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slicers/slicer4.xml" ContentType="application/vnd.ms-excel.slicer+xml"/>
  <Override PartName="/xl/tables/table7.xml" ContentType="application/vnd.openxmlformats-officedocument.spreadsheetml.table+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904"/>
  <workbookPr/>
  <mc:AlternateContent xmlns:mc="http://schemas.openxmlformats.org/markup-compatibility/2006">
    <mc:Choice Requires="x15">
      <x15ac:absPath xmlns:x15ac="http://schemas.microsoft.com/office/spreadsheetml/2010/11/ac" url="https://d.docs.live.net/9f999e057ad8c646/CORONA VIRUS/DATACOVID HN/"/>
    </mc:Choice>
  </mc:AlternateContent>
  <xr:revisionPtr revIDLastSave="3604" documentId="114_{C1DD251F-F35D-40EC-80AF-1FED663333B6}" xr6:coauthVersionLast="45" xr6:coauthVersionMax="45" xr10:uidLastSave="{A9E7EC7A-37C7-4C97-B9A2-11DB92B78C47}"/>
  <bookViews>
    <workbookView xWindow="-108" yWindow="-108" windowWidth="23256" windowHeight="12576" xr2:uid="{00000000-000D-0000-FFFF-FFFF00000000}"/>
  </bookViews>
  <sheets>
    <sheet name="COVID_CL_CONFIRMA" sheetId="1" r:id="rId1"/>
    <sheet name="COVID_CL_MUERTE" sheetId="2" r:id="rId2"/>
    <sheet name="COVID_CL_RECUPERA" sheetId="3" r:id="rId3"/>
    <sheet name="VALIDA" sheetId="4" r:id="rId4"/>
    <sheet name="FINAL" sheetId="10" r:id="rId5"/>
    <sheet name="TDDia" sheetId="11" r:id="rId6"/>
    <sheet name="TDAcumula" sheetId="7" r:id="rId7"/>
    <sheet name="TDMuertes" sheetId="8" r:id="rId8"/>
    <sheet name="TDRecupera" sheetId="9" r:id="rId9"/>
    <sheet name="LOCALIZA HN" sheetId="5" r:id="rId10"/>
    <sheet name="FECHAS" sheetId="6" r:id="rId11"/>
  </sheets>
  <externalReferences>
    <externalReference r:id="rId12"/>
  </externalReferences>
  <definedNames>
    <definedName name="SegmentaciónDeDatos_Comuna">#REF!</definedName>
    <definedName name="SegmentaciónDeDatos_Comuna1">#REF!</definedName>
    <definedName name="SegmentaciónDeDatos_Comuna2">#REF!</definedName>
    <definedName name="SegmentaciónDeDatos_Departamento">#REF!</definedName>
    <definedName name="SegmentaciónDeDatos_Fecha">#REF!</definedName>
    <definedName name="SegmentaciónDeDatos_Fecha1">#REF!</definedName>
    <definedName name="SegmentaciónDeDatos_Fecha2">#REF!</definedName>
    <definedName name="SegmentaciónDeDatos_Region">#REF!</definedName>
    <definedName name="SegmentaciónDeDatos_Region1">#REF!</definedName>
    <definedName name="SegmentaciónDeDatos_Region2">#REF!</definedName>
    <definedName name="SlicerCache_Table_1_Col_5">#N/A</definedName>
    <definedName name="SlicerCache_Table_1_Col_7">#N/A</definedName>
    <definedName name="SlicerCache_Table_1_Col_8">#N/A</definedName>
    <definedName name="SlicerCache_Table_2_Col_5">#N/A</definedName>
    <definedName name="SlicerCache_Table_2_Col_7">#N/A</definedName>
    <definedName name="SlicerCache_Table_2_Col_8">#N/A</definedName>
    <definedName name="SlicerCache_Table_4_Col_5">#N/A</definedName>
    <definedName name="SlicerCache_Table_6_Col_5">#N/A</definedName>
    <definedName name="SlicerCache_Table_6_Col_7">#N/A</definedName>
    <definedName name="SlicerCache_Table_6_Col_8">#N/A</definedName>
    <definedName name="Timeline_FECHA">#REF!</definedName>
    <definedName name="Z_17406B05_851B_4603_9BE4_525D95C46488_.wvu.FilterData" localSheetId="0" hidden="1">COVID_CL_CONFIRMA!$A$11:$P$1472</definedName>
    <definedName name="Z_17406B05_851B_4603_9BE4_525D95C46488_.wvu.FilterData" localSheetId="1" hidden="1">COVID_CL_MUERTE!$A$11:$P$104</definedName>
    <definedName name="Z_17406B05_851B_4603_9BE4_525D95C46488_.wvu.FilterData" localSheetId="2" hidden="1">COVID_CL_RECUPERA!$A$9:$P$131</definedName>
    <definedName name="Z_17406B05_851B_4603_9BE4_525D95C46488_.wvu.FilterData" localSheetId="9" hidden="1">'LOCALIZA HN'!$C$8:$O$306</definedName>
  </definedNames>
  <calcPr calcId="191028"/>
  <customWorkbookViews>
    <customWorkbookView name="Filtro 1" guid="{17406B05-851B-4603-9BE4-525D95C46488}" maximized="1" windowWidth="0" windowHeight="0" activeSheetId="0"/>
  </customWorkbookViews>
  <pivotCaches>
    <pivotCache cacheId="2734" r:id="rId13"/>
    <pivotCache cacheId="2735" r:id="rId14"/>
    <pivotCache cacheId="2736" r:id="rId15"/>
    <pivotCache cacheId="2737"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7" roundtripDataSignature="AMtx7mhCY913SIIkmeu45n9J0XBGjeIKag=="/>
    </ext>
  </extLst>
</workbook>
</file>

<file path=xl/calcChain.xml><?xml version="1.0" encoding="utf-8"?>
<calcChain xmlns="http://schemas.openxmlformats.org/spreadsheetml/2006/main">
  <c r="C1472" i="1" l="1"/>
  <c r="F1472" i="1"/>
  <c r="I1472" i="1"/>
  <c r="B1472" i="1" s="1"/>
  <c r="N1472" i="1"/>
  <c r="O1472" i="1"/>
  <c r="C1463" i="1"/>
  <c r="C1464" i="1"/>
  <c r="C1465" i="1"/>
  <c r="C1466" i="1"/>
  <c r="C1467" i="1"/>
  <c r="C1468" i="1"/>
  <c r="C1469" i="1"/>
  <c r="C1470" i="1"/>
  <c r="C1471" i="1"/>
  <c r="F1463" i="1"/>
  <c r="F1464" i="1"/>
  <c r="F1465" i="1"/>
  <c r="F1466" i="1"/>
  <c r="F1467" i="1"/>
  <c r="F1468" i="1"/>
  <c r="F1469" i="1"/>
  <c r="F1470" i="1"/>
  <c r="F1471" i="1"/>
  <c r="I1463" i="1"/>
  <c r="B1463" i="1" s="1"/>
  <c r="I1464" i="1"/>
  <c r="B1464" i="1" s="1"/>
  <c r="I1465" i="1"/>
  <c r="B1465" i="1" s="1"/>
  <c r="I1466" i="1"/>
  <c r="B1466" i="1" s="1"/>
  <c r="I1467" i="1"/>
  <c r="B1467" i="1" s="1"/>
  <c r="I1468" i="1"/>
  <c r="B1468" i="1" s="1"/>
  <c r="I1469" i="1"/>
  <c r="B1469" i="1" s="1"/>
  <c r="I1470" i="1"/>
  <c r="B1470" i="1" s="1"/>
  <c r="I1471" i="1"/>
  <c r="B1471" i="1" s="1"/>
  <c r="N1463" i="1"/>
  <c r="N1464" i="1"/>
  <c r="N1465" i="1"/>
  <c r="N1466" i="1"/>
  <c r="N1467" i="1"/>
  <c r="N1468" i="1"/>
  <c r="N1469" i="1"/>
  <c r="N1470" i="1"/>
  <c r="N1471" i="1"/>
  <c r="O1463" i="1"/>
  <c r="O1464" i="1"/>
  <c r="O1465" i="1"/>
  <c r="O1466" i="1"/>
  <c r="O1467" i="1"/>
  <c r="O1468" i="1"/>
  <c r="O1469" i="1"/>
  <c r="O1470" i="1"/>
  <c r="O1471" i="1"/>
  <c r="C1451" i="1"/>
  <c r="C1452" i="1"/>
  <c r="C1453" i="1"/>
  <c r="C1454" i="1"/>
  <c r="C1455" i="1"/>
  <c r="C1456" i="1"/>
  <c r="C1457" i="1"/>
  <c r="C1458" i="1"/>
  <c r="C1459" i="1"/>
  <c r="C1460" i="1"/>
  <c r="C1461" i="1"/>
  <c r="C1462" i="1"/>
  <c r="F1451" i="1"/>
  <c r="F1452" i="1"/>
  <c r="F1453" i="1"/>
  <c r="F1454" i="1"/>
  <c r="F1455" i="1"/>
  <c r="F1456" i="1"/>
  <c r="F1457" i="1"/>
  <c r="F1458" i="1"/>
  <c r="F1459" i="1"/>
  <c r="F1460" i="1"/>
  <c r="F1461" i="1"/>
  <c r="F1462" i="1"/>
  <c r="I1451" i="1"/>
  <c r="B1451" i="1" s="1"/>
  <c r="I1452" i="1"/>
  <c r="B1452" i="1" s="1"/>
  <c r="I1453" i="1"/>
  <c r="B1453" i="1" s="1"/>
  <c r="I1454" i="1"/>
  <c r="B1454" i="1" s="1"/>
  <c r="I1455" i="1"/>
  <c r="B1455" i="1" s="1"/>
  <c r="I1456" i="1"/>
  <c r="B1456" i="1" s="1"/>
  <c r="I1457" i="1"/>
  <c r="B1457" i="1" s="1"/>
  <c r="I1458" i="1"/>
  <c r="B1458" i="1" s="1"/>
  <c r="I1459" i="1"/>
  <c r="B1459" i="1" s="1"/>
  <c r="I1460" i="1"/>
  <c r="B1460" i="1" s="1"/>
  <c r="I1461" i="1"/>
  <c r="B1461" i="1" s="1"/>
  <c r="I1462" i="1"/>
  <c r="B1462" i="1" s="1"/>
  <c r="N1451" i="1"/>
  <c r="N1452" i="1"/>
  <c r="N1453" i="1"/>
  <c r="N1454" i="1"/>
  <c r="N1455" i="1"/>
  <c r="N1456" i="1"/>
  <c r="N1457" i="1"/>
  <c r="N1458" i="1"/>
  <c r="N1459" i="1"/>
  <c r="N1460" i="1"/>
  <c r="N1461" i="1"/>
  <c r="N1462" i="1"/>
  <c r="O1451" i="1"/>
  <c r="O1452" i="1"/>
  <c r="O1453" i="1"/>
  <c r="O1454" i="1"/>
  <c r="O1455" i="1"/>
  <c r="O1456" i="1"/>
  <c r="O1457" i="1"/>
  <c r="O1458" i="1"/>
  <c r="O1459" i="1"/>
  <c r="O1460" i="1"/>
  <c r="O1461" i="1"/>
  <c r="O1462" i="1"/>
  <c r="C1439" i="1"/>
  <c r="C1440" i="1"/>
  <c r="C1441" i="1"/>
  <c r="C1442" i="1"/>
  <c r="C1443" i="1"/>
  <c r="C1444" i="1"/>
  <c r="C1445" i="1"/>
  <c r="C1446" i="1"/>
  <c r="C1447" i="1"/>
  <c r="C1448" i="1"/>
  <c r="C1449" i="1"/>
  <c r="C1450" i="1"/>
  <c r="F1439" i="1"/>
  <c r="F1440" i="1"/>
  <c r="F1441" i="1"/>
  <c r="F1442" i="1"/>
  <c r="F1443" i="1"/>
  <c r="F1444" i="1"/>
  <c r="F1445" i="1"/>
  <c r="F1446" i="1"/>
  <c r="F1447" i="1"/>
  <c r="F1448" i="1"/>
  <c r="F1449" i="1"/>
  <c r="F1450" i="1"/>
  <c r="I1439" i="1"/>
  <c r="B1439" i="1" s="1"/>
  <c r="I1440" i="1"/>
  <c r="B1440" i="1" s="1"/>
  <c r="I1441" i="1"/>
  <c r="B1441" i="1" s="1"/>
  <c r="I1442" i="1"/>
  <c r="B1442" i="1" s="1"/>
  <c r="I1443" i="1"/>
  <c r="B1443" i="1" s="1"/>
  <c r="I1444" i="1"/>
  <c r="B1444" i="1" s="1"/>
  <c r="I1445" i="1"/>
  <c r="B1445" i="1" s="1"/>
  <c r="I1446" i="1"/>
  <c r="B1446" i="1" s="1"/>
  <c r="I1447" i="1"/>
  <c r="B1447" i="1" s="1"/>
  <c r="I1448" i="1"/>
  <c r="B1448" i="1" s="1"/>
  <c r="I1449" i="1"/>
  <c r="B1449" i="1" s="1"/>
  <c r="I1450" i="1"/>
  <c r="B1450" i="1" s="1"/>
  <c r="N1439" i="1"/>
  <c r="N1440" i="1"/>
  <c r="N1441" i="1"/>
  <c r="N1442" i="1"/>
  <c r="N1443" i="1"/>
  <c r="N1444" i="1"/>
  <c r="N1445" i="1"/>
  <c r="N1446" i="1"/>
  <c r="N1447" i="1"/>
  <c r="N1448" i="1"/>
  <c r="N1449" i="1"/>
  <c r="N1450" i="1"/>
  <c r="O1439" i="1"/>
  <c r="O1440" i="1"/>
  <c r="O1441" i="1"/>
  <c r="O1442" i="1"/>
  <c r="O1443" i="1"/>
  <c r="O1444" i="1"/>
  <c r="O1445" i="1"/>
  <c r="O1446" i="1"/>
  <c r="O1447" i="1"/>
  <c r="O1448" i="1"/>
  <c r="O1449" i="1"/>
  <c r="O1450" i="1"/>
  <c r="C1427" i="1"/>
  <c r="C1428" i="1"/>
  <c r="C1429" i="1"/>
  <c r="C1430" i="1"/>
  <c r="C1431" i="1"/>
  <c r="C1432" i="1"/>
  <c r="C1433" i="1"/>
  <c r="C1434" i="1"/>
  <c r="C1435" i="1"/>
  <c r="C1436" i="1"/>
  <c r="C1437" i="1"/>
  <c r="C1438" i="1"/>
  <c r="F1427" i="1"/>
  <c r="F1428" i="1"/>
  <c r="F1429" i="1"/>
  <c r="F1430" i="1"/>
  <c r="F1431" i="1"/>
  <c r="F1432" i="1"/>
  <c r="F1433" i="1"/>
  <c r="F1434" i="1"/>
  <c r="F1435" i="1"/>
  <c r="F1436" i="1"/>
  <c r="F1437" i="1"/>
  <c r="F1438" i="1"/>
  <c r="I1427" i="1"/>
  <c r="B1427" i="1" s="1"/>
  <c r="I1428" i="1"/>
  <c r="B1428" i="1" s="1"/>
  <c r="I1429" i="1"/>
  <c r="B1429" i="1" s="1"/>
  <c r="I1430" i="1"/>
  <c r="B1430" i="1" s="1"/>
  <c r="I1431" i="1"/>
  <c r="B1431" i="1" s="1"/>
  <c r="I1432" i="1"/>
  <c r="B1432" i="1" s="1"/>
  <c r="I1433" i="1"/>
  <c r="B1433" i="1" s="1"/>
  <c r="I1434" i="1"/>
  <c r="B1434" i="1" s="1"/>
  <c r="I1435" i="1"/>
  <c r="B1435" i="1" s="1"/>
  <c r="I1436" i="1"/>
  <c r="B1436" i="1" s="1"/>
  <c r="I1437" i="1"/>
  <c r="B1437" i="1" s="1"/>
  <c r="I1438" i="1"/>
  <c r="B1438" i="1" s="1"/>
  <c r="N1427" i="1"/>
  <c r="N1428" i="1"/>
  <c r="N1429" i="1"/>
  <c r="N1430" i="1"/>
  <c r="N1431" i="1"/>
  <c r="N1432" i="1"/>
  <c r="N1433" i="1"/>
  <c r="N1434" i="1"/>
  <c r="N1435" i="1"/>
  <c r="N1436" i="1"/>
  <c r="N1437" i="1"/>
  <c r="N1438" i="1"/>
  <c r="O1427" i="1"/>
  <c r="O1428" i="1"/>
  <c r="O1429" i="1"/>
  <c r="O1430" i="1"/>
  <c r="O1431" i="1"/>
  <c r="O1432" i="1"/>
  <c r="O1433" i="1"/>
  <c r="O1434" i="1"/>
  <c r="O1435" i="1"/>
  <c r="O1436" i="1"/>
  <c r="O1437" i="1"/>
  <c r="O1438" i="1"/>
  <c r="C1418" i="1"/>
  <c r="C1419" i="1"/>
  <c r="C1420" i="1"/>
  <c r="C1421" i="1"/>
  <c r="C1422" i="1"/>
  <c r="C1423" i="1"/>
  <c r="C1424" i="1"/>
  <c r="C1425" i="1"/>
  <c r="C1426" i="1"/>
  <c r="F1418" i="1"/>
  <c r="F1419" i="1"/>
  <c r="F1420" i="1"/>
  <c r="F1421" i="1"/>
  <c r="F1422" i="1"/>
  <c r="F1423" i="1"/>
  <c r="F1424" i="1"/>
  <c r="F1425" i="1"/>
  <c r="F1426" i="1"/>
  <c r="I1418" i="1"/>
  <c r="B1418" i="1" s="1"/>
  <c r="I1419" i="1"/>
  <c r="B1419" i="1" s="1"/>
  <c r="I1420" i="1"/>
  <c r="B1420" i="1" s="1"/>
  <c r="I1421" i="1"/>
  <c r="B1421" i="1" s="1"/>
  <c r="I1422" i="1"/>
  <c r="B1422" i="1" s="1"/>
  <c r="I1423" i="1"/>
  <c r="B1423" i="1" s="1"/>
  <c r="I1424" i="1"/>
  <c r="B1424" i="1" s="1"/>
  <c r="I1425" i="1"/>
  <c r="B1425" i="1" s="1"/>
  <c r="I1426" i="1"/>
  <c r="B1426" i="1" s="1"/>
  <c r="N1418" i="1"/>
  <c r="N1419" i="1"/>
  <c r="N1420" i="1"/>
  <c r="N1421" i="1"/>
  <c r="N1422" i="1"/>
  <c r="N1423" i="1"/>
  <c r="N1424" i="1"/>
  <c r="N1425" i="1"/>
  <c r="N1426" i="1"/>
  <c r="O1418" i="1"/>
  <c r="O1419" i="1"/>
  <c r="O1420" i="1"/>
  <c r="O1421" i="1"/>
  <c r="O1422" i="1"/>
  <c r="O1423" i="1"/>
  <c r="O1424" i="1"/>
  <c r="O1425" i="1"/>
  <c r="O1426" i="1"/>
  <c r="C1406" i="1"/>
  <c r="C1407" i="1"/>
  <c r="C1408" i="1"/>
  <c r="C1409" i="1"/>
  <c r="C1410" i="1"/>
  <c r="C1411" i="1"/>
  <c r="C1412" i="1"/>
  <c r="C1413" i="1"/>
  <c r="C1414" i="1"/>
  <c r="C1415" i="1"/>
  <c r="C1416" i="1"/>
  <c r="C1417" i="1"/>
  <c r="F1406" i="1"/>
  <c r="F1407" i="1"/>
  <c r="F1408" i="1"/>
  <c r="F1409" i="1"/>
  <c r="F1410" i="1"/>
  <c r="F1411" i="1"/>
  <c r="F1412" i="1"/>
  <c r="F1413" i="1"/>
  <c r="F1414" i="1"/>
  <c r="F1415" i="1"/>
  <c r="F1416" i="1"/>
  <c r="F1417" i="1"/>
  <c r="I1406" i="1"/>
  <c r="B1406" i="1" s="1"/>
  <c r="I1407" i="1"/>
  <c r="B1407" i="1" s="1"/>
  <c r="I1408" i="1"/>
  <c r="B1408" i="1" s="1"/>
  <c r="I1409" i="1"/>
  <c r="B1409" i="1" s="1"/>
  <c r="I1410" i="1"/>
  <c r="B1410" i="1" s="1"/>
  <c r="I1411" i="1"/>
  <c r="B1411" i="1" s="1"/>
  <c r="I1412" i="1"/>
  <c r="B1412" i="1" s="1"/>
  <c r="I1413" i="1"/>
  <c r="B1413" i="1" s="1"/>
  <c r="I1414" i="1"/>
  <c r="B1414" i="1" s="1"/>
  <c r="I1415" i="1"/>
  <c r="B1415" i="1" s="1"/>
  <c r="I1416" i="1"/>
  <c r="B1416" i="1" s="1"/>
  <c r="I1417" i="1"/>
  <c r="B1417" i="1" s="1"/>
  <c r="N1406" i="1"/>
  <c r="N1407" i="1"/>
  <c r="N1408" i="1"/>
  <c r="N1409" i="1"/>
  <c r="N1410" i="1"/>
  <c r="N1411" i="1"/>
  <c r="N1412" i="1"/>
  <c r="N1413" i="1"/>
  <c r="N1414" i="1"/>
  <c r="N1415" i="1"/>
  <c r="N1416" i="1"/>
  <c r="N1417" i="1"/>
  <c r="O1406" i="1"/>
  <c r="O1407" i="1"/>
  <c r="O1408" i="1"/>
  <c r="O1409" i="1"/>
  <c r="O1410" i="1"/>
  <c r="O1411" i="1"/>
  <c r="O1412" i="1"/>
  <c r="O1413" i="1"/>
  <c r="O1414" i="1"/>
  <c r="O1415" i="1"/>
  <c r="O1416" i="1"/>
  <c r="O1417" i="1"/>
  <c r="C1394" i="1"/>
  <c r="C1395" i="1"/>
  <c r="C1396" i="1"/>
  <c r="C1397" i="1"/>
  <c r="C1398" i="1"/>
  <c r="C1399" i="1"/>
  <c r="C1400" i="1"/>
  <c r="C1401" i="1"/>
  <c r="C1402" i="1"/>
  <c r="C1403" i="1"/>
  <c r="C1404" i="1"/>
  <c r="C1405" i="1"/>
  <c r="F1394" i="1"/>
  <c r="F1395" i="1"/>
  <c r="F1396" i="1"/>
  <c r="F1397" i="1"/>
  <c r="F1398" i="1"/>
  <c r="F1399" i="1"/>
  <c r="F1400" i="1"/>
  <c r="F1401" i="1"/>
  <c r="F1402" i="1"/>
  <c r="F1403" i="1"/>
  <c r="F1404" i="1"/>
  <c r="F1405" i="1"/>
  <c r="I1394" i="1"/>
  <c r="B1394" i="1" s="1"/>
  <c r="I1395" i="1"/>
  <c r="B1395" i="1" s="1"/>
  <c r="I1396" i="1"/>
  <c r="B1396" i="1" s="1"/>
  <c r="I1397" i="1"/>
  <c r="B1397" i="1" s="1"/>
  <c r="I1398" i="1"/>
  <c r="B1398" i="1" s="1"/>
  <c r="I1399" i="1"/>
  <c r="B1399" i="1" s="1"/>
  <c r="I1400" i="1"/>
  <c r="B1400" i="1" s="1"/>
  <c r="I1401" i="1"/>
  <c r="B1401" i="1" s="1"/>
  <c r="I1402" i="1"/>
  <c r="B1402" i="1" s="1"/>
  <c r="I1403" i="1"/>
  <c r="B1403" i="1" s="1"/>
  <c r="I1404" i="1"/>
  <c r="B1404" i="1" s="1"/>
  <c r="I1405" i="1"/>
  <c r="B1405" i="1" s="1"/>
  <c r="N1394" i="1"/>
  <c r="N1395" i="1"/>
  <c r="N1396" i="1"/>
  <c r="N1397" i="1"/>
  <c r="N1398" i="1"/>
  <c r="N1399" i="1"/>
  <c r="N1400" i="1"/>
  <c r="N1401" i="1"/>
  <c r="N1402" i="1"/>
  <c r="N1403" i="1"/>
  <c r="N1404" i="1"/>
  <c r="N1405" i="1"/>
  <c r="O1394" i="1"/>
  <c r="O1395" i="1"/>
  <c r="O1396" i="1"/>
  <c r="O1397" i="1"/>
  <c r="O1398" i="1"/>
  <c r="O1399" i="1"/>
  <c r="O1400" i="1"/>
  <c r="O1401" i="1"/>
  <c r="O1402" i="1"/>
  <c r="O1403" i="1"/>
  <c r="O1404" i="1"/>
  <c r="O1405" i="1"/>
  <c r="C1384" i="1"/>
  <c r="C1385" i="1"/>
  <c r="C1386" i="1"/>
  <c r="C1387" i="1"/>
  <c r="C1388" i="1"/>
  <c r="C1389" i="1"/>
  <c r="C1390" i="1"/>
  <c r="C1391" i="1"/>
  <c r="C1392" i="1"/>
  <c r="C1393" i="1"/>
  <c r="F1384" i="1"/>
  <c r="F1385" i="1"/>
  <c r="F1386" i="1"/>
  <c r="F1387" i="1"/>
  <c r="F1388" i="1"/>
  <c r="F1389" i="1"/>
  <c r="F1390" i="1"/>
  <c r="F1391" i="1"/>
  <c r="F1392" i="1"/>
  <c r="F1393" i="1"/>
  <c r="I1384" i="1"/>
  <c r="B1384" i="1" s="1"/>
  <c r="I1385" i="1"/>
  <c r="B1385" i="1" s="1"/>
  <c r="I1386" i="1"/>
  <c r="B1386" i="1" s="1"/>
  <c r="I1387" i="1"/>
  <c r="B1387" i="1" s="1"/>
  <c r="I1388" i="1"/>
  <c r="B1388" i="1" s="1"/>
  <c r="I1389" i="1"/>
  <c r="B1389" i="1" s="1"/>
  <c r="I1390" i="1"/>
  <c r="B1390" i="1" s="1"/>
  <c r="I1391" i="1"/>
  <c r="B1391" i="1" s="1"/>
  <c r="I1392" i="1"/>
  <c r="B1392" i="1" s="1"/>
  <c r="I1393" i="1"/>
  <c r="B1393" i="1" s="1"/>
  <c r="N1384" i="1"/>
  <c r="N1385" i="1"/>
  <c r="N1386" i="1"/>
  <c r="N1387" i="1"/>
  <c r="N1388" i="1"/>
  <c r="N1389" i="1"/>
  <c r="N1390" i="1"/>
  <c r="N1391" i="1"/>
  <c r="N1392" i="1"/>
  <c r="N1393" i="1"/>
  <c r="O1384" i="1"/>
  <c r="O1385" i="1"/>
  <c r="O1386" i="1"/>
  <c r="O1387" i="1"/>
  <c r="O1388" i="1"/>
  <c r="O1389" i="1"/>
  <c r="O1390" i="1"/>
  <c r="O1391" i="1"/>
  <c r="O1392" i="1"/>
  <c r="O1393" i="1"/>
  <c r="C1373" i="1"/>
  <c r="C1374" i="1"/>
  <c r="C1375" i="1"/>
  <c r="C1376" i="1"/>
  <c r="C1377" i="1"/>
  <c r="C1378" i="1"/>
  <c r="C1379" i="1"/>
  <c r="C1380" i="1"/>
  <c r="C1381" i="1"/>
  <c r="C1382" i="1"/>
  <c r="C1383" i="1"/>
  <c r="F1373" i="1"/>
  <c r="F1374" i="1"/>
  <c r="F1375" i="1"/>
  <c r="F1376" i="1"/>
  <c r="F1377" i="1"/>
  <c r="F1378" i="1"/>
  <c r="F1379" i="1"/>
  <c r="F1380" i="1"/>
  <c r="F1381" i="1"/>
  <c r="F1382" i="1"/>
  <c r="F1383" i="1"/>
  <c r="I1373" i="1"/>
  <c r="B1373" i="1" s="1"/>
  <c r="I1374" i="1"/>
  <c r="B1374" i="1" s="1"/>
  <c r="I1375" i="1"/>
  <c r="B1375" i="1" s="1"/>
  <c r="I1376" i="1"/>
  <c r="B1376" i="1" s="1"/>
  <c r="I1377" i="1"/>
  <c r="B1377" i="1" s="1"/>
  <c r="I1378" i="1"/>
  <c r="B1378" i="1" s="1"/>
  <c r="I1379" i="1"/>
  <c r="B1379" i="1" s="1"/>
  <c r="I1380" i="1"/>
  <c r="B1380" i="1" s="1"/>
  <c r="I1381" i="1"/>
  <c r="B1381" i="1" s="1"/>
  <c r="I1382" i="1"/>
  <c r="B1382" i="1" s="1"/>
  <c r="I1383" i="1"/>
  <c r="B1383" i="1" s="1"/>
  <c r="N1373" i="1"/>
  <c r="N1374" i="1"/>
  <c r="N1375" i="1"/>
  <c r="N1376" i="1"/>
  <c r="N1377" i="1"/>
  <c r="N1378" i="1"/>
  <c r="N1379" i="1"/>
  <c r="N1380" i="1"/>
  <c r="N1381" i="1"/>
  <c r="N1382" i="1"/>
  <c r="N1383" i="1"/>
  <c r="O1373" i="1"/>
  <c r="O1374" i="1"/>
  <c r="O1375" i="1"/>
  <c r="O1376" i="1"/>
  <c r="O1377" i="1"/>
  <c r="O1378" i="1"/>
  <c r="O1379" i="1"/>
  <c r="O1380" i="1"/>
  <c r="O1381" i="1"/>
  <c r="O1382" i="1"/>
  <c r="O1383" i="1"/>
  <c r="C1361" i="1"/>
  <c r="C1362" i="1"/>
  <c r="C1363" i="1"/>
  <c r="C1364" i="1"/>
  <c r="C1365" i="1"/>
  <c r="C1366" i="1"/>
  <c r="C1367" i="1"/>
  <c r="C1368" i="1"/>
  <c r="C1369" i="1"/>
  <c r="C1370" i="1"/>
  <c r="C1371" i="1"/>
  <c r="C1372" i="1"/>
  <c r="F1361" i="1"/>
  <c r="F1362" i="1"/>
  <c r="F1363" i="1"/>
  <c r="F1364" i="1"/>
  <c r="F1365" i="1"/>
  <c r="F1366" i="1"/>
  <c r="F1367" i="1"/>
  <c r="F1368" i="1"/>
  <c r="F1369" i="1"/>
  <c r="F1370" i="1"/>
  <c r="F1371" i="1"/>
  <c r="F1372" i="1"/>
  <c r="I1361" i="1"/>
  <c r="B1361" i="1" s="1"/>
  <c r="I1362" i="1"/>
  <c r="B1362" i="1" s="1"/>
  <c r="I1363" i="1"/>
  <c r="B1363" i="1" s="1"/>
  <c r="I1364" i="1"/>
  <c r="B1364" i="1" s="1"/>
  <c r="I1365" i="1"/>
  <c r="B1365" i="1" s="1"/>
  <c r="I1366" i="1"/>
  <c r="B1366" i="1" s="1"/>
  <c r="I1367" i="1"/>
  <c r="B1367" i="1" s="1"/>
  <c r="I1368" i="1"/>
  <c r="B1368" i="1" s="1"/>
  <c r="I1369" i="1"/>
  <c r="B1369" i="1" s="1"/>
  <c r="I1370" i="1"/>
  <c r="B1370" i="1" s="1"/>
  <c r="I1371" i="1"/>
  <c r="B1371" i="1" s="1"/>
  <c r="I1372" i="1"/>
  <c r="B1372" i="1" s="1"/>
  <c r="N1361" i="1"/>
  <c r="N1362" i="1"/>
  <c r="N1363" i="1"/>
  <c r="N1364" i="1"/>
  <c r="N1365" i="1"/>
  <c r="N1366" i="1"/>
  <c r="N1367" i="1"/>
  <c r="N1368" i="1"/>
  <c r="N1369" i="1"/>
  <c r="N1370" i="1"/>
  <c r="N1371" i="1"/>
  <c r="N1372" i="1"/>
  <c r="O1361" i="1"/>
  <c r="O1362" i="1"/>
  <c r="O1363" i="1"/>
  <c r="O1364" i="1"/>
  <c r="O1365" i="1"/>
  <c r="O1366" i="1"/>
  <c r="O1367" i="1"/>
  <c r="O1368" i="1"/>
  <c r="O1369" i="1"/>
  <c r="O1370" i="1"/>
  <c r="O1371" i="1"/>
  <c r="O1372" i="1"/>
  <c r="C1351" i="1"/>
  <c r="C1352" i="1"/>
  <c r="C1353" i="1"/>
  <c r="C1354" i="1"/>
  <c r="C1355" i="1"/>
  <c r="C1356" i="1"/>
  <c r="C1357" i="1"/>
  <c r="C1358" i="1"/>
  <c r="C1359" i="1"/>
  <c r="C1360" i="1"/>
  <c r="F1351" i="1"/>
  <c r="F1352" i="1"/>
  <c r="F1353" i="1"/>
  <c r="F1354" i="1"/>
  <c r="F1355" i="1"/>
  <c r="F1356" i="1"/>
  <c r="F1357" i="1"/>
  <c r="F1358" i="1"/>
  <c r="F1359" i="1"/>
  <c r="F1360" i="1"/>
  <c r="I1351" i="1"/>
  <c r="B1351" i="1" s="1"/>
  <c r="I1352" i="1"/>
  <c r="B1352" i="1" s="1"/>
  <c r="I1353" i="1"/>
  <c r="B1353" i="1" s="1"/>
  <c r="I1354" i="1"/>
  <c r="B1354" i="1" s="1"/>
  <c r="I1355" i="1"/>
  <c r="B1355" i="1" s="1"/>
  <c r="I1356" i="1"/>
  <c r="B1356" i="1" s="1"/>
  <c r="I1357" i="1"/>
  <c r="B1357" i="1" s="1"/>
  <c r="I1358" i="1"/>
  <c r="B1358" i="1" s="1"/>
  <c r="I1359" i="1"/>
  <c r="B1359" i="1" s="1"/>
  <c r="I1360" i="1"/>
  <c r="B1360" i="1" s="1"/>
  <c r="N1351" i="1"/>
  <c r="N1352" i="1"/>
  <c r="N1353" i="1"/>
  <c r="N1354" i="1"/>
  <c r="N1355" i="1"/>
  <c r="N1356" i="1"/>
  <c r="N1357" i="1"/>
  <c r="N1358" i="1"/>
  <c r="N1359" i="1"/>
  <c r="N1360" i="1"/>
  <c r="O1351" i="1"/>
  <c r="O1352" i="1"/>
  <c r="O1353" i="1"/>
  <c r="O1354" i="1"/>
  <c r="O1355" i="1"/>
  <c r="O1356" i="1"/>
  <c r="O1357" i="1"/>
  <c r="O1358" i="1"/>
  <c r="O1359" i="1"/>
  <c r="O1360" i="1"/>
  <c r="C1342" i="1"/>
  <c r="C1343" i="1"/>
  <c r="C1344" i="1"/>
  <c r="C1345" i="1"/>
  <c r="C1346" i="1"/>
  <c r="C1347" i="1"/>
  <c r="C1348" i="1"/>
  <c r="C1349" i="1"/>
  <c r="C1350" i="1"/>
  <c r="F1342" i="1"/>
  <c r="F1343" i="1"/>
  <c r="F1344" i="1"/>
  <c r="F1345" i="1"/>
  <c r="F1346" i="1"/>
  <c r="F1347" i="1"/>
  <c r="F1348" i="1"/>
  <c r="F1349" i="1"/>
  <c r="F1350" i="1"/>
  <c r="I1342" i="1"/>
  <c r="B1342" i="1" s="1"/>
  <c r="I1343" i="1"/>
  <c r="B1343" i="1" s="1"/>
  <c r="I1344" i="1"/>
  <c r="B1344" i="1" s="1"/>
  <c r="I1345" i="1"/>
  <c r="B1345" i="1" s="1"/>
  <c r="I1346" i="1"/>
  <c r="B1346" i="1" s="1"/>
  <c r="I1347" i="1"/>
  <c r="B1347" i="1" s="1"/>
  <c r="I1348" i="1"/>
  <c r="B1348" i="1" s="1"/>
  <c r="I1349" i="1"/>
  <c r="B1349" i="1" s="1"/>
  <c r="I1350" i="1"/>
  <c r="B1350" i="1" s="1"/>
  <c r="N1342" i="1"/>
  <c r="N1343" i="1"/>
  <c r="N1344" i="1"/>
  <c r="N1345" i="1"/>
  <c r="N1346" i="1"/>
  <c r="N1347" i="1"/>
  <c r="N1348" i="1"/>
  <c r="N1349" i="1"/>
  <c r="N1350" i="1"/>
  <c r="O1342" i="1"/>
  <c r="O1343" i="1"/>
  <c r="O1344" i="1"/>
  <c r="O1345" i="1"/>
  <c r="O1346" i="1"/>
  <c r="O1347" i="1"/>
  <c r="O1348" i="1"/>
  <c r="O1349" i="1"/>
  <c r="O1350" i="1"/>
  <c r="C1330" i="1"/>
  <c r="C1331" i="1"/>
  <c r="C1332" i="1"/>
  <c r="C1333" i="1"/>
  <c r="C1334" i="1"/>
  <c r="C1335" i="1"/>
  <c r="C1336" i="1"/>
  <c r="C1337" i="1"/>
  <c r="C1338" i="1"/>
  <c r="C1339" i="1"/>
  <c r="C1340" i="1"/>
  <c r="C1341" i="1"/>
  <c r="F1330" i="1"/>
  <c r="F1331" i="1"/>
  <c r="F1332" i="1"/>
  <c r="F1333" i="1"/>
  <c r="F1334" i="1"/>
  <c r="F1335" i="1"/>
  <c r="F1336" i="1"/>
  <c r="F1337" i="1"/>
  <c r="F1338" i="1"/>
  <c r="F1339" i="1"/>
  <c r="F1340" i="1"/>
  <c r="F1341" i="1"/>
  <c r="I1330" i="1"/>
  <c r="B1330" i="1" s="1"/>
  <c r="I1331" i="1"/>
  <c r="B1331" i="1" s="1"/>
  <c r="I1332" i="1"/>
  <c r="B1332" i="1" s="1"/>
  <c r="I1333" i="1"/>
  <c r="B1333" i="1" s="1"/>
  <c r="I1334" i="1"/>
  <c r="B1334" i="1" s="1"/>
  <c r="I1335" i="1"/>
  <c r="B1335" i="1" s="1"/>
  <c r="I1336" i="1"/>
  <c r="B1336" i="1" s="1"/>
  <c r="I1337" i="1"/>
  <c r="B1337" i="1" s="1"/>
  <c r="I1338" i="1"/>
  <c r="B1338" i="1" s="1"/>
  <c r="I1339" i="1"/>
  <c r="B1339" i="1" s="1"/>
  <c r="I1340" i="1"/>
  <c r="B1340" i="1" s="1"/>
  <c r="I1341" i="1"/>
  <c r="B1341" i="1" s="1"/>
  <c r="N1330" i="1"/>
  <c r="N1331" i="1"/>
  <c r="N1332" i="1"/>
  <c r="N1333" i="1"/>
  <c r="N1334" i="1"/>
  <c r="N1335" i="1"/>
  <c r="N1336" i="1"/>
  <c r="N1337" i="1"/>
  <c r="N1338" i="1"/>
  <c r="N1339" i="1"/>
  <c r="N1340" i="1"/>
  <c r="N1341" i="1"/>
  <c r="O1330" i="1"/>
  <c r="O1331" i="1"/>
  <c r="O1332" i="1"/>
  <c r="O1333" i="1"/>
  <c r="O1334" i="1"/>
  <c r="O1335" i="1"/>
  <c r="O1336" i="1"/>
  <c r="O1337" i="1"/>
  <c r="O1338" i="1"/>
  <c r="O1339" i="1"/>
  <c r="O1340" i="1"/>
  <c r="O1341" i="1"/>
  <c r="C1319" i="1"/>
  <c r="C1320" i="1"/>
  <c r="C1321" i="1"/>
  <c r="C1322" i="1"/>
  <c r="C1323" i="1"/>
  <c r="C1324" i="1"/>
  <c r="C1325" i="1"/>
  <c r="C1326" i="1"/>
  <c r="C1327" i="1"/>
  <c r="C1328" i="1"/>
  <c r="C1329" i="1"/>
  <c r="F1319" i="1"/>
  <c r="F1320" i="1"/>
  <c r="F1321" i="1"/>
  <c r="F1322" i="1"/>
  <c r="F1323" i="1"/>
  <c r="F1324" i="1"/>
  <c r="F1325" i="1"/>
  <c r="F1326" i="1"/>
  <c r="F1327" i="1"/>
  <c r="F1328" i="1"/>
  <c r="F1329" i="1"/>
  <c r="I1319" i="1"/>
  <c r="B1319" i="1" s="1"/>
  <c r="I1320" i="1"/>
  <c r="B1320" i="1" s="1"/>
  <c r="I1321" i="1"/>
  <c r="B1321" i="1" s="1"/>
  <c r="I1322" i="1"/>
  <c r="B1322" i="1" s="1"/>
  <c r="I1323" i="1"/>
  <c r="B1323" i="1" s="1"/>
  <c r="I1324" i="1"/>
  <c r="B1324" i="1" s="1"/>
  <c r="I1325" i="1"/>
  <c r="B1325" i="1" s="1"/>
  <c r="I1326" i="1"/>
  <c r="B1326" i="1" s="1"/>
  <c r="I1327" i="1"/>
  <c r="B1327" i="1" s="1"/>
  <c r="I1328" i="1"/>
  <c r="B1328" i="1" s="1"/>
  <c r="I1329" i="1"/>
  <c r="B1329" i="1" s="1"/>
  <c r="N1319" i="1"/>
  <c r="N1320" i="1"/>
  <c r="N1321" i="1"/>
  <c r="N1322" i="1"/>
  <c r="N1323" i="1"/>
  <c r="N1324" i="1"/>
  <c r="N1325" i="1"/>
  <c r="N1326" i="1"/>
  <c r="N1327" i="1"/>
  <c r="N1328" i="1"/>
  <c r="N1329" i="1"/>
  <c r="O1319" i="1"/>
  <c r="O1320" i="1"/>
  <c r="O1321" i="1"/>
  <c r="O1322" i="1"/>
  <c r="O1323" i="1"/>
  <c r="O1324" i="1"/>
  <c r="O1325" i="1"/>
  <c r="O1326" i="1"/>
  <c r="O1327" i="1"/>
  <c r="O1328" i="1"/>
  <c r="O1329" i="1"/>
  <c r="C1314" i="1"/>
  <c r="C1315" i="1"/>
  <c r="C1316" i="1"/>
  <c r="C1317" i="1"/>
  <c r="C1318" i="1"/>
  <c r="F1314" i="1"/>
  <c r="F1315" i="1"/>
  <c r="F1316" i="1"/>
  <c r="F1317" i="1"/>
  <c r="F1318" i="1"/>
  <c r="I1314" i="1"/>
  <c r="B1314" i="1" s="1"/>
  <c r="I1315" i="1"/>
  <c r="B1315" i="1" s="1"/>
  <c r="I1316" i="1"/>
  <c r="B1316" i="1" s="1"/>
  <c r="I1317" i="1"/>
  <c r="B1317" i="1" s="1"/>
  <c r="I1318" i="1"/>
  <c r="B1318" i="1" s="1"/>
  <c r="N1314" i="1"/>
  <c r="N1315" i="1"/>
  <c r="N1316" i="1"/>
  <c r="N1317" i="1"/>
  <c r="N1318" i="1"/>
  <c r="O1314" i="1"/>
  <c r="O1315" i="1"/>
  <c r="O1316" i="1"/>
  <c r="O1317" i="1"/>
  <c r="O1318" i="1"/>
  <c r="C1303" i="1"/>
  <c r="C1304" i="1"/>
  <c r="C1305" i="1"/>
  <c r="C1306" i="1"/>
  <c r="C1307" i="1"/>
  <c r="C1308" i="1"/>
  <c r="C1309" i="1"/>
  <c r="C1310" i="1"/>
  <c r="C1311" i="1"/>
  <c r="C1312" i="1"/>
  <c r="C1313" i="1"/>
  <c r="F1303" i="1"/>
  <c r="F1304" i="1"/>
  <c r="F1305" i="1"/>
  <c r="F1306" i="1"/>
  <c r="F1307" i="1"/>
  <c r="F1308" i="1"/>
  <c r="F1309" i="1"/>
  <c r="F1310" i="1"/>
  <c r="F1311" i="1"/>
  <c r="F1312" i="1"/>
  <c r="F1313" i="1"/>
  <c r="I1303" i="1"/>
  <c r="B1303" i="1" s="1"/>
  <c r="I1304" i="1"/>
  <c r="B1304" i="1" s="1"/>
  <c r="I1305" i="1"/>
  <c r="B1305" i="1" s="1"/>
  <c r="I1306" i="1"/>
  <c r="B1306" i="1" s="1"/>
  <c r="I1307" i="1"/>
  <c r="B1307" i="1" s="1"/>
  <c r="I1308" i="1"/>
  <c r="B1308" i="1" s="1"/>
  <c r="I1309" i="1"/>
  <c r="B1309" i="1" s="1"/>
  <c r="I1310" i="1"/>
  <c r="B1310" i="1" s="1"/>
  <c r="I1311" i="1"/>
  <c r="B1311" i="1" s="1"/>
  <c r="I1312" i="1"/>
  <c r="B1312" i="1" s="1"/>
  <c r="I1313" i="1"/>
  <c r="B1313" i="1" s="1"/>
  <c r="N1303" i="1"/>
  <c r="N1304" i="1"/>
  <c r="N1305" i="1"/>
  <c r="N1306" i="1"/>
  <c r="N1307" i="1"/>
  <c r="N1308" i="1"/>
  <c r="N1309" i="1"/>
  <c r="N1310" i="1"/>
  <c r="N1311" i="1"/>
  <c r="N1312" i="1"/>
  <c r="N1313" i="1"/>
  <c r="O1303" i="1"/>
  <c r="O1304" i="1"/>
  <c r="O1305" i="1"/>
  <c r="O1306" i="1"/>
  <c r="O1307" i="1"/>
  <c r="O1308" i="1"/>
  <c r="O1309" i="1"/>
  <c r="O1310" i="1"/>
  <c r="O1311" i="1"/>
  <c r="O1312" i="1"/>
  <c r="O1313" i="1"/>
  <c r="C1291" i="1"/>
  <c r="C1292" i="1"/>
  <c r="C1293" i="1"/>
  <c r="C1294" i="1"/>
  <c r="C1295" i="1"/>
  <c r="C1296" i="1"/>
  <c r="C1297" i="1"/>
  <c r="C1298" i="1"/>
  <c r="C1299" i="1"/>
  <c r="C1300" i="1"/>
  <c r="C1301" i="1"/>
  <c r="C1302" i="1"/>
  <c r="F1291" i="1"/>
  <c r="F1292" i="1"/>
  <c r="F1293" i="1"/>
  <c r="F1294" i="1"/>
  <c r="F1295" i="1"/>
  <c r="F1296" i="1"/>
  <c r="F1297" i="1"/>
  <c r="F1298" i="1"/>
  <c r="F1299" i="1"/>
  <c r="F1300" i="1"/>
  <c r="F1301" i="1"/>
  <c r="F1302" i="1"/>
  <c r="I1291" i="1"/>
  <c r="B1291" i="1" s="1"/>
  <c r="I1292" i="1"/>
  <c r="B1292" i="1" s="1"/>
  <c r="I1293" i="1"/>
  <c r="B1293" i="1" s="1"/>
  <c r="I1294" i="1"/>
  <c r="B1294" i="1" s="1"/>
  <c r="I1295" i="1"/>
  <c r="B1295" i="1" s="1"/>
  <c r="I1296" i="1"/>
  <c r="B1296" i="1" s="1"/>
  <c r="I1297" i="1"/>
  <c r="B1297" i="1" s="1"/>
  <c r="I1298" i="1"/>
  <c r="B1298" i="1" s="1"/>
  <c r="I1299" i="1"/>
  <c r="B1299" i="1" s="1"/>
  <c r="I1300" i="1"/>
  <c r="B1300" i="1" s="1"/>
  <c r="I1301" i="1"/>
  <c r="B1301" i="1" s="1"/>
  <c r="I1302" i="1"/>
  <c r="B1302" i="1" s="1"/>
  <c r="N1291" i="1"/>
  <c r="N1292" i="1"/>
  <c r="N1293" i="1"/>
  <c r="N1294" i="1"/>
  <c r="N1295" i="1"/>
  <c r="N1296" i="1"/>
  <c r="N1297" i="1"/>
  <c r="N1298" i="1"/>
  <c r="N1299" i="1"/>
  <c r="N1300" i="1"/>
  <c r="N1301" i="1"/>
  <c r="N1302" i="1"/>
  <c r="O1291" i="1"/>
  <c r="O1292" i="1"/>
  <c r="O1293" i="1"/>
  <c r="O1294" i="1"/>
  <c r="O1295" i="1"/>
  <c r="O1296" i="1"/>
  <c r="O1297" i="1"/>
  <c r="O1298" i="1"/>
  <c r="O1299" i="1"/>
  <c r="O1300" i="1"/>
  <c r="O1301" i="1"/>
  <c r="O1302" i="1"/>
  <c r="C1282" i="1"/>
  <c r="C1283" i="1"/>
  <c r="C1284" i="1"/>
  <c r="C1285" i="1"/>
  <c r="C1286" i="1"/>
  <c r="C1287" i="1"/>
  <c r="C1288" i="1"/>
  <c r="C1289" i="1"/>
  <c r="C1290" i="1"/>
  <c r="F1282" i="1"/>
  <c r="F1283" i="1"/>
  <c r="F1284" i="1"/>
  <c r="F1285" i="1"/>
  <c r="F1286" i="1"/>
  <c r="F1287" i="1"/>
  <c r="F1288" i="1"/>
  <c r="F1289" i="1"/>
  <c r="F1290" i="1"/>
  <c r="I1282" i="1"/>
  <c r="B1282" i="1" s="1"/>
  <c r="I1283" i="1"/>
  <c r="B1283" i="1" s="1"/>
  <c r="I1284" i="1"/>
  <c r="B1284" i="1" s="1"/>
  <c r="I1285" i="1"/>
  <c r="B1285" i="1" s="1"/>
  <c r="I1286" i="1"/>
  <c r="B1286" i="1" s="1"/>
  <c r="I1287" i="1"/>
  <c r="B1287" i="1" s="1"/>
  <c r="I1288" i="1"/>
  <c r="B1288" i="1" s="1"/>
  <c r="I1289" i="1"/>
  <c r="B1289" i="1" s="1"/>
  <c r="I1290" i="1"/>
  <c r="B1290" i="1" s="1"/>
  <c r="N1282" i="1"/>
  <c r="N1283" i="1"/>
  <c r="N1284" i="1"/>
  <c r="N1285" i="1"/>
  <c r="N1286" i="1"/>
  <c r="N1287" i="1"/>
  <c r="N1288" i="1"/>
  <c r="N1289" i="1"/>
  <c r="N1290" i="1"/>
  <c r="O1282" i="1"/>
  <c r="O1283" i="1"/>
  <c r="O1284" i="1"/>
  <c r="O1285" i="1"/>
  <c r="O1286" i="1"/>
  <c r="O1287" i="1"/>
  <c r="O1288" i="1"/>
  <c r="O1289" i="1"/>
  <c r="O1290" i="1"/>
  <c r="B4071" i="10" l="1"/>
  <c r="B4072" i="10" s="1"/>
  <c r="B4073" i="10" s="1"/>
  <c r="B4074" i="10" s="1"/>
  <c r="B4075" i="10" s="1"/>
  <c r="B4076" i="10" s="1"/>
  <c r="B4077" i="10" s="1"/>
  <c r="B4078" i="10" s="1"/>
  <c r="B4079" i="10" s="1"/>
  <c r="B4080" i="10" s="1"/>
  <c r="B4081" i="10" s="1"/>
  <c r="B4082" i="10" s="1"/>
  <c r="B4083" i="10" s="1"/>
  <c r="B4084" i="10" s="1"/>
  <c r="B4085" i="10" s="1"/>
  <c r="B4086" i="10" s="1"/>
  <c r="B4087" i="10" s="1"/>
  <c r="B4088" i="10" s="1"/>
  <c r="B4089" i="10" s="1"/>
  <c r="B4090" i="10" s="1"/>
  <c r="B4091" i="10" s="1"/>
  <c r="B4092" i="10" s="1"/>
  <c r="B4093" i="10" s="1"/>
  <c r="B4094" i="10" s="1"/>
  <c r="B4095" i="10" s="1"/>
  <c r="B4096" i="10" s="1"/>
  <c r="B4097" i="10" s="1"/>
  <c r="B4098" i="10" s="1"/>
  <c r="B4099" i="10" s="1"/>
  <c r="B4100" i="10" s="1"/>
  <c r="B4101" i="10" s="1"/>
  <c r="B4102" i="10" s="1"/>
  <c r="B4103" i="10" s="1"/>
  <c r="B4104" i="10" s="1"/>
  <c r="B4105" i="10" s="1"/>
  <c r="B4106" i="10" s="1"/>
  <c r="B4107" i="10" s="1"/>
  <c r="B4108" i="10" s="1"/>
  <c r="B4109" i="10" s="1"/>
  <c r="B4110" i="10" s="1"/>
  <c r="B4111" i="10" s="1"/>
  <c r="B4112" i="10" s="1"/>
  <c r="B4113" i="10" s="1"/>
  <c r="B4114" i="10" s="1"/>
  <c r="B4115" i="10" s="1"/>
  <c r="B4116" i="10" s="1"/>
  <c r="B4117" i="10" s="1"/>
  <c r="B4118" i="10"/>
  <c r="B4119" i="10" s="1"/>
  <c r="B4120" i="10" s="1"/>
  <c r="B4121" i="10" s="1"/>
  <c r="B4122" i="10" s="1"/>
  <c r="B4123" i="10" s="1"/>
  <c r="B4124" i="10" s="1"/>
  <c r="B4125" i="10" s="1"/>
  <c r="B4126" i="10" s="1"/>
  <c r="B4127" i="10" s="1"/>
  <c r="B4128" i="10" s="1"/>
  <c r="B4129" i="10" s="1"/>
  <c r="B4130" i="10" s="1"/>
  <c r="B4131" i="10" s="1"/>
  <c r="B4132" i="10" s="1"/>
  <c r="B4133" i="10" s="1"/>
  <c r="B4134" i="10" s="1"/>
  <c r="B4135" i="10" s="1"/>
  <c r="B4136" i="10" s="1"/>
  <c r="B4137" i="10" s="1"/>
  <c r="B4138" i="10" s="1"/>
  <c r="B4139" i="10" s="1"/>
  <c r="B4140" i="10" s="1"/>
  <c r="B4141" i="10" s="1"/>
  <c r="B4142" i="10" s="1"/>
  <c r="B4143" i="10" s="1"/>
  <c r="B4144" i="10" s="1"/>
  <c r="B4145" i="10" s="1"/>
  <c r="B4146" i="10" s="1"/>
  <c r="B4147" i="10" s="1"/>
  <c r="B4148" i="10" s="1"/>
  <c r="B4149" i="10" s="1"/>
  <c r="B4150" i="10" s="1"/>
  <c r="B4151" i="10" s="1"/>
  <c r="B4152" i="10" s="1"/>
  <c r="B4153" i="10" s="1"/>
  <c r="B4154" i="10" s="1"/>
  <c r="B4155" i="10" s="1"/>
  <c r="B4156" i="10" s="1"/>
  <c r="B4157" i="10" s="1"/>
  <c r="B4158" i="10" s="1"/>
  <c r="B4159" i="10" s="1"/>
  <c r="B4160" i="10" s="1"/>
  <c r="B4161" i="10" s="1"/>
  <c r="B4162" i="10" s="1"/>
  <c r="B4163" i="10" s="1"/>
  <c r="B4164" i="10" s="1"/>
  <c r="B4165" i="10" s="1"/>
  <c r="B4166" i="10" s="1"/>
  <c r="B4167" i="10" s="1"/>
  <c r="B4168" i="10" s="1"/>
  <c r="B4169" i="10" s="1"/>
  <c r="B4170" i="10" s="1"/>
  <c r="B4171" i="10" s="1"/>
  <c r="B4172" i="10" s="1"/>
  <c r="B4173" i="10" s="1"/>
  <c r="B4174" i="10" s="1"/>
  <c r="B4175" i="10" s="1"/>
  <c r="B4176" i="10" s="1"/>
  <c r="B4177" i="10" s="1"/>
  <c r="B4178" i="10" s="1"/>
  <c r="B4179" i="10" s="1"/>
  <c r="B4180" i="10" s="1"/>
  <c r="B4181" i="10" s="1"/>
  <c r="B4182" i="10" s="1"/>
  <c r="B4183" i="10" s="1"/>
  <c r="B4184" i="10" s="1"/>
  <c r="B4185" i="10" s="1"/>
  <c r="B4186" i="10" s="1"/>
  <c r="B4187" i="10" s="1"/>
  <c r="B4188" i="10" s="1"/>
  <c r="B4189" i="10" s="1"/>
  <c r="B4190" i="10" s="1"/>
  <c r="B4191" i="10" s="1"/>
  <c r="B4192" i="10" s="1"/>
  <c r="B4193" i="10" s="1"/>
  <c r="B4194" i="10" s="1"/>
  <c r="B4195" i="10" s="1"/>
  <c r="B4196" i="10" s="1"/>
  <c r="B4197" i="10" s="1"/>
  <c r="B4198" i="10" s="1"/>
  <c r="B4199" i="10" s="1"/>
  <c r="B4200" i="10" s="1"/>
  <c r="B4201" i="10" s="1"/>
  <c r="B4202" i="10" s="1"/>
  <c r="B4203" i="10" s="1"/>
  <c r="B4204" i="10" s="1"/>
  <c r="B4205" i="10" s="1"/>
  <c r="B4206" i="10" s="1"/>
  <c r="B4207" i="10" s="1"/>
  <c r="B4208" i="10" s="1"/>
  <c r="B4209" i="10" s="1"/>
  <c r="B4210" i="10" s="1"/>
  <c r="B4211" i="10" s="1"/>
  <c r="B4212" i="10" s="1"/>
  <c r="B4213" i="10" s="1"/>
  <c r="B4214" i="10" s="1"/>
  <c r="B4215" i="10" s="1"/>
  <c r="B4216" i="10" s="1"/>
  <c r="B4217" i="10" s="1"/>
  <c r="B4218" i="10" s="1"/>
  <c r="B4219" i="10" s="1"/>
  <c r="B4220" i="10" s="1"/>
  <c r="B4221" i="10" s="1"/>
  <c r="B4222" i="10" s="1"/>
  <c r="B4223" i="10" s="1"/>
  <c r="B4224" i="10" s="1"/>
  <c r="B4225" i="10" s="1"/>
  <c r="B4226" i="10" s="1"/>
  <c r="B4227" i="10" s="1"/>
  <c r="B4228" i="10" s="1"/>
  <c r="B4229" i="10" s="1"/>
  <c r="B4230" i="10" s="1"/>
  <c r="B4231" i="10" s="1"/>
  <c r="B4232" i="10" s="1"/>
  <c r="B4233" i="10" s="1"/>
  <c r="B4234" i="10" s="1"/>
  <c r="B4235" i="10" s="1"/>
  <c r="B4236" i="10" s="1"/>
  <c r="B4237" i="10" s="1"/>
  <c r="B4238" i="10" s="1"/>
  <c r="B4239" i="10" s="1"/>
  <c r="B4240" i="10" s="1"/>
  <c r="B4241" i="10" s="1"/>
  <c r="B4242" i="10" s="1"/>
  <c r="B4243" i="10" s="1"/>
  <c r="B4244" i="10" s="1"/>
  <c r="B4245" i="10" s="1"/>
  <c r="B4246" i="10" s="1"/>
  <c r="B4247" i="10" s="1"/>
  <c r="B4248" i="10" s="1"/>
  <c r="B4249" i="10" s="1"/>
  <c r="B4250" i="10" s="1"/>
  <c r="B4251" i="10" s="1"/>
  <c r="B4252" i="10" s="1"/>
  <c r="B4253" i="10" s="1"/>
  <c r="B4254" i="10" s="1"/>
  <c r="B4255" i="10" s="1"/>
  <c r="B4256" i="10" s="1"/>
  <c r="B4257" i="10" s="1"/>
  <c r="B4258" i="10" s="1"/>
  <c r="B4259" i="10" s="1"/>
  <c r="B4260" i="10" s="1"/>
  <c r="B4261" i="10" s="1"/>
  <c r="B4262" i="10" s="1"/>
  <c r="B4263" i="10" s="1"/>
  <c r="B4264" i="10" s="1"/>
  <c r="B4265" i="10" s="1"/>
  <c r="B4266" i="10" s="1"/>
  <c r="B4267" i="10" s="1"/>
  <c r="B4268" i="10" s="1"/>
  <c r="B4269" i="10" s="1"/>
  <c r="B4270" i="10" s="1"/>
  <c r="B4271" i="10" s="1"/>
  <c r="B4272" i="10" s="1"/>
  <c r="B4273" i="10" s="1"/>
  <c r="B4274" i="10" s="1"/>
  <c r="B4275" i="10" s="1"/>
  <c r="B4276" i="10" s="1"/>
  <c r="B4277" i="10" s="1"/>
  <c r="B4278" i="10" s="1"/>
  <c r="B4279" i="10" s="1"/>
  <c r="B4280" i="10" s="1"/>
  <c r="B4281" i="10" s="1"/>
  <c r="B4282" i="10" s="1"/>
  <c r="B4283" i="10" s="1"/>
  <c r="B4284" i="10" s="1"/>
  <c r="B4285" i="10" s="1"/>
  <c r="B4286" i="10" s="1"/>
  <c r="B4287" i="10" s="1"/>
  <c r="B4288" i="10" s="1"/>
  <c r="B4289" i="10" s="1"/>
  <c r="B4290" i="10" s="1"/>
  <c r="B4291" i="10" s="1"/>
  <c r="B4292" i="10" s="1"/>
  <c r="B4293" i="10" s="1"/>
  <c r="B4294" i="10" s="1"/>
  <c r="B4295" i="10" s="1"/>
  <c r="B4296" i="10" s="1"/>
  <c r="B4297" i="10" s="1"/>
  <c r="B4298" i="10" s="1"/>
  <c r="B4299" i="10" s="1"/>
  <c r="B4300" i="10" s="1"/>
  <c r="B4301" i="10" s="1"/>
  <c r="B4302" i="10" s="1"/>
  <c r="B4303" i="10" s="1"/>
  <c r="B4304" i="10" s="1"/>
  <c r="B4305" i="10" s="1"/>
  <c r="B4306" i="10" s="1"/>
  <c r="B4307" i="10" s="1"/>
  <c r="B4308" i="10" s="1"/>
  <c r="B4309" i="10" s="1"/>
  <c r="B4310" i="10" s="1"/>
  <c r="B4311" i="10" s="1"/>
  <c r="B4312" i="10" s="1"/>
  <c r="B4313" i="10" s="1"/>
  <c r="B4314" i="10" s="1"/>
  <c r="B4315" i="10" s="1"/>
  <c r="B4316" i="10" s="1"/>
  <c r="B4317" i="10" s="1"/>
  <c r="B4318" i="10" s="1"/>
  <c r="B4319" i="10" s="1"/>
  <c r="B4320" i="10" s="1"/>
  <c r="B4321" i="10" s="1"/>
  <c r="B4322" i="10" s="1"/>
  <c r="B4323" i="10" s="1"/>
  <c r="B4324" i="10" s="1"/>
  <c r="B4325" i="10" s="1"/>
  <c r="B4326" i="10" s="1"/>
  <c r="B4327" i="10" s="1"/>
  <c r="B4328" i="10" s="1"/>
  <c r="B4329" i="10" s="1"/>
  <c r="B4330" i="10" s="1"/>
  <c r="B4331" i="10" s="1"/>
  <c r="B4332" i="10" s="1"/>
  <c r="B4333" i="10" s="1"/>
  <c r="B4334" i="10" s="1"/>
  <c r="B4335" i="10" s="1"/>
  <c r="B4336" i="10" s="1"/>
  <c r="B4337" i="10" s="1"/>
  <c r="B4338" i="10" s="1"/>
  <c r="B4339" i="10" s="1"/>
  <c r="B4340" i="10" s="1"/>
  <c r="B4341" i="10" s="1"/>
  <c r="B4342" i="10" s="1"/>
  <c r="B4343" i="10" s="1"/>
  <c r="B4344" i="10" s="1"/>
  <c r="B4345" i="10" s="1"/>
  <c r="B4346" i="10" s="1"/>
  <c r="B4347" i="10" s="1"/>
  <c r="B4348" i="10" s="1"/>
  <c r="B4349" i="10" s="1"/>
  <c r="B4350" i="10" s="1"/>
  <c r="B4351" i="10" s="1"/>
  <c r="B4352" i="10" s="1"/>
  <c r="B4353" i="10" s="1"/>
  <c r="B4354" i="10" s="1"/>
  <c r="B4355" i="10" s="1"/>
  <c r="B4356" i="10" s="1"/>
  <c r="B4357" i="10" s="1"/>
  <c r="B4358" i="10" s="1"/>
  <c r="B4359" i="10" s="1"/>
  <c r="B4360" i="10" s="1"/>
  <c r="B4361" i="10" s="1"/>
  <c r="B4362" i="10" s="1"/>
  <c r="B4363" i="10" s="1"/>
  <c r="B4364" i="10" s="1"/>
  <c r="B4365" i="10" s="1"/>
  <c r="B4366" i="10" s="1"/>
  <c r="B4367" i="10" s="1"/>
  <c r="B4368" i="10" s="1"/>
  <c r="B4369" i="10" s="1"/>
  <c r="B4370" i="10" s="1"/>
  <c r="B4371" i="10" s="1"/>
  <c r="B4372" i="10" s="1"/>
  <c r="B4373" i="10" s="1"/>
  <c r="B4374" i="10" s="1"/>
  <c r="B4375" i="10" s="1"/>
  <c r="B4376" i="10" s="1"/>
  <c r="B4377" i="10" s="1"/>
  <c r="B4378" i="10" s="1"/>
  <c r="B4379" i="10" s="1"/>
  <c r="B4380" i="10" s="1"/>
  <c r="B4381" i="10" s="1"/>
  <c r="B4382" i="10" s="1"/>
  <c r="B4383" i="10" s="1"/>
  <c r="B4384" i="10" s="1"/>
  <c r="B4385" i="10" s="1"/>
  <c r="B4386" i="10" s="1"/>
  <c r="B4387" i="10" s="1"/>
  <c r="B4388" i="10" s="1"/>
  <c r="B4389" i="10" s="1"/>
  <c r="B4390" i="10" s="1"/>
  <c r="B4391" i="10" s="1"/>
  <c r="B4392" i="10" s="1"/>
  <c r="B4393" i="10" s="1"/>
  <c r="B4394" i="10" s="1"/>
  <c r="B4395" i="10" s="1"/>
  <c r="B4396" i="10" s="1"/>
  <c r="B4397" i="10" s="1"/>
  <c r="B4398" i="10" s="1"/>
  <c r="B4399" i="10" s="1"/>
  <c r="B4400" i="10" s="1"/>
  <c r="B4401" i="10" s="1"/>
  <c r="B4402" i="10" s="1"/>
  <c r="B4403" i="10" s="1"/>
  <c r="B4404" i="10" s="1"/>
  <c r="B4405" i="10" s="1"/>
  <c r="B4406" i="10" s="1"/>
  <c r="B4407" i="10" s="1"/>
  <c r="B4408" i="10" s="1"/>
  <c r="B4409" i="10" s="1"/>
  <c r="B4410" i="10" s="1"/>
  <c r="B4411" i="10" s="1"/>
  <c r="B4412" i="10" s="1"/>
  <c r="B4413" i="10" s="1"/>
  <c r="B4414" i="10" s="1"/>
  <c r="B4415" i="10" s="1"/>
  <c r="B4416" i="10" s="1"/>
  <c r="B4417" i="10" s="1"/>
  <c r="B4418" i="10" s="1"/>
  <c r="B4419" i="10" s="1"/>
  <c r="B4420" i="10" s="1"/>
  <c r="B4421" i="10" s="1"/>
  <c r="B4422" i="10" s="1"/>
  <c r="B4423" i="10" s="1"/>
  <c r="B4424" i="10" s="1"/>
  <c r="B4425" i="10" s="1"/>
  <c r="B4426" i="10" s="1"/>
  <c r="B4427" i="10" s="1"/>
  <c r="B4428" i="10" s="1"/>
  <c r="B4429" i="10" s="1"/>
  <c r="B4430" i="10" s="1"/>
  <c r="B4431" i="10" s="1"/>
  <c r="B4432" i="10" s="1"/>
  <c r="B4433" i="10" s="1"/>
  <c r="B4434" i="10" s="1"/>
  <c r="B4435" i="10" s="1"/>
  <c r="B4436" i="10" s="1"/>
  <c r="B4437" i="10" s="1"/>
  <c r="B4438" i="10" s="1"/>
  <c r="B4439" i="10" s="1"/>
  <c r="B4440" i="10" s="1"/>
  <c r="B4441" i="10" s="1"/>
  <c r="B4442" i="10" s="1"/>
  <c r="B4443" i="10" s="1"/>
  <c r="B4444" i="10" s="1"/>
  <c r="B4445" i="10" s="1"/>
  <c r="B4446" i="10" s="1"/>
  <c r="B4447" i="10" s="1"/>
  <c r="B4448" i="10" s="1"/>
  <c r="B4449" i="10" s="1"/>
  <c r="B4450" i="10" s="1"/>
  <c r="B4451" i="10" s="1"/>
  <c r="B4452" i="10" s="1"/>
  <c r="B4453" i="10" s="1"/>
  <c r="B4454" i="10" s="1"/>
  <c r="B4455" i="10" s="1"/>
  <c r="B4456" i="10" s="1"/>
  <c r="B4457" i="10" s="1"/>
  <c r="B4458" i="10" s="1"/>
  <c r="B4459" i="10" s="1"/>
  <c r="B4460" i="10" s="1"/>
  <c r="B4461" i="10" s="1"/>
  <c r="B4462" i="10" s="1"/>
  <c r="B4463" i="10" s="1"/>
  <c r="B4464" i="10" s="1"/>
  <c r="B4465" i="10" s="1"/>
  <c r="B4466" i="10" s="1"/>
  <c r="B4467" i="10" s="1"/>
  <c r="B4468" i="10" s="1"/>
  <c r="B4469" i="10" s="1"/>
  <c r="B4470" i="10" s="1"/>
  <c r="B4471" i="10" s="1"/>
  <c r="B4472" i="10" s="1"/>
  <c r="B4473" i="10" s="1"/>
  <c r="B4474" i="10" s="1"/>
  <c r="B4475" i="10" s="1"/>
  <c r="B4476" i="10" s="1"/>
  <c r="B4477" i="10" s="1"/>
  <c r="B4478" i="10" s="1"/>
  <c r="B4479" i="10" s="1"/>
  <c r="B4480" i="10" s="1"/>
  <c r="B4481" i="10" s="1"/>
  <c r="B4482" i="10" s="1"/>
  <c r="B4483" i="10" s="1"/>
  <c r="B4484" i="10" s="1"/>
  <c r="B4485" i="10" s="1"/>
  <c r="B4486" i="10" s="1"/>
  <c r="B4487" i="10" s="1"/>
  <c r="B4488" i="10" s="1"/>
  <c r="B4489" i="10" s="1"/>
  <c r="B4490" i="10" s="1"/>
  <c r="B4491" i="10" s="1"/>
  <c r="B4492" i="10" s="1"/>
  <c r="B4493" i="10" s="1"/>
  <c r="B4494" i="10" s="1"/>
  <c r="B4495" i="10" s="1"/>
  <c r="B4496" i="10" s="1"/>
  <c r="B4497" i="10" s="1"/>
  <c r="B4498" i="10" s="1"/>
  <c r="B4499" i="10" s="1"/>
  <c r="B4500" i="10" s="1"/>
  <c r="B4501" i="10" s="1"/>
  <c r="B4502" i="10" s="1"/>
  <c r="B4503" i="10" s="1"/>
  <c r="B4504" i="10" s="1"/>
  <c r="B4505" i="10" s="1"/>
  <c r="B4506" i="10" s="1"/>
  <c r="B4507" i="10" s="1"/>
  <c r="B4508" i="10" s="1"/>
  <c r="B4509" i="10" s="1"/>
  <c r="B4510" i="10" s="1"/>
  <c r="B4511" i="10" s="1"/>
  <c r="B4512" i="10" s="1"/>
  <c r="B4513" i="10" s="1"/>
  <c r="B4514" i="10" s="1"/>
  <c r="B4515" i="10" s="1"/>
  <c r="B4516" i="10" s="1"/>
  <c r="B4517" i="10" s="1"/>
  <c r="B4518" i="10" s="1"/>
  <c r="B4519" i="10" s="1"/>
  <c r="B4520" i="10" s="1"/>
  <c r="B4521" i="10" s="1"/>
  <c r="B4522" i="10" s="1"/>
  <c r="B4523" i="10" s="1"/>
  <c r="B4524" i="10" s="1"/>
  <c r="B4525" i="10" s="1"/>
  <c r="B4526" i="10" s="1"/>
  <c r="B4527" i="10" s="1"/>
  <c r="B4528" i="10" s="1"/>
  <c r="B4529" i="10" s="1"/>
  <c r="B4530" i="10" s="1"/>
  <c r="B4531" i="10" s="1"/>
  <c r="B4532" i="10" s="1"/>
  <c r="B4533" i="10" s="1"/>
  <c r="B4534" i="10" s="1"/>
  <c r="B4535" i="10" s="1"/>
  <c r="B4536" i="10" s="1"/>
  <c r="B4537" i="10" s="1"/>
  <c r="B4538" i="10" s="1"/>
  <c r="B4539" i="10" s="1"/>
  <c r="B4540" i="10" s="1"/>
  <c r="B4541" i="10" s="1"/>
  <c r="B4542" i="10" s="1"/>
  <c r="B4543" i="10" s="1"/>
  <c r="B4544" i="10" s="1"/>
  <c r="B4545" i="10" s="1"/>
  <c r="B4546" i="10" s="1"/>
  <c r="B4547" i="10" s="1"/>
  <c r="B4548" i="10" s="1"/>
  <c r="B4549" i="10" s="1"/>
  <c r="B4550" i="10" s="1"/>
  <c r="B4551" i="10" s="1"/>
  <c r="B4552" i="10" s="1"/>
  <c r="B4553" i="10" s="1"/>
  <c r="B4554" i="10" s="1"/>
  <c r="B4555" i="10" s="1"/>
  <c r="B4556" i="10" s="1"/>
  <c r="B4557" i="10" s="1"/>
  <c r="B4558" i="10" s="1"/>
  <c r="B4559" i="10" s="1"/>
  <c r="B4560" i="10" s="1"/>
  <c r="B4561" i="10" s="1"/>
  <c r="B4562" i="10" s="1"/>
  <c r="B4563" i="10" s="1"/>
  <c r="B4564" i="10" s="1"/>
  <c r="B4565" i="10" s="1"/>
  <c r="B4566" i="10" s="1"/>
  <c r="B4567" i="10" s="1"/>
  <c r="B4568" i="10" s="1"/>
  <c r="B4569" i="10" s="1"/>
  <c r="B4570" i="10" s="1"/>
  <c r="B4571" i="10" s="1"/>
  <c r="B4572" i="10" s="1"/>
  <c r="B4573" i="10" s="1"/>
  <c r="B4574" i="10" s="1"/>
  <c r="B4575" i="10" s="1"/>
  <c r="B4576" i="10" s="1"/>
  <c r="B4577" i="10" s="1"/>
  <c r="B4578" i="10" s="1"/>
  <c r="B4579" i="10" s="1"/>
  <c r="B4580" i="10" s="1"/>
  <c r="B4581" i="10" s="1"/>
  <c r="B4582" i="10" s="1"/>
  <c r="B4583" i="10" s="1"/>
  <c r="B4584" i="10" s="1"/>
  <c r="B4585" i="10" s="1"/>
  <c r="B4586" i="10" s="1"/>
  <c r="B4587" i="10" s="1"/>
  <c r="B4588" i="10" s="1"/>
  <c r="B4589" i="10" s="1"/>
  <c r="B4590" i="10" s="1"/>
  <c r="B4591" i="10" s="1"/>
  <c r="B4592" i="10" s="1"/>
  <c r="B4593" i="10" s="1"/>
  <c r="B4594" i="10" s="1"/>
  <c r="B4595" i="10" s="1"/>
  <c r="B4596" i="10" s="1"/>
  <c r="B4597" i="10" s="1"/>
  <c r="B4598" i="10" s="1"/>
  <c r="B4599" i="10" s="1"/>
  <c r="B4600" i="10" s="1"/>
  <c r="B4601" i="10" s="1"/>
  <c r="B4602" i="10" s="1"/>
  <c r="B4603" i="10" s="1"/>
  <c r="B4604" i="10" s="1"/>
  <c r="B4605" i="10" s="1"/>
  <c r="B4606" i="10" s="1"/>
  <c r="B4607" i="10" s="1"/>
  <c r="B4608" i="10" s="1"/>
  <c r="B4609" i="10" s="1"/>
  <c r="B4610" i="10" s="1"/>
  <c r="B4611" i="10" s="1"/>
  <c r="B4612" i="10" s="1"/>
  <c r="B4613" i="10" s="1"/>
  <c r="B4614" i="10" s="1"/>
  <c r="B4615" i="10" s="1"/>
  <c r="B4616" i="10" s="1"/>
  <c r="B4617" i="10" s="1"/>
  <c r="B4618" i="10" s="1"/>
  <c r="B4619" i="10" s="1"/>
  <c r="B4620" i="10" s="1"/>
  <c r="B4621" i="10" s="1"/>
  <c r="B4622" i="10" s="1"/>
  <c r="B4623" i="10" s="1"/>
  <c r="B4624" i="10" s="1"/>
  <c r="B4625" i="10" s="1"/>
  <c r="B4626" i="10" s="1"/>
  <c r="B4627" i="10" s="1"/>
  <c r="B4628" i="10" s="1"/>
  <c r="B4629" i="10" s="1"/>
  <c r="B4630" i="10" s="1"/>
  <c r="B4631" i="10" s="1"/>
  <c r="B4632" i="10" s="1"/>
  <c r="B4633" i="10" s="1"/>
  <c r="B4634" i="10" s="1"/>
  <c r="B4635" i="10" s="1"/>
  <c r="B4636" i="10" s="1"/>
  <c r="B4637" i="10" s="1"/>
  <c r="B4638" i="10" s="1"/>
  <c r="B4639" i="10" s="1"/>
  <c r="B4640" i="10" s="1"/>
  <c r="B4641" i="10" s="1"/>
  <c r="B4642" i="10" s="1"/>
  <c r="B4643" i="10" s="1"/>
  <c r="B4644" i="10" s="1"/>
  <c r="B4645" i="10" s="1"/>
  <c r="B4646" i="10" s="1"/>
  <c r="B4647" i="10" s="1"/>
  <c r="B4648" i="10" s="1"/>
  <c r="B4649" i="10" s="1"/>
  <c r="B4650" i="10" s="1"/>
  <c r="B4651" i="10" s="1"/>
  <c r="B4652" i="10" s="1"/>
  <c r="B4653" i="10" s="1"/>
  <c r="B4654" i="10" s="1"/>
  <c r="B4655" i="10" s="1"/>
  <c r="B4656" i="10" s="1"/>
  <c r="B4657" i="10" s="1"/>
  <c r="B4658" i="10" s="1"/>
  <c r="B4659" i="10" s="1"/>
  <c r="B4660" i="10" s="1"/>
  <c r="B4661" i="10" s="1"/>
  <c r="B4662" i="10" s="1"/>
  <c r="B4663" i="10" s="1"/>
  <c r="B4664" i="10" s="1"/>
  <c r="B4665" i="10" s="1"/>
  <c r="B4666" i="10" s="1"/>
  <c r="B4667" i="10" s="1"/>
  <c r="B4668" i="10" s="1"/>
  <c r="B4669" i="10" s="1"/>
  <c r="B4670" i="10" s="1"/>
  <c r="B4671" i="10" s="1"/>
  <c r="B4672" i="10" s="1"/>
  <c r="B4673" i="10" s="1"/>
  <c r="B4674" i="10" s="1"/>
  <c r="B4675" i="10" s="1"/>
  <c r="B4676" i="10" s="1"/>
  <c r="B4677" i="10" s="1"/>
  <c r="B4678" i="10" s="1"/>
  <c r="B4679" i="10" s="1"/>
  <c r="B4680" i="10" s="1"/>
  <c r="B4681" i="10" s="1"/>
  <c r="B4682" i="10" s="1"/>
  <c r="B4683" i="10" s="1"/>
  <c r="B4684" i="10" s="1"/>
  <c r="B4685" i="10" s="1"/>
  <c r="B4686" i="10" s="1"/>
  <c r="B4687" i="10" s="1"/>
  <c r="B4688" i="10" s="1"/>
  <c r="B4689" i="10" s="1"/>
  <c r="B4690" i="10" s="1"/>
  <c r="B4691" i="10" s="1"/>
  <c r="B4692" i="10" s="1"/>
  <c r="B4693" i="10" s="1"/>
  <c r="B4694" i="10" s="1"/>
  <c r="B4695" i="10" s="1"/>
  <c r="B4696" i="10" s="1"/>
  <c r="B4697" i="10" s="1"/>
  <c r="B4698" i="10" s="1"/>
  <c r="B4699" i="10" s="1"/>
  <c r="B4700" i="10" s="1"/>
  <c r="B4701" i="10" s="1"/>
  <c r="B4702" i="10" s="1"/>
  <c r="B4703" i="10" s="1"/>
  <c r="B4704" i="10" s="1"/>
  <c r="B4705" i="10" s="1"/>
  <c r="B4706" i="10" s="1"/>
  <c r="B4707" i="10" s="1"/>
  <c r="B4708" i="10" s="1"/>
  <c r="B4709" i="10" s="1"/>
  <c r="B4710" i="10" s="1"/>
  <c r="B4711" i="10" s="1"/>
  <c r="B4712" i="10" s="1"/>
  <c r="B4713" i="10" s="1"/>
  <c r="B4714" i="10" s="1"/>
  <c r="B4715" i="10" s="1"/>
  <c r="B4716" i="10" s="1"/>
  <c r="B4717" i="10" s="1"/>
  <c r="B4718" i="10" s="1"/>
  <c r="B4719" i="10" s="1"/>
  <c r="B4720" i="10" s="1"/>
  <c r="B4721" i="10" s="1"/>
  <c r="B4722" i="10" s="1"/>
  <c r="B4723" i="10" s="1"/>
  <c r="B4724" i="10" s="1"/>
  <c r="B4725" i="10" s="1"/>
  <c r="B4726" i="10" s="1"/>
  <c r="B4727" i="10" s="1"/>
  <c r="B4728" i="10" s="1"/>
  <c r="B4729" i="10" s="1"/>
  <c r="B4730" i="10" s="1"/>
  <c r="B4731" i="10" s="1"/>
  <c r="B4732" i="10" s="1"/>
  <c r="B4733" i="10" s="1"/>
  <c r="B4734" i="10" s="1"/>
  <c r="B4735" i="10" s="1"/>
  <c r="B4736" i="10" s="1"/>
  <c r="B4737" i="10" s="1"/>
  <c r="B4738" i="10" s="1"/>
  <c r="B4739" i="10" s="1"/>
  <c r="B4740" i="10" s="1"/>
  <c r="B4741" i="10" s="1"/>
  <c r="B4742" i="10" s="1"/>
  <c r="B4743" i="10" s="1"/>
  <c r="B4744" i="10" s="1"/>
  <c r="B4745" i="10" s="1"/>
  <c r="B4746" i="10" s="1"/>
  <c r="B4747" i="10" s="1"/>
  <c r="B4748" i="10" s="1"/>
  <c r="B4749" i="10" s="1"/>
  <c r="B4750" i="10" s="1"/>
  <c r="B4751" i="10" s="1"/>
  <c r="B4752" i="10" s="1"/>
  <c r="B4753" i="10" s="1"/>
  <c r="B4754" i="10" s="1"/>
  <c r="B4755" i="10" s="1"/>
  <c r="B4756" i="10" s="1"/>
  <c r="B4757" i="10" s="1"/>
  <c r="B4758" i="10" s="1"/>
  <c r="B4759" i="10" s="1"/>
  <c r="B4760" i="10" s="1"/>
  <c r="B4761" i="10" s="1"/>
  <c r="B4762" i="10" s="1"/>
  <c r="B4763" i="10" s="1"/>
  <c r="B4764" i="10" s="1"/>
  <c r="B4765" i="10" s="1"/>
  <c r="B4766" i="10" s="1"/>
  <c r="B4767" i="10" s="1"/>
  <c r="B4768" i="10" s="1"/>
  <c r="B4769" i="10" s="1"/>
  <c r="B4770" i="10" s="1"/>
  <c r="B4771" i="10" s="1"/>
  <c r="B4772" i="10" s="1"/>
  <c r="B4773" i="10" s="1"/>
  <c r="B4774" i="10" s="1"/>
  <c r="B4775" i="10" s="1"/>
  <c r="B4776" i="10" s="1"/>
  <c r="B4777" i="10" s="1"/>
  <c r="B4778" i="10" s="1"/>
  <c r="B4779" i="10" s="1"/>
  <c r="B4780" i="10" s="1"/>
  <c r="B4781" i="10" s="1"/>
  <c r="B4782" i="10" s="1"/>
  <c r="B4783" i="10" s="1"/>
  <c r="B4784" i="10" s="1"/>
  <c r="B4785" i="10" s="1"/>
  <c r="B4786" i="10" s="1"/>
  <c r="B4787" i="10" s="1"/>
  <c r="B4788" i="10" s="1"/>
  <c r="B4789" i="10" s="1"/>
  <c r="B4790" i="10" s="1"/>
  <c r="B4791" i="10" s="1"/>
  <c r="B4792" i="10" s="1"/>
  <c r="B4793" i="10" s="1"/>
  <c r="B4794" i="10" s="1"/>
  <c r="B4795" i="10" s="1"/>
  <c r="B4796" i="10" s="1"/>
  <c r="B4797" i="10" s="1"/>
  <c r="B4798" i="10" s="1"/>
  <c r="B4799" i="10" s="1"/>
  <c r="B4800" i="10" s="1"/>
  <c r="B4801" i="10" s="1"/>
  <c r="B4802" i="10" s="1"/>
  <c r="B4803" i="10" s="1"/>
  <c r="B4804" i="10" s="1"/>
  <c r="B4805" i="10" s="1"/>
  <c r="B4806" i="10" s="1"/>
  <c r="B4807" i="10" s="1"/>
  <c r="B4808" i="10" s="1"/>
  <c r="B4809" i="10" s="1"/>
  <c r="B4810" i="10" s="1"/>
  <c r="B4811" i="10" s="1"/>
  <c r="B4812" i="10" s="1"/>
  <c r="B4813" i="10" s="1"/>
  <c r="B4814" i="10" s="1"/>
  <c r="B4815" i="10" s="1"/>
  <c r="B4816" i="10" s="1"/>
  <c r="B4817" i="10" s="1"/>
  <c r="B4818" i="10" s="1"/>
  <c r="B4819" i="10" s="1"/>
  <c r="B4820" i="10" s="1"/>
  <c r="B4821" i="10" s="1"/>
  <c r="B4822" i="10" s="1"/>
  <c r="B4823" i="10" s="1"/>
  <c r="B4824" i="10" s="1"/>
  <c r="B4825" i="10" s="1"/>
  <c r="B4826" i="10" s="1"/>
  <c r="B4827" i="10" s="1"/>
  <c r="B4828" i="10" s="1"/>
  <c r="B4829" i="10" s="1"/>
  <c r="B4830" i="10" s="1"/>
  <c r="B4831" i="10" s="1"/>
  <c r="B4832" i="10" s="1"/>
  <c r="B4833" i="10" s="1"/>
  <c r="B4834" i="10" s="1"/>
  <c r="B4835" i="10" s="1"/>
  <c r="B4836" i="10" s="1"/>
  <c r="B4837" i="10" s="1"/>
  <c r="B4838" i="10" s="1"/>
  <c r="B4839" i="10" s="1"/>
  <c r="B4840" i="10" s="1"/>
  <c r="B4841" i="10" s="1"/>
  <c r="B4842" i="10" s="1"/>
  <c r="B4843" i="10" s="1"/>
  <c r="B4844" i="10" s="1"/>
  <c r="B4845" i="10" s="1"/>
  <c r="B4846" i="10" s="1"/>
  <c r="B4847" i="10" s="1"/>
  <c r="B4848" i="10" s="1"/>
  <c r="B4849" i="10" s="1"/>
  <c r="B4850" i="10" s="1"/>
  <c r="B4851" i="10" s="1"/>
  <c r="B4852" i="10" s="1"/>
  <c r="B4853" i="10" s="1"/>
  <c r="B4854" i="10" s="1"/>
  <c r="B4855" i="10" s="1"/>
  <c r="B4856" i="10" s="1"/>
  <c r="B4857" i="10" s="1"/>
  <c r="B4858" i="10" s="1"/>
  <c r="B4859" i="10" s="1"/>
  <c r="B4860" i="10" s="1"/>
  <c r="B4861" i="10" s="1"/>
  <c r="B4862" i="10" s="1"/>
  <c r="B4863" i="10" s="1"/>
  <c r="B4864" i="10" s="1"/>
  <c r="B4865" i="10" s="1"/>
  <c r="B4866" i="10" s="1"/>
  <c r="B4867" i="10" s="1"/>
  <c r="B4868" i="10" s="1"/>
  <c r="B4869" i="10" s="1"/>
  <c r="B4870" i="10" s="1"/>
  <c r="B4871" i="10" s="1"/>
  <c r="B4872" i="10" s="1"/>
  <c r="B4873" i="10" s="1"/>
  <c r="B4874" i="10" s="1"/>
  <c r="B4875" i="10" s="1"/>
  <c r="B4876" i="10" s="1"/>
  <c r="B4877" i="10" s="1"/>
  <c r="B4878" i="10" s="1"/>
  <c r="B4879" i="10" s="1"/>
  <c r="B4880" i="10" s="1"/>
  <c r="B4881" i="10" s="1"/>
  <c r="B4882" i="10" s="1"/>
  <c r="B4883" i="10" s="1"/>
  <c r="B4884" i="10" s="1"/>
  <c r="B4885" i="10" s="1"/>
  <c r="B4886" i="10" s="1"/>
  <c r="B4887" i="10" s="1"/>
  <c r="B4888" i="10" s="1"/>
  <c r="B4889" i="10" s="1"/>
  <c r="B4890" i="10" s="1"/>
  <c r="B4891" i="10" s="1"/>
  <c r="B4892" i="10" s="1"/>
  <c r="B4893" i="10" s="1"/>
  <c r="B4894" i="10" s="1"/>
  <c r="B4895" i="10" s="1"/>
  <c r="B4896" i="10" s="1"/>
  <c r="B4897" i="10" s="1"/>
  <c r="B4898" i="10" s="1"/>
  <c r="B4899" i="10" s="1"/>
  <c r="B4900" i="10" s="1"/>
  <c r="B4901" i="10" s="1"/>
  <c r="B4902" i="10" s="1"/>
  <c r="B4903" i="10" s="1"/>
  <c r="B4904" i="10" s="1"/>
  <c r="B4905" i="10" s="1"/>
  <c r="B4906" i="10" s="1"/>
  <c r="B4907" i="10" s="1"/>
  <c r="B4908" i="10" s="1"/>
  <c r="B4909" i="10" s="1"/>
  <c r="B4910" i="10" s="1"/>
  <c r="B4911" i="10" s="1"/>
  <c r="B4912" i="10" s="1"/>
  <c r="B4913" i="10" s="1"/>
  <c r="B4914" i="10" s="1"/>
  <c r="B4915" i="10" s="1"/>
  <c r="B4916" i="10" s="1"/>
  <c r="B4917" i="10" s="1"/>
  <c r="B4918" i="10" s="1"/>
  <c r="B4919" i="10" s="1"/>
  <c r="B4920" i="10" s="1"/>
  <c r="B4921" i="10" s="1"/>
  <c r="B4922" i="10" s="1"/>
  <c r="B4923" i="10" s="1"/>
  <c r="B4924" i="10" s="1"/>
  <c r="B4925" i="10" s="1"/>
  <c r="B4926" i="10" s="1"/>
  <c r="B4927" i="10" s="1"/>
  <c r="B4928" i="10" s="1"/>
  <c r="B4929" i="10" s="1"/>
  <c r="B4930" i="10" s="1"/>
  <c r="B4931" i="10" s="1"/>
  <c r="B4932" i="10" s="1"/>
  <c r="B4933" i="10" s="1"/>
  <c r="B4934" i="10" s="1"/>
  <c r="B4935" i="10" s="1"/>
  <c r="B4936" i="10" s="1"/>
  <c r="B4937" i="10" s="1"/>
  <c r="B4938" i="10" s="1"/>
  <c r="B4939" i="10" s="1"/>
  <c r="B4940" i="10" s="1"/>
  <c r="B4941" i="10" s="1"/>
  <c r="B4942" i="10" s="1"/>
  <c r="B4943" i="10" s="1"/>
  <c r="B4944" i="10" s="1"/>
  <c r="B4945" i="10" s="1"/>
  <c r="B4946" i="10" s="1"/>
  <c r="B4947" i="10" s="1"/>
  <c r="B4948" i="10" s="1"/>
  <c r="B4949" i="10" s="1"/>
  <c r="B4950" i="10" s="1"/>
  <c r="B4951" i="10" s="1"/>
  <c r="B4952" i="10" s="1"/>
  <c r="B4953" i="10" s="1"/>
  <c r="B4954" i="10" s="1"/>
  <c r="B4955" i="10" s="1"/>
  <c r="B4956" i="10" s="1"/>
  <c r="B4957" i="10" s="1"/>
  <c r="B4958" i="10" s="1"/>
  <c r="B4959" i="10" s="1"/>
  <c r="B4960" i="10" s="1"/>
  <c r="B4961" i="10" s="1"/>
  <c r="B4962" i="10" s="1"/>
  <c r="B4963" i="10" s="1"/>
  <c r="B4964" i="10" s="1"/>
  <c r="B4965" i="10" s="1"/>
  <c r="B4966" i="10" s="1"/>
  <c r="B4967" i="10" s="1"/>
  <c r="B4968" i="10" s="1"/>
  <c r="B4969" i="10" s="1"/>
  <c r="B4970" i="10" s="1"/>
  <c r="B4971" i="10" s="1"/>
  <c r="B4972" i="10" s="1"/>
  <c r="B4973" i="10" s="1"/>
  <c r="B4974" i="10" s="1"/>
  <c r="B4975" i="10" s="1"/>
  <c r="B4976" i="10" s="1"/>
  <c r="B4977" i="10" s="1"/>
  <c r="B4978" i="10" s="1"/>
  <c r="B4979" i="10" s="1"/>
  <c r="B4980" i="10" s="1"/>
  <c r="B4981" i="10" s="1"/>
  <c r="B4982" i="10" s="1"/>
  <c r="B4983" i="10" s="1"/>
  <c r="B4984" i="10" s="1"/>
  <c r="B4985" i="10" s="1"/>
  <c r="B4986" i="10" s="1"/>
  <c r="B4987" i="10" s="1"/>
  <c r="B4988" i="10" s="1"/>
  <c r="B4989" i="10" s="1"/>
  <c r="B4990" i="10" s="1"/>
  <c r="B4991" i="10" s="1"/>
  <c r="B4992" i="10" s="1"/>
  <c r="B4993" i="10" s="1"/>
  <c r="B4994" i="10" s="1"/>
  <c r="B4995" i="10" s="1"/>
  <c r="B4996" i="10" s="1"/>
  <c r="B4997" i="10" s="1"/>
  <c r="B4998" i="10" s="1"/>
  <c r="B4999" i="10" s="1"/>
  <c r="B5000" i="10" s="1"/>
  <c r="B5001" i="10" s="1"/>
  <c r="B5002" i="10" s="1"/>
  <c r="B5003" i="10" s="1"/>
  <c r="B5004" i="10" s="1"/>
  <c r="B5005" i="10" s="1"/>
  <c r="B5006" i="10" s="1"/>
  <c r="B5007" i="10" s="1"/>
  <c r="B5008" i="10" s="1"/>
  <c r="B5009" i="10" s="1"/>
  <c r="B5010" i="10" s="1"/>
  <c r="B5011" i="10" s="1"/>
  <c r="B5012" i="10" s="1"/>
  <c r="B5013" i="10" s="1"/>
  <c r="B5014" i="10" s="1"/>
  <c r="B5015" i="10" s="1"/>
  <c r="B5016" i="10" s="1"/>
  <c r="B5017" i="10" s="1"/>
  <c r="B5018" i="10" s="1"/>
  <c r="B5019" i="10" s="1"/>
  <c r="B5020" i="10" s="1"/>
  <c r="B5021" i="10" s="1"/>
  <c r="B5022" i="10" s="1"/>
  <c r="B5023" i="10" s="1"/>
  <c r="B5024" i="10" s="1"/>
  <c r="B5025" i="10" s="1"/>
  <c r="B5026" i="10" s="1"/>
  <c r="B5027" i="10" s="1"/>
  <c r="B5028" i="10" s="1"/>
  <c r="B5029" i="10" s="1"/>
  <c r="B5030" i="10" s="1"/>
  <c r="B5031" i="10" s="1"/>
  <c r="B5032" i="10" s="1"/>
  <c r="B5033" i="10" s="1"/>
  <c r="B5034" i="10" s="1"/>
  <c r="B5035" i="10" s="1"/>
  <c r="B5036" i="10" s="1"/>
  <c r="B5037" i="10" s="1"/>
  <c r="B5038" i="10" s="1"/>
  <c r="B5039" i="10" s="1"/>
  <c r="B5040" i="10" s="1"/>
  <c r="B5041" i="10" s="1"/>
  <c r="B5042" i="10" s="1"/>
  <c r="B5043" i="10" s="1"/>
  <c r="B5044" i="10" s="1"/>
  <c r="B5045" i="10" s="1"/>
  <c r="B5046" i="10" s="1"/>
  <c r="B5047" i="10" s="1"/>
  <c r="B5048" i="10" s="1"/>
  <c r="B5049" i="10" s="1"/>
  <c r="B5050" i="10" s="1"/>
  <c r="B5051" i="10" s="1"/>
  <c r="B5052" i="10" s="1"/>
  <c r="B5053" i="10" s="1"/>
  <c r="B5054" i="10" s="1"/>
  <c r="B5055" i="10" s="1"/>
  <c r="B5056" i="10" s="1"/>
  <c r="B5057" i="10" s="1"/>
  <c r="B5058" i="10" s="1"/>
  <c r="B5059" i="10" s="1"/>
  <c r="B5060" i="10" s="1"/>
  <c r="B5061" i="10" s="1"/>
  <c r="B5062" i="10" s="1"/>
  <c r="B5063" i="10" s="1"/>
  <c r="B5064" i="10" s="1"/>
  <c r="B5065" i="10" s="1"/>
  <c r="B5066" i="10" s="1"/>
  <c r="B5067" i="10" s="1"/>
  <c r="B5068" i="10" s="1"/>
  <c r="B5069" i="10" s="1"/>
  <c r="B5070" i="10" s="1"/>
  <c r="B5071" i="10" s="1"/>
  <c r="B5072" i="10" s="1"/>
  <c r="B5073" i="10" s="1"/>
  <c r="B5074" i="10" s="1"/>
  <c r="B5075" i="10" s="1"/>
  <c r="B5076" i="10" s="1"/>
  <c r="B5077" i="10" s="1"/>
  <c r="B5078" i="10" s="1"/>
  <c r="B5079" i="10" s="1"/>
  <c r="B5080" i="10" s="1"/>
  <c r="B5081" i="10" s="1"/>
  <c r="B5082" i="10" s="1"/>
  <c r="B5083" i="10" s="1"/>
  <c r="B5084" i="10" s="1"/>
  <c r="B5085" i="10" s="1"/>
  <c r="B5086" i="10" s="1"/>
  <c r="B5087" i="10" s="1"/>
  <c r="B5088" i="10" s="1"/>
  <c r="B5089" i="10" s="1"/>
  <c r="B5090" i="10" s="1"/>
  <c r="B5091" i="10" s="1"/>
  <c r="B5092" i="10" s="1"/>
  <c r="B5093" i="10" s="1"/>
  <c r="B5094" i="10" s="1"/>
  <c r="B5095" i="10" s="1"/>
  <c r="B5096" i="10" s="1"/>
  <c r="B5097" i="10" s="1"/>
  <c r="B5098" i="10" s="1"/>
  <c r="B5099" i="10" s="1"/>
  <c r="B5100" i="10" s="1"/>
  <c r="B5101" i="10" s="1"/>
  <c r="B5102" i="10" s="1"/>
  <c r="B5103" i="10" s="1"/>
  <c r="B5104" i="10" s="1"/>
  <c r="B5105" i="10" s="1"/>
  <c r="B5106" i="10" s="1"/>
  <c r="B5107" i="10" s="1"/>
  <c r="B5108" i="10" s="1"/>
  <c r="B5109" i="10" s="1"/>
  <c r="B5110" i="10" s="1"/>
  <c r="B5111" i="10" s="1"/>
  <c r="B5112" i="10" s="1"/>
  <c r="B5113" i="10" s="1"/>
  <c r="B5114" i="10" s="1"/>
  <c r="B5115" i="10" s="1"/>
  <c r="B5116" i="10" s="1"/>
  <c r="B5117" i="10" s="1"/>
  <c r="B5118" i="10" s="1"/>
  <c r="B5119" i="10" s="1"/>
  <c r="B5120" i="10" s="1"/>
  <c r="B5121" i="10" s="1"/>
  <c r="B5122" i="10" s="1"/>
  <c r="B5123" i="10" s="1"/>
  <c r="B5124" i="10" s="1"/>
  <c r="B5125" i="10" s="1"/>
  <c r="B5126" i="10" s="1"/>
  <c r="B5127" i="10" s="1"/>
  <c r="B5128" i="10" s="1"/>
  <c r="B5129" i="10" s="1"/>
  <c r="B5130" i="10" s="1"/>
  <c r="B5131" i="10" s="1"/>
  <c r="B5132" i="10" s="1"/>
  <c r="B5133" i="10" s="1"/>
  <c r="B5134" i="10" s="1"/>
  <c r="B5135" i="10" s="1"/>
  <c r="B5136" i="10" s="1"/>
  <c r="B5137" i="10" s="1"/>
  <c r="B5138" i="10" s="1"/>
  <c r="B5139" i="10" s="1"/>
  <c r="B5140" i="10" s="1"/>
  <c r="B5141" i="10" s="1"/>
  <c r="B5142" i="10" s="1"/>
  <c r="B5143" i="10" s="1"/>
  <c r="B5144" i="10" s="1"/>
  <c r="B5145" i="10" s="1"/>
  <c r="B5146" i="10" s="1"/>
  <c r="B5147" i="10" s="1"/>
  <c r="B5148" i="10" s="1"/>
  <c r="B5149" i="10" s="1"/>
  <c r="B5150" i="10" s="1"/>
  <c r="B5151" i="10" s="1"/>
  <c r="B5152" i="10" s="1"/>
  <c r="B5153" i="10" s="1"/>
  <c r="B5154" i="10" s="1"/>
  <c r="B5155" i="10" s="1"/>
  <c r="B5156" i="10" s="1"/>
  <c r="B5157" i="10" s="1"/>
  <c r="B5158" i="10" s="1"/>
  <c r="B5159" i="10" s="1"/>
  <c r="B5160" i="10" s="1"/>
  <c r="B5161" i="10" s="1"/>
  <c r="B5162" i="10" s="1"/>
  <c r="B5163" i="10" s="1"/>
  <c r="B5164" i="10" s="1"/>
  <c r="B5165" i="10" s="1"/>
  <c r="B5166" i="10" s="1"/>
  <c r="B5167" i="10" s="1"/>
  <c r="B5168" i="10" s="1"/>
  <c r="B5169" i="10" s="1"/>
  <c r="B5170" i="10" s="1"/>
  <c r="B5171" i="10" s="1"/>
  <c r="B5172" i="10" s="1"/>
  <c r="B5173" i="10" s="1"/>
  <c r="B5174" i="10" s="1"/>
  <c r="B5175" i="10" s="1"/>
  <c r="B5176" i="10" s="1"/>
  <c r="B5177" i="10" s="1"/>
  <c r="B5178" i="10" s="1"/>
  <c r="B5179" i="10" s="1"/>
  <c r="B5180" i="10" s="1"/>
  <c r="B5181" i="10" s="1"/>
  <c r="B5182" i="10" s="1"/>
  <c r="B5183" i="10" s="1"/>
  <c r="B5184" i="10" s="1"/>
  <c r="B5185" i="10" s="1"/>
  <c r="B5186" i="10" s="1"/>
  <c r="B5187" i="10" s="1"/>
  <c r="B5188" i="10" s="1"/>
  <c r="B5189" i="10" s="1"/>
  <c r="B5190" i="10" s="1"/>
  <c r="B5191" i="10" s="1"/>
  <c r="B5192" i="10" s="1"/>
  <c r="B5193" i="10" s="1"/>
  <c r="B5194" i="10" s="1"/>
  <c r="B5195" i="10" s="1"/>
  <c r="B5196" i="10" s="1"/>
  <c r="B5197" i="10" s="1"/>
  <c r="B5198" i="10" s="1"/>
  <c r="B5199" i="10" s="1"/>
  <c r="B5200" i="10" s="1"/>
  <c r="B5201" i="10" s="1"/>
  <c r="B5202" i="10" s="1"/>
  <c r="B5203" i="10" s="1"/>
  <c r="B5204" i="10" s="1"/>
  <c r="B5205" i="10" s="1"/>
  <c r="B5206" i="10" s="1"/>
  <c r="B5207" i="10" s="1"/>
  <c r="B5208" i="10" s="1"/>
  <c r="B5209" i="10" s="1"/>
  <c r="B5210" i="10" s="1"/>
  <c r="B5211" i="10" s="1"/>
  <c r="B5212" i="10" s="1"/>
  <c r="B5213" i="10" s="1"/>
  <c r="B5214" i="10" s="1"/>
  <c r="B5215" i="10" s="1"/>
  <c r="B5216" i="10" s="1"/>
  <c r="B5217" i="10" s="1"/>
  <c r="B5218" i="10" s="1"/>
  <c r="B5219" i="10" s="1"/>
  <c r="B5220" i="10" s="1"/>
  <c r="B5221" i="10" s="1"/>
  <c r="B5222" i="10" s="1"/>
  <c r="B5223" i="10" s="1"/>
  <c r="B5224" i="10" s="1"/>
  <c r="B5225" i="10" s="1"/>
  <c r="B5226" i="10" s="1"/>
  <c r="B5227" i="10" s="1"/>
  <c r="B5228" i="10" s="1"/>
  <c r="B5229" i="10" s="1"/>
  <c r="B5230" i="10" s="1"/>
  <c r="B5231" i="10" s="1"/>
  <c r="B5232" i="10" s="1"/>
  <c r="B5233" i="10" s="1"/>
  <c r="B5234" i="10" s="1"/>
  <c r="B5235" i="10" s="1"/>
  <c r="B5236" i="10" s="1"/>
  <c r="B5237" i="10" s="1"/>
  <c r="B5238" i="10" s="1"/>
  <c r="B5239" i="10" s="1"/>
  <c r="B5240" i="10" s="1"/>
  <c r="B5241" i="10" s="1"/>
  <c r="B5242" i="10" s="1"/>
  <c r="B5243" i="10" s="1"/>
  <c r="B5244" i="10" s="1"/>
  <c r="B5245" i="10" s="1"/>
  <c r="B5246" i="10" s="1"/>
  <c r="B5247" i="10" s="1"/>
  <c r="B5248" i="10" s="1"/>
  <c r="B5249" i="10" s="1"/>
  <c r="B5250" i="10" s="1"/>
  <c r="B5251" i="10" s="1"/>
  <c r="B5252" i="10" s="1"/>
  <c r="B5253" i="10" s="1"/>
  <c r="B5254" i="10" s="1"/>
  <c r="B5255" i="10" s="1"/>
  <c r="B5256" i="10" s="1"/>
  <c r="B5257" i="10" s="1"/>
  <c r="B5258" i="10" s="1"/>
  <c r="B5259" i="10" s="1"/>
  <c r="B5260" i="10" s="1"/>
  <c r="B5261" i="10" s="1"/>
  <c r="B5262" i="10" s="1"/>
  <c r="B5263" i="10" s="1"/>
  <c r="B5264" i="10" s="1"/>
  <c r="B5265" i="10" s="1"/>
  <c r="B5266" i="10" s="1"/>
  <c r="B5267" i="10" s="1"/>
  <c r="B5268" i="10" s="1"/>
  <c r="B5269" i="10" s="1"/>
  <c r="B5270" i="10" s="1"/>
  <c r="B5271" i="10" s="1"/>
  <c r="B5272" i="10" s="1"/>
  <c r="B5273" i="10" s="1"/>
  <c r="B5274" i="10" s="1"/>
  <c r="B5275" i="10" s="1"/>
  <c r="B5276" i="10" s="1"/>
  <c r="B5277" i="10" s="1"/>
  <c r="B5278" i="10" s="1"/>
  <c r="B5279" i="10" s="1"/>
  <c r="B5280" i="10" s="1"/>
  <c r="B5281" i="10" s="1"/>
  <c r="B5282" i="10" s="1"/>
  <c r="B5283" i="10" s="1"/>
  <c r="B5284" i="10" s="1"/>
  <c r="B5285" i="10" s="1"/>
  <c r="B5286" i="10" s="1"/>
  <c r="B5287" i="10" s="1"/>
  <c r="B5288" i="10" s="1"/>
  <c r="B5289" i="10" s="1"/>
  <c r="B5290" i="10" s="1"/>
  <c r="B5291" i="10" s="1"/>
  <c r="B5292" i="10" s="1"/>
  <c r="B5293" i="10" s="1"/>
  <c r="B5294" i="10" s="1"/>
  <c r="B5295" i="10" s="1"/>
  <c r="B5296" i="10" s="1"/>
  <c r="B5297" i="10" s="1"/>
  <c r="B5298" i="10" s="1"/>
  <c r="B5299" i="10" s="1"/>
  <c r="B5300" i="10" s="1"/>
  <c r="B5301" i="10" s="1"/>
  <c r="B5302" i="10" s="1"/>
  <c r="B5303" i="10" s="1"/>
  <c r="B5304" i="10" s="1"/>
  <c r="B5305" i="10" s="1"/>
  <c r="B5306" i="10" s="1"/>
  <c r="B5307" i="10" s="1"/>
  <c r="B5308" i="10" s="1"/>
  <c r="B5309" i="10" s="1"/>
  <c r="B5310" i="10" s="1"/>
  <c r="B5311" i="10" s="1"/>
  <c r="B5312" i="10" s="1"/>
  <c r="B5313" i="10" s="1"/>
  <c r="B5314" i="10" s="1"/>
  <c r="B5315" i="10" s="1"/>
  <c r="B5316" i="10" s="1"/>
  <c r="B5317" i="10" s="1"/>
  <c r="B5318" i="10" s="1"/>
  <c r="B5319" i="10" s="1"/>
  <c r="B5320" i="10" s="1"/>
  <c r="B5321" i="10" s="1"/>
  <c r="B5322" i="10" s="1"/>
  <c r="B5323" i="10" s="1"/>
  <c r="B5324" i="10" s="1"/>
  <c r="B5325" i="10" s="1"/>
  <c r="B5326" i="10" s="1"/>
  <c r="B5327" i="10" s="1"/>
  <c r="B5328" i="10" s="1"/>
  <c r="B5329" i="10" s="1"/>
  <c r="B5330" i="10" s="1"/>
  <c r="B5331" i="10" s="1"/>
  <c r="B5332" i="10" s="1"/>
  <c r="B5333" i="10" s="1"/>
  <c r="B5334" i="10" s="1"/>
  <c r="B5335" i="10" s="1"/>
  <c r="B5336" i="10" s="1"/>
  <c r="B5337" i="10" s="1"/>
  <c r="B5338" i="10" s="1"/>
  <c r="B5339" i="10" s="1"/>
  <c r="B5340" i="10" s="1"/>
  <c r="B5341" i="10" s="1"/>
  <c r="B5342" i="10" s="1"/>
  <c r="B5343" i="10" s="1"/>
  <c r="B5344" i="10" s="1"/>
  <c r="B5345" i="10" s="1"/>
  <c r="B5346" i="10" s="1"/>
  <c r="B5347" i="10" s="1"/>
  <c r="B5348" i="10" s="1"/>
  <c r="B5349" i="10" s="1"/>
  <c r="B5350" i="10" s="1"/>
  <c r="B5351" i="10" s="1"/>
  <c r="B5352" i="10" s="1"/>
  <c r="B5353" i="10" s="1"/>
  <c r="B5354" i="10" s="1"/>
  <c r="B5355" i="10" s="1"/>
  <c r="B5356" i="10" s="1"/>
  <c r="B5357" i="10" s="1"/>
  <c r="B5358" i="10" s="1"/>
  <c r="B5359" i="10" s="1"/>
  <c r="B5360" i="10" s="1"/>
  <c r="B5361" i="10" s="1"/>
  <c r="B5362" i="10" s="1"/>
  <c r="B5363" i="10" s="1"/>
  <c r="B5364" i="10" s="1"/>
  <c r="B5365" i="10" s="1"/>
  <c r="B5366" i="10" s="1"/>
  <c r="B5367" i="10" s="1"/>
  <c r="B5368" i="10" s="1"/>
  <c r="B5369" i="10" s="1"/>
  <c r="B5370" i="10" s="1"/>
  <c r="B5371" i="10" s="1"/>
  <c r="B5372" i="10" s="1"/>
  <c r="B5373" i="10" s="1"/>
  <c r="B5374" i="10" s="1"/>
  <c r="B5375" i="10" s="1"/>
  <c r="B5376" i="10" s="1"/>
  <c r="B5377" i="10" s="1"/>
  <c r="B5378" i="10" s="1"/>
  <c r="B5379" i="10" s="1"/>
  <c r="B5380" i="10" s="1"/>
  <c r="B5381" i="10" s="1"/>
  <c r="B5382" i="10" s="1"/>
  <c r="B5383" i="10" s="1"/>
  <c r="B5384" i="10" s="1"/>
  <c r="B5385" i="10" s="1"/>
  <c r="B5386" i="10" s="1"/>
  <c r="B5387" i="10" s="1"/>
  <c r="B5388" i="10" s="1"/>
  <c r="B5389" i="10" s="1"/>
  <c r="B5390" i="10" s="1"/>
  <c r="B5391" i="10" s="1"/>
  <c r="B5392" i="10" s="1"/>
  <c r="B5393" i="10" s="1"/>
  <c r="B5394" i="10" s="1"/>
  <c r="B5395" i="10" s="1"/>
  <c r="B5396" i="10" s="1"/>
  <c r="B5397" i="10" s="1"/>
  <c r="B5398" i="10" s="1"/>
  <c r="B5399" i="10" s="1"/>
  <c r="B5400" i="10" s="1"/>
  <c r="B5401" i="10" s="1"/>
  <c r="B5402" i="10" s="1"/>
  <c r="B5403" i="10" s="1"/>
  <c r="B5404" i="10" s="1"/>
  <c r="B5405" i="10" s="1"/>
  <c r="B5406" i="10" s="1"/>
  <c r="B5407" i="10" s="1"/>
  <c r="B5408" i="10" s="1"/>
  <c r="B5409" i="10" s="1"/>
  <c r="B5410" i="10" s="1"/>
  <c r="B5411" i="10" s="1"/>
  <c r="B5412" i="10" s="1"/>
  <c r="B5413" i="10" s="1"/>
  <c r="B5414" i="10" s="1"/>
  <c r="B5415" i="10" s="1"/>
  <c r="B5416" i="10" s="1"/>
  <c r="B5417" i="10" s="1"/>
  <c r="B5418" i="10" s="1"/>
  <c r="B5419" i="10" s="1"/>
  <c r="B5420" i="10" s="1"/>
  <c r="B5421" i="10" s="1"/>
  <c r="B5422" i="10" s="1"/>
  <c r="B5423" i="10" s="1"/>
  <c r="B5424" i="10" s="1"/>
  <c r="B5425" i="10" s="1"/>
  <c r="B5426" i="10" s="1"/>
  <c r="B5427" i="10" s="1"/>
  <c r="B5428" i="10" s="1"/>
  <c r="B5429" i="10" s="1"/>
  <c r="B5430" i="10" s="1"/>
  <c r="B5431" i="10" s="1"/>
  <c r="B5432" i="10" s="1"/>
  <c r="B5433" i="10" s="1"/>
  <c r="B5434" i="10" s="1"/>
  <c r="B5435" i="10" s="1"/>
  <c r="B5436" i="10" s="1"/>
  <c r="B5437" i="10" s="1"/>
  <c r="B5438" i="10" s="1"/>
  <c r="B5439" i="10" s="1"/>
  <c r="B5440" i="10" s="1"/>
  <c r="B5441" i="10" s="1"/>
  <c r="B5442" i="10" s="1"/>
  <c r="B5443" i="10" s="1"/>
  <c r="B5444" i="10" s="1"/>
  <c r="B5445" i="10" s="1"/>
  <c r="B5446" i="10" s="1"/>
  <c r="B5447" i="10" s="1"/>
  <c r="B5448" i="10" s="1"/>
  <c r="B5449" i="10" s="1"/>
  <c r="B5450" i="10" s="1"/>
  <c r="B5451" i="10" s="1"/>
  <c r="B5452" i="10" s="1"/>
  <c r="B5453" i="10" s="1"/>
  <c r="B5454" i="10" s="1"/>
  <c r="B5455" i="10" s="1"/>
  <c r="B5456" i="10" s="1"/>
  <c r="B5457" i="10" s="1"/>
  <c r="B5458" i="10" s="1"/>
  <c r="B5459" i="10" s="1"/>
  <c r="B5460" i="10" s="1"/>
  <c r="B5461" i="10" s="1"/>
  <c r="B5462" i="10" s="1"/>
  <c r="B5463" i="10" s="1"/>
  <c r="B5464" i="10" s="1"/>
  <c r="B5465" i="10" s="1"/>
  <c r="B5466" i="10" s="1"/>
  <c r="B5467" i="10" s="1"/>
  <c r="B5468" i="10" s="1"/>
  <c r="B5469" i="10" s="1"/>
  <c r="B5470" i="10" s="1"/>
  <c r="B5471" i="10" s="1"/>
  <c r="B5472" i="10" s="1"/>
  <c r="B5473" i="10" s="1"/>
  <c r="B5474" i="10" s="1"/>
  <c r="B5475" i="10" s="1"/>
  <c r="B5476" i="10" s="1"/>
  <c r="B5477" i="10" s="1"/>
  <c r="B5478" i="10" s="1"/>
  <c r="B5479" i="10" s="1"/>
  <c r="B5480" i="10" s="1"/>
  <c r="B5481" i="10" s="1"/>
  <c r="B5482" i="10" s="1"/>
  <c r="B5483" i="10" s="1"/>
  <c r="B5484" i="10" s="1"/>
  <c r="B5485" i="10" s="1"/>
  <c r="B5486" i="10" s="1"/>
  <c r="B5487" i="10" s="1"/>
  <c r="B5488" i="10" s="1"/>
  <c r="B5489" i="10" s="1"/>
  <c r="B5490" i="10" s="1"/>
  <c r="B5491" i="10" s="1"/>
  <c r="B5492" i="10" s="1"/>
  <c r="B5493" i="10" s="1"/>
  <c r="B5494" i="10" s="1"/>
  <c r="B5495" i="10" s="1"/>
  <c r="B5496" i="10" s="1"/>
  <c r="B5497" i="10" s="1"/>
  <c r="B5498" i="10" s="1"/>
  <c r="B5499" i="10" s="1"/>
  <c r="B5500" i="10" s="1"/>
  <c r="B5501" i="10" s="1"/>
  <c r="B5502" i="10" s="1"/>
  <c r="B5503" i="10" s="1"/>
  <c r="B5504" i="10" s="1"/>
  <c r="B5505" i="10" s="1"/>
  <c r="B5506" i="10" s="1"/>
  <c r="B5507" i="10" s="1"/>
  <c r="B5508" i="10" s="1"/>
  <c r="B5509" i="10" s="1"/>
  <c r="B5510" i="10" s="1"/>
  <c r="B5511" i="10" s="1"/>
  <c r="B5512" i="10" s="1"/>
  <c r="B5513" i="10" s="1"/>
  <c r="B5514" i="10" s="1"/>
  <c r="B5515" i="10" s="1"/>
  <c r="B5516" i="10" s="1"/>
  <c r="B5517" i="10" s="1"/>
  <c r="B5518" i="10" s="1"/>
  <c r="B5519" i="10" s="1"/>
  <c r="B5520" i="10" s="1"/>
  <c r="B5521" i="10" s="1"/>
  <c r="B5522" i="10" s="1"/>
  <c r="B5523" i="10" s="1"/>
  <c r="B5524" i="10" s="1"/>
  <c r="B5525" i="10" s="1"/>
  <c r="B5526" i="10" s="1"/>
  <c r="B5527" i="10" s="1"/>
  <c r="B5528" i="10" s="1"/>
  <c r="B5529" i="10" s="1"/>
  <c r="B5530" i="10" s="1"/>
  <c r="B5531" i="10" s="1"/>
  <c r="B5532" i="10" s="1"/>
  <c r="B5533" i="10" s="1"/>
  <c r="B5534" i="10" s="1"/>
  <c r="B5535" i="10" s="1"/>
  <c r="B5536" i="10" s="1"/>
  <c r="B5537" i="10" s="1"/>
  <c r="B5538" i="10" s="1"/>
  <c r="B5539" i="10" s="1"/>
  <c r="B5540" i="10" s="1"/>
  <c r="B5541" i="10" s="1"/>
  <c r="B5542" i="10" s="1"/>
  <c r="B5543" i="10" s="1"/>
  <c r="B5544" i="10" s="1"/>
  <c r="B5545" i="10" s="1"/>
  <c r="B5546" i="10" s="1"/>
  <c r="B5547" i="10" s="1"/>
  <c r="B5548" i="10" s="1"/>
  <c r="B5549" i="10" s="1"/>
  <c r="B5550" i="10" s="1"/>
  <c r="B5551" i="10" s="1"/>
  <c r="B5552" i="10" s="1"/>
  <c r="B5553" i="10" s="1"/>
  <c r="B5554" i="10" s="1"/>
  <c r="B5555" i="10" s="1"/>
  <c r="B5556" i="10" s="1"/>
  <c r="B5557" i="10" s="1"/>
  <c r="B5558" i="10" s="1"/>
  <c r="B5559" i="10" s="1"/>
  <c r="B5560" i="10" s="1"/>
  <c r="B5561" i="10" s="1"/>
  <c r="B5562" i="10" s="1"/>
  <c r="B5563" i="10" s="1"/>
  <c r="B5564" i="10" s="1"/>
  <c r="B5565" i="10" s="1"/>
  <c r="B5566" i="10" s="1"/>
  <c r="B5567" i="10" s="1"/>
  <c r="B5568" i="10" s="1"/>
  <c r="B5569" i="10" s="1"/>
  <c r="B5570" i="10" s="1"/>
  <c r="B5571" i="10" s="1"/>
  <c r="B5572" i="10" s="1"/>
  <c r="B5573" i="10" s="1"/>
  <c r="B5574" i="10" s="1"/>
  <c r="B5575" i="10" s="1"/>
  <c r="B5576" i="10" s="1"/>
  <c r="B5577" i="10" s="1"/>
  <c r="B5578" i="10" s="1"/>
  <c r="B5579" i="10" s="1"/>
  <c r="B5580" i="10" s="1"/>
  <c r="B5581" i="10" s="1"/>
  <c r="B5582" i="10" s="1"/>
  <c r="B5583" i="10" s="1"/>
  <c r="B5584" i="10" s="1"/>
  <c r="B5585" i="10" s="1"/>
  <c r="B5586" i="10" s="1"/>
  <c r="B5587" i="10" s="1"/>
  <c r="B5588" i="10" s="1"/>
  <c r="B5589" i="10" s="1"/>
  <c r="B5590" i="10" s="1"/>
  <c r="B5591" i="10" s="1"/>
  <c r="B5592" i="10" s="1"/>
  <c r="B5593" i="10" s="1"/>
  <c r="B5594" i="10" s="1"/>
  <c r="B5595" i="10" s="1"/>
  <c r="B5596" i="10" s="1"/>
  <c r="B5597" i="10" s="1"/>
  <c r="B5598" i="10" s="1"/>
  <c r="B5599" i="10" s="1"/>
  <c r="B5600" i="10" s="1"/>
  <c r="B5601" i="10" s="1"/>
  <c r="B5602" i="10" s="1"/>
  <c r="B5603" i="10" s="1"/>
  <c r="B5604" i="10" s="1"/>
  <c r="B5605" i="10" s="1"/>
  <c r="B5606" i="10" s="1"/>
  <c r="B5607" i="10" s="1"/>
  <c r="B5608" i="10" s="1"/>
  <c r="B5609" i="10" s="1"/>
  <c r="B5610" i="10" s="1"/>
  <c r="B5611" i="10" s="1"/>
  <c r="B5612" i="10" s="1"/>
  <c r="B5613" i="10" s="1"/>
  <c r="B5614" i="10" s="1"/>
  <c r="B5615" i="10" s="1"/>
  <c r="B5616" i="10" s="1"/>
  <c r="B5617" i="10" s="1"/>
  <c r="B5618" i="10" s="1"/>
  <c r="B5619" i="10" s="1"/>
  <c r="B5620" i="10" s="1"/>
  <c r="B5621" i="10" s="1"/>
  <c r="B5622" i="10" s="1"/>
  <c r="B5623" i="10" s="1"/>
  <c r="B5624" i="10" s="1"/>
  <c r="B5625" i="10" s="1"/>
  <c r="B5626" i="10" s="1"/>
  <c r="B5627" i="10" s="1"/>
  <c r="B5628" i="10" s="1"/>
  <c r="B5629" i="10" s="1"/>
  <c r="B5630" i="10" s="1"/>
  <c r="B5631" i="10" s="1"/>
  <c r="B5632" i="10" s="1"/>
  <c r="B5633" i="10" s="1"/>
  <c r="B5634" i="10" s="1"/>
  <c r="B5635" i="10" s="1"/>
  <c r="B5636" i="10" s="1"/>
  <c r="B5637" i="10" s="1"/>
  <c r="B5638" i="10" s="1"/>
  <c r="B5639" i="10" s="1"/>
  <c r="B5640" i="10" s="1"/>
  <c r="B5641" i="10" s="1"/>
  <c r="B5642" i="10" s="1"/>
  <c r="B5643" i="10" s="1"/>
  <c r="B5644" i="10" s="1"/>
  <c r="B5645" i="10" s="1"/>
  <c r="B5646" i="10" s="1"/>
  <c r="B5647" i="10" s="1"/>
  <c r="B5648" i="10" s="1"/>
  <c r="B5649" i="10" s="1"/>
  <c r="B5650" i="10" s="1"/>
  <c r="B5651" i="10" s="1"/>
  <c r="B5652" i="10" s="1"/>
  <c r="B5653" i="10" s="1"/>
  <c r="B5654" i="10" s="1"/>
  <c r="B5655" i="10" s="1"/>
  <c r="B5656" i="10" s="1"/>
  <c r="B5657" i="10" s="1"/>
  <c r="B5658" i="10" s="1"/>
  <c r="B5659" i="10" s="1"/>
  <c r="B5660" i="10" s="1"/>
  <c r="B5661" i="10" s="1"/>
  <c r="B5662" i="10" s="1"/>
  <c r="B5663" i="10" s="1"/>
  <c r="B5664" i="10" s="1"/>
  <c r="B5665" i="10" s="1"/>
  <c r="B5666" i="10" s="1"/>
  <c r="B5667" i="10" s="1"/>
  <c r="B5668" i="10" s="1"/>
  <c r="B5669" i="10" s="1"/>
  <c r="B5670" i="10" s="1"/>
  <c r="B5671" i="10" s="1"/>
  <c r="B5672" i="10" s="1"/>
  <c r="B5673" i="10" s="1"/>
  <c r="B5674" i="10" s="1"/>
  <c r="B5675" i="10" s="1"/>
  <c r="B5676" i="10" s="1"/>
  <c r="B5677" i="10" s="1"/>
  <c r="B5678" i="10" s="1"/>
  <c r="B5679" i="10" s="1"/>
  <c r="B5680" i="10" s="1"/>
  <c r="B5681" i="10" s="1"/>
  <c r="B5682" i="10" s="1"/>
  <c r="B5683" i="10" s="1"/>
  <c r="B5684" i="10" s="1"/>
  <c r="B5685" i="10" s="1"/>
  <c r="B5686" i="10" s="1"/>
  <c r="B5687" i="10" s="1"/>
  <c r="B5688" i="10" s="1"/>
  <c r="B5689" i="10" s="1"/>
  <c r="B5690" i="10" s="1"/>
  <c r="B5691" i="10" s="1"/>
  <c r="B5692" i="10" s="1"/>
  <c r="B5693" i="10" s="1"/>
  <c r="B5694" i="10" s="1"/>
  <c r="B5695" i="10" s="1"/>
  <c r="B5696" i="10" s="1"/>
  <c r="B5697" i="10" s="1"/>
  <c r="B5698" i="10" s="1"/>
  <c r="B5699" i="10" s="1"/>
  <c r="B5700" i="10" s="1"/>
  <c r="B5701" i="10" s="1"/>
  <c r="B5702" i="10" s="1"/>
  <c r="B5703" i="10" s="1"/>
  <c r="B5704" i="10" s="1"/>
  <c r="B5705" i="10" s="1"/>
  <c r="B5706" i="10" s="1"/>
  <c r="B5707" i="10" s="1"/>
  <c r="B5708" i="10" s="1"/>
  <c r="B5709" i="10" s="1"/>
  <c r="B5710" i="10" s="1"/>
  <c r="B5711" i="10" s="1"/>
  <c r="B5712" i="10" s="1"/>
  <c r="B5713" i="10" s="1"/>
  <c r="B5714" i="10" s="1"/>
  <c r="B5715" i="10" s="1"/>
  <c r="B5716" i="10" s="1"/>
  <c r="B5717" i="10" s="1"/>
  <c r="B5718" i="10" s="1"/>
  <c r="B5719" i="10" s="1"/>
  <c r="B5720" i="10" s="1"/>
  <c r="B5721" i="10" s="1"/>
  <c r="B5722" i="10" s="1"/>
  <c r="B5723" i="10" s="1"/>
  <c r="B5724" i="10" s="1"/>
  <c r="B5725" i="10" s="1"/>
  <c r="B5726" i="10" s="1"/>
  <c r="B5727" i="10" s="1"/>
  <c r="B5728" i="10" s="1"/>
  <c r="B5729" i="10" s="1"/>
  <c r="B5730" i="10" s="1"/>
  <c r="B5731" i="10" s="1"/>
  <c r="B5732" i="10" s="1"/>
  <c r="B5733" i="10" s="1"/>
  <c r="B5734" i="10" s="1"/>
  <c r="B5735" i="10" s="1"/>
  <c r="B5736" i="10" s="1"/>
  <c r="B5737" i="10" s="1"/>
  <c r="B5738" i="10" s="1"/>
  <c r="B5739" i="10" s="1"/>
  <c r="B5740" i="10" s="1"/>
  <c r="B5741" i="10" s="1"/>
  <c r="B5742" i="10" s="1"/>
  <c r="B5743" i="10" s="1"/>
  <c r="B5744" i="10" s="1"/>
  <c r="B5745" i="10" s="1"/>
  <c r="B5746" i="10" s="1"/>
  <c r="B5747" i="10" s="1"/>
  <c r="B5748" i="10" s="1"/>
  <c r="B5749" i="10" s="1"/>
  <c r="B5750" i="10" s="1"/>
  <c r="B5751" i="10" s="1"/>
  <c r="B5752" i="10" s="1"/>
  <c r="B5753" i="10" s="1"/>
  <c r="B5754" i="10" s="1"/>
  <c r="B5755" i="10" s="1"/>
  <c r="B5756" i="10" s="1"/>
  <c r="B5757" i="10" s="1"/>
  <c r="B5758" i="10" s="1"/>
  <c r="B5759" i="10" s="1"/>
  <c r="B5760" i="10" s="1"/>
  <c r="B5761" i="10" s="1"/>
  <c r="B5762" i="10" s="1"/>
  <c r="B5763" i="10" s="1"/>
  <c r="B5764" i="10" s="1"/>
  <c r="B5765" i="10" s="1"/>
  <c r="B5766" i="10" s="1"/>
  <c r="B5767" i="10" s="1"/>
  <c r="B5768" i="10" s="1"/>
  <c r="B5769" i="10" s="1"/>
  <c r="B5770" i="10" s="1"/>
  <c r="B5771" i="10" s="1"/>
  <c r="B5772" i="10" s="1"/>
  <c r="B5773" i="10" s="1"/>
  <c r="B5774" i="10" s="1"/>
  <c r="B5775" i="10" s="1"/>
  <c r="B5776" i="10" s="1"/>
  <c r="B5777" i="10" s="1"/>
  <c r="B5778" i="10" s="1"/>
  <c r="B5779" i="10" s="1"/>
  <c r="B5780" i="10" s="1"/>
  <c r="B5781" i="10" s="1"/>
  <c r="B5782" i="10" s="1"/>
  <c r="B5783" i="10" s="1"/>
  <c r="B5784" i="10" s="1"/>
  <c r="B5785" i="10" s="1"/>
  <c r="B5786" i="10" s="1"/>
  <c r="B5787" i="10" s="1"/>
  <c r="B5788" i="10" s="1"/>
  <c r="B5789" i="10" s="1"/>
  <c r="B5790" i="10" s="1"/>
  <c r="B5791" i="10" s="1"/>
  <c r="B5792" i="10" s="1"/>
  <c r="B5793" i="10" s="1"/>
  <c r="B5794" i="10" s="1"/>
  <c r="B5795" i="10" s="1"/>
  <c r="B5796" i="10" s="1"/>
  <c r="B5797" i="10" s="1"/>
  <c r="B5798" i="10" s="1"/>
  <c r="B5799" i="10" s="1"/>
  <c r="B5800" i="10" s="1"/>
  <c r="B5801" i="10" s="1"/>
  <c r="B5802" i="10" s="1"/>
  <c r="B5803" i="10" s="1"/>
  <c r="B5804" i="10" s="1"/>
  <c r="B5805" i="10" s="1"/>
  <c r="B5806" i="10" s="1"/>
  <c r="B5807" i="10" s="1"/>
  <c r="B5808" i="10" s="1"/>
  <c r="B5809" i="10" s="1"/>
  <c r="B5810" i="10" s="1"/>
  <c r="B5811" i="10" s="1"/>
  <c r="B5812" i="10" s="1"/>
  <c r="B5813" i="10" s="1"/>
  <c r="B5814" i="10" s="1"/>
  <c r="B5815" i="10" s="1"/>
  <c r="B5816" i="10" s="1"/>
  <c r="B5817" i="10" s="1"/>
  <c r="B5818" i="10" s="1"/>
  <c r="B5819" i="10" s="1"/>
  <c r="B5820" i="10" s="1"/>
  <c r="B5821" i="10" s="1"/>
  <c r="B5822" i="10" s="1"/>
  <c r="B5823" i="10" s="1"/>
  <c r="B5824" i="10" s="1"/>
  <c r="B5825" i="10" s="1"/>
  <c r="B5826" i="10" s="1"/>
  <c r="B5827" i="10" s="1"/>
  <c r="B5828" i="10" s="1"/>
  <c r="B5829" i="10" s="1"/>
  <c r="B5830" i="10" s="1"/>
  <c r="B5831" i="10" s="1"/>
  <c r="B5832" i="10" s="1"/>
  <c r="B5833" i="10" s="1"/>
  <c r="B5834" i="10" s="1"/>
  <c r="B5835" i="10" s="1"/>
  <c r="B5836" i="10" s="1"/>
  <c r="B5837" i="10" s="1"/>
  <c r="B5838" i="10" s="1"/>
  <c r="B5839" i="10" s="1"/>
  <c r="B5840" i="10" s="1"/>
  <c r="B5841" i="10" s="1"/>
  <c r="B5842" i="10" s="1"/>
  <c r="B5843" i="10" s="1"/>
  <c r="B5844" i="10" s="1"/>
  <c r="B5845" i="10" s="1"/>
  <c r="B5846" i="10" s="1"/>
  <c r="B5847" i="10" s="1"/>
  <c r="B5848" i="10" s="1"/>
  <c r="B5849" i="10" s="1"/>
  <c r="B5850" i="10" s="1"/>
  <c r="B5851" i="10" s="1"/>
  <c r="B5852" i="10" s="1"/>
  <c r="B5853" i="10" s="1"/>
  <c r="B5854" i="10" s="1"/>
  <c r="B5855" i="10" s="1"/>
  <c r="B5856" i="10" s="1"/>
  <c r="B5857" i="10" s="1"/>
  <c r="B5858" i="10" s="1"/>
  <c r="B5859" i="10" s="1"/>
  <c r="B5860" i="10" s="1"/>
  <c r="B5861" i="10" s="1"/>
  <c r="B5862" i="10" s="1"/>
  <c r="B5863" i="10" s="1"/>
  <c r="B5864" i="10" s="1"/>
  <c r="B5865" i="10" s="1"/>
  <c r="B5866" i="10" s="1"/>
  <c r="B5867" i="10" s="1"/>
  <c r="B5868" i="10" s="1"/>
  <c r="B5869" i="10" s="1"/>
  <c r="B5870" i="10" s="1"/>
  <c r="B5871" i="10" s="1"/>
  <c r="B5872" i="10" s="1"/>
  <c r="B5873" i="10" s="1"/>
  <c r="B5874" i="10" s="1"/>
  <c r="B5875" i="10" s="1"/>
  <c r="B5876" i="10" s="1"/>
  <c r="B5877" i="10" s="1"/>
  <c r="B5878" i="10" s="1"/>
  <c r="B5879" i="10" s="1"/>
  <c r="B5880" i="10" s="1"/>
  <c r="B5881" i="10" s="1"/>
  <c r="B5882" i="10" s="1"/>
  <c r="B5883" i="10" s="1"/>
  <c r="B5884" i="10" s="1"/>
  <c r="B5885" i="10" s="1"/>
  <c r="B5886" i="10" s="1"/>
  <c r="B5887" i="10" s="1"/>
  <c r="B5888" i="10" s="1"/>
  <c r="B5889" i="10" s="1"/>
  <c r="B5890" i="10" s="1"/>
  <c r="B5891" i="10" s="1"/>
  <c r="B5892" i="10" s="1"/>
  <c r="B5893" i="10" s="1"/>
  <c r="B5894" i="10" s="1"/>
  <c r="B5895" i="10" s="1"/>
  <c r="B5896" i="10" s="1"/>
  <c r="B5897" i="10" s="1"/>
  <c r="B5898" i="10" s="1"/>
  <c r="B5899" i="10" s="1"/>
  <c r="B5900" i="10" s="1"/>
  <c r="B5901" i="10" s="1"/>
  <c r="B5902" i="10" s="1"/>
  <c r="B5903" i="10" s="1"/>
  <c r="B5904" i="10" s="1"/>
  <c r="B5905" i="10" s="1"/>
  <c r="B5906" i="10" s="1"/>
  <c r="B5907" i="10" s="1"/>
  <c r="B5908" i="10" s="1"/>
  <c r="B5909" i="10" s="1"/>
  <c r="B5910" i="10" s="1"/>
  <c r="B5911" i="10" s="1"/>
  <c r="B5912" i="10" s="1"/>
  <c r="B5913" i="10" s="1"/>
  <c r="B5914" i="10" s="1"/>
  <c r="B5915" i="10" s="1"/>
  <c r="B5916" i="10" s="1"/>
  <c r="B5917" i="10" s="1"/>
  <c r="B5918" i="10" s="1"/>
  <c r="B5919" i="10" s="1"/>
  <c r="B5920" i="10" s="1"/>
  <c r="B5921" i="10" s="1"/>
  <c r="B5922" i="10" s="1"/>
  <c r="B5923" i="10" s="1"/>
  <c r="B5924" i="10" s="1"/>
  <c r="B5925" i="10" s="1"/>
  <c r="B5926" i="10" s="1"/>
  <c r="B5927" i="10" s="1"/>
  <c r="B5928" i="10" s="1"/>
  <c r="B5929" i="10" s="1"/>
  <c r="B5930" i="10" s="1"/>
  <c r="B5931" i="10" s="1"/>
  <c r="B5932" i="10" s="1"/>
  <c r="B5933" i="10" s="1"/>
  <c r="B5934" i="10" s="1"/>
  <c r="B5935" i="10" s="1"/>
  <c r="B5936" i="10" s="1"/>
  <c r="B5937" i="10" s="1"/>
  <c r="B5938" i="10" s="1"/>
  <c r="B5939" i="10" s="1"/>
  <c r="B5940" i="10" s="1"/>
  <c r="B5941" i="10" s="1"/>
  <c r="B5942" i="10" s="1"/>
  <c r="B5943" i="10" s="1"/>
  <c r="B5944" i="10" s="1"/>
  <c r="B5945" i="10" s="1"/>
  <c r="B5946" i="10" s="1"/>
  <c r="B5947" i="10" s="1"/>
  <c r="B5948" i="10" s="1"/>
  <c r="B5949" i="10" s="1"/>
  <c r="B5950" i="10" s="1"/>
  <c r="B5951" i="10" s="1"/>
  <c r="B5952" i="10" s="1"/>
  <c r="B5953" i="10" s="1"/>
  <c r="B5954" i="10" s="1"/>
  <c r="B5955" i="10" s="1"/>
  <c r="B5956" i="10" s="1"/>
  <c r="B5957" i="10" s="1"/>
  <c r="B5958" i="10" s="1"/>
  <c r="B5959" i="10" s="1"/>
  <c r="B5960" i="10" s="1"/>
  <c r="B5961" i="10" s="1"/>
  <c r="B5962" i="10" s="1"/>
  <c r="B5963" i="10" s="1"/>
  <c r="B5964" i="10" s="1"/>
  <c r="B5965" i="10" s="1"/>
  <c r="B5966" i="10" s="1"/>
  <c r="B5967" i="10" s="1"/>
  <c r="B5968" i="10" s="1"/>
  <c r="B5969" i="10" s="1"/>
  <c r="B5970" i="10" s="1"/>
  <c r="B5971" i="10" s="1"/>
  <c r="B5972" i="10" s="1"/>
  <c r="B5973" i="10" s="1"/>
  <c r="B5974" i="10" s="1"/>
  <c r="B5975" i="10" s="1"/>
  <c r="B5976" i="10" s="1"/>
  <c r="B5977" i="10" s="1"/>
  <c r="B5978" i="10" s="1"/>
  <c r="B5979" i="10" s="1"/>
  <c r="B5980" i="10" s="1"/>
  <c r="B5981" i="10" s="1"/>
  <c r="B5982" i="10" s="1"/>
  <c r="B5983" i="10" s="1"/>
  <c r="B5984" i="10" s="1"/>
  <c r="B5985" i="10" s="1"/>
  <c r="B5986" i="10" s="1"/>
  <c r="B5987" i="10" s="1"/>
  <c r="B5988" i="10" s="1"/>
  <c r="B5989" i="10" s="1"/>
  <c r="B5990" i="10" s="1"/>
  <c r="B5991" i="10" s="1"/>
  <c r="B5992" i="10" s="1"/>
  <c r="B5993" i="10" s="1"/>
  <c r="B5994" i="10" s="1"/>
  <c r="B5995" i="10" s="1"/>
  <c r="B5996" i="10" s="1"/>
  <c r="B5997" i="10" s="1"/>
  <c r="B5998" i="10" s="1"/>
  <c r="B5999" i="10" s="1"/>
  <c r="B6000" i="10" s="1"/>
  <c r="B6001" i="10" s="1"/>
  <c r="B6002" i="10" s="1"/>
  <c r="B6003" i="10" s="1"/>
  <c r="B6004" i="10" s="1"/>
  <c r="B6005" i="10" s="1"/>
  <c r="B6006" i="10" s="1"/>
  <c r="B6007" i="10" s="1"/>
  <c r="B6008" i="10" s="1"/>
  <c r="B6009" i="10" s="1"/>
  <c r="B6010" i="10" s="1"/>
  <c r="B6011" i="10" s="1"/>
  <c r="B6012" i="10" s="1"/>
  <c r="B6013" i="10" s="1"/>
  <c r="B6014" i="10" s="1"/>
  <c r="B6015" i="10" s="1"/>
  <c r="B6016" i="10" s="1"/>
  <c r="B6017" i="10" s="1"/>
  <c r="B6018" i="10" s="1"/>
  <c r="B6019" i="10" s="1"/>
  <c r="B6020" i="10" s="1"/>
  <c r="B6021" i="10" s="1"/>
  <c r="B6022" i="10" s="1"/>
  <c r="B6023" i="10" s="1"/>
  <c r="B6024" i="10" s="1"/>
  <c r="B6025" i="10" s="1"/>
  <c r="B6026" i="10" s="1"/>
  <c r="B6027" i="10" s="1"/>
  <c r="B6028" i="10" s="1"/>
  <c r="B6029" i="10" s="1"/>
  <c r="B6030" i="10" s="1"/>
  <c r="B6031" i="10" s="1"/>
  <c r="B6032" i="10" s="1"/>
  <c r="B6033" i="10" s="1"/>
  <c r="B6034" i="10" s="1"/>
  <c r="B6035" i="10" s="1"/>
  <c r="B6036" i="10" s="1"/>
  <c r="B6037" i="10" s="1"/>
  <c r="B6038" i="10" s="1"/>
  <c r="B6039" i="10" s="1"/>
  <c r="B6040" i="10" s="1"/>
  <c r="B6041" i="10" s="1"/>
  <c r="B6042" i="10" s="1"/>
  <c r="B6043" i="10" s="1"/>
  <c r="B6044" i="10" s="1"/>
  <c r="B6045" i="10" s="1"/>
  <c r="B6046" i="10" s="1"/>
  <c r="B6047" i="10" s="1"/>
  <c r="B6048" i="10" s="1"/>
  <c r="B6049" i="10" s="1"/>
  <c r="B6050" i="10" s="1"/>
  <c r="B6051" i="10" s="1"/>
  <c r="B6052" i="10" s="1"/>
  <c r="B6053" i="10" s="1"/>
  <c r="B6054" i="10" s="1"/>
  <c r="B6055" i="10" s="1"/>
  <c r="B6056" i="10" s="1"/>
  <c r="B6057" i="10" s="1"/>
  <c r="B6058" i="10" s="1"/>
  <c r="B6059" i="10" s="1"/>
  <c r="B6060" i="10" s="1"/>
  <c r="B6061" i="10" s="1"/>
  <c r="B6062" i="10" s="1"/>
  <c r="B6063" i="10" s="1"/>
  <c r="B6064" i="10" s="1"/>
  <c r="B6065" i="10" s="1"/>
  <c r="B6066" i="10" s="1"/>
  <c r="B6067" i="10" s="1"/>
  <c r="B6068" i="10" s="1"/>
  <c r="B6069" i="10" s="1"/>
  <c r="B6070" i="10" s="1"/>
  <c r="B6071" i="10" s="1"/>
  <c r="B6072" i="10" s="1"/>
  <c r="B6073" i="10" s="1"/>
  <c r="B6074" i="10" s="1"/>
  <c r="B6075" i="10" s="1"/>
  <c r="B6076" i="10" s="1"/>
  <c r="B6077" i="10" s="1"/>
  <c r="B6078" i="10" s="1"/>
  <c r="B6079" i="10" s="1"/>
  <c r="B6080" i="10" s="1"/>
  <c r="B6081" i="10" s="1"/>
  <c r="B6082" i="10" s="1"/>
  <c r="B6083" i="10" s="1"/>
  <c r="B6084" i="10" s="1"/>
  <c r="B6085" i="10" s="1"/>
  <c r="B6086" i="10" s="1"/>
  <c r="B6087" i="10" s="1"/>
  <c r="B6088" i="10" s="1"/>
  <c r="B6089" i="10" s="1"/>
  <c r="B6090" i="10" s="1"/>
  <c r="B6091" i="10" s="1"/>
  <c r="B6092" i="10" s="1"/>
  <c r="B6093" i="10" s="1"/>
  <c r="B6094" i="10" s="1"/>
  <c r="B6095" i="10" s="1"/>
  <c r="B6096" i="10" s="1"/>
  <c r="B6097" i="10" s="1"/>
  <c r="B6098" i="10" s="1"/>
  <c r="B6099" i="10" s="1"/>
  <c r="B6100" i="10" s="1"/>
  <c r="B6101" i="10" s="1"/>
  <c r="B6102" i="10" s="1"/>
  <c r="B6103" i="10" s="1"/>
  <c r="B6104" i="10" s="1"/>
  <c r="B6105" i="10" s="1"/>
  <c r="B6106" i="10" s="1"/>
  <c r="B6107" i="10" s="1"/>
  <c r="B6108" i="10" s="1"/>
  <c r="B6109" i="10" s="1"/>
  <c r="B6110" i="10" s="1"/>
  <c r="B6111" i="10" s="1"/>
  <c r="B6112" i="10" s="1"/>
  <c r="B6113" i="10" s="1"/>
  <c r="B6114" i="10" s="1"/>
  <c r="B6115" i="10" s="1"/>
  <c r="B6116" i="10" s="1"/>
  <c r="B6117" i="10" s="1"/>
  <c r="B6118" i="10" s="1"/>
  <c r="B6119" i="10" s="1"/>
  <c r="B6120" i="10" s="1"/>
  <c r="B6121" i="10" s="1"/>
  <c r="B6122" i="10" s="1"/>
  <c r="B6123" i="10" s="1"/>
  <c r="B6124" i="10" s="1"/>
  <c r="B6125" i="10" s="1"/>
  <c r="B6126" i="10" s="1"/>
  <c r="B6127" i="10" s="1"/>
  <c r="B6128" i="10" s="1"/>
  <c r="B6129" i="10" s="1"/>
  <c r="B6130" i="10" s="1"/>
  <c r="B6131" i="10" s="1"/>
  <c r="B6132" i="10" s="1"/>
  <c r="B6133" i="10" s="1"/>
  <c r="B6134" i="10" s="1"/>
  <c r="B6135" i="10" s="1"/>
  <c r="B6136" i="10" s="1"/>
  <c r="B6137" i="10" s="1"/>
  <c r="B6138" i="10" s="1"/>
  <c r="B6139" i="10" s="1"/>
  <c r="B6140" i="10" s="1"/>
  <c r="B6141" i="10" s="1"/>
  <c r="B6142" i="10" s="1"/>
  <c r="B6143" i="10" s="1"/>
  <c r="B6144" i="10" s="1"/>
  <c r="B6145" i="10" s="1"/>
  <c r="B6146" i="10" s="1"/>
  <c r="B6147" i="10" s="1"/>
  <c r="B6148" i="10" s="1"/>
  <c r="B6149" i="10" s="1"/>
  <c r="B6150" i="10" s="1"/>
  <c r="B6151" i="10" s="1"/>
  <c r="B6152" i="10" s="1"/>
  <c r="B6153" i="10" s="1"/>
  <c r="B6154" i="10" s="1"/>
  <c r="B6155" i="10" s="1"/>
  <c r="B6156" i="10" s="1"/>
  <c r="B6157" i="10" s="1"/>
  <c r="B6158" i="10" s="1"/>
  <c r="B6159" i="10" s="1"/>
  <c r="B6160" i="10" s="1"/>
  <c r="B6161" i="10" s="1"/>
  <c r="B6162" i="10" s="1"/>
  <c r="B6163" i="10" s="1"/>
  <c r="B6164" i="10" s="1"/>
  <c r="B6165" i="10" s="1"/>
  <c r="B6166" i="10" s="1"/>
  <c r="B6167" i="10" s="1"/>
  <c r="B6168" i="10" s="1"/>
  <c r="B6169" i="10" s="1"/>
  <c r="B6170" i="10" s="1"/>
  <c r="B6171" i="10" s="1"/>
  <c r="B6172" i="10" s="1"/>
  <c r="B6173" i="10" s="1"/>
  <c r="B6174" i="10" s="1"/>
  <c r="B6175" i="10" s="1"/>
  <c r="B6176" i="10" s="1"/>
  <c r="B6177" i="10" s="1"/>
  <c r="B6178" i="10" s="1"/>
  <c r="B6179" i="10" s="1"/>
  <c r="B6180" i="10" s="1"/>
  <c r="B6181" i="10" s="1"/>
  <c r="B6182" i="10" s="1"/>
  <c r="B6183" i="10" s="1"/>
  <c r="B6184" i="10" s="1"/>
  <c r="B6185" i="10" s="1"/>
  <c r="B6186" i="10" s="1"/>
  <c r="B6187" i="10" s="1"/>
  <c r="B6188" i="10" s="1"/>
  <c r="B6189" i="10" s="1"/>
  <c r="B6190" i="10" s="1"/>
  <c r="B6191" i="10" s="1"/>
  <c r="B6192" i="10" s="1"/>
  <c r="B6193" i="10" s="1"/>
  <c r="B6194" i="10" s="1"/>
  <c r="B6195" i="10" s="1"/>
  <c r="B6196" i="10" s="1"/>
  <c r="B6197" i="10" s="1"/>
  <c r="B6198" i="10" s="1"/>
  <c r="B6199" i="10" s="1"/>
  <c r="B6200" i="10" s="1"/>
  <c r="B6201" i="10" s="1"/>
  <c r="B6202" i="10" s="1"/>
  <c r="B6203" i="10" s="1"/>
  <c r="B6204" i="10" s="1"/>
  <c r="B6205" i="10" s="1"/>
  <c r="B6206" i="10" s="1"/>
  <c r="B6207" i="10" s="1"/>
  <c r="B6208" i="10" s="1"/>
  <c r="B6209" i="10" s="1"/>
  <c r="B6210" i="10" s="1"/>
  <c r="B6211" i="10" s="1"/>
  <c r="B6212" i="10" s="1"/>
  <c r="B6213" i="10" s="1"/>
  <c r="B6214" i="10" s="1"/>
  <c r="B6215" i="10" s="1"/>
  <c r="B6216" i="10" s="1"/>
  <c r="B6217" i="10" s="1"/>
  <c r="B6218" i="10" s="1"/>
  <c r="B6219" i="10" s="1"/>
  <c r="B6220" i="10" s="1"/>
  <c r="B6221" i="10" s="1"/>
  <c r="B6222" i="10" s="1"/>
  <c r="B6223" i="10" s="1"/>
  <c r="B6224" i="10" s="1"/>
  <c r="B6225" i="10" s="1"/>
  <c r="B6226" i="10" s="1"/>
  <c r="B6227" i="10" s="1"/>
  <c r="B6228" i="10" s="1"/>
  <c r="B6229" i="10" s="1"/>
  <c r="B6230" i="10" s="1"/>
  <c r="B6231" i="10" s="1"/>
  <c r="B6232" i="10" s="1"/>
  <c r="B6233" i="10" s="1"/>
  <c r="B6234" i="10" s="1"/>
  <c r="B6235" i="10" s="1"/>
  <c r="B6236" i="10" s="1"/>
  <c r="B6237" i="10" s="1"/>
  <c r="B6238" i="10" s="1"/>
  <c r="B6239" i="10" s="1"/>
  <c r="B6240" i="10" s="1"/>
  <c r="B6241" i="10" s="1"/>
  <c r="B6242" i="10" s="1"/>
  <c r="B6243" i="10" s="1"/>
  <c r="B6244" i="10" s="1"/>
  <c r="B6245" i="10" s="1"/>
  <c r="B6246" i="10" s="1"/>
  <c r="B6247" i="10" s="1"/>
  <c r="B6248" i="10" s="1"/>
  <c r="B6249" i="10" s="1"/>
  <c r="B6250" i="10" s="1"/>
  <c r="B6251" i="10" s="1"/>
  <c r="B6252" i="10" s="1"/>
  <c r="B6253" i="10" s="1"/>
  <c r="B6254" i="10" s="1"/>
  <c r="B6255" i="10" s="1"/>
  <c r="B6256" i="10" s="1"/>
  <c r="B6257" i="10" s="1"/>
  <c r="B6258" i="10" s="1"/>
  <c r="B6259" i="10" s="1"/>
  <c r="B6260" i="10" s="1"/>
  <c r="B6261" i="10" s="1"/>
  <c r="B6262" i="10" s="1"/>
  <c r="B6263" i="10" s="1"/>
  <c r="B6264" i="10" s="1"/>
  <c r="B6265" i="10" s="1"/>
  <c r="B6266" i="10" s="1"/>
  <c r="B6267" i="10" s="1"/>
  <c r="B6268" i="10" s="1"/>
  <c r="B6269" i="10" s="1"/>
  <c r="B6270" i="10" s="1"/>
  <c r="B6271" i="10" s="1"/>
  <c r="B6272" i="10" s="1"/>
  <c r="B6273" i="10" s="1"/>
  <c r="B6274" i="10" s="1"/>
  <c r="B6275" i="10" s="1"/>
  <c r="B6276" i="10" s="1"/>
  <c r="B6277" i="10" s="1"/>
  <c r="B6278" i="10" s="1"/>
  <c r="B6279" i="10" s="1"/>
  <c r="B6280" i="10" s="1"/>
  <c r="B6281" i="10" s="1"/>
  <c r="B6282" i="10" s="1"/>
  <c r="B6283" i="10" s="1"/>
  <c r="B6284" i="10" s="1"/>
  <c r="B6285" i="10" s="1"/>
  <c r="B6286" i="10" s="1"/>
  <c r="B6287" i="10" s="1"/>
  <c r="B6288" i="10" s="1"/>
  <c r="B6289" i="10" s="1"/>
  <c r="B6290" i="10" s="1"/>
  <c r="B6291" i="10" s="1"/>
  <c r="B6292" i="10" s="1"/>
  <c r="B6293" i="10" s="1"/>
  <c r="B6294" i="10" s="1"/>
  <c r="B6295" i="10" s="1"/>
  <c r="B6296" i="10" s="1"/>
  <c r="B6297" i="10" s="1"/>
  <c r="B6298" i="10" s="1"/>
  <c r="B6299" i="10" s="1"/>
  <c r="B6300" i="10" s="1"/>
  <c r="B6301" i="10" s="1"/>
  <c r="B6302" i="10" s="1"/>
  <c r="B6303" i="10" s="1"/>
  <c r="B6304" i="10" s="1"/>
  <c r="B6305" i="10" s="1"/>
  <c r="B6306" i="10" s="1"/>
  <c r="B6307" i="10" s="1"/>
  <c r="B6308" i="10" s="1"/>
  <c r="B6309" i="10" s="1"/>
  <c r="B6310" i="10" s="1"/>
  <c r="B6311" i="10" s="1"/>
  <c r="B6312" i="10" s="1"/>
  <c r="B6313" i="10" s="1"/>
  <c r="B6314" i="10" s="1"/>
  <c r="B6315" i="10" s="1"/>
  <c r="B6316" i="10" s="1"/>
  <c r="B6317" i="10" s="1"/>
  <c r="B6318" i="10" s="1"/>
  <c r="B6319" i="10" s="1"/>
  <c r="B6320" i="10" s="1"/>
  <c r="B6321" i="10" s="1"/>
  <c r="B6322" i="10" s="1"/>
  <c r="B6323" i="10" s="1"/>
  <c r="B6324" i="10" s="1"/>
  <c r="B6325" i="10" s="1"/>
  <c r="B6326" i="10" s="1"/>
  <c r="B6327" i="10" s="1"/>
  <c r="B6328" i="10" s="1"/>
  <c r="B6329" i="10" s="1"/>
  <c r="B6330" i="10" s="1"/>
  <c r="B6331" i="10" s="1"/>
  <c r="B6332" i="10" s="1"/>
  <c r="B6333" i="10" s="1"/>
  <c r="B6334" i="10" s="1"/>
  <c r="B6335" i="10" s="1"/>
  <c r="B6336" i="10" s="1"/>
  <c r="B6337" i="10" s="1"/>
  <c r="B6338" i="10" s="1"/>
  <c r="B6339" i="10" s="1"/>
  <c r="B6340" i="10" s="1"/>
  <c r="B6341" i="10" s="1"/>
  <c r="B6342" i="10" s="1"/>
  <c r="B6343" i="10" s="1"/>
  <c r="B6344" i="10" s="1"/>
  <c r="B6345" i="10" s="1"/>
  <c r="B6346" i="10" s="1"/>
  <c r="B6347" i="10" s="1"/>
  <c r="B6348" i="10" s="1"/>
  <c r="B6349" i="10" s="1"/>
  <c r="B6350" i="10" s="1"/>
  <c r="B6351" i="10" s="1"/>
  <c r="B6352" i="10" s="1"/>
  <c r="B6353" i="10" s="1"/>
  <c r="B6354" i="10" s="1"/>
  <c r="B6355" i="10" s="1"/>
  <c r="B6356" i="10" s="1"/>
  <c r="B6357" i="10" s="1"/>
  <c r="B6358" i="10" s="1"/>
  <c r="B6359" i="10" s="1"/>
  <c r="B6360" i="10" s="1"/>
  <c r="B6361" i="10" s="1"/>
  <c r="B6362" i="10" s="1"/>
  <c r="B6363" i="10" s="1"/>
  <c r="B6364" i="10" s="1"/>
  <c r="B6365" i="10" s="1"/>
  <c r="B6366" i="10" s="1"/>
  <c r="B6367" i="10" s="1"/>
  <c r="B6368" i="10" s="1"/>
  <c r="B6369" i="10" s="1"/>
  <c r="B6370" i="10" s="1"/>
  <c r="B6371" i="10" s="1"/>
  <c r="B6372" i="10" s="1"/>
  <c r="B6373" i="10" s="1"/>
  <c r="B6374" i="10" s="1"/>
  <c r="B6375" i="10" s="1"/>
  <c r="B6376" i="10" s="1"/>
  <c r="B6377" i="10" s="1"/>
  <c r="B6378" i="10" s="1"/>
  <c r="B6379" i="10" s="1"/>
  <c r="B6380" i="10" s="1"/>
  <c r="B6381" i="10" s="1"/>
  <c r="B6382" i="10" s="1"/>
  <c r="B6383" i="10" s="1"/>
  <c r="B6384" i="10" s="1"/>
  <c r="B6385" i="10" s="1"/>
  <c r="B6386" i="10" s="1"/>
  <c r="B6387" i="10" s="1"/>
  <c r="B6388" i="10" s="1"/>
  <c r="B6389" i="10" s="1"/>
  <c r="B6390" i="10" s="1"/>
  <c r="B6391" i="10" s="1"/>
  <c r="B6392" i="10" s="1"/>
  <c r="B6393" i="10" s="1"/>
  <c r="B6394" i="10" s="1"/>
  <c r="B6395" i="10" s="1"/>
  <c r="B6396" i="10" s="1"/>
  <c r="B6397" i="10" s="1"/>
  <c r="B6398" i="10" s="1"/>
  <c r="B6399" i="10" s="1"/>
  <c r="B6400" i="10" s="1"/>
  <c r="B6401" i="10" s="1"/>
  <c r="B6402" i="10" s="1"/>
  <c r="B6403" i="10" s="1"/>
  <c r="B6404" i="10" s="1"/>
  <c r="B6405" i="10" s="1"/>
  <c r="B6406" i="10" s="1"/>
  <c r="B6407" i="10" s="1"/>
  <c r="B6408" i="10" s="1"/>
  <c r="B6409" i="10" s="1"/>
  <c r="B6410" i="10" s="1"/>
  <c r="B6411" i="10" s="1"/>
  <c r="B6412" i="10" s="1"/>
  <c r="B6413" i="10" s="1"/>
  <c r="B6414" i="10" s="1"/>
  <c r="B6415" i="10" s="1"/>
  <c r="B6416" i="10" s="1"/>
  <c r="B6417" i="10" s="1"/>
  <c r="B6418" i="10" s="1"/>
  <c r="B6419" i="10" s="1"/>
  <c r="B6420" i="10" s="1"/>
  <c r="B6421" i="10" s="1"/>
  <c r="B6422" i="10" s="1"/>
  <c r="B6423" i="10" s="1"/>
  <c r="B6424" i="10" s="1"/>
  <c r="B6425" i="10" s="1"/>
  <c r="B6426" i="10" s="1"/>
  <c r="B6427" i="10" s="1"/>
  <c r="B6428" i="10" s="1"/>
  <c r="B6429" i="10" s="1"/>
  <c r="B6430" i="10" s="1"/>
  <c r="B6431" i="10" s="1"/>
  <c r="B6432" i="10" s="1"/>
  <c r="B6433" i="10" s="1"/>
  <c r="B6434" i="10" s="1"/>
  <c r="B6435" i="10" s="1"/>
  <c r="B6436" i="10" s="1"/>
  <c r="B6437" i="10" s="1"/>
  <c r="B6438" i="10" s="1"/>
  <c r="B6439" i="10" s="1"/>
  <c r="B6440" i="10" s="1"/>
  <c r="B6441" i="10" s="1"/>
  <c r="B6442" i="10" s="1"/>
  <c r="B6443" i="10" s="1"/>
  <c r="B6444" i="10" s="1"/>
  <c r="B6445" i="10" s="1"/>
  <c r="B6446" i="10" s="1"/>
  <c r="B6447" i="10" s="1"/>
  <c r="B6448" i="10" s="1"/>
  <c r="B6449" i="10" s="1"/>
  <c r="B6450" i="10" s="1"/>
  <c r="B6451" i="10" s="1"/>
  <c r="B6452" i="10" s="1"/>
  <c r="B6453" i="10" s="1"/>
  <c r="B6454" i="10" s="1"/>
  <c r="B6455" i="10" s="1"/>
  <c r="B6456" i="10" s="1"/>
  <c r="B6457" i="10" s="1"/>
  <c r="B6458" i="10" s="1"/>
  <c r="B6459" i="10" s="1"/>
  <c r="B6460" i="10" s="1"/>
  <c r="B6461" i="10" s="1"/>
  <c r="B6462" i="10" s="1"/>
  <c r="B6463" i="10" s="1"/>
  <c r="B6464" i="10" s="1"/>
  <c r="B6465" i="10" s="1"/>
  <c r="B6466" i="10" s="1"/>
  <c r="B6467" i="10" s="1"/>
  <c r="B6468" i="10" s="1"/>
  <c r="B6469" i="10" s="1"/>
  <c r="B6470" i="10" s="1"/>
  <c r="B6471" i="10" s="1"/>
  <c r="B6472" i="10" s="1"/>
  <c r="B6473" i="10" s="1"/>
  <c r="B6474" i="10" s="1"/>
  <c r="B6475" i="10" s="1"/>
  <c r="B6476" i="10" s="1"/>
  <c r="B6477" i="10" s="1"/>
  <c r="B6478" i="10" s="1"/>
  <c r="B6479" i="10" s="1"/>
  <c r="B6480" i="10" s="1"/>
  <c r="B6481" i="10" s="1"/>
  <c r="B6482" i="10" s="1"/>
  <c r="B6483" i="10" s="1"/>
  <c r="B6484" i="10" s="1"/>
  <c r="B6485" i="10" s="1"/>
  <c r="B6486" i="10" s="1"/>
  <c r="B6487" i="10" s="1"/>
  <c r="B6488" i="10" s="1"/>
  <c r="B6489" i="10" s="1"/>
  <c r="B6490" i="10" s="1"/>
  <c r="B6491" i="10" s="1"/>
  <c r="B6492" i="10" s="1"/>
  <c r="B6493" i="10" s="1"/>
  <c r="B6494" i="10" s="1"/>
  <c r="B6495" i="10" s="1"/>
  <c r="B6496" i="10" s="1"/>
  <c r="B6497" i="10" s="1"/>
  <c r="B6498" i="10" s="1"/>
  <c r="B6499" i="10" s="1"/>
  <c r="B6500" i="10" s="1"/>
  <c r="B6501" i="10" s="1"/>
  <c r="B6502" i="10" s="1"/>
  <c r="B6503" i="10" s="1"/>
  <c r="B6504" i="10" s="1"/>
  <c r="B6505" i="10" s="1"/>
  <c r="B6506" i="10" s="1"/>
  <c r="B6507" i="10" s="1"/>
  <c r="B6508" i="10" s="1"/>
  <c r="B6509" i="10" s="1"/>
  <c r="B6510" i="10" s="1"/>
  <c r="B6511" i="10" s="1"/>
  <c r="B6512" i="10" s="1"/>
  <c r="B6513" i="10" s="1"/>
  <c r="B6514" i="10" s="1"/>
  <c r="B6515" i="10" s="1"/>
  <c r="B6516" i="10" s="1"/>
  <c r="B6517" i="10" s="1"/>
  <c r="B6518" i="10" s="1"/>
  <c r="B6519" i="10" s="1"/>
  <c r="B6520" i="10" s="1"/>
  <c r="B6521" i="10" s="1"/>
  <c r="B6522" i="10" s="1"/>
  <c r="B6523" i="10" s="1"/>
  <c r="B6524" i="10" s="1"/>
  <c r="B6525" i="10" s="1"/>
  <c r="B6526" i="10" s="1"/>
  <c r="B6527" i="10" s="1"/>
  <c r="B6528" i="10" s="1"/>
  <c r="B6529" i="10" s="1"/>
  <c r="B6530" i="10" s="1"/>
  <c r="B6531" i="10" s="1"/>
  <c r="B6532" i="10" s="1"/>
  <c r="B6533" i="10" s="1"/>
  <c r="B6534" i="10" s="1"/>
  <c r="B6535" i="10" s="1"/>
  <c r="B6536" i="10" s="1"/>
  <c r="B6537" i="10" s="1"/>
  <c r="B6538" i="10" s="1"/>
  <c r="B6539" i="10" s="1"/>
  <c r="B6540" i="10" s="1"/>
  <c r="B6541" i="10" s="1"/>
  <c r="B6542" i="10" s="1"/>
  <c r="B6543" i="10" s="1"/>
  <c r="B6544" i="10" s="1"/>
  <c r="B6545" i="10" s="1"/>
  <c r="B6546" i="10" s="1"/>
  <c r="B6547" i="10" s="1"/>
  <c r="B6548" i="10" s="1"/>
  <c r="B6549" i="10" s="1"/>
  <c r="B6550" i="10" s="1"/>
  <c r="B6551" i="10" s="1"/>
  <c r="B6552" i="10" s="1"/>
  <c r="B6553" i="10" s="1"/>
  <c r="B6554" i="10" s="1"/>
  <c r="B6555" i="10" s="1"/>
  <c r="B6556" i="10" s="1"/>
  <c r="B6557" i="10" s="1"/>
  <c r="B6558" i="10" s="1"/>
  <c r="B6559" i="10" s="1"/>
  <c r="B6560" i="10" s="1"/>
  <c r="B6561" i="10" s="1"/>
  <c r="B6562" i="10" s="1"/>
  <c r="B6563" i="10" s="1"/>
  <c r="B6564" i="10" s="1"/>
  <c r="B6565" i="10" s="1"/>
  <c r="B6566" i="10" s="1"/>
  <c r="B6567" i="10" s="1"/>
  <c r="B6568" i="10" s="1"/>
  <c r="B6569" i="10" s="1"/>
  <c r="B6570" i="10" s="1"/>
  <c r="B6571" i="10" s="1"/>
  <c r="B6572" i="10" s="1"/>
  <c r="B6573" i="10" s="1"/>
  <c r="B6574" i="10" s="1"/>
  <c r="B6575" i="10" s="1"/>
  <c r="B6576" i="10" s="1"/>
  <c r="B6577" i="10" s="1"/>
  <c r="B6578" i="10" s="1"/>
  <c r="B6579" i="10" s="1"/>
  <c r="B6580" i="10" s="1"/>
  <c r="B6581" i="10" s="1"/>
  <c r="B6582" i="10" s="1"/>
  <c r="B6583" i="10" s="1"/>
  <c r="B6584" i="10" s="1"/>
  <c r="B6585" i="10" s="1"/>
  <c r="B6586" i="10" s="1"/>
  <c r="B6587" i="10" s="1"/>
  <c r="B6588" i="10" s="1"/>
  <c r="B6589" i="10" s="1"/>
  <c r="B6590" i="10" s="1"/>
  <c r="B6591" i="10" s="1"/>
  <c r="B6592" i="10" s="1"/>
  <c r="B6593" i="10" s="1"/>
  <c r="B6594" i="10" s="1"/>
  <c r="B6595" i="10" s="1"/>
  <c r="B6596" i="10" s="1"/>
  <c r="B6597" i="10" s="1"/>
  <c r="B6598" i="10" s="1"/>
  <c r="B6599" i="10" s="1"/>
  <c r="B6600" i="10" s="1"/>
  <c r="B6601" i="10" s="1"/>
  <c r="B6602" i="10" s="1"/>
  <c r="B6603" i="10" s="1"/>
  <c r="B6604" i="10" s="1"/>
  <c r="B6605" i="10" s="1"/>
  <c r="B6606" i="10" s="1"/>
  <c r="B6607" i="10" s="1"/>
  <c r="B6608" i="10" s="1"/>
  <c r="B6609" i="10" s="1"/>
  <c r="B6610" i="10" s="1"/>
  <c r="B6611" i="10" s="1"/>
  <c r="B6612" i="10" s="1"/>
  <c r="B6613" i="10" s="1"/>
  <c r="B6614" i="10" s="1"/>
  <c r="B6615" i="10" s="1"/>
  <c r="B6616" i="10" s="1"/>
  <c r="B6617" i="10" s="1"/>
  <c r="B6618" i="10" s="1"/>
  <c r="B6619" i="10" s="1"/>
  <c r="B6620" i="10" s="1"/>
  <c r="B6621" i="10" s="1"/>
  <c r="B6622" i="10" s="1"/>
  <c r="B6623" i="10" s="1"/>
  <c r="B6624" i="10" s="1"/>
  <c r="B6625" i="10" s="1"/>
  <c r="B6626" i="10" s="1"/>
  <c r="B6627" i="10" s="1"/>
  <c r="B6628" i="10" s="1"/>
  <c r="B6629" i="10" s="1"/>
  <c r="B6630" i="10" s="1"/>
  <c r="B6631" i="10" s="1"/>
  <c r="B6632" i="10" s="1"/>
  <c r="B6633" i="10" s="1"/>
  <c r="B6634" i="10" s="1"/>
  <c r="B6635" i="10" s="1"/>
  <c r="B6636" i="10" s="1"/>
  <c r="B6637" i="10" s="1"/>
  <c r="B6638" i="10" s="1"/>
  <c r="B6639" i="10" s="1"/>
  <c r="B6640" i="10" s="1"/>
  <c r="B6641" i="10" s="1"/>
  <c r="B6642" i="10" s="1"/>
  <c r="B6643" i="10" s="1"/>
  <c r="B6644" i="10" s="1"/>
  <c r="B6645" i="10" s="1"/>
  <c r="B6646" i="10" s="1"/>
  <c r="B6647" i="10" s="1"/>
  <c r="B6648" i="10" s="1"/>
  <c r="B6649" i="10" s="1"/>
  <c r="B6650" i="10" s="1"/>
  <c r="B6651" i="10" s="1"/>
  <c r="B6652" i="10" s="1"/>
  <c r="B6653" i="10" s="1"/>
  <c r="B6654" i="10" s="1"/>
  <c r="B6655" i="10" s="1"/>
  <c r="B6656" i="10" s="1"/>
  <c r="B6657" i="10" s="1"/>
  <c r="B6658" i="10" s="1"/>
  <c r="B6659" i="10" s="1"/>
  <c r="B6660" i="10" s="1"/>
  <c r="B6661" i="10" s="1"/>
  <c r="B6662" i="10" s="1"/>
  <c r="B6663" i="10" s="1"/>
  <c r="B6664" i="10" s="1"/>
  <c r="B6665" i="10" s="1"/>
  <c r="B6666" i="10" s="1"/>
  <c r="B6667" i="10" s="1"/>
  <c r="B6668" i="10" s="1"/>
  <c r="B6669" i="10" s="1"/>
  <c r="B6670" i="10" s="1"/>
  <c r="B6671" i="10" s="1"/>
  <c r="B6672" i="10" s="1"/>
  <c r="B6673" i="10" s="1"/>
  <c r="B6674" i="10" s="1"/>
  <c r="B6675" i="10" s="1"/>
  <c r="B6676" i="10" s="1"/>
  <c r="B6677" i="10" s="1"/>
  <c r="B6678" i="10" s="1"/>
  <c r="B6679" i="10" s="1"/>
  <c r="B6680" i="10" s="1"/>
  <c r="B6681" i="10" s="1"/>
  <c r="B6682" i="10" s="1"/>
  <c r="B6683" i="10" s="1"/>
  <c r="B6684" i="10" s="1"/>
  <c r="B6685" i="10" s="1"/>
  <c r="B6686" i="10" s="1"/>
  <c r="B6687" i="10" s="1"/>
  <c r="B6688" i="10" s="1"/>
  <c r="B6689" i="10" s="1"/>
  <c r="B6690" i="10" s="1"/>
  <c r="B6691" i="10" s="1"/>
  <c r="B6692" i="10" s="1"/>
  <c r="B6693" i="10" s="1"/>
  <c r="B6694" i="10" s="1"/>
  <c r="B6695" i="10" s="1"/>
  <c r="B6696" i="10" s="1"/>
  <c r="B6697" i="10" s="1"/>
  <c r="B6698" i="10" s="1"/>
  <c r="B6699" i="10" s="1"/>
  <c r="B6700" i="10" s="1"/>
  <c r="B6701" i="10" s="1"/>
  <c r="B6702" i="10" s="1"/>
  <c r="B6703" i="10" s="1"/>
  <c r="B6704" i="10" s="1"/>
  <c r="B6705" i="10" s="1"/>
  <c r="B6706" i="10" s="1"/>
  <c r="B6707" i="10" s="1"/>
  <c r="B6708" i="10" s="1"/>
  <c r="B6709" i="10" s="1"/>
  <c r="B6710" i="10" s="1"/>
  <c r="B6711" i="10" s="1"/>
  <c r="B6712" i="10" s="1"/>
  <c r="B6713" i="10" s="1"/>
  <c r="B6714" i="10" s="1"/>
  <c r="B6715" i="10" s="1"/>
  <c r="B6716" i="10" s="1"/>
  <c r="B6717" i="10" s="1"/>
  <c r="B6718" i="10" s="1"/>
  <c r="B6719" i="10" s="1"/>
  <c r="B6720" i="10" s="1"/>
  <c r="B6721" i="10" s="1"/>
  <c r="B6722" i="10" s="1"/>
  <c r="B6723" i="10" s="1"/>
  <c r="B6724" i="10" s="1"/>
  <c r="B6725" i="10" s="1"/>
  <c r="B6726" i="10" s="1"/>
  <c r="B6727" i="10" s="1"/>
  <c r="B6728" i="10" s="1"/>
  <c r="B6729" i="10" s="1"/>
  <c r="B6730" i="10" s="1"/>
  <c r="B6731" i="10" s="1"/>
  <c r="B6732" i="10" s="1"/>
  <c r="B6733" i="10" s="1"/>
  <c r="B6734" i="10" s="1"/>
  <c r="B6735" i="10" s="1"/>
  <c r="B6736" i="10" s="1"/>
  <c r="B6737" i="10" s="1"/>
  <c r="B6738" i="10" s="1"/>
  <c r="B6739" i="10" s="1"/>
  <c r="B6740" i="10" s="1"/>
  <c r="B6741" i="10" s="1"/>
  <c r="B6742" i="10" s="1"/>
  <c r="B6743" i="10" s="1"/>
  <c r="B6744" i="10" s="1"/>
  <c r="B6745" i="10" s="1"/>
  <c r="B6746" i="10" s="1"/>
  <c r="B6747" i="10" s="1"/>
  <c r="B6748" i="10" s="1"/>
  <c r="B6749" i="10" s="1"/>
  <c r="B6750" i="10" s="1"/>
  <c r="B6751" i="10" s="1"/>
  <c r="B6752" i="10" s="1"/>
  <c r="B6753" i="10" s="1"/>
  <c r="B6754" i="10" s="1"/>
  <c r="B6755" i="10" s="1"/>
  <c r="B6756" i="10" s="1"/>
  <c r="B6757" i="10" s="1"/>
  <c r="B6758" i="10" s="1"/>
  <c r="B6759" i="10" s="1"/>
  <c r="B6760" i="10" s="1"/>
  <c r="B6761" i="10" s="1"/>
  <c r="B6762" i="10" s="1"/>
  <c r="B6763" i="10" s="1"/>
  <c r="B6764" i="10" s="1"/>
  <c r="B6765" i="10" s="1"/>
  <c r="B6766" i="10" s="1"/>
  <c r="B6767" i="10" s="1"/>
  <c r="B6768" i="10" s="1"/>
  <c r="B6769" i="10" s="1"/>
  <c r="B6770" i="10" s="1"/>
  <c r="B6771" i="10" s="1"/>
  <c r="B6772" i="10" s="1"/>
  <c r="B6773" i="10" s="1"/>
  <c r="B6774" i="10" s="1"/>
  <c r="B6775" i="10" s="1"/>
  <c r="B6776" i="10" s="1"/>
  <c r="B6777" i="10" s="1"/>
  <c r="B6778" i="10" s="1"/>
  <c r="B6779" i="10" s="1"/>
  <c r="B6780" i="10" s="1"/>
  <c r="B6781" i="10" s="1"/>
  <c r="B6782" i="10" s="1"/>
  <c r="B6783" i="10" s="1"/>
  <c r="B6784" i="10" s="1"/>
  <c r="B6785" i="10" s="1"/>
  <c r="B6786" i="10" s="1"/>
  <c r="B6787" i="10" s="1"/>
  <c r="B6788" i="10" s="1"/>
  <c r="B6789" i="10" s="1"/>
  <c r="B6790" i="10" s="1"/>
  <c r="B6791" i="10" s="1"/>
  <c r="B6792" i="10" s="1"/>
  <c r="B6793" i="10" s="1"/>
  <c r="B6794" i="10" s="1"/>
  <c r="B6795" i="10" s="1"/>
  <c r="B6796" i="10" s="1"/>
  <c r="B6797" i="10" s="1"/>
  <c r="B6798" i="10" s="1"/>
  <c r="B6799" i="10" s="1"/>
  <c r="B6800" i="10" s="1"/>
  <c r="B6801" i="10" s="1"/>
  <c r="B6802" i="10" s="1"/>
  <c r="B6803" i="10" s="1"/>
  <c r="B6804" i="10" s="1"/>
  <c r="B6805" i="10" s="1"/>
  <c r="B6806" i="10" s="1"/>
  <c r="B6807" i="10" s="1"/>
  <c r="B6808" i="10" s="1"/>
  <c r="B6809" i="10" s="1"/>
  <c r="B6810" i="10" s="1"/>
  <c r="B6811" i="10" s="1"/>
  <c r="B6812" i="10" s="1"/>
  <c r="B6813" i="10" s="1"/>
  <c r="B6814" i="10" s="1"/>
  <c r="B6815" i="10" s="1"/>
  <c r="B6816" i="10" s="1"/>
  <c r="B6817" i="10" s="1"/>
  <c r="B6818" i="10" s="1"/>
  <c r="B6819" i="10" s="1"/>
  <c r="B6820" i="10" s="1"/>
  <c r="B6821" i="10" s="1"/>
  <c r="B6822" i="10" s="1"/>
  <c r="B6823" i="10" s="1"/>
  <c r="B6824" i="10" s="1"/>
  <c r="B6825" i="10" s="1"/>
  <c r="B6826" i="10" s="1"/>
  <c r="B6827" i="10" s="1"/>
  <c r="B6828" i="10" s="1"/>
  <c r="B6829" i="10" s="1"/>
  <c r="B6830" i="10" s="1"/>
  <c r="B6831" i="10" s="1"/>
  <c r="B6832" i="10" s="1"/>
  <c r="B6833" i="10" s="1"/>
  <c r="B6834" i="10" s="1"/>
  <c r="B6835" i="10" s="1"/>
  <c r="B6836" i="10" s="1"/>
  <c r="B6837" i="10" s="1"/>
  <c r="B6838" i="10" s="1"/>
  <c r="B6839" i="10" s="1"/>
  <c r="B6840" i="10" s="1"/>
  <c r="B6841" i="10" s="1"/>
  <c r="B6842" i="10" s="1"/>
  <c r="B6843" i="10" s="1"/>
  <c r="B6844" i="10" s="1"/>
  <c r="B6845" i="10" s="1"/>
  <c r="B6846" i="10" s="1"/>
  <c r="B6847" i="10" s="1"/>
  <c r="B6848" i="10" s="1"/>
  <c r="B6849" i="10" s="1"/>
  <c r="B6850" i="10" s="1"/>
  <c r="B6851" i="10" s="1"/>
  <c r="B6852" i="10" s="1"/>
  <c r="B6853" i="10" s="1"/>
  <c r="B6854" i="10" s="1"/>
  <c r="B6855" i="10" s="1"/>
  <c r="B6856" i="10" s="1"/>
  <c r="B6857" i="10" s="1"/>
  <c r="B6858" i="10" s="1"/>
  <c r="B6859" i="10" s="1"/>
  <c r="B6860" i="10" s="1"/>
  <c r="B6861" i="10" s="1"/>
  <c r="B6862" i="10" s="1"/>
  <c r="B6863" i="10" s="1"/>
  <c r="B6864" i="10" s="1"/>
  <c r="B6865" i="10" s="1"/>
  <c r="B6866" i="10" s="1"/>
  <c r="B6867" i="10" s="1"/>
  <c r="B6868" i="10" s="1"/>
  <c r="B6869" i="10" s="1"/>
  <c r="B6870" i="10" s="1"/>
  <c r="B6871" i="10" s="1"/>
  <c r="B6872" i="10" s="1"/>
  <c r="B6873" i="10" s="1"/>
  <c r="B6874" i="10" s="1"/>
  <c r="B6875" i="10" s="1"/>
  <c r="B6876" i="10" s="1"/>
  <c r="B6877" i="10" s="1"/>
  <c r="B6878" i="10" s="1"/>
  <c r="B6879" i="10" s="1"/>
  <c r="B6880" i="10" s="1"/>
  <c r="B6881" i="10" s="1"/>
  <c r="B6882" i="10" s="1"/>
  <c r="B6883" i="10" s="1"/>
  <c r="B6884" i="10" s="1"/>
  <c r="B6885" i="10" s="1"/>
  <c r="B6886" i="10" s="1"/>
  <c r="B6887" i="10" s="1"/>
  <c r="B6888" i="10" s="1"/>
  <c r="B6889" i="10" s="1"/>
  <c r="B6890" i="10" s="1"/>
  <c r="B6891" i="10" s="1"/>
  <c r="B6892" i="10" s="1"/>
  <c r="B6893" i="10" s="1"/>
  <c r="B6894" i="10" s="1"/>
  <c r="B6895" i="10" s="1"/>
  <c r="B6896" i="10" s="1"/>
  <c r="B6897" i="10" s="1"/>
  <c r="B6898" i="10" s="1"/>
  <c r="B6899" i="10" s="1"/>
  <c r="B6900" i="10" s="1"/>
  <c r="B6901" i="10" s="1"/>
  <c r="B6902" i="10" s="1"/>
  <c r="B6903" i="10" s="1"/>
  <c r="B6904" i="10" s="1"/>
  <c r="B6905" i="10" s="1"/>
  <c r="B6906" i="10" s="1"/>
  <c r="B6907" i="10" s="1"/>
  <c r="B6908" i="10" s="1"/>
  <c r="B6909" i="10" s="1"/>
  <c r="B6910" i="10" s="1"/>
  <c r="B6911" i="10" s="1"/>
  <c r="B6912" i="10" s="1"/>
  <c r="B6913" i="10" s="1"/>
  <c r="B6914" i="10" s="1"/>
  <c r="B6915" i="10" s="1"/>
  <c r="B6916" i="10" s="1"/>
  <c r="B6917" i="10" s="1"/>
  <c r="B6918" i="10" s="1"/>
  <c r="B6919" i="10" s="1"/>
  <c r="B6920" i="10" s="1"/>
  <c r="B6921" i="10" s="1"/>
  <c r="B6922" i="10" s="1"/>
  <c r="B6923" i="10" s="1"/>
  <c r="B6924" i="10" s="1"/>
  <c r="B6925" i="10" s="1"/>
  <c r="B6926" i="10" s="1"/>
  <c r="B6927" i="10" s="1"/>
  <c r="B6928" i="10" s="1"/>
  <c r="B6929" i="10" s="1"/>
  <c r="B6930" i="10" s="1"/>
  <c r="B6931" i="10" s="1"/>
  <c r="B6932" i="10" s="1"/>
  <c r="B6933" i="10" s="1"/>
  <c r="B6934" i="10" s="1"/>
  <c r="B6935" i="10" s="1"/>
  <c r="B6936" i="10" s="1"/>
  <c r="B6937" i="10" s="1"/>
  <c r="B6938" i="10" s="1"/>
  <c r="B6939" i="10" s="1"/>
  <c r="B6940" i="10" s="1"/>
  <c r="B6941" i="10" s="1"/>
  <c r="B6942" i="10" s="1"/>
  <c r="B6943" i="10" s="1"/>
  <c r="B6944" i="10" s="1"/>
  <c r="B6945" i="10" s="1"/>
  <c r="B6946" i="10" s="1"/>
  <c r="B6947" i="10" s="1"/>
  <c r="B6948" i="10" s="1"/>
  <c r="B6949" i="10" s="1"/>
  <c r="B6950" i="10" s="1"/>
  <c r="B6951" i="10" s="1"/>
  <c r="B6952" i="10" s="1"/>
  <c r="B6953" i="10" s="1"/>
  <c r="B6954" i="10" s="1"/>
  <c r="B6955" i="10" s="1"/>
  <c r="B6956" i="10" s="1"/>
  <c r="B6957" i="10" s="1"/>
  <c r="B6958" i="10" s="1"/>
  <c r="B6959" i="10" s="1"/>
  <c r="B6960" i="10" s="1"/>
  <c r="B6961" i="10" s="1"/>
  <c r="B6962" i="10" s="1"/>
  <c r="B6963" i="10" s="1"/>
  <c r="B6964" i="10" s="1"/>
  <c r="B6965" i="10" s="1"/>
  <c r="B6966" i="10" s="1"/>
  <c r="B6967" i="10" s="1"/>
  <c r="B6968" i="10" s="1"/>
  <c r="B6969" i="10" s="1"/>
  <c r="B6970" i="10" s="1"/>
  <c r="B6971" i="10" s="1"/>
  <c r="B6972" i="10" s="1"/>
  <c r="B6973" i="10" s="1"/>
  <c r="B6974" i="10" s="1"/>
  <c r="B6975" i="10" s="1"/>
  <c r="B6976" i="10" s="1"/>
  <c r="B6977" i="10" s="1"/>
  <c r="B6978" i="10" s="1"/>
  <c r="B6979" i="10" s="1"/>
  <c r="B6980" i="10" s="1"/>
  <c r="B6981" i="10" s="1"/>
  <c r="B6982" i="10" s="1"/>
  <c r="B6983" i="10" s="1"/>
  <c r="B6984" i="10" s="1"/>
  <c r="B6985" i="10" s="1"/>
  <c r="B6986" i="10" s="1"/>
  <c r="B6987" i="10" s="1"/>
  <c r="B6988" i="10" s="1"/>
  <c r="B6989" i="10" s="1"/>
  <c r="B6990" i="10" s="1"/>
  <c r="B6991" i="10" s="1"/>
  <c r="B6992" i="10" s="1"/>
  <c r="B6993" i="10" s="1"/>
  <c r="B6994" i="10" s="1"/>
  <c r="B6995" i="10" s="1"/>
  <c r="B6996" i="10" s="1"/>
  <c r="B6997" i="10" s="1"/>
  <c r="B6998" i="10" s="1"/>
  <c r="B6999" i="10" s="1"/>
  <c r="B7000" i="10" s="1"/>
  <c r="B7001" i="10" s="1"/>
  <c r="B7002" i="10" s="1"/>
  <c r="B7003" i="10" s="1"/>
  <c r="B7004" i="10" s="1"/>
  <c r="B7005" i="10" s="1"/>
  <c r="B7006" i="10" s="1"/>
  <c r="B7007" i="10" s="1"/>
  <c r="B7008" i="10" s="1"/>
  <c r="B7009" i="10" s="1"/>
  <c r="B7010" i="10" s="1"/>
  <c r="B7011" i="10" s="1"/>
  <c r="B7012" i="10" s="1"/>
  <c r="B7013" i="10" s="1"/>
  <c r="B7014" i="10" s="1"/>
  <c r="B7015" i="10" s="1"/>
  <c r="B7016" i="10" s="1"/>
  <c r="B7017" i="10" s="1"/>
  <c r="B7018" i="10" s="1"/>
  <c r="B7019" i="10" s="1"/>
  <c r="B7020" i="10" s="1"/>
  <c r="B7021" i="10" s="1"/>
  <c r="B7022" i="10" s="1"/>
  <c r="B7023" i="10" s="1"/>
  <c r="B7024" i="10" s="1"/>
  <c r="B7025" i="10" s="1"/>
  <c r="B7026" i="10" s="1"/>
  <c r="B7027" i="10" s="1"/>
  <c r="B7028" i="10" s="1"/>
  <c r="B7029" i="10" s="1"/>
  <c r="B7030" i="10" s="1"/>
  <c r="B7031" i="10" s="1"/>
  <c r="B7032" i="10" s="1"/>
  <c r="B7033" i="10" s="1"/>
  <c r="B7034" i="10" s="1"/>
  <c r="B7035" i="10" s="1"/>
  <c r="B7036" i="10" s="1"/>
  <c r="B7037" i="10" s="1"/>
  <c r="B7038" i="10" s="1"/>
  <c r="B7039" i="10" s="1"/>
  <c r="B7040" i="10" s="1"/>
  <c r="B7041" i="10" s="1"/>
  <c r="B7042" i="10" s="1"/>
  <c r="B7043" i="10" s="1"/>
  <c r="B7044" i="10" s="1"/>
  <c r="B7045" i="10" s="1"/>
  <c r="B7046" i="10" s="1"/>
  <c r="B7047" i="10" s="1"/>
  <c r="B7048" i="10" s="1"/>
  <c r="B7049" i="10" s="1"/>
  <c r="B7050" i="10" s="1"/>
  <c r="B7051" i="10" s="1"/>
  <c r="B7052" i="10" s="1"/>
  <c r="B7053" i="10" s="1"/>
  <c r="B7054" i="10" s="1"/>
  <c r="B7055" i="10" s="1"/>
  <c r="B7056" i="10" s="1"/>
  <c r="B7057" i="10" s="1"/>
  <c r="B7058" i="10" s="1"/>
  <c r="B7059" i="10" s="1"/>
  <c r="B7060" i="10" s="1"/>
  <c r="B7061" i="10" s="1"/>
  <c r="B7062" i="10" s="1"/>
  <c r="B7063" i="10" s="1"/>
  <c r="B7064" i="10" s="1"/>
  <c r="B7065" i="10" s="1"/>
  <c r="B7066" i="10" s="1"/>
  <c r="B7067" i="10" s="1"/>
  <c r="B7068" i="10" s="1"/>
  <c r="B7069" i="10" s="1"/>
  <c r="B7070" i="10" s="1"/>
  <c r="B7071" i="10" s="1"/>
  <c r="B7072" i="10" s="1"/>
  <c r="B7073" i="10" s="1"/>
  <c r="B7074" i="10" s="1"/>
  <c r="B7075" i="10" s="1"/>
  <c r="B7076" i="10" s="1"/>
  <c r="B7077" i="10" s="1"/>
  <c r="B7078" i="10" s="1"/>
  <c r="B7079" i="10" s="1"/>
  <c r="B7080" i="10" s="1"/>
  <c r="B7081" i="10" s="1"/>
  <c r="B7082" i="10" s="1"/>
  <c r="B7083" i="10" s="1"/>
  <c r="B7084" i="10" s="1"/>
  <c r="B7085" i="10" s="1"/>
  <c r="B7086" i="10" s="1"/>
  <c r="B7087" i="10" s="1"/>
  <c r="B7088" i="10" s="1"/>
  <c r="B7089" i="10" s="1"/>
  <c r="B7090" i="10" s="1"/>
  <c r="B7091" i="10" s="1"/>
  <c r="B7092" i="10" s="1"/>
  <c r="B7093" i="10" s="1"/>
  <c r="B7094" i="10" s="1"/>
  <c r="B7095" i="10" s="1"/>
  <c r="B7096" i="10" s="1"/>
  <c r="B7097" i="10" s="1"/>
  <c r="B7098" i="10" s="1"/>
  <c r="B7099" i="10" s="1"/>
  <c r="B7100" i="10" s="1"/>
  <c r="B7101" i="10" s="1"/>
  <c r="B7102" i="10" s="1"/>
  <c r="B7103" i="10" s="1"/>
  <c r="B7104" i="10" s="1"/>
  <c r="B7105" i="10" s="1"/>
  <c r="B7106" i="10" s="1"/>
  <c r="B7107" i="10" s="1"/>
  <c r="B7108" i="10" s="1"/>
  <c r="B7109" i="10" s="1"/>
  <c r="B7110" i="10" s="1"/>
  <c r="B7111" i="10" s="1"/>
  <c r="B7112" i="10" s="1"/>
  <c r="B7113" i="10" s="1"/>
  <c r="B7114" i="10" s="1"/>
  <c r="B7115" i="10" s="1"/>
  <c r="B7116" i="10" s="1"/>
  <c r="B7117" i="10" s="1"/>
  <c r="B7118" i="10" s="1"/>
  <c r="B7119" i="10" s="1"/>
  <c r="B7120" i="10" s="1"/>
  <c r="B7121" i="10" s="1"/>
  <c r="B7122" i="10" s="1"/>
  <c r="B7123" i="10" s="1"/>
  <c r="B7124" i="10" s="1"/>
  <c r="B7125" i="10" s="1"/>
  <c r="B7126" i="10" s="1"/>
  <c r="B7127" i="10" s="1"/>
  <c r="B7128" i="10" s="1"/>
  <c r="B7129" i="10" s="1"/>
  <c r="B7130" i="10" s="1"/>
  <c r="B7131" i="10" s="1"/>
  <c r="B7132" i="10" s="1"/>
  <c r="B7133" i="10" s="1"/>
  <c r="B7134" i="10" s="1"/>
  <c r="B7135" i="10" s="1"/>
  <c r="B7136" i="10" s="1"/>
  <c r="B7137" i="10" s="1"/>
  <c r="B7138" i="10" s="1"/>
  <c r="B7139" i="10" s="1"/>
  <c r="B7140" i="10" s="1"/>
  <c r="B7141" i="10" s="1"/>
  <c r="B7142" i="10" s="1"/>
  <c r="B7143" i="10" s="1"/>
  <c r="B7144" i="10" s="1"/>
  <c r="B7145" i="10" s="1"/>
  <c r="B7146" i="10" s="1"/>
  <c r="B7147" i="10" s="1"/>
  <c r="B7148" i="10" s="1"/>
  <c r="B7149" i="10" s="1"/>
  <c r="B7150" i="10" s="1"/>
  <c r="B7151" i="10" s="1"/>
  <c r="B7152" i="10" s="1"/>
  <c r="B7153" i="10" s="1"/>
  <c r="B7154" i="10" s="1"/>
  <c r="B7155" i="10" s="1"/>
  <c r="B7156" i="10" s="1"/>
  <c r="B7157" i="10" s="1"/>
  <c r="B7158" i="10" s="1"/>
  <c r="B7159" i="10" s="1"/>
  <c r="B7160" i="10" s="1"/>
  <c r="B7161" i="10" s="1"/>
  <c r="B7162" i="10" s="1"/>
  <c r="B7163" i="10" s="1"/>
  <c r="B7164" i="10" s="1"/>
  <c r="B7165" i="10" s="1"/>
  <c r="B7166" i="10" s="1"/>
  <c r="B7167" i="10" s="1"/>
  <c r="B7168" i="10" s="1"/>
  <c r="B7169" i="10" s="1"/>
  <c r="B7170" i="10" s="1"/>
  <c r="B7171" i="10" s="1"/>
  <c r="B7172" i="10" s="1"/>
  <c r="B7173" i="10" s="1"/>
  <c r="B7174" i="10" s="1"/>
  <c r="B7175" i="10" s="1"/>
  <c r="B7176" i="10" s="1"/>
  <c r="B7177" i="10" s="1"/>
  <c r="B7178" i="10" s="1"/>
  <c r="B7179" i="10" s="1"/>
  <c r="B7180" i="10" s="1"/>
  <c r="B7181" i="10" s="1"/>
  <c r="B7182" i="10" s="1"/>
  <c r="B7183" i="10" s="1"/>
  <c r="B7184" i="10" s="1"/>
  <c r="B7185" i="10" s="1"/>
  <c r="B7186" i="10" s="1"/>
  <c r="B7187" i="10" s="1"/>
  <c r="B7188" i="10" s="1"/>
  <c r="B7189" i="10" s="1"/>
  <c r="B7190" i="10" s="1"/>
  <c r="B7191" i="10" s="1"/>
  <c r="B7192" i="10" s="1"/>
  <c r="B7193" i="10" s="1"/>
  <c r="B7194" i="10" s="1"/>
  <c r="B7195" i="10" s="1"/>
  <c r="B7196" i="10" s="1"/>
  <c r="B7197" i="10" s="1"/>
  <c r="B7198" i="10" s="1"/>
  <c r="B7199" i="10" s="1"/>
  <c r="B7200" i="10" s="1"/>
  <c r="B7201" i="10" s="1"/>
  <c r="B7202" i="10" s="1"/>
  <c r="B7203" i="10" s="1"/>
  <c r="B7204" i="10" s="1"/>
  <c r="B7205" i="10" s="1"/>
  <c r="B7206" i="10" s="1"/>
  <c r="B7207" i="10" s="1"/>
  <c r="B7208" i="10" s="1"/>
  <c r="B7209" i="10" s="1"/>
  <c r="B7210" i="10" s="1"/>
  <c r="B7211" i="10" s="1"/>
  <c r="B7212" i="10" s="1"/>
  <c r="B7213" i="10" s="1"/>
  <c r="B7214" i="10" s="1"/>
  <c r="B7215" i="10" s="1"/>
  <c r="B7216" i="10" s="1"/>
  <c r="B7217" i="10" s="1"/>
  <c r="B7218" i="10" s="1"/>
  <c r="B7219" i="10" s="1"/>
  <c r="B7220" i="10" s="1"/>
  <c r="B7221" i="10" s="1"/>
  <c r="B7222" i="10" s="1"/>
  <c r="B7223" i="10" s="1"/>
  <c r="B7224" i="10" s="1"/>
  <c r="B7225" i="10" s="1"/>
  <c r="B7226" i="10" s="1"/>
  <c r="B7227" i="10" s="1"/>
  <c r="B7228" i="10" s="1"/>
  <c r="B7229" i="10" s="1"/>
  <c r="B7230" i="10" s="1"/>
  <c r="B7231" i="10" s="1"/>
  <c r="B7232" i="10" s="1"/>
  <c r="B7233" i="10" s="1"/>
  <c r="B7234" i="10" s="1"/>
  <c r="B7235" i="10" s="1"/>
  <c r="B7236" i="10" s="1"/>
  <c r="B7237" i="10" s="1"/>
  <c r="B7238" i="10" s="1"/>
  <c r="B7239" i="10" s="1"/>
  <c r="B7240" i="10" s="1"/>
  <c r="B7241" i="10" s="1"/>
  <c r="B7242" i="10" s="1"/>
  <c r="B7243" i="10" s="1"/>
  <c r="B7244" i="10" s="1"/>
  <c r="B7245" i="10" s="1"/>
  <c r="B7246" i="10" s="1"/>
  <c r="B7247" i="10" s="1"/>
  <c r="B7248" i="10" s="1"/>
  <c r="B7249" i="10" s="1"/>
  <c r="B7250" i="10" s="1"/>
  <c r="B7251" i="10" s="1"/>
  <c r="B7252" i="10" s="1"/>
  <c r="B7253" i="10" s="1"/>
  <c r="B7254" i="10" s="1"/>
  <c r="B7255" i="10" s="1"/>
  <c r="B7256" i="10" s="1"/>
  <c r="B7257" i="10" s="1"/>
  <c r="B7258" i="10" s="1"/>
  <c r="B7259" i="10" s="1"/>
  <c r="B7260" i="10" s="1"/>
  <c r="B7261" i="10" s="1"/>
  <c r="B7262" i="10" s="1"/>
  <c r="B7263" i="10" s="1"/>
  <c r="B7264" i="10" s="1"/>
  <c r="B7265" i="10" s="1"/>
  <c r="B7266" i="10" s="1"/>
  <c r="B7267" i="10" s="1"/>
  <c r="B7268" i="10" s="1"/>
  <c r="B7269" i="10" s="1"/>
  <c r="B7270" i="10" s="1"/>
  <c r="B7271" i="10" s="1"/>
  <c r="B7272" i="10" s="1"/>
  <c r="B7273" i="10" s="1"/>
  <c r="B7274" i="10" s="1"/>
  <c r="B7275" i="10" s="1"/>
  <c r="B7276" i="10" s="1"/>
  <c r="B7277" i="10" s="1"/>
  <c r="B7278" i="10" s="1"/>
  <c r="B7279" i="10" s="1"/>
  <c r="B7280" i="10" s="1"/>
  <c r="B7281" i="10" s="1"/>
  <c r="B7282" i="10" s="1"/>
  <c r="B7283" i="10" s="1"/>
  <c r="B7284" i="10" s="1"/>
  <c r="B7285" i="10" s="1"/>
  <c r="B7286" i="10" s="1"/>
  <c r="B7287" i="10" s="1"/>
  <c r="B7288" i="10" s="1"/>
  <c r="B7289" i="10" s="1"/>
  <c r="B7290" i="10" s="1"/>
  <c r="B7291" i="10" s="1"/>
  <c r="B7292" i="10" s="1"/>
  <c r="B7293" i="10" s="1"/>
  <c r="B7294" i="10" s="1"/>
  <c r="B7295" i="10" s="1"/>
  <c r="B7296" i="10" s="1"/>
  <c r="B7297" i="10" s="1"/>
  <c r="B7298" i="10" s="1"/>
  <c r="B7299" i="10" s="1"/>
  <c r="B7300" i="10" s="1"/>
  <c r="B7301" i="10" s="1"/>
  <c r="B7302" i="10" s="1"/>
  <c r="B7303" i="10" s="1"/>
  <c r="B7304" i="10" s="1"/>
  <c r="B7305" i="10" s="1"/>
  <c r="B7306" i="10" s="1"/>
  <c r="B7307" i="10" s="1"/>
  <c r="B7308" i="10" s="1"/>
  <c r="B7309" i="10" s="1"/>
  <c r="B7310" i="10" s="1"/>
  <c r="B7311" i="10" s="1"/>
  <c r="B7312" i="10" s="1"/>
  <c r="B7313" i="10" s="1"/>
  <c r="B7314" i="10" s="1"/>
  <c r="B7315" i="10" s="1"/>
  <c r="B7316" i="10" s="1"/>
  <c r="B7317" i="10" s="1"/>
  <c r="B7318" i="10" s="1"/>
  <c r="B7319" i="10" s="1"/>
  <c r="B7320" i="10" s="1"/>
  <c r="B7321" i="10" s="1"/>
  <c r="B7322" i="10" s="1"/>
  <c r="B7323" i="10" s="1"/>
  <c r="B7324" i="10" s="1"/>
  <c r="B7325" i="10" s="1"/>
  <c r="B7326" i="10" s="1"/>
  <c r="B7327" i="10" s="1"/>
  <c r="B7328" i="10" s="1"/>
  <c r="B7329" i="10" s="1"/>
  <c r="B7330" i="10" s="1"/>
  <c r="B7331" i="10" s="1"/>
  <c r="B7332" i="10" s="1"/>
  <c r="B7333" i="10" s="1"/>
  <c r="B7334" i="10" s="1"/>
  <c r="B7335" i="10" s="1"/>
  <c r="B7336" i="10" s="1"/>
  <c r="B7337" i="10" s="1"/>
  <c r="B7338" i="10" s="1"/>
  <c r="B7339" i="10" s="1"/>
  <c r="B7340" i="10" s="1"/>
  <c r="B7341" i="10" s="1"/>
  <c r="B7342" i="10" s="1"/>
  <c r="B7343" i="10" s="1"/>
  <c r="B7344" i="10" s="1"/>
  <c r="B7345" i="10" s="1"/>
  <c r="B7346" i="10" s="1"/>
  <c r="B7347" i="10" s="1"/>
  <c r="B7348" i="10" s="1"/>
  <c r="B7349" i="10" s="1"/>
  <c r="B7350" i="10" s="1"/>
  <c r="B7351" i="10" s="1"/>
  <c r="B7352" i="10" s="1"/>
  <c r="B7353" i="10" s="1"/>
  <c r="B7354" i="10" s="1"/>
  <c r="B7355" i="10" s="1"/>
  <c r="B7356" i="10" s="1"/>
  <c r="B7357" i="10" s="1"/>
  <c r="B7358" i="10" s="1"/>
  <c r="B7359" i="10" s="1"/>
  <c r="B7360" i="10" s="1"/>
  <c r="B7361" i="10" s="1"/>
  <c r="B7362" i="10" s="1"/>
  <c r="B7363" i="10" s="1"/>
  <c r="B7364" i="10" s="1"/>
  <c r="B7365" i="10" s="1"/>
  <c r="B7366" i="10" s="1"/>
  <c r="B7367" i="10" s="1"/>
  <c r="B7368" i="10" s="1"/>
  <c r="B7369" i="10" s="1"/>
  <c r="B7370" i="10" s="1"/>
  <c r="B7371" i="10" s="1"/>
  <c r="B7372" i="10" s="1"/>
  <c r="B7373" i="10" s="1"/>
  <c r="B7374" i="10" s="1"/>
  <c r="B7375" i="10" s="1"/>
  <c r="B7376" i="10" s="1"/>
  <c r="B7377" i="10" s="1"/>
  <c r="B7378" i="10" s="1"/>
  <c r="B7379" i="10" s="1"/>
  <c r="B7380" i="10" s="1"/>
  <c r="B7381" i="10" s="1"/>
  <c r="B7382" i="10" s="1"/>
  <c r="B7383" i="10" s="1"/>
  <c r="B7384" i="10" s="1"/>
  <c r="B7385" i="10" s="1"/>
  <c r="B7386" i="10" s="1"/>
  <c r="B7387" i="10" s="1"/>
  <c r="B7388" i="10" s="1"/>
  <c r="B7389" i="10" s="1"/>
  <c r="B7390" i="10" s="1"/>
  <c r="B7391" i="10" s="1"/>
  <c r="B7392" i="10" s="1"/>
  <c r="B7393" i="10" s="1"/>
  <c r="B7394" i="10" s="1"/>
  <c r="B7395" i="10" s="1"/>
  <c r="B7396" i="10" s="1"/>
  <c r="B7397" i="10" s="1"/>
  <c r="B7398" i="10" s="1"/>
  <c r="B7399" i="10" s="1"/>
  <c r="B7400" i="10" s="1"/>
  <c r="B7401" i="10" s="1"/>
  <c r="B7402" i="10" s="1"/>
  <c r="B7403" i="10" s="1"/>
  <c r="B7404" i="10" s="1"/>
  <c r="B7405" i="10" s="1"/>
  <c r="B7406" i="10" s="1"/>
  <c r="B7407" i="10" s="1"/>
  <c r="B7408" i="10" s="1"/>
  <c r="B7409" i="10" s="1"/>
  <c r="B7410" i="10" s="1"/>
  <c r="B7411" i="10" s="1"/>
  <c r="B7412" i="10" s="1"/>
  <c r="B7413" i="10" s="1"/>
  <c r="B7414" i="10" s="1"/>
  <c r="B7415" i="10" s="1"/>
  <c r="B7416" i="10" s="1"/>
  <c r="B7417" i="10" s="1"/>
  <c r="B7418" i="10" s="1"/>
  <c r="B7419" i="10" s="1"/>
  <c r="B7420" i="10" s="1"/>
  <c r="B7421" i="10" s="1"/>
  <c r="B7422" i="10" s="1"/>
  <c r="B7423" i="10" s="1"/>
  <c r="B7424" i="10" s="1"/>
  <c r="B7425" i="10" s="1"/>
  <c r="B7426" i="10" s="1"/>
  <c r="B7427" i="10" s="1"/>
  <c r="B7428" i="10" s="1"/>
  <c r="B7429" i="10" s="1"/>
  <c r="B7430" i="10" s="1"/>
  <c r="B7431" i="10" s="1"/>
  <c r="B7432" i="10" s="1"/>
  <c r="B7433" i="10" s="1"/>
  <c r="B7434" i="10" s="1"/>
  <c r="B7435" i="10" s="1"/>
  <c r="B7436" i="10" s="1"/>
  <c r="B7437" i="10" s="1"/>
  <c r="B7438" i="10" s="1"/>
  <c r="B7439" i="10" s="1"/>
  <c r="B7440" i="10" s="1"/>
  <c r="B7441" i="10" s="1"/>
  <c r="B7442" i="10" s="1"/>
  <c r="B7443" i="10" s="1"/>
  <c r="B7444" i="10" s="1"/>
  <c r="B7445" i="10" s="1"/>
  <c r="B7446" i="10" s="1"/>
  <c r="B7447" i="10" s="1"/>
  <c r="B7448" i="10" s="1"/>
  <c r="B7449" i="10" s="1"/>
  <c r="B7450" i="10" s="1"/>
  <c r="B7451" i="10" s="1"/>
  <c r="B7452" i="10" s="1"/>
  <c r="B7453" i="10" s="1"/>
  <c r="B7454" i="10" s="1"/>
  <c r="B7455" i="10" s="1"/>
  <c r="B7456" i="10" s="1"/>
  <c r="B7457" i="10" s="1"/>
  <c r="B7458" i="10" s="1"/>
  <c r="B7459" i="10" s="1"/>
  <c r="B7460" i="10" s="1"/>
  <c r="B7461" i="10" s="1"/>
  <c r="B7462" i="10" s="1"/>
  <c r="B7463" i="10" s="1"/>
  <c r="B7464" i="10" s="1"/>
  <c r="B7465" i="10" s="1"/>
  <c r="B7466" i="10" s="1"/>
  <c r="B7467" i="10" s="1"/>
  <c r="B7468" i="10" s="1"/>
  <c r="B7469" i="10" s="1"/>
  <c r="B7470" i="10" s="1"/>
  <c r="B7471" i="10" s="1"/>
  <c r="B7472" i="10" s="1"/>
  <c r="B7473" i="10" s="1"/>
  <c r="B7474" i="10" s="1"/>
  <c r="B7475" i="10" s="1"/>
  <c r="B7476" i="10" s="1"/>
  <c r="B7477" i="10" s="1"/>
  <c r="B7478" i="10" s="1"/>
  <c r="B7479" i="10" s="1"/>
  <c r="B7480" i="10" s="1"/>
  <c r="B7481" i="10" s="1"/>
  <c r="B7482" i="10" s="1"/>
  <c r="B7483" i="10" s="1"/>
  <c r="B7484" i="10" s="1"/>
  <c r="B7485" i="10" s="1"/>
  <c r="B7486" i="10" s="1"/>
  <c r="B7487" i="10" s="1"/>
  <c r="B7488" i="10" s="1"/>
  <c r="B7489" i="10" s="1"/>
  <c r="B7490" i="10" s="1"/>
  <c r="B7491" i="10" s="1"/>
  <c r="B7492" i="10" s="1"/>
  <c r="B7493" i="10" s="1"/>
  <c r="B7494" i="10" s="1"/>
  <c r="B7495" i="10" s="1"/>
  <c r="B7496" i="10" s="1"/>
  <c r="B7497" i="10" s="1"/>
  <c r="B7498" i="10" s="1"/>
  <c r="B7499" i="10" s="1"/>
  <c r="B7500" i="10" s="1"/>
  <c r="B7501" i="10" s="1"/>
  <c r="B7502" i="10" s="1"/>
  <c r="B7503" i="10" s="1"/>
  <c r="B7504" i="10" s="1"/>
  <c r="B7505" i="10" s="1"/>
  <c r="B7506" i="10" s="1"/>
  <c r="B7507" i="10" s="1"/>
  <c r="B7508" i="10" s="1"/>
  <c r="B7509" i="10" s="1"/>
  <c r="B7510" i="10" s="1"/>
  <c r="B7511" i="10" s="1"/>
  <c r="B7512" i="10" s="1"/>
  <c r="B7513" i="10" s="1"/>
  <c r="B7514" i="10" s="1"/>
  <c r="B7515" i="10" s="1"/>
  <c r="B7516" i="10" s="1"/>
  <c r="B7517" i="10" s="1"/>
  <c r="B7518" i="10" s="1"/>
  <c r="B7519" i="10" s="1"/>
  <c r="B7520" i="10" s="1"/>
  <c r="B7521" i="10" s="1"/>
  <c r="B7522" i="10" s="1"/>
  <c r="B7523" i="10" s="1"/>
  <c r="B7524" i="10" s="1"/>
  <c r="B7525" i="10" s="1"/>
  <c r="B7526" i="10" s="1"/>
  <c r="B7527" i="10" s="1"/>
  <c r="B7528" i="10" s="1"/>
  <c r="B7529" i="10" s="1"/>
  <c r="B7530" i="10" s="1"/>
  <c r="B7531" i="10" s="1"/>
  <c r="B7532" i="10" s="1"/>
  <c r="B7533" i="10" s="1"/>
  <c r="B7534" i="10" s="1"/>
  <c r="B7535" i="10" s="1"/>
  <c r="B7536" i="10" s="1"/>
  <c r="B7537" i="10" s="1"/>
  <c r="B7538" i="10" s="1"/>
  <c r="B7539" i="10" s="1"/>
  <c r="B7540" i="10" s="1"/>
  <c r="B7541" i="10" s="1"/>
  <c r="B7542" i="10" s="1"/>
  <c r="B7543" i="10" s="1"/>
  <c r="B7544" i="10" s="1"/>
  <c r="B7545" i="10" s="1"/>
  <c r="B7546" i="10" s="1"/>
  <c r="B7547" i="10" s="1"/>
  <c r="B7548" i="10" s="1"/>
  <c r="B7549" i="10" s="1"/>
  <c r="B7550" i="10" s="1"/>
  <c r="B7551" i="10" s="1"/>
  <c r="B7552" i="10" s="1"/>
  <c r="B7553" i="10" s="1"/>
  <c r="B7554" i="10" s="1"/>
  <c r="B7555" i="10" s="1"/>
  <c r="B7556" i="10" s="1"/>
  <c r="B7557" i="10" s="1"/>
  <c r="B7558" i="10" s="1"/>
  <c r="B7559" i="10" s="1"/>
  <c r="B7560" i="10" s="1"/>
  <c r="B7561" i="10" s="1"/>
  <c r="B7562" i="10" s="1"/>
  <c r="B7563" i="10" s="1"/>
  <c r="B7564" i="10" s="1"/>
  <c r="B7565" i="10" s="1"/>
  <c r="B7566" i="10" s="1"/>
  <c r="B7567" i="10" s="1"/>
  <c r="B7568" i="10" s="1"/>
  <c r="B7569" i="10" s="1"/>
  <c r="B7570" i="10" s="1"/>
  <c r="B7571" i="10" s="1"/>
  <c r="B7572" i="10" s="1"/>
  <c r="B7573" i="10" s="1"/>
  <c r="B7574" i="10" s="1"/>
  <c r="B7575" i="10" s="1"/>
  <c r="B7576" i="10" s="1"/>
  <c r="B7577" i="10" s="1"/>
  <c r="B7578" i="10" s="1"/>
  <c r="B7579" i="10" s="1"/>
  <c r="B7580" i="10" s="1"/>
  <c r="B7581" i="10" s="1"/>
  <c r="B7582" i="10" s="1"/>
  <c r="B7583" i="10" s="1"/>
  <c r="B7584" i="10" s="1"/>
  <c r="B7585" i="10" s="1"/>
  <c r="B7586" i="10" s="1"/>
  <c r="B7587" i="10" s="1"/>
  <c r="B7588" i="10" s="1"/>
  <c r="B7589" i="10" s="1"/>
  <c r="B7590" i="10" s="1"/>
  <c r="B7591" i="10" s="1"/>
  <c r="B7592" i="10" s="1"/>
  <c r="B7593" i="10" s="1"/>
  <c r="B7594" i="10" s="1"/>
  <c r="B7595" i="10" s="1"/>
  <c r="B7596" i="10" s="1"/>
  <c r="B7597" i="10" s="1"/>
  <c r="B7598" i="10" s="1"/>
  <c r="B7599" i="10" s="1"/>
  <c r="B7600" i="10" s="1"/>
  <c r="B7601" i="10" s="1"/>
  <c r="B7602" i="10" s="1"/>
  <c r="B7603" i="10" s="1"/>
  <c r="B7604" i="10" s="1"/>
  <c r="B7605" i="10" s="1"/>
  <c r="B7606" i="10" s="1"/>
  <c r="B7607" i="10" s="1"/>
  <c r="B7608" i="10" s="1"/>
  <c r="B7609" i="10" s="1"/>
  <c r="B7610" i="10" s="1"/>
  <c r="B7611" i="10" s="1"/>
  <c r="B7612" i="10" s="1"/>
  <c r="B7613" i="10" s="1"/>
  <c r="B7614" i="10" s="1"/>
  <c r="B7615" i="10" s="1"/>
  <c r="B7616" i="10" s="1"/>
  <c r="B7617" i="10" s="1"/>
  <c r="B7618" i="10" s="1"/>
  <c r="B7619" i="10" s="1"/>
  <c r="B7620" i="10" s="1"/>
  <c r="B7621" i="10" s="1"/>
  <c r="B7622" i="10" s="1"/>
  <c r="B7623" i="10" s="1"/>
  <c r="B7624" i="10" s="1"/>
  <c r="B7625" i="10" s="1"/>
  <c r="B7626" i="10" s="1"/>
  <c r="B7627" i="10" s="1"/>
  <c r="B7628" i="10" s="1"/>
  <c r="B7629" i="10" s="1"/>
  <c r="B7630" i="10" s="1"/>
  <c r="B7631" i="10" s="1"/>
  <c r="B7632" i="10" s="1"/>
  <c r="B7633" i="10" s="1"/>
  <c r="B7634" i="10" s="1"/>
  <c r="B7635" i="10" s="1"/>
  <c r="B7636" i="10" s="1"/>
  <c r="B7637" i="10" s="1"/>
  <c r="B7638" i="10" s="1"/>
  <c r="B7639" i="10" s="1"/>
  <c r="B7640" i="10" s="1"/>
  <c r="B7641" i="10" s="1"/>
  <c r="B7642" i="10" s="1"/>
  <c r="B7643" i="10" s="1"/>
  <c r="B7644" i="10" s="1"/>
  <c r="B7645" i="10" s="1"/>
  <c r="B7646" i="10" s="1"/>
  <c r="B7647" i="10" s="1"/>
  <c r="B7648" i="10" s="1"/>
  <c r="B7649" i="10" s="1"/>
  <c r="B7650" i="10" s="1"/>
  <c r="B7651" i="10" s="1"/>
  <c r="B7652" i="10" s="1"/>
  <c r="B7653" i="10" s="1"/>
  <c r="B7654" i="10" s="1"/>
  <c r="B7655" i="10" s="1"/>
  <c r="B7656" i="10" s="1"/>
  <c r="B7657" i="10" s="1"/>
  <c r="B7658" i="10" s="1"/>
  <c r="B7659" i="10" s="1"/>
  <c r="B7660" i="10" s="1"/>
  <c r="B7661" i="10" s="1"/>
  <c r="B7662" i="10" s="1"/>
  <c r="B7663" i="10" s="1"/>
  <c r="B7664" i="10" s="1"/>
  <c r="B7665" i="10" s="1"/>
  <c r="B7666" i="10" s="1"/>
  <c r="B7667" i="10" s="1"/>
  <c r="B7668" i="10" s="1"/>
  <c r="B7669" i="10" s="1"/>
  <c r="B7670" i="10" s="1"/>
  <c r="B7671" i="10" s="1"/>
  <c r="B7672" i="10" s="1"/>
  <c r="B7673" i="10" s="1"/>
  <c r="B7674" i="10" s="1"/>
  <c r="B7675" i="10" s="1"/>
  <c r="B7676" i="10" s="1"/>
  <c r="B7677" i="10" s="1"/>
  <c r="B7678" i="10" s="1"/>
  <c r="B7679" i="10" s="1"/>
  <c r="B7680" i="10" s="1"/>
  <c r="B7681" i="10" s="1"/>
  <c r="B7682" i="10" s="1"/>
  <c r="B7683" i="10" s="1"/>
  <c r="B7684" i="10" s="1"/>
  <c r="B7685" i="10" s="1"/>
  <c r="B7686" i="10" s="1"/>
  <c r="B7687" i="10" s="1"/>
  <c r="B7688" i="10" s="1"/>
  <c r="B7689" i="10" s="1"/>
  <c r="B7690" i="10" s="1"/>
  <c r="B7691" i="10" s="1"/>
  <c r="B7692" i="10" s="1"/>
  <c r="B7693" i="10" s="1"/>
  <c r="B7694" i="10" s="1"/>
  <c r="B7695" i="10" s="1"/>
  <c r="B7696" i="10" s="1"/>
  <c r="B7697" i="10" s="1"/>
  <c r="B7698" i="10" s="1"/>
  <c r="B7699" i="10" s="1"/>
  <c r="B7700" i="10" s="1"/>
  <c r="B7701" i="10" s="1"/>
  <c r="B7702" i="10" s="1"/>
  <c r="B7703" i="10" s="1"/>
  <c r="B7704" i="10" s="1"/>
  <c r="B7705" i="10" s="1"/>
  <c r="B7706" i="10" s="1"/>
  <c r="B7707" i="10" s="1"/>
  <c r="B7708" i="10" s="1"/>
  <c r="B7709" i="10" s="1"/>
  <c r="B7710" i="10" s="1"/>
  <c r="B7711" i="10" s="1"/>
  <c r="B7712" i="10" s="1"/>
  <c r="B7713" i="10" s="1"/>
  <c r="B7714" i="10" s="1"/>
  <c r="B7715" i="10" s="1"/>
  <c r="B7716" i="10" s="1"/>
  <c r="B7717" i="10" s="1"/>
  <c r="B7718" i="10" s="1"/>
  <c r="B7719" i="10" s="1"/>
  <c r="B7720" i="10" s="1"/>
  <c r="B7721" i="10" s="1"/>
  <c r="B7722" i="10" s="1"/>
  <c r="B7723" i="10" s="1"/>
  <c r="B7724" i="10" s="1"/>
  <c r="B7725" i="10" s="1"/>
  <c r="B7726" i="10" s="1"/>
  <c r="B7727" i="10" s="1"/>
  <c r="B7728" i="10" s="1"/>
  <c r="B7729" i="10" s="1"/>
  <c r="B7730" i="10" s="1"/>
  <c r="B7731" i="10" s="1"/>
  <c r="B7732" i="10" s="1"/>
  <c r="B7733" i="10" s="1"/>
  <c r="B7734" i="10" s="1"/>
  <c r="B7735" i="10" s="1"/>
  <c r="B7736" i="10" s="1"/>
  <c r="B7737" i="10" s="1"/>
  <c r="B7738" i="10" s="1"/>
  <c r="B7739" i="10" s="1"/>
  <c r="B7740" i="10" s="1"/>
  <c r="B7741" i="10" s="1"/>
  <c r="B7742" i="10" s="1"/>
  <c r="B7743" i="10" s="1"/>
  <c r="B7744" i="10" s="1"/>
  <c r="B7745" i="10" s="1"/>
  <c r="B7746" i="10" s="1"/>
  <c r="B7747" i="10" s="1"/>
  <c r="B7748" i="10" s="1"/>
  <c r="B7749" i="10" s="1"/>
  <c r="B7750" i="10" s="1"/>
  <c r="B7751" i="10" s="1"/>
  <c r="B7752" i="10" s="1"/>
  <c r="B7753" i="10" s="1"/>
  <c r="B7754" i="10" s="1"/>
  <c r="B7755" i="10" s="1"/>
  <c r="B7756" i="10" s="1"/>
  <c r="B7757" i="10" s="1"/>
  <c r="B7758" i="10" s="1"/>
  <c r="B7759" i="10" s="1"/>
  <c r="B7760" i="10" s="1"/>
  <c r="B7761" i="10" s="1"/>
  <c r="B7762" i="10" s="1"/>
  <c r="B7763" i="10" s="1"/>
  <c r="B7764" i="10" s="1"/>
  <c r="B7765" i="10" s="1"/>
  <c r="B7766" i="10" s="1"/>
  <c r="B7767" i="10" s="1"/>
  <c r="B7768" i="10" s="1"/>
  <c r="B7769" i="10" s="1"/>
  <c r="B7770" i="10" s="1"/>
  <c r="B7771" i="10" s="1"/>
  <c r="B7772" i="10" s="1"/>
  <c r="B7773" i="10" s="1"/>
  <c r="B7774" i="10" s="1"/>
  <c r="B7775" i="10" s="1"/>
  <c r="B7776" i="10" s="1"/>
  <c r="B7777" i="10" s="1"/>
  <c r="B7778" i="10" s="1"/>
  <c r="B7779" i="10" s="1"/>
  <c r="B7780" i="10" s="1"/>
  <c r="B7781" i="10" s="1"/>
  <c r="B7782" i="10" s="1"/>
  <c r="B7783" i="10" s="1"/>
  <c r="B7784" i="10" s="1"/>
  <c r="B7785" i="10" s="1"/>
  <c r="B7786" i="10" s="1"/>
  <c r="B7787" i="10" s="1"/>
  <c r="B7788" i="10" s="1"/>
  <c r="B7789" i="10" s="1"/>
  <c r="B7790" i="10" s="1"/>
  <c r="B7791" i="10" s="1"/>
  <c r="B7792" i="10" s="1"/>
  <c r="B7793" i="10" s="1"/>
  <c r="B7794" i="10" s="1"/>
  <c r="B7795" i="10" s="1"/>
  <c r="B7796" i="10" s="1"/>
  <c r="B7797" i="10" s="1"/>
  <c r="B7798" i="10" s="1"/>
  <c r="B7799" i="10" s="1"/>
  <c r="B7800" i="10" s="1"/>
  <c r="B7801" i="10" s="1"/>
  <c r="B7802" i="10" s="1"/>
  <c r="B7803" i="10" s="1"/>
  <c r="B7804" i="10" s="1"/>
  <c r="B7805" i="10" s="1"/>
  <c r="B7806" i="10" s="1"/>
  <c r="B7807" i="10" s="1"/>
  <c r="B7808" i="10" s="1"/>
  <c r="B7809" i="10" s="1"/>
  <c r="B7810" i="10" s="1"/>
  <c r="B7811" i="10" s="1"/>
  <c r="B7812" i="10" s="1"/>
  <c r="B7813" i="10" s="1"/>
  <c r="B7814" i="10" s="1"/>
  <c r="B7815" i="10" s="1"/>
  <c r="B7816" i="10" s="1"/>
  <c r="B7817" i="10" s="1"/>
  <c r="B7818" i="10" s="1"/>
  <c r="B7819" i="10" s="1"/>
  <c r="B7820" i="10" s="1"/>
  <c r="B7821" i="10" s="1"/>
  <c r="B7822" i="10" s="1"/>
  <c r="B7823" i="10" s="1"/>
  <c r="B7824" i="10" s="1"/>
  <c r="B7825" i="10" s="1"/>
  <c r="B7826" i="10" s="1"/>
  <c r="B7827" i="10" s="1"/>
  <c r="B7828" i="10" s="1"/>
  <c r="B7829" i="10" s="1"/>
  <c r="B7830" i="10" s="1"/>
  <c r="B7831" i="10" s="1"/>
  <c r="B7832" i="10" s="1"/>
  <c r="B7833" i="10" s="1"/>
  <c r="B7834" i="10" s="1"/>
  <c r="B7835" i="10" s="1"/>
  <c r="B7836" i="10" s="1"/>
  <c r="B7837" i="10" s="1"/>
  <c r="B7838" i="10" s="1"/>
  <c r="B7839" i="10" s="1"/>
  <c r="B7840" i="10" s="1"/>
  <c r="B7841" i="10" s="1"/>
  <c r="B7842" i="10" s="1"/>
  <c r="B7843" i="10" s="1"/>
  <c r="B7844" i="10" s="1"/>
  <c r="B7845" i="10" s="1"/>
  <c r="B7846" i="10" s="1"/>
  <c r="B7847" i="10" s="1"/>
  <c r="B7848" i="10" s="1"/>
  <c r="B7849" i="10" s="1"/>
  <c r="B7850" i="10" s="1"/>
  <c r="B7851" i="10" s="1"/>
  <c r="B7852" i="10" s="1"/>
  <c r="B7853" i="10" s="1"/>
  <c r="B7854" i="10" s="1"/>
  <c r="B7855" i="10" s="1"/>
  <c r="B7856" i="10" s="1"/>
  <c r="B7857" i="10" s="1"/>
  <c r="B7858" i="10" s="1"/>
  <c r="B7859" i="10" s="1"/>
  <c r="B7860" i="10" s="1"/>
  <c r="B7861" i="10" s="1"/>
  <c r="B7862" i="10" s="1"/>
  <c r="B7863" i="10" s="1"/>
  <c r="B7864" i="10" s="1"/>
  <c r="B7865" i="10" s="1"/>
  <c r="B7866" i="10" s="1"/>
  <c r="B7867" i="10" s="1"/>
  <c r="B7868" i="10" s="1"/>
  <c r="B7869" i="10" s="1"/>
  <c r="B7870" i="10" s="1"/>
  <c r="B7871" i="10" s="1"/>
  <c r="B7872" i="10" s="1"/>
  <c r="B7873" i="10" s="1"/>
  <c r="B7874" i="10" s="1"/>
  <c r="B7875" i="10" s="1"/>
  <c r="B7876" i="10" s="1"/>
  <c r="B7877" i="10" s="1"/>
  <c r="B7878" i="10" s="1"/>
  <c r="B7879" i="10" s="1"/>
  <c r="B7880" i="10" s="1"/>
  <c r="B7881" i="10" s="1"/>
  <c r="B7882" i="10" s="1"/>
  <c r="B7883" i="10" s="1"/>
  <c r="B7884" i="10" s="1"/>
  <c r="B7885" i="10" s="1"/>
  <c r="B7886" i="10" s="1"/>
  <c r="B7887" i="10" s="1"/>
  <c r="B7888" i="10" s="1"/>
  <c r="B7889" i="10" s="1"/>
  <c r="B7890" i="10" s="1"/>
  <c r="B7891" i="10" s="1"/>
  <c r="B7892" i="10" s="1"/>
  <c r="B7893" i="10" s="1"/>
  <c r="B7894" i="10" s="1"/>
  <c r="B7895" i="10" s="1"/>
  <c r="B7896" i="10" s="1"/>
  <c r="B7897" i="10" s="1"/>
  <c r="B7898" i="10" s="1"/>
  <c r="B7899" i="10" s="1"/>
  <c r="B7900" i="10" s="1"/>
  <c r="B7901" i="10" s="1"/>
  <c r="B7902" i="10" s="1"/>
  <c r="B7903" i="10" s="1"/>
  <c r="B7904" i="10" s="1"/>
  <c r="B7905" i="10" s="1"/>
  <c r="B7906" i="10" s="1"/>
  <c r="B7907" i="10" s="1"/>
  <c r="B7908" i="10" s="1"/>
  <c r="B7909" i="10" s="1"/>
  <c r="B7910" i="10" s="1"/>
  <c r="B7911" i="10" s="1"/>
  <c r="B7912" i="10" s="1"/>
  <c r="B7913" i="10" s="1"/>
  <c r="B7914" i="10" s="1"/>
  <c r="B7915" i="10" s="1"/>
  <c r="B7916" i="10" s="1"/>
  <c r="B7917" i="10" s="1"/>
  <c r="B7918" i="10" s="1"/>
  <c r="B7919" i="10" s="1"/>
  <c r="B7920" i="10" s="1"/>
  <c r="B7921" i="10" s="1"/>
  <c r="B7922" i="10" s="1"/>
  <c r="B7923" i="10" s="1"/>
  <c r="B7924" i="10" s="1"/>
  <c r="B7925" i="10" s="1"/>
  <c r="B7926" i="10" s="1"/>
  <c r="B7927" i="10" s="1"/>
  <c r="B7928" i="10" s="1"/>
  <c r="B7929" i="10" s="1"/>
  <c r="B7930" i="10" s="1"/>
  <c r="B7931" i="10" s="1"/>
  <c r="B7932" i="10" s="1"/>
  <c r="B7933" i="10" s="1"/>
  <c r="B7934" i="10" s="1"/>
  <c r="B7935" i="10" s="1"/>
  <c r="B7936" i="10" s="1"/>
  <c r="B7937" i="10" s="1"/>
  <c r="B7938" i="10" s="1"/>
  <c r="B7939" i="10" s="1"/>
  <c r="B7940" i="10" s="1"/>
  <c r="B7941" i="10" s="1"/>
  <c r="B7942" i="10" s="1"/>
  <c r="B7943" i="10" s="1"/>
  <c r="B7944" i="10" s="1"/>
  <c r="B7945" i="10" s="1"/>
  <c r="B7946" i="10" s="1"/>
  <c r="B7947" i="10" s="1"/>
  <c r="B7948" i="10" s="1"/>
  <c r="B7949" i="10" s="1"/>
  <c r="B7950" i="10" s="1"/>
  <c r="B7951" i="10" s="1"/>
  <c r="B7952" i="10" s="1"/>
  <c r="B7953" i="10" s="1"/>
  <c r="B7954" i="10" s="1"/>
  <c r="B7955" i="10" s="1"/>
  <c r="B7956" i="10" s="1"/>
  <c r="B7957" i="10" s="1"/>
  <c r="B7958" i="10" s="1"/>
  <c r="B7959" i="10" s="1"/>
  <c r="B7960" i="10" s="1"/>
  <c r="B7961" i="10" s="1"/>
  <c r="B7962" i="10" s="1"/>
  <c r="B7963" i="10" s="1"/>
  <c r="B7964" i="10" s="1"/>
  <c r="B7965" i="10" s="1"/>
  <c r="B7966" i="10" s="1"/>
  <c r="B7967" i="10" s="1"/>
  <c r="B7968" i="10" s="1"/>
  <c r="B7969" i="10" s="1"/>
  <c r="B7970" i="10" s="1"/>
  <c r="B7971" i="10" s="1"/>
  <c r="B7972" i="10" s="1"/>
  <c r="B7973" i="10" s="1"/>
  <c r="B7974" i="10" s="1"/>
  <c r="B7975" i="10" s="1"/>
  <c r="B7976" i="10" s="1"/>
  <c r="B7977" i="10" s="1"/>
  <c r="B7978" i="10" s="1"/>
  <c r="B7979" i="10" s="1"/>
  <c r="B7980" i="10" s="1"/>
  <c r="B7981" i="10" s="1"/>
  <c r="B7982" i="10" s="1"/>
  <c r="B7983" i="10" s="1"/>
  <c r="B7984" i="10" s="1"/>
  <c r="B7985" i="10" s="1"/>
  <c r="B7986" i="10" s="1"/>
  <c r="B7987" i="10" s="1"/>
  <c r="B7988" i="10" s="1"/>
  <c r="B7989" i="10" s="1"/>
  <c r="B7990" i="10" s="1"/>
  <c r="B7991" i="10" s="1"/>
  <c r="B7992" i="10" s="1"/>
  <c r="B7993" i="10" s="1"/>
  <c r="B7994" i="10" s="1"/>
  <c r="B7995" i="10" s="1"/>
  <c r="B7996" i="10" s="1"/>
  <c r="B7997" i="10" s="1"/>
  <c r="B7998" i="10" s="1"/>
  <c r="B7999" i="10" s="1"/>
  <c r="B8000" i="10" s="1"/>
  <c r="B8001" i="10" s="1"/>
  <c r="B8002" i="10" s="1"/>
  <c r="B8003" i="10" s="1"/>
  <c r="B8004" i="10" s="1"/>
  <c r="B8005" i="10" s="1"/>
  <c r="B8006" i="10" s="1"/>
  <c r="B8007" i="10" s="1"/>
  <c r="B8008" i="10" s="1"/>
  <c r="B8009" i="10" s="1"/>
  <c r="B8010" i="10" s="1"/>
  <c r="B8011" i="10" s="1"/>
  <c r="B8012" i="10" s="1"/>
  <c r="B8013" i="10" s="1"/>
  <c r="B8014" i="10" s="1"/>
  <c r="B8015" i="10" s="1"/>
  <c r="B8016" i="10" s="1"/>
  <c r="B8017" i="10" s="1"/>
  <c r="B8018" i="10" s="1"/>
  <c r="B8019" i="10" s="1"/>
  <c r="B8020" i="10" s="1"/>
  <c r="B8021" i="10" s="1"/>
  <c r="B8022" i="10" s="1"/>
  <c r="B8023" i="10" s="1"/>
  <c r="B8024" i="10" s="1"/>
  <c r="B8025" i="10" s="1"/>
  <c r="B8026" i="10" s="1"/>
  <c r="B8027" i="10" s="1"/>
  <c r="B8028" i="10" s="1"/>
  <c r="B8029" i="10" s="1"/>
  <c r="B8030" i="10" s="1"/>
  <c r="B8031" i="10" s="1"/>
  <c r="B8032" i="10" s="1"/>
  <c r="B8033" i="10" s="1"/>
  <c r="B8034" i="10" s="1"/>
  <c r="B8035" i="10" s="1"/>
  <c r="B8036" i="10" s="1"/>
  <c r="B8037" i="10" s="1"/>
  <c r="B8038" i="10" s="1"/>
  <c r="B8039" i="10" s="1"/>
  <c r="B8040" i="10" s="1"/>
  <c r="B8041" i="10" s="1"/>
  <c r="B8042" i="10" s="1"/>
  <c r="B8043" i="10" s="1"/>
  <c r="B8044" i="10" s="1"/>
  <c r="B8045" i="10" s="1"/>
  <c r="B8046" i="10" s="1"/>
  <c r="B8047" i="10" s="1"/>
  <c r="B8048" i="10" s="1"/>
  <c r="B8049" i="10" s="1"/>
  <c r="B8050" i="10" s="1"/>
  <c r="B8051" i="10" s="1"/>
  <c r="B8052" i="10" s="1"/>
  <c r="B8053" i="10" s="1"/>
  <c r="B8054" i="10" s="1"/>
  <c r="B8055" i="10" s="1"/>
  <c r="B8056" i="10" s="1"/>
  <c r="B8057" i="10" s="1"/>
  <c r="B8058" i="10" s="1"/>
  <c r="B8059" i="10" s="1"/>
  <c r="B8060" i="10" s="1"/>
  <c r="B8061" i="10" s="1"/>
  <c r="B8062" i="10" s="1"/>
  <c r="B8063" i="10" s="1"/>
  <c r="B8064" i="10" s="1"/>
  <c r="B8065" i="10" s="1"/>
  <c r="B8066" i="10" s="1"/>
  <c r="B8067" i="10" s="1"/>
  <c r="B8068" i="10" s="1"/>
  <c r="B8069" i="10" s="1"/>
  <c r="B8070" i="10" s="1"/>
  <c r="B8071" i="10" s="1"/>
  <c r="B8072" i="10" s="1"/>
  <c r="B8073" i="10" s="1"/>
  <c r="B8074" i="10" s="1"/>
  <c r="B8075" i="10" s="1"/>
  <c r="B8076" i="10" s="1"/>
  <c r="B8077" i="10" s="1"/>
  <c r="B8078" i="10" s="1"/>
  <c r="B8079" i="10" s="1"/>
  <c r="B8080" i="10" s="1"/>
  <c r="B8081" i="10" s="1"/>
  <c r="B8082" i="10" s="1"/>
  <c r="B8083" i="10" s="1"/>
  <c r="B8084" i="10" s="1"/>
  <c r="B8085" i="10" s="1"/>
  <c r="B8086" i="10" s="1"/>
  <c r="B8087" i="10" s="1"/>
  <c r="B8088" i="10" s="1"/>
  <c r="B8089" i="10" s="1"/>
  <c r="B8090" i="10" s="1"/>
  <c r="B8091" i="10" s="1"/>
  <c r="B8092" i="10" s="1"/>
  <c r="B8093" i="10" s="1"/>
  <c r="B8094" i="10" s="1"/>
  <c r="B8095" i="10" s="1"/>
  <c r="B8096" i="10" s="1"/>
  <c r="B8097" i="10" s="1"/>
  <c r="B8098" i="10" s="1"/>
  <c r="B8099" i="10" s="1"/>
  <c r="B8100" i="10" s="1"/>
  <c r="B8101" i="10" s="1"/>
  <c r="B8102" i="10" s="1"/>
  <c r="B8103" i="10" s="1"/>
  <c r="B8104" i="10" s="1"/>
  <c r="B8105" i="10" s="1"/>
  <c r="B8106" i="10" s="1"/>
  <c r="B8107" i="10" s="1"/>
  <c r="B8108" i="10" s="1"/>
  <c r="B8109" i="10" s="1"/>
  <c r="B8110" i="10" s="1"/>
  <c r="B8111" i="10" s="1"/>
  <c r="B8112" i="10" s="1"/>
  <c r="B8113" i="10" s="1"/>
  <c r="B8114" i="10" s="1"/>
  <c r="B8115" i="10" s="1"/>
  <c r="B8116" i="10" s="1"/>
  <c r="B8117" i="10" s="1"/>
  <c r="B8118" i="10" s="1"/>
  <c r="B8119" i="10" s="1"/>
  <c r="B8120" i="10" s="1"/>
  <c r="B8121" i="10" s="1"/>
  <c r="B8122" i="10" s="1"/>
  <c r="B8123" i="10" s="1"/>
  <c r="B8124" i="10" s="1"/>
  <c r="B8125" i="10" s="1"/>
  <c r="B8126" i="10" s="1"/>
  <c r="B8127" i="10" s="1"/>
  <c r="B8128" i="10" s="1"/>
  <c r="B8129" i="10" s="1"/>
  <c r="B8130" i="10" s="1"/>
  <c r="B8131" i="10" s="1"/>
  <c r="B8132" i="10" s="1"/>
  <c r="B8133" i="10" s="1"/>
  <c r="B8134" i="10" s="1"/>
  <c r="B8135" i="10" s="1"/>
  <c r="B8136" i="10" s="1"/>
  <c r="B8137" i="10" s="1"/>
  <c r="B8138" i="10" s="1"/>
  <c r="B8139" i="10" s="1"/>
  <c r="B8140" i="10" s="1"/>
  <c r="B8141" i="10" s="1"/>
  <c r="B8142" i="10" s="1"/>
  <c r="B8143" i="10" s="1"/>
  <c r="B8144" i="10" s="1"/>
  <c r="B8145" i="10" s="1"/>
  <c r="B8146" i="10" s="1"/>
  <c r="B8147" i="10" s="1"/>
  <c r="B8148" i="10" s="1"/>
  <c r="B8149" i="10" s="1"/>
  <c r="B8150" i="10" s="1"/>
  <c r="B8151" i="10" s="1"/>
  <c r="B8152" i="10" s="1"/>
  <c r="B8153" i="10" s="1"/>
  <c r="B8154" i="10" s="1"/>
  <c r="B8155" i="10" s="1"/>
  <c r="B8156" i="10" s="1"/>
  <c r="B8157" i="10" s="1"/>
  <c r="B8158" i="10" s="1"/>
  <c r="B8159" i="10" s="1"/>
  <c r="B8160" i="10" s="1"/>
  <c r="B8161" i="10" s="1"/>
  <c r="B8162" i="10" s="1"/>
  <c r="B8163" i="10" s="1"/>
  <c r="B8164" i="10" s="1"/>
  <c r="B8165" i="10" s="1"/>
  <c r="B8166" i="10" s="1"/>
  <c r="B8167" i="10" s="1"/>
  <c r="B8168" i="10" s="1"/>
  <c r="B8169" i="10" s="1"/>
  <c r="B8170" i="10" s="1"/>
  <c r="B8171" i="10" s="1"/>
  <c r="B8172" i="10" s="1"/>
  <c r="B8173" i="10" s="1"/>
  <c r="B8174" i="10" s="1"/>
  <c r="B8175" i="10" s="1"/>
  <c r="B8176" i="10" s="1"/>
  <c r="B8177" i="10" s="1"/>
  <c r="B8178" i="10" s="1"/>
  <c r="B8179" i="10" s="1"/>
  <c r="B8180" i="10" s="1"/>
  <c r="B8181" i="10" s="1"/>
  <c r="B8182" i="10" s="1"/>
  <c r="B8183" i="10" s="1"/>
  <c r="B8184" i="10" s="1"/>
  <c r="B8185" i="10" s="1"/>
  <c r="B8186" i="10" s="1"/>
  <c r="B8187" i="10" s="1"/>
  <c r="B8188" i="10" s="1"/>
  <c r="B8189" i="10" s="1"/>
  <c r="B8190" i="10" s="1"/>
  <c r="B8191" i="10" s="1"/>
  <c r="B8192" i="10" s="1"/>
  <c r="B8193" i="10" s="1"/>
  <c r="B8194" i="10" s="1"/>
  <c r="B8195" i="10" s="1"/>
  <c r="B8196" i="10" s="1"/>
  <c r="B8197" i="10" s="1"/>
  <c r="B8198" i="10" s="1"/>
  <c r="B8199" i="10" s="1"/>
  <c r="B8200" i="10" s="1"/>
  <c r="B8201" i="10" s="1"/>
  <c r="B8202" i="10" s="1"/>
  <c r="B8203" i="10" s="1"/>
  <c r="B8204" i="10" s="1"/>
  <c r="B8205" i="10" s="1"/>
  <c r="B8206" i="10" s="1"/>
  <c r="B8207" i="10" s="1"/>
  <c r="B8208" i="10" s="1"/>
  <c r="B8209" i="10" s="1"/>
  <c r="B8210" i="10" s="1"/>
  <c r="B8211" i="10" s="1"/>
  <c r="B8212" i="10" s="1"/>
  <c r="B8213" i="10" s="1"/>
  <c r="B8214" i="10" s="1"/>
  <c r="B8215" i="10" s="1"/>
  <c r="B8216" i="10" s="1"/>
  <c r="B8217" i="10" s="1"/>
  <c r="B8218" i="10" s="1"/>
  <c r="B8219" i="10" s="1"/>
  <c r="B8220" i="10" s="1"/>
  <c r="B8221" i="10" s="1"/>
  <c r="B8222" i="10" s="1"/>
  <c r="B8223" i="10" s="1"/>
  <c r="B8224" i="10" s="1"/>
  <c r="B8225" i="10" s="1"/>
  <c r="B8226" i="10" s="1"/>
  <c r="B8227" i="10" s="1"/>
  <c r="B8228" i="10" s="1"/>
  <c r="B8229" i="10" s="1"/>
  <c r="B8230" i="10" s="1"/>
  <c r="B8231" i="10" s="1"/>
  <c r="B8232" i="10" s="1"/>
  <c r="B8233" i="10" s="1"/>
  <c r="B8234" i="10" s="1"/>
  <c r="B8235" i="10" s="1"/>
  <c r="B8236" i="10" s="1"/>
  <c r="B8237" i="10" s="1"/>
  <c r="B8238" i="10" s="1"/>
  <c r="B8239" i="10" s="1"/>
  <c r="B8240" i="10" s="1"/>
  <c r="B8241" i="10" s="1"/>
  <c r="B8242" i="10" s="1"/>
  <c r="B8243" i="10" s="1"/>
  <c r="B8244" i="10" s="1"/>
  <c r="B8245" i="10" s="1"/>
  <c r="B8246" i="10" s="1"/>
  <c r="B8247" i="10" s="1"/>
  <c r="B8248" i="10" s="1"/>
  <c r="B8249" i="10" s="1"/>
  <c r="B8250" i="10" s="1"/>
  <c r="B8251" i="10" s="1"/>
  <c r="B8252" i="10" s="1"/>
  <c r="B8253" i="10" s="1"/>
  <c r="B8254" i="10" s="1"/>
  <c r="B8255" i="10" s="1"/>
  <c r="B8256" i="10" s="1"/>
  <c r="B8257" i="10" s="1"/>
  <c r="B8258" i="10" s="1"/>
  <c r="B8259" i="10" s="1"/>
  <c r="B8260" i="10" s="1"/>
  <c r="B8261" i="10" s="1"/>
  <c r="B8262" i="10" s="1"/>
  <c r="B8263" i="10" s="1"/>
  <c r="B8264" i="10" s="1"/>
  <c r="B8265" i="10" s="1"/>
  <c r="B8266" i="10" s="1"/>
  <c r="B8267" i="10" s="1"/>
  <c r="B8268" i="10" s="1"/>
  <c r="B8269" i="10" s="1"/>
  <c r="B8270" i="10" s="1"/>
  <c r="B8271" i="10" s="1"/>
  <c r="B8272" i="10" s="1"/>
  <c r="B8273" i="10" s="1"/>
  <c r="B8274" i="10" s="1"/>
  <c r="B8275" i="10" s="1"/>
  <c r="B8276" i="10" s="1"/>
  <c r="B8277" i="10" s="1"/>
  <c r="B8278" i="10" s="1"/>
  <c r="B8279" i="10" s="1"/>
  <c r="B8280" i="10" s="1"/>
  <c r="B8281" i="10" s="1"/>
  <c r="B8282" i="10" s="1"/>
  <c r="B8283" i="10" s="1"/>
  <c r="B8284" i="10" s="1"/>
  <c r="B8285" i="10" s="1"/>
  <c r="B8286" i="10" s="1"/>
  <c r="B8287" i="10" s="1"/>
  <c r="B8288" i="10" s="1"/>
  <c r="B8289" i="10" s="1"/>
  <c r="B8290" i="10" s="1"/>
  <c r="B8291" i="10" s="1"/>
  <c r="B8292" i="10" s="1"/>
  <c r="B8293" i="10" s="1"/>
  <c r="B8294" i="10" s="1"/>
  <c r="B8295" i="10" s="1"/>
  <c r="B8296" i="10" s="1"/>
  <c r="B8297" i="10" s="1"/>
  <c r="B8298" i="10" s="1"/>
  <c r="B8299" i="10" s="1"/>
  <c r="B8300" i="10" s="1"/>
  <c r="B8301" i="10" s="1"/>
  <c r="B8302" i="10" s="1"/>
  <c r="B8303" i="10" s="1"/>
  <c r="B8304" i="10" s="1"/>
  <c r="B8305" i="10" s="1"/>
  <c r="B8306" i="10" s="1"/>
  <c r="B8307" i="10" s="1"/>
  <c r="B8308" i="10" s="1"/>
  <c r="B8309" i="10" s="1"/>
  <c r="B8310" i="10" s="1"/>
  <c r="B8311" i="10" s="1"/>
  <c r="B8312" i="10" s="1"/>
  <c r="B8313" i="10" s="1"/>
  <c r="B8314" i="10" s="1"/>
  <c r="B8315" i="10" s="1"/>
  <c r="B8316" i="10" s="1"/>
  <c r="B8317" i="10" s="1"/>
  <c r="B8318" i="10" s="1"/>
  <c r="B8319" i="10" s="1"/>
  <c r="B8320" i="10" s="1"/>
  <c r="B8321" i="10" s="1"/>
  <c r="B8322" i="10" s="1"/>
  <c r="B8323" i="10" s="1"/>
  <c r="B8324" i="10" s="1"/>
  <c r="B8325" i="10" s="1"/>
  <c r="B8326" i="10" s="1"/>
  <c r="B8327" i="10" s="1"/>
  <c r="B8328" i="10" s="1"/>
  <c r="B8329" i="10" s="1"/>
  <c r="B8330" i="10" s="1"/>
  <c r="B8331" i="10" s="1"/>
  <c r="B8332" i="10" s="1"/>
  <c r="B8333" i="10" s="1"/>
  <c r="B8334" i="10" s="1"/>
  <c r="B8335" i="10" s="1"/>
  <c r="B8336" i="10" s="1"/>
  <c r="B8337" i="10" s="1"/>
  <c r="B8338" i="10" s="1"/>
  <c r="B8339" i="10" s="1"/>
  <c r="B8340" i="10" s="1"/>
  <c r="B8341" i="10" s="1"/>
  <c r="B8342" i="10" s="1"/>
  <c r="B8343" i="10" s="1"/>
  <c r="B8344" i="10" s="1"/>
  <c r="B8345" i="10" s="1"/>
  <c r="B8346" i="10" s="1"/>
  <c r="B8347" i="10" s="1"/>
  <c r="B8348" i="10" s="1"/>
  <c r="B8349" i="10" s="1"/>
  <c r="B8350" i="10" s="1"/>
  <c r="B8351" i="10" s="1"/>
  <c r="B8352" i="10" s="1"/>
  <c r="B8353" i="10" s="1"/>
  <c r="B8354" i="10" s="1"/>
  <c r="B8355" i="10" s="1"/>
  <c r="B8356" i="10" s="1"/>
  <c r="B8357" i="10" s="1"/>
  <c r="B8358" i="10" s="1"/>
  <c r="B8359" i="10" s="1"/>
  <c r="B8360" i="10" s="1"/>
  <c r="B8361" i="10" s="1"/>
  <c r="B8362" i="10" s="1"/>
  <c r="B8363" i="10" s="1"/>
  <c r="B8364" i="10" s="1"/>
  <c r="B8365" i="10" s="1"/>
  <c r="B8366" i="10" s="1"/>
  <c r="B8367" i="10" s="1"/>
  <c r="B8368" i="10" s="1"/>
  <c r="B8369" i="10" s="1"/>
  <c r="B8370" i="10" s="1"/>
  <c r="B8371" i="10" s="1"/>
  <c r="B8372" i="10" s="1"/>
  <c r="B8373" i="10" s="1"/>
  <c r="B8374" i="10" s="1"/>
  <c r="B8375" i="10" s="1"/>
  <c r="B8376" i="10" s="1"/>
  <c r="B8377" i="10" s="1"/>
  <c r="B8378" i="10" s="1"/>
  <c r="B8379" i="10" s="1"/>
  <c r="B8380" i="10" s="1"/>
  <c r="B8381" i="10" s="1"/>
  <c r="B8382" i="10" s="1"/>
  <c r="B8383" i="10" s="1"/>
  <c r="B8384" i="10" s="1"/>
  <c r="B8385" i="10" s="1"/>
  <c r="B8386" i="10" s="1"/>
  <c r="B8387" i="10" s="1"/>
  <c r="B8388" i="10" s="1"/>
  <c r="B8389" i="10" s="1"/>
  <c r="B8390" i="10" s="1"/>
  <c r="B8391" i="10" s="1"/>
  <c r="B8392" i="10" s="1"/>
  <c r="B8393" i="10" s="1"/>
  <c r="B8394" i="10" s="1"/>
  <c r="B8395" i="10" s="1"/>
  <c r="B8396" i="10" s="1"/>
  <c r="B8397" i="10" s="1"/>
  <c r="B8398" i="10" s="1"/>
  <c r="B8399" i="10" s="1"/>
  <c r="B8400" i="10" s="1"/>
  <c r="B8401" i="10" s="1"/>
  <c r="B8402" i="10" s="1"/>
  <c r="B8403" i="10" s="1"/>
  <c r="B8404" i="10" s="1"/>
  <c r="B8405" i="10" s="1"/>
  <c r="B8406" i="10" s="1"/>
  <c r="B8407" i="10" s="1"/>
  <c r="B8408" i="10" s="1"/>
  <c r="B8409" i="10" s="1"/>
  <c r="B8410" i="10" s="1"/>
  <c r="B8411" i="10" s="1"/>
  <c r="B8412" i="10" s="1"/>
  <c r="B8413" i="10" s="1"/>
  <c r="B8414" i="10" s="1"/>
  <c r="B8415" i="10" s="1"/>
  <c r="B8416" i="10" s="1"/>
  <c r="B8417" i="10" s="1"/>
  <c r="B8418" i="10" s="1"/>
  <c r="B8419" i="10" s="1"/>
  <c r="B8420" i="10" s="1"/>
  <c r="B8421" i="10" s="1"/>
  <c r="B8422" i="10" s="1"/>
  <c r="B8423" i="10" s="1"/>
  <c r="B8424" i="10" s="1"/>
  <c r="B8425" i="10" s="1"/>
  <c r="B8426" i="10" s="1"/>
  <c r="B8427" i="10" s="1"/>
  <c r="B8428" i="10" s="1"/>
  <c r="B8429" i="10" s="1"/>
  <c r="B8430" i="10" s="1"/>
  <c r="B8431" i="10" s="1"/>
  <c r="B8432" i="10" s="1"/>
  <c r="B8433" i="10" s="1"/>
  <c r="B8434" i="10" s="1"/>
  <c r="B8435" i="10" s="1"/>
  <c r="B8436" i="10" s="1"/>
  <c r="B8437" i="10" s="1"/>
  <c r="B8438" i="10" s="1"/>
  <c r="B8439" i="10" s="1"/>
  <c r="B8440" i="10" s="1"/>
  <c r="B8441" i="10" s="1"/>
  <c r="B8442" i="10" s="1"/>
  <c r="B8443" i="10" s="1"/>
  <c r="B8444" i="10" s="1"/>
  <c r="B8445" i="10" s="1"/>
  <c r="B8446" i="10" s="1"/>
  <c r="B8447" i="10" s="1"/>
  <c r="B8448" i="10" s="1"/>
  <c r="B8449" i="10" s="1"/>
  <c r="B8450" i="10" s="1"/>
  <c r="B8451" i="10" s="1"/>
  <c r="B8452" i="10" s="1"/>
  <c r="B8453" i="10" s="1"/>
  <c r="B8454" i="10" s="1"/>
  <c r="B8455" i="10" s="1"/>
  <c r="B8456" i="10" s="1"/>
  <c r="B8457" i="10" s="1"/>
  <c r="B8458" i="10" s="1"/>
  <c r="B8459" i="10" s="1"/>
  <c r="B8460" i="10" s="1"/>
  <c r="B8461" i="10" s="1"/>
  <c r="B8462" i="10" s="1"/>
  <c r="B8463" i="10" s="1"/>
  <c r="B8464" i="10" s="1"/>
  <c r="B8465" i="10" s="1"/>
  <c r="B8466" i="10" s="1"/>
  <c r="B8467" i="10" s="1"/>
  <c r="B8468" i="10" s="1"/>
  <c r="B8469" i="10" s="1"/>
  <c r="B8470" i="10" s="1"/>
  <c r="B8471" i="10" s="1"/>
  <c r="B8472" i="10" s="1"/>
  <c r="B8473" i="10" s="1"/>
  <c r="B8474" i="10" s="1"/>
  <c r="B8475" i="10" s="1"/>
  <c r="B8476" i="10" s="1"/>
  <c r="B8477" i="10" s="1"/>
  <c r="B8478" i="10" s="1"/>
  <c r="B8479" i="10" s="1"/>
  <c r="B8480" i="10" s="1"/>
  <c r="B8481" i="10" s="1"/>
  <c r="B8482" i="10" s="1"/>
  <c r="B8483" i="10" s="1"/>
  <c r="B8484" i="10" s="1"/>
  <c r="B8485" i="10" s="1"/>
  <c r="B8486" i="10" s="1"/>
  <c r="B8487" i="10" s="1"/>
  <c r="B8488" i="10" s="1"/>
  <c r="B8489" i="10" s="1"/>
  <c r="B8490" i="10" s="1"/>
  <c r="B8491" i="10" s="1"/>
  <c r="B8492" i="10" s="1"/>
  <c r="B8493" i="10" s="1"/>
  <c r="B8494" i="10" s="1"/>
  <c r="B8495" i="10" s="1"/>
  <c r="B8496" i="10" s="1"/>
  <c r="B8497" i="10" s="1"/>
  <c r="B8498" i="10" s="1"/>
  <c r="B8499" i="10" s="1"/>
  <c r="B8500" i="10" s="1"/>
  <c r="B8501" i="10" s="1"/>
  <c r="B8502" i="10" s="1"/>
  <c r="B8503" i="10" s="1"/>
  <c r="B8504" i="10" s="1"/>
  <c r="B8505" i="10" s="1"/>
  <c r="B8506" i="10" s="1"/>
  <c r="B8507" i="10" s="1"/>
  <c r="B8508" i="10" s="1"/>
  <c r="B8509" i="10" s="1"/>
  <c r="B8510" i="10" s="1"/>
  <c r="B8511" i="10" s="1"/>
  <c r="B8512" i="10" s="1"/>
  <c r="B8513" i="10" s="1"/>
  <c r="B8514" i="10" s="1"/>
  <c r="B8515" i="10" s="1"/>
  <c r="B8516" i="10" s="1"/>
  <c r="B8517" i="10" s="1"/>
  <c r="B8518" i="10" s="1"/>
  <c r="B8519" i="10" s="1"/>
  <c r="B8520" i="10" s="1"/>
  <c r="B8521" i="10" s="1"/>
  <c r="B8522" i="10" s="1"/>
  <c r="B8523" i="10" s="1"/>
  <c r="B8524" i="10" s="1"/>
  <c r="B8525" i="10" s="1"/>
  <c r="B8526" i="10" s="1"/>
  <c r="B8527" i="10" s="1"/>
  <c r="B8528" i="10" s="1"/>
  <c r="B8529" i="10" s="1"/>
  <c r="B8530" i="10" s="1"/>
  <c r="B8531" i="10" s="1"/>
  <c r="B8532" i="10" s="1"/>
  <c r="B8533" i="10" s="1"/>
  <c r="B8534" i="10" s="1"/>
  <c r="B8535" i="10" s="1"/>
  <c r="B8536" i="10" s="1"/>
  <c r="B8537" i="10" s="1"/>
  <c r="B8538" i="10" s="1"/>
  <c r="B8539" i="10" s="1"/>
  <c r="B8540" i="10" s="1"/>
  <c r="B8541" i="10" s="1"/>
  <c r="B8542" i="10" s="1"/>
  <c r="B8543" i="10" s="1"/>
  <c r="B8544" i="10" s="1"/>
  <c r="B8545" i="10" s="1"/>
  <c r="B8546" i="10" s="1"/>
  <c r="B8547" i="10" s="1"/>
  <c r="B8548" i="10" s="1"/>
  <c r="B8549" i="10" s="1"/>
  <c r="B8550" i="10" s="1"/>
  <c r="B8551" i="10" s="1"/>
  <c r="B8552" i="10" s="1"/>
  <c r="B8553" i="10" s="1"/>
  <c r="B8554" i="10" s="1"/>
  <c r="B8555" i="10" s="1"/>
  <c r="B8556" i="10" s="1"/>
  <c r="B8557" i="10" s="1"/>
  <c r="B8558" i="10" s="1"/>
  <c r="B8559" i="10" s="1"/>
  <c r="B8560" i="10" s="1"/>
  <c r="B8561" i="10" s="1"/>
  <c r="B8562" i="10" s="1"/>
  <c r="B8563" i="10" s="1"/>
  <c r="B8564" i="10" s="1"/>
  <c r="B8565" i="10" s="1"/>
  <c r="B8566" i="10" s="1"/>
  <c r="B8567" i="10" s="1"/>
  <c r="B8568" i="10" s="1"/>
  <c r="B8569" i="10" s="1"/>
  <c r="B8570" i="10" s="1"/>
  <c r="B8571" i="10" s="1"/>
  <c r="B8572" i="10" s="1"/>
  <c r="B8573" i="10" s="1"/>
  <c r="B8574" i="10" s="1"/>
  <c r="B8575" i="10" s="1"/>
  <c r="B8576" i="10" s="1"/>
  <c r="B8577" i="10" s="1"/>
  <c r="B8578" i="10" s="1"/>
  <c r="B8579" i="10" s="1"/>
  <c r="B8580" i="10" s="1"/>
  <c r="B8581" i="10" s="1"/>
  <c r="B8582" i="10" s="1"/>
  <c r="B8583" i="10" s="1"/>
  <c r="B8584" i="10" s="1"/>
  <c r="B8585" i="10" s="1"/>
  <c r="B8586" i="10" s="1"/>
  <c r="B8587" i="10" s="1"/>
  <c r="B8588" i="10" s="1"/>
  <c r="B8589" i="10" s="1"/>
  <c r="B8590" i="10" s="1"/>
  <c r="B8591" i="10" s="1"/>
  <c r="B8592" i="10" s="1"/>
  <c r="B8593" i="10" s="1"/>
  <c r="B8594" i="10" s="1"/>
  <c r="B8595" i="10" s="1"/>
  <c r="B8596" i="10" s="1"/>
  <c r="B8597" i="10" s="1"/>
  <c r="B8598" i="10" s="1"/>
  <c r="B8599" i="10" s="1"/>
  <c r="B8600" i="10" s="1"/>
  <c r="B8601" i="10" s="1"/>
  <c r="B8602" i="10" s="1"/>
  <c r="B8603" i="10" s="1"/>
  <c r="B8604" i="10" s="1"/>
  <c r="B8605" i="10" s="1"/>
  <c r="B8606" i="10" s="1"/>
  <c r="B8607" i="10" s="1"/>
  <c r="B8608" i="10" s="1"/>
  <c r="B8609" i="10" s="1"/>
  <c r="B8610" i="10" s="1"/>
  <c r="B8611" i="10" s="1"/>
  <c r="B8612" i="10" s="1"/>
  <c r="B8613" i="10" s="1"/>
  <c r="B8614" i="10" s="1"/>
  <c r="B8615" i="10" s="1"/>
  <c r="B8616" i="10" s="1"/>
  <c r="B8617" i="10" s="1"/>
  <c r="B8618" i="10" s="1"/>
  <c r="B8619" i="10" s="1"/>
  <c r="B8620" i="10" s="1"/>
  <c r="B8621" i="10" s="1"/>
  <c r="B8622" i="10" s="1"/>
  <c r="B8623" i="10" s="1"/>
  <c r="B8624" i="10" s="1"/>
  <c r="B8625" i="10" s="1"/>
  <c r="B8626" i="10" s="1"/>
  <c r="B8627" i="10" s="1"/>
  <c r="B8628" i="10" s="1"/>
  <c r="B8629" i="10" s="1"/>
  <c r="B8630" i="10" s="1"/>
  <c r="B8631" i="10" s="1"/>
  <c r="B8632" i="10" s="1"/>
  <c r="B8633" i="10" s="1"/>
  <c r="B8634" i="10" s="1"/>
  <c r="B8635" i="10" s="1"/>
  <c r="B8636" i="10" s="1"/>
  <c r="B8637" i="10" s="1"/>
  <c r="B8638" i="10" s="1"/>
  <c r="B8639" i="10" s="1"/>
  <c r="B8640" i="10" s="1"/>
  <c r="B8641" i="10" s="1"/>
  <c r="B8642" i="10" s="1"/>
  <c r="B8643" i="10" s="1"/>
  <c r="B8644" i="10" s="1"/>
  <c r="B8645" i="10" s="1"/>
  <c r="B8646" i="10" s="1"/>
  <c r="B8647" i="10" s="1"/>
  <c r="B8648" i="10" s="1"/>
  <c r="B8649" i="10" s="1"/>
  <c r="B8650" i="10" s="1"/>
  <c r="B8651" i="10" s="1"/>
  <c r="B8652" i="10" s="1"/>
  <c r="B8653" i="10" s="1"/>
  <c r="B8654" i="10" s="1"/>
  <c r="B8655" i="10" s="1"/>
  <c r="B8656" i="10" s="1"/>
  <c r="B8657" i="10" s="1"/>
  <c r="B8658" i="10" s="1"/>
  <c r="B8659" i="10" s="1"/>
  <c r="B8660" i="10" s="1"/>
  <c r="B8661" i="10" s="1"/>
  <c r="B8662" i="10" s="1"/>
  <c r="B8663" i="10" s="1"/>
  <c r="B8664" i="10" s="1"/>
  <c r="B8665" i="10" s="1"/>
  <c r="B8666" i="10" s="1"/>
  <c r="B8667" i="10" s="1"/>
  <c r="B8668" i="10" s="1"/>
  <c r="B8669" i="10" s="1"/>
  <c r="B8670" i="10" s="1"/>
  <c r="B8671" i="10" s="1"/>
  <c r="B8672" i="10" s="1"/>
  <c r="B8673" i="10" s="1"/>
  <c r="B8674" i="10" s="1"/>
  <c r="B8675" i="10" s="1"/>
  <c r="B8676" i="10" s="1"/>
  <c r="B8677" i="10" s="1"/>
  <c r="B8678" i="10" s="1"/>
  <c r="B8679" i="10" s="1"/>
  <c r="B8680" i="10" s="1"/>
  <c r="B8681" i="10" s="1"/>
  <c r="B8682" i="10" s="1"/>
  <c r="B8683" i="10" s="1"/>
  <c r="B8684" i="10" s="1"/>
  <c r="B8685" i="10" s="1"/>
  <c r="B8686" i="10" s="1"/>
  <c r="B8687" i="10" s="1"/>
  <c r="B8688" i="10" s="1"/>
  <c r="B8689" i="10" s="1"/>
  <c r="B8690" i="10" s="1"/>
  <c r="B8691" i="10" s="1"/>
  <c r="B8692" i="10" s="1"/>
  <c r="B8693" i="10" s="1"/>
  <c r="B8694" i="10" s="1"/>
  <c r="B8695" i="10" s="1"/>
  <c r="B8696" i="10" s="1"/>
  <c r="B8697" i="10" s="1"/>
  <c r="B8698" i="10" s="1"/>
  <c r="B8699" i="10" s="1"/>
  <c r="B8700" i="10" s="1"/>
  <c r="B8701" i="10" s="1"/>
  <c r="B8702" i="10" s="1"/>
  <c r="B8703" i="10" s="1"/>
  <c r="B8704" i="10" s="1"/>
  <c r="B8705" i="10" s="1"/>
  <c r="B8706" i="10" s="1"/>
  <c r="B8707" i="10" s="1"/>
  <c r="B8708" i="10" s="1"/>
  <c r="B8709" i="10" s="1"/>
  <c r="B8710" i="10" s="1"/>
  <c r="B8711" i="10" s="1"/>
  <c r="B8712" i="10" s="1"/>
  <c r="B8713" i="10" s="1"/>
  <c r="B8714" i="10" s="1"/>
  <c r="B8715" i="10" s="1"/>
  <c r="B8716" i="10" s="1"/>
  <c r="B8717" i="10" s="1"/>
  <c r="B8718" i="10" s="1"/>
  <c r="B8719" i="10" s="1"/>
  <c r="B8720" i="10" s="1"/>
  <c r="B8721" i="10" s="1"/>
  <c r="B8722" i="10" s="1"/>
  <c r="B8723" i="10" s="1"/>
  <c r="B8724" i="10" s="1"/>
  <c r="B8725" i="10" s="1"/>
  <c r="B8726" i="10" s="1"/>
  <c r="B8727" i="10" s="1"/>
  <c r="B8728" i="10" s="1"/>
  <c r="B8729" i="10" s="1"/>
  <c r="B8730" i="10" s="1"/>
  <c r="B8731" i="10" s="1"/>
  <c r="B8732" i="10" s="1"/>
  <c r="B8733" i="10" s="1"/>
  <c r="B8734" i="10" s="1"/>
  <c r="B8735" i="10" s="1"/>
  <c r="B8736" i="10" s="1"/>
  <c r="B8737" i="10" s="1"/>
  <c r="B8738" i="10" s="1"/>
  <c r="B8739" i="10" s="1"/>
  <c r="B8740" i="10" s="1"/>
  <c r="B8741" i="10" s="1"/>
  <c r="B8742" i="10" s="1"/>
  <c r="B8743" i="10" s="1"/>
  <c r="B8744" i="10" s="1"/>
  <c r="B8745" i="10" s="1"/>
  <c r="B8746" i="10" s="1"/>
  <c r="B8747" i="10" s="1"/>
  <c r="B8748" i="10" s="1"/>
  <c r="B8749" i="10" s="1"/>
  <c r="B8750" i="10" s="1"/>
  <c r="B8751" i="10" s="1"/>
  <c r="B8752" i="10" s="1"/>
  <c r="B8753" i="10" s="1"/>
  <c r="B8754" i="10" s="1"/>
  <c r="B8755" i="10" s="1"/>
  <c r="B8756" i="10" s="1"/>
  <c r="B8757" i="10" s="1"/>
  <c r="B8758" i="10" s="1"/>
  <c r="B8759" i="10" s="1"/>
  <c r="B8760" i="10" s="1"/>
  <c r="B8761" i="10" s="1"/>
  <c r="B8762" i="10" s="1"/>
  <c r="B8763" i="10" s="1"/>
  <c r="B8764" i="10" s="1"/>
  <c r="B8765" i="10" s="1"/>
  <c r="B8766" i="10" s="1"/>
  <c r="B8767" i="10" s="1"/>
  <c r="B8768" i="10" s="1"/>
  <c r="B8769" i="10" s="1"/>
  <c r="B8770" i="10" s="1"/>
  <c r="B8771" i="10" s="1"/>
  <c r="B8772" i="10" s="1"/>
  <c r="B8773" i="10" s="1"/>
  <c r="B8774" i="10" s="1"/>
  <c r="B8775" i="10" s="1"/>
  <c r="B8776" i="10" s="1"/>
  <c r="B8777" i="10" s="1"/>
  <c r="B8778" i="10" s="1"/>
  <c r="B8779" i="10" s="1"/>
  <c r="B8780" i="10" s="1"/>
  <c r="B8781" i="10" s="1"/>
  <c r="B8782" i="10" s="1"/>
  <c r="B8783" i="10" s="1"/>
  <c r="B8784" i="10" s="1"/>
  <c r="B8785" i="10" s="1"/>
  <c r="B8786" i="10" s="1"/>
  <c r="B8787" i="10" s="1"/>
  <c r="B8788" i="10" s="1"/>
  <c r="B8789" i="10" s="1"/>
  <c r="B8790" i="10" s="1"/>
  <c r="B8791" i="10" s="1"/>
  <c r="B8792" i="10" s="1"/>
  <c r="B8793" i="10" s="1"/>
  <c r="B8794" i="10" s="1"/>
  <c r="B8795" i="10" s="1"/>
  <c r="B8796" i="10" s="1"/>
  <c r="B8797" i="10" s="1"/>
  <c r="B8798" i="10" s="1"/>
  <c r="B8799" i="10" s="1"/>
  <c r="B8800" i="10" s="1"/>
  <c r="B8801" i="10" s="1"/>
  <c r="B8802" i="10" s="1"/>
  <c r="B8803" i="10" s="1"/>
  <c r="B8804" i="10" s="1"/>
  <c r="B8805" i="10" s="1"/>
  <c r="B8806" i="10" s="1"/>
  <c r="B8807" i="10" s="1"/>
  <c r="B8808" i="10" s="1"/>
  <c r="B8809" i="10" s="1"/>
  <c r="B8810" i="10" s="1"/>
  <c r="B8811" i="10" s="1"/>
  <c r="B8812" i="10" s="1"/>
  <c r="B8813" i="10" s="1"/>
  <c r="B8814" i="10" s="1"/>
  <c r="B8815" i="10" s="1"/>
  <c r="B8816" i="10" s="1"/>
  <c r="B8817" i="10" s="1"/>
  <c r="B8818" i="10" s="1"/>
  <c r="B8819" i="10" s="1"/>
  <c r="B8820" i="10" s="1"/>
  <c r="B8821" i="10" s="1"/>
  <c r="B8822" i="10" s="1"/>
  <c r="B8823" i="10" s="1"/>
  <c r="B8824" i="10" s="1"/>
  <c r="B8825" i="10" s="1"/>
  <c r="B8826" i="10" s="1"/>
  <c r="B8827" i="10" s="1"/>
  <c r="B8828" i="10" s="1"/>
  <c r="B8829" i="10" s="1"/>
  <c r="B8830" i="10" s="1"/>
  <c r="B8831" i="10" s="1"/>
  <c r="B8832" i="10" s="1"/>
  <c r="B8833" i="10" s="1"/>
  <c r="B8834" i="10" s="1"/>
  <c r="B8835" i="10" s="1"/>
  <c r="B8836" i="10" s="1"/>
  <c r="B8837" i="10" s="1"/>
  <c r="B8838" i="10" s="1"/>
  <c r="B8839" i="10" s="1"/>
  <c r="B8840" i="10" s="1"/>
  <c r="B8841" i="10" s="1"/>
  <c r="B8842" i="10" s="1"/>
  <c r="B8843" i="10" s="1"/>
  <c r="B8844" i="10" s="1"/>
  <c r="B8845" i="10" s="1"/>
  <c r="B8846" i="10" s="1"/>
  <c r="B8847" i="10" s="1"/>
  <c r="B8848" i="10" s="1"/>
  <c r="B8849" i="10" s="1"/>
  <c r="B8850" i="10" s="1"/>
  <c r="B8851" i="10" s="1"/>
  <c r="B8852" i="10" s="1"/>
  <c r="B8853" i="10" s="1"/>
  <c r="B8854" i="10" s="1"/>
  <c r="B8855" i="10" s="1"/>
  <c r="B8856" i="10" s="1"/>
  <c r="B8857" i="10" s="1"/>
  <c r="B8858" i="10" s="1"/>
  <c r="B8859" i="10" s="1"/>
  <c r="B8860" i="10" s="1"/>
  <c r="B8861" i="10" s="1"/>
  <c r="B8862" i="10" s="1"/>
  <c r="B8863" i="10" s="1"/>
  <c r="B8864" i="10" s="1"/>
  <c r="B8865" i="10" s="1"/>
  <c r="B8866" i="10" s="1"/>
  <c r="B8867" i="10" s="1"/>
  <c r="B8868" i="10" s="1"/>
  <c r="B8869" i="10" s="1"/>
  <c r="B8870" i="10" s="1"/>
  <c r="B8871" i="10" s="1"/>
  <c r="B8872" i="10" s="1"/>
  <c r="B8873" i="10" s="1"/>
  <c r="B8874" i="10" s="1"/>
  <c r="B8875" i="10" s="1"/>
  <c r="B8876" i="10" s="1"/>
  <c r="B8877" i="10" s="1"/>
  <c r="B8878" i="10" s="1"/>
  <c r="B8879" i="10" s="1"/>
  <c r="B8880" i="10" s="1"/>
  <c r="B8881" i="10" s="1"/>
  <c r="B8882" i="10" s="1"/>
  <c r="B8883" i="10" s="1"/>
  <c r="B8884" i="10" s="1"/>
  <c r="B8885" i="10" s="1"/>
  <c r="B8886" i="10" s="1"/>
  <c r="B8887" i="10" s="1"/>
  <c r="B8888" i="10" s="1"/>
  <c r="B8889" i="10" s="1"/>
  <c r="B8890" i="10" s="1"/>
  <c r="B8891" i="10" s="1"/>
  <c r="B8892" i="10" s="1"/>
  <c r="B8893" i="10" s="1"/>
  <c r="B8894" i="10" s="1"/>
  <c r="B8895" i="10" s="1"/>
  <c r="B8896" i="10" s="1"/>
  <c r="B8897" i="10" s="1"/>
  <c r="B8898" i="10" s="1"/>
  <c r="B8899" i="10" s="1"/>
  <c r="B8900" i="10" s="1"/>
  <c r="B8901" i="10" s="1"/>
  <c r="B8902" i="10" s="1"/>
  <c r="B8903" i="10" s="1"/>
  <c r="B8904" i="10" s="1"/>
  <c r="B8905" i="10" s="1"/>
  <c r="B8906" i="10" s="1"/>
  <c r="B8907" i="10" s="1"/>
  <c r="B8908" i="10" s="1"/>
  <c r="B8909" i="10" s="1"/>
  <c r="B8910" i="10" s="1"/>
  <c r="B8911" i="10" s="1"/>
  <c r="B8912" i="10" s="1"/>
  <c r="B8913" i="10" s="1"/>
  <c r="B8914" i="10" s="1"/>
  <c r="B8915" i="10" s="1"/>
  <c r="B8916" i="10" s="1"/>
  <c r="B8917" i="10" s="1"/>
  <c r="B8918" i="10" s="1"/>
  <c r="B8919" i="10" s="1"/>
  <c r="B8920" i="10" s="1"/>
  <c r="B8921" i="10" s="1"/>
  <c r="B8922" i="10" s="1"/>
  <c r="B8923" i="10" s="1"/>
  <c r="B8924" i="10" s="1"/>
  <c r="B8925" i="10" s="1"/>
  <c r="B8926" i="10" s="1"/>
  <c r="B8927" i="10" s="1"/>
  <c r="B8928" i="10" s="1"/>
  <c r="B8929" i="10" s="1"/>
  <c r="B8930" i="10" s="1"/>
  <c r="B8931" i="10" s="1"/>
  <c r="B8932" i="10" s="1"/>
  <c r="B8933" i="10" s="1"/>
  <c r="B8934" i="10" s="1"/>
  <c r="B8935" i="10" s="1"/>
  <c r="B8936" i="10" s="1"/>
  <c r="B8937" i="10" s="1"/>
  <c r="B8938" i="10" s="1"/>
  <c r="B8939" i="10" s="1"/>
  <c r="B8940" i="10" s="1"/>
  <c r="B8941" i="10" s="1"/>
  <c r="B8942" i="10" s="1"/>
  <c r="B8943" i="10" s="1"/>
  <c r="B8944" i="10" s="1"/>
  <c r="B8945" i="10" s="1"/>
  <c r="B8946" i="10" s="1"/>
  <c r="B8947" i="10" s="1"/>
  <c r="B8948" i="10" s="1"/>
  <c r="B8949" i="10" s="1"/>
  <c r="B8950" i="10" s="1"/>
  <c r="B8951" i="10" s="1"/>
  <c r="B8952" i="10" s="1"/>
  <c r="B8953" i="10" s="1"/>
  <c r="B8954" i="10" s="1"/>
  <c r="B8955" i="10" s="1"/>
  <c r="B8956" i="10" s="1"/>
  <c r="B8957" i="10" s="1"/>
  <c r="B8958" i="10" s="1"/>
  <c r="B8959" i="10" s="1"/>
  <c r="B8960" i="10" s="1"/>
  <c r="B8961" i="10" s="1"/>
  <c r="B8962" i="10" s="1"/>
  <c r="B8963" i="10" s="1"/>
  <c r="B8964" i="10" s="1"/>
  <c r="B8965" i="10" s="1"/>
  <c r="B8966" i="10" s="1"/>
  <c r="B8967" i="10" s="1"/>
  <c r="B8968" i="10" s="1"/>
  <c r="B8969" i="10" s="1"/>
  <c r="B8970" i="10" s="1"/>
  <c r="B8971" i="10" s="1"/>
  <c r="B8972" i="10" s="1"/>
  <c r="B8973" i="10" s="1"/>
  <c r="B8974" i="10" s="1"/>
  <c r="B8975" i="10" s="1"/>
  <c r="B8976" i="10" s="1"/>
  <c r="B8977" i="10" s="1"/>
  <c r="B8978" i="10" s="1"/>
  <c r="B8979" i="10" s="1"/>
  <c r="B8980" i="10" s="1"/>
  <c r="B8981" i="10" s="1"/>
  <c r="B8982" i="10" s="1"/>
  <c r="B8983" i="10" s="1"/>
  <c r="B8984" i="10" s="1"/>
  <c r="B8985" i="10" s="1"/>
  <c r="B8986" i="10" s="1"/>
  <c r="B8987" i="10" s="1"/>
  <c r="B8988" i="10" s="1"/>
  <c r="B8989" i="10" s="1"/>
  <c r="B8990" i="10" s="1"/>
  <c r="B8991" i="10" s="1"/>
  <c r="B8992" i="10" s="1"/>
  <c r="B8993" i="10" s="1"/>
  <c r="B8994" i="10" s="1"/>
  <c r="B8995" i="10" s="1"/>
  <c r="B8996" i="10" s="1"/>
  <c r="B8997" i="10" s="1"/>
  <c r="B8998" i="10" s="1"/>
  <c r="B8999" i="10" s="1"/>
  <c r="B9000" i="10" s="1"/>
  <c r="B9001" i="10" s="1"/>
  <c r="B9002" i="10" s="1"/>
  <c r="B9003" i="10" s="1"/>
  <c r="B9004" i="10" s="1"/>
  <c r="B9005" i="10" s="1"/>
  <c r="B9006" i="10" s="1"/>
  <c r="B9007" i="10" s="1"/>
  <c r="B9008" i="10" s="1"/>
  <c r="B9009" i="10" s="1"/>
  <c r="B9010" i="10" s="1"/>
  <c r="B9011" i="10" s="1"/>
  <c r="B9012" i="10" s="1"/>
  <c r="B9013" i="10" s="1"/>
  <c r="B9014" i="10" s="1"/>
  <c r="B9015" i="10" s="1"/>
  <c r="B9016" i="10" s="1"/>
  <c r="B9017" i="10" s="1"/>
  <c r="B9018" i="10" s="1"/>
  <c r="B9019" i="10" s="1"/>
  <c r="B9020" i="10" s="1"/>
  <c r="B9021" i="10" s="1"/>
  <c r="B9022" i="10" s="1"/>
  <c r="B9023" i="10" s="1"/>
  <c r="B9024" i="10" s="1"/>
  <c r="B9025" i="10" s="1"/>
  <c r="B9026" i="10" s="1"/>
  <c r="B9027" i="10" s="1"/>
  <c r="B9028" i="10" s="1"/>
  <c r="B9029" i="10" s="1"/>
  <c r="B9030" i="10" s="1"/>
  <c r="B9031" i="10" s="1"/>
  <c r="B9032" i="10" s="1"/>
  <c r="B9033" i="10" s="1"/>
  <c r="B9034" i="10" s="1"/>
  <c r="B9035" i="10" s="1"/>
  <c r="B9036" i="10" s="1"/>
  <c r="B9037" i="10" s="1"/>
  <c r="B9038" i="10" s="1"/>
  <c r="B9039" i="10" s="1"/>
  <c r="B9040" i="10" s="1"/>
  <c r="B9041" i="10" s="1"/>
  <c r="B9042" i="10" s="1"/>
  <c r="B9043" i="10" s="1"/>
  <c r="B9044" i="10" s="1"/>
  <c r="B9045" i="10" s="1"/>
  <c r="B9046" i="10" s="1"/>
  <c r="B9047" i="10" s="1"/>
  <c r="B9048" i="10" s="1"/>
  <c r="B9049" i="10" s="1"/>
  <c r="B9050" i="10" s="1"/>
  <c r="B9051" i="10" s="1"/>
  <c r="B9052" i="10" s="1"/>
  <c r="B9053" i="10" s="1"/>
  <c r="B9054" i="10" s="1"/>
  <c r="B9055" i="10" s="1"/>
  <c r="B9056" i="10" s="1"/>
  <c r="B9057" i="10" s="1"/>
  <c r="B9058" i="10" s="1"/>
  <c r="B9059" i="10" s="1"/>
  <c r="B9060" i="10" s="1"/>
  <c r="B9061" i="10" s="1"/>
  <c r="B9062" i="10" s="1"/>
  <c r="B9063" i="10" s="1"/>
  <c r="B9064" i="10" s="1"/>
  <c r="B9065" i="10" s="1"/>
  <c r="B9066" i="10" s="1"/>
  <c r="B9067" i="10" s="1"/>
  <c r="B9068" i="10" s="1"/>
  <c r="B9069" i="10" s="1"/>
  <c r="B9070" i="10" s="1"/>
  <c r="B9071" i="10" s="1"/>
  <c r="B9072" i="10" s="1"/>
  <c r="B9073" i="10" s="1"/>
  <c r="B9074" i="10" s="1"/>
  <c r="B9075" i="10" s="1"/>
  <c r="B9076" i="10" s="1"/>
  <c r="B9077" i="10" s="1"/>
  <c r="B9078" i="10" s="1"/>
  <c r="B9079" i="10" s="1"/>
  <c r="B9080" i="10" s="1"/>
  <c r="B9081" i="10" s="1"/>
  <c r="B9082" i="10" s="1"/>
  <c r="B9083" i="10" s="1"/>
  <c r="B9084" i="10" s="1"/>
  <c r="B9085" i="10" s="1"/>
  <c r="B9086" i="10" s="1"/>
  <c r="B9087" i="10" s="1"/>
  <c r="B9088" i="10" s="1"/>
  <c r="B9089" i="10" s="1"/>
  <c r="B9090" i="10" s="1"/>
  <c r="B9091" i="10" s="1"/>
  <c r="B9092" i="10" s="1"/>
  <c r="B9093" i="10" s="1"/>
  <c r="B9094" i="10" s="1"/>
  <c r="B9095" i="10" s="1"/>
  <c r="B9096" i="10" s="1"/>
  <c r="B9097" i="10" s="1"/>
  <c r="B9098" i="10" s="1"/>
  <c r="B9099" i="10" s="1"/>
  <c r="B9100" i="10" s="1"/>
  <c r="B9101" i="10" s="1"/>
  <c r="B9102" i="10" s="1"/>
  <c r="B9103" i="10" s="1"/>
  <c r="B9104" i="10" s="1"/>
  <c r="B9105" i="10" s="1"/>
  <c r="B9106" i="10" s="1"/>
  <c r="B9107" i="10" s="1"/>
  <c r="B9108" i="10" s="1"/>
  <c r="B9109" i="10" s="1"/>
  <c r="B9110" i="10" s="1"/>
  <c r="B9111" i="10" s="1"/>
  <c r="B9112" i="10" s="1"/>
  <c r="B9113" i="10" s="1"/>
  <c r="B9114" i="10" s="1"/>
  <c r="B9115" i="10" s="1"/>
  <c r="B9116" i="10" s="1"/>
  <c r="B9117" i="10" s="1"/>
  <c r="B9118" i="10" s="1"/>
  <c r="B9119" i="10" s="1"/>
  <c r="B9120" i="10" s="1"/>
  <c r="B9121" i="10" s="1"/>
  <c r="B9122" i="10" s="1"/>
  <c r="B9123" i="10" s="1"/>
  <c r="B9124" i="10" s="1"/>
  <c r="B9125" i="10" s="1"/>
  <c r="B9126" i="10" s="1"/>
  <c r="B9127" i="10" s="1"/>
  <c r="B9128" i="10" s="1"/>
  <c r="B9129" i="10" s="1"/>
  <c r="B9130" i="10" s="1"/>
  <c r="B9131" i="10" s="1"/>
  <c r="B9132" i="10" s="1"/>
  <c r="B9133" i="10" s="1"/>
  <c r="B9134" i="10" s="1"/>
  <c r="B9135" i="10" s="1"/>
  <c r="B9136" i="10" s="1"/>
  <c r="B9137" i="10" s="1"/>
  <c r="B9138" i="10" s="1"/>
  <c r="B9139" i="10" s="1"/>
  <c r="B9140" i="10" s="1"/>
  <c r="B9141" i="10" s="1"/>
  <c r="B9142" i="10" s="1"/>
  <c r="B9143" i="10" s="1"/>
  <c r="B9144" i="10" s="1"/>
  <c r="B9145" i="10" s="1"/>
  <c r="B9146" i="10" s="1"/>
  <c r="B9147" i="10" s="1"/>
  <c r="B9148" i="10" s="1"/>
  <c r="B9149" i="10" s="1"/>
  <c r="B9150" i="10" s="1"/>
  <c r="B9151" i="10" s="1"/>
  <c r="B9152" i="10" s="1"/>
  <c r="B9153" i="10" s="1"/>
  <c r="B9154" i="10" s="1"/>
  <c r="B9155" i="10" s="1"/>
  <c r="B9156" i="10" s="1"/>
  <c r="B9157" i="10" s="1"/>
  <c r="B9158" i="10" s="1"/>
  <c r="B9159" i="10" s="1"/>
  <c r="B9160" i="10" s="1"/>
  <c r="B9161" i="10" s="1"/>
  <c r="B9162" i="10" s="1"/>
  <c r="B9163" i="10" s="1"/>
  <c r="B9164" i="10" s="1"/>
  <c r="B9165" i="10" s="1"/>
  <c r="B9166" i="10" s="1"/>
  <c r="B9167" i="10" s="1"/>
  <c r="B9168" i="10" s="1"/>
  <c r="B9169" i="10" s="1"/>
  <c r="B9170" i="10" s="1"/>
  <c r="B9171" i="10" s="1"/>
  <c r="B9172" i="10" s="1"/>
  <c r="B9173" i="10" s="1"/>
  <c r="B9174" i="10" s="1"/>
  <c r="B9175" i="10" s="1"/>
  <c r="B9176" i="10" s="1"/>
  <c r="B9177" i="10" s="1"/>
  <c r="B9178" i="10" s="1"/>
  <c r="B9179" i="10" s="1"/>
  <c r="B9180" i="10" s="1"/>
  <c r="B9181" i="10" s="1"/>
  <c r="B9182" i="10" s="1"/>
  <c r="B9183" i="10" s="1"/>
  <c r="B9184" i="10" s="1"/>
  <c r="B9185" i="10" s="1"/>
  <c r="B9186" i="10" s="1"/>
  <c r="B9187" i="10" s="1"/>
  <c r="B9188" i="10" s="1"/>
  <c r="B9189" i="10" s="1"/>
  <c r="B9190" i="10" s="1"/>
  <c r="B9191" i="10" s="1"/>
  <c r="B9192" i="10" s="1"/>
  <c r="B9193" i="10" s="1"/>
  <c r="B9194" i="10" s="1"/>
  <c r="B9195" i="10" s="1"/>
  <c r="B9196" i="10" s="1"/>
  <c r="B9197" i="10" s="1"/>
  <c r="B9198" i="10" s="1"/>
  <c r="B9199" i="10" s="1"/>
  <c r="B9200" i="10" s="1"/>
  <c r="B9201" i="10" s="1"/>
  <c r="B9202" i="10" s="1"/>
  <c r="B9203" i="10" s="1"/>
  <c r="B9204" i="10" s="1"/>
  <c r="B9205" i="10" s="1"/>
  <c r="B9206" i="10" s="1"/>
  <c r="B9207" i="10" s="1"/>
  <c r="B9208" i="10" s="1"/>
  <c r="B9209" i="10" s="1"/>
  <c r="B9210" i="10" s="1"/>
  <c r="B9211" i="10" s="1"/>
  <c r="B9212" i="10" s="1"/>
  <c r="B9213" i="10" s="1"/>
  <c r="B9214" i="10" s="1"/>
  <c r="B9215" i="10" s="1"/>
  <c r="B9216" i="10" s="1"/>
  <c r="B9217" i="10" s="1"/>
  <c r="B9218" i="10" s="1"/>
  <c r="B9219" i="10" s="1"/>
  <c r="B9220" i="10" s="1"/>
  <c r="B9221" i="10" s="1"/>
  <c r="B9222" i="10" s="1"/>
  <c r="B9223" i="10" s="1"/>
  <c r="B9224" i="10" s="1"/>
  <c r="B9225" i="10" s="1"/>
  <c r="B9226" i="10" s="1"/>
  <c r="B9227" i="10" s="1"/>
  <c r="B9228" i="10" s="1"/>
  <c r="B9229" i="10" s="1"/>
  <c r="B9230" i="10" s="1"/>
  <c r="B9231" i="10" s="1"/>
  <c r="B9232" i="10" s="1"/>
  <c r="B9233" i="10" s="1"/>
  <c r="B9234" i="10" s="1"/>
  <c r="B9235" i="10" s="1"/>
  <c r="B9236" i="10" s="1"/>
  <c r="B9237" i="10" s="1"/>
  <c r="B9238" i="10" s="1"/>
  <c r="B9239" i="10" s="1"/>
  <c r="B9240" i="10" s="1"/>
  <c r="B9241" i="10" s="1"/>
  <c r="B9242" i="10" s="1"/>
  <c r="B9243" i="10" s="1"/>
  <c r="B9244" i="10" s="1"/>
  <c r="B9245" i="10" s="1"/>
  <c r="B9246" i="10" s="1"/>
  <c r="B9247" i="10" s="1"/>
  <c r="B9248" i="10" s="1"/>
  <c r="B9249" i="10" s="1"/>
  <c r="B9250" i="10" s="1"/>
  <c r="B9251" i="10" s="1"/>
  <c r="B9252" i="10" s="1"/>
  <c r="B9253" i="10" s="1"/>
  <c r="B9254" i="10" s="1"/>
  <c r="B9255" i="10" s="1"/>
  <c r="B9256" i="10" s="1"/>
  <c r="B9257" i="10" s="1"/>
  <c r="B9258" i="10" s="1"/>
  <c r="B9259" i="10" s="1"/>
  <c r="B9260" i="10" s="1"/>
  <c r="B9261" i="10" s="1"/>
  <c r="B9262" i="10" s="1"/>
  <c r="B9263" i="10" s="1"/>
  <c r="B9264" i="10" s="1"/>
  <c r="B9265" i="10" s="1"/>
  <c r="B9266" i="10" s="1"/>
  <c r="B9267" i="10" s="1"/>
  <c r="B9268" i="10" s="1"/>
  <c r="B9269" i="10" s="1"/>
  <c r="B9270" i="10" s="1"/>
  <c r="B9271" i="10" s="1"/>
  <c r="B9272" i="10" s="1"/>
  <c r="B9273" i="10" s="1"/>
  <c r="B9274" i="10" s="1"/>
  <c r="B9275" i="10" s="1"/>
  <c r="B9276" i="10" s="1"/>
  <c r="B9277" i="10" s="1"/>
  <c r="B9278" i="10" s="1"/>
  <c r="B9279" i="10" s="1"/>
  <c r="B9280" i="10" s="1"/>
  <c r="B9281" i="10" s="1"/>
  <c r="B9282" i="10" s="1"/>
  <c r="B9283" i="10" s="1"/>
  <c r="B9284" i="10" s="1"/>
  <c r="B9285" i="10" s="1"/>
  <c r="B9286" i="10" s="1"/>
  <c r="B9287" i="10" s="1"/>
  <c r="B9288" i="10" s="1"/>
  <c r="B9289" i="10" s="1"/>
  <c r="B9290" i="10" s="1"/>
  <c r="B9291" i="10" s="1"/>
  <c r="B9292" i="10" s="1"/>
  <c r="B9293" i="10" s="1"/>
  <c r="B9294" i="10" s="1"/>
  <c r="B9295" i="10" s="1"/>
  <c r="B9296" i="10" s="1"/>
  <c r="B9297" i="10" s="1"/>
  <c r="B9298" i="10" s="1"/>
  <c r="B9299" i="10" s="1"/>
  <c r="B9300" i="10" s="1"/>
  <c r="B9301" i="10" s="1"/>
  <c r="B9302" i="10" s="1"/>
  <c r="B9303" i="10" s="1"/>
  <c r="B9304" i="10" s="1"/>
  <c r="B9305" i="10" s="1"/>
  <c r="B9306" i="10" s="1"/>
  <c r="B9307" i="10" s="1"/>
  <c r="B9308" i="10" s="1"/>
  <c r="B9309" i="10" s="1"/>
  <c r="B9310" i="10" s="1"/>
  <c r="B9311" i="10" s="1"/>
  <c r="B9312" i="10" s="1"/>
  <c r="B9313" i="10" s="1"/>
  <c r="B9314" i="10" s="1"/>
  <c r="B9315" i="10" s="1"/>
  <c r="B9316" i="10" s="1"/>
  <c r="B9317" i="10" s="1"/>
  <c r="B9318" i="10" s="1"/>
  <c r="B9319" i="10" s="1"/>
  <c r="B9320" i="10" s="1"/>
  <c r="B9321" i="10" s="1"/>
  <c r="B9322" i="10" s="1"/>
  <c r="B9323" i="10" s="1"/>
  <c r="B9324" i="10" s="1"/>
  <c r="B9325" i="10" s="1"/>
  <c r="B9326" i="10" s="1"/>
  <c r="B9327" i="10" s="1"/>
  <c r="B9328" i="10" s="1"/>
  <c r="B9329" i="10" s="1"/>
  <c r="B9330" i="10" s="1"/>
  <c r="B9331" i="10" s="1"/>
  <c r="B9332" i="10" s="1"/>
  <c r="B9333" i="10" s="1"/>
  <c r="B9334" i="10" s="1"/>
  <c r="B9335" i="10" s="1"/>
  <c r="B9336" i="10" s="1"/>
  <c r="B9337" i="10" s="1"/>
  <c r="B9338" i="10" s="1"/>
  <c r="B9339" i="10" s="1"/>
  <c r="B9340" i="10" s="1"/>
  <c r="B9341" i="10" s="1"/>
  <c r="B9342" i="10" s="1"/>
  <c r="B9343" i="10" s="1"/>
  <c r="B9344" i="10" s="1"/>
  <c r="B9345" i="10" s="1"/>
  <c r="B9346" i="10" s="1"/>
  <c r="B9347" i="10" s="1"/>
  <c r="B9348" i="10" s="1"/>
  <c r="B9349" i="10" s="1"/>
  <c r="B9350" i="10" s="1"/>
  <c r="B9351" i="10" s="1"/>
  <c r="B9352" i="10" s="1"/>
  <c r="B9353" i="10" s="1"/>
  <c r="B9354" i="10" s="1"/>
  <c r="B9355" i="10" s="1"/>
  <c r="B9356" i="10" s="1"/>
  <c r="B9357" i="10" s="1"/>
  <c r="B9358" i="10" s="1"/>
  <c r="B9359" i="10" s="1"/>
  <c r="B9360" i="10" s="1"/>
  <c r="B9361" i="10" s="1"/>
  <c r="B9362" i="10" s="1"/>
  <c r="B9363" i="10" s="1"/>
  <c r="B9364" i="10" s="1"/>
  <c r="B9365" i="10" s="1"/>
  <c r="B9366" i="10" s="1"/>
  <c r="B9367" i="10" s="1"/>
  <c r="B9368" i="10" s="1"/>
  <c r="B9369" i="10" s="1"/>
  <c r="B9370" i="10" s="1"/>
  <c r="B9371" i="10" s="1"/>
  <c r="B9372" i="10" s="1"/>
  <c r="B9373" i="10" s="1"/>
  <c r="B9374" i="10" s="1"/>
  <c r="B9375" i="10" s="1"/>
  <c r="B9376" i="10" s="1"/>
  <c r="B9377" i="10" s="1"/>
  <c r="B9378" i="10" s="1"/>
  <c r="B9379" i="10" s="1"/>
  <c r="B9380" i="10" s="1"/>
  <c r="B9381" i="10" s="1"/>
  <c r="B9382" i="10" s="1"/>
  <c r="B9383" i="10" s="1"/>
  <c r="B9384" i="10" s="1"/>
  <c r="B9385" i="10" s="1"/>
  <c r="B9386" i="10" s="1"/>
  <c r="B9387" i="10" s="1"/>
  <c r="B9388" i="10" s="1"/>
  <c r="B9389" i="10" s="1"/>
  <c r="B9390" i="10" s="1"/>
  <c r="B9391" i="10" s="1"/>
  <c r="B9392" i="10" s="1"/>
  <c r="B9393" i="10" s="1"/>
  <c r="B9394" i="10" s="1"/>
  <c r="B9395" i="10" s="1"/>
  <c r="B9396" i="10" s="1"/>
  <c r="B9397" i="10" s="1"/>
  <c r="B9398" i="10" s="1"/>
  <c r="B9399" i="10" s="1"/>
  <c r="B9400" i="10" s="1"/>
  <c r="B9401" i="10" s="1"/>
  <c r="B9402" i="10" s="1"/>
  <c r="B9403" i="10" s="1"/>
  <c r="B9404" i="10" s="1"/>
  <c r="B9405" i="10" s="1"/>
  <c r="B9406" i="10" s="1"/>
  <c r="B9407" i="10" s="1"/>
  <c r="B9408" i="10" s="1"/>
  <c r="B9409" i="10" s="1"/>
  <c r="B9410" i="10" s="1"/>
  <c r="B9411" i="10" s="1"/>
  <c r="B9412" i="10" s="1"/>
  <c r="B9413" i="10" s="1"/>
  <c r="B9414" i="10" s="1"/>
  <c r="B9415" i="10" s="1"/>
  <c r="B9416" i="10" s="1"/>
  <c r="B9417" i="10" s="1"/>
  <c r="B9418" i="10" s="1"/>
  <c r="B9419" i="10" s="1"/>
  <c r="B9420" i="10" s="1"/>
  <c r="B9421" i="10" s="1"/>
  <c r="B9422" i="10" s="1"/>
  <c r="B9423" i="10" s="1"/>
  <c r="B9424" i="10" s="1"/>
  <c r="B9425" i="10" s="1"/>
  <c r="B9426" i="10" s="1"/>
  <c r="B9427" i="10" s="1"/>
  <c r="B9428" i="10" s="1"/>
  <c r="B9429" i="10" s="1"/>
  <c r="B9430" i="10" s="1"/>
  <c r="B9431" i="10" s="1"/>
  <c r="B9432" i="10" s="1"/>
  <c r="B9433" i="10" s="1"/>
  <c r="B9434" i="10" s="1"/>
  <c r="B9435" i="10" s="1"/>
  <c r="B9436" i="10" s="1"/>
  <c r="B9437" i="10" s="1"/>
  <c r="B9438" i="10" s="1"/>
  <c r="B9439" i="10" s="1"/>
  <c r="B9440" i="10" s="1"/>
  <c r="B9441" i="10" s="1"/>
  <c r="B9442" i="10" s="1"/>
  <c r="B9443" i="10" s="1"/>
  <c r="B9444" i="10" s="1"/>
  <c r="B9445" i="10" s="1"/>
  <c r="B9446" i="10" s="1"/>
  <c r="B9447" i="10" s="1"/>
  <c r="B9448" i="10" s="1"/>
  <c r="B9449" i="10" s="1"/>
  <c r="B9450" i="10" s="1"/>
  <c r="B9451" i="10" s="1"/>
  <c r="B9452" i="10" s="1"/>
  <c r="B9453" i="10" s="1"/>
  <c r="B9454" i="10" s="1"/>
  <c r="B9455" i="10" s="1"/>
  <c r="B9456" i="10" s="1"/>
  <c r="B9457" i="10" s="1"/>
  <c r="B9458" i="10" s="1"/>
  <c r="B9459" i="10" s="1"/>
  <c r="B9460" i="10" s="1"/>
  <c r="B9461" i="10" s="1"/>
  <c r="B9462" i="10" s="1"/>
  <c r="B9463" i="10" s="1"/>
  <c r="B9464" i="10" s="1"/>
  <c r="B9465" i="10" s="1"/>
  <c r="B9466" i="10" s="1"/>
  <c r="B9467" i="10" s="1"/>
  <c r="B9468" i="10" s="1"/>
  <c r="B9469" i="10" s="1"/>
  <c r="B9470" i="10" s="1"/>
  <c r="B9471" i="10" s="1"/>
  <c r="B9472" i="10" s="1"/>
  <c r="B9473" i="10" s="1"/>
  <c r="B9474" i="10" s="1"/>
  <c r="B9475" i="10" s="1"/>
  <c r="B9476" i="10" s="1"/>
  <c r="B9477" i="10" s="1"/>
  <c r="B9478" i="10" s="1"/>
  <c r="B9479" i="10" s="1"/>
  <c r="B9480" i="10" s="1"/>
  <c r="B9481" i="10" s="1"/>
  <c r="B9482" i="10" s="1"/>
  <c r="B9483" i="10" s="1"/>
  <c r="B9484" i="10" s="1"/>
  <c r="B9485" i="10" s="1"/>
  <c r="B9486" i="10" s="1"/>
  <c r="B9487" i="10" s="1"/>
  <c r="B9488" i="10" s="1"/>
  <c r="B9489" i="10" s="1"/>
  <c r="B9490" i="10" s="1"/>
  <c r="B9491" i="10" s="1"/>
  <c r="B9492" i="10" s="1"/>
  <c r="B9493" i="10" s="1"/>
  <c r="B9494" i="10" s="1"/>
  <c r="B9495" i="10" s="1"/>
  <c r="B9496" i="10" s="1"/>
  <c r="B9497" i="10" s="1"/>
  <c r="B9498" i="10" s="1"/>
  <c r="B9499" i="10" s="1"/>
  <c r="B9500" i="10" s="1"/>
  <c r="B9501" i="10" s="1"/>
  <c r="B9502" i="10" s="1"/>
  <c r="B9503" i="10" s="1"/>
  <c r="B9504" i="10" s="1"/>
  <c r="B9505" i="10" s="1"/>
  <c r="B9506" i="10" s="1"/>
  <c r="B9507" i="10" s="1"/>
  <c r="B9508" i="10" s="1"/>
  <c r="B9509" i="10" s="1"/>
  <c r="B9510" i="10" s="1"/>
  <c r="B9511" i="10" s="1"/>
  <c r="B9512" i="10" s="1"/>
  <c r="B9513" i="10" s="1"/>
  <c r="B9514" i="10" s="1"/>
  <c r="B9515" i="10" s="1"/>
  <c r="B9516" i="10" s="1"/>
  <c r="B9517" i="10" s="1"/>
  <c r="B9518" i="10" s="1"/>
  <c r="B9519" i="10" s="1"/>
  <c r="B9520" i="10" s="1"/>
  <c r="B9521" i="10" s="1"/>
  <c r="B9522" i="10" s="1"/>
  <c r="B9523" i="10" s="1"/>
  <c r="B9524" i="10" s="1"/>
  <c r="B9525" i="10" s="1"/>
  <c r="B9526" i="10" s="1"/>
  <c r="B9527" i="10" s="1"/>
  <c r="B9528" i="10" s="1"/>
  <c r="B9529" i="10" s="1"/>
  <c r="B9530" i="10" s="1"/>
  <c r="B9531" i="10" s="1"/>
  <c r="B9532" i="10" s="1"/>
  <c r="B9533" i="10" s="1"/>
  <c r="B9534" i="10" s="1"/>
  <c r="B9535" i="10" s="1"/>
  <c r="B9536" i="10" s="1"/>
  <c r="B9537" i="10" s="1"/>
  <c r="B9538" i="10" s="1"/>
  <c r="B9539" i="10" s="1"/>
  <c r="B9540" i="10" s="1"/>
  <c r="B9541" i="10" s="1"/>
  <c r="B9542" i="10" s="1"/>
  <c r="B9543" i="10" s="1"/>
  <c r="B9544" i="10" s="1"/>
  <c r="B9545" i="10" s="1"/>
  <c r="B9546" i="10" s="1"/>
  <c r="B9547" i="10" s="1"/>
  <c r="B9548" i="10" s="1"/>
  <c r="B9549" i="10" s="1"/>
  <c r="B9550" i="10" s="1"/>
  <c r="B9551" i="10" s="1"/>
  <c r="B9552" i="10" s="1"/>
  <c r="B9553" i="10" s="1"/>
  <c r="B9554" i="10" s="1"/>
  <c r="B9555" i="10" s="1"/>
  <c r="B9556" i="10" s="1"/>
  <c r="B9557" i="10" s="1"/>
  <c r="B9558" i="10" s="1"/>
  <c r="B9559" i="10" s="1"/>
  <c r="B9560" i="10" s="1"/>
  <c r="B9561" i="10" s="1"/>
  <c r="B9562" i="10" s="1"/>
  <c r="B9563" i="10" s="1"/>
  <c r="B9564" i="10" s="1"/>
  <c r="B9565" i="10" s="1"/>
  <c r="B9566" i="10" s="1"/>
  <c r="B9567" i="10" s="1"/>
  <c r="B9568" i="10" s="1"/>
  <c r="B9569" i="10" s="1"/>
  <c r="B9570" i="10" s="1"/>
  <c r="B9571" i="10" s="1"/>
  <c r="B9572" i="10" s="1"/>
  <c r="B9573" i="10" s="1"/>
  <c r="B9574" i="10" s="1"/>
  <c r="B9575" i="10" s="1"/>
  <c r="B9576" i="10" s="1"/>
  <c r="B9577" i="10" s="1"/>
  <c r="B9578" i="10" s="1"/>
  <c r="B9579" i="10" s="1"/>
  <c r="B9580" i="10" s="1"/>
  <c r="B9581" i="10" s="1"/>
  <c r="B9582" i="10" s="1"/>
  <c r="B9583" i="10" s="1"/>
  <c r="B9584" i="10" s="1"/>
  <c r="B9585" i="10" s="1"/>
  <c r="B9586" i="10" s="1"/>
  <c r="B9587" i="10" s="1"/>
  <c r="B9588" i="10" s="1"/>
  <c r="B9589" i="10" s="1"/>
  <c r="B9590" i="10" s="1"/>
  <c r="B9591" i="10" s="1"/>
  <c r="B9592" i="10" s="1"/>
  <c r="B9593" i="10" s="1"/>
  <c r="B9594" i="10" s="1"/>
  <c r="B9595" i="10" s="1"/>
  <c r="B9596" i="10" s="1"/>
  <c r="B9597" i="10" s="1"/>
  <c r="B9598" i="10" s="1"/>
  <c r="B9599" i="10" s="1"/>
  <c r="B9600" i="10" s="1"/>
  <c r="B9601" i="10" s="1"/>
  <c r="B9602" i="10" s="1"/>
  <c r="B9603" i="10" s="1"/>
  <c r="B9604" i="10" s="1"/>
  <c r="B9605" i="10" s="1"/>
  <c r="B9606" i="10" s="1"/>
  <c r="B9607" i="10" s="1"/>
  <c r="B9608" i="10" s="1"/>
  <c r="B9609" i="10" s="1"/>
  <c r="B9610" i="10" s="1"/>
  <c r="B9611" i="10" s="1"/>
  <c r="B9612" i="10" s="1"/>
  <c r="B9613" i="10" s="1"/>
  <c r="B9614" i="10" s="1"/>
  <c r="B9615" i="10" s="1"/>
  <c r="B9616" i="10" s="1"/>
  <c r="B9617" i="10" s="1"/>
  <c r="B9618" i="10" s="1"/>
  <c r="B9619" i="10" s="1"/>
  <c r="B9620" i="10" s="1"/>
  <c r="B9621" i="10" s="1"/>
  <c r="B9622" i="10" s="1"/>
  <c r="B9623" i="10" s="1"/>
  <c r="B9624" i="10" s="1"/>
  <c r="B9625" i="10" s="1"/>
  <c r="B9626" i="10" s="1"/>
  <c r="B9627" i="10" s="1"/>
  <c r="B9628" i="10" s="1"/>
  <c r="B9629" i="10" s="1"/>
  <c r="B9630" i="10" s="1"/>
  <c r="B9631" i="10" s="1"/>
  <c r="B9632" i="10" s="1"/>
  <c r="B9633" i="10" s="1"/>
  <c r="B9634" i="10" s="1"/>
  <c r="B9635" i="10" s="1"/>
  <c r="B9636" i="10" s="1"/>
  <c r="B9637" i="10" s="1"/>
  <c r="B9638" i="10" s="1"/>
  <c r="B9639" i="10" s="1"/>
  <c r="B9640" i="10" s="1"/>
  <c r="B9641" i="10" s="1"/>
  <c r="B9642" i="10" s="1"/>
  <c r="B9643" i="10" s="1"/>
  <c r="B9644" i="10" s="1"/>
  <c r="B9645" i="10" s="1"/>
  <c r="B9646" i="10" s="1"/>
  <c r="B9647" i="10" s="1"/>
  <c r="B9648" i="10" s="1"/>
  <c r="B9649" i="10" s="1"/>
  <c r="B9650" i="10" s="1"/>
  <c r="B9651" i="10" s="1"/>
  <c r="B9652" i="10" s="1"/>
  <c r="B9653" i="10" s="1"/>
  <c r="B9654" i="10" s="1"/>
  <c r="B9655" i="10" s="1"/>
  <c r="B9656" i="10" s="1"/>
  <c r="B9657" i="10" s="1"/>
  <c r="B9658" i="10" s="1"/>
  <c r="B9659" i="10" s="1"/>
  <c r="B9660" i="10" s="1"/>
  <c r="B9661" i="10" s="1"/>
  <c r="B9662" i="10" s="1"/>
  <c r="B9663" i="10" s="1"/>
  <c r="B9664" i="10" s="1"/>
  <c r="B9665" i="10" s="1"/>
  <c r="B9666" i="10" s="1"/>
  <c r="B9667" i="10" s="1"/>
  <c r="B9668" i="10" s="1"/>
  <c r="B9669" i="10" s="1"/>
  <c r="B9670" i="10" s="1"/>
  <c r="B9671" i="10" s="1"/>
  <c r="B9672" i="10" s="1"/>
  <c r="B9673" i="10" s="1"/>
  <c r="B9674" i="10" s="1"/>
  <c r="B9675" i="10" s="1"/>
  <c r="B9676" i="10" s="1"/>
  <c r="B9677" i="10" s="1"/>
  <c r="B9678" i="10" s="1"/>
  <c r="B9679" i="10" s="1"/>
  <c r="B9680" i="10" s="1"/>
  <c r="B9681" i="10" s="1"/>
  <c r="B9682" i="10" s="1"/>
  <c r="B9683" i="10" s="1"/>
  <c r="B9684" i="10" s="1"/>
  <c r="B9685" i="10" s="1"/>
  <c r="B9686" i="10" s="1"/>
  <c r="B9687" i="10" s="1"/>
  <c r="B9688" i="10" s="1"/>
  <c r="B9689" i="10" s="1"/>
  <c r="B9690" i="10" s="1"/>
  <c r="B9691" i="10" s="1"/>
  <c r="B9692" i="10" s="1"/>
  <c r="B9693" i="10" s="1"/>
  <c r="B9694" i="10" s="1"/>
  <c r="B9695" i="10" s="1"/>
  <c r="B9696" i="10" s="1"/>
  <c r="B9697" i="10" s="1"/>
  <c r="B9698" i="10" s="1"/>
  <c r="B9699" i="10" s="1"/>
  <c r="B9700" i="10" s="1"/>
  <c r="B9701" i="10" s="1"/>
  <c r="B9702" i="10" s="1"/>
  <c r="B9703" i="10" s="1"/>
  <c r="B9704" i="10" s="1"/>
  <c r="B9705" i="10" s="1"/>
  <c r="B9706" i="10" s="1"/>
  <c r="B9707" i="10" s="1"/>
  <c r="B9708" i="10" s="1"/>
  <c r="B9709" i="10" s="1"/>
  <c r="B9710" i="10" s="1"/>
  <c r="B9711" i="10" s="1"/>
  <c r="B9712" i="10" s="1"/>
  <c r="B9713" i="10" s="1"/>
  <c r="B9714" i="10" s="1"/>
  <c r="B9715" i="10" s="1"/>
  <c r="B9716" i="10" s="1"/>
  <c r="B9717" i="10" s="1"/>
  <c r="B9718" i="10" s="1"/>
  <c r="B9719" i="10" s="1"/>
  <c r="B9720" i="10" s="1"/>
  <c r="B9721" i="10" s="1"/>
  <c r="B9722" i="10" s="1"/>
  <c r="B9723" i="10" s="1"/>
  <c r="B9724" i="10" s="1"/>
  <c r="B9725" i="10" s="1"/>
  <c r="B9726" i="10" s="1"/>
  <c r="B9727" i="10" s="1"/>
  <c r="B9728" i="10" s="1"/>
  <c r="B9729" i="10" s="1"/>
  <c r="B9730" i="10" s="1"/>
  <c r="B9731" i="10" s="1"/>
  <c r="B9732" i="10" s="1"/>
  <c r="B9733" i="10" s="1"/>
  <c r="B9734" i="10" s="1"/>
  <c r="B9735" i="10" s="1"/>
  <c r="B9736" i="10" s="1"/>
  <c r="B9737" i="10" s="1"/>
  <c r="B9738" i="10" s="1"/>
  <c r="B9739" i="10" s="1"/>
  <c r="B9740" i="10" s="1"/>
  <c r="B9741" i="10" s="1"/>
  <c r="B9742" i="10" s="1"/>
  <c r="B9743" i="10" s="1"/>
  <c r="B9744" i="10" s="1"/>
  <c r="B9745" i="10" s="1"/>
  <c r="B9746" i="10" s="1"/>
  <c r="B9747" i="10" s="1"/>
  <c r="B9748" i="10" s="1"/>
  <c r="B9749" i="10" s="1"/>
  <c r="B9750" i="10" s="1"/>
  <c r="B9751" i="10" s="1"/>
  <c r="B9752" i="10" s="1"/>
  <c r="B9753" i="10" s="1"/>
  <c r="B9754" i="10" s="1"/>
  <c r="B9755" i="10" s="1"/>
  <c r="B9756" i="10" s="1"/>
  <c r="B9757" i="10" s="1"/>
  <c r="B9758" i="10" s="1"/>
  <c r="B9759" i="10" s="1"/>
  <c r="B9760" i="10" s="1"/>
  <c r="B9761" i="10" s="1"/>
  <c r="B9762" i="10" s="1"/>
  <c r="B9763" i="10" s="1"/>
  <c r="B9764" i="10" s="1"/>
  <c r="B9765" i="10" s="1"/>
  <c r="B9766" i="10" s="1"/>
  <c r="B9767" i="10" s="1"/>
  <c r="B9768" i="10" s="1"/>
  <c r="B9769" i="10" s="1"/>
  <c r="B9770" i="10" s="1"/>
  <c r="B9771" i="10" s="1"/>
  <c r="B9772" i="10" s="1"/>
  <c r="B9773" i="10" s="1"/>
  <c r="B9774" i="10" s="1"/>
  <c r="B9775" i="10" s="1"/>
  <c r="B9776" i="10" s="1"/>
  <c r="B9777" i="10" s="1"/>
  <c r="B9778" i="10" s="1"/>
  <c r="B9779" i="10" s="1"/>
  <c r="B9780" i="10" s="1"/>
  <c r="B9781" i="10" s="1"/>
  <c r="B9782" i="10" s="1"/>
  <c r="B9783" i="10" s="1"/>
  <c r="B9784" i="10" s="1"/>
  <c r="B9785" i="10" s="1"/>
  <c r="B9786" i="10" s="1"/>
  <c r="B9787" i="10" s="1"/>
  <c r="B9788" i="10" s="1"/>
  <c r="B9789" i="10" s="1"/>
  <c r="B9790" i="10" s="1"/>
  <c r="B9791" i="10" s="1"/>
  <c r="B9792" i="10" s="1"/>
  <c r="B9793" i="10" s="1"/>
  <c r="B9794" i="10" s="1"/>
  <c r="B9795" i="10" s="1"/>
  <c r="B9796" i="10" s="1"/>
  <c r="B9797" i="10" s="1"/>
  <c r="B9798" i="10" s="1"/>
  <c r="B9799" i="10" s="1"/>
  <c r="B9800" i="10" s="1"/>
  <c r="B9801" i="10" s="1"/>
  <c r="B9802" i="10" s="1"/>
  <c r="B9803" i="10" s="1"/>
  <c r="B9804" i="10" s="1"/>
  <c r="B9805" i="10" s="1"/>
  <c r="B9806" i="10" s="1"/>
  <c r="B9807" i="10" s="1"/>
  <c r="B9808" i="10" s="1"/>
  <c r="B9809" i="10" s="1"/>
  <c r="B9810" i="10" s="1"/>
  <c r="B9811" i="10" s="1"/>
  <c r="B9812" i="10" s="1"/>
  <c r="B9813" i="10" s="1"/>
  <c r="B9814" i="10" s="1"/>
  <c r="B9815" i="10" s="1"/>
  <c r="B9816" i="10" s="1"/>
  <c r="B9817" i="10" s="1"/>
  <c r="B9818" i="10" s="1"/>
  <c r="B9819" i="10" s="1"/>
  <c r="B9820" i="10" s="1"/>
  <c r="B9821" i="10" s="1"/>
  <c r="B9822" i="10" s="1"/>
  <c r="B9823" i="10" s="1"/>
  <c r="B9824" i="10" s="1"/>
  <c r="B9825" i="10" s="1"/>
  <c r="B9826" i="10" s="1"/>
  <c r="B9827" i="10" s="1"/>
  <c r="B9828" i="10" s="1"/>
  <c r="B9829" i="10" s="1"/>
  <c r="B9830" i="10" s="1"/>
  <c r="B9831" i="10" s="1"/>
  <c r="B9832" i="10" s="1"/>
  <c r="B9833" i="10" s="1"/>
  <c r="B9834" i="10" s="1"/>
  <c r="B9835" i="10" s="1"/>
  <c r="B9836" i="10" s="1"/>
  <c r="B9837" i="10" s="1"/>
  <c r="B9838" i="10" s="1"/>
  <c r="B9839" i="10" s="1"/>
  <c r="B9840" i="10" s="1"/>
  <c r="B9841" i="10" s="1"/>
  <c r="B9842" i="10" s="1"/>
  <c r="B9843" i="10" s="1"/>
  <c r="B9844" i="10" s="1"/>
  <c r="B9845" i="10" s="1"/>
  <c r="B9846" i="10" s="1"/>
  <c r="B9847" i="10" s="1"/>
  <c r="B9848" i="10" s="1"/>
  <c r="B9849" i="10" s="1"/>
  <c r="B9850" i="10" s="1"/>
  <c r="B9851" i="10" s="1"/>
  <c r="B9852" i="10" s="1"/>
  <c r="B9853" i="10" s="1"/>
  <c r="B9854" i="10" s="1"/>
  <c r="B9855" i="10" s="1"/>
  <c r="B9856" i="10" s="1"/>
  <c r="B9857" i="10" s="1"/>
  <c r="B9858" i="10" s="1"/>
  <c r="B9859" i="10" s="1"/>
  <c r="B9860" i="10" s="1"/>
  <c r="B9861" i="10" s="1"/>
  <c r="B9862" i="10" s="1"/>
  <c r="B9863" i="10" s="1"/>
  <c r="B9864" i="10" s="1"/>
  <c r="B9865" i="10" s="1"/>
  <c r="B9866" i="10" s="1"/>
  <c r="B9867" i="10" s="1"/>
  <c r="B9868" i="10" s="1"/>
  <c r="B9869" i="10" s="1"/>
  <c r="B9870" i="10" s="1"/>
  <c r="B9871" i="10" s="1"/>
  <c r="B9872" i="10" s="1"/>
  <c r="B9873" i="10" s="1"/>
  <c r="B9874" i="10" s="1"/>
  <c r="B9875" i="10" s="1"/>
  <c r="B9876" i="10" s="1"/>
  <c r="B9877" i="10" s="1"/>
  <c r="B9878" i="10" s="1"/>
  <c r="B9879" i="10" s="1"/>
  <c r="B9880" i="10" s="1"/>
  <c r="B9881" i="10" s="1"/>
  <c r="B9882" i="10" s="1"/>
  <c r="B9883" i="10" s="1"/>
  <c r="B9884" i="10" s="1"/>
  <c r="B9885" i="10" s="1"/>
  <c r="B9886" i="10" s="1"/>
  <c r="B9887" i="10" s="1"/>
  <c r="B9888" i="10" s="1"/>
  <c r="B9889" i="10" s="1"/>
  <c r="B9890" i="10" s="1"/>
  <c r="B9891" i="10" s="1"/>
  <c r="B9892" i="10" s="1"/>
  <c r="B9893" i="10" s="1"/>
  <c r="B9894" i="10" s="1"/>
  <c r="B9895" i="10" s="1"/>
  <c r="B9896" i="10" s="1"/>
  <c r="B9897" i="10" s="1"/>
  <c r="B9898" i="10" s="1"/>
  <c r="B9899" i="10" s="1"/>
  <c r="B9900" i="10" s="1"/>
  <c r="B9901" i="10" s="1"/>
  <c r="B9902" i="10" s="1"/>
  <c r="B9903" i="10" s="1"/>
  <c r="B9904" i="10" s="1"/>
  <c r="B9905" i="10" s="1"/>
  <c r="B9906" i="10" s="1"/>
  <c r="B9907" i="10" s="1"/>
  <c r="B9908" i="10" s="1"/>
  <c r="B9909" i="10" s="1"/>
  <c r="B9910" i="10" s="1"/>
  <c r="B9911" i="10" s="1"/>
  <c r="B9912" i="10" s="1"/>
  <c r="B9913" i="10" s="1"/>
  <c r="B9914" i="10" s="1"/>
  <c r="B9915" i="10" s="1"/>
  <c r="B9916" i="10" s="1"/>
  <c r="B9917" i="10" s="1"/>
  <c r="B9918" i="10" s="1"/>
  <c r="B9919" i="10" s="1"/>
  <c r="B9920" i="10" s="1"/>
  <c r="B9921" i="10" s="1"/>
  <c r="B9922" i="10" s="1"/>
  <c r="B9923" i="10" s="1"/>
  <c r="B9924" i="10" s="1"/>
  <c r="B9925" i="10" s="1"/>
  <c r="B9926" i="10" s="1"/>
  <c r="B9927" i="10" s="1"/>
  <c r="B9928" i="10" s="1"/>
  <c r="B9929" i="10" s="1"/>
  <c r="B9930" i="10" s="1"/>
  <c r="B9931" i="10" s="1"/>
  <c r="B9932" i="10" s="1"/>
  <c r="B9933" i="10" s="1"/>
  <c r="B9934" i="10" s="1"/>
  <c r="B9935" i="10" s="1"/>
  <c r="B9936" i="10" s="1"/>
  <c r="B9937" i="10" s="1"/>
  <c r="B9938" i="10" s="1"/>
  <c r="B9939" i="10" s="1"/>
  <c r="B9940" i="10" s="1"/>
  <c r="B9941" i="10" s="1"/>
  <c r="B9942" i="10" s="1"/>
  <c r="B9943" i="10" s="1"/>
  <c r="B9944" i="10" s="1"/>
  <c r="B9945" i="10" s="1"/>
  <c r="B9946" i="10" s="1"/>
  <c r="B9947" i="10" s="1"/>
  <c r="B9948" i="10" s="1"/>
  <c r="B9949" i="10" s="1"/>
  <c r="B9950" i="10" s="1"/>
  <c r="B9951" i="10" s="1"/>
  <c r="B9952" i="10" s="1"/>
  <c r="B9953" i="10" s="1"/>
  <c r="B9954" i="10" s="1"/>
  <c r="B9955" i="10" s="1"/>
  <c r="B9956" i="10" s="1"/>
  <c r="B9957" i="10" s="1"/>
  <c r="B9958" i="10" s="1"/>
  <c r="B9959" i="10" s="1"/>
  <c r="B9960" i="10" s="1"/>
  <c r="B9961" i="10" s="1"/>
  <c r="B9962" i="10" s="1"/>
  <c r="B9963" i="10" s="1"/>
  <c r="B9964" i="10" s="1"/>
  <c r="B9965" i="10" s="1"/>
  <c r="B9966" i="10" s="1"/>
  <c r="B9967" i="10" s="1"/>
  <c r="B9968" i="10" s="1"/>
  <c r="B9969" i="10" s="1"/>
  <c r="B9970" i="10" s="1"/>
  <c r="B9971" i="10" s="1"/>
  <c r="B9972" i="10" s="1"/>
  <c r="B9973" i="10" s="1"/>
  <c r="B9974" i="10" s="1"/>
  <c r="B9975" i="10" s="1"/>
  <c r="B9976" i="10" s="1"/>
  <c r="B9977" i="10" s="1"/>
  <c r="B9978" i="10" s="1"/>
  <c r="B9979" i="10" s="1"/>
  <c r="B9980" i="10" s="1"/>
  <c r="B9981" i="10" s="1"/>
  <c r="B9982" i="10" s="1"/>
  <c r="B9983" i="10" s="1"/>
  <c r="B9984" i="10" s="1"/>
  <c r="B9985" i="10" s="1"/>
  <c r="B9986" i="10" s="1"/>
  <c r="B9987" i="10" s="1"/>
  <c r="B9988" i="10" s="1"/>
  <c r="B9989" i="10" s="1"/>
  <c r="B9990" i="10" s="1"/>
  <c r="B9991" i="10" s="1"/>
  <c r="B9992" i="10" s="1"/>
  <c r="B9993" i="10" s="1"/>
  <c r="B9994" i="10" s="1"/>
  <c r="B9995" i="10" s="1"/>
  <c r="B9996" i="10" s="1"/>
  <c r="B9997" i="10" s="1"/>
  <c r="B9998" i="10" s="1"/>
  <c r="B9999" i="10" s="1"/>
  <c r="B10000" i="10" s="1"/>
  <c r="B10001" i="10" s="1"/>
  <c r="B10002" i="10" s="1"/>
  <c r="B10003" i="10" s="1"/>
  <c r="B10004" i="10" s="1"/>
  <c r="B10005" i="10" s="1"/>
  <c r="B10006" i="10" s="1"/>
  <c r="B10007" i="10" s="1"/>
  <c r="B10008" i="10" s="1"/>
  <c r="B10009" i="10" s="1"/>
  <c r="B10010" i="10" s="1"/>
  <c r="B10011" i="10" s="1"/>
  <c r="B10012" i="10" s="1"/>
  <c r="B10013" i="10" s="1"/>
  <c r="B10014" i="10" s="1"/>
  <c r="B10015" i="10" s="1"/>
  <c r="B10016" i="10" s="1"/>
  <c r="B10017" i="10" s="1"/>
  <c r="B10018" i="10" s="1"/>
  <c r="B10019" i="10" s="1"/>
  <c r="B10020" i="10" s="1"/>
  <c r="B10021" i="10" s="1"/>
  <c r="B10022" i="10" s="1"/>
  <c r="B10023" i="10" s="1"/>
  <c r="B10024" i="10" s="1"/>
  <c r="B10025" i="10" s="1"/>
  <c r="B10026" i="10" s="1"/>
  <c r="B10027" i="10" s="1"/>
  <c r="B10028" i="10" s="1"/>
  <c r="B10029" i="10" s="1"/>
  <c r="B10030" i="10" s="1"/>
  <c r="B10031" i="10" s="1"/>
  <c r="B10032" i="10" s="1"/>
  <c r="B10033" i="10" s="1"/>
  <c r="B10034" i="10" s="1"/>
  <c r="B10035" i="10" s="1"/>
  <c r="B10036" i="10" s="1"/>
  <c r="B10037" i="10" s="1"/>
  <c r="B10038" i="10" s="1"/>
  <c r="B10039" i="10" s="1"/>
  <c r="B10040" i="10" s="1"/>
  <c r="B10041" i="10" s="1"/>
  <c r="B10042" i="10" s="1"/>
  <c r="B10043" i="10" s="1"/>
  <c r="B10044" i="10" s="1"/>
  <c r="B10045" i="10" s="1"/>
  <c r="B10046" i="10" s="1"/>
  <c r="B10047" i="10" s="1"/>
  <c r="B10048" i="10" s="1"/>
  <c r="B10049" i="10" s="1"/>
  <c r="B10050" i="10" s="1"/>
  <c r="B10051" i="10" s="1"/>
  <c r="B10052" i="10" s="1"/>
  <c r="B10053" i="10" s="1"/>
  <c r="B10054" i="10" s="1"/>
  <c r="B10055" i="10" s="1"/>
  <c r="B10056" i="10" s="1"/>
  <c r="B10057" i="10" s="1"/>
  <c r="B10058" i="10" s="1"/>
  <c r="B10059" i="10" s="1"/>
  <c r="B10060" i="10" s="1"/>
  <c r="B10061" i="10" s="1"/>
  <c r="B10062" i="10" s="1"/>
  <c r="B10063" i="10" s="1"/>
  <c r="B10064" i="10" s="1"/>
  <c r="B10065" i="10" s="1"/>
  <c r="B10066" i="10" s="1"/>
  <c r="B10067" i="10" s="1"/>
  <c r="B10068" i="10" s="1"/>
  <c r="B10069" i="10" s="1"/>
  <c r="B10070" i="10" s="1"/>
  <c r="B10071" i="10" s="1"/>
  <c r="B10072" i="10" s="1"/>
  <c r="B10073" i="10" s="1"/>
  <c r="B10074" i="10" s="1"/>
  <c r="B10075" i="10" s="1"/>
  <c r="B10076" i="10" s="1"/>
  <c r="B10077" i="10" s="1"/>
  <c r="B10078" i="10" s="1"/>
  <c r="B10079" i="10" s="1"/>
  <c r="B10080" i="10" s="1"/>
  <c r="B10081" i="10" s="1"/>
  <c r="B10082" i="10" s="1"/>
  <c r="B10083" i="10" s="1"/>
  <c r="B10084" i="10" s="1"/>
  <c r="B10085" i="10" s="1"/>
  <c r="B10086" i="10" s="1"/>
  <c r="B10087" i="10" s="1"/>
  <c r="B10088" i="10" s="1"/>
  <c r="B10089" i="10" s="1"/>
  <c r="B10090" i="10" s="1"/>
  <c r="B10091" i="10" s="1"/>
  <c r="B10092" i="10" s="1"/>
  <c r="B10093" i="10" s="1"/>
  <c r="B10094" i="10" s="1"/>
  <c r="B10095" i="10" s="1"/>
  <c r="B10096" i="10" s="1"/>
  <c r="B10097" i="10" s="1"/>
  <c r="B10098" i="10" s="1"/>
  <c r="B10099" i="10" s="1"/>
  <c r="B10100" i="10" s="1"/>
  <c r="B10101" i="10" s="1"/>
  <c r="B10102" i="10" s="1"/>
  <c r="B10103" i="10" s="1"/>
  <c r="B10104" i="10" s="1"/>
  <c r="B10105" i="10" s="1"/>
  <c r="B10106" i="10" s="1"/>
  <c r="B10107" i="10" s="1"/>
  <c r="B10108" i="10" s="1"/>
  <c r="B10109" i="10" s="1"/>
  <c r="B10110" i="10" s="1"/>
  <c r="B10111" i="10" s="1"/>
  <c r="B10112" i="10" s="1"/>
  <c r="B10113" i="10" s="1"/>
  <c r="B10114" i="10" s="1"/>
  <c r="B10115" i="10" s="1"/>
  <c r="B10116" i="10" s="1"/>
  <c r="B10117" i="10" s="1"/>
  <c r="B10118" i="10" s="1"/>
  <c r="B10119" i="10" s="1"/>
  <c r="B10120" i="10" s="1"/>
  <c r="B10121" i="10" s="1"/>
  <c r="B10122" i="10" s="1"/>
  <c r="B10123" i="10" s="1"/>
  <c r="B10124" i="10" s="1"/>
  <c r="B10125" i="10" s="1"/>
  <c r="B10126" i="10" s="1"/>
  <c r="B10127" i="10" s="1"/>
  <c r="B10128" i="10" s="1"/>
  <c r="B10129" i="10" s="1"/>
  <c r="B10130" i="10" s="1"/>
  <c r="B10131" i="10" s="1"/>
  <c r="B10132" i="10" s="1"/>
  <c r="B10133" i="10" s="1"/>
  <c r="B10134" i="10" s="1"/>
  <c r="B10135" i="10" s="1"/>
  <c r="B10136" i="10" s="1"/>
  <c r="B10137" i="10" s="1"/>
  <c r="B10138" i="10" s="1"/>
  <c r="B10139" i="10" s="1"/>
  <c r="B10140" i="10" s="1"/>
  <c r="B10141" i="10" s="1"/>
  <c r="B10142" i="10" s="1"/>
  <c r="B10143" i="10" s="1"/>
  <c r="B10144" i="10" s="1"/>
  <c r="B10145" i="10" s="1"/>
  <c r="B10146" i="10" s="1"/>
  <c r="B10147" i="10" s="1"/>
  <c r="B10148" i="10" s="1"/>
  <c r="B10149" i="10" s="1"/>
  <c r="B10150" i="10" s="1"/>
  <c r="B10151" i="10" s="1"/>
  <c r="B10152" i="10" s="1"/>
  <c r="B10153" i="10" s="1"/>
  <c r="B10154" i="10" s="1"/>
  <c r="B10155" i="10" s="1"/>
  <c r="B10156" i="10" s="1"/>
  <c r="B10157" i="10" s="1"/>
  <c r="B10158" i="10" s="1"/>
  <c r="B10159" i="10" s="1"/>
  <c r="B10160" i="10" s="1"/>
  <c r="B10161" i="10" s="1"/>
  <c r="B10162" i="10" s="1"/>
  <c r="B10163" i="10" s="1"/>
  <c r="B10164" i="10" s="1"/>
  <c r="B10165" i="10" s="1"/>
  <c r="B10166" i="10" s="1"/>
  <c r="B10167" i="10" s="1"/>
  <c r="B10168" i="10" s="1"/>
  <c r="B10169" i="10" s="1"/>
  <c r="B10170" i="10" s="1"/>
  <c r="B10171" i="10" s="1"/>
  <c r="B10172" i="10" s="1"/>
  <c r="B10173" i="10" s="1"/>
  <c r="B10174" i="10" s="1"/>
  <c r="B10175" i="10" s="1"/>
  <c r="B10176" i="10" s="1"/>
  <c r="B10177" i="10" s="1"/>
  <c r="B10178" i="10" s="1"/>
  <c r="B10179" i="10" s="1"/>
  <c r="B10180" i="10" s="1"/>
  <c r="B10181" i="10" s="1"/>
  <c r="B10182" i="10" s="1"/>
  <c r="B10183" i="10" s="1"/>
  <c r="B10184" i="10" s="1"/>
  <c r="B10185" i="10" s="1"/>
  <c r="B10186" i="10" s="1"/>
  <c r="B10187" i="10" s="1"/>
  <c r="B10188" i="10" s="1"/>
  <c r="B10189" i="10" s="1"/>
  <c r="B10190" i="10" s="1"/>
  <c r="B10191" i="10" s="1"/>
  <c r="B10192" i="10" s="1"/>
  <c r="B10193" i="10" s="1"/>
  <c r="B10194" i="10" s="1"/>
  <c r="B10195" i="10" s="1"/>
  <c r="B10196" i="10" s="1"/>
  <c r="B10197" i="10" s="1"/>
  <c r="B10198" i="10" s="1"/>
  <c r="B10199" i="10" s="1"/>
  <c r="B10200" i="10" s="1"/>
  <c r="B10201" i="10" s="1"/>
  <c r="B10202" i="10" s="1"/>
  <c r="B10203" i="10" s="1"/>
  <c r="B10204" i="10" s="1"/>
  <c r="B10205" i="10" s="1"/>
  <c r="B10206" i="10" s="1"/>
  <c r="B10207" i="10" s="1"/>
  <c r="B10208" i="10" s="1"/>
  <c r="B10209" i="10" s="1"/>
  <c r="B10210" i="10" s="1"/>
  <c r="B10211" i="10" s="1"/>
  <c r="B10212" i="10" s="1"/>
  <c r="B10213" i="10" s="1"/>
  <c r="B10214" i="10" s="1"/>
  <c r="B10215" i="10" s="1"/>
  <c r="B10216" i="10" s="1"/>
  <c r="B10217" i="10" s="1"/>
  <c r="B10218" i="10" s="1"/>
  <c r="B10219" i="10" s="1"/>
  <c r="B10220" i="10" s="1"/>
  <c r="B10221" i="10" s="1"/>
  <c r="B10222" i="10" s="1"/>
  <c r="B10223" i="10" s="1"/>
  <c r="B10224" i="10" s="1"/>
  <c r="B10225" i="10" s="1"/>
  <c r="B10226" i="10" s="1"/>
  <c r="B10227" i="10" s="1"/>
  <c r="B10228" i="10" s="1"/>
  <c r="B10229" i="10" s="1"/>
  <c r="B10230" i="10" s="1"/>
  <c r="B10231" i="10" s="1"/>
  <c r="B10232" i="10" s="1"/>
  <c r="B10233" i="10" s="1"/>
  <c r="B10234" i="10" s="1"/>
  <c r="B10235" i="10" s="1"/>
  <c r="B10236" i="10" s="1"/>
  <c r="B10237" i="10" s="1"/>
  <c r="B10238" i="10" s="1"/>
  <c r="B10239" i="10" s="1"/>
  <c r="B10240" i="10" s="1"/>
  <c r="B10241" i="10" s="1"/>
  <c r="B10242" i="10" s="1"/>
  <c r="B10243" i="10" s="1"/>
  <c r="B10244" i="10" s="1"/>
  <c r="B10245" i="10" s="1"/>
  <c r="B10246" i="10" s="1"/>
  <c r="B10247" i="10" s="1"/>
  <c r="B10248" i="10" s="1"/>
  <c r="B10249" i="10" s="1"/>
  <c r="B10250" i="10" s="1"/>
  <c r="B10251" i="10" s="1"/>
  <c r="B10252" i="10" s="1"/>
  <c r="B10253" i="10" s="1"/>
  <c r="B10254" i="10" s="1"/>
  <c r="B10255" i="10" s="1"/>
  <c r="B10256" i="10" s="1"/>
  <c r="B10257" i="10" s="1"/>
  <c r="B10258" i="10" s="1"/>
  <c r="B10259" i="10" s="1"/>
  <c r="B10260" i="10" s="1"/>
  <c r="B10261" i="10" s="1"/>
  <c r="B10262" i="10" s="1"/>
  <c r="B10263" i="10" s="1"/>
  <c r="B10264" i="10" s="1"/>
  <c r="B10265" i="10" s="1"/>
  <c r="B10266" i="10" s="1"/>
  <c r="B10267" i="10" s="1"/>
  <c r="B10268" i="10" s="1"/>
  <c r="B10269" i="10" s="1"/>
  <c r="B10270" i="10" s="1"/>
  <c r="B10271" i="10" s="1"/>
  <c r="B10272" i="10" s="1"/>
  <c r="B10273" i="10" s="1"/>
  <c r="B10274" i="10" s="1"/>
  <c r="B10275" i="10" s="1"/>
  <c r="B10276" i="10" s="1"/>
  <c r="B10277" i="10" s="1"/>
  <c r="B10278" i="10" s="1"/>
  <c r="B10279" i="10" s="1"/>
  <c r="B10280" i="10" s="1"/>
  <c r="B10281" i="10" s="1"/>
  <c r="B10282" i="10" s="1"/>
  <c r="B10283" i="10" s="1"/>
  <c r="B10284" i="10" s="1"/>
  <c r="B10285" i="10" s="1"/>
  <c r="B10286" i="10" s="1"/>
  <c r="B10287" i="10" s="1"/>
  <c r="B10288" i="10" s="1"/>
  <c r="B10289" i="10" s="1"/>
  <c r="B10290" i="10" s="1"/>
  <c r="B10291" i="10" s="1"/>
  <c r="B10292" i="10" s="1"/>
  <c r="B10293" i="10" s="1"/>
  <c r="B10294" i="10" s="1"/>
  <c r="B10295" i="10" s="1"/>
  <c r="B10296" i="10" s="1"/>
  <c r="B10297" i="10" s="1"/>
  <c r="B10298" i="10" s="1"/>
  <c r="B10299" i="10" s="1"/>
  <c r="B10300" i="10" s="1"/>
  <c r="B10301" i="10" s="1"/>
  <c r="B10302" i="10" s="1"/>
  <c r="B10303" i="10" s="1"/>
  <c r="B10304" i="10" s="1"/>
  <c r="B10305" i="10" s="1"/>
  <c r="B10306" i="10" s="1"/>
  <c r="B10307" i="10" s="1"/>
  <c r="B10308" i="10" s="1"/>
  <c r="B10309" i="10" s="1"/>
  <c r="B10310" i="10" s="1"/>
  <c r="B10311" i="10" s="1"/>
  <c r="B10312" i="10" s="1"/>
  <c r="B10313" i="10" s="1"/>
  <c r="B10314" i="10" s="1"/>
  <c r="B10315" i="10" s="1"/>
  <c r="B10316" i="10" s="1"/>
  <c r="B10317" i="10" s="1"/>
  <c r="B10318" i="10" s="1"/>
  <c r="B10319" i="10" s="1"/>
  <c r="B10320" i="10" s="1"/>
  <c r="B10321" i="10" s="1"/>
  <c r="B10322" i="10" s="1"/>
  <c r="B10323" i="10" s="1"/>
  <c r="B10324" i="10" s="1"/>
  <c r="B10325" i="10" s="1"/>
  <c r="B10326" i="10" s="1"/>
  <c r="B10327" i="10" s="1"/>
  <c r="B10328" i="10" s="1"/>
  <c r="B10329" i="10" s="1"/>
  <c r="B10330" i="10" s="1"/>
  <c r="B10331" i="10" s="1"/>
  <c r="B10332" i="10" s="1"/>
  <c r="B10333" i="10" s="1"/>
  <c r="B10334" i="10" s="1"/>
  <c r="B10335" i="10" s="1"/>
  <c r="B10336" i="10" s="1"/>
  <c r="B10337" i="10" s="1"/>
  <c r="B10338" i="10" s="1"/>
  <c r="B10339" i="10" s="1"/>
  <c r="B10340" i="10" s="1"/>
  <c r="B10341" i="10" s="1"/>
  <c r="B10342" i="10" s="1"/>
  <c r="B10343" i="10" s="1"/>
  <c r="B10344" i="10" s="1"/>
  <c r="B10345" i="10" s="1"/>
  <c r="B10346" i="10" s="1"/>
  <c r="B10347" i="10" s="1"/>
  <c r="B10348" i="10" s="1"/>
  <c r="B10349" i="10" s="1"/>
  <c r="B10350" i="10" s="1"/>
  <c r="B10351" i="10" s="1"/>
  <c r="B10352" i="10" s="1"/>
  <c r="B10353" i="10" s="1"/>
  <c r="B10354" i="10" s="1"/>
  <c r="B10355" i="10" s="1"/>
  <c r="B10356" i="10" s="1"/>
  <c r="B10357" i="10" s="1"/>
  <c r="B10358" i="10" s="1"/>
  <c r="B10359" i="10" s="1"/>
  <c r="B10360" i="10" s="1"/>
  <c r="B10361" i="10" s="1"/>
  <c r="B10362" i="10" s="1"/>
  <c r="B10363" i="10" s="1"/>
  <c r="B10364" i="10" s="1"/>
  <c r="B10365" i="10" s="1"/>
  <c r="B10366" i="10" s="1"/>
  <c r="B10367" i="10" s="1"/>
  <c r="B10368" i="10" s="1"/>
  <c r="B10369" i="10" s="1"/>
  <c r="B10370" i="10" s="1"/>
  <c r="B10371" i="10" s="1"/>
  <c r="B10372" i="10" s="1"/>
  <c r="B10373" i="10" s="1"/>
  <c r="B10374" i="10" s="1"/>
  <c r="B10375" i="10" s="1"/>
  <c r="B10376" i="10" s="1"/>
  <c r="B10377" i="10" s="1"/>
  <c r="B10378" i="10" s="1"/>
  <c r="B10379" i="10" s="1"/>
  <c r="B10380" i="10" s="1"/>
  <c r="B10381" i="10" s="1"/>
  <c r="B10382" i="10" s="1"/>
  <c r="B10383" i="10" s="1"/>
  <c r="B10384" i="10" s="1"/>
  <c r="B10385" i="10" s="1"/>
  <c r="B10386" i="10" s="1"/>
  <c r="B10387" i="10" s="1"/>
  <c r="B10388" i="10" s="1"/>
  <c r="B10389" i="10" s="1"/>
  <c r="B10390" i="10" s="1"/>
  <c r="B10391" i="10" s="1"/>
  <c r="B10392" i="10" s="1"/>
  <c r="B10393" i="10" s="1"/>
  <c r="B10394" i="10" s="1"/>
  <c r="B10395" i="10" s="1"/>
  <c r="B10396" i="10" s="1"/>
  <c r="B10397" i="10" s="1"/>
  <c r="B10398" i="10" s="1"/>
  <c r="B10399" i="10" s="1"/>
  <c r="B10400" i="10" s="1"/>
  <c r="B10401" i="10" s="1"/>
  <c r="B10402" i="10" s="1"/>
  <c r="B10403" i="10" s="1"/>
  <c r="B10404" i="10" s="1"/>
  <c r="B10405" i="10" s="1"/>
  <c r="B10406" i="10" s="1"/>
  <c r="B10407" i="10" s="1"/>
  <c r="B10408" i="10" s="1"/>
  <c r="B10409" i="10" s="1"/>
  <c r="B10410" i="10" s="1"/>
  <c r="B10411" i="10" s="1"/>
  <c r="B10412" i="10" s="1"/>
  <c r="B10413" i="10" s="1"/>
  <c r="B10414" i="10" s="1"/>
  <c r="B10415" i="10" s="1"/>
  <c r="B10416" i="10" s="1"/>
  <c r="B10417" i="10" s="1"/>
  <c r="B10418" i="10" s="1"/>
  <c r="B10419" i="10" s="1"/>
  <c r="B10420" i="10" s="1"/>
  <c r="B10421" i="10" s="1"/>
  <c r="B10422" i="10" s="1"/>
  <c r="B10423" i="10" s="1"/>
  <c r="B10424" i="10" s="1"/>
  <c r="B10425" i="10" s="1"/>
  <c r="B10426" i="10" s="1"/>
  <c r="B10427" i="10" s="1"/>
  <c r="B10428" i="10" s="1"/>
  <c r="B10429" i="10" s="1"/>
  <c r="B10430" i="10" s="1"/>
  <c r="B10431" i="10" s="1"/>
  <c r="B10432" i="10" s="1"/>
  <c r="B10433" i="10" s="1"/>
  <c r="B10434" i="10" s="1"/>
  <c r="B10435" i="10" s="1"/>
  <c r="B10436" i="10" s="1"/>
  <c r="B10437" i="10" s="1"/>
  <c r="B10438" i="10" s="1"/>
  <c r="B10439" i="10" s="1"/>
  <c r="B10440" i="10" s="1"/>
  <c r="B10441" i="10" s="1"/>
  <c r="B10442" i="10" s="1"/>
  <c r="B10443" i="10" s="1"/>
  <c r="B10444" i="10" s="1"/>
  <c r="B10445" i="10" s="1"/>
  <c r="B10446" i="10" s="1"/>
  <c r="B10447" i="10" s="1"/>
  <c r="B10448" i="10" s="1"/>
  <c r="B10449" i="10" s="1"/>
  <c r="B10450" i="10" s="1"/>
  <c r="B10451" i="10" s="1"/>
  <c r="B10452" i="10" s="1"/>
  <c r="B10453" i="10" s="1"/>
  <c r="B10454" i="10" s="1"/>
  <c r="B10455" i="10" s="1"/>
  <c r="B10456" i="10" s="1"/>
  <c r="B10457" i="10" s="1"/>
  <c r="B10458" i="10" s="1"/>
  <c r="B10459" i="10" s="1"/>
  <c r="B10460" i="10" s="1"/>
  <c r="B10461" i="10" s="1"/>
  <c r="B10462" i="10" s="1"/>
  <c r="B10463" i="10" s="1"/>
  <c r="B10464" i="10" s="1"/>
  <c r="B10465" i="10" s="1"/>
  <c r="B10466" i="10" s="1"/>
  <c r="B10467" i="10" s="1"/>
  <c r="B10468" i="10" s="1"/>
  <c r="B10469" i="10" s="1"/>
  <c r="B10470" i="10" s="1"/>
  <c r="B10471" i="10" s="1"/>
  <c r="B10472" i="10" s="1"/>
  <c r="B10473" i="10" s="1"/>
  <c r="B10474" i="10" s="1"/>
  <c r="B10475" i="10" s="1"/>
  <c r="B10476" i="10" s="1"/>
  <c r="B10477" i="10" s="1"/>
  <c r="B10478" i="10" s="1"/>
  <c r="B10479" i="10" s="1"/>
  <c r="B10480" i="10" s="1"/>
  <c r="B10481" i="10" s="1"/>
  <c r="B10482" i="10" s="1"/>
  <c r="B10483" i="10" s="1"/>
  <c r="B10484" i="10" s="1"/>
  <c r="B10485" i="10" s="1"/>
  <c r="B10486" i="10" s="1"/>
  <c r="B10487" i="10" s="1"/>
  <c r="B10488" i="10" s="1"/>
  <c r="B10489" i="10" s="1"/>
  <c r="B10490" i="10" s="1"/>
  <c r="B10491" i="10" s="1"/>
  <c r="B10492" i="10" s="1"/>
  <c r="B10493" i="10" s="1"/>
  <c r="B10494" i="10" s="1"/>
  <c r="B10495" i="10" s="1"/>
  <c r="B10496" i="10" s="1"/>
  <c r="B10497" i="10" s="1"/>
  <c r="B10498" i="10" s="1"/>
  <c r="B10499" i="10" s="1"/>
  <c r="B10500" i="10" s="1"/>
  <c r="B10501" i="10" s="1"/>
  <c r="B10502" i="10" s="1"/>
  <c r="B10503" i="10" s="1"/>
  <c r="B10504" i="10" s="1"/>
  <c r="B10505" i="10" s="1"/>
  <c r="B10506" i="10" s="1"/>
  <c r="B10507" i="10" s="1"/>
  <c r="B10508" i="10" s="1"/>
  <c r="B10509" i="10" s="1"/>
  <c r="B10510" i="10" s="1"/>
  <c r="B10511" i="10" s="1"/>
  <c r="B10512" i="10" s="1"/>
  <c r="B10513" i="10" s="1"/>
  <c r="B10514" i="10" s="1"/>
  <c r="B10515" i="10" s="1"/>
  <c r="B10516" i="10" s="1"/>
  <c r="B10517" i="10" s="1"/>
  <c r="B10518" i="10" s="1"/>
  <c r="B10519" i="10" s="1"/>
  <c r="B10520" i="10" s="1"/>
  <c r="B10521" i="10" s="1"/>
  <c r="B10522" i="10" s="1"/>
  <c r="B10523" i="10" s="1"/>
  <c r="B10524" i="10" s="1"/>
  <c r="B10525" i="10" s="1"/>
  <c r="B10526" i="10" s="1"/>
  <c r="B10527" i="10" s="1"/>
  <c r="B10528" i="10" s="1"/>
  <c r="B10529" i="10" s="1"/>
  <c r="B10530" i="10" s="1"/>
  <c r="B10531" i="10" s="1"/>
  <c r="B10532" i="10" s="1"/>
  <c r="B10533" i="10" s="1"/>
  <c r="B10534" i="10" s="1"/>
  <c r="B10535" i="10" s="1"/>
  <c r="B10536" i="10" s="1"/>
  <c r="B10537" i="10" s="1"/>
  <c r="B10538" i="10" s="1"/>
  <c r="B10539" i="10" s="1"/>
  <c r="B10540" i="10" s="1"/>
  <c r="B10541" i="10" s="1"/>
  <c r="B10542" i="10" s="1"/>
  <c r="B10543" i="10" s="1"/>
  <c r="B10544" i="10" s="1"/>
  <c r="B10545" i="10" s="1"/>
  <c r="B10546" i="10" s="1"/>
  <c r="B10547" i="10" s="1"/>
  <c r="B10548" i="10" s="1"/>
  <c r="B10549" i="10" s="1"/>
  <c r="B10550" i="10" s="1"/>
  <c r="B10551" i="10" s="1"/>
  <c r="B10552" i="10" s="1"/>
  <c r="B10553" i="10" s="1"/>
  <c r="B10554" i="10" s="1"/>
  <c r="B10555" i="10" s="1"/>
  <c r="B10556" i="10" s="1"/>
  <c r="B10557" i="10" s="1"/>
  <c r="B10558" i="10" s="1"/>
  <c r="B10559" i="10" s="1"/>
  <c r="B10560" i="10" s="1"/>
  <c r="B10561" i="10" s="1"/>
  <c r="B10562" i="10" s="1"/>
  <c r="B10563" i="10" s="1"/>
  <c r="B10564" i="10" s="1"/>
  <c r="B10565" i="10" s="1"/>
  <c r="B10566" i="10" s="1"/>
  <c r="B10567" i="10" s="1"/>
  <c r="B10568" i="10" s="1"/>
  <c r="B10569" i="10" s="1"/>
  <c r="B10570" i="10" s="1"/>
  <c r="B10571" i="10" s="1"/>
  <c r="B10572" i="10" s="1"/>
  <c r="B10573" i="10" s="1"/>
  <c r="B10574" i="10" s="1"/>
  <c r="B10575" i="10" s="1"/>
  <c r="B10576" i="10" s="1"/>
  <c r="B10577" i="10" s="1"/>
  <c r="B10578" i="10" s="1"/>
  <c r="B10579" i="10" s="1"/>
  <c r="B10580" i="10" s="1"/>
  <c r="B10581" i="10" s="1"/>
  <c r="B10582" i="10" s="1"/>
  <c r="B10583" i="10" s="1"/>
  <c r="B10584" i="10" s="1"/>
  <c r="B10585" i="10" s="1"/>
  <c r="B10586" i="10" s="1"/>
  <c r="B10587" i="10" s="1"/>
  <c r="B10588" i="10" s="1"/>
  <c r="B10589" i="10" s="1"/>
  <c r="B10590" i="10" s="1"/>
  <c r="B10591" i="10" s="1"/>
  <c r="B10592" i="10" s="1"/>
  <c r="B10593" i="10" s="1"/>
  <c r="B10594" i="10" s="1"/>
  <c r="B10595" i="10" s="1"/>
  <c r="B10596" i="10" s="1"/>
  <c r="B10597" i="10" s="1"/>
  <c r="B10598" i="10" s="1"/>
  <c r="B10599" i="10" s="1"/>
  <c r="B10600" i="10" s="1"/>
  <c r="B10601" i="10" s="1"/>
  <c r="B10602" i="10" s="1"/>
  <c r="B10603" i="10" s="1"/>
  <c r="B10604" i="10" s="1"/>
  <c r="B10605" i="10" s="1"/>
  <c r="B10606" i="10" s="1"/>
  <c r="B10607" i="10" s="1"/>
  <c r="B10608" i="10" s="1"/>
  <c r="B10609" i="10" s="1"/>
  <c r="B10610" i="10" s="1"/>
  <c r="B10611" i="10" s="1"/>
  <c r="B10612" i="10" s="1"/>
  <c r="B10613" i="10" s="1"/>
  <c r="B10614" i="10" s="1"/>
  <c r="B10615" i="10" s="1"/>
  <c r="B10616" i="10" s="1"/>
  <c r="B10617" i="10" s="1"/>
  <c r="B10618" i="10" s="1"/>
  <c r="B10619" i="10" s="1"/>
  <c r="B10620" i="10" s="1"/>
  <c r="B10621" i="10" s="1"/>
  <c r="B10622" i="10" s="1"/>
  <c r="B10623" i="10" s="1"/>
  <c r="B10624" i="10" s="1"/>
  <c r="B10625" i="10" s="1"/>
  <c r="B10626" i="10" s="1"/>
  <c r="B10627" i="10" s="1"/>
  <c r="B10628" i="10" s="1"/>
  <c r="B10629" i="10" s="1"/>
  <c r="B10630" i="10" s="1"/>
  <c r="B10631" i="10" s="1"/>
  <c r="B10632" i="10" s="1"/>
  <c r="B10633" i="10" s="1"/>
  <c r="B10634" i="10" s="1"/>
  <c r="B10635" i="10" s="1"/>
  <c r="B10636" i="10" s="1"/>
  <c r="B10637" i="10" s="1"/>
  <c r="B10638" i="10" s="1"/>
  <c r="B10639" i="10" s="1"/>
  <c r="B10640" i="10" s="1"/>
  <c r="B10641" i="10" s="1"/>
  <c r="B10642" i="10" s="1"/>
  <c r="B10643" i="10" s="1"/>
  <c r="B10644" i="10" s="1"/>
  <c r="B10645" i="10" s="1"/>
  <c r="B10646" i="10" s="1"/>
  <c r="B10647" i="10" s="1"/>
  <c r="B10648" i="10" s="1"/>
  <c r="B10649" i="10" s="1"/>
  <c r="B10650" i="10" s="1"/>
  <c r="B10651" i="10" s="1"/>
  <c r="B10652" i="10" s="1"/>
  <c r="B10653" i="10" s="1"/>
  <c r="B10654" i="10" s="1"/>
  <c r="B10655" i="10" s="1"/>
  <c r="B10656" i="10" s="1"/>
  <c r="B10657" i="10" s="1"/>
  <c r="B10658" i="10" s="1"/>
  <c r="B10659" i="10" s="1"/>
  <c r="B10660" i="10" s="1"/>
  <c r="B10661" i="10" s="1"/>
  <c r="B10662" i="10" s="1"/>
  <c r="B10663" i="10" s="1"/>
  <c r="B10664" i="10" s="1"/>
  <c r="B10665" i="10" s="1"/>
  <c r="B10666" i="10" s="1"/>
  <c r="B10667" i="10" s="1"/>
  <c r="B10668" i="10" s="1"/>
  <c r="B10669" i="10" s="1"/>
  <c r="B10670" i="10" s="1"/>
  <c r="B10671" i="10" s="1"/>
  <c r="B10672" i="10" s="1"/>
  <c r="B10673" i="10" s="1"/>
  <c r="B10674" i="10" s="1"/>
  <c r="B10675" i="10" s="1"/>
  <c r="B10676" i="10" s="1"/>
  <c r="B10677" i="10" s="1"/>
  <c r="B10678" i="10" s="1"/>
  <c r="B10679" i="10" s="1"/>
  <c r="B10680" i="10" s="1"/>
  <c r="B10681" i="10" s="1"/>
  <c r="B10682" i="10" s="1"/>
  <c r="B10683" i="10" s="1"/>
  <c r="B10684" i="10" s="1"/>
  <c r="B10685" i="10" s="1"/>
  <c r="B10686" i="10" s="1"/>
  <c r="B10687" i="10" s="1"/>
  <c r="B10688" i="10" s="1"/>
  <c r="B10689" i="10" s="1"/>
  <c r="B10690" i="10" s="1"/>
  <c r="B10691" i="10" s="1"/>
  <c r="B10692" i="10" s="1"/>
  <c r="B10693" i="10" s="1"/>
  <c r="B10694" i="10" s="1"/>
  <c r="B10695" i="10" s="1"/>
  <c r="B10696" i="10" s="1"/>
  <c r="B10697" i="10" s="1"/>
  <c r="B10698" i="10" s="1"/>
  <c r="B10699" i="10" s="1"/>
  <c r="B10700" i="10" s="1"/>
  <c r="B10701" i="10" s="1"/>
  <c r="B10702" i="10" s="1"/>
  <c r="B10703" i="10" s="1"/>
  <c r="B10704" i="10" s="1"/>
  <c r="B10705" i="10" s="1"/>
  <c r="B10706" i="10" s="1"/>
  <c r="B10707" i="10" s="1"/>
  <c r="B10708" i="10" s="1"/>
  <c r="B10709" i="10" s="1"/>
  <c r="B10710" i="10" s="1"/>
  <c r="B10711" i="10" s="1"/>
  <c r="B10712" i="10" s="1"/>
  <c r="B10713" i="10" s="1"/>
  <c r="B10714" i="10" s="1"/>
  <c r="B10715" i="10" s="1"/>
  <c r="B10716" i="10" s="1"/>
  <c r="B10717" i="10" s="1"/>
  <c r="B10718" i="10" s="1"/>
  <c r="B10719" i="10" s="1"/>
  <c r="B10720" i="10" s="1"/>
  <c r="B10721" i="10" s="1"/>
  <c r="B10722" i="10" s="1"/>
  <c r="B10723" i="10" s="1"/>
  <c r="B10724" i="10" s="1"/>
  <c r="B10725" i="10" s="1"/>
  <c r="B10726" i="10" s="1"/>
  <c r="B10727" i="10" s="1"/>
  <c r="B10728" i="10" s="1"/>
  <c r="B10729" i="10" s="1"/>
  <c r="B10730" i="10" s="1"/>
  <c r="B10731" i="10" s="1"/>
  <c r="B10732" i="10" s="1"/>
  <c r="B10733" i="10" s="1"/>
  <c r="B10734" i="10" s="1"/>
  <c r="B10735" i="10" s="1"/>
  <c r="B10736" i="10" s="1"/>
  <c r="B10737" i="10" s="1"/>
  <c r="B10738" i="10" s="1"/>
  <c r="B10739" i="10" s="1"/>
  <c r="B10740" i="10" s="1"/>
  <c r="B10741" i="10" s="1"/>
  <c r="B10742" i="10" s="1"/>
  <c r="B10743" i="10" s="1"/>
  <c r="B10744" i="10" s="1"/>
  <c r="B10745" i="10" s="1"/>
  <c r="B10746" i="10" s="1"/>
  <c r="B10747" i="10" s="1"/>
  <c r="B10748" i="10" s="1"/>
  <c r="B10749" i="10" s="1"/>
  <c r="B10750" i="10" s="1"/>
  <c r="B10751" i="10" s="1"/>
  <c r="B10752" i="10" s="1"/>
  <c r="B10753" i="10" s="1"/>
  <c r="B10754" i="10" s="1"/>
  <c r="B10755" i="10" s="1"/>
  <c r="B10756" i="10" s="1"/>
  <c r="B10757" i="10" s="1"/>
  <c r="B10758" i="10" s="1"/>
  <c r="B10759" i="10" s="1"/>
  <c r="B10760" i="10" s="1"/>
  <c r="B10761" i="10" s="1"/>
  <c r="B10762" i="10" s="1"/>
  <c r="B10763" i="10" s="1"/>
  <c r="B10764" i="10" s="1"/>
  <c r="B10765" i="10" s="1"/>
  <c r="B10766" i="10" s="1"/>
  <c r="B10767" i="10" s="1"/>
  <c r="B10768" i="10" s="1"/>
  <c r="B10769" i="10" s="1"/>
  <c r="B10770" i="10" s="1"/>
  <c r="B10771" i="10" s="1"/>
  <c r="B10772" i="10" s="1"/>
  <c r="B10773" i="10" s="1"/>
  <c r="B10774" i="10" s="1"/>
  <c r="B10775" i="10" s="1"/>
  <c r="B10776" i="10" s="1"/>
  <c r="B10777" i="10" s="1"/>
  <c r="B10778" i="10" s="1"/>
  <c r="B10779" i="10" s="1"/>
  <c r="B10780" i="10" s="1"/>
  <c r="B10781" i="10" s="1"/>
  <c r="B10782" i="10" s="1"/>
  <c r="B10783" i="10" s="1"/>
  <c r="B10784" i="10" s="1"/>
  <c r="B10785" i="10" s="1"/>
  <c r="B10786" i="10" s="1"/>
  <c r="B10787" i="10" s="1"/>
  <c r="B10788" i="10" s="1"/>
  <c r="B10789" i="10" s="1"/>
  <c r="B10790" i="10" s="1"/>
  <c r="B10791" i="10" s="1"/>
  <c r="B10792" i="10" s="1"/>
  <c r="B10793" i="10" s="1"/>
  <c r="B10794" i="10" s="1"/>
  <c r="B10795" i="10" s="1"/>
  <c r="B10796" i="10" s="1"/>
  <c r="B10797" i="10" s="1"/>
  <c r="B10798" i="10" s="1"/>
  <c r="B10799" i="10" s="1"/>
  <c r="B10800" i="10" s="1"/>
  <c r="B10801" i="10" s="1"/>
  <c r="B10802" i="10" s="1"/>
  <c r="B10803" i="10" s="1"/>
  <c r="B10804" i="10" s="1"/>
  <c r="B10805" i="10" s="1"/>
  <c r="B10806" i="10" s="1"/>
  <c r="B10807" i="10" s="1"/>
  <c r="B10808" i="10" s="1"/>
  <c r="B10809" i="10" s="1"/>
  <c r="B10810" i="10" s="1"/>
  <c r="B10811" i="10" s="1"/>
  <c r="B10812" i="10" s="1"/>
  <c r="B10813" i="10" s="1"/>
  <c r="B10814" i="10" s="1"/>
  <c r="B10815" i="10" s="1"/>
  <c r="B10816" i="10" s="1"/>
  <c r="B10817" i="10" s="1"/>
  <c r="B10818" i="10" s="1"/>
  <c r="B10819" i="10" s="1"/>
  <c r="B10820" i="10" s="1"/>
  <c r="B10821" i="10" s="1"/>
  <c r="B10822" i="10" s="1"/>
  <c r="B10823" i="10" s="1"/>
  <c r="B10824" i="10" s="1"/>
  <c r="B10825" i="10" s="1"/>
  <c r="B10826" i="10" s="1"/>
  <c r="B10827" i="10" s="1"/>
  <c r="B10828" i="10" s="1"/>
  <c r="B10829" i="10" s="1"/>
  <c r="B10830" i="10" s="1"/>
  <c r="B10831" i="10" s="1"/>
  <c r="B10832" i="10" s="1"/>
  <c r="B10833" i="10" s="1"/>
  <c r="B10834" i="10" s="1"/>
  <c r="B10835" i="10" s="1"/>
  <c r="B10836" i="10" s="1"/>
  <c r="B10837" i="10" s="1"/>
  <c r="B10838" i="10" s="1"/>
  <c r="B10839" i="10" s="1"/>
  <c r="B10840" i="10" s="1"/>
  <c r="B10841" i="10" s="1"/>
  <c r="B10842" i="10" s="1"/>
  <c r="B10843" i="10" s="1"/>
  <c r="B10844" i="10" s="1"/>
  <c r="B10845" i="10" s="1"/>
  <c r="B10846" i="10" s="1"/>
  <c r="B10847" i="10" s="1"/>
  <c r="B10848" i="10" s="1"/>
  <c r="B10849" i="10" s="1"/>
  <c r="B10850" i="10" s="1"/>
  <c r="B10851" i="10" s="1"/>
  <c r="B10852" i="10" s="1"/>
  <c r="B10853" i="10" s="1"/>
  <c r="B10854" i="10" s="1"/>
  <c r="B10855" i="10" s="1"/>
  <c r="B10856" i="10" s="1"/>
  <c r="B10857" i="10" s="1"/>
  <c r="B10858" i="10" s="1"/>
  <c r="B10859" i="10" s="1"/>
  <c r="B10860" i="10" s="1"/>
  <c r="B10861" i="10" s="1"/>
  <c r="B10862" i="10" s="1"/>
  <c r="B10863" i="10" s="1"/>
  <c r="B10864" i="10" s="1"/>
  <c r="B10865" i="10" s="1"/>
  <c r="B10866" i="10" s="1"/>
  <c r="B10867" i="10" s="1"/>
  <c r="B10868" i="10" s="1"/>
  <c r="B10869" i="10" s="1"/>
  <c r="B10870" i="10" s="1"/>
  <c r="B10871" i="10" s="1"/>
  <c r="B10872" i="10" s="1"/>
  <c r="B10873" i="10" s="1"/>
  <c r="B10874" i="10" s="1"/>
  <c r="B10875" i="10" s="1"/>
  <c r="B10876" i="10" s="1"/>
  <c r="B10877" i="10" s="1"/>
  <c r="B10878" i="10" s="1"/>
  <c r="B10879" i="10" s="1"/>
  <c r="B10880" i="10" s="1"/>
  <c r="B10881" i="10" s="1"/>
  <c r="B10882" i="10" s="1"/>
  <c r="B10883" i="10" s="1"/>
  <c r="B10884" i="10" s="1"/>
  <c r="B10885" i="10" s="1"/>
  <c r="B10886" i="10" s="1"/>
  <c r="B10887" i="10" s="1"/>
  <c r="B10888" i="10" s="1"/>
  <c r="B10889" i="10" s="1"/>
  <c r="B10890" i="10" s="1"/>
  <c r="B10891" i="10" s="1"/>
  <c r="B10892" i="10" s="1"/>
  <c r="B10893" i="10" s="1"/>
  <c r="B10894" i="10" s="1"/>
  <c r="B10895" i="10" s="1"/>
  <c r="B10896" i="10" s="1"/>
  <c r="B10897" i="10" s="1"/>
  <c r="B10898" i="10" s="1"/>
  <c r="B10899" i="10" s="1"/>
  <c r="B10900" i="10" s="1"/>
  <c r="B10901" i="10" s="1"/>
  <c r="B10902" i="10" s="1"/>
  <c r="B10903" i="10" s="1"/>
  <c r="B10904" i="10" s="1"/>
  <c r="B10905" i="10" s="1"/>
  <c r="B10906" i="10" s="1"/>
  <c r="B10907" i="10" s="1"/>
  <c r="B10908" i="10" s="1"/>
  <c r="B10909" i="10" s="1"/>
  <c r="B10910" i="10" s="1"/>
  <c r="B10911" i="10" s="1"/>
  <c r="B10912" i="10" s="1"/>
  <c r="B10913" i="10" s="1"/>
  <c r="B10914" i="10" s="1"/>
  <c r="B10915" i="10" s="1"/>
  <c r="B10916" i="10" s="1"/>
  <c r="B10917" i="10" s="1"/>
  <c r="B10918" i="10" s="1"/>
  <c r="B10919" i="10" s="1"/>
  <c r="B10920" i="10" s="1"/>
  <c r="B10921" i="10" s="1"/>
  <c r="B10922" i="10" s="1"/>
  <c r="B10923" i="10" s="1"/>
  <c r="B10924" i="10" s="1"/>
  <c r="B10925" i="10" s="1"/>
  <c r="B10926" i="10" s="1"/>
  <c r="B10927" i="10" s="1"/>
  <c r="B10928" i="10" s="1"/>
  <c r="B10929" i="10" s="1"/>
  <c r="B10930" i="10" s="1"/>
  <c r="B10931" i="10" s="1"/>
  <c r="B10932" i="10" s="1"/>
  <c r="B10933" i="10" s="1"/>
  <c r="B10934" i="10" s="1"/>
  <c r="B10935" i="10" s="1"/>
  <c r="B10936" i="10" s="1"/>
  <c r="B10937" i="10" s="1"/>
  <c r="B10938" i="10" s="1"/>
  <c r="B10939" i="10" s="1"/>
  <c r="B10940" i="10" s="1"/>
  <c r="B10941" i="10" s="1"/>
  <c r="B10942" i="10" s="1"/>
  <c r="B10943" i="10" s="1"/>
  <c r="B10944" i="10" s="1"/>
  <c r="B10945" i="10" s="1"/>
  <c r="B10946" i="10" s="1"/>
  <c r="B10947" i="10" s="1"/>
  <c r="B10948" i="10" s="1"/>
  <c r="B10949" i="10" s="1"/>
  <c r="B10950" i="10" s="1"/>
  <c r="B10951" i="10" s="1"/>
  <c r="B10952" i="10" s="1"/>
  <c r="B10953" i="10" s="1"/>
  <c r="B10954" i="10" s="1"/>
  <c r="B10955" i="10" s="1"/>
  <c r="B10956" i="10" s="1"/>
  <c r="B10957" i="10" s="1"/>
  <c r="B10958" i="10" s="1"/>
  <c r="B10959" i="10" s="1"/>
  <c r="B10960" i="10" s="1"/>
  <c r="B10961" i="10" s="1"/>
  <c r="B10962" i="10" s="1"/>
  <c r="B10963" i="10" s="1"/>
  <c r="B10964" i="10" s="1"/>
  <c r="B10965" i="10" s="1"/>
  <c r="B10966" i="10" s="1"/>
  <c r="B10967" i="10" s="1"/>
  <c r="B10968" i="10" s="1"/>
  <c r="B10969" i="10" s="1"/>
  <c r="B10970" i="10" s="1"/>
  <c r="B10971" i="10" s="1"/>
  <c r="B10972" i="10" s="1"/>
  <c r="B10973" i="10" s="1"/>
  <c r="B10974" i="10" s="1"/>
  <c r="B10975" i="10" s="1"/>
  <c r="B10976" i="10" s="1"/>
  <c r="B10977" i="10" s="1"/>
  <c r="B10978" i="10" s="1"/>
  <c r="B10979" i="10" s="1"/>
  <c r="B10980" i="10" s="1"/>
  <c r="B10981" i="10" s="1"/>
  <c r="B10982" i="10" s="1"/>
  <c r="B10983" i="10" s="1"/>
  <c r="B10984" i="10" s="1"/>
  <c r="B10985" i="10" s="1"/>
  <c r="B10986" i="10" s="1"/>
  <c r="B10987" i="10" s="1"/>
  <c r="B10988" i="10" s="1"/>
  <c r="B10989" i="10" s="1"/>
  <c r="B10990" i="10" s="1"/>
  <c r="B10991" i="10" s="1"/>
  <c r="B10992" i="10" s="1"/>
  <c r="B10993" i="10" s="1"/>
  <c r="B10994" i="10" s="1"/>
  <c r="B10995" i="10" s="1"/>
  <c r="B10996" i="10" s="1"/>
  <c r="B10997" i="10" s="1"/>
  <c r="B10998" i="10" s="1"/>
  <c r="B10999" i="10" s="1"/>
  <c r="B11000" i="10" s="1"/>
  <c r="B11001" i="10" s="1"/>
  <c r="B11002" i="10" s="1"/>
  <c r="B11003" i="10" s="1"/>
  <c r="B11004" i="10" s="1"/>
  <c r="B11005" i="10" s="1"/>
  <c r="B11006" i="10" s="1"/>
  <c r="B11007" i="10" s="1"/>
  <c r="B11008" i="10" s="1"/>
  <c r="B11009" i="10" s="1"/>
  <c r="B11010" i="10" s="1"/>
  <c r="B11011" i="10" s="1"/>
  <c r="B11012" i="10" s="1"/>
  <c r="B11013" i="10" s="1"/>
  <c r="B11014" i="10" s="1"/>
  <c r="B11015" i="10" s="1"/>
  <c r="B11016" i="10" s="1"/>
  <c r="B11017" i="10" s="1"/>
  <c r="B11018" i="10" s="1"/>
  <c r="B11019" i="10" s="1"/>
  <c r="B11020" i="10" s="1"/>
  <c r="B11021" i="10" s="1"/>
  <c r="B11022" i="10" s="1"/>
  <c r="B11023" i="10" s="1"/>
  <c r="B11024" i="10" s="1"/>
  <c r="B11025" i="10" s="1"/>
  <c r="B11026" i="10" s="1"/>
  <c r="B11027" i="10" s="1"/>
  <c r="B11028" i="10" s="1"/>
  <c r="B11029" i="10" s="1"/>
  <c r="B11030" i="10" s="1"/>
  <c r="B11031" i="10" s="1"/>
  <c r="B11032" i="10" s="1"/>
  <c r="B11033" i="10" s="1"/>
  <c r="B11034" i="10" s="1"/>
  <c r="B11035" i="10" s="1"/>
  <c r="B11036" i="10" s="1"/>
  <c r="B11037" i="10" s="1"/>
  <c r="B11038" i="10" s="1"/>
  <c r="B11039" i="10" s="1"/>
  <c r="B11040" i="10" s="1"/>
  <c r="B11041" i="10" s="1"/>
  <c r="B11042" i="10" s="1"/>
  <c r="B11043" i="10" s="1"/>
  <c r="B11044" i="10" s="1"/>
  <c r="B11045" i="10" s="1"/>
  <c r="B11046" i="10" s="1"/>
  <c r="B11047" i="10" s="1"/>
  <c r="B11048" i="10" s="1"/>
  <c r="B11049" i="10" s="1"/>
  <c r="B11050" i="10" s="1"/>
  <c r="B11051" i="10" s="1"/>
  <c r="B11052" i="10" s="1"/>
  <c r="B11053" i="10" s="1"/>
  <c r="B11054" i="10" s="1"/>
  <c r="B11055" i="10" s="1"/>
  <c r="B11056" i="10" s="1"/>
  <c r="B11057" i="10" s="1"/>
  <c r="B11058" i="10" s="1"/>
  <c r="B11059" i="10" s="1"/>
  <c r="B11060" i="10" s="1"/>
  <c r="B11061" i="10" s="1"/>
  <c r="B11062" i="10" s="1"/>
  <c r="B11063" i="10" s="1"/>
  <c r="B11064" i="10" s="1"/>
  <c r="B11065" i="10" s="1"/>
  <c r="B11066" i="10" s="1"/>
  <c r="B11067" i="10" s="1"/>
  <c r="B11068" i="10" s="1"/>
  <c r="B11069" i="10" s="1"/>
  <c r="B11070" i="10" s="1"/>
  <c r="B11071" i="10" s="1"/>
  <c r="B11072" i="10" s="1"/>
  <c r="B11073" i="10" s="1"/>
  <c r="B11074" i="10" s="1"/>
  <c r="B11075" i="10" s="1"/>
  <c r="B11076" i="10" s="1"/>
  <c r="B11077" i="10" s="1"/>
  <c r="B11078" i="10" s="1"/>
  <c r="B11079" i="10" s="1"/>
  <c r="B11080" i="10" s="1"/>
  <c r="B11081" i="10" s="1"/>
  <c r="B11082" i="10" s="1"/>
  <c r="B11083" i="10" s="1"/>
  <c r="B11084" i="10" s="1"/>
  <c r="B11085" i="10" s="1"/>
  <c r="B11086" i="10" s="1"/>
  <c r="B11087" i="10" s="1"/>
  <c r="B11088" i="10" s="1"/>
  <c r="B11089" i="10" s="1"/>
  <c r="B11090" i="10" s="1"/>
  <c r="B11091" i="10" s="1"/>
  <c r="B11092" i="10" s="1"/>
  <c r="B11093" i="10" s="1"/>
  <c r="B11094" i="10" s="1"/>
  <c r="B11095" i="10" s="1"/>
  <c r="B11096" i="10" s="1"/>
  <c r="B11097" i="10" s="1"/>
  <c r="B11098" i="10" s="1"/>
  <c r="B11099" i="10" s="1"/>
  <c r="B11100" i="10" s="1"/>
  <c r="B11101" i="10" s="1"/>
  <c r="B11102" i="10" s="1"/>
  <c r="B11103" i="10" s="1"/>
  <c r="B11104" i="10" s="1"/>
  <c r="B11105" i="10" s="1"/>
  <c r="B11106" i="10" s="1"/>
  <c r="B11107" i="10" s="1"/>
  <c r="B11108" i="10" s="1"/>
  <c r="B11109" i="10" s="1"/>
  <c r="B11110" i="10" s="1"/>
  <c r="B11111" i="10" s="1"/>
  <c r="B11112" i="10" s="1"/>
  <c r="B11113" i="10" s="1"/>
  <c r="B11114" i="10" s="1"/>
  <c r="B11115" i="10" s="1"/>
  <c r="B11116" i="10" s="1"/>
  <c r="B11117" i="10" s="1"/>
  <c r="B11118" i="10" s="1"/>
  <c r="B11119" i="10" s="1"/>
  <c r="B11120" i="10" s="1"/>
  <c r="B11121" i="10" s="1"/>
  <c r="B11122" i="10" s="1"/>
  <c r="B11123" i="10" s="1"/>
  <c r="B11124" i="10" s="1"/>
  <c r="B11125" i="10" s="1"/>
  <c r="B11126" i="10" s="1"/>
  <c r="B11127" i="10" s="1"/>
  <c r="B11128" i="10" s="1"/>
  <c r="B11129" i="10" s="1"/>
  <c r="B11130" i="10" s="1"/>
  <c r="B11131" i="10" s="1"/>
  <c r="B11132" i="10" s="1"/>
  <c r="B11133" i="10" s="1"/>
  <c r="B11134" i="10" s="1"/>
  <c r="B11135" i="10" s="1"/>
  <c r="B11136" i="10" s="1"/>
  <c r="B11137" i="10" s="1"/>
  <c r="B11138" i="10" s="1"/>
  <c r="B11139" i="10" s="1"/>
  <c r="B11140" i="10" s="1"/>
  <c r="B11141" i="10" s="1"/>
  <c r="B11142" i="10" s="1"/>
  <c r="B11143" i="10" s="1"/>
  <c r="B11144" i="10" s="1"/>
  <c r="B11145" i="10" s="1"/>
  <c r="B11146" i="10" s="1"/>
  <c r="B11147" i="10" s="1"/>
  <c r="B11148" i="10" s="1"/>
  <c r="B11149" i="10" s="1"/>
  <c r="B11150" i="10" s="1"/>
  <c r="B11151" i="10" s="1"/>
  <c r="B11152" i="10" s="1"/>
  <c r="B11153" i="10" s="1"/>
  <c r="B11154" i="10" s="1"/>
  <c r="B11155" i="10" s="1"/>
  <c r="B11156" i="10" s="1"/>
  <c r="B11157" i="10" s="1"/>
  <c r="B11158" i="10" s="1"/>
  <c r="B11159" i="10" s="1"/>
  <c r="B11160" i="10" s="1"/>
  <c r="B11161" i="10" s="1"/>
  <c r="B11162" i="10" s="1"/>
  <c r="B11163" i="10" s="1"/>
  <c r="B11164" i="10" s="1"/>
  <c r="B11165" i="10" s="1"/>
  <c r="B11166" i="10" s="1"/>
  <c r="B11167" i="10" s="1"/>
  <c r="B11168" i="10" s="1"/>
  <c r="B11169" i="10" s="1"/>
  <c r="B11170" i="10" s="1"/>
  <c r="B11171" i="10" s="1"/>
  <c r="B11172" i="10" s="1"/>
  <c r="B11173" i="10" s="1"/>
  <c r="B11174" i="10" s="1"/>
  <c r="B11175" i="10" s="1"/>
  <c r="B11176" i="10" s="1"/>
  <c r="B11177" i="10" s="1"/>
  <c r="B11178" i="10" s="1"/>
  <c r="B11179" i="10" s="1"/>
  <c r="B11180" i="10" s="1"/>
  <c r="B11181" i="10" s="1"/>
  <c r="B11182" i="10" s="1"/>
  <c r="B11183" i="10" s="1"/>
  <c r="B11184" i="10" s="1"/>
  <c r="B11185" i="10" s="1"/>
  <c r="B11186" i="10" s="1"/>
  <c r="B11187" i="10" s="1"/>
  <c r="B11188" i="10" s="1"/>
  <c r="B11189" i="10" s="1"/>
  <c r="B11190" i="10" s="1"/>
  <c r="B11191" i="10" s="1"/>
  <c r="B11192" i="10" s="1"/>
  <c r="B11193" i="10" s="1"/>
  <c r="B11194" i="10" s="1"/>
  <c r="B11195" i="10" s="1"/>
  <c r="B11196" i="10" s="1"/>
  <c r="B11197" i="10" s="1"/>
  <c r="B11198" i="10" s="1"/>
  <c r="B11199" i="10" s="1"/>
  <c r="B11200" i="10" s="1"/>
  <c r="B11201" i="10" s="1"/>
  <c r="B11202" i="10" s="1"/>
  <c r="B11203" i="10" s="1"/>
  <c r="B11204" i="10" s="1"/>
  <c r="B11205" i="10" s="1"/>
  <c r="B11206" i="10" s="1"/>
  <c r="B11207" i="10" s="1"/>
  <c r="B11208" i="10" s="1"/>
  <c r="B11209" i="10" s="1"/>
  <c r="B11210" i="10" s="1"/>
  <c r="B11211" i="10" s="1"/>
  <c r="B11212" i="10" s="1"/>
  <c r="B11213" i="10" s="1"/>
  <c r="B11214" i="10" s="1"/>
  <c r="B11215" i="10" s="1"/>
  <c r="B11216" i="10" s="1"/>
  <c r="B11217" i="10" s="1"/>
  <c r="B11218" i="10" s="1"/>
  <c r="B11219" i="10" s="1"/>
  <c r="B11220" i="10" s="1"/>
  <c r="B11221" i="10" s="1"/>
  <c r="B11222" i="10" s="1"/>
  <c r="B11223" i="10" s="1"/>
  <c r="B11224" i="10" s="1"/>
  <c r="B11225" i="10" s="1"/>
  <c r="B11226" i="10" s="1"/>
  <c r="B11227" i="10" s="1"/>
  <c r="B11228" i="10" s="1"/>
  <c r="B11229" i="10" s="1"/>
  <c r="B11230" i="10" s="1"/>
  <c r="B11231" i="10" s="1"/>
  <c r="B11232" i="10" s="1"/>
  <c r="B11233" i="10" s="1"/>
  <c r="B11234" i="10" s="1"/>
  <c r="B11235" i="10" s="1"/>
  <c r="B11236" i="10" s="1"/>
  <c r="B11237" i="10" s="1"/>
  <c r="B11238" i="10" s="1"/>
  <c r="B11239" i="10" s="1"/>
  <c r="B11240" i="10" s="1"/>
  <c r="B11241" i="10" s="1"/>
  <c r="B11242" i="10" s="1"/>
  <c r="B11243" i="10" s="1"/>
  <c r="B11244" i="10" s="1"/>
  <c r="B11245" i="10" s="1"/>
  <c r="B11246" i="10" s="1"/>
  <c r="B11247" i="10" s="1"/>
  <c r="B11248" i="10" s="1"/>
  <c r="B11249" i="10" s="1"/>
  <c r="B11250" i="10" s="1"/>
  <c r="B11251" i="10" s="1"/>
  <c r="B11252" i="10" s="1"/>
  <c r="B11253" i="10" s="1"/>
  <c r="B11254" i="10" s="1"/>
  <c r="B11255" i="10" s="1"/>
  <c r="B11256" i="10" s="1"/>
  <c r="B11257" i="10" s="1"/>
  <c r="B11258" i="10" s="1"/>
  <c r="B11259" i="10" s="1"/>
  <c r="B11260" i="10" s="1"/>
  <c r="B11261" i="10" s="1"/>
  <c r="B11262" i="10" s="1"/>
  <c r="B11263" i="10" s="1"/>
  <c r="B11264" i="10" s="1"/>
  <c r="B11265" i="10" s="1"/>
  <c r="B11266" i="10" s="1"/>
  <c r="B11267" i="10" s="1"/>
  <c r="B11268" i="10" s="1"/>
  <c r="B11269" i="10" s="1"/>
  <c r="B11270" i="10" s="1"/>
  <c r="B11271" i="10" s="1"/>
  <c r="B11272" i="10" s="1"/>
  <c r="B11273" i="10" s="1"/>
  <c r="B11274" i="10" s="1"/>
  <c r="B11275" i="10" s="1"/>
  <c r="B11276" i="10" s="1"/>
  <c r="B11277" i="10" s="1"/>
  <c r="B11278" i="10" s="1"/>
  <c r="B11279" i="10" s="1"/>
  <c r="B11280" i="10" s="1"/>
  <c r="B11281" i="10" s="1"/>
  <c r="B11282" i="10" s="1"/>
  <c r="B11283" i="10" s="1"/>
  <c r="B11284" i="10" s="1"/>
  <c r="B11285" i="10" s="1"/>
  <c r="B11286" i="10" s="1"/>
  <c r="B11287" i="10" s="1"/>
  <c r="B11288" i="10" s="1"/>
  <c r="B11289" i="10" s="1"/>
  <c r="B11290" i="10" s="1"/>
  <c r="B11291" i="10" s="1"/>
  <c r="B11292" i="10" s="1"/>
  <c r="B11293" i="10" s="1"/>
  <c r="B11294" i="10" s="1"/>
  <c r="B11295" i="10" s="1"/>
  <c r="B11296" i="10" s="1"/>
  <c r="B11297" i="10" s="1"/>
  <c r="B11298" i="10" s="1"/>
  <c r="B11299" i="10" s="1"/>
  <c r="B11300" i="10" s="1"/>
  <c r="B11301" i="10" s="1"/>
  <c r="B11302" i="10" s="1"/>
  <c r="B11303" i="10" s="1"/>
  <c r="B11304" i="10" s="1"/>
  <c r="B11305" i="10" s="1"/>
  <c r="B11306" i="10" s="1"/>
  <c r="B11307" i="10" s="1"/>
  <c r="B11308" i="10" s="1"/>
  <c r="B11309" i="10" s="1"/>
  <c r="B11310" i="10" s="1"/>
  <c r="B11311" i="10" s="1"/>
  <c r="B11312" i="10" s="1"/>
  <c r="B11313" i="10" s="1"/>
  <c r="B11314" i="10" s="1"/>
  <c r="B11315" i="10" s="1"/>
  <c r="B11316" i="10" s="1"/>
  <c r="B11317" i="10" s="1"/>
  <c r="B11318" i="10" s="1"/>
  <c r="B11319" i="10" s="1"/>
  <c r="B11320" i="10" s="1"/>
  <c r="B11321" i="10" s="1"/>
  <c r="B11322" i="10" s="1"/>
  <c r="B11323" i="10" s="1"/>
  <c r="B11324" i="10" s="1"/>
  <c r="B11325" i="10" s="1"/>
  <c r="B11326" i="10" s="1"/>
  <c r="B11327" i="10" s="1"/>
  <c r="B11328" i="10" s="1"/>
  <c r="B11329" i="10" s="1"/>
  <c r="B11330" i="10" s="1"/>
  <c r="B11331" i="10" s="1"/>
  <c r="B11332" i="10" s="1"/>
  <c r="B11333" i="10" s="1"/>
  <c r="B11334" i="10" s="1"/>
  <c r="B11335" i="10" s="1"/>
  <c r="B11336" i="10" s="1"/>
  <c r="B11337" i="10" s="1"/>
  <c r="B11338" i="10" s="1"/>
  <c r="B11339" i="10" s="1"/>
  <c r="B11340" i="10" s="1"/>
  <c r="B11341" i="10" s="1"/>
  <c r="B11342" i="10" s="1"/>
  <c r="B11343" i="10" s="1"/>
  <c r="B11344" i="10" s="1"/>
  <c r="B11345" i="10" s="1"/>
  <c r="B11346" i="10" s="1"/>
  <c r="B11347" i="10" s="1"/>
  <c r="B11348" i="10" s="1"/>
  <c r="B11349" i="10" s="1"/>
  <c r="B11350" i="10" s="1"/>
  <c r="B11351" i="10" s="1"/>
  <c r="B11352" i="10" s="1"/>
  <c r="B11353" i="10" s="1"/>
  <c r="B11354" i="10" s="1"/>
  <c r="B11355" i="10" s="1"/>
  <c r="B11356" i="10" s="1"/>
  <c r="B11357" i="10" s="1"/>
  <c r="B11358" i="10" s="1"/>
  <c r="B11359" i="10" s="1"/>
  <c r="B11360" i="10" s="1"/>
  <c r="B11361" i="10" s="1"/>
  <c r="B11362" i="10" s="1"/>
  <c r="B11363" i="10" s="1"/>
  <c r="B11364" i="10" s="1"/>
  <c r="B11365" i="10" s="1"/>
  <c r="B11366" i="10" s="1"/>
  <c r="B11367" i="10" s="1"/>
  <c r="B11368" i="10" s="1"/>
  <c r="B11369" i="10" s="1"/>
  <c r="B11370" i="10" s="1"/>
  <c r="B11371" i="10" s="1"/>
  <c r="B11372" i="10" s="1"/>
  <c r="B11373" i="10" s="1"/>
  <c r="B11374" i="10" s="1"/>
  <c r="B11375" i="10" s="1"/>
  <c r="B11376" i="10" s="1"/>
  <c r="B11377" i="10" s="1"/>
  <c r="B11378" i="10" s="1"/>
  <c r="B11379" i="10" s="1"/>
  <c r="B11380" i="10" s="1"/>
  <c r="B11381" i="10" s="1"/>
  <c r="B11382" i="10" s="1"/>
  <c r="B11383" i="10" s="1"/>
  <c r="B11384" i="10" s="1"/>
  <c r="B11385" i="10" s="1"/>
  <c r="B11386" i="10" s="1"/>
  <c r="B11387" i="10" s="1"/>
  <c r="B11388" i="10" s="1"/>
  <c r="B11389" i="10" s="1"/>
  <c r="B11390" i="10" s="1"/>
  <c r="B11391" i="10" s="1"/>
  <c r="B11392" i="10" s="1"/>
  <c r="B11393" i="10" s="1"/>
  <c r="B11394" i="10" s="1"/>
  <c r="B11395" i="10" s="1"/>
  <c r="B11396" i="10" s="1"/>
  <c r="B11397" i="10" s="1"/>
  <c r="B11398" i="10" s="1"/>
  <c r="B11399" i="10" s="1"/>
  <c r="B11400" i="10" s="1"/>
  <c r="B11401" i="10" s="1"/>
  <c r="B11402" i="10" s="1"/>
  <c r="B11403" i="10" s="1"/>
  <c r="B11404" i="10" s="1"/>
  <c r="B11405" i="10" s="1"/>
  <c r="B11406" i="10" s="1"/>
  <c r="B11407" i="10" s="1"/>
  <c r="B11408" i="10" s="1"/>
  <c r="B11409" i="10" s="1"/>
  <c r="B11410" i="10" s="1"/>
  <c r="B11411" i="10" s="1"/>
  <c r="B11412" i="10" s="1"/>
  <c r="B11413" i="10" s="1"/>
  <c r="B11414" i="10" s="1"/>
  <c r="B11415" i="10" s="1"/>
  <c r="B11416" i="10" s="1"/>
  <c r="B11417" i="10" s="1"/>
  <c r="B11418" i="10" s="1"/>
  <c r="B11419" i="10" s="1"/>
  <c r="B11420" i="10" s="1"/>
  <c r="B11421" i="10" s="1"/>
  <c r="B11422" i="10" s="1"/>
  <c r="B11423" i="10" s="1"/>
  <c r="B11424" i="10" s="1"/>
  <c r="B11425" i="10" s="1"/>
  <c r="B11426" i="10" s="1"/>
  <c r="B11427" i="10" s="1"/>
  <c r="B11428" i="10" s="1"/>
  <c r="B11429" i="10" s="1"/>
  <c r="B11430" i="10" s="1"/>
  <c r="B11431" i="10" s="1"/>
  <c r="B11432" i="10" s="1"/>
  <c r="B11433" i="10" s="1"/>
  <c r="B11434" i="10" s="1"/>
  <c r="B11435" i="10" s="1"/>
  <c r="B11436" i="10" s="1"/>
  <c r="B11437" i="10" s="1"/>
  <c r="B11438" i="10" s="1"/>
  <c r="B11439" i="10" s="1"/>
  <c r="B11440" i="10" s="1"/>
  <c r="B11441" i="10" s="1"/>
  <c r="B11442" i="10" s="1"/>
  <c r="B11443" i="10" s="1"/>
  <c r="B11444" i="10" s="1"/>
  <c r="B11445" i="10" s="1"/>
  <c r="B11446" i="10" s="1"/>
  <c r="B11447" i="10" s="1"/>
  <c r="B11448" i="10" s="1"/>
  <c r="B11449" i="10" s="1"/>
  <c r="B11450" i="10" s="1"/>
  <c r="B11451" i="10" s="1"/>
  <c r="B11452" i="10" s="1"/>
  <c r="B11453" i="10" s="1"/>
  <c r="B11454" i="10" s="1"/>
  <c r="B11455" i="10" s="1"/>
  <c r="B11456" i="10" s="1"/>
  <c r="B11457" i="10" s="1"/>
  <c r="B11458" i="10" s="1"/>
  <c r="B11459" i="10" s="1"/>
  <c r="B11460" i="10" s="1"/>
  <c r="B11461" i="10" s="1"/>
  <c r="B11462" i="10" s="1"/>
  <c r="B11463" i="10" s="1"/>
  <c r="B11464" i="10" s="1"/>
  <c r="B11465" i="10" s="1"/>
  <c r="B11466" i="10" s="1"/>
  <c r="B11467" i="10" s="1"/>
  <c r="B11468" i="10" s="1"/>
  <c r="B11469" i="10" s="1"/>
  <c r="B11470" i="10" s="1"/>
  <c r="B11471" i="10" s="1"/>
  <c r="B11472" i="10" s="1"/>
  <c r="B11473" i="10" s="1"/>
  <c r="B11474" i="10" s="1"/>
  <c r="B11475" i="10" s="1"/>
  <c r="B11476" i="10" s="1"/>
  <c r="B11477" i="10" s="1"/>
  <c r="B11478" i="10" s="1"/>
  <c r="B11479" i="10" s="1"/>
  <c r="B11480" i="10" s="1"/>
  <c r="B11481" i="10" s="1"/>
  <c r="B11482" i="10" s="1"/>
  <c r="B11483" i="10" s="1"/>
  <c r="B11484" i="10" s="1"/>
  <c r="B11485" i="10" s="1"/>
  <c r="B11486" i="10" s="1"/>
  <c r="B11487" i="10" s="1"/>
  <c r="B11488" i="10" s="1"/>
  <c r="B11489" i="10" s="1"/>
  <c r="B11490" i="10" s="1"/>
  <c r="B11491" i="10" s="1"/>
  <c r="B11492" i="10" s="1"/>
  <c r="B11493" i="10" s="1"/>
  <c r="B11494" i="10" s="1"/>
  <c r="B11495" i="10" s="1"/>
  <c r="B11496" i="10" s="1"/>
  <c r="B11497" i="10" s="1"/>
  <c r="B11498" i="10" s="1"/>
  <c r="B11499" i="10" s="1"/>
  <c r="B11500" i="10" s="1"/>
  <c r="B11501" i="10" s="1"/>
  <c r="B11502" i="10" s="1"/>
  <c r="B11503" i="10" s="1"/>
  <c r="B11504" i="10" s="1"/>
  <c r="B11505" i="10" s="1"/>
  <c r="B11506" i="10" s="1"/>
  <c r="B11507" i="10" s="1"/>
  <c r="B11508" i="10" s="1"/>
  <c r="B11509" i="10" s="1"/>
  <c r="B11510" i="10" s="1"/>
  <c r="B11511" i="10" s="1"/>
  <c r="B11512" i="10" s="1"/>
  <c r="B11513" i="10" s="1"/>
  <c r="B11514" i="10" s="1"/>
  <c r="B11515" i="10" s="1"/>
  <c r="B11516" i="10" s="1"/>
  <c r="B11517" i="10" s="1"/>
  <c r="B11518" i="10" s="1"/>
  <c r="B11519" i="10" s="1"/>
  <c r="B11520" i="10" s="1"/>
  <c r="B11521" i="10" s="1"/>
  <c r="B11522" i="10" s="1"/>
  <c r="B11523" i="10" s="1"/>
  <c r="B11524" i="10" s="1"/>
  <c r="B11525" i="10" s="1"/>
  <c r="B11526" i="10" s="1"/>
  <c r="B11527" i="10" s="1"/>
  <c r="B11528" i="10" s="1"/>
  <c r="B11529" i="10" s="1"/>
  <c r="B11530" i="10" s="1"/>
  <c r="B11531" i="10" s="1"/>
  <c r="B11532" i="10" s="1"/>
  <c r="B11533" i="10" s="1"/>
  <c r="B11534" i="10" s="1"/>
  <c r="B11535" i="10" s="1"/>
  <c r="B11536" i="10" s="1"/>
  <c r="B11537" i="10" s="1"/>
  <c r="B11538" i="10" s="1"/>
  <c r="B11539" i="10" s="1"/>
  <c r="B11540" i="10" s="1"/>
  <c r="B11541" i="10" s="1"/>
  <c r="B11542" i="10" s="1"/>
  <c r="B11543" i="10" s="1"/>
  <c r="B11544" i="10" s="1"/>
  <c r="B11545" i="10" s="1"/>
  <c r="B11546" i="10" s="1"/>
  <c r="B11547" i="10" s="1"/>
  <c r="B11548" i="10" s="1"/>
  <c r="B11549" i="10" s="1"/>
  <c r="B11550" i="10" s="1"/>
  <c r="B11551" i="10" s="1"/>
  <c r="B11552" i="10" s="1"/>
  <c r="B11553" i="10" s="1"/>
  <c r="B11554" i="10" s="1"/>
  <c r="B11555" i="10" s="1"/>
  <c r="B11556" i="10" s="1"/>
  <c r="B11557" i="10" s="1"/>
  <c r="B11558" i="10" s="1"/>
  <c r="B11559" i="10" s="1"/>
  <c r="B11560" i="10" s="1"/>
  <c r="B11561" i="10" s="1"/>
  <c r="B11562" i="10" s="1"/>
  <c r="B11563" i="10" s="1"/>
  <c r="B11564" i="10" s="1"/>
  <c r="B11565" i="10" s="1"/>
  <c r="B11566" i="10" s="1"/>
  <c r="B11567" i="10" s="1"/>
  <c r="B11568" i="10" s="1"/>
  <c r="B11569" i="10" s="1"/>
  <c r="B11570" i="10" s="1"/>
  <c r="B11571" i="10" s="1"/>
  <c r="B11572" i="10" s="1"/>
  <c r="B11573" i="10" s="1"/>
  <c r="B11574" i="10" s="1"/>
  <c r="B11575" i="10" s="1"/>
  <c r="B11576" i="10" s="1"/>
  <c r="B11577" i="10" s="1"/>
  <c r="B11578" i="10" s="1"/>
  <c r="B11579" i="10" s="1"/>
  <c r="B11580" i="10" s="1"/>
  <c r="B11581" i="10" s="1"/>
  <c r="B11582" i="10" s="1"/>
  <c r="B11583" i="10" s="1"/>
  <c r="B11584" i="10" s="1"/>
  <c r="B11585" i="10" s="1"/>
  <c r="B11586" i="10" s="1"/>
  <c r="B11587" i="10" s="1"/>
  <c r="B11588" i="10" s="1"/>
  <c r="B11589" i="10" s="1"/>
  <c r="B11590" i="10" s="1"/>
  <c r="B11591" i="10" s="1"/>
  <c r="B11592" i="10" s="1"/>
  <c r="B11593" i="10" s="1"/>
  <c r="B11594" i="10" s="1"/>
  <c r="B11595" i="10" s="1"/>
  <c r="B11596" i="10" s="1"/>
  <c r="B11597" i="10" s="1"/>
  <c r="B11598" i="10" s="1"/>
  <c r="B11599" i="10" s="1"/>
  <c r="B11600" i="10" s="1"/>
  <c r="B11601" i="10" s="1"/>
  <c r="B11602" i="10" s="1"/>
  <c r="B11603" i="10" s="1"/>
  <c r="B11604" i="10" s="1"/>
  <c r="B11605" i="10" s="1"/>
  <c r="B11606" i="10" s="1"/>
  <c r="B11607" i="10" s="1"/>
  <c r="B11608" i="10" s="1"/>
  <c r="B11609" i="10" s="1"/>
  <c r="B11610" i="10" s="1"/>
  <c r="B11611" i="10" s="1"/>
  <c r="B11612" i="10" s="1"/>
  <c r="B11613" i="10" s="1"/>
  <c r="B11614" i="10" s="1"/>
  <c r="B11615" i="10" s="1"/>
  <c r="B11616" i="10" s="1"/>
  <c r="B11617" i="10" s="1"/>
  <c r="B11618" i="10" s="1"/>
  <c r="B11619" i="10" s="1"/>
  <c r="B11620" i="10" s="1"/>
  <c r="B11621" i="10" s="1"/>
  <c r="B11622" i="10" s="1"/>
  <c r="B11623" i="10" s="1"/>
  <c r="B11624" i="10" s="1"/>
  <c r="B11625" i="10" s="1"/>
  <c r="B11626" i="10" s="1"/>
  <c r="B11627" i="10" s="1"/>
  <c r="B11628" i="10" s="1"/>
  <c r="B11629" i="10" s="1"/>
  <c r="B11630" i="10" s="1"/>
  <c r="B11631" i="10" s="1"/>
  <c r="B11632" i="10" s="1"/>
  <c r="B11633" i="10" s="1"/>
  <c r="B11634" i="10" s="1"/>
  <c r="B11635" i="10" s="1"/>
  <c r="B11636" i="10" s="1"/>
  <c r="B11637" i="10" s="1"/>
  <c r="B11638" i="10" s="1"/>
  <c r="B11639" i="10" s="1"/>
  <c r="B11640" i="10" s="1"/>
  <c r="B11641" i="10" s="1"/>
  <c r="B11642" i="10" s="1"/>
  <c r="B11643" i="10" s="1"/>
  <c r="B11644" i="10" s="1"/>
  <c r="B11645" i="10" s="1"/>
  <c r="B11646" i="10" s="1"/>
  <c r="B11647" i="10" s="1"/>
  <c r="B11648" i="10" s="1"/>
  <c r="B11649" i="10" s="1"/>
  <c r="B11650" i="10" s="1"/>
  <c r="B11651" i="10" s="1"/>
  <c r="B11652" i="10" s="1"/>
  <c r="B11653" i="10" s="1"/>
  <c r="B11654" i="10" s="1"/>
  <c r="B11655" i="10" s="1"/>
  <c r="B11656" i="10" s="1"/>
  <c r="B11657" i="10" s="1"/>
  <c r="B11658" i="10" s="1"/>
  <c r="B11659" i="10" s="1"/>
  <c r="B11660" i="10" s="1"/>
  <c r="B11661" i="10" s="1"/>
  <c r="B11662" i="10" s="1"/>
  <c r="B11663" i="10" s="1"/>
  <c r="B11664" i="10" s="1"/>
  <c r="B11665" i="10" s="1"/>
  <c r="B11666" i="10" s="1"/>
  <c r="B11667" i="10" s="1"/>
  <c r="B11668" i="10" s="1"/>
  <c r="B11669" i="10" s="1"/>
  <c r="B11670" i="10" s="1"/>
  <c r="B11671" i="10" s="1"/>
  <c r="B11672" i="10" s="1"/>
  <c r="B11673" i="10" s="1"/>
  <c r="B11674" i="10" s="1"/>
  <c r="B11675" i="10" s="1"/>
  <c r="B11676" i="10" s="1"/>
  <c r="B11677" i="10" s="1"/>
  <c r="B11678" i="10" s="1"/>
  <c r="B11679" i="10" s="1"/>
  <c r="B11680" i="10" s="1"/>
  <c r="B11681" i="10" s="1"/>
  <c r="B11682" i="10" s="1"/>
  <c r="B11683" i="10" s="1"/>
  <c r="B11684" i="10" s="1"/>
  <c r="B11685" i="10" s="1"/>
  <c r="B11686" i="10" s="1"/>
  <c r="B11687" i="10" s="1"/>
  <c r="B11688" i="10" s="1"/>
  <c r="B11689" i="10" s="1"/>
  <c r="B11690" i="10" s="1"/>
  <c r="B11691" i="10" s="1"/>
  <c r="B11692" i="10" s="1"/>
  <c r="B11693" i="10" s="1"/>
  <c r="B11694" i="10" s="1"/>
  <c r="B11695" i="10" s="1"/>
  <c r="B11696" i="10" s="1"/>
  <c r="B11697" i="10" s="1"/>
  <c r="B11698" i="10" s="1"/>
  <c r="B11699" i="10" s="1"/>
  <c r="B11700" i="10" s="1"/>
  <c r="B11701" i="10" s="1"/>
  <c r="B11702" i="10" s="1"/>
  <c r="B11703" i="10" s="1"/>
  <c r="B11704" i="10" s="1"/>
  <c r="B11705" i="10" s="1"/>
  <c r="B11706" i="10" s="1"/>
  <c r="B11707" i="10" s="1"/>
  <c r="B11708" i="10" s="1"/>
  <c r="B11709" i="10" s="1"/>
  <c r="B11710" i="10" s="1"/>
  <c r="B11711" i="10" s="1"/>
  <c r="B11712" i="10" s="1"/>
  <c r="B11713" i="10" s="1"/>
  <c r="B11714" i="10" s="1"/>
  <c r="B11715" i="10" s="1"/>
  <c r="B11716" i="10" s="1"/>
  <c r="B11717" i="10" s="1"/>
  <c r="B11718" i="10" s="1"/>
  <c r="B11719" i="10" s="1"/>
  <c r="B11720" i="10" s="1"/>
  <c r="B11721" i="10" s="1"/>
  <c r="B11722" i="10" s="1"/>
  <c r="B11723" i="10" s="1"/>
  <c r="B11724" i="10" s="1"/>
  <c r="B11725" i="10" s="1"/>
  <c r="B11726" i="10" s="1"/>
  <c r="B11727" i="10" s="1"/>
  <c r="B11728" i="10" s="1"/>
  <c r="B11729" i="10" s="1"/>
  <c r="B11730" i="10" s="1"/>
  <c r="B11731" i="10" s="1"/>
  <c r="B11732" i="10" s="1"/>
  <c r="B11733" i="10" s="1"/>
  <c r="B11734" i="10" s="1"/>
  <c r="B11735" i="10" s="1"/>
  <c r="B11736" i="10" s="1"/>
  <c r="B11737" i="10" s="1"/>
  <c r="B11738" i="10" s="1"/>
  <c r="B11739" i="10" s="1"/>
  <c r="B11740" i="10" s="1"/>
  <c r="B11741" i="10" s="1"/>
  <c r="B11742" i="10" s="1"/>
  <c r="B11743" i="10" s="1"/>
  <c r="B11744" i="10" s="1"/>
  <c r="B11745" i="10" s="1"/>
  <c r="B11746" i="10" s="1"/>
  <c r="B11747" i="10" s="1"/>
  <c r="B11748" i="10" s="1"/>
  <c r="B11749" i="10" s="1"/>
  <c r="B11750" i="10" s="1"/>
  <c r="B11751" i="10" s="1"/>
  <c r="B11752" i="10" s="1"/>
  <c r="B11753" i="10" s="1"/>
  <c r="B11754" i="10" s="1"/>
  <c r="B11755" i="10" s="1"/>
  <c r="B11756" i="10" s="1"/>
  <c r="B11757" i="10" s="1"/>
  <c r="B11758" i="10" s="1"/>
  <c r="B11759" i="10" s="1"/>
  <c r="B11760" i="10" s="1"/>
  <c r="B11761" i="10" s="1"/>
  <c r="B11762" i="10" s="1"/>
  <c r="B11763" i="10" s="1"/>
  <c r="B11764" i="10" s="1"/>
  <c r="B11765" i="10" s="1"/>
  <c r="B11766" i="10" s="1"/>
  <c r="B11767" i="10" s="1"/>
  <c r="B11768" i="10" s="1"/>
  <c r="B11769" i="10" s="1"/>
  <c r="B11770" i="10" s="1"/>
  <c r="B11771" i="10" s="1"/>
  <c r="B11772" i="10" s="1"/>
  <c r="B11773" i="10" s="1"/>
  <c r="B11774" i="10" s="1"/>
  <c r="B11775" i="10" s="1"/>
  <c r="B11776" i="10" s="1"/>
  <c r="B11777" i="10" s="1"/>
  <c r="B11778" i="10" s="1"/>
  <c r="B11779" i="10" s="1"/>
  <c r="B11780" i="10" s="1"/>
  <c r="B11781" i="10" s="1"/>
  <c r="B11782" i="10" s="1"/>
  <c r="B11783" i="10" s="1"/>
  <c r="B11784" i="10" s="1"/>
  <c r="B11785" i="10" s="1"/>
  <c r="B11786" i="10" s="1"/>
  <c r="B11787" i="10" s="1"/>
  <c r="B11788" i="10" s="1"/>
  <c r="B11789" i="10" s="1"/>
  <c r="B11790" i="10" s="1"/>
  <c r="B11791" i="10" s="1"/>
  <c r="B11792" i="10" s="1"/>
  <c r="B11793" i="10" s="1"/>
  <c r="B11794" i="10" s="1"/>
  <c r="B11795" i="10" s="1"/>
  <c r="B11796" i="10" s="1"/>
  <c r="B11797" i="10" s="1"/>
  <c r="B11798" i="10" s="1"/>
  <c r="B11799" i="10" s="1"/>
  <c r="B11800" i="10" s="1"/>
  <c r="B11801" i="10" s="1"/>
  <c r="B11802" i="10" s="1"/>
  <c r="B11803" i="10" s="1"/>
  <c r="B11804" i="10" s="1"/>
  <c r="B11805" i="10" s="1"/>
  <c r="B11806" i="10" s="1"/>
  <c r="B11807" i="10" s="1"/>
  <c r="B11808" i="10" s="1"/>
  <c r="B11809" i="10" s="1"/>
  <c r="B11810" i="10" s="1"/>
  <c r="B11811" i="10" s="1"/>
  <c r="B11812" i="10" s="1"/>
  <c r="B11813" i="10" s="1"/>
  <c r="B11814" i="10" s="1"/>
  <c r="B11815" i="10" s="1"/>
  <c r="B11816" i="10" s="1"/>
  <c r="B11817" i="10" s="1"/>
  <c r="B11818" i="10" s="1"/>
  <c r="B11819" i="10" s="1"/>
  <c r="B11820" i="10" s="1"/>
  <c r="B11821" i="10" s="1"/>
  <c r="B11822" i="10" s="1"/>
  <c r="B11823" i="10" s="1"/>
  <c r="B11824" i="10" s="1"/>
  <c r="B11825" i="10" s="1"/>
  <c r="B11826" i="10" s="1"/>
  <c r="B11827" i="10" s="1"/>
  <c r="B11828" i="10" s="1"/>
  <c r="B11829" i="10" s="1"/>
  <c r="B11830" i="10" s="1"/>
  <c r="B11831" i="10" s="1"/>
  <c r="B11832" i="10" s="1"/>
  <c r="B11833" i="10" s="1"/>
  <c r="B11834" i="10" s="1"/>
  <c r="B11835" i="10" s="1"/>
  <c r="B11836" i="10" s="1"/>
  <c r="B11837" i="10" s="1"/>
  <c r="B11838" i="10" s="1"/>
  <c r="B11839" i="10" s="1"/>
  <c r="B11840" i="10" s="1"/>
  <c r="B11841" i="10" s="1"/>
  <c r="B11842" i="10" s="1"/>
  <c r="B11843" i="10" s="1"/>
  <c r="B11844" i="10" s="1"/>
  <c r="B11845" i="10" s="1"/>
  <c r="B11846" i="10" s="1"/>
  <c r="B11847" i="10" s="1"/>
  <c r="B11848" i="10" s="1"/>
  <c r="B11849" i="10" s="1"/>
  <c r="B11850" i="10" s="1"/>
  <c r="B11851" i="10" s="1"/>
  <c r="B11852" i="10" s="1"/>
  <c r="B11853" i="10" s="1"/>
  <c r="B11854" i="10" s="1"/>
  <c r="B11855" i="10" s="1"/>
  <c r="B11856" i="10" s="1"/>
  <c r="B11857" i="10" s="1"/>
  <c r="B11858" i="10" s="1"/>
  <c r="B11859" i="10" s="1"/>
  <c r="B11860" i="10" s="1"/>
  <c r="B11861" i="10" s="1"/>
  <c r="B11862" i="10" s="1"/>
  <c r="B11863" i="10" s="1"/>
  <c r="B11864" i="10" s="1"/>
  <c r="B11865" i="10" s="1"/>
  <c r="B11866" i="10" s="1"/>
  <c r="B11867" i="10" s="1"/>
  <c r="B11868" i="10" s="1"/>
  <c r="B11869" i="10" s="1"/>
  <c r="B11870" i="10" s="1"/>
  <c r="B11871" i="10" s="1"/>
  <c r="B11872" i="10" s="1"/>
  <c r="B11873" i="10" s="1"/>
  <c r="B11874" i="10" s="1"/>
  <c r="B11875" i="10" s="1"/>
  <c r="B11876" i="10" s="1"/>
  <c r="B11877" i="10" s="1"/>
  <c r="B11878" i="10" s="1"/>
  <c r="B11879" i="10" s="1"/>
  <c r="B11880" i="10" s="1"/>
  <c r="B11881" i="10" s="1"/>
  <c r="B11882" i="10" s="1"/>
  <c r="B11883" i="10" s="1"/>
  <c r="B11884" i="10" s="1"/>
  <c r="B11885" i="10" s="1"/>
  <c r="B11886" i="10" s="1"/>
  <c r="B11887" i="10" s="1"/>
  <c r="B11888" i="10" s="1"/>
  <c r="B11889" i="10" s="1"/>
  <c r="B11890" i="10" s="1"/>
  <c r="B11891" i="10" s="1"/>
  <c r="B11892" i="10" s="1"/>
  <c r="B11893" i="10" s="1"/>
  <c r="B11894" i="10" s="1"/>
  <c r="B11895" i="10" s="1"/>
  <c r="B11896" i="10" s="1"/>
  <c r="B11897" i="10" s="1"/>
  <c r="B11898" i="10" s="1"/>
  <c r="B11899" i="10" s="1"/>
  <c r="B11900" i="10" s="1"/>
  <c r="B11901" i="10" s="1"/>
  <c r="B11902" i="10" s="1"/>
  <c r="B11903" i="10" s="1"/>
  <c r="B11904" i="10" s="1"/>
  <c r="B11905" i="10" s="1"/>
  <c r="B11906" i="10" s="1"/>
  <c r="B11907" i="10" s="1"/>
  <c r="B11908" i="10" s="1"/>
  <c r="B11909" i="10" s="1"/>
  <c r="B11910" i="10" s="1"/>
  <c r="B11911" i="10" s="1"/>
  <c r="B11912" i="10" s="1"/>
  <c r="B11913" i="10" s="1"/>
  <c r="B11914" i="10" s="1"/>
  <c r="B11915" i="10" s="1"/>
  <c r="B11916" i="10" s="1"/>
  <c r="B11917" i="10" s="1"/>
  <c r="B11918" i="10" s="1"/>
  <c r="B11919" i="10" s="1"/>
  <c r="B11920" i="10" s="1"/>
  <c r="B11921" i="10" s="1"/>
  <c r="B11922" i="10" s="1"/>
  <c r="B11923" i="10" s="1"/>
  <c r="B11924" i="10" s="1"/>
  <c r="B11925" i="10" s="1"/>
  <c r="B11926" i="10" s="1"/>
  <c r="B11927" i="10" s="1"/>
  <c r="B11928" i="10" s="1"/>
  <c r="B11929" i="10" s="1"/>
  <c r="B11930" i="10" s="1"/>
  <c r="B11931" i="10" s="1"/>
  <c r="B11932" i="10" s="1"/>
  <c r="B11933" i="10" s="1"/>
  <c r="B11934" i="10" s="1"/>
  <c r="B11935" i="10" s="1"/>
  <c r="B11936" i="10" s="1"/>
  <c r="B11937" i="10" s="1"/>
  <c r="B11938" i="10" s="1"/>
  <c r="B11939" i="10" s="1"/>
  <c r="B11940" i="10" s="1"/>
  <c r="B11941" i="10" s="1"/>
  <c r="B11942" i="10" s="1"/>
  <c r="B11943" i="10" s="1"/>
  <c r="B11944" i="10" s="1"/>
  <c r="B11945" i="10" s="1"/>
  <c r="B11946" i="10" s="1"/>
  <c r="B11947" i="10" s="1"/>
  <c r="B11948" i="10" s="1"/>
  <c r="B11949" i="10" s="1"/>
  <c r="B11950" i="10" s="1"/>
  <c r="B11951" i="10" s="1"/>
  <c r="B11952" i="10" s="1"/>
  <c r="B11953" i="10" s="1"/>
  <c r="B11954" i="10" s="1"/>
  <c r="B11955" i="10" s="1"/>
  <c r="B11956" i="10" s="1"/>
  <c r="B11957" i="10" s="1"/>
  <c r="B11958" i="10" s="1"/>
  <c r="B11959" i="10" s="1"/>
  <c r="B11960" i="10" s="1"/>
  <c r="B11961" i="10" s="1"/>
  <c r="B11962" i="10" s="1"/>
  <c r="B11963" i="10" s="1"/>
  <c r="B11964" i="10" s="1"/>
  <c r="B11965" i="10" s="1"/>
  <c r="B11966" i="10" s="1"/>
  <c r="B11967" i="10" s="1"/>
  <c r="B11968" i="10" s="1"/>
  <c r="B11969" i="10" s="1"/>
  <c r="B11970" i="10" s="1"/>
  <c r="B11971" i="10" s="1"/>
  <c r="B11972" i="10" s="1"/>
  <c r="B11973" i="10" s="1"/>
  <c r="B11974" i="10" s="1"/>
  <c r="B11975" i="10" s="1"/>
  <c r="B11976" i="10" s="1"/>
  <c r="B11977" i="10" s="1"/>
  <c r="B11978" i="10" s="1"/>
  <c r="B11979" i="10" s="1"/>
  <c r="B11980" i="10" s="1"/>
  <c r="B11981" i="10" s="1"/>
  <c r="B11982" i="10" s="1"/>
  <c r="B11983" i="10" s="1"/>
  <c r="B11984" i="10" s="1"/>
  <c r="B11985" i="10" s="1"/>
  <c r="B11986" i="10" s="1"/>
  <c r="B11987" i="10" s="1"/>
  <c r="B11988" i="10" s="1"/>
  <c r="B11989" i="10" s="1"/>
  <c r="B11990" i="10" s="1"/>
  <c r="B11991" i="10" s="1"/>
  <c r="B11992" i="10" s="1"/>
  <c r="B11993" i="10" s="1"/>
  <c r="B11994" i="10" s="1"/>
  <c r="B11995" i="10" s="1"/>
  <c r="B11996" i="10" s="1"/>
  <c r="B11997" i="10" s="1"/>
  <c r="B11998" i="10" s="1"/>
  <c r="B11999" i="10" s="1"/>
  <c r="B12000" i="10" s="1"/>
  <c r="B12001" i="10" s="1"/>
  <c r="B12002" i="10" s="1"/>
  <c r="B12003" i="10" s="1"/>
  <c r="B12004" i="10" s="1"/>
  <c r="B12005" i="10" s="1"/>
  <c r="B12006" i="10" s="1"/>
  <c r="B12007" i="10" s="1"/>
  <c r="B12008" i="10" s="1"/>
  <c r="B12009" i="10" s="1"/>
  <c r="B12010" i="10" s="1"/>
  <c r="B12011" i="10" s="1"/>
  <c r="B12012" i="10" s="1"/>
  <c r="B12013" i="10" s="1"/>
  <c r="B12014" i="10" s="1"/>
  <c r="B12015" i="10" s="1"/>
  <c r="B12016" i="10" s="1"/>
  <c r="B12017" i="10" s="1"/>
  <c r="B12018" i="10" s="1"/>
  <c r="B12019" i="10" s="1"/>
  <c r="B12020" i="10" s="1"/>
  <c r="B12021" i="10" s="1"/>
  <c r="B12022" i="10" s="1"/>
  <c r="B12023" i="10" s="1"/>
  <c r="B12024" i="10" s="1"/>
  <c r="B12025" i="10" s="1"/>
  <c r="B12026" i="10" s="1"/>
  <c r="B12027" i="10" s="1"/>
  <c r="B12028" i="10" s="1"/>
  <c r="B12029" i="10" s="1"/>
  <c r="B12030" i="10" s="1"/>
  <c r="B12031" i="10" s="1"/>
  <c r="B12032" i="10" s="1"/>
  <c r="B12033" i="10" s="1"/>
  <c r="B12034" i="10" s="1"/>
  <c r="B12035" i="10" s="1"/>
  <c r="B12036" i="10" s="1"/>
  <c r="B12037" i="10" s="1"/>
  <c r="B12038" i="10" s="1"/>
  <c r="B12039" i="10" s="1"/>
  <c r="B12040" i="10" s="1"/>
  <c r="B12041" i="10" s="1"/>
  <c r="B12042" i="10" s="1"/>
  <c r="B12043" i="10" s="1"/>
  <c r="B12044" i="10" s="1"/>
  <c r="B12045" i="10" s="1"/>
  <c r="B12046" i="10" s="1"/>
  <c r="B12047" i="10" s="1"/>
  <c r="B12048" i="10" s="1"/>
  <c r="B12049" i="10" s="1"/>
  <c r="B12050" i="10" s="1"/>
  <c r="B12051" i="10" s="1"/>
  <c r="B12052" i="10" s="1"/>
  <c r="B12053" i="10" s="1"/>
  <c r="B12054" i="10" s="1"/>
  <c r="B12055" i="10" s="1"/>
  <c r="B12056" i="10" s="1"/>
  <c r="B12057" i="10" s="1"/>
  <c r="B12058" i="10" s="1"/>
  <c r="B12059" i="10" s="1"/>
  <c r="B12060" i="10" s="1"/>
  <c r="B12061" i="10" s="1"/>
  <c r="B12062" i="10" s="1"/>
  <c r="B12063" i="10" s="1"/>
  <c r="B12064" i="10" s="1"/>
  <c r="B12065" i="10" s="1"/>
  <c r="B12066" i="10" s="1"/>
  <c r="B12067" i="10" s="1"/>
  <c r="B12068" i="10" s="1"/>
  <c r="B12069" i="10" s="1"/>
  <c r="B12070" i="10" s="1"/>
  <c r="B12071" i="10" s="1"/>
  <c r="B12072" i="10" s="1"/>
  <c r="B12073" i="10" s="1"/>
  <c r="B12074" i="10" s="1"/>
  <c r="B12075" i="10" s="1"/>
  <c r="B12076" i="10" s="1"/>
  <c r="B12077" i="10" s="1"/>
  <c r="B12078" i="10" s="1"/>
  <c r="B12079" i="10" s="1"/>
  <c r="B12080" i="10" s="1"/>
  <c r="B12081" i="10" s="1"/>
  <c r="B12082" i="10" s="1"/>
  <c r="B12083" i="10" s="1"/>
  <c r="B12084" i="10" s="1"/>
  <c r="B12085" i="10" s="1"/>
  <c r="B12086" i="10" s="1"/>
  <c r="B12087" i="10" s="1"/>
  <c r="B12088" i="10" s="1"/>
  <c r="B12089" i="10" s="1"/>
  <c r="B12090" i="10" s="1"/>
  <c r="B12091" i="10" s="1"/>
  <c r="B12092" i="10" s="1"/>
  <c r="B12093" i="10" s="1"/>
  <c r="B12094" i="10" s="1"/>
  <c r="B12095" i="10" s="1"/>
  <c r="B12096" i="10" s="1"/>
  <c r="B12097" i="10" s="1"/>
  <c r="B12098" i="10" s="1"/>
  <c r="B12099" i="10" s="1"/>
  <c r="B12100" i="10" s="1"/>
  <c r="B12101" i="10" s="1"/>
  <c r="B12102" i="10" s="1"/>
  <c r="B12103" i="10" s="1"/>
  <c r="B12104" i="10" s="1"/>
  <c r="B12105" i="10" s="1"/>
  <c r="B12106" i="10" s="1"/>
  <c r="B12107" i="10" s="1"/>
  <c r="B12108" i="10" s="1"/>
  <c r="B12109" i="10" s="1"/>
  <c r="B12110" i="10" s="1"/>
  <c r="B12111" i="10" s="1"/>
  <c r="B12112" i="10" s="1"/>
  <c r="B12113" i="10" s="1"/>
  <c r="B12114" i="10" s="1"/>
  <c r="B12115" i="10" s="1"/>
  <c r="B12116" i="10" s="1"/>
  <c r="B12117" i="10" s="1"/>
  <c r="B12118" i="10" s="1"/>
  <c r="B12119" i="10" s="1"/>
  <c r="B12120" i="10" s="1"/>
  <c r="B12121" i="10" s="1"/>
  <c r="B12122" i="10" s="1"/>
  <c r="B12123" i="10" s="1"/>
  <c r="B12124" i="10" s="1"/>
  <c r="B12125" i="10" s="1"/>
  <c r="B12126" i="10" s="1"/>
  <c r="B12127" i="10" s="1"/>
  <c r="B12128" i="10" s="1"/>
  <c r="B12129" i="10" s="1"/>
  <c r="B12130" i="10" s="1"/>
  <c r="B12131" i="10" s="1"/>
  <c r="B12132" i="10" s="1"/>
  <c r="B12133" i="10" s="1"/>
  <c r="B12134" i="10" s="1"/>
  <c r="B12135" i="10" s="1"/>
  <c r="B12136" i="10" s="1"/>
  <c r="B12137" i="10" s="1"/>
  <c r="B12138" i="10" s="1"/>
  <c r="B12139" i="10" s="1"/>
  <c r="B12140" i="10" s="1"/>
  <c r="B12141" i="10" s="1"/>
  <c r="B12142" i="10" s="1"/>
  <c r="B12143" i="10" s="1"/>
  <c r="B12144" i="10" s="1"/>
  <c r="B12145" i="10" s="1"/>
  <c r="B12146" i="10" s="1"/>
  <c r="B12147" i="10" s="1"/>
  <c r="B12148" i="10" s="1"/>
  <c r="B12149" i="10" s="1"/>
  <c r="B12150" i="10" s="1"/>
  <c r="B12151" i="10" s="1"/>
  <c r="B12152" i="10" s="1"/>
  <c r="B12153" i="10" s="1"/>
  <c r="B12154" i="10" s="1"/>
  <c r="B12155" i="10" s="1"/>
  <c r="B12156" i="10" s="1"/>
  <c r="B12157" i="10" s="1"/>
  <c r="B12158" i="10" s="1"/>
  <c r="B12159" i="10" s="1"/>
  <c r="B12160" i="10" s="1"/>
  <c r="B12161" i="10" s="1"/>
  <c r="B12162" i="10" s="1"/>
  <c r="B12163" i="10" s="1"/>
  <c r="B12164" i="10" s="1"/>
  <c r="B12165" i="10" s="1"/>
  <c r="B12166" i="10" s="1"/>
  <c r="B12167" i="10" s="1"/>
  <c r="B12168" i="10" s="1"/>
  <c r="B12169" i="10" s="1"/>
  <c r="B12170" i="10" s="1"/>
  <c r="B12171" i="10" s="1"/>
  <c r="B12172" i="10" s="1"/>
  <c r="B12173" i="10" s="1"/>
  <c r="B12174" i="10" s="1"/>
  <c r="B12175" i="10" s="1"/>
  <c r="B12176" i="10" s="1"/>
  <c r="B12177" i="10" s="1"/>
  <c r="B12178" i="10" s="1"/>
  <c r="B12179" i="10" s="1"/>
  <c r="B12180" i="10" s="1"/>
  <c r="B12181" i="10" s="1"/>
  <c r="B12182" i="10" s="1"/>
  <c r="B12183" i="10" s="1"/>
  <c r="B12184" i="10" s="1"/>
  <c r="B12185" i="10" s="1"/>
  <c r="B12186" i="10" s="1"/>
  <c r="B12187" i="10" s="1"/>
  <c r="B12188" i="10" s="1"/>
  <c r="B12189" i="10" s="1"/>
  <c r="B12190" i="10" s="1"/>
  <c r="B12191" i="10" s="1"/>
  <c r="B12192" i="10" s="1"/>
  <c r="B12193" i="10" s="1"/>
  <c r="B12194" i="10" s="1"/>
  <c r="B12195" i="10" s="1"/>
  <c r="B12196" i="10" s="1"/>
  <c r="B12197" i="10" s="1"/>
  <c r="B12198" i="10" s="1"/>
  <c r="B12199" i="10" s="1"/>
  <c r="B12200" i="10" s="1"/>
  <c r="B12201" i="10" s="1"/>
  <c r="B12202" i="10" s="1"/>
  <c r="B12203" i="10" s="1"/>
  <c r="B12204" i="10" s="1"/>
  <c r="B12205" i="10" s="1"/>
  <c r="B12206" i="10" s="1"/>
  <c r="B12207" i="10" s="1"/>
  <c r="B12208" i="10" s="1"/>
  <c r="B12209" i="10" s="1"/>
  <c r="B12210" i="10" s="1"/>
  <c r="B12211" i="10" s="1"/>
  <c r="B12212" i="10" s="1"/>
  <c r="B12213" i="10" s="1"/>
  <c r="B12214" i="10" s="1"/>
  <c r="B12215" i="10" s="1"/>
  <c r="B12216" i="10" s="1"/>
  <c r="B12217" i="10" s="1"/>
  <c r="B12218" i="10" s="1"/>
  <c r="B12219" i="10" s="1"/>
  <c r="B12220" i="10" s="1"/>
  <c r="B12221" i="10" s="1"/>
  <c r="B12222" i="10" s="1"/>
  <c r="B12223" i="10" s="1"/>
  <c r="B12224" i="10" s="1"/>
  <c r="B12225" i="10" s="1"/>
  <c r="B12226" i="10" s="1"/>
  <c r="B12227" i="10" s="1"/>
  <c r="B12228" i="10" s="1"/>
  <c r="B12229" i="10" s="1"/>
  <c r="B12230" i="10" s="1"/>
  <c r="B12231" i="10" s="1"/>
  <c r="B12232" i="10" s="1"/>
  <c r="B12233" i="10" s="1"/>
  <c r="B12234" i="10" s="1"/>
  <c r="B12235" i="10" s="1"/>
  <c r="B12236" i="10" s="1"/>
  <c r="B12237" i="10" s="1"/>
  <c r="B12238" i="10" s="1"/>
  <c r="B12239" i="10" s="1"/>
  <c r="B12240" i="10" s="1"/>
  <c r="B12241" i="10" s="1"/>
  <c r="B12242" i="10" s="1"/>
  <c r="B12243" i="10" s="1"/>
  <c r="B12244" i="10" s="1"/>
  <c r="B12245" i="10" s="1"/>
  <c r="B12246" i="10" s="1"/>
  <c r="B12247" i="10" s="1"/>
  <c r="B12248" i="10" s="1"/>
  <c r="B12249" i="10" s="1"/>
  <c r="B12250" i="10" s="1"/>
  <c r="B12251" i="10" s="1"/>
  <c r="B12252" i="10" s="1"/>
  <c r="B12253" i="10" s="1"/>
  <c r="B12254" i="10" s="1"/>
  <c r="B12255" i="10" s="1"/>
  <c r="B12256" i="10" s="1"/>
  <c r="B12257" i="10" s="1"/>
  <c r="B12258" i="10" s="1"/>
  <c r="B12259" i="10" s="1"/>
  <c r="B12260" i="10" s="1"/>
  <c r="B12261" i="10" s="1"/>
  <c r="B12262" i="10" s="1"/>
  <c r="B12263" i="10" s="1"/>
  <c r="B12264" i="10" s="1"/>
  <c r="B12265" i="10" s="1"/>
  <c r="B12266" i="10" s="1"/>
  <c r="B12267" i="10" s="1"/>
  <c r="B12268" i="10" s="1"/>
  <c r="B12269" i="10" s="1"/>
  <c r="B12270" i="10" s="1"/>
  <c r="B12271" i="10" s="1"/>
  <c r="B12272" i="10" s="1"/>
  <c r="B12273" i="10" s="1"/>
  <c r="B12274" i="10" s="1"/>
  <c r="B12275" i="10" s="1"/>
  <c r="B12276" i="10" s="1"/>
  <c r="B12277" i="10" s="1"/>
  <c r="B12278" i="10" s="1"/>
  <c r="B12279" i="10" s="1"/>
  <c r="B12280" i="10" s="1"/>
  <c r="B12281" i="10" s="1"/>
  <c r="B12282" i="10" s="1"/>
  <c r="B12283" i="10" s="1"/>
  <c r="B12284" i="10" s="1"/>
  <c r="B12285" i="10" s="1"/>
  <c r="B12286" i="10" s="1"/>
  <c r="B12287" i="10" s="1"/>
  <c r="B12288" i="10" s="1"/>
  <c r="B12289" i="10" s="1"/>
  <c r="B12290" i="10" s="1"/>
  <c r="B12291" i="10" s="1"/>
  <c r="B12292" i="10" s="1"/>
  <c r="B12293" i="10" s="1"/>
  <c r="B12294" i="10" s="1"/>
  <c r="B12295" i="10" s="1"/>
  <c r="B12296" i="10" s="1"/>
  <c r="B12297" i="10" s="1"/>
  <c r="B12298" i="10" s="1"/>
  <c r="B12299" i="10" s="1"/>
  <c r="B12300" i="10" s="1"/>
  <c r="B12301" i="10" s="1"/>
  <c r="B12302" i="10" s="1"/>
  <c r="B12303" i="10" s="1"/>
  <c r="B12304" i="10" s="1"/>
  <c r="B12305" i="10" s="1"/>
  <c r="B12306" i="10" s="1"/>
  <c r="B12307" i="10" s="1"/>
  <c r="B12308" i="10" s="1"/>
  <c r="B12309" i="10" s="1"/>
  <c r="B12310" i="10" s="1"/>
  <c r="B12311" i="10" s="1"/>
  <c r="B12312" i="10" s="1"/>
  <c r="B12313" i="10" s="1"/>
  <c r="B12314" i="10" s="1"/>
  <c r="B12315" i="10" s="1"/>
  <c r="B12316" i="10" s="1"/>
  <c r="B12317" i="10" s="1"/>
  <c r="B12318" i="10" s="1"/>
  <c r="B12319" i="10" s="1"/>
  <c r="B12320" i="10" s="1"/>
  <c r="B12321" i="10" s="1"/>
  <c r="B12322" i="10" s="1"/>
  <c r="B12323" i="10" s="1"/>
  <c r="B12324" i="10" s="1"/>
  <c r="B12325" i="10" s="1"/>
  <c r="B12326" i="10" s="1"/>
  <c r="B12327" i="10" s="1"/>
  <c r="B12328" i="10" s="1"/>
  <c r="B12329" i="10" s="1"/>
  <c r="B12330" i="10" s="1"/>
  <c r="B12331" i="10" s="1"/>
  <c r="B12332" i="10" s="1"/>
  <c r="B12333" i="10" s="1"/>
  <c r="B12334" i="10" s="1"/>
  <c r="B12335" i="10" s="1"/>
  <c r="B12336" i="10" s="1"/>
  <c r="B12337" i="10" s="1"/>
  <c r="B12338" i="10" s="1"/>
  <c r="B12339" i="10" s="1"/>
  <c r="B12340" i="10" s="1"/>
  <c r="B12341" i="10" s="1"/>
  <c r="B12342" i="10" s="1"/>
  <c r="B12343" i="10" s="1"/>
  <c r="B12344" i="10" s="1"/>
  <c r="B12345" i="10" s="1"/>
  <c r="B12346" i="10" s="1"/>
  <c r="B12347" i="10" s="1"/>
  <c r="B12348" i="10" s="1"/>
  <c r="B12349" i="10" s="1"/>
  <c r="B12350" i="10" s="1"/>
  <c r="B12351" i="10" s="1"/>
  <c r="B12352" i="10" s="1"/>
  <c r="B12353" i="10" s="1"/>
  <c r="B12354" i="10" s="1"/>
  <c r="B12355" i="10" s="1"/>
  <c r="B12356" i="10" s="1"/>
  <c r="B12357" i="10" s="1"/>
  <c r="B12358" i="10" s="1"/>
  <c r="B12359" i="10" s="1"/>
  <c r="B12360" i="10" s="1"/>
  <c r="B12361" i="10" s="1"/>
  <c r="B12362" i="10" s="1"/>
  <c r="B12363" i="10" s="1"/>
  <c r="B12364" i="10" s="1"/>
  <c r="B12365" i="10" s="1"/>
  <c r="B12366" i="10" s="1"/>
  <c r="B12367" i="10" s="1"/>
  <c r="B12368" i="10" s="1"/>
  <c r="B12369" i="10" s="1"/>
  <c r="B12370" i="10" s="1"/>
  <c r="B12371" i="10" s="1"/>
  <c r="B12372" i="10" s="1"/>
  <c r="B12373" i="10" s="1"/>
  <c r="B12374" i="10" s="1"/>
  <c r="B12375" i="10" s="1"/>
  <c r="B12376" i="10" s="1"/>
  <c r="B12377" i="10" s="1"/>
  <c r="B12378" i="10" s="1"/>
  <c r="B12379" i="10" s="1"/>
  <c r="B12380" i="10" s="1"/>
  <c r="B12381" i="10" s="1"/>
  <c r="B12382" i="10" s="1"/>
  <c r="B12383" i="10" s="1"/>
  <c r="B12384" i="10" s="1"/>
  <c r="B12385" i="10" s="1"/>
  <c r="B12386" i="10" s="1"/>
  <c r="B12387" i="10" s="1"/>
  <c r="B12388" i="10" s="1"/>
  <c r="B12389" i="10" s="1"/>
  <c r="B12390" i="10" s="1"/>
  <c r="B12391" i="10" s="1"/>
  <c r="B12392" i="10" s="1"/>
  <c r="B12393" i="10" s="1"/>
  <c r="B12394" i="10" s="1"/>
  <c r="B12395" i="10" s="1"/>
  <c r="B12396" i="10" s="1"/>
  <c r="B12397" i="10" s="1"/>
  <c r="B12398" i="10" s="1"/>
  <c r="B12399" i="10" s="1"/>
  <c r="B12400" i="10" s="1"/>
  <c r="B12401" i="10" s="1"/>
  <c r="B12402" i="10" s="1"/>
  <c r="B12403" i="10" s="1"/>
  <c r="B12404" i="10" s="1"/>
  <c r="B12405" i="10" s="1"/>
  <c r="B12406" i="10" s="1"/>
  <c r="B12407" i="10" s="1"/>
  <c r="B12408" i="10" s="1"/>
  <c r="B12409" i="10" s="1"/>
  <c r="B12410" i="10" s="1"/>
  <c r="B12411" i="10" s="1"/>
  <c r="B12412" i="10" s="1"/>
  <c r="B12413" i="10" s="1"/>
  <c r="B12414" i="10" s="1"/>
  <c r="B12415" i="10" s="1"/>
  <c r="B12416" i="10" s="1"/>
  <c r="B12417" i="10" s="1"/>
  <c r="B12418" i="10" s="1"/>
  <c r="B12419" i="10" s="1"/>
  <c r="B12420" i="10" s="1"/>
  <c r="B12421" i="10" s="1"/>
  <c r="B12422" i="10" s="1"/>
  <c r="B12423" i="10" s="1"/>
  <c r="B12424" i="10" s="1"/>
  <c r="B12425" i="10" s="1"/>
  <c r="B12426" i="10" s="1"/>
  <c r="B12427" i="10" s="1"/>
  <c r="B12428" i="10" s="1"/>
  <c r="B12429" i="10" s="1"/>
  <c r="B12430" i="10" s="1"/>
  <c r="B12431" i="10" s="1"/>
  <c r="B12432" i="10" s="1"/>
  <c r="B12433" i="10" s="1"/>
  <c r="B12434" i="10" s="1"/>
  <c r="B12435" i="10" s="1"/>
  <c r="B12436" i="10" s="1"/>
  <c r="B12437" i="10" s="1"/>
  <c r="B12438" i="10" s="1"/>
  <c r="B12439" i="10" s="1"/>
  <c r="B12440" i="10" s="1"/>
  <c r="B12441" i="10" s="1"/>
  <c r="B12442" i="10" s="1"/>
  <c r="B12443" i="10" s="1"/>
  <c r="B12444" i="10" s="1"/>
  <c r="B12445" i="10" s="1"/>
  <c r="B12446" i="10" s="1"/>
  <c r="B12447" i="10" s="1"/>
  <c r="B12448" i="10" s="1"/>
  <c r="B12449" i="10" s="1"/>
  <c r="B12450" i="10" s="1"/>
  <c r="B12451" i="10" s="1"/>
  <c r="B12452" i="10" s="1"/>
  <c r="B12453" i="10" s="1"/>
  <c r="B12454" i="10" s="1"/>
  <c r="B12455" i="10" s="1"/>
  <c r="B12456" i="10" s="1"/>
  <c r="B12457" i="10" s="1"/>
  <c r="B12458" i="10" s="1"/>
  <c r="B12459" i="10" s="1"/>
  <c r="B12460" i="10" s="1"/>
  <c r="B12461" i="10" s="1"/>
  <c r="B12462" i="10" s="1"/>
  <c r="B12463" i="10" s="1"/>
  <c r="B12464" i="10" s="1"/>
  <c r="B12465" i="10" s="1"/>
  <c r="B12466" i="10" s="1"/>
  <c r="B12467" i="10" s="1"/>
  <c r="B12468" i="10" s="1"/>
  <c r="B12469" i="10" s="1"/>
  <c r="B12470" i="10" s="1"/>
  <c r="B12471" i="10" s="1"/>
  <c r="B12472" i="10" s="1"/>
  <c r="B12473" i="10" s="1"/>
  <c r="B12474" i="10" s="1"/>
  <c r="B12475" i="10" s="1"/>
  <c r="B12476" i="10" s="1"/>
  <c r="B12477" i="10" s="1"/>
  <c r="B12478" i="10" s="1"/>
  <c r="B12479" i="10" s="1"/>
  <c r="B12480" i="10" s="1"/>
  <c r="B12481" i="10" s="1"/>
  <c r="B12482" i="10" s="1"/>
  <c r="B12483" i="10" s="1"/>
  <c r="B12484" i="10" s="1"/>
  <c r="B12485" i="10" s="1"/>
  <c r="B12486" i="10" s="1"/>
  <c r="B12487" i="10" s="1"/>
  <c r="B12488" i="10" s="1"/>
  <c r="B12489" i="10" s="1"/>
  <c r="B12490" i="10" s="1"/>
  <c r="B12491" i="10" s="1"/>
  <c r="B12492" i="10" s="1"/>
  <c r="B12493" i="10" s="1"/>
  <c r="B12494" i="10" s="1"/>
  <c r="B12495" i="10" s="1"/>
  <c r="B12496" i="10" s="1"/>
  <c r="B12497" i="10" s="1"/>
  <c r="B12498" i="10" s="1"/>
  <c r="B12499" i="10" s="1"/>
  <c r="B12500" i="10" s="1"/>
  <c r="B12501" i="10" s="1"/>
  <c r="B12502" i="10" s="1"/>
  <c r="B12503" i="10" s="1"/>
  <c r="B12504" i="10" s="1"/>
  <c r="B12505" i="10" s="1"/>
  <c r="B12506" i="10" s="1"/>
  <c r="B12507" i="10" s="1"/>
  <c r="B12508" i="10" s="1"/>
  <c r="B12509" i="10" s="1"/>
  <c r="B12510" i="10" s="1"/>
  <c r="B12511" i="10" s="1"/>
  <c r="B12512" i="10" s="1"/>
  <c r="B12513" i="10" s="1"/>
  <c r="B12514" i="10" s="1"/>
  <c r="B12515" i="10" s="1"/>
  <c r="B12516" i="10" s="1"/>
  <c r="B12517" i="10" s="1"/>
  <c r="B12518" i="10" s="1"/>
  <c r="B12519" i="10" s="1"/>
  <c r="B12520" i="10" s="1"/>
  <c r="B12521" i="10" s="1"/>
  <c r="B12522" i="10" s="1"/>
  <c r="B12523" i="10" s="1"/>
  <c r="B12524" i="10" s="1"/>
  <c r="B12525" i="10" s="1"/>
  <c r="B12526" i="10" s="1"/>
  <c r="B12527" i="10" s="1"/>
  <c r="B12528" i="10" s="1"/>
  <c r="B12529" i="10" s="1"/>
  <c r="B12530" i="10" s="1"/>
  <c r="B12531" i="10" s="1"/>
  <c r="B12532" i="10" s="1"/>
  <c r="B12533" i="10" s="1"/>
  <c r="B12534" i="10" s="1"/>
  <c r="B12535" i="10" s="1"/>
  <c r="B12536" i="10" s="1"/>
  <c r="B12537" i="10" s="1"/>
  <c r="B12538" i="10" s="1"/>
  <c r="B12539" i="10" s="1"/>
  <c r="B12540" i="10" s="1"/>
  <c r="B12541" i="10" s="1"/>
  <c r="B12542" i="10" s="1"/>
  <c r="B12543" i="10" s="1"/>
  <c r="B12544" i="10" s="1"/>
  <c r="B12545" i="10" s="1"/>
  <c r="B12546" i="10" s="1"/>
  <c r="B12547" i="10" s="1"/>
  <c r="B12548" i="10" s="1"/>
  <c r="B12549" i="10" s="1"/>
  <c r="B12550" i="10" s="1"/>
  <c r="B12551" i="10" s="1"/>
  <c r="B12552" i="10" s="1"/>
  <c r="B12553" i="10" s="1"/>
  <c r="B12554" i="10" s="1"/>
  <c r="B12555" i="10" s="1"/>
  <c r="B12556" i="10" s="1"/>
  <c r="B12557" i="10" s="1"/>
  <c r="B12558" i="10" s="1"/>
  <c r="B12559" i="10" s="1"/>
  <c r="B12560" i="10" s="1"/>
  <c r="B12561" i="10" s="1"/>
  <c r="B12562" i="10" s="1"/>
  <c r="B12563" i="10" s="1"/>
  <c r="B12564" i="10" s="1"/>
  <c r="B12565" i="10" s="1"/>
  <c r="B12566" i="10" s="1"/>
  <c r="B12567" i="10" s="1"/>
  <c r="B12568" i="10" s="1"/>
  <c r="B12569" i="10" s="1"/>
  <c r="B12570" i="10" s="1"/>
  <c r="B12571" i="10" s="1"/>
  <c r="B12572" i="10" s="1"/>
  <c r="B12573" i="10" s="1"/>
  <c r="B12574" i="10" s="1"/>
  <c r="B12575" i="10" s="1"/>
  <c r="B12576" i="10" s="1"/>
  <c r="B12577" i="10" s="1"/>
  <c r="B12578" i="10" s="1"/>
  <c r="B12579" i="10" s="1"/>
  <c r="B12580" i="10" s="1"/>
  <c r="B12581" i="10" s="1"/>
  <c r="B12582" i="10" s="1"/>
  <c r="B12583" i="10" s="1"/>
  <c r="B12584" i="10" s="1"/>
  <c r="B12585" i="10" s="1"/>
  <c r="B12586" i="10" s="1"/>
  <c r="B12587" i="10" s="1"/>
  <c r="B12588" i="10" s="1"/>
  <c r="B12589" i="10" s="1"/>
  <c r="B12590" i="10" s="1"/>
  <c r="B12591" i="10" s="1"/>
  <c r="B12592" i="10" s="1"/>
  <c r="B12593" i="10" s="1"/>
  <c r="B12594" i="10" s="1"/>
  <c r="B12595" i="10" s="1"/>
  <c r="B12596" i="10" s="1"/>
  <c r="B12597" i="10" s="1"/>
  <c r="B12598" i="10" s="1"/>
  <c r="B12599" i="10" s="1"/>
  <c r="B12600" i="10" s="1"/>
  <c r="B12601" i="10" s="1"/>
  <c r="B12602" i="10" s="1"/>
  <c r="B12603" i="10" s="1"/>
  <c r="B12604" i="10" s="1"/>
  <c r="B12605" i="10" s="1"/>
  <c r="B12606" i="10" s="1"/>
  <c r="B12607" i="10" s="1"/>
  <c r="B12608" i="10" s="1"/>
  <c r="B12609" i="10" s="1"/>
  <c r="B12610" i="10" s="1"/>
  <c r="B12611" i="10" s="1"/>
  <c r="B12612" i="10" s="1"/>
  <c r="B12613" i="10" s="1"/>
  <c r="B12614" i="10" s="1"/>
  <c r="B12615" i="10" s="1"/>
  <c r="B12616" i="10" s="1"/>
  <c r="B12617" i="10" s="1"/>
  <c r="B12618" i="10" s="1"/>
  <c r="B12619" i="10" s="1"/>
  <c r="B12620" i="10" s="1"/>
  <c r="B12621" i="10" s="1"/>
  <c r="B12622" i="10" s="1"/>
  <c r="B12623" i="10" s="1"/>
  <c r="B12624" i="10" s="1"/>
  <c r="B12625" i="10" s="1"/>
  <c r="B12626" i="10" s="1"/>
  <c r="B12627" i="10" s="1"/>
  <c r="B12628" i="10" s="1"/>
  <c r="B12629" i="10" s="1"/>
  <c r="B12630" i="10" s="1"/>
  <c r="B12631" i="10" s="1"/>
  <c r="B12632" i="10" s="1"/>
  <c r="B12633" i="10" s="1"/>
  <c r="B12634" i="10" s="1"/>
  <c r="B12635" i="10" s="1"/>
  <c r="B12636" i="10" s="1"/>
  <c r="B12637" i="10" s="1"/>
  <c r="B12638" i="10" s="1"/>
  <c r="B12639" i="10" s="1"/>
  <c r="B12640" i="10" s="1"/>
  <c r="B12641" i="10" s="1"/>
  <c r="B12642" i="10" s="1"/>
  <c r="B12643" i="10" s="1"/>
  <c r="B12644" i="10" s="1"/>
  <c r="B12645" i="10" s="1"/>
  <c r="B12646" i="10" s="1"/>
  <c r="B12647" i="10" s="1"/>
  <c r="B12648" i="10" s="1"/>
  <c r="B12649" i="10" s="1"/>
  <c r="B12650" i="10" s="1"/>
  <c r="B12651" i="10" s="1"/>
  <c r="B12652" i="10" s="1"/>
  <c r="B12653" i="10" s="1"/>
  <c r="B12654" i="10" s="1"/>
  <c r="B12655" i="10" s="1"/>
  <c r="B12656" i="10" s="1"/>
  <c r="B12657" i="10" s="1"/>
  <c r="B12658" i="10" s="1"/>
  <c r="B12659" i="10" s="1"/>
  <c r="B12660" i="10" s="1"/>
  <c r="B12661" i="10" s="1"/>
  <c r="B12662" i="10" s="1"/>
  <c r="B12663" i="10" s="1"/>
  <c r="B12664" i="10" s="1"/>
  <c r="B12665" i="10" s="1"/>
  <c r="B12666" i="10" s="1"/>
  <c r="B12667" i="10" s="1"/>
  <c r="B12668" i="10" s="1"/>
  <c r="B12669" i="10" s="1"/>
  <c r="B12670" i="10" s="1"/>
  <c r="B12671" i="10" s="1"/>
  <c r="B12672" i="10" s="1"/>
  <c r="B12673" i="10" s="1"/>
  <c r="B12674" i="10" s="1"/>
  <c r="B12675" i="10" s="1"/>
  <c r="B12676" i="10" s="1"/>
  <c r="B12677" i="10" s="1"/>
  <c r="B12678" i="10" s="1"/>
  <c r="B12679" i="10" s="1"/>
  <c r="B12680" i="10" s="1"/>
  <c r="B12681" i="10" s="1"/>
  <c r="B12682" i="10" s="1"/>
  <c r="B12683" i="10" s="1"/>
  <c r="B12684" i="10" s="1"/>
  <c r="B12685" i="10" s="1"/>
  <c r="B12686" i="10" s="1"/>
  <c r="B12687" i="10" s="1"/>
  <c r="B12688" i="10" s="1"/>
  <c r="B12689" i="10" s="1"/>
  <c r="B12690" i="10" s="1"/>
  <c r="B12691" i="10" s="1"/>
  <c r="B12692" i="10" s="1"/>
  <c r="B12693" i="10" s="1"/>
  <c r="B12694" i="10" s="1"/>
  <c r="B12695" i="10" s="1"/>
  <c r="B12696" i="10" s="1"/>
  <c r="B12697" i="10" s="1"/>
  <c r="B12698" i="10" s="1"/>
  <c r="B12699" i="10" s="1"/>
  <c r="B12700" i="10" s="1"/>
  <c r="B12701" i="10" s="1"/>
  <c r="B12702" i="10" s="1"/>
  <c r="B12703" i="10" s="1"/>
  <c r="B12704" i="10" s="1"/>
  <c r="B12705" i="10" s="1"/>
  <c r="B12706" i="10" s="1"/>
  <c r="B12707" i="10" s="1"/>
  <c r="B12708" i="10" s="1"/>
  <c r="B12709" i="10" s="1"/>
  <c r="B12710" i="10" s="1"/>
  <c r="B12711" i="10" s="1"/>
  <c r="B12712" i="10" s="1"/>
  <c r="B12713" i="10" s="1"/>
  <c r="B12714" i="10" s="1"/>
  <c r="B12715" i="10" s="1"/>
  <c r="B12716" i="10" s="1"/>
  <c r="B12717" i="10" s="1"/>
  <c r="B12718" i="10" s="1"/>
  <c r="B12719" i="10" s="1"/>
  <c r="B12720" i="10" s="1"/>
  <c r="B12721" i="10" s="1"/>
  <c r="B12722" i="10" s="1"/>
  <c r="B12723" i="10" s="1"/>
  <c r="B12724" i="10" s="1"/>
  <c r="B12725" i="10" s="1"/>
  <c r="B12726" i="10" s="1"/>
  <c r="B12727" i="10" s="1"/>
  <c r="B12728" i="10" s="1"/>
  <c r="B12729" i="10" s="1"/>
  <c r="B12730" i="10" s="1"/>
  <c r="B12731" i="10" s="1"/>
  <c r="B12732" i="10" s="1"/>
  <c r="B12733" i="10" s="1"/>
  <c r="B12734" i="10" s="1"/>
  <c r="B12735" i="10" s="1"/>
  <c r="B12736" i="10" s="1"/>
  <c r="B12737" i="10" s="1"/>
  <c r="B12738" i="10" s="1"/>
  <c r="B12739" i="10" s="1"/>
  <c r="B12740" i="10" s="1"/>
  <c r="B12741" i="10" s="1"/>
  <c r="B12742" i="10" s="1"/>
  <c r="B12743" i="10" s="1"/>
  <c r="B12744" i="10" s="1"/>
  <c r="B12745" i="10" s="1"/>
  <c r="B12746" i="10" s="1"/>
  <c r="B12747" i="10" s="1"/>
  <c r="B12748" i="10" s="1"/>
  <c r="B12749" i="10" s="1"/>
  <c r="B12750" i="10" s="1"/>
  <c r="B12751" i="10" s="1"/>
  <c r="B12752" i="10" s="1"/>
  <c r="B12753" i="10" s="1"/>
  <c r="B12754" i="10" s="1"/>
  <c r="B12755" i="10" s="1"/>
  <c r="B12756" i="10" s="1"/>
  <c r="B12757" i="10" s="1"/>
  <c r="B12758" i="10" s="1"/>
  <c r="B12759" i="10" s="1"/>
  <c r="B12760" i="10" s="1"/>
  <c r="B12761" i="10" s="1"/>
  <c r="B12762" i="10" s="1"/>
  <c r="B12763" i="10" s="1"/>
  <c r="B12764" i="10" s="1"/>
  <c r="B12765" i="10" s="1"/>
  <c r="B12766" i="10" s="1"/>
  <c r="B12767" i="10" s="1"/>
  <c r="B12768" i="10" s="1"/>
  <c r="B12769" i="10" s="1"/>
  <c r="B12770" i="10" s="1"/>
  <c r="B12771" i="10" s="1"/>
  <c r="B12772" i="10" s="1"/>
  <c r="B12773" i="10" s="1"/>
  <c r="B12774" i="10" s="1"/>
  <c r="B12775" i="10" s="1"/>
  <c r="B12776" i="10" s="1"/>
  <c r="B12777" i="10" s="1"/>
  <c r="B12778" i="10" s="1"/>
  <c r="B12779" i="10" s="1"/>
  <c r="B12780" i="10" s="1"/>
  <c r="B12781" i="10" s="1"/>
  <c r="B12782" i="10" s="1"/>
  <c r="B12783" i="10" s="1"/>
  <c r="B12784" i="10" s="1"/>
  <c r="B12785" i="10" s="1"/>
  <c r="B12786" i="10" s="1"/>
  <c r="B12787" i="10" s="1"/>
  <c r="B12788" i="10" s="1"/>
  <c r="B12789" i="10" s="1"/>
  <c r="B12790" i="10" s="1"/>
  <c r="B12791" i="10" s="1"/>
  <c r="B12792" i="10" s="1"/>
  <c r="B12793" i="10" s="1"/>
  <c r="B12794" i="10" s="1"/>
  <c r="B12795" i="10" s="1"/>
  <c r="B12796" i="10" s="1"/>
  <c r="B12797" i="10" s="1"/>
  <c r="B12798" i="10" s="1"/>
  <c r="B12799" i="10" s="1"/>
  <c r="B12800" i="10" s="1"/>
  <c r="B12801" i="10" s="1"/>
  <c r="B12802" i="10" s="1"/>
  <c r="B12803" i="10" s="1"/>
  <c r="B12804" i="10" s="1"/>
  <c r="B12805" i="10" s="1"/>
  <c r="B12806" i="10" s="1"/>
  <c r="B12807" i="10" s="1"/>
  <c r="B12808" i="10" s="1"/>
  <c r="B12809" i="10" s="1"/>
  <c r="B12810" i="10" s="1"/>
  <c r="B12811" i="10" s="1"/>
  <c r="B12812" i="10" s="1"/>
  <c r="B12813" i="10" s="1"/>
  <c r="B12814" i="10" s="1"/>
  <c r="B12815" i="10" s="1"/>
  <c r="B12816" i="10" s="1"/>
  <c r="B12817" i="10" s="1"/>
  <c r="B12818" i="10" s="1"/>
  <c r="B12819" i="10" s="1"/>
  <c r="B12820" i="10" s="1"/>
  <c r="B12821" i="10" s="1"/>
  <c r="B12822" i="10" s="1"/>
  <c r="B12823" i="10" s="1"/>
  <c r="B12824" i="10" s="1"/>
  <c r="B12825" i="10" s="1"/>
  <c r="B12826" i="10" s="1"/>
  <c r="B12827" i="10" s="1"/>
  <c r="B12828" i="10" s="1"/>
  <c r="B12829" i="10" s="1"/>
  <c r="B12830" i="10" s="1"/>
  <c r="B12831" i="10" s="1"/>
  <c r="B12832" i="10" s="1"/>
  <c r="B12833" i="10" s="1"/>
  <c r="B12834" i="10" s="1"/>
  <c r="B12835" i="10" s="1"/>
  <c r="B12836" i="10" s="1"/>
  <c r="B12837" i="10" s="1"/>
  <c r="B12838" i="10" s="1"/>
  <c r="B12839" i="10" s="1"/>
  <c r="B12840" i="10" s="1"/>
  <c r="B12841" i="10" s="1"/>
  <c r="B12842" i="10" s="1"/>
  <c r="B12843" i="10" s="1"/>
  <c r="B12844" i="10" s="1"/>
  <c r="B12845" i="10" s="1"/>
  <c r="B12846" i="10" s="1"/>
  <c r="B12847" i="10" s="1"/>
  <c r="B12848" i="10" s="1"/>
  <c r="B12849" i="10" s="1"/>
  <c r="B12850" i="10" s="1"/>
  <c r="B12851" i="10" s="1"/>
  <c r="B12852" i="10" s="1"/>
  <c r="B12853" i="10" s="1"/>
  <c r="B12854" i="10" s="1"/>
  <c r="B12855" i="10" s="1"/>
  <c r="B12856" i="10" s="1"/>
  <c r="B12857" i="10" s="1"/>
  <c r="B12858" i="10" s="1"/>
  <c r="B12859" i="10" s="1"/>
  <c r="B12860" i="10" s="1"/>
  <c r="B12861" i="10" s="1"/>
  <c r="B12862" i="10" s="1"/>
  <c r="B12863" i="10" s="1"/>
  <c r="B12864" i="10" s="1"/>
  <c r="B12865" i="10" s="1"/>
  <c r="B12866" i="10" s="1"/>
  <c r="B12867" i="10" s="1"/>
  <c r="B12868" i="10" s="1"/>
  <c r="B12869" i="10" s="1"/>
  <c r="B12870" i="10" s="1"/>
  <c r="B12871" i="10" s="1"/>
  <c r="B12872" i="10" s="1"/>
  <c r="B12873" i="10" s="1"/>
  <c r="B12874" i="10" s="1"/>
  <c r="B12875" i="10" s="1"/>
  <c r="B12876" i="10" s="1"/>
  <c r="B12877" i="10" s="1"/>
  <c r="B12878" i="10" s="1"/>
  <c r="B12879" i="10" s="1"/>
  <c r="B12880" i="10" s="1"/>
  <c r="B12881" i="10" s="1"/>
  <c r="B12882" i="10" s="1"/>
  <c r="B12883" i="10" s="1"/>
  <c r="B12884" i="10" s="1"/>
  <c r="B12885" i="10" s="1"/>
  <c r="B12886" i="10" s="1"/>
  <c r="B12887" i="10" s="1"/>
  <c r="B12888" i="10" s="1"/>
  <c r="B12889" i="10" s="1"/>
  <c r="B12890" i="10" s="1"/>
  <c r="B12891" i="10" s="1"/>
  <c r="B12892" i="10" s="1"/>
  <c r="B12893" i="10" s="1"/>
  <c r="B12894" i="10" s="1"/>
  <c r="B12895" i="10" s="1"/>
  <c r="B12896" i="10" s="1"/>
  <c r="B12897" i="10" s="1"/>
  <c r="B12898" i="10" s="1"/>
  <c r="B12899" i="10" s="1"/>
  <c r="B12900" i="10" s="1"/>
  <c r="B12901" i="10" s="1"/>
  <c r="B12902" i="10" s="1"/>
  <c r="B12903" i="10" s="1"/>
  <c r="B12904" i="10" s="1"/>
  <c r="B12905" i="10" s="1"/>
  <c r="B12906" i="10" s="1"/>
  <c r="B12907" i="10" s="1"/>
  <c r="B12908" i="10" s="1"/>
  <c r="B12909" i="10" s="1"/>
  <c r="B12910" i="10" s="1"/>
  <c r="B12911" i="10" s="1"/>
  <c r="B12912" i="10" s="1"/>
  <c r="B12913" i="10" s="1"/>
  <c r="B12914" i="10" s="1"/>
  <c r="B12915" i="10" s="1"/>
  <c r="B12916" i="10" s="1"/>
  <c r="B12917" i="10" s="1"/>
  <c r="B12918" i="10" s="1"/>
  <c r="B12919" i="10" s="1"/>
  <c r="B12920" i="10" s="1"/>
  <c r="B12921" i="10" s="1"/>
  <c r="B12922" i="10" s="1"/>
  <c r="B12923" i="10" s="1"/>
  <c r="B12924" i="10" s="1"/>
  <c r="B12925" i="10" s="1"/>
  <c r="B12926" i="10" s="1"/>
  <c r="B12927" i="10" s="1"/>
  <c r="B12928" i="10" s="1"/>
  <c r="B12929" i="10" s="1"/>
  <c r="B12930" i="10" s="1"/>
  <c r="B12931" i="10" s="1"/>
  <c r="B12932" i="10" s="1"/>
  <c r="B12933" i="10" s="1"/>
  <c r="B12934" i="10" s="1"/>
  <c r="B12935" i="10" s="1"/>
  <c r="B12936" i="10" s="1"/>
  <c r="B12937" i="10" s="1"/>
  <c r="B12938" i="10" s="1"/>
  <c r="B12939" i="10" s="1"/>
  <c r="B12940" i="10" s="1"/>
  <c r="B12941" i="10" s="1"/>
  <c r="B12942" i="10" s="1"/>
  <c r="B12943" i="10" s="1"/>
  <c r="B12944" i="10" s="1"/>
  <c r="B12945" i="10" s="1"/>
  <c r="B12946" i="10" s="1"/>
  <c r="B12947" i="10" s="1"/>
  <c r="B12948" i="10" s="1"/>
  <c r="B12949" i="10" s="1"/>
  <c r="B12950" i="10" s="1"/>
  <c r="B12951" i="10" s="1"/>
  <c r="B12952" i="10" s="1"/>
  <c r="B12953" i="10" s="1"/>
  <c r="B12954" i="10" s="1"/>
  <c r="B12955" i="10" s="1"/>
  <c r="B12956" i="10" s="1"/>
  <c r="B12957" i="10" s="1"/>
  <c r="B12958" i="10" s="1"/>
  <c r="B12959" i="10" s="1"/>
  <c r="B12960" i="10" s="1"/>
  <c r="B12961" i="10" s="1"/>
  <c r="B12962" i="10" s="1"/>
  <c r="B12963" i="10" s="1"/>
  <c r="B12964" i="10" s="1"/>
  <c r="B12965" i="10" s="1"/>
  <c r="B12966" i="10" s="1"/>
  <c r="B12967" i="10" s="1"/>
  <c r="B12968" i="10" s="1"/>
  <c r="B12969" i="10" s="1"/>
  <c r="B12970" i="10" s="1"/>
  <c r="B12971" i="10" s="1"/>
  <c r="B12972" i="10" s="1"/>
  <c r="B12973" i="10" s="1"/>
  <c r="B12974" i="10" s="1"/>
  <c r="B12975" i="10" s="1"/>
  <c r="B12976" i="10" s="1"/>
  <c r="B12977" i="10" s="1"/>
  <c r="B12978" i="10" s="1"/>
  <c r="B12979" i="10" s="1"/>
  <c r="B12980" i="10" s="1"/>
  <c r="B12981" i="10" s="1"/>
  <c r="B12982" i="10" s="1"/>
  <c r="B12983" i="10" s="1"/>
  <c r="B12984" i="10" s="1"/>
  <c r="B12985" i="10" s="1"/>
  <c r="B12986" i="10" s="1"/>
  <c r="B12987" i="10" s="1"/>
  <c r="B12988" i="10" s="1"/>
  <c r="B12989" i="10" s="1"/>
  <c r="B12990" i="10" s="1"/>
  <c r="B12991" i="10" s="1"/>
  <c r="B12992" i="10" s="1"/>
  <c r="B12993" i="10" s="1"/>
  <c r="B12994" i="10" s="1"/>
  <c r="B12995" i="10" s="1"/>
  <c r="B12996" i="10" s="1"/>
  <c r="B12997" i="10" s="1"/>
  <c r="B12998" i="10" s="1"/>
  <c r="B12999" i="10" s="1"/>
  <c r="B13000" i="10" s="1"/>
  <c r="B13001" i="10" s="1"/>
  <c r="B13002" i="10" s="1"/>
  <c r="B13003" i="10" s="1"/>
  <c r="B13004" i="10" s="1"/>
  <c r="B13005" i="10" s="1"/>
  <c r="B13006" i="10" s="1"/>
  <c r="B13007" i="10" s="1"/>
  <c r="B13008" i="10" s="1"/>
  <c r="B13009" i="10" s="1"/>
  <c r="B13010" i="10" s="1"/>
  <c r="B13011" i="10" s="1"/>
  <c r="B13012" i="10" s="1"/>
  <c r="B13013" i="10" s="1"/>
  <c r="B13014" i="10" s="1"/>
  <c r="B13015" i="10" s="1"/>
  <c r="B13016" i="10" s="1"/>
  <c r="B13017" i="10" s="1"/>
  <c r="B13018" i="10" s="1"/>
  <c r="B13019" i="10" s="1"/>
  <c r="B13020" i="10" s="1"/>
  <c r="B13021" i="10" s="1"/>
  <c r="B13022" i="10" s="1"/>
  <c r="B13023" i="10" s="1"/>
  <c r="B13024" i="10" s="1"/>
  <c r="B13025" i="10" s="1"/>
  <c r="B13026" i="10" s="1"/>
  <c r="B13027" i="10" s="1"/>
  <c r="B13028" i="10" s="1"/>
  <c r="B13029" i="10" s="1"/>
  <c r="B13030" i="10" s="1"/>
  <c r="B13031" i="10" s="1"/>
  <c r="B13032" i="10" s="1"/>
  <c r="B13033" i="10" s="1"/>
  <c r="B13034" i="10" s="1"/>
  <c r="B13035" i="10" s="1"/>
  <c r="B13036" i="10" s="1"/>
  <c r="B13037" i="10" s="1"/>
  <c r="B13038" i="10" s="1"/>
  <c r="B13039" i="10" s="1"/>
  <c r="B13040" i="10" s="1"/>
  <c r="B13041" i="10" s="1"/>
  <c r="B13042" i="10" s="1"/>
  <c r="B13043" i="10" s="1"/>
  <c r="B13044" i="10" s="1"/>
  <c r="B13045" i="10" s="1"/>
  <c r="B13046" i="10" s="1"/>
  <c r="B13047" i="10" s="1"/>
  <c r="B13048" i="10" s="1"/>
  <c r="B13049" i="10" s="1"/>
  <c r="B13050" i="10" s="1"/>
  <c r="B13051" i="10" s="1"/>
  <c r="B13052" i="10" s="1"/>
  <c r="B13053" i="10" s="1"/>
  <c r="B13054" i="10" s="1"/>
  <c r="B13055" i="10" s="1"/>
  <c r="B13056" i="10" s="1"/>
  <c r="B13057" i="10" s="1"/>
  <c r="B13058" i="10" s="1"/>
  <c r="B13059" i="10" s="1"/>
  <c r="B13060" i="10" s="1"/>
  <c r="B13061" i="10" s="1"/>
  <c r="B13062" i="10" s="1"/>
  <c r="B13063" i="10" s="1"/>
  <c r="B13064" i="10" s="1"/>
  <c r="B13065" i="10" s="1"/>
  <c r="B13066" i="10" s="1"/>
  <c r="B13067" i="10" s="1"/>
  <c r="B13068" i="10" s="1"/>
  <c r="B13069" i="10" s="1"/>
  <c r="B13070" i="10" s="1"/>
  <c r="B13071" i="10" s="1"/>
  <c r="B13072" i="10" s="1"/>
  <c r="B13073" i="10" s="1"/>
  <c r="B13074" i="10" s="1"/>
  <c r="B13075" i="10" s="1"/>
  <c r="B13076" i="10" s="1"/>
  <c r="B13077" i="10" s="1"/>
  <c r="B13078" i="10" s="1"/>
  <c r="B13079" i="10" s="1"/>
  <c r="B13080" i="10" s="1"/>
  <c r="B13081" i="10" s="1"/>
  <c r="B13082" i="10" s="1"/>
  <c r="B13083" i="10" s="1"/>
  <c r="B13084" i="10" s="1"/>
  <c r="B13085" i="10" s="1"/>
  <c r="B13086" i="10" s="1"/>
  <c r="B13087" i="10" s="1"/>
  <c r="B13088" i="10" s="1"/>
  <c r="B13089" i="10" s="1"/>
  <c r="B13090" i="10" s="1"/>
  <c r="B13091" i="10" s="1"/>
  <c r="B13092" i="10" s="1"/>
  <c r="B13093" i="10" s="1"/>
  <c r="B13094" i="10" s="1"/>
  <c r="B13095" i="10" s="1"/>
  <c r="B13096" i="10" s="1"/>
  <c r="B13097" i="10" s="1"/>
  <c r="B13098" i="10" s="1"/>
  <c r="B13099" i="10" s="1"/>
  <c r="B13100" i="10" s="1"/>
  <c r="B13101" i="10" s="1"/>
  <c r="B13102" i="10" s="1"/>
  <c r="B13103" i="10" s="1"/>
  <c r="B13104" i="10" s="1"/>
  <c r="B13105" i="10" s="1"/>
  <c r="B13106" i="10" s="1"/>
  <c r="B13107" i="10" s="1"/>
  <c r="B13108" i="10" s="1"/>
  <c r="B13109" i="10" s="1"/>
  <c r="B13110" i="10" s="1"/>
  <c r="B13111" i="10" s="1"/>
  <c r="B13112" i="10" s="1"/>
  <c r="B13113" i="10" s="1"/>
  <c r="B13114" i="10" s="1"/>
  <c r="B13115" i="10" s="1"/>
  <c r="B13116" i="10" s="1"/>
  <c r="B13117" i="10" s="1"/>
  <c r="B13118" i="10" s="1"/>
  <c r="B13119" i="10" s="1"/>
  <c r="B13120" i="10" s="1"/>
  <c r="B13121" i="10" s="1"/>
  <c r="B13122" i="10" s="1"/>
  <c r="B13123" i="10" s="1"/>
  <c r="B13124" i="10" s="1"/>
  <c r="B13125" i="10" s="1"/>
  <c r="B13126" i="10" s="1"/>
  <c r="B13127" i="10" s="1"/>
  <c r="B13128" i="10" s="1"/>
  <c r="B13129" i="10" s="1"/>
  <c r="B13130" i="10" s="1"/>
  <c r="B13131" i="10" s="1"/>
  <c r="B13132" i="10" s="1"/>
  <c r="B13133" i="10" s="1"/>
  <c r="B13134" i="10" s="1"/>
  <c r="B13135" i="10" s="1"/>
  <c r="B13136" i="10" s="1"/>
  <c r="B13137" i="10" s="1"/>
  <c r="B13138" i="10" s="1"/>
  <c r="B13139" i="10" s="1"/>
  <c r="B13140" i="10" s="1"/>
  <c r="B13141" i="10" s="1"/>
  <c r="B13142" i="10" s="1"/>
  <c r="B13143" i="10" s="1"/>
  <c r="B13144" i="10" s="1"/>
  <c r="B13145" i="10" s="1"/>
  <c r="B13146" i="10" s="1"/>
  <c r="B13147" i="10" s="1"/>
  <c r="B13148" i="10" s="1"/>
  <c r="B13149" i="10" s="1"/>
  <c r="B13150" i="10" s="1"/>
  <c r="B13151" i="10" s="1"/>
  <c r="B13152" i="10" s="1"/>
  <c r="B13153" i="10" s="1"/>
  <c r="B13154" i="10" s="1"/>
  <c r="B13155" i="10" s="1"/>
  <c r="B13156" i="10" s="1"/>
  <c r="B13157" i="10" s="1"/>
  <c r="B13158" i="10" s="1"/>
  <c r="B13159" i="10" s="1"/>
  <c r="B13160" i="10" s="1"/>
  <c r="B13161" i="10" s="1"/>
  <c r="B13162" i="10" s="1"/>
  <c r="B13163" i="10" s="1"/>
  <c r="B13164" i="10" s="1"/>
  <c r="B13165" i="10" s="1"/>
  <c r="B13166" i="10" s="1"/>
  <c r="B13167" i="10" s="1"/>
  <c r="B13168" i="10" s="1"/>
  <c r="B13169" i="10" s="1"/>
  <c r="B13170" i="10" s="1"/>
  <c r="B13171" i="10" s="1"/>
  <c r="B13172" i="10" s="1"/>
  <c r="B13173" i="10" s="1"/>
  <c r="B13174" i="10" s="1"/>
  <c r="B13175" i="10" s="1"/>
  <c r="B13176" i="10" s="1"/>
  <c r="B13177" i="10" s="1"/>
  <c r="B13178" i="10" s="1"/>
  <c r="B13179" i="10" s="1"/>
  <c r="B13180" i="10" s="1"/>
  <c r="B13181" i="10" s="1"/>
  <c r="B13182" i="10" s="1"/>
  <c r="B13183" i="10" s="1"/>
  <c r="B13184" i="10" s="1"/>
  <c r="B13185" i="10" s="1"/>
  <c r="B13186" i="10" s="1"/>
  <c r="B13187" i="10" s="1"/>
  <c r="B13188" i="10" s="1"/>
  <c r="B13189" i="10" s="1"/>
  <c r="B13190" i="10" s="1"/>
  <c r="B13191" i="10" s="1"/>
  <c r="B13192" i="10" s="1"/>
  <c r="B13193" i="10" s="1"/>
  <c r="B13194" i="10" s="1"/>
  <c r="B13195" i="10" s="1"/>
  <c r="B13196" i="10" s="1"/>
  <c r="B13197" i="10" s="1"/>
  <c r="B13198" i="10" s="1"/>
  <c r="B13199" i="10" s="1"/>
  <c r="B13200" i="10" s="1"/>
  <c r="B13201" i="10" s="1"/>
  <c r="B13202" i="10" s="1"/>
  <c r="B13203" i="10" s="1"/>
  <c r="B13204" i="10" s="1"/>
  <c r="B13205" i="10" s="1"/>
  <c r="B13206" i="10" s="1"/>
  <c r="B13207" i="10" s="1"/>
  <c r="B13208" i="10" s="1"/>
  <c r="B13209" i="10" s="1"/>
  <c r="B13210" i="10" s="1"/>
  <c r="B13211" i="10" s="1"/>
  <c r="B13212" i="10" s="1"/>
  <c r="B13213" i="10" s="1"/>
  <c r="B13214" i="10" s="1"/>
  <c r="B13215" i="10" s="1"/>
  <c r="B13216" i="10" s="1"/>
  <c r="B13217" i="10" s="1"/>
  <c r="B13218" i="10" s="1"/>
  <c r="B13219" i="10" s="1"/>
  <c r="B13220" i="10" s="1"/>
  <c r="B13221" i="10" s="1"/>
  <c r="B13222" i="10" s="1"/>
  <c r="B13223" i="10" s="1"/>
  <c r="B13224" i="10" s="1"/>
  <c r="B13225" i="10" s="1"/>
  <c r="B13226" i="10" s="1"/>
  <c r="B13227" i="10" s="1"/>
  <c r="B13228" i="10" s="1"/>
  <c r="B13229" i="10" s="1"/>
  <c r="B13230" i="10" s="1"/>
  <c r="B13231" i="10" s="1"/>
  <c r="B13232" i="10" s="1"/>
  <c r="B13233" i="10" s="1"/>
  <c r="B13234" i="10" s="1"/>
  <c r="B13235" i="10" s="1"/>
  <c r="B13236" i="10" s="1"/>
  <c r="B13237" i="10" s="1"/>
  <c r="B13238" i="10" s="1"/>
  <c r="B13239" i="10" s="1"/>
  <c r="B13240" i="10" s="1"/>
  <c r="B13241" i="10" s="1"/>
  <c r="B13242" i="10" s="1"/>
  <c r="B13243" i="10" s="1"/>
  <c r="B13244" i="10" s="1"/>
  <c r="B13245" i="10" s="1"/>
  <c r="B13246" i="10" s="1"/>
  <c r="B13247" i="10" s="1"/>
  <c r="B13248" i="10" s="1"/>
  <c r="B13249" i="10" s="1"/>
  <c r="B13250" i="10" s="1"/>
  <c r="B13251" i="10" s="1"/>
  <c r="B13252" i="10" s="1"/>
  <c r="B13253" i="10" s="1"/>
  <c r="B13254" i="10" s="1"/>
  <c r="B13255" i="10" s="1"/>
  <c r="B13256" i="10" s="1"/>
  <c r="B13257" i="10" s="1"/>
  <c r="B13258" i="10" s="1"/>
  <c r="B13259" i="10" s="1"/>
  <c r="B13260" i="10" s="1"/>
  <c r="B13261" i="10" s="1"/>
  <c r="B13262" i="10" s="1"/>
  <c r="B13263" i="10" s="1"/>
  <c r="B13264" i="10" s="1"/>
  <c r="B13265" i="10" s="1"/>
  <c r="B13266" i="10" s="1"/>
  <c r="B13267" i="10" s="1"/>
  <c r="B13268" i="10" s="1"/>
  <c r="B13269" i="10" s="1"/>
  <c r="B13270" i="10" s="1"/>
  <c r="B13271" i="10" s="1"/>
  <c r="B13272" i="10" s="1"/>
  <c r="B13273" i="10" s="1"/>
  <c r="B13274" i="10" s="1"/>
  <c r="B13275" i="10" s="1"/>
  <c r="B13276" i="10" s="1"/>
  <c r="B13277" i="10" s="1"/>
  <c r="B13278" i="10" s="1"/>
  <c r="B13279" i="10" s="1"/>
  <c r="B13280" i="10" s="1"/>
  <c r="B13281" i="10" s="1"/>
  <c r="B13282" i="10" s="1"/>
  <c r="B13283" i="10" s="1"/>
  <c r="B13284" i="10" s="1"/>
  <c r="B13285" i="10" s="1"/>
  <c r="B13286" i="10" s="1"/>
  <c r="B13287" i="10" s="1"/>
  <c r="B13288" i="10" s="1"/>
  <c r="B13289" i="10" s="1"/>
  <c r="B13290" i="10" s="1"/>
  <c r="B13291" i="10" s="1"/>
  <c r="B13292" i="10" s="1"/>
  <c r="B13293" i="10" s="1"/>
  <c r="B13294" i="10" s="1"/>
  <c r="B13295" i="10" s="1"/>
  <c r="B13296" i="10" s="1"/>
  <c r="B13297" i="10" s="1"/>
  <c r="B13298" i="10" s="1"/>
  <c r="B13299" i="10" s="1"/>
  <c r="B13300" i="10" s="1"/>
  <c r="B13301" i="10" s="1"/>
  <c r="B13302" i="10" s="1"/>
  <c r="B13303" i="10" s="1"/>
  <c r="B13304" i="10" s="1"/>
  <c r="B13305" i="10" s="1"/>
  <c r="B13306" i="10" s="1"/>
  <c r="B13307" i="10" s="1"/>
  <c r="B13308" i="10" s="1"/>
  <c r="B13309" i="10" s="1"/>
  <c r="B13310" i="10" s="1"/>
  <c r="B13311" i="10" s="1"/>
  <c r="B13312" i="10" s="1"/>
  <c r="B13313" i="10" s="1"/>
  <c r="B13314" i="10" s="1"/>
  <c r="B13315" i="10" s="1"/>
  <c r="B13316" i="10" s="1"/>
  <c r="B13317" i="10" s="1"/>
  <c r="B13318" i="10" s="1"/>
  <c r="B13319" i="10" s="1"/>
  <c r="B13320" i="10" s="1"/>
  <c r="B13321" i="10" s="1"/>
  <c r="B13322" i="10" s="1"/>
  <c r="B13323" i="10" s="1"/>
  <c r="B13324" i="10" s="1"/>
  <c r="B13325" i="10" s="1"/>
  <c r="B13326" i="10" s="1"/>
  <c r="B13327" i="10" s="1"/>
  <c r="B13328" i="10" s="1"/>
  <c r="B13329" i="10" s="1"/>
  <c r="B13330" i="10" s="1"/>
  <c r="B13331" i="10" s="1"/>
  <c r="B13332" i="10" s="1"/>
  <c r="B13333" i="10" s="1"/>
  <c r="B13334" i="10" s="1"/>
  <c r="B13335" i="10" s="1"/>
  <c r="B13336" i="10" s="1"/>
  <c r="B13337" i="10" s="1"/>
  <c r="B13338" i="10" s="1"/>
  <c r="B13339" i="10" s="1"/>
  <c r="B13340" i="10" s="1"/>
  <c r="B13341" i="10" s="1"/>
  <c r="B13342" i="10" s="1"/>
  <c r="B13343" i="10" s="1"/>
  <c r="B13344" i="10" s="1"/>
  <c r="B13345" i="10" s="1"/>
  <c r="B13346" i="10" s="1"/>
  <c r="B13347" i="10" s="1"/>
  <c r="B13348" i="10" s="1"/>
  <c r="B13349" i="10" s="1"/>
  <c r="B13350" i="10" s="1"/>
  <c r="B13351" i="10" s="1"/>
  <c r="B13352" i="10" s="1"/>
  <c r="B13353" i="10" s="1"/>
  <c r="B13354" i="10" s="1"/>
  <c r="B13355" i="10" s="1"/>
  <c r="B13356" i="10" s="1"/>
  <c r="B13357" i="10" s="1"/>
  <c r="B13358" i="10" s="1"/>
  <c r="B13359" i="10" s="1"/>
  <c r="B13360" i="10" s="1"/>
  <c r="B13361" i="10" s="1"/>
  <c r="B13362" i="10" s="1"/>
  <c r="B13363" i="10" s="1"/>
  <c r="B13364" i="10" s="1"/>
  <c r="B13365" i="10" s="1"/>
  <c r="B13366" i="10" s="1"/>
  <c r="B13367" i="10" s="1"/>
  <c r="B13368" i="10" s="1"/>
  <c r="B13369" i="10" s="1"/>
  <c r="B13370" i="10" s="1"/>
  <c r="B13371" i="10" s="1"/>
  <c r="B13372" i="10" s="1"/>
  <c r="B13373" i="10" s="1"/>
  <c r="B13374" i="10" s="1"/>
  <c r="B13375" i="10" s="1"/>
  <c r="B13376" i="10" s="1"/>
  <c r="B13377" i="10" s="1"/>
  <c r="B13378" i="10" s="1"/>
  <c r="B13379" i="10" s="1"/>
  <c r="B13380" i="10" s="1"/>
  <c r="B13381" i="10" s="1"/>
  <c r="B13382" i="10" s="1"/>
  <c r="B13383" i="10" s="1"/>
  <c r="B13384" i="10" s="1"/>
  <c r="B13385" i="10" s="1"/>
  <c r="B13386" i="10" s="1"/>
  <c r="B13387" i="10" s="1"/>
  <c r="B13388" i="10" s="1"/>
  <c r="B13389" i="10" s="1"/>
  <c r="B13390" i="10" s="1"/>
  <c r="B13391" i="10" s="1"/>
  <c r="B13392" i="10" s="1"/>
  <c r="B13393" i="10" s="1"/>
  <c r="B13394" i="10" s="1"/>
  <c r="B13395" i="10" s="1"/>
  <c r="B13396" i="10" s="1"/>
  <c r="B13397" i="10" s="1"/>
  <c r="B13398" i="10" s="1"/>
  <c r="B13399" i="10" s="1"/>
  <c r="B13400" i="10" s="1"/>
  <c r="B13401" i="10" s="1"/>
  <c r="B13402" i="10" s="1"/>
  <c r="B13403" i="10" s="1"/>
  <c r="B13404" i="10" s="1"/>
  <c r="B13405" i="10" s="1"/>
  <c r="B13406" i="10" s="1"/>
  <c r="B13407" i="10" s="1"/>
  <c r="B13408" i="10" s="1"/>
  <c r="B13409" i="10" s="1"/>
  <c r="B13410" i="10" s="1"/>
  <c r="B13411" i="10" s="1"/>
  <c r="B13412" i="10" s="1"/>
  <c r="B13413" i="10" s="1"/>
  <c r="B13414" i="10" s="1"/>
  <c r="B13415" i="10" s="1"/>
  <c r="B13416" i="10" s="1"/>
  <c r="B13417" i="10" s="1"/>
  <c r="B13418" i="10" s="1"/>
  <c r="B13419" i="10" s="1"/>
  <c r="B13420" i="10" s="1"/>
  <c r="B13421" i="10" s="1"/>
  <c r="B13422" i="10" s="1"/>
  <c r="B13423" i="10" s="1"/>
  <c r="B13424" i="10" s="1"/>
  <c r="B13425" i="10" s="1"/>
  <c r="B13426" i="10" s="1"/>
  <c r="B13427" i="10" s="1"/>
  <c r="B13428" i="10" s="1"/>
  <c r="B13429" i="10" s="1"/>
  <c r="B13430" i="10" s="1"/>
  <c r="B13431" i="10" s="1"/>
  <c r="B13432" i="10" s="1"/>
  <c r="B13433" i="10" s="1"/>
  <c r="B13434" i="10" s="1"/>
  <c r="B13435" i="10" s="1"/>
  <c r="B13436" i="10" s="1"/>
  <c r="B13437" i="10" s="1"/>
  <c r="B13438" i="10" s="1"/>
  <c r="B13439" i="10" s="1"/>
  <c r="B13440" i="10" s="1"/>
  <c r="B13441" i="10" s="1"/>
  <c r="B13442" i="10" s="1"/>
  <c r="B13443" i="10" s="1"/>
  <c r="B13444" i="10" s="1"/>
  <c r="B13445" i="10" s="1"/>
  <c r="B13446" i="10" s="1"/>
  <c r="B13447" i="10" s="1"/>
  <c r="B13448" i="10" s="1"/>
  <c r="B13449" i="10" s="1"/>
  <c r="B13450" i="10" s="1"/>
  <c r="B13451" i="10" s="1"/>
  <c r="B13452" i="10" s="1"/>
  <c r="B13453" i="10" s="1"/>
  <c r="B13454" i="10" s="1"/>
  <c r="B13455" i="10" s="1"/>
  <c r="B13456" i="10" s="1"/>
  <c r="B13457" i="10" s="1"/>
  <c r="B13458" i="10" s="1"/>
  <c r="B13459" i="10" s="1"/>
  <c r="B13460" i="10" s="1"/>
  <c r="B13461" i="10" s="1"/>
  <c r="B13462" i="10" s="1"/>
  <c r="B13463" i="10" s="1"/>
  <c r="B13464" i="10" s="1"/>
  <c r="B13465" i="10" s="1"/>
  <c r="B13466" i="10" s="1"/>
  <c r="B13467" i="10" s="1"/>
  <c r="B13468" i="10" s="1"/>
  <c r="B13469" i="10" s="1"/>
  <c r="B13470" i="10" s="1"/>
  <c r="B13471" i="10" s="1"/>
  <c r="B13472" i="10" s="1"/>
  <c r="B13473" i="10" s="1"/>
  <c r="B13474" i="10" s="1"/>
  <c r="B13475" i="10" s="1"/>
  <c r="B13476" i="10" s="1"/>
  <c r="B13477" i="10" s="1"/>
  <c r="B13478" i="10" s="1"/>
  <c r="B13479" i="10" s="1"/>
  <c r="B13480" i="10" s="1"/>
  <c r="B13481" i="10" s="1"/>
  <c r="B13482" i="10" s="1"/>
  <c r="B13483" i="10" s="1"/>
  <c r="B13484" i="10" s="1"/>
  <c r="B13485" i="10" s="1"/>
  <c r="B13486" i="10" s="1"/>
  <c r="B13487" i="10" s="1"/>
  <c r="B13488" i="10" s="1"/>
  <c r="B13489" i="10" s="1"/>
  <c r="B13490" i="10" s="1"/>
  <c r="B13491" i="10" s="1"/>
  <c r="B13492" i="10" s="1"/>
  <c r="B13493" i="10" s="1"/>
  <c r="B13494" i="10" s="1"/>
  <c r="B13495" i="10" s="1"/>
  <c r="B13496" i="10" s="1"/>
  <c r="B13497" i="10" s="1"/>
  <c r="B13498" i="10" s="1"/>
  <c r="B13499" i="10" s="1"/>
  <c r="B13500" i="10" s="1"/>
  <c r="B13501" i="10" s="1"/>
  <c r="B13502" i="10" s="1"/>
  <c r="B13503" i="10" s="1"/>
  <c r="B13504" i="10" s="1"/>
  <c r="B13505" i="10" s="1"/>
  <c r="B13506" i="10" s="1"/>
  <c r="B13507" i="10" s="1"/>
  <c r="B13508" i="10" s="1"/>
  <c r="B13509" i="10" s="1"/>
  <c r="B13510" i="10" s="1"/>
  <c r="B13511" i="10" s="1"/>
  <c r="B13512" i="10" s="1"/>
  <c r="B13513" i="10" s="1"/>
  <c r="B13514" i="10" s="1"/>
  <c r="B13515" i="10" s="1"/>
  <c r="B13516" i="10" s="1"/>
  <c r="B13517" i="10" s="1"/>
  <c r="B13518" i="10" s="1"/>
  <c r="B13519" i="10" s="1"/>
  <c r="B13520" i="10" s="1"/>
  <c r="B13521" i="10" s="1"/>
  <c r="B13522" i="10" s="1"/>
  <c r="B13523" i="10" s="1"/>
  <c r="B13524" i="10" s="1"/>
  <c r="B13525" i="10" s="1"/>
  <c r="B13526" i="10" s="1"/>
  <c r="B13527" i="10" s="1"/>
  <c r="B13528" i="10" s="1"/>
  <c r="B13529" i="10" s="1"/>
  <c r="B13530" i="10" s="1"/>
  <c r="B13531" i="10" s="1"/>
  <c r="B13532" i="10" s="1"/>
  <c r="B13533" i="10" s="1"/>
  <c r="B13534" i="10" s="1"/>
  <c r="B13535" i="10" s="1"/>
  <c r="B13536" i="10" s="1"/>
  <c r="B13537" i="10" s="1"/>
  <c r="B13538" i="10" s="1"/>
  <c r="B13539" i="10" s="1"/>
  <c r="B13540" i="10" s="1"/>
  <c r="B13541" i="10" s="1"/>
  <c r="B13542" i="10" s="1"/>
  <c r="B13543" i="10" s="1"/>
  <c r="B13544" i="10" s="1"/>
  <c r="B13545" i="10" s="1"/>
  <c r="B13546" i="10" s="1"/>
  <c r="B13547" i="10" s="1"/>
  <c r="B13548" i="10" s="1"/>
  <c r="B13549" i="10" s="1"/>
  <c r="B13550" i="10" s="1"/>
  <c r="B13551" i="10" s="1"/>
  <c r="B13552" i="10" s="1"/>
  <c r="B13553" i="10" s="1"/>
  <c r="B13554" i="10" s="1"/>
  <c r="B13555" i="10" s="1"/>
  <c r="B13556" i="10" s="1"/>
  <c r="B13557" i="10" s="1"/>
  <c r="B13558" i="10" s="1"/>
  <c r="B13559" i="10" s="1"/>
  <c r="B13560" i="10" s="1"/>
  <c r="B13561" i="10" s="1"/>
  <c r="B13562" i="10" s="1"/>
  <c r="B13563" i="10" s="1"/>
  <c r="B13564" i="10" s="1"/>
  <c r="B13565" i="10" s="1"/>
  <c r="B13566" i="10" s="1"/>
  <c r="B13567" i="10" s="1"/>
  <c r="B13568" i="10" s="1"/>
  <c r="B13569" i="10" s="1"/>
  <c r="B13570" i="10" s="1"/>
  <c r="B13571" i="10" s="1"/>
  <c r="B13572" i="10" s="1"/>
  <c r="B13573" i="10" s="1"/>
  <c r="B13574" i="10" s="1"/>
  <c r="B13575" i="10" s="1"/>
  <c r="B13576" i="10" s="1"/>
  <c r="B13577" i="10" s="1"/>
  <c r="B13578" i="10" s="1"/>
  <c r="B13579" i="10" s="1"/>
  <c r="B13580" i="10" s="1"/>
  <c r="B13581" i="10" s="1"/>
  <c r="B13582" i="10" s="1"/>
  <c r="B13583" i="10" s="1"/>
  <c r="B13584" i="10" s="1"/>
  <c r="B13585" i="10" s="1"/>
  <c r="B13586" i="10" s="1"/>
  <c r="B13587" i="10" s="1"/>
  <c r="B13588" i="10" s="1"/>
  <c r="B13589" i="10" s="1"/>
  <c r="B13590" i="10" s="1"/>
  <c r="B13591" i="10" s="1"/>
  <c r="B13592" i="10" s="1"/>
  <c r="B13593" i="10" s="1"/>
  <c r="B13594" i="10" s="1"/>
  <c r="B13595" i="10" s="1"/>
  <c r="B13596" i="10" s="1"/>
  <c r="B13597" i="10" s="1"/>
  <c r="B13598" i="10" s="1"/>
  <c r="B13599" i="10" s="1"/>
  <c r="B13600" i="10" s="1"/>
  <c r="B13601" i="10" s="1"/>
  <c r="B13602" i="10" s="1"/>
  <c r="B13603" i="10" s="1"/>
  <c r="B13604" i="10" s="1"/>
  <c r="B13605" i="10" s="1"/>
  <c r="B13606" i="10" s="1"/>
  <c r="B13607" i="10" s="1"/>
  <c r="B13608" i="10" s="1"/>
  <c r="B13609" i="10" s="1"/>
  <c r="B13610" i="10" s="1"/>
  <c r="B13611" i="10" s="1"/>
  <c r="B13612" i="10" s="1"/>
  <c r="B13613" i="10" s="1"/>
  <c r="B13614" i="10" s="1"/>
  <c r="B13615" i="10" s="1"/>
  <c r="B13616" i="10" s="1"/>
  <c r="B13617" i="10" s="1"/>
  <c r="B13618" i="10" s="1"/>
  <c r="B13619" i="10" s="1"/>
  <c r="B13620" i="10" s="1"/>
  <c r="B13621" i="10" s="1"/>
  <c r="B13622" i="10" s="1"/>
  <c r="B13623" i="10" s="1"/>
  <c r="B13624" i="10" s="1"/>
  <c r="B13625" i="10" s="1"/>
  <c r="B13626" i="10" s="1"/>
  <c r="B13627" i="10" s="1"/>
  <c r="B13628" i="10" s="1"/>
  <c r="B13629" i="10" s="1"/>
  <c r="B13630" i="10" s="1"/>
  <c r="B13631" i="10" s="1"/>
  <c r="B13632" i="10" s="1"/>
  <c r="B13633" i="10" s="1"/>
  <c r="B13634" i="10" s="1"/>
  <c r="B13635" i="10" s="1"/>
  <c r="B13636" i="10" s="1"/>
  <c r="B13637" i="10" s="1"/>
  <c r="B13638" i="10" s="1"/>
  <c r="B13639" i="10" s="1"/>
  <c r="B13640" i="10" s="1"/>
  <c r="B13641" i="10" s="1"/>
  <c r="B13642" i="10" s="1"/>
  <c r="B13643" i="10" s="1"/>
  <c r="B13644" i="10" s="1"/>
  <c r="B13645" i="10" s="1"/>
  <c r="B13646" i="10" s="1"/>
  <c r="B13647" i="10" s="1"/>
  <c r="B13648" i="10" s="1"/>
  <c r="B13649" i="10" s="1"/>
  <c r="B13650" i="10" s="1"/>
  <c r="B13651" i="10" s="1"/>
  <c r="B13652" i="10" s="1"/>
  <c r="B13653" i="10" s="1"/>
  <c r="B13654" i="10" s="1"/>
  <c r="B13655" i="10" s="1"/>
  <c r="B13656" i="10" s="1"/>
  <c r="B13657" i="10" s="1"/>
  <c r="B13658" i="10" s="1"/>
  <c r="B13659" i="10" s="1"/>
  <c r="B13660" i="10" s="1"/>
  <c r="B13661" i="10" s="1"/>
  <c r="B13662" i="10" s="1"/>
  <c r="B13663" i="10" s="1"/>
  <c r="B13664" i="10" s="1"/>
  <c r="B13665" i="10" s="1"/>
  <c r="B13666" i="10" s="1"/>
  <c r="B13667" i="10" s="1"/>
  <c r="B13668" i="10" s="1"/>
  <c r="B13669" i="10" s="1"/>
  <c r="B13670" i="10" s="1"/>
  <c r="B13671" i="10" s="1"/>
  <c r="B13672" i="10" s="1"/>
  <c r="B13673" i="10" s="1"/>
  <c r="B13674" i="10" s="1"/>
  <c r="B13675" i="10" s="1"/>
  <c r="B13676" i="10" s="1"/>
  <c r="B13677" i="10" s="1"/>
  <c r="B13678" i="10" s="1"/>
  <c r="B13679" i="10" s="1"/>
  <c r="B13680" i="10" s="1"/>
  <c r="B13681" i="10" s="1"/>
  <c r="B13682" i="10" s="1"/>
  <c r="B13683" i="10" s="1"/>
  <c r="B13684" i="10" s="1"/>
  <c r="B13685" i="10" s="1"/>
  <c r="B13686" i="10" s="1"/>
  <c r="B13687" i="10" s="1"/>
  <c r="B13688" i="10" s="1"/>
  <c r="B13689" i="10" s="1"/>
  <c r="B13690" i="10" s="1"/>
  <c r="B13691" i="10" s="1"/>
  <c r="B13692" i="10" s="1"/>
  <c r="B13693" i="10" s="1"/>
  <c r="B13694" i="10" s="1"/>
  <c r="B13695" i="10" s="1"/>
  <c r="B13696" i="10" s="1"/>
  <c r="B13697" i="10" s="1"/>
  <c r="B13698" i="10" s="1"/>
  <c r="B13699" i="10" s="1"/>
  <c r="B13700" i="10" s="1"/>
  <c r="B13701" i="10" s="1"/>
  <c r="B13702" i="10" s="1"/>
  <c r="B13703" i="10" s="1"/>
  <c r="B13704" i="10" s="1"/>
  <c r="B13705" i="10" s="1"/>
  <c r="B13706" i="10" s="1"/>
  <c r="B13707" i="10" s="1"/>
  <c r="B13708" i="10" s="1"/>
  <c r="B13709" i="10" s="1"/>
  <c r="B13710" i="10" s="1"/>
  <c r="B13711" i="10" s="1"/>
  <c r="B13712" i="10" s="1"/>
  <c r="B13713" i="10" s="1"/>
  <c r="B13714" i="10" s="1"/>
  <c r="B13715" i="10" s="1"/>
  <c r="B13716" i="10" s="1"/>
  <c r="B13717" i="10" s="1"/>
  <c r="B13718" i="10" s="1"/>
  <c r="B13719" i="10" s="1"/>
  <c r="B13720" i="10" s="1"/>
  <c r="B13721" i="10" s="1"/>
  <c r="B13722" i="10" s="1"/>
  <c r="B13723" i="10" s="1"/>
  <c r="B13724" i="10" s="1"/>
  <c r="B13725" i="10" s="1"/>
  <c r="B13726" i="10" s="1"/>
  <c r="B13727" i="10" s="1"/>
  <c r="B13728" i="10" s="1"/>
  <c r="B13729" i="10" s="1"/>
  <c r="B13730" i="10" s="1"/>
  <c r="B13731" i="10" s="1"/>
  <c r="B13732" i="10" s="1"/>
  <c r="B13733" i="10" s="1"/>
  <c r="B13734" i="10" s="1"/>
  <c r="B13735" i="10" s="1"/>
  <c r="B13736" i="10" s="1"/>
  <c r="B13737" i="10" s="1"/>
  <c r="B13738" i="10" s="1"/>
  <c r="B13739" i="10" s="1"/>
  <c r="B13740" i="10" s="1"/>
  <c r="B13741" i="10" s="1"/>
  <c r="B13742" i="10" s="1"/>
  <c r="B13743" i="10" s="1"/>
  <c r="B13744" i="10" s="1"/>
  <c r="B13745" i="10" s="1"/>
  <c r="B13746" i="10" s="1"/>
  <c r="B13747" i="10" s="1"/>
  <c r="B13748" i="10" s="1"/>
  <c r="B13749" i="10" s="1"/>
  <c r="B13750" i="10" s="1"/>
  <c r="B13751" i="10" s="1"/>
  <c r="B13752" i="10" s="1"/>
  <c r="B13753" i="10" s="1"/>
  <c r="B13754" i="10" s="1"/>
  <c r="B13755" i="10" s="1"/>
  <c r="B13756" i="10" s="1"/>
  <c r="B13757" i="10" s="1"/>
  <c r="B13758" i="10" s="1"/>
  <c r="B13759" i="10" s="1"/>
  <c r="B13760" i="10" s="1"/>
  <c r="B13761" i="10" s="1"/>
  <c r="B13762" i="10" s="1"/>
  <c r="B13763" i="10" s="1"/>
  <c r="B13764" i="10" s="1"/>
  <c r="B13765" i="10" s="1"/>
  <c r="B13766" i="10" s="1"/>
  <c r="B13767" i="10" s="1"/>
  <c r="B13768" i="10" s="1"/>
  <c r="B13769" i="10" s="1"/>
  <c r="B13770" i="10" s="1"/>
  <c r="B13771" i="10" s="1"/>
  <c r="B13772" i="10" s="1"/>
  <c r="B13773" i="10" s="1"/>
  <c r="B13774" i="10" s="1"/>
  <c r="B13775" i="10" s="1"/>
  <c r="B13776" i="10" s="1"/>
  <c r="B13777" i="10" s="1"/>
  <c r="B13778" i="10" s="1"/>
  <c r="B13779" i="10" s="1"/>
  <c r="B13780" i="10" s="1"/>
  <c r="B13781" i="10" s="1"/>
  <c r="B13782" i="10" s="1"/>
  <c r="B13783" i="10" s="1"/>
  <c r="B13784" i="10" s="1"/>
  <c r="B13785" i="10" s="1"/>
  <c r="B13786" i="10" s="1"/>
  <c r="B13787" i="10" s="1"/>
  <c r="B13788" i="10" s="1"/>
  <c r="B13789" i="10" s="1"/>
  <c r="B13790" i="10" s="1"/>
  <c r="B13791" i="10" s="1"/>
  <c r="B13792" i="10" s="1"/>
  <c r="B13793" i="10" s="1"/>
  <c r="B13794" i="10" s="1"/>
  <c r="B13795" i="10" s="1"/>
  <c r="B13796" i="10" s="1"/>
  <c r="B13797" i="10" s="1"/>
  <c r="B13798" i="10" s="1"/>
  <c r="B13799" i="10" s="1"/>
  <c r="B13800" i="10" s="1"/>
  <c r="B13801" i="10" s="1"/>
  <c r="B13802" i="10" s="1"/>
  <c r="B13803" i="10" s="1"/>
  <c r="B13804" i="10" s="1"/>
  <c r="B13805" i="10" s="1"/>
  <c r="B13806" i="10" s="1"/>
  <c r="B13807" i="10" s="1"/>
  <c r="B13808" i="10" s="1"/>
  <c r="B13809" i="10" s="1"/>
  <c r="B13810" i="10" s="1"/>
  <c r="B13811" i="10" s="1"/>
  <c r="B13812" i="10" s="1"/>
  <c r="B13813" i="10" s="1"/>
  <c r="B13814" i="10" s="1"/>
  <c r="B13815" i="10" s="1"/>
  <c r="B13816" i="10" s="1"/>
  <c r="B13817" i="10" s="1"/>
  <c r="B13818" i="10" s="1"/>
  <c r="B13819" i="10" s="1"/>
  <c r="B13820" i="10" s="1"/>
  <c r="B13821" i="10" s="1"/>
  <c r="B13822" i="10" s="1"/>
  <c r="B13823" i="10" s="1"/>
  <c r="B13824" i="10" s="1"/>
  <c r="B13825" i="10" s="1"/>
  <c r="B13826" i="10" s="1"/>
  <c r="B13827" i="10" s="1"/>
  <c r="B13828" i="10" s="1"/>
  <c r="B13829" i="10" s="1"/>
  <c r="B13830" i="10" s="1"/>
  <c r="B13831" i="10" s="1"/>
  <c r="B13832" i="10" s="1"/>
  <c r="B13833" i="10" s="1"/>
  <c r="B13834" i="10" s="1"/>
  <c r="B13835" i="10" s="1"/>
  <c r="B13836" i="10" s="1"/>
  <c r="B13837" i="10" s="1"/>
  <c r="B13838" i="10" s="1"/>
  <c r="B13839" i="10" s="1"/>
  <c r="B13840" i="10" s="1"/>
  <c r="B13841" i="10" s="1"/>
  <c r="B13842" i="10" s="1"/>
  <c r="B13843" i="10" s="1"/>
  <c r="B13844" i="10" s="1"/>
  <c r="B13845" i="10" s="1"/>
  <c r="B13846" i="10" s="1"/>
  <c r="B13847" i="10" s="1"/>
  <c r="B13848" i="10" s="1"/>
  <c r="B13849" i="10" s="1"/>
  <c r="B13850" i="10" s="1"/>
  <c r="B13851" i="10" s="1"/>
  <c r="B13852" i="10" s="1"/>
  <c r="B13853" i="10" s="1"/>
  <c r="B13854" i="10" s="1"/>
  <c r="B13855" i="10" s="1"/>
  <c r="B13856" i="10" s="1"/>
  <c r="B13857" i="10" s="1"/>
  <c r="B13858" i="10" s="1"/>
  <c r="B13859" i="10" s="1"/>
  <c r="B13860" i="10" s="1"/>
  <c r="B13861" i="10" s="1"/>
  <c r="B13862" i="10" s="1"/>
  <c r="B13863" i="10" s="1"/>
  <c r="B13864" i="10" s="1"/>
  <c r="B13865" i="10" s="1"/>
  <c r="B13866" i="10" s="1"/>
  <c r="B13867" i="10" s="1"/>
  <c r="B13868" i="10" s="1"/>
  <c r="B13869" i="10" s="1"/>
  <c r="B13870" i="10" s="1"/>
  <c r="B13871" i="10" s="1"/>
  <c r="B13872" i="10" s="1"/>
  <c r="B13873" i="10" s="1"/>
  <c r="B13874" i="10" s="1"/>
  <c r="B13875" i="10" s="1"/>
  <c r="B13876" i="10" s="1"/>
  <c r="B13877" i="10" s="1"/>
  <c r="B13878" i="10" s="1"/>
  <c r="B13879" i="10" s="1"/>
  <c r="B13880" i="10" s="1"/>
  <c r="B13881" i="10" s="1"/>
  <c r="B13882" i="10" s="1"/>
  <c r="B13883" i="10" s="1"/>
  <c r="B13884" i="10" s="1"/>
  <c r="B13885" i="10" s="1"/>
  <c r="B13886" i="10" s="1"/>
  <c r="B13887" i="10" s="1"/>
  <c r="B13888" i="10" s="1"/>
  <c r="B13889" i="10" s="1"/>
  <c r="B13890" i="10" s="1"/>
  <c r="B13891" i="10" s="1"/>
  <c r="B13892" i="10" s="1"/>
  <c r="B13893" i="10" s="1"/>
  <c r="B13894" i="10" s="1"/>
  <c r="B13895" i="10" s="1"/>
  <c r="B13896" i="10" s="1"/>
  <c r="B13897" i="10" s="1"/>
  <c r="B13898" i="10" s="1"/>
  <c r="B13899" i="10" s="1"/>
  <c r="B13900" i="10" s="1"/>
  <c r="B13901" i="10" s="1"/>
  <c r="B13902" i="10" s="1"/>
  <c r="B13903" i="10" s="1"/>
  <c r="B13904" i="10" s="1"/>
  <c r="B13905" i="10" s="1"/>
  <c r="B13906" i="10" s="1"/>
  <c r="B13907" i="10" s="1"/>
  <c r="B13908" i="10" s="1"/>
  <c r="B13909" i="10" s="1"/>
  <c r="B13910" i="10" s="1"/>
  <c r="B13911" i="10" s="1"/>
  <c r="B13912" i="10" s="1"/>
  <c r="B13913" i="10" s="1"/>
  <c r="B13914" i="10" s="1"/>
  <c r="B13915" i="10" s="1"/>
  <c r="B13916" i="10" s="1"/>
  <c r="B13917" i="10" s="1"/>
  <c r="B13918" i="10" s="1"/>
  <c r="B13919" i="10" s="1"/>
  <c r="B13920" i="10" s="1"/>
  <c r="B13921" i="10" s="1"/>
  <c r="B13922" i="10" s="1"/>
  <c r="B13923" i="10" s="1"/>
  <c r="B13924" i="10" s="1"/>
  <c r="B13925" i="10" s="1"/>
  <c r="B13926" i="10" s="1"/>
  <c r="B13927" i="10" s="1"/>
  <c r="B13928" i="10" s="1"/>
  <c r="B13929" i="10" s="1"/>
  <c r="B13930" i="10" s="1"/>
  <c r="B13931" i="10" s="1"/>
  <c r="B13932" i="10" s="1"/>
  <c r="B13933" i="10" s="1"/>
  <c r="B13934" i="10" s="1"/>
  <c r="B13935" i="10" s="1"/>
  <c r="B13936" i="10" s="1"/>
  <c r="B13937" i="10" s="1"/>
  <c r="B13938" i="10" s="1"/>
  <c r="B13939" i="10" s="1"/>
  <c r="B13940" i="10" s="1"/>
  <c r="B13941" i="10" s="1"/>
  <c r="B13942" i="10" s="1"/>
  <c r="B13943" i="10" s="1"/>
  <c r="B13944" i="10" s="1"/>
  <c r="B13945" i="10" s="1"/>
  <c r="B13946" i="10" s="1"/>
  <c r="B13947" i="10" s="1"/>
  <c r="B13948" i="10" s="1"/>
  <c r="B13949" i="10" s="1"/>
  <c r="B13950" i="10" s="1"/>
  <c r="B13951" i="10" s="1"/>
  <c r="B13952" i="10" s="1"/>
  <c r="B13953" i="10" s="1"/>
  <c r="B13954" i="10" s="1"/>
  <c r="B13955" i="10" s="1"/>
  <c r="B13956" i="10" s="1"/>
  <c r="B13957" i="10" s="1"/>
  <c r="B13958" i="10" s="1"/>
  <c r="B13959" i="10" s="1"/>
  <c r="B13960" i="10" s="1"/>
  <c r="B13961" i="10" s="1"/>
  <c r="B13962" i="10" s="1"/>
  <c r="B13963" i="10" s="1"/>
  <c r="B13964" i="10" s="1"/>
  <c r="B13965" i="10" s="1"/>
  <c r="B13966" i="10" s="1"/>
  <c r="B13967" i="10" s="1"/>
  <c r="B13968" i="10" s="1"/>
  <c r="B13969" i="10" s="1"/>
  <c r="B13970" i="10" s="1"/>
  <c r="B13971" i="10" s="1"/>
  <c r="B13972" i="10" s="1"/>
  <c r="B13973" i="10" s="1"/>
  <c r="B13974" i="10" s="1"/>
  <c r="B13975" i="10" s="1"/>
  <c r="B13976" i="10" s="1"/>
  <c r="B13977" i="10" s="1"/>
  <c r="B13978" i="10" s="1"/>
  <c r="B13979" i="10" s="1"/>
  <c r="B13980" i="10" s="1"/>
  <c r="B13981" i="10" s="1"/>
  <c r="B13982" i="10" s="1"/>
  <c r="B13983" i="10" s="1"/>
  <c r="B13984" i="10" s="1"/>
  <c r="B13985" i="10" s="1"/>
  <c r="B13986" i="10" s="1"/>
  <c r="B13987" i="10" s="1"/>
  <c r="B13988" i="10" s="1"/>
  <c r="B13989" i="10" s="1"/>
  <c r="B13990" i="10" s="1"/>
  <c r="B13991" i="10" s="1"/>
  <c r="B13992" i="10" s="1"/>
  <c r="B13993" i="10" s="1"/>
  <c r="B13994" i="10" s="1"/>
  <c r="B13995" i="10" s="1"/>
  <c r="B13996" i="10" s="1"/>
  <c r="B13997" i="10" s="1"/>
  <c r="B13998" i="10" s="1"/>
  <c r="B13999" i="10" s="1"/>
  <c r="B14000" i="10" s="1"/>
  <c r="B14001" i="10" s="1"/>
  <c r="B14002" i="10" s="1"/>
  <c r="B14003" i="10" s="1"/>
  <c r="B14004" i="10" s="1"/>
  <c r="B14005" i="10" s="1"/>
  <c r="B14006" i="10" s="1"/>
  <c r="B14007" i="10" s="1"/>
  <c r="B14008" i="10" s="1"/>
  <c r="B14009" i="10" s="1"/>
  <c r="B14010" i="10" s="1"/>
  <c r="B14011" i="10" s="1"/>
  <c r="B14012" i="10" s="1"/>
  <c r="B14013" i="10" s="1"/>
  <c r="B14014" i="10" s="1"/>
  <c r="B14015" i="10" s="1"/>
  <c r="B14016" i="10" s="1"/>
  <c r="B14017" i="10" s="1"/>
  <c r="B14018" i="10" s="1"/>
  <c r="B14019" i="10" s="1"/>
  <c r="B14020" i="10" s="1"/>
  <c r="B14021" i="10" s="1"/>
  <c r="B14022" i="10" s="1"/>
  <c r="B14023" i="10" s="1"/>
  <c r="B14024" i="10" s="1"/>
  <c r="B14025" i="10" s="1"/>
  <c r="B14026" i="10" s="1"/>
  <c r="B14027" i="10" s="1"/>
  <c r="B14028" i="10" s="1"/>
  <c r="B14029" i="10" s="1"/>
  <c r="B14030" i="10" s="1"/>
  <c r="B14031" i="10" s="1"/>
  <c r="B14032" i="10" s="1"/>
  <c r="B14033" i="10" s="1"/>
  <c r="B14034" i="10" s="1"/>
  <c r="B14035" i="10" s="1"/>
  <c r="B14036" i="10" s="1"/>
  <c r="B14037" i="10" s="1"/>
  <c r="B14038" i="10" s="1"/>
  <c r="B14039" i="10" s="1"/>
  <c r="B14040" i="10" s="1"/>
  <c r="B14041" i="10" s="1"/>
  <c r="B14042" i="10" s="1"/>
  <c r="B14043" i="10" s="1"/>
  <c r="B14044" i="10" s="1"/>
  <c r="B14045" i="10" s="1"/>
  <c r="B14046" i="10" s="1"/>
  <c r="B14047" i="10" s="1"/>
  <c r="B14048" i="10" s="1"/>
  <c r="B14049" i="10" s="1"/>
  <c r="B14050" i="10" s="1"/>
  <c r="B14051" i="10" s="1"/>
  <c r="B14052" i="10" s="1"/>
  <c r="B14053" i="10" s="1"/>
  <c r="B14054" i="10" s="1"/>
  <c r="B14055" i="10" s="1"/>
  <c r="B14056" i="10" s="1"/>
  <c r="B14057" i="10" s="1"/>
  <c r="B14058" i="10" s="1"/>
  <c r="B14059" i="10" s="1"/>
  <c r="B14060" i="10" s="1"/>
  <c r="B14061" i="10" s="1"/>
  <c r="B14062" i="10" s="1"/>
  <c r="B14063" i="10" s="1"/>
  <c r="B14064" i="10" s="1"/>
  <c r="B14065" i="10" s="1"/>
  <c r="B14066" i="10" s="1"/>
  <c r="B14067" i="10" s="1"/>
  <c r="B14068" i="10" s="1"/>
  <c r="B14069" i="10" s="1"/>
  <c r="B14070" i="10" s="1"/>
  <c r="B14071" i="10" s="1"/>
  <c r="B14072" i="10" s="1"/>
  <c r="B14073" i="10" s="1"/>
  <c r="B14074" i="10" s="1"/>
  <c r="B14075" i="10" s="1"/>
  <c r="B14076" i="10" s="1"/>
  <c r="B14077" i="10" s="1"/>
  <c r="B14078" i="10" s="1"/>
  <c r="B14079" i="10" s="1"/>
  <c r="B14080" i="10" s="1"/>
  <c r="B14081" i="10" s="1"/>
  <c r="B14082" i="10" s="1"/>
  <c r="B14083" i="10" s="1"/>
  <c r="B14084" i="10" s="1"/>
  <c r="B14085" i="10" s="1"/>
  <c r="B14086" i="10" s="1"/>
  <c r="B14087" i="10" s="1"/>
  <c r="B14088" i="10" s="1"/>
  <c r="B14089" i="10" s="1"/>
  <c r="B14090" i="10" s="1"/>
  <c r="B14091" i="10" s="1"/>
  <c r="B14092" i="10" s="1"/>
  <c r="B14093" i="10" s="1"/>
  <c r="B14094" i="10" s="1"/>
  <c r="B14095" i="10" s="1"/>
  <c r="B14096" i="10" s="1"/>
  <c r="B14097" i="10" s="1"/>
  <c r="B14098" i="10" s="1"/>
  <c r="B14099" i="10" s="1"/>
  <c r="B14100" i="10" s="1"/>
  <c r="B14101" i="10" s="1"/>
  <c r="B14102" i="10" s="1"/>
  <c r="B14103" i="10" s="1"/>
  <c r="B14104" i="10" s="1"/>
  <c r="B14105" i="10" s="1"/>
  <c r="B14106" i="10" s="1"/>
  <c r="B14107" i="10" s="1"/>
  <c r="B14108" i="10" s="1"/>
  <c r="B14109" i="10" s="1"/>
  <c r="B14110" i="10" s="1"/>
  <c r="B14111" i="10" s="1"/>
  <c r="B14112" i="10" s="1"/>
  <c r="B14113" i="10" s="1"/>
  <c r="B14114" i="10" s="1"/>
  <c r="B14115" i="10" s="1"/>
  <c r="B14116" i="10" s="1"/>
  <c r="B14117" i="10" s="1"/>
  <c r="B14118" i="10" s="1"/>
  <c r="B14119" i="10" s="1"/>
  <c r="B14120" i="10" s="1"/>
  <c r="B14121" i="10" s="1"/>
  <c r="B14122" i="10" s="1"/>
  <c r="B14123" i="10" s="1"/>
  <c r="B14124" i="10" s="1"/>
  <c r="B14125" i="10" s="1"/>
  <c r="B14126" i="10" s="1"/>
  <c r="B14127" i="10" s="1"/>
  <c r="B14128" i="10" s="1"/>
  <c r="B14129" i="10" s="1"/>
  <c r="B14130" i="10" s="1"/>
  <c r="B14131" i="10" s="1"/>
  <c r="B14132" i="10" s="1"/>
  <c r="B14133" i="10" s="1"/>
  <c r="B14134" i="10" s="1"/>
  <c r="B14135" i="10" s="1"/>
  <c r="B14136" i="10" s="1"/>
  <c r="B14137" i="10" s="1"/>
  <c r="B14138" i="10" s="1"/>
  <c r="B14139" i="10" s="1"/>
  <c r="B14140" i="10" s="1"/>
  <c r="B14141" i="10" s="1"/>
  <c r="B14142" i="10" s="1"/>
  <c r="B14143" i="10" s="1"/>
  <c r="B14144" i="10" s="1"/>
  <c r="B14145" i="10" s="1"/>
  <c r="B14146" i="10" s="1"/>
  <c r="B14147" i="10" s="1"/>
  <c r="B14148" i="10" s="1"/>
  <c r="B14149" i="10" s="1"/>
  <c r="B14150" i="10" s="1"/>
  <c r="B14151" i="10" s="1"/>
  <c r="B14152" i="10" s="1"/>
  <c r="B14153" i="10" s="1"/>
  <c r="B14154" i="10" s="1"/>
  <c r="B14155" i="10" s="1"/>
  <c r="B14156" i="10" s="1"/>
  <c r="B14157" i="10" s="1"/>
  <c r="B14158" i="10" s="1"/>
  <c r="B14159" i="10" s="1"/>
  <c r="B14160" i="10" s="1"/>
  <c r="B14161" i="10" s="1"/>
  <c r="B14162" i="10" s="1"/>
  <c r="B14163" i="10" s="1"/>
  <c r="B14164" i="10" s="1"/>
  <c r="B14165" i="10" s="1"/>
  <c r="B14166" i="10" s="1"/>
  <c r="B14167" i="10" s="1"/>
  <c r="B14168" i="10" s="1"/>
  <c r="B14169" i="10" s="1"/>
  <c r="B14170" i="10" s="1"/>
  <c r="B14171" i="10" s="1"/>
  <c r="B14172" i="10" s="1"/>
  <c r="B14173" i="10" s="1"/>
  <c r="B14174" i="10" s="1"/>
  <c r="B14175" i="10" s="1"/>
  <c r="B14176" i="10" s="1"/>
  <c r="B14177" i="10" s="1"/>
  <c r="B14178" i="10" s="1"/>
  <c r="B14179" i="10" s="1"/>
  <c r="B14180" i="10" s="1"/>
  <c r="B14181" i="10" s="1"/>
  <c r="B14182" i="10" s="1"/>
  <c r="B14183" i="10" s="1"/>
  <c r="B14184" i="10" s="1"/>
  <c r="B14185" i="10" s="1"/>
  <c r="B14186" i="10" s="1"/>
  <c r="B14187" i="10" s="1"/>
  <c r="B14188" i="10" s="1"/>
  <c r="B14189" i="10" s="1"/>
  <c r="B14190" i="10" s="1"/>
  <c r="B14191" i="10" s="1"/>
  <c r="B14192" i="10" s="1"/>
  <c r="B14193" i="10" s="1"/>
  <c r="B14194" i="10" s="1"/>
  <c r="B14195" i="10" s="1"/>
  <c r="B14196" i="10" s="1"/>
  <c r="B14197" i="10" s="1"/>
  <c r="B14198" i="10" s="1"/>
  <c r="B14199" i="10" s="1"/>
  <c r="B14200" i="10" s="1"/>
  <c r="B14201" i="10" s="1"/>
  <c r="B14202" i="10" s="1"/>
  <c r="B14203" i="10" s="1"/>
  <c r="B14204" i="10" s="1"/>
  <c r="B14205" i="10" s="1"/>
  <c r="B14206" i="10" s="1"/>
  <c r="B14207" i="10" s="1"/>
  <c r="B14208" i="10" s="1"/>
  <c r="B14209" i="10" s="1"/>
  <c r="B14210" i="10" s="1"/>
  <c r="B14211" i="10" s="1"/>
  <c r="B14212" i="10" s="1"/>
  <c r="B14213" i="10" s="1"/>
  <c r="B14214" i="10" s="1"/>
  <c r="B14215" i="10" s="1"/>
  <c r="B14216" i="10" s="1"/>
  <c r="B14217" i="10" s="1"/>
  <c r="B14218" i="10" s="1"/>
  <c r="B14219" i="10" s="1"/>
  <c r="B14220" i="10" s="1"/>
  <c r="B14221" i="10" s="1"/>
  <c r="B14222" i="10" s="1"/>
  <c r="B14223" i="10" s="1"/>
  <c r="B14224" i="10" s="1"/>
  <c r="B14225" i="10" s="1"/>
  <c r="B14226" i="10" s="1"/>
  <c r="B14227" i="10" s="1"/>
  <c r="B14228" i="10" s="1"/>
  <c r="B14229" i="10" s="1"/>
  <c r="B14230" i="10" s="1"/>
  <c r="B14231" i="10" s="1"/>
  <c r="B14232" i="10" s="1"/>
  <c r="B14233" i="10" s="1"/>
  <c r="B14234" i="10" s="1"/>
  <c r="B14235" i="10" s="1"/>
  <c r="B14236" i="10" s="1"/>
  <c r="B14237" i="10" s="1"/>
  <c r="B14238" i="10" s="1"/>
  <c r="B14239" i="10" s="1"/>
  <c r="B14240" i="10" s="1"/>
  <c r="B14241" i="10" s="1"/>
  <c r="B14242" i="10" s="1"/>
  <c r="B14243" i="10" s="1"/>
  <c r="B14244" i="10" s="1"/>
  <c r="B14245" i="10" s="1"/>
  <c r="B14246" i="10" s="1"/>
  <c r="B14247" i="10" s="1"/>
  <c r="B14248" i="10" s="1"/>
  <c r="B14249" i="10" s="1"/>
  <c r="B14250" i="10" s="1"/>
  <c r="B14251" i="10" s="1"/>
  <c r="B14252" i="10" s="1"/>
  <c r="B14253" i="10" s="1"/>
  <c r="B14254" i="10" s="1"/>
  <c r="B14255" i="10" s="1"/>
  <c r="B14256" i="10" s="1"/>
  <c r="B14257" i="10" s="1"/>
  <c r="B14258" i="10" s="1"/>
  <c r="B14259" i="10" s="1"/>
  <c r="B14260" i="10" s="1"/>
  <c r="B14261" i="10" s="1"/>
  <c r="B14262" i="10" s="1"/>
  <c r="B14263" i="10" s="1"/>
  <c r="B14264" i="10" s="1"/>
  <c r="B14265" i="10" s="1"/>
  <c r="B14266" i="10" s="1"/>
  <c r="B14267" i="10" s="1"/>
  <c r="B14268" i="10" s="1"/>
  <c r="B14269" i="10" s="1"/>
  <c r="B14270" i="10" s="1"/>
  <c r="B14271" i="10" s="1"/>
  <c r="B14272" i="10" s="1"/>
  <c r="B14273" i="10" s="1"/>
  <c r="B14274" i="10" s="1"/>
  <c r="B14275" i="10" s="1"/>
  <c r="B14276" i="10" s="1"/>
  <c r="B14277" i="10" s="1"/>
  <c r="B14278" i="10" s="1"/>
  <c r="B14279" i="10" s="1"/>
  <c r="B14280" i="10" s="1"/>
  <c r="B14281" i="10" s="1"/>
  <c r="B14282" i="10" s="1"/>
  <c r="B14283" i="10" s="1"/>
  <c r="B14284" i="10" s="1"/>
  <c r="B14285" i="10" s="1"/>
  <c r="B14286" i="10" s="1"/>
  <c r="B14287" i="10" s="1"/>
  <c r="B14288" i="10" s="1"/>
  <c r="B14289" i="10" s="1"/>
  <c r="B14290" i="10" s="1"/>
  <c r="B14291" i="10" s="1"/>
  <c r="B14292" i="10" s="1"/>
  <c r="B14293" i="10" s="1"/>
  <c r="B14294" i="10" s="1"/>
  <c r="B14295" i="10" s="1"/>
  <c r="B14296" i="10" s="1"/>
  <c r="B14297" i="10" s="1"/>
  <c r="B14298" i="10" s="1"/>
  <c r="B14299" i="10" s="1"/>
  <c r="B14300" i="10" s="1"/>
  <c r="B14301" i="10" s="1"/>
  <c r="B14302" i="10" s="1"/>
  <c r="B14303" i="10" s="1"/>
  <c r="B14304" i="10" s="1"/>
  <c r="B14305" i="10" s="1"/>
  <c r="B14306" i="10" s="1"/>
  <c r="B14307" i="10" s="1"/>
  <c r="B14308" i="10" s="1"/>
  <c r="B14309" i="10" s="1"/>
  <c r="B14310" i="10" s="1"/>
  <c r="B14311" i="10" s="1"/>
  <c r="B14312" i="10" s="1"/>
  <c r="B14313" i="10" s="1"/>
  <c r="B14314" i="10" s="1"/>
  <c r="B14315" i="10" s="1"/>
  <c r="B14316" i="10" s="1"/>
  <c r="B14317" i="10" s="1"/>
  <c r="B14318" i="10" s="1"/>
  <c r="B14319" i="10" s="1"/>
  <c r="B14320" i="10" s="1"/>
  <c r="B14321" i="10" s="1"/>
  <c r="B14322" i="10" s="1"/>
  <c r="B14323" i="10" s="1"/>
  <c r="B14324" i="10" s="1"/>
  <c r="B14325" i="10" s="1"/>
  <c r="B14326" i="10" s="1"/>
  <c r="B14327" i="10" s="1"/>
  <c r="B14328" i="10" s="1"/>
  <c r="B14329" i="10" s="1"/>
  <c r="B14330" i="10" s="1"/>
  <c r="B14331" i="10" s="1"/>
  <c r="B14332" i="10" s="1"/>
  <c r="B14333" i="10" s="1"/>
  <c r="B14334" i="10" s="1"/>
  <c r="B14335" i="10" s="1"/>
  <c r="B14336" i="10" s="1"/>
  <c r="B14337" i="10" s="1"/>
  <c r="B14338" i="10" s="1"/>
  <c r="B14339" i="10" s="1"/>
  <c r="B14340" i="10" s="1"/>
  <c r="B14341" i="10" s="1"/>
  <c r="B14342" i="10" s="1"/>
  <c r="B14343" i="10" s="1"/>
  <c r="B14344" i="10" s="1"/>
  <c r="B14345" i="10" s="1"/>
  <c r="B14346" i="10" s="1"/>
  <c r="B14347" i="10" s="1"/>
  <c r="B14348" i="10" s="1"/>
  <c r="B14349" i="10" s="1"/>
  <c r="B14350" i="10" s="1"/>
  <c r="B14351" i="10" s="1"/>
  <c r="B14352" i="10" s="1"/>
  <c r="B14353" i="10" s="1"/>
  <c r="B14354" i="10" s="1"/>
  <c r="B14355" i="10" s="1"/>
  <c r="B14356" i="10" s="1"/>
  <c r="B14357" i="10" s="1"/>
  <c r="B14358" i="10" s="1"/>
  <c r="B14359" i="10" s="1"/>
  <c r="B14360" i="10" s="1"/>
  <c r="B14361" i="10" s="1"/>
  <c r="B14362" i="10" s="1"/>
  <c r="B14363" i="10" s="1"/>
  <c r="B14364" i="10" s="1"/>
  <c r="B14365" i="10" s="1"/>
  <c r="B14366" i="10" s="1"/>
  <c r="B14367" i="10" s="1"/>
  <c r="B14368" i="10" s="1"/>
  <c r="B14369" i="10" s="1"/>
  <c r="B14370" i="10" s="1"/>
  <c r="B14371" i="10" s="1"/>
  <c r="B14372" i="10" s="1"/>
  <c r="B14373" i="10" s="1"/>
  <c r="B14374" i="10" s="1"/>
  <c r="B14375" i="10" s="1"/>
  <c r="B14376" i="10" s="1"/>
  <c r="B14377" i="10" s="1"/>
  <c r="B14378" i="10" s="1"/>
  <c r="B14379" i="10" s="1"/>
  <c r="B14380" i="10" s="1"/>
  <c r="B14381" i="10" s="1"/>
  <c r="B14382" i="10" s="1"/>
  <c r="B14383" i="10" s="1"/>
  <c r="B14384" i="10" s="1"/>
  <c r="B14385" i="10" s="1"/>
  <c r="B14386" i="10" s="1"/>
  <c r="B14387" i="10" s="1"/>
  <c r="B14388" i="10" s="1"/>
  <c r="B14389" i="10" s="1"/>
  <c r="B14390" i="10" s="1"/>
  <c r="B14391" i="10" s="1"/>
  <c r="B14392" i="10" s="1"/>
  <c r="B14393" i="10" s="1"/>
  <c r="B14394" i="10" s="1"/>
  <c r="B14395" i="10" s="1"/>
  <c r="B14396" i="10" s="1"/>
  <c r="B14397" i="10" s="1"/>
  <c r="B14398" i="10" s="1"/>
  <c r="B14399" i="10" s="1"/>
  <c r="B14400" i="10" s="1"/>
  <c r="B14401" i="10" s="1"/>
  <c r="B14402" i="10" s="1"/>
  <c r="B14403" i="10" s="1"/>
  <c r="B14404" i="10" s="1"/>
  <c r="B14405" i="10" s="1"/>
  <c r="B14406" i="10" s="1"/>
  <c r="B14407" i="10" s="1"/>
  <c r="B14408" i="10" s="1"/>
  <c r="B14409" i="10" s="1"/>
  <c r="B14410" i="10" s="1"/>
  <c r="B14411" i="10" s="1"/>
  <c r="B14412" i="10" s="1"/>
  <c r="B14413" i="10" s="1"/>
  <c r="B14414" i="10" s="1"/>
  <c r="B14415" i="10" s="1"/>
  <c r="B14416" i="10" s="1"/>
  <c r="B14417" i="10" s="1"/>
  <c r="B14418" i="10" s="1"/>
  <c r="B14419" i="10" s="1"/>
  <c r="B14420" i="10" s="1"/>
  <c r="B14421" i="10" s="1"/>
  <c r="B14422" i="10" s="1"/>
  <c r="B14423" i="10" s="1"/>
  <c r="B14424" i="10" s="1"/>
  <c r="B14425" i="10" s="1"/>
  <c r="B14426" i="10" s="1"/>
  <c r="B14427" i="10" s="1"/>
  <c r="B14428" i="10" s="1"/>
  <c r="B14429" i="10" s="1"/>
  <c r="B14430" i="10" s="1"/>
  <c r="B14431" i="10" s="1"/>
  <c r="B14432" i="10" s="1"/>
  <c r="B14433" i="10" s="1"/>
  <c r="B14434" i="10" s="1"/>
  <c r="B14435" i="10" s="1"/>
  <c r="B14436" i="10" s="1"/>
  <c r="B14437" i="10" s="1"/>
  <c r="B14438" i="10" s="1"/>
  <c r="B14439" i="10" s="1"/>
  <c r="B14440" i="10" s="1"/>
  <c r="B14441" i="10" s="1"/>
  <c r="B14442" i="10" s="1"/>
  <c r="B14443" i="10" s="1"/>
  <c r="B14444" i="10" s="1"/>
  <c r="B14445" i="10" s="1"/>
  <c r="B14446" i="10" s="1"/>
  <c r="B14447" i="10" s="1"/>
  <c r="B14448" i="10" s="1"/>
  <c r="B14449" i="10" s="1"/>
  <c r="B14450" i="10" s="1"/>
  <c r="B14451" i="10" s="1"/>
  <c r="B14452" i="10" s="1"/>
  <c r="B14453" i="10" s="1"/>
  <c r="B14454" i="10" s="1"/>
  <c r="B14455" i="10" s="1"/>
  <c r="B14456" i="10" s="1"/>
  <c r="B14457" i="10" s="1"/>
  <c r="B14458" i="10" s="1"/>
  <c r="B14459" i="10" s="1"/>
  <c r="B14460" i="10" s="1"/>
  <c r="B14461" i="10" s="1"/>
  <c r="B14462" i="10" s="1"/>
  <c r="B14463" i="10" s="1"/>
  <c r="B14464" i="10" s="1"/>
  <c r="B14465" i="10" s="1"/>
  <c r="B14466" i="10" s="1"/>
  <c r="B14467" i="10" s="1"/>
  <c r="B14468" i="10" s="1"/>
  <c r="B14469" i="10" s="1"/>
  <c r="B14470" i="10" s="1"/>
  <c r="B14471" i="10" s="1"/>
  <c r="B14472" i="10" s="1"/>
  <c r="B14473" i="10" s="1"/>
  <c r="B14474" i="10" s="1"/>
  <c r="B14475" i="10" s="1"/>
  <c r="B14476" i="10" s="1"/>
  <c r="B14477" i="10" s="1"/>
  <c r="B14478" i="10" s="1"/>
  <c r="B14479" i="10" s="1"/>
  <c r="B14480" i="10" s="1"/>
  <c r="B14481" i="10" s="1"/>
  <c r="B14482" i="10" s="1"/>
  <c r="B14483" i="10" s="1"/>
  <c r="B14484" i="10" s="1"/>
  <c r="B14485" i="10" s="1"/>
  <c r="B14486" i="10" s="1"/>
  <c r="B14487" i="10" s="1"/>
  <c r="B14488" i="10" s="1"/>
  <c r="B14489" i="10" s="1"/>
  <c r="B14490" i="10" s="1"/>
  <c r="B14491" i="10" s="1"/>
  <c r="B14492" i="10" s="1"/>
  <c r="B14493" i="10" s="1"/>
  <c r="B14494" i="10" s="1"/>
  <c r="B14495" i="10" s="1"/>
  <c r="B14496" i="10" s="1"/>
  <c r="B14497" i="10" s="1"/>
  <c r="B14498" i="10" s="1"/>
  <c r="B14499" i="10" s="1"/>
  <c r="B14500" i="10" s="1"/>
  <c r="B14501" i="10" s="1"/>
  <c r="B14502" i="10" s="1"/>
  <c r="B14503" i="10" s="1"/>
  <c r="B14504" i="10" s="1"/>
  <c r="B14505" i="10" s="1"/>
  <c r="B14506" i="10" s="1"/>
  <c r="B14507" i="10" s="1"/>
  <c r="B14508" i="10" s="1"/>
  <c r="B14509" i="10" s="1"/>
  <c r="B14510" i="10" s="1"/>
  <c r="B14511" i="10" s="1"/>
  <c r="B14512" i="10" s="1"/>
  <c r="B14513" i="10" s="1"/>
  <c r="B14514" i="10" s="1"/>
  <c r="B14515" i="10" s="1"/>
  <c r="B14516" i="10" s="1"/>
  <c r="B14517" i="10" s="1"/>
  <c r="B14518" i="10" s="1"/>
  <c r="B14519" i="10" s="1"/>
  <c r="B14520" i="10" s="1"/>
  <c r="B14521" i="10" s="1"/>
  <c r="B14522" i="10" s="1"/>
  <c r="B14523" i="10" s="1"/>
  <c r="B14524" i="10" s="1"/>
  <c r="B14525" i="10" s="1"/>
  <c r="B14526" i="10" s="1"/>
  <c r="B14527" i="10" s="1"/>
  <c r="B14528" i="10" s="1"/>
  <c r="B14529" i="10" s="1"/>
  <c r="B14530" i="10" s="1"/>
  <c r="B14531" i="10" s="1"/>
  <c r="B14532" i="10" s="1"/>
  <c r="B14533" i="10" s="1"/>
  <c r="B14534" i="10" s="1"/>
  <c r="B14535" i="10" s="1"/>
  <c r="B14536" i="10" s="1"/>
  <c r="B14537" i="10" s="1"/>
  <c r="B14538" i="10" s="1"/>
  <c r="B14539" i="10" s="1"/>
  <c r="B14540" i="10" s="1"/>
  <c r="B14541" i="10" s="1"/>
  <c r="B14542" i="10" s="1"/>
  <c r="B14543" i="10" s="1"/>
  <c r="B14544" i="10" s="1"/>
  <c r="B14545" i="10" s="1"/>
  <c r="B14546" i="10" s="1"/>
  <c r="B14547" i="10" s="1"/>
  <c r="B14548" i="10" s="1"/>
  <c r="B14549" i="10" s="1"/>
  <c r="B14550" i="10" s="1"/>
  <c r="B14551" i="10" s="1"/>
  <c r="B14552" i="10" s="1"/>
  <c r="B14553" i="10" s="1"/>
  <c r="B14554" i="10" s="1"/>
  <c r="B14555" i="10" s="1"/>
  <c r="B14556" i="10" s="1"/>
  <c r="B14557" i="10" s="1"/>
  <c r="B14558" i="10" s="1"/>
  <c r="B14559" i="10" s="1"/>
  <c r="B14560" i="10" s="1"/>
  <c r="B14561" i="10" s="1"/>
  <c r="B14562" i="10" s="1"/>
  <c r="B14563" i="10" s="1"/>
  <c r="B14564" i="10" s="1"/>
  <c r="B14565" i="10" s="1"/>
  <c r="B14566" i="10" s="1"/>
  <c r="B14567" i="10" s="1"/>
  <c r="B14568" i="10" s="1"/>
  <c r="B14569" i="10" s="1"/>
  <c r="B14570" i="10" s="1"/>
  <c r="B14571" i="10" s="1"/>
  <c r="B14572" i="10" s="1"/>
  <c r="B14573" i="10" s="1"/>
  <c r="B14574" i="10" s="1"/>
  <c r="B14575" i="10" s="1"/>
  <c r="B14576" i="10" s="1"/>
  <c r="B14577" i="10" s="1"/>
  <c r="B14578" i="10" s="1"/>
  <c r="B14579" i="10" s="1"/>
  <c r="B14580" i="10" s="1"/>
  <c r="B14581" i="10" s="1"/>
  <c r="B14582" i="10" s="1"/>
  <c r="B14583" i="10" s="1"/>
  <c r="B14584" i="10" s="1"/>
  <c r="B14585" i="10" s="1"/>
  <c r="B14586" i="10" s="1"/>
  <c r="B14587" i="10" s="1"/>
  <c r="B14588" i="10" s="1"/>
  <c r="B14589" i="10" s="1"/>
  <c r="B14590" i="10" s="1"/>
  <c r="B14591" i="10" s="1"/>
  <c r="B14592" i="10" s="1"/>
  <c r="B14593" i="10" s="1"/>
  <c r="B14594" i="10" s="1"/>
  <c r="B14595" i="10" s="1"/>
  <c r="B14596" i="10" s="1"/>
  <c r="B14597" i="10" s="1"/>
  <c r="B14598" i="10" s="1"/>
  <c r="B14599" i="10" s="1"/>
  <c r="B14600" i="10" s="1"/>
  <c r="B14601" i="10" s="1"/>
  <c r="B14602" i="10" s="1"/>
  <c r="B14603" i="10" s="1"/>
  <c r="B14604" i="10" s="1"/>
  <c r="B14605" i="10" s="1"/>
  <c r="B14606" i="10" s="1"/>
  <c r="B14607" i="10" s="1"/>
  <c r="B14608" i="10" s="1"/>
  <c r="B14609" i="10" s="1"/>
  <c r="B14610" i="10" s="1"/>
  <c r="B14611" i="10" s="1"/>
  <c r="B14612" i="10" s="1"/>
  <c r="B14613" i="10" s="1"/>
  <c r="B14614" i="10" s="1"/>
  <c r="B14615" i="10" s="1"/>
  <c r="B14616" i="10" s="1"/>
  <c r="B14617" i="10" s="1"/>
  <c r="B14618" i="10" s="1"/>
  <c r="B14619" i="10" s="1"/>
  <c r="B14620" i="10" s="1"/>
  <c r="B14621" i="10" s="1"/>
  <c r="B14622" i="10" s="1"/>
  <c r="B14623" i="10" s="1"/>
  <c r="B14624" i="10" s="1"/>
  <c r="B14625" i="10" s="1"/>
  <c r="B14626" i="10" s="1"/>
  <c r="B14627" i="10" s="1"/>
  <c r="B14628" i="10" s="1"/>
  <c r="B14629" i="10" s="1"/>
  <c r="B14630" i="10" s="1"/>
  <c r="B14631" i="10" s="1"/>
  <c r="B14632" i="10" s="1"/>
  <c r="B14633" i="10" s="1"/>
  <c r="B14634" i="10" s="1"/>
  <c r="B14635" i="10" s="1"/>
  <c r="B14636" i="10" s="1"/>
  <c r="B14637" i="10" s="1"/>
  <c r="B14638" i="10" s="1"/>
  <c r="B14639" i="10" s="1"/>
  <c r="B14640" i="10" s="1"/>
  <c r="B14641" i="10" s="1"/>
  <c r="B14642" i="10" s="1"/>
  <c r="B14643" i="10" s="1"/>
  <c r="B14644" i="10" s="1"/>
  <c r="B14645" i="10" s="1"/>
  <c r="B14646" i="10" s="1"/>
  <c r="B14647" i="10" s="1"/>
  <c r="B14648" i="10" s="1"/>
  <c r="B14649" i="10" s="1"/>
  <c r="B14650" i="10" s="1"/>
  <c r="B14651" i="10" s="1"/>
  <c r="B14652" i="10" s="1"/>
  <c r="B14653" i="10" s="1"/>
  <c r="B14654" i="10" s="1"/>
  <c r="B14655" i="10" s="1"/>
  <c r="B14656" i="10" s="1"/>
  <c r="B14657" i="10" s="1"/>
  <c r="B14658" i="10" s="1"/>
  <c r="B14659" i="10" s="1"/>
  <c r="B14660" i="10" s="1"/>
  <c r="B14661" i="10" s="1"/>
  <c r="B14662" i="10" s="1"/>
  <c r="B14663" i="10" s="1"/>
  <c r="B14664" i="10" s="1"/>
  <c r="B14665" i="10" s="1"/>
  <c r="B14666" i="10" s="1"/>
  <c r="B14667" i="10" s="1"/>
  <c r="B14668" i="10" s="1"/>
  <c r="B14669" i="10" s="1"/>
  <c r="B14670" i="10" s="1"/>
  <c r="B14671" i="10" s="1"/>
  <c r="B14672" i="10" s="1"/>
  <c r="B14673" i="10" s="1"/>
  <c r="B14674" i="10" s="1"/>
  <c r="B14675" i="10" s="1"/>
  <c r="B14676" i="10" s="1"/>
  <c r="B14677" i="10" s="1"/>
  <c r="B14678" i="10" s="1"/>
  <c r="B14679" i="10" s="1"/>
  <c r="B14680" i="10" s="1"/>
  <c r="B14681" i="10" s="1"/>
  <c r="B14682" i="10" s="1"/>
  <c r="B14683" i="10" s="1"/>
  <c r="B14684" i="10" s="1"/>
  <c r="B14685" i="10" s="1"/>
  <c r="B14686" i="10" s="1"/>
  <c r="B14687" i="10" s="1"/>
  <c r="B14688" i="10" s="1"/>
  <c r="B14689" i="10" s="1"/>
  <c r="B14690" i="10" s="1"/>
  <c r="B14691" i="10" s="1"/>
  <c r="B14692" i="10" s="1"/>
  <c r="B14693" i="10" s="1"/>
  <c r="B14694" i="10" s="1"/>
  <c r="B14695" i="10" s="1"/>
  <c r="B14696" i="10" s="1"/>
  <c r="B14697" i="10" s="1"/>
  <c r="B14698" i="10" s="1"/>
  <c r="B14699" i="10" s="1"/>
  <c r="B14700" i="10" s="1"/>
  <c r="B14701" i="10" s="1"/>
  <c r="B14702" i="10" s="1"/>
  <c r="B14703" i="10" s="1"/>
  <c r="B14704" i="10" s="1"/>
  <c r="B14705" i="10" s="1"/>
  <c r="B14706" i="10" s="1"/>
  <c r="B14707" i="10" s="1"/>
  <c r="B14708" i="10" s="1"/>
  <c r="B14709" i="10" s="1"/>
  <c r="B14710" i="10" s="1"/>
  <c r="B14711" i="10" s="1"/>
  <c r="B14712" i="10" s="1"/>
  <c r="B14713" i="10" s="1"/>
  <c r="B14714" i="10" s="1"/>
  <c r="B14715" i="10" s="1"/>
  <c r="B14716" i="10" s="1"/>
  <c r="B14717" i="10" s="1"/>
  <c r="B14718" i="10" s="1"/>
  <c r="B14719" i="10" s="1"/>
  <c r="B14720" i="10" s="1"/>
  <c r="B14721" i="10" s="1"/>
  <c r="B14722" i="10" s="1"/>
  <c r="B14723" i="10" s="1"/>
  <c r="B14724" i="10" s="1"/>
  <c r="B14725" i="10" s="1"/>
  <c r="B14726" i="10" s="1"/>
  <c r="B14727" i="10" s="1"/>
  <c r="B14728" i="10" s="1"/>
  <c r="B14729" i="10" s="1"/>
  <c r="B14730" i="10" s="1"/>
  <c r="B14731" i="10" s="1"/>
  <c r="B14732" i="10" s="1"/>
  <c r="B14733" i="10" s="1"/>
  <c r="B14734" i="10" s="1"/>
  <c r="B14735" i="10" s="1"/>
  <c r="B14736" i="10" s="1"/>
  <c r="B14737" i="10" s="1"/>
  <c r="B14738" i="10" s="1"/>
  <c r="B14739" i="10" s="1"/>
  <c r="B14740" i="10" s="1"/>
  <c r="B14741" i="10" s="1"/>
  <c r="B14742" i="10" s="1"/>
  <c r="B14743" i="10" s="1"/>
  <c r="B14744" i="10" s="1"/>
  <c r="B14745" i="10" s="1"/>
  <c r="B14746" i="10" s="1"/>
  <c r="B14747" i="10" s="1"/>
  <c r="B14748" i="10" s="1"/>
  <c r="B14749" i="10" s="1"/>
  <c r="B14750" i="10" s="1"/>
  <c r="B14751" i="10" s="1"/>
  <c r="B14752" i="10" s="1"/>
  <c r="B14753" i="10" s="1"/>
  <c r="B14754" i="10" s="1"/>
  <c r="B14755" i="10" s="1"/>
  <c r="B14756" i="10" s="1"/>
  <c r="B14757" i="10" s="1"/>
  <c r="B14758" i="10" s="1"/>
  <c r="B14759" i="10" s="1"/>
  <c r="B14760" i="10" s="1"/>
  <c r="B14761" i="10" s="1"/>
  <c r="B14762" i="10" s="1"/>
  <c r="B14763" i="10" s="1"/>
  <c r="B14764" i="10" s="1"/>
  <c r="B14765" i="10" s="1"/>
  <c r="B14766" i="10" s="1"/>
  <c r="B14767" i="10" s="1"/>
  <c r="B14768" i="10" s="1"/>
  <c r="B14769" i="10" s="1"/>
  <c r="B14770" i="10" s="1"/>
  <c r="B14771" i="10" s="1"/>
  <c r="B14772" i="10" s="1"/>
  <c r="B14773" i="10" s="1"/>
  <c r="B14774" i="10" s="1"/>
  <c r="B14775" i="10" s="1"/>
  <c r="B14776" i="10" s="1"/>
  <c r="B14777" i="10" s="1"/>
  <c r="B14778" i="10" s="1"/>
  <c r="B14779" i="10" s="1"/>
  <c r="B14780" i="10" s="1"/>
  <c r="B14781" i="10" s="1"/>
  <c r="B14782" i="10" s="1"/>
  <c r="B14783" i="10" s="1"/>
  <c r="B14784" i="10" s="1"/>
  <c r="B14785" i="10" s="1"/>
  <c r="B14786" i="10" s="1"/>
  <c r="B14787" i="10" s="1"/>
  <c r="B14788" i="10" s="1"/>
  <c r="B14789" i="10" s="1"/>
  <c r="B14790" i="10" s="1"/>
  <c r="B14791" i="10" s="1"/>
  <c r="B14792" i="10" s="1"/>
  <c r="B14793" i="10" s="1"/>
  <c r="B14794" i="10" s="1"/>
  <c r="B14795" i="10" s="1"/>
  <c r="B14796" i="10" s="1"/>
  <c r="B14797" i="10" s="1"/>
  <c r="B14798" i="10" s="1"/>
  <c r="B14799" i="10" s="1"/>
  <c r="B14800" i="10" s="1"/>
  <c r="B14801" i="10" s="1"/>
  <c r="B14802" i="10" s="1"/>
  <c r="B14803" i="10" s="1"/>
  <c r="B14804" i="10" s="1"/>
  <c r="B14805" i="10" s="1"/>
  <c r="B14806" i="10" s="1"/>
  <c r="B14807" i="10" s="1"/>
  <c r="B14808" i="10" s="1"/>
  <c r="B14809" i="10" s="1"/>
  <c r="B14810" i="10" s="1"/>
  <c r="B14811" i="10" s="1"/>
  <c r="B14812" i="10" s="1"/>
  <c r="B14813" i="10" s="1"/>
  <c r="B14814" i="10" s="1"/>
  <c r="B14815" i="10" s="1"/>
  <c r="B14816" i="10" s="1"/>
  <c r="B14817" i="10" s="1"/>
  <c r="B14818" i="10" s="1"/>
  <c r="B14819" i="10" s="1"/>
  <c r="B14820" i="10" s="1"/>
  <c r="B14821" i="10" s="1"/>
  <c r="B14822" i="10" s="1"/>
  <c r="B14823" i="10" s="1"/>
  <c r="B14824" i="10" s="1"/>
  <c r="B14825" i="10" s="1"/>
  <c r="B14826" i="10" s="1"/>
  <c r="B14827" i="10" s="1"/>
  <c r="B14828" i="10" s="1"/>
  <c r="B14829" i="10" s="1"/>
  <c r="B14830" i="10" s="1"/>
  <c r="B14831" i="10" s="1"/>
  <c r="B14832" i="10" s="1"/>
  <c r="B14833" i="10" s="1"/>
  <c r="B14834" i="10" s="1"/>
  <c r="B14835" i="10" s="1"/>
  <c r="B14836" i="10" s="1"/>
  <c r="B14837" i="10" s="1"/>
  <c r="B14838" i="10" s="1"/>
  <c r="B14839" i="10" s="1"/>
  <c r="B14840" i="10" s="1"/>
  <c r="B14841" i="10" s="1"/>
  <c r="B14842" i="10" s="1"/>
  <c r="B14843" i="10" s="1"/>
  <c r="B14844" i="10" s="1"/>
  <c r="B14845" i="10" s="1"/>
  <c r="B14846" i="10" s="1"/>
  <c r="B14847" i="10" s="1"/>
  <c r="B14848" i="10" s="1"/>
  <c r="B14849" i="10" s="1"/>
  <c r="B14850" i="10" s="1"/>
  <c r="B14851" i="10" s="1"/>
  <c r="B14852" i="10" s="1"/>
  <c r="B14853" i="10" s="1"/>
  <c r="B14854" i="10" s="1"/>
  <c r="B14855" i="10" s="1"/>
  <c r="B14856" i="10" s="1"/>
  <c r="B14857" i="10" s="1"/>
  <c r="B14858" i="10" s="1"/>
  <c r="B14859" i="10" s="1"/>
  <c r="B14860" i="10" s="1"/>
  <c r="B14861" i="10" s="1"/>
  <c r="B14862" i="10" s="1"/>
  <c r="B14863" i="10" s="1"/>
  <c r="B14864" i="10" s="1"/>
  <c r="B14865" i="10" s="1"/>
  <c r="B14866" i="10" s="1"/>
  <c r="B14867" i="10" s="1"/>
  <c r="B14868" i="10" s="1"/>
  <c r="B14869" i="10" s="1"/>
  <c r="B14870" i="10" s="1"/>
  <c r="B14871" i="10" s="1"/>
  <c r="B14872" i="10" s="1"/>
  <c r="B14873" i="10" s="1"/>
  <c r="B14874" i="10" s="1"/>
  <c r="B14875" i="10" s="1"/>
  <c r="B14876" i="10" s="1"/>
  <c r="B14877" i="10" s="1"/>
  <c r="B14878" i="10" s="1"/>
  <c r="B14879" i="10" s="1"/>
  <c r="B14880" i="10" s="1"/>
  <c r="B14881" i="10" s="1"/>
  <c r="B14882" i="10" s="1"/>
  <c r="B14883" i="10" s="1"/>
  <c r="B14884" i="10" s="1"/>
  <c r="B14885" i="10" s="1"/>
  <c r="B14886" i="10" s="1"/>
  <c r="B14887" i="10" s="1"/>
  <c r="B14888" i="10" s="1"/>
  <c r="B14889" i="10" s="1"/>
  <c r="B14890" i="10" s="1"/>
  <c r="B14891" i="10" s="1"/>
  <c r="B14892" i="10" s="1"/>
  <c r="B14893" i="10" s="1"/>
  <c r="B14894" i="10" s="1"/>
  <c r="B14895" i="10" s="1"/>
  <c r="B14896" i="10" s="1"/>
  <c r="B14897" i="10" s="1"/>
  <c r="B14898" i="10" s="1"/>
  <c r="B14899" i="10" s="1"/>
  <c r="B14900" i="10" s="1"/>
  <c r="B14901" i="10" s="1"/>
  <c r="B14902" i="10" s="1"/>
  <c r="B14903" i="10" s="1"/>
  <c r="B14904" i="10" s="1"/>
  <c r="B14905" i="10" s="1"/>
  <c r="B14906" i="10" s="1"/>
  <c r="B14907" i="10" s="1"/>
  <c r="B14908" i="10" s="1"/>
  <c r="B14909" i="10" s="1"/>
  <c r="B14910" i="10" s="1"/>
  <c r="B14911" i="10" s="1"/>
  <c r="B14912" i="10" s="1"/>
  <c r="B14913" i="10" s="1"/>
  <c r="B14914" i="10" s="1"/>
  <c r="B14915" i="10" s="1"/>
  <c r="B14916" i="10" s="1"/>
  <c r="B14917" i="10" s="1"/>
  <c r="B14918" i="10" s="1"/>
  <c r="B14919" i="10" s="1"/>
  <c r="B14920" i="10" s="1"/>
  <c r="B14921" i="10" s="1"/>
  <c r="B14922" i="10" s="1"/>
  <c r="B14923" i="10" s="1"/>
  <c r="B14924" i="10" s="1"/>
  <c r="B14925" i="10" s="1"/>
  <c r="B14926" i="10" s="1"/>
  <c r="B14927" i="10" s="1"/>
  <c r="B14928" i="10" s="1"/>
  <c r="B14929" i="10" s="1"/>
  <c r="B14930" i="10" s="1"/>
  <c r="B14931" i="10" s="1"/>
  <c r="B14932" i="10" s="1"/>
  <c r="B14933" i="10" s="1"/>
  <c r="B14934" i="10" s="1"/>
  <c r="B14935" i="10" s="1"/>
  <c r="B14936" i="10" s="1"/>
  <c r="B14937" i="10" s="1"/>
  <c r="B14938" i="10" s="1"/>
  <c r="B14939" i="10" s="1"/>
  <c r="B14940" i="10" s="1"/>
  <c r="B14941" i="10" s="1"/>
  <c r="B14942" i="10" s="1"/>
  <c r="B14943" i="10" s="1"/>
  <c r="B14944" i="10" s="1"/>
  <c r="B14945" i="10" s="1"/>
  <c r="B14946" i="10" s="1"/>
  <c r="B14947" i="10" s="1"/>
  <c r="B14948" i="10" s="1"/>
  <c r="B14949" i="10" s="1"/>
  <c r="B14950" i="10" s="1"/>
  <c r="B14951" i="10" s="1"/>
  <c r="B14952" i="10" s="1"/>
  <c r="B14953" i="10" s="1"/>
  <c r="B14954" i="10" s="1"/>
  <c r="B14955" i="10" s="1"/>
  <c r="B14956" i="10" s="1"/>
  <c r="B14957" i="10" s="1"/>
  <c r="B14958" i="10" s="1"/>
  <c r="B14959" i="10" s="1"/>
  <c r="B14960" i="10" s="1"/>
  <c r="B14961" i="10" s="1"/>
  <c r="B14962" i="10" s="1"/>
  <c r="B14963" i="10" s="1"/>
  <c r="B14964" i="10" s="1"/>
  <c r="B14965" i="10" s="1"/>
  <c r="B14966" i="10" s="1"/>
  <c r="B14967" i="10" s="1"/>
  <c r="B14968" i="10" s="1"/>
  <c r="B14969" i="10" s="1"/>
  <c r="B14970" i="10" s="1"/>
  <c r="B14971" i="10" s="1"/>
  <c r="B14972" i="10" s="1"/>
  <c r="B14973" i="10" s="1"/>
  <c r="B14974" i="10" s="1"/>
  <c r="B14975" i="10" s="1"/>
  <c r="B14976" i="10" s="1"/>
  <c r="B14977" i="10" s="1"/>
  <c r="B14978" i="10" s="1"/>
  <c r="B14979" i="10" s="1"/>
  <c r="B14980" i="10" s="1"/>
  <c r="B14981" i="10" s="1"/>
  <c r="B14982" i="10" s="1"/>
  <c r="B14983" i="10" s="1"/>
  <c r="B14984" i="10" s="1"/>
  <c r="B14985" i="10" s="1"/>
  <c r="B14986" i="10" s="1"/>
  <c r="B14987" i="10" s="1"/>
  <c r="B14988" i="10" s="1"/>
  <c r="B14989" i="10" s="1"/>
  <c r="B14990" i="10" s="1"/>
  <c r="B14991" i="10" s="1"/>
  <c r="B14992" i="10" s="1"/>
  <c r="B14993" i="10" s="1"/>
  <c r="B14994" i="10" s="1"/>
  <c r="B14995" i="10" s="1"/>
  <c r="B14996" i="10" s="1"/>
  <c r="B14997" i="10" s="1"/>
  <c r="B14998" i="10" s="1"/>
  <c r="B14999" i="10" s="1"/>
  <c r="B15000" i="10" s="1"/>
  <c r="B15001" i="10" s="1"/>
  <c r="B15002" i="10" s="1"/>
  <c r="B15003" i="10" s="1"/>
  <c r="B15004" i="10" s="1"/>
  <c r="B15005" i="10" s="1"/>
  <c r="B15006" i="10" s="1"/>
  <c r="B15007" i="10" s="1"/>
  <c r="B15008" i="10" s="1"/>
  <c r="B15009" i="10" s="1"/>
  <c r="B15010" i="10" s="1"/>
  <c r="B15011" i="10" s="1"/>
  <c r="B15012" i="10" s="1"/>
  <c r="B15013" i="10" s="1"/>
  <c r="B15014" i="10" s="1"/>
  <c r="B15015" i="10" s="1"/>
  <c r="B15016" i="10" s="1"/>
  <c r="B15017" i="10" s="1"/>
  <c r="B15018" i="10" s="1"/>
  <c r="B15019" i="10" s="1"/>
  <c r="B15020" i="10" s="1"/>
  <c r="B15021" i="10" s="1"/>
  <c r="B15022" i="10" s="1"/>
  <c r="B15023" i="10" s="1"/>
  <c r="B15024" i="10" s="1"/>
  <c r="B15025" i="10" s="1"/>
  <c r="B15026" i="10" s="1"/>
  <c r="B15027" i="10" s="1"/>
  <c r="B15028" i="10" s="1"/>
  <c r="B15029" i="10" s="1"/>
  <c r="B15030" i="10" s="1"/>
  <c r="B15031" i="10" s="1"/>
  <c r="B15032" i="10" s="1"/>
  <c r="B15033" i="10" s="1"/>
  <c r="B15034" i="10" s="1"/>
  <c r="B15035" i="10" s="1"/>
  <c r="B15036" i="10" s="1"/>
  <c r="B15037" i="10" s="1"/>
  <c r="B15038" i="10" s="1"/>
  <c r="B15039" i="10" s="1"/>
  <c r="B15040" i="10" s="1"/>
  <c r="B15041" i="10" s="1"/>
  <c r="B15042" i="10" s="1"/>
  <c r="B15043" i="10" s="1"/>
  <c r="B15044" i="10" s="1"/>
  <c r="B15045" i="10" s="1"/>
  <c r="B15046" i="10" s="1"/>
  <c r="B15047" i="10" s="1"/>
  <c r="B15048" i="10" s="1"/>
  <c r="B15049" i="10" s="1"/>
  <c r="B15050" i="10" s="1"/>
  <c r="B15051" i="10" s="1"/>
  <c r="B15052" i="10" s="1"/>
  <c r="B15053" i="10" s="1"/>
  <c r="B15054" i="10" s="1"/>
  <c r="B15055" i="10" s="1"/>
  <c r="B15056" i="10" s="1"/>
  <c r="B15057" i="10" s="1"/>
  <c r="B15058" i="10" s="1"/>
  <c r="B15059" i="10" s="1"/>
  <c r="B15060" i="10" s="1"/>
  <c r="B15061" i="10" s="1"/>
  <c r="B15062" i="10" s="1"/>
  <c r="B15063" i="10" s="1"/>
  <c r="B15064" i="10" s="1"/>
  <c r="B15065" i="10" s="1"/>
  <c r="B15066" i="10" s="1"/>
  <c r="B15067" i="10" s="1"/>
  <c r="B15068" i="10" s="1"/>
  <c r="B15069" i="10" s="1"/>
  <c r="B15070" i="10" s="1"/>
  <c r="B15071" i="10" s="1"/>
  <c r="B15072" i="10" s="1"/>
  <c r="B15073" i="10" s="1"/>
  <c r="B15074" i="10" s="1"/>
  <c r="B15075" i="10" s="1"/>
  <c r="B15076" i="10" s="1"/>
  <c r="B15077" i="10" s="1"/>
  <c r="B15078" i="10" s="1"/>
  <c r="B15079" i="10" s="1"/>
  <c r="B15080" i="10" s="1"/>
  <c r="B15081" i="10" s="1"/>
  <c r="B15082" i="10" s="1"/>
  <c r="B15083" i="10" s="1"/>
  <c r="B15084" i="10" s="1"/>
  <c r="B15085" i="10" s="1"/>
  <c r="B15086" i="10" s="1"/>
  <c r="B15087" i="10" s="1"/>
  <c r="B15088" i="10" s="1"/>
  <c r="B15089" i="10" s="1"/>
  <c r="B15090" i="10" s="1"/>
  <c r="B15091" i="10" s="1"/>
  <c r="B15092" i="10" s="1"/>
  <c r="B15093" i="10" s="1"/>
  <c r="B15094" i="10" s="1"/>
  <c r="B15095" i="10" s="1"/>
  <c r="B15096" i="10" s="1"/>
  <c r="B15097" i="10" s="1"/>
  <c r="B15098" i="10" s="1"/>
  <c r="B15099" i="10" s="1"/>
  <c r="B15100" i="10" s="1"/>
  <c r="B15101" i="10" s="1"/>
  <c r="B15102" i="10" s="1"/>
  <c r="B15103" i="10" s="1"/>
  <c r="B15104" i="10" s="1"/>
  <c r="B15105" i="10" s="1"/>
  <c r="B15106" i="10" s="1"/>
  <c r="B15107" i="10" s="1"/>
  <c r="B15108" i="10" s="1"/>
  <c r="B15109" i="10" s="1"/>
  <c r="B15110" i="10" s="1"/>
  <c r="B15111" i="10" s="1"/>
  <c r="B15112" i="10" s="1"/>
  <c r="B15113" i="10" s="1"/>
  <c r="B15114" i="10" s="1"/>
  <c r="B15115" i="10" s="1"/>
  <c r="B15116" i="10" s="1"/>
  <c r="B15117" i="10" s="1"/>
  <c r="B15118" i="10" s="1"/>
  <c r="B15119" i="10" s="1"/>
  <c r="B15120" i="10" s="1"/>
  <c r="B15121" i="10" s="1"/>
  <c r="B15122" i="10" s="1"/>
  <c r="B15123" i="10" s="1"/>
  <c r="B15124" i="10" s="1"/>
  <c r="B15125" i="10" s="1"/>
  <c r="B15126" i="10" s="1"/>
  <c r="B15127" i="10" s="1"/>
  <c r="B15128" i="10" s="1"/>
  <c r="B15129" i="10" s="1"/>
  <c r="B15130" i="10" s="1"/>
  <c r="B15131" i="10" s="1"/>
  <c r="B15132" i="10" s="1"/>
  <c r="B15133" i="10" s="1"/>
  <c r="B15134" i="10" s="1"/>
  <c r="B15135" i="10" s="1"/>
  <c r="B15136" i="10" s="1"/>
  <c r="B15137" i="10" s="1"/>
  <c r="B15138" i="10" s="1"/>
  <c r="B15139" i="10" s="1"/>
  <c r="B15140" i="10" s="1"/>
  <c r="B15141" i="10" s="1"/>
  <c r="B15142" i="10" s="1"/>
  <c r="B15143" i="10" s="1"/>
  <c r="B15144" i="10" s="1"/>
  <c r="B15145" i="10" s="1"/>
  <c r="B15146" i="10" s="1"/>
  <c r="B15147" i="10" s="1"/>
  <c r="B15148" i="10" s="1"/>
  <c r="B15149" i="10" s="1"/>
  <c r="B15150" i="10" s="1"/>
  <c r="B15151" i="10" s="1"/>
  <c r="B15152" i="10" s="1"/>
  <c r="B15153" i="10" s="1"/>
  <c r="B15154" i="10" s="1"/>
  <c r="B15155" i="10" s="1"/>
  <c r="B15156" i="10" s="1"/>
  <c r="B15157" i="10" s="1"/>
  <c r="B15158" i="10" s="1"/>
  <c r="B15159" i="10" s="1"/>
  <c r="B15160" i="10" s="1"/>
  <c r="B15161" i="10" s="1"/>
  <c r="B15162" i="10" s="1"/>
  <c r="B15163" i="10" s="1"/>
  <c r="B15164" i="10" s="1"/>
  <c r="B15165" i="10" s="1"/>
  <c r="B15166" i="10" s="1"/>
  <c r="B15167" i="10" s="1"/>
  <c r="B15168" i="10" s="1"/>
  <c r="B15169" i="10" s="1"/>
  <c r="B15170" i="10" s="1"/>
  <c r="B15171" i="10" s="1"/>
  <c r="B15172" i="10" s="1"/>
  <c r="B15173" i="10" s="1"/>
  <c r="B15174" i="10" s="1"/>
  <c r="B15175" i="10" s="1"/>
  <c r="B15176" i="10" s="1"/>
  <c r="B15177" i="10" s="1"/>
  <c r="B15178" i="10" s="1"/>
  <c r="B15179" i="10" s="1"/>
  <c r="B15180" i="10" s="1"/>
  <c r="B15181" i="10" s="1"/>
  <c r="B15182" i="10" s="1"/>
  <c r="B15183" i="10" s="1"/>
  <c r="B15184" i="10" s="1"/>
  <c r="B15185" i="10" s="1"/>
  <c r="B15186" i="10" s="1"/>
  <c r="B15187" i="10" s="1"/>
  <c r="B15188" i="10" s="1"/>
  <c r="B15189" i="10" s="1"/>
  <c r="B15190" i="10" s="1"/>
  <c r="B15191" i="10" s="1"/>
  <c r="B15192" i="10" s="1"/>
  <c r="B15193" i="10" s="1"/>
  <c r="B15194" i="10" s="1"/>
  <c r="B15195" i="10" s="1"/>
  <c r="B15196" i="10" s="1"/>
  <c r="B15197" i="10" s="1"/>
  <c r="B15198" i="10" s="1"/>
  <c r="B15199" i="10" s="1"/>
  <c r="B15200" i="10" s="1"/>
  <c r="B15201" i="10" s="1"/>
  <c r="B15202" i="10" s="1"/>
  <c r="B15203" i="10" s="1"/>
  <c r="B15204" i="10" s="1"/>
  <c r="B15205" i="10" s="1"/>
  <c r="B15206" i="10" s="1"/>
  <c r="B15207" i="10" s="1"/>
  <c r="B15208" i="10" s="1"/>
  <c r="B15209" i="10" s="1"/>
  <c r="B15210" i="10" s="1"/>
  <c r="B15211" i="10" s="1"/>
  <c r="B15212" i="10" s="1"/>
  <c r="B15213" i="10" s="1"/>
  <c r="B15214" i="10" s="1"/>
  <c r="B15215" i="10" s="1"/>
  <c r="B15216" i="10" s="1"/>
  <c r="B15217" i="10" s="1"/>
  <c r="B15218" i="10" s="1"/>
  <c r="B15219" i="10" s="1"/>
  <c r="B15220" i="10" s="1"/>
  <c r="B15221" i="10" s="1"/>
  <c r="B15222" i="10" s="1"/>
  <c r="B15223" i="10" s="1"/>
  <c r="B15224" i="10" s="1"/>
  <c r="B15225" i="10" s="1"/>
  <c r="B15226" i="10" s="1"/>
  <c r="B15227" i="10" s="1"/>
  <c r="B15228" i="10" s="1"/>
  <c r="B15229" i="10" s="1"/>
  <c r="B15230" i="10" s="1"/>
  <c r="B15231" i="10" s="1"/>
  <c r="B15232" i="10" s="1"/>
  <c r="B15233" i="10" s="1"/>
  <c r="B15234" i="10" s="1"/>
  <c r="B15235" i="10" s="1"/>
  <c r="B15236" i="10" s="1"/>
  <c r="B15237" i="10" s="1"/>
  <c r="B15238" i="10" s="1"/>
  <c r="B15239" i="10" s="1"/>
  <c r="B15240" i="10" s="1"/>
  <c r="B15241" i="10" s="1"/>
  <c r="B15242" i="10" s="1"/>
  <c r="B15243" i="10" s="1"/>
  <c r="B15244" i="10" s="1"/>
  <c r="B15245" i="10" s="1"/>
  <c r="B15246" i="10" s="1"/>
  <c r="B15247" i="10" s="1"/>
  <c r="B15248" i="10" s="1"/>
  <c r="B15249" i="10" s="1"/>
  <c r="B15250" i="10" s="1"/>
  <c r="B15251" i="10" s="1"/>
  <c r="B15252" i="10" s="1"/>
  <c r="B15253" i="10" s="1"/>
  <c r="B15254" i="10" s="1"/>
  <c r="B15255" i="10" s="1"/>
  <c r="B15256" i="10" s="1"/>
  <c r="B15257" i="10" s="1"/>
  <c r="B15258" i="10" s="1"/>
  <c r="B15259" i="10" s="1"/>
  <c r="B15260" i="10" s="1"/>
  <c r="B15261" i="10" s="1"/>
  <c r="B15262" i="10" s="1"/>
  <c r="B15263" i="10" s="1"/>
  <c r="B15264" i="10" s="1"/>
  <c r="B15265" i="10" s="1"/>
  <c r="B15266" i="10" s="1"/>
  <c r="B15267" i="10" s="1"/>
  <c r="B15268" i="10" s="1"/>
  <c r="B15269" i="10" s="1"/>
  <c r="B15270" i="10" s="1"/>
  <c r="B15271" i="10" s="1"/>
  <c r="B15272" i="10" s="1"/>
  <c r="B15273" i="10" s="1"/>
  <c r="B15274" i="10" s="1"/>
  <c r="B15275" i="10" s="1"/>
  <c r="B15276" i="10" s="1"/>
  <c r="B15277" i="10" s="1"/>
  <c r="B15278" i="10" s="1"/>
  <c r="B15279" i="10" s="1"/>
  <c r="B15280" i="10" s="1"/>
  <c r="B15281" i="10" s="1"/>
  <c r="B15282" i="10" s="1"/>
  <c r="B15283" i="10" s="1"/>
  <c r="B15284" i="10" s="1"/>
  <c r="B15285" i="10" s="1"/>
  <c r="B15286" i="10" s="1"/>
  <c r="B15287" i="10" s="1"/>
  <c r="B15288" i="10" s="1"/>
  <c r="B15289" i="10" s="1"/>
  <c r="B15290" i="10" s="1"/>
  <c r="B15291" i="10" s="1"/>
  <c r="B15292" i="10" s="1"/>
  <c r="B15293" i="10" s="1"/>
  <c r="B15294" i="10" s="1"/>
  <c r="B15295" i="10" s="1"/>
  <c r="B15296" i="10" s="1"/>
  <c r="B15297" i="10" s="1"/>
  <c r="B15298" i="10" s="1"/>
  <c r="B15299" i="10" s="1"/>
  <c r="B15300" i="10" s="1"/>
  <c r="B15301" i="10" s="1"/>
  <c r="B15302" i="10" s="1"/>
  <c r="B15303" i="10" s="1"/>
  <c r="B15304" i="10" s="1"/>
  <c r="B15305" i="10" s="1"/>
  <c r="B15306" i="10" s="1"/>
  <c r="B15307" i="10" s="1"/>
  <c r="B15308" i="10" s="1"/>
  <c r="B15309" i="10" s="1"/>
  <c r="B15310" i="10" s="1"/>
  <c r="B15311" i="10" s="1"/>
  <c r="B15312" i="10" s="1"/>
  <c r="B15313" i="10" s="1"/>
  <c r="B15314" i="10" s="1"/>
  <c r="B15315" i="10" s="1"/>
  <c r="B15316" i="10" s="1"/>
  <c r="B15317" i="10" s="1"/>
  <c r="B15318" i="10" s="1"/>
  <c r="B15319" i="10" s="1"/>
  <c r="B15320" i="10" s="1"/>
  <c r="B15321" i="10" s="1"/>
  <c r="B15322" i="10" s="1"/>
  <c r="B15323" i="10" s="1"/>
  <c r="B15324" i="10" s="1"/>
  <c r="B15325" i="10" s="1"/>
  <c r="B15326" i="10" s="1"/>
  <c r="B15327" i="10" s="1"/>
  <c r="B15328" i="10" s="1"/>
  <c r="B15329" i="10" s="1"/>
  <c r="B15330" i="10" s="1"/>
  <c r="B15331" i="10" s="1"/>
  <c r="B15332" i="10" s="1"/>
  <c r="B15333" i="10" s="1"/>
  <c r="B15334" i="10" s="1"/>
  <c r="B15335" i="10" s="1"/>
  <c r="B15336" i="10" s="1"/>
  <c r="B15337" i="10" s="1"/>
  <c r="B15338" i="10" s="1"/>
  <c r="B15339" i="10" s="1"/>
  <c r="B15340" i="10" s="1"/>
  <c r="B15341" i="10" s="1"/>
  <c r="B15342" i="10" s="1"/>
  <c r="B15343" i="10" s="1"/>
  <c r="B15344" i="10" s="1"/>
  <c r="B15345" i="10" s="1"/>
  <c r="B15346" i="10" s="1"/>
  <c r="B15347" i="10" s="1"/>
  <c r="B15348" i="10" s="1"/>
  <c r="B15349" i="10" s="1"/>
  <c r="B15350" i="10" s="1"/>
  <c r="B15351" i="10" s="1"/>
  <c r="B15352" i="10" s="1"/>
  <c r="B15353" i="10" s="1"/>
  <c r="B15354" i="10" s="1"/>
  <c r="B15355" i="10" s="1"/>
  <c r="B15356" i="10" s="1"/>
  <c r="B15357" i="10" s="1"/>
  <c r="B15358" i="10" s="1"/>
  <c r="B15359" i="10" s="1"/>
  <c r="B15360" i="10" s="1"/>
  <c r="B15361" i="10" s="1"/>
  <c r="B15362" i="10" s="1"/>
  <c r="B15363" i="10" s="1"/>
  <c r="B15364" i="10" s="1"/>
  <c r="B15365" i="10" s="1"/>
  <c r="B15366" i="10" s="1"/>
  <c r="B15367" i="10" s="1"/>
  <c r="B15368" i="10" s="1"/>
  <c r="B15369" i="10" s="1"/>
  <c r="B15370" i="10" s="1"/>
  <c r="B15371" i="10" s="1"/>
  <c r="B15372" i="10" s="1"/>
  <c r="B15373" i="10" s="1"/>
  <c r="B15374" i="10" s="1"/>
  <c r="B15375" i="10" s="1"/>
  <c r="B15376" i="10" s="1"/>
  <c r="B15377" i="10" s="1"/>
  <c r="B15378" i="10" s="1"/>
  <c r="B15379" i="10" s="1"/>
  <c r="B15380" i="10" s="1"/>
  <c r="B15381" i="10" s="1"/>
  <c r="B15382" i="10" s="1"/>
  <c r="B15383" i="10" s="1"/>
  <c r="B15384" i="10" s="1"/>
  <c r="B15385" i="10" s="1"/>
  <c r="B15386" i="10" s="1"/>
  <c r="B15387" i="10" s="1"/>
  <c r="B15388" i="10" s="1"/>
  <c r="B15389" i="10" s="1"/>
  <c r="B15390" i="10" s="1"/>
  <c r="B15391" i="10" s="1"/>
  <c r="B15392" i="10" s="1"/>
  <c r="B15393" i="10" s="1"/>
  <c r="B15394" i="10" s="1"/>
  <c r="B15395" i="10" s="1"/>
  <c r="B15396" i="10" s="1"/>
  <c r="B15397" i="10" s="1"/>
  <c r="B15398" i="10" s="1"/>
  <c r="B15399" i="10" s="1"/>
  <c r="B15400" i="10" s="1"/>
  <c r="B15401" i="10" s="1"/>
  <c r="B15402" i="10" s="1"/>
  <c r="B15403" i="10" s="1"/>
  <c r="B15404" i="10" s="1"/>
  <c r="B15405" i="10" s="1"/>
  <c r="B15406" i="10" s="1"/>
  <c r="B15407" i="10" s="1"/>
  <c r="B15408" i="10" s="1"/>
  <c r="B15409" i="10" s="1"/>
  <c r="B15410" i="10" s="1"/>
  <c r="B15411" i="10" s="1"/>
  <c r="B15412" i="10" s="1"/>
  <c r="B15413" i="10" s="1"/>
  <c r="B15414" i="10" s="1"/>
  <c r="B15415" i="10" s="1"/>
  <c r="B15416" i="10" s="1"/>
  <c r="B15417" i="10" s="1"/>
  <c r="B15418" i="10" s="1"/>
  <c r="B15419" i="10" s="1"/>
  <c r="B15420" i="10" s="1"/>
  <c r="B15421" i="10" s="1"/>
  <c r="B15422" i="10" s="1"/>
  <c r="B15423" i="10" s="1"/>
  <c r="B15424" i="10" s="1"/>
  <c r="B15425" i="10" s="1"/>
  <c r="B15426" i="10" s="1"/>
  <c r="B15427" i="10" s="1"/>
  <c r="B15428" i="10" s="1"/>
  <c r="B15429" i="10" s="1"/>
  <c r="B15430" i="10" s="1"/>
  <c r="B15431" i="10" s="1"/>
  <c r="B15432" i="10" s="1"/>
  <c r="B15433" i="10" s="1"/>
  <c r="B15434" i="10" s="1"/>
  <c r="B15435" i="10" s="1"/>
  <c r="B15436" i="10" s="1"/>
  <c r="B15437" i="10" s="1"/>
  <c r="B15438" i="10" s="1"/>
  <c r="B15439" i="10" s="1"/>
  <c r="B15440" i="10" s="1"/>
  <c r="B15441" i="10" s="1"/>
  <c r="B15442" i="10" s="1"/>
  <c r="B15443" i="10" s="1"/>
  <c r="B15444" i="10" s="1"/>
  <c r="B15445" i="10" s="1"/>
  <c r="B15446" i="10" s="1"/>
  <c r="B15447" i="10" s="1"/>
  <c r="B15448" i="10" s="1"/>
  <c r="B15449" i="10" s="1"/>
  <c r="B15450" i="10" s="1"/>
  <c r="B15451" i="10" s="1"/>
  <c r="B15452" i="10" s="1"/>
  <c r="B15453" i="10" s="1"/>
  <c r="B15454" i="10" s="1"/>
  <c r="B15455" i="10" s="1"/>
  <c r="B15456" i="10" s="1"/>
  <c r="B15457" i="10" s="1"/>
  <c r="B15458" i="10" s="1"/>
  <c r="B15459" i="10" s="1"/>
  <c r="B15460" i="10" s="1"/>
  <c r="B15461" i="10" s="1"/>
  <c r="B15462" i="10" s="1"/>
  <c r="B15463" i="10" s="1"/>
  <c r="B15464" i="10" s="1"/>
  <c r="B15465" i="10" s="1"/>
  <c r="B15466" i="10" s="1"/>
  <c r="B15467" i="10" s="1"/>
  <c r="B15468" i="10" s="1"/>
  <c r="B15469" i="10" s="1"/>
  <c r="B15470" i="10" s="1"/>
  <c r="B15471" i="10" s="1"/>
  <c r="B15472" i="10" s="1"/>
  <c r="B15473" i="10" s="1"/>
  <c r="B15474" i="10" s="1"/>
  <c r="B15475" i="10" s="1"/>
  <c r="B15476" i="10" s="1"/>
  <c r="B15477" i="10" s="1"/>
  <c r="B15478" i="10" s="1"/>
  <c r="B15479" i="10" s="1"/>
  <c r="B15480" i="10" s="1"/>
  <c r="B15481" i="10" s="1"/>
  <c r="B15482" i="10" s="1"/>
  <c r="B15483" i="10" s="1"/>
  <c r="B15484" i="10" s="1"/>
  <c r="B15485" i="10" s="1"/>
  <c r="B15486" i="10" s="1"/>
  <c r="B15487" i="10" s="1"/>
  <c r="B15488" i="10" s="1"/>
  <c r="B15489" i="10" s="1"/>
  <c r="B15490" i="10" s="1"/>
  <c r="B15491" i="10" s="1"/>
  <c r="B15492" i="10" s="1"/>
  <c r="B15493" i="10" s="1"/>
  <c r="B15494" i="10" s="1"/>
  <c r="B15495" i="10" s="1"/>
  <c r="B15496" i="10" s="1"/>
  <c r="B15497" i="10" s="1"/>
  <c r="B15498" i="10" s="1"/>
  <c r="B15499" i="10" s="1"/>
  <c r="B15500" i="10" s="1"/>
  <c r="B15501" i="10" s="1"/>
  <c r="B15502" i="10" s="1"/>
  <c r="B15503" i="10" s="1"/>
  <c r="B15504" i="10" s="1"/>
  <c r="B15505" i="10" s="1"/>
  <c r="B15506" i="10" s="1"/>
  <c r="B15507" i="10" s="1"/>
  <c r="B15508" i="10" s="1"/>
  <c r="B15509" i="10" s="1"/>
  <c r="B15510" i="10" s="1"/>
  <c r="B15511" i="10" s="1"/>
  <c r="B15512" i="10" s="1"/>
  <c r="B15513" i="10" s="1"/>
  <c r="B15514" i="10" s="1"/>
  <c r="B15515" i="10" s="1"/>
  <c r="B15516" i="10" s="1"/>
  <c r="B15517" i="10" s="1"/>
  <c r="B15518" i="10" s="1"/>
  <c r="B15519" i="10" s="1"/>
  <c r="B15520" i="10" s="1"/>
  <c r="B15521" i="10" s="1"/>
  <c r="B15522" i="10" s="1"/>
  <c r="B15523" i="10" s="1"/>
  <c r="B15524" i="10" s="1"/>
  <c r="B15525" i="10" s="1"/>
  <c r="B15526" i="10" s="1"/>
  <c r="B15527" i="10" s="1"/>
  <c r="B15528" i="10" s="1"/>
  <c r="B15529" i="10" s="1"/>
  <c r="B15530" i="10" s="1"/>
  <c r="B15531" i="10" s="1"/>
  <c r="B15532" i="10" s="1"/>
  <c r="B15533" i="10" s="1"/>
  <c r="B15534" i="10" s="1"/>
  <c r="B15535" i="10" s="1"/>
  <c r="B15536" i="10" s="1"/>
  <c r="B15537" i="10" s="1"/>
  <c r="B15538" i="10" s="1"/>
  <c r="B15539" i="10" s="1"/>
  <c r="B15540" i="10" s="1"/>
  <c r="B15541" i="10" s="1"/>
  <c r="B15542" i="10" s="1"/>
  <c r="B15543" i="10" s="1"/>
  <c r="B15544" i="10" s="1"/>
  <c r="B15545" i="10" s="1"/>
  <c r="B15546" i="10" s="1"/>
  <c r="B15547" i="10" s="1"/>
  <c r="B15548" i="10" s="1"/>
  <c r="B15549" i="10" s="1"/>
  <c r="B15550" i="10" s="1"/>
  <c r="B15551" i="10" s="1"/>
  <c r="B15552" i="10" s="1"/>
  <c r="B15553" i="10" s="1"/>
  <c r="B15554" i="10" s="1"/>
  <c r="B15555" i="10" s="1"/>
  <c r="B15556" i="10" s="1"/>
  <c r="B15557" i="10" s="1"/>
  <c r="B15558" i="10" s="1"/>
  <c r="B15559" i="10" s="1"/>
  <c r="B15560" i="10" s="1"/>
  <c r="B15561" i="10" s="1"/>
  <c r="B15562" i="10" s="1"/>
  <c r="B15563" i="10" s="1"/>
  <c r="B15564" i="10" s="1"/>
  <c r="B15565" i="10" s="1"/>
  <c r="B15566" i="10" s="1"/>
  <c r="B15567" i="10" s="1"/>
  <c r="B15568" i="10" s="1"/>
  <c r="B15569" i="10" s="1"/>
  <c r="B15570" i="10" s="1"/>
  <c r="B15571" i="10" s="1"/>
  <c r="B15572" i="10" s="1"/>
  <c r="B15573" i="10" s="1"/>
  <c r="B15574" i="10" s="1"/>
  <c r="B15575" i="10" s="1"/>
  <c r="B15576" i="10" s="1"/>
  <c r="B15577" i="10" s="1"/>
  <c r="B15578" i="10" s="1"/>
  <c r="B15579" i="10" s="1"/>
  <c r="B15580" i="10" s="1"/>
  <c r="B15581" i="10" s="1"/>
  <c r="B15582" i="10" s="1"/>
  <c r="B15583" i="10" s="1"/>
  <c r="B15584" i="10" s="1"/>
  <c r="B15585" i="10" s="1"/>
  <c r="B15586" i="10" s="1"/>
  <c r="B15587" i="10" s="1"/>
  <c r="B15588" i="10" s="1"/>
  <c r="B15589" i="10" s="1"/>
  <c r="B15590" i="10" s="1"/>
  <c r="B15591" i="10" s="1"/>
  <c r="B15592" i="10" s="1"/>
  <c r="B15593" i="10" s="1"/>
  <c r="B15594" i="10" s="1"/>
  <c r="B15595" i="10" s="1"/>
  <c r="B15596" i="10" s="1"/>
  <c r="B15597" i="10" s="1"/>
  <c r="B15598" i="10" s="1"/>
  <c r="B15599" i="10" s="1"/>
  <c r="B15600" i="10" s="1"/>
  <c r="B15601" i="10" s="1"/>
  <c r="B15602" i="10" s="1"/>
  <c r="B15603" i="10" s="1"/>
  <c r="B15604" i="10" s="1"/>
  <c r="B15605" i="10" s="1"/>
  <c r="B15606" i="10" s="1"/>
  <c r="B15607" i="10" s="1"/>
  <c r="B15608" i="10" s="1"/>
  <c r="B15609" i="10" s="1"/>
  <c r="B15610" i="10" s="1"/>
  <c r="B15611" i="10" s="1"/>
  <c r="B15612" i="10" s="1"/>
  <c r="B15613" i="10" s="1"/>
  <c r="B15614" i="10" s="1"/>
  <c r="B15615" i="10" s="1"/>
  <c r="B15616" i="10" s="1"/>
  <c r="B15617" i="10" s="1"/>
  <c r="B15618" i="10" s="1"/>
  <c r="B15619" i="10" s="1"/>
  <c r="B15620" i="10" s="1"/>
  <c r="B15621" i="10" s="1"/>
  <c r="B15622" i="10" s="1"/>
  <c r="B15623" i="10" s="1"/>
  <c r="B15624" i="10" s="1"/>
  <c r="B15625" i="10" s="1"/>
  <c r="B15626" i="10" s="1"/>
  <c r="B15627" i="10" s="1"/>
  <c r="B15628" i="10" s="1"/>
  <c r="B15629" i="10" s="1"/>
  <c r="B15630" i="10" s="1"/>
  <c r="B15631" i="10" s="1"/>
  <c r="B15632" i="10" s="1"/>
  <c r="B15633" i="10" s="1"/>
  <c r="B15634" i="10" s="1"/>
  <c r="B15635" i="10" s="1"/>
  <c r="B15636" i="10" s="1"/>
  <c r="B15637" i="10" s="1"/>
  <c r="B15638" i="10" s="1"/>
  <c r="B15639" i="10" s="1"/>
  <c r="B15640" i="10" s="1"/>
  <c r="B15641" i="10" s="1"/>
  <c r="B15642" i="10" s="1"/>
  <c r="B15643" i="10" s="1"/>
  <c r="B15644" i="10" s="1"/>
  <c r="B15645" i="10" s="1"/>
  <c r="B15646" i="10" s="1"/>
  <c r="B15647" i="10" s="1"/>
  <c r="B15648" i="10" s="1"/>
  <c r="B15649" i="10" s="1"/>
  <c r="B15650" i="10" s="1"/>
  <c r="B15651" i="10" s="1"/>
  <c r="B15652" i="10" s="1"/>
  <c r="B15653" i="10" s="1"/>
  <c r="B15654" i="10" s="1"/>
  <c r="B15655" i="10" s="1"/>
  <c r="B15656" i="10" s="1"/>
  <c r="B15657" i="10" s="1"/>
  <c r="B15658" i="10" s="1"/>
  <c r="B15659" i="10" s="1"/>
  <c r="B15660" i="10" s="1"/>
  <c r="B15661" i="10" s="1"/>
  <c r="B15662" i="10" s="1"/>
  <c r="B15663" i="10" s="1"/>
  <c r="B15664" i="10" s="1"/>
  <c r="B15665" i="10" s="1"/>
  <c r="B15666" i="10" s="1"/>
  <c r="B15667" i="10" s="1"/>
  <c r="B15668" i="10" s="1"/>
  <c r="B15669" i="10" s="1"/>
  <c r="B15670" i="10" s="1"/>
  <c r="B15671" i="10" s="1"/>
  <c r="B15672" i="10" s="1"/>
  <c r="B15673" i="10" s="1"/>
  <c r="B15674" i="10" s="1"/>
  <c r="B15675" i="10" s="1"/>
  <c r="B15676" i="10" s="1"/>
  <c r="B15677" i="10" s="1"/>
  <c r="B15678" i="10" s="1"/>
  <c r="B15679" i="10" s="1"/>
  <c r="B15680" i="10" s="1"/>
  <c r="B15681" i="10" s="1"/>
  <c r="B15682" i="10" s="1"/>
  <c r="B15683" i="10" s="1"/>
  <c r="B15684" i="10" s="1"/>
  <c r="B15685" i="10" s="1"/>
  <c r="B15686" i="10" s="1"/>
  <c r="B15687" i="10" s="1"/>
  <c r="B15688" i="10" s="1"/>
  <c r="B15689" i="10" s="1"/>
  <c r="B15690" i="10" s="1"/>
  <c r="B15691" i="10" s="1"/>
  <c r="B15692" i="10" s="1"/>
  <c r="B15693" i="10" s="1"/>
  <c r="B15694" i="10" s="1"/>
  <c r="B15695" i="10" s="1"/>
  <c r="B15696" i="10" s="1"/>
  <c r="B15697" i="10" s="1"/>
  <c r="B15698" i="10" s="1"/>
  <c r="B15699" i="10" s="1"/>
  <c r="B15700" i="10" s="1"/>
  <c r="B15701" i="10" s="1"/>
  <c r="B15702" i="10" s="1"/>
  <c r="B15703" i="10" s="1"/>
  <c r="B15704" i="10" s="1"/>
  <c r="B15705" i="10" s="1"/>
  <c r="B15706" i="10" s="1"/>
  <c r="B15707" i="10" s="1"/>
  <c r="B15708" i="10" s="1"/>
  <c r="B15709" i="10" s="1"/>
  <c r="B15710" i="10" s="1"/>
  <c r="B15711" i="10" s="1"/>
  <c r="B15712" i="10" s="1"/>
  <c r="B15713" i="10" s="1"/>
  <c r="B15714" i="10" s="1"/>
  <c r="B15715" i="10" s="1"/>
  <c r="B15716" i="10" s="1"/>
  <c r="B15717" i="10" s="1"/>
  <c r="B15718" i="10" s="1"/>
  <c r="B15719" i="10" s="1"/>
  <c r="B15720" i="10" s="1"/>
  <c r="B15721" i="10" s="1"/>
  <c r="B15722" i="10" s="1"/>
  <c r="B15723" i="10" s="1"/>
  <c r="B15724" i="10" s="1"/>
  <c r="B15725" i="10" s="1"/>
  <c r="B15726" i="10" s="1"/>
  <c r="B15727" i="10" s="1"/>
  <c r="B15728" i="10" s="1"/>
  <c r="B15729" i="10" s="1"/>
  <c r="B15730" i="10" s="1"/>
  <c r="B15731" i="10" s="1"/>
  <c r="B15732" i="10" s="1"/>
  <c r="B15733" i="10" s="1"/>
  <c r="B15734" i="10" s="1"/>
  <c r="B15735" i="10" s="1"/>
  <c r="B15736" i="10" s="1"/>
  <c r="B15737" i="10" s="1"/>
  <c r="B15738" i="10" s="1"/>
  <c r="B15739" i="10" s="1"/>
  <c r="B15740" i="10" s="1"/>
  <c r="B15741" i="10" s="1"/>
  <c r="B15742" i="10" s="1"/>
  <c r="B15743" i="10" s="1"/>
  <c r="B15744" i="10" s="1"/>
  <c r="B15745" i="10" s="1"/>
  <c r="B15746" i="10" s="1"/>
  <c r="B15747" i="10" s="1"/>
  <c r="B15748" i="10" s="1"/>
  <c r="B15749" i="10" s="1"/>
  <c r="B15750" i="10" s="1"/>
  <c r="B15751" i="10" s="1"/>
  <c r="B15752" i="10" s="1"/>
  <c r="B15753" i="10" s="1"/>
  <c r="B15754" i="10" s="1"/>
  <c r="B15755" i="10" s="1"/>
  <c r="B15756" i="10" s="1"/>
  <c r="B15757" i="10" s="1"/>
  <c r="B15758" i="10" s="1"/>
  <c r="B15759" i="10" s="1"/>
  <c r="B15760" i="10" s="1"/>
  <c r="B15761" i="10" s="1"/>
  <c r="B15762" i="10" s="1"/>
  <c r="B15763" i="10" s="1"/>
  <c r="B15764" i="10" s="1"/>
  <c r="B15765" i="10" s="1"/>
  <c r="B15766" i="10" s="1"/>
  <c r="B15767" i="10" s="1"/>
  <c r="B15768" i="10" s="1"/>
  <c r="B15769" i="10" s="1"/>
  <c r="B15770" i="10" s="1"/>
  <c r="B15771" i="10" s="1"/>
  <c r="B15772" i="10" s="1"/>
  <c r="B15773" i="10" s="1"/>
  <c r="B15774" i="10" s="1"/>
  <c r="B15775" i="10" s="1"/>
  <c r="B15776" i="10" s="1"/>
  <c r="B15777" i="10" s="1"/>
  <c r="B15778" i="10" s="1"/>
  <c r="B15779" i="10" s="1"/>
  <c r="B15780" i="10" s="1"/>
  <c r="B15781" i="10" s="1"/>
  <c r="B15782" i="10" s="1"/>
  <c r="B15783" i="10" s="1"/>
  <c r="B15784" i="10" s="1"/>
  <c r="B15785" i="10" s="1"/>
  <c r="B15786" i="10" s="1"/>
  <c r="B15787" i="10" s="1"/>
  <c r="B15788" i="10" s="1"/>
  <c r="B15789" i="10" s="1"/>
  <c r="B15790" i="10" s="1"/>
  <c r="B15791" i="10" s="1"/>
  <c r="B15792" i="10" s="1"/>
  <c r="B15793" i="10" s="1"/>
  <c r="B15794" i="10" s="1"/>
  <c r="B15795" i="10" s="1"/>
  <c r="B15796" i="10" s="1"/>
  <c r="B15797" i="10" s="1"/>
  <c r="B15798" i="10" s="1"/>
  <c r="B15799" i="10" s="1"/>
  <c r="B15800" i="10" s="1"/>
  <c r="B15801" i="10" s="1"/>
  <c r="B15802" i="10" s="1"/>
  <c r="B15803" i="10" s="1"/>
  <c r="B15804" i="10" s="1"/>
  <c r="B15805" i="10" s="1"/>
  <c r="B15806" i="10" s="1"/>
  <c r="B15807" i="10" s="1"/>
  <c r="B15808" i="10" s="1"/>
  <c r="B15809" i="10" s="1"/>
  <c r="B15810" i="10" s="1"/>
  <c r="B15811" i="10" s="1"/>
  <c r="B15812" i="10" s="1"/>
  <c r="B15813" i="10" s="1"/>
  <c r="B15814" i="10" s="1"/>
  <c r="B15815" i="10" s="1"/>
  <c r="B15816" i="10" s="1"/>
  <c r="B15817" i="10" s="1"/>
  <c r="B15818" i="10" s="1"/>
  <c r="B15819" i="10" s="1"/>
  <c r="B15820" i="10" s="1"/>
  <c r="B15821" i="10" s="1"/>
  <c r="B15822" i="10" s="1"/>
  <c r="B15823" i="10" s="1"/>
  <c r="B15824" i="10" s="1"/>
  <c r="B15825" i="10" s="1"/>
  <c r="B15826" i="10" s="1"/>
  <c r="B15827" i="10" s="1"/>
  <c r="B15828" i="10" s="1"/>
  <c r="B15829" i="10" s="1"/>
  <c r="B15830" i="10" s="1"/>
  <c r="B15831" i="10" s="1"/>
  <c r="B15832" i="10" s="1"/>
  <c r="B15833" i="10" s="1"/>
  <c r="B15834" i="10" s="1"/>
  <c r="B15835" i="10" s="1"/>
  <c r="B15836" i="10" s="1"/>
  <c r="B15837" i="10" s="1"/>
  <c r="B15838" i="10" s="1"/>
  <c r="B15839" i="10" s="1"/>
  <c r="B15840" i="10" s="1"/>
  <c r="B15841" i="10" s="1"/>
  <c r="B15842" i="10" s="1"/>
  <c r="B15843" i="10" s="1"/>
  <c r="B15844" i="10" s="1"/>
  <c r="B15845" i="10" s="1"/>
  <c r="B15846" i="10" s="1"/>
  <c r="B15847" i="10" s="1"/>
  <c r="B15848" i="10" s="1"/>
  <c r="B15849" i="10" s="1"/>
  <c r="B15850" i="10" s="1"/>
  <c r="B15851" i="10" s="1"/>
  <c r="B15852" i="10" s="1"/>
  <c r="B15853" i="10" s="1"/>
  <c r="B15854" i="10" s="1"/>
  <c r="B15855" i="10" s="1"/>
  <c r="B15856" i="10" s="1"/>
  <c r="B15857" i="10" s="1"/>
  <c r="B15858" i="10" s="1"/>
  <c r="B15859" i="10" s="1"/>
  <c r="B15860" i="10" s="1"/>
  <c r="B15861" i="10" s="1"/>
  <c r="B15862" i="10" s="1"/>
  <c r="B15863" i="10" s="1"/>
  <c r="B15864" i="10" s="1"/>
  <c r="B15865" i="10" s="1"/>
  <c r="B15866" i="10" s="1"/>
  <c r="B15867" i="10" s="1"/>
  <c r="B15868" i="10" s="1"/>
  <c r="B15869" i="10" s="1"/>
  <c r="B15870" i="10" s="1"/>
  <c r="B15871" i="10" s="1"/>
  <c r="B15872" i="10" s="1"/>
  <c r="B15873" i="10" s="1"/>
  <c r="B15874" i="10" s="1"/>
  <c r="B15875" i="10" s="1"/>
  <c r="B15876" i="10" s="1"/>
  <c r="B15877" i="10" s="1"/>
  <c r="B15878" i="10" s="1"/>
  <c r="B15879" i="10" s="1"/>
  <c r="B15880" i="10" s="1"/>
  <c r="B15881" i="10" s="1"/>
  <c r="B15882" i="10" s="1"/>
  <c r="B15883" i="10" s="1"/>
  <c r="B15884" i="10" s="1"/>
  <c r="B15885" i="10" s="1"/>
  <c r="B15886" i="10" s="1"/>
  <c r="B15887" i="10" s="1"/>
  <c r="B15888" i="10" s="1"/>
  <c r="B15889" i="10" s="1"/>
  <c r="B15890" i="10" s="1"/>
  <c r="B15891" i="10" s="1"/>
  <c r="B15892" i="10" s="1"/>
  <c r="B15893" i="10" s="1"/>
  <c r="B15894" i="10" s="1"/>
  <c r="B15895" i="10" s="1"/>
  <c r="B15896" i="10" s="1"/>
  <c r="B15897" i="10" s="1"/>
  <c r="B15898" i="10" s="1"/>
  <c r="B15899" i="10" s="1"/>
  <c r="B15900" i="10" s="1"/>
  <c r="B15901" i="10" s="1"/>
  <c r="B15902" i="10" s="1"/>
  <c r="B15903" i="10" s="1"/>
  <c r="B15904" i="10" s="1"/>
  <c r="B15905" i="10" s="1"/>
  <c r="B15906" i="10" s="1"/>
  <c r="B15907" i="10" s="1"/>
  <c r="B15908" i="10" s="1"/>
  <c r="B15909" i="10" s="1"/>
  <c r="B15910" i="10" s="1"/>
  <c r="B15911" i="10" s="1"/>
  <c r="B15912" i="10" s="1"/>
  <c r="B15913" i="10" s="1"/>
  <c r="B15914" i="10" s="1"/>
  <c r="B15915" i="10" s="1"/>
  <c r="B15916" i="10" s="1"/>
  <c r="B15917" i="10" s="1"/>
  <c r="B15918" i="10" s="1"/>
  <c r="B15919" i="10" s="1"/>
  <c r="B15920" i="10" s="1"/>
  <c r="B15921" i="10" s="1"/>
  <c r="B15922" i="10" s="1"/>
  <c r="B15923" i="10" s="1"/>
  <c r="B15924" i="10" s="1"/>
  <c r="B15925" i="10" s="1"/>
  <c r="B15926" i="10" s="1"/>
  <c r="B15927" i="10" s="1"/>
  <c r="B15928" i="10" s="1"/>
  <c r="B15929" i="10" s="1"/>
  <c r="B15930" i="10" s="1"/>
  <c r="B15931" i="10" s="1"/>
  <c r="B15932" i="10" s="1"/>
  <c r="B15933" i="10" s="1"/>
  <c r="B15934" i="10" s="1"/>
  <c r="B15935" i="10" s="1"/>
  <c r="B15936" i="10" s="1"/>
  <c r="B15937" i="10" s="1"/>
  <c r="B15938" i="10" s="1"/>
  <c r="B15939" i="10" s="1"/>
  <c r="B15940" i="10" s="1"/>
  <c r="B15941" i="10" s="1"/>
  <c r="B15942" i="10" s="1"/>
  <c r="B15943" i="10" s="1"/>
  <c r="B15944" i="10" s="1"/>
  <c r="B15945" i="10" s="1"/>
  <c r="B15946" i="10" s="1"/>
  <c r="B15947" i="10" s="1"/>
  <c r="B15948" i="10" s="1"/>
  <c r="B15949" i="10" s="1"/>
  <c r="B15950" i="10" s="1"/>
  <c r="B15951" i="10" s="1"/>
  <c r="B15952" i="10" s="1"/>
  <c r="B15953" i="10" s="1"/>
  <c r="B15954" i="10" s="1"/>
  <c r="B15955" i="10" s="1"/>
  <c r="B15956" i="10" s="1"/>
  <c r="B15957" i="10" s="1"/>
  <c r="B15958" i="10" s="1"/>
  <c r="B15959" i="10" s="1"/>
  <c r="B15960" i="10" s="1"/>
  <c r="B15961" i="10" s="1"/>
  <c r="B15962" i="10" s="1"/>
  <c r="B15963" i="10" s="1"/>
  <c r="B15964" i="10" s="1"/>
  <c r="B15965" i="10" s="1"/>
  <c r="B15966" i="10" s="1"/>
  <c r="B15967" i="10" s="1"/>
  <c r="B15968" i="10" s="1"/>
  <c r="B15969" i="10" s="1"/>
  <c r="B15970" i="10" s="1"/>
  <c r="B15971" i="10" s="1"/>
  <c r="B15972" i="10" s="1"/>
  <c r="B15973" i="10" s="1"/>
  <c r="B15974" i="10" s="1"/>
  <c r="B15975" i="10" s="1"/>
  <c r="B15976" i="10" s="1"/>
  <c r="B15977" i="10" s="1"/>
  <c r="B15978" i="10" s="1"/>
  <c r="B15979" i="10" s="1"/>
  <c r="B15980" i="10" s="1"/>
  <c r="B15981" i="10" s="1"/>
  <c r="B15982" i="10" s="1"/>
  <c r="B15983" i="10" s="1"/>
  <c r="B15984" i="10" s="1"/>
  <c r="B15985" i="10" s="1"/>
  <c r="B15986" i="10" s="1"/>
  <c r="B15987" i="10" s="1"/>
  <c r="B15988" i="10" s="1"/>
  <c r="B15989" i="10" s="1"/>
  <c r="B15990" i="10" s="1"/>
  <c r="B15991" i="10" s="1"/>
  <c r="B15992" i="10" s="1"/>
  <c r="B15993" i="10" s="1"/>
  <c r="B15994" i="10" s="1"/>
  <c r="B15995" i="10" s="1"/>
  <c r="B15996" i="10" s="1"/>
  <c r="B15997" i="10" s="1"/>
  <c r="B15998" i="10" s="1"/>
  <c r="B15999" i="10" s="1"/>
  <c r="B16000" i="10" s="1"/>
  <c r="B16001" i="10" s="1"/>
  <c r="B16002" i="10" s="1"/>
  <c r="B16003" i="10" s="1"/>
  <c r="B16004" i="10" s="1"/>
  <c r="B16005" i="10" s="1"/>
  <c r="B16006" i="10" s="1"/>
  <c r="B16007" i="10" s="1"/>
  <c r="B16008" i="10" s="1"/>
  <c r="B16009" i="10" s="1"/>
  <c r="B16010" i="10" s="1"/>
  <c r="B16011" i="10" s="1"/>
  <c r="B16012" i="10" s="1"/>
  <c r="B16013" i="10" s="1"/>
  <c r="B16014" i="10" s="1"/>
  <c r="B16015" i="10" s="1"/>
  <c r="B16016" i="10" s="1"/>
  <c r="B16017" i="10" s="1"/>
  <c r="B16018" i="10" s="1"/>
  <c r="B16019" i="10" s="1"/>
  <c r="B16020" i="10" s="1"/>
  <c r="B16021" i="10" s="1"/>
  <c r="B16022" i="10" s="1"/>
  <c r="B16023" i="10" s="1"/>
  <c r="B16024" i="10" s="1"/>
  <c r="B16025" i="10" s="1"/>
  <c r="B16026" i="10" s="1"/>
  <c r="B16027" i="10" s="1"/>
  <c r="B16028" i="10" s="1"/>
  <c r="B16029" i="10" s="1"/>
  <c r="B16030" i="10" s="1"/>
  <c r="B16031" i="10" s="1"/>
  <c r="B16032" i="10" s="1"/>
  <c r="B16033" i="10" s="1"/>
  <c r="B16034" i="10" s="1"/>
  <c r="B16035" i="10" s="1"/>
  <c r="B16036" i="10" s="1"/>
  <c r="B16037" i="10" s="1"/>
  <c r="B16038" i="10" s="1"/>
  <c r="B16039" i="10" s="1"/>
  <c r="B16040" i="10" s="1"/>
  <c r="B16041" i="10" s="1"/>
  <c r="B16042" i="10" s="1"/>
  <c r="B16043" i="10" s="1"/>
  <c r="B16044" i="10" s="1"/>
  <c r="B16045" i="10" s="1"/>
  <c r="B16046" i="10" s="1"/>
  <c r="B16047" i="10" s="1"/>
  <c r="B16048" i="10" s="1"/>
  <c r="B16049" i="10" s="1"/>
  <c r="B16050" i="10" s="1"/>
  <c r="B16051" i="10" s="1"/>
  <c r="B16052" i="10" s="1"/>
  <c r="B16053" i="10" s="1"/>
  <c r="B16054" i="10" s="1"/>
  <c r="B16055" i="10" s="1"/>
  <c r="B16056" i="10" s="1"/>
  <c r="B16057" i="10" s="1"/>
  <c r="B16058" i="10" s="1"/>
  <c r="B16059" i="10" s="1"/>
  <c r="B16060" i="10" s="1"/>
  <c r="B16061" i="10" s="1"/>
  <c r="B16062" i="10" s="1"/>
  <c r="B16063" i="10" s="1"/>
  <c r="B16064" i="10" s="1"/>
  <c r="B16065" i="10" s="1"/>
  <c r="B16066" i="10" s="1"/>
  <c r="B16067" i="10" s="1"/>
  <c r="B16068" i="10" s="1"/>
  <c r="B16069" i="10" s="1"/>
  <c r="B16070" i="10" s="1"/>
  <c r="B16071" i="10" s="1"/>
  <c r="B16072" i="10" s="1"/>
  <c r="B16073" i="10" s="1"/>
  <c r="B16074" i="10" s="1"/>
  <c r="B16075" i="10" s="1"/>
  <c r="B16076" i="10" s="1"/>
  <c r="B16077" i="10" s="1"/>
  <c r="B16078" i="10" s="1"/>
  <c r="B16079" i="10" s="1"/>
  <c r="B16080" i="10" s="1"/>
  <c r="B16081" i="10" s="1"/>
  <c r="B16082" i="10" s="1"/>
  <c r="B16083" i="10" s="1"/>
  <c r="B16084" i="10" s="1"/>
  <c r="B16085" i="10" s="1"/>
  <c r="B16086" i="10" s="1"/>
  <c r="B16087" i="10" s="1"/>
  <c r="B16088" i="10" s="1"/>
  <c r="B16089" i="10" s="1"/>
  <c r="B16090" i="10" s="1"/>
  <c r="B16091" i="10" s="1"/>
  <c r="B16092" i="10" s="1"/>
  <c r="B16093" i="10" s="1"/>
  <c r="B16094" i="10" s="1"/>
  <c r="B16095" i="10" s="1"/>
  <c r="B16096" i="10" s="1"/>
  <c r="B16097" i="10" s="1"/>
  <c r="B16098" i="10" s="1"/>
  <c r="B16099" i="10" s="1"/>
  <c r="B16100" i="10" s="1"/>
  <c r="B16101" i="10" s="1"/>
  <c r="B16102" i="10" s="1"/>
  <c r="B16103" i="10" s="1"/>
  <c r="B16104" i="10" s="1"/>
  <c r="B16105" i="10" s="1"/>
  <c r="B16106" i="10" s="1"/>
  <c r="B16107" i="10" s="1"/>
  <c r="B16108" i="10" s="1"/>
  <c r="B16109" i="10" s="1"/>
  <c r="B16110" i="10" s="1"/>
  <c r="B16111" i="10" s="1"/>
  <c r="B16112" i="10" s="1"/>
  <c r="B16113" i="10" s="1"/>
  <c r="B16114" i="10" s="1"/>
  <c r="B16115" i="10" s="1"/>
  <c r="B16116" i="10" s="1"/>
  <c r="B16117" i="10" s="1"/>
  <c r="B16118" i="10" s="1"/>
  <c r="B16119" i="10" s="1"/>
  <c r="B16120" i="10" s="1"/>
  <c r="B16121" i="10" s="1"/>
  <c r="B16122" i="10" s="1"/>
  <c r="B16123" i="10" s="1"/>
  <c r="B16124" i="10" s="1"/>
  <c r="B16125" i="10" s="1"/>
  <c r="B16126" i="10" s="1"/>
  <c r="B16127" i="10" s="1"/>
  <c r="B16128" i="10" s="1"/>
  <c r="B16129" i="10" s="1"/>
  <c r="B16130" i="10" s="1"/>
  <c r="B16131" i="10" s="1"/>
  <c r="B16132" i="10" s="1"/>
  <c r="B16133" i="10" s="1"/>
  <c r="B16134" i="10" s="1"/>
  <c r="B16135" i="10" s="1"/>
  <c r="B16136" i="10" s="1"/>
  <c r="B16137" i="10" s="1"/>
  <c r="B16138" i="10" s="1"/>
  <c r="B16139" i="10" s="1"/>
  <c r="B16140" i="10" s="1"/>
  <c r="B16141" i="10" s="1"/>
  <c r="B16142" i="10" s="1"/>
  <c r="B16143" i="10" s="1"/>
  <c r="B16144" i="10" s="1"/>
  <c r="B16145" i="10" s="1"/>
  <c r="B16146" i="10" s="1"/>
  <c r="B16147" i="10" s="1"/>
  <c r="B16148" i="10" s="1"/>
  <c r="B16149" i="10" s="1"/>
  <c r="B16150" i="10" s="1"/>
  <c r="B16151" i="10" s="1"/>
  <c r="B16152" i="10" s="1"/>
  <c r="B16153" i="10" s="1"/>
  <c r="B16154" i="10" s="1"/>
  <c r="B16155" i="10" s="1"/>
  <c r="B16156" i="10" s="1"/>
  <c r="B16157" i="10" s="1"/>
  <c r="B16158" i="10" s="1"/>
  <c r="B16159" i="10" s="1"/>
  <c r="B16160" i="10" s="1"/>
  <c r="B16161" i="10" s="1"/>
  <c r="B16162" i="10" s="1"/>
  <c r="B16163" i="10" s="1"/>
  <c r="B16164" i="10" s="1"/>
  <c r="B16165" i="10" s="1"/>
  <c r="B16166" i="10" s="1"/>
  <c r="B16167" i="10" s="1"/>
  <c r="B16168" i="10" s="1"/>
  <c r="B16169" i="10" s="1"/>
  <c r="B16170" i="10" s="1"/>
  <c r="B16171" i="10" s="1"/>
  <c r="B16172" i="10" s="1"/>
  <c r="B16173" i="10" s="1"/>
  <c r="B16174" i="10" s="1"/>
  <c r="B16175" i="10" s="1"/>
  <c r="B16176" i="10" s="1"/>
  <c r="B16177" i="10" s="1"/>
  <c r="B16178" i="10" s="1"/>
  <c r="B16179" i="10" s="1"/>
  <c r="B16180" i="10" s="1"/>
  <c r="B16181" i="10" s="1"/>
  <c r="B16182" i="10" s="1"/>
  <c r="B16183" i="10" s="1"/>
  <c r="B16184" i="10" s="1"/>
  <c r="B16185" i="10" s="1"/>
  <c r="B16186" i="10" s="1"/>
  <c r="B16187" i="10" s="1"/>
  <c r="B16188" i="10" s="1"/>
  <c r="B16189" i="10" s="1"/>
  <c r="B16190" i="10" s="1"/>
  <c r="B16191" i="10" s="1"/>
  <c r="B16192" i="10" s="1"/>
  <c r="B16193" i="10" s="1"/>
  <c r="B16194" i="10" s="1"/>
  <c r="B16195" i="10" s="1"/>
  <c r="B16196" i="10" s="1"/>
  <c r="B16197" i="10" s="1"/>
  <c r="B16198" i="10" s="1"/>
  <c r="B16199" i="10" s="1"/>
  <c r="B16200" i="10" s="1"/>
  <c r="B16201" i="10" s="1"/>
  <c r="B16202" i="10" s="1"/>
  <c r="B16203" i="10" s="1"/>
  <c r="B16204" i="10" s="1"/>
  <c r="B16205" i="10" s="1"/>
  <c r="B16206" i="10" s="1"/>
  <c r="B16207" i="10" s="1"/>
  <c r="B16208" i="10" s="1"/>
  <c r="B16209" i="10" s="1"/>
  <c r="B16210" i="10" s="1"/>
  <c r="B16211" i="10" s="1"/>
  <c r="B16212" i="10" s="1"/>
  <c r="B16213" i="10" s="1"/>
  <c r="B16214" i="10" s="1"/>
  <c r="B16215" i="10" s="1"/>
  <c r="B16216" i="10" s="1"/>
  <c r="B16217" i="10" s="1"/>
  <c r="B16218" i="10" s="1"/>
  <c r="B16219" i="10" s="1"/>
  <c r="B16220" i="10" s="1"/>
  <c r="B16221" i="10" s="1"/>
  <c r="B16222" i="10" s="1"/>
  <c r="B16223" i="10" s="1"/>
  <c r="B16224" i="10" s="1"/>
  <c r="B16225" i="10" s="1"/>
  <c r="B16226" i="10" s="1"/>
  <c r="B16227" i="10" s="1"/>
  <c r="B16228" i="10" s="1"/>
  <c r="B16229" i="10" s="1"/>
  <c r="B16230" i="10" s="1"/>
  <c r="B16231" i="10" s="1"/>
  <c r="B16232" i="10" s="1"/>
  <c r="B16233" i="10" s="1"/>
  <c r="B16234" i="10" s="1"/>
  <c r="B16235" i="10" s="1"/>
  <c r="B16236" i="10" s="1"/>
  <c r="B16237" i="10" s="1"/>
  <c r="B16238" i="10" s="1"/>
  <c r="B16239" i="10" s="1"/>
  <c r="B16240" i="10" s="1"/>
  <c r="B16241" i="10" s="1"/>
  <c r="B16242" i="10" s="1"/>
  <c r="B16243" i="10" s="1"/>
  <c r="B16244" i="10" s="1"/>
  <c r="B16245" i="10" s="1"/>
  <c r="B16246" i="10" s="1"/>
  <c r="B16247" i="10" s="1"/>
  <c r="B16248" i="10" s="1"/>
  <c r="B16249" i="10" s="1"/>
  <c r="B16250" i="10" s="1"/>
  <c r="B16251" i="10" s="1"/>
  <c r="B16252" i="10" s="1"/>
  <c r="B16253" i="10" s="1"/>
  <c r="B16254" i="10" s="1"/>
  <c r="B16255" i="10" s="1"/>
  <c r="B16256" i="10" s="1"/>
  <c r="B16257" i="10" s="1"/>
  <c r="B16258" i="10" s="1"/>
  <c r="B16259" i="10" s="1"/>
  <c r="B16260" i="10" s="1"/>
  <c r="B16261" i="10" s="1"/>
  <c r="B16262" i="10" s="1"/>
  <c r="B16263" i="10" s="1"/>
  <c r="B16264" i="10" s="1"/>
  <c r="B16265" i="10" s="1"/>
  <c r="B16266" i="10" s="1"/>
  <c r="B16267" i="10" s="1"/>
  <c r="B16268" i="10" s="1"/>
  <c r="B16269" i="10" s="1"/>
  <c r="B16270" i="10" s="1"/>
  <c r="B16271" i="10" s="1"/>
  <c r="B16272" i="10" s="1"/>
  <c r="B16273" i="10" s="1"/>
  <c r="B16274" i="10" s="1"/>
  <c r="B16275" i="10" s="1"/>
  <c r="B16276" i="10" s="1"/>
  <c r="B16277" i="10" s="1"/>
  <c r="B16278" i="10" s="1"/>
  <c r="B16279" i="10" s="1"/>
  <c r="B16280" i="10" s="1"/>
  <c r="B16281" i="10" s="1"/>
  <c r="B16282" i="10" s="1"/>
  <c r="B16283" i="10" s="1"/>
  <c r="B16284" i="10" s="1"/>
  <c r="B16285" i="10" s="1"/>
  <c r="B16286" i="10" s="1"/>
  <c r="B16287" i="10" s="1"/>
  <c r="B16288" i="10" s="1"/>
  <c r="B16289" i="10" s="1"/>
  <c r="B16290" i="10" s="1"/>
  <c r="B16291" i="10" s="1"/>
  <c r="B16292" i="10" s="1"/>
  <c r="B16293" i="10" s="1"/>
  <c r="B16294" i="10" s="1"/>
  <c r="B16295" i="10" s="1"/>
  <c r="B16296" i="10" s="1"/>
  <c r="B16297" i="10" s="1"/>
  <c r="B16298" i="10" s="1"/>
  <c r="B16299" i="10" s="1"/>
  <c r="B16300" i="10" s="1"/>
  <c r="B16301" i="10" s="1"/>
  <c r="B16302" i="10" s="1"/>
  <c r="B16303" i="10" s="1"/>
  <c r="B16304" i="10" s="1"/>
  <c r="B16305" i="10" s="1"/>
  <c r="B16306" i="10" s="1"/>
  <c r="B16307" i="10" s="1"/>
  <c r="B16308" i="10" s="1"/>
  <c r="B16309" i="10" s="1"/>
  <c r="B16310" i="10" s="1"/>
  <c r="B16311" i="10" s="1"/>
  <c r="B16312" i="10" s="1"/>
  <c r="B16313" i="10" s="1"/>
  <c r="B16314" i="10" s="1"/>
  <c r="B16315" i="10" s="1"/>
  <c r="B16316" i="10" s="1"/>
  <c r="B16317" i="10" s="1"/>
  <c r="B16318" i="10" s="1"/>
  <c r="B16319" i="10" s="1"/>
  <c r="B16320" i="10" s="1"/>
  <c r="B16321" i="10" s="1"/>
  <c r="B16322" i="10" s="1"/>
  <c r="B16323" i="10" s="1"/>
  <c r="B16324" i="10" s="1"/>
  <c r="B16325" i="10" s="1"/>
  <c r="B16326" i="10" s="1"/>
  <c r="B16327" i="10" s="1"/>
  <c r="B16328" i="10" s="1"/>
  <c r="B16329" i="10" s="1"/>
  <c r="B16330" i="10" s="1"/>
  <c r="B16331" i="10" s="1"/>
  <c r="B16332" i="10" s="1"/>
  <c r="B16333" i="10" s="1"/>
  <c r="B16334" i="10" s="1"/>
  <c r="B16335" i="10" s="1"/>
  <c r="B16336" i="10" s="1"/>
  <c r="B16337" i="10" s="1"/>
  <c r="B16338" i="10" s="1"/>
  <c r="B16339" i="10" s="1"/>
  <c r="B16340" i="10" s="1"/>
  <c r="B16341" i="10" s="1"/>
  <c r="B16342" i="10" s="1"/>
  <c r="B16343" i="10" s="1"/>
  <c r="B16344" i="10" s="1"/>
  <c r="B16345" i="10" s="1"/>
  <c r="B16346" i="10" s="1"/>
  <c r="B16347" i="10" s="1"/>
  <c r="B16348" i="10" s="1"/>
  <c r="B16349" i="10" s="1"/>
  <c r="B16350" i="10" s="1"/>
  <c r="B16351" i="10" s="1"/>
  <c r="B16352" i="10" s="1"/>
  <c r="B16353" i="10" s="1"/>
  <c r="B16354" i="10" s="1"/>
  <c r="B16355" i="10" s="1"/>
  <c r="B16356" i="10" s="1"/>
  <c r="B16357" i="10" s="1"/>
  <c r="B16358" i="10" s="1"/>
  <c r="B16359" i="10" s="1"/>
  <c r="B16360" i="10" s="1"/>
  <c r="B16361" i="10" s="1"/>
  <c r="B16362" i="10" s="1"/>
  <c r="B16363" i="10" s="1"/>
  <c r="B16364" i="10" s="1"/>
  <c r="B16365" i="10" s="1"/>
  <c r="B16366" i="10" s="1"/>
  <c r="B16367" i="10" s="1"/>
  <c r="B16368" i="10" s="1"/>
  <c r="B16369" i="10" s="1"/>
  <c r="B16370" i="10" s="1"/>
  <c r="B16371" i="10" s="1"/>
  <c r="B16372" i="10" s="1"/>
  <c r="B16373" i="10" s="1"/>
  <c r="B16374" i="10" s="1"/>
  <c r="B16375" i="10" s="1"/>
  <c r="B16376" i="10" s="1"/>
  <c r="B16377" i="10" s="1"/>
  <c r="B16378" i="10" s="1"/>
  <c r="B16379" i="10" s="1"/>
  <c r="B16380" i="10" s="1"/>
  <c r="B16381" i="10" s="1"/>
  <c r="B16382" i="10" s="1"/>
  <c r="B16383" i="10" s="1"/>
  <c r="B16384" i="10" s="1"/>
  <c r="B16385" i="10" s="1"/>
  <c r="B16386" i="10" s="1"/>
  <c r="B16387" i="10" s="1"/>
  <c r="B16388" i="10" s="1"/>
  <c r="B16389" i="10" s="1"/>
  <c r="B16390" i="10" s="1"/>
  <c r="B16391" i="10" s="1"/>
  <c r="B16392" i="10" s="1"/>
  <c r="B16393" i="10" s="1"/>
  <c r="B16394" i="10" s="1"/>
  <c r="B16395" i="10" s="1"/>
  <c r="B16396" i="10" s="1"/>
  <c r="B16397" i="10" s="1"/>
  <c r="B16398" i="10" s="1"/>
  <c r="B16399" i="10" s="1"/>
  <c r="B16400" i="10" s="1"/>
  <c r="B16401" i="10" s="1"/>
  <c r="B16402" i="10" s="1"/>
  <c r="B16403" i="10" s="1"/>
  <c r="B16404" i="10" s="1"/>
  <c r="B16405" i="10" s="1"/>
  <c r="B16406" i="10" s="1"/>
  <c r="B16407" i="10" s="1"/>
  <c r="B16408" i="10" s="1"/>
  <c r="B16409" i="10" s="1"/>
  <c r="B16410" i="10" s="1"/>
  <c r="B16411" i="10" s="1"/>
  <c r="B16412" i="10" s="1"/>
  <c r="B16413" i="10" s="1"/>
  <c r="B16414" i="10" s="1"/>
  <c r="B16415" i="10" s="1"/>
  <c r="B16416" i="10" s="1"/>
  <c r="B16417" i="10" s="1"/>
  <c r="B16418" i="10" s="1"/>
  <c r="B16419" i="10" s="1"/>
  <c r="B16420" i="10" s="1"/>
  <c r="B16421" i="10" s="1"/>
  <c r="B16422" i="10" s="1"/>
  <c r="B16423" i="10" s="1"/>
  <c r="B16424" i="10" s="1"/>
  <c r="B16425" i="10" s="1"/>
  <c r="B16426" i="10" s="1"/>
  <c r="B16427" i="10" s="1"/>
  <c r="B16428" i="10" s="1"/>
  <c r="B16429" i="10" s="1"/>
  <c r="B16430" i="10" s="1"/>
  <c r="B16431" i="10" s="1"/>
  <c r="B16432" i="10" s="1"/>
  <c r="B16433" i="10" s="1"/>
  <c r="B16434" i="10" s="1"/>
  <c r="B16435" i="10" s="1"/>
  <c r="B16436" i="10" s="1"/>
  <c r="B16437" i="10" s="1"/>
  <c r="B16438" i="10" s="1"/>
  <c r="B16439" i="10" s="1"/>
  <c r="B16440" i="10" s="1"/>
  <c r="B16441" i="10" s="1"/>
  <c r="B16442" i="10" s="1"/>
  <c r="B16443" i="10" s="1"/>
  <c r="B16444" i="10" s="1"/>
  <c r="B16445" i="10" s="1"/>
  <c r="B16446" i="10" s="1"/>
  <c r="B16447" i="10" s="1"/>
  <c r="B16448" i="10" s="1"/>
  <c r="B16449" i="10" s="1"/>
  <c r="B16450" i="10" s="1"/>
  <c r="B16451" i="10" s="1"/>
  <c r="B16452" i="10" s="1"/>
  <c r="B16453" i="10" s="1"/>
  <c r="B16454" i="10" s="1"/>
  <c r="B16455" i="10" s="1"/>
  <c r="B16456" i="10" s="1"/>
  <c r="B16457" i="10" s="1"/>
  <c r="B16458" i="10" s="1"/>
  <c r="B16459" i="10" s="1"/>
  <c r="B16460" i="10" s="1"/>
  <c r="B16461" i="10" s="1"/>
  <c r="B16462" i="10" s="1"/>
  <c r="B16463" i="10" s="1"/>
  <c r="B16464" i="10" s="1"/>
  <c r="B16465" i="10" s="1"/>
  <c r="B16466" i="10" s="1"/>
  <c r="B16467" i="10" s="1"/>
  <c r="B16468" i="10" s="1"/>
  <c r="B16469" i="10" s="1"/>
  <c r="B16470" i="10" s="1"/>
  <c r="B16471" i="10" s="1"/>
  <c r="B16472" i="10" s="1"/>
  <c r="B16473" i="10" s="1"/>
  <c r="B16474" i="10" s="1"/>
  <c r="B16475" i="10" s="1"/>
  <c r="B16476" i="10" s="1"/>
  <c r="B16477" i="10" s="1"/>
  <c r="B16478" i="10" s="1"/>
  <c r="B16479" i="10" s="1"/>
  <c r="B16480" i="10" s="1"/>
  <c r="B16481" i="10" s="1"/>
  <c r="B16482" i="10" s="1"/>
  <c r="B16483" i="10" s="1"/>
  <c r="B16484" i="10" s="1"/>
  <c r="B16485" i="10" s="1"/>
  <c r="B16486" i="10" s="1"/>
  <c r="B16487" i="10" s="1"/>
  <c r="B16488" i="10" s="1"/>
  <c r="B16489" i="10" s="1"/>
  <c r="B16490" i="10" s="1"/>
  <c r="B16491" i="10" s="1"/>
  <c r="B16492" i="10" s="1"/>
  <c r="B16493" i="10" s="1"/>
  <c r="B16494" i="10" s="1"/>
  <c r="B16495" i="10" s="1"/>
  <c r="B16496" i="10" s="1"/>
  <c r="B16497" i="10" s="1"/>
  <c r="B16498" i="10" s="1"/>
  <c r="B16499" i="10" s="1"/>
  <c r="B16500" i="10" s="1"/>
  <c r="B16501" i="10" s="1"/>
  <c r="B16502" i="10" s="1"/>
  <c r="B16503" i="10" s="1"/>
  <c r="B16504" i="10" s="1"/>
  <c r="B16505" i="10" s="1"/>
  <c r="B16506" i="10" s="1"/>
  <c r="B16507" i="10" s="1"/>
  <c r="B16508" i="10" s="1"/>
  <c r="B16509" i="10" s="1"/>
  <c r="B16510" i="10" s="1"/>
  <c r="B16511" i="10" s="1"/>
  <c r="B16512" i="10" s="1"/>
  <c r="B16513" i="10" s="1"/>
  <c r="B16514" i="10" s="1"/>
  <c r="B16515" i="10" s="1"/>
  <c r="B16516" i="10" s="1"/>
  <c r="B16517" i="10" s="1"/>
  <c r="B16518" i="10" s="1"/>
  <c r="B16519" i="10" s="1"/>
  <c r="B16520" i="10" s="1"/>
  <c r="B16521" i="10" s="1"/>
  <c r="B16522" i="10" s="1"/>
  <c r="B16523" i="10" s="1"/>
  <c r="B16524" i="10" s="1"/>
  <c r="B16525" i="10" s="1"/>
  <c r="B16526" i="10" s="1"/>
  <c r="B16527" i="10" s="1"/>
  <c r="B16528" i="10" s="1"/>
  <c r="B16529" i="10" s="1"/>
  <c r="B16530" i="10" s="1"/>
  <c r="B16531" i="10" s="1"/>
  <c r="B16532" i="10" s="1"/>
  <c r="B16533" i="10" s="1"/>
  <c r="B16534" i="10" s="1"/>
  <c r="B16535" i="10" s="1"/>
  <c r="B16536" i="10" s="1"/>
  <c r="B16537" i="10" s="1"/>
  <c r="B16538" i="10" s="1"/>
  <c r="B16539" i="10" s="1"/>
  <c r="B16540" i="10" s="1"/>
  <c r="B16541" i="10" s="1"/>
  <c r="B16542" i="10" s="1"/>
  <c r="B16543" i="10" s="1"/>
  <c r="B16544" i="10" s="1"/>
  <c r="B16545" i="10" s="1"/>
  <c r="B16546" i="10" s="1"/>
  <c r="B16547" i="10" s="1"/>
  <c r="B16548" i="10" s="1"/>
  <c r="B16549" i="10" s="1"/>
  <c r="B16550" i="10" s="1"/>
  <c r="B16551" i="10" s="1"/>
  <c r="B16552" i="10" s="1"/>
  <c r="B16553" i="10" s="1"/>
  <c r="B16554" i="10" s="1"/>
  <c r="B16555" i="10" s="1"/>
  <c r="B16556" i="10" s="1"/>
  <c r="B16557" i="10" s="1"/>
  <c r="B16558" i="10" s="1"/>
  <c r="B16559" i="10" s="1"/>
  <c r="B16560" i="10" s="1"/>
  <c r="B16561" i="10" s="1"/>
  <c r="B16562" i="10" s="1"/>
  <c r="B16563" i="10" s="1"/>
  <c r="B16564" i="10" s="1"/>
  <c r="B16565" i="10" s="1"/>
  <c r="B16566" i="10" s="1"/>
  <c r="B16567" i="10" s="1"/>
  <c r="B16568" i="10" s="1"/>
  <c r="B16569" i="10" s="1"/>
  <c r="B16570" i="10" s="1"/>
  <c r="B16571" i="10" s="1"/>
  <c r="B16572" i="10" s="1"/>
  <c r="B16573" i="10" s="1"/>
  <c r="B16574" i="10" s="1"/>
  <c r="B16575" i="10" s="1"/>
  <c r="B16576" i="10" s="1"/>
  <c r="B16577" i="10" s="1"/>
  <c r="B16578" i="10" s="1"/>
  <c r="B16579" i="10" s="1"/>
  <c r="B16580" i="10" s="1"/>
  <c r="B16581" i="10" s="1"/>
  <c r="B16582" i="10" s="1"/>
  <c r="B16583" i="10" s="1"/>
  <c r="B16584" i="10" s="1"/>
  <c r="B16585" i="10" s="1"/>
  <c r="B16586" i="10" s="1"/>
  <c r="B16587" i="10" s="1"/>
  <c r="B16588" i="10" s="1"/>
  <c r="B16589" i="10" s="1"/>
  <c r="B16590" i="10" s="1"/>
  <c r="B16591" i="10" s="1"/>
  <c r="B16592" i="10" s="1"/>
  <c r="B16593" i="10" s="1"/>
  <c r="B16594" i="10" s="1"/>
  <c r="B16595" i="10" s="1"/>
  <c r="B16596" i="10" s="1"/>
  <c r="B16597" i="10" s="1"/>
  <c r="B16598" i="10" s="1"/>
  <c r="B16599" i="10" s="1"/>
  <c r="B16600" i="10" s="1"/>
  <c r="B16601" i="10" s="1"/>
  <c r="B16602" i="10" s="1"/>
  <c r="B16603" i="10" s="1"/>
  <c r="B16604" i="10" s="1"/>
  <c r="B16605" i="10" s="1"/>
  <c r="B16606" i="10" s="1"/>
  <c r="B16607" i="10" s="1"/>
  <c r="B16608" i="10" s="1"/>
  <c r="B16609" i="10" s="1"/>
  <c r="B16610" i="10" s="1"/>
  <c r="B16611" i="10" s="1"/>
  <c r="B16612" i="10" s="1"/>
  <c r="B16613" i="10" s="1"/>
  <c r="B16614" i="10" s="1"/>
  <c r="B16615" i="10" s="1"/>
  <c r="B16616" i="10" s="1"/>
  <c r="B16617" i="10" s="1"/>
  <c r="B16618" i="10" s="1"/>
  <c r="B16619" i="10" s="1"/>
  <c r="B16620" i="10" s="1"/>
  <c r="B16621" i="10" s="1"/>
  <c r="B16622" i="10" s="1"/>
  <c r="B16623" i="10" s="1"/>
  <c r="B16624" i="10" s="1"/>
  <c r="B16625" i="10" s="1"/>
  <c r="B16626" i="10" s="1"/>
  <c r="B16627" i="10" s="1"/>
  <c r="B16628" i="10" s="1"/>
  <c r="B16629" i="10" s="1"/>
  <c r="B16630" i="10" s="1"/>
  <c r="B16631" i="10" s="1"/>
  <c r="B16632" i="10" s="1"/>
  <c r="B16633" i="10" s="1"/>
  <c r="B16634" i="10" s="1"/>
  <c r="B16635" i="10" s="1"/>
  <c r="B16636" i="10" s="1"/>
  <c r="B16637" i="10" s="1"/>
  <c r="B16638" i="10" s="1"/>
  <c r="B16639" i="10" s="1"/>
  <c r="B16640" i="10" s="1"/>
  <c r="B16641" i="10" s="1"/>
  <c r="B16642" i="10" s="1"/>
  <c r="B16643" i="10" s="1"/>
  <c r="B16644" i="10" s="1"/>
  <c r="B16645" i="10" s="1"/>
  <c r="B16646" i="10" s="1"/>
  <c r="B16647" i="10" s="1"/>
  <c r="B16648" i="10" s="1"/>
  <c r="B16649" i="10" s="1"/>
  <c r="B16650" i="10" s="1"/>
  <c r="B16651" i="10" s="1"/>
  <c r="B16652" i="10" s="1"/>
  <c r="B16653" i="10" s="1"/>
  <c r="B16654" i="10" s="1"/>
  <c r="B16655" i="10" s="1"/>
  <c r="B16656" i="10" s="1"/>
  <c r="B16657" i="10" s="1"/>
  <c r="B16658" i="10" s="1"/>
  <c r="B16659" i="10" s="1"/>
  <c r="B16660" i="10" s="1"/>
  <c r="B16661" i="10" s="1"/>
  <c r="B16662" i="10" s="1"/>
  <c r="B16663" i="10" s="1"/>
  <c r="B16664" i="10" s="1"/>
  <c r="B16665" i="10" s="1"/>
  <c r="B16666" i="10" s="1"/>
  <c r="B16667" i="10" s="1"/>
  <c r="B16668" i="10" s="1"/>
  <c r="B16669" i="10" s="1"/>
  <c r="B16670" i="10" s="1"/>
  <c r="B16671" i="10" s="1"/>
  <c r="B16672" i="10" s="1"/>
  <c r="B16673" i="10" s="1"/>
  <c r="B16674" i="10" s="1"/>
  <c r="B16675" i="10" s="1"/>
  <c r="B16676" i="10" s="1"/>
  <c r="B16677" i="10" s="1"/>
  <c r="B16678" i="10" s="1"/>
  <c r="B16679" i="10" s="1"/>
  <c r="B16680" i="10" s="1"/>
  <c r="B16681" i="10" s="1"/>
  <c r="B16682" i="10" s="1"/>
  <c r="B16683" i="10" s="1"/>
  <c r="B16684" i="10" s="1"/>
  <c r="B16685" i="10" s="1"/>
  <c r="B16686" i="10" s="1"/>
  <c r="B16687" i="10" s="1"/>
  <c r="B16688" i="10" s="1"/>
  <c r="B16689" i="10" s="1"/>
  <c r="B16690" i="10" s="1"/>
  <c r="B16691" i="10" s="1"/>
  <c r="B16692" i="10" s="1"/>
  <c r="B16693" i="10" s="1"/>
  <c r="B16694" i="10" s="1"/>
  <c r="B16695" i="10" s="1"/>
  <c r="B16696" i="10" s="1"/>
  <c r="B16697" i="10" s="1"/>
  <c r="B16698" i="10" s="1"/>
  <c r="B16699" i="10" s="1"/>
  <c r="B16700" i="10" s="1"/>
  <c r="B16701" i="10" s="1"/>
  <c r="B16702" i="10" s="1"/>
  <c r="B16703" i="10" s="1"/>
  <c r="B16704" i="10" s="1"/>
  <c r="B16705" i="10" s="1"/>
  <c r="B16706" i="10" s="1"/>
  <c r="B16707" i="10" s="1"/>
  <c r="B16708" i="10" s="1"/>
  <c r="B16709" i="10" s="1"/>
  <c r="B16710" i="10" s="1"/>
  <c r="B16711" i="10" s="1"/>
  <c r="B16712" i="10" s="1"/>
  <c r="B16713" i="10" s="1"/>
  <c r="B16714" i="10" s="1"/>
  <c r="B16715" i="10" s="1"/>
  <c r="B16716" i="10" s="1"/>
  <c r="B16717" i="10" s="1"/>
  <c r="B16718" i="10" s="1"/>
  <c r="B16719" i="10" s="1"/>
  <c r="B16720" i="10" s="1"/>
  <c r="B16721" i="10" s="1"/>
  <c r="B16722" i="10" s="1"/>
  <c r="B16723" i="10" s="1"/>
  <c r="B16724" i="10" s="1"/>
  <c r="B16725" i="10" s="1"/>
  <c r="B16726" i="10" s="1"/>
  <c r="B16727" i="10" s="1"/>
  <c r="B16728" i="10" s="1"/>
  <c r="B16729" i="10" s="1"/>
  <c r="B16730" i="10" s="1"/>
  <c r="B16731" i="10" s="1"/>
  <c r="B16732" i="10" s="1"/>
  <c r="B16733" i="10" s="1"/>
  <c r="B16734" i="10" s="1"/>
  <c r="B16735" i="10" s="1"/>
  <c r="B16736" i="10" s="1"/>
  <c r="B16737" i="10" s="1"/>
  <c r="B16738" i="10" s="1"/>
  <c r="B16739" i="10" s="1"/>
  <c r="B16740" i="10" s="1"/>
  <c r="B16741" i="10" s="1"/>
  <c r="B16742" i="10" s="1"/>
  <c r="B16743" i="10" s="1"/>
  <c r="B16744" i="10" s="1"/>
  <c r="B16745" i="10" s="1"/>
  <c r="B16746" i="10" s="1"/>
  <c r="B16747" i="10" s="1"/>
  <c r="B16748" i="10" s="1"/>
  <c r="B16749" i="10" s="1"/>
  <c r="B16750" i="10" s="1"/>
  <c r="B16751" i="10" s="1"/>
  <c r="B16752" i="10" s="1"/>
  <c r="B16753" i="10" s="1"/>
  <c r="B16754" i="10" s="1"/>
  <c r="B16755" i="10" s="1"/>
  <c r="B16756" i="10" s="1"/>
  <c r="B16757" i="10" s="1"/>
  <c r="B16758" i="10" s="1"/>
  <c r="B16759" i="10" s="1"/>
  <c r="B16760" i="10" s="1"/>
  <c r="B16761" i="10" s="1"/>
  <c r="B16762" i="10" s="1"/>
  <c r="B16763" i="10" s="1"/>
  <c r="B16764" i="10" s="1"/>
  <c r="B16765" i="10" s="1"/>
  <c r="B16766" i="10" s="1"/>
  <c r="B16767" i="10" s="1"/>
  <c r="B16768" i="10" s="1"/>
  <c r="B16769" i="10" s="1"/>
  <c r="B16770" i="10" s="1"/>
  <c r="B16771" i="10" s="1"/>
  <c r="B16772" i="10" s="1"/>
  <c r="B16773" i="10" s="1"/>
  <c r="B16774" i="10" s="1"/>
  <c r="B16775" i="10" s="1"/>
  <c r="B16776" i="10" s="1"/>
  <c r="B16777" i="10" s="1"/>
  <c r="B16778" i="10" s="1"/>
  <c r="B16779" i="10" s="1"/>
  <c r="B16780" i="10" s="1"/>
  <c r="B16781" i="10" s="1"/>
  <c r="B16782" i="10" s="1"/>
  <c r="B16783" i="10" s="1"/>
  <c r="B16784" i="10" s="1"/>
  <c r="B16785" i="10" s="1"/>
  <c r="B16786" i="10" s="1"/>
  <c r="B16787" i="10" s="1"/>
  <c r="B16788" i="10" s="1"/>
  <c r="B16789" i="10" s="1"/>
  <c r="B16790" i="10" s="1"/>
  <c r="B16791" i="10" s="1"/>
  <c r="B16792" i="10" s="1"/>
  <c r="B16793" i="10" s="1"/>
  <c r="B16794" i="10" s="1"/>
  <c r="B16795" i="10" s="1"/>
  <c r="B16796" i="10" s="1"/>
  <c r="B16797" i="10" s="1"/>
  <c r="B16798" i="10" s="1"/>
  <c r="B16799" i="10" s="1"/>
  <c r="B16800" i="10" s="1"/>
  <c r="B16801" i="10" s="1"/>
  <c r="B16802" i="10" s="1"/>
  <c r="B16803" i="10" s="1"/>
  <c r="B16804" i="10" s="1"/>
  <c r="B16805" i="10" s="1"/>
  <c r="B16806" i="10" s="1"/>
  <c r="B16807" i="10" s="1"/>
  <c r="B16808" i="10" s="1"/>
  <c r="B16809" i="10" s="1"/>
  <c r="B16810" i="10" s="1"/>
  <c r="B16811" i="10" s="1"/>
  <c r="B16812" i="10" s="1"/>
  <c r="B16813" i="10" s="1"/>
  <c r="B16814" i="10" s="1"/>
  <c r="B16815" i="10" s="1"/>
  <c r="B16816" i="10" s="1"/>
  <c r="B16817" i="10" s="1"/>
  <c r="B16818" i="10" s="1"/>
  <c r="B16819" i="10" s="1"/>
  <c r="B16820" i="10" s="1"/>
  <c r="B16821" i="10" s="1"/>
  <c r="B16822" i="10" s="1"/>
  <c r="B16823" i="10" s="1"/>
  <c r="B16824" i="10" s="1"/>
  <c r="B16825" i="10" s="1"/>
  <c r="B16826" i="10" s="1"/>
  <c r="B16827" i="10" s="1"/>
  <c r="B16828" i="10" s="1"/>
  <c r="B16829" i="10" s="1"/>
  <c r="B16830" i="10" s="1"/>
  <c r="B16831" i="10" s="1"/>
  <c r="B16832" i="10" s="1"/>
  <c r="B16833" i="10" s="1"/>
  <c r="B16834" i="10" s="1"/>
  <c r="B16835" i="10" s="1"/>
  <c r="B16836" i="10" s="1"/>
  <c r="B16837" i="10" s="1"/>
  <c r="B16838" i="10" s="1"/>
  <c r="B16839" i="10" s="1"/>
  <c r="B16840" i="10" s="1"/>
  <c r="B16841" i="10" s="1"/>
  <c r="B16842" i="10" s="1"/>
  <c r="B16843" i="10" s="1"/>
  <c r="B16844" i="10" s="1"/>
  <c r="B16845" i="10" s="1"/>
  <c r="B16846" i="10" s="1"/>
  <c r="B16847" i="10" s="1"/>
  <c r="B16848" i="10" s="1"/>
  <c r="B16849" i="10" s="1"/>
  <c r="B16850" i="10" s="1"/>
  <c r="B16851" i="10" s="1"/>
  <c r="B16852" i="10" s="1"/>
  <c r="B16853" i="10" s="1"/>
  <c r="B16854" i="10" s="1"/>
  <c r="B16855" i="10" s="1"/>
  <c r="B16856" i="10" s="1"/>
  <c r="B16857" i="10" s="1"/>
  <c r="B16858" i="10" s="1"/>
  <c r="B16859" i="10" s="1"/>
  <c r="B16860" i="10" s="1"/>
  <c r="B16861" i="10" s="1"/>
  <c r="B16862" i="10" s="1"/>
  <c r="B16863" i="10" s="1"/>
  <c r="B16864" i="10" s="1"/>
  <c r="B16865" i="10" s="1"/>
  <c r="B16866" i="10" s="1"/>
  <c r="B16867" i="10" s="1"/>
  <c r="B16868" i="10" s="1"/>
  <c r="B16869" i="10" s="1"/>
  <c r="B16870" i="10" s="1"/>
  <c r="B16871" i="10" s="1"/>
  <c r="B16872" i="10" s="1"/>
  <c r="B16873" i="10" s="1"/>
  <c r="B16874" i="10" s="1"/>
  <c r="B16875" i="10" s="1"/>
  <c r="B16876" i="10" s="1"/>
  <c r="B16877" i="10" s="1"/>
  <c r="B16878" i="10" s="1"/>
  <c r="B16879" i="10" s="1"/>
  <c r="B16880" i="10" s="1"/>
  <c r="B16881" i="10" s="1"/>
  <c r="B16882" i="10" s="1"/>
  <c r="B16883" i="10" s="1"/>
  <c r="B16884" i="10" s="1"/>
  <c r="B16885" i="10" s="1"/>
  <c r="B16886" i="10" s="1"/>
  <c r="B16887" i="10" s="1"/>
  <c r="B16888" i="10" s="1"/>
  <c r="B16889" i="10" s="1"/>
  <c r="B16890" i="10" s="1"/>
  <c r="B16891" i="10" s="1"/>
  <c r="B16892" i="10" s="1"/>
  <c r="B16893" i="10" s="1"/>
  <c r="B16894" i="10" s="1"/>
  <c r="B16895" i="10" s="1"/>
  <c r="B16896" i="10" s="1"/>
  <c r="B16897" i="10" s="1"/>
  <c r="B16898" i="10" s="1"/>
  <c r="B16899" i="10" s="1"/>
  <c r="B16900" i="10" s="1"/>
  <c r="B16901" i="10" s="1"/>
  <c r="B16902" i="10" s="1"/>
  <c r="B16903" i="10" s="1"/>
  <c r="B16904" i="10" s="1"/>
  <c r="B16905" i="10" s="1"/>
  <c r="B16906" i="10" s="1"/>
  <c r="B16907" i="10" s="1"/>
  <c r="B16908" i="10" s="1"/>
  <c r="B16909" i="10" s="1"/>
  <c r="B16910" i="10" s="1"/>
  <c r="B16911" i="10" s="1"/>
  <c r="B16912" i="10" s="1"/>
  <c r="B16913" i="10" s="1"/>
  <c r="B16914" i="10" s="1"/>
  <c r="B16915" i="10" s="1"/>
  <c r="B16916" i="10" s="1"/>
  <c r="B16917" i="10" s="1"/>
  <c r="B16918" i="10" s="1"/>
  <c r="B16919" i="10" s="1"/>
  <c r="B16920" i="10" s="1"/>
  <c r="B16921" i="10" s="1"/>
  <c r="B16922" i="10" s="1"/>
  <c r="B16923" i="10" s="1"/>
  <c r="B16924" i="10" s="1"/>
  <c r="B16925" i="10" s="1"/>
  <c r="B16926" i="10" s="1"/>
  <c r="B16927" i="10" s="1"/>
  <c r="B16928" i="10" s="1"/>
  <c r="B16929" i="10" s="1"/>
  <c r="B16930" i="10" s="1"/>
  <c r="B16931" i="10" s="1"/>
  <c r="B16932" i="10" s="1"/>
  <c r="B16933" i="10" s="1"/>
  <c r="B16934" i="10" s="1"/>
  <c r="B16935" i="10" s="1"/>
  <c r="B16936" i="10" s="1"/>
  <c r="B16937" i="10" s="1"/>
  <c r="B16938" i="10" s="1"/>
  <c r="B16939" i="10" s="1"/>
  <c r="B16940" i="10" s="1"/>
  <c r="B16941" i="10" s="1"/>
  <c r="B16942" i="10" s="1"/>
  <c r="B16943" i="10" s="1"/>
  <c r="B16944" i="10" s="1"/>
  <c r="B16945" i="10" s="1"/>
  <c r="B16946" i="10" s="1"/>
  <c r="B16947" i="10" s="1"/>
  <c r="B16948" i="10" s="1"/>
  <c r="B16949" i="10" s="1"/>
  <c r="B16950" i="10" s="1"/>
  <c r="B16951" i="10" s="1"/>
  <c r="B16952" i="10" s="1"/>
  <c r="B16953" i="10" s="1"/>
  <c r="B16954" i="10" s="1"/>
  <c r="B16955" i="10" s="1"/>
  <c r="B16956" i="10" s="1"/>
  <c r="B16957" i="10" s="1"/>
  <c r="B16958" i="10" s="1"/>
  <c r="B16959" i="10" s="1"/>
  <c r="B16960" i="10" s="1"/>
  <c r="B16961" i="10" s="1"/>
  <c r="B16962" i="10" s="1"/>
  <c r="B16963" i="10" s="1"/>
  <c r="B16964" i="10" s="1"/>
  <c r="B16965" i="10" s="1"/>
  <c r="B16966" i="10" s="1"/>
  <c r="B16967" i="10" s="1"/>
  <c r="B16968" i="10" s="1"/>
  <c r="B16969" i="10" s="1"/>
  <c r="B16970" i="10" s="1"/>
  <c r="B16971" i="10" s="1"/>
  <c r="B16972" i="10" s="1"/>
  <c r="B16973" i="10" s="1"/>
  <c r="B16974" i="10" s="1"/>
  <c r="B16975" i="10" s="1"/>
  <c r="B16976" i="10" s="1"/>
  <c r="B16977" i="10" s="1"/>
  <c r="B16978" i="10" s="1"/>
  <c r="B16979" i="10" s="1"/>
  <c r="B16980" i="10" s="1"/>
  <c r="B16981" i="10" s="1"/>
  <c r="B16982" i="10" s="1"/>
  <c r="B16983" i="10" s="1"/>
  <c r="B16984" i="10" s="1"/>
  <c r="B16985" i="10" s="1"/>
  <c r="B16986" i="10" s="1"/>
  <c r="B16987" i="10" s="1"/>
  <c r="B16988" i="10" s="1"/>
  <c r="B16989" i="10" s="1"/>
  <c r="B16990" i="10" s="1"/>
  <c r="B16991" i="10" s="1"/>
  <c r="B16992" i="10" s="1"/>
  <c r="B16993" i="10" s="1"/>
  <c r="B16994" i="10" s="1"/>
  <c r="B16995" i="10" s="1"/>
  <c r="B16996" i="10" s="1"/>
  <c r="B16997" i="10" s="1"/>
  <c r="B16998" i="10" s="1"/>
  <c r="B16999" i="10" s="1"/>
  <c r="B17000" i="10" s="1"/>
  <c r="B17001" i="10" s="1"/>
  <c r="B17002" i="10" s="1"/>
  <c r="B17003" i="10" s="1"/>
  <c r="B17004" i="10" s="1"/>
  <c r="B17005" i="10" s="1"/>
  <c r="B17006" i="10" s="1"/>
  <c r="B17007" i="10" s="1"/>
  <c r="B17008" i="10" s="1"/>
  <c r="B17009" i="10" s="1"/>
  <c r="B17010" i="10" s="1"/>
  <c r="B17011" i="10" s="1"/>
  <c r="B17012" i="10" s="1"/>
  <c r="B17013" i="10" s="1"/>
  <c r="B17014" i="10" s="1"/>
  <c r="B17015" i="10" s="1"/>
  <c r="B17016" i="10" s="1"/>
  <c r="B17017" i="10" s="1"/>
  <c r="B17018" i="10" s="1"/>
  <c r="B17019" i="10" s="1"/>
  <c r="B17020" i="10" s="1"/>
  <c r="B17021" i="10" s="1"/>
  <c r="B17022" i="10" s="1"/>
  <c r="B17023" i="10" s="1"/>
  <c r="B17024" i="10" s="1"/>
  <c r="B17025" i="10" s="1"/>
  <c r="B17026" i="10" s="1"/>
  <c r="B17027" i="10" s="1"/>
  <c r="B17028" i="10" s="1"/>
  <c r="B17029" i="10" s="1"/>
  <c r="B17030" i="10" s="1"/>
  <c r="B17031" i="10" s="1"/>
  <c r="B17032" i="10" s="1"/>
  <c r="B17033" i="10" s="1"/>
  <c r="B17034" i="10" s="1"/>
  <c r="B17035" i="10" s="1"/>
  <c r="B17036" i="10" s="1"/>
  <c r="B17037" i="10" s="1"/>
  <c r="B17038" i="10" s="1"/>
  <c r="B17039" i="10" s="1"/>
  <c r="B17040" i="10" s="1"/>
  <c r="B17041" i="10" s="1"/>
  <c r="B17042" i="10" s="1"/>
  <c r="B17043" i="10" s="1"/>
  <c r="B17044" i="10" s="1"/>
  <c r="B17045" i="10" s="1"/>
  <c r="B17046" i="10" s="1"/>
  <c r="B17047" i="10" s="1"/>
  <c r="B17048" i="10" s="1"/>
  <c r="B17049" i="10" s="1"/>
  <c r="B17050" i="10" s="1"/>
  <c r="B17051" i="10" s="1"/>
  <c r="B17052" i="10" s="1"/>
  <c r="B17053" i="10" s="1"/>
  <c r="B17054" i="10" s="1"/>
  <c r="B17055" i="10" s="1"/>
  <c r="B17056" i="10" s="1"/>
  <c r="B17057" i="10" s="1"/>
  <c r="B17058" i="10" s="1"/>
  <c r="B17059" i="10" s="1"/>
  <c r="B17060" i="10" s="1"/>
  <c r="B17061" i="10" s="1"/>
  <c r="B17062" i="10" s="1"/>
  <c r="B17063" i="10" s="1"/>
  <c r="B17064" i="10" s="1"/>
  <c r="B17065" i="10" s="1"/>
  <c r="B17066" i="10" s="1"/>
  <c r="B17067" i="10" s="1"/>
  <c r="B17068" i="10" s="1"/>
  <c r="B17069" i="10" s="1"/>
  <c r="B17070" i="10" s="1"/>
  <c r="B17071" i="10" s="1"/>
  <c r="B17072" i="10" s="1"/>
  <c r="B17073" i="10" s="1"/>
  <c r="B17074" i="10" s="1"/>
  <c r="B17075" i="10" s="1"/>
  <c r="B17076" i="10" s="1"/>
  <c r="B17077" i="10" s="1"/>
  <c r="B17078" i="10" s="1"/>
  <c r="B17079" i="10" s="1"/>
  <c r="B17080" i="10" s="1"/>
  <c r="B17081" i="10" s="1"/>
  <c r="B17082" i="10" s="1"/>
  <c r="B17083" i="10" s="1"/>
  <c r="B17084" i="10" s="1"/>
  <c r="B17085" i="10" s="1"/>
  <c r="B17086" i="10" s="1"/>
  <c r="B17087" i="10" s="1"/>
  <c r="B17088" i="10" s="1"/>
  <c r="B17089" i="10" s="1"/>
  <c r="B17090" i="10" s="1"/>
  <c r="B17091" i="10" s="1"/>
  <c r="B17092" i="10" s="1"/>
  <c r="B17093" i="10" s="1"/>
  <c r="B17094" i="10" s="1"/>
  <c r="B17095" i="10" s="1"/>
  <c r="B17096" i="10" s="1"/>
  <c r="B17097" i="10" s="1"/>
  <c r="B17098" i="10" s="1"/>
  <c r="B17099" i="10" s="1"/>
  <c r="B17100" i="10" s="1"/>
  <c r="B17101" i="10" s="1"/>
  <c r="B17102" i="10" s="1"/>
  <c r="B17103" i="10" s="1"/>
  <c r="B17104" i="10" s="1"/>
  <c r="B17105" i="10" s="1"/>
  <c r="B17106" i="10" s="1"/>
  <c r="B17107" i="10" s="1"/>
  <c r="B17108" i="10" s="1"/>
  <c r="B17109" i="10" s="1"/>
  <c r="B17110" i="10" s="1"/>
  <c r="B17111" i="10" s="1"/>
  <c r="B17112" i="10" s="1"/>
  <c r="B17113" i="10" s="1"/>
  <c r="B17114" i="10" s="1"/>
  <c r="B17115" i="10" s="1"/>
  <c r="B17116" i="10" s="1"/>
  <c r="B17117" i="10" s="1"/>
  <c r="B17118" i="10" s="1"/>
  <c r="B17119" i="10" s="1"/>
  <c r="B17120" i="10" s="1"/>
  <c r="B17121" i="10" s="1"/>
  <c r="B17122" i="10" s="1"/>
  <c r="B17123" i="10" s="1"/>
  <c r="B17124" i="10" s="1"/>
  <c r="B17125" i="10" s="1"/>
  <c r="B17126" i="10" s="1"/>
  <c r="B17127" i="10" s="1"/>
  <c r="B17128" i="10" s="1"/>
  <c r="B17129" i="10" s="1"/>
  <c r="B17130" i="10" s="1"/>
  <c r="B17131" i="10" s="1"/>
  <c r="B17132" i="10" s="1"/>
  <c r="B17133" i="10" s="1"/>
  <c r="B17134" i="10" s="1"/>
  <c r="B17135" i="10" s="1"/>
  <c r="B17136" i="10" s="1"/>
  <c r="B17137" i="10" s="1"/>
  <c r="B17138" i="10" s="1"/>
  <c r="B17139" i="10" s="1"/>
  <c r="B17140" i="10" s="1"/>
  <c r="B17141" i="10" s="1"/>
  <c r="B17142" i="10" s="1"/>
  <c r="B17143" i="10" s="1"/>
  <c r="B17144" i="10" s="1"/>
  <c r="B17145" i="10" s="1"/>
  <c r="B17146" i="10" s="1"/>
  <c r="B17147" i="10" s="1"/>
  <c r="B17148" i="10" s="1"/>
  <c r="B17149" i="10" s="1"/>
  <c r="B17150" i="10" s="1"/>
  <c r="B17151" i="10" s="1"/>
  <c r="B17152" i="10" s="1"/>
  <c r="B17153" i="10" s="1"/>
  <c r="B17154" i="10" s="1"/>
  <c r="B17155" i="10" s="1"/>
  <c r="B17156" i="10" s="1"/>
  <c r="B17157" i="10" s="1"/>
  <c r="B17158" i="10" s="1"/>
  <c r="B17159" i="10" s="1"/>
  <c r="B17160" i="10" s="1"/>
  <c r="B17161" i="10" s="1"/>
  <c r="B17162" i="10" s="1"/>
  <c r="B17163" i="10" s="1"/>
  <c r="B17164" i="10" s="1"/>
  <c r="B17165" i="10" s="1"/>
  <c r="B17166" i="10" s="1"/>
  <c r="B17167" i="10" s="1"/>
  <c r="B17168" i="10" s="1"/>
  <c r="B17169" i="10" s="1"/>
  <c r="B17170" i="10" s="1"/>
  <c r="B17171" i="10" s="1"/>
  <c r="B17172" i="10" s="1"/>
  <c r="B17173" i="10" s="1"/>
  <c r="B17174" i="10" s="1"/>
  <c r="B17175" i="10" s="1"/>
  <c r="B17176" i="10" s="1"/>
  <c r="B17177" i="10" s="1"/>
  <c r="B17178" i="10" s="1"/>
  <c r="B17179" i="10" s="1"/>
  <c r="B17180" i="10" s="1"/>
  <c r="B17181" i="10" s="1"/>
  <c r="B17182" i="10" s="1"/>
  <c r="B17183" i="10" s="1"/>
  <c r="B17184" i="10" s="1"/>
  <c r="B17185" i="10" s="1"/>
  <c r="B17186" i="10" s="1"/>
  <c r="B17187" i="10" s="1"/>
  <c r="B17188" i="10" s="1"/>
  <c r="B17189" i="10" s="1"/>
  <c r="B17190" i="10" s="1"/>
  <c r="B17191" i="10" s="1"/>
  <c r="B17192" i="10" s="1"/>
  <c r="B17193" i="10" s="1"/>
  <c r="B17194" i="10" s="1"/>
  <c r="B17195" i="10" s="1"/>
  <c r="B17196" i="10" s="1"/>
  <c r="B17197" i="10" s="1"/>
  <c r="B17198" i="10" s="1"/>
  <c r="B17199" i="10" s="1"/>
  <c r="B17200" i="10" s="1"/>
  <c r="B17201" i="10" s="1"/>
  <c r="B17202" i="10" s="1"/>
  <c r="B17203" i="10" s="1"/>
  <c r="B17204" i="10" s="1"/>
  <c r="B17205" i="10" s="1"/>
  <c r="B17206" i="10" s="1"/>
  <c r="B17207" i="10" s="1"/>
  <c r="B17208" i="10" s="1"/>
  <c r="B17209" i="10" s="1"/>
  <c r="B17210" i="10" s="1"/>
  <c r="B17211" i="10" s="1"/>
  <c r="B17212" i="10" s="1"/>
  <c r="B17213" i="10" s="1"/>
  <c r="B17214" i="10" s="1"/>
  <c r="B17215" i="10" s="1"/>
  <c r="B17216" i="10" s="1"/>
  <c r="B17217" i="10" s="1"/>
  <c r="B17218" i="10" s="1"/>
  <c r="B17219" i="10" s="1"/>
  <c r="B17220" i="10" s="1"/>
  <c r="B17221" i="10" s="1"/>
  <c r="B17222" i="10" s="1"/>
  <c r="B17223" i="10" s="1"/>
  <c r="B17224" i="10" s="1"/>
  <c r="B17225" i="10" s="1"/>
  <c r="B17226" i="10" s="1"/>
  <c r="B17227" i="10" s="1"/>
  <c r="B17228" i="10" s="1"/>
  <c r="B17229" i="10" s="1"/>
  <c r="B17230" i="10" s="1"/>
  <c r="B17231" i="10" s="1"/>
  <c r="B17232" i="10" s="1"/>
  <c r="B17233" i="10" s="1"/>
  <c r="B17234" i="10" s="1"/>
  <c r="B17235" i="10" s="1"/>
  <c r="B17236" i="10" s="1"/>
  <c r="B17237" i="10" s="1"/>
  <c r="B17238" i="10" s="1"/>
  <c r="B17239" i="10" s="1"/>
  <c r="B17240" i="10" s="1"/>
  <c r="B17241" i="10" s="1"/>
  <c r="B17242" i="10" s="1"/>
  <c r="B17243" i="10" s="1"/>
  <c r="B17244" i="10" s="1"/>
  <c r="B17245" i="10" s="1"/>
  <c r="B17246" i="10" s="1"/>
  <c r="B17247" i="10" s="1"/>
  <c r="B17248" i="10" s="1"/>
  <c r="B17249" i="10" s="1"/>
  <c r="B17250" i="10" s="1"/>
  <c r="B17251" i="10" s="1"/>
  <c r="B17252" i="10" s="1"/>
  <c r="B17253" i="10" s="1"/>
  <c r="B17254" i="10" s="1"/>
  <c r="B17255" i="10" s="1"/>
  <c r="B17256" i="10" s="1"/>
  <c r="B17257" i="10" s="1"/>
  <c r="B17258" i="10" s="1"/>
  <c r="B17259" i="10" s="1"/>
  <c r="B17260" i="10" s="1"/>
  <c r="B17261" i="10" s="1"/>
  <c r="B17262" i="10" s="1"/>
  <c r="B17263" i="10" s="1"/>
  <c r="B17264" i="10" s="1"/>
  <c r="B17265" i="10" s="1"/>
  <c r="B17266" i="10" s="1"/>
  <c r="B17267" i="10" s="1"/>
  <c r="B17268" i="10" s="1"/>
  <c r="B17269" i="10" s="1"/>
  <c r="B17270" i="10" s="1"/>
  <c r="B17271" i="10" s="1"/>
  <c r="B17272" i="10" s="1"/>
  <c r="B17273" i="10" s="1"/>
  <c r="B17274" i="10" s="1"/>
  <c r="B17275" i="10" s="1"/>
  <c r="B17276" i="10" s="1"/>
  <c r="B17277" i="10" s="1"/>
  <c r="B17278" i="10" s="1"/>
  <c r="B17279" i="10" s="1"/>
  <c r="B17280" i="10" s="1"/>
  <c r="B17281" i="10" s="1"/>
  <c r="B17282" i="10" s="1"/>
  <c r="B17283" i="10" s="1"/>
  <c r="B17284" i="10" s="1"/>
  <c r="B17285" i="10" s="1"/>
  <c r="B17286" i="10" s="1"/>
  <c r="B17287" i="10" s="1"/>
  <c r="B17288" i="10" s="1"/>
  <c r="B17289" i="10" s="1"/>
  <c r="B17290" i="10" s="1"/>
  <c r="B17291" i="10" s="1"/>
  <c r="B17292" i="10" s="1"/>
  <c r="B17293" i="10" s="1"/>
  <c r="B17294" i="10" s="1"/>
  <c r="B17295" i="10" s="1"/>
  <c r="B17296" i="10" s="1"/>
  <c r="B17297" i="10" s="1"/>
  <c r="B17298" i="10" s="1"/>
  <c r="B17299" i="10" s="1"/>
  <c r="B17300" i="10" s="1"/>
  <c r="B17301" i="10" s="1"/>
  <c r="B17302" i="10" s="1"/>
  <c r="B17303" i="10" s="1"/>
  <c r="B17304" i="10" s="1"/>
  <c r="B17305" i="10" s="1"/>
  <c r="B17306" i="10" s="1"/>
  <c r="B17307" i="10" s="1"/>
  <c r="B17308" i="10" s="1"/>
  <c r="B17309" i="10" s="1"/>
  <c r="B17310" i="10" s="1"/>
  <c r="B17311" i="10" s="1"/>
  <c r="B17312" i="10" s="1"/>
  <c r="B17313" i="10" s="1"/>
  <c r="B17314" i="10" s="1"/>
  <c r="B17315" i="10" s="1"/>
  <c r="B17316" i="10" s="1"/>
  <c r="B17317" i="10" s="1"/>
  <c r="B17318" i="10" s="1"/>
  <c r="B17319" i="10" s="1"/>
  <c r="B17320" i="10" s="1"/>
  <c r="B17321" i="10" s="1"/>
  <c r="B17322" i="10" s="1"/>
  <c r="B17323" i="10" s="1"/>
  <c r="B17324" i="10" s="1"/>
  <c r="B17325" i="10" s="1"/>
  <c r="B17326" i="10" s="1"/>
  <c r="B17327" i="10" s="1"/>
  <c r="B17328" i="10" s="1"/>
  <c r="B17329" i="10" s="1"/>
  <c r="B17330" i="10" s="1"/>
  <c r="B17331" i="10" s="1"/>
  <c r="B17332" i="10" s="1"/>
  <c r="B17333" i="10" s="1"/>
  <c r="B17334" i="10" s="1"/>
  <c r="B17335" i="10" s="1"/>
  <c r="B17336" i="10" s="1"/>
  <c r="B17337" i="10" s="1"/>
  <c r="B17338" i="10" s="1"/>
  <c r="B17339" i="10" s="1"/>
  <c r="B17340" i="10" s="1"/>
  <c r="B17341" i="10" s="1"/>
  <c r="B17342" i="10" s="1"/>
  <c r="B17343" i="10" s="1"/>
  <c r="B17344" i="10" s="1"/>
  <c r="B17345" i="10" s="1"/>
  <c r="B17346" i="10" s="1"/>
  <c r="B17347" i="10" s="1"/>
  <c r="B17348" i="10" s="1"/>
  <c r="B17349" i="10" s="1"/>
  <c r="B17350" i="10" s="1"/>
  <c r="B17351" i="10" s="1"/>
  <c r="B17352" i="10" s="1"/>
  <c r="B17353" i="10" s="1"/>
  <c r="B17354" i="10" s="1"/>
  <c r="B17355" i="10" s="1"/>
  <c r="B17356" i="10" s="1"/>
  <c r="B17357" i="10" s="1"/>
  <c r="B17358" i="10" s="1"/>
  <c r="B17359" i="10" s="1"/>
  <c r="B17360" i="10" s="1"/>
  <c r="B17361" i="10" s="1"/>
  <c r="B17362" i="10" s="1"/>
  <c r="B17363" i="10" s="1"/>
  <c r="B17364" i="10" s="1"/>
  <c r="B17365" i="10" s="1"/>
  <c r="B17366" i="10" s="1"/>
  <c r="B17367" i="10" s="1"/>
  <c r="B17368" i="10" s="1"/>
  <c r="B17369" i="10" s="1"/>
  <c r="B17370" i="10" s="1"/>
  <c r="B17371" i="10" s="1"/>
  <c r="B17372" i="10" s="1"/>
  <c r="B17373" i="10" s="1"/>
  <c r="B17374" i="10" s="1"/>
  <c r="B17375" i="10" s="1"/>
  <c r="B17376" i="10" s="1"/>
  <c r="B17377" i="10" s="1"/>
  <c r="B17378" i="10" s="1"/>
  <c r="B17379" i="10" s="1"/>
  <c r="B17380" i="10" s="1"/>
  <c r="B17381" i="10" s="1"/>
  <c r="B17382" i="10" s="1"/>
  <c r="B17383" i="10" s="1"/>
  <c r="B17384" i="10" s="1"/>
  <c r="B17385" i="10" s="1"/>
  <c r="B17386" i="10" s="1"/>
  <c r="B17387" i="10" s="1"/>
  <c r="B17388" i="10" s="1"/>
  <c r="B17389" i="10" s="1"/>
  <c r="B17390" i="10" s="1"/>
  <c r="B17391" i="10" s="1"/>
  <c r="B17392" i="10" s="1"/>
  <c r="B17393" i="10" s="1"/>
  <c r="B17394" i="10" s="1"/>
  <c r="B17395" i="10" s="1"/>
  <c r="B17396" i="10" s="1"/>
  <c r="B17397" i="10" s="1"/>
  <c r="B17398" i="10" s="1"/>
  <c r="B17399" i="10" s="1"/>
  <c r="B17400" i="10" s="1"/>
  <c r="B17401" i="10" s="1"/>
  <c r="B17402" i="10" s="1"/>
  <c r="B17403" i="10" s="1"/>
  <c r="B17404" i="10" s="1"/>
  <c r="B17405" i="10" s="1"/>
  <c r="B17406" i="10" s="1"/>
  <c r="B17407" i="10" s="1"/>
  <c r="B17408" i="10" s="1"/>
  <c r="B17409" i="10" s="1"/>
  <c r="B17410" i="10" s="1"/>
  <c r="B17411" i="10" s="1"/>
  <c r="B17412" i="10" s="1"/>
  <c r="B17413" i="10" s="1"/>
  <c r="B17414" i="10" s="1"/>
  <c r="B17415" i="10" s="1"/>
  <c r="B17416" i="10" s="1"/>
  <c r="B17417" i="10" s="1"/>
  <c r="B17418" i="10" s="1"/>
  <c r="B17419" i="10" s="1"/>
  <c r="B17420" i="10" s="1"/>
  <c r="B17421" i="10" s="1"/>
  <c r="B17422" i="10" s="1"/>
  <c r="B17423" i="10" s="1"/>
  <c r="B17424" i="10" s="1"/>
  <c r="B17425" i="10" s="1"/>
  <c r="B17426" i="10" s="1"/>
  <c r="B17427" i="10" s="1"/>
  <c r="B17428" i="10" s="1"/>
  <c r="B17429" i="10" s="1"/>
  <c r="B17430" i="10" s="1"/>
  <c r="B17431" i="10" s="1"/>
  <c r="B17432" i="10" s="1"/>
  <c r="B17433" i="10" s="1"/>
  <c r="B17434" i="10" s="1"/>
  <c r="B17435" i="10" s="1"/>
  <c r="B17436" i="10" s="1"/>
  <c r="B17437" i="10" s="1"/>
  <c r="B17438" i="10" s="1"/>
  <c r="B17439" i="10" s="1"/>
  <c r="B17440" i="10" s="1"/>
  <c r="B17441" i="10" s="1"/>
  <c r="B17442" i="10" s="1"/>
  <c r="B17443" i="10" s="1"/>
  <c r="B17444" i="10" s="1"/>
  <c r="B17445" i="10" s="1"/>
  <c r="B17446" i="10" s="1"/>
  <c r="B17447" i="10" s="1"/>
  <c r="B17448" i="10" s="1"/>
  <c r="B17449" i="10" s="1"/>
  <c r="B17450" i="10" s="1"/>
  <c r="B17451" i="10" s="1"/>
  <c r="B17452" i="10" s="1"/>
  <c r="B17453" i="10" s="1"/>
  <c r="B17454" i="10" s="1"/>
  <c r="B17455" i="10" s="1"/>
  <c r="B17456" i="10" s="1"/>
  <c r="B17457" i="10" s="1"/>
  <c r="B17458" i="10" s="1"/>
  <c r="B17459" i="10" s="1"/>
  <c r="B17460" i="10" s="1"/>
  <c r="B17461" i="10" s="1"/>
  <c r="B17462" i="10" s="1"/>
  <c r="B17463" i="10" s="1"/>
  <c r="B17464" i="10" s="1"/>
  <c r="B17465" i="10" s="1"/>
  <c r="B17466" i="10" s="1"/>
  <c r="B17467" i="10" s="1"/>
  <c r="B17468" i="10" s="1"/>
  <c r="B17469" i="10" s="1"/>
  <c r="B17470" i="10" s="1"/>
  <c r="B17471" i="10" s="1"/>
  <c r="B17472" i="10" s="1"/>
  <c r="B17473" i="10" s="1"/>
  <c r="B17474" i="10" s="1"/>
  <c r="B17475" i="10" s="1"/>
  <c r="B17476" i="10" s="1"/>
  <c r="B17477" i="10" s="1"/>
  <c r="B17478" i="10" s="1"/>
  <c r="B17479" i="10" s="1"/>
  <c r="B17480" i="10" s="1"/>
  <c r="B17481" i="10" s="1"/>
  <c r="B17482" i="10" s="1"/>
  <c r="B17483" i="10" s="1"/>
  <c r="B17484" i="10" s="1"/>
  <c r="B17485" i="10" s="1"/>
  <c r="B17486" i="10" s="1"/>
  <c r="B17487" i="10" s="1"/>
  <c r="B17488" i="10" s="1"/>
  <c r="B17489" i="10" s="1"/>
  <c r="B17490" i="10" s="1"/>
  <c r="B17491" i="10" s="1"/>
  <c r="B17492" i="10" s="1"/>
  <c r="B17493" i="10" s="1"/>
  <c r="B17494" i="10" s="1"/>
  <c r="B17495" i="10" s="1"/>
  <c r="B17496" i="10" s="1"/>
  <c r="B17497" i="10" s="1"/>
  <c r="B17498" i="10" s="1"/>
  <c r="B17499" i="10" s="1"/>
  <c r="B17500" i="10" s="1"/>
  <c r="B17501" i="10" s="1"/>
  <c r="B17502" i="10" s="1"/>
  <c r="B17503" i="10" s="1"/>
  <c r="B17504" i="10" s="1"/>
  <c r="B17505" i="10" s="1"/>
  <c r="B17506" i="10" s="1"/>
  <c r="B17507" i="10" s="1"/>
  <c r="B17508" i="10" s="1"/>
  <c r="B17509" i="10" s="1"/>
  <c r="B17510" i="10" s="1"/>
  <c r="B17511" i="10" s="1"/>
  <c r="B17512" i="10" s="1"/>
  <c r="B17513" i="10" s="1"/>
  <c r="B17514" i="10" s="1"/>
  <c r="B17515" i="10" s="1"/>
  <c r="B17516" i="10" s="1"/>
  <c r="B17517" i="10" s="1"/>
  <c r="B17518" i="10" s="1"/>
  <c r="B17519" i="10" s="1"/>
  <c r="B17520" i="10" s="1"/>
  <c r="B17521" i="10" s="1"/>
  <c r="B17522" i="10" s="1"/>
  <c r="B17523" i="10" s="1"/>
  <c r="B17524" i="10" s="1"/>
  <c r="B17525" i="10" s="1"/>
  <c r="B17526" i="10" s="1"/>
  <c r="B17527" i="10" s="1"/>
  <c r="B17528" i="10" s="1"/>
  <c r="B17529" i="10" s="1"/>
  <c r="B17530" i="10" s="1"/>
  <c r="B17531" i="10" s="1"/>
  <c r="B17532" i="10" s="1"/>
  <c r="B17533" i="10" s="1"/>
  <c r="B17534" i="10" s="1"/>
  <c r="B17535" i="10" s="1"/>
  <c r="B17536" i="10" s="1"/>
  <c r="B17537" i="10" s="1"/>
  <c r="B17538" i="10" s="1"/>
  <c r="B17539" i="10" s="1"/>
  <c r="B17540" i="10" s="1"/>
  <c r="B17541" i="10" s="1"/>
  <c r="B17542" i="10" s="1"/>
  <c r="B17543" i="10" s="1"/>
  <c r="B17544" i="10" s="1"/>
  <c r="B17545" i="10" s="1"/>
  <c r="B17546" i="10" s="1"/>
  <c r="B17547" i="10" s="1"/>
  <c r="B17548" i="10" s="1"/>
  <c r="B17549" i="10" s="1"/>
  <c r="B17550" i="10" s="1"/>
  <c r="B17551" i="10" s="1"/>
  <c r="B17552" i="10" s="1"/>
  <c r="B17553" i="10" s="1"/>
  <c r="B17554" i="10" s="1"/>
  <c r="B17555" i="10" s="1"/>
  <c r="B17556" i="10" s="1"/>
  <c r="B17557" i="10" s="1"/>
  <c r="B17558" i="10" s="1"/>
  <c r="B17559" i="10" s="1"/>
  <c r="B17560" i="10" s="1"/>
  <c r="B17561" i="10" s="1"/>
  <c r="B17562" i="10" s="1"/>
  <c r="B17563" i="10" s="1"/>
  <c r="B17564" i="10" s="1"/>
  <c r="B17565" i="10" s="1"/>
  <c r="B17566" i="10" s="1"/>
  <c r="B17567" i="10" s="1"/>
  <c r="B17568" i="10" s="1"/>
  <c r="B17569" i="10" s="1"/>
  <c r="B17570" i="10" s="1"/>
  <c r="B17571" i="10" s="1"/>
  <c r="B17572" i="10" s="1"/>
  <c r="B17573" i="10" s="1"/>
  <c r="B17574" i="10" s="1"/>
  <c r="B17575" i="10" s="1"/>
  <c r="B17576" i="10" s="1"/>
  <c r="B17577" i="10" s="1"/>
  <c r="B17578" i="10" s="1"/>
  <c r="B17579" i="10" s="1"/>
  <c r="B17580" i="10" s="1"/>
  <c r="B17581" i="10" s="1"/>
  <c r="B17582" i="10" s="1"/>
  <c r="B17583" i="10" s="1"/>
  <c r="B17584" i="10" s="1"/>
  <c r="B17585" i="10" s="1"/>
  <c r="B17586" i="10" s="1"/>
  <c r="B17587" i="10" s="1"/>
  <c r="B17588" i="10" s="1"/>
  <c r="B17589" i="10" s="1"/>
  <c r="B17590" i="10" s="1"/>
  <c r="B17591" i="10" s="1"/>
  <c r="B17592" i="10" s="1"/>
  <c r="B17593" i="10" s="1"/>
  <c r="B17594" i="10" s="1"/>
  <c r="B17595" i="10" s="1"/>
  <c r="B17596" i="10" s="1"/>
  <c r="B17597" i="10" s="1"/>
  <c r="B17598" i="10" s="1"/>
  <c r="B17599" i="10" s="1"/>
  <c r="B17600" i="10" s="1"/>
  <c r="B17601" i="10" s="1"/>
  <c r="B17602" i="10" s="1"/>
  <c r="B17603" i="10" s="1"/>
  <c r="B17604" i="10" s="1"/>
  <c r="B17605" i="10" s="1"/>
  <c r="B17606" i="10" s="1"/>
  <c r="B17607" i="10" s="1"/>
  <c r="B17608" i="10" s="1"/>
  <c r="B17609" i="10" s="1"/>
  <c r="B17610" i="10" s="1"/>
  <c r="B17611" i="10" s="1"/>
  <c r="B17612" i="10" s="1"/>
  <c r="B17613" i="10" s="1"/>
  <c r="B17614" i="10" s="1"/>
  <c r="B17615" i="10" s="1"/>
  <c r="B17616" i="10" s="1"/>
  <c r="B17617" i="10" s="1"/>
  <c r="B17618" i="10" s="1"/>
  <c r="B17619" i="10" s="1"/>
  <c r="B17620" i="10" s="1"/>
  <c r="B17621" i="10" s="1"/>
  <c r="B17622" i="10" s="1"/>
  <c r="B17623" i="10" s="1"/>
  <c r="B17624" i="10" s="1"/>
  <c r="B17625" i="10" s="1"/>
  <c r="B17626" i="10" s="1"/>
  <c r="B17627" i="10" s="1"/>
  <c r="B17628" i="10" s="1"/>
  <c r="B17629" i="10" s="1"/>
  <c r="B17630" i="10" s="1"/>
  <c r="B17631" i="10" s="1"/>
  <c r="B17632" i="10" s="1"/>
  <c r="B17633" i="10" s="1"/>
  <c r="B17634" i="10" s="1"/>
  <c r="B17635" i="10" s="1"/>
  <c r="B17636" i="10" s="1"/>
  <c r="B17637" i="10" s="1"/>
  <c r="B17638" i="10" s="1"/>
  <c r="B17639" i="10" s="1"/>
  <c r="B17640" i="10" s="1"/>
  <c r="B17641" i="10" s="1"/>
  <c r="B17642" i="10" s="1"/>
  <c r="B17643" i="10" s="1"/>
  <c r="B17644" i="10" s="1"/>
  <c r="B17645" i="10" s="1"/>
  <c r="B17646" i="10" s="1"/>
  <c r="B17647" i="10" s="1"/>
  <c r="B17648" i="10" s="1"/>
  <c r="B17649" i="10" s="1"/>
  <c r="B17650" i="10" s="1"/>
  <c r="B17651" i="10" s="1"/>
  <c r="B17652" i="10" s="1"/>
  <c r="B17653" i="10" s="1"/>
  <c r="B17654" i="10" s="1"/>
  <c r="B17655" i="10" s="1"/>
  <c r="B17656" i="10" s="1"/>
  <c r="B17657" i="10" s="1"/>
  <c r="B17658" i="10" s="1"/>
  <c r="B17659" i="10" s="1"/>
  <c r="B17660" i="10" s="1"/>
  <c r="B17661" i="10" s="1"/>
  <c r="B17662" i="10" s="1"/>
  <c r="B17663" i="10" s="1"/>
  <c r="B17664" i="10" s="1"/>
  <c r="B17665" i="10" s="1"/>
  <c r="B17666" i="10" s="1"/>
  <c r="B17667" i="10" s="1"/>
  <c r="B17668" i="10" s="1"/>
  <c r="B17669" i="10" s="1"/>
  <c r="B17670" i="10" s="1"/>
  <c r="B17671" i="10" s="1"/>
  <c r="B17672" i="10" s="1"/>
  <c r="B17673" i="10" s="1"/>
  <c r="B17674" i="10" s="1"/>
  <c r="B17675" i="10" s="1"/>
  <c r="B17676" i="10" s="1"/>
  <c r="B17677" i="10" s="1"/>
  <c r="B17678" i="10" s="1"/>
  <c r="B17679" i="10" s="1"/>
  <c r="B17680" i="10" s="1"/>
  <c r="B17681" i="10" s="1"/>
  <c r="B17682" i="10" s="1"/>
  <c r="B17683" i="10" s="1"/>
  <c r="B17684" i="10" s="1"/>
  <c r="B17685" i="10" s="1"/>
  <c r="B17686" i="10" s="1"/>
  <c r="B17687" i="10" s="1"/>
  <c r="B17688" i="10" s="1"/>
  <c r="B17689" i="10" s="1"/>
  <c r="B17690" i="10" s="1"/>
  <c r="B17691" i="10" s="1"/>
  <c r="B17692" i="10" s="1"/>
  <c r="B17693" i="10" s="1"/>
  <c r="B17694" i="10" s="1"/>
  <c r="B17695" i="10" s="1"/>
  <c r="B17696" i="10" s="1"/>
  <c r="B17697" i="10" s="1"/>
  <c r="B17698" i="10" s="1"/>
  <c r="B17699" i="10" s="1"/>
  <c r="B17700" i="10" s="1"/>
  <c r="B17701" i="10" s="1"/>
  <c r="B17702" i="10" s="1"/>
  <c r="B17703" i="10" s="1"/>
  <c r="B17704" i="10" s="1"/>
  <c r="B17705" i="10" s="1"/>
  <c r="B17706" i="10" s="1"/>
  <c r="B17707" i="10" s="1"/>
  <c r="B17708" i="10" s="1"/>
  <c r="B17709" i="10" s="1"/>
  <c r="B17710" i="10" s="1"/>
  <c r="B17711" i="10" s="1"/>
  <c r="B17712" i="10" s="1"/>
  <c r="B17713" i="10" s="1"/>
  <c r="B17714" i="10" s="1"/>
  <c r="B17715" i="10" s="1"/>
  <c r="B17716" i="10" s="1"/>
  <c r="B17717" i="10" s="1"/>
  <c r="B17718" i="10" s="1"/>
  <c r="B17719" i="10" s="1"/>
  <c r="B17720" i="10" s="1"/>
  <c r="B17721" i="10" s="1"/>
  <c r="B17722" i="10" s="1"/>
  <c r="B17723" i="10" s="1"/>
  <c r="B17724" i="10" s="1"/>
  <c r="B17725" i="10" s="1"/>
  <c r="B17726" i="10" s="1"/>
  <c r="B17727" i="10" s="1"/>
  <c r="B17728" i="10" s="1"/>
  <c r="B17729" i="10" s="1"/>
  <c r="B17730" i="10" s="1"/>
  <c r="B17731" i="10" s="1"/>
  <c r="B17732" i="10" s="1"/>
  <c r="B17733" i="10" s="1"/>
  <c r="B17734" i="10" s="1"/>
  <c r="B17735" i="10" s="1"/>
  <c r="B17736" i="10" s="1"/>
  <c r="B17737" i="10" s="1"/>
  <c r="B17738" i="10" s="1"/>
  <c r="B17739" i="10" s="1"/>
  <c r="B17740" i="10" s="1"/>
  <c r="B17741" i="10" s="1"/>
  <c r="B17742" i="10" s="1"/>
  <c r="B17743" i="10" s="1"/>
  <c r="B17744" i="10" s="1"/>
  <c r="B17745" i="10" s="1"/>
  <c r="B17746" i="10" s="1"/>
  <c r="B17747" i="10" s="1"/>
  <c r="B17748" i="10" s="1"/>
  <c r="B17749" i="10" s="1"/>
  <c r="B17750" i="10" s="1"/>
  <c r="B17751" i="10" s="1"/>
  <c r="B17752" i="10" s="1"/>
  <c r="B17753" i="10" s="1"/>
  <c r="B17754" i="10" s="1"/>
  <c r="B17755" i="10" s="1"/>
  <c r="B17756" i="10" s="1"/>
  <c r="B17757" i="10" s="1"/>
  <c r="B17758" i="10" s="1"/>
  <c r="B17759" i="10" s="1"/>
  <c r="B17760" i="10" s="1"/>
  <c r="B17761" i="10" s="1"/>
  <c r="B17762" i="10" s="1"/>
  <c r="B17763" i="10" s="1"/>
  <c r="B17764" i="10" s="1"/>
  <c r="B17765" i="10" s="1"/>
  <c r="B17766" i="10" s="1"/>
  <c r="B17767" i="10" s="1"/>
  <c r="B17768" i="10" s="1"/>
  <c r="B17769" i="10" s="1"/>
  <c r="B17770" i="10" s="1"/>
  <c r="B17771" i="10" s="1"/>
  <c r="B17772" i="10" s="1"/>
  <c r="B17773" i="10" s="1"/>
  <c r="B17774" i="10" s="1"/>
  <c r="B17775" i="10" s="1"/>
  <c r="B17776" i="10" s="1"/>
  <c r="B17777" i="10" s="1"/>
  <c r="B17778" i="10" s="1"/>
  <c r="B17779" i="10" s="1"/>
  <c r="B17780" i="10" s="1"/>
  <c r="B17781" i="10" s="1"/>
  <c r="B17782" i="10" s="1"/>
  <c r="B17783" i="10" s="1"/>
  <c r="B17784" i="10" s="1"/>
  <c r="B17785" i="10" s="1"/>
  <c r="B17786" i="10" s="1"/>
  <c r="B17787" i="10" s="1"/>
  <c r="B17788" i="10" s="1"/>
  <c r="B17789" i="10" s="1"/>
  <c r="B17790" i="10" s="1"/>
  <c r="B17791" i="10" s="1"/>
  <c r="B17792" i="10" s="1"/>
  <c r="B17793" i="10" s="1"/>
  <c r="B17794" i="10" s="1"/>
  <c r="B17795" i="10" s="1"/>
  <c r="B17796" i="10" s="1"/>
  <c r="B17797" i="10" s="1"/>
  <c r="B17798" i="10" s="1"/>
  <c r="B17799" i="10" s="1"/>
  <c r="B17800" i="10" s="1"/>
  <c r="B17801" i="10" s="1"/>
  <c r="B17802" i="10" s="1"/>
  <c r="B17803" i="10" s="1"/>
  <c r="B17804" i="10" s="1"/>
  <c r="B17805" i="10" s="1"/>
  <c r="B17806" i="10" s="1"/>
  <c r="B17807" i="10" s="1"/>
  <c r="B17808" i="10" s="1"/>
  <c r="B17809" i="10" s="1"/>
  <c r="B17810" i="10" s="1"/>
  <c r="B17811" i="10" s="1"/>
  <c r="B17812" i="10" s="1"/>
  <c r="B17813" i="10" s="1"/>
  <c r="B17814" i="10" s="1"/>
  <c r="B17815" i="10" s="1"/>
  <c r="B17816" i="10" s="1"/>
  <c r="B17817" i="10" s="1"/>
  <c r="B17818" i="10" s="1"/>
  <c r="B17819" i="10" s="1"/>
  <c r="B17820" i="10" s="1"/>
  <c r="B17821" i="10" s="1"/>
  <c r="B17822" i="10" s="1"/>
  <c r="B17823" i="10" s="1"/>
  <c r="B17824" i="10" s="1"/>
  <c r="B17825" i="10" s="1"/>
  <c r="B17826" i="10" s="1"/>
  <c r="B17827" i="10" s="1"/>
  <c r="B17828" i="10" s="1"/>
  <c r="B17829" i="10" s="1"/>
  <c r="B17830" i="10" s="1"/>
  <c r="B17831" i="10" s="1"/>
  <c r="B17832" i="10" s="1"/>
  <c r="B17833" i="10" s="1"/>
  <c r="B17834" i="10" s="1"/>
  <c r="B17835" i="10" s="1"/>
  <c r="B17836" i="10" s="1"/>
  <c r="B17837" i="10" s="1"/>
  <c r="B17838" i="10" s="1"/>
  <c r="B17839" i="10" s="1"/>
  <c r="B17840" i="10" s="1"/>
  <c r="B17841" i="10" s="1"/>
  <c r="B17842" i="10" s="1"/>
  <c r="B17843" i="10" s="1"/>
  <c r="B17844" i="10" s="1"/>
  <c r="B17845" i="10" s="1"/>
  <c r="B17846" i="10" s="1"/>
  <c r="B17847" i="10" s="1"/>
  <c r="B17848" i="10" s="1"/>
  <c r="B17849" i="10" s="1"/>
  <c r="B17850" i="10" s="1"/>
  <c r="B17851" i="10" s="1"/>
  <c r="B17852" i="10" s="1"/>
  <c r="B17853" i="10" s="1"/>
  <c r="B17854" i="10" s="1"/>
  <c r="B17855" i="10" s="1"/>
  <c r="B17856" i="10" s="1"/>
  <c r="B17857" i="10" s="1"/>
  <c r="B17858" i="10" s="1"/>
  <c r="B17859" i="10" s="1"/>
  <c r="B17860" i="10" s="1"/>
  <c r="B17861" i="10" s="1"/>
  <c r="B17862" i="10" s="1"/>
  <c r="B17863" i="10" s="1"/>
  <c r="B17864" i="10" s="1"/>
  <c r="B17865" i="10" s="1"/>
  <c r="B17866" i="10" s="1"/>
  <c r="B17867" i="10" s="1"/>
  <c r="B17868" i="10" s="1"/>
  <c r="B17869" i="10" s="1"/>
  <c r="B17870" i="10" s="1"/>
  <c r="B17871" i="10" s="1"/>
  <c r="B17872" i="10" s="1"/>
  <c r="B17873" i="10" s="1"/>
  <c r="B17874" i="10" s="1"/>
  <c r="B17875" i="10" s="1"/>
  <c r="B17876" i="10" s="1"/>
  <c r="B17877" i="10" s="1"/>
  <c r="B17878" i="10" s="1"/>
  <c r="B17879" i="10" s="1"/>
  <c r="B17880" i="10" s="1"/>
  <c r="B17881" i="10" s="1"/>
  <c r="B17882" i="10" s="1"/>
  <c r="B17883" i="10" s="1"/>
  <c r="B17884" i="10" s="1"/>
  <c r="B17885" i="10" s="1"/>
  <c r="B17886" i="10" s="1"/>
  <c r="B17887" i="10" s="1"/>
  <c r="B17888" i="10" s="1"/>
  <c r="B17889" i="10" s="1"/>
  <c r="B17890" i="10" s="1"/>
  <c r="B17891" i="10" s="1"/>
  <c r="B17892" i="10" s="1"/>
  <c r="B17893" i="10" s="1"/>
  <c r="B17894" i="10" s="1"/>
  <c r="B17895" i="10" s="1"/>
  <c r="B17896" i="10" s="1"/>
  <c r="B17897" i="10" s="1"/>
  <c r="B17898" i="10" s="1"/>
  <c r="B17899" i="10" s="1"/>
  <c r="B17900" i="10" s="1"/>
  <c r="B17901" i="10" s="1"/>
  <c r="B17902" i="10" s="1"/>
  <c r="B17903" i="10" s="1"/>
  <c r="B17904" i="10" s="1"/>
  <c r="B17905" i="10" s="1"/>
  <c r="B17906" i="10" s="1"/>
  <c r="B17907" i="10" s="1"/>
  <c r="B17908" i="10" s="1"/>
  <c r="B17909" i="10" s="1"/>
  <c r="B17910" i="10" s="1"/>
  <c r="B17911" i="10" s="1"/>
  <c r="B17912" i="10" s="1"/>
  <c r="B17913" i="10" s="1"/>
  <c r="B17914" i="10" s="1"/>
  <c r="B17915" i="10" s="1"/>
  <c r="B17916" i="10" s="1"/>
  <c r="B17917" i="10" s="1"/>
  <c r="B17918" i="10" s="1"/>
  <c r="B17919" i="10" s="1"/>
  <c r="B17920" i="10" s="1"/>
  <c r="B17921" i="10" s="1"/>
  <c r="B17922" i="10" s="1"/>
  <c r="B17923" i="10" s="1"/>
  <c r="B17924" i="10" s="1"/>
  <c r="B17925" i="10" s="1"/>
  <c r="B17926" i="10" s="1"/>
  <c r="B17927" i="10" s="1"/>
  <c r="B17928" i="10" s="1"/>
  <c r="B17929" i="10" s="1"/>
  <c r="B17930" i="10" s="1"/>
  <c r="B17931" i="10" s="1"/>
  <c r="B17932" i="10" s="1"/>
  <c r="B17933" i="10" s="1"/>
  <c r="B17934" i="10" s="1"/>
  <c r="B17935" i="10" s="1"/>
  <c r="B17936" i="10" s="1"/>
  <c r="B17937" i="10" s="1"/>
  <c r="B17938" i="10" s="1"/>
  <c r="B17939" i="10" s="1"/>
  <c r="B17940" i="10" s="1"/>
  <c r="B17941" i="10" s="1"/>
  <c r="B17942" i="10" s="1"/>
  <c r="B17943" i="10" s="1"/>
  <c r="B17944" i="10" s="1"/>
  <c r="B17945" i="10" s="1"/>
  <c r="B17946" i="10" s="1"/>
  <c r="B17947" i="10" s="1"/>
  <c r="B17948" i="10" s="1"/>
  <c r="B17949" i="10" s="1"/>
  <c r="B17950" i="10" s="1"/>
  <c r="B17951" i="10" s="1"/>
  <c r="B17952" i="10" s="1"/>
  <c r="B17953" i="10" s="1"/>
  <c r="B17954" i="10" s="1"/>
  <c r="B17955" i="10" s="1"/>
  <c r="B17956" i="10" s="1"/>
  <c r="B17957" i="10" s="1"/>
  <c r="B17958" i="10" s="1"/>
  <c r="B17959" i="10" s="1"/>
  <c r="B17960" i="10" s="1"/>
  <c r="B17961" i="10" s="1"/>
  <c r="B17962" i="10" s="1"/>
  <c r="B17963" i="10" s="1"/>
  <c r="B17964" i="10" s="1"/>
  <c r="B17965" i="10" s="1"/>
  <c r="B17966" i="10" s="1"/>
  <c r="B17967" i="10" s="1"/>
  <c r="B17968" i="10" s="1"/>
  <c r="B17969" i="10" s="1"/>
  <c r="B17970" i="10" s="1"/>
  <c r="B17971" i="10" s="1"/>
  <c r="B17972" i="10" s="1"/>
  <c r="B17973" i="10" s="1"/>
  <c r="B17974" i="10" s="1"/>
  <c r="B17975" i="10" s="1"/>
  <c r="B17976" i="10" s="1"/>
  <c r="B17977" i="10" s="1"/>
  <c r="B17978" i="10" s="1"/>
  <c r="B17979" i="10" s="1"/>
  <c r="B17980" i="10" s="1"/>
  <c r="B17981" i="10" s="1"/>
  <c r="B17982" i="10" s="1"/>
  <c r="B17983" i="10" s="1"/>
  <c r="B17984" i="10" s="1"/>
  <c r="B17985" i="10" s="1"/>
  <c r="B17986" i="10" s="1"/>
  <c r="B17987" i="10" s="1"/>
  <c r="B17988" i="10" s="1"/>
  <c r="B17989" i="10" s="1"/>
  <c r="B17990" i="10" s="1"/>
  <c r="B17991" i="10" s="1"/>
  <c r="B17992" i="10" s="1"/>
  <c r="B17993" i="10" s="1"/>
  <c r="B17994" i="10" s="1"/>
  <c r="B17995" i="10" s="1"/>
  <c r="B17996" i="10" s="1"/>
  <c r="B17997" i="10" s="1"/>
  <c r="B17998" i="10" s="1"/>
  <c r="B17999" i="10" s="1"/>
  <c r="B18000" i="10" s="1"/>
  <c r="B18001" i="10" s="1"/>
  <c r="B18002" i="10" s="1"/>
  <c r="B18003" i="10" s="1"/>
  <c r="B18004" i="10" s="1"/>
  <c r="B18005" i="10" s="1"/>
  <c r="B18006" i="10" s="1"/>
  <c r="B18007" i="10" s="1"/>
  <c r="B18008" i="10" s="1"/>
  <c r="B18009" i="10" s="1"/>
  <c r="B18010" i="10" s="1"/>
  <c r="B18011" i="10" s="1"/>
  <c r="B18012" i="10" s="1"/>
  <c r="B18013" i="10" s="1"/>
  <c r="B18014" i="10" s="1"/>
  <c r="B18015" i="10" s="1"/>
  <c r="B18016" i="10" s="1"/>
  <c r="B18017" i="10" s="1"/>
  <c r="B18018" i="10" s="1"/>
  <c r="B18019" i="10" s="1"/>
  <c r="B18020" i="10" s="1"/>
  <c r="B18021" i="10" s="1"/>
  <c r="B18022" i="10" s="1"/>
  <c r="B18023" i="10" s="1"/>
  <c r="B18024" i="10" s="1"/>
  <c r="B18025" i="10" s="1"/>
  <c r="B18026" i="10" s="1"/>
  <c r="B18027" i="10" s="1"/>
  <c r="B18028" i="10" s="1"/>
  <c r="B18029" i="10" s="1"/>
  <c r="B18030" i="10" s="1"/>
  <c r="B18031" i="10" s="1"/>
  <c r="B18032" i="10" s="1"/>
  <c r="B18033" i="10" s="1"/>
  <c r="B18034" i="10" s="1"/>
  <c r="B18035" i="10" s="1"/>
  <c r="B18036" i="10" s="1"/>
  <c r="B18037" i="10" s="1"/>
  <c r="B18038" i="10" s="1"/>
  <c r="B18039" i="10" s="1"/>
  <c r="B18040" i="10" s="1"/>
  <c r="B18041" i="10" s="1"/>
  <c r="B18042" i="10" s="1"/>
  <c r="B18043" i="10" s="1"/>
  <c r="B18044" i="10" s="1"/>
  <c r="B18045" i="10" s="1"/>
  <c r="B18046" i="10" s="1"/>
  <c r="B18047" i="10" s="1"/>
  <c r="B18048" i="10" s="1"/>
  <c r="B18049" i="10" s="1"/>
  <c r="B18050" i="10" s="1"/>
  <c r="B18051" i="10" s="1"/>
  <c r="B18052" i="10" s="1"/>
  <c r="B18053" i="10" s="1"/>
  <c r="B18054" i="10" s="1"/>
  <c r="B18055" i="10" s="1"/>
  <c r="B18056" i="10" s="1"/>
  <c r="B18057" i="10" s="1"/>
  <c r="B18058" i="10" s="1"/>
  <c r="B18059" i="10" s="1"/>
  <c r="B18060" i="10" s="1"/>
  <c r="B18061" i="10" s="1"/>
  <c r="B18062" i="10" s="1"/>
  <c r="B18063" i="10" s="1"/>
  <c r="B18064" i="10" s="1"/>
  <c r="B18065" i="10" s="1"/>
  <c r="B18066" i="10" s="1"/>
  <c r="B18067" i="10" s="1"/>
  <c r="B18068" i="10" s="1"/>
  <c r="B18069" i="10" s="1"/>
  <c r="B18070" i="10" s="1"/>
  <c r="B18071" i="10" s="1"/>
  <c r="B18072" i="10" s="1"/>
  <c r="B18073" i="10" s="1"/>
  <c r="B18074" i="10" s="1"/>
  <c r="B18075" i="10" s="1"/>
  <c r="B18076" i="10" s="1"/>
  <c r="B18077" i="10" s="1"/>
  <c r="B18078" i="10" s="1"/>
  <c r="B18079" i="10" s="1"/>
  <c r="B18080" i="10" s="1"/>
  <c r="B18081" i="10" s="1"/>
  <c r="B18082" i="10" s="1"/>
  <c r="B18083" i="10" s="1"/>
  <c r="B18084" i="10" s="1"/>
  <c r="B18085" i="10" s="1"/>
  <c r="B18086" i="10" s="1"/>
  <c r="B18087" i="10" s="1"/>
  <c r="B18088" i="10" s="1"/>
  <c r="B18089" i="10" s="1"/>
  <c r="B18090" i="10" s="1"/>
  <c r="B18091" i="10" s="1"/>
  <c r="B18092" i="10" s="1"/>
  <c r="B18093" i="10" s="1"/>
  <c r="B18094" i="10" s="1"/>
  <c r="B18095" i="10" s="1"/>
  <c r="B18096" i="10" s="1"/>
  <c r="B18097" i="10" s="1"/>
  <c r="B18098" i="10" s="1"/>
  <c r="B18099" i="10" s="1"/>
  <c r="B18100" i="10" s="1"/>
  <c r="B18101" i="10" s="1"/>
  <c r="B18102" i="10" s="1"/>
  <c r="B18103" i="10" s="1"/>
  <c r="B18104" i="10" s="1"/>
  <c r="B18105" i="10" s="1"/>
  <c r="B18106" i="10" s="1"/>
  <c r="B18107" i="10" s="1"/>
  <c r="B18108" i="10" s="1"/>
  <c r="B18109" i="10" s="1"/>
  <c r="B18110" i="10" s="1"/>
  <c r="B18111" i="10" s="1"/>
  <c r="B18112" i="10" s="1"/>
  <c r="B18113" i="10" s="1"/>
  <c r="B18114" i="10" s="1"/>
  <c r="B18115" i="10" s="1"/>
  <c r="B18116" i="10" s="1"/>
  <c r="B18117" i="10" s="1"/>
  <c r="B18118" i="10" s="1"/>
  <c r="B18119" i="10" s="1"/>
  <c r="B18120" i="10" s="1"/>
  <c r="B18121" i="10" s="1"/>
  <c r="B18122" i="10" s="1"/>
  <c r="B18123" i="10" s="1"/>
  <c r="B18124" i="10" s="1"/>
  <c r="B18125" i="10" s="1"/>
  <c r="B18126" i="10" s="1"/>
  <c r="B18127" i="10" s="1"/>
  <c r="B18128" i="10" s="1"/>
  <c r="B18129" i="10" s="1"/>
  <c r="B18130" i="10" s="1"/>
  <c r="B18131" i="10" s="1"/>
  <c r="B18132" i="10" s="1"/>
  <c r="B18133" i="10" s="1"/>
  <c r="B18134" i="10" s="1"/>
  <c r="B18135" i="10" s="1"/>
  <c r="B18136" i="10" s="1"/>
  <c r="B18137" i="10" s="1"/>
  <c r="B18138" i="10" s="1"/>
  <c r="B18139" i="10" s="1"/>
  <c r="B18140" i="10" s="1"/>
  <c r="B18141" i="10" s="1"/>
  <c r="B18142" i="10" s="1"/>
  <c r="B18143" i="10" s="1"/>
  <c r="B18144" i="10" s="1"/>
  <c r="B18145" i="10" s="1"/>
  <c r="B18146" i="10" s="1"/>
  <c r="B18147" i="10" s="1"/>
  <c r="B18148" i="10" s="1"/>
  <c r="B18149" i="10" s="1"/>
  <c r="B18150" i="10" s="1"/>
  <c r="B18151" i="10" s="1"/>
  <c r="B18152" i="10" s="1"/>
  <c r="B18153" i="10" s="1"/>
  <c r="B18154" i="10" s="1"/>
  <c r="B18155" i="10" s="1"/>
  <c r="B18156" i="10" s="1"/>
  <c r="B18157" i="10" s="1"/>
  <c r="B18158" i="10" s="1"/>
  <c r="B18159" i="10" s="1"/>
  <c r="B18160" i="10" s="1"/>
  <c r="B18161" i="10" s="1"/>
  <c r="B18162" i="10" s="1"/>
  <c r="B18163" i="10" s="1"/>
  <c r="B18164" i="10" s="1"/>
  <c r="B18165" i="10" s="1"/>
  <c r="B18166" i="10" s="1"/>
  <c r="B18167" i="10" s="1"/>
  <c r="B18168" i="10" s="1"/>
  <c r="B18169" i="10" s="1"/>
  <c r="B18170" i="10" s="1"/>
  <c r="B18171" i="10" s="1"/>
  <c r="B18172" i="10" s="1"/>
  <c r="B18173" i="10" s="1"/>
  <c r="B18174" i="10" s="1"/>
  <c r="B18175" i="10" s="1"/>
  <c r="B18176" i="10" s="1"/>
  <c r="B18177" i="10" s="1"/>
  <c r="B18178" i="10" s="1"/>
  <c r="B18179" i="10" s="1"/>
  <c r="B18180" i="10" s="1"/>
  <c r="B18181" i="10" s="1"/>
  <c r="B18182" i="10" s="1"/>
  <c r="B18183" i="10" s="1"/>
  <c r="B18184" i="10" s="1"/>
  <c r="B18185" i="10" s="1"/>
  <c r="B18186" i="10" s="1"/>
  <c r="B18187" i="10" s="1"/>
  <c r="B18188" i="10" s="1"/>
  <c r="B18189" i="10" s="1"/>
  <c r="B18190" i="10" s="1"/>
  <c r="B18191" i="10" s="1"/>
  <c r="B18192" i="10" s="1"/>
  <c r="B18193" i="10" s="1"/>
  <c r="B18194" i="10" s="1"/>
  <c r="B18195" i="10" s="1"/>
  <c r="B18196" i="10" s="1"/>
  <c r="B18197" i="10" s="1"/>
  <c r="B18198" i="10" s="1"/>
  <c r="B18199" i="10" s="1"/>
  <c r="B18200" i="10" s="1"/>
  <c r="B18201" i="10" s="1"/>
  <c r="B18202" i="10" s="1"/>
  <c r="B18203" i="10" s="1"/>
  <c r="B18204" i="10" s="1"/>
  <c r="B18205" i="10" s="1"/>
  <c r="B18206" i="10" s="1"/>
  <c r="B18207" i="10" s="1"/>
  <c r="B18208" i="10" s="1"/>
  <c r="B18209" i="10" s="1"/>
  <c r="B18210" i="10" s="1"/>
  <c r="B18211" i="10" s="1"/>
  <c r="B18212" i="10" s="1"/>
  <c r="B18213" i="10" s="1"/>
  <c r="B18214" i="10" s="1"/>
  <c r="B18215" i="10" s="1"/>
  <c r="B18216" i="10" s="1"/>
  <c r="B18217" i="10" s="1"/>
  <c r="B18218" i="10" s="1"/>
  <c r="B18219" i="10" s="1"/>
  <c r="B18220" i="10" s="1"/>
  <c r="B18221" i="10" s="1"/>
  <c r="B18222" i="10" s="1"/>
  <c r="B18223" i="10" s="1"/>
  <c r="B18224" i="10" s="1"/>
  <c r="B18225" i="10" s="1"/>
  <c r="B18226" i="10" s="1"/>
  <c r="B18227" i="10" s="1"/>
  <c r="B18228" i="10" s="1"/>
  <c r="B18229" i="10" s="1"/>
  <c r="B18230" i="10" s="1"/>
  <c r="B18231" i="10" s="1"/>
  <c r="B18232" i="10" s="1"/>
  <c r="B18233" i="10" s="1"/>
  <c r="B18234" i="10" s="1"/>
  <c r="B18235" i="10" s="1"/>
  <c r="B18236" i="10" s="1"/>
  <c r="B18237" i="10" s="1"/>
  <c r="B18238" i="10" s="1"/>
  <c r="B18239" i="10" s="1"/>
  <c r="B18240" i="10" s="1"/>
  <c r="B18241" i="10" s="1"/>
  <c r="B18242" i="10" s="1"/>
  <c r="B18243" i="10" s="1"/>
  <c r="B18244" i="10" s="1"/>
  <c r="B18245" i="10" s="1"/>
  <c r="B18246" i="10" s="1"/>
  <c r="B18247" i="10" s="1"/>
  <c r="B18248" i="10" s="1"/>
  <c r="B18249" i="10" s="1"/>
  <c r="B18250" i="10" s="1"/>
  <c r="B18251" i="10" s="1"/>
  <c r="B18252" i="10" s="1"/>
  <c r="B18253" i="10" s="1"/>
  <c r="B18254" i="10" s="1"/>
  <c r="B18255" i="10" s="1"/>
  <c r="B18256" i="10" s="1"/>
  <c r="B18257" i="10" s="1"/>
  <c r="B18258" i="10" s="1"/>
  <c r="B18259" i="10" s="1"/>
  <c r="B18260" i="10" s="1"/>
  <c r="B18261" i="10" s="1"/>
  <c r="B18262" i="10" s="1"/>
  <c r="B18263" i="10" s="1"/>
  <c r="B18264" i="10" s="1"/>
  <c r="B18265" i="10" s="1"/>
  <c r="B18266" i="10" s="1"/>
  <c r="B18267" i="10" s="1"/>
  <c r="B18268" i="10" s="1"/>
  <c r="B18269" i="10" s="1"/>
  <c r="B18270" i="10" s="1"/>
  <c r="B18271" i="10" s="1"/>
  <c r="B18272" i="10" s="1"/>
  <c r="B18273" i="10" s="1"/>
  <c r="B18274" i="10" s="1"/>
  <c r="B18275" i="10" s="1"/>
  <c r="B18276" i="10" s="1"/>
  <c r="B18277" i="10" s="1"/>
  <c r="B18278" i="10" s="1"/>
  <c r="B18279" i="10" s="1"/>
  <c r="B18280" i="10" s="1"/>
  <c r="B18281" i="10" s="1"/>
  <c r="B18282" i="10" s="1"/>
  <c r="B18283" i="10" s="1"/>
  <c r="B18284" i="10" s="1"/>
  <c r="B18285" i="10" s="1"/>
  <c r="B18286" i="10" s="1"/>
  <c r="B18287" i="10" s="1"/>
  <c r="B18288" i="10" s="1"/>
  <c r="B18289" i="10" s="1"/>
  <c r="B18290" i="10" s="1"/>
  <c r="B18291" i="10" s="1"/>
  <c r="B18292" i="10" s="1"/>
  <c r="B18293" i="10" s="1"/>
  <c r="B18294" i="10" s="1"/>
  <c r="B18295" i="10" s="1"/>
  <c r="B18296" i="10" s="1"/>
  <c r="B18297" i="10" s="1"/>
  <c r="B18298" i="10" s="1"/>
  <c r="B18299" i="10" s="1"/>
  <c r="B18300" i="10" s="1"/>
  <c r="B18301" i="10" s="1"/>
  <c r="B18302" i="10" s="1"/>
  <c r="B18303" i="10" s="1"/>
  <c r="B18304" i="10" s="1"/>
  <c r="B18305" i="10" s="1"/>
  <c r="B18306" i="10" s="1"/>
  <c r="B18307" i="10" s="1"/>
  <c r="B18308" i="10" s="1"/>
  <c r="B18309" i="10" s="1"/>
  <c r="B18310" i="10" s="1"/>
  <c r="B18311" i="10" s="1"/>
  <c r="B18312" i="10" s="1"/>
  <c r="B18313" i="10" s="1"/>
  <c r="B18314" i="10" s="1"/>
  <c r="B18315" i="10" s="1"/>
  <c r="B18316" i="10" s="1"/>
  <c r="B18317" i="10" s="1"/>
  <c r="B18318" i="10" s="1"/>
  <c r="B18319" i="10" s="1"/>
  <c r="B18320" i="10" s="1"/>
  <c r="B18321" i="10" s="1"/>
  <c r="B18322" i="10" s="1"/>
  <c r="B18323" i="10" s="1"/>
  <c r="B18324" i="10" s="1"/>
  <c r="B18325" i="10" s="1"/>
  <c r="B18326" i="10" s="1"/>
  <c r="B18327" i="10" s="1"/>
  <c r="B18328" i="10" s="1"/>
  <c r="B18329" i="10" s="1"/>
  <c r="B18330" i="10" s="1"/>
  <c r="B18331" i="10" s="1"/>
  <c r="B18332" i="10" s="1"/>
  <c r="B18333" i="10" s="1"/>
  <c r="B18334" i="10" s="1"/>
  <c r="B18335" i="10" s="1"/>
  <c r="B18336" i="10" s="1"/>
  <c r="B18337" i="10" s="1"/>
  <c r="B18338" i="10" s="1"/>
  <c r="B18339" i="10" s="1"/>
  <c r="B18340" i="10" s="1"/>
  <c r="B18341" i="10" s="1"/>
  <c r="B18342" i="10" s="1"/>
  <c r="B18343" i="10" s="1"/>
  <c r="B18344" i="10" s="1"/>
  <c r="B18345" i="10" s="1"/>
  <c r="B18346" i="10" s="1"/>
  <c r="B18347" i="10" s="1"/>
  <c r="B18348" i="10" s="1"/>
  <c r="B18349" i="10" s="1"/>
  <c r="B18350" i="10" s="1"/>
  <c r="B18351" i="10" s="1"/>
  <c r="B18352" i="10" s="1"/>
  <c r="B18353" i="10" s="1"/>
  <c r="B18354" i="10" s="1"/>
  <c r="B18355" i="10" s="1"/>
  <c r="B18356" i="10" s="1"/>
  <c r="B18357" i="10" s="1"/>
  <c r="B18358" i="10" s="1"/>
  <c r="B18359" i="10" s="1"/>
  <c r="B18360" i="10" s="1"/>
  <c r="B18361" i="10" s="1"/>
  <c r="B18362" i="10" s="1"/>
  <c r="B18363" i="10" s="1"/>
  <c r="B18364" i="10" s="1"/>
  <c r="B18365" i="10" s="1"/>
  <c r="B18366" i="10" s="1"/>
  <c r="B18367" i="10" s="1"/>
  <c r="B18368" i="10" s="1"/>
  <c r="B18369" i="10" s="1"/>
  <c r="B18370" i="10" s="1"/>
  <c r="B18371" i="10" s="1"/>
  <c r="B18372" i="10" s="1"/>
  <c r="B18373" i="10" s="1"/>
  <c r="B18374" i="10" s="1"/>
  <c r="B18375" i="10" s="1"/>
  <c r="B18376" i="10" s="1"/>
  <c r="B18377" i="10" s="1"/>
  <c r="B18378" i="10" s="1"/>
  <c r="B18379" i="10" s="1"/>
  <c r="B18380" i="10" s="1"/>
  <c r="B18381" i="10" s="1"/>
  <c r="B18382" i="10" s="1"/>
  <c r="B18383" i="10" s="1"/>
  <c r="B18384" i="10" s="1"/>
  <c r="B18385" i="10" s="1"/>
  <c r="B18386" i="10" s="1"/>
  <c r="B18387" i="10" s="1"/>
  <c r="B18388" i="10" s="1"/>
  <c r="B18389" i="10" s="1"/>
  <c r="B18390" i="10" s="1"/>
  <c r="B18391" i="10" s="1"/>
  <c r="B18392" i="10" s="1"/>
  <c r="B18393" i="10" s="1"/>
  <c r="B18394" i="10" s="1"/>
  <c r="B18395" i="10" s="1"/>
  <c r="B18396" i="10" s="1"/>
  <c r="B18397" i="10" s="1"/>
  <c r="B18398" i="10" s="1"/>
  <c r="B18399" i="10" s="1"/>
  <c r="B18400" i="10" s="1"/>
  <c r="B18401" i="10" s="1"/>
  <c r="B18402" i="10" s="1"/>
  <c r="B18403" i="10" s="1"/>
  <c r="B18404" i="10" s="1"/>
  <c r="B18405" i="10" s="1"/>
  <c r="B18406" i="10" s="1"/>
  <c r="B18407" i="10" s="1"/>
  <c r="B18408" i="10" s="1"/>
  <c r="B18409" i="10" s="1"/>
  <c r="B18410" i="10" s="1"/>
  <c r="B18411" i="10" s="1"/>
  <c r="B18412" i="10" s="1"/>
  <c r="B18413" i="10" s="1"/>
  <c r="B18414" i="10" s="1"/>
  <c r="B18415" i="10" s="1"/>
  <c r="B18416" i="10" s="1"/>
  <c r="B18417" i="10" s="1"/>
  <c r="B18418" i="10" s="1"/>
  <c r="B18419" i="10" s="1"/>
  <c r="B18420" i="10" s="1"/>
  <c r="B18421" i="10" s="1"/>
  <c r="B18422" i="10" s="1"/>
  <c r="B18423" i="10" s="1"/>
  <c r="B18424" i="10" s="1"/>
  <c r="B18425" i="10" s="1"/>
  <c r="B18426" i="10" s="1"/>
  <c r="B18427" i="10" s="1"/>
  <c r="B18428" i="10" s="1"/>
  <c r="B18429" i="10" s="1"/>
  <c r="B18430" i="10" s="1"/>
  <c r="B18431" i="10" s="1"/>
  <c r="B18432" i="10" s="1"/>
  <c r="B18433" i="10" s="1"/>
  <c r="B18434" i="10" s="1"/>
  <c r="B18435" i="10" s="1"/>
  <c r="B18436" i="10" s="1"/>
  <c r="B18437" i="10" s="1"/>
  <c r="B18438" i="10" s="1"/>
  <c r="B18439" i="10" s="1"/>
  <c r="B18440" i="10" s="1"/>
  <c r="B18441" i="10" s="1"/>
  <c r="B18442" i="10" s="1"/>
  <c r="B18443" i="10" s="1"/>
  <c r="B18444" i="10" s="1"/>
  <c r="B18445" i="10" s="1"/>
  <c r="B18446" i="10" s="1"/>
  <c r="B18447" i="10" s="1"/>
  <c r="B18448" i="10" s="1"/>
  <c r="B18449" i="10" s="1"/>
  <c r="B18450" i="10" s="1"/>
  <c r="B18451" i="10" s="1"/>
  <c r="B18452" i="10" s="1"/>
  <c r="B18453" i="10" s="1"/>
  <c r="B18454" i="10" s="1"/>
  <c r="B18455" i="10" s="1"/>
  <c r="B18456" i="10" s="1"/>
  <c r="B18457" i="10" s="1"/>
  <c r="B18458" i="10" s="1"/>
  <c r="B18459" i="10" s="1"/>
  <c r="B18460" i="10" s="1"/>
  <c r="B18461" i="10" s="1"/>
  <c r="B18462" i="10" s="1"/>
  <c r="B18463" i="10" s="1"/>
  <c r="B18464" i="10" s="1"/>
  <c r="B18465" i="10" s="1"/>
  <c r="B18466" i="10" s="1"/>
  <c r="B18467" i="10" s="1"/>
  <c r="B18468" i="10" s="1"/>
  <c r="B18469" i="10" s="1"/>
  <c r="B18470" i="10" s="1"/>
  <c r="B18471" i="10" s="1"/>
  <c r="B18472" i="10" s="1"/>
  <c r="B18473" i="10" s="1"/>
  <c r="B18474" i="10" s="1"/>
  <c r="B18475" i="10" s="1"/>
  <c r="B18476" i="10" s="1"/>
  <c r="B18477" i="10" s="1"/>
  <c r="B18478" i="10" s="1"/>
  <c r="B18479" i="10" s="1"/>
  <c r="B18480" i="10" s="1"/>
  <c r="B18481" i="10" s="1"/>
  <c r="B18482" i="10" s="1"/>
  <c r="B18483" i="10" s="1"/>
  <c r="B18484" i="10" s="1"/>
  <c r="B18485" i="10" s="1"/>
  <c r="B18486" i="10" s="1"/>
  <c r="B18487" i="10" s="1"/>
  <c r="B18488" i="10" s="1"/>
  <c r="B18489" i="10" s="1"/>
  <c r="B18490" i="10" s="1"/>
  <c r="B18491" i="10" s="1"/>
  <c r="B18492" i="10" s="1"/>
  <c r="B18493" i="10" s="1"/>
  <c r="B18494" i="10" s="1"/>
  <c r="B18495" i="10" s="1"/>
  <c r="B18496" i="10" s="1"/>
  <c r="B18497" i="10" s="1"/>
  <c r="B18498" i="10" s="1"/>
  <c r="B18499" i="10" s="1"/>
  <c r="B18500" i="10" s="1"/>
  <c r="B18501" i="10" s="1"/>
  <c r="B18502" i="10" s="1"/>
  <c r="B18503" i="10" s="1"/>
  <c r="B18504" i="10" s="1"/>
  <c r="B18505" i="10" s="1"/>
  <c r="B18506" i="10" s="1"/>
  <c r="B18507" i="10" s="1"/>
  <c r="B18508" i="10" s="1"/>
  <c r="B18509" i="10" s="1"/>
  <c r="B18510" i="10" s="1"/>
  <c r="B18511" i="10" s="1"/>
  <c r="B18512" i="10" s="1"/>
  <c r="B18513" i="10" s="1"/>
  <c r="B18514" i="10" s="1"/>
  <c r="B18515" i="10" s="1"/>
  <c r="B18516" i="10" s="1"/>
  <c r="B18517" i="10" s="1"/>
  <c r="B18518" i="10" s="1"/>
  <c r="B18519" i="10" s="1"/>
  <c r="B18520" i="10" s="1"/>
  <c r="B18521" i="10" s="1"/>
  <c r="B18522" i="10" s="1"/>
  <c r="B18523" i="10" s="1"/>
  <c r="B18524" i="10" s="1"/>
  <c r="B18525" i="10" s="1"/>
  <c r="B18526" i="10" s="1"/>
  <c r="B18527" i="10" s="1"/>
  <c r="B18528" i="10" s="1"/>
  <c r="B18529" i="10" s="1"/>
  <c r="B18530" i="10" s="1"/>
  <c r="B18531" i="10" s="1"/>
  <c r="B18532" i="10" s="1"/>
  <c r="B18533" i="10" s="1"/>
  <c r="B18534" i="10" s="1"/>
  <c r="B18535" i="10" s="1"/>
  <c r="B18536" i="10" s="1"/>
  <c r="B18537" i="10" s="1"/>
  <c r="B18538" i="10" s="1"/>
  <c r="B18539" i="10" s="1"/>
  <c r="B18540" i="10" s="1"/>
  <c r="B18541" i="10" s="1"/>
  <c r="B18542" i="10" s="1"/>
  <c r="B18543" i="10" s="1"/>
  <c r="B18544" i="10" s="1"/>
  <c r="B18545" i="10" s="1"/>
  <c r="B18546" i="10" s="1"/>
  <c r="B18547" i="10" s="1"/>
  <c r="B18548" i="10" s="1"/>
  <c r="B18549" i="10" s="1"/>
  <c r="B18550" i="10" s="1"/>
  <c r="B18551" i="10" s="1"/>
  <c r="B18552" i="10" s="1"/>
  <c r="B18553" i="10" s="1"/>
  <c r="B18554" i="10" s="1"/>
  <c r="B18555" i="10" s="1"/>
  <c r="B18556" i="10" s="1"/>
  <c r="B18557" i="10" s="1"/>
  <c r="B18558" i="10" s="1"/>
  <c r="B18559" i="10" s="1"/>
  <c r="B18560" i="10" s="1"/>
  <c r="B18561" i="10" s="1"/>
  <c r="B18562" i="10" s="1"/>
  <c r="B18563" i="10" s="1"/>
  <c r="B18564" i="10" s="1"/>
  <c r="B18565" i="10" s="1"/>
  <c r="B18566" i="10" s="1"/>
  <c r="B18567" i="10" s="1"/>
  <c r="B18568" i="10" s="1"/>
  <c r="B18569" i="10" s="1"/>
  <c r="B18570" i="10" s="1"/>
  <c r="B18571" i="10" s="1"/>
  <c r="B18572" i="10" s="1"/>
  <c r="B18573" i="10" s="1"/>
  <c r="B18574" i="10" s="1"/>
  <c r="B18575" i="10" s="1"/>
  <c r="B18576" i="10" s="1"/>
  <c r="B18577" i="10" s="1"/>
  <c r="B18578" i="10" s="1"/>
  <c r="B18579" i="10" s="1"/>
  <c r="B18580" i="10" s="1"/>
  <c r="B18581" i="10" s="1"/>
  <c r="B18582" i="10" s="1"/>
  <c r="B18583" i="10" s="1"/>
  <c r="B18584" i="10" s="1"/>
  <c r="B18585" i="10" s="1"/>
  <c r="B18586" i="10" s="1"/>
  <c r="B18587" i="10" s="1"/>
  <c r="B18588" i="10" s="1"/>
  <c r="B18589" i="10" s="1"/>
  <c r="B18590" i="10" s="1"/>
  <c r="B18591" i="10" s="1"/>
  <c r="B18592" i="10" s="1"/>
  <c r="B18593" i="10" s="1"/>
  <c r="B18594" i="10" s="1"/>
  <c r="B18595" i="10" s="1"/>
  <c r="B18596" i="10" s="1"/>
  <c r="B18597" i="10" s="1"/>
  <c r="B18598" i="10" s="1"/>
  <c r="B18599" i="10" s="1"/>
  <c r="B18600" i="10" s="1"/>
  <c r="B18601" i="10" s="1"/>
  <c r="B18602" i="10" s="1"/>
  <c r="B18603" i="10" s="1"/>
  <c r="B18604" i="10" s="1"/>
  <c r="B18605" i="10" s="1"/>
  <c r="B18606" i="10" s="1"/>
  <c r="B18607" i="10" s="1"/>
  <c r="B18608" i="10" s="1"/>
  <c r="B18609" i="10" s="1"/>
  <c r="B18610" i="10" s="1"/>
  <c r="B18611" i="10" s="1"/>
  <c r="B18612" i="10" s="1"/>
  <c r="B18613" i="10" s="1"/>
  <c r="B18614" i="10" s="1"/>
  <c r="B18615" i="10" s="1"/>
  <c r="B18616" i="10" s="1"/>
  <c r="B18617" i="10" s="1"/>
  <c r="B18618" i="10" s="1"/>
  <c r="B18619" i="10" s="1"/>
  <c r="B18620" i="10" s="1"/>
  <c r="B18621" i="10" s="1"/>
  <c r="B18622" i="10" s="1"/>
  <c r="B18623" i="10" s="1"/>
  <c r="B18624" i="10" s="1"/>
  <c r="B18625" i="10" s="1"/>
  <c r="B18626" i="10" s="1"/>
  <c r="B18627" i="10" s="1"/>
  <c r="B18628" i="10" s="1"/>
  <c r="B18629" i="10" s="1"/>
  <c r="B18630" i="10" s="1"/>
  <c r="B18631" i="10" s="1"/>
  <c r="B18632" i="10" s="1"/>
  <c r="B18633" i="10" s="1"/>
  <c r="B18634" i="10" s="1"/>
  <c r="B18635" i="10" s="1"/>
  <c r="B18636" i="10" s="1"/>
  <c r="B18637" i="10" s="1"/>
  <c r="B18638" i="10" s="1"/>
  <c r="B18639" i="10" s="1"/>
  <c r="B18640" i="10" s="1"/>
  <c r="B18641" i="10" s="1"/>
  <c r="B18642" i="10" s="1"/>
  <c r="B18643" i="10" s="1"/>
  <c r="B18644" i="10" s="1"/>
  <c r="B18645" i="10" s="1"/>
  <c r="B18646" i="10" s="1"/>
  <c r="B18647" i="10" s="1"/>
  <c r="B18648" i="10" s="1"/>
  <c r="B18649" i="10" s="1"/>
  <c r="B18650" i="10" s="1"/>
  <c r="B18651" i="10" s="1"/>
  <c r="B18652" i="10" s="1"/>
  <c r="B18653" i="10" s="1"/>
  <c r="B18654" i="10" s="1"/>
  <c r="B18655" i="10" s="1"/>
  <c r="B18656" i="10" s="1"/>
  <c r="B18657" i="10" s="1"/>
  <c r="B18658" i="10" s="1"/>
  <c r="B18659" i="10" s="1"/>
  <c r="B18660" i="10" s="1"/>
  <c r="B18661" i="10" s="1"/>
  <c r="B18662" i="10" s="1"/>
  <c r="B18663" i="10" s="1"/>
  <c r="B18664" i="10" s="1"/>
  <c r="B18665" i="10" s="1"/>
  <c r="B18666" i="10" s="1"/>
  <c r="B18667" i="10" s="1"/>
  <c r="B18668" i="10" s="1"/>
  <c r="B18669" i="10" s="1"/>
  <c r="B18670" i="10" s="1"/>
  <c r="B18671" i="10" s="1"/>
  <c r="B18672" i="10" s="1"/>
  <c r="B18673" i="10" s="1"/>
  <c r="B18674" i="10" s="1"/>
  <c r="B18675" i="10" s="1"/>
  <c r="B18676" i="10" s="1"/>
  <c r="B18677" i="10" s="1"/>
  <c r="B18678" i="10" s="1"/>
  <c r="B18679" i="10" s="1"/>
  <c r="B18680" i="10" s="1"/>
  <c r="B18681" i="10" s="1"/>
  <c r="B18682" i="10" s="1"/>
  <c r="B18683" i="10" s="1"/>
  <c r="B18684" i="10" s="1"/>
  <c r="B18685" i="10" s="1"/>
  <c r="B18686" i="10" s="1"/>
  <c r="B18687" i="10" s="1"/>
  <c r="B18688" i="10" s="1"/>
  <c r="B18689" i="10" s="1"/>
  <c r="B18690" i="10" s="1"/>
  <c r="B18691" i="10" s="1"/>
  <c r="B18692" i="10" s="1"/>
  <c r="B18693" i="10" s="1"/>
  <c r="B18694" i="10" s="1"/>
  <c r="B18695" i="10" s="1"/>
  <c r="B18696" i="10" s="1"/>
  <c r="B18697" i="10" s="1"/>
  <c r="B18698" i="10" s="1"/>
  <c r="B18699" i="10" s="1"/>
  <c r="B18700" i="10" s="1"/>
  <c r="B18701" i="10" s="1"/>
  <c r="B18702" i="10" s="1"/>
  <c r="B18703" i="10" s="1"/>
  <c r="B18704" i="10" s="1"/>
  <c r="B18705" i="10" s="1"/>
  <c r="B18706" i="10" s="1"/>
  <c r="B18707" i="10" s="1"/>
  <c r="B18708" i="10" s="1"/>
  <c r="B18709" i="10" s="1"/>
  <c r="B18710" i="10" s="1"/>
  <c r="B18711" i="10" s="1"/>
  <c r="B18712" i="10" s="1"/>
  <c r="B18713" i="10" s="1"/>
  <c r="B18714" i="10" s="1"/>
  <c r="B18715" i="10" s="1"/>
  <c r="B18716" i="10" s="1"/>
  <c r="B18717" i="10" s="1"/>
  <c r="B18718" i="10" s="1"/>
  <c r="B18719" i="10" s="1"/>
  <c r="B18720" i="10" s="1"/>
  <c r="B18721" i="10" s="1"/>
  <c r="B18722" i="10" s="1"/>
  <c r="B18723" i="10" s="1"/>
  <c r="B18724" i="10" s="1"/>
  <c r="B18725" i="10" s="1"/>
  <c r="B18726" i="10" s="1"/>
  <c r="B18727" i="10" s="1"/>
  <c r="B18728" i="10" s="1"/>
  <c r="B18729" i="10" s="1"/>
  <c r="B18730" i="10" s="1"/>
  <c r="B18731" i="10" s="1"/>
  <c r="B18732" i="10" s="1"/>
  <c r="B18733" i="10" s="1"/>
  <c r="B18734" i="10" s="1"/>
  <c r="B18735" i="10" s="1"/>
  <c r="B18736" i="10" s="1"/>
  <c r="B18737" i="10" s="1"/>
  <c r="B18738" i="10" s="1"/>
  <c r="B18739" i="10" s="1"/>
  <c r="B18740" i="10" s="1"/>
  <c r="B18741" i="10" s="1"/>
  <c r="B18742" i="10" s="1"/>
  <c r="B18743" i="10" s="1"/>
  <c r="B18744" i="10" s="1"/>
  <c r="B18745" i="10" s="1"/>
  <c r="B18746" i="10" s="1"/>
  <c r="B18747" i="10" s="1"/>
  <c r="B18748" i="10" s="1"/>
  <c r="B18749" i="10" s="1"/>
  <c r="B18750" i="10" s="1"/>
  <c r="B18751" i="10" s="1"/>
  <c r="B18752" i="10" s="1"/>
  <c r="B18753" i="10" s="1"/>
  <c r="B18754" i="10" s="1"/>
  <c r="B18755" i="10" s="1"/>
  <c r="B18756" i="10" s="1"/>
  <c r="B18757" i="10" s="1"/>
  <c r="B18758" i="10" s="1"/>
  <c r="B18759" i="10" s="1"/>
  <c r="B18760" i="10" s="1"/>
  <c r="B18761" i="10" s="1"/>
  <c r="B18762" i="10" s="1"/>
  <c r="B18763" i="10" s="1"/>
  <c r="B18764" i="10" s="1"/>
  <c r="B18765" i="10" s="1"/>
  <c r="B18766" i="10" s="1"/>
  <c r="B18767" i="10" s="1"/>
  <c r="B18768" i="10" s="1"/>
  <c r="B18769" i="10" s="1"/>
  <c r="B18770" i="10" s="1"/>
  <c r="B18771" i="10" s="1"/>
  <c r="B18772" i="10" s="1"/>
  <c r="B18773" i="10" s="1"/>
  <c r="B18774" i="10" s="1"/>
  <c r="B18775" i="10" s="1"/>
  <c r="B18776" i="10" s="1"/>
  <c r="B18777" i="10" s="1"/>
  <c r="B18778" i="10" s="1"/>
  <c r="B18779" i="10" s="1"/>
  <c r="B18780" i="10" s="1"/>
  <c r="B18781" i="10" s="1"/>
  <c r="B18782" i="10" s="1"/>
  <c r="B18783" i="10" s="1"/>
  <c r="B18784" i="10" s="1"/>
  <c r="B18785" i="10" s="1"/>
  <c r="B18786" i="10" s="1"/>
  <c r="B18787" i="10" s="1"/>
  <c r="B18788" i="10" s="1"/>
  <c r="B18789" i="10" s="1"/>
  <c r="B18790" i="10" s="1"/>
  <c r="B18791" i="10" s="1"/>
  <c r="B18792" i="10" s="1"/>
  <c r="B18793" i="10" s="1"/>
  <c r="B18794" i="10" s="1"/>
  <c r="B18795" i="10" s="1"/>
  <c r="B18796" i="10" s="1"/>
  <c r="B18797" i="10" s="1"/>
  <c r="B18798" i="10" s="1"/>
  <c r="B18799" i="10" s="1"/>
  <c r="B18800" i="10" s="1"/>
  <c r="B18801" i="10" s="1"/>
  <c r="B18802" i="10" s="1"/>
  <c r="B18803" i="10" s="1"/>
  <c r="B18804" i="10" s="1"/>
  <c r="B18805" i="10" s="1"/>
  <c r="B18806" i="10" s="1"/>
  <c r="B18807" i="10" s="1"/>
  <c r="B18808" i="10" s="1"/>
  <c r="B18809" i="10" s="1"/>
  <c r="B18810" i="10" s="1"/>
  <c r="B18811" i="10" s="1"/>
  <c r="B18812" i="10" s="1"/>
  <c r="B18813" i="10" s="1"/>
  <c r="B18814" i="10" s="1"/>
  <c r="B18815" i="10" s="1"/>
  <c r="B18816" i="10" s="1"/>
  <c r="B18817" i="10" s="1"/>
  <c r="B18818" i="10" s="1"/>
  <c r="B18819" i="10" s="1"/>
  <c r="B18820" i="10" s="1"/>
  <c r="B18821" i="10" s="1"/>
  <c r="B18822" i="10" s="1"/>
  <c r="B18823" i="10" s="1"/>
  <c r="B18824" i="10" s="1"/>
  <c r="B18825" i="10" s="1"/>
  <c r="B18826" i="10" s="1"/>
  <c r="B18827" i="10" s="1"/>
  <c r="B18828" i="10" s="1"/>
  <c r="B18829" i="10" s="1"/>
  <c r="B18830" i="10" s="1"/>
  <c r="B18831" i="10" s="1"/>
  <c r="B18832" i="10" s="1"/>
  <c r="B18833" i="10" s="1"/>
  <c r="B18834" i="10" s="1"/>
  <c r="B18835" i="10" s="1"/>
  <c r="B18836" i="10" s="1"/>
  <c r="B18837" i="10" s="1"/>
  <c r="B18838" i="10" s="1"/>
  <c r="B18839" i="10" s="1"/>
  <c r="B18840" i="10" s="1"/>
  <c r="B18841" i="10" s="1"/>
  <c r="B18842" i="10" s="1"/>
  <c r="B18843" i="10" s="1"/>
  <c r="B18844" i="10" s="1"/>
  <c r="B18845" i="10" s="1"/>
  <c r="B18846" i="10" s="1"/>
  <c r="B18847" i="10" s="1"/>
  <c r="B18848" i="10" s="1"/>
  <c r="B18849" i="10" s="1"/>
  <c r="B18850" i="10" s="1"/>
  <c r="B18851" i="10" s="1"/>
  <c r="B18852" i="10" s="1"/>
  <c r="B18853" i="10" s="1"/>
  <c r="B18854" i="10" s="1"/>
  <c r="B18855" i="10" s="1"/>
  <c r="B18856" i="10" s="1"/>
  <c r="B18857" i="10" s="1"/>
  <c r="B18858" i="10" s="1"/>
  <c r="B18859" i="10" s="1"/>
  <c r="B18860" i="10" s="1"/>
  <c r="B18861" i="10" s="1"/>
  <c r="B18862" i="10" s="1"/>
  <c r="B18863" i="10" s="1"/>
  <c r="B18864" i="10" s="1"/>
  <c r="B18865" i="10" s="1"/>
  <c r="B18866" i="10" s="1"/>
  <c r="B18867" i="10" s="1"/>
  <c r="B18868" i="10" s="1"/>
  <c r="B18869" i="10" s="1"/>
  <c r="B18870" i="10" s="1"/>
  <c r="B18871" i="10" s="1"/>
  <c r="B18872" i="10" s="1"/>
  <c r="B18873" i="10" s="1"/>
  <c r="B18874" i="10" s="1"/>
  <c r="B18875" i="10" s="1"/>
  <c r="B18876" i="10" s="1"/>
  <c r="B18877" i="10" s="1"/>
  <c r="B18878" i="10" s="1"/>
  <c r="B18879" i="10" s="1"/>
  <c r="B18880" i="10" s="1"/>
  <c r="B18881" i="10" s="1"/>
  <c r="B18882" i="10" s="1"/>
  <c r="B18883" i="10" s="1"/>
  <c r="B18884" i="10" s="1"/>
  <c r="B18885" i="10" s="1"/>
  <c r="B18886" i="10" s="1"/>
  <c r="B18887" i="10" s="1"/>
  <c r="B18888" i="10" s="1"/>
  <c r="B18889" i="10" s="1"/>
  <c r="B18890" i="10" s="1"/>
  <c r="B18891" i="10" s="1"/>
  <c r="B18892" i="10" s="1"/>
  <c r="B18893" i="10" s="1"/>
  <c r="B18894" i="10" s="1"/>
  <c r="B18895" i="10" s="1"/>
  <c r="B18896" i="10" s="1"/>
  <c r="B18897" i="10" s="1"/>
  <c r="B18898" i="10" s="1"/>
  <c r="B18899" i="10" s="1"/>
  <c r="B18900" i="10" s="1"/>
  <c r="B18901" i="10" s="1"/>
  <c r="B18902" i="10" s="1"/>
  <c r="B18903" i="10" s="1"/>
  <c r="B18904" i="10" s="1"/>
  <c r="B18905" i="10" s="1"/>
  <c r="B18906" i="10" s="1"/>
  <c r="B18907" i="10" s="1"/>
  <c r="B18908" i="10" s="1"/>
  <c r="B18909" i="10" s="1"/>
  <c r="B18910" i="10" s="1"/>
  <c r="B18911" i="10" s="1"/>
  <c r="B18912" i="10" s="1"/>
  <c r="B18913" i="10" s="1"/>
  <c r="B18914" i="10" s="1"/>
  <c r="B18915" i="10" s="1"/>
  <c r="B18916" i="10" s="1"/>
  <c r="B18917" i="10" s="1"/>
  <c r="B18918" i="10" s="1"/>
  <c r="B18919" i="10" s="1"/>
  <c r="B18920" i="10" s="1"/>
  <c r="B18921" i="10" s="1"/>
  <c r="B18922" i="10" s="1"/>
  <c r="B18923" i="10" s="1"/>
  <c r="B18924" i="10" s="1"/>
  <c r="B18925" i="10" s="1"/>
  <c r="B18926" i="10" s="1"/>
  <c r="B18927" i="10" s="1"/>
  <c r="B18928" i="10" s="1"/>
  <c r="B18929" i="10" s="1"/>
  <c r="B18930" i="10" s="1"/>
  <c r="B18931" i="10" s="1"/>
  <c r="B18932" i="10" s="1"/>
  <c r="B18933" i="10" s="1"/>
  <c r="B18934" i="10" s="1"/>
  <c r="B18935" i="10" s="1"/>
  <c r="B18936" i="10" s="1"/>
  <c r="B18937" i="10" s="1"/>
  <c r="B18938" i="10" s="1"/>
  <c r="B18939" i="10" s="1"/>
  <c r="B18940" i="10" s="1"/>
  <c r="B18941" i="10" s="1"/>
  <c r="B18942" i="10" s="1"/>
  <c r="B18943" i="10" s="1"/>
  <c r="B18944" i="10" s="1"/>
  <c r="B18945" i="10" s="1"/>
  <c r="B18946" i="10" s="1"/>
  <c r="B18947" i="10" s="1"/>
  <c r="B18948" i="10" s="1"/>
  <c r="B18949" i="10" s="1"/>
  <c r="B18950" i="10" s="1"/>
  <c r="B18951" i="10" s="1"/>
  <c r="B18952" i="10" s="1"/>
  <c r="B18953" i="10" s="1"/>
  <c r="B18954" i="10" s="1"/>
  <c r="B18955" i="10" s="1"/>
  <c r="B18956" i="10" s="1"/>
  <c r="B18957" i="10" s="1"/>
  <c r="B18958" i="10" s="1"/>
  <c r="B18959" i="10" s="1"/>
  <c r="B18960" i="10" s="1"/>
  <c r="B18961" i="10" s="1"/>
  <c r="B18962" i="10" s="1"/>
  <c r="B18963" i="10" s="1"/>
  <c r="B18964" i="10" s="1"/>
  <c r="B18965" i="10" s="1"/>
  <c r="B18966" i="10" s="1"/>
  <c r="B18967" i="10" s="1"/>
  <c r="B18968" i="10" s="1"/>
  <c r="B18969" i="10" s="1"/>
  <c r="B18970" i="10" s="1"/>
  <c r="B18971" i="10" s="1"/>
  <c r="B18972" i="10" s="1"/>
  <c r="B18973" i="10" s="1"/>
  <c r="B18974" i="10" s="1"/>
  <c r="B18975" i="10" s="1"/>
  <c r="B18976" i="10" s="1"/>
  <c r="B18977" i="10" s="1"/>
  <c r="B18978" i="10" s="1"/>
  <c r="B18979" i="10" s="1"/>
  <c r="B18980" i="10" s="1"/>
  <c r="B18981" i="10" s="1"/>
  <c r="B18982" i="10" s="1"/>
  <c r="B18983" i="10" s="1"/>
  <c r="B18984" i="10" s="1"/>
  <c r="B18985" i="10" s="1"/>
  <c r="B18986" i="10" s="1"/>
  <c r="B18987" i="10" s="1"/>
  <c r="B18988" i="10" s="1"/>
  <c r="B18989" i="10" s="1"/>
  <c r="B18990" i="10" s="1"/>
  <c r="B18991" i="10" s="1"/>
  <c r="B18992" i="10" s="1"/>
  <c r="B18993" i="10" s="1"/>
  <c r="B18994" i="10" s="1"/>
  <c r="B18995" i="10" s="1"/>
  <c r="B18996" i="10" s="1"/>
  <c r="B18997" i="10" s="1"/>
  <c r="B18998" i="10" s="1"/>
  <c r="B18999" i="10" s="1"/>
  <c r="B19000" i="10" s="1"/>
  <c r="B19001" i="10" s="1"/>
  <c r="B19002" i="10" s="1"/>
  <c r="B19003" i="10" s="1"/>
  <c r="B19004" i="10" s="1"/>
  <c r="B19005" i="10" s="1"/>
  <c r="B19006" i="10" s="1"/>
  <c r="B19007" i="10" s="1"/>
  <c r="B19008" i="10" s="1"/>
  <c r="B19009" i="10" s="1"/>
  <c r="B19010" i="10" s="1"/>
  <c r="B19011" i="10" s="1"/>
  <c r="B19012" i="10" s="1"/>
  <c r="B19013" i="10" s="1"/>
  <c r="B19014" i="10" s="1"/>
  <c r="B19015" i="10" s="1"/>
  <c r="B19016" i="10" s="1"/>
  <c r="B19017" i="10" s="1"/>
  <c r="B19018" i="10" s="1"/>
  <c r="B19019" i="10" s="1"/>
  <c r="B19020" i="10" s="1"/>
  <c r="B19021" i="10" s="1"/>
  <c r="B19022" i="10" s="1"/>
  <c r="B19023" i="10" s="1"/>
  <c r="B19024" i="10" s="1"/>
  <c r="B19025" i="10" s="1"/>
  <c r="B19026" i="10" s="1"/>
  <c r="B19027" i="10" s="1"/>
  <c r="B19028" i="10" s="1"/>
  <c r="B19029" i="10" s="1"/>
  <c r="B19030" i="10" s="1"/>
  <c r="B19031" i="10" s="1"/>
  <c r="B19032" i="10" s="1"/>
  <c r="B19033" i="10" s="1"/>
  <c r="B19034" i="10" s="1"/>
  <c r="B19035" i="10" s="1"/>
  <c r="B19036" i="10" s="1"/>
  <c r="B19037" i="10" s="1"/>
  <c r="B19038" i="10" s="1"/>
  <c r="B19039" i="10" s="1"/>
  <c r="B19040" i="10" s="1"/>
  <c r="B19041" i="10" s="1"/>
  <c r="B19042" i="10" s="1"/>
  <c r="B19043" i="10" s="1"/>
  <c r="B19044" i="10" s="1"/>
  <c r="B19045" i="10" s="1"/>
  <c r="B19046" i="10" s="1"/>
  <c r="B19047" i="10" s="1"/>
  <c r="B19048" i="10" s="1"/>
  <c r="B19049" i="10" s="1"/>
  <c r="B19050" i="10" s="1"/>
  <c r="B19051" i="10" s="1"/>
  <c r="B19052" i="10" s="1"/>
  <c r="B19053" i="10" s="1"/>
  <c r="B19054" i="10" s="1"/>
  <c r="B19055" i="10" s="1"/>
  <c r="B19056" i="10" s="1"/>
  <c r="B19057" i="10" s="1"/>
  <c r="B19058" i="10" s="1"/>
  <c r="B19059" i="10" s="1"/>
  <c r="B19060" i="10" s="1"/>
  <c r="B19061" i="10" s="1"/>
  <c r="B19062" i="10" s="1"/>
  <c r="B19063" i="10" s="1"/>
  <c r="B19064" i="10" s="1"/>
  <c r="B19065" i="10" s="1"/>
  <c r="B19066" i="10" s="1"/>
  <c r="B19067" i="10" s="1"/>
  <c r="B19068" i="10" s="1"/>
  <c r="B19069" i="10" s="1"/>
  <c r="B19070" i="10" s="1"/>
  <c r="B19071" i="10" s="1"/>
  <c r="B19072" i="10" s="1"/>
  <c r="B19073" i="10" s="1"/>
  <c r="B19074" i="10" s="1"/>
  <c r="B19075" i="10" s="1"/>
  <c r="B19076" i="10" s="1"/>
  <c r="B19077" i="10" s="1"/>
  <c r="B19078" i="10" s="1"/>
  <c r="B19079" i="10" s="1"/>
  <c r="B19080" i="10" s="1"/>
  <c r="B19081" i="10" s="1"/>
  <c r="B19082" i="10" s="1"/>
  <c r="B19083" i="10" s="1"/>
  <c r="B19084" i="10" s="1"/>
  <c r="B19085" i="10" s="1"/>
  <c r="B19086" i="10" s="1"/>
  <c r="B19087" i="10" s="1"/>
  <c r="B19088" i="10" s="1"/>
  <c r="B19089" i="10" s="1"/>
  <c r="B19090" i="10" s="1"/>
  <c r="B19091" i="10" s="1"/>
  <c r="B19092" i="10" s="1"/>
  <c r="B19093" i="10" s="1"/>
  <c r="B19094" i="10" s="1"/>
  <c r="B19095" i="10" s="1"/>
  <c r="B19096" i="10" s="1"/>
  <c r="B19097" i="10" s="1"/>
  <c r="B19098" i="10" s="1"/>
  <c r="B19099" i="10" s="1"/>
  <c r="B19100" i="10" s="1"/>
  <c r="B19101" i="10" s="1"/>
  <c r="B19102" i="10" s="1"/>
  <c r="B19103" i="10" s="1"/>
  <c r="B19104" i="10" s="1"/>
  <c r="B19105" i="10" s="1"/>
  <c r="B19106" i="10" s="1"/>
  <c r="B19107" i="10" s="1"/>
  <c r="B19108" i="10" s="1"/>
  <c r="B19109" i="10" s="1"/>
  <c r="B19110" i="10" s="1"/>
  <c r="B19111" i="10" s="1"/>
  <c r="B19112" i="10" s="1"/>
  <c r="B19113" i="10" s="1"/>
  <c r="B19114" i="10" s="1"/>
  <c r="B19115" i="10" s="1"/>
  <c r="B19116" i="10" s="1"/>
  <c r="B19117" i="10" s="1"/>
  <c r="B19118" i="10" s="1"/>
  <c r="B19119" i="10" s="1"/>
  <c r="B19120" i="10" s="1"/>
  <c r="B19121" i="10" s="1"/>
  <c r="B19122" i="10" s="1"/>
  <c r="B19123" i="10" s="1"/>
  <c r="B19124" i="10" s="1"/>
  <c r="B19125" i="10" s="1"/>
  <c r="B19126" i="10" s="1"/>
  <c r="B19127" i="10" s="1"/>
  <c r="B19128" i="10" s="1"/>
  <c r="B19129" i="10" s="1"/>
  <c r="B19130" i="10" s="1"/>
  <c r="B19131" i="10" s="1"/>
  <c r="B19132" i="10" s="1"/>
  <c r="B19133" i="10" s="1"/>
  <c r="B19134" i="10" s="1"/>
  <c r="B19135" i="10" s="1"/>
  <c r="B19136" i="10" s="1"/>
  <c r="B19137" i="10" s="1"/>
  <c r="B19138" i="10" s="1"/>
  <c r="B19139" i="10" s="1"/>
  <c r="B19140" i="10" s="1"/>
  <c r="B19141" i="10" s="1"/>
  <c r="B19142" i="10" s="1"/>
  <c r="B19143" i="10" s="1"/>
  <c r="B19144" i="10" s="1"/>
  <c r="B19145" i="10" s="1"/>
  <c r="B19146" i="10" s="1"/>
  <c r="B19147" i="10" s="1"/>
  <c r="B19148" i="10" s="1"/>
  <c r="B19149" i="10" s="1"/>
  <c r="B19150" i="10" s="1"/>
  <c r="B19151" i="10" s="1"/>
  <c r="B19152" i="10" s="1"/>
  <c r="B19153" i="10" s="1"/>
  <c r="B19154" i="10" s="1"/>
  <c r="B19155" i="10" s="1"/>
  <c r="B19156" i="10" s="1"/>
  <c r="B19157" i="10" s="1"/>
  <c r="B19158" i="10" s="1"/>
  <c r="B19159" i="10" s="1"/>
  <c r="B19160" i="10" s="1"/>
  <c r="B19161" i="10" s="1"/>
  <c r="B19162" i="10" s="1"/>
  <c r="B19163" i="10" s="1"/>
  <c r="B19164" i="10" s="1"/>
  <c r="B19165" i="10" s="1"/>
  <c r="B19166" i="10" s="1"/>
  <c r="B19167" i="10" s="1"/>
  <c r="B19168" i="10" s="1"/>
  <c r="B19169" i="10" s="1"/>
  <c r="B19170" i="10" s="1"/>
  <c r="B19171" i="10" s="1"/>
  <c r="B19172" i="10" s="1"/>
  <c r="B19173" i="10" s="1"/>
  <c r="B19174" i="10" s="1"/>
  <c r="B19175" i="10" s="1"/>
  <c r="B19176" i="10" s="1"/>
  <c r="B19177" i="10" s="1"/>
  <c r="B19178" i="10" s="1"/>
  <c r="B19179" i="10" s="1"/>
  <c r="B19180" i="10" s="1"/>
  <c r="B19181" i="10" s="1"/>
  <c r="B19182" i="10" s="1"/>
  <c r="B19183" i="10" s="1"/>
  <c r="B19184" i="10" s="1"/>
  <c r="B19185" i="10" s="1"/>
  <c r="B19186" i="10" s="1"/>
  <c r="B19187" i="10" s="1"/>
  <c r="B19188" i="10" s="1"/>
  <c r="B19189" i="10" s="1"/>
  <c r="B19190" i="10" s="1"/>
  <c r="B19191" i="10" s="1"/>
  <c r="B19192" i="10" s="1"/>
  <c r="B19193" i="10" s="1"/>
  <c r="B19194" i="10" s="1"/>
  <c r="B19195" i="10" s="1"/>
  <c r="B19196" i="10" s="1"/>
  <c r="B19197" i="10" s="1"/>
  <c r="B19198" i="10" s="1"/>
  <c r="B19199" i="10" s="1"/>
  <c r="B19200" i="10" s="1"/>
  <c r="B19201" i="10" s="1"/>
  <c r="B19202" i="10" s="1"/>
  <c r="B19203" i="10" s="1"/>
  <c r="B19204" i="10" s="1"/>
  <c r="B19205" i="10" s="1"/>
  <c r="B19206" i="10" s="1"/>
  <c r="B19207" i="10" s="1"/>
  <c r="B19208" i="10" s="1"/>
  <c r="B19209" i="10" s="1"/>
  <c r="B19210" i="10" s="1"/>
  <c r="B19211" i="10" s="1"/>
  <c r="B19212" i="10" s="1"/>
  <c r="B19213" i="10" s="1"/>
  <c r="B19214" i="10" s="1"/>
  <c r="B19215" i="10" s="1"/>
  <c r="B19216" i="10" s="1"/>
  <c r="B19217" i="10" s="1"/>
  <c r="B19218" i="10" s="1"/>
  <c r="B19219" i="10" s="1"/>
  <c r="B19220" i="10" s="1"/>
  <c r="B19221" i="10" s="1"/>
  <c r="B19222" i="10" s="1"/>
  <c r="B19223" i="10" s="1"/>
  <c r="B19224" i="10" s="1"/>
  <c r="B19225" i="10" s="1"/>
  <c r="B19226" i="10" s="1"/>
  <c r="B19227" i="10" s="1"/>
  <c r="B19228" i="10" s="1"/>
  <c r="B19229" i="10" s="1"/>
  <c r="B19230" i="10" s="1"/>
  <c r="B19231" i="10" s="1"/>
  <c r="B19232" i="10" s="1"/>
  <c r="B19233" i="10" s="1"/>
  <c r="B19234" i="10" s="1"/>
  <c r="B19235" i="10" s="1"/>
  <c r="B19236" i="10" s="1"/>
  <c r="B19237" i="10" s="1"/>
  <c r="B19238" i="10" s="1"/>
  <c r="B19239" i="10" s="1"/>
  <c r="B19240" i="10" s="1"/>
  <c r="B19241" i="10" s="1"/>
  <c r="B19242" i="10" s="1"/>
  <c r="B19243" i="10" s="1"/>
  <c r="B19244" i="10" s="1"/>
  <c r="B19245" i="10" s="1"/>
  <c r="B19246" i="10" s="1"/>
  <c r="B19247" i="10" s="1"/>
  <c r="B19248" i="10" s="1"/>
  <c r="B19249" i="10" s="1"/>
  <c r="B19250" i="10" s="1"/>
  <c r="B19251" i="10" s="1"/>
  <c r="B19252" i="10" s="1"/>
  <c r="B19253" i="10" s="1"/>
  <c r="B19254" i="10" s="1"/>
  <c r="B19255" i="10" s="1"/>
  <c r="B19256" i="10" s="1"/>
  <c r="B19257" i="10" s="1"/>
  <c r="B19258" i="10" s="1"/>
  <c r="B19259" i="10" s="1"/>
  <c r="B19260" i="10" s="1"/>
  <c r="B19261" i="10" s="1"/>
  <c r="B19262" i="10" s="1"/>
  <c r="B19263" i="10" s="1"/>
  <c r="B19264" i="10" s="1"/>
  <c r="B19265" i="10" s="1"/>
  <c r="B19266" i="10" s="1"/>
  <c r="B19267" i="10" s="1"/>
  <c r="B19268" i="10" s="1"/>
  <c r="B19269" i="10" s="1"/>
  <c r="B19270" i="10" s="1"/>
  <c r="B19271" i="10" s="1"/>
  <c r="B19272" i="10" s="1"/>
  <c r="B19273" i="10" s="1"/>
  <c r="B19274" i="10" s="1"/>
  <c r="B19275" i="10" s="1"/>
  <c r="B19276" i="10" s="1"/>
  <c r="B19277" i="10" s="1"/>
  <c r="B19278" i="10" s="1"/>
  <c r="B19279" i="10" s="1"/>
  <c r="B19280" i="10" s="1"/>
  <c r="B19281" i="10" s="1"/>
  <c r="B19282" i="10" s="1"/>
  <c r="B19283" i="10" s="1"/>
  <c r="B19284" i="10" s="1"/>
  <c r="B19285" i="10" s="1"/>
  <c r="B19286" i="10" s="1"/>
  <c r="B19287" i="10" s="1"/>
  <c r="B19288" i="10" s="1"/>
  <c r="B19289" i="10" s="1"/>
  <c r="B19290" i="10" s="1"/>
  <c r="B19291" i="10" s="1"/>
  <c r="B19292" i="10" s="1"/>
  <c r="B19293" i="10" s="1"/>
  <c r="B19294" i="10" s="1"/>
  <c r="B19295" i="10" s="1"/>
  <c r="B19296" i="10" s="1"/>
  <c r="B19297" i="10" s="1"/>
  <c r="B19298" i="10" s="1"/>
  <c r="B19299" i="10" s="1"/>
  <c r="B19300" i="10" s="1"/>
  <c r="B19301" i="10" s="1"/>
  <c r="B19302" i="10" s="1"/>
  <c r="B19303" i="10" s="1"/>
  <c r="B19304" i="10" s="1"/>
  <c r="B19305" i="10" s="1"/>
  <c r="B19306" i="10" s="1"/>
  <c r="B19307" i="10" s="1"/>
  <c r="B19308" i="10" s="1"/>
  <c r="B19309" i="10" s="1"/>
  <c r="B19310" i="10" s="1"/>
  <c r="B19311" i="10" s="1"/>
  <c r="B19312" i="10" s="1"/>
  <c r="B19313" i="10" s="1"/>
  <c r="B19314" i="10" s="1"/>
  <c r="B19315" i="10" s="1"/>
  <c r="B19316" i="10" s="1"/>
  <c r="B19317" i="10" s="1"/>
  <c r="B19318" i="10" s="1"/>
  <c r="B19319" i="10" s="1"/>
  <c r="B19320" i="10" s="1"/>
  <c r="B19321" i="10" s="1"/>
  <c r="B19322" i="10" s="1"/>
  <c r="B19323" i="10" s="1"/>
  <c r="B19324" i="10" s="1"/>
  <c r="B19325" i="10" s="1"/>
  <c r="B19326" i="10" s="1"/>
  <c r="B19327" i="10" s="1"/>
  <c r="B19328" i="10" s="1"/>
  <c r="B19329" i="10" s="1"/>
  <c r="B19330" i="10" s="1"/>
  <c r="B19331" i="10" s="1"/>
  <c r="B19332" i="10" s="1"/>
  <c r="B19333" i="10" s="1"/>
  <c r="B19334" i="10" s="1"/>
  <c r="B19335" i="10" s="1"/>
  <c r="B19336" i="10" s="1"/>
  <c r="B19337" i="10" s="1"/>
  <c r="B19338" i="10" s="1"/>
  <c r="B19339" i="10" s="1"/>
  <c r="B19340" i="10" s="1"/>
  <c r="B19341" i="10" s="1"/>
  <c r="B19342" i="10" s="1"/>
  <c r="B19343" i="10" s="1"/>
  <c r="B19344" i="10" s="1"/>
  <c r="B19345" i="10" s="1"/>
  <c r="B19346" i="10" s="1"/>
  <c r="B19347" i="10" s="1"/>
  <c r="B19348" i="10" s="1"/>
  <c r="B19349" i="10" s="1"/>
  <c r="B19350" i="10" s="1"/>
  <c r="B19351" i="10" s="1"/>
  <c r="B19352" i="10" s="1"/>
  <c r="B19353" i="10" s="1"/>
  <c r="B19354" i="10" s="1"/>
  <c r="B19355" i="10" s="1"/>
  <c r="B19356" i="10" s="1"/>
  <c r="B19357" i="10" s="1"/>
  <c r="B19358" i="10" s="1"/>
  <c r="B19359" i="10" s="1"/>
  <c r="B19360" i="10" s="1"/>
  <c r="B19361" i="10" s="1"/>
  <c r="B19362" i="10" s="1"/>
  <c r="B19363" i="10" s="1"/>
  <c r="B19364" i="10" s="1"/>
  <c r="B19365" i="10" s="1"/>
  <c r="B19366" i="10" s="1"/>
  <c r="B19367" i="10" s="1"/>
  <c r="B19368" i="10" s="1"/>
  <c r="B19369" i="10" s="1"/>
  <c r="B19370" i="10" s="1"/>
  <c r="B19371" i="10" s="1"/>
  <c r="B19372" i="10" s="1"/>
  <c r="B19373" i="10" s="1"/>
  <c r="B19374" i="10" s="1"/>
  <c r="B19375" i="10" s="1"/>
  <c r="B19376" i="10" s="1"/>
  <c r="B19377" i="10" s="1"/>
  <c r="B19378" i="10" s="1"/>
  <c r="B19379" i="10" s="1"/>
  <c r="B19380" i="10" s="1"/>
  <c r="B19381" i="10" s="1"/>
  <c r="B19382" i="10" s="1"/>
  <c r="B19383" i="10" s="1"/>
  <c r="B19384" i="10" s="1"/>
  <c r="B19385" i="10" s="1"/>
  <c r="B19386" i="10" s="1"/>
  <c r="B19387" i="10" s="1"/>
  <c r="B19388" i="10" s="1"/>
  <c r="B19389" i="10" s="1"/>
  <c r="B19390" i="10" s="1"/>
  <c r="B19391" i="10" s="1"/>
  <c r="B19392" i="10" s="1"/>
  <c r="B19393" i="10" s="1"/>
  <c r="B19394" i="10" s="1"/>
  <c r="B19395" i="10" s="1"/>
  <c r="B19396" i="10" s="1"/>
  <c r="B19397" i="10" s="1"/>
  <c r="B19398" i="10" s="1"/>
  <c r="B19399" i="10" s="1"/>
  <c r="B19400" i="10" s="1"/>
  <c r="B19401" i="10" s="1"/>
  <c r="B19402" i="10" s="1"/>
  <c r="B19403" i="10" s="1"/>
  <c r="B19404" i="10" s="1"/>
  <c r="B19405" i="10" s="1"/>
  <c r="B19406" i="10" s="1"/>
  <c r="B19407" i="10" s="1"/>
  <c r="B19408" i="10" s="1"/>
  <c r="B19409" i="10" s="1"/>
  <c r="B19410" i="10" s="1"/>
  <c r="B19411" i="10" s="1"/>
  <c r="B19412" i="10" s="1"/>
  <c r="B19413" i="10" s="1"/>
  <c r="B19414" i="10" s="1"/>
  <c r="B19415" i="10" s="1"/>
  <c r="B19416" i="10" s="1"/>
  <c r="B19417" i="10" s="1"/>
  <c r="B19418" i="10" s="1"/>
  <c r="B19419" i="10" s="1"/>
  <c r="B19420" i="10" s="1"/>
  <c r="B19421" i="10" s="1"/>
  <c r="B19422" i="10" s="1"/>
  <c r="B19423" i="10" s="1"/>
  <c r="B19424" i="10" s="1"/>
  <c r="B19425" i="10" s="1"/>
  <c r="B19426" i="10" s="1"/>
  <c r="B19427" i="10" s="1"/>
  <c r="B19428" i="10" s="1"/>
  <c r="B19429" i="10" s="1"/>
  <c r="B19430" i="10" s="1"/>
  <c r="B19431" i="10" s="1"/>
  <c r="B19432" i="10" s="1"/>
  <c r="B19433" i="10" s="1"/>
  <c r="B19434" i="10" s="1"/>
  <c r="B19435" i="10" s="1"/>
  <c r="B19436" i="10" s="1"/>
  <c r="B19437" i="10" s="1"/>
  <c r="B19438" i="10" s="1"/>
  <c r="B19439" i="10" s="1"/>
  <c r="B19440" i="10" s="1"/>
  <c r="B19441" i="10" s="1"/>
  <c r="B19442" i="10" s="1"/>
  <c r="B19443" i="10" s="1"/>
  <c r="B19444" i="10" s="1"/>
  <c r="B19445" i="10" s="1"/>
  <c r="B19446" i="10" s="1"/>
  <c r="B19447" i="10" s="1"/>
  <c r="B19448" i="10" s="1"/>
  <c r="B19449" i="10" s="1"/>
  <c r="B19450" i="10" s="1"/>
  <c r="B19451" i="10" s="1"/>
  <c r="B19452" i="10" s="1"/>
  <c r="B19453" i="10" s="1"/>
  <c r="B19454" i="10" s="1"/>
  <c r="B19455" i="10" s="1"/>
  <c r="B19456" i="10" s="1"/>
  <c r="B19457" i="10" s="1"/>
  <c r="B19458" i="10" s="1"/>
  <c r="B19459" i="10" s="1"/>
  <c r="B19460" i="10" s="1"/>
  <c r="B19461" i="10" s="1"/>
  <c r="B19462" i="10" s="1"/>
  <c r="B19463" i="10" s="1"/>
  <c r="B19464" i="10" s="1"/>
  <c r="B19465" i="10" s="1"/>
  <c r="B19466" i="10" s="1"/>
  <c r="B19467" i="10" s="1"/>
  <c r="B19468" i="10" s="1"/>
  <c r="B19469" i="10" s="1"/>
  <c r="B19470" i="10" s="1"/>
  <c r="B19471" i="10" s="1"/>
  <c r="B19472" i="10" s="1"/>
  <c r="B19473" i="10" s="1"/>
  <c r="B19474" i="10" s="1"/>
  <c r="B19475" i="10" s="1"/>
  <c r="B19476" i="10" s="1"/>
  <c r="B19477" i="10" s="1"/>
  <c r="B19478" i="10" s="1"/>
  <c r="B19479" i="10" s="1"/>
  <c r="B19480" i="10" s="1"/>
  <c r="B19481" i="10" s="1"/>
  <c r="B19482" i="10" s="1"/>
  <c r="B19483" i="10" s="1"/>
  <c r="B19484" i="10" s="1"/>
  <c r="B19485" i="10" s="1"/>
  <c r="B19486" i="10" s="1"/>
  <c r="B19487" i="10" s="1"/>
  <c r="B19488" i="10" s="1"/>
  <c r="B19489" i="10" s="1"/>
  <c r="B19490" i="10" s="1"/>
  <c r="B19491" i="10" s="1"/>
  <c r="B19492" i="10" s="1"/>
  <c r="B19493" i="10" s="1"/>
  <c r="B19494" i="10" s="1"/>
  <c r="B19495" i="10" s="1"/>
  <c r="B19496" i="10" s="1"/>
  <c r="B19497" i="10" s="1"/>
  <c r="B19498" i="10" s="1"/>
  <c r="B19499" i="10" s="1"/>
  <c r="B19500" i="10" s="1"/>
  <c r="B19501" i="10" s="1"/>
  <c r="B19502" i="10" s="1"/>
  <c r="B19503" i="10" s="1"/>
  <c r="B19504" i="10" s="1"/>
  <c r="B19505" i="10" s="1"/>
  <c r="B19506" i="10" s="1"/>
  <c r="B19507" i="10" s="1"/>
  <c r="B19508" i="10" s="1"/>
  <c r="B19509" i="10" s="1"/>
  <c r="B19510" i="10" s="1"/>
  <c r="B19511" i="10" s="1"/>
  <c r="B19512" i="10" s="1"/>
  <c r="B19513" i="10" s="1"/>
  <c r="B19514" i="10" s="1"/>
  <c r="B19515" i="10" s="1"/>
  <c r="B19516" i="10" s="1"/>
  <c r="B19517" i="10" s="1"/>
  <c r="B19518" i="10" s="1"/>
  <c r="B19519" i="10" s="1"/>
  <c r="B19520" i="10" s="1"/>
  <c r="B19521" i="10" s="1"/>
  <c r="B19522" i="10" s="1"/>
  <c r="B19523" i="10" s="1"/>
  <c r="B19524" i="10" s="1"/>
  <c r="B19525" i="10" s="1"/>
  <c r="B19526" i="10" s="1"/>
  <c r="B19527" i="10" s="1"/>
  <c r="B19528" i="10" s="1"/>
  <c r="B19529" i="10" s="1"/>
  <c r="B19530" i="10" s="1"/>
  <c r="B19531" i="10" s="1"/>
  <c r="B19532" i="10" s="1"/>
  <c r="B19533" i="10" s="1"/>
  <c r="B19534" i="10" s="1"/>
  <c r="B19535" i="10" s="1"/>
  <c r="B19536" i="10" s="1"/>
  <c r="B19537" i="10" s="1"/>
  <c r="B19538" i="10" s="1"/>
  <c r="B19539" i="10" s="1"/>
  <c r="B19540" i="10" s="1"/>
  <c r="B19541" i="10" s="1"/>
  <c r="B19542" i="10" s="1"/>
  <c r="B19543" i="10" s="1"/>
  <c r="B19544" i="10" s="1"/>
  <c r="B19545" i="10" s="1"/>
  <c r="B19546" i="10" s="1"/>
  <c r="B19547" i="10" s="1"/>
  <c r="B19548" i="10" s="1"/>
  <c r="B19549" i="10" s="1"/>
  <c r="B19550" i="10" s="1"/>
  <c r="B19551" i="10" s="1"/>
  <c r="B19552" i="10" s="1"/>
  <c r="B19553" i="10" s="1"/>
  <c r="B19554" i="10" s="1"/>
  <c r="B19555" i="10" s="1"/>
  <c r="B19556" i="10" s="1"/>
  <c r="B19557" i="10" s="1"/>
  <c r="B19558" i="10" s="1"/>
  <c r="B19559" i="10" s="1"/>
  <c r="B19560" i="10" s="1"/>
  <c r="B19561" i="10" s="1"/>
  <c r="B19562" i="10" s="1"/>
  <c r="B19563" i="10" s="1"/>
  <c r="B19564" i="10" s="1"/>
  <c r="B19565" i="10" s="1"/>
  <c r="B19566" i="10" s="1"/>
  <c r="B19567" i="10" s="1"/>
  <c r="B19568" i="10" s="1"/>
  <c r="B19569" i="10" s="1"/>
  <c r="B19570" i="10" s="1"/>
  <c r="B19571" i="10" s="1"/>
  <c r="B19572" i="10" s="1"/>
  <c r="B19573" i="10" s="1"/>
  <c r="B19574" i="10" s="1"/>
  <c r="B19575" i="10" s="1"/>
  <c r="B19576" i="10" s="1"/>
  <c r="B19577" i="10" s="1"/>
  <c r="B19578" i="10" s="1"/>
  <c r="B19579" i="10" s="1"/>
  <c r="B19580" i="10" s="1"/>
  <c r="B19581" i="10" s="1"/>
  <c r="B19582" i="10" s="1"/>
  <c r="B19583" i="10" s="1"/>
  <c r="B19584" i="10" s="1"/>
  <c r="B19585" i="10" s="1"/>
  <c r="B19586" i="10" s="1"/>
  <c r="B19587" i="10" s="1"/>
  <c r="B19588" i="10" s="1"/>
  <c r="B19589" i="10" s="1"/>
  <c r="B19590" i="10" s="1"/>
  <c r="B19591" i="10" s="1"/>
  <c r="B19592" i="10" s="1"/>
  <c r="B19593" i="10" s="1"/>
  <c r="B19594" i="10" s="1"/>
  <c r="B19595" i="10" s="1"/>
  <c r="B19596" i="10" s="1"/>
  <c r="B19597" i="10" s="1"/>
  <c r="B19598" i="10" s="1"/>
  <c r="B19599" i="10" s="1"/>
  <c r="B19600" i="10" s="1"/>
  <c r="B19601" i="10" s="1"/>
  <c r="B19602" i="10" s="1"/>
  <c r="B19603" i="10" s="1"/>
  <c r="B19604" i="10" s="1"/>
  <c r="B19605" i="10" s="1"/>
  <c r="B19606" i="10" s="1"/>
  <c r="B19607" i="10" s="1"/>
  <c r="B19608" i="10" s="1"/>
  <c r="B19609" i="10" s="1"/>
  <c r="B19610" i="10" s="1"/>
  <c r="B19611" i="10" s="1"/>
  <c r="B19612" i="10" s="1"/>
  <c r="B19613" i="10" s="1"/>
  <c r="B19614" i="10" s="1"/>
  <c r="B19615" i="10" s="1"/>
  <c r="B19616" i="10" s="1"/>
  <c r="B19617" i="10" s="1"/>
  <c r="B19618" i="10" s="1"/>
  <c r="B19619" i="10" s="1"/>
  <c r="B19620" i="10" s="1"/>
  <c r="B19621" i="10" s="1"/>
  <c r="B19622" i="10" s="1"/>
  <c r="B19623" i="10" s="1"/>
  <c r="B19624" i="10" s="1"/>
  <c r="B19625" i="10" s="1"/>
  <c r="B19626" i="10" s="1"/>
  <c r="B19627" i="10" s="1"/>
  <c r="B19628" i="10" s="1"/>
  <c r="B19629" i="10" s="1"/>
  <c r="B19630" i="10" s="1"/>
  <c r="B19631" i="10" s="1"/>
  <c r="B19632" i="10" s="1"/>
  <c r="B19633" i="10" s="1"/>
  <c r="B19634" i="10" s="1"/>
  <c r="B19635" i="10" s="1"/>
  <c r="B19636" i="10" s="1"/>
  <c r="B19637" i="10" s="1"/>
  <c r="B19638" i="10" s="1"/>
  <c r="B19639" i="10" s="1"/>
  <c r="B19640" i="10" s="1"/>
  <c r="B19641" i="10" s="1"/>
  <c r="B19642" i="10" s="1"/>
  <c r="B19643" i="10" s="1"/>
  <c r="B19644" i="10" s="1"/>
  <c r="B19645" i="10" s="1"/>
  <c r="B19646" i="10" s="1"/>
  <c r="B19647" i="10" s="1"/>
  <c r="B19648" i="10" s="1"/>
  <c r="B19649" i="10" s="1"/>
  <c r="B19650" i="10" s="1"/>
  <c r="B19651" i="10" s="1"/>
  <c r="B19652" i="10" s="1"/>
  <c r="B19653" i="10" s="1"/>
  <c r="B19654" i="10" s="1"/>
  <c r="B19655" i="10" s="1"/>
  <c r="B19656" i="10" s="1"/>
  <c r="B19657" i="10" s="1"/>
  <c r="B19658" i="10" s="1"/>
  <c r="B19659" i="10" s="1"/>
  <c r="B19660" i="10" s="1"/>
  <c r="B19661" i="10" s="1"/>
  <c r="B19662" i="10" s="1"/>
  <c r="B19663" i="10" s="1"/>
  <c r="B19664" i="10" s="1"/>
  <c r="B19665" i="10" s="1"/>
  <c r="B19666" i="10" s="1"/>
  <c r="B19667" i="10" s="1"/>
  <c r="B19668" i="10" s="1"/>
  <c r="B19669" i="10" s="1"/>
  <c r="B19670" i="10" s="1"/>
  <c r="B19671" i="10" s="1"/>
  <c r="B19672" i="10" s="1"/>
  <c r="B19673" i="10" s="1"/>
  <c r="B19674" i="10" s="1"/>
  <c r="B19675" i="10" s="1"/>
  <c r="B19676" i="10" s="1"/>
  <c r="B19677" i="10" s="1"/>
  <c r="B19678" i="10" s="1"/>
  <c r="B19679" i="10" s="1"/>
  <c r="B19680" i="10" s="1"/>
  <c r="B19681" i="10" s="1"/>
  <c r="B19682" i="10" s="1"/>
  <c r="B19683" i="10" s="1"/>
  <c r="B19684" i="10" s="1"/>
  <c r="B19685" i="10" s="1"/>
  <c r="B19686" i="10" s="1"/>
  <c r="B19687" i="10" s="1"/>
  <c r="B19688" i="10" s="1"/>
  <c r="B19689" i="10" s="1"/>
  <c r="B19690" i="10" s="1"/>
  <c r="B19691" i="10" s="1"/>
  <c r="B19692" i="10" s="1"/>
  <c r="B19693" i="10" s="1"/>
  <c r="B19694" i="10" s="1"/>
  <c r="B19695" i="10" s="1"/>
  <c r="B19696" i="10" s="1"/>
  <c r="B19697" i="10" s="1"/>
  <c r="B19698" i="10" s="1"/>
  <c r="B19699" i="10" s="1"/>
  <c r="B19700" i="10" s="1"/>
  <c r="B19701" i="10" s="1"/>
  <c r="B19702" i="10" s="1"/>
  <c r="B19703" i="10" s="1"/>
  <c r="B19704" i="10" s="1"/>
  <c r="B19705" i="10" s="1"/>
  <c r="B19706" i="10" s="1"/>
  <c r="B19707" i="10" s="1"/>
  <c r="B19708" i="10" s="1"/>
  <c r="B19709" i="10" s="1"/>
  <c r="B19710" i="10" s="1"/>
  <c r="B19711" i="10" s="1"/>
  <c r="B19712" i="10" s="1"/>
  <c r="B19713" i="10" s="1"/>
  <c r="B19714" i="10" s="1"/>
  <c r="B19715" i="10" s="1"/>
  <c r="B19716" i="10" s="1"/>
  <c r="B19717" i="10" s="1"/>
  <c r="B19718" i="10" s="1"/>
  <c r="B19719" i="10" s="1"/>
  <c r="B19720" i="10" s="1"/>
  <c r="B19721" i="10" s="1"/>
  <c r="B19722" i="10" s="1"/>
  <c r="B19723" i="10" s="1"/>
  <c r="B19724" i="10" s="1"/>
  <c r="B19725" i="10" s="1"/>
  <c r="B19726" i="10" s="1"/>
  <c r="B19727" i="10" s="1"/>
  <c r="B19728" i="10" s="1"/>
  <c r="B19729" i="10" s="1"/>
  <c r="B19730" i="10" s="1"/>
  <c r="B19731" i="10" s="1"/>
  <c r="B19732" i="10" s="1"/>
  <c r="B19733" i="10" s="1"/>
  <c r="B19734" i="10" s="1"/>
  <c r="B19735" i="10" s="1"/>
  <c r="B19736" i="10" s="1"/>
  <c r="B19737" i="10" s="1"/>
  <c r="B19738" i="10" s="1"/>
  <c r="B19739" i="10" s="1"/>
  <c r="B19740" i="10" s="1"/>
  <c r="B19741" i="10" s="1"/>
  <c r="B19742" i="10" s="1"/>
  <c r="B19743" i="10" s="1"/>
  <c r="B19744" i="10" s="1"/>
  <c r="B19745" i="10" s="1"/>
  <c r="B19746" i="10" s="1"/>
  <c r="B19747" i="10" s="1"/>
  <c r="B19748" i="10" s="1"/>
  <c r="B19749" i="10" s="1"/>
  <c r="B19750" i="10" s="1"/>
  <c r="B19751" i="10" s="1"/>
  <c r="B19752" i="10" s="1"/>
  <c r="B19753" i="10" s="1"/>
  <c r="B19754" i="10" s="1"/>
  <c r="B19755" i="10" s="1"/>
  <c r="B19756" i="10" s="1"/>
  <c r="B19757" i="10" s="1"/>
  <c r="B19758" i="10" s="1"/>
  <c r="B19759" i="10" s="1"/>
  <c r="B19760" i="10" s="1"/>
  <c r="B19761" i="10" s="1"/>
  <c r="B19762" i="10" s="1"/>
  <c r="B19763" i="10" s="1"/>
  <c r="B19764" i="10" s="1"/>
  <c r="B19765" i="10" s="1"/>
  <c r="B19766" i="10" s="1"/>
  <c r="B19767" i="10" s="1"/>
  <c r="B19768" i="10" s="1"/>
  <c r="B19769" i="10" s="1"/>
  <c r="B19770" i="10" s="1"/>
  <c r="B19771" i="10" s="1"/>
  <c r="B19772" i="10" s="1"/>
  <c r="B19773" i="10" s="1"/>
  <c r="B19774" i="10" s="1"/>
  <c r="B19775" i="10" s="1"/>
  <c r="B19776" i="10" s="1"/>
  <c r="B19777" i="10" s="1"/>
  <c r="B19778" i="10" s="1"/>
  <c r="B19779" i="10" s="1"/>
  <c r="B19780" i="10" s="1"/>
  <c r="B19781" i="10" s="1"/>
  <c r="B19782" i="10" s="1"/>
  <c r="B19783" i="10" s="1"/>
  <c r="B19784" i="10" s="1"/>
  <c r="B19785" i="10" s="1"/>
  <c r="B19786" i="10" s="1"/>
  <c r="B19787" i="10" s="1"/>
  <c r="B19788" i="10" s="1"/>
  <c r="B19789" i="10" s="1"/>
  <c r="B19790" i="10" s="1"/>
  <c r="B19791" i="10" s="1"/>
  <c r="B19792" i="10" s="1"/>
  <c r="B19793" i="10" s="1"/>
  <c r="B19794" i="10" s="1"/>
  <c r="B19795" i="10" s="1"/>
  <c r="B19796" i="10" s="1"/>
  <c r="B19797" i="10" s="1"/>
  <c r="B19798" i="10" s="1"/>
  <c r="B19799" i="10" s="1"/>
  <c r="B19800" i="10" s="1"/>
  <c r="B19801" i="10" s="1"/>
  <c r="B19802" i="10" s="1"/>
  <c r="B19803" i="10" s="1"/>
  <c r="B19804" i="10" s="1"/>
  <c r="B19805" i="10" s="1"/>
  <c r="B19806" i="10" s="1"/>
  <c r="B19807" i="10" s="1"/>
  <c r="B19808" i="10" s="1"/>
  <c r="B19809" i="10" s="1"/>
  <c r="B19810" i="10" s="1"/>
  <c r="B19811" i="10" s="1"/>
  <c r="B19812" i="10" s="1"/>
  <c r="B19813" i="10" s="1"/>
  <c r="B19814" i="10" s="1"/>
  <c r="B19815" i="10" s="1"/>
  <c r="B19816" i="10" s="1"/>
  <c r="B19817" i="10" s="1"/>
  <c r="B19818" i="10" s="1"/>
  <c r="B19819" i="10" s="1"/>
  <c r="B19820" i="10" s="1"/>
  <c r="B19821" i="10" s="1"/>
  <c r="B19822" i="10" s="1"/>
  <c r="B19823" i="10" s="1"/>
  <c r="B19824" i="10" s="1"/>
  <c r="B19825" i="10" s="1"/>
  <c r="B19826" i="10" s="1"/>
  <c r="B19827" i="10" s="1"/>
  <c r="B19828" i="10" s="1"/>
  <c r="B19829" i="10" s="1"/>
  <c r="B19830" i="10" s="1"/>
  <c r="B19831" i="10" s="1"/>
  <c r="B19832" i="10" s="1"/>
  <c r="B19833" i="10" s="1"/>
  <c r="B19834" i="10" s="1"/>
  <c r="B19835" i="10" s="1"/>
  <c r="B19836" i="10" s="1"/>
  <c r="B19837" i="10" s="1"/>
  <c r="B19838" i="10" s="1"/>
  <c r="B19839" i="10" s="1"/>
  <c r="B19840" i="10" s="1"/>
  <c r="B19841" i="10" s="1"/>
  <c r="B19842" i="10" s="1"/>
  <c r="B19843" i="10" s="1"/>
  <c r="B19844" i="10" s="1"/>
  <c r="B19845" i="10" s="1"/>
  <c r="B19846" i="10" s="1"/>
  <c r="B19847" i="10" s="1"/>
  <c r="B19848" i="10" s="1"/>
  <c r="B19849" i="10" s="1"/>
  <c r="B19850" i="10" s="1"/>
  <c r="B19851" i="10" s="1"/>
  <c r="B19852" i="10" s="1"/>
  <c r="B19853" i="10" s="1"/>
  <c r="B19854" i="10" s="1"/>
  <c r="B19855" i="10" s="1"/>
  <c r="B19856" i="10" s="1"/>
  <c r="B19857" i="10" s="1"/>
  <c r="B19858" i="10" s="1"/>
  <c r="B19859" i="10" s="1"/>
  <c r="B19860" i="10" s="1"/>
  <c r="B19861" i="10" s="1"/>
  <c r="B19862" i="10" s="1"/>
  <c r="B19863" i="10" s="1"/>
  <c r="B19864" i="10" s="1"/>
  <c r="B19865" i="10" s="1"/>
  <c r="B19866" i="10" s="1"/>
  <c r="B19867" i="10" s="1"/>
  <c r="B19868" i="10" s="1"/>
  <c r="B19869" i="10" s="1"/>
  <c r="B19870" i="10" s="1"/>
  <c r="B19871" i="10" s="1"/>
  <c r="B19872" i="10" s="1"/>
  <c r="B19873" i="10" s="1"/>
  <c r="B19874" i="10" s="1"/>
  <c r="B19875" i="10" s="1"/>
  <c r="B19876" i="10" s="1"/>
  <c r="B19877" i="10" s="1"/>
  <c r="B19878" i="10" s="1"/>
  <c r="B19879" i="10" s="1"/>
  <c r="B19880" i="10" s="1"/>
  <c r="B19881" i="10" s="1"/>
  <c r="B19882" i="10" s="1"/>
  <c r="B19883" i="10" s="1"/>
  <c r="B19884" i="10" s="1"/>
  <c r="B19885" i="10" s="1"/>
  <c r="B19886" i="10" s="1"/>
  <c r="B19887" i="10" s="1"/>
  <c r="B19888" i="10" s="1"/>
  <c r="B19889" i="10" s="1"/>
  <c r="B19890" i="10" s="1"/>
  <c r="B19891" i="10" s="1"/>
  <c r="B19892" i="10" s="1"/>
  <c r="B19893" i="10" s="1"/>
  <c r="B19894" i="10" s="1"/>
  <c r="B19895" i="10" s="1"/>
  <c r="B19896" i="10" s="1"/>
  <c r="B19897" i="10" s="1"/>
  <c r="B19898" i="10" s="1"/>
  <c r="B19899" i="10" s="1"/>
  <c r="B19900" i="10" s="1"/>
  <c r="B19901" i="10" s="1"/>
  <c r="B19902" i="10" s="1"/>
  <c r="B19903" i="10" s="1"/>
  <c r="B19904" i="10" s="1"/>
  <c r="B19905" i="10" s="1"/>
  <c r="B19906" i="10" s="1"/>
  <c r="B19907" i="10" s="1"/>
  <c r="B19908" i="10" s="1"/>
  <c r="B19909" i="10" s="1"/>
  <c r="B19910" i="10" s="1"/>
  <c r="B19911" i="10" s="1"/>
  <c r="B19912" i="10" s="1"/>
  <c r="B19913" i="10" s="1"/>
  <c r="B19914" i="10" s="1"/>
  <c r="B19915" i="10" s="1"/>
  <c r="B19916" i="10" s="1"/>
  <c r="B19917" i="10" s="1"/>
  <c r="B19918" i="10" s="1"/>
  <c r="B19919" i="10" s="1"/>
  <c r="B19920" i="10" s="1"/>
  <c r="B19921" i="10" s="1"/>
  <c r="B19922" i="10" s="1"/>
  <c r="B19923" i="10" s="1"/>
  <c r="B19924" i="10" s="1"/>
  <c r="B19925" i="10" s="1"/>
  <c r="B19926" i="10" s="1"/>
  <c r="B19927" i="10" s="1"/>
  <c r="B19928" i="10" s="1"/>
  <c r="B19929" i="10" s="1"/>
  <c r="B19930" i="10" s="1"/>
  <c r="B19931" i="10" s="1"/>
  <c r="B19932" i="10" s="1"/>
  <c r="B19933" i="10" s="1"/>
  <c r="B19934" i="10" s="1"/>
  <c r="B19935" i="10" s="1"/>
  <c r="B19936" i="10" s="1"/>
  <c r="B19937" i="10" s="1"/>
  <c r="B19938" i="10" s="1"/>
  <c r="B19939" i="10" s="1"/>
  <c r="B19940" i="10" s="1"/>
  <c r="B19941" i="10" s="1"/>
  <c r="B19942" i="10" s="1"/>
  <c r="B19943" i="10" s="1"/>
  <c r="B19944" i="10" s="1"/>
  <c r="B19945" i="10" s="1"/>
  <c r="B19946" i="10" s="1"/>
  <c r="B19947" i="10" s="1"/>
  <c r="B19948" i="10" s="1"/>
  <c r="B19949" i="10" s="1"/>
  <c r="B19950" i="10" s="1"/>
  <c r="B19951" i="10" s="1"/>
  <c r="B19952" i="10" s="1"/>
  <c r="B19953" i="10" s="1"/>
  <c r="B19954" i="10" s="1"/>
  <c r="B19955" i="10" s="1"/>
  <c r="B19956" i="10" s="1"/>
  <c r="B19957" i="10" s="1"/>
  <c r="B19958" i="10" s="1"/>
  <c r="B19959" i="10" s="1"/>
  <c r="B19960" i="10" s="1"/>
  <c r="B19961" i="10" s="1"/>
  <c r="B19962" i="10" s="1"/>
  <c r="B19963" i="10" s="1"/>
  <c r="B19964" i="10" s="1"/>
  <c r="B19965" i="10" s="1"/>
  <c r="B19966" i="10" s="1"/>
  <c r="B19967" i="10" s="1"/>
  <c r="B19968" i="10" s="1"/>
  <c r="B19969" i="10" s="1"/>
  <c r="B19970" i="10" s="1"/>
  <c r="B19971" i="10" s="1"/>
  <c r="B19972" i="10" s="1"/>
  <c r="B19973" i="10" s="1"/>
  <c r="B19974" i="10" s="1"/>
  <c r="B19975" i="10" s="1"/>
  <c r="B19976" i="10" s="1"/>
  <c r="B19977" i="10" s="1"/>
  <c r="B19978" i="10" s="1"/>
  <c r="B19979" i="10" s="1"/>
  <c r="B19980" i="10" s="1"/>
  <c r="B19981" i="10" s="1"/>
  <c r="B19982" i="10" s="1"/>
  <c r="B19983" i="10" s="1"/>
  <c r="B19984" i="10" s="1"/>
  <c r="B19985" i="10" s="1"/>
  <c r="B19986" i="10" s="1"/>
  <c r="B19987" i="10" s="1"/>
  <c r="B19988" i="10" s="1"/>
  <c r="B19989" i="10" s="1"/>
  <c r="B19990" i="10" s="1"/>
  <c r="B19991" i="10" s="1"/>
  <c r="B19992" i="10" s="1"/>
  <c r="B19993" i="10" s="1"/>
  <c r="B19994" i="10" s="1"/>
  <c r="B19995" i="10" s="1"/>
  <c r="B19996" i="10" s="1"/>
  <c r="B19997" i="10" s="1"/>
  <c r="B19998" i="10" s="1"/>
  <c r="B19999" i="10" s="1"/>
  <c r="B20000" i="10" s="1"/>
  <c r="B20001" i="10" s="1"/>
  <c r="B20002" i="10" s="1"/>
  <c r="B20003" i="10" s="1"/>
  <c r="B20004" i="10" s="1"/>
  <c r="B20005" i="10" s="1"/>
  <c r="B20006" i="10" s="1"/>
  <c r="B20007" i="10" s="1"/>
  <c r="B20008" i="10" s="1"/>
  <c r="B20009" i="10" s="1"/>
  <c r="B20010" i="10" s="1"/>
  <c r="B20011" i="10" s="1"/>
  <c r="B20012" i="10" s="1"/>
  <c r="B20013" i="10" s="1"/>
  <c r="B20014" i="10" s="1"/>
  <c r="B20015" i="10" s="1"/>
  <c r="B20016" i="10" s="1"/>
  <c r="B20017" i="10" s="1"/>
  <c r="B20018" i="10" s="1"/>
  <c r="B20019" i="10" s="1"/>
  <c r="B20020" i="10" s="1"/>
  <c r="B20021" i="10" s="1"/>
  <c r="B20022" i="10" s="1"/>
  <c r="B20023" i="10" s="1"/>
  <c r="B20024" i="10" s="1"/>
  <c r="B20025" i="10" s="1"/>
  <c r="B20026" i="10" s="1"/>
  <c r="B20027" i="10" s="1"/>
  <c r="B20028" i="10" s="1"/>
  <c r="B20029" i="10" s="1"/>
  <c r="B20030" i="10" s="1"/>
  <c r="B20031" i="10" s="1"/>
  <c r="B20032" i="10" s="1"/>
  <c r="B20033" i="10" s="1"/>
  <c r="B20034" i="10" s="1"/>
  <c r="B20035" i="10" s="1"/>
  <c r="B20036" i="10" s="1"/>
  <c r="B20037" i="10" s="1"/>
  <c r="B20038" i="10" s="1"/>
  <c r="B20039" i="10" s="1"/>
  <c r="B20040" i="10" s="1"/>
  <c r="B20041" i="10" s="1"/>
  <c r="B20042" i="10" s="1"/>
  <c r="B20043" i="10" s="1"/>
  <c r="B20044" i="10" s="1"/>
  <c r="B20045" i="10" s="1"/>
  <c r="B20046" i="10" s="1"/>
  <c r="B20047" i="10" s="1"/>
  <c r="B20048" i="10" s="1"/>
  <c r="B20049" i="10" s="1"/>
  <c r="B20050" i="10" s="1"/>
  <c r="B20051" i="10" s="1"/>
  <c r="B20052" i="10" s="1"/>
  <c r="B20053" i="10" s="1"/>
  <c r="B20054" i="10" s="1"/>
  <c r="B20055" i="10" s="1"/>
  <c r="B20056" i="10" s="1"/>
  <c r="B20057" i="10" s="1"/>
  <c r="B20058" i="10" s="1"/>
  <c r="B20059" i="10" s="1"/>
  <c r="B20060" i="10" s="1"/>
  <c r="B20061" i="10" s="1"/>
  <c r="B20062" i="10" s="1"/>
  <c r="B20063" i="10" s="1"/>
  <c r="B20064" i="10" s="1"/>
  <c r="B20065" i="10" s="1"/>
  <c r="B20066" i="10" s="1"/>
  <c r="B20067" i="10" s="1"/>
  <c r="B20068" i="10" s="1"/>
  <c r="B20069" i="10" s="1"/>
  <c r="B20070" i="10" s="1"/>
  <c r="B20071" i="10" s="1"/>
  <c r="B20072" i="10" s="1"/>
  <c r="B20073" i="10" s="1"/>
  <c r="B20074" i="10" s="1"/>
  <c r="B20075" i="10" s="1"/>
  <c r="B20076" i="10" s="1"/>
  <c r="B20077" i="10" s="1"/>
  <c r="B20078" i="10" s="1"/>
  <c r="B20079" i="10" s="1"/>
  <c r="B20080" i="10" s="1"/>
  <c r="B20081" i="10" s="1"/>
  <c r="B20082" i="10" s="1"/>
  <c r="B20083" i="10" s="1"/>
  <c r="B20084" i="10" s="1"/>
  <c r="B20085" i="10" s="1"/>
  <c r="B20086" i="10" s="1"/>
  <c r="B20087" i="10" s="1"/>
  <c r="B20088" i="10" s="1"/>
  <c r="B20089" i="10" s="1"/>
  <c r="B20090" i="10" s="1"/>
  <c r="B20091" i="10" s="1"/>
  <c r="B20092" i="10" s="1"/>
  <c r="B20093" i="10" s="1"/>
  <c r="B20094" i="10" s="1"/>
  <c r="B20095" i="10" s="1"/>
  <c r="B20096" i="10" s="1"/>
  <c r="B20097" i="10" s="1"/>
  <c r="B20098" i="10" s="1"/>
  <c r="B20099" i="10" s="1"/>
  <c r="B20100" i="10" s="1"/>
  <c r="B20101" i="10" s="1"/>
  <c r="B20102" i="10" s="1"/>
  <c r="B20103" i="10" s="1"/>
  <c r="B20104" i="10" s="1"/>
  <c r="B20105" i="10" s="1"/>
  <c r="B20106" i="10" s="1"/>
  <c r="B20107" i="10" s="1"/>
  <c r="B20108" i="10" s="1"/>
  <c r="B20109" i="10" s="1"/>
  <c r="B20110" i="10" s="1"/>
  <c r="B20111" i="10" s="1"/>
  <c r="B20112" i="10" s="1"/>
  <c r="B20113" i="10" s="1"/>
  <c r="B20114" i="10" s="1"/>
  <c r="B20115" i="10" s="1"/>
  <c r="B20116" i="10" s="1"/>
  <c r="B20117" i="10" s="1"/>
  <c r="B20118" i="10" s="1"/>
  <c r="B20119" i="10" s="1"/>
  <c r="B20120" i="10" s="1"/>
  <c r="B20121" i="10" s="1"/>
  <c r="B20122" i="10" s="1"/>
  <c r="B20123" i="10" s="1"/>
  <c r="B20124" i="10" s="1"/>
  <c r="B20125" i="10" s="1"/>
  <c r="B20126" i="10" s="1"/>
  <c r="B20127" i="10" s="1"/>
  <c r="B20128" i="10" s="1"/>
  <c r="B20129" i="10" s="1"/>
  <c r="B20130" i="10" s="1"/>
  <c r="B20131" i="10" s="1"/>
  <c r="B20132" i="10" s="1"/>
  <c r="B20133" i="10" s="1"/>
  <c r="B20134" i="10" s="1"/>
  <c r="B20135" i="10" s="1"/>
  <c r="B20136" i="10" s="1"/>
  <c r="B20137" i="10" s="1"/>
  <c r="B20138" i="10" s="1"/>
  <c r="B20139" i="10" s="1"/>
  <c r="B20140" i="10" s="1"/>
  <c r="B20141" i="10" s="1"/>
  <c r="B20142" i="10" s="1"/>
  <c r="B20143" i="10" s="1"/>
  <c r="B20144" i="10" s="1"/>
  <c r="B20145" i="10" s="1"/>
  <c r="B20146" i="10" s="1"/>
  <c r="B20147" i="10" s="1"/>
  <c r="B20148" i="10" s="1"/>
  <c r="B20149" i="10" s="1"/>
  <c r="B20150" i="10" s="1"/>
  <c r="B20151" i="10" s="1"/>
  <c r="B20152" i="10" s="1"/>
  <c r="B20153" i="10" s="1"/>
  <c r="B20154" i="10" s="1"/>
  <c r="B20155" i="10" s="1"/>
  <c r="B20156" i="10" s="1"/>
  <c r="B20157" i="10" s="1"/>
  <c r="B20158" i="10" s="1"/>
  <c r="B20159" i="10" s="1"/>
  <c r="B20160" i="10" s="1"/>
  <c r="B20161" i="10" s="1"/>
  <c r="B20162" i="10" s="1"/>
  <c r="B20163" i="10" s="1"/>
  <c r="B20164" i="10" s="1"/>
  <c r="B20165" i="10" s="1"/>
  <c r="B20166" i="10" s="1"/>
  <c r="B20167" i="10" s="1"/>
  <c r="B20168" i="10" s="1"/>
  <c r="B20169" i="10" s="1"/>
  <c r="B20170" i="10" s="1"/>
  <c r="B20171" i="10" s="1"/>
  <c r="B20172" i="10" s="1"/>
  <c r="B20173" i="10" s="1"/>
  <c r="B20174" i="10" s="1"/>
  <c r="B20175" i="10" s="1"/>
  <c r="B20176" i="10" s="1"/>
  <c r="B20177" i="10" s="1"/>
  <c r="B20178" i="10" s="1"/>
  <c r="B20179" i="10" s="1"/>
  <c r="B20180" i="10" s="1"/>
  <c r="B20181" i="10" s="1"/>
  <c r="B20182" i="10" s="1"/>
  <c r="B20183" i="10" s="1"/>
  <c r="B20184" i="10" s="1"/>
  <c r="B20185" i="10" s="1"/>
  <c r="B20186" i="10" s="1"/>
  <c r="B20187" i="10" s="1"/>
  <c r="B20188" i="10" s="1"/>
  <c r="B20189" i="10" s="1"/>
  <c r="B20190" i="10" s="1"/>
  <c r="B20191" i="10" s="1"/>
  <c r="B20192" i="10" s="1"/>
  <c r="B20193" i="10" s="1"/>
  <c r="B20194" i="10" s="1"/>
  <c r="B20195" i="10" s="1"/>
  <c r="B20196" i="10" s="1"/>
  <c r="B20197" i="10" s="1"/>
  <c r="B20198" i="10" s="1"/>
  <c r="B20199" i="10" s="1"/>
  <c r="B20200" i="10" s="1"/>
  <c r="B20201" i="10" s="1"/>
  <c r="B20202" i="10" s="1"/>
  <c r="B20203" i="10" s="1"/>
  <c r="B20204" i="10" s="1"/>
  <c r="B20205" i="10" s="1"/>
  <c r="B20206" i="10" s="1"/>
  <c r="B20207" i="10" s="1"/>
  <c r="B20208" i="10" s="1"/>
  <c r="B20209" i="10" s="1"/>
  <c r="B20210" i="10" s="1"/>
  <c r="B20211" i="10" s="1"/>
  <c r="B20212" i="10" s="1"/>
  <c r="B20213" i="10" s="1"/>
  <c r="B20214" i="10" s="1"/>
  <c r="B20215" i="10" s="1"/>
  <c r="B20216" i="10" s="1"/>
  <c r="B20217" i="10" s="1"/>
  <c r="B20218" i="10" s="1"/>
  <c r="B20219" i="10" s="1"/>
  <c r="B20220" i="10" s="1"/>
  <c r="B20221" i="10" s="1"/>
  <c r="B20222" i="10" s="1"/>
  <c r="B20223" i="10" s="1"/>
  <c r="B20224" i="10" s="1"/>
  <c r="B20225" i="10" s="1"/>
  <c r="B20226" i="10" s="1"/>
  <c r="B20227" i="10" s="1"/>
  <c r="B20228" i="10" s="1"/>
  <c r="B20229" i="10" s="1"/>
  <c r="B20230" i="10" s="1"/>
  <c r="B20231" i="10" s="1"/>
  <c r="B20232" i="10" s="1"/>
  <c r="B20233" i="10" s="1"/>
  <c r="B20234" i="10" s="1"/>
  <c r="B20235" i="10" s="1"/>
  <c r="B20236" i="10" s="1"/>
  <c r="B20237" i="10" s="1"/>
  <c r="B20238" i="10" s="1"/>
  <c r="B20239" i="10" s="1"/>
  <c r="B20240" i="10" s="1"/>
  <c r="B20241" i="10" s="1"/>
  <c r="B20242" i="10" s="1"/>
  <c r="B20243" i="10" s="1"/>
  <c r="B20244" i="10" s="1"/>
  <c r="B20245" i="10" s="1"/>
  <c r="B20246" i="10" s="1"/>
  <c r="B20247" i="10" s="1"/>
  <c r="B20248" i="10" s="1"/>
  <c r="B20249" i="10" s="1"/>
  <c r="B20250" i="10" s="1"/>
  <c r="B20251" i="10" s="1"/>
  <c r="B20252" i="10" s="1"/>
  <c r="B20253" i="10" s="1"/>
  <c r="B20254" i="10" s="1"/>
  <c r="B20255" i="10" s="1"/>
  <c r="B20256" i="10" s="1"/>
  <c r="B20257" i="10" s="1"/>
  <c r="B20258" i="10" s="1"/>
  <c r="B20259" i="10" s="1"/>
  <c r="B20260" i="10" s="1"/>
  <c r="B20261" i="10" s="1"/>
  <c r="B20262" i="10" s="1"/>
  <c r="B20263" i="10" s="1"/>
  <c r="B20264" i="10" s="1"/>
  <c r="B20265" i="10" s="1"/>
  <c r="B20266" i="10" s="1"/>
  <c r="B20267" i="10" s="1"/>
  <c r="B20268" i="10" s="1"/>
  <c r="B20269" i="10" s="1"/>
  <c r="B20270" i="10" s="1"/>
  <c r="B20271" i="10" s="1"/>
  <c r="B20272" i="10" s="1"/>
  <c r="B20273" i="10" s="1"/>
  <c r="B20274" i="10" s="1"/>
  <c r="B20275" i="10" s="1"/>
  <c r="B20276" i="10" s="1"/>
  <c r="B20277" i="10" s="1"/>
  <c r="B20278" i="10" s="1"/>
  <c r="B20279" i="10" s="1"/>
  <c r="B20280" i="10" s="1"/>
  <c r="B20281" i="10" s="1"/>
  <c r="B20282" i="10" s="1"/>
  <c r="B20283" i="10" s="1"/>
  <c r="B20284" i="10" s="1"/>
  <c r="B20285" i="10" s="1"/>
  <c r="B20286" i="10" s="1"/>
  <c r="B20287" i="10" s="1"/>
  <c r="B20288" i="10" s="1"/>
  <c r="B20289" i="10" s="1"/>
  <c r="B20290" i="10" s="1"/>
  <c r="B20291" i="10" s="1"/>
  <c r="B20292" i="10" s="1"/>
  <c r="B20293" i="10" s="1"/>
  <c r="B20294" i="10" s="1"/>
  <c r="B20295" i="10" s="1"/>
  <c r="B20296" i="10" s="1"/>
  <c r="B20297" i="10" s="1"/>
  <c r="B20298" i="10" s="1"/>
  <c r="B20299" i="10" s="1"/>
  <c r="B20300" i="10" s="1"/>
  <c r="B20301" i="10" s="1"/>
  <c r="B20302" i="10" s="1"/>
  <c r="B20303" i="10" s="1"/>
  <c r="B20304" i="10" s="1"/>
  <c r="B20305" i="10" s="1"/>
  <c r="B20306" i="10" s="1"/>
  <c r="B20307" i="10" s="1"/>
  <c r="B20308" i="10" s="1"/>
  <c r="B20309" i="10" s="1"/>
  <c r="B20310" i="10" s="1"/>
  <c r="B20311" i="10" s="1"/>
  <c r="B20312" i="10" s="1"/>
  <c r="B20313" i="10" s="1"/>
  <c r="B20314" i="10" s="1"/>
  <c r="B20315" i="10" s="1"/>
  <c r="B20316" i="10" s="1"/>
  <c r="B20317" i="10" s="1"/>
  <c r="B20318" i="10" s="1"/>
  <c r="B20319" i="10" s="1"/>
  <c r="B20320" i="10" s="1"/>
  <c r="B20321" i="10" s="1"/>
  <c r="B20322" i="10" s="1"/>
  <c r="B20323" i="10" s="1"/>
  <c r="B20324" i="10" s="1"/>
  <c r="B20325" i="10" s="1"/>
  <c r="B20326" i="10" s="1"/>
  <c r="B20327" i="10" s="1"/>
  <c r="B20328" i="10" s="1"/>
  <c r="B20329" i="10" s="1"/>
  <c r="B20330" i="10" s="1"/>
  <c r="B20331" i="10" s="1"/>
  <c r="B20332" i="10" s="1"/>
  <c r="B20333" i="10" s="1"/>
  <c r="B20334" i="10" s="1"/>
  <c r="B20335" i="10" s="1"/>
  <c r="B20336" i="10" s="1"/>
  <c r="B20337" i="10" s="1"/>
  <c r="B20338" i="10" s="1"/>
  <c r="B20339" i="10" s="1"/>
  <c r="B20340" i="10" s="1"/>
  <c r="B20341" i="10" s="1"/>
  <c r="B20342" i="10" s="1"/>
  <c r="B20343" i="10" s="1"/>
  <c r="B20344" i="10" s="1"/>
  <c r="B20345" i="10" s="1"/>
  <c r="B20346" i="10" s="1"/>
  <c r="B20347" i="10" s="1"/>
  <c r="B20348" i="10" s="1"/>
  <c r="B20349" i="10" s="1"/>
  <c r="B20350" i="10" s="1"/>
  <c r="B20351" i="10" s="1"/>
  <c r="B20352" i="10" s="1"/>
  <c r="B20353" i="10" s="1"/>
  <c r="B20354" i="10" s="1"/>
  <c r="B20355" i="10" s="1"/>
  <c r="B20356" i="10" s="1"/>
  <c r="B20357" i="10" s="1"/>
  <c r="B20358" i="10" s="1"/>
  <c r="B20359" i="10" s="1"/>
  <c r="B20360" i="10" s="1"/>
  <c r="B20361" i="10" s="1"/>
  <c r="B20362" i="10" s="1"/>
  <c r="B20363" i="10" s="1"/>
  <c r="B20364" i="10" s="1"/>
  <c r="B20365" i="10" s="1"/>
  <c r="B20366" i="10" s="1"/>
  <c r="B20367" i="10" s="1"/>
  <c r="B20368" i="10" s="1"/>
  <c r="B20369" i="10" s="1"/>
  <c r="B20370" i="10" s="1"/>
  <c r="B20371" i="10" s="1"/>
  <c r="B20372" i="10" s="1"/>
  <c r="B20373" i="10" s="1"/>
  <c r="B20374" i="10" s="1"/>
  <c r="B20375" i="10" s="1"/>
  <c r="B20376" i="10" s="1"/>
  <c r="B20377" i="10" s="1"/>
  <c r="B20378" i="10" s="1"/>
  <c r="B20379" i="10" s="1"/>
  <c r="B20380" i="10" s="1"/>
  <c r="B20381" i="10" s="1"/>
  <c r="B20382" i="10" s="1"/>
  <c r="B20383" i="10" s="1"/>
  <c r="B20384" i="10" s="1"/>
  <c r="B20385" i="10" s="1"/>
  <c r="B20386" i="10" s="1"/>
  <c r="B20387" i="10" s="1"/>
  <c r="B20388" i="10" s="1"/>
  <c r="B20389" i="10" s="1"/>
  <c r="B20390" i="10" s="1"/>
  <c r="B20391" i="10" s="1"/>
  <c r="B20392" i="10" s="1"/>
  <c r="B20393" i="10" s="1"/>
  <c r="B20394" i="10" s="1"/>
  <c r="B20395" i="10" s="1"/>
  <c r="B20396" i="10" s="1"/>
  <c r="B20397" i="10" s="1"/>
  <c r="B20398" i="10" s="1"/>
  <c r="B20399" i="10" s="1"/>
  <c r="B20400" i="10" s="1"/>
  <c r="B20401" i="10" s="1"/>
  <c r="B20402" i="10" s="1"/>
  <c r="B20403" i="10" s="1"/>
  <c r="B20404" i="10" s="1"/>
  <c r="B20405" i="10" s="1"/>
  <c r="B20406" i="10" s="1"/>
  <c r="B20407" i="10" s="1"/>
  <c r="B20408" i="10" s="1"/>
  <c r="B20409" i="10" s="1"/>
  <c r="B20410" i="10" s="1"/>
  <c r="B20411" i="10" s="1"/>
  <c r="B20412" i="10" s="1"/>
  <c r="B20413" i="10" s="1"/>
  <c r="B20414" i="10" s="1"/>
  <c r="B20415" i="10" s="1"/>
  <c r="B20416" i="10" s="1"/>
  <c r="B20417" i="10" s="1"/>
  <c r="B20418" i="10" s="1"/>
  <c r="B20419" i="10" s="1"/>
  <c r="B20420" i="10" s="1"/>
  <c r="B20421" i="10" s="1"/>
  <c r="B20422" i="10" s="1"/>
  <c r="B20423" i="10" s="1"/>
  <c r="B20424" i="10" s="1"/>
  <c r="B20425" i="10" s="1"/>
  <c r="B20426" i="10" s="1"/>
  <c r="B20427" i="10" s="1"/>
  <c r="B20428" i="10" s="1"/>
  <c r="B20429" i="10" s="1"/>
  <c r="B20430" i="10" s="1"/>
  <c r="B20431" i="10" s="1"/>
  <c r="B20432" i="10" s="1"/>
  <c r="B20433" i="10" s="1"/>
  <c r="B20434" i="10" s="1"/>
  <c r="B20435" i="10" s="1"/>
  <c r="B20436" i="10" s="1"/>
  <c r="B20437" i="10" s="1"/>
  <c r="B20438" i="10" s="1"/>
  <c r="B20439" i="10" s="1"/>
  <c r="B20440" i="10" s="1"/>
  <c r="B20441" i="10" s="1"/>
  <c r="B20442" i="10" s="1"/>
  <c r="B20443" i="10" s="1"/>
  <c r="B20444" i="10" s="1"/>
  <c r="B20445" i="10" s="1"/>
  <c r="B20446" i="10" s="1"/>
  <c r="B20447" i="10" s="1"/>
  <c r="B20448" i="10" s="1"/>
  <c r="B20449" i="10" s="1"/>
  <c r="B20450" i="10" s="1"/>
  <c r="B20451" i="10" s="1"/>
  <c r="B20452" i="10" s="1"/>
  <c r="B20453" i="10" s="1"/>
  <c r="B20454" i="10" s="1"/>
  <c r="B20455" i="10" s="1"/>
  <c r="B20456" i="10" s="1"/>
  <c r="B20457" i="10" s="1"/>
  <c r="B20458" i="10" s="1"/>
  <c r="B20459" i="10" s="1"/>
  <c r="B20460" i="10" s="1"/>
  <c r="B20461" i="10" s="1"/>
  <c r="B20462" i="10" s="1"/>
  <c r="B20463" i="10" s="1"/>
  <c r="B20464" i="10" s="1"/>
  <c r="B20465" i="10" s="1"/>
  <c r="B20466" i="10" s="1"/>
  <c r="B20467" i="10" s="1"/>
  <c r="B20468" i="10" s="1"/>
  <c r="B20469" i="10" s="1"/>
  <c r="B20470" i="10" s="1"/>
  <c r="B20471" i="10" s="1"/>
  <c r="B20472" i="10" s="1"/>
  <c r="B20473" i="10" s="1"/>
  <c r="B20474" i="10" s="1"/>
  <c r="B20475" i="10" s="1"/>
  <c r="B20476" i="10" s="1"/>
  <c r="B20477" i="10" s="1"/>
  <c r="B20478" i="10" s="1"/>
  <c r="B20479" i="10" s="1"/>
  <c r="B20480" i="10" s="1"/>
  <c r="B20481" i="10" s="1"/>
  <c r="B20482" i="10" s="1"/>
  <c r="B20483" i="10" s="1"/>
  <c r="B20484" i="10" s="1"/>
  <c r="B20485" i="10" s="1"/>
  <c r="B20486" i="10" s="1"/>
  <c r="B20487" i="10" s="1"/>
  <c r="B20488" i="10" s="1"/>
  <c r="B20489" i="10" s="1"/>
  <c r="B20490" i="10" s="1"/>
  <c r="B20491" i="10" s="1"/>
  <c r="B20492" i="10" s="1"/>
  <c r="B20493" i="10" s="1"/>
  <c r="B20494" i="10" s="1"/>
  <c r="B20495" i="10" s="1"/>
  <c r="B20496" i="10" s="1"/>
  <c r="B20497" i="10" s="1"/>
  <c r="B20498" i="10" s="1"/>
  <c r="B20499" i="10" s="1"/>
  <c r="B20500" i="10" s="1"/>
  <c r="B20501" i="10" s="1"/>
  <c r="B20502" i="10" s="1"/>
  <c r="B20503" i="10" s="1"/>
  <c r="B20504" i="10" s="1"/>
  <c r="B20505" i="10" s="1"/>
  <c r="B20506" i="10" s="1"/>
  <c r="B20507" i="10" s="1"/>
  <c r="B20508" i="10" s="1"/>
  <c r="B20509" i="10" s="1"/>
  <c r="B20510" i="10" s="1"/>
  <c r="B20511" i="10" s="1"/>
  <c r="B20512" i="10" s="1"/>
  <c r="B20513" i="10" s="1"/>
  <c r="B20514" i="10" s="1"/>
  <c r="B20515" i="10" s="1"/>
  <c r="B20516" i="10" s="1"/>
  <c r="B20517" i="10" s="1"/>
  <c r="B20518" i="10" s="1"/>
  <c r="B20519" i="10" s="1"/>
  <c r="B20520" i="10" s="1"/>
  <c r="B20521" i="10" s="1"/>
  <c r="B20522" i="10" s="1"/>
  <c r="B20523" i="10" s="1"/>
  <c r="B20524" i="10" s="1"/>
  <c r="B20525" i="10" s="1"/>
  <c r="B20526" i="10" s="1"/>
  <c r="B20527" i="10" s="1"/>
  <c r="B20528" i="10" s="1"/>
  <c r="B20529" i="10" s="1"/>
  <c r="B20530" i="10" s="1"/>
  <c r="B20531" i="10" s="1"/>
  <c r="B20532" i="10" s="1"/>
  <c r="B20533" i="10" s="1"/>
  <c r="B20534" i="10" s="1"/>
  <c r="B20535" i="10" s="1"/>
  <c r="B20536" i="10" s="1"/>
  <c r="B20537" i="10" s="1"/>
  <c r="B20538" i="10" s="1"/>
  <c r="B20539" i="10" s="1"/>
  <c r="B20540" i="10" s="1"/>
  <c r="B20541" i="10" s="1"/>
  <c r="B20542" i="10" s="1"/>
  <c r="B20543" i="10" s="1"/>
  <c r="B20544" i="10" s="1"/>
  <c r="B20545" i="10" s="1"/>
  <c r="B20546" i="10" s="1"/>
  <c r="B20547" i="10" s="1"/>
  <c r="B20548" i="10" s="1"/>
  <c r="B20549" i="10" s="1"/>
  <c r="B20550" i="10" s="1"/>
  <c r="B20551" i="10" s="1"/>
  <c r="B20552" i="10" s="1"/>
  <c r="B20553" i="10" s="1"/>
  <c r="B20554" i="10" s="1"/>
  <c r="B20555" i="10" s="1"/>
  <c r="B20556" i="10" s="1"/>
  <c r="B20557" i="10" s="1"/>
  <c r="B20558" i="10" s="1"/>
  <c r="B20559" i="10" s="1"/>
  <c r="B20560" i="10" s="1"/>
  <c r="B20561" i="10" s="1"/>
  <c r="B20562" i="10" s="1"/>
  <c r="B20563" i="10" s="1"/>
  <c r="B20564" i="10" s="1"/>
  <c r="B20565" i="10" s="1"/>
  <c r="B20566" i="10" s="1"/>
  <c r="B20567" i="10" s="1"/>
  <c r="B20568" i="10" s="1"/>
  <c r="B20569" i="10" s="1"/>
  <c r="B20570" i="10" s="1"/>
  <c r="B20571" i="10" s="1"/>
  <c r="B20572" i="10" s="1"/>
  <c r="B20573" i="10" s="1"/>
  <c r="B20574" i="10" s="1"/>
  <c r="B20575" i="10" s="1"/>
  <c r="B20576" i="10" s="1"/>
  <c r="B20577" i="10" s="1"/>
  <c r="B20578" i="10" s="1"/>
  <c r="B20579" i="10" s="1"/>
  <c r="B20580" i="10" s="1"/>
  <c r="B20581" i="10" s="1"/>
  <c r="B20582" i="10" s="1"/>
  <c r="B20583" i="10" s="1"/>
  <c r="B20584" i="10" s="1"/>
  <c r="B20585" i="10" s="1"/>
  <c r="B20586" i="10" s="1"/>
  <c r="B20587" i="10" s="1"/>
  <c r="B20588" i="10" s="1"/>
  <c r="B20589" i="10" s="1"/>
  <c r="B20590" i="10" s="1"/>
  <c r="B20591" i="10" s="1"/>
  <c r="B20592" i="10" s="1"/>
  <c r="B20593" i="10" s="1"/>
  <c r="B20594" i="10" s="1"/>
  <c r="B20595" i="10" s="1"/>
  <c r="B20596" i="10" s="1"/>
  <c r="B20597" i="10" s="1"/>
  <c r="B20598" i="10" s="1"/>
  <c r="B20599" i="10" s="1"/>
  <c r="B20600" i="10" s="1"/>
  <c r="B20601" i="10" s="1"/>
  <c r="B20602" i="10" s="1"/>
  <c r="B20603" i="10" s="1"/>
  <c r="B20604" i="10" s="1"/>
  <c r="B20605" i="10" s="1"/>
  <c r="B20606" i="10" s="1"/>
  <c r="B20607" i="10" s="1"/>
  <c r="B20608" i="10" s="1"/>
  <c r="B20609" i="10" s="1"/>
  <c r="B20610" i="10" s="1"/>
  <c r="B20611" i="10" s="1"/>
  <c r="B20612" i="10" s="1"/>
  <c r="B20613" i="10" s="1"/>
  <c r="B20614" i="10" s="1"/>
  <c r="B20615" i="10" s="1"/>
  <c r="B20616" i="10" s="1"/>
  <c r="B20617" i="10" s="1"/>
  <c r="B20618" i="10" s="1"/>
  <c r="B20619" i="10" s="1"/>
  <c r="B20620" i="10" s="1"/>
  <c r="B20621" i="10" s="1"/>
  <c r="B20622" i="10" s="1"/>
  <c r="B20623" i="10" s="1"/>
  <c r="B20624" i="10" s="1"/>
  <c r="B20625" i="10" s="1"/>
  <c r="B20626" i="10" s="1"/>
  <c r="B20627" i="10" s="1"/>
  <c r="B20628" i="10" s="1"/>
  <c r="B20629" i="10" s="1"/>
  <c r="B20630" i="10" s="1"/>
  <c r="B20631" i="10" s="1"/>
  <c r="B20632" i="10" s="1"/>
  <c r="B20633" i="10" s="1"/>
  <c r="B20634" i="10" s="1"/>
  <c r="B20635" i="10" s="1"/>
  <c r="B20636" i="10" s="1"/>
  <c r="B20637" i="10" s="1"/>
  <c r="B20638" i="10" s="1"/>
  <c r="B20639" i="10" s="1"/>
  <c r="B20640" i="10" s="1"/>
  <c r="B20641" i="10" s="1"/>
  <c r="B20642" i="10" s="1"/>
  <c r="B20643" i="10" s="1"/>
  <c r="B20644" i="10" s="1"/>
  <c r="B20645" i="10" s="1"/>
  <c r="B20646" i="10" s="1"/>
  <c r="B20647" i="10" s="1"/>
  <c r="B20648" i="10" s="1"/>
  <c r="B20649" i="10" s="1"/>
  <c r="B20650" i="10" s="1"/>
  <c r="B20651" i="10" s="1"/>
  <c r="B20652" i="10" s="1"/>
  <c r="B20653" i="10" s="1"/>
  <c r="B20654" i="10" s="1"/>
  <c r="B20655" i="10" s="1"/>
  <c r="B20656" i="10" s="1"/>
  <c r="B20657" i="10" s="1"/>
  <c r="B20658" i="10" s="1"/>
  <c r="B20659" i="10" s="1"/>
  <c r="B20660" i="10" s="1"/>
  <c r="B20661" i="10" s="1"/>
  <c r="B20662" i="10" s="1"/>
  <c r="B20663" i="10" s="1"/>
  <c r="B20664" i="10" s="1"/>
  <c r="B20665" i="10" s="1"/>
  <c r="B20666" i="10" s="1"/>
  <c r="B20667" i="10" s="1"/>
  <c r="B20668" i="10" s="1"/>
  <c r="B20669" i="10" s="1"/>
  <c r="B20670" i="10" s="1"/>
  <c r="B20671" i="10" s="1"/>
  <c r="B20672" i="10" s="1"/>
  <c r="B20673" i="10" s="1"/>
  <c r="B20674" i="10" s="1"/>
  <c r="B20675" i="10" s="1"/>
  <c r="B20676" i="10" s="1"/>
  <c r="B20677" i="10" s="1"/>
  <c r="B20678" i="10" s="1"/>
  <c r="B20679" i="10" s="1"/>
  <c r="B20680" i="10" s="1"/>
  <c r="B20681" i="10" s="1"/>
  <c r="B20682" i="10" s="1"/>
  <c r="B20683" i="10" s="1"/>
  <c r="B20684" i="10" s="1"/>
  <c r="B20685" i="10" s="1"/>
  <c r="B20686" i="10" s="1"/>
  <c r="B20687" i="10" s="1"/>
  <c r="B20688" i="10" s="1"/>
  <c r="B20689" i="10" s="1"/>
  <c r="B20690" i="10" s="1"/>
  <c r="B20691" i="10" s="1"/>
  <c r="B20692" i="10" s="1"/>
  <c r="B20693" i="10" s="1"/>
  <c r="B20694" i="10" s="1"/>
  <c r="B20695" i="10" s="1"/>
  <c r="B20696" i="10" s="1"/>
  <c r="B20697" i="10" s="1"/>
  <c r="B20698" i="10" s="1"/>
  <c r="B20699" i="10" s="1"/>
  <c r="B20700" i="10" s="1"/>
  <c r="B20701" i="10" s="1"/>
  <c r="B20702" i="10" s="1"/>
  <c r="B20703" i="10" s="1"/>
  <c r="B20704" i="10" s="1"/>
  <c r="B20705" i="10" s="1"/>
  <c r="B20706" i="10" s="1"/>
  <c r="B20707" i="10" s="1"/>
  <c r="B20708" i="10" s="1"/>
  <c r="B20709" i="10" s="1"/>
  <c r="B20710" i="10" s="1"/>
  <c r="B20711" i="10" s="1"/>
  <c r="B20712" i="10" s="1"/>
  <c r="B20713" i="10" s="1"/>
  <c r="B20714" i="10" s="1"/>
  <c r="B20715" i="10" s="1"/>
  <c r="B20716" i="10" s="1"/>
  <c r="B20717" i="10" s="1"/>
  <c r="B20718" i="10" s="1"/>
  <c r="B20719" i="10" s="1"/>
  <c r="B20720" i="10" s="1"/>
  <c r="B20721" i="10" s="1"/>
  <c r="B20722" i="10" s="1"/>
  <c r="B20723" i="10" s="1"/>
  <c r="B20724" i="10" s="1"/>
  <c r="B20725" i="10" s="1"/>
  <c r="B20726" i="10" s="1"/>
  <c r="B20727" i="10" s="1"/>
  <c r="B20728" i="10" s="1"/>
  <c r="B20729" i="10" s="1"/>
  <c r="B20730" i="10" s="1"/>
  <c r="B20731" i="10" s="1"/>
  <c r="B20732" i="10" s="1"/>
  <c r="B20733" i="10" s="1"/>
  <c r="B20734" i="10" s="1"/>
  <c r="B20735" i="10" s="1"/>
  <c r="B20736" i="10" s="1"/>
  <c r="B20737" i="10" s="1"/>
  <c r="B20738" i="10" s="1"/>
  <c r="B20739" i="10" s="1"/>
  <c r="B20740" i="10" s="1"/>
  <c r="B20741" i="10" s="1"/>
  <c r="B20742" i="10" s="1"/>
  <c r="B20743" i="10" s="1"/>
  <c r="B20744" i="10" s="1"/>
  <c r="B20745" i="10" s="1"/>
  <c r="B20746" i="10" s="1"/>
  <c r="B20747" i="10" s="1"/>
  <c r="B20748" i="10" s="1"/>
  <c r="B20749" i="10" s="1"/>
  <c r="B20750" i="10" s="1"/>
  <c r="B20751" i="10" s="1"/>
  <c r="B20752" i="10" s="1"/>
  <c r="B20753" i="10" s="1"/>
  <c r="B20754" i="10" s="1"/>
  <c r="B20755" i="10" s="1"/>
  <c r="B20756" i="10" s="1"/>
  <c r="B20757" i="10" s="1"/>
  <c r="B20758" i="10" s="1"/>
  <c r="B20759" i="10" s="1"/>
  <c r="B20760" i="10" s="1"/>
  <c r="B20761" i="10" s="1"/>
  <c r="B20762" i="10" s="1"/>
  <c r="B20763" i="10" s="1"/>
  <c r="B20764" i="10" s="1"/>
  <c r="B20765" i="10" s="1"/>
  <c r="B20766" i="10" s="1"/>
  <c r="B20767" i="10" s="1"/>
  <c r="B20768" i="10" s="1"/>
  <c r="B20769" i="10" s="1"/>
  <c r="B20770" i="10" s="1"/>
  <c r="B20771" i="10" s="1"/>
  <c r="B20772" i="10" s="1"/>
  <c r="B20773" i="10" s="1"/>
  <c r="B20774" i="10" s="1"/>
  <c r="B20775" i="10" s="1"/>
  <c r="B20776" i="10" s="1"/>
  <c r="B20777" i="10" s="1"/>
  <c r="B20778" i="10" s="1"/>
  <c r="B20779" i="10" s="1"/>
  <c r="B20780" i="10" s="1"/>
  <c r="B20781" i="10" s="1"/>
  <c r="B20782" i="10" s="1"/>
  <c r="B20783" i="10" s="1"/>
  <c r="B20784" i="10" s="1"/>
  <c r="B20785" i="10" s="1"/>
  <c r="B20786" i="10" s="1"/>
  <c r="B20787" i="10" s="1"/>
  <c r="B20788" i="10" s="1"/>
  <c r="B20789" i="10" s="1"/>
  <c r="B20790" i="10" s="1"/>
  <c r="B20791" i="10" s="1"/>
  <c r="B20792" i="10" s="1"/>
  <c r="B20793" i="10" s="1"/>
  <c r="B20794" i="10" s="1"/>
  <c r="B20795" i="10" s="1"/>
  <c r="B20796" i="10" s="1"/>
  <c r="B20797" i="10" s="1"/>
  <c r="B20798" i="10" s="1"/>
  <c r="B20799" i="10" s="1"/>
  <c r="B20800" i="10" s="1"/>
  <c r="B20801" i="10" s="1"/>
  <c r="B20802" i="10" s="1"/>
  <c r="B20803" i="10" s="1"/>
  <c r="B20804" i="10" s="1"/>
  <c r="B20805" i="10" s="1"/>
  <c r="B20806" i="10" s="1"/>
  <c r="B20807" i="10" s="1"/>
  <c r="B20808" i="10" s="1"/>
  <c r="B20809" i="10" s="1"/>
  <c r="B20810" i="10" s="1"/>
  <c r="B20811" i="10" s="1"/>
  <c r="B20812" i="10" s="1"/>
  <c r="B20813" i="10" s="1"/>
  <c r="B20814" i="10" s="1"/>
  <c r="B20815" i="10" s="1"/>
  <c r="B20816" i="10" s="1"/>
  <c r="B20817" i="10" s="1"/>
  <c r="B20818" i="10" s="1"/>
  <c r="B20819" i="10" s="1"/>
  <c r="B20820" i="10" s="1"/>
  <c r="B20821" i="10" s="1"/>
  <c r="B20822" i="10" s="1"/>
  <c r="B20823" i="10" s="1"/>
  <c r="B20824" i="10" s="1"/>
  <c r="B20825" i="10" s="1"/>
  <c r="B20826" i="10" s="1"/>
  <c r="B20827" i="10" s="1"/>
  <c r="B20828" i="10" s="1"/>
  <c r="B20829" i="10" s="1"/>
  <c r="B20830" i="10" s="1"/>
  <c r="B20831" i="10" s="1"/>
  <c r="B20832" i="10" s="1"/>
  <c r="B20833" i="10" s="1"/>
  <c r="B20834" i="10" s="1"/>
  <c r="B20835" i="10" s="1"/>
  <c r="B20836" i="10" s="1"/>
  <c r="B20837" i="10" s="1"/>
  <c r="B20838" i="10" s="1"/>
  <c r="B20839" i="10" s="1"/>
  <c r="B20840" i="10" s="1"/>
  <c r="B20841" i="10" s="1"/>
  <c r="B20842" i="10" s="1"/>
  <c r="B20843" i="10" s="1"/>
  <c r="B20844" i="10" s="1"/>
  <c r="B20845" i="10" s="1"/>
  <c r="B20846" i="10" s="1"/>
  <c r="B20847" i="10" s="1"/>
  <c r="B20848" i="10" s="1"/>
  <c r="B20849" i="10" s="1"/>
  <c r="B20850" i="10" s="1"/>
  <c r="B20851" i="10" s="1"/>
  <c r="B20852" i="10" s="1"/>
  <c r="B20853" i="10" s="1"/>
  <c r="B20854" i="10" s="1"/>
  <c r="B20855" i="10" s="1"/>
  <c r="B20856" i="10" s="1"/>
  <c r="B20857" i="10" s="1"/>
  <c r="B20858" i="10" s="1"/>
  <c r="B20859" i="10" s="1"/>
  <c r="B20860" i="10" s="1"/>
  <c r="B20861" i="10" s="1"/>
  <c r="B20862" i="10" s="1"/>
  <c r="B20863" i="10" s="1"/>
  <c r="B20864" i="10" s="1"/>
  <c r="B20865" i="10" s="1"/>
  <c r="B20866" i="10" s="1"/>
  <c r="B20867" i="10" s="1"/>
  <c r="B20868" i="10" s="1"/>
  <c r="B20869" i="10" s="1"/>
  <c r="B20870" i="10" s="1"/>
  <c r="B20871" i="10" s="1"/>
  <c r="B20872" i="10" s="1"/>
  <c r="B20873" i="10" s="1"/>
  <c r="B20874" i="10" s="1"/>
  <c r="B20875" i="10" s="1"/>
  <c r="B20876" i="10" s="1"/>
  <c r="B20877" i="10" s="1"/>
  <c r="B20878" i="10" s="1"/>
  <c r="B20879" i="10" s="1"/>
  <c r="B20880" i="10" s="1"/>
  <c r="B20881" i="10" s="1"/>
  <c r="B20882" i="10" s="1"/>
  <c r="B20883" i="10" s="1"/>
  <c r="B20884" i="10" s="1"/>
  <c r="B20885" i="10" s="1"/>
  <c r="B20886" i="10" s="1"/>
  <c r="B20887" i="10" s="1"/>
  <c r="B20888" i="10" s="1"/>
  <c r="B20889" i="10" s="1"/>
  <c r="B20890" i="10" s="1"/>
  <c r="B20891" i="10" s="1"/>
  <c r="B20892" i="10" s="1"/>
  <c r="B20893" i="10" s="1"/>
  <c r="B20894" i="10" s="1"/>
  <c r="B20895" i="10" s="1"/>
  <c r="B20896" i="10" s="1"/>
  <c r="B20897" i="10" s="1"/>
  <c r="B20898" i="10" s="1"/>
  <c r="B20899" i="10" s="1"/>
  <c r="B20900" i="10" s="1"/>
  <c r="B20901" i="10" s="1"/>
  <c r="B20902" i="10" s="1"/>
  <c r="B20903" i="10" s="1"/>
  <c r="B20904" i="10" s="1"/>
  <c r="B20905" i="10" s="1"/>
  <c r="B20906" i="10" s="1"/>
  <c r="B20907" i="10" s="1"/>
  <c r="B20908" i="10" s="1"/>
  <c r="B20909" i="10" s="1"/>
  <c r="B20910" i="10" s="1"/>
  <c r="B20911" i="10" s="1"/>
  <c r="B20912" i="10" s="1"/>
  <c r="B20913" i="10" s="1"/>
  <c r="B20914" i="10" s="1"/>
  <c r="B20915" i="10" s="1"/>
  <c r="B20916" i="10" s="1"/>
  <c r="B20917" i="10" s="1"/>
  <c r="B20918" i="10" s="1"/>
  <c r="B20919" i="10" s="1"/>
  <c r="B20920" i="10" s="1"/>
  <c r="B20921" i="10" s="1"/>
  <c r="B20922" i="10" s="1"/>
  <c r="B20923" i="10" s="1"/>
  <c r="B20924" i="10" s="1"/>
  <c r="B20925" i="10" s="1"/>
  <c r="B20926" i="10" s="1"/>
  <c r="B20927" i="10" s="1"/>
  <c r="B20928" i="10" s="1"/>
  <c r="B20929" i="10" s="1"/>
  <c r="B20930" i="10" s="1"/>
  <c r="B20931" i="10" s="1"/>
  <c r="B20932" i="10" s="1"/>
  <c r="B20933" i="10" s="1"/>
  <c r="B20934" i="10" s="1"/>
  <c r="B20935" i="10" s="1"/>
  <c r="B20936" i="10" s="1"/>
  <c r="B20937" i="10" s="1"/>
  <c r="B20938" i="10" s="1"/>
  <c r="B20939" i="10" s="1"/>
  <c r="B20940" i="10" s="1"/>
  <c r="B20941" i="10" s="1"/>
  <c r="B20942" i="10" s="1"/>
  <c r="B20943" i="10" s="1"/>
  <c r="B20944" i="10" s="1"/>
  <c r="B20945" i="10" s="1"/>
  <c r="B20946" i="10" s="1"/>
  <c r="B20947" i="10" s="1"/>
  <c r="B20948" i="10" s="1"/>
  <c r="B20949" i="10" s="1"/>
  <c r="B20950" i="10" s="1"/>
  <c r="B20951" i="10" s="1"/>
  <c r="B20952" i="10" s="1"/>
  <c r="B20953" i="10" s="1"/>
  <c r="B20954" i="10" s="1"/>
  <c r="B20955" i="10" s="1"/>
  <c r="B20956" i="10" s="1"/>
  <c r="B20957" i="10" s="1"/>
  <c r="B20958" i="10" s="1"/>
  <c r="B20959" i="10" s="1"/>
  <c r="B20960" i="10" s="1"/>
  <c r="B20961" i="10" s="1"/>
  <c r="B20962" i="10" s="1"/>
  <c r="B20963" i="10" s="1"/>
  <c r="B20964" i="10" s="1"/>
  <c r="B20965" i="10" s="1"/>
  <c r="B20966" i="10" s="1"/>
  <c r="B20967" i="10" s="1"/>
  <c r="B20968" i="10" s="1"/>
  <c r="B20969" i="10" s="1"/>
  <c r="B20970" i="10" s="1"/>
  <c r="B20971" i="10" s="1"/>
  <c r="B20972" i="10" s="1"/>
  <c r="B20973" i="10" s="1"/>
  <c r="B20974" i="10" s="1"/>
  <c r="B20975" i="10" s="1"/>
  <c r="B20976" i="10" s="1"/>
  <c r="B20977" i="10" s="1"/>
  <c r="B20978" i="10" s="1"/>
  <c r="B20979" i="10" s="1"/>
  <c r="B20980" i="10" s="1"/>
  <c r="B20981" i="10" s="1"/>
  <c r="B20982" i="10" s="1"/>
  <c r="B20983" i="10" s="1"/>
  <c r="B20984" i="10" s="1"/>
  <c r="B20985" i="10" s="1"/>
  <c r="B20986" i="10" s="1"/>
  <c r="B20987" i="10" s="1"/>
  <c r="B20988" i="10" s="1"/>
  <c r="B20989" i="10" s="1"/>
  <c r="B20990" i="10" s="1"/>
  <c r="B20991" i="10" s="1"/>
  <c r="B20992" i="10" s="1"/>
  <c r="B20993" i="10" s="1"/>
  <c r="B20994" i="10" s="1"/>
  <c r="B20995" i="10" s="1"/>
  <c r="B20996" i="10" s="1"/>
  <c r="B20997" i="10" s="1"/>
  <c r="B20998" i="10" s="1"/>
  <c r="B20999" i="10" s="1"/>
  <c r="B21000" i="10" s="1"/>
  <c r="B21001" i="10" s="1"/>
  <c r="B21002" i="10" s="1"/>
  <c r="B21003" i="10" s="1"/>
  <c r="B21004" i="10" s="1"/>
  <c r="B21005" i="10" s="1"/>
  <c r="B21006" i="10" s="1"/>
  <c r="B21007" i="10" s="1"/>
  <c r="B21008" i="10" s="1"/>
  <c r="B21009" i="10" s="1"/>
  <c r="B21010" i="10" s="1"/>
  <c r="B21011" i="10" s="1"/>
  <c r="B21012" i="10" s="1"/>
  <c r="B21013" i="10" s="1"/>
  <c r="B21014" i="10" s="1"/>
  <c r="B21015" i="10" s="1"/>
  <c r="B21016" i="10" s="1"/>
  <c r="B21017" i="10" s="1"/>
  <c r="B21018" i="10" s="1"/>
  <c r="B21019" i="10" s="1"/>
  <c r="B21020" i="10" s="1"/>
  <c r="B21021" i="10" s="1"/>
  <c r="B21022" i="10" s="1"/>
  <c r="B21023" i="10" s="1"/>
  <c r="B21024" i="10" s="1"/>
  <c r="B21025" i="10" s="1"/>
  <c r="B21026" i="10" s="1"/>
  <c r="B21027" i="10" s="1"/>
  <c r="B21028" i="10" s="1"/>
  <c r="B21029" i="10" s="1"/>
  <c r="B21030" i="10" s="1"/>
  <c r="B21031" i="10" s="1"/>
  <c r="B21032" i="10" s="1"/>
  <c r="B21033" i="10" s="1"/>
  <c r="B21034" i="10" s="1"/>
  <c r="B21035" i="10" s="1"/>
  <c r="B21036" i="10" s="1"/>
  <c r="B21037" i="10" s="1"/>
  <c r="B21038" i="10" s="1"/>
  <c r="B21039" i="10" s="1"/>
  <c r="B21040" i="10" s="1"/>
  <c r="B21041" i="10" s="1"/>
  <c r="B21042" i="10" s="1"/>
  <c r="B21043" i="10" s="1"/>
  <c r="B21044" i="10" s="1"/>
  <c r="B21045" i="10" s="1"/>
  <c r="B21046" i="10" s="1"/>
  <c r="B21047" i="10" s="1"/>
  <c r="B21048" i="10" s="1"/>
  <c r="B21049" i="10" s="1"/>
  <c r="B21050" i="10" s="1"/>
  <c r="B21051" i="10" s="1"/>
  <c r="B21052" i="10" s="1"/>
  <c r="B21053" i="10" s="1"/>
  <c r="B21054" i="10" s="1"/>
  <c r="B21055" i="10" s="1"/>
  <c r="B21056" i="10" s="1"/>
  <c r="B21057" i="10" s="1"/>
  <c r="B21058" i="10" s="1"/>
  <c r="B21059" i="10" s="1"/>
  <c r="B21060" i="10" s="1"/>
  <c r="B21061" i="10" s="1"/>
  <c r="B21062" i="10" s="1"/>
  <c r="B21063" i="10" s="1"/>
  <c r="B21064" i="10" s="1"/>
  <c r="B21065" i="10" s="1"/>
  <c r="B21066" i="10" s="1"/>
  <c r="B21067" i="10" s="1"/>
  <c r="B21068" i="10" s="1"/>
  <c r="B21069" i="10" s="1"/>
  <c r="B21070" i="10" s="1"/>
  <c r="B21071" i="10" s="1"/>
  <c r="B21072" i="10" s="1"/>
  <c r="B21073" i="10" s="1"/>
  <c r="B21074" i="10" s="1"/>
  <c r="B21075" i="10" s="1"/>
  <c r="B21076" i="10" s="1"/>
  <c r="B21077" i="10" s="1"/>
  <c r="B21078" i="10" s="1"/>
  <c r="B21079" i="10" s="1"/>
  <c r="B21080" i="10" s="1"/>
  <c r="B21081" i="10" s="1"/>
  <c r="B21082" i="10" s="1"/>
  <c r="B21083" i="10" s="1"/>
  <c r="B21084" i="10" s="1"/>
  <c r="B21085" i="10" s="1"/>
  <c r="B21086" i="10" s="1"/>
  <c r="B21087" i="10" s="1"/>
  <c r="B21088" i="10" s="1"/>
  <c r="B21089" i="10" s="1"/>
  <c r="B21090" i="10" s="1"/>
  <c r="B21091" i="10" s="1"/>
  <c r="B21092" i="10" s="1"/>
  <c r="B21093" i="10" s="1"/>
  <c r="B21094" i="10" s="1"/>
  <c r="B21095" i="10" s="1"/>
  <c r="B21096" i="10" s="1"/>
  <c r="B21097" i="10" s="1"/>
  <c r="B21098" i="10" s="1"/>
  <c r="B21099" i="10" s="1"/>
  <c r="B21100" i="10" s="1"/>
  <c r="B21101" i="10" s="1"/>
  <c r="B21102" i="10" s="1"/>
  <c r="B21103" i="10" s="1"/>
  <c r="B21104" i="10" s="1"/>
  <c r="B21105" i="10" s="1"/>
  <c r="B21106" i="10" s="1"/>
  <c r="B21107" i="10" s="1"/>
  <c r="B21108" i="10" s="1"/>
  <c r="B21109" i="10" s="1"/>
  <c r="B21110" i="10" s="1"/>
  <c r="B21111" i="10" s="1"/>
  <c r="B21112" i="10" s="1"/>
  <c r="B21113" i="10" s="1"/>
  <c r="B21114" i="10" s="1"/>
  <c r="B21115" i="10" s="1"/>
  <c r="B21116" i="10" s="1"/>
  <c r="B21117" i="10" s="1"/>
  <c r="B21118" i="10" s="1"/>
  <c r="B21119" i="10" s="1"/>
  <c r="B21120" i="10" s="1"/>
  <c r="B21121" i="10" s="1"/>
  <c r="B21122" i="10" s="1"/>
  <c r="B21123" i="10" s="1"/>
  <c r="B21124" i="10" s="1"/>
  <c r="B21125" i="10" s="1"/>
  <c r="B21126" i="10" s="1"/>
  <c r="B21127" i="10" s="1"/>
  <c r="B21128" i="10" s="1"/>
  <c r="B21129" i="10" s="1"/>
  <c r="B21130" i="10" s="1"/>
  <c r="B21131" i="10" s="1"/>
  <c r="B21132" i="10" s="1"/>
  <c r="B21133" i="10" s="1"/>
  <c r="B21134" i="10" s="1"/>
  <c r="B21135" i="10" s="1"/>
  <c r="B21136" i="10" s="1"/>
  <c r="B21137" i="10" s="1"/>
  <c r="B21138" i="10" s="1"/>
  <c r="B21139" i="10" s="1"/>
  <c r="B21140" i="10" s="1"/>
  <c r="B21141" i="10" s="1"/>
  <c r="B21142" i="10" s="1"/>
  <c r="B21143" i="10" s="1"/>
  <c r="B21144" i="10" s="1"/>
  <c r="B21145" i="10" s="1"/>
  <c r="B21146" i="10" s="1"/>
  <c r="B21147" i="10" s="1"/>
  <c r="B21148" i="10" s="1"/>
  <c r="B21149" i="10" s="1"/>
  <c r="B21150" i="10" s="1"/>
  <c r="B21151" i="10" s="1"/>
  <c r="B21152" i="10" s="1"/>
  <c r="B21153" i="10" s="1"/>
  <c r="B21154" i="10" s="1"/>
  <c r="B21155" i="10" s="1"/>
  <c r="B21156" i="10" s="1"/>
  <c r="B21157" i="10" s="1"/>
  <c r="B21158" i="10" s="1"/>
  <c r="B21159" i="10" s="1"/>
  <c r="B21160" i="10" s="1"/>
  <c r="B21161" i="10" s="1"/>
  <c r="B21162" i="10" s="1"/>
  <c r="B21163" i="10" s="1"/>
  <c r="B21164" i="10" s="1"/>
  <c r="B21165" i="10" s="1"/>
  <c r="B21166" i="10" s="1"/>
  <c r="B21167" i="10" s="1"/>
  <c r="B21168" i="10" s="1"/>
  <c r="B21169" i="10" s="1"/>
  <c r="B21170" i="10" s="1"/>
  <c r="B21171" i="10" s="1"/>
  <c r="B21172" i="10" s="1"/>
  <c r="B21173" i="10" s="1"/>
  <c r="B21174" i="10" s="1"/>
  <c r="B21175" i="10" s="1"/>
  <c r="B21176" i="10" s="1"/>
  <c r="B21177" i="10" s="1"/>
  <c r="B21178" i="10" s="1"/>
  <c r="B21179" i="10" s="1"/>
  <c r="B21180" i="10" s="1"/>
  <c r="B21181" i="10" s="1"/>
  <c r="B21182" i="10" s="1"/>
  <c r="B21183" i="10" s="1"/>
  <c r="B21184" i="10" s="1"/>
  <c r="B21185" i="10" s="1"/>
  <c r="B21186" i="10" s="1"/>
  <c r="B21187" i="10" s="1"/>
  <c r="B21188" i="10" s="1"/>
  <c r="B21189" i="10" s="1"/>
  <c r="B21190" i="10" s="1"/>
  <c r="B21191" i="10" s="1"/>
  <c r="B21192" i="10" s="1"/>
  <c r="B21193" i="10" s="1"/>
  <c r="B21194" i="10" s="1"/>
  <c r="B21195" i="10" s="1"/>
  <c r="B21196" i="10" s="1"/>
  <c r="B21197" i="10" s="1"/>
  <c r="B21198" i="10" s="1"/>
  <c r="B21199" i="10" s="1"/>
  <c r="B21200" i="10" s="1"/>
  <c r="B21201" i="10" s="1"/>
  <c r="B21202" i="10" s="1"/>
  <c r="B21203" i="10" s="1"/>
  <c r="B21204" i="10" s="1"/>
  <c r="B21205" i="10" s="1"/>
  <c r="B21206" i="10" s="1"/>
  <c r="B21207" i="10" s="1"/>
  <c r="B21208" i="10" s="1"/>
  <c r="B21209" i="10" s="1"/>
  <c r="B21210" i="10" s="1"/>
  <c r="B21211" i="10" s="1"/>
  <c r="B21212" i="10" s="1"/>
  <c r="B21213" i="10" s="1"/>
  <c r="B21214" i="10" s="1"/>
  <c r="B21215" i="10" s="1"/>
  <c r="B21216" i="10" s="1"/>
  <c r="B21217" i="10" s="1"/>
  <c r="B21218" i="10" s="1"/>
  <c r="B21219" i="10" s="1"/>
  <c r="B21220" i="10" s="1"/>
  <c r="B21221" i="10" s="1"/>
  <c r="B21222" i="10" s="1"/>
  <c r="B21223" i="10" s="1"/>
  <c r="B21224" i="10" s="1"/>
  <c r="B21225" i="10" s="1"/>
  <c r="B21226" i="10" s="1"/>
  <c r="B21227" i="10" s="1"/>
  <c r="B21228" i="10" s="1"/>
  <c r="B21229" i="10" s="1"/>
  <c r="B21230" i="10" s="1"/>
  <c r="B21231" i="10" s="1"/>
  <c r="B21232" i="10" s="1"/>
  <c r="B21233" i="10" s="1"/>
  <c r="B21234" i="10" s="1"/>
  <c r="B21235" i="10" s="1"/>
  <c r="B21236" i="10" s="1"/>
  <c r="B21237" i="10" s="1"/>
  <c r="B21238" i="10" s="1"/>
  <c r="B21239" i="10" s="1"/>
  <c r="B21240" i="10" s="1"/>
  <c r="B21241" i="10" s="1"/>
  <c r="B21242" i="10" s="1"/>
  <c r="B21243" i="10" s="1"/>
  <c r="B21244" i="10" s="1"/>
  <c r="B21245" i="10" s="1"/>
  <c r="B21246" i="10" s="1"/>
  <c r="B21247" i="10" s="1"/>
  <c r="B21248" i="10" s="1"/>
  <c r="B21249" i="10" s="1"/>
  <c r="B21250" i="10" s="1"/>
  <c r="B21251" i="10" s="1"/>
  <c r="B21252" i="10" s="1"/>
  <c r="B21253" i="10" s="1"/>
  <c r="B21254" i="10" s="1"/>
  <c r="B21255" i="10" s="1"/>
  <c r="B21256" i="10" s="1"/>
  <c r="B21257" i="10" s="1"/>
  <c r="B21258" i="10" s="1"/>
  <c r="B21259" i="10" s="1"/>
  <c r="B21260" i="10" s="1"/>
  <c r="B21261" i="10" s="1"/>
  <c r="B21262" i="10" s="1"/>
  <c r="B21263" i="10" s="1"/>
  <c r="B21264" i="10" s="1"/>
  <c r="B21265" i="10" s="1"/>
  <c r="B21266" i="10" s="1"/>
  <c r="B21267" i="10" s="1"/>
  <c r="B21268" i="10" s="1"/>
  <c r="B21269" i="10" s="1"/>
  <c r="B21270" i="10" s="1"/>
  <c r="B21271" i="10" s="1"/>
  <c r="B21272" i="10" s="1"/>
  <c r="B21273" i="10" s="1"/>
  <c r="B21274" i="10" s="1"/>
  <c r="B21275" i="10" s="1"/>
  <c r="B21276" i="10" s="1"/>
  <c r="B21277" i="10" s="1"/>
  <c r="B21278" i="10" s="1"/>
  <c r="B21279" i="10" s="1"/>
  <c r="B21280" i="10" s="1"/>
  <c r="B21281" i="10" s="1"/>
  <c r="B21282" i="10" s="1"/>
  <c r="B21283" i="10" s="1"/>
  <c r="B21284" i="10" s="1"/>
  <c r="B21285" i="10" s="1"/>
  <c r="B21286" i="10" s="1"/>
  <c r="B21287" i="10" s="1"/>
  <c r="B21288" i="10" s="1"/>
  <c r="B21289" i="10" s="1"/>
  <c r="B21290" i="10" s="1"/>
  <c r="B21291" i="10" s="1"/>
  <c r="B21292" i="10" s="1"/>
  <c r="B21293" i="10" s="1"/>
  <c r="B21294" i="10" s="1"/>
  <c r="B21295" i="10" s="1"/>
  <c r="B21296" i="10" s="1"/>
  <c r="B21297" i="10" s="1"/>
  <c r="B21298" i="10" s="1"/>
  <c r="B21299" i="10" s="1"/>
  <c r="B21300" i="10" s="1"/>
  <c r="B21301" i="10" s="1"/>
  <c r="B21302" i="10" s="1"/>
  <c r="B21303" i="10" s="1"/>
  <c r="B21304" i="10" s="1"/>
  <c r="B21305" i="10" s="1"/>
  <c r="B21306" i="10" s="1"/>
  <c r="B21307" i="10" s="1"/>
  <c r="B21308" i="10" s="1"/>
  <c r="B21309" i="10" s="1"/>
  <c r="B21310" i="10" s="1"/>
  <c r="B21311" i="10" s="1"/>
  <c r="B21312" i="10" s="1"/>
  <c r="B21313" i="10" s="1"/>
  <c r="B21314" i="10" s="1"/>
  <c r="B21315" i="10" s="1"/>
  <c r="B21316" i="10" s="1"/>
  <c r="B21317" i="10" s="1"/>
  <c r="B21318" i="10" s="1"/>
  <c r="B21319" i="10" s="1"/>
  <c r="B21320" i="10" s="1"/>
  <c r="B21321" i="10" s="1"/>
  <c r="B21322" i="10" s="1"/>
  <c r="B21323" i="10" s="1"/>
  <c r="B21324" i="10" s="1"/>
  <c r="B21325" i="10" s="1"/>
  <c r="B21326" i="10" s="1"/>
  <c r="B21327" i="10" s="1"/>
  <c r="B21328" i="10" s="1"/>
  <c r="B21329" i="10" s="1"/>
  <c r="B21330" i="10" s="1"/>
  <c r="B21331" i="10" s="1"/>
  <c r="B21332" i="10" s="1"/>
  <c r="B21333" i="10" s="1"/>
  <c r="B21334" i="10" s="1"/>
  <c r="B21335" i="10" s="1"/>
  <c r="B21336" i="10" s="1"/>
  <c r="B21337" i="10" s="1"/>
  <c r="B21338" i="10" s="1"/>
  <c r="B21339" i="10" s="1"/>
  <c r="B21340" i="10" s="1"/>
  <c r="B21341" i="10" s="1"/>
  <c r="B21342" i="10" s="1"/>
  <c r="B21343" i="10" s="1"/>
  <c r="B21344" i="10" s="1"/>
  <c r="B21345" i="10" s="1"/>
  <c r="B21346" i="10" s="1"/>
  <c r="B21347" i="10" s="1"/>
  <c r="B21348" i="10" s="1"/>
  <c r="B21349" i="10" s="1"/>
  <c r="B21350" i="10" s="1"/>
  <c r="B21351" i="10" s="1"/>
  <c r="B21352" i="10" s="1"/>
  <c r="B21353" i="10" s="1"/>
  <c r="B21354" i="10" s="1"/>
  <c r="B21355" i="10" s="1"/>
  <c r="B21356" i="10" s="1"/>
  <c r="B21357" i="10" s="1"/>
  <c r="B21358" i="10" s="1"/>
  <c r="B21359" i="10" s="1"/>
  <c r="B21360" i="10" s="1"/>
  <c r="B21361" i="10" s="1"/>
  <c r="B21362" i="10" s="1"/>
  <c r="B21363" i="10" s="1"/>
  <c r="B21364" i="10" s="1"/>
  <c r="B21365" i="10" s="1"/>
  <c r="B21366" i="10" s="1"/>
  <c r="B21367" i="10" s="1"/>
  <c r="B21368" i="10" s="1"/>
  <c r="B21369" i="10" s="1"/>
  <c r="B21370" i="10" s="1"/>
  <c r="B21371" i="10" s="1"/>
  <c r="B21372" i="10" s="1"/>
  <c r="B21373" i="10" s="1"/>
  <c r="B21374" i="10" s="1"/>
  <c r="B21375" i="10" s="1"/>
  <c r="B21376" i="10" s="1"/>
  <c r="B21377" i="10" s="1"/>
  <c r="B21378" i="10" s="1"/>
  <c r="B21379" i="10" s="1"/>
  <c r="B21380" i="10" s="1"/>
  <c r="B21381" i="10" s="1"/>
  <c r="B21382" i="10" s="1"/>
  <c r="B21383" i="10" s="1"/>
  <c r="B21384" i="10" s="1"/>
  <c r="B21385" i="10" s="1"/>
  <c r="B21386" i="10" s="1"/>
  <c r="B21387" i="10" s="1"/>
  <c r="B21388" i="10" s="1"/>
  <c r="B21389" i="10" s="1"/>
  <c r="B21390" i="10" s="1"/>
  <c r="B21391" i="10" s="1"/>
  <c r="B21392" i="10" s="1"/>
  <c r="B21393" i="10" s="1"/>
  <c r="B21394" i="10" s="1"/>
  <c r="B21395" i="10" s="1"/>
  <c r="B21396" i="10" s="1"/>
  <c r="B21397" i="10" s="1"/>
  <c r="B21398" i="10" s="1"/>
  <c r="B21399" i="10" s="1"/>
  <c r="B21400" i="10" s="1"/>
  <c r="B21401" i="10" s="1"/>
  <c r="B21402" i="10" s="1"/>
  <c r="B21403" i="10" s="1"/>
  <c r="B21404" i="10" s="1"/>
  <c r="B21405" i="10" s="1"/>
  <c r="B21406" i="10" s="1"/>
  <c r="B21407" i="10" s="1"/>
  <c r="B21408" i="10" s="1"/>
  <c r="B21409" i="10" s="1"/>
  <c r="B21410" i="10" s="1"/>
  <c r="B21411" i="10" s="1"/>
  <c r="B21412" i="10" s="1"/>
  <c r="B21413" i="10" s="1"/>
  <c r="B21414" i="10" s="1"/>
  <c r="B21415" i="10" s="1"/>
  <c r="B21416" i="10" s="1"/>
  <c r="B21417" i="10" s="1"/>
  <c r="B21418" i="10" s="1"/>
  <c r="B21419" i="10" s="1"/>
  <c r="B21420" i="10" s="1"/>
  <c r="B21421" i="10" s="1"/>
  <c r="B21422" i="10" s="1"/>
  <c r="B21423" i="10" s="1"/>
  <c r="B21424" i="10" s="1"/>
  <c r="B21425" i="10" s="1"/>
  <c r="B21426" i="10" s="1"/>
  <c r="B21427" i="10" s="1"/>
  <c r="B21428" i="10" s="1"/>
  <c r="B21429" i="10" s="1"/>
  <c r="B21430" i="10" s="1"/>
  <c r="B21431" i="10" s="1"/>
  <c r="B21432" i="10" s="1"/>
  <c r="B21433" i="10" s="1"/>
  <c r="B21434" i="10" s="1"/>
  <c r="B21435" i="10" s="1"/>
  <c r="B21436" i="10" s="1"/>
  <c r="B21437" i="10" s="1"/>
  <c r="B21438" i="10" s="1"/>
  <c r="B21439" i="10" s="1"/>
  <c r="B21440" i="10" s="1"/>
  <c r="B21441" i="10" s="1"/>
  <c r="B21442" i="10" s="1"/>
  <c r="B21443" i="10" s="1"/>
  <c r="B21444" i="10" s="1"/>
  <c r="B21445" i="10" s="1"/>
  <c r="B21446" i="10" s="1"/>
  <c r="B21447" i="10" s="1"/>
  <c r="B21448" i="10" s="1"/>
  <c r="B21449" i="10" s="1"/>
  <c r="B21450" i="10" s="1"/>
  <c r="B21451" i="10" s="1"/>
  <c r="B21452" i="10" s="1"/>
  <c r="B21453" i="10" s="1"/>
  <c r="B21454" i="10" s="1"/>
  <c r="B21455" i="10" s="1"/>
  <c r="B21456" i="10" s="1"/>
  <c r="B21457" i="10" s="1"/>
  <c r="B21458" i="10" s="1"/>
  <c r="B21459" i="10" s="1"/>
  <c r="B21460" i="10" s="1"/>
  <c r="B21461" i="10" s="1"/>
  <c r="B21462" i="10" s="1"/>
  <c r="B21463" i="10" s="1"/>
  <c r="B21464" i="10" s="1"/>
  <c r="B21465" i="10" s="1"/>
  <c r="B21466" i="10" s="1"/>
  <c r="B21467" i="10" s="1"/>
  <c r="B21468" i="10" s="1"/>
  <c r="B21469" i="10" s="1"/>
  <c r="B21470" i="10" s="1"/>
  <c r="B21471" i="10" s="1"/>
  <c r="B21472" i="10" s="1"/>
  <c r="B21473" i="10" s="1"/>
  <c r="B21474" i="10" s="1"/>
  <c r="B21475" i="10" s="1"/>
  <c r="B21476" i="10" s="1"/>
  <c r="B21477" i="10" s="1"/>
  <c r="B21478" i="10" s="1"/>
  <c r="B21479" i="10" s="1"/>
  <c r="B21480" i="10" s="1"/>
  <c r="B21481" i="10" s="1"/>
  <c r="B21482" i="10" s="1"/>
  <c r="B21483" i="10" s="1"/>
  <c r="B21484" i="10" s="1"/>
  <c r="B21485" i="10" s="1"/>
  <c r="B21486" i="10" s="1"/>
  <c r="B21487" i="10" s="1"/>
  <c r="B21488" i="10" s="1"/>
  <c r="B21489" i="10" s="1"/>
  <c r="B21490" i="10" s="1"/>
  <c r="B21491" i="10" s="1"/>
  <c r="B21492" i="10" s="1"/>
  <c r="B21493" i="10" s="1"/>
  <c r="B21494" i="10" s="1"/>
  <c r="B21495" i="10" s="1"/>
  <c r="B21496" i="10" s="1"/>
  <c r="B21497" i="10" s="1"/>
  <c r="B21498" i="10" s="1"/>
  <c r="B21499" i="10" s="1"/>
  <c r="B21500" i="10" s="1"/>
  <c r="B21501" i="10" s="1"/>
  <c r="B21502" i="10" s="1"/>
  <c r="B21503" i="10" s="1"/>
  <c r="B21504" i="10" s="1"/>
  <c r="B21505" i="10" s="1"/>
  <c r="B21506" i="10" s="1"/>
  <c r="B21507" i="10" s="1"/>
  <c r="B21508" i="10" s="1"/>
  <c r="B21509" i="10" s="1"/>
  <c r="B21510" i="10" s="1"/>
  <c r="B21511" i="10" s="1"/>
  <c r="B21512" i="10" s="1"/>
  <c r="B21513" i="10" s="1"/>
  <c r="B21514" i="10" s="1"/>
  <c r="B21515" i="10" s="1"/>
  <c r="B21516" i="10" s="1"/>
  <c r="B21517" i="10" s="1"/>
  <c r="B21518" i="10" s="1"/>
  <c r="B21519" i="10" s="1"/>
  <c r="B21520" i="10" s="1"/>
  <c r="B21521" i="10" s="1"/>
  <c r="B21522" i="10" s="1"/>
  <c r="B21523" i="10" s="1"/>
  <c r="B21524" i="10" s="1"/>
  <c r="B21525" i="10" s="1"/>
  <c r="B21526" i="10" s="1"/>
  <c r="B21527" i="10" s="1"/>
  <c r="B21528" i="10" s="1"/>
  <c r="B21529" i="10" s="1"/>
  <c r="B21530" i="10" s="1"/>
  <c r="B21531" i="10" s="1"/>
  <c r="B21532" i="10" s="1"/>
  <c r="B21533" i="10" s="1"/>
  <c r="B21534" i="10" s="1"/>
  <c r="B21535" i="10" s="1"/>
  <c r="B21536" i="10" s="1"/>
  <c r="B21537" i="10" s="1"/>
  <c r="B21538" i="10" s="1"/>
  <c r="B21539" i="10" s="1"/>
  <c r="B21540" i="10" s="1"/>
  <c r="B21541" i="10" s="1"/>
  <c r="B21542" i="10" s="1"/>
  <c r="B21543" i="10" s="1"/>
  <c r="B21544" i="10" s="1"/>
  <c r="B21545" i="10" s="1"/>
  <c r="B21546" i="10" s="1"/>
  <c r="B21547" i="10" s="1"/>
  <c r="B21548" i="10" s="1"/>
  <c r="B21549" i="10" s="1"/>
  <c r="B21550" i="10" s="1"/>
  <c r="B21551" i="10" s="1"/>
  <c r="B21552" i="10" s="1"/>
  <c r="B21553" i="10" s="1"/>
  <c r="B21554" i="10" s="1"/>
  <c r="B21555" i="10" s="1"/>
  <c r="B21556" i="10" s="1"/>
  <c r="B21557" i="10" s="1"/>
  <c r="B21558" i="10" s="1"/>
  <c r="B21559" i="10" s="1"/>
  <c r="B21560" i="10" s="1"/>
  <c r="B21561" i="10" s="1"/>
  <c r="B21562" i="10" s="1"/>
  <c r="B21563" i="10" s="1"/>
  <c r="B21564" i="10" s="1"/>
  <c r="B21565" i="10" s="1"/>
  <c r="B21566" i="10" s="1"/>
  <c r="B21567" i="10" s="1"/>
  <c r="B21568" i="10" s="1"/>
  <c r="B21569" i="10" s="1"/>
  <c r="B21570" i="10" s="1"/>
  <c r="B21571" i="10" s="1"/>
  <c r="B21572" i="10" s="1"/>
  <c r="B21573" i="10" s="1"/>
  <c r="B21574" i="10" s="1"/>
  <c r="B21575" i="10" s="1"/>
  <c r="B21576" i="10" s="1"/>
  <c r="B21577" i="10" s="1"/>
  <c r="B21578" i="10" s="1"/>
  <c r="B21579" i="10" s="1"/>
  <c r="B21580" i="10" s="1"/>
  <c r="B21581" i="10" s="1"/>
  <c r="B21582" i="10" s="1"/>
  <c r="B21583" i="10" s="1"/>
  <c r="B21584" i="10" s="1"/>
  <c r="B21585" i="10" s="1"/>
  <c r="B21586" i="10" s="1"/>
  <c r="B21587" i="10" s="1"/>
  <c r="B21588" i="10" s="1"/>
  <c r="B21589" i="10" s="1"/>
  <c r="B21590" i="10" s="1"/>
  <c r="B21591" i="10" s="1"/>
  <c r="B21592" i="10" s="1"/>
  <c r="B21593" i="10" s="1"/>
  <c r="B21594" i="10" s="1"/>
  <c r="B21595" i="10" s="1"/>
  <c r="B21596" i="10" s="1"/>
  <c r="B21597" i="10" s="1"/>
  <c r="B21598" i="10" s="1"/>
  <c r="B21599" i="10" s="1"/>
  <c r="B21600" i="10" s="1"/>
  <c r="B21601" i="10" s="1"/>
  <c r="B21602" i="10" s="1"/>
  <c r="B21603" i="10" s="1"/>
  <c r="B21604" i="10" s="1"/>
  <c r="B21605" i="10" s="1"/>
  <c r="B21606" i="10" s="1"/>
  <c r="B21607" i="10" s="1"/>
  <c r="B21608" i="10" s="1"/>
  <c r="B21609" i="10" s="1"/>
  <c r="B21610" i="10" s="1"/>
  <c r="B21611" i="10" s="1"/>
  <c r="B21612" i="10" s="1"/>
  <c r="B21613" i="10" s="1"/>
  <c r="B21614" i="10" s="1"/>
  <c r="B21615" i="10" s="1"/>
  <c r="B21616" i="10" s="1"/>
  <c r="B21617" i="10" s="1"/>
  <c r="B21618" i="10" s="1"/>
  <c r="B21619" i="10" s="1"/>
  <c r="B21620" i="10" s="1"/>
  <c r="B21621" i="10" s="1"/>
  <c r="B21622" i="10" s="1"/>
  <c r="B21623" i="10" s="1"/>
  <c r="B21624" i="10" s="1"/>
  <c r="B21625" i="10" s="1"/>
  <c r="B21626" i="10" s="1"/>
  <c r="B21627" i="10" s="1"/>
  <c r="B21628" i="10" s="1"/>
  <c r="B21629" i="10" s="1"/>
  <c r="B21630" i="10" s="1"/>
  <c r="B21631" i="10" s="1"/>
  <c r="B21632" i="10" s="1"/>
  <c r="B21633" i="10" s="1"/>
  <c r="B21634" i="10" s="1"/>
  <c r="B21635" i="10" s="1"/>
  <c r="B21636" i="10" s="1"/>
  <c r="B21637" i="10" s="1"/>
  <c r="B21638" i="10" s="1"/>
  <c r="B21639" i="10" s="1"/>
  <c r="B21640" i="10" s="1"/>
  <c r="B21641" i="10" s="1"/>
  <c r="B21642" i="10" s="1"/>
  <c r="B21643" i="10" s="1"/>
  <c r="B21644" i="10" s="1"/>
  <c r="B21645" i="10" s="1"/>
  <c r="B21646" i="10" s="1"/>
  <c r="B21647" i="10" s="1"/>
  <c r="B21648" i="10" s="1"/>
  <c r="B21649" i="10" s="1"/>
  <c r="B21650" i="10" s="1"/>
  <c r="B21651" i="10" s="1"/>
  <c r="B21652" i="10" s="1"/>
  <c r="B21653" i="10" s="1"/>
  <c r="B21654" i="10" s="1"/>
  <c r="B21655" i="10" s="1"/>
  <c r="B21656" i="10" s="1"/>
  <c r="B21657" i="10" s="1"/>
  <c r="B21658" i="10" s="1"/>
  <c r="B21659" i="10" s="1"/>
  <c r="B21660" i="10" s="1"/>
  <c r="B21661" i="10" s="1"/>
  <c r="B21662" i="10" s="1"/>
  <c r="B21663" i="10" s="1"/>
  <c r="B21664" i="10" s="1"/>
  <c r="B21665" i="10" s="1"/>
  <c r="B21666" i="10" s="1"/>
  <c r="B21667" i="10" s="1"/>
  <c r="B21668" i="10" s="1"/>
  <c r="B21669" i="10" s="1"/>
  <c r="B21670" i="10" s="1"/>
  <c r="B21671" i="10" s="1"/>
  <c r="B21672" i="10" s="1"/>
  <c r="B21673" i="10" s="1"/>
  <c r="B21674" i="10" s="1"/>
  <c r="B21675" i="10" s="1"/>
  <c r="B21676" i="10" s="1"/>
  <c r="B21677" i="10" s="1"/>
  <c r="B21678" i="10" s="1"/>
  <c r="B21679" i="10" s="1"/>
  <c r="B21680" i="10" s="1"/>
  <c r="B21681" i="10" s="1"/>
  <c r="B21682" i="10" s="1"/>
  <c r="B21683" i="10" s="1"/>
  <c r="B21684" i="10" s="1"/>
  <c r="B21685" i="10" s="1"/>
  <c r="B21686" i="10" s="1"/>
  <c r="B21687" i="10" s="1"/>
  <c r="B21688" i="10" s="1"/>
  <c r="B21689" i="10" s="1"/>
  <c r="B21690" i="10" s="1"/>
  <c r="B21691" i="10" s="1"/>
  <c r="B21692" i="10" s="1"/>
  <c r="B21693" i="10" s="1"/>
  <c r="B21694" i="10" s="1"/>
  <c r="B21695" i="10" s="1"/>
  <c r="B21696" i="10" s="1"/>
  <c r="B21697" i="10" s="1"/>
  <c r="B21698" i="10" s="1"/>
  <c r="B21699" i="10" s="1"/>
  <c r="B21700" i="10" s="1"/>
  <c r="B21701" i="10" s="1"/>
  <c r="B21702" i="10" s="1"/>
  <c r="B21703" i="10" s="1"/>
  <c r="B21704" i="10" s="1"/>
  <c r="B21705" i="10" s="1"/>
  <c r="B21706" i="10" s="1"/>
  <c r="B21707" i="10" s="1"/>
  <c r="B21708" i="10" s="1"/>
  <c r="B21709" i="10" s="1"/>
  <c r="B21710" i="10" s="1"/>
  <c r="B21711" i="10" s="1"/>
  <c r="B21712" i="10" s="1"/>
  <c r="B21713" i="10" s="1"/>
  <c r="B21714" i="10" s="1"/>
  <c r="B21715" i="10" s="1"/>
  <c r="B21716" i="10" s="1"/>
  <c r="B21717" i="10" s="1"/>
  <c r="B21718" i="10" s="1"/>
  <c r="B21719" i="10" s="1"/>
  <c r="B21720" i="10" s="1"/>
  <c r="B21721" i="10" s="1"/>
  <c r="B21722" i="10" s="1"/>
  <c r="B21723" i="10" s="1"/>
  <c r="B21724" i="10" s="1"/>
  <c r="B21725" i="10" s="1"/>
  <c r="B21726" i="10" s="1"/>
  <c r="B21727" i="10" s="1"/>
  <c r="B21728" i="10" s="1"/>
  <c r="B21729" i="10" s="1"/>
  <c r="B21730" i="10" s="1"/>
  <c r="B21731" i="10" s="1"/>
  <c r="B21732" i="10" s="1"/>
  <c r="B21733" i="10" s="1"/>
  <c r="B21734" i="10" s="1"/>
  <c r="B21735" i="10" s="1"/>
  <c r="B21736" i="10" s="1"/>
  <c r="B21737" i="10" s="1"/>
  <c r="B21738" i="10" s="1"/>
  <c r="B21739" i="10" s="1"/>
  <c r="B21740" i="10" s="1"/>
  <c r="B21741" i="10" s="1"/>
  <c r="B21742" i="10" s="1"/>
  <c r="B21743" i="10" s="1"/>
  <c r="B21744" i="10" s="1"/>
  <c r="B21745" i="10" s="1"/>
  <c r="B21746" i="10" s="1"/>
  <c r="B21747" i="10" s="1"/>
  <c r="B21748" i="10" s="1"/>
  <c r="B21749" i="10" s="1"/>
  <c r="B21750" i="10" s="1"/>
  <c r="B21751" i="10" s="1"/>
  <c r="B21752" i="10" s="1"/>
  <c r="B21753" i="10" s="1"/>
  <c r="B21754" i="10" s="1"/>
  <c r="B21755" i="10" s="1"/>
  <c r="B21756" i="10" s="1"/>
  <c r="B21757" i="10" s="1"/>
  <c r="B21758" i="10" s="1"/>
  <c r="B21759" i="10" s="1"/>
  <c r="B21760" i="10" s="1"/>
  <c r="B21761" i="10" s="1"/>
  <c r="B21762" i="10" s="1"/>
  <c r="B21763" i="10" s="1"/>
  <c r="B21764" i="10" s="1"/>
  <c r="B21765" i="10" s="1"/>
  <c r="B21766" i="10" s="1"/>
  <c r="B21767" i="10" s="1"/>
  <c r="B21768" i="10" s="1"/>
  <c r="B21769" i="10" s="1"/>
  <c r="B21770" i="10" s="1"/>
  <c r="B21771" i="10" s="1"/>
  <c r="B21772" i="10" s="1"/>
  <c r="B21773" i="10" s="1"/>
  <c r="B21774" i="10" s="1"/>
  <c r="B21775" i="10" s="1"/>
  <c r="B21776" i="10" s="1"/>
  <c r="B21777" i="10" s="1"/>
  <c r="B21778" i="10" s="1"/>
  <c r="B21779" i="10" s="1"/>
  <c r="B21780" i="10" s="1"/>
  <c r="B21781" i="10" s="1"/>
  <c r="B21782" i="10" s="1"/>
  <c r="B21783" i="10" s="1"/>
  <c r="B21784" i="10" s="1"/>
  <c r="B21785" i="10" s="1"/>
  <c r="B21786" i="10" s="1"/>
  <c r="B21787" i="10" s="1"/>
  <c r="B21788" i="10" s="1"/>
  <c r="B21789" i="10" s="1"/>
  <c r="B21790" i="10" s="1"/>
  <c r="B21791" i="10" s="1"/>
  <c r="B21792" i="10" s="1"/>
  <c r="B21793" i="10" s="1"/>
  <c r="B21794" i="10" s="1"/>
  <c r="B21795" i="10" s="1"/>
  <c r="B21796" i="10" s="1"/>
  <c r="B21797" i="10" s="1"/>
  <c r="B21798" i="10" s="1"/>
  <c r="B21799" i="10" s="1"/>
  <c r="B21800" i="10" s="1"/>
  <c r="B21801" i="10" s="1"/>
  <c r="B21802" i="10" s="1"/>
  <c r="B21803" i="10" s="1"/>
  <c r="B21804" i="10" s="1"/>
  <c r="B21805" i="10" s="1"/>
  <c r="B21806" i="10" s="1"/>
  <c r="B21807" i="10" s="1"/>
  <c r="B21808" i="10" s="1"/>
  <c r="B21809" i="10" s="1"/>
  <c r="B21810" i="10" s="1"/>
  <c r="B21811" i="10" s="1"/>
  <c r="B21812" i="10" s="1"/>
  <c r="B21813" i="10" s="1"/>
  <c r="B21814" i="10" s="1"/>
  <c r="B21815" i="10" s="1"/>
  <c r="B21816" i="10" s="1"/>
  <c r="B21817" i="10" s="1"/>
  <c r="B21818" i="10" s="1"/>
  <c r="B21819" i="10" s="1"/>
  <c r="B21820" i="10" s="1"/>
  <c r="B21821" i="10" s="1"/>
  <c r="B21822" i="10" s="1"/>
  <c r="B21823" i="10" s="1"/>
  <c r="B21824" i="10" s="1"/>
  <c r="B21825" i="10" s="1"/>
  <c r="B21826" i="10" s="1"/>
  <c r="B21827" i="10" s="1"/>
  <c r="B21828" i="10" s="1"/>
  <c r="B21829" i="10" s="1"/>
  <c r="B21830" i="10" s="1"/>
  <c r="B21831" i="10" s="1"/>
  <c r="B21832" i="10" s="1"/>
  <c r="B21833" i="10" s="1"/>
  <c r="B21834" i="10" s="1"/>
  <c r="B21835" i="10" s="1"/>
  <c r="B21836" i="10" s="1"/>
  <c r="B21837" i="10" s="1"/>
  <c r="B21838" i="10" s="1"/>
  <c r="B21839" i="10" s="1"/>
  <c r="B21840" i="10" s="1"/>
  <c r="B21841" i="10" s="1"/>
  <c r="B21842" i="10" s="1"/>
  <c r="B21843" i="10" s="1"/>
  <c r="B21844" i="10" s="1"/>
  <c r="B21845" i="10" s="1"/>
  <c r="B21846" i="10" s="1"/>
  <c r="B21847" i="10" s="1"/>
  <c r="B21848" i="10" s="1"/>
  <c r="B21849" i="10" s="1"/>
  <c r="B21850" i="10" s="1"/>
  <c r="B21851" i="10" s="1"/>
  <c r="B21852" i="10" s="1"/>
  <c r="B21853" i="10" s="1"/>
  <c r="B21854" i="10" s="1"/>
  <c r="B21855" i="10" s="1"/>
  <c r="B21856" i="10" s="1"/>
  <c r="B21857" i="10" s="1"/>
  <c r="B21858" i="10" s="1"/>
  <c r="B21859" i="10" s="1"/>
  <c r="B21860" i="10" s="1"/>
  <c r="B21861" i="10" s="1"/>
  <c r="B21862" i="10" s="1"/>
  <c r="B21863" i="10" s="1"/>
  <c r="B21864" i="10" s="1"/>
  <c r="B21865" i="10" s="1"/>
  <c r="B21866" i="10" s="1"/>
  <c r="B21867" i="10" s="1"/>
  <c r="B21868" i="10" s="1"/>
  <c r="B21869" i="10" s="1"/>
  <c r="B21870" i="10" s="1"/>
  <c r="B21871" i="10" s="1"/>
  <c r="B21872" i="10" s="1"/>
  <c r="B21873" i="10" s="1"/>
  <c r="B21874" i="10" s="1"/>
  <c r="B21875" i="10" s="1"/>
  <c r="B21876" i="10" s="1"/>
  <c r="B21877" i="10" s="1"/>
  <c r="B21878" i="10" s="1"/>
  <c r="B21879" i="10" s="1"/>
  <c r="B21880" i="10" s="1"/>
  <c r="B21881" i="10" s="1"/>
  <c r="B21882" i="10" s="1"/>
  <c r="B21883" i="10" s="1"/>
  <c r="B21884" i="10" s="1"/>
  <c r="B21885" i="10" s="1"/>
  <c r="B21886" i="10" s="1"/>
  <c r="B21887" i="10" s="1"/>
  <c r="B21888" i="10" s="1"/>
  <c r="B21889" i="10" s="1"/>
  <c r="B21890" i="10" s="1"/>
  <c r="B21891" i="10" s="1"/>
  <c r="B21892" i="10" s="1"/>
  <c r="B21893" i="10" s="1"/>
  <c r="B21894" i="10" s="1"/>
  <c r="B21895" i="10" s="1"/>
  <c r="B21896" i="10" s="1"/>
  <c r="B21897" i="10" s="1"/>
  <c r="B21898" i="10" s="1"/>
  <c r="B21899" i="10" s="1"/>
  <c r="B21900" i="10" s="1"/>
  <c r="B21901" i="10" s="1"/>
  <c r="B21902" i="10" s="1"/>
  <c r="B21903" i="10" s="1"/>
  <c r="B21904" i="10" s="1"/>
  <c r="B21905" i="10" s="1"/>
  <c r="B21906" i="10" s="1"/>
  <c r="B21907" i="10" s="1"/>
  <c r="B21908" i="10" s="1"/>
  <c r="B21909" i="10" s="1"/>
  <c r="B21910" i="10" s="1"/>
  <c r="B21911" i="10" s="1"/>
  <c r="B21912" i="10" s="1"/>
  <c r="B21913" i="10" s="1"/>
  <c r="B21914" i="10" s="1"/>
  <c r="B21915" i="10" s="1"/>
  <c r="B21916" i="10" s="1"/>
  <c r="B21917" i="10" s="1"/>
  <c r="B21918" i="10" s="1"/>
  <c r="B21919" i="10" s="1"/>
  <c r="B21920" i="10" s="1"/>
  <c r="B21921" i="10" s="1"/>
  <c r="B21922" i="10" s="1"/>
  <c r="B21923" i="10" s="1"/>
  <c r="B21924" i="10" s="1"/>
  <c r="B21925" i="10" s="1"/>
  <c r="B21926" i="10" s="1"/>
  <c r="B21927" i="10" s="1"/>
  <c r="B21928" i="10" s="1"/>
  <c r="B21929" i="10" s="1"/>
  <c r="B21930" i="10" s="1"/>
  <c r="B21931" i="10" s="1"/>
  <c r="B21932" i="10" s="1"/>
  <c r="B21933" i="10" s="1"/>
  <c r="B21934" i="10" s="1"/>
  <c r="B21935" i="10" s="1"/>
  <c r="B21936" i="10" s="1"/>
  <c r="B21937" i="10" s="1"/>
  <c r="B21938" i="10" s="1"/>
  <c r="B21939" i="10" s="1"/>
  <c r="B21940" i="10" s="1"/>
  <c r="B21941" i="10" s="1"/>
  <c r="B21942" i="10" s="1"/>
  <c r="B21943" i="10" s="1"/>
  <c r="B21944" i="10" s="1"/>
  <c r="B21945" i="10" s="1"/>
  <c r="B21946" i="10" s="1"/>
  <c r="B21947" i="10" s="1"/>
  <c r="B21948" i="10" s="1"/>
  <c r="B21949" i="10" s="1"/>
  <c r="B21950" i="10" s="1"/>
  <c r="B21951" i="10" s="1"/>
  <c r="B21952" i="10" s="1"/>
  <c r="B21953" i="10" s="1"/>
  <c r="B21954" i="10" s="1"/>
  <c r="B21955" i="10" s="1"/>
  <c r="B21956" i="10" s="1"/>
  <c r="B21957" i="10" s="1"/>
  <c r="B21958" i="10" s="1"/>
  <c r="B21959" i="10" s="1"/>
  <c r="B21960" i="10" s="1"/>
  <c r="B21961" i="10" s="1"/>
  <c r="B21962" i="10" s="1"/>
  <c r="B21963" i="10" s="1"/>
  <c r="B21964" i="10" s="1"/>
  <c r="B21965" i="10" s="1"/>
  <c r="B21966" i="10" s="1"/>
  <c r="B21967" i="10" s="1"/>
  <c r="B21968" i="10" s="1"/>
  <c r="B21969" i="10" s="1"/>
  <c r="B21970" i="10" s="1"/>
  <c r="B21971" i="10" s="1"/>
  <c r="B21972" i="10" s="1"/>
  <c r="B21973" i="10" s="1"/>
  <c r="B21974" i="10" s="1"/>
  <c r="B21975" i="10" s="1"/>
  <c r="B21976" i="10" s="1"/>
  <c r="B21977" i="10" s="1"/>
  <c r="B21978" i="10" s="1"/>
  <c r="B21979" i="10" s="1"/>
  <c r="B21980" i="10" s="1"/>
  <c r="B21981" i="10" s="1"/>
  <c r="B21982" i="10" s="1"/>
  <c r="B21983" i="10" s="1"/>
  <c r="B21984" i="10" s="1"/>
  <c r="B21985" i="10" s="1"/>
  <c r="B21986" i="10" s="1"/>
  <c r="B21987" i="10" s="1"/>
  <c r="B21988" i="10" s="1"/>
  <c r="B21989" i="10" s="1"/>
  <c r="B21990" i="10" s="1"/>
  <c r="B21991" i="10" s="1"/>
  <c r="B21992" i="10" s="1"/>
  <c r="B21993" i="10" s="1"/>
  <c r="B21994" i="10" s="1"/>
  <c r="B21995" i="10" s="1"/>
  <c r="B21996" i="10" s="1"/>
  <c r="B21997" i="10" s="1"/>
  <c r="B21998" i="10" s="1"/>
  <c r="B21999" i="10" s="1"/>
  <c r="B22000" i="10" s="1"/>
  <c r="B22001" i="10" s="1"/>
  <c r="B22002" i="10" s="1"/>
  <c r="B22003" i="10" s="1"/>
  <c r="B22004" i="10" s="1"/>
  <c r="B22005" i="10" s="1"/>
  <c r="B22006" i="10" s="1"/>
  <c r="B22007" i="10" s="1"/>
  <c r="B22008" i="10" s="1"/>
  <c r="B22009" i="10" s="1"/>
  <c r="B22010" i="10" s="1"/>
  <c r="B22011" i="10" s="1"/>
  <c r="B22012" i="10" s="1"/>
  <c r="B22013" i="10" s="1"/>
  <c r="B22014" i="10" s="1"/>
  <c r="B22015" i="10" s="1"/>
  <c r="B22016" i="10" s="1"/>
  <c r="B22017" i="10" s="1"/>
  <c r="B22018" i="10" s="1"/>
  <c r="B22019" i="10" s="1"/>
  <c r="B22020" i="10" s="1"/>
  <c r="B22021" i="10" s="1"/>
  <c r="B22022" i="10" s="1"/>
  <c r="B22023" i="10" s="1"/>
  <c r="B22024" i="10" s="1"/>
  <c r="B22025" i="10" s="1"/>
  <c r="B22026" i="10" s="1"/>
  <c r="B22027" i="10" s="1"/>
  <c r="B22028" i="10" s="1"/>
  <c r="B22029" i="10" s="1"/>
  <c r="B22030" i="10" s="1"/>
  <c r="B22031" i="10" s="1"/>
  <c r="B22032" i="10" s="1"/>
  <c r="B22033" i="10" s="1"/>
  <c r="B22034" i="10" s="1"/>
  <c r="B22035" i="10" s="1"/>
  <c r="B22036" i="10" s="1"/>
  <c r="B22037" i="10" s="1"/>
  <c r="B22038" i="10" s="1"/>
  <c r="B22039" i="10" s="1"/>
  <c r="B22040" i="10" s="1"/>
  <c r="B22041" i="10" s="1"/>
  <c r="B22042" i="10" s="1"/>
  <c r="B22043" i="10" s="1"/>
  <c r="B22044" i="10" s="1"/>
  <c r="B22045" i="10" s="1"/>
  <c r="B22046" i="10" s="1"/>
  <c r="B22047" i="10" s="1"/>
  <c r="B22048" i="10" s="1"/>
  <c r="B22049" i="10" s="1"/>
  <c r="B22050" i="10" s="1"/>
  <c r="B22051" i="10" s="1"/>
  <c r="B22052" i="10" s="1"/>
  <c r="B22053" i="10" s="1"/>
  <c r="B22054" i="10" s="1"/>
  <c r="B22055" i="10" s="1"/>
  <c r="B22056" i="10" s="1"/>
  <c r="B22057" i="10" s="1"/>
  <c r="B22058" i="10" s="1"/>
  <c r="B22059" i="10" s="1"/>
  <c r="B22060" i="10" s="1"/>
  <c r="B22061" i="10" s="1"/>
  <c r="B22062" i="10" s="1"/>
  <c r="B22063" i="10" s="1"/>
  <c r="B22064" i="10" s="1"/>
  <c r="B22065" i="10" s="1"/>
  <c r="B22066" i="10" s="1"/>
  <c r="B22067" i="10" s="1"/>
  <c r="B22068" i="10" s="1"/>
  <c r="B22069" i="10" s="1"/>
  <c r="B22070" i="10" s="1"/>
  <c r="B22071" i="10" s="1"/>
  <c r="B22072" i="10" s="1"/>
  <c r="B22073" i="10" s="1"/>
  <c r="B22074" i="10" s="1"/>
  <c r="B22075" i="10" s="1"/>
  <c r="B22076" i="10" s="1"/>
  <c r="B22077" i="10" s="1"/>
  <c r="B22078" i="10" s="1"/>
  <c r="B22079" i="10" s="1"/>
  <c r="B22080" i="10" s="1"/>
  <c r="B22081" i="10" s="1"/>
  <c r="B22082" i="10" s="1"/>
  <c r="B22083" i="10" s="1"/>
  <c r="B22084" i="10" s="1"/>
  <c r="B22085" i="10" s="1"/>
  <c r="B22086" i="10" s="1"/>
  <c r="B22087" i="10" s="1"/>
  <c r="B22088" i="10" s="1"/>
  <c r="B22089" i="10" s="1"/>
  <c r="B22090" i="10" s="1"/>
  <c r="B22091" i="10" s="1"/>
  <c r="B22092" i="10" s="1"/>
  <c r="B22093" i="10" s="1"/>
  <c r="B22094" i="10" s="1"/>
  <c r="B22095" i="10" s="1"/>
  <c r="B22096" i="10" s="1"/>
  <c r="B22097" i="10" s="1"/>
  <c r="B22098" i="10" s="1"/>
  <c r="B22099" i="10" s="1"/>
  <c r="B22100" i="10" s="1"/>
  <c r="B22101" i="10" s="1"/>
  <c r="B22102" i="10" s="1"/>
  <c r="B22103" i="10" s="1"/>
  <c r="B22104" i="10" s="1"/>
  <c r="B22105" i="10" s="1"/>
  <c r="B22106" i="10" s="1"/>
  <c r="B22107" i="10" s="1"/>
  <c r="B22108" i="10" s="1"/>
  <c r="B22109" i="10" s="1"/>
  <c r="B22110" i="10" s="1"/>
  <c r="B22111" i="10" s="1"/>
  <c r="B22112" i="10" s="1"/>
  <c r="B22113" i="10" s="1"/>
  <c r="B22114" i="10" s="1"/>
  <c r="B22115" i="10" s="1"/>
  <c r="B22116" i="10" s="1"/>
  <c r="B22117" i="10" s="1"/>
  <c r="B22118" i="10" s="1"/>
  <c r="B22119" i="10" s="1"/>
  <c r="B22120" i="10" s="1"/>
  <c r="B22121" i="10" s="1"/>
  <c r="B22122" i="10" s="1"/>
  <c r="B22123" i="10" s="1"/>
  <c r="B22124" i="10" s="1"/>
  <c r="B22125" i="10" s="1"/>
  <c r="B22126" i="10" s="1"/>
  <c r="B22127" i="10" s="1"/>
  <c r="B22128" i="10" s="1"/>
  <c r="B22129" i="10" s="1"/>
  <c r="B22130" i="10" s="1"/>
  <c r="B22131" i="10" s="1"/>
  <c r="B22132" i="10" s="1"/>
  <c r="B22133" i="10" s="1"/>
  <c r="B22134" i="10" s="1"/>
  <c r="B22135" i="10" s="1"/>
  <c r="B22136" i="10" s="1"/>
  <c r="B22137" i="10" s="1"/>
  <c r="B22138" i="10" s="1"/>
  <c r="B22139" i="10" s="1"/>
  <c r="B22140" i="10" s="1"/>
  <c r="B22141" i="10" s="1"/>
  <c r="B22142" i="10" s="1"/>
  <c r="B22143" i="10" s="1"/>
  <c r="B22144" i="10" s="1"/>
  <c r="B22145" i="10" s="1"/>
  <c r="B22146" i="10" s="1"/>
  <c r="B22147" i="10" s="1"/>
  <c r="B22148" i="10" s="1"/>
  <c r="B22149" i="10" s="1"/>
  <c r="B22150" i="10" s="1"/>
  <c r="B22151" i="10" s="1"/>
  <c r="B22152" i="10" s="1"/>
  <c r="B22153" i="10" s="1"/>
  <c r="B22154" i="10" s="1"/>
  <c r="B22155" i="10" s="1"/>
  <c r="B22156" i="10" s="1"/>
  <c r="B22157" i="10" s="1"/>
  <c r="B22158" i="10" s="1"/>
  <c r="B22159" i="10" s="1"/>
  <c r="B22160" i="10" s="1"/>
  <c r="B22161" i="10" s="1"/>
  <c r="B22162" i="10" s="1"/>
  <c r="B22163" i="10" s="1"/>
  <c r="B22164" i="10" s="1"/>
  <c r="B22165" i="10" s="1"/>
  <c r="B22166" i="10" s="1"/>
  <c r="B22167" i="10" s="1"/>
  <c r="B22168" i="10" s="1"/>
  <c r="B22169" i="10" s="1"/>
  <c r="B22170" i="10" s="1"/>
  <c r="B22171" i="10" s="1"/>
  <c r="B22172" i="10" s="1"/>
  <c r="B22173" i="10" s="1"/>
  <c r="B22174" i="10" s="1"/>
  <c r="B22175" i="10" s="1"/>
  <c r="B22176" i="10" s="1"/>
  <c r="B22177" i="10" s="1"/>
  <c r="B22178" i="10" s="1"/>
  <c r="B22179" i="10" s="1"/>
  <c r="B22180" i="10" s="1"/>
  <c r="B22181" i="10" s="1"/>
  <c r="B22182" i="10" s="1"/>
  <c r="B22183" i="10" s="1"/>
  <c r="B22184" i="10" s="1"/>
  <c r="B22185" i="10" s="1"/>
  <c r="B22186" i="10" s="1"/>
  <c r="B22187" i="10" s="1"/>
  <c r="B22188" i="10" s="1"/>
  <c r="B22189" i="10" s="1"/>
  <c r="B22190" i="10" s="1"/>
  <c r="B22191" i="10" s="1"/>
  <c r="B22192" i="10" s="1"/>
  <c r="B22193" i="10" s="1"/>
  <c r="B22194" i="10" s="1"/>
  <c r="B22195" i="10" s="1"/>
  <c r="B22196" i="10" s="1"/>
  <c r="B22197" i="10" s="1"/>
  <c r="B22198" i="10" s="1"/>
  <c r="B22199" i="10" s="1"/>
  <c r="B22200" i="10" s="1"/>
  <c r="B22201" i="10" s="1"/>
  <c r="B22202" i="10" s="1"/>
  <c r="B22203" i="10" s="1"/>
  <c r="B22204" i="10" s="1"/>
  <c r="B22205" i="10" s="1"/>
  <c r="B22206" i="10" s="1"/>
  <c r="B22207" i="10" s="1"/>
  <c r="B22208" i="10" s="1"/>
  <c r="B22209" i="10" s="1"/>
  <c r="B22210" i="10" s="1"/>
  <c r="B22211" i="10" s="1"/>
  <c r="B22212" i="10" s="1"/>
  <c r="B22213" i="10" s="1"/>
  <c r="B22214" i="10" s="1"/>
  <c r="B22215" i="10" s="1"/>
  <c r="B22216" i="10" s="1"/>
  <c r="B22217" i="10" s="1"/>
  <c r="B22218" i="10" s="1"/>
  <c r="B22219" i="10" s="1"/>
  <c r="B22220" i="10" s="1"/>
  <c r="B22221" i="10" s="1"/>
  <c r="B22222" i="10" s="1"/>
  <c r="B22223" i="10" s="1"/>
  <c r="B22224" i="10" s="1"/>
  <c r="B22225" i="10" s="1"/>
  <c r="B22226" i="10" s="1"/>
  <c r="B22227" i="10" s="1"/>
  <c r="B22228" i="10" s="1"/>
  <c r="B22229" i="10" s="1"/>
  <c r="B22230" i="10" s="1"/>
  <c r="B22231" i="10" s="1"/>
  <c r="B22232" i="10" s="1"/>
  <c r="B22233" i="10" s="1"/>
  <c r="B22234" i="10" s="1"/>
  <c r="B22235" i="10" s="1"/>
  <c r="B22236" i="10" s="1"/>
  <c r="B22237" i="10" s="1"/>
  <c r="B22238" i="10" s="1"/>
  <c r="B22239" i="10" s="1"/>
  <c r="B22240" i="10" s="1"/>
  <c r="B22241" i="10" s="1"/>
  <c r="B22242" i="10" s="1"/>
  <c r="B22243" i="10" s="1"/>
  <c r="B22244" i="10" s="1"/>
  <c r="B22245" i="10" s="1"/>
  <c r="B22246" i="10" s="1"/>
  <c r="B22247" i="10" s="1"/>
  <c r="B22248" i="10" s="1"/>
  <c r="B22249" i="10" s="1"/>
  <c r="B22250" i="10" s="1"/>
  <c r="B22251" i="10" s="1"/>
  <c r="B22252" i="10" s="1"/>
  <c r="B22253" i="10" s="1"/>
  <c r="B22254" i="10" s="1"/>
  <c r="B22255" i="10" s="1"/>
  <c r="B22256" i="10" s="1"/>
  <c r="B22257" i="10" s="1"/>
  <c r="B22258" i="10" s="1"/>
  <c r="B22259" i="10" s="1"/>
  <c r="B22260" i="10" s="1"/>
  <c r="B22261" i="10" s="1"/>
  <c r="B22262" i="10" s="1"/>
  <c r="B22263" i="10" s="1"/>
  <c r="B22264" i="10" s="1"/>
  <c r="B22265" i="10" s="1"/>
  <c r="B22266" i="10" s="1"/>
  <c r="B22267" i="10" s="1"/>
  <c r="B22268" i="10" s="1"/>
  <c r="B22269" i="10" s="1"/>
  <c r="B22270" i="10" s="1"/>
  <c r="B22271" i="10" s="1"/>
  <c r="B22272" i="10" s="1"/>
  <c r="B22273" i="10" s="1"/>
  <c r="B22274" i="10" s="1"/>
  <c r="B22275" i="10" s="1"/>
  <c r="B22276" i="10" s="1"/>
  <c r="B22277" i="10" s="1"/>
  <c r="B22278" i="10" s="1"/>
  <c r="B22279" i="10" s="1"/>
  <c r="B22280" i="10" s="1"/>
  <c r="B22281" i="10" s="1"/>
  <c r="B22282" i="10" s="1"/>
  <c r="B22283" i="10" s="1"/>
  <c r="B22284" i="10" s="1"/>
  <c r="B22285" i="10" s="1"/>
  <c r="B22286" i="10" s="1"/>
  <c r="B22287" i="10" s="1"/>
  <c r="B22288" i="10" s="1"/>
  <c r="B22289" i="10" s="1"/>
  <c r="B22290" i="10" s="1"/>
  <c r="B22291" i="10" s="1"/>
  <c r="B22292" i="10" s="1"/>
  <c r="B22293" i="10" s="1"/>
  <c r="B22294" i="10" s="1"/>
  <c r="B22295" i="10" s="1"/>
  <c r="B22296" i="10" s="1"/>
  <c r="B22297" i="10" s="1"/>
  <c r="B22298" i="10" s="1"/>
  <c r="B22299" i="10" s="1"/>
  <c r="B22300" i="10" s="1"/>
  <c r="B22301" i="10" s="1"/>
  <c r="B22302" i="10" s="1"/>
  <c r="B22303" i="10" s="1"/>
  <c r="B22304" i="10" s="1"/>
  <c r="B22305" i="10" s="1"/>
  <c r="B22306" i="10" s="1"/>
  <c r="B22307" i="10" s="1"/>
  <c r="B22308" i="10" s="1"/>
  <c r="B22309" i="10" s="1"/>
  <c r="B22310" i="10" s="1"/>
  <c r="B22311" i="10" s="1"/>
  <c r="B22312" i="10" s="1"/>
  <c r="B22313" i="10" s="1"/>
  <c r="B22314" i="10" s="1"/>
  <c r="B22315" i="10" s="1"/>
  <c r="B22316" i="10" s="1"/>
  <c r="B22317" i="10" s="1"/>
  <c r="B22318" i="10" s="1"/>
  <c r="B22319" i="10" s="1"/>
  <c r="B22320" i="10" s="1"/>
  <c r="B22321" i="10" s="1"/>
  <c r="B22322" i="10" s="1"/>
  <c r="B22323" i="10" s="1"/>
  <c r="B22324" i="10" s="1"/>
  <c r="B22325" i="10" s="1"/>
  <c r="B22326" i="10" s="1"/>
  <c r="B22327" i="10" s="1"/>
  <c r="B22328" i="10" s="1"/>
  <c r="B22329" i="10" s="1"/>
  <c r="B22330" i="10" s="1"/>
  <c r="B22331" i="10" s="1"/>
  <c r="B22332" i="10" s="1"/>
  <c r="B22333" i="10" s="1"/>
  <c r="B22334" i="10" s="1"/>
  <c r="B22335" i="10" s="1"/>
  <c r="B22336" i="10" s="1"/>
  <c r="B22337" i="10" s="1"/>
  <c r="B22338" i="10" s="1"/>
  <c r="B22339" i="10" s="1"/>
  <c r="B22340" i="10" s="1"/>
  <c r="B22341" i="10" s="1"/>
  <c r="B22342" i="10" s="1"/>
  <c r="B22343" i="10" s="1"/>
  <c r="B22344" i="10" s="1"/>
  <c r="B22345" i="10" s="1"/>
  <c r="B22346" i="10" s="1"/>
  <c r="B22347" i="10" s="1"/>
  <c r="B22348" i="10" s="1"/>
  <c r="B22349" i="10" s="1"/>
  <c r="B22350" i="10" s="1"/>
  <c r="B22351" i="10" s="1"/>
  <c r="B22352" i="10" s="1"/>
  <c r="B22353" i="10" s="1"/>
  <c r="B22354" i="10" s="1"/>
  <c r="B22355" i="10" s="1"/>
  <c r="B22356" i="10" s="1"/>
  <c r="B22357" i="10" s="1"/>
  <c r="B22358" i="10" s="1"/>
  <c r="B22359" i="10" s="1"/>
  <c r="B22360" i="10" s="1"/>
  <c r="B22361" i="10" s="1"/>
  <c r="B22362" i="10" s="1"/>
  <c r="B22363" i="10" s="1"/>
  <c r="B22364" i="10" s="1"/>
  <c r="B22365" i="10" s="1"/>
  <c r="B22366" i="10" s="1"/>
  <c r="B22367" i="10" s="1"/>
  <c r="B22368" i="10" s="1"/>
  <c r="B22369" i="10" s="1"/>
  <c r="B22370" i="10" s="1"/>
  <c r="B22371" i="10" s="1"/>
  <c r="B22372" i="10" s="1"/>
  <c r="B22373" i="10" s="1"/>
  <c r="B22374" i="10" s="1"/>
  <c r="B22375" i="10" s="1"/>
  <c r="B22376" i="10" s="1"/>
  <c r="B22377" i="10" s="1"/>
  <c r="B22378" i="10" s="1"/>
  <c r="B22379" i="10" s="1"/>
  <c r="B22380" i="10" s="1"/>
  <c r="B22381" i="10" s="1"/>
  <c r="B22382" i="10" s="1"/>
  <c r="B22383" i="10" s="1"/>
  <c r="B22384" i="10" s="1"/>
  <c r="B22385" i="10" s="1"/>
  <c r="B22386" i="10" s="1"/>
  <c r="B22387" i="10" s="1"/>
  <c r="B22388" i="10" s="1"/>
  <c r="B22389" i="10" s="1"/>
  <c r="B22390" i="10" s="1"/>
  <c r="B22391" i="10" s="1"/>
  <c r="B22392" i="10" s="1"/>
  <c r="B22393" i="10" s="1"/>
  <c r="B22394" i="10" s="1"/>
  <c r="B22395" i="10" s="1"/>
  <c r="B22396" i="10" s="1"/>
  <c r="B22397" i="10" s="1"/>
  <c r="B22398" i="10" s="1"/>
  <c r="B22399" i="10" s="1"/>
  <c r="B22400" i="10" s="1"/>
  <c r="B22401" i="10" s="1"/>
  <c r="B22402" i="10" s="1"/>
  <c r="B22403" i="10" s="1"/>
  <c r="B22404" i="10" s="1"/>
  <c r="B22405" i="10" s="1"/>
  <c r="B22406" i="10" s="1"/>
  <c r="B22407" i="10" s="1"/>
  <c r="B22408" i="10" s="1"/>
  <c r="B22409" i="10" s="1"/>
  <c r="B22410" i="10" s="1"/>
  <c r="B22411" i="10" s="1"/>
  <c r="B22412" i="10" s="1"/>
  <c r="B22413" i="10" s="1"/>
  <c r="B22414" i="10" s="1"/>
  <c r="B22415" i="10" s="1"/>
  <c r="B22416" i="10" s="1"/>
  <c r="B22417" i="10" s="1"/>
  <c r="B22418" i="10" s="1"/>
  <c r="B22419" i="10" s="1"/>
  <c r="B22420" i="10" s="1"/>
  <c r="B22421" i="10" s="1"/>
  <c r="B22422" i="10" s="1"/>
  <c r="B22423" i="10" s="1"/>
  <c r="B22424" i="10" s="1"/>
  <c r="B22425" i="10" s="1"/>
  <c r="B22426" i="10" s="1"/>
  <c r="B22427" i="10" s="1"/>
  <c r="B22428" i="10" s="1"/>
  <c r="B22429" i="10" s="1"/>
  <c r="B22430" i="10" s="1"/>
  <c r="B22431" i="10" s="1"/>
  <c r="B22432" i="10" s="1"/>
  <c r="B22433" i="10" s="1"/>
  <c r="B22434" i="10" s="1"/>
  <c r="B22435" i="10" s="1"/>
  <c r="B22436" i="10" s="1"/>
  <c r="B22437" i="10" s="1"/>
  <c r="B22438" i="10" s="1"/>
  <c r="B22439" i="10" s="1"/>
  <c r="B22440" i="10" s="1"/>
  <c r="B22441" i="10" s="1"/>
  <c r="B22442" i="10" s="1"/>
  <c r="B22443" i="10" s="1"/>
  <c r="B22444" i="10" s="1"/>
  <c r="B22445" i="10" s="1"/>
  <c r="B22446" i="10" s="1"/>
  <c r="B22447" i="10" s="1"/>
  <c r="B22448" i="10" s="1"/>
  <c r="B22449" i="10" s="1"/>
  <c r="B22450" i="10" s="1"/>
  <c r="B22451" i="10" s="1"/>
  <c r="B22452" i="10" s="1"/>
  <c r="B22453" i="10" s="1"/>
  <c r="B22454" i="10" s="1"/>
  <c r="B22455" i="10" s="1"/>
  <c r="B22456" i="10" s="1"/>
  <c r="B22457" i="10" s="1"/>
  <c r="B22458" i="10" s="1"/>
  <c r="B22459" i="10" s="1"/>
  <c r="B22460" i="10" s="1"/>
  <c r="B22461" i="10" s="1"/>
  <c r="B22462" i="10" s="1"/>
  <c r="B22463" i="10" s="1"/>
  <c r="B22464" i="10" s="1"/>
  <c r="B22465" i="10" s="1"/>
  <c r="B22466" i="10" s="1"/>
  <c r="B22467" i="10" s="1"/>
  <c r="B22468" i="10" s="1"/>
  <c r="B22469" i="10" s="1"/>
  <c r="B22470" i="10" s="1"/>
  <c r="B22471" i="10" s="1"/>
  <c r="B22472" i="10" s="1"/>
  <c r="B22473" i="10" s="1"/>
  <c r="B22474" i="10" s="1"/>
  <c r="B22475" i="10" s="1"/>
  <c r="B22476" i="10" s="1"/>
  <c r="B22477" i="10" s="1"/>
  <c r="B22478" i="10" s="1"/>
  <c r="B22479" i="10" s="1"/>
  <c r="B22480" i="10" s="1"/>
  <c r="B22481" i="10" s="1"/>
  <c r="B22482" i="10" s="1"/>
  <c r="B22483" i="10" s="1"/>
  <c r="B22484" i="10" s="1"/>
  <c r="B22485" i="10" s="1"/>
  <c r="B22486" i="10" s="1"/>
  <c r="B22487" i="10" s="1"/>
  <c r="B22488" i="10" s="1"/>
  <c r="B22489" i="10" s="1"/>
  <c r="B22490" i="10" s="1"/>
  <c r="B22491" i="10" s="1"/>
  <c r="B22492" i="10" s="1"/>
  <c r="B22493" i="10" s="1"/>
  <c r="B22494" i="10" s="1"/>
  <c r="B22495" i="10" s="1"/>
  <c r="B22496" i="10" s="1"/>
  <c r="B22497" i="10" s="1"/>
  <c r="B22498" i="10" s="1"/>
  <c r="B22499" i="10" s="1"/>
  <c r="B22500" i="10" s="1"/>
  <c r="B22501" i="10" s="1"/>
  <c r="B22502" i="10" s="1"/>
  <c r="B22503" i="10" s="1"/>
  <c r="B22504" i="10" s="1"/>
  <c r="B22505" i="10" s="1"/>
  <c r="B22506" i="10" s="1"/>
  <c r="B22507" i="10" s="1"/>
  <c r="B22508" i="10" s="1"/>
  <c r="B22509" i="10" s="1"/>
  <c r="B22510" i="10" s="1"/>
  <c r="B22511" i="10" s="1"/>
  <c r="B22512" i="10" s="1"/>
  <c r="B22513" i="10" s="1"/>
  <c r="B22514" i="10" s="1"/>
  <c r="B22515" i="10" s="1"/>
  <c r="B22516" i="10" s="1"/>
  <c r="B22517" i="10" s="1"/>
  <c r="B22518" i="10" s="1"/>
  <c r="B22519" i="10" s="1"/>
  <c r="B22520" i="10" s="1"/>
  <c r="B22521" i="10" s="1"/>
  <c r="B22522" i="10" s="1"/>
  <c r="B22523" i="10" s="1"/>
  <c r="B22524" i="10" s="1"/>
  <c r="B22525" i="10" s="1"/>
  <c r="B22526" i="10" s="1"/>
  <c r="B22527" i="10" s="1"/>
  <c r="B22528" i="10" s="1"/>
  <c r="B22529" i="10" s="1"/>
  <c r="B22530" i="10" s="1"/>
  <c r="B22531" i="10" s="1"/>
  <c r="B22532" i="10" s="1"/>
  <c r="B22533" i="10" s="1"/>
  <c r="B22534" i="10" s="1"/>
  <c r="B22535" i="10" s="1"/>
  <c r="B22536" i="10" s="1"/>
  <c r="B22537" i="10" s="1"/>
  <c r="B22538" i="10" s="1"/>
  <c r="B22539" i="10" s="1"/>
  <c r="B22540" i="10" s="1"/>
  <c r="B22541" i="10" s="1"/>
  <c r="B22542" i="10" s="1"/>
  <c r="B22543" i="10" s="1"/>
  <c r="B22544" i="10" s="1"/>
  <c r="B22545" i="10" s="1"/>
  <c r="B22546" i="10" s="1"/>
  <c r="B22547" i="10" s="1"/>
  <c r="B22548" i="10" s="1"/>
  <c r="B22549" i="10" s="1"/>
  <c r="B22550" i="10" s="1"/>
  <c r="B22551" i="10" s="1"/>
  <c r="B22552" i="10" s="1"/>
  <c r="B22553" i="10" s="1"/>
  <c r="B22554" i="10" s="1"/>
  <c r="B22555" i="10" s="1"/>
  <c r="B22556" i="10" s="1"/>
  <c r="B22557" i="10" s="1"/>
  <c r="B22558" i="10" s="1"/>
  <c r="B22559" i="10" s="1"/>
  <c r="B22560" i="10" s="1"/>
  <c r="B22561" i="10" s="1"/>
  <c r="B22562" i="10" s="1"/>
  <c r="B22563" i="10" s="1"/>
  <c r="B22564" i="10" s="1"/>
  <c r="B22565" i="10" s="1"/>
  <c r="B22566" i="10" s="1"/>
  <c r="B22567" i="10" s="1"/>
  <c r="B22568" i="10" s="1"/>
  <c r="B22569" i="10" s="1"/>
  <c r="B22570" i="10" s="1"/>
  <c r="B22571" i="10" s="1"/>
  <c r="B22572" i="10" s="1"/>
  <c r="B22573" i="10" s="1"/>
  <c r="B22574" i="10" s="1"/>
  <c r="B22575" i="10" s="1"/>
  <c r="B22576" i="10" s="1"/>
  <c r="B22577" i="10" s="1"/>
  <c r="B22578" i="10" s="1"/>
  <c r="B22579" i="10" s="1"/>
  <c r="B22580" i="10" s="1"/>
  <c r="B22581" i="10" s="1"/>
  <c r="B22582" i="10" s="1"/>
  <c r="B22583" i="10" s="1"/>
  <c r="B22584" i="10" s="1"/>
  <c r="B22585" i="10" s="1"/>
  <c r="B22586" i="10" s="1"/>
  <c r="B22587" i="10" s="1"/>
  <c r="B22588" i="10" s="1"/>
  <c r="B22589" i="10" s="1"/>
  <c r="B22590" i="10" s="1"/>
  <c r="B22591" i="10" s="1"/>
  <c r="B22592" i="10" s="1"/>
  <c r="B22593" i="10" s="1"/>
  <c r="B22594" i="10" s="1"/>
  <c r="B22595" i="10" s="1"/>
  <c r="B22596" i="10" s="1"/>
  <c r="B22597" i="10" s="1"/>
  <c r="B22598" i="10" s="1"/>
  <c r="B22599" i="10" s="1"/>
  <c r="B22600" i="10" s="1"/>
  <c r="B22601" i="10" s="1"/>
  <c r="B22602" i="10" s="1"/>
  <c r="B22603" i="10" s="1"/>
  <c r="B22604" i="10" s="1"/>
  <c r="B22605" i="10" s="1"/>
  <c r="B22606" i="10" s="1"/>
  <c r="B22607" i="10" s="1"/>
  <c r="B22608" i="10" s="1"/>
  <c r="B22609" i="10" s="1"/>
  <c r="B22610" i="10" s="1"/>
  <c r="B22611" i="10" s="1"/>
  <c r="B22612" i="10" s="1"/>
  <c r="B22613" i="10" s="1"/>
  <c r="B22614" i="10" s="1"/>
  <c r="B22615" i="10" s="1"/>
  <c r="B22616" i="10" s="1"/>
  <c r="B22617" i="10" s="1"/>
  <c r="B22618" i="10" s="1"/>
  <c r="B22619" i="10" s="1"/>
  <c r="B22620" i="10" s="1"/>
  <c r="B22621" i="10" s="1"/>
  <c r="B22622" i="10" s="1"/>
  <c r="B22623" i="10" s="1"/>
  <c r="B22624" i="10" s="1"/>
  <c r="B22625" i="10" s="1"/>
  <c r="B22626" i="10" s="1"/>
  <c r="B22627" i="10" s="1"/>
  <c r="B22628" i="10" s="1"/>
  <c r="B22629" i="10" s="1"/>
  <c r="B22630" i="10" s="1"/>
  <c r="B22631" i="10" s="1"/>
  <c r="B22632" i="10" s="1"/>
  <c r="B22633" i="10" s="1"/>
  <c r="B22634" i="10" s="1"/>
  <c r="B22635" i="10" s="1"/>
  <c r="B22636" i="10" s="1"/>
  <c r="B22637" i="10" s="1"/>
  <c r="B22638" i="10" s="1"/>
  <c r="B22639" i="10" s="1"/>
  <c r="B22640" i="10" s="1"/>
  <c r="B22641" i="10" s="1"/>
  <c r="B22642" i="10" s="1"/>
  <c r="B22643" i="10" s="1"/>
  <c r="B22644" i="10" s="1"/>
  <c r="B22645" i="10" s="1"/>
  <c r="B22646" i="10" s="1"/>
  <c r="B22647" i="10" s="1"/>
  <c r="B22648" i="10" s="1"/>
  <c r="B22649" i="10" s="1"/>
  <c r="B22650" i="10" s="1"/>
  <c r="B22651" i="10" s="1"/>
  <c r="B22652" i="10" s="1"/>
  <c r="B22653" i="10" s="1"/>
  <c r="B22654" i="10" s="1"/>
  <c r="B22655" i="10" s="1"/>
  <c r="B22656" i="10" s="1"/>
  <c r="B22657" i="10" s="1"/>
  <c r="B22658" i="10" s="1"/>
  <c r="B22659" i="10" s="1"/>
  <c r="B22660" i="10" s="1"/>
  <c r="B22661" i="10" s="1"/>
  <c r="B22662" i="10" s="1"/>
  <c r="B22663" i="10" s="1"/>
  <c r="B22664" i="10" s="1"/>
  <c r="B22665" i="10" s="1"/>
  <c r="B22666" i="10" s="1"/>
  <c r="B22667" i="10" s="1"/>
  <c r="B22668" i="10" s="1"/>
  <c r="B22669" i="10" s="1"/>
  <c r="B22670" i="10" s="1"/>
  <c r="B22671" i="10" s="1"/>
  <c r="B22672" i="10" s="1"/>
  <c r="B22673" i="10" s="1"/>
  <c r="B22674" i="10" s="1"/>
  <c r="B22675" i="10" s="1"/>
  <c r="B22676" i="10" s="1"/>
  <c r="B22677" i="10" s="1"/>
  <c r="B22678" i="10" s="1"/>
  <c r="B22679" i="10" s="1"/>
  <c r="B22680" i="10" s="1"/>
  <c r="B22681" i="10" s="1"/>
  <c r="B22682" i="10" s="1"/>
  <c r="B22683" i="10" s="1"/>
  <c r="B22684" i="10" s="1"/>
  <c r="B22685" i="10" s="1"/>
  <c r="B22686" i="10" s="1"/>
  <c r="B22687" i="10" s="1"/>
  <c r="B22688" i="10" s="1"/>
  <c r="B22689" i="10" s="1"/>
  <c r="B22690" i="10" s="1"/>
  <c r="B22691" i="10" s="1"/>
  <c r="B22692" i="10" s="1"/>
  <c r="B22693" i="10" s="1"/>
  <c r="B22694" i="10" s="1"/>
  <c r="B22695" i="10" s="1"/>
  <c r="B22696" i="10" s="1"/>
  <c r="B22697" i="10" s="1"/>
  <c r="B22698" i="10" s="1"/>
  <c r="B22699" i="10" s="1"/>
  <c r="B22700" i="10" s="1"/>
  <c r="B22701" i="10" s="1"/>
  <c r="B22702" i="10" s="1"/>
  <c r="B22703" i="10" s="1"/>
  <c r="B22704" i="10" s="1"/>
  <c r="B22705" i="10" s="1"/>
  <c r="B22706" i="10" s="1"/>
  <c r="B22707" i="10" s="1"/>
  <c r="B22708" i="10" s="1"/>
  <c r="B22709" i="10" s="1"/>
  <c r="B22710" i="10" s="1"/>
  <c r="B22711" i="10" s="1"/>
  <c r="B22712" i="10" s="1"/>
  <c r="B22713" i="10" s="1"/>
  <c r="B22714" i="10" s="1"/>
  <c r="B22715" i="10" s="1"/>
  <c r="B22716" i="10" s="1"/>
  <c r="B22717" i="10" s="1"/>
  <c r="B22718" i="10" s="1"/>
  <c r="B22719" i="10" s="1"/>
  <c r="B22720" i="10" s="1"/>
  <c r="B22721" i="10" s="1"/>
  <c r="B22722" i="10" s="1"/>
  <c r="B22723" i="10" s="1"/>
  <c r="B22724" i="10" s="1"/>
  <c r="B22725" i="10" s="1"/>
  <c r="B22726" i="10" s="1"/>
  <c r="B22727" i="10" s="1"/>
  <c r="B22728" i="10" s="1"/>
  <c r="B22729" i="10" s="1"/>
  <c r="B22730" i="10" s="1"/>
  <c r="B22731" i="10" s="1"/>
  <c r="B22732" i="10" s="1"/>
  <c r="B22733" i="10" s="1"/>
  <c r="B22734" i="10" s="1"/>
  <c r="B22735" i="10" s="1"/>
  <c r="B22736" i="10" s="1"/>
  <c r="B22737" i="10" s="1"/>
  <c r="B22738" i="10" s="1"/>
  <c r="B22739" i="10" s="1"/>
  <c r="B22740" i="10" s="1"/>
  <c r="B22741" i="10" s="1"/>
  <c r="B22742" i="10" s="1"/>
  <c r="B22743" i="10" s="1"/>
  <c r="B22744" i="10" s="1"/>
  <c r="B22745" i="10" s="1"/>
  <c r="B22746" i="10" s="1"/>
  <c r="B22747" i="10" s="1"/>
  <c r="B22748" i="10" s="1"/>
  <c r="B22749" i="10" s="1"/>
  <c r="B22750" i="10" s="1"/>
  <c r="B22751" i="10" s="1"/>
  <c r="B22752" i="10" s="1"/>
  <c r="B22753" i="10" s="1"/>
  <c r="B22754" i="10" s="1"/>
  <c r="B22755" i="10" s="1"/>
  <c r="B22756" i="10" s="1"/>
  <c r="B22757" i="10" s="1"/>
  <c r="B22758" i="10" s="1"/>
  <c r="B22759" i="10" s="1"/>
  <c r="B22760" i="10" s="1"/>
  <c r="B22761" i="10" s="1"/>
  <c r="B22762" i="10" s="1"/>
  <c r="B22763" i="10" s="1"/>
  <c r="B22764" i="10" s="1"/>
  <c r="B22765" i="10" s="1"/>
  <c r="B22766" i="10" s="1"/>
  <c r="B22767" i="10" s="1"/>
  <c r="B22768" i="10" s="1"/>
  <c r="B22769" i="10" s="1"/>
  <c r="B22770" i="10" s="1"/>
  <c r="B22771" i="10" s="1"/>
  <c r="B22772" i="10" s="1"/>
  <c r="B22773" i="10" s="1"/>
  <c r="B22774" i="10" s="1"/>
  <c r="B22775" i="10" s="1"/>
  <c r="B22776" i="10" s="1"/>
  <c r="B22777" i="10" s="1"/>
  <c r="B22778" i="10" s="1"/>
  <c r="B22779" i="10" s="1"/>
  <c r="B22780" i="10" s="1"/>
  <c r="B22781" i="10" s="1"/>
  <c r="B22782" i="10" s="1"/>
  <c r="B22783" i="10" s="1"/>
  <c r="B22784" i="10" s="1"/>
  <c r="B22785" i="10" s="1"/>
  <c r="B22786" i="10" s="1"/>
  <c r="B22787" i="10" s="1"/>
  <c r="B22788" i="10" s="1"/>
  <c r="B22789" i="10" s="1"/>
  <c r="B22790" i="10" s="1"/>
  <c r="B22791" i="10" s="1"/>
  <c r="B22792" i="10" s="1"/>
  <c r="B22793" i="10" s="1"/>
  <c r="B22794" i="10" s="1"/>
  <c r="B22795" i="10" s="1"/>
  <c r="B22796" i="10" s="1"/>
  <c r="B22797" i="10" s="1"/>
  <c r="B22798" i="10" s="1"/>
  <c r="B22799" i="10" s="1"/>
  <c r="B22800" i="10" s="1"/>
  <c r="B22801" i="10" s="1"/>
  <c r="B22802" i="10" s="1"/>
  <c r="B22803" i="10" s="1"/>
  <c r="B22804" i="10" s="1"/>
  <c r="B22805" i="10" s="1"/>
  <c r="B22806" i="10" s="1"/>
  <c r="B22807" i="10" s="1"/>
  <c r="B22808" i="10" s="1"/>
  <c r="B22809" i="10" s="1"/>
  <c r="B22810" i="10" s="1"/>
  <c r="B22811" i="10" s="1"/>
  <c r="B22812" i="10" s="1"/>
  <c r="B22813" i="10" s="1"/>
  <c r="B22814" i="10" s="1"/>
  <c r="B22815" i="10" s="1"/>
  <c r="B22816" i="10" s="1"/>
  <c r="B22817" i="10" s="1"/>
  <c r="B22818" i="10" s="1"/>
  <c r="B22819" i="10" s="1"/>
  <c r="B22820" i="10" s="1"/>
  <c r="B22821" i="10" s="1"/>
  <c r="B22822" i="10" s="1"/>
  <c r="B22823" i="10" s="1"/>
  <c r="B22824" i="10" s="1"/>
  <c r="B22825" i="10" s="1"/>
  <c r="B22826" i="10" s="1"/>
  <c r="B22827" i="10" s="1"/>
  <c r="B22828" i="10" s="1"/>
  <c r="B22829" i="10" s="1"/>
  <c r="B22830" i="10" s="1"/>
  <c r="B22831" i="10" s="1"/>
  <c r="B22832" i="10" s="1"/>
  <c r="B22833" i="10" s="1"/>
  <c r="B22834" i="10" s="1"/>
  <c r="B22835" i="10" s="1"/>
  <c r="B22836" i="10" s="1"/>
  <c r="B22837" i="10" s="1"/>
  <c r="B22838" i="10" s="1"/>
  <c r="B22839" i="10" s="1"/>
  <c r="B22840" i="10" s="1"/>
  <c r="B22841" i="10" s="1"/>
  <c r="B22842" i="10" s="1"/>
  <c r="B22843" i="10" s="1"/>
  <c r="B22844" i="10" s="1"/>
  <c r="B22845" i="10" s="1"/>
  <c r="B22846" i="10" s="1"/>
  <c r="B22847" i="10" s="1"/>
  <c r="B22848" i="10" s="1"/>
  <c r="B22849" i="10" s="1"/>
  <c r="B22850" i="10" s="1"/>
  <c r="B22851" i="10" s="1"/>
  <c r="B22852" i="10" s="1"/>
  <c r="B22853" i="10" s="1"/>
  <c r="B22854" i="10" s="1"/>
  <c r="B22855" i="10" s="1"/>
  <c r="B22856" i="10" s="1"/>
  <c r="B22857" i="10" s="1"/>
  <c r="B22858" i="10" s="1"/>
  <c r="B22859" i="10" s="1"/>
  <c r="B22860" i="10" s="1"/>
  <c r="B22861" i="10" s="1"/>
  <c r="B22862" i="10" s="1"/>
  <c r="B22863" i="10" s="1"/>
  <c r="B22864" i="10" s="1"/>
  <c r="B22865" i="10" s="1"/>
  <c r="B22866" i="10" s="1"/>
  <c r="B22867" i="10" s="1"/>
  <c r="B22868" i="10" s="1"/>
  <c r="B22869" i="10" s="1"/>
  <c r="B22870" i="10" s="1"/>
  <c r="B22871" i="10" s="1"/>
  <c r="B22872" i="10" s="1"/>
  <c r="B22873" i="10" s="1"/>
  <c r="B22874" i="10" s="1"/>
  <c r="B22875" i="10" s="1"/>
  <c r="B22876" i="10" s="1"/>
  <c r="B22877" i="10" s="1"/>
  <c r="B22878" i="10" s="1"/>
  <c r="B22879" i="10" s="1"/>
  <c r="B22880" i="10" s="1"/>
  <c r="B22881" i="10" s="1"/>
  <c r="B22882" i="10" s="1"/>
  <c r="B22883" i="10" s="1"/>
  <c r="B22884" i="10" s="1"/>
  <c r="B22885" i="10" s="1"/>
  <c r="B22886" i="10" s="1"/>
  <c r="B22887" i="10" s="1"/>
  <c r="B22888" i="10" s="1"/>
  <c r="B22889" i="10" s="1"/>
  <c r="B22890" i="10" s="1"/>
  <c r="B22891" i="10" s="1"/>
  <c r="B22892" i="10" s="1"/>
  <c r="B22893" i="10" s="1"/>
  <c r="B22894" i="10" s="1"/>
  <c r="B22895" i="10" s="1"/>
  <c r="B22896" i="10" s="1"/>
  <c r="B22897" i="10" s="1"/>
  <c r="B22898" i="10" s="1"/>
  <c r="B22899" i="10" s="1"/>
  <c r="B22900" i="10" s="1"/>
  <c r="B22901" i="10" s="1"/>
  <c r="B22902" i="10" s="1"/>
  <c r="B22903" i="10" s="1"/>
  <c r="B22904" i="10" s="1"/>
  <c r="B22905" i="10" s="1"/>
  <c r="B22906" i="10" s="1"/>
  <c r="B22907" i="10" s="1"/>
  <c r="B22908" i="10" s="1"/>
  <c r="B22909" i="10" s="1"/>
  <c r="B22910" i="10" s="1"/>
  <c r="B22911" i="10" s="1"/>
  <c r="B22912" i="10" s="1"/>
  <c r="B22913" i="10" s="1"/>
  <c r="B22914" i="10" s="1"/>
  <c r="B22915" i="10" s="1"/>
  <c r="B22916" i="10" s="1"/>
  <c r="B22917" i="10" s="1"/>
  <c r="B22918" i="10" s="1"/>
  <c r="B22919" i="10" s="1"/>
  <c r="B22920" i="10" s="1"/>
  <c r="B22921" i="10" s="1"/>
  <c r="B22922" i="10" s="1"/>
  <c r="B22923" i="10" s="1"/>
  <c r="B22924" i="10" s="1"/>
  <c r="B22925" i="10" s="1"/>
  <c r="B22926" i="10" s="1"/>
  <c r="B22927" i="10" s="1"/>
  <c r="B22928" i="10" s="1"/>
  <c r="B22929" i="10" s="1"/>
  <c r="B22930" i="10" s="1"/>
  <c r="B22931" i="10" s="1"/>
  <c r="B22932" i="10" s="1"/>
  <c r="B22933" i="10" s="1"/>
  <c r="B22934" i="10" s="1"/>
  <c r="B22935" i="10" s="1"/>
  <c r="B22936" i="10" s="1"/>
  <c r="B22937" i="10" s="1"/>
  <c r="B22938" i="10" s="1"/>
  <c r="B22939" i="10" s="1"/>
  <c r="B22940" i="10" s="1"/>
  <c r="B22941" i="10" s="1"/>
  <c r="B22942" i="10" s="1"/>
  <c r="B22943" i="10" s="1"/>
  <c r="B22944" i="10" s="1"/>
  <c r="B22945" i="10" s="1"/>
  <c r="B22946" i="10" s="1"/>
  <c r="B22947" i="10" s="1"/>
  <c r="B22948" i="10" s="1"/>
  <c r="B22949" i="10" s="1"/>
  <c r="B22950" i="10" s="1"/>
  <c r="B22951" i="10" s="1"/>
  <c r="B22952" i="10" s="1"/>
  <c r="B22953" i="10" s="1"/>
  <c r="B22954" i="10" s="1"/>
  <c r="B22955" i="10" s="1"/>
  <c r="B22956" i="10" s="1"/>
  <c r="B22957" i="10" s="1"/>
  <c r="B22958" i="10" s="1"/>
  <c r="B22959" i="10" s="1"/>
  <c r="B22960" i="10" s="1"/>
  <c r="B22961" i="10" s="1"/>
  <c r="B22962" i="10" s="1"/>
  <c r="B22963" i="10" s="1"/>
  <c r="B22964" i="10" s="1"/>
  <c r="B22965" i="10" s="1"/>
  <c r="B22966" i="10" s="1"/>
  <c r="B22967" i="10" s="1"/>
  <c r="B22968" i="10" s="1"/>
  <c r="B22969" i="10" s="1"/>
  <c r="B22970" i="10" s="1"/>
  <c r="B22971" i="10" s="1"/>
  <c r="B22972" i="10" s="1"/>
  <c r="B22973" i="10" s="1"/>
  <c r="B22974" i="10" s="1"/>
  <c r="B22975" i="10" s="1"/>
  <c r="B22976" i="10" s="1"/>
  <c r="B22977" i="10" s="1"/>
  <c r="B22978" i="10" s="1"/>
  <c r="B22979" i="10" s="1"/>
  <c r="B22980" i="10" s="1"/>
  <c r="B22981" i="10" s="1"/>
  <c r="B22982" i="10" s="1"/>
  <c r="B22983" i="10" s="1"/>
  <c r="B22984" i="10" s="1"/>
  <c r="B22985" i="10" s="1"/>
  <c r="B22986" i="10" s="1"/>
  <c r="B22987" i="10" s="1"/>
  <c r="B22988" i="10" s="1"/>
  <c r="B22989" i="10" s="1"/>
  <c r="B22990" i="10" s="1"/>
  <c r="B22991" i="10" s="1"/>
  <c r="B22992" i="10" s="1"/>
  <c r="B22993" i="10" s="1"/>
  <c r="B22994" i="10" s="1"/>
  <c r="B22995" i="10" s="1"/>
  <c r="B22996" i="10" s="1"/>
  <c r="B22997" i="10" s="1"/>
  <c r="B22998" i="10" s="1"/>
  <c r="B22999" i="10" s="1"/>
  <c r="B23000" i="10" s="1"/>
  <c r="B23001" i="10" s="1"/>
  <c r="B23002" i="10" s="1"/>
  <c r="B23003" i="10" s="1"/>
  <c r="B23004" i="10" s="1"/>
  <c r="B23005" i="10" s="1"/>
  <c r="B23006" i="10" s="1"/>
  <c r="B23007" i="10" s="1"/>
  <c r="B23008" i="10" s="1"/>
  <c r="B23009" i="10" s="1"/>
  <c r="B23010" i="10" s="1"/>
  <c r="B23011" i="10" s="1"/>
  <c r="B23012" i="10" s="1"/>
  <c r="B23013" i="10" s="1"/>
  <c r="B23014" i="10" s="1"/>
  <c r="B23015" i="10" s="1"/>
  <c r="B23016" i="10" s="1"/>
  <c r="B23017" i="10" s="1"/>
  <c r="B23018" i="10" s="1"/>
  <c r="B23019" i="10" s="1"/>
  <c r="B23020" i="10" s="1"/>
  <c r="B23021" i="10" s="1"/>
  <c r="B23022" i="10" s="1"/>
  <c r="B23023" i="10" s="1"/>
  <c r="B23024" i="10" s="1"/>
  <c r="B23025" i="10" s="1"/>
  <c r="B23026" i="10" s="1"/>
  <c r="B23027" i="10" s="1"/>
  <c r="B23028" i="10" s="1"/>
  <c r="B23029" i="10" s="1"/>
  <c r="B23030" i="10" s="1"/>
  <c r="B23031" i="10" s="1"/>
  <c r="B23032" i="10" s="1"/>
  <c r="B23033" i="10" s="1"/>
  <c r="B23034" i="10" s="1"/>
  <c r="B23035" i="10" s="1"/>
  <c r="B23036" i="10" s="1"/>
  <c r="B23037" i="10" s="1"/>
  <c r="B23038" i="10" s="1"/>
  <c r="B23039" i="10" s="1"/>
  <c r="B23040" i="10" s="1"/>
  <c r="B23041" i="10" s="1"/>
  <c r="B23042" i="10" s="1"/>
  <c r="B23043" i="10" s="1"/>
  <c r="B23044" i="10" s="1"/>
  <c r="B23045" i="10" s="1"/>
  <c r="B23046" i="10" s="1"/>
  <c r="B23047" i="10" s="1"/>
  <c r="B23048" i="10" s="1"/>
  <c r="B23049" i="10" s="1"/>
  <c r="B23050" i="10" s="1"/>
  <c r="B23051" i="10" s="1"/>
  <c r="B23052" i="10" s="1"/>
  <c r="B23053" i="10" s="1"/>
  <c r="B23054" i="10" s="1"/>
  <c r="B23055" i="10" s="1"/>
  <c r="B23056" i="10" s="1"/>
  <c r="B23057" i="10" s="1"/>
  <c r="B23058" i="10" s="1"/>
  <c r="B23059" i="10" s="1"/>
  <c r="B23060" i="10" s="1"/>
  <c r="B23061" i="10" s="1"/>
  <c r="B23062" i="10" s="1"/>
  <c r="B23063" i="10" s="1"/>
  <c r="B23064" i="10" s="1"/>
  <c r="B23065" i="10" s="1"/>
  <c r="B23066" i="10" s="1"/>
  <c r="B23067" i="10" s="1"/>
  <c r="B23068" i="10" s="1"/>
  <c r="B23069" i="10" s="1"/>
  <c r="B23070" i="10" s="1"/>
  <c r="B23071" i="10" s="1"/>
  <c r="B23072" i="10" s="1"/>
  <c r="B23073" i="10" s="1"/>
  <c r="B23074" i="10" s="1"/>
  <c r="B23075" i="10" s="1"/>
  <c r="B23076" i="10" s="1"/>
  <c r="B23077" i="10" s="1"/>
  <c r="B23078" i="10" s="1"/>
  <c r="B23079" i="10" s="1"/>
  <c r="B23080" i="10" s="1"/>
  <c r="B23081" i="10" s="1"/>
  <c r="B23082" i="10" s="1"/>
  <c r="B23083" i="10" s="1"/>
  <c r="B23084" i="10" s="1"/>
  <c r="B23085" i="10" s="1"/>
  <c r="B23086" i="10" s="1"/>
  <c r="B23087" i="10" s="1"/>
  <c r="B23088" i="10" s="1"/>
  <c r="B23089" i="10" s="1"/>
  <c r="B23090" i="10" s="1"/>
  <c r="B23091" i="10" s="1"/>
  <c r="B23092" i="10" s="1"/>
  <c r="B23093" i="10" s="1"/>
  <c r="B23094" i="10" s="1"/>
  <c r="B23095" i="10" s="1"/>
  <c r="B23096" i="10" s="1"/>
  <c r="B23097" i="10" s="1"/>
  <c r="B23098" i="10" s="1"/>
  <c r="B23099" i="10" s="1"/>
  <c r="B23100" i="10" s="1"/>
  <c r="B23101" i="10" s="1"/>
  <c r="B23102" i="10" s="1"/>
  <c r="B23103" i="10" s="1"/>
  <c r="B23104" i="10" s="1"/>
  <c r="B23105" i="10" s="1"/>
  <c r="B23106" i="10" s="1"/>
  <c r="B23107" i="10" s="1"/>
  <c r="B23108" i="10" s="1"/>
  <c r="B23109" i="10" s="1"/>
  <c r="B23110" i="10" s="1"/>
  <c r="B23111" i="10" s="1"/>
  <c r="B23112" i="10" s="1"/>
  <c r="B23113" i="10" s="1"/>
  <c r="B23114" i="10" s="1"/>
  <c r="B23115" i="10" s="1"/>
  <c r="B23116" i="10" s="1"/>
  <c r="B23117" i="10" s="1"/>
  <c r="B23118" i="10" s="1"/>
  <c r="B23119" i="10" s="1"/>
  <c r="B23120" i="10" s="1"/>
  <c r="B23121" i="10" s="1"/>
  <c r="B23122" i="10" s="1"/>
  <c r="B23123" i="10" s="1"/>
  <c r="B23124" i="10" s="1"/>
  <c r="B23125" i="10" s="1"/>
  <c r="B23126" i="10" s="1"/>
  <c r="B23127" i="10" s="1"/>
  <c r="B23128" i="10" s="1"/>
  <c r="B23129" i="10" s="1"/>
  <c r="B23130" i="10" s="1"/>
  <c r="B23131" i="10" s="1"/>
  <c r="B23132" i="10" s="1"/>
  <c r="B23133" i="10" s="1"/>
  <c r="B23134" i="10" s="1"/>
  <c r="B23135" i="10" s="1"/>
  <c r="B23136" i="10" s="1"/>
  <c r="B23137" i="10" s="1"/>
  <c r="B23138" i="10" s="1"/>
  <c r="B23139" i="10" s="1"/>
  <c r="B23140" i="10" s="1"/>
  <c r="B23141" i="10" s="1"/>
  <c r="B23142" i="10" s="1"/>
  <c r="B23143" i="10" s="1"/>
  <c r="B23144" i="10" s="1"/>
  <c r="B23145" i="10" s="1"/>
  <c r="B23146" i="10" s="1"/>
  <c r="B23147" i="10" s="1"/>
  <c r="B23148" i="10" s="1"/>
  <c r="B23149" i="10" s="1"/>
  <c r="B23150" i="10" s="1"/>
  <c r="B23151" i="10" s="1"/>
  <c r="B23152" i="10" s="1"/>
  <c r="B23153" i="10" s="1"/>
  <c r="B23154" i="10" s="1"/>
  <c r="B23155" i="10" s="1"/>
  <c r="B23156" i="10" s="1"/>
  <c r="B23157" i="10" s="1"/>
  <c r="B23158" i="10" s="1"/>
  <c r="B23159" i="10" s="1"/>
  <c r="B23160" i="10" s="1"/>
  <c r="B23161" i="10" s="1"/>
  <c r="B23162" i="10" s="1"/>
  <c r="B23163" i="10" s="1"/>
  <c r="B23164" i="10" s="1"/>
  <c r="B23165" i="10" s="1"/>
  <c r="B23166" i="10" s="1"/>
  <c r="B23167" i="10" s="1"/>
  <c r="B23168" i="10" s="1"/>
  <c r="B23169" i="10" s="1"/>
  <c r="B23170" i="10" s="1"/>
  <c r="B23171" i="10" s="1"/>
  <c r="B23172" i="10" s="1"/>
  <c r="B23173" i="10" s="1"/>
  <c r="B23174" i="10" s="1"/>
  <c r="B23175" i="10" s="1"/>
  <c r="B23176" i="10" s="1"/>
  <c r="B23177" i="10" s="1"/>
  <c r="B23178" i="10" s="1"/>
  <c r="B23179" i="10" s="1"/>
  <c r="B23180" i="10" s="1"/>
  <c r="B23181" i="10" s="1"/>
  <c r="B23182" i="10" s="1"/>
  <c r="B23183" i="10" s="1"/>
  <c r="B23184" i="10" s="1"/>
  <c r="B23185" i="10" s="1"/>
  <c r="B23186" i="10" s="1"/>
  <c r="B23187" i="10" s="1"/>
  <c r="B23188" i="10" s="1"/>
  <c r="B23189" i="10" s="1"/>
  <c r="B23190" i="10" s="1"/>
  <c r="B23191" i="10" s="1"/>
  <c r="B23192" i="10" s="1"/>
  <c r="B23193" i="10" s="1"/>
  <c r="B23194" i="10" s="1"/>
  <c r="B23195" i="10" s="1"/>
  <c r="B23196" i="10" s="1"/>
  <c r="B23197" i="10" s="1"/>
  <c r="B23198" i="10" s="1"/>
  <c r="B23199" i="10" s="1"/>
  <c r="B23200" i="10" s="1"/>
  <c r="B23201" i="10" s="1"/>
  <c r="B23202" i="10" s="1"/>
  <c r="B23203" i="10" s="1"/>
  <c r="B23204" i="10" s="1"/>
  <c r="B23205" i="10" s="1"/>
  <c r="B23206" i="10" s="1"/>
  <c r="B23207" i="10" s="1"/>
  <c r="B23208" i="10" s="1"/>
  <c r="B23209" i="10" s="1"/>
  <c r="B23210" i="10" s="1"/>
  <c r="B23211" i="10" s="1"/>
  <c r="B23212" i="10" s="1"/>
  <c r="B23213" i="10" s="1"/>
  <c r="B23214" i="10" s="1"/>
  <c r="B23215" i="10" s="1"/>
  <c r="B23216" i="10" s="1"/>
  <c r="B23217" i="10" s="1"/>
  <c r="B23218" i="10" s="1"/>
  <c r="B23219" i="10" s="1"/>
  <c r="B23220" i="10" s="1"/>
  <c r="B23221" i="10" s="1"/>
  <c r="B23222" i="10" s="1"/>
  <c r="B23223" i="10" s="1"/>
  <c r="B23224" i="10" s="1"/>
  <c r="B23225" i="10" s="1"/>
  <c r="B23226" i="10" s="1"/>
  <c r="B23227" i="10" s="1"/>
  <c r="B23228" i="10" s="1"/>
  <c r="B23229" i="10" s="1"/>
  <c r="B23230" i="10" s="1"/>
  <c r="B23231" i="10" s="1"/>
  <c r="B23232" i="10" s="1"/>
  <c r="B23233" i="10" s="1"/>
  <c r="B23234" i="10" s="1"/>
  <c r="B23235" i="10" s="1"/>
  <c r="B23236" i="10" s="1"/>
  <c r="B23237" i="10" s="1"/>
  <c r="B23238" i="10" s="1"/>
  <c r="B23239" i="10" s="1"/>
  <c r="B23240" i="10" s="1"/>
  <c r="B23241" i="10" s="1"/>
  <c r="B23242" i="10" s="1"/>
  <c r="B23243" i="10" s="1"/>
  <c r="B23244" i="10" s="1"/>
  <c r="B23245" i="10" s="1"/>
  <c r="B23246" i="10" s="1"/>
  <c r="B23247" i="10" s="1"/>
  <c r="B23248" i="10" s="1"/>
  <c r="B23249" i="10" s="1"/>
  <c r="B23250" i="10" s="1"/>
  <c r="B23251" i="10" s="1"/>
  <c r="B23252" i="10" s="1"/>
  <c r="B23253" i="10" s="1"/>
  <c r="B23254" i="10" s="1"/>
  <c r="B23255" i="10" s="1"/>
  <c r="B23256" i="10" s="1"/>
  <c r="B23257" i="10" s="1"/>
  <c r="B23258" i="10" s="1"/>
  <c r="B23259" i="10" s="1"/>
  <c r="B23260" i="10" s="1"/>
  <c r="B23261" i="10" s="1"/>
  <c r="B23262" i="10" s="1"/>
  <c r="B23263" i="10" s="1"/>
  <c r="B23264" i="10" s="1"/>
  <c r="B23265" i="10" s="1"/>
  <c r="B23266" i="10" s="1"/>
  <c r="B23267" i="10" s="1"/>
  <c r="B23268" i="10" s="1"/>
  <c r="B23269" i="10" s="1"/>
  <c r="B23270" i="10" s="1"/>
  <c r="B23271" i="10" s="1"/>
  <c r="B23272" i="10" s="1"/>
  <c r="B23273" i="10" s="1"/>
  <c r="B23274" i="10" s="1"/>
  <c r="B23275" i="10" s="1"/>
  <c r="B23276" i="10" s="1"/>
  <c r="B23277" i="10" s="1"/>
  <c r="B23278" i="10" s="1"/>
  <c r="B23279" i="10" s="1"/>
  <c r="B23280" i="10" s="1"/>
  <c r="B23281" i="10" s="1"/>
  <c r="B23282" i="10" s="1"/>
  <c r="B23283" i="10" s="1"/>
  <c r="B23284" i="10" s="1"/>
  <c r="B23285" i="10" s="1"/>
  <c r="B23286" i="10" s="1"/>
  <c r="B23287" i="10" s="1"/>
  <c r="B23288" i="10" s="1"/>
  <c r="B23289" i="10" s="1"/>
  <c r="B23290" i="10" s="1"/>
  <c r="B23291" i="10" s="1"/>
  <c r="B23292" i="10" s="1"/>
  <c r="B23293" i="10" s="1"/>
  <c r="B23294" i="10" s="1"/>
  <c r="B23295" i="10" s="1"/>
  <c r="B23296" i="10" s="1"/>
  <c r="B23297" i="10" s="1"/>
  <c r="B23298" i="10" s="1"/>
  <c r="B23299" i="10" s="1"/>
  <c r="B23300" i="10" s="1"/>
  <c r="B23301" i="10" s="1"/>
  <c r="B23302" i="10" s="1"/>
  <c r="B23303" i="10" s="1"/>
  <c r="B23304" i="10" s="1"/>
  <c r="B23305" i="10" s="1"/>
  <c r="B23306" i="10" s="1"/>
  <c r="B23307" i="10" s="1"/>
  <c r="B23308" i="10" s="1"/>
  <c r="B23309" i="10" s="1"/>
  <c r="B23310" i="10" s="1"/>
  <c r="B23311" i="10" s="1"/>
  <c r="B23312" i="10" s="1"/>
  <c r="B23313" i="10" s="1"/>
  <c r="B23314" i="10" s="1"/>
  <c r="B23315" i="10" s="1"/>
  <c r="B23316" i="10" s="1"/>
  <c r="B23317" i="10" s="1"/>
  <c r="B23318" i="10" s="1"/>
  <c r="B23319" i="10" s="1"/>
  <c r="B23320" i="10" s="1"/>
  <c r="B23321" i="10" s="1"/>
  <c r="B23322" i="10" s="1"/>
  <c r="B23323" i="10" s="1"/>
  <c r="B23324" i="10" s="1"/>
  <c r="B23325" i="10" s="1"/>
  <c r="B23326" i="10" s="1"/>
  <c r="B23327" i="10" s="1"/>
  <c r="B23328" i="10" s="1"/>
  <c r="B23329" i="10" s="1"/>
  <c r="B23330" i="10" s="1"/>
  <c r="B23331" i="10" s="1"/>
  <c r="B23332" i="10" s="1"/>
  <c r="B23333" i="10" s="1"/>
  <c r="B23334" i="10" s="1"/>
  <c r="B23335" i="10" s="1"/>
  <c r="B23336" i="10" s="1"/>
  <c r="B23337" i="10" s="1"/>
  <c r="B23338" i="10" s="1"/>
  <c r="B23339" i="10" s="1"/>
  <c r="B23340" i="10" s="1"/>
  <c r="B23341" i="10" s="1"/>
  <c r="B23342" i="10" s="1"/>
  <c r="B23343" i="10" s="1"/>
  <c r="B23344" i="10" s="1"/>
  <c r="B23345" i="10" s="1"/>
  <c r="B23346" i="10" s="1"/>
  <c r="B23347" i="10" s="1"/>
  <c r="B23348" i="10" s="1"/>
  <c r="B23349" i="10" s="1"/>
  <c r="B23350" i="10" s="1"/>
  <c r="B23351" i="10" s="1"/>
  <c r="B23352" i="10" s="1"/>
  <c r="B23353" i="10" s="1"/>
  <c r="B23354" i="10" s="1"/>
  <c r="B23355" i="10" s="1"/>
  <c r="B23356" i="10" s="1"/>
  <c r="B23357" i="10" s="1"/>
  <c r="B23358" i="10" s="1"/>
  <c r="B23359" i="10" s="1"/>
  <c r="B23360" i="10" s="1"/>
  <c r="B23361" i="10" s="1"/>
  <c r="B23362" i="10" s="1"/>
  <c r="B23363" i="10" s="1"/>
  <c r="B23364" i="10" s="1"/>
  <c r="B23365" i="10" s="1"/>
  <c r="B23366" i="10" s="1"/>
  <c r="B23367" i="10" s="1"/>
  <c r="B23368" i="10" s="1"/>
  <c r="B23369" i="10" s="1"/>
  <c r="B23370" i="10" s="1"/>
  <c r="B23371" i="10" s="1"/>
  <c r="B23372" i="10" s="1"/>
  <c r="B23373" i="10" s="1"/>
  <c r="B23374" i="10" s="1"/>
  <c r="B23375" i="10" s="1"/>
  <c r="B23376" i="10" s="1"/>
  <c r="B23377" i="10" s="1"/>
  <c r="B23378" i="10" s="1"/>
  <c r="B23379" i="10" s="1"/>
  <c r="B23380" i="10" s="1"/>
  <c r="B23381" i="10" s="1"/>
  <c r="B23382" i="10" s="1"/>
  <c r="B23383" i="10" s="1"/>
  <c r="B23384" i="10" s="1"/>
  <c r="B23385" i="10" s="1"/>
  <c r="B23386" i="10" s="1"/>
  <c r="B23387" i="10" s="1"/>
  <c r="B23388" i="10" s="1"/>
  <c r="B23389" i="10" s="1"/>
  <c r="B23390" i="10" s="1"/>
  <c r="B23391" i="10" s="1"/>
  <c r="B23392" i="10" s="1"/>
  <c r="B23393" i="10" s="1"/>
  <c r="B23394" i="10" s="1"/>
  <c r="B23395" i="10" s="1"/>
  <c r="B23396" i="10" s="1"/>
  <c r="B23397" i="10" s="1"/>
  <c r="B23398" i="10" s="1"/>
  <c r="B23399" i="10" s="1"/>
  <c r="B23400" i="10" s="1"/>
  <c r="B23401" i="10" s="1"/>
  <c r="B23402" i="10" s="1"/>
  <c r="B23403" i="10" s="1"/>
  <c r="B23404" i="10" s="1"/>
  <c r="B23405" i="10" s="1"/>
  <c r="B23406" i="10" s="1"/>
  <c r="B23407" i="10" s="1"/>
  <c r="B23408" i="10" s="1"/>
  <c r="B23409" i="10" s="1"/>
  <c r="B23410" i="10" s="1"/>
  <c r="B23411" i="10" s="1"/>
  <c r="B23412" i="10" s="1"/>
  <c r="B23413" i="10" s="1"/>
  <c r="B23414" i="10" s="1"/>
  <c r="B23415" i="10" s="1"/>
  <c r="B23416" i="10" s="1"/>
  <c r="B23417" i="10" s="1"/>
  <c r="B23418" i="10" s="1"/>
  <c r="B23419" i="10" s="1"/>
  <c r="B23420" i="10" s="1"/>
  <c r="B23421" i="10" s="1"/>
  <c r="B23422" i="10" s="1"/>
  <c r="B23423" i="10" s="1"/>
  <c r="B23424" i="10" s="1"/>
  <c r="B23425" i="10" s="1"/>
  <c r="B23426" i="10" s="1"/>
  <c r="B23427" i="10" s="1"/>
  <c r="B23428" i="10" s="1"/>
  <c r="B23429" i="10" s="1"/>
  <c r="B23430" i="10" s="1"/>
  <c r="B23431" i="10" s="1"/>
  <c r="B23432" i="10" s="1"/>
  <c r="B23433" i="10" s="1"/>
  <c r="B23434" i="10" s="1"/>
  <c r="B23435" i="10" s="1"/>
  <c r="B23436" i="10" s="1"/>
  <c r="B23437" i="10" s="1"/>
  <c r="B23438" i="10" s="1"/>
  <c r="B23439" i="10" s="1"/>
  <c r="B23440" i="10" s="1"/>
  <c r="B23441" i="10" s="1"/>
  <c r="B23442" i="10" s="1"/>
  <c r="B23443" i="10" s="1"/>
  <c r="B23444" i="10" s="1"/>
  <c r="B23445" i="10" s="1"/>
  <c r="B23446" i="10" s="1"/>
  <c r="B23447" i="10" s="1"/>
  <c r="B23448" i="10" s="1"/>
  <c r="B23449" i="10" s="1"/>
  <c r="B23450" i="10" s="1"/>
  <c r="B23451" i="10" s="1"/>
  <c r="B23452" i="10" s="1"/>
  <c r="B23453" i="10" s="1"/>
  <c r="B23454" i="10" s="1"/>
  <c r="B23455" i="10" s="1"/>
  <c r="B23456" i="10" s="1"/>
  <c r="B23457" i="10" s="1"/>
  <c r="B23458" i="10" s="1"/>
  <c r="B23459" i="10" s="1"/>
  <c r="B23460" i="10" s="1"/>
  <c r="B23461" i="10" s="1"/>
  <c r="B23462" i="10" s="1"/>
  <c r="B23463" i="10" s="1"/>
  <c r="B23464" i="10" s="1"/>
  <c r="B23465" i="10" s="1"/>
  <c r="B23466" i="10" s="1"/>
  <c r="B23467" i="10" s="1"/>
  <c r="B23468" i="10" s="1"/>
  <c r="B23469" i="10" s="1"/>
  <c r="B23470" i="10" s="1"/>
  <c r="B23471" i="10" s="1"/>
  <c r="B23472" i="10" s="1"/>
  <c r="B23473" i="10" s="1"/>
  <c r="B23474" i="10" s="1"/>
  <c r="B23475" i="10" s="1"/>
  <c r="B23476" i="10" s="1"/>
  <c r="B23477" i="10" s="1"/>
  <c r="B23478" i="10" s="1"/>
  <c r="B23479" i="10" s="1"/>
  <c r="B23480" i="10" s="1"/>
  <c r="B23481" i="10" s="1"/>
  <c r="B23482" i="10" s="1"/>
  <c r="B23483" i="10" s="1"/>
  <c r="B23484" i="10" s="1"/>
  <c r="B23485" i="10" s="1"/>
  <c r="B23486" i="10" s="1"/>
  <c r="B23487" i="10" s="1"/>
  <c r="B23488" i="10" s="1"/>
  <c r="B23489" i="10" s="1"/>
  <c r="B23490" i="10" s="1"/>
  <c r="B23491" i="10" s="1"/>
  <c r="B23492" i="10" s="1"/>
  <c r="B23493" i="10" s="1"/>
  <c r="B23494" i="10" s="1"/>
  <c r="B23495" i="10" s="1"/>
  <c r="B23496" i="10" s="1"/>
  <c r="B23497" i="10" s="1"/>
  <c r="B23498" i="10" s="1"/>
  <c r="B23499" i="10" s="1"/>
  <c r="B23500" i="10" s="1"/>
  <c r="B23501" i="10" s="1"/>
  <c r="B23502" i="10" s="1"/>
  <c r="B23503" i="10" s="1"/>
  <c r="B23504" i="10" s="1"/>
  <c r="B23505" i="10" s="1"/>
  <c r="B23506" i="10" s="1"/>
  <c r="B23507" i="10" s="1"/>
  <c r="B23508" i="10" s="1"/>
  <c r="B23509" i="10" s="1"/>
  <c r="B23510" i="10" s="1"/>
  <c r="B23511" i="10" s="1"/>
  <c r="B23512" i="10" s="1"/>
  <c r="B23513" i="10" s="1"/>
  <c r="B23514" i="10" s="1"/>
  <c r="B23515" i="10" s="1"/>
  <c r="B23516" i="10" s="1"/>
  <c r="B23517" i="10" s="1"/>
  <c r="B23518" i="10" s="1"/>
  <c r="B23519" i="10" s="1"/>
  <c r="B23520" i="10" s="1"/>
  <c r="B23521" i="10" s="1"/>
  <c r="B23522" i="10" s="1"/>
  <c r="B23523" i="10" s="1"/>
  <c r="B23524" i="10" s="1"/>
  <c r="B23525" i="10" s="1"/>
  <c r="B23526" i="10" s="1"/>
  <c r="B23527" i="10" s="1"/>
  <c r="B23528" i="10" s="1"/>
  <c r="B23529" i="10" s="1"/>
  <c r="B23530" i="10" s="1"/>
  <c r="B23531" i="10" s="1"/>
  <c r="B23532" i="10" s="1"/>
  <c r="B23533" i="10" s="1"/>
  <c r="B23534" i="10" s="1"/>
  <c r="B23535" i="10" s="1"/>
  <c r="B23536" i="10" s="1"/>
  <c r="B23537" i="10" s="1"/>
  <c r="B23538" i="10" s="1"/>
  <c r="B23539" i="10" s="1"/>
  <c r="B23540" i="10" s="1"/>
  <c r="B23541" i="10" s="1"/>
  <c r="B23542" i="10" s="1"/>
  <c r="B23543" i="10" s="1"/>
  <c r="B23544" i="10" s="1"/>
  <c r="B23545" i="10" s="1"/>
  <c r="B23546" i="10" s="1"/>
  <c r="B23547" i="10" s="1"/>
  <c r="B23548" i="10" s="1"/>
  <c r="B23549" i="10" s="1"/>
  <c r="B23550" i="10" s="1"/>
  <c r="B23551" i="10" s="1"/>
  <c r="B23552" i="10" s="1"/>
  <c r="B23553" i="10" s="1"/>
  <c r="B23554" i="10" s="1"/>
  <c r="B23555" i="10" s="1"/>
  <c r="B23556" i="10" s="1"/>
  <c r="B23557" i="10" s="1"/>
  <c r="B23558" i="10" s="1"/>
  <c r="B23559" i="10" s="1"/>
  <c r="B23560" i="10" s="1"/>
  <c r="B23561" i="10" s="1"/>
  <c r="B23562" i="10" s="1"/>
  <c r="B23563" i="10" s="1"/>
  <c r="B23564" i="10" s="1"/>
  <c r="B23565" i="10" s="1"/>
  <c r="B23566" i="10" s="1"/>
  <c r="B23567" i="10" s="1"/>
  <c r="B23568" i="10" s="1"/>
  <c r="B23569" i="10" s="1"/>
  <c r="B23570" i="10" s="1"/>
  <c r="B23571" i="10" s="1"/>
  <c r="B23572" i="10" s="1"/>
  <c r="B23573" i="10" s="1"/>
  <c r="B23574" i="10" s="1"/>
  <c r="B23575" i="10" s="1"/>
  <c r="B23576" i="10" s="1"/>
  <c r="B23577" i="10" s="1"/>
  <c r="B23578" i="10" s="1"/>
  <c r="B23579" i="10" s="1"/>
  <c r="B23580" i="10" s="1"/>
  <c r="B23581" i="10" s="1"/>
  <c r="B23582" i="10" s="1"/>
  <c r="B23583" i="10" s="1"/>
  <c r="B23584" i="10" s="1"/>
  <c r="B23585" i="10" s="1"/>
  <c r="B23586" i="10" s="1"/>
  <c r="B23587" i="10" s="1"/>
  <c r="B23588" i="10" s="1"/>
  <c r="B23589" i="10" s="1"/>
  <c r="B23590" i="10" s="1"/>
  <c r="B23591" i="10" s="1"/>
  <c r="B23592" i="10" s="1"/>
  <c r="B23593" i="10" s="1"/>
  <c r="B23594" i="10" s="1"/>
  <c r="B23595" i="10" s="1"/>
  <c r="B23596" i="10" s="1"/>
  <c r="B23597" i="10" s="1"/>
  <c r="B23598" i="10" s="1"/>
  <c r="B23599" i="10" s="1"/>
  <c r="B23600" i="10" s="1"/>
  <c r="B23601" i="10" s="1"/>
  <c r="B23602" i="10" s="1"/>
  <c r="B23603" i="10" s="1"/>
  <c r="B23604" i="10" s="1"/>
  <c r="B23605" i="10" s="1"/>
  <c r="B23606" i="10" s="1"/>
  <c r="B23607" i="10" s="1"/>
  <c r="B23608" i="10" s="1"/>
  <c r="B23609" i="10" s="1"/>
  <c r="B23610" i="10" s="1"/>
  <c r="B23611" i="10" s="1"/>
  <c r="B23612" i="10" s="1"/>
  <c r="B23613" i="10" s="1"/>
  <c r="B23614" i="10" s="1"/>
  <c r="B23615" i="10" s="1"/>
  <c r="B23616" i="10" s="1"/>
  <c r="B23617" i="10" s="1"/>
  <c r="B23618" i="10" s="1"/>
  <c r="B23619" i="10" s="1"/>
  <c r="B23620" i="10" s="1"/>
  <c r="B23621" i="10" s="1"/>
  <c r="B23622" i="10" s="1"/>
  <c r="B23623" i="10" s="1"/>
  <c r="B23624" i="10" s="1"/>
  <c r="B23625" i="10" s="1"/>
  <c r="B23626" i="10" s="1"/>
  <c r="B23627" i="10" s="1"/>
  <c r="B23628" i="10" s="1"/>
  <c r="B23629" i="10" s="1"/>
  <c r="B23630" i="10" s="1"/>
  <c r="B23631" i="10" s="1"/>
  <c r="B23632" i="10" s="1"/>
  <c r="B23633" i="10" s="1"/>
  <c r="B23634" i="10" s="1"/>
  <c r="B23635" i="10" s="1"/>
  <c r="B23636" i="10" s="1"/>
  <c r="B23637" i="10" s="1"/>
  <c r="B23638" i="10" s="1"/>
  <c r="B23639" i="10" s="1"/>
  <c r="B23640" i="10" s="1"/>
  <c r="B23641" i="10" s="1"/>
  <c r="B23642" i="10" s="1"/>
  <c r="B23643" i="10" s="1"/>
  <c r="B23644" i="10" s="1"/>
  <c r="B23645" i="10" s="1"/>
  <c r="B23646" i="10" s="1"/>
  <c r="B23647" i="10" s="1"/>
  <c r="B23648" i="10" s="1"/>
  <c r="B23649" i="10" s="1"/>
  <c r="B23650" i="10" s="1"/>
  <c r="B23651" i="10" s="1"/>
  <c r="B23652" i="10" s="1"/>
  <c r="B23653" i="10" s="1"/>
  <c r="B23654" i="10" s="1"/>
  <c r="B23655" i="10" s="1"/>
  <c r="B23656" i="10" s="1"/>
  <c r="B23657" i="10" s="1"/>
  <c r="B23658" i="10" s="1"/>
  <c r="B23659" i="10" s="1"/>
  <c r="B23660" i="10" s="1"/>
  <c r="B23661" i="10" s="1"/>
  <c r="B23662" i="10" s="1"/>
  <c r="B23663" i="10" s="1"/>
  <c r="B23664" i="10" s="1"/>
  <c r="B23665" i="10" s="1"/>
  <c r="B23666" i="10" s="1"/>
  <c r="B23667" i="10" s="1"/>
  <c r="B23668" i="10" s="1"/>
  <c r="B23669" i="10" s="1"/>
  <c r="B23670" i="10" s="1"/>
  <c r="B23671" i="10" s="1"/>
  <c r="B23672" i="10" s="1"/>
  <c r="B23673" i="10" s="1"/>
  <c r="B23674" i="10" s="1"/>
  <c r="B23675" i="10" s="1"/>
  <c r="B23676" i="10" s="1"/>
  <c r="B23677" i="10" s="1"/>
  <c r="B23678" i="10" s="1"/>
  <c r="B23679" i="10" s="1"/>
  <c r="B23680" i="10" s="1"/>
  <c r="B23681" i="10" s="1"/>
  <c r="B23682" i="10" s="1"/>
  <c r="B23683" i="10" s="1"/>
  <c r="B23684" i="10" s="1"/>
  <c r="B23685" i="10" s="1"/>
  <c r="B23686" i="10" s="1"/>
  <c r="B23687" i="10" s="1"/>
  <c r="B23688" i="10" s="1"/>
  <c r="B23689" i="10" s="1"/>
  <c r="B23690" i="10" s="1"/>
  <c r="B23691" i="10" s="1"/>
  <c r="B23692" i="10" s="1"/>
  <c r="B23693" i="10" s="1"/>
  <c r="B23694" i="10" s="1"/>
  <c r="B23695" i="10" s="1"/>
  <c r="B23696" i="10" s="1"/>
  <c r="B23697" i="10" s="1"/>
  <c r="B23698" i="10" s="1"/>
  <c r="B23699" i="10" s="1"/>
  <c r="B23700" i="10" s="1"/>
  <c r="B23701" i="10" s="1"/>
  <c r="B23702" i="10" s="1"/>
  <c r="B23703" i="10" s="1"/>
  <c r="B23704" i="10" s="1"/>
  <c r="B23705" i="10" s="1"/>
  <c r="B23706" i="10" s="1"/>
  <c r="B23707" i="10" s="1"/>
  <c r="B23708" i="10" s="1"/>
  <c r="B23709" i="10" s="1"/>
  <c r="B23710" i="10" s="1"/>
  <c r="B23711" i="10" s="1"/>
  <c r="B23712" i="10" s="1"/>
  <c r="B23713" i="10" s="1"/>
  <c r="B23714" i="10" s="1"/>
  <c r="B23715" i="10" s="1"/>
  <c r="B23716" i="10" s="1"/>
  <c r="B23717" i="10" s="1"/>
  <c r="B23718" i="10" s="1"/>
  <c r="B23719" i="10" s="1"/>
  <c r="B23720" i="10" s="1"/>
  <c r="B23721" i="10" s="1"/>
  <c r="B23722" i="10" s="1"/>
  <c r="B23723" i="10" s="1"/>
  <c r="B23724" i="10" s="1"/>
  <c r="B23725" i="10" s="1"/>
  <c r="B23726" i="10" s="1"/>
  <c r="B23727" i="10" s="1"/>
  <c r="B23728" i="10" s="1"/>
  <c r="B23729" i="10" s="1"/>
  <c r="B23730" i="10" s="1"/>
  <c r="B23731" i="10" s="1"/>
  <c r="B23732" i="10" s="1"/>
  <c r="B23733" i="10" s="1"/>
  <c r="B23734" i="10" s="1"/>
  <c r="B23735" i="10" s="1"/>
  <c r="B23736" i="10" s="1"/>
  <c r="B23737" i="10" s="1"/>
  <c r="B23738" i="10" s="1"/>
  <c r="B23739" i="10" s="1"/>
  <c r="B23740" i="10" s="1"/>
  <c r="B23741" i="10" s="1"/>
  <c r="B23742" i="10" s="1"/>
  <c r="B23743" i="10" s="1"/>
  <c r="B23744" i="10" s="1"/>
  <c r="B23745" i="10" s="1"/>
  <c r="B23746" i="10" s="1"/>
  <c r="B23747" i="10" s="1"/>
  <c r="B23748" i="10" s="1"/>
  <c r="B23749" i="10" s="1"/>
  <c r="B23750" i="10" s="1"/>
  <c r="B23751" i="10" s="1"/>
  <c r="B23752" i="10" s="1"/>
  <c r="B23753" i="10" s="1"/>
  <c r="B23754" i="10" s="1"/>
  <c r="B23755" i="10" s="1"/>
  <c r="B23756" i="10" s="1"/>
  <c r="B23757" i="10" s="1"/>
  <c r="B23758" i="10" s="1"/>
  <c r="B23759" i="10" s="1"/>
  <c r="B23760" i="10" s="1"/>
  <c r="B23761" i="10" s="1"/>
  <c r="B23762" i="10" s="1"/>
  <c r="B23763" i="10" s="1"/>
  <c r="B23764" i="10" s="1"/>
  <c r="B23765" i="10" s="1"/>
  <c r="B23766" i="10" s="1"/>
  <c r="B23767" i="10" s="1"/>
  <c r="B23768" i="10" s="1"/>
  <c r="B23769" i="10" s="1"/>
  <c r="B23770" i="10" s="1"/>
  <c r="B23771" i="10" s="1"/>
  <c r="B23772" i="10" s="1"/>
  <c r="B23773" i="10" s="1"/>
  <c r="B23774" i="10" s="1"/>
  <c r="B23775" i="10" s="1"/>
  <c r="B23776" i="10" s="1"/>
  <c r="B23777" i="10" s="1"/>
  <c r="B23778" i="10" s="1"/>
  <c r="B23779" i="10" s="1"/>
  <c r="B23780" i="10" s="1"/>
  <c r="B23781" i="10" s="1"/>
  <c r="B23782" i="10" s="1"/>
  <c r="B23783" i="10" s="1"/>
  <c r="B23784" i="10" s="1"/>
  <c r="B23785" i="10" s="1"/>
  <c r="B23786" i="10" s="1"/>
  <c r="B23787" i="10" s="1"/>
  <c r="B23788" i="10" s="1"/>
  <c r="B23789" i="10" s="1"/>
  <c r="B23790" i="10" s="1"/>
  <c r="B23791" i="10" s="1"/>
  <c r="B23792" i="10" s="1"/>
  <c r="B23793" i="10" s="1"/>
  <c r="B23794" i="10" s="1"/>
  <c r="B23795" i="10" s="1"/>
  <c r="B23796" i="10" s="1"/>
  <c r="B23797" i="10" s="1"/>
  <c r="B23798" i="10" s="1"/>
  <c r="B23799" i="10" s="1"/>
  <c r="B23800" i="10" s="1"/>
  <c r="B23801" i="10" s="1"/>
  <c r="B23802" i="10" s="1"/>
  <c r="B23803" i="10" s="1"/>
  <c r="B23804" i="10" s="1"/>
  <c r="B23805" i="10" s="1"/>
  <c r="B23806" i="10" s="1"/>
  <c r="B23807" i="10" s="1"/>
  <c r="B23808" i="10" s="1"/>
  <c r="B23809" i="10" s="1"/>
  <c r="B23810" i="10" s="1"/>
  <c r="B23811" i="10" s="1"/>
  <c r="B23812" i="10" s="1"/>
  <c r="B23813" i="10" s="1"/>
  <c r="B23814" i="10" s="1"/>
  <c r="B23815" i="10" s="1"/>
  <c r="B23816" i="10" s="1"/>
  <c r="B23817" i="10" s="1"/>
  <c r="B23818" i="10" s="1"/>
  <c r="B23819" i="10" s="1"/>
  <c r="B23820" i="10" s="1"/>
  <c r="B23821" i="10" s="1"/>
  <c r="B23822" i="10" s="1"/>
  <c r="B23823" i="10" s="1"/>
  <c r="B23824" i="10" s="1"/>
  <c r="B23825" i="10" s="1"/>
  <c r="B23826" i="10" s="1"/>
  <c r="B23827" i="10" s="1"/>
  <c r="B23828" i="10" s="1"/>
  <c r="B23829" i="10" s="1"/>
  <c r="B23830" i="10" s="1"/>
  <c r="B23831" i="10" s="1"/>
  <c r="B23832" i="10" s="1"/>
  <c r="B23833" i="10" s="1"/>
  <c r="B23834" i="10" s="1"/>
  <c r="B23835" i="10" s="1"/>
  <c r="B23836" i="10" s="1"/>
  <c r="B23837" i="10" s="1"/>
  <c r="B23838" i="10" s="1"/>
  <c r="B23839" i="10" s="1"/>
  <c r="B23840" i="10" s="1"/>
  <c r="B23841" i="10" s="1"/>
  <c r="B23842" i="10" s="1"/>
  <c r="B23843" i="10" s="1"/>
  <c r="B23844" i="10" s="1"/>
  <c r="B23845" i="10" s="1"/>
  <c r="B23846" i="10" s="1"/>
  <c r="B23847" i="10" s="1"/>
  <c r="B23848" i="10" s="1"/>
  <c r="B23849" i="10" s="1"/>
  <c r="B23850" i="10" s="1"/>
  <c r="B23851" i="10" s="1"/>
  <c r="B23852" i="10" s="1"/>
  <c r="B23853" i="10" s="1"/>
  <c r="B23854" i="10" s="1"/>
  <c r="B23855" i="10" s="1"/>
  <c r="B23856" i="10" s="1"/>
  <c r="B23857" i="10" s="1"/>
  <c r="B23858" i="10" s="1"/>
  <c r="B23859" i="10" s="1"/>
  <c r="B23860" i="10" s="1"/>
  <c r="B23861" i="10" s="1"/>
  <c r="B23862" i="10" s="1"/>
  <c r="B23863" i="10" s="1"/>
  <c r="B23864" i="10" s="1"/>
  <c r="B23865" i="10" s="1"/>
  <c r="B23866" i="10" s="1"/>
  <c r="B23867" i="10" s="1"/>
  <c r="B23868" i="10" s="1"/>
  <c r="B23869" i="10" s="1"/>
  <c r="B23870" i="10" s="1"/>
  <c r="B23871" i="10" s="1"/>
  <c r="B23872" i="10" s="1"/>
  <c r="B23873" i="10" s="1"/>
  <c r="B23874" i="10" s="1"/>
  <c r="B23875" i="10" s="1"/>
  <c r="B23876" i="10" s="1"/>
  <c r="B23877" i="10" s="1"/>
  <c r="B23878" i="10" s="1"/>
  <c r="B23879" i="10" s="1"/>
  <c r="B23880" i="10" s="1"/>
  <c r="B23881" i="10" s="1"/>
  <c r="B23882" i="10" s="1"/>
  <c r="B23883" i="10" s="1"/>
  <c r="B23884" i="10" s="1"/>
  <c r="B23885" i="10" s="1"/>
  <c r="B23886" i="10" s="1"/>
  <c r="B23887" i="10" s="1"/>
  <c r="B23888" i="10" s="1"/>
  <c r="B23889" i="10" s="1"/>
  <c r="B23890" i="10" s="1"/>
  <c r="B23891" i="10" s="1"/>
  <c r="B23892" i="10" s="1"/>
  <c r="B23893" i="10" s="1"/>
  <c r="B23894" i="10" s="1"/>
  <c r="B23895" i="10" s="1"/>
  <c r="B23896" i="10" s="1"/>
  <c r="B23897" i="10" s="1"/>
  <c r="B23898" i="10" s="1"/>
  <c r="B23899" i="10" s="1"/>
  <c r="B23900" i="10" s="1"/>
  <c r="B23901" i="10" s="1"/>
  <c r="B23902" i="10" s="1"/>
  <c r="B23903" i="10" s="1"/>
  <c r="B23904" i="10" s="1"/>
  <c r="B23905" i="10" s="1"/>
  <c r="B23906" i="10" s="1"/>
  <c r="B23907" i="10" s="1"/>
  <c r="B23908" i="10" s="1"/>
  <c r="B23909" i="10" s="1"/>
  <c r="B23910" i="10" s="1"/>
  <c r="B23911" i="10" s="1"/>
  <c r="B23912" i="10" s="1"/>
  <c r="B23913" i="10" s="1"/>
  <c r="B23914" i="10" s="1"/>
  <c r="B23915" i="10" s="1"/>
  <c r="B23916" i="10" s="1"/>
  <c r="B23917" i="10" s="1"/>
  <c r="B23918" i="10" s="1"/>
  <c r="B23919" i="10" s="1"/>
  <c r="B23920" i="10" s="1"/>
  <c r="B23921" i="10" s="1"/>
  <c r="B23922" i="10" s="1"/>
  <c r="B23923" i="10" s="1"/>
  <c r="B23924" i="10" s="1"/>
  <c r="B23925" i="10" s="1"/>
  <c r="B23926" i="10" s="1"/>
  <c r="B23927" i="10" s="1"/>
  <c r="B23928" i="10" s="1"/>
  <c r="B23929" i="10" s="1"/>
  <c r="B23930" i="10" s="1"/>
  <c r="B23931" i="10" s="1"/>
  <c r="B23932" i="10" s="1"/>
  <c r="B23933" i="10" s="1"/>
  <c r="B23934" i="10" s="1"/>
  <c r="B23935" i="10" s="1"/>
  <c r="B23936" i="10" s="1"/>
  <c r="B23937" i="10" s="1"/>
  <c r="B23938" i="10" s="1"/>
  <c r="B23939" i="10" s="1"/>
  <c r="B23940" i="10" s="1"/>
  <c r="B23941" i="10" s="1"/>
  <c r="B23942" i="10" s="1"/>
  <c r="B23943" i="10" s="1"/>
  <c r="B23944" i="10" s="1"/>
  <c r="B23945" i="10" s="1"/>
  <c r="B23946" i="10" s="1"/>
  <c r="B23947" i="10" s="1"/>
  <c r="B23948" i="10" s="1"/>
  <c r="B23949" i="10" s="1"/>
  <c r="B23950" i="10" s="1"/>
  <c r="B23951" i="10" s="1"/>
  <c r="B23952" i="10" s="1"/>
  <c r="B23953" i="10" s="1"/>
  <c r="B23954" i="10" s="1"/>
  <c r="B23955" i="10" s="1"/>
  <c r="B23956" i="10" s="1"/>
  <c r="B23957" i="10" s="1"/>
  <c r="B23958" i="10" s="1"/>
  <c r="B23959" i="10" s="1"/>
  <c r="B23960" i="10" s="1"/>
  <c r="B23961" i="10" s="1"/>
  <c r="B23962" i="10" s="1"/>
  <c r="B23963" i="10" s="1"/>
  <c r="B23964" i="10" s="1"/>
  <c r="B23965" i="10" s="1"/>
  <c r="B23966" i="10" s="1"/>
  <c r="B23967" i="10" s="1"/>
  <c r="B23968" i="10" s="1"/>
  <c r="B23969" i="10" s="1"/>
  <c r="B23970" i="10" s="1"/>
  <c r="B23971" i="10" s="1"/>
  <c r="B23972" i="10" s="1"/>
  <c r="B23973" i="10" s="1"/>
  <c r="B23974" i="10" s="1"/>
  <c r="B23975" i="10" s="1"/>
  <c r="B23976" i="10" s="1"/>
  <c r="B23977" i="10" s="1"/>
  <c r="B23978" i="10" s="1"/>
  <c r="B23979" i="10" s="1"/>
  <c r="B23980" i="10" s="1"/>
  <c r="B23981" i="10" s="1"/>
  <c r="B23982" i="10" s="1"/>
  <c r="B23983" i="10" s="1"/>
  <c r="B23984" i="10" s="1"/>
  <c r="B23985" i="10" s="1"/>
  <c r="B23986" i="10" s="1"/>
  <c r="B23987" i="10" s="1"/>
  <c r="B23988" i="10" s="1"/>
  <c r="B23989" i="10" s="1"/>
  <c r="B23990" i="10" s="1"/>
  <c r="B23991" i="10" s="1"/>
  <c r="B23992" i="10" s="1"/>
  <c r="B23993" i="10" s="1"/>
  <c r="B23994" i="10" s="1"/>
  <c r="B23995" i="10" s="1"/>
  <c r="B23996" i="10" s="1"/>
  <c r="B23997" i="10" s="1"/>
  <c r="B23998" i="10" s="1"/>
  <c r="B23999" i="10" s="1"/>
  <c r="B24000" i="10" s="1"/>
  <c r="B24001" i="10" s="1"/>
  <c r="B24002" i="10" s="1"/>
  <c r="B24003" i="10" s="1"/>
  <c r="B24004" i="10" s="1"/>
  <c r="B24005" i="10" s="1"/>
  <c r="B24006" i="10" s="1"/>
  <c r="B24007" i="10" s="1"/>
  <c r="B24008" i="10" s="1"/>
  <c r="B24009" i="10" s="1"/>
  <c r="B24010" i="10" s="1"/>
  <c r="B24011" i="10" s="1"/>
  <c r="B24012" i="10" s="1"/>
  <c r="B24013" i="10" s="1"/>
  <c r="B24014" i="10" s="1"/>
  <c r="B24015" i="10" s="1"/>
  <c r="B24016" i="10" s="1"/>
  <c r="B24017" i="10" s="1"/>
  <c r="B24018" i="10" s="1"/>
  <c r="B24019" i="10" s="1"/>
  <c r="B24020" i="10" s="1"/>
  <c r="B24021" i="10" s="1"/>
  <c r="B24022" i="10" s="1"/>
  <c r="B24023" i="10" s="1"/>
  <c r="B24024" i="10" s="1"/>
  <c r="B24025" i="10" s="1"/>
  <c r="B24026" i="10" s="1"/>
  <c r="B24027" i="10" s="1"/>
  <c r="B24028" i="10" s="1"/>
  <c r="B24029" i="10" s="1"/>
  <c r="B24030" i="10" s="1"/>
  <c r="B24031" i="10" s="1"/>
  <c r="B24032" i="10" s="1"/>
  <c r="B24033" i="10" s="1"/>
  <c r="B24034" i="10" s="1"/>
  <c r="B24035" i="10" s="1"/>
  <c r="B24036" i="10" s="1"/>
  <c r="B24037" i="10" s="1"/>
  <c r="B24038" i="10" s="1"/>
  <c r="B24039" i="10" s="1"/>
  <c r="B24040" i="10" s="1"/>
  <c r="B24041" i="10" s="1"/>
  <c r="B24042" i="10" s="1"/>
  <c r="B24043" i="10" s="1"/>
  <c r="B24044" i="10" s="1"/>
  <c r="B24045" i="10" s="1"/>
  <c r="B24046" i="10" s="1"/>
  <c r="B24047" i="10" s="1"/>
  <c r="B24048" i="10" s="1"/>
  <c r="B24049" i="10" s="1"/>
  <c r="B24050" i="10" s="1"/>
  <c r="B24051" i="10" s="1"/>
  <c r="B24052" i="10" s="1"/>
  <c r="B24053" i="10" s="1"/>
  <c r="B24054" i="10" s="1"/>
  <c r="B24055" i="10" s="1"/>
  <c r="B24056" i="10" s="1"/>
  <c r="B24057" i="10" s="1"/>
  <c r="B24058" i="10" s="1"/>
  <c r="B24059" i="10" s="1"/>
  <c r="B24060" i="10" s="1"/>
  <c r="B24061" i="10" s="1"/>
  <c r="B24062" i="10" s="1"/>
  <c r="B24063" i="10" s="1"/>
  <c r="B24064" i="10" s="1"/>
  <c r="B24065" i="10" s="1"/>
  <c r="B24066" i="10" s="1"/>
  <c r="B24067" i="10" s="1"/>
  <c r="B24068" i="10" s="1"/>
  <c r="B24069" i="10" s="1"/>
  <c r="B24070" i="10" s="1"/>
  <c r="B24071" i="10" s="1"/>
  <c r="B24072" i="10" s="1"/>
  <c r="B24073" i="10" s="1"/>
  <c r="B24074" i="10" s="1"/>
  <c r="B24075" i="10" s="1"/>
  <c r="B24076" i="10" s="1"/>
  <c r="B24077" i="10" s="1"/>
  <c r="B24078" i="10" s="1"/>
  <c r="B24079" i="10" s="1"/>
  <c r="B24080" i="10" s="1"/>
  <c r="B24081" i="10" s="1"/>
  <c r="B24082" i="10" s="1"/>
  <c r="B24083" i="10" s="1"/>
  <c r="B24084" i="10" s="1"/>
  <c r="B24085" i="10" s="1"/>
  <c r="B24086" i="10" s="1"/>
  <c r="B24087" i="10" s="1"/>
  <c r="B24088" i="10" s="1"/>
  <c r="B24089" i="10" s="1"/>
  <c r="B24090" i="10" s="1"/>
  <c r="B24091" i="10" s="1"/>
  <c r="B24092" i="10" s="1"/>
  <c r="B24093" i="10" s="1"/>
  <c r="B24094" i="10" s="1"/>
  <c r="B24095" i="10" s="1"/>
  <c r="B24096" i="10" s="1"/>
  <c r="B24097" i="10" s="1"/>
  <c r="B24098" i="10" s="1"/>
  <c r="B24099" i="10" s="1"/>
  <c r="B24100" i="10" s="1"/>
  <c r="B24101" i="10" s="1"/>
  <c r="B24102" i="10" s="1"/>
  <c r="B24103" i="10" s="1"/>
  <c r="B24104" i="10" s="1"/>
  <c r="B24105" i="10" s="1"/>
  <c r="B24106" i="10" s="1"/>
  <c r="B24107" i="10" s="1"/>
  <c r="B24108" i="10" s="1"/>
  <c r="B24109" i="10" s="1"/>
  <c r="B24110" i="10" s="1"/>
  <c r="B24111" i="10" s="1"/>
  <c r="B24112" i="10" s="1"/>
  <c r="B24113" i="10" s="1"/>
  <c r="B24114" i="10" s="1"/>
  <c r="B24115" i="10" s="1"/>
  <c r="B24116" i="10" s="1"/>
  <c r="B24117" i="10" s="1"/>
  <c r="B24118" i="10" s="1"/>
  <c r="B24119" i="10" s="1"/>
  <c r="B24120" i="10" s="1"/>
  <c r="B24121" i="10" s="1"/>
  <c r="B24122" i="10" s="1"/>
  <c r="B24123" i="10" s="1"/>
  <c r="B24124" i="10" s="1"/>
  <c r="B24125" i="10" s="1"/>
  <c r="B24126" i="10" s="1"/>
  <c r="B24127" i="10" s="1"/>
  <c r="B24128" i="10" s="1"/>
  <c r="B24129" i="10" s="1"/>
  <c r="B24130" i="10" s="1"/>
  <c r="B24131" i="10" s="1"/>
  <c r="B24132" i="10" s="1"/>
  <c r="B24133" i="10" s="1"/>
  <c r="B24134" i="10" s="1"/>
  <c r="B24135" i="10" s="1"/>
  <c r="B24136" i="10" s="1"/>
  <c r="B24137" i="10" s="1"/>
  <c r="B24138" i="10" s="1"/>
  <c r="B24139" i="10" s="1"/>
  <c r="B24140" i="10" s="1"/>
  <c r="B24141" i="10" s="1"/>
  <c r="B24142" i="10" s="1"/>
  <c r="B24143" i="10" s="1"/>
  <c r="B24144" i="10" s="1"/>
  <c r="B24145" i="10" s="1"/>
  <c r="B24146" i="10" s="1"/>
  <c r="B24147" i="10" s="1"/>
  <c r="B24148" i="10" s="1"/>
  <c r="B24149" i="10" s="1"/>
  <c r="B24150" i="10" s="1"/>
  <c r="B24151" i="10" s="1"/>
  <c r="B24152" i="10" s="1"/>
  <c r="B24153" i="10" s="1"/>
  <c r="B24154" i="10" s="1"/>
  <c r="B24155" i="10" s="1"/>
  <c r="B24156" i="10" s="1"/>
  <c r="B24157" i="10" s="1"/>
  <c r="B24158" i="10" s="1"/>
  <c r="B24159" i="10" s="1"/>
  <c r="B24160" i="10" s="1"/>
  <c r="B24161" i="10" s="1"/>
  <c r="B24162" i="10" s="1"/>
  <c r="B24163" i="10" s="1"/>
  <c r="B24164" i="10" s="1"/>
  <c r="B24165" i="10" s="1"/>
  <c r="B24166" i="10" s="1"/>
  <c r="B24167" i="10" s="1"/>
  <c r="B24168" i="10" s="1"/>
  <c r="B24169" i="10" s="1"/>
  <c r="B24170" i="10" s="1"/>
  <c r="B24171" i="10" s="1"/>
  <c r="B24172" i="10" s="1"/>
  <c r="B24173" i="10" s="1"/>
  <c r="B24174" i="10" s="1"/>
  <c r="B24175" i="10" s="1"/>
  <c r="B24176" i="10" s="1"/>
  <c r="B24177" i="10" s="1"/>
  <c r="B24178" i="10" s="1"/>
  <c r="B24179" i="10" s="1"/>
  <c r="B24180" i="10" s="1"/>
  <c r="B24181" i="10" s="1"/>
  <c r="B24182" i="10" s="1"/>
  <c r="B24183" i="10" s="1"/>
  <c r="B24184" i="10" s="1"/>
  <c r="B24185" i="10" s="1"/>
  <c r="B24186" i="10" s="1"/>
  <c r="B24187" i="10" s="1"/>
  <c r="B24188" i="10" s="1"/>
  <c r="B24189" i="10" s="1"/>
  <c r="B24190" i="10" s="1"/>
  <c r="B24191" i="10" s="1"/>
  <c r="B24192" i="10" s="1"/>
  <c r="B24193" i="10" s="1"/>
  <c r="B24194" i="10" s="1"/>
  <c r="B24195" i="10" s="1"/>
  <c r="B24196" i="10" s="1"/>
  <c r="B24197" i="10" s="1"/>
  <c r="B24198" i="10" s="1"/>
  <c r="B24199" i="10" s="1"/>
  <c r="B24200" i="10" s="1"/>
  <c r="B24201" i="10" s="1"/>
  <c r="B24202" i="10" s="1"/>
  <c r="B24203" i="10" s="1"/>
  <c r="B24204" i="10" s="1"/>
  <c r="B24205" i="10" s="1"/>
  <c r="B24206" i="10" s="1"/>
  <c r="B24207" i="10" s="1"/>
  <c r="B24208" i="10" s="1"/>
  <c r="B24209" i="10" s="1"/>
  <c r="B24210" i="10" s="1"/>
  <c r="B24211" i="10" s="1"/>
  <c r="B24212" i="10" s="1"/>
  <c r="B24213" i="10" s="1"/>
  <c r="B24214" i="10" s="1"/>
  <c r="B24215" i="10" s="1"/>
  <c r="B24216" i="10" s="1"/>
  <c r="B24217" i="10" s="1"/>
  <c r="B24218" i="10" s="1"/>
  <c r="B24219" i="10" s="1"/>
  <c r="B24220" i="10" s="1"/>
  <c r="B24221" i="10" s="1"/>
  <c r="B24222" i="10" s="1"/>
  <c r="B24223" i="10" s="1"/>
  <c r="B24224" i="10" s="1"/>
  <c r="B24225" i="10" s="1"/>
  <c r="B24226" i="10" s="1"/>
  <c r="B24227" i="10" s="1"/>
  <c r="B24228" i="10" s="1"/>
  <c r="B24229" i="10" s="1"/>
  <c r="B24230" i="10" s="1"/>
  <c r="B24231" i="10" s="1"/>
  <c r="B24232" i="10" s="1"/>
  <c r="B24233" i="10" s="1"/>
  <c r="B24234" i="10" s="1"/>
  <c r="B24235" i="10" s="1"/>
  <c r="B24236" i="10" s="1"/>
  <c r="B24237" i="10" s="1"/>
  <c r="B24238" i="10" s="1"/>
  <c r="B24239" i="10" s="1"/>
  <c r="B24240" i="10" s="1"/>
  <c r="B24241" i="10" s="1"/>
  <c r="B24242" i="10" s="1"/>
  <c r="B24243" i="10" s="1"/>
  <c r="B24244" i="10" s="1"/>
  <c r="B24245" i="10" s="1"/>
  <c r="B24246" i="10" s="1"/>
  <c r="B24247" i="10" s="1"/>
  <c r="B24248" i="10" s="1"/>
  <c r="B24249" i="10" s="1"/>
  <c r="B24250" i="10" s="1"/>
  <c r="B24251" i="10" s="1"/>
  <c r="B24252" i="10" s="1"/>
  <c r="B24253" i="10" s="1"/>
  <c r="B24254" i="10" s="1"/>
  <c r="B24255" i="10" s="1"/>
  <c r="B24256" i="10" s="1"/>
  <c r="B24257" i="10" s="1"/>
  <c r="B24258" i="10" s="1"/>
  <c r="B24259" i="10" s="1"/>
  <c r="B24260" i="10" s="1"/>
  <c r="B24261" i="10" s="1"/>
  <c r="B24262" i="10" s="1"/>
  <c r="B24263" i="10" s="1"/>
  <c r="B24264" i="10" s="1"/>
  <c r="B24265" i="10" s="1"/>
  <c r="B24266" i="10" s="1"/>
  <c r="B24267" i="10" s="1"/>
  <c r="B24268" i="10" s="1"/>
  <c r="B24269" i="10" s="1"/>
  <c r="B24270" i="10" s="1"/>
  <c r="B24271" i="10" s="1"/>
  <c r="B24272" i="10" s="1"/>
  <c r="B24273" i="10" s="1"/>
  <c r="B24274" i="10" s="1"/>
  <c r="B24275" i="10" s="1"/>
  <c r="B24276" i="10" s="1"/>
  <c r="B24277" i="10" s="1"/>
  <c r="B24278" i="10" s="1"/>
  <c r="B24279" i="10" s="1"/>
  <c r="B24280" i="10" s="1"/>
  <c r="B24281" i="10" s="1"/>
  <c r="B24282" i="10" s="1"/>
  <c r="B24283" i="10" s="1"/>
  <c r="B24284" i="10" s="1"/>
  <c r="B24285" i="10" s="1"/>
  <c r="B24286" i="10" s="1"/>
  <c r="B24287" i="10" s="1"/>
  <c r="B24288" i="10" s="1"/>
  <c r="B24289" i="10" s="1"/>
  <c r="B24290" i="10" s="1"/>
  <c r="B24291" i="10" s="1"/>
  <c r="B24292" i="10" s="1"/>
  <c r="B24293" i="10" s="1"/>
  <c r="B24294" i="10" s="1"/>
  <c r="B24295" i="10" s="1"/>
  <c r="B24296" i="10" s="1"/>
  <c r="B24297" i="10" s="1"/>
  <c r="B24298" i="10" s="1"/>
  <c r="B24299" i="10" s="1"/>
  <c r="B24300" i="10" s="1"/>
  <c r="B24301" i="10" s="1"/>
  <c r="B24302" i="10" s="1"/>
  <c r="B24303" i="10" s="1"/>
  <c r="B24304" i="10" s="1"/>
  <c r="B24305" i="10" s="1"/>
  <c r="B24306" i="10" s="1"/>
  <c r="B24307" i="10" s="1"/>
  <c r="B24308" i="10" s="1"/>
  <c r="B24309" i="10" s="1"/>
  <c r="B24310" i="10" s="1"/>
  <c r="B24311" i="10" s="1"/>
  <c r="B24312" i="10" s="1"/>
  <c r="B24313" i="10" s="1"/>
  <c r="B24314" i="10" s="1"/>
  <c r="B24315" i="10" s="1"/>
  <c r="B24316" i="10" s="1"/>
  <c r="B24317" i="10" s="1"/>
  <c r="B24318" i="10" s="1"/>
  <c r="B24319" i="10" s="1"/>
  <c r="B24320" i="10" s="1"/>
  <c r="B24321" i="10" s="1"/>
  <c r="B24322" i="10" s="1"/>
  <c r="B24323" i="10" s="1"/>
  <c r="B24324" i="10" s="1"/>
  <c r="B24325" i="10" s="1"/>
  <c r="B24326" i="10" s="1"/>
  <c r="B24327" i="10" s="1"/>
  <c r="B24328" i="10" s="1"/>
  <c r="B24329" i="10" s="1"/>
  <c r="B24330" i="10" s="1"/>
  <c r="B24331" i="10" s="1"/>
  <c r="B24332" i="10" s="1"/>
  <c r="B24333" i="10" s="1"/>
  <c r="B24334" i="10" s="1"/>
  <c r="B24335" i="10" s="1"/>
  <c r="B24336" i="10" s="1"/>
  <c r="B24337" i="10" s="1"/>
  <c r="B24338" i="10" s="1"/>
  <c r="B24339" i="10" s="1"/>
  <c r="B24340" i="10" s="1"/>
  <c r="B24341" i="10" s="1"/>
  <c r="B24342" i="10" s="1"/>
  <c r="B24343" i="10" s="1"/>
  <c r="B24344" i="10" s="1"/>
  <c r="B24345" i="10" s="1"/>
  <c r="B24346" i="10" s="1"/>
  <c r="B24347" i="10" s="1"/>
  <c r="B24348" i="10" s="1"/>
  <c r="B24349" i="10" s="1"/>
  <c r="B24350" i="10" s="1"/>
  <c r="B24351" i="10" s="1"/>
  <c r="B24352" i="10" s="1"/>
  <c r="B24353" i="10" s="1"/>
  <c r="B24354" i="10" s="1"/>
  <c r="B24355" i="10" s="1"/>
  <c r="B24356" i="10" s="1"/>
  <c r="B24357" i="10" s="1"/>
  <c r="B24358" i="10" s="1"/>
  <c r="B24359" i="10" s="1"/>
  <c r="B24360" i="10" s="1"/>
  <c r="B24361" i="10" s="1"/>
  <c r="B24362" i="10" s="1"/>
  <c r="B24363" i="10" s="1"/>
  <c r="B24364" i="10" s="1"/>
  <c r="B24365" i="10" s="1"/>
  <c r="B24366" i="10" s="1"/>
  <c r="B24367" i="10" s="1"/>
  <c r="B24368" i="10" s="1"/>
  <c r="B24369" i="10" s="1"/>
  <c r="B24370" i="10" s="1"/>
  <c r="B24371" i="10" s="1"/>
  <c r="B24372" i="10" s="1"/>
  <c r="B24373" i="10" s="1"/>
  <c r="B24374" i="10" s="1"/>
  <c r="B24375" i="10" s="1"/>
  <c r="B24376" i="10" s="1"/>
  <c r="B24377" i="10" s="1"/>
  <c r="B24378" i="10" s="1"/>
  <c r="B24379" i="10" s="1"/>
  <c r="B24380" i="10" s="1"/>
  <c r="B24381" i="10" s="1"/>
  <c r="B24382" i="10" s="1"/>
  <c r="B24383" i="10" s="1"/>
  <c r="B24384" i="10" s="1"/>
  <c r="B24385" i="10" s="1"/>
  <c r="B24386" i="10" s="1"/>
  <c r="B24387" i="10" s="1"/>
  <c r="B24388" i="10" s="1"/>
  <c r="B24389" i="10" s="1"/>
  <c r="B24390" i="10" s="1"/>
  <c r="B24391" i="10" s="1"/>
  <c r="B24392" i="10" s="1"/>
  <c r="B24393" i="10" s="1"/>
  <c r="B24394" i="10" s="1"/>
  <c r="B24395" i="10" s="1"/>
  <c r="B24396" i="10" s="1"/>
  <c r="B24397" i="10" s="1"/>
  <c r="B24398" i="10" s="1"/>
  <c r="B24399" i="10" s="1"/>
  <c r="B24400" i="10" s="1"/>
  <c r="B24401" i="10" s="1"/>
  <c r="B24402" i="10" s="1"/>
  <c r="B24403" i="10" s="1"/>
  <c r="B24404" i="10" s="1"/>
  <c r="B24405" i="10" s="1"/>
  <c r="B24406" i="10" s="1"/>
  <c r="B24407" i="10" s="1"/>
  <c r="B24408" i="10" s="1"/>
  <c r="B24409" i="10" s="1"/>
  <c r="B24410" i="10" s="1"/>
  <c r="B24411" i="10" s="1"/>
  <c r="B24412" i="10" s="1"/>
  <c r="B24413" i="10" s="1"/>
  <c r="B24414" i="10" s="1"/>
  <c r="B24415" i="10" s="1"/>
  <c r="B24416" i="10" s="1"/>
  <c r="B24417" i="10" s="1"/>
  <c r="B24418" i="10" s="1"/>
  <c r="B24419" i="10" s="1"/>
  <c r="B24420" i="10" s="1"/>
  <c r="B24421" i="10" s="1"/>
  <c r="B24422" i="10" s="1"/>
  <c r="B24423" i="10" s="1"/>
  <c r="B24424" i="10" s="1"/>
  <c r="B24425" i="10" s="1"/>
  <c r="B24426" i="10" s="1"/>
  <c r="B24427" i="10" s="1"/>
  <c r="B24428" i="10" s="1"/>
  <c r="B24429" i="10" s="1"/>
  <c r="B24430" i="10" s="1"/>
  <c r="B24431" i="10" s="1"/>
  <c r="B24432" i="10" s="1"/>
  <c r="B24433" i="10" s="1"/>
  <c r="B24434" i="10" s="1"/>
  <c r="B24435" i="10" s="1"/>
  <c r="B24436" i="10" s="1"/>
  <c r="B24437" i="10" s="1"/>
  <c r="B24438" i="10" s="1"/>
  <c r="B24439" i="10" s="1"/>
  <c r="B24440" i="10" s="1"/>
  <c r="B24441" i="10" s="1"/>
  <c r="B24442" i="10" s="1"/>
  <c r="B24443" i="10" s="1"/>
  <c r="B24444" i="10" s="1"/>
  <c r="B24445" i="10" s="1"/>
  <c r="B24446" i="10" s="1"/>
  <c r="B24447" i="10" s="1"/>
  <c r="B24448" i="10" s="1"/>
  <c r="B24449" i="10" s="1"/>
  <c r="B24450" i="10" s="1"/>
  <c r="B24451" i="10" s="1"/>
  <c r="B24452" i="10" s="1"/>
  <c r="B24453" i="10" s="1"/>
  <c r="B24454" i="10" s="1"/>
  <c r="B24455" i="10" s="1"/>
  <c r="B24456" i="10" s="1"/>
  <c r="B24457" i="10" s="1"/>
  <c r="B24458" i="10" s="1"/>
  <c r="B24459" i="10" s="1"/>
  <c r="B24460" i="10" s="1"/>
  <c r="B24461" i="10" s="1"/>
  <c r="B24462" i="10" s="1"/>
  <c r="B24463" i="10" s="1"/>
  <c r="B24464" i="10" s="1"/>
  <c r="B24465" i="10" s="1"/>
  <c r="B24466" i="10" s="1"/>
  <c r="B24467" i="10" s="1"/>
  <c r="B24468" i="10" s="1"/>
  <c r="B24469" i="10" s="1"/>
  <c r="B24470" i="10" s="1"/>
  <c r="B24471" i="10" s="1"/>
  <c r="B24472" i="10" s="1"/>
  <c r="B24473" i="10" s="1"/>
  <c r="B24474" i="10" s="1"/>
  <c r="B24475" i="10" s="1"/>
  <c r="B24476" i="10" s="1"/>
  <c r="B24477" i="10" s="1"/>
  <c r="B24478" i="10" s="1"/>
  <c r="B24479" i="10" s="1"/>
  <c r="B24480" i="10" s="1"/>
  <c r="B24481" i="10" s="1"/>
  <c r="B24482" i="10" s="1"/>
  <c r="B24483" i="10" s="1"/>
  <c r="B24484" i="10" s="1"/>
  <c r="B24485" i="10" s="1"/>
  <c r="B24486" i="10" s="1"/>
  <c r="B24487" i="10" s="1"/>
  <c r="B24488" i="10" s="1"/>
  <c r="B24489" i="10" s="1"/>
  <c r="B24490" i="10" s="1"/>
  <c r="B24491" i="10" s="1"/>
  <c r="B24492" i="10" s="1"/>
  <c r="B24493" i="10" s="1"/>
  <c r="B24494" i="10" s="1"/>
  <c r="B24495" i="10" s="1"/>
  <c r="B24496" i="10" s="1"/>
  <c r="B24497" i="10" s="1"/>
  <c r="B24498" i="10" s="1"/>
  <c r="B24499" i="10" s="1"/>
  <c r="B24500" i="10" s="1"/>
  <c r="B24501" i="10" s="1"/>
  <c r="B24502" i="10" s="1"/>
  <c r="B24503" i="10" s="1"/>
  <c r="B24504" i="10" s="1"/>
  <c r="B24505" i="10" s="1"/>
  <c r="B24506" i="10" s="1"/>
  <c r="B24507" i="10" s="1"/>
  <c r="B24508" i="10" s="1"/>
  <c r="B24509" i="10" s="1"/>
  <c r="B24510" i="10" s="1"/>
  <c r="B24511" i="10" s="1"/>
  <c r="B24512" i="10" s="1"/>
  <c r="B24513" i="10" s="1"/>
  <c r="B24514" i="10" s="1"/>
  <c r="B24515" i="10" s="1"/>
  <c r="B24516" i="10" s="1"/>
  <c r="B24517" i="10" s="1"/>
  <c r="B24518" i="10" s="1"/>
  <c r="B24519" i="10" s="1"/>
  <c r="B24520" i="10" s="1"/>
  <c r="B24521" i="10" s="1"/>
  <c r="B24522" i="10" s="1"/>
  <c r="B24523" i="10" s="1"/>
  <c r="B24524" i="10" s="1"/>
  <c r="B24525" i="10" s="1"/>
  <c r="B24526" i="10" s="1"/>
  <c r="B24527" i="10" s="1"/>
  <c r="B24528" i="10" s="1"/>
  <c r="B24529" i="10" s="1"/>
  <c r="B24530" i="10" s="1"/>
  <c r="B24531" i="10" s="1"/>
  <c r="B24532" i="10" s="1"/>
  <c r="B24533" i="10" s="1"/>
  <c r="B24534" i="10" s="1"/>
  <c r="B24535" i="10" s="1"/>
  <c r="B24536" i="10" s="1"/>
  <c r="B24537" i="10" s="1"/>
  <c r="B24538" i="10" s="1"/>
  <c r="B24539" i="10" s="1"/>
  <c r="B24540" i="10" s="1"/>
  <c r="B24541" i="10" s="1"/>
  <c r="B24542" i="10" s="1"/>
  <c r="B24543" i="10" s="1"/>
  <c r="B24544" i="10" s="1"/>
  <c r="B24545" i="10" s="1"/>
  <c r="B24546" i="10" s="1"/>
  <c r="B24547" i="10" s="1"/>
  <c r="B24548" i="10" s="1"/>
  <c r="B24549" i="10" s="1"/>
  <c r="B24550" i="10" s="1"/>
  <c r="B24551" i="10" s="1"/>
  <c r="B24552" i="10" s="1"/>
  <c r="B24553" i="10" s="1"/>
  <c r="B24554" i="10" s="1"/>
  <c r="B24555" i="10" s="1"/>
  <c r="B24556" i="10" s="1"/>
  <c r="B24557" i="10" s="1"/>
  <c r="B24558" i="10" s="1"/>
  <c r="B24559" i="10" s="1"/>
  <c r="B24560" i="10" s="1"/>
  <c r="B24561" i="10" s="1"/>
  <c r="B24562" i="10" s="1"/>
  <c r="B24563" i="10" s="1"/>
  <c r="B24564" i="10" s="1"/>
  <c r="B24565" i="10" s="1"/>
  <c r="B24566" i="10" s="1"/>
  <c r="B24567" i="10" s="1"/>
  <c r="B24568" i="10" s="1"/>
  <c r="B24569" i="10" s="1"/>
  <c r="B24570" i="10" s="1"/>
  <c r="B24571" i="10" s="1"/>
  <c r="B24572" i="10" s="1"/>
  <c r="B24573" i="10" s="1"/>
  <c r="B24574" i="10" s="1"/>
  <c r="B24575" i="10" s="1"/>
  <c r="B24576" i="10" s="1"/>
  <c r="B24577" i="10" s="1"/>
  <c r="B24578" i="10" s="1"/>
  <c r="B24579" i="10" s="1"/>
  <c r="B24580" i="10" s="1"/>
  <c r="B24581" i="10" s="1"/>
  <c r="B24582" i="10" s="1"/>
  <c r="B24583" i="10" s="1"/>
  <c r="B24584" i="10" s="1"/>
  <c r="B24585" i="10" s="1"/>
  <c r="B24586" i="10" s="1"/>
  <c r="B24587" i="10" s="1"/>
  <c r="B24588" i="10" s="1"/>
  <c r="B24589" i="10" s="1"/>
  <c r="B24590" i="10" s="1"/>
  <c r="B24591" i="10" s="1"/>
  <c r="B24592" i="10" s="1"/>
  <c r="B24593" i="10" s="1"/>
  <c r="B24594" i="10" s="1"/>
  <c r="B24595" i="10" s="1"/>
  <c r="B24596" i="10" s="1"/>
  <c r="B24597" i="10" s="1"/>
  <c r="B24598" i="10" s="1"/>
  <c r="B24599" i="10" s="1"/>
  <c r="B24600" i="10" s="1"/>
  <c r="B24601" i="10" s="1"/>
  <c r="B24602" i="10" s="1"/>
  <c r="B24603" i="10" s="1"/>
  <c r="B24604" i="10" s="1"/>
  <c r="B24605" i="10" s="1"/>
  <c r="B24606" i="10" s="1"/>
  <c r="B24607" i="10" s="1"/>
  <c r="B24608" i="10" s="1"/>
  <c r="B24609" i="10" s="1"/>
  <c r="B24610" i="10" s="1"/>
  <c r="B24611" i="10" s="1"/>
  <c r="B24612" i="10" s="1"/>
  <c r="B24613" i="10" s="1"/>
  <c r="B24614" i="10" s="1"/>
  <c r="B24615" i="10" s="1"/>
  <c r="B24616" i="10" s="1"/>
  <c r="B24617" i="10" s="1"/>
  <c r="B24618" i="10" s="1"/>
  <c r="B24619" i="10" s="1"/>
  <c r="B24620" i="10" s="1"/>
  <c r="B24621" i="10" s="1"/>
  <c r="B24622" i="10" s="1"/>
  <c r="B24623" i="10" s="1"/>
  <c r="B24624" i="10" s="1"/>
  <c r="B24625" i="10" s="1"/>
  <c r="B24626" i="10" s="1"/>
  <c r="B24627" i="10" s="1"/>
  <c r="B24628" i="10" s="1"/>
  <c r="B24629" i="10" s="1"/>
  <c r="B24630" i="10" s="1"/>
  <c r="B24631" i="10" s="1"/>
  <c r="B24632" i="10" s="1"/>
  <c r="B24633" i="10" s="1"/>
  <c r="B24634" i="10" s="1"/>
  <c r="B24635" i="10" s="1"/>
  <c r="B24636" i="10" s="1"/>
  <c r="B24637" i="10" s="1"/>
  <c r="B24638" i="10" s="1"/>
  <c r="B24639" i="10" s="1"/>
  <c r="B24640" i="10" s="1"/>
  <c r="B24641" i="10" s="1"/>
  <c r="B24642" i="10" s="1"/>
  <c r="B24643" i="10" s="1"/>
  <c r="B24644" i="10" s="1"/>
  <c r="B24645" i="10" s="1"/>
  <c r="B24646" i="10" s="1"/>
  <c r="B24647" i="10" s="1"/>
  <c r="B24648" i="10" s="1"/>
  <c r="B24649" i="10" s="1"/>
  <c r="B24650" i="10" s="1"/>
  <c r="B24651" i="10" s="1"/>
  <c r="B24652" i="10" s="1"/>
  <c r="B24653" i="10" s="1"/>
  <c r="B24654" i="10" s="1"/>
  <c r="B24655" i="10" s="1"/>
  <c r="B24656" i="10" s="1"/>
  <c r="B24657" i="10" s="1"/>
  <c r="B24658" i="10" s="1"/>
  <c r="B24659" i="10" s="1"/>
  <c r="B24660" i="10" s="1"/>
  <c r="B24661" i="10" s="1"/>
  <c r="B24662" i="10" s="1"/>
  <c r="B24663" i="10" s="1"/>
  <c r="B24664" i="10" s="1"/>
  <c r="B24665" i="10" s="1"/>
  <c r="B24666" i="10" s="1"/>
  <c r="B24667" i="10" s="1"/>
  <c r="B24668" i="10" s="1"/>
  <c r="B24669" i="10" s="1"/>
  <c r="B24670" i="10" s="1"/>
  <c r="B24671" i="10" s="1"/>
  <c r="B24672" i="10" s="1"/>
  <c r="B24673" i="10" s="1"/>
  <c r="B24674" i="10" s="1"/>
  <c r="B24675" i="10" s="1"/>
  <c r="B24676" i="10" s="1"/>
  <c r="B24677" i="10" s="1"/>
  <c r="B24678" i="10" s="1"/>
  <c r="B24679" i="10" s="1"/>
  <c r="B24680" i="10" s="1"/>
  <c r="B24681" i="10" s="1"/>
  <c r="B24682" i="10" s="1"/>
  <c r="B24683" i="10" s="1"/>
  <c r="B24684" i="10" s="1"/>
  <c r="B24685" i="10" s="1"/>
  <c r="B24686" i="10" s="1"/>
  <c r="B24687" i="10" s="1"/>
  <c r="B24688" i="10" s="1"/>
  <c r="B24689" i="10" s="1"/>
  <c r="B24690" i="10" s="1"/>
  <c r="B24691" i="10" s="1"/>
  <c r="B24692" i="10" s="1"/>
  <c r="B24693" i="10" s="1"/>
  <c r="B24694" i="10" s="1"/>
  <c r="B24695" i="10" s="1"/>
  <c r="B24696" i="10" s="1"/>
  <c r="B24697" i="10" s="1"/>
  <c r="B24698" i="10" s="1"/>
  <c r="B24699" i="10" s="1"/>
  <c r="B24700" i="10" s="1"/>
  <c r="B24701" i="10" s="1"/>
  <c r="B24702" i="10" s="1"/>
  <c r="B24703" i="10" s="1"/>
  <c r="B24704" i="10" s="1"/>
  <c r="B24705" i="10" s="1"/>
  <c r="B24706" i="10" s="1"/>
  <c r="B24707" i="10" s="1"/>
  <c r="B24708" i="10" s="1"/>
  <c r="B24709" i="10" s="1"/>
  <c r="B24710" i="10" s="1"/>
  <c r="B24711" i="10" s="1"/>
  <c r="B24712" i="10" s="1"/>
  <c r="B24713" i="10" s="1"/>
  <c r="B24714" i="10" s="1"/>
  <c r="B24715" i="10" s="1"/>
  <c r="B24716" i="10" s="1"/>
  <c r="B24717" i="10" s="1"/>
  <c r="B24718" i="10" s="1"/>
  <c r="B24719" i="10" s="1"/>
  <c r="B24720" i="10" s="1"/>
  <c r="B24721" i="10" s="1"/>
  <c r="B24722" i="10" s="1"/>
  <c r="B24723" i="10" s="1"/>
  <c r="B24724" i="10" s="1"/>
  <c r="B24725" i="10" s="1"/>
  <c r="B24726" i="10" s="1"/>
  <c r="B24727" i="10" s="1"/>
  <c r="B24728" i="10" s="1"/>
  <c r="B24729" i="10" s="1"/>
  <c r="B24730" i="10" s="1"/>
  <c r="B24731" i="10" s="1"/>
  <c r="B24732" i="10" s="1"/>
  <c r="B24733" i="10" s="1"/>
  <c r="B24734" i="10" s="1"/>
  <c r="B24735" i="10" s="1"/>
  <c r="B24736" i="10" s="1"/>
  <c r="B24737" i="10" s="1"/>
  <c r="B24738" i="10" s="1"/>
  <c r="B24739" i="10" s="1"/>
  <c r="B24740" i="10" s="1"/>
  <c r="B24741" i="10" s="1"/>
  <c r="B24742" i="10" s="1"/>
  <c r="B24743" i="10" s="1"/>
  <c r="B24744" i="10" s="1"/>
  <c r="B24745" i="10" s="1"/>
  <c r="B24746" i="10" s="1"/>
  <c r="B24747" i="10" s="1"/>
  <c r="B24748" i="10" s="1"/>
  <c r="B24749" i="10" s="1"/>
  <c r="B24750" i="10" s="1"/>
  <c r="B24751" i="10" s="1"/>
  <c r="B24752" i="10" s="1"/>
  <c r="B24753" i="10" s="1"/>
  <c r="B24754" i="10" s="1"/>
  <c r="B24755" i="10" s="1"/>
  <c r="B24756" i="10" s="1"/>
  <c r="B24757" i="10" s="1"/>
  <c r="B24758" i="10" s="1"/>
  <c r="B24759" i="10" s="1"/>
  <c r="B24760" i="10" s="1"/>
  <c r="B24761" i="10" s="1"/>
  <c r="B24762" i="10" s="1"/>
  <c r="B24763" i="10" s="1"/>
  <c r="B24764" i="10" s="1"/>
  <c r="B24765" i="10" s="1"/>
  <c r="B24766" i="10" s="1"/>
  <c r="B24767" i="10" s="1"/>
  <c r="B24768" i="10" s="1"/>
  <c r="B24769" i="10" s="1"/>
  <c r="B24770" i="10" s="1"/>
  <c r="B24771" i="10" s="1"/>
  <c r="B24772" i="10" s="1"/>
  <c r="B24773" i="10" s="1"/>
  <c r="B24774" i="10" s="1"/>
  <c r="B24775" i="10" s="1"/>
  <c r="B24776" i="10" s="1"/>
  <c r="B24777" i="10" s="1"/>
  <c r="B24778" i="10" s="1"/>
  <c r="B24779" i="10" s="1"/>
  <c r="B24780" i="10" s="1"/>
  <c r="B24781" i="10" s="1"/>
  <c r="B24782" i="10" s="1"/>
  <c r="B24783" i="10" s="1"/>
  <c r="B24784" i="10" s="1"/>
  <c r="B24785" i="10" s="1"/>
  <c r="B24786" i="10" s="1"/>
  <c r="B24787" i="10" s="1"/>
  <c r="B24788" i="10" s="1"/>
  <c r="B24789" i="10" s="1"/>
  <c r="B24790" i="10" s="1"/>
  <c r="B24791" i="10" s="1"/>
  <c r="B24792" i="10" s="1"/>
  <c r="B24793" i="10" s="1"/>
  <c r="B24794" i="10" s="1"/>
  <c r="B24795" i="10" s="1"/>
  <c r="B24796" i="10" s="1"/>
  <c r="B24797" i="10" s="1"/>
  <c r="B24798" i="10" s="1"/>
  <c r="B24799" i="10" s="1"/>
  <c r="B24800" i="10" s="1"/>
  <c r="B24801" i="10" s="1"/>
  <c r="B24802" i="10" s="1"/>
  <c r="B24803" i="10" s="1"/>
  <c r="B24804" i="10" s="1"/>
  <c r="B24805" i="10" s="1"/>
  <c r="B24806" i="10" s="1"/>
  <c r="B24807" i="10" s="1"/>
  <c r="B24808" i="10" s="1"/>
  <c r="B24809" i="10" s="1"/>
  <c r="B24810" i="10" s="1"/>
  <c r="B24811" i="10" s="1"/>
  <c r="B24812" i="10" s="1"/>
  <c r="B24813" i="10" s="1"/>
  <c r="B24814" i="10" s="1"/>
  <c r="B24815" i="10" s="1"/>
  <c r="B24816" i="10" s="1"/>
  <c r="B24817" i="10" s="1"/>
  <c r="B24818" i="10" s="1"/>
  <c r="B24819" i="10" s="1"/>
  <c r="B24820" i="10" s="1"/>
  <c r="B24821" i="10" s="1"/>
  <c r="B24822" i="10" s="1"/>
  <c r="B24823" i="10" s="1"/>
  <c r="B24824" i="10" s="1"/>
  <c r="B24825" i="10" s="1"/>
  <c r="B24826" i="10" s="1"/>
  <c r="B24827" i="10" s="1"/>
  <c r="B24828" i="10" s="1"/>
  <c r="B24829" i="10" s="1"/>
  <c r="B24830" i="10" s="1"/>
  <c r="B24831" i="10" s="1"/>
  <c r="B24832" i="10" s="1"/>
  <c r="B24833" i="10" s="1"/>
  <c r="B24834" i="10" s="1"/>
  <c r="B24835" i="10" s="1"/>
  <c r="B24836" i="10" s="1"/>
  <c r="B24837" i="10" s="1"/>
  <c r="B24838" i="10" s="1"/>
  <c r="B24839" i="10" s="1"/>
  <c r="B24840" i="10" s="1"/>
  <c r="B24841" i="10" s="1"/>
  <c r="B24842" i="10" s="1"/>
  <c r="B24843" i="10" s="1"/>
  <c r="B24844" i="10" s="1"/>
  <c r="B24845" i="10" s="1"/>
  <c r="B24846" i="10" s="1"/>
  <c r="B24847" i="10" s="1"/>
  <c r="B24848" i="10" s="1"/>
  <c r="B24849" i="10" s="1"/>
  <c r="B24850" i="10" s="1"/>
  <c r="B24851" i="10" s="1"/>
  <c r="B24852" i="10" s="1"/>
  <c r="B24853" i="10" s="1"/>
  <c r="B24854" i="10" s="1"/>
  <c r="B24855" i="10" s="1"/>
  <c r="B24856" i="10" s="1"/>
  <c r="B24857" i="10" s="1"/>
  <c r="B24858" i="10" s="1"/>
  <c r="B24859" i="10" s="1"/>
  <c r="B24860" i="10" s="1"/>
  <c r="B24861" i="10" s="1"/>
  <c r="B24862" i="10" s="1"/>
  <c r="B24863" i="10" s="1"/>
  <c r="B24864" i="10" s="1"/>
  <c r="B24865" i="10" s="1"/>
  <c r="B24866" i="10" s="1"/>
  <c r="B24867" i="10" s="1"/>
  <c r="B24868" i="10" s="1"/>
  <c r="B24869" i="10" s="1"/>
  <c r="B24870" i="10" s="1"/>
  <c r="B24871" i="10" s="1"/>
  <c r="B24872" i="10" s="1"/>
  <c r="B24873" i="10" s="1"/>
  <c r="B24874" i="10" s="1"/>
  <c r="B24875" i="10" s="1"/>
  <c r="B24876" i="10" s="1"/>
  <c r="B24877" i="10" s="1"/>
  <c r="B24878" i="10" s="1"/>
  <c r="B24879" i="10" s="1"/>
  <c r="B24880" i="10" s="1"/>
  <c r="B24881" i="10" s="1"/>
  <c r="B24882" i="10" s="1"/>
  <c r="B24883" i="10" s="1"/>
  <c r="B24884" i="10" s="1"/>
  <c r="B24885" i="10" s="1"/>
  <c r="B24886" i="10" s="1"/>
  <c r="B24887" i="10" s="1"/>
  <c r="B24888" i="10" s="1"/>
  <c r="B24889" i="10" s="1"/>
  <c r="B24890" i="10" s="1"/>
  <c r="B24891" i="10" s="1"/>
  <c r="B24892" i="10" s="1"/>
  <c r="B24893" i="10" s="1"/>
  <c r="B24894" i="10" s="1"/>
  <c r="B24895" i="10" s="1"/>
  <c r="B24896" i="10" s="1"/>
  <c r="B24897" i="10" s="1"/>
  <c r="B24898" i="10" s="1"/>
  <c r="B24899" i="10" s="1"/>
  <c r="B24900" i="10" s="1"/>
  <c r="B24901" i="10" s="1"/>
  <c r="B24902" i="10" s="1"/>
  <c r="B24903" i="10" s="1"/>
  <c r="B24904" i="10" s="1"/>
  <c r="B24905" i="10" s="1"/>
  <c r="B24906" i="10" s="1"/>
  <c r="B24907" i="10" s="1"/>
  <c r="B24908" i="10" s="1"/>
  <c r="B24909" i="10" s="1"/>
  <c r="B24910" i="10" s="1"/>
  <c r="B24911" i="10" s="1"/>
  <c r="B24912" i="10" s="1"/>
  <c r="B24913" i="10" s="1"/>
  <c r="B24914" i="10" s="1"/>
  <c r="B24915" i="10" s="1"/>
  <c r="B24916" i="10" s="1"/>
  <c r="B24917" i="10" s="1"/>
  <c r="B24918" i="10" s="1"/>
  <c r="B24919" i="10" s="1"/>
  <c r="B24920" i="10" s="1"/>
  <c r="B24921" i="10" s="1"/>
  <c r="B24922" i="10" s="1"/>
  <c r="B24923" i="10" s="1"/>
  <c r="B24924" i="10" s="1"/>
  <c r="B24925" i="10" s="1"/>
  <c r="B24926" i="10" s="1"/>
  <c r="B24927" i="10" s="1"/>
  <c r="B24928" i="10" s="1"/>
  <c r="B24929" i="10" s="1"/>
  <c r="B24930" i="10" s="1"/>
  <c r="B24931" i="10" s="1"/>
  <c r="B24932" i="10" s="1"/>
  <c r="B24933" i="10" s="1"/>
  <c r="B24934" i="10" s="1"/>
  <c r="B24935" i="10" s="1"/>
  <c r="B24936" i="10" s="1"/>
  <c r="B24937" i="10" s="1"/>
  <c r="B24938" i="10" s="1"/>
  <c r="B24939" i="10" s="1"/>
  <c r="B24940" i="10" s="1"/>
  <c r="B24941" i="10" s="1"/>
  <c r="B24942" i="10" s="1"/>
  <c r="B24943" i="10" s="1"/>
  <c r="B24944" i="10" s="1"/>
  <c r="B24945" i="10" s="1"/>
  <c r="B24946" i="10" s="1"/>
  <c r="B24947" i="10" s="1"/>
  <c r="B24948" i="10" s="1"/>
  <c r="B24949" i="10" s="1"/>
  <c r="B24950" i="10" s="1"/>
  <c r="B24951" i="10" s="1"/>
  <c r="B24952" i="10" s="1"/>
  <c r="B24953" i="10" s="1"/>
  <c r="B24954" i="10" s="1"/>
  <c r="B24955" i="10" s="1"/>
  <c r="B24956" i="10" s="1"/>
  <c r="B24957" i="10" s="1"/>
  <c r="B24958" i="10" s="1"/>
  <c r="B24959" i="10" s="1"/>
  <c r="B24960" i="10" s="1"/>
  <c r="B24961" i="10" s="1"/>
  <c r="B24962" i="10" s="1"/>
  <c r="B24963" i="10" s="1"/>
  <c r="B24964" i="10" s="1"/>
  <c r="B24965" i="10" s="1"/>
  <c r="B24966" i="10" s="1"/>
  <c r="B24967" i="10" s="1"/>
  <c r="B24968" i="10" s="1"/>
  <c r="B24969" i="10" s="1"/>
  <c r="B24970" i="10" s="1"/>
  <c r="B24971" i="10" s="1"/>
  <c r="B24972" i="10" s="1"/>
  <c r="B24973" i="10" s="1"/>
  <c r="B24974" i="10" s="1"/>
  <c r="B24975" i="10" s="1"/>
  <c r="B24976" i="10" s="1"/>
  <c r="B24977" i="10" s="1"/>
  <c r="B24978" i="10" s="1"/>
  <c r="B24979" i="10" s="1"/>
  <c r="B24980" i="10" s="1"/>
  <c r="B24981" i="10" s="1"/>
  <c r="B24982" i="10" s="1"/>
  <c r="B24983" i="10" s="1"/>
  <c r="B24984" i="10" s="1"/>
  <c r="B24985" i="10" s="1"/>
  <c r="B24986" i="10" s="1"/>
  <c r="B24987" i="10" s="1"/>
  <c r="B24988" i="10" s="1"/>
  <c r="B24989" i="10" s="1"/>
  <c r="B24990" i="10" s="1"/>
  <c r="B24991" i="10" s="1"/>
  <c r="B24992" i="10" s="1"/>
  <c r="B24993" i="10" s="1"/>
  <c r="B24994" i="10" s="1"/>
  <c r="B24995" i="10" s="1"/>
  <c r="B24996" i="10" s="1"/>
  <c r="B24997" i="10" s="1"/>
  <c r="B24998" i="10" s="1"/>
  <c r="B24999" i="10" s="1"/>
  <c r="B25000" i="10" s="1"/>
  <c r="B25001" i="10" s="1"/>
  <c r="B25002" i="10" s="1"/>
  <c r="B25003" i="10" s="1"/>
  <c r="B25004" i="10" s="1"/>
  <c r="B25005" i="10" s="1"/>
  <c r="B25006" i="10" s="1"/>
  <c r="B25007" i="10" s="1"/>
  <c r="B25008" i="10" s="1"/>
  <c r="B25009" i="10" s="1"/>
  <c r="B25010" i="10" s="1"/>
  <c r="B25011" i="10" s="1"/>
  <c r="B25012" i="10" s="1"/>
  <c r="B25013" i="10" s="1"/>
  <c r="B25014" i="10" s="1"/>
  <c r="B25015" i="10" s="1"/>
  <c r="B25016" i="10" s="1"/>
  <c r="B25017" i="10" s="1"/>
  <c r="B25018" i="10" s="1"/>
  <c r="B25019" i="10" s="1"/>
  <c r="B25020" i="10" s="1"/>
  <c r="B25021" i="10" s="1"/>
  <c r="B25022" i="10" s="1"/>
  <c r="B25023" i="10" s="1"/>
  <c r="B25024" i="10" s="1"/>
  <c r="B25025" i="10" s="1"/>
  <c r="B25026" i="10" s="1"/>
  <c r="B25027" i="10" s="1"/>
  <c r="B25028" i="10" s="1"/>
  <c r="B25029" i="10" s="1"/>
  <c r="B25030" i="10" s="1"/>
  <c r="B25031" i="10" s="1"/>
  <c r="B25032" i="10" s="1"/>
  <c r="B25033" i="10" s="1"/>
  <c r="B25034" i="10" s="1"/>
  <c r="B25035" i="10" s="1"/>
  <c r="B25036" i="10" s="1"/>
  <c r="B25037" i="10" s="1"/>
  <c r="B25038" i="10" s="1"/>
  <c r="B25039" i="10" s="1"/>
  <c r="B25040" i="10" s="1"/>
  <c r="B25041" i="10" s="1"/>
  <c r="B25042" i="10" s="1"/>
  <c r="B25043" i="10" s="1"/>
  <c r="B25044" i="10" s="1"/>
  <c r="B25045" i="10" s="1"/>
  <c r="B25046" i="10" s="1"/>
  <c r="B25047" i="10" s="1"/>
  <c r="B25048" i="10" s="1"/>
  <c r="B25049" i="10" s="1"/>
  <c r="B25050" i="10" s="1"/>
  <c r="B25051" i="10" s="1"/>
  <c r="B25052" i="10" s="1"/>
  <c r="B25053" i="10" s="1"/>
  <c r="B25054" i="10" s="1"/>
  <c r="B25055" i="10" s="1"/>
  <c r="B25056" i="10" s="1"/>
  <c r="B25057" i="10" s="1"/>
  <c r="B25058" i="10" s="1"/>
  <c r="B25059" i="10" s="1"/>
  <c r="B25060" i="10" s="1"/>
  <c r="B25061" i="10" s="1"/>
  <c r="B25062" i="10" s="1"/>
  <c r="B25063" i="10" s="1"/>
  <c r="B25064" i="10" s="1"/>
  <c r="B25065" i="10" s="1"/>
  <c r="B25066" i="10" s="1"/>
  <c r="B25067" i="10" s="1"/>
  <c r="B25068" i="10" s="1"/>
  <c r="B25069" i="10" s="1"/>
  <c r="B25070" i="10" s="1"/>
  <c r="B25071" i="10" s="1"/>
  <c r="B25072" i="10" s="1"/>
  <c r="B25073" i="10" s="1"/>
  <c r="B25074" i="10" s="1"/>
  <c r="B25075" i="10" s="1"/>
  <c r="B25076" i="10" s="1"/>
  <c r="B25077" i="10" s="1"/>
  <c r="B25078" i="10" s="1"/>
  <c r="B25079" i="10" s="1"/>
  <c r="B25080" i="10" s="1"/>
  <c r="B25081" i="10" s="1"/>
  <c r="B25082" i="10" s="1"/>
  <c r="B25083" i="10" s="1"/>
  <c r="B25084" i="10" s="1"/>
  <c r="B25085" i="10" s="1"/>
  <c r="B25086" i="10" s="1"/>
  <c r="B25087" i="10" s="1"/>
  <c r="B25088" i="10" s="1"/>
  <c r="B25089" i="10" s="1"/>
  <c r="B25090" i="10" s="1"/>
  <c r="B25091" i="10" s="1"/>
  <c r="B25092" i="10" s="1"/>
  <c r="B25093" i="10" s="1"/>
  <c r="B25094" i="10" s="1"/>
  <c r="B25095" i="10" s="1"/>
  <c r="B25096" i="10" s="1"/>
  <c r="B25097" i="10" s="1"/>
  <c r="B25098" i="10" s="1"/>
  <c r="B25099" i="10" s="1"/>
  <c r="B25100" i="10" s="1"/>
  <c r="B25101" i="10" s="1"/>
  <c r="B25102" i="10" s="1"/>
  <c r="B25103" i="10" s="1"/>
  <c r="B25104" i="10" s="1"/>
  <c r="B25105" i="10" s="1"/>
  <c r="B25106" i="10" s="1"/>
  <c r="B25107" i="10" s="1"/>
  <c r="B25108" i="10" s="1"/>
  <c r="B25109" i="10" s="1"/>
  <c r="B25110" i="10" s="1"/>
  <c r="B25111" i="10" s="1"/>
  <c r="B25112" i="10" s="1"/>
  <c r="B25113" i="10" s="1"/>
  <c r="B25114" i="10" s="1"/>
  <c r="B25115" i="10" s="1"/>
  <c r="B25116" i="10" s="1"/>
  <c r="B25117" i="10" s="1"/>
  <c r="B25118" i="10" s="1"/>
  <c r="B25119" i="10" s="1"/>
  <c r="B25120" i="10" s="1"/>
  <c r="B25121" i="10" s="1"/>
  <c r="B25122" i="10" s="1"/>
  <c r="B25123" i="10" s="1"/>
  <c r="B25124" i="10" s="1"/>
  <c r="B25125" i="10" s="1"/>
  <c r="B25126" i="10" s="1"/>
  <c r="B25127" i="10" s="1"/>
  <c r="B25128" i="10" s="1"/>
  <c r="B25129" i="10" s="1"/>
  <c r="B25130" i="10" s="1"/>
  <c r="B25131" i="10" s="1"/>
  <c r="B25132" i="10" s="1"/>
  <c r="B25133" i="10" s="1"/>
  <c r="B25134" i="10" s="1"/>
  <c r="B25135" i="10" s="1"/>
  <c r="B25136" i="10" s="1"/>
  <c r="B25137" i="10" s="1"/>
  <c r="B25138" i="10" s="1"/>
  <c r="B25139" i="10" s="1"/>
  <c r="B25140" i="10" s="1"/>
  <c r="B25141" i="10" s="1"/>
  <c r="B25142" i="10" s="1"/>
  <c r="B25143" i="10" s="1"/>
  <c r="B25144" i="10" s="1"/>
  <c r="B25145" i="10" s="1"/>
  <c r="B25146" i="10" s="1"/>
  <c r="B25147" i="10" s="1"/>
  <c r="B25148" i="10" s="1"/>
  <c r="B25149" i="10" s="1"/>
  <c r="B25150" i="10" s="1"/>
  <c r="B25151" i="10" s="1"/>
  <c r="B25152" i="10" s="1"/>
  <c r="B25153" i="10" s="1"/>
  <c r="B25154" i="10" s="1"/>
  <c r="B25155" i="10" s="1"/>
  <c r="B25156" i="10" s="1"/>
  <c r="B25157" i="10" s="1"/>
  <c r="B25158" i="10" s="1"/>
  <c r="B25159" i="10" s="1"/>
  <c r="B25160" i="10" s="1"/>
  <c r="B25161" i="10" s="1"/>
  <c r="B25162" i="10" s="1"/>
  <c r="B25163" i="10" s="1"/>
  <c r="B25164" i="10" s="1"/>
  <c r="B25165" i="10" s="1"/>
  <c r="B25166" i="10" s="1"/>
  <c r="B25167" i="10" s="1"/>
  <c r="B25168" i="10" s="1"/>
  <c r="B25169" i="10" s="1"/>
  <c r="B25170" i="10" s="1"/>
  <c r="B25171" i="10" s="1"/>
  <c r="B25172" i="10" s="1"/>
  <c r="B25173" i="10" s="1"/>
  <c r="B25174" i="10" s="1"/>
  <c r="B25175" i="10" s="1"/>
  <c r="B25176" i="10" s="1"/>
  <c r="B25177" i="10" s="1"/>
  <c r="B25178" i="10" s="1"/>
  <c r="B25179" i="10" s="1"/>
  <c r="B25180" i="10" s="1"/>
  <c r="B25181" i="10" s="1"/>
  <c r="B25182" i="10" s="1"/>
  <c r="B25183" i="10" s="1"/>
  <c r="B25184" i="10" s="1"/>
  <c r="B25185" i="10" s="1"/>
  <c r="B25186" i="10" s="1"/>
  <c r="B25187" i="10" s="1"/>
  <c r="B25188" i="10" s="1"/>
  <c r="B25189" i="10" s="1"/>
  <c r="B25190" i="10" s="1"/>
  <c r="B25191" i="10" s="1"/>
  <c r="B25192" i="10" s="1"/>
  <c r="B25193" i="10" s="1"/>
  <c r="B25194" i="10" s="1"/>
  <c r="B25195" i="10" s="1"/>
  <c r="B25196" i="10" s="1"/>
  <c r="B25197" i="10" s="1"/>
  <c r="B25198" i="10" s="1"/>
  <c r="B25199" i="10" s="1"/>
  <c r="B25200" i="10" s="1"/>
  <c r="B25201" i="10" s="1"/>
  <c r="B25202" i="10" s="1"/>
  <c r="B25203" i="10" s="1"/>
  <c r="B25204" i="10" s="1"/>
  <c r="B25205" i="10" s="1"/>
  <c r="B25206" i="10" s="1"/>
  <c r="B25207" i="10" s="1"/>
  <c r="B25208" i="10" s="1"/>
  <c r="B25209" i="10" s="1"/>
  <c r="B25210" i="10" s="1"/>
  <c r="B25211" i="10" s="1"/>
  <c r="B25212" i="10" s="1"/>
  <c r="B25213" i="10" s="1"/>
  <c r="B25214" i="10" s="1"/>
  <c r="B25215" i="10" s="1"/>
  <c r="B25216" i="10" s="1"/>
  <c r="B25217" i="10" s="1"/>
  <c r="B25218" i="10" s="1"/>
  <c r="B25219" i="10" s="1"/>
  <c r="B25220" i="10" s="1"/>
  <c r="B25221" i="10" s="1"/>
  <c r="B25222" i="10" s="1"/>
  <c r="B25223" i="10" s="1"/>
  <c r="B25224" i="10" s="1"/>
  <c r="B25225" i="10" s="1"/>
  <c r="B25226" i="10" s="1"/>
  <c r="B25227" i="10" s="1"/>
  <c r="B25228" i="10" s="1"/>
  <c r="B25229" i="10" s="1"/>
  <c r="B25230" i="10" s="1"/>
  <c r="B25231" i="10" s="1"/>
  <c r="B25232" i="10" s="1"/>
  <c r="B25233" i="10" s="1"/>
  <c r="B25234" i="10" s="1"/>
  <c r="B25235" i="10" s="1"/>
  <c r="B25236" i="10" s="1"/>
  <c r="B25237" i="10" s="1"/>
  <c r="B25238" i="10" s="1"/>
  <c r="B25239" i="10" s="1"/>
  <c r="B25240" i="10" s="1"/>
  <c r="B25241" i="10" s="1"/>
  <c r="B25242" i="10" s="1"/>
  <c r="B25243" i="10" s="1"/>
  <c r="B25244" i="10" s="1"/>
  <c r="B25245" i="10" s="1"/>
  <c r="B25246" i="10" s="1"/>
  <c r="B25247" i="10" s="1"/>
  <c r="B25248" i="10" s="1"/>
  <c r="B25249" i="10" s="1"/>
  <c r="B25250" i="10" s="1"/>
  <c r="B25251" i="10" s="1"/>
  <c r="B25252" i="10" s="1"/>
  <c r="B25253" i="10" s="1"/>
  <c r="B25254" i="10" s="1"/>
  <c r="B25255" i="10" s="1"/>
  <c r="B25256" i="10" s="1"/>
  <c r="B25257" i="10" s="1"/>
  <c r="B25258" i="10" s="1"/>
  <c r="B25259" i="10" s="1"/>
  <c r="B25260" i="10" s="1"/>
  <c r="B25261" i="10" s="1"/>
  <c r="B25262" i="10" s="1"/>
  <c r="B25263" i="10" s="1"/>
  <c r="B25264" i="10" s="1"/>
  <c r="B25265" i="10" s="1"/>
  <c r="B25266" i="10" s="1"/>
  <c r="B25267" i="10" s="1"/>
  <c r="B25268" i="10" s="1"/>
  <c r="B25269" i="10" s="1"/>
  <c r="B25270" i="10" s="1"/>
  <c r="B25271" i="10" s="1"/>
  <c r="B25272" i="10" s="1"/>
  <c r="B25273" i="10" s="1"/>
  <c r="B25274" i="10" s="1"/>
  <c r="B25275" i="10" s="1"/>
  <c r="B25276" i="10" s="1"/>
  <c r="B25277" i="10" s="1"/>
  <c r="B25278" i="10" s="1"/>
  <c r="B25279" i="10" s="1"/>
  <c r="B25280" i="10" s="1"/>
  <c r="B25281" i="10" s="1"/>
  <c r="B25282" i="10" s="1"/>
  <c r="B25283" i="10" s="1"/>
  <c r="B25284" i="10" s="1"/>
  <c r="B25285" i="10" s="1"/>
  <c r="B25286" i="10" s="1"/>
  <c r="B25287" i="10" s="1"/>
  <c r="B25288" i="10" s="1"/>
  <c r="B25289" i="10" s="1"/>
  <c r="B25290" i="10" s="1"/>
  <c r="B25291" i="10" s="1"/>
  <c r="B25292" i="10" s="1"/>
  <c r="B25293" i="10" s="1"/>
  <c r="B25294" i="10" s="1"/>
  <c r="B25295" i="10" s="1"/>
  <c r="B25296" i="10" s="1"/>
  <c r="B25297" i="10" s="1"/>
  <c r="B25298" i="10" s="1"/>
  <c r="B25299" i="10" s="1"/>
  <c r="B25300" i="10" s="1"/>
  <c r="B25301" i="10" s="1"/>
  <c r="B25302" i="10" s="1"/>
  <c r="B25303" i="10" s="1"/>
  <c r="B25304" i="10" s="1"/>
  <c r="B25305" i="10" s="1"/>
  <c r="B25306" i="10" s="1"/>
  <c r="B25307" i="10" s="1"/>
  <c r="B25308" i="10" s="1"/>
  <c r="B25309" i="10" s="1"/>
  <c r="B25310" i="10" s="1"/>
  <c r="B25311" i="10" s="1"/>
  <c r="B25312" i="10" s="1"/>
  <c r="B25313" i="10" s="1"/>
  <c r="B25314" i="10" s="1"/>
  <c r="B25315" i="10" s="1"/>
  <c r="B25316" i="10" s="1"/>
  <c r="B25317" i="10" s="1"/>
  <c r="B25318" i="10" s="1"/>
  <c r="B25319" i="10" s="1"/>
  <c r="B25320" i="10" s="1"/>
  <c r="B25321" i="10" s="1"/>
  <c r="B25322" i="10" s="1"/>
  <c r="B25323" i="10" s="1"/>
  <c r="B25324" i="10" s="1"/>
  <c r="B25325" i="10" s="1"/>
  <c r="B25326" i="10" s="1"/>
  <c r="B25327" i="10" s="1"/>
  <c r="B25328" i="10" s="1"/>
  <c r="B25329" i="10" s="1"/>
  <c r="B25330" i="10" s="1"/>
  <c r="B25331" i="10" s="1"/>
  <c r="B25332" i="10" s="1"/>
  <c r="B25333" i="10" s="1"/>
  <c r="B25334" i="10" s="1"/>
  <c r="B25335" i="10" s="1"/>
  <c r="B25336" i="10" s="1"/>
  <c r="B25337" i="10" s="1"/>
  <c r="B25338" i="10" s="1"/>
  <c r="B25339" i="10" s="1"/>
  <c r="B25340" i="10" s="1"/>
  <c r="B25341" i="10" s="1"/>
  <c r="B25342" i="10" s="1"/>
  <c r="B25343" i="10" s="1"/>
  <c r="B25344" i="10" s="1"/>
  <c r="B25345" i="10" s="1"/>
  <c r="B25346" i="10" s="1"/>
  <c r="B25347" i="10" s="1"/>
  <c r="B25348" i="10" s="1"/>
  <c r="B25349" i="10" s="1"/>
  <c r="B25350" i="10" s="1"/>
  <c r="B25351" i="10" s="1"/>
  <c r="B25352" i="10" s="1"/>
  <c r="B25353" i="10" s="1"/>
  <c r="B25354" i="10" s="1"/>
  <c r="B25355" i="10" s="1"/>
  <c r="B25356" i="10" s="1"/>
  <c r="B25357" i="10" s="1"/>
  <c r="B25358" i="10" s="1"/>
  <c r="B25359" i="10" s="1"/>
  <c r="B25360" i="10" s="1"/>
  <c r="B25361" i="10" s="1"/>
  <c r="B25362" i="10" s="1"/>
  <c r="B25363" i="10" s="1"/>
  <c r="B25364" i="10" s="1"/>
  <c r="B25365" i="10" s="1"/>
  <c r="B25366" i="10" s="1"/>
  <c r="B25367" i="10" s="1"/>
  <c r="B25368" i="10" s="1"/>
  <c r="B25369" i="10" s="1"/>
  <c r="B25370" i="10" s="1"/>
  <c r="B25371" i="10" s="1"/>
  <c r="B25372" i="10" s="1"/>
  <c r="B25373" i="10" s="1"/>
  <c r="B25374" i="10" s="1"/>
  <c r="B25375" i="10" s="1"/>
  <c r="B25376" i="10" s="1"/>
  <c r="B25377" i="10" s="1"/>
  <c r="B25378" i="10" s="1"/>
  <c r="B25379" i="10" s="1"/>
  <c r="B25380" i="10" s="1"/>
  <c r="B25381" i="10" s="1"/>
  <c r="B25382" i="10" s="1"/>
  <c r="B25383" i="10" s="1"/>
  <c r="B25384" i="10" s="1"/>
  <c r="B25385" i="10" s="1"/>
  <c r="B25386" i="10" s="1"/>
  <c r="B25387" i="10" s="1"/>
  <c r="B25388" i="10" s="1"/>
  <c r="B25389" i="10" s="1"/>
  <c r="B25390" i="10" s="1"/>
  <c r="B25391" i="10" s="1"/>
  <c r="B25392" i="10" s="1"/>
  <c r="B25393" i="10" s="1"/>
  <c r="B25394" i="10" s="1"/>
  <c r="B25395" i="10" s="1"/>
  <c r="B25396" i="10" s="1"/>
  <c r="B25397" i="10" s="1"/>
  <c r="B25398" i="10" s="1"/>
  <c r="B25399" i="10" s="1"/>
  <c r="B25400" i="10" s="1"/>
  <c r="B25401" i="10" s="1"/>
  <c r="B25402" i="10" s="1"/>
  <c r="B25403" i="10" s="1"/>
  <c r="B25404" i="10" s="1"/>
  <c r="B25405" i="10" s="1"/>
  <c r="B25406" i="10" s="1"/>
  <c r="B25407" i="10" s="1"/>
  <c r="B25408" i="10" s="1"/>
  <c r="B25409" i="10" s="1"/>
  <c r="B25410" i="10" s="1"/>
  <c r="B25411" i="10" s="1"/>
  <c r="B25412" i="10" s="1"/>
  <c r="B25413" i="10" s="1"/>
  <c r="B25414" i="10" s="1"/>
  <c r="B25415" i="10" s="1"/>
  <c r="B25416" i="10" s="1"/>
  <c r="B25417" i="10" s="1"/>
  <c r="B25418" i="10" s="1"/>
  <c r="B25419" i="10" s="1"/>
  <c r="B25420" i="10" s="1"/>
  <c r="B25421" i="10" s="1"/>
  <c r="B25422" i="10" s="1"/>
  <c r="B25423" i="10" s="1"/>
  <c r="B25424" i="10" s="1"/>
  <c r="B25425" i="10" s="1"/>
  <c r="B25426" i="10" s="1"/>
  <c r="B25427" i="10" s="1"/>
  <c r="B25428" i="10" s="1"/>
  <c r="B25429" i="10" s="1"/>
  <c r="B25430" i="10" s="1"/>
  <c r="B25431" i="10" s="1"/>
  <c r="B25432" i="10" s="1"/>
  <c r="B25433" i="10" s="1"/>
  <c r="B25434" i="10" s="1"/>
  <c r="B25435" i="10" s="1"/>
  <c r="B25436" i="10" s="1"/>
  <c r="B25437" i="10" s="1"/>
  <c r="B25438" i="10" s="1"/>
  <c r="B25439" i="10" s="1"/>
  <c r="B25440" i="10" s="1"/>
  <c r="B25441" i="10" s="1"/>
  <c r="B25442" i="10" s="1"/>
  <c r="B25443" i="10" s="1"/>
  <c r="B25444" i="10" s="1"/>
  <c r="B25445" i="10" s="1"/>
  <c r="B25446" i="10" s="1"/>
  <c r="B25447" i="10" s="1"/>
  <c r="B25448" i="10" s="1"/>
  <c r="B25449" i="10" s="1"/>
  <c r="B25450" i="10" s="1"/>
  <c r="B25451" i="10" s="1"/>
  <c r="B25452" i="10" s="1"/>
  <c r="B25453" i="10" s="1"/>
  <c r="B25454" i="10" s="1"/>
  <c r="B25455" i="10" s="1"/>
  <c r="B25456" i="10" s="1"/>
  <c r="B25457" i="10" s="1"/>
  <c r="B25458" i="10" s="1"/>
  <c r="B25459" i="10" s="1"/>
  <c r="B25460" i="10" s="1"/>
  <c r="B25461" i="10" s="1"/>
  <c r="B25462" i="10" s="1"/>
  <c r="B25463" i="10" s="1"/>
  <c r="B25464" i="10" s="1"/>
  <c r="B25465" i="10" s="1"/>
  <c r="B25466" i="10" s="1"/>
  <c r="B25467" i="10" s="1"/>
  <c r="B25468" i="10" s="1"/>
  <c r="B25469" i="10" s="1"/>
  <c r="B25470" i="10" s="1"/>
  <c r="B25471" i="10" s="1"/>
  <c r="B25472" i="10" s="1"/>
  <c r="B25473" i="10" s="1"/>
  <c r="B25474" i="10" s="1"/>
  <c r="B25475" i="10" s="1"/>
  <c r="B25476" i="10" s="1"/>
  <c r="B25477" i="10" s="1"/>
  <c r="B25478" i="10" s="1"/>
  <c r="B25479" i="10" s="1"/>
  <c r="B25480" i="10" s="1"/>
  <c r="B25481" i="10" s="1"/>
  <c r="B25482" i="10" s="1"/>
  <c r="B25483" i="10" s="1"/>
  <c r="B25484" i="10" s="1"/>
  <c r="B25485" i="10" s="1"/>
  <c r="B25486" i="10" s="1"/>
  <c r="B25487" i="10" s="1"/>
  <c r="B25488" i="10" s="1"/>
  <c r="B25489" i="10" s="1"/>
  <c r="B25490" i="10" s="1"/>
  <c r="B25491" i="10" s="1"/>
  <c r="B25492" i="10" s="1"/>
  <c r="B25493" i="10" s="1"/>
  <c r="B25494" i="10" s="1"/>
  <c r="B25495" i="10" s="1"/>
  <c r="B25496" i="10" s="1"/>
  <c r="B25497" i="10" s="1"/>
  <c r="B25498" i="10" s="1"/>
  <c r="B25499" i="10" s="1"/>
  <c r="B25500" i="10" s="1"/>
  <c r="B25501" i="10" s="1"/>
  <c r="B25502" i="10" s="1"/>
  <c r="B25503" i="10" s="1"/>
  <c r="B25504" i="10" s="1"/>
  <c r="B25505" i="10" s="1"/>
  <c r="B25506" i="10" s="1"/>
  <c r="B25507" i="10" s="1"/>
  <c r="B25508" i="10" s="1"/>
  <c r="B25509" i="10" s="1"/>
  <c r="B25510" i="10" s="1"/>
  <c r="B25511" i="10" s="1"/>
  <c r="B25512" i="10" s="1"/>
  <c r="B25513" i="10" s="1"/>
  <c r="B25514" i="10" s="1"/>
  <c r="B25515" i="10" s="1"/>
  <c r="B25516" i="10" s="1"/>
  <c r="B25517" i="10" s="1"/>
  <c r="B25518" i="10" s="1"/>
  <c r="B25519" i="10" s="1"/>
  <c r="B25520" i="10" s="1"/>
  <c r="B25521" i="10" s="1"/>
  <c r="B25522" i="10" s="1"/>
  <c r="B25523" i="10" s="1"/>
  <c r="B25524" i="10" s="1"/>
  <c r="B25525" i="10" s="1"/>
  <c r="B25526" i="10" s="1"/>
  <c r="B25527" i="10" s="1"/>
  <c r="B25528" i="10" s="1"/>
  <c r="B25529" i="10" s="1"/>
  <c r="B25530" i="10" s="1"/>
  <c r="B25531" i="10" s="1"/>
  <c r="B25532" i="10" s="1"/>
  <c r="B25533" i="10" s="1"/>
  <c r="B25534" i="10" s="1"/>
  <c r="B25535" i="10" s="1"/>
  <c r="B25536" i="10" s="1"/>
  <c r="B25537" i="10" s="1"/>
  <c r="B25538" i="10" s="1"/>
  <c r="B25539" i="10" s="1"/>
  <c r="B25540" i="10" s="1"/>
  <c r="B25541" i="10" s="1"/>
  <c r="B25542" i="10" s="1"/>
  <c r="B25543" i="10" s="1"/>
  <c r="B25544" i="10" s="1"/>
  <c r="B25545" i="10" s="1"/>
  <c r="B25546" i="10" s="1"/>
  <c r="B25547" i="10" s="1"/>
  <c r="B25548" i="10" s="1"/>
  <c r="B25549" i="10" s="1"/>
  <c r="B25550" i="10" s="1"/>
  <c r="B25551" i="10" s="1"/>
  <c r="B25552" i="10" s="1"/>
  <c r="B25553" i="10" s="1"/>
  <c r="B25554" i="10" s="1"/>
  <c r="B25555" i="10" s="1"/>
  <c r="B25556" i="10" s="1"/>
  <c r="B25557" i="10" s="1"/>
  <c r="B25558" i="10" s="1"/>
  <c r="B25559" i="10" s="1"/>
  <c r="B25560" i="10" s="1"/>
  <c r="B25561" i="10" s="1"/>
  <c r="B25562" i="10" s="1"/>
  <c r="B25563" i="10" s="1"/>
  <c r="B25564" i="10" s="1"/>
  <c r="B25565" i="10" s="1"/>
  <c r="B25566" i="10" s="1"/>
  <c r="B25567" i="10" s="1"/>
  <c r="B25568" i="10" s="1"/>
  <c r="B25569" i="10" s="1"/>
  <c r="B25570" i="10" s="1"/>
  <c r="B25571" i="10" s="1"/>
  <c r="B25572" i="10" s="1"/>
  <c r="B25573" i="10" s="1"/>
  <c r="B25574" i="10" s="1"/>
  <c r="B25575" i="10" s="1"/>
  <c r="B25576" i="10" s="1"/>
  <c r="B25577" i="10" s="1"/>
  <c r="B25578" i="10" s="1"/>
  <c r="B25579" i="10" s="1"/>
  <c r="B25580" i="10" s="1"/>
  <c r="B25581" i="10" s="1"/>
  <c r="B25582" i="10" s="1"/>
  <c r="B25583" i="10" s="1"/>
  <c r="B25584" i="10" s="1"/>
  <c r="B25585" i="10" s="1"/>
  <c r="B25586" i="10" s="1"/>
  <c r="B25587" i="10" s="1"/>
  <c r="B25588" i="10" s="1"/>
  <c r="B25589" i="10" s="1"/>
  <c r="B25590" i="10" s="1"/>
  <c r="B25591" i="10" s="1"/>
  <c r="B25592" i="10" s="1"/>
  <c r="B25593" i="10" s="1"/>
  <c r="B25594" i="10" s="1"/>
  <c r="B25595" i="10" s="1"/>
  <c r="B25596" i="10" s="1"/>
  <c r="B25597" i="10" s="1"/>
  <c r="B25598" i="10" s="1"/>
  <c r="B25599" i="10" s="1"/>
  <c r="B25600" i="10" s="1"/>
  <c r="B25601" i="10" s="1"/>
  <c r="B25602" i="10" s="1"/>
  <c r="B25603" i="10" s="1"/>
  <c r="B25604" i="10" s="1"/>
  <c r="B25605" i="10" s="1"/>
  <c r="B25606" i="10" s="1"/>
  <c r="B25607" i="10" s="1"/>
  <c r="B25608" i="10" s="1"/>
  <c r="B25609" i="10" s="1"/>
  <c r="B25610" i="10" s="1"/>
  <c r="B25611" i="10" s="1"/>
  <c r="B25612" i="10" s="1"/>
  <c r="B25613" i="10" s="1"/>
  <c r="B25614" i="10" s="1"/>
  <c r="B25615" i="10" s="1"/>
  <c r="B25616" i="10" s="1"/>
  <c r="B25617" i="10" s="1"/>
  <c r="B25618" i="10" s="1"/>
  <c r="B25619" i="10" s="1"/>
  <c r="B25620" i="10" s="1"/>
  <c r="B25621" i="10" s="1"/>
  <c r="B25622" i="10" s="1"/>
  <c r="B25623" i="10" s="1"/>
  <c r="B25624" i="10" s="1"/>
  <c r="B25625" i="10" s="1"/>
  <c r="B25626" i="10" s="1"/>
  <c r="B25627" i="10" s="1"/>
  <c r="B25628" i="10" s="1"/>
  <c r="B25629" i="10" s="1"/>
  <c r="B25630" i="10" s="1"/>
  <c r="B25631" i="10" s="1"/>
  <c r="B25632" i="10" s="1"/>
  <c r="B25633" i="10" s="1"/>
  <c r="B25634" i="10" s="1"/>
  <c r="B25635" i="10" s="1"/>
  <c r="B25636" i="10" s="1"/>
  <c r="B25637" i="10" s="1"/>
  <c r="B25638" i="10" s="1"/>
  <c r="B25639" i="10" s="1"/>
  <c r="B25640" i="10" s="1"/>
  <c r="B25641" i="10" s="1"/>
  <c r="B25642" i="10" s="1"/>
  <c r="B25643" i="10" s="1"/>
  <c r="B25644" i="10" s="1"/>
  <c r="B25645" i="10" s="1"/>
  <c r="B25646" i="10" s="1"/>
  <c r="B25647" i="10" s="1"/>
  <c r="B25648" i="10" s="1"/>
  <c r="B25649" i="10" s="1"/>
  <c r="B25650" i="10" s="1"/>
  <c r="B25651" i="10" s="1"/>
  <c r="B25652" i="10" s="1"/>
  <c r="B25653" i="10" s="1"/>
  <c r="B25654" i="10" s="1"/>
  <c r="B25655" i="10" s="1"/>
  <c r="B25656" i="10" s="1"/>
  <c r="B25657" i="10" s="1"/>
  <c r="B25658" i="10" s="1"/>
  <c r="B25659" i="10" s="1"/>
  <c r="B25660" i="10" s="1"/>
  <c r="B25661" i="10" s="1"/>
  <c r="B25662" i="10" s="1"/>
  <c r="B25663" i="10" s="1"/>
  <c r="B25664" i="10" s="1"/>
  <c r="B25665" i="10" s="1"/>
  <c r="B25666" i="10" s="1"/>
  <c r="B25667" i="10" s="1"/>
  <c r="B25668" i="10" s="1"/>
  <c r="B25669" i="10" s="1"/>
  <c r="B25670" i="10" s="1"/>
  <c r="B25671" i="10" s="1"/>
  <c r="B25672" i="10" s="1"/>
  <c r="B25673" i="10" s="1"/>
  <c r="B25674" i="10" s="1"/>
  <c r="B25675" i="10" s="1"/>
  <c r="B25676" i="10" s="1"/>
  <c r="B25677" i="10" s="1"/>
  <c r="B25678" i="10" s="1"/>
  <c r="B25679" i="10" s="1"/>
  <c r="B25680" i="10" s="1"/>
  <c r="B25681" i="10" s="1"/>
  <c r="B25682" i="10" s="1"/>
  <c r="B25683" i="10" s="1"/>
  <c r="B25684" i="10" s="1"/>
  <c r="B25685" i="10" s="1"/>
  <c r="B25686" i="10" s="1"/>
  <c r="B25687" i="10" s="1"/>
  <c r="B25688" i="10" s="1"/>
  <c r="B25689" i="10" s="1"/>
  <c r="B25690" i="10" s="1"/>
  <c r="B25691" i="10" s="1"/>
  <c r="B25692" i="10" s="1"/>
  <c r="B25693" i="10" s="1"/>
  <c r="B25694" i="10" s="1"/>
  <c r="B25695" i="10" s="1"/>
  <c r="B25696" i="10" s="1"/>
  <c r="B25697" i="10" s="1"/>
  <c r="B25698" i="10" s="1"/>
  <c r="B25699" i="10" s="1"/>
  <c r="B25700" i="10" s="1"/>
  <c r="B25701" i="10" s="1"/>
  <c r="B25702" i="10" s="1"/>
  <c r="B25703" i="10" s="1"/>
  <c r="B25704" i="10" s="1"/>
  <c r="B25705" i="10" s="1"/>
  <c r="B25706" i="10" s="1"/>
  <c r="B25707" i="10" s="1"/>
  <c r="B25708" i="10" s="1"/>
  <c r="B25709" i="10" s="1"/>
  <c r="B25710" i="10" s="1"/>
  <c r="B25711" i="10" s="1"/>
  <c r="B25712" i="10" s="1"/>
  <c r="B25713" i="10" s="1"/>
  <c r="B25714" i="10" s="1"/>
  <c r="B25715" i="10" s="1"/>
  <c r="B25716" i="10" s="1"/>
  <c r="B25717" i="10" s="1"/>
  <c r="B25718" i="10" s="1"/>
  <c r="B25719" i="10" s="1"/>
  <c r="B25720" i="10" s="1"/>
  <c r="B25721" i="10" s="1"/>
  <c r="B25722" i="10" s="1"/>
  <c r="B25723" i="10" s="1"/>
  <c r="B25724" i="10" s="1"/>
  <c r="B25725" i="10" s="1"/>
  <c r="B25726" i="10" s="1"/>
  <c r="B25727" i="10" s="1"/>
  <c r="B25728" i="10" s="1"/>
  <c r="B25729" i="10" s="1"/>
  <c r="B25730" i="10" s="1"/>
  <c r="B25731" i="10" s="1"/>
  <c r="B25732" i="10" s="1"/>
  <c r="B25733" i="10" s="1"/>
  <c r="B25734" i="10" s="1"/>
  <c r="B25735" i="10" s="1"/>
  <c r="B25736" i="10" s="1"/>
  <c r="B25737" i="10" s="1"/>
  <c r="B25738" i="10" s="1"/>
  <c r="B25739" i="10" s="1"/>
  <c r="B25740" i="10" s="1"/>
  <c r="B25741" i="10" s="1"/>
  <c r="B25742" i="10" s="1"/>
  <c r="B25743" i="10" s="1"/>
  <c r="B25744" i="10" s="1"/>
  <c r="B25745" i="10" s="1"/>
  <c r="B25746" i="10" s="1"/>
  <c r="B25747" i="10" s="1"/>
  <c r="B25748" i="10" s="1"/>
  <c r="B25749" i="10" s="1"/>
  <c r="B25750" i="10" s="1"/>
  <c r="B25751" i="10" s="1"/>
  <c r="B25752" i="10" s="1"/>
  <c r="B25753" i="10" s="1"/>
  <c r="B25754" i="10" s="1"/>
  <c r="B25755" i="10" s="1"/>
  <c r="B25756" i="10" s="1"/>
  <c r="B25757" i="10" s="1"/>
  <c r="B25758" i="10" s="1"/>
  <c r="B25759" i="10" s="1"/>
  <c r="B25760" i="10" s="1"/>
  <c r="B25761" i="10" s="1"/>
  <c r="B25762" i="10" s="1"/>
  <c r="B25763" i="10" s="1"/>
  <c r="B25764" i="10" s="1"/>
  <c r="B25765" i="10" s="1"/>
  <c r="B25766" i="10" s="1"/>
  <c r="B25767" i="10" s="1"/>
  <c r="B25768" i="10" s="1"/>
  <c r="B25769" i="10" s="1"/>
  <c r="B25770" i="10" s="1"/>
  <c r="B25771" i="10" s="1"/>
  <c r="B25772" i="10" s="1"/>
  <c r="B25773" i="10" s="1"/>
  <c r="B25774" i="10" s="1"/>
  <c r="B25775" i="10" s="1"/>
  <c r="B25776" i="10" s="1"/>
  <c r="B25777" i="10" s="1"/>
  <c r="B25778" i="10" s="1"/>
  <c r="B25779" i="10" s="1"/>
  <c r="B25780" i="10" s="1"/>
  <c r="B25781" i="10" s="1"/>
  <c r="B25782" i="10" s="1"/>
  <c r="B25783" i="10" s="1"/>
  <c r="B25784" i="10" s="1"/>
  <c r="B25785" i="10" s="1"/>
  <c r="B25786" i="10" s="1"/>
  <c r="B25787" i="10" s="1"/>
  <c r="B25788" i="10" s="1"/>
  <c r="B25789" i="10" s="1"/>
  <c r="B25790" i="10" s="1"/>
  <c r="B25791" i="10" s="1"/>
  <c r="B25792" i="10" s="1"/>
  <c r="B25793" i="10" s="1"/>
  <c r="B25794" i="10" s="1"/>
  <c r="B25795" i="10" s="1"/>
  <c r="B25796" i="10" s="1"/>
  <c r="B25797" i="10" s="1"/>
  <c r="B25798" i="10" s="1"/>
  <c r="B25799" i="10" s="1"/>
  <c r="B25800" i="10" s="1"/>
  <c r="B25801" i="10" s="1"/>
  <c r="B25802" i="10" s="1"/>
  <c r="B25803" i="10" s="1"/>
  <c r="B25804" i="10" s="1"/>
  <c r="B25805" i="10" s="1"/>
  <c r="B25806" i="10" s="1"/>
  <c r="B25807" i="10" s="1"/>
  <c r="B25808" i="10" s="1"/>
  <c r="B25809" i="10" s="1"/>
  <c r="B25810" i="10" s="1"/>
  <c r="B25811" i="10" s="1"/>
  <c r="B25812" i="10" s="1"/>
  <c r="B25813" i="10" s="1"/>
  <c r="B25814" i="10" s="1"/>
  <c r="B25815" i="10" s="1"/>
  <c r="B25816" i="10" s="1"/>
  <c r="B25817" i="10" s="1"/>
  <c r="B25818" i="10" s="1"/>
  <c r="B25819" i="10" s="1"/>
  <c r="B25820" i="10" s="1"/>
  <c r="B25821" i="10" s="1"/>
  <c r="B25822" i="10" s="1"/>
  <c r="B25823" i="10" s="1"/>
  <c r="B25824" i="10" s="1"/>
  <c r="B25825" i="10" s="1"/>
  <c r="B25826" i="10" s="1"/>
  <c r="B25827" i="10" s="1"/>
  <c r="B25828" i="10" s="1"/>
  <c r="B25829" i="10" s="1"/>
  <c r="B25830" i="10" s="1"/>
  <c r="B25831" i="10" s="1"/>
  <c r="B25832" i="10" s="1"/>
  <c r="B25833" i="10" s="1"/>
  <c r="B25834" i="10" s="1"/>
  <c r="B25835" i="10" s="1"/>
  <c r="B25836" i="10" s="1"/>
  <c r="B25837" i="10" s="1"/>
  <c r="B25838" i="10" s="1"/>
  <c r="B25839" i="10" s="1"/>
  <c r="B25840" i="10" s="1"/>
  <c r="B25841" i="10" s="1"/>
  <c r="B25842" i="10" s="1"/>
  <c r="B25843" i="10" s="1"/>
  <c r="B25844" i="10" s="1"/>
  <c r="B25845" i="10" s="1"/>
  <c r="B25846" i="10" s="1"/>
  <c r="B25847" i="10" s="1"/>
  <c r="B25848" i="10" s="1"/>
  <c r="B25849" i="10" s="1"/>
  <c r="B25850" i="10" s="1"/>
  <c r="B25851" i="10" s="1"/>
  <c r="B25852" i="10" s="1"/>
  <c r="B25853" i="10" s="1"/>
  <c r="B25854" i="10" s="1"/>
  <c r="B25855" i="10" s="1"/>
  <c r="B25856" i="10" s="1"/>
  <c r="B25857" i="10" s="1"/>
  <c r="B25858" i="10" s="1"/>
  <c r="B25859" i="10" s="1"/>
  <c r="B25860" i="10" s="1"/>
  <c r="B25861" i="10" s="1"/>
  <c r="B25862" i="10" s="1"/>
  <c r="B25863" i="10" s="1"/>
  <c r="B25864" i="10" s="1"/>
  <c r="B25865" i="10" s="1"/>
  <c r="B25866" i="10" s="1"/>
  <c r="B25867" i="10" s="1"/>
  <c r="B25868" i="10" s="1"/>
  <c r="B25869" i="10" s="1"/>
  <c r="B25870" i="10" s="1"/>
  <c r="B25871" i="10" s="1"/>
  <c r="B25872" i="10" s="1"/>
  <c r="B25873" i="10" s="1"/>
  <c r="B25874" i="10" s="1"/>
  <c r="B25875" i="10" s="1"/>
  <c r="B25876" i="10" s="1"/>
  <c r="B25877" i="10" s="1"/>
  <c r="B25878" i="10" s="1"/>
  <c r="B25879" i="10" s="1"/>
  <c r="B25880" i="10" s="1"/>
  <c r="B25881" i="10" s="1"/>
  <c r="B25882" i="10" s="1"/>
  <c r="B25883" i="10" s="1"/>
  <c r="B25884" i="10" s="1"/>
  <c r="B25885" i="10" s="1"/>
  <c r="B25886" i="10" s="1"/>
  <c r="B25887" i="10" s="1"/>
  <c r="B25888" i="10" s="1"/>
  <c r="B25889" i="10" s="1"/>
  <c r="B25890" i="10" s="1"/>
  <c r="B25891" i="10" s="1"/>
  <c r="B25892" i="10" s="1"/>
  <c r="B25893" i="10" s="1"/>
  <c r="B25894" i="10" s="1"/>
  <c r="B25895" i="10" s="1"/>
  <c r="B25896" i="10" s="1"/>
  <c r="B25897" i="10" s="1"/>
  <c r="B25898" i="10" s="1"/>
  <c r="B25899" i="10" s="1"/>
  <c r="B25900" i="10" s="1"/>
  <c r="B25901" i="10" s="1"/>
  <c r="B25902" i="10" s="1"/>
  <c r="B25903" i="10" s="1"/>
  <c r="B25904" i="10" s="1"/>
  <c r="B25905" i="10" s="1"/>
  <c r="B25906" i="10" s="1"/>
  <c r="B25907" i="10" s="1"/>
  <c r="B25908" i="10" s="1"/>
  <c r="B25909" i="10" s="1"/>
  <c r="B25910" i="10" s="1"/>
  <c r="B25911" i="10" s="1"/>
  <c r="B25912" i="10" s="1"/>
  <c r="B25913" i="10" s="1"/>
  <c r="B25914" i="10" s="1"/>
  <c r="B25915" i="10" s="1"/>
  <c r="B25916" i="10" s="1"/>
  <c r="B25917" i="10" s="1"/>
  <c r="B25918" i="10" s="1"/>
  <c r="B25919" i="10" s="1"/>
  <c r="B25920" i="10" s="1"/>
  <c r="B25921" i="10" s="1"/>
  <c r="B25922" i="10" s="1"/>
  <c r="B25923" i="10" s="1"/>
  <c r="B25924" i="10" s="1"/>
  <c r="B25925" i="10" s="1"/>
  <c r="B25926" i="10" s="1"/>
  <c r="B25927" i="10" s="1"/>
  <c r="B25928" i="10" s="1"/>
  <c r="B25929" i="10" s="1"/>
  <c r="B25930" i="10" s="1"/>
  <c r="B25931" i="10" s="1"/>
  <c r="B25932" i="10" s="1"/>
  <c r="B25933" i="10" s="1"/>
  <c r="B25934" i="10" s="1"/>
  <c r="B25935" i="10" s="1"/>
  <c r="B25936" i="10" s="1"/>
  <c r="B25937" i="10" s="1"/>
  <c r="B25938" i="10" s="1"/>
  <c r="B25939" i="10" s="1"/>
  <c r="B25940" i="10" s="1"/>
  <c r="B25941" i="10" s="1"/>
  <c r="B25942" i="10" s="1"/>
  <c r="B25943" i="10" s="1"/>
  <c r="B25944" i="10" s="1"/>
  <c r="B25945" i="10" s="1"/>
  <c r="B25946" i="10" s="1"/>
  <c r="B25947" i="10" s="1"/>
  <c r="B25948" i="10" s="1"/>
  <c r="B25949" i="10" s="1"/>
  <c r="B25950" i="10" s="1"/>
  <c r="B25951" i="10" s="1"/>
  <c r="B25952" i="10" s="1"/>
  <c r="B25953" i="10" s="1"/>
  <c r="B25954" i="10" s="1"/>
  <c r="B25955" i="10" s="1"/>
  <c r="B25956" i="10" s="1"/>
  <c r="B25957" i="10" s="1"/>
  <c r="B25958" i="10" s="1"/>
  <c r="B25959" i="10" s="1"/>
  <c r="B25960" i="10" s="1"/>
  <c r="B25961" i="10" s="1"/>
  <c r="B25962" i="10" s="1"/>
  <c r="B25963" i="10" s="1"/>
  <c r="B25964" i="10" s="1"/>
  <c r="B25965" i="10" s="1"/>
  <c r="B25966" i="10" s="1"/>
  <c r="B25967" i="10" s="1"/>
  <c r="B25968" i="10" s="1"/>
  <c r="B25969" i="10" s="1"/>
  <c r="B25970" i="10" s="1"/>
  <c r="B25971" i="10" s="1"/>
  <c r="B25972" i="10" s="1"/>
  <c r="B25973" i="10" s="1"/>
  <c r="B25974" i="10" s="1"/>
  <c r="B25975" i="10" s="1"/>
  <c r="B25976" i="10" s="1"/>
  <c r="B25977" i="10" s="1"/>
  <c r="B25978" i="10" s="1"/>
  <c r="B25979" i="10" s="1"/>
  <c r="B25980" i="10" s="1"/>
  <c r="B25981" i="10" s="1"/>
  <c r="B25982" i="10" s="1"/>
  <c r="B25983" i="10" s="1"/>
  <c r="B25984" i="10" s="1"/>
  <c r="B25985" i="10" s="1"/>
  <c r="B25986" i="10" s="1"/>
  <c r="B25987" i="10" s="1"/>
  <c r="B25988" i="10" s="1"/>
  <c r="B25989" i="10" s="1"/>
  <c r="B25990" i="10" s="1"/>
  <c r="B25991" i="10" s="1"/>
  <c r="B25992" i="10" s="1"/>
  <c r="B25993" i="10" s="1"/>
  <c r="B25994" i="10" s="1"/>
  <c r="B25995" i="10" s="1"/>
  <c r="B25996" i="10" s="1"/>
  <c r="B25997" i="10" s="1"/>
  <c r="B25998" i="10" s="1"/>
  <c r="B25999" i="10" s="1"/>
  <c r="B26000" i="10" s="1"/>
  <c r="B26001" i="10" s="1"/>
  <c r="B26002" i="10" s="1"/>
  <c r="B26003" i="10" s="1"/>
  <c r="B26004" i="10" s="1"/>
  <c r="B26005" i="10" s="1"/>
  <c r="B26006" i="10" s="1"/>
  <c r="B26007" i="10" s="1"/>
  <c r="B26008" i="10" s="1"/>
  <c r="B26009" i="10" s="1"/>
  <c r="B26010" i="10" s="1"/>
  <c r="B26011" i="10" s="1"/>
  <c r="B26012" i="10" s="1"/>
  <c r="B26013" i="10" s="1"/>
  <c r="B26014" i="10" s="1"/>
  <c r="B26015" i="10" s="1"/>
  <c r="B26016" i="10" s="1"/>
  <c r="B26017" i="10" s="1"/>
  <c r="B26018" i="10" s="1"/>
  <c r="B26019" i="10" s="1"/>
  <c r="B26020" i="10" s="1"/>
  <c r="B26021" i="10" s="1"/>
  <c r="B26022" i="10" s="1"/>
  <c r="B26023" i="10" s="1"/>
  <c r="B26024" i="10" s="1"/>
  <c r="B26025" i="10" s="1"/>
  <c r="B26026" i="10" s="1"/>
  <c r="B26027" i="10" s="1"/>
  <c r="B26028" i="10" s="1"/>
  <c r="B26029" i="10" s="1"/>
  <c r="B26030" i="10" s="1"/>
  <c r="B26031" i="10" s="1"/>
  <c r="B26032" i="10" s="1"/>
  <c r="B26033" i="10" s="1"/>
  <c r="B26034" i="10" s="1"/>
  <c r="B26035" i="10" s="1"/>
  <c r="B26036" i="10" s="1"/>
  <c r="B26037" i="10" s="1"/>
  <c r="B26038" i="10" s="1"/>
  <c r="B26039" i="10" s="1"/>
  <c r="B26040" i="10" s="1"/>
  <c r="B26041" i="10" s="1"/>
  <c r="B26042" i="10" s="1"/>
  <c r="B26043" i="10" s="1"/>
  <c r="B26044" i="10" s="1"/>
  <c r="B26045" i="10" s="1"/>
  <c r="B26046" i="10" s="1"/>
  <c r="B26047" i="10" s="1"/>
  <c r="B26048" i="10" s="1"/>
  <c r="B26049" i="10" s="1"/>
  <c r="B26050" i="10" s="1"/>
  <c r="B26051" i="10" s="1"/>
  <c r="B26052" i="10" s="1"/>
  <c r="B26053" i="10" s="1"/>
  <c r="B26054" i="10" s="1"/>
  <c r="B26055" i="10" s="1"/>
  <c r="B26056" i="10" s="1"/>
  <c r="B26057" i="10" s="1"/>
  <c r="B26058" i="10" s="1"/>
  <c r="B26059" i="10" s="1"/>
  <c r="B26060" i="10" s="1"/>
  <c r="B26061" i="10" s="1"/>
  <c r="B26062" i="10" s="1"/>
  <c r="B26063" i="10" s="1"/>
  <c r="B26064" i="10" s="1"/>
  <c r="B26065" i="10" s="1"/>
  <c r="B26066" i="10" s="1"/>
  <c r="B26067" i="10" s="1"/>
  <c r="B26068" i="10" s="1"/>
  <c r="B26069" i="10" s="1"/>
  <c r="B26070" i="10" s="1"/>
  <c r="B26071" i="10" s="1"/>
  <c r="B26072" i="10" s="1"/>
  <c r="B26073" i="10" s="1"/>
  <c r="B26074" i="10" s="1"/>
  <c r="B26075" i="10" s="1"/>
  <c r="B26076" i="10" s="1"/>
  <c r="B26077" i="10" s="1"/>
  <c r="B26078" i="10" s="1"/>
  <c r="B26079" i="10" s="1"/>
  <c r="B26080" i="10" s="1"/>
  <c r="B26081" i="10" s="1"/>
  <c r="B26082" i="10" s="1"/>
  <c r="B26083" i="10" s="1"/>
  <c r="B26084" i="10" s="1"/>
  <c r="B26085" i="10" s="1"/>
  <c r="B26086" i="10" s="1"/>
  <c r="B26087" i="10" s="1"/>
  <c r="B26088" i="10" s="1"/>
  <c r="B26089" i="10" s="1"/>
  <c r="B26090" i="10" s="1"/>
  <c r="B26091" i="10" s="1"/>
  <c r="B26092" i="10" s="1"/>
  <c r="B26093" i="10" s="1"/>
  <c r="B26094" i="10" s="1"/>
  <c r="B26095" i="10" s="1"/>
  <c r="B26096" i="10" s="1"/>
  <c r="B26097" i="10" s="1"/>
  <c r="B26098" i="10" s="1"/>
  <c r="B26099" i="10" s="1"/>
  <c r="B26100" i="10" s="1"/>
  <c r="B26101" i="10" s="1"/>
  <c r="B26102" i="10" s="1"/>
  <c r="B26103" i="10" s="1"/>
  <c r="B26104" i="10" s="1"/>
  <c r="B26105" i="10" s="1"/>
  <c r="B26106" i="10" s="1"/>
  <c r="B26107" i="10" s="1"/>
  <c r="B26108" i="10" s="1"/>
  <c r="B26109" i="10" s="1"/>
  <c r="B26110" i="10" s="1"/>
  <c r="B26111" i="10" s="1"/>
  <c r="B26112" i="10" s="1"/>
  <c r="B26113" i="10" s="1"/>
  <c r="B26114" i="10" s="1"/>
  <c r="B26115" i="10" s="1"/>
  <c r="B26116" i="10" s="1"/>
  <c r="B26117" i="10" s="1"/>
  <c r="B26118" i="10" s="1"/>
  <c r="B26119" i="10" s="1"/>
  <c r="B26120" i="10" s="1"/>
  <c r="B26121" i="10" s="1"/>
  <c r="B26122" i="10" s="1"/>
  <c r="B26123" i="10" s="1"/>
  <c r="B26124" i="10" s="1"/>
  <c r="B26125" i="10" s="1"/>
  <c r="B26126" i="10" s="1"/>
  <c r="B26127" i="10" s="1"/>
  <c r="B26128" i="10" s="1"/>
  <c r="B26129" i="10" s="1"/>
  <c r="B26130" i="10" s="1"/>
  <c r="B26131" i="10" s="1"/>
  <c r="B26132" i="10" s="1"/>
  <c r="B26133" i="10" s="1"/>
  <c r="B26134" i="10" s="1"/>
  <c r="B26135" i="10" s="1"/>
  <c r="B26136" i="10" s="1"/>
  <c r="B26137" i="10" s="1"/>
  <c r="B26138" i="10" s="1"/>
  <c r="B26139" i="10" s="1"/>
  <c r="B26140" i="10" s="1"/>
  <c r="B26141" i="10" s="1"/>
  <c r="B26142" i="10" s="1"/>
  <c r="B26143" i="10" s="1"/>
  <c r="B26144" i="10" s="1"/>
  <c r="B26145" i="10" s="1"/>
  <c r="B26146" i="10" s="1"/>
  <c r="B26147" i="10" s="1"/>
  <c r="B26148" i="10" s="1"/>
  <c r="B26149" i="10" s="1"/>
  <c r="B26150" i="10" s="1"/>
  <c r="B26151" i="10" s="1"/>
  <c r="B26152" i="10" s="1"/>
  <c r="B26153" i="10" s="1"/>
  <c r="B26154" i="10" s="1"/>
  <c r="B26155" i="10" s="1"/>
  <c r="B26156" i="10" s="1"/>
  <c r="B26157" i="10" s="1"/>
  <c r="B26158" i="10" s="1"/>
  <c r="B26159" i="10" s="1"/>
  <c r="B26160" i="10" s="1"/>
  <c r="B26161" i="10" s="1"/>
  <c r="B26162" i="10" s="1"/>
  <c r="B26163" i="10" s="1"/>
  <c r="B26164" i="10" s="1"/>
  <c r="B26165" i="10" s="1"/>
  <c r="B26166" i="10" s="1"/>
  <c r="B26167" i="10" s="1"/>
  <c r="B26168" i="10" s="1"/>
  <c r="B26169" i="10" s="1"/>
  <c r="B26170" i="10" s="1"/>
  <c r="B26171" i="10" s="1"/>
  <c r="B26172" i="10" s="1"/>
  <c r="B26173" i="10" s="1"/>
  <c r="B26174" i="10" s="1"/>
  <c r="B26175" i="10" s="1"/>
  <c r="B26176" i="10" s="1"/>
  <c r="B26177" i="10" s="1"/>
  <c r="B26178" i="10" s="1"/>
  <c r="B26179" i="10" s="1"/>
  <c r="B26180" i="10" s="1"/>
  <c r="B26181" i="10" s="1"/>
  <c r="B26182" i="10" s="1"/>
  <c r="B26183" i="10" s="1"/>
  <c r="B26184" i="10" s="1"/>
  <c r="B26185" i="10" s="1"/>
  <c r="B26186" i="10" s="1"/>
  <c r="B26187" i="10" s="1"/>
  <c r="B26188" i="10" s="1"/>
  <c r="B26189" i="10" s="1"/>
  <c r="B26190" i="10" s="1"/>
  <c r="B26191" i="10" s="1"/>
  <c r="B26192" i="10" s="1"/>
  <c r="B26193" i="10" s="1"/>
  <c r="B26194" i="10" s="1"/>
  <c r="B26195" i="10" s="1"/>
  <c r="B26196" i="10" s="1"/>
  <c r="B26197" i="10" s="1"/>
  <c r="B26198" i="10" s="1"/>
  <c r="B26199" i="10" s="1"/>
  <c r="B26200" i="10" s="1"/>
  <c r="B26201" i="10" s="1"/>
  <c r="B26202" i="10" s="1"/>
  <c r="B26203" i="10" s="1"/>
  <c r="B26204" i="10" s="1"/>
  <c r="B26205" i="10" s="1"/>
  <c r="B26206" i="10" s="1"/>
  <c r="B26207" i="10" s="1"/>
  <c r="B26208" i="10" s="1"/>
  <c r="B26209" i="10" s="1"/>
  <c r="B26210" i="10" s="1"/>
  <c r="B26211" i="10" s="1"/>
  <c r="B26212" i="10" s="1"/>
  <c r="B26213" i="10" s="1"/>
  <c r="B26214" i="10" s="1"/>
  <c r="B26215" i="10" s="1"/>
  <c r="B26216" i="10" s="1"/>
  <c r="B26217" i="10" s="1"/>
  <c r="B26218" i="10" s="1"/>
  <c r="B26219" i="10" s="1"/>
  <c r="B26220" i="10" s="1"/>
  <c r="B26221" i="10" s="1"/>
  <c r="B26222" i="10" s="1"/>
  <c r="B26223" i="10" s="1"/>
  <c r="B26224" i="10" s="1"/>
  <c r="B26225" i="10" s="1"/>
  <c r="B26226" i="10" s="1"/>
  <c r="B26227" i="10" s="1"/>
  <c r="B26228" i="10" s="1"/>
  <c r="B26229" i="10" s="1"/>
  <c r="B26230" i="10" s="1"/>
  <c r="B26231" i="10" s="1"/>
  <c r="B26232" i="10" s="1"/>
  <c r="B26233" i="10" s="1"/>
  <c r="B26234" i="10" s="1"/>
  <c r="B26235" i="10" s="1"/>
  <c r="B26236" i="10" s="1"/>
  <c r="B26237" i="10" s="1"/>
  <c r="B26238" i="10" s="1"/>
  <c r="B26239" i="10" s="1"/>
  <c r="B26240" i="10" s="1"/>
  <c r="B26241" i="10" s="1"/>
  <c r="B26242" i="10" s="1"/>
  <c r="B26243" i="10" s="1"/>
  <c r="B26244" i="10" s="1"/>
  <c r="B26245" i="10" s="1"/>
  <c r="B26246" i="10" s="1"/>
  <c r="B26247" i="10" s="1"/>
  <c r="B26248" i="10" s="1"/>
  <c r="B26249" i="10" s="1"/>
  <c r="B26250" i="10" s="1"/>
  <c r="B26251" i="10" s="1"/>
  <c r="B26252" i="10" s="1"/>
  <c r="B26253" i="10" s="1"/>
  <c r="B26254" i="10" s="1"/>
  <c r="B26255" i="10" s="1"/>
  <c r="B26256" i="10" s="1"/>
  <c r="B26257" i="10" s="1"/>
  <c r="B26258" i="10" s="1"/>
  <c r="B26259" i="10" s="1"/>
  <c r="B26260" i="10" s="1"/>
  <c r="B26261" i="10" s="1"/>
  <c r="B26262" i="10" s="1"/>
  <c r="B26263" i="10" s="1"/>
  <c r="B26264" i="10" s="1"/>
  <c r="B26265" i="10" s="1"/>
  <c r="B26266" i="10" s="1"/>
  <c r="B26267" i="10" s="1"/>
  <c r="B26268" i="10" s="1"/>
  <c r="B26269" i="10" s="1"/>
  <c r="B26270" i="10" s="1"/>
  <c r="B26271" i="10" s="1"/>
  <c r="B26272" i="10" s="1"/>
  <c r="B26273" i="10" s="1"/>
  <c r="B26274" i="10" s="1"/>
  <c r="B26275" i="10" s="1"/>
  <c r="B26276" i="10" s="1"/>
  <c r="B26277" i="10" s="1"/>
  <c r="B26278" i="10" s="1"/>
  <c r="B26279" i="10" s="1"/>
  <c r="B26280" i="10" s="1"/>
  <c r="B26281" i="10" s="1"/>
  <c r="B26282" i="10" s="1"/>
  <c r="B26283" i="10" s="1"/>
  <c r="B26284" i="10" s="1"/>
  <c r="B26285" i="10" s="1"/>
  <c r="B26286" i="10" s="1"/>
  <c r="B26287" i="10" s="1"/>
  <c r="B26288" i="10" s="1"/>
  <c r="B26289" i="10" s="1"/>
  <c r="B26290" i="10" s="1"/>
  <c r="B26291" i="10" s="1"/>
  <c r="B26292" i="10" s="1"/>
  <c r="B26293" i="10" s="1"/>
  <c r="B26294" i="10" s="1"/>
  <c r="B26295" i="10" s="1"/>
  <c r="B26296" i="10" s="1"/>
  <c r="B26297" i="10" s="1"/>
  <c r="B26298" i="10" s="1"/>
  <c r="B26299" i="10" s="1"/>
  <c r="B26300" i="10" s="1"/>
  <c r="B26301" i="10" s="1"/>
  <c r="B26302" i="10" s="1"/>
  <c r="B26303" i="10" s="1"/>
  <c r="B26304" i="10" s="1"/>
  <c r="B26305" i="10" s="1"/>
  <c r="B26306" i="10" s="1"/>
  <c r="B26307" i="10" s="1"/>
  <c r="B26308" i="10" s="1"/>
  <c r="B26309" i="10" s="1"/>
  <c r="B26310" i="10" s="1"/>
  <c r="B26311" i="10" s="1"/>
  <c r="B26312" i="10" s="1"/>
  <c r="B26313" i="10" s="1"/>
  <c r="B26314" i="10" s="1"/>
  <c r="B26315" i="10" s="1"/>
  <c r="B26316" i="10" s="1"/>
  <c r="B26317" i="10" s="1"/>
  <c r="B26318" i="10" s="1"/>
  <c r="B26319" i="10" s="1"/>
  <c r="B26320" i="10" s="1"/>
  <c r="B26321" i="10" s="1"/>
  <c r="B26322" i="10" s="1"/>
  <c r="B26323" i="10" s="1"/>
  <c r="B26324" i="10" s="1"/>
  <c r="B26325" i="10" s="1"/>
  <c r="B26326" i="10" s="1"/>
  <c r="B26327" i="10" s="1"/>
  <c r="B26328" i="10" s="1"/>
  <c r="B26329" i="10" s="1"/>
  <c r="B26330" i="10" s="1"/>
  <c r="B26331" i="10" s="1"/>
  <c r="B26332" i="10" s="1"/>
  <c r="B26333" i="10" s="1"/>
  <c r="B26334" i="10" s="1"/>
  <c r="B26335" i="10" s="1"/>
  <c r="B26336" i="10" s="1"/>
  <c r="B26337" i="10" s="1"/>
  <c r="B26338" i="10" s="1"/>
  <c r="B26339" i="10" s="1"/>
  <c r="B26340" i="10" s="1"/>
  <c r="B26341" i="10" s="1"/>
  <c r="B26342" i="10" s="1"/>
  <c r="B26343" i="10" s="1"/>
  <c r="B26344" i="10" s="1"/>
  <c r="B26345" i="10" s="1"/>
  <c r="B26346" i="10" s="1"/>
  <c r="B26347" i="10" s="1"/>
  <c r="B26348" i="10" s="1"/>
  <c r="B26349" i="10" s="1"/>
  <c r="B26350" i="10" s="1"/>
  <c r="B26351" i="10" s="1"/>
  <c r="B26352" i="10" s="1"/>
  <c r="B26353" i="10" s="1"/>
  <c r="B26354" i="10" s="1"/>
  <c r="B26355" i="10" s="1"/>
  <c r="B26356" i="10" s="1"/>
  <c r="B26357" i="10" s="1"/>
  <c r="B26358" i="10" s="1"/>
  <c r="B26359" i="10" s="1"/>
  <c r="B26360" i="10" s="1"/>
  <c r="B26361" i="10" s="1"/>
  <c r="B26362" i="10" s="1"/>
  <c r="B26363" i="10" s="1"/>
  <c r="B26364" i="10" s="1"/>
  <c r="B26365" i="10" s="1"/>
  <c r="B26366" i="10" s="1"/>
  <c r="B26367" i="10" s="1"/>
  <c r="B26368" i="10" s="1"/>
  <c r="B26369" i="10" s="1"/>
  <c r="B26370" i="10" s="1"/>
  <c r="B26371" i="10" s="1"/>
  <c r="B26372" i="10" s="1"/>
  <c r="B26373" i="10" s="1"/>
  <c r="B26374" i="10" s="1"/>
  <c r="B26375" i="10" s="1"/>
  <c r="B26376" i="10" s="1"/>
  <c r="B26377" i="10" s="1"/>
  <c r="B26378" i="10" s="1"/>
  <c r="B26379" i="10" s="1"/>
  <c r="B26380" i="10" s="1"/>
  <c r="B26381" i="10" s="1"/>
  <c r="B26382" i="10" s="1"/>
  <c r="B26383" i="10" s="1"/>
  <c r="B26384" i="10" s="1"/>
  <c r="B26385" i="10" s="1"/>
  <c r="B26386" i="10" s="1"/>
  <c r="B26387" i="10" s="1"/>
  <c r="B26388" i="10" s="1"/>
  <c r="B26389" i="10" s="1"/>
  <c r="B26390" i="10" s="1"/>
  <c r="B26391" i="10" s="1"/>
  <c r="B26392" i="10" s="1"/>
  <c r="B26393" i="10" s="1"/>
  <c r="B26394" i="10" s="1"/>
  <c r="B26395" i="10" s="1"/>
  <c r="B26396" i="10" s="1"/>
  <c r="B26397" i="10" s="1"/>
  <c r="B26398" i="10" s="1"/>
  <c r="B26399" i="10" s="1"/>
  <c r="B26400" i="10" s="1"/>
  <c r="B26401" i="10" s="1"/>
  <c r="B26402" i="10" s="1"/>
  <c r="B26403" i="10" s="1"/>
  <c r="B26404" i="10" s="1"/>
  <c r="B26405" i="10" s="1"/>
  <c r="B26406" i="10" s="1"/>
  <c r="B26407" i="10" s="1"/>
  <c r="B26408" i="10" s="1"/>
  <c r="B26409" i="10" s="1"/>
  <c r="B26410" i="10" s="1"/>
  <c r="B26411" i="10" s="1"/>
  <c r="B26412" i="10" s="1"/>
  <c r="B26413" i="10" s="1"/>
  <c r="B26414" i="10" s="1"/>
  <c r="B26415" i="10" s="1"/>
  <c r="B26416" i="10" s="1"/>
  <c r="B26417" i="10" s="1"/>
  <c r="B26418" i="10" s="1"/>
  <c r="B26419" i="10" s="1"/>
  <c r="B26420" i="10" s="1"/>
  <c r="B26421" i="10" s="1"/>
  <c r="B26422" i="10" s="1"/>
  <c r="B26423" i="10" s="1"/>
  <c r="B26424" i="10" s="1"/>
  <c r="B26425" i="10" s="1"/>
  <c r="B26426" i="10" s="1"/>
  <c r="B26427" i="10" s="1"/>
  <c r="B26428" i="10" s="1"/>
  <c r="B26429" i="10" s="1"/>
  <c r="B26430" i="10" s="1"/>
  <c r="B26431" i="10" s="1"/>
  <c r="B26432" i="10" s="1"/>
  <c r="B26433" i="10" s="1"/>
  <c r="B26434" i="10" s="1"/>
  <c r="B26435" i="10" s="1"/>
  <c r="B26436" i="10" s="1"/>
  <c r="B26437" i="10" s="1"/>
  <c r="B26438" i="10" s="1"/>
  <c r="B26439" i="10" s="1"/>
  <c r="B26440" i="10" s="1"/>
  <c r="B26441" i="10" s="1"/>
  <c r="B26442" i="10" s="1"/>
  <c r="B26443" i="10" s="1"/>
  <c r="B26444" i="10" s="1"/>
  <c r="B26445" i="10" s="1"/>
  <c r="B26446" i="10" s="1"/>
  <c r="B26447" i="10" s="1"/>
  <c r="B26448" i="10" s="1"/>
  <c r="B26449" i="10" s="1"/>
  <c r="B26450" i="10" s="1"/>
  <c r="B26451" i="10" s="1"/>
  <c r="B26452" i="10" s="1"/>
  <c r="B26453" i="10" s="1"/>
  <c r="B26454" i="10" s="1"/>
  <c r="B26455" i="10" s="1"/>
  <c r="B26456" i="10" s="1"/>
  <c r="B26457" i="10" s="1"/>
  <c r="B26458" i="10" s="1"/>
  <c r="B26459" i="10" s="1"/>
  <c r="B26460" i="10" s="1"/>
  <c r="B26461" i="10" s="1"/>
  <c r="B26462" i="10" s="1"/>
  <c r="B26463" i="10" s="1"/>
  <c r="B26464" i="10" s="1"/>
  <c r="B26465" i="10" s="1"/>
  <c r="B26466" i="10" s="1"/>
  <c r="B26467" i="10" s="1"/>
  <c r="B26468" i="10" s="1"/>
  <c r="B26469" i="10" s="1"/>
  <c r="B26470" i="10" s="1"/>
  <c r="B26471" i="10" s="1"/>
  <c r="B26472" i="10" s="1"/>
  <c r="B26473" i="10" s="1"/>
  <c r="B26474" i="10" s="1"/>
  <c r="B26475" i="10" s="1"/>
  <c r="B26476" i="10" s="1"/>
  <c r="B26477" i="10" s="1"/>
  <c r="B26478" i="10" s="1"/>
  <c r="B26479" i="10" s="1"/>
  <c r="B26480" i="10" s="1"/>
  <c r="B26481" i="10" s="1"/>
  <c r="B26482" i="10" s="1"/>
  <c r="B26483" i="10" s="1"/>
  <c r="B26484" i="10" s="1"/>
  <c r="B26485" i="10" s="1"/>
  <c r="B26486" i="10" s="1"/>
  <c r="B26487" i="10" s="1"/>
  <c r="B26488" i="10" s="1"/>
  <c r="B26489" i="10" s="1"/>
  <c r="B26490" i="10" s="1"/>
  <c r="B26491" i="10" s="1"/>
  <c r="B26492" i="10" s="1"/>
  <c r="B26493" i="10" s="1"/>
  <c r="B26494" i="10" s="1"/>
  <c r="B26495" i="10" s="1"/>
  <c r="B26496" i="10" s="1"/>
  <c r="B26497" i="10" s="1"/>
  <c r="B26498" i="10" s="1"/>
  <c r="B26499" i="10" s="1"/>
  <c r="B26500" i="10" s="1"/>
  <c r="B26501" i="10" s="1"/>
  <c r="B26502" i="10" s="1"/>
  <c r="B26503" i="10" s="1"/>
  <c r="B26504" i="10" s="1"/>
  <c r="B26505" i="10" s="1"/>
  <c r="B26506" i="10" s="1"/>
  <c r="B26507" i="10" s="1"/>
  <c r="B26508" i="10" s="1"/>
  <c r="B26509" i="10" s="1"/>
  <c r="B26510" i="10" s="1"/>
  <c r="B26511" i="10" s="1"/>
  <c r="B26512" i="10" s="1"/>
  <c r="B26513" i="10" s="1"/>
  <c r="B26514" i="10" s="1"/>
  <c r="B26515" i="10" s="1"/>
  <c r="B26516" i="10" s="1"/>
  <c r="B26517" i="10" s="1"/>
  <c r="B26518" i="10" s="1"/>
  <c r="B26519" i="10" s="1"/>
  <c r="B26520" i="10" s="1"/>
  <c r="B26521" i="10" s="1"/>
  <c r="B26522" i="10" s="1"/>
  <c r="B26523" i="10" s="1"/>
  <c r="B26524" i="10" s="1"/>
  <c r="B26525" i="10" s="1"/>
  <c r="B26526" i="10" s="1"/>
  <c r="B26527" i="10" s="1"/>
  <c r="B26528" i="10" s="1"/>
  <c r="B26529" i="10" s="1"/>
  <c r="B26530" i="10" s="1"/>
  <c r="B26531" i="10" s="1"/>
  <c r="B26532" i="10" s="1"/>
  <c r="B26533" i="10" s="1"/>
  <c r="B26534" i="10" s="1"/>
  <c r="B26535" i="10" s="1"/>
  <c r="B26536" i="10" s="1"/>
  <c r="B26537" i="10" s="1"/>
  <c r="B26538" i="10" s="1"/>
  <c r="B26539" i="10" s="1"/>
  <c r="B26540" i="10" s="1"/>
  <c r="B26541" i="10" s="1"/>
  <c r="B26542" i="10" s="1"/>
  <c r="B26543" i="10" s="1"/>
  <c r="B26544" i="10" s="1"/>
  <c r="B26545" i="10" s="1"/>
  <c r="B26546" i="10" s="1"/>
  <c r="B26547" i="10" s="1"/>
  <c r="B26548" i="10" s="1"/>
  <c r="B26549" i="10" s="1"/>
  <c r="B26550" i="10" s="1"/>
  <c r="B26551" i="10" s="1"/>
  <c r="B26552" i="10" s="1"/>
  <c r="B26553" i="10" s="1"/>
  <c r="B26554" i="10" s="1"/>
  <c r="B26555" i="10" s="1"/>
  <c r="B26556" i="10" s="1"/>
  <c r="B26557" i="10" s="1"/>
  <c r="B26558" i="10" s="1"/>
  <c r="B26559" i="10" s="1"/>
  <c r="B26560" i="10" s="1"/>
  <c r="B26561" i="10" s="1"/>
  <c r="B26562" i="10" s="1"/>
  <c r="B26563" i="10" s="1"/>
  <c r="B26564" i="10" s="1"/>
  <c r="B26565" i="10" s="1"/>
  <c r="B26566" i="10" s="1"/>
  <c r="B26567" i="10" s="1"/>
  <c r="B26568" i="10" s="1"/>
  <c r="B26569" i="10" s="1"/>
  <c r="B26570" i="10" s="1"/>
  <c r="B26571" i="10" s="1"/>
  <c r="B26572" i="10" s="1"/>
  <c r="B26573" i="10" s="1"/>
  <c r="B26574" i="10" s="1"/>
  <c r="B26575" i="10" s="1"/>
  <c r="B26576" i="10" s="1"/>
  <c r="B26577" i="10" s="1"/>
  <c r="B26578" i="10" s="1"/>
  <c r="B26579" i="10" s="1"/>
  <c r="B26580" i="10" s="1"/>
  <c r="B26581" i="10" s="1"/>
  <c r="B26582" i="10" s="1"/>
  <c r="B26583" i="10" s="1"/>
  <c r="B26584" i="10" s="1"/>
  <c r="B26585" i="10" s="1"/>
  <c r="B26586" i="10" s="1"/>
  <c r="B26587" i="10" s="1"/>
  <c r="B26588" i="10" s="1"/>
  <c r="B26589" i="10" s="1"/>
  <c r="B26590" i="10" s="1"/>
  <c r="B26591" i="10" s="1"/>
  <c r="B26592" i="10" s="1"/>
  <c r="B26593" i="10" s="1"/>
  <c r="B26594" i="10" s="1"/>
  <c r="B26595" i="10" s="1"/>
  <c r="B26596" i="10" s="1"/>
  <c r="B26597" i="10" s="1"/>
  <c r="B26598" i="10" s="1"/>
  <c r="B26599" i="10" s="1"/>
  <c r="B26600" i="10" s="1"/>
  <c r="B26601" i="10" s="1"/>
  <c r="B26602" i="10" s="1"/>
  <c r="B26603" i="10" s="1"/>
  <c r="B26604" i="10" s="1"/>
  <c r="B26605" i="10" s="1"/>
  <c r="B26606" i="10" s="1"/>
  <c r="B26607" i="10" s="1"/>
  <c r="B26608" i="10" s="1"/>
  <c r="B26609" i="10" s="1"/>
  <c r="B26610" i="10" s="1"/>
  <c r="B26611" i="10" s="1"/>
  <c r="B26612" i="10" s="1"/>
  <c r="B26613" i="10" s="1"/>
  <c r="B26614" i="10" s="1"/>
  <c r="B26615" i="10" s="1"/>
  <c r="B26616" i="10" s="1"/>
  <c r="B26617" i="10" s="1"/>
  <c r="B26618" i="10" s="1"/>
  <c r="B26619" i="10" s="1"/>
  <c r="B26620" i="10" s="1"/>
  <c r="B26621" i="10" s="1"/>
  <c r="B26622" i="10" s="1"/>
  <c r="B26623" i="10" s="1"/>
  <c r="B26624" i="10" s="1"/>
  <c r="B26625" i="10" s="1"/>
  <c r="B26626" i="10" s="1"/>
  <c r="B26627" i="10" s="1"/>
  <c r="B26628" i="10" s="1"/>
  <c r="B26629" i="10" s="1"/>
  <c r="B26630" i="10" s="1"/>
  <c r="B26631" i="10" s="1"/>
  <c r="B26632" i="10" s="1"/>
  <c r="B26633" i="10" s="1"/>
  <c r="B26634" i="10" s="1"/>
  <c r="B26635" i="10" s="1"/>
  <c r="B26636" i="10" s="1"/>
  <c r="B26637" i="10" s="1"/>
  <c r="B26638" i="10" s="1"/>
  <c r="B26639" i="10" s="1"/>
  <c r="B26640" i="10" s="1"/>
  <c r="B26641" i="10" s="1"/>
  <c r="B26642" i="10" s="1"/>
  <c r="B26643" i="10" s="1"/>
  <c r="B26644" i="10" s="1"/>
  <c r="B26645" i="10" s="1"/>
  <c r="B26646" i="10" s="1"/>
  <c r="B26647" i="10" s="1"/>
  <c r="B26648" i="10" s="1"/>
  <c r="B26649" i="10" s="1"/>
  <c r="B26650" i="10" s="1"/>
  <c r="B26651" i="10" s="1"/>
  <c r="B26652" i="10" s="1"/>
  <c r="B26653" i="10" s="1"/>
  <c r="B26654" i="10" s="1"/>
  <c r="B26655" i="10" s="1"/>
  <c r="B26656" i="10" s="1"/>
  <c r="B26657" i="10" s="1"/>
  <c r="B26658" i="10" s="1"/>
  <c r="B26659" i="10" s="1"/>
  <c r="B26660" i="10" s="1"/>
  <c r="B26661" i="10" s="1"/>
  <c r="B26662" i="10" s="1"/>
  <c r="B26663" i="10" s="1"/>
  <c r="B26664" i="10" s="1"/>
  <c r="B26665" i="10" s="1"/>
  <c r="B26666" i="10" s="1"/>
  <c r="B26667" i="10" s="1"/>
  <c r="B26668" i="10" s="1"/>
  <c r="B26669" i="10" s="1"/>
  <c r="B26670" i="10" s="1"/>
  <c r="B26671" i="10" s="1"/>
  <c r="B26672" i="10" s="1"/>
  <c r="B26673" i="10" s="1"/>
  <c r="B26674" i="10" s="1"/>
  <c r="B26675" i="10" s="1"/>
  <c r="B26676" i="10" s="1"/>
  <c r="B26677" i="10" s="1"/>
  <c r="B26678" i="10" s="1"/>
  <c r="B26679" i="10" s="1"/>
  <c r="B26680" i="10" s="1"/>
  <c r="B26681" i="10" s="1"/>
  <c r="B26682" i="10" s="1"/>
  <c r="B26683" i="10" s="1"/>
  <c r="B26684" i="10" s="1"/>
  <c r="B26685" i="10" s="1"/>
  <c r="B26686" i="10" s="1"/>
  <c r="B26687" i="10" s="1"/>
  <c r="B26688" i="10" s="1"/>
  <c r="B26689" i="10" s="1"/>
  <c r="B26690" i="10" s="1"/>
  <c r="B26691" i="10" s="1"/>
  <c r="B26692" i="10" s="1"/>
  <c r="B26693" i="10" s="1"/>
  <c r="B26694" i="10" s="1"/>
  <c r="B26695" i="10" s="1"/>
  <c r="B26696" i="10" s="1"/>
  <c r="B26697" i="10" s="1"/>
  <c r="B26698" i="10" s="1"/>
  <c r="B26699" i="10" s="1"/>
  <c r="B26700" i="10" s="1"/>
  <c r="B26701" i="10" s="1"/>
  <c r="B26702" i="10" s="1"/>
  <c r="B26703" i="10" s="1"/>
  <c r="B26704" i="10" s="1"/>
  <c r="B26705" i="10" s="1"/>
  <c r="B26706" i="10" s="1"/>
  <c r="B26707" i="10" s="1"/>
  <c r="B26708" i="10" s="1"/>
  <c r="B26709" i="10" s="1"/>
  <c r="B26710" i="10" s="1"/>
  <c r="B26711" i="10" s="1"/>
  <c r="B26712" i="10" s="1"/>
  <c r="B26713" i="10" s="1"/>
  <c r="B26714" i="10" s="1"/>
  <c r="B26715" i="10" s="1"/>
  <c r="B26716" i="10" s="1"/>
  <c r="B26717" i="10" s="1"/>
  <c r="B26718" i="10" s="1"/>
  <c r="B26719" i="10" s="1"/>
  <c r="B26720" i="10" s="1"/>
  <c r="B26721" i="10" s="1"/>
  <c r="B26722" i="10" s="1"/>
  <c r="B26723" i="10" s="1"/>
  <c r="B26724" i="10" s="1"/>
  <c r="B26725" i="10" s="1"/>
  <c r="B26726" i="10" s="1"/>
  <c r="B26727" i="10" s="1"/>
  <c r="B26728" i="10" s="1"/>
  <c r="B26729" i="10" s="1"/>
  <c r="B26730" i="10" s="1"/>
  <c r="B26731" i="10" s="1"/>
  <c r="B26732" i="10" s="1"/>
  <c r="B26733" i="10" s="1"/>
  <c r="B26734" i="10" s="1"/>
  <c r="B26735" i="10" s="1"/>
  <c r="B26736" i="10" s="1"/>
  <c r="B26737" i="10" s="1"/>
  <c r="B26738" i="10" s="1"/>
  <c r="B26739" i="10" s="1"/>
  <c r="B26740" i="10" s="1"/>
  <c r="B26741" i="10" s="1"/>
  <c r="B26742" i="10" s="1"/>
  <c r="B26743" i="10" s="1"/>
  <c r="B26744" i="10" s="1"/>
  <c r="B26745" i="10" s="1"/>
  <c r="B26746" i="10" s="1"/>
  <c r="B26747" i="10" s="1"/>
  <c r="B26748" i="10" s="1"/>
  <c r="B26749" i="10" s="1"/>
  <c r="B26750" i="10" s="1"/>
  <c r="B26751" i="10" s="1"/>
  <c r="B26752" i="10" s="1"/>
  <c r="B26753" i="10" s="1"/>
  <c r="B26754" i="10" s="1"/>
  <c r="B26755" i="10" s="1"/>
  <c r="B26756" i="10" s="1"/>
  <c r="B26757" i="10" s="1"/>
  <c r="B26758" i="10" s="1"/>
  <c r="B26759" i="10" s="1"/>
  <c r="B26760" i="10" s="1"/>
  <c r="B26761" i="10" s="1"/>
  <c r="B26762" i="10" s="1"/>
  <c r="B26763" i="10" s="1"/>
  <c r="B26764" i="10" s="1"/>
  <c r="B26765" i="10" s="1"/>
  <c r="B26766" i="10" s="1"/>
  <c r="B26767" i="10" s="1"/>
  <c r="B26768" i="10" s="1"/>
  <c r="B26769" i="10" s="1"/>
  <c r="B26770" i="10" s="1"/>
  <c r="B26771" i="10" s="1"/>
  <c r="B26772" i="10" s="1"/>
  <c r="B26773" i="10" s="1"/>
  <c r="B26774" i="10" s="1"/>
  <c r="B26775" i="10" s="1"/>
  <c r="B26776" i="10" s="1"/>
  <c r="B26777" i="10" s="1"/>
  <c r="B26778" i="10" s="1"/>
  <c r="B26779" i="10" s="1"/>
  <c r="B26780" i="10" s="1"/>
  <c r="B26781" i="10" s="1"/>
  <c r="B26782" i="10" s="1"/>
  <c r="B26783" i="10" s="1"/>
  <c r="B26784" i="10" s="1"/>
  <c r="B26785" i="10" s="1"/>
  <c r="B26786" i="10" s="1"/>
  <c r="B26787" i="10" s="1"/>
  <c r="B26788" i="10" s="1"/>
  <c r="B26789" i="10" s="1"/>
  <c r="B26790" i="10" s="1"/>
  <c r="B26791" i="10" s="1"/>
  <c r="B26792" i="10" s="1"/>
  <c r="B26793" i="10" s="1"/>
  <c r="B26794" i="10" s="1"/>
  <c r="B26795" i="10" s="1"/>
  <c r="B26796" i="10" s="1"/>
  <c r="B26797" i="10" s="1"/>
  <c r="B26798" i="10" s="1"/>
  <c r="B26799" i="10" s="1"/>
  <c r="B26800" i="10" s="1"/>
  <c r="B26801" i="10" s="1"/>
  <c r="B26802" i="10" s="1"/>
  <c r="B26803" i="10" s="1"/>
  <c r="B26804" i="10" s="1"/>
  <c r="B26805" i="10" s="1"/>
  <c r="B26806" i="10" s="1"/>
  <c r="B26807" i="10" s="1"/>
  <c r="B26808" i="10" s="1"/>
  <c r="B26809" i="10" s="1"/>
  <c r="B26810" i="10" s="1"/>
  <c r="B26811" i="10" s="1"/>
  <c r="B26812" i="10" s="1"/>
  <c r="B26813" i="10" s="1"/>
  <c r="B26814" i="10" s="1"/>
  <c r="B26815" i="10" s="1"/>
  <c r="B26816" i="10" s="1"/>
  <c r="B26817" i="10" s="1"/>
  <c r="B26818" i="10" s="1"/>
  <c r="B26819" i="10" s="1"/>
  <c r="B26820" i="10" s="1"/>
  <c r="B26821" i="10" s="1"/>
  <c r="B26822" i="10" s="1"/>
  <c r="B26823" i="10" s="1"/>
  <c r="B26824" i="10" s="1"/>
  <c r="B26825" i="10" s="1"/>
  <c r="B26826" i="10" s="1"/>
  <c r="B26827" i="10" s="1"/>
  <c r="B26828" i="10" s="1"/>
  <c r="B26829" i="10" s="1"/>
  <c r="B26830" i="10" s="1"/>
  <c r="B26831" i="10" s="1"/>
  <c r="B26832" i="10" s="1"/>
  <c r="B26833" i="10" s="1"/>
  <c r="B26834" i="10" s="1"/>
  <c r="B26835" i="10" s="1"/>
  <c r="B26836" i="10" s="1"/>
  <c r="B26837" i="10" s="1"/>
  <c r="B26838" i="10" s="1"/>
  <c r="B26839" i="10" s="1"/>
  <c r="B26840" i="10" s="1"/>
  <c r="B26841" i="10" s="1"/>
  <c r="B26842" i="10" s="1"/>
  <c r="B26843" i="10" s="1"/>
  <c r="B26844" i="10" s="1"/>
  <c r="B26845" i="10" s="1"/>
  <c r="B26846" i="10" s="1"/>
  <c r="B26847" i="10" s="1"/>
  <c r="B26848" i="10" s="1"/>
  <c r="B26849" i="10" s="1"/>
  <c r="B26850" i="10" s="1"/>
  <c r="B26851" i="10" s="1"/>
  <c r="B26852" i="10" s="1"/>
  <c r="B26853" i="10" s="1"/>
  <c r="B26854" i="10" s="1"/>
  <c r="B26855" i="10" s="1"/>
  <c r="B26856" i="10" s="1"/>
  <c r="B26857" i="10" s="1"/>
  <c r="B26858" i="10" s="1"/>
  <c r="B26859" i="10" s="1"/>
  <c r="B26860" i="10" s="1"/>
  <c r="B26861" i="10" s="1"/>
  <c r="B26862" i="10" s="1"/>
  <c r="B26863" i="10" s="1"/>
  <c r="B26864" i="10" s="1"/>
  <c r="B26865" i="10" s="1"/>
  <c r="B26866" i="10" s="1"/>
  <c r="B26867" i="10" s="1"/>
  <c r="B26868" i="10" s="1"/>
  <c r="B26869" i="10" s="1"/>
  <c r="B26870" i="10" s="1"/>
  <c r="B26871" i="10" s="1"/>
  <c r="B26872" i="10" s="1"/>
  <c r="B26873" i="10" s="1"/>
  <c r="B26874" i="10" s="1"/>
  <c r="B26875" i="10" s="1"/>
  <c r="B26876" i="10" s="1"/>
  <c r="B26877" i="10" s="1"/>
  <c r="B26878" i="10" s="1"/>
  <c r="B26879" i="10" s="1"/>
  <c r="B26880" i="10" s="1"/>
  <c r="B26881" i="10" s="1"/>
  <c r="B26882" i="10" s="1"/>
  <c r="B26883" i="10" s="1"/>
  <c r="B26884" i="10" s="1"/>
  <c r="B26885" i="10" s="1"/>
  <c r="B26886" i="10" s="1"/>
  <c r="B26887" i="10" s="1"/>
  <c r="B26888" i="10" s="1"/>
  <c r="B26889" i="10" s="1"/>
  <c r="B26890" i="10" s="1"/>
  <c r="B26891" i="10" s="1"/>
  <c r="B26892" i="10" s="1"/>
  <c r="B26893" i="10" s="1"/>
  <c r="B26894" i="10" s="1"/>
  <c r="B26895" i="10" s="1"/>
  <c r="B26896" i="10" s="1"/>
  <c r="B26897" i="10" s="1"/>
  <c r="B26898" i="10" s="1"/>
  <c r="B26899" i="10" s="1"/>
  <c r="B26900" i="10" s="1"/>
  <c r="B26901" i="10" s="1"/>
  <c r="B26902" i="10" s="1"/>
  <c r="B26903" i="10" s="1"/>
  <c r="B26904" i="10" s="1"/>
  <c r="B26905" i="10" s="1"/>
  <c r="B26906" i="10" s="1"/>
  <c r="B26907" i="10" s="1"/>
  <c r="B26908" i="10" s="1"/>
  <c r="B26909" i="10" s="1"/>
  <c r="B26910" i="10" s="1"/>
  <c r="B26911" i="10" s="1"/>
  <c r="B26912" i="10" s="1"/>
  <c r="B26913" i="10" s="1"/>
  <c r="B26914" i="10" s="1"/>
  <c r="B26915" i="10" s="1"/>
  <c r="B26916" i="10" s="1"/>
  <c r="B26917" i="10" s="1"/>
  <c r="B26918" i="10" s="1"/>
  <c r="B26919" i="10" s="1"/>
  <c r="B26920" i="10" s="1"/>
  <c r="B26921" i="10" s="1"/>
  <c r="B26922" i="10" s="1"/>
  <c r="B26923" i="10" s="1"/>
  <c r="B26924" i="10" s="1"/>
  <c r="B26925" i="10" s="1"/>
  <c r="B26926" i="10" s="1"/>
  <c r="B26927" i="10" s="1"/>
  <c r="B26928" i="10" s="1"/>
  <c r="B26929" i="10" s="1"/>
  <c r="B26930" i="10" s="1"/>
  <c r="B26931" i="10" s="1"/>
  <c r="B26932" i="10" s="1"/>
  <c r="B26933" i="10" s="1"/>
  <c r="B26934" i="10" s="1"/>
  <c r="B26935" i="10" s="1"/>
  <c r="B26936" i="10" s="1"/>
  <c r="B26937" i="10" s="1"/>
  <c r="B26938" i="10" s="1"/>
  <c r="B26939" i="10" s="1"/>
  <c r="B26940" i="10" s="1"/>
  <c r="B26941" i="10" s="1"/>
  <c r="B26942" i="10" s="1"/>
  <c r="B26943" i="10" s="1"/>
  <c r="B26944" i="10" s="1"/>
  <c r="B26945" i="10" s="1"/>
  <c r="B26946" i="10" s="1"/>
  <c r="B26947" i="10" s="1"/>
  <c r="B26948" i="10" s="1"/>
  <c r="B26949" i="10" s="1"/>
  <c r="B26950" i="10" s="1"/>
  <c r="B26951" i="10" s="1"/>
  <c r="B26952" i="10" s="1"/>
  <c r="B26953" i="10" s="1"/>
  <c r="B26954" i="10" s="1"/>
  <c r="B26955" i="10" s="1"/>
  <c r="B26956" i="10" s="1"/>
  <c r="B26957" i="10" s="1"/>
  <c r="B26958" i="10" s="1"/>
  <c r="B26959" i="10" s="1"/>
  <c r="B26960" i="10" s="1"/>
  <c r="B26961" i="10" s="1"/>
  <c r="B26962" i="10" s="1"/>
  <c r="B26963" i="10" s="1"/>
  <c r="B26964" i="10" s="1"/>
  <c r="B26965" i="10" s="1"/>
  <c r="B26966" i="10" s="1"/>
  <c r="B26967" i="10" s="1"/>
  <c r="B26968" i="10" s="1"/>
  <c r="B26969" i="10" s="1"/>
  <c r="B26970" i="10" s="1"/>
  <c r="B26971" i="10" s="1"/>
  <c r="B26972" i="10" s="1"/>
  <c r="B26973" i="10" s="1"/>
  <c r="B26974" i="10" s="1"/>
  <c r="B26975" i="10" s="1"/>
  <c r="B26976" i="10" s="1"/>
  <c r="B26977" i="10" s="1"/>
  <c r="B26978" i="10" s="1"/>
  <c r="B26979" i="10" s="1"/>
  <c r="B26980" i="10" s="1"/>
  <c r="B26981" i="10" s="1"/>
  <c r="B26982" i="10" s="1"/>
  <c r="B26983" i="10" s="1"/>
  <c r="B26984" i="10" s="1"/>
  <c r="B26985" i="10" s="1"/>
  <c r="B26986" i="10" s="1"/>
  <c r="B26987" i="10" s="1"/>
  <c r="B26988" i="10" s="1"/>
  <c r="B26989" i="10" s="1"/>
  <c r="B26990" i="10" s="1"/>
  <c r="B26991" i="10" s="1"/>
  <c r="B26992" i="10" s="1"/>
  <c r="B26993" i="10" s="1"/>
  <c r="B26994" i="10" s="1"/>
  <c r="B26995" i="10" s="1"/>
  <c r="B26996" i="10" s="1"/>
  <c r="B26997" i="10" s="1"/>
  <c r="B26998" i="10" s="1"/>
  <c r="B26999" i="10" s="1"/>
  <c r="B27000" i="10" s="1"/>
  <c r="B27001" i="10" s="1"/>
  <c r="B27002" i="10" s="1"/>
  <c r="B27003" i="10" s="1"/>
  <c r="B27004" i="10" s="1"/>
  <c r="B27005" i="10" s="1"/>
  <c r="B27006" i="10" s="1"/>
  <c r="B27007" i="10" s="1"/>
  <c r="B27008" i="10" s="1"/>
  <c r="B27009" i="10" s="1"/>
  <c r="B27010" i="10" s="1"/>
  <c r="B27011" i="10" s="1"/>
  <c r="B27012" i="10" s="1"/>
  <c r="B27013" i="10" s="1"/>
  <c r="B27014" i="10" s="1"/>
  <c r="B27015" i="10" s="1"/>
  <c r="B27016" i="10" s="1"/>
  <c r="B27017" i="10" s="1"/>
  <c r="B27018" i="10" s="1"/>
  <c r="B27019" i="10" s="1"/>
  <c r="B27020" i="10" s="1"/>
  <c r="B27021" i="10" s="1"/>
  <c r="B27022" i="10" s="1"/>
  <c r="B27023" i="10" s="1"/>
  <c r="B27024" i="10" s="1"/>
  <c r="B27025" i="10" s="1"/>
  <c r="B27026" i="10" s="1"/>
  <c r="B27027" i="10" s="1"/>
  <c r="B27028" i="10" s="1"/>
  <c r="B27029" i="10" s="1"/>
  <c r="B27030" i="10" s="1"/>
  <c r="B27031" i="10" s="1"/>
  <c r="B27032" i="10" s="1"/>
  <c r="B27033" i="10" s="1"/>
  <c r="B27034" i="10" s="1"/>
  <c r="B27035" i="10" s="1"/>
  <c r="B27036" i="10" s="1"/>
  <c r="B27037" i="10" s="1"/>
  <c r="B27038" i="10" s="1"/>
  <c r="B27039" i="10" s="1"/>
  <c r="B27040" i="10" s="1"/>
  <c r="B27041" i="10" s="1"/>
  <c r="B27042" i="10" s="1"/>
  <c r="B27043" i="10" s="1"/>
  <c r="B27044" i="10" s="1"/>
  <c r="B27045" i="10" s="1"/>
  <c r="B27046" i="10" s="1"/>
  <c r="B27047" i="10" s="1"/>
  <c r="B27048" i="10" s="1"/>
  <c r="B27049" i="10" s="1"/>
  <c r="B27050" i="10" s="1"/>
  <c r="B27051" i="10" s="1"/>
  <c r="B27052" i="10" s="1"/>
  <c r="B27053" i="10" s="1"/>
  <c r="B27054" i="10" s="1"/>
  <c r="B27055" i="10" s="1"/>
  <c r="B27056" i="10" s="1"/>
  <c r="B27057" i="10" s="1"/>
  <c r="B27058" i="10" s="1"/>
  <c r="B27059" i="10" s="1"/>
  <c r="B27060" i="10" s="1"/>
  <c r="B27061" i="10" s="1"/>
  <c r="B27062" i="10" s="1"/>
  <c r="B27063" i="10" s="1"/>
  <c r="B27064" i="10" s="1"/>
  <c r="B27065" i="10" s="1"/>
  <c r="B27066" i="10" s="1"/>
  <c r="B27067" i="10" s="1"/>
  <c r="B27068" i="10" s="1"/>
  <c r="B27069" i="10" s="1"/>
  <c r="B27070" i="10" s="1"/>
  <c r="B27071" i="10" s="1"/>
  <c r="B27072" i="10" s="1"/>
  <c r="B27073" i="10" s="1"/>
  <c r="B27074" i="10" s="1"/>
  <c r="B27075" i="10" s="1"/>
  <c r="B27076" i="10" s="1"/>
  <c r="B27077" i="10" s="1"/>
  <c r="B27078" i="10" s="1"/>
  <c r="B27079" i="10" s="1"/>
  <c r="B27080" i="10" s="1"/>
  <c r="B27081" i="10" s="1"/>
  <c r="B27082" i="10" s="1"/>
  <c r="B27083" i="10" s="1"/>
  <c r="B27084" i="10" s="1"/>
  <c r="B27085" i="10" s="1"/>
  <c r="B27086" i="10" s="1"/>
  <c r="B27087" i="10" s="1"/>
  <c r="B27088" i="10" s="1"/>
  <c r="B27089" i="10" s="1"/>
  <c r="B27090" i="10" s="1"/>
  <c r="B27091" i="10" s="1"/>
  <c r="B27092" i="10" s="1"/>
  <c r="B27093" i="10" s="1"/>
  <c r="B27094" i="10" s="1"/>
  <c r="B27095" i="10" s="1"/>
  <c r="B27096" i="10" s="1"/>
  <c r="B27097" i="10" s="1"/>
  <c r="B27098" i="10" s="1"/>
  <c r="B27099" i="10" s="1"/>
  <c r="B27100" i="10" s="1"/>
  <c r="B27101" i="10" s="1"/>
  <c r="B27102" i="10" s="1"/>
  <c r="B27103" i="10" s="1"/>
  <c r="B27104" i="10" s="1"/>
  <c r="B27105" i="10" s="1"/>
  <c r="B27106" i="10" s="1"/>
  <c r="B27107" i="10" s="1"/>
  <c r="B27108" i="10" s="1"/>
  <c r="B27109" i="10" s="1"/>
  <c r="B27110" i="10" s="1"/>
  <c r="B27111" i="10" s="1"/>
  <c r="B27112" i="10" s="1"/>
  <c r="B27113" i="10" s="1"/>
  <c r="B27114" i="10" s="1"/>
  <c r="B27115" i="10" s="1"/>
  <c r="B27116" i="10" s="1"/>
  <c r="B27117" i="10" s="1"/>
  <c r="B27118" i="10" s="1"/>
  <c r="B27119" i="10" s="1"/>
  <c r="B27120" i="10" s="1"/>
  <c r="B27121" i="10" s="1"/>
  <c r="B27122" i="10" s="1"/>
  <c r="B27123" i="10" s="1"/>
  <c r="B27124" i="10" s="1"/>
  <c r="B27125" i="10" s="1"/>
  <c r="B27126" i="10" s="1"/>
  <c r="B27127" i="10" s="1"/>
  <c r="B27128" i="10" s="1"/>
  <c r="B27129" i="10" s="1"/>
  <c r="B27130" i="10" s="1"/>
  <c r="B27131" i="10" s="1"/>
  <c r="B27132" i="10" s="1"/>
  <c r="B27133" i="10" s="1"/>
  <c r="B27134" i="10" s="1"/>
  <c r="B27135" i="10" s="1"/>
  <c r="B27136" i="10" s="1"/>
  <c r="B27137" i="10" s="1"/>
  <c r="B27138" i="10" s="1"/>
  <c r="B27139" i="10" s="1"/>
  <c r="B27140" i="10" s="1"/>
  <c r="B27141" i="10" s="1"/>
  <c r="B27142" i="10" s="1"/>
  <c r="B27143" i="10" s="1"/>
  <c r="B27144" i="10" s="1"/>
  <c r="B27145" i="10" s="1"/>
  <c r="B27146" i="10" s="1"/>
  <c r="B27147" i="10" s="1"/>
  <c r="B27148" i="10" s="1"/>
  <c r="B27149" i="10" s="1"/>
  <c r="B27150" i="10" s="1"/>
  <c r="B27151" i="10" s="1"/>
  <c r="B27152" i="10" s="1"/>
  <c r="B27153" i="10" s="1"/>
  <c r="B27154" i="10" s="1"/>
  <c r="B27155" i="10" s="1"/>
  <c r="B27156" i="10" s="1"/>
  <c r="B27157" i="10" s="1"/>
  <c r="B27158" i="10" s="1"/>
  <c r="B27159" i="10" s="1"/>
  <c r="B27160" i="10" s="1"/>
  <c r="B27161" i="10" s="1"/>
  <c r="B27162" i="10" s="1"/>
  <c r="B27163" i="10" s="1"/>
  <c r="B27164" i="10" s="1"/>
  <c r="B27165" i="10" s="1"/>
  <c r="B27166" i="10" s="1"/>
  <c r="B27167" i="10" s="1"/>
  <c r="B27168" i="10" s="1"/>
  <c r="B27169" i="10" s="1"/>
  <c r="B27170" i="10" s="1"/>
  <c r="B27171" i="10" s="1"/>
  <c r="B27172" i="10" s="1"/>
  <c r="B27173" i="10" s="1"/>
  <c r="B27174" i="10" s="1"/>
  <c r="B27175" i="10" s="1"/>
  <c r="B27176" i="10" s="1"/>
  <c r="B27177" i="10" s="1"/>
  <c r="B27178" i="10" s="1"/>
  <c r="B27179" i="10" s="1"/>
  <c r="B27180" i="10" s="1"/>
  <c r="B27181" i="10" s="1"/>
  <c r="B27182" i="10" s="1"/>
  <c r="B27183" i="10" s="1"/>
  <c r="B27184" i="10" s="1"/>
  <c r="B27185" i="10" s="1"/>
  <c r="B27186" i="10" s="1"/>
  <c r="B27187" i="10" s="1"/>
  <c r="B27188" i="10" s="1"/>
  <c r="B27189" i="10" s="1"/>
  <c r="B27190" i="10" s="1"/>
  <c r="B27191" i="10" s="1"/>
  <c r="B27192" i="10" s="1"/>
  <c r="B27193" i="10" s="1"/>
  <c r="B27194" i="10" s="1"/>
  <c r="B27195" i="10" s="1"/>
  <c r="B27196" i="10" s="1"/>
  <c r="B27197" i="10" s="1"/>
  <c r="B27198" i="10" s="1"/>
  <c r="B27199" i="10" s="1"/>
  <c r="B27200" i="10" s="1"/>
  <c r="B27201" i="10" s="1"/>
  <c r="B27202" i="10" s="1"/>
  <c r="B27203" i="10" s="1"/>
  <c r="B27204" i="10" s="1"/>
  <c r="B27205" i="10" s="1"/>
  <c r="B27206" i="10" s="1"/>
  <c r="B27207" i="10" s="1"/>
  <c r="B27208" i="10" s="1"/>
  <c r="B27209" i="10" s="1"/>
  <c r="B27210" i="10" s="1"/>
  <c r="B27211" i="10" s="1"/>
  <c r="B27212" i="10" s="1"/>
  <c r="B27213" i="10" s="1"/>
  <c r="B27214" i="10" s="1"/>
  <c r="B27215" i="10" s="1"/>
  <c r="B27216" i="10" s="1"/>
  <c r="B27217" i="10" s="1"/>
  <c r="B27218" i="10" s="1"/>
  <c r="B27219" i="10" s="1"/>
  <c r="B27220" i="10" s="1"/>
  <c r="B27221" i="10" s="1"/>
  <c r="B27222" i="10" s="1"/>
  <c r="B27223" i="10" s="1"/>
  <c r="B27224" i="10" s="1"/>
  <c r="B27225" i="10" s="1"/>
  <c r="B27226" i="10" s="1"/>
  <c r="B27227" i="10" s="1"/>
  <c r="B27228" i="10" s="1"/>
  <c r="B27229" i="10" s="1"/>
  <c r="B27230" i="10" s="1"/>
  <c r="B27231" i="10" s="1"/>
  <c r="B27232" i="10" s="1"/>
  <c r="B27233" i="10" s="1"/>
  <c r="B27234" i="10" s="1"/>
  <c r="B27235" i="10" s="1"/>
  <c r="B27236" i="10" s="1"/>
  <c r="B27237" i="10" s="1"/>
  <c r="B27238" i="10" s="1"/>
  <c r="B27239" i="10" s="1"/>
  <c r="B27240" i="10" s="1"/>
  <c r="B27241" i="10" s="1"/>
  <c r="B27242" i="10" s="1"/>
  <c r="B27243" i="10" s="1"/>
  <c r="B27244" i="10" s="1"/>
  <c r="B27245" i="10" s="1"/>
  <c r="B27246" i="10" s="1"/>
  <c r="B27247" i="10" s="1"/>
  <c r="B27248" i="10" s="1"/>
  <c r="B27249" i="10" s="1"/>
  <c r="B27250" i="10" s="1"/>
  <c r="B27251" i="10" s="1"/>
  <c r="B27252" i="10" s="1"/>
  <c r="B27253" i="10" s="1"/>
  <c r="B27254" i="10" s="1"/>
  <c r="B27255" i="10" s="1"/>
  <c r="B27256" i="10" s="1"/>
  <c r="B27257" i="10" s="1"/>
  <c r="B27258" i="10" s="1"/>
  <c r="B27259" i="10" s="1"/>
  <c r="B27260" i="10" s="1"/>
  <c r="B27261" i="10" s="1"/>
  <c r="B27262" i="10" s="1"/>
  <c r="B27263" i="10" s="1"/>
  <c r="B27264" i="10" s="1"/>
  <c r="B27265" i="10" s="1"/>
  <c r="B27266" i="10" s="1"/>
  <c r="B27267" i="10" s="1"/>
  <c r="B27268" i="10" s="1"/>
  <c r="B27269" i="10" s="1"/>
  <c r="B27270" i="10" s="1"/>
  <c r="B27271" i="10" s="1"/>
  <c r="B27272" i="10" s="1"/>
  <c r="B27273" i="10" s="1"/>
  <c r="B27274" i="10" s="1"/>
  <c r="B27275" i="10" s="1"/>
  <c r="B27276" i="10" s="1"/>
  <c r="B27277" i="10" s="1"/>
  <c r="B27278" i="10" s="1"/>
  <c r="B27279" i="10" s="1"/>
  <c r="B27280" i="10" s="1"/>
  <c r="B27281" i="10" s="1"/>
  <c r="B27282" i="10" s="1"/>
  <c r="B27283" i="10" s="1"/>
  <c r="B27284" i="10" s="1"/>
  <c r="B27285" i="10" s="1"/>
  <c r="B27286" i="10" s="1"/>
  <c r="B27287" i="10" s="1"/>
  <c r="B27288" i="10" s="1"/>
  <c r="B27289" i="10" s="1"/>
  <c r="B27290" i="10" s="1"/>
  <c r="B27291" i="10" s="1"/>
  <c r="B27292" i="10" s="1"/>
  <c r="B27293" i="10" s="1"/>
  <c r="B27294" i="10" s="1"/>
  <c r="B27295" i="10" s="1"/>
  <c r="B27296" i="10" s="1"/>
  <c r="B27297" i="10" s="1"/>
  <c r="B27298" i="10" s="1"/>
  <c r="B27299" i="10" s="1"/>
  <c r="B27300" i="10" s="1"/>
  <c r="B27301" i="10" s="1"/>
  <c r="B27302" i="10" s="1"/>
  <c r="B27303" i="10" s="1"/>
  <c r="B27304" i="10" s="1"/>
  <c r="B27305" i="10" s="1"/>
  <c r="B27306" i="10" s="1"/>
  <c r="B27307" i="10" s="1"/>
  <c r="B27308" i="10" s="1"/>
  <c r="B27309" i="10" s="1"/>
  <c r="B27310" i="10" s="1"/>
  <c r="B27311" i="10" s="1"/>
  <c r="B27312" i="10" s="1"/>
  <c r="B27313" i="10" s="1"/>
  <c r="B27314" i="10" s="1"/>
  <c r="B27315" i="10" s="1"/>
  <c r="B27316" i="10" s="1"/>
  <c r="B27317" i="10" s="1"/>
  <c r="B27318" i="10" s="1"/>
  <c r="B27319" i="10" s="1"/>
  <c r="B27320" i="10" s="1"/>
  <c r="B27321" i="10" s="1"/>
  <c r="B27322" i="10" s="1"/>
  <c r="B27323" i="10" s="1"/>
  <c r="B27324" i="10" s="1"/>
  <c r="B27325" i="10" s="1"/>
  <c r="B27326" i="10" s="1"/>
  <c r="B27327" i="10" s="1"/>
  <c r="B27328" i="10" s="1"/>
  <c r="B27329" i="10" s="1"/>
  <c r="B27330" i="10" s="1"/>
  <c r="B27331" i="10" s="1"/>
  <c r="B27332" i="10" s="1"/>
  <c r="B27333" i="10" s="1"/>
  <c r="B27334" i="10" s="1"/>
  <c r="B27335" i="10" s="1"/>
  <c r="B27336" i="10" s="1"/>
  <c r="B27337" i="10" s="1"/>
  <c r="B27338" i="10" s="1"/>
  <c r="B27339" i="10" s="1"/>
  <c r="B27340" i="10" s="1"/>
  <c r="B27341" i="10" s="1"/>
  <c r="B27342" i="10" s="1"/>
  <c r="B27343" i="10" s="1"/>
  <c r="B27344" i="10" s="1"/>
  <c r="B27345" i="10" s="1"/>
  <c r="B27346" i="10" s="1"/>
  <c r="B27347" i="10" s="1"/>
  <c r="B27348" i="10" s="1"/>
  <c r="B27349" i="10" s="1"/>
  <c r="B27350" i="10" s="1"/>
  <c r="B27351" i="10" s="1"/>
  <c r="B27352" i="10" s="1"/>
  <c r="B27353" i="10" s="1"/>
  <c r="B27354" i="10" s="1"/>
  <c r="B27355" i="10" s="1"/>
  <c r="B27356" i="10" s="1"/>
  <c r="B27357" i="10" s="1"/>
  <c r="B27358" i="10" s="1"/>
  <c r="B27359" i="10" s="1"/>
  <c r="B27360" i="10" s="1"/>
  <c r="B27361" i="10" s="1"/>
  <c r="B27362" i="10" s="1"/>
  <c r="B27363" i="10" s="1"/>
  <c r="B27364" i="10" s="1"/>
  <c r="B27365" i="10" s="1"/>
  <c r="B27366" i="10" s="1"/>
  <c r="B27367" i="10" s="1"/>
  <c r="B27368" i="10" s="1"/>
  <c r="B27369" i="10" s="1"/>
  <c r="B27370" i="10" s="1"/>
  <c r="B27371" i="10" s="1"/>
  <c r="B27372" i="10" s="1"/>
  <c r="B27373" i="10" s="1"/>
  <c r="B27374" i="10" s="1"/>
  <c r="B27375" i="10" s="1"/>
  <c r="B27376" i="10" s="1"/>
  <c r="B27377" i="10" s="1"/>
  <c r="B27378" i="10" s="1"/>
  <c r="B27379" i="10" s="1"/>
  <c r="B27380" i="10" s="1"/>
  <c r="B27381" i="10" s="1"/>
  <c r="B27382" i="10" s="1"/>
  <c r="B27383" i="10" s="1"/>
  <c r="B27384" i="10" s="1"/>
  <c r="B27385" i="10" s="1"/>
  <c r="B27386" i="10" s="1"/>
  <c r="B27387" i="10" s="1"/>
  <c r="B27388" i="10" s="1"/>
  <c r="B27389" i="10" s="1"/>
  <c r="B27390" i="10" s="1"/>
  <c r="B27391" i="10" s="1"/>
  <c r="B27392" i="10" s="1"/>
  <c r="B27393" i="10" s="1"/>
  <c r="B27394" i="10" s="1"/>
  <c r="B27395" i="10" s="1"/>
  <c r="B27396" i="10" s="1"/>
  <c r="B27397" i="10" s="1"/>
  <c r="B27398" i="10" s="1"/>
  <c r="B27399" i="10" s="1"/>
  <c r="B27400" i="10" s="1"/>
  <c r="B27401" i="10" s="1"/>
  <c r="B27402" i="10" s="1"/>
  <c r="B27403" i="10" s="1"/>
  <c r="B27404" i="10" s="1"/>
  <c r="B27405" i="10" s="1"/>
  <c r="B27406" i="10" s="1"/>
  <c r="B27407" i="10" s="1"/>
  <c r="B27408" i="10" s="1"/>
  <c r="B27409" i="10" s="1"/>
  <c r="B27410" i="10" s="1"/>
  <c r="B27411" i="10" s="1"/>
  <c r="B27412" i="10" s="1"/>
  <c r="B27413" i="10" s="1"/>
  <c r="B27414" i="10" s="1"/>
  <c r="B27415" i="10" s="1"/>
  <c r="B27416" i="10" s="1"/>
  <c r="B27417" i="10" s="1"/>
  <c r="B27418" i="10" s="1"/>
  <c r="B27419" i="10" s="1"/>
  <c r="B27420" i="10" s="1"/>
  <c r="B27421" i="10" s="1"/>
  <c r="B27422" i="10" s="1"/>
  <c r="B27423" i="10" s="1"/>
  <c r="B27424" i="10" s="1"/>
  <c r="B27425" i="10" s="1"/>
  <c r="B27426" i="10" s="1"/>
  <c r="B27427" i="10" s="1"/>
  <c r="B27428" i="10" s="1"/>
  <c r="B27429" i="10" s="1"/>
  <c r="B27430" i="10" s="1"/>
  <c r="B27431" i="10" s="1"/>
  <c r="B27432" i="10" s="1"/>
  <c r="B27433" i="10" s="1"/>
  <c r="B27434" i="10" s="1"/>
  <c r="B27435" i="10" s="1"/>
  <c r="B27436" i="10" s="1"/>
  <c r="B27437" i="10" s="1"/>
  <c r="B27438" i="10" s="1"/>
  <c r="B27439" i="10" s="1"/>
  <c r="B27440" i="10" s="1"/>
  <c r="B27441" i="10" s="1"/>
  <c r="B27442" i="10" s="1"/>
  <c r="B27443" i="10" s="1"/>
  <c r="B27444" i="10" s="1"/>
  <c r="B27445" i="10" s="1"/>
  <c r="B27446" i="10" s="1"/>
  <c r="B27447" i="10" s="1"/>
  <c r="B27448" i="10" s="1"/>
  <c r="B27449" i="10" s="1"/>
  <c r="B27450" i="10" s="1"/>
  <c r="B27451" i="10" s="1"/>
  <c r="B27452" i="10" s="1"/>
  <c r="B27453" i="10" s="1"/>
  <c r="B27454" i="10" s="1"/>
  <c r="B27455" i="10" s="1"/>
  <c r="B27456" i="10" s="1"/>
  <c r="B27457" i="10" s="1"/>
  <c r="B27458" i="10" s="1"/>
  <c r="B27459" i="10" s="1"/>
  <c r="B27460" i="10" s="1"/>
  <c r="B27461" i="10" s="1"/>
  <c r="B27462" i="10" s="1"/>
  <c r="B27463" i="10" s="1"/>
  <c r="B27464" i="10" s="1"/>
  <c r="B27465" i="10" s="1"/>
  <c r="B27466" i="10" s="1"/>
  <c r="B27467" i="10" s="1"/>
  <c r="B27468" i="10" s="1"/>
  <c r="B27469" i="10" s="1"/>
  <c r="B27470" i="10" s="1"/>
  <c r="B27471" i="10" s="1"/>
  <c r="B27472" i="10" s="1"/>
  <c r="B27473" i="10" s="1"/>
  <c r="B27474" i="10" s="1"/>
  <c r="B27475" i="10" s="1"/>
  <c r="B27476" i="10" s="1"/>
  <c r="B27477" i="10" s="1"/>
  <c r="B27478" i="10" s="1"/>
  <c r="B27479" i="10" s="1"/>
  <c r="B27480" i="10" s="1"/>
  <c r="B27481" i="10" s="1"/>
  <c r="B27482" i="10" s="1"/>
  <c r="B27483" i="10" s="1"/>
  <c r="B27484" i="10" s="1"/>
  <c r="B27485" i="10" s="1"/>
  <c r="B27486" i="10" s="1"/>
  <c r="B27487" i="10" s="1"/>
  <c r="B27488" i="10" s="1"/>
  <c r="B27489" i="10" s="1"/>
  <c r="B27490" i="10" s="1"/>
  <c r="B27491" i="10" s="1"/>
  <c r="B27492" i="10" s="1"/>
  <c r="B27493" i="10" s="1"/>
  <c r="B27494" i="10" s="1"/>
  <c r="B27495" i="10" s="1"/>
  <c r="B27496" i="10" s="1"/>
  <c r="B27497" i="10" s="1"/>
  <c r="B27498" i="10" s="1"/>
  <c r="B27499" i="10" s="1"/>
  <c r="B27500" i="10" s="1"/>
  <c r="B27501" i="10" s="1"/>
  <c r="B27502" i="10" s="1"/>
  <c r="B27503" i="10" s="1"/>
  <c r="B27504" i="10" s="1"/>
  <c r="B27505" i="10" s="1"/>
  <c r="B27506" i="10" s="1"/>
  <c r="B27507" i="10" s="1"/>
  <c r="B27508" i="10" s="1"/>
  <c r="B27509" i="10" s="1"/>
  <c r="B27510" i="10" s="1"/>
  <c r="B27511" i="10" s="1"/>
  <c r="B27512" i="10" s="1"/>
  <c r="B27513" i="10" s="1"/>
  <c r="B27514" i="10" s="1"/>
  <c r="B27515" i="10" s="1"/>
  <c r="B27516" i="10" s="1"/>
  <c r="B27517" i="10" s="1"/>
  <c r="B27518" i="10" s="1"/>
  <c r="B27519" i="10" s="1"/>
  <c r="B27520" i="10" s="1"/>
  <c r="B27521" i="10" s="1"/>
  <c r="B27522" i="10" s="1"/>
  <c r="B27523" i="10" s="1"/>
  <c r="B27524" i="10" s="1"/>
  <c r="B27525" i="10" s="1"/>
  <c r="B27526" i="10" s="1"/>
  <c r="B27527" i="10" s="1"/>
  <c r="B27528" i="10" s="1"/>
  <c r="B27529" i="10" s="1"/>
  <c r="B27530" i="10" s="1"/>
  <c r="B27531" i="10" s="1"/>
  <c r="B27532" i="10" s="1"/>
  <c r="B27533" i="10" s="1"/>
  <c r="B27534" i="10" s="1"/>
  <c r="B27535" i="10" s="1"/>
  <c r="B27536" i="10" s="1"/>
  <c r="B27537" i="10" s="1"/>
  <c r="B27538" i="10" s="1"/>
  <c r="B27539" i="10" s="1"/>
  <c r="B27540" i="10" s="1"/>
  <c r="B27541" i="10" s="1"/>
  <c r="B27542" i="10" s="1"/>
  <c r="B27543" i="10" s="1"/>
  <c r="B27544" i="10" s="1"/>
  <c r="B27545" i="10" s="1"/>
  <c r="B27546" i="10" s="1"/>
  <c r="B27547" i="10" s="1"/>
  <c r="B27548" i="10" s="1"/>
  <c r="B27549" i="10" s="1"/>
  <c r="B27550" i="10" s="1"/>
  <c r="B27551" i="10" s="1"/>
  <c r="B27552" i="10" s="1"/>
  <c r="B27553" i="10" s="1"/>
  <c r="B27554" i="10" s="1"/>
  <c r="B27555" i="10" s="1"/>
  <c r="B27556" i="10" s="1"/>
  <c r="B27557" i="10" s="1"/>
  <c r="B27558" i="10" s="1"/>
  <c r="B27559" i="10" s="1"/>
  <c r="B27560" i="10" s="1"/>
  <c r="B27561" i="10" s="1"/>
  <c r="B27562" i="10" s="1"/>
  <c r="B27563" i="10" s="1"/>
  <c r="B27564" i="10" s="1"/>
  <c r="B27565" i="10" s="1"/>
  <c r="B27566" i="10" s="1"/>
  <c r="B27567" i="10" s="1"/>
  <c r="B27568" i="10" s="1"/>
  <c r="B27569" i="10" s="1"/>
  <c r="B27570" i="10" s="1"/>
  <c r="B27571" i="10" s="1"/>
  <c r="B27572" i="10" s="1"/>
  <c r="B27573" i="10" s="1"/>
  <c r="B27574" i="10" s="1"/>
  <c r="B27575" i="10" s="1"/>
  <c r="B27576" i="10" s="1"/>
  <c r="B27577" i="10" s="1"/>
  <c r="B27578" i="10" s="1"/>
  <c r="B27579" i="10" s="1"/>
  <c r="B27580" i="10" s="1"/>
  <c r="B27581" i="10" s="1"/>
  <c r="B27582" i="10" s="1"/>
  <c r="B27583" i="10" s="1"/>
  <c r="B27584" i="10" s="1"/>
  <c r="B27585" i="10" s="1"/>
  <c r="B27586" i="10" s="1"/>
  <c r="B27587" i="10" s="1"/>
  <c r="B27588" i="10" s="1"/>
  <c r="B27589" i="10" s="1"/>
  <c r="B27590" i="10" s="1"/>
  <c r="B27591" i="10" s="1"/>
  <c r="B27592" i="10" s="1"/>
  <c r="B27593" i="10" s="1"/>
  <c r="B27594" i="10" s="1"/>
  <c r="B27595" i="10" s="1"/>
  <c r="B27596" i="10" s="1"/>
  <c r="B27597" i="10" s="1"/>
  <c r="B27598" i="10" s="1"/>
  <c r="B27599" i="10" s="1"/>
  <c r="B27600" i="10" s="1"/>
  <c r="B27601" i="10" s="1"/>
  <c r="B27602" i="10" s="1"/>
  <c r="B27603" i="10" s="1"/>
  <c r="B27604" i="10" s="1"/>
  <c r="B27605" i="10" s="1"/>
  <c r="B27606" i="10" s="1"/>
  <c r="B27607" i="10" s="1"/>
  <c r="B27608" i="10" s="1"/>
  <c r="B27609" i="10" s="1"/>
  <c r="B27610" i="10" s="1"/>
  <c r="B27611" i="10" s="1"/>
  <c r="B27612" i="10" s="1"/>
  <c r="B27613" i="10" s="1"/>
  <c r="B27614" i="10" s="1"/>
  <c r="B27615" i="10" s="1"/>
  <c r="B27616" i="10" s="1"/>
  <c r="B27617" i="10" s="1"/>
  <c r="B27618" i="10" s="1"/>
  <c r="B27619" i="10" s="1"/>
  <c r="B27620" i="10" s="1"/>
  <c r="B27621" i="10" s="1"/>
  <c r="B27622" i="10" s="1"/>
  <c r="B27623" i="10" s="1"/>
  <c r="B27624" i="10" s="1"/>
  <c r="B27625" i="10" s="1"/>
  <c r="B27626" i="10" s="1"/>
  <c r="B27627" i="10" s="1"/>
  <c r="B27628" i="10" s="1"/>
  <c r="B27629" i="10" s="1"/>
  <c r="B27630" i="10" s="1"/>
  <c r="B27631" i="10" s="1"/>
  <c r="B27632" i="10" s="1"/>
  <c r="B27633" i="10" s="1"/>
  <c r="B27634" i="10" s="1"/>
  <c r="B27635" i="10" s="1"/>
  <c r="B27636" i="10" s="1"/>
  <c r="B27637" i="10" s="1"/>
  <c r="B27638" i="10" s="1"/>
  <c r="B27639" i="10" s="1"/>
  <c r="B27640" i="10" s="1"/>
  <c r="B27641" i="10" s="1"/>
  <c r="B27642" i="10" s="1"/>
  <c r="B27643" i="10" s="1"/>
  <c r="B27644" i="10" s="1"/>
  <c r="B27645" i="10" s="1"/>
  <c r="B27646" i="10" s="1"/>
  <c r="B27647" i="10" s="1"/>
  <c r="B27648" i="10" s="1"/>
  <c r="B27649" i="10" s="1"/>
  <c r="B27650" i="10" s="1"/>
  <c r="B27651" i="10" s="1"/>
  <c r="B27652" i="10" s="1"/>
  <c r="B27653" i="10" s="1"/>
  <c r="B27654" i="10" s="1"/>
  <c r="B27655" i="10" s="1"/>
  <c r="B27656" i="10" s="1"/>
  <c r="B27657" i="10" s="1"/>
  <c r="B27658" i="10" s="1"/>
  <c r="B27659" i="10" s="1"/>
  <c r="B27660" i="10" s="1"/>
  <c r="B27661" i="10" s="1"/>
  <c r="B27662" i="10" s="1"/>
  <c r="B27663" i="10" s="1"/>
  <c r="B27664" i="10" s="1"/>
  <c r="B27665" i="10" s="1"/>
  <c r="B27666" i="10" s="1"/>
  <c r="B27667" i="10" s="1"/>
  <c r="B27668" i="10" s="1"/>
  <c r="B27669" i="10" s="1"/>
  <c r="B27670" i="10" s="1"/>
  <c r="B27671" i="10" s="1"/>
  <c r="B27672" i="10" s="1"/>
  <c r="B27673" i="10" s="1"/>
  <c r="B27674" i="10" s="1"/>
  <c r="B27675" i="10" s="1"/>
  <c r="B27676" i="10" s="1"/>
  <c r="B27677" i="10" s="1"/>
  <c r="B27678" i="10" s="1"/>
  <c r="B27679" i="10" s="1"/>
  <c r="B27680" i="10" s="1"/>
  <c r="B27681" i="10" s="1"/>
  <c r="B27682" i="10" s="1"/>
  <c r="B27683" i="10" s="1"/>
  <c r="B27684" i="10" s="1"/>
  <c r="B27685" i="10" s="1"/>
  <c r="B27686" i="10" s="1"/>
  <c r="B27687" i="10" s="1"/>
  <c r="B27688" i="10" s="1"/>
  <c r="B27689" i="10" s="1"/>
  <c r="B27690" i="10" s="1"/>
  <c r="B27691" i="10" s="1"/>
  <c r="B27692" i="10" s="1"/>
  <c r="B27693" i="10" s="1"/>
  <c r="B27694" i="10" s="1"/>
  <c r="B27695" i="10" s="1"/>
  <c r="B27696" i="10" s="1"/>
  <c r="B27697" i="10" s="1"/>
  <c r="B27698" i="10" s="1"/>
  <c r="B27699" i="10" s="1"/>
  <c r="B27700" i="10" s="1"/>
  <c r="B27701" i="10" s="1"/>
  <c r="B27702" i="10" s="1"/>
  <c r="B27703" i="10" s="1"/>
  <c r="B27704" i="10" s="1"/>
  <c r="B27705" i="10" s="1"/>
  <c r="B27706" i="10" s="1"/>
  <c r="B27707" i="10" s="1"/>
  <c r="B27708" i="10" s="1"/>
  <c r="B27709" i="10" s="1"/>
  <c r="B27710" i="10" s="1"/>
  <c r="B27711" i="10" s="1"/>
  <c r="B27712" i="10" s="1"/>
  <c r="B27713" i="10" s="1"/>
  <c r="B27714" i="10" s="1"/>
  <c r="B27715" i="10" s="1"/>
  <c r="B27716" i="10" s="1"/>
  <c r="B27717" i="10" s="1"/>
  <c r="B27718" i="10" s="1"/>
  <c r="B27719" i="10" s="1"/>
  <c r="B27720" i="10" s="1"/>
  <c r="B27721" i="10" s="1"/>
  <c r="B27722" i="10" s="1"/>
  <c r="B27723" i="10" s="1"/>
  <c r="B27724" i="10" s="1"/>
  <c r="B27725" i="10" s="1"/>
  <c r="B27726" i="10" s="1"/>
  <c r="B27727" i="10" s="1"/>
  <c r="B27728" i="10" s="1"/>
  <c r="B27729" i="10" s="1"/>
  <c r="B27730" i="10" s="1"/>
  <c r="B27731" i="10" s="1"/>
  <c r="B27732" i="10" s="1"/>
  <c r="B27733" i="10" s="1"/>
  <c r="B27734" i="10" s="1"/>
  <c r="B27735" i="10" s="1"/>
  <c r="B27736" i="10" s="1"/>
  <c r="B27737" i="10" s="1"/>
  <c r="B27738" i="10" s="1"/>
  <c r="B27739" i="10" s="1"/>
  <c r="B27740" i="10" s="1"/>
  <c r="B27741" i="10" s="1"/>
  <c r="B27742" i="10" s="1"/>
  <c r="B27743" i="10" s="1"/>
  <c r="B27744" i="10" s="1"/>
  <c r="B27745" i="10" s="1"/>
  <c r="B27746" i="10" s="1"/>
  <c r="B27747" i="10" s="1"/>
  <c r="B27748" i="10" s="1"/>
  <c r="B27749" i="10" s="1"/>
  <c r="B27750" i="10" s="1"/>
  <c r="B27751" i="10" s="1"/>
  <c r="B27752" i="10" s="1"/>
  <c r="B27753" i="10" s="1"/>
  <c r="B27754" i="10" s="1"/>
  <c r="B27755" i="10" s="1"/>
  <c r="B27756" i="10" s="1"/>
  <c r="B27757" i="10" s="1"/>
  <c r="B27758" i="10" s="1"/>
  <c r="B27759" i="10" s="1"/>
  <c r="B27760" i="10" s="1"/>
  <c r="B27761" i="10" s="1"/>
  <c r="B27762" i="10" s="1"/>
  <c r="B27763" i="10" s="1"/>
  <c r="B27764" i="10" s="1"/>
  <c r="B27765" i="10" s="1"/>
  <c r="B27766" i="10" s="1"/>
  <c r="B27767" i="10" s="1"/>
  <c r="B27768" i="10" s="1"/>
  <c r="B27769" i="10" s="1"/>
  <c r="B27770" i="10" s="1"/>
  <c r="B27771" i="10" s="1"/>
  <c r="B27772" i="10" s="1"/>
  <c r="B27773" i="10" s="1"/>
  <c r="B27774" i="10" s="1"/>
  <c r="B27775" i="10" s="1"/>
  <c r="B27776" i="10" s="1"/>
  <c r="B27777" i="10" s="1"/>
  <c r="B27778" i="10" s="1"/>
  <c r="B27779" i="10" s="1"/>
  <c r="B27780" i="10" s="1"/>
  <c r="B27781" i="10" s="1"/>
  <c r="B27782" i="10" s="1"/>
  <c r="B27783" i="10" s="1"/>
  <c r="B27784" i="10" s="1"/>
  <c r="B27785" i="10" s="1"/>
  <c r="B27786" i="10" s="1"/>
  <c r="B27787" i="10" s="1"/>
  <c r="B27788" i="10" s="1"/>
  <c r="B27789" i="10" s="1"/>
  <c r="B27790" i="10" s="1"/>
  <c r="B27791" i="10" s="1"/>
  <c r="B27792" i="10" s="1"/>
  <c r="B27793" i="10" s="1"/>
  <c r="B27794" i="10" s="1"/>
  <c r="B27795" i="10" s="1"/>
  <c r="B27796" i="10" s="1"/>
  <c r="B27797" i="10" s="1"/>
  <c r="B27798" i="10" s="1"/>
  <c r="B27799" i="10" s="1"/>
  <c r="B27800" i="10" s="1"/>
  <c r="B27801" i="10" s="1"/>
  <c r="B27802" i="10" s="1"/>
  <c r="B27803" i="10" s="1"/>
  <c r="B27804" i="10" s="1"/>
  <c r="B27805" i="10" s="1"/>
  <c r="B27806" i="10" s="1"/>
  <c r="B27807" i="10" s="1"/>
  <c r="B27808" i="10" s="1"/>
  <c r="B27809" i="10" s="1"/>
  <c r="B27810" i="10" s="1"/>
  <c r="B27811" i="10" s="1"/>
  <c r="B27812" i="10" s="1"/>
  <c r="B27813" i="10" s="1"/>
  <c r="B27814" i="10" s="1"/>
  <c r="B27815" i="10" s="1"/>
  <c r="B27816" i="10" s="1"/>
  <c r="B27817" i="10" s="1"/>
  <c r="B27818" i="10" s="1"/>
  <c r="B27819" i="10" s="1"/>
  <c r="B27820" i="10" s="1"/>
  <c r="B27821" i="10" s="1"/>
  <c r="B27822" i="10" s="1"/>
  <c r="B27823" i="10" s="1"/>
  <c r="B27824" i="10" s="1"/>
  <c r="B27825" i="10" s="1"/>
  <c r="B27826" i="10" s="1"/>
  <c r="B27827" i="10" s="1"/>
  <c r="B27828" i="10" s="1"/>
  <c r="B27829" i="10" s="1"/>
  <c r="B27830" i="10" s="1"/>
  <c r="B27831" i="10" s="1"/>
  <c r="B27832" i="10" s="1"/>
  <c r="B27833" i="10" s="1"/>
  <c r="B27834" i="10" s="1"/>
  <c r="B27835" i="10" s="1"/>
  <c r="B27836" i="10" s="1"/>
  <c r="B27837" i="10" s="1"/>
  <c r="B27838" i="10" s="1"/>
  <c r="B27839" i="10" s="1"/>
  <c r="B27840" i="10" s="1"/>
  <c r="B27841" i="10" s="1"/>
  <c r="B27842" i="10" s="1"/>
  <c r="B27843" i="10" s="1"/>
  <c r="B27844" i="10" s="1"/>
  <c r="B27845" i="10" s="1"/>
  <c r="B27846" i="10" s="1"/>
  <c r="B27847" i="10" s="1"/>
  <c r="B27848" i="10" s="1"/>
  <c r="B27849" i="10" s="1"/>
  <c r="B27850" i="10" s="1"/>
  <c r="B27851" i="10" s="1"/>
  <c r="B27852" i="10" s="1"/>
  <c r="B27853" i="10" s="1"/>
  <c r="B27854" i="10" s="1"/>
  <c r="B27855" i="10" s="1"/>
  <c r="B27856" i="10" s="1"/>
  <c r="B27857" i="10" s="1"/>
  <c r="B27858" i="10" s="1"/>
  <c r="B27859" i="10" s="1"/>
  <c r="B27860" i="10" s="1"/>
  <c r="B27861" i="10" s="1"/>
  <c r="B27862" i="10" s="1"/>
  <c r="B27863" i="10" s="1"/>
  <c r="B27864" i="10" s="1"/>
  <c r="B27865" i="10" s="1"/>
  <c r="B27866" i="10" s="1"/>
  <c r="B27867" i="10" s="1"/>
  <c r="B27868" i="10" s="1"/>
  <c r="B27869" i="10" s="1"/>
  <c r="B27870" i="10" s="1"/>
  <c r="B27871" i="10" s="1"/>
  <c r="B27872" i="10" s="1"/>
  <c r="B27873" i="10" s="1"/>
  <c r="B27874" i="10" s="1"/>
  <c r="B27875" i="10" s="1"/>
  <c r="B27876" i="10" s="1"/>
  <c r="B27877" i="10" s="1"/>
  <c r="B27878" i="10" s="1"/>
  <c r="B27879" i="10" s="1"/>
  <c r="B27880" i="10" s="1"/>
  <c r="B27881" i="10" s="1"/>
  <c r="B27882" i="10" s="1"/>
  <c r="B27883" i="10" s="1"/>
  <c r="B27884" i="10" s="1"/>
  <c r="B27885" i="10" s="1"/>
  <c r="B27886" i="10" s="1"/>
  <c r="B27887" i="10" s="1"/>
  <c r="B27888" i="10" s="1"/>
  <c r="B27889" i="10" s="1"/>
  <c r="B27890" i="10" s="1"/>
  <c r="B27891" i="10" s="1"/>
  <c r="B27892" i="10" s="1"/>
  <c r="B27893" i="10" s="1"/>
  <c r="B27894" i="10" s="1"/>
  <c r="B27895" i="10" s="1"/>
  <c r="B27896" i="10" s="1"/>
  <c r="B27897" i="10" s="1"/>
  <c r="B27898" i="10" s="1"/>
  <c r="B27899" i="10" s="1"/>
  <c r="B27900" i="10" s="1"/>
  <c r="B27901" i="10" s="1"/>
  <c r="B27902" i="10" s="1"/>
  <c r="B27903" i="10" s="1"/>
  <c r="B27904" i="10" s="1"/>
  <c r="B27905" i="10" s="1"/>
  <c r="B27906" i="10" s="1"/>
  <c r="B27907" i="10" s="1"/>
  <c r="B27908" i="10" s="1"/>
  <c r="B27909" i="10" s="1"/>
  <c r="B27910" i="10" s="1"/>
  <c r="B27911" i="10" s="1"/>
  <c r="B27912" i="10" s="1"/>
  <c r="B27913" i="10" s="1"/>
  <c r="B27914" i="10" s="1"/>
  <c r="B27915" i="10" s="1"/>
  <c r="B27916" i="10" s="1"/>
  <c r="B27917" i="10" s="1"/>
  <c r="B27918" i="10" s="1"/>
  <c r="B27919" i="10" s="1"/>
  <c r="B27920" i="10" s="1"/>
  <c r="B27921" i="10" s="1"/>
  <c r="B27922" i="10" s="1"/>
  <c r="B27923" i="10" s="1"/>
  <c r="B27924" i="10" s="1"/>
  <c r="B27925" i="10" s="1"/>
  <c r="B27926" i="10" s="1"/>
  <c r="B27927" i="10" s="1"/>
  <c r="B27928" i="10" s="1"/>
  <c r="B27929" i="10" s="1"/>
  <c r="B27930" i="10" s="1"/>
  <c r="B27931" i="10" s="1"/>
  <c r="B27932" i="10" s="1"/>
  <c r="B27933" i="10" s="1"/>
  <c r="B27934" i="10" s="1"/>
  <c r="B27935" i="10" s="1"/>
  <c r="B27936" i="10" s="1"/>
  <c r="B27937" i="10" s="1"/>
  <c r="B27938" i="10" s="1"/>
  <c r="B27939" i="10" s="1"/>
  <c r="B27940" i="10" s="1"/>
  <c r="B27941" i="10" s="1"/>
  <c r="B27942" i="10" s="1"/>
  <c r="B27943" i="10" s="1"/>
  <c r="B27944" i="10" s="1"/>
  <c r="B27945" i="10" s="1"/>
  <c r="B27946" i="10" s="1"/>
  <c r="B27947" i="10" s="1"/>
  <c r="B27948" i="10" s="1"/>
  <c r="B27949" i="10" s="1"/>
  <c r="B27950" i="10" s="1"/>
  <c r="B27951" i="10" s="1"/>
  <c r="B27952" i="10" s="1"/>
  <c r="B27953" i="10" s="1"/>
  <c r="B27954" i="10" s="1"/>
  <c r="B27955" i="10" s="1"/>
  <c r="B27956" i="10" s="1"/>
  <c r="B27957" i="10" s="1"/>
  <c r="B27958" i="10" s="1"/>
  <c r="B27959" i="10" s="1"/>
  <c r="B27960" i="10" s="1"/>
  <c r="B27961" i="10" s="1"/>
  <c r="B27962" i="10" s="1"/>
  <c r="B27963" i="10" s="1"/>
  <c r="B27964" i="10" s="1"/>
  <c r="B27965" i="10" s="1"/>
  <c r="B27966" i="10" s="1"/>
  <c r="B27967" i="10" s="1"/>
  <c r="B27968" i="10" s="1"/>
  <c r="B27969" i="10" s="1"/>
  <c r="B27970" i="10" s="1"/>
  <c r="B27971" i="10" s="1"/>
  <c r="B27972" i="10" s="1"/>
  <c r="B27973" i="10" s="1"/>
  <c r="B27974" i="10" s="1"/>
  <c r="B27975" i="10" s="1"/>
  <c r="B27976" i="10" s="1"/>
  <c r="B27977" i="10" s="1"/>
  <c r="B27978" i="10" s="1"/>
  <c r="B27979" i="10" s="1"/>
  <c r="B27980" i="10" s="1"/>
  <c r="B27981" i="10" s="1"/>
  <c r="B27982" i="10" s="1"/>
  <c r="B27983" i="10" s="1"/>
  <c r="B27984" i="10" s="1"/>
  <c r="B27985" i="10" s="1"/>
  <c r="B27986" i="10" s="1"/>
  <c r="B27987" i="10" s="1"/>
  <c r="B27988" i="10" s="1"/>
  <c r="B27989" i="10" s="1"/>
  <c r="B27990" i="10" s="1"/>
  <c r="B27991" i="10" s="1"/>
  <c r="B27992" i="10" s="1"/>
  <c r="B27993" i="10" s="1"/>
  <c r="B27994" i="10" s="1"/>
  <c r="B27995" i="10" s="1"/>
  <c r="B27996" i="10" s="1"/>
  <c r="B27997" i="10" s="1"/>
  <c r="B27998" i="10" s="1"/>
  <c r="B27999" i="10" s="1"/>
  <c r="B28000" i="10" s="1"/>
  <c r="B28001" i="10" s="1"/>
  <c r="B28002" i="10" s="1"/>
  <c r="B28003" i="10" s="1"/>
  <c r="B28004" i="10" s="1"/>
  <c r="B28005" i="10" s="1"/>
  <c r="B28006" i="10" s="1"/>
  <c r="B28007" i="10" s="1"/>
  <c r="B28008" i="10" s="1"/>
  <c r="B28009" i="10" s="1"/>
  <c r="B28010" i="10" s="1"/>
  <c r="B28011" i="10" s="1"/>
  <c r="B28012" i="10" s="1"/>
  <c r="B28013" i="10" s="1"/>
  <c r="B28014" i="10" s="1"/>
  <c r="B28015" i="10" s="1"/>
  <c r="B28016" i="10" s="1"/>
  <c r="B28017" i="10" s="1"/>
  <c r="B28018" i="10" s="1"/>
  <c r="B28019" i="10" s="1"/>
  <c r="B28020" i="10" s="1"/>
  <c r="B28021" i="10" s="1"/>
  <c r="B28022" i="10" s="1"/>
  <c r="B28023" i="10" s="1"/>
  <c r="B28024" i="10" s="1"/>
  <c r="B28025" i="10" s="1"/>
  <c r="B28026" i="10" s="1"/>
  <c r="B28027" i="10" s="1"/>
  <c r="B28028" i="10" s="1"/>
  <c r="B28029" i="10" s="1"/>
  <c r="B28030" i="10" s="1"/>
  <c r="B28031" i="10" s="1"/>
  <c r="B28032" i="10" s="1"/>
  <c r="B28033" i="10" s="1"/>
  <c r="B28034" i="10" s="1"/>
  <c r="B28035" i="10" s="1"/>
  <c r="B28036" i="10" s="1"/>
  <c r="B28037" i="10" s="1"/>
  <c r="B28038" i="10" s="1"/>
  <c r="B28039" i="10" s="1"/>
  <c r="B28040" i="10" s="1"/>
  <c r="B28041" i="10" s="1"/>
  <c r="B28042" i="10" s="1"/>
  <c r="B28043" i="10" s="1"/>
  <c r="B28044" i="10" s="1"/>
  <c r="B28045" i="10" s="1"/>
  <c r="B28046" i="10" s="1"/>
  <c r="B28047" i="10" s="1"/>
  <c r="B28048" i="10" s="1"/>
  <c r="B28049" i="10" s="1"/>
  <c r="B28050" i="10" s="1"/>
  <c r="B28051" i="10" s="1"/>
  <c r="B28052" i="10" s="1"/>
  <c r="B28053" i="10" s="1"/>
  <c r="B28054" i="10" s="1"/>
  <c r="B28055" i="10" s="1"/>
  <c r="B28056" i="10" s="1"/>
  <c r="B28057" i="10" s="1"/>
  <c r="B28058" i="10" s="1"/>
  <c r="B28059" i="10" s="1"/>
  <c r="B28060" i="10" s="1"/>
  <c r="B28061" i="10" s="1"/>
  <c r="B28062" i="10" s="1"/>
  <c r="B28063" i="10" s="1"/>
  <c r="B28064" i="10" s="1"/>
  <c r="B28065" i="10" s="1"/>
  <c r="B28066" i="10" s="1"/>
  <c r="B28067" i="10" s="1"/>
  <c r="B28068" i="10" s="1"/>
  <c r="B28069" i="10" s="1"/>
  <c r="B28070" i="10" s="1"/>
  <c r="B28071" i="10" s="1"/>
  <c r="B28072" i="10" s="1"/>
  <c r="B28073" i="10" s="1"/>
  <c r="B28074" i="10" s="1"/>
  <c r="B28075" i="10" s="1"/>
  <c r="B28076" i="10" s="1"/>
  <c r="B28077" i="10" s="1"/>
  <c r="B28078" i="10" s="1"/>
  <c r="B28079" i="10" s="1"/>
  <c r="B28080" i="10" s="1"/>
  <c r="B28081" i="10" s="1"/>
  <c r="B28082" i="10" s="1"/>
  <c r="B28083" i="10" s="1"/>
  <c r="B28084" i="10" s="1"/>
  <c r="B28085" i="10" s="1"/>
  <c r="B28086" i="10" s="1"/>
  <c r="B28087" i="10" s="1"/>
  <c r="B28088" i="10" s="1"/>
  <c r="B28089" i="10" s="1"/>
  <c r="B28090" i="10" s="1"/>
  <c r="B28091" i="10" s="1"/>
  <c r="B28092" i="10" s="1"/>
  <c r="B28093" i="10" s="1"/>
  <c r="B28094" i="10" s="1"/>
  <c r="B28095" i="10" s="1"/>
  <c r="B28096" i="10" s="1"/>
  <c r="B28097" i="10" s="1"/>
  <c r="B28098" i="10" s="1"/>
  <c r="B28099" i="10" s="1"/>
  <c r="B28100" i="10" s="1"/>
  <c r="B28101" i="10" s="1"/>
  <c r="B28102" i="10" s="1"/>
  <c r="B28103" i="10" s="1"/>
  <c r="B28104" i="10" s="1"/>
  <c r="B28105" i="10" s="1"/>
  <c r="B28106" i="10" s="1"/>
  <c r="B28107" i="10" s="1"/>
  <c r="B28108" i="10" s="1"/>
  <c r="B28109" i="10" s="1"/>
  <c r="B28110" i="10" s="1"/>
  <c r="B28111" i="10" s="1"/>
  <c r="B28112" i="10" s="1"/>
  <c r="B28113" i="10" s="1"/>
  <c r="B28114" i="10" s="1"/>
  <c r="B28115" i="10" s="1"/>
  <c r="B28116" i="10" s="1"/>
  <c r="B28117" i="10" s="1"/>
  <c r="B28118" i="10" s="1"/>
  <c r="B28119" i="10" s="1"/>
  <c r="B28120" i="10" s="1"/>
  <c r="B28121" i="10" s="1"/>
  <c r="B28122" i="10" s="1"/>
  <c r="B28123" i="10" s="1"/>
  <c r="B28124" i="10" s="1"/>
  <c r="B28125" i="10" s="1"/>
  <c r="B28126" i="10" s="1"/>
  <c r="B28127" i="10" s="1"/>
  <c r="B28128" i="10" s="1"/>
  <c r="B28129" i="10" s="1"/>
  <c r="B28130" i="10" s="1"/>
  <c r="B28131" i="10" s="1"/>
  <c r="B28132" i="10" s="1"/>
  <c r="B28133" i="10" s="1"/>
  <c r="B28134" i="10" s="1"/>
  <c r="B28135" i="10" s="1"/>
  <c r="B28136" i="10" s="1"/>
  <c r="B28137" i="10" s="1"/>
  <c r="B28138" i="10" s="1"/>
  <c r="B28139" i="10" s="1"/>
  <c r="B28140" i="10" s="1"/>
  <c r="B28141" i="10" s="1"/>
  <c r="B28142" i="10" s="1"/>
  <c r="B28143" i="10" s="1"/>
  <c r="B28144" i="10" s="1"/>
  <c r="B28145" i="10" s="1"/>
  <c r="B28146" i="10" s="1"/>
  <c r="B28147" i="10" s="1"/>
  <c r="B28148" i="10" s="1"/>
  <c r="B28149" i="10" s="1"/>
  <c r="B28150" i="10" s="1"/>
  <c r="B28151" i="10" s="1"/>
  <c r="B28152" i="10" s="1"/>
  <c r="B28153" i="10" s="1"/>
  <c r="B28154" i="10" s="1"/>
  <c r="B28155" i="10" s="1"/>
  <c r="B28156" i="10" s="1"/>
  <c r="B28157" i="10" s="1"/>
  <c r="B28158" i="10" s="1"/>
  <c r="B28159" i="10" s="1"/>
  <c r="B28160" i="10" s="1"/>
  <c r="B28161" i="10" s="1"/>
  <c r="B28162" i="10" s="1"/>
  <c r="B28163" i="10" s="1"/>
  <c r="B28164" i="10" s="1"/>
  <c r="B28165" i="10" s="1"/>
  <c r="B28166" i="10" s="1"/>
  <c r="B28167" i="10" s="1"/>
  <c r="B28168" i="10" s="1"/>
  <c r="B28169" i="10" s="1"/>
  <c r="B28170" i="10" s="1"/>
  <c r="B28171" i="10" s="1"/>
  <c r="B28172" i="10" s="1"/>
  <c r="B28173" i="10" s="1"/>
  <c r="B28174" i="10" s="1"/>
  <c r="B28175" i="10" s="1"/>
  <c r="B28176" i="10" s="1"/>
  <c r="B28177" i="10" s="1"/>
  <c r="B28178" i="10" s="1"/>
  <c r="B28179" i="10" s="1"/>
  <c r="B28180" i="10" s="1"/>
  <c r="B28181" i="10" s="1"/>
  <c r="B28182" i="10" s="1"/>
  <c r="B28183" i="10" s="1"/>
  <c r="B28184" i="10" s="1"/>
  <c r="B28185" i="10" s="1"/>
  <c r="B28186" i="10" s="1"/>
  <c r="B28187" i="10" s="1"/>
  <c r="B28188" i="10" s="1"/>
  <c r="B28189" i="10" s="1"/>
  <c r="B28190" i="10" s="1"/>
  <c r="B28191" i="10" s="1"/>
  <c r="B28192" i="10" s="1"/>
  <c r="B28193" i="10" s="1"/>
  <c r="B28194" i="10" s="1"/>
  <c r="B28195" i="10" s="1"/>
  <c r="B28196" i="10" s="1"/>
  <c r="B28197" i="10" s="1"/>
  <c r="B28198" i="10" s="1"/>
  <c r="B28199" i="10" s="1"/>
  <c r="B28200" i="10" s="1"/>
  <c r="B28201" i="10" s="1"/>
  <c r="B28202" i="10" s="1"/>
  <c r="B28203" i="10" s="1"/>
  <c r="B28204" i="10" s="1"/>
  <c r="B28205" i="10" s="1"/>
  <c r="B28206" i="10" s="1"/>
  <c r="B28207" i="10" s="1"/>
  <c r="B28208" i="10" s="1"/>
  <c r="B28209" i="10" s="1"/>
  <c r="B28210" i="10" s="1"/>
  <c r="B28211" i="10" s="1"/>
  <c r="B28212" i="10" s="1"/>
  <c r="B28213" i="10" s="1"/>
  <c r="B28214" i="10" s="1"/>
  <c r="B28215" i="10" s="1"/>
  <c r="B28216" i="10" s="1"/>
  <c r="B28217" i="10" s="1"/>
  <c r="B28218" i="10" s="1"/>
  <c r="B28219" i="10" s="1"/>
  <c r="B28220" i="10" s="1"/>
  <c r="B28221" i="10" s="1"/>
  <c r="B28222" i="10" s="1"/>
  <c r="B28223" i="10" s="1"/>
  <c r="B28224" i="10" s="1"/>
  <c r="B28225" i="10" s="1"/>
  <c r="B28226" i="10" s="1"/>
  <c r="B28227" i="10" s="1"/>
  <c r="B28228" i="10" s="1"/>
  <c r="B28229" i="10" s="1"/>
  <c r="B28230" i="10" s="1"/>
  <c r="B28231" i="10" s="1"/>
  <c r="B28232" i="10" s="1"/>
  <c r="B28233" i="10" s="1"/>
  <c r="B28234" i="10" s="1"/>
  <c r="B28235" i="10" s="1"/>
  <c r="B28236" i="10" s="1"/>
  <c r="B28237" i="10" s="1"/>
  <c r="B28238" i="10" s="1"/>
  <c r="B28239" i="10" s="1"/>
  <c r="B28240" i="10" s="1"/>
  <c r="B28241" i="10" s="1"/>
  <c r="B28242" i="10" s="1"/>
  <c r="B28243" i="10" s="1"/>
  <c r="B28244" i="10" s="1"/>
  <c r="B28245" i="10" s="1"/>
  <c r="B28246" i="10" s="1"/>
  <c r="B28247" i="10" s="1"/>
  <c r="B28248" i="10" s="1"/>
  <c r="B28249" i="10" s="1"/>
  <c r="B28250" i="10" s="1"/>
  <c r="B28251" i="10" s="1"/>
  <c r="B28252" i="10" s="1"/>
  <c r="B28253" i="10" s="1"/>
  <c r="B28254" i="10" s="1"/>
  <c r="B28255" i="10" s="1"/>
  <c r="B28256" i="10" s="1"/>
  <c r="B28257" i="10" s="1"/>
  <c r="B28258" i="10" s="1"/>
  <c r="B28259" i="10" s="1"/>
  <c r="B28260" i="10" s="1"/>
  <c r="B28261" i="10" s="1"/>
  <c r="B28262" i="10" s="1"/>
  <c r="B28263" i="10" s="1"/>
  <c r="B28264" i="10" s="1"/>
  <c r="B28265" i="10" s="1"/>
  <c r="B28266" i="10" s="1"/>
  <c r="B28267" i="10" s="1"/>
  <c r="B28268" i="10" s="1"/>
  <c r="B28269" i="10" s="1"/>
  <c r="B28270" i="10" s="1"/>
  <c r="B28271" i="10" s="1"/>
  <c r="B28272" i="10" s="1"/>
  <c r="B28273" i="10" s="1"/>
  <c r="B28274" i="10" s="1"/>
  <c r="B28275" i="10" s="1"/>
  <c r="B28276" i="10" s="1"/>
  <c r="B28277" i="10" s="1"/>
  <c r="B28278" i="10" s="1"/>
  <c r="B28279" i="10" s="1"/>
  <c r="B28280" i="10" s="1"/>
  <c r="B28281" i="10" s="1"/>
  <c r="B28282" i="10" s="1"/>
  <c r="B28283" i="10" s="1"/>
  <c r="B28284" i="10" s="1"/>
  <c r="B28285" i="10" s="1"/>
  <c r="B28286" i="10" s="1"/>
  <c r="B28287" i="10" s="1"/>
  <c r="B28288" i="10" s="1"/>
  <c r="B28289" i="10" s="1"/>
  <c r="B28290" i="10" s="1"/>
  <c r="B28291" i="10" s="1"/>
  <c r="B28292" i="10" s="1"/>
  <c r="B28293" i="10" s="1"/>
  <c r="B28294" i="10" s="1"/>
  <c r="B28295" i="10" s="1"/>
  <c r="B28296" i="10" s="1"/>
  <c r="B28297" i="10" s="1"/>
  <c r="B28298" i="10" s="1"/>
  <c r="B28299" i="10" s="1"/>
  <c r="B28300" i="10" s="1"/>
  <c r="B28301" i="10" s="1"/>
  <c r="B28302" i="10" s="1"/>
  <c r="B28303" i="10" s="1"/>
  <c r="B28304" i="10" s="1"/>
  <c r="B28305" i="10" s="1"/>
  <c r="B28306" i="10" s="1"/>
  <c r="B28307" i="10" s="1"/>
  <c r="B28308" i="10" s="1"/>
  <c r="B28309" i="10" s="1"/>
  <c r="B28310" i="10" s="1"/>
  <c r="B28311" i="10" s="1"/>
  <c r="B28312" i="10" s="1"/>
  <c r="B28313" i="10" s="1"/>
  <c r="B28314" i="10" s="1"/>
  <c r="B28315" i="10" s="1"/>
  <c r="B28316" i="10" s="1"/>
  <c r="B28317" i="10" s="1"/>
  <c r="B28318" i="10" s="1"/>
  <c r="B28319" i="10" s="1"/>
  <c r="B28320" i="10" s="1"/>
  <c r="B28321" i="10" s="1"/>
  <c r="B28322" i="10" s="1"/>
  <c r="B28323" i="10" s="1"/>
  <c r="B28324" i="10" s="1"/>
  <c r="B28325" i="10" s="1"/>
  <c r="B28326" i="10" s="1"/>
  <c r="B28327" i="10" s="1"/>
  <c r="B28328" i="10" s="1"/>
  <c r="B28329" i="10" s="1"/>
  <c r="B28330" i="10" s="1"/>
  <c r="B28331" i="10" s="1"/>
  <c r="B28332" i="10" s="1"/>
  <c r="B28333" i="10" s="1"/>
  <c r="B28334" i="10" s="1"/>
  <c r="B28335" i="10" s="1"/>
  <c r="B28336" i="10" s="1"/>
  <c r="B28337" i="10" s="1"/>
  <c r="B28338" i="10" s="1"/>
  <c r="B28339" i="10" s="1"/>
  <c r="B28340" i="10" s="1"/>
  <c r="B28341" i="10" s="1"/>
  <c r="B28342" i="10" s="1"/>
  <c r="B28343" i="10" s="1"/>
  <c r="B28344" i="10" s="1"/>
  <c r="B28345" i="10" s="1"/>
  <c r="B28346" i="10" s="1"/>
  <c r="B28347" i="10" s="1"/>
  <c r="B28348" i="10" s="1"/>
  <c r="B28349" i="10" s="1"/>
  <c r="B28350" i="10" s="1"/>
  <c r="B28351" i="10" s="1"/>
  <c r="B28352" i="10" s="1"/>
  <c r="B28353" i="10" s="1"/>
  <c r="B28354" i="10" s="1"/>
  <c r="B28355" i="10" s="1"/>
  <c r="B28356" i="10" s="1"/>
  <c r="B28357" i="10" s="1"/>
  <c r="B28358" i="10" s="1"/>
  <c r="B28359" i="10" s="1"/>
  <c r="B28360" i="10" s="1"/>
  <c r="B28361" i="10" s="1"/>
  <c r="B28362" i="10" s="1"/>
  <c r="B28363" i="10" s="1"/>
  <c r="B28364" i="10" s="1"/>
  <c r="B28365" i="10" s="1"/>
  <c r="B28366" i="10" s="1"/>
  <c r="B28367" i="10" s="1"/>
  <c r="B28368" i="10" s="1"/>
  <c r="B28369" i="10" s="1"/>
  <c r="B28370" i="10" s="1"/>
  <c r="B28371" i="10" s="1"/>
  <c r="B28372" i="10" s="1"/>
  <c r="B28373" i="10" s="1"/>
  <c r="B28374" i="10" s="1"/>
  <c r="B28375" i="10" s="1"/>
  <c r="B28376" i="10" s="1"/>
  <c r="B28377" i="10" s="1"/>
  <c r="B28378" i="10" s="1"/>
  <c r="B28379" i="10" s="1"/>
  <c r="B28380" i="10" s="1"/>
  <c r="B28381" i="10" s="1"/>
  <c r="B28382" i="10" s="1"/>
  <c r="B28383" i="10" s="1"/>
  <c r="B28384" i="10" s="1"/>
  <c r="B28385" i="10" s="1"/>
  <c r="B28386" i="10" s="1"/>
  <c r="B28387" i="10" s="1"/>
  <c r="B28388" i="10" s="1"/>
  <c r="B28389" i="10" s="1"/>
  <c r="B28390" i="10" s="1"/>
  <c r="B28391" i="10" s="1"/>
  <c r="B28392" i="10" s="1"/>
  <c r="B28393" i="10" s="1"/>
  <c r="B28394" i="10" s="1"/>
  <c r="B28395" i="10" s="1"/>
  <c r="B28396" i="10" s="1"/>
  <c r="B28397" i="10" s="1"/>
  <c r="B28398" i="10" s="1"/>
  <c r="B28399" i="10" s="1"/>
  <c r="B28400" i="10" s="1"/>
  <c r="B28401" i="10" s="1"/>
  <c r="B28402" i="10" s="1"/>
  <c r="B28403" i="10" s="1"/>
  <c r="B28404" i="10" s="1"/>
  <c r="B28405" i="10" s="1"/>
  <c r="B28406" i="10" s="1"/>
  <c r="B28407" i="10" s="1"/>
  <c r="B28408" i="10" s="1"/>
  <c r="B28409" i="10" s="1"/>
  <c r="B28410" i="10" s="1"/>
  <c r="B28411" i="10" s="1"/>
  <c r="B28412" i="10" s="1"/>
  <c r="B28413" i="10" s="1"/>
  <c r="B28414" i="10" s="1"/>
  <c r="B28415" i="10" s="1"/>
  <c r="B28416" i="10" s="1"/>
  <c r="B28417" i="10" s="1"/>
  <c r="B28418" i="10" s="1"/>
  <c r="B28419" i="10" s="1"/>
  <c r="B28420" i="10" s="1"/>
  <c r="B28421" i="10" s="1"/>
  <c r="B28422" i="10" s="1"/>
  <c r="B28423" i="10" s="1"/>
  <c r="B28424" i="10" s="1"/>
  <c r="B28425" i="10" s="1"/>
  <c r="B28426" i="10" s="1"/>
  <c r="B28427" i="10" s="1"/>
  <c r="B28428" i="10" s="1"/>
  <c r="B28429" i="10" s="1"/>
  <c r="B28430" i="10" s="1"/>
  <c r="B28431" i="10" s="1"/>
  <c r="B28432" i="10" s="1"/>
  <c r="B28433" i="10" s="1"/>
  <c r="B28434" i="10" s="1"/>
  <c r="B28435" i="10" s="1"/>
  <c r="B28436" i="10" s="1"/>
  <c r="B28437" i="10" s="1"/>
  <c r="B28438" i="10" s="1"/>
  <c r="B28439" i="10" s="1"/>
  <c r="B28440" i="10" s="1"/>
  <c r="B28441" i="10" s="1"/>
  <c r="B28442" i="10" s="1"/>
  <c r="B28443" i="10" s="1"/>
  <c r="B28444" i="10" s="1"/>
  <c r="B28445" i="10" s="1"/>
  <c r="B28446" i="10" s="1"/>
  <c r="B28447" i="10" s="1"/>
  <c r="B28448" i="10" s="1"/>
  <c r="B28449" i="10" s="1"/>
  <c r="B28450" i="10" s="1"/>
  <c r="B28451" i="10" s="1"/>
  <c r="B28452" i="10" s="1"/>
  <c r="B28453" i="10" s="1"/>
  <c r="B28454" i="10" s="1"/>
  <c r="B28455" i="10" s="1"/>
  <c r="B28456" i="10" s="1"/>
  <c r="B28457" i="10" s="1"/>
  <c r="B28458" i="10" s="1"/>
  <c r="B28459" i="10" s="1"/>
  <c r="B28460" i="10" s="1"/>
  <c r="B28461" i="10" s="1"/>
  <c r="B28462" i="10" s="1"/>
  <c r="B28463" i="10" s="1"/>
  <c r="B28464" i="10" s="1"/>
  <c r="B28465" i="10" s="1"/>
  <c r="B28466" i="10" s="1"/>
  <c r="B28467" i="10" s="1"/>
  <c r="B28468" i="10" s="1"/>
  <c r="B28469" i="10" s="1"/>
  <c r="B28470" i="10" s="1"/>
  <c r="B28471" i="10" s="1"/>
  <c r="B28472" i="10" s="1"/>
  <c r="B28473" i="10" s="1"/>
  <c r="B28474" i="10" s="1"/>
  <c r="B28475" i="10" s="1"/>
  <c r="B28476" i="10" s="1"/>
  <c r="B28477" i="10" s="1"/>
  <c r="B28478" i="10" s="1"/>
  <c r="B28479" i="10" s="1"/>
  <c r="B28480" i="10" s="1"/>
  <c r="B28481" i="10" s="1"/>
  <c r="B28482" i="10" s="1"/>
  <c r="B28483" i="10" s="1"/>
  <c r="B28484" i="10" s="1"/>
  <c r="B28485" i="10" s="1"/>
  <c r="B28486" i="10" s="1"/>
  <c r="B28487" i="10" s="1"/>
  <c r="B28488" i="10" s="1"/>
  <c r="B28489" i="10" s="1"/>
  <c r="B28490" i="10" s="1"/>
  <c r="B28491" i="10" s="1"/>
  <c r="B28492" i="10" s="1"/>
  <c r="B28493" i="10" s="1"/>
  <c r="B28494" i="10" s="1"/>
  <c r="B28495" i="10" s="1"/>
  <c r="B28496" i="10" s="1"/>
  <c r="B28497" i="10" s="1"/>
  <c r="B28498" i="10" s="1"/>
  <c r="B28499" i="10" s="1"/>
  <c r="B28500" i="10" s="1"/>
  <c r="B28501" i="10" s="1"/>
  <c r="B28502" i="10" s="1"/>
  <c r="B28503" i="10" s="1"/>
  <c r="B28504" i="10" s="1"/>
  <c r="B28505" i="10" s="1"/>
  <c r="B28506" i="10" s="1"/>
  <c r="B28507" i="10" s="1"/>
  <c r="B28508" i="10" s="1"/>
  <c r="B28509" i="10" s="1"/>
  <c r="B28510" i="10" s="1"/>
  <c r="B28511" i="10" s="1"/>
  <c r="B28512" i="10" s="1"/>
  <c r="B28513" i="10" s="1"/>
  <c r="B28514" i="10" s="1"/>
  <c r="B28515" i="10" s="1"/>
  <c r="B28516" i="10" s="1"/>
  <c r="B28517" i="10" s="1"/>
  <c r="B28518" i="10" s="1"/>
  <c r="B28519" i="10" s="1"/>
  <c r="B28520" i="10" s="1"/>
  <c r="B28521" i="10" s="1"/>
  <c r="B28522" i="10" s="1"/>
  <c r="B28523" i="10" s="1"/>
  <c r="B28524" i="10" s="1"/>
  <c r="B28525" i="10" s="1"/>
  <c r="B28526" i="10" s="1"/>
  <c r="B28527" i="10" s="1"/>
  <c r="B28528" i="10" s="1"/>
  <c r="B28529" i="10" s="1"/>
  <c r="B28530" i="10" s="1"/>
  <c r="B28531" i="10" s="1"/>
  <c r="B28532" i="10" s="1"/>
  <c r="B28533" i="10" s="1"/>
  <c r="B28534" i="10" s="1"/>
  <c r="B28535" i="10" s="1"/>
  <c r="B28536" i="10" s="1"/>
  <c r="B28537" i="10" s="1"/>
  <c r="B28538" i="10" s="1"/>
  <c r="B28539" i="10" s="1"/>
  <c r="B28540" i="10" s="1"/>
  <c r="B28541" i="10" s="1"/>
  <c r="B28542" i="10" s="1"/>
  <c r="B28543" i="10" s="1"/>
  <c r="B28544" i="10" s="1"/>
  <c r="B28545" i="10" s="1"/>
  <c r="B28546" i="10" s="1"/>
  <c r="B28547" i="10" s="1"/>
  <c r="B28548" i="10" s="1"/>
  <c r="B28549" i="10" s="1"/>
  <c r="B28550" i="10" s="1"/>
  <c r="B28551" i="10" s="1"/>
  <c r="B28552" i="10" s="1"/>
  <c r="B28553" i="10" s="1"/>
  <c r="B28554" i="10" s="1"/>
  <c r="B28555" i="10" s="1"/>
  <c r="B28556" i="10" s="1"/>
  <c r="B28557" i="10" s="1"/>
  <c r="B28558" i="10" s="1"/>
  <c r="B28559" i="10" s="1"/>
  <c r="B28560" i="10" s="1"/>
  <c r="B28561" i="10" s="1"/>
  <c r="B28562" i="10" s="1"/>
  <c r="B28563" i="10" s="1"/>
  <c r="B28564" i="10" s="1"/>
  <c r="B28565" i="10" s="1"/>
  <c r="B28566" i="10" s="1"/>
  <c r="B28567" i="10" s="1"/>
  <c r="B28568" i="10" s="1"/>
  <c r="B28569" i="10" s="1"/>
  <c r="B28570" i="10" s="1"/>
  <c r="B28571" i="10" s="1"/>
  <c r="B28572" i="10" s="1"/>
  <c r="B28573" i="10" s="1"/>
  <c r="B28574" i="10" s="1"/>
  <c r="B28575" i="10" s="1"/>
  <c r="B28576" i="10" s="1"/>
  <c r="B28577" i="10" s="1"/>
  <c r="B28578" i="10" s="1"/>
  <c r="B28579" i="10" s="1"/>
  <c r="B28580" i="10" s="1"/>
  <c r="B28581" i="10" s="1"/>
  <c r="B28582" i="10" s="1"/>
  <c r="B28583" i="10" s="1"/>
  <c r="B28584" i="10" s="1"/>
  <c r="B28585" i="10" s="1"/>
  <c r="B28586" i="10" s="1"/>
  <c r="B28587" i="10" s="1"/>
  <c r="B28588" i="10" s="1"/>
  <c r="B28589" i="10" s="1"/>
  <c r="B28590" i="10" s="1"/>
  <c r="B28591" i="10" s="1"/>
  <c r="B28592" i="10" s="1"/>
  <c r="B28593" i="10" s="1"/>
  <c r="B28594" i="10" s="1"/>
  <c r="B28595" i="10" s="1"/>
  <c r="B28596" i="10" s="1"/>
  <c r="B28597" i="10" s="1"/>
  <c r="B28598" i="10" s="1"/>
  <c r="B28599" i="10" s="1"/>
  <c r="B28600" i="10" s="1"/>
  <c r="B28601" i="10" s="1"/>
  <c r="B28602" i="10" s="1"/>
  <c r="B28603" i="10" s="1"/>
  <c r="B28604" i="10" s="1"/>
  <c r="B28605" i="10" s="1"/>
  <c r="B28606" i="10" s="1"/>
  <c r="B28607" i="10" s="1"/>
  <c r="B28608" i="10" s="1"/>
  <c r="B28609" i="10" s="1"/>
  <c r="B28610" i="10" s="1"/>
  <c r="B28611" i="10" s="1"/>
  <c r="B28612" i="10" s="1"/>
  <c r="B28613" i="10" s="1"/>
  <c r="B28614" i="10" s="1"/>
  <c r="B28615" i="10" s="1"/>
  <c r="B28616" i="10" s="1"/>
  <c r="B28617" i="10" s="1"/>
  <c r="B28618" i="10" s="1"/>
  <c r="B28619" i="10" s="1"/>
  <c r="B28620" i="10" s="1"/>
  <c r="B28621" i="10" s="1"/>
  <c r="B28622" i="10" s="1"/>
  <c r="B28623" i="10" s="1"/>
  <c r="B28624" i="10" s="1"/>
  <c r="B28625" i="10" s="1"/>
  <c r="B28626" i="10" s="1"/>
  <c r="B28627" i="10" s="1"/>
  <c r="B28628" i="10" s="1"/>
  <c r="B28629" i="10" s="1"/>
  <c r="B28630" i="10" s="1"/>
  <c r="B28631" i="10" s="1"/>
  <c r="B28632" i="10" s="1"/>
  <c r="B28633" i="10" s="1"/>
  <c r="B28634" i="10" s="1"/>
  <c r="B28635" i="10" s="1"/>
  <c r="B28636" i="10" s="1"/>
  <c r="B28637" i="10" s="1"/>
  <c r="B28638" i="10" s="1"/>
  <c r="B28639" i="10" s="1"/>
  <c r="B28640" i="10" s="1"/>
  <c r="B28641" i="10" s="1"/>
  <c r="B28642" i="10" s="1"/>
  <c r="B28643" i="10" s="1"/>
  <c r="B28644" i="10" s="1"/>
  <c r="B28645" i="10" s="1"/>
  <c r="B28646" i="10" s="1"/>
  <c r="B28647" i="10" s="1"/>
  <c r="B28648" i="10" s="1"/>
  <c r="B28649" i="10" s="1"/>
  <c r="B28650" i="10" s="1"/>
  <c r="B28651" i="10" s="1"/>
  <c r="B28652" i="10" s="1"/>
  <c r="B28653" i="10" s="1"/>
  <c r="B28654" i="10" s="1"/>
  <c r="B28655" i="10" s="1"/>
  <c r="B28656" i="10" s="1"/>
  <c r="B28657" i="10" s="1"/>
  <c r="B28658" i="10" s="1"/>
  <c r="B28659" i="10" s="1"/>
  <c r="B28660" i="10" s="1"/>
  <c r="B28661" i="10" s="1"/>
  <c r="B28662" i="10" s="1"/>
  <c r="B28663" i="10" s="1"/>
  <c r="B28664" i="10" s="1"/>
  <c r="B28665" i="10" s="1"/>
  <c r="B28666" i="10" s="1"/>
  <c r="B28667" i="10" s="1"/>
  <c r="B28668" i="10" s="1"/>
  <c r="B28669" i="10" s="1"/>
  <c r="B28670" i="10" s="1"/>
  <c r="B28671" i="10" s="1"/>
  <c r="B28672" i="10" s="1"/>
  <c r="B28673" i="10" s="1"/>
  <c r="B28674" i="10" s="1"/>
  <c r="B28675" i="10" s="1"/>
  <c r="B28676" i="10" s="1"/>
  <c r="B28677" i="10" s="1"/>
  <c r="B28678" i="10" s="1"/>
  <c r="B28679" i="10" s="1"/>
  <c r="B28680" i="10" s="1"/>
  <c r="B28681" i="10" s="1"/>
  <c r="B28682" i="10" s="1"/>
  <c r="B28683" i="10" s="1"/>
  <c r="B28684" i="10" s="1"/>
  <c r="B28685" i="10" s="1"/>
  <c r="B28686" i="10" s="1"/>
  <c r="B28687" i="10" s="1"/>
  <c r="B28688" i="10" s="1"/>
  <c r="B28689" i="10" s="1"/>
  <c r="B28690" i="10" s="1"/>
  <c r="B28691" i="10" s="1"/>
  <c r="B28692" i="10" s="1"/>
  <c r="B28693" i="10" s="1"/>
  <c r="B28694" i="10" s="1"/>
  <c r="B28695" i="10" s="1"/>
  <c r="B28696" i="10" s="1"/>
  <c r="B28697" i="10" s="1"/>
  <c r="B28698" i="10" s="1"/>
  <c r="B28699" i="10" s="1"/>
  <c r="B28700" i="10" s="1"/>
  <c r="B28701" i="10" s="1"/>
  <c r="B28702" i="10" s="1"/>
  <c r="B28703" i="10" s="1"/>
  <c r="B28704" i="10" s="1"/>
  <c r="B28705" i="10" s="1"/>
  <c r="B28706" i="10" s="1"/>
  <c r="B28707" i="10" s="1"/>
  <c r="B28708" i="10" s="1"/>
  <c r="B28709" i="10" s="1"/>
  <c r="B28710" i="10" s="1"/>
  <c r="B28711" i="10" s="1"/>
  <c r="B28712" i="10" s="1"/>
  <c r="B28713" i="10" s="1"/>
  <c r="B28714" i="10" s="1"/>
  <c r="B28715" i="10" s="1"/>
  <c r="B28716" i="10" s="1"/>
  <c r="B28717" i="10" s="1"/>
  <c r="B28718" i="10" s="1"/>
  <c r="B28719" i="10" s="1"/>
  <c r="B28720" i="10" s="1"/>
  <c r="B28721" i="10" s="1"/>
  <c r="B28722" i="10" s="1"/>
  <c r="B28723" i="10" s="1"/>
  <c r="B28724" i="10" s="1"/>
  <c r="B28725" i="10" s="1"/>
  <c r="B28726" i="10" s="1"/>
  <c r="B28727" i="10" s="1"/>
  <c r="B28728" i="10" s="1"/>
  <c r="B28729" i="10" s="1"/>
  <c r="B28730" i="10" s="1"/>
  <c r="B28731" i="10" s="1"/>
  <c r="B28732" i="10" s="1"/>
  <c r="B28733" i="10" s="1"/>
  <c r="B28734" i="10" s="1"/>
  <c r="B28735" i="10" s="1"/>
  <c r="B28736" i="10" s="1"/>
  <c r="B28737" i="10" s="1"/>
  <c r="B28738" i="10" s="1"/>
  <c r="B28739" i="10" s="1"/>
  <c r="B28740" i="10" s="1"/>
  <c r="B28741" i="10" s="1"/>
  <c r="B28742" i="10" s="1"/>
  <c r="B28743" i="10" s="1"/>
  <c r="B28744" i="10" s="1"/>
  <c r="B28745" i="10" s="1"/>
  <c r="B28746" i="10" s="1"/>
  <c r="B28747" i="10" s="1"/>
  <c r="B28748" i="10" s="1"/>
  <c r="B28749" i="10" s="1"/>
  <c r="B28750" i="10" s="1"/>
  <c r="B28751" i="10" s="1"/>
  <c r="B28752" i="10" s="1"/>
  <c r="B28753" i="10" s="1"/>
  <c r="B28754" i="10" s="1"/>
  <c r="B28755" i="10" s="1"/>
  <c r="B28756" i="10" s="1"/>
  <c r="B28757" i="10" s="1"/>
  <c r="B28758" i="10" s="1"/>
  <c r="B28759" i="10" s="1"/>
  <c r="B28760" i="10" s="1"/>
  <c r="B28761" i="10" s="1"/>
  <c r="B28762" i="10" s="1"/>
  <c r="B28763" i="10" s="1"/>
  <c r="B28764" i="10" s="1"/>
  <c r="B28765" i="10" s="1"/>
  <c r="B28766" i="10" s="1"/>
  <c r="B28767" i="10" s="1"/>
  <c r="B28768" i="10" s="1"/>
  <c r="B28769" i="10" s="1"/>
  <c r="B28770" i="10" s="1"/>
  <c r="B28771" i="10" s="1"/>
  <c r="B28772" i="10" s="1"/>
  <c r="B28773" i="10" s="1"/>
  <c r="B28774" i="10" s="1"/>
  <c r="B28775" i="10" s="1"/>
  <c r="B28776" i="10" s="1"/>
  <c r="B28777" i="10" s="1"/>
  <c r="B28778" i="10" s="1"/>
  <c r="B28779" i="10" s="1"/>
  <c r="B28780" i="10" s="1"/>
  <c r="B28781" i="10" s="1"/>
  <c r="B28782" i="10" s="1"/>
  <c r="B28783" i="10" s="1"/>
  <c r="B28784" i="10" s="1"/>
  <c r="B28785" i="10" s="1"/>
  <c r="B28786" i="10" s="1"/>
  <c r="B28787" i="10" s="1"/>
  <c r="B28788" i="10" s="1"/>
  <c r="B28789" i="10" s="1"/>
  <c r="B28790" i="10" s="1"/>
  <c r="B28791" i="10" s="1"/>
  <c r="B28792" i="10" s="1"/>
  <c r="B28793" i="10" s="1"/>
  <c r="B28794" i="10" s="1"/>
  <c r="B28795" i="10" s="1"/>
  <c r="B28796" i="10" s="1"/>
  <c r="B28797" i="10" s="1"/>
  <c r="B28798" i="10" s="1"/>
  <c r="B28799" i="10" s="1"/>
  <c r="B28800" i="10" s="1"/>
  <c r="B28801" i="10" s="1"/>
  <c r="B28802" i="10" s="1"/>
  <c r="B28803" i="10" s="1"/>
  <c r="B28804" i="10" s="1"/>
  <c r="B28805" i="10" s="1"/>
  <c r="B28806" i="10" s="1"/>
  <c r="B28807" i="10" s="1"/>
  <c r="B28808" i="10" s="1"/>
  <c r="B28809" i="10" s="1"/>
  <c r="B28810" i="10" s="1"/>
  <c r="B28811" i="10" s="1"/>
  <c r="B28812" i="10" s="1"/>
  <c r="B28813" i="10" s="1"/>
  <c r="B28814" i="10" s="1"/>
  <c r="B28815" i="10" s="1"/>
  <c r="B28816" i="10" s="1"/>
  <c r="B28817" i="10" s="1"/>
  <c r="B28818" i="10" s="1"/>
  <c r="B28819" i="10" s="1"/>
  <c r="B28820" i="10" s="1"/>
  <c r="B28821" i="10" s="1"/>
  <c r="B28822" i="10" s="1"/>
  <c r="B28823" i="10" s="1"/>
  <c r="B28824" i="10" s="1"/>
  <c r="B28825" i="10" s="1"/>
  <c r="B28826" i="10" s="1"/>
  <c r="B28827" i="10" s="1"/>
  <c r="B28828" i="10" s="1"/>
  <c r="B28829" i="10" s="1"/>
  <c r="B28830" i="10" s="1"/>
  <c r="B28831" i="10" s="1"/>
  <c r="B28832" i="10" s="1"/>
  <c r="B28833" i="10" s="1"/>
  <c r="B28834" i="10" s="1"/>
  <c r="B28835" i="10" s="1"/>
  <c r="B28836" i="10" s="1"/>
  <c r="B28837" i="10" s="1"/>
  <c r="B28838" i="10" s="1"/>
  <c r="B28839" i="10" s="1"/>
  <c r="B28840" i="10" s="1"/>
  <c r="B28841" i="10" s="1"/>
  <c r="B28842" i="10" s="1"/>
  <c r="B28843" i="10" s="1"/>
  <c r="B28844" i="10" s="1"/>
  <c r="B28845" i="10" s="1"/>
  <c r="B28846" i="10" s="1"/>
  <c r="B28847" i="10" s="1"/>
  <c r="B28848" i="10" s="1"/>
  <c r="B28849" i="10" s="1"/>
  <c r="B28850" i="10" s="1"/>
  <c r="B28851" i="10" s="1"/>
  <c r="B28852" i="10" s="1"/>
  <c r="B28853" i="10" s="1"/>
  <c r="B28854" i="10" s="1"/>
  <c r="B28855" i="10" s="1"/>
  <c r="B28856" i="10" s="1"/>
  <c r="B28857" i="10" s="1"/>
  <c r="B28858" i="10" s="1"/>
  <c r="B28859" i="10" s="1"/>
  <c r="B28860" i="10" s="1"/>
  <c r="B28861" i="10" s="1"/>
  <c r="B28862" i="10" s="1"/>
  <c r="B28863" i="10" s="1"/>
  <c r="B28864" i="10" s="1"/>
  <c r="B28865" i="10" s="1"/>
  <c r="B28866" i="10" s="1"/>
  <c r="B28867" i="10" s="1"/>
  <c r="B28868" i="10" s="1"/>
  <c r="B28869" i="10" s="1"/>
  <c r="B28870" i="10" s="1"/>
  <c r="B28871" i="10" s="1"/>
  <c r="B28872" i="10" s="1"/>
  <c r="B28873" i="10" s="1"/>
  <c r="B28874" i="10" s="1"/>
  <c r="B28875" i="10" s="1"/>
  <c r="B28876" i="10" s="1"/>
  <c r="B28877" i="10" s="1"/>
  <c r="B28878" i="10" s="1"/>
  <c r="B28879" i="10" s="1"/>
  <c r="B28880" i="10" s="1"/>
  <c r="B28881" i="10" s="1"/>
  <c r="B28882" i="10" s="1"/>
  <c r="B28883" i="10" s="1"/>
  <c r="B28884" i="10" s="1"/>
  <c r="B28885" i="10" s="1"/>
  <c r="B28886" i="10" s="1"/>
  <c r="B28887" i="10" s="1"/>
  <c r="B28888" i="10" s="1"/>
  <c r="B28889" i="10" s="1"/>
  <c r="B28890" i="10" s="1"/>
  <c r="B28891" i="10" s="1"/>
  <c r="B28892" i="10" s="1"/>
  <c r="B28893" i="10" s="1"/>
  <c r="B28894" i="10" s="1"/>
  <c r="B28895" i="10" s="1"/>
  <c r="B28896" i="10" s="1"/>
  <c r="B28897" i="10" s="1"/>
  <c r="B28898" i="10" s="1"/>
  <c r="B28899" i="10" s="1"/>
  <c r="B28900" i="10" s="1"/>
  <c r="B28901" i="10" s="1"/>
  <c r="B28902" i="10" s="1"/>
  <c r="B28903" i="10" s="1"/>
  <c r="B28904" i="10" s="1"/>
  <c r="B28905" i="10" s="1"/>
  <c r="B28906" i="10" s="1"/>
  <c r="B28907" i="10" s="1"/>
  <c r="B28908" i="10" s="1"/>
  <c r="B28909" i="10" s="1"/>
  <c r="B28910" i="10" s="1"/>
  <c r="B28911" i="10" s="1"/>
  <c r="B28912" i="10" s="1"/>
  <c r="B28913" i="10" s="1"/>
  <c r="B28914" i="10" s="1"/>
  <c r="B28915" i="10" s="1"/>
  <c r="B28916" i="10" s="1"/>
  <c r="B28917" i="10" s="1"/>
  <c r="B28918" i="10" s="1"/>
  <c r="B28919" i="10" s="1"/>
  <c r="B28920" i="10" s="1"/>
  <c r="B28921" i="10" s="1"/>
  <c r="B28922" i="10" s="1"/>
  <c r="B28923" i="10" s="1"/>
  <c r="B28924" i="10" s="1"/>
  <c r="B28925" i="10" s="1"/>
  <c r="B28926" i="10" s="1"/>
  <c r="B28927" i="10" s="1"/>
  <c r="B28928" i="10" s="1"/>
  <c r="B28929" i="10" s="1"/>
  <c r="B28930" i="10" s="1"/>
  <c r="B28931" i="10" s="1"/>
  <c r="B28932" i="10" s="1"/>
  <c r="B28933" i="10" s="1"/>
  <c r="B28934" i="10" s="1"/>
  <c r="B28935" i="10" s="1"/>
  <c r="B28936" i="10" s="1"/>
  <c r="B28937" i="10" s="1"/>
  <c r="B28938" i="10" s="1"/>
  <c r="B28939" i="10" s="1"/>
  <c r="B28940" i="10" s="1"/>
  <c r="B28941" i="10" s="1"/>
  <c r="B28942" i="10" s="1"/>
  <c r="B28943" i="10" s="1"/>
  <c r="B28944" i="10" s="1"/>
  <c r="B28945" i="10" s="1"/>
  <c r="B28946" i="10" s="1"/>
  <c r="B28947" i="10" s="1"/>
  <c r="B28948" i="10" s="1"/>
  <c r="B28949" i="10" s="1"/>
  <c r="B28950" i="10" s="1"/>
  <c r="B28951" i="10" s="1"/>
  <c r="B28952" i="10" s="1"/>
  <c r="B28953" i="10" s="1"/>
  <c r="B28954" i="10" s="1"/>
  <c r="B28955" i="10" s="1"/>
  <c r="B28956" i="10" s="1"/>
  <c r="B28957" i="10" s="1"/>
  <c r="B28958" i="10" s="1"/>
  <c r="B28959" i="10" s="1"/>
  <c r="B28960" i="10" s="1"/>
  <c r="B28961" i="10" s="1"/>
  <c r="B28962" i="10" s="1"/>
  <c r="B28963" i="10" s="1"/>
  <c r="B28964" i="10" s="1"/>
  <c r="B28965" i="10" s="1"/>
  <c r="B28966" i="10" s="1"/>
  <c r="B28967" i="10" s="1"/>
  <c r="B28968" i="10" s="1"/>
  <c r="B28969" i="10" s="1"/>
  <c r="B28970" i="10" s="1"/>
  <c r="B28971" i="10" s="1"/>
  <c r="B28972" i="10" s="1"/>
  <c r="B28973" i="10" s="1"/>
  <c r="B28974" i="10" s="1"/>
  <c r="B28975" i="10" s="1"/>
  <c r="B28976" i="10" s="1"/>
  <c r="B28977" i="10" s="1"/>
  <c r="B28978" i="10" s="1"/>
  <c r="B28979" i="10" s="1"/>
  <c r="B28980" i="10" s="1"/>
  <c r="B28981" i="10" s="1"/>
  <c r="B28982" i="10" s="1"/>
  <c r="B28983" i="10" s="1"/>
  <c r="B28984" i="10" s="1"/>
  <c r="B28985" i="10" s="1"/>
  <c r="B28986" i="10" s="1"/>
  <c r="B28987" i="10" s="1"/>
  <c r="B28988" i="10" s="1"/>
  <c r="B28989" i="10" s="1"/>
  <c r="B28990" i="10" s="1"/>
  <c r="B28991" i="10" s="1"/>
  <c r="B28992" i="10" s="1"/>
  <c r="B28993" i="10" s="1"/>
  <c r="B28994" i="10" s="1"/>
  <c r="B28995" i="10" s="1"/>
  <c r="B28996" i="10" s="1"/>
  <c r="B28997" i="10" s="1"/>
  <c r="B28998" i="10" s="1"/>
  <c r="B28999" i="10" s="1"/>
  <c r="B29000" i="10" s="1"/>
  <c r="B29001" i="10" s="1"/>
  <c r="B29002" i="10" s="1"/>
  <c r="B29003" i="10" s="1"/>
  <c r="B29004" i="10" s="1"/>
  <c r="B29005" i="10" s="1"/>
  <c r="B29006" i="10" s="1"/>
  <c r="B29007" i="10" s="1"/>
  <c r="B29008" i="10" s="1"/>
  <c r="B29009" i="10" s="1"/>
  <c r="B29010" i="10" s="1"/>
  <c r="B29011" i="10" s="1"/>
  <c r="B29012" i="10" s="1"/>
  <c r="B29013" i="10" s="1"/>
  <c r="B29014" i="10" s="1"/>
  <c r="B29015" i="10" s="1"/>
  <c r="B29016" i="10" s="1"/>
  <c r="B29017" i="10" s="1"/>
  <c r="B29018" i="10" s="1"/>
  <c r="B29019" i="10" s="1"/>
  <c r="B29020" i="10" s="1"/>
  <c r="B29021" i="10" s="1"/>
  <c r="B29022" i="10" s="1"/>
  <c r="B29023" i="10" s="1"/>
  <c r="B29024" i="10" s="1"/>
  <c r="B29025" i="10" s="1"/>
  <c r="B29026" i="10" s="1"/>
  <c r="B29027" i="10" s="1"/>
  <c r="B29028" i="10" s="1"/>
  <c r="B29029" i="10" s="1"/>
  <c r="B29030" i="10" s="1"/>
  <c r="B29031" i="10" s="1"/>
  <c r="B29032" i="10" s="1"/>
  <c r="B29033" i="10" s="1"/>
  <c r="B29034" i="10" s="1"/>
  <c r="B29035" i="10" s="1"/>
  <c r="B29036" i="10" s="1"/>
  <c r="B29037" i="10" s="1"/>
  <c r="B29038" i="10" s="1"/>
  <c r="B29039" i="10" s="1"/>
  <c r="B29040" i="10" s="1"/>
  <c r="B29041" i="10" s="1"/>
  <c r="B29042" i="10" s="1"/>
  <c r="B29043" i="10" s="1"/>
  <c r="B29044" i="10" s="1"/>
  <c r="B29045" i="10" s="1"/>
  <c r="B29046" i="10" s="1"/>
  <c r="B29047" i="10" s="1"/>
  <c r="B29048" i="10" s="1"/>
  <c r="B29049" i="10" s="1"/>
  <c r="B29050" i="10" s="1"/>
  <c r="B29051" i="10" s="1"/>
  <c r="B29052" i="10" s="1"/>
  <c r="B29053" i="10" s="1"/>
  <c r="B29054" i="10" s="1"/>
  <c r="B29055" i="10" s="1"/>
  <c r="B29056" i="10" s="1"/>
  <c r="B29057" i="10" s="1"/>
  <c r="B29058" i="10" s="1"/>
  <c r="B29059" i="10" s="1"/>
  <c r="B29060" i="10" s="1"/>
  <c r="B29061" i="10" s="1"/>
  <c r="B29062" i="10" s="1"/>
  <c r="B29063" i="10" s="1"/>
  <c r="B29064" i="10" s="1"/>
  <c r="B29065" i="10" s="1"/>
  <c r="B29066" i="10" s="1"/>
  <c r="B29067" i="10" s="1"/>
  <c r="B29068" i="10" s="1"/>
  <c r="B29069" i="10" s="1"/>
  <c r="B29070" i="10" s="1"/>
  <c r="B29071" i="10" s="1"/>
  <c r="B29072" i="10" s="1"/>
  <c r="B29073" i="10" s="1"/>
  <c r="B29074" i="10" s="1"/>
  <c r="B29075" i="10" s="1"/>
  <c r="B29076" i="10" s="1"/>
  <c r="B29077" i="10" s="1"/>
  <c r="B29078" i="10" s="1"/>
  <c r="B29079" i="10" s="1"/>
  <c r="B29080" i="10" s="1"/>
  <c r="B29081" i="10" s="1"/>
  <c r="B29082" i="10" s="1"/>
  <c r="B29083" i="10" s="1"/>
  <c r="B29084" i="10" s="1"/>
  <c r="B29085" i="10" s="1"/>
  <c r="B29086" i="10" s="1"/>
  <c r="B29087" i="10" s="1"/>
  <c r="B29088" i="10" s="1"/>
  <c r="B29089" i="10" s="1"/>
  <c r="B29090" i="10" s="1"/>
  <c r="B29091" i="10" s="1"/>
  <c r="B29092" i="10" s="1"/>
  <c r="B29093" i="10" s="1"/>
  <c r="B29094" i="10" s="1"/>
  <c r="B29095" i="10" s="1"/>
  <c r="B29096" i="10" s="1"/>
  <c r="B29097" i="10" s="1"/>
  <c r="B29098" i="10" s="1"/>
  <c r="B29099" i="10" s="1"/>
  <c r="B29100" i="10" s="1"/>
  <c r="B29101" i="10" s="1"/>
  <c r="B29102" i="10" s="1"/>
  <c r="B29103" i="10" s="1"/>
  <c r="B29104" i="10" s="1"/>
  <c r="B29105" i="10" s="1"/>
  <c r="B29106" i="10" s="1"/>
  <c r="B29107" i="10" s="1"/>
  <c r="B29108" i="10" s="1"/>
  <c r="B29109" i="10" s="1"/>
  <c r="B29110" i="10" s="1"/>
  <c r="B29111" i="10" s="1"/>
  <c r="B29112" i="10" s="1"/>
  <c r="B29113" i="10" s="1"/>
  <c r="B29114" i="10" s="1"/>
  <c r="B29115" i="10" s="1"/>
  <c r="B29116" i="10" s="1"/>
  <c r="B29117" i="10" s="1"/>
  <c r="B29118" i="10" s="1"/>
  <c r="B29119" i="10" s="1"/>
  <c r="B29120" i="10" s="1"/>
  <c r="B29121" i="10" s="1"/>
  <c r="B29122" i="10" s="1"/>
  <c r="B29123" i="10" s="1"/>
  <c r="B29124" i="10" s="1"/>
  <c r="B29125" i="10" s="1"/>
  <c r="B29126" i="10" s="1"/>
  <c r="B29127" i="10" s="1"/>
  <c r="B29128" i="10" s="1"/>
  <c r="B29129" i="10" s="1"/>
  <c r="B29130" i="10" s="1"/>
  <c r="B29131" i="10" s="1"/>
  <c r="B29132" i="10" s="1"/>
  <c r="B29133" i="10" s="1"/>
  <c r="B29134" i="10" s="1"/>
  <c r="B29135" i="10" s="1"/>
  <c r="B29136" i="10" s="1"/>
  <c r="B29137" i="10" s="1"/>
  <c r="B29138" i="10" s="1"/>
  <c r="B29139" i="10" s="1"/>
  <c r="B29140" i="10" s="1"/>
  <c r="B29141" i="10" s="1"/>
  <c r="B29142" i="10" s="1"/>
  <c r="B29143" i="10" s="1"/>
  <c r="B29144" i="10" s="1"/>
  <c r="B29145" i="10" s="1"/>
  <c r="B29146" i="10" s="1"/>
  <c r="B29147" i="10" s="1"/>
  <c r="B29148" i="10" s="1"/>
  <c r="B29149" i="10" s="1"/>
  <c r="B29150" i="10" s="1"/>
  <c r="B29151" i="10" s="1"/>
  <c r="B29152" i="10" s="1"/>
  <c r="B29153" i="10" s="1"/>
  <c r="B29154" i="10" s="1"/>
  <c r="B29155" i="10" s="1"/>
  <c r="B29156" i="10" s="1"/>
  <c r="B29157" i="10" s="1"/>
  <c r="B29158" i="10" s="1"/>
  <c r="B29159" i="10" s="1"/>
  <c r="B29160" i="10" s="1"/>
  <c r="B29161" i="10" s="1"/>
  <c r="B29162" i="10" s="1"/>
  <c r="B29163" i="10" s="1"/>
  <c r="B29164" i="10" s="1"/>
  <c r="B29165" i="10" s="1"/>
  <c r="B29166" i="10" s="1"/>
  <c r="B29167" i="10" s="1"/>
  <c r="B29168" i="10" s="1"/>
  <c r="B29169" i="10" s="1"/>
  <c r="B29170" i="10" s="1"/>
  <c r="B29171" i="10" s="1"/>
  <c r="B29172" i="10" s="1"/>
  <c r="B29173" i="10" s="1"/>
  <c r="B29174" i="10" s="1"/>
  <c r="B29175" i="10" s="1"/>
  <c r="B29176" i="10" s="1"/>
  <c r="B29177" i="10" s="1"/>
  <c r="B29178" i="10" s="1"/>
  <c r="B29179" i="10" s="1"/>
  <c r="B29180" i="10" s="1"/>
  <c r="B29181" i="10" s="1"/>
  <c r="B29182" i="10" s="1"/>
  <c r="B29183" i="10" s="1"/>
  <c r="B29184" i="10" s="1"/>
  <c r="B29185" i="10" s="1"/>
  <c r="B29186" i="10" s="1"/>
  <c r="B29187" i="10" s="1"/>
  <c r="B29188" i="10" s="1"/>
  <c r="B29189" i="10" s="1"/>
  <c r="B29190" i="10" s="1"/>
  <c r="B29191" i="10" s="1"/>
  <c r="B29192" i="10" s="1"/>
  <c r="B29193" i="10" s="1"/>
  <c r="B29194" i="10" s="1"/>
  <c r="B29195" i="10" s="1"/>
  <c r="B29196" i="10" s="1"/>
  <c r="B29197" i="10" s="1"/>
  <c r="B29198" i="10" s="1"/>
  <c r="B29199" i="10" s="1"/>
  <c r="B29200" i="10" s="1"/>
  <c r="B29201" i="10" s="1"/>
  <c r="B29202" i="10" s="1"/>
  <c r="B29203" i="10" s="1"/>
  <c r="B29204" i="10" s="1"/>
  <c r="B29205" i="10" s="1"/>
  <c r="B29206" i="10" s="1"/>
  <c r="B29207" i="10" s="1"/>
  <c r="B29208" i="10" s="1"/>
  <c r="B29209" i="10" s="1"/>
  <c r="B29210" i="10" s="1"/>
  <c r="B29211" i="10" s="1"/>
  <c r="B29212" i="10" s="1"/>
  <c r="B29213" i="10" s="1"/>
  <c r="B29214" i="10" s="1"/>
  <c r="B29215" i="10" s="1"/>
  <c r="B29216" i="10" s="1"/>
  <c r="B29217" i="10" s="1"/>
  <c r="B29218" i="10" s="1"/>
  <c r="B29219" i="10" s="1"/>
  <c r="B29220" i="10" s="1"/>
  <c r="B29221" i="10" s="1"/>
  <c r="B29222" i="10" s="1"/>
  <c r="B29223" i="10" s="1"/>
  <c r="B29224" i="10" s="1"/>
  <c r="B29225" i="10" s="1"/>
  <c r="B29226" i="10" s="1"/>
  <c r="B29227" i="10" s="1"/>
  <c r="B29228" i="10" s="1"/>
  <c r="B29229" i="10" s="1"/>
  <c r="B29230" i="10" s="1"/>
  <c r="B29231" i="10" s="1"/>
  <c r="B29232" i="10" s="1"/>
  <c r="B29233" i="10" s="1"/>
  <c r="B29234" i="10" s="1"/>
  <c r="B29235" i="10" s="1"/>
  <c r="B29236" i="10" s="1"/>
  <c r="B29237" i="10" s="1"/>
  <c r="B29238" i="10" s="1"/>
  <c r="B29239" i="10" s="1"/>
  <c r="B29240" i="10" s="1"/>
  <c r="B29241" i="10" s="1"/>
  <c r="B29242" i="10" s="1"/>
  <c r="B29243" i="10" s="1"/>
  <c r="B29244" i="10" s="1"/>
  <c r="B29245" i="10" s="1"/>
  <c r="B29246" i="10" s="1"/>
  <c r="B29247" i="10" s="1"/>
  <c r="B29248" i="10" s="1"/>
  <c r="B29249" i="10" s="1"/>
  <c r="B29250" i="10" s="1"/>
  <c r="B29251" i="10" s="1"/>
  <c r="B29252" i="10" s="1"/>
  <c r="B29253" i="10" s="1"/>
  <c r="B29254" i="10" s="1"/>
  <c r="B29255" i="10" s="1"/>
  <c r="B29256" i="10" s="1"/>
  <c r="B29257" i="10" s="1"/>
  <c r="B29258" i="10" s="1"/>
  <c r="B29259" i="10" s="1"/>
  <c r="B29260" i="10" s="1"/>
  <c r="B29261" i="10" s="1"/>
  <c r="B29262" i="10" s="1"/>
  <c r="B29263" i="10" s="1"/>
  <c r="B29264" i="10" s="1"/>
  <c r="B29265" i="10" s="1"/>
  <c r="B29266" i="10" s="1"/>
  <c r="B29267" i="10" s="1"/>
  <c r="B29268" i="10" s="1"/>
  <c r="B29269" i="10" s="1"/>
  <c r="B29270" i="10" s="1"/>
  <c r="B29271" i="10" s="1"/>
  <c r="B29272" i="10" s="1"/>
  <c r="B29273" i="10" s="1"/>
  <c r="B29274" i="10" s="1"/>
  <c r="B29275" i="10" s="1"/>
  <c r="B29276" i="10" s="1"/>
  <c r="B29277" i="10" s="1"/>
  <c r="B29278" i="10" s="1"/>
  <c r="B29279" i="10" s="1"/>
  <c r="B29280" i="10" s="1"/>
  <c r="B29281" i="10" s="1"/>
  <c r="B29282" i="10" s="1"/>
  <c r="B29283" i="10" s="1"/>
  <c r="B29284" i="10" s="1"/>
  <c r="B29285" i="10" s="1"/>
  <c r="B29286" i="10" s="1"/>
  <c r="B29287" i="10" s="1"/>
  <c r="B29288" i="10" s="1"/>
  <c r="B29289" i="10" s="1"/>
  <c r="B29290" i="10" s="1"/>
  <c r="B29291" i="10" s="1"/>
  <c r="B29292" i="10" s="1"/>
  <c r="B29293" i="10" s="1"/>
  <c r="B29294" i="10" s="1"/>
  <c r="B29295" i="10" s="1"/>
  <c r="B29296" i="10" s="1"/>
  <c r="B29297" i="10" s="1"/>
  <c r="B29298" i="10" s="1"/>
  <c r="B29299" i="10" s="1"/>
  <c r="B29300" i="10" s="1"/>
  <c r="B29301" i="10" s="1"/>
  <c r="B29302" i="10" s="1"/>
  <c r="B29303" i="10" s="1"/>
  <c r="B29304" i="10" s="1"/>
  <c r="B29305" i="10" s="1"/>
  <c r="B29306" i="10" s="1"/>
  <c r="B29307" i="10" s="1"/>
  <c r="B29308" i="10" s="1"/>
  <c r="B29309" i="10" s="1"/>
  <c r="B29310" i="10" s="1"/>
  <c r="B29311" i="10" s="1"/>
  <c r="B29312" i="10" s="1"/>
  <c r="B29313" i="10" s="1"/>
  <c r="B29314" i="10" s="1"/>
  <c r="B29315" i="10" s="1"/>
  <c r="B29316" i="10" s="1"/>
  <c r="B29317" i="10" s="1"/>
  <c r="B29318" i="10" s="1"/>
  <c r="B29319" i="10" s="1"/>
  <c r="B29320" i="10" s="1"/>
  <c r="B29321" i="10" s="1"/>
  <c r="B29322" i="10" s="1"/>
  <c r="B29323" i="10" s="1"/>
  <c r="B29324" i="10" s="1"/>
  <c r="B29325" i="10" s="1"/>
  <c r="B29326" i="10" s="1"/>
  <c r="B29327" i="10" s="1"/>
  <c r="B29328" i="10" s="1"/>
  <c r="B29329" i="10" s="1"/>
  <c r="B29330" i="10" s="1"/>
  <c r="B29331" i="10" s="1"/>
  <c r="B29332" i="10" s="1"/>
  <c r="B29333" i="10" s="1"/>
  <c r="B29334" i="10" s="1"/>
  <c r="B29335" i="10" s="1"/>
  <c r="B29336" i="10" s="1"/>
  <c r="B29337" i="10" s="1"/>
  <c r="B29338" i="10" s="1"/>
  <c r="B29339" i="10" s="1"/>
  <c r="B29340" i="10" s="1"/>
  <c r="B29341" i="10" s="1"/>
  <c r="B29342" i="10" s="1"/>
  <c r="B29343" i="10" s="1"/>
  <c r="B29344" i="10" s="1"/>
  <c r="B29345" i="10" s="1"/>
  <c r="B29346" i="10" s="1"/>
  <c r="B29347" i="10" s="1"/>
  <c r="B29348" i="10" s="1"/>
  <c r="B29349" i="10" s="1"/>
  <c r="B29350" i="10" s="1"/>
  <c r="B29351" i="10" s="1"/>
  <c r="B29352" i="10" s="1"/>
  <c r="B29353" i="10" s="1"/>
  <c r="B29354" i="10" s="1"/>
  <c r="B29355" i="10" s="1"/>
  <c r="B29356" i="10" s="1"/>
  <c r="B29357" i="10" s="1"/>
  <c r="B29358" i="10" s="1"/>
  <c r="B29359" i="10" s="1"/>
  <c r="B29360" i="10" s="1"/>
  <c r="B29361" i="10" s="1"/>
  <c r="B29362" i="10" s="1"/>
  <c r="B29363" i="10" s="1"/>
  <c r="B29364" i="10" s="1"/>
  <c r="B29365" i="10" s="1"/>
  <c r="B29366" i="10" s="1"/>
  <c r="B29367" i="10" s="1"/>
  <c r="B29368" i="10" s="1"/>
  <c r="B29369" i="10" s="1"/>
  <c r="B29370" i="10" s="1"/>
  <c r="B29371" i="10" s="1"/>
  <c r="B29372" i="10" s="1"/>
  <c r="B29373" i="10" s="1"/>
  <c r="B29374" i="10" s="1"/>
  <c r="B29375" i="10" s="1"/>
  <c r="B29376" i="10" s="1"/>
  <c r="B29377" i="10" s="1"/>
  <c r="B29378" i="10" s="1"/>
  <c r="B29379" i="10" s="1"/>
  <c r="B29380" i="10" s="1"/>
  <c r="B29381" i="10" s="1"/>
  <c r="B29382" i="10" s="1"/>
  <c r="B29383" i="10" s="1"/>
  <c r="B29384" i="10" s="1"/>
  <c r="B29385" i="10" s="1"/>
  <c r="B29386" i="10" s="1"/>
  <c r="B29387" i="10" s="1"/>
  <c r="B29388" i="10" s="1"/>
  <c r="B29389" i="10" s="1"/>
  <c r="B29390" i="10" s="1"/>
  <c r="B29391" i="10" s="1"/>
  <c r="B29392" i="10" s="1"/>
  <c r="B29393" i="10" s="1"/>
  <c r="B29394" i="10" s="1"/>
  <c r="B29395" i="10" s="1"/>
  <c r="B29396" i="10" s="1"/>
  <c r="B29397" i="10" s="1"/>
  <c r="B29398" i="10" s="1"/>
  <c r="B29399" i="10" s="1"/>
  <c r="B29400" i="10" s="1"/>
  <c r="B29401" i="10" s="1"/>
  <c r="B29402" i="10" s="1"/>
  <c r="B29403" i="10" s="1"/>
  <c r="B29404" i="10" s="1"/>
  <c r="B29405" i="10" s="1"/>
  <c r="B29406" i="10" s="1"/>
  <c r="B29407" i="10" s="1"/>
  <c r="B29408" i="10" s="1"/>
  <c r="B29409" i="10" s="1"/>
  <c r="B29410" i="10" s="1"/>
  <c r="B29411" i="10" s="1"/>
  <c r="B29412" i="10" s="1"/>
  <c r="B29413" i="10" s="1"/>
  <c r="B29414" i="10" s="1"/>
  <c r="B29415" i="10" s="1"/>
  <c r="B29416" i="10" s="1"/>
  <c r="B29417" i="10" s="1"/>
  <c r="B29418" i="10" s="1"/>
  <c r="B29419" i="10" s="1"/>
  <c r="B29420" i="10" s="1"/>
  <c r="B29421" i="10" s="1"/>
  <c r="B29422" i="10" s="1"/>
  <c r="B29423" i="10" s="1"/>
  <c r="B29424" i="10" s="1"/>
  <c r="B29425" i="10" s="1"/>
  <c r="B29426" i="10" s="1"/>
  <c r="B29427" i="10" s="1"/>
  <c r="B29428" i="10" s="1"/>
  <c r="B29429" i="10" s="1"/>
  <c r="B29430" i="10" s="1"/>
  <c r="B29431" i="10" s="1"/>
  <c r="B29432" i="10" s="1"/>
  <c r="B29433" i="10" s="1"/>
  <c r="B29434" i="10" s="1"/>
  <c r="B29435" i="10" s="1"/>
  <c r="B29436" i="10" s="1"/>
  <c r="B29437" i="10" s="1"/>
  <c r="B29438" i="10" s="1"/>
  <c r="B29439" i="10" s="1"/>
  <c r="B29440" i="10" s="1"/>
  <c r="B29441" i="10" s="1"/>
  <c r="B29442" i="10" s="1"/>
  <c r="B29443" i="10" s="1"/>
  <c r="B29444" i="10" s="1"/>
  <c r="B29445" i="10" s="1"/>
  <c r="B29446" i="10" s="1"/>
  <c r="B29447" i="10" s="1"/>
  <c r="B29448" i="10" s="1"/>
  <c r="B29449" i="10" s="1"/>
  <c r="B29450" i="10" s="1"/>
  <c r="B29451" i="10" s="1"/>
  <c r="B29452" i="10" s="1"/>
  <c r="B29453" i="10" s="1"/>
  <c r="B29454" i="10" s="1"/>
  <c r="B29455" i="10" s="1"/>
  <c r="B29456" i="10" s="1"/>
  <c r="B29457" i="10" s="1"/>
  <c r="B29458" i="10" s="1"/>
  <c r="B29459" i="10" s="1"/>
  <c r="B29460" i="10" s="1"/>
  <c r="B29461" i="10" s="1"/>
  <c r="B29462" i="10" s="1"/>
  <c r="B29463" i="10" s="1"/>
  <c r="B29464" i="10" s="1"/>
  <c r="B29465" i="10" s="1"/>
  <c r="B29466" i="10" s="1"/>
  <c r="B29467" i="10" s="1"/>
  <c r="B29468" i="10" s="1"/>
  <c r="B29469" i="10" s="1"/>
  <c r="B29470" i="10" s="1"/>
  <c r="B29471" i="10" s="1"/>
  <c r="B29472" i="10" s="1"/>
  <c r="B29473" i="10" s="1"/>
  <c r="B29474" i="10" s="1"/>
  <c r="B29475" i="10" s="1"/>
  <c r="B29476" i="10" s="1"/>
  <c r="B29477" i="10" s="1"/>
  <c r="B29478" i="10" s="1"/>
  <c r="B29479" i="10" s="1"/>
  <c r="B29480" i="10" s="1"/>
  <c r="B29481" i="10" s="1"/>
  <c r="B29482" i="10" s="1"/>
  <c r="B29483" i="10" s="1"/>
  <c r="B29484" i="10" s="1"/>
  <c r="B29485" i="10" s="1"/>
  <c r="B29486" i="10" s="1"/>
  <c r="B29487" i="10" s="1"/>
  <c r="B29488" i="10" s="1"/>
  <c r="B29489" i="10" s="1"/>
  <c r="B29490" i="10" s="1"/>
  <c r="B29491" i="10" s="1"/>
  <c r="B29492" i="10" s="1"/>
  <c r="B29493" i="10" s="1"/>
  <c r="B29494" i="10" s="1"/>
  <c r="B29495" i="10" s="1"/>
  <c r="B29496" i="10" s="1"/>
  <c r="B29497" i="10" s="1"/>
  <c r="B29498" i="10" s="1"/>
  <c r="B29499" i="10" s="1"/>
  <c r="B29500" i="10" s="1"/>
  <c r="B29501" i="10" s="1"/>
  <c r="B29502" i="10" s="1"/>
  <c r="B29503" i="10" s="1"/>
  <c r="B29504" i="10" s="1"/>
  <c r="B29505" i="10" s="1"/>
  <c r="B29506" i="10" s="1"/>
  <c r="B29507" i="10" s="1"/>
  <c r="B29508" i="10" s="1"/>
  <c r="B29509" i="10" s="1"/>
  <c r="B29510" i="10" s="1"/>
  <c r="B29511" i="10" s="1"/>
  <c r="B29512" i="10" s="1"/>
  <c r="B29513" i="10" s="1"/>
  <c r="B29514" i="10" s="1"/>
  <c r="B29515" i="10" s="1"/>
  <c r="B29516" i="10" s="1"/>
  <c r="B29517" i="10" s="1"/>
  <c r="B29518" i="10" s="1"/>
  <c r="B29519" i="10" s="1"/>
  <c r="B29520" i="10" s="1"/>
  <c r="B29521" i="10" s="1"/>
  <c r="B29522" i="10" s="1"/>
  <c r="B29523" i="10" s="1"/>
  <c r="B29524" i="10" s="1"/>
  <c r="B29525" i="10" s="1"/>
  <c r="B29526" i="10" s="1"/>
  <c r="B29527" i="10" s="1"/>
  <c r="B29528" i="10" s="1"/>
  <c r="B29529" i="10" s="1"/>
  <c r="B29530" i="10" s="1"/>
  <c r="B29531" i="10" s="1"/>
  <c r="B29532" i="10" s="1"/>
  <c r="B29533" i="10" s="1"/>
  <c r="B29534" i="10" s="1"/>
  <c r="B29535" i="10" s="1"/>
  <c r="B29536" i="10" s="1"/>
  <c r="B29537" i="10" s="1"/>
  <c r="B29538" i="10" s="1"/>
  <c r="B29539" i="10" s="1"/>
  <c r="B29540" i="10" s="1"/>
  <c r="B29541" i="10" s="1"/>
  <c r="B29542" i="10" s="1"/>
  <c r="B29543" i="10" s="1"/>
  <c r="B29544" i="10" s="1"/>
  <c r="B29545" i="10" s="1"/>
  <c r="B29546" i="10" s="1"/>
  <c r="B29547" i="10" s="1"/>
  <c r="B29548" i="10" s="1"/>
  <c r="B29549" i="10" s="1"/>
  <c r="B29550" i="10" s="1"/>
  <c r="B29551" i="10" s="1"/>
  <c r="B29552" i="10" s="1"/>
  <c r="B29553" i="10" s="1"/>
  <c r="B29554" i="10" s="1"/>
  <c r="B29555" i="10" s="1"/>
  <c r="B29556" i="10" s="1"/>
  <c r="B29557" i="10" s="1"/>
  <c r="B29558" i="10" s="1"/>
  <c r="B29559" i="10" s="1"/>
  <c r="B29560" i="10" s="1"/>
  <c r="B29561" i="10" s="1"/>
  <c r="B29562" i="10" s="1"/>
  <c r="B29563" i="10" s="1"/>
  <c r="B29564" i="10" s="1"/>
  <c r="B29565" i="10" s="1"/>
  <c r="B29566" i="10" s="1"/>
  <c r="B29567" i="10" s="1"/>
  <c r="B29568" i="10" s="1"/>
  <c r="B29569" i="10" s="1"/>
  <c r="B29570" i="10" s="1"/>
  <c r="B29571" i="10" s="1"/>
  <c r="B29572" i="10" s="1"/>
  <c r="B29573" i="10" s="1"/>
  <c r="B29574" i="10" s="1"/>
  <c r="B29575" i="10" s="1"/>
  <c r="B29576" i="10" s="1"/>
  <c r="B29577" i="10" s="1"/>
  <c r="B29578" i="10" s="1"/>
  <c r="B29579" i="10" s="1"/>
  <c r="B29580" i="10" s="1"/>
  <c r="B29581" i="10" s="1"/>
  <c r="B29582" i="10" s="1"/>
  <c r="B29583" i="10" s="1"/>
  <c r="B29584" i="10" s="1"/>
  <c r="B29585" i="10" s="1"/>
  <c r="B29586" i="10" s="1"/>
  <c r="B29587" i="10" s="1"/>
  <c r="B29588" i="10" s="1"/>
  <c r="B29589" i="10" s="1"/>
  <c r="B29590" i="10" s="1"/>
  <c r="B29591" i="10" s="1"/>
  <c r="B29592" i="10" s="1"/>
  <c r="B29593" i="10" s="1"/>
  <c r="B29594" i="10" s="1"/>
  <c r="B29595" i="10" s="1"/>
  <c r="B29596" i="10" s="1"/>
  <c r="B29597" i="10" s="1"/>
  <c r="B29598" i="10" s="1"/>
  <c r="B29599" i="10" s="1"/>
  <c r="B29600" i="10" s="1"/>
  <c r="B29601" i="10" s="1"/>
  <c r="B29602" i="10" s="1"/>
  <c r="B29603" i="10" s="1"/>
  <c r="B29604" i="10" s="1"/>
  <c r="B29605" i="10" s="1"/>
  <c r="B29606" i="10" s="1"/>
  <c r="B29607" i="10" s="1"/>
  <c r="B29608" i="10" s="1"/>
  <c r="B29609" i="10" s="1"/>
  <c r="B29610" i="10" s="1"/>
  <c r="B29611" i="10" s="1"/>
  <c r="B29612" i="10" s="1"/>
  <c r="B29613" i="10" s="1"/>
  <c r="B29614" i="10" s="1"/>
  <c r="B29615" i="10" s="1"/>
  <c r="B29616" i="10" s="1"/>
  <c r="B29617" i="10" s="1"/>
  <c r="B29618" i="10" s="1"/>
  <c r="B29619" i="10" s="1"/>
  <c r="B29620" i="10" s="1"/>
  <c r="B29621" i="10" s="1"/>
  <c r="B29622" i="10" s="1"/>
  <c r="B29623" i="10" s="1"/>
  <c r="B29624" i="10" s="1"/>
  <c r="B29625" i="10" s="1"/>
  <c r="B29626" i="10" s="1"/>
  <c r="B29627" i="10" s="1"/>
  <c r="B29628" i="10" s="1"/>
  <c r="B29629" i="10" s="1"/>
  <c r="B29630" i="10" s="1"/>
  <c r="B29631" i="10" s="1"/>
  <c r="B29632" i="10" s="1"/>
  <c r="B29633" i="10" s="1"/>
  <c r="B29634" i="10" s="1"/>
  <c r="B29635" i="10" s="1"/>
  <c r="B29636" i="10" s="1"/>
  <c r="B29637" i="10" s="1"/>
  <c r="B29638" i="10" s="1"/>
  <c r="B29639" i="10" s="1"/>
  <c r="B29640" i="10" s="1"/>
  <c r="B29641" i="10" s="1"/>
  <c r="B29642" i="10" s="1"/>
  <c r="B29643" i="10" s="1"/>
  <c r="B29644" i="10" s="1"/>
  <c r="B29645" i="10" s="1"/>
  <c r="B29646" i="10" s="1"/>
  <c r="B29647" i="10" s="1"/>
  <c r="B29648" i="10" s="1"/>
  <c r="B29649" i="10" s="1"/>
  <c r="B29650" i="10" s="1"/>
  <c r="B29651" i="10" s="1"/>
  <c r="B29652" i="10" s="1"/>
  <c r="B29653" i="10" s="1"/>
  <c r="B29654" i="10" s="1"/>
  <c r="B29655" i="10" s="1"/>
  <c r="B29656" i="10" s="1"/>
  <c r="B29657" i="10" s="1"/>
  <c r="B29658" i="10" s="1"/>
  <c r="B29659" i="10" s="1"/>
  <c r="B29660" i="10" s="1"/>
  <c r="B29661" i="10" s="1"/>
  <c r="B29662" i="10" s="1"/>
  <c r="B29663" i="10" s="1"/>
  <c r="B29664" i="10" s="1"/>
  <c r="B29665" i="10" s="1"/>
  <c r="B29666" i="10" s="1"/>
  <c r="B29667" i="10" s="1"/>
  <c r="B29668" i="10" s="1"/>
  <c r="B29669" i="10" s="1"/>
  <c r="B29670" i="10" s="1"/>
  <c r="B29671" i="10" s="1"/>
  <c r="B29672" i="10" s="1"/>
  <c r="B29673" i="10" s="1"/>
  <c r="B29674" i="10" s="1"/>
  <c r="B29675" i="10" s="1"/>
  <c r="B29676" i="10" s="1"/>
  <c r="B29677" i="10" s="1"/>
  <c r="B29678" i="10" s="1"/>
  <c r="B29679" i="10" s="1"/>
  <c r="B29680" i="10" s="1"/>
  <c r="B29681" i="10" s="1"/>
  <c r="B29682" i="10" s="1"/>
  <c r="B29683" i="10" s="1"/>
  <c r="B29684" i="10" s="1"/>
  <c r="B29685" i="10" s="1"/>
  <c r="B29686" i="10" s="1"/>
  <c r="B29687" i="10" s="1"/>
  <c r="B29688" i="10" s="1"/>
  <c r="B29689" i="10" s="1"/>
  <c r="B29690" i="10" s="1"/>
  <c r="B29691" i="10" s="1"/>
  <c r="B29692" i="10" s="1"/>
  <c r="B29693" i="10" s="1"/>
  <c r="B29694" i="10" s="1"/>
  <c r="B29695" i="10" s="1"/>
  <c r="B29696" i="10" s="1"/>
  <c r="B29697" i="10" s="1"/>
  <c r="B29698" i="10" s="1"/>
  <c r="B29699" i="10" s="1"/>
  <c r="B29700" i="10" s="1"/>
  <c r="B29701" i="10" s="1"/>
  <c r="B29702" i="10" s="1"/>
  <c r="B29703" i="10" s="1"/>
  <c r="B29704" i="10" s="1"/>
  <c r="B29705" i="10" s="1"/>
  <c r="B29706" i="10" s="1"/>
  <c r="B29707" i="10" s="1"/>
  <c r="B29708" i="10" s="1"/>
  <c r="B29709" i="10" s="1"/>
  <c r="B29710" i="10" s="1"/>
  <c r="B29711" i="10" s="1"/>
  <c r="B29712" i="10" s="1"/>
  <c r="B29713" i="10" s="1"/>
  <c r="B29714" i="10" s="1"/>
  <c r="B29715" i="10" s="1"/>
  <c r="B29716" i="10" s="1"/>
  <c r="B29717" i="10" s="1"/>
  <c r="B29718" i="10" s="1"/>
  <c r="B29719" i="10" s="1"/>
  <c r="B29720" i="10" s="1"/>
  <c r="B29721" i="10" s="1"/>
  <c r="B29722" i="10" s="1"/>
  <c r="B29723" i="10" s="1"/>
  <c r="B29724" i="10" s="1"/>
  <c r="B29725" i="10" s="1"/>
  <c r="B29726" i="10" s="1"/>
  <c r="B29727" i="10" s="1"/>
  <c r="B29728" i="10" s="1"/>
  <c r="B29729" i="10" s="1"/>
  <c r="B29730" i="10" s="1"/>
  <c r="B29731" i="10" s="1"/>
  <c r="B29732" i="10" s="1"/>
  <c r="B29733" i="10" s="1"/>
  <c r="B29734" i="10" s="1"/>
  <c r="B29735" i="10" s="1"/>
  <c r="B29736" i="10" s="1"/>
  <c r="B29737" i="10" s="1"/>
  <c r="B29738" i="10" s="1"/>
  <c r="B29739" i="10" s="1"/>
  <c r="B29740" i="10" s="1"/>
  <c r="B29741" i="10" s="1"/>
  <c r="B29742" i="10" s="1"/>
  <c r="B29743" i="10" s="1"/>
  <c r="B29744" i="10" s="1"/>
  <c r="B29745" i="10" s="1"/>
  <c r="B29746" i="10" s="1"/>
  <c r="B29747" i="10" s="1"/>
  <c r="B29748" i="10" s="1"/>
  <c r="B29749" i="10" s="1"/>
  <c r="B29750" i="10" s="1"/>
  <c r="B29751" i="10" s="1"/>
  <c r="B29752" i="10" s="1"/>
  <c r="B29753" i="10" s="1"/>
  <c r="B29754" i="10" s="1"/>
  <c r="B29755" i="10" s="1"/>
  <c r="B29756" i="10" s="1"/>
  <c r="B29757" i="10" s="1"/>
  <c r="B29758" i="10" s="1"/>
  <c r="B29759" i="10" s="1"/>
  <c r="B29760" i="10" s="1"/>
  <c r="B29761" i="10" s="1"/>
  <c r="B29762" i="10" s="1"/>
  <c r="B29763" i="10" s="1"/>
  <c r="B29764" i="10" s="1"/>
  <c r="B29765" i="10" s="1"/>
  <c r="B29766" i="10" s="1"/>
  <c r="B29767" i="10" s="1"/>
  <c r="B29768" i="10" s="1"/>
  <c r="B29769" i="10" s="1"/>
  <c r="B29770" i="10" s="1"/>
  <c r="B29771" i="10" s="1"/>
  <c r="B29772" i="10" s="1"/>
  <c r="B29773" i="10" s="1"/>
  <c r="B29774" i="10" s="1"/>
  <c r="B29775" i="10" s="1"/>
  <c r="B29776" i="10" s="1"/>
  <c r="B29777" i="10" s="1"/>
  <c r="B29778" i="10" s="1"/>
  <c r="B29779" i="10" s="1"/>
  <c r="B29780" i="10" s="1"/>
  <c r="B29781" i="10" s="1"/>
  <c r="B29782" i="10" s="1"/>
  <c r="B29783" i="10" s="1"/>
  <c r="B29784" i="10" s="1"/>
  <c r="B29785" i="10" s="1"/>
  <c r="B29786" i="10" s="1"/>
  <c r="B29787" i="10" s="1"/>
  <c r="B29788" i="10" s="1"/>
  <c r="B29789" i="10" s="1"/>
  <c r="B29790" i="10" s="1"/>
  <c r="B29791" i="10" s="1"/>
  <c r="B29792" i="10" s="1"/>
  <c r="B29793" i="10" s="1"/>
  <c r="B29794" i="10" s="1"/>
  <c r="B29795" i="10" s="1"/>
  <c r="B29796" i="10" s="1"/>
  <c r="B29797" i="10" s="1"/>
  <c r="B29798" i="10" s="1"/>
  <c r="B29799" i="10" s="1"/>
  <c r="B29800" i="10" s="1"/>
  <c r="B29801" i="10" s="1"/>
  <c r="B29802" i="10" s="1"/>
  <c r="B29803" i="10" s="1"/>
  <c r="B29804" i="10" s="1"/>
  <c r="B29805" i="10" s="1"/>
  <c r="B29806" i="10" s="1"/>
  <c r="B29807" i="10" s="1"/>
  <c r="B29808" i="10" s="1"/>
  <c r="B29809" i="10" s="1"/>
  <c r="B29810" i="10" s="1"/>
  <c r="B29811" i="10" s="1"/>
  <c r="B29812" i="10" s="1"/>
  <c r="B29813" i="10" s="1"/>
  <c r="B29814" i="10" s="1"/>
  <c r="B29815" i="10" s="1"/>
  <c r="B29816" i="10" s="1"/>
  <c r="B29817" i="10" s="1"/>
  <c r="B29818" i="10" s="1"/>
  <c r="B29819" i="10" s="1"/>
  <c r="B29820" i="10" s="1"/>
  <c r="B29821" i="10" s="1"/>
  <c r="B29822" i="10" s="1"/>
  <c r="B29823" i="10" s="1"/>
  <c r="B29824" i="10" s="1"/>
  <c r="B29825" i="10" s="1"/>
  <c r="B29826" i="10" s="1"/>
  <c r="B29827" i="10" s="1"/>
  <c r="B29828" i="10" s="1"/>
  <c r="B29829" i="10" s="1"/>
  <c r="B29830" i="10" s="1"/>
  <c r="B29831" i="10" s="1"/>
  <c r="B29832" i="10" s="1"/>
  <c r="B29833" i="10" s="1"/>
  <c r="B29834" i="10" s="1"/>
  <c r="B29835" i="10" s="1"/>
  <c r="B29836" i="10" s="1"/>
  <c r="B29837" i="10" s="1"/>
  <c r="B29838" i="10" s="1"/>
  <c r="B29839" i="10" s="1"/>
  <c r="B29840" i="10" s="1"/>
  <c r="B29841" i="10" s="1"/>
  <c r="B29842" i="10" s="1"/>
  <c r="B29843" i="10" s="1"/>
  <c r="B29844" i="10" s="1"/>
  <c r="B29845" i="10" s="1"/>
  <c r="B29846" i="10" s="1"/>
  <c r="B29847" i="10" s="1"/>
  <c r="B29848" i="10" s="1"/>
  <c r="B29849" i="10" s="1"/>
  <c r="B29850" i="10" s="1"/>
  <c r="B29851" i="10" s="1"/>
  <c r="B29852" i="10" s="1"/>
  <c r="B29853" i="10" s="1"/>
  <c r="B29854" i="10" s="1"/>
  <c r="B29855" i="10" s="1"/>
  <c r="B29856" i="10" s="1"/>
  <c r="B29857" i="10" s="1"/>
  <c r="B29858" i="10" s="1"/>
  <c r="B29859" i="10" s="1"/>
  <c r="B29860" i="10" s="1"/>
  <c r="B29861" i="10" s="1"/>
  <c r="B29862" i="10" s="1"/>
  <c r="B29863" i="10" s="1"/>
  <c r="B29864" i="10" s="1"/>
  <c r="B29865" i="10" s="1"/>
  <c r="B29866" i="10" s="1"/>
  <c r="B29867" i="10" s="1"/>
  <c r="B29868" i="10" s="1"/>
  <c r="B29869" i="10" s="1"/>
  <c r="B29870" i="10" s="1"/>
  <c r="B29871" i="10" s="1"/>
  <c r="B29872" i="10" s="1"/>
  <c r="B29873" i="10" s="1"/>
  <c r="B29874" i="10" s="1"/>
  <c r="B29875" i="10" s="1"/>
  <c r="B29876" i="10" s="1"/>
  <c r="B29877" i="10" s="1"/>
  <c r="B29878" i="10" s="1"/>
  <c r="B29879" i="10" s="1"/>
  <c r="B29880" i="10" s="1"/>
  <c r="B29881" i="10" s="1"/>
  <c r="B29882" i="10" s="1"/>
  <c r="B29883" i="10" s="1"/>
  <c r="B29884" i="10" s="1"/>
  <c r="B29885" i="10" s="1"/>
  <c r="B29886" i="10" s="1"/>
  <c r="B29887" i="10" s="1"/>
  <c r="B29888" i="10" s="1"/>
  <c r="B29889" i="10" s="1"/>
  <c r="B29890" i="10" s="1"/>
  <c r="B29891" i="10" s="1"/>
  <c r="B29892" i="10" s="1"/>
  <c r="B29893" i="10" s="1"/>
  <c r="B29894" i="10" s="1"/>
  <c r="B29895" i="10" s="1"/>
  <c r="B29896" i="10" s="1"/>
  <c r="B29897" i="10" s="1"/>
  <c r="B29898" i="10" s="1"/>
  <c r="B29899" i="10" s="1"/>
  <c r="B29900" i="10" s="1"/>
  <c r="B29901" i="10" s="1"/>
  <c r="B29902" i="10" s="1"/>
  <c r="B29903" i="10" s="1"/>
  <c r="B29904" i="10" s="1"/>
  <c r="B29905" i="10" s="1"/>
  <c r="B29906" i="10" s="1"/>
  <c r="B29907" i="10" s="1"/>
  <c r="B29908" i="10" s="1"/>
  <c r="B29909" i="10" s="1"/>
  <c r="B29910" i="10" s="1"/>
  <c r="B29911" i="10" s="1"/>
  <c r="B29912" i="10" s="1"/>
  <c r="B29913" i="10" s="1"/>
  <c r="B29914" i="10" s="1"/>
  <c r="B29915" i="10" s="1"/>
  <c r="B29916" i="10" s="1"/>
  <c r="B29917" i="10" s="1"/>
  <c r="B29918" i="10" s="1"/>
  <c r="B29919" i="10" s="1"/>
  <c r="B29920" i="10" s="1"/>
  <c r="B29921" i="10" s="1"/>
  <c r="B29922" i="10" s="1"/>
  <c r="B29923" i="10" s="1"/>
  <c r="B29924" i="10" s="1"/>
  <c r="B29925" i="10" s="1"/>
  <c r="B29926" i="10" s="1"/>
  <c r="B29927" i="10" s="1"/>
  <c r="B29928" i="10" s="1"/>
  <c r="B29929" i="10" s="1"/>
  <c r="B29930" i="10" s="1"/>
  <c r="B29931" i="10" s="1"/>
  <c r="B29932" i="10" s="1"/>
  <c r="B29933" i="10" s="1"/>
  <c r="B29934" i="10" s="1"/>
  <c r="B29935" i="10" s="1"/>
  <c r="B29936" i="10" s="1"/>
  <c r="B29937" i="10" s="1"/>
  <c r="B29938" i="10" s="1"/>
  <c r="B29939" i="10" s="1"/>
  <c r="B29940" i="10" s="1"/>
  <c r="B29941" i="10" s="1"/>
  <c r="B29942" i="10" s="1"/>
  <c r="B29943" i="10" s="1"/>
  <c r="B29944" i="10" s="1"/>
  <c r="B29945" i="10" s="1"/>
  <c r="B29946" i="10" s="1"/>
  <c r="B29947" i="10" s="1"/>
  <c r="B29948" i="10" s="1"/>
  <c r="B29949" i="10" s="1"/>
  <c r="B29950" i="10" s="1"/>
  <c r="B29951" i="10" s="1"/>
  <c r="B29952" i="10" s="1"/>
  <c r="B29953" i="10" s="1"/>
  <c r="B29954" i="10" s="1"/>
  <c r="B29955" i="10" s="1"/>
  <c r="B29956" i="10" s="1"/>
  <c r="B29957" i="10" s="1"/>
  <c r="B29958" i="10" s="1"/>
  <c r="B29959" i="10" s="1"/>
  <c r="B29960" i="10" s="1"/>
  <c r="B29961" i="10" s="1"/>
  <c r="B29962" i="10" s="1"/>
  <c r="B29963" i="10" s="1"/>
  <c r="B29964" i="10" s="1"/>
  <c r="B29965" i="10" s="1"/>
  <c r="B29966" i="10" s="1"/>
  <c r="B29967" i="10" s="1"/>
  <c r="B29968" i="10" s="1"/>
  <c r="B29969" i="10" s="1"/>
  <c r="B29970" i="10" s="1"/>
  <c r="B29971" i="10" s="1"/>
  <c r="B29972" i="10" s="1"/>
  <c r="B29973" i="10" s="1"/>
  <c r="B29974" i="10" s="1"/>
  <c r="B29975" i="10" s="1"/>
  <c r="B29976" i="10" s="1"/>
  <c r="B29977" i="10" s="1"/>
  <c r="B29978" i="10" s="1"/>
  <c r="B29979" i="10" s="1"/>
  <c r="B29980" i="10" s="1"/>
  <c r="B29981" i="10" s="1"/>
  <c r="B29982" i="10" s="1"/>
  <c r="B29983" i="10" s="1"/>
  <c r="B29984" i="10" s="1"/>
  <c r="B29985" i="10" s="1"/>
  <c r="B29986" i="10" s="1"/>
  <c r="B29987" i="10" s="1"/>
  <c r="B29988" i="10" s="1"/>
  <c r="B29989" i="10" s="1"/>
  <c r="B29990" i="10" s="1"/>
  <c r="B29991" i="10" s="1"/>
  <c r="B29992" i="10" s="1"/>
  <c r="B29993" i="10" s="1"/>
  <c r="B29994" i="10" s="1"/>
  <c r="B29995" i="10" s="1"/>
  <c r="B29996" i="10" s="1"/>
  <c r="B29997" i="10" s="1"/>
  <c r="B29998" i="10" s="1"/>
  <c r="B29999" i="10" s="1"/>
  <c r="B30000" i="10" s="1"/>
  <c r="B30001" i="10" s="1"/>
  <c r="B30002" i="10" s="1"/>
  <c r="B30003" i="10" s="1"/>
  <c r="B30004" i="10" s="1"/>
  <c r="B30005" i="10" s="1"/>
  <c r="B30006" i="10" s="1"/>
  <c r="B30007" i="10" s="1"/>
  <c r="B30008" i="10" s="1"/>
  <c r="B30009" i="10" s="1"/>
  <c r="B30010" i="10" s="1"/>
  <c r="B30011" i="10" s="1"/>
  <c r="B30012" i="10" s="1"/>
  <c r="B30013" i="10" s="1"/>
  <c r="B30014" i="10" s="1"/>
  <c r="B30015" i="10" s="1"/>
  <c r="B30016" i="10" s="1"/>
  <c r="B30017" i="10" s="1"/>
  <c r="B30018" i="10" s="1"/>
  <c r="B30019" i="10" s="1"/>
  <c r="B30020" i="10" s="1"/>
  <c r="B30021" i="10" s="1"/>
  <c r="B30022" i="10" s="1"/>
  <c r="B30023" i="10" s="1"/>
  <c r="B30024" i="10" s="1"/>
  <c r="B30025" i="10" s="1"/>
  <c r="B30026" i="10" s="1"/>
  <c r="B30027" i="10" s="1"/>
  <c r="B30028" i="10" s="1"/>
  <c r="B30029" i="10" s="1"/>
  <c r="B30030" i="10" s="1"/>
  <c r="B30031" i="10" s="1"/>
  <c r="B30032" i="10" s="1"/>
  <c r="B30033" i="10" s="1"/>
  <c r="B30034" i="10" s="1"/>
  <c r="B30035" i="10" s="1"/>
  <c r="B30036" i="10" s="1"/>
  <c r="B30037" i="10" s="1"/>
  <c r="B30038" i="10" s="1"/>
  <c r="B30039" i="10" s="1"/>
  <c r="B30040" i="10" s="1"/>
  <c r="B30041" i="10" s="1"/>
  <c r="B30042" i="10" s="1"/>
  <c r="B30043" i="10" s="1"/>
  <c r="B30044" i="10" s="1"/>
  <c r="B30045" i="10" s="1"/>
  <c r="B30046" i="10" s="1"/>
  <c r="B30047" i="10" s="1"/>
  <c r="B30048" i="10" s="1"/>
  <c r="B30049" i="10" s="1"/>
  <c r="B30050" i="10" s="1"/>
  <c r="B30051" i="10" s="1"/>
  <c r="B30052" i="10" s="1"/>
  <c r="B30053" i="10" s="1"/>
  <c r="B30054" i="10" s="1"/>
  <c r="B30055" i="10" s="1"/>
  <c r="B30056" i="10" s="1"/>
  <c r="B30057" i="10" s="1"/>
  <c r="B30058" i="10" s="1"/>
  <c r="B30059" i="10" s="1"/>
  <c r="B30060" i="10" s="1"/>
  <c r="B30061" i="10" s="1"/>
  <c r="B30062" i="10" s="1"/>
  <c r="B30063" i="10" s="1"/>
  <c r="B30064" i="10" s="1"/>
  <c r="B30065" i="10" s="1"/>
  <c r="B30066" i="10" s="1"/>
  <c r="B30067" i="10" s="1"/>
  <c r="B30068" i="10" s="1"/>
  <c r="B30069" i="10" s="1"/>
  <c r="B30070" i="10" s="1"/>
  <c r="B30071" i="10" s="1"/>
  <c r="B30072" i="10" s="1"/>
  <c r="B30073" i="10" s="1"/>
  <c r="B30074" i="10" s="1"/>
  <c r="B30075" i="10" s="1"/>
  <c r="B30076" i="10" s="1"/>
  <c r="B30077" i="10" s="1"/>
  <c r="B30078" i="10" s="1"/>
  <c r="B30079" i="10" s="1"/>
  <c r="B30080" i="10" s="1"/>
  <c r="B30081" i="10" s="1"/>
  <c r="B30082" i="10" s="1"/>
  <c r="B30083" i="10" s="1"/>
  <c r="B30084" i="10" s="1"/>
  <c r="B30085" i="10" s="1"/>
  <c r="B30086" i="10" s="1"/>
  <c r="B30087" i="10" s="1"/>
  <c r="B30088" i="10" s="1"/>
  <c r="B30089" i="10" s="1"/>
  <c r="B30090" i="10" s="1"/>
  <c r="B30091" i="10" s="1"/>
  <c r="B30092" i="10" s="1"/>
  <c r="B30093" i="10" s="1"/>
  <c r="B30094" i="10" s="1"/>
  <c r="B30095" i="10" s="1"/>
  <c r="B30096" i="10" s="1"/>
  <c r="B30097" i="10" s="1"/>
  <c r="B30098" i="10" s="1"/>
  <c r="B30099" i="10" s="1"/>
  <c r="B30100" i="10" s="1"/>
  <c r="B30101" i="10" s="1"/>
  <c r="B30102" i="10" s="1"/>
  <c r="B30103" i="10" s="1"/>
  <c r="B30104" i="10" s="1"/>
  <c r="B30105" i="10" s="1"/>
  <c r="B30106" i="10" s="1"/>
  <c r="B30107" i="10" s="1"/>
  <c r="B30108" i="10" s="1"/>
  <c r="B30109" i="10" s="1"/>
  <c r="B30110" i="10" s="1"/>
  <c r="B30111" i="10" s="1"/>
  <c r="B30112" i="10" s="1"/>
  <c r="B30113" i="10" s="1"/>
  <c r="B30114" i="10" s="1"/>
  <c r="B30115" i="10" s="1"/>
  <c r="B30116" i="10" s="1"/>
  <c r="B30117" i="10" s="1"/>
  <c r="B30118" i="10" s="1"/>
  <c r="B30119" i="10" s="1"/>
  <c r="B30120" i="10" s="1"/>
  <c r="B30121" i="10" s="1"/>
  <c r="B30122" i="10" s="1"/>
  <c r="B30123" i="10" s="1"/>
  <c r="B30124" i="10" s="1"/>
  <c r="B30125" i="10" s="1"/>
  <c r="B30126" i="10" s="1"/>
  <c r="B30127" i="10" s="1"/>
  <c r="B30128" i="10" s="1"/>
  <c r="B30129" i="10" s="1"/>
  <c r="B30130" i="10" s="1"/>
  <c r="B30131" i="10" s="1"/>
  <c r="B30132" i="10" s="1"/>
  <c r="B30133" i="10" s="1"/>
  <c r="B30134" i="10" s="1"/>
  <c r="B30135" i="10" s="1"/>
  <c r="B30136" i="10" s="1"/>
  <c r="B30137" i="10" s="1"/>
  <c r="B30138" i="10" s="1"/>
  <c r="B30139" i="10" s="1"/>
  <c r="B30140" i="10" s="1"/>
  <c r="B30141" i="10" s="1"/>
  <c r="B30142" i="10" s="1"/>
  <c r="B30143" i="10" s="1"/>
  <c r="B30144" i="10" s="1"/>
  <c r="B30145" i="10" s="1"/>
  <c r="B30146" i="10" s="1"/>
  <c r="B30147" i="10" s="1"/>
  <c r="B30148" i="10" s="1"/>
  <c r="B30149" i="10" s="1"/>
  <c r="B30150" i="10" s="1"/>
  <c r="B30151" i="10" s="1"/>
  <c r="B30152" i="10" s="1"/>
  <c r="B30153" i="10" s="1"/>
  <c r="B30154" i="10" s="1"/>
  <c r="B30155" i="10" s="1"/>
  <c r="B30156" i="10" s="1"/>
  <c r="B30157" i="10" s="1"/>
  <c r="B30158" i="10" s="1"/>
  <c r="B30159" i="10" s="1"/>
  <c r="B30160" i="10" s="1"/>
  <c r="B30161" i="10" s="1"/>
  <c r="B30162" i="10" s="1"/>
  <c r="B30163" i="10" s="1"/>
  <c r="B30164" i="10" s="1"/>
  <c r="B30165" i="10" s="1"/>
  <c r="B30166" i="10" s="1"/>
  <c r="B30167" i="10" s="1"/>
  <c r="B30168" i="10" s="1"/>
  <c r="B30169" i="10" s="1"/>
  <c r="B30170" i="10" s="1"/>
  <c r="B30171" i="10" s="1"/>
  <c r="B30172" i="10" s="1"/>
  <c r="B30173" i="10" s="1"/>
  <c r="B30174" i="10" s="1"/>
  <c r="B30175" i="10" s="1"/>
  <c r="B30176" i="10" s="1"/>
  <c r="B30177" i="10" s="1"/>
  <c r="B30178" i="10" s="1"/>
  <c r="B30179" i="10" s="1"/>
  <c r="B30180" i="10" s="1"/>
  <c r="B30181" i="10" s="1"/>
  <c r="B30182" i="10" s="1"/>
  <c r="B30183" i="10" s="1"/>
  <c r="B30184" i="10" s="1"/>
  <c r="B30185" i="10" s="1"/>
  <c r="B30186" i="10" s="1"/>
  <c r="B30187" i="10" s="1"/>
  <c r="B30188" i="10" s="1"/>
  <c r="B30189" i="10" s="1"/>
  <c r="B30190" i="10" s="1"/>
  <c r="B30191" i="10" s="1"/>
  <c r="B30192" i="10" s="1"/>
  <c r="B30193" i="10" s="1"/>
  <c r="B30194" i="10" s="1"/>
  <c r="B30195" i="10" s="1"/>
  <c r="B30196" i="10" s="1"/>
  <c r="B30197" i="10" s="1"/>
  <c r="B30198" i="10" s="1"/>
  <c r="B30199" i="10" s="1"/>
  <c r="B30200" i="10" s="1"/>
  <c r="B30201" i="10" s="1"/>
  <c r="B30202" i="10" s="1"/>
  <c r="B30203" i="10" s="1"/>
  <c r="B30204" i="10" s="1"/>
  <c r="B30205" i="10" s="1"/>
  <c r="B30206" i="10" s="1"/>
  <c r="B30207" i="10" s="1"/>
  <c r="B30208" i="10" s="1"/>
  <c r="B30209" i="10" s="1"/>
  <c r="B30210" i="10" s="1"/>
  <c r="B30211" i="10" s="1"/>
  <c r="B30212" i="10" s="1"/>
  <c r="B30213" i="10" s="1"/>
  <c r="B30214" i="10" s="1"/>
  <c r="B30215" i="10" s="1"/>
  <c r="B30216" i="10" s="1"/>
  <c r="B30217" i="10" s="1"/>
  <c r="B30218" i="10" s="1"/>
  <c r="B30219" i="10" s="1"/>
  <c r="B30220" i="10" s="1"/>
  <c r="B30221" i="10" s="1"/>
  <c r="B30222" i="10" s="1"/>
  <c r="B30223" i="10" s="1"/>
  <c r="B30224" i="10" s="1"/>
  <c r="B30225" i="10" s="1"/>
  <c r="B30226" i="10" s="1"/>
  <c r="B30227" i="10" s="1"/>
  <c r="B30228" i="10" s="1"/>
  <c r="B30229" i="10" s="1"/>
  <c r="B30230" i="10" s="1"/>
  <c r="B30231" i="10" s="1"/>
  <c r="B30232" i="10" s="1"/>
  <c r="B30233" i="10" s="1"/>
  <c r="B30234" i="10" s="1"/>
  <c r="B30235" i="10" s="1"/>
  <c r="B30236" i="10" s="1"/>
  <c r="B30237" i="10" s="1"/>
  <c r="B30238" i="10" s="1"/>
  <c r="B30239" i="10" s="1"/>
  <c r="B30240" i="10" s="1"/>
  <c r="B30241" i="10" s="1"/>
  <c r="B30242" i="10" s="1"/>
  <c r="B30243" i="10" s="1"/>
  <c r="B30244" i="10" s="1"/>
  <c r="B30245" i="10" s="1"/>
  <c r="B30246" i="10" s="1"/>
  <c r="B30247" i="10" s="1"/>
  <c r="B30248" i="10" s="1"/>
  <c r="B30249" i="10" s="1"/>
  <c r="B30250" i="10" s="1"/>
  <c r="B30251" i="10" s="1"/>
  <c r="B30252" i="10" s="1"/>
  <c r="B30253" i="10" s="1"/>
  <c r="B30254" i="10" s="1"/>
  <c r="B30255" i="10" s="1"/>
  <c r="B30256" i="10" s="1"/>
  <c r="B30257" i="10" s="1"/>
  <c r="B30258" i="10" s="1"/>
  <c r="B30259" i="10" s="1"/>
  <c r="B30260" i="10" s="1"/>
  <c r="B30261" i="10" s="1"/>
  <c r="B30262" i="10" s="1"/>
  <c r="B30263" i="10" s="1"/>
  <c r="B30264" i="10" s="1"/>
  <c r="B30265" i="10" s="1"/>
  <c r="B30266" i="10" s="1"/>
  <c r="B30267" i="10" s="1"/>
  <c r="B30268" i="10" s="1"/>
  <c r="B30269" i="10" s="1"/>
  <c r="B30270" i="10" s="1"/>
  <c r="B30271" i="10" s="1"/>
  <c r="B30272" i="10" s="1"/>
  <c r="B30273" i="10" s="1"/>
  <c r="B30274" i="10" s="1"/>
  <c r="B30275" i="10" s="1"/>
  <c r="B30276" i="10" s="1"/>
  <c r="B30277" i="10" s="1"/>
  <c r="B30278" i="10" s="1"/>
  <c r="B30279" i="10" s="1"/>
  <c r="B30280" i="10" s="1"/>
  <c r="B30281" i="10" s="1"/>
  <c r="B30282" i="10" s="1"/>
  <c r="B30283" i="10" s="1"/>
  <c r="B30284" i="10" s="1"/>
  <c r="B30285" i="10" s="1"/>
  <c r="B30286" i="10" s="1"/>
  <c r="B30287" i="10" s="1"/>
  <c r="B30288" i="10" s="1"/>
  <c r="B30289" i="10" s="1"/>
  <c r="B30290" i="10" s="1"/>
  <c r="B30291" i="10" s="1"/>
  <c r="B30292" i="10" s="1"/>
  <c r="B30293" i="10" s="1"/>
  <c r="B30294" i="10" s="1"/>
  <c r="B30295" i="10" s="1"/>
  <c r="B30296" i="10" s="1"/>
  <c r="B30297" i="10" s="1"/>
  <c r="B30298" i="10" s="1"/>
  <c r="B30299" i="10" s="1"/>
  <c r="B30300" i="10" s="1"/>
  <c r="B30301" i="10" s="1"/>
  <c r="B30302" i="10" s="1"/>
  <c r="B30303" i="10" s="1"/>
  <c r="B30304" i="10" s="1"/>
  <c r="B30305" i="10" s="1"/>
  <c r="B30306" i="10" s="1"/>
  <c r="B30307" i="10" s="1"/>
  <c r="B30308" i="10" s="1"/>
  <c r="B30309" i="10" s="1"/>
  <c r="B30310" i="10" s="1"/>
  <c r="B30311" i="10" s="1"/>
  <c r="B30312" i="10" s="1"/>
  <c r="B30313" i="10" s="1"/>
  <c r="B30314" i="10" s="1"/>
  <c r="B30315" i="10" s="1"/>
  <c r="B30316" i="10" s="1"/>
  <c r="B30317" i="10" s="1"/>
  <c r="B30318" i="10" s="1"/>
  <c r="B30319" i="10" s="1"/>
  <c r="B30320" i="10" s="1"/>
  <c r="B30321" i="10" s="1"/>
  <c r="B30322" i="10" s="1"/>
  <c r="B30323" i="10" s="1"/>
  <c r="B30324" i="10" s="1"/>
  <c r="B30325" i="10" s="1"/>
  <c r="B30326" i="10" s="1"/>
  <c r="B30327" i="10" s="1"/>
  <c r="B30328" i="10" s="1"/>
  <c r="B30329" i="10" s="1"/>
  <c r="B30330" i="10" s="1"/>
  <c r="B30331" i="10" s="1"/>
  <c r="B30332" i="10" s="1"/>
  <c r="B30333" i="10" s="1"/>
  <c r="B30334" i="10" s="1"/>
  <c r="B30335" i="10" s="1"/>
  <c r="B30336" i="10" s="1"/>
  <c r="B30337" i="10" s="1"/>
  <c r="B30338" i="10" s="1"/>
  <c r="B30339" i="10" s="1"/>
  <c r="B30340" i="10" s="1"/>
  <c r="B30341" i="10" s="1"/>
  <c r="B30342" i="10" s="1"/>
  <c r="B30343" i="10" s="1"/>
  <c r="B30344" i="10" s="1"/>
  <c r="B30345" i="10" s="1"/>
  <c r="B30346" i="10" s="1"/>
  <c r="B30347" i="10" s="1"/>
  <c r="B30348" i="10" s="1"/>
  <c r="B30349" i="10" s="1"/>
  <c r="B30350" i="10" s="1"/>
  <c r="B30351" i="10" s="1"/>
  <c r="B30352" i="10" s="1"/>
  <c r="B30353" i="10" s="1"/>
  <c r="B30354" i="10" s="1"/>
  <c r="B30355" i="10" s="1"/>
  <c r="B30356" i="10" s="1"/>
  <c r="B30357" i="10" s="1"/>
  <c r="B30358" i="10" s="1"/>
  <c r="B30359" i="10" s="1"/>
  <c r="B30360" i="10" s="1"/>
  <c r="B30361" i="10" s="1"/>
  <c r="B30362" i="10" s="1"/>
  <c r="B30363" i="10" s="1"/>
  <c r="B30364" i="10" s="1"/>
  <c r="B30365" i="10" s="1"/>
  <c r="B30366" i="10" s="1"/>
  <c r="B30367" i="10" s="1"/>
  <c r="B30368" i="10" s="1"/>
  <c r="B30369" i="10" s="1"/>
  <c r="B30370" i="10" s="1"/>
  <c r="B30371" i="10" s="1"/>
  <c r="B30372" i="10" s="1"/>
  <c r="B30373" i="10" s="1"/>
  <c r="B30374" i="10" s="1"/>
  <c r="B30375" i="10" s="1"/>
  <c r="B30376" i="10" s="1"/>
  <c r="B30377" i="10" s="1"/>
  <c r="B30378" i="10" s="1"/>
  <c r="B30379" i="10" s="1"/>
  <c r="B30380" i="10" s="1"/>
  <c r="B30381" i="10" s="1"/>
  <c r="B30382" i="10" s="1"/>
  <c r="B30383" i="10" s="1"/>
  <c r="B30384" i="10" s="1"/>
  <c r="B30385" i="10" s="1"/>
  <c r="B30386" i="10" s="1"/>
  <c r="B30387" i="10" s="1"/>
  <c r="B30388" i="10" s="1"/>
  <c r="B30389" i="10" s="1"/>
  <c r="B30390" i="10" s="1"/>
  <c r="B30391" i="10" s="1"/>
  <c r="B30392" i="10" s="1"/>
  <c r="B30393" i="10" s="1"/>
  <c r="B30394" i="10" s="1"/>
  <c r="B30395" i="10" s="1"/>
  <c r="B30396" i="10" s="1"/>
  <c r="B30397" i="10" s="1"/>
  <c r="B30398" i="10" s="1"/>
  <c r="B30399" i="10" s="1"/>
  <c r="B30400" i="10" s="1"/>
  <c r="B30401" i="10" s="1"/>
  <c r="B30402" i="10" s="1"/>
  <c r="B30403" i="10" s="1"/>
  <c r="B30404" i="10" s="1"/>
  <c r="B30405" i="10" s="1"/>
  <c r="B30406" i="10" s="1"/>
  <c r="B30407" i="10" s="1"/>
  <c r="B30408" i="10" s="1"/>
  <c r="B30409" i="10" s="1"/>
  <c r="B30410" i="10" s="1"/>
  <c r="B30411" i="10" s="1"/>
  <c r="B30412" i="10" s="1"/>
  <c r="B30413" i="10" s="1"/>
  <c r="B30414" i="10" s="1"/>
  <c r="B30415" i="10" s="1"/>
  <c r="B30416" i="10" s="1"/>
  <c r="B30417" i="10" s="1"/>
  <c r="B30418" i="10" s="1"/>
  <c r="B30419" i="10" s="1"/>
  <c r="B30420" i="10" s="1"/>
  <c r="B30421" i="10" s="1"/>
  <c r="B30422" i="10" s="1"/>
  <c r="B30423" i="10" s="1"/>
  <c r="B30424" i="10" s="1"/>
  <c r="B30425" i="10" s="1"/>
  <c r="B30426" i="10" s="1"/>
  <c r="B30427" i="10" s="1"/>
  <c r="B30428" i="10" s="1"/>
  <c r="B30429" i="10" s="1"/>
  <c r="B30430" i="10" s="1"/>
  <c r="B30431" i="10" s="1"/>
  <c r="B30432" i="10" s="1"/>
  <c r="B30433" i="10" s="1"/>
  <c r="B30434" i="10" s="1"/>
  <c r="B30435" i="10" s="1"/>
  <c r="B30436" i="10" s="1"/>
  <c r="B30437" i="10" s="1"/>
  <c r="B30438" i="10" s="1"/>
  <c r="B30439" i="10" s="1"/>
  <c r="B30440" i="10" s="1"/>
  <c r="B30441" i="10" s="1"/>
  <c r="B30442" i="10" s="1"/>
  <c r="B30443" i="10" s="1"/>
  <c r="B30444" i="10" s="1"/>
  <c r="B30445" i="10" s="1"/>
  <c r="B30446" i="10" s="1"/>
  <c r="B30447" i="10" s="1"/>
  <c r="B30448" i="10" s="1"/>
  <c r="B30449" i="10" s="1"/>
  <c r="B30450" i="10" s="1"/>
  <c r="B30451" i="10" s="1"/>
  <c r="B30452" i="10" s="1"/>
  <c r="B30453" i="10" s="1"/>
  <c r="B30454" i="10" s="1"/>
  <c r="B30455" i="10" s="1"/>
  <c r="B30456" i="10" s="1"/>
  <c r="B30457" i="10" s="1"/>
  <c r="B30458" i="10" s="1"/>
  <c r="B30459" i="10" s="1"/>
  <c r="B30460" i="10" s="1"/>
  <c r="B30461" i="10" s="1"/>
  <c r="B30462" i="10" s="1"/>
  <c r="B30463" i="10" s="1"/>
  <c r="B30464" i="10" s="1"/>
  <c r="B30465" i="10" s="1"/>
  <c r="B30466" i="10" s="1"/>
  <c r="B30467" i="10" s="1"/>
  <c r="B30468" i="10" s="1"/>
  <c r="B30469" i="10" s="1"/>
  <c r="B30470" i="10" s="1"/>
  <c r="B30471" i="10" s="1"/>
  <c r="B30472" i="10" s="1"/>
  <c r="B30473" i="10" s="1"/>
  <c r="B30474" i="10" s="1"/>
  <c r="B30475" i="10" s="1"/>
  <c r="B30476" i="10" s="1"/>
  <c r="B30477" i="10" s="1"/>
  <c r="B30478" i="10" s="1"/>
  <c r="B30479" i="10" s="1"/>
  <c r="B30480" i="10" s="1"/>
  <c r="B30481" i="10" s="1"/>
  <c r="B30482" i="10" s="1"/>
  <c r="B30483" i="10" s="1"/>
  <c r="B30484" i="10" s="1"/>
  <c r="B30485" i="10" s="1"/>
  <c r="B30486" i="10" s="1"/>
  <c r="B30487" i="10" s="1"/>
  <c r="B30488" i="10" s="1"/>
  <c r="B30489" i="10" s="1"/>
  <c r="B30490" i="10" s="1"/>
  <c r="B30491" i="10" s="1"/>
  <c r="B30492" i="10" s="1"/>
  <c r="B30493" i="10" s="1"/>
  <c r="B30494" i="10" s="1"/>
  <c r="B30495" i="10" s="1"/>
  <c r="B30496" i="10" s="1"/>
  <c r="B30497" i="10" s="1"/>
  <c r="B30498" i="10" s="1"/>
  <c r="B30499" i="10" s="1"/>
  <c r="B30500" i="10" s="1"/>
  <c r="B30501" i="10" s="1"/>
  <c r="B30502" i="10" s="1"/>
  <c r="B30503" i="10" s="1"/>
  <c r="B30504" i="10" s="1"/>
  <c r="B30505" i="10" s="1"/>
  <c r="B30506" i="10" s="1"/>
  <c r="B30507" i="10" s="1"/>
  <c r="B30508" i="10" s="1"/>
  <c r="B30509" i="10" s="1"/>
  <c r="B30510" i="10" s="1"/>
  <c r="B30511" i="10" s="1"/>
  <c r="B30512" i="10" s="1"/>
  <c r="B30513" i="10" s="1"/>
  <c r="B30514" i="10" s="1"/>
  <c r="B30515" i="10" s="1"/>
  <c r="B30516" i="10" s="1"/>
  <c r="B30517" i="10" s="1"/>
  <c r="B30518" i="10" s="1"/>
  <c r="B30519" i="10" s="1"/>
  <c r="B30520" i="10" s="1"/>
  <c r="B30521" i="10" s="1"/>
  <c r="B30522" i="10" s="1"/>
  <c r="B30523" i="10" s="1"/>
  <c r="B30524" i="10" s="1"/>
  <c r="B30525" i="10" s="1"/>
  <c r="B30526" i="10" s="1"/>
  <c r="B30527" i="10" s="1"/>
  <c r="B30528" i="10" s="1"/>
  <c r="B30529" i="10" s="1"/>
  <c r="B30530" i="10" s="1"/>
  <c r="B30531" i="10" s="1"/>
  <c r="B30532" i="10" s="1"/>
  <c r="B30533" i="10" s="1"/>
  <c r="B30534" i="10" s="1"/>
  <c r="B30535" i="10" s="1"/>
  <c r="B30536" i="10" s="1"/>
  <c r="B30537" i="10" s="1"/>
  <c r="B30538" i="10" s="1"/>
  <c r="B30539" i="10" s="1"/>
  <c r="B30540" i="10" s="1"/>
  <c r="B30541" i="10" s="1"/>
  <c r="B30542" i="10" s="1"/>
  <c r="B30543" i="10" s="1"/>
  <c r="B30544" i="10" s="1"/>
  <c r="B30545" i="10" s="1"/>
  <c r="B30546" i="10" s="1"/>
  <c r="B30547" i="10" s="1"/>
  <c r="B30548" i="10" s="1"/>
  <c r="B30549" i="10" s="1"/>
  <c r="B30550" i="10" s="1"/>
  <c r="B30551" i="10" s="1"/>
  <c r="B30552" i="10" s="1"/>
  <c r="B30553" i="10" s="1"/>
  <c r="B30554" i="10" s="1"/>
  <c r="B30555" i="10" s="1"/>
  <c r="B30556" i="10" s="1"/>
  <c r="B30557" i="10" s="1"/>
  <c r="B30558" i="10" s="1"/>
  <c r="B30559" i="10" s="1"/>
  <c r="B30560" i="10" s="1"/>
  <c r="B30561" i="10" s="1"/>
  <c r="B30562" i="10" s="1"/>
  <c r="B30563" i="10" s="1"/>
  <c r="B30564" i="10" s="1"/>
  <c r="B30565" i="10" s="1"/>
  <c r="B30566" i="10" s="1"/>
  <c r="B30567" i="10" s="1"/>
  <c r="B30568" i="10" s="1"/>
  <c r="B30569" i="10" s="1"/>
  <c r="B30570" i="10" s="1"/>
  <c r="B30571" i="10" s="1"/>
  <c r="B30572" i="10" s="1"/>
  <c r="B30573" i="10" s="1"/>
  <c r="B30574" i="10" s="1"/>
  <c r="B30575" i="10" s="1"/>
  <c r="B30576" i="10" s="1"/>
  <c r="B30577" i="10" s="1"/>
  <c r="B30578" i="10" s="1"/>
  <c r="B30579" i="10" s="1"/>
  <c r="B30580" i="10" s="1"/>
  <c r="B30581" i="10" s="1"/>
  <c r="B30582" i="10" s="1"/>
  <c r="B30583" i="10" s="1"/>
  <c r="B30584" i="10" s="1"/>
  <c r="B30585" i="10" s="1"/>
  <c r="B30586" i="10" s="1"/>
  <c r="B30587" i="10" s="1"/>
  <c r="B30588" i="10" s="1"/>
  <c r="B30589" i="10" s="1"/>
  <c r="B30590" i="10" s="1"/>
  <c r="B30591" i="10" s="1"/>
  <c r="B30592" i="10" s="1"/>
  <c r="B30593" i="10" s="1"/>
  <c r="B30594" i="10" s="1"/>
  <c r="B30595" i="10" s="1"/>
  <c r="B30596" i="10" s="1"/>
  <c r="B30597" i="10" s="1"/>
  <c r="B30598" i="10" s="1"/>
  <c r="B30599" i="10" s="1"/>
  <c r="B30600" i="10" s="1"/>
  <c r="B30601" i="10" s="1"/>
  <c r="B30602" i="10" s="1"/>
  <c r="B30603" i="10" s="1"/>
  <c r="B30604" i="10" s="1"/>
  <c r="B30605" i="10" s="1"/>
  <c r="B30606" i="10" s="1"/>
  <c r="B30607" i="10" s="1"/>
  <c r="B30608" i="10" s="1"/>
  <c r="B30609" i="10" s="1"/>
  <c r="B30610" i="10" s="1"/>
  <c r="B30611" i="10" s="1"/>
  <c r="B30612" i="10" s="1"/>
  <c r="B30613" i="10" s="1"/>
  <c r="B30614" i="10" s="1"/>
  <c r="B30615" i="10" s="1"/>
  <c r="B30616" i="10" s="1"/>
  <c r="B30617" i="10" s="1"/>
  <c r="B30618" i="10" s="1"/>
  <c r="B30619" i="10" s="1"/>
  <c r="B30620" i="10" s="1"/>
  <c r="B30621" i="10" s="1"/>
  <c r="B30622" i="10" s="1"/>
  <c r="B30623" i="10" s="1"/>
  <c r="B30624" i="10" s="1"/>
  <c r="B30625" i="10" s="1"/>
  <c r="B30626" i="10" s="1"/>
  <c r="B30627" i="10" s="1"/>
  <c r="B30628" i="10" s="1"/>
  <c r="B30629" i="10" s="1"/>
  <c r="B30630" i="10" s="1"/>
  <c r="B30631" i="10" s="1"/>
  <c r="B30632" i="10" s="1"/>
  <c r="B30633" i="10" s="1"/>
  <c r="B30634" i="10" s="1"/>
  <c r="B30635" i="10" s="1"/>
  <c r="B30636" i="10" s="1"/>
  <c r="B30637" i="10" s="1"/>
  <c r="B30638" i="10" s="1"/>
  <c r="B30639" i="10" s="1"/>
  <c r="B30640" i="10" s="1"/>
  <c r="B30641" i="10" s="1"/>
  <c r="B30642" i="10" s="1"/>
  <c r="B30643" i="10" s="1"/>
  <c r="B30644" i="10" s="1"/>
  <c r="B30645" i="10" s="1"/>
  <c r="B30646" i="10" s="1"/>
  <c r="B30647" i="10" s="1"/>
  <c r="B30648" i="10" s="1"/>
  <c r="B30649" i="10" s="1"/>
  <c r="B30650" i="10" s="1"/>
  <c r="B30651" i="10" s="1"/>
  <c r="B30652" i="10" s="1"/>
  <c r="B30653" i="10" s="1"/>
  <c r="B30654" i="10" s="1"/>
  <c r="B30655" i="10" s="1"/>
  <c r="B30656" i="10" s="1"/>
  <c r="B30657" i="10" s="1"/>
  <c r="B30658" i="10" s="1"/>
  <c r="B30659" i="10" s="1"/>
  <c r="B30660" i="10" s="1"/>
  <c r="B30661" i="10" s="1"/>
  <c r="B30662" i="10" s="1"/>
  <c r="B30663" i="10" s="1"/>
  <c r="B30664" i="10" s="1"/>
  <c r="B30665" i="10" s="1"/>
  <c r="B30666" i="10" s="1"/>
  <c r="B30667" i="10" s="1"/>
  <c r="B30668" i="10" s="1"/>
  <c r="B30669" i="10" s="1"/>
  <c r="B30670" i="10" s="1"/>
  <c r="B30671" i="10" s="1"/>
  <c r="B30672" i="10" s="1"/>
  <c r="B30673" i="10" s="1"/>
  <c r="B30674" i="10" s="1"/>
  <c r="B30675" i="10" s="1"/>
  <c r="B30676" i="10" s="1"/>
  <c r="B30677" i="10" s="1"/>
  <c r="B30678" i="10" s="1"/>
  <c r="B30679" i="10" s="1"/>
  <c r="B30680" i="10" s="1"/>
  <c r="B30681" i="10" s="1"/>
  <c r="B30682" i="10" s="1"/>
  <c r="B30683" i="10" s="1"/>
  <c r="B30684" i="10" s="1"/>
  <c r="B30685" i="10" s="1"/>
  <c r="B30686" i="10" s="1"/>
  <c r="B30687" i="10" s="1"/>
  <c r="B30688" i="10" s="1"/>
  <c r="B30689" i="10" s="1"/>
  <c r="B30690" i="10" s="1"/>
  <c r="B30691" i="10" s="1"/>
  <c r="B30692" i="10" s="1"/>
  <c r="B30693" i="10" s="1"/>
  <c r="B30694" i="10" s="1"/>
  <c r="B30695" i="10" s="1"/>
  <c r="B30696" i="10" s="1"/>
  <c r="B30697" i="10" s="1"/>
  <c r="B30698" i="10" s="1"/>
  <c r="B30699" i="10" s="1"/>
  <c r="B30700" i="10" s="1"/>
  <c r="B30701" i="10" s="1"/>
  <c r="B30702" i="10" s="1"/>
  <c r="B30703" i="10" s="1"/>
  <c r="B30704" i="10" s="1"/>
  <c r="B30705" i="10" s="1"/>
  <c r="B30706" i="10" s="1"/>
  <c r="B30707" i="10" s="1"/>
  <c r="B30708" i="10" s="1"/>
  <c r="B30709" i="10" s="1"/>
  <c r="B30710" i="10" s="1"/>
  <c r="B30711" i="10" s="1"/>
  <c r="B30712" i="10" s="1"/>
  <c r="B30713" i="10" s="1"/>
  <c r="B30714" i="10" s="1"/>
  <c r="B30715" i="10" s="1"/>
  <c r="B30716" i="10" s="1"/>
  <c r="B30717" i="10" s="1"/>
  <c r="B30718" i="10" s="1"/>
  <c r="B30719" i="10" s="1"/>
  <c r="B30720" i="10" s="1"/>
  <c r="B30721" i="10" s="1"/>
  <c r="B30722" i="10" s="1"/>
  <c r="B30723" i="10" s="1"/>
  <c r="B30724" i="10" s="1"/>
  <c r="B30725" i="10" s="1"/>
  <c r="B30726" i="10" s="1"/>
  <c r="B30727" i="10" s="1"/>
  <c r="B30728" i="10" s="1"/>
  <c r="B30729" i="10" s="1"/>
  <c r="B30730" i="10" s="1"/>
  <c r="B30731" i="10" s="1"/>
  <c r="B30732" i="10" s="1"/>
  <c r="B30733" i="10" s="1"/>
  <c r="B30734" i="10" s="1"/>
  <c r="B30735" i="10" s="1"/>
  <c r="B30736" i="10" s="1"/>
  <c r="B30737" i="10" s="1"/>
  <c r="B30738" i="10" s="1"/>
  <c r="B30739" i="10" s="1"/>
  <c r="B30740" i="10" s="1"/>
  <c r="B30741" i="10" s="1"/>
  <c r="B30742" i="10" s="1"/>
  <c r="B30743" i="10" s="1"/>
  <c r="B30744" i="10" s="1"/>
  <c r="B30745" i="10" s="1"/>
  <c r="B30746" i="10" s="1"/>
  <c r="B30747" i="10" s="1"/>
  <c r="B30748" i="10" s="1"/>
  <c r="B30749" i="10" s="1"/>
  <c r="B30750" i="10" s="1"/>
  <c r="B30751" i="10" s="1"/>
  <c r="B30752" i="10" s="1"/>
  <c r="B30753" i="10" s="1"/>
  <c r="B30754" i="10" s="1"/>
  <c r="B30755" i="10" s="1"/>
  <c r="B30756" i="10" s="1"/>
  <c r="B30757" i="10" s="1"/>
  <c r="B30758" i="10" s="1"/>
  <c r="B30759" i="10" s="1"/>
  <c r="B30760" i="10" s="1"/>
  <c r="B30761" i="10" s="1"/>
  <c r="B30762" i="10" s="1"/>
  <c r="B30763" i="10" s="1"/>
  <c r="B30764" i="10" s="1"/>
  <c r="B30765" i="10" s="1"/>
  <c r="B30766" i="10" s="1"/>
  <c r="B30767" i="10" s="1"/>
  <c r="B30768" i="10" s="1"/>
  <c r="B30769" i="10" s="1"/>
  <c r="B30770" i="10" s="1"/>
  <c r="B30771" i="10" s="1"/>
  <c r="B30772" i="10" s="1"/>
  <c r="B30773" i="10" s="1"/>
  <c r="B30774" i="10" s="1"/>
  <c r="B30775" i="10" s="1"/>
  <c r="B30776" i="10" s="1"/>
  <c r="B30777" i="10" s="1"/>
  <c r="B30778" i="10" s="1"/>
  <c r="B30779" i="10" s="1"/>
  <c r="B30780" i="10" s="1"/>
  <c r="B30781" i="10" s="1"/>
  <c r="B30782" i="10" s="1"/>
  <c r="B30783" i="10" s="1"/>
  <c r="B30784" i="10" s="1"/>
  <c r="B30785" i="10" s="1"/>
  <c r="B30786" i="10" s="1"/>
  <c r="B30787" i="10" s="1"/>
  <c r="B30788" i="10" s="1"/>
  <c r="B30789" i="10" s="1"/>
  <c r="B30790" i="10" s="1"/>
  <c r="B30791" i="10" s="1"/>
  <c r="B30792" i="10" s="1"/>
  <c r="B30793" i="10" s="1"/>
  <c r="B30794" i="10" s="1"/>
  <c r="B30795" i="10" s="1"/>
  <c r="B30796" i="10" s="1"/>
  <c r="B30797" i="10" s="1"/>
  <c r="B30798" i="10" s="1"/>
  <c r="B30799" i="10" s="1"/>
  <c r="B30800" i="10" s="1"/>
  <c r="B30801" i="10" s="1"/>
  <c r="B30802" i="10" s="1"/>
  <c r="B30803" i="10" s="1"/>
  <c r="B30804" i="10" s="1"/>
  <c r="B30805" i="10" s="1"/>
  <c r="B30806" i="10" s="1"/>
  <c r="B30807" i="10" s="1"/>
  <c r="B30808" i="10" s="1"/>
  <c r="B30809" i="10" s="1"/>
  <c r="B30810" i="10" s="1"/>
  <c r="B30811" i="10" s="1"/>
  <c r="B30812" i="10" s="1"/>
  <c r="B30813" i="10" s="1"/>
  <c r="B30814" i="10" s="1"/>
  <c r="B30815" i="10" s="1"/>
  <c r="B30816" i="10" s="1"/>
  <c r="B30817" i="10" s="1"/>
  <c r="B30818" i="10" s="1"/>
  <c r="B30819" i="10" s="1"/>
  <c r="B30820" i="10" s="1"/>
  <c r="B30821" i="10" s="1"/>
  <c r="B30822" i="10" s="1"/>
  <c r="B30823" i="10" s="1"/>
  <c r="B30824" i="10" s="1"/>
  <c r="B30825" i="10" s="1"/>
  <c r="B30826" i="10" s="1"/>
  <c r="B30827" i="10" s="1"/>
  <c r="B30828" i="10" s="1"/>
  <c r="B30829" i="10" s="1"/>
  <c r="B30830" i="10" s="1"/>
  <c r="B30831" i="10" s="1"/>
  <c r="B30832" i="10" s="1"/>
  <c r="B30833" i="10" s="1"/>
  <c r="B30834" i="10" s="1"/>
  <c r="B30835" i="10" s="1"/>
  <c r="B30836" i="10" s="1"/>
  <c r="B30837" i="10" s="1"/>
  <c r="B30838" i="10" s="1"/>
  <c r="B30839" i="10" s="1"/>
  <c r="B30840" i="10" s="1"/>
  <c r="B30841" i="10" s="1"/>
  <c r="B30842" i="10" s="1"/>
  <c r="B30843" i="10" s="1"/>
  <c r="B30844" i="10" s="1"/>
  <c r="B30845" i="10" s="1"/>
  <c r="B30846" i="10" s="1"/>
  <c r="B30847" i="10" s="1"/>
  <c r="B30848" i="10" s="1"/>
  <c r="B30849" i="10" s="1"/>
  <c r="B30850" i="10" s="1"/>
  <c r="B30851" i="10" s="1"/>
  <c r="B30852" i="10" s="1"/>
  <c r="B30853" i="10" s="1"/>
  <c r="B30854" i="10" s="1"/>
  <c r="B30855" i="10" s="1"/>
  <c r="B30856" i="10" s="1"/>
  <c r="B30857" i="10" s="1"/>
  <c r="B30858" i="10" s="1"/>
  <c r="B30859" i="10" s="1"/>
  <c r="B30860" i="10" s="1"/>
  <c r="B30861" i="10" s="1"/>
  <c r="B30862" i="10" s="1"/>
  <c r="B30863" i="10" s="1"/>
  <c r="B30864" i="10" s="1"/>
  <c r="B30865" i="10" s="1"/>
  <c r="B30866" i="10" s="1"/>
  <c r="B30867" i="10" s="1"/>
  <c r="B30868" i="10" s="1"/>
  <c r="B30869" i="10" s="1"/>
  <c r="B30870" i="10" s="1"/>
  <c r="B30871" i="10" s="1"/>
  <c r="B30872" i="10" s="1"/>
  <c r="B30873" i="10" s="1"/>
  <c r="B30874" i="10" s="1"/>
  <c r="B30875" i="10" s="1"/>
  <c r="B30876" i="10" s="1"/>
  <c r="B30877" i="10" s="1"/>
  <c r="B30878" i="10" s="1"/>
  <c r="B30879" i="10" s="1"/>
  <c r="B30880" i="10" s="1"/>
  <c r="B30881" i="10" s="1"/>
  <c r="B30882" i="10" s="1"/>
  <c r="B30883" i="10" s="1"/>
  <c r="B30884" i="10" s="1"/>
  <c r="B30885" i="10" s="1"/>
  <c r="B30886" i="10" s="1"/>
  <c r="B30887" i="10" s="1"/>
  <c r="B30888" i="10" s="1"/>
  <c r="B30889" i="10" s="1"/>
  <c r="B30890" i="10" s="1"/>
  <c r="B30891" i="10" s="1"/>
  <c r="B30892" i="10" s="1"/>
  <c r="B30893" i="10" s="1"/>
  <c r="B30894" i="10" s="1"/>
  <c r="B30895" i="10" s="1"/>
  <c r="B30896" i="10" s="1"/>
  <c r="B30897" i="10" s="1"/>
  <c r="B30898" i="10" s="1"/>
  <c r="B30899" i="10" s="1"/>
  <c r="B30900" i="10" s="1"/>
  <c r="B30901" i="10" s="1"/>
  <c r="B30902" i="10" s="1"/>
  <c r="B30903" i="10" s="1"/>
  <c r="B30904" i="10" s="1"/>
  <c r="B30905" i="10" s="1"/>
  <c r="B30906" i="10" s="1"/>
  <c r="B30907" i="10" s="1"/>
  <c r="B30908" i="10" s="1"/>
  <c r="B30909" i="10" s="1"/>
  <c r="B30910" i="10" s="1"/>
  <c r="B30911" i="10" s="1"/>
  <c r="B30912" i="10" s="1"/>
  <c r="B30913" i="10" s="1"/>
  <c r="B30914" i="10" s="1"/>
  <c r="B30915" i="10" s="1"/>
  <c r="B30916" i="10" s="1"/>
  <c r="B30917" i="10" s="1"/>
  <c r="B30918" i="10" s="1"/>
  <c r="B30919" i="10" s="1"/>
  <c r="B30920" i="10" s="1"/>
  <c r="B30921" i="10" s="1"/>
  <c r="B30922" i="10" s="1"/>
  <c r="B30923" i="10" s="1"/>
  <c r="B30924" i="10" s="1"/>
  <c r="B30925" i="10" s="1"/>
  <c r="B30926" i="10" s="1"/>
  <c r="B30927" i="10" s="1"/>
  <c r="B30928" i="10" s="1"/>
  <c r="B30929" i="10" s="1"/>
  <c r="B30930" i="10" s="1"/>
  <c r="B30931" i="10" s="1"/>
  <c r="B30932" i="10" s="1"/>
  <c r="B30933" i="10" s="1"/>
  <c r="B30934" i="10" s="1"/>
  <c r="B30935" i="10" s="1"/>
  <c r="B30936" i="10" s="1"/>
  <c r="B30937" i="10" s="1"/>
  <c r="B30938" i="10" s="1"/>
  <c r="B30939" i="10" s="1"/>
  <c r="B30940" i="10" s="1"/>
  <c r="B30941" i="10" s="1"/>
  <c r="B30942" i="10" s="1"/>
  <c r="B30943" i="10" s="1"/>
  <c r="B30944" i="10" s="1"/>
  <c r="B30945" i="10" s="1"/>
  <c r="B30946" i="10" s="1"/>
  <c r="B30947" i="10" s="1"/>
  <c r="B30948" i="10" s="1"/>
  <c r="B30949" i="10" s="1"/>
  <c r="B30950" i="10" s="1"/>
  <c r="B30951" i="10" s="1"/>
  <c r="B30952" i="10" s="1"/>
  <c r="B30953" i="10" s="1"/>
  <c r="B30954" i="10" s="1"/>
  <c r="B30955" i="10" s="1"/>
  <c r="B30956" i="10" s="1"/>
  <c r="B30957" i="10" s="1"/>
  <c r="B30958" i="10" s="1"/>
  <c r="B30959" i="10" s="1"/>
  <c r="B30960" i="10" s="1"/>
  <c r="B30961" i="10" s="1"/>
  <c r="B30962" i="10" s="1"/>
  <c r="B30963" i="10" s="1"/>
  <c r="B30964" i="10" s="1"/>
  <c r="B30965" i="10" s="1"/>
  <c r="B30966" i="10" s="1"/>
  <c r="B30967" i="10" s="1"/>
  <c r="B30968" i="10" s="1"/>
  <c r="B30969" i="10" s="1"/>
  <c r="B30970" i="10" s="1"/>
  <c r="B30971" i="10" s="1"/>
  <c r="B30972" i="10" s="1"/>
  <c r="B30973" i="10" s="1"/>
  <c r="B30974" i="10" s="1"/>
  <c r="B30975" i="10" s="1"/>
  <c r="B30976" i="10" s="1"/>
  <c r="B30977" i="10" s="1"/>
  <c r="B30978" i="10" s="1"/>
  <c r="B30979" i="10" s="1"/>
  <c r="B30980" i="10" s="1"/>
  <c r="B30981" i="10" s="1"/>
  <c r="B30982" i="10" s="1"/>
  <c r="B30983" i="10" s="1"/>
  <c r="B30984" i="10" s="1"/>
  <c r="B30985" i="10" s="1"/>
  <c r="B30986" i="10" s="1"/>
  <c r="B30987" i="10" s="1"/>
  <c r="B30988" i="10" s="1"/>
  <c r="B30989" i="10" s="1"/>
  <c r="B30990" i="10" s="1"/>
  <c r="B30991" i="10" s="1"/>
  <c r="B30992" i="10" s="1"/>
  <c r="B30993" i="10" s="1"/>
  <c r="B30994" i="10" s="1"/>
  <c r="B30995" i="10" s="1"/>
  <c r="B30996" i="10" s="1"/>
  <c r="B30997" i="10" s="1"/>
  <c r="B30998" i="10" s="1"/>
  <c r="B30999" i="10" s="1"/>
  <c r="B31000" i="10" s="1"/>
  <c r="B31001" i="10" s="1"/>
  <c r="B31002" i="10" s="1"/>
  <c r="B31003" i="10" s="1"/>
  <c r="B31004" i="10" s="1"/>
  <c r="B31005" i="10" s="1"/>
  <c r="B31006" i="10" s="1"/>
  <c r="B31007" i="10" s="1"/>
  <c r="B31008" i="10" s="1"/>
  <c r="B31009" i="10" s="1"/>
  <c r="B31010" i="10" s="1"/>
  <c r="B31011" i="10" s="1"/>
  <c r="B31012" i="10" s="1"/>
  <c r="B31013" i="10" s="1"/>
  <c r="B31014" i="10" s="1"/>
  <c r="B31015" i="10" s="1"/>
  <c r="B31016" i="10" s="1"/>
  <c r="B31017" i="10" s="1"/>
  <c r="B31018" i="10" s="1"/>
  <c r="B31019" i="10" s="1"/>
  <c r="B31020" i="10" s="1"/>
  <c r="B31021" i="10" s="1"/>
  <c r="B31022" i="10" s="1"/>
  <c r="B31023" i="10" s="1"/>
  <c r="B31024" i="10" s="1"/>
  <c r="B31025" i="10" s="1"/>
  <c r="B31026" i="10" s="1"/>
  <c r="B31027" i="10" s="1"/>
  <c r="B31028" i="10" s="1"/>
  <c r="B31029" i="10" s="1"/>
  <c r="B31030" i="10" s="1"/>
  <c r="B31031" i="10" s="1"/>
  <c r="B31032" i="10" s="1"/>
  <c r="B31033" i="10" s="1"/>
  <c r="B31034" i="10" s="1"/>
  <c r="B31035" i="10" s="1"/>
  <c r="B31036" i="10" s="1"/>
  <c r="B31037" i="10" s="1"/>
  <c r="B31038" i="10" s="1"/>
  <c r="B31039" i="10" s="1"/>
  <c r="B31040" i="10" s="1"/>
  <c r="B31041" i="10" s="1"/>
  <c r="B31042" i="10" s="1"/>
  <c r="B31043" i="10" s="1"/>
  <c r="B31044" i="10" s="1"/>
  <c r="B31045" i="10" s="1"/>
  <c r="B31046" i="10" s="1"/>
  <c r="B31047" i="10" s="1"/>
  <c r="B31048" i="10" s="1"/>
  <c r="B31049" i="10" s="1"/>
  <c r="B31050" i="10" s="1"/>
  <c r="B31051" i="10" s="1"/>
  <c r="B31052" i="10" s="1"/>
  <c r="B31053" i="10" s="1"/>
  <c r="B31054" i="10" s="1"/>
  <c r="B31055" i="10" s="1"/>
  <c r="B31056" i="10" s="1"/>
  <c r="B31057" i="10" s="1"/>
  <c r="B31058" i="10" s="1"/>
  <c r="B31059" i="10" s="1"/>
  <c r="B31060" i="10" s="1"/>
  <c r="B31061" i="10" s="1"/>
  <c r="B31062" i="10" s="1"/>
  <c r="B31063" i="10" s="1"/>
  <c r="B31064" i="10" s="1"/>
  <c r="B31065" i="10" s="1"/>
  <c r="B31066" i="10" s="1"/>
  <c r="B31067" i="10" s="1"/>
  <c r="B31068" i="10" s="1"/>
  <c r="B31069" i="10" s="1"/>
  <c r="B31070" i="10" s="1"/>
  <c r="B31071" i="10" s="1"/>
  <c r="B31072" i="10" s="1"/>
  <c r="B31073" i="10" s="1"/>
  <c r="B31074" i="10" s="1"/>
  <c r="B31075" i="10" s="1"/>
  <c r="B31076" i="10" s="1"/>
  <c r="B31077" i="10" s="1"/>
  <c r="B31078" i="10" s="1"/>
  <c r="B31079" i="10" s="1"/>
  <c r="B31080" i="10" s="1"/>
  <c r="B31081" i="10" s="1"/>
  <c r="B31082" i="10" s="1"/>
  <c r="B31083" i="10" s="1"/>
  <c r="B31084" i="10" s="1"/>
  <c r="B31085" i="10" s="1"/>
  <c r="B31086" i="10" s="1"/>
  <c r="B31087" i="10" s="1"/>
  <c r="B31088" i="10" s="1"/>
  <c r="B31089" i="10" s="1"/>
  <c r="B31090" i="10" s="1"/>
  <c r="B31091" i="10" s="1"/>
  <c r="B31092" i="10" s="1"/>
  <c r="B31093" i="10" s="1"/>
  <c r="B31094" i="10" s="1"/>
  <c r="B31095" i="10" s="1"/>
  <c r="B31096" i="10" s="1"/>
  <c r="B31097" i="10" s="1"/>
  <c r="B31098" i="10" s="1"/>
  <c r="B31099" i="10" s="1"/>
  <c r="B31100" i="10" s="1"/>
  <c r="B31101" i="10" s="1"/>
  <c r="B31102" i="10" s="1"/>
  <c r="B31103" i="10" s="1"/>
  <c r="B31104" i="10" s="1"/>
  <c r="B31105" i="10" s="1"/>
  <c r="B31106" i="10" s="1"/>
  <c r="B31107" i="10" s="1"/>
  <c r="B31108" i="10" s="1"/>
  <c r="B31109" i="10" s="1"/>
  <c r="B31110" i="10" s="1"/>
  <c r="B31111" i="10" s="1"/>
  <c r="B31112" i="10" s="1"/>
  <c r="B31113" i="10" s="1"/>
  <c r="B31114" i="10" s="1"/>
  <c r="B31115" i="10" s="1"/>
  <c r="B31116" i="10" s="1"/>
  <c r="B31117" i="10" s="1"/>
  <c r="B31118" i="10" s="1"/>
  <c r="B31119" i="10" s="1"/>
  <c r="B31120" i="10" s="1"/>
  <c r="B31121" i="10" s="1"/>
  <c r="B31122" i="10" s="1"/>
  <c r="B31123" i="10" s="1"/>
  <c r="B31124" i="10" s="1"/>
  <c r="B31125" i="10" s="1"/>
  <c r="B31126" i="10" s="1"/>
  <c r="B31127" i="10" s="1"/>
  <c r="B31128" i="10" s="1"/>
  <c r="B31129" i="10" s="1"/>
  <c r="B31130" i="10" s="1"/>
  <c r="B31131" i="10" s="1"/>
  <c r="B31132" i="10" s="1"/>
  <c r="B31133" i="10" s="1"/>
  <c r="B31134" i="10" s="1"/>
  <c r="B31135" i="10" s="1"/>
  <c r="B31136" i="10" s="1"/>
  <c r="B31137" i="10" s="1"/>
  <c r="B31138" i="10" s="1"/>
  <c r="B31139" i="10" s="1"/>
  <c r="B31140" i="10" s="1"/>
  <c r="B31141" i="10" s="1"/>
  <c r="B31142" i="10" s="1"/>
  <c r="B31143" i="10" s="1"/>
  <c r="B31144" i="10" s="1"/>
  <c r="B31145" i="10" s="1"/>
  <c r="B31146" i="10" s="1"/>
  <c r="B31147" i="10" s="1"/>
  <c r="B31148" i="10" s="1"/>
  <c r="B31149" i="10" s="1"/>
  <c r="B31150" i="10" s="1"/>
  <c r="B31151" i="10" s="1"/>
  <c r="B31152" i="10" s="1"/>
  <c r="B31153" i="10" s="1"/>
  <c r="B31154" i="10" s="1"/>
  <c r="B31155" i="10" s="1"/>
  <c r="B31156" i="10" s="1"/>
  <c r="B31157" i="10" s="1"/>
  <c r="B31158" i="10" s="1"/>
  <c r="B31159" i="10" s="1"/>
  <c r="B31160" i="10" s="1"/>
  <c r="B31161" i="10" s="1"/>
  <c r="B31162" i="10" s="1"/>
  <c r="B31163" i="10" s="1"/>
  <c r="B31164" i="10" s="1"/>
  <c r="B31165" i="10" s="1"/>
  <c r="B31166" i="10" s="1"/>
  <c r="B31167" i="10" s="1"/>
  <c r="B31168" i="10" s="1"/>
  <c r="B31169" i="10" s="1"/>
  <c r="B31170" i="10" s="1"/>
  <c r="B31171" i="10" s="1"/>
  <c r="B31172" i="10" s="1"/>
  <c r="B31173" i="10" s="1"/>
  <c r="B31174" i="10" s="1"/>
  <c r="B31175" i="10" s="1"/>
  <c r="B31176" i="10" s="1"/>
  <c r="B31177" i="10" s="1"/>
  <c r="B31178" i="10" s="1"/>
  <c r="B31179" i="10" s="1"/>
  <c r="B31180" i="10" s="1"/>
  <c r="B31181" i="10" s="1"/>
  <c r="B31182" i="10" s="1"/>
  <c r="B31183" i="10" s="1"/>
  <c r="B31184" i="10" s="1"/>
  <c r="B31185" i="10" s="1"/>
  <c r="B31186" i="10" s="1"/>
  <c r="B31187" i="10" s="1"/>
  <c r="B31188" i="10" s="1"/>
  <c r="B31189" i="10" s="1"/>
  <c r="B31190" i="10" s="1"/>
  <c r="B31191" i="10" s="1"/>
  <c r="B31192" i="10" s="1"/>
  <c r="B31193" i="10" s="1"/>
  <c r="B31194" i="10" s="1"/>
  <c r="B31195" i="10" s="1"/>
  <c r="B31196" i="10" s="1"/>
  <c r="B31197" i="10" s="1"/>
  <c r="B31198" i="10" s="1"/>
  <c r="B31199" i="10" s="1"/>
  <c r="B31200" i="10" s="1"/>
  <c r="B31201" i="10" s="1"/>
  <c r="B31202" i="10" s="1"/>
  <c r="B31203" i="10" s="1"/>
  <c r="B31204" i="10" s="1"/>
  <c r="B31205" i="10" s="1"/>
  <c r="B31206" i="10" s="1"/>
  <c r="B31207" i="10" s="1"/>
  <c r="B31208" i="10" s="1"/>
  <c r="B31209" i="10" s="1"/>
  <c r="B31210" i="10" s="1"/>
  <c r="B31211" i="10" s="1"/>
  <c r="B31212" i="10" s="1"/>
  <c r="B31213" i="10" s="1"/>
  <c r="B31214" i="10" s="1"/>
  <c r="B31215" i="10" s="1"/>
  <c r="B31216" i="10" s="1"/>
  <c r="B31217" i="10" s="1"/>
  <c r="B31218" i="10" s="1"/>
  <c r="B31219" i="10" s="1"/>
  <c r="B31220" i="10" s="1"/>
  <c r="B31221" i="10" s="1"/>
  <c r="B31222" i="10" s="1"/>
  <c r="B31223" i="10" s="1"/>
  <c r="B31224" i="10" s="1"/>
  <c r="B31225" i="10" s="1"/>
  <c r="B31226" i="10" s="1"/>
  <c r="B31227" i="10" s="1"/>
  <c r="B31228" i="10" s="1"/>
  <c r="B31229" i="10" s="1"/>
  <c r="B31230" i="10" s="1"/>
  <c r="B31231" i="10" s="1"/>
  <c r="B31232" i="10" s="1"/>
  <c r="B31233" i="10" s="1"/>
  <c r="B31234" i="10" s="1"/>
  <c r="B31235" i="10" s="1"/>
  <c r="B31236" i="10" s="1"/>
  <c r="B31237" i="10" s="1"/>
  <c r="B31238" i="10" s="1"/>
  <c r="B31239" i="10" s="1"/>
  <c r="B31240" i="10" s="1"/>
  <c r="B31241" i="10" s="1"/>
  <c r="B31242" i="10" s="1"/>
  <c r="B31243" i="10" s="1"/>
  <c r="B31244" i="10" s="1"/>
  <c r="B31245" i="10" s="1"/>
  <c r="B31246" i="10" s="1"/>
  <c r="B31247" i="10" s="1"/>
  <c r="B31248" i="10" s="1"/>
  <c r="B31249" i="10" s="1"/>
  <c r="B31250" i="10" s="1"/>
  <c r="B31251" i="10" s="1"/>
  <c r="B31252" i="10" s="1"/>
  <c r="B31253" i="10" s="1"/>
  <c r="B31254" i="10" s="1"/>
  <c r="B31255" i="10" s="1"/>
  <c r="B31256" i="10" s="1"/>
  <c r="B31257" i="10" s="1"/>
  <c r="B31258" i="10" s="1"/>
  <c r="B31259" i="10" s="1"/>
  <c r="B31260" i="10" s="1"/>
  <c r="B31261" i="10" s="1"/>
  <c r="B31262" i="10" s="1"/>
  <c r="B31263" i="10" s="1"/>
  <c r="B31264" i="10" s="1"/>
  <c r="B31265" i="10" s="1"/>
  <c r="B31266" i="10" s="1"/>
  <c r="B31267" i="10" s="1"/>
  <c r="B31268" i="10" s="1"/>
  <c r="B31269" i="10" s="1"/>
  <c r="B31270" i="10" s="1"/>
  <c r="B31271" i="10" s="1"/>
  <c r="B31272" i="10" s="1"/>
  <c r="B31273" i="10" s="1"/>
  <c r="B31274" i="10" s="1"/>
  <c r="B31275" i="10" s="1"/>
  <c r="B31276" i="10" s="1"/>
  <c r="B31277" i="10" s="1"/>
  <c r="B31278" i="10" s="1"/>
  <c r="B31279" i="10" s="1"/>
  <c r="B31280" i="10" s="1"/>
  <c r="B31281" i="10" s="1"/>
  <c r="B31282" i="10" s="1"/>
  <c r="B31283" i="10" s="1"/>
  <c r="B31284" i="10" s="1"/>
  <c r="B31285" i="10" s="1"/>
  <c r="B31286" i="10" s="1"/>
  <c r="B31287" i="10" s="1"/>
  <c r="B31288" i="10" s="1"/>
  <c r="B31289" i="10" s="1"/>
  <c r="B31290" i="10" s="1"/>
  <c r="B31291" i="10" s="1"/>
  <c r="B31292" i="10" s="1"/>
  <c r="B31293" i="10" s="1"/>
  <c r="B31294" i="10" s="1"/>
  <c r="B31295" i="10" s="1"/>
  <c r="B31296" i="10" s="1"/>
  <c r="B31297" i="10" s="1"/>
  <c r="B31298" i="10" s="1"/>
  <c r="B31299" i="10" s="1"/>
  <c r="B31300" i="10" s="1"/>
  <c r="B31301" i="10" s="1"/>
  <c r="B31302" i="10" s="1"/>
  <c r="B31303" i="10" s="1"/>
  <c r="B31304" i="10" s="1"/>
  <c r="B31305" i="10" s="1"/>
  <c r="B31306" i="10" s="1"/>
  <c r="B31307" i="10" s="1"/>
  <c r="B31308" i="10" s="1"/>
  <c r="B31309" i="10" s="1"/>
  <c r="B31310" i="10" s="1"/>
  <c r="B31311" i="10" s="1"/>
  <c r="B31312" i="10" s="1"/>
  <c r="B31313" i="10" s="1"/>
  <c r="B31314" i="10" s="1"/>
  <c r="B31315" i="10" s="1"/>
  <c r="B31316" i="10" s="1"/>
  <c r="B31317" i="10" s="1"/>
  <c r="B31318" i="10" s="1"/>
  <c r="B31319" i="10" s="1"/>
  <c r="B31320" i="10" s="1"/>
  <c r="B31321" i="10" s="1"/>
  <c r="B31322" i="10" s="1"/>
  <c r="B31323" i="10" s="1"/>
  <c r="B31324" i="10" s="1"/>
  <c r="B31325" i="10" s="1"/>
  <c r="B31326" i="10" s="1"/>
  <c r="B31327" i="10" s="1"/>
  <c r="B31328" i="10" s="1"/>
  <c r="B31329" i="10" s="1"/>
  <c r="B31330" i="10" s="1"/>
  <c r="B31331" i="10" s="1"/>
  <c r="B31332" i="10" s="1"/>
  <c r="B31333" i="10" s="1"/>
  <c r="B31334" i="10" s="1"/>
  <c r="B31335" i="10" s="1"/>
  <c r="B31336" i="10" s="1"/>
  <c r="B31337" i="10" s="1"/>
  <c r="B31338" i="10" s="1"/>
  <c r="B31339" i="10" s="1"/>
  <c r="B31340" i="10" s="1"/>
  <c r="B31341" i="10" s="1"/>
  <c r="B31342" i="10" s="1"/>
  <c r="B31343" i="10" s="1"/>
  <c r="B31344" i="10" s="1"/>
  <c r="B31345" i="10" s="1"/>
  <c r="B31346" i="10" s="1"/>
  <c r="B31347" i="10" s="1"/>
  <c r="B31348" i="10" s="1"/>
  <c r="B31349" i="10" s="1"/>
  <c r="B31350" i="10" s="1"/>
  <c r="B31351" i="10" s="1"/>
  <c r="B31352" i="10" s="1"/>
  <c r="B31353" i="10" s="1"/>
  <c r="B31354" i="10" s="1"/>
  <c r="B31355" i="10" s="1"/>
  <c r="B31356" i="10" s="1"/>
  <c r="B31357" i="10" s="1"/>
  <c r="B31358" i="10" s="1"/>
  <c r="B31359" i="10" s="1"/>
  <c r="B31360" i="10" s="1"/>
  <c r="B31361" i="10" s="1"/>
  <c r="B31362" i="10" s="1"/>
  <c r="B31363" i="10" s="1"/>
  <c r="B31364" i="10" s="1"/>
  <c r="B31365" i="10" s="1"/>
  <c r="B31366" i="10" s="1"/>
  <c r="B31367" i="10" s="1"/>
  <c r="B31368" i="10" s="1"/>
  <c r="B31369" i="10" s="1"/>
  <c r="B31370" i="10" s="1"/>
  <c r="B31371" i="10" s="1"/>
  <c r="B31372" i="10" s="1"/>
  <c r="B31373" i="10" s="1"/>
  <c r="B31374" i="10" s="1"/>
  <c r="B31375" i="10" s="1"/>
  <c r="B31376" i="10" s="1"/>
  <c r="B31377" i="10" s="1"/>
  <c r="B31378" i="10" s="1"/>
  <c r="B31379" i="10" s="1"/>
  <c r="B31380" i="10" s="1"/>
  <c r="B31381" i="10" s="1"/>
  <c r="B31382" i="10" s="1"/>
  <c r="B31383" i="10" s="1"/>
  <c r="B31384" i="10" s="1"/>
  <c r="B31385" i="10" s="1"/>
  <c r="B31386" i="10" s="1"/>
  <c r="B31387" i="10" s="1"/>
  <c r="B31388" i="10" s="1"/>
  <c r="B31389" i="10" s="1"/>
  <c r="B31390" i="10" s="1"/>
  <c r="B31391" i="10" s="1"/>
  <c r="B31392" i="10" s="1"/>
  <c r="B31393" i="10" s="1"/>
  <c r="B31394" i="10" s="1"/>
  <c r="B31395" i="10" s="1"/>
  <c r="B31396" i="10" s="1"/>
  <c r="B31397" i="10" s="1"/>
  <c r="B31398" i="10" s="1"/>
  <c r="B31399" i="10" s="1"/>
  <c r="B31400" i="10" s="1"/>
  <c r="B31401" i="10" s="1"/>
  <c r="B31402" i="10" s="1"/>
  <c r="B31403" i="10" s="1"/>
  <c r="B31404" i="10" s="1"/>
  <c r="B31405" i="10" s="1"/>
  <c r="B31406" i="10" s="1"/>
  <c r="B31407" i="10" s="1"/>
  <c r="B31408" i="10" s="1"/>
  <c r="B31409" i="10" s="1"/>
  <c r="B31410" i="10" s="1"/>
  <c r="B31411" i="10" s="1"/>
  <c r="B31412" i="10" s="1"/>
  <c r="B31413" i="10" s="1"/>
  <c r="B31414" i="10" s="1"/>
  <c r="B31415" i="10" s="1"/>
  <c r="B31416" i="10" s="1"/>
  <c r="B31417" i="10" s="1"/>
  <c r="B31418" i="10" s="1"/>
  <c r="B31419" i="10" s="1"/>
  <c r="B31420" i="10" s="1"/>
  <c r="B31421" i="10" s="1"/>
  <c r="B31422" i="10" s="1"/>
  <c r="B31423" i="10" s="1"/>
  <c r="B31424" i="10" s="1"/>
  <c r="B31425" i="10" s="1"/>
  <c r="B31426" i="10" s="1"/>
  <c r="B31427" i="10" s="1"/>
  <c r="B31428" i="10" s="1"/>
  <c r="B31429" i="10" s="1"/>
  <c r="B31430" i="10" s="1"/>
  <c r="B31431" i="10" s="1"/>
  <c r="B31432" i="10" s="1"/>
  <c r="B31433" i="10" s="1"/>
  <c r="B31434" i="10" s="1"/>
  <c r="B31435" i="10" s="1"/>
  <c r="B31436" i="10" s="1"/>
  <c r="B31437" i="10" s="1"/>
  <c r="B31438" i="10" s="1"/>
  <c r="B31439" i="10" s="1"/>
  <c r="B31440" i="10" s="1"/>
  <c r="B31441" i="10" s="1"/>
  <c r="B31442" i="10" s="1"/>
  <c r="B31443" i="10" s="1"/>
  <c r="B31444" i="10" s="1"/>
  <c r="B31445" i="10" s="1"/>
  <c r="B31446" i="10" s="1"/>
  <c r="B31447" i="10" s="1"/>
  <c r="B31448" i="10" s="1"/>
  <c r="B31449" i="10" s="1"/>
  <c r="B31450" i="10" s="1"/>
  <c r="B31451" i="10" s="1"/>
  <c r="B31452" i="10" s="1"/>
  <c r="B31453" i="10" s="1"/>
  <c r="B31454" i="10" s="1"/>
  <c r="B31455" i="10" s="1"/>
  <c r="B31456" i="10" s="1"/>
  <c r="B31457" i="10" s="1"/>
  <c r="B31458" i="10" s="1"/>
  <c r="B31459" i="10" s="1"/>
  <c r="B31460" i="10" s="1"/>
  <c r="B31461" i="10" s="1"/>
  <c r="B31462" i="10" s="1"/>
  <c r="B31463" i="10" s="1"/>
  <c r="B31464" i="10" s="1"/>
  <c r="B31465" i="10" s="1"/>
  <c r="B31466" i="10" s="1"/>
  <c r="B31467" i="10" s="1"/>
  <c r="B31468" i="10" s="1"/>
  <c r="B31469" i="10" s="1"/>
  <c r="B31470" i="10" s="1"/>
  <c r="B31471" i="10" s="1"/>
  <c r="B31472" i="10" s="1"/>
  <c r="B31473" i="10" s="1"/>
  <c r="B31474" i="10" s="1"/>
  <c r="B31475" i="10" s="1"/>
  <c r="B31476" i="10" s="1"/>
  <c r="B31477" i="10" s="1"/>
  <c r="B31478" i="10" s="1"/>
  <c r="B31479" i="10" s="1"/>
  <c r="B31480" i="10" s="1"/>
  <c r="B31481" i="10" s="1"/>
  <c r="B31482" i="10" s="1"/>
  <c r="B31483" i="10" s="1"/>
  <c r="B31484" i="10" s="1"/>
  <c r="B31485" i="10" s="1"/>
  <c r="B31486" i="10" s="1"/>
  <c r="B31487" i="10" s="1"/>
  <c r="B31488" i="10" s="1"/>
  <c r="B31489" i="10" s="1"/>
  <c r="B31490" i="10" s="1"/>
  <c r="B31491" i="10" s="1"/>
  <c r="B31492" i="10" s="1"/>
  <c r="B31493" i="10" s="1"/>
  <c r="B31494" i="10" s="1"/>
  <c r="B31495" i="10" s="1"/>
  <c r="B31496" i="10" s="1"/>
  <c r="B31497" i="10" s="1"/>
  <c r="B31498" i="10" s="1"/>
  <c r="B31499" i="10" s="1"/>
  <c r="B31500" i="10" s="1"/>
  <c r="B31501" i="10" s="1"/>
  <c r="B31502" i="10" s="1"/>
  <c r="B31503" i="10" s="1"/>
  <c r="B31504" i="10" s="1"/>
  <c r="B31505" i="10" s="1"/>
  <c r="B31506" i="10" s="1"/>
  <c r="B31507" i="10" s="1"/>
  <c r="B31508" i="10" s="1"/>
  <c r="B31509" i="10" s="1"/>
  <c r="B31510" i="10" s="1"/>
  <c r="B31511" i="10" s="1"/>
  <c r="B31512" i="10" s="1"/>
  <c r="B31513" i="10" s="1"/>
  <c r="B31514" i="10" s="1"/>
  <c r="B31515" i="10" s="1"/>
  <c r="B31516" i="10" s="1"/>
  <c r="B31517" i="10" s="1"/>
  <c r="B31518" i="10" s="1"/>
  <c r="B31519" i="10" s="1"/>
  <c r="B31520" i="10" s="1"/>
  <c r="B31521" i="10" s="1"/>
  <c r="B31522" i="10" s="1"/>
  <c r="B31523" i="10" s="1"/>
  <c r="B31524" i="10" s="1"/>
  <c r="B31525" i="10" s="1"/>
  <c r="B31526" i="10" s="1"/>
  <c r="B31527" i="10" s="1"/>
  <c r="B31528" i="10" s="1"/>
  <c r="B31529" i="10" s="1"/>
  <c r="B31530" i="10" s="1"/>
  <c r="B31531" i="10" s="1"/>
  <c r="B31532" i="10" s="1"/>
  <c r="B31533" i="10" s="1"/>
  <c r="B31534" i="10" s="1"/>
  <c r="B31535" i="10" s="1"/>
  <c r="B31536" i="10" s="1"/>
  <c r="B31537" i="10" s="1"/>
  <c r="B31538" i="10" s="1"/>
  <c r="B31539" i="10" s="1"/>
  <c r="B31540" i="10" s="1"/>
  <c r="B31541" i="10" s="1"/>
  <c r="B31542" i="10" s="1"/>
  <c r="B31543" i="10" s="1"/>
  <c r="B31544" i="10" s="1"/>
  <c r="B31545" i="10" s="1"/>
  <c r="B31546" i="10" s="1"/>
  <c r="B31547" i="10" s="1"/>
  <c r="B31548" i="10" s="1"/>
  <c r="B31549" i="10" s="1"/>
  <c r="B31550" i="10" s="1"/>
  <c r="B31551" i="10" s="1"/>
  <c r="B31552" i="10" s="1"/>
  <c r="B31553" i="10" s="1"/>
  <c r="B31554" i="10" s="1"/>
  <c r="B31555" i="10" s="1"/>
  <c r="B31556" i="10" s="1"/>
  <c r="B31557" i="10" s="1"/>
  <c r="B31558" i="10" s="1"/>
  <c r="B31559" i="10" s="1"/>
  <c r="B31560" i="10" s="1"/>
  <c r="B31561" i="10" s="1"/>
  <c r="B31562" i="10" s="1"/>
  <c r="B31563" i="10" s="1"/>
  <c r="B31564" i="10" s="1"/>
  <c r="B31565" i="10" s="1"/>
  <c r="B31566" i="10" s="1"/>
  <c r="B31567" i="10" s="1"/>
  <c r="B31568" i="10" s="1"/>
  <c r="B31569" i="10" s="1"/>
  <c r="B31570" i="10" s="1"/>
  <c r="B31571" i="10" s="1"/>
  <c r="B31572" i="10" s="1"/>
  <c r="B31573" i="10" s="1"/>
  <c r="B31574" i="10" s="1"/>
  <c r="B31575" i="10" s="1"/>
  <c r="B31576" i="10" s="1"/>
  <c r="B31577" i="10" s="1"/>
  <c r="B31578" i="10" s="1"/>
  <c r="B31579" i="10" s="1"/>
  <c r="B31580" i="10" s="1"/>
  <c r="B31581" i="10" s="1"/>
  <c r="B31582" i="10" s="1"/>
  <c r="B31583" i="10" s="1"/>
  <c r="B31584" i="10" s="1"/>
  <c r="B31585" i="10" s="1"/>
  <c r="B31586" i="10" s="1"/>
  <c r="B31587" i="10" s="1"/>
  <c r="B31588" i="10" s="1"/>
  <c r="B31589" i="10" s="1"/>
  <c r="B31590" i="10" s="1"/>
  <c r="B31591" i="10" s="1"/>
  <c r="B31592" i="10" s="1"/>
  <c r="B31593" i="10" s="1"/>
  <c r="B31594" i="10" s="1"/>
  <c r="B31595" i="10" s="1"/>
  <c r="B31596" i="10" s="1"/>
  <c r="B31597" i="10" s="1"/>
  <c r="B31598" i="10" s="1"/>
  <c r="B31599" i="10" s="1"/>
  <c r="B31600" i="10" s="1"/>
  <c r="B31601" i="10" s="1"/>
  <c r="B31602" i="10" s="1"/>
  <c r="B31603" i="10" s="1"/>
  <c r="B31604" i="10" s="1"/>
  <c r="B31605" i="10" s="1"/>
  <c r="B31606" i="10" s="1"/>
  <c r="B31607" i="10" s="1"/>
  <c r="B31608" i="10" s="1"/>
  <c r="B31609" i="10" s="1"/>
  <c r="B31610" i="10" s="1"/>
  <c r="B31611" i="10" s="1"/>
  <c r="B31612" i="10" s="1"/>
  <c r="B31613" i="10" s="1"/>
  <c r="B31614" i="10" s="1"/>
  <c r="B31615" i="10" s="1"/>
  <c r="B31616" i="10" s="1"/>
  <c r="B31617" i="10" s="1"/>
  <c r="B31618" i="10" s="1"/>
  <c r="B31619" i="10" s="1"/>
  <c r="B31620" i="10" s="1"/>
  <c r="B31621" i="10" s="1"/>
  <c r="B31622" i="10" s="1"/>
  <c r="B31623" i="10" s="1"/>
  <c r="B31624" i="10" s="1"/>
  <c r="B31625" i="10" s="1"/>
  <c r="B31626" i="10" s="1"/>
  <c r="B31627" i="10" s="1"/>
  <c r="B31628" i="10" s="1"/>
  <c r="B31629" i="10" s="1"/>
  <c r="B31630" i="10" s="1"/>
  <c r="B31631" i="10" s="1"/>
  <c r="B31632" i="10" s="1"/>
  <c r="B31633" i="10" s="1"/>
  <c r="B31634" i="10" s="1"/>
  <c r="B31635" i="10" s="1"/>
  <c r="B31636" i="10" s="1"/>
  <c r="B31637" i="10" s="1"/>
  <c r="B31638" i="10" s="1"/>
  <c r="B31639" i="10" s="1"/>
  <c r="B31640" i="10" s="1"/>
  <c r="B31641" i="10" s="1"/>
  <c r="B31642" i="10" s="1"/>
  <c r="B31643" i="10" s="1"/>
  <c r="B31644" i="10" s="1"/>
  <c r="B31645" i="10" s="1"/>
  <c r="B31646" i="10" s="1"/>
  <c r="B31647" i="10" s="1"/>
  <c r="B31648" i="10" s="1"/>
  <c r="B31649" i="10" s="1"/>
  <c r="B31650" i="10" s="1"/>
  <c r="B31651" i="10" s="1"/>
  <c r="B31652" i="10" s="1"/>
  <c r="B31653" i="10" s="1"/>
  <c r="B31654" i="10" s="1"/>
  <c r="B31655" i="10" s="1"/>
  <c r="B31656" i="10" s="1"/>
  <c r="B31657" i="10" s="1"/>
  <c r="B31658" i="10" s="1"/>
  <c r="B31659" i="10" s="1"/>
  <c r="B31660" i="10" s="1"/>
  <c r="B31661" i="10" s="1"/>
  <c r="B31662" i="10" s="1"/>
  <c r="B31663" i="10" s="1"/>
  <c r="B31664" i="10" s="1"/>
  <c r="B31665" i="10" s="1"/>
  <c r="B31666" i="10" s="1"/>
  <c r="B31667" i="10" s="1"/>
  <c r="B31668" i="10" s="1"/>
  <c r="B31669" i="10" s="1"/>
  <c r="B31670" i="10" s="1"/>
  <c r="B31671" i="10" s="1"/>
  <c r="B31672" i="10" s="1"/>
  <c r="B31673" i="10" s="1"/>
  <c r="B31674" i="10" s="1"/>
  <c r="B31675" i="10" s="1"/>
  <c r="B31676" i="10" s="1"/>
  <c r="B31677" i="10" s="1"/>
  <c r="B31678" i="10" s="1"/>
  <c r="B31679" i="10" s="1"/>
  <c r="B31680" i="10" s="1"/>
  <c r="B31681" i="10" s="1"/>
  <c r="B31682" i="10" s="1"/>
  <c r="B31683" i="10" s="1"/>
  <c r="B31684" i="10" s="1"/>
  <c r="B31685" i="10" s="1"/>
  <c r="B31686" i="10" s="1"/>
  <c r="B31687" i="10" s="1"/>
  <c r="B31688" i="10" s="1"/>
  <c r="B31689" i="10" s="1"/>
  <c r="B31690" i="10" s="1"/>
  <c r="B31691" i="10" s="1"/>
  <c r="B31692" i="10" s="1"/>
  <c r="B31693" i="10" s="1"/>
  <c r="B31694" i="10" s="1"/>
  <c r="B31695" i="10" s="1"/>
  <c r="B31696" i="10" s="1"/>
  <c r="B31697" i="10" s="1"/>
  <c r="B31698" i="10" s="1"/>
  <c r="B31699" i="10" s="1"/>
  <c r="B31700" i="10" s="1"/>
  <c r="B31701" i="10" s="1"/>
  <c r="B31702" i="10" s="1"/>
  <c r="B31703" i="10" s="1"/>
  <c r="B31704" i="10" s="1"/>
  <c r="B31705" i="10" s="1"/>
  <c r="B31706" i="10" s="1"/>
  <c r="B31707" i="10" s="1"/>
  <c r="B31708" i="10" s="1"/>
  <c r="B31709" i="10" s="1"/>
  <c r="B31710" i="10" s="1"/>
  <c r="B31711" i="10" s="1"/>
  <c r="B31712" i="10" s="1"/>
  <c r="B31713" i="10" s="1"/>
  <c r="B31714" i="10" s="1"/>
  <c r="B31715" i="10" s="1"/>
  <c r="B31716" i="10" s="1"/>
  <c r="B31717" i="10" s="1"/>
  <c r="B31718" i="10" s="1"/>
  <c r="B31719" i="10" s="1"/>
  <c r="B31720" i="10" s="1"/>
  <c r="B31721" i="10" s="1"/>
  <c r="B31722" i="10" s="1"/>
  <c r="B31723" i="10" s="1"/>
  <c r="B31724" i="10" s="1"/>
  <c r="B31725" i="10" s="1"/>
  <c r="B31726" i="10" s="1"/>
  <c r="B31727" i="10" s="1"/>
  <c r="B31728" i="10" s="1"/>
  <c r="B31729" i="10" s="1"/>
  <c r="B31730" i="10" s="1"/>
  <c r="B31731" i="10" s="1"/>
  <c r="B31732" i="10" s="1"/>
  <c r="B31733" i="10" s="1"/>
  <c r="B31734" i="10" s="1"/>
  <c r="B31735" i="10" s="1"/>
  <c r="B31736" i="10" s="1"/>
  <c r="B31737" i="10" s="1"/>
  <c r="B31738" i="10" s="1"/>
  <c r="B31739" i="10" s="1"/>
  <c r="B31740" i="10" s="1"/>
  <c r="B31741" i="10" s="1"/>
  <c r="B31742" i="10" s="1"/>
  <c r="B31743" i="10" s="1"/>
  <c r="B31744" i="10" s="1"/>
  <c r="B31745" i="10" s="1"/>
  <c r="B31746" i="10" s="1"/>
  <c r="B31747" i="10" s="1"/>
  <c r="B31748" i="10" s="1"/>
  <c r="B31749" i="10" s="1"/>
  <c r="B31750" i="10" s="1"/>
  <c r="B31751" i="10" s="1"/>
  <c r="B31752" i="10" s="1"/>
  <c r="B31753" i="10" s="1"/>
  <c r="B31754" i="10" s="1"/>
  <c r="B31755" i="10" s="1"/>
  <c r="B31756" i="10" s="1"/>
  <c r="B31757" i="10" s="1"/>
  <c r="B31758" i="10" s="1"/>
  <c r="B31759" i="10" s="1"/>
  <c r="B31760" i="10" s="1"/>
  <c r="B31761" i="10" s="1"/>
  <c r="B31762" i="10" s="1"/>
  <c r="B31763" i="10" s="1"/>
  <c r="B31764" i="10" s="1"/>
  <c r="B31765" i="10" s="1"/>
  <c r="B31766" i="10" s="1"/>
  <c r="B31767" i="10" s="1"/>
  <c r="B31768" i="10" s="1"/>
  <c r="B31769" i="10" s="1"/>
  <c r="B31770" i="10" s="1"/>
  <c r="B31771" i="10" s="1"/>
  <c r="B31772" i="10" s="1"/>
  <c r="B31773" i="10" s="1"/>
  <c r="B31774" i="10" s="1"/>
  <c r="B31775" i="10" s="1"/>
  <c r="B31776" i="10" s="1"/>
  <c r="B31777" i="10" s="1"/>
  <c r="B31778" i="10" s="1"/>
  <c r="B31779" i="10" s="1"/>
  <c r="B31780" i="10" s="1"/>
  <c r="B31781" i="10" s="1"/>
  <c r="B31782" i="10" s="1"/>
  <c r="B31783" i="10" s="1"/>
  <c r="B31784" i="10" s="1"/>
  <c r="B31785" i="10" s="1"/>
  <c r="B31786" i="10" s="1"/>
  <c r="B31787" i="10" s="1"/>
  <c r="B31788" i="10" s="1"/>
  <c r="B31789" i="10" s="1"/>
  <c r="B31790" i="10" s="1"/>
  <c r="B31791" i="10" s="1"/>
  <c r="B31792" i="10" s="1"/>
  <c r="B31793" i="10" s="1"/>
  <c r="B31794" i="10" s="1"/>
  <c r="B31795" i="10" s="1"/>
  <c r="B31796" i="10" s="1"/>
  <c r="B31797" i="10" s="1"/>
  <c r="B31798" i="10" s="1"/>
  <c r="B31799" i="10" s="1"/>
  <c r="B31800" i="10" s="1"/>
  <c r="B31801" i="10" s="1"/>
  <c r="B31802" i="10" s="1"/>
  <c r="B31803" i="10" s="1"/>
  <c r="B31804" i="10" s="1"/>
  <c r="B31805" i="10" s="1"/>
  <c r="B31806" i="10" s="1"/>
  <c r="B31807" i="10" s="1"/>
  <c r="B31808" i="10" s="1"/>
  <c r="B31809" i="10" s="1"/>
  <c r="B31810" i="10" s="1"/>
  <c r="B31811" i="10" s="1"/>
  <c r="B31812" i="10" s="1"/>
  <c r="B31813" i="10" s="1"/>
  <c r="B31814" i="10" s="1"/>
  <c r="B31815" i="10" s="1"/>
  <c r="B31816" i="10" s="1"/>
  <c r="B31817" i="10" s="1"/>
  <c r="B31818" i="10" s="1"/>
  <c r="B31819" i="10" s="1"/>
  <c r="B31820" i="10" s="1"/>
  <c r="B31821" i="10" s="1"/>
  <c r="B31822" i="10" s="1"/>
  <c r="B31823" i="10" s="1"/>
  <c r="B31824" i="10" s="1"/>
  <c r="B31825" i="10" s="1"/>
  <c r="B31826" i="10" s="1"/>
  <c r="B31827" i="10" s="1"/>
  <c r="B31828" i="10" s="1"/>
  <c r="B31829" i="10" s="1"/>
  <c r="B31830" i="10" s="1"/>
  <c r="B31831" i="10" s="1"/>
  <c r="B31832" i="10" s="1"/>
  <c r="B31833" i="10" s="1"/>
  <c r="B31834" i="10" s="1"/>
  <c r="B31835" i="10" s="1"/>
  <c r="B31836" i="10" s="1"/>
  <c r="B31837" i="10" s="1"/>
  <c r="B31838" i="10" s="1"/>
  <c r="B31839" i="10" s="1"/>
  <c r="B31840" i="10" s="1"/>
  <c r="B31841" i="10" s="1"/>
  <c r="B31842" i="10" s="1"/>
  <c r="B31843" i="10" s="1"/>
  <c r="B31844" i="10" s="1"/>
  <c r="B31845" i="10" s="1"/>
  <c r="B31846" i="10" s="1"/>
  <c r="B31847" i="10" s="1"/>
  <c r="B31848" i="10" s="1"/>
  <c r="B31849" i="10" s="1"/>
  <c r="B31850" i="10" s="1"/>
  <c r="B31851" i="10" s="1"/>
  <c r="B31852" i="10" s="1"/>
  <c r="B31853" i="10" s="1"/>
  <c r="B31854" i="10" s="1"/>
  <c r="B31855" i="10" s="1"/>
  <c r="B31856" i="10" s="1"/>
  <c r="B31857" i="10" s="1"/>
  <c r="B31858" i="10" s="1"/>
  <c r="B31859" i="10" s="1"/>
  <c r="B31860" i="10" s="1"/>
  <c r="B31861" i="10" s="1"/>
  <c r="B31862" i="10" s="1"/>
  <c r="B31863" i="10" s="1"/>
  <c r="B31864" i="10" s="1"/>
  <c r="B31865" i="10" s="1"/>
  <c r="B31866" i="10" s="1"/>
  <c r="B31867" i="10" s="1"/>
  <c r="B31868" i="10" s="1"/>
  <c r="B31869" i="10" s="1"/>
  <c r="B31870" i="10" s="1"/>
  <c r="B31871" i="10" s="1"/>
  <c r="B31872" i="10" s="1"/>
  <c r="B31873" i="10" s="1"/>
  <c r="B31874" i="10" s="1"/>
  <c r="B31875" i="10" s="1"/>
  <c r="B31876" i="10" s="1"/>
  <c r="B31877" i="10" s="1"/>
  <c r="B31878" i="10" s="1"/>
  <c r="B31879" i="10" s="1"/>
  <c r="B31880" i="10" s="1"/>
  <c r="B31881" i="10" s="1"/>
  <c r="B31882" i="10" s="1"/>
  <c r="B31883" i="10" s="1"/>
  <c r="B31884" i="10" s="1"/>
  <c r="B31885" i="10" s="1"/>
  <c r="B31886" i="10" s="1"/>
  <c r="B31887" i="10" s="1"/>
  <c r="B31888" i="10" s="1"/>
  <c r="B31889" i="10" s="1"/>
  <c r="B31890" i="10" s="1"/>
  <c r="B31891" i="10" s="1"/>
  <c r="B31892" i="10" s="1"/>
  <c r="B31893" i="10" s="1"/>
  <c r="B31894" i="10" s="1"/>
  <c r="B31895" i="10" s="1"/>
  <c r="B31896" i="10" s="1"/>
  <c r="B31897" i="10" s="1"/>
  <c r="B31898" i="10" s="1"/>
  <c r="B31899" i="10" s="1"/>
  <c r="B31900" i="10" s="1"/>
  <c r="B31901" i="10" s="1"/>
  <c r="B31902" i="10" s="1"/>
  <c r="B31903" i="10" s="1"/>
  <c r="B31904" i="10" s="1"/>
  <c r="B31905" i="10" s="1"/>
  <c r="B31906" i="10" s="1"/>
  <c r="B31907" i="10" s="1"/>
  <c r="B31908" i="10" s="1"/>
  <c r="B31909" i="10" s="1"/>
  <c r="B31910" i="10" s="1"/>
  <c r="B31911" i="10" s="1"/>
  <c r="B31912" i="10" s="1"/>
  <c r="B31913" i="10" s="1"/>
  <c r="B31914" i="10" s="1"/>
  <c r="B31915" i="10" s="1"/>
  <c r="B31916" i="10" s="1"/>
  <c r="B31917" i="10" s="1"/>
  <c r="B31918" i="10" s="1"/>
  <c r="B31919" i="10" s="1"/>
  <c r="B31920" i="10" s="1"/>
  <c r="B31921" i="10" s="1"/>
  <c r="B31922" i="10" s="1"/>
  <c r="B31923" i="10" s="1"/>
  <c r="B31924" i="10" s="1"/>
  <c r="B31925" i="10" s="1"/>
  <c r="B31926" i="10" s="1"/>
  <c r="B31927" i="10" s="1"/>
  <c r="B31928" i="10" s="1"/>
  <c r="B31929" i="10" s="1"/>
  <c r="B31930" i="10" s="1"/>
  <c r="B31931" i="10" s="1"/>
  <c r="B31932" i="10" s="1"/>
  <c r="B31933" i="10" s="1"/>
  <c r="B31934" i="10" s="1"/>
  <c r="B31935" i="10" s="1"/>
  <c r="B31936" i="10" s="1"/>
  <c r="B31937" i="10" s="1"/>
  <c r="B31938" i="10" s="1"/>
  <c r="B31939" i="10" s="1"/>
  <c r="B31940" i="10" s="1"/>
  <c r="B31941" i="10" s="1"/>
  <c r="B31942" i="10" s="1"/>
  <c r="B31943" i="10" s="1"/>
  <c r="B31944" i="10" s="1"/>
  <c r="B31945" i="10" s="1"/>
  <c r="B31946" i="10" s="1"/>
  <c r="B31947" i="10" s="1"/>
  <c r="B31948" i="10" s="1"/>
  <c r="B31949" i="10" s="1"/>
  <c r="B31950" i="10" s="1"/>
  <c r="B31951" i="10" s="1"/>
  <c r="B31952" i="10" s="1"/>
  <c r="B31953" i="10" s="1"/>
  <c r="B31954" i="10" s="1"/>
  <c r="B31955" i="10" s="1"/>
  <c r="B31956" i="10" s="1"/>
  <c r="B31957" i="10" s="1"/>
  <c r="B31958" i="10" s="1"/>
  <c r="B31959" i="10" s="1"/>
  <c r="B31960" i="10" s="1"/>
  <c r="B31961" i="10" s="1"/>
  <c r="B31962" i="10" s="1"/>
  <c r="B31963" i="10" s="1"/>
  <c r="B31964" i="10" s="1"/>
  <c r="B31965" i="10" s="1"/>
  <c r="B31966" i="10" s="1"/>
  <c r="B31967" i="10" s="1"/>
  <c r="B31968" i="10" s="1"/>
  <c r="B31969" i="10" s="1"/>
  <c r="B31970" i="10" s="1"/>
  <c r="B31971" i="10" s="1"/>
  <c r="B31972" i="10" s="1"/>
  <c r="B31973" i="10" s="1"/>
  <c r="B31974" i="10" s="1"/>
  <c r="B31975" i="10" s="1"/>
  <c r="B31976" i="10" s="1"/>
  <c r="B31977" i="10" s="1"/>
  <c r="B31978" i="10" s="1"/>
  <c r="B31979" i="10" s="1"/>
  <c r="B31980" i="10" s="1"/>
  <c r="B31981" i="10" s="1"/>
  <c r="B31982" i="10" s="1"/>
  <c r="B31983" i="10" s="1"/>
  <c r="B31984" i="10" s="1"/>
  <c r="B31985" i="10" s="1"/>
  <c r="B31986" i="10" s="1"/>
  <c r="B31987" i="10" s="1"/>
  <c r="B31988" i="10" s="1"/>
  <c r="B31989" i="10" s="1"/>
  <c r="B31990" i="10" s="1"/>
  <c r="B31991" i="10" s="1"/>
  <c r="B31992" i="10" s="1"/>
  <c r="B31993" i="10" s="1"/>
  <c r="B31994" i="10" s="1"/>
  <c r="B31995" i="10" s="1"/>
  <c r="B31996" i="10" s="1"/>
  <c r="B31997" i="10" s="1"/>
  <c r="B31998" i="10" s="1"/>
  <c r="B31999" i="10" s="1"/>
  <c r="B32000" i="10" s="1"/>
  <c r="B32001" i="10" s="1"/>
  <c r="B32002" i="10" s="1"/>
  <c r="B32003" i="10" s="1"/>
  <c r="B32004" i="10" s="1"/>
  <c r="B32005" i="10" s="1"/>
  <c r="B32006" i="10" s="1"/>
  <c r="B32007" i="10" s="1"/>
  <c r="B32008" i="10" s="1"/>
  <c r="B32009" i="10" s="1"/>
  <c r="B32010" i="10" s="1"/>
  <c r="B32011" i="10" s="1"/>
  <c r="B32012" i="10" s="1"/>
  <c r="B32013" i="10" s="1"/>
  <c r="B32014" i="10" s="1"/>
  <c r="B32015" i="10" s="1"/>
  <c r="B32016" i="10" s="1"/>
  <c r="B32017" i="10" s="1"/>
  <c r="B32018" i="10" s="1"/>
  <c r="B32019" i="10" s="1"/>
  <c r="B32020" i="10" s="1"/>
  <c r="B32021" i="10" s="1"/>
  <c r="B32022" i="10" s="1"/>
  <c r="B32023" i="10" s="1"/>
  <c r="B32024" i="10" s="1"/>
  <c r="B32025" i="10" s="1"/>
  <c r="B32026" i="10" s="1"/>
  <c r="B32027" i="10" s="1"/>
  <c r="B32028" i="10" s="1"/>
  <c r="B32029" i="10" s="1"/>
  <c r="B32030" i="10" s="1"/>
  <c r="B32031" i="10" s="1"/>
  <c r="B32032" i="10" s="1"/>
  <c r="B32033" i="10" s="1"/>
  <c r="B32034" i="10" s="1"/>
  <c r="B32035" i="10" s="1"/>
  <c r="B32036" i="10" s="1"/>
  <c r="B32037" i="10" s="1"/>
  <c r="B32038" i="10" s="1"/>
  <c r="B32039" i="10" s="1"/>
  <c r="B32040" i="10" s="1"/>
  <c r="B32041" i="10" s="1"/>
  <c r="B32042" i="10" s="1"/>
  <c r="B32043" i="10" s="1"/>
  <c r="B32044" i="10" s="1"/>
  <c r="B32045" i="10" s="1"/>
  <c r="B32046" i="10" s="1"/>
  <c r="B32047" i="10" s="1"/>
  <c r="B32048" i="10" s="1"/>
  <c r="B32049" i="10" s="1"/>
  <c r="B32050" i="10" s="1"/>
  <c r="B32051" i="10" s="1"/>
  <c r="B32052" i="10" s="1"/>
  <c r="B32053" i="10" s="1"/>
  <c r="B32054" i="10" s="1"/>
  <c r="B32055" i="10" s="1"/>
  <c r="B32056" i="10" s="1"/>
  <c r="B32057" i="10" s="1"/>
  <c r="B32058" i="10" s="1"/>
  <c r="B32059" i="10" s="1"/>
  <c r="B32060" i="10" s="1"/>
  <c r="B32061" i="10" s="1"/>
  <c r="B32062" i="10" s="1"/>
  <c r="B32063" i="10" s="1"/>
  <c r="B32064" i="10" s="1"/>
  <c r="B32065" i="10" s="1"/>
  <c r="B32066" i="10" s="1"/>
  <c r="B32067" i="10" s="1"/>
  <c r="B32068" i="10" s="1"/>
  <c r="B32069" i="10" s="1"/>
  <c r="B32070" i="10" s="1"/>
  <c r="B32071" i="10" s="1"/>
  <c r="B32072" i="10" s="1"/>
  <c r="B32073" i="10" s="1"/>
  <c r="B32074" i="10" s="1"/>
  <c r="B32075" i="10" s="1"/>
  <c r="B32076" i="10" s="1"/>
  <c r="B32077" i="10" s="1"/>
  <c r="B32078" i="10" s="1"/>
  <c r="B32079" i="10" s="1"/>
  <c r="B32080" i="10" s="1"/>
  <c r="B32081" i="10" s="1"/>
  <c r="B32082" i="10" s="1"/>
  <c r="B32083" i="10" s="1"/>
  <c r="B32084" i="10" s="1"/>
  <c r="B32085" i="10" s="1"/>
  <c r="B32086" i="10" s="1"/>
  <c r="B32087" i="10" s="1"/>
  <c r="B32088" i="10" s="1"/>
  <c r="B32089" i="10" s="1"/>
  <c r="B32090" i="10" s="1"/>
  <c r="B32091" i="10" s="1"/>
  <c r="B32092" i="10" s="1"/>
  <c r="B32093" i="10" s="1"/>
  <c r="B32094" i="10" s="1"/>
  <c r="B32095" i="10" s="1"/>
  <c r="B32096" i="10" s="1"/>
  <c r="B32097" i="10" s="1"/>
  <c r="B32098" i="10" s="1"/>
  <c r="B32099" i="10" s="1"/>
  <c r="B32100" i="10" s="1"/>
  <c r="B32101" i="10" s="1"/>
  <c r="B32102" i="10" s="1"/>
  <c r="B32103" i="10" s="1"/>
  <c r="B32104" i="10" s="1"/>
  <c r="B32105" i="10" s="1"/>
  <c r="B32106" i="10" s="1"/>
  <c r="B32107" i="10" s="1"/>
  <c r="B32108" i="10" s="1"/>
  <c r="B32109" i="10" s="1"/>
  <c r="B32110" i="10" s="1"/>
  <c r="B32111" i="10" s="1"/>
  <c r="B32112" i="10" s="1"/>
  <c r="B32113" i="10" s="1"/>
  <c r="B32114" i="10" s="1"/>
  <c r="B32115" i="10" s="1"/>
  <c r="B32116" i="10" s="1"/>
  <c r="B32117" i="10" s="1"/>
  <c r="B32118" i="10" s="1"/>
  <c r="B32119" i="10" s="1"/>
  <c r="B32120" i="10" s="1"/>
  <c r="B32121" i="10" s="1"/>
  <c r="B32122" i="10" s="1"/>
  <c r="B32123" i="10" s="1"/>
  <c r="B32124" i="10" s="1"/>
  <c r="B32125" i="10" s="1"/>
  <c r="B32126" i="10" s="1"/>
  <c r="B32127" i="10" s="1"/>
  <c r="B32128" i="10" s="1"/>
  <c r="B32129" i="10" s="1"/>
  <c r="B32130" i="10" s="1"/>
  <c r="B32131" i="10" s="1"/>
  <c r="B32132" i="10" s="1"/>
  <c r="B32133" i="10" s="1"/>
  <c r="B32134" i="10" s="1"/>
  <c r="B32135" i="10" s="1"/>
  <c r="B32136" i="10" s="1"/>
  <c r="B32137" i="10" s="1"/>
  <c r="B32138" i="10" s="1"/>
  <c r="B32139" i="10" s="1"/>
  <c r="B32140" i="10" s="1"/>
  <c r="B32141" i="10" s="1"/>
  <c r="B32142" i="10" s="1"/>
  <c r="B32143" i="10" s="1"/>
  <c r="B32144" i="10" s="1"/>
  <c r="B32145" i="10" s="1"/>
  <c r="B32146" i="10" s="1"/>
  <c r="B32147" i="10" s="1"/>
  <c r="B32148" i="10" s="1"/>
  <c r="B32149" i="10" s="1"/>
  <c r="B32150" i="10" s="1"/>
  <c r="B32151" i="10" s="1"/>
  <c r="B32152" i="10" s="1"/>
  <c r="B32153" i="10" s="1"/>
  <c r="B32154" i="10" s="1"/>
  <c r="B32155" i="10" s="1"/>
  <c r="B32156" i="10" s="1"/>
  <c r="B32157" i="10" s="1"/>
  <c r="B32158" i="10" s="1"/>
  <c r="B32159" i="10" s="1"/>
  <c r="B32160" i="10" s="1"/>
  <c r="B32161" i="10" s="1"/>
  <c r="B32162" i="10" s="1"/>
  <c r="B32163" i="10" s="1"/>
  <c r="B32164" i="10" s="1"/>
  <c r="B32165" i="10" s="1"/>
  <c r="B32166" i="10" s="1"/>
  <c r="B32167" i="10" s="1"/>
  <c r="B32168" i="10" s="1"/>
  <c r="B32169" i="10" s="1"/>
  <c r="B32170" i="10" s="1"/>
  <c r="B32171" i="10" s="1"/>
  <c r="B32172" i="10" s="1"/>
  <c r="B32173" i="10" s="1"/>
  <c r="B32174" i="10" s="1"/>
  <c r="B32175" i="10" s="1"/>
  <c r="B32176" i="10" s="1"/>
  <c r="B32177" i="10" s="1"/>
  <c r="B32178" i="10" s="1"/>
  <c r="B32179" i="10" s="1"/>
  <c r="B32180" i="10" s="1"/>
  <c r="B32181" i="10" s="1"/>
  <c r="B32182" i="10" s="1"/>
  <c r="B32183" i="10" s="1"/>
  <c r="B32184" i="10" s="1"/>
  <c r="B32185" i="10" s="1"/>
  <c r="B32186" i="10" s="1"/>
  <c r="B32187" i="10" s="1"/>
  <c r="B32188" i="10" s="1"/>
  <c r="B32189" i="10" s="1"/>
  <c r="B32190" i="10" s="1"/>
  <c r="B32191" i="10" s="1"/>
  <c r="B32192" i="10" s="1"/>
  <c r="B32193" i="10" s="1"/>
  <c r="B32194" i="10" s="1"/>
  <c r="B32195" i="10" s="1"/>
  <c r="B32196" i="10" s="1"/>
  <c r="B32197" i="10" s="1"/>
  <c r="B32198" i="10" s="1"/>
  <c r="B32199" i="10" s="1"/>
  <c r="B32200" i="10" s="1"/>
  <c r="B32201" i="10" s="1"/>
  <c r="B32202" i="10" s="1"/>
  <c r="B32203" i="10" s="1"/>
  <c r="B32204" i="10" s="1"/>
  <c r="B32205" i="10" s="1"/>
  <c r="B32206" i="10" s="1"/>
  <c r="B32207" i="10" s="1"/>
  <c r="B32208" i="10" s="1"/>
  <c r="B32209" i="10" s="1"/>
  <c r="B32210" i="10" s="1"/>
  <c r="B32211" i="10" s="1"/>
  <c r="B32212" i="10" s="1"/>
  <c r="B32213" i="10" s="1"/>
  <c r="B32214" i="10" s="1"/>
  <c r="B32215" i="10" s="1"/>
  <c r="B32216" i="10" s="1"/>
  <c r="B32217" i="10" s="1"/>
  <c r="B32218" i="10" s="1"/>
  <c r="B32219" i="10" s="1"/>
  <c r="B32220" i="10" s="1"/>
  <c r="B32221" i="10" s="1"/>
  <c r="B32222" i="10" s="1"/>
  <c r="B32223" i="10" s="1"/>
  <c r="B32224" i="10" s="1"/>
  <c r="B32225" i="10" s="1"/>
  <c r="B32226" i="10" s="1"/>
  <c r="B32227" i="10" s="1"/>
  <c r="B32228" i="10" s="1"/>
  <c r="B32229" i="10" s="1"/>
  <c r="B32230" i="10" s="1"/>
  <c r="B32231" i="10" s="1"/>
  <c r="B32232" i="10" s="1"/>
  <c r="B32233" i="10" s="1"/>
  <c r="B32234" i="10" s="1"/>
  <c r="B32235" i="10" s="1"/>
  <c r="B32236" i="10" s="1"/>
  <c r="B32237" i="10" s="1"/>
  <c r="B32238" i="10" s="1"/>
  <c r="B32239" i="10" s="1"/>
  <c r="B32240" i="10" s="1"/>
  <c r="B32241" i="10" s="1"/>
  <c r="B32242" i="10" s="1"/>
  <c r="B32243" i="10" s="1"/>
  <c r="B32244" i="10" s="1"/>
  <c r="B32245" i="10" s="1"/>
  <c r="B32246" i="10" s="1"/>
  <c r="B32247" i="10" s="1"/>
  <c r="B32248" i="10" s="1"/>
  <c r="B32249" i="10" s="1"/>
  <c r="B32250" i="10" s="1"/>
  <c r="B32251" i="10" s="1"/>
  <c r="B32252" i="10" s="1"/>
  <c r="B32253" i="10" s="1"/>
  <c r="B32254" i="10" s="1"/>
  <c r="B32255" i="10" s="1"/>
  <c r="B32256" i="10" s="1"/>
  <c r="B32257" i="10" s="1"/>
  <c r="B32258" i="10" s="1"/>
  <c r="B32259" i="10" s="1"/>
  <c r="B32260" i="10" s="1"/>
  <c r="B32261" i="10" s="1"/>
  <c r="B32262" i="10" s="1"/>
  <c r="B32263" i="10" s="1"/>
  <c r="B32264" i="10" s="1"/>
  <c r="B32265" i="10" s="1"/>
  <c r="B32266" i="10" s="1"/>
  <c r="B32267" i="10" s="1"/>
  <c r="B32268" i="10" s="1"/>
  <c r="B32269" i="10" s="1"/>
  <c r="B32270" i="10" s="1"/>
  <c r="B32271" i="10" s="1"/>
  <c r="B32272" i="10" s="1"/>
  <c r="B32273" i="10" s="1"/>
  <c r="B32274" i="10" s="1"/>
  <c r="B32275" i="10" s="1"/>
  <c r="B32276" i="10" s="1"/>
  <c r="B32277" i="10" s="1"/>
  <c r="B32278" i="10" s="1"/>
  <c r="B32279" i="10" s="1"/>
  <c r="B32280" i="10" s="1"/>
  <c r="B32281" i="10" s="1"/>
  <c r="B32282" i="10" s="1"/>
  <c r="B32283" i="10" s="1"/>
  <c r="B32284" i="10" s="1"/>
  <c r="B32285" i="10" s="1"/>
  <c r="B32286" i="10" s="1"/>
  <c r="B32287" i="10" s="1"/>
  <c r="B32288" i="10" s="1"/>
  <c r="B32289" i="10" s="1"/>
  <c r="B32290" i="10" s="1"/>
  <c r="B32291" i="10" s="1"/>
  <c r="B32292" i="10" s="1"/>
  <c r="B32293" i="10" s="1"/>
  <c r="B32294" i="10" s="1"/>
  <c r="B32295" i="10" s="1"/>
  <c r="B32296" i="10" s="1"/>
  <c r="B32297" i="10" s="1"/>
  <c r="B32298" i="10" s="1"/>
  <c r="B32299" i="10" s="1"/>
  <c r="B32300" i="10" s="1"/>
  <c r="B32301" i="10" s="1"/>
  <c r="B32302" i="10" s="1"/>
  <c r="B32303" i="10" s="1"/>
  <c r="B32304" i="10" s="1"/>
  <c r="B32305" i="10" s="1"/>
  <c r="B32306" i="10" s="1"/>
  <c r="B32307" i="10" s="1"/>
  <c r="B32308" i="10" s="1"/>
  <c r="B32309" i="10" s="1"/>
  <c r="B32310" i="10" s="1"/>
  <c r="B32311" i="10" s="1"/>
  <c r="B32312" i="10" s="1"/>
  <c r="B32313" i="10" s="1"/>
  <c r="B32314" i="10" s="1"/>
  <c r="B32315" i="10" s="1"/>
  <c r="B32316" i="10" s="1"/>
  <c r="B32317" i="10" s="1"/>
  <c r="B32318" i="10" s="1"/>
  <c r="B32319" i="10" s="1"/>
  <c r="B32320" i="10" s="1"/>
  <c r="B32321" i="10" s="1"/>
  <c r="B32322" i="10" s="1"/>
  <c r="B32323" i="10" s="1"/>
  <c r="B32324" i="10" s="1"/>
  <c r="B32325" i="10" s="1"/>
  <c r="B32326" i="10" s="1"/>
  <c r="B32327" i="10" s="1"/>
  <c r="B32328" i="10" s="1"/>
  <c r="B32329" i="10" s="1"/>
  <c r="B32330" i="10" s="1"/>
  <c r="B32331" i="10" s="1"/>
  <c r="B32332" i="10" s="1"/>
  <c r="B32333" i="10" s="1"/>
  <c r="B32334" i="10" s="1"/>
  <c r="B32335" i="10" s="1"/>
  <c r="B32336" i="10" s="1"/>
  <c r="B32337" i="10" s="1"/>
  <c r="B32338" i="10" s="1"/>
  <c r="B32339" i="10" s="1"/>
  <c r="B32340" i="10" s="1"/>
  <c r="B32341" i="10" s="1"/>
  <c r="B32342" i="10" s="1"/>
  <c r="B32343" i="10" s="1"/>
  <c r="B32344" i="10" s="1"/>
  <c r="B32345" i="10" s="1"/>
  <c r="B32346" i="10" s="1"/>
  <c r="B32347" i="10" s="1"/>
  <c r="B32348" i="10" s="1"/>
  <c r="B32349" i="10" s="1"/>
  <c r="B32350" i="10" s="1"/>
  <c r="B32351" i="10" s="1"/>
  <c r="B32352" i="10" s="1"/>
  <c r="B32353" i="10" s="1"/>
  <c r="B32354" i="10" s="1"/>
  <c r="B32355" i="10" s="1"/>
  <c r="B32356" i="10" s="1"/>
  <c r="B32357" i="10" s="1"/>
  <c r="B32358" i="10" s="1"/>
  <c r="B32359" i="10" s="1"/>
  <c r="B32360" i="10" s="1"/>
  <c r="B32361" i="10" s="1"/>
  <c r="B32362" i="10" s="1"/>
  <c r="B32363" i="10" s="1"/>
  <c r="B32364" i="10" s="1"/>
  <c r="B32365" i="10" s="1"/>
  <c r="B32366" i="10" s="1"/>
  <c r="B32367" i="10" s="1"/>
  <c r="B32368" i="10" s="1"/>
  <c r="B32369" i="10" s="1"/>
  <c r="B32370" i="10" s="1"/>
  <c r="B32371" i="10" s="1"/>
  <c r="B32372" i="10" s="1"/>
  <c r="B32373" i="10" s="1"/>
  <c r="B32374" i="10" s="1"/>
  <c r="B32375" i="10" s="1"/>
  <c r="B32376" i="10" s="1"/>
  <c r="B32377" i="10" s="1"/>
  <c r="B32378" i="10" s="1"/>
  <c r="B32379" i="10" s="1"/>
  <c r="B32380" i="10" s="1"/>
  <c r="B32381" i="10" s="1"/>
  <c r="B32382" i="10" s="1"/>
  <c r="B32383" i="10" s="1"/>
  <c r="B32384" i="10" s="1"/>
  <c r="B32385" i="10" s="1"/>
  <c r="B32386" i="10" s="1"/>
  <c r="B32387" i="10" s="1"/>
  <c r="B32388" i="10" s="1"/>
  <c r="B32389" i="10" s="1"/>
  <c r="B32390" i="10" s="1"/>
  <c r="B32391" i="10" s="1"/>
  <c r="B32392" i="10" s="1"/>
  <c r="B32393" i="10" s="1"/>
  <c r="B32394" i="10" s="1"/>
  <c r="B32395" i="10" s="1"/>
  <c r="B32396" i="10" s="1"/>
  <c r="B32397" i="10" s="1"/>
  <c r="B32398" i="10" s="1"/>
  <c r="B32399" i="10" s="1"/>
  <c r="B32400" i="10" s="1"/>
  <c r="B32401" i="10" s="1"/>
  <c r="B32402" i="10" s="1"/>
  <c r="B32403" i="10" s="1"/>
  <c r="B32404" i="10" s="1"/>
  <c r="B32405" i="10" s="1"/>
  <c r="B32406" i="10" s="1"/>
  <c r="B32407" i="10" s="1"/>
  <c r="B32408" i="10" s="1"/>
  <c r="B32409" i="10" s="1"/>
  <c r="B32410" i="10" s="1"/>
  <c r="B32411" i="10" s="1"/>
  <c r="B32412" i="10" s="1"/>
  <c r="B32413" i="10" s="1"/>
  <c r="B32414" i="10" s="1"/>
  <c r="B32415" i="10" s="1"/>
  <c r="B32416" i="10" s="1"/>
  <c r="B32417" i="10" s="1"/>
  <c r="B32418" i="10" s="1"/>
  <c r="B32419" i="10" s="1"/>
  <c r="B32420" i="10" s="1"/>
  <c r="B32421" i="10" s="1"/>
  <c r="B32422" i="10" s="1"/>
  <c r="B32423" i="10" s="1"/>
  <c r="B32424" i="10" s="1"/>
  <c r="B32425" i="10" s="1"/>
  <c r="B32426" i="10" s="1"/>
  <c r="B32427" i="10" s="1"/>
  <c r="B32428" i="10" s="1"/>
  <c r="B32429" i="10" s="1"/>
  <c r="B32430" i="10" s="1"/>
  <c r="B32431" i="10" s="1"/>
  <c r="B32432" i="10" s="1"/>
  <c r="B32433" i="10" s="1"/>
  <c r="B32434" i="10" s="1"/>
  <c r="B32435" i="10" s="1"/>
  <c r="B32436" i="10" s="1"/>
  <c r="B32437" i="10" s="1"/>
  <c r="B32438" i="10" s="1"/>
  <c r="B32439" i="10" s="1"/>
  <c r="B32440" i="10" s="1"/>
  <c r="B32441" i="10" s="1"/>
  <c r="B32442" i="10" s="1"/>
  <c r="B32443" i="10" s="1"/>
  <c r="B32444" i="10" s="1"/>
  <c r="B32445" i="10" s="1"/>
  <c r="B32446" i="10" s="1"/>
  <c r="B32447" i="10" s="1"/>
  <c r="B32448" i="10" s="1"/>
  <c r="B32449" i="10" s="1"/>
  <c r="B32450" i="10" s="1"/>
  <c r="B32451" i="10" s="1"/>
  <c r="B32452" i="10" s="1"/>
  <c r="B32453" i="10" s="1"/>
  <c r="B32454" i="10" s="1"/>
  <c r="B32455" i="10" s="1"/>
  <c r="B32456" i="10" s="1"/>
  <c r="B32457" i="10" s="1"/>
  <c r="B32458" i="10" s="1"/>
  <c r="B32459" i="10" s="1"/>
  <c r="B32460" i="10" s="1"/>
  <c r="B32461" i="10" s="1"/>
  <c r="B32462" i="10" s="1"/>
  <c r="B32463" i="10" s="1"/>
  <c r="B32464" i="10" s="1"/>
  <c r="B32465" i="10" s="1"/>
  <c r="B32466" i="10" s="1"/>
  <c r="B32467" i="10" s="1"/>
  <c r="B32468" i="10" s="1"/>
  <c r="B32469" i="10" s="1"/>
  <c r="B32470" i="10" s="1"/>
  <c r="B32471" i="10" s="1"/>
  <c r="B32472" i="10" s="1"/>
  <c r="B32473" i="10" s="1"/>
  <c r="B32474" i="10" s="1"/>
  <c r="B32475" i="10" s="1"/>
  <c r="B32476" i="10" s="1"/>
  <c r="B32477" i="10" s="1"/>
  <c r="B32478" i="10" s="1"/>
  <c r="B32479" i="10" s="1"/>
  <c r="B32480" i="10" s="1"/>
  <c r="B32481" i="10" s="1"/>
  <c r="B32482" i="10" s="1"/>
  <c r="B32483" i="10" s="1"/>
  <c r="B32484" i="10" s="1"/>
  <c r="B32485" i="10" s="1"/>
  <c r="B32486" i="10" s="1"/>
  <c r="B32487" i="10" s="1"/>
  <c r="B32488" i="10" s="1"/>
  <c r="B32489" i="10" s="1"/>
  <c r="B32490" i="10" s="1"/>
  <c r="B32491" i="10" s="1"/>
  <c r="B32492" i="10" s="1"/>
  <c r="B32493" i="10" s="1"/>
  <c r="B32494" i="10" s="1"/>
  <c r="B32495" i="10" s="1"/>
  <c r="B32496" i="10" s="1"/>
  <c r="B32497" i="10" s="1"/>
  <c r="B32498" i="10" s="1"/>
  <c r="B32499" i="10" s="1"/>
  <c r="B32500" i="10" s="1"/>
  <c r="B32501" i="10" s="1"/>
  <c r="B32502" i="10" s="1"/>
  <c r="B32503" i="10" s="1"/>
  <c r="B32504" i="10" s="1"/>
  <c r="B32505" i="10" s="1"/>
  <c r="B32506" i="10" s="1"/>
  <c r="B32507" i="10" s="1"/>
  <c r="B32508" i="10" s="1"/>
  <c r="B32509" i="10" s="1"/>
  <c r="B32510" i="10" s="1"/>
  <c r="B32511" i="10" s="1"/>
  <c r="B32512" i="10" s="1"/>
  <c r="B32513" i="10" s="1"/>
  <c r="B32514" i="10" s="1"/>
  <c r="B32515" i="10" s="1"/>
  <c r="B32516" i="10" s="1"/>
  <c r="B32517" i="10" s="1"/>
  <c r="B32518" i="10" s="1"/>
  <c r="B32519" i="10" s="1"/>
  <c r="B32520" i="10" s="1"/>
  <c r="B32521" i="10" s="1"/>
  <c r="B32522" i="10" s="1"/>
  <c r="B32523" i="10" s="1"/>
  <c r="B32524" i="10" s="1"/>
  <c r="B32525" i="10" s="1"/>
  <c r="B32526" i="10" s="1"/>
  <c r="B32527" i="10" s="1"/>
  <c r="B32528" i="10" s="1"/>
  <c r="B32529" i="10" s="1"/>
  <c r="B32530" i="10" s="1"/>
  <c r="B32531" i="10" s="1"/>
  <c r="B32532" i="10" s="1"/>
  <c r="B32533" i="10" s="1"/>
  <c r="B32534" i="10" s="1"/>
  <c r="B32535" i="10" s="1"/>
  <c r="B32536" i="10" s="1"/>
  <c r="B32537" i="10" s="1"/>
  <c r="B32538" i="10" s="1"/>
  <c r="B32539" i="10" s="1"/>
  <c r="B32540" i="10" s="1"/>
  <c r="B32541" i="10" s="1"/>
  <c r="B32542" i="10" s="1"/>
  <c r="B32543" i="10" s="1"/>
  <c r="B32544" i="10" s="1"/>
  <c r="B32545" i="10" s="1"/>
  <c r="B32546" i="10" s="1"/>
  <c r="B32547" i="10" s="1"/>
  <c r="B32548" i="10" s="1"/>
  <c r="B32549" i="10" s="1"/>
  <c r="B32550" i="10" s="1"/>
  <c r="B32551" i="10" s="1"/>
  <c r="B32552" i="10" s="1"/>
  <c r="B32553" i="10" s="1"/>
  <c r="B32554" i="10" s="1"/>
  <c r="B32555" i="10" s="1"/>
  <c r="B32556" i="10" s="1"/>
  <c r="B32557" i="10" s="1"/>
  <c r="B32558" i="10" s="1"/>
  <c r="B32559" i="10" s="1"/>
  <c r="B32560" i="10" s="1"/>
  <c r="B32561" i="10" s="1"/>
  <c r="B32562" i="10" s="1"/>
  <c r="B32563" i="10" s="1"/>
  <c r="B32564" i="10" s="1"/>
  <c r="B32565" i="10" s="1"/>
  <c r="B32566" i="10" s="1"/>
  <c r="B32567" i="10" s="1"/>
  <c r="B32568" i="10" s="1"/>
  <c r="B32569" i="10" s="1"/>
  <c r="B32570" i="10" s="1"/>
  <c r="B32571" i="10" s="1"/>
  <c r="B32572" i="10" s="1"/>
  <c r="B32573" i="10" s="1"/>
  <c r="B32574" i="10" s="1"/>
  <c r="B32575" i="10" s="1"/>
  <c r="B32576" i="10" s="1"/>
  <c r="B32577" i="10" s="1"/>
  <c r="B32578" i="10" s="1"/>
  <c r="B32579" i="10" s="1"/>
  <c r="B32580" i="10" s="1"/>
  <c r="B32581" i="10" s="1"/>
  <c r="B32582" i="10" s="1"/>
  <c r="B32583" i="10" s="1"/>
  <c r="B32584" i="10" s="1"/>
  <c r="B32585" i="10" s="1"/>
  <c r="B32586" i="10" s="1"/>
  <c r="B32587" i="10" s="1"/>
  <c r="B32588" i="10" s="1"/>
  <c r="B32589" i="10" s="1"/>
  <c r="B32590" i="10" s="1"/>
  <c r="B32591" i="10" s="1"/>
  <c r="B32592" i="10" s="1"/>
  <c r="B32593" i="10" s="1"/>
  <c r="B32594" i="10" s="1"/>
  <c r="B32595" i="10" s="1"/>
  <c r="B32596" i="10" s="1"/>
  <c r="B32597" i="10" s="1"/>
  <c r="B32598" i="10" s="1"/>
  <c r="B32599" i="10" s="1"/>
  <c r="B32600" i="10" s="1"/>
  <c r="B32601" i="10" s="1"/>
  <c r="B32602" i="10" s="1"/>
  <c r="B32603" i="10" s="1"/>
  <c r="B32604" i="10" s="1"/>
  <c r="B32605" i="10" s="1"/>
  <c r="B32606" i="10" s="1"/>
  <c r="B32607" i="10" s="1"/>
  <c r="B32608" i="10" s="1"/>
  <c r="B32609" i="10" s="1"/>
  <c r="B32610" i="10" s="1"/>
  <c r="B32611" i="10" s="1"/>
  <c r="B32612" i="10" s="1"/>
  <c r="B32613" i="10" s="1"/>
  <c r="B32614" i="10" s="1"/>
  <c r="B32615" i="10" s="1"/>
  <c r="B32616" i="10" s="1"/>
  <c r="B32617" i="10" s="1"/>
  <c r="B32618" i="10" s="1"/>
  <c r="B32619" i="10" s="1"/>
  <c r="B32620" i="10" s="1"/>
  <c r="B32621" i="10" s="1"/>
  <c r="B32622" i="10" s="1"/>
  <c r="B32623" i="10" s="1"/>
  <c r="B32624" i="10" s="1"/>
  <c r="B32625" i="10" s="1"/>
  <c r="B32626" i="10" s="1"/>
  <c r="B32627" i="10" s="1"/>
  <c r="B32628" i="10" s="1"/>
  <c r="B32629" i="10" s="1"/>
  <c r="B32630" i="10" s="1"/>
  <c r="B32631" i="10" s="1"/>
  <c r="B32632" i="10" s="1"/>
  <c r="B32633" i="10" s="1"/>
  <c r="B32634" i="10" s="1"/>
  <c r="B32635" i="10" s="1"/>
  <c r="B32636" i="10" s="1"/>
  <c r="B32637" i="10" s="1"/>
  <c r="B32638" i="10" s="1"/>
  <c r="B32639" i="10" s="1"/>
  <c r="B32640" i="10" s="1"/>
  <c r="B32641" i="10" s="1"/>
  <c r="B32642" i="10" s="1"/>
  <c r="B32643" i="10" s="1"/>
  <c r="B32644" i="10" s="1"/>
  <c r="B32645" i="10" s="1"/>
  <c r="B32646" i="10" s="1"/>
  <c r="B32647" i="10" s="1"/>
  <c r="B32648" i="10" s="1"/>
  <c r="B32649" i="10" s="1"/>
  <c r="B32650" i="10" s="1"/>
  <c r="B32651" i="10" s="1"/>
  <c r="B32652" i="10" s="1"/>
  <c r="B32653" i="10" s="1"/>
  <c r="B32654" i="10" s="1"/>
  <c r="B32655" i="10" s="1"/>
  <c r="B32656" i="10" s="1"/>
  <c r="B32657" i="10" s="1"/>
  <c r="B32658" i="10" s="1"/>
  <c r="B32659" i="10" s="1"/>
  <c r="B32660" i="10" s="1"/>
  <c r="B32661" i="10" s="1"/>
  <c r="B32662" i="10" s="1"/>
  <c r="B32663" i="10" s="1"/>
  <c r="B32664" i="10" s="1"/>
  <c r="B32665" i="10" s="1"/>
  <c r="B32666" i="10" s="1"/>
  <c r="B32667" i="10" s="1"/>
  <c r="B32668" i="10" s="1"/>
  <c r="B32669" i="10" s="1"/>
  <c r="B32670" i="10" s="1"/>
  <c r="B32671" i="10" s="1"/>
  <c r="B32672" i="10" s="1"/>
  <c r="B32673" i="10" s="1"/>
  <c r="B32674" i="10" s="1"/>
  <c r="B32675" i="10" s="1"/>
  <c r="B32676" i="10" s="1"/>
  <c r="B32677" i="10" s="1"/>
  <c r="B32678" i="10" s="1"/>
  <c r="B32679" i="10" s="1"/>
  <c r="B32680" i="10" s="1"/>
  <c r="B32681" i="10" s="1"/>
  <c r="B32682" i="10" s="1"/>
  <c r="B32683" i="10" s="1"/>
  <c r="B32684" i="10" s="1"/>
  <c r="B32685" i="10" s="1"/>
  <c r="B32686" i="10" s="1"/>
  <c r="B32687" i="10" s="1"/>
  <c r="B32688" i="10" s="1"/>
  <c r="B32689" i="10" s="1"/>
  <c r="B32690" i="10" s="1"/>
  <c r="B32691" i="10" s="1"/>
  <c r="B32692" i="10" s="1"/>
  <c r="B32693" i="10" s="1"/>
  <c r="B32694" i="10" s="1"/>
  <c r="B32695" i="10" s="1"/>
  <c r="B32696" i="10" s="1"/>
  <c r="B32697" i="10" s="1"/>
  <c r="B32698" i="10" s="1"/>
  <c r="B32699" i="10" s="1"/>
  <c r="B32700" i="10" s="1"/>
  <c r="B32701" i="10" s="1"/>
  <c r="B32702" i="10" s="1"/>
  <c r="B32703" i="10" s="1"/>
  <c r="B32704" i="10" s="1"/>
  <c r="B32705" i="10" s="1"/>
  <c r="B32706" i="10" s="1"/>
  <c r="B32707" i="10" s="1"/>
  <c r="B32708" i="10" s="1"/>
  <c r="B32709" i="10" s="1"/>
  <c r="B32710" i="10" s="1"/>
  <c r="B32711" i="10" s="1"/>
  <c r="B32712" i="10" s="1"/>
  <c r="B32713" i="10" s="1"/>
  <c r="B32714" i="10" s="1"/>
  <c r="B32715" i="10" s="1"/>
  <c r="B32716" i="10" s="1"/>
  <c r="B32717" i="10" s="1"/>
  <c r="B32718" i="10" s="1"/>
  <c r="B32719" i="10" s="1"/>
  <c r="B32720" i="10" s="1"/>
  <c r="B32721" i="10" s="1"/>
  <c r="B32722" i="10" s="1"/>
  <c r="B32723" i="10" s="1"/>
  <c r="B32724" i="10" s="1"/>
  <c r="B32725" i="10" s="1"/>
  <c r="B32726" i="10" s="1"/>
  <c r="B32727" i="10" s="1"/>
  <c r="B32728" i="10" s="1"/>
  <c r="B32729" i="10" s="1"/>
  <c r="B32730" i="10" s="1"/>
  <c r="B32731" i="10" s="1"/>
  <c r="B32732" i="10" s="1"/>
  <c r="B32733" i="10" s="1"/>
  <c r="B32734" i="10" s="1"/>
  <c r="B32735" i="10" s="1"/>
  <c r="B32736" i="10" s="1"/>
  <c r="B32737" i="10" s="1"/>
  <c r="B32738" i="10" s="1"/>
  <c r="B32739" i="10" s="1"/>
  <c r="B32740" i="10" s="1"/>
  <c r="B32741" i="10" s="1"/>
  <c r="B32742" i="10" s="1"/>
  <c r="B32743" i="10" s="1"/>
  <c r="B32744" i="10" s="1"/>
  <c r="B32745" i="10" s="1"/>
  <c r="B32746" i="10" s="1"/>
  <c r="B32747" i="10" s="1"/>
  <c r="B32748" i="10" s="1"/>
  <c r="B32749" i="10" s="1"/>
  <c r="B32750" i="10" s="1"/>
  <c r="B32751" i="10" s="1"/>
  <c r="B32752" i="10" s="1"/>
  <c r="B32753" i="10" s="1"/>
  <c r="B32754" i="10" s="1"/>
  <c r="B32755" i="10" s="1"/>
  <c r="B32756" i="10" s="1"/>
  <c r="B32757" i="10" s="1"/>
  <c r="B32758" i="10" s="1"/>
  <c r="B32759" i="10" s="1"/>
  <c r="B32760" i="10" s="1"/>
  <c r="B32761" i="10" s="1"/>
  <c r="B32762" i="10" s="1"/>
  <c r="B32763" i="10" s="1"/>
  <c r="B32764" i="10" s="1"/>
  <c r="B32765" i="10" s="1"/>
  <c r="B32766" i="10" s="1"/>
  <c r="B32767" i="10" s="1"/>
  <c r="B32768" i="10" s="1"/>
  <c r="B32769" i="10" s="1"/>
  <c r="B32770" i="10" s="1"/>
  <c r="B32771" i="10" s="1"/>
  <c r="B32772" i="10" s="1"/>
  <c r="B32773" i="10" s="1"/>
  <c r="B32774" i="10" s="1"/>
  <c r="B32775" i="10" s="1"/>
  <c r="B32776" i="10" s="1"/>
  <c r="B32777" i="10" s="1"/>
  <c r="B32778" i="10" s="1"/>
  <c r="B32779" i="10" s="1"/>
  <c r="B32780" i="10" s="1"/>
  <c r="B32781" i="10" s="1"/>
  <c r="B32782" i="10" s="1"/>
  <c r="B32783" i="10" s="1"/>
  <c r="B32784" i="10" s="1"/>
  <c r="B32785" i="10" s="1"/>
  <c r="B32786" i="10" s="1"/>
  <c r="B32787" i="10" s="1"/>
  <c r="B32788" i="10" s="1"/>
  <c r="B32789" i="10" s="1"/>
  <c r="B32790" i="10" s="1"/>
  <c r="B32791" i="10" s="1"/>
  <c r="B32792" i="10" s="1"/>
  <c r="B32793" i="10" s="1"/>
  <c r="B32794" i="10" s="1"/>
  <c r="B32795" i="10" s="1"/>
  <c r="B32796" i="10" s="1"/>
  <c r="B32797" i="10" s="1"/>
  <c r="B32798" i="10" s="1"/>
  <c r="B32799" i="10" s="1"/>
  <c r="B32800" i="10" s="1"/>
  <c r="B32801" i="10" s="1"/>
  <c r="B32802" i="10" s="1"/>
  <c r="B32803" i="10" s="1"/>
  <c r="B32804" i="10" s="1"/>
  <c r="B32805" i="10" s="1"/>
  <c r="B32806" i="10" s="1"/>
  <c r="B32807" i="10" s="1"/>
  <c r="B32808" i="10" s="1"/>
  <c r="B32809" i="10" s="1"/>
  <c r="B32810" i="10" s="1"/>
  <c r="B32811" i="10" s="1"/>
  <c r="B32812" i="10" s="1"/>
  <c r="B32813" i="10" s="1"/>
  <c r="B32814" i="10" s="1"/>
  <c r="B32815" i="10" s="1"/>
  <c r="B32816" i="10" s="1"/>
  <c r="B32817" i="10" s="1"/>
  <c r="B32818" i="10" s="1"/>
  <c r="B32819" i="10" s="1"/>
  <c r="B32820" i="10" s="1"/>
  <c r="B32821" i="10" s="1"/>
  <c r="B32822" i="10" s="1"/>
  <c r="B32823" i="10" s="1"/>
  <c r="B32824" i="10" s="1"/>
  <c r="B32825" i="10" s="1"/>
  <c r="B32826" i="10" s="1"/>
  <c r="B32827" i="10" s="1"/>
  <c r="B32828" i="10" s="1"/>
  <c r="B32829" i="10" s="1"/>
  <c r="B32830" i="10" s="1"/>
  <c r="B32831" i="10" s="1"/>
  <c r="B32832" i="10" s="1"/>
  <c r="B32833" i="10" s="1"/>
  <c r="B32834" i="10" s="1"/>
  <c r="B32835" i="10" s="1"/>
  <c r="B32836" i="10" s="1"/>
  <c r="B32837" i="10" s="1"/>
  <c r="B32838" i="10" s="1"/>
  <c r="B32839" i="10" s="1"/>
  <c r="B32840" i="10" s="1"/>
  <c r="B32841" i="10" s="1"/>
  <c r="B32842" i="10" s="1"/>
  <c r="B32843" i="10" s="1"/>
  <c r="B32844" i="10" s="1"/>
  <c r="B32845" i="10" s="1"/>
  <c r="B32846" i="10" s="1"/>
  <c r="B32847" i="10" s="1"/>
  <c r="B32848" i="10" s="1"/>
  <c r="B32849" i="10" s="1"/>
  <c r="B32850" i="10" s="1"/>
  <c r="B32851" i="10" s="1"/>
  <c r="B32852" i="10" s="1"/>
  <c r="B32853" i="10" s="1"/>
  <c r="B32854" i="10" s="1"/>
  <c r="B32855" i="10" s="1"/>
  <c r="B32856" i="10" s="1"/>
  <c r="B32857" i="10" s="1"/>
  <c r="B32858" i="10" s="1"/>
  <c r="B32859" i="10" s="1"/>
  <c r="B32860" i="10" s="1"/>
  <c r="B32861" i="10" s="1"/>
  <c r="B32862" i="10" s="1"/>
  <c r="B32863" i="10" s="1"/>
  <c r="B32864" i="10" s="1"/>
  <c r="B32865" i="10" s="1"/>
  <c r="B32866" i="10" s="1"/>
  <c r="B32867" i="10" s="1"/>
  <c r="B32868" i="10" s="1"/>
  <c r="B32869" i="10" s="1"/>
  <c r="B32870" i="10" s="1"/>
  <c r="B32871" i="10" s="1"/>
  <c r="B32872" i="10" s="1"/>
  <c r="B32873" i="10" s="1"/>
  <c r="B32874" i="10" s="1"/>
  <c r="B32875" i="10" s="1"/>
  <c r="B32876" i="10" s="1"/>
  <c r="B32877" i="10" s="1"/>
  <c r="B32878" i="10" s="1"/>
  <c r="B32879" i="10" s="1"/>
  <c r="B32880" i="10" s="1"/>
  <c r="B32881" i="10" s="1"/>
  <c r="B32882" i="10" s="1"/>
  <c r="B32883" i="10" s="1"/>
  <c r="B32884" i="10" s="1"/>
  <c r="B32885" i="10" s="1"/>
  <c r="B32886" i="10" s="1"/>
  <c r="B32887" i="10" s="1"/>
  <c r="B32888" i="10" s="1"/>
  <c r="B32889" i="10" s="1"/>
  <c r="B32890" i="10" s="1"/>
  <c r="B32891" i="10" s="1"/>
  <c r="B32892" i="10" s="1"/>
  <c r="B32893" i="10" s="1"/>
  <c r="B32894" i="10" s="1"/>
  <c r="B32895" i="10" s="1"/>
  <c r="B32896" i="10" s="1"/>
  <c r="B32897" i="10" s="1"/>
  <c r="B32898" i="10" s="1"/>
  <c r="B32899" i="10" s="1"/>
  <c r="B32900" i="10" s="1"/>
  <c r="B32901" i="10" s="1"/>
  <c r="B32902" i="10" s="1"/>
  <c r="B32903" i="10" s="1"/>
  <c r="B32904" i="10" s="1"/>
  <c r="B32905" i="10" s="1"/>
  <c r="B32906" i="10" s="1"/>
  <c r="B32907" i="10" s="1"/>
  <c r="B32908" i="10" s="1"/>
  <c r="B32909" i="10" s="1"/>
  <c r="B32910" i="10" s="1"/>
  <c r="B32911" i="10" s="1"/>
  <c r="B32912" i="10" s="1"/>
  <c r="B32913" i="10" s="1"/>
  <c r="B32914" i="10" s="1"/>
  <c r="B32915" i="10" s="1"/>
  <c r="B32916" i="10" s="1"/>
  <c r="B32917" i="10" s="1"/>
  <c r="B32918" i="10" s="1"/>
  <c r="B32919" i="10" s="1"/>
  <c r="B32920" i="10" s="1"/>
  <c r="B32921" i="10" s="1"/>
  <c r="B32922" i="10" s="1"/>
  <c r="B32923" i="10" s="1"/>
  <c r="B32924" i="10" s="1"/>
  <c r="B32925" i="10" s="1"/>
  <c r="B32926" i="10" s="1"/>
  <c r="B32927" i="10" s="1"/>
  <c r="B32928" i="10" s="1"/>
  <c r="B32929" i="10" s="1"/>
  <c r="B32930" i="10" s="1"/>
  <c r="B32931" i="10" s="1"/>
  <c r="B32932" i="10" s="1"/>
  <c r="B32933" i="10" s="1"/>
  <c r="B32934" i="10" s="1"/>
  <c r="B32935" i="10" s="1"/>
  <c r="B32936" i="10" s="1"/>
  <c r="B32937" i="10" s="1"/>
  <c r="B32938" i="10" s="1"/>
  <c r="B32939" i="10" s="1"/>
  <c r="B32940" i="10" s="1"/>
  <c r="B32941" i="10" s="1"/>
  <c r="B32942" i="10" s="1"/>
  <c r="B32943" i="10" s="1"/>
  <c r="B32944" i="10" s="1"/>
  <c r="B32945" i="10" s="1"/>
  <c r="B32946" i="10" s="1"/>
  <c r="B32947" i="10" s="1"/>
  <c r="B32948" i="10" s="1"/>
  <c r="B32949" i="10" s="1"/>
  <c r="B32950" i="10" s="1"/>
  <c r="B32951" i="10" s="1"/>
  <c r="B32952" i="10" s="1"/>
  <c r="B32953" i="10" s="1"/>
  <c r="B32954" i="10" s="1"/>
  <c r="B32955" i="10" s="1"/>
  <c r="B32956" i="10" s="1"/>
  <c r="B32957" i="10" s="1"/>
  <c r="B32958" i="10" s="1"/>
  <c r="B32959" i="10" s="1"/>
  <c r="B32960" i="10" s="1"/>
  <c r="B32961" i="10" s="1"/>
  <c r="B32962" i="10" s="1"/>
  <c r="B32963" i="10" s="1"/>
  <c r="B32964" i="10" s="1"/>
  <c r="B32965" i="10" s="1"/>
  <c r="B32966" i="10" s="1"/>
  <c r="B32967" i="10" s="1"/>
  <c r="B32968" i="10" s="1"/>
  <c r="B32969" i="10" s="1"/>
  <c r="B32970" i="10" s="1"/>
  <c r="B32971" i="10" s="1"/>
  <c r="B32972" i="10" s="1"/>
  <c r="B32973" i="10" s="1"/>
  <c r="B32974" i="10" s="1"/>
  <c r="B32975" i="10" s="1"/>
  <c r="B32976" i="10" s="1"/>
  <c r="B32977" i="10" s="1"/>
  <c r="B32978" i="10" s="1"/>
  <c r="B32979" i="10" s="1"/>
  <c r="B32980" i="10" s="1"/>
  <c r="B32981" i="10" s="1"/>
  <c r="B32982" i="10" s="1"/>
  <c r="B32983" i="10" s="1"/>
  <c r="B32984" i="10" s="1"/>
  <c r="B32985" i="10" s="1"/>
  <c r="B32986" i="10" s="1"/>
  <c r="B32987" i="10" s="1"/>
  <c r="B32988" i="10" s="1"/>
  <c r="B32989" i="10" s="1"/>
  <c r="B32990" i="10" s="1"/>
  <c r="B32991" i="10" s="1"/>
  <c r="B32992" i="10" s="1"/>
  <c r="B32993" i="10" s="1"/>
  <c r="B32994" i="10" s="1"/>
  <c r="B32995" i="10" s="1"/>
  <c r="B32996" i="10" s="1"/>
  <c r="B32997" i="10" s="1"/>
  <c r="B32998" i="10" s="1"/>
  <c r="B32999" i="10" s="1"/>
  <c r="B33000" i="10" s="1"/>
  <c r="B33001" i="10" s="1"/>
  <c r="B33002" i="10" s="1"/>
  <c r="B33003" i="10" s="1"/>
  <c r="B33004" i="10" s="1"/>
  <c r="B33005" i="10" s="1"/>
  <c r="B33006" i="10" s="1"/>
  <c r="B33007" i="10" s="1"/>
  <c r="B33008" i="10" s="1"/>
  <c r="B33009" i="10" s="1"/>
  <c r="B33010" i="10" s="1"/>
  <c r="B33011" i="10" s="1"/>
  <c r="B33012" i="10" s="1"/>
  <c r="B33013" i="10" s="1"/>
  <c r="B33014" i="10" s="1"/>
  <c r="B33015" i="10" s="1"/>
  <c r="B33016" i="10" s="1"/>
  <c r="B33017" i="10" s="1"/>
  <c r="B33018" i="10" s="1"/>
  <c r="B33019" i="10" s="1"/>
  <c r="B33020" i="10" s="1"/>
  <c r="B33021" i="10" s="1"/>
  <c r="B33022" i="10" s="1"/>
  <c r="B33023" i="10" s="1"/>
  <c r="B33024" i="10" s="1"/>
  <c r="B33025" i="10" s="1"/>
  <c r="B33026" i="10" s="1"/>
  <c r="B33027" i="10" s="1"/>
  <c r="B33028" i="10" s="1"/>
  <c r="B33029" i="10" s="1"/>
  <c r="B33030" i="10" s="1"/>
  <c r="B33031" i="10" s="1"/>
  <c r="B33032" i="10" s="1"/>
  <c r="B33033" i="10" s="1"/>
  <c r="B33034" i="10" s="1"/>
  <c r="B33035" i="10" s="1"/>
  <c r="B33036" i="10" s="1"/>
  <c r="B33037" i="10" s="1"/>
  <c r="B33038" i="10" s="1"/>
  <c r="B33039" i="10" s="1"/>
  <c r="B33040" i="10" s="1"/>
  <c r="B33041" i="10" s="1"/>
  <c r="B33042" i="10" s="1"/>
  <c r="B33043" i="10" s="1"/>
  <c r="B33044" i="10" s="1"/>
  <c r="B33045" i="10" s="1"/>
  <c r="B33046" i="10" s="1"/>
  <c r="B33047" i="10" s="1"/>
  <c r="B33048" i="10" s="1"/>
  <c r="B33049" i="10" s="1"/>
  <c r="B33050" i="10" s="1"/>
  <c r="B33051" i="10" s="1"/>
  <c r="B33052" i="10" s="1"/>
  <c r="B33053" i="10" s="1"/>
  <c r="B33054" i="10" s="1"/>
  <c r="B33055" i="10" s="1"/>
  <c r="B33056" i="10" s="1"/>
  <c r="B33057" i="10" s="1"/>
  <c r="B33058" i="10" s="1"/>
  <c r="B33059" i="10" s="1"/>
  <c r="B33060" i="10" s="1"/>
  <c r="B33061" i="10" s="1"/>
  <c r="B33062" i="10" s="1"/>
  <c r="B33063" i="10" s="1"/>
  <c r="B33064" i="10" s="1"/>
  <c r="B33065" i="10" s="1"/>
  <c r="B33066" i="10" s="1"/>
  <c r="B33067" i="10" s="1"/>
  <c r="B33068" i="10" s="1"/>
  <c r="B33069" i="10" s="1"/>
  <c r="B33070" i="10" s="1"/>
  <c r="B33071" i="10" s="1"/>
  <c r="B33072" i="10" s="1"/>
  <c r="B33073" i="10" s="1"/>
  <c r="B33074" i="10" s="1"/>
  <c r="B33075" i="10" s="1"/>
  <c r="B33076" i="10" s="1"/>
  <c r="B33077" i="10" s="1"/>
  <c r="B33078" i="10" s="1"/>
  <c r="B33079" i="10" s="1"/>
  <c r="B33080" i="10" s="1"/>
  <c r="B33081" i="10" s="1"/>
  <c r="B33082" i="10" s="1"/>
  <c r="B33083" i="10" s="1"/>
  <c r="B33084" i="10" s="1"/>
  <c r="B33085" i="10" s="1"/>
  <c r="B33086" i="10" s="1"/>
  <c r="B33087" i="10" s="1"/>
  <c r="B33088" i="10" s="1"/>
  <c r="B33089" i="10" s="1"/>
  <c r="B33090" i="10" s="1"/>
  <c r="B33091" i="10" s="1"/>
  <c r="B33092" i="10" s="1"/>
  <c r="B33093" i="10" s="1"/>
  <c r="B33094" i="10" s="1"/>
  <c r="B33095" i="10" s="1"/>
  <c r="B33096" i="10" s="1"/>
  <c r="B33097" i="10" s="1"/>
  <c r="B33098" i="10" s="1"/>
  <c r="B33099" i="10" s="1"/>
  <c r="B33100" i="10" s="1"/>
  <c r="B33101" i="10" s="1"/>
  <c r="B33102" i="10" s="1"/>
  <c r="B33103" i="10" s="1"/>
  <c r="B33104" i="10" s="1"/>
  <c r="B33105" i="10" s="1"/>
  <c r="B33106" i="10" s="1"/>
  <c r="B33107" i="10" s="1"/>
  <c r="B33108" i="10" s="1"/>
  <c r="B33109" i="10" s="1"/>
  <c r="B33110" i="10" s="1"/>
  <c r="B33111" i="10" s="1"/>
  <c r="B33112" i="10" s="1"/>
  <c r="B33113" i="10" s="1"/>
  <c r="B33114" i="10" s="1"/>
  <c r="B33115" i="10" s="1"/>
  <c r="B33116" i="10" s="1"/>
  <c r="B33117" i="10" s="1"/>
  <c r="B33118" i="10" s="1"/>
  <c r="B33119" i="10" s="1"/>
  <c r="B33120" i="10" s="1"/>
  <c r="B33121" i="10" s="1"/>
  <c r="B33122" i="10" s="1"/>
  <c r="B33123" i="10" s="1"/>
  <c r="B33124" i="10" s="1"/>
  <c r="B33125" i="10" s="1"/>
  <c r="B33126" i="10" s="1"/>
  <c r="B33127" i="10" s="1"/>
  <c r="B33128" i="10" s="1"/>
  <c r="B33129" i="10" s="1"/>
  <c r="B33130" i="10" s="1"/>
  <c r="B33131" i="10" s="1"/>
  <c r="B33132" i="10" s="1"/>
  <c r="B33133" i="10" s="1"/>
  <c r="B33134" i="10" s="1"/>
  <c r="B33135" i="10" s="1"/>
  <c r="B33136" i="10" s="1"/>
  <c r="B33137" i="10" s="1"/>
  <c r="B33138" i="10" s="1"/>
  <c r="B33139" i="10" s="1"/>
  <c r="B33140" i="10" s="1"/>
  <c r="B33141" i="10" s="1"/>
  <c r="B33142" i="10" s="1"/>
  <c r="B33143" i="10" s="1"/>
  <c r="B33144" i="10" s="1"/>
  <c r="B33145" i="10" s="1"/>
  <c r="B33146" i="10" s="1"/>
  <c r="B33147" i="10" s="1"/>
  <c r="B33148" i="10" s="1"/>
  <c r="B33149" i="10" s="1"/>
  <c r="B33150" i="10" s="1"/>
  <c r="B33151" i="10" s="1"/>
  <c r="B33152" i="10" s="1"/>
  <c r="B33153" i="10" s="1"/>
  <c r="B33154" i="10" s="1"/>
  <c r="B33155" i="10" s="1"/>
  <c r="B33156" i="10" s="1"/>
  <c r="B33157" i="10" s="1"/>
  <c r="B33158" i="10" s="1"/>
  <c r="B33159" i="10" s="1"/>
  <c r="B33160" i="10" s="1"/>
  <c r="B33161" i="10" s="1"/>
  <c r="B33162" i="10" s="1"/>
  <c r="B33163" i="10" s="1"/>
  <c r="B33164" i="10" s="1"/>
  <c r="B33165" i="10" s="1"/>
  <c r="B33166" i="10" s="1"/>
  <c r="B33167" i="10" s="1"/>
  <c r="B33168" i="10" s="1"/>
  <c r="B33169" i="10" s="1"/>
  <c r="B33170" i="10" s="1"/>
  <c r="B33171" i="10" s="1"/>
  <c r="B33172" i="10" s="1"/>
  <c r="B33173" i="10" s="1"/>
  <c r="B33174" i="10" s="1"/>
  <c r="B33175" i="10" s="1"/>
  <c r="B33176" i="10" s="1"/>
  <c r="B33177" i="10" s="1"/>
  <c r="B33178" i="10" s="1"/>
  <c r="B33179" i="10" s="1"/>
  <c r="B33180" i="10" s="1"/>
  <c r="B33181" i="10" s="1"/>
  <c r="B33182" i="10" s="1"/>
  <c r="B33183" i="10" s="1"/>
  <c r="B33184" i="10" s="1"/>
  <c r="B33185" i="10" s="1"/>
  <c r="B33186" i="10" s="1"/>
  <c r="B33187" i="10" s="1"/>
  <c r="B33188" i="10" s="1"/>
  <c r="B33189" i="10" s="1"/>
  <c r="B33190" i="10" s="1"/>
  <c r="B33191" i="10" s="1"/>
  <c r="B33192" i="10" s="1"/>
  <c r="B33193" i="10" s="1"/>
  <c r="B33194" i="10" s="1"/>
  <c r="B33195" i="10" s="1"/>
  <c r="B33196" i="10" s="1"/>
  <c r="B33197" i="10" s="1"/>
  <c r="B33198" i="10" s="1"/>
  <c r="B33199" i="10" s="1"/>
  <c r="B33200" i="10" s="1"/>
  <c r="B33201" i="10" s="1"/>
  <c r="B33202" i="10" s="1"/>
  <c r="B33203" i="10" s="1"/>
  <c r="B33204" i="10" s="1"/>
  <c r="B33205" i="10" s="1"/>
  <c r="B33206" i="10" s="1"/>
  <c r="B33207" i="10" s="1"/>
  <c r="B33208" i="10" s="1"/>
  <c r="B33209" i="10" s="1"/>
  <c r="B33210" i="10" s="1"/>
  <c r="B33211" i="10" s="1"/>
  <c r="B33212" i="10" s="1"/>
  <c r="B33213" i="10" s="1"/>
  <c r="B33214" i="10" s="1"/>
  <c r="B33215" i="10" s="1"/>
  <c r="B33216" i="10" s="1"/>
  <c r="B33217" i="10" s="1"/>
  <c r="B33218" i="10" s="1"/>
  <c r="B33219" i="10" s="1"/>
  <c r="B33220" i="10" s="1"/>
  <c r="B33221" i="10" s="1"/>
  <c r="B33222" i="10" s="1"/>
  <c r="B33223" i="10" s="1"/>
  <c r="B33224" i="10" s="1"/>
  <c r="B33225" i="10" s="1"/>
  <c r="B33226" i="10" s="1"/>
  <c r="B33227" i="10" s="1"/>
  <c r="B33228" i="10" s="1"/>
  <c r="B33229" i="10" s="1"/>
  <c r="B33230" i="10" s="1"/>
  <c r="B33231" i="10" s="1"/>
  <c r="B33232" i="10" s="1"/>
  <c r="B33233" i="10" s="1"/>
  <c r="B33234" i="10" s="1"/>
  <c r="B33235" i="10" s="1"/>
  <c r="B33236" i="10" s="1"/>
  <c r="B33237" i="10" s="1"/>
  <c r="B33238" i="10" s="1"/>
  <c r="B33239" i="10" s="1"/>
  <c r="B33240" i="10" s="1"/>
  <c r="B33241" i="10" s="1"/>
  <c r="B33242" i="10" s="1"/>
  <c r="B33243" i="10" s="1"/>
  <c r="B33244" i="10" s="1"/>
  <c r="B33245" i="10" s="1"/>
  <c r="B33246" i="10" s="1"/>
  <c r="B33247" i="10" s="1"/>
  <c r="B33248" i="10" s="1"/>
  <c r="B33249" i="10" s="1"/>
  <c r="B33250" i="10" s="1"/>
  <c r="B33251" i="10" s="1"/>
  <c r="B33252" i="10" s="1"/>
  <c r="B33253" i="10" s="1"/>
  <c r="B33254" i="10" s="1"/>
  <c r="B33255" i="10" s="1"/>
  <c r="B33256" i="10" s="1"/>
  <c r="B33257" i="10" s="1"/>
  <c r="B33258" i="10" s="1"/>
  <c r="B33259" i="10" s="1"/>
  <c r="B33260" i="10" s="1"/>
  <c r="B33261" i="10" s="1"/>
  <c r="B33262" i="10" s="1"/>
  <c r="B33263" i="10" s="1"/>
  <c r="B33264" i="10" s="1"/>
  <c r="B33265" i="10" s="1"/>
  <c r="B33266" i="10" s="1"/>
  <c r="B33267" i="10" s="1"/>
  <c r="B33268" i="10" s="1"/>
  <c r="B33269" i="10" s="1"/>
  <c r="B33270" i="10" s="1"/>
  <c r="B33271" i="10" s="1"/>
  <c r="B33272" i="10" s="1"/>
  <c r="B33273" i="10" s="1"/>
  <c r="B33274" i="10" s="1"/>
  <c r="B33275" i="10" s="1"/>
  <c r="B33276" i="10" s="1"/>
  <c r="B33277" i="10" s="1"/>
  <c r="B33278" i="10" s="1"/>
  <c r="B33279" i="10" s="1"/>
  <c r="B33280" i="10" s="1"/>
  <c r="B33281" i="10" s="1"/>
  <c r="B33282" i="10" s="1"/>
  <c r="B33283" i="10" s="1"/>
  <c r="B33284" i="10" s="1"/>
  <c r="B33285" i="10" s="1"/>
  <c r="B33286" i="10" s="1"/>
  <c r="B33287" i="10" s="1"/>
  <c r="B33288" i="10" s="1"/>
  <c r="B33289" i="10" s="1"/>
  <c r="B33290" i="10" s="1"/>
  <c r="B33291" i="10" s="1"/>
  <c r="B33292" i="10" s="1"/>
  <c r="B33293" i="10" s="1"/>
  <c r="B33294" i="10" s="1"/>
  <c r="B33295" i="10" s="1"/>
  <c r="B33296" i="10" s="1"/>
  <c r="B33297" i="10" s="1"/>
  <c r="B33298" i="10" s="1"/>
  <c r="B33299" i="10" s="1"/>
  <c r="B33300" i="10" s="1"/>
  <c r="B33301" i="10" s="1"/>
  <c r="B33302" i="10" s="1"/>
  <c r="B33303" i="10" s="1"/>
  <c r="B33304" i="10" s="1"/>
  <c r="B33305" i="10" s="1"/>
  <c r="B33306" i="10" s="1"/>
  <c r="B33307" i="10" s="1"/>
  <c r="B33308" i="10" s="1"/>
  <c r="B33309" i="10" s="1"/>
  <c r="B33310" i="10" s="1"/>
  <c r="B33311" i="10" s="1"/>
  <c r="B33312" i="10" s="1"/>
  <c r="B33313" i="10" s="1"/>
  <c r="B33314" i="10" s="1"/>
  <c r="B33315" i="10" s="1"/>
  <c r="B33316" i="10" s="1"/>
  <c r="B33317" i="10" s="1"/>
  <c r="B33318" i="10" s="1"/>
  <c r="B33319" i="10" s="1"/>
  <c r="B33320" i="10" s="1"/>
  <c r="B33321" i="10" s="1"/>
  <c r="B33322" i="10" s="1"/>
  <c r="B33323" i="10" s="1"/>
  <c r="B33324" i="10" s="1"/>
  <c r="B33325" i="10" s="1"/>
  <c r="B33326" i="10" s="1"/>
  <c r="B33327" i="10" s="1"/>
  <c r="B33328" i="10" s="1"/>
  <c r="B33329" i="10" s="1"/>
  <c r="B33330" i="10" s="1"/>
  <c r="B33331" i="10" s="1"/>
  <c r="B33332" i="10" s="1"/>
  <c r="B33333" i="10" s="1"/>
  <c r="B33334" i="10" s="1"/>
  <c r="B33335" i="10" s="1"/>
  <c r="B33336" i="10" s="1"/>
  <c r="B33337" i="10" s="1"/>
  <c r="B33338" i="10" s="1"/>
  <c r="B33339" i="10" s="1"/>
  <c r="B33340" i="10" s="1"/>
  <c r="B33341" i="10" s="1"/>
  <c r="B33342" i="10" s="1"/>
  <c r="B33343" i="10" s="1"/>
  <c r="B33344" i="10" s="1"/>
  <c r="B33345" i="10" s="1"/>
  <c r="B33346" i="10" s="1"/>
  <c r="B33347" i="10" s="1"/>
  <c r="B33348" i="10" s="1"/>
  <c r="B33349" i="10" s="1"/>
  <c r="B33350" i="10" s="1"/>
  <c r="B33351" i="10" s="1"/>
  <c r="B33352" i="10" s="1"/>
  <c r="B33353" i="10" s="1"/>
  <c r="B33354" i="10" s="1"/>
  <c r="B33355" i="10" s="1"/>
  <c r="B33356" i="10" s="1"/>
  <c r="B33357" i="10" s="1"/>
  <c r="B33358" i="10" s="1"/>
  <c r="B33359" i="10" s="1"/>
  <c r="B33360" i="10" s="1"/>
  <c r="B33361" i="10" s="1"/>
  <c r="B33362" i="10" s="1"/>
  <c r="B33363" i="10" s="1"/>
  <c r="B33364" i="10" s="1"/>
  <c r="B33365" i="10" s="1"/>
  <c r="B33366" i="10" s="1"/>
  <c r="B33367" i="10" s="1"/>
  <c r="B33368" i="10" s="1"/>
  <c r="B33369" i="10" s="1"/>
  <c r="B33370" i="10" s="1"/>
  <c r="B33371" i="10" s="1"/>
  <c r="B33372" i="10" s="1"/>
  <c r="B33373" i="10" s="1"/>
  <c r="B33374" i="10" s="1"/>
  <c r="B33375" i="10" s="1"/>
  <c r="B33376" i="10" s="1"/>
  <c r="B33377" i="10" s="1"/>
  <c r="B33378" i="10" s="1"/>
  <c r="B33379" i="10" s="1"/>
  <c r="B33380" i="10" s="1"/>
  <c r="B33381" i="10" s="1"/>
  <c r="B33382" i="10" s="1"/>
  <c r="B33383" i="10" s="1"/>
  <c r="B33384" i="10" s="1"/>
  <c r="B33385" i="10" s="1"/>
  <c r="B33386" i="10" s="1"/>
  <c r="B33387" i="10" s="1"/>
  <c r="B33388" i="10" s="1"/>
  <c r="B33389" i="10" s="1"/>
  <c r="B33390" i="10" s="1"/>
  <c r="B33391" i="10" s="1"/>
  <c r="B33392" i="10" s="1"/>
  <c r="B33393" i="10" s="1"/>
  <c r="B33394" i="10" s="1"/>
  <c r="B33395" i="10" s="1"/>
  <c r="B33396" i="10" s="1"/>
  <c r="B33397" i="10" s="1"/>
  <c r="B33398" i="10" s="1"/>
  <c r="B33399" i="10" s="1"/>
  <c r="B33400" i="10" s="1"/>
  <c r="B33401" i="10" s="1"/>
  <c r="B33402" i="10" s="1"/>
  <c r="B33403" i="10" s="1"/>
  <c r="B33404" i="10" s="1"/>
  <c r="B33405" i="10" s="1"/>
  <c r="B33406" i="10" s="1"/>
  <c r="B33407" i="10" s="1"/>
  <c r="B33408" i="10" s="1"/>
  <c r="B33409" i="10" s="1"/>
  <c r="B33410" i="10" s="1"/>
  <c r="B33411" i="10" s="1"/>
  <c r="B33412" i="10" s="1"/>
  <c r="B33413" i="10" s="1"/>
  <c r="B33414" i="10" s="1"/>
  <c r="B33415" i="10" s="1"/>
  <c r="B33416" i="10" s="1"/>
  <c r="B33417" i="10" s="1"/>
  <c r="B33418" i="10" s="1"/>
  <c r="B33419" i="10" s="1"/>
  <c r="B33420" i="10" s="1"/>
  <c r="B33421" i="10" s="1"/>
  <c r="B33422" i="10" s="1"/>
  <c r="B33423" i="10" s="1"/>
  <c r="B33424" i="10" s="1"/>
  <c r="B33425" i="10" s="1"/>
  <c r="B33426" i="10" s="1"/>
  <c r="B33427" i="10" s="1"/>
  <c r="B33428" i="10" s="1"/>
  <c r="B33429" i="10" s="1"/>
  <c r="B33430" i="10" s="1"/>
  <c r="B33431" i="10" s="1"/>
  <c r="B33432" i="10" s="1"/>
  <c r="B33433" i="10" s="1"/>
  <c r="B33434" i="10" s="1"/>
  <c r="B33435" i="10" s="1"/>
  <c r="B33436" i="10" s="1"/>
  <c r="B33437" i="10" s="1"/>
  <c r="B33438" i="10" s="1"/>
  <c r="B33439" i="10" s="1"/>
  <c r="B33440" i="10" s="1"/>
  <c r="B33441" i="10" s="1"/>
  <c r="B33442" i="10" s="1"/>
  <c r="B33443" i="10" s="1"/>
  <c r="B33444" i="10" s="1"/>
  <c r="B33445" i="10" s="1"/>
  <c r="B33446" i="10" s="1"/>
  <c r="B33447" i="10" s="1"/>
  <c r="B33448" i="10" s="1"/>
  <c r="B33449" i="10" s="1"/>
  <c r="B33450" i="10" s="1"/>
  <c r="B33451" i="10" s="1"/>
  <c r="B33452" i="10" s="1"/>
  <c r="B33453" i="10" s="1"/>
  <c r="B33454" i="10" s="1"/>
  <c r="B33455" i="10" s="1"/>
  <c r="B33456" i="10" s="1"/>
  <c r="B33457" i="10" s="1"/>
  <c r="B33458" i="10" s="1"/>
  <c r="B33459" i="10" s="1"/>
  <c r="B33460" i="10" s="1"/>
  <c r="B33461" i="10" s="1"/>
  <c r="B33462" i="10" s="1"/>
  <c r="B33463" i="10" s="1"/>
  <c r="B33464" i="10" s="1"/>
  <c r="B33465" i="10" s="1"/>
  <c r="B33466" i="10" s="1"/>
  <c r="B33467" i="10" s="1"/>
  <c r="B33468" i="10" s="1"/>
  <c r="B33469" i="10" s="1"/>
  <c r="B33470" i="10" s="1"/>
  <c r="B33471" i="10" s="1"/>
  <c r="B33472" i="10" s="1"/>
  <c r="B33473" i="10" s="1"/>
  <c r="B33474" i="10" s="1"/>
  <c r="B33475" i="10" s="1"/>
  <c r="B33476" i="10" s="1"/>
  <c r="B33477" i="10" s="1"/>
  <c r="B33478" i="10" s="1"/>
  <c r="B33479" i="10" s="1"/>
  <c r="B33480" i="10" s="1"/>
  <c r="B33481" i="10" s="1"/>
  <c r="B33482" i="10" s="1"/>
  <c r="B33483" i="10" s="1"/>
  <c r="B33484" i="10" s="1"/>
  <c r="B33485" i="10" s="1"/>
  <c r="B33486" i="10" s="1"/>
  <c r="B33487" i="10" s="1"/>
  <c r="B33488" i="10" s="1"/>
  <c r="B33489" i="10" s="1"/>
  <c r="B33490" i="10" s="1"/>
  <c r="B33491" i="10" s="1"/>
  <c r="B33492" i="10" s="1"/>
  <c r="B33493" i="10" s="1"/>
  <c r="B33494" i="10" s="1"/>
  <c r="B33495" i="10" s="1"/>
  <c r="B33496" i="10" s="1"/>
  <c r="B33497" i="10" s="1"/>
  <c r="B33498" i="10" s="1"/>
  <c r="B33499" i="10" s="1"/>
  <c r="B33500" i="10" s="1"/>
  <c r="B33501" i="10" s="1"/>
  <c r="B33502" i="10" s="1"/>
  <c r="B33503" i="10" s="1"/>
  <c r="B33504" i="10" s="1"/>
  <c r="B33505" i="10" s="1"/>
  <c r="B33506" i="10" s="1"/>
  <c r="B33507" i="10" s="1"/>
  <c r="B33508" i="10" s="1"/>
  <c r="B33509" i="10" s="1"/>
  <c r="B33510" i="10" s="1"/>
  <c r="B33511" i="10" s="1"/>
  <c r="B33512" i="10" s="1"/>
  <c r="B33513" i="10" s="1"/>
  <c r="B33514" i="10" s="1"/>
  <c r="B33515" i="10" s="1"/>
  <c r="B33516" i="10" s="1"/>
  <c r="B33517" i="10" s="1"/>
  <c r="B33518" i="10" s="1"/>
  <c r="B33519" i="10" s="1"/>
  <c r="B33520" i="10" s="1"/>
  <c r="B33521" i="10" s="1"/>
  <c r="B33522" i="10" s="1"/>
  <c r="B33523" i="10" s="1"/>
  <c r="B33524" i="10" s="1"/>
  <c r="B33525" i="10" s="1"/>
  <c r="B33526" i="10" s="1"/>
  <c r="B33527" i="10" s="1"/>
  <c r="B33528" i="10" s="1"/>
  <c r="B33529" i="10" s="1"/>
  <c r="B33530" i="10" s="1"/>
  <c r="B33531" i="10" s="1"/>
  <c r="B33532" i="10" s="1"/>
  <c r="B33533" i="10" s="1"/>
  <c r="B33534" i="10" s="1"/>
  <c r="B33535" i="10" s="1"/>
  <c r="B33536" i="10" s="1"/>
  <c r="B33537" i="10" s="1"/>
  <c r="B33538" i="10" s="1"/>
  <c r="B33539" i="10" s="1"/>
  <c r="B33540" i="10" s="1"/>
  <c r="B33541" i="10" s="1"/>
  <c r="B33542" i="10" s="1"/>
  <c r="B33543" i="10" s="1"/>
  <c r="B33544" i="10" s="1"/>
  <c r="B33545" i="10" s="1"/>
  <c r="B33546" i="10" s="1"/>
  <c r="B33547" i="10" s="1"/>
  <c r="B33548" i="10" s="1"/>
  <c r="B33549" i="10" s="1"/>
  <c r="B33550" i="10" s="1"/>
  <c r="B33551" i="10" s="1"/>
  <c r="B33552" i="10" s="1"/>
  <c r="B33553" i="10" s="1"/>
  <c r="B33554" i="10" s="1"/>
  <c r="B33555" i="10" s="1"/>
  <c r="B33556" i="10" s="1"/>
  <c r="B33557" i="10" s="1"/>
  <c r="B33558" i="10" s="1"/>
  <c r="B33559" i="10" s="1"/>
  <c r="B33560" i="10" s="1"/>
  <c r="B33561" i="10" s="1"/>
  <c r="B33562" i="10" s="1"/>
  <c r="B33563" i="10" s="1"/>
  <c r="B33564" i="10" s="1"/>
  <c r="B33565" i="10" s="1"/>
  <c r="B33566" i="10" s="1"/>
  <c r="B33567" i="10" s="1"/>
  <c r="B33568" i="10" s="1"/>
  <c r="B33569" i="10" s="1"/>
  <c r="B33570" i="10" s="1"/>
  <c r="B33571" i="10" s="1"/>
  <c r="B33572" i="10" s="1"/>
  <c r="B33573" i="10" s="1"/>
  <c r="B33574" i="10" s="1"/>
  <c r="B33575" i="10" s="1"/>
  <c r="B33576" i="10" s="1"/>
  <c r="B33577" i="10" s="1"/>
  <c r="B33578" i="10" s="1"/>
  <c r="B33579" i="10" s="1"/>
  <c r="B33580" i="10" s="1"/>
  <c r="B33581" i="10" s="1"/>
  <c r="B33582" i="10" s="1"/>
  <c r="B33583" i="10" s="1"/>
  <c r="B33584" i="10" s="1"/>
  <c r="B33585" i="10" s="1"/>
  <c r="B33586" i="10" s="1"/>
  <c r="B33587" i="10" s="1"/>
  <c r="B33588" i="10" s="1"/>
  <c r="B33589" i="10" s="1"/>
  <c r="B33590" i="10" s="1"/>
  <c r="B33591" i="10" s="1"/>
  <c r="B33592" i="10" s="1"/>
  <c r="B33593" i="10" s="1"/>
  <c r="B33594" i="10" s="1"/>
  <c r="B33595" i="10" s="1"/>
  <c r="B33596" i="10" s="1"/>
  <c r="B33597" i="10" s="1"/>
  <c r="B33598" i="10" s="1"/>
  <c r="B33599" i="10" s="1"/>
  <c r="B33600" i="10" s="1"/>
  <c r="B33601" i="10" s="1"/>
  <c r="B33602" i="10" s="1"/>
  <c r="B33603" i="10" s="1"/>
  <c r="B33604" i="10" s="1"/>
  <c r="B33605" i="10" s="1"/>
  <c r="B33606" i="10" s="1"/>
  <c r="B33607" i="10" s="1"/>
  <c r="B33608" i="10" s="1"/>
  <c r="B33609" i="10" s="1"/>
  <c r="B33610" i="10" s="1"/>
  <c r="B33611" i="10" s="1"/>
  <c r="B33612" i="10" s="1"/>
  <c r="B33613" i="10" s="1"/>
  <c r="B33614" i="10" s="1"/>
  <c r="B33615" i="10" s="1"/>
  <c r="B33616" i="10" s="1"/>
  <c r="B33617" i="10" s="1"/>
  <c r="B33618" i="10" s="1"/>
  <c r="B33619" i="10" s="1"/>
  <c r="B33620" i="10" s="1"/>
  <c r="B33621" i="10" s="1"/>
  <c r="B33622" i="10" s="1"/>
  <c r="B33623" i="10" s="1"/>
  <c r="B33624" i="10" s="1"/>
  <c r="B33625" i="10" s="1"/>
  <c r="B33626" i="10" s="1"/>
  <c r="B33627" i="10" s="1"/>
  <c r="B33628" i="10" s="1"/>
  <c r="B33629" i="10" s="1"/>
  <c r="B33630" i="10" s="1"/>
  <c r="B33631" i="10" s="1"/>
  <c r="B33632" i="10" s="1"/>
  <c r="B33633" i="10" s="1"/>
  <c r="B33634" i="10" s="1"/>
  <c r="B33635" i="10" s="1"/>
  <c r="B33636" i="10" s="1"/>
  <c r="B33637" i="10" s="1"/>
  <c r="B33638" i="10" s="1"/>
  <c r="B33639" i="10" s="1"/>
  <c r="B33640" i="10" s="1"/>
  <c r="B33641" i="10" s="1"/>
  <c r="B33642" i="10" s="1"/>
  <c r="B33643" i="10" s="1"/>
  <c r="B33644" i="10" s="1"/>
  <c r="B33645" i="10" s="1"/>
  <c r="B33646" i="10" s="1"/>
  <c r="B33647" i="10" s="1"/>
  <c r="B33648" i="10" s="1"/>
  <c r="B33649" i="10" s="1"/>
  <c r="B33650" i="10" s="1"/>
  <c r="B33651" i="10" s="1"/>
  <c r="B33652" i="10" s="1"/>
  <c r="B33653" i="10" s="1"/>
  <c r="B33654" i="10" s="1"/>
  <c r="B33655" i="10" s="1"/>
  <c r="B33656" i="10" s="1"/>
  <c r="B33657" i="10" s="1"/>
  <c r="B33658" i="10" s="1"/>
  <c r="B33659" i="10" s="1"/>
  <c r="B33660" i="10" s="1"/>
  <c r="B33661" i="10" s="1"/>
  <c r="B33662" i="10" s="1"/>
  <c r="B33663" i="10" s="1"/>
  <c r="B33664" i="10" s="1"/>
  <c r="B33665" i="10" s="1"/>
  <c r="B33666" i="10" s="1"/>
  <c r="B33667" i="10" s="1"/>
  <c r="B33668" i="10" s="1"/>
  <c r="B33669" i="10" s="1"/>
  <c r="B33670" i="10" s="1"/>
  <c r="B33671" i="10" s="1"/>
  <c r="B33672" i="10" s="1"/>
  <c r="B33673" i="10" s="1"/>
  <c r="B33674" i="10" s="1"/>
  <c r="B33675" i="10" s="1"/>
  <c r="B33676" i="10" s="1"/>
  <c r="B33677" i="10" s="1"/>
  <c r="B33678" i="10" s="1"/>
  <c r="B33679" i="10" s="1"/>
  <c r="B33680" i="10" s="1"/>
  <c r="B33681" i="10" s="1"/>
  <c r="B33682" i="10" s="1"/>
  <c r="B33683" i="10" s="1"/>
  <c r="B33684" i="10" s="1"/>
  <c r="B33685" i="10" s="1"/>
  <c r="B33686" i="10" s="1"/>
  <c r="B33687" i="10" s="1"/>
  <c r="B33688" i="10" s="1"/>
  <c r="B33689" i="10" s="1"/>
  <c r="B33690" i="10" s="1"/>
  <c r="B33691" i="10" s="1"/>
  <c r="B33692" i="10" s="1"/>
  <c r="B33693" i="10" s="1"/>
  <c r="B33694" i="10" s="1"/>
  <c r="B33695" i="10" s="1"/>
  <c r="B33696" i="10" s="1"/>
  <c r="B33697" i="10" s="1"/>
  <c r="B33698" i="10" s="1"/>
  <c r="B33699" i="10" s="1"/>
  <c r="B33700" i="10" s="1"/>
  <c r="B33701" i="10" s="1"/>
  <c r="B33702" i="10" s="1"/>
  <c r="B33703" i="10" s="1"/>
  <c r="B33704" i="10" s="1"/>
  <c r="B33705" i="10" s="1"/>
  <c r="B33706" i="10" s="1"/>
  <c r="B33707" i="10" s="1"/>
  <c r="B33708" i="10" s="1"/>
  <c r="B33709" i="10" s="1"/>
  <c r="B33710" i="10" s="1"/>
  <c r="B33711" i="10" s="1"/>
  <c r="B33712" i="10" s="1"/>
  <c r="B33713" i="10" s="1"/>
  <c r="B33714" i="10" s="1"/>
  <c r="B33715" i="10" s="1"/>
  <c r="B33716" i="10" s="1"/>
  <c r="B33717" i="10" s="1"/>
  <c r="B33718" i="10" s="1"/>
  <c r="B33719" i="10" s="1"/>
  <c r="B33720" i="10" s="1"/>
  <c r="B33721" i="10" s="1"/>
  <c r="B33722" i="10" s="1"/>
  <c r="B33723" i="10" s="1"/>
  <c r="B33724" i="10" s="1"/>
  <c r="B33725" i="10" s="1"/>
  <c r="B33726" i="10" s="1"/>
  <c r="B33727" i="10" s="1"/>
  <c r="B33728" i="10" s="1"/>
  <c r="B33729" i="10" s="1"/>
  <c r="B33730" i="10" s="1"/>
  <c r="B33731" i="10" s="1"/>
  <c r="B33732" i="10" s="1"/>
  <c r="B33733" i="10" s="1"/>
  <c r="B33734" i="10" s="1"/>
  <c r="B33735" i="10" s="1"/>
  <c r="B33736" i="10" s="1"/>
  <c r="B33737" i="10" s="1"/>
  <c r="B33738" i="10" s="1"/>
  <c r="B33739" i="10" s="1"/>
  <c r="B33740" i="10" s="1"/>
  <c r="B33741" i="10" s="1"/>
  <c r="B33742" i="10" s="1"/>
  <c r="B33743" i="10" s="1"/>
  <c r="B33744" i="10" s="1"/>
  <c r="B33745" i="10" s="1"/>
  <c r="B33746" i="10" s="1"/>
  <c r="B33747" i="10" s="1"/>
  <c r="B33748" i="10" s="1"/>
  <c r="B33749" i="10" s="1"/>
  <c r="B33750" i="10" s="1"/>
  <c r="B33751" i="10" s="1"/>
  <c r="B33752" i="10" s="1"/>
  <c r="B33753" i="10" s="1"/>
  <c r="B33754" i="10" s="1"/>
  <c r="B33755" i="10" s="1"/>
  <c r="B33756" i="10" s="1"/>
  <c r="B33757" i="10" s="1"/>
  <c r="B33758" i="10" s="1"/>
  <c r="B33759" i="10" s="1"/>
  <c r="B33760" i="10" s="1"/>
  <c r="B33761" i="10" s="1"/>
  <c r="B33762" i="10" s="1"/>
  <c r="B33763" i="10" s="1"/>
  <c r="B33764" i="10" s="1"/>
  <c r="B33765" i="10" s="1"/>
  <c r="B33766" i="10" s="1"/>
  <c r="B33767" i="10" s="1"/>
  <c r="B33768" i="10" s="1"/>
  <c r="B33769" i="10" s="1"/>
  <c r="B33770" i="10" s="1"/>
  <c r="B33771" i="10" s="1"/>
  <c r="B33772" i="10" s="1"/>
  <c r="B33773" i="10" s="1"/>
  <c r="B33774" i="10" s="1"/>
  <c r="B33775" i="10" s="1"/>
  <c r="B33776" i="10" s="1"/>
  <c r="B33777" i="10" s="1"/>
  <c r="B33778" i="10" s="1"/>
  <c r="B33779" i="10" s="1"/>
  <c r="B33780" i="10" s="1"/>
  <c r="B33781" i="10" s="1"/>
  <c r="B33782" i="10" s="1"/>
  <c r="B33783" i="10" s="1"/>
  <c r="B33784" i="10" s="1"/>
  <c r="B33785" i="10" s="1"/>
  <c r="B33786" i="10" s="1"/>
  <c r="B33787" i="10" s="1"/>
  <c r="B33788" i="10" s="1"/>
  <c r="B33789" i="10" s="1"/>
  <c r="B33790" i="10" s="1"/>
  <c r="B33791" i="10" s="1"/>
  <c r="B33792" i="10" s="1"/>
  <c r="B33793" i="10" s="1"/>
  <c r="B33794" i="10" s="1"/>
  <c r="B33795" i="10" s="1"/>
  <c r="B33796" i="10" s="1"/>
  <c r="B33797" i="10" s="1"/>
  <c r="B33798" i="10" s="1"/>
  <c r="B33799" i="10" s="1"/>
  <c r="B33800" i="10" s="1"/>
  <c r="B33801" i="10" s="1"/>
  <c r="B33802" i="10" s="1"/>
  <c r="B33803" i="10" s="1"/>
  <c r="B33804" i="10" s="1"/>
  <c r="B33805" i="10" s="1"/>
  <c r="B33806" i="10" s="1"/>
  <c r="B33807" i="10" s="1"/>
  <c r="B33808" i="10" s="1"/>
  <c r="B33809" i="10" s="1"/>
  <c r="B33810" i="10" s="1"/>
  <c r="B33811" i="10" s="1"/>
  <c r="B33812" i="10" s="1"/>
  <c r="B33813" i="10" s="1"/>
  <c r="B33814" i="10" s="1"/>
  <c r="B33815" i="10" s="1"/>
  <c r="B33816" i="10" s="1"/>
  <c r="B33817" i="10" s="1"/>
  <c r="B33818" i="10" s="1"/>
  <c r="B33819" i="10" s="1"/>
  <c r="B33820" i="10" s="1"/>
  <c r="B33821" i="10" s="1"/>
  <c r="B33822" i="10" s="1"/>
  <c r="B33823" i="10" s="1"/>
  <c r="B33824" i="10" s="1"/>
  <c r="B33825" i="10" s="1"/>
  <c r="B33826" i="10" s="1"/>
  <c r="B33827" i="10" s="1"/>
  <c r="B33828" i="10" s="1"/>
  <c r="B33829" i="10" s="1"/>
  <c r="B33830" i="10" s="1"/>
  <c r="B33831" i="10" s="1"/>
  <c r="B33832" i="10" s="1"/>
  <c r="B33833" i="10" s="1"/>
  <c r="B33834" i="10" s="1"/>
  <c r="B33835" i="10" s="1"/>
  <c r="B33836" i="10" s="1"/>
  <c r="B33837" i="10" s="1"/>
  <c r="B33838" i="10" s="1"/>
  <c r="B33839" i="10" s="1"/>
  <c r="B33840" i="10" s="1"/>
  <c r="B33841" i="10" s="1"/>
  <c r="B33842" i="10" s="1"/>
  <c r="B33843" i="10" s="1"/>
  <c r="B33844" i="10" s="1"/>
  <c r="B33845" i="10" s="1"/>
  <c r="B33846" i="10" s="1"/>
  <c r="B33847" i="10" s="1"/>
  <c r="B33848" i="10" s="1"/>
  <c r="B33849" i="10" s="1"/>
  <c r="B33850" i="10" s="1"/>
  <c r="B33851" i="10" s="1"/>
  <c r="B33852" i="10" s="1"/>
  <c r="B33853" i="10" s="1"/>
  <c r="B33854" i="10" s="1"/>
  <c r="B33855" i="10" s="1"/>
  <c r="B33856" i="10" s="1"/>
  <c r="B33857" i="10" s="1"/>
  <c r="B33858" i="10" s="1"/>
  <c r="B33859" i="10" s="1"/>
  <c r="B33860" i="10" s="1"/>
  <c r="B33861" i="10" s="1"/>
  <c r="B33862" i="10" s="1"/>
  <c r="B33863" i="10" s="1"/>
  <c r="B33864" i="10" s="1"/>
  <c r="B33865" i="10" s="1"/>
  <c r="B33866" i="10" s="1"/>
  <c r="B33867" i="10" s="1"/>
  <c r="B33868" i="10" s="1"/>
  <c r="B33869" i="10" s="1"/>
  <c r="B33870" i="10" s="1"/>
  <c r="B33871" i="10" s="1"/>
  <c r="B33872" i="10" s="1"/>
  <c r="B33873" i="10" s="1"/>
  <c r="B33874" i="10" s="1"/>
  <c r="B33875" i="10" s="1"/>
  <c r="B33876" i="10" s="1"/>
  <c r="B33877" i="10" s="1"/>
  <c r="B33878" i="10" s="1"/>
  <c r="B33879" i="10" s="1"/>
  <c r="B33880" i="10" s="1"/>
  <c r="B33881" i="10" s="1"/>
  <c r="B33882" i="10" s="1"/>
  <c r="B33883" i="10" s="1"/>
  <c r="B33884" i="10" s="1"/>
  <c r="B33885" i="10" s="1"/>
  <c r="B33886" i="10" s="1"/>
  <c r="B33887" i="10" s="1"/>
  <c r="B33888" i="10" s="1"/>
  <c r="B33889" i="10" s="1"/>
  <c r="B33890" i="10" s="1"/>
  <c r="B33891" i="10" s="1"/>
  <c r="B33892" i="10" s="1"/>
  <c r="B33893" i="10" s="1"/>
  <c r="B33894" i="10" s="1"/>
  <c r="B33895" i="10" s="1"/>
  <c r="B33896" i="10" s="1"/>
  <c r="B33897" i="10" s="1"/>
  <c r="B33898" i="10" s="1"/>
  <c r="B33899" i="10" s="1"/>
  <c r="B33900" i="10" s="1"/>
  <c r="B33901" i="10" s="1"/>
  <c r="B33902" i="10" s="1"/>
  <c r="B33903" i="10" s="1"/>
  <c r="B33904" i="10" s="1"/>
  <c r="B33905" i="10" s="1"/>
  <c r="B33906" i="10" s="1"/>
  <c r="B33907" i="10" s="1"/>
  <c r="B33908" i="10" s="1"/>
  <c r="B33909" i="10" s="1"/>
  <c r="B33910" i="10" s="1"/>
  <c r="B33911" i="10" s="1"/>
  <c r="B33912" i="10" s="1"/>
  <c r="B33913" i="10" s="1"/>
  <c r="B33914" i="10" s="1"/>
  <c r="B33915" i="10" s="1"/>
  <c r="B33916" i="10" s="1"/>
  <c r="B33917" i="10" s="1"/>
  <c r="B33918" i="10" s="1"/>
  <c r="B33919" i="10" s="1"/>
  <c r="B33920" i="10" s="1"/>
  <c r="B33921" i="10" s="1"/>
  <c r="B33922" i="10" s="1"/>
  <c r="B33923" i="10" s="1"/>
  <c r="B33924" i="10" s="1"/>
  <c r="B33925" i="10" s="1"/>
  <c r="B33926" i="10" s="1"/>
  <c r="B33927" i="10" s="1"/>
  <c r="B33928" i="10" s="1"/>
  <c r="B33929" i="10" s="1"/>
  <c r="B33930" i="10" s="1"/>
  <c r="B33931" i="10" s="1"/>
  <c r="B33932" i="10" s="1"/>
  <c r="B33933" i="10" s="1"/>
  <c r="B33934" i="10" s="1"/>
  <c r="B33935" i="10" s="1"/>
  <c r="B33936" i="10" s="1"/>
  <c r="B33937" i="10" s="1"/>
  <c r="B33938" i="10" s="1"/>
  <c r="B33939" i="10" s="1"/>
  <c r="B33940" i="10" s="1"/>
  <c r="B33941" i="10" s="1"/>
  <c r="B33942" i="10" s="1"/>
  <c r="B33943" i="10" s="1"/>
  <c r="B33944" i="10" s="1"/>
  <c r="B33945" i="10" s="1"/>
  <c r="B33946" i="10" s="1"/>
  <c r="B33947" i="10" s="1"/>
  <c r="B33948" i="10" s="1"/>
  <c r="B33949" i="10" s="1"/>
  <c r="B33950" i="10" s="1"/>
  <c r="B33951" i="10" s="1"/>
  <c r="B33952" i="10" s="1"/>
  <c r="B33953" i="10" s="1"/>
  <c r="B33954" i="10" s="1"/>
  <c r="B33955" i="10" s="1"/>
  <c r="B33956" i="10" s="1"/>
  <c r="B33957" i="10" s="1"/>
  <c r="B33958" i="10" s="1"/>
  <c r="B33959" i="10" s="1"/>
  <c r="B33960" i="10" s="1"/>
  <c r="B33961" i="10" s="1"/>
  <c r="B33962" i="10" s="1"/>
  <c r="B33963" i="10" s="1"/>
  <c r="B33964" i="10" s="1"/>
  <c r="B33965" i="10" s="1"/>
  <c r="B33966" i="10" s="1"/>
  <c r="B33967" i="10" s="1"/>
  <c r="B33968" i="10" s="1"/>
  <c r="B33969" i="10" s="1"/>
  <c r="B33970" i="10" s="1"/>
  <c r="B33971" i="10" s="1"/>
  <c r="B33972" i="10" s="1"/>
  <c r="B33973" i="10" s="1"/>
  <c r="B33974" i="10" s="1"/>
  <c r="B33975" i="10" s="1"/>
  <c r="B33976" i="10" s="1"/>
  <c r="B33977" i="10" s="1"/>
  <c r="B33978" i="10" s="1"/>
  <c r="B33979" i="10" s="1"/>
  <c r="B33980" i="10" s="1"/>
  <c r="B33981" i="10" s="1"/>
  <c r="B33982" i="10" s="1"/>
  <c r="B33983" i="10" s="1"/>
  <c r="B33984" i="10" s="1"/>
  <c r="B33985" i="10" s="1"/>
  <c r="B33986" i="10" s="1"/>
  <c r="B33987" i="10" s="1"/>
  <c r="B33988" i="10" s="1"/>
  <c r="B33989" i="10" s="1"/>
  <c r="B33990" i="10" s="1"/>
  <c r="B33991" i="10" s="1"/>
  <c r="B33992" i="10" s="1"/>
  <c r="B33993" i="10" s="1"/>
  <c r="B33994" i="10" s="1"/>
  <c r="B33995" i="10" s="1"/>
  <c r="B33996" i="10" s="1"/>
  <c r="B33997" i="10" s="1"/>
  <c r="B33998" i="10" s="1"/>
  <c r="B33999" i="10" s="1"/>
  <c r="B34000" i="10" s="1"/>
  <c r="B34001" i="10" s="1"/>
  <c r="B34002" i="10" s="1"/>
  <c r="B34003" i="10" s="1"/>
  <c r="B34004" i="10" s="1"/>
  <c r="B34005" i="10" s="1"/>
  <c r="B34006" i="10" s="1"/>
  <c r="B34007" i="10" s="1"/>
  <c r="B34008" i="10" s="1"/>
  <c r="B34009" i="10" s="1"/>
  <c r="B34010" i="10" s="1"/>
  <c r="B34011" i="10" s="1"/>
  <c r="B34012" i="10" s="1"/>
  <c r="B34013" i="10" s="1"/>
  <c r="B34014" i="10" s="1"/>
  <c r="B34015" i="10" s="1"/>
  <c r="B34016" i="10" s="1"/>
  <c r="B34017" i="10" s="1"/>
  <c r="B34018" i="10" s="1"/>
  <c r="B34019" i="10" s="1"/>
  <c r="B34020" i="10" s="1"/>
  <c r="B34021" i="10" s="1"/>
  <c r="B34022" i="10" s="1"/>
  <c r="B34023" i="10" s="1"/>
  <c r="B34024" i="10" s="1"/>
  <c r="B34025" i="10" s="1"/>
  <c r="B34026" i="10" s="1"/>
  <c r="B34027" i="10" s="1"/>
  <c r="B34028" i="10" s="1"/>
  <c r="B34029" i="10" s="1"/>
  <c r="B34030" i="10" s="1"/>
  <c r="B34031" i="10" s="1"/>
  <c r="B34032" i="10" s="1"/>
  <c r="B34033" i="10" s="1"/>
  <c r="B34034" i="10" s="1"/>
  <c r="B34035" i="10" s="1"/>
  <c r="B34036" i="10" s="1"/>
  <c r="B34037" i="10" s="1"/>
  <c r="B34038" i="10" s="1"/>
  <c r="B34039" i="10" s="1"/>
  <c r="B34040" i="10" s="1"/>
  <c r="B34041" i="10" s="1"/>
  <c r="B34042" i="10" s="1"/>
  <c r="B34043" i="10" s="1"/>
  <c r="B34044" i="10" s="1"/>
  <c r="B34045" i="10" s="1"/>
  <c r="B34046" i="10" s="1"/>
  <c r="B34047" i="10" s="1"/>
  <c r="B34048" i="10" s="1"/>
  <c r="B34049" i="10" s="1"/>
  <c r="B34050" i="10" s="1"/>
  <c r="B34051" i="10" s="1"/>
  <c r="B34052" i="10" s="1"/>
  <c r="B34053" i="10" s="1"/>
  <c r="B34054" i="10" s="1"/>
  <c r="B34055" i="10" s="1"/>
  <c r="B34056" i="10" s="1"/>
  <c r="B34057" i="10" s="1"/>
  <c r="B34058" i="10" s="1"/>
  <c r="B34059" i="10" s="1"/>
  <c r="B34060" i="10" s="1"/>
  <c r="B34061" i="10" s="1"/>
  <c r="B34062" i="10" s="1"/>
  <c r="B34063" i="10" s="1"/>
  <c r="B34064" i="10" s="1"/>
  <c r="B34065" i="10" s="1"/>
  <c r="B34066" i="10" s="1"/>
  <c r="B34067" i="10" s="1"/>
  <c r="B34068" i="10" s="1"/>
  <c r="B34069" i="10" s="1"/>
  <c r="B34070" i="10" s="1"/>
  <c r="B34071" i="10" s="1"/>
  <c r="B34072" i="10" s="1"/>
  <c r="B34073" i="10" s="1"/>
  <c r="B34074" i="10" s="1"/>
  <c r="B34075" i="10" s="1"/>
  <c r="B34076" i="10" s="1"/>
  <c r="B34077" i="10" s="1"/>
  <c r="B34078" i="10" s="1"/>
  <c r="B34079" i="10" s="1"/>
  <c r="B34080" i="10" s="1"/>
  <c r="B34081" i="10" s="1"/>
  <c r="B34082" i="10" s="1"/>
  <c r="B34083" i="10" s="1"/>
  <c r="B34084" i="10" s="1"/>
  <c r="B34085" i="10" s="1"/>
  <c r="B34086" i="10" s="1"/>
  <c r="B34087" i="10" s="1"/>
  <c r="B34088" i="10" s="1"/>
  <c r="B34089" i="10" s="1"/>
  <c r="B34090" i="10" s="1"/>
  <c r="B34091" i="10" s="1"/>
  <c r="B34092" i="10" s="1"/>
  <c r="B34093" i="10" s="1"/>
  <c r="B34094" i="10" s="1"/>
  <c r="B34095" i="10" s="1"/>
  <c r="B34096" i="10" s="1"/>
  <c r="B34097" i="10" s="1"/>
  <c r="B34098" i="10" s="1"/>
  <c r="B34099" i="10" s="1"/>
  <c r="B34100" i="10" s="1"/>
  <c r="B34101" i="10" s="1"/>
  <c r="B34102" i="10" s="1"/>
  <c r="B34103" i="10" s="1"/>
  <c r="B34104" i="10" s="1"/>
  <c r="B34105" i="10" s="1"/>
  <c r="B34106" i="10" s="1"/>
  <c r="B34107" i="10" s="1"/>
  <c r="B34108" i="10" s="1"/>
  <c r="B34109" i="10" s="1"/>
  <c r="B34110" i="10" s="1"/>
  <c r="B34111" i="10" s="1"/>
  <c r="B34112" i="10" s="1"/>
  <c r="B34113" i="10" s="1"/>
  <c r="B34114" i="10" s="1"/>
  <c r="B34115" i="10" s="1"/>
  <c r="B34116" i="10" s="1"/>
  <c r="B34117" i="10" s="1"/>
  <c r="B34118" i="10" s="1"/>
  <c r="B34119" i="10" s="1"/>
  <c r="B34120" i="10" s="1"/>
  <c r="B34121" i="10" s="1"/>
  <c r="B34122" i="10" s="1"/>
  <c r="B34123" i="10" s="1"/>
  <c r="B34124" i="10" s="1"/>
  <c r="B34125" i="10" s="1"/>
  <c r="B34126" i="10" s="1"/>
  <c r="B34127" i="10" s="1"/>
  <c r="B34128" i="10" s="1"/>
  <c r="B34129" i="10" s="1"/>
  <c r="B34130" i="10" s="1"/>
  <c r="B34131" i="10" s="1"/>
  <c r="B34132" i="10" s="1"/>
  <c r="B34133" i="10" s="1"/>
  <c r="B34134" i="10" s="1"/>
  <c r="B34135" i="10" s="1"/>
  <c r="B34136" i="10" s="1"/>
  <c r="B34137" i="10" s="1"/>
  <c r="B34138" i="10" s="1"/>
  <c r="B34139" i="10" s="1"/>
  <c r="B34140" i="10" s="1"/>
  <c r="B34141" i="10" s="1"/>
  <c r="B34142" i="10" s="1"/>
  <c r="B34143" i="10" s="1"/>
  <c r="B34144" i="10" s="1"/>
  <c r="B34145" i="10" s="1"/>
  <c r="B34146" i="10" s="1"/>
  <c r="B34147" i="10" s="1"/>
  <c r="B34148" i="10" s="1"/>
  <c r="B34149" i="10" s="1"/>
  <c r="B34150" i="10" s="1"/>
  <c r="B34151" i="10" s="1"/>
  <c r="B34152" i="10" s="1"/>
  <c r="B34153" i="10" s="1"/>
  <c r="B34154" i="10" s="1"/>
  <c r="B34155" i="10" s="1"/>
  <c r="B34156" i="10" s="1"/>
  <c r="B34157" i="10" s="1"/>
  <c r="B34158" i="10" s="1"/>
  <c r="B34159" i="10" s="1"/>
  <c r="B34160" i="10" s="1"/>
  <c r="B34161" i="10" s="1"/>
  <c r="B34162" i="10" s="1"/>
  <c r="B34163" i="10" s="1"/>
  <c r="B34164" i="10" s="1"/>
  <c r="B34165" i="10" s="1"/>
  <c r="B34166" i="10" s="1"/>
  <c r="B34167" i="10" s="1"/>
  <c r="B34168" i="10" s="1"/>
  <c r="B34169" i="10" s="1"/>
  <c r="B34170" i="10" s="1"/>
  <c r="B34171" i="10" s="1"/>
  <c r="B34172" i="10" s="1"/>
  <c r="B34173" i="10" s="1"/>
  <c r="B34174" i="10" s="1"/>
  <c r="B34175" i="10" s="1"/>
  <c r="B34176" i="10" s="1"/>
  <c r="B34177" i="10" s="1"/>
  <c r="B34178" i="10" s="1"/>
  <c r="B34179" i="10" s="1"/>
  <c r="B34180" i="10" s="1"/>
  <c r="B34181" i="10" s="1"/>
  <c r="B34182" i="10" s="1"/>
  <c r="B34183" i="10" s="1"/>
  <c r="B34184" i="10" s="1"/>
  <c r="B34185" i="10" s="1"/>
  <c r="B34186" i="10" s="1"/>
  <c r="B34187" i="10" s="1"/>
  <c r="B34188" i="10" s="1"/>
  <c r="B34189" i="10" s="1"/>
  <c r="B34190" i="10" s="1"/>
  <c r="B34191" i="10" s="1"/>
  <c r="B34192" i="10" s="1"/>
  <c r="B34193" i="10" s="1"/>
  <c r="B34194" i="10" s="1"/>
  <c r="B34195" i="10" s="1"/>
  <c r="B34196" i="10" s="1"/>
  <c r="B34197" i="10" s="1"/>
  <c r="B34198" i="10" s="1"/>
  <c r="B34199" i="10" s="1"/>
  <c r="B34200" i="10" s="1"/>
  <c r="B34201" i="10" s="1"/>
  <c r="B34202" i="10" s="1"/>
  <c r="B34203" i="10" s="1"/>
  <c r="B34204" i="10" s="1"/>
  <c r="B34205" i="10" s="1"/>
  <c r="B34206" i="10" s="1"/>
  <c r="B34207" i="10" s="1"/>
  <c r="B34208" i="10" s="1"/>
  <c r="B34209" i="10" s="1"/>
  <c r="B34210" i="10" s="1"/>
  <c r="B34211" i="10" s="1"/>
  <c r="B34212" i="10" s="1"/>
  <c r="B34213" i="10" s="1"/>
  <c r="B34214" i="10" s="1"/>
  <c r="B34215" i="10" s="1"/>
  <c r="B34216" i="10" s="1"/>
  <c r="B34217" i="10" s="1"/>
  <c r="B34218" i="10" s="1"/>
  <c r="B34219" i="10" s="1"/>
  <c r="B34220" i="10" s="1"/>
  <c r="B34221" i="10" s="1"/>
  <c r="B34222" i="10" s="1"/>
  <c r="B34223" i="10" s="1"/>
  <c r="B34224" i="10" s="1"/>
  <c r="B34225" i="10" s="1"/>
  <c r="B34226" i="10" s="1"/>
  <c r="B34227" i="10" s="1"/>
  <c r="B34228" i="10" s="1"/>
  <c r="B34229" i="10" s="1"/>
  <c r="B34230" i="10" s="1"/>
  <c r="B34231" i="10" s="1"/>
  <c r="B34232" i="10" s="1"/>
  <c r="B34233" i="10" s="1"/>
  <c r="B34234" i="10" s="1"/>
  <c r="B34235" i="10" s="1"/>
  <c r="B34236" i="10" s="1"/>
  <c r="B34237" i="10" s="1"/>
  <c r="B34238" i="10" s="1"/>
  <c r="B34239" i="10" s="1"/>
  <c r="B34240" i="10" s="1"/>
  <c r="B34241" i="10" s="1"/>
  <c r="B34242" i="10" s="1"/>
  <c r="B34243" i="10" s="1"/>
  <c r="B34244" i="10" s="1"/>
  <c r="B34245" i="10" s="1"/>
  <c r="B34246" i="10" s="1"/>
  <c r="B34247" i="10" s="1"/>
  <c r="B34248" i="10" s="1"/>
  <c r="B34249" i="10" s="1"/>
  <c r="B34250" i="10" s="1"/>
  <c r="B34251" i="10" s="1"/>
  <c r="B34252" i="10" s="1"/>
  <c r="B34253" i="10" s="1"/>
  <c r="B34254" i="10" s="1"/>
  <c r="B34255" i="10" s="1"/>
  <c r="B34256" i="10" s="1"/>
  <c r="B34257" i="10" s="1"/>
  <c r="B34258" i="10" s="1"/>
  <c r="B34259" i="10" s="1"/>
  <c r="B34260" i="10" s="1"/>
  <c r="B34261" i="10" s="1"/>
  <c r="B34262" i="10" s="1"/>
  <c r="B34263" i="10" s="1"/>
  <c r="B34264" i="10" s="1"/>
  <c r="B34265" i="10" s="1"/>
  <c r="B34266" i="10" s="1"/>
  <c r="B34267" i="10" s="1"/>
  <c r="B34268" i="10" s="1"/>
  <c r="B34269" i="10" s="1"/>
  <c r="B34270" i="10" s="1"/>
  <c r="B34271" i="10" s="1"/>
  <c r="B34272" i="10" s="1"/>
  <c r="B34273" i="10" s="1"/>
  <c r="B34274" i="10" s="1"/>
  <c r="B34275" i="10" s="1"/>
  <c r="B34276" i="10" s="1"/>
  <c r="B34277" i="10" s="1"/>
  <c r="B34278" i="10" s="1"/>
  <c r="B34279" i="10" s="1"/>
  <c r="B34280" i="10" s="1"/>
  <c r="B34281" i="10" s="1"/>
  <c r="B34282" i="10" s="1"/>
  <c r="B34283" i="10" s="1"/>
  <c r="B34284" i="10" s="1"/>
  <c r="B34285" i="10" s="1"/>
  <c r="B34286" i="10" s="1"/>
  <c r="B34287" i="10" s="1"/>
  <c r="B34288" i="10" s="1"/>
  <c r="B34289" i="10" s="1"/>
  <c r="B34290" i="10" s="1"/>
  <c r="B34291" i="10" s="1"/>
  <c r="B34292" i="10" s="1"/>
  <c r="B34293" i="10" s="1"/>
  <c r="B34294" i="10" s="1"/>
  <c r="B34295" i="10" s="1"/>
  <c r="B34296" i="10" s="1"/>
  <c r="B34297" i="10" s="1"/>
  <c r="B34298" i="10" s="1"/>
  <c r="B34299" i="10" s="1"/>
  <c r="B34300" i="10" s="1"/>
  <c r="B34301" i="10" s="1"/>
  <c r="B34302" i="10" s="1"/>
  <c r="B34303" i="10" s="1"/>
  <c r="B34304" i="10" s="1"/>
  <c r="B34305" i="10" s="1"/>
  <c r="B34306" i="10" s="1"/>
  <c r="B34307" i="10" s="1"/>
  <c r="B34308" i="10" s="1"/>
  <c r="B34309" i="10" s="1"/>
  <c r="B34310" i="10" s="1"/>
  <c r="B34311" i="10" s="1"/>
  <c r="B34312" i="10" s="1"/>
  <c r="B34313" i="10" s="1"/>
  <c r="B34314" i="10" s="1"/>
  <c r="B34315" i="10" s="1"/>
  <c r="B34316" i="10" s="1"/>
  <c r="B34317" i="10" s="1"/>
  <c r="B34318" i="10" s="1"/>
  <c r="B34319" i="10" s="1"/>
  <c r="B34320" i="10" s="1"/>
  <c r="B34321" i="10" s="1"/>
  <c r="B34322" i="10" s="1"/>
  <c r="B34323" i="10" s="1"/>
  <c r="B34324" i="10" s="1"/>
  <c r="B34325" i="10" s="1"/>
  <c r="B34326" i="10" s="1"/>
  <c r="B34327" i="10" s="1"/>
  <c r="B34328" i="10" s="1"/>
  <c r="B34329" i="10" s="1"/>
  <c r="B34330" i="10" s="1"/>
  <c r="B34331" i="10" s="1"/>
  <c r="B34332" i="10" s="1"/>
  <c r="B34333" i="10" s="1"/>
  <c r="B34334" i="10" s="1"/>
  <c r="B34335" i="10" s="1"/>
  <c r="B34336" i="10" s="1"/>
  <c r="B34337" i="10" s="1"/>
  <c r="B34338" i="10" s="1"/>
  <c r="B34339" i="10" s="1"/>
  <c r="B34340" i="10" s="1"/>
  <c r="B34341" i="10" s="1"/>
  <c r="B34342" i="10" s="1"/>
  <c r="B34343" i="10" s="1"/>
  <c r="B34344" i="10" s="1"/>
  <c r="B34345" i="10" s="1"/>
  <c r="B34346" i="10" s="1"/>
  <c r="B34347" i="10" s="1"/>
  <c r="B34348" i="10" s="1"/>
  <c r="B34349" i="10" s="1"/>
  <c r="B34350" i="10" s="1"/>
  <c r="B34351" i="10" s="1"/>
  <c r="B34352" i="10" s="1"/>
  <c r="B34353" i="10" s="1"/>
  <c r="B34354" i="10" s="1"/>
  <c r="B34355" i="10" s="1"/>
  <c r="B34356" i="10" s="1"/>
  <c r="B34357" i="10" s="1"/>
  <c r="B34358" i="10" s="1"/>
  <c r="B34359" i="10" s="1"/>
  <c r="B34360" i="10" s="1"/>
  <c r="B34361" i="10" s="1"/>
  <c r="B34362" i="10" s="1"/>
  <c r="B34363" i="10" s="1"/>
  <c r="B34364" i="10" s="1"/>
  <c r="B34365" i="10" s="1"/>
  <c r="B34366" i="10" s="1"/>
  <c r="B34367" i="10" s="1"/>
  <c r="B34368" i="10" s="1"/>
  <c r="B34369" i="10" s="1"/>
  <c r="B34370" i="10" s="1"/>
  <c r="B34371" i="10" s="1"/>
  <c r="B34372" i="10" s="1"/>
  <c r="B34373" i="10" s="1"/>
  <c r="B34374" i="10" s="1"/>
  <c r="B34375" i="10" s="1"/>
  <c r="B34376" i="10" s="1"/>
  <c r="B34377" i="10" s="1"/>
  <c r="B34378" i="10" s="1"/>
  <c r="B34379" i="10" s="1"/>
  <c r="B34380" i="10" s="1"/>
  <c r="B34381" i="10" s="1"/>
  <c r="B34382" i="10" s="1"/>
  <c r="B34383" i="10" s="1"/>
  <c r="B34384" i="10" s="1"/>
  <c r="B34385" i="10" s="1"/>
  <c r="B34386" i="10" s="1"/>
  <c r="B34387" i="10" s="1"/>
  <c r="B34388" i="10" s="1"/>
  <c r="B34389" i="10" s="1"/>
  <c r="B34390" i="10" s="1"/>
  <c r="B34391" i="10" s="1"/>
  <c r="B34392" i="10" s="1"/>
  <c r="B34393" i="10" s="1"/>
  <c r="B34394" i="10" s="1"/>
  <c r="B34395" i="10" s="1"/>
  <c r="B34396" i="10" s="1"/>
  <c r="B34397" i="10" s="1"/>
  <c r="B34398" i="10" s="1"/>
  <c r="B34399" i="10" s="1"/>
  <c r="B34400" i="10" s="1"/>
  <c r="B34401" i="10" s="1"/>
  <c r="B34402" i="10" s="1"/>
  <c r="B34403" i="10" s="1"/>
  <c r="B34404" i="10" s="1"/>
  <c r="B34405" i="10" s="1"/>
  <c r="B34406" i="10" s="1"/>
  <c r="B34407" i="10" s="1"/>
  <c r="B34408" i="10" s="1"/>
  <c r="B34409" i="10" s="1"/>
  <c r="B34410" i="10" s="1"/>
  <c r="B34411" i="10" s="1"/>
  <c r="B34412" i="10" s="1"/>
  <c r="B34413" i="10" s="1"/>
  <c r="B34414" i="10" s="1"/>
  <c r="B34415" i="10" s="1"/>
  <c r="B34416" i="10" s="1"/>
  <c r="B34417" i="10" s="1"/>
  <c r="B34418" i="10" s="1"/>
  <c r="B34419" i="10" s="1"/>
  <c r="B34420" i="10" s="1"/>
  <c r="B34421" i="10" s="1"/>
  <c r="B34422" i="10" s="1"/>
  <c r="B34423" i="10" s="1"/>
  <c r="B34424" i="10" s="1"/>
  <c r="B34425" i="10" s="1"/>
  <c r="B34426" i="10" s="1"/>
  <c r="B34427" i="10" s="1"/>
  <c r="B34428" i="10" s="1"/>
  <c r="B34429" i="10" s="1"/>
  <c r="B34430" i="10" s="1"/>
  <c r="B34431" i="10" s="1"/>
  <c r="B34432" i="10" s="1"/>
  <c r="B34433" i="10" s="1"/>
  <c r="B34434" i="10" s="1"/>
  <c r="B34435" i="10" s="1"/>
  <c r="B34436" i="10" s="1"/>
  <c r="B34437" i="10" s="1"/>
  <c r="B34438" i="10" s="1"/>
  <c r="B34439" i="10" s="1"/>
  <c r="B34440" i="10" s="1"/>
  <c r="B34441" i="10" s="1"/>
  <c r="B34442" i="10" s="1"/>
  <c r="B34443" i="10" s="1"/>
  <c r="B34444" i="10" s="1"/>
  <c r="B34445" i="10" s="1"/>
  <c r="B34446" i="10" s="1"/>
  <c r="B34447" i="10" s="1"/>
  <c r="B34448" i="10" s="1"/>
  <c r="B34449" i="10" s="1"/>
  <c r="B34450" i="10" s="1"/>
  <c r="B34451" i="10" s="1"/>
  <c r="B34452" i="10" s="1"/>
  <c r="B34453" i="10" s="1"/>
  <c r="B34454" i="10" s="1"/>
  <c r="B34455" i="10" s="1"/>
  <c r="B34456" i="10" s="1"/>
  <c r="B34457" i="10" s="1"/>
  <c r="B34458" i="10" s="1"/>
  <c r="B34459" i="10" s="1"/>
  <c r="B34460" i="10" s="1"/>
  <c r="B34461" i="10" s="1"/>
  <c r="B34462" i="10" s="1"/>
  <c r="B34463" i="10" s="1"/>
  <c r="B34464" i="10" s="1"/>
  <c r="B34465" i="10" s="1"/>
  <c r="B34466" i="10" s="1"/>
  <c r="B34467" i="10" s="1"/>
  <c r="B34468" i="10" s="1"/>
  <c r="B34469" i="10" s="1"/>
  <c r="B34470" i="10" s="1"/>
  <c r="B34471" i="10" s="1"/>
  <c r="B34472" i="10" s="1"/>
  <c r="B34473" i="10" s="1"/>
  <c r="B34474" i="10" s="1"/>
  <c r="B34475" i="10" s="1"/>
  <c r="B34476" i="10" s="1"/>
  <c r="B34477" i="10" s="1"/>
  <c r="B34478" i="10" s="1"/>
  <c r="B34479" i="10" s="1"/>
  <c r="B34480" i="10" s="1"/>
  <c r="B34481" i="10" s="1"/>
  <c r="B34482" i="10" s="1"/>
  <c r="B34483" i="10" s="1"/>
  <c r="B34484" i="10" s="1"/>
  <c r="B34485" i="10" s="1"/>
  <c r="B34486" i="10" s="1"/>
  <c r="B34487" i="10" s="1"/>
  <c r="B34488" i="10" s="1"/>
  <c r="B34489" i="10" s="1"/>
  <c r="B34490" i="10" s="1"/>
  <c r="B34491" i="10" s="1"/>
  <c r="B34492" i="10" s="1"/>
  <c r="B34493" i="10" s="1"/>
  <c r="B34494" i="10" s="1"/>
  <c r="B34495" i="10" s="1"/>
  <c r="B34496" i="10" s="1"/>
  <c r="B34497" i="10" s="1"/>
  <c r="B34498" i="10" s="1"/>
  <c r="B34499" i="10" s="1"/>
  <c r="B34500" i="10" s="1"/>
  <c r="B34501" i="10" s="1"/>
  <c r="B34502" i="10" s="1"/>
  <c r="B34503" i="10" s="1"/>
  <c r="B34504" i="10" s="1"/>
  <c r="B34505" i="10" s="1"/>
  <c r="B34506" i="10" s="1"/>
  <c r="B34507" i="10" s="1"/>
  <c r="B34508" i="10" s="1"/>
  <c r="B34509" i="10" s="1"/>
  <c r="B34510" i="10" s="1"/>
  <c r="B34511" i="10" s="1"/>
  <c r="B34512" i="10" s="1"/>
  <c r="B34513" i="10" s="1"/>
  <c r="B34514" i="10" s="1"/>
  <c r="B34515" i="10" s="1"/>
  <c r="B34516" i="10" s="1"/>
  <c r="B34517" i="10" s="1"/>
  <c r="B34518" i="10" s="1"/>
  <c r="B34519" i="10" s="1"/>
  <c r="B34520" i="10" s="1"/>
  <c r="B34521" i="10" s="1"/>
  <c r="B34522" i="10" s="1"/>
  <c r="B34523" i="10" s="1"/>
  <c r="B34524" i="10" s="1"/>
  <c r="B34525" i="10" s="1"/>
  <c r="B34526" i="10" s="1"/>
  <c r="B34527" i="10" s="1"/>
  <c r="B34528" i="10" s="1"/>
  <c r="B34529" i="10" s="1"/>
  <c r="B34530" i="10" s="1"/>
  <c r="B34531" i="10" s="1"/>
  <c r="B34532" i="10" s="1"/>
  <c r="B34533" i="10" s="1"/>
  <c r="B34534" i="10" s="1"/>
  <c r="B34535" i="10" s="1"/>
  <c r="B34536" i="10" s="1"/>
  <c r="B34537" i="10" s="1"/>
  <c r="B34538" i="10" s="1"/>
  <c r="B34539" i="10" s="1"/>
  <c r="B34540" i="10" s="1"/>
  <c r="B34541" i="10" s="1"/>
  <c r="B34542" i="10" s="1"/>
  <c r="B34543" i="10" s="1"/>
  <c r="B34544" i="10" s="1"/>
  <c r="B34545" i="10" s="1"/>
  <c r="B34546" i="10" s="1"/>
  <c r="B34547" i="10" s="1"/>
  <c r="B34548" i="10" s="1"/>
  <c r="B34549" i="10" s="1"/>
  <c r="B34550" i="10" s="1"/>
  <c r="B34551" i="10" s="1"/>
  <c r="B34552" i="10" s="1"/>
  <c r="B34553" i="10" s="1"/>
  <c r="B34554" i="10" s="1"/>
  <c r="B34555" i="10" s="1"/>
  <c r="B34556" i="10" s="1"/>
  <c r="B34557" i="10" s="1"/>
  <c r="B34558" i="10" s="1"/>
  <c r="B34559" i="10" s="1"/>
  <c r="B34560" i="10" s="1"/>
  <c r="B34561" i="10" s="1"/>
  <c r="B34562" i="10" s="1"/>
  <c r="B34563" i="10" s="1"/>
  <c r="B34564" i="10" s="1"/>
  <c r="B34565" i="10" s="1"/>
  <c r="B34566" i="10" s="1"/>
  <c r="B34567" i="10" s="1"/>
  <c r="B34568" i="10" s="1"/>
  <c r="B34569" i="10" s="1"/>
  <c r="B34570" i="10" s="1"/>
  <c r="B34571" i="10" s="1"/>
  <c r="B34572" i="10" s="1"/>
  <c r="B34573" i="10" s="1"/>
  <c r="B34574" i="10" s="1"/>
  <c r="B34575" i="10" s="1"/>
  <c r="B34576" i="10" s="1"/>
  <c r="B34577" i="10" s="1"/>
  <c r="B34578" i="10" s="1"/>
  <c r="B34579" i="10" s="1"/>
  <c r="B34580" i="10" s="1"/>
  <c r="B34581" i="10" s="1"/>
  <c r="B34582" i="10" s="1"/>
  <c r="B34583" i="10" s="1"/>
  <c r="B34584" i="10" s="1"/>
  <c r="B34585" i="10" s="1"/>
  <c r="B34586" i="10" s="1"/>
  <c r="B34587" i="10" s="1"/>
  <c r="B34588" i="10" s="1"/>
  <c r="B34589" i="10" s="1"/>
  <c r="B34590" i="10" s="1"/>
  <c r="B34591" i="10" s="1"/>
  <c r="B34592" i="10" s="1"/>
  <c r="B34593" i="10" s="1"/>
  <c r="B34594" i="10" s="1"/>
  <c r="B34595" i="10" s="1"/>
  <c r="B34596" i="10" s="1"/>
  <c r="B34597" i="10" s="1"/>
  <c r="B34598" i="10" s="1"/>
  <c r="B34599" i="10" s="1"/>
  <c r="B34600" i="10" s="1"/>
  <c r="B34601" i="10" s="1"/>
  <c r="B34602" i="10" s="1"/>
  <c r="B34603" i="10" s="1"/>
  <c r="B34604" i="10" s="1"/>
  <c r="B34605" i="10" s="1"/>
  <c r="B34606" i="10" s="1"/>
  <c r="B34607" i="10" s="1"/>
  <c r="B34608" i="10" s="1"/>
  <c r="B34609" i="10" s="1"/>
  <c r="B34610" i="10" s="1"/>
  <c r="B34611" i="10" s="1"/>
  <c r="B34612" i="10" s="1"/>
  <c r="B34613" i="10" s="1"/>
  <c r="B34614" i="10" s="1"/>
  <c r="B34615" i="10" s="1"/>
  <c r="B34616" i="10" s="1"/>
  <c r="B34617" i="10" s="1"/>
  <c r="B34618" i="10" s="1"/>
  <c r="B34619" i="10" s="1"/>
  <c r="B34620" i="10" s="1"/>
  <c r="B34621" i="10" s="1"/>
  <c r="B34622" i="10" s="1"/>
  <c r="B34623" i="10" s="1"/>
  <c r="B34624" i="10" s="1"/>
  <c r="B34625" i="10" s="1"/>
  <c r="B34626" i="10" s="1"/>
  <c r="B34627" i="10" s="1"/>
  <c r="B34628" i="10" s="1"/>
  <c r="B34629" i="10" s="1"/>
  <c r="B34630" i="10" s="1"/>
  <c r="B34631" i="10" s="1"/>
  <c r="B34632" i="10" s="1"/>
  <c r="B34633" i="10" s="1"/>
  <c r="B34634" i="10" s="1"/>
  <c r="B34635" i="10" s="1"/>
  <c r="B34636" i="10" s="1"/>
  <c r="B34637" i="10" s="1"/>
  <c r="B34638" i="10" s="1"/>
  <c r="B34639" i="10" s="1"/>
  <c r="B34640" i="10" s="1"/>
  <c r="B34641" i="10" s="1"/>
  <c r="B34642" i="10" s="1"/>
  <c r="B34643" i="10" s="1"/>
  <c r="B34644" i="10" s="1"/>
  <c r="B34645" i="10" s="1"/>
  <c r="B34646" i="10" s="1"/>
  <c r="B34647" i="10" s="1"/>
  <c r="B34648" i="10" s="1"/>
  <c r="B34649" i="10" s="1"/>
  <c r="B34650" i="10" s="1"/>
  <c r="B34651" i="10" s="1"/>
  <c r="B34652" i="10" s="1"/>
  <c r="B34653" i="10" s="1"/>
  <c r="B34654" i="10" s="1"/>
  <c r="B34655" i="10" s="1"/>
  <c r="B34656" i="10" s="1"/>
  <c r="B34657" i="10" s="1"/>
  <c r="B34658" i="10" s="1"/>
  <c r="B34659" i="10" s="1"/>
  <c r="B34660" i="10" s="1"/>
  <c r="B34661" i="10" s="1"/>
  <c r="B34662" i="10" s="1"/>
  <c r="B34663" i="10" s="1"/>
  <c r="B34664" i="10" s="1"/>
  <c r="B34665" i="10" s="1"/>
  <c r="B34666" i="10" s="1"/>
  <c r="B34667" i="10" s="1"/>
  <c r="B34668" i="10" s="1"/>
  <c r="B34669" i="10" s="1"/>
  <c r="B34670" i="10" s="1"/>
  <c r="B34671" i="10" s="1"/>
  <c r="B34672" i="10" s="1"/>
  <c r="B34673" i="10" s="1"/>
  <c r="B34674" i="10" s="1"/>
  <c r="B34675" i="10" s="1"/>
  <c r="B34676" i="10" s="1"/>
  <c r="B34677" i="10" s="1"/>
  <c r="B34678" i="10" s="1"/>
  <c r="B34679" i="10" s="1"/>
  <c r="B34680" i="10" s="1"/>
  <c r="B34681" i="10" s="1"/>
  <c r="B34682" i="10" s="1"/>
  <c r="B34683" i="10" s="1"/>
  <c r="B34684" i="10" s="1"/>
  <c r="B34685" i="10" s="1"/>
  <c r="B34686" i="10" s="1"/>
  <c r="B34687" i="10" s="1"/>
  <c r="B34688" i="10" s="1"/>
  <c r="B34689" i="10" s="1"/>
  <c r="B34690" i="10" s="1"/>
  <c r="B34691" i="10" s="1"/>
  <c r="B34692" i="10" s="1"/>
  <c r="B34693" i="10" s="1"/>
  <c r="B34694" i="10" s="1"/>
  <c r="B34695" i="10" s="1"/>
  <c r="B34696" i="10" s="1"/>
  <c r="B34697" i="10" s="1"/>
  <c r="B34698" i="10" s="1"/>
  <c r="B34699" i="10" s="1"/>
  <c r="B34700" i="10" s="1"/>
  <c r="B34701" i="10" s="1"/>
  <c r="B34702" i="10" s="1"/>
  <c r="B34703" i="10" s="1"/>
  <c r="B34704" i="10" s="1"/>
  <c r="B34705" i="10" s="1"/>
  <c r="B34706" i="10" s="1"/>
  <c r="B34707" i="10" s="1"/>
  <c r="B34708" i="10" s="1"/>
  <c r="B34709" i="10" s="1"/>
  <c r="B34710" i="10" s="1"/>
  <c r="B34711" i="10" s="1"/>
  <c r="B34712" i="10" s="1"/>
  <c r="B34713" i="10" s="1"/>
  <c r="B34714" i="10" s="1"/>
  <c r="B34715" i="10" s="1"/>
  <c r="B34716" i="10" s="1"/>
  <c r="B34717" i="10" s="1"/>
  <c r="B34718" i="10" s="1"/>
  <c r="B34719" i="10" s="1"/>
  <c r="B34720" i="10" s="1"/>
  <c r="B34721" i="10" s="1"/>
  <c r="B34722" i="10" s="1"/>
  <c r="B34723" i="10" s="1"/>
  <c r="B34724" i="10" s="1"/>
  <c r="B34725" i="10" s="1"/>
  <c r="B34726" i="10" s="1"/>
  <c r="B34727" i="10" s="1"/>
  <c r="B34728" i="10" s="1"/>
  <c r="B34729" i="10" s="1"/>
  <c r="B34730" i="10" s="1"/>
  <c r="B34731" i="10" s="1"/>
  <c r="B34732" i="10" s="1"/>
  <c r="B34733" i="10" s="1"/>
  <c r="B34734" i="10" s="1"/>
  <c r="B34735" i="10" s="1"/>
  <c r="B34736" i="10" s="1"/>
  <c r="B34737" i="10" s="1"/>
  <c r="B34738" i="10" s="1"/>
  <c r="B34739" i="10" s="1"/>
  <c r="B34740" i="10" s="1"/>
  <c r="B34741" i="10" s="1"/>
  <c r="B34742" i="10" s="1"/>
  <c r="B34743" i="10" s="1"/>
  <c r="B34744" i="10" s="1"/>
  <c r="B34745" i="10" s="1"/>
  <c r="B34746" i="10" s="1"/>
  <c r="B34747" i="10" s="1"/>
  <c r="B34748" i="10" s="1"/>
  <c r="B34749" i="10" s="1"/>
  <c r="B34750" i="10" s="1"/>
  <c r="B34751" i="10" s="1"/>
  <c r="B34752" i="10" s="1"/>
  <c r="B34753" i="10" s="1"/>
  <c r="B34754" i="10" s="1"/>
  <c r="B34755" i="10" s="1"/>
  <c r="B34756" i="10" s="1"/>
  <c r="B34757" i="10" s="1"/>
  <c r="B34758" i="10" s="1"/>
  <c r="B34759" i="10" s="1"/>
  <c r="B34760" i="10" s="1"/>
  <c r="B34761" i="10" s="1"/>
  <c r="B34762" i="10" s="1"/>
  <c r="B34763" i="10" s="1"/>
  <c r="B34764" i="10" s="1"/>
  <c r="B34765" i="10" s="1"/>
  <c r="B34766" i="10" s="1"/>
  <c r="B34767" i="10" s="1"/>
  <c r="B34768" i="10" s="1"/>
  <c r="B34769" i="10" s="1"/>
  <c r="B34770" i="10" s="1"/>
  <c r="B34771" i="10" s="1"/>
  <c r="B34772" i="10" s="1"/>
  <c r="B34773" i="10" s="1"/>
  <c r="B34774" i="10" s="1"/>
  <c r="B34775" i="10" s="1"/>
  <c r="B34776" i="10" s="1"/>
  <c r="B34777" i="10" s="1"/>
  <c r="B34778" i="10" s="1"/>
  <c r="B34779" i="10" s="1"/>
  <c r="B34780" i="10" s="1"/>
  <c r="B34781" i="10" s="1"/>
  <c r="B34782" i="10" s="1"/>
  <c r="B34783" i="10" s="1"/>
  <c r="B34784" i="10" s="1"/>
  <c r="B34785" i="10" s="1"/>
  <c r="B34786" i="10" s="1"/>
  <c r="B34787" i="10" s="1"/>
  <c r="B34788" i="10" s="1"/>
  <c r="B34789" i="10" s="1"/>
  <c r="B34790" i="10" s="1"/>
  <c r="B34791" i="10" s="1"/>
  <c r="B34792" i="10" s="1"/>
  <c r="B34793" i="10" s="1"/>
  <c r="B34794" i="10" s="1"/>
  <c r="B34795" i="10" s="1"/>
  <c r="B34796" i="10" s="1"/>
  <c r="B34797" i="10" s="1"/>
  <c r="B34798" i="10" s="1"/>
  <c r="B34799" i="10" s="1"/>
  <c r="B34800" i="10" s="1"/>
  <c r="B34801" i="10" s="1"/>
  <c r="B34802" i="10" s="1"/>
  <c r="B34803" i="10" s="1"/>
  <c r="B34804" i="10" s="1"/>
  <c r="B34805" i="10" s="1"/>
  <c r="B34806" i="10" s="1"/>
  <c r="B34807" i="10" s="1"/>
  <c r="B34808" i="10" s="1"/>
  <c r="B34809" i="10" s="1"/>
  <c r="B34810" i="10" s="1"/>
  <c r="B34811" i="10" s="1"/>
  <c r="B34812" i="10" s="1"/>
  <c r="B34813" i="10" s="1"/>
  <c r="B34814" i="10" s="1"/>
  <c r="B34815" i="10" s="1"/>
  <c r="B34816" i="10" s="1"/>
  <c r="B34817" i="10" s="1"/>
  <c r="B34818" i="10" s="1"/>
  <c r="B34819" i="10" s="1"/>
  <c r="B34820" i="10" s="1"/>
  <c r="B34821" i="10" s="1"/>
  <c r="B34822" i="10" s="1"/>
  <c r="B34823" i="10" s="1"/>
  <c r="B34824" i="10" s="1"/>
  <c r="B34825" i="10" s="1"/>
  <c r="B34826" i="10" s="1"/>
  <c r="B34827" i="10" s="1"/>
  <c r="B34828" i="10" s="1"/>
  <c r="B34829" i="10" s="1"/>
  <c r="B34830" i="10" s="1"/>
  <c r="B34831" i="10" s="1"/>
  <c r="B34832" i="10" s="1"/>
  <c r="B34833" i="10" s="1"/>
  <c r="B34834" i="10" s="1"/>
  <c r="B34835" i="10" s="1"/>
  <c r="B34836" i="10" s="1"/>
  <c r="B34837" i="10" s="1"/>
  <c r="B34838" i="10" s="1"/>
  <c r="B34839" i="10" s="1"/>
  <c r="B34840" i="10" s="1"/>
  <c r="B34841" i="10" s="1"/>
  <c r="B34842" i="10" s="1"/>
  <c r="B34843" i="10" s="1"/>
  <c r="B34844" i="10" s="1"/>
  <c r="B34845" i="10" s="1"/>
  <c r="B34846" i="10" s="1"/>
  <c r="B34847" i="10" s="1"/>
  <c r="B34848" i="10" s="1"/>
  <c r="B34849" i="10" s="1"/>
  <c r="B34850" i="10" s="1"/>
  <c r="B34851" i="10" s="1"/>
  <c r="B34852" i="10" s="1"/>
  <c r="B34853" i="10" s="1"/>
  <c r="B34854" i="10" s="1"/>
  <c r="B34855" i="10" s="1"/>
  <c r="B34856" i="10" s="1"/>
  <c r="B34857" i="10" s="1"/>
  <c r="B34858" i="10" s="1"/>
  <c r="B34859" i="10" s="1"/>
  <c r="B34860" i="10" s="1"/>
  <c r="B34861" i="10" s="1"/>
  <c r="B34862" i="10" s="1"/>
  <c r="B34863" i="10" s="1"/>
  <c r="B34864" i="10" s="1"/>
  <c r="B34865" i="10" s="1"/>
  <c r="B34866" i="10" s="1"/>
  <c r="B34867" i="10" s="1"/>
  <c r="B34868" i="10" s="1"/>
  <c r="B34869" i="10" s="1"/>
  <c r="B34870" i="10" s="1"/>
  <c r="B34871" i="10" s="1"/>
  <c r="B34872" i="10" s="1"/>
  <c r="B34873" i="10" s="1"/>
  <c r="B34874" i="10" s="1"/>
  <c r="B34875" i="10" s="1"/>
  <c r="B34876" i="10" s="1"/>
  <c r="B34877" i="10" s="1"/>
  <c r="B34878" i="10" s="1"/>
  <c r="B34879" i="10" s="1"/>
  <c r="B34880" i="10" s="1"/>
  <c r="B34881" i="10" s="1"/>
  <c r="B34882" i="10" s="1"/>
  <c r="B34883" i="10" s="1"/>
  <c r="B34884" i="10" s="1"/>
  <c r="B34885" i="10" s="1"/>
  <c r="B34886" i="10" s="1"/>
  <c r="B34887" i="10" s="1"/>
  <c r="B34888" i="10" s="1"/>
  <c r="B34889" i="10" s="1"/>
  <c r="B34890" i="10" s="1"/>
  <c r="B34891" i="10" s="1"/>
  <c r="B34892" i="10" s="1"/>
  <c r="B34893" i="10" s="1"/>
  <c r="B34894" i="10" s="1"/>
  <c r="B34895" i="10" s="1"/>
  <c r="B34896" i="10" s="1"/>
  <c r="B34897" i="10" s="1"/>
  <c r="B34898" i="10" s="1"/>
  <c r="B34899" i="10" s="1"/>
  <c r="B34900" i="10" s="1"/>
  <c r="B34901" i="10" s="1"/>
  <c r="B34902" i="10" s="1"/>
  <c r="B34903" i="10" s="1"/>
  <c r="B34904" i="10" s="1"/>
  <c r="B34905" i="10" s="1"/>
  <c r="B34906" i="10" s="1"/>
  <c r="B34907" i="10" s="1"/>
  <c r="B34908" i="10" s="1"/>
  <c r="B34909" i="10" s="1"/>
  <c r="B34910" i="10" s="1"/>
  <c r="B34911" i="10" s="1"/>
  <c r="B34912" i="10" s="1"/>
  <c r="B34913" i="10" s="1"/>
  <c r="B34914" i="10" s="1"/>
  <c r="B34915" i="10" s="1"/>
  <c r="B34916" i="10" s="1"/>
  <c r="B34917" i="10" s="1"/>
  <c r="B34918" i="10" s="1"/>
  <c r="B34919" i="10" s="1"/>
  <c r="B34920" i="10" s="1"/>
  <c r="B34921" i="10" s="1"/>
  <c r="B34922" i="10" s="1"/>
  <c r="B34923" i="10" s="1"/>
  <c r="B34924" i="10" s="1"/>
  <c r="B34925" i="10" s="1"/>
  <c r="B34926" i="10" s="1"/>
  <c r="B34927" i="10" s="1"/>
  <c r="B34928" i="10" s="1"/>
  <c r="B34929" i="10" s="1"/>
  <c r="B34930" i="10" s="1"/>
  <c r="B34931" i="10" s="1"/>
  <c r="B34932" i="10" s="1"/>
  <c r="B34933" i="10" s="1"/>
  <c r="B34934" i="10" s="1"/>
  <c r="B34935" i="10" s="1"/>
  <c r="B34936" i="10" s="1"/>
  <c r="B34937" i="10" s="1"/>
  <c r="B34938" i="10" s="1"/>
  <c r="B34939" i="10" s="1"/>
  <c r="B34940" i="10" s="1"/>
  <c r="B34941" i="10" s="1"/>
  <c r="B34942" i="10" s="1"/>
  <c r="B34943" i="10" s="1"/>
  <c r="B34944" i="10" s="1"/>
  <c r="B34945" i="10" s="1"/>
  <c r="B34946" i="10" s="1"/>
  <c r="B34947" i="10" s="1"/>
  <c r="B34948" i="10" s="1"/>
  <c r="B34949" i="10" s="1"/>
  <c r="B34950" i="10" s="1"/>
  <c r="B34951" i="10" s="1"/>
  <c r="B34952" i="10" s="1"/>
  <c r="B34953" i="10" s="1"/>
  <c r="B34954" i="10" s="1"/>
  <c r="B34955" i="10" s="1"/>
  <c r="B34956" i="10" s="1"/>
  <c r="B34957" i="10" s="1"/>
  <c r="B34958" i="10" s="1"/>
  <c r="B34959" i="10" s="1"/>
  <c r="B34960" i="10" s="1"/>
  <c r="B34961" i="10" s="1"/>
  <c r="B34962" i="10" s="1"/>
  <c r="B34963" i="10" s="1"/>
  <c r="B34964" i="10" s="1"/>
  <c r="B34965" i="10" s="1"/>
  <c r="B34966" i="10" s="1"/>
  <c r="B34967" i="10" s="1"/>
  <c r="B34968" i="10" s="1"/>
  <c r="B34969" i="10" s="1"/>
  <c r="B34970" i="10" s="1"/>
  <c r="B34971" i="10" s="1"/>
  <c r="B34972" i="10" s="1"/>
  <c r="B34973" i="10" s="1"/>
  <c r="B34974" i="10" s="1"/>
  <c r="B34975" i="10" s="1"/>
  <c r="B34976" i="10" s="1"/>
  <c r="B34977" i="10" s="1"/>
  <c r="B34978" i="10" s="1"/>
  <c r="B34979" i="10" s="1"/>
  <c r="B34980" i="10" s="1"/>
  <c r="B34981" i="10" s="1"/>
  <c r="B34982" i="10" s="1"/>
  <c r="B34983" i="10" s="1"/>
  <c r="B34984" i="10" s="1"/>
  <c r="B34985" i="10" s="1"/>
  <c r="B34986" i="10" s="1"/>
  <c r="B34987" i="10" s="1"/>
  <c r="B34988" i="10" s="1"/>
  <c r="B34989" i="10" s="1"/>
  <c r="B34990" i="10" s="1"/>
  <c r="B34991" i="10" s="1"/>
  <c r="B34992" i="10" s="1"/>
  <c r="B34993" i="10" s="1"/>
  <c r="B34994" i="10" s="1"/>
  <c r="B34995" i="10" s="1"/>
  <c r="B34996" i="10" s="1"/>
  <c r="B34997" i="10" s="1"/>
  <c r="B34998" i="10" s="1"/>
  <c r="B34999" i="10" s="1"/>
  <c r="B35000" i="10" s="1"/>
  <c r="B35001" i="10" s="1"/>
  <c r="B35002" i="10" s="1"/>
  <c r="B35003" i="10" s="1"/>
  <c r="B35004" i="10" s="1"/>
  <c r="B35005" i="10" s="1"/>
  <c r="B35006" i="10" s="1"/>
  <c r="B35007" i="10" s="1"/>
  <c r="B35008" i="10" s="1"/>
  <c r="B35009" i="10" s="1"/>
  <c r="B35010" i="10" s="1"/>
  <c r="B35011" i="10" s="1"/>
  <c r="B35012" i="10" s="1"/>
  <c r="B35013" i="10" s="1"/>
  <c r="B35014" i="10" s="1"/>
  <c r="B35015" i="10" s="1"/>
  <c r="B35016" i="10" s="1"/>
  <c r="B35017" i="10" s="1"/>
  <c r="B35018" i="10" s="1"/>
  <c r="B35019" i="10" s="1"/>
  <c r="B35020" i="10" s="1"/>
  <c r="B35021" i="10" s="1"/>
  <c r="B35022" i="10" s="1"/>
  <c r="B35023" i="10" s="1"/>
  <c r="B35024" i="10" s="1"/>
  <c r="B35025" i="10" s="1"/>
  <c r="B35026" i="10" s="1"/>
  <c r="B35027" i="10" s="1"/>
  <c r="B35028" i="10" s="1"/>
  <c r="B35029" i="10" s="1"/>
  <c r="B35030" i="10" s="1"/>
  <c r="B35031" i="10" s="1"/>
  <c r="B35032" i="10" s="1"/>
  <c r="B35033" i="10" s="1"/>
  <c r="B35034" i="10" s="1"/>
  <c r="B35035" i="10" s="1"/>
  <c r="B35036" i="10" s="1"/>
  <c r="B35037" i="10" s="1"/>
  <c r="B35038" i="10" s="1"/>
  <c r="B35039" i="10" s="1"/>
  <c r="B35040" i="10" s="1"/>
  <c r="B35041" i="10" s="1"/>
  <c r="B35042" i="10" s="1"/>
  <c r="B35043" i="10" s="1"/>
  <c r="B35044" i="10" s="1"/>
  <c r="B35045" i="10" s="1"/>
  <c r="B35046" i="10" s="1"/>
  <c r="B35047" i="10" s="1"/>
  <c r="B35048" i="10" s="1"/>
  <c r="B35049" i="10" s="1"/>
  <c r="B35050" i="10" s="1"/>
  <c r="B35051" i="10" s="1"/>
  <c r="B35052" i="10" s="1"/>
  <c r="B35053" i="10" s="1"/>
  <c r="B35054" i="10" s="1"/>
  <c r="B35055" i="10" s="1"/>
  <c r="B35056" i="10" s="1"/>
  <c r="B35057" i="10" s="1"/>
  <c r="B35058" i="10" s="1"/>
  <c r="B35059" i="10" s="1"/>
  <c r="B35060" i="10" s="1"/>
  <c r="B35061" i="10" s="1"/>
  <c r="B35062" i="10" s="1"/>
  <c r="B35063" i="10" s="1"/>
  <c r="B35064" i="10" s="1"/>
  <c r="B35065" i="10" s="1"/>
  <c r="B35066" i="10" s="1"/>
  <c r="B35067" i="10" s="1"/>
  <c r="B35068" i="10" s="1"/>
  <c r="B35069" i="10" s="1"/>
  <c r="B35070" i="10" s="1"/>
  <c r="B35071" i="10" s="1"/>
  <c r="B35072" i="10" s="1"/>
  <c r="B35073" i="10" s="1"/>
  <c r="B35074" i="10" s="1"/>
  <c r="B35075" i="10" s="1"/>
  <c r="B35076" i="10" s="1"/>
  <c r="B35077" i="10" s="1"/>
  <c r="B35078" i="10" s="1"/>
  <c r="B35079" i="10" s="1"/>
  <c r="B35080" i="10" s="1"/>
  <c r="B35081" i="10" s="1"/>
  <c r="B35082" i="10" s="1"/>
  <c r="B35083" i="10" s="1"/>
  <c r="B35084" i="10" s="1"/>
  <c r="B35085" i="10" s="1"/>
  <c r="B35086" i="10" s="1"/>
  <c r="B35087" i="10" s="1"/>
  <c r="B35088" i="10" s="1"/>
  <c r="B35089" i="10" s="1"/>
  <c r="B35090" i="10" s="1"/>
  <c r="B35091" i="10" s="1"/>
  <c r="B35092" i="10" s="1"/>
  <c r="B35093" i="10" s="1"/>
  <c r="B35094" i="10" s="1"/>
  <c r="B35095" i="10" s="1"/>
  <c r="B35096" i="10" s="1"/>
  <c r="B35097" i="10" s="1"/>
  <c r="B35098" i="10" s="1"/>
  <c r="B35099" i="10" s="1"/>
  <c r="B35100" i="10" s="1"/>
  <c r="B35101" i="10" s="1"/>
  <c r="B35102" i="10" s="1"/>
  <c r="B35103" i="10" s="1"/>
  <c r="B35104" i="10" s="1"/>
  <c r="B35105" i="10" s="1"/>
  <c r="B35106" i="10" s="1"/>
  <c r="B35107" i="10" s="1"/>
  <c r="B35108" i="10" s="1"/>
  <c r="B35109" i="10" s="1"/>
  <c r="B35110" i="10" s="1"/>
  <c r="B35111" i="10" s="1"/>
  <c r="B35112" i="10" s="1"/>
  <c r="B35113" i="10" s="1"/>
  <c r="B35114" i="10" s="1"/>
  <c r="B35115" i="10" s="1"/>
  <c r="B35116" i="10" s="1"/>
  <c r="B35117" i="10" s="1"/>
  <c r="B35118" i="10" s="1"/>
  <c r="B35119" i="10" s="1"/>
  <c r="B35120" i="10" s="1"/>
  <c r="B35121" i="10" s="1"/>
  <c r="B35122" i="10" s="1"/>
  <c r="B35123" i="10" s="1"/>
  <c r="B35124" i="10" s="1"/>
  <c r="B35125" i="10" s="1"/>
  <c r="B35126" i="10" s="1"/>
  <c r="B35127" i="10" s="1"/>
  <c r="B35128" i="10" s="1"/>
  <c r="B35129" i="10" s="1"/>
  <c r="B35130" i="10" s="1"/>
  <c r="B35131" i="10" s="1"/>
  <c r="B35132" i="10" s="1"/>
  <c r="B35133" i="10" s="1"/>
  <c r="B35134" i="10" s="1"/>
  <c r="B35135" i="10" s="1"/>
  <c r="B35136" i="10" s="1"/>
  <c r="B35137" i="10" s="1"/>
  <c r="B35138" i="10" s="1"/>
  <c r="B35139" i="10" s="1"/>
  <c r="B35140" i="10" s="1"/>
  <c r="B35141" i="10" s="1"/>
  <c r="B35142" i="10" s="1"/>
  <c r="B35143" i="10" s="1"/>
  <c r="B35144" i="10" s="1"/>
  <c r="B35145" i="10" s="1"/>
  <c r="B35146" i="10" s="1"/>
  <c r="B35147" i="10" s="1"/>
  <c r="B35148" i="10" s="1"/>
  <c r="B35149" i="10" s="1"/>
  <c r="B35150" i="10" s="1"/>
  <c r="B35151" i="10" s="1"/>
  <c r="B35152" i="10" s="1"/>
  <c r="B35153" i="10" s="1"/>
  <c r="B35154" i="10" s="1"/>
  <c r="B35155" i="10" s="1"/>
  <c r="B35156" i="10" s="1"/>
  <c r="B35157" i="10" s="1"/>
  <c r="B35158" i="10" s="1"/>
  <c r="B35159" i="10" s="1"/>
  <c r="B35160" i="10" s="1"/>
  <c r="B35161" i="10" s="1"/>
  <c r="B35162" i="10" s="1"/>
  <c r="B35163" i="10" s="1"/>
  <c r="B35164" i="10" s="1"/>
  <c r="B35165" i="10" s="1"/>
  <c r="B35166" i="10" s="1"/>
  <c r="B35167" i="10" s="1"/>
  <c r="B35168" i="10" s="1"/>
  <c r="B35169" i="10" s="1"/>
  <c r="B35170" i="10" s="1"/>
  <c r="B35171" i="10" s="1"/>
  <c r="B35172" i="10" s="1"/>
  <c r="B35173" i="10" s="1"/>
  <c r="B35174" i="10" s="1"/>
  <c r="B35175" i="10" s="1"/>
  <c r="B35176" i="10" s="1"/>
  <c r="B35177" i="10" s="1"/>
  <c r="B35178" i="10" s="1"/>
  <c r="B35179" i="10" s="1"/>
  <c r="B35180" i="10" s="1"/>
  <c r="B35181" i="10" s="1"/>
  <c r="B35182" i="10" s="1"/>
  <c r="B35183" i="10" s="1"/>
  <c r="B35184" i="10" s="1"/>
  <c r="B35185" i="10" s="1"/>
  <c r="B35186" i="10" s="1"/>
  <c r="B35187" i="10" s="1"/>
  <c r="B35188" i="10" s="1"/>
  <c r="B35189" i="10" s="1"/>
  <c r="B35190" i="10" s="1"/>
  <c r="B35191" i="10" s="1"/>
  <c r="B35192" i="10" s="1"/>
  <c r="B35193" i="10" s="1"/>
  <c r="B35194" i="10" s="1"/>
  <c r="B35195" i="10" s="1"/>
  <c r="B35196" i="10" s="1"/>
  <c r="B35197" i="10" s="1"/>
  <c r="B35198" i="10" s="1"/>
  <c r="B35199" i="10" s="1"/>
  <c r="B35200" i="10" s="1"/>
  <c r="B35201" i="10" s="1"/>
  <c r="B35202" i="10" s="1"/>
  <c r="B35203" i="10" s="1"/>
  <c r="B35204" i="10" s="1"/>
  <c r="B35205" i="10" s="1"/>
  <c r="B35206" i="10" s="1"/>
  <c r="B35207" i="10" s="1"/>
  <c r="B35208" i="10" s="1"/>
  <c r="B35209" i="10" s="1"/>
  <c r="B35210" i="10" s="1"/>
  <c r="B35211" i="10" s="1"/>
  <c r="B35212" i="10" s="1"/>
  <c r="B35213" i="10" s="1"/>
  <c r="B35214" i="10" s="1"/>
  <c r="B35215" i="10" s="1"/>
  <c r="B35216" i="10" s="1"/>
  <c r="B35217" i="10" s="1"/>
  <c r="B35218" i="10" s="1"/>
  <c r="B35219" i="10" s="1"/>
  <c r="B35220" i="10" s="1"/>
  <c r="B35221" i="10" s="1"/>
  <c r="B35222" i="10" s="1"/>
  <c r="B35223" i="10" s="1"/>
  <c r="B35224" i="10" s="1"/>
  <c r="B35225" i="10" s="1"/>
  <c r="B35226" i="10" s="1"/>
  <c r="B35227" i="10" s="1"/>
  <c r="B35228" i="10" s="1"/>
  <c r="B35229" i="10" s="1"/>
  <c r="B35230" i="10" s="1"/>
  <c r="B35231" i="10" s="1"/>
  <c r="B35232" i="10" s="1"/>
  <c r="B35233" i="10" s="1"/>
  <c r="B35234" i="10" s="1"/>
  <c r="B35235" i="10" s="1"/>
  <c r="B35236" i="10" s="1"/>
  <c r="B35237" i="10" s="1"/>
  <c r="B35238" i="10" s="1"/>
  <c r="B35239" i="10" s="1"/>
  <c r="B35240" i="10" s="1"/>
  <c r="B35241" i="10" s="1"/>
  <c r="B35242" i="10" s="1"/>
  <c r="B35243" i="10" s="1"/>
  <c r="B35244" i="10" s="1"/>
  <c r="B35245" i="10" s="1"/>
  <c r="B35246" i="10" s="1"/>
  <c r="B35247" i="10" s="1"/>
  <c r="B35248" i="10" s="1"/>
  <c r="B35249" i="10" s="1"/>
  <c r="B35250" i="10" s="1"/>
  <c r="B35251" i="10" s="1"/>
  <c r="B35252" i="10" s="1"/>
  <c r="B35253" i="10" s="1"/>
  <c r="B35254" i="10" s="1"/>
  <c r="B35255" i="10" s="1"/>
  <c r="B35256" i="10" s="1"/>
  <c r="B35257" i="10" s="1"/>
  <c r="B35258" i="10" s="1"/>
  <c r="B35259" i="10" s="1"/>
  <c r="B35260" i="10" s="1"/>
  <c r="B35261" i="10" s="1"/>
  <c r="B35262" i="10" s="1"/>
  <c r="B35263" i="10" s="1"/>
  <c r="B35264" i="10" s="1"/>
  <c r="B35265" i="10" s="1"/>
  <c r="B35266" i="10" s="1"/>
  <c r="B35267" i="10" s="1"/>
  <c r="B35268" i="10" s="1"/>
  <c r="B35269" i="10" s="1"/>
  <c r="B35270" i="10" s="1"/>
  <c r="B35271" i="10" s="1"/>
  <c r="B35272" i="10" s="1"/>
  <c r="B35273" i="10" s="1"/>
  <c r="B35274" i="10" s="1"/>
  <c r="B35275" i="10" s="1"/>
  <c r="B35276" i="10" s="1"/>
  <c r="B35277" i="10" s="1"/>
  <c r="B35278" i="10" s="1"/>
  <c r="B35279" i="10" s="1"/>
  <c r="B35280" i="10" s="1"/>
  <c r="B35281" i="10" s="1"/>
  <c r="B35282" i="10" s="1"/>
  <c r="B35283" i="10" s="1"/>
  <c r="B35284" i="10" s="1"/>
  <c r="B35285" i="10" s="1"/>
  <c r="B35286" i="10" s="1"/>
  <c r="B35287" i="10" s="1"/>
  <c r="B35288" i="10" s="1"/>
  <c r="B35289" i="10" s="1"/>
  <c r="B35290" i="10" s="1"/>
  <c r="B35291" i="10" s="1"/>
  <c r="B35292" i="10" s="1"/>
  <c r="B35293" i="10" s="1"/>
  <c r="B35294" i="10" s="1"/>
  <c r="B35295" i="10" s="1"/>
  <c r="B35296" i="10" s="1"/>
  <c r="B35297" i="10" s="1"/>
  <c r="B35298" i="10" s="1"/>
  <c r="B35299" i="10" s="1"/>
  <c r="B35300" i="10" s="1"/>
  <c r="B35301" i="10" s="1"/>
  <c r="B35302" i="10" s="1"/>
  <c r="B35303" i="10" s="1"/>
  <c r="B35304" i="10" s="1"/>
  <c r="B35305" i="10" s="1"/>
  <c r="B35306" i="10" s="1"/>
  <c r="B35307" i="10" s="1"/>
  <c r="B35308" i="10" s="1"/>
  <c r="B35309" i="10" s="1"/>
  <c r="B35310" i="10" s="1"/>
  <c r="B35311" i="10" s="1"/>
  <c r="B35312" i="10" s="1"/>
  <c r="B35313" i="10" s="1"/>
  <c r="B35314" i="10" s="1"/>
  <c r="B35315" i="10" s="1"/>
  <c r="B35316" i="10" s="1"/>
  <c r="B35317" i="10" s="1"/>
  <c r="B35318" i="10" s="1"/>
  <c r="B35319" i="10" s="1"/>
  <c r="B35320" i="10" s="1"/>
  <c r="B35321" i="10" s="1"/>
  <c r="B35322" i="10" s="1"/>
  <c r="B35323" i="10" s="1"/>
  <c r="B35324" i="10" s="1"/>
  <c r="B35325" i="10" s="1"/>
  <c r="B35326" i="10" s="1"/>
  <c r="B35327" i="10" s="1"/>
  <c r="B35328" i="10" s="1"/>
  <c r="B35329" i="10" s="1"/>
  <c r="B35330" i="10" s="1"/>
  <c r="B35331" i="10" s="1"/>
  <c r="B35332" i="10" s="1"/>
  <c r="B35333" i="10" s="1"/>
  <c r="B35334" i="10" s="1"/>
  <c r="B35335" i="10" s="1"/>
  <c r="B35336" i="10" s="1"/>
  <c r="B35337" i="10" s="1"/>
  <c r="B35338" i="10" s="1"/>
  <c r="B35339" i="10" s="1"/>
  <c r="B35340" i="10" s="1"/>
  <c r="B35341" i="10" s="1"/>
  <c r="B35342" i="10" s="1"/>
  <c r="B35343" i="10" s="1"/>
  <c r="B35344" i="10" s="1"/>
  <c r="B35345" i="10" s="1"/>
  <c r="B35346" i="10" s="1"/>
  <c r="B35347" i="10" s="1"/>
  <c r="B35348" i="10" s="1"/>
  <c r="B35349" i="10" s="1"/>
  <c r="B35350" i="10" s="1"/>
  <c r="B35351" i="10" s="1"/>
  <c r="B35352" i="10" s="1"/>
  <c r="B35353" i="10" s="1"/>
  <c r="B35354" i="10" s="1"/>
  <c r="B35355" i="10" s="1"/>
  <c r="B35356" i="10" s="1"/>
  <c r="B35357" i="10" s="1"/>
  <c r="B35358" i="10" s="1"/>
  <c r="B35359" i="10" s="1"/>
  <c r="B35360" i="10" s="1"/>
  <c r="B35361" i="10" s="1"/>
  <c r="B35362" i="10" s="1"/>
  <c r="B35363" i="10" s="1"/>
  <c r="B35364" i="10" s="1"/>
  <c r="B35365" i="10" s="1"/>
  <c r="B35366" i="10" s="1"/>
  <c r="B35367" i="10" s="1"/>
  <c r="B35368" i="10" s="1"/>
  <c r="B35369" i="10" s="1"/>
  <c r="B35370" i="10" s="1"/>
  <c r="B35371" i="10" s="1"/>
  <c r="B35372" i="10" s="1"/>
  <c r="B35373" i="10" s="1"/>
  <c r="B35374" i="10" s="1"/>
  <c r="B35375" i="10" s="1"/>
  <c r="B35376" i="10" s="1"/>
  <c r="B35377" i="10" s="1"/>
  <c r="B35378" i="10" s="1"/>
  <c r="B35379" i="10" s="1"/>
  <c r="B35380" i="10" s="1"/>
  <c r="B35381" i="10" s="1"/>
  <c r="B35382" i="10" s="1"/>
  <c r="B35383" i="10" s="1"/>
  <c r="B35384" i="10" s="1"/>
  <c r="B35385" i="10" s="1"/>
  <c r="B35386" i="10" s="1"/>
  <c r="B35387" i="10" s="1"/>
  <c r="B35388" i="10" s="1"/>
  <c r="B35389" i="10" s="1"/>
  <c r="B35390" i="10" s="1"/>
  <c r="B35391" i="10" s="1"/>
  <c r="B35392" i="10" s="1"/>
  <c r="B35393" i="10" s="1"/>
  <c r="B35394" i="10" s="1"/>
  <c r="B35395" i="10" s="1"/>
  <c r="B35396" i="10" s="1"/>
  <c r="B35397" i="10" s="1"/>
  <c r="B35398" i="10" s="1"/>
  <c r="B35399" i="10" s="1"/>
  <c r="B35400" i="10" s="1"/>
  <c r="B35401" i="10" s="1"/>
  <c r="B35402" i="10" s="1"/>
  <c r="B35403" i="10" s="1"/>
  <c r="B35404" i="10" s="1"/>
  <c r="B35405" i="10" s="1"/>
  <c r="B35406" i="10" s="1"/>
  <c r="B35407" i="10" s="1"/>
  <c r="B35408" i="10" s="1"/>
  <c r="B35409" i="10" s="1"/>
  <c r="B35410" i="10" s="1"/>
  <c r="B35411" i="10" s="1"/>
  <c r="B35412" i="10" s="1"/>
  <c r="B35413" i="10" s="1"/>
  <c r="B35414" i="10" s="1"/>
  <c r="B35415" i="10" s="1"/>
  <c r="B35416" i="10" s="1"/>
  <c r="B35417" i="10" s="1"/>
  <c r="B35418" i="10" s="1"/>
  <c r="B35419" i="10" s="1"/>
  <c r="B35420" i="10" s="1"/>
  <c r="B35421" i="10" s="1"/>
  <c r="B35422" i="10" s="1"/>
  <c r="B35423" i="10" s="1"/>
  <c r="B35424" i="10" s="1"/>
  <c r="B35425" i="10" s="1"/>
  <c r="B35426" i="10" s="1"/>
  <c r="B35427" i="10" s="1"/>
  <c r="B35428" i="10" s="1"/>
  <c r="B35429" i="10" s="1"/>
  <c r="B35430" i="10" s="1"/>
  <c r="B35431" i="10" s="1"/>
  <c r="B35432" i="10" s="1"/>
  <c r="B35433" i="10" s="1"/>
  <c r="B35434" i="10" s="1"/>
  <c r="B35435" i="10" s="1"/>
  <c r="B35436" i="10" s="1"/>
  <c r="B35437" i="10" s="1"/>
  <c r="B35438" i="10" s="1"/>
  <c r="B35439" i="10" s="1"/>
  <c r="B35440" i="10" s="1"/>
  <c r="B35441" i="10" s="1"/>
  <c r="B35442" i="10" s="1"/>
  <c r="B35443" i="10" s="1"/>
  <c r="B35444" i="10" s="1"/>
  <c r="B35445" i="10" s="1"/>
  <c r="B35446" i="10" s="1"/>
  <c r="B35447" i="10" s="1"/>
  <c r="B35448" i="10" s="1"/>
  <c r="B35449" i="10" s="1"/>
  <c r="B35450" i="10" s="1"/>
  <c r="B35451" i="10" s="1"/>
  <c r="B35452" i="10" s="1"/>
  <c r="B35453" i="10" s="1"/>
  <c r="B35454" i="10" s="1"/>
  <c r="B35455" i="10" s="1"/>
  <c r="B35456" i="10" s="1"/>
  <c r="B35457" i="10" s="1"/>
  <c r="B35458" i="10" s="1"/>
  <c r="B35459" i="10" s="1"/>
  <c r="B35460" i="10" s="1"/>
  <c r="B35461" i="10" s="1"/>
  <c r="B35462" i="10" s="1"/>
  <c r="B35463" i="10" s="1"/>
  <c r="B35464" i="10" s="1"/>
  <c r="B35465" i="10" s="1"/>
  <c r="B35466" i="10" s="1"/>
  <c r="B35467" i="10" s="1"/>
  <c r="B35468" i="10" s="1"/>
  <c r="B35469" i="10" s="1"/>
  <c r="B35470" i="10" s="1"/>
  <c r="B35471" i="10" s="1"/>
  <c r="B35472" i="10" s="1"/>
  <c r="B35473" i="10" s="1"/>
  <c r="B35474" i="10" s="1"/>
  <c r="B35475" i="10" s="1"/>
  <c r="B35476" i="10" s="1"/>
  <c r="B35477" i="10" s="1"/>
  <c r="B35478" i="10" s="1"/>
  <c r="B35479" i="10" s="1"/>
  <c r="B35480" i="10" s="1"/>
  <c r="B35481" i="10" s="1"/>
  <c r="B35482" i="10" s="1"/>
  <c r="B35483" i="10" s="1"/>
  <c r="B35484" i="10" s="1"/>
  <c r="B35485" i="10" s="1"/>
  <c r="B35486" i="10" s="1"/>
  <c r="B35487" i="10" s="1"/>
  <c r="B35488" i="10" s="1"/>
  <c r="B35489" i="10" s="1"/>
  <c r="B35490" i="10" s="1"/>
  <c r="B35491" i="10" s="1"/>
  <c r="B35492" i="10" s="1"/>
  <c r="B35493" i="10" s="1"/>
  <c r="B35494" i="10" s="1"/>
  <c r="B35495" i="10" s="1"/>
  <c r="B35496" i="10" s="1"/>
  <c r="B35497" i="10" s="1"/>
  <c r="B35498" i="10" s="1"/>
  <c r="B35499" i="10" s="1"/>
  <c r="B35500" i="10" s="1"/>
  <c r="B35501" i="10" s="1"/>
  <c r="B35502" i="10" s="1"/>
  <c r="B35503" i="10" s="1"/>
  <c r="B35504" i="10" s="1"/>
  <c r="B35505" i="10" s="1"/>
  <c r="B35506" i="10" s="1"/>
  <c r="B35507" i="10" s="1"/>
  <c r="B35508" i="10" s="1"/>
  <c r="B35509" i="10" s="1"/>
  <c r="B35510" i="10" s="1"/>
  <c r="B35511" i="10" s="1"/>
  <c r="B35512" i="10" s="1"/>
  <c r="B35513" i="10" s="1"/>
  <c r="B35514" i="10" s="1"/>
  <c r="B35515" i="10" s="1"/>
  <c r="B35516" i="10" s="1"/>
  <c r="B35517" i="10" s="1"/>
  <c r="B35518" i="10" s="1"/>
  <c r="B35519" i="10" s="1"/>
  <c r="B35520" i="10" s="1"/>
  <c r="B35521" i="10" s="1"/>
  <c r="B35522" i="10" s="1"/>
  <c r="B35523" i="10" s="1"/>
  <c r="B35524" i="10" s="1"/>
  <c r="B35525" i="10" s="1"/>
  <c r="B35526" i="10" s="1"/>
  <c r="B35527" i="10" s="1"/>
  <c r="B35528" i="10" s="1"/>
  <c r="B35529" i="10" s="1"/>
  <c r="B35530" i="10" s="1"/>
  <c r="B35531" i="10" s="1"/>
  <c r="B35532" i="10" s="1"/>
  <c r="B35533" i="10" s="1"/>
  <c r="B35534" i="10" s="1"/>
  <c r="B35535" i="10" s="1"/>
  <c r="B35536" i="10" s="1"/>
  <c r="B35537" i="10" s="1"/>
  <c r="B35538" i="10" s="1"/>
  <c r="B35539" i="10" s="1"/>
  <c r="B35540" i="10" s="1"/>
  <c r="B35541" i="10" s="1"/>
  <c r="B35542" i="10" s="1"/>
  <c r="B35543" i="10" s="1"/>
  <c r="B35544" i="10" s="1"/>
  <c r="B35545" i="10" s="1"/>
  <c r="B35546" i="10" s="1"/>
  <c r="B35547" i="10" s="1"/>
  <c r="B35548" i="10" s="1"/>
  <c r="B35549" i="10" s="1"/>
  <c r="B35550" i="10" s="1"/>
  <c r="B35551" i="10" s="1"/>
  <c r="B35552" i="10" s="1"/>
  <c r="B35553" i="10" s="1"/>
  <c r="B35554" i="10" s="1"/>
  <c r="B35555" i="10" s="1"/>
  <c r="B35556" i="10" s="1"/>
  <c r="B35557" i="10" s="1"/>
  <c r="B35558" i="10" s="1"/>
  <c r="B35559" i="10" s="1"/>
  <c r="B35560" i="10" s="1"/>
  <c r="B35561" i="10" s="1"/>
  <c r="B35562" i="10" s="1"/>
  <c r="B35563" i="10" s="1"/>
  <c r="B35564" i="10" s="1"/>
  <c r="B35565" i="10" s="1"/>
  <c r="B35566" i="10" s="1"/>
  <c r="B35567" i="10" s="1"/>
  <c r="B35568" i="10" s="1"/>
  <c r="B35569" i="10" s="1"/>
  <c r="B35570" i="10" s="1"/>
  <c r="B35571" i="10" s="1"/>
  <c r="B35572" i="10" s="1"/>
  <c r="B35573" i="10" s="1"/>
  <c r="B35574" i="10" s="1"/>
  <c r="B35575" i="10" s="1"/>
  <c r="B35576" i="10" s="1"/>
  <c r="B35577" i="10" s="1"/>
  <c r="B35578" i="10" s="1"/>
  <c r="B35579" i="10" s="1"/>
  <c r="B35580" i="10" s="1"/>
  <c r="B35581" i="10" s="1"/>
  <c r="B35582" i="10" s="1"/>
  <c r="B35583" i="10" s="1"/>
  <c r="B35584" i="10" s="1"/>
  <c r="B35585" i="10" s="1"/>
  <c r="B35586" i="10" s="1"/>
  <c r="B35587" i="10" s="1"/>
  <c r="B35588" i="10" s="1"/>
  <c r="B35589" i="10" s="1"/>
  <c r="B35590" i="10" s="1"/>
  <c r="B35591" i="10" s="1"/>
  <c r="B35592" i="10" s="1"/>
  <c r="B35593" i="10" s="1"/>
  <c r="B35594" i="10" s="1"/>
  <c r="B35595" i="10" s="1"/>
  <c r="B35596" i="10" s="1"/>
  <c r="B35597" i="10" s="1"/>
  <c r="B35598" i="10" s="1"/>
  <c r="B35599" i="10" s="1"/>
  <c r="B35600" i="10" s="1"/>
  <c r="B35601" i="10" s="1"/>
  <c r="B35602" i="10" s="1"/>
  <c r="B35603" i="10" s="1"/>
  <c r="B35604" i="10" s="1"/>
  <c r="B35605" i="10" s="1"/>
  <c r="B35606" i="10" s="1"/>
  <c r="B35607" i="10" s="1"/>
  <c r="B35608" i="10" s="1"/>
  <c r="B35609" i="10" s="1"/>
  <c r="B35610" i="10" s="1"/>
  <c r="B35611" i="10" s="1"/>
  <c r="B35612" i="10" s="1"/>
  <c r="B35613" i="10" s="1"/>
  <c r="B35614" i="10" s="1"/>
  <c r="B35615" i="10" s="1"/>
  <c r="B35616" i="10" s="1"/>
  <c r="B35617" i="10" s="1"/>
  <c r="B35618" i="10" s="1"/>
  <c r="B35619" i="10" s="1"/>
  <c r="B35620" i="10" s="1"/>
  <c r="B35621" i="10" s="1"/>
  <c r="B35622" i="10" s="1"/>
  <c r="B35623" i="10" s="1"/>
  <c r="B35624" i="10" s="1"/>
  <c r="B35625" i="10" s="1"/>
  <c r="B35626" i="10" s="1"/>
  <c r="B35627" i="10" s="1"/>
  <c r="B35628" i="10" s="1"/>
  <c r="B35629" i="10" s="1"/>
  <c r="B35630" i="10" s="1"/>
  <c r="B35631" i="10" s="1"/>
  <c r="B35632" i="10" s="1"/>
  <c r="B35633" i="10" s="1"/>
  <c r="B35634" i="10" s="1"/>
  <c r="B35635" i="10" s="1"/>
  <c r="B35636" i="10" s="1"/>
  <c r="B35637" i="10" s="1"/>
  <c r="B35638" i="10" s="1"/>
  <c r="B35639" i="10" s="1"/>
  <c r="B35640" i="10" s="1"/>
  <c r="B35641" i="10" s="1"/>
  <c r="B35642" i="10" s="1"/>
  <c r="B35643" i="10" s="1"/>
  <c r="B35644" i="10" s="1"/>
  <c r="B35645" i="10" s="1"/>
  <c r="B35646" i="10" s="1"/>
  <c r="B35647" i="10" s="1"/>
  <c r="B35648" i="10" s="1"/>
  <c r="B35649" i="10" s="1"/>
  <c r="B35650" i="10" s="1"/>
  <c r="B35651" i="10" s="1"/>
  <c r="B35652" i="10" s="1"/>
  <c r="B35653" i="10" s="1"/>
  <c r="B35654" i="10" s="1"/>
  <c r="B35655" i="10" s="1"/>
  <c r="B35656" i="10" s="1"/>
  <c r="B35657" i="10" s="1"/>
  <c r="B35658" i="10" s="1"/>
  <c r="B35659" i="10" s="1"/>
  <c r="B35660" i="10" s="1"/>
  <c r="B35661" i="10" s="1"/>
  <c r="B35662" i="10" s="1"/>
  <c r="B35663" i="10" s="1"/>
  <c r="B35664" i="10" s="1"/>
  <c r="B35665" i="10" s="1"/>
  <c r="B35666" i="10" s="1"/>
  <c r="B35667" i="10" s="1"/>
  <c r="B35668" i="10" s="1"/>
  <c r="B35669" i="10" s="1"/>
  <c r="B35670" i="10" s="1"/>
  <c r="B35671" i="10" s="1"/>
  <c r="B35672" i="10" s="1"/>
  <c r="B35673" i="10" s="1"/>
  <c r="B35674" i="10" s="1"/>
  <c r="B35675" i="10" s="1"/>
  <c r="B35676" i="10" s="1"/>
  <c r="B35677" i="10" s="1"/>
  <c r="B35678" i="10" s="1"/>
  <c r="B35679" i="10" s="1"/>
  <c r="B35680" i="10" s="1"/>
  <c r="B35681" i="10" s="1"/>
  <c r="B35682" i="10" s="1"/>
  <c r="B35683" i="10" s="1"/>
  <c r="B35684" i="10" s="1"/>
  <c r="B35685" i="10" s="1"/>
  <c r="B35686" i="10" s="1"/>
  <c r="B35687" i="10" s="1"/>
  <c r="B35688" i="10" s="1"/>
  <c r="B35689" i="10" s="1"/>
  <c r="B35690" i="10" s="1"/>
  <c r="B35691" i="10" s="1"/>
  <c r="B35692" i="10" s="1"/>
  <c r="B35693" i="10" s="1"/>
  <c r="B35694" i="10" s="1"/>
  <c r="B35695" i="10" s="1"/>
  <c r="B35696" i="10" s="1"/>
  <c r="B35697" i="10" s="1"/>
  <c r="B35698" i="10" s="1"/>
  <c r="B35699" i="10" s="1"/>
  <c r="B35700" i="10" s="1"/>
  <c r="B35701" i="10" s="1"/>
  <c r="B35702" i="10" s="1"/>
  <c r="B35703" i="10" s="1"/>
  <c r="B35704" i="10" s="1"/>
  <c r="B35705" i="10" s="1"/>
  <c r="B35706" i="10" s="1"/>
  <c r="B35707" i="10" s="1"/>
  <c r="B35708" i="10" s="1"/>
  <c r="B35709" i="10" s="1"/>
  <c r="B35710" i="10" s="1"/>
  <c r="B35711" i="10" s="1"/>
  <c r="B35712" i="10" s="1"/>
  <c r="B35713" i="10" s="1"/>
  <c r="B35714" i="10" s="1"/>
  <c r="B35715" i="10" s="1"/>
  <c r="B35716" i="10" s="1"/>
  <c r="B35717" i="10" s="1"/>
  <c r="B35718" i="10" s="1"/>
  <c r="B35719" i="10" s="1"/>
  <c r="B35720" i="10" s="1"/>
  <c r="B35721" i="10" s="1"/>
  <c r="B35722" i="10" s="1"/>
  <c r="B35723" i="10" s="1"/>
  <c r="B35724" i="10" s="1"/>
  <c r="B35725" i="10" s="1"/>
  <c r="B35726" i="10" s="1"/>
  <c r="B35727" i="10" s="1"/>
  <c r="B35728" i="10" s="1"/>
  <c r="B35729" i="10" s="1"/>
  <c r="B35730" i="10" s="1"/>
  <c r="B35731" i="10" s="1"/>
  <c r="B35732" i="10" s="1"/>
  <c r="B35733" i="10" s="1"/>
  <c r="B35734" i="10" s="1"/>
  <c r="B35735" i="10" s="1"/>
  <c r="B35736" i="10" s="1"/>
  <c r="B35737" i="10" s="1"/>
  <c r="B35738" i="10" s="1"/>
  <c r="B35739" i="10" s="1"/>
  <c r="B35740" i="10" s="1"/>
  <c r="B35741" i="10" s="1"/>
  <c r="B35742" i="10" s="1"/>
  <c r="B35743" i="10" s="1"/>
  <c r="B35744" i="10" s="1"/>
  <c r="B35745" i="10" s="1"/>
  <c r="B35746" i="10" s="1"/>
  <c r="B35747" i="10" s="1"/>
  <c r="B35748" i="10" s="1"/>
  <c r="B35749" i="10" s="1"/>
  <c r="B35750" i="10" s="1"/>
  <c r="B35751" i="10" s="1"/>
  <c r="B35752" i="10" s="1"/>
  <c r="B35753" i="10" s="1"/>
  <c r="B35754" i="10" s="1"/>
  <c r="B35755" i="10" s="1"/>
  <c r="B35756" i="10" s="1"/>
  <c r="B35757" i="10" s="1"/>
  <c r="B35758" i="10" s="1"/>
  <c r="B35759" i="10" s="1"/>
  <c r="B35760" i="10" s="1"/>
  <c r="B35761" i="10" s="1"/>
  <c r="B35762" i="10" s="1"/>
  <c r="B35763" i="10" s="1"/>
  <c r="B35764" i="10" s="1"/>
  <c r="B35765" i="10" s="1"/>
  <c r="B35766" i="10" s="1"/>
  <c r="B35767" i="10" s="1"/>
  <c r="B35768" i="10" s="1"/>
  <c r="B35769" i="10" s="1"/>
  <c r="B35770" i="10" s="1"/>
  <c r="B35771" i="10" s="1"/>
  <c r="B35772" i="10" s="1"/>
  <c r="B35773" i="10" s="1"/>
  <c r="B35774" i="10" s="1"/>
  <c r="B35775" i="10" s="1"/>
  <c r="B35776" i="10" s="1"/>
  <c r="B35777" i="10" s="1"/>
  <c r="B35778" i="10" s="1"/>
  <c r="B35779" i="10" s="1"/>
  <c r="B35780" i="10" s="1"/>
  <c r="B35781" i="10" s="1"/>
  <c r="B35782" i="10" s="1"/>
  <c r="B35783" i="10" s="1"/>
  <c r="B35784" i="10" s="1"/>
  <c r="B35785" i="10" s="1"/>
  <c r="B35786" i="10" s="1"/>
  <c r="B35787" i="10" s="1"/>
  <c r="B35788" i="10" s="1"/>
  <c r="B35789" i="10" s="1"/>
  <c r="B35790" i="10" s="1"/>
  <c r="B35791" i="10" s="1"/>
  <c r="B35792" i="10" s="1"/>
  <c r="B35793" i="10" s="1"/>
  <c r="B35794" i="10" s="1"/>
  <c r="B35795" i="10" s="1"/>
  <c r="B35796" i="10" s="1"/>
  <c r="B35797" i="10" s="1"/>
  <c r="B35798" i="10" s="1"/>
  <c r="B35799" i="10" s="1"/>
  <c r="B35800" i="10" s="1"/>
  <c r="B35801" i="10" s="1"/>
  <c r="B35802" i="10" s="1"/>
  <c r="B35803" i="10" s="1"/>
  <c r="B35804" i="10" s="1"/>
  <c r="B35805" i="10" s="1"/>
  <c r="B35806" i="10" s="1"/>
  <c r="B35807" i="10" s="1"/>
  <c r="B35808" i="10" s="1"/>
  <c r="B35809" i="10" s="1"/>
  <c r="B35810" i="10" s="1"/>
  <c r="B35811" i="10" s="1"/>
  <c r="B35812" i="10" s="1"/>
  <c r="B35813" i="10" s="1"/>
  <c r="B35814" i="10" s="1"/>
  <c r="B35815" i="10" s="1"/>
  <c r="B35816" i="10" s="1"/>
  <c r="B35817" i="10" s="1"/>
  <c r="B35818" i="10" s="1"/>
  <c r="B35819" i="10" s="1"/>
  <c r="B35820" i="10" s="1"/>
  <c r="B35821" i="10" s="1"/>
  <c r="B35822" i="10" s="1"/>
  <c r="B35823" i="10" s="1"/>
  <c r="B35824" i="10" s="1"/>
  <c r="B35825" i="10" s="1"/>
  <c r="B35826" i="10" s="1"/>
  <c r="B35827" i="10" s="1"/>
  <c r="B35828" i="10" s="1"/>
  <c r="B35829" i="10" s="1"/>
  <c r="B35830" i="10" s="1"/>
  <c r="B35831" i="10" s="1"/>
  <c r="B35832" i="10" s="1"/>
  <c r="B35833" i="10" s="1"/>
  <c r="B35834" i="10" s="1"/>
  <c r="B35835" i="10" s="1"/>
  <c r="B35836" i="10" s="1"/>
  <c r="B35837" i="10" s="1"/>
  <c r="B35838" i="10" s="1"/>
  <c r="B35839" i="10" s="1"/>
  <c r="B35840" i="10" s="1"/>
  <c r="B35841" i="10" s="1"/>
  <c r="B35842" i="10" s="1"/>
  <c r="B35843" i="10" s="1"/>
  <c r="B35844" i="10" s="1"/>
  <c r="B35845" i="10" s="1"/>
  <c r="B35846" i="10" s="1"/>
  <c r="B35847" i="10" s="1"/>
  <c r="B35848" i="10" s="1"/>
  <c r="B35849" i="10" s="1"/>
  <c r="B35850" i="10" s="1"/>
  <c r="B35851" i="10" s="1"/>
  <c r="B35852" i="10" s="1"/>
  <c r="B35853" i="10" s="1"/>
  <c r="B35854" i="10" s="1"/>
  <c r="B35855" i="10" s="1"/>
  <c r="B35856" i="10" s="1"/>
  <c r="B35857" i="10" s="1"/>
  <c r="B35858" i="10" s="1"/>
  <c r="B35859" i="10" s="1"/>
  <c r="B35860" i="10" s="1"/>
  <c r="B35861" i="10" s="1"/>
  <c r="B35862" i="10" s="1"/>
  <c r="B35863" i="10" s="1"/>
  <c r="B35864" i="10" s="1"/>
  <c r="B35865" i="10" s="1"/>
  <c r="B35866" i="10" s="1"/>
  <c r="B35867" i="10" s="1"/>
  <c r="B35868" i="10" s="1"/>
  <c r="B35869" i="10" s="1"/>
  <c r="B35870" i="10" s="1"/>
  <c r="B35871" i="10" s="1"/>
  <c r="B35872" i="10" s="1"/>
  <c r="B35873" i="10" s="1"/>
  <c r="B35874" i="10" s="1"/>
  <c r="B35875" i="10" s="1"/>
  <c r="B35876" i="10" s="1"/>
  <c r="B35877" i="10" s="1"/>
  <c r="B35878" i="10" s="1"/>
  <c r="B35879" i="10" s="1"/>
  <c r="B35880" i="10" s="1"/>
  <c r="B35881" i="10" s="1"/>
  <c r="B35882" i="10" s="1"/>
  <c r="B35883" i="10" s="1"/>
  <c r="B35884" i="10" s="1"/>
  <c r="B35885" i="10" s="1"/>
  <c r="B35886" i="10" s="1"/>
  <c r="B35887" i="10" s="1"/>
  <c r="B35888" i="10" s="1"/>
  <c r="B35889" i="10" s="1"/>
  <c r="B35890" i="10" s="1"/>
  <c r="B35891" i="10" s="1"/>
  <c r="B35892" i="10" s="1"/>
  <c r="B35893" i="10" s="1"/>
  <c r="B35894" i="10" s="1"/>
  <c r="B35895" i="10" s="1"/>
  <c r="B35896" i="10" s="1"/>
  <c r="B35897" i="10" s="1"/>
  <c r="B35898" i="10" s="1"/>
  <c r="B35899" i="10" s="1"/>
  <c r="B35900" i="10" s="1"/>
  <c r="B35901" i="10" s="1"/>
  <c r="B35902" i="10" s="1"/>
  <c r="B35903" i="10" s="1"/>
  <c r="B35904" i="10" s="1"/>
  <c r="B35905" i="10" s="1"/>
  <c r="B35906" i="10" s="1"/>
  <c r="B35907" i="10" s="1"/>
  <c r="B35908" i="10" s="1"/>
  <c r="B35909" i="10" s="1"/>
  <c r="B35910" i="10" s="1"/>
  <c r="B35911" i="10" s="1"/>
  <c r="B35912" i="10" s="1"/>
  <c r="B35913" i="10" s="1"/>
  <c r="B35914" i="10" s="1"/>
  <c r="B35915" i="10" s="1"/>
  <c r="B35916" i="10" s="1"/>
  <c r="B35917" i="10" s="1"/>
  <c r="B35918" i="10" s="1"/>
  <c r="B35919" i="10" s="1"/>
  <c r="B35920" i="10" s="1"/>
  <c r="B35921" i="10" s="1"/>
  <c r="B35922" i="10" s="1"/>
  <c r="B35923" i="10" s="1"/>
  <c r="B35924" i="10" s="1"/>
  <c r="B35925" i="10" s="1"/>
  <c r="B35926" i="10" s="1"/>
  <c r="B35927" i="10" s="1"/>
  <c r="B35928" i="10" s="1"/>
  <c r="B35929" i="10" s="1"/>
  <c r="B35930" i="10" s="1"/>
  <c r="B35931" i="10" s="1"/>
  <c r="B35932" i="10" s="1"/>
  <c r="B35933" i="10" s="1"/>
  <c r="B35934" i="10" s="1"/>
  <c r="B35935" i="10" s="1"/>
  <c r="B35936" i="10" s="1"/>
  <c r="B35937" i="10" s="1"/>
  <c r="B35938" i="10" s="1"/>
  <c r="B35939" i="10" s="1"/>
  <c r="B35940" i="10" s="1"/>
  <c r="B35941" i="10" s="1"/>
  <c r="B35942" i="10" s="1"/>
  <c r="B35943" i="10" s="1"/>
  <c r="B35944" i="10" s="1"/>
  <c r="B35945" i="10" s="1"/>
  <c r="B35946" i="10" s="1"/>
  <c r="B35947" i="10" s="1"/>
  <c r="B35948" i="10" s="1"/>
  <c r="B35949" i="10" s="1"/>
  <c r="B35950" i="10" s="1"/>
  <c r="B35951" i="10" s="1"/>
  <c r="B35952" i="10" s="1"/>
  <c r="B35953" i="10" s="1"/>
  <c r="B35954" i="10" s="1"/>
  <c r="B35955" i="10" s="1"/>
  <c r="B35956" i="10" s="1"/>
  <c r="B35957" i="10" s="1"/>
  <c r="B35958" i="10" s="1"/>
  <c r="B35959" i="10" s="1"/>
  <c r="B35960" i="10" s="1"/>
  <c r="B35961" i="10" s="1"/>
  <c r="B35962" i="10" s="1"/>
  <c r="B35963" i="10" s="1"/>
  <c r="B35964" i="10" s="1"/>
  <c r="B35965" i="10" s="1"/>
  <c r="B35966" i="10" s="1"/>
  <c r="B35967" i="10" s="1"/>
  <c r="B35968" i="10" s="1"/>
  <c r="B35969" i="10" s="1"/>
  <c r="B35970" i="10" s="1"/>
  <c r="B35971" i="10" s="1"/>
  <c r="B35972" i="10" s="1"/>
  <c r="B35973" i="10" s="1"/>
  <c r="B35974" i="10" s="1"/>
  <c r="B35975" i="10" s="1"/>
  <c r="B35976" i="10" s="1"/>
  <c r="B35977" i="10" s="1"/>
  <c r="B35978" i="10" s="1"/>
  <c r="B35979" i="10" s="1"/>
  <c r="B35980" i="10" s="1"/>
  <c r="B35981" i="10" s="1"/>
  <c r="B35982" i="10" s="1"/>
  <c r="B35983" i="10" s="1"/>
  <c r="B35984" i="10" s="1"/>
  <c r="B35985" i="10" s="1"/>
  <c r="B35986" i="10" s="1"/>
  <c r="B35987" i="10" s="1"/>
  <c r="B35988" i="10" s="1"/>
  <c r="B35989" i="10" s="1"/>
  <c r="B35990" i="10" s="1"/>
  <c r="B35991" i="10" s="1"/>
  <c r="B35992" i="10" s="1"/>
  <c r="B35993" i="10" s="1"/>
  <c r="B35994" i="10" s="1"/>
  <c r="B35995" i="10" s="1"/>
  <c r="B35996" i="10" s="1"/>
  <c r="B35997" i="10" s="1"/>
  <c r="B35998" i="10" s="1"/>
  <c r="B35999" i="10" s="1"/>
  <c r="B36000" i="10" s="1"/>
  <c r="B36001" i="10" s="1"/>
  <c r="B36002" i="10" s="1"/>
  <c r="B36003" i="10" s="1"/>
  <c r="B36004" i="10" s="1"/>
  <c r="B36005" i="10" s="1"/>
  <c r="B36006" i="10" s="1"/>
  <c r="B36007" i="10" s="1"/>
  <c r="B36008" i="10" s="1"/>
  <c r="B36009" i="10" s="1"/>
  <c r="B36010" i="10" s="1"/>
  <c r="B36011" i="10" s="1"/>
  <c r="B36012" i="10" s="1"/>
  <c r="B36013" i="10" s="1"/>
  <c r="B36014" i="10" s="1"/>
  <c r="B36015" i="10" s="1"/>
  <c r="B36016" i="10" s="1"/>
  <c r="B36017" i="10" s="1"/>
  <c r="B36018" i="10" s="1"/>
  <c r="B36019" i="10" s="1"/>
  <c r="B36020" i="10" s="1"/>
  <c r="B36021" i="10" s="1"/>
  <c r="B36022" i="10" s="1"/>
  <c r="B36023" i="10" s="1"/>
  <c r="B36024" i="10" s="1"/>
  <c r="B36025" i="10" s="1"/>
  <c r="B36026" i="10" s="1"/>
  <c r="B36027" i="10" s="1"/>
  <c r="B36028" i="10" s="1"/>
  <c r="B36029" i="10" s="1"/>
  <c r="B36030" i="10" s="1"/>
  <c r="B36031" i="10" s="1"/>
  <c r="B36032" i="10" s="1"/>
  <c r="B36033" i="10" s="1"/>
  <c r="B36034" i="10" s="1"/>
  <c r="B36035" i="10" s="1"/>
  <c r="B36036" i="10" s="1"/>
  <c r="B36037" i="10" s="1"/>
  <c r="B36038" i="10" s="1"/>
  <c r="B36039" i="10" s="1"/>
  <c r="B36040" i="10" s="1"/>
  <c r="B36041" i="10" s="1"/>
  <c r="B36042" i="10" s="1"/>
  <c r="B36043" i="10" s="1"/>
  <c r="B36044" i="10" s="1"/>
  <c r="B36045" i="10" s="1"/>
  <c r="B36046" i="10" s="1"/>
  <c r="B36047" i="10" s="1"/>
  <c r="B36048" i="10" s="1"/>
  <c r="B36049" i="10" s="1"/>
  <c r="B36050" i="10" s="1"/>
  <c r="B36051" i="10" s="1"/>
  <c r="B36052" i="10" s="1"/>
  <c r="B36053" i="10" s="1"/>
  <c r="B36054" i="10" s="1"/>
  <c r="B36055" i="10" s="1"/>
  <c r="B36056" i="10" s="1"/>
  <c r="B36057" i="10" s="1"/>
  <c r="B36058" i="10" s="1"/>
  <c r="B36059" i="10" s="1"/>
  <c r="B36060" i="10" s="1"/>
  <c r="B36061" i="10" s="1"/>
  <c r="B36062" i="10" s="1"/>
  <c r="B36063" i="10" s="1"/>
  <c r="B36064" i="10" s="1"/>
  <c r="B36065" i="10" s="1"/>
  <c r="B36066" i="10" s="1"/>
  <c r="B36067" i="10" s="1"/>
  <c r="B36068" i="10" s="1"/>
  <c r="B36069" i="10" s="1"/>
  <c r="B36070" i="10" s="1"/>
  <c r="B36071" i="10" s="1"/>
  <c r="B36072" i="10" s="1"/>
  <c r="B36073" i="10" s="1"/>
  <c r="B36074" i="10" s="1"/>
  <c r="B36075" i="10" s="1"/>
  <c r="B36076" i="10" s="1"/>
  <c r="B36077" i="10" s="1"/>
  <c r="B36078" i="10" s="1"/>
  <c r="B36079" i="10" s="1"/>
  <c r="B36080" i="10" s="1"/>
  <c r="B36081" i="10" s="1"/>
  <c r="B36082" i="10" s="1"/>
  <c r="B36083" i="10" s="1"/>
  <c r="B36084" i="10" s="1"/>
  <c r="B36085" i="10" s="1"/>
  <c r="B36086" i="10" s="1"/>
  <c r="B36087" i="10" s="1"/>
  <c r="B36088" i="10" s="1"/>
  <c r="B36089" i="10" s="1"/>
  <c r="B36090" i="10" s="1"/>
  <c r="B36091" i="10" s="1"/>
  <c r="B36092" i="10" s="1"/>
  <c r="B36093" i="10" s="1"/>
  <c r="B36094" i="10" s="1"/>
  <c r="B36095" i="10" s="1"/>
  <c r="B36096" i="10" s="1"/>
  <c r="B36097" i="10" s="1"/>
  <c r="B36098" i="10" s="1"/>
  <c r="B36099" i="10" s="1"/>
  <c r="B36100" i="10" s="1"/>
  <c r="B36101" i="10" s="1"/>
  <c r="B36102" i="10" s="1"/>
  <c r="B36103" i="10" s="1"/>
  <c r="B36104" i="10" s="1"/>
  <c r="B36105" i="10" s="1"/>
  <c r="B36106" i="10" s="1"/>
  <c r="B36107" i="10" s="1"/>
  <c r="B36108" i="10" s="1"/>
  <c r="B36109" i="10" s="1"/>
  <c r="B36110" i="10" s="1"/>
  <c r="B36111" i="10" s="1"/>
  <c r="B36112" i="10" s="1"/>
  <c r="B36113" i="10" s="1"/>
  <c r="B36114" i="10" s="1"/>
  <c r="B36115" i="10" s="1"/>
  <c r="B36116" i="10" s="1"/>
  <c r="B36117" i="10" s="1"/>
  <c r="B36118" i="10" s="1"/>
  <c r="B36119" i="10" s="1"/>
  <c r="B36120" i="10" s="1"/>
  <c r="B36121" i="10" s="1"/>
  <c r="B36122" i="10" s="1"/>
  <c r="B36123" i="10" s="1"/>
  <c r="B36124" i="10" s="1"/>
  <c r="B36125" i="10" s="1"/>
  <c r="B36126" i="10" s="1"/>
  <c r="B36127" i="10" s="1"/>
  <c r="B36128" i="10" s="1"/>
  <c r="B36129" i="10" s="1"/>
  <c r="B36130" i="10" s="1"/>
  <c r="B36131" i="10" s="1"/>
  <c r="B36132" i="10" s="1"/>
  <c r="B36133" i="10" s="1"/>
  <c r="B36134" i="10" s="1"/>
  <c r="B36135" i="10" s="1"/>
  <c r="B36136" i="10" s="1"/>
  <c r="B36137" i="10" s="1"/>
  <c r="B36138" i="10" s="1"/>
  <c r="B36139" i="10" s="1"/>
  <c r="B36140" i="10" s="1"/>
  <c r="B36141" i="10" s="1"/>
  <c r="B36142" i="10" s="1"/>
  <c r="B36143" i="10" s="1"/>
  <c r="B36144" i="10" s="1"/>
  <c r="B36145" i="10" s="1"/>
  <c r="B36146" i="10" s="1"/>
  <c r="B36147" i="10" s="1"/>
  <c r="B36148" i="10" s="1"/>
  <c r="B36149" i="10" s="1"/>
  <c r="B36150" i="10" s="1"/>
  <c r="B36151" i="10" s="1"/>
  <c r="B36152" i="10" s="1"/>
  <c r="B36153" i="10" s="1"/>
  <c r="B36154" i="10" s="1"/>
  <c r="B36155" i="10" s="1"/>
  <c r="B36156" i="10" s="1"/>
  <c r="B36157" i="10" s="1"/>
  <c r="B36158" i="10" s="1"/>
  <c r="B36159" i="10" s="1"/>
  <c r="B36160" i="10" s="1"/>
  <c r="B36161" i="10" s="1"/>
  <c r="B36162" i="10" s="1"/>
  <c r="B36163" i="10" s="1"/>
  <c r="B36164" i="10" s="1"/>
  <c r="B36165" i="10" s="1"/>
  <c r="B36166" i="10" s="1"/>
  <c r="B36167" i="10" s="1"/>
  <c r="B36168" i="10" s="1"/>
  <c r="B36169" i="10" s="1"/>
  <c r="B36170" i="10" s="1"/>
  <c r="B36171" i="10" s="1"/>
  <c r="B36172" i="10" s="1"/>
  <c r="B36173" i="10" s="1"/>
  <c r="B36174" i="10" s="1"/>
  <c r="B36175" i="10" s="1"/>
  <c r="B36176" i="10" s="1"/>
  <c r="B36177" i="10" s="1"/>
  <c r="B36178" i="10" s="1"/>
  <c r="B36179" i="10" s="1"/>
  <c r="B36180" i="10" s="1"/>
  <c r="B36181" i="10" s="1"/>
  <c r="B36182" i="10" s="1"/>
  <c r="B36183" i="10" s="1"/>
  <c r="B36184" i="10" s="1"/>
  <c r="B36185" i="10" s="1"/>
  <c r="B36186" i="10" s="1"/>
  <c r="B36187" i="10" s="1"/>
  <c r="B36188" i="10" s="1"/>
  <c r="B36189" i="10" s="1"/>
  <c r="B36190" i="10" s="1"/>
  <c r="B36191" i="10" s="1"/>
  <c r="B36192" i="10" s="1"/>
  <c r="B36193" i="10" s="1"/>
  <c r="B36194" i="10" s="1"/>
  <c r="B36195" i="10" s="1"/>
  <c r="B36196" i="10" s="1"/>
  <c r="B36197" i="10" s="1"/>
  <c r="B36198" i="10" s="1"/>
  <c r="B36199" i="10" s="1"/>
  <c r="B36200" i="10" s="1"/>
  <c r="B36201" i="10" s="1"/>
  <c r="B36202" i="10" s="1"/>
  <c r="B36203" i="10" s="1"/>
  <c r="B36204" i="10" s="1"/>
  <c r="B36205" i="10" s="1"/>
  <c r="B36206" i="10" s="1"/>
  <c r="B36207" i="10" s="1"/>
  <c r="B36208" i="10" s="1"/>
  <c r="B36209" i="10" s="1"/>
  <c r="B36210" i="10" s="1"/>
  <c r="B36211" i="10" s="1"/>
  <c r="B36212" i="10" s="1"/>
  <c r="B36213" i="10" s="1"/>
  <c r="B36214" i="10" s="1"/>
  <c r="B36215" i="10" s="1"/>
  <c r="B36216" i="10" s="1"/>
  <c r="B36217" i="10" s="1"/>
  <c r="B36218" i="10" s="1"/>
  <c r="B36219" i="10" s="1"/>
  <c r="B36220" i="10" s="1"/>
  <c r="B36221" i="10" s="1"/>
  <c r="B36222" i="10" s="1"/>
  <c r="B36223" i="10" s="1"/>
  <c r="B36224" i="10" s="1"/>
  <c r="B36225" i="10" s="1"/>
  <c r="B36226" i="10" s="1"/>
  <c r="B36227" i="10" s="1"/>
  <c r="B36228" i="10" s="1"/>
  <c r="B36229" i="10" s="1"/>
  <c r="B36230" i="10" s="1"/>
  <c r="B36231" i="10" s="1"/>
  <c r="B36232" i="10" s="1"/>
  <c r="B36233" i="10" s="1"/>
  <c r="B36234" i="10" s="1"/>
  <c r="B36235" i="10" s="1"/>
  <c r="B36236" i="10" s="1"/>
  <c r="B36237" i="10" s="1"/>
  <c r="B36238" i="10" s="1"/>
  <c r="B36239" i="10" s="1"/>
  <c r="B36240" i="10" s="1"/>
  <c r="B36241" i="10" s="1"/>
  <c r="B36242" i="10" s="1"/>
  <c r="B36243" i="10" s="1"/>
  <c r="B36244" i="10" s="1"/>
  <c r="B36245" i="10" s="1"/>
  <c r="B36246" i="10" s="1"/>
  <c r="B36247" i="10" s="1"/>
  <c r="B36248" i="10" s="1"/>
  <c r="B36249" i="10" s="1"/>
  <c r="B36250" i="10" s="1"/>
  <c r="B36251" i="10" s="1"/>
  <c r="B36252" i="10" s="1"/>
  <c r="B36253" i="10" s="1"/>
  <c r="B36254" i="10" s="1"/>
  <c r="B36255" i="10" s="1"/>
  <c r="B36256" i="10" s="1"/>
  <c r="B36257" i="10" s="1"/>
  <c r="B36258" i="10" s="1"/>
  <c r="B36259" i="10" s="1"/>
  <c r="B36260" i="10" s="1"/>
  <c r="B36261" i="10" s="1"/>
  <c r="B36262" i="10" s="1"/>
  <c r="B36263" i="10" s="1"/>
  <c r="B36264" i="10" s="1"/>
  <c r="B36265" i="10" s="1"/>
  <c r="B36266" i="10" s="1"/>
  <c r="B36267" i="10" s="1"/>
  <c r="B36268" i="10" s="1"/>
  <c r="B36269" i="10" s="1"/>
  <c r="B36270" i="10" s="1"/>
  <c r="B36271" i="10" s="1"/>
  <c r="B36272" i="10" s="1"/>
  <c r="B36273" i="10" s="1"/>
  <c r="B36274" i="10" s="1"/>
  <c r="B36275" i="10" s="1"/>
  <c r="B36276" i="10" s="1"/>
  <c r="B36277" i="10" s="1"/>
  <c r="B36278" i="10" s="1"/>
  <c r="B36279" i="10" s="1"/>
  <c r="B36280" i="10" s="1"/>
  <c r="B36281" i="10" s="1"/>
  <c r="B36282" i="10" s="1"/>
  <c r="B36283" i="10" s="1"/>
  <c r="B36284" i="10" s="1"/>
  <c r="B36285" i="10" s="1"/>
  <c r="B36286" i="10" s="1"/>
  <c r="B36287" i="10" s="1"/>
  <c r="B36288" i="10" s="1"/>
  <c r="B36289" i="10" s="1"/>
  <c r="B36290" i="10" s="1"/>
  <c r="B36291" i="10" s="1"/>
  <c r="B36292" i="10" s="1"/>
  <c r="B36293" i="10" s="1"/>
  <c r="B36294" i="10" s="1"/>
  <c r="B36295" i="10" s="1"/>
  <c r="B36296" i="10" s="1"/>
  <c r="B36297" i="10" s="1"/>
  <c r="B36298" i="10" s="1"/>
  <c r="B36299" i="10" s="1"/>
  <c r="B36300" i="10" s="1"/>
  <c r="B36301" i="10" s="1"/>
  <c r="B36302" i="10" s="1"/>
  <c r="B36303" i="10" s="1"/>
  <c r="B36304" i="10" s="1"/>
  <c r="B36305" i="10" s="1"/>
  <c r="B36306" i="10" s="1"/>
  <c r="B36307" i="10" s="1"/>
  <c r="B36308" i="10" s="1"/>
  <c r="B36309" i="10" s="1"/>
  <c r="B36310" i="10" s="1"/>
  <c r="B36311" i="10" s="1"/>
  <c r="B36312" i="10" s="1"/>
  <c r="B36313" i="10" s="1"/>
  <c r="B36314" i="10" s="1"/>
  <c r="B36315" i="10" s="1"/>
  <c r="B36316" i="10" s="1"/>
  <c r="B36317" i="10" s="1"/>
  <c r="B36318" i="10" s="1"/>
  <c r="B36319" i="10" s="1"/>
  <c r="B36320" i="10" s="1"/>
  <c r="B36321" i="10" s="1"/>
  <c r="B36322" i="10" s="1"/>
  <c r="B36323" i="10" s="1"/>
  <c r="B36324" i="10" s="1"/>
  <c r="B36325" i="10" s="1"/>
  <c r="B36326" i="10" s="1"/>
  <c r="B36327" i="10" s="1"/>
  <c r="B36328" i="10" s="1"/>
  <c r="B36329" i="10" s="1"/>
  <c r="B36330" i="10" s="1"/>
  <c r="B36331" i="10" s="1"/>
  <c r="B36332" i="10" s="1"/>
  <c r="B36333" i="10" s="1"/>
  <c r="B36334" i="10" s="1"/>
  <c r="B36335" i="10" s="1"/>
  <c r="B36336" i="10" s="1"/>
  <c r="B36337" i="10" s="1"/>
  <c r="B36338" i="10" s="1"/>
  <c r="B36339" i="10" s="1"/>
  <c r="B36340" i="10" s="1"/>
  <c r="B36341" i="10" s="1"/>
  <c r="B36342" i="10" s="1"/>
  <c r="B36343" i="10" s="1"/>
  <c r="B36344" i="10" s="1"/>
  <c r="B36345" i="10" s="1"/>
  <c r="B36346" i="10" s="1"/>
  <c r="B36347" i="10" s="1"/>
  <c r="B36348" i="10" s="1"/>
  <c r="B36349" i="10" s="1"/>
  <c r="B36350" i="10" s="1"/>
  <c r="B36351" i="10" s="1"/>
  <c r="B36352" i="10" s="1"/>
  <c r="B36353" i="10" s="1"/>
  <c r="B36354" i="10" s="1"/>
  <c r="B36355" i="10" s="1"/>
  <c r="B36356" i="10" s="1"/>
  <c r="B36357" i="10" s="1"/>
  <c r="B36358" i="10" s="1"/>
  <c r="B36359" i="10" s="1"/>
  <c r="B36360" i="10" s="1"/>
  <c r="B36361" i="10" s="1"/>
  <c r="B36362" i="10" s="1"/>
  <c r="B36363" i="10" s="1"/>
  <c r="B36364" i="10" s="1"/>
  <c r="B36365" i="10" s="1"/>
  <c r="B36366" i="10" s="1"/>
  <c r="B36367" i="10" s="1"/>
  <c r="B36368" i="10" s="1"/>
  <c r="B36369" i="10" s="1"/>
  <c r="B36370" i="10" s="1"/>
  <c r="B36371" i="10" s="1"/>
  <c r="B36372" i="10" s="1"/>
  <c r="B36373" i="10" s="1"/>
  <c r="B36374" i="10" s="1"/>
  <c r="B36375" i="10" s="1"/>
  <c r="B36376" i="10" s="1"/>
  <c r="B36377" i="10" s="1"/>
  <c r="B36378" i="10" s="1"/>
  <c r="B36379" i="10" s="1"/>
  <c r="B36380" i="10" s="1"/>
  <c r="B36381" i="10" s="1"/>
  <c r="B36382" i="10" s="1"/>
  <c r="B36383" i="10" s="1"/>
  <c r="B36384" i="10" s="1"/>
  <c r="B36385" i="10" s="1"/>
  <c r="B36386" i="10" s="1"/>
  <c r="B36387" i="10" s="1"/>
  <c r="B36388" i="10" s="1"/>
  <c r="B36389" i="10" s="1"/>
  <c r="B36390" i="10" s="1"/>
  <c r="B36391" i="10" s="1"/>
  <c r="B36392" i="10" s="1"/>
  <c r="B36393" i="10" s="1"/>
  <c r="B36394" i="10" s="1"/>
  <c r="B36395" i="10" s="1"/>
  <c r="B36396" i="10" s="1"/>
  <c r="B36397" i="10" s="1"/>
  <c r="B36398" i="10" s="1"/>
  <c r="B36399" i="10" s="1"/>
  <c r="B36400" i="10" s="1"/>
  <c r="B36401" i="10" s="1"/>
  <c r="B36402" i="10" s="1"/>
  <c r="B36403" i="10" s="1"/>
  <c r="B36404" i="10" s="1"/>
  <c r="B36405" i="10" s="1"/>
  <c r="B36406" i="10" s="1"/>
  <c r="B36407" i="10" s="1"/>
  <c r="B36408" i="10" s="1"/>
  <c r="B36409" i="10" s="1"/>
  <c r="B36410" i="10" s="1"/>
  <c r="B36411" i="10" s="1"/>
  <c r="B36412" i="10" s="1"/>
  <c r="B36413" i="10" s="1"/>
  <c r="B36414" i="10" s="1"/>
  <c r="B36415" i="10" s="1"/>
  <c r="B36416" i="10" s="1"/>
  <c r="B36417" i="10" s="1"/>
  <c r="B36418" i="10" s="1"/>
  <c r="B36419" i="10" s="1"/>
  <c r="B36420" i="10" s="1"/>
  <c r="B36421" i="10" s="1"/>
  <c r="B36422" i="10" s="1"/>
  <c r="B36423" i="10" s="1"/>
  <c r="B36424" i="10" s="1"/>
  <c r="B36425" i="10" s="1"/>
  <c r="B36426" i="10" s="1"/>
  <c r="B36427" i="10" s="1"/>
  <c r="B36428" i="10" s="1"/>
  <c r="B36429" i="10" s="1"/>
  <c r="B36430" i="10" s="1"/>
  <c r="B36431" i="10" s="1"/>
  <c r="B36432" i="10" s="1"/>
  <c r="B36433" i="10" s="1"/>
  <c r="B36434" i="10" s="1"/>
  <c r="B36435" i="10" s="1"/>
  <c r="B36436" i="10" s="1"/>
  <c r="B36437" i="10" s="1"/>
  <c r="B36438" i="10" s="1"/>
  <c r="B36439" i="10" s="1"/>
  <c r="B36440" i="10" s="1"/>
  <c r="B36441" i="10" s="1"/>
  <c r="B36442" i="10" s="1"/>
  <c r="B36443" i="10" s="1"/>
  <c r="B36444" i="10" s="1"/>
  <c r="B36445" i="10" s="1"/>
  <c r="B36446" i="10" s="1"/>
  <c r="B36447" i="10" s="1"/>
  <c r="B36448" i="10" s="1"/>
  <c r="B36449" i="10" s="1"/>
  <c r="B36450" i="10" s="1"/>
  <c r="B36451" i="10" s="1"/>
  <c r="B36452" i="10" s="1"/>
  <c r="B36453" i="10" s="1"/>
  <c r="B36454" i="10" s="1"/>
  <c r="B36455" i="10" s="1"/>
  <c r="B36456" i="10" s="1"/>
  <c r="B36457" i="10" s="1"/>
  <c r="B36458" i="10" s="1"/>
  <c r="B36459" i="10" s="1"/>
  <c r="B36460" i="10" s="1"/>
  <c r="B36461" i="10" s="1"/>
  <c r="B36462" i="10" s="1"/>
  <c r="B36463" i="10" s="1"/>
  <c r="B36464" i="10" s="1"/>
  <c r="B36465" i="10" s="1"/>
  <c r="B36466" i="10" s="1"/>
  <c r="B36467" i="10" s="1"/>
  <c r="B36468" i="10" s="1"/>
  <c r="B36469" i="10" s="1"/>
  <c r="B36470" i="10" s="1"/>
  <c r="B36471" i="10" s="1"/>
  <c r="B36472" i="10" s="1"/>
  <c r="B36473" i="10" s="1"/>
  <c r="B36474" i="10" s="1"/>
  <c r="B36475" i="10" s="1"/>
  <c r="B36476" i="10" s="1"/>
  <c r="B36477" i="10" s="1"/>
  <c r="B36478" i="10" s="1"/>
  <c r="B36479" i="10" s="1"/>
  <c r="B36480" i="10" s="1"/>
  <c r="B36481" i="10" s="1"/>
  <c r="B36482" i="10" s="1"/>
  <c r="B36483" i="10" s="1"/>
  <c r="B36484" i="10" s="1"/>
  <c r="B36485" i="10" s="1"/>
  <c r="B36486" i="10" s="1"/>
  <c r="B36487" i="10" s="1"/>
  <c r="B36488" i="10" s="1"/>
  <c r="B36489" i="10" s="1"/>
  <c r="B36490" i="10" s="1"/>
  <c r="B36491" i="10" s="1"/>
  <c r="B36492" i="10" s="1"/>
  <c r="B36493" i="10" s="1"/>
  <c r="B36494" i="10" s="1"/>
  <c r="B36495" i="10" s="1"/>
  <c r="B36496" i="10" s="1"/>
  <c r="B36497" i="10" s="1"/>
  <c r="B36498" i="10" s="1"/>
  <c r="B36499" i="10" s="1"/>
  <c r="B36500" i="10" s="1"/>
  <c r="B36501" i="10" s="1"/>
  <c r="B36502" i="10" s="1"/>
  <c r="B36503" i="10" s="1"/>
  <c r="B36504" i="10" s="1"/>
  <c r="B36505" i="10" s="1"/>
  <c r="B36506" i="10" s="1"/>
  <c r="B36507" i="10" s="1"/>
  <c r="B36508" i="10" s="1"/>
  <c r="B36509" i="10" s="1"/>
  <c r="B36510" i="10" s="1"/>
  <c r="B36511" i="10" s="1"/>
  <c r="B36512" i="10" s="1"/>
  <c r="B36513" i="10" s="1"/>
  <c r="B36514" i="10" s="1"/>
  <c r="B36515" i="10" s="1"/>
  <c r="B36516" i="10" s="1"/>
  <c r="B36517" i="10" s="1"/>
  <c r="B36518" i="10" s="1"/>
  <c r="B36519" i="10" s="1"/>
  <c r="B36520" i="10" s="1"/>
  <c r="B36521" i="10" s="1"/>
  <c r="B36522" i="10" s="1"/>
  <c r="B36523" i="10" s="1"/>
  <c r="B36524" i="10" s="1"/>
  <c r="B36525" i="10" s="1"/>
  <c r="B36526" i="10" s="1"/>
  <c r="B36527" i="10" s="1"/>
  <c r="B36528" i="10" s="1"/>
  <c r="B36529" i="10" s="1"/>
  <c r="B36530" i="10" s="1"/>
  <c r="B36531" i="10" s="1"/>
  <c r="B36532" i="10" s="1"/>
  <c r="B36533" i="10" s="1"/>
  <c r="B36534" i="10" s="1"/>
  <c r="B36535" i="10" s="1"/>
  <c r="B36536" i="10" s="1"/>
  <c r="B36537" i="10" s="1"/>
  <c r="B36538" i="10" s="1"/>
  <c r="B36539" i="10" s="1"/>
  <c r="B36540" i="10" s="1"/>
  <c r="B36541" i="10" s="1"/>
  <c r="B36542" i="10" s="1"/>
  <c r="B36543" i="10" s="1"/>
  <c r="B36544" i="10" s="1"/>
  <c r="B36545" i="10" s="1"/>
  <c r="B36546" i="10" s="1"/>
  <c r="B36547" i="10" s="1"/>
  <c r="B36548" i="10" s="1"/>
  <c r="B36549" i="10" s="1"/>
  <c r="B36550" i="10" s="1"/>
  <c r="B36551" i="10" s="1"/>
  <c r="B36552" i="10" s="1"/>
  <c r="B36553" i="10" s="1"/>
  <c r="B36554" i="10" s="1"/>
  <c r="B36555" i="10" s="1"/>
  <c r="B36556" i="10" s="1"/>
  <c r="B36557" i="10" s="1"/>
  <c r="B36558" i="10" s="1"/>
  <c r="B36559" i="10" s="1"/>
  <c r="B36560" i="10" s="1"/>
  <c r="B36561" i="10" s="1"/>
  <c r="B36562" i="10" s="1"/>
  <c r="B36563" i="10" s="1"/>
  <c r="B36564" i="10" s="1"/>
  <c r="B36565" i="10" s="1"/>
  <c r="B36566" i="10" s="1"/>
  <c r="B36567" i="10" s="1"/>
  <c r="B36568" i="10" s="1"/>
  <c r="B36569" i="10" s="1"/>
  <c r="B36570" i="10" s="1"/>
  <c r="B36571" i="10" s="1"/>
  <c r="B36572" i="10" s="1"/>
  <c r="B36573" i="10" s="1"/>
  <c r="B36574" i="10" s="1"/>
  <c r="B36575" i="10" s="1"/>
  <c r="B36576" i="10" s="1"/>
  <c r="B36577" i="10" s="1"/>
  <c r="B36578" i="10" s="1"/>
  <c r="B36579" i="10" s="1"/>
  <c r="B36580" i="10" s="1"/>
  <c r="B36581" i="10" s="1"/>
  <c r="B36582" i="10" s="1"/>
  <c r="B36583" i="10" s="1"/>
  <c r="B36584" i="10" s="1"/>
  <c r="B36585" i="10" s="1"/>
  <c r="B36586" i="10" s="1"/>
  <c r="B36587" i="10" s="1"/>
  <c r="B36588" i="10" s="1"/>
  <c r="B36589" i="10" s="1"/>
  <c r="B36590" i="10" s="1"/>
  <c r="B36591" i="10" s="1"/>
  <c r="B36592" i="10" s="1"/>
  <c r="B36593" i="10" s="1"/>
  <c r="B36594" i="10" s="1"/>
  <c r="B36595" i="10" s="1"/>
  <c r="B36596" i="10" s="1"/>
  <c r="B36597" i="10" s="1"/>
  <c r="B36598" i="10" s="1"/>
  <c r="B36599" i="10" s="1"/>
  <c r="B36600" i="10" s="1"/>
  <c r="B36601" i="10" s="1"/>
  <c r="B36602" i="10" s="1"/>
  <c r="B36603" i="10" s="1"/>
  <c r="B36604" i="10" s="1"/>
  <c r="B36605" i="10" s="1"/>
  <c r="B36606" i="10" s="1"/>
  <c r="B36607" i="10" s="1"/>
  <c r="B36608" i="10" s="1"/>
  <c r="B36609" i="10" s="1"/>
  <c r="B36610" i="10" s="1"/>
  <c r="B36611" i="10" s="1"/>
  <c r="B36612" i="10" s="1"/>
  <c r="B36613" i="10" s="1"/>
  <c r="B36614" i="10" s="1"/>
  <c r="B36615" i="10" s="1"/>
  <c r="B36616" i="10" s="1"/>
  <c r="B36617" i="10" s="1"/>
  <c r="B36618" i="10" s="1"/>
  <c r="B36619" i="10" s="1"/>
  <c r="B36620" i="10" s="1"/>
  <c r="B36621" i="10" s="1"/>
  <c r="B36622" i="10" s="1"/>
  <c r="B36623" i="10" s="1"/>
  <c r="B36624" i="10" s="1"/>
  <c r="B36625" i="10" s="1"/>
  <c r="B36626" i="10" s="1"/>
  <c r="B36627" i="10" s="1"/>
  <c r="B36628" i="10" s="1"/>
  <c r="B36629" i="10" s="1"/>
  <c r="B36630" i="10" s="1"/>
  <c r="B36631" i="10" s="1"/>
  <c r="B36632" i="10" s="1"/>
  <c r="B36633" i="10" s="1"/>
  <c r="B36634" i="10" s="1"/>
  <c r="B36635" i="10" s="1"/>
  <c r="B36636" i="10" s="1"/>
  <c r="B36637" i="10" s="1"/>
  <c r="B36638" i="10" s="1"/>
  <c r="B36639" i="10" s="1"/>
  <c r="B36640" i="10" s="1"/>
  <c r="B36641" i="10" s="1"/>
  <c r="B36642" i="10" s="1"/>
  <c r="B36643" i="10" s="1"/>
  <c r="B36644" i="10" s="1"/>
  <c r="B36645" i="10" s="1"/>
  <c r="B36646" i="10" s="1"/>
  <c r="B36647" i="10" s="1"/>
  <c r="B36648" i="10" s="1"/>
  <c r="B36649" i="10" s="1"/>
  <c r="B36650" i="10" s="1"/>
  <c r="B36651" i="10" s="1"/>
  <c r="B36652" i="10" s="1"/>
  <c r="B36653" i="10" s="1"/>
  <c r="B36654" i="10" s="1"/>
  <c r="B36655" i="10" s="1"/>
  <c r="B36656" i="10" s="1"/>
  <c r="B36657" i="10" s="1"/>
  <c r="B36658" i="10" s="1"/>
  <c r="B36659" i="10" s="1"/>
  <c r="B36660" i="10" s="1"/>
  <c r="B36661" i="10" s="1"/>
  <c r="B36662" i="10" s="1"/>
  <c r="B36663" i="10" s="1"/>
  <c r="B36664" i="10" s="1"/>
  <c r="B36665" i="10" s="1"/>
  <c r="B36666" i="10" s="1"/>
  <c r="B36667" i="10" s="1"/>
  <c r="B36668" i="10" s="1"/>
  <c r="B36669" i="10" s="1"/>
  <c r="B36670" i="10" s="1"/>
  <c r="B36671" i="10" s="1"/>
  <c r="B36672" i="10" s="1"/>
  <c r="B36673" i="10" s="1"/>
  <c r="B36674" i="10" s="1"/>
  <c r="B36675" i="10" s="1"/>
  <c r="B36676" i="10" s="1"/>
  <c r="B36677" i="10" s="1"/>
  <c r="B36678" i="10" s="1"/>
  <c r="B36679" i="10" s="1"/>
  <c r="B36680" i="10" s="1"/>
  <c r="B36681" i="10" s="1"/>
  <c r="B36682" i="10" s="1"/>
  <c r="B36683" i="10" s="1"/>
  <c r="B36684" i="10" s="1"/>
  <c r="B36685" i="10" s="1"/>
  <c r="B36686" i="10" s="1"/>
  <c r="B36687" i="10" s="1"/>
  <c r="B36688" i="10" s="1"/>
  <c r="B36689" i="10" s="1"/>
  <c r="B36690" i="10" s="1"/>
  <c r="B36691" i="10" s="1"/>
  <c r="B36692" i="10" s="1"/>
  <c r="B36693" i="10" s="1"/>
  <c r="B36694" i="10" s="1"/>
  <c r="B36695" i="10" s="1"/>
  <c r="B36696" i="10" s="1"/>
  <c r="B36697" i="10" s="1"/>
  <c r="B36698" i="10" s="1"/>
  <c r="B36699" i="10" s="1"/>
  <c r="B36700" i="10" s="1"/>
  <c r="B36701" i="10" s="1"/>
  <c r="B36702" i="10" s="1"/>
  <c r="B36703" i="10" s="1"/>
  <c r="B36704" i="10" s="1"/>
  <c r="B36705" i="10" s="1"/>
  <c r="B36706" i="10" s="1"/>
  <c r="B36707" i="10" s="1"/>
  <c r="B36708" i="10" s="1"/>
  <c r="B36709" i="10" s="1"/>
  <c r="B36710" i="10" s="1"/>
  <c r="B36711" i="10" s="1"/>
  <c r="B36712" i="10" s="1"/>
  <c r="B36713" i="10" s="1"/>
  <c r="B36714" i="10" s="1"/>
  <c r="B36715" i="10" s="1"/>
  <c r="B36716" i="10" s="1"/>
  <c r="B36717" i="10" s="1"/>
  <c r="B36718" i="10" s="1"/>
  <c r="B36719" i="10" s="1"/>
  <c r="B36720" i="10" s="1"/>
  <c r="B36721" i="10" s="1"/>
  <c r="B36722" i="10" s="1"/>
  <c r="B36723" i="10" s="1"/>
  <c r="B36724" i="10" s="1"/>
  <c r="B36725" i="10" s="1"/>
  <c r="B36726" i="10" s="1"/>
  <c r="B36727" i="10" s="1"/>
  <c r="B36728" i="10" s="1"/>
  <c r="B36729" i="10" s="1"/>
  <c r="B36730" i="10" s="1"/>
  <c r="B36731" i="10" s="1"/>
  <c r="B36732" i="10" s="1"/>
  <c r="B36733" i="10" s="1"/>
  <c r="B36734" i="10" s="1"/>
  <c r="B36735" i="10" s="1"/>
  <c r="B36736" i="10" s="1"/>
  <c r="B36737" i="10" s="1"/>
  <c r="B36738" i="10" s="1"/>
  <c r="B36739" i="10" s="1"/>
  <c r="B36740" i="10" s="1"/>
  <c r="B36741" i="10" s="1"/>
  <c r="B36742" i="10" s="1"/>
  <c r="B36743" i="10" s="1"/>
  <c r="B36744" i="10" s="1"/>
  <c r="B36745" i="10" s="1"/>
  <c r="B36746" i="10" s="1"/>
  <c r="B36747" i="10" s="1"/>
  <c r="B36748" i="10" s="1"/>
  <c r="B36749" i="10" s="1"/>
  <c r="B36750" i="10" s="1"/>
  <c r="B36751" i="10" s="1"/>
  <c r="B36752" i="10" s="1"/>
  <c r="B36753" i="10" s="1"/>
  <c r="B36754" i="10" s="1"/>
  <c r="B36755" i="10" s="1"/>
  <c r="B36756" i="10" s="1"/>
  <c r="B36757" i="10" s="1"/>
  <c r="B36758" i="10" s="1"/>
  <c r="B36759" i="10" s="1"/>
  <c r="B36760" i="10" s="1"/>
  <c r="B36761" i="10" s="1"/>
  <c r="B36762" i="10" s="1"/>
  <c r="B36763" i="10" s="1"/>
  <c r="B36764" i="10" s="1"/>
  <c r="B36765" i="10" s="1"/>
  <c r="B36766" i="10" s="1"/>
  <c r="B36767" i="10" s="1"/>
  <c r="B36768" i="10" s="1"/>
  <c r="B36769" i="10" s="1"/>
  <c r="B36770" i="10" s="1"/>
  <c r="B36771" i="10" s="1"/>
  <c r="B36772" i="10" s="1"/>
  <c r="B36773" i="10" s="1"/>
  <c r="B36774" i="10" s="1"/>
  <c r="B36775" i="10" s="1"/>
  <c r="B36776" i="10" s="1"/>
  <c r="B36777" i="10" s="1"/>
  <c r="B36778" i="10" s="1"/>
  <c r="B36779" i="10" s="1"/>
  <c r="B36780" i="10" s="1"/>
  <c r="B36781" i="10" s="1"/>
  <c r="B36782" i="10" s="1"/>
  <c r="B36783" i="10" s="1"/>
  <c r="B36784" i="10" s="1"/>
  <c r="B36785" i="10" s="1"/>
  <c r="B36786" i="10" s="1"/>
  <c r="B36787" i="10" s="1"/>
  <c r="B36788" i="10" s="1"/>
  <c r="B36789" i="10" s="1"/>
  <c r="B36790" i="10" s="1"/>
  <c r="B36791" i="10" s="1"/>
  <c r="B36792" i="10" s="1"/>
  <c r="B36793" i="10" s="1"/>
  <c r="B36794" i="10" s="1"/>
  <c r="B36795" i="10" s="1"/>
  <c r="B36796" i="10" s="1"/>
  <c r="B36797" i="10" s="1"/>
  <c r="B36798" i="10" s="1"/>
  <c r="B36799" i="10" s="1"/>
  <c r="B36800" i="10" s="1"/>
  <c r="B36801" i="10" s="1"/>
  <c r="B36802" i="10" s="1"/>
  <c r="B36803" i="10" s="1"/>
  <c r="B36804" i="10" s="1"/>
  <c r="B36805" i="10" s="1"/>
  <c r="B36806" i="10" s="1"/>
  <c r="B36807" i="10" s="1"/>
  <c r="B36808" i="10" s="1"/>
  <c r="B36809" i="10" s="1"/>
  <c r="B36810" i="10" s="1"/>
  <c r="B36811" i="10" s="1"/>
  <c r="B36812" i="10" s="1"/>
  <c r="B36813" i="10" s="1"/>
  <c r="B36814" i="10" s="1"/>
  <c r="B36815" i="10" s="1"/>
  <c r="B36816" i="10" s="1"/>
  <c r="B36817" i="10" s="1"/>
  <c r="B36818" i="10" s="1"/>
  <c r="B36819" i="10" s="1"/>
  <c r="B36820" i="10" s="1"/>
  <c r="B36821" i="10" s="1"/>
  <c r="B36822" i="10" s="1"/>
  <c r="B36823" i="10" s="1"/>
  <c r="B36824" i="10" s="1"/>
  <c r="B36825" i="10" s="1"/>
  <c r="B36826" i="10" s="1"/>
  <c r="B36827" i="10" s="1"/>
  <c r="B36828" i="10" s="1"/>
  <c r="B36829" i="10" s="1"/>
  <c r="B36830" i="10" s="1"/>
  <c r="B36831" i="10" s="1"/>
  <c r="B36832" i="10" s="1"/>
  <c r="B36833" i="10" s="1"/>
  <c r="B36834" i="10" s="1"/>
  <c r="B36835" i="10" s="1"/>
  <c r="B36836" i="10" s="1"/>
  <c r="B36837" i="10" s="1"/>
  <c r="B36838" i="10" s="1"/>
  <c r="B36839" i="10" s="1"/>
  <c r="B36840" i="10" s="1"/>
  <c r="B36841" i="10" s="1"/>
  <c r="B36842" i="10" s="1"/>
  <c r="B36843" i="10" s="1"/>
  <c r="B36844" i="10" s="1"/>
  <c r="B36845" i="10" s="1"/>
  <c r="B36846" i="10" s="1"/>
  <c r="B36847" i="10" s="1"/>
  <c r="B36848" i="10" s="1"/>
  <c r="B36849" i="10" s="1"/>
  <c r="B36850" i="10" s="1"/>
  <c r="B36851" i="10" s="1"/>
  <c r="B36852" i="10" s="1"/>
  <c r="B36853" i="10" s="1"/>
  <c r="B36854" i="10" s="1"/>
  <c r="B36855" i="10" s="1"/>
  <c r="B36856" i="10" s="1"/>
  <c r="B36857" i="10" s="1"/>
  <c r="B36858" i="10" s="1"/>
  <c r="B36859" i="10" s="1"/>
  <c r="B36860" i="10" s="1"/>
  <c r="B36861" i="10" s="1"/>
  <c r="B36862" i="10" s="1"/>
  <c r="B36863" i="10" s="1"/>
  <c r="B36864" i="10" s="1"/>
  <c r="B36865" i="10" s="1"/>
  <c r="B36866" i="10" s="1"/>
  <c r="B36867" i="10" s="1"/>
  <c r="B36868" i="10" s="1"/>
  <c r="B36869" i="10" s="1"/>
  <c r="B36870" i="10" s="1"/>
  <c r="B36871" i="10" s="1"/>
  <c r="B36872" i="10" s="1"/>
  <c r="B36873" i="10" s="1"/>
  <c r="B36874" i="10" s="1"/>
  <c r="B36875" i="10" s="1"/>
  <c r="B36876" i="10" s="1"/>
  <c r="B36877" i="10" s="1"/>
  <c r="B36878" i="10" s="1"/>
  <c r="B36879" i="10" s="1"/>
  <c r="B36880" i="10" s="1"/>
  <c r="B36881" i="10" s="1"/>
  <c r="B36882" i="10" s="1"/>
  <c r="B36883" i="10" s="1"/>
  <c r="B36884" i="10" s="1"/>
  <c r="B36885" i="10" s="1"/>
  <c r="B36886" i="10" s="1"/>
  <c r="B36887" i="10" s="1"/>
  <c r="B36888" i="10" s="1"/>
  <c r="B36889" i="10" s="1"/>
  <c r="B36890" i="10" s="1"/>
  <c r="B36891" i="10" s="1"/>
  <c r="B36892" i="10" s="1"/>
  <c r="B36893" i="10" s="1"/>
  <c r="B36894" i="10" s="1"/>
  <c r="B36895" i="10" s="1"/>
  <c r="B36896" i="10" s="1"/>
  <c r="B36897" i="10" s="1"/>
  <c r="B36898" i="10" s="1"/>
  <c r="B36899" i="10" s="1"/>
  <c r="B36900" i="10" s="1"/>
  <c r="B36901" i="10" s="1"/>
  <c r="B36902" i="10" s="1"/>
  <c r="B36903" i="10" s="1"/>
  <c r="B36904" i="10" s="1"/>
  <c r="B36905" i="10" s="1"/>
  <c r="B36906" i="10" s="1"/>
  <c r="B36907" i="10" s="1"/>
  <c r="B36908" i="10" s="1"/>
  <c r="B36909" i="10" s="1"/>
  <c r="B36910" i="10" s="1"/>
  <c r="B36911" i="10" s="1"/>
  <c r="B36912" i="10" s="1"/>
  <c r="B36913" i="10" s="1"/>
  <c r="B36914" i="10" s="1"/>
  <c r="B36915" i="10" s="1"/>
  <c r="B36916" i="10" s="1"/>
  <c r="B36917" i="10" s="1"/>
  <c r="B36918" i="10" s="1"/>
  <c r="B36919" i="10" s="1"/>
  <c r="B36920" i="10" s="1"/>
  <c r="B36921" i="10" s="1"/>
  <c r="B36922" i="10" s="1"/>
  <c r="B36923" i="10" s="1"/>
  <c r="B36924" i="10" s="1"/>
  <c r="B36925" i="10" s="1"/>
  <c r="B36926" i="10" s="1"/>
  <c r="B36927" i="10" s="1"/>
  <c r="B36928" i="10" s="1"/>
  <c r="B36929" i="10" s="1"/>
  <c r="B36930" i="10" s="1"/>
  <c r="B36931" i="10" s="1"/>
  <c r="B36932" i="10" s="1"/>
  <c r="B36933" i="10" s="1"/>
  <c r="B36934" i="10" s="1"/>
  <c r="B36935" i="10" s="1"/>
  <c r="B36936" i="10" s="1"/>
  <c r="B36937" i="10" s="1"/>
  <c r="B36938" i="10" s="1"/>
  <c r="B36939" i="10" s="1"/>
  <c r="B36940" i="10" s="1"/>
  <c r="B36941" i="10" s="1"/>
  <c r="B36942" i="10" s="1"/>
  <c r="B36943" i="10" s="1"/>
  <c r="B36944" i="10" s="1"/>
  <c r="B36945" i="10" s="1"/>
  <c r="B36946" i="10" s="1"/>
  <c r="B36947" i="10" s="1"/>
  <c r="B36948" i="10" s="1"/>
  <c r="B36949" i="10" s="1"/>
  <c r="B36950" i="10" s="1"/>
  <c r="B36951" i="10" s="1"/>
  <c r="B36952" i="10" s="1"/>
  <c r="B36953" i="10" s="1"/>
  <c r="B36954" i="10" s="1"/>
  <c r="B36955" i="10" s="1"/>
  <c r="B36956" i="10" s="1"/>
  <c r="B36957" i="10" s="1"/>
  <c r="B36958" i="10" s="1"/>
  <c r="B36959" i="10" s="1"/>
  <c r="B36960" i="10" s="1"/>
  <c r="B36961" i="10" s="1"/>
  <c r="B36962" i="10" s="1"/>
  <c r="B36963" i="10" s="1"/>
  <c r="B36964" i="10" s="1"/>
  <c r="B36965" i="10" s="1"/>
  <c r="B36966" i="10" s="1"/>
  <c r="B36967" i="10" s="1"/>
  <c r="B36968" i="10" s="1"/>
  <c r="B36969" i="10" s="1"/>
  <c r="B36970" i="10" s="1"/>
  <c r="B36971" i="10" s="1"/>
  <c r="B36972" i="10" s="1"/>
  <c r="B36973" i="10" s="1"/>
  <c r="B36974" i="10" s="1"/>
  <c r="B36975" i="10" s="1"/>
  <c r="B36976" i="10" s="1"/>
  <c r="B36977" i="10" s="1"/>
  <c r="B36978" i="10" s="1"/>
  <c r="B36979" i="10" s="1"/>
  <c r="B36980" i="10" s="1"/>
  <c r="B36981" i="10" s="1"/>
  <c r="B36982" i="10" s="1"/>
  <c r="B36983" i="10" s="1"/>
  <c r="B36984" i="10" s="1"/>
  <c r="B36985" i="10" s="1"/>
  <c r="B36986" i="10" s="1"/>
  <c r="B36987" i="10" s="1"/>
  <c r="B36988" i="10" s="1"/>
  <c r="B36989" i="10" s="1"/>
  <c r="B36990" i="10" s="1"/>
  <c r="B36991" i="10" s="1"/>
  <c r="B36992" i="10" s="1"/>
  <c r="B36993" i="10" s="1"/>
  <c r="B36994" i="10" s="1"/>
  <c r="B36995" i="10" s="1"/>
  <c r="B36996" i="10" s="1"/>
  <c r="B36997" i="10" s="1"/>
  <c r="B36998" i="10" s="1"/>
  <c r="B36999" i="10" s="1"/>
  <c r="B37000" i="10" s="1"/>
  <c r="B37001" i="10" s="1"/>
  <c r="B37002" i="10" s="1"/>
  <c r="B37003" i="10" s="1"/>
  <c r="B37004" i="10" s="1"/>
  <c r="B37005" i="10" s="1"/>
  <c r="B37006" i="10" s="1"/>
  <c r="B37007" i="10" s="1"/>
  <c r="B37008" i="10" s="1"/>
  <c r="B37009" i="10" s="1"/>
  <c r="B37010" i="10" s="1"/>
  <c r="B37011" i="10" s="1"/>
  <c r="B37012" i="10" s="1"/>
  <c r="B37013" i="10" s="1"/>
  <c r="B37014" i="10" s="1"/>
  <c r="B37015" i="10" s="1"/>
  <c r="B37016" i="10" s="1"/>
  <c r="B37017" i="10" s="1"/>
  <c r="B37018" i="10" s="1"/>
  <c r="B37019" i="10" s="1"/>
  <c r="B37020" i="10" s="1"/>
  <c r="B37021" i="10" s="1"/>
  <c r="B37022" i="10" s="1"/>
  <c r="B37023" i="10" s="1"/>
  <c r="B37024" i="10" s="1"/>
  <c r="B37025" i="10" s="1"/>
  <c r="B37026" i="10" s="1"/>
  <c r="B37027" i="10" s="1"/>
  <c r="B37028" i="10" s="1"/>
  <c r="B37029" i="10" s="1"/>
  <c r="B37030" i="10" s="1"/>
  <c r="B37031" i="10" s="1"/>
  <c r="B37032" i="10" s="1"/>
  <c r="B37033" i="10" s="1"/>
  <c r="B37034" i="10" s="1"/>
  <c r="B37035" i="10" s="1"/>
  <c r="B37036" i="10" s="1"/>
  <c r="B37037" i="10" s="1"/>
  <c r="B37038" i="10" s="1"/>
  <c r="B37039" i="10" s="1"/>
  <c r="B37040" i="10" s="1"/>
  <c r="B37041" i="10" s="1"/>
  <c r="B37042" i="10" s="1"/>
  <c r="B37043" i="10" s="1"/>
  <c r="B37044" i="10" s="1"/>
  <c r="B37045" i="10" s="1"/>
  <c r="B37046" i="10" s="1"/>
  <c r="B37047" i="10" s="1"/>
  <c r="B37048" i="10" s="1"/>
  <c r="B37049" i="10" s="1"/>
  <c r="B37050" i="10" s="1"/>
  <c r="B37051" i="10" s="1"/>
  <c r="B37052" i="10" s="1"/>
  <c r="B37053" i="10" s="1"/>
  <c r="B37054" i="10" s="1"/>
  <c r="B37055" i="10" s="1"/>
  <c r="B37056" i="10" s="1"/>
  <c r="B37057" i="10" s="1"/>
  <c r="B37058" i="10" s="1"/>
  <c r="B37059" i="10" s="1"/>
  <c r="B37060" i="10" s="1"/>
  <c r="B37061" i="10" s="1"/>
  <c r="B37062" i="10" s="1"/>
  <c r="B37063" i="10" s="1"/>
  <c r="B37064" i="10" s="1"/>
  <c r="B37065" i="10" s="1"/>
  <c r="B37066" i="10" s="1"/>
  <c r="B37067" i="10" s="1"/>
  <c r="B37068" i="10" s="1"/>
  <c r="B37069" i="10" s="1"/>
  <c r="B37070" i="10" s="1"/>
  <c r="B37071" i="10" s="1"/>
  <c r="B37072" i="10" s="1"/>
  <c r="B37073" i="10" s="1"/>
  <c r="B37074" i="10" s="1"/>
  <c r="B37075" i="10" s="1"/>
  <c r="B37076" i="10" s="1"/>
  <c r="B37077" i="10" s="1"/>
  <c r="B37078" i="10" s="1"/>
  <c r="B37079" i="10" s="1"/>
  <c r="B37080" i="10" s="1"/>
  <c r="B37081" i="10" s="1"/>
  <c r="B37082" i="10" s="1"/>
  <c r="B37083" i="10" s="1"/>
  <c r="B37084" i="10" s="1"/>
  <c r="B37085" i="10" s="1"/>
  <c r="B37086" i="10" s="1"/>
  <c r="B37087" i="10" s="1"/>
  <c r="B37088" i="10" s="1"/>
  <c r="B37089" i="10" s="1"/>
  <c r="B37090" i="10" s="1"/>
  <c r="B37091" i="10" s="1"/>
  <c r="B37092" i="10" s="1"/>
  <c r="B37093" i="10" s="1"/>
  <c r="B37094" i="10" s="1"/>
  <c r="B37095" i="10" s="1"/>
  <c r="B37096" i="10" s="1"/>
  <c r="B37097" i="10" s="1"/>
  <c r="B37098" i="10" s="1"/>
  <c r="B37099" i="10" s="1"/>
  <c r="B37100" i="10" s="1"/>
  <c r="B37101" i="10" s="1"/>
  <c r="B37102" i="10" s="1"/>
  <c r="B37103" i="10" s="1"/>
  <c r="B37104" i="10" s="1"/>
  <c r="B37105" i="10" s="1"/>
  <c r="B37106" i="10" s="1"/>
  <c r="B37107" i="10" s="1"/>
  <c r="B37108" i="10" s="1"/>
  <c r="B37109" i="10" s="1"/>
  <c r="B37110" i="10" s="1"/>
  <c r="B37111" i="10" s="1"/>
  <c r="B37112" i="10" s="1"/>
  <c r="B37113" i="10" s="1"/>
  <c r="B37114" i="10" s="1"/>
  <c r="B37115" i="10" s="1"/>
  <c r="B37116" i="10" s="1"/>
  <c r="B37117" i="10" s="1"/>
  <c r="B37118" i="10" s="1"/>
  <c r="B37119" i="10" s="1"/>
  <c r="B37120" i="10" s="1"/>
  <c r="B37121" i="10" s="1"/>
  <c r="B37122" i="10" s="1"/>
  <c r="B37123" i="10" s="1"/>
  <c r="B37124" i="10" s="1"/>
  <c r="B37125" i="10" s="1"/>
  <c r="B37126" i="10" s="1"/>
  <c r="B37127" i="10" s="1"/>
  <c r="B37128" i="10" s="1"/>
  <c r="B37129" i="10" s="1"/>
  <c r="B37130" i="10" s="1"/>
  <c r="B37131" i="10" s="1"/>
  <c r="B37132" i="10" s="1"/>
  <c r="B37133" i="10" s="1"/>
  <c r="B37134" i="10" s="1"/>
  <c r="B37135" i="10" s="1"/>
  <c r="B37136" i="10" s="1"/>
  <c r="B37137" i="10" s="1"/>
  <c r="B37138" i="10" s="1"/>
  <c r="B37139" i="10" s="1"/>
  <c r="B37140" i="10" s="1"/>
  <c r="B37141" i="10" s="1"/>
  <c r="B37142" i="10" s="1"/>
  <c r="B37143" i="10" s="1"/>
  <c r="B37144" i="10" s="1"/>
  <c r="B37145" i="10" s="1"/>
  <c r="B37146" i="10" s="1"/>
  <c r="B37147" i="10" s="1"/>
  <c r="B37148" i="10" s="1"/>
  <c r="B37149" i="10" s="1"/>
  <c r="B37150" i="10" s="1"/>
  <c r="B37151" i="10" s="1"/>
  <c r="B37152" i="10" s="1"/>
  <c r="B37153" i="10" s="1"/>
  <c r="B37154" i="10" s="1"/>
  <c r="B37155" i="10" s="1"/>
  <c r="B37156" i="10" s="1"/>
  <c r="B37157" i="10" s="1"/>
  <c r="B37158" i="10" s="1"/>
  <c r="B37159" i="10" s="1"/>
  <c r="B37160" i="10" s="1"/>
  <c r="B37161" i="10" s="1"/>
  <c r="B37162" i="10" s="1"/>
  <c r="B37163" i="10" s="1"/>
  <c r="B37164" i="10" s="1"/>
  <c r="B37165" i="10" s="1"/>
  <c r="B37166" i="10" s="1"/>
  <c r="B37167" i="10" s="1"/>
  <c r="B37168" i="10" s="1"/>
  <c r="B37169" i="10" s="1"/>
  <c r="B37170" i="10" s="1"/>
  <c r="B37171" i="10" s="1"/>
  <c r="B37172" i="10" s="1"/>
  <c r="B37173" i="10" s="1"/>
  <c r="B37174" i="10" s="1"/>
  <c r="B37175" i="10" s="1"/>
  <c r="B37176" i="10" s="1"/>
  <c r="B37177" i="10" s="1"/>
  <c r="B37178" i="10" s="1"/>
  <c r="B37179" i="10" s="1"/>
  <c r="B37180" i="10" s="1"/>
  <c r="B37181" i="10" s="1"/>
  <c r="B37182" i="10" s="1"/>
  <c r="B37183" i="10" s="1"/>
  <c r="B37184" i="10" s="1"/>
  <c r="B37185" i="10" s="1"/>
  <c r="B37186" i="10" s="1"/>
  <c r="B37187" i="10" s="1"/>
  <c r="B37188" i="10" s="1"/>
  <c r="B37189" i="10" s="1"/>
  <c r="B37190" i="10" s="1"/>
  <c r="B37191" i="10" s="1"/>
  <c r="B37192" i="10" s="1"/>
  <c r="B37193" i="10" s="1"/>
  <c r="B37194" i="10" s="1"/>
  <c r="B37195" i="10" s="1"/>
  <c r="B37196" i="10" s="1"/>
  <c r="B37197" i="10" s="1"/>
  <c r="B37198" i="10" s="1"/>
  <c r="B37199" i="10" s="1"/>
  <c r="B37200" i="10" s="1"/>
  <c r="B37201" i="10" s="1"/>
  <c r="B37202" i="10" s="1"/>
  <c r="B37203" i="10" s="1"/>
  <c r="B37204" i="10" s="1"/>
  <c r="B37205" i="10" s="1"/>
  <c r="B37206" i="10" s="1"/>
  <c r="B37207" i="10" s="1"/>
  <c r="B37208" i="10" s="1"/>
  <c r="B37209" i="10" s="1"/>
  <c r="B37210" i="10" s="1"/>
  <c r="B37211" i="10" s="1"/>
  <c r="B37212" i="10" s="1"/>
  <c r="B37213" i="10" s="1"/>
  <c r="B37214" i="10" s="1"/>
  <c r="B37215" i="10" s="1"/>
  <c r="B37216" i="10" s="1"/>
  <c r="B37217" i="10" s="1"/>
  <c r="B37218" i="10" s="1"/>
  <c r="B37219" i="10" s="1"/>
  <c r="B37220" i="10" s="1"/>
  <c r="B37221" i="10" s="1"/>
  <c r="B37222" i="10" s="1"/>
  <c r="B37223" i="10" s="1"/>
  <c r="B37224" i="10" s="1"/>
  <c r="B37225" i="10" s="1"/>
  <c r="B37226" i="10" s="1"/>
  <c r="B37227" i="10" s="1"/>
  <c r="B37228" i="10" s="1"/>
  <c r="B37229" i="10" s="1"/>
  <c r="B37230" i="10" s="1"/>
  <c r="B37231" i="10" s="1"/>
  <c r="B37232" i="10" s="1"/>
  <c r="B37233" i="10" s="1"/>
  <c r="B37234" i="10" s="1"/>
  <c r="B37235" i="10" s="1"/>
  <c r="B37236" i="10" s="1"/>
  <c r="B37237" i="10" s="1"/>
  <c r="B37238" i="10" s="1"/>
  <c r="B37239" i="10" s="1"/>
  <c r="B37240" i="10" s="1"/>
  <c r="B37241" i="10" s="1"/>
  <c r="B37242" i="10" s="1"/>
  <c r="B37243" i="10" s="1"/>
  <c r="B37244" i="10" s="1"/>
  <c r="B37245" i="10" s="1"/>
  <c r="B37246" i="10" s="1"/>
  <c r="B37247" i="10" s="1"/>
  <c r="B37248" i="10" s="1"/>
  <c r="B37249" i="10" s="1"/>
  <c r="B37250" i="10" s="1"/>
  <c r="B37251" i="10" s="1"/>
  <c r="B37252" i="10" s="1"/>
  <c r="B37253" i="10" s="1"/>
  <c r="B37254" i="10" s="1"/>
  <c r="B37255" i="10" s="1"/>
  <c r="B37256" i="10" s="1"/>
  <c r="B37257" i="10" s="1"/>
  <c r="B37258" i="10" s="1"/>
  <c r="B37259" i="10" s="1"/>
  <c r="B37260" i="10" s="1"/>
  <c r="B37261" i="10" s="1"/>
  <c r="B37262" i="10" s="1"/>
  <c r="B37263" i="10" s="1"/>
  <c r="B37264" i="10" s="1"/>
  <c r="B37265" i="10" s="1"/>
  <c r="B37266" i="10" s="1"/>
  <c r="B37267" i="10" s="1"/>
  <c r="B37268" i="10" s="1"/>
  <c r="B37269" i="10" s="1"/>
  <c r="B37270" i="10" s="1"/>
  <c r="B37271" i="10" s="1"/>
  <c r="B37272" i="10" s="1"/>
  <c r="B37273" i="10" s="1"/>
  <c r="B37274" i="10" s="1"/>
  <c r="B37275" i="10" s="1"/>
  <c r="B37276" i="10" s="1"/>
  <c r="B37277" i="10" s="1"/>
  <c r="B37278" i="10" s="1"/>
  <c r="B37279" i="10" s="1"/>
  <c r="B37280" i="10" s="1"/>
  <c r="B37281" i="10" s="1"/>
  <c r="B37282" i="10" s="1"/>
  <c r="B37283" i="10" s="1"/>
  <c r="B37284" i="10" s="1"/>
  <c r="B37285" i="10" s="1"/>
  <c r="B37286" i="10" s="1"/>
  <c r="B37287" i="10" s="1"/>
  <c r="B37288" i="10" s="1"/>
  <c r="B37289" i="10" s="1"/>
  <c r="B37290" i="10" s="1"/>
  <c r="B37291" i="10" s="1"/>
  <c r="B37292" i="10" s="1"/>
  <c r="B37293" i="10" s="1"/>
  <c r="B37294" i="10" s="1"/>
  <c r="B37295" i="10" s="1"/>
  <c r="B37296" i="10" s="1"/>
  <c r="B37297" i="10" s="1"/>
  <c r="B37298" i="10" s="1"/>
  <c r="B37299" i="10" s="1"/>
  <c r="B37300" i="10" s="1"/>
  <c r="B37301" i="10" s="1"/>
  <c r="B37302" i="10" s="1"/>
  <c r="B37303" i="10" s="1"/>
  <c r="B37304" i="10" s="1"/>
  <c r="B37305" i="10" s="1"/>
  <c r="B37306" i="10" s="1"/>
  <c r="B37307" i="10" s="1"/>
  <c r="B37308" i="10" s="1"/>
  <c r="B37309" i="10" s="1"/>
  <c r="B37310" i="10" s="1"/>
  <c r="B37311" i="10" s="1"/>
  <c r="B37312" i="10" s="1"/>
  <c r="B37313" i="10" s="1"/>
  <c r="B37314" i="10" s="1"/>
  <c r="B37315" i="10" s="1"/>
  <c r="B37316" i="10" s="1"/>
  <c r="B37317" i="10" s="1"/>
  <c r="B37318" i="10" s="1"/>
  <c r="B37319" i="10" s="1"/>
  <c r="B37320" i="10" s="1"/>
  <c r="B37321" i="10" s="1"/>
  <c r="B37322" i="10" s="1"/>
  <c r="B37323" i="10" s="1"/>
  <c r="B37324" i="10" s="1"/>
  <c r="B37325" i="10" s="1"/>
  <c r="B37326" i="10" s="1"/>
  <c r="B37327" i="10" s="1"/>
  <c r="B37328" i="10" s="1"/>
  <c r="B37329" i="10" s="1"/>
  <c r="B37330" i="10" s="1"/>
  <c r="B37331" i="10" s="1"/>
  <c r="B37332" i="10" s="1"/>
  <c r="B37333" i="10" s="1"/>
  <c r="B37334" i="10" s="1"/>
  <c r="B37335" i="10" s="1"/>
  <c r="B37336" i="10" s="1"/>
  <c r="B37337" i="10" s="1"/>
  <c r="B37338" i="10" s="1"/>
  <c r="B37339" i="10" s="1"/>
  <c r="B37340" i="10" s="1"/>
  <c r="B37341" i="10" s="1"/>
  <c r="B37342" i="10" s="1"/>
  <c r="B37343" i="10" s="1"/>
  <c r="B37344" i="10" s="1"/>
  <c r="B37345" i="10" s="1"/>
  <c r="B37346" i="10" s="1"/>
  <c r="B37347" i="10" s="1"/>
  <c r="B37348" i="10" s="1"/>
  <c r="B37349" i="10" s="1"/>
  <c r="B37350" i="10" s="1"/>
  <c r="B37351" i="10" s="1"/>
  <c r="B37352" i="10" s="1"/>
  <c r="B37353" i="10" s="1"/>
  <c r="B37354" i="10" s="1"/>
  <c r="B37355" i="10" s="1"/>
  <c r="B37356" i="10" s="1"/>
  <c r="B37357" i="10" s="1"/>
  <c r="B37358" i="10" s="1"/>
  <c r="B37359" i="10" s="1"/>
  <c r="B37360" i="10" s="1"/>
  <c r="B37361" i="10" s="1"/>
  <c r="B37362" i="10" s="1"/>
  <c r="B37363" i="10" s="1"/>
  <c r="B37364" i="10" s="1"/>
  <c r="B37365" i="10" s="1"/>
  <c r="B37366" i="10" s="1"/>
  <c r="B37367" i="10" s="1"/>
  <c r="B37368" i="10" s="1"/>
  <c r="B37369" i="10" s="1"/>
  <c r="B37370" i="10" s="1"/>
  <c r="B37371" i="10" s="1"/>
  <c r="B37372" i="10" s="1"/>
  <c r="B37373" i="10" s="1"/>
  <c r="B37374" i="10" s="1"/>
  <c r="B37375" i="10" s="1"/>
  <c r="B37376" i="10" s="1"/>
  <c r="B37377" i="10" s="1"/>
  <c r="B37378" i="10" s="1"/>
  <c r="B37379" i="10" s="1"/>
  <c r="B37380" i="10" s="1"/>
  <c r="B37381" i="10" s="1"/>
  <c r="B37382" i="10" s="1"/>
  <c r="B37383" i="10" s="1"/>
  <c r="B37384" i="10" s="1"/>
  <c r="B37385" i="10" s="1"/>
  <c r="B37386" i="10" s="1"/>
  <c r="B37387" i="10" s="1"/>
  <c r="B37388" i="10" s="1"/>
  <c r="B37389" i="10" s="1"/>
  <c r="B37390" i="10" s="1"/>
  <c r="B37391" i="10" s="1"/>
  <c r="B37392" i="10" s="1"/>
  <c r="B37393" i="10" s="1"/>
  <c r="B37394" i="10" s="1"/>
  <c r="B37395" i="10" s="1"/>
  <c r="B37396" i="10" s="1"/>
  <c r="B37397" i="10" s="1"/>
  <c r="B37398" i="10" s="1"/>
  <c r="B37399" i="10" s="1"/>
  <c r="B37400" i="10" s="1"/>
  <c r="B37401" i="10" s="1"/>
  <c r="B37402" i="10" s="1"/>
  <c r="B37403" i="10" s="1"/>
  <c r="B37404" i="10" s="1"/>
  <c r="B37405" i="10" s="1"/>
  <c r="B37406" i="10" s="1"/>
  <c r="B37407" i="10" s="1"/>
  <c r="B37408" i="10" s="1"/>
  <c r="B37409" i="10" s="1"/>
  <c r="B37410" i="10" s="1"/>
  <c r="B37411" i="10" s="1"/>
  <c r="B37412" i="10" s="1"/>
  <c r="B37413" i="10" s="1"/>
  <c r="B37414" i="10" s="1"/>
  <c r="B37415" i="10" s="1"/>
  <c r="B37416" i="10" s="1"/>
  <c r="B37417" i="10" s="1"/>
  <c r="B37418" i="10" s="1"/>
  <c r="B37419" i="10" s="1"/>
  <c r="B37420" i="10" s="1"/>
  <c r="B37421" i="10" s="1"/>
  <c r="B37422" i="10" s="1"/>
  <c r="B37423" i="10" s="1"/>
  <c r="B37424" i="10" s="1"/>
  <c r="B37425" i="10" s="1"/>
  <c r="B37426" i="10" s="1"/>
  <c r="B37427" i="10" s="1"/>
  <c r="B37428" i="10" s="1"/>
  <c r="B37429" i="10" s="1"/>
  <c r="B37430" i="10" s="1"/>
  <c r="B37431" i="10" s="1"/>
  <c r="B37432" i="10" s="1"/>
  <c r="B37433" i="10" s="1"/>
  <c r="B37434" i="10" s="1"/>
  <c r="B37435" i="10" s="1"/>
  <c r="B37436" i="10" s="1"/>
  <c r="B37437" i="10" s="1"/>
  <c r="B37438" i="10" s="1"/>
  <c r="B37439" i="10" s="1"/>
  <c r="B37440" i="10" s="1"/>
  <c r="B37441" i="10" s="1"/>
  <c r="B37442" i="10" s="1"/>
  <c r="B37443" i="10" s="1"/>
  <c r="B37444" i="10" s="1"/>
  <c r="B37445" i="10" s="1"/>
  <c r="B37446" i="10" s="1"/>
  <c r="B37447" i="10" s="1"/>
  <c r="B37448" i="10" s="1"/>
  <c r="B37449" i="10" s="1"/>
  <c r="B37450" i="10" s="1"/>
  <c r="B37451" i="10" s="1"/>
  <c r="B37452" i="10" s="1"/>
  <c r="B37453" i="10" s="1"/>
  <c r="B37454" i="10" s="1"/>
  <c r="B37455" i="10" s="1"/>
  <c r="B37456" i="10" s="1"/>
  <c r="B37457" i="10" s="1"/>
  <c r="B37458" i="10" s="1"/>
  <c r="B37459" i="10" s="1"/>
  <c r="B37460" i="10" s="1"/>
  <c r="B37461" i="10" s="1"/>
  <c r="B37462" i="10" s="1"/>
  <c r="B37463" i="10" s="1"/>
  <c r="B37464" i="10" s="1"/>
  <c r="B37465" i="10" s="1"/>
  <c r="B37466" i="10" s="1"/>
  <c r="B37467" i="10" s="1"/>
  <c r="B37468" i="10" s="1"/>
  <c r="B37469" i="10" s="1"/>
  <c r="B37470" i="10" s="1"/>
  <c r="B37471" i="10" s="1"/>
  <c r="B37472" i="10" s="1"/>
  <c r="B37473" i="10" s="1"/>
  <c r="B37474" i="10" s="1"/>
  <c r="B37475" i="10" s="1"/>
  <c r="B37476" i="10" s="1"/>
  <c r="B37477" i="10" s="1"/>
  <c r="B37478" i="10" s="1"/>
  <c r="B37479" i="10" s="1"/>
  <c r="B37480" i="10" s="1"/>
  <c r="B37481" i="10" s="1"/>
  <c r="B37482" i="10" s="1"/>
  <c r="B37483" i="10" s="1"/>
  <c r="B37484" i="10" s="1"/>
  <c r="B37485" i="10" s="1"/>
  <c r="B37486" i="10" s="1"/>
  <c r="B37487" i="10" s="1"/>
  <c r="B37488" i="10" s="1"/>
  <c r="B37489" i="10" s="1"/>
  <c r="B37490" i="10" s="1"/>
  <c r="B37491" i="10" s="1"/>
  <c r="B37492" i="10" s="1"/>
  <c r="B37493" i="10" s="1"/>
  <c r="B37494" i="10" s="1"/>
  <c r="B37495" i="10" s="1"/>
  <c r="B37496" i="10" s="1"/>
  <c r="B37497" i="10" s="1"/>
  <c r="B37498" i="10" s="1"/>
  <c r="B37499" i="10" s="1"/>
  <c r="B37500" i="10" s="1"/>
  <c r="B37501" i="10" s="1"/>
  <c r="B37502" i="10" s="1"/>
  <c r="B37503" i="10" s="1"/>
  <c r="B37504" i="10" s="1"/>
  <c r="B37505" i="10" s="1"/>
  <c r="B37506" i="10" s="1"/>
  <c r="B37507" i="10" s="1"/>
  <c r="B37508" i="10" s="1"/>
  <c r="B37509" i="10" s="1"/>
  <c r="B37510" i="10" s="1"/>
  <c r="B37511" i="10" s="1"/>
  <c r="B37512" i="10" s="1"/>
  <c r="B37513" i="10" s="1"/>
  <c r="B37514" i="10" s="1"/>
  <c r="B37515" i="10" s="1"/>
  <c r="B37516" i="10" s="1"/>
  <c r="B37517" i="10" s="1"/>
  <c r="B37518" i="10" s="1"/>
  <c r="B37519" i="10" s="1"/>
  <c r="B37520" i="10" s="1"/>
  <c r="B37521" i="10" s="1"/>
  <c r="B37522" i="10" s="1"/>
  <c r="B37523" i="10" s="1"/>
  <c r="B37524" i="10" s="1"/>
  <c r="B37525" i="10" s="1"/>
  <c r="B37526" i="10" s="1"/>
  <c r="B37527" i="10" s="1"/>
  <c r="B37528" i="10" s="1"/>
  <c r="B37529" i="10" s="1"/>
  <c r="B37530" i="10" s="1"/>
  <c r="B37531" i="10" s="1"/>
  <c r="B37532" i="10" s="1"/>
  <c r="B37533" i="10" s="1"/>
  <c r="B37534" i="10" s="1"/>
  <c r="B37535" i="10" s="1"/>
  <c r="B37536" i="10" s="1"/>
  <c r="B37537" i="10" s="1"/>
  <c r="B37538" i="10" s="1"/>
  <c r="B37539" i="10" s="1"/>
  <c r="B37540" i="10" s="1"/>
  <c r="B37541" i="10" s="1"/>
  <c r="B37542" i="10" s="1"/>
  <c r="B37543" i="10" s="1"/>
  <c r="B37544" i="10" s="1"/>
  <c r="B37545" i="10" s="1"/>
  <c r="B37546" i="10" s="1"/>
  <c r="B37547" i="10" s="1"/>
  <c r="B37548" i="10" s="1"/>
  <c r="B37549" i="10" s="1"/>
  <c r="B37550" i="10" s="1"/>
  <c r="B37551" i="10" s="1"/>
  <c r="B37552" i="10" s="1"/>
  <c r="B37553" i="10" s="1"/>
  <c r="B37554" i="10" s="1"/>
  <c r="B37555" i="10" s="1"/>
  <c r="B37556" i="10" s="1"/>
  <c r="B37557" i="10" s="1"/>
  <c r="B37558" i="10" s="1"/>
  <c r="B37559" i="10" s="1"/>
  <c r="B37560" i="10" s="1"/>
  <c r="B37561" i="10" s="1"/>
  <c r="B37562" i="10" s="1"/>
  <c r="B37563" i="10" s="1"/>
  <c r="B37564" i="10" s="1"/>
  <c r="B37565" i="10" s="1"/>
  <c r="B37566" i="10" s="1"/>
  <c r="B37567" i="10" s="1"/>
  <c r="B37568" i="10" s="1"/>
  <c r="B37569" i="10" s="1"/>
  <c r="B37570" i="10" s="1"/>
  <c r="B37571" i="10" s="1"/>
  <c r="B37572" i="10" s="1"/>
  <c r="B37573" i="10" s="1"/>
  <c r="B37574" i="10" s="1"/>
  <c r="B37575" i="10" s="1"/>
  <c r="B37576" i="10" s="1"/>
  <c r="B37577" i="10" s="1"/>
  <c r="B37578" i="10" s="1"/>
  <c r="B37579" i="10" s="1"/>
  <c r="B37580" i="10" s="1"/>
  <c r="B37581" i="10" s="1"/>
  <c r="B37582" i="10" s="1"/>
  <c r="B37583" i="10" s="1"/>
  <c r="B37584" i="10" s="1"/>
  <c r="B37585" i="10" s="1"/>
  <c r="B37586" i="10" s="1"/>
  <c r="B37587" i="10" s="1"/>
  <c r="B37588" i="10" s="1"/>
  <c r="B37589" i="10" s="1"/>
  <c r="B37590" i="10" s="1"/>
  <c r="B37591" i="10" s="1"/>
  <c r="B37592" i="10" s="1"/>
  <c r="B37593" i="10" s="1"/>
  <c r="B37594" i="10" s="1"/>
  <c r="B37595" i="10" s="1"/>
  <c r="B37596" i="10" s="1"/>
  <c r="B37597" i="10" s="1"/>
  <c r="B37598" i="10" s="1"/>
  <c r="B37599" i="10" s="1"/>
  <c r="B37600" i="10" s="1"/>
  <c r="B37601" i="10" s="1"/>
  <c r="B37602" i="10" s="1"/>
  <c r="B37603" i="10" s="1"/>
  <c r="B37604" i="10" s="1"/>
  <c r="B37605" i="10" s="1"/>
  <c r="B37606" i="10" s="1"/>
  <c r="B37607" i="10" s="1"/>
  <c r="B37608" i="10" s="1"/>
  <c r="B37609" i="10" s="1"/>
  <c r="B37610" i="10" s="1"/>
  <c r="B37611" i="10" s="1"/>
  <c r="B37612" i="10" s="1"/>
  <c r="B37613" i="10" s="1"/>
  <c r="B37614" i="10" s="1"/>
  <c r="B37615" i="10" s="1"/>
  <c r="B37616" i="10" s="1"/>
  <c r="B37617" i="10" s="1"/>
  <c r="B37618" i="10" s="1"/>
  <c r="B37619" i="10" s="1"/>
  <c r="B37620" i="10" s="1"/>
  <c r="B37621" i="10" s="1"/>
  <c r="B37622" i="10" s="1"/>
  <c r="B37623" i="10" s="1"/>
  <c r="B37624" i="10" s="1"/>
  <c r="B37625" i="10" s="1"/>
  <c r="B37626" i="10" s="1"/>
  <c r="B37627" i="10" s="1"/>
  <c r="B37628" i="10" s="1"/>
  <c r="B37629" i="10" s="1"/>
  <c r="B37630" i="10" s="1"/>
  <c r="B37631" i="10" s="1"/>
  <c r="B37632" i="10" s="1"/>
  <c r="B37633" i="10" s="1"/>
  <c r="B37634" i="10" s="1"/>
  <c r="B37635" i="10" s="1"/>
  <c r="B37636" i="10" s="1"/>
  <c r="B37637" i="10" s="1"/>
  <c r="B37638" i="10" s="1"/>
  <c r="B37639" i="10" s="1"/>
  <c r="B37640" i="10" s="1"/>
  <c r="B37641" i="10" s="1"/>
  <c r="B37642" i="10" s="1"/>
  <c r="B37643" i="10" s="1"/>
  <c r="B37644" i="10" s="1"/>
  <c r="B37645" i="10" s="1"/>
  <c r="B37646" i="10" s="1"/>
  <c r="B37647" i="10" s="1"/>
  <c r="B37648" i="10" s="1"/>
  <c r="B37649" i="10" s="1"/>
  <c r="B37650" i="10" s="1"/>
  <c r="B37651" i="10" s="1"/>
  <c r="B37652" i="10" s="1"/>
  <c r="B37653" i="10" s="1"/>
  <c r="B37654" i="10" s="1"/>
  <c r="B37655" i="10" s="1"/>
  <c r="B37656" i="10" s="1"/>
  <c r="B37657" i="10" s="1"/>
  <c r="B37658" i="10" s="1"/>
  <c r="B37659" i="10" s="1"/>
  <c r="B37660" i="10" s="1"/>
  <c r="B37661" i="10" s="1"/>
  <c r="B37662" i="10" s="1"/>
  <c r="B37663" i="10" s="1"/>
  <c r="B37664" i="10" s="1"/>
  <c r="B37665" i="10" s="1"/>
  <c r="B37666" i="10" s="1"/>
  <c r="B37667" i="10" s="1"/>
  <c r="B37668" i="10" s="1"/>
  <c r="B37669" i="10" s="1"/>
  <c r="B37670" i="10" s="1"/>
  <c r="B37671" i="10" s="1"/>
  <c r="B37672" i="10" s="1"/>
  <c r="B37673" i="10" s="1"/>
  <c r="B37674" i="10" s="1"/>
  <c r="B37675" i="10" s="1"/>
  <c r="B37676" i="10" s="1"/>
  <c r="B37677" i="10" s="1"/>
  <c r="B37678" i="10" s="1"/>
  <c r="B37679" i="10" s="1"/>
  <c r="B37680" i="10" s="1"/>
  <c r="B37681" i="10" s="1"/>
  <c r="B37682" i="10" s="1"/>
  <c r="B37683" i="10" s="1"/>
  <c r="B37684" i="10" s="1"/>
  <c r="B37685" i="10" s="1"/>
  <c r="B37686" i="10" s="1"/>
  <c r="B37687" i="10" s="1"/>
  <c r="B37688" i="10" s="1"/>
  <c r="B37689" i="10" s="1"/>
  <c r="B37690" i="10" s="1"/>
  <c r="B37691" i="10" s="1"/>
  <c r="B37692" i="10" s="1"/>
  <c r="B37693" i="10" s="1"/>
  <c r="B37694" i="10" s="1"/>
  <c r="B37695" i="10" s="1"/>
  <c r="B37696" i="10" s="1"/>
  <c r="B37697" i="10" s="1"/>
  <c r="B37698" i="10" s="1"/>
  <c r="B37699" i="10" s="1"/>
  <c r="B37700" i="10" s="1"/>
  <c r="B37701" i="10" s="1"/>
  <c r="B37702" i="10" s="1"/>
  <c r="B37703" i="10" s="1"/>
  <c r="B37704" i="10" s="1"/>
  <c r="B37705" i="10" s="1"/>
  <c r="B37706" i="10" s="1"/>
  <c r="B37707" i="10" s="1"/>
  <c r="B37708" i="10" s="1"/>
  <c r="B37709" i="10" s="1"/>
  <c r="B37710" i="10" s="1"/>
  <c r="B37711" i="10" s="1"/>
  <c r="B37712" i="10" s="1"/>
  <c r="B37713" i="10" s="1"/>
  <c r="B37714" i="10" s="1"/>
  <c r="B37715" i="10" s="1"/>
  <c r="B37716" i="10" s="1"/>
  <c r="B37717" i="10" s="1"/>
  <c r="B37718" i="10" s="1"/>
  <c r="B37719" i="10" s="1"/>
  <c r="B37720" i="10" s="1"/>
  <c r="B37721" i="10" s="1"/>
  <c r="B37722" i="10" s="1"/>
  <c r="B37723" i="10" s="1"/>
  <c r="B37724" i="10" s="1"/>
  <c r="B37725" i="10" s="1"/>
  <c r="B37726" i="10" s="1"/>
  <c r="B37727" i="10" s="1"/>
  <c r="B37728" i="10" s="1"/>
  <c r="B37729" i="10" s="1"/>
  <c r="B37730" i="10" s="1"/>
  <c r="B37731" i="10" s="1"/>
  <c r="B37732" i="10" s="1"/>
  <c r="B37733" i="10" s="1"/>
  <c r="B37734" i="10" s="1"/>
  <c r="B37735" i="10" s="1"/>
  <c r="B37736" i="10" s="1"/>
  <c r="B37737" i="10" s="1"/>
  <c r="B37738" i="10" s="1"/>
  <c r="B37739" i="10" s="1"/>
  <c r="B37740" i="10" s="1"/>
  <c r="B37741" i="10" s="1"/>
  <c r="B37742" i="10" s="1"/>
  <c r="B37743" i="10" s="1"/>
  <c r="B37744" i="10" s="1"/>
  <c r="B37745" i="10" s="1"/>
  <c r="B37746" i="10" s="1"/>
  <c r="B37747" i="10" s="1"/>
  <c r="B37748" i="10" s="1"/>
  <c r="B37749" i="10" s="1"/>
  <c r="B37750" i="10" s="1"/>
  <c r="B37751" i="10" s="1"/>
  <c r="B37752" i="10" s="1"/>
  <c r="B37753" i="10" s="1"/>
  <c r="B37754" i="10" s="1"/>
  <c r="B37755" i="10" s="1"/>
  <c r="B37756" i="10" s="1"/>
  <c r="B37757" i="10" s="1"/>
  <c r="B37758" i="10" s="1"/>
  <c r="B37759" i="10" s="1"/>
  <c r="B37760" i="10" s="1"/>
  <c r="B37761" i="10" s="1"/>
  <c r="B37762" i="10" s="1"/>
  <c r="B37763" i="10" s="1"/>
  <c r="B37764" i="10" s="1"/>
  <c r="B37765" i="10" s="1"/>
  <c r="B37766" i="10" s="1"/>
  <c r="B37767" i="10" s="1"/>
  <c r="B37768" i="10" s="1"/>
  <c r="B37769" i="10" s="1"/>
  <c r="B37770" i="10" s="1"/>
  <c r="B37771" i="10" s="1"/>
  <c r="B37772" i="10" s="1"/>
  <c r="B37773" i="10" s="1"/>
  <c r="B37774" i="10" s="1"/>
  <c r="B37775" i="10" s="1"/>
  <c r="B37776" i="10" s="1"/>
  <c r="B37777" i="10" s="1"/>
  <c r="B37778" i="10" s="1"/>
  <c r="B37779" i="10" s="1"/>
  <c r="B37780" i="10" s="1"/>
  <c r="B37781" i="10" s="1"/>
  <c r="B37782" i="10" s="1"/>
  <c r="B37783" i="10" s="1"/>
  <c r="B37784" i="10" s="1"/>
  <c r="B37785" i="10" s="1"/>
  <c r="B37786" i="10" s="1"/>
  <c r="B37787" i="10" s="1"/>
  <c r="B37788" i="10" s="1"/>
  <c r="B37789" i="10" s="1"/>
  <c r="B37790" i="10" s="1"/>
  <c r="B37791" i="10" s="1"/>
  <c r="B37792" i="10" s="1"/>
  <c r="B37793" i="10" s="1"/>
  <c r="B37794" i="10" s="1"/>
  <c r="B37795" i="10" s="1"/>
  <c r="B37796" i="10" s="1"/>
  <c r="B37797" i="10" s="1"/>
  <c r="B37798" i="10" s="1"/>
  <c r="B37799" i="10" s="1"/>
  <c r="B37800" i="10" s="1"/>
  <c r="B37801" i="10" s="1"/>
  <c r="B37802" i="10" s="1"/>
  <c r="B37803" i="10" s="1"/>
  <c r="B37804" i="10" s="1"/>
  <c r="B37805" i="10" s="1"/>
  <c r="B37806" i="10" s="1"/>
  <c r="B37807" i="10" s="1"/>
  <c r="B37808" i="10" s="1"/>
  <c r="B37809" i="10" s="1"/>
  <c r="B37810" i="10" s="1"/>
  <c r="B37811" i="10" s="1"/>
  <c r="B37812" i="10" s="1"/>
  <c r="B37813" i="10" s="1"/>
  <c r="B37814" i="10" s="1"/>
  <c r="B37815" i="10" s="1"/>
  <c r="B37816" i="10" s="1"/>
  <c r="B37817" i="10" s="1"/>
  <c r="B37818" i="10" s="1"/>
  <c r="B37819" i="10" s="1"/>
  <c r="B37820" i="10" s="1"/>
  <c r="B37821" i="10" s="1"/>
  <c r="B37822" i="10" s="1"/>
  <c r="B37823" i="10" s="1"/>
  <c r="B37824" i="10" s="1"/>
  <c r="B37825" i="10" s="1"/>
  <c r="B37826" i="10" s="1"/>
  <c r="B37827" i="10" s="1"/>
  <c r="B37828" i="10" s="1"/>
  <c r="B37829" i="10" s="1"/>
  <c r="B37830" i="10" s="1"/>
  <c r="B37831" i="10" s="1"/>
  <c r="B37832" i="10" s="1"/>
  <c r="B37833" i="10" s="1"/>
  <c r="B37834" i="10" s="1"/>
  <c r="B37835" i="10" s="1"/>
  <c r="B37836" i="10" s="1"/>
  <c r="B37837" i="10" s="1"/>
  <c r="B37838" i="10" s="1"/>
  <c r="B37839" i="10" s="1"/>
  <c r="B37840" i="10" s="1"/>
  <c r="B37841" i="10" s="1"/>
  <c r="B37842" i="10" s="1"/>
  <c r="B37843" i="10" s="1"/>
  <c r="B37844" i="10" s="1"/>
  <c r="B37845" i="10" s="1"/>
  <c r="B37846" i="10" s="1"/>
  <c r="B37847" i="10" s="1"/>
  <c r="B37848" i="10" s="1"/>
  <c r="B37849" i="10" s="1"/>
  <c r="B37850" i="10" s="1"/>
  <c r="B37851" i="10" s="1"/>
  <c r="B37852" i="10" s="1"/>
  <c r="B37853" i="10" s="1"/>
  <c r="B37854" i="10" s="1"/>
  <c r="B37855" i="10" s="1"/>
  <c r="B37856" i="10" s="1"/>
  <c r="B37857" i="10" s="1"/>
  <c r="B37858" i="10" s="1"/>
  <c r="B37859" i="10" s="1"/>
  <c r="B37860" i="10" s="1"/>
  <c r="B37861" i="10" s="1"/>
  <c r="B37862" i="10" s="1"/>
  <c r="B37863" i="10" s="1"/>
  <c r="B37864" i="10" s="1"/>
  <c r="B37865" i="10" s="1"/>
  <c r="B37866" i="10" s="1"/>
  <c r="B37867" i="10" s="1"/>
  <c r="B37868" i="10" s="1"/>
  <c r="B37869" i="10" s="1"/>
  <c r="B37870" i="10" s="1"/>
  <c r="B37871" i="10" s="1"/>
  <c r="B37872" i="10" s="1"/>
  <c r="B37873" i="10" s="1"/>
  <c r="B37874" i="10" s="1"/>
  <c r="B37875" i="10" s="1"/>
  <c r="B37876" i="10" s="1"/>
  <c r="B37877" i="10" s="1"/>
  <c r="B37878" i="10" s="1"/>
  <c r="B37879" i="10" s="1"/>
  <c r="B37880" i="10" s="1"/>
  <c r="B37881" i="10" s="1"/>
  <c r="B37882" i="10" s="1"/>
  <c r="B37883" i="10" s="1"/>
  <c r="B37884" i="10" s="1"/>
  <c r="B37885" i="10" s="1"/>
  <c r="B37886" i="10" s="1"/>
  <c r="B37887" i="10" s="1"/>
  <c r="B37888" i="10" s="1"/>
  <c r="B37889" i="10" s="1"/>
  <c r="B37890" i="10" s="1"/>
  <c r="B37891" i="10" s="1"/>
  <c r="B37892" i="10" s="1"/>
  <c r="B37893" i="10" s="1"/>
  <c r="B37894" i="10" s="1"/>
  <c r="B37895" i="10" s="1"/>
  <c r="B37896" i="10" s="1"/>
  <c r="B37897" i="10" s="1"/>
  <c r="B37898" i="10" s="1"/>
  <c r="B37899" i="10" s="1"/>
  <c r="B37900" i="10" s="1"/>
  <c r="B37901" i="10" s="1"/>
  <c r="B37902" i="10" s="1"/>
  <c r="B37903" i="10" s="1"/>
  <c r="B37904" i="10" s="1"/>
  <c r="B37905" i="10" s="1"/>
  <c r="B37906" i="10" s="1"/>
  <c r="B37907" i="10" s="1"/>
  <c r="B37908" i="10" s="1"/>
  <c r="B37909" i="10" s="1"/>
  <c r="B37910" i="10" s="1"/>
  <c r="B37911" i="10" s="1"/>
  <c r="B37912" i="10" s="1"/>
  <c r="B37913" i="10" s="1"/>
  <c r="B37914" i="10" s="1"/>
  <c r="B37915" i="10" s="1"/>
  <c r="B37916" i="10" s="1"/>
  <c r="B37917" i="10" s="1"/>
  <c r="B37918" i="10" s="1"/>
  <c r="B37919" i="10" s="1"/>
  <c r="B37920" i="10" s="1"/>
  <c r="B37921" i="10" s="1"/>
  <c r="B37922" i="10" s="1"/>
  <c r="B37923" i="10" s="1"/>
  <c r="B37924" i="10" s="1"/>
  <c r="B37925" i="10" s="1"/>
  <c r="B37926" i="10" s="1"/>
  <c r="B37927" i="10" s="1"/>
  <c r="B37928" i="10" s="1"/>
  <c r="B37929" i="10" s="1"/>
  <c r="B37930" i="10" s="1"/>
  <c r="B37931" i="10" s="1"/>
  <c r="B37932" i="10" s="1"/>
  <c r="B37933" i="10" s="1"/>
  <c r="B37934" i="10" s="1"/>
  <c r="B37935" i="10" s="1"/>
  <c r="B37936" i="10" s="1"/>
  <c r="B37937" i="10" s="1"/>
  <c r="B37938" i="10" s="1"/>
  <c r="B37939" i="10" s="1"/>
  <c r="B37940" i="10" s="1"/>
  <c r="B37941" i="10" s="1"/>
  <c r="B37942" i="10" s="1"/>
  <c r="B37943" i="10" s="1"/>
  <c r="B37944" i="10" s="1"/>
  <c r="B37945" i="10" s="1"/>
  <c r="B37946" i="10" s="1"/>
  <c r="B37947" i="10" s="1"/>
  <c r="B37948" i="10" s="1"/>
  <c r="B37949" i="10" s="1"/>
  <c r="B37950" i="10" s="1"/>
  <c r="B37951" i="10" s="1"/>
  <c r="B37952" i="10" s="1"/>
  <c r="B37953" i="10" s="1"/>
  <c r="B37954" i="10" s="1"/>
  <c r="B37955" i="10" s="1"/>
  <c r="B37956" i="10" s="1"/>
  <c r="B37957" i="10" s="1"/>
  <c r="B37958" i="10" s="1"/>
  <c r="B37959" i="10" s="1"/>
  <c r="B37960" i="10" s="1"/>
  <c r="B37961" i="10" s="1"/>
  <c r="B37962" i="10" s="1"/>
  <c r="B37963" i="10" s="1"/>
  <c r="B37964" i="10" s="1"/>
  <c r="B37965" i="10" s="1"/>
  <c r="B37966" i="10" s="1"/>
  <c r="B37967" i="10" s="1"/>
  <c r="B37968" i="10" s="1"/>
  <c r="B37969" i="10" s="1"/>
  <c r="B37970" i="10" s="1"/>
  <c r="B37971" i="10" s="1"/>
  <c r="B37972" i="10" s="1"/>
  <c r="B37973" i="10" s="1"/>
  <c r="B37974" i="10" s="1"/>
  <c r="B37975" i="10" s="1"/>
  <c r="B37976" i="10" s="1"/>
  <c r="B37977" i="10" s="1"/>
  <c r="B37978" i="10" s="1"/>
  <c r="B37979" i="10" s="1"/>
  <c r="B37980" i="10" s="1"/>
  <c r="B37981" i="10" s="1"/>
  <c r="B37982" i="10" s="1"/>
  <c r="B37983" i="10" s="1"/>
  <c r="B37984" i="10" s="1"/>
  <c r="B37985" i="10" s="1"/>
  <c r="B37986" i="10" s="1"/>
  <c r="B37987" i="10" s="1"/>
  <c r="B37988" i="10" s="1"/>
  <c r="B37989" i="10" s="1"/>
  <c r="B37990" i="10" s="1"/>
  <c r="B37991" i="10" s="1"/>
  <c r="B37992" i="10" s="1"/>
  <c r="B37993" i="10" s="1"/>
  <c r="B37994" i="10" s="1"/>
  <c r="B37995" i="10" s="1"/>
  <c r="B37996" i="10" s="1"/>
  <c r="B37997" i="10" s="1"/>
  <c r="B37998" i="10" s="1"/>
  <c r="B37999" i="10" s="1"/>
  <c r="B38000" i="10" s="1"/>
  <c r="B38001" i="10" s="1"/>
  <c r="B38002" i="10" s="1"/>
  <c r="B38003" i="10" s="1"/>
  <c r="B38004" i="10" s="1"/>
  <c r="B38005" i="10" s="1"/>
  <c r="B38006" i="10" s="1"/>
  <c r="B38007" i="10" s="1"/>
  <c r="B38008" i="10" s="1"/>
  <c r="B38009" i="10" s="1"/>
  <c r="B38010" i="10" s="1"/>
  <c r="B38011" i="10" s="1"/>
  <c r="B38012" i="10" s="1"/>
  <c r="B38013" i="10" s="1"/>
  <c r="B38014" i="10" s="1"/>
  <c r="B38015" i="10" s="1"/>
  <c r="B38016" i="10" s="1"/>
  <c r="B38017" i="10" s="1"/>
  <c r="B38018" i="10" s="1"/>
  <c r="B38019" i="10" s="1"/>
  <c r="B38020" i="10" s="1"/>
  <c r="B38021" i="10" s="1"/>
  <c r="B38022" i="10" s="1"/>
  <c r="B38023" i="10" s="1"/>
  <c r="B38024" i="10" s="1"/>
  <c r="B38025" i="10" s="1"/>
  <c r="B38026" i="10" s="1"/>
  <c r="B38027" i="10" s="1"/>
  <c r="B38028" i="10" s="1"/>
  <c r="B38029" i="10" s="1"/>
  <c r="B38030" i="10" s="1"/>
  <c r="B38031" i="10" s="1"/>
  <c r="B38032" i="10" s="1"/>
  <c r="B38033" i="10" s="1"/>
  <c r="B38034" i="10" s="1"/>
  <c r="B38035" i="10" s="1"/>
  <c r="B38036" i="10" s="1"/>
  <c r="B38037" i="10" s="1"/>
  <c r="B38038" i="10" s="1"/>
  <c r="B38039" i="10" s="1"/>
  <c r="B38040" i="10" s="1"/>
  <c r="B38041" i="10" s="1"/>
  <c r="B38042" i="10" s="1"/>
  <c r="B38043" i="10" s="1"/>
  <c r="B38044" i="10" s="1"/>
  <c r="B38045" i="10" s="1"/>
  <c r="B38046" i="10" s="1"/>
  <c r="B38047" i="10" s="1"/>
  <c r="B38048" i="10" s="1"/>
  <c r="B38049" i="10" s="1"/>
  <c r="B38050" i="10" s="1"/>
  <c r="B38051" i="10" s="1"/>
  <c r="B38052" i="10" s="1"/>
  <c r="B38053" i="10" s="1"/>
  <c r="B38054" i="10" s="1"/>
  <c r="B38055" i="10" s="1"/>
  <c r="B38056" i="10" s="1"/>
  <c r="B38057" i="10" s="1"/>
  <c r="B38058" i="10" s="1"/>
  <c r="B38059" i="10" s="1"/>
  <c r="B38060" i="10" s="1"/>
  <c r="B38061" i="10" s="1"/>
  <c r="B38062" i="10" s="1"/>
  <c r="B38063" i="10" s="1"/>
  <c r="B38064" i="10" s="1"/>
  <c r="B38065" i="10" s="1"/>
  <c r="B38066" i="10" s="1"/>
  <c r="B38067" i="10" s="1"/>
  <c r="B38068" i="10" s="1"/>
  <c r="B38069" i="10" s="1"/>
  <c r="B38070" i="10" s="1"/>
  <c r="B38071" i="10" s="1"/>
  <c r="B38072" i="10" s="1"/>
  <c r="B38073" i="10" s="1"/>
  <c r="B38074" i="10" s="1"/>
  <c r="B38075" i="10" s="1"/>
  <c r="B38076" i="10" s="1"/>
  <c r="B38077" i="10" s="1"/>
  <c r="B38078" i="10" s="1"/>
  <c r="B38079" i="10" s="1"/>
  <c r="B38080" i="10" s="1"/>
  <c r="B38081" i="10" s="1"/>
  <c r="B38082" i="10" s="1"/>
  <c r="B38083" i="10" s="1"/>
  <c r="B38084" i="10" s="1"/>
  <c r="B38085" i="10" s="1"/>
  <c r="B38086" i="10" s="1"/>
  <c r="B38087" i="10" s="1"/>
  <c r="B38088" i="10" s="1"/>
  <c r="B38089" i="10" s="1"/>
  <c r="B38090" i="10" s="1"/>
  <c r="B38091" i="10" s="1"/>
  <c r="B38092" i="10" s="1"/>
  <c r="B38093" i="10" s="1"/>
  <c r="B38094" i="10" s="1"/>
  <c r="B38095" i="10" s="1"/>
  <c r="B38096" i="10" s="1"/>
  <c r="B38097" i="10" s="1"/>
  <c r="B38098" i="10" s="1"/>
  <c r="B38099" i="10" s="1"/>
  <c r="B38100" i="10" s="1"/>
  <c r="B38101" i="10" s="1"/>
  <c r="B38102" i="10" s="1"/>
  <c r="B38103" i="10" s="1"/>
  <c r="B38104" i="10" s="1"/>
  <c r="B38105" i="10" s="1"/>
  <c r="B38106" i="10" s="1"/>
  <c r="B38107" i="10" s="1"/>
  <c r="B38108" i="10" s="1"/>
  <c r="B38109" i="10" s="1"/>
  <c r="B38110" i="10" s="1"/>
  <c r="B38111" i="10" s="1"/>
  <c r="B38112" i="10" s="1"/>
  <c r="B38113" i="10" s="1"/>
  <c r="B38114" i="10" s="1"/>
  <c r="B38115" i="10" s="1"/>
  <c r="B38116" i="10" s="1"/>
  <c r="B38117" i="10" s="1"/>
  <c r="B38118" i="10" s="1"/>
  <c r="B38119" i="10" s="1"/>
  <c r="B38120" i="10" s="1"/>
  <c r="B38121" i="10" s="1"/>
  <c r="B38122" i="10" s="1"/>
  <c r="B38123" i="10" s="1"/>
  <c r="B38124" i="10" s="1"/>
  <c r="B38125" i="10" s="1"/>
  <c r="B38126" i="10" s="1"/>
  <c r="B38127" i="10" s="1"/>
  <c r="B38128" i="10" s="1"/>
  <c r="B38129" i="10" s="1"/>
  <c r="B38130" i="10" s="1"/>
  <c r="B38131" i="10" s="1"/>
  <c r="B38132" i="10" s="1"/>
  <c r="B38133" i="10" s="1"/>
  <c r="B38134" i="10" s="1"/>
  <c r="B38135" i="10" s="1"/>
  <c r="B38136" i="10" s="1"/>
  <c r="B38137" i="10" s="1"/>
  <c r="B38138" i="10" s="1"/>
  <c r="B38139" i="10" s="1"/>
  <c r="B38140" i="10" s="1"/>
  <c r="B38141" i="10" s="1"/>
  <c r="B38142" i="10" s="1"/>
  <c r="B38143" i="10" s="1"/>
  <c r="B38144" i="10" s="1"/>
  <c r="B38145" i="10" s="1"/>
  <c r="B38146" i="10" s="1"/>
  <c r="B38147" i="10" s="1"/>
  <c r="B38148" i="10" s="1"/>
  <c r="B38149" i="10" s="1"/>
  <c r="B38150" i="10" s="1"/>
  <c r="B38151" i="10" s="1"/>
  <c r="B38152" i="10" s="1"/>
  <c r="B38153" i="10" s="1"/>
  <c r="B38154" i="10" s="1"/>
  <c r="B38155" i="10" s="1"/>
  <c r="B38156" i="10" s="1"/>
  <c r="B38157" i="10" s="1"/>
  <c r="B38158" i="10" s="1"/>
  <c r="B38159" i="10" s="1"/>
  <c r="B38160" i="10" s="1"/>
  <c r="B38161" i="10" s="1"/>
  <c r="B38162" i="10" s="1"/>
  <c r="B38163" i="10" s="1"/>
  <c r="B38164" i="10" s="1"/>
  <c r="B38165" i="10" s="1"/>
  <c r="B38166" i="10" s="1"/>
  <c r="B38167" i="10" s="1"/>
  <c r="B38168" i="10" s="1"/>
  <c r="B38169" i="10" s="1"/>
  <c r="B38170" i="10" s="1"/>
  <c r="B38171" i="10" s="1"/>
  <c r="B38172" i="10" s="1"/>
  <c r="B38173" i="10" s="1"/>
  <c r="B38174" i="10" s="1"/>
  <c r="B38175" i="10" s="1"/>
  <c r="B38176" i="10" s="1"/>
  <c r="B38177" i="10" s="1"/>
  <c r="B38178" i="10" s="1"/>
  <c r="B38179" i="10" s="1"/>
  <c r="B38180" i="10" s="1"/>
  <c r="B38181" i="10" s="1"/>
  <c r="B38182" i="10" s="1"/>
  <c r="B38183" i="10" s="1"/>
  <c r="B38184" i="10" s="1"/>
  <c r="B38185" i="10" s="1"/>
  <c r="B38186" i="10" s="1"/>
  <c r="B38187" i="10" s="1"/>
  <c r="B38188" i="10" s="1"/>
  <c r="B38189" i="10" s="1"/>
  <c r="B38190" i="10" s="1"/>
  <c r="B38191" i="10" s="1"/>
  <c r="B38192" i="10" s="1"/>
  <c r="B38193" i="10" s="1"/>
  <c r="B38194" i="10" s="1"/>
  <c r="B38195" i="10" s="1"/>
  <c r="B38196" i="10" s="1"/>
  <c r="B38197" i="10" s="1"/>
  <c r="B38198" i="10" s="1"/>
  <c r="B38199" i="10" s="1"/>
  <c r="B38200" i="10" s="1"/>
  <c r="B38201" i="10" s="1"/>
  <c r="B38202" i="10" s="1"/>
  <c r="B38203" i="10" s="1"/>
  <c r="B38204" i="10" s="1"/>
  <c r="B38205" i="10" s="1"/>
  <c r="B38206" i="10" s="1"/>
  <c r="B38207" i="10" s="1"/>
  <c r="B38208" i="10" s="1"/>
  <c r="B38209" i="10" s="1"/>
  <c r="B38210" i="10" s="1"/>
  <c r="B38211" i="10" s="1"/>
  <c r="B38212" i="10" s="1"/>
  <c r="B38213" i="10" s="1"/>
  <c r="B38214" i="10" s="1"/>
  <c r="B38215" i="10" s="1"/>
  <c r="B38216" i="10" s="1"/>
  <c r="B38217" i="10" s="1"/>
  <c r="B38218" i="10" s="1"/>
  <c r="B38219" i="10" s="1"/>
  <c r="B38220" i="10" s="1"/>
  <c r="B38221" i="10" s="1"/>
  <c r="B38222" i="10" s="1"/>
  <c r="B38223" i="10" s="1"/>
  <c r="B38224" i="10" s="1"/>
  <c r="B38225" i="10" s="1"/>
  <c r="B38226" i="10" s="1"/>
  <c r="B38227" i="10" s="1"/>
  <c r="B38228" i="10" s="1"/>
  <c r="B38229" i="10" s="1"/>
  <c r="B38230" i="10" s="1"/>
  <c r="B38231" i="10" s="1"/>
  <c r="B38232" i="10" s="1"/>
  <c r="B38233" i="10" s="1"/>
  <c r="B38234" i="10" s="1"/>
  <c r="B38235" i="10" s="1"/>
  <c r="B38236" i="10" s="1"/>
  <c r="B38237" i="10" s="1"/>
  <c r="B38238" i="10" s="1"/>
  <c r="B38239" i="10" s="1"/>
  <c r="B38240" i="10" s="1"/>
  <c r="B38241" i="10" s="1"/>
  <c r="B38242" i="10" s="1"/>
  <c r="B38243" i="10" s="1"/>
  <c r="B38244" i="10" s="1"/>
  <c r="B38245" i="10" s="1"/>
  <c r="B38246" i="10" s="1"/>
  <c r="B38247" i="10" s="1"/>
  <c r="B38248" i="10" s="1"/>
  <c r="B38249" i="10" s="1"/>
  <c r="B38250" i="10" s="1"/>
  <c r="B38251" i="10" s="1"/>
  <c r="B38252" i="10" s="1"/>
  <c r="B38253" i="10" s="1"/>
  <c r="B38254" i="10" s="1"/>
  <c r="B38255" i="10" s="1"/>
  <c r="B38256" i="10" s="1"/>
  <c r="B38257" i="10" s="1"/>
  <c r="B38258" i="10" s="1"/>
  <c r="B38259" i="10" s="1"/>
  <c r="B38260" i="10" s="1"/>
  <c r="B38261" i="10" s="1"/>
  <c r="B38262" i="10" s="1"/>
  <c r="B38263" i="10" s="1"/>
  <c r="B38264" i="10" s="1"/>
  <c r="B38265" i="10" s="1"/>
  <c r="B38266" i="10" s="1"/>
  <c r="B38267" i="10" s="1"/>
  <c r="B38268" i="10" s="1"/>
  <c r="B38269" i="10" s="1"/>
  <c r="B38270" i="10" s="1"/>
  <c r="B38271" i="10" s="1"/>
  <c r="B38272" i="10" s="1"/>
  <c r="B38273" i="10" s="1"/>
  <c r="B38274" i="10" s="1"/>
  <c r="B38275" i="10" s="1"/>
  <c r="B38276" i="10" s="1"/>
  <c r="B38277" i="10" s="1"/>
  <c r="B38278" i="10" s="1"/>
  <c r="B38279" i="10" s="1"/>
  <c r="B38280" i="10" s="1"/>
  <c r="B38281" i="10" s="1"/>
  <c r="B38282" i="10" s="1"/>
  <c r="B38283" i="10" s="1"/>
  <c r="B38284" i="10" s="1"/>
  <c r="B38285" i="10" s="1"/>
  <c r="B38286" i="10" s="1"/>
  <c r="B38287" i="10" s="1"/>
  <c r="B38288" i="10" s="1"/>
  <c r="B38289" i="10" s="1"/>
  <c r="B38290" i="10" s="1"/>
  <c r="B38291" i="10" s="1"/>
  <c r="B38292" i="10" s="1"/>
  <c r="B38293" i="10" s="1"/>
  <c r="B38294" i="10" s="1"/>
  <c r="B38295" i="10" s="1"/>
  <c r="B38296" i="10" s="1"/>
  <c r="B38297" i="10" s="1"/>
  <c r="B38298" i="10" s="1"/>
  <c r="B38299" i="10" s="1"/>
  <c r="B38300" i="10" s="1"/>
  <c r="B38301" i="10" s="1"/>
  <c r="B38302" i="10" s="1"/>
  <c r="B38303" i="10" s="1"/>
  <c r="B38304" i="10" s="1"/>
  <c r="B38305" i="10" s="1"/>
  <c r="B38306" i="10" s="1"/>
  <c r="B38307" i="10" s="1"/>
  <c r="B38308" i="10" s="1"/>
  <c r="B38309" i="10" s="1"/>
  <c r="B38310" i="10" s="1"/>
  <c r="B38311" i="10" s="1"/>
  <c r="B38312" i="10" s="1"/>
  <c r="B38313" i="10" s="1"/>
  <c r="B38314" i="10" s="1"/>
  <c r="B38315" i="10" s="1"/>
  <c r="B38316" i="10" s="1"/>
  <c r="B38317" i="10" s="1"/>
  <c r="B38318" i="10" s="1"/>
  <c r="B38319" i="10" s="1"/>
  <c r="B38320" i="10" s="1"/>
  <c r="B38321" i="10" s="1"/>
  <c r="B38322" i="10" s="1"/>
  <c r="B38323" i="10" s="1"/>
  <c r="B38324" i="10" s="1"/>
  <c r="B38325" i="10" s="1"/>
  <c r="B38326" i="10" s="1"/>
  <c r="B38327" i="10" s="1"/>
  <c r="B38328" i="10" s="1"/>
  <c r="B38329" i="10" s="1"/>
  <c r="B38330" i="10" s="1"/>
  <c r="B38331" i="10" s="1"/>
  <c r="B38332" i="10" s="1"/>
  <c r="B38333" i="10" s="1"/>
  <c r="B38334" i="10" s="1"/>
  <c r="B38335" i="10" s="1"/>
  <c r="B38336" i="10" s="1"/>
  <c r="B38337" i="10" s="1"/>
  <c r="B38338" i="10" s="1"/>
  <c r="B38339" i="10" s="1"/>
  <c r="B38340" i="10" s="1"/>
  <c r="B38341" i="10" s="1"/>
  <c r="B38342" i="10" s="1"/>
  <c r="B38343" i="10" s="1"/>
  <c r="B38344" i="10" s="1"/>
  <c r="B38345" i="10" s="1"/>
  <c r="B38346" i="10" s="1"/>
  <c r="B38347" i="10" s="1"/>
  <c r="B38348" i="10" s="1"/>
  <c r="B38349" i="10" s="1"/>
  <c r="B38350" i="10" s="1"/>
  <c r="B38351" i="10" s="1"/>
  <c r="B38352" i="10" s="1"/>
  <c r="B38353" i="10" s="1"/>
  <c r="B38354" i="10" s="1"/>
  <c r="B38355" i="10" s="1"/>
  <c r="B38356" i="10" s="1"/>
  <c r="B38357" i="10" s="1"/>
  <c r="B38358" i="10" s="1"/>
  <c r="B38359" i="10" s="1"/>
  <c r="B38360" i="10" s="1"/>
  <c r="B38361" i="10" s="1"/>
  <c r="B38362" i="10" s="1"/>
  <c r="B38363" i="10" s="1"/>
  <c r="B38364" i="10" s="1"/>
  <c r="B38365" i="10" s="1"/>
  <c r="B38366" i="10" s="1"/>
  <c r="B38367" i="10" s="1"/>
  <c r="B38368" i="10" s="1"/>
  <c r="B38369" i="10" s="1"/>
  <c r="B38370" i="10" s="1"/>
  <c r="B38371" i="10" s="1"/>
  <c r="B38372" i="10" s="1"/>
  <c r="B38373" i="10" s="1"/>
  <c r="B38374" i="10" s="1"/>
  <c r="B38375" i="10" s="1"/>
  <c r="B38376" i="10" s="1"/>
  <c r="B38377" i="10" s="1"/>
  <c r="B38378" i="10" s="1"/>
  <c r="B38379" i="10" s="1"/>
  <c r="B38380" i="10" s="1"/>
  <c r="B38381" i="10" s="1"/>
  <c r="B38382" i="10" s="1"/>
  <c r="B38383" i="10" s="1"/>
  <c r="B38384" i="10" s="1"/>
  <c r="B38385" i="10" s="1"/>
  <c r="B38386" i="10" s="1"/>
  <c r="B38387" i="10" s="1"/>
  <c r="B38388" i="10" s="1"/>
  <c r="B38389" i="10" s="1"/>
  <c r="B38390" i="10" s="1"/>
  <c r="B38391" i="10" s="1"/>
  <c r="B38392" i="10" s="1"/>
  <c r="B38393" i="10" s="1"/>
  <c r="B38394" i="10" s="1"/>
  <c r="B38395" i="10" s="1"/>
  <c r="B38396" i="10" s="1"/>
  <c r="B38397" i="10" s="1"/>
  <c r="B38398" i="10" s="1"/>
  <c r="B38399" i="10" s="1"/>
  <c r="B38400" i="10" s="1"/>
  <c r="B38401" i="10" s="1"/>
  <c r="B38402" i="10" s="1"/>
  <c r="B38403" i="10" s="1"/>
  <c r="B38404" i="10" s="1"/>
  <c r="B38405" i="10" s="1"/>
  <c r="B38406" i="10" s="1"/>
  <c r="B38407" i="10" s="1"/>
  <c r="B38408" i="10" s="1"/>
  <c r="B38409" i="10" s="1"/>
  <c r="B38410" i="10" s="1"/>
  <c r="B38411" i="10" s="1"/>
  <c r="B38412" i="10" s="1"/>
  <c r="B38413" i="10" s="1"/>
  <c r="B38414" i="10" s="1"/>
  <c r="B38415" i="10" s="1"/>
  <c r="B38416" i="10" s="1"/>
  <c r="B38417" i="10" s="1"/>
  <c r="B38418" i="10" s="1"/>
  <c r="B38419" i="10" s="1"/>
  <c r="B38420" i="10" s="1"/>
  <c r="B38421" i="10" s="1"/>
  <c r="B38422" i="10" s="1"/>
  <c r="B38423" i="10" s="1"/>
  <c r="B38424" i="10" s="1"/>
  <c r="B38425" i="10" s="1"/>
  <c r="B38426" i="10" s="1"/>
  <c r="B38427" i="10" s="1"/>
  <c r="B38428" i="10" s="1"/>
  <c r="B38429" i="10" s="1"/>
  <c r="B38430" i="10" s="1"/>
  <c r="B38431" i="10" s="1"/>
  <c r="B38432" i="10" s="1"/>
  <c r="B38433" i="10" s="1"/>
  <c r="B38434" i="10" s="1"/>
  <c r="B38435" i="10" s="1"/>
  <c r="B38436" i="10" s="1"/>
  <c r="B38437" i="10" s="1"/>
  <c r="B38438" i="10" s="1"/>
  <c r="B38439" i="10" s="1"/>
  <c r="B38440" i="10" s="1"/>
  <c r="B38441" i="10" s="1"/>
  <c r="B38442" i="10" s="1"/>
  <c r="B38443" i="10" s="1"/>
  <c r="B38444" i="10" s="1"/>
  <c r="B38445" i="10" s="1"/>
  <c r="B38446" i="10" s="1"/>
  <c r="B38447" i="10" s="1"/>
  <c r="B38448" i="10" s="1"/>
  <c r="B38449" i="10" s="1"/>
  <c r="B38450" i="10" s="1"/>
  <c r="B38451" i="10" s="1"/>
  <c r="B38452" i="10" s="1"/>
  <c r="B38453" i="10" s="1"/>
  <c r="B38454" i="10" s="1"/>
  <c r="B38455" i="10" s="1"/>
  <c r="B38456" i="10" s="1"/>
  <c r="B38457" i="10" s="1"/>
  <c r="B38458" i="10" s="1"/>
  <c r="B38459" i="10" s="1"/>
  <c r="B38460" i="10" s="1"/>
  <c r="B38461" i="10" s="1"/>
  <c r="B38462" i="10" s="1"/>
  <c r="B38463" i="10" s="1"/>
  <c r="B38464" i="10" s="1"/>
  <c r="B38465" i="10" s="1"/>
  <c r="B38466" i="10" s="1"/>
  <c r="B38467" i="10" s="1"/>
  <c r="B38468" i="10" s="1"/>
  <c r="B38469" i="10" s="1"/>
  <c r="B38470" i="10" s="1"/>
  <c r="B38471" i="10" s="1"/>
  <c r="B38472" i="10" s="1"/>
  <c r="B38473" i="10" s="1"/>
  <c r="B38474" i="10" s="1"/>
  <c r="B38475" i="10" s="1"/>
  <c r="B38476" i="10" s="1"/>
  <c r="B38477" i="10" s="1"/>
  <c r="B38478" i="10" s="1"/>
  <c r="B38479" i="10" s="1"/>
  <c r="B38480" i="10" s="1"/>
  <c r="B38481" i="10" s="1"/>
  <c r="B38482" i="10" s="1"/>
  <c r="B38483" i="10" s="1"/>
  <c r="B38484" i="10" s="1"/>
  <c r="B38485" i="10" s="1"/>
  <c r="B38486" i="10" s="1"/>
  <c r="B38487" i="10" s="1"/>
  <c r="B38488" i="10" s="1"/>
  <c r="B38489" i="10" s="1"/>
  <c r="B38490" i="10" s="1"/>
  <c r="B38491" i="10" s="1"/>
  <c r="B38492" i="10" s="1"/>
  <c r="B38493" i="10" s="1"/>
  <c r="B38494" i="10" s="1"/>
  <c r="B38495" i="10" s="1"/>
  <c r="B38496" i="10" s="1"/>
  <c r="B38497" i="10" s="1"/>
  <c r="B38498" i="10" s="1"/>
  <c r="B38499" i="10" s="1"/>
  <c r="B38500" i="10" s="1"/>
  <c r="B38501" i="10" s="1"/>
  <c r="B38502" i="10" s="1"/>
  <c r="B38503" i="10" s="1"/>
  <c r="B38504" i="10" s="1"/>
  <c r="B38505" i="10" s="1"/>
  <c r="B38506" i="10" s="1"/>
  <c r="B38507" i="10" s="1"/>
  <c r="B38508" i="10" s="1"/>
  <c r="B38509" i="10" s="1"/>
  <c r="B38510" i="10" s="1"/>
  <c r="B38511" i="10" s="1"/>
  <c r="B38512" i="10" s="1"/>
  <c r="B38513" i="10" s="1"/>
  <c r="B38514" i="10" s="1"/>
  <c r="B38515" i="10" s="1"/>
  <c r="B38516" i="10" s="1"/>
  <c r="B38517" i="10" s="1"/>
  <c r="B38518" i="10" s="1"/>
  <c r="B38519" i="10" s="1"/>
  <c r="B38520" i="10" s="1"/>
  <c r="B38521" i="10" s="1"/>
  <c r="B38522" i="10" s="1"/>
  <c r="B38523" i="10" s="1"/>
  <c r="B38524" i="10" s="1"/>
  <c r="B38525" i="10" s="1"/>
  <c r="B38526" i="10" s="1"/>
  <c r="B38527" i="10" s="1"/>
  <c r="B38528" i="10" s="1"/>
  <c r="B38529" i="10" s="1"/>
  <c r="B38530" i="10" s="1"/>
  <c r="B38531" i="10" s="1"/>
  <c r="B38532" i="10" s="1"/>
  <c r="B38533" i="10" s="1"/>
  <c r="B38534" i="10" s="1"/>
  <c r="B38535" i="10" s="1"/>
  <c r="B38536" i="10" s="1"/>
  <c r="B38537" i="10" s="1"/>
  <c r="B38538" i="10" s="1"/>
  <c r="B38539" i="10" s="1"/>
  <c r="B38540" i="10" s="1"/>
  <c r="B38541" i="10" s="1"/>
  <c r="B38542" i="10" s="1"/>
  <c r="B38543" i="10" s="1"/>
  <c r="B38544" i="10" s="1"/>
  <c r="B38545" i="10" s="1"/>
  <c r="B38546" i="10" s="1"/>
  <c r="B38547" i="10" s="1"/>
  <c r="B38548" i="10" s="1"/>
  <c r="B38549" i="10" s="1"/>
  <c r="B38550" i="10" s="1"/>
  <c r="B38551" i="10" s="1"/>
  <c r="B38552" i="10" s="1"/>
  <c r="B38553" i="10" s="1"/>
  <c r="B38554" i="10" s="1"/>
  <c r="B38555" i="10" s="1"/>
  <c r="B38556" i="10" s="1"/>
  <c r="B38557" i="10" s="1"/>
  <c r="B38558" i="10" s="1"/>
  <c r="B38559" i="10" s="1"/>
  <c r="B38560" i="10" s="1"/>
  <c r="B38561" i="10" s="1"/>
  <c r="B38562" i="10" s="1"/>
  <c r="B38563" i="10" s="1"/>
  <c r="B38564" i="10" s="1"/>
  <c r="B38565" i="10" s="1"/>
  <c r="B38566" i="10" s="1"/>
  <c r="B38567" i="10" s="1"/>
  <c r="B38568" i="10" s="1"/>
  <c r="B38569" i="10" s="1"/>
  <c r="B38570" i="10" s="1"/>
  <c r="B38571" i="10" s="1"/>
  <c r="B38572" i="10" s="1"/>
  <c r="B38573" i="10" s="1"/>
  <c r="B38574" i="10" s="1"/>
  <c r="B38575" i="10" s="1"/>
  <c r="B38576" i="10" s="1"/>
  <c r="B38577" i="10" s="1"/>
  <c r="B38578" i="10" s="1"/>
  <c r="B38579" i="10" s="1"/>
  <c r="B38580" i="10" s="1"/>
  <c r="B38581" i="10" s="1"/>
  <c r="B38582" i="10" s="1"/>
  <c r="B38583" i="10" s="1"/>
  <c r="B38584" i="10" s="1"/>
  <c r="B38585" i="10" s="1"/>
  <c r="B38586" i="10" s="1"/>
  <c r="B38587" i="10" s="1"/>
  <c r="B38588" i="10" s="1"/>
  <c r="B38589" i="10" s="1"/>
  <c r="B38590" i="10" s="1"/>
  <c r="B38591" i="10" s="1"/>
  <c r="B38592" i="10" s="1"/>
  <c r="B38593" i="10" s="1"/>
  <c r="B38594" i="10" s="1"/>
  <c r="B38595" i="10" s="1"/>
  <c r="B38596" i="10" s="1"/>
  <c r="B38597" i="10" s="1"/>
  <c r="B38598" i="10" s="1"/>
  <c r="B38599" i="10" s="1"/>
  <c r="B38600" i="10" s="1"/>
  <c r="B38601" i="10" s="1"/>
  <c r="B38602" i="10" s="1"/>
  <c r="B38603" i="10" s="1"/>
  <c r="B38604" i="10" s="1"/>
  <c r="B38605" i="10" s="1"/>
  <c r="B38606" i="10" s="1"/>
  <c r="B38607" i="10" s="1"/>
  <c r="B38608" i="10" s="1"/>
  <c r="B38609" i="10" s="1"/>
  <c r="B38610" i="10" s="1"/>
  <c r="B38611" i="10" s="1"/>
  <c r="B38612" i="10" s="1"/>
  <c r="B38613" i="10" s="1"/>
  <c r="B38614" i="10" s="1"/>
  <c r="B38615" i="10" s="1"/>
  <c r="B38616" i="10" s="1"/>
  <c r="B38617" i="10" s="1"/>
  <c r="B38618" i="10" s="1"/>
  <c r="B38619" i="10" s="1"/>
  <c r="B38620" i="10" s="1"/>
  <c r="B38621" i="10" s="1"/>
  <c r="B38622" i="10" s="1"/>
  <c r="B38623" i="10" s="1"/>
  <c r="B38624" i="10" s="1"/>
  <c r="B38625" i="10" s="1"/>
  <c r="B38626" i="10" s="1"/>
  <c r="B38627" i="10" s="1"/>
  <c r="B38628" i="10" s="1"/>
  <c r="B38629" i="10" s="1"/>
  <c r="B38630" i="10" s="1"/>
  <c r="B38631" i="10" s="1"/>
  <c r="B38632" i="10" s="1"/>
  <c r="B38633" i="10" s="1"/>
  <c r="B38634" i="10" s="1"/>
  <c r="B38635" i="10" s="1"/>
  <c r="B38636" i="10" s="1"/>
  <c r="B38637" i="10" s="1"/>
  <c r="B38638" i="10" s="1"/>
  <c r="B38639" i="10" s="1"/>
  <c r="B38640" i="10" s="1"/>
  <c r="B38641" i="10" s="1"/>
  <c r="B38642" i="10" s="1"/>
  <c r="B38643" i="10" s="1"/>
  <c r="B38644" i="10" s="1"/>
  <c r="B38645" i="10" s="1"/>
  <c r="B38646" i="10" s="1"/>
  <c r="B38647" i="10" s="1"/>
  <c r="B38648" i="10" s="1"/>
  <c r="B38649" i="10" s="1"/>
  <c r="B38650" i="10" s="1"/>
  <c r="B38651" i="10" s="1"/>
  <c r="B38652" i="10" s="1"/>
  <c r="B38653" i="10" s="1"/>
  <c r="B38654" i="10" s="1"/>
  <c r="B38655" i="10" s="1"/>
  <c r="B38656" i="10" s="1"/>
  <c r="B38657" i="10" s="1"/>
  <c r="B38658" i="10" s="1"/>
  <c r="B38659" i="10" s="1"/>
  <c r="B38660" i="10" s="1"/>
  <c r="B38661" i="10" s="1"/>
  <c r="B38662" i="10" s="1"/>
  <c r="B38663" i="10" s="1"/>
  <c r="B38664" i="10" s="1"/>
  <c r="B38665" i="10" s="1"/>
  <c r="B38666" i="10" s="1"/>
  <c r="B38667" i="10" s="1"/>
  <c r="B38668" i="10" s="1"/>
  <c r="B38669" i="10" s="1"/>
  <c r="B38670" i="10" s="1"/>
  <c r="B38671" i="10" s="1"/>
  <c r="B38672" i="10" s="1"/>
  <c r="B38673" i="10" s="1"/>
  <c r="B38674" i="10" s="1"/>
  <c r="B38675" i="10" s="1"/>
  <c r="B38676" i="10" s="1"/>
  <c r="B38677" i="10" s="1"/>
  <c r="B38678" i="10" s="1"/>
  <c r="B38679" i="10" s="1"/>
  <c r="B38680" i="10" s="1"/>
  <c r="B38681" i="10" s="1"/>
  <c r="B38682" i="10" s="1"/>
  <c r="B38683" i="10" s="1"/>
  <c r="B38684" i="10" s="1"/>
  <c r="B38685" i="10" s="1"/>
  <c r="B38686" i="10" s="1"/>
  <c r="B38687" i="10" s="1"/>
  <c r="B38688" i="10" s="1"/>
  <c r="B38689" i="10" s="1"/>
  <c r="B38690" i="10" s="1"/>
  <c r="B38691" i="10" s="1"/>
  <c r="B38692" i="10" s="1"/>
  <c r="B38693" i="10" s="1"/>
  <c r="B38694" i="10" s="1"/>
  <c r="B38695" i="10" s="1"/>
  <c r="B38696" i="10" s="1"/>
  <c r="B38697" i="10" s="1"/>
  <c r="B38698" i="10" s="1"/>
  <c r="B38699" i="10" s="1"/>
  <c r="B38700" i="10" s="1"/>
  <c r="B38701" i="10" s="1"/>
  <c r="B38702" i="10" s="1"/>
  <c r="B38703" i="10" s="1"/>
  <c r="B38704" i="10" s="1"/>
  <c r="B38705" i="10" s="1"/>
  <c r="B38706" i="10" s="1"/>
  <c r="B38707" i="10" s="1"/>
  <c r="B38708" i="10" s="1"/>
  <c r="B38709" i="10" s="1"/>
  <c r="B38710" i="10" s="1"/>
  <c r="B38711" i="10" s="1"/>
  <c r="B38712" i="10" s="1"/>
  <c r="B38713" i="10" s="1"/>
  <c r="B38714" i="10" s="1"/>
  <c r="B38715" i="10" s="1"/>
  <c r="B38716" i="10" s="1"/>
  <c r="B38717" i="10" s="1"/>
  <c r="B38718" i="10" s="1"/>
  <c r="B38719" i="10" s="1"/>
  <c r="B38720" i="10" s="1"/>
  <c r="B38721" i="10" s="1"/>
  <c r="B38722" i="10" s="1"/>
  <c r="B38723" i="10" s="1"/>
  <c r="B38724" i="10" s="1"/>
  <c r="B38725" i="10" s="1"/>
  <c r="B38726" i="10" s="1"/>
  <c r="B38727" i="10" s="1"/>
  <c r="B38728" i="10" s="1"/>
  <c r="B38729" i="10" s="1"/>
  <c r="B38730" i="10" s="1"/>
  <c r="B38731" i="10" s="1"/>
  <c r="B38732" i="10" s="1"/>
  <c r="B38733" i="10" s="1"/>
  <c r="B38734" i="10" s="1"/>
  <c r="B38735" i="10" s="1"/>
  <c r="B38736" i="10" s="1"/>
  <c r="B38737" i="10" s="1"/>
  <c r="B38738" i="10" s="1"/>
  <c r="B38739" i="10" s="1"/>
  <c r="B38740" i="10" s="1"/>
  <c r="B38741" i="10" s="1"/>
  <c r="B38742" i="10" s="1"/>
  <c r="B38743" i="10" s="1"/>
  <c r="B38744" i="10" s="1"/>
  <c r="B38745" i="10" s="1"/>
  <c r="B38746" i="10" s="1"/>
  <c r="B38747" i="10" s="1"/>
  <c r="B38748" i="10" s="1"/>
  <c r="B38749" i="10" s="1"/>
  <c r="B38750" i="10" s="1"/>
  <c r="B38751" i="10" s="1"/>
  <c r="B38752" i="10" s="1"/>
  <c r="B38753" i="10" s="1"/>
  <c r="B38754" i="10" s="1"/>
  <c r="B38755" i="10" s="1"/>
  <c r="B38756" i="10" s="1"/>
  <c r="B38757" i="10" s="1"/>
  <c r="B38758" i="10" s="1"/>
  <c r="B38759" i="10" s="1"/>
  <c r="B38760" i="10" s="1"/>
  <c r="B38761" i="10" s="1"/>
  <c r="B38762" i="10" s="1"/>
  <c r="B38763" i="10" s="1"/>
  <c r="B38764" i="10" s="1"/>
  <c r="B38765" i="10" s="1"/>
  <c r="B38766" i="10" s="1"/>
  <c r="B38767" i="10" s="1"/>
  <c r="B38768" i="10" s="1"/>
  <c r="B38769" i="10" s="1"/>
  <c r="B38770" i="10" s="1"/>
  <c r="B38771" i="10" s="1"/>
  <c r="B38772" i="10" s="1"/>
  <c r="B38773" i="10" s="1"/>
  <c r="B38774" i="10" s="1"/>
  <c r="B38775" i="10" s="1"/>
  <c r="B38776" i="10" s="1"/>
  <c r="B38777" i="10" s="1"/>
  <c r="B38778" i="10" s="1"/>
  <c r="B38779" i="10" s="1"/>
  <c r="B38780" i="10" s="1"/>
  <c r="B38781" i="10" s="1"/>
  <c r="B38782" i="10" s="1"/>
  <c r="B38783" i="10" s="1"/>
  <c r="B38784" i="10" s="1"/>
  <c r="B38785" i="10" s="1"/>
  <c r="B38786" i="10" s="1"/>
  <c r="B38787" i="10" s="1"/>
  <c r="B38788" i="10" s="1"/>
  <c r="B38789" i="10" s="1"/>
  <c r="B38790" i="10" s="1"/>
  <c r="B38791" i="10" s="1"/>
  <c r="B38792" i="10" s="1"/>
  <c r="B38793" i="10" s="1"/>
  <c r="B38794" i="10" s="1"/>
  <c r="B38795" i="10" s="1"/>
  <c r="B38796" i="10" s="1"/>
  <c r="B38797" i="10" s="1"/>
  <c r="B38798" i="10" s="1"/>
  <c r="B38799" i="10" s="1"/>
  <c r="B38800" i="10" s="1"/>
  <c r="B38801" i="10" s="1"/>
  <c r="B38802" i="10" s="1"/>
  <c r="B38803" i="10" s="1"/>
  <c r="B38804" i="10" s="1"/>
  <c r="B38805" i="10" s="1"/>
  <c r="B38806" i="10" s="1"/>
  <c r="B38807" i="10" s="1"/>
  <c r="B38808" i="10" s="1"/>
  <c r="B38809" i="10" s="1"/>
  <c r="B38810" i="10" s="1"/>
  <c r="B38811" i="10" s="1"/>
  <c r="B38812" i="10" s="1"/>
  <c r="B38813" i="10" s="1"/>
  <c r="B38814" i="10" s="1"/>
  <c r="B38815" i="10" s="1"/>
  <c r="B38816" i="10" s="1"/>
  <c r="B38817" i="10" s="1"/>
  <c r="B38818" i="10" s="1"/>
  <c r="B38819" i="10" s="1"/>
  <c r="B38820" i="10" s="1"/>
  <c r="B38821" i="10" s="1"/>
  <c r="B38822" i="10" s="1"/>
  <c r="B38823" i="10" s="1"/>
  <c r="B38824" i="10" s="1"/>
  <c r="B38825" i="10" s="1"/>
  <c r="B38826" i="10" s="1"/>
  <c r="B38827" i="10" s="1"/>
  <c r="B38828" i="10" s="1"/>
  <c r="B38829" i="10" s="1"/>
  <c r="B38830" i="10" s="1"/>
  <c r="B38831" i="10" s="1"/>
  <c r="B38832" i="10" s="1"/>
  <c r="B38833" i="10" s="1"/>
  <c r="B38834" i="10" s="1"/>
  <c r="B38835" i="10" s="1"/>
  <c r="B38836" i="10" s="1"/>
  <c r="B38837" i="10" s="1"/>
  <c r="B38838" i="10" s="1"/>
  <c r="B38839" i="10" s="1"/>
  <c r="B38840" i="10" s="1"/>
  <c r="B38841" i="10" s="1"/>
  <c r="B38842" i="10" s="1"/>
  <c r="B38843" i="10" s="1"/>
  <c r="B38844" i="10" s="1"/>
  <c r="B38845" i="10" s="1"/>
  <c r="B38846" i="10" s="1"/>
  <c r="B38847" i="10" s="1"/>
  <c r="B38848" i="10" s="1"/>
  <c r="B38849" i="10" s="1"/>
  <c r="B38850" i="10" s="1"/>
  <c r="B38851" i="10" s="1"/>
  <c r="B38852" i="10" s="1"/>
  <c r="B38853" i="10" s="1"/>
  <c r="B38854" i="10" s="1"/>
  <c r="B38855" i="10" s="1"/>
  <c r="B38856" i="10" s="1"/>
  <c r="B38857" i="10" s="1"/>
  <c r="B38858" i="10" s="1"/>
  <c r="B38859" i="10" s="1"/>
  <c r="B38860" i="10" s="1"/>
  <c r="B38861" i="10" s="1"/>
  <c r="B38862" i="10" s="1"/>
  <c r="B38863" i="10" s="1"/>
  <c r="B38864" i="10" s="1"/>
  <c r="B38865" i="10" s="1"/>
  <c r="B38866" i="10" s="1"/>
  <c r="B38867" i="10" s="1"/>
  <c r="B38868" i="10" s="1"/>
  <c r="B38869" i="10" s="1"/>
  <c r="B38870" i="10" s="1"/>
  <c r="B38871" i="10" s="1"/>
  <c r="B38872" i="10" s="1"/>
  <c r="B38873" i="10" s="1"/>
  <c r="B38874" i="10" s="1"/>
  <c r="B38875" i="10" s="1"/>
  <c r="B38876" i="10" s="1"/>
  <c r="B38877" i="10" s="1"/>
  <c r="B38878" i="10" s="1"/>
  <c r="B38879" i="10" s="1"/>
  <c r="B38880" i="10" s="1"/>
  <c r="B38881" i="10" s="1"/>
  <c r="B38882" i="10" s="1"/>
  <c r="B38883" i="10" s="1"/>
  <c r="B38884" i="10" s="1"/>
  <c r="B38885" i="10" s="1"/>
  <c r="B38886" i="10" s="1"/>
  <c r="B38887" i="10" s="1"/>
  <c r="B38888" i="10" s="1"/>
  <c r="B38889" i="10" s="1"/>
  <c r="B38890" i="10" s="1"/>
  <c r="B38891" i="10" s="1"/>
  <c r="B38892" i="10" s="1"/>
  <c r="B38893" i="10" s="1"/>
  <c r="B38894" i="10" s="1"/>
  <c r="B38895" i="10" s="1"/>
  <c r="B38896" i="10" s="1"/>
  <c r="B38897" i="10" s="1"/>
  <c r="B38898" i="10" s="1"/>
  <c r="B38899" i="10" s="1"/>
  <c r="B38900" i="10" s="1"/>
  <c r="B38901" i="10" s="1"/>
  <c r="B38902" i="10" s="1"/>
  <c r="B38903" i="10" s="1"/>
  <c r="B38904" i="10" s="1"/>
  <c r="B38905" i="10" s="1"/>
  <c r="B38906" i="10" s="1"/>
  <c r="B38907" i="10" s="1"/>
  <c r="B38908" i="10" s="1"/>
  <c r="B38909" i="10" s="1"/>
  <c r="B38910" i="10" s="1"/>
  <c r="B38911" i="10" s="1"/>
  <c r="B38912" i="10" s="1"/>
  <c r="B38913" i="10" s="1"/>
  <c r="B38914" i="10" s="1"/>
  <c r="B38915" i="10" s="1"/>
  <c r="B38916" i="10" s="1"/>
  <c r="B38917" i="10" s="1"/>
  <c r="B38918" i="10" s="1"/>
  <c r="B38919" i="10" s="1"/>
  <c r="B38920" i="10" s="1"/>
  <c r="B38921" i="10" s="1"/>
  <c r="B38922" i="10" s="1"/>
  <c r="B38923" i="10" s="1"/>
  <c r="B38924" i="10" s="1"/>
  <c r="B38925" i="10" s="1"/>
  <c r="B38926" i="10" s="1"/>
  <c r="B38927" i="10" s="1"/>
  <c r="B38928" i="10" s="1"/>
  <c r="B38929" i="10" s="1"/>
  <c r="B38930" i="10" s="1"/>
  <c r="B38931" i="10" s="1"/>
  <c r="B38932" i="10" s="1"/>
  <c r="B38933" i="10" s="1"/>
  <c r="B38934" i="10" s="1"/>
  <c r="B38935" i="10" s="1"/>
  <c r="B38936" i="10" s="1"/>
  <c r="B38937" i="10" s="1"/>
  <c r="B38938" i="10" s="1"/>
  <c r="B38939" i="10" s="1"/>
  <c r="B38940" i="10" s="1"/>
  <c r="B38941" i="10" s="1"/>
  <c r="B38942" i="10" s="1"/>
  <c r="B38943" i="10" s="1"/>
  <c r="B38944" i="10" s="1"/>
  <c r="B38945" i="10" s="1"/>
  <c r="B38946" i="10" s="1"/>
  <c r="B38947" i="10" s="1"/>
  <c r="B38948" i="10" s="1"/>
  <c r="B38949" i="10" s="1"/>
  <c r="B38950" i="10" s="1"/>
  <c r="B38951" i="10" s="1"/>
  <c r="B38952" i="10" s="1"/>
  <c r="B38953" i="10" s="1"/>
  <c r="B38954" i="10" s="1"/>
  <c r="B38955" i="10" s="1"/>
  <c r="B38956" i="10" s="1"/>
  <c r="B38957" i="10" s="1"/>
  <c r="B38958" i="10" s="1"/>
  <c r="B38959" i="10" s="1"/>
  <c r="B38960" i="10" s="1"/>
  <c r="B38961" i="10" s="1"/>
  <c r="B38962" i="10" s="1"/>
  <c r="B38963" i="10" s="1"/>
  <c r="B38964" i="10" s="1"/>
  <c r="B38965" i="10" s="1"/>
  <c r="B38966" i="10" s="1"/>
  <c r="B38967" i="10" s="1"/>
  <c r="B38968" i="10" s="1"/>
  <c r="B38969" i="10" s="1"/>
  <c r="B38970" i="10" s="1"/>
  <c r="B38971" i="10" s="1"/>
  <c r="B38972" i="10" s="1"/>
  <c r="B38973" i="10" s="1"/>
  <c r="B38974" i="10" s="1"/>
  <c r="B38975" i="10" s="1"/>
  <c r="B38976" i="10" s="1"/>
  <c r="B38977" i="10" s="1"/>
  <c r="B38978" i="10" s="1"/>
  <c r="B38979" i="10" s="1"/>
  <c r="B38980" i="10" s="1"/>
  <c r="B38981" i="10" s="1"/>
  <c r="B38982" i="10" s="1"/>
  <c r="B38983" i="10" s="1"/>
  <c r="B38984" i="10" s="1"/>
  <c r="B38985" i="10" s="1"/>
  <c r="B38986" i="10" s="1"/>
  <c r="B38987" i="10" s="1"/>
  <c r="B38988" i="10" s="1"/>
  <c r="B38989" i="10" s="1"/>
  <c r="B38990" i="10" s="1"/>
  <c r="B38991" i="10" s="1"/>
  <c r="B38992" i="10" s="1"/>
  <c r="B38993" i="10" s="1"/>
  <c r="B38994" i="10" s="1"/>
  <c r="B38995" i="10" s="1"/>
  <c r="B38996" i="10" s="1"/>
  <c r="B38997" i="10" s="1"/>
  <c r="B38998" i="10" s="1"/>
  <c r="B38999" i="10" s="1"/>
  <c r="B39000" i="10" s="1"/>
  <c r="B39001" i="10" s="1"/>
  <c r="B39002" i="10" s="1"/>
  <c r="B39003" i="10" s="1"/>
  <c r="B39004" i="10" s="1"/>
  <c r="B39005" i="10" s="1"/>
  <c r="B39006" i="10" s="1"/>
  <c r="B39007" i="10" s="1"/>
  <c r="B39008" i="10" s="1"/>
  <c r="B39009" i="10" s="1"/>
  <c r="B39010" i="10" s="1"/>
  <c r="B39011" i="10" s="1"/>
  <c r="B39012" i="10" s="1"/>
  <c r="B39013" i="10" s="1"/>
  <c r="B39014" i="10" s="1"/>
  <c r="B39015" i="10" s="1"/>
  <c r="B39016" i="10" s="1"/>
  <c r="B39017" i="10" s="1"/>
  <c r="B39018" i="10" s="1"/>
  <c r="B39019" i="10" s="1"/>
  <c r="B39020" i="10" s="1"/>
  <c r="B39021" i="10" s="1"/>
  <c r="B39022" i="10" s="1"/>
  <c r="B39023" i="10" s="1"/>
  <c r="B39024" i="10" s="1"/>
  <c r="B39025" i="10" s="1"/>
  <c r="B39026" i="10" s="1"/>
  <c r="B39027" i="10" s="1"/>
  <c r="B39028" i="10" s="1"/>
  <c r="B39029" i="10" s="1"/>
  <c r="B39030" i="10" s="1"/>
  <c r="B39031" i="10" s="1"/>
  <c r="B39032" i="10" s="1"/>
  <c r="B39033" i="10" s="1"/>
  <c r="B39034" i="10" s="1"/>
  <c r="B39035" i="10" s="1"/>
  <c r="B39036" i="10" s="1"/>
  <c r="B39037" i="10" s="1"/>
  <c r="B39038" i="10" s="1"/>
  <c r="B39039" i="10" s="1"/>
  <c r="B39040" i="10" s="1"/>
  <c r="B39041" i="10" s="1"/>
  <c r="B39042" i="10" s="1"/>
  <c r="B39043" i="10" s="1"/>
  <c r="B39044" i="10" s="1"/>
  <c r="B39045" i="10" s="1"/>
  <c r="B39046" i="10" s="1"/>
  <c r="B39047" i="10" s="1"/>
  <c r="B39048" i="10" s="1"/>
  <c r="B39049" i="10" s="1"/>
  <c r="B39050" i="10" s="1"/>
  <c r="B39051" i="10" s="1"/>
  <c r="B39052" i="10" s="1"/>
  <c r="B39053" i="10" s="1"/>
  <c r="B39054" i="10" s="1"/>
  <c r="B39055" i="10" s="1"/>
  <c r="B39056" i="10" s="1"/>
  <c r="B39057" i="10" s="1"/>
  <c r="B39058" i="10" s="1"/>
  <c r="B39059" i="10" s="1"/>
  <c r="B39060" i="10" s="1"/>
  <c r="B39061" i="10" s="1"/>
  <c r="B39062" i="10" s="1"/>
  <c r="B39063" i="10" s="1"/>
  <c r="B39064" i="10" s="1"/>
  <c r="B39065" i="10" s="1"/>
  <c r="B39066" i="10" s="1"/>
  <c r="B39067" i="10" s="1"/>
  <c r="B39068" i="10" s="1"/>
  <c r="B39069" i="10" s="1"/>
  <c r="B39070" i="10" s="1"/>
  <c r="B39071" i="10" s="1"/>
  <c r="B39072" i="10" s="1"/>
  <c r="B39073" i="10" s="1"/>
  <c r="B39074" i="10" s="1"/>
  <c r="B39075" i="10" s="1"/>
  <c r="B39076" i="10" s="1"/>
  <c r="B39077" i="10" s="1"/>
  <c r="B39078" i="10" s="1"/>
  <c r="B39079" i="10" s="1"/>
  <c r="B39080" i="10" s="1"/>
  <c r="B39081" i="10" s="1"/>
  <c r="B39082" i="10" s="1"/>
  <c r="B39083" i="10" s="1"/>
  <c r="B39084" i="10" s="1"/>
  <c r="B39085" i="10" s="1"/>
  <c r="B39086" i="10" s="1"/>
  <c r="B39087" i="10" s="1"/>
  <c r="B39088" i="10" s="1"/>
  <c r="B39089" i="10" s="1"/>
  <c r="B39090" i="10" s="1"/>
  <c r="B39091" i="10" s="1"/>
  <c r="B39092" i="10" s="1"/>
  <c r="B39093" i="10" s="1"/>
  <c r="B39094" i="10" s="1"/>
  <c r="B39095" i="10" s="1"/>
  <c r="B39096" i="10" s="1"/>
  <c r="B39097" i="10" s="1"/>
  <c r="B39098" i="10" s="1"/>
  <c r="B39099" i="10" s="1"/>
  <c r="B39100" i="10" s="1"/>
  <c r="B39101" i="10" s="1"/>
  <c r="B39102" i="10" s="1"/>
  <c r="B39103" i="10" s="1"/>
  <c r="B39104" i="10" s="1"/>
  <c r="B39105" i="10" s="1"/>
  <c r="B39106" i="10" s="1"/>
  <c r="B39107" i="10" s="1"/>
  <c r="B39108" i="10" s="1"/>
  <c r="B39109" i="10" s="1"/>
  <c r="B39110" i="10" s="1"/>
  <c r="B39111" i="10" s="1"/>
  <c r="B39112" i="10" s="1"/>
  <c r="B39113" i="10" s="1"/>
  <c r="B39114" i="10" s="1"/>
  <c r="B39115" i="10" s="1"/>
  <c r="B39116" i="10" s="1"/>
  <c r="B39117" i="10" s="1"/>
  <c r="B39118" i="10" s="1"/>
  <c r="B39119" i="10" s="1"/>
  <c r="B39120" i="10" s="1"/>
  <c r="B39121" i="10" s="1"/>
  <c r="B39122" i="10" s="1"/>
  <c r="B39123" i="10" s="1"/>
  <c r="B39124" i="10" s="1"/>
  <c r="B39125" i="10" s="1"/>
  <c r="B39126" i="10" s="1"/>
  <c r="B39127" i="10" s="1"/>
  <c r="B39128" i="10" s="1"/>
  <c r="B39129" i="10" s="1"/>
  <c r="B39130" i="10" s="1"/>
  <c r="B39131" i="10" s="1"/>
  <c r="B39132" i="10" s="1"/>
  <c r="B39133" i="10" s="1"/>
  <c r="B39134" i="10" s="1"/>
  <c r="B39135" i="10" s="1"/>
  <c r="B39136" i="10" s="1"/>
  <c r="B39137" i="10" s="1"/>
  <c r="B39138" i="10" s="1"/>
  <c r="B39139" i="10" s="1"/>
  <c r="B39140" i="10" s="1"/>
  <c r="B39141" i="10" s="1"/>
  <c r="B39142" i="10" s="1"/>
  <c r="B39143" i="10" s="1"/>
  <c r="B39144" i="10" s="1"/>
  <c r="B39145" i="10" s="1"/>
  <c r="B39146" i="10" s="1"/>
  <c r="B39147" i="10" s="1"/>
  <c r="B39148" i="10" s="1"/>
  <c r="B39149" i="10" s="1"/>
  <c r="B39150" i="10" s="1"/>
  <c r="B39151" i="10" s="1"/>
  <c r="B39152" i="10" s="1"/>
  <c r="B39153" i="10" s="1"/>
  <c r="B39154" i="10" s="1"/>
  <c r="B39155" i="10" s="1"/>
  <c r="B39156" i="10" s="1"/>
  <c r="B39157" i="10" s="1"/>
  <c r="B39158" i="10" s="1"/>
  <c r="B39159" i="10" s="1"/>
  <c r="B39160" i="10" s="1"/>
  <c r="B39161" i="10" s="1"/>
  <c r="B39162" i="10" s="1"/>
  <c r="B39163" i="10" s="1"/>
  <c r="B39164" i="10" s="1"/>
  <c r="B39165" i="10" s="1"/>
  <c r="B39166" i="10" s="1"/>
  <c r="B39167" i="10" s="1"/>
  <c r="B39168" i="10" s="1"/>
  <c r="B39169" i="10" s="1"/>
  <c r="B39170" i="10" s="1"/>
  <c r="B39171" i="10" s="1"/>
  <c r="B39172" i="10" s="1"/>
  <c r="B39173" i="10" s="1"/>
  <c r="B39174" i="10" s="1"/>
  <c r="B39175" i="10" s="1"/>
  <c r="B39176" i="10" s="1"/>
  <c r="B39177" i="10" s="1"/>
  <c r="B39178" i="10" s="1"/>
  <c r="B39179" i="10" s="1"/>
  <c r="B39180" i="10" s="1"/>
  <c r="B39181" i="10" s="1"/>
  <c r="B39182" i="10" s="1"/>
  <c r="B39183" i="10" s="1"/>
  <c r="B39184" i="10" s="1"/>
  <c r="B39185" i="10" s="1"/>
  <c r="B39186" i="10" s="1"/>
  <c r="B39187" i="10" s="1"/>
  <c r="B39188" i="10" s="1"/>
  <c r="B39189" i="10" s="1"/>
  <c r="B39190" i="10" s="1"/>
  <c r="B39191" i="10" s="1"/>
  <c r="B39192" i="10" s="1"/>
  <c r="B39193" i="10" s="1"/>
  <c r="B39194" i="10" s="1"/>
  <c r="B39195" i="10" s="1"/>
  <c r="B39196" i="10" s="1"/>
  <c r="B39197" i="10" s="1"/>
  <c r="B39198" i="10" s="1"/>
  <c r="B39199" i="10" s="1"/>
  <c r="B39200" i="10" s="1"/>
  <c r="B39201" i="10" s="1"/>
  <c r="B39202" i="10" s="1"/>
  <c r="B39203" i="10" s="1"/>
  <c r="B39204" i="10" s="1"/>
  <c r="B39205" i="10" s="1"/>
  <c r="B39206" i="10" s="1"/>
  <c r="B39207" i="10" s="1"/>
  <c r="B39208" i="10" s="1"/>
  <c r="B39209" i="10" s="1"/>
  <c r="B39210" i="10" s="1"/>
  <c r="B39211" i="10" s="1"/>
  <c r="B39212" i="10" s="1"/>
  <c r="B39213" i="10" s="1"/>
  <c r="B39214" i="10" s="1"/>
  <c r="B39215" i="10" s="1"/>
  <c r="B39216" i="10" s="1"/>
  <c r="B39217" i="10" s="1"/>
  <c r="B39218" i="10" s="1"/>
  <c r="B39219" i="10" s="1"/>
  <c r="B39220" i="10" s="1"/>
  <c r="B39221" i="10" s="1"/>
  <c r="B39222" i="10" s="1"/>
  <c r="B39223" i="10" s="1"/>
  <c r="B39224" i="10" s="1"/>
  <c r="B39225" i="10" s="1"/>
  <c r="B39226" i="10" s="1"/>
  <c r="B39227" i="10" s="1"/>
  <c r="B39228" i="10" s="1"/>
  <c r="B39229" i="10" s="1"/>
  <c r="B39230" i="10" s="1"/>
  <c r="B39231" i="10" s="1"/>
  <c r="B39232" i="10" s="1"/>
  <c r="B39233" i="10" s="1"/>
  <c r="B39234" i="10" s="1"/>
  <c r="B39235" i="10" s="1"/>
  <c r="B39236" i="10" s="1"/>
  <c r="B39237" i="10" s="1"/>
  <c r="B39238" i="10" s="1"/>
  <c r="B39239" i="10" s="1"/>
  <c r="B39240" i="10" s="1"/>
  <c r="B39241" i="10" s="1"/>
  <c r="B39242" i="10" s="1"/>
  <c r="B39243" i="10" s="1"/>
  <c r="B39244" i="10" s="1"/>
  <c r="B39245" i="10" s="1"/>
  <c r="B39246" i="10" s="1"/>
  <c r="B39247" i="10" s="1"/>
  <c r="B39248" i="10" s="1"/>
  <c r="B39249" i="10" s="1"/>
  <c r="B39250" i="10" s="1"/>
  <c r="B39251" i="10" s="1"/>
  <c r="B39252" i="10" s="1"/>
  <c r="B39253" i="10" s="1"/>
  <c r="B39254" i="10" s="1"/>
  <c r="B39255" i="10" s="1"/>
  <c r="B39256" i="10" s="1"/>
  <c r="B39257" i="10" s="1"/>
  <c r="B39258" i="10" s="1"/>
  <c r="B39259" i="10" s="1"/>
  <c r="B39260" i="10" s="1"/>
  <c r="B39261" i="10" s="1"/>
  <c r="B39262" i="10" s="1"/>
  <c r="B39263" i="10" s="1"/>
  <c r="B39264" i="10" s="1"/>
  <c r="B39265" i="10" s="1"/>
  <c r="B39266" i="10" s="1"/>
  <c r="B39267" i="10" s="1"/>
  <c r="B39268" i="10" s="1"/>
  <c r="B39269" i="10" s="1"/>
  <c r="B39270" i="10" s="1"/>
  <c r="B39271" i="10" s="1"/>
  <c r="B39272" i="10" s="1"/>
  <c r="B39273" i="10" s="1"/>
  <c r="B39274" i="10" s="1"/>
  <c r="B39275" i="10" s="1"/>
  <c r="B39276" i="10" s="1"/>
  <c r="B39277" i="10" s="1"/>
  <c r="B39278" i="10" s="1"/>
  <c r="B39279" i="10" s="1"/>
  <c r="B39280" i="10" s="1"/>
  <c r="B39281" i="10" s="1"/>
  <c r="B39282" i="10" s="1"/>
  <c r="B39283" i="10" s="1"/>
  <c r="B39284" i="10" s="1"/>
  <c r="B39285" i="10" s="1"/>
  <c r="B39286" i="10" s="1"/>
  <c r="B39287" i="10" s="1"/>
  <c r="B39288" i="10" s="1"/>
  <c r="B39289" i="10" s="1"/>
  <c r="B39290" i="10" s="1"/>
  <c r="B39291" i="10" s="1"/>
  <c r="B39292" i="10" s="1"/>
  <c r="B39293" i="10" s="1"/>
  <c r="B39294" i="10" s="1"/>
  <c r="B39295" i="10" s="1"/>
  <c r="B39296" i="10" s="1"/>
  <c r="B39297" i="10" s="1"/>
  <c r="B39298" i="10" s="1"/>
  <c r="B39299" i="10" s="1"/>
  <c r="B39300" i="10" s="1"/>
  <c r="B39301" i="10" s="1"/>
  <c r="B39302" i="10" s="1"/>
  <c r="B39303" i="10" s="1"/>
  <c r="B39304" i="10" s="1"/>
  <c r="B39305" i="10" s="1"/>
  <c r="B39306" i="10" s="1"/>
  <c r="B39307" i="10" s="1"/>
  <c r="B39308" i="10" s="1"/>
  <c r="B39309" i="10" s="1"/>
  <c r="B39310" i="10" s="1"/>
  <c r="B39311" i="10" s="1"/>
  <c r="B39312" i="10" s="1"/>
  <c r="B39313" i="10" s="1"/>
  <c r="B39314" i="10" s="1"/>
  <c r="B39315" i="10" s="1"/>
  <c r="B39316" i="10" s="1"/>
  <c r="B39317" i="10" s="1"/>
  <c r="B39318" i="10" s="1"/>
  <c r="B39319" i="10" s="1"/>
  <c r="B39320" i="10" s="1"/>
  <c r="B39321" i="10" s="1"/>
  <c r="B39322" i="10" s="1"/>
  <c r="B39323" i="10" s="1"/>
  <c r="B39324" i="10" s="1"/>
  <c r="B39325" i="10" s="1"/>
  <c r="B39326" i="10" s="1"/>
  <c r="B39327" i="10" s="1"/>
  <c r="B39328" i="10" s="1"/>
  <c r="B39329" i="10" s="1"/>
  <c r="B39330" i="10" s="1"/>
  <c r="B39331" i="10" s="1"/>
  <c r="B39332" i="10" s="1"/>
  <c r="B39333" i="10" s="1"/>
  <c r="B39334" i="10" s="1"/>
  <c r="B39335" i="10" s="1"/>
  <c r="B39336" i="10" s="1"/>
  <c r="B39337" i="10" s="1"/>
  <c r="B39338" i="10" s="1"/>
  <c r="B39339" i="10" s="1"/>
  <c r="B39340" i="10" s="1"/>
  <c r="B39341" i="10" s="1"/>
  <c r="B39342" i="10" s="1"/>
  <c r="B39343" i="10" s="1"/>
  <c r="B39344" i="10" s="1"/>
  <c r="B39345" i="10" s="1"/>
  <c r="B39346" i="10" s="1"/>
  <c r="B39347" i="10" s="1"/>
  <c r="B39348" i="10" s="1"/>
  <c r="B39349" i="10" s="1"/>
  <c r="B39350" i="10" s="1"/>
  <c r="B39351" i="10" s="1"/>
  <c r="B39352" i="10" s="1"/>
  <c r="B39353" i="10" s="1"/>
  <c r="B39354" i="10" s="1"/>
  <c r="B39355" i="10" s="1"/>
  <c r="B39356" i="10" s="1"/>
  <c r="B39357" i="10" s="1"/>
  <c r="B39358" i="10" s="1"/>
  <c r="B39359" i="10" s="1"/>
  <c r="B39360" i="10" s="1"/>
  <c r="B39361" i="10" s="1"/>
  <c r="B39362" i="10" s="1"/>
  <c r="B39363" i="10" s="1"/>
  <c r="B39364" i="10" s="1"/>
  <c r="B39365" i="10" s="1"/>
  <c r="B39366" i="10" s="1"/>
  <c r="B39367" i="10" s="1"/>
  <c r="B39368" i="10" s="1"/>
  <c r="B39369" i="10" s="1"/>
  <c r="B39370" i="10" s="1"/>
  <c r="B39371" i="10" s="1"/>
  <c r="B39372" i="10" s="1"/>
  <c r="B39373" i="10" s="1"/>
  <c r="B39374" i="10" s="1"/>
  <c r="B39375" i="10" s="1"/>
  <c r="B39376" i="10" s="1"/>
  <c r="B39377" i="10" s="1"/>
  <c r="B39378" i="10" s="1"/>
  <c r="B39379" i="10" s="1"/>
  <c r="B39380" i="10" s="1"/>
  <c r="B39381" i="10" s="1"/>
  <c r="B39382" i="10" s="1"/>
  <c r="B39383" i="10" s="1"/>
  <c r="B39384" i="10" s="1"/>
  <c r="B39385" i="10" s="1"/>
  <c r="B39386" i="10" s="1"/>
  <c r="B39387" i="10" s="1"/>
  <c r="B39388" i="10" s="1"/>
  <c r="B39389" i="10" s="1"/>
  <c r="B39390" i="10" s="1"/>
  <c r="B39391" i="10" s="1"/>
  <c r="B39392" i="10" s="1"/>
  <c r="B39393" i="10" s="1"/>
  <c r="B39394" i="10" s="1"/>
  <c r="B39395" i="10" s="1"/>
  <c r="B39396" i="10" s="1"/>
  <c r="B39397" i="10" s="1"/>
  <c r="B39398" i="10" s="1"/>
  <c r="B39399" i="10" s="1"/>
  <c r="B39400" i="10" s="1"/>
  <c r="B39401" i="10" s="1"/>
  <c r="B39402" i="10" s="1"/>
  <c r="B39403" i="10" s="1"/>
  <c r="B39404" i="10" s="1"/>
  <c r="B39405" i="10" s="1"/>
  <c r="B39406" i="10" s="1"/>
  <c r="B39407" i="10" s="1"/>
  <c r="B39408" i="10" s="1"/>
  <c r="B39409" i="10" s="1"/>
  <c r="B39410" i="10" s="1"/>
  <c r="B39411" i="10" s="1"/>
  <c r="B39412" i="10" s="1"/>
  <c r="B39413" i="10" s="1"/>
  <c r="B39414" i="10" s="1"/>
  <c r="B39415" i="10" s="1"/>
  <c r="B39416" i="10" s="1"/>
  <c r="B39417" i="10" s="1"/>
  <c r="B39418" i="10" s="1"/>
  <c r="B39419" i="10" s="1"/>
  <c r="B39420" i="10" s="1"/>
  <c r="B39421" i="10" s="1"/>
  <c r="B39422" i="10" s="1"/>
  <c r="B39423" i="10" s="1"/>
  <c r="B39424" i="10" s="1"/>
  <c r="B39425" i="10" s="1"/>
  <c r="B39426" i="10" s="1"/>
  <c r="B39427" i="10" s="1"/>
  <c r="B39428" i="10" s="1"/>
  <c r="B39429" i="10" s="1"/>
  <c r="B39430" i="10" s="1"/>
  <c r="B39431" i="10" s="1"/>
  <c r="B39432" i="10" s="1"/>
  <c r="B39433" i="10" s="1"/>
  <c r="B39434" i="10" s="1"/>
  <c r="B39435" i="10" s="1"/>
  <c r="B39436" i="10" s="1"/>
  <c r="B39437" i="10" s="1"/>
  <c r="B39438" i="10" s="1"/>
  <c r="B39439" i="10" s="1"/>
  <c r="B39440" i="10" s="1"/>
  <c r="B39441" i="10" s="1"/>
  <c r="B39442" i="10" s="1"/>
  <c r="B39443" i="10" s="1"/>
  <c r="B39444" i="10" s="1"/>
  <c r="B39445" i="10" s="1"/>
  <c r="B39446" i="10" s="1"/>
  <c r="B39447" i="10" s="1"/>
  <c r="B39448" i="10" s="1"/>
  <c r="B39449" i="10" s="1"/>
  <c r="B39450" i="10" s="1"/>
  <c r="B39451" i="10" s="1"/>
  <c r="B39452" i="10" s="1"/>
  <c r="B39453" i="10" s="1"/>
  <c r="B39454" i="10" s="1"/>
  <c r="B39455" i="10" s="1"/>
  <c r="B39456" i="10" s="1"/>
  <c r="B39457" i="10" s="1"/>
  <c r="B39458" i="10" s="1"/>
  <c r="B39459" i="10" s="1"/>
  <c r="B39460" i="10" s="1"/>
  <c r="B39461" i="10" s="1"/>
  <c r="B39462" i="10" s="1"/>
  <c r="B39463" i="10" s="1"/>
  <c r="B39464" i="10" s="1"/>
  <c r="B39465" i="10" s="1"/>
  <c r="B39466" i="10" s="1"/>
  <c r="B39467" i="10" s="1"/>
  <c r="B39468" i="10" s="1"/>
  <c r="B39469" i="10" s="1"/>
  <c r="B39470" i="10" s="1"/>
  <c r="B39471" i="10" s="1"/>
  <c r="B39472" i="10" s="1"/>
  <c r="B39473" i="10" s="1"/>
  <c r="B39474" i="10" s="1"/>
  <c r="B39475" i="10" s="1"/>
  <c r="B39476" i="10" s="1"/>
  <c r="B39477" i="10" s="1"/>
  <c r="B39478" i="10" s="1"/>
  <c r="B39479" i="10" s="1"/>
  <c r="B39480" i="10" s="1"/>
  <c r="B39481" i="10" s="1"/>
  <c r="B39482" i="10" s="1"/>
  <c r="B39483" i="10" s="1"/>
  <c r="B39484" i="10" s="1"/>
  <c r="B39485" i="10" s="1"/>
  <c r="B39486" i="10" s="1"/>
  <c r="B39487" i="10" s="1"/>
  <c r="B39488" i="10" s="1"/>
  <c r="B39489" i="10" s="1"/>
  <c r="B39490" i="10" s="1"/>
  <c r="B39491" i="10" s="1"/>
  <c r="B39492" i="10" s="1"/>
  <c r="B39493" i="10" s="1"/>
  <c r="B39494" i="10" s="1"/>
  <c r="B39495" i="10" s="1"/>
  <c r="B39496" i="10" s="1"/>
  <c r="B39497" i="10" s="1"/>
  <c r="B39498" i="10" s="1"/>
  <c r="B39499" i="10" s="1"/>
  <c r="B39500" i="10" s="1"/>
  <c r="B39501" i="10" s="1"/>
  <c r="B39502" i="10" s="1"/>
  <c r="B39503" i="10" s="1"/>
  <c r="B39504" i="10" s="1"/>
  <c r="B39505" i="10" s="1"/>
  <c r="B39506" i="10" s="1"/>
  <c r="B39507" i="10" s="1"/>
  <c r="B39508" i="10" s="1"/>
  <c r="B39509" i="10" s="1"/>
  <c r="B39510" i="10" s="1"/>
  <c r="B39511" i="10" s="1"/>
  <c r="B39512" i="10" s="1"/>
  <c r="B39513" i="10" s="1"/>
  <c r="B39514" i="10" s="1"/>
  <c r="B39515" i="10" s="1"/>
  <c r="B39516" i="10" s="1"/>
  <c r="B39517" i="10" s="1"/>
  <c r="B39518" i="10" s="1"/>
  <c r="B39519" i="10" s="1"/>
  <c r="B39520" i="10" s="1"/>
  <c r="B39521" i="10" s="1"/>
  <c r="B39522" i="10" s="1"/>
  <c r="B39523" i="10" s="1"/>
  <c r="B39524" i="10" s="1"/>
  <c r="B39525" i="10" s="1"/>
  <c r="B39526" i="10" s="1"/>
  <c r="B39527" i="10" s="1"/>
  <c r="B39528" i="10" s="1"/>
  <c r="B39529" i="10" s="1"/>
  <c r="B39530" i="10" s="1"/>
  <c r="B39531" i="10" s="1"/>
  <c r="B39532" i="10" s="1"/>
  <c r="B39533" i="10" s="1"/>
  <c r="B39534" i="10" s="1"/>
  <c r="B39535" i="10" s="1"/>
  <c r="B39536" i="10" s="1"/>
  <c r="B39537" i="10" s="1"/>
  <c r="B39538" i="10" s="1"/>
  <c r="B39539" i="10" s="1"/>
  <c r="B39540" i="10" s="1"/>
  <c r="B39541" i="10" s="1"/>
  <c r="B39542" i="10" s="1"/>
  <c r="B39543" i="10" s="1"/>
  <c r="B39544" i="10" s="1"/>
  <c r="B39545" i="10" s="1"/>
  <c r="B39546" i="10" s="1"/>
  <c r="B39547" i="10" s="1"/>
  <c r="B39548" i="10" s="1"/>
  <c r="B39549" i="10" s="1"/>
  <c r="B39550" i="10" s="1"/>
  <c r="B39551" i="10" s="1"/>
  <c r="B39552" i="10" s="1"/>
  <c r="B39553" i="10" s="1"/>
  <c r="B39554" i="10" s="1"/>
  <c r="B39555" i="10" s="1"/>
  <c r="B39556" i="10" s="1"/>
  <c r="B39557" i="10" s="1"/>
  <c r="B39558" i="10" s="1"/>
  <c r="B39559" i="10" s="1"/>
  <c r="B39560" i="10" s="1"/>
  <c r="B39561" i="10" s="1"/>
  <c r="B39562" i="10" s="1"/>
  <c r="B39563" i="10" s="1"/>
  <c r="B39564" i="10" s="1"/>
  <c r="B39565" i="10" s="1"/>
  <c r="B39566" i="10" s="1"/>
  <c r="B39567" i="10" s="1"/>
  <c r="B39568" i="10" s="1"/>
  <c r="B39569" i="10" s="1"/>
  <c r="B39570" i="10" s="1"/>
  <c r="B39571" i="10" s="1"/>
  <c r="B39572" i="10" s="1"/>
  <c r="B39573" i="10" s="1"/>
  <c r="B39574" i="10" s="1"/>
  <c r="B39575" i="10" s="1"/>
  <c r="B39576" i="10" s="1"/>
  <c r="B39577" i="10" s="1"/>
  <c r="B39578" i="10" s="1"/>
  <c r="B39579" i="10" s="1"/>
  <c r="B39580" i="10" s="1"/>
  <c r="B39581" i="10" s="1"/>
  <c r="B39582" i="10" s="1"/>
  <c r="B39583" i="10" s="1"/>
  <c r="B39584" i="10" s="1"/>
  <c r="B39585" i="10" s="1"/>
  <c r="B39586" i="10" s="1"/>
  <c r="B39587" i="10" s="1"/>
  <c r="B39588" i="10" s="1"/>
  <c r="B39589" i="10" s="1"/>
  <c r="B39590" i="10" s="1"/>
  <c r="B39591" i="10" s="1"/>
  <c r="B39592" i="10" s="1"/>
  <c r="B39593" i="10" s="1"/>
  <c r="B39594" i="10" s="1"/>
  <c r="B39595" i="10" s="1"/>
  <c r="B39596" i="10" s="1"/>
  <c r="B39597" i="10" s="1"/>
  <c r="B39598" i="10" s="1"/>
  <c r="B39599" i="10" s="1"/>
  <c r="B39600" i="10" s="1"/>
  <c r="B39601" i="10" s="1"/>
  <c r="B39602" i="10" s="1"/>
  <c r="B39603" i="10" s="1"/>
  <c r="B39604" i="10" s="1"/>
  <c r="B39605" i="10" s="1"/>
  <c r="B39606" i="10" s="1"/>
  <c r="B39607" i="10" s="1"/>
  <c r="B39608" i="10" s="1"/>
  <c r="B39609" i="10" s="1"/>
  <c r="B39610" i="10" s="1"/>
  <c r="B39611" i="10" s="1"/>
  <c r="B39612" i="10" s="1"/>
  <c r="B39613" i="10" s="1"/>
  <c r="B39614" i="10" s="1"/>
  <c r="B39615" i="10" s="1"/>
  <c r="B39616" i="10" s="1"/>
  <c r="B39617" i="10" s="1"/>
  <c r="B39618" i="10" s="1"/>
  <c r="B39619" i="10" s="1"/>
  <c r="B39620" i="10" s="1"/>
  <c r="B39621" i="10" s="1"/>
  <c r="B39622" i="10" s="1"/>
  <c r="B39623" i="10" s="1"/>
  <c r="B39624" i="10" s="1"/>
  <c r="B39625" i="10" s="1"/>
  <c r="B39626" i="10" s="1"/>
  <c r="B39627" i="10" s="1"/>
  <c r="B39628" i="10" s="1"/>
  <c r="B39629" i="10" s="1"/>
  <c r="B39630" i="10" s="1"/>
  <c r="B39631" i="10" s="1"/>
  <c r="B39632" i="10" s="1"/>
  <c r="B39633" i="10" s="1"/>
  <c r="B39634" i="10" s="1"/>
  <c r="B39635" i="10" s="1"/>
  <c r="B39636" i="10" s="1"/>
  <c r="B39637" i="10" s="1"/>
  <c r="B39638" i="10" s="1"/>
  <c r="B39639" i="10" s="1"/>
  <c r="B39640" i="10" s="1"/>
  <c r="B39641" i="10" s="1"/>
  <c r="B39642" i="10" s="1"/>
  <c r="B39643" i="10" s="1"/>
  <c r="B39644" i="10" s="1"/>
  <c r="B39645" i="10" s="1"/>
  <c r="B39646" i="10" s="1"/>
  <c r="B39647" i="10" s="1"/>
  <c r="B39648" i="10" s="1"/>
  <c r="B39649" i="10" s="1"/>
  <c r="B39650" i="10" s="1"/>
  <c r="B39651" i="10" s="1"/>
  <c r="B39652" i="10" s="1"/>
  <c r="B39653" i="10" s="1"/>
  <c r="B39654" i="10" s="1"/>
  <c r="B39655" i="10" s="1"/>
  <c r="B39656" i="10" s="1"/>
  <c r="B39657" i="10" s="1"/>
  <c r="B39658" i="10" s="1"/>
  <c r="B39659" i="10" s="1"/>
  <c r="B39660" i="10" s="1"/>
  <c r="B39661" i="10" s="1"/>
  <c r="B39662" i="10" s="1"/>
  <c r="B39663" i="10" s="1"/>
  <c r="B39664" i="10" s="1"/>
  <c r="B39665" i="10" s="1"/>
  <c r="B39666" i="10" s="1"/>
  <c r="B39667" i="10" s="1"/>
  <c r="B39668" i="10" s="1"/>
  <c r="B39669" i="10" s="1"/>
  <c r="B39670" i="10" s="1"/>
  <c r="B39671" i="10" s="1"/>
  <c r="B39672" i="10" s="1"/>
  <c r="B39673" i="10" s="1"/>
  <c r="B39674" i="10" s="1"/>
  <c r="B39675" i="10" s="1"/>
  <c r="B39676" i="10" s="1"/>
  <c r="B39677" i="10" s="1"/>
  <c r="B39678" i="10" s="1"/>
  <c r="B39679" i="10" s="1"/>
  <c r="B39680" i="10" s="1"/>
  <c r="B39681" i="10" s="1"/>
  <c r="B39682" i="10" s="1"/>
  <c r="B39683" i="10" s="1"/>
  <c r="B39684" i="10" s="1"/>
  <c r="B39685" i="10" s="1"/>
  <c r="B39686" i="10" s="1"/>
  <c r="B39687" i="10" s="1"/>
  <c r="B39688" i="10" s="1"/>
  <c r="B39689" i="10" s="1"/>
  <c r="B39690" i="10" s="1"/>
  <c r="B39691" i="10" s="1"/>
  <c r="B39692" i="10" s="1"/>
  <c r="B39693" i="10" s="1"/>
  <c r="B39694" i="10" s="1"/>
  <c r="B39695" i="10" s="1"/>
  <c r="B39696" i="10" s="1"/>
  <c r="B39697" i="10" s="1"/>
  <c r="B39698" i="10" s="1"/>
  <c r="B39699" i="10" s="1"/>
  <c r="B39700" i="10" s="1"/>
  <c r="B39701" i="10" s="1"/>
  <c r="B39702" i="10" s="1"/>
  <c r="B39703" i="10" s="1"/>
  <c r="B39704" i="10" s="1"/>
  <c r="B39705" i="10" s="1"/>
  <c r="B39706" i="10" s="1"/>
  <c r="B39707" i="10" s="1"/>
  <c r="B39708" i="10" s="1"/>
  <c r="B39709" i="10" s="1"/>
  <c r="B39710" i="10" s="1"/>
  <c r="B39711" i="10" s="1"/>
  <c r="B39712" i="10" s="1"/>
  <c r="B39713" i="10" s="1"/>
  <c r="B39714" i="10" s="1"/>
  <c r="B39715" i="10" s="1"/>
  <c r="B39716" i="10" s="1"/>
  <c r="B39717" i="10" s="1"/>
  <c r="B39718" i="10" s="1"/>
  <c r="B39719" i="10" s="1"/>
  <c r="B39720" i="10" s="1"/>
  <c r="B39721" i="10" s="1"/>
  <c r="B39722" i="10" s="1"/>
  <c r="B39723" i="10" s="1"/>
  <c r="B39724" i="10" s="1"/>
  <c r="B39725" i="10" s="1"/>
  <c r="B39726" i="10" s="1"/>
  <c r="B39727" i="10" s="1"/>
  <c r="B39728" i="10" s="1"/>
  <c r="B39729" i="10" s="1"/>
  <c r="B39730" i="10" s="1"/>
  <c r="B39731" i="10" s="1"/>
  <c r="B39732" i="10" s="1"/>
  <c r="B39733" i="10" s="1"/>
  <c r="B39734" i="10" s="1"/>
  <c r="B39735" i="10" s="1"/>
  <c r="B39736" i="10" s="1"/>
  <c r="B39737" i="10" s="1"/>
  <c r="B39738" i="10" s="1"/>
  <c r="B39739" i="10" s="1"/>
  <c r="B39740" i="10" s="1"/>
  <c r="B39741" i="10" s="1"/>
  <c r="B39742" i="10" s="1"/>
  <c r="B39743" i="10" s="1"/>
  <c r="B39744" i="10" s="1"/>
  <c r="B39745" i="10" s="1"/>
  <c r="B39746" i="10" s="1"/>
  <c r="B39747" i="10" s="1"/>
  <c r="B39748" i="10" s="1"/>
  <c r="B39749" i="10" s="1"/>
  <c r="B39750" i="10" s="1"/>
  <c r="B39751" i="10" s="1"/>
  <c r="B39752" i="10" s="1"/>
  <c r="B39753" i="10" s="1"/>
  <c r="B39754" i="10" s="1"/>
  <c r="B39755" i="10" s="1"/>
  <c r="B39756" i="10" s="1"/>
  <c r="B39757" i="10" s="1"/>
  <c r="B39758" i="10" s="1"/>
  <c r="B39759" i="10" s="1"/>
  <c r="B39760" i="10" s="1"/>
  <c r="B39761" i="10" s="1"/>
  <c r="B39762" i="10" s="1"/>
  <c r="B39763" i="10" s="1"/>
  <c r="B39764" i="10" s="1"/>
  <c r="B39765" i="10" s="1"/>
  <c r="B39766" i="10" s="1"/>
  <c r="B39767" i="10" s="1"/>
  <c r="B39768" i="10" s="1"/>
  <c r="B39769" i="10" s="1"/>
  <c r="B39770" i="10" s="1"/>
  <c r="B39771" i="10" s="1"/>
  <c r="B39772" i="10" s="1"/>
  <c r="B39773" i="10" s="1"/>
  <c r="B39774" i="10" s="1"/>
  <c r="B39775" i="10" s="1"/>
  <c r="B39776" i="10" s="1"/>
  <c r="B39777" i="10" s="1"/>
  <c r="B39778" i="10" s="1"/>
  <c r="B39779" i="10" s="1"/>
  <c r="B39780" i="10" s="1"/>
  <c r="B39781" i="10" s="1"/>
  <c r="B39782" i="10" s="1"/>
  <c r="B39783" i="10" s="1"/>
  <c r="B39784" i="10" s="1"/>
  <c r="B39785" i="10" s="1"/>
  <c r="B39786" i="10" s="1"/>
  <c r="B39787" i="10" s="1"/>
  <c r="B39788" i="10" s="1"/>
  <c r="B39789" i="10" s="1"/>
  <c r="B39790" i="10" s="1"/>
  <c r="B39791" i="10" s="1"/>
  <c r="B39792" i="10" s="1"/>
  <c r="B39793" i="10" s="1"/>
  <c r="B39794" i="10" s="1"/>
  <c r="B39795" i="10" s="1"/>
  <c r="B39796" i="10" s="1"/>
  <c r="B39797" i="10" s="1"/>
  <c r="B39798" i="10" s="1"/>
  <c r="B39799" i="10" s="1"/>
  <c r="B39800" i="10" s="1"/>
  <c r="B39801" i="10" s="1"/>
  <c r="B39802" i="10" s="1"/>
  <c r="B39803" i="10" s="1"/>
  <c r="B39804" i="10" s="1"/>
  <c r="B39805" i="10" s="1"/>
  <c r="B39806" i="10" s="1"/>
  <c r="B39807" i="10" s="1"/>
  <c r="B39808" i="10" s="1"/>
  <c r="B39809" i="10" s="1"/>
  <c r="B39810" i="10" s="1"/>
  <c r="B39811" i="10" s="1"/>
  <c r="B39812" i="10" s="1"/>
  <c r="B39813" i="10" s="1"/>
  <c r="B39814" i="10" s="1"/>
  <c r="B39815" i="10" s="1"/>
  <c r="B39816" i="10" s="1"/>
  <c r="B39817" i="10" s="1"/>
  <c r="B39818" i="10" s="1"/>
  <c r="B39819" i="10" s="1"/>
  <c r="B39820" i="10" s="1"/>
  <c r="B39821" i="10" s="1"/>
  <c r="B39822" i="10" s="1"/>
  <c r="B39823" i="10" s="1"/>
  <c r="B39824" i="10" s="1"/>
  <c r="B39825" i="10" s="1"/>
  <c r="B39826" i="10" s="1"/>
  <c r="B39827" i="10" s="1"/>
  <c r="B39828" i="10" s="1"/>
  <c r="B39829" i="10" s="1"/>
  <c r="B39830" i="10" s="1"/>
  <c r="B39831" i="10" s="1"/>
  <c r="B39832" i="10" s="1"/>
  <c r="B39833" i="10" s="1"/>
  <c r="B39834" i="10" s="1"/>
  <c r="B39835" i="10" s="1"/>
  <c r="B39836" i="10" s="1"/>
  <c r="B39837" i="10" s="1"/>
  <c r="B39838" i="10" s="1"/>
  <c r="B39839" i="10" s="1"/>
  <c r="B39840" i="10" s="1"/>
  <c r="B39841" i="10" s="1"/>
  <c r="B39842" i="10" s="1"/>
  <c r="B39843" i="10" s="1"/>
  <c r="B39844" i="10" s="1"/>
  <c r="B39845" i="10" s="1"/>
  <c r="B39846" i="10" s="1"/>
  <c r="B39847" i="10" s="1"/>
  <c r="B39848" i="10" s="1"/>
  <c r="B39849" i="10" s="1"/>
  <c r="B39850" i="10" s="1"/>
  <c r="B39851" i="10" s="1"/>
  <c r="B39852" i="10" s="1"/>
  <c r="B39853" i="10" s="1"/>
  <c r="B39854" i="10" s="1"/>
  <c r="B39855" i="10" s="1"/>
  <c r="B39856" i="10" s="1"/>
  <c r="B39857" i="10" s="1"/>
  <c r="B39858" i="10" s="1"/>
  <c r="B39859" i="10" s="1"/>
  <c r="B39860" i="10" s="1"/>
  <c r="B39861" i="10" s="1"/>
  <c r="B39862" i="10" s="1"/>
  <c r="B39863" i="10" s="1"/>
  <c r="B39864" i="10" s="1"/>
  <c r="B39865" i="10" s="1"/>
  <c r="B39866" i="10" s="1"/>
  <c r="B39867" i="10" s="1"/>
  <c r="B39868" i="10" s="1"/>
  <c r="B39869" i="10" s="1"/>
  <c r="B39870" i="10" s="1"/>
  <c r="B39871" i="10" s="1"/>
  <c r="B39872" i="10" s="1"/>
  <c r="B39873" i="10" s="1"/>
  <c r="B39874" i="10" s="1"/>
  <c r="B39875" i="10" s="1"/>
  <c r="B39876" i="10" s="1"/>
  <c r="B39877" i="10" s="1"/>
  <c r="B39878" i="10" s="1"/>
  <c r="B39879" i="10" s="1"/>
  <c r="B39880" i="10" s="1"/>
  <c r="B39881" i="10" s="1"/>
  <c r="B39882" i="10" s="1"/>
  <c r="B39883" i="10" s="1"/>
  <c r="B39884" i="10" s="1"/>
  <c r="B39885" i="10" s="1"/>
  <c r="B39886" i="10" s="1"/>
  <c r="B39887" i="10" s="1"/>
  <c r="B39888" i="10" s="1"/>
  <c r="B39889" i="10" s="1"/>
  <c r="B39890" i="10" s="1"/>
  <c r="B39891" i="10" s="1"/>
  <c r="B39892" i="10" s="1"/>
  <c r="B39893" i="10" s="1"/>
  <c r="B39894" i="10" s="1"/>
  <c r="B39895" i="10" s="1"/>
  <c r="B39896" i="10" s="1"/>
  <c r="B39897" i="10" s="1"/>
  <c r="B39898" i="10" s="1"/>
  <c r="B39899" i="10" s="1"/>
  <c r="B39900" i="10" s="1"/>
  <c r="B39901" i="10" s="1"/>
  <c r="B39902" i="10" s="1"/>
  <c r="B39903" i="10" s="1"/>
  <c r="B39904" i="10" s="1"/>
  <c r="B39905" i="10" s="1"/>
  <c r="B39906" i="10" s="1"/>
  <c r="B39907" i="10" s="1"/>
  <c r="B39908" i="10" s="1"/>
  <c r="B39909" i="10" s="1"/>
  <c r="B39910" i="10" s="1"/>
  <c r="B39911" i="10" s="1"/>
  <c r="B39912" i="10" s="1"/>
  <c r="B39913" i="10" s="1"/>
  <c r="B39914" i="10" s="1"/>
  <c r="B39915" i="10" s="1"/>
  <c r="B39916" i="10" s="1"/>
  <c r="B39917" i="10" s="1"/>
  <c r="B39918" i="10" s="1"/>
  <c r="B39919" i="10" s="1"/>
  <c r="B39920" i="10" s="1"/>
  <c r="B39921" i="10" s="1"/>
  <c r="B39922" i="10" s="1"/>
  <c r="B39923" i="10" s="1"/>
  <c r="B39924" i="10" s="1"/>
  <c r="B39925" i="10" s="1"/>
  <c r="B39926" i="10" s="1"/>
  <c r="B39927" i="10" s="1"/>
  <c r="B39928" i="10" s="1"/>
  <c r="B39929" i="10" s="1"/>
  <c r="B39930" i="10" s="1"/>
  <c r="B39931" i="10" s="1"/>
  <c r="B39932" i="10" s="1"/>
  <c r="B39933" i="10" s="1"/>
  <c r="B39934" i="10" s="1"/>
  <c r="B39935" i="10" s="1"/>
  <c r="B39936" i="10" s="1"/>
  <c r="B39937" i="10" s="1"/>
  <c r="B39938" i="10" s="1"/>
  <c r="B39939" i="10" s="1"/>
  <c r="B39940" i="10" s="1"/>
  <c r="B39941" i="10" s="1"/>
  <c r="B39942" i="10" s="1"/>
  <c r="B39943" i="10" s="1"/>
  <c r="B39944" i="10" s="1"/>
  <c r="B39945" i="10" s="1"/>
  <c r="B39946" i="10" s="1"/>
  <c r="B39947" i="10" s="1"/>
  <c r="B39948" i="10" s="1"/>
  <c r="B39949" i="10" s="1"/>
  <c r="B39950" i="10" s="1"/>
  <c r="B39951" i="10" s="1"/>
  <c r="B39952" i="10" s="1"/>
  <c r="B39953" i="10" s="1"/>
  <c r="B39954" i="10" s="1"/>
  <c r="B39955" i="10" s="1"/>
  <c r="B39956" i="10" s="1"/>
  <c r="B39957" i="10" s="1"/>
  <c r="B39958" i="10" s="1"/>
  <c r="B39959" i="10" s="1"/>
  <c r="B39960" i="10" s="1"/>
  <c r="B39961" i="10" s="1"/>
  <c r="B39962" i="10" s="1"/>
  <c r="B39963" i="10" s="1"/>
  <c r="B39964" i="10" s="1"/>
  <c r="B39965" i="10" s="1"/>
  <c r="B39966" i="10" s="1"/>
  <c r="B39967" i="10" s="1"/>
  <c r="B39968" i="10" s="1"/>
  <c r="B39969" i="10" s="1"/>
  <c r="B39970" i="10" s="1"/>
  <c r="B39971" i="10" s="1"/>
  <c r="B39972" i="10" s="1"/>
  <c r="B39973" i="10" s="1"/>
  <c r="B39974" i="10" s="1"/>
  <c r="B39975" i="10" s="1"/>
  <c r="B39976" i="10" s="1"/>
  <c r="B39977" i="10" s="1"/>
  <c r="B39978" i="10" s="1"/>
  <c r="B39979" i="10" s="1"/>
  <c r="B39980" i="10" s="1"/>
  <c r="B39981" i="10" s="1"/>
  <c r="B39982" i="10" s="1"/>
  <c r="B39983" i="10" s="1"/>
  <c r="B39984" i="10" s="1"/>
  <c r="B39985" i="10" s="1"/>
  <c r="B39986" i="10" s="1"/>
  <c r="B39987" i="10" s="1"/>
  <c r="B39988" i="10" s="1"/>
  <c r="B39989" i="10" s="1"/>
  <c r="B39990" i="10" s="1"/>
  <c r="B39991" i="10" s="1"/>
  <c r="B39992" i="10" s="1"/>
  <c r="B39993" i="10" s="1"/>
  <c r="B39994" i="10" s="1"/>
  <c r="B39995" i="10" s="1"/>
  <c r="B39996" i="10" s="1"/>
  <c r="B39997" i="10" s="1"/>
  <c r="B39998" i="10" s="1"/>
  <c r="B39999" i="10" s="1"/>
  <c r="B40000" i="10" s="1"/>
  <c r="B40001" i="10" s="1"/>
  <c r="B40002" i="10" s="1"/>
  <c r="B40003" i="10" s="1"/>
  <c r="B40004" i="10" s="1"/>
  <c r="B40005" i="10" s="1"/>
  <c r="B40006" i="10" s="1"/>
  <c r="B40007" i="10" s="1"/>
  <c r="B40008" i="10" s="1"/>
  <c r="B40009" i="10" s="1"/>
  <c r="B40010" i="10" s="1"/>
  <c r="B40011" i="10" s="1"/>
  <c r="B40012" i="10" s="1"/>
  <c r="B40013" i="10" s="1"/>
  <c r="B40014" i="10" s="1"/>
  <c r="B40015" i="10" s="1"/>
  <c r="B40016" i="10" s="1"/>
  <c r="B40017" i="10" s="1"/>
  <c r="B40018" i="10" s="1"/>
  <c r="B40019" i="10" s="1"/>
  <c r="B40020" i="10" s="1"/>
  <c r="B40021" i="10" s="1"/>
  <c r="B40022" i="10" s="1"/>
  <c r="B40023" i="10" s="1"/>
  <c r="B40024" i="10" s="1"/>
  <c r="B40025" i="10" s="1"/>
  <c r="B40026" i="10" s="1"/>
  <c r="B40027" i="10" s="1"/>
  <c r="B40028" i="10" s="1"/>
  <c r="B40029" i="10" s="1"/>
  <c r="B40030" i="10" s="1"/>
  <c r="B40031" i="10" s="1"/>
  <c r="B40032" i="10" s="1"/>
  <c r="B40033" i="10" s="1"/>
  <c r="B40034" i="10" s="1"/>
  <c r="B40035" i="10" s="1"/>
  <c r="B40036" i="10" s="1"/>
  <c r="B40037" i="10" s="1"/>
  <c r="B40038" i="10" s="1"/>
  <c r="B40039" i="10" s="1"/>
  <c r="B40040" i="10" s="1"/>
  <c r="B40041" i="10" s="1"/>
  <c r="B40042" i="10" s="1"/>
  <c r="B40043" i="10" s="1"/>
  <c r="B40044" i="10" s="1"/>
  <c r="B40045" i="10" s="1"/>
  <c r="B40046" i="10" s="1"/>
  <c r="B40047" i="10" s="1"/>
  <c r="B40048" i="10" s="1"/>
  <c r="B40049" i="10" s="1"/>
  <c r="B40050" i="10" s="1"/>
  <c r="B40051" i="10" s="1"/>
  <c r="B40052" i="10" s="1"/>
  <c r="B40053" i="10" s="1"/>
  <c r="B40054" i="10" s="1"/>
  <c r="B40055" i="10" s="1"/>
  <c r="B40056" i="10" s="1"/>
  <c r="B40057" i="10" s="1"/>
  <c r="B40058" i="10" s="1"/>
  <c r="B40059" i="10" s="1"/>
  <c r="B40060" i="10" s="1"/>
  <c r="B40061" i="10" s="1"/>
  <c r="B40062" i="10" s="1"/>
  <c r="B40063" i="10" s="1"/>
  <c r="B40064" i="10" s="1"/>
  <c r="B40065" i="10" s="1"/>
  <c r="B40066" i="10" s="1"/>
  <c r="B40067" i="10" s="1"/>
  <c r="B40068" i="10" s="1"/>
  <c r="B40069" i="10" s="1"/>
  <c r="B40070" i="10" s="1"/>
  <c r="B40071" i="10" s="1"/>
  <c r="B40072" i="10" s="1"/>
  <c r="B40073" i="10" s="1"/>
  <c r="B40074" i="10" s="1"/>
  <c r="B40075" i="10" s="1"/>
  <c r="B40076" i="10" s="1"/>
  <c r="B40077" i="10" s="1"/>
  <c r="B40078" i="10" s="1"/>
  <c r="B40079" i="10" s="1"/>
  <c r="B40080" i="10" s="1"/>
  <c r="B40081" i="10" s="1"/>
  <c r="B40082" i="10" s="1"/>
  <c r="B40083" i="10" s="1"/>
  <c r="B40084" i="10" s="1"/>
  <c r="B40085" i="10" s="1"/>
  <c r="B40086" i="10" s="1"/>
  <c r="B40087" i="10" s="1"/>
  <c r="B40088" i="10" s="1"/>
  <c r="B40089" i="10" s="1"/>
  <c r="B40090" i="10" s="1"/>
  <c r="B40091" i="10" s="1"/>
  <c r="B40092" i="10" s="1"/>
  <c r="B40093" i="10" s="1"/>
  <c r="B40094" i="10" s="1"/>
  <c r="B40095" i="10" s="1"/>
  <c r="B40096" i="10" s="1"/>
  <c r="B40097" i="10" s="1"/>
  <c r="B40098" i="10" s="1"/>
  <c r="B40099" i="10" s="1"/>
  <c r="B40100" i="10" s="1"/>
  <c r="B40101" i="10" s="1"/>
  <c r="B40102" i="10" s="1"/>
  <c r="B40103" i="10" s="1"/>
  <c r="B40104" i="10" s="1"/>
  <c r="B40105" i="10" s="1"/>
  <c r="B40106" i="10" s="1"/>
  <c r="B40107" i="10" s="1"/>
  <c r="B40108" i="10" s="1"/>
  <c r="B40109" i="10" s="1"/>
  <c r="B40110" i="10" s="1"/>
  <c r="B40111" i="10" s="1"/>
  <c r="B40112" i="10" s="1"/>
  <c r="B40113" i="10" s="1"/>
  <c r="B40114" i="10" s="1"/>
  <c r="B40115" i="10" s="1"/>
  <c r="B40116" i="10" s="1"/>
  <c r="B40117" i="10" s="1"/>
  <c r="B40118" i="10" s="1"/>
  <c r="B40119" i="10" s="1"/>
  <c r="B40120" i="10" s="1"/>
  <c r="B40121" i="10" s="1"/>
  <c r="B40122" i="10" s="1"/>
  <c r="B40123" i="10" s="1"/>
  <c r="B40124" i="10" s="1"/>
  <c r="B40125" i="10" s="1"/>
  <c r="B40126" i="10" s="1"/>
  <c r="B40127" i="10" s="1"/>
  <c r="B40128" i="10" s="1"/>
  <c r="B40129" i="10" s="1"/>
  <c r="B40130" i="10" s="1"/>
  <c r="B40131" i="10" s="1"/>
  <c r="B40132" i="10" s="1"/>
  <c r="B40133" i="10" s="1"/>
  <c r="B40134" i="10" s="1"/>
  <c r="B40135" i="10" s="1"/>
  <c r="B40136" i="10" s="1"/>
  <c r="B40137" i="10" s="1"/>
  <c r="B40138" i="10" s="1"/>
  <c r="B40139" i="10" s="1"/>
  <c r="B40140" i="10" s="1"/>
  <c r="B40141" i="10" s="1"/>
  <c r="B40142" i="10" s="1"/>
  <c r="B40143" i="10" s="1"/>
  <c r="B40144" i="10" s="1"/>
  <c r="B40145" i="10" s="1"/>
  <c r="B40146" i="10" s="1"/>
  <c r="B40147" i="10" s="1"/>
  <c r="B40148" i="10" s="1"/>
  <c r="B40149" i="10" s="1"/>
  <c r="B40150" i="10" s="1"/>
  <c r="B40151" i="10" s="1"/>
  <c r="B40152" i="10" s="1"/>
  <c r="B40153" i="10" s="1"/>
  <c r="B40154" i="10" s="1"/>
  <c r="B40155" i="10" s="1"/>
  <c r="B40156" i="10" s="1"/>
  <c r="B40157" i="10" s="1"/>
  <c r="B40158" i="10" s="1"/>
  <c r="B40159" i="10" s="1"/>
  <c r="B40160" i="10" s="1"/>
  <c r="B40161" i="10" s="1"/>
  <c r="B40162" i="10" s="1"/>
  <c r="B40163" i="10" s="1"/>
  <c r="B40164" i="10" s="1"/>
  <c r="B40165" i="10" s="1"/>
  <c r="B40166" i="10" s="1"/>
  <c r="B40167" i="10" s="1"/>
  <c r="B40168" i="10" s="1"/>
  <c r="B40169" i="10" s="1"/>
  <c r="B40170" i="10" s="1"/>
  <c r="B40171" i="10" s="1"/>
  <c r="B40172" i="10" s="1"/>
  <c r="B40173" i="10" s="1"/>
  <c r="B40174" i="10" s="1"/>
  <c r="B40175" i="10" s="1"/>
  <c r="B40176" i="10" s="1"/>
  <c r="B40177" i="10" s="1"/>
  <c r="B40178" i="10" s="1"/>
  <c r="B40179" i="10" s="1"/>
  <c r="B40180" i="10" s="1"/>
  <c r="B40181" i="10" s="1"/>
  <c r="B40182" i="10" s="1"/>
  <c r="B40183" i="10" s="1"/>
  <c r="B40184" i="10" s="1"/>
  <c r="B40185" i="10" s="1"/>
  <c r="B40186" i="10" s="1"/>
  <c r="B40187" i="10" s="1"/>
  <c r="B40188" i="10" s="1"/>
  <c r="B40189" i="10" s="1"/>
  <c r="B40190" i="10" s="1"/>
  <c r="B40191" i="10" s="1"/>
  <c r="B40192" i="10" s="1"/>
  <c r="B40193" i="10" s="1"/>
  <c r="B40194" i="10" s="1"/>
  <c r="B40195" i="10" s="1"/>
  <c r="B40196" i="10" s="1"/>
  <c r="B40197" i="10" s="1"/>
  <c r="B40198" i="10" s="1"/>
  <c r="B40199" i="10" s="1"/>
  <c r="B40200" i="10" s="1"/>
  <c r="B40201" i="10" s="1"/>
  <c r="B40202" i="10" s="1"/>
  <c r="B40203" i="10" s="1"/>
  <c r="B40204" i="10" s="1"/>
  <c r="B40205" i="10" s="1"/>
  <c r="B40206" i="10" s="1"/>
  <c r="B40207" i="10" s="1"/>
  <c r="B40208" i="10" s="1"/>
  <c r="B40209" i="10" s="1"/>
  <c r="B40210" i="10" s="1"/>
  <c r="B40211" i="10" s="1"/>
  <c r="B40212" i="10" s="1"/>
  <c r="B40213" i="10" s="1"/>
  <c r="B40214" i="10" s="1"/>
  <c r="B40215" i="10" s="1"/>
  <c r="B40216" i="10" s="1"/>
  <c r="B40217" i="10" s="1"/>
  <c r="B40218" i="10" s="1"/>
  <c r="B40219" i="10" s="1"/>
  <c r="B40220" i="10" s="1"/>
  <c r="B40221" i="10" s="1"/>
  <c r="B40222" i="10" s="1"/>
  <c r="B40223" i="10" s="1"/>
  <c r="B40224" i="10" s="1"/>
  <c r="B40225" i="10" s="1"/>
  <c r="B40226" i="10" s="1"/>
  <c r="B40227" i="10" s="1"/>
  <c r="B40228" i="10" s="1"/>
  <c r="B40229" i="10" s="1"/>
  <c r="B40230" i="10" s="1"/>
  <c r="B40231" i="10" s="1"/>
  <c r="B40232" i="10" s="1"/>
  <c r="B40233" i="10" s="1"/>
  <c r="B40234" i="10" s="1"/>
  <c r="B40235" i="10" s="1"/>
  <c r="B40236" i="10" s="1"/>
  <c r="B40237" i="10" s="1"/>
  <c r="B40238" i="10" s="1"/>
  <c r="B40239" i="10" s="1"/>
  <c r="B40240" i="10" s="1"/>
  <c r="B40241" i="10" s="1"/>
  <c r="B40242" i="10" s="1"/>
  <c r="B40243" i="10" s="1"/>
  <c r="B40244" i="10" s="1"/>
  <c r="B40245" i="10" s="1"/>
  <c r="B40246" i="10" s="1"/>
  <c r="B40247" i="10" s="1"/>
  <c r="B40248" i="10" s="1"/>
  <c r="B40249" i="10" s="1"/>
  <c r="B40250" i="10" s="1"/>
  <c r="B40251" i="10" s="1"/>
  <c r="B40252" i="10" s="1"/>
  <c r="B40253" i="10" s="1"/>
  <c r="B40254" i="10" s="1"/>
  <c r="B40255" i="10" s="1"/>
  <c r="B40256" i="10" s="1"/>
  <c r="B40257" i="10" s="1"/>
  <c r="B40258" i="10" s="1"/>
  <c r="B40259" i="10" s="1"/>
  <c r="B40260" i="10" s="1"/>
  <c r="B40261" i="10" s="1"/>
  <c r="B40262" i="10" s="1"/>
  <c r="B40263" i="10" s="1"/>
  <c r="B40264" i="10" s="1"/>
  <c r="B40265" i="10" s="1"/>
  <c r="B40266" i="10" s="1"/>
  <c r="B40267" i="10" s="1"/>
  <c r="B40268" i="10" s="1"/>
  <c r="B40269" i="10" s="1"/>
  <c r="B40270" i="10" s="1"/>
  <c r="B40271" i="10" s="1"/>
  <c r="B40272" i="10" s="1"/>
  <c r="B40273" i="10" s="1"/>
  <c r="B40274" i="10" s="1"/>
  <c r="B40275" i="10" s="1"/>
  <c r="B40276" i="10" s="1"/>
  <c r="B40277" i="10" s="1"/>
  <c r="B40278" i="10" s="1"/>
  <c r="B40279" i="10" s="1"/>
  <c r="B40280" i="10" s="1"/>
  <c r="B40281" i="10" s="1"/>
  <c r="B40282" i="10" s="1"/>
  <c r="B40283" i="10" s="1"/>
  <c r="B40284" i="10" s="1"/>
  <c r="B40285" i="10" s="1"/>
  <c r="B40286" i="10" s="1"/>
  <c r="B40287" i="10" s="1"/>
  <c r="B40288" i="10" s="1"/>
  <c r="B40289" i="10" s="1"/>
  <c r="B40290" i="10" s="1"/>
  <c r="B40291" i="10" s="1"/>
  <c r="B40292" i="10" s="1"/>
  <c r="B40293" i="10" s="1"/>
  <c r="B40294" i="10" s="1"/>
  <c r="B40295" i="10" s="1"/>
  <c r="B40296" i="10" s="1"/>
  <c r="B40297" i="10" s="1"/>
  <c r="B40298" i="10" s="1"/>
  <c r="B40299" i="10" s="1"/>
  <c r="B40300" i="10" s="1"/>
  <c r="B40301" i="10" s="1"/>
  <c r="B40302" i="10" s="1"/>
  <c r="B40303" i="10" s="1"/>
  <c r="B40304" i="10" s="1"/>
  <c r="B40305" i="10" s="1"/>
  <c r="B40306" i="10" s="1"/>
  <c r="B40307" i="10" s="1"/>
  <c r="B40308" i="10" s="1"/>
  <c r="B40309" i="10" s="1"/>
  <c r="B40310" i="10" s="1"/>
  <c r="B40311" i="10" s="1"/>
  <c r="B40312" i="10" s="1"/>
  <c r="B40313" i="10" s="1"/>
  <c r="B40314" i="10" s="1"/>
  <c r="B40315" i="10" s="1"/>
  <c r="B40316" i="10" s="1"/>
  <c r="B40317" i="10" s="1"/>
  <c r="B40318" i="10" s="1"/>
  <c r="B40319" i="10" s="1"/>
  <c r="B40320" i="10" s="1"/>
  <c r="B40321" i="10" s="1"/>
  <c r="B40322" i="10" s="1"/>
  <c r="B40323" i="10" s="1"/>
  <c r="B40324" i="10" s="1"/>
  <c r="B40325" i="10" s="1"/>
  <c r="B40326" i="10" s="1"/>
  <c r="B40327" i="10" s="1"/>
  <c r="B40328" i="10" s="1"/>
  <c r="B40329" i="10" s="1"/>
  <c r="B40330" i="10" s="1"/>
  <c r="B40331" i="10" s="1"/>
  <c r="B40332" i="10" s="1"/>
  <c r="B40333" i="10" s="1"/>
  <c r="B40334" i="10" s="1"/>
  <c r="B40335" i="10" s="1"/>
  <c r="B40336" i="10" s="1"/>
  <c r="B40337" i="10" s="1"/>
  <c r="B40338" i="10" s="1"/>
  <c r="B40339" i="10" s="1"/>
  <c r="B40340" i="10" s="1"/>
  <c r="B40341" i="10" s="1"/>
  <c r="B40342" i="10" s="1"/>
  <c r="B40343" i="10" s="1"/>
  <c r="B40344" i="10" s="1"/>
  <c r="B40345" i="10" s="1"/>
  <c r="B40346" i="10" s="1"/>
  <c r="B40347" i="10" s="1"/>
  <c r="B40348" i="10" s="1"/>
  <c r="B40349" i="10" s="1"/>
  <c r="B40350" i="10" s="1"/>
  <c r="B40351" i="10" s="1"/>
  <c r="B40352" i="10" s="1"/>
  <c r="B40353" i="10" s="1"/>
  <c r="B40354" i="10" s="1"/>
  <c r="B40355" i="10" s="1"/>
  <c r="B40356" i="10" s="1"/>
  <c r="B40357" i="10" s="1"/>
  <c r="B40358" i="10" s="1"/>
  <c r="B40359" i="10" s="1"/>
  <c r="B40360" i="10" s="1"/>
  <c r="B40361" i="10" s="1"/>
  <c r="B40362" i="10" s="1"/>
  <c r="B40363" i="10" s="1"/>
  <c r="B40364" i="10" s="1"/>
  <c r="B40365" i="10" s="1"/>
  <c r="B40366" i="10" s="1"/>
  <c r="B40367" i="10" s="1"/>
  <c r="B40368" i="10" s="1"/>
  <c r="B40369" i="10" s="1"/>
  <c r="B40370" i="10" s="1"/>
  <c r="B40371" i="10" s="1"/>
  <c r="B40372" i="10" s="1"/>
  <c r="B40373" i="10" s="1"/>
  <c r="B40374" i="10" s="1"/>
  <c r="B40375" i="10" s="1"/>
  <c r="B40376" i="10" s="1"/>
  <c r="B40377" i="10" s="1"/>
  <c r="B40378" i="10" s="1"/>
  <c r="B40379" i="10" s="1"/>
  <c r="B40380" i="10" s="1"/>
  <c r="B40381" i="10" s="1"/>
  <c r="B40382" i="10" s="1"/>
  <c r="B40383" i="10" s="1"/>
  <c r="B40384" i="10" s="1"/>
  <c r="B40385" i="10" s="1"/>
  <c r="B40386" i="10" s="1"/>
  <c r="B40387" i="10" s="1"/>
  <c r="B40388" i="10" s="1"/>
  <c r="B40389" i="10" s="1"/>
  <c r="B40390" i="10" s="1"/>
  <c r="B40391" i="10" s="1"/>
  <c r="B40392" i="10" s="1"/>
  <c r="B40393" i="10" s="1"/>
  <c r="B40394" i="10" s="1"/>
  <c r="B40395" i="10" s="1"/>
  <c r="B40396" i="10" s="1"/>
  <c r="B40397" i="10" s="1"/>
  <c r="B40398" i="10" s="1"/>
  <c r="B40399" i="10" s="1"/>
  <c r="B40400" i="10" s="1"/>
  <c r="B40401" i="10" s="1"/>
  <c r="B40402" i="10" s="1"/>
  <c r="B40403" i="10" s="1"/>
  <c r="B40404" i="10" s="1"/>
  <c r="B40405" i="10" s="1"/>
  <c r="B40406" i="10" s="1"/>
  <c r="B40407" i="10" s="1"/>
  <c r="B40408" i="10" s="1"/>
  <c r="B40409" i="10" s="1"/>
  <c r="B40410" i="10" s="1"/>
  <c r="B40411" i="10" s="1"/>
  <c r="B40412" i="10" s="1"/>
  <c r="B40413" i="10" s="1"/>
  <c r="B40414" i="10" s="1"/>
  <c r="B40415" i="10" s="1"/>
  <c r="B40416" i="10" s="1"/>
  <c r="B40417" i="10" s="1"/>
  <c r="B40418" i="10" s="1"/>
  <c r="B40419" i="10" s="1"/>
  <c r="B40420" i="10" s="1"/>
  <c r="B40421" i="10" s="1"/>
  <c r="B40422" i="10" s="1"/>
  <c r="B40423" i="10" s="1"/>
  <c r="B40424" i="10" s="1"/>
  <c r="B40425" i="10" s="1"/>
  <c r="B40426" i="10" s="1"/>
  <c r="B40427" i="10" s="1"/>
  <c r="B40428" i="10" s="1"/>
  <c r="B40429" i="10" s="1"/>
  <c r="B40430" i="10" s="1"/>
  <c r="B40431" i="10" s="1"/>
  <c r="B40432" i="10" s="1"/>
  <c r="B40433" i="10" s="1"/>
  <c r="B40434" i="10" s="1"/>
  <c r="B40435" i="10" s="1"/>
  <c r="B40436" i="10" s="1"/>
  <c r="B40437" i="10" s="1"/>
  <c r="B40438" i="10" s="1"/>
  <c r="B40439" i="10" s="1"/>
  <c r="B40440" i="10" s="1"/>
  <c r="B40441" i="10" s="1"/>
  <c r="B40442" i="10" s="1"/>
  <c r="B40443" i="10" s="1"/>
  <c r="B40444" i="10" s="1"/>
  <c r="B40445" i="10" s="1"/>
  <c r="B40446" i="10" s="1"/>
  <c r="B40447" i="10" s="1"/>
  <c r="B40448" i="10" s="1"/>
  <c r="B40449" i="10" s="1"/>
  <c r="B40450" i="10" s="1"/>
  <c r="B40451" i="10" s="1"/>
  <c r="B40452" i="10" s="1"/>
  <c r="B40453" i="10" s="1"/>
  <c r="B40454" i="10" s="1"/>
  <c r="B40455" i="10" s="1"/>
  <c r="B40456" i="10" s="1"/>
  <c r="B40457" i="10" s="1"/>
  <c r="B40458" i="10" s="1"/>
  <c r="B40459" i="10" s="1"/>
  <c r="B40460" i="10" s="1"/>
  <c r="B40461" i="10" s="1"/>
  <c r="B40462" i="10" s="1"/>
  <c r="B40463" i="10" s="1"/>
  <c r="B40464" i="10" s="1"/>
  <c r="B40465" i="10" s="1"/>
  <c r="B40466" i="10" s="1"/>
  <c r="B40467" i="10" s="1"/>
  <c r="B40468" i="10" s="1"/>
  <c r="B40469" i="10" s="1"/>
  <c r="B40470" i="10" s="1"/>
  <c r="B40471" i="10" s="1"/>
  <c r="B40472" i="10" s="1"/>
  <c r="B40473" i="10" s="1"/>
  <c r="B40474" i="10" s="1"/>
  <c r="B40475" i="10" s="1"/>
  <c r="B40476" i="10" s="1"/>
  <c r="B40477" i="10" s="1"/>
  <c r="B40478" i="10" s="1"/>
  <c r="B40479" i="10" s="1"/>
  <c r="B40480" i="10" s="1"/>
  <c r="B40481" i="10" s="1"/>
  <c r="B40482" i="10" s="1"/>
  <c r="B40483" i="10" s="1"/>
  <c r="B40484" i="10" s="1"/>
  <c r="B40485" i="10" s="1"/>
  <c r="B40486" i="10" s="1"/>
  <c r="B40487" i="10" s="1"/>
  <c r="B40488" i="10" s="1"/>
  <c r="B40489" i="10" s="1"/>
  <c r="B40490" i="10" s="1"/>
  <c r="B40491" i="10" s="1"/>
  <c r="B40492" i="10" s="1"/>
  <c r="B40493" i="10" s="1"/>
  <c r="B40494" i="10" s="1"/>
  <c r="B40495" i="10" s="1"/>
  <c r="B40496" i="10" s="1"/>
  <c r="B40497" i="10" s="1"/>
  <c r="B40498" i="10" s="1"/>
  <c r="B40499" i="10" s="1"/>
  <c r="B40500" i="10" s="1"/>
  <c r="B40501" i="10" s="1"/>
  <c r="B40502" i="10" s="1"/>
  <c r="B40503" i="10" s="1"/>
  <c r="B40504" i="10" s="1"/>
  <c r="B40505" i="10" s="1"/>
  <c r="B40506" i="10" s="1"/>
  <c r="B40507" i="10" s="1"/>
  <c r="B40508" i="10" s="1"/>
  <c r="B40509" i="10" s="1"/>
  <c r="B40510" i="10" s="1"/>
  <c r="B40511" i="10" s="1"/>
  <c r="B40512" i="10" s="1"/>
  <c r="B40513" i="10" s="1"/>
  <c r="B40514" i="10" s="1"/>
  <c r="B40515" i="10" s="1"/>
  <c r="B40516" i="10" s="1"/>
  <c r="B40517" i="10" s="1"/>
  <c r="B40518" i="10" s="1"/>
  <c r="B40519" i="10" s="1"/>
  <c r="B40520" i="10" s="1"/>
  <c r="B40521" i="10" s="1"/>
  <c r="B40522" i="10" s="1"/>
  <c r="B40523" i="10" s="1"/>
  <c r="B40524" i="10" s="1"/>
  <c r="B40525" i="10" s="1"/>
  <c r="B40526" i="10" s="1"/>
  <c r="B40527" i="10" s="1"/>
  <c r="B40528" i="10" s="1"/>
  <c r="B40529" i="10" s="1"/>
  <c r="B40530" i="10" s="1"/>
  <c r="B40531" i="10" s="1"/>
  <c r="B40532" i="10" s="1"/>
  <c r="B40533" i="10" s="1"/>
  <c r="B40534" i="10" s="1"/>
  <c r="B40535" i="10" s="1"/>
  <c r="B40536" i="10" s="1"/>
  <c r="B40537" i="10" s="1"/>
  <c r="B40538" i="10" s="1"/>
  <c r="B40539" i="10" s="1"/>
  <c r="B40540" i="10" s="1"/>
  <c r="B40541" i="10" s="1"/>
  <c r="B40542" i="10" s="1"/>
  <c r="B40543" i="10" s="1"/>
  <c r="B40544" i="10" s="1"/>
  <c r="B40545" i="10" s="1"/>
  <c r="B40546" i="10" s="1"/>
  <c r="B40547" i="10" s="1"/>
  <c r="B40548" i="10" s="1"/>
  <c r="B40549" i="10" s="1"/>
  <c r="B40550" i="10" s="1"/>
  <c r="B40551" i="10" s="1"/>
  <c r="B40552" i="10" s="1"/>
  <c r="B40553" i="10" s="1"/>
  <c r="B40554" i="10" s="1"/>
  <c r="B40555" i="10" s="1"/>
  <c r="B40556" i="10" s="1"/>
  <c r="B40557" i="10" s="1"/>
  <c r="B40558" i="10" s="1"/>
  <c r="B40559" i="10" s="1"/>
  <c r="B40560" i="10" s="1"/>
  <c r="B40561" i="10" s="1"/>
  <c r="B40562" i="10" s="1"/>
  <c r="B40563" i="10" s="1"/>
  <c r="B40564" i="10" s="1"/>
  <c r="B40565" i="10" s="1"/>
  <c r="B40566" i="10" s="1"/>
  <c r="B40567" i="10" s="1"/>
  <c r="B40568" i="10" s="1"/>
  <c r="B40569" i="10" s="1"/>
  <c r="B40570" i="10" s="1"/>
  <c r="B40571" i="10" s="1"/>
  <c r="B40572" i="10" s="1"/>
  <c r="B40573" i="10" s="1"/>
  <c r="B40574" i="10" s="1"/>
  <c r="B40575" i="10" s="1"/>
  <c r="B40576" i="10" s="1"/>
  <c r="B40577" i="10" s="1"/>
  <c r="B40578" i="10" s="1"/>
  <c r="B40579" i="10" s="1"/>
  <c r="B40580" i="10" s="1"/>
  <c r="B40581" i="10" s="1"/>
  <c r="B40582" i="10" s="1"/>
  <c r="B40583" i="10" s="1"/>
  <c r="B40584" i="10" s="1"/>
  <c r="B40585" i="10" s="1"/>
  <c r="B40586" i="10" s="1"/>
  <c r="B40587" i="10" s="1"/>
  <c r="B40588" i="10" s="1"/>
  <c r="B40589" i="10" s="1"/>
  <c r="B40590" i="10" s="1"/>
  <c r="B40591" i="10" s="1"/>
  <c r="B40592" i="10" s="1"/>
  <c r="B40593" i="10" s="1"/>
  <c r="B40594" i="10" s="1"/>
  <c r="B40595" i="10" s="1"/>
  <c r="B40596" i="10" s="1"/>
  <c r="B40597" i="10" s="1"/>
  <c r="B40598" i="10" s="1"/>
  <c r="B40599" i="10" s="1"/>
  <c r="B40600" i="10" s="1"/>
  <c r="B40601" i="10" s="1"/>
  <c r="B40602" i="10" s="1"/>
  <c r="B40603" i="10" s="1"/>
  <c r="B40604" i="10" s="1"/>
  <c r="B40605" i="10" s="1"/>
  <c r="B40606" i="10" s="1"/>
  <c r="B40607" i="10" s="1"/>
  <c r="B40608" i="10" s="1"/>
  <c r="B40609" i="10" s="1"/>
  <c r="B40610" i="10" s="1"/>
  <c r="B40611" i="10" s="1"/>
  <c r="B40612" i="10" s="1"/>
  <c r="B40613" i="10" s="1"/>
  <c r="B40614" i="10" s="1"/>
  <c r="B40615" i="10" s="1"/>
  <c r="B40616" i="10" s="1"/>
  <c r="B40617" i="10" s="1"/>
  <c r="B40618" i="10" s="1"/>
  <c r="B40619" i="10" s="1"/>
  <c r="B40620" i="10" s="1"/>
  <c r="B40621" i="10" s="1"/>
  <c r="B40622" i="10" s="1"/>
  <c r="B40623" i="10" s="1"/>
  <c r="B40624" i="10" s="1"/>
  <c r="B40625" i="10" s="1"/>
  <c r="B40626" i="10" s="1"/>
  <c r="B40627" i="10" s="1"/>
  <c r="B40628" i="10" s="1"/>
  <c r="B40629" i="10" s="1"/>
  <c r="B40630" i="10" s="1"/>
  <c r="B40631" i="10" s="1"/>
  <c r="B40632" i="10" s="1"/>
  <c r="B40633" i="10" s="1"/>
  <c r="B40634" i="10" s="1"/>
  <c r="B40635" i="10" s="1"/>
  <c r="B40636" i="10" s="1"/>
  <c r="B40637" i="10" s="1"/>
  <c r="B40638" i="10" s="1"/>
  <c r="B40639" i="10" s="1"/>
  <c r="B40640" i="10" s="1"/>
  <c r="B40641" i="10" s="1"/>
  <c r="B40642" i="10" s="1"/>
  <c r="B40643" i="10" s="1"/>
  <c r="B40644" i="10" s="1"/>
  <c r="B40645" i="10" s="1"/>
  <c r="B40646" i="10" s="1"/>
  <c r="B40647" i="10" s="1"/>
  <c r="B40648" i="10" s="1"/>
  <c r="B40649" i="10" s="1"/>
  <c r="B40650" i="10" s="1"/>
  <c r="B40651" i="10" s="1"/>
  <c r="B40652" i="10" s="1"/>
  <c r="B40653" i="10" s="1"/>
  <c r="B40654" i="10" s="1"/>
  <c r="B40655" i="10" s="1"/>
  <c r="B40656" i="10" s="1"/>
  <c r="B40657" i="10" s="1"/>
  <c r="B40658" i="10" s="1"/>
  <c r="B40659" i="10" s="1"/>
  <c r="B40660" i="10" s="1"/>
  <c r="B40661" i="10" s="1"/>
  <c r="B40662" i="10" s="1"/>
  <c r="B40663" i="10" s="1"/>
  <c r="B40664" i="10" s="1"/>
  <c r="B40665" i="10" s="1"/>
  <c r="B40666" i="10" s="1"/>
  <c r="B40667" i="10" s="1"/>
  <c r="B40668" i="10" s="1"/>
  <c r="B40669" i="10" s="1"/>
  <c r="B40670" i="10" s="1"/>
  <c r="B40671" i="10" s="1"/>
  <c r="B40672" i="10" s="1"/>
  <c r="B40673" i="10" s="1"/>
  <c r="B40674" i="10" s="1"/>
  <c r="B40675" i="10" s="1"/>
  <c r="B40676" i="10" s="1"/>
  <c r="B40677" i="10" s="1"/>
  <c r="B40678" i="10" s="1"/>
  <c r="B40679" i="10" s="1"/>
  <c r="B40680" i="10" s="1"/>
  <c r="B40681" i="10" s="1"/>
  <c r="B40682" i="10" s="1"/>
  <c r="B40683" i="10" s="1"/>
  <c r="B40684" i="10" s="1"/>
  <c r="B40685" i="10" s="1"/>
  <c r="B40686" i="10" s="1"/>
  <c r="B40687" i="10" s="1"/>
  <c r="B40688" i="10" s="1"/>
  <c r="B40689" i="10" s="1"/>
  <c r="B40690" i="10" s="1"/>
  <c r="B40691" i="10" s="1"/>
  <c r="B40692" i="10" s="1"/>
  <c r="B40693" i="10" s="1"/>
  <c r="B40694" i="10" s="1"/>
  <c r="B40695" i="10" s="1"/>
  <c r="B40696" i="10" s="1"/>
  <c r="B40697" i="10" s="1"/>
  <c r="B40698" i="10" s="1"/>
  <c r="B40699" i="10" s="1"/>
  <c r="B40700" i="10" s="1"/>
  <c r="B40701" i="10" s="1"/>
  <c r="B40702" i="10" s="1"/>
  <c r="B40703" i="10" s="1"/>
  <c r="B40704" i="10" s="1"/>
  <c r="B40705" i="10" s="1"/>
  <c r="B40706" i="10" s="1"/>
  <c r="B40707" i="10" s="1"/>
  <c r="B40708" i="10" s="1"/>
  <c r="B40709" i="10" s="1"/>
  <c r="B40710" i="10" s="1"/>
  <c r="B40711" i="10" s="1"/>
  <c r="B40712" i="10" s="1"/>
  <c r="B40713" i="10" s="1"/>
  <c r="B40714" i="10" s="1"/>
  <c r="B40715" i="10" s="1"/>
  <c r="B40716" i="10" s="1"/>
  <c r="B40717" i="10" s="1"/>
  <c r="B40718" i="10" s="1"/>
  <c r="B40719" i="10" s="1"/>
  <c r="B40720" i="10" s="1"/>
  <c r="B40721" i="10" s="1"/>
  <c r="B40722" i="10" s="1"/>
  <c r="B40723" i="10" s="1"/>
  <c r="B40724" i="10" s="1"/>
  <c r="B40725" i="10" s="1"/>
  <c r="B40726" i="10" s="1"/>
  <c r="B40727" i="10" s="1"/>
  <c r="B40728" i="10" s="1"/>
  <c r="B40729" i="10" s="1"/>
  <c r="B40730" i="10" s="1"/>
  <c r="B40731" i="10" s="1"/>
  <c r="B40732" i="10" s="1"/>
  <c r="B40733" i="10" s="1"/>
  <c r="B40734" i="10" s="1"/>
  <c r="B40735" i="10" s="1"/>
  <c r="B40736" i="10" s="1"/>
  <c r="B40737" i="10" s="1"/>
  <c r="B40738" i="10" s="1"/>
  <c r="B40739" i="10" s="1"/>
  <c r="B40740" i="10" s="1"/>
  <c r="B40741" i="10" s="1"/>
  <c r="B40742" i="10" s="1"/>
  <c r="B40743" i="10" s="1"/>
  <c r="B40744" i="10" s="1"/>
  <c r="B40745" i="10" s="1"/>
  <c r="B40746" i="10" s="1"/>
  <c r="B40747" i="10" s="1"/>
  <c r="B40748" i="10" s="1"/>
  <c r="B40749" i="10" s="1"/>
  <c r="B40750" i="10" s="1"/>
  <c r="B40751" i="10" s="1"/>
  <c r="B40752" i="10" s="1"/>
  <c r="B40753" i="10" s="1"/>
  <c r="B40754" i="10" s="1"/>
  <c r="B40755" i="10" s="1"/>
  <c r="B40756" i="10" s="1"/>
  <c r="B40757" i="10" s="1"/>
  <c r="B40758" i="10" s="1"/>
  <c r="B40759" i="10" s="1"/>
  <c r="B40760" i="10" s="1"/>
  <c r="B40761" i="10" s="1"/>
  <c r="B40762" i="10" s="1"/>
  <c r="B40763" i="10" s="1"/>
  <c r="B40764" i="10" s="1"/>
  <c r="B40765" i="10" s="1"/>
  <c r="B40766" i="10" s="1"/>
  <c r="B40767" i="10" s="1"/>
  <c r="B40768" i="10" s="1"/>
  <c r="B40769" i="10" s="1"/>
  <c r="B40770" i="10" s="1"/>
  <c r="B40771" i="10" s="1"/>
  <c r="B40772" i="10" s="1"/>
  <c r="B40773" i="10" s="1"/>
  <c r="B40774" i="10" s="1"/>
  <c r="B40775" i="10" s="1"/>
  <c r="B40776" i="10" s="1"/>
  <c r="B40777" i="10" s="1"/>
  <c r="B40778" i="10" s="1"/>
  <c r="B40779" i="10" s="1"/>
  <c r="B40780" i="10" s="1"/>
  <c r="B40781" i="10" s="1"/>
  <c r="B40782" i="10" s="1"/>
  <c r="B40783" i="10" s="1"/>
  <c r="B40784" i="10" s="1"/>
  <c r="B40785" i="10" s="1"/>
  <c r="B40786" i="10" s="1"/>
  <c r="B40787" i="10" s="1"/>
  <c r="B40788" i="10" s="1"/>
  <c r="B40789" i="10" s="1"/>
  <c r="B40790" i="10" s="1"/>
  <c r="B40791" i="10" s="1"/>
  <c r="B40792" i="10" s="1"/>
  <c r="B40793" i="10" s="1"/>
  <c r="B40794" i="10" s="1"/>
  <c r="B40795" i="10" s="1"/>
  <c r="B40796" i="10" s="1"/>
  <c r="B40797" i="10" s="1"/>
  <c r="B40798" i="10" s="1"/>
  <c r="B40799" i="10" s="1"/>
  <c r="B40800" i="10" s="1"/>
  <c r="B40801" i="10" s="1"/>
  <c r="B40802" i="10" s="1"/>
  <c r="B40803" i="10" s="1"/>
  <c r="B40804" i="10" s="1"/>
  <c r="B40805" i="10" s="1"/>
  <c r="B40806" i="10" s="1"/>
  <c r="B40807" i="10" s="1"/>
  <c r="B40808" i="10" s="1"/>
  <c r="B40809" i="10" s="1"/>
  <c r="B40810" i="10" s="1"/>
  <c r="B40811" i="10" s="1"/>
  <c r="B40812" i="10" s="1"/>
  <c r="B40813" i="10" s="1"/>
  <c r="B40814" i="10" s="1"/>
  <c r="B40815" i="10" s="1"/>
  <c r="B40816" i="10" s="1"/>
  <c r="B40817" i="10" s="1"/>
  <c r="B40818" i="10" s="1"/>
  <c r="B40819" i="10" s="1"/>
  <c r="B40820" i="10" s="1"/>
  <c r="B40821" i="10" s="1"/>
  <c r="B40822" i="10" s="1"/>
  <c r="B40823" i="10" s="1"/>
  <c r="B40824" i="10" s="1"/>
  <c r="B40825" i="10" s="1"/>
  <c r="B40826" i="10" s="1"/>
  <c r="B40827" i="10" s="1"/>
  <c r="B40828" i="10" s="1"/>
  <c r="B40829" i="10" s="1"/>
  <c r="B40830" i="10" s="1"/>
  <c r="B40831" i="10" s="1"/>
  <c r="B40832" i="10" s="1"/>
  <c r="B40833" i="10" s="1"/>
  <c r="B40834" i="10" s="1"/>
  <c r="B40835" i="10" s="1"/>
  <c r="B40836" i="10" s="1"/>
  <c r="B40837" i="10" s="1"/>
  <c r="B40838" i="10" s="1"/>
  <c r="B40839" i="10" s="1"/>
  <c r="B40840" i="10" s="1"/>
  <c r="B40841" i="10" s="1"/>
  <c r="B40842" i="10" s="1"/>
  <c r="B40843" i="10" s="1"/>
  <c r="B40844" i="10" s="1"/>
  <c r="B40845" i="10" s="1"/>
  <c r="B40846" i="10" s="1"/>
  <c r="B40847" i="10" s="1"/>
  <c r="B40848" i="10" s="1"/>
  <c r="B40849" i="10" s="1"/>
  <c r="B40850" i="10" s="1"/>
  <c r="B40851" i="10" s="1"/>
  <c r="B40852" i="10" s="1"/>
  <c r="B40853" i="10" s="1"/>
  <c r="B40854" i="10" s="1"/>
  <c r="B40855" i="10" s="1"/>
  <c r="B40856" i="10" s="1"/>
  <c r="B40857" i="10" s="1"/>
  <c r="B40858" i="10" s="1"/>
  <c r="B40859" i="10" s="1"/>
  <c r="B40860" i="10" s="1"/>
  <c r="B40861" i="10" s="1"/>
  <c r="B40862" i="10" s="1"/>
  <c r="B40863" i="10" s="1"/>
  <c r="B40864" i="10" s="1"/>
  <c r="B40865" i="10" s="1"/>
  <c r="B40866" i="10" s="1"/>
  <c r="B40867" i="10" s="1"/>
  <c r="B40868" i="10" s="1"/>
  <c r="B40869" i="10" s="1"/>
  <c r="B40870" i="10" s="1"/>
  <c r="B40871" i="10" s="1"/>
  <c r="B40872" i="10" s="1"/>
  <c r="B40873" i="10" s="1"/>
  <c r="B40874" i="10" s="1"/>
  <c r="B40875" i="10" s="1"/>
  <c r="B40876" i="10" s="1"/>
  <c r="B40877" i="10" s="1"/>
  <c r="B40878" i="10" s="1"/>
  <c r="B40879" i="10" s="1"/>
  <c r="B40880" i="10" s="1"/>
  <c r="B40881" i="10" s="1"/>
  <c r="B40882" i="10" s="1"/>
  <c r="B40883" i="10" s="1"/>
  <c r="B40884" i="10" s="1"/>
  <c r="B40885" i="10" s="1"/>
  <c r="B40886" i="10" s="1"/>
  <c r="B40887" i="10" s="1"/>
  <c r="B40888" i="10" s="1"/>
  <c r="B40889" i="10" s="1"/>
  <c r="B40890" i="10" s="1"/>
  <c r="B40891" i="10" s="1"/>
  <c r="B40892" i="10" s="1"/>
  <c r="B40893" i="10" s="1"/>
  <c r="B40894" i="10" s="1"/>
  <c r="B40895" i="10" s="1"/>
  <c r="B40896" i="10" s="1"/>
  <c r="B40897" i="10" s="1"/>
  <c r="B40898" i="10" s="1"/>
  <c r="B40899" i="10" s="1"/>
  <c r="B40900" i="10" s="1"/>
  <c r="B40901" i="10" s="1"/>
  <c r="B40902" i="10" s="1"/>
  <c r="B40903" i="10" s="1"/>
  <c r="B40904" i="10" s="1"/>
  <c r="B40905" i="10" s="1"/>
  <c r="B40906" i="10" s="1"/>
  <c r="B40907" i="10" s="1"/>
  <c r="B40908" i="10" s="1"/>
  <c r="B40909" i="10" s="1"/>
  <c r="B40910" i="10" s="1"/>
  <c r="B40911" i="10" s="1"/>
  <c r="B40912" i="10" s="1"/>
  <c r="B40913" i="10" s="1"/>
  <c r="B40914" i="10" s="1"/>
  <c r="B40915" i="10" s="1"/>
  <c r="B40916" i="10" s="1"/>
  <c r="B40917" i="10" s="1"/>
  <c r="B40918" i="10" s="1"/>
  <c r="B40919" i="10" s="1"/>
  <c r="B40920" i="10" s="1"/>
  <c r="B40921" i="10" s="1"/>
  <c r="B40922" i="10" s="1"/>
  <c r="B40923" i="10" s="1"/>
  <c r="B40924" i="10" s="1"/>
  <c r="B40925" i="10" s="1"/>
  <c r="B40926" i="10" s="1"/>
  <c r="B40927" i="10" s="1"/>
  <c r="B40928" i="10" s="1"/>
  <c r="B40929" i="10" s="1"/>
  <c r="B40930" i="10" s="1"/>
  <c r="B40931" i="10" s="1"/>
  <c r="B40932" i="10" s="1"/>
  <c r="B40933" i="10" s="1"/>
  <c r="B40934" i="10" s="1"/>
  <c r="B40935" i="10" s="1"/>
  <c r="B40936" i="10" s="1"/>
  <c r="B40937" i="10" s="1"/>
  <c r="B40938" i="10" s="1"/>
  <c r="B40939" i="10" s="1"/>
  <c r="B40940" i="10" s="1"/>
  <c r="B40941" i="10" s="1"/>
  <c r="B40942" i="10" s="1"/>
  <c r="B40943" i="10" s="1"/>
  <c r="B40944" i="10" s="1"/>
  <c r="B40945" i="10" s="1"/>
  <c r="B40946" i="10" s="1"/>
  <c r="B40947" i="10" s="1"/>
  <c r="B40948" i="10" s="1"/>
  <c r="B40949" i="10" s="1"/>
  <c r="B40950" i="10" s="1"/>
  <c r="B40951" i="10" s="1"/>
  <c r="B40952" i="10" s="1"/>
  <c r="B40953" i="10" s="1"/>
  <c r="B40954" i="10" s="1"/>
  <c r="B40955" i="10" s="1"/>
  <c r="B40956" i="10" s="1"/>
  <c r="B40957" i="10" s="1"/>
  <c r="B40958" i="10" s="1"/>
  <c r="B40959" i="10" s="1"/>
  <c r="B40960" i="10" s="1"/>
  <c r="B40961" i="10" s="1"/>
  <c r="B40962" i="10" s="1"/>
  <c r="B40963" i="10" s="1"/>
  <c r="B40964" i="10" s="1"/>
  <c r="B40965" i="10" s="1"/>
  <c r="B40966" i="10" s="1"/>
  <c r="B40967" i="10" s="1"/>
  <c r="B40968" i="10" s="1"/>
  <c r="B40969" i="10" s="1"/>
  <c r="B40970" i="10" s="1"/>
  <c r="B40971" i="10" s="1"/>
  <c r="B40972" i="10" s="1"/>
  <c r="B40973" i="10" s="1"/>
  <c r="B40974" i="10" s="1"/>
  <c r="B40975" i="10" s="1"/>
  <c r="B40976" i="10" s="1"/>
  <c r="B40977" i="10" s="1"/>
  <c r="B40978" i="10" s="1"/>
  <c r="B40979" i="10" s="1"/>
  <c r="B40980" i="10" s="1"/>
  <c r="B40981" i="10" s="1"/>
  <c r="B40982" i="10" s="1"/>
  <c r="B40983" i="10" s="1"/>
  <c r="B40984" i="10" s="1"/>
  <c r="B40985" i="10" s="1"/>
  <c r="B40986" i="10" s="1"/>
  <c r="B40987" i="10" s="1"/>
  <c r="B40988" i="10" s="1"/>
  <c r="B40989" i="10" s="1"/>
  <c r="B40990" i="10" s="1"/>
  <c r="B40991" i="10" s="1"/>
  <c r="B40992" i="10" s="1"/>
  <c r="B40993" i="10" s="1"/>
  <c r="B40994" i="10" s="1"/>
  <c r="B40995" i="10" s="1"/>
  <c r="B40996" i="10" s="1"/>
  <c r="B40997" i="10" s="1"/>
  <c r="B40998" i="10" s="1"/>
  <c r="B40999" i="10" s="1"/>
  <c r="B41000" i="10" s="1"/>
  <c r="B41001" i="10" s="1"/>
  <c r="B41002" i="10" s="1"/>
  <c r="B41003" i="10" s="1"/>
  <c r="B41004" i="10" s="1"/>
  <c r="B41005" i="10" s="1"/>
  <c r="B41006" i="10" s="1"/>
  <c r="B41007" i="10" s="1"/>
  <c r="B41008" i="10" s="1"/>
  <c r="B41009" i="10" s="1"/>
  <c r="B41010" i="10" s="1"/>
  <c r="B41011" i="10" s="1"/>
  <c r="B41012" i="10" s="1"/>
  <c r="B41013" i="10" s="1"/>
  <c r="B41014" i="10" s="1"/>
  <c r="B41015" i="10" s="1"/>
  <c r="B41016" i="10" s="1"/>
  <c r="B41017" i="10" s="1"/>
  <c r="B41018" i="10" s="1"/>
  <c r="B41019" i="10" s="1"/>
  <c r="B41020" i="10" s="1"/>
  <c r="B41021" i="10" s="1"/>
  <c r="B41022" i="10" s="1"/>
  <c r="B41023" i="10" s="1"/>
  <c r="B41024" i="10" s="1"/>
  <c r="B41025" i="10" s="1"/>
  <c r="B41026" i="10" s="1"/>
  <c r="B41027" i="10" s="1"/>
  <c r="B41028" i="10" s="1"/>
  <c r="B41029" i="10" s="1"/>
  <c r="B41030" i="10" s="1"/>
  <c r="B41031" i="10" s="1"/>
  <c r="B41032" i="10" s="1"/>
  <c r="B41033" i="10" s="1"/>
  <c r="B41034" i="10" s="1"/>
  <c r="B41035" i="10" s="1"/>
  <c r="B41036" i="10" s="1"/>
  <c r="B41037" i="10" s="1"/>
  <c r="B41038" i="10" s="1"/>
  <c r="B41039" i="10" s="1"/>
  <c r="B41040" i="10" s="1"/>
  <c r="B41041" i="10" s="1"/>
  <c r="B41042" i="10" s="1"/>
  <c r="B41043" i="10" s="1"/>
  <c r="B41044" i="10" s="1"/>
  <c r="B41045" i="10" s="1"/>
  <c r="B41046" i="10" s="1"/>
  <c r="B41047" i="10" s="1"/>
  <c r="B41048" i="10" s="1"/>
  <c r="B41049" i="10" s="1"/>
  <c r="B41050" i="10" s="1"/>
  <c r="B41051" i="10" s="1"/>
  <c r="B41052" i="10" s="1"/>
  <c r="B41053" i="10" s="1"/>
  <c r="B41054" i="10" s="1"/>
  <c r="B41055" i="10" s="1"/>
  <c r="B41056" i="10" s="1"/>
  <c r="B41057" i="10" s="1"/>
  <c r="B41058" i="10" s="1"/>
  <c r="B41059" i="10" s="1"/>
  <c r="B41060" i="10" s="1"/>
  <c r="B41061" i="10" s="1"/>
  <c r="B41062" i="10" s="1"/>
  <c r="B41063" i="10" s="1"/>
  <c r="B41064" i="10" s="1"/>
  <c r="B41065" i="10" s="1"/>
  <c r="B41066" i="10" s="1"/>
  <c r="B41067" i="10" s="1"/>
  <c r="B41068" i="10" s="1"/>
  <c r="B41069" i="10" s="1"/>
  <c r="B41070" i="10" s="1"/>
  <c r="B41071" i="10" s="1"/>
  <c r="B41072" i="10" s="1"/>
  <c r="B41073" i="10" s="1"/>
  <c r="B41074" i="10" s="1"/>
  <c r="B41075" i="10" s="1"/>
  <c r="B41076" i="10" s="1"/>
  <c r="B41077" i="10" s="1"/>
  <c r="B41078" i="10" s="1"/>
  <c r="B41079" i="10" s="1"/>
  <c r="B41080" i="10" s="1"/>
  <c r="B41081" i="10" s="1"/>
  <c r="B41082" i="10" s="1"/>
  <c r="B41083" i="10" s="1"/>
  <c r="B41084" i="10" s="1"/>
  <c r="B41085" i="10" s="1"/>
  <c r="B41086" i="10" s="1"/>
  <c r="B41087" i="10" s="1"/>
  <c r="B41088" i="10" s="1"/>
  <c r="B41089" i="10" s="1"/>
  <c r="B41090" i="10" s="1"/>
  <c r="B41091" i="10" s="1"/>
  <c r="B41092" i="10" s="1"/>
  <c r="B41093" i="10" s="1"/>
  <c r="B41094" i="10" s="1"/>
  <c r="B41095" i="10" s="1"/>
  <c r="B41096" i="10" s="1"/>
  <c r="B41097" i="10" s="1"/>
  <c r="B41098" i="10" s="1"/>
  <c r="B41099" i="10" s="1"/>
  <c r="B41100" i="10" s="1"/>
  <c r="B41101" i="10" s="1"/>
  <c r="B41102" i="10" s="1"/>
  <c r="B41103" i="10" s="1"/>
  <c r="B41104" i="10" s="1"/>
  <c r="B41105" i="10" s="1"/>
  <c r="B41106" i="10" s="1"/>
  <c r="B41107" i="10" s="1"/>
  <c r="B41108" i="10" s="1"/>
  <c r="B41109" i="10" s="1"/>
  <c r="B41110" i="10" s="1"/>
  <c r="B41111" i="10" s="1"/>
  <c r="B41112" i="10" s="1"/>
  <c r="B41113" i="10" s="1"/>
  <c r="B41114" i="10" s="1"/>
  <c r="B41115" i="10" s="1"/>
  <c r="B41116" i="10" s="1"/>
  <c r="B41117" i="10" s="1"/>
  <c r="B41118" i="10" s="1"/>
  <c r="B41119" i="10" s="1"/>
  <c r="B41120" i="10" s="1"/>
  <c r="B41121" i="10" s="1"/>
  <c r="B41122" i="10" s="1"/>
  <c r="B41123" i="10" s="1"/>
  <c r="B41124" i="10" s="1"/>
  <c r="B41125" i="10" s="1"/>
  <c r="B41126" i="10" s="1"/>
  <c r="B41127" i="10" s="1"/>
  <c r="B41128" i="10" s="1"/>
  <c r="B41129" i="10" s="1"/>
  <c r="B41130" i="10" s="1"/>
  <c r="B41131" i="10" s="1"/>
  <c r="B41132" i="10" s="1"/>
  <c r="B41133" i="10" s="1"/>
  <c r="B41134" i="10" s="1"/>
  <c r="B41135" i="10" s="1"/>
  <c r="B41136" i="10" s="1"/>
  <c r="B41137" i="10" s="1"/>
  <c r="B41138" i="10" s="1"/>
  <c r="B41139" i="10" s="1"/>
  <c r="B41140" i="10" s="1"/>
  <c r="B41141" i="10" s="1"/>
  <c r="B41142" i="10" s="1"/>
  <c r="B41143" i="10" s="1"/>
  <c r="B41144" i="10" s="1"/>
  <c r="B41145" i="10" s="1"/>
  <c r="B41146" i="10" s="1"/>
  <c r="B41147" i="10" s="1"/>
  <c r="B41148" i="10" s="1"/>
  <c r="B41149" i="10" s="1"/>
  <c r="B41150" i="10" s="1"/>
  <c r="B41151" i="10" s="1"/>
  <c r="B41152" i="10" s="1"/>
  <c r="B41153" i="10" s="1"/>
  <c r="B41154" i="10" s="1"/>
  <c r="B41155" i="10" s="1"/>
  <c r="B41156" i="10" s="1"/>
  <c r="B41157" i="10" s="1"/>
  <c r="B41158" i="10" s="1"/>
  <c r="B41159" i="10" s="1"/>
  <c r="B41160" i="10" s="1"/>
  <c r="B41161" i="10" s="1"/>
  <c r="B41162" i="10" s="1"/>
  <c r="B41163" i="10" s="1"/>
  <c r="B41164" i="10" s="1"/>
  <c r="B41165" i="10" s="1"/>
  <c r="B41166" i="10" s="1"/>
  <c r="B41167" i="10" s="1"/>
  <c r="B41168" i="10" s="1"/>
  <c r="B41169" i="10" s="1"/>
  <c r="B41170" i="10" s="1"/>
  <c r="B41171" i="10" s="1"/>
  <c r="B41172" i="10" s="1"/>
  <c r="B41173" i="10" s="1"/>
  <c r="B41174" i="10" s="1"/>
  <c r="B41175" i="10" s="1"/>
  <c r="B41176" i="10" s="1"/>
  <c r="B41177" i="10" s="1"/>
  <c r="B41178" i="10" s="1"/>
  <c r="B41179" i="10" s="1"/>
  <c r="B41180" i="10" s="1"/>
  <c r="B41181" i="10" s="1"/>
  <c r="B41182" i="10" s="1"/>
  <c r="B41183" i="10" s="1"/>
  <c r="B41184" i="10" s="1"/>
  <c r="B41185" i="10" s="1"/>
  <c r="B41186" i="10" s="1"/>
  <c r="B41187" i="10" s="1"/>
  <c r="B41188" i="10" s="1"/>
  <c r="B41189" i="10" s="1"/>
  <c r="B41190" i="10" s="1"/>
  <c r="B41191" i="10" s="1"/>
  <c r="B41192" i="10" s="1"/>
  <c r="B41193" i="10" s="1"/>
  <c r="B41194" i="10" s="1"/>
  <c r="B41195" i="10" s="1"/>
  <c r="B41196" i="10" s="1"/>
  <c r="B41197" i="10" s="1"/>
  <c r="B41198" i="10" s="1"/>
  <c r="B41199" i="10" s="1"/>
  <c r="B41200" i="10" s="1"/>
  <c r="B41201" i="10" s="1"/>
  <c r="B41202" i="10" s="1"/>
  <c r="B41203" i="10" s="1"/>
  <c r="B41204" i="10" s="1"/>
  <c r="B41205" i="10" s="1"/>
  <c r="B41206" i="10" s="1"/>
  <c r="B41207" i="10" s="1"/>
  <c r="B41208" i="10" s="1"/>
  <c r="B41209" i="10" s="1"/>
  <c r="B41210" i="10" s="1"/>
  <c r="B41211" i="10" s="1"/>
  <c r="B41212" i="10" s="1"/>
  <c r="B41213" i="10" s="1"/>
  <c r="B41214" i="10" s="1"/>
  <c r="B41215" i="10" s="1"/>
  <c r="B41216" i="10" s="1"/>
  <c r="B41217" i="10" s="1"/>
  <c r="B41218" i="10" s="1"/>
  <c r="B41219" i="10" s="1"/>
  <c r="B41220" i="10" s="1"/>
  <c r="B41221" i="10" s="1"/>
  <c r="B41222" i="10" s="1"/>
  <c r="B41223" i="10" s="1"/>
  <c r="B41224" i="10" s="1"/>
  <c r="B41225" i="10" s="1"/>
  <c r="B41226" i="10" s="1"/>
  <c r="B41227" i="10" s="1"/>
  <c r="B41228" i="10" s="1"/>
  <c r="B41229" i="10" s="1"/>
  <c r="B41230" i="10" s="1"/>
  <c r="B41231" i="10" s="1"/>
  <c r="B41232" i="10" s="1"/>
  <c r="B41233" i="10" s="1"/>
  <c r="B41234" i="10" s="1"/>
  <c r="B41235" i="10" s="1"/>
  <c r="B41236" i="10" s="1"/>
  <c r="B41237" i="10" s="1"/>
  <c r="B41238" i="10" s="1"/>
  <c r="B41239" i="10" s="1"/>
  <c r="B41240" i="10" s="1"/>
  <c r="B41241" i="10" s="1"/>
  <c r="B41242" i="10" s="1"/>
  <c r="B41243" i="10" s="1"/>
  <c r="B41244" i="10" s="1"/>
  <c r="B41245" i="10" s="1"/>
  <c r="B41246" i="10" s="1"/>
  <c r="B41247" i="10" s="1"/>
  <c r="B41248" i="10" s="1"/>
  <c r="B41249" i="10" s="1"/>
  <c r="B41250" i="10" s="1"/>
  <c r="B41251" i="10" s="1"/>
  <c r="B41252" i="10" s="1"/>
  <c r="B41253" i="10" s="1"/>
  <c r="B41254" i="10" s="1"/>
  <c r="B41255" i="10" s="1"/>
  <c r="B41256" i="10" s="1"/>
  <c r="B41257" i="10" s="1"/>
  <c r="B41258" i="10" s="1"/>
  <c r="B41259" i="10" s="1"/>
  <c r="B41260" i="10" s="1"/>
  <c r="B41261" i="10" s="1"/>
  <c r="B41262" i="10" s="1"/>
  <c r="B41263" i="10" s="1"/>
  <c r="B41264" i="10" s="1"/>
  <c r="B41265" i="10" s="1"/>
  <c r="B41266" i="10" s="1"/>
  <c r="B41267" i="10" s="1"/>
  <c r="B41268" i="10" s="1"/>
  <c r="B41269" i="10" s="1"/>
  <c r="B41270" i="10" s="1"/>
  <c r="B41271" i="10" s="1"/>
  <c r="B41272" i="10" s="1"/>
  <c r="B41273" i="10" s="1"/>
  <c r="B41274" i="10" s="1"/>
  <c r="B41275" i="10" s="1"/>
  <c r="B41276" i="10" s="1"/>
  <c r="B41277" i="10" s="1"/>
  <c r="B41278" i="10" s="1"/>
  <c r="B41279" i="10" s="1"/>
  <c r="B41280" i="10" s="1"/>
  <c r="B41281" i="10" s="1"/>
  <c r="B41282" i="10" s="1"/>
  <c r="B41283" i="10" s="1"/>
  <c r="B41284" i="10" s="1"/>
  <c r="B41285" i="10" s="1"/>
  <c r="B41286" i="10" s="1"/>
  <c r="B41287" i="10" s="1"/>
  <c r="B41288" i="10" s="1"/>
  <c r="B41289" i="10" s="1"/>
  <c r="B41290" i="10" s="1"/>
  <c r="B41291" i="10" s="1"/>
  <c r="B41292" i="10" s="1"/>
  <c r="B41293" i="10" s="1"/>
  <c r="B41294" i="10" s="1"/>
  <c r="B41295" i="10" s="1"/>
  <c r="B41296" i="10" s="1"/>
  <c r="B41297" i="10" s="1"/>
  <c r="B41298" i="10" s="1"/>
  <c r="B41299" i="10" s="1"/>
  <c r="B41300" i="10" s="1"/>
  <c r="B41301" i="10" s="1"/>
  <c r="B41302" i="10" s="1"/>
  <c r="B41303" i="10" s="1"/>
  <c r="B41304" i="10" s="1"/>
  <c r="B41305" i="10" s="1"/>
  <c r="B41306" i="10" s="1"/>
  <c r="B41307" i="10" s="1"/>
  <c r="B41308" i="10" s="1"/>
  <c r="B41309" i="10" s="1"/>
  <c r="B41310" i="10" s="1"/>
  <c r="B41311" i="10" s="1"/>
  <c r="B41312" i="10" s="1"/>
  <c r="B41313" i="10" s="1"/>
  <c r="B41314" i="10" s="1"/>
  <c r="B41315" i="10" s="1"/>
  <c r="B41316" i="10" s="1"/>
  <c r="B41317" i="10" s="1"/>
  <c r="B41318" i="10" s="1"/>
  <c r="B41319" i="10" s="1"/>
  <c r="B41320" i="10" s="1"/>
  <c r="B41321" i="10" s="1"/>
  <c r="B41322" i="10" s="1"/>
  <c r="B41323" i="10" s="1"/>
  <c r="B41324" i="10" s="1"/>
  <c r="B41325" i="10" s="1"/>
  <c r="B41326" i="10" s="1"/>
  <c r="B41327" i="10" s="1"/>
  <c r="B41328" i="10" s="1"/>
  <c r="B41329" i="10" s="1"/>
  <c r="B41330" i="10" s="1"/>
  <c r="B41331" i="10" s="1"/>
  <c r="B41332" i="10" s="1"/>
  <c r="B41333" i="10" s="1"/>
  <c r="B41334" i="10" s="1"/>
  <c r="B41335" i="10" s="1"/>
  <c r="B41336" i="10" s="1"/>
  <c r="B41337" i="10" s="1"/>
  <c r="B41338" i="10" s="1"/>
  <c r="B41339" i="10" s="1"/>
  <c r="B41340" i="10" s="1"/>
  <c r="B41341" i="10" s="1"/>
  <c r="B41342" i="10" s="1"/>
  <c r="B41343" i="10" s="1"/>
  <c r="B41344" i="10" s="1"/>
  <c r="B41345" i="10" s="1"/>
  <c r="B41346" i="10" s="1"/>
  <c r="B41347" i="10" s="1"/>
  <c r="B41348" i="10" s="1"/>
  <c r="B41349" i="10" s="1"/>
  <c r="B41350" i="10" s="1"/>
  <c r="B41351" i="10" s="1"/>
  <c r="B41352" i="10" s="1"/>
  <c r="B41353" i="10" s="1"/>
  <c r="B41354" i="10" s="1"/>
  <c r="B41355" i="10" s="1"/>
  <c r="B41356" i="10" s="1"/>
  <c r="B41357" i="10" s="1"/>
  <c r="B41358" i="10" s="1"/>
  <c r="B41359" i="10" s="1"/>
  <c r="B41360" i="10" s="1"/>
  <c r="B41361" i="10" s="1"/>
  <c r="B41362" i="10" s="1"/>
  <c r="B41363" i="10" s="1"/>
  <c r="B41364" i="10" s="1"/>
  <c r="B41365" i="10" s="1"/>
  <c r="B41366" i="10" s="1"/>
  <c r="B41367" i="10" s="1"/>
  <c r="B41368" i="10" s="1"/>
  <c r="B41369" i="10" s="1"/>
  <c r="B41370" i="10" s="1"/>
  <c r="B41371" i="10" s="1"/>
  <c r="B41372" i="10" s="1"/>
  <c r="B41373" i="10" s="1"/>
  <c r="B41374" i="10" s="1"/>
  <c r="B41375" i="10" s="1"/>
  <c r="B41376" i="10" s="1"/>
  <c r="B41377" i="10" s="1"/>
  <c r="B41378" i="10" s="1"/>
  <c r="B41379" i="10" s="1"/>
  <c r="B41380" i="10" s="1"/>
  <c r="B41381" i="10" s="1"/>
  <c r="B41382" i="10" s="1"/>
  <c r="B41383" i="10" s="1"/>
  <c r="B41384" i="10" s="1"/>
  <c r="B41385" i="10" s="1"/>
  <c r="B41386" i="10" s="1"/>
  <c r="B41387" i="10" s="1"/>
  <c r="B41388" i="10" s="1"/>
  <c r="B41389" i="10" s="1"/>
  <c r="B41390" i="10" s="1"/>
  <c r="B41391" i="10" s="1"/>
  <c r="B41392" i="10" s="1"/>
  <c r="B41393" i="10" s="1"/>
  <c r="B41394" i="10" s="1"/>
  <c r="B41395" i="10" s="1"/>
  <c r="B41396" i="10" s="1"/>
  <c r="B41397" i="10" s="1"/>
  <c r="B41398" i="10" s="1"/>
  <c r="B41399" i="10" s="1"/>
  <c r="B41400" i="10" s="1"/>
  <c r="B41401" i="10" s="1"/>
  <c r="B41402" i="10" s="1"/>
  <c r="B41403" i="10" s="1"/>
  <c r="B41404" i="10" s="1"/>
  <c r="B41405" i="10" s="1"/>
  <c r="B41406" i="10" s="1"/>
  <c r="B41407" i="10" s="1"/>
  <c r="B41408" i="10" s="1"/>
  <c r="B41409" i="10" s="1"/>
  <c r="B41410" i="10" s="1"/>
  <c r="B41411" i="10" s="1"/>
  <c r="B41412" i="10" s="1"/>
  <c r="B41413" i="10" s="1"/>
  <c r="B41414" i="10" s="1"/>
  <c r="B41415" i="10" s="1"/>
  <c r="B41416" i="10" s="1"/>
  <c r="B41417" i="10" s="1"/>
  <c r="B41418" i="10" s="1"/>
  <c r="B41419" i="10" s="1"/>
  <c r="B41420" i="10" s="1"/>
  <c r="B41421" i="10" s="1"/>
  <c r="B41422" i="10" s="1"/>
  <c r="B41423" i="10" s="1"/>
  <c r="B41424" i="10" s="1"/>
  <c r="B41425" i="10" s="1"/>
  <c r="B41426" i="10" s="1"/>
  <c r="B41427" i="10" s="1"/>
  <c r="B41428" i="10" s="1"/>
  <c r="B41429" i="10" s="1"/>
  <c r="B41430" i="10" s="1"/>
  <c r="B41431" i="10" s="1"/>
  <c r="B41432" i="10" s="1"/>
  <c r="B41433" i="10" s="1"/>
  <c r="B41434" i="10" s="1"/>
  <c r="B41435" i="10" s="1"/>
  <c r="B41436" i="10" s="1"/>
  <c r="B41437" i="10" s="1"/>
  <c r="B41438" i="10" s="1"/>
  <c r="B41439" i="10" s="1"/>
  <c r="B41440" i="10" s="1"/>
  <c r="B41441" i="10" s="1"/>
  <c r="B41442" i="10" s="1"/>
  <c r="B41443" i="10" s="1"/>
  <c r="B41444" i="10" s="1"/>
  <c r="B41445" i="10" s="1"/>
  <c r="B41446" i="10" s="1"/>
  <c r="B41447" i="10" s="1"/>
  <c r="B41448" i="10" s="1"/>
  <c r="B41449" i="10" s="1"/>
  <c r="B41450" i="10" s="1"/>
  <c r="B41451" i="10" s="1"/>
  <c r="B41452" i="10" s="1"/>
  <c r="B41453" i="10" s="1"/>
  <c r="B41454" i="10" s="1"/>
  <c r="B41455" i="10" s="1"/>
  <c r="B41456" i="10" s="1"/>
  <c r="B41457" i="10" s="1"/>
  <c r="B41458" i="10" s="1"/>
  <c r="B41459" i="10" s="1"/>
  <c r="B41460" i="10" s="1"/>
  <c r="B41461" i="10" s="1"/>
  <c r="B41462" i="10" s="1"/>
  <c r="B41463" i="10" s="1"/>
  <c r="B41464" i="10" s="1"/>
  <c r="B41465" i="10" s="1"/>
  <c r="B41466" i="10" s="1"/>
  <c r="B41467" i="10" s="1"/>
  <c r="B41468" i="10" s="1"/>
  <c r="B41469" i="10" s="1"/>
  <c r="B41470" i="10" s="1"/>
  <c r="B41471" i="10" s="1"/>
  <c r="B41472" i="10" s="1"/>
  <c r="B41473" i="10" s="1"/>
  <c r="B41474" i="10" s="1"/>
  <c r="B41475" i="10" s="1"/>
  <c r="B41476" i="10" s="1"/>
  <c r="B41477" i="10" s="1"/>
  <c r="B41478" i="10" s="1"/>
  <c r="B41479" i="10" s="1"/>
  <c r="B41480" i="10" s="1"/>
  <c r="B41481" i="10" s="1"/>
  <c r="B41482" i="10" s="1"/>
  <c r="B41483" i="10" s="1"/>
  <c r="B41484" i="10" s="1"/>
  <c r="B41485" i="10" s="1"/>
  <c r="B41486" i="10" s="1"/>
  <c r="B41487" i="10" s="1"/>
  <c r="B41488" i="10" s="1"/>
  <c r="B41489" i="10" s="1"/>
  <c r="B41490" i="10" s="1"/>
  <c r="B41491" i="10" s="1"/>
  <c r="B41492" i="10" s="1"/>
  <c r="B41493" i="10" s="1"/>
  <c r="B41494" i="10" s="1"/>
  <c r="B41495" i="10" s="1"/>
  <c r="B41496" i="10" s="1"/>
  <c r="B41497" i="10" s="1"/>
  <c r="B41498" i="10" s="1"/>
  <c r="B41499" i="10" s="1"/>
  <c r="B41500" i="10" s="1"/>
  <c r="B41501" i="10" s="1"/>
  <c r="B41502" i="10" s="1"/>
  <c r="B41503" i="10" s="1"/>
  <c r="B41504" i="10" s="1"/>
  <c r="B41505" i="10" s="1"/>
  <c r="B41506" i="10" s="1"/>
  <c r="B41507" i="10" s="1"/>
  <c r="B41508" i="10" s="1"/>
  <c r="B41509" i="10" s="1"/>
  <c r="B41510" i="10" s="1"/>
  <c r="B41511" i="10" s="1"/>
  <c r="B41512" i="10" s="1"/>
  <c r="B41513" i="10" s="1"/>
  <c r="B41514" i="10" s="1"/>
  <c r="B41515" i="10" s="1"/>
  <c r="B41516" i="10" s="1"/>
  <c r="B41517" i="10" s="1"/>
  <c r="B41518" i="10" s="1"/>
  <c r="B41519" i="10" s="1"/>
  <c r="B41520" i="10" s="1"/>
  <c r="B41521" i="10" s="1"/>
  <c r="B41522" i="10" s="1"/>
  <c r="B41523" i="10" s="1"/>
  <c r="B41524" i="10" s="1"/>
  <c r="B41525" i="10" s="1"/>
  <c r="B41526" i="10" s="1"/>
  <c r="B41527" i="10" s="1"/>
  <c r="B41528" i="10" s="1"/>
  <c r="B41529" i="10" s="1"/>
  <c r="B41530" i="10" s="1"/>
  <c r="B41531" i="10" s="1"/>
  <c r="B41532" i="10" s="1"/>
  <c r="B41533" i="10" s="1"/>
  <c r="B41534" i="10" s="1"/>
  <c r="B41535" i="10" s="1"/>
  <c r="B41536" i="10" s="1"/>
  <c r="B41537" i="10" s="1"/>
  <c r="B41538" i="10" s="1"/>
  <c r="B41539" i="10" s="1"/>
  <c r="B41540" i="10" s="1"/>
  <c r="B41541" i="10" s="1"/>
  <c r="B41542" i="10" s="1"/>
  <c r="B41543" i="10" s="1"/>
  <c r="B41544" i="10" s="1"/>
  <c r="B41545" i="10" s="1"/>
  <c r="B41546" i="10" s="1"/>
  <c r="B41547" i="10" s="1"/>
  <c r="B41548" i="10" s="1"/>
  <c r="B41549" i="10" s="1"/>
  <c r="B41550" i="10" s="1"/>
  <c r="B41551" i="10" s="1"/>
  <c r="B41552" i="10" s="1"/>
  <c r="B41553" i="10" s="1"/>
  <c r="B41554" i="10" s="1"/>
  <c r="B41555" i="10" s="1"/>
  <c r="B41556" i="10" s="1"/>
  <c r="B41557" i="10" s="1"/>
  <c r="B41558" i="10" s="1"/>
  <c r="B41559" i="10" s="1"/>
  <c r="B41560" i="10" s="1"/>
  <c r="B41561" i="10" s="1"/>
  <c r="B41562" i="10" s="1"/>
  <c r="B41563" i="10" s="1"/>
  <c r="B41564" i="10" s="1"/>
  <c r="B41565" i="10" s="1"/>
  <c r="B41566" i="10" s="1"/>
  <c r="B41567" i="10" s="1"/>
  <c r="B41568" i="10" s="1"/>
  <c r="B41569" i="10" s="1"/>
  <c r="B41570" i="10" s="1"/>
  <c r="B41571" i="10" s="1"/>
  <c r="B41572" i="10" s="1"/>
  <c r="B41573" i="10" s="1"/>
  <c r="B41574" i="10" s="1"/>
  <c r="B41575" i="10" s="1"/>
  <c r="B41576" i="10" s="1"/>
  <c r="B41577" i="10" s="1"/>
  <c r="B41578" i="10" s="1"/>
  <c r="B41579" i="10" s="1"/>
  <c r="B41580" i="10" s="1"/>
  <c r="B41581" i="10" s="1"/>
  <c r="B41582" i="10" s="1"/>
  <c r="B41583" i="10" s="1"/>
  <c r="B41584" i="10" s="1"/>
  <c r="B41585" i="10" s="1"/>
  <c r="B41586" i="10" s="1"/>
  <c r="B41587" i="10" s="1"/>
  <c r="B41588" i="10" s="1"/>
  <c r="B41589" i="10" s="1"/>
  <c r="B41590" i="10" s="1"/>
  <c r="B41591" i="10" s="1"/>
  <c r="B41592" i="10" s="1"/>
  <c r="B41593" i="10" s="1"/>
  <c r="B41594" i="10" s="1"/>
  <c r="B41595" i="10" s="1"/>
  <c r="B41596" i="10" s="1"/>
  <c r="B41597" i="10" s="1"/>
  <c r="B41598" i="10" s="1"/>
  <c r="B41599" i="10" s="1"/>
  <c r="B41600" i="10" s="1"/>
  <c r="B41601" i="10" s="1"/>
  <c r="B41602" i="10" s="1"/>
  <c r="B41603" i="10" s="1"/>
  <c r="B41604" i="10" s="1"/>
  <c r="B41605" i="10" s="1"/>
  <c r="B41606" i="10" s="1"/>
  <c r="B41607" i="10" s="1"/>
  <c r="B41608" i="10" s="1"/>
  <c r="B41609" i="10" s="1"/>
  <c r="B41610" i="10" s="1"/>
  <c r="B41611" i="10" s="1"/>
  <c r="B41612" i="10" s="1"/>
  <c r="B41613" i="10" s="1"/>
  <c r="B41614" i="10" s="1"/>
  <c r="B41615" i="10" s="1"/>
  <c r="B41616" i="10" s="1"/>
  <c r="B41617" i="10" s="1"/>
  <c r="B41618" i="10" s="1"/>
  <c r="B41619" i="10" s="1"/>
  <c r="B41620" i="10" s="1"/>
  <c r="B41621" i="10" s="1"/>
  <c r="B41622" i="10" s="1"/>
  <c r="B41623" i="10" s="1"/>
  <c r="B41624" i="10" s="1"/>
  <c r="B41625" i="10" s="1"/>
  <c r="B41626" i="10" s="1"/>
  <c r="B41627" i="10" s="1"/>
  <c r="B41628" i="10" s="1"/>
  <c r="B41629" i="10" s="1"/>
  <c r="B41630" i="10" s="1"/>
  <c r="B41631" i="10" s="1"/>
  <c r="B41632" i="10" s="1"/>
  <c r="B41633" i="10" s="1"/>
  <c r="B41634" i="10" s="1"/>
  <c r="B41635" i="10" s="1"/>
  <c r="B41636" i="10" s="1"/>
  <c r="B41637" i="10" s="1"/>
  <c r="B41638" i="10" s="1"/>
  <c r="B41639" i="10" s="1"/>
  <c r="B41640" i="10" s="1"/>
  <c r="B41641" i="10" s="1"/>
  <c r="B41642" i="10" s="1"/>
  <c r="B41643" i="10" s="1"/>
  <c r="B41644" i="10" s="1"/>
  <c r="B41645" i="10" s="1"/>
  <c r="B41646" i="10" s="1"/>
  <c r="B41647" i="10" s="1"/>
  <c r="B41648" i="10" s="1"/>
  <c r="B41649" i="10" s="1"/>
  <c r="B41650" i="10" s="1"/>
  <c r="B41651" i="10" s="1"/>
  <c r="B41652" i="10" s="1"/>
  <c r="B41653" i="10" s="1"/>
  <c r="B41654" i="10" s="1"/>
  <c r="B41655" i="10" s="1"/>
  <c r="B41656" i="10" s="1"/>
  <c r="B41657" i="10" s="1"/>
  <c r="B41658" i="10" s="1"/>
  <c r="B41659" i="10" s="1"/>
  <c r="B41660" i="10" s="1"/>
  <c r="B41661" i="10" s="1"/>
  <c r="B41662" i="10" s="1"/>
  <c r="B41663" i="10" s="1"/>
  <c r="B41664" i="10" s="1"/>
  <c r="B41665" i="10" s="1"/>
  <c r="B41666" i="10" s="1"/>
  <c r="B41667" i="10" s="1"/>
  <c r="B41668" i="10" s="1"/>
  <c r="B41669" i="10" s="1"/>
  <c r="B41670" i="10" s="1"/>
  <c r="B41671" i="10" s="1"/>
  <c r="B41672" i="10" s="1"/>
  <c r="B41673" i="10" s="1"/>
  <c r="B41674" i="10" s="1"/>
  <c r="B41675" i="10" s="1"/>
  <c r="B41676" i="10" s="1"/>
  <c r="B41677" i="10" s="1"/>
  <c r="B41678" i="10" s="1"/>
  <c r="B41679" i="10" s="1"/>
  <c r="B41680" i="10" s="1"/>
  <c r="B41681" i="10" s="1"/>
  <c r="B41682" i="10" s="1"/>
  <c r="B41683" i="10" s="1"/>
  <c r="B41684" i="10" s="1"/>
  <c r="B41685" i="10" s="1"/>
  <c r="B41686" i="10" s="1"/>
  <c r="B41687" i="10" s="1"/>
  <c r="B41688" i="10" s="1"/>
  <c r="B41689" i="10" s="1"/>
  <c r="B41690" i="10" s="1"/>
  <c r="B41691" i="10" s="1"/>
  <c r="B41692" i="10" s="1"/>
  <c r="B41693" i="10" s="1"/>
  <c r="B41694" i="10" s="1"/>
  <c r="B41695" i="10" s="1"/>
  <c r="B41696" i="10" s="1"/>
  <c r="B41697" i="10" s="1"/>
  <c r="B41698" i="10" s="1"/>
  <c r="B41699" i="10" s="1"/>
  <c r="B41700" i="10" s="1"/>
  <c r="B41701" i="10" s="1"/>
  <c r="B41702" i="10" s="1"/>
  <c r="B41703" i="10" s="1"/>
  <c r="B41704" i="10" s="1"/>
  <c r="B41705" i="10" s="1"/>
  <c r="B41706" i="10" s="1"/>
  <c r="B41707" i="10" s="1"/>
  <c r="B41708" i="10" s="1"/>
  <c r="B41709" i="10" s="1"/>
  <c r="B41710" i="10" s="1"/>
  <c r="B41711" i="10" s="1"/>
  <c r="B41712" i="10" s="1"/>
  <c r="B41713" i="10" s="1"/>
  <c r="B41714" i="10" s="1"/>
  <c r="B41715" i="10" s="1"/>
  <c r="B41716" i="10" s="1"/>
  <c r="B41717" i="10" s="1"/>
  <c r="B41718" i="10" s="1"/>
  <c r="B41719" i="10" s="1"/>
  <c r="B41720" i="10" s="1"/>
  <c r="B41721" i="10" s="1"/>
  <c r="B41722" i="10" s="1"/>
  <c r="B41723" i="10" s="1"/>
  <c r="B41724" i="10" s="1"/>
  <c r="B41725" i="10" s="1"/>
  <c r="B41726" i="10" s="1"/>
  <c r="B41727" i="10" s="1"/>
  <c r="B41728" i="10" s="1"/>
  <c r="B41729" i="10" s="1"/>
  <c r="B41730" i="10" s="1"/>
  <c r="B41731" i="10" s="1"/>
  <c r="B41732" i="10" s="1"/>
  <c r="B41733" i="10" s="1"/>
  <c r="B41734" i="10" s="1"/>
  <c r="B41735" i="10" s="1"/>
  <c r="B41736" i="10" s="1"/>
  <c r="B41737" i="10" s="1"/>
  <c r="B41738" i="10" s="1"/>
  <c r="B41739" i="10" s="1"/>
  <c r="B41740" i="10" s="1"/>
  <c r="B41741" i="10" s="1"/>
  <c r="B41742" i="10" s="1"/>
  <c r="B41743" i="10" s="1"/>
  <c r="B41744" i="10" s="1"/>
  <c r="B41745" i="10" s="1"/>
  <c r="B41746" i="10" s="1"/>
  <c r="B41747" i="10" s="1"/>
  <c r="B41748" i="10" s="1"/>
  <c r="B41749" i="10" s="1"/>
  <c r="B41750" i="10" s="1"/>
  <c r="B41751" i="10" s="1"/>
  <c r="B41752" i="10" s="1"/>
  <c r="B41753" i="10" s="1"/>
  <c r="B41754" i="10" s="1"/>
  <c r="B41755" i="10" s="1"/>
  <c r="B41756" i="10" s="1"/>
  <c r="B41757" i="10" s="1"/>
  <c r="B41758" i="10" s="1"/>
  <c r="B41759" i="10" s="1"/>
  <c r="B41760" i="10" s="1"/>
  <c r="B41761" i="10" s="1"/>
  <c r="B41762" i="10" s="1"/>
  <c r="B41763" i="10" s="1"/>
  <c r="B41764" i="10" s="1"/>
  <c r="B41765" i="10" s="1"/>
  <c r="B41766" i="10" s="1"/>
  <c r="B41767" i="10" s="1"/>
  <c r="B41768" i="10" s="1"/>
  <c r="B41769" i="10" s="1"/>
  <c r="B41770" i="10" s="1"/>
  <c r="B41771" i="10" s="1"/>
  <c r="B41772" i="10" s="1"/>
  <c r="B41773" i="10" s="1"/>
  <c r="B41774" i="10" s="1"/>
  <c r="B41775" i="10" s="1"/>
  <c r="B41776" i="10" s="1"/>
  <c r="B41777" i="10" s="1"/>
  <c r="B41778" i="10" s="1"/>
  <c r="B41779" i="10" s="1"/>
  <c r="B41780" i="10" s="1"/>
  <c r="B41781" i="10" s="1"/>
  <c r="B41782" i="10" s="1"/>
  <c r="B41783" i="10" s="1"/>
  <c r="B41784" i="10" s="1"/>
  <c r="B41785" i="10" s="1"/>
  <c r="B41786" i="10" s="1"/>
  <c r="B41787" i="10" s="1"/>
  <c r="B41788" i="10" s="1"/>
  <c r="B41789" i="10" s="1"/>
  <c r="B41790" i="10" s="1"/>
  <c r="B41791" i="10" s="1"/>
  <c r="B41792" i="10" s="1"/>
  <c r="B41793" i="10" s="1"/>
  <c r="B41794" i="10" s="1"/>
  <c r="B41795" i="10" s="1"/>
  <c r="B41796" i="10" s="1"/>
  <c r="B41797" i="10" s="1"/>
  <c r="B41798" i="10" s="1"/>
  <c r="B41799" i="10" s="1"/>
  <c r="B41800" i="10" s="1"/>
  <c r="B41801" i="10" s="1"/>
  <c r="B41802" i="10" s="1"/>
  <c r="B41803" i="10" s="1"/>
  <c r="B41804" i="10" s="1"/>
  <c r="B41805" i="10" s="1"/>
  <c r="B41806" i="10" s="1"/>
  <c r="B41807" i="10" s="1"/>
  <c r="B41808" i="10" s="1"/>
  <c r="B41809" i="10" s="1"/>
  <c r="B41810" i="10" s="1"/>
  <c r="B41811" i="10" s="1"/>
  <c r="B41812" i="10" s="1"/>
  <c r="B41813" i="10" s="1"/>
  <c r="B41814" i="10" s="1"/>
  <c r="B41815" i="10" s="1"/>
  <c r="B41816" i="10" s="1"/>
  <c r="B41817" i="10" s="1"/>
  <c r="B41818" i="10" s="1"/>
  <c r="B41819" i="10" s="1"/>
  <c r="B41820" i="10" s="1"/>
  <c r="B41821" i="10" s="1"/>
  <c r="B41822" i="10" s="1"/>
  <c r="B41823" i="10" s="1"/>
  <c r="B41824" i="10" s="1"/>
  <c r="B41825" i="10" s="1"/>
  <c r="B41826" i="10" s="1"/>
  <c r="B41827" i="10" s="1"/>
  <c r="B41828" i="10" s="1"/>
  <c r="B41829" i="10" s="1"/>
  <c r="B41830" i="10" s="1"/>
  <c r="B41831" i="10" s="1"/>
  <c r="B41832" i="10" s="1"/>
  <c r="B41833" i="10" s="1"/>
  <c r="B41834" i="10" s="1"/>
  <c r="B41835" i="10" s="1"/>
  <c r="B41836" i="10" s="1"/>
  <c r="B41837" i="10" s="1"/>
  <c r="B41838" i="10" s="1"/>
  <c r="B41839" i="10" s="1"/>
  <c r="B41840" i="10" s="1"/>
  <c r="B41841" i="10" s="1"/>
  <c r="B41842" i="10" s="1"/>
  <c r="B41843" i="10" s="1"/>
  <c r="B41844" i="10" s="1"/>
  <c r="B41845" i="10" s="1"/>
  <c r="B41846" i="10" s="1"/>
  <c r="B41847" i="10" s="1"/>
  <c r="B41848" i="10" s="1"/>
  <c r="B41849" i="10" s="1"/>
  <c r="B41850" i="10" s="1"/>
  <c r="B41851" i="10" s="1"/>
  <c r="B41852" i="10" s="1"/>
  <c r="B41853" i="10" s="1"/>
  <c r="B41854" i="10" s="1"/>
  <c r="B41855" i="10" s="1"/>
  <c r="B41856" i="10" s="1"/>
  <c r="B41857" i="10" s="1"/>
  <c r="B41858" i="10" s="1"/>
  <c r="B41859" i="10" s="1"/>
  <c r="B41860" i="10" s="1"/>
  <c r="B41861" i="10" s="1"/>
  <c r="B41862" i="10" s="1"/>
  <c r="B41863" i="10" s="1"/>
  <c r="B41864" i="10" s="1"/>
  <c r="B41865" i="10" s="1"/>
  <c r="B41866" i="10" s="1"/>
  <c r="B41867" i="10" s="1"/>
  <c r="B41868" i="10" s="1"/>
  <c r="B41869" i="10" s="1"/>
  <c r="B41870" i="10" s="1"/>
  <c r="B41871" i="10" s="1"/>
  <c r="B41872" i="10" s="1"/>
  <c r="B41873" i="10" s="1"/>
  <c r="B41874" i="10" s="1"/>
  <c r="B41875" i="10" s="1"/>
  <c r="B41876" i="10" s="1"/>
  <c r="B41877" i="10" s="1"/>
  <c r="B41878" i="10" s="1"/>
  <c r="B41879" i="10" s="1"/>
  <c r="B41880" i="10" s="1"/>
  <c r="B41881" i="10" s="1"/>
  <c r="B41882" i="10" s="1"/>
  <c r="B41883" i="10" s="1"/>
  <c r="B41884" i="10" s="1"/>
  <c r="B41885" i="10" s="1"/>
  <c r="B41886" i="10" s="1"/>
  <c r="B41887" i="10" s="1"/>
  <c r="B41888" i="10" s="1"/>
  <c r="B41889" i="10" s="1"/>
  <c r="B41890" i="10" s="1"/>
  <c r="B41891" i="10" s="1"/>
  <c r="B41892" i="10" s="1"/>
  <c r="B41893" i="10" s="1"/>
  <c r="B41894" i="10" s="1"/>
  <c r="B41895" i="10" s="1"/>
  <c r="B41896" i="10" s="1"/>
  <c r="B41897" i="10" s="1"/>
  <c r="B41898" i="10" s="1"/>
  <c r="B41899" i="10" s="1"/>
  <c r="B41900" i="10" s="1"/>
  <c r="B41901" i="10" s="1"/>
  <c r="B41902" i="10" s="1"/>
  <c r="B41903" i="10" s="1"/>
  <c r="B41904" i="10" s="1"/>
  <c r="B41905" i="10" s="1"/>
  <c r="B41906" i="10" s="1"/>
  <c r="B41907" i="10" s="1"/>
  <c r="B41908" i="10" s="1"/>
  <c r="B41909" i="10" s="1"/>
  <c r="B41910" i="10" s="1"/>
  <c r="B41911" i="10" s="1"/>
  <c r="B41912" i="10" s="1"/>
  <c r="B41913" i="10" s="1"/>
  <c r="B41914" i="10" s="1"/>
  <c r="B41915" i="10" s="1"/>
  <c r="B41916" i="10" s="1"/>
  <c r="B41917" i="10" s="1"/>
  <c r="B41918" i="10" s="1"/>
  <c r="B41919" i="10" s="1"/>
  <c r="B41920" i="10" s="1"/>
  <c r="B41921" i="10" s="1"/>
  <c r="B41922" i="10" s="1"/>
  <c r="B41923" i="10" s="1"/>
  <c r="B41924" i="10" s="1"/>
  <c r="B41925" i="10" s="1"/>
  <c r="B41926" i="10" s="1"/>
  <c r="B41927" i="10" s="1"/>
  <c r="B41928" i="10" s="1"/>
  <c r="B41929" i="10" s="1"/>
  <c r="B41930" i="10" s="1"/>
  <c r="B41931" i="10" s="1"/>
  <c r="B41932" i="10" s="1"/>
  <c r="B41933" i="10" s="1"/>
  <c r="B41934" i="10" s="1"/>
  <c r="B41935" i="10" s="1"/>
  <c r="B41936" i="10" s="1"/>
  <c r="B41937" i="10" s="1"/>
  <c r="B41938" i="10" s="1"/>
  <c r="B41939" i="10" s="1"/>
  <c r="B41940" i="10" s="1"/>
  <c r="B41941" i="10" s="1"/>
  <c r="B41942" i="10" s="1"/>
  <c r="B41943" i="10" s="1"/>
  <c r="B41944" i="10" s="1"/>
  <c r="B41945" i="10" s="1"/>
  <c r="B41946" i="10" s="1"/>
  <c r="B41947" i="10" s="1"/>
  <c r="B41948" i="10" s="1"/>
  <c r="B41949" i="10" s="1"/>
  <c r="B41950" i="10" s="1"/>
  <c r="B41951" i="10" s="1"/>
  <c r="B41952" i="10" s="1"/>
  <c r="B41953" i="10" s="1"/>
  <c r="B41954" i="10" s="1"/>
  <c r="B41955" i="10" s="1"/>
  <c r="B41956" i="10" s="1"/>
  <c r="B41957" i="10" s="1"/>
  <c r="B41958" i="10" s="1"/>
  <c r="B41959" i="10" s="1"/>
  <c r="B41960" i="10" s="1"/>
  <c r="B41961" i="10" s="1"/>
  <c r="B41962" i="10" s="1"/>
  <c r="B41963" i="10" s="1"/>
  <c r="B41964" i="10" s="1"/>
  <c r="B41965" i="10" s="1"/>
  <c r="B41966" i="10" s="1"/>
  <c r="B41967" i="10" s="1"/>
  <c r="B41968" i="10" s="1"/>
  <c r="B41969" i="10" s="1"/>
  <c r="B41970" i="10" s="1"/>
  <c r="B41971" i="10" s="1"/>
  <c r="B41972" i="10" s="1"/>
  <c r="B41973" i="10" s="1"/>
  <c r="B41974" i="10" s="1"/>
  <c r="B41975" i="10" s="1"/>
  <c r="B41976" i="10" s="1"/>
  <c r="B41977" i="10" s="1"/>
  <c r="B41978" i="10" s="1"/>
  <c r="B41979" i="10" s="1"/>
  <c r="B41980" i="10" s="1"/>
  <c r="B41981" i="10" s="1"/>
  <c r="B41982" i="10" s="1"/>
  <c r="B41983" i="10" s="1"/>
  <c r="B41984" i="10" s="1"/>
  <c r="B41985" i="10" s="1"/>
  <c r="B41986" i="10" s="1"/>
  <c r="B41987" i="10" s="1"/>
  <c r="B41988" i="10" s="1"/>
  <c r="B41989" i="10" s="1"/>
  <c r="B41990" i="10" s="1"/>
  <c r="B41991" i="10" s="1"/>
  <c r="B41992" i="10" s="1"/>
  <c r="B41993" i="10" s="1"/>
  <c r="B41994" i="10" s="1"/>
  <c r="B41995" i="10" s="1"/>
  <c r="B41996" i="10" s="1"/>
  <c r="B41997" i="10" s="1"/>
  <c r="B41998" i="10" s="1"/>
  <c r="B41999" i="10" s="1"/>
  <c r="B42000" i="10" s="1"/>
  <c r="B42001" i="10" s="1"/>
  <c r="B42002" i="10" s="1"/>
  <c r="B42003" i="10" s="1"/>
  <c r="B42004" i="10" s="1"/>
  <c r="B42005" i="10" s="1"/>
  <c r="B42006" i="10" s="1"/>
  <c r="B42007" i="10" s="1"/>
  <c r="B42008" i="10" s="1"/>
  <c r="B42009" i="10" s="1"/>
  <c r="B42010" i="10" s="1"/>
  <c r="B42011" i="10" s="1"/>
  <c r="B42012" i="10" s="1"/>
  <c r="B42013" i="10" s="1"/>
  <c r="B42014" i="10" s="1"/>
  <c r="B42015" i="10" s="1"/>
  <c r="B42016" i="10" s="1"/>
  <c r="B42017" i="10" s="1"/>
  <c r="B42018" i="10" s="1"/>
  <c r="B42019" i="10" s="1"/>
  <c r="B42020" i="10" s="1"/>
  <c r="B42021" i="10" s="1"/>
  <c r="B42022" i="10" s="1"/>
  <c r="B42023" i="10" s="1"/>
  <c r="B42024" i="10" s="1"/>
  <c r="B42025" i="10" s="1"/>
  <c r="B42026" i="10" s="1"/>
  <c r="B42027" i="10" s="1"/>
  <c r="B42028" i="10" s="1"/>
  <c r="B42029" i="10" s="1"/>
  <c r="B42030" i="10" s="1"/>
  <c r="B42031" i="10" s="1"/>
  <c r="B42032" i="10" s="1"/>
  <c r="B42033" i="10" s="1"/>
  <c r="B42034" i="10" s="1"/>
  <c r="B42035" i="10" s="1"/>
  <c r="B42036" i="10" s="1"/>
  <c r="B42037" i="10" s="1"/>
  <c r="B42038" i="10" s="1"/>
  <c r="B42039" i="10" s="1"/>
  <c r="B42040" i="10" s="1"/>
  <c r="B42041" i="10" s="1"/>
  <c r="B42042" i="10" s="1"/>
  <c r="B42043" i="10" s="1"/>
  <c r="B42044" i="10" s="1"/>
  <c r="B42045" i="10" s="1"/>
  <c r="B42046" i="10" s="1"/>
  <c r="B42047" i="10" s="1"/>
  <c r="B42048" i="10" s="1"/>
  <c r="B42049" i="10" s="1"/>
  <c r="B42050" i="10" s="1"/>
  <c r="B42051" i="10" s="1"/>
  <c r="B42052" i="10" s="1"/>
  <c r="B42053" i="10" s="1"/>
  <c r="B42054" i="10" s="1"/>
  <c r="B42055" i="10" s="1"/>
  <c r="B42056" i="10" s="1"/>
  <c r="B42057" i="10" s="1"/>
  <c r="B42058" i="10" s="1"/>
  <c r="B42059" i="10" s="1"/>
  <c r="B42060" i="10" s="1"/>
  <c r="B42061" i="10" s="1"/>
  <c r="B42062" i="10" s="1"/>
  <c r="B42063" i="10" s="1"/>
  <c r="B42064" i="10" s="1"/>
  <c r="B42065" i="10" s="1"/>
  <c r="B42066" i="10" s="1"/>
  <c r="B42067" i="10" s="1"/>
  <c r="B42068" i="10" s="1"/>
  <c r="B42069" i="10" s="1"/>
  <c r="B42070" i="10" s="1"/>
  <c r="B42071" i="10" s="1"/>
  <c r="B42072" i="10" s="1"/>
  <c r="B42073" i="10" s="1"/>
  <c r="B42074" i="10" s="1"/>
  <c r="B42075" i="10" s="1"/>
  <c r="B42076" i="10" s="1"/>
  <c r="B42077" i="10" s="1"/>
  <c r="B42078" i="10" s="1"/>
  <c r="B42079" i="10" s="1"/>
  <c r="B42080" i="10" s="1"/>
  <c r="B42081" i="10" s="1"/>
  <c r="B42082" i="10" s="1"/>
  <c r="B42083" i="10" s="1"/>
  <c r="B42084" i="10" s="1"/>
  <c r="B42085" i="10" s="1"/>
  <c r="B42086" i="10" s="1"/>
  <c r="B42087" i="10" s="1"/>
  <c r="B42088" i="10" s="1"/>
  <c r="B42089" i="10" s="1"/>
  <c r="B42090" i="10" s="1"/>
  <c r="B42091" i="10" s="1"/>
  <c r="B42092" i="10" s="1"/>
  <c r="B42093" i="10" s="1"/>
  <c r="B42094" i="10" s="1"/>
  <c r="B42095" i="10" s="1"/>
  <c r="B42096" i="10" s="1"/>
  <c r="B42097" i="10" s="1"/>
  <c r="B42098" i="10" s="1"/>
  <c r="B42099" i="10" s="1"/>
  <c r="B42100" i="10" s="1"/>
  <c r="B42101" i="10" s="1"/>
  <c r="B42102" i="10" s="1"/>
  <c r="B42103" i="10" s="1"/>
  <c r="B42104" i="10" s="1"/>
  <c r="B42105" i="10" s="1"/>
  <c r="B42106" i="10" s="1"/>
  <c r="B42107" i="10" s="1"/>
  <c r="B42108" i="10" s="1"/>
  <c r="B42109" i="10" s="1"/>
  <c r="B42110" i="10" s="1"/>
  <c r="B42111" i="10" s="1"/>
  <c r="B42112" i="10" s="1"/>
  <c r="B42113" i="10" s="1"/>
  <c r="B42114" i="10" s="1"/>
  <c r="B42115" i="10" s="1"/>
  <c r="B42116" i="10" s="1"/>
  <c r="B42117" i="10" s="1"/>
  <c r="B42118" i="10" s="1"/>
  <c r="B42119" i="10" s="1"/>
  <c r="B42120" i="10" s="1"/>
  <c r="B42121" i="10" s="1"/>
  <c r="B42122" i="10" s="1"/>
  <c r="B42123" i="10" s="1"/>
  <c r="B42124" i="10" s="1"/>
  <c r="B42125" i="10" s="1"/>
  <c r="B42126" i="10" s="1"/>
  <c r="B42127" i="10" s="1"/>
  <c r="B42128" i="10" s="1"/>
  <c r="B42129" i="10" s="1"/>
  <c r="B42130" i="10" s="1"/>
  <c r="B42131" i="10" s="1"/>
  <c r="B42132" i="10" s="1"/>
  <c r="B42133" i="10" s="1"/>
  <c r="B42134" i="10" s="1"/>
  <c r="B42135" i="10" s="1"/>
  <c r="B42136" i="10" s="1"/>
  <c r="B42137" i="10" s="1"/>
  <c r="B42138" i="10" s="1"/>
  <c r="B42139" i="10" s="1"/>
  <c r="B42140" i="10" s="1"/>
  <c r="B42141" i="10" s="1"/>
  <c r="B42142" i="10" s="1"/>
  <c r="B42143" i="10" s="1"/>
  <c r="B42144" i="10" s="1"/>
  <c r="B42145" i="10" s="1"/>
  <c r="B42146" i="10" s="1"/>
  <c r="B42147" i="10" s="1"/>
  <c r="B42148" i="10" s="1"/>
  <c r="B42149" i="10" s="1"/>
  <c r="B42150" i="10" s="1"/>
  <c r="B42151" i="10" s="1"/>
  <c r="B42152" i="10" s="1"/>
  <c r="B42153" i="10" s="1"/>
  <c r="B42154" i="10" s="1"/>
  <c r="B42155" i="10" s="1"/>
  <c r="B42156" i="10" s="1"/>
  <c r="B42157" i="10" s="1"/>
  <c r="B42158" i="10" s="1"/>
  <c r="B42159" i="10" s="1"/>
  <c r="B42160" i="10" s="1"/>
  <c r="B42161" i="10" s="1"/>
  <c r="B42162" i="10" s="1"/>
  <c r="B42163" i="10" s="1"/>
  <c r="B42164" i="10" s="1"/>
  <c r="B42165" i="10" s="1"/>
  <c r="B42166" i="10" s="1"/>
  <c r="B42167" i="10" s="1"/>
  <c r="B42168" i="10" s="1"/>
  <c r="B42169" i="10" s="1"/>
  <c r="B42170" i="10" s="1"/>
  <c r="B42171" i="10" s="1"/>
  <c r="B42172" i="10" s="1"/>
  <c r="B42173" i="10" s="1"/>
  <c r="B42174" i="10" s="1"/>
  <c r="B42175" i="10" s="1"/>
  <c r="B42176" i="10" s="1"/>
  <c r="B42177" i="10" s="1"/>
  <c r="B42178" i="10" s="1"/>
  <c r="B42179" i="10" s="1"/>
  <c r="B42180" i="10" s="1"/>
  <c r="B42181" i="10" s="1"/>
  <c r="B42182" i="10" s="1"/>
  <c r="B42183" i="10" s="1"/>
  <c r="B42184" i="10" s="1"/>
  <c r="B42185" i="10" s="1"/>
  <c r="B42186" i="10" s="1"/>
  <c r="B42187" i="10" s="1"/>
  <c r="B42188" i="10" s="1"/>
  <c r="B42189" i="10" s="1"/>
  <c r="B42190" i="10" s="1"/>
  <c r="B42191" i="10" s="1"/>
  <c r="B42192" i="10" s="1"/>
  <c r="B42193" i="10" s="1"/>
  <c r="B42194" i="10" s="1"/>
  <c r="B42195" i="10" s="1"/>
  <c r="B42196" i="10" s="1"/>
  <c r="B42197" i="10" s="1"/>
  <c r="B42198" i="10" s="1"/>
  <c r="B42199" i="10" s="1"/>
  <c r="B42200" i="10" s="1"/>
  <c r="B42201" i="10" s="1"/>
  <c r="B42202" i="10" s="1"/>
  <c r="B42203" i="10" s="1"/>
  <c r="B42204" i="10" s="1"/>
  <c r="B42205" i="10" s="1"/>
  <c r="B42206" i="10" s="1"/>
  <c r="B42207" i="10" s="1"/>
  <c r="B42208" i="10" s="1"/>
  <c r="B42209" i="10" s="1"/>
  <c r="B42210" i="10" s="1"/>
  <c r="B42211" i="10" s="1"/>
  <c r="B42212" i="10" s="1"/>
  <c r="B42213" i="10" s="1"/>
  <c r="B42214" i="10" s="1"/>
  <c r="B42215" i="10" s="1"/>
  <c r="B42216" i="10" s="1"/>
  <c r="B42217" i="10" s="1"/>
  <c r="B42218" i="10" s="1"/>
  <c r="B42219" i="10" s="1"/>
  <c r="B42220" i="10" s="1"/>
  <c r="B42221" i="10" s="1"/>
  <c r="B42222" i="10" s="1"/>
  <c r="B42223" i="10" s="1"/>
  <c r="B42224" i="10" s="1"/>
  <c r="B42225" i="10" s="1"/>
  <c r="B42226" i="10" s="1"/>
  <c r="B42227" i="10" s="1"/>
  <c r="B42228" i="10" s="1"/>
  <c r="B42229" i="10" s="1"/>
  <c r="B42230" i="10" s="1"/>
  <c r="B42231" i="10" s="1"/>
  <c r="B42232" i="10" s="1"/>
  <c r="B42233" i="10" s="1"/>
  <c r="B42234" i="10" s="1"/>
  <c r="B42235" i="10" s="1"/>
  <c r="B42236" i="10" s="1"/>
  <c r="B42237" i="10" s="1"/>
  <c r="B42238" i="10" s="1"/>
  <c r="B42239" i="10" s="1"/>
  <c r="B42240" i="10" s="1"/>
  <c r="B42241" i="10" s="1"/>
  <c r="B42242" i="10" s="1"/>
  <c r="B42243" i="10" s="1"/>
  <c r="B42244" i="10" s="1"/>
  <c r="B42245" i="10" s="1"/>
  <c r="B42246" i="10" s="1"/>
  <c r="B42247" i="10" s="1"/>
  <c r="B42248" i="10" s="1"/>
  <c r="B42249" i="10" s="1"/>
  <c r="B42250" i="10" s="1"/>
  <c r="B42251" i="10" s="1"/>
  <c r="B42252" i="10" s="1"/>
  <c r="B42253" i="10" s="1"/>
  <c r="B42254" i="10" s="1"/>
  <c r="B42255" i="10" s="1"/>
  <c r="B42256" i="10" s="1"/>
  <c r="B42257" i="10" s="1"/>
  <c r="B42258" i="10" s="1"/>
  <c r="B42259" i="10" s="1"/>
  <c r="B42260" i="10" s="1"/>
  <c r="B42261" i="10" s="1"/>
  <c r="B42262" i="10" s="1"/>
  <c r="B42263" i="10" s="1"/>
  <c r="B42264" i="10" s="1"/>
  <c r="B42265" i="10" s="1"/>
  <c r="B42266" i="10" s="1"/>
  <c r="B42267" i="10" s="1"/>
  <c r="B42268" i="10" s="1"/>
  <c r="B42269" i="10" s="1"/>
  <c r="B42270" i="10" s="1"/>
  <c r="B42271" i="10" s="1"/>
  <c r="B42272" i="10" s="1"/>
  <c r="B42273" i="10" s="1"/>
  <c r="B42274" i="10" s="1"/>
  <c r="B42275" i="10" s="1"/>
  <c r="B42276" i="10" s="1"/>
  <c r="B42277" i="10" s="1"/>
  <c r="B42278" i="10" s="1"/>
  <c r="B42279" i="10" s="1"/>
  <c r="B42280" i="10" s="1"/>
  <c r="B42281" i="10" s="1"/>
  <c r="B42282" i="10" s="1"/>
  <c r="B42283" i="10" s="1"/>
  <c r="B42284" i="10" s="1"/>
  <c r="B42285" i="10" s="1"/>
  <c r="B42286" i="10" s="1"/>
  <c r="B42287" i="10" s="1"/>
  <c r="B42288" i="10" s="1"/>
  <c r="B42289" i="10" s="1"/>
  <c r="B42290" i="10" s="1"/>
  <c r="B42291" i="10" s="1"/>
  <c r="B42292" i="10" s="1"/>
  <c r="B42293" i="10" s="1"/>
  <c r="B42294" i="10" s="1"/>
  <c r="B42295" i="10" s="1"/>
  <c r="B42296" i="10" s="1"/>
  <c r="B42297" i="10" s="1"/>
  <c r="B42298" i="10" s="1"/>
  <c r="B42299" i="10" s="1"/>
  <c r="B42300" i="10" s="1"/>
  <c r="B42301" i="10" s="1"/>
  <c r="B42302" i="10" s="1"/>
  <c r="B42303" i="10" s="1"/>
  <c r="B42304" i="10" s="1"/>
  <c r="B42305" i="10" s="1"/>
  <c r="B42306" i="10" s="1"/>
  <c r="B42307" i="10" s="1"/>
  <c r="B42308" i="10" s="1"/>
  <c r="B42309" i="10" s="1"/>
  <c r="B42310" i="10" s="1"/>
  <c r="B42311" i="10" s="1"/>
  <c r="B42312" i="10" s="1"/>
  <c r="B42313" i="10" s="1"/>
  <c r="B42314" i="10" s="1"/>
  <c r="B42315" i="10" s="1"/>
  <c r="B42316" i="10" s="1"/>
  <c r="B42317" i="10" s="1"/>
  <c r="B42318" i="10" s="1"/>
  <c r="B42319" i="10" s="1"/>
  <c r="B42320" i="10" s="1"/>
  <c r="B42321" i="10" s="1"/>
  <c r="B42322" i="10" s="1"/>
  <c r="B42323" i="10" s="1"/>
  <c r="B42324" i="10" s="1"/>
  <c r="B42325" i="10" s="1"/>
  <c r="B42326" i="10" s="1"/>
  <c r="B42327" i="10" s="1"/>
  <c r="B42328" i="10" s="1"/>
  <c r="B42329" i="10" s="1"/>
  <c r="B42330" i="10" s="1"/>
  <c r="B42331" i="10" s="1"/>
  <c r="B42332" i="10" s="1"/>
  <c r="B42333" i="10" s="1"/>
  <c r="B42334" i="10" s="1"/>
  <c r="B42335" i="10" s="1"/>
  <c r="B42336" i="10" s="1"/>
  <c r="B42337" i="10" s="1"/>
  <c r="B42338" i="10" s="1"/>
  <c r="B42339" i="10" s="1"/>
  <c r="B42340" i="10" s="1"/>
  <c r="B42341" i="10" s="1"/>
  <c r="B42342" i="10" s="1"/>
  <c r="B42343" i="10" s="1"/>
  <c r="B42344" i="10" s="1"/>
  <c r="B42345" i="10" s="1"/>
  <c r="B42346" i="10" s="1"/>
  <c r="B42347" i="10" s="1"/>
  <c r="B42348" i="10" s="1"/>
  <c r="B42349" i="10" s="1"/>
  <c r="B42350" i="10" s="1"/>
  <c r="B42351" i="10" s="1"/>
  <c r="B42352" i="10" s="1"/>
  <c r="B42353" i="10" s="1"/>
  <c r="B42354" i="10" s="1"/>
  <c r="B42355" i="10" s="1"/>
  <c r="B42356" i="10" s="1"/>
  <c r="B42357" i="10" s="1"/>
  <c r="B42358" i="10" s="1"/>
  <c r="B42359" i="10" s="1"/>
  <c r="B42360" i="10" s="1"/>
  <c r="B42361" i="10" s="1"/>
  <c r="B42362" i="10" s="1"/>
  <c r="B42363" i="10" s="1"/>
  <c r="B42364" i="10" s="1"/>
  <c r="B42365" i="10" s="1"/>
  <c r="B42366" i="10" s="1"/>
  <c r="B42367" i="10" s="1"/>
  <c r="B42368" i="10" s="1"/>
  <c r="B42369" i="10" s="1"/>
  <c r="B42370" i="10" s="1"/>
  <c r="B42371" i="10" s="1"/>
  <c r="B42372" i="10" s="1"/>
  <c r="B42373" i="10" s="1"/>
  <c r="B42374" i="10" s="1"/>
  <c r="B42375" i="10" s="1"/>
  <c r="B42376" i="10" s="1"/>
  <c r="B42377" i="10" s="1"/>
  <c r="B42378" i="10" s="1"/>
  <c r="B42379" i="10" s="1"/>
  <c r="B42380" i="10" s="1"/>
  <c r="B42381" i="10" s="1"/>
  <c r="B42382" i="10" s="1"/>
  <c r="B42383" i="10" s="1"/>
  <c r="B42384" i="10" s="1"/>
  <c r="B42385" i="10" s="1"/>
  <c r="B42386" i="10" s="1"/>
  <c r="B42387" i="10" s="1"/>
  <c r="B42388" i="10" s="1"/>
  <c r="B42389" i="10" s="1"/>
  <c r="B42390" i="10" s="1"/>
  <c r="B42391" i="10" s="1"/>
  <c r="B42392" i="10" s="1"/>
  <c r="B42393" i="10" s="1"/>
  <c r="B42394" i="10" s="1"/>
  <c r="B42395" i="10" s="1"/>
  <c r="B42396" i="10" s="1"/>
  <c r="B42397" i="10" s="1"/>
  <c r="B42398" i="10" s="1"/>
  <c r="B42399" i="10" s="1"/>
  <c r="B42400" i="10" s="1"/>
  <c r="B42401" i="10" s="1"/>
  <c r="B42402" i="10" s="1"/>
  <c r="B42403" i="10" s="1"/>
  <c r="B42404" i="10" s="1"/>
  <c r="B42405" i="10" s="1"/>
  <c r="B42406" i="10" s="1"/>
  <c r="B42407" i="10" s="1"/>
  <c r="B42408" i="10" s="1"/>
  <c r="B42409" i="10" s="1"/>
  <c r="B42410" i="10" s="1"/>
  <c r="B42411" i="10" s="1"/>
  <c r="B42412" i="10" s="1"/>
  <c r="B42413" i="10" s="1"/>
  <c r="B42414" i="10" s="1"/>
  <c r="B42415" i="10" s="1"/>
  <c r="B42416" i="10" s="1"/>
  <c r="B42417" i="10" s="1"/>
  <c r="B42418" i="10" s="1"/>
  <c r="B42419" i="10" s="1"/>
  <c r="B42420" i="10" s="1"/>
  <c r="B42421" i="10" s="1"/>
  <c r="B42422" i="10" s="1"/>
  <c r="B42423" i="10" s="1"/>
  <c r="B42424" i="10" s="1"/>
  <c r="B42425" i="10" s="1"/>
  <c r="B42426" i="10" s="1"/>
  <c r="B42427" i="10" s="1"/>
  <c r="B42428" i="10" s="1"/>
  <c r="B42429" i="10" s="1"/>
  <c r="B42430" i="10" s="1"/>
  <c r="B42431" i="10" s="1"/>
  <c r="B42432" i="10" s="1"/>
  <c r="B42433" i="10" s="1"/>
  <c r="B42434" i="10" s="1"/>
  <c r="B42435" i="10" s="1"/>
  <c r="B42436" i="10" s="1"/>
  <c r="B42437" i="10" s="1"/>
  <c r="B42438" i="10" s="1"/>
  <c r="B42439" i="10" s="1"/>
  <c r="B42440" i="10" s="1"/>
  <c r="B42441" i="10" s="1"/>
  <c r="B42442" i="10" s="1"/>
  <c r="B42443" i="10" s="1"/>
  <c r="B42444" i="10" s="1"/>
  <c r="B42445" i="10" s="1"/>
  <c r="B42446" i="10" s="1"/>
  <c r="B42447" i="10" s="1"/>
  <c r="B42448" i="10" s="1"/>
  <c r="B42449" i="10" s="1"/>
  <c r="B42450" i="10" s="1"/>
  <c r="B42451" i="10" s="1"/>
  <c r="B42452" i="10" s="1"/>
  <c r="B42453" i="10" s="1"/>
  <c r="B42454" i="10" s="1"/>
  <c r="B42455" i="10" s="1"/>
  <c r="B42456" i="10" s="1"/>
  <c r="B42457" i="10" s="1"/>
  <c r="B42458" i="10" s="1"/>
  <c r="B42459" i="10" s="1"/>
  <c r="B42460" i="10" s="1"/>
  <c r="B42461" i="10" s="1"/>
  <c r="B42462" i="10" s="1"/>
  <c r="B42463" i="10" s="1"/>
  <c r="B42464" i="10" s="1"/>
  <c r="B42465" i="10" s="1"/>
  <c r="B42466" i="10" s="1"/>
  <c r="B42467" i="10" s="1"/>
  <c r="B42468" i="10" s="1"/>
  <c r="B42469" i="10" s="1"/>
  <c r="B42470" i="10" s="1"/>
  <c r="B42471" i="10" s="1"/>
  <c r="B42472" i="10" s="1"/>
  <c r="B42473" i="10" s="1"/>
  <c r="B42474" i="10" s="1"/>
  <c r="B42475" i="10" s="1"/>
  <c r="B42476" i="10" s="1"/>
  <c r="B42477" i="10" s="1"/>
  <c r="B42478" i="10" s="1"/>
  <c r="B42479" i="10" s="1"/>
  <c r="B42480" i="10" s="1"/>
  <c r="B42481" i="10" s="1"/>
  <c r="B42482" i="10" s="1"/>
  <c r="B42483" i="10" s="1"/>
  <c r="B42484" i="10" s="1"/>
  <c r="B42485" i="10" s="1"/>
  <c r="B42486" i="10" s="1"/>
  <c r="B42487" i="10" s="1"/>
  <c r="B42488" i="10" s="1"/>
  <c r="B42489" i="10" s="1"/>
  <c r="B42490" i="10" s="1"/>
  <c r="B42491" i="10" s="1"/>
  <c r="B42492" i="10" s="1"/>
  <c r="B42493" i="10" s="1"/>
  <c r="B42494" i="10" s="1"/>
  <c r="B42495" i="10" s="1"/>
  <c r="B42496" i="10" s="1"/>
  <c r="B42497" i="10" s="1"/>
  <c r="B42498" i="10" s="1"/>
  <c r="B42499" i="10" s="1"/>
  <c r="B42500" i="10" s="1"/>
  <c r="B42501" i="10" s="1"/>
  <c r="B42502" i="10" s="1"/>
  <c r="B42503" i="10" s="1"/>
  <c r="B42504" i="10" s="1"/>
  <c r="B42505" i="10" s="1"/>
  <c r="B42506" i="10" s="1"/>
  <c r="B42507" i="10" s="1"/>
  <c r="B42508" i="10" s="1"/>
  <c r="B42509" i="10" s="1"/>
  <c r="B42510" i="10" s="1"/>
  <c r="B42511" i="10" s="1"/>
  <c r="B42512" i="10" s="1"/>
  <c r="B42513" i="10" s="1"/>
  <c r="B42514" i="10" s="1"/>
  <c r="B42515" i="10" s="1"/>
  <c r="B42516" i="10" s="1"/>
  <c r="B42517" i="10" s="1"/>
  <c r="B42518" i="10" s="1"/>
  <c r="B42519" i="10" s="1"/>
  <c r="B42520" i="10" s="1"/>
  <c r="B42521" i="10" s="1"/>
  <c r="B42522" i="10" s="1"/>
  <c r="B42523" i="10" s="1"/>
  <c r="B42524" i="10" s="1"/>
  <c r="B42525" i="10" s="1"/>
  <c r="B42526" i="10" s="1"/>
  <c r="B42527" i="10" s="1"/>
  <c r="B42528" i="10" s="1"/>
  <c r="B42529" i="10" s="1"/>
  <c r="B42530" i="10" s="1"/>
  <c r="B42531" i="10" s="1"/>
  <c r="B42532" i="10" s="1"/>
  <c r="B42533" i="10" s="1"/>
  <c r="B42534" i="10" s="1"/>
  <c r="B42535" i="10" s="1"/>
  <c r="B42536" i="10" s="1"/>
  <c r="B42537" i="10" s="1"/>
  <c r="B42538" i="10" s="1"/>
  <c r="B42539" i="10" s="1"/>
  <c r="B42540" i="10" s="1"/>
  <c r="B42541" i="10" s="1"/>
  <c r="B42542" i="10" s="1"/>
  <c r="B42543" i="10" s="1"/>
  <c r="B42544" i="10" s="1"/>
  <c r="B42545" i="10" s="1"/>
  <c r="B42546" i="10" s="1"/>
  <c r="B42547" i="10" s="1"/>
  <c r="B42548" i="10" s="1"/>
  <c r="B42549" i="10" s="1"/>
  <c r="B42550" i="10" s="1"/>
  <c r="B42551" i="10" s="1"/>
  <c r="B42552" i="10" s="1"/>
  <c r="B42553" i="10" s="1"/>
  <c r="B42554" i="10" s="1"/>
  <c r="B42555" i="10" s="1"/>
  <c r="B42556" i="10" s="1"/>
  <c r="B42557" i="10" s="1"/>
  <c r="B42558" i="10" s="1"/>
  <c r="B42559" i="10" s="1"/>
  <c r="B42560" i="10" s="1"/>
  <c r="B42561" i="10" s="1"/>
  <c r="B42562" i="10" s="1"/>
  <c r="B42563" i="10" s="1"/>
  <c r="B42564" i="10" s="1"/>
  <c r="B42565" i="10" s="1"/>
  <c r="B42566" i="10" s="1"/>
  <c r="B42567" i="10" s="1"/>
  <c r="B42568" i="10" s="1"/>
  <c r="B42569" i="10" s="1"/>
  <c r="B42570" i="10" s="1"/>
  <c r="B42571" i="10" s="1"/>
  <c r="B42572" i="10" s="1"/>
  <c r="B42573" i="10" s="1"/>
  <c r="B42574" i="10" s="1"/>
  <c r="B42575" i="10" s="1"/>
  <c r="B42576" i="10" s="1"/>
  <c r="B42577" i="10" s="1"/>
  <c r="B42578" i="10" s="1"/>
  <c r="B42579" i="10" s="1"/>
  <c r="B42580" i="10" s="1"/>
  <c r="B42581" i="10" s="1"/>
  <c r="B42582" i="10" s="1"/>
  <c r="B42583" i="10" s="1"/>
  <c r="B42584" i="10" s="1"/>
  <c r="B42585" i="10" s="1"/>
  <c r="B42586" i="10" s="1"/>
  <c r="B42587" i="10" s="1"/>
  <c r="B42588" i="10" s="1"/>
  <c r="B42589" i="10" s="1"/>
  <c r="B42590" i="10" s="1"/>
  <c r="B42591" i="10" s="1"/>
  <c r="B42592" i="10" s="1"/>
  <c r="B42593" i="10" s="1"/>
  <c r="B42594" i="10" s="1"/>
  <c r="B42595" i="10" s="1"/>
  <c r="B42596" i="10" s="1"/>
  <c r="B42597" i="10" s="1"/>
  <c r="B42598" i="10" s="1"/>
  <c r="B42599" i="10" s="1"/>
  <c r="B42600" i="10" s="1"/>
  <c r="B42601" i="10" s="1"/>
  <c r="B42602" i="10" s="1"/>
  <c r="B42603" i="10" s="1"/>
  <c r="B42604" i="10" s="1"/>
  <c r="B42605" i="10" s="1"/>
  <c r="B42606" i="10" s="1"/>
  <c r="B42607" i="10" s="1"/>
  <c r="B42608" i="10" s="1"/>
  <c r="B42609" i="10" s="1"/>
  <c r="B42610" i="10" s="1"/>
  <c r="B42611" i="10" s="1"/>
  <c r="B42612" i="10" s="1"/>
  <c r="B42613" i="10" s="1"/>
  <c r="B42614" i="10" s="1"/>
  <c r="B42615" i="10" s="1"/>
  <c r="B42616" i="10" s="1"/>
  <c r="B42617" i="10" s="1"/>
  <c r="B42618" i="10" s="1"/>
  <c r="B42619" i="10" s="1"/>
  <c r="B42620" i="10" s="1"/>
  <c r="B42621" i="10" s="1"/>
  <c r="B42622" i="10" s="1"/>
  <c r="B42623" i="10" s="1"/>
  <c r="B42624" i="10" s="1"/>
  <c r="B42625" i="10" s="1"/>
  <c r="B42626" i="10" s="1"/>
  <c r="B42627" i="10" s="1"/>
  <c r="B42628" i="10" s="1"/>
  <c r="B42629" i="10" s="1"/>
  <c r="B42630" i="10" s="1"/>
  <c r="B42631" i="10" s="1"/>
  <c r="B42632" i="10" s="1"/>
  <c r="B42633" i="10" s="1"/>
  <c r="B42634" i="10" s="1"/>
  <c r="B42635" i="10" s="1"/>
  <c r="B42636" i="10" s="1"/>
  <c r="B42637" i="10" s="1"/>
  <c r="B42638" i="10" s="1"/>
  <c r="B42639" i="10" s="1"/>
  <c r="B42640" i="10" s="1"/>
  <c r="B42641" i="10" s="1"/>
  <c r="B42642" i="10" s="1"/>
  <c r="B42643" i="10" s="1"/>
  <c r="B42644" i="10" s="1"/>
  <c r="B42645" i="10" s="1"/>
  <c r="B42646" i="10" s="1"/>
  <c r="B42647" i="10" s="1"/>
  <c r="B42648" i="10" s="1"/>
  <c r="B42649" i="10" s="1"/>
  <c r="B42650" i="10" s="1"/>
  <c r="B42651" i="10" s="1"/>
  <c r="B42652" i="10" s="1"/>
  <c r="B42653" i="10" s="1"/>
  <c r="B42654" i="10" s="1"/>
  <c r="B42655" i="10" s="1"/>
  <c r="B42656" i="10" s="1"/>
  <c r="B42657" i="10" s="1"/>
  <c r="B42658" i="10" s="1"/>
  <c r="B42659" i="10" s="1"/>
  <c r="B42660" i="10" s="1"/>
  <c r="B42661" i="10" s="1"/>
  <c r="B42662" i="10" s="1"/>
  <c r="B42663" i="10" s="1"/>
  <c r="B42664" i="10" s="1"/>
  <c r="B42665" i="10" s="1"/>
  <c r="B42666" i="10" s="1"/>
  <c r="B42667" i="10" s="1"/>
  <c r="B42668" i="10" s="1"/>
  <c r="B42669" i="10" s="1"/>
  <c r="B42670" i="10" s="1"/>
  <c r="B42671" i="10" s="1"/>
  <c r="B42672" i="10" s="1"/>
  <c r="B42673" i="10" s="1"/>
  <c r="B42674" i="10" s="1"/>
  <c r="B42675" i="10" s="1"/>
  <c r="B42676" i="10" s="1"/>
  <c r="B42677" i="10" s="1"/>
  <c r="B42678" i="10" s="1"/>
  <c r="B42679" i="10" s="1"/>
  <c r="B42680" i="10" s="1"/>
  <c r="B42681" i="10" s="1"/>
  <c r="B42682" i="10" s="1"/>
  <c r="B42683" i="10" s="1"/>
  <c r="B42684" i="10" s="1"/>
  <c r="B42685" i="10" s="1"/>
  <c r="B42686" i="10" s="1"/>
  <c r="B42687" i="10" s="1"/>
  <c r="B42688" i="10" s="1"/>
  <c r="B42689" i="10" s="1"/>
  <c r="B42690" i="10" s="1"/>
  <c r="B42691" i="10" s="1"/>
  <c r="B42692" i="10" s="1"/>
  <c r="B42693" i="10" s="1"/>
  <c r="B42694" i="10" s="1"/>
  <c r="B42695" i="10" s="1"/>
  <c r="B42696" i="10" s="1"/>
  <c r="B42697" i="10" s="1"/>
  <c r="B42698" i="10" s="1"/>
  <c r="B42699" i="10" s="1"/>
  <c r="B42700" i="10" s="1"/>
  <c r="B42701" i="10" s="1"/>
  <c r="B42702" i="10" s="1"/>
  <c r="B42703" i="10" s="1"/>
  <c r="B42704" i="10" s="1"/>
  <c r="B42705" i="10" s="1"/>
  <c r="B42706" i="10" s="1"/>
  <c r="B42707" i="10" s="1"/>
  <c r="B42708" i="10" s="1"/>
  <c r="B42709" i="10" s="1"/>
  <c r="B42710" i="10" s="1"/>
  <c r="B42711" i="10" s="1"/>
  <c r="B42712" i="10" s="1"/>
  <c r="B42713" i="10" s="1"/>
  <c r="B42714" i="10" s="1"/>
  <c r="B42715" i="10" s="1"/>
  <c r="B42716" i="10" s="1"/>
  <c r="B42717" i="10" s="1"/>
  <c r="B42718" i="10" s="1"/>
  <c r="B42719" i="10" s="1"/>
  <c r="B42720" i="10" s="1"/>
  <c r="B42721" i="10" s="1"/>
  <c r="B42722" i="10" s="1"/>
  <c r="B42723" i="10" s="1"/>
  <c r="B42724" i="10" s="1"/>
  <c r="B42725" i="10" s="1"/>
  <c r="B42726" i="10" s="1"/>
  <c r="B42727" i="10" s="1"/>
  <c r="B42728" i="10" s="1"/>
  <c r="B42729" i="10" s="1"/>
  <c r="B42730" i="10" s="1"/>
  <c r="B42731" i="10" s="1"/>
  <c r="B42732" i="10" s="1"/>
  <c r="B42733" i="10" s="1"/>
  <c r="B42734" i="10" s="1"/>
  <c r="B42735" i="10" s="1"/>
  <c r="B42736" i="10" s="1"/>
  <c r="B42737" i="10" s="1"/>
  <c r="B42738" i="10" s="1"/>
  <c r="B42739" i="10" s="1"/>
  <c r="B42740" i="10" s="1"/>
  <c r="B42741" i="10" s="1"/>
  <c r="B42742" i="10" s="1"/>
  <c r="B42743" i="10" s="1"/>
  <c r="B42744" i="10" s="1"/>
  <c r="B42745" i="10" s="1"/>
  <c r="B42746" i="10" s="1"/>
  <c r="B42747" i="10" s="1"/>
  <c r="B42748" i="10" s="1"/>
  <c r="B42749" i="10" s="1"/>
  <c r="B42750" i="10" s="1"/>
  <c r="B42751" i="10" s="1"/>
  <c r="B42752" i="10" s="1"/>
  <c r="B42753" i="10" s="1"/>
  <c r="B42754" i="10" s="1"/>
  <c r="B42755" i="10" s="1"/>
  <c r="B42756" i="10" s="1"/>
  <c r="B42757" i="10" s="1"/>
  <c r="B42758" i="10" s="1"/>
  <c r="B42759" i="10" s="1"/>
  <c r="B42760" i="10" s="1"/>
  <c r="B42761" i="10" s="1"/>
  <c r="B42762" i="10" s="1"/>
  <c r="B42763" i="10" s="1"/>
  <c r="B42764" i="10" s="1"/>
  <c r="B42765" i="10" s="1"/>
  <c r="B42766" i="10" s="1"/>
  <c r="B42767" i="10" s="1"/>
  <c r="B42768" i="10" s="1"/>
  <c r="B42769" i="10" s="1"/>
  <c r="B42770" i="10" s="1"/>
  <c r="B42771" i="10" s="1"/>
  <c r="B42772" i="10" s="1"/>
  <c r="B42773" i="10" s="1"/>
  <c r="B42774" i="10" s="1"/>
  <c r="B42775" i="10" s="1"/>
  <c r="B42776" i="10" s="1"/>
  <c r="B42777" i="10" s="1"/>
  <c r="B42778" i="10" s="1"/>
  <c r="B42779" i="10" s="1"/>
  <c r="B42780" i="10" s="1"/>
  <c r="B42781" i="10" s="1"/>
  <c r="B42782" i="10" s="1"/>
  <c r="B42783" i="10" s="1"/>
  <c r="B42784" i="10" s="1"/>
  <c r="B42785" i="10" s="1"/>
  <c r="B42786" i="10" s="1"/>
  <c r="B42787" i="10" s="1"/>
  <c r="B42788" i="10" s="1"/>
  <c r="B42789" i="10" s="1"/>
  <c r="B42790" i="10" s="1"/>
  <c r="B42791" i="10" s="1"/>
  <c r="B42792" i="10" s="1"/>
  <c r="B42793" i="10" s="1"/>
  <c r="B42794" i="10" s="1"/>
  <c r="B42795" i="10" s="1"/>
  <c r="B42796" i="10" s="1"/>
  <c r="B42797" i="10" s="1"/>
  <c r="B42798" i="10" s="1"/>
  <c r="B42799" i="10" s="1"/>
  <c r="B42800" i="10" s="1"/>
  <c r="B42801" i="10" s="1"/>
  <c r="B42802" i="10" s="1"/>
  <c r="B42803" i="10" s="1"/>
  <c r="B42804" i="10" s="1"/>
  <c r="B42805" i="10" s="1"/>
  <c r="B42806" i="10" s="1"/>
  <c r="B42807" i="10" s="1"/>
  <c r="B42808" i="10" s="1"/>
  <c r="B42809" i="10" s="1"/>
  <c r="B42810" i="10" s="1"/>
  <c r="B42811" i="10" s="1"/>
  <c r="B42812" i="10" s="1"/>
  <c r="B42813" i="10" s="1"/>
  <c r="B42814" i="10" s="1"/>
  <c r="B42815" i="10" s="1"/>
  <c r="B42816" i="10" s="1"/>
  <c r="B42817" i="10" s="1"/>
  <c r="B42818" i="10" s="1"/>
  <c r="B42819" i="10" s="1"/>
  <c r="B42820" i="10" s="1"/>
  <c r="B42821" i="10" s="1"/>
  <c r="B42822" i="10" s="1"/>
  <c r="B42823" i="10" s="1"/>
  <c r="B42824" i="10" s="1"/>
  <c r="B42825" i="10" s="1"/>
  <c r="B42826" i="10" s="1"/>
  <c r="B42827" i="10" s="1"/>
  <c r="B42828" i="10" s="1"/>
  <c r="B42829" i="10" s="1"/>
  <c r="B42830" i="10" s="1"/>
  <c r="B42831" i="10" s="1"/>
  <c r="B42832" i="10" s="1"/>
  <c r="B42833" i="10" s="1"/>
  <c r="B42834" i="10" s="1"/>
  <c r="B42835" i="10" s="1"/>
  <c r="B42836" i="10" s="1"/>
  <c r="B42837" i="10" s="1"/>
  <c r="B42838" i="10" s="1"/>
  <c r="B42839" i="10" s="1"/>
  <c r="B42840" i="10" s="1"/>
  <c r="B42841" i="10" s="1"/>
  <c r="B42842" i="10" s="1"/>
  <c r="B42843" i="10" s="1"/>
  <c r="B42844" i="10" s="1"/>
  <c r="B42845" i="10" s="1"/>
  <c r="B42846" i="10" s="1"/>
  <c r="B42847" i="10" s="1"/>
  <c r="B42848" i="10" s="1"/>
  <c r="B42849" i="10" s="1"/>
  <c r="B42850" i="10" s="1"/>
  <c r="B42851" i="10" s="1"/>
  <c r="B42852" i="10" s="1"/>
  <c r="B42853" i="10" s="1"/>
  <c r="B42854" i="10" s="1"/>
  <c r="B42855" i="10" s="1"/>
  <c r="B42856" i="10" s="1"/>
  <c r="B42857" i="10" s="1"/>
  <c r="B42858" i="10" s="1"/>
  <c r="B42859" i="10" s="1"/>
  <c r="B42860" i="10" s="1"/>
  <c r="B42861" i="10" s="1"/>
  <c r="B42862" i="10" s="1"/>
  <c r="B42863" i="10" s="1"/>
  <c r="B42864" i="10" s="1"/>
  <c r="B42865" i="10" s="1"/>
  <c r="B42866" i="10" s="1"/>
  <c r="B42867" i="10" s="1"/>
  <c r="B42868" i="10" s="1"/>
  <c r="B42869" i="10" s="1"/>
  <c r="B42870" i="10" s="1"/>
  <c r="B42871" i="10" s="1"/>
  <c r="B42872" i="10" s="1"/>
  <c r="B42873" i="10" s="1"/>
  <c r="B42874" i="10" s="1"/>
  <c r="B42875" i="10" s="1"/>
  <c r="B42876" i="10" s="1"/>
  <c r="B42877" i="10" s="1"/>
  <c r="B42878" i="10" s="1"/>
  <c r="B42879" i="10" s="1"/>
  <c r="B42880" i="10" s="1"/>
  <c r="B42881" i="10" s="1"/>
  <c r="B42882" i="10" s="1"/>
  <c r="B42883" i="10" s="1"/>
  <c r="B42884" i="10" s="1"/>
  <c r="B42885" i="10" s="1"/>
  <c r="B42886" i="10" s="1"/>
  <c r="B42887" i="10" s="1"/>
  <c r="B42888" i="10" s="1"/>
  <c r="B42889" i="10" s="1"/>
  <c r="B42890" i="10" s="1"/>
  <c r="B42891" i="10" s="1"/>
  <c r="B42892" i="10" s="1"/>
  <c r="B42893" i="10" s="1"/>
  <c r="B42894" i="10" s="1"/>
  <c r="B42895" i="10" s="1"/>
  <c r="B42896" i="10" s="1"/>
  <c r="B42897" i="10" s="1"/>
  <c r="B42898" i="10" s="1"/>
  <c r="B42899" i="10" s="1"/>
  <c r="B42900" i="10" s="1"/>
  <c r="B42901" i="10" s="1"/>
  <c r="B42902" i="10" s="1"/>
  <c r="B42903" i="10" s="1"/>
  <c r="B42904" i="10" s="1"/>
  <c r="B42905" i="10" s="1"/>
  <c r="B42906" i="10" s="1"/>
  <c r="B42907" i="10" s="1"/>
  <c r="B42908" i="10" s="1"/>
  <c r="B42909" i="10" s="1"/>
  <c r="B42910" i="10" s="1"/>
  <c r="B42911" i="10" s="1"/>
  <c r="B42912" i="10" s="1"/>
  <c r="B42913" i="10" s="1"/>
  <c r="B42914" i="10" s="1"/>
  <c r="B42915" i="10" s="1"/>
  <c r="B42916" i="10" s="1"/>
  <c r="B42917" i="10" s="1"/>
  <c r="B42918" i="10" s="1"/>
  <c r="B42919" i="10" s="1"/>
  <c r="B42920" i="10" s="1"/>
  <c r="B42921" i="10" s="1"/>
  <c r="B42922" i="10" s="1"/>
  <c r="B42923" i="10" s="1"/>
  <c r="B42924" i="10" s="1"/>
  <c r="B42925" i="10" s="1"/>
  <c r="B42926" i="10" s="1"/>
  <c r="B42927" i="10" s="1"/>
  <c r="B42928" i="10" s="1"/>
  <c r="B42929" i="10" s="1"/>
  <c r="B42930" i="10" s="1"/>
  <c r="B42931" i="10" s="1"/>
  <c r="B42932" i="10" s="1"/>
  <c r="B42933" i="10" s="1"/>
  <c r="B42934" i="10" s="1"/>
  <c r="B42935" i="10" s="1"/>
  <c r="B42936" i="10" s="1"/>
  <c r="B42937" i="10" s="1"/>
  <c r="B42938" i="10" s="1"/>
  <c r="B42939" i="10" s="1"/>
  <c r="B42940" i="10" s="1"/>
  <c r="B42941" i="10" s="1"/>
  <c r="B42942" i="10" s="1"/>
  <c r="B42943" i="10" s="1"/>
  <c r="B42944" i="10" s="1"/>
  <c r="B42945" i="10" s="1"/>
  <c r="B42946" i="10" s="1"/>
  <c r="B42947" i="10" s="1"/>
  <c r="B42948" i="10" s="1"/>
  <c r="B42949" i="10" s="1"/>
  <c r="B42950" i="10" s="1"/>
  <c r="B42951" i="10" s="1"/>
  <c r="B42952" i="10" s="1"/>
  <c r="B42953" i="10" s="1"/>
  <c r="B42954" i="10" s="1"/>
  <c r="B42955" i="10" s="1"/>
  <c r="B42956" i="10" s="1"/>
  <c r="B42957" i="10" s="1"/>
  <c r="B42958" i="10" s="1"/>
  <c r="B42959" i="10" s="1"/>
  <c r="B42960" i="10" s="1"/>
  <c r="B42961" i="10" s="1"/>
  <c r="B42962" i="10" s="1"/>
  <c r="B42963" i="10" s="1"/>
  <c r="B42964" i="10" s="1"/>
  <c r="B42965" i="10" s="1"/>
  <c r="B42966" i="10" s="1"/>
  <c r="B42967" i="10" s="1"/>
  <c r="B42968" i="10" s="1"/>
  <c r="B42969" i="10" s="1"/>
  <c r="B42970" i="10" s="1"/>
  <c r="B42971" i="10" s="1"/>
  <c r="B42972" i="10" s="1"/>
  <c r="B42973" i="10" s="1"/>
  <c r="B42974" i="10" s="1"/>
  <c r="B42975" i="10" s="1"/>
  <c r="B42976" i="10" s="1"/>
  <c r="B42977" i="10" s="1"/>
  <c r="B42978" i="10" s="1"/>
  <c r="B42979" i="10" s="1"/>
  <c r="B42980" i="10" s="1"/>
  <c r="B42981" i="10" s="1"/>
  <c r="B42982" i="10" s="1"/>
  <c r="B42983" i="10" s="1"/>
  <c r="B42984" i="10" s="1"/>
  <c r="B42985" i="10" s="1"/>
  <c r="B42986" i="10" s="1"/>
  <c r="B42987" i="10" s="1"/>
  <c r="B42988" i="10" s="1"/>
  <c r="B42989" i="10" s="1"/>
  <c r="B42990" i="10" s="1"/>
  <c r="B42991" i="10" s="1"/>
  <c r="B42992" i="10" s="1"/>
  <c r="B42993" i="10" s="1"/>
  <c r="B42994" i="10" s="1"/>
  <c r="B42995" i="10" s="1"/>
  <c r="B42996" i="10" s="1"/>
  <c r="B42997" i="10" s="1"/>
  <c r="B42998" i="10" s="1"/>
  <c r="B42999" i="10" s="1"/>
  <c r="B43000" i="10" s="1"/>
  <c r="B43001" i="10" s="1"/>
  <c r="B43002" i="10" s="1"/>
  <c r="B43003" i="10" s="1"/>
  <c r="B43004" i="10" s="1"/>
  <c r="B43005" i="10" s="1"/>
  <c r="B43006" i="10" s="1"/>
  <c r="B43007" i="10" s="1"/>
  <c r="B43008" i="10" s="1"/>
  <c r="B43009" i="10" s="1"/>
  <c r="B43010" i="10" s="1"/>
  <c r="B43011" i="10" s="1"/>
  <c r="B43012" i="10" s="1"/>
  <c r="B43013" i="10" s="1"/>
  <c r="B43014" i="10" s="1"/>
  <c r="B43015" i="10" s="1"/>
  <c r="B43016" i="10" s="1"/>
  <c r="B43017" i="10" s="1"/>
  <c r="B43018" i="10" s="1"/>
  <c r="B43019" i="10" s="1"/>
  <c r="B43020" i="10" s="1"/>
  <c r="B43021" i="10" s="1"/>
  <c r="B43022" i="10" s="1"/>
  <c r="B43023" i="10" s="1"/>
  <c r="B43024" i="10" s="1"/>
  <c r="B43025" i="10" s="1"/>
  <c r="B43026" i="10" s="1"/>
  <c r="B43027" i="10" s="1"/>
  <c r="B43028" i="10" s="1"/>
  <c r="B43029" i="10" s="1"/>
  <c r="B43030" i="10" s="1"/>
  <c r="B43031" i="10" s="1"/>
  <c r="B43032" i="10" s="1"/>
  <c r="B43033" i="10" s="1"/>
  <c r="B43034" i="10" s="1"/>
  <c r="B43035" i="10" s="1"/>
  <c r="B43036" i="10" s="1"/>
  <c r="B43037" i="10" s="1"/>
  <c r="B43038" i="10" s="1"/>
  <c r="B43039" i="10" s="1"/>
  <c r="B43040" i="10" s="1"/>
  <c r="B43041" i="10" s="1"/>
  <c r="B43042" i="10" s="1"/>
  <c r="B43043" i="10" s="1"/>
  <c r="B43044" i="10" s="1"/>
  <c r="B43045" i="10" s="1"/>
  <c r="B43046" i="10" s="1"/>
  <c r="B43047" i="10" s="1"/>
  <c r="B43048" i="10" s="1"/>
  <c r="B43049" i="10" s="1"/>
  <c r="B43050" i="10" s="1"/>
  <c r="B43051" i="10" s="1"/>
  <c r="B43052" i="10" s="1"/>
  <c r="B43053" i="10" s="1"/>
  <c r="B43054" i="10" s="1"/>
  <c r="B43055" i="10" s="1"/>
  <c r="B43056" i="10" s="1"/>
  <c r="B43057" i="10" s="1"/>
  <c r="B43058" i="10" s="1"/>
  <c r="B43059" i="10" s="1"/>
  <c r="B43060" i="10" s="1"/>
  <c r="B43061" i="10" s="1"/>
  <c r="B43062" i="10" s="1"/>
  <c r="B43063" i="10" s="1"/>
  <c r="B43064" i="10" s="1"/>
  <c r="B43065" i="10" s="1"/>
  <c r="B43066" i="10" s="1"/>
  <c r="B43067" i="10" s="1"/>
  <c r="B43068" i="10" s="1"/>
  <c r="B43069" i="10" s="1"/>
  <c r="B43070" i="10" s="1"/>
  <c r="B43071" i="10" s="1"/>
  <c r="B43072" i="10" s="1"/>
  <c r="B43073" i="10" s="1"/>
  <c r="B43074" i="10" s="1"/>
  <c r="B43075" i="10" s="1"/>
  <c r="B43076" i="10" s="1"/>
  <c r="B43077" i="10" s="1"/>
  <c r="B43078" i="10" s="1"/>
  <c r="B43079" i="10" s="1"/>
  <c r="B43080" i="10" s="1"/>
  <c r="B43081" i="10" s="1"/>
  <c r="B43082" i="10" s="1"/>
  <c r="B43083" i="10" s="1"/>
  <c r="B43084" i="10" s="1"/>
  <c r="B43085" i="10" s="1"/>
  <c r="B43086" i="10" s="1"/>
  <c r="B43087" i="10" s="1"/>
  <c r="B43088" i="10" s="1"/>
  <c r="B43089" i="10" s="1"/>
  <c r="B43090" i="10" s="1"/>
  <c r="B43091" i="10" s="1"/>
  <c r="B43092" i="10" s="1"/>
  <c r="B43093" i="10" s="1"/>
  <c r="B43094" i="10" s="1"/>
  <c r="B43095" i="10" s="1"/>
  <c r="B43096" i="10" s="1"/>
  <c r="B43097" i="10" s="1"/>
  <c r="B43098" i="10" s="1"/>
  <c r="B43099" i="10" s="1"/>
  <c r="B43100" i="10" s="1"/>
  <c r="B43101" i="10" s="1"/>
  <c r="B43102" i="10" s="1"/>
  <c r="B43103" i="10" s="1"/>
  <c r="B43104" i="10" s="1"/>
  <c r="B43105" i="10" s="1"/>
  <c r="B43106" i="10" s="1"/>
  <c r="B43107" i="10" s="1"/>
  <c r="B43108" i="10" s="1"/>
  <c r="B43109" i="10" s="1"/>
  <c r="B43110" i="10" s="1"/>
  <c r="B43111" i="10" s="1"/>
  <c r="B43112" i="10" s="1"/>
  <c r="B43113" i="10" s="1"/>
  <c r="B43114" i="10" s="1"/>
  <c r="B43115" i="10" s="1"/>
  <c r="B43116" i="10" s="1"/>
  <c r="B43117" i="10" s="1"/>
  <c r="B43118" i="10" s="1"/>
  <c r="B43119" i="10" s="1"/>
  <c r="B43120" i="10" s="1"/>
  <c r="B43121" i="10" s="1"/>
  <c r="B43122" i="10" s="1"/>
  <c r="B43123" i="10" s="1"/>
  <c r="B43124" i="10" s="1"/>
  <c r="B43125" i="10" s="1"/>
  <c r="B43126" i="10" s="1"/>
  <c r="B43127" i="10" s="1"/>
  <c r="B43128" i="10" s="1"/>
  <c r="B43129" i="10" s="1"/>
  <c r="B43130" i="10" s="1"/>
  <c r="B43131" i="10" s="1"/>
  <c r="B43132" i="10" s="1"/>
  <c r="B43133" i="10" s="1"/>
  <c r="B43134" i="10" s="1"/>
  <c r="B43135" i="10" s="1"/>
  <c r="B43136" i="10" s="1"/>
  <c r="B43137" i="10" s="1"/>
  <c r="B43138" i="10" s="1"/>
  <c r="B43139" i="10" s="1"/>
  <c r="B43140" i="10" s="1"/>
  <c r="B43141" i="10" s="1"/>
  <c r="B43142" i="10" s="1"/>
  <c r="B43143" i="10" s="1"/>
  <c r="B43144" i="10" s="1"/>
  <c r="B43145" i="10" s="1"/>
  <c r="B43146" i="10" s="1"/>
  <c r="B43147" i="10" s="1"/>
  <c r="B43148" i="10" s="1"/>
  <c r="B43149" i="10" s="1"/>
  <c r="B43150" i="10" s="1"/>
  <c r="B43151" i="10" s="1"/>
  <c r="B43152" i="10" s="1"/>
  <c r="B43153" i="10" s="1"/>
  <c r="B43154" i="10" s="1"/>
  <c r="B43155" i="10" s="1"/>
  <c r="B43156" i="10" s="1"/>
  <c r="B43157" i="10" s="1"/>
  <c r="B43158" i="10" s="1"/>
  <c r="B43159" i="10" s="1"/>
  <c r="B43160" i="10" s="1"/>
  <c r="B43161" i="10" s="1"/>
  <c r="B43162" i="10" s="1"/>
  <c r="B43163" i="10" s="1"/>
  <c r="B43164" i="10" s="1"/>
  <c r="B43165" i="10" s="1"/>
  <c r="B43166" i="10" s="1"/>
  <c r="B43167" i="10" s="1"/>
  <c r="B43168" i="10" s="1"/>
  <c r="B43169" i="10" s="1"/>
  <c r="B43170" i="10" s="1"/>
  <c r="B43171" i="10" s="1"/>
  <c r="B43172" i="10" s="1"/>
  <c r="B43173" i="10" s="1"/>
  <c r="B43174" i="10" s="1"/>
  <c r="B43175" i="10" s="1"/>
  <c r="B43176" i="10" s="1"/>
  <c r="B43177" i="10" s="1"/>
  <c r="B43178" i="10" s="1"/>
  <c r="B43179" i="10" s="1"/>
  <c r="B43180" i="10" s="1"/>
  <c r="B43181" i="10" s="1"/>
  <c r="B43182" i="10" s="1"/>
  <c r="B43183" i="10" s="1"/>
  <c r="B43184" i="10" s="1"/>
  <c r="B43185" i="10" s="1"/>
  <c r="B43186" i="10" s="1"/>
  <c r="B43187" i="10" s="1"/>
  <c r="B43188" i="10" s="1"/>
  <c r="B43189" i="10" s="1"/>
  <c r="B43190" i="10" s="1"/>
  <c r="B43191" i="10" s="1"/>
  <c r="B43192" i="10" s="1"/>
  <c r="B43193" i="10" s="1"/>
  <c r="B43194" i="10" s="1"/>
  <c r="B43195" i="10" s="1"/>
  <c r="B43196" i="10" s="1"/>
  <c r="B43197" i="10" s="1"/>
  <c r="B43198" i="10" s="1"/>
  <c r="B43199" i="10" s="1"/>
  <c r="B43200" i="10" s="1"/>
  <c r="B43201" i="10" s="1"/>
  <c r="B43202" i="10" s="1"/>
  <c r="B43203" i="10" s="1"/>
  <c r="B43204" i="10" s="1"/>
  <c r="B43205" i="10" s="1"/>
  <c r="B43206" i="10" s="1"/>
  <c r="B43207" i="10" s="1"/>
  <c r="B43208" i="10" s="1"/>
  <c r="B43209" i="10" s="1"/>
  <c r="B43210" i="10" s="1"/>
  <c r="B43211" i="10" s="1"/>
  <c r="B43212" i="10" s="1"/>
  <c r="B43213" i="10" s="1"/>
  <c r="B43214" i="10" s="1"/>
  <c r="B43215" i="10" s="1"/>
  <c r="B43216" i="10" s="1"/>
  <c r="B43217" i="10" s="1"/>
  <c r="B43218" i="10" s="1"/>
  <c r="B43219" i="10" s="1"/>
  <c r="B43220" i="10" s="1"/>
  <c r="B43221" i="10" s="1"/>
  <c r="B43222" i="10" s="1"/>
  <c r="B43223" i="10" s="1"/>
  <c r="B43224" i="10" s="1"/>
  <c r="B43225" i="10" s="1"/>
  <c r="B43226" i="10" s="1"/>
  <c r="B43227" i="10" s="1"/>
  <c r="B43228" i="10" s="1"/>
  <c r="B43229" i="10" s="1"/>
  <c r="B43230" i="10" s="1"/>
  <c r="B43231" i="10" s="1"/>
  <c r="B43232" i="10" s="1"/>
  <c r="B43233" i="10" s="1"/>
  <c r="B43234" i="10" s="1"/>
  <c r="B43235" i="10" s="1"/>
  <c r="B43236" i="10" s="1"/>
  <c r="B43237" i="10" s="1"/>
  <c r="B43238" i="10" s="1"/>
  <c r="B43239" i="10" s="1"/>
  <c r="B43240" i="10" s="1"/>
  <c r="B43241" i="10" s="1"/>
  <c r="B43242" i="10" s="1"/>
  <c r="B43243" i="10" s="1"/>
  <c r="B43244" i="10" s="1"/>
  <c r="B43245" i="10" s="1"/>
  <c r="B43246" i="10" s="1"/>
  <c r="B43247" i="10" s="1"/>
  <c r="B43248" i="10" s="1"/>
  <c r="B43249" i="10" s="1"/>
  <c r="B43250" i="10" s="1"/>
  <c r="B43251" i="10" s="1"/>
  <c r="B43252" i="10" s="1"/>
  <c r="B43253" i="10" s="1"/>
  <c r="B43254" i="10" s="1"/>
  <c r="B43255" i="10" s="1"/>
  <c r="B43256" i="10" s="1"/>
  <c r="B43257" i="10" s="1"/>
  <c r="B43258" i="10" s="1"/>
  <c r="B43259" i="10" s="1"/>
  <c r="B43260" i="10" s="1"/>
  <c r="B43261" i="10" s="1"/>
  <c r="B43262" i="10" s="1"/>
  <c r="B43263" i="10" s="1"/>
  <c r="B43264" i="10" s="1"/>
  <c r="B43265" i="10" s="1"/>
  <c r="B43266" i="10" s="1"/>
  <c r="B43267" i="10" s="1"/>
  <c r="B43268" i="10" s="1"/>
  <c r="B43269" i="10" s="1"/>
  <c r="B43270" i="10" s="1"/>
  <c r="B43271" i="10" s="1"/>
  <c r="B43272" i="10" s="1"/>
  <c r="B43273" i="10" s="1"/>
  <c r="B43274" i="10" s="1"/>
  <c r="B43275" i="10" s="1"/>
  <c r="B43276" i="10" s="1"/>
  <c r="B43277" i="10" s="1"/>
  <c r="B43278" i="10" s="1"/>
  <c r="B43279" i="10" s="1"/>
  <c r="B43280" i="10" s="1"/>
  <c r="B43281" i="10" s="1"/>
  <c r="B43282" i="10" s="1"/>
  <c r="B43283" i="10" s="1"/>
  <c r="B43284" i="10" s="1"/>
  <c r="B43285" i="10" s="1"/>
  <c r="B43286" i="10" s="1"/>
  <c r="B43287" i="10" s="1"/>
  <c r="B43288" i="10" s="1"/>
  <c r="B43289" i="10" s="1"/>
  <c r="B43290" i="10" s="1"/>
  <c r="B43291" i="10" s="1"/>
  <c r="B43292" i="10" s="1"/>
  <c r="B43293" i="10" s="1"/>
  <c r="B43294" i="10" s="1"/>
  <c r="B43295" i="10" s="1"/>
  <c r="B43296" i="10" s="1"/>
  <c r="B43297" i="10" s="1"/>
  <c r="B43298" i="10" s="1"/>
  <c r="B43299" i="10" s="1"/>
  <c r="B43300" i="10" s="1"/>
  <c r="B43301" i="10" s="1"/>
  <c r="B43302" i="10" s="1"/>
  <c r="B43303" i="10" s="1"/>
  <c r="B43304" i="10" s="1"/>
  <c r="B43305" i="10" s="1"/>
  <c r="B43306" i="10" s="1"/>
  <c r="B43307" i="10" s="1"/>
  <c r="B43308" i="10" s="1"/>
  <c r="B43309" i="10" s="1"/>
  <c r="B43310" i="10" s="1"/>
  <c r="B43311" i="10" s="1"/>
  <c r="B43312" i="10" s="1"/>
  <c r="B43313" i="10" s="1"/>
  <c r="B43314" i="10" s="1"/>
  <c r="B43315" i="10" s="1"/>
  <c r="B43316" i="10" s="1"/>
  <c r="B43317" i="10" s="1"/>
  <c r="B43318" i="10" s="1"/>
  <c r="B43319" i="10" s="1"/>
  <c r="B43320" i="10" s="1"/>
  <c r="B43321" i="10" s="1"/>
  <c r="B43322" i="10" s="1"/>
  <c r="B43323" i="10" s="1"/>
  <c r="B43324" i="10" s="1"/>
  <c r="B43325" i="10" s="1"/>
  <c r="B43326" i="10" s="1"/>
  <c r="B43327" i="10" s="1"/>
  <c r="B43328" i="10" s="1"/>
  <c r="B43329" i="10" s="1"/>
  <c r="B43330" i="10" s="1"/>
  <c r="B43331" i="10" s="1"/>
  <c r="B43332" i="10" s="1"/>
  <c r="B43333" i="10" s="1"/>
  <c r="B43334" i="10" s="1"/>
  <c r="B43335" i="10" s="1"/>
  <c r="B43336" i="10" s="1"/>
  <c r="B43337" i="10" s="1"/>
  <c r="B43338" i="10" s="1"/>
  <c r="B43339" i="10" s="1"/>
  <c r="B43340" i="10" s="1"/>
  <c r="B43341" i="10" s="1"/>
  <c r="B43342" i="10" s="1"/>
  <c r="B43343" i="10" s="1"/>
  <c r="B43344" i="10" s="1"/>
  <c r="B43345" i="10" s="1"/>
  <c r="B43346" i="10" s="1"/>
  <c r="B43347" i="10" s="1"/>
  <c r="B43348" i="10" s="1"/>
  <c r="B43349" i="10" s="1"/>
  <c r="B43350" i="10" s="1"/>
  <c r="B43351" i="10" s="1"/>
  <c r="B43352" i="10" s="1"/>
  <c r="B43353" i="10" s="1"/>
  <c r="B43354" i="10" s="1"/>
  <c r="B43355" i="10" s="1"/>
  <c r="B43356" i="10" s="1"/>
  <c r="B43357" i="10" s="1"/>
  <c r="B43358" i="10" s="1"/>
  <c r="B43359" i="10" s="1"/>
  <c r="B43360" i="10" s="1"/>
  <c r="B43361" i="10" s="1"/>
  <c r="B43362" i="10" s="1"/>
  <c r="B43363" i="10" s="1"/>
  <c r="B43364" i="10" s="1"/>
  <c r="B43365" i="10" s="1"/>
  <c r="B43366" i="10" s="1"/>
  <c r="B43367" i="10" s="1"/>
  <c r="B43368" i="10" s="1"/>
  <c r="B43369" i="10" s="1"/>
  <c r="B43370" i="10" s="1"/>
  <c r="B43371" i="10" s="1"/>
  <c r="B43372" i="10" s="1"/>
  <c r="B43373" i="10" s="1"/>
  <c r="B43374" i="10" s="1"/>
  <c r="B43375" i="10" s="1"/>
  <c r="B43376" i="10" s="1"/>
  <c r="B43377" i="10" s="1"/>
  <c r="B43378" i="10" s="1"/>
  <c r="B43379" i="10" s="1"/>
  <c r="B43380" i="10" s="1"/>
  <c r="B43381" i="10" s="1"/>
  <c r="B43382" i="10" s="1"/>
  <c r="B43383" i="10" s="1"/>
  <c r="B43384" i="10" s="1"/>
  <c r="B43385" i="10" s="1"/>
  <c r="B43386" i="10" s="1"/>
  <c r="B43387" i="10" s="1"/>
  <c r="B43388" i="10" s="1"/>
  <c r="B43389" i="10" s="1"/>
  <c r="B43390" i="10" s="1"/>
  <c r="B43391" i="10" s="1"/>
  <c r="B43392" i="10" s="1"/>
  <c r="B43393" i="10" s="1"/>
  <c r="B43394" i="10" s="1"/>
  <c r="B43395" i="10" s="1"/>
  <c r="B43396" i="10" s="1"/>
  <c r="B43397" i="10" s="1"/>
  <c r="B43398" i="10" s="1"/>
  <c r="B43399" i="10" s="1"/>
  <c r="B43400" i="10" s="1"/>
  <c r="B43401" i="10" s="1"/>
  <c r="B43402" i="10" s="1"/>
  <c r="B43403" i="10" s="1"/>
  <c r="B43404" i="10" s="1"/>
  <c r="B43405" i="10" s="1"/>
  <c r="B43406" i="10" s="1"/>
  <c r="B43407" i="10" s="1"/>
  <c r="B43408" i="10" s="1"/>
  <c r="B43409" i="10" s="1"/>
  <c r="B43410" i="10" s="1"/>
  <c r="B43411" i="10" s="1"/>
  <c r="B43412" i="10" s="1"/>
  <c r="B43413" i="10" s="1"/>
  <c r="B43414" i="10" s="1"/>
  <c r="B43415" i="10" s="1"/>
  <c r="B43416" i="10" s="1"/>
  <c r="B43417" i="10" s="1"/>
  <c r="B43418" i="10" s="1"/>
  <c r="B43419" i="10" s="1"/>
  <c r="B43420" i="10" s="1"/>
  <c r="B43421" i="10" s="1"/>
  <c r="B43422" i="10" s="1"/>
  <c r="B43423" i="10" s="1"/>
  <c r="B43424" i="10" s="1"/>
  <c r="B43425" i="10" s="1"/>
  <c r="B43426" i="10" s="1"/>
  <c r="B43427" i="10" s="1"/>
  <c r="B43428" i="10" s="1"/>
  <c r="B43429" i="10" s="1"/>
  <c r="B43430" i="10" s="1"/>
  <c r="B43431" i="10" s="1"/>
  <c r="B43432" i="10" s="1"/>
  <c r="B43433" i="10" s="1"/>
  <c r="B43434" i="10" s="1"/>
  <c r="B43435" i="10" s="1"/>
  <c r="B43436" i="10" s="1"/>
  <c r="B43437" i="10" s="1"/>
  <c r="B43438" i="10" s="1"/>
  <c r="B43439" i="10" s="1"/>
  <c r="B43440" i="10" s="1"/>
  <c r="B43441" i="10" s="1"/>
  <c r="B43442" i="10" s="1"/>
  <c r="B43443" i="10" s="1"/>
  <c r="B43444" i="10" s="1"/>
  <c r="B43445" i="10" s="1"/>
  <c r="B43446" i="10" s="1"/>
  <c r="B43447" i="10" s="1"/>
  <c r="B43448" i="10" s="1"/>
  <c r="B43449" i="10" s="1"/>
  <c r="B43450" i="10" s="1"/>
  <c r="B43451" i="10" s="1"/>
  <c r="B43452" i="10" s="1"/>
  <c r="B43453" i="10" s="1"/>
  <c r="B43454" i="10" s="1"/>
  <c r="B43455" i="10" s="1"/>
  <c r="B43456" i="10" s="1"/>
  <c r="B43457" i="10" s="1"/>
  <c r="B43458" i="10" s="1"/>
  <c r="B43459" i="10" s="1"/>
  <c r="B43460" i="10" s="1"/>
  <c r="B43461" i="10" s="1"/>
  <c r="B43462" i="10" s="1"/>
  <c r="B43463" i="10" s="1"/>
  <c r="B43464" i="10" s="1"/>
  <c r="B43465" i="10" s="1"/>
  <c r="B43466" i="10" s="1"/>
  <c r="B43467" i="10" s="1"/>
  <c r="B43468" i="10" s="1"/>
  <c r="B43469" i="10" s="1"/>
  <c r="B43470" i="10" s="1"/>
  <c r="B43471" i="10" s="1"/>
  <c r="B43472" i="10" s="1"/>
  <c r="B43473" i="10" s="1"/>
  <c r="B43474" i="10" s="1"/>
  <c r="B43475" i="10" s="1"/>
  <c r="B43476" i="10" s="1"/>
  <c r="B43477" i="10" s="1"/>
  <c r="B43478" i="10" s="1"/>
  <c r="B43479" i="10" s="1"/>
  <c r="B43480" i="10" s="1"/>
  <c r="B43481" i="10" s="1"/>
  <c r="B43482" i="10" s="1"/>
  <c r="B43483" i="10" s="1"/>
  <c r="B43484" i="10" s="1"/>
  <c r="B43485" i="10" s="1"/>
  <c r="B43486" i="10" s="1"/>
  <c r="B43487" i="10" s="1"/>
  <c r="B43488" i="10" s="1"/>
  <c r="B43489" i="10" s="1"/>
  <c r="B43490" i="10" s="1"/>
  <c r="B43491" i="10" s="1"/>
  <c r="B43492" i="10" s="1"/>
  <c r="B43493" i="10" s="1"/>
  <c r="B43494" i="10" s="1"/>
  <c r="B43495" i="10" s="1"/>
  <c r="B43496" i="10" s="1"/>
  <c r="B43497" i="10" s="1"/>
  <c r="B43498" i="10" s="1"/>
  <c r="B43499" i="10" s="1"/>
  <c r="B43500" i="10" s="1"/>
  <c r="B43501" i="10" s="1"/>
  <c r="B43502" i="10" s="1"/>
  <c r="B43503" i="10" s="1"/>
  <c r="B43504" i="10" s="1"/>
  <c r="B43505" i="10" s="1"/>
  <c r="B43506" i="10" s="1"/>
  <c r="B43507" i="10" s="1"/>
  <c r="B43508" i="10" s="1"/>
  <c r="B43509" i="10" s="1"/>
  <c r="B43510" i="10" s="1"/>
  <c r="B43511" i="10" s="1"/>
  <c r="B43512" i="10" s="1"/>
  <c r="B43513" i="10" s="1"/>
  <c r="B43514" i="10" s="1"/>
  <c r="B43515" i="10" s="1"/>
  <c r="B43516" i="10" s="1"/>
  <c r="B43517" i="10" s="1"/>
  <c r="B43518" i="10" s="1"/>
  <c r="B43519" i="10" s="1"/>
  <c r="B43520" i="10" s="1"/>
  <c r="B43521" i="10" s="1"/>
  <c r="B43522" i="10" s="1"/>
  <c r="B43523" i="10" s="1"/>
  <c r="B43524" i="10" s="1"/>
  <c r="B43525" i="10" s="1"/>
  <c r="B43526" i="10" s="1"/>
  <c r="B43527" i="10" s="1"/>
  <c r="B43528" i="10" s="1"/>
  <c r="B43529" i="10" s="1"/>
  <c r="B43530" i="10" s="1"/>
  <c r="B43531" i="10" s="1"/>
  <c r="B43532" i="10" s="1"/>
  <c r="B43533" i="10" s="1"/>
  <c r="B43534" i="10" s="1"/>
  <c r="B43535" i="10" s="1"/>
  <c r="B43536" i="10" s="1"/>
  <c r="B43537" i="10" s="1"/>
  <c r="B43538" i="10" s="1"/>
  <c r="B43539" i="10" s="1"/>
  <c r="B43540" i="10" s="1"/>
  <c r="B43541" i="10" s="1"/>
  <c r="B43542" i="10" s="1"/>
  <c r="B43543" i="10" s="1"/>
  <c r="B43544" i="10" s="1"/>
  <c r="B43545" i="10" s="1"/>
  <c r="B43546" i="10" s="1"/>
  <c r="B43547" i="10" s="1"/>
  <c r="B43548" i="10" s="1"/>
  <c r="B43549" i="10" s="1"/>
  <c r="B43550" i="10" s="1"/>
  <c r="B43551" i="10" s="1"/>
  <c r="B43552" i="10" s="1"/>
  <c r="B43553" i="10" s="1"/>
  <c r="B43554" i="10" s="1"/>
  <c r="B43555" i="10" s="1"/>
  <c r="B43556" i="10" s="1"/>
  <c r="B43557" i="10" s="1"/>
  <c r="B43558" i="10" s="1"/>
  <c r="B43559" i="10" s="1"/>
  <c r="B43560" i="10" s="1"/>
  <c r="B43561" i="10" s="1"/>
  <c r="B43562" i="10" s="1"/>
  <c r="B43563" i="10" s="1"/>
  <c r="B43564" i="10" s="1"/>
  <c r="B43565" i="10" s="1"/>
  <c r="B43566" i="10" s="1"/>
  <c r="B43567" i="10" s="1"/>
  <c r="B43568" i="10" s="1"/>
  <c r="B43569" i="10" s="1"/>
  <c r="B43570" i="10" s="1"/>
  <c r="B43571" i="10" s="1"/>
  <c r="B43572" i="10" s="1"/>
  <c r="B43573" i="10" s="1"/>
  <c r="B43574" i="10" s="1"/>
  <c r="B43575" i="10" s="1"/>
  <c r="B43576" i="10" s="1"/>
  <c r="B43577" i="10" s="1"/>
  <c r="B43578" i="10" s="1"/>
  <c r="B43579" i="10" s="1"/>
  <c r="B43580" i="10" s="1"/>
  <c r="B43581" i="10" s="1"/>
  <c r="B43582" i="10" s="1"/>
  <c r="B43583" i="10" s="1"/>
  <c r="B43584" i="10" s="1"/>
  <c r="B43585" i="10" s="1"/>
  <c r="B43586" i="10" s="1"/>
  <c r="B43587" i="10" s="1"/>
  <c r="B43588" i="10" s="1"/>
  <c r="B43589" i="10" s="1"/>
  <c r="B43590" i="10" s="1"/>
  <c r="B43591" i="10" s="1"/>
  <c r="B43592" i="10" s="1"/>
  <c r="B43593" i="10" s="1"/>
  <c r="B43594" i="10" s="1"/>
  <c r="B43595" i="10" s="1"/>
  <c r="B43596" i="10" s="1"/>
  <c r="B43597" i="10" s="1"/>
  <c r="B43598" i="10" s="1"/>
  <c r="B43599" i="10" s="1"/>
  <c r="B43600" i="10" s="1"/>
  <c r="B43601" i="10" s="1"/>
  <c r="B43602" i="10" s="1"/>
  <c r="B43603" i="10" s="1"/>
  <c r="B43604" i="10" s="1"/>
  <c r="B43605" i="10" s="1"/>
  <c r="B43606" i="10" s="1"/>
  <c r="B43607" i="10" s="1"/>
  <c r="B43608" i="10" s="1"/>
  <c r="B43609" i="10" s="1"/>
  <c r="B43610" i="10" s="1"/>
  <c r="B43611" i="10" s="1"/>
  <c r="B43612" i="10" s="1"/>
  <c r="B43613" i="10" s="1"/>
  <c r="B43614" i="10" s="1"/>
  <c r="B43615" i="10" s="1"/>
  <c r="B43616" i="10" s="1"/>
  <c r="B43617" i="10" s="1"/>
  <c r="B43618" i="10" s="1"/>
  <c r="B43619" i="10" s="1"/>
  <c r="B43620" i="10" s="1"/>
  <c r="B43621" i="10" s="1"/>
  <c r="B43622" i="10" s="1"/>
  <c r="B43623" i="10" s="1"/>
  <c r="B43624" i="10" s="1"/>
  <c r="B43625" i="10" s="1"/>
  <c r="B43626" i="10" s="1"/>
  <c r="B43627" i="10" s="1"/>
  <c r="B43628" i="10" s="1"/>
  <c r="B43629" i="10" s="1"/>
  <c r="B43630" i="10" s="1"/>
  <c r="B43631" i="10" s="1"/>
  <c r="B43632" i="10" s="1"/>
  <c r="B43633" i="10" s="1"/>
  <c r="B43634" i="10" s="1"/>
  <c r="B43635" i="10" s="1"/>
  <c r="B43636" i="10" s="1"/>
  <c r="B43637" i="10" s="1"/>
  <c r="B43638" i="10" s="1"/>
  <c r="B43639" i="10" s="1"/>
  <c r="B43640" i="10" s="1"/>
  <c r="B43641" i="10" s="1"/>
  <c r="B43642" i="10" s="1"/>
  <c r="B43643" i="10" s="1"/>
  <c r="B43644" i="10" s="1"/>
  <c r="B43645" i="10" s="1"/>
  <c r="B43646" i="10" s="1"/>
  <c r="B43647" i="10" s="1"/>
  <c r="B43648" i="10" s="1"/>
  <c r="B43649" i="10" s="1"/>
  <c r="B43650" i="10" s="1"/>
  <c r="B43651" i="10" s="1"/>
  <c r="B43652" i="10" s="1"/>
  <c r="B43653" i="10" s="1"/>
  <c r="B43654" i="10" s="1"/>
  <c r="B43655" i="10" s="1"/>
  <c r="B43656" i="10" s="1"/>
  <c r="B43657" i="10" s="1"/>
  <c r="B43658" i="10" s="1"/>
  <c r="B43659" i="10" s="1"/>
  <c r="B43660" i="10" s="1"/>
  <c r="B43661" i="10" s="1"/>
  <c r="B43662" i="10" s="1"/>
  <c r="B43663" i="10" s="1"/>
  <c r="B43664" i="10" s="1"/>
  <c r="B43665" i="10" s="1"/>
  <c r="B43666" i="10" s="1"/>
  <c r="B43667" i="10" s="1"/>
  <c r="B43668" i="10" s="1"/>
  <c r="B43669" i="10" s="1"/>
  <c r="B43670" i="10" s="1"/>
  <c r="B43671" i="10" s="1"/>
  <c r="B43672" i="10" s="1"/>
  <c r="B43673" i="10" s="1"/>
  <c r="B43674" i="10" s="1"/>
  <c r="B43675" i="10" s="1"/>
  <c r="B43676" i="10" s="1"/>
  <c r="B43677" i="10" s="1"/>
  <c r="B43678" i="10" s="1"/>
  <c r="B43679" i="10" s="1"/>
  <c r="B43680" i="10" s="1"/>
  <c r="B43681" i="10" s="1"/>
  <c r="B43682" i="10" s="1"/>
  <c r="B43683" i="10" s="1"/>
  <c r="B43684" i="10" s="1"/>
  <c r="B43685" i="10" s="1"/>
  <c r="B43686" i="10" s="1"/>
  <c r="B43687" i="10" s="1"/>
  <c r="B43688" i="10" s="1"/>
  <c r="B43689" i="10" s="1"/>
  <c r="B43690" i="10" s="1"/>
  <c r="B43691" i="10" s="1"/>
  <c r="B43692" i="10" s="1"/>
  <c r="B43693" i="10" s="1"/>
  <c r="B43694" i="10" s="1"/>
  <c r="B43695" i="10" s="1"/>
  <c r="B43696" i="10" s="1"/>
  <c r="B43697" i="10" s="1"/>
  <c r="B43698" i="10" s="1"/>
  <c r="B43699" i="10" s="1"/>
  <c r="B43700" i="10" s="1"/>
  <c r="B43701" i="10" s="1"/>
  <c r="B43702" i="10" s="1"/>
  <c r="B43703" i="10" s="1"/>
  <c r="B43704" i="10" s="1"/>
  <c r="B43705" i="10" s="1"/>
  <c r="B43706" i="10" s="1"/>
  <c r="B43707" i="10" s="1"/>
  <c r="B43708" i="10" s="1"/>
  <c r="B43709" i="10" s="1"/>
  <c r="B43710" i="10" s="1"/>
  <c r="B43711" i="10" s="1"/>
  <c r="B43712" i="10" s="1"/>
  <c r="B43713" i="10" s="1"/>
  <c r="B43714" i="10" s="1"/>
  <c r="B43715" i="10" s="1"/>
  <c r="B43716" i="10" s="1"/>
  <c r="B43717" i="10" s="1"/>
  <c r="B43718" i="10" s="1"/>
  <c r="B43719" i="10" s="1"/>
  <c r="B43720" i="10" s="1"/>
  <c r="B43721" i="10" s="1"/>
  <c r="B43722" i="10" s="1"/>
  <c r="B43723" i="10" s="1"/>
  <c r="B43724" i="10" s="1"/>
  <c r="B43725" i="10" s="1"/>
  <c r="B43726" i="10" s="1"/>
  <c r="B43727" i="10" s="1"/>
  <c r="B43728" i="10" s="1"/>
  <c r="B43729" i="10" s="1"/>
  <c r="B43730" i="10" s="1"/>
  <c r="B43731" i="10" s="1"/>
  <c r="B43732" i="10" s="1"/>
  <c r="B43733" i="10" s="1"/>
  <c r="B43734" i="10" s="1"/>
  <c r="B43735" i="10" s="1"/>
  <c r="B43736" i="10" s="1"/>
  <c r="B43737" i="10" s="1"/>
  <c r="B43738" i="10" s="1"/>
  <c r="B43739" i="10" s="1"/>
  <c r="B43740" i="10" s="1"/>
  <c r="B43741" i="10" s="1"/>
  <c r="B43742" i="10" s="1"/>
  <c r="B43743" i="10" s="1"/>
  <c r="B43744" i="10" s="1"/>
  <c r="B43745" i="10" s="1"/>
  <c r="B43746" i="10" s="1"/>
  <c r="B43747" i="10" s="1"/>
  <c r="B43748" i="10" s="1"/>
  <c r="B43749" i="10" s="1"/>
  <c r="B43750" i="10" s="1"/>
  <c r="B43751" i="10" s="1"/>
  <c r="B43752" i="10" s="1"/>
  <c r="B43753" i="10" s="1"/>
  <c r="B43754" i="10" s="1"/>
  <c r="B43755" i="10" s="1"/>
  <c r="B43756" i="10" s="1"/>
  <c r="B43757" i="10" s="1"/>
  <c r="B43758" i="10" s="1"/>
  <c r="B43759" i="10" s="1"/>
  <c r="B43760" i="10" s="1"/>
  <c r="B43761" i="10" s="1"/>
  <c r="B43762" i="10" s="1"/>
  <c r="B43763" i="10" s="1"/>
  <c r="B43764" i="10" s="1"/>
  <c r="B43765" i="10" s="1"/>
  <c r="B43766" i="10" s="1"/>
  <c r="B43767" i="10" s="1"/>
  <c r="B43768" i="10" s="1"/>
  <c r="B43769" i="10" s="1"/>
  <c r="B43770" i="10" s="1"/>
  <c r="B43771" i="10" s="1"/>
  <c r="B43772" i="10" s="1"/>
  <c r="B43773" i="10" s="1"/>
  <c r="B43774" i="10" s="1"/>
  <c r="B43775" i="10" s="1"/>
  <c r="B43776" i="10" s="1"/>
  <c r="B43777" i="10" s="1"/>
  <c r="B43778" i="10" s="1"/>
  <c r="B43779" i="10" s="1"/>
  <c r="B43780" i="10" s="1"/>
  <c r="B43781" i="10" s="1"/>
  <c r="B43782" i="10" s="1"/>
  <c r="B43783" i="10" s="1"/>
  <c r="B43784" i="10" s="1"/>
  <c r="B43785" i="10" s="1"/>
  <c r="B43786" i="10" s="1"/>
  <c r="B43787" i="10" s="1"/>
  <c r="B43788" i="10" s="1"/>
  <c r="B43789" i="10" s="1"/>
  <c r="B43790" i="10" s="1"/>
  <c r="B43791" i="10" s="1"/>
  <c r="B43792" i="10" s="1"/>
  <c r="B43793" i="10" s="1"/>
  <c r="B43794" i="10" s="1"/>
  <c r="B43795" i="10" s="1"/>
  <c r="B43796" i="10" s="1"/>
  <c r="B43797" i="10" s="1"/>
  <c r="B43798" i="10" s="1"/>
  <c r="B43799" i="10" s="1"/>
  <c r="B43800" i="10" s="1"/>
  <c r="B43801" i="10" s="1"/>
  <c r="B43802" i="10" s="1"/>
  <c r="B43803" i="10" s="1"/>
  <c r="B43804" i="10" s="1"/>
  <c r="B43805" i="10" s="1"/>
  <c r="B43806" i="10" s="1"/>
  <c r="B43807" i="10" s="1"/>
  <c r="B43808" i="10" s="1"/>
  <c r="B43809" i="10" s="1"/>
  <c r="B43810" i="10" s="1"/>
  <c r="B43811" i="10" s="1"/>
  <c r="B43812" i="10" s="1"/>
  <c r="B43813" i="10" s="1"/>
  <c r="B43814" i="10" s="1"/>
  <c r="B43815" i="10" s="1"/>
  <c r="B43816" i="10" s="1"/>
  <c r="B43817" i="10" s="1"/>
  <c r="B43818" i="10" s="1"/>
  <c r="B43819" i="10" s="1"/>
  <c r="B43820" i="10" s="1"/>
  <c r="B43821" i="10" s="1"/>
  <c r="B43822" i="10" s="1"/>
  <c r="B43823" i="10" s="1"/>
  <c r="B43824" i="10" s="1"/>
  <c r="B43825" i="10" s="1"/>
  <c r="B43826" i="10" s="1"/>
  <c r="B43827" i="10" s="1"/>
  <c r="B43828" i="10" s="1"/>
  <c r="B43829" i="10" s="1"/>
  <c r="B43830" i="10" s="1"/>
  <c r="B43831" i="10" s="1"/>
  <c r="B43832" i="10" s="1"/>
  <c r="B43833" i="10" s="1"/>
  <c r="B43834" i="10" s="1"/>
  <c r="B43835" i="10" s="1"/>
  <c r="B43836" i="10" s="1"/>
  <c r="B43837" i="10" s="1"/>
  <c r="B43838" i="10" s="1"/>
  <c r="B43839" i="10" s="1"/>
  <c r="B43840" i="10" s="1"/>
  <c r="B43841" i="10" s="1"/>
  <c r="B43842" i="10" s="1"/>
  <c r="B43843" i="10" s="1"/>
  <c r="B43844" i="10" s="1"/>
  <c r="B43845" i="10" s="1"/>
  <c r="B43846" i="10" s="1"/>
  <c r="B43847" i="10" s="1"/>
  <c r="B43848" i="10" s="1"/>
  <c r="B43849" i="10" s="1"/>
  <c r="B43850" i="10" s="1"/>
  <c r="B43851" i="10" s="1"/>
  <c r="B43852" i="10" s="1"/>
  <c r="B43853" i="10" s="1"/>
  <c r="B43854" i="10" s="1"/>
  <c r="B43855" i="10" s="1"/>
  <c r="B43856" i="10" s="1"/>
  <c r="B43857" i="10" s="1"/>
  <c r="B43858" i="10" s="1"/>
  <c r="B43859" i="10" s="1"/>
  <c r="B43860" i="10" s="1"/>
  <c r="B43861" i="10" s="1"/>
  <c r="B43862" i="10" s="1"/>
  <c r="B43863" i="10" s="1"/>
  <c r="B43864" i="10" s="1"/>
  <c r="B43865" i="10" s="1"/>
  <c r="B43866" i="10" s="1"/>
  <c r="B43867" i="10" s="1"/>
  <c r="B43868" i="10" s="1"/>
  <c r="B43869" i="10" s="1"/>
  <c r="B43870" i="10" s="1"/>
  <c r="B43871" i="10" s="1"/>
  <c r="B43872" i="10" s="1"/>
  <c r="B43873" i="10" s="1"/>
  <c r="B43874" i="10" s="1"/>
  <c r="B43875" i="10" s="1"/>
  <c r="B43876" i="10" s="1"/>
  <c r="B43877" i="10" s="1"/>
  <c r="B43878" i="10" s="1"/>
  <c r="B43879" i="10" s="1"/>
  <c r="B43880" i="10" s="1"/>
  <c r="B43881" i="10" s="1"/>
  <c r="B43882" i="10" s="1"/>
  <c r="B43883" i="10" s="1"/>
  <c r="B43884" i="10" s="1"/>
  <c r="B43885" i="10" s="1"/>
  <c r="B43886" i="10" s="1"/>
  <c r="B43887" i="10" s="1"/>
  <c r="B43888" i="10" s="1"/>
  <c r="B43889" i="10" s="1"/>
  <c r="B43890" i="10" s="1"/>
  <c r="B43891" i="10" s="1"/>
  <c r="B43892" i="10" s="1"/>
  <c r="B43893" i="10" s="1"/>
  <c r="B43894" i="10" s="1"/>
  <c r="B43895" i="10" s="1"/>
  <c r="B43896" i="10" s="1"/>
  <c r="B43897" i="10" s="1"/>
  <c r="B43898" i="10" s="1"/>
  <c r="B43899" i="10" s="1"/>
  <c r="B43900" i="10" s="1"/>
  <c r="B43901" i="10" s="1"/>
  <c r="B43902" i="10" s="1"/>
  <c r="B43903" i="10" s="1"/>
  <c r="B43904" i="10" s="1"/>
  <c r="B43905" i="10" s="1"/>
  <c r="B43906" i="10" s="1"/>
  <c r="B43907" i="10" s="1"/>
  <c r="B43908" i="10" s="1"/>
  <c r="B43909" i="10" s="1"/>
  <c r="B43910" i="10" s="1"/>
  <c r="B43911" i="10" s="1"/>
  <c r="B43912" i="10" s="1"/>
  <c r="B43913" i="10" s="1"/>
  <c r="B43914" i="10" s="1"/>
  <c r="B43915" i="10" s="1"/>
  <c r="B43916" i="10" s="1"/>
  <c r="B43917" i="10" s="1"/>
  <c r="B43918" i="10" s="1"/>
  <c r="B43919" i="10" s="1"/>
  <c r="B43920" i="10" s="1"/>
  <c r="B43921" i="10" s="1"/>
  <c r="B43922" i="10" s="1"/>
  <c r="B43923" i="10" s="1"/>
  <c r="B43924" i="10" s="1"/>
  <c r="B43925" i="10" s="1"/>
  <c r="B43926" i="10" s="1"/>
  <c r="B43927" i="10" s="1"/>
  <c r="B43928" i="10" s="1"/>
  <c r="B43929" i="10" s="1"/>
  <c r="B43930" i="10" s="1"/>
  <c r="B43931" i="10" s="1"/>
  <c r="B43932" i="10" s="1"/>
  <c r="B43933" i="10" s="1"/>
  <c r="B43934" i="10" s="1"/>
  <c r="B43935" i="10" s="1"/>
  <c r="B43936" i="10" s="1"/>
  <c r="B43937" i="10" s="1"/>
  <c r="B43938" i="10" s="1"/>
  <c r="B43939" i="10" s="1"/>
  <c r="B43940" i="10" s="1"/>
  <c r="B43941" i="10" s="1"/>
  <c r="B43942" i="10" s="1"/>
  <c r="B43943" i="10" s="1"/>
  <c r="B43944" i="10" s="1"/>
  <c r="B43945" i="10" s="1"/>
  <c r="B43946" i="10" s="1"/>
  <c r="B43947" i="10" s="1"/>
  <c r="B43948" i="10" s="1"/>
  <c r="B43949" i="10" s="1"/>
  <c r="B43950" i="10" s="1"/>
  <c r="B43951" i="10" s="1"/>
  <c r="B43952" i="10" s="1"/>
  <c r="B43953" i="10" s="1"/>
  <c r="B43954" i="10" s="1"/>
  <c r="B43955" i="10" s="1"/>
  <c r="B43956" i="10" s="1"/>
  <c r="B43957" i="10" s="1"/>
  <c r="B43958" i="10" s="1"/>
  <c r="B43959" i="10" s="1"/>
  <c r="B43960" i="10" s="1"/>
  <c r="B43961" i="10" s="1"/>
  <c r="B43962" i="10" s="1"/>
  <c r="B43963" i="10" s="1"/>
  <c r="B43964" i="10" s="1"/>
  <c r="B43965" i="10" s="1"/>
  <c r="B43966" i="10" s="1"/>
  <c r="B43967" i="10" s="1"/>
  <c r="B43968" i="10" s="1"/>
  <c r="B43969" i="10" s="1"/>
  <c r="B43970" i="10" s="1"/>
  <c r="B43971" i="10" s="1"/>
  <c r="B43972" i="10" s="1"/>
  <c r="B43973" i="10" s="1"/>
  <c r="B43974" i="10" s="1"/>
  <c r="B43975" i="10" s="1"/>
  <c r="B43976" i="10" s="1"/>
  <c r="B43977" i="10" s="1"/>
  <c r="B43978" i="10" s="1"/>
  <c r="B43979" i="10" s="1"/>
  <c r="B43980" i="10" s="1"/>
  <c r="B43981" i="10" s="1"/>
  <c r="B43982" i="10" s="1"/>
  <c r="B43983" i="10" s="1"/>
  <c r="B43984" i="10" s="1"/>
  <c r="B43985" i="10" s="1"/>
  <c r="B43986" i="10" s="1"/>
  <c r="B43987" i="10" s="1"/>
  <c r="B43988" i="10" s="1"/>
  <c r="B43989" i="10" s="1"/>
  <c r="B43990" i="10" s="1"/>
  <c r="B43991" i="10" s="1"/>
  <c r="B43992" i="10" s="1"/>
  <c r="B43993" i="10" s="1"/>
  <c r="B43994" i="10" s="1"/>
  <c r="B43995" i="10" s="1"/>
  <c r="B43996" i="10" s="1"/>
  <c r="B43997" i="10" s="1"/>
  <c r="B43998" i="10" s="1"/>
  <c r="B43999" i="10" s="1"/>
  <c r="B44000" i="10" s="1"/>
  <c r="B44001" i="10" s="1"/>
  <c r="B44002" i="10" s="1"/>
  <c r="B44003" i="10" s="1"/>
  <c r="B44004" i="10" s="1"/>
  <c r="B44005" i="10" s="1"/>
  <c r="B44006" i="10" s="1"/>
  <c r="B44007" i="10" s="1"/>
  <c r="B44008" i="10" s="1"/>
  <c r="B44009" i="10" s="1"/>
  <c r="B44010" i="10" s="1"/>
  <c r="B44011" i="10" s="1"/>
  <c r="B44012" i="10" s="1"/>
  <c r="B44013" i="10" s="1"/>
  <c r="B44014" i="10" s="1"/>
  <c r="B44015" i="10" s="1"/>
  <c r="B44016" i="10" s="1"/>
  <c r="B44017" i="10" s="1"/>
  <c r="B44018" i="10" s="1"/>
  <c r="B44019" i="10" s="1"/>
  <c r="B44020" i="10" s="1"/>
  <c r="B44021" i="10" s="1"/>
  <c r="B44022" i="10" s="1"/>
  <c r="B44023" i="10" s="1"/>
  <c r="B44024" i="10" s="1"/>
  <c r="B44025" i="10" s="1"/>
  <c r="B44026" i="10" s="1"/>
  <c r="B44027" i="10" s="1"/>
  <c r="B44028" i="10" s="1"/>
  <c r="B44029" i="10" s="1"/>
  <c r="B44030" i="10" s="1"/>
  <c r="B44031" i="10" s="1"/>
  <c r="B44032" i="10" s="1"/>
  <c r="B44033" i="10" s="1"/>
  <c r="B44034" i="10" s="1"/>
  <c r="B44035" i="10" s="1"/>
  <c r="B44036" i="10" s="1"/>
  <c r="B44037" i="10" s="1"/>
  <c r="B44038" i="10" s="1"/>
  <c r="B44039" i="10" s="1"/>
  <c r="B44040" i="10" s="1"/>
  <c r="B44041" i="10" s="1"/>
  <c r="B44042" i="10" s="1"/>
  <c r="B44043" i="10" s="1"/>
  <c r="B44044" i="10" s="1"/>
  <c r="B44045" i="10" s="1"/>
  <c r="B44046" i="10" s="1"/>
  <c r="B44047" i="10" s="1"/>
  <c r="B44048" i="10" s="1"/>
  <c r="B44049" i="10" s="1"/>
  <c r="B44050" i="10" s="1"/>
  <c r="B44051" i="10" s="1"/>
  <c r="B44052" i="10" s="1"/>
  <c r="B44053" i="10" s="1"/>
  <c r="B44054" i="10" s="1"/>
  <c r="B44055" i="10" s="1"/>
  <c r="B44056" i="10" s="1"/>
  <c r="B44057" i="10" s="1"/>
  <c r="B44058" i="10" s="1"/>
  <c r="B44059" i="10" s="1"/>
  <c r="B44060" i="10" s="1"/>
  <c r="B44061" i="10" s="1"/>
  <c r="B44062" i="10" s="1"/>
  <c r="B44063" i="10" s="1"/>
  <c r="B44064" i="10" s="1"/>
  <c r="B44065" i="10" s="1"/>
  <c r="B44066" i="10" s="1"/>
  <c r="B44067" i="10" s="1"/>
  <c r="B44068" i="10" s="1"/>
  <c r="B44069" i="10" s="1"/>
  <c r="B44070" i="10" s="1"/>
  <c r="B44071" i="10" s="1"/>
  <c r="B44072" i="10" s="1"/>
  <c r="B44073" i="10" s="1"/>
  <c r="B44074" i="10" s="1"/>
  <c r="B44075" i="10" s="1"/>
  <c r="B44076" i="10" s="1"/>
  <c r="B44077" i="10" s="1"/>
  <c r="B44078" i="10" s="1"/>
  <c r="B44079" i="10" s="1"/>
  <c r="B44080" i="10" s="1"/>
  <c r="B44081" i="10" s="1"/>
  <c r="B44082" i="10" s="1"/>
  <c r="B44083" i="10" s="1"/>
  <c r="B44084" i="10" s="1"/>
  <c r="B44085" i="10" s="1"/>
  <c r="B44086" i="10" s="1"/>
  <c r="B44087" i="10" s="1"/>
  <c r="B44088" i="10" s="1"/>
  <c r="B44089" i="10" s="1"/>
  <c r="B44090" i="10" s="1"/>
  <c r="B44091" i="10" s="1"/>
  <c r="B44092" i="10" s="1"/>
  <c r="B44093" i="10" s="1"/>
  <c r="B44094" i="10" s="1"/>
  <c r="B44095" i="10" s="1"/>
  <c r="B44096" i="10" s="1"/>
  <c r="B44097" i="10" s="1"/>
  <c r="B44098" i="10" s="1"/>
  <c r="B44099" i="10" s="1"/>
  <c r="B44100" i="10" s="1"/>
  <c r="B44101" i="10" s="1"/>
  <c r="B44102" i="10" s="1"/>
  <c r="B44103" i="10" s="1"/>
  <c r="B44104" i="10" s="1"/>
  <c r="B44105" i="10" s="1"/>
  <c r="B44106" i="10" s="1"/>
  <c r="B44107" i="10" s="1"/>
  <c r="B44108" i="10" s="1"/>
  <c r="B44109" i="10" s="1"/>
  <c r="B44110" i="10" s="1"/>
  <c r="B44111" i="10" s="1"/>
  <c r="B44112" i="10" s="1"/>
  <c r="B44113" i="10" s="1"/>
  <c r="B44114" i="10" s="1"/>
  <c r="B44115" i="10" s="1"/>
  <c r="B44116" i="10" s="1"/>
  <c r="B44117" i="10" s="1"/>
  <c r="B44118" i="10" s="1"/>
  <c r="B44119" i="10" s="1"/>
  <c r="B44120" i="10" s="1"/>
  <c r="B44121" i="10" s="1"/>
  <c r="B44122" i="10" s="1"/>
  <c r="B44123" i="10" s="1"/>
  <c r="B44124" i="10" s="1"/>
  <c r="B44125" i="10" s="1"/>
  <c r="B44126" i="10" s="1"/>
  <c r="B44127" i="10" s="1"/>
  <c r="B44128" i="10" s="1"/>
  <c r="B44129" i="10" s="1"/>
  <c r="B44130" i="10" s="1"/>
  <c r="B44131" i="10" s="1"/>
  <c r="B44132" i="10" s="1"/>
  <c r="B44133" i="10" s="1"/>
  <c r="B44134" i="10" s="1"/>
  <c r="B44135" i="10" s="1"/>
  <c r="B44136" i="10" s="1"/>
  <c r="B44137" i="10" s="1"/>
  <c r="B44138" i="10" s="1"/>
  <c r="B44139" i="10" s="1"/>
  <c r="B44140" i="10" s="1"/>
  <c r="B44141" i="10" s="1"/>
  <c r="B44142" i="10" s="1"/>
  <c r="B44143" i="10" s="1"/>
  <c r="B44144" i="10" s="1"/>
  <c r="B44145" i="10" s="1"/>
  <c r="B44146" i="10" s="1"/>
  <c r="B44147" i="10" s="1"/>
  <c r="B44148" i="10" s="1"/>
  <c r="B44149" i="10" s="1"/>
  <c r="B44150" i="10" s="1"/>
  <c r="B44151" i="10" s="1"/>
  <c r="B44152" i="10" s="1"/>
  <c r="B44153" i="10" s="1"/>
  <c r="B44154" i="10" s="1"/>
  <c r="B44155" i="10" s="1"/>
  <c r="B44156" i="10" s="1"/>
  <c r="B44157" i="10" s="1"/>
  <c r="B44158" i="10" s="1"/>
  <c r="B44159" i="10" s="1"/>
  <c r="B44160" i="10" s="1"/>
  <c r="B44161" i="10" s="1"/>
  <c r="B44162" i="10" s="1"/>
  <c r="B44163" i="10" s="1"/>
  <c r="B44164" i="10" s="1"/>
  <c r="B44165" i="10" s="1"/>
  <c r="B44166" i="10" s="1"/>
  <c r="B44167" i="10" s="1"/>
  <c r="B44168" i="10" s="1"/>
  <c r="B44169" i="10" s="1"/>
  <c r="B44170" i="10" s="1"/>
  <c r="B44171" i="10" s="1"/>
  <c r="B44172" i="10" s="1"/>
  <c r="B44173" i="10" s="1"/>
  <c r="B44174" i="10" s="1"/>
  <c r="B44175" i="10" s="1"/>
  <c r="B44176" i="10" s="1"/>
  <c r="B44177" i="10" s="1"/>
  <c r="B44178" i="10" s="1"/>
  <c r="B44179" i="10" s="1"/>
  <c r="B44180" i="10" s="1"/>
  <c r="B44181" i="10" s="1"/>
  <c r="B44182" i="10" s="1"/>
  <c r="B44183" i="10" s="1"/>
  <c r="B44184" i="10" s="1"/>
  <c r="B44185" i="10" s="1"/>
  <c r="B44186" i="10" s="1"/>
  <c r="B44187" i="10" s="1"/>
  <c r="B44188" i="10" s="1"/>
  <c r="B44189" i="10" s="1"/>
  <c r="B44190" i="10" s="1"/>
  <c r="B44191" i="10" s="1"/>
  <c r="B44192" i="10" s="1"/>
  <c r="B44193" i="10" s="1"/>
  <c r="B44194" i="10" s="1"/>
  <c r="B44195" i="10" s="1"/>
  <c r="B44196" i="10" s="1"/>
  <c r="B44197" i="10" s="1"/>
  <c r="B44198" i="10" s="1"/>
  <c r="B44199" i="10" s="1"/>
  <c r="B44200" i="10" s="1"/>
  <c r="B44201" i="10" s="1"/>
  <c r="B44202" i="10" s="1"/>
  <c r="B44203" i="10" s="1"/>
  <c r="B44204" i="10" s="1"/>
  <c r="B44205" i="10" s="1"/>
  <c r="B44206" i="10" s="1"/>
  <c r="B44207" i="10" s="1"/>
  <c r="B44208" i="10" s="1"/>
  <c r="B44209" i="10" s="1"/>
  <c r="B44210" i="10" s="1"/>
  <c r="B44211" i="10" s="1"/>
  <c r="B44212" i="10" s="1"/>
  <c r="B44213" i="10" s="1"/>
  <c r="B44214" i="10" s="1"/>
  <c r="B44215" i="10" s="1"/>
  <c r="B44216" i="10" s="1"/>
  <c r="B44217" i="10" s="1"/>
  <c r="B44218" i="10" s="1"/>
  <c r="B44219" i="10" s="1"/>
  <c r="B44220" i="10" s="1"/>
  <c r="B44221" i="10" s="1"/>
  <c r="B44222" i="10" s="1"/>
  <c r="B44223" i="10" s="1"/>
  <c r="B44224" i="10" s="1"/>
  <c r="B44225" i="10" s="1"/>
  <c r="B44226" i="10" s="1"/>
  <c r="B44227" i="10" s="1"/>
  <c r="B44228" i="10" s="1"/>
  <c r="B44229" i="10" s="1"/>
  <c r="B44230" i="10" s="1"/>
  <c r="B44231" i="10" s="1"/>
  <c r="B44232" i="10" s="1"/>
  <c r="B44233" i="10" s="1"/>
  <c r="B44234" i="10" s="1"/>
  <c r="B44235" i="10" s="1"/>
  <c r="B44236" i="10" s="1"/>
  <c r="B44237" i="10" s="1"/>
  <c r="B44238" i="10" s="1"/>
  <c r="B44239" i="10" s="1"/>
  <c r="B44240" i="10" s="1"/>
  <c r="B44241" i="10" s="1"/>
  <c r="B44242" i="10" s="1"/>
  <c r="B44243" i="10" s="1"/>
  <c r="B44244" i="10" s="1"/>
  <c r="B44245" i="10" s="1"/>
  <c r="B44246" i="10" s="1"/>
  <c r="B44247" i="10" s="1"/>
  <c r="B44248" i="10" s="1"/>
  <c r="B44249" i="10" s="1"/>
  <c r="B44250" i="10" s="1"/>
  <c r="B44251" i="10" s="1"/>
  <c r="B44252" i="10" s="1"/>
  <c r="B44253" i="10" s="1"/>
  <c r="B44254" i="10" s="1"/>
  <c r="B44255" i="10" s="1"/>
  <c r="B44256" i="10" s="1"/>
  <c r="B44257" i="10" s="1"/>
  <c r="B44258" i="10" s="1"/>
  <c r="B44259" i="10" s="1"/>
  <c r="B44260" i="10" s="1"/>
  <c r="B44261" i="10" s="1"/>
  <c r="B44262" i="10" s="1"/>
  <c r="B44263" i="10" s="1"/>
  <c r="B44264" i="10" s="1"/>
  <c r="B44265" i="10" s="1"/>
  <c r="B44266" i="10" s="1"/>
  <c r="B44267" i="10" s="1"/>
  <c r="B44268" i="10" s="1"/>
  <c r="B44269" i="10" s="1"/>
  <c r="B44270" i="10" s="1"/>
  <c r="B44271" i="10" s="1"/>
  <c r="B44272" i="10" s="1"/>
  <c r="B44273" i="10" s="1"/>
  <c r="B44274" i="10" s="1"/>
  <c r="B44275" i="10" s="1"/>
  <c r="B44276" i="10" s="1"/>
  <c r="B44277" i="10" s="1"/>
  <c r="B44278" i="10" s="1"/>
  <c r="B44279" i="10" s="1"/>
  <c r="B44280" i="10" s="1"/>
  <c r="B44281" i="10" s="1"/>
  <c r="B44282" i="10" s="1"/>
  <c r="B44283" i="10" s="1"/>
  <c r="B44284" i="10" s="1"/>
  <c r="B44285" i="10" s="1"/>
  <c r="B44286" i="10" s="1"/>
  <c r="B44287" i="10" s="1"/>
  <c r="B44288" i="10" s="1"/>
  <c r="B44289" i="10" s="1"/>
  <c r="B44290" i="10" s="1"/>
  <c r="B44291" i="10" s="1"/>
  <c r="B44292" i="10" s="1"/>
  <c r="B44293" i="10" s="1"/>
  <c r="B44294" i="10" s="1"/>
  <c r="B44295" i="10" s="1"/>
  <c r="B44296" i="10" s="1"/>
  <c r="B44297" i="10" s="1"/>
  <c r="B44298" i="10" s="1"/>
  <c r="B44299" i="10" s="1"/>
  <c r="B44300" i="10" s="1"/>
  <c r="B44301" i="10" s="1"/>
  <c r="B44302" i="10" s="1"/>
  <c r="B44303" i="10" s="1"/>
  <c r="B44304" i="10" s="1"/>
  <c r="B44305" i="10" s="1"/>
  <c r="B44306" i="10" s="1"/>
  <c r="B44307" i="10" s="1"/>
  <c r="B44308" i="10" s="1"/>
  <c r="B44309" i="10" s="1"/>
  <c r="B44310" i="10" s="1"/>
  <c r="B44311" i="10" s="1"/>
  <c r="B44312" i="10" s="1"/>
  <c r="B44313" i="10" s="1"/>
  <c r="B44314" i="10" s="1"/>
  <c r="B44315" i="10" s="1"/>
  <c r="B44316" i="10" s="1"/>
  <c r="B44317" i="10" s="1"/>
  <c r="B44318" i="10" s="1"/>
  <c r="B44319" i="10" s="1"/>
  <c r="B44320" i="10" s="1"/>
  <c r="B44321" i="10" s="1"/>
  <c r="B44322" i="10" s="1"/>
  <c r="B44323" i="10" s="1"/>
  <c r="B44324" i="10" s="1"/>
  <c r="B44325" i="10" s="1"/>
  <c r="B44326" i="10" s="1"/>
  <c r="B44327" i="10" s="1"/>
  <c r="B44328" i="10" s="1"/>
  <c r="B44329" i="10" s="1"/>
  <c r="B44330" i="10" s="1"/>
  <c r="B44331" i="10" s="1"/>
  <c r="B44332" i="10" s="1"/>
  <c r="B44333" i="10" s="1"/>
  <c r="B44334" i="10" s="1"/>
  <c r="B44335" i="10" s="1"/>
  <c r="B44336" i="10" s="1"/>
  <c r="B44337" i="10" s="1"/>
  <c r="B44338" i="10" s="1"/>
  <c r="B44339" i="10" s="1"/>
  <c r="B44340" i="10" s="1"/>
  <c r="B44341" i="10" s="1"/>
  <c r="B44342" i="10" s="1"/>
  <c r="B44343" i="10" s="1"/>
  <c r="B44344" i="10" s="1"/>
  <c r="B44345" i="10" s="1"/>
  <c r="B44346" i="10" s="1"/>
  <c r="B44347" i="10" s="1"/>
  <c r="B44348" i="10" s="1"/>
  <c r="B44349" i="10" s="1"/>
  <c r="B44350" i="10" s="1"/>
  <c r="B44351" i="10" s="1"/>
  <c r="B44352" i="10" s="1"/>
  <c r="B44353" i="10" s="1"/>
  <c r="B44354" i="10" s="1"/>
  <c r="B44355" i="10" s="1"/>
  <c r="B44356" i="10" s="1"/>
  <c r="B44357" i="10" s="1"/>
  <c r="B44358" i="10" s="1"/>
  <c r="B44359" i="10" s="1"/>
  <c r="B44360" i="10" s="1"/>
  <c r="B44361" i="10" s="1"/>
  <c r="B44362" i="10" s="1"/>
  <c r="B44363" i="10" s="1"/>
  <c r="B44364" i="10" s="1"/>
  <c r="B44365" i="10" s="1"/>
  <c r="B44366" i="10" s="1"/>
  <c r="B44367" i="10" s="1"/>
  <c r="B44368" i="10" s="1"/>
  <c r="B44369" i="10" s="1"/>
  <c r="B44370" i="10" s="1"/>
  <c r="B44371" i="10" s="1"/>
  <c r="B44372" i="10" s="1"/>
  <c r="B44373" i="10" s="1"/>
  <c r="B44374" i="10" s="1"/>
  <c r="B44375" i="10" s="1"/>
  <c r="B44376" i="10" s="1"/>
  <c r="B44377" i="10" s="1"/>
  <c r="B44378" i="10" s="1"/>
  <c r="B44379" i="10" s="1"/>
  <c r="B44380" i="10" s="1"/>
  <c r="B44381" i="10" s="1"/>
  <c r="B44382" i="10" s="1"/>
  <c r="B44383" i="10" s="1"/>
  <c r="B44384" i="10" s="1"/>
  <c r="B44385" i="10" s="1"/>
  <c r="B44386" i="10" s="1"/>
  <c r="B44387" i="10" s="1"/>
  <c r="B44388" i="10" s="1"/>
  <c r="B44389" i="10" s="1"/>
  <c r="B44390" i="10" s="1"/>
  <c r="B44391" i="10" s="1"/>
  <c r="B44392" i="10" s="1"/>
  <c r="B44393" i="10" s="1"/>
  <c r="B44394" i="10" s="1"/>
  <c r="B44395" i="10" s="1"/>
  <c r="B44396" i="10" s="1"/>
  <c r="B44397" i="10" s="1"/>
  <c r="B44398" i="10" s="1"/>
  <c r="B44399" i="10" s="1"/>
  <c r="B44400" i="10" s="1"/>
  <c r="B44401" i="10" s="1"/>
  <c r="B44402" i="10" s="1"/>
  <c r="B44403" i="10" s="1"/>
  <c r="B44404" i="10" s="1"/>
  <c r="B44405" i="10" s="1"/>
  <c r="B44406" i="10" s="1"/>
  <c r="B44407" i="10" s="1"/>
  <c r="B44408" i="10" s="1"/>
  <c r="B44409" i="10" s="1"/>
  <c r="B44410" i="10" s="1"/>
  <c r="B44411" i="10" s="1"/>
  <c r="B44412" i="10" s="1"/>
  <c r="B44413" i="10" s="1"/>
  <c r="B44414" i="10" s="1"/>
  <c r="B44415" i="10" s="1"/>
  <c r="B44416" i="10" s="1"/>
  <c r="B44417" i="10" s="1"/>
  <c r="B44418" i="10" s="1"/>
  <c r="B44419" i="10" s="1"/>
  <c r="B44420" i="10" s="1"/>
  <c r="B44421" i="10" s="1"/>
  <c r="B44422" i="10" s="1"/>
  <c r="B44423" i="10" s="1"/>
  <c r="B44424" i="10" s="1"/>
  <c r="B44425" i="10" s="1"/>
  <c r="B44426" i="10" s="1"/>
  <c r="B44427" i="10" s="1"/>
  <c r="B44428" i="10" s="1"/>
  <c r="B44429" i="10" s="1"/>
  <c r="B44430" i="10" s="1"/>
  <c r="B44431" i="10" s="1"/>
  <c r="B44432" i="10" s="1"/>
  <c r="B44433" i="10" s="1"/>
  <c r="B44434" i="10" s="1"/>
  <c r="B44435" i="10" s="1"/>
  <c r="B44436" i="10" s="1"/>
  <c r="B44437" i="10" s="1"/>
  <c r="B44438" i="10" s="1"/>
  <c r="B44439" i="10" s="1"/>
  <c r="B44440" i="10" s="1"/>
  <c r="B44441" i="10" s="1"/>
  <c r="B44442" i="10" s="1"/>
  <c r="B44443" i="10" s="1"/>
  <c r="B44444" i="10" s="1"/>
  <c r="B44445" i="10" s="1"/>
  <c r="B44446" i="10" s="1"/>
  <c r="B44447" i="10" s="1"/>
  <c r="B44448" i="10" s="1"/>
  <c r="B44449" i="10" s="1"/>
  <c r="B44450" i="10" s="1"/>
  <c r="B44451" i="10" s="1"/>
  <c r="B44452" i="10" s="1"/>
  <c r="B44453" i="10" s="1"/>
  <c r="B44454" i="10" s="1"/>
  <c r="B44455" i="10" s="1"/>
  <c r="B44456" i="10" s="1"/>
  <c r="B44457" i="10" s="1"/>
  <c r="B44458" i="10" s="1"/>
  <c r="B44459" i="10" s="1"/>
  <c r="B44460" i="10" s="1"/>
  <c r="B44461" i="10" s="1"/>
  <c r="B44462" i="10" s="1"/>
  <c r="B44463" i="10" s="1"/>
  <c r="B44464" i="10" s="1"/>
  <c r="B44465" i="10" s="1"/>
  <c r="B44466" i="10" s="1"/>
  <c r="B44467" i="10" s="1"/>
  <c r="B44468" i="10" s="1"/>
  <c r="B44469" i="10" s="1"/>
  <c r="B44470" i="10" s="1"/>
  <c r="B44471" i="10" s="1"/>
  <c r="B44472" i="10" s="1"/>
  <c r="B44473" i="10" s="1"/>
  <c r="B44474" i="10" s="1"/>
  <c r="B44475" i="10" s="1"/>
  <c r="B44476" i="10" s="1"/>
  <c r="B44477" i="10" s="1"/>
  <c r="B44478" i="10" s="1"/>
  <c r="B44479" i="10" s="1"/>
  <c r="B44480" i="10" s="1"/>
  <c r="B44481" i="10" s="1"/>
  <c r="B44482" i="10" s="1"/>
  <c r="B44483" i="10" s="1"/>
  <c r="B44484" i="10" s="1"/>
  <c r="B44485" i="10" s="1"/>
  <c r="B44486" i="10" s="1"/>
  <c r="B44487" i="10" s="1"/>
  <c r="B44488" i="10" s="1"/>
  <c r="B44489" i="10" s="1"/>
  <c r="B44490" i="10" s="1"/>
  <c r="B44491" i="10" s="1"/>
  <c r="B44492" i="10" s="1"/>
  <c r="B44493" i="10" s="1"/>
  <c r="B44494" i="10" s="1"/>
  <c r="B44495" i="10" s="1"/>
  <c r="B44496" i="10" s="1"/>
  <c r="B44497" i="10" s="1"/>
  <c r="B44498" i="10" s="1"/>
  <c r="B44499" i="10" s="1"/>
  <c r="B44500" i="10" s="1"/>
  <c r="B44501" i="10" s="1"/>
  <c r="B44502" i="10" s="1"/>
  <c r="B44503" i="10" s="1"/>
  <c r="B44504" i="10" s="1"/>
  <c r="B44505" i="10" s="1"/>
  <c r="B44506" i="10" s="1"/>
  <c r="B44507" i="10" s="1"/>
  <c r="B44508" i="10" s="1"/>
  <c r="B44509" i="10" s="1"/>
  <c r="B44510" i="10" s="1"/>
  <c r="B44511" i="10" s="1"/>
  <c r="B44512" i="10" s="1"/>
  <c r="B44513" i="10" s="1"/>
  <c r="B44514" i="10" s="1"/>
  <c r="B44515" i="10" s="1"/>
  <c r="B44516" i="10" s="1"/>
  <c r="B44517" i="10" s="1"/>
  <c r="B44518" i="10" s="1"/>
  <c r="B44519" i="10" s="1"/>
  <c r="B44520" i="10" s="1"/>
  <c r="B44521" i="10" s="1"/>
  <c r="B44522" i="10" s="1"/>
  <c r="B44523" i="10" s="1"/>
  <c r="B44524" i="10" s="1"/>
  <c r="B44525" i="10" s="1"/>
  <c r="B44526" i="10" s="1"/>
  <c r="B44527" i="10" s="1"/>
  <c r="B44528" i="10" s="1"/>
  <c r="B44529" i="10" s="1"/>
  <c r="B44530" i="10" s="1"/>
  <c r="B44531" i="10" s="1"/>
  <c r="B44532" i="10" s="1"/>
  <c r="B44533" i="10" s="1"/>
  <c r="B44534" i="10" s="1"/>
  <c r="B44535" i="10" s="1"/>
  <c r="B44536" i="10" s="1"/>
  <c r="B44537" i="10" s="1"/>
  <c r="B44538" i="10" s="1"/>
  <c r="B44539" i="10" s="1"/>
  <c r="B44540" i="10" s="1"/>
  <c r="B44541" i="10" s="1"/>
  <c r="B44542" i="10" s="1"/>
  <c r="B44543" i="10" s="1"/>
  <c r="B44544" i="10" s="1"/>
  <c r="B44545" i="10" s="1"/>
  <c r="B44546" i="10" s="1"/>
  <c r="B44547" i="10" s="1"/>
  <c r="B44548" i="10" s="1"/>
  <c r="B44549" i="10" s="1"/>
  <c r="B44550" i="10" s="1"/>
  <c r="B44551" i="10" s="1"/>
  <c r="B44552" i="10" s="1"/>
  <c r="B44553" i="10" s="1"/>
  <c r="B44554" i="10" s="1"/>
  <c r="B44555" i="10" s="1"/>
  <c r="B44556" i="10" s="1"/>
  <c r="B44557" i="10" s="1"/>
  <c r="B44558" i="10" s="1"/>
  <c r="B44559" i="10" s="1"/>
  <c r="B44560" i="10" s="1"/>
  <c r="B44561" i="10" s="1"/>
  <c r="B44562" i="10" s="1"/>
  <c r="B44563" i="10" s="1"/>
  <c r="B44564" i="10" s="1"/>
  <c r="B44565" i="10" s="1"/>
  <c r="B44566" i="10" s="1"/>
  <c r="B44567" i="10" s="1"/>
  <c r="B44568" i="10" s="1"/>
  <c r="B44569" i="10" s="1"/>
  <c r="B44570" i="10" s="1"/>
  <c r="B44571" i="10" s="1"/>
  <c r="B44572" i="10" s="1"/>
  <c r="B44573" i="10" s="1"/>
  <c r="B44574" i="10" s="1"/>
  <c r="B44575" i="10" s="1"/>
  <c r="B44576" i="10" s="1"/>
  <c r="B44577" i="10" s="1"/>
  <c r="B44578" i="10" s="1"/>
  <c r="B44579" i="10" s="1"/>
  <c r="B44580" i="10" s="1"/>
  <c r="B44581" i="10" s="1"/>
  <c r="B44582" i="10" s="1"/>
  <c r="B44583" i="10" s="1"/>
  <c r="B44584" i="10" s="1"/>
  <c r="B44585" i="10" s="1"/>
  <c r="B44586" i="10" s="1"/>
  <c r="B44587" i="10" s="1"/>
  <c r="B44588" i="10" s="1"/>
  <c r="B44589" i="10" s="1"/>
  <c r="B44590" i="10" s="1"/>
  <c r="B44591" i="10" s="1"/>
  <c r="B44592" i="10" s="1"/>
  <c r="B44593" i="10" s="1"/>
  <c r="B44594" i="10" s="1"/>
  <c r="B44595" i="10" s="1"/>
  <c r="B44596" i="10" s="1"/>
  <c r="B44597" i="10" s="1"/>
  <c r="B44598" i="10" s="1"/>
  <c r="B44599" i="10" s="1"/>
  <c r="B44600" i="10" s="1"/>
  <c r="B44601" i="10" s="1"/>
  <c r="B44602" i="10" s="1"/>
  <c r="B44603" i="10" s="1"/>
  <c r="B44604" i="10" s="1"/>
  <c r="B44605" i="10" s="1"/>
  <c r="B44606" i="10" s="1"/>
  <c r="B44607" i="10" s="1"/>
  <c r="B44608" i="10" s="1"/>
  <c r="B44609" i="10" s="1"/>
  <c r="B44610" i="10" s="1"/>
  <c r="B44611" i="10" s="1"/>
  <c r="B44612" i="10" s="1"/>
  <c r="B44613" i="10" s="1"/>
  <c r="B44614" i="10" s="1"/>
  <c r="B44615" i="10" s="1"/>
  <c r="B44616" i="10" s="1"/>
  <c r="B44617" i="10" s="1"/>
  <c r="B44618" i="10" s="1"/>
  <c r="B44619" i="10" s="1"/>
  <c r="B44620" i="10" s="1"/>
  <c r="B44621" i="10" s="1"/>
  <c r="B44622" i="10" s="1"/>
  <c r="B44623" i="10" s="1"/>
  <c r="B44624" i="10" s="1"/>
  <c r="B44625" i="10" s="1"/>
  <c r="B44626" i="10" s="1"/>
  <c r="B44627" i="10" s="1"/>
  <c r="B44628" i="10" s="1"/>
  <c r="B44629" i="10" s="1"/>
  <c r="B44630" i="10" s="1"/>
  <c r="B44631" i="10" s="1"/>
  <c r="B44632" i="10" s="1"/>
  <c r="B44633" i="10" s="1"/>
  <c r="B44634" i="10" s="1"/>
  <c r="B44635" i="10" s="1"/>
  <c r="B44636" i="10" s="1"/>
  <c r="B44637" i="10" s="1"/>
  <c r="B44638" i="10" s="1"/>
  <c r="B44639" i="10" s="1"/>
  <c r="B44640" i="10" s="1"/>
  <c r="B44641" i="10" s="1"/>
  <c r="B44642" i="10" s="1"/>
  <c r="B44643" i="10" s="1"/>
  <c r="B44644" i="10" s="1"/>
  <c r="B44645" i="10" s="1"/>
  <c r="B44646" i="10" s="1"/>
  <c r="B44647" i="10" s="1"/>
  <c r="B44648" i="10" s="1"/>
  <c r="B44649" i="10" s="1"/>
  <c r="B44650" i="10" s="1"/>
  <c r="B44651" i="10" s="1"/>
  <c r="B44652" i="10" s="1"/>
  <c r="B44653" i="10" s="1"/>
  <c r="B44654" i="10" s="1"/>
  <c r="B44655" i="10" s="1"/>
  <c r="B44656" i="10" s="1"/>
  <c r="B44657" i="10" s="1"/>
  <c r="B44658" i="10" s="1"/>
  <c r="B44659" i="10" s="1"/>
  <c r="B44660" i="10" s="1"/>
  <c r="B44661" i="10" s="1"/>
  <c r="B44662" i="10" s="1"/>
  <c r="B44663" i="10" s="1"/>
  <c r="B44664" i="10" s="1"/>
  <c r="B44665" i="10" s="1"/>
  <c r="B44666" i="10" s="1"/>
  <c r="B44667" i="10" s="1"/>
  <c r="B44668" i="10" s="1"/>
  <c r="B44669" i="10" s="1"/>
  <c r="B44670" i="10" s="1"/>
  <c r="B44671" i="10" s="1"/>
  <c r="B44672" i="10" s="1"/>
  <c r="B44673" i="10" s="1"/>
  <c r="B44674" i="10" s="1"/>
  <c r="B44675" i="10" s="1"/>
  <c r="B44676" i="10" s="1"/>
  <c r="B44677" i="10" s="1"/>
  <c r="B44678" i="10" s="1"/>
  <c r="B44679" i="10" s="1"/>
  <c r="B44680" i="10" s="1"/>
  <c r="B44681" i="10" s="1"/>
  <c r="B44682" i="10" s="1"/>
  <c r="B44683" i="10" s="1"/>
  <c r="B44684" i="10" s="1"/>
  <c r="B44685" i="10" s="1"/>
  <c r="B44686" i="10" s="1"/>
  <c r="B44687" i="10" s="1"/>
  <c r="B44688" i="10" s="1"/>
  <c r="B44689" i="10" s="1"/>
  <c r="B44690" i="10" s="1"/>
  <c r="B44691" i="10" s="1"/>
  <c r="B44692" i="10" s="1"/>
  <c r="B44693" i="10" s="1"/>
  <c r="B44694" i="10" s="1"/>
  <c r="B44695" i="10" s="1"/>
  <c r="B44696" i="10" s="1"/>
  <c r="B44697" i="10" s="1"/>
  <c r="B44698" i="10" s="1"/>
  <c r="B44699" i="10" s="1"/>
  <c r="B44700" i="10" s="1"/>
  <c r="B44701" i="10" s="1"/>
  <c r="B44702" i="10" s="1"/>
  <c r="B44703" i="10" s="1"/>
  <c r="B44704" i="10" s="1"/>
  <c r="B44705" i="10" s="1"/>
  <c r="B44706" i="10" s="1"/>
  <c r="B44707" i="10" s="1"/>
  <c r="B44708" i="10" s="1"/>
  <c r="B44709" i="10" s="1"/>
  <c r="B44710" i="10" s="1"/>
  <c r="B44711" i="10" s="1"/>
  <c r="B44712" i="10" s="1"/>
  <c r="B44713" i="10" s="1"/>
  <c r="B44714" i="10" s="1"/>
  <c r="B44715" i="10" s="1"/>
  <c r="B44716" i="10" s="1"/>
  <c r="B44717" i="10" s="1"/>
  <c r="B44718" i="10" s="1"/>
  <c r="B44719" i="10" s="1"/>
  <c r="B44720" i="10" s="1"/>
  <c r="B44721" i="10" s="1"/>
  <c r="B44722" i="10" s="1"/>
  <c r="B44723" i="10" s="1"/>
  <c r="B44724" i="10" s="1"/>
  <c r="B44725" i="10" s="1"/>
  <c r="B44726" i="10" s="1"/>
  <c r="B44727" i="10" s="1"/>
  <c r="B44728" i="10" s="1"/>
  <c r="B44729" i="10" s="1"/>
  <c r="B44730" i="10" s="1"/>
  <c r="B44731" i="10" s="1"/>
  <c r="B44732" i="10" s="1"/>
  <c r="B44733" i="10" s="1"/>
  <c r="B44734" i="10" s="1"/>
  <c r="B44735" i="10" s="1"/>
  <c r="B44736" i="10" s="1"/>
  <c r="B44737" i="10" s="1"/>
  <c r="B44738" i="10" s="1"/>
  <c r="B44739" i="10" s="1"/>
  <c r="B44740" i="10" s="1"/>
  <c r="B44741" i="10" s="1"/>
  <c r="B44742" i="10" s="1"/>
  <c r="B44743" i="10" s="1"/>
  <c r="B44744" i="10" s="1"/>
  <c r="B44745" i="10" s="1"/>
  <c r="B44746" i="10" s="1"/>
  <c r="B44747" i="10" s="1"/>
  <c r="B44748" i="10" s="1"/>
  <c r="B44749" i="10" s="1"/>
  <c r="B44750" i="10" s="1"/>
  <c r="B44751" i="10" s="1"/>
  <c r="B44752" i="10" s="1"/>
  <c r="B44753" i="10" s="1"/>
  <c r="B44754" i="10" s="1"/>
  <c r="B44755" i="10" s="1"/>
  <c r="B44756" i="10" s="1"/>
  <c r="B44757" i="10" s="1"/>
  <c r="B44758" i="10" s="1"/>
  <c r="B44759" i="10" s="1"/>
  <c r="B44760" i="10" s="1"/>
  <c r="B44761" i="10" s="1"/>
  <c r="B44762" i="10" s="1"/>
  <c r="B44763" i="10" s="1"/>
  <c r="B44764" i="10" s="1"/>
  <c r="B44765" i="10" s="1"/>
  <c r="B44766" i="10" s="1"/>
  <c r="B44767" i="10" s="1"/>
  <c r="B44768" i="10" s="1"/>
  <c r="B44769" i="10" s="1"/>
  <c r="B44770" i="10" s="1"/>
  <c r="B44771" i="10" s="1"/>
  <c r="B44772" i="10" s="1"/>
  <c r="B44773" i="10" s="1"/>
  <c r="B44774" i="10" s="1"/>
  <c r="B44775" i="10" s="1"/>
  <c r="B44776" i="10" s="1"/>
  <c r="B44777" i="10" s="1"/>
  <c r="B44778" i="10" s="1"/>
  <c r="B44779" i="10" s="1"/>
  <c r="B44780" i="10" s="1"/>
  <c r="B44781" i="10" s="1"/>
  <c r="B44782" i="10" s="1"/>
  <c r="B44783" i="10" s="1"/>
  <c r="B44784" i="10" s="1"/>
  <c r="B44785" i="10" s="1"/>
  <c r="B44786" i="10" s="1"/>
  <c r="B44787" i="10" s="1"/>
  <c r="B44788" i="10" s="1"/>
  <c r="B44789" i="10" s="1"/>
  <c r="B44790" i="10" s="1"/>
  <c r="B44791" i="10" s="1"/>
  <c r="B44792" i="10" s="1"/>
  <c r="B44793" i="10" s="1"/>
  <c r="B44794" i="10" s="1"/>
  <c r="B44795" i="10" s="1"/>
  <c r="B44796" i="10" s="1"/>
  <c r="B44797" i="10" s="1"/>
  <c r="B44798" i="10" s="1"/>
  <c r="B44799" i="10" s="1"/>
  <c r="B44800" i="10" s="1"/>
  <c r="B44801" i="10" s="1"/>
  <c r="B44802" i="10" s="1"/>
  <c r="B44803" i="10" s="1"/>
  <c r="B44804" i="10" s="1"/>
  <c r="B44805" i="10" s="1"/>
  <c r="B44806" i="10" s="1"/>
  <c r="B44807" i="10" s="1"/>
  <c r="B44808" i="10" s="1"/>
  <c r="B44809" i="10" s="1"/>
  <c r="B44810" i="10" s="1"/>
  <c r="B44811" i="10" s="1"/>
  <c r="B44812" i="10" s="1"/>
  <c r="B44813" i="10" s="1"/>
  <c r="B44814" i="10" s="1"/>
  <c r="B44815" i="10" s="1"/>
  <c r="B44816" i="10" s="1"/>
  <c r="B44817" i="10" s="1"/>
  <c r="B44818" i="10" s="1"/>
  <c r="B44819" i="10" s="1"/>
  <c r="B44820" i="10" s="1"/>
  <c r="B44821" i="10" s="1"/>
  <c r="B44822" i="10" s="1"/>
  <c r="B44823" i="10" s="1"/>
  <c r="B44824" i="10" s="1"/>
  <c r="B44825" i="10" s="1"/>
  <c r="B44826" i="10" s="1"/>
  <c r="B44827" i="10" s="1"/>
  <c r="B44828" i="10" s="1"/>
  <c r="B44829" i="10" s="1"/>
  <c r="B44830" i="10" s="1"/>
  <c r="B44831" i="10" s="1"/>
  <c r="B44832" i="10" s="1"/>
  <c r="B44833" i="10" s="1"/>
  <c r="B44834" i="10" s="1"/>
  <c r="B44835" i="10" s="1"/>
  <c r="B44836" i="10" s="1"/>
  <c r="B44837" i="10" s="1"/>
  <c r="B44838" i="10" s="1"/>
  <c r="B44839" i="10" s="1"/>
  <c r="B44840" i="10" s="1"/>
  <c r="B44841" i="10" s="1"/>
  <c r="B44842" i="10" s="1"/>
  <c r="B44843" i="10" s="1"/>
  <c r="B44844" i="10" s="1"/>
  <c r="B44845" i="10" s="1"/>
  <c r="B44846" i="10" s="1"/>
  <c r="B44847" i="10" s="1"/>
  <c r="B44848" i="10" s="1"/>
  <c r="B44849" i="10" s="1"/>
  <c r="B44850" i="10" s="1"/>
  <c r="B44851" i="10" s="1"/>
  <c r="B44852" i="10" s="1"/>
  <c r="B44853" i="10" s="1"/>
  <c r="B44854" i="10" s="1"/>
  <c r="B44855" i="10" s="1"/>
  <c r="B44856" i="10" s="1"/>
  <c r="B44857" i="10" s="1"/>
  <c r="B44858" i="10" s="1"/>
  <c r="B44859" i="10" s="1"/>
  <c r="B44860" i="10" s="1"/>
  <c r="B44861" i="10" s="1"/>
  <c r="B44862" i="10" s="1"/>
  <c r="B44863" i="10" s="1"/>
  <c r="B44864" i="10" s="1"/>
  <c r="B44865" i="10" s="1"/>
  <c r="B44866" i="10" s="1"/>
  <c r="B44867" i="10" s="1"/>
  <c r="B44868" i="10" s="1"/>
  <c r="B44869" i="10" s="1"/>
  <c r="B44870" i="10" s="1"/>
  <c r="B44871" i="10" s="1"/>
  <c r="B44872" i="10" s="1"/>
  <c r="B44873" i="10" s="1"/>
  <c r="B44874" i="10" s="1"/>
  <c r="B44875" i="10" s="1"/>
  <c r="B44876" i="10" s="1"/>
  <c r="B44877" i="10" s="1"/>
  <c r="B44878" i="10" s="1"/>
  <c r="B44879" i="10" s="1"/>
  <c r="B44880" i="10" s="1"/>
  <c r="B44881" i="10" s="1"/>
  <c r="B44882" i="10" s="1"/>
  <c r="B44883" i="10" s="1"/>
  <c r="B44884" i="10" s="1"/>
  <c r="B44885" i="10" s="1"/>
  <c r="B44886" i="10" s="1"/>
  <c r="B44887" i="10" s="1"/>
  <c r="B44888" i="10" s="1"/>
  <c r="B44889" i="10" s="1"/>
  <c r="B44890" i="10" s="1"/>
  <c r="B44891" i="10" s="1"/>
  <c r="B44892" i="10" s="1"/>
  <c r="B44893" i="10" s="1"/>
  <c r="B44894" i="10" s="1"/>
  <c r="B44895" i="10" s="1"/>
  <c r="B44896" i="10" s="1"/>
  <c r="B44897" i="10" s="1"/>
  <c r="B44898" i="10" s="1"/>
  <c r="B44899" i="10" s="1"/>
  <c r="B44900" i="10" s="1"/>
  <c r="B44901" i="10" s="1"/>
  <c r="B44902" i="10" s="1"/>
  <c r="B44903" i="10" s="1"/>
  <c r="B44904" i="10" s="1"/>
  <c r="B44905" i="10" s="1"/>
  <c r="B44906" i="10" s="1"/>
  <c r="B44907" i="10" s="1"/>
  <c r="B44908" i="10" s="1"/>
  <c r="B44909" i="10" s="1"/>
  <c r="B44910" i="10" s="1"/>
  <c r="B44911" i="10" s="1"/>
  <c r="B44912" i="10" s="1"/>
  <c r="B44913" i="10" s="1"/>
  <c r="B44914" i="10" s="1"/>
  <c r="B44915" i="10" s="1"/>
  <c r="B44916" i="10" s="1"/>
  <c r="B44917" i="10" s="1"/>
  <c r="B44918" i="10" s="1"/>
  <c r="B44919" i="10" s="1"/>
  <c r="B44920" i="10" s="1"/>
  <c r="B44921" i="10" s="1"/>
  <c r="B44922" i="10" s="1"/>
  <c r="B44923" i="10" s="1"/>
  <c r="B44924" i="10" s="1"/>
  <c r="B44925" i="10" s="1"/>
  <c r="B44926" i="10" s="1"/>
  <c r="B44927" i="10" s="1"/>
  <c r="B44928" i="10" s="1"/>
  <c r="B44929" i="10" s="1"/>
  <c r="B44930" i="10" s="1"/>
  <c r="B44931" i="10" s="1"/>
  <c r="B44932" i="10" s="1"/>
  <c r="B44933" i="10" s="1"/>
  <c r="B44934" i="10" s="1"/>
  <c r="B44935" i="10" s="1"/>
  <c r="B44936" i="10" s="1"/>
  <c r="B44937" i="10" s="1"/>
  <c r="B44938" i="10" s="1"/>
  <c r="B44939" i="10" s="1"/>
  <c r="B44940" i="10" s="1"/>
  <c r="B44941" i="10" s="1"/>
  <c r="B44942" i="10" s="1"/>
  <c r="B44943" i="10" s="1"/>
  <c r="B44944" i="10" s="1"/>
  <c r="B44945" i="10" s="1"/>
  <c r="B44946" i="10" s="1"/>
  <c r="B44947" i="10" s="1"/>
  <c r="B44948" i="10" s="1"/>
  <c r="B44949" i="10" s="1"/>
  <c r="B44950" i="10" s="1"/>
  <c r="B44951" i="10" s="1"/>
  <c r="B44952" i="10" s="1"/>
  <c r="B44953" i="10" s="1"/>
  <c r="B44954" i="10" s="1"/>
  <c r="B44955" i="10" s="1"/>
  <c r="B44956" i="10" s="1"/>
  <c r="B44957" i="10" s="1"/>
  <c r="B44958" i="10" s="1"/>
  <c r="B44959" i="10" s="1"/>
  <c r="B44960" i="10" s="1"/>
  <c r="B44961" i="10" s="1"/>
  <c r="B44962" i="10" s="1"/>
  <c r="B44963" i="10" s="1"/>
  <c r="B44964" i="10" s="1"/>
  <c r="B44965" i="10" s="1"/>
  <c r="B44966" i="10" s="1"/>
  <c r="B44967" i="10" s="1"/>
  <c r="B44968" i="10" s="1"/>
  <c r="B44969" i="10" s="1"/>
  <c r="B44970" i="10" s="1"/>
  <c r="B44971" i="10" s="1"/>
  <c r="B44972" i="10" s="1"/>
  <c r="B44973" i="10" s="1"/>
  <c r="B44974" i="10" s="1"/>
  <c r="B44975" i="10" s="1"/>
  <c r="B44976" i="10" s="1"/>
  <c r="B44977" i="10" s="1"/>
  <c r="B44978" i="10" s="1"/>
  <c r="B44979" i="10" s="1"/>
  <c r="B44980" i="10" s="1"/>
  <c r="B44981" i="10" s="1"/>
  <c r="B44982" i="10" s="1"/>
  <c r="B44983" i="10" s="1"/>
  <c r="B44984" i="10" s="1"/>
  <c r="B44985" i="10" s="1"/>
  <c r="B44986" i="10" s="1"/>
  <c r="B44987" i="10" s="1"/>
  <c r="B44988" i="10" s="1"/>
  <c r="B44989" i="10" s="1"/>
  <c r="B44990" i="10" s="1"/>
  <c r="B44991" i="10" s="1"/>
  <c r="B44992" i="10" s="1"/>
  <c r="B44993" i="10" s="1"/>
  <c r="B44994" i="10" s="1"/>
  <c r="B44995" i="10" s="1"/>
  <c r="B44996" i="10" s="1"/>
  <c r="B44997" i="10" s="1"/>
  <c r="B44998" i="10" s="1"/>
  <c r="B44999" i="10" s="1"/>
  <c r="B45000" i="10" s="1"/>
  <c r="B45001" i="10" s="1"/>
  <c r="B45002" i="10" s="1"/>
  <c r="B45003" i="10" s="1"/>
  <c r="B45004" i="10" s="1"/>
  <c r="B45005" i="10" s="1"/>
  <c r="B45006" i="10" s="1"/>
  <c r="B45007" i="10" s="1"/>
  <c r="B45008" i="10" s="1"/>
  <c r="B45009" i="10" s="1"/>
  <c r="B45010" i="10" s="1"/>
  <c r="B45011" i="10" s="1"/>
  <c r="B45012" i="10" s="1"/>
  <c r="B45013" i="10" s="1"/>
  <c r="B45014" i="10" s="1"/>
  <c r="B45015" i="10" s="1"/>
  <c r="B45016" i="10" s="1"/>
  <c r="B45017" i="10" s="1"/>
  <c r="B45018" i="10" s="1"/>
  <c r="B45019" i="10" s="1"/>
  <c r="B45020" i="10" s="1"/>
  <c r="B45021" i="10" s="1"/>
  <c r="B45022" i="10" s="1"/>
  <c r="B45023" i="10" s="1"/>
  <c r="B45024" i="10" s="1"/>
  <c r="B45025" i="10" s="1"/>
  <c r="B45026" i="10" s="1"/>
  <c r="B45027" i="10" s="1"/>
  <c r="B45028" i="10" s="1"/>
  <c r="B45029" i="10" s="1"/>
  <c r="B45030" i="10" s="1"/>
  <c r="B45031" i="10" s="1"/>
  <c r="B45032" i="10" s="1"/>
  <c r="B45033" i="10" s="1"/>
  <c r="B45034" i="10" s="1"/>
  <c r="B45035" i="10" s="1"/>
  <c r="B45036" i="10" s="1"/>
  <c r="B45037" i="10" s="1"/>
  <c r="B45038" i="10" s="1"/>
  <c r="B45039" i="10" s="1"/>
  <c r="B45040" i="10" s="1"/>
  <c r="B45041" i="10" s="1"/>
  <c r="B45042" i="10" s="1"/>
  <c r="B45043" i="10" s="1"/>
  <c r="B45044" i="10" s="1"/>
  <c r="B45045" i="10" s="1"/>
  <c r="B45046" i="10" s="1"/>
  <c r="B45047" i="10" s="1"/>
  <c r="B45048" i="10" s="1"/>
  <c r="B45049" i="10" s="1"/>
  <c r="B45050" i="10" s="1"/>
  <c r="B45051" i="10" s="1"/>
  <c r="B45052" i="10" s="1"/>
  <c r="B45053" i="10" s="1"/>
  <c r="B45054" i="10" s="1"/>
  <c r="B45055" i="10" s="1"/>
  <c r="B45056" i="10" s="1"/>
  <c r="B45057" i="10" s="1"/>
  <c r="B45058" i="10" s="1"/>
  <c r="B45059" i="10" s="1"/>
  <c r="B45060" i="10" s="1"/>
  <c r="B45061" i="10" s="1"/>
  <c r="B45062" i="10" s="1"/>
  <c r="B45063" i="10" s="1"/>
  <c r="B45064" i="10" s="1"/>
  <c r="B45065" i="10" s="1"/>
  <c r="B45066" i="10" s="1"/>
  <c r="B45067" i="10" s="1"/>
  <c r="B45068" i="10" s="1"/>
  <c r="B45069" i="10" s="1"/>
  <c r="B45070" i="10" s="1"/>
  <c r="B45071" i="10" s="1"/>
  <c r="B45072" i="10" s="1"/>
  <c r="B45073" i="10" s="1"/>
  <c r="B45074" i="10" s="1"/>
  <c r="B45075" i="10" s="1"/>
  <c r="B45076" i="10" s="1"/>
  <c r="B45077" i="10" s="1"/>
  <c r="B45078" i="10" s="1"/>
  <c r="B45079" i="10" s="1"/>
  <c r="B45080" i="10" s="1"/>
  <c r="B45081" i="10" s="1"/>
  <c r="B45082" i="10" s="1"/>
  <c r="B45083" i="10" s="1"/>
  <c r="B45084" i="10" s="1"/>
  <c r="B45085" i="10" s="1"/>
  <c r="B45086" i="10" s="1"/>
  <c r="B45087" i="10" s="1"/>
  <c r="B45088" i="10" s="1"/>
  <c r="B45089" i="10" s="1"/>
  <c r="B45090" i="10" s="1"/>
  <c r="B45091" i="10" s="1"/>
  <c r="B45092" i="10" s="1"/>
  <c r="B45093" i="10" s="1"/>
  <c r="B45094" i="10" s="1"/>
  <c r="B45095" i="10" s="1"/>
  <c r="B45096" i="10" s="1"/>
  <c r="B45097" i="10" s="1"/>
  <c r="B45098" i="10" s="1"/>
  <c r="B45099" i="10" s="1"/>
  <c r="B45100" i="10" s="1"/>
  <c r="B45101" i="10" s="1"/>
  <c r="B45102" i="10" s="1"/>
  <c r="B45103" i="10" s="1"/>
  <c r="B45104" i="10" s="1"/>
  <c r="B45105" i="10" s="1"/>
  <c r="B45106" i="10" s="1"/>
  <c r="B45107" i="10" s="1"/>
  <c r="B45108" i="10" s="1"/>
  <c r="B45109" i="10" s="1"/>
  <c r="B45110" i="10" s="1"/>
  <c r="B45111" i="10" s="1"/>
  <c r="B45112" i="10" s="1"/>
  <c r="B45113" i="10" s="1"/>
  <c r="B45114" i="10" s="1"/>
  <c r="B45115" i="10" s="1"/>
  <c r="B45116" i="10" s="1"/>
  <c r="B45117" i="10" s="1"/>
  <c r="B45118" i="10" s="1"/>
  <c r="B45119" i="10" s="1"/>
  <c r="B45120" i="10" s="1"/>
  <c r="B45121" i="10" s="1"/>
  <c r="B45122" i="10" s="1"/>
  <c r="B45123" i="10" s="1"/>
  <c r="B45124" i="10" s="1"/>
  <c r="B45125" i="10" s="1"/>
  <c r="B45126" i="10" s="1"/>
  <c r="B45127" i="10" s="1"/>
  <c r="B45128" i="10" s="1"/>
  <c r="B45129" i="10" s="1"/>
  <c r="B45130" i="10" s="1"/>
  <c r="B45131" i="10" s="1"/>
  <c r="B45132" i="10" s="1"/>
  <c r="B45133" i="10" s="1"/>
  <c r="B45134" i="10" s="1"/>
  <c r="B45135" i="10" s="1"/>
  <c r="B45136" i="10" s="1"/>
  <c r="B45137" i="10" s="1"/>
  <c r="B45138" i="10" s="1"/>
  <c r="B45139" i="10" s="1"/>
  <c r="B45140" i="10" s="1"/>
  <c r="B45141" i="10" s="1"/>
  <c r="B45142" i="10" s="1"/>
  <c r="B45143" i="10" s="1"/>
  <c r="B45144" i="10" s="1"/>
  <c r="B45145" i="10" s="1"/>
  <c r="B45146" i="10" s="1"/>
  <c r="B45147" i="10" s="1"/>
  <c r="B45148" i="10" s="1"/>
  <c r="B45149" i="10" s="1"/>
  <c r="B45150" i="10" s="1"/>
  <c r="B45151" i="10" s="1"/>
  <c r="B45152" i="10" s="1"/>
  <c r="B45153" i="10" s="1"/>
  <c r="B45154" i="10" s="1"/>
  <c r="B45155" i="10" s="1"/>
  <c r="B45156" i="10" s="1"/>
  <c r="B45157" i="10" s="1"/>
  <c r="B45158" i="10" s="1"/>
  <c r="B45159" i="10" s="1"/>
  <c r="B45160" i="10" s="1"/>
  <c r="B45161" i="10" s="1"/>
  <c r="B45162" i="10" s="1"/>
  <c r="B45163" i="10" s="1"/>
  <c r="B45164" i="10" s="1"/>
  <c r="B45165" i="10" s="1"/>
  <c r="B45166" i="10" s="1"/>
  <c r="B45167" i="10" s="1"/>
  <c r="B45168" i="10" s="1"/>
  <c r="B45169" i="10" s="1"/>
  <c r="B45170" i="10" s="1"/>
  <c r="B45171" i="10" s="1"/>
  <c r="B45172" i="10" s="1"/>
  <c r="B45173" i="10" s="1"/>
  <c r="B45174" i="10" s="1"/>
  <c r="B45175" i="10" s="1"/>
  <c r="B45176" i="10" s="1"/>
  <c r="B45177" i="10" s="1"/>
  <c r="B45178" i="10" s="1"/>
  <c r="B45179" i="10" s="1"/>
  <c r="B45180" i="10" s="1"/>
  <c r="B45181" i="10" s="1"/>
  <c r="B45182" i="10" s="1"/>
  <c r="B45183" i="10" s="1"/>
  <c r="B45184" i="10" s="1"/>
  <c r="B45185" i="10" s="1"/>
  <c r="B45186" i="10" s="1"/>
  <c r="B45187" i="10" s="1"/>
  <c r="B45188" i="10" s="1"/>
  <c r="B45189" i="10" s="1"/>
  <c r="B45190" i="10" s="1"/>
  <c r="B45191" i="10" s="1"/>
  <c r="B45192" i="10" s="1"/>
  <c r="B45193" i="10" s="1"/>
  <c r="B45194" i="10" s="1"/>
  <c r="B45195" i="10" s="1"/>
  <c r="B45196" i="10" s="1"/>
  <c r="B45197" i="10" s="1"/>
  <c r="B45198" i="10" s="1"/>
  <c r="B45199" i="10" s="1"/>
  <c r="B45200" i="10" s="1"/>
  <c r="B45201" i="10" s="1"/>
  <c r="B45202" i="10" s="1"/>
  <c r="B45203" i="10" s="1"/>
  <c r="B45204" i="10" s="1"/>
  <c r="B45205" i="10" s="1"/>
  <c r="B45206" i="10" s="1"/>
  <c r="B45207" i="10" s="1"/>
  <c r="B45208" i="10" s="1"/>
  <c r="B45209" i="10" s="1"/>
  <c r="B45210" i="10" s="1"/>
  <c r="B45211" i="10" s="1"/>
  <c r="B45212" i="10" s="1"/>
  <c r="B45213" i="10" s="1"/>
  <c r="B45214" i="10" s="1"/>
  <c r="B45215" i="10" s="1"/>
  <c r="B45216" i="10" s="1"/>
  <c r="B45217" i="10" s="1"/>
  <c r="B45218" i="10" s="1"/>
  <c r="B45219" i="10" s="1"/>
  <c r="B45220" i="10" s="1"/>
  <c r="B45221" i="10" s="1"/>
  <c r="B45222" i="10" s="1"/>
  <c r="B45223" i="10" s="1"/>
  <c r="B45224" i="10" s="1"/>
  <c r="B45225" i="10" s="1"/>
  <c r="B45226" i="10" s="1"/>
  <c r="B45227" i="10" s="1"/>
  <c r="B45228" i="10" s="1"/>
  <c r="B45229" i="10" s="1"/>
  <c r="B45230" i="10" s="1"/>
  <c r="B45231" i="10" s="1"/>
  <c r="B45232" i="10" s="1"/>
  <c r="B45233" i="10" s="1"/>
  <c r="B45234" i="10" s="1"/>
  <c r="B45235" i="10" s="1"/>
  <c r="B45236" i="10" s="1"/>
  <c r="B45237" i="10" s="1"/>
  <c r="B45238" i="10" s="1"/>
  <c r="B45239" i="10" s="1"/>
  <c r="B45240" i="10" s="1"/>
  <c r="B45241" i="10" s="1"/>
  <c r="B45242" i="10" s="1"/>
  <c r="B45243" i="10" s="1"/>
  <c r="B45244" i="10" s="1"/>
  <c r="B45245" i="10" s="1"/>
  <c r="B45246" i="10" s="1"/>
  <c r="B45247" i="10" s="1"/>
  <c r="B45248" i="10" s="1"/>
  <c r="B45249" i="10" s="1"/>
  <c r="B45250" i="10" s="1"/>
  <c r="B45251" i="10" s="1"/>
  <c r="B45252" i="10" s="1"/>
  <c r="B45253" i="10" s="1"/>
  <c r="B45254" i="10" s="1"/>
  <c r="B45255" i="10" s="1"/>
  <c r="B45256" i="10" s="1"/>
  <c r="B45257" i="10" s="1"/>
  <c r="B45258" i="10" s="1"/>
  <c r="B45259" i="10" s="1"/>
  <c r="B45260" i="10" s="1"/>
  <c r="B45261" i="10" s="1"/>
  <c r="B45262" i="10" s="1"/>
  <c r="B45263" i="10" s="1"/>
  <c r="B45264" i="10" s="1"/>
  <c r="B45265" i="10" s="1"/>
  <c r="B45266" i="10" s="1"/>
  <c r="B45267" i="10" s="1"/>
  <c r="B45268" i="10" s="1"/>
  <c r="B45269" i="10" s="1"/>
  <c r="B45270" i="10" s="1"/>
  <c r="B45271" i="10" s="1"/>
  <c r="B45272" i="10" s="1"/>
  <c r="B45273" i="10" s="1"/>
  <c r="B45274" i="10" s="1"/>
  <c r="B45275" i="10" s="1"/>
  <c r="B45276" i="10" s="1"/>
  <c r="B45277" i="10" s="1"/>
  <c r="B45278" i="10" s="1"/>
  <c r="B45279" i="10" s="1"/>
  <c r="B45280" i="10" s="1"/>
  <c r="B45281" i="10" s="1"/>
  <c r="B45282" i="10" s="1"/>
  <c r="B45283" i="10" s="1"/>
  <c r="B45284" i="10" s="1"/>
  <c r="B45285" i="10" s="1"/>
  <c r="B45286" i="10" s="1"/>
  <c r="B45287" i="10" s="1"/>
  <c r="B45288" i="10" s="1"/>
  <c r="B45289" i="10" s="1"/>
  <c r="B45290" i="10" s="1"/>
  <c r="B45291" i="10" s="1"/>
  <c r="B45292" i="10" s="1"/>
  <c r="B45293" i="10" s="1"/>
  <c r="B45294" i="10" s="1"/>
  <c r="B45295" i="10" s="1"/>
  <c r="B45296" i="10" s="1"/>
  <c r="B45297" i="10" s="1"/>
  <c r="B45298" i="10" s="1"/>
  <c r="B45299" i="10" s="1"/>
  <c r="B45300" i="10" s="1"/>
  <c r="B45301" i="10" s="1"/>
  <c r="B45302" i="10" s="1"/>
  <c r="B45303" i="10" s="1"/>
  <c r="B45304" i="10" s="1"/>
  <c r="B45305" i="10" s="1"/>
  <c r="B45306" i="10" s="1"/>
  <c r="B45307" i="10" s="1"/>
  <c r="B45308" i="10" s="1"/>
  <c r="B45309" i="10" s="1"/>
  <c r="B45310" i="10" s="1"/>
  <c r="B45311" i="10" s="1"/>
  <c r="B45312" i="10" s="1"/>
  <c r="B45313" i="10" s="1"/>
  <c r="B45314" i="10" s="1"/>
  <c r="B45315" i="10" s="1"/>
  <c r="B45316" i="10" s="1"/>
  <c r="B45317" i="10" s="1"/>
  <c r="B45318" i="10" s="1"/>
  <c r="B45319" i="10" s="1"/>
  <c r="B45320" i="10" s="1"/>
  <c r="B45321" i="10" s="1"/>
  <c r="B45322" i="10" s="1"/>
  <c r="B45323" i="10" s="1"/>
  <c r="B45324" i="10" s="1"/>
  <c r="B45325" i="10" s="1"/>
  <c r="B45326" i="10" s="1"/>
  <c r="B45327" i="10" s="1"/>
  <c r="B45328" i="10" s="1"/>
  <c r="B45329" i="10" s="1"/>
  <c r="B45330" i="10" s="1"/>
  <c r="B45331" i="10" s="1"/>
  <c r="B45332" i="10" s="1"/>
  <c r="B45333" i="10" s="1"/>
  <c r="B45334" i="10" s="1"/>
  <c r="B45335" i="10" s="1"/>
  <c r="B45336" i="10" s="1"/>
  <c r="B45337" i="10" s="1"/>
  <c r="B45338" i="10" s="1"/>
  <c r="B45339" i="10" s="1"/>
  <c r="B45340" i="10" s="1"/>
  <c r="B45341" i="10" s="1"/>
  <c r="B45342" i="10" s="1"/>
  <c r="B45343" i="10" s="1"/>
  <c r="B45344" i="10" s="1"/>
  <c r="B45345" i="10" s="1"/>
  <c r="B45346" i="10" s="1"/>
  <c r="B45347" i="10" s="1"/>
  <c r="B45348" i="10" s="1"/>
  <c r="B45349" i="10" s="1"/>
  <c r="B45350" i="10" s="1"/>
  <c r="B45351" i="10" s="1"/>
  <c r="B45352" i="10" s="1"/>
  <c r="B45353" i="10" s="1"/>
  <c r="B45354" i="10" s="1"/>
  <c r="B45355" i="10" s="1"/>
  <c r="B45356" i="10" s="1"/>
  <c r="B45357" i="10" s="1"/>
  <c r="B45358" i="10" s="1"/>
  <c r="B45359" i="10" s="1"/>
  <c r="B45360" i="10" s="1"/>
  <c r="B45361" i="10" s="1"/>
  <c r="B45362" i="10" s="1"/>
  <c r="B45363" i="10" s="1"/>
  <c r="B45364" i="10" s="1"/>
  <c r="B45365" i="10" s="1"/>
  <c r="B45366" i="10" s="1"/>
  <c r="B45367" i="10" s="1"/>
  <c r="B45368" i="10" s="1"/>
  <c r="B45369" i="10" s="1"/>
  <c r="B45370" i="10" s="1"/>
  <c r="B45371" i="10" s="1"/>
  <c r="B45372" i="10" s="1"/>
  <c r="B45373" i="10" s="1"/>
  <c r="B45374" i="10" s="1"/>
  <c r="B45375" i="10" s="1"/>
  <c r="B45376" i="10" s="1"/>
  <c r="B45377" i="10" s="1"/>
  <c r="B45378" i="10" s="1"/>
  <c r="B45379" i="10" s="1"/>
  <c r="B45380" i="10" s="1"/>
  <c r="B45381" i="10" s="1"/>
  <c r="B45382" i="10" s="1"/>
  <c r="B45383" i="10" s="1"/>
  <c r="B45384" i="10" s="1"/>
  <c r="B45385" i="10" s="1"/>
  <c r="B45386" i="10" s="1"/>
  <c r="B45387" i="10" s="1"/>
  <c r="B45388" i="10" s="1"/>
  <c r="B45389" i="10" s="1"/>
  <c r="B45390" i="10" s="1"/>
  <c r="B45391" i="10" s="1"/>
  <c r="B45392" i="10" s="1"/>
  <c r="B45393" i="10" s="1"/>
  <c r="B45394" i="10" s="1"/>
  <c r="B45395" i="10" s="1"/>
  <c r="B45396" i="10" s="1"/>
  <c r="B45397" i="10" s="1"/>
  <c r="B45398" i="10" s="1"/>
  <c r="B45399" i="10" s="1"/>
  <c r="B45400" i="10" s="1"/>
  <c r="B45401" i="10" s="1"/>
  <c r="B45402" i="10" s="1"/>
  <c r="B45403" i="10" s="1"/>
  <c r="B45404" i="10" s="1"/>
  <c r="B45405" i="10" s="1"/>
  <c r="B45406" i="10" s="1"/>
  <c r="B45407" i="10" s="1"/>
  <c r="B45408" i="10" s="1"/>
  <c r="B45409" i="10" s="1"/>
  <c r="B45410" i="10" s="1"/>
  <c r="B45411" i="10" s="1"/>
  <c r="B45412" i="10" s="1"/>
  <c r="B45413" i="10" s="1"/>
  <c r="B45414" i="10" s="1"/>
  <c r="B45415" i="10" s="1"/>
  <c r="B45416" i="10" s="1"/>
  <c r="B45417" i="10" s="1"/>
  <c r="B45418" i="10" s="1"/>
  <c r="B45419" i="10" s="1"/>
  <c r="B45420" i="10" s="1"/>
  <c r="B45421" i="10" s="1"/>
  <c r="B45422" i="10" s="1"/>
  <c r="B45423" i="10" s="1"/>
  <c r="B45424" i="10" s="1"/>
  <c r="B45425" i="10" s="1"/>
  <c r="B45426" i="10" s="1"/>
  <c r="B45427" i="10" s="1"/>
  <c r="B45428" i="10" s="1"/>
  <c r="B45429" i="10" s="1"/>
  <c r="B45430" i="10" s="1"/>
  <c r="B45431" i="10" s="1"/>
  <c r="B45432" i="10" s="1"/>
  <c r="B45433" i="10" s="1"/>
  <c r="B45434" i="10" s="1"/>
  <c r="B45435" i="10" s="1"/>
  <c r="B45436" i="10" s="1"/>
  <c r="B45437" i="10" s="1"/>
  <c r="B45438" i="10" s="1"/>
  <c r="B45439" i="10" s="1"/>
  <c r="B45440" i="10" s="1"/>
  <c r="B45441" i="10" s="1"/>
  <c r="B45442" i="10" s="1"/>
  <c r="B45443" i="10" s="1"/>
  <c r="B45444" i="10" s="1"/>
  <c r="B45445" i="10" s="1"/>
  <c r="B45446" i="10" s="1"/>
  <c r="B45447" i="10" s="1"/>
  <c r="B45448" i="10" s="1"/>
  <c r="B45449" i="10" s="1"/>
  <c r="B45450" i="10" s="1"/>
  <c r="B45451" i="10" s="1"/>
  <c r="B45452" i="10" s="1"/>
  <c r="B45453" i="10" s="1"/>
  <c r="B45454" i="10" s="1"/>
  <c r="B45455" i="10" s="1"/>
  <c r="B45456" i="10" s="1"/>
  <c r="B45457" i="10" s="1"/>
  <c r="B45458" i="10" s="1"/>
  <c r="B45459" i="10" s="1"/>
  <c r="B45460" i="10" s="1"/>
  <c r="B45461" i="10" s="1"/>
  <c r="B45462" i="10" s="1"/>
  <c r="B45463" i="10" s="1"/>
  <c r="B45464" i="10" s="1"/>
  <c r="B45465" i="10" s="1"/>
  <c r="B45466" i="10" s="1"/>
  <c r="B45467" i="10" s="1"/>
  <c r="B45468" i="10" s="1"/>
  <c r="B45469" i="10" s="1"/>
  <c r="B45470" i="10" s="1"/>
  <c r="B45471" i="10" s="1"/>
  <c r="B45472" i="10" s="1"/>
  <c r="B45473" i="10" s="1"/>
  <c r="B45474" i="10" s="1"/>
  <c r="B45475" i="10" s="1"/>
  <c r="B45476" i="10" s="1"/>
  <c r="B45477" i="10" s="1"/>
  <c r="B45478" i="10" s="1"/>
  <c r="B45479" i="10" s="1"/>
  <c r="B45480" i="10" s="1"/>
  <c r="B45481" i="10" s="1"/>
  <c r="B45482" i="10" s="1"/>
  <c r="B45483" i="10" s="1"/>
  <c r="B45484" i="10" s="1"/>
  <c r="B45485" i="10" s="1"/>
  <c r="B45486" i="10" s="1"/>
  <c r="B45487" i="10" s="1"/>
  <c r="B45488" i="10" s="1"/>
  <c r="B45489" i="10" s="1"/>
  <c r="B45490" i="10" s="1"/>
  <c r="B45491" i="10" s="1"/>
  <c r="B45492" i="10" s="1"/>
  <c r="B45493" i="10" s="1"/>
  <c r="B45494" i="10" s="1"/>
  <c r="B45495" i="10" s="1"/>
  <c r="B45496" i="10" s="1"/>
  <c r="B45497" i="10" s="1"/>
  <c r="B45498" i="10" s="1"/>
  <c r="B45499" i="10" s="1"/>
  <c r="B45500" i="10" s="1"/>
  <c r="B45501" i="10" s="1"/>
  <c r="B45502" i="10" s="1"/>
  <c r="B45503" i="10" s="1"/>
  <c r="B45504" i="10" s="1"/>
  <c r="B45505" i="10" s="1"/>
  <c r="B45506" i="10" s="1"/>
  <c r="B45507" i="10" s="1"/>
  <c r="B45508" i="10" s="1"/>
  <c r="B45509" i="10" s="1"/>
  <c r="B45510" i="10" s="1"/>
  <c r="B45511" i="10" s="1"/>
  <c r="B45512" i="10" s="1"/>
  <c r="B45513" i="10" s="1"/>
  <c r="B45514" i="10" s="1"/>
  <c r="B45515" i="10" s="1"/>
  <c r="B45516" i="10" s="1"/>
  <c r="B45517" i="10" s="1"/>
  <c r="B45518" i="10" s="1"/>
  <c r="B45519" i="10" s="1"/>
  <c r="B45520" i="10" s="1"/>
  <c r="B45521" i="10" s="1"/>
  <c r="B45522" i="10" s="1"/>
  <c r="B45523" i="10" s="1"/>
  <c r="B45524" i="10" s="1"/>
  <c r="B45525" i="10" s="1"/>
  <c r="B45526" i="10" s="1"/>
  <c r="B45527" i="10" s="1"/>
  <c r="B45528" i="10" s="1"/>
  <c r="B45529" i="10" s="1"/>
  <c r="B45530" i="10" s="1"/>
  <c r="B45531" i="10" s="1"/>
  <c r="B45532" i="10" s="1"/>
  <c r="B45533" i="10" s="1"/>
  <c r="B45534" i="10" s="1"/>
  <c r="B45535" i="10" s="1"/>
  <c r="B45536" i="10" s="1"/>
  <c r="B45537" i="10" s="1"/>
  <c r="B45538" i="10" s="1"/>
  <c r="B45539" i="10" s="1"/>
  <c r="B45540" i="10" s="1"/>
  <c r="B45541" i="10" s="1"/>
  <c r="B45542" i="10" s="1"/>
  <c r="B45543" i="10" s="1"/>
  <c r="B45544" i="10" s="1"/>
  <c r="B45545" i="10" s="1"/>
  <c r="B45546" i="10" s="1"/>
  <c r="B45547" i="10" s="1"/>
  <c r="B45548" i="10" s="1"/>
  <c r="B45549" i="10" s="1"/>
  <c r="B45550" i="10" s="1"/>
  <c r="B45551" i="10" s="1"/>
  <c r="B45552" i="10" s="1"/>
  <c r="B45553" i="10" s="1"/>
  <c r="B45554" i="10" s="1"/>
  <c r="B45555" i="10" s="1"/>
  <c r="B45556" i="10" s="1"/>
  <c r="B45557" i="10" s="1"/>
  <c r="B45558" i="10" s="1"/>
  <c r="B45559" i="10" s="1"/>
  <c r="B45560" i="10" s="1"/>
  <c r="B45561" i="10" s="1"/>
  <c r="B45562" i="10" s="1"/>
  <c r="B45563" i="10" s="1"/>
  <c r="B45564" i="10" s="1"/>
  <c r="B45565" i="10" s="1"/>
  <c r="B45566" i="10" s="1"/>
  <c r="B45567" i="10" s="1"/>
  <c r="B45568" i="10" s="1"/>
  <c r="B45569" i="10" s="1"/>
  <c r="B45570" i="10" s="1"/>
  <c r="B45571" i="10" s="1"/>
  <c r="B45572" i="10" s="1"/>
  <c r="B45573" i="10" s="1"/>
  <c r="B45574" i="10" s="1"/>
  <c r="B45575" i="10" s="1"/>
  <c r="B45576" i="10" s="1"/>
  <c r="B45577" i="10" s="1"/>
  <c r="B45578" i="10" s="1"/>
  <c r="B45579" i="10" s="1"/>
  <c r="B45580" i="10" s="1"/>
  <c r="B45581" i="10" s="1"/>
  <c r="B45582" i="10" s="1"/>
  <c r="B45583" i="10" s="1"/>
  <c r="B45584" i="10" s="1"/>
  <c r="B45585" i="10" s="1"/>
  <c r="B45586" i="10" s="1"/>
  <c r="B45587" i="10" s="1"/>
  <c r="B45588" i="10" s="1"/>
  <c r="B45589" i="10" s="1"/>
  <c r="B45590" i="10" s="1"/>
  <c r="B45591" i="10" s="1"/>
  <c r="B45592" i="10" s="1"/>
  <c r="B45593" i="10" s="1"/>
  <c r="B45594" i="10" s="1"/>
  <c r="B45595" i="10" s="1"/>
  <c r="B45596" i="10" s="1"/>
  <c r="B45597" i="10" s="1"/>
  <c r="B45598" i="10" s="1"/>
  <c r="B45599" i="10" s="1"/>
  <c r="B45600" i="10" s="1"/>
  <c r="B45601" i="10" s="1"/>
  <c r="B45602" i="10" s="1"/>
  <c r="B45603" i="10" s="1"/>
  <c r="B45604" i="10" s="1"/>
  <c r="B45605" i="10" s="1"/>
  <c r="B45606" i="10" s="1"/>
  <c r="B45607" i="10" s="1"/>
  <c r="B45608" i="10" s="1"/>
  <c r="B45609" i="10" s="1"/>
  <c r="B45610" i="10" s="1"/>
  <c r="B45611" i="10" s="1"/>
  <c r="B45612" i="10" s="1"/>
  <c r="B45613" i="10" s="1"/>
  <c r="B45614" i="10" s="1"/>
  <c r="B45615" i="10" s="1"/>
  <c r="B45616" i="10" s="1"/>
  <c r="B45617" i="10" s="1"/>
  <c r="B45618" i="10" s="1"/>
  <c r="B45619" i="10" s="1"/>
  <c r="B45620" i="10" s="1"/>
  <c r="B45621" i="10" s="1"/>
  <c r="B45622" i="10" s="1"/>
  <c r="B45623" i="10" s="1"/>
  <c r="B45624" i="10" s="1"/>
  <c r="B45625" i="10" s="1"/>
  <c r="B45626" i="10" s="1"/>
  <c r="B45627" i="10" s="1"/>
  <c r="B45628" i="10" s="1"/>
  <c r="B45629" i="10" s="1"/>
  <c r="B45630" i="10" s="1"/>
  <c r="B45631" i="10" s="1"/>
  <c r="B45632" i="10" s="1"/>
  <c r="B45633" i="10" s="1"/>
  <c r="B45634" i="10" s="1"/>
  <c r="B45635" i="10" s="1"/>
  <c r="B45636" i="10" s="1"/>
  <c r="B45637" i="10" s="1"/>
  <c r="B45638" i="10" s="1"/>
  <c r="B45639" i="10" s="1"/>
  <c r="B45640" i="10" s="1"/>
  <c r="B45641" i="10" s="1"/>
  <c r="B45642" i="10" s="1"/>
  <c r="B45643" i="10" s="1"/>
  <c r="B45644" i="10" s="1"/>
  <c r="B45645" i="10" s="1"/>
  <c r="B45646" i="10" s="1"/>
  <c r="B45647" i="10" s="1"/>
  <c r="B45648" i="10" s="1"/>
  <c r="B45649" i="10" s="1"/>
  <c r="B45650" i="10" s="1"/>
  <c r="B45651" i="10" s="1"/>
  <c r="B45652" i="10" s="1"/>
  <c r="B45653" i="10" s="1"/>
  <c r="B45654" i="10" s="1"/>
  <c r="B45655" i="10" s="1"/>
  <c r="B45656" i="10" s="1"/>
  <c r="B45657" i="10" s="1"/>
  <c r="B45658" i="10" s="1"/>
  <c r="B45659" i="10" s="1"/>
  <c r="B45660" i="10" s="1"/>
  <c r="B45661" i="10" s="1"/>
  <c r="B45662" i="10" s="1"/>
  <c r="B45663" i="10" s="1"/>
  <c r="B45664" i="10" s="1"/>
  <c r="B45665" i="10" s="1"/>
  <c r="B45666" i="10" s="1"/>
  <c r="B45667" i="10" s="1"/>
  <c r="B45668" i="10" s="1"/>
  <c r="B45669" i="10" s="1"/>
  <c r="B45670" i="10" s="1"/>
  <c r="B45671" i="10" s="1"/>
  <c r="B45672" i="10" s="1"/>
  <c r="B45673" i="10" s="1"/>
  <c r="B45674" i="10" s="1"/>
  <c r="B45675" i="10" s="1"/>
  <c r="B45676" i="10" s="1"/>
  <c r="B45677" i="10" s="1"/>
  <c r="B45678" i="10" s="1"/>
  <c r="B45679" i="10" s="1"/>
  <c r="B45680" i="10" s="1"/>
  <c r="B45681" i="10" s="1"/>
  <c r="B45682" i="10" s="1"/>
  <c r="B45683" i="10" s="1"/>
  <c r="B45684" i="10" s="1"/>
  <c r="B45685" i="10" s="1"/>
  <c r="B45686" i="10" s="1"/>
  <c r="B45687" i="10" s="1"/>
  <c r="B45688" i="10" s="1"/>
  <c r="B45689" i="10" s="1"/>
  <c r="B45690" i="10" s="1"/>
  <c r="B45691" i="10" s="1"/>
  <c r="B45692" i="10" s="1"/>
  <c r="B45693" i="10" s="1"/>
  <c r="B45694" i="10" s="1"/>
  <c r="B45695" i="10" s="1"/>
  <c r="B45696" i="10" s="1"/>
  <c r="B45697" i="10" s="1"/>
  <c r="B45698" i="10" s="1"/>
  <c r="B45699" i="10" s="1"/>
  <c r="B45700" i="10" s="1"/>
  <c r="B45701" i="10" s="1"/>
  <c r="B45702" i="10" s="1"/>
  <c r="B45703" i="10" s="1"/>
  <c r="B45704" i="10" s="1"/>
  <c r="B45705" i="10" s="1"/>
  <c r="B45706" i="10" s="1"/>
  <c r="B45707" i="10" s="1"/>
  <c r="B45708" i="10" s="1"/>
  <c r="B45709" i="10" s="1"/>
  <c r="B45710" i="10" s="1"/>
  <c r="B45711" i="10" s="1"/>
  <c r="B45712" i="10" s="1"/>
  <c r="B45713" i="10" s="1"/>
  <c r="B45714" i="10" s="1"/>
  <c r="B45715" i="10" s="1"/>
  <c r="B45716" i="10" s="1"/>
  <c r="B45717" i="10" s="1"/>
  <c r="B45718" i="10" s="1"/>
  <c r="B45719" i="10" s="1"/>
  <c r="B45720" i="10" s="1"/>
  <c r="B45721" i="10" s="1"/>
  <c r="B45722" i="10" s="1"/>
  <c r="B45723" i="10" s="1"/>
  <c r="B45724" i="10" s="1"/>
  <c r="B45725" i="10" s="1"/>
  <c r="B45726" i="10" s="1"/>
  <c r="B45727" i="10" s="1"/>
  <c r="B45728" i="10" s="1"/>
  <c r="B45729" i="10" s="1"/>
  <c r="B45730" i="10" s="1"/>
  <c r="B45731" i="10" s="1"/>
  <c r="B45732" i="10" s="1"/>
  <c r="B45733" i="10" s="1"/>
  <c r="B45734" i="10" s="1"/>
  <c r="B45735" i="10" s="1"/>
  <c r="B45736" i="10" s="1"/>
  <c r="B45737" i="10" s="1"/>
  <c r="B45738" i="10" s="1"/>
  <c r="B45739" i="10" s="1"/>
  <c r="B45740" i="10" s="1"/>
  <c r="B45741" i="10" s="1"/>
  <c r="B45742" i="10" s="1"/>
  <c r="B45743" i="10" s="1"/>
  <c r="B45744" i="10" s="1"/>
  <c r="B45745" i="10" s="1"/>
  <c r="B45746" i="10" s="1"/>
  <c r="B45747" i="10" s="1"/>
  <c r="B45748" i="10" s="1"/>
  <c r="B45749" i="10" s="1"/>
  <c r="B45750" i="10" s="1"/>
  <c r="B45751" i="10" s="1"/>
  <c r="B45752" i="10" s="1"/>
  <c r="B45753" i="10" s="1"/>
  <c r="B45754" i="10" s="1"/>
  <c r="B45755" i="10" s="1"/>
  <c r="B45756" i="10" s="1"/>
  <c r="B45757" i="10" s="1"/>
  <c r="B45758" i="10" s="1"/>
  <c r="B45759" i="10" s="1"/>
  <c r="B45760" i="10" s="1"/>
  <c r="B45761" i="10" s="1"/>
  <c r="B45762" i="10" s="1"/>
  <c r="B45763" i="10" s="1"/>
  <c r="B45764" i="10" s="1"/>
  <c r="B45765" i="10" s="1"/>
  <c r="B45766" i="10" s="1"/>
  <c r="B45767" i="10" s="1"/>
  <c r="B45768" i="10" s="1"/>
  <c r="B45769" i="10" s="1"/>
  <c r="B45770" i="10" s="1"/>
  <c r="B45771" i="10" s="1"/>
  <c r="B45772" i="10" s="1"/>
  <c r="B45773" i="10" s="1"/>
  <c r="B45774" i="10" s="1"/>
  <c r="B45775" i="10" s="1"/>
  <c r="B45776" i="10" s="1"/>
  <c r="B45777" i="10" s="1"/>
  <c r="B45778" i="10" s="1"/>
  <c r="B45779" i="10" s="1"/>
  <c r="B45780" i="10" s="1"/>
  <c r="B45781" i="10" s="1"/>
  <c r="B45782" i="10" s="1"/>
  <c r="B45783" i="10" s="1"/>
  <c r="B45784" i="10" s="1"/>
  <c r="B45785" i="10" s="1"/>
  <c r="B45786" i="10" s="1"/>
  <c r="B45787" i="10" s="1"/>
  <c r="B45788" i="10" s="1"/>
  <c r="B45789" i="10" s="1"/>
  <c r="B45790" i="10" s="1"/>
  <c r="B45791" i="10" s="1"/>
  <c r="B45792" i="10" s="1"/>
  <c r="B45793" i="10" s="1"/>
  <c r="B45794" i="10" s="1"/>
  <c r="B45795" i="10" s="1"/>
  <c r="B45796" i="10" s="1"/>
  <c r="B45797" i="10" s="1"/>
  <c r="B45798" i="10" s="1"/>
  <c r="B45799" i="10" s="1"/>
  <c r="B45800" i="10" s="1"/>
  <c r="B45801" i="10" s="1"/>
  <c r="B45802" i="10" s="1"/>
  <c r="B45803" i="10" s="1"/>
  <c r="B45804" i="10" s="1"/>
  <c r="B45805" i="10" s="1"/>
  <c r="B45806" i="10" s="1"/>
  <c r="B45807" i="10" s="1"/>
  <c r="B45808" i="10" s="1"/>
  <c r="B45809" i="10" s="1"/>
  <c r="B45810" i="10" s="1"/>
  <c r="B45811" i="10" s="1"/>
  <c r="B45812" i="10" s="1"/>
  <c r="B45813" i="10" s="1"/>
  <c r="B45814" i="10" s="1"/>
  <c r="B45815" i="10" s="1"/>
  <c r="B45816" i="10" s="1"/>
  <c r="B45817" i="10" s="1"/>
  <c r="B45818" i="10" s="1"/>
  <c r="B45819" i="10" s="1"/>
  <c r="B45820" i="10" s="1"/>
  <c r="B45821" i="10" s="1"/>
  <c r="B45822" i="10" s="1"/>
  <c r="B45823" i="10" s="1"/>
  <c r="B45824" i="10" s="1"/>
  <c r="B45825" i="10" s="1"/>
  <c r="B45826" i="10" s="1"/>
  <c r="B45827" i="10" s="1"/>
  <c r="B45828" i="10" s="1"/>
  <c r="B45829" i="10" s="1"/>
  <c r="B45830" i="10" s="1"/>
  <c r="B45831" i="10" s="1"/>
  <c r="B45832" i="10" s="1"/>
  <c r="B45833" i="10" s="1"/>
  <c r="B45834" i="10" s="1"/>
  <c r="B45835" i="10" s="1"/>
  <c r="B45836" i="10" s="1"/>
  <c r="B45837" i="10" s="1"/>
  <c r="B45838" i="10" s="1"/>
  <c r="B45839" i="10" s="1"/>
  <c r="B45840" i="10" s="1"/>
  <c r="B45841" i="10" s="1"/>
  <c r="B45842" i="10" s="1"/>
  <c r="B45843" i="10" s="1"/>
  <c r="B45844" i="10" s="1"/>
  <c r="B45845" i="10" s="1"/>
  <c r="B45846" i="10" s="1"/>
  <c r="B45847" i="10" s="1"/>
  <c r="B45848" i="10" s="1"/>
  <c r="B45849" i="10" s="1"/>
  <c r="B45850" i="10" s="1"/>
  <c r="B45851" i="10" s="1"/>
  <c r="B45852" i="10" s="1"/>
  <c r="B45853" i="10" s="1"/>
  <c r="B45854" i="10" s="1"/>
  <c r="B45855" i="10" s="1"/>
  <c r="B45856" i="10" s="1"/>
  <c r="B45857" i="10" s="1"/>
  <c r="B45858" i="10" s="1"/>
  <c r="B45859" i="10" s="1"/>
  <c r="B45860" i="10" s="1"/>
  <c r="B45861" i="10" s="1"/>
  <c r="B45862" i="10" s="1"/>
  <c r="B45863" i="10" s="1"/>
  <c r="B45864" i="10" s="1"/>
  <c r="B45865" i="10" s="1"/>
  <c r="B45866" i="10" s="1"/>
  <c r="B45867" i="10" s="1"/>
  <c r="B45868" i="10" s="1"/>
  <c r="B45869" i="10" s="1"/>
  <c r="B45870" i="10" s="1"/>
  <c r="B45871" i="10" s="1"/>
  <c r="B45872" i="10" s="1"/>
  <c r="B45873" i="10" s="1"/>
  <c r="B45874" i="10" s="1"/>
  <c r="B45875" i="10" s="1"/>
  <c r="B45876" i="10" s="1"/>
  <c r="B45877" i="10" s="1"/>
  <c r="B45878" i="10" s="1"/>
  <c r="B45879" i="10" s="1"/>
  <c r="B45880" i="10" s="1"/>
  <c r="B45881" i="10" s="1"/>
  <c r="B45882" i="10" s="1"/>
  <c r="B45883" i="10" s="1"/>
  <c r="B45884" i="10" s="1"/>
  <c r="B45885" i="10" s="1"/>
  <c r="B45886" i="10" s="1"/>
  <c r="B45887" i="10" s="1"/>
  <c r="B45888" i="10" s="1"/>
  <c r="B45889" i="10" s="1"/>
  <c r="B45890" i="10" s="1"/>
  <c r="B45891" i="10" s="1"/>
  <c r="B45892" i="10" s="1"/>
  <c r="B45893" i="10" s="1"/>
  <c r="B45894" i="10" s="1"/>
  <c r="B45895" i="10" s="1"/>
  <c r="B45896" i="10" s="1"/>
  <c r="B45897" i="10" s="1"/>
  <c r="B45898" i="10" s="1"/>
  <c r="B45899" i="10" s="1"/>
  <c r="B45900" i="10" s="1"/>
  <c r="B45901" i="10" s="1"/>
  <c r="B45902" i="10" s="1"/>
  <c r="B45903" i="10" s="1"/>
  <c r="B45904" i="10" s="1"/>
  <c r="B45905" i="10" s="1"/>
  <c r="B45906" i="10" s="1"/>
  <c r="B45907" i="10" s="1"/>
  <c r="B45908" i="10" s="1"/>
  <c r="B45909" i="10" s="1"/>
  <c r="B45910" i="10" s="1"/>
  <c r="B45911" i="10" s="1"/>
  <c r="B45912" i="10" s="1"/>
  <c r="B45913" i="10" s="1"/>
  <c r="B45914" i="10" s="1"/>
  <c r="B45915" i="10" s="1"/>
  <c r="B45916" i="10" s="1"/>
  <c r="B45917" i="10" s="1"/>
  <c r="B45918" i="10" s="1"/>
  <c r="B45919" i="10" s="1"/>
  <c r="B45920" i="10" s="1"/>
  <c r="B45921" i="10" s="1"/>
  <c r="B45922" i="10" s="1"/>
  <c r="B45923" i="10" s="1"/>
  <c r="B45924" i="10" s="1"/>
  <c r="B45925" i="10" s="1"/>
  <c r="B45926" i="10" s="1"/>
  <c r="B45927" i="10" s="1"/>
  <c r="B45928" i="10" s="1"/>
  <c r="B45929" i="10" s="1"/>
  <c r="B45930" i="10" s="1"/>
  <c r="B45931" i="10" s="1"/>
  <c r="B45932" i="10" s="1"/>
  <c r="B45933" i="10" s="1"/>
  <c r="B45934" i="10" s="1"/>
  <c r="B45935" i="10" s="1"/>
  <c r="B45936" i="10" s="1"/>
  <c r="B45937" i="10" s="1"/>
  <c r="B45938" i="10" s="1"/>
  <c r="B45939" i="10" s="1"/>
  <c r="B45940" i="10" s="1"/>
  <c r="B45941" i="10" s="1"/>
  <c r="B45942" i="10" s="1"/>
  <c r="B45943" i="10" s="1"/>
  <c r="B45944" i="10" s="1"/>
  <c r="B45945" i="10" s="1"/>
  <c r="B45946" i="10" s="1"/>
  <c r="B45947" i="10" s="1"/>
  <c r="B45948" i="10" s="1"/>
  <c r="B45949" i="10" s="1"/>
  <c r="B45950" i="10" s="1"/>
  <c r="B45951" i="10" s="1"/>
  <c r="B45952" i="10" s="1"/>
  <c r="B45953" i="10" s="1"/>
  <c r="B45954" i="10" s="1"/>
  <c r="B45955" i="10" s="1"/>
  <c r="B45956" i="10" s="1"/>
  <c r="B45957" i="10" s="1"/>
  <c r="B45958" i="10" s="1"/>
  <c r="B45959" i="10" s="1"/>
  <c r="B45960" i="10" s="1"/>
  <c r="B45961" i="10" s="1"/>
  <c r="B45962" i="10" s="1"/>
  <c r="B45963" i="10" s="1"/>
  <c r="B45964" i="10" s="1"/>
  <c r="B45965" i="10" s="1"/>
  <c r="B45966" i="10" s="1"/>
  <c r="B45967" i="10" s="1"/>
  <c r="B45968" i="10" s="1"/>
  <c r="B45969" i="10" s="1"/>
  <c r="B45970" i="10" s="1"/>
  <c r="B45971" i="10" s="1"/>
  <c r="B45972" i="10" s="1"/>
  <c r="B45973" i="10" s="1"/>
  <c r="B45974" i="10" s="1"/>
  <c r="B45975" i="10" s="1"/>
  <c r="B45976" i="10" s="1"/>
  <c r="B45977" i="10" s="1"/>
  <c r="B45978" i="10" s="1"/>
  <c r="B45979" i="10" s="1"/>
  <c r="B45980" i="10" s="1"/>
  <c r="B45981" i="10" s="1"/>
  <c r="B45982" i="10" s="1"/>
  <c r="B45983" i="10" s="1"/>
  <c r="B45984" i="10" s="1"/>
  <c r="B45985" i="10" s="1"/>
  <c r="B45986" i="10" s="1"/>
  <c r="B45987" i="10" s="1"/>
  <c r="B45988" i="10" s="1"/>
  <c r="B45989" i="10" s="1"/>
  <c r="B45990" i="10" s="1"/>
  <c r="B45991" i="10" s="1"/>
  <c r="B45992" i="10" s="1"/>
  <c r="B45993" i="10" s="1"/>
  <c r="B45994" i="10" s="1"/>
  <c r="B45995" i="10" s="1"/>
  <c r="B45996" i="10" s="1"/>
  <c r="B45997" i="10" s="1"/>
  <c r="B45998" i="10" s="1"/>
  <c r="B45999" i="10" s="1"/>
  <c r="B46000" i="10" s="1"/>
  <c r="B46001" i="10" s="1"/>
  <c r="B46002" i="10" s="1"/>
  <c r="B46003" i="10" s="1"/>
  <c r="B46004" i="10" s="1"/>
  <c r="B46005" i="10" s="1"/>
  <c r="B46006" i="10" s="1"/>
  <c r="B46007" i="10" s="1"/>
  <c r="B46008" i="10" s="1"/>
  <c r="B46009" i="10" s="1"/>
  <c r="B46010" i="10" s="1"/>
  <c r="B46011" i="10" s="1"/>
  <c r="B46012" i="10" s="1"/>
  <c r="B46013" i="10" s="1"/>
  <c r="B46014" i="10" s="1"/>
  <c r="B46015" i="10" s="1"/>
  <c r="B46016" i="10" s="1"/>
  <c r="B46017" i="10" s="1"/>
  <c r="B46018" i="10" s="1"/>
  <c r="B46019" i="10" s="1"/>
  <c r="B46020" i="10" s="1"/>
  <c r="B46021" i="10" s="1"/>
  <c r="B46022" i="10" s="1"/>
  <c r="B46023" i="10" s="1"/>
  <c r="B46024" i="10" s="1"/>
  <c r="B46025" i="10" s="1"/>
  <c r="B46026" i="10" s="1"/>
  <c r="B46027" i="10" s="1"/>
  <c r="B46028" i="10" s="1"/>
  <c r="B46029" i="10" s="1"/>
  <c r="B46030" i="10" s="1"/>
  <c r="B46031" i="10" s="1"/>
  <c r="B46032" i="10" s="1"/>
  <c r="B46033" i="10" s="1"/>
  <c r="B46034" i="10" s="1"/>
  <c r="B46035" i="10" s="1"/>
  <c r="B46036" i="10" s="1"/>
  <c r="B46037" i="10" s="1"/>
  <c r="B46038" i="10" s="1"/>
  <c r="B46039" i="10" s="1"/>
  <c r="B46040" i="10" s="1"/>
  <c r="B46041" i="10" s="1"/>
  <c r="B46042" i="10" s="1"/>
  <c r="B46043" i="10" s="1"/>
  <c r="B46044" i="10" s="1"/>
  <c r="B46045" i="10" s="1"/>
  <c r="B46046" i="10" s="1"/>
  <c r="B46047" i="10" s="1"/>
  <c r="B46048" i="10" s="1"/>
  <c r="B46049" i="10" s="1"/>
  <c r="B46050" i="10" s="1"/>
  <c r="B46051" i="10" s="1"/>
  <c r="B46052" i="10" s="1"/>
  <c r="B46053" i="10" s="1"/>
  <c r="B46054" i="10" s="1"/>
  <c r="B46055" i="10" s="1"/>
  <c r="B46056" i="10" s="1"/>
  <c r="B46057" i="10" s="1"/>
  <c r="B46058" i="10" s="1"/>
  <c r="B46059" i="10" s="1"/>
  <c r="B46060" i="10" s="1"/>
  <c r="B46061" i="10" s="1"/>
  <c r="B46062" i="10" s="1"/>
  <c r="B46063" i="10" s="1"/>
  <c r="B46064" i="10" s="1"/>
  <c r="B46065" i="10" s="1"/>
  <c r="B46066" i="10" s="1"/>
  <c r="B46067" i="10" s="1"/>
  <c r="B46068" i="10" s="1"/>
  <c r="B46069" i="10" s="1"/>
  <c r="B46070" i="10" s="1"/>
  <c r="B46071" i="10" s="1"/>
  <c r="B46072" i="10" s="1"/>
  <c r="B46073" i="10" s="1"/>
  <c r="B46074" i="10" s="1"/>
  <c r="B46075" i="10" s="1"/>
  <c r="B46076" i="10" s="1"/>
  <c r="B46077" i="10" s="1"/>
  <c r="B46078" i="10" s="1"/>
  <c r="B46079" i="10" s="1"/>
  <c r="B46080" i="10" s="1"/>
  <c r="B46081" i="10" s="1"/>
  <c r="B46082" i="10" s="1"/>
  <c r="B46083" i="10" s="1"/>
  <c r="B46084" i="10" s="1"/>
  <c r="B46085" i="10" s="1"/>
  <c r="B46086" i="10" s="1"/>
  <c r="B46087" i="10" s="1"/>
  <c r="B46088" i="10" s="1"/>
  <c r="B46089" i="10" s="1"/>
  <c r="B46090" i="10" s="1"/>
  <c r="B46091" i="10" s="1"/>
  <c r="B46092" i="10" s="1"/>
  <c r="B46093" i="10" s="1"/>
  <c r="B46094" i="10" s="1"/>
  <c r="B46095" i="10" s="1"/>
  <c r="B46096" i="10" s="1"/>
  <c r="B46097" i="10" s="1"/>
  <c r="B46098" i="10" s="1"/>
  <c r="B46099" i="10" s="1"/>
  <c r="B46100" i="10" s="1"/>
  <c r="B46101" i="10" s="1"/>
  <c r="B46102" i="10" s="1"/>
  <c r="B46103" i="10" s="1"/>
  <c r="B46104" i="10" s="1"/>
  <c r="B46105" i="10" s="1"/>
  <c r="B46106" i="10" s="1"/>
  <c r="B46107" i="10" s="1"/>
  <c r="B46108" i="10" s="1"/>
  <c r="B46109" i="10" s="1"/>
  <c r="B46110" i="10" s="1"/>
  <c r="B46111" i="10" s="1"/>
  <c r="B46112" i="10" s="1"/>
  <c r="B46113" i="10" s="1"/>
  <c r="B46114" i="10" s="1"/>
  <c r="B46115" i="10" s="1"/>
  <c r="B46116" i="10" s="1"/>
  <c r="B46117" i="10" s="1"/>
  <c r="B46118" i="10" s="1"/>
  <c r="B46119" i="10" s="1"/>
  <c r="B46120" i="10" s="1"/>
  <c r="B46121" i="10" s="1"/>
  <c r="B46122" i="10" s="1"/>
  <c r="B46123" i="10" s="1"/>
  <c r="B46124" i="10" s="1"/>
  <c r="B46125" i="10" s="1"/>
  <c r="B46126" i="10" s="1"/>
  <c r="B46127" i="10" s="1"/>
  <c r="B46128" i="10" s="1"/>
  <c r="B46129" i="10" s="1"/>
  <c r="B46130" i="10" s="1"/>
  <c r="B46131" i="10" s="1"/>
  <c r="B46132" i="10" s="1"/>
  <c r="B46133" i="10" s="1"/>
  <c r="B46134" i="10" s="1"/>
  <c r="B46135" i="10" s="1"/>
  <c r="B46136" i="10" s="1"/>
  <c r="B46137" i="10" s="1"/>
  <c r="B46138" i="10" s="1"/>
  <c r="B46139" i="10" s="1"/>
  <c r="B46140" i="10" s="1"/>
  <c r="B46141" i="10" s="1"/>
  <c r="B46142" i="10" s="1"/>
  <c r="B46143" i="10" s="1"/>
  <c r="B46144" i="10" s="1"/>
  <c r="B46145" i="10" s="1"/>
  <c r="B46146" i="10" s="1"/>
  <c r="B46147" i="10" s="1"/>
  <c r="B46148" i="10" s="1"/>
  <c r="B46149" i="10" s="1"/>
  <c r="B46150" i="10" s="1"/>
  <c r="B46151" i="10" s="1"/>
  <c r="B46152" i="10" s="1"/>
  <c r="B46153" i="10" s="1"/>
  <c r="B46154" i="10" s="1"/>
  <c r="B46155" i="10" s="1"/>
  <c r="B46156" i="10" s="1"/>
  <c r="B46157" i="10" s="1"/>
  <c r="B46158" i="10" s="1"/>
  <c r="B46159" i="10" s="1"/>
  <c r="B46160" i="10" s="1"/>
  <c r="B46161" i="10" s="1"/>
  <c r="B46162" i="10" s="1"/>
  <c r="B46163" i="10" s="1"/>
  <c r="B46164" i="10" s="1"/>
  <c r="B46165" i="10" s="1"/>
  <c r="B46166" i="10" s="1"/>
  <c r="B46167" i="10" s="1"/>
  <c r="B46168" i="10" s="1"/>
  <c r="B46169" i="10" s="1"/>
  <c r="B46170" i="10" s="1"/>
  <c r="B46171" i="10" s="1"/>
  <c r="B46172" i="10" s="1"/>
  <c r="B46173" i="10" s="1"/>
  <c r="B46174" i="10" s="1"/>
  <c r="B46175" i="10" s="1"/>
  <c r="B46176" i="10" s="1"/>
  <c r="B46177" i="10" s="1"/>
  <c r="B46178" i="10" s="1"/>
  <c r="B46179" i="10" s="1"/>
  <c r="B46180" i="10" s="1"/>
  <c r="B46181" i="10" s="1"/>
  <c r="B46182" i="10" s="1"/>
  <c r="B46183" i="10" s="1"/>
  <c r="B46184" i="10" s="1"/>
  <c r="B46185" i="10" s="1"/>
  <c r="B46186" i="10" s="1"/>
  <c r="B46187" i="10" s="1"/>
  <c r="B46188" i="10" s="1"/>
  <c r="B46189" i="10" s="1"/>
  <c r="B46190" i="10" s="1"/>
  <c r="B46191" i="10" s="1"/>
  <c r="B46192" i="10" s="1"/>
  <c r="B46193" i="10" s="1"/>
  <c r="B46194" i="10" s="1"/>
  <c r="B46195" i="10" s="1"/>
  <c r="B46196" i="10" s="1"/>
  <c r="B46197" i="10" s="1"/>
  <c r="B46198" i="10" s="1"/>
  <c r="B46199" i="10" s="1"/>
  <c r="B46200" i="10" s="1"/>
  <c r="B46201" i="10" s="1"/>
  <c r="B46202" i="10" s="1"/>
  <c r="B46203" i="10" s="1"/>
  <c r="B46204" i="10" s="1"/>
  <c r="B46205" i="10" s="1"/>
  <c r="B46206" i="10" s="1"/>
  <c r="B46207" i="10" s="1"/>
  <c r="B46208" i="10" s="1"/>
  <c r="B46209" i="10" s="1"/>
  <c r="B46210" i="10" s="1"/>
  <c r="B46211" i="10" s="1"/>
  <c r="B46212" i="10" s="1"/>
  <c r="B46213" i="10" s="1"/>
  <c r="B46214" i="10" s="1"/>
  <c r="B46215" i="10" s="1"/>
  <c r="B46216" i="10" s="1"/>
  <c r="B46217" i="10" s="1"/>
  <c r="B46218" i="10" s="1"/>
  <c r="B46219" i="10" s="1"/>
  <c r="B46220" i="10" s="1"/>
  <c r="B46221" i="10" s="1"/>
  <c r="B46222" i="10" s="1"/>
  <c r="B46223" i="10" s="1"/>
  <c r="B46224" i="10" s="1"/>
  <c r="B46225" i="10" s="1"/>
  <c r="B46226" i="10" s="1"/>
  <c r="B46227" i="10" s="1"/>
  <c r="B46228" i="10" s="1"/>
  <c r="B46229" i="10" s="1"/>
  <c r="B46230" i="10" s="1"/>
  <c r="B46231" i="10" s="1"/>
  <c r="B46232" i="10" s="1"/>
  <c r="B46233" i="10" s="1"/>
  <c r="B46234" i="10" s="1"/>
  <c r="B46235" i="10" s="1"/>
  <c r="B46236" i="10" s="1"/>
  <c r="B46237" i="10" s="1"/>
  <c r="B46238" i="10" s="1"/>
  <c r="B46239" i="10" s="1"/>
  <c r="B46240" i="10" s="1"/>
  <c r="B46241" i="10" s="1"/>
  <c r="B46242" i="10" s="1"/>
  <c r="B46243" i="10" s="1"/>
  <c r="B46244" i="10" s="1"/>
  <c r="B46245" i="10" s="1"/>
  <c r="B46246" i="10" s="1"/>
  <c r="B46247" i="10" s="1"/>
  <c r="B46248" i="10" s="1"/>
  <c r="B46249" i="10" s="1"/>
  <c r="B46250" i="10" s="1"/>
  <c r="B46251" i="10" s="1"/>
  <c r="B46252" i="10" s="1"/>
  <c r="B46253" i="10" s="1"/>
  <c r="B46254" i="10" s="1"/>
  <c r="B46255" i="10" s="1"/>
  <c r="B46256" i="10" s="1"/>
  <c r="B46257" i="10" s="1"/>
  <c r="B46258" i="10" s="1"/>
  <c r="B46259" i="10" s="1"/>
  <c r="B46260" i="10" s="1"/>
  <c r="B46261" i="10" s="1"/>
  <c r="B46262" i="10" s="1"/>
  <c r="B46263" i="10" s="1"/>
  <c r="B46264" i="10" s="1"/>
  <c r="B46265" i="10" s="1"/>
  <c r="B46266" i="10" s="1"/>
  <c r="B46267" i="10" s="1"/>
  <c r="B46268" i="10" s="1"/>
  <c r="B46269" i="10" s="1"/>
  <c r="B46270" i="10" s="1"/>
  <c r="B46271" i="10" s="1"/>
  <c r="B46272" i="10" s="1"/>
  <c r="B46273" i="10" s="1"/>
  <c r="B46274" i="10" s="1"/>
  <c r="B46275" i="10" s="1"/>
  <c r="B46276" i="10" s="1"/>
  <c r="B46277" i="10" s="1"/>
  <c r="B46278" i="10" s="1"/>
  <c r="B46279" i="10" s="1"/>
  <c r="B46280" i="10" s="1"/>
  <c r="B46281" i="10" s="1"/>
  <c r="B46282" i="10" s="1"/>
  <c r="B46283" i="10" s="1"/>
  <c r="B46284" i="10" s="1"/>
  <c r="B46285" i="10" s="1"/>
  <c r="B46286" i="10" s="1"/>
  <c r="B46287" i="10" s="1"/>
  <c r="B46288" i="10" s="1"/>
  <c r="B46289" i="10" s="1"/>
  <c r="B46290" i="10" s="1"/>
  <c r="B46291" i="10" s="1"/>
  <c r="B46292" i="10" s="1"/>
  <c r="B46293" i="10" s="1"/>
  <c r="B46294" i="10" s="1"/>
  <c r="B46295" i="10" s="1"/>
  <c r="B46296" i="10" s="1"/>
  <c r="B46297" i="10" s="1"/>
  <c r="B46298" i="10" s="1"/>
  <c r="B46299" i="10" s="1"/>
  <c r="B46300" i="10" s="1"/>
  <c r="B46301" i="10" s="1"/>
  <c r="B46302" i="10" s="1"/>
  <c r="B46303" i="10" s="1"/>
  <c r="B46304" i="10" s="1"/>
  <c r="B46305" i="10" s="1"/>
  <c r="B46306" i="10" s="1"/>
  <c r="B46307" i="10" s="1"/>
  <c r="B46308" i="10" s="1"/>
  <c r="B46309" i="10" s="1"/>
  <c r="B46310" i="10" s="1"/>
  <c r="B46311" i="10" s="1"/>
  <c r="B46312" i="10" s="1"/>
  <c r="B46313" i="10" s="1"/>
  <c r="B46314" i="10" s="1"/>
  <c r="B46315" i="10" s="1"/>
  <c r="B46316" i="10" s="1"/>
  <c r="B46317" i="10" s="1"/>
  <c r="B46318" i="10" s="1"/>
  <c r="B46319" i="10" s="1"/>
  <c r="B46320" i="10" s="1"/>
  <c r="B46321" i="10" s="1"/>
  <c r="B46322" i="10" s="1"/>
  <c r="B46323" i="10" s="1"/>
  <c r="B46324" i="10" s="1"/>
  <c r="B46325" i="10" s="1"/>
  <c r="B46326" i="10" s="1"/>
  <c r="B46327" i="10" s="1"/>
  <c r="B46328" i="10" s="1"/>
  <c r="B46329" i="10" s="1"/>
  <c r="B46330" i="10" s="1"/>
  <c r="B46331" i="10" s="1"/>
  <c r="B46332" i="10" s="1"/>
  <c r="B46333" i="10" s="1"/>
  <c r="B46334" i="10" s="1"/>
  <c r="B46335" i="10" s="1"/>
  <c r="B46336" i="10" s="1"/>
  <c r="B46337" i="10" s="1"/>
  <c r="B46338" i="10" s="1"/>
  <c r="B46339" i="10" s="1"/>
  <c r="B46340" i="10" s="1"/>
  <c r="B46341" i="10" s="1"/>
  <c r="B46342" i="10" s="1"/>
  <c r="B46343" i="10" s="1"/>
  <c r="B46344" i="10" s="1"/>
  <c r="B46345" i="10" s="1"/>
  <c r="B46346" i="10" s="1"/>
  <c r="B46347" i="10" s="1"/>
  <c r="B46348" i="10" s="1"/>
  <c r="B46349" i="10" s="1"/>
  <c r="B46350" i="10" s="1"/>
  <c r="B46351" i="10" s="1"/>
  <c r="B46352" i="10" s="1"/>
  <c r="B46353" i="10" s="1"/>
  <c r="B46354" i="10" s="1"/>
  <c r="B46355" i="10" s="1"/>
  <c r="B46356" i="10" s="1"/>
  <c r="B46357" i="10" s="1"/>
  <c r="B46358" i="10" s="1"/>
  <c r="B46359" i="10" s="1"/>
  <c r="B46360" i="10" s="1"/>
  <c r="B46361" i="10" s="1"/>
  <c r="B46362" i="10" s="1"/>
  <c r="B46363" i="10" s="1"/>
  <c r="B46364" i="10" s="1"/>
  <c r="B46365" i="10" s="1"/>
  <c r="B46366" i="10" s="1"/>
  <c r="B46367" i="10" s="1"/>
  <c r="B46368" i="10" s="1"/>
  <c r="B46369" i="10" s="1"/>
  <c r="B46370" i="10" s="1"/>
  <c r="B46371" i="10" s="1"/>
  <c r="B46372" i="10" s="1"/>
  <c r="B46373" i="10" s="1"/>
  <c r="B46374" i="10" s="1"/>
  <c r="B46375" i="10" s="1"/>
  <c r="B46376" i="10" s="1"/>
  <c r="B46377" i="10" s="1"/>
  <c r="B46378" i="10" s="1"/>
  <c r="B46379" i="10" s="1"/>
  <c r="B46380" i="10" s="1"/>
  <c r="B46381" i="10" s="1"/>
  <c r="B46382" i="10" s="1"/>
  <c r="B46383" i="10" s="1"/>
  <c r="B46384" i="10" s="1"/>
  <c r="B46385" i="10" s="1"/>
  <c r="B46386" i="10" s="1"/>
  <c r="B46387" i="10" s="1"/>
  <c r="B46388" i="10" s="1"/>
  <c r="B46389" i="10" s="1"/>
  <c r="B46390" i="10" s="1"/>
  <c r="B46391" i="10" s="1"/>
  <c r="B46392" i="10" s="1"/>
  <c r="B46393" i="10" s="1"/>
  <c r="B46394" i="10" s="1"/>
  <c r="B46395" i="10" s="1"/>
  <c r="B46396" i="10" s="1"/>
  <c r="B46397" i="10" s="1"/>
  <c r="B46398" i="10" s="1"/>
  <c r="B46399" i="10" s="1"/>
  <c r="B46400" i="10" s="1"/>
  <c r="B46401" i="10" s="1"/>
  <c r="B46402" i="10" s="1"/>
  <c r="B46403" i="10" s="1"/>
  <c r="B46404" i="10" s="1"/>
  <c r="B46405" i="10" s="1"/>
  <c r="B46406" i="10" s="1"/>
  <c r="B46407" i="10" s="1"/>
  <c r="B46408" i="10" s="1"/>
  <c r="B46409" i="10" s="1"/>
  <c r="B46410" i="10" s="1"/>
  <c r="B46411" i="10" s="1"/>
  <c r="B46412" i="10" s="1"/>
  <c r="B46413" i="10" s="1"/>
  <c r="B46414" i="10" s="1"/>
  <c r="B46415" i="10" s="1"/>
  <c r="B46416" i="10" s="1"/>
  <c r="B46417" i="10" s="1"/>
  <c r="B46418" i="10" s="1"/>
  <c r="B46419" i="10" s="1"/>
  <c r="B46420" i="10" s="1"/>
  <c r="B46421" i="10" s="1"/>
  <c r="B46422" i="10" s="1"/>
  <c r="B46423" i="10" s="1"/>
  <c r="B46424" i="10" s="1"/>
  <c r="B46425" i="10" s="1"/>
  <c r="B46426" i="10" s="1"/>
  <c r="B46427" i="10" s="1"/>
  <c r="B46428" i="10" s="1"/>
  <c r="B46429" i="10" s="1"/>
  <c r="B46430" i="10" s="1"/>
  <c r="B46431" i="10" s="1"/>
  <c r="B46432" i="10" s="1"/>
  <c r="B46433" i="10" s="1"/>
  <c r="B46434" i="10" s="1"/>
  <c r="B46435" i="10" s="1"/>
  <c r="B46436" i="10" s="1"/>
  <c r="B46437" i="10" s="1"/>
  <c r="B46438" i="10" s="1"/>
  <c r="B46439" i="10" s="1"/>
  <c r="B46440" i="10" s="1"/>
  <c r="B46441" i="10" s="1"/>
  <c r="B46442" i="10" s="1"/>
  <c r="B46443" i="10" s="1"/>
  <c r="B46444" i="10" s="1"/>
  <c r="B46445" i="10" s="1"/>
  <c r="B46446" i="10" s="1"/>
  <c r="B46447" i="10" s="1"/>
  <c r="B46448" i="10" s="1"/>
  <c r="B46449" i="10" s="1"/>
  <c r="B46450" i="10" s="1"/>
  <c r="B46451" i="10" s="1"/>
  <c r="B46452" i="10" s="1"/>
  <c r="B46453" i="10" s="1"/>
  <c r="B46454" i="10" s="1"/>
  <c r="B46455" i="10" s="1"/>
  <c r="B46456" i="10" s="1"/>
  <c r="B46457" i="10" s="1"/>
  <c r="B46458" i="10" s="1"/>
  <c r="B46459" i="10" s="1"/>
  <c r="B46460" i="10" s="1"/>
  <c r="B46461" i="10" s="1"/>
  <c r="B46462" i="10" s="1"/>
  <c r="B46463" i="10" s="1"/>
  <c r="B46464" i="10" s="1"/>
  <c r="B46465" i="10" s="1"/>
  <c r="B46466" i="10" s="1"/>
  <c r="B46467" i="10" s="1"/>
  <c r="B46468" i="10" s="1"/>
  <c r="B46469" i="10" s="1"/>
  <c r="B46470" i="10" s="1"/>
  <c r="B46471" i="10" s="1"/>
  <c r="B46472" i="10" s="1"/>
  <c r="B46473" i="10" s="1"/>
  <c r="B46474" i="10" s="1"/>
  <c r="B46475" i="10" s="1"/>
  <c r="B46476" i="10" s="1"/>
  <c r="B46477" i="10" s="1"/>
  <c r="B46478" i="10" s="1"/>
  <c r="B46479" i="10" s="1"/>
  <c r="B46480" i="10" s="1"/>
  <c r="B46481" i="10" s="1"/>
  <c r="B46482" i="10" s="1"/>
  <c r="B46483" i="10" s="1"/>
  <c r="B46484" i="10" s="1"/>
  <c r="B46485" i="10" s="1"/>
  <c r="B46486" i="10" s="1"/>
  <c r="B46487" i="10" s="1"/>
  <c r="B46488" i="10" s="1"/>
  <c r="B46489" i="10" s="1"/>
  <c r="B46490" i="10" s="1"/>
  <c r="B46491" i="10" s="1"/>
  <c r="B46492" i="10" s="1"/>
  <c r="B46493" i="10" s="1"/>
  <c r="B46494" i="10" s="1"/>
  <c r="B46495" i="10" s="1"/>
  <c r="B46496" i="10" s="1"/>
  <c r="B46497" i="10" s="1"/>
  <c r="B46498" i="10" s="1"/>
  <c r="B46499" i="10" s="1"/>
  <c r="B46500" i="10" s="1"/>
  <c r="B46501" i="10" s="1"/>
  <c r="B46502" i="10" s="1"/>
  <c r="B46503" i="10" s="1"/>
  <c r="B46504" i="10" s="1"/>
  <c r="B46505" i="10" s="1"/>
  <c r="B46506" i="10" s="1"/>
  <c r="B46507" i="10" s="1"/>
  <c r="B46508" i="10" s="1"/>
  <c r="B46509" i="10" s="1"/>
  <c r="B46510" i="10" s="1"/>
  <c r="B46511" i="10" s="1"/>
  <c r="B46512" i="10" s="1"/>
  <c r="B46513" i="10" s="1"/>
  <c r="B46514" i="10" s="1"/>
  <c r="B46515" i="10" s="1"/>
  <c r="B46516" i="10" s="1"/>
  <c r="B46517" i="10" s="1"/>
  <c r="B46518" i="10" s="1"/>
  <c r="B46519" i="10" s="1"/>
  <c r="B46520" i="10" s="1"/>
  <c r="B46521" i="10" s="1"/>
  <c r="B46522" i="10" s="1"/>
  <c r="B46523" i="10" s="1"/>
  <c r="B46524" i="10" s="1"/>
  <c r="B46525" i="10" s="1"/>
  <c r="B46526" i="10" s="1"/>
  <c r="B46527" i="10" s="1"/>
  <c r="B46528" i="10" s="1"/>
  <c r="B46529" i="10" s="1"/>
  <c r="B46530" i="10" s="1"/>
  <c r="B46531" i="10" s="1"/>
  <c r="B46532" i="10" s="1"/>
  <c r="B46533" i="10" s="1"/>
  <c r="B46534" i="10" s="1"/>
  <c r="B46535" i="10" s="1"/>
  <c r="B46536" i="10" s="1"/>
  <c r="B46537" i="10" s="1"/>
  <c r="B46538" i="10" s="1"/>
  <c r="B46539" i="10" s="1"/>
  <c r="B46540" i="10" s="1"/>
  <c r="B46541" i="10" s="1"/>
  <c r="B46542" i="10" s="1"/>
  <c r="B46543" i="10" s="1"/>
  <c r="B46544" i="10" s="1"/>
  <c r="B46545" i="10" s="1"/>
  <c r="B46546" i="10" s="1"/>
  <c r="B46547" i="10" s="1"/>
  <c r="B46548" i="10" s="1"/>
  <c r="B46549" i="10" s="1"/>
  <c r="B46550" i="10" s="1"/>
  <c r="B46551" i="10" s="1"/>
  <c r="B46552" i="10" s="1"/>
  <c r="B46553" i="10" s="1"/>
  <c r="B46554" i="10" s="1"/>
  <c r="B46555" i="10" s="1"/>
  <c r="B46556" i="10" s="1"/>
  <c r="B46557" i="10" s="1"/>
  <c r="B46558" i="10" s="1"/>
  <c r="B46559" i="10" s="1"/>
  <c r="B46560" i="10" s="1"/>
  <c r="B46561" i="10" s="1"/>
  <c r="B46562" i="10" s="1"/>
  <c r="B46563" i="10" s="1"/>
  <c r="B46564" i="10" s="1"/>
  <c r="B46565" i="10" s="1"/>
  <c r="B46566" i="10" s="1"/>
  <c r="B46567" i="10" s="1"/>
  <c r="B46568" i="10" s="1"/>
  <c r="B46569" i="10" s="1"/>
  <c r="B46570" i="10" s="1"/>
  <c r="B46571" i="10" s="1"/>
  <c r="B46572" i="10" s="1"/>
  <c r="B46573" i="10" s="1"/>
  <c r="B46574" i="10" s="1"/>
  <c r="B46575" i="10" s="1"/>
  <c r="B46576" i="10" s="1"/>
  <c r="B46577" i="10" s="1"/>
  <c r="B46578" i="10" s="1"/>
  <c r="B46579" i="10" s="1"/>
  <c r="B46580" i="10" s="1"/>
  <c r="B46581" i="10" s="1"/>
  <c r="B46582" i="10" s="1"/>
  <c r="B46583" i="10" s="1"/>
  <c r="B46584" i="10" s="1"/>
  <c r="B46585" i="10" s="1"/>
  <c r="B46586" i="10" s="1"/>
  <c r="B46587" i="10" s="1"/>
  <c r="B46588" i="10" s="1"/>
  <c r="B46589" i="10" s="1"/>
  <c r="B46590" i="10" s="1"/>
  <c r="B46591" i="10" s="1"/>
  <c r="B46592" i="10" s="1"/>
  <c r="B46593" i="10" s="1"/>
  <c r="B46594" i="10" s="1"/>
  <c r="B46595" i="10" s="1"/>
  <c r="B46596" i="10" s="1"/>
  <c r="B46597" i="10" s="1"/>
  <c r="B46598" i="10" s="1"/>
  <c r="B46599" i="10" s="1"/>
  <c r="B46600" i="10" s="1"/>
  <c r="B46601" i="10" s="1"/>
  <c r="B46602" i="10" s="1"/>
  <c r="B46603" i="10" s="1"/>
  <c r="B46604" i="10" s="1"/>
  <c r="B46605" i="10" s="1"/>
  <c r="B46606" i="10" s="1"/>
  <c r="B46607" i="10" s="1"/>
  <c r="B46608" i="10" s="1"/>
  <c r="B46609" i="10" s="1"/>
  <c r="B46610" i="10" s="1"/>
  <c r="B46611" i="10" s="1"/>
  <c r="B46612" i="10" s="1"/>
  <c r="B46613" i="10" s="1"/>
  <c r="B46614" i="10" s="1"/>
  <c r="B46615" i="10" s="1"/>
  <c r="B46616" i="10" s="1"/>
  <c r="B46617" i="10" s="1"/>
  <c r="B46618" i="10" s="1"/>
  <c r="B46619" i="10" s="1"/>
  <c r="B46620" i="10" s="1"/>
  <c r="B46621" i="10" s="1"/>
  <c r="B46622" i="10" s="1"/>
  <c r="B46623" i="10" s="1"/>
  <c r="B46624" i="10" s="1"/>
  <c r="B46625" i="10" s="1"/>
  <c r="B46626" i="10" s="1"/>
  <c r="B46627" i="10" s="1"/>
  <c r="B46628" i="10" s="1"/>
  <c r="B46629" i="10" s="1"/>
  <c r="B46630" i="10" s="1"/>
  <c r="B46631" i="10" s="1"/>
  <c r="B46632" i="10" s="1"/>
  <c r="B46633" i="10" s="1"/>
  <c r="B46634" i="10" s="1"/>
  <c r="B46635" i="10" s="1"/>
  <c r="B46636" i="10" s="1"/>
  <c r="B46637" i="10" s="1"/>
  <c r="B46638" i="10" s="1"/>
  <c r="B46639" i="10" s="1"/>
  <c r="B46640" i="10" s="1"/>
  <c r="B46641" i="10" s="1"/>
  <c r="B46642" i="10" s="1"/>
  <c r="B46643" i="10" s="1"/>
  <c r="B46644" i="10" s="1"/>
  <c r="B46645" i="10" s="1"/>
  <c r="B46646" i="10" s="1"/>
  <c r="B46647" i="10" s="1"/>
  <c r="B46648" i="10" s="1"/>
  <c r="B46649" i="10" s="1"/>
  <c r="B46650" i="10" s="1"/>
  <c r="B46651" i="10" s="1"/>
  <c r="B46652" i="10" s="1"/>
  <c r="B46653" i="10" s="1"/>
  <c r="B46654" i="10" s="1"/>
  <c r="B46655" i="10" s="1"/>
  <c r="B46656" i="10" s="1"/>
  <c r="B46657" i="10" s="1"/>
  <c r="B46658" i="10" s="1"/>
  <c r="B46659" i="10" s="1"/>
  <c r="B46660" i="10" s="1"/>
  <c r="B46661" i="10" s="1"/>
  <c r="B46662" i="10" s="1"/>
  <c r="B46663" i="10" s="1"/>
  <c r="B46664" i="10" s="1"/>
  <c r="B46665" i="10" s="1"/>
  <c r="B46666" i="10" s="1"/>
  <c r="B46667" i="10" s="1"/>
  <c r="B46668" i="10" s="1"/>
  <c r="B46669" i="10" s="1"/>
  <c r="B46670" i="10" s="1"/>
  <c r="B46671" i="10" s="1"/>
  <c r="B46672" i="10" s="1"/>
  <c r="B46673" i="10" s="1"/>
  <c r="B46674" i="10" s="1"/>
  <c r="B46675" i="10" s="1"/>
  <c r="B46676" i="10" s="1"/>
  <c r="B46677" i="10" s="1"/>
  <c r="B46678" i="10" s="1"/>
  <c r="B46679" i="10" s="1"/>
  <c r="B46680" i="10" s="1"/>
  <c r="B46681" i="10" s="1"/>
  <c r="B46682" i="10" s="1"/>
  <c r="B46683" i="10" s="1"/>
  <c r="B46684" i="10" s="1"/>
  <c r="B46685" i="10" s="1"/>
  <c r="B46686" i="10" s="1"/>
  <c r="B46687" i="10" s="1"/>
  <c r="B46688" i="10" s="1"/>
  <c r="B46689" i="10" s="1"/>
  <c r="B46690" i="10" s="1"/>
  <c r="B46691" i="10" s="1"/>
  <c r="B46692" i="10" s="1"/>
  <c r="B46693" i="10" s="1"/>
  <c r="B46694" i="10" s="1"/>
  <c r="B46695" i="10" s="1"/>
  <c r="B46696" i="10" s="1"/>
  <c r="B46697" i="10" s="1"/>
  <c r="B46698" i="10" s="1"/>
  <c r="B46699" i="10" s="1"/>
  <c r="B46700" i="10" s="1"/>
  <c r="B46701" i="10" s="1"/>
  <c r="B46702" i="10" s="1"/>
  <c r="B46703" i="10" s="1"/>
  <c r="B46704" i="10" s="1"/>
  <c r="B46705" i="10" s="1"/>
  <c r="B46706" i="10" s="1"/>
  <c r="B46707" i="10" s="1"/>
  <c r="B46708" i="10" s="1"/>
  <c r="B46709" i="10" s="1"/>
  <c r="B46710" i="10" s="1"/>
  <c r="B46711" i="10" s="1"/>
  <c r="B46712" i="10" s="1"/>
  <c r="B46713" i="10" s="1"/>
  <c r="B46714" i="10" s="1"/>
  <c r="B46715" i="10" s="1"/>
  <c r="B46716" i="10" s="1"/>
  <c r="B46717" i="10" s="1"/>
  <c r="B46718" i="10" s="1"/>
  <c r="B46719" i="10" s="1"/>
  <c r="B46720" i="10" s="1"/>
  <c r="B46721" i="10" s="1"/>
  <c r="B46722" i="10" s="1"/>
  <c r="B46723" i="10" s="1"/>
  <c r="B46724" i="10" s="1"/>
  <c r="B46725" i="10" s="1"/>
  <c r="B46726" i="10" s="1"/>
  <c r="B46727" i="10" s="1"/>
  <c r="B46728" i="10" s="1"/>
  <c r="B46729" i="10" s="1"/>
  <c r="B46730" i="10" s="1"/>
  <c r="B46731" i="10" s="1"/>
  <c r="B46732" i="10" s="1"/>
  <c r="B46733" i="10" s="1"/>
  <c r="B46734" i="10" s="1"/>
  <c r="B46735" i="10" s="1"/>
  <c r="B46736" i="10" s="1"/>
  <c r="B46737" i="10" s="1"/>
  <c r="B46738" i="10" s="1"/>
  <c r="B46739" i="10" s="1"/>
  <c r="B46740" i="10" s="1"/>
  <c r="B46741" i="10" s="1"/>
  <c r="B46742" i="10" s="1"/>
  <c r="B46743" i="10" s="1"/>
  <c r="B46744" i="10" s="1"/>
  <c r="B46745" i="10" s="1"/>
  <c r="B46746" i="10" s="1"/>
  <c r="B46747" i="10" s="1"/>
  <c r="B46748" i="10" s="1"/>
  <c r="B46749" i="10" s="1"/>
  <c r="B46750" i="10" s="1"/>
  <c r="B46751" i="10" s="1"/>
  <c r="B46752" i="10" s="1"/>
  <c r="B46753" i="10" s="1"/>
  <c r="B46754" i="10" s="1"/>
  <c r="B46755" i="10" s="1"/>
  <c r="B46756" i="10" s="1"/>
  <c r="B46757" i="10" s="1"/>
  <c r="B46758" i="10" s="1"/>
  <c r="B46759" i="10" s="1"/>
  <c r="B46760" i="10" s="1"/>
  <c r="B46761" i="10" s="1"/>
  <c r="B46762" i="10" s="1"/>
  <c r="B46763" i="10" s="1"/>
  <c r="B46764" i="10" s="1"/>
  <c r="B46765" i="10" s="1"/>
  <c r="B46766" i="10" s="1"/>
  <c r="B46767" i="10" s="1"/>
  <c r="B46768" i="10" s="1"/>
  <c r="B46769" i="10" s="1"/>
  <c r="B46770" i="10" s="1"/>
  <c r="B46771" i="10" s="1"/>
  <c r="B46772" i="10" s="1"/>
  <c r="B46773" i="10" s="1"/>
  <c r="B46774" i="10" s="1"/>
  <c r="B46775" i="10" s="1"/>
  <c r="B46776" i="10" s="1"/>
  <c r="B46777" i="10" s="1"/>
  <c r="B46778" i="10" s="1"/>
  <c r="B46779" i="10" s="1"/>
  <c r="B46780" i="10" s="1"/>
  <c r="B46781" i="10" s="1"/>
  <c r="B46782" i="10" s="1"/>
  <c r="B46783" i="10" s="1"/>
  <c r="B46784" i="10" s="1"/>
  <c r="B46785" i="10" s="1"/>
  <c r="B46786" i="10" s="1"/>
  <c r="B46787" i="10" s="1"/>
  <c r="B46788" i="10" s="1"/>
  <c r="B46789" i="10" s="1"/>
  <c r="B46790" i="10" s="1"/>
  <c r="B46791" i="10" s="1"/>
  <c r="B46792" i="10" s="1"/>
  <c r="B46793" i="10" s="1"/>
  <c r="B46794" i="10" s="1"/>
  <c r="B46795" i="10" s="1"/>
  <c r="B46796" i="10" s="1"/>
  <c r="B46797" i="10" s="1"/>
  <c r="B46798" i="10" s="1"/>
  <c r="B46799" i="10" s="1"/>
  <c r="B46800" i="10" s="1"/>
  <c r="B46801" i="10" s="1"/>
  <c r="B46802" i="10" s="1"/>
  <c r="B46803" i="10" s="1"/>
  <c r="B46804" i="10" s="1"/>
  <c r="B46805" i="10" s="1"/>
  <c r="B46806" i="10" s="1"/>
  <c r="B46807" i="10" s="1"/>
  <c r="B46808" i="10" s="1"/>
  <c r="B46809" i="10" s="1"/>
  <c r="B46810" i="10" s="1"/>
  <c r="B46811" i="10" s="1"/>
  <c r="B46812" i="10" s="1"/>
  <c r="B46813" i="10" s="1"/>
  <c r="B46814" i="10" s="1"/>
  <c r="B46815" i="10" s="1"/>
  <c r="B46816" i="10" s="1"/>
  <c r="B46817" i="10" s="1"/>
  <c r="B46818" i="10" s="1"/>
  <c r="B46819" i="10" s="1"/>
  <c r="B46820" i="10" s="1"/>
  <c r="B46821" i="10" s="1"/>
  <c r="B46822" i="10" s="1"/>
  <c r="B46823" i="10" s="1"/>
  <c r="B46824" i="10" s="1"/>
  <c r="B46825" i="10" s="1"/>
  <c r="B46826" i="10" s="1"/>
  <c r="B46827" i="10" s="1"/>
  <c r="B46828" i="10" s="1"/>
  <c r="B46829" i="10" s="1"/>
  <c r="B46830" i="10" s="1"/>
  <c r="B46831" i="10" s="1"/>
  <c r="B46832" i="10" s="1"/>
  <c r="B46833" i="10" s="1"/>
  <c r="B46834" i="10" s="1"/>
  <c r="B46835" i="10" s="1"/>
  <c r="B46836" i="10" s="1"/>
  <c r="B46837" i="10" s="1"/>
  <c r="B46838" i="10" s="1"/>
  <c r="B46839" i="10" s="1"/>
  <c r="B46840" i="10" s="1"/>
  <c r="B46841" i="10" s="1"/>
  <c r="B46842" i="10" s="1"/>
  <c r="B46843" i="10" s="1"/>
  <c r="B46844" i="10" s="1"/>
  <c r="B46845" i="10" s="1"/>
  <c r="B46846" i="10" s="1"/>
  <c r="B46847" i="10" s="1"/>
  <c r="B46848" i="10" s="1"/>
  <c r="B46849" i="10" s="1"/>
  <c r="B46850" i="10" s="1"/>
  <c r="B46851" i="10" s="1"/>
  <c r="B46852" i="10" s="1"/>
  <c r="B46853" i="10" s="1"/>
  <c r="B46854" i="10" s="1"/>
  <c r="B46855" i="10" s="1"/>
  <c r="B46856" i="10" s="1"/>
  <c r="B46857" i="10" s="1"/>
  <c r="B46858" i="10" s="1"/>
  <c r="B46859" i="10" s="1"/>
  <c r="B46860" i="10" s="1"/>
  <c r="B46861" i="10" s="1"/>
  <c r="B46862" i="10" s="1"/>
  <c r="B46863" i="10" s="1"/>
  <c r="B46864" i="10" s="1"/>
  <c r="B46865" i="10" s="1"/>
  <c r="B46866" i="10" s="1"/>
  <c r="B46867" i="10" s="1"/>
  <c r="B46868" i="10" s="1"/>
  <c r="B46869" i="10" s="1"/>
  <c r="B46870" i="10" s="1"/>
  <c r="B46871" i="10" s="1"/>
  <c r="B46872" i="10" s="1"/>
  <c r="B46873" i="10" s="1"/>
  <c r="B46874" i="10" s="1"/>
  <c r="B46875" i="10" s="1"/>
  <c r="B46876" i="10" s="1"/>
  <c r="B46877" i="10" s="1"/>
  <c r="B46878" i="10" s="1"/>
  <c r="B46879" i="10" s="1"/>
  <c r="B46880" i="10" s="1"/>
  <c r="B46881" i="10" s="1"/>
  <c r="B46882" i="10" s="1"/>
  <c r="B46883" i="10" s="1"/>
  <c r="B46884" i="10" s="1"/>
  <c r="B46885" i="10" s="1"/>
  <c r="B46886" i="10" s="1"/>
  <c r="B46887" i="10" s="1"/>
  <c r="B46888" i="10" s="1"/>
  <c r="B46889" i="10" s="1"/>
  <c r="B46890" i="10" s="1"/>
  <c r="B46891" i="10" s="1"/>
  <c r="B46892" i="10" s="1"/>
  <c r="B46893" i="10" s="1"/>
  <c r="B46894" i="10" s="1"/>
  <c r="B46895" i="10" s="1"/>
  <c r="B46896" i="10" s="1"/>
  <c r="B46897" i="10" s="1"/>
  <c r="B46898" i="10" s="1"/>
  <c r="B46899" i="10" s="1"/>
  <c r="B46900" i="10" s="1"/>
  <c r="B46901" i="10" s="1"/>
  <c r="B46902" i="10" s="1"/>
  <c r="B46903" i="10" s="1"/>
  <c r="B46904" i="10" s="1"/>
  <c r="B46905" i="10" s="1"/>
  <c r="B46906" i="10" s="1"/>
  <c r="B46907" i="10" s="1"/>
  <c r="B46908" i="10" s="1"/>
  <c r="B46909" i="10" s="1"/>
  <c r="B46910" i="10" s="1"/>
  <c r="B46911" i="10" s="1"/>
  <c r="B46912" i="10" s="1"/>
  <c r="B46913" i="10" s="1"/>
  <c r="B46914" i="10" s="1"/>
  <c r="B46915" i="10" s="1"/>
  <c r="B46916" i="10" s="1"/>
  <c r="B46917" i="10" s="1"/>
  <c r="B46918" i="10" s="1"/>
  <c r="B46919" i="10" s="1"/>
  <c r="B46920" i="10" s="1"/>
  <c r="B46921" i="10" s="1"/>
  <c r="B46922" i="10" s="1"/>
  <c r="B46923" i="10" s="1"/>
  <c r="B46924" i="10" s="1"/>
  <c r="B46925" i="10" s="1"/>
  <c r="B46926" i="10" s="1"/>
  <c r="B46927" i="10" s="1"/>
  <c r="B46928" i="10" s="1"/>
  <c r="B46929" i="10" s="1"/>
  <c r="B46930" i="10" s="1"/>
  <c r="B46931" i="10" s="1"/>
  <c r="B46932" i="10" s="1"/>
  <c r="B46933" i="10" s="1"/>
  <c r="B46934" i="10" s="1"/>
  <c r="B46935" i="10" s="1"/>
  <c r="B46936" i="10" s="1"/>
  <c r="B46937" i="10" s="1"/>
  <c r="B46938" i="10" s="1"/>
  <c r="B46939" i="10" s="1"/>
  <c r="B46940" i="10" s="1"/>
  <c r="B46941" i="10" s="1"/>
  <c r="B46942" i="10" s="1"/>
  <c r="B46943" i="10" s="1"/>
  <c r="B46944" i="10" s="1"/>
  <c r="B46945" i="10" s="1"/>
  <c r="B46946" i="10" s="1"/>
  <c r="B46947" i="10" s="1"/>
  <c r="B46948" i="10" s="1"/>
  <c r="B46949" i="10" s="1"/>
  <c r="B46950" i="10" s="1"/>
  <c r="B46951" i="10" s="1"/>
  <c r="B46952" i="10" s="1"/>
  <c r="B46953" i="10" s="1"/>
  <c r="B46954" i="10" s="1"/>
  <c r="B46955" i="10" s="1"/>
  <c r="B46956" i="10" s="1"/>
  <c r="B46957" i="10" s="1"/>
  <c r="B46958" i="10" s="1"/>
  <c r="B46959" i="10" s="1"/>
  <c r="B46960" i="10" s="1"/>
  <c r="B46961" i="10" s="1"/>
  <c r="B46962" i="10" s="1"/>
  <c r="B46963" i="10" s="1"/>
  <c r="B46964" i="10" s="1"/>
  <c r="B46965" i="10" s="1"/>
  <c r="B46966" i="10" s="1"/>
  <c r="B46967" i="10" s="1"/>
  <c r="B46968" i="10" s="1"/>
  <c r="B46969" i="10" s="1"/>
  <c r="B46970" i="10" s="1"/>
  <c r="B46971" i="10" s="1"/>
  <c r="B46972" i="10" s="1"/>
  <c r="B46973" i="10" s="1"/>
  <c r="B46974" i="10" s="1"/>
  <c r="B46975" i="10" s="1"/>
  <c r="B46976" i="10" s="1"/>
  <c r="B46977" i="10" s="1"/>
  <c r="B46978" i="10" s="1"/>
  <c r="B46979" i="10" s="1"/>
  <c r="B46980" i="10" s="1"/>
  <c r="B46981" i="10" s="1"/>
  <c r="B46982" i="10" s="1"/>
  <c r="B46983" i="10" s="1"/>
  <c r="B46984" i="10" s="1"/>
  <c r="B46985" i="10" s="1"/>
  <c r="B46986" i="10" s="1"/>
  <c r="B46987" i="10" s="1"/>
  <c r="B46988" i="10" s="1"/>
  <c r="B46989" i="10" s="1"/>
  <c r="B46990" i="10" s="1"/>
  <c r="B46991" i="10" s="1"/>
  <c r="B46992" i="10" s="1"/>
  <c r="B46993" i="10" s="1"/>
  <c r="B46994" i="10" s="1"/>
  <c r="B46995" i="10" s="1"/>
  <c r="B46996" i="10" s="1"/>
  <c r="B46997" i="10" s="1"/>
  <c r="B46998" i="10" s="1"/>
  <c r="B46999" i="10" s="1"/>
  <c r="B47000" i="10" s="1"/>
  <c r="B47001" i="10" s="1"/>
  <c r="B47002" i="10" s="1"/>
  <c r="B47003" i="10" s="1"/>
  <c r="B47004" i="10" s="1"/>
  <c r="B47005" i="10" s="1"/>
  <c r="B47006" i="10" s="1"/>
  <c r="B47007" i="10" s="1"/>
  <c r="B47008" i="10" s="1"/>
  <c r="B47009" i="10" s="1"/>
  <c r="B47010" i="10" s="1"/>
  <c r="B47011" i="10" s="1"/>
  <c r="B47012" i="10" s="1"/>
  <c r="B47013" i="10" s="1"/>
  <c r="B47014" i="10" s="1"/>
  <c r="B47015" i="10" s="1"/>
  <c r="B47016" i="10" s="1"/>
  <c r="B47017" i="10" s="1"/>
  <c r="B47018" i="10" s="1"/>
  <c r="B47019" i="10" s="1"/>
  <c r="B47020" i="10" s="1"/>
  <c r="B47021" i="10" s="1"/>
  <c r="B47022" i="10" s="1"/>
  <c r="B47023" i="10" s="1"/>
  <c r="B47024" i="10" s="1"/>
  <c r="B47025" i="10" s="1"/>
  <c r="B47026" i="10" s="1"/>
  <c r="B47027" i="10" s="1"/>
  <c r="B47028" i="10" s="1"/>
  <c r="B47029" i="10" s="1"/>
  <c r="B47030" i="10" s="1"/>
  <c r="B47031" i="10" s="1"/>
  <c r="B47032" i="10" s="1"/>
  <c r="B47033" i="10" s="1"/>
  <c r="B47034" i="10" s="1"/>
  <c r="B47035" i="10" s="1"/>
  <c r="B47036" i="10" s="1"/>
  <c r="B47037" i="10" s="1"/>
  <c r="B47038" i="10" s="1"/>
  <c r="B47039" i="10" s="1"/>
  <c r="B47040" i="10" s="1"/>
  <c r="B47041" i="10" s="1"/>
  <c r="B47042" i="10" s="1"/>
  <c r="B47043" i="10" s="1"/>
  <c r="B47044" i="10" s="1"/>
  <c r="B47045" i="10" s="1"/>
  <c r="B47046" i="10" s="1"/>
  <c r="B47047" i="10" s="1"/>
  <c r="B47048" i="10" s="1"/>
  <c r="B47049" i="10" s="1"/>
  <c r="B47050" i="10" s="1"/>
  <c r="B47051" i="10" s="1"/>
  <c r="B47052" i="10" s="1"/>
  <c r="B47053" i="10" s="1"/>
  <c r="B47054" i="10" s="1"/>
  <c r="B47055" i="10" s="1"/>
  <c r="B47056" i="10" s="1"/>
  <c r="B47057" i="10" s="1"/>
  <c r="B47058" i="10" s="1"/>
  <c r="B47059" i="10" s="1"/>
  <c r="B47060" i="10" s="1"/>
  <c r="B47061" i="10" s="1"/>
  <c r="B47062" i="10" s="1"/>
  <c r="B47063" i="10" s="1"/>
  <c r="B47064" i="10" s="1"/>
  <c r="B47065" i="10" s="1"/>
  <c r="B47066" i="10" s="1"/>
  <c r="B47067" i="10" s="1"/>
  <c r="B47068" i="10" s="1"/>
  <c r="B47069" i="10" s="1"/>
  <c r="B47070" i="10" s="1"/>
  <c r="B47071" i="10" s="1"/>
  <c r="B47072" i="10" s="1"/>
  <c r="B47073" i="10" s="1"/>
  <c r="B47074" i="10" s="1"/>
  <c r="B47075" i="10" s="1"/>
  <c r="B47076" i="10" s="1"/>
  <c r="B47077" i="10" s="1"/>
  <c r="B47078" i="10" s="1"/>
  <c r="B47079" i="10" s="1"/>
  <c r="B47080" i="10" s="1"/>
  <c r="B47081" i="10" s="1"/>
  <c r="B47082" i="10" s="1"/>
  <c r="B47083" i="10" s="1"/>
  <c r="B47084" i="10" s="1"/>
  <c r="B47085" i="10" s="1"/>
  <c r="B47086" i="10" s="1"/>
  <c r="B47087" i="10" s="1"/>
  <c r="B47088" i="10" s="1"/>
  <c r="B47089" i="10" s="1"/>
  <c r="B47090" i="10" s="1"/>
  <c r="B47091" i="10" s="1"/>
  <c r="B47092" i="10" s="1"/>
  <c r="B47093" i="10" s="1"/>
  <c r="B47094" i="10" s="1"/>
  <c r="B47095" i="10" s="1"/>
  <c r="B47096" i="10" s="1"/>
  <c r="B47097" i="10" s="1"/>
  <c r="B47098" i="10" s="1"/>
  <c r="B47099" i="10" s="1"/>
  <c r="B47100" i="10" s="1"/>
  <c r="B47101" i="10" s="1"/>
  <c r="B47102" i="10" s="1"/>
  <c r="B47103" i="10" s="1"/>
  <c r="B47104" i="10" s="1"/>
  <c r="B47105" i="10" s="1"/>
  <c r="B47106" i="10" s="1"/>
  <c r="B47107" i="10" s="1"/>
  <c r="B47108" i="10" s="1"/>
  <c r="B47109" i="10" s="1"/>
  <c r="B47110" i="10" s="1"/>
  <c r="B47111" i="10" s="1"/>
  <c r="B47112" i="10" s="1"/>
  <c r="B47113" i="10" s="1"/>
  <c r="B47114" i="10" s="1"/>
  <c r="B47115" i="10" s="1"/>
  <c r="B47116" i="10" s="1"/>
  <c r="B47117" i="10" s="1"/>
  <c r="B47118" i="10" s="1"/>
  <c r="B47119" i="10" s="1"/>
  <c r="B47120" i="10" s="1"/>
  <c r="B47121" i="10" s="1"/>
  <c r="B47122" i="10" s="1"/>
  <c r="B47123" i="10" s="1"/>
  <c r="B47124" i="10" s="1"/>
  <c r="B47125" i="10" s="1"/>
  <c r="B47126" i="10" s="1"/>
  <c r="B47127" i="10" s="1"/>
  <c r="B47128" i="10" s="1"/>
  <c r="B47129" i="10" s="1"/>
  <c r="B47130" i="10" s="1"/>
  <c r="B47131" i="10" s="1"/>
  <c r="B47132" i="10" s="1"/>
  <c r="B47133" i="10" s="1"/>
  <c r="B47134" i="10" s="1"/>
  <c r="B47135" i="10" s="1"/>
  <c r="B47136" i="10" s="1"/>
  <c r="B47137" i="10" s="1"/>
  <c r="B47138" i="10" s="1"/>
  <c r="B47139" i="10" s="1"/>
  <c r="B47140" i="10" s="1"/>
  <c r="B47141" i="10" s="1"/>
  <c r="B47142" i="10" s="1"/>
  <c r="B47143" i="10" s="1"/>
  <c r="B47144" i="10" s="1"/>
  <c r="B47145" i="10" s="1"/>
  <c r="B47146" i="10" s="1"/>
  <c r="B47147" i="10" s="1"/>
  <c r="B47148" i="10" s="1"/>
  <c r="B47149" i="10" s="1"/>
  <c r="B47150" i="10" s="1"/>
  <c r="B47151" i="10" s="1"/>
  <c r="B47152" i="10" s="1"/>
  <c r="B47153" i="10" s="1"/>
  <c r="B47154" i="10" s="1"/>
  <c r="B47155" i="10" s="1"/>
  <c r="B47156" i="10" s="1"/>
  <c r="B47157" i="10" s="1"/>
  <c r="B47158" i="10" s="1"/>
  <c r="B47159" i="10" s="1"/>
  <c r="B47160" i="10" s="1"/>
  <c r="B47161" i="10" s="1"/>
  <c r="B47162" i="10" s="1"/>
  <c r="B47163" i="10" s="1"/>
  <c r="B47164" i="10" s="1"/>
  <c r="B47165" i="10" s="1"/>
  <c r="B47166" i="10" s="1"/>
  <c r="B47167" i="10" s="1"/>
  <c r="B47168" i="10" s="1"/>
  <c r="B47169" i="10" s="1"/>
  <c r="B47170" i="10" s="1"/>
  <c r="B47171" i="10" s="1"/>
  <c r="B47172" i="10" s="1"/>
  <c r="B47173" i="10" s="1"/>
  <c r="B47174" i="10" s="1"/>
  <c r="B47175" i="10" s="1"/>
  <c r="B47176" i="10" s="1"/>
  <c r="B47177" i="10" s="1"/>
  <c r="B47178" i="10" s="1"/>
  <c r="B47179" i="10" s="1"/>
  <c r="B47180" i="10" s="1"/>
  <c r="B47181" i="10" s="1"/>
  <c r="B47182" i="10" s="1"/>
  <c r="B47183" i="10" s="1"/>
  <c r="B47184" i="10" s="1"/>
  <c r="B47185" i="10" s="1"/>
  <c r="B47186" i="10" s="1"/>
  <c r="B47187" i="10" s="1"/>
  <c r="B47188" i="10" s="1"/>
  <c r="B47189" i="10" s="1"/>
  <c r="B47190" i="10" s="1"/>
  <c r="B47191" i="10" s="1"/>
  <c r="B47192" i="10" s="1"/>
  <c r="B47193" i="10" s="1"/>
  <c r="B47194" i="10" s="1"/>
  <c r="B47195" i="10" s="1"/>
  <c r="B47196" i="10" s="1"/>
  <c r="B47197" i="10" s="1"/>
  <c r="B47198" i="10" s="1"/>
  <c r="B47199" i="10" s="1"/>
  <c r="B47200" i="10" s="1"/>
  <c r="B47201" i="10" s="1"/>
  <c r="B47202" i="10" s="1"/>
  <c r="B47203" i="10" s="1"/>
  <c r="B47204" i="10" s="1"/>
  <c r="B47205" i="10" s="1"/>
  <c r="B47206" i="10" s="1"/>
  <c r="B47207" i="10" s="1"/>
  <c r="B47208" i="10" s="1"/>
  <c r="B47209" i="10" s="1"/>
  <c r="B47210" i="10" s="1"/>
  <c r="B47211" i="10" s="1"/>
  <c r="B47212" i="10" s="1"/>
  <c r="B47213" i="10" s="1"/>
  <c r="B47214" i="10" s="1"/>
  <c r="B47215" i="10" s="1"/>
  <c r="B47216" i="10" s="1"/>
  <c r="B47217" i="10" s="1"/>
  <c r="B47218" i="10" s="1"/>
  <c r="B47219" i="10" s="1"/>
  <c r="B47220" i="10" s="1"/>
  <c r="B47221" i="10" s="1"/>
  <c r="B47222" i="10" s="1"/>
  <c r="B47223" i="10" s="1"/>
  <c r="B47224" i="10" s="1"/>
  <c r="B47225" i="10" s="1"/>
  <c r="B47226" i="10" s="1"/>
  <c r="B47227" i="10" s="1"/>
  <c r="B47228" i="10" s="1"/>
  <c r="B47229" i="10" s="1"/>
  <c r="B47230" i="10" s="1"/>
  <c r="B47231" i="10" s="1"/>
  <c r="B47232" i="10" s="1"/>
  <c r="B47233" i="10" s="1"/>
  <c r="B47234" i="10" s="1"/>
  <c r="B47235" i="10" s="1"/>
  <c r="B47236" i="10" s="1"/>
  <c r="B47237" i="10" s="1"/>
  <c r="B47238" i="10" s="1"/>
  <c r="B47239" i="10" s="1"/>
  <c r="B47240" i="10" s="1"/>
  <c r="B47241" i="10" s="1"/>
  <c r="B47242" i="10" s="1"/>
  <c r="B47243" i="10" s="1"/>
  <c r="B47244" i="10" s="1"/>
  <c r="B47245" i="10" s="1"/>
  <c r="B47246" i="10" s="1"/>
  <c r="B47247" i="10" s="1"/>
  <c r="B47248" i="10" s="1"/>
  <c r="B47249" i="10" s="1"/>
  <c r="B47250" i="10" s="1"/>
  <c r="B47251" i="10" s="1"/>
  <c r="B47252" i="10" s="1"/>
  <c r="B47253" i="10" s="1"/>
  <c r="B47254" i="10" s="1"/>
  <c r="B47255" i="10" s="1"/>
  <c r="B47256" i="10" s="1"/>
  <c r="B47257" i="10" s="1"/>
  <c r="B47258" i="10" s="1"/>
  <c r="B47259" i="10" s="1"/>
  <c r="B47260" i="10" s="1"/>
  <c r="B47261" i="10" s="1"/>
  <c r="B47262" i="10" s="1"/>
  <c r="B47263" i="10" s="1"/>
  <c r="B47264" i="10" s="1"/>
  <c r="B47265" i="10" s="1"/>
  <c r="B47266" i="10" s="1"/>
  <c r="B47267" i="10" s="1"/>
  <c r="B47268" i="10" s="1"/>
  <c r="B47269" i="10" s="1"/>
  <c r="B47270" i="10" s="1"/>
  <c r="B47271" i="10" s="1"/>
  <c r="B47272" i="10" s="1"/>
  <c r="B47273" i="10" s="1"/>
  <c r="B47274" i="10" s="1"/>
  <c r="B47275" i="10" s="1"/>
  <c r="B47276" i="10" s="1"/>
  <c r="B47277" i="10" s="1"/>
  <c r="B47278" i="10" s="1"/>
  <c r="B47279" i="10" s="1"/>
  <c r="B47280" i="10" s="1"/>
  <c r="B47281" i="10" s="1"/>
  <c r="B47282" i="10" s="1"/>
  <c r="B47283" i="10" s="1"/>
  <c r="B47284" i="10" s="1"/>
  <c r="B47285" i="10" s="1"/>
  <c r="B47286" i="10" s="1"/>
  <c r="B47287" i="10" s="1"/>
  <c r="B47288" i="10" s="1"/>
  <c r="B47289" i="10" s="1"/>
  <c r="B47290" i="10" s="1"/>
  <c r="B47291" i="10" s="1"/>
  <c r="B47292" i="10" s="1"/>
  <c r="B47293" i="10" s="1"/>
  <c r="B47294" i="10" s="1"/>
  <c r="B47295" i="10" s="1"/>
  <c r="B47296" i="10" s="1"/>
  <c r="B47297" i="10" s="1"/>
  <c r="B47298" i="10" s="1"/>
  <c r="B47299" i="10" s="1"/>
  <c r="B47300" i="10" s="1"/>
  <c r="B47301" i="10" s="1"/>
  <c r="B47302" i="10" s="1"/>
  <c r="B47303" i="10" s="1"/>
  <c r="B47304" i="10" s="1"/>
  <c r="B47305" i="10" s="1"/>
  <c r="B47306" i="10" s="1"/>
  <c r="B47307" i="10" s="1"/>
  <c r="B47308" i="10" s="1"/>
  <c r="B47309" i="10" s="1"/>
  <c r="B47310" i="10" s="1"/>
  <c r="B47311" i="10" s="1"/>
  <c r="B47312" i="10" s="1"/>
  <c r="B47313" i="10" s="1"/>
  <c r="B47314" i="10" s="1"/>
  <c r="B47315" i="10" s="1"/>
  <c r="B47316" i="10" s="1"/>
  <c r="B47317" i="10" s="1"/>
  <c r="B47318" i="10" s="1"/>
  <c r="B47319" i="10" s="1"/>
  <c r="B47320" i="10" s="1"/>
  <c r="B47321" i="10" s="1"/>
  <c r="B47322" i="10" s="1"/>
  <c r="B47323" i="10" s="1"/>
  <c r="B47324" i="10" s="1"/>
  <c r="B47325" i="10" s="1"/>
  <c r="B47326" i="10" s="1"/>
  <c r="B47327" i="10" s="1"/>
  <c r="B47328" i="10" s="1"/>
  <c r="B47329" i="10" s="1"/>
  <c r="B47330" i="10" s="1"/>
  <c r="B47331" i="10" s="1"/>
  <c r="B47332" i="10" s="1"/>
  <c r="B47333" i="10" s="1"/>
  <c r="B47334" i="10" s="1"/>
  <c r="B47335" i="10" s="1"/>
  <c r="B47336" i="10" s="1"/>
  <c r="B47337" i="10" s="1"/>
  <c r="B47338" i="10" s="1"/>
  <c r="B47339" i="10" s="1"/>
  <c r="B47340" i="10" s="1"/>
  <c r="B47341" i="10" s="1"/>
  <c r="B47342" i="10" s="1"/>
  <c r="B47343" i="10" s="1"/>
  <c r="B47344" i="10" s="1"/>
  <c r="B47345" i="10" s="1"/>
  <c r="B47346" i="10" s="1"/>
  <c r="B47347" i="10" s="1"/>
  <c r="B47348" i="10" s="1"/>
  <c r="B47349" i="10" s="1"/>
  <c r="B47350" i="10" s="1"/>
  <c r="B47351" i="10" s="1"/>
  <c r="B47352" i="10" s="1"/>
  <c r="B47353" i="10" s="1"/>
  <c r="B47354" i="10" s="1"/>
  <c r="B47355" i="10" s="1"/>
  <c r="B47356" i="10" s="1"/>
  <c r="B47357" i="10" s="1"/>
  <c r="B47358" i="10" s="1"/>
  <c r="B47359" i="10" s="1"/>
  <c r="B47360" i="10" s="1"/>
  <c r="B47361" i="10" s="1"/>
  <c r="B47362" i="10" s="1"/>
  <c r="B47363" i="10" s="1"/>
  <c r="B47364" i="10" s="1"/>
  <c r="B47365" i="10" s="1"/>
  <c r="B47366" i="10" s="1"/>
  <c r="B47367" i="10" s="1"/>
  <c r="B47368" i="10" s="1"/>
  <c r="B47369" i="10" s="1"/>
  <c r="B47370" i="10" s="1"/>
  <c r="B47371" i="10" s="1"/>
  <c r="B47372" i="10" s="1"/>
  <c r="B47373" i="10" s="1"/>
  <c r="B47374" i="10" s="1"/>
  <c r="B47375" i="10" s="1"/>
  <c r="B47376" i="10" s="1"/>
  <c r="B47377" i="10" s="1"/>
  <c r="B47378" i="10" s="1"/>
  <c r="B47379" i="10" s="1"/>
  <c r="B47380" i="10" s="1"/>
  <c r="B47381" i="10" s="1"/>
  <c r="B47382" i="10" s="1"/>
  <c r="B47383" i="10" s="1"/>
  <c r="B47384" i="10" s="1"/>
  <c r="B47385" i="10" s="1"/>
  <c r="B47386" i="10" s="1"/>
  <c r="B47387" i="10" s="1"/>
  <c r="B47388" i="10" s="1"/>
  <c r="B47389" i="10" s="1"/>
  <c r="B47390" i="10" s="1"/>
  <c r="B47391" i="10" s="1"/>
  <c r="B47392" i="10" s="1"/>
  <c r="B47393" i="10" s="1"/>
  <c r="B47394" i="10" s="1"/>
  <c r="B47395" i="10" s="1"/>
  <c r="B47396" i="10" s="1"/>
  <c r="B47397" i="10" s="1"/>
  <c r="B47398" i="10" s="1"/>
  <c r="B47399" i="10" s="1"/>
  <c r="B47400" i="10" s="1"/>
  <c r="B47401" i="10" s="1"/>
  <c r="B47402" i="10" s="1"/>
  <c r="B47403" i="10" s="1"/>
  <c r="B47404" i="10" s="1"/>
  <c r="B47405" i="10" s="1"/>
  <c r="B47406" i="10" s="1"/>
  <c r="B47407" i="10" s="1"/>
  <c r="B47408" i="10" s="1"/>
  <c r="B47409" i="10" s="1"/>
  <c r="B47410" i="10" s="1"/>
  <c r="B47411" i="10" s="1"/>
  <c r="B47412" i="10" s="1"/>
  <c r="B47413" i="10" s="1"/>
  <c r="B47414" i="10" s="1"/>
  <c r="B47415" i="10" s="1"/>
  <c r="B47416" i="10" s="1"/>
  <c r="B47417" i="10" s="1"/>
  <c r="B47418" i="10" s="1"/>
  <c r="B47419" i="10" s="1"/>
  <c r="B47420" i="10" s="1"/>
  <c r="B47421" i="10" s="1"/>
  <c r="B47422" i="10" s="1"/>
  <c r="B47423" i="10" s="1"/>
  <c r="B47424" i="10" s="1"/>
  <c r="B47425" i="10" s="1"/>
  <c r="B47426" i="10" s="1"/>
  <c r="B47427" i="10" s="1"/>
  <c r="B47428" i="10" s="1"/>
  <c r="B47429" i="10" s="1"/>
  <c r="B47430" i="10" s="1"/>
  <c r="B47431" i="10" s="1"/>
  <c r="B47432" i="10" s="1"/>
  <c r="B47433" i="10" s="1"/>
  <c r="B47434" i="10" s="1"/>
  <c r="B47435" i="10" s="1"/>
  <c r="B47436" i="10" s="1"/>
  <c r="B47437" i="10" s="1"/>
  <c r="B47438" i="10" s="1"/>
  <c r="B47439" i="10" s="1"/>
  <c r="B47440" i="10" s="1"/>
  <c r="B47441" i="10" s="1"/>
  <c r="B47442" i="10" s="1"/>
  <c r="B47443" i="10" s="1"/>
  <c r="B47444" i="10" s="1"/>
  <c r="B47445" i="10" s="1"/>
  <c r="B47446" i="10" s="1"/>
  <c r="B47447" i="10" s="1"/>
  <c r="B47448" i="10" s="1"/>
  <c r="B47449" i="10" s="1"/>
  <c r="B47450" i="10" s="1"/>
  <c r="B47451" i="10" s="1"/>
  <c r="B47452" i="10" s="1"/>
  <c r="B47453" i="10" s="1"/>
  <c r="B47454" i="10" s="1"/>
  <c r="B47455" i="10" s="1"/>
  <c r="B47456" i="10" s="1"/>
  <c r="B47457" i="10" s="1"/>
  <c r="B47458" i="10" s="1"/>
  <c r="B47459" i="10" s="1"/>
  <c r="B47460" i="10" s="1"/>
  <c r="B47461" i="10" s="1"/>
  <c r="B47462" i="10" s="1"/>
  <c r="B47463" i="10" s="1"/>
  <c r="B47464" i="10" s="1"/>
  <c r="B47465" i="10" s="1"/>
  <c r="B47466" i="10" s="1"/>
  <c r="B47467" i="10" s="1"/>
  <c r="B47468" i="10" s="1"/>
  <c r="B47469" i="10" s="1"/>
  <c r="B47470" i="10" s="1"/>
  <c r="B47471" i="10" s="1"/>
  <c r="B47472" i="10" s="1"/>
  <c r="B47473" i="10" s="1"/>
  <c r="B47474" i="10" s="1"/>
  <c r="B47475" i="10" s="1"/>
  <c r="B47476" i="10" s="1"/>
  <c r="B47477" i="10" s="1"/>
  <c r="B47478" i="10" s="1"/>
  <c r="B47479" i="10" s="1"/>
  <c r="B47480" i="10" s="1"/>
  <c r="B47481" i="10" s="1"/>
  <c r="B47482" i="10" s="1"/>
  <c r="B47483" i="10" s="1"/>
  <c r="B47484" i="10" s="1"/>
  <c r="B47485" i="10" s="1"/>
  <c r="B47486" i="10" s="1"/>
  <c r="B47487" i="10" s="1"/>
  <c r="B47488" i="10" s="1"/>
  <c r="B47489" i="10" s="1"/>
  <c r="B47490" i="10" s="1"/>
  <c r="B47491" i="10" s="1"/>
  <c r="B47492" i="10" s="1"/>
  <c r="B47493" i="10" s="1"/>
  <c r="B47494" i="10" s="1"/>
  <c r="B47495" i="10" s="1"/>
  <c r="B47496" i="10" s="1"/>
  <c r="B47497" i="10" s="1"/>
  <c r="B47498" i="10" s="1"/>
  <c r="B47499" i="10" s="1"/>
  <c r="B47500" i="10" s="1"/>
  <c r="B47501" i="10" s="1"/>
  <c r="B47502" i="10" s="1"/>
  <c r="B47503" i="10" s="1"/>
  <c r="B47504" i="10" s="1"/>
  <c r="B47505" i="10" s="1"/>
  <c r="B47506" i="10" s="1"/>
  <c r="B47507" i="10" s="1"/>
  <c r="B47508" i="10" s="1"/>
  <c r="B47509" i="10" s="1"/>
  <c r="B47510" i="10" s="1"/>
  <c r="B47511" i="10" s="1"/>
  <c r="B47512" i="10" s="1"/>
  <c r="B47513" i="10" s="1"/>
  <c r="B47514" i="10" s="1"/>
  <c r="B47515" i="10" s="1"/>
  <c r="B47516" i="10" s="1"/>
  <c r="B47517" i="10" s="1"/>
  <c r="B47518" i="10" s="1"/>
  <c r="B47519" i="10" s="1"/>
  <c r="B47520" i="10" s="1"/>
  <c r="B47521" i="10" s="1"/>
  <c r="B47522" i="10" s="1"/>
  <c r="B47523" i="10" s="1"/>
  <c r="B47524" i="10" s="1"/>
  <c r="B47525" i="10" s="1"/>
  <c r="B47526" i="10" s="1"/>
  <c r="B47527" i="10" s="1"/>
  <c r="B47528" i="10" s="1"/>
  <c r="B47529" i="10" s="1"/>
  <c r="B47530" i="10" s="1"/>
  <c r="B47531" i="10" s="1"/>
  <c r="B47532" i="10" s="1"/>
  <c r="B47533" i="10" s="1"/>
  <c r="B47534" i="10" s="1"/>
  <c r="B47535" i="10" s="1"/>
  <c r="B47536" i="10" s="1"/>
  <c r="B47537" i="10" s="1"/>
  <c r="B47538" i="10" s="1"/>
  <c r="B47539" i="10" s="1"/>
  <c r="B47540" i="10" s="1"/>
  <c r="B47541" i="10" s="1"/>
  <c r="B47542" i="10" s="1"/>
  <c r="B47543" i="10" s="1"/>
  <c r="B47544" i="10" s="1"/>
  <c r="B47545" i="10" s="1"/>
  <c r="B47546" i="10" s="1"/>
  <c r="B47547" i="10" s="1"/>
  <c r="B47548" i="10" s="1"/>
  <c r="B47549" i="10" s="1"/>
  <c r="B47550" i="10" s="1"/>
  <c r="B47551" i="10" s="1"/>
  <c r="B47552" i="10" s="1"/>
  <c r="B47553" i="10" s="1"/>
  <c r="B47554" i="10" s="1"/>
  <c r="B47555" i="10" s="1"/>
  <c r="B47556" i="10" s="1"/>
  <c r="B47557" i="10" s="1"/>
  <c r="B47558" i="10" s="1"/>
  <c r="B47559" i="10" s="1"/>
  <c r="B47560" i="10" s="1"/>
  <c r="B47561" i="10" s="1"/>
  <c r="B47562" i="10" s="1"/>
  <c r="B47563" i="10" s="1"/>
  <c r="B47564" i="10" s="1"/>
  <c r="B47565" i="10" s="1"/>
  <c r="B47566" i="10" s="1"/>
  <c r="B47567" i="10" s="1"/>
  <c r="B47568" i="10" s="1"/>
  <c r="B47569" i="10" s="1"/>
  <c r="B47570" i="10" s="1"/>
  <c r="B47571" i="10" s="1"/>
  <c r="B47572" i="10" s="1"/>
  <c r="B47573" i="10" s="1"/>
  <c r="B47574" i="10" s="1"/>
  <c r="B47575" i="10" s="1"/>
  <c r="B47576" i="10" s="1"/>
  <c r="B47577" i="10" s="1"/>
  <c r="B47578" i="10" s="1"/>
  <c r="B47579" i="10" s="1"/>
  <c r="B47580" i="10" s="1"/>
  <c r="B47581" i="10" s="1"/>
  <c r="B47582" i="10" s="1"/>
  <c r="B47583" i="10" s="1"/>
  <c r="B47584" i="10" s="1"/>
  <c r="B47585" i="10" s="1"/>
  <c r="B47586" i="10" s="1"/>
  <c r="B47587" i="10" s="1"/>
  <c r="B47588" i="10" s="1"/>
  <c r="B47589" i="10" s="1"/>
  <c r="B47590" i="10" s="1"/>
  <c r="B47591" i="10" s="1"/>
  <c r="B47592" i="10" s="1"/>
  <c r="B47593" i="10" s="1"/>
  <c r="B47594" i="10" s="1"/>
  <c r="B47595" i="10" s="1"/>
  <c r="B47596" i="10" s="1"/>
  <c r="B47597" i="10" s="1"/>
  <c r="B47598" i="10" s="1"/>
  <c r="B47599" i="10" s="1"/>
  <c r="B47600" i="10" s="1"/>
  <c r="B47601" i="10" s="1"/>
  <c r="B47602" i="10" s="1"/>
  <c r="B47603" i="10" s="1"/>
  <c r="B47604" i="10" s="1"/>
  <c r="B47605" i="10" s="1"/>
  <c r="B47606" i="10" s="1"/>
  <c r="B47607" i="10" s="1"/>
  <c r="B47608" i="10" s="1"/>
  <c r="B47609" i="10" s="1"/>
  <c r="B47610" i="10" s="1"/>
  <c r="B47611" i="10" s="1"/>
  <c r="B47612" i="10" s="1"/>
  <c r="B47613" i="10" s="1"/>
  <c r="B47614" i="10" s="1"/>
  <c r="B47615" i="10" s="1"/>
  <c r="B47616" i="10" s="1"/>
  <c r="B47617" i="10" s="1"/>
  <c r="B47618" i="10" s="1"/>
  <c r="B47619" i="10" s="1"/>
  <c r="B47620" i="10" s="1"/>
  <c r="B47621" i="10" s="1"/>
  <c r="B47622" i="10" s="1"/>
  <c r="B47623" i="10" s="1"/>
  <c r="B47624" i="10" s="1"/>
  <c r="B47625" i="10" s="1"/>
  <c r="B47626" i="10" s="1"/>
  <c r="B47627" i="10" s="1"/>
  <c r="B47628" i="10" s="1"/>
  <c r="B47629" i="10" s="1"/>
  <c r="B47630" i="10" s="1"/>
  <c r="B47631" i="10" s="1"/>
  <c r="B47632" i="10" s="1"/>
  <c r="B47633" i="10" s="1"/>
  <c r="B47634" i="10" s="1"/>
  <c r="B47635" i="10" s="1"/>
  <c r="B47636" i="10" s="1"/>
  <c r="B47637" i="10" s="1"/>
  <c r="B47638" i="10" s="1"/>
  <c r="B47639" i="10" s="1"/>
  <c r="B47640" i="10" s="1"/>
  <c r="B47641" i="10" s="1"/>
  <c r="B47642" i="10" s="1"/>
  <c r="B47643" i="10" s="1"/>
  <c r="B47644" i="10" s="1"/>
  <c r="B47645" i="10" s="1"/>
  <c r="B47646" i="10" s="1"/>
  <c r="B47647" i="10" s="1"/>
  <c r="B47648" i="10" s="1"/>
  <c r="B47649" i="10" s="1"/>
  <c r="B47650" i="10" s="1"/>
  <c r="B47651" i="10" s="1"/>
  <c r="B47652" i="10" s="1"/>
  <c r="B47653" i="10" s="1"/>
  <c r="B47654" i="10" s="1"/>
  <c r="B47655" i="10" s="1"/>
  <c r="B47656" i="10" s="1"/>
  <c r="B47657" i="10" s="1"/>
  <c r="B47658" i="10" s="1"/>
  <c r="B47659" i="10" s="1"/>
  <c r="B47660" i="10" s="1"/>
  <c r="B47661" i="10" s="1"/>
  <c r="B47662" i="10" s="1"/>
  <c r="B47663" i="10" s="1"/>
  <c r="B47664" i="10" s="1"/>
  <c r="B47665" i="10" s="1"/>
  <c r="B47666" i="10" s="1"/>
  <c r="B47667" i="10" s="1"/>
  <c r="B47668" i="10" s="1"/>
  <c r="B47669" i="10" s="1"/>
  <c r="B47670" i="10" s="1"/>
  <c r="B47671" i="10" s="1"/>
  <c r="B47672" i="10" s="1"/>
  <c r="B47673" i="10" s="1"/>
  <c r="B47674" i="10" s="1"/>
  <c r="B47675" i="10" s="1"/>
  <c r="B47676" i="10" s="1"/>
  <c r="B47677" i="10" s="1"/>
  <c r="B47678" i="10" s="1"/>
  <c r="B47679" i="10" s="1"/>
  <c r="B47680" i="10" s="1"/>
  <c r="B47681" i="10" s="1"/>
  <c r="B47682" i="10" s="1"/>
  <c r="B47683" i="10" s="1"/>
  <c r="B47684" i="10" s="1"/>
  <c r="B47685" i="10" s="1"/>
  <c r="B47686" i="10" s="1"/>
  <c r="B47687" i="10" s="1"/>
  <c r="B47688" i="10" s="1"/>
  <c r="B47689" i="10" s="1"/>
  <c r="B47690" i="10" s="1"/>
  <c r="B47691" i="10" s="1"/>
  <c r="B47692" i="10" s="1"/>
  <c r="B47693" i="10" s="1"/>
  <c r="B47694" i="10" s="1"/>
  <c r="B47695" i="10" s="1"/>
  <c r="B47696" i="10" s="1"/>
  <c r="B47697" i="10" s="1"/>
  <c r="B47698" i="10" s="1"/>
  <c r="B47699" i="10" s="1"/>
  <c r="B47700" i="10" s="1"/>
  <c r="B47701" i="10" s="1"/>
  <c r="B47702" i="10" s="1"/>
  <c r="B47703" i="10" s="1"/>
  <c r="B47704" i="10" s="1"/>
  <c r="B47705" i="10" s="1"/>
  <c r="B47706" i="10" s="1"/>
  <c r="B47707" i="10" s="1"/>
  <c r="B47708" i="10" s="1"/>
  <c r="B47709" i="10" s="1"/>
  <c r="B47710" i="10" s="1"/>
  <c r="B47711" i="10" s="1"/>
  <c r="B47712" i="10" s="1"/>
  <c r="B47713" i="10" s="1"/>
  <c r="B47714" i="10" s="1"/>
  <c r="B47715" i="10" s="1"/>
  <c r="B47716" i="10" s="1"/>
  <c r="B47717" i="10" s="1"/>
  <c r="B47718" i="10" s="1"/>
  <c r="B47719" i="10" s="1"/>
  <c r="B47720" i="10" s="1"/>
  <c r="B47721" i="10" s="1"/>
  <c r="B47722" i="10" s="1"/>
  <c r="B47723" i="10" s="1"/>
  <c r="B47724" i="10" s="1"/>
  <c r="B47725" i="10" s="1"/>
  <c r="B47726" i="10" s="1"/>
  <c r="B47727" i="10" s="1"/>
  <c r="B47728" i="10" s="1"/>
  <c r="B47729" i="10" s="1"/>
  <c r="B47730" i="10" s="1"/>
  <c r="B47731" i="10" s="1"/>
  <c r="B47732" i="10" s="1"/>
  <c r="B47733" i="10" s="1"/>
  <c r="B47734" i="10" s="1"/>
  <c r="B47735" i="10" s="1"/>
  <c r="B47736" i="10" s="1"/>
  <c r="B47737" i="10" s="1"/>
  <c r="B47738" i="10" s="1"/>
  <c r="B47739" i="10" s="1"/>
  <c r="B47740" i="10" s="1"/>
  <c r="B47741" i="10" s="1"/>
  <c r="B47742" i="10" s="1"/>
  <c r="B47743" i="10" s="1"/>
  <c r="B47744" i="10" s="1"/>
  <c r="B47745" i="10" s="1"/>
  <c r="B47746" i="10" s="1"/>
  <c r="B47747" i="10" s="1"/>
  <c r="B47748" i="10" s="1"/>
  <c r="B47749" i="10" s="1"/>
  <c r="B47750" i="10" s="1"/>
  <c r="B47751" i="10" s="1"/>
  <c r="B47752" i="10" s="1"/>
  <c r="B47753" i="10" s="1"/>
  <c r="B47754" i="10" s="1"/>
  <c r="B47755" i="10" s="1"/>
  <c r="B47756" i="10" s="1"/>
  <c r="B47757" i="10" s="1"/>
  <c r="B47758" i="10" s="1"/>
  <c r="B47759" i="10" s="1"/>
  <c r="B47760" i="10" s="1"/>
  <c r="B47761" i="10" s="1"/>
  <c r="B47762" i="10" s="1"/>
  <c r="B47763" i="10" s="1"/>
  <c r="B47764" i="10" s="1"/>
  <c r="B47765" i="10" s="1"/>
  <c r="B47766" i="10" s="1"/>
  <c r="B47767" i="10" s="1"/>
  <c r="B47768" i="10" s="1"/>
  <c r="B47769" i="10" s="1"/>
  <c r="B47770" i="10" s="1"/>
  <c r="B47771" i="10" s="1"/>
  <c r="B47772" i="10" s="1"/>
  <c r="B47773" i="10" s="1"/>
  <c r="B47774" i="10" s="1"/>
  <c r="B47775" i="10" s="1"/>
  <c r="B47776" i="10" s="1"/>
  <c r="B47777" i="10" s="1"/>
  <c r="B47778" i="10" s="1"/>
  <c r="B47779" i="10" s="1"/>
  <c r="B47780" i="10" s="1"/>
  <c r="B47781" i="10" s="1"/>
  <c r="B47782" i="10" s="1"/>
  <c r="B47783" i="10" s="1"/>
  <c r="B47784" i="10" s="1"/>
  <c r="B47785" i="10" s="1"/>
  <c r="B47786" i="10" s="1"/>
  <c r="B47787" i="10" s="1"/>
  <c r="B47788" i="10" s="1"/>
  <c r="B47789" i="10" s="1"/>
  <c r="B47790" i="10" s="1"/>
  <c r="B47791" i="10" s="1"/>
  <c r="B47792" i="10" s="1"/>
  <c r="B47793" i="10" s="1"/>
  <c r="B47794" i="10" s="1"/>
  <c r="B47795" i="10" s="1"/>
  <c r="B47796" i="10" s="1"/>
  <c r="B47797" i="10" s="1"/>
  <c r="B47798" i="10" s="1"/>
  <c r="B47799" i="10" s="1"/>
  <c r="B47800" i="10" s="1"/>
  <c r="B47801" i="10" s="1"/>
  <c r="B47802" i="10" s="1"/>
  <c r="B47803" i="10" s="1"/>
  <c r="B47804" i="10" s="1"/>
  <c r="B47805" i="10" s="1"/>
  <c r="B47806" i="10" s="1"/>
  <c r="B47807" i="10" s="1"/>
  <c r="B47808" i="10" s="1"/>
  <c r="B47809" i="10" s="1"/>
  <c r="B47810" i="10" s="1"/>
  <c r="B47811" i="10" s="1"/>
  <c r="B47812" i="10" s="1"/>
  <c r="B47813" i="10" s="1"/>
  <c r="B47814" i="10" s="1"/>
  <c r="B47815" i="10" s="1"/>
  <c r="B47816" i="10" s="1"/>
  <c r="B47817" i="10" s="1"/>
  <c r="B47818" i="10" s="1"/>
  <c r="B47819" i="10" s="1"/>
  <c r="B47820" i="10" s="1"/>
  <c r="B47821" i="10" s="1"/>
  <c r="B47822" i="10" s="1"/>
  <c r="B47823" i="10" s="1"/>
  <c r="B47824" i="10" s="1"/>
  <c r="B47825" i="10" s="1"/>
  <c r="B47826" i="10" s="1"/>
  <c r="B47827" i="10" s="1"/>
  <c r="B47828" i="10" s="1"/>
  <c r="B47829" i="10" s="1"/>
  <c r="B47830" i="10" s="1"/>
  <c r="B47831" i="10" s="1"/>
  <c r="B47832" i="10" s="1"/>
  <c r="B47833" i="10" s="1"/>
  <c r="B47834" i="10" s="1"/>
  <c r="B47835" i="10" s="1"/>
  <c r="B47836" i="10" s="1"/>
  <c r="B47837" i="10" s="1"/>
  <c r="B47838" i="10" s="1"/>
  <c r="B47839" i="10" s="1"/>
  <c r="B47840" i="10" s="1"/>
  <c r="B47841" i="10" s="1"/>
  <c r="B47842" i="10" s="1"/>
  <c r="B47843" i="10" s="1"/>
  <c r="B47844" i="10" s="1"/>
  <c r="B47845" i="10" s="1"/>
  <c r="B47846" i="10" s="1"/>
  <c r="B47847" i="10" s="1"/>
  <c r="B47848" i="10" s="1"/>
  <c r="B47849" i="10" s="1"/>
  <c r="B47850" i="10" s="1"/>
  <c r="B47851" i="10" s="1"/>
  <c r="B47852" i="10" s="1"/>
  <c r="B47853" i="10" s="1"/>
  <c r="B47854" i="10" s="1"/>
  <c r="B47855" i="10" s="1"/>
  <c r="B47856" i="10" s="1"/>
  <c r="B47857" i="10" s="1"/>
  <c r="B47858" i="10" s="1"/>
  <c r="B47859" i="10" s="1"/>
  <c r="B47860" i="10" s="1"/>
  <c r="B47861" i="10" s="1"/>
  <c r="B47862" i="10" s="1"/>
  <c r="B47863" i="10" s="1"/>
  <c r="B47864" i="10" s="1"/>
  <c r="B47865" i="10" s="1"/>
  <c r="B47866" i="10" s="1"/>
  <c r="B47867" i="10" s="1"/>
  <c r="B47868" i="10" s="1"/>
  <c r="B47869" i="10" s="1"/>
  <c r="B47870" i="10" s="1"/>
  <c r="B47871" i="10" s="1"/>
  <c r="B47872" i="10" s="1"/>
  <c r="B47873" i="10" s="1"/>
  <c r="B47874" i="10" s="1"/>
  <c r="B47875" i="10" s="1"/>
  <c r="B47876" i="10" s="1"/>
  <c r="B47877" i="10" s="1"/>
  <c r="B47878" i="10" s="1"/>
  <c r="B47879" i="10" s="1"/>
  <c r="B47880" i="10" s="1"/>
  <c r="B47881" i="10" s="1"/>
  <c r="B47882" i="10" s="1"/>
  <c r="B47883" i="10" s="1"/>
  <c r="B47884" i="10" s="1"/>
  <c r="B47885" i="10" s="1"/>
  <c r="B47886" i="10" s="1"/>
  <c r="B47887" i="10" s="1"/>
  <c r="B47888" i="10" s="1"/>
  <c r="B47889" i="10" s="1"/>
  <c r="B47890" i="10" s="1"/>
  <c r="B47891" i="10" s="1"/>
  <c r="B47892" i="10" s="1"/>
  <c r="B47893" i="10" s="1"/>
  <c r="B47894" i="10" s="1"/>
  <c r="B47895" i="10" s="1"/>
  <c r="B47896" i="10" s="1"/>
  <c r="B47897" i="10" s="1"/>
  <c r="B47898" i="10" s="1"/>
  <c r="B47899" i="10" s="1"/>
  <c r="B47900" i="10" s="1"/>
  <c r="B47901" i="10" s="1"/>
  <c r="B47902" i="10" s="1"/>
  <c r="B47903" i="10" s="1"/>
  <c r="B47904" i="10" s="1"/>
  <c r="B47905" i="10" s="1"/>
  <c r="B47906" i="10" s="1"/>
  <c r="B47907" i="10" s="1"/>
  <c r="B47908" i="10" s="1"/>
  <c r="B47909" i="10" s="1"/>
  <c r="B47910" i="10" s="1"/>
  <c r="B47911" i="10" s="1"/>
  <c r="B47912" i="10" s="1"/>
  <c r="B47913" i="10" s="1"/>
  <c r="B47914" i="10" s="1"/>
  <c r="B47915" i="10" s="1"/>
  <c r="B47916" i="10" s="1"/>
  <c r="B47917" i="10" s="1"/>
  <c r="B47918" i="10" s="1"/>
  <c r="B47919" i="10" s="1"/>
  <c r="B47920" i="10" s="1"/>
  <c r="B47921" i="10" s="1"/>
  <c r="B47922" i="10" s="1"/>
  <c r="B47923" i="10" s="1"/>
  <c r="B47924" i="10" s="1"/>
  <c r="B47925" i="10" s="1"/>
  <c r="B47926" i="10" s="1"/>
  <c r="B47927" i="10" s="1"/>
  <c r="B47928" i="10" s="1"/>
  <c r="B47929" i="10" s="1"/>
  <c r="B47930" i="10" s="1"/>
  <c r="B47931" i="10" s="1"/>
  <c r="B47932" i="10" s="1"/>
  <c r="B47933" i="10" s="1"/>
  <c r="B47934" i="10" s="1"/>
  <c r="B47935" i="10" s="1"/>
  <c r="B47936" i="10" s="1"/>
  <c r="B47937" i="10" s="1"/>
  <c r="B47938" i="10" s="1"/>
  <c r="B47939" i="10" s="1"/>
  <c r="B47940" i="10" s="1"/>
  <c r="B47941" i="10" s="1"/>
  <c r="B47942" i="10" s="1"/>
  <c r="B47943" i="10" s="1"/>
  <c r="B47944" i="10" s="1"/>
  <c r="B47945" i="10" s="1"/>
  <c r="B47946" i="10" s="1"/>
  <c r="B47947" i="10" s="1"/>
  <c r="B47948" i="10" s="1"/>
  <c r="B47949" i="10" s="1"/>
  <c r="B47950" i="10" s="1"/>
  <c r="B47951" i="10" s="1"/>
  <c r="B47952" i="10" s="1"/>
  <c r="B47953" i="10" s="1"/>
  <c r="B47954" i="10" s="1"/>
  <c r="B47955" i="10" s="1"/>
  <c r="B47956" i="10" s="1"/>
  <c r="B47957" i="10" s="1"/>
  <c r="B47958" i="10" s="1"/>
  <c r="B47959" i="10" s="1"/>
  <c r="B47960" i="10" s="1"/>
  <c r="B47961" i="10" s="1"/>
  <c r="B47962" i="10" s="1"/>
  <c r="B47963" i="10" s="1"/>
  <c r="B47964" i="10" s="1"/>
  <c r="B47965" i="10" s="1"/>
  <c r="B47966" i="10" s="1"/>
  <c r="B47967" i="10" s="1"/>
  <c r="B47968" i="10" s="1"/>
  <c r="B47969" i="10" s="1"/>
  <c r="B47970" i="10" s="1"/>
  <c r="B47971" i="10" s="1"/>
  <c r="B47972" i="10" s="1"/>
  <c r="B47973" i="10" s="1"/>
  <c r="B47974" i="10" s="1"/>
  <c r="B47975" i="10" s="1"/>
  <c r="B47976" i="10" s="1"/>
  <c r="B47977" i="10" s="1"/>
  <c r="B47978" i="10" s="1"/>
  <c r="B47979" i="10" s="1"/>
  <c r="B47980" i="10" s="1"/>
  <c r="B47981" i="10" s="1"/>
  <c r="B47982" i="10" s="1"/>
  <c r="B47983" i="10" s="1"/>
  <c r="B47984" i="10" s="1"/>
  <c r="B47985" i="10" s="1"/>
  <c r="B47986" i="10" s="1"/>
  <c r="B47987" i="10" s="1"/>
  <c r="B47988" i="10" s="1"/>
  <c r="B47989" i="10" s="1"/>
  <c r="B47990" i="10" s="1"/>
  <c r="B47991" i="10" s="1"/>
  <c r="B47992" i="10" s="1"/>
  <c r="B47993" i="10" s="1"/>
  <c r="B47994" i="10" s="1"/>
  <c r="B47995" i="10" s="1"/>
  <c r="B47996" i="10" s="1"/>
  <c r="B47997" i="10" s="1"/>
  <c r="B47998" i="10" s="1"/>
  <c r="B47999" i="10" s="1"/>
  <c r="B48000" i="10" s="1"/>
  <c r="B48001" i="10" s="1"/>
  <c r="B48002" i="10" s="1"/>
  <c r="B48003" i="10" s="1"/>
  <c r="B48004" i="10" s="1"/>
  <c r="B48005" i="10" s="1"/>
  <c r="B48006" i="10" s="1"/>
  <c r="B48007" i="10" s="1"/>
  <c r="B48008" i="10" s="1"/>
  <c r="B48009" i="10" s="1"/>
  <c r="B48010" i="10" s="1"/>
  <c r="B48011" i="10" s="1"/>
  <c r="B48012" i="10" s="1"/>
  <c r="B48013" i="10" s="1"/>
  <c r="B48014" i="10" s="1"/>
  <c r="B48015" i="10" s="1"/>
  <c r="B48016" i="10" s="1"/>
  <c r="B48017" i="10" s="1"/>
  <c r="B48018" i="10" s="1"/>
  <c r="B48019" i="10" s="1"/>
  <c r="B48020" i="10" s="1"/>
  <c r="B48021" i="10" s="1"/>
  <c r="B48022" i="10" s="1"/>
  <c r="B48023" i="10" s="1"/>
  <c r="B48024" i="10" s="1"/>
  <c r="B48025" i="10" s="1"/>
  <c r="B48026" i="10" s="1"/>
  <c r="B48027" i="10" s="1"/>
  <c r="B48028" i="10" s="1"/>
  <c r="B48029" i="10" s="1"/>
  <c r="B48030" i="10" s="1"/>
  <c r="B48031" i="10" s="1"/>
  <c r="B48032" i="10" s="1"/>
  <c r="B48033" i="10" s="1"/>
  <c r="B48034" i="10" s="1"/>
  <c r="B48035" i="10" s="1"/>
  <c r="B48036" i="10" s="1"/>
  <c r="B48037" i="10" s="1"/>
  <c r="B48038" i="10" s="1"/>
  <c r="B48039" i="10" s="1"/>
  <c r="B48040" i="10" s="1"/>
  <c r="B48041" i="10" s="1"/>
  <c r="B48042" i="10" s="1"/>
  <c r="B48043" i="10" s="1"/>
  <c r="B48044" i="10" s="1"/>
  <c r="B48045" i="10" s="1"/>
  <c r="B48046" i="10" s="1"/>
  <c r="B48047" i="10" s="1"/>
  <c r="B48048" i="10" s="1"/>
  <c r="B48049" i="10" s="1"/>
  <c r="B48050" i="10" s="1"/>
  <c r="B48051" i="10" s="1"/>
  <c r="B48052" i="10" s="1"/>
  <c r="B48053" i="10" s="1"/>
  <c r="B48054" i="10" s="1"/>
  <c r="B48055" i="10" s="1"/>
  <c r="B48056" i="10" s="1"/>
  <c r="B48057" i="10" s="1"/>
  <c r="B48058" i="10" s="1"/>
  <c r="B48059" i="10" s="1"/>
  <c r="B48060" i="10" s="1"/>
  <c r="B48061" i="10" s="1"/>
  <c r="B48062" i="10" s="1"/>
  <c r="B48063" i="10" s="1"/>
  <c r="B48064" i="10" s="1"/>
  <c r="B48065" i="10" s="1"/>
  <c r="B48066" i="10" s="1"/>
  <c r="B48067" i="10" s="1"/>
  <c r="B48068" i="10" s="1"/>
  <c r="B48069" i="10" s="1"/>
  <c r="B48070" i="10" s="1"/>
  <c r="B48071" i="10" s="1"/>
  <c r="B48072" i="10" s="1"/>
  <c r="B48073" i="10" s="1"/>
  <c r="B48074" i="10" s="1"/>
  <c r="B48075" i="10" s="1"/>
  <c r="B48076" i="10" s="1"/>
  <c r="B48077" i="10" s="1"/>
  <c r="B48078" i="10" s="1"/>
  <c r="B48079" i="10" s="1"/>
  <c r="B48080" i="10" s="1"/>
  <c r="B48081" i="10" s="1"/>
  <c r="B48082" i="10" s="1"/>
  <c r="B48083" i="10" s="1"/>
  <c r="B48084" i="10" s="1"/>
  <c r="B48085" i="10" s="1"/>
  <c r="B48086" i="10" s="1"/>
  <c r="B48087" i="10" s="1"/>
  <c r="B48088" i="10" s="1"/>
  <c r="B48089" i="10" s="1"/>
  <c r="B48090" i="10" s="1"/>
  <c r="B48091" i="10" s="1"/>
  <c r="B48092" i="10" s="1"/>
  <c r="B48093" i="10" s="1"/>
  <c r="B48094" i="10" s="1"/>
  <c r="B48095" i="10" s="1"/>
  <c r="B48096" i="10" s="1"/>
  <c r="B48097" i="10" s="1"/>
  <c r="B48098" i="10" s="1"/>
  <c r="B48099" i="10" s="1"/>
  <c r="B48100" i="10" s="1"/>
  <c r="B48101" i="10" s="1"/>
  <c r="B48102" i="10" s="1"/>
  <c r="B48103" i="10" s="1"/>
  <c r="B48104" i="10" s="1"/>
  <c r="B48105" i="10" s="1"/>
  <c r="B48106" i="10" s="1"/>
  <c r="B48107" i="10" s="1"/>
  <c r="B48108" i="10" s="1"/>
  <c r="B48109" i="10" s="1"/>
  <c r="B48110" i="10" s="1"/>
  <c r="B48111" i="10" s="1"/>
  <c r="B48112" i="10" s="1"/>
  <c r="B48113" i="10" s="1"/>
  <c r="B48114" i="10" s="1"/>
  <c r="B48115" i="10" s="1"/>
  <c r="B48116" i="10" s="1"/>
  <c r="B48117" i="10" s="1"/>
  <c r="B48118" i="10" s="1"/>
  <c r="B48119" i="10" s="1"/>
  <c r="B48120" i="10" s="1"/>
  <c r="B48121" i="10" s="1"/>
  <c r="B48122" i="10" s="1"/>
  <c r="B48123" i="10" s="1"/>
  <c r="B48124" i="10" s="1"/>
  <c r="B48125" i="10" s="1"/>
  <c r="B48126" i="10" s="1"/>
  <c r="B48127" i="10" s="1"/>
  <c r="B48128" i="10" s="1"/>
  <c r="B48129" i="10" s="1"/>
  <c r="B48130" i="10" s="1"/>
  <c r="B48131" i="10" s="1"/>
  <c r="B48132" i="10" s="1"/>
  <c r="B48133" i="10" s="1"/>
  <c r="B48134" i="10" s="1"/>
  <c r="B48135" i="10" s="1"/>
  <c r="B48136" i="10" s="1"/>
  <c r="B48137" i="10" s="1"/>
  <c r="B48138" i="10" s="1"/>
  <c r="B48139" i="10" s="1"/>
  <c r="B48140" i="10" s="1"/>
  <c r="B48141" i="10" s="1"/>
  <c r="B48142" i="10" s="1"/>
  <c r="B48143" i="10" s="1"/>
  <c r="B48144" i="10" s="1"/>
  <c r="B48145" i="10" s="1"/>
  <c r="B48146" i="10" s="1"/>
  <c r="B48147" i="10" s="1"/>
  <c r="B48148" i="10" s="1"/>
  <c r="B48149" i="10" s="1"/>
  <c r="B48150" i="10" s="1"/>
  <c r="B48151" i="10" s="1"/>
  <c r="B48152" i="10" s="1"/>
  <c r="B48153" i="10" s="1"/>
  <c r="B48154" i="10" s="1"/>
  <c r="B48155" i="10" s="1"/>
  <c r="B48156" i="10" s="1"/>
  <c r="B48157" i="10" s="1"/>
  <c r="B48158" i="10" s="1"/>
  <c r="B48159" i="10" s="1"/>
  <c r="B48160" i="10" s="1"/>
  <c r="B48161" i="10" s="1"/>
  <c r="B48162" i="10" s="1"/>
  <c r="B48163" i="10" s="1"/>
  <c r="B48164" i="10" s="1"/>
  <c r="B48165" i="10" s="1"/>
  <c r="B48166" i="10" s="1"/>
  <c r="B48167" i="10" s="1"/>
  <c r="B48168" i="10" s="1"/>
  <c r="B48169" i="10" s="1"/>
  <c r="B48170" i="10" s="1"/>
  <c r="B48171" i="10" s="1"/>
  <c r="B48172" i="10" s="1"/>
  <c r="B48173" i="10" s="1"/>
  <c r="B48174" i="10" s="1"/>
  <c r="B48175" i="10" s="1"/>
  <c r="B48176" i="10" s="1"/>
  <c r="B48177" i="10" s="1"/>
  <c r="B48178" i="10" s="1"/>
  <c r="B48179" i="10" s="1"/>
  <c r="B48180" i="10" s="1"/>
  <c r="B48181" i="10" s="1"/>
  <c r="B48182" i="10" s="1"/>
  <c r="B48183" i="10" s="1"/>
  <c r="B48184" i="10" s="1"/>
  <c r="B48185" i="10" s="1"/>
  <c r="B48186" i="10" s="1"/>
  <c r="B48187" i="10" s="1"/>
  <c r="B48188" i="10" s="1"/>
  <c r="B48189" i="10" s="1"/>
  <c r="B48190" i="10" s="1"/>
  <c r="B48191" i="10" s="1"/>
  <c r="B48192" i="10" s="1"/>
  <c r="B48193" i="10" s="1"/>
  <c r="B48194" i="10" s="1"/>
  <c r="B48195" i="10" s="1"/>
  <c r="B48196" i="10" s="1"/>
  <c r="B48197" i="10" s="1"/>
  <c r="B48198" i="10" s="1"/>
  <c r="B48199" i="10" s="1"/>
  <c r="B48200" i="10" s="1"/>
  <c r="B48201" i="10" s="1"/>
  <c r="B48202" i="10" s="1"/>
  <c r="B48203" i="10" s="1"/>
  <c r="B48204" i="10" s="1"/>
  <c r="B48205" i="10" s="1"/>
  <c r="B48206" i="10" s="1"/>
  <c r="B48207" i="10" s="1"/>
  <c r="B48208" i="10" s="1"/>
  <c r="B48209" i="10" s="1"/>
  <c r="B48210" i="10" s="1"/>
  <c r="B48211" i="10" s="1"/>
  <c r="B48212" i="10" s="1"/>
  <c r="B48213" i="10" s="1"/>
  <c r="B48214" i="10" s="1"/>
  <c r="B48215" i="10" s="1"/>
  <c r="B48216" i="10" s="1"/>
  <c r="B48217" i="10" s="1"/>
  <c r="B48218" i="10" s="1"/>
  <c r="B48219" i="10" s="1"/>
  <c r="B48220" i="10" s="1"/>
  <c r="B48221" i="10" s="1"/>
  <c r="B48222" i="10" s="1"/>
  <c r="B48223" i="10" s="1"/>
  <c r="B48224" i="10" s="1"/>
  <c r="B48225" i="10" s="1"/>
  <c r="B48226" i="10" s="1"/>
  <c r="B48227" i="10" s="1"/>
  <c r="B48228" i="10" s="1"/>
  <c r="B48229" i="10" s="1"/>
  <c r="B48230" i="10" s="1"/>
  <c r="B48231" i="10" s="1"/>
  <c r="B48232" i="10" s="1"/>
  <c r="B48233" i="10" s="1"/>
  <c r="B48234" i="10" s="1"/>
  <c r="B48235" i="10" s="1"/>
  <c r="B48236" i="10" s="1"/>
  <c r="B48237" i="10" s="1"/>
  <c r="B48238" i="10" s="1"/>
  <c r="B48239" i="10" s="1"/>
  <c r="B48240" i="10" s="1"/>
  <c r="B48241" i="10" s="1"/>
  <c r="B48242" i="10" s="1"/>
  <c r="B48243" i="10" s="1"/>
  <c r="B48244" i="10" s="1"/>
  <c r="B48245" i="10" s="1"/>
  <c r="B48246" i="10" s="1"/>
  <c r="B48247" i="10" s="1"/>
  <c r="B48248" i="10" s="1"/>
  <c r="B48249" i="10" s="1"/>
  <c r="B48250" i="10" s="1"/>
  <c r="B48251" i="10" s="1"/>
  <c r="B48252" i="10" s="1"/>
  <c r="B48253" i="10" s="1"/>
  <c r="B48254" i="10" s="1"/>
  <c r="B48255" i="10" s="1"/>
  <c r="B48256" i="10" s="1"/>
  <c r="B48257" i="10" s="1"/>
  <c r="B48258" i="10" s="1"/>
  <c r="B48259" i="10" s="1"/>
  <c r="B48260" i="10" s="1"/>
  <c r="B48261" i="10" s="1"/>
  <c r="B48262" i="10" s="1"/>
  <c r="B48263" i="10" s="1"/>
  <c r="B48264" i="10" s="1"/>
  <c r="B48265" i="10" s="1"/>
  <c r="B48266" i="10" s="1"/>
  <c r="B48267" i="10" s="1"/>
  <c r="B48268" i="10" s="1"/>
  <c r="B48269" i="10" s="1"/>
  <c r="B48270" i="10" s="1"/>
  <c r="B48271" i="10" s="1"/>
  <c r="B48272" i="10" s="1"/>
  <c r="B48273" i="10" s="1"/>
  <c r="B48274" i="10" s="1"/>
  <c r="B48275" i="10" s="1"/>
  <c r="B48276" i="10" s="1"/>
  <c r="B48277" i="10" s="1"/>
  <c r="B48278" i="10" s="1"/>
  <c r="B48279" i="10" s="1"/>
  <c r="B48280" i="10" s="1"/>
  <c r="B48281" i="10" s="1"/>
  <c r="B48282" i="10" s="1"/>
  <c r="B48283" i="10" s="1"/>
  <c r="B48284" i="10" s="1"/>
  <c r="B48285" i="10" s="1"/>
  <c r="B48286" i="10" s="1"/>
  <c r="B48287" i="10" s="1"/>
  <c r="B48288" i="10" s="1"/>
  <c r="B48289" i="10" s="1"/>
  <c r="B48290" i="10" s="1"/>
  <c r="B48291" i="10" s="1"/>
  <c r="B48292" i="10" s="1"/>
  <c r="B48293" i="10" s="1"/>
  <c r="B48294" i="10" s="1"/>
  <c r="B48295" i="10" s="1"/>
  <c r="B48296" i="10" s="1"/>
  <c r="B48297" i="10" s="1"/>
  <c r="B48298" i="10" s="1"/>
  <c r="B48299" i="10" s="1"/>
  <c r="B48300" i="10" s="1"/>
  <c r="B48301" i="10" s="1"/>
  <c r="B48302" i="10" s="1"/>
  <c r="B48303" i="10" s="1"/>
  <c r="B48304" i="10" s="1"/>
  <c r="B48305" i="10" s="1"/>
  <c r="B48306" i="10" s="1"/>
  <c r="B48307" i="10" s="1"/>
  <c r="B48308" i="10" s="1"/>
  <c r="B48309" i="10" s="1"/>
  <c r="B48310" i="10" s="1"/>
  <c r="B48311" i="10" s="1"/>
  <c r="B48312" i="10" s="1"/>
  <c r="B48313" i="10" s="1"/>
  <c r="B48314" i="10" s="1"/>
  <c r="B48315" i="10" s="1"/>
  <c r="B48316" i="10" s="1"/>
  <c r="B48317" i="10" s="1"/>
  <c r="B48318" i="10" s="1"/>
  <c r="B48319" i="10" s="1"/>
  <c r="B48320" i="10" s="1"/>
  <c r="B48321" i="10" s="1"/>
  <c r="B48322" i="10" s="1"/>
  <c r="B48323" i="10" s="1"/>
  <c r="B48324" i="10" s="1"/>
  <c r="B48325" i="10" s="1"/>
  <c r="B48326" i="10" s="1"/>
  <c r="B48327" i="10" s="1"/>
  <c r="B48328" i="10" s="1"/>
  <c r="B48329" i="10" s="1"/>
  <c r="B48330" i="10" s="1"/>
  <c r="B48331" i="10" s="1"/>
  <c r="B48332" i="10" s="1"/>
  <c r="B48333" i="10" s="1"/>
  <c r="B48334" i="10" s="1"/>
  <c r="B48335" i="10" s="1"/>
  <c r="B48336" i="10" s="1"/>
  <c r="B48337" i="10" s="1"/>
  <c r="B48338" i="10" s="1"/>
  <c r="B48339" i="10" s="1"/>
  <c r="B48340" i="10" s="1"/>
  <c r="B48341" i="10" s="1"/>
  <c r="B48342" i="10" s="1"/>
  <c r="B48343" i="10" s="1"/>
  <c r="B48344" i="10" s="1"/>
  <c r="B48345" i="10" s="1"/>
  <c r="B48346" i="10" s="1"/>
  <c r="B48347" i="10" s="1"/>
  <c r="B48348" i="10" s="1"/>
  <c r="B48349" i="10" s="1"/>
  <c r="B48350" i="10" s="1"/>
  <c r="B48351" i="10" s="1"/>
  <c r="B48352" i="10" s="1"/>
  <c r="B48353" i="10" s="1"/>
  <c r="B48354" i="10" s="1"/>
  <c r="B48355" i="10" s="1"/>
  <c r="B48356" i="10" s="1"/>
  <c r="B48357" i="10" s="1"/>
  <c r="B48358" i="10" s="1"/>
  <c r="B48359" i="10" s="1"/>
  <c r="B48360" i="10" s="1"/>
  <c r="B48361" i="10" s="1"/>
  <c r="B48362" i="10" s="1"/>
  <c r="B48363" i="10" s="1"/>
  <c r="B48364" i="10" s="1"/>
  <c r="B48365" i="10" s="1"/>
  <c r="B48366" i="10" s="1"/>
  <c r="B48367" i="10" s="1"/>
  <c r="B48368" i="10" s="1"/>
  <c r="B48369" i="10" s="1"/>
  <c r="B48370" i="10" s="1"/>
  <c r="B48371" i="10" s="1"/>
  <c r="B48372" i="10" s="1"/>
  <c r="B48373" i="10" s="1"/>
  <c r="B48374" i="10" s="1"/>
  <c r="B48375" i="10" s="1"/>
  <c r="B48376" i="10" s="1"/>
  <c r="B48377" i="10" s="1"/>
  <c r="B48378" i="10" s="1"/>
  <c r="B48379" i="10" s="1"/>
  <c r="B48380" i="10" s="1"/>
  <c r="B48381" i="10" s="1"/>
  <c r="B48382" i="10" s="1"/>
  <c r="B48383" i="10" s="1"/>
  <c r="B48384" i="10" s="1"/>
  <c r="B48385" i="10" s="1"/>
  <c r="B48386" i="10" s="1"/>
  <c r="B48387" i="10" s="1"/>
  <c r="B48388" i="10" s="1"/>
  <c r="B48389" i="10" s="1"/>
  <c r="B48390" i="10" s="1"/>
  <c r="B48391" i="10" s="1"/>
  <c r="B48392" i="10" s="1"/>
  <c r="B48393" i="10" s="1"/>
  <c r="B48394" i="10" s="1"/>
  <c r="B48395" i="10" s="1"/>
  <c r="B48396" i="10" s="1"/>
  <c r="B48397" i="10" s="1"/>
  <c r="B48398" i="10" s="1"/>
  <c r="B48399" i="10" s="1"/>
  <c r="B48400" i="10" s="1"/>
  <c r="B48401" i="10" s="1"/>
  <c r="B48402" i="10" s="1"/>
  <c r="B48403" i="10" s="1"/>
  <c r="B48404" i="10" s="1"/>
  <c r="B48405" i="10" s="1"/>
  <c r="B48406" i="10" s="1"/>
  <c r="B48407" i="10" s="1"/>
  <c r="B48408" i="10" s="1"/>
  <c r="B48409" i="10" s="1"/>
  <c r="B48410" i="10" s="1"/>
  <c r="B48411" i="10" s="1"/>
  <c r="B48412" i="10" s="1"/>
  <c r="B48413" i="10" s="1"/>
  <c r="B48414" i="10" s="1"/>
  <c r="B48415" i="10" s="1"/>
  <c r="B48416" i="10" s="1"/>
  <c r="B48417" i="10" s="1"/>
  <c r="B48418" i="10" s="1"/>
  <c r="B48419" i="10" s="1"/>
  <c r="B48420" i="10" s="1"/>
  <c r="B48421" i="10" s="1"/>
  <c r="B48422" i="10" s="1"/>
  <c r="B48423" i="10" s="1"/>
  <c r="B48424" i="10" s="1"/>
  <c r="B48425" i="10" s="1"/>
  <c r="B48426" i="10" s="1"/>
  <c r="B48427" i="10" s="1"/>
  <c r="B48428" i="10" s="1"/>
  <c r="B48429" i="10" s="1"/>
  <c r="B48430" i="10" s="1"/>
  <c r="B48431" i="10" s="1"/>
  <c r="B48432" i="10" s="1"/>
  <c r="B48433" i="10" s="1"/>
  <c r="B48434" i="10" s="1"/>
  <c r="B48435" i="10" s="1"/>
  <c r="B48436" i="10" s="1"/>
  <c r="B48437" i="10" s="1"/>
  <c r="B48438" i="10" s="1"/>
  <c r="B48439" i="10" s="1"/>
  <c r="B48440" i="10" s="1"/>
  <c r="B48441" i="10" s="1"/>
  <c r="B48442" i="10" s="1"/>
  <c r="B48443" i="10" s="1"/>
  <c r="B48444" i="10" s="1"/>
  <c r="B48445" i="10" s="1"/>
  <c r="B48446" i="10" s="1"/>
  <c r="B48447" i="10" s="1"/>
  <c r="B48448" i="10" s="1"/>
  <c r="B48449" i="10" s="1"/>
  <c r="B48450" i="10" s="1"/>
  <c r="B48451" i="10" s="1"/>
  <c r="B48452" i="10" s="1"/>
  <c r="B48453" i="10" s="1"/>
  <c r="B48454" i="10" s="1"/>
  <c r="B48455" i="10" s="1"/>
  <c r="B48456" i="10" s="1"/>
  <c r="B48457" i="10" s="1"/>
  <c r="B48458" i="10" s="1"/>
  <c r="B48459" i="10" s="1"/>
  <c r="B48460" i="10" s="1"/>
  <c r="B48461" i="10" s="1"/>
  <c r="B48462" i="10" s="1"/>
  <c r="B48463" i="10" s="1"/>
  <c r="B48464" i="10" s="1"/>
  <c r="B48465" i="10" s="1"/>
  <c r="B48466" i="10" s="1"/>
  <c r="B48467" i="10" s="1"/>
  <c r="B48468" i="10" s="1"/>
  <c r="B48469" i="10" s="1"/>
  <c r="B48470" i="10" s="1"/>
  <c r="B48471" i="10" s="1"/>
  <c r="B48472" i="10" s="1"/>
  <c r="B48473" i="10" s="1"/>
  <c r="B48474" i="10" s="1"/>
  <c r="B48475" i="10" s="1"/>
  <c r="B48476" i="10" s="1"/>
  <c r="B48477" i="10" s="1"/>
  <c r="B48478" i="10" s="1"/>
  <c r="B48479" i="10" s="1"/>
  <c r="B48480" i="10" s="1"/>
  <c r="B48481" i="10" s="1"/>
  <c r="B48482" i="10" s="1"/>
  <c r="B48483" i="10" s="1"/>
  <c r="B48484" i="10" s="1"/>
  <c r="B48485" i="10" s="1"/>
  <c r="B48486" i="10" s="1"/>
  <c r="B48487" i="10" s="1"/>
  <c r="B48488" i="10" s="1"/>
  <c r="B48489" i="10" s="1"/>
  <c r="B48490" i="10" s="1"/>
  <c r="B48491" i="10" s="1"/>
  <c r="B48492" i="10" s="1"/>
  <c r="B48493" i="10" s="1"/>
  <c r="B48494" i="10" s="1"/>
  <c r="B48495" i="10" s="1"/>
  <c r="B48496" i="10" s="1"/>
  <c r="B48497" i="10" s="1"/>
  <c r="B48498" i="10" s="1"/>
  <c r="B48499" i="10" s="1"/>
  <c r="B48500" i="10" s="1"/>
  <c r="B48501" i="10" s="1"/>
  <c r="B48502" i="10" s="1"/>
  <c r="B48503" i="10" s="1"/>
  <c r="B48504" i="10" s="1"/>
  <c r="B48505" i="10" s="1"/>
  <c r="B48506" i="10" s="1"/>
  <c r="B48507" i="10" s="1"/>
  <c r="B48508" i="10" s="1"/>
  <c r="B48509" i="10" s="1"/>
  <c r="B48510" i="10" s="1"/>
  <c r="B48511" i="10" s="1"/>
  <c r="B48512" i="10" s="1"/>
  <c r="B48513" i="10" s="1"/>
  <c r="B48514" i="10" s="1"/>
  <c r="B48515" i="10" s="1"/>
  <c r="B48516" i="10" s="1"/>
  <c r="B48517" i="10" s="1"/>
  <c r="B48518" i="10" s="1"/>
  <c r="B48519" i="10" s="1"/>
  <c r="B48520" i="10" s="1"/>
  <c r="B48521" i="10" s="1"/>
  <c r="B48522" i="10" s="1"/>
  <c r="B48523" i="10" s="1"/>
  <c r="B48524" i="10" s="1"/>
  <c r="B48525" i="10" s="1"/>
  <c r="B48526" i="10" s="1"/>
  <c r="B48527" i="10" s="1"/>
  <c r="B48528" i="10" s="1"/>
  <c r="B48529" i="10" s="1"/>
  <c r="B48530" i="10" s="1"/>
  <c r="B48531" i="10" s="1"/>
  <c r="B48532" i="10" s="1"/>
  <c r="B48533" i="10" s="1"/>
  <c r="B48534" i="10" s="1"/>
  <c r="B48535" i="10" s="1"/>
  <c r="B48536" i="10" s="1"/>
  <c r="B48537" i="10" s="1"/>
  <c r="B48538" i="10" s="1"/>
  <c r="B48539" i="10" s="1"/>
  <c r="B48540" i="10" s="1"/>
  <c r="B48541" i="10" s="1"/>
  <c r="B48542" i="10" s="1"/>
  <c r="B48543" i="10" s="1"/>
  <c r="B48544" i="10" s="1"/>
  <c r="B48545" i="10" s="1"/>
  <c r="B48546" i="10" s="1"/>
  <c r="B48547" i="10" s="1"/>
  <c r="B48548" i="10" s="1"/>
  <c r="B48549" i="10" s="1"/>
  <c r="B48550" i="10" s="1"/>
  <c r="B48551" i="10" s="1"/>
  <c r="B48552" i="10" s="1"/>
  <c r="B48553" i="10" s="1"/>
  <c r="B48554" i="10" s="1"/>
  <c r="B48555" i="10" s="1"/>
  <c r="B48556" i="10" s="1"/>
  <c r="B48557" i="10" s="1"/>
  <c r="B48558" i="10" s="1"/>
  <c r="B48559" i="10" s="1"/>
  <c r="B48560" i="10" s="1"/>
  <c r="B48561" i="10" s="1"/>
  <c r="B48562" i="10" s="1"/>
  <c r="B48563" i="10" s="1"/>
  <c r="B48564" i="10" s="1"/>
  <c r="B48565" i="10" s="1"/>
  <c r="B48566" i="10" s="1"/>
  <c r="B48567" i="10" s="1"/>
  <c r="B48568" i="10" s="1"/>
  <c r="B48569" i="10" s="1"/>
  <c r="B48570" i="10" s="1"/>
  <c r="B48571" i="10" s="1"/>
  <c r="B48572" i="10" s="1"/>
  <c r="B48573" i="10" s="1"/>
  <c r="B48574" i="10" s="1"/>
  <c r="B48575" i="10" s="1"/>
  <c r="B48576" i="10" s="1"/>
  <c r="B48577" i="10" s="1"/>
  <c r="B48578" i="10" s="1"/>
  <c r="B48579" i="10" s="1"/>
  <c r="B48580" i="10" s="1"/>
  <c r="B48581" i="10" s="1"/>
  <c r="B48582" i="10" s="1"/>
  <c r="B48583" i="10" s="1"/>
  <c r="B48584" i="10" s="1"/>
  <c r="B48585" i="10" s="1"/>
  <c r="B48586" i="10" s="1"/>
  <c r="B48587" i="10" s="1"/>
  <c r="B48588" i="10" s="1"/>
  <c r="B48589" i="10" s="1"/>
  <c r="B48590" i="10" s="1"/>
  <c r="B48591" i="10" s="1"/>
  <c r="B48592" i="10" s="1"/>
  <c r="B48593" i="10" s="1"/>
  <c r="B48594" i="10" s="1"/>
  <c r="B48595" i="10" s="1"/>
  <c r="B48596" i="10" s="1"/>
  <c r="B48597" i="10" s="1"/>
  <c r="B48598" i="10" s="1"/>
  <c r="B48599" i="10" s="1"/>
  <c r="B48600" i="10" s="1"/>
  <c r="B48601" i="10" s="1"/>
  <c r="B48602" i="10" s="1"/>
  <c r="B48603" i="10" s="1"/>
  <c r="B48604" i="10" s="1"/>
  <c r="B48605" i="10" s="1"/>
  <c r="B48606" i="10" s="1"/>
  <c r="B48607" i="10" s="1"/>
  <c r="B48608" i="10" s="1"/>
  <c r="B48609" i="10" s="1"/>
  <c r="B48610" i="10" s="1"/>
  <c r="B48611" i="10" s="1"/>
  <c r="B48612" i="10" s="1"/>
  <c r="B48613" i="10" s="1"/>
  <c r="B48614" i="10" s="1"/>
  <c r="B48615" i="10" s="1"/>
  <c r="B48616" i="10" s="1"/>
  <c r="B48617" i="10" s="1"/>
  <c r="B48618" i="10" s="1"/>
  <c r="B48619" i="10" s="1"/>
  <c r="B48620" i="10" s="1"/>
  <c r="B48621" i="10" s="1"/>
  <c r="B48622" i="10" s="1"/>
  <c r="B48623" i="10" s="1"/>
  <c r="B48624" i="10" s="1"/>
  <c r="B48625" i="10" s="1"/>
  <c r="B48626" i="10" s="1"/>
  <c r="B48627" i="10" s="1"/>
  <c r="B48628" i="10" s="1"/>
  <c r="B48629" i="10" s="1"/>
  <c r="B48630" i="10" s="1"/>
  <c r="B48631" i="10" s="1"/>
  <c r="B48632" i="10" s="1"/>
  <c r="B48633" i="10" s="1"/>
  <c r="B48634" i="10" s="1"/>
  <c r="B48635" i="10" s="1"/>
  <c r="B48636" i="10" s="1"/>
  <c r="B48637" i="10" s="1"/>
  <c r="B48638" i="10" s="1"/>
  <c r="B48639" i="10" s="1"/>
  <c r="B48640" i="10" s="1"/>
  <c r="B48641" i="10" s="1"/>
  <c r="B48642" i="10" s="1"/>
  <c r="B48643" i="10" s="1"/>
  <c r="B48644" i="10" s="1"/>
  <c r="B48645" i="10" s="1"/>
  <c r="B48646" i="10" s="1"/>
  <c r="B48647" i="10" s="1"/>
  <c r="B48648" i="10" s="1"/>
  <c r="B48649" i="10" s="1"/>
  <c r="B48650" i="10" s="1"/>
  <c r="B48651" i="10" s="1"/>
  <c r="B48652" i="10" s="1"/>
  <c r="B48653" i="10" s="1"/>
  <c r="B48654" i="10" s="1"/>
  <c r="B48655" i="10" s="1"/>
  <c r="B48656" i="10" s="1"/>
  <c r="B48657" i="10" s="1"/>
  <c r="B48658" i="10" s="1"/>
  <c r="B48659" i="10" s="1"/>
  <c r="B48660" i="10" s="1"/>
  <c r="B48661" i="10" s="1"/>
  <c r="B48662" i="10" s="1"/>
  <c r="B48663" i="10" s="1"/>
  <c r="B48664" i="10" s="1"/>
  <c r="B48665" i="10" s="1"/>
  <c r="B48666" i="10" s="1"/>
  <c r="B48667" i="10" s="1"/>
  <c r="B48668" i="10" s="1"/>
  <c r="B48669" i="10" s="1"/>
  <c r="B48670" i="10" s="1"/>
  <c r="B48671" i="10" s="1"/>
  <c r="B48672" i="10" s="1"/>
  <c r="B48673" i="10" s="1"/>
  <c r="B48674" i="10" s="1"/>
  <c r="B48675" i="10" s="1"/>
  <c r="B48676" i="10" s="1"/>
  <c r="B48677" i="10" s="1"/>
  <c r="B48678" i="10" s="1"/>
  <c r="B48679" i="10" s="1"/>
  <c r="B48680" i="10" s="1"/>
  <c r="B48681" i="10" s="1"/>
  <c r="B48682" i="10" s="1"/>
  <c r="B48683" i="10" s="1"/>
  <c r="B48684" i="10" s="1"/>
  <c r="B48685" i="10" s="1"/>
  <c r="B48686" i="10" s="1"/>
  <c r="B48687" i="10" s="1"/>
  <c r="B48688" i="10" s="1"/>
  <c r="B48689" i="10" s="1"/>
  <c r="B48690" i="10" s="1"/>
  <c r="B48691" i="10" s="1"/>
  <c r="B48692" i="10" s="1"/>
  <c r="B48693" i="10" s="1"/>
  <c r="B48694" i="10" s="1"/>
  <c r="B48695" i="10" s="1"/>
  <c r="B48696" i="10" s="1"/>
  <c r="B48697" i="10" s="1"/>
  <c r="B48698" i="10" s="1"/>
  <c r="B48699" i="10" s="1"/>
  <c r="B48700" i="10" s="1"/>
  <c r="B48701" i="10" s="1"/>
  <c r="B48702" i="10" s="1"/>
  <c r="B48703" i="10" s="1"/>
  <c r="B48704" i="10" s="1"/>
  <c r="B48705" i="10" s="1"/>
  <c r="B48706" i="10" s="1"/>
  <c r="B48707" i="10" s="1"/>
  <c r="B48708" i="10" s="1"/>
  <c r="B48709" i="10" s="1"/>
  <c r="B48710" i="10" s="1"/>
  <c r="B48711" i="10" s="1"/>
  <c r="B48712" i="10" s="1"/>
  <c r="B48713" i="10" s="1"/>
  <c r="B48714" i="10" s="1"/>
  <c r="B48715" i="10" s="1"/>
  <c r="B48716" i="10" s="1"/>
  <c r="B48717" i="10" s="1"/>
  <c r="B48718" i="10" s="1"/>
  <c r="B48719" i="10" s="1"/>
  <c r="B48720" i="10" s="1"/>
  <c r="B48721" i="10" s="1"/>
  <c r="B48722" i="10" s="1"/>
  <c r="B48723" i="10" s="1"/>
  <c r="B48724" i="10" s="1"/>
  <c r="B48725" i="10" s="1"/>
  <c r="B48726" i="10" s="1"/>
  <c r="B48727" i="10" s="1"/>
  <c r="B48728" i="10" s="1"/>
  <c r="B48729" i="10" s="1"/>
  <c r="B48730" i="10" s="1"/>
  <c r="B48731" i="10" s="1"/>
  <c r="B48732" i="10" s="1"/>
  <c r="B48733" i="10" s="1"/>
  <c r="B48734" i="10" s="1"/>
  <c r="B48735" i="10" s="1"/>
  <c r="B48736" i="10" s="1"/>
  <c r="B48737" i="10" s="1"/>
  <c r="B48738" i="10" s="1"/>
  <c r="B48739" i="10" s="1"/>
  <c r="B48740" i="10" s="1"/>
  <c r="B48741" i="10" s="1"/>
  <c r="B48742" i="10" s="1"/>
  <c r="B48743" i="10" s="1"/>
  <c r="B48744" i="10" s="1"/>
  <c r="B48745" i="10" s="1"/>
  <c r="B48746" i="10" s="1"/>
  <c r="B48747" i="10" s="1"/>
  <c r="B48748" i="10" s="1"/>
  <c r="B48749" i="10" s="1"/>
  <c r="B48750" i="10" s="1"/>
  <c r="B48751" i="10" s="1"/>
  <c r="B48752" i="10" s="1"/>
  <c r="B48753" i="10" s="1"/>
  <c r="B48754" i="10" s="1"/>
  <c r="B48755" i="10" s="1"/>
  <c r="B48756" i="10" s="1"/>
  <c r="B48757" i="10" s="1"/>
  <c r="B48758" i="10" s="1"/>
  <c r="B48759" i="10" s="1"/>
  <c r="B48760" i="10" s="1"/>
  <c r="B48761" i="10" s="1"/>
  <c r="B48762" i="10" s="1"/>
  <c r="B48763" i="10" s="1"/>
  <c r="B48764" i="10" s="1"/>
  <c r="B48765" i="10" s="1"/>
  <c r="B48766" i="10" s="1"/>
  <c r="B48767" i="10" s="1"/>
  <c r="B48768" i="10" s="1"/>
  <c r="B48769" i="10" s="1"/>
  <c r="B48770" i="10" s="1"/>
  <c r="B48771" i="10" s="1"/>
  <c r="B48772" i="10" s="1"/>
  <c r="B48773" i="10" s="1"/>
  <c r="B48774" i="10" s="1"/>
  <c r="B48775" i="10" s="1"/>
  <c r="B48776" i="10" s="1"/>
  <c r="B48777" i="10" s="1"/>
  <c r="B48778" i="10" s="1"/>
  <c r="B48779" i="10" s="1"/>
  <c r="B48780" i="10" s="1"/>
  <c r="B48781" i="10" s="1"/>
  <c r="B48782" i="10" s="1"/>
  <c r="B48783" i="10" s="1"/>
  <c r="B48784" i="10" s="1"/>
  <c r="B48785" i="10" s="1"/>
  <c r="B48786" i="10" s="1"/>
  <c r="B48787" i="10" s="1"/>
  <c r="B48788" i="10" s="1"/>
  <c r="B48789" i="10" s="1"/>
  <c r="B48790" i="10" s="1"/>
  <c r="B48791" i="10" s="1"/>
  <c r="B48792" i="10" s="1"/>
  <c r="B48793" i="10" s="1"/>
  <c r="B48794" i="10" s="1"/>
  <c r="B48795" i="10" s="1"/>
  <c r="B48796" i="10" s="1"/>
  <c r="B48797" i="10" s="1"/>
  <c r="B48798" i="10" s="1"/>
  <c r="B48799" i="10" s="1"/>
  <c r="B48800" i="10" s="1"/>
  <c r="B48801" i="10" s="1"/>
  <c r="B48802" i="10" s="1"/>
  <c r="B48803" i="10" s="1"/>
  <c r="B48804" i="10" s="1"/>
  <c r="B48805" i="10" s="1"/>
  <c r="B48806" i="10" s="1"/>
  <c r="B48807" i="10" s="1"/>
  <c r="B48808" i="10" s="1"/>
  <c r="B48809" i="10" s="1"/>
  <c r="B48810" i="10" s="1"/>
  <c r="B48811" i="10" s="1"/>
  <c r="B48812" i="10" s="1"/>
  <c r="B48813" i="10" s="1"/>
  <c r="B48814" i="10" s="1"/>
  <c r="B48815" i="10" s="1"/>
  <c r="B48816" i="10" s="1"/>
  <c r="B48817" i="10" s="1"/>
  <c r="B48818" i="10" s="1"/>
  <c r="B48819" i="10" s="1"/>
  <c r="B48820" i="10" s="1"/>
  <c r="B48821" i="10" s="1"/>
  <c r="B48822" i="10" s="1"/>
  <c r="B48823" i="10" s="1"/>
  <c r="B48824" i="10" s="1"/>
  <c r="B48825" i="10" s="1"/>
  <c r="B48826" i="10" s="1"/>
  <c r="B48827" i="10" s="1"/>
  <c r="B48828" i="10" s="1"/>
  <c r="B48829" i="10" s="1"/>
  <c r="B48830" i="10" s="1"/>
  <c r="B48831" i="10" s="1"/>
  <c r="B48832" i="10" s="1"/>
  <c r="B48833" i="10" s="1"/>
  <c r="B48834" i="10" s="1"/>
  <c r="B48835" i="10" s="1"/>
  <c r="B48836" i="10" s="1"/>
  <c r="B48837" i="10" s="1"/>
  <c r="B48838" i="10" s="1"/>
  <c r="B48839" i="10" s="1"/>
  <c r="B48840" i="10" s="1"/>
  <c r="B48841" i="10" s="1"/>
  <c r="B48842" i="10" s="1"/>
  <c r="B48843" i="10" s="1"/>
  <c r="B48844" i="10" s="1"/>
  <c r="B48845" i="10" s="1"/>
  <c r="B48846" i="10" s="1"/>
  <c r="B48847" i="10" s="1"/>
  <c r="B48848" i="10" s="1"/>
  <c r="B48849" i="10" s="1"/>
  <c r="B48850" i="10" s="1"/>
  <c r="B48851" i="10" s="1"/>
  <c r="B48852" i="10" s="1"/>
  <c r="B48853" i="10" s="1"/>
  <c r="B48854" i="10" s="1"/>
  <c r="B48855" i="10" s="1"/>
  <c r="B48856" i="10" s="1"/>
  <c r="B48857" i="10" s="1"/>
  <c r="B48858" i="10" s="1"/>
  <c r="B48859" i="10" s="1"/>
  <c r="B48860" i="10" s="1"/>
  <c r="B48861" i="10" s="1"/>
  <c r="B48862" i="10" s="1"/>
  <c r="B48863" i="10" s="1"/>
  <c r="B48864" i="10" s="1"/>
  <c r="B48865" i="10" s="1"/>
  <c r="B48866" i="10" s="1"/>
  <c r="B48867" i="10" s="1"/>
  <c r="B48868" i="10" s="1"/>
  <c r="B48869" i="10" s="1"/>
  <c r="B48870" i="10" s="1"/>
  <c r="B48871" i="10" s="1"/>
  <c r="B48872" i="10" s="1"/>
  <c r="B48873" i="10" s="1"/>
  <c r="B48874" i="10" s="1"/>
  <c r="B48875" i="10" s="1"/>
  <c r="B48876" i="10" s="1"/>
  <c r="B48877" i="10" s="1"/>
  <c r="B48878" i="10" s="1"/>
  <c r="B48879" i="10" s="1"/>
  <c r="B48880" i="10" s="1"/>
  <c r="B48881" i="10" s="1"/>
  <c r="B48882" i="10" s="1"/>
  <c r="B48883" i="10" s="1"/>
  <c r="B48884" i="10" s="1"/>
  <c r="B48885" i="10" s="1"/>
  <c r="B48886" i="10" s="1"/>
  <c r="B48887" i="10" s="1"/>
  <c r="B48888" i="10" s="1"/>
  <c r="B48889" i="10" s="1"/>
  <c r="B48890" i="10" s="1"/>
  <c r="B48891" i="10" s="1"/>
  <c r="B48892" i="10" s="1"/>
  <c r="B48893" i="10" s="1"/>
  <c r="B48894" i="10" s="1"/>
  <c r="B48895" i="10" s="1"/>
  <c r="B48896" i="10" s="1"/>
  <c r="B48897" i="10" s="1"/>
  <c r="B48898" i="10" s="1"/>
  <c r="B48899" i="10" s="1"/>
  <c r="B48900" i="10" s="1"/>
  <c r="B48901" i="10" s="1"/>
  <c r="B48902" i="10" s="1"/>
  <c r="B48903" i="10" s="1"/>
  <c r="B48904" i="10" s="1"/>
  <c r="B48905" i="10" s="1"/>
  <c r="B48906" i="10" s="1"/>
  <c r="B48907" i="10" s="1"/>
  <c r="B48908" i="10" s="1"/>
  <c r="B48909" i="10" s="1"/>
  <c r="B48910" i="10" s="1"/>
  <c r="B48911" i="10" s="1"/>
  <c r="B48912" i="10" s="1"/>
  <c r="B48913" i="10" s="1"/>
  <c r="B48914" i="10" s="1"/>
  <c r="B48915" i="10" s="1"/>
  <c r="B48916" i="10" s="1"/>
  <c r="B48917" i="10" s="1"/>
  <c r="B48918" i="10" s="1"/>
  <c r="B48919" i="10" s="1"/>
  <c r="B48920" i="10" s="1"/>
  <c r="B48921" i="10" s="1"/>
  <c r="B48922" i="10" s="1"/>
  <c r="B48923" i="10" s="1"/>
  <c r="B48924" i="10" s="1"/>
  <c r="B48925" i="10" s="1"/>
  <c r="B48926" i="10" s="1"/>
  <c r="B48927" i="10" s="1"/>
  <c r="B48928" i="10" s="1"/>
  <c r="B48929" i="10" s="1"/>
  <c r="B48930" i="10" s="1"/>
  <c r="B48931" i="10" s="1"/>
  <c r="B48932" i="10" s="1"/>
  <c r="B48933" i="10" s="1"/>
  <c r="B48934" i="10" s="1"/>
  <c r="B48935" i="10" s="1"/>
  <c r="B48936" i="10" s="1"/>
  <c r="B48937" i="10" s="1"/>
  <c r="B48938" i="10" s="1"/>
  <c r="B48939" i="10" s="1"/>
  <c r="B48940" i="10" s="1"/>
  <c r="B48941" i="10" s="1"/>
  <c r="B48942" i="10" s="1"/>
  <c r="B48943" i="10" s="1"/>
  <c r="B48944" i="10" s="1"/>
  <c r="B48945" i="10" s="1"/>
  <c r="B48946" i="10" s="1"/>
  <c r="B48947" i="10" s="1"/>
  <c r="B48948" i="10" s="1"/>
  <c r="B48949" i="10" s="1"/>
  <c r="B48950" i="10" s="1"/>
  <c r="B48951" i="10" s="1"/>
  <c r="B48952" i="10" s="1"/>
  <c r="B48953" i="10" s="1"/>
  <c r="B48954" i="10" s="1"/>
  <c r="B48955" i="10" s="1"/>
  <c r="B48956" i="10" s="1"/>
  <c r="B48957" i="10" s="1"/>
  <c r="B48958" i="10" s="1"/>
  <c r="B48959" i="10" s="1"/>
  <c r="B48960" i="10" s="1"/>
  <c r="B48961" i="10" s="1"/>
  <c r="B48962" i="10" s="1"/>
  <c r="B48963" i="10" s="1"/>
  <c r="B48964" i="10" s="1"/>
  <c r="B48965" i="10" s="1"/>
  <c r="B48966" i="10" s="1"/>
  <c r="B48967" i="10" s="1"/>
  <c r="B48968" i="10" s="1"/>
  <c r="B48969" i="10" s="1"/>
  <c r="B48970" i="10" s="1"/>
  <c r="B48971" i="10" s="1"/>
  <c r="B48972" i="10" s="1"/>
  <c r="B48973" i="10" s="1"/>
  <c r="B48974" i="10" s="1"/>
  <c r="B48975" i="10" s="1"/>
  <c r="B48976" i="10" s="1"/>
  <c r="B48977" i="10" s="1"/>
  <c r="B48978" i="10" s="1"/>
  <c r="B48979" i="10" s="1"/>
  <c r="B48980" i="10" s="1"/>
  <c r="B48981" i="10" s="1"/>
  <c r="B48982" i="10" s="1"/>
  <c r="B48983" i="10" s="1"/>
  <c r="B48984" i="10" s="1"/>
  <c r="B48985" i="10" s="1"/>
  <c r="B48986" i="10" s="1"/>
  <c r="B48987" i="10" s="1"/>
  <c r="B48988" i="10" s="1"/>
  <c r="B48989" i="10" s="1"/>
  <c r="B48990" i="10" s="1"/>
  <c r="B48991" i="10" s="1"/>
  <c r="B48992" i="10" s="1"/>
  <c r="B48993" i="10" s="1"/>
  <c r="B48994" i="10" s="1"/>
  <c r="B48995" i="10" s="1"/>
  <c r="B48996" i="10" s="1"/>
  <c r="B48997" i="10" s="1"/>
  <c r="B48998" i="10" s="1"/>
  <c r="B48999" i="10" s="1"/>
  <c r="B49000" i="10" s="1"/>
  <c r="B49001" i="10" s="1"/>
  <c r="B49002" i="10" s="1"/>
  <c r="B49003" i="10" s="1"/>
  <c r="B49004" i="10" s="1"/>
  <c r="B49005" i="10" s="1"/>
  <c r="B49006" i="10" s="1"/>
  <c r="B49007" i="10" s="1"/>
  <c r="B49008" i="10" s="1"/>
  <c r="B49009" i="10" s="1"/>
  <c r="B49010" i="10" s="1"/>
  <c r="B49011" i="10" s="1"/>
  <c r="B49012" i="10" s="1"/>
  <c r="B49013" i="10" s="1"/>
  <c r="B49014" i="10" s="1"/>
  <c r="B49015" i="10" s="1"/>
  <c r="B49016" i="10" s="1"/>
  <c r="B49017" i="10" s="1"/>
  <c r="B49018" i="10" s="1"/>
  <c r="B49019" i="10" s="1"/>
  <c r="B49020" i="10" s="1"/>
  <c r="B49021" i="10" s="1"/>
  <c r="B49022" i="10" s="1"/>
  <c r="B49023" i="10" s="1"/>
  <c r="B49024" i="10" s="1"/>
  <c r="B49025" i="10" s="1"/>
  <c r="B49026" i="10" s="1"/>
  <c r="B49027" i="10" s="1"/>
  <c r="B49028" i="10" s="1"/>
  <c r="B49029" i="10" s="1"/>
  <c r="B49030" i="10" s="1"/>
  <c r="B49031" i="10" s="1"/>
  <c r="B49032" i="10" s="1"/>
  <c r="B49033" i="10" s="1"/>
  <c r="B49034" i="10" s="1"/>
  <c r="B49035" i="10" s="1"/>
  <c r="B49036" i="10" s="1"/>
  <c r="B49037" i="10" s="1"/>
  <c r="B49038" i="10" s="1"/>
  <c r="B49039" i="10" s="1"/>
  <c r="B49040" i="10" s="1"/>
  <c r="B49041" i="10" s="1"/>
  <c r="B49042" i="10" s="1"/>
  <c r="B49043" i="10" s="1"/>
  <c r="B49044" i="10" s="1"/>
  <c r="B49045" i="10" s="1"/>
  <c r="B49046" i="10" s="1"/>
  <c r="B49047" i="10" s="1"/>
  <c r="B49048" i="10" s="1"/>
  <c r="B49049" i="10" s="1"/>
  <c r="B49050" i="10" s="1"/>
  <c r="B49051" i="10" s="1"/>
  <c r="B49052" i="10" s="1"/>
  <c r="B49053" i="10" s="1"/>
  <c r="B49054" i="10" s="1"/>
  <c r="B49055" i="10" s="1"/>
  <c r="B49056" i="10" s="1"/>
  <c r="B49057" i="10" s="1"/>
  <c r="B49058" i="10" s="1"/>
  <c r="B49059" i="10" s="1"/>
  <c r="B49060" i="10" s="1"/>
  <c r="B49061" i="10" s="1"/>
  <c r="B49062" i="10" s="1"/>
  <c r="B49063" i="10" s="1"/>
  <c r="B49064" i="10" s="1"/>
  <c r="B49065" i="10" s="1"/>
  <c r="B49066" i="10" s="1"/>
  <c r="B49067" i="10" s="1"/>
  <c r="B49068" i="10" s="1"/>
  <c r="B49069" i="10" s="1"/>
  <c r="B49070" i="10" s="1"/>
  <c r="B49071" i="10" s="1"/>
  <c r="B49072" i="10" s="1"/>
  <c r="B49073" i="10" s="1"/>
  <c r="B49074" i="10" s="1"/>
  <c r="B49075" i="10" s="1"/>
  <c r="B49076" i="10" s="1"/>
  <c r="B49077" i="10" s="1"/>
  <c r="B49078" i="10" s="1"/>
  <c r="B49079" i="10" s="1"/>
  <c r="B49080" i="10" s="1"/>
  <c r="B49081" i="10" s="1"/>
  <c r="B49082" i="10" s="1"/>
  <c r="B49083" i="10" s="1"/>
  <c r="B49084" i="10" s="1"/>
  <c r="B49085" i="10" s="1"/>
  <c r="B49086" i="10" s="1"/>
  <c r="B49087" i="10" s="1"/>
  <c r="B49088" i="10" s="1"/>
  <c r="B49089" i="10" s="1"/>
  <c r="B49090" i="10" s="1"/>
  <c r="B49091" i="10" s="1"/>
  <c r="B49092" i="10" s="1"/>
  <c r="B49093" i="10" s="1"/>
  <c r="B49094" i="10" s="1"/>
  <c r="B49095" i="10" s="1"/>
  <c r="B49096" i="10" s="1"/>
  <c r="B49097" i="10" s="1"/>
  <c r="B49098" i="10" s="1"/>
  <c r="B49099" i="10" s="1"/>
  <c r="B49100" i="10" s="1"/>
  <c r="B49101" i="10" s="1"/>
  <c r="B49102" i="10" s="1"/>
  <c r="B49103" i="10" s="1"/>
  <c r="B49104" i="10" s="1"/>
  <c r="B49105" i="10" s="1"/>
  <c r="B49106" i="10" s="1"/>
  <c r="B49107" i="10" s="1"/>
  <c r="B49108" i="10" s="1"/>
  <c r="B49109" i="10" s="1"/>
  <c r="B49110" i="10" s="1"/>
  <c r="B49111" i="10" s="1"/>
  <c r="B49112" i="10" s="1"/>
  <c r="B49113" i="10" s="1"/>
  <c r="B49114" i="10" s="1"/>
  <c r="B49115" i="10" s="1"/>
  <c r="B49116" i="10" s="1"/>
  <c r="B49117" i="10" s="1"/>
  <c r="B49118" i="10" s="1"/>
  <c r="B49119" i="10" s="1"/>
  <c r="B49120" i="10" s="1"/>
  <c r="B49121" i="10" s="1"/>
  <c r="B49122" i="10" s="1"/>
  <c r="B49123" i="10" s="1"/>
  <c r="B49124" i="10" s="1"/>
  <c r="B49125" i="10" s="1"/>
  <c r="B49126" i="10" s="1"/>
  <c r="B49127" i="10" s="1"/>
  <c r="B49128" i="10" s="1"/>
  <c r="B49129" i="10" s="1"/>
  <c r="B49130" i="10" s="1"/>
  <c r="B49131" i="10" s="1"/>
  <c r="B49132" i="10" s="1"/>
  <c r="B49133" i="10" s="1"/>
  <c r="B49134" i="10" s="1"/>
  <c r="B49135" i="10" s="1"/>
  <c r="B49136" i="10" s="1"/>
  <c r="B49137" i="10" s="1"/>
  <c r="B49138" i="10" s="1"/>
  <c r="B49139" i="10" s="1"/>
  <c r="B49140" i="10" s="1"/>
  <c r="B49141" i="10" s="1"/>
  <c r="B49142" i="10" s="1"/>
  <c r="B49143" i="10" s="1"/>
  <c r="B49144" i="10" s="1"/>
  <c r="B49145" i="10" s="1"/>
  <c r="B49146" i="10" s="1"/>
  <c r="B49147" i="10" s="1"/>
  <c r="B49148" i="10" s="1"/>
  <c r="B49149" i="10" s="1"/>
  <c r="B49150" i="10" s="1"/>
  <c r="B49151" i="10" s="1"/>
  <c r="B49152" i="10" s="1"/>
  <c r="B49153" i="10" s="1"/>
  <c r="B49154" i="10" s="1"/>
  <c r="B49155" i="10" s="1"/>
  <c r="B49156" i="10" s="1"/>
  <c r="B49157" i="10" s="1"/>
  <c r="B49158" i="10" s="1"/>
  <c r="B49159" i="10" s="1"/>
  <c r="B49160" i="10" s="1"/>
  <c r="B49161" i="10" s="1"/>
  <c r="B49162" i="10" s="1"/>
  <c r="B49163" i="10" s="1"/>
  <c r="B49164" i="10" s="1"/>
  <c r="B49165" i="10" s="1"/>
  <c r="B49166" i="10" s="1"/>
  <c r="B49167" i="10" s="1"/>
  <c r="B49168" i="10" s="1"/>
  <c r="B49169" i="10" s="1"/>
  <c r="B49170" i="10" s="1"/>
  <c r="B49171" i="10" s="1"/>
  <c r="B49172" i="10" s="1"/>
  <c r="B49173" i="10" s="1"/>
  <c r="B49174" i="10" s="1"/>
  <c r="B49175" i="10" s="1"/>
  <c r="B49176" i="10" s="1"/>
  <c r="B49177" i="10" s="1"/>
  <c r="B49178" i="10" s="1"/>
  <c r="B49179" i="10" s="1"/>
  <c r="B49180" i="10" s="1"/>
  <c r="B49181" i="10" s="1"/>
  <c r="B49182" i="10" s="1"/>
  <c r="B49183" i="10" s="1"/>
  <c r="B49184" i="10" s="1"/>
  <c r="B49185" i="10" s="1"/>
  <c r="B49186" i="10" s="1"/>
  <c r="B49187" i="10" s="1"/>
  <c r="B49188" i="10" s="1"/>
  <c r="B49189" i="10" s="1"/>
  <c r="B49190" i="10" s="1"/>
  <c r="B49191" i="10" s="1"/>
  <c r="B49192" i="10" s="1"/>
  <c r="B49193" i="10" s="1"/>
  <c r="B49194" i="10" s="1"/>
  <c r="B49195" i="10" s="1"/>
  <c r="B49196" i="10" s="1"/>
  <c r="B49197" i="10" s="1"/>
  <c r="B49198" i="10" s="1"/>
  <c r="B49199" i="10" s="1"/>
  <c r="B49200" i="10" s="1"/>
  <c r="B49201" i="10" s="1"/>
  <c r="B49202" i="10" s="1"/>
  <c r="B49203" i="10" s="1"/>
  <c r="B49204" i="10" s="1"/>
  <c r="B49205" i="10" s="1"/>
  <c r="B49206" i="10" s="1"/>
  <c r="B49207" i="10" s="1"/>
  <c r="B49208" i="10" s="1"/>
  <c r="B49209" i="10" s="1"/>
  <c r="B49210" i="10" s="1"/>
  <c r="B49211" i="10" s="1"/>
  <c r="B49212" i="10" s="1"/>
  <c r="B49213" i="10" s="1"/>
  <c r="B49214" i="10" s="1"/>
  <c r="B49215" i="10" s="1"/>
  <c r="B49216" i="10" s="1"/>
  <c r="B49217" i="10" s="1"/>
  <c r="B49218" i="10" s="1"/>
  <c r="B49219" i="10" s="1"/>
  <c r="B49220" i="10" s="1"/>
  <c r="B49221" i="10" s="1"/>
  <c r="B49222" i="10" s="1"/>
  <c r="B49223" i="10" s="1"/>
  <c r="B49224" i="10" s="1"/>
  <c r="B49225" i="10" s="1"/>
  <c r="B49226" i="10" s="1"/>
  <c r="B49227" i="10" s="1"/>
  <c r="B49228" i="10" s="1"/>
  <c r="B49229" i="10" s="1"/>
  <c r="B49230" i="10" s="1"/>
  <c r="B49231" i="10" s="1"/>
  <c r="B49232" i="10" s="1"/>
  <c r="B49233" i="10" s="1"/>
  <c r="B49234" i="10" s="1"/>
  <c r="B49235" i="10" s="1"/>
  <c r="B49236" i="10" s="1"/>
  <c r="B49237" i="10" s="1"/>
  <c r="B49238" i="10" s="1"/>
  <c r="B49239" i="10" s="1"/>
  <c r="B49240" i="10" s="1"/>
  <c r="B49241" i="10" s="1"/>
  <c r="B49242" i="10" s="1"/>
  <c r="B49243" i="10" s="1"/>
  <c r="B49244" i="10" s="1"/>
  <c r="B49245" i="10" s="1"/>
  <c r="B49246" i="10" s="1"/>
  <c r="B49247" i="10" s="1"/>
  <c r="B49248" i="10" s="1"/>
  <c r="B49249" i="10" s="1"/>
  <c r="B49250" i="10" s="1"/>
  <c r="B49251" i="10" s="1"/>
  <c r="B49252" i="10" s="1"/>
  <c r="B49253" i="10" s="1"/>
  <c r="B49254" i="10" s="1"/>
  <c r="B49255" i="10" s="1"/>
  <c r="B49256" i="10" s="1"/>
  <c r="B49257" i="10" s="1"/>
  <c r="B49258" i="10" s="1"/>
  <c r="B49259" i="10" s="1"/>
  <c r="B49260" i="10" s="1"/>
  <c r="B49261" i="10" s="1"/>
  <c r="B49262" i="10" s="1"/>
  <c r="B49263" i="10" s="1"/>
  <c r="B49264" i="10" s="1"/>
  <c r="B49265" i="10" s="1"/>
  <c r="B49266" i="10" s="1"/>
  <c r="B49267" i="10" s="1"/>
  <c r="B49268" i="10" s="1"/>
  <c r="B49269" i="10" s="1"/>
  <c r="B49270" i="10" s="1"/>
  <c r="B49271" i="10" s="1"/>
  <c r="B49272" i="10" s="1"/>
  <c r="B49273" i="10" s="1"/>
  <c r="B49274" i="10" s="1"/>
  <c r="B49275" i="10" s="1"/>
  <c r="B49276" i="10" s="1"/>
  <c r="B49277" i="10" s="1"/>
  <c r="B49278" i="10" s="1"/>
  <c r="B49279" i="10" s="1"/>
  <c r="B49280" i="10" s="1"/>
  <c r="B49281" i="10" s="1"/>
  <c r="B49282" i="10" s="1"/>
  <c r="B49283" i="10" s="1"/>
  <c r="B49284" i="10" s="1"/>
  <c r="B49285" i="10" s="1"/>
  <c r="B49286" i="10" s="1"/>
  <c r="B49287" i="10" s="1"/>
  <c r="B49288" i="10" s="1"/>
  <c r="B49289" i="10" s="1"/>
  <c r="B49290" i="10" s="1"/>
  <c r="B49291" i="10" s="1"/>
  <c r="B49292" i="10" s="1"/>
  <c r="B49293" i="10" s="1"/>
  <c r="B49294" i="10" s="1"/>
  <c r="B49295" i="10" s="1"/>
  <c r="B49296" i="10" s="1"/>
  <c r="B49297" i="10" s="1"/>
  <c r="B49298" i="10" s="1"/>
  <c r="B49299" i="10" s="1"/>
  <c r="B49300" i="10" s="1"/>
  <c r="B49301" i="10" s="1"/>
  <c r="B49302" i="10" s="1"/>
  <c r="B49303" i="10" s="1"/>
  <c r="B49304" i="10" s="1"/>
  <c r="B49305" i="10" s="1"/>
  <c r="B49306" i="10" s="1"/>
  <c r="B49307" i="10" s="1"/>
  <c r="B49308" i="10" s="1"/>
  <c r="B49309" i="10" s="1"/>
  <c r="B49310" i="10" s="1"/>
  <c r="B49311" i="10" s="1"/>
  <c r="B49312" i="10" s="1"/>
  <c r="B49313" i="10" s="1"/>
  <c r="B49314" i="10" s="1"/>
  <c r="B49315" i="10" s="1"/>
  <c r="B49316" i="10" s="1"/>
  <c r="B49317" i="10" s="1"/>
  <c r="B49318" i="10" s="1"/>
  <c r="B49319" i="10" s="1"/>
  <c r="B49320" i="10" s="1"/>
  <c r="B49321" i="10" s="1"/>
  <c r="B49322" i="10" s="1"/>
  <c r="B49323" i="10" s="1"/>
  <c r="B49324" i="10" s="1"/>
  <c r="B49325" i="10" s="1"/>
  <c r="B49326" i="10" s="1"/>
  <c r="B49327" i="10" s="1"/>
  <c r="B49328" i="10" s="1"/>
  <c r="B49329" i="10" s="1"/>
  <c r="B49330" i="10" s="1"/>
  <c r="B49331" i="10" s="1"/>
  <c r="B49332" i="10" s="1"/>
  <c r="B49333" i="10" s="1"/>
  <c r="B49334" i="10" s="1"/>
  <c r="B49335" i="10" s="1"/>
  <c r="B49336" i="10" s="1"/>
  <c r="B49337" i="10" s="1"/>
  <c r="B49338" i="10" s="1"/>
  <c r="B49339" i="10" s="1"/>
  <c r="B49340" i="10" s="1"/>
  <c r="B49341" i="10" s="1"/>
  <c r="B49342" i="10" s="1"/>
  <c r="B49343" i="10" s="1"/>
  <c r="B49344" i="10" s="1"/>
  <c r="B49345" i="10" s="1"/>
  <c r="B49346" i="10" s="1"/>
  <c r="B49347" i="10" s="1"/>
  <c r="B49348" i="10" s="1"/>
  <c r="B49349" i="10" s="1"/>
  <c r="B49350" i="10" s="1"/>
  <c r="B49351" i="10" s="1"/>
  <c r="B49352" i="10" s="1"/>
  <c r="B49353" i="10" s="1"/>
  <c r="B49354" i="10" s="1"/>
  <c r="B49355" i="10" s="1"/>
  <c r="B49356" i="10" s="1"/>
  <c r="B49357" i="10" s="1"/>
  <c r="B49358" i="10" s="1"/>
  <c r="B49359" i="10" s="1"/>
  <c r="B49360" i="10" s="1"/>
  <c r="B49361" i="10" s="1"/>
  <c r="B49362" i="10" s="1"/>
  <c r="B49363" i="10" s="1"/>
  <c r="B49364" i="10" s="1"/>
  <c r="B49365" i="10" s="1"/>
  <c r="B49366" i="10" s="1"/>
  <c r="B49367" i="10" s="1"/>
  <c r="B49368" i="10" s="1"/>
  <c r="B49369" i="10" s="1"/>
  <c r="B49370" i="10" s="1"/>
  <c r="B49371" i="10" s="1"/>
  <c r="B49372" i="10" s="1"/>
  <c r="B49373" i="10" s="1"/>
  <c r="B49374" i="10" s="1"/>
  <c r="B49375" i="10" s="1"/>
  <c r="B49376" i="10" s="1"/>
  <c r="B49377" i="10" s="1"/>
  <c r="B49378" i="10" s="1"/>
  <c r="B49379" i="10" s="1"/>
  <c r="B49380" i="10" s="1"/>
  <c r="B49381" i="10" s="1"/>
  <c r="B49382" i="10" s="1"/>
  <c r="B49383" i="10" s="1"/>
  <c r="B49384" i="10" s="1"/>
  <c r="B49385" i="10" s="1"/>
  <c r="B49386" i="10" s="1"/>
  <c r="B49387" i="10" s="1"/>
  <c r="B49388" i="10" s="1"/>
  <c r="B49389" i="10" s="1"/>
  <c r="B49390" i="10" s="1"/>
  <c r="B49391" i="10" s="1"/>
  <c r="B49392" i="10" s="1"/>
  <c r="B49393" i="10" s="1"/>
  <c r="B49394" i="10" s="1"/>
  <c r="B49395" i="10" s="1"/>
  <c r="B49396" i="10" s="1"/>
  <c r="B49397" i="10" s="1"/>
  <c r="B49398" i="10" s="1"/>
  <c r="B49399" i="10" s="1"/>
  <c r="B49400" i="10" s="1"/>
  <c r="B49401" i="10" s="1"/>
  <c r="B49402" i="10" s="1"/>
  <c r="B49403" i="10" s="1"/>
  <c r="B49404" i="10" s="1"/>
  <c r="B49405" i="10" s="1"/>
  <c r="B49406" i="10" s="1"/>
  <c r="B49407" i="10" s="1"/>
  <c r="B49408" i="10" s="1"/>
  <c r="B49409" i="10" s="1"/>
  <c r="B49410" i="10" s="1"/>
  <c r="B49411" i="10" s="1"/>
  <c r="B49412" i="10" s="1"/>
  <c r="B49413" i="10" s="1"/>
  <c r="B49414" i="10" s="1"/>
  <c r="B49415" i="10" s="1"/>
  <c r="B49416" i="10" s="1"/>
  <c r="B49417" i="10" s="1"/>
  <c r="B49418" i="10" s="1"/>
  <c r="B49419" i="10" s="1"/>
  <c r="B49420" i="10" s="1"/>
  <c r="B49421" i="10" s="1"/>
  <c r="B49422" i="10" s="1"/>
  <c r="B49423" i="10" s="1"/>
  <c r="B49424" i="10" s="1"/>
  <c r="B49425" i="10" s="1"/>
  <c r="B49426" i="10" s="1"/>
  <c r="B49427" i="10" s="1"/>
  <c r="B49428" i="10" s="1"/>
  <c r="B49429" i="10" s="1"/>
  <c r="B49430" i="10" s="1"/>
  <c r="B49431" i="10" s="1"/>
  <c r="B49432" i="10" s="1"/>
  <c r="B49433" i="10" s="1"/>
  <c r="B49434" i="10" s="1"/>
  <c r="B49435" i="10" s="1"/>
  <c r="B49436" i="10" s="1"/>
  <c r="B49437" i="10" s="1"/>
  <c r="B49438" i="10" s="1"/>
  <c r="B49439" i="10" s="1"/>
  <c r="B49440" i="10" s="1"/>
  <c r="B49441" i="10" s="1"/>
  <c r="B49442" i="10" s="1"/>
  <c r="B49443" i="10" s="1"/>
  <c r="B49444" i="10" s="1"/>
  <c r="B49445" i="10" s="1"/>
  <c r="B49446" i="10" s="1"/>
  <c r="B49447" i="10" s="1"/>
  <c r="B49448" i="10" s="1"/>
  <c r="B49449" i="10" s="1"/>
  <c r="B49450" i="10" s="1"/>
  <c r="B49451" i="10" s="1"/>
  <c r="B49452" i="10" s="1"/>
  <c r="B49453" i="10" s="1"/>
  <c r="B49454" i="10" s="1"/>
  <c r="B49455" i="10" s="1"/>
  <c r="B49456" i="10" s="1"/>
  <c r="B49457" i="10" s="1"/>
  <c r="B49458" i="10" s="1"/>
  <c r="B49459" i="10" s="1"/>
  <c r="B49460" i="10" s="1"/>
  <c r="B49461" i="10" s="1"/>
  <c r="B49462" i="10" s="1"/>
  <c r="B49463" i="10" s="1"/>
  <c r="B49464" i="10" s="1"/>
  <c r="B49465" i="10" s="1"/>
  <c r="B49466" i="10" s="1"/>
  <c r="B49467" i="10" s="1"/>
  <c r="B49468" i="10" s="1"/>
  <c r="B49469" i="10" s="1"/>
  <c r="B49470" i="10" s="1"/>
  <c r="B49471" i="10" s="1"/>
  <c r="B49472" i="10" s="1"/>
  <c r="B49473" i="10" s="1"/>
  <c r="B49474" i="10" s="1"/>
  <c r="B49475" i="10" s="1"/>
  <c r="B49476" i="10" s="1"/>
  <c r="B49477" i="10" s="1"/>
  <c r="B49478" i="10" s="1"/>
  <c r="B49479" i="10" s="1"/>
  <c r="B49480" i="10" s="1"/>
  <c r="B49481" i="10" s="1"/>
  <c r="B49482" i="10" s="1"/>
  <c r="B49483" i="10" s="1"/>
  <c r="B49484" i="10" s="1"/>
  <c r="B49485" i="10" s="1"/>
  <c r="B49486" i="10" s="1"/>
  <c r="B49487" i="10" s="1"/>
  <c r="B49488" i="10" s="1"/>
  <c r="B49489" i="10" s="1"/>
  <c r="B49490" i="10" s="1"/>
  <c r="B49491" i="10" s="1"/>
  <c r="B49492" i="10" s="1"/>
  <c r="B49493" i="10" s="1"/>
  <c r="B49494" i="10" s="1"/>
  <c r="B49495" i="10" s="1"/>
  <c r="B49496" i="10" s="1"/>
  <c r="B49497" i="10" s="1"/>
  <c r="B49498" i="10" s="1"/>
  <c r="B49499" i="10" s="1"/>
  <c r="B49500" i="10" s="1"/>
  <c r="B49501" i="10" s="1"/>
  <c r="B49502" i="10" s="1"/>
  <c r="B49503" i="10" s="1"/>
  <c r="B49504" i="10" s="1"/>
  <c r="B49505" i="10" s="1"/>
  <c r="B49506" i="10" s="1"/>
  <c r="B49507" i="10" s="1"/>
  <c r="B49508" i="10" s="1"/>
  <c r="B49509" i="10" s="1"/>
  <c r="B49510" i="10" s="1"/>
  <c r="B49511" i="10" s="1"/>
  <c r="B49512" i="10" s="1"/>
  <c r="B49513" i="10" s="1"/>
  <c r="B49514" i="10" s="1"/>
  <c r="B49515" i="10" s="1"/>
  <c r="B49516" i="10" s="1"/>
  <c r="B49517" i="10" s="1"/>
  <c r="B49518" i="10" s="1"/>
  <c r="B49519" i="10" s="1"/>
  <c r="B49520" i="10" s="1"/>
  <c r="B49521" i="10" s="1"/>
  <c r="B49522" i="10" s="1"/>
  <c r="B49523" i="10" s="1"/>
  <c r="B49524" i="10" s="1"/>
  <c r="B49525" i="10" s="1"/>
  <c r="B49526" i="10" s="1"/>
  <c r="B49527" i="10" s="1"/>
  <c r="B49528" i="10" s="1"/>
  <c r="B49529" i="10" s="1"/>
  <c r="B49530" i="10" s="1"/>
  <c r="B49531" i="10" s="1"/>
  <c r="B49532" i="10" s="1"/>
  <c r="B49533" i="10" s="1"/>
  <c r="B49534" i="10" s="1"/>
  <c r="B49535" i="10" s="1"/>
  <c r="B49536" i="10" s="1"/>
  <c r="B49537" i="10" s="1"/>
  <c r="B49538" i="10" s="1"/>
  <c r="B49539" i="10" s="1"/>
  <c r="B49540" i="10" s="1"/>
  <c r="B49541" i="10" s="1"/>
  <c r="B49542" i="10" s="1"/>
  <c r="B49543" i="10" s="1"/>
  <c r="B49544" i="10" s="1"/>
  <c r="B49545" i="10" s="1"/>
  <c r="B49546" i="10" s="1"/>
  <c r="B49547" i="10" s="1"/>
  <c r="B49548" i="10" s="1"/>
  <c r="B49549" i="10" s="1"/>
  <c r="B49550" i="10" s="1"/>
  <c r="B49551" i="10" s="1"/>
  <c r="B49552" i="10" s="1"/>
  <c r="B49553" i="10" s="1"/>
  <c r="B49554" i="10" s="1"/>
  <c r="B49555" i="10" s="1"/>
  <c r="B49556" i="10" s="1"/>
  <c r="B49557" i="10" s="1"/>
  <c r="B49558" i="10" s="1"/>
  <c r="B49559" i="10" s="1"/>
  <c r="B49560" i="10" s="1"/>
  <c r="B49561" i="10" s="1"/>
  <c r="B49562" i="10" s="1"/>
  <c r="B49563" i="10" s="1"/>
  <c r="B49564" i="10" s="1"/>
  <c r="B49565" i="10" s="1"/>
  <c r="B49566" i="10" s="1"/>
  <c r="B49567" i="10" s="1"/>
  <c r="B49568" i="10" s="1"/>
  <c r="B49569" i="10" s="1"/>
  <c r="B49570" i="10" s="1"/>
  <c r="B49571" i="10" s="1"/>
  <c r="B49572" i="10" s="1"/>
  <c r="B49573" i="10" s="1"/>
  <c r="B49574" i="10" s="1"/>
  <c r="B49575" i="10" s="1"/>
  <c r="B49576" i="10" s="1"/>
  <c r="B49577" i="10" s="1"/>
  <c r="B49578" i="10" s="1"/>
  <c r="B49579" i="10" s="1"/>
  <c r="B49580" i="10" s="1"/>
  <c r="B49581" i="10" s="1"/>
  <c r="B49582" i="10" s="1"/>
  <c r="B49583" i="10" s="1"/>
  <c r="B49584" i="10" s="1"/>
  <c r="B49585" i="10" s="1"/>
  <c r="B49586" i="10" s="1"/>
  <c r="B49587" i="10" s="1"/>
  <c r="B49588" i="10" s="1"/>
  <c r="B49589" i="10" s="1"/>
  <c r="B49590" i="10" s="1"/>
  <c r="B49591" i="10" s="1"/>
  <c r="B49592" i="10" s="1"/>
  <c r="B49593" i="10" s="1"/>
  <c r="B49594" i="10" s="1"/>
  <c r="B49595" i="10" s="1"/>
  <c r="B49596" i="10" s="1"/>
  <c r="B49597" i="10" s="1"/>
  <c r="B49598" i="10" s="1"/>
  <c r="B49599" i="10" s="1"/>
  <c r="B49600" i="10" s="1"/>
  <c r="B49601" i="10" s="1"/>
  <c r="B49602" i="10" s="1"/>
  <c r="B49603" i="10" s="1"/>
  <c r="B49604" i="10" s="1"/>
  <c r="B49605" i="10" s="1"/>
  <c r="B49606" i="10" s="1"/>
  <c r="B49607" i="10" s="1"/>
  <c r="B49608" i="10" s="1"/>
  <c r="B49609" i="10" s="1"/>
  <c r="B49610" i="10" s="1"/>
  <c r="B49611" i="10" s="1"/>
  <c r="B49612" i="10" s="1"/>
  <c r="B49613" i="10" s="1"/>
  <c r="B49614" i="10" s="1"/>
  <c r="B49615" i="10" s="1"/>
  <c r="B49616" i="10" s="1"/>
  <c r="B49617" i="10" s="1"/>
  <c r="B49618" i="10" s="1"/>
  <c r="B49619" i="10" s="1"/>
  <c r="B49620" i="10" s="1"/>
  <c r="B49621" i="10" s="1"/>
  <c r="B49622" i="10" s="1"/>
  <c r="B49623" i="10" s="1"/>
  <c r="B49624" i="10" s="1"/>
  <c r="B49625" i="10" s="1"/>
  <c r="B49626" i="10" s="1"/>
  <c r="B49627" i="10" s="1"/>
  <c r="B49628" i="10" s="1"/>
  <c r="B49629" i="10" s="1"/>
  <c r="B49630" i="10" s="1"/>
  <c r="B49631" i="10" s="1"/>
  <c r="B49632" i="10" s="1"/>
  <c r="B49633" i="10" s="1"/>
  <c r="B49634" i="10" s="1"/>
  <c r="B49635" i="10" s="1"/>
  <c r="B49636" i="10" s="1"/>
  <c r="B49637" i="10" s="1"/>
  <c r="B49638" i="10" s="1"/>
  <c r="B49639" i="10" s="1"/>
  <c r="B49640" i="10" s="1"/>
  <c r="B49641" i="10" s="1"/>
  <c r="B49642" i="10" s="1"/>
  <c r="B49643" i="10" s="1"/>
  <c r="B49644" i="10" s="1"/>
  <c r="B49645" i="10" s="1"/>
  <c r="B49646" i="10" s="1"/>
  <c r="B49647" i="10" s="1"/>
  <c r="B49648" i="10" s="1"/>
  <c r="B49649" i="10" s="1"/>
  <c r="B49650" i="10" s="1"/>
  <c r="B49651" i="10" s="1"/>
  <c r="B49652" i="10" s="1"/>
  <c r="B49653" i="10" s="1"/>
  <c r="B49654" i="10" s="1"/>
  <c r="B49655" i="10" s="1"/>
  <c r="B49656" i="10" s="1"/>
  <c r="B49657" i="10" s="1"/>
  <c r="B49658" i="10" s="1"/>
  <c r="B49659" i="10" s="1"/>
  <c r="B49660" i="10" s="1"/>
  <c r="B49661" i="10" s="1"/>
  <c r="B49662" i="10" s="1"/>
  <c r="B49663" i="10" s="1"/>
  <c r="B49664" i="10" s="1"/>
  <c r="B49665" i="10" s="1"/>
  <c r="B49666" i="10" s="1"/>
  <c r="B49667" i="10" s="1"/>
  <c r="B49668" i="10" s="1"/>
  <c r="B49669" i="10" s="1"/>
  <c r="B49670" i="10" s="1"/>
  <c r="B49671" i="10" s="1"/>
  <c r="B49672" i="10" s="1"/>
  <c r="B49673" i="10" s="1"/>
  <c r="B49674" i="10" s="1"/>
  <c r="B49675" i="10" s="1"/>
  <c r="B49676" i="10" s="1"/>
  <c r="B49677" i="10" s="1"/>
  <c r="B49678" i="10" s="1"/>
  <c r="B49679" i="10" s="1"/>
  <c r="B49680" i="10" s="1"/>
  <c r="B49681" i="10" s="1"/>
  <c r="B49682" i="10" s="1"/>
  <c r="B49683" i="10" s="1"/>
  <c r="B49684" i="10" s="1"/>
  <c r="B49685" i="10" s="1"/>
  <c r="B49686" i="10" s="1"/>
  <c r="B49687" i="10" s="1"/>
  <c r="B49688" i="10" s="1"/>
  <c r="B49689" i="10" s="1"/>
  <c r="B49690" i="10" s="1"/>
  <c r="B49691" i="10" s="1"/>
  <c r="B49692" i="10" s="1"/>
  <c r="B49693" i="10" s="1"/>
  <c r="B49694" i="10" s="1"/>
  <c r="B49695" i="10" s="1"/>
  <c r="B49696" i="10" s="1"/>
  <c r="B49697" i="10" s="1"/>
  <c r="B49698" i="10" s="1"/>
  <c r="B49699" i="10" s="1"/>
  <c r="B49700" i="10" s="1"/>
  <c r="B49701" i="10" s="1"/>
  <c r="B49702" i="10" s="1"/>
  <c r="B49703" i="10" s="1"/>
  <c r="B49704" i="10" s="1"/>
  <c r="B49705" i="10" s="1"/>
  <c r="B49706" i="10" s="1"/>
  <c r="B49707" i="10" s="1"/>
  <c r="B49708" i="10" s="1"/>
  <c r="B49709" i="10" s="1"/>
  <c r="B49710" i="10" s="1"/>
  <c r="B49711" i="10" s="1"/>
  <c r="B49712" i="10" s="1"/>
  <c r="B49713" i="10" s="1"/>
  <c r="B49714" i="10" s="1"/>
  <c r="B49715" i="10" s="1"/>
  <c r="B49716" i="10" s="1"/>
  <c r="B49717" i="10" s="1"/>
  <c r="B49718" i="10" s="1"/>
  <c r="B49719" i="10" s="1"/>
  <c r="B49720" i="10" s="1"/>
  <c r="B49721" i="10" s="1"/>
  <c r="B49722" i="10" s="1"/>
  <c r="B49723" i="10" s="1"/>
  <c r="B49724" i="10" s="1"/>
  <c r="B49725" i="10" s="1"/>
  <c r="B49726" i="10" s="1"/>
  <c r="B49727" i="10" s="1"/>
  <c r="B49728" i="10" s="1"/>
  <c r="B49729" i="10" s="1"/>
  <c r="B49730" i="10" s="1"/>
  <c r="B49731" i="10" s="1"/>
  <c r="B49732" i="10" s="1"/>
  <c r="B49733" i="10" s="1"/>
  <c r="B49734" i="10" s="1"/>
  <c r="B49735" i="10" s="1"/>
  <c r="B49736" i="10" s="1"/>
  <c r="B49737" i="10" s="1"/>
  <c r="B49738" i="10" s="1"/>
  <c r="B49739" i="10" s="1"/>
  <c r="B49740" i="10" s="1"/>
  <c r="B49741" i="10" s="1"/>
  <c r="B49742" i="10" s="1"/>
  <c r="B49743" i="10" s="1"/>
  <c r="B49744" i="10" s="1"/>
  <c r="B49745" i="10" s="1"/>
  <c r="B49746" i="10" s="1"/>
  <c r="B49747" i="10" s="1"/>
  <c r="B49748" i="10" s="1"/>
  <c r="B49749" i="10" s="1"/>
  <c r="B49750" i="10" s="1"/>
  <c r="B49751" i="10" s="1"/>
  <c r="B49752" i="10" s="1"/>
  <c r="B49753" i="10" s="1"/>
  <c r="B49754" i="10" s="1"/>
  <c r="B49755" i="10" s="1"/>
  <c r="B49756" i="10" s="1"/>
  <c r="B49757" i="10" s="1"/>
  <c r="B49758" i="10" s="1"/>
  <c r="B49759" i="10" s="1"/>
  <c r="B49760" i="10" s="1"/>
  <c r="B49761" i="10" s="1"/>
  <c r="B49762" i="10" s="1"/>
  <c r="B49763" i="10" s="1"/>
  <c r="B49764" i="10" s="1"/>
  <c r="B49765" i="10" s="1"/>
  <c r="B49766" i="10" s="1"/>
  <c r="B49767" i="10" s="1"/>
  <c r="B49768" i="10" s="1"/>
  <c r="B49769" i="10" s="1"/>
  <c r="B49770" i="10" s="1"/>
  <c r="B49771" i="10" s="1"/>
  <c r="B49772" i="10" s="1"/>
  <c r="B49773" i="10" s="1"/>
  <c r="B49774" i="10" s="1"/>
  <c r="B49775" i="10" s="1"/>
  <c r="B49776" i="10" s="1"/>
  <c r="B49777" i="10" s="1"/>
  <c r="B49778" i="10" s="1"/>
  <c r="B49779" i="10" s="1"/>
  <c r="B49780" i="10" s="1"/>
  <c r="B49781" i="10" s="1"/>
  <c r="B49782" i="10" s="1"/>
  <c r="B49783" i="10" s="1"/>
  <c r="B49784" i="10" s="1"/>
  <c r="B49785" i="10" s="1"/>
  <c r="B49786" i="10" s="1"/>
  <c r="B49787" i="10" s="1"/>
  <c r="B49788" i="10" s="1"/>
  <c r="B49789" i="10" s="1"/>
  <c r="B49790" i="10" s="1"/>
  <c r="B49791" i="10" s="1"/>
  <c r="B49792" i="10" s="1"/>
  <c r="B49793" i="10" s="1"/>
  <c r="B49794" i="10" s="1"/>
  <c r="B49795" i="10" s="1"/>
  <c r="B49796" i="10" s="1"/>
  <c r="B49797" i="10" s="1"/>
  <c r="B49798" i="10" s="1"/>
  <c r="B49799" i="10" s="1"/>
  <c r="B49800" i="10" s="1"/>
  <c r="B49801" i="10" s="1"/>
  <c r="B49802" i="10" s="1"/>
  <c r="B49803" i="10" s="1"/>
  <c r="B49804" i="10" s="1"/>
  <c r="B49805" i="10" s="1"/>
  <c r="B49806" i="10" s="1"/>
  <c r="B49807" i="10" s="1"/>
  <c r="B49808" i="10" s="1"/>
  <c r="B49809" i="10" s="1"/>
  <c r="B49810" i="10" s="1"/>
  <c r="B49811" i="10" s="1"/>
  <c r="B49812" i="10" s="1"/>
  <c r="B49813" i="10" s="1"/>
  <c r="B49814" i="10" s="1"/>
  <c r="B49815" i="10" s="1"/>
  <c r="B49816" i="10" s="1"/>
  <c r="B49817" i="10" s="1"/>
  <c r="B49818" i="10" s="1"/>
  <c r="B49819" i="10" s="1"/>
  <c r="B49820" i="10" s="1"/>
  <c r="B49821" i="10" s="1"/>
  <c r="B49822" i="10" s="1"/>
  <c r="B49823" i="10" s="1"/>
  <c r="B49824" i="10" s="1"/>
  <c r="B49825" i="10" s="1"/>
  <c r="B49826" i="10" s="1"/>
  <c r="B49827" i="10" s="1"/>
  <c r="B49828" i="10" s="1"/>
  <c r="B49829" i="10" s="1"/>
  <c r="B49830" i="10" s="1"/>
  <c r="B49831" i="10" s="1"/>
  <c r="B49832" i="10" s="1"/>
  <c r="B49833" i="10" s="1"/>
  <c r="B49834" i="10" s="1"/>
  <c r="B49835" i="10" s="1"/>
  <c r="B49836" i="10" s="1"/>
  <c r="B49837" i="10" s="1"/>
  <c r="B49838" i="10" s="1"/>
  <c r="B49839" i="10" s="1"/>
  <c r="B49840" i="10" s="1"/>
  <c r="B49841" i="10" s="1"/>
  <c r="B49842" i="10" s="1"/>
  <c r="B49843" i="10" s="1"/>
  <c r="B49844" i="10" s="1"/>
  <c r="B49845" i="10" s="1"/>
  <c r="B49846" i="10" s="1"/>
  <c r="B49847" i="10" s="1"/>
  <c r="B49848" i="10" s="1"/>
  <c r="B49849" i="10" s="1"/>
  <c r="B49850" i="10" s="1"/>
  <c r="B49851" i="10" s="1"/>
  <c r="B49852" i="10" s="1"/>
  <c r="B49853" i="10" s="1"/>
  <c r="B49854" i="10" s="1"/>
  <c r="B49855" i="10" s="1"/>
  <c r="B49856" i="10" s="1"/>
  <c r="B49857" i="10" s="1"/>
  <c r="B49858" i="10" s="1"/>
  <c r="B49859" i="10" s="1"/>
  <c r="B49860" i="10" s="1"/>
  <c r="B49861" i="10" s="1"/>
  <c r="B49862" i="10" s="1"/>
  <c r="B49863" i="10" s="1"/>
  <c r="B49864" i="10" s="1"/>
  <c r="B49865" i="10" s="1"/>
  <c r="B49866" i="10" s="1"/>
  <c r="B49867" i="10" s="1"/>
  <c r="B49868" i="10" s="1"/>
  <c r="B49869" i="10" s="1"/>
  <c r="B49870" i="10" s="1"/>
  <c r="B49871" i="10" s="1"/>
  <c r="B49872" i="10" s="1"/>
  <c r="B49873" i="10" s="1"/>
  <c r="B49874" i="10" s="1"/>
  <c r="B49875" i="10" s="1"/>
  <c r="B49876" i="10" s="1"/>
  <c r="B49877" i="10" s="1"/>
  <c r="B49878" i="10" s="1"/>
  <c r="B49879" i="10" s="1"/>
  <c r="B49880" i="10" s="1"/>
  <c r="B49881" i="10" s="1"/>
  <c r="B49882" i="10" s="1"/>
  <c r="B49883" i="10" s="1"/>
  <c r="B49884" i="10" s="1"/>
  <c r="B49885" i="10" s="1"/>
  <c r="B49886" i="10" s="1"/>
  <c r="B49887" i="10" s="1"/>
  <c r="B49888" i="10" s="1"/>
  <c r="B49889" i="10" s="1"/>
  <c r="B49890" i="10" s="1"/>
  <c r="B49891" i="10" s="1"/>
  <c r="B49892" i="10" s="1"/>
  <c r="B49893" i="10" s="1"/>
  <c r="B49894" i="10" s="1"/>
  <c r="B49895" i="10" s="1"/>
  <c r="B49896" i="10" s="1"/>
  <c r="B49897" i="10" s="1"/>
  <c r="B49898" i="10" s="1"/>
  <c r="B49899" i="10" s="1"/>
  <c r="B49900" i="10" s="1"/>
  <c r="B49901" i="10" s="1"/>
  <c r="B49902" i="10" s="1"/>
  <c r="B49903" i="10" s="1"/>
  <c r="B49904" i="10" s="1"/>
  <c r="B49905" i="10" s="1"/>
  <c r="B49906" i="10" s="1"/>
  <c r="B49907" i="10" s="1"/>
  <c r="B49908" i="10" s="1"/>
  <c r="B49909" i="10" s="1"/>
  <c r="B49910" i="10" s="1"/>
  <c r="B49911" i="10" s="1"/>
  <c r="B49912" i="10" s="1"/>
  <c r="B49913" i="10" s="1"/>
  <c r="B49914" i="10" s="1"/>
  <c r="B49915" i="10" s="1"/>
  <c r="B49916" i="10" s="1"/>
  <c r="B49917" i="10" s="1"/>
  <c r="B49918" i="10" s="1"/>
  <c r="B49919" i="10" s="1"/>
  <c r="B49920" i="10" s="1"/>
  <c r="B49921" i="10" s="1"/>
  <c r="B49922" i="10" s="1"/>
  <c r="B49923" i="10" s="1"/>
  <c r="B49924" i="10" s="1"/>
  <c r="B49925" i="10" s="1"/>
  <c r="B49926" i="10" s="1"/>
  <c r="B49927" i="10" s="1"/>
  <c r="B49928" i="10" s="1"/>
  <c r="B49929" i="10" s="1"/>
  <c r="B49930" i="10" s="1"/>
  <c r="B49931" i="10" s="1"/>
  <c r="B49932" i="10" s="1"/>
  <c r="B49933" i="10" s="1"/>
  <c r="B49934" i="10" s="1"/>
  <c r="B49935" i="10" s="1"/>
  <c r="B49936" i="10" s="1"/>
  <c r="B49937" i="10" s="1"/>
  <c r="B49938" i="10" s="1"/>
  <c r="B49939" i="10" s="1"/>
  <c r="B49940" i="10" s="1"/>
  <c r="B49941" i="10" s="1"/>
  <c r="B49942" i="10" s="1"/>
  <c r="B49943" i="10" s="1"/>
  <c r="B49944" i="10" s="1"/>
  <c r="B49945" i="10" s="1"/>
  <c r="B49946" i="10" s="1"/>
  <c r="B49947" i="10" s="1"/>
  <c r="B49948" i="10" s="1"/>
  <c r="B49949" i="10" s="1"/>
  <c r="B49950" i="10" s="1"/>
  <c r="B49951" i="10" s="1"/>
  <c r="B49952" i="10" s="1"/>
  <c r="B49953" i="10" s="1"/>
  <c r="B49954" i="10" s="1"/>
  <c r="B49955" i="10" s="1"/>
  <c r="B49956" i="10" s="1"/>
  <c r="B49957" i="10" s="1"/>
  <c r="B49958" i="10" s="1"/>
  <c r="B49959" i="10" s="1"/>
  <c r="B49960" i="10" s="1"/>
  <c r="B49961" i="10" s="1"/>
  <c r="B49962" i="10" s="1"/>
  <c r="B49963" i="10" s="1"/>
  <c r="B49964" i="10" s="1"/>
  <c r="B49965" i="10" s="1"/>
  <c r="B49966" i="10" s="1"/>
  <c r="B49967" i="10" s="1"/>
  <c r="B49968" i="10" s="1"/>
  <c r="B49969" i="10" s="1"/>
  <c r="B49970" i="10" s="1"/>
  <c r="B49971" i="10" s="1"/>
  <c r="B49972" i="10" s="1"/>
  <c r="B49973" i="10" s="1"/>
  <c r="B49974" i="10" s="1"/>
  <c r="B49975" i="10" s="1"/>
  <c r="B49976" i="10" s="1"/>
  <c r="B49977" i="10" s="1"/>
  <c r="B49978" i="10" s="1"/>
  <c r="B49979" i="10" s="1"/>
  <c r="B49980" i="10" s="1"/>
  <c r="B49981" i="10" s="1"/>
  <c r="B49982" i="10" s="1"/>
  <c r="B49983" i="10" s="1"/>
  <c r="B49984" i="10" s="1"/>
  <c r="B49985" i="10" s="1"/>
  <c r="B49986" i="10" s="1"/>
  <c r="B49987" i="10" s="1"/>
  <c r="B49988" i="10" s="1"/>
  <c r="B49989" i="10" s="1"/>
  <c r="B49990" i="10" s="1"/>
  <c r="B49991" i="10" s="1"/>
  <c r="B49992" i="10" s="1"/>
  <c r="B49993" i="10" s="1"/>
  <c r="B49994" i="10" s="1"/>
  <c r="B49995" i="10" s="1"/>
  <c r="B49996" i="10" s="1"/>
  <c r="B49997" i="10" s="1"/>
  <c r="B49998" i="10" s="1"/>
  <c r="B49999" i="10" s="1"/>
  <c r="B50000" i="10" s="1"/>
  <c r="B50001" i="10" s="1"/>
  <c r="B50002" i="10" s="1"/>
  <c r="B50003" i="10" s="1"/>
  <c r="B50004" i="10" s="1"/>
  <c r="B50005" i="10" s="1"/>
  <c r="B50006" i="10" s="1"/>
  <c r="B50007" i="10" s="1"/>
  <c r="B50008" i="10" s="1"/>
  <c r="B50009" i="10" s="1"/>
  <c r="B50010" i="10" s="1"/>
  <c r="B50011" i="10" s="1"/>
  <c r="B50012" i="10" s="1"/>
  <c r="B50013" i="10" s="1"/>
  <c r="B50014" i="10" s="1"/>
  <c r="B50015" i="10" s="1"/>
  <c r="B50016" i="10" s="1"/>
  <c r="B50017" i="10" s="1"/>
  <c r="B50018" i="10" s="1"/>
  <c r="B50019" i="10" s="1"/>
  <c r="B50020" i="10" s="1"/>
  <c r="B50021" i="10" s="1"/>
  <c r="B50022" i="10" s="1"/>
  <c r="B50023" i="10" s="1"/>
  <c r="B50024" i="10" s="1"/>
  <c r="B50025" i="10" s="1"/>
  <c r="B50026" i="10" s="1"/>
  <c r="B50027" i="10" s="1"/>
  <c r="B50028" i="10" s="1"/>
  <c r="B50029" i="10" s="1"/>
  <c r="B50030" i="10" s="1"/>
  <c r="B50031" i="10" s="1"/>
  <c r="B50032" i="10" s="1"/>
  <c r="B50033" i="10" s="1"/>
  <c r="B50034" i="10" s="1"/>
  <c r="B50035" i="10" s="1"/>
  <c r="B50036" i="10" s="1"/>
  <c r="B50037" i="10" s="1"/>
  <c r="B50038" i="10" s="1"/>
  <c r="B50039" i="10" s="1"/>
  <c r="B50040" i="10" s="1"/>
  <c r="B50041" i="10" s="1"/>
  <c r="B50042" i="10" s="1"/>
  <c r="B50043" i="10" s="1"/>
  <c r="B50044" i="10" s="1"/>
  <c r="B50045" i="10" s="1"/>
  <c r="B50046" i="10" s="1"/>
  <c r="B50047" i="10" s="1"/>
  <c r="B50048" i="10" s="1"/>
  <c r="B50049" i="10" s="1"/>
  <c r="B50050" i="10" s="1"/>
  <c r="B50051" i="10" s="1"/>
  <c r="B50052" i="10" s="1"/>
  <c r="B50053" i="10" s="1"/>
  <c r="B50054" i="10" s="1"/>
  <c r="B50055" i="10" s="1"/>
  <c r="B50056" i="10" s="1"/>
  <c r="B50057" i="10" s="1"/>
  <c r="B50058" i="10" s="1"/>
  <c r="B50059" i="10" s="1"/>
  <c r="B50060" i="10" s="1"/>
  <c r="B50061" i="10" s="1"/>
  <c r="B50062" i="10" s="1"/>
  <c r="B50063" i="10" s="1"/>
  <c r="B50064" i="10" s="1"/>
  <c r="B50065" i="10" s="1"/>
  <c r="B50066" i="10" s="1"/>
  <c r="B50067" i="10" s="1"/>
  <c r="B50068" i="10" s="1"/>
  <c r="B50069" i="10" s="1"/>
  <c r="B50070" i="10" s="1"/>
  <c r="B50071" i="10" s="1"/>
  <c r="B50072" i="10" s="1"/>
  <c r="B50073" i="10" s="1"/>
  <c r="B50074" i="10" s="1"/>
  <c r="B50075" i="10" s="1"/>
  <c r="B50076" i="10" s="1"/>
  <c r="B50077" i="10" s="1"/>
  <c r="B50078" i="10" s="1"/>
  <c r="B50079" i="10" s="1"/>
  <c r="B50080" i="10" s="1"/>
  <c r="B50081" i="10" s="1"/>
  <c r="B50082" i="10" s="1"/>
  <c r="B50083" i="10" s="1"/>
  <c r="B50084" i="10" s="1"/>
  <c r="B50085" i="10" s="1"/>
  <c r="B50086" i="10" s="1"/>
  <c r="B50087" i="10" s="1"/>
  <c r="B50088" i="10" s="1"/>
  <c r="B50089" i="10" s="1"/>
  <c r="B50090" i="10" s="1"/>
  <c r="B50091" i="10" s="1"/>
  <c r="B50092" i="10" s="1"/>
  <c r="B50093" i="10" s="1"/>
  <c r="B50094" i="10" s="1"/>
  <c r="B50095" i="10" s="1"/>
  <c r="B50096" i="10" s="1"/>
  <c r="B50097" i="10" s="1"/>
  <c r="B50098" i="10" s="1"/>
  <c r="B50099" i="10" s="1"/>
  <c r="B50100" i="10" s="1"/>
  <c r="B50101" i="10" s="1"/>
  <c r="B50102" i="10" s="1"/>
  <c r="B50103" i="10" s="1"/>
  <c r="B50104" i="10" s="1"/>
  <c r="B50105" i="10" s="1"/>
  <c r="B50106" i="10" s="1"/>
  <c r="B50107" i="10" s="1"/>
  <c r="B50108" i="10" s="1"/>
  <c r="B50109" i="10" s="1"/>
  <c r="B50110" i="10" s="1"/>
  <c r="B50111" i="10" s="1"/>
  <c r="B50112" i="10" s="1"/>
  <c r="B50113" i="10" s="1"/>
  <c r="B50114" i="10" s="1"/>
  <c r="B50115" i="10" s="1"/>
  <c r="B50116" i="10" s="1"/>
  <c r="B50117" i="10" s="1"/>
  <c r="B50118" i="10" s="1"/>
  <c r="B50119" i="10" s="1"/>
  <c r="B50120" i="10" s="1"/>
  <c r="B50121" i="10" s="1"/>
  <c r="B50122" i="10" s="1"/>
  <c r="B50123" i="10" s="1"/>
  <c r="B50124" i="10" s="1"/>
  <c r="B50125" i="10" s="1"/>
  <c r="B50126" i="10" s="1"/>
  <c r="B50127" i="10" s="1"/>
  <c r="B50128" i="10" s="1"/>
  <c r="B50129" i="10" s="1"/>
  <c r="B50130" i="10" s="1"/>
  <c r="B50131" i="10" s="1"/>
  <c r="B50132" i="10" s="1"/>
  <c r="B50133" i="10" s="1"/>
  <c r="B50134" i="10" s="1"/>
  <c r="B50135" i="10" s="1"/>
  <c r="B50136" i="10" s="1"/>
  <c r="B50137" i="10" s="1"/>
  <c r="B50138" i="10" s="1"/>
  <c r="B50139" i="10" s="1"/>
  <c r="B50140" i="10" s="1"/>
  <c r="B50141" i="10" s="1"/>
  <c r="B50142" i="10" s="1"/>
  <c r="B50143" i="10" s="1"/>
  <c r="B50144" i="10" s="1"/>
  <c r="B50145" i="10" s="1"/>
  <c r="B50146" i="10" s="1"/>
  <c r="B50147" i="10" s="1"/>
  <c r="B50148" i="10" s="1"/>
  <c r="B50149" i="10" s="1"/>
  <c r="B50150" i="10" s="1"/>
  <c r="B50151" i="10" s="1"/>
  <c r="B50152" i="10" s="1"/>
  <c r="B50153" i="10" s="1"/>
  <c r="B50154" i="10" s="1"/>
  <c r="B50155" i="10" s="1"/>
  <c r="B50156" i="10" s="1"/>
  <c r="B50157" i="10" s="1"/>
  <c r="B50158" i="10" s="1"/>
  <c r="B50159" i="10" s="1"/>
  <c r="B50160" i="10" s="1"/>
  <c r="B50161" i="10" s="1"/>
  <c r="B50162" i="10" s="1"/>
  <c r="B50163" i="10" s="1"/>
  <c r="B50164" i="10" s="1"/>
  <c r="B50165" i="10" s="1"/>
  <c r="B50166" i="10" s="1"/>
  <c r="B50167" i="10" s="1"/>
  <c r="B50168" i="10" s="1"/>
  <c r="B50169" i="10" s="1"/>
  <c r="B50170" i="10" s="1"/>
  <c r="B50171" i="10" s="1"/>
  <c r="B50172" i="10" s="1"/>
  <c r="B50173" i="10" s="1"/>
  <c r="B50174" i="10" s="1"/>
  <c r="B50175" i="10" s="1"/>
  <c r="B50176" i="10" s="1"/>
  <c r="B50177" i="10" s="1"/>
  <c r="B50178" i="10" s="1"/>
  <c r="B50179" i="10" s="1"/>
  <c r="B50180" i="10" s="1"/>
  <c r="B50181" i="10" s="1"/>
  <c r="B50182" i="10" s="1"/>
  <c r="B50183" i="10" s="1"/>
  <c r="B50184" i="10" s="1"/>
  <c r="B50185" i="10" s="1"/>
  <c r="B50186" i="10" s="1"/>
  <c r="B50187" i="10" s="1"/>
  <c r="B50188" i="10" s="1"/>
  <c r="B50189" i="10" s="1"/>
  <c r="B50190" i="10" s="1"/>
  <c r="B50191" i="10" s="1"/>
  <c r="B50192" i="10" s="1"/>
  <c r="B50193" i="10" s="1"/>
  <c r="B50194" i="10" s="1"/>
  <c r="B50195" i="10" s="1"/>
  <c r="B50196" i="10" s="1"/>
  <c r="B50197" i="10" s="1"/>
  <c r="B50198" i="10" s="1"/>
  <c r="B50199" i="10" s="1"/>
  <c r="B50200" i="10" s="1"/>
  <c r="B50201" i="10" s="1"/>
  <c r="B50202" i="10" s="1"/>
  <c r="B50203" i="10" s="1"/>
  <c r="B50204" i="10" s="1"/>
  <c r="B50205" i="10" s="1"/>
  <c r="B50206" i="10" s="1"/>
  <c r="B50207" i="10" s="1"/>
  <c r="B50208" i="10" s="1"/>
  <c r="B50209" i="10" s="1"/>
  <c r="B50210" i="10" s="1"/>
  <c r="B50211" i="10" s="1"/>
  <c r="B50212" i="10" s="1"/>
  <c r="B50213" i="10" s="1"/>
  <c r="B50214" i="10" s="1"/>
  <c r="B50215" i="10" s="1"/>
  <c r="B50216" i="10" s="1"/>
  <c r="B50217" i="10" s="1"/>
  <c r="B50218" i="10" s="1"/>
  <c r="B50219" i="10" s="1"/>
  <c r="B50220" i="10" s="1"/>
  <c r="B50221" i="10" s="1"/>
  <c r="B50222" i="10" s="1"/>
  <c r="B50223" i="10" s="1"/>
  <c r="B50224" i="10" s="1"/>
  <c r="B50225" i="10" s="1"/>
  <c r="B50226" i="10" s="1"/>
  <c r="B50227" i="10" s="1"/>
  <c r="B50228" i="10" s="1"/>
  <c r="B50229" i="10" s="1"/>
  <c r="B50230" i="10" s="1"/>
  <c r="B50231" i="10" s="1"/>
  <c r="B50232" i="10" s="1"/>
  <c r="B50233" i="10" s="1"/>
  <c r="B50234" i="10" s="1"/>
  <c r="B50235" i="10" s="1"/>
  <c r="B50236" i="10" s="1"/>
  <c r="B50237" i="10" s="1"/>
  <c r="B50238" i="10" s="1"/>
  <c r="B50239" i="10" s="1"/>
  <c r="B50240" i="10" s="1"/>
  <c r="B50241" i="10" s="1"/>
  <c r="B50242" i="10" s="1"/>
  <c r="B50243" i="10" s="1"/>
  <c r="B50244" i="10" s="1"/>
  <c r="B50245" i="10" s="1"/>
  <c r="B50246" i="10" s="1"/>
  <c r="B50247" i="10" s="1"/>
  <c r="B50248" i="10" s="1"/>
  <c r="B50249" i="10" s="1"/>
  <c r="B50250" i="10" s="1"/>
  <c r="B50251" i="10" s="1"/>
  <c r="B50252" i="10" s="1"/>
  <c r="B50253" i="10" s="1"/>
  <c r="B50254" i="10" s="1"/>
  <c r="B50255" i="10" s="1"/>
  <c r="B50256" i="10" s="1"/>
  <c r="B50257" i="10" s="1"/>
  <c r="B50258" i="10" s="1"/>
  <c r="B50259" i="10" s="1"/>
  <c r="B50260" i="10" s="1"/>
  <c r="B50261" i="10" s="1"/>
  <c r="B50262" i="10" s="1"/>
  <c r="B50263" i="10" s="1"/>
  <c r="B50264" i="10" s="1"/>
  <c r="B50265" i="10" s="1"/>
  <c r="B50266" i="10" s="1"/>
  <c r="B50267" i="10" s="1"/>
  <c r="B50268" i="10" s="1"/>
  <c r="B50269" i="10" s="1"/>
  <c r="B50270" i="10" s="1"/>
  <c r="B50271" i="10" s="1"/>
  <c r="B50272" i="10" s="1"/>
  <c r="B50273" i="10" s="1"/>
  <c r="B50274" i="10" s="1"/>
  <c r="B50275" i="10" s="1"/>
  <c r="B50276" i="10" s="1"/>
  <c r="B50277" i="10" s="1"/>
  <c r="B50278" i="10" s="1"/>
  <c r="B50279" i="10" s="1"/>
  <c r="B50280" i="10" s="1"/>
  <c r="B50281" i="10" s="1"/>
  <c r="B50282" i="10" s="1"/>
  <c r="B50283" i="10" s="1"/>
  <c r="B50284" i="10" s="1"/>
  <c r="B50285" i="10" s="1"/>
  <c r="B50286" i="10" s="1"/>
  <c r="B50287" i="10" s="1"/>
  <c r="B50288" i="10" s="1"/>
  <c r="B50289" i="10" s="1"/>
  <c r="B50290" i="10" s="1"/>
  <c r="B50291" i="10" s="1"/>
  <c r="B50292" i="10" s="1"/>
  <c r="B50293" i="10" s="1"/>
  <c r="B50294" i="10" s="1"/>
  <c r="B50295" i="10" s="1"/>
  <c r="B50296" i="10" s="1"/>
  <c r="B50297" i="10" s="1"/>
  <c r="B50298" i="10" s="1"/>
  <c r="B50299" i="10" s="1"/>
  <c r="B50300" i="10" s="1"/>
  <c r="B50301" i="10" s="1"/>
  <c r="B50302" i="10" s="1"/>
  <c r="B50303" i="10" s="1"/>
  <c r="B50304" i="10" s="1"/>
  <c r="B50305" i="10" s="1"/>
  <c r="B50306" i="10" s="1"/>
  <c r="B50307" i="10" s="1"/>
  <c r="B50308" i="10" s="1"/>
  <c r="B50309" i="10" s="1"/>
  <c r="B50310" i="10" s="1"/>
  <c r="B50311" i="10" s="1"/>
  <c r="B50312" i="10" s="1"/>
  <c r="B50313" i="10" s="1"/>
  <c r="B50314" i="10" s="1"/>
  <c r="B50315" i="10" s="1"/>
  <c r="B50316" i="10" s="1"/>
  <c r="B50317" i="10" s="1"/>
  <c r="B50318" i="10" s="1"/>
  <c r="B50319" i="10" s="1"/>
  <c r="B50320" i="10" s="1"/>
  <c r="B50321" i="10" s="1"/>
  <c r="B50322" i="10" s="1"/>
  <c r="B50323" i="10" s="1"/>
  <c r="B50324" i="10" s="1"/>
  <c r="B50325" i="10" s="1"/>
  <c r="B50326" i="10" s="1"/>
  <c r="B50327" i="10" s="1"/>
  <c r="B50328" i="10" s="1"/>
  <c r="B50329" i="10" s="1"/>
  <c r="B50330" i="10" s="1"/>
  <c r="B50331" i="10" s="1"/>
  <c r="B50332" i="10" s="1"/>
  <c r="B50333" i="10" s="1"/>
  <c r="B50334" i="10" s="1"/>
  <c r="B50335" i="10" s="1"/>
  <c r="B50336" i="10" s="1"/>
  <c r="B50337" i="10" s="1"/>
  <c r="B50338" i="10" s="1"/>
  <c r="B50339" i="10" s="1"/>
  <c r="B50340" i="10" s="1"/>
  <c r="B50341" i="10" s="1"/>
  <c r="B50342" i="10" s="1"/>
  <c r="B50343" i="10" s="1"/>
  <c r="B50344" i="10" s="1"/>
  <c r="B50345" i="10" s="1"/>
  <c r="B50346" i="10" s="1"/>
  <c r="B50347" i="10" s="1"/>
  <c r="B50348" i="10" s="1"/>
  <c r="B50349" i="10" s="1"/>
  <c r="B50350" i="10" s="1"/>
  <c r="B50351" i="10" s="1"/>
  <c r="B50352" i="10" s="1"/>
  <c r="B50353" i="10" s="1"/>
  <c r="B50354" i="10" s="1"/>
  <c r="B50355" i="10" s="1"/>
  <c r="B50356" i="10" s="1"/>
  <c r="B50357" i="10" s="1"/>
  <c r="B50358" i="10" s="1"/>
  <c r="B50359" i="10" s="1"/>
  <c r="B50360" i="10" s="1"/>
  <c r="B50361" i="10" s="1"/>
  <c r="B50362" i="10" s="1"/>
  <c r="B50363" i="10" s="1"/>
  <c r="B50364" i="10" s="1"/>
  <c r="B50365" i="10" s="1"/>
  <c r="B50366" i="10" s="1"/>
  <c r="B50367" i="10" s="1"/>
  <c r="B50368" i="10" s="1"/>
  <c r="B50369" i="10" s="1"/>
  <c r="B50370" i="10" s="1"/>
  <c r="B50371" i="10" s="1"/>
  <c r="B50372" i="10" s="1"/>
  <c r="B50373" i="10" s="1"/>
  <c r="B50374" i="10" s="1"/>
  <c r="B50375" i="10" s="1"/>
  <c r="B50376" i="10" s="1"/>
  <c r="B50377" i="10" s="1"/>
  <c r="B50378" i="10" s="1"/>
  <c r="B50379" i="10" s="1"/>
  <c r="B50380" i="10" s="1"/>
  <c r="B50381" i="10" s="1"/>
  <c r="B50382" i="10" s="1"/>
  <c r="B50383" i="10" s="1"/>
  <c r="B50384" i="10" s="1"/>
  <c r="B50385" i="10" s="1"/>
  <c r="B50386" i="10" s="1"/>
  <c r="B50387" i="10" s="1"/>
  <c r="B50388" i="10" s="1"/>
  <c r="B50389" i="10" s="1"/>
  <c r="B50390" i="10" s="1"/>
  <c r="B50391" i="10" s="1"/>
  <c r="B50392" i="10" s="1"/>
  <c r="B50393" i="10" s="1"/>
  <c r="B50394" i="10" s="1"/>
  <c r="B50395" i="10" s="1"/>
  <c r="B50396" i="10" s="1"/>
  <c r="B50397" i="10" s="1"/>
  <c r="B50398" i="10" s="1"/>
  <c r="B50399" i="10" s="1"/>
  <c r="B50400" i="10" s="1"/>
  <c r="B50401" i="10" s="1"/>
  <c r="B50402" i="10" s="1"/>
  <c r="B50403" i="10" s="1"/>
  <c r="B50404" i="10" s="1"/>
  <c r="B50405" i="10" s="1"/>
  <c r="B50406" i="10" s="1"/>
  <c r="B50407" i="10" s="1"/>
  <c r="B50408" i="10" s="1"/>
  <c r="B50409" i="10" s="1"/>
  <c r="B50410" i="10" s="1"/>
  <c r="B50411" i="10" s="1"/>
  <c r="B50412" i="10" s="1"/>
  <c r="B50413" i="10" s="1"/>
  <c r="B50414" i="10" s="1"/>
  <c r="B50415" i="10" s="1"/>
  <c r="B50416" i="10" s="1"/>
  <c r="B50417" i="10" s="1"/>
  <c r="B50418" i="10" s="1"/>
  <c r="B50419" i="10" s="1"/>
  <c r="B50420" i="10" s="1"/>
  <c r="B50421" i="10" s="1"/>
  <c r="B50422" i="10" s="1"/>
  <c r="B50423" i="10" s="1"/>
  <c r="B50424" i="10" s="1"/>
  <c r="B50425" i="10" s="1"/>
  <c r="B50426" i="10" s="1"/>
  <c r="B50427" i="10" s="1"/>
  <c r="B50428" i="10" s="1"/>
  <c r="B50429" i="10" s="1"/>
  <c r="B50430" i="10" s="1"/>
  <c r="B50431" i="10" s="1"/>
  <c r="B50432" i="10" s="1"/>
  <c r="B50433" i="10" s="1"/>
  <c r="B50434" i="10" s="1"/>
  <c r="B50435" i="10" s="1"/>
  <c r="B50436" i="10" s="1"/>
  <c r="B50437" i="10" s="1"/>
  <c r="B50438" i="10" s="1"/>
  <c r="B50439" i="10" s="1"/>
  <c r="B50440" i="10" s="1"/>
  <c r="B50441" i="10" s="1"/>
  <c r="B50442" i="10" s="1"/>
  <c r="B50443" i="10" s="1"/>
  <c r="B50444" i="10" s="1"/>
  <c r="B50445" i="10" s="1"/>
  <c r="B50446" i="10" s="1"/>
  <c r="B50447" i="10" s="1"/>
  <c r="B50448" i="10" s="1"/>
  <c r="B50449" i="10" s="1"/>
  <c r="B50450" i="10" s="1"/>
  <c r="B50451" i="10" s="1"/>
  <c r="B50452" i="10" s="1"/>
  <c r="B50453" i="10" s="1"/>
  <c r="B50454" i="10" s="1"/>
  <c r="B50455" i="10" s="1"/>
  <c r="B50456" i="10" s="1"/>
  <c r="B50457" i="10" s="1"/>
  <c r="B50458" i="10" s="1"/>
  <c r="B50459" i="10" s="1"/>
  <c r="B50460" i="10" s="1"/>
  <c r="B50461" i="10" s="1"/>
  <c r="B50462" i="10" s="1"/>
  <c r="B50463" i="10" s="1"/>
  <c r="B50464" i="10" s="1"/>
  <c r="B50465" i="10" s="1"/>
  <c r="B50466" i="10" s="1"/>
  <c r="B50467" i="10" s="1"/>
  <c r="B50468" i="10" s="1"/>
  <c r="B50469" i="10" s="1"/>
  <c r="B50470" i="10" s="1"/>
  <c r="B50471" i="10" s="1"/>
  <c r="B50472" i="10" s="1"/>
  <c r="B50473" i="10" s="1"/>
  <c r="B50474" i="10" s="1"/>
  <c r="B50475" i="10" s="1"/>
  <c r="B50476" i="10" s="1"/>
  <c r="B50477" i="10" s="1"/>
  <c r="B50478" i="10" s="1"/>
  <c r="B50479" i="10" s="1"/>
  <c r="B50480" i="10" s="1"/>
  <c r="B50481" i="10" s="1"/>
  <c r="B50482" i="10" s="1"/>
  <c r="B50483" i="10" s="1"/>
  <c r="B50484" i="10" s="1"/>
  <c r="B50485" i="10" s="1"/>
  <c r="B50486" i="10" s="1"/>
  <c r="B50487" i="10" s="1"/>
  <c r="B50488" i="10" s="1"/>
  <c r="B50489" i="10" s="1"/>
  <c r="B50490" i="10" s="1"/>
  <c r="B50491" i="10" s="1"/>
  <c r="B50492" i="10" s="1"/>
  <c r="B50493" i="10" s="1"/>
  <c r="B50494" i="10" s="1"/>
  <c r="B50495" i="10" s="1"/>
  <c r="B50496" i="10" s="1"/>
  <c r="B50497" i="10" s="1"/>
  <c r="B50498" i="10" s="1"/>
  <c r="B50499" i="10" s="1"/>
  <c r="B50500" i="10" s="1"/>
  <c r="B50501" i="10" s="1"/>
  <c r="B50502" i="10" s="1"/>
  <c r="B50503" i="10" s="1"/>
  <c r="B50504" i="10" s="1"/>
  <c r="B50505" i="10" s="1"/>
  <c r="B50506" i="10" s="1"/>
  <c r="B50507" i="10" s="1"/>
  <c r="B50508" i="10" s="1"/>
  <c r="B50509" i="10" s="1"/>
  <c r="B50510" i="10" s="1"/>
  <c r="B50511" i="10" s="1"/>
  <c r="B50512" i="10" s="1"/>
  <c r="B50513" i="10" s="1"/>
  <c r="B50514" i="10" s="1"/>
  <c r="B50515" i="10" s="1"/>
  <c r="B50516" i="10" s="1"/>
  <c r="B50517" i="10" s="1"/>
  <c r="B50518" i="10" s="1"/>
  <c r="B50519" i="10" s="1"/>
  <c r="B50520" i="10" s="1"/>
  <c r="B50521" i="10" s="1"/>
  <c r="B50522" i="10" s="1"/>
  <c r="B50523" i="10" s="1"/>
  <c r="B50524" i="10" s="1"/>
  <c r="B50525" i="10" s="1"/>
  <c r="B50526" i="10" s="1"/>
  <c r="B50527" i="10" s="1"/>
  <c r="B50528" i="10" s="1"/>
  <c r="B50529" i="10" s="1"/>
  <c r="B50530" i="10" s="1"/>
  <c r="B50531" i="10" s="1"/>
  <c r="B50532" i="10" s="1"/>
  <c r="B50533" i="10" s="1"/>
  <c r="B50534" i="10" s="1"/>
  <c r="B50535" i="10" s="1"/>
  <c r="B50536" i="10" s="1"/>
  <c r="B50537" i="10" s="1"/>
  <c r="B50538" i="10" s="1"/>
  <c r="B50539" i="10" s="1"/>
  <c r="B50540" i="10" s="1"/>
  <c r="B50541" i="10" s="1"/>
  <c r="B50542" i="10" s="1"/>
  <c r="B50543" i="10" s="1"/>
  <c r="B50544" i="10" s="1"/>
  <c r="B50545" i="10" s="1"/>
  <c r="B50546" i="10" s="1"/>
  <c r="B50547" i="10" s="1"/>
  <c r="B50548" i="10" s="1"/>
  <c r="B50549" i="10" s="1"/>
  <c r="B50550" i="10" s="1"/>
  <c r="B50551" i="10" s="1"/>
  <c r="B50552" i="10" s="1"/>
  <c r="B50553" i="10" s="1"/>
  <c r="B50554" i="10" s="1"/>
  <c r="B50555" i="10" s="1"/>
  <c r="B50556" i="10" s="1"/>
  <c r="B50557" i="10" s="1"/>
  <c r="B50558" i="10" s="1"/>
  <c r="B50559" i="10" s="1"/>
  <c r="B50560" i="10" s="1"/>
  <c r="B50561" i="10" s="1"/>
  <c r="B50562" i="10" s="1"/>
  <c r="B50563" i="10" s="1"/>
  <c r="B50564" i="10" s="1"/>
  <c r="B50565" i="10" s="1"/>
  <c r="B50566" i="10" s="1"/>
  <c r="B50567" i="10" s="1"/>
  <c r="B50568" i="10" s="1"/>
  <c r="B50569" i="10" s="1"/>
  <c r="B50570" i="10" s="1"/>
  <c r="B50571" i="10" s="1"/>
  <c r="B50572" i="10" s="1"/>
  <c r="B50573" i="10" s="1"/>
  <c r="B50574" i="10" s="1"/>
  <c r="B50575" i="10" s="1"/>
  <c r="B50576" i="10" s="1"/>
  <c r="B50577" i="10" s="1"/>
  <c r="B50578" i="10" s="1"/>
  <c r="B50579" i="10" s="1"/>
  <c r="B50580" i="10" s="1"/>
  <c r="B50581" i="10" s="1"/>
  <c r="B50582" i="10" s="1"/>
  <c r="B50583" i="10" s="1"/>
  <c r="B50584" i="10" s="1"/>
  <c r="B50585" i="10" s="1"/>
  <c r="B50586" i="10" s="1"/>
  <c r="B50587" i="10" s="1"/>
  <c r="B50588" i="10" s="1"/>
  <c r="B50589" i="10" s="1"/>
  <c r="B50590" i="10" s="1"/>
  <c r="B50591" i="10" s="1"/>
  <c r="B50592" i="10" s="1"/>
  <c r="B50593" i="10" s="1"/>
  <c r="B50594" i="10" s="1"/>
  <c r="B50595" i="10" s="1"/>
  <c r="B50596" i="10" s="1"/>
  <c r="B50597" i="10" s="1"/>
  <c r="B50598" i="10" s="1"/>
  <c r="B50599" i="10" s="1"/>
  <c r="B50600" i="10" s="1"/>
  <c r="B50601" i="10" s="1"/>
  <c r="B50602" i="10" s="1"/>
  <c r="B50603" i="10" s="1"/>
  <c r="B50604" i="10" s="1"/>
  <c r="B50605" i="10" s="1"/>
  <c r="B50606" i="10" s="1"/>
  <c r="B50607" i="10" s="1"/>
  <c r="B50608" i="10" s="1"/>
  <c r="B50609" i="10" s="1"/>
  <c r="B50610" i="10" s="1"/>
  <c r="B50611" i="10" s="1"/>
  <c r="B50612" i="10" s="1"/>
  <c r="B50613" i="10" s="1"/>
  <c r="B50614" i="10" s="1"/>
  <c r="B50615" i="10" s="1"/>
  <c r="B50616" i="10" s="1"/>
  <c r="B50617" i="10" s="1"/>
  <c r="B50618" i="10" s="1"/>
  <c r="B50619" i="10" s="1"/>
  <c r="B50620" i="10" s="1"/>
  <c r="B50621" i="10" s="1"/>
  <c r="B50622" i="10" s="1"/>
  <c r="B50623" i="10" s="1"/>
  <c r="B50624" i="10" s="1"/>
  <c r="B50625" i="10" s="1"/>
  <c r="B50626" i="10" s="1"/>
  <c r="B50627" i="10" s="1"/>
  <c r="B50628" i="10" s="1"/>
  <c r="B50629" i="10" s="1"/>
  <c r="B50630" i="10" s="1"/>
  <c r="B50631" i="10" s="1"/>
  <c r="B50632" i="10" s="1"/>
  <c r="B50633" i="10" s="1"/>
  <c r="B50634" i="10" s="1"/>
  <c r="B50635" i="10" s="1"/>
  <c r="B50636" i="10" s="1"/>
  <c r="B50637" i="10" s="1"/>
  <c r="B50638" i="10" s="1"/>
  <c r="B50639" i="10" s="1"/>
  <c r="B50640" i="10" s="1"/>
  <c r="B50641" i="10" s="1"/>
  <c r="B50642" i="10" s="1"/>
  <c r="B50643" i="10" s="1"/>
  <c r="B50644" i="10" s="1"/>
  <c r="B50645" i="10" s="1"/>
  <c r="B50646" i="10" s="1"/>
  <c r="B50647" i="10" s="1"/>
  <c r="B50648" i="10" s="1"/>
  <c r="B50649" i="10" s="1"/>
  <c r="B50650" i="10" s="1"/>
  <c r="B50651" i="10" s="1"/>
  <c r="B50652" i="10" s="1"/>
  <c r="B50653" i="10" s="1"/>
  <c r="B50654" i="10" s="1"/>
  <c r="B50655" i="10" s="1"/>
  <c r="B50656" i="10" s="1"/>
  <c r="B50657" i="10" s="1"/>
  <c r="B50658" i="10" s="1"/>
  <c r="B50659" i="10" s="1"/>
  <c r="B50660" i="10" s="1"/>
  <c r="B50661" i="10" s="1"/>
  <c r="B50662" i="10" s="1"/>
  <c r="B50663" i="10" s="1"/>
  <c r="B50664" i="10" s="1"/>
  <c r="B50665" i="10" s="1"/>
  <c r="B50666" i="10" s="1"/>
  <c r="B50667" i="10" s="1"/>
  <c r="B50668" i="10" s="1"/>
  <c r="B50669" i="10" s="1"/>
  <c r="B50670" i="10" s="1"/>
  <c r="B50671" i="10" s="1"/>
  <c r="B50672" i="10" s="1"/>
  <c r="B50673" i="10" s="1"/>
  <c r="B50674" i="10" s="1"/>
  <c r="B50675" i="10" s="1"/>
  <c r="B50676" i="10" s="1"/>
  <c r="B50677" i="10" s="1"/>
  <c r="B50678" i="10" s="1"/>
  <c r="B50679" i="10" s="1"/>
  <c r="B50680" i="10" s="1"/>
  <c r="B50681" i="10" s="1"/>
  <c r="B50682" i="10" s="1"/>
  <c r="B50683" i="10" s="1"/>
  <c r="B50684" i="10" s="1"/>
  <c r="B50685" i="10" s="1"/>
  <c r="B50686" i="10" s="1"/>
  <c r="B50687" i="10" s="1"/>
  <c r="B50688" i="10" s="1"/>
  <c r="B50689" i="10" s="1"/>
  <c r="B50690" i="10" s="1"/>
  <c r="B50691" i="10" s="1"/>
  <c r="B50692" i="10" s="1"/>
  <c r="B50693" i="10" s="1"/>
  <c r="B50694" i="10" s="1"/>
  <c r="B50695" i="10" s="1"/>
  <c r="B50696" i="10" s="1"/>
  <c r="B50697" i="10" s="1"/>
  <c r="B50698" i="10" s="1"/>
  <c r="B50699" i="10" s="1"/>
  <c r="B50700" i="10" s="1"/>
  <c r="B50701" i="10" s="1"/>
  <c r="B50702" i="10" s="1"/>
  <c r="B50703" i="10" s="1"/>
  <c r="B50704" i="10" s="1"/>
  <c r="B50705" i="10" s="1"/>
  <c r="B50706" i="10" s="1"/>
  <c r="B50707" i="10" s="1"/>
  <c r="B50708" i="10" s="1"/>
  <c r="B50709" i="10" s="1"/>
  <c r="B50710" i="10" s="1"/>
  <c r="B50711" i="10" s="1"/>
  <c r="B50712" i="10" s="1"/>
  <c r="B50713" i="10" s="1"/>
  <c r="B50714" i="10" s="1"/>
  <c r="B50715" i="10" s="1"/>
  <c r="B50716" i="10" s="1"/>
  <c r="B50717" i="10" s="1"/>
  <c r="B50718" i="10" s="1"/>
  <c r="B50719" i="10" s="1"/>
  <c r="B50720" i="10" s="1"/>
  <c r="B50721" i="10" s="1"/>
  <c r="B50722" i="10" s="1"/>
  <c r="B50723" i="10" s="1"/>
  <c r="B50724" i="10" s="1"/>
  <c r="B50725" i="10" s="1"/>
  <c r="B50726" i="10" s="1"/>
  <c r="B50727" i="10" s="1"/>
  <c r="B50728" i="10" s="1"/>
  <c r="B50729" i="10" s="1"/>
  <c r="B50730" i="10" s="1"/>
  <c r="B50731" i="10" s="1"/>
  <c r="B50732" i="10" s="1"/>
  <c r="B50733" i="10" s="1"/>
  <c r="B50734" i="10" s="1"/>
  <c r="B50735" i="10" s="1"/>
  <c r="B50736" i="10" s="1"/>
  <c r="B50737" i="10" s="1"/>
  <c r="B50738" i="10" s="1"/>
  <c r="B50739" i="10" s="1"/>
  <c r="B50740" i="10" s="1"/>
  <c r="B50741" i="10" s="1"/>
  <c r="B50742" i="10" s="1"/>
  <c r="B50743" i="10" s="1"/>
  <c r="B50744" i="10" s="1"/>
  <c r="B50745" i="10" s="1"/>
  <c r="B50746" i="10" s="1"/>
  <c r="B50747" i="10" s="1"/>
  <c r="B50748" i="10" s="1"/>
  <c r="B50749" i="10" s="1"/>
  <c r="B50750" i="10" s="1"/>
  <c r="B50751" i="10" s="1"/>
  <c r="B50752" i="10" s="1"/>
  <c r="B50753" i="10" s="1"/>
  <c r="B50754" i="10" s="1"/>
  <c r="B50755" i="10" s="1"/>
  <c r="B50756" i="10" s="1"/>
  <c r="B50757" i="10" s="1"/>
  <c r="B50758" i="10" s="1"/>
  <c r="B50759" i="10" s="1"/>
  <c r="B50760" i="10" s="1"/>
  <c r="B50761" i="10" s="1"/>
  <c r="B50762" i="10" s="1"/>
  <c r="B50763" i="10" s="1"/>
  <c r="B50764" i="10" s="1"/>
  <c r="B50765" i="10" s="1"/>
  <c r="B50766" i="10" s="1"/>
  <c r="B50767" i="10" s="1"/>
  <c r="B50768" i="10" s="1"/>
  <c r="B50769" i="10" s="1"/>
  <c r="B50770" i="10" s="1"/>
  <c r="B50771" i="10" s="1"/>
  <c r="B50772" i="10" s="1"/>
  <c r="B50773" i="10" s="1"/>
  <c r="B50774" i="10" s="1"/>
  <c r="B50775" i="10" s="1"/>
  <c r="B50776" i="10" s="1"/>
  <c r="B50777" i="10" s="1"/>
  <c r="B50778" i="10" s="1"/>
  <c r="B50779" i="10" s="1"/>
  <c r="B50780" i="10" s="1"/>
  <c r="B50781" i="10" s="1"/>
  <c r="B50782" i="10" s="1"/>
  <c r="B50783" i="10" s="1"/>
  <c r="B50784" i="10" s="1"/>
  <c r="B50785" i="10" s="1"/>
  <c r="B50786" i="10" s="1"/>
  <c r="B50787" i="10" s="1"/>
  <c r="B50788" i="10" s="1"/>
  <c r="B50789" i="10" s="1"/>
  <c r="B50790" i="10" s="1"/>
  <c r="B50791" i="10" s="1"/>
  <c r="B50792" i="10" s="1"/>
  <c r="B50793" i="10" s="1"/>
  <c r="B50794" i="10" s="1"/>
  <c r="B50795" i="10" s="1"/>
  <c r="B50796" i="10" s="1"/>
  <c r="B50797" i="10" s="1"/>
  <c r="B50798" i="10" s="1"/>
  <c r="B50799" i="10" s="1"/>
  <c r="B50800" i="10" s="1"/>
  <c r="B50801" i="10" s="1"/>
  <c r="B50802" i="10" s="1"/>
  <c r="B50803" i="10" s="1"/>
  <c r="B50804" i="10" s="1"/>
  <c r="B50805" i="10" s="1"/>
  <c r="B50806" i="10" s="1"/>
  <c r="B50807" i="10" s="1"/>
  <c r="B50808" i="10" s="1"/>
  <c r="B50809" i="10" s="1"/>
  <c r="B50810" i="10" s="1"/>
  <c r="B50811" i="10" s="1"/>
  <c r="B50812" i="10" s="1"/>
  <c r="B50813" i="10" s="1"/>
  <c r="B50814" i="10" s="1"/>
  <c r="B50815" i="10" s="1"/>
  <c r="B50816" i="10" s="1"/>
  <c r="B50817" i="10" s="1"/>
  <c r="B50818" i="10" s="1"/>
  <c r="B50819" i="10" s="1"/>
  <c r="B50820" i="10" s="1"/>
  <c r="B50821" i="10" s="1"/>
  <c r="B50822" i="10" s="1"/>
  <c r="B50823" i="10" s="1"/>
  <c r="B50824" i="10" s="1"/>
  <c r="B50825" i="10" s="1"/>
  <c r="B50826" i="10" s="1"/>
  <c r="B50827" i="10" s="1"/>
  <c r="B50828" i="10" s="1"/>
  <c r="B50829" i="10" s="1"/>
  <c r="B50830" i="10" s="1"/>
  <c r="B50831" i="10" s="1"/>
  <c r="B50832" i="10" s="1"/>
  <c r="B50833" i="10" s="1"/>
  <c r="B50834" i="10" s="1"/>
  <c r="B50835" i="10" s="1"/>
  <c r="B50836" i="10" s="1"/>
  <c r="B50837" i="10" s="1"/>
  <c r="B50838" i="10" s="1"/>
  <c r="B50839" i="10" s="1"/>
  <c r="B50840" i="10" s="1"/>
  <c r="B50841" i="10" s="1"/>
  <c r="B50842" i="10" s="1"/>
  <c r="B50843" i="10" s="1"/>
  <c r="B50844" i="10" s="1"/>
  <c r="B50845" i="10" s="1"/>
  <c r="B50846" i="10" s="1"/>
  <c r="B50847" i="10" s="1"/>
  <c r="B50848" i="10" s="1"/>
  <c r="B50849" i="10" s="1"/>
  <c r="B50850" i="10" s="1"/>
  <c r="B50851" i="10" s="1"/>
  <c r="B50852" i="10" s="1"/>
  <c r="B50853" i="10" s="1"/>
  <c r="B50854" i="10" s="1"/>
  <c r="B50855" i="10" s="1"/>
  <c r="B50856" i="10" s="1"/>
  <c r="B50857" i="10" s="1"/>
  <c r="B50858" i="10" s="1"/>
  <c r="B50859" i="10" s="1"/>
  <c r="B50860" i="10" s="1"/>
  <c r="B50861" i="10" s="1"/>
  <c r="B50862" i="10" s="1"/>
  <c r="B50863" i="10" s="1"/>
  <c r="B50864" i="10" s="1"/>
  <c r="B50865" i="10" s="1"/>
  <c r="B50866" i="10" s="1"/>
  <c r="B50867" i="10" s="1"/>
  <c r="B50868" i="10" s="1"/>
  <c r="B50869" i="10" s="1"/>
  <c r="B50870" i="10" s="1"/>
  <c r="B50871" i="10" s="1"/>
  <c r="B50872" i="10" s="1"/>
  <c r="B50873" i="10" s="1"/>
  <c r="B50874" i="10" s="1"/>
  <c r="B50875" i="10" s="1"/>
  <c r="B50876" i="10" s="1"/>
  <c r="B50877" i="10" s="1"/>
  <c r="B50878" i="10" s="1"/>
  <c r="B50879" i="10" s="1"/>
  <c r="B50880" i="10" s="1"/>
  <c r="B50881" i="10" s="1"/>
  <c r="B50882" i="10" s="1"/>
  <c r="B50883" i="10" s="1"/>
  <c r="B50884" i="10" s="1"/>
  <c r="B50885" i="10" s="1"/>
  <c r="B50886" i="10" s="1"/>
  <c r="B50887" i="10" s="1"/>
  <c r="B50888" i="10" s="1"/>
  <c r="B50889" i="10" s="1"/>
  <c r="B50890" i="10" s="1"/>
  <c r="B50891" i="10" s="1"/>
  <c r="B50892" i="10" s="1"/>
  <c r="B50893" i="10" s="1"/>
  <c r="B50894" i="10" s="1"/>
  <c r="B50895" i="10" s="1"/>
  <c r="B50896" i="10" s="1"/>
  <c r="B50897" i="10" s="1"/>
  <c r="B50898" i="10" s="1"/>
  <c r="B50899" i="10" s="1"/>
  <c r="B50900" i="10" s="1"/>
  <c r="B50901" i="10" s="1"/>
  <c r="B50902" i="10" s="1"/>
  <c r="B50903" i="10" s="1"/>
  <c r="B50904" i="10" s="1"/>
  <c r="B50905" i="10" s="1"/>
  <c r="B50906" i="10" s="1"/>
  <c r="B50907" i="10" s="1"/>
  <c r="B50908" i="10" s="1"/>
  <c r="B50909" i="10" s="1"/>
  <c r="B50910" i="10" s="1"/>
  <c r="B50911" i="10" s="1"/>
  <c r="B50912" i="10" s="1"/>
  <c r="B50913" i="10" s="1"/>
  <c r="B50914" i="10" s="1"/>
  <c r="B50915" i="10" s="1"/>
  <c r="B50916" i="10" s="1"/>
  <c r="B50917" i="10" s="1"/>
  <c r="B50918" i="10" s="1"/>
  <c r="B50919" i="10" s="1"/>
  <c r="B50920" i="10" s="1"/>
  <c r="B50921" i="10" s="1"/>
  <c r="B50922" i="10" s="1"/>
  <c r="B50923" i="10" s="1"/>
  <c r="B50924" i="10" s="1"/>
  <c r="B50925" i="10" s="1"/>
  <c r="B50926" i="10" s="1"/>
  <c r="B50927" i="10" s="1"/>
  <c r="B50928" i="10" s="1"/>
  <c r="B50929" i="10" s="1"/>
  <c r="B50930" i="10" s="1"/>
  <c r="B50931" i="10" s="1"/>
  <c r="B50932" i="10" s="1"/>
  <c r="B50933" i="10" s="1"/>
  <c r="B50934" i="10" s="1"/>
  <c r="B50935" i="10" s="1"/>
  <c r="B50936" i="10" s="1"/>
  <c r="B50937" i="10" s="1"/>
  <c r="B50938" i="10" s="1"/>
  <c r="B50939" i="10" s="1"/>
  <c r="B50940" i="10" s="1"/>
  <c r="B50941" i="10" s="1"/>
  <c r="B50942" i="10" s="1"/>
  <c r="B50943" i="10" s="1"/>
  <c r="B50944" i="10" s="1"/>
  <c r="B50945" i="10" s="1"/>
  <c r="B50946" i="10" s="1"/>
  <c r="B50947" i="10" s="1"/>
  <c r="B50948" i="10" s="1"/>
  <c r="B50949" i="10" s="1"/>
  <c r="B50950" i="10" s="1"/>
  <c r="B50951" i="10" s="1"/>
  <c r="B50952" i="10" s="1"/>
  <c r="B50953" i="10" s="1"/>
  <c r="B50954" i="10" s="1"/>
  <c r="B50955" i="10" s="1"/>
  <c r="B50956" i="10" s="1"/>
  <c r="B50957" i="10" s="1"/>
  <c r="B50958" i="10" s="1"/>
  <c r="B50959" i="10" s="1"/>
  <c r="B50960" i="10" s="1"/>
  <c r="B50961" i="10" s="1"/>
  <c r="B50962" i="10" s="1"/>
  <c r="B50963" i="10" s="1"/>
  <c r="B50964" i="10" s="1"/>
  <c r="B50965" i="10" s="1"/>
  <c r="B50966" i="10" s="1"/>
  <c r="B50967" i="10" s="1"/>
  <c r="B50968" i="10" s="1"/>
  <c r="B50969" i="10" s="1"/>
  <c r="B50970" i="10" s="1"/>
  <c r="B50971" i="10" s="1"/>
  <c r="B50972" i="10" s="1"/>
  <c r="B50973" i="10" s="1"/>
  <c r="B50974" i="10" s="1"/>
  <c r="B50975" i="10" s="1"/>
  <c r="B50976" i="10" s="1"/>
  <c r="B50977" i="10" s="1"/>
  <c r="B50978" i="10" s="1"/>
  <c r="B50979" i="10" s="1"/>
  <c r="B50980" i="10" s="1"/>
  <c r="B50981" i="10" s="1"/>
  <c r="B50982" i="10" s="1"/>
  <c r="B50983" i="10" s="1"/>
  <c r="B50984" i="10" s="1"/>
  <c r="B50985" i="10" s="1"/>
  <c r="B50986" i="10" s="1"/>
  <c r="B50987" i="10" s="1"/>
  <c r="B50988" i="10" s="1"/>
  <c r="B50989" i="10" s="1"/>
  <c r="B50990" i="10" s="1"/>
  <c r="B50991" i="10" s="1"/>
  <c r="B50992" i="10" s="1"/>
  <c r="B50993" i="10" s="1"/>
  <c r="B50994" i="10" s="1"/>
  <c r="B50995" i="10" s="1"/>
  <c r="B50996" i="10" s="1"/>
  <c r="B50997" i="10" s="1"/>
  <c r="B50998" i="10" s="1"/>
  <c r="B50999" i="10" s="1"/>
  <c r="B51000" i="10" s="1"/>
  <c r="B51001" i="10" s="1"/>
  <c r="B51002" i="10" s="1"/>
  <c r="B51003" i="10" s="1"/>
  <c r="B51004" i="10" s="1"/>
  <c r="B51005" i="10" s="1"/>
  <c r="B51006" i="10" s="1"/>
  <c r="B51007" i="10" s="1"/>
  <c r="B51008" i="10" s="1"/>
  <c r="B51009" i="10" s="1"/>
  <c r="B51010" i="10" s="1"/>
  <c r="B51011" i="10" s="1"/>
  <c r="B51012" i="10" s="1"/>
  <c r="B51013" i="10" s="1"/>
  <c r="B51014" i="10" s="1"/>
  <c r="B51015" i="10" s="1"/>
  <c r="B51016" i="10" s="1"/>
  <c r="B51017" i="10" s="1"/>
  <c r="B51018" i="10" s="1"/>
  <c r="B51019" i="10" s="1"/>
  <c r="B51020" i="10" s="1"/>
  <c r="B51021" i="10" s="1"/>
  <c r="B51022" i="10" s="1"/>
  <c r="B51023" i="10" s="1"/>
  <c r="B51024" i="10" s="1"/>
  <c r="B51025" i="10" s="1"/>
  <c r="B51026" i="10" s="1"/>
  <c r="B51027" i="10" s="1"/>
  <c r="B51028" i="10" s="1"/>
  <c r="B51029" i="10" s="1"/>
  <c r="B51030" i="10" s="1"/>
  <c r="B51031" i="10" s="1"/>
  <c r="B51032" i="10" s="1"/>
  <c r="B51033" i="10" s="1"/>
  <c r="B51034" i="10" s="1"/>
  <c r="B51035" i="10" s="1"/>
  <c r="B51036" i="10" s="1"/>
  <c r="B51037" i="10" s="1"/>
  <c r="B51038" i="10" s="1"/>
  <c r="B51039" i="10" s="1"/>
  <c r="B51040" i="10" s="1"/>
  <c r="B51041" i="10" s="1"/>
  <c r="B51042" i="10" s="1"/>
  <c r="B51043" i="10" s="1"/>
  <c r="B51044" i="10" s="1"/>
  <c r="B51045" i="10" s="1"/>
  <c r="B51046" i="10" s="1"/>
  <c r="B51047" i="10" s="1"/>
  <c r="B51048" i="10" s="1"/>
  <c r="B51049" i="10" s="1"/>
  <c r="B51050" i="10" s="1"/>
  <c r="B51051" i="10" s="1"/>
  <c r="B51052" i="10" s="1"/>
  <c r="B51053" i="10" s="1"/>
  <c r="B51054" i="10" s="1"/>
  <c r="B51055" i="10" s="1"/>
  <c r="B51056" i="10" s="1"/>
  <c r="B51057" i="10" s="1"/>
  <c r="B51058" i="10" s="1"/>
  <c r="B51059" i="10" s="1"/>
  <c r="B51060" i="10" s="1"/>
  <c r="B51061" i="10" s="1"/>
  <c r="B51062" i="10" s="1"/>
  <c r="B51063" i="10" s="1"/>
  <c r="B51064" i="10" s="1"/>
  <c r="B51065" i="10" s="1"/>
  <c r="B51066" i="10" s="1"/>
  <c r="B51067" i="10" s="1"/>
  <c r="B51068" i="10" s="1"/>
  <c r="B51069" i="10" s="1"/>
  <c r="B51070" i="10" s="1"/>
  <c r="B51071" i="10" s="1"/>
  <c r="B51072" i="10" s="1"/>
  <c r="B51073" i="10" s="1"/>
  <c r="B51074" i="10" s="1"/>
  <c r="B51075" i="10" s="1"/>
  <c r="B51076" i="10" s="1"/>
  <c r="B51077" i="10" s="1"/>
  <c r="B51078" i="10" s="1"/>
  <c r="B51079" i="10" s="1"/>
  <c r="B51080" i="10" s="1"/>
  <c r="B51081" i="10" s="1"/>
  <c r="B51082" i="10" s="1"/>
  <c r="B51083" i="10" s="1"/>
  <c r="B51084" i="10" s="1"/>
  <c r="B51085" i="10" s="1"/>
  <c r="B51086" i="10" s="1"/>
  <c r="B51087" i="10" s="1"/>
  <c r="B51088" i="10" s="1"/>
  <c r="B51089" i="10" s="1"/>
  <c r="B51090" i="10" s="1"/>
  <c r="B51091" i="10" s="1"/>
  <c r="B51092" i="10" s="1"/>
  <c r="B51093" i="10" s="1"/>
  <c r="B51094" i="10" s="1"/>
  <c r="B51095" i="10" s="1"/>
  <c r="B51096" i="10" s="1"/>
  <c r="B51097" i="10" s="1"/>
  <c r="B51098" i="10" s="1"/>
  <c r="B51099" i="10" s="1"/>
  <c r="B51100" i="10" s="1"/>
  <c r="B51101" i="10" s="1"/>
  <c r="B51102" i="10" s="1"/>
  <c r="B51103" i="10" s="1"/>
  <c r="B51104" i="10" s="1"/>
  <c r="B51105" i="10" s="1"/>
  <c r="B51106" i="10" s="1"/>
  <c r="B51107" i="10" s="1"/>
  <c r="B51108" i="10" s="1"/>
  <c r="B51109" i="10" s="1"/>
  <c r="B51110" i="10" s="1"/>
  <c r="B51111" i="10" s="1"/>
  <c r="B51112" i="10" s="1"/>
  <c r="B51113" i="10" s="1"/>
  <c r="B51114" i="10" s="1"/>
  <c r="B51115" i="10" s="1"/>
  <c r="B51116" i="10" s="1"/>
  <c r="B51117" i="10" s="1"/>
  <c r="B51118" i="10" s="1"/>
  <c r="B51119" i="10" s="1"/>
  <c r="B51120" i="10" s="1"/>
  <c r="B51121" i="10" s="1"/>
  <c r="B51122" i="10" s="1"/>
  <c r="B51123" i="10" s="1"/>
  <c r="B51124" i="10" s="1"/>
  <c r="B51125" i="10" s="1"/>
  <c r="B51126" i="10" s="1"/>
  <c r="B51127" i="10" s="1"/>
  <c r="B51128" i="10" s="1"/>
  <c r="B51129" i="10" s="1"/>
  <c r="B51130" i="10" s="1"/>
  <c r="B51131" i="10" s="1"/>
  <c r="B51132" i="10" s="1"/>
  <c r="B51133" i="10" s="1"/>
  <c r="B51134" i="10" s="1"/>
  <c r="B51135" i="10" s="1"/>
  <c r="B51136" i="10" s="1"/>
  <c r="B51137" i="10" s="1"/>
  <c r="B51138" i="10" s="1"/>
  <c r="B51139" i="10" s="1"/>
  <c r="B51140" i="10" s="1"/>
  <c r="B51141" i="10" s="1"/>
  <c r="B51142" i="10" s="1"/>
  <c r="B51143" i="10" s="1"/>
  <c r="B51144" i="10" s="1"/>
  <c r="B51145" i="10" s="1"/>
  <c r="B51146" i="10" s="1"/>
  <c r="B51147" i="10" s="1"/>
  <c r="B51148" i="10" s="1"/>
  <c r="B51149" i="10" s="1"/>
  <c r="B51150" i="10" s="1"/>
  <c r="B51151" i="10" s="1"/>
  <c r="B51152" i="10" s="1"/>
  <c r="B51153" i="10" s="1"/>
  <c r="B51154" i="10" s="1"/>
  <c r="B51155" i="10" s="1"/>
  <c r="B51156" i="10" s="1"/>
  <c r="B51157" i="10" s="1"/>
  <c r="B51158" i="10" s="1"/>
  <c r="B51159" i="10" s="1"/>
  <c r="B51160" i="10" s="1"/>
  <c r="B51161" i="10" s="1"/>
  <c r="B51162" i="10" s="1"/>
  <c r="B51163" i="10" s="1"/>
  <c r="B51164" i="10" s="1"/>
  <c r="B51165" i="10" s="1"/>
  <c r="B51166" i="10" s="1"/>
  <c r="B51167" i="10" s="1"/>
  <c r="B51168" i="10" s="1"/>
  <c r="B51169" i="10" s="1"/>
  <c r="B51170" i="10" s="1"/>
  <c r="B51171" i="10" s="1"/>
  <c r="B51172" i="10" s="1"/>
  <c r="B51173" i="10" s="1"/>
  <c r="B51174" i="10" s="1"/>
  <c r="B51175" i="10" s="1"/>
  <c r="B51176" i="10" s="1"/>
  <c r="B51177" i="10" s="1"/>
  <c r="B51178" i="10" s="1"/>
  <c r="B51179" i="10" s="1"/>
  <c r="B51180" i="10" s="1"/>
  <c r="B51181" i="10" s="1"/>
  <c r="B51182" i="10" s="1"/>
  <c r="B51183" i="10" s="1"/>
  <c r="B51184" i="10" s="1"/>
  <c r="B51185" i="10" s="1"/>
  <c r="B51186" i="10" s="1"/>
  <c r="B51187" i="10" s="1"/>
  <c r="B51188" i="10" s="1"/>
  <c r="B51189" i="10" s="1"/>
  <c r="B51190" i="10" s="1"/>
  <c r="B51191" i="10" s="1"/>
  <c r="B51192" i="10" s="1"/>
  <c r="B51193" i="10" s="1"/>
  <c r="B51194" i="10" s="1"/>
  <c r="B51195" i="10" s="1"/>
  <c r="B51196" i="10" s="1"/>
  <c r="B51197" i="10" s="1"/>
  <c r="B51198" i="10" s="1"/>
  <c r="B51199" i="10" s="1"/>
  <c r="B51200" i="10" s="1"/>
  <c r="B51201" i="10" s="1"/>
  <c r="B51202" i="10" s="1"/>
  <c r="B51203" i="10" s="1"/>
  <c r="B51204" i="10" s="1"/>
  <c r="B51205" i="10" s="1"/>
  <c r="B51206" i="10" s="1"/>
  <c r="B51207" i="10" s="1"/>
  <c r="B51208" i="10" s="1"/>
  <c r="B51209" i="10" s="1"/>
  <c r="B51210" i="10" s="1"/>
  <c r="B51211" i="10" s="1"/>
  <c r="B51212" i="10" s="1"/>
  <c r="B51213" i="10" s="1"/>
  <c r="B51214" i="10" s="1"/>
  <c r="B51215" i="10" s="1"/>
  <c r="B51216" i="10" s="1"/>
  <c r="B51217" i="10" s="1"/>
  <c r="B51218" i="10" s="1"/>
  <c r="B51219" i="10" s="1"/>
  <c r="B51220" i="10" s="1"/>
  <c r="B51221" i="10" s="1"/>
  <c r="B51222" i="10" s="1"/>
  <c r="B51223" i="10" s="1"/>
  <c r="B51224" i="10" s="1"/>
  <c r="B51225" i="10" s="1"/>
  <c r="B51226" i="10" s="1"/>
  <c r="B51227" i="10" s="1"/>
  <c r="B51228" i="10" s="1"/>
  <c r="B51229" i="10" s="1"/>
  <c r="B51230" i="10" s="1"/>
  <c r="B51231" i="10" s="1"/>
  <c r="B51232" i="10" s="1"/>
  <c r="B51233" i="10" s="1"/>
  <c r="B51234" i="10" s="1"/>
  <c r="B51235" i="10" s="1"/>
  <c r="B51236" i="10" s="1"/>
  <c r="B51237" i="10" s="1"/>
  <c r="B51238" i="10" s="1"/>
  <c r="B51239" i="10" s="1"/>
  <c r="B51240" i="10" s="1"/>
  <c r="B51241" i="10" s="1"/>
  <c r="B51242" i="10" s="1"/>
  <c r="B51243" i="10" s="1"/>
  <c r="B51244" i="10" s="1"/>
  <c r="B51245" i="10" s="1"/>
  <c r="B51246" i="10" s="1"/>
  <c r="B51247" i="10" s="1"/>
  <c r="B51248" i="10" s="1"/>
  <c r="B51249" i="10" s="1"/>
  <c r="B51250" i="10" s="1"/>
  <c r="B51251" i="10" s="1"/>
  <c r="B51252" i="10" s="1"/>
  <c r="B51253" i="10" s="1"/>
  <c r="B51254" i="10" s="1"/>
  <c r="B51255" i="10" s="1"/>
  <c r="B51256" i="10" s="1"/>
  <c r="B51257" i="10" s="1"/>
  <c r="B51258" i="10" s="1"/>
  <c r="B51259" i="10" s="1"/>
  <c r="B51260" i="10" s="1"/>
  <c r="B51261" i="10" s="1"/>
  <c r="B51262" i="10" s="1"/>
  <c r="B51263" i="10" s="1"/>
  <c r="B51264" i="10" s="1"/>
  <c r="B51265" i="10" s="1"/>
  <c r="B51266" i="10" s="1"/>
  <c r="B51267" i="10" s="1"/>
  <c r="B51268" i="10" s="1"/>
  <c r="B51269" i="10" s="1"/>
  <c r="B51270" i="10" s="1"/>
  <c r="B51271" i="10" s="1"/>
  <c r="B51272" i="10" s="1"/>
  <c r="B51273" i="10" s="1"/>
  <c r="B51274" i="10" s="1"/>
  <c r="B51275" i="10" s="1"/>
  <c r="B51276" i="10" s="1"/>
  <c r="B51277" i="10" s="1"/>
  <c r="B51278" i="10" s="1"/>
  <c r="B51279" i="10" s="1"/>
  <c r="B51280" i="10" s="1"/>
  <c r="B51281" i="10" s="1"/>
  <c r="B51282" i="10" s="1"/>
  <c r="B51283" i="10" s="1"/>
  <c r="B51284" i="10" s="1"/>
  <c r="B51285" i="10" s="1"/>
  <c r="B51286" i="10" s="1"/>
  <c r="B51287" i="10" s="1"/>
  <c r="B51288" i="10" s="1"/>
  <c r="B51289" i="10" s="1"/>
  <c r="B51290" i="10" s="1"/>
  <c r="B51291" i="10" s="1"/>
  <c r="B51292" i="10" s="1"/>
  <c r="B51293" i="10" s="1"/>
  <c r="B51294" i="10" s="1"/>
  <c r="B51295" i="10" s="1"/>
  <c r="B51296" i="10" s="1"/>
  <c r="B51297" i="10" s="1"/>
  <c r="B51298" i="10" s="1"/>
  <c r="B51299" i="10" s="1"/>
  <c r="B51300" i="10" s="1"/>
  <c r="B51301" i="10" s="1"/>
  <c r="B51302" i="10" s="1"/>
  <c r="B51303" i="10" s="1"/>
  <c r="B51304" i="10" s="1"/>
  <c r="B51305" i="10" s="1"/>
  <c r="B51306" i="10" s="1"/>
  <c r="B51307" i="10" s="1"/>
  <c r="B51308" i="10" s="1"/>
  <c r="B51309" i="10" s="1"/>
  <c r="B51310" i="10" s="1"/>
  <c r="B51311" i="10" s="1"/>
  <c r="B51312" i="10" s="1"/>
  <c r="B51313" i="10" s="1"/>
  <c r="B51314" i="10" s="1"/>
  <c r="B51315" i="10" s="1"/>
  <c r="B51316" i="10" s="1"/>
  <c r="B51317" i="10" s="1"/>
  <c r="B51318" i="10" s="1"/>
  <c r="B51319" i="10" s="1"/>
  <c r="B51320" i="10" s="1"/>
  <c r="B51321" i="10" s="1"/>
  <c r="B51322" i="10" s="1"/>
  <c r="B51323" i="10" s="1"/>
  <c r="B51324" i="10" s="1"/>
  <c r="B51325" i="10" s="1"/>
  <c r="B51326" i="10" s="1"/>
  <c r="B51327" i="10" s="1"/>
  <c r="B51328" i="10" s="1"/>
  <c r="B51329" i="10" s="1"/>
  <c r="B51330" i="10" s="1"/>
  <c r="B51331" i="10" s="1"/>
  <c r="B51332" i="10" s="1"/>
  <c r="B51333" i="10" s="1"/>
  <c r="B51334" i="10" s="1"/>
  <c r="B51335" i="10" s="1"/>
  <c r="B51336" i="10" s="1"/>
  <c r="B51337" i="10" s="1"/>
  <c r="B51338" i="10" s="1"/>
  <c r="B51339" i="10" s="1"/>
  <c r="B51340" i="10" s="1"/>
  <c r="B51341" i="10" s="1"/>
  <c r="B51342" i="10" s="1"/>
  <c r="B51343" i="10" s="1"/>
  <c r="B51344" i="10" s="1"/>
  <c r="B51345" i="10" s="1"/>
  <c r="B51346" i="10" s="1"/>
  <c r="B51347" i="10" s="1"/>
  <c r="B51348" i="10" s="1"/>
  <c r="B51349" i="10" s="1"/>
  <c r="B51350" i="10" s="1"/>
  <c r="B51351" i="10" s="1"/>
  <c r="B51352" i="10" s="1"/>
  <c r="B51353" i="10" s="1"/>
  <c r="B51354" i="10" s="1"/>
  <c r="B51355" i="10" s="1"/>
  <c r="B51356" i="10" s="1"/>
  <c r="B51357" i="10" s="1"/>
  <c r="B51358" i="10" s="1"/>
  <c r="B51359" i="10" s="1"/>
  <c r="B51360" i="10" s="1"/>
  <c r="B51361" i="10" s="1"/>
  <c r="B51362" i="10" s="1"/>
  <c r="B51363" i="10" s="1"/>
  <c r="B51364" i="10" s="1"/>
  <c r="B51365" i="10" s="1"/>
  <c r="B51366" i="10" s="1"/>
  <c r="B51367" i="10" s="1"/>
  <c r="B51368" i="10" s="1"/>
  <c r="B51369" i="10" s="1"/>
  <c r="B51370" i="10" s="1"/>
  <c r="B51371" i="10" s="1"/>
  <c r="B51372" i="10" s="1"/>
  <c r="B51373" i="10" s="1"/>
  <c r="B51374" i="10" s="1"/>
  <c r="B51375" i="10" s="1"/>
  <c r="B51376" i="10" s="1"/>
  <c r="B51377" i="10" s="1"/>
  <c r="B51378" i="10" s="1"/>
  <c r="B51379" i="10" s="1"/>
  <c r="B51380" i="10" s="1"/>
  <c r="B51381" i="10" s="1"/>
  <c r="B51382" i="10" s="1"/>
  <c r="B51383" i="10" s="1"/>
  <c r="B51384" i="10" s="1"/>
  <c r="B51385" i="10" s="1"/>
  <c r="B51386" i="10" s="1"/>
  <c r="B51387" i="10" s="1"/>
  <c r="B51388" i="10" s="1"/>
  <c r="B51389" i="10" s="1"/>
  <c r="B51390" i="10" s="1"/>
  <c r="B51391" i="10" s="1"/>
  <c r="B51392" i="10" s="1"/>
  <c r="B51393" i="10" s="1"/>
  <c r="B51394" i="10" s="1"/>
  <c r="B51395" i="10" s="1"/>
  <c r="B51396" i="10" s="1"/>
  <c r="B51397" i="10" s="1"/>
  <c r="B51398" i="10" s="1"/>
  <c r="B51399" i="10" s="1"/>
  <c r="B51400" i="10" s="1"/>
  <c r="B51401" i="10" s="1"/>
  <c r="B51402" i="10" s="1"/>
  <c r="B51403" i="10" s="1"/>
  <c r="B51404" i="10" s="1"/>
  <c r="B51405" i="10" s="1"/>
  <c r="B51406" i="10" s="1"/>
  <c r="B51407" i="10" s="1"/>
  <c r="B51408" i="10" s="1"/>
  <c r="B51409" i="10" s="1"/>
  <c r="B51410" i="10" s="1"/>
  <c r="B51411" i="10" s="1"/>
  <c r="B51412" i="10" s="1"/>
  <c r="B51413" i="10" s="1"/>
  <c r="B51414" i="10" s="1"/>
  <c r="B51415" i="10" s="1"/>
  <c r="B51416" i="10" s="1"/>
  <c r="B51417" i="10" s="1"/>
  <c r="B51418" i="10" s="1"/>
  <c r="B51419" i="10" s="1"/>
  <c r="B51420" i="10" s="1"/>
  <c r="B51421" i="10" s="1"/>
  <c r="B51422" i="10" s="1"/>
  <c r="B51423" i="10" s="1"/>
  <c r="B51424" i="10" s="1"/>
  <c r="B51425" i="10" s="1"/>
  <c r="B51426" i="10" s="1"/>
  <c r="B51427" i="10" s="1"/>
  <c r="B51428" i="10" s="1"/>
  <c r="B51429" i="10" s="1"/>
  <c r="B51430" i="10" s="1"/>
  <c r="B51431" i="10" s="1"/>
  <c r="B51432" i="10" s="1"/>
  <c r="B51433" i="10" s="1"/>
  <c r="B51434" i="10" s="1"/>
  <c r="B51435" i="10" s="1"/>
  <c r="B51436" i="10" s="1"/>
  <c r="B51437" i="10" s="1"/>
  <c r="B51438" i="10" s="1"/>
  <c r="B51439" i="10" s="1"/>
  <c r="B51440" i="10" s="1"/>
  <c r="B51441" i="10" s="1"/>
  <c r="B51442" i="10" s="1"/>
  <c r="B51443" i="10" s="1"/>
  <c r="B51444" i="10" s="1"/>
  <c r="B51445" i="10" s="1"/>
  <c r="B51446" i="10" s="1"/>
  <c r="B51447" i="10" s="1"/>
  <c r="B51448" i="10" s="1"/>
  <c r="B51449" i="10" s="1"/>
  <c r="B51450" i="10" s="1"/>
  <c r="B51451" i="10" s="1"/>
  <c r="B51452" i="10" s="1"/>
  <c r="B51453" i="10" s="1"/>
  <c r="B51454" i="10" s="1"/>
  <c r="B51455" i="10" s="1"/>
  <c r="B51456" i="10" s="1"/>
  <c r="B51457" i="10" s="1"/>
  <c r="B51458" i="10" s="1"/>
  <c r="B51459" i="10" s="1"/>
  <c r="B51460" i="10" s="1"/>
  <c r="B51461" i="10" s="1"/>
  <c r="B51462" i="10" s="1"/>
  <c r="B51463" i="10" s="1"/>
  <c r="B51464" i="10" s="1"/>
  <c r="B51465" i="10" s="1"/>
  <c r="B51466" i="10" s="1"/>
  <c r="B51467" i="10" s="1"/>
  <c r="B51468" i="10" s="1"/>
  <c r="B51469" i="10" s="1"/>
  <c r="B51470" i="10" s="1"/>
  <c r="B51471" i="10" s="1"/>
  <c r="B51472" i="10" s="1"/>
  <c r="B51473" i="10" s="1"/>
  <c r="B51474" i="10" s="1"/>
  <c r="B51475" i="10" s="1"/>
  <c r="B51476" i="10" s="1"/>
  <c r="B51477" i="10" s="1"/>
  <c r="B51478" i="10" s="1"/>
  <c r="B51479" i="10" s="1"/>
  <c r="B51480" i="10" s="1"/>
  <c r="B51481" i="10" s="1"/>
  <c r="B51482" i="10" s="1"/>
  <c r="B51483" i="10" s="1"/>
  <c r="B51484" i="10" s="1"/>
  <c r="B51485" i="10" s="1"/>
  <c r="B51486" i="10" s="1"/>
  <c r="B51487" i="10" s="1"/>
  <c r="B51488" i="10" s="1"/>
  <c r="B51489" i="10" s="1"/>
  <c r="B51490" i="10" s="1"/>
  <c r="B51491" i="10" s="1"/>
  <c r="B51492" i="10" s="1"/>
  <c r="B51493" i="10" s="1"/>
  <c r="B51494" i="10" s="1"/>
  <c r="B51495" i="10" s="1"/>
  <c r="B51496" i="10" s="1"/>
  <c r="B51497" i="10" s="1"/>
  <c r="B51498" i="10" s="1"/>
  <c r="B51499" i="10" s="1"/>
  <c r="B51500" i="10" s="1"/>
  <c r="B51501" i="10" s="1"/>
  <c r="B51502" i="10" s="1"/>
  <c r="B51503" i="10" s="1"/>
  <c r="B51504" i="10" s="1"/>
  <c r="B51505" i="10" s="1"/>
  <c r="B51506" i="10" s="1"/>
  <c r="B51507" i="10" s="1"/>
  <c r="B51508" i="10" s="1"/>
  <c r="B51509" i="10" s="1"/>
  <c r="B51510" i="10" s="1"/>
  <c r="B51511" i="10" s="1"/>
  <c r="B51512" i="10" s="1"/>
  <c r="B51513" i="10" s="1"/>
  <c r="B51514" i="10" s="1"/>
  <c r="B51515" i="10" s="1"/>
  <c r="B51516" i="10" s="1"/>
  <c r="B51517" i="10" s="1"/>
  <c r="B51518" i="10" s="1"/>
  <c r="B51519" i="10" s="1"/>
  <c r="B51520" i="10" s="1"/>
  <c r="B51521" i="10" s="1"/>
  <c r="B51522" i="10" s="1"/>
  <c r="B51523" i="10" s="1"/>
  <c r="B51524" i="10" s="1"/>
  <c r="B51525" i="10" s="1"/>
  <c r="B51526" i="10" s="1"/>
  <c r="B51527" i="10" s="1"/>
  <c r="B51528" i="10" s="1"/>
  <c r="B51529" i="10" s="1"/>
  <c r="B51530" i="10" s="1"/>
  <c r="B51531" i="10" s="1"/>
  <c r="B51532" i="10" s="1"/>
  <c r="B51533" i="10" s="1"/>
  <c r="B51534" i="10" s="1"/>
  <c r="B51535" i="10" s="1"/>
  <c r="B51536" i="10" s="1"/>
  <c r="B51537" i="10" s="1"/>
  <c r="B51538" i="10" s="1"/>
  <c r="B51539" i="10" s="1"/>
  <c r="B51540" i="10" s="1"/>
  <c r="B51541" i="10" s="1"/>
  <c r="B51542" i="10" s="1"/>
  <c r="B51543" i="10" s="1"/>
  <c r="B51544" i="10" s="1"/>
  <c r="B51545" i="10" s="1"/>
  <c r="B51546" i="10" s="1"/>
  <c r="B51547" i="10" s="1"/>
  <c r="B51548" i="10" s="1"/>
  <c r="B51549" i="10" s="1"/>
  <c r="B51550" i="10" s="1"/>
  <c r="B51551" i="10" s="1"/>
  <c r="B51552" i="10" s="1"/>
  <c r="B51553" i="10" s="1"/>
  <c r="B51554" i="10" s="1"/>
  <c r="B51555" i="10" s="1"/>
  <c r="B51556" i="10" s="1"/>
  <c r="B51557" i="10" s="1"/>
  <c r="B51558" i="10" s="1"/>
  <c r="B51559" i="10" s="1"/>
  <c r="B51560" i="10" s="1"/>
  <c r="B51561" i="10" s="1"/>
  <c r="B51562" i="10" s="1"/>
  <c r="B51563" i="10" s="1"/>
  <c r="B51564" i="10" s="1"/>
  <c r="B51565" i="10" s="1"/>
  <c r="B51566" i="10" s="1"/>
  <c r="B51567" i="10" s="1"/>
  <c r="B51568" i="10" s="1"/>
  <c r="B51569" i="10" s="1"/>
  <c r="B51570" i="10" s="1"/>
  <c r="B51571" i="10" s="1"/>
  <c r="B51572" i="10" s="1"/>
  <c r="B51573" i="10" s="1"/>
  <c r="B51574" i="10" s="1"/>
  <c r="B51575" i="10" s="1"/>
  <c r="B51576" i="10" s="1"/>
  <c r="B51577" i="10" s="1"/>
  <c r="B51578" i="10" s="1"/>
  <c r="B51579" i="10" s="1"/>
  <c r="B51580" i="10" s="1"/>
  <c r="B51581" i="10" s="1"/>
  <c r="B51582" i="10" s="1"/>
  <c r="B51583" i="10" s="1"/>
  <c r="B51584" i="10" s="1"/>
  <c r="B51585" i="10" s="1"/>
  <c r="B51586" i="10" s="1"/>
  <c r="B51587" i="10" s="1"/>
  <c r="B51588" i="10" s="1"/>
  <c r="B51589" i="10" s="1"/>
  <c r="B51590" i="10" s="1"/>
  <c r="B51591" i="10" s="1"/>
  <c r="B51592" i="10" s="1"/>
  <c r="B51593" i="10" s="1"/>
  <c r="B51594" i="10" s="1"/>
  <c r="B51595" i="10" s="1"/>
  <c r="B51596" i="10" s="1"/>
  <c r="B51597" i="10" s="1"/>
  <c r="B51598" i="10" s="1"/>
  <c r="B51599" i="10" s="1"/>
  <c r="B51600" i="10" s="1"/>
  <c r="B51601" i="10" s="1"/>
  <c r="B51602" i="10" s="1"/>
  <c r="B51603" i="10" s="1"/>
  <c r="B51604" i="10" s="1"/>
  <c r="B51605" i="10" s="1"/>
  <c r="B51606" i="10" s="1"/>
  <c r="B51607" i="10" s="1"/>
  <c r="B51608" i="10" s="1"/>
  <c r="B51609" i="10" s="1"/>
  <c r="B51610" i="10" s="1"/>
  <c r="B51611" i="10" s="1"/>
  <c r="B51612" i="10" s="1"/>
  <c r="B51613" i="10" s="1"/>
  <c r="B51614" i="10" s="1"/>
  <c r="B51615" i="10" s="1"/>
  <c r="B51616" i="10" s="1"/>
  <c r="B51617" i="10" s="1"/>
  <c r="B51618" i="10" s="1"/>
  <c r="B51619" i="10" s="1"/>
  <c r="B51620" i="10" s="1"/>
  <c r="B51621" i="10" s="1"/>
  <c r="B51622" i="10" s="1"/>
  <c r="B51623" i="10" s="1"/>
  <c r="B51624" i="10" s="1"/>
  <c r="B51625" i="10" s="1"/>
  <c r="B51626" i="10" s="1"/>
  <c r="B51627" i="10" s="1"/>
  <c r="B51628" i="10" s="1"/>
  <c r="B51629" i="10" s="1"/>
  <c r="B51630" i="10" s="1"/>
  <c r="B51631" i="10" s="1"/>
  <c r="B51632" i="10" s="1"/>
  <c r="B51633" i="10" s="1"/>
  <c r="B51634" i="10" s="1"/>
  <c r="B51635" i="10" s="1"/>
  <c r="B51636" i="10" s="1"/>
  <c r="B51637" i="10" s="1"/>
  <c r="B51638" i="10" s="1"/>
  <c r="B51639" i="10" s="1"/>
  <c r="B51640" i="10" s="1"/>
  <c r="B51641" i="10" s="1"/>
  <c r="B51642" i="10" s="1"/>
  <c r="B51643" i="10" s="1"/>
  <c r="B51644" i="10" s="1"/>
  <c r="B51645" i="10" s="1"/>
  <c r="B51646" i="10" s="1"/>
  <c r="B51647" i="10" s="1"/>
  <c r="B51648" i="10" s="1"/>
  <c r="B51649" i="10" s="1"/>
  <c r="B51650" i="10" s="1"/>
  <c r="B51651" i="10" s="1"/>
  <c r="B51652" i="10" s="1"/>
  <c r="B51653" i="10" s="1"/>
  <c r="B51654" i="10" s="1"/>
  <c r="B51655" i="10" s="1"/>
  <c r="B51656" i="10" s="1"/>
  <c r="B51657" i="10" s="1"/>
  <c r="B51658" i="10" s="1"/>
  <c r="B51659" i="10" s="1"/>
  <c r="B51660" i="10" s="1"/>
  <c r="B51661" i="10" s="1"/>
  <c r="B51662" i="10" s="1"/>
  <c r="B51663" i="10" s="1"/>
  <c r="B51664" i="10" s="1"/>
  <c r="B51665" i="10" s="1"/>
  <c r="B51666" i="10" s="1"/>
  <c r="B51667" i="10" s="1"/>
  <c r="B51668" i="10" s="1"/>
  <c r="B51669" i="10" s="1"/>
  <c r="B51670" i="10" s="1"/>
  <c r="B51671" i="10" s="1"/>
  <c r="B51672" i="10" s="1"/>
  <c r="B51673" i="10" s="1"/>
  <c r="B51674" i="10" s="1"/>
  <c r="B51675" i="10" s="1"/>
  <c r="B51676" i="10" s="1"/>
  <c r="B51677" i="10" s="1"/>
  <c r="B51678" i="10" s="1"/>
  <c r="B51679" i="10" s="1"/>
  <c r="B51680" i="10" s="1"/>
  <c r="B51681" i="10" s="1"/>
  <c r="B51682" i="10" s="1"/>
  <c r="B51683" i="10" s="1"/>
  <c r="B51684" i="10" s="1"/>
  <c r="B51685" i="10" s="1"/>
  <c r="B51686" i="10" s="1"/>
  <c r="B51687" i="10" s="1"/>
  <c r="B51688" i="10" s="1"/>
  <c r="B51689" i="10" s="1"/>
  <c r="B51690" i="10" s="1"/>
  <c r="B51691" i="10" s="1"/>
  <c r="B51692" i="10" s="1"/>
  <c r="B51693" i="10" s="1"/>
  <c r="B51694" i="10" s="1"/>
  <c r="B51695" i="10" s="1"/>
  <c r="B51696" i="10" s="1"/>
  <c r="B51697" i="10" s="1"/>
  <c r="B51698" i="10" s="1"/>
  <c r="B51699" i="10" s="1"/>
  <c r="B51700" i="10" s="1"/>
  <c r="B51701" i="10" s="1"/>
  <c r="B51702" i="10" s="1"/>
  <c r="B51703" i="10" s="1"/>
  <c r="B51704" i="10" s="1"/>
  <c r="B51705" i="10" s="1"/>
  <c r="B51706" i="10" s="1"/>
  <c r="B51707" i="10" s="1"/>
  <c r="B51708" i="10" s="1"/>
  <c r="B51709" i="10" s="1"/>
  <c r="B51710" i="10" s="1"/>
  <c r="B51711" i="10" s="1"/>
  <c r="B51712" i="10" s="1"/>
  <c r="B51713" i="10" s="1"/>
  <c r="B51714" i="10" s="1"/>
  <c r="B51715" i="10" s="1"/>
  <c r="B51716" i="10" s="1"/>
  <c r="B51717" i="10" s="1"/>
  <c r="B51718" i="10" s="1"/>
  <c r="B51719" i="10" s="1"/>
  <c r="B51720" i="10" s="1"/>
  <c r="B51721" i="10" s="1"/>
  <c r="B51722" i="10" s="1"/>
  <c r="B51723" i="10" s="1"/>
  <c r="B51724" i="10" s="1"/>
  <c r="B51725" i="10" s="1"/>
  <c r="B51726" i="10" s="1"/>
  <c r="B51727" i="10" s="1"/>
  <c r="B51728" i="10" s="1"/>
  <c r="B51729" i="10" s="1"/>
  <c r="B51730" i="10" s="1"/>
  <c r="B51731" i="10" s="1"/>
  <c r="B51732" i="10" s="1"/>
  <c r="B51733" i="10" s="1"/>
  <c r="B51734" i="10" s="1"/>
  <c r="B51735" i="10" s="1"/>
  <c r="B51736" i="10" s="1"/>
  <c r="B51737" i="10" s="1"/>
  <c r="B51738" i="10" s="1"/>
  <c r="B51739" i="10" s="1"/>
  <c r="B51740" i="10" s="1"/>
  <c r="B51741" i="10" s="1"/>
  <c r="B51742" i="10" s="1"/>
  <c r="B51743" i="10" s="1"/>
  <c r="B51744" i="10" s="1"/>
  <c r="B51745" i="10" s="1"/>
  <c r="B51746" i="10" s="1"/>
  <c r="B51747" i="10" s="1"/>
  <c r="B51748" i="10" s="1"/>
  <c r="B51749" i="10" s="1"/>
  <c r="B51750" i="10" s="1"/>
  <c r="B51751" i="10" s="1"/>
  <c r="B51752" i="10" s="1"/>
  <c r="B51753" i="10" s="1"/>
  <c r="B51754" i="10" s="1"/>
  <c r="B51755" i="10" s="1"/>
  <c r="B51756" i="10" s="1"/>
  <c r="B51757" i="10" s="1"/>
  <c r="B51758" i="10" s="1"/>
  <c r="B51759" i="10" s="1"/>
  <c r="B51760" i="10" s="1"/>
  <c r="B51761" i="10" s="1"/>
  <c r="B51762" i="10" s="1"/>
  <c r="B51763" i="10" s="1"/>
  <c r="B51764" i="10" s="1"/>
  <c r="B51765" i="10" s="1"/>
  <c r="B51766" i="10" s="1"/>
  <c r="B51767" i="10" s="1"/>
  <c r="B51768" i="10" s="1"/>
  <c r="B51769" i="10" s="1"/>
  <c r="B51770" i="10" s="1"/>
  <c r="B51771" i="10" s="1"/>
  <c r="B51772" i="10" s="1"/>
  <c r="B51773" i="10" s="1"/>
  <c r="B51774" i="10" s="1"/>
  <c r="B51775" i="10" s="1"/>
  <c r="B51776" i="10" s="1"/>
  <c r="B51777" i="10" s="1"/>
  <c r="B51778" i="10" s="1"/>
  <c r="B51779" i="10" s="1"/>
  <c r="B51780" i="10" s="1"/>
  <c r="B51781" i="10" s="1"/>
  <c r="B51782" i="10" s="1"/>
  <c r="B51783" i="10" s="1"/>
  <c r="B51784" i="10" s="1"/>
  <c r="B51785" i="10" s="1"/>
  <c r="B51786" i="10" s="1"/>
  <c r="B51787" i="10" s="1"/>
  <c r="B51788" i="10" s="1"/>
  <c r="B51789" i="10" s="1"/>
  <c r="B51790" i="10" s="1"/>
  <c r="B51791" i="10" s="1"/>
  <c r="B51792" i="10" s="1"/>
  <c r="B51793" i="10" s="1"/>
  <c r="B51794" i="10" s="1"/>
  <c r="B51795" i="10" s="1"/>
  <c r="B51796" i="10" s="1"/>
  <c r="B51797" i="10" s="1"/>
  <c r="B51798" i="10" s="1"/>
  <c r="B51799" i="10" s="1"/>
  <c r="B51800" i="10" s="1"/>
  <c r="B51801" i="10" s="1"/>
  <c r="B51802" i="10" s="1"/>
  <c r="B51803" i="10" s="1"/>
  <c r="B51804" i="10" s="1"/>
  <c r="B51805" i="10" s="1"/>
  <c r="B51806" i="10" s="1"/>
  <c r="B51807" i="10" s="1"/>
  <c r="B51808" i="10" s="1"/>
  <c r="B51809" i="10" s="1"/>
  <c r="B51810" i="10" s="1"/>
  <c r="B51811" i="10" s="1"/>
  <c r="B51812" i="10" s="1"/>
  <c r="B51813" i="10" s="1"/>
  <c r="B51814" i="10" s="1"/>
  <c r="B51815" i="10" s="1"/>
  <c r="B51816" i="10" s="1"/>
  <c r="B51817" i="10" s="1"/>
  <c r="B51818" i="10" s="1"/>
  <c r="B51819" i="10" s="1"/>
  <c r="B51820" i="10" s="1"/>
  <c r="B51821" i="10" s="1"/>
  <c r="B51822" i="10" s="1"/>
  <c r="B51823" i="10" s="1"/>
  <c r="B51824" i="10" s="1"/>
  <c r="B51825" i="10" s="1"/>
  <c r="B51826" i="10" s="1"/>
  <c r="B51827" i="10" s="1"/>
  <c r="B51828" i="10" s="1"/>
  <c r="B51829" i="10" s="1"/>
  <c r="B51830" i="10" s="1"/>
  <c r="B51831" i="10" s="1"/>
  <c r="B51832" i="10" s="1"/>
  <c r="B51833" i="10" s="1"/>
  <c r="B51834" i="10" s="1"/>
  <c r="B51835" i="10" s="1"/>
  <c r="B51836" i="10" s="1"/>
  <c r="B51837" i="10" s="1"/>
  <c r="B51838" i="10" s="1"/>
  <c r="B51839" i="10" s="1"/>
  <c r="B51840" i="10" s="1"/>
  <c r="B51841" i="10" s="1"/>
  <c r="B51842" i="10" s="1"/>
  <c r="B51843" i="10" s="1"/>
  <c r="B51844" i="10" s="1"/>
  <c r="B51845" i="10" s="1"/>
  <c r="B51846" i="10" s="1"/>
  <c r="B51847" i="10" s="1"/>
  <c r="B51848" i="10" s="1"/>
  <c r="B51849" i="10" s="1"/>
  <c r="B51850" i="10" s="1"/>
  <c r="B51851" i="10" s="1"/>
  <c r="B51852" i="10" s="1"/>
  <c r="B51853" i="10" s="1"/>
  <c r="B51854" i="10" s="1"/>
  <c r="B51855" i="10" s="1"/>
  <c r="B51856" i="10" s="1"/>
  <c r="B51857" i="10" s="1"/>
  <c r="B51858" i="10" s="1"/>
  <c r="B51859" i="10" s="1"/>
  <c r="B51860" i="10" s="1"/>
  <c r="B51861" i="10" s="1"/>
  <c r="B51862" i="10" s="1"/>
  <c r="B51863" i="10" s="1"/>
  <c r="B51864" i="10" s="1"/>
  <c r="B51865" i="10" s="1"/>
  <c r="B51866" i="10" s="1"/>
  <c r="B51867" i="10" s="1"/>
  <c r="B51868" i="10" s="1"/>
  <c r="B51869" i="10" s="1"/>
  <c r="B51870" i="10" s="1"/>
  <c r="B51871" i="10" s="1"/>
  <c r="B51872" i="10" s="1"/>
  <c r="B51873" i="10" s="1"/>
  <c r="B51874" i="10" s="1"/>
  <c r="B51875" i="10" s="1"/>
  <c r="B51876" i="10" s="1"/>
  <c r="B51877" i="10" s="1"/>
  <c r="B51878" i="10" s="1"/>
  <c r="B51879" i="10" s="1"/>
  <c r="B51880" i="10" s="1"/>
  <c r="B51881" i="10" s="1"/>
  <c r="B51882" i="10" s="1"/>
  <c r="B51883" i="10" s="1"/>
  <c r="B51884" i="10" s="1"/>
  <c r="B51885" i="10" s="1"/>
  <c r="B51886" i="10" s="1"/>
  <c r="B51887" i="10" s="1"/>
  <c r="B51888" i="10" s="1"/>
  <c r="B51889" i="10" s="1"/>
  <c r="B51890" i="10" s="1"/>
  <c r="B51891" i="10" s="1"/>
  <c r="B51892" i="10" s="1"/>
  <c r="B51893" i="10" s="1"/>
  <c r="B51894" i="10" s="1"/>
  <c r="B51895" i="10" s="1"/>
  <c r="B51896" i="10" s="1"/>
  <c r="B51897" i="10" s="1"/>
  <c r="B51898" i="10" s="1"/>
  <c r="B51899" i="10" s="1"/>
  <c r="B51900" i="10" s="1"/>
  <c r="B51901" i="10" s="1"/>
  <c r="B51902" i="10" s="1"/>
  <c r="B51903" i="10" s="1"/>
  <c r="B51904" i="10" s="1"/>
  <c r="B51905" i="10" s="1"/>
  <c r="B51906" i="10" s="1"/>
  <c r="B51907" i="10" s="1"/>
  <c r="B51908" i="10" s="1"/>
  <c r="B51909" i="10" s="1"/>
  <c r="B51910" i="10" s="1"/>
  <c r="B51911" i="10" s="1"/>
  <c r="B51912" i="10" s="1"/>
  <c r="B51913" i="10" s="1"/>
  <c r="B51914" i="10" s="1"/>
  <c r="B51915" i="10" s="1"/>
  <c r="B51916" i="10" s="1"/>
  <c r="B51917" i="10" s="1"/>
  <c r="B51918" i="10" s="1"/>
  <c r="B51919" i="10" s="1"/>
  <c r="B51920" i="10" s="1"/>
  <c r="B51921" i="10" s="1"/>
  <c r="B51922" i="10" s="1"/>
  <c r="B51923" i="10" s="1"/>
  <c r="B51924" i="10" s="1"/>
  <c r="B51925" i="10" s="1"/>
  <c r="B51926" i="10" s="1"/>
  <c r="B51927" i="10" s="1"/>
  <c r="B51928" i="10" s="1"/>
  <c r="B51929" i="10" s="1"/>
  <c r="B51930" i="10" s="1"/>
  <c r="B51931" i="10" s="1"/>
  <c r="B51932" i="10" s="1"/>
  <c r="B51933" i="10" s="1"/>
  <c r="B51934" i="10" s="1"/>
  <c r="B51935" i="10" s="1"/>
  <c r="B51936" i="10" s="1"/>
  <c r="B51937" i="10" s="1"/>
  <c r="B51938" i="10" s="1"/>
  <c r="B51939" i="10" s="1"/>
  <c r="B51940" i="10" s="1"/>
  <c r="B51941" i="10" s="1"/>
  <c r="B51942" i="10" s="1"/>
  <c r="B51943" i="10" s="1"/>
  <c r="B51944" i="10" s="1"/>
  <c r="B51945" i="10" s="1"/>
  <c r="B51946" i="10" s="1"/>
  <c r="B51947" i="10" s="1"/>
  <c r="B51948" i="10" s="1"/>
  <c r="B51949" i="10" s="1"/>
  <c r="B51950" i="10" s="1"/>
  <c r="B51951" i="10" s="1"/>
  <c r="B51952" i="10" s="1"/>
  <c r="B51953" i="10" s="1"/>
  <c r="B51954" i="10" s="1"/>
  <c r="B51955" i="10" s="1"/>
  <c r="B51956" i="10" s="1"/>
  <c r="B51957" i="10" s="1"/>
  <c r="B51958" i="10" s="1"/>
  <c r="B51959" i="10" s="1"/>
  <c r="B51960" i="10" s="1"/>
  <c r="B51961" i="10" s="1"/>
  <c r="B51962" i="10" s="1"/>
  <c r="B51963" i="10" s="1"/>
  <c r="B51964" i="10" s="1"/>
  <c r="B51965" i="10" s="1"/>
  <c r="B51966" i="10" s="1"/>
  <c r="B51967" i="10" s="1"/>
  <c r="B51968" i="10" s="1"/>
  <c r="B51969" i="10" s="1"/>
  <c r="B51970" i="10" s="1"/>
  <c r="B51971" i="10" s="1"/>
  <c r="B51972" i="10" s="1"/>
  <c r="B51973" i="10" s="1"/>
  <c r="B51974" i="10" s="1"/>
  <c r="B51975" i="10" s="1"/>
  <c r="B51976" i="10" s="1"/>
  <c r="B51977" i="10" s="1"/>
  <c r="B51978" i="10" s="1"/>
  <c r="B51979" i="10" s="1"/>
  <c r="B51980" i="10" s="1"/>
  <c r="B51981" i="10" s="1"/>
  <c r="B51982" i="10" s="1"/>
  <c r="B51983" i="10" s="1"/>
  <c r="B51984" i="10" s="1"/>
  <c r="B51985" i="10" s="1"/>
  <c r="B51986" i="10" s="1"/>
  <c r="B51987" i="10" s="1"/>
  <c r="B51988" i="10" s="1"/>
  <c r="B51989" i="10" s="1"/>
  <c r="B51990" i="10" s="1"/>
  <c r="B51991" i="10" s="1"/>
  <c r="B51992" i="10" s="1"/>
  <c r="B51993" i="10" s="1"/>
  <c r="B51994" i="10" s="1"/>
  <c r="B51995" i="10" s="1"/>
  <c r="B51996" i="10" s="1"/>
  <c r="B51997" i="10" s="1"/>
  <c r="B51998" i="10" s="1"/>
  <c r="B51999" i="10" s="1"/>
  <c r="B52000" i="10" s="1"/>
  <c r="B52001" i="10" s="1"/>
  <c r="B52002" i="10" s="1"/>
  <c r="B52003" i="10" s="1"/>
  <c r="B52004" i="10" s="1"/>
  <c r="B52005" i="10" s="1"/>
  <c r="B52006" i="10" s="1"/>
  <c r="B52007" i="10" s="1"/>
  <c r="B52008" i="10" s="1"/>
  <c r="B52009" i="10" s="1"/>
  <c r="B52010" i="10" s="1"/>
  <c r="B52011" i="10" s="1"/>
  <c r="B52012" i="10" s="1"/>
  <c r="B52013" i="10" s="1"/>
  <c r="B52014" i="10" s="1"/>
  <c r="B52015" i="10" s="1"/>
  <c r="B52016" i="10" s="1"/>
  <c r="B52017" i="10" s="1"/>
  <c r="B52018" i="10" s="1"/>
  <c r="B52019" i="10" s="1"/>
  <c r="B52020" i="10" s="1"/>
  <c r="B52021" i="10" s="1"/>
  <c r="B52022" i="10" s="1"/>
  <c r="B52023" i="10" s="1"/>
  <c r="B52024" i="10" s="1"/>
  <c r="B52025" i="10" s="1"/>
  <c r="B52026" i="10" s="1"/>
  <c r="B52027" i="10" s="1"/>
  <c r="B52028" i="10" s="1"/>
  <c r="B52029" i="10" s="1"/>
  <c r="B52030" i="10" s="1"/>
  <c r="B52031" i="10" s="1"/>
  <c r="B52032" i="10" s="1"/>
  <c r="B52033" i="10" s="1"/>
  <c r="B52034" i="10" s="1"/>
  <c r="B52035" i="10" s="1"/>
  <c r="B52036" i="10" s="1"/>
  <c r="B52037" i="10" s="1"/>
  <c r="B52038" i="10" s="1"/>
  <c r="B52039" i="10" s="1"/>
  <c r="B52040" i="10" s="1"/>
  <c r="B52041" i="10" s="1"/>
  <c r="B52042" i="10" s="1"/>
  <c r="B52043" i="10" s="1"/>
  <c r="B52044" i="10" s="1"/>
  <c r="B52045" i="10" s="1"/>
  <c r="B52046" i="10" s="1"/>
  <c r="B52047" i="10" s="1"/>
  <c r="B52048" i="10" s="1"/>
  <c r="B52049" i="10" s="1"/>
  <c r="B52050" i="10" s="1"/>
  <c r="B52051" i="10" s="1"/>
  <c r="B52052" i="10" s="1"/>
  <c r="B52053" i="10" s="1"/>
  <c r="B52054" i="10" s="1"/>
  <c r="B52055" i="10" s="1"/>
  <c r="B52056" i="10" s="1"/>
  <c r="B52057" i="10" s="1"/>
  <c r="B52058" i="10" s="1"/>
  <c r="B52059" i="10" s="1"/>
  <c r="B52060" i="10" s="1"/>
  <c r="B52061" i="10" s="1"/>
  <c r="B52062" i="10" s="1"/>
  <c r="B52063" i="10" s="1"/>
  <c r="B52064" i="10" s="1"/>
  <c r="B52065" i="10" s="1"/>
  <c r="B52066" i="10" s="1"/>
  <c r="B52067" i="10" s="1"/>
  <c r="B52068" i="10" s="1"/>
  <c r="B52069" i="10" s="1"/>
  <c r="B52070" i="10" s="1"/>
  <c r="B52071" i="10" s="1"/>
  <c r="B52072" i="10" s="1"/>
  <c r="B52073" i="10" s="1"/>
  <c r="B52074" i="10" s="1"/>
  <c r="B52075" i="10" s="1"/>
  <c r="B52076" i="10" s="1"/>
  <c r="B52077" i="10" s="1"/>
  <c r="B52078" i="10" s="1"/>
  <c r="B52079" i="10" s="1"/>
  <c r="B52080" i="10" s="1"/>
  <c r="B52081" i="10" s="1"/>
  <c r="B52082" i="10" s="1"/>
  <c r="B52083" i="10" s="1"/>
  <c r="B52084" i="10" s="1"/>
  <c r="B52085" i="10" s="1"/>
  <c r="B52086" i="10" s="1"/>
  <c r="B52087" i="10" s="1"/>
  <c r="B52088" i="10" s="1"/>
  <c r="B52089" i="10" s="1"/>
  <c r="B52090" i="10" s="1"/>
  <c r="B52091" i="10" s="1"/>
  <c r="B52092" i="10" s="1"/>
  <c r="B52093" i="10" s="1"/>
  <c r="B52094" i="10" s="1"/>
  <c r="B52095" i="10" s="1"/>
  <c r="B52096" i="10" s="1"/>
  <c r="B52097" i="10" s="1"/>
  <c r="B52098" i="10" s="1"/>
  <c r="B52099" i="10" s="1"/>
  <c r="B52100" i="10" s="1"/>
  <c r="B52101" i="10" s="1"/>
  <c r="B52102" i="10" s="1"/>
  <c r="B52103" i="10" s="1"/>
  <c r="B52104" i="10" s="1"/>
  <c r="B52105" i="10" s="1"/>
  <c r="B52106" i="10" s="1"/>
  <c r="B52107" i="10" s="1"/>
  <c r="B52108" i="10" s="1"/>
  <c r="B52109" i="10" s="1"/>
  <c r="B52110" i="10" s="1"/>
  <c r="B52111" i="10" s="1"/>
  <c r="B52112" i="10" s="1"/>
  <c r="B52113" i="10" s="1"/>
  <c r="B52114" i="10" s="1"/>
  <c r="B52115" i="10" s="1"/>
  <c r="B52116" i="10" s="1"/>
  <c r="B52117" i="10" s="1"/>
  <c r="B52118" i="10" s="1"/>
  <c r="B52119" i="10" s="1"/>
  <c r="B52120" i="10" s="1"/>
  <c r="B52121" i="10" s="1"/>
  <c r="B52122" i="10" s="1"/>
  <c r="B52123" i="10" s="1"/>
  <c r="B52124" i="10" s="1"/>
  <c r="B52125" i="10" s="1"/>
  <c r="B52126" i="10" s="1"/>
  <c r="B52127" i="10" s="1"/>
  <c r="B52128" i="10" s="1"/>
  <c r="B52129" i="10" s="1"/>
  <c r="B52130" i="10" s="1"/>
  <c r="B52131" i="10" s="1"/>
  <c r="B52132" i="10" s="1"/>
  <c r="B52133" i="10" s="1"/>
  <c r="B52134" i="10" s="1"/>
  <c r="B52135" i="10" s="1"/>
  <c r="B52136" i="10" s="1"/>
  <c r="B52137" i="10" s="1"/>
  <c r="B52138" i="10" s="1"/>
  <c r="B52139" i="10" s="1"/>
  <c r="B52140" i="10" s="1"/>
  <c r="B52141" i="10" s="1"/>
  <c r="B52142" i="10" s="1"/>
  <c r="B52143" i="10" s="1"/>
  <c r="B52144" i="10" s="1"/>
  <c r="B52145" i="10" s="1"/>
  <c r="B52146" i="10" s="1"/>
  <c r="B52147" i="10" s="1"/>
  <c r="B52148" i="10" s="1"/>
  <c r="B52149" i="10" s="1"/>
  <c r="B52150" i="10" s="1"/>
  <c r="B52151" i="10" s="1"/>
  <c r="B52152" i="10" s="1"/>
  <c r="B52153" i="10" s="1"/>
  <c r="B52154" i="10" s="1"/>
  <c r="B52155" i="10" s="1"/>
  <c r="B52156" i="10" s="1"/>
  <c r="B52157" i="10" s="1"/>
  <c r="B52158" i="10" s="1"/>
  <c r="B52159" i="10" s="1"/>
  <c r="B52160" i="10" s="1"/>
  <c r="B52161" i="10" s="1"/>
  <c r="B52162" i="10" s="1"/>
  <c r="B52163" i="10" s="1"/>
  <c r="B52164" i="10" s="1"/>
  <c r="B52165" i="10" s="1"/>
  <c r="B52166" i="10" s="1"/>
  <c r="B52167" i="10" s="1"/>
  <c r="B52168" i="10" s="1"/>
  <c r="B52169" i="10" s="1"/>
  <c r="B52170" i="10" s="1"/>
  <c r="B52171" i="10" s="1"/>
  <c r="B52172" i="10" s="1"/>
  <c r="B52173" i="10" s="1"/>
  <c r="B52174" i="10" s="1"/>
  <c r="B52175" i="10" s="1"/>
  <c r="B52176" i="10" s="1"/>
  <c r="B52177" i="10" s="1"/>
  <c r="B52178" i="10" s="1"/>
  <c r="B52179" i="10" s="1"/>
  <c r="B52180" i="10" s="1"/>
  <c r="B52181" i="10" s="1"/>
  <c r="B52182" i="10" s="1"/>
  <c r="B52183" i="10" s="1"/>
  <c r="B52184" i="10" s="1"/>
  <c r="B52185" i="10" s="1"/>
  <c r="B52186" i="10" s="1"/>
  <c r="B52187" i="10" s="1"/>
  <c r="B52188" i="10" s="1"/>
  <c r="B52189" i="10" s="1"/>
  <c r="B52190" i="10" s="1"/>
  <c r="B52191" i="10" s="1"/>
  <c r="B52192" i="10" s="1"/>
  <c r="B52193" i="10" s="1"/>
  <c r="B52194" i="10" s="1"/>
  <c r="B52195" i="10" s="1"/>
  <c r="B52196" i="10" s="1"/>
  <c r="B52197" i="10" s="1"/>
  <c r="B52198" i="10" s="1"/>
  <c r="B52199" i="10" s="1"/>
  <c r="B52200" i="10" s="1"/>
  <c r="B52201" i="10" s="1"/>
  <c r="B52202" i="10" s="1"/>
  <c r="B52203" i="10" s="1"/>
  <c r="B52204" i="10" s="1"/>
  <c r="B52205" i="10" s="1"/>
  <c r="B52206" i="10" s="1"/>
  <c r="B52207" i="10" s="1"/>
  <c r="B52208" i="10" s="1"/>
  <c r="B52209" i="10" s="1"/>
  <c r="B52210" i="10" s="1"/>
  <c r="B52211" i="10" s="1"/>
  <c r="B52212" i="10" s="1"/>
  <c r="B52213" i="10" s="1"/>
  <c r="B52214" i="10" s="1"/>
  <c r="B52215" i="10" s="1"/>
  <c r="B52216" i="10" s="1"/>
  <c r="B52217" i="10" s="1"/>
  <c r="B52218" i="10" s="1"/>
  <c r="B52219" i="10" s="1"/>
  <c r="B52220" i="10" s="1"/>
  <c r="B52221" i="10" s="1"/>
  <c r="B52222" i="10" s="1"/>
  <c r="B52223" i="10" s="1"/>
  <c r="B52224" i="10" s="1"/>
  <c r="B52225" i="10" s="1"/>
  <c r="B52226" i="10" s="1"/>
  <c r="B52227" i="10" s="1"/>
  <c r="B52228" i="10" s="1"/>
  <c r="B52229" i="10" s="1"/>
  <c r="B52230" i="10" s="1"/>
  <c r="B52231" i="10" s="1"/>
  <c r="B52232" i="10" s="1"/>
  <c r="B52233" i="10" s="1"/>
  <c r="B52234" i="10" s="1"/>
  <c r="B52235" i="10" s="1"/>
  <c r="B52236" i="10" s="1"/>
  <c r="B52237" i="10" s="1"/>
  <c r="B52238" i="10" s="1"/>
  <c r="B52239" i="10" s="1"/>
  <c r="B52240" i="10" s="1"/>
  <c r="B52241" i="10" s="1"/>
  <c r="B52242" i="10" s="1"/>
  <c r="B52243" i="10" s="1"/>
  <c r="B52244" i="10" s="1"/>
  <c r="B52245" i="10" s="1"/>
  <c r="B52246" i="10" s="1"/>
  <c r="B52247" i="10" s="1"/>
  <c r="B52248" i="10" s="1"/>
  <c r="B52249" i="10" s="1"/>
  <c r="B52250" i="10" s="1"/>
  <c r="B52251" i="10" s="1"/>
  <c r="B52252" i="10" s="1"/>
  <c r="B52253" i="10" s="1"/>
  <c r="B52254" i="10" s="1"/>
  <c r="B52255" i="10" s="1"/>
  <c r="B52256" i="10" s="1"/>
  <c r="B52257" i="10" s="1"/>
  <c r="B52258" i="10" s="1"/>
  <c r="B52259" i="10" s="1"/>
  <c r="B52260" i="10" s="1"/>
  <c r="B52261" i="10" s="1"/>
  <c r="B52262" i="10" s="1"/>
  <c r="B52263" i="10" s="1"/>
  <c r="B52264" i="10" s="1"/>
  <c r="B52265" i="10" s="1"/>
  <c r="B52266" i="10" s="1"/>
  <c r="B52267" i="10" s="1"/>
  <c r="B52268" i="10" s="1"/>
  <c r="B52269" i="10" s="1"/>
  <c r="B52270" i="10" s="1"/>
  <c r="B52271" i="10" s="1"/>
  <c r="B52272" i="10" s="1"/>
  <c r="B52273" i="10" s="1"/>
  <c r="B52274" i="10" s="1"/>
  <c r="B52275" i="10" s="1"/>
  <c r="B52276" i="10" s="1"/>
  <c r="B52277" i="10" s="1"/>
  <c r="B52278" i="10" s="1"/>
  <c r="B52279" i="10" s="1"/>
  <c r="B52280" i="10" s="1"/>
  <c r="B52281" i="10" s="1"/>
  <c r="B52282" i="10" s="1"/>
  <c r="B52283" i="10" s="1"/>
  <c r="B52284" i="10" s="1"/>
  <c r="B52285" i="10" s="1"/>
  <c r="B52286" i="10" s="1"/>
  <c r="B52287" i="10" s="1"/>
  <c r="B52288" i="10" s="1"/>
  <c r="B52289" i="10" s="1"/>
  <c r="B52290" i="10" s="1"/>
  <c r="B52291" i="10" s="1"/>
  <c r="B52292" i="10" s="1"/>
  <c r="B52293" i="10" s="1"/>
  <c r="B52294" i="10" s="1"/>
  <c r="B52295" i="10" s="1"/>
  <c r="B52296" i="10" s="1"/>
  <c r="B52297" i="10" s="1"/>
  <c r="B52298" i="10" s="1"/>
  <c r="B52299" i="10" s="1"/>
  <c r="B52300" i="10" s="1"/>
  <c r="B52301" i="10" s="1"/>
  <c r="B52302" i="10" s="1"/>
  <c r="B52303" i="10" s="1"/>
  <c r="B52304" i="10" s="1"/>
  <c r="B52305" i="10" s="1"/>
  <c r="B52306" i="10" s="1"/>
  <c r="B52307" i="10" s="1"/>
  <c r="B52308" i="10" s="1"/>
  <c r="B52309" i="10" s="1"/>
  <c r="B52310" i="10" s="1"/>
  <c r="B52311" i="10" s="1"/>
  <c r="B52312" i="10" s="1"/>
  <c r="B52313" i="10" s="1"/>
  <c r="B52314" i="10" s="1"/>
  <c r="B52315" i="10" s="1"/>
  <c r="B52316" i="10" s="1"/>
  <c r="B52317" i="10" s="1"/>
  <c r="B52318" i="10" s="1"/>
  <c r="B52319" i="10" s="1"/>
  <c r="B52320" i="10" s="1"/>
  <c r="B52321" i="10" s="1"/>
  <c r="B52322" i="10" s="1"/>
  <c r="B52323" i="10" s="1"/>
  <c r="B52324" i="10" s="1"/>
  <c r="B52325" i="10" s="1"/>
  <c r="B52326" i="10" s="1"/>
  <c r="B52327" i="10" s="1"/>
  <c r="B52328" i="10" s="1"/>
  <c r="B52329" i="10" s="1"/>
  <c r="B52330" i="10" s="1"/>
  <c r="B52331" i="10" s="1"/>
  <c r="B52332" i="10" s="1"/>
  <c r="B52333" i="10" s="1"/>
  <c r="B52334" i="10" s="1"/>
  <c r="B52335" i="10" s="1"/>
  <c r="B52336" i="10" s="1"/>
  <c r="B52337" i="10" s="1"/>
  <c r="B52338" i="10" s="1"/>
  <c r="B52339" i="10" s="1"/>
  <c r="B52340" i="10" s="1"/>
  <c r="B52341" i="10" s="1"/>
  <c r="B52342" i="10" s="1"/>
  <c r="B52343" i="10" s="1"/>
  <c r="B52344" i="10" s="1"/>
  <c r="B52345" i="10" s="1"/>
  <c r="B52346" i="10" s="1"/>
  <c r="B52347" i="10" s="1"/>
  <c r="B52348" i="10" s="1"/>
  <c r="B52349" i="10" s="1"/>
  <c r="B52350" i="10" s="1"/>
  <c r="B52351" i="10" s="1"/>
  <c r="B52352" i="10" s="1"/>
  <c r="B52353" i="10" s="1"/>
  <c r="B52354" i="10" s="1"/>
  <c r="B52355" i="10" s="1"/>
  <c r="B52356" i="10" s="1"/>
  <c r="B52357" i="10" s="1"/>
  <c r="B52358" i="10" s="1"/>
  <c r="B52359" i="10" s="1"/>
  <c r="B52360" i="10" s="1"/>
  <c r="B52361" i="10" s="1"/>
  <c r="B52362" i="10" s="1"/>
  <c r="B52363" i="10" s="1"/>
  <c r="B52364" i="10" s="1"/>
  <c r="B52365" i="10" s="1"/>
  <c r="B52366" i="10" s="1"/>
  <c r="B52367" i="10" s="1"/>
  <c r="B52368" i="10" s="1"/>
  <c r="B52369" i="10" s="1"/>
  <c r="B52370" i="10" s="1"/>
  <c r="B52371" i="10" s="1"/>
  <c r="B52372" i="10" s="1"/>
  <c r="B52373" i="10" s="1"/>
  <c r="B52374" i="10" s="1"/>
  <c r="B52375" i="10" s="1"/>
  <c r="B52376" i="10" s="1"/>
  <c r="B52377" i="10" s="1"/>
  <c r="B52378" i="10" s="1"/>
  <c r="B52379" i="10" s="1"/>
  <c r="B52380" i="10" s="1"/>
  <c r="B52381" i="10" s="1"/>
  <c r="B52382" i="10" s="1"/>
  <c r="B52383" i="10" s="1"/>
  <c r="B52384" i="10" s="1"/>
  <c r="B52385" i="10" s="1"/>
  <c r="B52386" i="10" s="1"/>
  <c r="B52387" i="10" s="1"/>
  <c r="B52388" i="10" s="1"/>
  <c r="B52389" i="10" s="1"/>
  <c r="B52390" i="10" s="1"/>
  <c r="B52391" i="10" s="1"/>
  <c r="B52392" i="10" s="1"/>
  <c r="B52393" i="10" s="1"/>
  <c r="B52394" i="10" s="1"/>
  <c r="B52395" i="10" s="1"/>
  <c r="B52396" i="10" s="1"/>
  <c r="B52397" i="10" s="1"/>
  <c r="B52398" i="10" s="1"/>
  <c r="B52399" i="10" s="1"/>
  <c r="B52400" i="10" s="1"/>
  <c r="B52401" i="10" s="1"/>
  <c r="B52402" i="10" s="1"/>
  <c r="B52403" i="10" s="1"/>
  <c r="B52404" i="10" s="1"/>
  <c r="B52405" i="10" s="1"/>
  <c r="B52406" i="10" s="1"/>
  <c r="B52407" i="10" s="1"/>
  <c r="B52408" i="10" s="1"/>
  <c r="B52409" i="10" s="1"/>
  <c r="B52410" i="10" s="1"/>
  <c r="B52411" i="10" s="1"/>
  <c r="B52412" i="10" s="1"/>
  <c r="B52413" i="10" s="1"/>
  <c r="B52414" i="10" s="1"/>
  <c r="B52415" i="10" s="1"/>
  <c r="B52416" i="10" s="1"/>
  <c r="B52417" i="10" s="1"/>
  <c r="B52418" i="10" s="1"/>
  <c r="B52419" i="10" s="1"/>
  <c r="B52420" i="10" s="1"/>
  <c r="B52421" i="10" s="1"/>
  <c r="B52422" i="10" s="1"/>
  <c r="B52423" i="10" s="1"/>
  <c r="B52424" i="10" s="1"/>
  <c r="B52425" i="10" s="1"/>
  <c r="B52426" i="10" s="1"/>
  <c r="B52427" i="10" s="1"/>
  <c r="B52428" i="10" s="1"/>
  <c r="B52429" i="10" s="1"/>
  <c r="B52430" i="10" s="1"/>
  <c r="B52431" i="10" s="1"/>
  <c r="B52432" i="10" s="1"/>
  <c r="B52433" i="10" s="1"/>
  <c r="B52434" i="10" s="1"/>
  <c r="B52435" i="10" s="1"/>
  <c r="B52436" i="10" s="1"/>
  <c r="B52437" i="10" s="1"/>
  <c r="B52438" i="10" s="1"/>
  <c r="B52439" i="10" s="1"/>
  <c r="B52440" i="10" s="1"/>
  <c r="B52441" i="10" s="1"/>
  <c r="B52442" i="10" s="1"/>
  <c r="B52443" i="10" s="1"/>
  <c r="B52444" i="10" s="1"/>
  <c r="B52445" i="10" s="1"/>
  <c r="B52446" i="10" s="1"/>
  <c r="B52447" i="10" s="1"/>
  <c r="B52448" i="10" s="1"/>
  <c r="B52449" i="10" s="1"/>
  <c r="B52450" i="10" s="1"/>
  <c r="B52451" i="10" s="1"/>
  <c r="B52452" i="10" s="1"/>
  <c r="B52453" i="10" s="1"/>
  <c r="B52454" i="10" s="1"/>
  <c r="B52455" i="10" s="1"/>
  <c r="B52456" i="10" s="1"/>
  <c r="B52457" i="10" s="1"/>
  <c r="B52458" i="10" s="1"/>
  <c r="B52459" i="10" s="1"/>
  <c r="B52460" i="10" s="1"/>
  <c r="B52461" i="10" s="1"/>
  <c r="B52462" i="10" s="1"/>
  <c r="B52463" i="10" s="1"/>
  <c r="B52464" i="10" s="1"/>
  <c r="B52465" i="10" s="1"/>
  <c r="B52466" i="10" s="1"/>
  <c r="B52467" i="10" s="1"/>
  <c r="B52468" i="10" s="1"/>
  <c r="B52469" i="10" s="1"/>
  <c r="B52470" i="10" s="1"/>
  <c r="B52471" i="10" s="1"/>
  <c r="B52472" i="10" s="1"/>
  <c r="B52473" i="10" s="1"/>
  <c r="B52474" i="10" s="1"/>
  <c r="B52475" i="10" s="1"/>
  <c r="B52476" i="10" s="1"/>
  <c r="B52477" i="10" s="1"/>
  <c r="B52478" i="10" s="1"/>
  <c r="B52479" i="10" s="1"/>
  <c r="B52480" i="10" s="1"/>
  <c r="B52481" i="10" s="1"/>
  <c r="B52482" i="10" s="1"/>
  <c r="B52483" i="10" s="1"/>
  <c r="B52484" i="10" s="1"/>
  <c r="B52485" i="10" s="1"/>
  <c r="B52486" i="10" s="1"/>
  <c r="B52487" i="10" s="1"/>
  <c r="B52488" i="10" s="1"/>
  <c r="B52489" i="10" s="1"/>
  <c r="B52490" i="10" s="1"/>
  <c r="B52491" i="10" s="1"/>
  <c r="B52492" i="10" s="1"/>
  <c r="B52493" i="10" s="1"/>
  <c r="B52494" i="10" s="1"/>
  <c r="B52495" i="10" s="1"/>
  <c r="B52496" i="10" s="1"/>
  <c r="B52497" i="10" s="1"/>
  <c r="B52498" i="10" s="1"/>
  <c r="B52499" i="10" s="1"/>
  <c r="B52500" i="10" s="1"/>
  <c r="B52501" i="10" s="1"/>
  <c r="B52502" i="10" s="1"/>
  <c r="B52503" i="10" s="1"/>
  <c r="B52504" i="10" s="1"/>
  <c r="B52505" i="10" s="1"/>
  <c r="B52506" i="10" s="1"/>
  <c r="B52507" i="10" s="1"/>
  <c r="B52508" i="10" s="1"/>
  <c r="B52509" i="10" s="1"/>
  <c r="B52510" i="10" s="1"/>
  <c r="B52511" i="10" s="1"/>
  <c r="B52512" i="10" s="1"/>
  <c r="B52513" i="10" s="1"/>
  <c r="B52514" i="10" s="1"/>
  <c r="B52515" i="10" s="1"/>
  <c r="B52516" i="10" s="1"/>
  <c r="B52517" i="10" s="1"/>
  <c r="B52518" i="10" s="1"/>
  <c r="B52519" i="10" s="1"/>
  <c r="B52520" i="10" s="1"/>
  <c r="B52521" i="10" s="1"/>
  <c r="B52522" i="10" s="1"/>
  <c r="B52523" i="10" s="1"/>
  <c r="B52524" i="10" s="1"/>
  <c r="B52525" i="10" s="1"/>
  <c r="B52526" i="10" s="1"/>
  <c r="B52527" i="10" s="1"/>
  <c r="B52528" i="10" s="1"/>
  <c r="B52529" i="10" s="1"/>
  <c r="B52530" i="10" s="1"/>
  <c r="B52531" i="10" s="1"/>
  <c r="B52532" i="10" s="1"/>
  <c r="B52533" i="10" s="1"/>
  <c r="B52534" i="10" s="1"/>
  <c r="B52535" i="10" s="1"/>
  <c r="B52536" i="10" s="1"/>
  <c r="B52537" i="10" s="1"/>
  <c r="B52538" i="10" s="1"/>
  <c r="B52539" i="10" s="1"/>
  <c r="B52540" i="10" s="1"/>
  <c r="B52541" i="10" s="1"/>
  <c r="B52542" i="10" s="1"/>
  <c r="B52543" i="10" s="1"/>
  <c r="B52544" i="10" s="1"/>
  <c r="B52545" i="10" s="1"/>
  <c r="B52546" i="10" s="1"/>
  <c r="B52547" i="10" s="1"/>
  <c r="B52548" i="10" s="1"/>
  <c r="B52549" i="10" s="1"/>
  <c r="B52550" i="10" s="1"/>
  <c r="B52551" i="10" s="1"/>
  <c r="B52552" i="10" s="1"/>
  <c r="B52553" i="10" s="1"/>
  <c r="B52554" i="10" s="1"/>
  <c r="B52555" i="10" s="1"/>
  <c r="B52556" i="10" s="1"/>
  <c r="B52557" i="10" s="1"/>
  <c r="B52558" i="10" s="1"/>
  <c r="B52559" i="10" s="1"/>
  <c r="B52560" i="10" s="1"/>
  <c r="B52561" i="10" s="1"/>
  <c r="B52562" i="10" s="1"/>
  <c r="B52563" i="10" s="1"/>
  <c r="B52564" i="10" s="1"/>
  <c r="B52565" i="10" s="1"/>
  <c r="B52566" i="10" s="1"/>
  <c r="B52567" i="10" s="1"/>
  <c r="B52568" i="10" s="1"/>
  <c r="B52569" i="10" s="1"/>
  <c r="B52570" i="10" s="1"/>
  <c r="B52571" i="10" s="1"/>
  <c r="B52572" i="10" s="1"/>
  <c r="B52573" i="10" s="1"/>
  <c r="B52574" i="10" s="1"/>
  <c r="B52575" i="10" s="1"/>
  <c r="B52576" i="10" s="1"/>
  <c r="B52577" i="10" s="1"/>
  <c r="B52578" i="10" s="1"/>
  <c r="B52579" i="10" s="1"/>
  <c r="B52580" i="10" s="1"/>
  <c r="B52581" i="10" s="1"/>
  <c r="B52582" i="10" s="1"/>
  <c r="B52583" i="10" s="1"/>
  <c r="B52584" i="10" s="1"/>
  <c r="B52585" i="10" s="1"/>
  <c r="B52586" i="10" s="1"/>
  <c r="B52587" i="10" s="1"/>
  <c r="B52588" i="10" s="1"/>
  <c r="B52589" i="10" s="1"/>
  <c r="B52590" i="10" s="1"/>
  <c r="B52591" i="10" s="1"/>
  <c r="B52592" i="10" s="1"/>
  <c r="B52593" i="10" s="1"/>
  <c r="B52594" i="10" s="1"/>
  <c r="B52595" i="10" s="1"/>
  <c r="B52596" i="10" s="1"/>
  <c r="B52597" i="10" s="1"/>
  <c r="B52598" i="10" s="1"/>
  <c r="B52599" i="10" s="1"/>
  <c r="B52600" i="10" s="1"/>
  <c r="B52601" i="10" s="1"/>
  <c r="B52602" i="10" s="1"/>
  <c r="B52603" i="10" s="1"/>
  <c r="B52604" i="10" s="1"/>
  <c r="B52605" i="10" s="1"/>
  <c r="B52606" i="10" s="1"/>
  <c r="B52607" i="10" s="1"/>
  <c r="B52608" i="10" s="1"/>
  <c r="B52609" i="10" s="1"/>
  <c r="B52610" i="10" s="1"/>
  <c r="B52611" i="10" s="1"/>
  <c r="B52612" i="10" s="1"/>
  <c r="B52613" i="10" s="1"/>
  <c r="B52614" i="10" s="1"/>
  <c r="B52615" i="10" s="1"/>
  <c r="B52616" i="10" s="1"/>
  <c r="B52617" i="10" s="1"/>
  <c r="B52618" i="10" s="1"/>
  <c r="B52619" i="10" s="1"/>
  <c r="B52620" i="10" s="1"/>
  <c r="B52621" i="10" s="1"/>
  <c r="B52622" i="10" s="1"/>
  <c r="B52623" i="10" s="1"/>
  <c r="B52624" i="10" s="1"/>
  <c r="B52625" i="10" s="1"/>
  <c r="B52626" i="10" s="1"/>
  <c r="B52627" i="10" s="1"/>
  <c r="B52628" i="10" s="1"/>
  <c r="B52629" i="10" s="1"/>
  <c r="B52630" i="10" s="1"/>
  <c r="B52631" i="10" s="1"/>
  <c r="B52632" i="10" s="1"/>
  <c r="B52633" i="10" s="1"/>
  <c r="B52634" i="10" s="1"/>
  <c r="B52635" i="10" s="1"/>
  <c r="B52636" i="10" s="1"/>
  <c r="B52637" i="10" s="1"/>
  <c r="B52638" i="10" s="1"/>
  <c r="B52639" i="10" s="1"/>
  <c r="B52640" i="10" s="1"/>
  <c r="B52641" i="10" s="1"/>
  <c r="B52642" i="10" s="1"/>
  <c r="B52643" i="10" s="1"/>
  <c r="B52644" i="10" s="1"/>
  <c r="B52645" i="10" s="1"/>
  <c r="B52646" i="10" s="1"/>
  <c r="B52647" i="10" s="1"/>
  <c r="B52648" i="10" s="1"/>
  <c r="B52649" i="10" s="1"/>
  <c r="B52650" i="10" s="1"/>
  <c r="B52651" i="10" s="1"/>
  <c r="B52652" i="10" s="1"/>
  <c r="B52653" i="10" s="1"/>
  <c r="B52654" i="10" s="1"/>
  <c r="B52655" i="10" s="1"/>
  <c r="B52656" i="10" s="1"/>
  <c r="B52657" i="10" s="1"/>
  <c r="B52658" i="10" s="1"/>
  <c r="B52659" i="10" s="1"/>
  <c r="B52660" i="10" s="1"/>
  <c r="B52661" i="10" s="1"/>
  <c r="B52662" i="10" s="1"/>
  <c r="B52663" i="10" s="1"/>
  <c r="B52664" i="10" s="1"/>
  <c r="B52665" i="10" s="1"/>
  <c r="B52666" i="10" s="1"/>
  <c r="B52667" i="10" s="1"/>
  <c r="B52668" i="10" s="1"/>
  <c r="B52669" i="10" s="1"/>
  <c r="B52670" i="10" s="1"/>
  <c r="B52671" i="10" s="1"/>
  <c r="B52672" i="10" s="1"/>
  <c r="B52673" i="10" s="1"/>
  <c r="B52674" i="10" s="1"/>
  <c r="B52675" i="10" s="1"/>
  <c r="B52676" i="10" s="1"/>
  <c r="B52677" i="10" s="1"/>
  <c r="B52678" i="10" s="1"/>
  <c r="B52679" i="10" s="1"/>
  <c r="B52680" i="10" s="1"/>
  <c r="B52681" i="10" s="1"/>
  <c r="B52682" i="10" s="1"/>
  <c r="B52683" i="10" s="1"/>
  <c r="B52684" i="10" s="1"/>
  <c r="B52685" i="10" s="1"/>
  <c r="B52686" i="10" s="1"/>
  <c r="B52687" i="10" s="1"/>
  <c r="B52688" i="10" s="1"/>
  <c r="B52689" i="10" s="1"/>
  <c r="B52690" i="10" s="1"/>
  <c r="B52691" i="10" s="1"/>
  <c r="B52692" i="10" s="1"/>
  <c r="B52693" i="10" s="1"/>
  <c r="B52694" i="10" s="1"/>
  <c r="B52695" i="10" s="1"/>
  <c r="B52696" i="10" s="1"/>
  <c r="B52697" i="10" s="1"/>
  <c r="B52698" i="10" s="1"/>
  <c r="B52699" i="10" s="1"/>
  <c r="B52700" i="10" s="1"/>
  <c r="B52701" i="10" s="1"/>
  <c r="B52702" i="10" s="1"/>
  <c r="B52703" i="10" s="1"/>
  <c r="B52704" i="10" s="1"/>
  <c r="B52705" i="10" s="1"/>
  <c r="B52706" i="10" s="1"/>
  <c r="B52707" i="10" s="1"/>
  <c r="B52708" i="10" s="1"/>
  <c r="B52709" i="10" s="1"/>
  <c r="B52710" i="10" s="1"/>
  <c r="B52711" i="10" s="1"/>
  <c r="B52712" i="10" s="1"/>
  <c r="B52713" i="10" s="1"/>
  <c r="B52714" i="10" s="1"/>
  <c r="B52715" i="10" s="1"/>
  <c r="B52716" i="10" s="1"/>
  <c r="B52717" i="10" s="1"/>
  <c r="B52718" i="10" s="1"/>
  <c r="B52719" i="10" s="1"/>
  <c r="B52720" i="10" s="1"/>
  <c r="B52721" i="10" s="1"/>
  <c r="B52722" i="10" s="1"/>
  <c r="B52723" i="10" s="1"/>
  <c r="B52724" i="10" s="1"/>
  <c r="B52725" i="10" s="1"/>
  <c r="B52726" i="10" s="1"/>
  <c r="B52727" i="10" s="1"/>
  <c r="B52728" i="10" s="1"/>
  <c r="B52729" i="10" s="1"/>
  <c r="B52730" i="10" s="1"/>
  <c r="B52731" i="10" s="1"/>
  <c r="B52732" i="10" s="1"/>
  <c r="B52733" i="10" s="1"/>
  <c r="B52734" i="10" s="1"/>
  <c r="B52735" i="10" s="1"/>
  <c r="B52736" i="10" s="1"/>
  <c r="B52737" i="10" s="1"/>
  <c r="B52738" i="10" s="1"/>
  <c r="B52739" i="10" s="1"/>
  <c r="B52740" i="10" s="1"/>
  <c r="B52741" i="10" s="1"/>
  <c r="B52742" i="10" s="1"/>
  <c r="B52743" i="10" s="1"/>
  <c r="B52744" i="10" s="1"/>
  <c r="B52745" i="10" s="1"/>
  <c r="B52746" i="10" s="1"/>
  <c r="B52747" i="10" s="1"/>
  <c r="B52748" i="10" s="1"/>
  <c r="B52749" i="10" s="1"/>
  <c r="B52750" i="10" s="1"/>
  <c r="B52751" i="10" s="1"/>
  <c r="B52752" i="10" s="1"/>
  <c r="B52753" i="10" s="1"/>
  <c r="B52754" i="10" s="1"/>
  <c r="B52755" i="10" s="1"/>
  <c r="B52756" i="10" s="1"/>
  <c r="B52757" i="10" s="1"/>
  <c r="B52758" i="10" s="1"/>
  <c r="B52759" i="10" s="1"/>
  <c r="B52760" i="10" s="1"/>
  <c r="B52761" i="10" s="1"/>
  <c r="B52762" i="10" s="1"/>
  <c r="B52763" i="10" s="1"/>
  <c r="B52764" i="10" s="1"/>
  <c r="B52765" i="10" s="1"/>
  <c r="B52766" i="10" s="1"/>
  <c r="B52767" i="10" s="1"/>
  <c r="B52768" i="10" s="1"/>
  <c r="B52769" i="10" s="1"/>
  <c r="B52770" i="10" s="1"/>
  <c r="B52771" i="10" s="1"/>
  <c r="B52772" i="10" s="1"/>
  <c r="B52773" i="10" s="1"/>
  <c r="B52774" i="10" s="1"/>
  <c r="B52775" i="10" s="1"/>
  <c r="B52776" i="10" s="1"/>
  <c r="B52777" i="10" s="1"/>
  <c r="B52778" i="10" s="1"/>
  <c r="B52779" i="10" s="1"/>
  <c r="B52780" i="10" s="1"/>
  <c r="B52781" i="10" s="1"/>
  <c r="B52782" i="10" s="1"/>
  <c r="B52783" i="10" s="1"/>
  <c r="B52784" i="10" s="1"/>
  <c r="B52785" i="10" s="1"/>
  <c r="B52786" i="10" s="1"/>
  <c r="B52787" i="10" s="1"/>
  <c r="B52788" i="10" s="1"/>
  <c r="B52789" i="10" s="1"/>
  <c r="B52790" i="10" s="1"/>
  <c r="B52791" i="10" s="1"/>
  <c r="B52792" i="10" s="1"/>
  <c r="B52793" i="10" s="1"/>
  <c r="B52794" i="10" s="1"/>
  <c r="B52795" i="10" s="1"/>
  <c r="B52796" i="10" s="1"/>
  <c r="B52797" i="10" s="1"/>
  <c r="B52798" i="10" s="1"/>
  <c r="B52799" i="10" s="1"/>
  <c r="B52800" i="10" s="1"/>
  <c r="B52801" i="10" s="1"/>
  <c r="B52802" i="10" s="1"/>
  <c r="B52803" i="10" s="1"/>
  <c r="B52804" i="10" s="1"/>
  <c r="B52805" i="10" s="1"/>
  <c r="B52806" i="10" s="1"/>
  <c r="B52807" i="10" s="1"/>
  <c r="B52808" i="10" s="1"/>
  <c r="B52809" i="10" s="1"/>
  <c r="B52810" i="10" s="1"/>
  <c r="B52811" i="10" s="1"/>
  <c r="B52812" i="10" s="1"/>
  <c r="B52813" i="10" s="1"/>
  <c r="B52814" i="10" s="1"/>
  <c r="B52815" i="10" s="1"/>
  <c r="B52816" i="10" s="1"/>
  <c r="B52817" i="10" s="1"/>
  <c r="B52818" i="10" s="1"/>
  <c r="B52819" i="10" s="1"/>
  <c r="B52820" i="10" s="1"/>
  <c r="B52821" i="10" s="1"/>
  <c r="B52822" i="10" s="1"/>
  <c r="B52823" i="10" s="1"/>
  <c r="B52824" i="10" s="1"/>
  <c r="B52825" i="10" s="1"/>
  <c r="B52826" i="10" s="1"/>
  <c r="B52827" i="10" s="1"/>
  <c r="B52828" i="10" s="1"/>
  <c r="B52829" i="10" s="1"/>
  <c r="B52830" i="10" s="1"/>
  <c r="B52831" i="10" s="1"/>
  <c r="B52832" i="10" s="1"/>
  <c r="B52833" i="10" s="1"/>
  <c r="B52834" i="10" s="1"/>
  <c r="B52835" i="10" s="1"/>
  <c r="B52836" i="10" s="1"/>
  <c r="B52837" i="10" s="1"/>
  <c r="B52838" i="10" s="1"/>
  <c r="B52839" i="10" s="1"/>
  <c r="B52840" i="10" s="1"/>
  <c r="B52841" i="10" s="1"/>
  <c r="B52842" i="10" s="1"/>
  <c r="B52843" i="10" s="1"/>
  <c r="B52844" i="10" s="1"/>
  <c r="B52845" i="10" s="1"/>
  <c r="B52846" i="10" s="1"/>
  <c r="B52847" i="10" s="1"/>
  <c r="B52848" i="10" s="1"/>
  <c r="B52849" i="10" s="1"/>
  <c r="B52850" i="10" s="1"/>
  <c r="B52851" i="10" s="1"/>
  <c r="B52852" i="10" s="1"/>
  <c r="B52853" i="10" s="1"/>
  <c r="B52854" i="10" s="1"/>
  <c r="B52855" i="10" s="1"/>
  <c r="B52856" i="10" s="1"/>
  <c r="B52857" i="10" s="1"/>
  <c r="B52858" i="10" s="1"/>
  <c r="B52859" i="10" s="1"/>
  <c r="B52860" i="10" s="1"/>
  <c r="B52861" i="10" s="1"/>
  <c r="B52862" i="10" s="1"/>
  <c r="B52863" i="10" s="1"/>
  <c r="B52864" i="10" s="1"/>
  <c r="B52865" i="10" s="1"/>
  <c r="B52866" i="10" s="1"/>
  <c r="B52867" i="10" s="1"/>
  <c r="B52868" i="10" s="1"/>
  <c r="B52869" i="10" s="1"/>
  <c r="B52870" i="10" s="1"/>
  <c r="B52871" i="10" s="1"/>
  <c r="B52872" i="10" s="1"/>
  <c r="B52873" i="10" s="1"/>
  <c r="B52874" i="10" s="1"/>
  <c r="B52875" i="10" s="1"/>
  <c r="B52876" i="10" s="1"/>
  <c r="B52877" i="10" s="1"/>
  <c r="B52878" i="10" s="1"/>
  <c r="B52879" i="10" s="1"/>
  <c r="B52880" i="10" s="1"/>
  <c r="B52881" i="10" s="1"/>
  <c r="B52882" i="10" s="1"/>
  <c r="B52883" i="10" s="1"/>
  <c r="B52884" i="10" s="1"/>
  <c r="B52885" i="10" s="1"/>
  <c r="B52886" i="10" s="1"/>
  <c r="B52887" i="10" s="1"/>
  <c r="B52888" i="10" s="1"/>
  <c r="B52889" i="10" s="1"/>
  <c r="B52890" i="10" s="1"/>
  <c r="B52891" i="10" s="1"/>
  <c r="B52892" i="10" s="1"/>
  <c r="B52893" i="10" s="1"/>
  <c r="B52894" i="10" s="1"/>
  <c r="B52895" i="10" s="1"/>
  <c r="B52896" i="10" s="1"/>
  <c r="B52897" i="10" s="1"/>
  <c r="B52898" i="10" s="1"/>
  <c r="B52899" i="10" s="1"/>
  <c r="B52900" i="10" s="1"/>
  <c r="B52901" i="10" s="1"/>
  <c r="B52902" i="10" s="1"/>
  <c r="B52903" i="10" s="1"/>
  <c r="B52904" i="10" s="1"/>
  <c r="B52905" i="10" s="1"/>
  <c r="B52906" i="10" s="1"/>
  <c r="B52907" i="10" s="1"/>
  <c r="B52908" i="10" s="1"/>
  <c r="B52909" i="10" s="1"/>
  <c r="B52910" i="10" s="1"/>
  <c r="B52911" i="10" s="1"/>
  <c r="B52912" i="10" s="1"/>
  <c r="B52913" i="10" s="1"/>
  <c r="B52914" i="10" s="1"/>
  <c r="B52915" i="10" s="1"/>
  <c r="B52916" i="10" s="1"/>
  <c r="B52917" i="10" s="1"/>
  <c r="B52918" i="10" s="1"/>
  <c r="B52919" i="10" s="1"/>
  <c r="B52920" i="10" s="1"/>
  <c r="B52921" i="10" s="1"/>
  <c r="B52922" i="10" s="1"/>
  <c r="B52923" i="10" s="1"/>
  <c r="B52924" i="10" s="1"/>
  <c r="B52925" i="10" s="1"/>
  <c r="B52926" i="10" s="1"/>
  <c r="B52927" i="10" s="1"/>
  <c r="B52928" i="10" s="1"/>
  <c r="B52929" i="10" s="1"/>
  <c r="B52930" i="10" s="1"/>
  <c r="B52931" i="10" s="1"/>
  <c r="B52932" i="10" s="1"/>
  <c r="B52933" i="10" s="1"/>
  <c r="B52934" i="10" s="1"/>
  <c r="B52935" i="10" s="1"/>
  <c r="B52936" i="10" s="1"/>
  <c r="B52937" i="10" s="1"/>
  <c r="B52938" i="10" s="1"/>
  <c r="B52939" i="10" s="1"/>
  <c r="B52940" i="10" s="1"/>
  <c r="B52941" i="10" s="1"/>
  <c r="B52942" i="10" s="1"/>
  <c r="B52943" i="10" s="1"/>
  <c r="B52944" i="10" s="1"/>
  <c r="B52945" i="10" s="1"/>
  <c r="B52946" i="10" s="1"/>
  <c r="B52947" i="10" s="1"/>
  <c r="B52948" i="10" s="1"/>
  <c r="B52949" i="10" s="1"/>
  <c r="B52950" i="10" s="1"/>
  <c r="B52951" i="10" s="1"/>
  <c r="B52952" i="10" s="1"/>
  <c r="B52953" i="10" s="1"/>
  <c r="B52954" i="10" s="1"/>
  <c r="B52955" i="10" s="1"/>
  <c r="B52956" i="10" s="1"/>
  <c r="B52957" i="10" s="1"/>
  <c r="B52958" i="10" s="1"/>
  <c r="B52959" i="10" s="1"/>
  <c r="B52960" i="10" s="1"/>
  <c r="B52961" i="10" s="1"/>
  <c r="B52962" i="10" s="1"/>
  <c r="B52963" i="10" s="1"/>
  <c r="B52964" i="10" s="1"/>
  <c r="B52965" i="10" s="1"/>
  <c r="B52966" i="10" s="1"/>
  <c r="B52967" i="10" s="1"/>
  <c r="B52968" i="10" s="1"/>
  <c r="B52969" i="10" s="1"/>
  <c r="B52970" i="10" s="1"/>
  <c r="B52971" i="10" s="1"/>
  <c r="B52972" i="10" s="1"/>
  <c r="B52973" i="10" s="1"/>
  <c r="B52974" i="10" s="1"/>
  <c r="B52975" i="10" s="1"/>
  <c r="B52976" i="10" s="1"/>
  <c r="B52977" i="10" s="1"/>
  <c r="B52978" i="10" s="1"/>
  <c r="B52979" i="10" s="1"/>
  <c r="B52980" i="10" s="1"/>
  <c r="B52981" i="10" s="1"/>
  <c r="B52982" i="10" s="1"/>
  <c r="B52983" i="10" s="1"/>
  <c r="B52984" i="10" s="1"/>
  <c r="B52985" i="10" s="1"/>
  <c r="B52986" i="10" s="1"/>
  <c r="B52987" i="10" s="1"/>
  <c r="B52988" i="10" s="1"/>
  <c r="B52989" i="10" s="1"/>
  <c r="B52990" i="10" s="1"/>
  <c r="B52991" i="10" s="1"/>
  <c r="B52992" i="10" s="1"/>
  <c r="B52993" i="10" s="1"/>
  <c r="B52994" i="10" s="1"/>
  <c r="B52995" i="10" s="1"/>
  <c r="B52996" i="10" s="1"/>
  <c r="B52997" i="10" s="1"/>
  <c r="B52998" i="10" s="1"/>
  <c r="B52999" i="10" s="1"/>
  <c r="B53000" i="10" s="1"/>
  <c r="B53001" i="10" s="1"/>
  <c r="B53002" i="10" s="1"/>
  <c r="B53003" i="10" s="1"/>
  <c r="B53004" i="10" s="1"/>
  <c r="B53005" i="10" s="1"/>
  <c r="B53006" i="10" s="1"/>
  <c r="B53007" i="10" s="1"/>
  <c r="B53008" i="10" s="1"/>
  <c r="B53009" i="10" s="1"/>
  <c r="B53010" i="10" s="1"/>
  <c r="B53011" i="10" s="1"/>
  <c r="B53012" i="10" s="1"/>
  <c r="B53013" i="10" s="1"/>
  <c r="B53014" i="10" s="1"/>
  <c r="B53015" i="10" s="1"/>
  <c r="B53016" i="10" s="1"/>
  <c r="B53017" i="10" s="1"/>
  <c r="B53018" i="10" s="1"/>
  <c r="B53019" i="10" s="1"/>
  <c r="B53020" i="10" s="1"/>
  <c r="B53021" i="10" s="1"/>
  <c r="B53022" i="10" s="1"/>
  <c r="B53023" i="10" s="1"/>
  <c r="B53024" i="10" s="1"/>
  <c r="B53025" i="10" s="1"/>
  <c r="B53026" i="10" s="1"/>
  <c r="B53027" i="10" s="1"/>
  <c r="B53028" i="10" s="1"/>
  <c r="B53029" i="10" s="1"/>
  <c r="B53030" i="10" s="1"/>
  <c r="B53031" i="10" s="1"/>
  <c r="B53032" i="10" s="1"/>
  <c r="B53033" i="10" s="1"/>
  <c r="B53034" i="10" s="1"/>
  <c r="B53035" i="10" s="1"/>
  <c r="B53036" i="10" s="1"/>
  <c r="B53037" i="10" s="1"/>
  <c r="B53038" i="10" s="1"/>
  <c r="B53039" i="10" s="1"/>
  <c r="B53040" i="10" s="1"/>
  <c r="B53041" i="10" s="1"/>
  <c r="B53042" i="10" s="1"/>
  <c r="B53043" i="10" s="1"/>
  <c r="B53044" i="10" s="1"/>
  <c r="B53045" i="10" s="1"/>
  <c r="B53046" i="10" s="1"/>
  <c r="B53047" i="10" s="1"/>
  <c r="B53048" i="10" s="1"/>
  <c r="B53049" i="10" s="1"/>
  <c r="B53050" i="10" s="1"/>
  <c r="B53051" i="10" s="1"/>
  <c r="B53052" i="10" s="1"/>
  <c r="B53053" i="10" s="1"/>
  <c r="B53054" i="10" s="1"/>
  <c r="B53055" i="10" s="1"/>
  <c r="B53056" i="10" s="1"/>
  <c r="B53057" i="10" s="1"/>
  <c r="B53058" i="10" s="1"/>
  <c r="B53059" i="10" s="1"/>
  <c r="B53060" i="10" s="1"/>
  <c r="B53061" i="10" s="1"/>
  <c r="B53062" i="10" s="1"/>
  <c r="B53063" i="10" s="1"/>
  <c r="B53064" i="10" s="1"/>
  <c r="B53065" i="10" s="1"/>
  <c r="B53066" i="10" s="1"/>
  <c r="B53067" i="10" s="1"/>
  <c r="B53068" i="10" s="1"/>
  <c r="B53069" i="10" s="1"/>
  <c r="B53070" i="10" s="1"/>
  <c r="B53071" i="10" s="1"/>
  <c r="B53072" i="10" s="1"/>
  <c r="B53073" i="10" s="1"/>
  <c r="B53074" i="10" s="1"/>
  <c r="B53075" i="10" s="1"/>
  <c r="B53076" i="10" s="1"/>
  <c r="B53077" i="10" s="1"/>
  <c r="B53078" i="10" s="1"/>
  <c r="B53079" i="10" s="1"/>
  <c r="B53080" i="10" s="1"/>
  <c r="B53081" i="10" s="1"/>
  <c r="B53082" i="10" s="1"/>
  <c r="B53083" i="10" s="1"/>
  <c r="B53084" i="10" s="1"/>
  <c r="B53085" i="10" s="1"/>
  <c r="B53086" i="10" s="1"/>
  <c r="B53087" i="10" s="1"/>
  <c r="B53088" i="10" s="1"/>
  <c r="B53089" i="10" s="1"/>
  <c r="B53090" i="10" s="1"/>
  <c r="B53091" i="10" s="1"/>
  <c r="B53092" i="10" s="1"/>
  <c r="B53093" i="10" s="1"/>
  <c r="B53094" i="10" s="1"/>
  <c r="B53095" i="10" s="1"/>
  <c r="B53096" i="10" s="1"/>
  <c r="B53097" i="10" s="1"/>
  <c r="B53098" i="10" s="1"/>
  <c r="B53099" i="10" s="1"/>
  <c r="B53100" i="10" s="1"/>
  <c r="B53101" i="10" s="1"/>
  <c r="B53102" i="10" s="1"/>
  <c r="B53103" i="10" s="1"/>
  <c r="B53104" i="10" s="1"/>
  <c r="B53105" i="10" s="1"/>
  <c r="B53106" i="10" s="1"/>
  <c r="B53107" i="10" s="1"/>
  <c r="B53108" i="10" s="1"/>
  <c r="B53109" i="10" s="1"/>
  <c r="B53110" i="10" s="1"/>
  <c r="B53111" i="10" s="1"/>
  <c r="B53112" i="10" s="1"/>
  <c r="B53113" i="10" s="1"/>
  <c r="B53114" i="10" s="1"/>
  <c r="B53115" i="10" s="1"/>
  <c r="B53116" i="10" s="1"/>
  <c r="B53117" i="10" s="1"/>
  <c r="B53118" i="10" s="1"/>
  <c r="B53119" i="10" s="1"/>
  <c r="B53120" i="10" s="1"/>
  <c r="B53121" i="10" s="1"/>
  <c r="B53122" i="10" s="1"/>
  <c r="B53123" i="10" s="1"/>
  <c r="B53124" i="10" s="1"/>
  <c r="B53125" i="10" s="1"/>
  <c r="B53126" i="10" s="1"/>
  <c r="B53127" i="10" s="1"/>
  <c r="B53128" i="10" s="1"/>
  <c r="B53129" i="10" s="1"/>
  <c r="B53130" i="10" s="1"/>
  <c r="B53131" i="10" s="1"/>
  <c r="B53132" i="10" s="1"/>
  <c r="B53133" i="10" s="1"/>
  <c r="B53134" i="10" s="1"/>
  <c r="B53135" i="10" s="1"/>
  <c r="B53136" i="10" s="1"/>
  <c r="B53137" i="10" s="1"/>
  <c r="B53138" i="10" s="1"/>
  <c r="B53139" i="10" s="1"/>
  <c r="B53140" i="10" s="1"/>
  <c r="B53141" i="10" s="1"/>
  <c r="B53142" i="10" s="1"/>
  <c r="B53143" i="10" s="1"/>
  <c r="B53144" i="10" s="1"/>
  <c r="B53145" i="10" s="1"/>
  <c r="B53146" i="10" s="1"/>
  <c r="B53147" i="10" s="1"/>
  <c r="B53148" i="10" s="1"/>
  <c r="B53149" i="10" s="1"/>
  <c r="B53150" i="10" s="1"/>
  <c r="B53151" i="10" s="1"/>
  <c r="B53152" i="10" s="1"/>
  <c r="B53153" i="10" s="1"/>
  <c r="B53154" i="10" s="1"/>
  <c r="B53155" i="10" s="1"/>
  <c r="B53156" i="10" s="1"/>
  <c r="B53157" i="10" s="1"/>
  <c r="B53158" i="10" s="1"/>
  <c r="B53159" i="10" s="1"/>
  <c r="B53160" i="10" s="1"/>
  <c r="B53161" i="10" s="1"/>
  <c r="B53162" i="10" s="1"/>
  <c r="B53163" i="10" s="1"/>
  <c r="B53164" i="10" s="1"/>
  <c r="B53165" i="10" s="1"/>
  <c r="B53166" i="10" s="1"/>
  <c r="B53167" i="10" s="1"/>
  <c r="B53168" i="10" s="1"/>
  <c r="B53169" i="10" s="1"/>
  <c r="B53170" i="10" s="1"/>
  <c r="B53171" i="10" s="1"/>
  <c r="B53172" i="10" s="1"/>
  <c r="B53173" i="10" s="1"/>
  <c r="B53174" i="10" s="1"/>
  <c r="B53175" i="10" s="1"/>
  <c r="B53176" i="10" s="1"/>
  <c r="B53177" i="10" s="1"/>
  <c r="B53178" i="10" s="1"/>
  <c r="B53179" i="10" s="1"/>
  <c r="B53180" i="10" s="1"/>
  <c r="B53181" i="10" s="1"/>
  <c r="B53182" i="10" s="1"/>
  <c r="B53183" i="10" s="1"/>
  <c r="B53184" i="10" s="1"/>
  <c r="B53185" i="10" s="1"/>
  <c r="B53186" i="10" s="1"/>
  <c r="B53187" i="10" s="1"/>
  <c r="B53188" i="10" s="1"/>
  <c r="B53189" i="10" s="1"/>
  <c r="B53190" i="10" s="1"/>
  <c r="B53191" i="10" s="1"/>
  <c r="B53192" i="10" s="1"/>
  <c r="B53193" i="10" s="1"/>
  <c r="B53194" i="10" s="1"/>
  <c r="B53195" i="10" s="1"/>
  <c r="B53196" i="10" s="1"/>
  <c r="B53197" i="10" s="1"/>
  <c r="B53198" i="10" s="1"/>
  <c r="B53199" i="10" s="1"/>
  <c r="B53200" i="10" s="1"/>
  <c r="B53201" i="10" s="1"/>
  <c r="B53202" i="10" s="1"/>
  <c r="B53203" i="10" s="1"/>
  <c r="B53204" i="10" s="1"/>
  <c r="B53205" i="10" s="1"/>
  <c r="B53206" i="10" s="1"/>
  <c r="B53207" i="10" s="1"/>
  <c r="B53208" i="10" s="1"/>
  <c r="B53209" i="10" s="1"/>
  <c r="B53210" i="10" s="1"/>
  <c r="B53211" i="10" s="1"/>
  <c r="B53212" i="10" s="1"/>
  <c r="B53213" i="10" s="1"/>
  <c r="B53214" i="10" s="1"/>
  <c r="B53215" i="10" s="1"/>
  <c r="B53216" i="10" s="1"/>
  <c r="B53217" i="10" s="1"/>
  <c r="B53218" i="10" s="1"/>
  <c r="B53219" i="10" s="1"/>
  <c r="B53220" i="10" s="1"/>
  <c r="B53221" i="10" s="1"/>
  <c r="B53222" i="10" s="1"/>
  <c r="B53223" i="10" s="1"/>
  <c r="B53224" i="10" s="1"/>
  <c r="B53225" i="10" s="1"/>
  <c r="B53226" i="10" s="1"/>
  <c r="B53227" i="10" s="1"/>
  <c r="B53228" i="10" s="1"/>
  <c r="B53229" i="10" s="1"/>
  <c r="B53230" i="10" s="1"/>
  <c r="B53231" i="10" s="1"/>
  <c r="B53232" i="10" s="1"/>
  <c r="B53233" i="10" s="1"/>
  <c r="B53234" i="10" s="1"/>
  <c r="B53235" i="10" s="1"/>
  <c r="B53236" i="10" s="1"/>
  <c r="B53237" i="10" s="1"/>
  <c r="B53238" i="10" s="1"/>
  <c r="B53239" i="10" s="1"/>
  <c r="B53240" i="10" s="1"/>
  <c r="B53241" i="10" s="1"/>
  <c r="B53242" i="10" s="1"/>
  <c r="B53243" i="10" s="1"/>
  <c r="B53244" i="10" s="1"/>
  <c r="B53245" i="10" s="1"/>
  <c r="B53246" i="10" s="1"/>
  <c r="B53247" i="10" s="1"/>
  <c r="B53248" i="10" s="1"/>
  <c r="B53249" i="10" s="1"/>
  <c r="B53250" i="10" s="1"/>
  <c r="B53251" i="10" s="1"/>
  <c r="B53252" i="10" s="1"/>
  <c r="B53253" i="10" s="1"/>
  <c r="B53254" i="10" s="1"/>
  <c r="B53255" i="10" s="1"/>
  <c r="B53256" i="10" s="1"/>
  <c r="B53257" i="10" s="1"/>
  <c r="B53258" i="10" s="1"/>
  <c r="B53259" i="10" s="1"/>
  <c r="B53260" i="10" s="1"/>
  <c r="B53261" i="10" s="1"/>
  <c r="B53262" i="10" s="1"/>
  <c r="B53263" i="10" s="1"/>
  <c r="B53264" i="10" s="1"/>
  <c r="B53265" i="10" s="1"/>
  <c r="B53266" i="10" s="1"/>
  <c r="B53267" i="10" s="1"/>
  <c r="B53268" i="10" s="1"/>
  <c r="B53269" i="10" s="1"/>
  <c r="B53270" i="10" s="1"/>
  <c r="B53271" i="10" s="1"/>
  <c r="B53272" i="10" s="1"/>
  <c r="B53273" i="10" s="1"/>
  <c r="B53274" i="10" s="1"/>
  <c r="B53275" i="10" s="1"/>
  <c r="B53276" i="10" s="1"/>
  <c r="B53277" i="10" s="1"/>
  <c r="B53278" i="10" s="1"/>
  <c r="B53279" i="10" s="1"/>
  <c r="B53280" i="10" s="1"/>
  <c r="B53281" i="10" s="1"/>
  <c r="B53282" i="10" s="1"/>
  <c r="B53283" i="10" s="1"/>
  <c r="B53284" i="10" s="1"/>
  <c r="B53285" i="10" s="1"/>
  <c r="B53286" i="10" s="1"/>
  <c r="B53287" i="10" s="1"/>
  <c r="B53288" i="10" s="1"/>
  <c r="B53289" i="10" s="1"/>
  <c r="B53290" i="10" s="1"/>
  <c r="B53291" i="10" s="1"/>
  <c r="B53292" i="10" s="1"/>
  <c r="B53293" i="10" s="1"/>
  <c r="B53294" i="10" s="1"/>
  <c r="B53295" i="10" s="1"/>
  <c r="B53296" i="10" s="1"/>
  <c r="B53297" i="10" s="1"/>
  <c r="B53298" i="10" s="1"/>
  <c r="B53299" i="10" s="1"/>
  <c r="B53300" i="10" s="1"/>
  <c r="B53301" i="10" s="1"/>
  <c r="B53302" i="10" s="1"/>
  <c r="B53303" i="10" s="1"/>
  <c r="B53304" i="10" s="1"/>
  <c r="B53305" i="10" s="1"/>
  <c r="B53306" i="10" s="1"/>
  <c r="B53307" i="10" s="1"/>
  <c r="B53308" i="10" s="1"/>
  <c r="B53309" i="10" s="1"/>
  <c r="B53310" i="10" s="1"/>
  <c r="B53311" i="10" s="1"/>
  <c r="B53312" i="10" s="1"/>
  <c r="B53313" i="10" s="1"/>
  <c r="B53314" i="10" s="1"/>
  <c r="B53315" i="10" s="1"/>
  <c r="B53316" i="10" s="1"/>
  <c r="B53317" i="10" s="1"/>
  <c r="B53318" i="10" s="1"/>
  <c r="B53319" i="10" s="1"/>
  <c r="B53320" i="10" s="1"/>
  <c r="B53321" i="10" s="1"/>
  <c r="B53322" i="10" s="1"/>
  <c r="B53323" i="10" s="1"/>
  <c r="B53324" i="10" s="1"/>
  <c r="B53325" i="10" s="1"/>
  <c r="B53326" i="10" s="1"/>
  <c r="B53327" i="10" s="1"/>
  <c r="B53328" i="10" s="1"/>
  <c r="B53329" i="10" s="1"/>
  <c r="B53330" i="10" s="1"/>
  <c r="B53331" i="10" s="1"/>
  <c r="B53332" i="10" s="1"/>
  <c r="B53333" i="10" s="1"/>
  <c r="B53334" i="10" s="1"/>
  <c r="B53335" i="10" s="1"/>
  <c r="B53336" i="10" s="1"/>
  <c r="B53337" i="10" s="1"/>
  <c r="B53338" i="10" s="1"/>
  <c r="B53339" i="10" s="1"/>
  <c r="B53340" i="10" s="1"/>
  <c r="B53341" i="10" s="1"/>
  <c r="B53342" i="10" s="1"/>
  <c r="B53343" i="10" s="1"/>
  <c r="B53344" i="10" s="1"/>
  <c r="B53345" i="10" s="1"/>
  <c r="B53346" i="10" s="1"/>
  <c r="B53347" i="10" s="1"/>
  <c r="B53348" i="10" s="1"/>
  <c r="B53349" i="10" s="1"/>
  <c r="B53350" i="10" s="1"/>
  <c r="B53351" i="10" s="1"/>
  <c r="B53352" i="10" s="1"/>
  <c r="B53353" i="10" s="1"/>
  <c r="B53354" i="10" s="1"/>
  <c r="B53355" i="10" s="1"/>
  <c r="B53356" i="10" s="1"/>
  <c r="B53357" i="10" s="1"/>
  <c r="B53358" i="10" s="1"/>
  <c r="B53359" i="10" s="1"/>
  <c r="B53360" i="10" s="1"/>
  <c r="B53361" i="10" s="1"/>
  <c r="B53362" i="10" s="1"/>
  <c r="B53363" i="10" s="1"/>
  <c r="B53364" i="10" s="1"/>
  <c r="B53365" i="10" s="1"/>
  <c r="B53366" i="10" s="1"/>
  <c r="B53367" i="10" s="1"/>
  <c r="B53368" i="10" s="1"/>
  <c r="B53369" i="10" s="1"/>
  <c r="B53370" i="10" s="1"/>
  <c r="B53371" i="10" s="1"/>
  <c r="B53372" i="10" s="1"/>
  <c r="B53373" i="10" s="1"/>
  <c r="B53374" i="10" s="1"/>
  <c r="B53375" i="10" s="1"/>
  <c r="B53376" i="10" s="1"/>
  <c r="B53377" i="10" s="1"/>
  <c r="B53378" i="10" s="1"/>
  <c r="B53379" i="10" s="1"/>
  <c r="B53380" i="10" s="1"/>
  <c r="B53381" i="10" s="1"/>
  <c r="B53382" i="10" s="1"/>
  <c r="B53383" i="10" s="1"/>
  <c r="B53384" i="10" s="1"/>
  <c r="B53385" i="10" s="1"/>
  <c r="B53386" i="10" s="1"/>
  <c r="B53387" i="10" s="1"/>
  <c r="B53388" i="10" s="1"/>
  <c r="B53389" i="10" s="1"/>
  <c r="B53390" i="10" s="1"/>
  <c r="B53391" i="10" s="1"/>
  <c r="B53392" i="10" s="1"/>
  <c r="B53393" i="10" s="1"/>
  <c r="B53394" i="10" s="1"/>
  <c r="B53395" i="10" s="1"/>
  <c r="B53396" i="10" s="1"/>
  <c r="B53397" i="10" s="1"/>
  <c r="B53398" i="10" s="1"/>
  <c r="B53399" i="10" s="1"/>
  <c r="B53400" i="10" s="1"/>
  <c r="B53401" i="10" s="1"/>
  <c r="B53402" i="10" s="1"/>
  <c r="B53403" i="10" s="1"/>
  <c r="B53404" i="10" s="1"/>
  <c r="B53405" i="10" s="1"/>
  <c r="B53406" i="10" s="1"/>
  <c r="B53407" i="10" s="1"/>
  <c r="B53408" i="10" s="1"/>
  <c r="B53409" i="10" s="1"/>
  <c r="B53410" i="10" s="1"/>
  <c r="B53411" i="10" s="1"/>
  <c r="B53412" i="10" s="1"/>
  <c r="B53413" i="10" s="1"/>
  <c r="B53414" i="10" s="1"/>
  <c r="B53415" i="10" s="1"/>
  <c r="B53416" i="10" s="1"/>
  <c r="B53417" i="10" s="1"/>
  <c r="B53418" i="10" s="1"/>
  <c r="B53419" i="10" s="1"/>
  <c r="B53420" i="10" s="1"/>
  <c r="B53421" i="10" s="1"/>
  <c r="B53422" i="10" s="1"/>
  <c r="B53423" i="10" s="1"/>
  <c r="B53424" i="10" s="1"/>
  <c r="B53425" i="10" s="1"/>
  <c r="B53426" i="10" s="1"/>
  <c r="B53427" i="10" s="1"/>
  <c r="B53428" i="10" s="1"/>
  <c r="B53429" i="10" s="1"/>
  <c r="B53430" i="10" s="1"/>
  <c r="B53431" i="10" s="1"/>
  <c r="B53432" i="10" s="1"/>
  <c r="B53433" i="10" s="1"/>
  <c r="B53434" i="10" s="1"/>
  <c r="B53435" i="10" s="1"/>
  <c r="B53436" i="10" s="1"/>
  <c r="B53437" i="10" s="1"/>
  <c r="B53438" i="10" s="1"/>
  <c r="B53439" i="10" s="1"/>
  <c r="B53440" i="10" s="1"/>
  <c r="B53441" i="10" s="1"/>
  <c r="B53442" i="10" s="1"/>
  <c r="B53443" i="10" s="1"/>
  <c r="B53444" i="10" s="1"/>
  <c r="B53445" i="10" s="1"/>
  <c r="B53446" i="10" s="1"/>
  <c r="B53447" i="10" s="1"/>
  <c r="B53448" i="10" s="1"/>
  <c r="B53449" i="10" s="1"/>
  <c r="B53450" i="10" s="1"/>
  <c r="B53451" i="10" s="1"/>
  <c r="B53452" i="10" s="1"/>
  <c r="B53453" i="10" s="1"/>
  <c r="B53454" i="10" s="1"/>
  <c r="B53455" i="10" s="1"/>
  <c r="B53456" i="10" s="1"/>
  <c r="B53457" i="10" s="1"/>
  <c r="B53458" i="10" s="1"/>
  <c r="B53459" i="10" s="1"/>
  <c r="B53460" i="10" s="1"/>
  <c r="B53461" i="10" s="1"/>
  <c r="B53462" i="10" s="1"/>
  <c r="B53463" i="10" s="1"/>
  <c r="B53464" i="10" s="1"/>
  <c r="B53465" i="10" s="1"/>
  <c r="B53466" i="10" s="1"/>
  <c r="B53467" i="10" s="1"/>
  <c r="B53468" i="10" s="1"/>
  <c r="B53469" i="10" s="1"/>
  <c r="B53470" i="10" s="1"/>
  <c r="B53471" i="10" s="1"/>
  <c r="B53472" i="10" s="1"/>
  <c r="B53473" i="10" s="1"/>
  <c r="B53474" i="10" s="1"/>
  <c r="B53475" i="10" s="1"/>
  <c r="B53476" i="10" s="1"/>
  <c r="B53477" i="10" s="1"/>
  <c r="B53478" i="10" s="1"/>
  <c r="B53479" i="10" s="1"/>
  <c r="B53480" i="10" s="1"/>
  <c r="B53481" i="10" s="1"/>
  <c r="B53482" i="10" s="1"/>
  <c r="B53483" i="10" s="1"/>
  <c r="B53484" i="10" s="1"/>
  <c r="B53485" i="10" s="1"/>
  <c r="B53486" i="10" s="1"/>
  <c r="B53487" i="10" s="1"/>
  <c r="B53488" i="10" s="1"/>
  <c r="B53489" i="10" s="1"/>
  <c r="B53490" i="10" s="1"/>
  <c r="B53491" i="10" s="1"/>
  <c r="B53492" i="10" s="1"/>
  <c r="B53493" i="10" s="1"/>
  <c r="B53494" i="10" s="1"/>
  <c r="B53495" i="10" s="1"/>
  <c r="B53496" i="10" s="1"/>
  <c r="B53497" i="10" s="1"/>
  <c r="B53498" i="10" s="1"/>
  <c r="B53499" i="10" s="1"/>
  <c r="B53500" i="10" s="1"/>
  <c r="B53501" i="10" s="1"/>
  <c r="B53502" i="10" s="1"/>
  <c r="B53503" i="10" s="1"/>
  <c r="B53504" i="10" s="1"/>
  <c r="B53505" i="10" s="1"/>
  <c r="B53506" i="10" s="1"/>
  <c r="B53507" i="10" s="1"/>
  <c r="B53508" i="10" s="1"/>
  <c r="B53509" i="10" s="1"/>
  <c r="B53510" i="10" s="1"/>
  <c r="B53511" i="10" s="1"/>
  <c r="B53512" i="10" s="1"/>
  <c r="B53513" i="10" s="1"/>
  <c r="B53514" i="10" s="1"/>
  <c r="B53515" i="10" s="1"/>
  <c r="B53516" i="10" s="1"/>
  <c r="B53517" i="10" s="1"/>
  <c r="B53518" i="10" s="1"/>
  <c r="B53519" i="10" s="1"/>
  <c r="B53520" i="10" s="1"/>
  <c r="B53521" i="10" s="1"/>
  <c r="B53522" i="10" s="1"/>
  <c r="B53523" i="10" s="1"/>
  <c r="B53524" i="10" s="1"/>
  <c r="B53525" i="10" s="1"/>
  <c r="B53526" i="10" s="1"/>
  <c r="B53527" i="10" s="1"/>
  <c r="B53528" i="10" s="1"/>
  <c r="B53529" i="10" s="1"/>
  <c r="B53530" i="10" s="1"/>
  <c r="B53531" i="10" s="1"/>
  <c r="B53532" i="10" s="1"/>
  <c r="B53533" i="10" s="1"/>
  <c r="B53534" i="10" s="1"/>
  <c r="B53535" i="10" s="1"/>
  <c r="B53536" i="10" s="1"/>
  <c r="B53537" i="10" s="1"/>
  <c r="B53538" i="10" s="1"/>
  <c r="B53539" i="10" s="1"/>
  <c r="B53540" i="10" s="1"/>
  <c r="B53541" i="10" s="1"/>
  <c r="B53542" i="10" s="1"/>
  <c r="B53543" i="10" s="1"/>
  <c r="B53544" i="10" s="1"/>
  <c r="B53545" i="10" s="1"/>
  <c r="B53546" i="10" s="1"/>
  <c r="B53547" i="10" s="1"/>
  <c r="B53548" i="10" s="1"/>
  <c r="B53549" i="10" s="1"/>
  <c r="B53550" i="10" s="1"/>
  <c r="B53551" i="10" s="1"/>
  <c r="B53552" i="10" s="1"/>
  <c r="B53553" i="10" s="1"/>
  <c r="B53554" i="10" s="1"/>
  <c r="B53555" i="10" s="1"/>
  <c r="B53556" i="10" s="1"/>
  <c r="B53557" i="10" s="1"/>
  <c r="B53558" i="10" s="1"/>
  <c r="B53559" i="10" s="1"/>
  <c r="B53560" i="10" s="1"/>
  <c r="B53561" i="10" s="1"/>
  <c r="B53562" i="10" s="1"/>
  <c r="B53563" i="10" s="1"/>
  <c r="B53564" i="10" s="1"/>
  <c r="B53565" i="10" s="1"/>
  <c r="B53566" i="10" s="1"/>
  <c r="B53567" i="10" s="1"/>
  <c r="B53568" i="10" s="1"/>
  <c r="B53569" i="10" s="1"/>
  <c r="B53570" i="10" s="1"/>
  <c r="B53571" i="10" s="1"/>
  <c r="B53572" i="10" s="1"/>
  <c r="B53573" i="10" s="1"/>
  <c r="B53574" i="10" s="1"/>
  <c r="B53575" i="10" s="1"/>
  <c r="B53576" i="10" s="1"/>
  <c r="B53577" i="10" s="1"/>
  <c r="B53578" i="10" s="1"/>
  <c r="B53579" i="10" s="1"/>
  <c r="B53580" i="10" s="1"/>
  <c r="B53581" i="10" s="1"/>
  <c r="B53582" i="10" s="1"/>
  <c r="B53583" i="10" s="1"/>
  <c r="B53584" i="10" s="1"/>
  <c r="B53585" i="10" s="1"/>
  <c r="B53586" i="10" s="1"/>
  <c r="B53587" i="10" s="1"/>
  <c r="B53588" i="10" s="1"/>
  <c r="B53589" i="10" s="1"/>
  <c r="B53590" i="10" s="1"/>
  <c r="B53591" i="10" s="1"/>
  <c r="B53592" i="10" s="1"/>
  <c r="B53593" i="10" s="1"/>
  <c r="B53594" i="10" s="1"/>
  <c r="B53595" i="10" s="1"/>
  <c r="B53596" i="10" s="1"/>
  <c r="B53597" i="10" s="1"/>
  <c r="B53598" i="10" s="1"/>
  <c r="B53599" i="10" s="1"/>
  <c r="B53600" i="10" s="1"/>
  <c r="B53601" i="10" s="1"/>
  <c r="B53602" i="10" s="1"/>
  <c r="B53603" i="10" s="1"/>
  <c r="B53604" i="10" s="1"/>
  <c r="B53605" i="10" s="1"/>
  <c r="B53606" i="10" s="1"/>
  <c r="B53607" i="10" s="1"/>
  <c r="B53608" i="10" s="1"/>
  <c r="B53609" i="10" s="1"/>
  <c r="B53610" i="10" s="1"/>
  <c r="B53611" i="10" s="1"/>
  <c r="B53612" i="10" s="1"/>
  <c r="B53613" i="10" s="1"/>
  <c r="B53614" i="10" s="1"/>
  <c r="B53615" i="10" s="1"/>
  <c r="B53616" i="10" s="1"/>
  <c r="B53617" i="10" s="1"/>
  <c r="B53618" i="10" s="1"/>
  <c r="B53619" i="10" s="1"/>
  <c r="B53620" i="10" s="1"/>
  <c r="B53621" i="10" s="1"/>
  <c r="B53622" i="10" s="1"/>
  <c r="B53623" i="10" s="1"/>
  <c r="B53624" i="10" s="1"/>
  <c r="B53625" i="10" s="1"/>
  <c r="B53626" i="10" s="1"/>
  <c r="B53627" i="10" s="1"/>
  <c r="B53628" i="10" s="1"/>
  <c r="B53629" i="10" s="1"/>
  <c r="B53630" i="10" s="1"/>
  <c r="B53631" i="10" s="1"/>
  <c r="B53632" i="10" s="1"/>
  <c r="B53633" i="10" s="1"/>
  <c r="B53634" i="10" s="1"/>
  <c r="B53635" i="10" s="1"/>
  <c r="B53636" i="10" s="1"/>
  <c r="B53637" i="10" s="1"/>
  <c r="B53638" i="10" s="1"/>
  <c r="B53639" i="10" s="1"/>
  <c r="B53640" i="10" s="1"/>
  <c r="B53641" i="10" s="1"/>
  <c r="B53642" i="10" s="1"/>
  <c r="B53643" i="10" s="1"/>
  <c r="B53644" i="10" s="1"/>
  <c r="B53645" i="10" s="1"/>
  <c r="B53646" i="10" s="1"/>
  <c r="B53647" i="10" s="1"/>
  <c r="B53648" i="10" s="1"/>
  <c r="B53649" i="10" s="1"/>
  <c r="B53650" i="10" s="1"/>
  <c r="B53651" i="10" s="1"/>
  <c r="B53652" i="10" s="1"/>
  <c r="B53653" i="10" s="1"/>
  <c r="B53654" i="10" s="1"/>
  <c r="B53655" i="10" s="1"/>
  <c r="B53656" i="10" s="1"/>
  <c r="B53657" i="10" s="1"/>
  <c r="B53658" i="10" s="1"/>
  <c r="B53659" i="10" s="1"/>
  <c r="B53660" i="10" s="1"/>
  <c r="B53661" i="10" s="1"/>
  <c r="B53662" i="10" s="1"/>
  <c r="B53663" i="10" s="1"/>
  <c r="B53664" i="10" s="1"/>
  <c r="B53665" i="10" s="1"/>
  <c r="B53666" i="10" s="1"/>
  <c r="B53667" i="10" s="1"/>
  <c r="B53668" i="10" s="1"/>
  <c r="B53669" i="10" s="1"/>
  <c r="B53670" i="10" s="1"/>
  <c r="B53671" i="10" s="1"/>
  <c r="B53672" i="10" s="1"/>
  <c r="B53673" i="10" s="1"/>
  <c r="B53674" i="10" s="1"/>
  <c r="B53675" i="10" s="1"/>
  <c r="B53676" i="10" s="1"/>
  <c r="B53677" i="10" s="1"/>
  <c r="B53678" i="10" s="1"/>
  <c r="B53679" i="10" s="1"/>
  <c r="B53680" i="10" s="1"/>
  <c r="B53681" i="10" s="1"/>
  <c r="B53682" i="10" s="1"/>
  <c r="B53683" i="10" s="1"/>
  <c r="B53684" i="10" s="1"/>
  <c r="B53685" i="10" s="1"/>
  <c r="B53686" i="10" s="1"/>
  <c r="B53687" i="10" s="1"/>
  <c r="B53688" i="10" s="1"/>
  <c r="B53689" i="10" s="1"/>
  <c r="B53690" i="10" s="1"/>
  <c r="B53691" i="10" s="1"/>
  <c r="B53692" i="10" s="1"/>
  <c r="B53693" i="10" s="1"/>
  <c r="B53694" i="10" s="1"/>
  <c r="B53695" i="10" s="1"/>
  <c r="B53696" i="10" s="1"/>
  <c r="B53697" i="10" s="1"/>
  <c r="B53698" i="10" s="1"/>
  <c r="B53699" i="10" s="1"/>
  <c r="B53700" i="10" s="1"/>
  <c r="B53701" i="10" s="1"/>
  <c r="B53702" i="10" s="1"/>
  <c r="B53703" i="10" s="1"/>
  <c r="B53704" i="10" s="1"/>
  <c r="B53705" i="10" s="1"/>
  <c r="B53706" i="10" s="1"/>
  <c r="B53707" i="10" s="1"/>
  <c r="B53708" i="10" s="1"/>
  <c r="B53709" i="10" s="1"/>
  <c r="B53710" i="10" s="1"/>
  <c r="B53711" i="10" s="1"/>
  <c r="B53712" i="10" s="1"/>
  <c r="B53713" i="10" s="1"/>
  <c r="B53714" i="10" s="1"/>
  <c r="B53715" i="10" s="1"/>
  <c r="B53716" i="10" s="1"/>
  <c r="B53717" i="10" s="1"/>
  <c r="B53718" i="10" s="1"/>
  <c r="B53719" i="10" s="1"/>
  <c r="B53720" i="10" s="1"/>
  <c r="B53721" i="10" s="1"/>
  <c r="B53722" i="10" s="1"/>
  <c r="B53723" i="10" s="1"/>
  <c r="B53724" i="10" s="1"/>
  <c r="B53725" i="10" s="1"/>
  <c r="B53726" i="10" s="1"/>
  <c r="B53727" i="10" s="1"/>
  <c r="B53728" i="10" s="1"/>
  <c r="B53729" i="10" s="1"/>
  <c r="B53730" i="10" s="1"/>
  <c r="B53731" i="10" s="1"/>
  <c r="B53732" i="10" s="1"/>
  <c r="B53733" i="10" s="1"/>
  <c r="B53734" i="10" s="1"/>
  <c r="B53735" i="10" s="1"/>
  <c r="B53736" i="10" s="1"/>
  <c r="B53737" i="10" s="1"/>
  <c r="B53738" i="10" s="1"/>
  <c r="B53739" i="10" s="1"/>
  <c r="B53740" i="10" s="1"/>
  <c r="B53741" i="10" s="1"/>
  <c r="B53742" i="10" s="1"/>
  <c r="B53743" i="10" s="1"/>
  <c r="B53744" i="10" s="1"/>
  <c r="B53745" i="10" s="1"/>
  <c r="B53746" i="10" s="1"/>
  <c r="B53747" i="10" s="1"/>
  <c r="B53748" i="10" s="1"/>
  <c r="B53749" i="10" s="1"/>
  <c r="B53750" i="10" s="1"/>
  <c r="B53751" i="10" s="1"/>
  <c r="B53752" i="10" s="1"/>
  <c r="B53753" i="10" s="1"/>
  <c r="B53754" i="10" s="1"/>
  <c r="B53755" i="10" s="1"/>
  <c r="B53756" i="10" s="1"/>
  <c r="B53757" i="10" s="1"/>
  <c r="B53758" i="10" s="1"/>
  <c r="B53759" i="10" s="1"/>
  <c r="B53760" i="10" s="1"/>
  <c r="B53761" i="10" s="1"/>
  <c r="B53762" i="10" s="1"/>
  <c r="B53763" i="10" s="1"/>
  <c r="B53764" i="10" s="1"/>
  <c r="B53765" i="10" s="1"/>
  <c r="B53766" i="10" s="1"/>
  <c r="B53767" i="10" s="1"/>
  <c r="B53768" i="10" s="1"/>
  <c r="B53769" i="10" s="1"/>
  <c r="B53770" i="10" s="1"/>
  <c r="B53771" i="10" s="1"/>
  <c r="B53772" i="10" s="1"/>
  <c r="B53773" i="10" s="1"/>
  <c r="B53774" i="10" s="1"/>
  <c r="B53775" i="10" s="1"/>
  <c r="B53776" i="10" s="1"/>
  <c r="B53777" i="10" s="1"/>
  <c r="B53778" i="10" s="1"/>
  <c r="B53779" i="10" s="1"/>
  <c r="B53780" i="10" s="1"/>
  <c r="B53781" i="10" s="1"/>
  <c r="B53782" i="10" s="1"/>
  <c r="B53783" i="10" s="1"/>
  <c r="B53784" i="10" s="1"/>
  <c r="B53785" i="10" s="1"/>
  <c r="B53786" i="10" s="1"/>
  <c r="B53787" i="10" s="1"/>
  <c r="B53788" i="10" s="1"/>
  <c r="B53789" i="10" s="1"/>
  <c r="B53790" i="10" s="1"/>
  <c r="B53791" i="10" s="1"/>
  <c r="B53792" i="10" s="1"/>
  <c r="B53793" i="10" s="1"/>
  <c r="B53794" i="10" s="1"/>
  <c r="B53795" i="10" s="1"/>
  <c r="B53796" i="10" s="1"/>
  <c r="B53797" i="10" s="1"/>
  <c r="B53798" i="10" s="1"/>
  <c r="B53799" i="10" s="1"/>
  <c r="B53800" i="10" s="1"/>
  <c r="B53801" i="10" s="1"/>
  <c r="B53802" i="10" s="1"/>
  <c r="B53803" i="10" s="1"/>
  <c r="B53804" i="10" s="1"/>
  <c r="B53805" i="10" s="1"/>
  <c r="B53806" i="10" s="1"/>
  <c r="B53807" i="10" s="1"/>
  <c r="B53808" i="10" s="1"/>
  <c r="B53809" i="10" s="1"/>
  <c r="B53810" i="10" s="1"/>
  <c r="B53811" i="10" s="1"/>
  <c r="B53812" i="10" s="1"/>
  <c r="B53813" i="10" s="1"/>
  <c r="B53814" i="10" s="1"/>
  <c r="B53815" i="10" s="1"/>
  <c r="B53816" i="10" s="1"/>
  <c r="B53817" i="10" s="1"/>
  <c r="B53818" i="10" s="1"/>
  <c r="B53819" i="10" s="1"/>
  <c r="B53820" i="10" s="1"/>
  <c r="B53821" i="10" s="1"/>
  <c r="B53822" i="10" s="1"/>
  <c r="B53823" i="10" s="1"/>
  <c r="B53824" i="10" s="1"/>
  <c r="B53825" i="10" s="1"/>
  <c r="B53826" i="10" s="1"/>
  <c r="B53827" i="10" s="1"/>
  <c r="B53828" i="10" s="1"/>
  <c r="B53829" i="10" s="1"/>
  <c r="B53830" i="10" s="1"/>
  <c r="B53831" i="10" s="1"/>
  <c r="B53832" i="10" s="1"/>
  <c r="B53833" i="10" s="1"/>
  <c r="B53834" i="10" s="1"/>
  <c r="B53835" i="10" s="1"/>
  <c r="B53836" i="10" s="1"/>
  <c r="B53837" i="10" s="1"/>
  <c r="B53838" i="10" s="1"/>
  <c r="B53839" i="10" s="1"/>
  <c r="B53840" i="10" s="1"/>
  <c r="B53841" i="10" s="1"/>
  <c r="B53842" i="10" s="1"/>
  <c r="B53843" i="10" s="1"/>
  <c r="B53844" i="10" s="1"/>
  <c r="B53845" i="10" s="1"/>
  <c r="B53846" i="10" s="1"/>
  <c r="B53847" i="10" s="1"/>
  <c r="B53848" i="10" s="1"/>
  <c r="B53849" i="10" s="1"/>
  <c r="B53850" i="10" s="1"/>
  <c r="B53851" i="10" s="1"/>
  <c r="B53852" i="10" s="1"/>
  <c r="B53853" i="10" s="1"/>
  <c r="B53854" i="10" s="1"/>
  <c r="B53855" i="10" s="1"/>
  <c r="B53856" i="10" s="1"/>
  <c r="B53857" i="10" s="1"/>
  <c r="B53858" i="10" s="1"/>
  <c r="B53859" i="10" s="1"/>
  <c r="B53860" i="10" s="1"/>
  <c r="B53861" i="10" s="1"/>
  <c r="B53862" i="10" s="1"/>
  <c r="B53863" i="10" s="1"/>
  <c r="B53864" i="10" s="1"/>
  <c r="B53865" i="10" s="1"/>
  <c r="B53866" i="10" s="1"/>
  <c r="B53867" i="10" s="1"/>
  <c r="B53868" i="10" s="1"/>
  <c r="B53869" i="10" s="1"/>
  <c r="B53870" i="10" s="1"/>
  <c r="B53871" i="10" s="1"/>
  <c r="B53872" i="10" s="1"/>
  <c r="B53873" i="10" s="1"/>
  <c r="B53874" i="10" s="1"/>
  <c r="B53875" i="10" s="1"/>
  <c r="B53876" i="10" s="1"/>
  <c r="B53877" i="10" s="1"/>
  <c r="B53878" i="10" s="1"/>
  <c r="B53879" i="10" s="1"/>
  <c r="B53880" i="10" s="1"/>
  <c r="B53881" i="10" s="1"/>
  <c r="B53882" i="10" s="1"/>
  <c r="B53883" i="10" s="1"/>
  <c r="B53884" i="10" s="1"/>
  <c r="B53885" i="10" s="1"/>
  <c r="B53886" i="10" s="1"/>
  <c r="B53887" i="10" s="1"/>
  <c r="B53888" i="10" s="1"/>
  <c r="B53889" i="10" s="1"/>
  <c r="B53890" i="10" s="1"/>
  <c r="B53891" i="10" s="1"/>
  <c r="B53892" i="10" s="1"/>
  <c r="B53893" i="10" s="1"/>
  <c r="B53894" i="10" s="1"/>
  <c r="B53895" i="10" s="1"/>
  <c r="B53896" i="10" s="1"/>
  <c r="B53897" i="10" s="1"/>
  <c r="B53898" i="10" s="1"/>
  <c r="B53899" i="10" s="1"/>
  <c r="B53900" i="10" s="1"/>
  <c r="B53901" i="10" s="1"/>
  <c r="B53902" i="10" s="1"/>
  <c r="B53903" i="10" s="1"/>
  <c r="B53904" i="10" s="1"/>
  <c r="B53905" i="10" s="1"/>
  <c r="B53906" i="10" s="1"/>
  <c r="B53907" i="10" s="1"/>
  <c r="B53908" i="10" s="1"/>
  <c r="B53909" i="10" s="1"/>
  <c r="B53910" i="10" s="1"/>
  <c r="B53911" i="10" s="1"/>
  <c r="B53912" i="10" s="1"/>
  <c r="B53913" i="10" s="1"/>
  <c r="B53914" i="10" s="1"/>
  <c r="B53915" i="10" s="1"/>
  <c r="B53916" i="10" s="1"/>
  <c r="B53917" i="10" s="1"/>
  <c r="B53918" i="10" s="1"/>
  <c r="B53919" i="10" s="1"/>
  <c r="B53920" i="10" s="1"/>
  <c r="B53921" i="10" s="1"/>
  <c r="B53922" i="10" s="1"/>
  <c r="B53923" i="10" s="1"/>
  <c r="B53924" i="10" s="1"/>
  <c r="B53925" i="10" s="1"/>
  <c r="B53926" i="10" s="1"/>
  <c r="B53927" i="10" s="1"/>
  <c r="B53928" i="10" s="1"/>
  <c r="B53929" i="10" s="1"/>
  <c r="B53930" i="10" s="1"/>
  <c r="B53931" i="10" s="1"/>
  <c r="B53932" i="10" s="1"/>
  <c r="B53933" i="10" s="1"/>
  <c r="B53934" i="10" s="1"/>
  <c r="B53935" i="10" s="1"/>
  <c r="B53936" i="10" s="1"/>
  <c r="B53937" i="10" s="1"/>
  <c r="B53938" i="10" s="1"/>
  <c r="B53939" i="10" s="1"/>
  <c r="B53940" i="10" s="1"/>
  <c r="B53941" i="10" s="1"/>
  <c r="B53942" i="10" s="1"/>
  <c r="B53943" i="10" s="1"/>
  <c r="B53944" i="10" s="1"/>
  <c r="B53945" i="10" s="1"/>
  <c r="B53946" i="10" s="1"/>
  <c r="B53947" i="10" s="1"/>
  <c r="B53948" i="10" s="1"/>
  <c r="B53949" i="10" s="1"/>
  <c r="B53950" i="10" s="1"/>
  <c r="B53951" i="10" s="1"/>
  <c r="B53952" i="10" s="1"/>
  <c r="B53953" i="10" s="1"/>
  <c r="B53954" i="10" s="1"/>
  <c r="B53955" i="10" s="1"/>
  <c r="B53956" i="10" s="1"/>
  <c r="B53957" i="10" s="1"/>
  <c r="B53958" i="10" s="1"/>
  <c r="B53959" i="10" s="1"/>
  <c r="B53960" i="10" s="1"/>
  <c r="B53961" i="10" s="1"/>
  <c r="B53962" i="10" s="1"/>
  <c r="B53963" i="10" s="1"/>
  <c r="B53964" i="10" s="1"/>
  <c r="B53965" i="10" s="1"/>
  <c r="B53966" i="10" s="1"/>
  <c r="B53967" i="10" s="1"/>
  <c r="B53968" i="10" s="1"/>
  <c r="B53969" i="10" s="1"/>
  <c r="B53970" i="10" s="1"/>
  <c r="B53971" i="10" s="1"/>
  <c r="B53972" i="10" s="1"/>
  <c r="B53973" i="10" s="1"/>
  <c r="B53974" i="10" s="1"/>
  <c r="B53975" i="10" s="1"/>
  <c r="B53976" i="10" s="1"/>
  <c r="B53977" i="10" s="1"/>
  <c r="B53978" i="10" s="1"/>
  <c r="B53979" i="10" s="1"/>
  <c r="B53980" i="10" s="1"/>
  <c r="B53981" i="10" s="1"/>
  <c r="B53982" i="10" s="1"/>
  <c r="B53983" i="10" s="1"/>
  <c r="B53984" i="10" s="1"/>
  <c r="B53985" i="10" s="1"/>
  <c r="B53986" i="10" s="1"/>
  <c r="B53987" i="10" s="1"/>
  <c r="B53988" i="10" s="1"/>
  <c r="B53989" i="10" s="1"/>
  <c r="B53990" i="10" s="1"/>
  <c r="B53991" i="10" s="1"/>
  <c r="B53992" i="10" s="1"/>
  <c r="B53993" i="10" s="1"/>
  <c r="B53994" i="10" s="1"/>
  <c r="B53995" i="10" s="1"/>
  <c r="B53996" i="10" s="1"/>
  <c r="B53997" i="10" s="1"/>
  <c r="B53998" i="10" s="1"/>
  <c r="B53999" i="10" s="1"/>
  <c r="B54000" i="10" s="1"/>
  <c r="B54001" i="10" s="1"/>
  <c r="B54002" i="10" s="1"/>
  <c r="B54003" i="10" s="1"/>
  <c r="B54004" i="10" s="1"/>
  <c r="B54005" i="10" s="1"/>
  <c r="B54006" i="10" s="1"/>
  <c r="B54007" i="10" s="1"/>
  <c r="B54008" i="10" s="1"/>
  <c r="B54009" i="10" s="1"/>
  <c r="B54010" i="10" s="1"/>
  <c r="B54011" i="10" s="1"/>
  <c r="B54012" i="10" s="1"/>
  <c r="B54013" i="10" s="1"/>
  <c r="B54014" i="10" s="1"/>
  <c r="B54015" i="10" s="1"/>
  <c r="B54016" i="10" s="1"/>
  <c r="B54017" i="10" s="1"/>
  <c r="B54018" i="10" s="1"/>
  <c r="B54019" i="10" s="1"/>
  <c r="B54020" i="10" s="1"/>
  <c r="B54021" i="10" s="1"/>
  <c r="B54022" i="10" s="1"/>
  <c r="B54023" i="10" s="1"/>
  <c r="B54024" i="10" s="1"/>
  <c r="B54025" i="10" s="1"/>
  <c r="B54026" i="10" s="1"/>
  <c r="B54027" i="10" s="1"/>
  <c r="B54028" i="10" s="1"/>
  <c r="B54029" i="10" s="1"/>
  <c r="B54030" i="10" s="1"/>
  <c r="B54031" i="10" s="1"/>
  <c r="B54032" i="10" s="1"/>
  <c r="B54033" i="10" s="1"/>
  <c r="B54034" i="10" s="1"/>
  <c r="B54035" i="10" s="1"/>
  <c r="B54036" i="10" s="1"/>
  <c r="B54037" i="10" s="1"/>
  <c r="B54038" i="10" s="1"/>
  <c r="B54039" i="10" s="1"/>
  <c r="B54040" i="10" s="1"/>
  <c r="B54041" i="10" s="1"/>
  <c r="B54042" i="10" s="1"/>
  <c r="B54043" i="10" s="1"/>
  <c r="B54044" i="10" s="1"/>
  <c r="B54045" i="10" s="1"/>
  <c r="B54046" i="10" s="1"/>
  <c r="B54047" i="10" s="1"/>
  <c r="B54048" i="10" s="1"/>
  <c r="B54049" i="10" s="1"/>
  <c r="B54050" i="10" s="1"/>
  <c r="B54051" i="10" s="1"/>
  <c r="B54052" i="10" s="1"/>
  <c r="B54053" i="10" s="1"/>
  <c r="B54054" i="10" s="1"/>
  <c r="B54055" i="10" s="1"/>
  <c r="B54056" i="10" s="1"/>
  <c r="B54057" i="10" s="1"/>
  <c r="B54058" i="10" s="1"/>
  <c r="B54059" i="10" s="1"/>
  <c r="B54060" i="10" s="1"/>
  <c r="B54061" i="10" s="1"/>
  <c r="B54062" i="10" s="1"/>
  <c r="B54063" i="10" s="1"/>
  <c r="B54064" i="10" s="1"/>
  <c r="B54065" i="10" s="1"/>
  <c r="B54066" i="10" s="1"/>
  <c r="B54067" i="10" s="1"/>
  <c r="B54068" i="10" s="1"/>
  <c r="B54069" i="10" s="1"/>
  <c r="B54070" i="10" s="1"/>
  <c r="B54071" i="10" s="1"/>
  <c r="B54072" i="10" s="1"/>
  <c r="B54073" i="10" s="1"/>
  <c r="B54074" i="10" s="1"/>
  <c r="B54075" i="10" s="1"/>
  <c r="B54076" i="10" s="1"/>
  <c r="B54077" i="10" s="1"/>
  <c r="B54078" i="10" s="1"/>
  <c r="B54079" i="10" s="1"/>
  <c r="B54080" i="10" s="1"/>
  <c r="B54081" i="10" s="1"/>
  <c r="B54082" i="10" s="1"/>
  <c r="B54083" i="10" s="1"/>
  <c r="B54084" i="10" s="1"/>
  <c r="B54085" i="10" s="1"/>
  <c r="B54086" i="10" s="1"/>
  <c r="B54087" i="10" s="1"/>
  <c r="B54088" i="10" s="1"/>
  <c r="B54089" i="10" s="1"/>
  <c r="B54090" i="10" s="1"/>
  <c r="B54091" i="10" s="1"/>
  <c r="B54092" i="10" s="1"/>
  <c r="B54093" i="10" s="1"/>
  <c r="B54094" i="10" s="1"/>
  <c r="B54095" i="10" s="1"/>
  <c r="B54096" i="10" s="1"/>
  <c r="B54097" i="10" s="1"/>
  <c r="B54098" i="10" s="1"/>
  <c r="B54099" i="10" s="1"/>
  <c r="B54100" i="10" s="1"/>
  <c r="B54101" i="10" s="1"/>
  <c r="B54102" i="10" s="1"/>
  <c r="B54103" i="10" s="1"/>
  <c r="B54104" i="10" s="1"/>
  <c r="B54105" i="10" s="1"/>
  <c r="B54106" i="10" s="1"/>
  <c r="B54107" i="10" s="1"/>
  <c r="B54108" i="10" s="1"/>
  <c r="B54109" i="10" s="1"/>
  <c r="B54110" i="10" s="1"/>
  <c r="B54111" i="10" s="1"/>
  <c r="B54112" i="10" s="1"/>
  <c r="B54113" i="10" s="1"/>
  <c r="B54114" i="10" s="1"/>
  <c r="B54115" i="10" s="1"/>
  <c r="B54116" i="10" s="1"/>
  <c r="B54117" i="10" s="1"/>
  <c r="B54118" i="10" s="1"/>
  <c r="B54119" i="10" s="1"/>
  <c r="B54120" i="10" s="1"/>
  <c r="B54121" i="10" s="1"/>
  <c r="B54122" i="10" s="1"/>
  <c r="B54123" i="10" s="1"/>
  <c r="B54124" i="10" s="1"/>
  <c r="B54125" i="10" s="1"/>
  <c r="B54126" i="10" s="1"/>
  <c r="B54127" i="10" s="1"/>
  <c r="B54128" i="10" s="1"/>
  <c r="B54129" i="10" s="1"/>
  <c r="B54130" i="10" s="1"/>
  <c r="B54131" i="10" s="1"/>
  <c r="B54132" i="10" s="1"/>
  <c r="B54133" i="10" s="1"/>
  <c r="B54134" i="10" s="1"/>
  <c r="B54135" i="10" s="1"/>
  <c r="B54136" i="10" s="1"/>
  <c r="B54137" i="10" s="1"/>
  <c r="B54138" i="10" s="1"/>
  <c r="B54139" i="10" s="1"/>
  <c r="B54140" i="10" s="1"/>
  <c r="B54141" i="10" s="1"/>
  <c r="B54142" i="10" s="1"/>
  <c r="B54143" i="10" s="1"/>
  <c r="B54144" i="10" s="1"/>
  <c r="B54145" i="10" s="1"/>
  <c r="B54146" i="10" s="1"/>
  <c r="B54147" i="10" s="1"/>
  <c r="B54148" i="10" s="1"/>
  <c r="B54149" i="10" s="1"/>
  <c r="B54150" i="10" s="1"/>
  <c r="B54151" i="10" s="1"/>
  <c r="B54152" i="10" s="1"/>
  <c r="B54153" i="10" s="1"/>
  <c r="B54154" i="10" s="1"/>
  <c r="B54155" i="10" s="1"/>
  <c r="B54156" i="10" s="1"/>
  <c r="B54157" i="10" s="1"/>
  <c r="B54158" i="10" s="1"/>
  <c r="B54159" i="10" s="1"/>
  <c r="B54160" i="10" s="1"/>
  <c r="B54161" i="10" s="1"/>
  <c r="B54162" i="10" s="1"/>
  <c r="B54163" i="10" s="1"/>
  <c r="B54164" i="10" s="1"/>
  <c r="B54165" i="10" s="1"/>
  <c r="B54166" i="10" s="1"/>
  <c r="B54167" i="10" s="1"/>
  <c r="B54168" i="10" s="1"/>
  <c r="B54169" i="10" s="1"/>
  <c r="B54170" i="10" s="1"/>
  <c r="B54171" i="10" s="1"/>
  <c r="B54172" i="10" s="1"/>
  <c r="B54173" i="10" s="1"/>
  <c r="B54174" i="10" s="1"/>
  <c r="B54175" i="10" s="1"/>
  <c r="B54176" i="10" s="1"/>
  <c r="B54177" i="10" s="1"/>
  <c r="B54178" i="10" s="1"/>
  <c r="B54179" i="10" s="1"/>
  <c r="B54180" i="10" s="1"/>
  <c r="B54181" i="10" s="1"/>
  <c r="B54182" i="10" s="1"/>
  <c r="B54183" i="10" s="1"/>
  <c r="B54184" i="10" s="1"/>
  <c r="B54185" i="10" s="1"/>
  <c r="B54186" i="10" s="1"/>
  <c r="B54187" i="10" s="1"/>
  <c r="B54188" i="10" s="1"/>
  <c r="B54189" i="10" s="1"/>
  <c r="B54190" i="10" s="1"/>
  <c r="B54191" i="10" s="1"/>
  <c r="B54192" i="10" s="1"/>
  <c r="B54193" i="10" s="1"/>
  <c r="B54194" i="10" s="1"/>
  <c r="B54195" i="10" s="1"/>
  <c r="B54196" i="10" s="1"/>
  <c r="B54197" i="10" s="1"/>
  <c r="B54198" i="10" s="1"/>
  <c r="B54199" i="10" s="1"/>
  <c r="B54200" i="10" s="1"/>
  <c r="B54201" i="10" s="1"/>
  <c r="B54202" i="10" s="1"/>
  <c r="B54203" i="10" s="1"/>
  <c r="B54204" i="10" s="1"/>
  <c r="B54205" i="10" s="1"/>
  <c r="B54206" i="10" s="1"/>
  <c r="B54207" i="10" s="1"/>
  <c r="B54208" i="10" s="1"/>
  <c r="B54209" i="10" s="1"/>
  <c r="B54210" i="10" s="1"/>
  <c r="B54211" i="10" s="1"/>
  <c r="B54212" i="10" s="1"/>
  <c r="B54213" i="10" s="1"/>
  <c r="B54214" i="10" s="1"/>
  <c r="B54215" i="10" s="1"/>
  <c r="B54216" i="10" s="1"/>
  <c r="B54217" i="10" s="1"/>
  <c r="B54218" i="10" s="1"/>
  <c r="B54219" i="10" s="1"/>
  <c r="B54220" i="10" s="1"/>
  <c r="B54221" i="10" s="1"/>
  <c r="B54222" i="10" s="1"/>
  <c r="B54223" i="10" s="1"/>
  <c r="B54224" i="10" s="1"/>
  <c r="B54225" i="10" s="1"/>
  <c r="B54226" i="10" s="1"/>
  <c r="B54227" i="10" s="1"/>
  <c r="B54228" i="10" s="1"/>
  <c r="B54229" i="10" s="1"/>
  <c r="B54230" i="10" s="1"/>
  <c r="B54231" i="10" s="1"/>
  <c r="B54232" i="10" s="1"/>
  <c r="B54233" i="10" s="1"/>
  <c r="B54234" i="10" s="1"/>
  <c r="B54235" i="10" s="1"/>
  <c r="B54236" i="10" s="1"/>
  <c r="B54237" i="10" s="1"/>
  <c r="B54238" i="10" s="1"/>
  <c r="B54239" i="10" s="1"/>
  <c r="B54240" i="10" s="1"/>
  <c r="B54241" i="10" s="1"/>
  <c r="B54242" i="10" s="1"/>
  <c r="B54243" i="10" s="1"/>
  <c r="B54244" i="10" s="1"/>
  <c r="B54245" i="10" s="1"/>
  <c r="B54246" i="10" s="1"/>
  <c r="B54247" i="10" s="1"/>
  <c r="B54248" i="10" s="1"/>
  <c r="B54249" i="10" s="1"/>
  <c r="B54250" i="10" s="1"/>
  <c r="B54251" i="10" s="1"/>
  <c r="B54252" i="10" s="1"/>
  <c r="B54253" i="10" s="1"/>
  <c r="B54254" i="10" s="1"/>
  <c r="B54255" i="10" s="1"/>
  <c r="B54256" i="10" s="1"/>
  <c r="B54257" i="10" s="1"/>
  <c r="B54258" i="10" s="1"/>
  <c r="B54259" i="10" s="1"/>
  <c r="B54260" i="10" s="1"/>
  <c r="B54261" i="10" s="1"/>
  <c r="B54262" i="10" s="1"/>
  <c r="B54263" i="10" s="1"/>
  <c r="B54264" i="10" s="1"/>
  <c r="B54265" i="10" s="1"/>
  <c r="B54266" i="10" s="1"/>
  <c r="B54267" i="10" s="1"/>
  <c r="B54268" i="10" s="1"/>
  <c r="B54269" i="10" s="1"/>
  <c r="B54270" i="10" s="1"/>
  <c r="B54271" i="10" s="1"/>
  <c r="B54272" i="10" s="1"/>
  <c r="B54273" i="10" s="1"/>
  <c r="B54274" i="10" s="1"/>
  <c r="B54275" i="10" s="1"/>
  <c r="B54276" i="10" s="1"/>
  <c r="B54277" i="10" s="1"/>
  <c r="B54278" i="10" s="1"/>
  <c r="B54279" i="10" s="1"/>
  <c r="B54280" i="10" s="1"/>
  <c r="B54281" i="10" s="1"/>
  <c r="B54282" i="10" s="1"/>
  <c r="B54283" i="10" s="1"/>
  <c r="B54284" i="10" s="1"/>
  <c r="B54285" i="10" s="1"/>
  <c r="B54286" i="10" s="1"/>
  <c r="B54287" i="10" s="1"/>
  <c r="B54288" i="10" s="1"/>
  <c r="B54289" i="10" s="1"/>
  <c r="B54290" i="10" s="1"/>
  <c r="B54291" i="10" s="1"/>
  <c r="B54292" i="10" s="1"/>
  <c r="B54293" i="10" s="1"/>
  <c r="B54294" i="10" s="1"/>
  <c r="B54295" i="10" s="1"/>
  <c r="B54296" i="10" s="1"/>
  <c r="B54297" i="10" s="1"/>
  <c r="B54298" i="10" s="1"/>
  <c r="B54299" i="10" s="1"/>
  <c r="B54300" i="10" s="1"/>
  <c r="B54301" i="10" s="1"/>
  <c r="B54302" i="10" s="1"/>
  <c r="B54303" i="10" s="1"/>
  <c r="B54304" i="10" s="1"/>
  <c r="B54305" i="10" s="1"/>
  <c r="B54306" i="10" s="1"/>
  <c r="B54307" i="10" s="1"/>
  <c r="B54308" i="10" s="1"/>
  <c r="B54309" i="10" s="1"/>
  <c r="B54310" i="10" s="1"/>
  <c r="B54311" i="10" s="1"/>
  <c r="B54312" i="10" s="1"/>
  <c r="B54313" i="10" s="1"/>
  <c r="B54314" i="10" s="1"/>
  <c r="B54315" i="10" s="1"/>
  <c r="B54316" i="10" s="1"/>
  <c r="B54317" i="10" s="1"/>
  <c r="B54318" i="10" s="1"/>
  <c r="B54319" i="10" s="1"/>
  <c r="B54320" i="10" s="1"/>
  <c r="B54321" i="10" s="1"/>
  <c r="B54322" i="10" s="1"/>
  <c r="B54323" i="10" s="1"/>
  <c r="B54324" i="10" s="1"/>
  <c r="B54325" i="10" s="1"/>
  <c r="B54326" i="10" s="1"/>
  <c r="B54327" i="10" s="1"/>
  <c r="B54328" i="10" s="1"/>
  <c r="B54329" i="10" s="1"/>
  <c r="B54330" i="10" s="1"/>
  <c r="B54331" i="10" s="1"/>
  <c r="B54332" i="10" s="1"/>
  <c r="B54333" i="10" s="1"/>
  <c r="B54334" i="10" s="1"/>
  <c r="B54335" i="10" s="1"/>
  <c r="B54336" i="10" s="1"/>
  <c r="B54337" i="10" s="1"/>
  <c r="B54338" i="10" s="1"/>
  <c r="B54339" i="10" s="1"/>
  <c r="B54340" i="10" s="1"/>
  <c r="B54341" i="10" s="1"/>
  <c r="B54342" i="10" s="1"/>
  <c r="B54343" i="10" s="1"/>
  <c r="B54344" i="10" s="1"/>
  <c r="B54345" i="10" s="1"/>
  <c r="B54346" i="10" s="1"/>
  <c r="B54347" i="10" s="1"/>
  <c r="B54348" i="10" s="1"/>
  <c r="B54349" i="10" s="1"/>
  <c r="B54350" i="10" s="1"/>
  <c r="B54351" i="10" s="1"/>
  <c r="B54352" i="10" s="1"/>
  <c r="B54353" i="10" s="1"/>
  <c r="B54354" i="10" s="1"/>
  <c r="B54355" i="10" s="1"/>
  <c r="B54356" i="10" s="1"/>
  <c r="B54357" i="10" s="1"/>
  <c r="B54358" i="10" s="1"/>
  <c r="B54359" i="10" s="1"/>
  <c r="B54360" i="10" s="1"/>
  <c r="B54361" i="10" s="1"/>
  <c r="B54362" i="10" s="1"/>
  <c r="B54363" i="10" s="1"/>
  <c r="B54364" i="10" s="1"/>
  <c r="B54365" i="10" s="1"/>
  <c r="B54366" i="10" s="1"/>
  <c r="B54367" i="10" s="1"/>
  <c r="B54368" i="10" s="1"/>
  <c r="B54369" i="10" s="1"/>
  <c r="B54370" i="10" s="1"/>
  <c r="B54371" i="10" s="1"/>
  <c r="B54372" i="10" s="1"/>
  <c r="B54373" i="10" s="1"/>
  <c r="B54374" i="10" s="1"/>
  <c r="B54375" i="10" s="1"/>
  <c r="B54376" i="10" s="1"/>
  <c r="B54377" i="10" s="1"/>
  <c r="B54378" i="10" s="1"/>
  <c r="B54379" i="10" s="1"/>
  <c r="B54380" i="10" s="1"/>
  <c r="B54381" i="10" s="1"/>
  <c r="B54382" i="10" s="1"/>
  <c r="B54383" i="10" s="1"/>
  <c r="B54384" i="10" s="1"/>
  <c r="B54385" i="10" s="1"/>
  <c r="B54386" i="10" s="1"/>
  <c r="B54387" i="10" s="1"/>
  <c r="B54388" i="10" s="1"/>
  <c r="B54389" i="10" s="1"/>
  <c r="B54390" i="10" s="1"/>
  <c r="B54391" i="10" s="1"/>
  <c r="B54392" i="10" s="1"/>
  <c r="B54393" i="10" s="1"/>
  <c r="B54394" i="10" s="1"/>
  <c r="B54395" i="10" s="1"/>
  <c r="B54396" i="10" s="1"/>
  <c r="B54397" i="10" s="1"/>
  <c r="B54398" i="10" s="1"/>
  <c r="B54399" i="10" s="1"/>
  <c r="B54400" i="10" s="1"/>
  <c r="B54401" i="10" s="1"/>
  <c r="B54402" i="10" s="1"/>
  <c r="B54403" i="10" s="1"/>
  <c r="B54404" i="10" s="1"/>
  <c r="B54405" i="10" s="1"/>
  <c r="B54406" i="10" s="1"/>
  <c r="B54407" i="10" s="1"/>
  <c r="B54408" i="10" s="1"/>
  <c r="B54409" i="10" s="1"/>
  <c r="B54410" i="10" s="1"/>
  <c r="B54411" i="10" s="1"/>
  <c r="B54412" i="10" s="1"/>
  <c r="B54413" i="10" s="1"/>
  <c r="B54414" i="10" s="1"/>
  <c r="B54415" i="10" s="1"/>
  <c r="B54416" i="10" s="1"/>
  <c r="B54417" i="10" s="1"/>
  <c r="B54418" i="10" s="1"/>
  <c r="B54419" i="10" s="1"/>
  <c r="B54420" i="10" s="1"/>
  <c r="B54421" i="10" s="1"/>
  <c r="B54422" i="10" s="1"/>
  <c r="B54423" i="10" s="1"/>
  <c r="B54424" i="10" s="1"/>
  <c r="B54425" i="10" s="1"/>
  <c r="B54426" i="10" s="1"/>
  <c r="B54427" i="10" s="1"/>
  <c r="B54428" i="10" s="1"/>
  <c r="B54429" i="10" s="1"/>
  <c r="B54430" i="10" s="1"/>
  <c r="B54431" i="10" s="1"/>
  <c r="B54432" i="10" s="1"/>
  <c r="B54433" i="10" s="1"/>
  <c r="B54434" i="10" s="1"/>
  <c r="B54435" i="10" s="1"/>
  <c r="B54436" i="10" s="1"/>
  <c r="B54437" i="10" s="1"/>
  <c r="B54438" i="10" s="1"/>
  <c r="B54439" i="10" s="1"/>
  <c r="B54440" i="10" s="1"/>
  <c r="B54441" i="10" s="1"/>
  <c r="B54442" i="10" s="1"/>
  <c r="B54443" i="10" s="1"/>
  <c r="B54444" i="10" s="1"/>
  <c r="B54445" i="10" s="1"/>
  <c r="B54446" i="10" s="1"/>
  <c r="B54447" i="10" s="1"/>
  <c r="B54448" i="10" s="1"/>
  <c r="B54449" i="10" s="1"/>
  <c r="B54450" i="10" s="1"/>
  <c r="B54451" i="10" s="1"/>
  <c r="B54452" i="10" s="1"/>
  <c r="B54453" i="10" s="1"/>
  <c r="B54454" i="10" s="1"/>
  <c r="B54455" i="10" s="1"/>
  <c r="B54456" i="10" s="1"/>
  <c r="B54457" i="10" s="1"/>
  <c r="B54458" i="10" s="1"/>
  <c r="B54459" i="10" s="1"/>
  <c r="B54460" i="10" s="1"/>
  <c r="B54461" i="10" s="1"/>
  <c r="B54462" i="10" s="1"/>
  <c r="B54463" i="10" s="1"/>
  <c r="B54464" i="10" s="1"/>
  <c r="B54465" i="10" s="1"/>
  <c r="B54466" i="10" s="1"/>
  <c r="B54467" i="10" s="1"/>
  <c r="B54468" i="10" s="1"/>
  <c r="B54469" i="10" s="1"/>
  <c r="B54470" i="10" s="1"/>
  <c r="B54471" i="10" s="1"/>
  <c r="B54472" i="10" s="1"/>
  <c r="B54473" i="10" s="1"/>
  <c r="B54474" i="10" s="1"/>
  <c r="B54475" i="10" s="1"/>
  <c r="B54476" i="10" s="1"/>
  <c r="B54477" i="10" s="1"/>
  <c r="B54478" i="10" s="1"/>
  <c r="B54479" i="10" s="1"/>
  <c r="B54480" i="10" s="1"/>
  <c r="B54481" i="10" s="1"/>
  <c r="B54482" i="10" s="1"/>
  <c r="B54483" i="10" s="1"/>
  <c r="B54484" i="10" s="1"/>
  <c r="B54485" i="10" s="1"/>
  <c r="B54486" i="10" s="1"/>
  <c r="B54487" i="10" s="1"/>
  <c r="B54488" i="10" s="1"/>
  <c r="B54489" i="10" s="1"/>
  <c r="B54490" i="10" s="1"/>
  <c r="B54491" i="10" s="1"/>
  <c r="B54492" i="10" s="1"/>
  <c r="B54493" i="10" s="1"/>
  <c r="B54494" i="10" s="1"/>
  <c r="B54495" i="10" s="1"/>
  <c r="B54496" i="10" s="1"/>
  <c r="B54497" i="10" s="1"/>
  <c r="B54498" i="10" s="1"/>
  <c r="B54499" i="10" s="1"/>
  <c r="B54500" i="10" s="1"/>
  <c r="B54501" i="10" s="1"/>
  <c r="B54502" i="10" s="1"/>
  <c r="B54503" i="10" s="1"/>
  <c r="B54504" i="10" s="1"/>
  <c r="B54505" i="10" s="1"/>
  <c r="B54506" i="10" s="1"/>
  <c r="B54507" i="10" s="1"/>
  <c r="B54508" i="10" s="1"/>
  <c r="B54509" i="10" s="1"/>
  <c r="B54510" i="10" s="1"/>
  <c r="B54511" i="10" s="1"/>
  <c r="B54512" i="10" s="1"/>
  <c r="B54513" i="10" s="1"/>
  <c r="B54514" i="10" s="1"/>
  <c r="B54515" i="10" s="1"/>
  <c r="B54516" i="10" s="1"/>
  <c r="B54517" i="10" s="1"/>
  <c r="B54518" i="10" s="1"/>
  <c r="B54519" i="10" s="1"/>
  <c r="B54520" i="10" s="1"/>
  <c r="B54521" i="10" s="1"/>
  <c r="B54522" i="10" s="1"/>
  <c r="B54523" i="10" s="1"/>
  <c r="B54524" i="10" s="1"/>
  <c r="B54525" i="10" s="1"/>
  <c r="B54526" i="10" s="1"/>
  <c r="B54527" i="10" s="1"/>
  <c r="B54528" i="10" s="1"/>
  <c r="B54529" i="10" s="1"/>
  <c r="B54530" i="10" s="1"/>
  <c r="B54531" i="10" s="1"/>
  <c r="B54532" i="10" s="1"/>
  <c r="B54533" i="10" s="1"/>
  <c r="B54534" i="10" s="1"/>
  <c r="B54535" i="10" s="1"/>
  <c r="B54536" i="10" s="1"/>
  <c r="B54537" i="10" s="1"/>
  <c r="B54538" i="10" s="1"/>
  <c r="B54539" i="10" s="1"/>
  <c r="B54540" i="10" s="1"/>
  <c r="B54541" i="10" s="1"/>
  <c r="B54542" i="10" s="1"/>
  <c r="B54543" i="10" s="1"/>
  <c r="B54544" i="10" s="1"/>
  <c r="B54545" i="10" s="1"/>
  <c r="B54546" i="10" s="1"/>
  <c r="B54547" i="10" s="1"/>
  <c r="B54548" i="10" s="1"/>
  <c r="B54549" i="10" s="1"/>
  <c r="B54550" i="10" s="1"/>
  <c r="B54551" i="10" s="1"/>
  <c r="B54552" i="10" s="1"/>
  <c r="B54553" i="10" s="1"/>
  <c r="B54554" i="10" s="1"/>
  <c r="B54555" i="10" s="1"/>
  <c r="B54556" i="10" s="1"/>
  <c r="B54557" i="10" s="1"/>
  <c r="B54558" i="10" s="1"/>
  <c r="B54559" i="10" s="1"/>
  <c r="B54560" i="10" s="1"/>
  <c r="B54561" i="10" s="1"/>
  <c r="B54562" i="10" s="1"/>
  <c r="B54563" i="10" s="1"/>
  <c r="B54564" i="10" s="1"/>
  <c r="B54565" i="10" s="1"/>
  <c r="B54566" i="10" s="1"/>
  <c r="B54567" i="10" s="1"/>
  <c r="B54568" i="10" s="1"/>
  <c r="B54569" i="10" s="1"/>
  <c r="B54570" i="10" s="1"/>
  <c r="B54571" i="10" s="1"/>
  <c r="B54572" i="10" s="1"/>
  <c r="B54573" i="10" s="1"/>
  <c r="B54574" i="10" s="1"/>
  <c r="B54575" i="10" s="1"/>
  <c r="B54576" i="10" s="1"/>
  <c r="B54577" i="10" s="1"/>
  <c r="B54578" i="10" s="1"/>
  <c r="B54579" i="10" s="1"/>
  <c r="B54580" i="10" s="1"/>
  <c r="B54581" i="10" s="1"/>
  <c r="B54582" i="10" s="1"/>
  <c r="B54583" i="10" s="1"/>
  <c r="B54584" i="10" s="1"/>
  <c r="B54585" i="10" s="1"/>
  <c r="B54586" i="10" s="1"/>
  <c r="B54587" i="10" s="1"/>
  <c r="B54588" i="10" s="1"/>
  <c r="B54589" i="10" s="1"/>
  <c r="B54590" i="10" s="1"/>
  <c r="B54591" i="10" s="1"/>
  <c r="B54592" i="10" s="1"/>
  <c r="B54593" i="10" s="1"/>
  <c r="B54594" i="10" s="1"/>
  <c r="B54595" i="10" s="1"/>
  <c r="B54596" i="10" s="1"/>
  <c r="B54597" i="10" s="1"/>
  <c r="B54598" i="10" s="1"/>
  <c r="B54599" i="10" s="1"/>
  <c r="B54600" i="10" s="1"/>
  <c r="B54601" i="10" s="1"/>
  <c r="B54602" i="10" s="1"/>
  <c r="B54603" i="10" s="1"/>
  <c r="B54604" i="10" s="1"/>
  <c r="B54605" i="10" s="1"/>
  <c r="B54606" i="10" s="1"/>
  <c r="B54607" i="10" s="1"/>
  <c r="B54608" i="10" s="1"/>
  <c r="B54609" i="10" s="1"/>
  <c r="B54610" i="10" s="1"/>
  <c r="B54611" i="10" s="1"/>
  <c r="B54612" i="10" s="1"/>
  <c r="B54613" i="10" s="1"/>
  <c r="B54614" i="10" s="1"/>
  <c r="B54615" i="10" s="1"/>
  <c r="B54616" i="10" s="1"/>
  <c r="B54617" i="10" s="1"/>
  <c r="B54618" i="10" s="1"/>
  <c r="B54619" i="10" s="1"/>
  <c r="B54620" i="10" s="1"/>
  <c r="B54621" i="10" s="1"/>
  <c r="B54622" i="10" s="1"/>
  <c r="B54623" i="10" s="1"/>
  <c r="B54624" i="10" s="1"/>
  <c r="B54625" i="10" s="1"/>
  <c r="B54626" i="10" s="1"/>
  <c r="B54627" i="10" s="1"/>
  <c r="B54628" i="10" s="1"/>
  <c r="B54629" i="10" s="1"/>
  <c r="B54630" i="10" s="1"/>
  <c r="B54631" i="10" s="1"/>
  <c r="B54632" i="10" s="1"/>
  <c r="B54633" i="10" s="1"/>
  <c r="B54634" i="10" s="1"/>
  <c r="B54635" i="10" s="1"/>
  <c r="B54636" i="10" s="1"/>
  <c r="B54637" i="10" s="1"/>
  <c r="B54638" i="10" s="1"/>
  <c r="B54639" i="10" s="1"/>
  <c r="B54640" i="10" s="1"/>
  <c r="B54641" i="10" s="1"/>
  <c r="B54642" i="10" s="1"/>
  <c r="B54643" i="10" s="1"/>
  <c r="B54644" i="10" s="1"/>
  <c r="B54645" i="10" s="1"/>
  <c r="B54646" i="10" s="1"/>
  <c r="B54647" i="10" s="1"/>
  <c r="B54648" i="10" s="1"/>
  <c r="B54649" i="10" s="1"/>
  <c r="B54650" i="10" s="1"/>
  <c r="B54651" i="10" s="1"/>
  <c r="B54652" i="10" s="1"/>
  <c r="B54653" i="10" s="1"/>
  <c r="B54654" i="10" s="1"/>
  <c r="B54655" i="10" s="1"/>
  <c r="B54656" i="10" s="1"/>
  <c r="B54657" i="10" s="1"/>
  <c r="B54658" i="10" s="1"/>
  <c r="B54659" i="10" s="1"/>
  <c r="B54660" i="10" s="1"/>
  <c r="B54661" i="10" s="1"/>
  <c r="B54662" i="10" s="1"/>
  <c r="B54663" i="10" s="1"/>
  <c r="B54664" i="10" s="1"/>
  <c r="B54665" i="10" s="1"/>
  <c r="B54666" i="10" s="1"/>
  <c r="B54667" i="10" s="1"/>
  <c r="B54668" i="10" s="1"/>
  <c r="B54669" i="10" s="1"/>
  <c r="B54670" i="10" s="1"/>
  <c r="B54671" i="10" s="1"/>
  <c r="B54672" i="10" s="1"/>
  <c r="B54673" i="10" s="1"/>
  <c r="B54674" i="10" s="1"/>
  <c r="B54675" i="10" s="1"/>
  <c r="B54676" i="10" s="1"/>
  <c r="B54677" i="10" s="1"/>
  <c r="B54678" i="10" s="1"/>
  <c r="B54679" i="10" s="1"/>
  <c r="B54680" i="10" s="1"/>
  <c r="B54681" i="10" s="1"/>
  <c r="B54682" i="10" s="1"/>
  <c r="B54683" i="10" s="1"/>
  <c r="B54684" i="10" s="1"/>
  <c r="B54685" i="10" s="1"/>
  <c r="B54686" i="10" s="1"/>
  <c r="B54687" i="10" s="1"/>
  <c r="B54688" i="10" s="1"/>
  <c r="B54689" i="10" s="1"/>
  <c r="B54690" i="10" s="1"/>
  <c r="B54691" i="10" s="1"/>
  <c r="B54692" i="10" s="1"/>
  <c r="B54693" i="10" s="1"/>
  <c r="B54694" i="10" s="1"/>
  <c r="B54695" i="10" s="1"/>
  <c r="B54696" i="10" s="1"/>
  <c r="B54697" i="10" s="1"/>
  <c r="B54698" i="10" s="1"/>
  <c r="B54699" i="10" s="1"/>
  <c r="B54700" i="10" s="1"/>
  <c r="B54701" i="10" s="1"/>
  <c r="B54702" i="10" s="1"/>
  <c r="B54703" i="10" s="1"/>
  <c r="B54704" i="10" s="1"/>
  <c r="B54705" i="10" s="1"/>
  <c r="B54706" i="10" s="1"/>
  <c r="B54707" i="10" s="1"/>
  <c r="B54708" i="10" s="1"/>
  <c r="B54709" i="10" s="1"/>
  <c r="B54710" i="10" s="1"/>
  <c r="B54711" i="10" s="1"/>
  <c r="B54712" i="10" s="1"/>
  <c r="B54713" i="10" s="1"/>
  <c r="B54714" i="10" s="1"/>
  <c r="B54715" i="10" s="1"/>
  <c r="B54716" i="10" s="1"/>
  <c r="B54717" i="10" s="1"/>
  <c r="B54718" i="10" s="1"/>
  <c r="B54719" i="10" s="1"/>
  <c r="B54720" i="10" s="1"/>
  <c r="B54721" i="10" s="1"/>
  <c r="B54722" i="10" s="1"/>
  <c r="B54723" i="10" s="1"/>
  <c r="B54724" i="10" s="1"/>
  <c r="B54725" i="10" s="1"/>
  <c r="B54726" i="10" s="1"/>
  <c r="B54727" i="10" s="1"/>
  <c r="B54728" i="10" s="1"/>
  <c r="B54729" i="10" s="1"/>
  <c r="B54730" i="10" s="1"/>
  <c r="B54731" i="10" s="1"/>
  <c r="B54732" i="10" s="1"/>
  <c r="B54733" i="10" s="1"/>
  <c r="B54734" i="10" s="1"/>
  <c r="B54735" i="10" s="1"/>
  <c r="B54736" i="10" s="1"/>
  <c r="B54737" i="10" s="1"/>
  <c r="B54738" i="10" s="1"/>
  <c r="B54739" i="10" s="1"/>
  <c r="B54740" i="10" s="1"/>
  <c r="B54741" i="10" s="1"/>
  <c r="B54742" i="10" s="1"/>
  <c r="B54743" i="10" s="1"/>
  <c r="B54744" i="10" s="1"/>
  <c r="B54745" i="10" s="1"/>
  <c r="B54746" i="10" s="1"/>
  <c r="B54747" i="10" s="1"/>
  <c r="B54748" i="10" s="1"/>
  <c r="B54749" i="10" s="1"/>
  <c r="B54750" i="10" s="1"/>
  <c r="B54751" i="10" s="1"/>
  <c r="B54752" i="10" s="1"/>
  <c r="B54753" i="10" s="1"/>
  <c r="B54754" i="10" s="1"/>
  <c r="B54755" i="10" s="1"/>
  <c r="B54756" i="10" s="1"/>
  <c r="B54757" i="10" s="1"/>
  <c r="B54758" i="10" s="1"/>
  <c r="B54759" i="10" s="1"/>
  <c r="B54760" i="10" s="1"/>
  <c r="B54761" i="10" s="1"/>
  <c r="B54762" i="10" s="1"/>
  <c r="B54763" i="10" s="1"/>
  <c r="B54764" i="10" s="1"/>
  <c r="B54765" i="10" s="1"/>
  <c r="B54766" i="10" s="1"/>
  <c r="B54767" i="10" s="1"/>
  <c r="B54768" i="10" s="1"/>
  <c r="B54769" i="10" s="1"/>
  <c r="B54770" i="10" s="1"/>
  <c r="B54771" i="10" s="1"/>
  <c r="B54772" i="10" s="1"/>
  <c r="B54773" i="10" s="1"/>
  <c r="B54774" i="10" s="1"/>
  <c r="B54775" i="10" s="1"/>
  <c r="B54776" i="10" s="1"/>
  <c r="B54777" i="10" s="1"/>
  <c r="B54778" i="10" s="1"/>
  <c r="B54779" i="10" s="1"/>
  <c r="B54780" i="10" s="1"/>
  <c r="B54781" i="10" s="1"/>
  <c r="B54782" i="10" s="1"/>
  <c r="B54783" i="10" s="1"/>
  <c r="B54784" i="10" s="1"/>
  <c r="B54785" i="10" s="1"/>
  <c r="B54786" i="10" s="1"/>
  <c r="B54787" i="10" s="1"/>
  <c r="B54788" i="10" s="1"/>
  <c r="B54789" i="10" s="1"/>
  <c r="B54790" i="10" s="1"/>
  <c r="B54791" i="10" s="1"/>
  <c r="B54792" i="10" s="1"/>
  <c r="B54793" i="10" s="1"/>
  <c r="B54794" i="10" s="1"/>
  <c r="B54795" i="10" s="1"/>
  <c r="B54796" i="10" s="1"/>
  <c r="B54797" i="10" s="1"/>
  <c r="B54798" i="10" s="1"/>
  <c r="B54799" i="10" s="1"/>
  <c r="B54800" i="10" s="1"/>
  <c r="B54801" i="10" s="1"/>
  <c r="B54802" i="10" s="1"/>
  <c r="B54803" i="10" s="1"/>
  <c r="B54804" i="10" s="1"/>
  <c r="B54805" i="10" s="1"/>
  <c r="B54806" i="10" s="1"/>
  <c r="B54807" i="10" s="1"/>
  <c r="B54808" i="10" s="1"/>
  <c r="B54809" i="10" s="1"/>
  <c r="B54810" i="10" s="1"/>
  <c r="B54811" i="10" s="1"/>
  <c r="B54812" i="10" s="1"/>
  <c r="B54813" i="10" s="1"/>
  <c r="B54814" i="10" s="1"/>
  <c r="B54815" i="10" s="1"/>
  <c r="B54816" i="10" s="1"/>
  <c r="B54817" i="10" s="1"/>
  <c r="B54818" i="10" s="1"/>
  <c r="B54819" i="10" s="1"/>
  <c r="B54820" i="10" s="1"/>
  <c r="B54821" i="10" s="1"/>
  <c r="B54822" i="10" s="1"/>
  <c r="B54823" i="10" s="1"/>
  <c r="B54824" i="10" s="1"/>
  <c r="B54825" i="10" s="1"/>
  <c r="B54826" i="10" s="1"/>
  <c r="B54827" i="10" s="1"/>
  <c r="B54828" i="10" s="1"/>
  <c r="B54829" i="10" s="1"/>
  <c r="B54830" i="10" s="1"/>
  <c r="B54831" i="10" s="1"/>
  <c r="B54832" i="10" s="1"/>
  <c r="B54833" i="10" s="1"/>
  <c r="B54834" i="10" s="1"/>
  <c r="B54835" i="10" s="1"/>
  <c r="B54836" i="10" s="1"/>
  <c r="B54837" i="10" s="1"/>
  <c r="B54838" i="10" s="1"/>
  <c r="B54839" i="10" s="1"/>
  <c r="B54840" i="10" s="1"/>
  <c r="B54841" i="10" s="1"/>
  <c r="B54842" i="10" s="1"/>
  <c r="B54843" i="10" s="1"/>
  <c r="B54844" i="10" s="1"/>
  <c r="B54845" i="10" s="1"/>
  <c r="B54846" i="10" s="1"/>
  <c r="B54847" i="10" s="1"/>
  <c r="B54848" i="10" s="1"/>
  <c r="B54849" i="10" s="1"/>
  <c r="B54850" i="10" s="1"/>
  <c r="B54851" i="10" s="1"/>
  <c r="B54852" i="10" s="1"/>
  <c r="B54853" i="10" s="1"/>
  <c r="B54854" i="10" s="1"/>
  <c r="B54855" i="10" s="1"/>
  <c r="B54856" i="10" s="1"/>
  <c r="B54857" i="10" s="1"/>
  <c r="B54858" i="10" s="1"/>
  <c r="B54859" i="10" s="1"/>
  <c r="B54860" i="10" s="1"/>
  <c r="B54861" i="10" s="1"/>
  <c r="B54862" i="10" s="1"/>
  <c r="B54863" i="10" s="1"/>
  <c r="B54864" i="10" s="1"/>
  <c r="B54865" i="10" s="1"/>
  <c r="B54866" i="10" s="1"/>
  <c r="B54867" i="10" s="1"/>
  <c r="B54868" i="10" s="1"/>
  <c r="B54869" i="10" s="1"/>
  <c r="B54870" i="10" s="1"/>
  <c r="B54871" i="10" s="1"/>
  <c r="B54872" i="10" s="1"/>
  <c r="B54873" i="10" s="1"/>
  <c r="B54874" i="10" s="1"/>
  <c r="B54875" i="10" s="1"/>
  <c r="B54876" i="10" s="1"/>
  <c r="B54877" i="10" s="1"/>
  <c r="B54878" i="10" s="1"/>
  <c r="B54879" i="10" s="1"/>
  <c r="B54880" i="10" s="1"/>
  <c r="B54881" i="10" s="1"/>
  <c r="B54882" i="10" s="1"/>
  <c r="B54883" i="10" s="1"/>
  <c r="B54884" i="10" s="1"/>
  <c r="B54885" i="10" s="1"/>
  <c r="B54886" i="10" s="1"/>
  <c r="B54887" i="10" s="1"/>
  <c r="B54888" i="10" s="1"/>
  <c r="B54889" i="10" s="1"/>
  <c r="B54890" i="10" s="1"/>
  <c r="B54891" i="10" s="1"/>
  <c r="B54892" i="10" s="1"/>
  <c r="B54893" i="10" s="1"/>
  <c r="B54894" i="10" s="1"/>
  <c r="B54895" i="10" s="1"/>
  <c r="B54896" i="10" s="1"/>
  <c r="B54897" i="10" s="1"/>
  <c r="B54898" i="10" s="1"/>
  <c r="B54899" i="10" s="1"/>
  <c r="B54900" i="10" s="1"/>
  <c r="B54901" i="10" s="1"/>
  <c r="B54902" i="10" s="1"/>
  <c r="B54903" i="10" s="1"/>
  <c r="B54904" i="10" s="1"/>
  <c r="B54905" i="10" s="1"/>
  <c r="B54906" i="10" s="1"/>
  <c r="B54907" i="10" s="1"/>
  <c r="B54908" i="10" s="1"/>
  <c r="B54909" i="10" s="1"/>
  <c r="B54910" i="10" s="1"/>
  <c r="B54911" i="10" s="1"/>
  <c r="B54912" i="10" s="1"/>
  <c r="B54913" i="10" s="1"/>
  <c r="B54914" i="10" s="1"/>
  <c r="B54915" i="10" s="1"/>
  <c r="B54916" i="10" s="1"/>
  <c r="B54917" i="10" s="1"/>
  <c r="B54918" i="10" s="1"/>
  <c r="B54919" i="10" s="1"/>
  <c r="B54920" i="10" s="1"/>
  <c r="B54921" i="10" s="1"/>
  <c r="B54922" i="10" s="1"/>
  <c r="B54923" i="10" s="1"/>
  <c r="B54924" i="10" s="1"/>
  <c r="B54925" i="10" s="1"/>
  <c r="B54926" i="10" s="1"/>
  <c r="B54927" i="10" s="1"/>
  <c r="B54928" i="10" s="1"/>
  <c r="B54929" i="10" s="1"/>
  <c r="B54930" i="10" s="1"/>
  <c r="B54931" i="10" s="1"/>
  <c r="B54932" i="10" s="1"/>
  <c r="B54933" i="10" s="1"/>
  <c r="B54934" i="10" s="1"/>
  <c r="B54935" i="10" s="1"/>
  <c r="B54936" i="10" s="1"/>
  <c r="B54937" i="10" s="1"/>
  <c r="B54938" i="10" s="1"/>
  <c r="B54939" i="10" s="1"/>
  <c r="B54940" i="10" s="1"/>
  <c r="B54941" i="10" s="1"/>
  <c r="B54942" i="10" s="1"/>
  <c r="B54943" i="10" s="1"/>
  <c r="B54944" i="10" s="1"/>
  <c r="B54945" i="10" s="1"/>
  <c r="B54946" i="10" s="1"/>
  <c r="B54947" i="10" s="1"/>
  <c r="B54948" i="10" s="1"/>
  <c r="B54949" i="10" s="1"/>
  <c r="B54950" i="10" s="1"/>
  <c r="B54951" i="10" s="1"/>
  <c r="B54952" i="10" s="1"/>
  <c r="B54953" i="10" s="1"/>
  <c r="B54954" i="10" s="1"/>
  <c r="B54955" i="10" s="1"/>
  <c r="B54956" i="10" s="1"/>
  <c r="B54957" i="10" s="1"/>
  <c r="B54958" i="10" s="1"/>
  <c r="B54959" i="10" s="1"/>
  <c r="B54960" i="10" s="1"/>
  <c r="B54961" i="10" s="1"/>
  <c r="B54962" i="10" s="1"/>
  <c r="B54963" i="10" s="1"/>
  <c r="B54964" i="10" s="1"/>
  <c r="B54965" i="10" s="1"/>
  <c r="B54966" i="10" s="1"/>
  <c r="B54967" i="10" s="1"/>
  <c r="B54968" i="10" s="1"/>
  <c r="B54969" i="10" s="1"/>
  <c r="B54970" i="10" s="1"/>
  <c r="B54971" i="10" s="1"/>
  <c r="B54972" i="10" s="1"/>
  <c r="B54973" i="10" s="1"/>
  <c r="B54974" i="10" s="1"/>
  <c r="B54975" i="10" s="1"/>
  <c r="B54976" i="10" s="1"/>
  <c r="B54977" i="10" s="1"/>
  <c r="B54978" i="10" s="1"/>
  <c r="B54979" i="10" s="1"/>
  <c r="B54980" i="10" s="1"/>
  <c r="B54981" i="10" s="1"/>
  <c r="B54982" i="10" s="1"/>
  <c r="B54983" i="10" s="1"/>
  <c r="B54984" i="10" s="1"/>
  <c r="B54985" i="10" s="1"/>
  <c r="B54986" i="10" s="1"/>
  <c r="B54987" i="10" s="1"/>
  <c r="B54988" i="10" s="1"/>
  <c r="B54989" i="10" s="1"/>
  <c r="B54990" i="10" s="1"/>
  <c r="B54991" i="10" s="1"/>
  <c r="B54992" i="10" s="1"/>
  <c r="B54993" i="10" s="1"/>
  <c r="B54994" i="10" s="1"/>
  <c r="B54995" i="10" s="1"/>
  <c r="B54996" i="10" s="1"/>
  <c r="B54997" i="10" s="1"/>
  <c r="B54998" i="10" s="1"/>
  <c r="B54999" i="10" s="1"/>
  <c r="B55000" i="10" s="1"/>
  <c r="B55001" i="10" s="1"/>
  <c r="B55002" i="10" s="1"/>
  <c r="B55003" i="10" s="1"/>
  <c r="B55004" i="10" s="1"/>
  <c r="B55005" i="10" s="1"/>
  <c r="B55006" i="10" s="1"/>
  <c r="B55007" i="10" s="1"/>
  <c r="B55008" i="10" s="1"/>
  <c r="B55009" i="10" s="1"/>
  <c r="B55010" i="10" s="1"/>
  <c r="B55011" i="10" s="1"/>
  <c r="B55012" i="10" s="1"/>
  <c r="B55013" i="10" s="1"/>
  <c r="B55014" i="10" s="1"/>
  <c r="B55015" i="10" s="1"/>
  <c r="B55016" i="10" s="1"/>
  <c r="B55017" i="10" s="1"/>
  <c r="B55018" i="10" s="1"/>
  <c r="B55019" i="10" s="1"/>
  <c r="B55020" i="10" s="1"/>
  <c r="B55021" i="10" s="1"/>
  <c r="B55022" i="10" s="1"/>
  <c r="B55023" i="10" s="1"/>
  <c r="B55024" i="10" s="1"/>
  <c r="B55025" i="10" s="1"/>
  <c r="B55026" i="10" s="1"/>
  <c r="B55027" i="10" s="1"/>
  <c r="B55028" i="10" s="1"/>
  <c r="B55029" i="10" s="1"/>
  <c r="B55030" i="10" s="1"/>
  <c r="B55031" i="10" s="1"/>
  <c r="B55032" i="10" s="1"/>
  <c r="B55033" i="10" s="1"/>
  <c r="B55034" i="10" s="1"/>
  <c r="B55035" i="10" s="1"/>
  <c r="B55036" i="10" s="1"/>
  <c r="B55037" i="10" s="1"/>
  <c r="B55038" i="10" s="1"/>
  <c r="B55039" i="10" s="1"/>
  <c r="B55040" i="10" s="1"/>
  <c r="B55041" i="10" s="1"/>
  <c r="B55042" i="10" s="1"/>
  <c r="B55043" i="10" s="1"/>
  <c r="B55044" i="10" s="1"/>
  <c r="B55045" i="10" s="1"/>
  <c r="B55046" i="10" s="1"/>
  <c r="B55047" i="10" s="1"/>
  <c r="B55048" i="10" s="1"/>
  <c r="B55049" i="10" s="1"/>
  <c r="B55050" i="10" s="1"/>
  <c r="B55051" i="10" s="1"/>
  <c r="B55052" i="10" s="1"/>
  <c r="B55053" i="10" s="1"/>
  <c r="B55054" i="10" s="1"/>
  <c r="B55055" i="10" s="1"/>
  <c r="B55056" i="10" s="1"/>
  <c r="B55057" i="10" s="1"/>
  <c r="B55058" i="10" s="1"/>
  <c r="B55059" i="10" s="1"/>
  <c r="B55060" i="10" s="1"/>
  <c r="B55061" i="10" s="1"/>
  <c r="B55062" i="10" s="1"/>
  <c r="B55063" i="10" s="1"/>
  <c r="B55064" i="10" s="1"/>
  <c r="B55065" i="10" s="1"/>
  <c r="B55066" i="10" s="1"/>
  <c r="B55067" i="10" s="1"/>
  <c r="B55068" i="10" s="1"/>
  <c r="B55069" i="10" s="1"/>
  <c r="B55070" i="10" s="1"/>
  <c r="B55071" i="10" s="1"/>
  <c r="B55072" i="10" s="1"/>
  <c r="B55073" i="10" s="1"/>
  <c r="B55074" i="10" s="1"/>
  <c r="B55075" i="10" s="1"/>
  <c r="B55076" i="10" s="1"/>
  <c r="B55077" i="10" s="1"/>
  <c r="B55078" i="10" s="1"/>
  <c r="B55079" i="10" s="1"/>
  <c r="B55080" i="10" s="1"/>
  <c r="B55081" i="10" s="1"/>
  <c r="B55082" i="10" s="1"/>
  <c r="B55083" i="10" s="1"/>
  <c r="B55084" i="10" s="1"/>
  <c r="B55085" i="10" s="1"/>
  <c r="B55086" i="10" s="1"/>
  <c r="B55087" i="10" s="1"/>
  <c r="B55088" i="10" s="1"/>
  <c r="B55089" i="10" s="1"/>
  <c r="B55090" i="10" s="1"/>
  <c r="B55091" i="10" s="1"/>
  <c r="B55092" i="10" s="1"/>
  <c r="B55093" i="10" s="1"/>
  <c r="B55094" i="10" s="1"/>
  <c r="B55095" i="10" s="1"/>
  <c r="B55096" i="10" s="1"/>
  <c r="B55097" i="10" s="1"/>
  <c r="B55098" i="10" s="1"/>
  <c r="B55099" i="10" s="1"/>
  <c r="B55100" i="10" s="1"/>
  <c r="B55101" i="10" s="1"/>
  <c r="B55102" i="10" s="1"/>
  <c r="B55103" i="10" s="1"/>
  <c r="B55104" i="10" s="1"/>
  <c r="B55105" i="10" s="1"/>
  <c r="B55106" i="10" s="1"/>
  <c r="B55107" i="10" s="1"/>
  <c r="B55108" i="10" s="1"/>
  <c r="B55109" i="10" s="1"/>
  <c r="B55110" i="10" s="1"/>
  <c r="B55111" i="10" s="1"/>
  <c r="B55112" i="10" s="1"/>
  <c r="B55113" i="10" s="1"/>
  <c r="B55114" i="10" s="1"/>
  <c r="B55115" i="10" s="1"/>
  <c r="B55116" i="10" s="1"/>
  <c r="B55117" i="10" s="1"/>
  <c r="B55118" i="10" s="1"/>
  <c r="B55119" i="10" s="1"/>
  <c r="B55120" i="10" s="1"/>
  <c r="B55121" i="10" s="1"/>
  <c r="B55122" i="10" s="1"/>
  <c r="B55123" i="10" s="1"/>
  <c r="B55124" i="10" s="1"/>
  <c r="B55125" i="10" s="1"/>
  <c r="B55126" i="10" s="1"/>
  <c r="B55127" i="10" s="1"/>
  <c r="B55128" i="10" s="1"/>
  <c r="B55129" i="10" s="1"/>
  <c r="B55130" i="10" s="1"/>
  <c r="B55131" i="10" s="1"/>
  <c r="B55132" i="10" s="1"/>
  <c r="B55133" i="10" s="1"/>
  <c r="B55134" i="10" s="1"/>
  <c r="B55135" i="10" s="1"/>
  <c r="B55136" i="10" s="1"/>
  <c r="B55137" i="10" s="1"/>
  <c r="B55138" i="10" s="1"/>
  <c r="B55139" i="10" s="1"/>
  <c r="B55140" i="10" s="1"/>
  <c r="B55141" i="10" s="1"/>
  <c r="B55142" i="10" s="1"/>
  <c r="B55143" i="10" s="1"/>
  <c r="B55144" i="10" s="1"/>
  <c r="B55145" i="10" s="1"/>
  <c r="B55146" i="10" s="1"/>
  <c r="B55147" i="10" s="1"/>
  <c r="B55148" i="10" s="1"/>
  <c r="B55149" i="10" s="1"/>
  <c r="B55150" i="10" s="1"/>
  <c r="B55151" i="10" s="1"/>
  <c r="B55152" i="10" s="1"/>
  <c r="B55153" i="10" s="1"/>
  <c r="B55154" i="10" s="1"/>
  <c r="B55155" i="10" s="1"/>
  <c r="B55156" i="10" s="1"/>
  <c r="B55157" i="10" s="1"/>
  <c r="B55158" i="10" s="1"/>
  <c r="B55159" i="10" s="1"/>
  <c r="B55160" i="10" s="1"/>
  <c r="B55161" i="10" s="1"/>
  <c r="B55162" i="10" s="1"/>
  <c r="B55163" i="10" s="1"/>
  <c r="B55164" i="10" s="1"/>
  <c r="B55165" i="10" s="1"/>
  <c r="B55166" i="10" s="1"/>
  <c r="B55167" i="10" s="1"/>
  <c r="B55168" i="10" s="1"/>
  <c r="B55169" i="10" s="1"/>
  <c r="B55170" i="10" s="1"/>
  <c r="B55171" i="10" s="1"/>
  <c r="B55172" i="10" s="1"/>
  <c r="B55173" i="10" s="1"/>
  <c r="B55174" i="10" s="1"/>
  <c r="B55175" i="10" s="1"/>
  <c r="B55176" i="10" s="1"/>
  <c r="B55177" i="10" s="1"/>
  <c r="B55178" i="10" s="1"/>
  <c r="B55179" i="10" s="1"/>
  <c r="B55180" i="10" s="1"/>
  <c r="B55181" i="10" s="1"/>
  <c r="B55182" i="10" s="1"/>
  <c r="B55183" i="10" s="1"/>
  <c r="B55184" i="10" s="1"/>
  <c r="B55185" i="10" s="1"/>
  <c r="B55186" i="10" s="1"/>
  <c r="B55187" i="10" s="1"/>
  <c r="B55188" i="10" s="1"/>
  <c r="B55189" i="10" s="1"/>
  <c r="B55190" i="10" s="1"/>
  <c r="B55191" i="10" s="1"/>
  <c r="B55192" i="10" s="1"/>
  <c r="B55193" i="10" s="1"/>
  <c r="B55194" i="10" s="1"/>
  <c r="B55195" i="10" s="1"/>
  <c r="B55196" i="10" s="1"/>
  <c r="B55197" i="10" s="1"/>
  <c r="B55198" i="10" s="1"/>
  <c r="B55199" i="10" s="1"/>
  <c r="B55200" i="10" s="1"/>
  <c r="B55201" i="10" s="1"/>
  <c r="B55202" i="10" s="1"/>
  <c r="B55203" i="10" s="1"/>
  <c r="B55204" i="10" s="1"/>
  <c r="B55205" i="10" s="1"/>
  <c r="B55206" i="10" s="1"/>
  <c r="B55207" i="10" s="1"/>
  <c r="B55208" i="10" s="1"/>
  <c r="B55209" i="10" s="1"/>
  <c r="B55210" i="10" s="1"/>
  <c r="B55211" i="10" s="1"/>
  <c r="B55212" i="10" s="1"/>
  <c r="B55213" i="10" s="1"/>
  <c r="B55214" i="10" s="1"/>
  <c r="B55215" i="10" s="1"/>
  <c r="B55216" i="10" s="1"/>
  <c r="B55217" i="10" s="1"/>
  <c r="B55218" i="10" s="1"/>
  <c r="B55219" i="10" s="1"/>
  <c r="B55220" i="10" s="1"/>
  <c r="B55221" i="10" s="1"/>
  <c r="B55222" i="10" s="1"/>
  <c r="B55223" i="10" s="1"/>
  <c r="B55224" i="10" s="1"/>
  <c r="B55225" i="10" s="1"/>
  <c r="B55226" i="10" s="1"/>
  <c r="B55227" i="10" s="1"/>
  <c r="B55228" i="10" s="1"/>
  <c r="B55229" i="10" s="1"/>
  <c r="B55230" i="10" s="1"/>
  <c r="B55231" i="10" s="1"/>
  <c r="B55232" i="10" s="1"/>
  <c r="B55233" i="10" s="1"/>
  <c r="B55234" i="10" s="1"/>
  <c r="B55235" i="10" s="1"/>
  <c r="B55236" i="10" s="1"/>
  <c r="B55237" i="10" s="1"/>
  <c r="B55238" i="10" s="1"/>
  <c r="B55239" i="10" s="1"/>
  <c r="B55240" i="10" s="1"/>
  <c r="B55241" i="10" s="1"/>
  <c r="B55242" i="10" s="1"/>
  <c r="B55243" i="10" s="1"/>
  <c r="B55244" i="10" s="1"/>
  <c r="B55245" i="10" s="1"/>
  <c r="B55246" i="10" s="1"/>
  <c r="B55247" i="10" s="1"/>
  <c r="B55248" i="10" s="1"/>
  <c r="B55249" i="10" s="1"/>
  <c r="B55250" i="10" s="1"/>
  <c r="B55251" i="10" s="1"/>
  <c r="B55252" i="10" s="1"/>
  <c r="B55253" i="10" s="1"/>
  <c r="B55254" i="10" s="1"/>
  <c r="B55255" i="10" s="1"/>
  <c r="B55256" i="10" s="1"/>
  <c r="B55257" i="10" s="1"/>
  <c r="B55258" i="10" s="1"/>
  <c r="B55259" i="10" s="1"/>
  <c r="B55260" i="10" s="1"/>
  <c r="B55261" i="10" s="1"/>
  <c r="B55262" i="10" s="1"/>
  <c r="B55263" i="10" s="1"/>
  <c r="B55264" i="10" s="1"/>
  <c r="B55265" i="10" s="1"/>
  <c r="B55266" i="10" s="1"/>
  <c r="B55267" i="10" s="1"/>
  <c r="B55268" i="10" s="1"/>
  <c r="B55269" i="10" s="1"/>
  <c r="B55270" i="10" s="1"/>
  <c r="B55271" i="10" s="1"/>
  <c r="B55272" i="10" s="1"/>
  <c r="B55273" i="10" s="1"/>
  <c r="B55274" i="10" s="1"/>
  <c r="B55275" i="10" s="1"/>
  <c r="B55276" i="10" s="1"/>
  <c r="B55277" i="10" s="1"/>
  <c r="B55278" i="10" s="1"/>
  <c r="B55279" i="10" s="1"/>
  <c r="B55280" i="10" s="1"/>
  <c r="B55281" i="10" s="1"/>
  <c r="B55282" i="10" s="1"/>
  <c r="B55283" i="10" s="1"/>
  <c r="B55284" i="10" s="1"/>
  <c r="B55285" i="10" s="1"/>
  <c r="B55286" i="10" s="1"/>
  <c r="B55287" i="10" s="1"/>
  <c r="B55288" i="10" s="1"/>
  <c r="B55289" i="10" s="1"/>
  <c r="B55290" i="10" s="1"/>
  <c r="B55291" i="10" s="1"/>
  <c r="B55292" i="10" s="1"/>
  <c r="B55293" i="10" s="1"/>
  <c r="B55294" i="10" s="1"/>
  <c r="B55295" i="10" s="1"/>
  <c r="B55296" i="10" s="1"/>
  <c r="B55297" i="10" s="1"/>
  <c r="B55298" i="10" s="1"/>
  <c r="B55299" i="10" s="1"/>
  <c r="B55300" i="10" s="1"/>
  <c r="B55301" i="10" s="1"/>
  <c r="B55302" i="10" s="1"/>
  <c r="B55303" i="10" s="1"/>
  <c r="B55304" i="10" s="1"/>
  <c r="B55305" i="10" s="1"/>
  <c r="B55306" i="10" s="1"/>
  <c r="B55307" i="10" s="1"/>
  <c r="B55308" i="10" s="1"/>
  <c r="B55309" i="10" s="1"/>
  <c r="B55310" i="10" s="1"/>
  <c r="B55311" i="10" s="1"/>
  <c r="B55312" i="10" s="1"/>
  <c r="B55313" i="10" s="1"/>
  <c r="B55314" i="10" s="1"/>
  <c r="B55315" i="10" s="1"/>
  <c r="B55316" i="10" s="1"/>
  <c r="B55317" i="10" s="1"/>
  <c r="B55318" i="10" s="1"/>
  <c r="B55319" i="10" s="1"/>
  <c r="B55320" i="10" s="1"/>
  <c r="B55321" i="10" s="1"/>
  <c r="B55322" i="10" s="1"/>
  <c r="B55323" i="10" s="1"/>
  <c r="B55324" i="10" s="1"/>
  <c r="B55325" i="10" s="1"/>
  <c r="B55326" i="10" s="1"/>
  <c r="B55327" i="10" s="1"/>
  <c r="B55328" i="10" s="1"/>
  <c r="B55329" i="10" s="1"/>
  <c r="B55330" i="10" s="1"/>
  <c r="B55331" i="10" s="1"/>
  <c r="B55332" i="10" s="1"/>
  <c r="B55333" i="10" s="1"/>
  <c r="B55334" i="10" s="1"/>
  <c r="B55335" i="10" s="1"/>
  <c r="B55336" i="10" s="1"/>
  <c r="B55337" i="10" s="1"/>
  <c r="B55338" i="10" s="1"/>
  <c r="B55339" i="10" s="1"/>
  <c r="B55340" i="10" s="1"/>
  <c r="B55341" i="10" s="1"/>
  <c r="B55342" i="10" s="1"/>
  <c r="B55343" i="10" s="1"/>
  <c r="B55344" i="10" s="1"/>
  <c r="B55345" i="10" s="1"/>
  <c r="B55346" i="10" s="1"/>
  <c r="B55347" i="10" s="1"/>
  <c r="B55348" i="10" s="1"/>
  <c r="B55349" i="10" s="1"/>
  <c r="B55350" i="10" s="1"/>
  <c r="B55351" i="10" s="1"/>
  <c r="B55352" i="10" s="1"/>
  <c r="B55353" i="10" s="1"/>
  <c r="B55354" i="10" s="1"/>
  <c r="B55355" i="10" s="1"/>
  <c r="B55356" i="10" s="1"/>
  <c r="B55357" i="10" s="1"/>
  <c r="B55358" i="10" s="1"/>
  <c r="B55359" i="10" s="1"/>
  <c r="B55360" i="10" s="1"/>
  <c r="B55361" i="10" s="1"/>
  <c r="B55362" i="10" s="1"/>
  <c r="B55363" i="10" s="1"/>
  <c r="B55364" i="10" s="1"/>
  <c r="B55365" i="10" s="1"/>
  <c r="B55366" i="10" s="1"/>
  <c r="B55367" i="10" s="1"/>
  <c r="B55368" i="10" s="1"/>
  <c r="B55369" i="10" s="1"/>
  <c r="B55370" i="10" s="1"/>
  <c r="B55371" i="10" s="1"/>
  <c r="B55372" i="10" s="1"/>
  <c r="B55373" i="10" s="1"/>
  <c r="B55374" i="10" s="1"/>
  <c r="B55375" i="10" s="1"/>
  <c r="B55376" i="10" s="1"/>
  <c r="B55377" i="10" s="1"/>
  <c r="B55378" i="10" s="1"/>
  <c r="B55379" i="10" s="1"/>
  <c r="B55380" i="10" s="1"/>
  <c r="B55381" i="10" s="1"/>
  <c r="B55382" i="10" s="1"/>
  <c r="B55383" i="10" s="1"/>
  <c r="B55384" i="10" s="1"/>
  <c r="B55385" i="10" s="1"/>
  <c r="B55386" i="10" s="1"/>
  <c r="B55387" i="10" s="1"/>
  <c r="B55388" i="10" s="1"/>
  <c r="B55389" i="10" s="1"/>
  <c r="B55390" i="10" s="1"/>
  <c r="B55391" i="10" s="1"/>
  <c r="B55392" i="10" s="1"/>
  <c r="B55393" i="10" s="1"/>
  <c r="B55394" i="10" s="1"/>
  <c r="B55395" i="10" s="1"/>
  <c r="B55396" i="10" s="1"/>
  <c r="B55397" i="10" s="1"/>
  <c r="B55398" i="10" s="1"/>
  <c r="B55399" i="10" s="1"/>
  <c r="B55400" i="10" s="1"/>
  <c r="B55401" i="10" s="1"/>
  <c r="B55402" i="10" s="1"/>
  <c r="B55403" i="10" s="1"/>
  <c r="B55404" i="10" s="1"/>
  <c r="B55405" i="10" s="1"/>
  <c r="B55406" i="10" s="1"/>
  <c r="B55407" i="10" s="1"/>
  <c r="B55408" i="10" s="1"/>
  <c r="B55409" i="10" s="1"/>
  <c r="B55410" i="10" s="1"/>
  <c r="B55411" i="10" s="1"/>
  <c r="B55412" i="10" s="1"/>
  <c r="B55413" i="10" s="1"/>
  <c r="B55414" i="10" s="1"/>
  <c r="B55415" i="10" s="1"/>
  <c r="B55416" i="10" s="1"/>
  <c r="B55417" i="10" s="1"/>
  <c r="B55418" i="10" s="1"/>
  <c r="B55419" i="10" s="1"/>
  <c r="B55420" i="10" s="1"/>
  <c r="B55421" i="10" s="1"/>
  <c r="B55422" i="10" s="1"/>
  <c r="B55423" i="10" s="1"/>
  <c r="B55424" i="10" s="1"/>
  <c r="B55425" i="10" s="1"/>
  <c r="B55426" i="10" s="1"/>
  <c r="B55427" i="10" s="1"/>
  <c r="B55428" i="10" s="1"/>
  <c r="B55429" i="10" s="1"/>
  <c r="B55430" i="10" s="1"/>
  <c r="B55431" i="10" s="1"/>
  <c r="B55432" i="10" s="1"/>
  <c r="B55433" i="10" s="1"/>
  <c r="B55434" i="10" s="1"/>
  <c r="B55435" i="10" s="1"/>
  <c r="B55436" i="10" s="1"/>
  <c r="B55437" i="10" s="1"/>
  <c r="B55438" i="10" s="1"/>
  <c r="B55439" i="10" s="1"/>
  <c r="B55440" i="10" s="1"/>
  <c r="B55441" i="10" s="1"/>
  <c r="B55442" i="10" s="1"/>
  <c r="B55443" i="10" s="1"/>
  <c r="B55444" i="10" s="1"/>
  <c r="B55445" i="10" s="1"/>
  <c r="B55446" i="10" s="1"/>
  <c r="B55447" i="10" s="1"/>
  <c r="B55448" i="10" s="1"/>
  <c r="B55449" i="10" s="1"/>
  <c r="B55450" i="10" s="1"/>
  <c r="B55451" i="10" s="1"/>
  <c r="B55452" i="10" s="1"/>
  <c r="B55453" i="10" s="1"/>
  <c r="B55454" i="10" s="1"/>
  <c r="B55455" i="10" s="1"/>
  <c r="B55456" i="10" s="1"/>
  <c r="B55457" i="10" s="1"/>
  <c r="B55458" i="10" s="1"/>
  <c r="B55459" i="10" s="1"/>
  <c r="B55460" i="10" s="1"/>
  <c r="B55461" i="10" s="1"/>
  <c r="B55462" i="10" s="1"/>
  <c r="B55463" i="10" s="1"/>
  <c r="B55464" i="10" s="1"/>
  <c r="B55465" i="10" s="1"/>
  <c r="B55466" i="10" s="1"/>
  <c r="B55467" i="10" s="1"/>
  <c r="B55468" i="10" s="1"/>
  <c r="B55469" i="10" s="1"/>
  <c r="B55470" i="10" s="1"/>
  <c r="B55471" i="10" s="1"/>
  <c r="B55472" i="10" s="1"/>
  <c r="B55473" i="10" s="1"/>
  <c r="B55474" i="10" s="1"/>
  <c r="B55475" i="10" s="1"/>
  <c r="B55476" i="10" s="1"/>
  <c r="B55477" i="10" s="1"/>
  <c r="B55478" i="10" s="1"/>
  <c r="B55479" i="10" s="1"/>
  <c r="B55480" i="10" s="1"/>
  <c r="B55481" i="10" s="1"/>
  <c r="B55482" i="10" s="1"/>
  <c r="B55483" i="10" s="1"/>
  <c r="B55484" i="10" s="1"/>
  <c r="B55485" i="10" s="1"/>
  <c r="B55486" i="10" s="1"/>
  <c r="B55487" i="10" s="1"/>
  <c r="B55488" i="10" s="1"/>
  <c r="B55489" i="10" s="1"/>
  <c r="B55490" i="10" s="1"/>
  <c r="B55491" i="10" s="1"/>
  <c r="B55492" i="10" s="1"/>
  <c r="B55493" i="10" s="1"/>
  <c r="B55494" i="10" s="1"/>
  <c r="B55495" i="10" s="1"/>
  <c r="B55496" i="10" s="1"/>
  <c r="B55497" i="10" s="1"/>
  <c r="B55498" i="10" s="1"/>
  <c r="B55499" i="10" s="1"/>
  <c r="B55500" i="10" s="1"/>
  <c r="B55501" i="10" s="1"/>
  <c r="B55502" i="10" s="1"/>
  <c r="B55503" i="10" s="1"/>
  <c r="B55504" i="10" s="1"/>
  <c r="B55505" i="10" s="1"/>
  <c r="B55506" i="10" s="1"/>
  <c r="B55507" i="10" s="1"/>
  <c r="B55508" i="10" s="1"/>
  <c r="B55509" i="10" s="1"/>
  <c r="B55510" i="10" s="1"/>
  <c r="B55511" i="10" s="1"/>
  <c r="B55512" i="10" s="1"/>
  <c r="B55513" i="10" s="1"/>
  <c r="B55514" i="10" s="1"/>
  <c r="B55515" i="10" s="1"/>
  <c r="B55516" i="10" s="1"/>
  <c r="B55517" i="10" s="1"/>
  <c r="B55518" i="10" s="1"/>
  <c r="B55519" i="10" s="1"/>
  <c r="B55520" i="10" s="1"/>
  <c r="B55521" i="10" s="1"/>
  <c r="B55522" i="10" s="1"/>
  <c r="B55523" i="10" s="1"/>
  <c r="B55524" i="10" s="1"/>
  <c r="B55525" i="10" s="1"/>
  <c r="B55526" i="10" s="1"/>
  <c r="B55527" i="10" s="1"/>
  <c r="B55528" i="10" s="1"/>
  <c r="B55529" i="10" s="1"/>
  <c r="B55530" i="10" s="1"/>
  <c r="B55531" i="10" s="1"/>
  <c r="B55532" i="10" s="1"/>
  <c r="B55533" i="10" s="1"/>
  <c r="B55534" i="10" s="1"/>
  <c r="B55535" i="10" s="1"/>
  <c r="B55536" i="10" s="1"/>
  <c r="B55537" i="10" s="1"/>
  <c r="B55538" i="10" s="1"/>
  <c r="B55539" i="10" s="1"/>
  <c r="B55540" i="10" s="1"/>
  <c r="B55541" i="10" s="1"/>
  <c r="B55542" i="10" s="1"/>
  <c r="B55543" i="10" s="1"/>
  <c r="B55544" i="10" s="1"/>
  <c r="B55545" i="10" s="1"/>
  <c r="B55546" i="10" s="1"/>
  <c r="B55547" i="10" s="1"/>
  <c r="B55548" i="10" s="1"/>
  <c r="B55549" i="10" s="1"/>
  <c r="B55550" i="10" s="1"/>
  <c r="B55551" i="10" s="1"/>
  <c r="B55552" i="10" s="1"/>
  <c r="B55553" i="10" s="1"/>
  <c r="B55554" i="10" s="1"/>
  <c r="B55555" i="10" s="1"/>
  <c r="B55556" i="10" s="1"/>
  <c r="B55557" i="10" s="1"/>
  <c r="B55558" i="10" s="1"/>
  <c r="B55559" i="10" s="1"/>
  <c r="B55560" i="10" s="1"/>
  <c r="B55561" i="10" s="1"/>
  <c r="B55562" i="10" s="1"/>
  <c r="B55563" i="10" s="1"/>
  <c r="B55564" i="10" s="1"/>
  <c r="B55565" i="10" s="1"/>
  <c r="B55566" i="10" s="1"/>
  <c r="B55567" i="10" s="1"/>
  <c r="B55568" i="10" s="1"/>
  <c r="B55569" i="10" s="1"/>
  <c r="B55570" i="10" s="1"/>
  <c r="B55571" i="10" s="1"/>
  <c r="B55572" i="10" s="1"/>
  <c r="B55573" i="10" s="1"/>
  <c r="B55574" i="10" s="1"/>
  <c r="B55575" i="10" s="1"/>
  <c r="B55576" i="10" s="1"/>
  <c r="B55577" i="10" s="1"/>
  <c r="B55578" i="10" s="1"/>
  <c r="B55579" i="10" s="1"/>
  <c r="B55580" i="10" s="1"/>
  <c r="B55581" i="10" s="1"/>
  <c r="B55582" i="10" s="1"/>
  <c r="B55583" i="10" s="1"/>
  <c r="B55584" i="10" s="1"/>
  <c r="B55585" i="10" s="1"/>
  <c r="B55586" i="10" s="1"/>
  <c r="B55587" i="10" s="1"/>
  <c r="B55588" i="10" s="1"/>
  <c r="B55589" i="10" s="1"/>
  <c r="B55590" i="10" s="1"/>
  <c r="B55591" i="10" s="1"/>
  <c r="B55592" i="10" s="1"/>
  <c r="B55593" i="10" s="1"/>
  <c r="B55594" i="10" s="1"/>
  <c r="B55595" i="10" s="1"/>
  <c r="B55596" i="10" s="1"/>
  <c r="B55597" i="10" s="1"/>
  <c r="B55598" i="10" s="1"/>
  <c r="B55599" i="10" s="1"/>
  <c r="B55600" i="10" s="1"/>
  <c r="B55601" i="10" s="1"/>
  <c r="B55602" i="10" s="1"/>
  <c r="B55603" i="10" s="1"/>
  <c r="B55604" i="10" s="1"/>
  <c r="B55605" i="10" s="1"/>
  <c r="B55606" i="10" s="1"/>
  <c r="B55607" i="10" s="1"/>
  <c r="B55608" i="10" s="1"/>
  <c r="B55609" i="10" s="1"/>
  <c r="B55610" i="10" s="1"/>
  <c r="B55611" i="10" s="1"/>
  <c r="B55612" i="10" s="1"/>
  <c r="B55613" i="10" s="1"/>
  <c r="B55614" i="10" s="1"/>
  <c r="B55615" i="10" s="1"/>
  <c r="B55616" i="10" s="1"/>
  <c r="B55617" i="10" s="1"/>
  <c r="B55618" i="10" s="1"/>
  <c r="B55619" i="10" s="1"/>
  <c r="B55620" i="10" s="1"/>
  <c r="B55621" i="10" s="1"/>
  <c r="B55622" i="10" s="1"/>
  <c r="B55623" i="10" s="1"/>
  <c r="B55624" i="10" s="1"/>
  <c r="B55625" i="10" s="1"/>
  <c r="B55626" i="10" s="1"/>
  <c r="B55627" i="10" s="1"/>
  <c r="B55628" i="10" s="1"/>
  <c r="B55629" i="10" s="1"/>
  <c r="B55630" i="10" s="1"/>
  <c r="B55631" i="10" s="1"/>
  <c r="B55632" i="10" s="1"/>
  <c r="B55633" i="10" s="1"/>
  <c r="B55634" i="10" s="1"/>
  <c r="B55635" i="10" s="1"/>
  <c r="B55636" i="10" s="1"/>
  <c r="B55637" i="10" s="1"/>
  <c r="B55638" i="10" s="1"/>
  <c r="B55639" i="10" s="1"/>
  <c r="B55640" i="10" s="1"/>
  <c r="B55641" i="10" s="1"/>
  <c r="B55642" i="10" s="1"/>
  <c r="B55643" i="10" s="1"/>
  <c r="B55644" i="10" s="1"/>
  <c r="B55645" i="10" s="1"/>
  <c r="B55646" i="10" s="1"/>
  <c r="B55647" i="10" s="1"/>
  <c r="B55648" i="10" s="1"/>
  <c r="B55649" i="10" s="1"/>
  <c r="B55650" i="10" s="1"/>
  <c r="B55651" i="10" s="1"/>
  <c r="B55652" i="10" s="1"/>
  <c r="B55653" i="10" s="1"/>
  <c r="B55654" i="10" s="1"/>
  <c r="B55655" i="10" s="1"/>
  <c r="B55656" i="10" s="1"/>
  <c r="B55657" i="10" s="1"/>
  <c r="B55658" i="10" s="1"/>
  <c r="B55659" i="10" s="1"/>
  <c r="B55660" i="10" s="1"/>
  <c r="B55661" i="10" s="1"/>
  <c r="B55662" i="10" s="1"/>
  <c r="B55663" i="10" s="1"/>
  <c r="B55664" i="10" s="1"/>
  <c r="B55665" i="10" s="1"/>
  <c r="B55666" i="10" s="1"/>
  <c r="B55667" i="10" s="1"/>
  <c r="B55668" i="10" s="1"/>
  <c r="B55669" i="10" s="1"/>
  <c r="B55670" i="10" s="1"/>
  <c r="B55671" i="10" s="1"/>
  <c r="B55672" i="10" s="1"/>
  <c r="B55673" i="10" s="1"/>
  <c r="B55674" i="10" s="1"/>
  <c r="B55675" i="10" s="1"/>
  <c r="B55676" i="10" s="1"/>
  <c r="B55677" i="10" s="1"/>
  <c r="B55678" i="10" s="1"/>
  <c r="B55679" i="10" s="1"/>
  <c r="B55680" i="10" s="1"/>
  <c r="B55681" i="10" s="1"/>
  <c r="B55682" i="10" s="1"/>
  <c r="B55683" i="10" s="1"/>
  <c r="B55684" i="10" s="1"/>
  <c r="B55685" i="10" s="1"/>
  <c r="B55686" i="10" s="1"/>
  <c r="B55687" i="10" s="1"/>
  <c r="B55688" i="10" s="1"/>
  <c r="B55689" i="10" s="1"/>
  <c r="B55690" i="10" s="1"/>
  <c r="B55691" i="10" s="1"/>
  <c r="B55692" i="10" s="1"/>
  <c r="B55693" i="10" s="1"/>
  <c r="B55694" i="10" s="1"/>
  <c r="B55695" i="10" s="1"/>
  <c r="B55696" i="10" s="1"/>
  <c r="B55697" i="10" s="1"/>
  <c r="B55698" i="10" s="1"/>
  <c r="B55699" i="10" s="1"/>
  <c r="B55700" i="10" s="1"/>
  <c r="B55701" i="10" s="1"/>
  <c r="B55702" i="10" s="1"/>
  <c r="B55703" i="10" s="1"/>
  <c r="B55704" i="10" s="1"/>
  <c r="B55705" i="10" s="1"/>
  <c r="B55706" i="10" s="1"/>
  <c r="B55707" i="10" s="1"/>
  <c r="B55708" i="10" s="1"/>
  <c r="B55709" i="10" s="1"/>
  <c r="B55710" i="10" s="1"/>
  <c r="B55711" i="10" s="1"/>
  <c r="B55712" i="10" s="1"/>
  <c r="B55713" i="10" s="1"/>
  <c r="B55714" i="10" s="1"/>
  <c r="B55715" i="10" s="1"/>
  <c r="B55716" i="10" s="1"/>
  <c r="B55717" i="10" s="1"/>
  <c r="B55718" i="10" s="1"/>
  <c r="B55719" i="10" s="1"/>
  <c r="B55720" i="10" s="1"/>
  <c r="B55721" i="10" s="1"/>
  <c r="B55722" i="10" s="1"/>
  <c r="B55723" i="10" s="1"/>
  <c r="B55724" i="10" s="1"/>
  <c r="B55725" i="10" s="1"/>
  <c r="B55726" i="10" s="1"/>
  <c r="B55727" i="10" s="1"/>
  <c r="B55728" i="10" s="1"/>
  <c r="B55729" i="10" s="1"/>
  <c r="B55730" i="10" s="1"/>
  <c r="B55731" i="10" s="1"/>
  <c r="B55732" i="10" s="1"/>
  <c r="B55733" i="10" s="1"/>
  <c r="B55734" i="10" s="1"/>
  <c r="B55735" i="10" s="1"/>
  <c r="B55736" i="10" s="1"/>
  <c r="B55737" i="10" s="1"/>
  <c r="B55738" i="10" s="1"/>
  <c r="B55739" i="10" s="1"/>
  <c r="B55740" i="10" s="1"/>
  <c r="B55741" i="10" s="1"/>
  <c r="B55742" i="10" s="1"/>
  <c r="B55743" i="10" s="1"/>
  <c r="B55744" i="10" s="1"/>
  <c r="B55745" i="10" s="1"/>
  <c r="B55746" i="10" s="1"/>
  <c r="B55747" i="10" s="1"/>
  <c r="B55748" i="10" s="1"/>
  <c r="B55749" i="10" s="1"/>
  <c r="B55750" i="10" s="1"/>
  <c r="B55751" i="10" s="1"/>
  <c r="B55752" i="10" s="1"/>
  <c r="B55753" i="10" s="1"/>
  <c r="B55754" i="10" s="1"/>
  <c r="B55755" i="10" s="1"/>
  <c r="B55756" i="10" s="1"/>
  <c r="B55757" i="10" s="1"/>
  <c r="B55758" i="10" s="1"/>
  <c r="B55759" i="10" s="1"/>
  <c r="B55760" i="10" s="1"/>
  <c r="B55761" i="10" s="1"/>
  <c r="B55762" i="10" s="1"/>
  <c r="B55763" i="10" s="1"/>
  <c r="B55764" i="10" s="1"/>
  <c r="B55765" i="10" s="1"/>
  <c r="B55766" i="10" s="1"/>
  <c r="B55767" i="10" s="1"/>
  <c r="B55768" i="10" s="1"/>
  <c r="B55769" i="10" s="1"/>
  <c r="B55770" i="10" s="1"/>
  <c r="B55771" i="10" s="1"/>
  <c r="B55772" i="10" s="1"/>
  <c r="B55773" i="10" s="1"/>
  <c r="B55774" i="10" s="1"/>
  <c r="B55775" i="10" s="1"/>
  <c r="B55776" i="10" s="1"/>
  <c r="B55777" i="10" s="1"/>
  <c r="B55778" i="10" s="1"/>
  <c r="B55779" i="10" s="1"/>
  <c r="B55780" i="10" s="1"/>
  <c r="B55781" i="10" s="1"/>
  <c r="B55782" i="10" s="1"/>
  <c r="B55783" i="10" s="1"/>
  <c r="B55784" i="10" s="1"/>
  <c r="B55785" i="10" s="1"/>
  <c r="B55786" i="10" s="1"/>
  <c r="B55787" i="10" s="1"/>
  <c r="B55788" i="10" s="1"/>
  <c r="B55789" i="10" s="1"/>
  <c r="B55790" i="10" s="1"/>
  <c r="B55791" i="10" s="1"/>
  <c r="B55792" i="10" s="1"/>
  <c r="B55793" i="10" s="1"/>
  <c r="B55794" i="10" s="1"/>
  <c r="B55795" i="10" s="1"/>
  <c r="B55796" i="10" s="1"/>
  <c r="B55797" i="10" s="1"/>
  <c r="B55798" i="10" s="1"/>
  <c r="B55799" i="10" s="1"/>
  <c r="B55800" i="10" s="1"/>
  <c r="B55801" i="10" s="1"/>
  <c r="B55802" i="10" s="1"/>
  <c r="B55803" i="10" s="1"/>
  <c r="B55804" i="10" s="1"/>
  <c r="B55805" i="10" s="1"/>
  <c r="B55806" i="10" s="1"/>
  <c r="B55807" i="10" s="1"/>
  <c r="B55808" i="10" s="1"/>
  <c r="B55809" i="10" s="1"/>
  <c r="B55810" i="10" s="1"/>
  <c r="B55811" i="10" s="1"/>
  <c r="B55812" i="10" s="1"/>
  <c r="B55813" i="10" s="1"/>
  <c r="B55814" i="10" s="1"/>
  <c r="B55815" i="10" s="1"/>
  <c r="B55816" i="10" s="1"/>
  <c r="B55817" i="10" s="1"/>
  <c r="B55818" i="10" s="1"/>
  <c r="B55819" i="10" s="1"/>
  <c r="B55820" i="10" s="1"/>
  <c r="B55821" i="10" s="1"/>
  <c r="B55822" i="10" s="1"/>
  <c r="B55823" i="10" s="1"/>
  <c r="B55824" i="10" s="1"/>
  <c r="B55825" i="10" s="1"/>
  <c r="B55826" i="10" s="1"/>
  <c r="B55827" i="10" s="1"/>
  <c r="B55828" i="10" s="1"/>
  <c r="B55829" i="10" s="1"/>
  <c r="B55830" i="10" s="1"/>
  <c r="B55831" i="10" s="1"/>
  <c r="B55832" i="10" s="1"/>
  <c r="B55833" i="10" s="1"/>
  <c r="B55834" i="10" s="1"/>
  <c r="B55835" i="10" s="1"/>
  <c r="B55836" i="10" s="1"/>
  <c r="B55837" i="10" s="1"/>
  <c r="B55838" i="10" s="1"/>
  <c r="B55839" i="10" s="1"/>
  <c r="B55840" i="10" s="1"/>
  <c r="B55841" i="10" s="1"/>
  <c r="B55842" i="10" s="1"/>
  <c r="B55843" i="10" s="1"/>
  <c r="B55844" i="10" s="1"/>
  <c r="B55845" i="10" s="1"/>
  <c r="B55846" i="10" s="1"/>
  <c r="B55847" i="10" s="1"/>
  <c r="B55848" i="10" s="1"/>
  <c r="B55849" i="10" s="1"/>
  <c r="B55850" i="10" s="1"/>
  <c r="B55851" i="10" s="1"/>
  <c r="B55852" i="10" s="1"/>
  <c r="B55853" i="10" s="1"/>
  <c r="B55854" i="10" s="1"/>
  <c r="B55855" i="10" s="1"/>
  <c r="B55856" i="10" s="1"/>
  <c r="B55857" i="10" s="1"/>
  <c r="B55858" i="10" s="1"/>
  <c r="B55859" i="10" s="1"/>
  <c r="B55860" i="10" s="1"/>
  <c r="B55861" i="10" s="1"/>
  <c r="B55862" i="10" s="1"/>
  <c r="B55863" i="10" s="1"/>
  <c r="B55864" i="10" s="1"/>
  <c r="B55865" i="10" s="1"/>
  <c r="B55866" i="10" s="1"/>
  <c r="B55867" i="10" s="1"/>
  <c r="B55868" i="10" s="1"/>
  <c r="B55869" i="10" s="1"/>
  <c r="B55870" i="10" s="1"/>
  <c r="B55871" i="10" s="1"/>
  <c r="B55872" i="10" s="1"/>
  <c r="B55873" i="10" s="1"/>
  <c r="B55874" i="10" s="1"/>
  <c r="B55875" i="10" s="1"/>
  <c r="B55876" i="10" s="1"/>
  <c r="B55877" i="10" s="1"/>
  <c r="B55878" i="10" s="1"/>
  <c r="B55879" i="10" s="1"/>
  <c r="B55880" i="10" s="1"/>
  <c r="B55881" i="10" s="1"/>
  <c r="B55882" i="10" s="1"/>
  <c r="B55883" i="10" s="1"/>
  <c r="B55884" i="10" s="1"/>
  <c r="B55885" i="10" s="1"/>
  <c r="B55886" i="10" s="1"/>
  <c r="B55887" i="10" s="1"/>
  <c r="B55888" i="10" s="1"/>
  <c r="B55889" i="10" s="1"/>
  <c r="B55890" i="10" s="1"/>
  <c r="B55891" i="10" s="1"/>
  <c r="B55892" i="10" s="1"/>
  <c r="B55893" i="10" s="1"/>
  <c r="B55894" i="10" s="1"/>
  <c r="B55895" i="10" s="1"/>
  <c r="B55896" i="10" s="1"/>
  <c r="B55897" i="10" s="1"/>
  <c r="B55898" i="10" s="1"/>
  <c r="B55899" i="10" s="1"/>
  <c r="B55900" i="10" s="1"/>
  <c r="B55901" i="10" s="1"/>
  <c r="B55902" i="10" s="1"/>
  <c r="B55903" i="10" s="1"/>
  <c r="B55904" i="10" s="1"/>
  <c r="B55905" i="10" s="1"/>
  <c r="B55906" i="10" s="1"/>
  <c r="B55907" i="10" s="1"/>
  <c r="B55908" i="10" s="1"/>
  <c r="B55909" i="10" s="1"/>
  <c r="B55910" i="10" s="1"/>
  <c r="B55911" i="10" s="1"/>
  <c r="B55912" i="10" s="1"/>
  <c r="B55913" i="10" s="1"/>
  <c r="B55914" i="10" s="1"/>
  <c r="B55915" i="10" s="1"/>
  <c r="B55916" i="10" s="1"/>
  <c r="B55917" i="10" s="1"/>
  <c r="B55918" i="10" s="1"/>
  <c r="B55919" i="10" s="1"/>
  <c r="B55920" i="10" s="1"/>
  <c r="B55921" i="10" s="1"/>
  <c r="B55922" i="10" s="1"/>
  <c r="B55923" i="10" s="1"/>
  <c r="B55924" i="10" s="1"/>
  <c r="B55925" i="10" s="1"/>
  <c r="B55926" i="10" s="1"/>
  <c r="B55927" i="10" s="1"/>
  <c r="B55928" i="10" s="1"/>
  <c r="B55929" i="10" s="1"/>
  <c r="B55930" i="10" s="1"/>
  <c r="B55931" i="10" s="1"/>
  <c r="B55932" i="10" s="1"/>
  <c r="B55933" i="10" s="1"/>
  <c r="B55934" i="10" s="1"/>
  <c r="B55935" i="10" s="1"/>
  <c r="B55936" i="10" s="1"/>
  <c r="B55937" i="10" s="1"/>
  <c r="B55938" i="10" s="1"/>
  <c r="B55939" i="10" s="1"/>
  <c r="B55940" i="10" s="1"/>
  <c r="B55941" i="10" s="1"/>
  <c r="B55942" i="10" s="1"/>
  <c r="B55943" i="10" s="1"/>
  <c r="B55944" i="10" s="1"/>
  <c r="B55945" i="10" s="1"/>
  <c r="B55946" i="10" s="1"/>
  <c r="B55947" i="10" s="1"/>
  <c r="B55948" i="10" s="1"/>
  <c r="B55949" i="10" s="1"/>
  <c r="B55950" i="10" s="1"/>
  <c r="B55951" i="10" s="1"/>
  <c r="B55952" i="10" s="1"/>
  <c r="B55953" i="10" s="1"/>
  <c r="B55954" i="10" s="1"/>
  <c r="B55955" i="10" s="1"/>
  <c r="B55956" i="10" s="1"/>
  <c r="B55957" i="10" s="1"/>
  <c r="B55958" i="10" s="1"/>
  <c r="B55959" i="10" s="1"/>
  <c r="B55960" i="10" s="1"/>
  <c r="B55961" i="10" s="1"/>
  <c r="B55962" i="10" s="1"/>
  <c r="B55963" i="10" s="1"/>
  <c r="B55964" i="10" s="1"/>
  <c r="B55965" i="10" s="1"/>
  <c r="B55966" i="10" s="1"/>
  <c r="B55967" i="10" s="1"/>
  <c r="B55968" i="10" s="1"/>
  <c r="B55969" i="10" s="1"/>
  <c r="B55970" i="10" s="1"/>
  <c r="B55971" i="10" s="1"/>
  <c r="B55972" i="10" s="1"/>
  <c r="B55973" i="10" s="1"/>
  <c r="B55974" i="10" s="1"/>
  <c r="B55975" i="10" s="1"/>
  <c r="B55976" i="10" s="1"/>
  <c r="B55977" i="10" s="1"/>
  <c r="B55978" i="10" s="1"/>
  <c r="B55979" i="10" s="1"/>
  <c r="B55980" i="10" s="1"/>
  <c r="B55981" i="10" s="1"/>
  <c r="B55982" i="10" s="1"/>
  <c r="B55983" i="10" s="1"/>
  <c r="B55984" i="10" s="1"/>
  <c r="B55985" i="10" s="1"/>
  <c r="B55986" i="10" s="1"/>
  <c r="B55987" i="10" s="1"/>
  <c r="B55988" i="10" s="1"/>
  <c r="B55989" i="10" s="1"/>
  <c r="B55990" i="10" s="1"/>
  <c r="B55991" i="10" s="1"/>
  <c r="B55992" i="10" s="1"/>
  <c r="B55993" i="10" s="1"/>
  <c r="B55994" i="10" s="1"/>
  <c r="B55995" i="10" s="1"/>
  <c r="B55996" i="10" s="1"/>
  <c r="B55997" i="10" s="1"/>
  <c r="B55998" i="10" s="1"/>
  <c r="B55999" i="10" s="1"/>
  <c r="B56000" i="10" s="1"/>
  <c r="B56001" i="10" s="1"/>
  <c r="B56002" i="10" s="1"/>
  <c r="B56003" i="10" s="1"/>
  <c r="B56004" i="10" s="1"/>
  <c r="B56005" i="10" s="1"/>
  <c r="B56006" i="10" s="1"/>
  <c r="B56007" i="10" s="1"/>
  <c r="B56008" i="10" s="1"/>
  <c r="B56009" i="10" s="1"/>
  <c r="B56010" i="10" s="1"/>
  <c r="B56011" i="10" s="1"/>
  <c r="B56012" i="10" s="1"/>
  <c r="B56013" i="10" s="1"/>
  <c r="B56014" i="10" s="1"/>
  <c r="B56015" i="10" s="1"/>
  <c r="B56016" i="10" s="1"/>
  <c r="B56017" i="10" s="1"/>
  <c r="B56018" i="10" s="1"/>
  <c r="B56019" i="10" s="1"/>
  <c r="B56020" i="10" s="1"/>
  <c r="B56021" i="10" s="1"/>
  <c r="B56022" i="10" s="1"/>
  <c r="B56023" i="10" s="1"/>
  <c r="B56024" i="10" s="1"/>
  <c r="B56025" i="10" s="1"/>
  <c r="B56026" i="10" s="1"/>
  <c r="B56027" i="10" s="1"/>
  <c r="B56028" i="10" s="1"/>
  <c r="B56029" i="10" s="1"/>
  <c r="B56030" i="10" s="1"/>
  <c r="B56031" i="10" s="1"/>
  <c r="B56032" i="10" s="1"/>
  <c r="B56033" i="10" s="1"/>
  <c r="B56034" i="10" s="1"/>
  <c r="B56035" i="10" s="1"/>
  <c r="B56036" i="10" s="1"/>
  <c r="B56037" i="10" s="1"/>
  <c r="B56038" i="10" s="1"/>
  <c r="B56039" i="10" s="1"/>
  <c r="B56040" i="10" s="1"/>
  <c r="B56041" i="10" s="1"/>
  <c r="B56042" i="10" s="1"/>
  <c r="B56043" i="10" s="1"/>
  <c r="B56044" i="10" s="1"/>
  <c r="B56045" i="10" s="1"/>
  <c r="B56046" i="10" s="1"/>
  <c r="B56047" i="10" s="1"/>
  <c r="B56048" i="10" s="1"/>
  <c r="B56049" i="10" s="1"/>
  <c r="B56050" i="10" s="1"/>
  <c r="B56051" i="10" s="1"/>
  <c r="B56052" i="10" s="1"/>
  <c r="B56053" i="10" s="1"/>
  <c r="B56054" i="10" s="1"/>
  <c r="B56055" i="10" s="1"/>
  <c r="B56056" i="10" s="1"/>
  <c r="B56057" i="10" s="1"/>
  <c r="B56058" i="10" s="1"/>
  <c r="B56059" i="10" s="1"/>
  <c r="B56060" i="10" s="1"/>
  <c r="B56061" i="10" s="1"/>
  <c r="B56062" i="10" s="1"/>
  <c r="B56063" i="10" s="1"/>
  <c r="B56064" i="10" s="1"/>
  <c r="B56065" i="10" s="1"/>
  <c r="B56066" i="10" s="1"/>
  <c r="B56067" i="10" s="1"/>
  <c r="B56068" i="10" s="1"/>
  <c r="B56069" i="10" s="1"/>
  <c r="B56070" i="10" s="1"/>
  <c r="B56071" i="10" s="1"/>
  <c r="B56072" i="10" s="1"/>
  <c r="B56073" i="10" s="1"/>
  <c r="B56074" i="10" s="1"/>
  <c r="B56075" i="10" s="1"/>
  <c r="B56076" i="10" s="1"/>
  <c r="B56077" i="10" s="1"/>
  <c r="B56078" i="10" s="1"/>
  <c r="B56079" i="10" s="1"/>
  <c r="B56080" i="10" s="1"/>
  <c r="B56081" i="10" s="1"/>
  <c r="B56082" i="10" s="1"/>
  <c r="B56083" i="10" s="1"/>
  <c r="B56084" i="10" s="1"/>
  <c r="B56085" i="10" s="1"/>
  <c r="B56086" i="10" s="1"/>
  <c r="B56087" i="10" s="1"/>
  <c r="B56088" i="10" s="1"/>
  <c r="B56089" i="10" s="1"/>
  <c r="B56090" i="10" s="1"/>
  <c r="B56091" i="10" s="1"/>
  <c r="B56092" i="10" s="1"/>
  <c r="B56093" i="10" s="1"/>
  <c r="B56094" i="10" s="1"/>
  <c r="B56095" i="10" s="1"/>
  <c r="B56096" i="10" s="1"/>
  <c r="B56097" i="10" s="1"/>
  <c r="B56098" i="10" s="1"/>
  <c r="B56099" i="10" s="1"/>
  <c r="B56100" i="10" s="1"/>
  <c r="B56101" i="10" s="1"/>
  <c r="B56102" i="10" s="1"/>
  <c r="B56103" i="10" s="1"/>
  <c r="B56104" i="10" s="1"/>
  <c r="B56105" i="10" s="1"/>
  <c r="B56106" i="10" s="1"/>
  <c r="B56107" i="10" s="1"/>
  <c r="B56108" i="10" s="1"/>
  <c r="B56109" i="10" s="1"/>
  <c r="B56110" i="10" s="1"/>
  <c r="B56111" i="10" s="1"/>
  <c r="B56112" i="10" s="1"/>
  <c r="B56113" i="10" s="1"/>
  <c r="B56114" i="10" s="1"/>
  <c r="B56115" i="10" s="1"/>
  <c r="B56116" i="10" s="1"/>
  <c r="B56117" i="10" s="1"/>
  <c r="B56118" i="10" s="1"/>
  <c r="B56119" i="10" s="1"/>
  <c r="B56120" i="10" s="1"/>
  <c r="B56121" i="10" s="1"/>
  <c r="B56122" i="10" s="1"/>
  <c r="B56123" i="10" s="1"/>
  <c r="B56124" i="10" s="1"/>
  <c r="B56125" i="10" s="1"/>
  <c r="B56126" i="10" s="1"/>
  <c r="B56127" i="10" s="1"/>
  <c r="B56128" i="10" s="1"/>
  <c r="B56129" i="10" s="1"/>
  <c r="B56130" i="10" s="1"/>
  <c r="B56131" i="10" s="1"/>
  <c r="B56132" i="10" s="1"/>
  <c r="B56133" i="10" s="1"/>
  <c r="B56134" i="10" s="1"/>
  <c r="B56135" i="10" s="1"/>
  <c r="B56136" i="10" s="1"/>
  <c r="B56137" i="10" s="1"/>
  <c r="B56138" i="10" s="1"/>
  <c r="B56139" i="10" s="1"/>
  <c r="B56140" i="10" s="1"/>
  <c r="B56141" i="10" s="1"/>
  <c r="B56142" i="10" s="1"/>
  <c r="B56143" i="10" s="1"/>
  <c r="B56144" i="10" s="1"/>
  <c r="B56145" i="10" s="1"/>
  <c r="B56146" i="10" s="1"/>
  <c r="B56147" i="10" s="1"/>
  <c r="B56148" i="10" s="1"/>
  <c r="B56149" i="10" s="1"/>
  <c r="B56150" i="10" s="1"/>
  <c r="B56151" i="10" s="1"/>
  <c r="B56152" i="10" s="1"/>
  <c r="B56153" i="10" s="1"/>
  <c r="B56154" i="10" s="1"/>
  <c r="B56155" i="10" s="1"/>
  <c r="B56156" i="10" s="1"/>
  <c r="B56157" i="10" s="1"/>
  <c r="B56158" i="10" s="1"/>
  <c r="B56159" i="10" s="1"/>
  <c r="B56160" i="10" s="1"/>
  <c r="B56161" i="10" s="1"/>
  <c r="B56162" i="10" s="1"/>
  <c r="B56163" i="10" s="1"/>
  <c r="B56164" i="10" s="1"/>
  <c r="B56165" i="10" s="1"/>
  <c r="B56166" i="10" s="1"/>
  <c r="B56167" i="10" s="1"/>
  <c r="B56168" i="10" s="1"/>
  <c r="B56169" i="10" s="1"/>
  <c r="B56170" i="10" s="1"/>
  <c r="B56171" i="10" s="1"/>
  <c r="B56172" i="10" s="1"/>
  <c r="B56173" i="10" s="1"/>
  <c r="B56174" i="10" s="1"/>
  <c r="B56175" i="10" s="1"/>
  <c r="B56176" i="10" s="1"/>
  <c r="B56177" i="10" s="1"/>
  <c r="B56178" i="10" s="1"/>
  <c r="B56179" i="10" s="1"/>
  <c r="B56180" i="10" s="1"/>
  <c r="B56181" i="10" s="1"/>
  <c r="B56182" i="10" s="1"/>
  <c r="B56183" i="10" s="1"/>
  <c r="B56184" i="10" s="1"/>
  <c r="B56185" i="10" s="1"/>
  <c r="B56186" i="10" s="1"/>
  <c r="B56187" i="10" s="1"/>
  <c r="B56188" i="10" s="1"/>
  <c r="B56189" i="10" s="1"/>
  <c r="B56190" i="10" s="1"/>
  <c r="B56191" i="10" s="1"/>
  <c r="B56192" i="10" s="1"/>
  <c r="B56193" i="10" s="1"/>
  <c r="B56194" i="10" s="1"/>
  <c r="B56195" i="10" s="1"/>
  <c r="B56196" i="10" s="1"/>
  <c r="B56197" i="10" s="1"/>
  <c r="B56198" i="10" s="1"/>
  <c r="B56199" i="10" s="1"/>
  <c r="B56200" i="10" s="1"/>
  <c r="B56201" i="10" s="1"/>
  <c r="B56202" i="10" s="1"/>
  <c r="B56203" i="10" s="1"/>
  <c r="B56204" i="10" s="1"/>
  <c r="B56205" i="10" s="1"/>
  <c r="B56206" i="10" s="1"/>
  <c r="B56207" i="10" s="1"/>
  <c r="B56208" i="10" s="1"/>
  <c r="B56209" i="10" s="1"/>
  <c r="B56210" i="10" s="1"/>
  <c r="B56211" i="10" s="1"/>
  <c r="B56212" i="10" s="1"/>
  <c r="B56213" i="10" s="1"/>
  <c r="B56214" i="10" s="1"/>
  <c r="B56215" i="10" s="1"/>
  <c r="B56216" i="10" s="1"/>
  <c r="B56217" i="10" s="1"/>
  <c r="B56218" i="10" s="1"/>
  <c r="B56219" i="10" s="1"/>
  <c r="B56220" i="10" s="1"/>
  <c r="B56221" i="10" s="1"/>
  <c r="B56222" i="10" s="1"/>
  <c r="B56223" i="10" s="1"/>
  <c r="B56224" i="10" s="1"/>
  <c r="B56225" i="10" s="1"/>
  <c r="B56226" i="10" s="1"/>
  <c r="B56227" i="10" s="1"/>
  <c r="B56228" i="10" s="1"/>
  <c r="B56229" i="10" s="1"/>
  <c r="B56230" i="10" s="1"/>
  <c r="B56231" i="10" s="1"/>
  <c r="B56232" i="10" s="1"/>
  <c r="B56233" i="10" s="1"/>
  <c r="B56234" i="10" s="1"/>
  <c r="B56235" i="10" s="1"/>
  <c r="B56236" i="10" s="1"/>
  <c r="B56237" i="10" s="1"/>
  <c r="B56238" i="10" s="1"/>
  <c r="B56239" i="10" s="1"/>
  <c r="B56240" i="10" s="1"/>
  <c r="B56241" i="10" s="1"/>
  <c r="B56242" i="10" s="1"/>
  <c r="B56243" i="10" s="1"/>
  <c r="B56244" i="10" s="1"/>
  <c r="B56245" i="10" s="1"/>
  <c r="B56246" i="10" s="1"/>
  <c r="B56247" i="10" s="1"/>
  <c r="B56248" i="10" s="1"/>
  <c r="B56249" i="10" s="1"/>
  <c r="B56250" i="10" s="1"/>
  <c r="B56251" i="10" s="1"/>
  <c r="B56252" i="10" s="1"/>
  <c r="B56253" i="10" s="1"/>
  <c r="B56254" i="10" s="1"/>
  <c r="B56255" i="10" s="1"/>
  <c r="B56256" i="10" s="1"/>
  <c r="B56257" i="10" s="1"/>
  <c r="B56258" i="10" s="1"/>
  <c r="B56259" i="10" s="1"/>
  <c r="B56260" i="10" s="1"/>
  <c r="B56261" i="10" s="1"/>
  <c r="B56262" i="10" s="1"/>
  <c r="B56263" i="10" s="1"/>
  <c r="B56264" i="10" s="1"/>
  <c r="B56265" i="10" s="1"/>
  <c r="B56266" i="10" s="1"/>
  <c r="B56267" i="10" s="1"/>
  <c r="B56268" i="10" s="1"/>
  <c r="B56269" i="10" s="1"/>
  <c r="B56270" i="10" s="1"/>
  <c r="B56271" i="10" s="1"/>
  <c r="B56272" i="10" s="1"/>
  <c r="B56273" i="10" s="1"/>
  <c r="B56274" i="10" s="1"/>
  <c r="B56275" i="10" s="1"/>
  <c r="B56276" i="10" s="1"/>
  <c r="B56277" i="10" s="1"/>
  <c r="B56278" i="10" s="1"/>
  <c r="B56279" i="10" s="1"/>
  <c r="B56280" i="10" s="1"/>
  <c r="B56281" i="10" s="1"/>
  <c r="B56282" i="10" s="1"/>
  <c r="B56283" i="10" s="1"/>
  <c r="B56284" i="10" s="1"/>
  <c r="B56285" i="10" s="1"/>
  <c r="B56286" i="10" s="1"/>
  <c r="B56287" i="10" s="1"/>
  <c r="B56288" i="10" s="1"/>
  <c r="B56289" i="10" s="1"/>
  <c r="B56290" i="10" s="1"/>
  <c r="B56291" i="10" s="1"/>
  <c r="B56292" i="10" s="1"/>
  <c r="B56293" i="10" s="1"/>
  <c r="B56294" i="10" s="1"/>
  <c r="B56295" i="10" s="1"/>
  <c r="B56296" i="10" s="1"/>
  <c r="B56297" i="10" s="1"/>
  <c r="B56298" i="10" s="1"/>
  <c r="B56299" i="10" s="1"/>
  <c r="B56300" i="10" s="1"/>
  <c r="B56301" i="10" s="1"/>
  <c r="B56302" i="10" s="1"/>
  <c r="B56303" i="10" s="1"/>
  <c r="B56304" i="10" s="1"/>
  <c r="B56305" i="10" s="1"/>
  <c r="B56306" i="10" s="1"/>
  <c r="B56307" i="10" s="1"/>
  <c r="B56308" i="10" s="1"/>
  <c r="B56309" i="10" s="1"/>
  <c r="B56310" i="10" s="1"/>
  <c r="B56311" i="10" s="1"/>
  <c r="B56312" i="10" s="1"/>
  <c r="B56313" i="10" s="1"/>
  <c r="B56314" i="10" s="1"/>
  <c r="B56315" i="10" s="1"/>
  <c r="B56316" i="10" s="1"/>
  <c r="B56317" i="10" s="1"/>
  <c r="B56318" i="10" s="1"/>
  <c r="B56319" i="10" s="1"/>
  <c r="B56320" i="10" s="1"/>
  <c r="B56321" i="10" s="1"/>
  <c r="B56322" i="10" s="1"/>
  <c r="B56323" i="10" s="1"/>
  <c r="B56324" i="10" s="1"/>
  <c r="B56325" i="10" s="1"/>
  <c r="B56326" i="10" s="1"/>
  <c r="B56327" i="10" s="1"/>
  <c r="B56328" i="10" s="1"/>
  <c r="B56329" i="10" s="1"/>
  <c r="B56330" i="10" s="1"/>
  <c r="B56331" i="10" s="1"/>
  <c r="B56332" i="10" s="1"/>
  <c r="B56333" i="10" s="1"/>
  <c r="B56334" i="10" s="1"/>
  <c r="B56335" i="10" s="1"/>
  <c r="B56336" i="10" s="1"/>
  <c r="B56337" i="10" s="1"/>
  <c r="B56338" i="10" s="1"/>
  <c r="B56339" i="10" s="1"/>
  <c r="B56340" i="10" s="1"/>
  <c r="B56341" i="10" s="1"/>
  <c r="B56342" i="10" s="1"/>
  <c r="B56343" i="10" s="1"/>
  <c r="B56344" i="10" s="1"/>
  <c r="B56345" i="10" s="1"/>
  <c r="B56346" i="10" s="1"/>
  <c r="B56347" i="10" s="1"/>
  <c r="B56348" i="10" s="1"/>
  <c r="B56349" i="10" s="1"/>
  <c r="B56350" i="10" s="1"/>
  <c r="B56351" i="10" s="1"/>
  <c r="B56352" i="10" s="1"/>
  <c r="B56353" i="10" s="1"/>
  <c r="B56354" i="10" s="1"/>
  <c r="B56355" i="10" s="1"/>
  <c r="B56356" i="10" s="1"/>
  <c r="B56357" i="10" s="1"/>
  <c r="B56358" i="10" s="1"/>
  <c r="B56359" i="10" s="1"/>
  <c r="B56360" i="10" s="1"/>
  <c r="B56361" i="10" s="1"/>
  <c r="B56362" i="10" s="1"/>
  <c r="B56363" i="10" s="1"/>
  <c r="B56364" i="10" s="1"/>
  <c r="B56365" i="10" s="1"/>
  <c r="B56366" i="10" s="1"/>
  <c r="B56367" i="10" s="1"/>
  <c r="B56368" i="10" s="1"/>
  <c r="B56369" i="10" s="1"/>
  <c r="B56370" i="10" s="1"/>
  <c r="B56371" i="10" s="1"/>
  <c r="B56372" i="10" s="1"/>
  <c r="B56373" i="10" s="1"/>
  <c r="B56374" i="10" s="1"/>
  <c r="B56375" i="10" s="1"/>
  <c r="B56376" i="10" s="1"/>
  <c r="B56377" i="10" s="1"/>
  <c r="B56378" i="10" s="1"/>
  <c r="B56379" i="10" s="1"/>
  <c r="B56380" i="10" s="1"/>
  <c r="B56381" i="10" s="1"/>
  <c r="B56382" i="10" s="1"/>
  <c r="B56383" i="10" s="1"/>
  <c r="B56384" i="10" s="1"/>
  <c r="B56385" i="10" s="1"/>
  <c r="B56386" i="10" s="1"/>
  <c r="B56387" i="10" s="1"/>
  <c r="B56388" i="10" s="1"/>
  <c r="B56389" i="10" s="1"/>
  <c r="B56390" i="10" s="1"/>
  <c r="B56391" i="10" s="1"/>
  <c r="B56392" i="10" s="1"/>
  <c r="B56393" i="10" s="1"/>
  <c r="B56394" i="10" s="1"/>
  <c r="B56395" i="10" s="1"/>
  <c r="B56396" i="10" s="1"/>
  <c r="B56397" i="10" s="1"/>
  <c r="B56398" i="10" s="1"/>
  <c r="B56399" i="10" s="1"/>
  <c r="B56400" i="10" s="1"/>
  <c r="B56401" i="10" s="1"/>
  <c r="B56402" i="10" s="1"/>
  <c r="B56403" i="10" s="1"/>
  <c r="B56404" i="10" s="1"/>
  <c r="B56405" i="10" s="1"/>
  <c r="B56406" i="10" s="1"/>
  <c r="B56407" i="10" s="1"/>
  <c r="B56408" i="10" s="1"/>
  <c r="B56409" i="10" s="1"/>
  <c r="B56410" i="10" s="1"/>
  <c r="B56411" i="10" s="1"/>
  <c r="B56412" i="10" s="1"/>
  <c r="B56413" i="10" s="1"/>
  <c r="B56414" i="10" s="1"/>
  <c r="B56415" i="10" s="1"/>
  <c r="B56416" i="10" s="1"/>
  <c r="B56417" i="10" s="1"/>
  <c r="B56418" i="10" s="1"/>
  <c r="B56419" i="10" s="1"/>
  <c r="B56420" i="10" s="1"/>
  <c r="B56421" i="10" s="1"/>
  <c r="B56422" i="10" s="1"/>
  <c r="B56423" i="10" s="1"/>
  <c r="B56424" i="10" s="1"/>
  <c r="B56425" i="10" s="1"/>
  <c r="B56426" i="10" s="1"/>
  <c r="B56427" i="10" s="1"/>
  <c r="B56428" i="10" s="1"/>
  <c r="B56429" i="10" s="1"/>
  <c r="B56430" i="10" s="1"/>
  <c r="B56431" i="10" s="1"/>
  <c r="B56432" i="10" s="1"/>
  <c r="B56433" i="10" s="1"/>
  <c r="B56434" i="10" s="1"/>
  <c r="B56435" i="10" s="1"/>
  <c r="B56436" i="10" s="1"/>
  <c r="B56437" i="10" s="1"/>
  <c r="B56438" i="10" s="1"/>
  <c r="B56439" i="10" s="1"/>
  <c r="B56440" i="10" s="1"/>
  <c r="B56441" i="10" s="1"/>
  <c r="B56442" i="10" s="1"/>
  <c r="B56443" i="10" s="1"/>
  <c r="B56444" i="10" s="1"/>
  <c r="B56445" i="10" s="1"/>
  <c r="B56446" i="10" s="1"/>
  <c r="B56447" i="10" s="1"/>
  <c r="B56448" i="10" s="1"/>
  <c r="B56449" i="10" s="1"/>
  <c r="B56450" i="10" s="1"/>
  <c r="B56451" i="10" s="1"/>
  <c r="B56452" i="10" s="1"/>
  <c r="B56453" i="10" s="1"/>
  <c r="B56454" i="10" s="1"/>
  <c r="B56455" i="10" s="1"/>
  <c r="B56456" i="10" s="1"/>
  <c r="B56457" i="10" s="1"/>
  <c r="B56458" i="10" s="1"/>
  <c r="B56459" i="10" s="1"/>
  <c r="B56460" i="10" s="1"/>
  <c r="B56461" i="10" s="1"/>
  <c r="B56462" i="10" s="1"/>
  <c r="B56463" i="10" s="1"/>
  <c r="B56464" i="10" s="1"/>
  <c r="B56465" i="10" s="1"/>
  <c r="B56466" i="10" s="1"/>
  <c r="B56467" i="10" s="1"/>
  <c r="B56468" i="10" s="1"/>
  <c r="B56469" i="10" s="1"/>
  <c r="B56470" i="10" s="1"/>
  <c r="B56471" i="10" s="1"/>
  <c r="B56472" i="10" s="1"/>
  <c r="B56473" i="10" s="1"/>
  <c r="B56474" i="10" s="1"/>
  <c r="B56475" i="10" s="1"/>
  <c r="B56476" i="10" s="1"/>
  <c r="B56477" i="10" s="1"/>
  <c r="B56478" i="10" s="1"/>
  <c r="B56479" i="10" s="1"/>
  <c r="B56480" i="10" s="1"/>
  <c r="B56481" i="10" s="1"/>
  <c r="B56482" i="10" s="1"/>
  <c r="B56483" i="10" s="1"/>
  <c r="B56484" i="10" s="1"/>
  <c r="B56485" i="10" s="1"/>
  <c r="B56486" i="10" s="1"/>
  <c r="B56487" i="10" s="1"/>
  <c r="B56488" i="10" s="1"/>
  <c r="B56489" i="10" s="1"/>
  <c r="B56490" i="10" s="1"/>
  <c r="B56491" i="10" s="1"/>
  <c r="B56492" i="10" s="1"/>
  <c r="B56493" i="10" s="1"/>
  <c r="B56494" i="10" s="1"/>
  <c r="B56495" i="10" s="1"/>
  <c r="B56496" i="10" s="1"/>
  <c r="B56497" i="10" s="1"/>
  <c r="B56498" i="10" s="1"/>
  <c r="B56499" i="10" s="1"/>
  <c r="B56500" i="10" s="1"/>
  <c r="B56501" i="10" s="1"/>
  <c r="B56502" i="10" s="1"/>
  <c r="B56503" i="10" s="1"/>
  <c r="B56504" i="10" s="1"/>
  <c r="B56505" i="10" s="1"/>
  <c r="B56506" i="10" s="1"/>
  <c r="B56507" i="10" s="1"/>
  <c r="B56508" i="10" s="1"/>
  <c r="B56509" i="10" s="1"/>
  <c r="B56510" i="10" s="1"/>
  <c r="B56511" i="10" s="1"/>
  <c r="B56512" i="10" s="1"/>
  <c r="B56513" i="10" s="1"/>
  <c r="B56514" i="10" s="1"/>
  <c r="B56515" i="10" s="1"/>
  <c r="B56516" i="10" s="1"/>
  <c r="B56517" i="10" s="1"/>
  <c r="B56518" i="10" s="1"/>
  <c r="B56519" i="10" s="1"/>
  <c r="B56520" i="10" s="1"/>
  <c r="B56521" i="10" s="1"/>
  <c r="B56522" i="10" s="1"/>
  <c r="B56523" i="10" s="1"/>
  <c r="B56524" i="10" s="1"/>
  <c r="B56525" i="10" s="1"/>
  <c r="B56526" i="10" s="1"/>
  <c r="B56527" i="10" s="1"/>
  <c r="B56528" i="10" s="1"/>
  <c r="B56529" i="10" s="1"/>
  <c r="B56530" i="10" s="1"/>
  <c r="B56531" i="10" s="1"/>
  <c r="B56532" i="10" s="1"/>
  <c r="B56533" i="10" s="1"/>
  <c r="B56534" i="10" s="1"/>
  <c r="B56535" i="10" s="1"/>
  <c r="B56536" i="10" s="1"/>
  <c r="B56537" i="10" s="1"/>
  <c r="B56538" i="10" s="1"/>
  <c r="B56539" i="10" s="1"/>
  <c r="B56540" i="10" s="1"/>
  <c r="B56541" i="10" s="1"/>
  <c r="B56542" i="10" s="1"/>
  <c r="B56543" i="10" s="1"/>
  <c r="B56544" i="10" s="1"/>
  <c r="B56545" i="10" s="1"/>
  <c r="B56546" i="10" s="1"/>
  <c r="B56547" i="10" s="1"/>
  <c r="B56548" i="10" s="1"/>
  <c r="B56549" i="10" s="1"/>
  <c r="B56550" i="10" s="1"/>
  <c r="B56551" i="10" s="1"/>
  <c r="B56552" i="10" s="1"/>
  <c r="B56553" i="10" s="1"/>
  <c r="B56554" i="10" s="1"/>
  <c r="B56555" i="10" s="1"/>
  <c r="B56556" i="10" s="1"/>
  <c r="B56557" i="10" s="1"/>
  <c r="B56558" i="10" s="1"/>
  <c r="B56559" i="10" s="1"/>
  <c r="B56560" i="10" s="1"/>
  <c r="B56561" i="10" s="1"/>
  <c r="B56562" i="10" s="1"/>
  <c r="B56563" i="10" s="1"/>
  <c r="B56564" i="10" s="1"/>
  <c r="B56565" i="10" s="1"/>
  <c r="B56566" i="10" s="1"/>
  <c r="B56567" i="10" s="1"/>
  <c r="B56568" i="10" s="1"/>
  <c r="B56569" i="10" s="1"/>
  <c r="B56570" i="10" s="1"/>
  <c r="B56571" i="10" s="1"/>
  <c r="B56572" i="10" s="1"/>
  <c r="B56573" i="10" s="1"/>
  <c r="B56574" i="10" s="1"/>
  <c r="B56575" i="10" s="1"/>
  <c r="B56576" i="10" s="1"/>
  <c r="B56577" i="10" s="1"/>
  <c r="B56578" i="10" s="1"/>
  <c r="B56579" i="10" s="1"/>
  <c r="B56580" i="10" s="1"/>
  <c r="B56581" i="10" s="1"/>
  <c r="B56582" i="10" s="1"/>
  <c r="B56583" i="10" s="1"/>
  <c r="B56584" i="10" s="1"/>
  <c r="B56585" i="10" s="1"/>
  <c r="B56586" i="10" s="1"/>
  <c r="B56587" i="10" s="1"/>
  <c r="B56588" i="10" s="1"/>
  <c r="B56589" i="10" s="1"/>
  <c r="B56590" i="10" s="1"/>
  <c r="B56591" i="10" s="1"/>
  <c r="B56592" i="10" s="1"/>
  <c r="B56593" i="10" s="1"/>
  <c r="B56594" i="10" s="1"/>
  <c r="B56595" i="10" s="1"/>
  <c r="B56596" i="10" s="1"/>
  <c r="B56597" i="10" s="1"/>
  <c r="B56598" i="10" s="1"/>
  <c r="B56599" i="10" s="1"/>
  <c r="B56600" i="10" s="1"/>
  <c r="B56601" i="10" s="1"/>
  <c r="B56602" i="10" s="1"/>
  <c r="B56603" i="10" s="1"/>
  <c r="B56604" i="10" s="1"/>
  <c r="B56605" i="10" s="1"/>
  <c r="B56606" i="10" s="1"/>
  <c r="B56607" i="10" s="1"/>
  <c r="B56608" i="10" s="1"/>
  <c r="B56609" i="10" s="1"/>
  <c r="B56610" i="10" s="1"/>
  <c r="B56611" i="10" s="1"/>
  <c r="B56612" i="10" s="1"/>
  <c r="B56613" i="10" s="1"/>
  <c r="B56614" i="10" s="1"/>
  <c r="B56615" i="10" s="1"/>
  <c r="B56616" i="10" s="1"/>
  <c r="B56617" i="10" s="1"/>
  <c r="B56618" i="10" s="1"/>
  <c r="B56619" i="10" s="1"/>
  <c r="B56620" i="10" s="1"/>
  <c r="B56621" i="10" s="1"/>
  <c r="B56622" i="10" s="1"/>
  <c r="B56623" i="10" s="1"/>
  <c r="B56624" i="10" s="1"/>
  <c r="B56625" i="10" s="1"/>
  <c r="B56626" i="10" s="1"/>
  <c r="B56627" i="10" s="1"/>
  <c r="B56628" i="10" s="1"/>
  <c r="B56629" i="10" s="1"/>
  <c r="B56630" i="10" s="1"/>
  <c r="B56631" i="10" s="1"/>
  <c r="B56632" i="10" s="1"/>
  <c r="B56633" i="10" s="1"/>
  <c r="B56634" i="10" s="1"/>
  <c r="B56635" i="10" s="1"/>
  <c r="B56636" i="10" s="1"/>
  <c r="B56637" i="10" s="1"/>
  <c r="B56638" i="10" s="1"/>
  <c r="B56639" i="10" s="1"/>
  <c r="B56640" i="10" s="1"/>
  <c r="B56641" i="10" s="1"/>
  <c r="B56642" i="10" s="1"/>
  <c r="B56643" i="10" s="1"/>
  <c r="B56644" i="10" s="1"/>
  <c r="B56645" i="10" s="1"/>
  <c r="B56646" i="10" s="1"/>
  <c r="B56647" i="10" s="1"/>
  <c r="B56648" i="10" s="1"/>
  <c r="B56649" i="10" s="1"/>
  <c r="B56650" i="10" s="1"/>
  <c r="B56651" i="10" s="1"/>
  <c r="B56652" i="10" s="1"/>
  <c r="B56653" i="10" s="1"/>
  <c r="B56654" i="10" s="1"/>
  <c r="B56655" i="10" s="1"/>
  <c r="B56656" i="10" s="1"/>
  <c r="B56657" i="10" s="1"/>
  <c r="B56658" i="10" s="1"/>
  <c r="B56659" i="10" s="1"/>
  <c r="B56660" i="10" s="1"/>
  <c r="B56661" i="10" s="1"/>
  <c r="B56662" i="10" s="1"/>
  <c r="B56663" i="10" s="1"/>
  <c r="B56664" i="10" s="1"/>
  <c r="B56665" i="10" s="1"/>
  <c r="B56666" i="10" s="1"/>
  <c r="B56667" i="10" s="1"/>
  <c r="B56668" i="10" s="1"/>
  <c r="B56669" i="10" s="1"/>
  <c r="B56670" i="10" s="1"/>
  <c r="B56671" i="10" s="1"/>
  <c r="B56672" i="10" s="1"/>
  <c r="B56673" i="10" s="1"/>
  <c r="B56674" i="10" s="1"/>
  <c r="B56675" i="10" s="1"/>
  <c r="B56676" i="10" s="1"/>
  <c r="B56677" i="10" s="1"/>
  <c r="B56678" i="10" s="1"/>
  <c r="B56679" i="10" s="1"/>
  <c r="B56680" i="10" s="1"/>
  <c r="B56681" i="10" s="1"/>
  <c r="B56682" i="10" s="1"/>
  <c r="B56683" i="10" s="1"/>
  <c r="B56684" i="10" s="1"/>
  <c r="B56685" i="10" s="1"/>
  <c r="B56686" i="10" s="1"/>
  <c r="B56687" i="10" s="1"/>
  <c r="B56688" i="10" s="1"/>
  <c r="B56689" i="10" s="1"/>
  <c r="B56690" i="10" s="1"/>
  <c r="B56691" i="10" s="1"/>
  <c r="B56692" i="10" s="1"/>
  <c r="B56693" i="10" s="1"/>
  <c r="B56694" i="10" s="1"/>
  <c r="B56695" i="10" s="1"/>
  <c r="B56696" i="10" s="1"/>
  <c r="B56697" i="10" s="1"/>
  <c r="B56698" i="10" s="1"/>
  <c r="B56699" i="10" s="1"/>
  <c r="B56700" i="10" s="1"/>
  <c r="B56701" i="10" s="1"/>
  <c r="B56702" i="10" s="1"/>
  <c r="B56703" i="10" s="1"/>
  <c r="B56704" i="10" s="1"/>
  <c r="B56705" i="10" s="1"/>
  <c r="B56706" i="10" s="1"/>
  <c r="B56707" i="10" s="1"/>
  <c r="B56708" i="10" s="1"/>
  <c r="B56709" i="10" s="1"/>
  <c r="B56710" i="10" s="1"/>
  <c r="B56711" i="10" s="1"/>
  <c r="B56712" i="10" s="1"/>
  <c r="B56713" i="10" s="1"/>
  <c r="B56714" i="10" s="1"/>
  <c r="B56715" i="10" s="1"/>
  <c r="B56716" i="10" s="1"/>
  <c r="B56717" i="10" s="1"/>
  <c r="B56718" i="10" s="1"/>
  <c r="B56719" i="10" s="1"/>
  <c r="B56720" i="10" s="1"/>
  <c r="B56721" i="10" s="1"/>
  <c r="B56722" i="10" s="1"/>
  <c r="B56723" i="10" s="1"/>
  <c r="B56724" i="10" s="1"/>
  <c r="B56725" i="10" s="1"/>
  <c r="B56726" i="10" s="1"/>
  <c r="B56727" i="10" s="1"/>
  <c r="B56728" i="10" s="1"/>
  <c r="B56729" i="10" s="1"/>
  <c r="B56730" i="10" s="1"/>
  <c r="B56731" i="10" s="1"/>
  <c r="B56732" i="10" s="1"/>
  <c r="B56733" i="10" s="1"/>
  <c r="B56734" i="10" s="1"/>
  <c r="B56735" i="10" s="1"/>
  <c r="B56736" i="10" s="1"/>
  <c r="B56737" i="10" s="1"/>
  <c r="B56738" i="10" s="1"/>
  <c r="B56739" i="10" s="1"/>
  <c r="B56740" i="10" s="1"/>
  <c r="B56741" i="10" s="1"/>
  <c r="B56742" i="10" s="1"/>
  <c r="B56743" i="10" s="1"/>
  <c r="B56744" i="10" s="1"/>
  <c r="B56745" i="10" s="1"/>
  <c r="B56746" i="10" s="1"/>
  <c r="B56747" i="10" s="1"/>
  <c r="B56748" i="10" s="1"/>
  <c r="B56749" i="10" s="1"/>
  <c r="B56750" i="10" s="1"/>
  <c r="B56751" i="10" s="1"/>
  <c r="B56752" i="10" s="1"/>
  <c r="B56753" i="10" s="1"/>
  <c r="B56754" i="10" s="1"/>
  <c r="B56755" i="10" s="1"/>
  <c r="B56756" i="10" s="1"/>
  <c r="B56757" i="10" s="1"/>
  <c r="B56758" i="10" s="1"/>
  <c r="B56759" i="10" s="1"/>
  <c r="B56760" i="10" s="1"/>
  <c r="B56761" i="10" s="1"/>
  <c r="B56762" i="10" s="1"/>
  <c r="B56763" i="10" s="1"/>
  <c r="B56764" i="10" s="1"/>
  <c r="B56765" i="10" s="1"/>
  <c r="B56766" i="10" s="1"/>
  <c r="B56767" i="10" s="1"/>
  <c r="B56768" i="10" s="1"/>
  <c r="B56769" i="10" s="1"/>
  <c r="B56770" i="10" s="1"/>
  <c r="B56771" i="10" s="1"/>
  <c r="B56772" i="10" s="1"/>
  <c r="B56773" i="10" s="1"/>
  <c r="B56774" i="10" s="1"/>
  <c r="B56775" i="10" s="1"/>
  <c r="B56776" i="10" s="1"/>
  <c r="B56777" i="10" s="1"/>
  <c r="B56778" i="10" s="1"/>
  <c r="B56779" i="10" s="1"/>
  <c r="B56780" i="10" s="1"/>
  <c r="B56781" i="10" s="1"/>
  <c r="B56782" i="10" s="1"/>
  <c r="B56783" i="10" s="1"/>
  <c r="B56784" i="10" s="1"/>
  <c r="B56785" i="10" s="1"/>
  <c r="B56786" i="10" s="1"/>
  <c r="B56787" i="10" s="1"/>
  <c r="B56788" i="10" s="1"/>
  <c r="B56789" i="10" s="1"/>
  <c r="B56790" i="10" s="1"/>
  <c r="B56791" i="10" s="1"/>
  <c r="B56792" i="10" s="1"/>
  <c r="B56793" i="10" s="1"/>
  <c r="B56794" i="10" s="1"/>
  <c r="B56795" i="10" s="1"/>
  <c r="B56796" i="10" s="1"/>
  <c r="B56797" i="10" s="1"/>
  <c r="B56798" i="10" s="1"/>
  <c r="B56799" i="10" s="1"/>
  <c r="B56800" i="10" s="1"/>
  <c r="B56801" i="10" s="1"/>
  <c r="B56802" i="10" s="1"/>
  <c r="B56803" i="10" s="1"/>
  <c r="B56804" i="10" s="1"/>
  <c r="B56805" i="10" s="1"/>
  <c r="B56806" i="10" s="1"/>
  <c r="B56807" i="10" s="1"/>
  <c r="B56808" i="10" s="1"/>
  <c r="B56809" i="10" s="1"/>
  <c r="B56810" i="10" s="1"/>
  <c r="B56811" i="10" s="1"/>
  <c r="B56812" i="10" s="1"/>
  <c r="B56813" i="10" s="1"/>
  <c r="B56814" i="10" s="1"/>
  <c r="B56815" i="10" s="1"/>
  <c r="B56816" i="10" s="1"/>
  <c r="B56817" i="10" s="1"/>
  <c r="B56818" i="10" s="1"/>
  <c r="B56819" i="10" s="1"/>
  <c r="B56820" i="10" s="1"/>
  <c r="B56821" i="10" s="1"/>
  <c r="B56822" i="10" s="1"/>
  <c r="B56823" i="10" s="1"/>
  <c r="B56824" i="10" s="1"/>
  <c r="B56825" i="10" s="1"/>
  <c r="B56826" i="10" s="1"/>
  <c r="B56827" i="10" s="1"/>
  <c r="B56828" i="10" s="1"/>
  <c r="B56829" i="10" s="1"/>
  <c r="B56830" i="10" s="1"/>
  <c r="B56831" i="10" s="1"/>
  <c r="B56832" i="10" s="1"/>
  <c r="B56833" i="10" s="1"/>
  <c r="B56834" i="10" s="1"/>
  <c r="B56835" i="10" s="1"/>
  <c r="B56836" i="10" s="1"/>
  <c r="B56837" i="10" s="1"/>
  <c r="B56838" i="10" s="1"/>
  <c r="B56839" i="10" s="1"/>
  <c r="B56840" i="10" s="1"/>
  <c r="B56841" i="10" s="1"/>
  <c r="B56842" i="10" s="1"/>
  <c r="B56843" i="10" s="1"/>
  <c r="B56844" i="10" s="1"/>
  <c r="B56845" i="10" s="1"/>
  <c r="B56846" i="10" s="1"/>
  <c r="B56847" i="10" s="1"/>
  <c r="B56848" i="10" s="1"/>
  <c r="B56849" i="10" s="1"/>
  <c r="B56850" i="10" s="1"/>
  <c r="B56851" i="10" s="1"/>
  <c r="B56852" i="10" s="1"/>
  <c r="B56853" i="10" s="1"/>
  <c r="B56854" i="10" s="1"/>
  <c r="B56855" i="10" s="1"/>
  <c r="B56856" i="10" s="1"/>
  <c r="B56857" i="10" s="1"/>
  <c r="B56858" i="10" s="1"/>
  <c r="B56859" i="10" s="1"/>
  <c r="B56860" i="10" s="1"/>
  <c r="B56861" i="10" s="1"/>
  <c r="B56862" i="10" s="1"/>
  <c r="B56863" i="10" s="1"/>
  <c r="B56864" i="10" s="1"/>
  <c r="B56865" i="10" s="1"/>
  <c r="B56866" i="10" s="1"/>
  <c r="B56867" i="10" s="1"/>
  <c r="B56868" i="10" s="1"/>
  <c r="B56869" i="10" s="1"/>
  <c r="B56870" i="10" s="1"/>
  <c r="B56871" i="10" s="1"/>
  <c r="B56872" i="10" s="1"/>
  <c r="B56873" i="10" s="1"/>
  <c r="B56874" i="10" s="1"/>
  <c r="B56875" i="10" s="1"/>
  <c r="B56876" i="10" s="1"/>
  <c r="B56877" i="10" s="1"/>
  <c r="B56878" i="10" s="1"/>
  <c r="B56879" i="10" s="1"/>
  <c r="B56880" i="10" s="1"/>
  <c r="B56881" i="10" s="1"/>
  <c r="B56882" i="10" s="1"/>
  <c r="B56883" i="10" s="1"/>
  <c r="B56884" i="10" s="1"/>
  <c r="B56885" i="10" s="1"/>
  <c r="B56886" i="10" s="1"/>
  <c r="B56887" i="10" s="1"/>
  <c r="B56888" i="10" s="1"/>
  <c r="B56889" i="10" s="1"/>
  <c r="B56890" i="10" s="1"/>
  <c r="B56891" i="10" s="1"/>
  <c r="B56892" i="10" s="1"/>
  <c r="B56893" i="10" s="1"/>
  <c r="B56894" i="10" s="1"/>
  <c r="B56895" i="10" s="1"/>
  <c r="B56896" i="10" s="1"/>
  <c r="B56897" i="10" s="1"/>
  <c r="B56898" i="10" s="1"/>
  <c r="B56899" i="10" s="1"/>
  <c r="B56900" i="10" s="1"/>
  <c r="B56901" i="10" s="1"/>
  <c r="B56902" i="10" s="1"/>
  <c r="B56903" i="10" s="1"/>
  <c r="B56904" i="10" s="1"/>
  <c r="B56905" i="10" s="1"/>
  <c r="B56906" i="10" s="1"/>
  <c r="B56907" i="10" s="1"/>
  <c r="B56908" i="10" s="1"/>
  <c r="B56909" i="10" s="1"/>
  <c r="B56910" i="10" s="1"/>
  <c r="B56911" i="10" s="1"/>
  <c r="B56912" i="10" s="1"/>
  <c r="B56913" i="10" s="1"/>
  <c r="B56914" i="10" s="1"/>
  <c r="B56915" i="10" s="1"/>
  <c r="B56916" i="10" s="1"/>
  <c r="B56917" i="10" s="1"/>
  <c r="B56918" i="10" s="1"/>
  <c r="B56919" i="10" s="1"/>
  <c r="B56920" i="10" s="1"/>
  <c r="B56921" i="10" s="1"/>
  <c r="B56922" i="10" s="1"/>
  <c r="B56923" i="10" s="1"/>
  <c r="B56924" i="10" s="1"/>
  <c r="B56925" i="10" s="1"/>
  <c r="B56926" i="10" s="1"/>
  <c r="B56927" i="10" s="1"/>
  <c r="B56928" i="10" s="1"/>
  <c r="B56929" i="10" s="1"/>
  <c r="B56930" i="10" s="1"/>
  <c r="B56931" i="10" s="1"/>
  <c r="B56932" i="10" s="1"/>
  <c r="B56933" i="10" s="1"/>
  <c r="B56934" i="10" s="1"/>
  <c r="B56935" i="10" s="1"/>
  <c r="B56936" i="10" s="1"/>
  <c r="B56937" i="10" s="1"/>
  <c r="B56938" i="10" s="1"/>
  <c r="B56939" i="10" s="1"/>
  <c r="B56940" i="10" s="1"/>
  <c r="B56941" i="10" s="1"/>
  <c r="B56942" i="10" s="1"/>
  <c r="B56943" i="10" s="1"/>
  <c r="B56944" i="10" s="1"/>
  <c r="B56945" i="10" s="1"/>
  <c r="B56946" i="10" s="1"/>
  <c r="B56947" i="10" s="1"/>
  <c r="B56948" i="10" s="1"/>
  <c r="B56949" i="10" s="1"/>
  <c r="B56950" i="10" s="1"/>
  <c r="B56951" i="10" s="1"/>
  <c r="B56952" i="10" s="1"/>
  <c r="B56953" i="10" s="1"/>
  <c r="B56954" i="10" s="1"/>
  <c r="B56955" i="10" s="1"/>
  <c r="B56956" i="10" s="1"/>
  <c r="B56957" i="10" s="1"/>
  <c r="B56958" i="10" s="1"/>
  <c r="B56959" i="10" s="1"/>
  <c r="B56960" i="10" s="1"/>
  <c r="B56961" i="10" s="1"/>
  <c r="B56962" i="10" s="1"/>
  <c r="B56963" i="10" s="1"/>
  <c r="B56964" i="10" s="1"/>
  <c r="B56965" i="10" s="1"/>
  <c r="B56966" i="10" s="1"/>
  <c r="B56967" i="10" s="1"/>
  <c r="B56968" i="10" s="1"/>
  <c r="B56969" i="10" s="1"/>
  <c r="B56970" i="10" s="1"/>
  <c r="B56971" i="10" s="1"/>
  <c r="B56972" i="10" s="1"/>
  <c r="B56973" i="10" s="1"/>
  <c r="B56974" i="10" s="1"/>
  <c r="B56975" i="10" s="1"/>
  <c r="B56976" i="10" s="1"/>
  <c r="B56977" i="10" s="1"/>
  <c r="B56978" i="10" s="1"/>
  <c r="B56979" i="10" s="1"/>
  <c r="B56980" i="10" s="1"/>
  <c r="B56981" i="10" s="1"/>
  <c r="B56982" i="10" s="1"/>
  <c r="B56983" i="10" s="1"/>
  <c r="B56984" i="10" s="1"/>
  <c r="B56985" i="10" s="1"/>
  <c r="B56986" i="10" s="1"/>
  <c r="B56987" i="10" s="1"/>
  <c r="B56988" i="10" s="1"/>
  <c r="B56989" i="10" s="1"/>
  <c r="B56990" i="10" s="1"/>
  <c r="B56991" i="10" s="1"/>
  <c r="B56992" i="10" s="1"/>
  <c r="B56993" i="10" s="1"/>
  <c r="B56994" i="10" s="1"/>
  <c r="B56995" i="10" s="1"/>
  <c r="B56996" i="10" s="1"/>
  <c r="B56997" i="10" s="1"/>
  <c r="B56998" i="10" s="1"/>
  <c r="B56999" i="10" s="1"/>
  <c r="B57000" i="10" s="1"/>
  <c r="B57001" i="10" s="1"/>
  <c r="B57002" i="10" s="1"/>
  <c r="B57003" i="10" s="1"/>
  <c r="B57004" i="10" s="1"/>
  <c r="B57005" i="10" s="1"/>
  <c r="B57006" i="10" s="1"/>
  <c r="B57007" i="10" s="1"/>
  <c r="B57008" i="10" s="1"/>
  <c r="B57009" i="10" s="1"/>
  <c r="B57010" i="10" s="1"/>
  <c r="B57011" i="10" s="1"/>
  <c r="B57012" i="10" s="1"/>
  <c r="B57013" i="10" s="1"/>
  <c r="B57014" i="10" s="1"/>
  <c r="B57015" i="10" s="1"/>
  <c r="B57016" i="10" s="1"/>
  <c r="B57017" i="10" s="1"/>
  <c r="B57018" i="10" s="1"/>
  <c r="B57019" i="10" s="1"/>
  <c r="B57020" i="10" s="1"/>
  <c r="B57021" i="10" s="1"/>
  <c r="B57022" i="10" s="1"/>
  <c r="B57023" i="10" s="1"/>
  <c r="B57024" i="10" s="1"/>
  <c r="B57025" i="10" s="1"/>
  <c r="B57026" i="10" s="1"/>
  <c r="B57027" i="10" s="1"/>
  <c r="B57028" i="10" s="1"/>
  <c r="B57029" i="10" s="1"/>
  <c r="B57030" i="10" s="1"/>
  <c r="B57031" i="10" s="1"/>
  <c r="B57032" i="10" s="1"/>
  <c r="B57033" i="10" s="1"/>
  <c r="B57034" i="10" s="1"/>
  <c r="B57035" i="10" s="1"/>
  <c r="B57036" i="10" s="1"/>
  <c r="B57037" i="10" s="1"/>
  <c r="B57038" i="10" s="1"/>
  <c r="B57039" i="10" s="1"/>
  <c r="B57040" i="10" s="1"/>
  <c r="B57041" i="10" s="1"/>
  <c r="B57042" i="10" s="1"/>
  <c r="B57043" i="10" s="1"/>
  <c r="B57044" i="10" s="1"/>
  <c r="B57045" i="10" s="1"/>
  <c r="B57046" i="10" s="1"/>
  <c r="B57047" i="10" s="1"/>
  <c r="B57048" i="10" s="1"/>
  <c r="B57049" i="10" s="1"/>
  <c r="B57050" i="10" s="1"/>
  <c r="B57051" i="10" s="1"/>
  <c r="B57052" i="10" s="1"/>
  <c r="B57053" i="10" s="1"/>
  <c r="B57054" i="10" s="1"/>
  <c r="B57055" i="10" s="1"/>
  <c r="B57056" i="10" s="1"/>
  <c r="B57057" i="10" s="1"/>
  <c r="B57058" i="10" s="1"/>
  <c r="B57059" i="10" s="1"/>
  <c r="B57060" i="10" s="1"/>
  <c r="B57061" i="10" s="1"/>
  <c r="B57062" i="10" s="1"/>
  <c r="B57063" i="10" s="1"/>
  <c r="B57064" i="10" s="1"/>
  <c r="B57065" i="10" s="1"/>
  <c r="B57066" i="10" s="1"/>
  <c r="B57067" i="10" s="1"/>
  <c r="B57068" i="10" s="1"/>
  <c r="B57069" i="10" s="1"/>
  <c r="B57070" i="10" s="1"/>
  <c r="B57071" i="10" s="1"/>
  <c r="B57072" i="10" s="1"/>
  <c r="B57073" i="10" s="1"/>
  <c r="B57074" i="10" s="1"/>
  <c r="B57075" i="10" s="1"/>
  <c r="B57076" i="10" s="1"/>
  <c r="B57077" i="10" s="1"/>
  <c r="B57078" i="10" s="1"/>
  <c r="B57079" i="10" s="1"/>
  <c r="B57080" i="10" s="1"/>
  <c r="B57081" i="10" s="1"/>
  <c r="B57082" i="10" s="1"/>
  <c r="B57083" i="10" s="1"/>
  <c r="B57084" i="10" s="1"/>
  <c r="B57085" i="10" s="1"/>
  <c r="B57086" i="10" s="1"/>
  <c r="B57087" i="10" s="1"/>
  <c r="B57088" i="10" s="1"/>
  <c r="B57089" i="10" s="1"/>
  <c r="B57090" i="10" s="1"/>
  <c r="B57091" i="10" s="1"/>
  <c r="B57092" i="10" s="1"/>
  <c r="B57093" i="10" s="1"/>
  <c r="B57094" i="10" s="1"/>
  <c r="B57095" i="10" s="1"/>
  <c r="B57096" i="10" s="1"/>
  <c r="B57097" i="10" s="1"/>
  <c r="B57098" i="10" s="1"/>
  <c r="B57099" i="10" s="1"/>
  <c r="B57100" i="10" s="1"/>
  <c r="B57101" i="10" s="1"/>
  <c r="B57102" i="10" s="1"/>
  <c r="B57103" i="10" s="1"/>
  <c r="B57104" i="10" s="1"/>
  <c r="B57105" i="10" s="1"/>
  <c r="B57106" i="10" s="1"/>
  <c r="B57107" i="10" s="1"/>
  <c r="B57108" i="10" s="1"/>
  <c r="B57109" i="10" s="1"/>
  <c r="B57110" i="10" s="1"/>
  <c r="B57111" i="10" s="1"/>
  <c r="B57112" i="10" s="1"/>
  <c r="B57113" i="10" s="1"/>
  <c r="B57114" i="10" s="1"/>
  <c r="B57115" i="10" s="1"/>
  <c r="B57116" i="10" s="1"/>
  <c r="B57117" i="10" s="1"/>
  <c r="B57118" i="10" s="1"/>
  <c r="B57119" i="10" s="1"/>
  <c r="B57120" i="10" s="1"/>
  <c r="B57121" i="10" s="1"/>
  <c r="B57122" i="10" s="1"/>
  <c r="B57123" i="10" s="1"/>
  <c r="B57124" i="10" s="1"/>
  <c r="B57125" i="10" s="1"/>
  <c r="B57126" i="10" s="1"/>
  <c r="B57127" i="10" s="1"/>
  <c r="B57128" i="10" s="1"/>
  <c r="B57129" i="10" s="1"/>
  <c r="B57130" i="10" s="1"/>
  <c r="B57131" i="10" s="1"/>
  <c r="B57132" i="10" s="1"/>
  <c r="B57133" i="10" s="1"/>
  <c r="B57134" i="10" s="1"/>
  <c r="B57135" i="10" s="1"/>
  <c r="B57136" i="10" s="1"/>
  <c r="B57137" i="10" s="1"/>
  <c r="B57138" i="10" s="1"/>
  <c r="B57139" i="10" s="1"/>
  <c r="B57140" i="10" s="1"/>
  <c r="B57141" i="10" s="1"/>
  <c r="B57142" i="10" s="1"/>
  <c r="B57143" i="10" s="1"/>
  <c r="B57144" i="10" s="1"/>
  <c r="B57145" i="10" s="1"/>
  <c r="B57146" i="10" s="1"/>
  <c r="B57147" i="10" s="1"/>
  <c r="B57148" i="10" s="1"/>
  <c r="B57149" i="10" s="1"/>
  <c r="B57150" i="10" s="1"/>
  <c r="B57151" i="10" s="1"/>
  <c r="B57152" i="10" s="1"/>
  <c r="B57153" i="10" s="1"/>
  <c r="B57154" i="10" s="1"/>
  <c r="B57155" i="10" s="1"/>
  <c r="B57156" i="10" s="1"/>
  <c r="B57157" i="10" s="1"/>
  <c r="B57158" i="10" s="1"/>
  <c r="B57159" i="10" s="1"/>
  <c r="B57160" i="10" s="1"/>
  <c r="B57161" i="10" s="1"/>
  <c r="B57162" i="10" s="1"/>
  <c r="B57163" i="10" s="1"/>
  <c r="B57164" i="10" s="1"/>
  <c r="B57165" i="10" s="1"/>
  <c r="B57166" i="10" s="1"/>
  <c r="B57167" i="10" s="1"/>
  <c r="B57168" i="10" s="1"/>
  <c r="B57169" i="10" s="1"/>
  <c r="B57170" i="10" s="1"/>
  <c r="B57171" i="10" s="1"/>
  <c r="B57172" i="10" s="1"/>
  <c r="B57173" i="10" s="1"/>
  <c r="B57174" i="10" s="1"/>
  <c r="B57175" i="10" s="1"/>
  <c r="B57176" i="10" s="1"/>
  <c r="B57177" i="10" s="1"/>
  <c r="B57178" i="10" s="1"/>
  <c r="B57179" i="10" s="1"/>
  <c r="B57180" i="10" s="1"/>
  <c r="B57181" i="10" s="1"/>
  <c r="B57182" i="10" s="1"/>
  <c r="B57183" i="10" s="1"/>
  <c r="B57184" i="10" s="1"/>
  <c r="B57185" i="10" s="1"/>
  <c r="B57186" i="10" s="1"/>
  <c r="B57187" i="10" s="1"/>
  <c r="B57188" i="10" s="1"/>
  <c r="B57189" i="10" s="1"/>
  <c r="B57190" i="10" s="1"/>
  <c r="B57191" i="10" s="1"/>
  <c r="B57192" i="10" s="1"/>
  <c r="B57193" i="10" s="1"/>
  <c r="B57194" i="10" s="1"/>
  <c r="B57195" i="10" s="1"/>
  <c r="B57196" i="10" s="1"/>
  <c r="B57197" i="10" s="1"/>
  <c r="B57198" i="10" s="1"/>
  <c r="B57199" i="10" s="1"/>
  <c r="B57200" i="10" s="1"/>
  <c r="B57201" i="10" s="1"/>
  <c r="B57202" i="10" s="1"/>
  <c r="B57203" i="10" s="1"/>
  <c r="B57204" i="10" s="1"/>
  <c r="B57205" i="10" s="1"/>
  <c r="B57206" i="10" s="1"/>
  <c r="B57207" i="10" s="1"/>
  <c r="B57208" i="10" s="1"/>
  <c r="B57209" i="10" s="1"/>
  <c r="B57210" i="10" s="1"/>
  <c r="B57211" i="10" s="1"/>
  <c r="B57212" i="10" s="1"/>
  <c r="B57213" i="10" s="1"/>
  <c r="B57214" i="10" s="1"/>
  <c r="B57215" i="10" s="1"/>
  <c r="B57216" i="10" s="1"/>
  <c r="B57217" i="10" s="1"/>
  <c r="B57218" i="10" s="1"/>
  <c r="B57219" i="10" s="1"/>
  <c r="B57220" i="10" s="1"/>
  <c r="B57221" i="10" s="1"/>
  <c r="B57222" i="10" s="1"/>
  <c r="B57223" i="10" s="1"/>
  <c r="B57224" i="10" s="1"/>
  <c r="B57225" i="10" s="1"/>
  <c r="B57226" i="10" s="1"/>
  <c r="B57227" i="10" s="1"/>
  <c r="B57228" i="10" s="1"/>
  <c r="B57229" i="10" s="1"/>
  <c r="B57230" i="10" s="1"/>
  <c r="B57231" i="10" s="1"/>
  <c r="B57232" i="10" s="1"/>
  <c r="B57233" i="10" s="1"/>
  <c r="B57234" i="10" s="1"/>
  <c r="B57235" i="10" s="1"/>
  <c r="B57236" i="10" s="1"/>
  <c r="B57237" i="10" s="1"/>
  <c r="B57238" i="10" s="1"/>
  <c r="B57239" i="10" s="1"/>
  <c r="B57240" i="10" s="1"/>
  <c r="B57241" i="10" s="1"/>
  <c r="B57242" i="10" s="1"/>
  <c r="B57243" i="10" s="1"/>
  <c r="B57244" i="10" s="1"/>
  <c r="B57245" i="10" s="1"/>
  <c r="B57246" i="10" s="1"/>
  <c r="B57247" i="10" s="1"/>
  <c r="B57248" i="10" s="1"/>
  <c r="B57249" i="10" s="1"/>
  <c r="B57250" i="10" s="1"/>
  <c r="B57251" i="10" s="1"/>
  <c r="B57252" i="10" s="1"/>
  <c r="B57253" i="10" s="1"/>
  <c r="B57254" i="10" s="1"/>
  <c r="B57255" i="10" s="1"/>
  <c r="B57256" i="10" s="1"/>
  <c r="B57257" i="10" s="1"/>
  <c r="B57258" i="10" s="1"/>
  <c r="B57259" i="10" s="1"/>
  <c r="B57260" i="10" s="1"/>
  <c r="B57261" i="10" s="1"/>
  <c r="B57262" i="10" s="1"/>
  <c r="B57263" i="10" s="1"/>
  <c r="B57264" i="10" s="1"/>
  <c r="B57265" i="10" s="1"/>
  <c r="B57266" i="10" s="1"/>
  <c r="B57267" i="10" s="1"/>
  <c r="B57268" i="10" s="1"/>
  <c r="B57269" i="10" s="1"/>
  <c r="B57270" i="10" s="1"/>
  <c r="B57271" i="10" s="1"/>
  <c r="B57272" i="10" s="1"/>
  <c r="B57273" i="10" s="1"/>
  <c r="B57274" i="10" s="1"/>
  <c r="B57275" i="10" s="1"/>
  <c r="B57276" i="10" s="1"/>
  <c r="B57277" i="10" s="1"/>
  <c r="B57278" i="10" s="1"/>
  <c r="B57279" i="10" s="1"/>
  <c r="B57280" i="10" s="1"/>
  <c r="B57281" i="10" s="1"/>
  <c r="B57282" i="10" s="1"/>
  <c r="B57283" i="10" s="1"/>
  <c r="B57284" i="10" s="1"/>
  <c r="B57285" i="10" s="1"/>
  <c r="B57286" i="10" s="1"/>
  <c r="B57287" i="10" s="1"/>
  <c r="B57288" i="10" s="1"/>
  <c r="B57289" i="10" s="1"/>
  <c r="B57290" i="10" s="1"/>
  <c r="B57291" i="10" s="1"/>
  <c r="B57292" i="10" s="1"/>
  <c r="B57293" i="10" s="1"/>
  <c r="B57294" i="10" s="1"/>
  <c r="B57295" i="10" s="1"/>
  <c r="B57296" i="10" s="1"/>
  <c r="B57297" i="10" s="1"/>
  <c r="B57298" i="10" s="1"/>
  <c r="B57299" i="10" s="1"/>
  <c r="B57300" i="10" s="1"/>
  <c r="B57301" i="10" s="1"/>
  <c r="B57302" i="10" s="1"/>
  <c r="B57303" i="10" s="1"/>
  <c r="B57304" i="10" s="1"/>
  <c r="B57305" i="10" s="1"/>
  <c r="B57306" i="10" s="1"/>
  <c r="B57307" i="10" s="1"/>
  <c r="B57308" i="10" s="1"/>
  <c r="B57309" i="10" s="1"/>
  <c r="B57310" i="10" s="1"/>
  <c r="B57311" i="10" s="1"/>
  <c r="B57312" i="10" s="1"/>
  <c r="B57313" i="10" s="1"/>
  <c r="B57314" i="10" s="1"/>
  <c r="B57315" i="10" s="1"/>
  <c r="B57316" i="10" s="1"/>
  <c r="B57317" i="10" s="1"/>
  <c r="B57318" i="10" s="1"/>
  <c r="B57319" i="10" s="1"/>
  <c r="B57320" i="10" s="1"/>
  <c r="B57321" i="10" s="1"/>
  <c r="B57322" i="10" s="1"/>
  <c r="B57323" i="10" s="1"/>
  <c r="B57324" i="10" s="1"/>
  <c r="B57325" i="10" s="1"/>
  <c r="B57326" i="10" s="1"/>
  <c r="B57327" i="10" s="1"/>
  <c r="B57328" i="10" s="1"/>
  <c r="B57329" i="10" s="1"/>
  <c r="B57330" i="10" s="1"/>
  <c r="B57331" i="10" s="1"/>
  <c r="B57332" i="10" s="1"/>
  <c r="B57333" i="10" s="1"/>
  <c r="B57334" i="10" s="1"/>
  <c r="B57335" i="10" s="1"/>
  <c r="B57336" i="10" s="1"/>
  <c r="B57337" i="10" s="1"/>
  <c r="B57338" i="10" s="1"/>
  <c r="B57339" i="10" s="1"/>
  <c r="B57340" i="10" s="1"/>
  <c r="B57341" i="10" s="1"/>
  <c r="B57342" i="10" s="1"/>
  <c r="B57343" i="10" s="1"/>
  <c r="B57344" i="10" s="1"/>
  <c r="B57345" i="10" s="1"/>
  <c r="B57346" i="10" s="1"/>
  <c r="B57347" i="10" s="1"/>
  <c r="B57348" i="10" s="1"/>
  <c r="B57349" i="10" s="1"/>
  <c r="B57350" i="10" s="1"/>
  <c r="B57351" i="10" s="1"/>
  <c r="B57352" i="10" s="1"/>
  <c r="B57353" i="10" s="1"/>
  <c r="B57354" i="10" s="1"/>
  <c r="B57355" i="10" s="1"/>
  <c r="B57356" i="10" s="1"/>
  <c r="B57357" i="10" s="1"/>
  <c r="B57358" i="10" s="1"/>
  <c r="B57359" i="10" s="1"/>
  <c r="B57360" i="10" s="1"/>
  <c r="B57361" i="10" s="1"/>
  <c r="B57362" i="10" s="1"/>
  <c r="B57363" i="10" s="1"/>
  <c r="B57364" i="10" s="1"/>
  <c r="B57365" i="10" s="1"/>
  <c r="B57366" i="10" s="1"/>
  <c r="B57367" i="10" s="1"/>
  <c r="B57368" i="10" s="1"/>
  <c r="B57369" i="10" s="1"/>
  <c r="B57370" i="10" s="1"/>
  <c r="B57371" i="10" s="1"/>
  <c r="B57372" i="10" s="1"/>
  <c r="B57373" i="10" s="1"/>
  <c r="B57374" i="10" s="1"/>
  <c r="B57375" i="10" s="1"/>
  <c r="B57376" i="10" s="1"/>
  <c r="B57377" i="10" s="1"/>
  <c r="B57378" i="10" s="1"/>
  <c r="B57379" i="10" s="1"/>
  <c r="B57380" i="10" s="1"/>
  <c r="B57381" i="10" s="1"/>
  <c r="B57382" i="10" s="1"/>
  <c r="B57383" i="10" s="1"/>
  <c r="B57384" i="10" s="1"/>
  <c r="B57385" i="10" s="1"/>
  <c r="B57386" i="10" s="1"/>
  <c r="B57387" i="10" s="1"/>
  <c r="B57388" i="10" s="1"/>
  <c r="B57389" i="10" s="1"/>
  <c r="B57390" i="10" s="1"/>
  <c r="B57391" i="10" s="1"/>
  <c r="B57392" i="10" s="1"/>
  <c r="B57393" i="10" s="1"/>
  <c r="B57394" i="10" s="1"/>
  <c r="B57395" i="10" s="1"/>
  <c r="B57396" i="10" s="1"/>
  <c r="B57397" i="10" s="1"/>
  <c r="B57398" i="10" s="1"/>
  <c r="B57399" i="10" s="1"/>
  <c r="B57400" i="10" s="1"/>
  <c r="B57401" i="10" s="1"/>
  <c r="B57402" i="10" s="1"/>
  <c r="B57403" i="10" s="1"/>
  <c r="B57404" i="10" s="1"/>
  <c r="B57405" i="10" s="1"/>
  <c r="B57406" i="10" s="1"/>
  <c r="B57407" i="10" s="1"/>
  <c r="B57408" i="10" s="1"/>
  <c r="B57409" i="10" s="1"/>
  <c r="B57410" i="10" s="1"/>
  <c r="B57411" i="10" s="1"/>
  <c r="B57412" i="10" s="1"/>
  <c r="B57413" i="10" s="1"/>
  <c r="B57414" i="10" s="1"/>
  <c r="B57415" i="10" s="1"/>
  <c r="B57416" i="10" s="1"/>
  <c r="B57417" i="10" s="1"/>
  <c r="B57418" i="10" s="1"/>
  <c r="B57419" i="10" s="1"/>
  <c r="B57420" i="10" s="1"/>
  <c r="B57421" i="10" s="1"/>
  <c r="B57422" i="10" s="1"/>
  <c r="B57423" i="10" s="1"/>
  <c r="B57424" i="10" s="1"/>
  <c r="B57425" i="10" s="1"/>
  <c r="B57426" i="10" s="1"/>
  <c r="B57427" i="10" s="1"/>
  <c r="B57428" i="10" s="1"/>
  <c r="B57429" i="10" s="1"/>
  <c r="B57430" i="10" s="1"/>
  <c r="B57431" i="10" s="1"/>
  <c r="B57432" i="10" s="1"/>
  <c r="B57433" i="10" s="1"/>
  <c r="B57434" i="10" s="1"/>
  <c r="B57435" i="10" s="1"/>
  <c r="B57436" i="10" s="1"/>
  <c r="B57437" i="10" s="1"/>
  <c r="B57438" i="10" s="1"/>
  <c r="B57439" i="10" s="1"/>
  <c r="B57440" i="10" s="1"/>
  <c r="B57441" i="10" s="1"/>
  <c r="B57442" i="10" s="1"/>
  <c r="B57443" i="10" s="1"/>
  <c r="B57444" i="10" s="1"/>
  <c r="B57445" i="10" s="1"/>
  <c r="B57446" i="10" s="1"/>
  <c r="B57447" i="10" s="1"/>
  <c r="B57448" i="10" s="1"/>
  <c r="B57449" i="10" s="1"/>
  <c r="B57450" i="10" s="1"/>
  <c r="B57451" i="10" s="1"/>
  <c r="B57452" i="10" s="1"/>
  <c r="B57453" i="10" s="1"/>
  <c r="B57454" i="10" s="1"/>
  <c r="B57455" i="10" s="1"/>
  <c r="B57456" i="10" s="1"/>
  <c r="B57457" i="10" s="1"/>
  <c r="B57458" i="10" s="1"/>
  <c r="B57459" i="10" s="1"/>
  <c r="B57460" i="10" s="1"/>
  <c r="B57461" i="10" s="1"/>
  <c r="B57462" i="10" s="1"/>
  <c r="B57463" i="10" s="1"/>
  <c r="B57464" i="10" s="1"/>
  <c r="B57465" i="10" s="1"/>
  <c r="B57466" i="10" s="1"/>
  <c r="B57467" i="10" s="1"/>
  <c r="B57468" i="10" s="1"/>
  <c r="B57469" i="10" s="1"/>
  <c r="B57470" i="10" s="1"/>
  <c r="B57471" i="10" s="1"/>
  <c r="B57472" i="10" s="1"/>
  <c r="B57473" i="10" s="1"/>
  <c r="B57474" i="10" s="1"/>
  <c r="B57475" i="10" s="1"/>
  <c r="B57476" i="10" s="1"/>
  <c r="B57477" i="10" s="1"/>
  <c r="B57478" i="10" s="1"/>
  <c r="B57479" i="10" s="1"/>
  <c r="B57480" i="10" s="1"/>
  <c r="B57481" i="10" s="1"/>
  <c r="B57482" i="10" s="1"/>
  <c r="B57483" i="10" s="1"/>
  <c r="B57484" i="10" s="1"/>
  <c r="B57485" i="10" s="1"/>
  <c r="B57486" i="10" s="1"/>
  <c r="B57487" i="10" s="1"/>
  <c r="B57488" i="10" s="1"/>
  <c r="B57489" i="10" s="1"/>
  <c r="B57490" i="10" s="1"/>
  <c r="B57491" i="10" s="1"/>
  <c r="B57492" i="10" s="1"/>
  <c r="B57493" i="10" s="1"/>
  <c r="B57494" i="10" s="1"/>
  <c r="B57495" i="10" s="1"/>
  <c r="B57496" i="10" s="1"/>
  <c r="B57497" i="10" s="1"/>
  <c r="B57498" i="10" s="1"/>
  <c r="B57499" i="10" s="1"/>
  <c r="B57500" i="10" s="1"/>
  <c r="B57501" i="10" s="1"/>
  <c r="B57502" i="10" s="1"/>
  <c r="B57503" i="10" s="1"/>
  <c r="B57504" i="10" s="1"/>
  <c r="B57505" i="10" s="1"/>
  <c r="B57506" i="10" s="1"/>
  <c r="B57507" i="10" s="1"/>
  <c r="B57508" i="10" s="1"/>
  <c r="B57509" i="10" s="1"/>
  <c r="B57510" i="10" s="1"/>
  <c r="B57511" i="10" s="1"/>
  <c r="B57512" i="10" s="1"/>
  <c r="B57513" i="10" s="1"/>
  <c r="B57514" i="10" s="1"/>
  <c r="B57515" i="10" s="1"/>
  <c r="B57516" i="10" s="1"/>
  <c r="B57517" i="10" s="1"/>
  <c r="B57518" i="10" s="1"/>
  <c r="B57519" i="10" s="1"/>
  <c r="B57520" i="10" s="1"/>
  <c r="B57521" i="10" s="1"/>
  <c r="B57522" i="10" s="1"/>
  <c r="B57523" i="10" s="1"/>
  <c r="B57524" i="10" s="1"/>
  <c r="B57525" i="10" s="1"/>
  <c r="B57526" i="10" s="1"/>
  <c r="B57527" i="10" s="1"/>
  <c r="B57528" i="10" s="1"/>
  <c r="B57529" i="10" s="1"/>
  <c r="B57530" i="10" s="1"/>
  <c r="B57531" i="10" s="1"/>
  <c r="B57532" i="10" s="1"/>
  <c r="B57533" i="10" s="1"/>
  <c r="B57534" i="10" s="1"/>
  <c r="B57535" i="10" s="1"/>
  <c r="B57536" i="10" s="1"/>
  <c r="B57537" i="10" s="1"/>
  <c r="B57538" i="10" s="1"/>
  <c r="B57539" i="10" s="1"/>
  <c r="B57540" i="10" s="1"/>
  <c r="B57541" i="10" s="1"/>
  <c r="B57542" i="10" s="1"/>
  <c r="B57543" i="10" s="1"/>
  <c r="B57544" i="10" s="1"/>
  <c r="B57545" i="10" s="1"/>
  <c r="B57546" i="10" s="1"/>
  <c r="B57547" i="10" s="1"/>
  <c r="B57548" i="10" s="1"/>
  <c r="B57549" i="10" s="1"/>
  <c r="B57550" i="10" s="1"/>
  <c r="B57551" i="10" s="1"/>
  <c r="B57552" i="10" s="1"/>
  <c r="B57553" i="10" s="1"/>
  <c r="B57554" i="10" s="1"/>
  <c r="B57555" i="10" s="1"/>
  <c r="B57556" i="10" s="1"/>
  <c r="B57557" i="10" s="1"/>
  <c r="B57558" i="10" s="1"/>
  <c r="B57559" i="10" s="1"/>
  <c r="B57560" i="10" s="1"/>
  <c r="B57561" i="10" s="1"/>
  <c r="B57562" i="10" s="1"/>
  <c r="B57563" i="10" s="1"/>
  <c r="B57564" i="10" s="1"/>
  <c r="B57565" i="10" s="1"/>
  <c r="B57566" i="10" s="1"/>
  <c r="B57567" i="10" s="1"/>
  <c r="B57568" i="10" s="1"/>
  <c r="B57569" i="10" s="1"/>
  <c r="B57570" i="10" s="1"/>
  <c r="B57571" i="10" s="1"/>
  <c r="B57572" i="10" s="1"/>
  <c r="B57573" i="10" s="1"/>
  <c r="B57574" i="10" s="1"/>
  <c r="B57575" i="10" s="1"/>
  <c r="B57576" i="10" s="1"/>
  <c r="B57577" i="10" s="1"/>
  <c r="B57578" i="10" s="1"/>
  <c r="B57579" i="10" s="1"/>
  <c r="B57580" i="10" s="1"/>
  <c r="B57581" i="10" s="1"/>
  <c r="B57582" i="10" s="1"/>
  <c r="B57583" i="10" s="1"/>
  <c r="B57584" i="10" s="1"/>
  <c r="B57585" i="10" s="1"/>
  <c r="B57586" i="10" s="1"/>
  <c r="B57587" i="10" s="1"/>
  <c r="B57588" i="10" s="1"/>
  <c r="B57589" i="10" s="1"/>
  <c r="B57590" i="10" s="1"/>
  <c r="B57591" i="10" s="1"/>
  <c r="B57592" i="10" s="1"/>
  <c r="B57593" i="10" s="1"/>
  <c r="B57594" i="10" s="1"/>
  <c r="B57595" i="10" s="1"/>
  <c r="B57596" i="10" s="1"/>
  <c r="B57597" i="10" s="1"/>
  <c r="B57598" i="10" s="1"/>
  <c r="B57599" i="10" s="1"/>
  <c r="B57600" i="10" s="1"/>
  <c r="B57601" i="10" s="1"/>
  <c r="B57602" i="10" s="1"/>
  <c r="B57603" i="10" s="1"/>
  <c r="B57604" i="10" s="1"/>
  <c r="B57605" i="10" s="1"/>
  <c r="B57606" i="10" s="1"/>
  <c r="B57607" i="10" s="1"/>
  <c r="B57608" i="10" s="1"/>
  <c r="B57609" i="10" s="1"/>
  <c r="B57610" i="10" s="1"/>
  <c r="B57611" i="10" s="1"/>
  <c r="B57612" i="10" s="1"/>
  <c r="B57613" i="10" s="1"/>
  <c r="B57614" i="10" s="1"/>
  <c r="B57615" i="10" s="1"/>
  <c r="B57616" i="10" s="1"/>
  <c r="B57617" i="10" s="1"/>
  <c r="B57618" i="10" s="1"/>
  <c r="B57619" i="10" s="1"/>
  <c r="B57620" i="10" s="1"/>
  <c r="B57621" i="10" s="1"/>
  <c r="B57622" i="10" s="1"/>
  <c r="B57623" i="10" s="1"/>
  <c r="B57624" i="10" s="1"/>
  <c r="B57625" i="10" s="1"/>
  <c r="B57626" i="10" s="1"/>
  <c r="B57627" i="10" s="1"/>
  <c r="B57628" i="10" s="1"/>
  <c r="B57629" i="10" s="1"/>
  <c r="B57630" i="10" s="1"/>
  <c r="B57631" i="10" s="1"/>
  <c r="B57632" i="10" s="1"/>
  <c r="B57633" i="10" s="1"/>
  <c r="B57634" i="10" s="1"/>
  <c r="B57635" i="10" s="1"/>
  <c r="B57636" i="10" s="1"/>
  <c r="B57637" i="10" s="1"/>
  <c r="B57638" i="10" s="1"/>
  <c r="B57639" i="10" s="1"/>
  <c r="B57640" i="10" s="1"/>
  <c r="B57641" i="10" s="1"/>
  <c r="B57642" i="10" s="1"/>
  <c r="B57643" i="10" s="1"/>
  <c r="B57644" i="10" s="1"/>
  <c r="B57645" i="10" s="1"/>
  <c r="B57646" i="10" s="1"/>
  <c r="B57647" i="10" s="1"/>
  <c r="B57648" i="10" s="1"/>
  <c r="B57649" i="10" s="1"/>
  <c r="B57650" i="10" s="1"/>
  <c r="B57651" i="10" s="1"/>
  <c r="B57652" i="10" s="1"/>
  <c r="B57653" i="10" s="1"/>
  <c r="B57654" i="10" s="1"/>
  <c r="B57655" i="10" s="1"/>
  <c r="B57656" i="10" s="1"/>
  <c r="B57657" i="10" s="1"/>
  <c r="B57658" i="10" s="1"/>
  <c r="B57659" i="10" s="1"/>
  <c r="B57660" i="10" s="1"/>
  <c r="B57661" i="10" s="1"/>
  <c r="B57662" i="10" s="1"/>
  <c r="B57663" i="10" s="1"/>
  <c r="B57664" i="10" s="1"/>
  <c r="B57665" i="10" s="1"/>
  <c r="B57666" i="10" s="1"/>
  <c r="B57667" i="10" s="1"/>
  <c r="B57668" i="10" s="1"/>
  <c r="B57669" i="10" s="1"/>
  <c r="B57670" i="10" s="1"/>
  <c r="B57671" i="10" s="1"/>
  <c r="B57672" i="10" s="1"/>
  <c r="B57673" i="10" s="1"/>
  <c r="B57674" i="10" s="1"/>
  <c r="B57675" i="10" s="1"/>
  <c r="B57676" i="10" s="1"/>
  <c r="B57677" i="10" s="1"/>
  <c r="B57678" i="10" s="1"/>
  <c r="B57679" i="10" s="1"/>
  <c r="B57680" i="10" s="1"/>
  <c r="B57681" i="10" s="1"/>
  <c r="B57682" i="10" s="1"/>
  <c r="B57683" i="10" s="1"/>
  <c r="B57684" i="10" s="1"/>
  <c r="B57685" i="10" s="1"/>
  <c r="B57686" i="10" s="1"/>
  <c r="B57687" i="10" s="1"/>
  <c r="B57688" i="10" s="1"/>
  <c r="B57689" i="10" s="1"/>
  <c r="B57690" i="10" s="1"/>
  <c r="B57691" i="10" s="1"/>
  <c r="B57692" i="10" s="1"/>
  <c r="B57693" i="10" s="1"/>
  <c r="B57694" i="10" s="1"/>
  <c r="B57695" i="10" s="1"/>
  <c r="B57696" i="10" s="1"/>
  <c r="B57697" i="10" s="1"/>
  <c r="B57698" i="10" s="1"/>
  <c r="B57699" i="10" s="1"/>
  <c r="B57700" i="10" s="1"/>
  <c r="B57701" i="10" s="1"/>
  <c r="B57702" i="10" s="1"/>
  <c r="B57703" i="10" s="1"/>
  <c r="B57704" i="10" s="1"/>
  <c r="B57705" i="10" s="1"/>
  <c r="B57706" i="10" s="1"/>
  <c r="B57707" i="10" s="1"/>
  <c r="B57708" i="10" s="1"/>
  <c r="B57709" i="10" s="1"/>
  <c r="B57710" i="10" s="1"/>
  <c r="B57711" i="10" s="1"/>
  <c r="B57712" i="10" s="1"/>
  <c r="B57713" i="10" s="1"/>
  <c r="B57714" i="10" s="1"/>
  <c r="B57715" i="10" s="1"/>
  <c r="B57716" i="10" s="1"/>
  <c r="B57717" i="10" s="1"/>
  <c r="B57718" i="10" s="1"/>
  <c r="B57719" i="10" s="1"/>
  <c r="B57720" i="10" s="1"/>
  <c r="B57721" i="10" s="1"/>
  <c r="B57722" i="10" s="1"/>
  <c r="B57723" i="10" s="1"/>
  <c r="B57724" i="10" s="1"/>
  <c r="B57725" i="10" s="1"/>
  <c r="B57726" i="10" s="1"/>
  <c r="B57727" i="10" s="1"/>
  <c r="B57728" i="10" s="1"/>
  <c r="B57729" i="10" s="1"/>
  <c r="B57730" i="10" s="1"/>
  <c r="B57731" i="10" s="1"/>
  <c r="B57732" i="10" s="1"/>
  <c r="B57733" i="10" s="1"/>
  <c r="B57734" i="10" s="1"/>
  <c r="B57735" i="10" s="1"/>
  <c r="B57736" i="10" s="1"/>
  <c r="B57737" i="10" s="1"/>
  <c r="B57738" i="10" s="1"/>
  <c r="B57739" i="10" s="1"/>
  <c r="B57740" i="10" s="1"/>
  <c r="B57741" i="10" s="1"/>
  <c r="B57742" i="10" s="1"/>
  <c r="B57743" i="10" s="1"/>
  <c r="B57744" i="10" s="1"/>
  <c r="B57745" i="10" s="1"/>
  <c r="B57746" i="10" s="1"/>
  <c r="B57747" i="10" s="1"/>
  <c r="B57748" i="10" s="1"/>
  <c r="B57749" i="10" s="1"/>
  <c r="B57750" i="10" s="1"/>
  <c r="B57751" i="10" s="1"/>
  <c r="B57752" i="10" s="1"/>
  <c r="B57753" i="10" s="1"/>
  <c r="B57754" i="10" s="1"/>
  <c r="B57755" i="10" s="1"/>
  <c r="B57756" i="10" s="1"/>
  <c r="B57757" i="10" s="1"/>
  <c r="B57758" i="10" s="1"/>
  <c r="B57759" i="10" s="1"/>
  <c r="B57760" i="10" s="1"/>
  <c r="B57761" i="10" s="1"/>
  <c r="B57762" i="10" s="1"/>
  <c r="B57763" i="10" s="1"/>
  <c r="B57764" i="10" s="1"/>
  <c r="B57765" i="10" s="1"/>
  <c r="B57766" i="10" s="1"/>
  <c r="B57767" i="10" s="1"/>
  <c r="B57768" i="10" s="1"/>
  <c r="B57769" i="10" s="1"/>
  <c r="B57770" i="10" s="1"/>
  <c r="B57771" i="10" s="1"/>
  <c r="B57772" i="10" s="1"/>
  <c r="B57773" i="10" s="1"/>
  <c r="B57774" i="10" s="1"/>
  <c r="B57775" i="10" s="1"/>
  <c r="B57776" i="10" s="1"/>
  <c r="B57777" i="10" s="1"/>
  <c r="B57778" i="10" s="1"/>
  <c r="B57779" i="10" s="1"/>
  <c r="B57780" i="10" s="1"/>
  <c r="B57781" i="10" s="1"/>
  <c r="B57782" i="10" s="1"/>
  <c r="B57783" i="10" s="1"/>
  <c r="B57784" i="10" s="1"/>
  <c r="B57785" i="10" s="1"/>
  <c r="B57786" i="10" s="1"/>
  <c r="B57787" i="10" s="1"/>
  <c r="B57788" i="10" s="1"/>
  <c r="B57789" i="10" s="1"/>
  <c r="B57790" i="10" s="1"/>
  <c r="B57791" i="10" s="1"/>
  <c r="B57792" i="10" s="1"/>
  <c r="B57793" i="10" s="1"/>
  <c r="B57794" i="10" s="1"/>
  <c r="B57795" i="10" s="1"/>
  <c r="B57796" i="10" s="1"/>
  <c r="B57797" i="10" s="1"/>
  <c r="B57798" i="10" s="1"/>
  <c r="B57799" i="10" s="1"/>
  <c r="B57800" i="10" s="1"/>
  <c r="B57801" i="10" s="1"/>
  <c r="B57802" i="10" s="1"/>
  <c r="B57803" i="10" s="1"/>
  <c r="B57804" i="10" s="1"/>
  <c r="B57805" i="10" s="1"/>
  <c r="B57806" i="10" s="1"/>
  <c r="B57807" i="10" s="1"/>
  <c r="B57808" i="10" s="1"/>
  <c r="B57809" i="10" s="1"/>
  <c r="B57810" i="10" s="1"/>
  <c r="B57811" i="10" s="1"/>
  <c r="B57812" i="10" s="1"/>
  <c r="B57813" i="10" s="1"/>
  <c r="B57814" i="10" s="1"/>
  <c r="B57815" i="10" s="1"/>
  <c r="B57816" i="10" s="1"/>
  <c r="B57817" i="10" s="1"/>
  <c r="B57818" i="10" s="1"/>
  <c r="B57819" i="10" s="1"/>
  <c r="B57820" i="10" s="1"/>
  <c r="B57821" i="10" s="1"/>
  <c r="B57822" i="10" s="1"/>
  <c r="B57823" i="10" s="1"/>
  <c r="B57824" i="10" s="1"/>
  <c r="B57825" i="10" s="1"/>
  <c r="B57826" i="10" s="1"/>
  <c r="B57827" i="10" s="1"/>
  <c r="B57828" i="10" s="1"/>
  <c r="B57829" i="10" s="1"/>
  <c r="B57830" i="10" s="1"/>
  <c r="B57831" i="10" s="1"/>
  <c r="B57832" i="10" s="1"/>
  <c r="B57833" i="10" s="1"/>
  <c r="B57834" i="10" s="1"/>
  <c r="B57835" i="10" s="1"/>
  <c r="B57836" i="10" s="1"/>
  <c r="B57837" i="10" s="1"/>
  <c r="B57838" i="10" s="1"/>
  <c r="B57839" i="10" s="1"/>
  <c r="B57840" i="10" s="1"/>
  <c r="B57841" i="10" s="1"/>
  <c r="B57842" i="10" s="1"/>
  <c r="B57843" i="10" s="1"/>
  <c r="B57844" i="10" s="1"/>
  <c r="B57845" i="10" s="1"/>
  <c r="B57846" i="10" s="1"/>
  <c r="B57847" i="10" s="1"/>
  <c r="B57848" i="10" s="1"/>
  <c r="B57849" i="10" s="1"/>
  <c r="B57850" i="10" s="1"/>
  <c r="B57851" i="10" s="1"/>
  <c r="B57852" i="10" s="1"/>
  <c r="B57853" i="10" s="1"/>
  <c r="B57854" i="10" s="1"/>
  <c r="B57855" i="10" s="1"/>
  <c r="B57856" i="10" s="1"/>
  <c r="B57857" i="10" s="1"/>
  <c r="B57858" i="10" s="1"/>
  <c r="B57859" i="10" s="1"/>
  <c r="B57860" i="10" s="1"/>
  <c r="B57861" i="10" s="1"/>
  <c r="B57862" i="10" s="1"/>
  <c r="B57863" i="10" s="1"/>
  <c r="B57864" i="10" s="1"/>
  <c r="B57865" i="10" s="1"/>
  <c r="B57866" i="10" s="1"/>
  <c r="B57867" i="10" s="1"/>
  <c r="B57868" i="10" s="1"/>
  <c r="B57869" i="10" s="1"/>
  <c r="B57870" i="10" s="1"/>
  <c r="B57871" i="10" s="1"/>
  <c r="B57872" i="10" s="1"/>
  <c r="B57873" i="10" s="1"/>
  <c r="B57874" i="10" s="1"/>
  <c r="B57875" i="10" s="1"/>
  <c r="B57876" i="10" s="1"/>
  <c r="B57877" i="10" s="1"/>
  <c r="B57878" i="10" s="1"/>
  <c r="B57879" i="10" s="1"/>
  <c r="B57880" i="10" s="1"/>
  <c r="B57881" i="10" s="1"/>
  <c r="B57882" i="10" s="1"/>
  <c r="B57883" i="10" s="1"/>
  <c r="B57884" i="10" s="1"/>
  <c r="B57885" i="10" s="1"/>
  <c r="B57886" i="10" s="1"/>
  <c r="B57887" i="10" s="1"/>
  <c r="B57888" i="10" s="1"/>
  <c r="B57889" i="10" s="1"/>
  <c r="B57890" i="10" s="1"/>
  <c r="B57891" i="10" s="1"/>
  <c r="B57892" i="10" s="1"/>
  <c r="B57893" i="10" s="1"/>
  <c r="B57894" i="10" s="1"/>
  <c r="B57895" i="10" s="1"/>
  <c r="B57896" i="10" s="1"/>
  <c r="B57897" i="10" s="1"/>
  <c r="B57898" i="10" s="1"/>
  <c r="B57899" i="10" s="1"/>
  <c r="B57900" i="10" s="1"/>
  <c r="B57901" i="10" s="1"/>
  <c r="B57902" i="10" s="1"/>
  <c r="B57903" i="10" s="1"/>
  <c r="B57904" i="10" s="1"/>
  <c r="B57905" i="10" s="1"/>
  <c r="B57906" i="10" s="1"/>
  <c r="B57907" i="10" s="1"/>
  <c r="B57908" i="10" s="1"/>
  <c r="B57909" i="10" s="1"/>
  <c r="B57910" i="10" s="1"/>
  <c r="B57911" i="10" s="1"/>
  <c r="B57912" i="10" s="1"/>
  <c r="B57913" i="10" s="1"/>
  <c r="B57914" i="10" s="1"/>
  <c r="B57915" i="10" s="1"/>
  <c r="B57916" i="10" s="1"/>
  <c r="B57917" i="10" s="1"/>
  <c r="B57918" i="10" s="1"/>
  <c r="B57919" i="10" s="1"/>
  <c r="B57920" i="10" s="1"/>
  <c r="B57921" i="10" s="1"/>
  <c r="B57922" i="10" s="1"/>
  <c r="B57923" i="10" s="1"/>
  <c r="B57924" i="10" s="1"/>
  <c r="B57925" i="10" s="1"/>
  <c r="B57926" i="10" s="1"/>
  <c r="B57927" i="10" s="1"/>
  <c r="B57928" i="10" s="1"/>
  <c r="B57929" i="10" s="1"/>
  <c r="B57930" i="10" s="1"/>
  <c r="B57931" i="10" s="1"/>
  <c r="B57932" i="10" s="1"/>
  <c r="B57933" i="10" s="1"/>
  <c r="B57934" i="10" s="1"/>
  <c r="B57935" i="10" s="1"/>
  <c r="B57936" i="10" s="1"/>
  <c r="B57937" i="10" s="1"/>
  <c r="B57938" i="10" s="1"/>
  <c r="B57939" i="10" s="1"/>
  <c r="B57940" i="10" s="1"/>
  <c r="B57941" i="10" s="1"/>
  <c r="B57942" i="10" s="1"/>
  <c r="B57943" i="10" s="1"/>
  <c r="B57944" i="10" s="1"/>
  <c r="B57945" i="10" s="1"/>
  <c r="B57946" i="10" s="1"/>
  <c r="B57947" i="10" s="1"/>
  <c r="B57948" i="10" s="1"/>
  <c r="B57949" i="10" s="1"/>
  <c r="B57950" i="10" s="1"/>
  <c r="B57951" i="10" s="1"/>
  <c r="B57952" i="10" s="1"/>
  <c r="B57953" i="10" s="1"/>
  <c r="B57954" i="10" s="1"/>
  <c r="B57955" i="10" s="1"/>
  <c r="B57956" i="10" s="1"/>
  <c r="B57957" i="10" s="1"/>
  <c r="B57958" i="10" s="1"/>
  <c r="B57959" i="10" s="1"/>
  <c r="B57960" i="10" s="1"/>
  <c r="B57961" i="10" s="1"/>
  <c r="B57962" i="10" s="1"/>
  <c r="B57963" i="10" s="1"/>
  <c r="B57964" i="10" s="1"/>
  <c r="B57965" i="10" s="1"/>
  <c r="B57966" i="10" s="1"/>
  <c r="B57967" i="10" s="1"/>
  <c r="B57968" i="10" s="1"/>
  <c r="B57969" i="10" s="1"/>
  <c r="B57970" i="10" s="1"/>
  <c r="B57971" i="10" s="1"/>
  <c r="B57972" i="10" s="1"/>
  <c r="B57973" i="10" s="1"/>
  <c r="B57974" i="10" s="1"/>
  <c r="B57975" i="10" s="1"/>
  <c r="B57976" i="10" s="1"/>
  <c r="B57977" i="10" s="1"/>
  <c r="B57978" i="10" s="1"/>
  <c r="B57979" i="10" s="1"/>
  <c r="B57980" i="10" s="1"/>
  <c r="B57981" i="10" s="1"/>
  <c r="B57982" i="10" s="1"/>
  <c r="B57983" i="10" s="1"/>
  <c r="B57984" i="10" s="1"/>
  <c r="B57985" i="10" s="1"/>
  <c r="B57986" i="10" s="1"/>
  <c r="B57987" i="10" s="1"/>
  <c r="B57988" i="10" s="1"/>
  <c r="B57989" i="10" s="1"/>
  <c r="B57990" i="10" s="1"/>
  <c r="B57991" i="10" s="1"/>
  <c r="B57992" i="10" s="1"/>
  <c r="B57993" i="10" s="1"/>
  <c r="B57994" i="10" s="1"/>
  <c r="B57995" i="10" s="1"/>
  <c r="B57996" i="10" s="1"/>
  <c r="B57997" i="10" s="1"/>
  <c r="B57998" i="10" s="1"/>
  <c r="B57999" i="10" s="1"/>
  <c r="B58000" i="10" s="1"/>
  <c r="B58001" i="10" s="1"/>
  <c r="B58002" i="10" s="1"/>
  <c r="B58003" i="10" s="1"/>
  <c r="B58004" i="10" s="1"/>
  <c r="B58005" i="10" s="1"/>
  <c r="B58006" i="10" s="1"/>
  <c r="B58007" i="10" s="1"/>
  <c r="B58008" i="10" s="1"/>
  <c r="B58009" i="10" s="1"/>
  <c r="B58010" i="10" s="1"/>
  <c r="B58011" i="10" s="1"/>
  <c r="B58012" i="10" s="1"/>
  <c r="B58013" i="10" s="1"/>
  <c r="B58014" i="10" s="1"/>
  <c r="B58015" i="10" s="1"/>
  <c r="B58016" i="10" s="1"/>
  <c r="B58017" i="10" s="1"/>
  <c r="B58018" i="10" s="1"/>
  <c r="B58019" i="10" s="1"/>
  <c r="B58020" i="10" s="1"/>
  <c r="B58021" i="10" s="1"/>
  <c r="B58022" i="10" s="1"/>
  <c r="B58023" i="10" s="1"/>
  <c r="B58024" i="10" s="1"/>
  <c r="B58025" i="10" s="1"/>
  <c r="B58026" i="10" s="1"/>
  <c r="B58027" i="10" s="1"/>
  <c r="B58028" i="10" s="1"/>
  <c r="B58029" i="10" s="1"/>
  <c r="B58030" i="10" s="1"/>
  <c r="B58031" i="10" s="1"/>
  <c r="B58032" i="10" s="1"/>
  <c r="B58033" i="10" s="1"/>
  <c r="B58034" i="10" s="1"/>
  <c r="B58035" i="10" s="1"/>
  <c r="B58036" i="10" s="1"/>
  <c r="B58037" i="10" s="1"/>
  <c r="B58038" i="10" s="1"/>
  <c r="B58039" i="10" s="1"/>
  <c r="B58040" i="10" s="1"/>
  <c r="B58041" i="10" s="1"/>
  <c r="B58042" i="10" s="1"/>
  <c r="B58043" i="10" s="1"/>
  <c r="B58044" i="10" s="1"/>
  <c r="B58045" i="10" s="1"/>
  <c r="B58046" i="10" s="1"/>
  <c r="B58047" i="10" s="1"/>
  <c r="B58048" i="10" s="1"/>
  <c r="B58049" i="10" s="1"/>
  <c r="B58050" i="10" s="1"/>
  <c r="B58051" i="10" s="1"/>
  <c r="B58052" i="10" s="1"/>
  <c r="B58053" i="10" s="1"/>
  <c r="B58054" i="10" s="1"/>
  <c r="B58055" i="10" s="1"/>
  <c r="B58056" i="10" s="1"/>
  <c r="B58057" i="10" s="1"/>
  <c r="B58058" i="10" s="1"/>
  <c r="B58059" i="10" s="1"/>
  <c r="B58060" i="10" s="1"/>
  <c r="B58061" i="10" s="1"/>
  <c r="B58062" i="10" s="1"/>
  <c r="B58063" i="10" s="1"/>
  <c r="B58064" i="10" s="1"/>
  <c r="B58065" i="10" s="1"/>
  <c r="B58066" i="10" s="1"/>
  <c r="B58067" i="10" s="1"/>
  <c r="B58068" i="10" s="1"/>
  <c r="B58069" i="10" s="1"/>
  <c r="B58070" i="10" s="1"/>
  <c r="B58071" i="10" s="1"/>
  <c r="B58072" i="10" s="1"/>
  <c r="B58073" i="10" s="1"/>
  <c r="B58074" i="10" s="1"/>
  <c r="B58075" i="10" s="1"/>
  <c r="B58076" i="10" s="1"/>
  <c r="B58077" i="10" s="1"/>
  <c r="B58078" i="10" s="1"/>
  <c r="B58079" i="10" s="1"/>
  <c r="B58080" i="10" s="1"/>
  <c r="B58081" i="10" s="1"/>
  <c r="B58082" i="10" s="1"/>
  <c r="B58083" i="10" s="1"/>
  <c r="B58084" i="10" s="1"/>
  <c r="B58085" i="10" s="1"/>
  <c r="B58086" i="10" s="1"/>
  <c r="B58087" i="10" s="1"/>
  <c r="B58088" i="10" s="1"/>
  <c r="B58089" i="10" s="1"/>
  <c r="B58090" i="10" s="1"/>
  <c r="B58091" i="10" s="1"/>
  <c r="B58092" i="10" s="1"/>
  <c r="B58093" i="10" s="1"/>
  <c r="B58094" i="10" s="1"/>
  <c r="B58095" i="10" s="1"/>
  <c r="B58096" i="10" s="1"/>
  <c r="B58097" i="10" s="1"/>
  <c r="B58098" i="10" s="1"/>
  <c r="B58099" i="10" s="1"/>
  <c r="B58100" i="10" s="1"/>
  <c r="B58101" i="10" s="1"/>
  <c r="B58102" i="10" s="1"/>
  <c r="B58103" i="10" s="1"/>
  <c r="B58104" i="10" s="1"/>
  <c r="B58105" i="10" s="1"/>
  <c r="B58106" i="10" s="1"/>
  <c r="B58107" i="10" s="1"/>
  <c r="B58108" i="10" s="1"/>
  <c r="B58109" i="10" s="1"/>
  <c r="B58110" i="10" s="1"/>
  <c r="B58111" i="10" s="1"/>
  <c r="B58112" i="10" s="1"/>
  <c r="B58113" i="10" s="1"/>
  <c r="B58114" i="10" s="1"/>
  <c r="B58115" i="10" s="1"/>
  <c r="B58116" i="10" s="1"/>
  <c r="B58117" i="10" s="1"/>
  <c r="B58118" i="10" s="1"/>
  <c r="B58119" i="10" s="1"/>
  <c r="B58120" i="10" s="1"/>
  <c r="B58121" i="10" s="1"/>
  <c r="B58122" i="10" s="1"/>
  <c r="B58123" i="10" s="1"/>
  <c r="B58124" i="10" s="1"/>
  <c r="B58125" i="10" s="1"/>
  <c r="B58126" i="10" s="1"/>
  <c r="B58127" i="10" s="1"/>
  <c r="B58128" i="10" s="1"/>
  <c r="B58129" i="10" s="1"/>
  <c r="B58130" i="10" s="1"/>
  <c r="B58131" i="10" s="1"/>
  <c r="B58132" i="10" s="1"/>
  <c r="B58133" i="10" s="1"/>
  <c r="B58134" i="10" s="1"/>
  <c r="B58135" i="10" s="1"/>
  <c r="B58136" i="10" s="1"/>
  <c r="B58137" i="10" s="1"/>
  <c r="B58138" i="10" s="1"/>
  <c r="B58139" i="10" s="1"/>
  <c r="B58140" i="10" s="1"/>
  <c r="B58141" i="10" s="1"/>
  <c r="B58142" i="10" s="1"/>
  <c r="B58143" i="10" s="1"/>
  <c r="B58144" i="10" s="1"/>
  <c r="B58145" i="10" s="1"/>
  <c r="B58146" i="10" s="1"/>
  <c r="B58147" i="10" s="1"/>
  <c r="B58148" i="10" s="1"/>
  <c r="B58149" i="10" s="1"/>
  <c r="B58150" i="10" s="1"/>
  <c r="B58151" i="10" s="1"/>
  <c r="B58152" i="10" s="1"/>
  <c r="B58153" i="10" s="1"/>
  <c r="B58154" i="10" s="1"/>
  <c r="B58155" i="10" s="1"/>
  <c r="B58156" i="10" s="1"/>
  <c r="B58157" i="10" s="1"/>
  <c r="B58158" i="10" s="1"/>
  <c r="B58159" i="10" s="1"/>
  <c r="B58160" i="10" s="1"/>
  <c r="B58161" i="10" s="1"/>
  <c r="B58162" i="10" s="1"/>
  <c r="B58163" i="10" s="1"/>
  <c r="B58164" i="10" s="1"/>
  <c r="B58165" i="10" s="1"/>
  <c r="B58166" i="10" s="1"/>
  <c r="B58167" i="10" s="1"/>
  <c r="B58168" i="10" s="1"/>
  <c r="B58169" i="10" s="1"/>
  <c r="B58170" i="10" s="1"/>
  <c r="B58171" i="10" s="1"/>
  <c r="B58172" i="10" s="1"/>
  <c r="B58173" i="10" s="1"/>
  <c r="B58174" i="10" s="1"/>
  <c r="B58175" i="10" s="1"/>
  <c r="B58176" i="10" s="1"/>
  <c r="B58177" i="10" s="1"/>
  <c r="B58178" i="10" s="1"/>
  <c r="B58179" i="10" s="1"/>
  <c r="B58180" i="10" s="1"/>
  <c r="B58181" i="10" s="1"/>
  <c r="B58182" i="10" s="1"/>
  <c r="B58183" i="10" s="1"/>
  <c r="B58184" i="10" s="1"/>
  <c r="B58185" i="10" s="1"/>
  <c r="B58186" i="10" s="1"/>
  <c r="B58187" i="10" s="1"/>
  <c r="B58188" i="10" s="1"/>
  <c r="B58189" i="10" s="1"/>
  <c r="B58190" i="10" s="1"/>
  <c r="B58191" i="10" s="1"/>
  <c r="B58192" i="10" s="1"/>
  <c r="B58193" i="10" s="1"/>
  <c r="B58194" i="10" s="1"/>
  <c r="B58195" i="10" s="1"/>
  <c r="B58196" i="10" s="1"/>
  <c r="B58197" i="10" s="1"/>
  <c r="B58198" i="10" s="1"/>
  <c r="B58199" i="10" s="1"/>
  <c r="B58200" i="10" s="1"/>
  <c r="B58201" i="10" s="1"/>
  <c r="B58202" i="10" s="1"/>
  <c r="B58203" i="10" s="1"/>
  <c r="B58204" i="10" s="1"/>
  <c r="B58205" i="10" s="1"/>
  <c r="B58206" i="10" s="1"/>
  <c r="B58207" i="10" s="1"/>
  <c r="B58208" i="10" s="1"/>
  <c r="B58209" i="10" s="1"/>
  <c r="B58210" i="10" s="1"/>
  <c r="B58211" i="10" s="1"/>
  <c r="B58212" i="10" s="1"/>
  <c r="B58213" i="10" s="1"/>
  <c r="B58214" i="10" s="1"/>
  <c r="B58215" i="10" s="1"/>
  <c r="B58216" i="10" s="1"/>
  <c r="B58217" i="10" s="1"/>
  <c r="B58218" i="10" s="1"/>
  <c r="B58219" i="10" s="1"/>
  <c r="B58220" i="10" s="1"/>
  <c r="B58221" i="10" s="1"/>
  <c r="B58222" i="10" s="1"/>
  <c r="B58223" i="10" s="1"/>
  <c r="B58224" i="10" s="1"/>
  <c r="B58225" i="10" s="1"/>
  <c r="B58226" i="10" s="1"/>
  <c r="B58227" i="10" s="1"/>
  <c r="B58228" i="10" s="1"/>
  <c r="B58229" i="10" s="1"/>
  <c r="B58230" i="10" s="1"/>
  <c r="B58231" i="10" s="1"/>
  <c r="B58232" i="10" s="1"/>
  <c r="B58233" i="10" s="1"/>
  <c r="B58234" i="10" s="1"/>
  <c r="B58235" i="10" s="1"/>
  <c r="B58236" i="10" s="1"/>
  <c r="B58237" i="10" s="1"/>
  <c r="B58238" i="10" s="1"/>
  <c r="B58239" i="10" s="1"/>
  <c r="B58240" i="10" s="1"/>
  <c r="B58241" i="10" s="1"/>
  <c r="B58242" i="10" s="1"/>
  <c r="B58243" i="10" s="1"/>
  <c r="B58244" i="10" s="1"/>
  <c r="B58245" i="10" s="1"/>
  <c r="B58246" i="10" s="1"/>
  <c r="B58247" i="10" s="1"/>
  <c r="B58248" i="10" s="1"/>
  <c r="B58249" i="10" s="1"/>
  <c r="B58250" i="10" s="1"/>
  <c r="B58251" i="10" s="1"/>
  <c r="B58252" i="10" s="1"/>
  <c r="B58253" i="10" s="1"/>
  <c r="B58254" i="10" s="1"/>
  <c r="B58255" i="10" s="1"/>
  <c r="B58256" i="10" s="1"/>
  <c r="B58257" i="10" s="1"/>
  <c r="B58258" i="10" s="1"/>
  <c r="B58259" i="10" s="1"/>
  <c r="B58260" i="10" s="1"/>
  <c r="B58261" i="10" s="1"/>
  <c r="B58262" i="10" s="1"/>
  <c r="B58263" i="10" s="1"/>
  <c r="B58264" i="10" s="1"/>
  <c r="B58265" i="10" s="1"/>
  <c r="B58266" i="10" s="1"/>
  <c r="B58267" i="10" s="1"/>
  <c r="B58268" i="10" s="1"/>
  <c r="B58269" i="10" s="1"/>
  <c r="B58270" i="10" s="1"/>
  <c r="B58271" i="10" s="1"/>
  <c r="B58272" i="10" s="1"/>
  <c r="B58273" i="10" s="1"/>
  <c r="B58274" i="10" s="1"/>
  <c r="B58275" i="10" s="1"/>
  <c r="B58276" i="10" s="1"/>
  <c r="B58277" i="10" s="1"/>
  <c r="B58278" i="10" s="1"/>
  <c r="B58279" i="10" s="1"/>
  <c r="B58280" i="10" s="1"/>
  <c r="B58281" i="10" s="1"/>
  <c r="B58282" i="10" s="1"/>
  <c r="B58283" i="10" s="1"/>
  <c r="B58284" i="10" s="1"/>
  <c r="B58285" i="10" s="1"/>
  <c r="B58286" i="10" s="1"/>
  <c r="B58287" i="10" s="1"/>
  <c r="B58288" i="10" s="1"/>
  <c r="B58289" i="10" s="1"/>
  <c r="B58290" i="10" s="1"/>
  <c r="B58291" i="10" s="1"/>
  <c r="B58292" i="10" s="1"/>
  <c r="B58293" i="10" s="1"/>
  <c r="B58294" i="10" s="1"/>
  <c r="B58295" i="10" s="1"/>
  <c r="B58296" i="10" s="1"/>
  <c r="B58297" i="10" s="1"/>
  <c r="B58298" i="10" s="1"/>
  <c r="B58299" i="10" s="1"/>
  <c r="B58300" i="10" s="1"/>
  <c r="B58301" i="10" s="1"/>
  <c r="B58302" i="10" s="1"/>
  <c r="B58303" i="10" s="1"/>
  <c r="B58304" i="10" s="1"/>
  <c r="B58305" i="10" s="1"/>
  <c r="B58306" i="10" s="1"/>
  <c r="B58307" i="10" s="1"/>
  <c r="B58308" i="10" s="1"/>
  <c r="B58309" i="10" s="1"/>
  <c r="B58310" i="10" s="1"/>
  <c r="B58311" i="10" s="1"/>
  <c r="B58312" i="10" s="1"/>
  <c r="B58313" i="10" s="1"/>
  <c r="B58314" i="10" s="1"/>
  <c r="B58315" i="10" s="1"/>
  <c r="B58316" i="10" s="1"/>
  <c r="B58317" i="10" s="1"/>
  <c r="B58318" i="10" s="1"/>
  <c r="B58319" i="10" s="1"/>
  <c r="B58320" i="10" s="1"/>
  <c r="B58321" i="10" s="1"/>
  <c r="B58322" i="10" s="1"/>
  <c r="B58323" i="10" s="1"/>
  <c r="B58324" i="10" s="1"/>
  <c r="B58325" i="10" s="1"/>
  <c r="B58326" i="10" s="1"/>
  <c r="B58327" i="10" s="1"/>
  <c r="B58328" i="10" s="1"/>
  <c r="B58329" i="10" s="1"/>
  <c r="B58330" i="10" s="1"/>
  <c r="B58331" i="10" s="1"/>
  <c r="B58332" i="10" s="1"/>
  <c r="B58333" i="10" s="1"/>
  <c r="B58334" i="10" s="1"/>
  <c r="B58335" i="10" s="1"/>
  <c r="B58336" i="10" s="1"/>
  <c r="B58337" i="10" s="1"/>
  <c r="B58338" i="10" s="1"/>
  <c r="B58339" i="10" s="1"/>
  <c r="B58340" i="10" s="1"/>
  <c r="B58341" i="10" s="1"/>
  <c r="B58342" i="10" s="1"/>
  <c r="B58343" i="10" s="1"/>
  <c r="B58344" i="10" s="1"/>
  <c r="B58345" i="10" s="1"/>
  <c r="B58346" i="10" s="1"/>
  <c r="B58347" i="10" s="1"/>
  <c r="B58348" i="10" s="1"/>
  <c r="B58349" i="10" s="1"/>
  <c r="B58350" i="10" s="1"/>
  <c r="B58351" i="10" s="1"/>
  <c r="B58352" i="10" s="1"/>
  <c r="B58353" i="10" s="1"/>
  <c r="B58354" i="10" s="1"/>
  <c r="B58355" i="10" s="1"/>
  <c r="B58356" i="10" s="1"/>
  <c r="B58357" i="10" s="1"/>
  <c r="B58358" i="10" s="1"/>
  <c r="B58359" i="10" s="1"/>
  <c r="B58360" i="10" s="1"/>
  <c r="B58361" i="10" s="1"/>
  <c r="B58362" i="10" s="1"/>
  <c r="B58363" i="10" s="1"/>
  <c r="B58364" i="10" s="1"/>
  <c r="B58365" i="10" s="1"/>
  <c r="B58366" i="10" s="1"/>
  <c r="B58367" i="10" s="1"/>
  <c r="B58368" i="10" s="1"/>
  <c r="B58369" i="10" s="1"/>
  <c r="B58370" i="10" s="1"/>
  <c r="B58371" i="10" s="1"/>
  <c r="B58372" i="10" s="1"/>
  <c r="B58373" i="10" s="1"/>
  <c r="B58374" i="10" s="1"/>
  <c r="B58375" i="10" s="1"/>
  <c r="B58376" i="10" s="1"/>
  <c r="B58377" i="10" s="1"/>
  <c r="B58378" i="10" s="1"/>
  <c r="B58379" i="10" s="1"/>
  <c r="B58380" i="10" s="1"/>
  <c r="B58381" i="10" s="1"/>
  <c r="B58382" i="10" s="1"/>
  <c r="B58383" i="10" s="1"/>
  <c r="B58384" i="10" s="1"/>
  <c r="B58385" i="10" s="1"/>
  <c r="B58386" i="10" s="1"/>
  <c r="B58387" i="10" s="1"/>
  <c r="B58388" i="10" s="1"/>
  <c r="B58389" i="10" s="1"/>
  <c r="B58390" i="10" s="1"/>
  <c r="B58391" i="10" s="1"/>
  <c r="B58392" i="10" s="1"/>
  <c r="B58393" i="10" s="1"/>
  <c r="B58394" i="10" s="1"/>
  <c r="B58395" i="10" s="1"/>
  <c r="B58396" i="10" s="1"/>
  <c r="B58397" i="10" s="1"/>
  <c r="B58398" i="10" s="1"/>
  <c r="B58399" i="10" s="1"/>
  <c r="B58400" i="10" s="1"/>
  <c r="B58401" i="10" s="1"/>
  <c r="B58402" i="10" s="1"/>
  <c r="B58403" i="10" s="1"/>
  <c r="B58404" i="10" s="1"/>
  <c r="B58405" i="10" s="1"/>
  <c r="B58406" i="10" s="1"/>
  <c r="B58407" i="10" s="1"/>
  <c r="B58408" i="10" s="1"/>
  <c r="B58409" i="10" s="1"/>
  <c r="B58410" i="10" s="1"/>
  <c r="B58411" i="10" s="1"/>
  <c r="B58412" i="10" s="1"/>
  <c r="B58413" i="10" s="1"/>
  <c r="B58414" i="10" s="1"/>
  <c r="B58415" i="10" s="1"/>
  <c r="B58416" i="10" s="1"/>
  <c r="B58417" i="10" s="1"/>
  <c r="B58418" i="10" s="1"/>
  <c r="B58419" i="10" s="1"/>
  <c r="B58420" i="10" s="1"/>
  <c r="B58421" i="10" s="1"/>
  <c r="B58422" i="10" s="1"/>
  <c r="B58423" i="10" s="1"/>
  <c r="B58424" i="10" s="1"/>
  <c r="B58425" i="10" s="1"/>
  <c r="B58426" i="10" s="1"/>
  <c r="B58427" i="10" s="1"/>
  <c r="B58428" i="10" s="1"/>
  <c r="B58429" i="10" s="1"/>
  <c r="B58430" i="10" s="1"/>
  <c r="B58431" i="10" s="1"/>
  <c r="B58432" i="10" s="1"/>
  <c r="B58433" i="10" s="1"/>
  <c r="B58434" i="10" s="1"/>
  <c r="B58435" i="10" s="1"/>
  <c r="B58436" i="10" s="1"/>
  <c r="B58437" i="10" s="1"/>
  <c r="B58438" i="10" s="1"/>
  <c r="B58439" i="10" s="1"/>
  <c r="B58440" i="10" s="1"/>
  <c r="B58441" i="10" s="1"/>
  <c r="B58442" i="10" s="1"/>
  <c r="B58443" i="10" s="1"/>
  <c r="B58444" i="10" s="1"/>
  <c r="B58445" i="10" s="1"/>
  <c r="B58446" i="10" s="1"/>
  <c r="B58447" i="10" s="1"/>
  <c r="B58448" i="10" s="1"/>
  <c r="B58449" i="10" s="1"/>
  <c r="B58450" i="10" s="1"/>
  <c r="B58451" i="10" s="1"/>
  <c r="B58452" i="10" s="1"/>
  <c r="B58453" i="10" s="1"/>
  <c r="B58454" i="10" s="1"/>
  <c r="B58455" i="10" s="1"/>
  <c r="B58456" i="10" s="1"/>
  <c r="B58457" i="10" s="1"/>
  <c r="B58458" i="10" s="1"/>
  <c r="B58459" i="10" s="1"/>
  <c r="B58460" i="10" s="1"/>
  <c r="B58461" i="10" s="1"/>
  <c r="B58462" i="10" s="1"/>
  <c r="B58463" i="10" s="1"/>
  <c r="B58464" i="10" s="1"/>
  <c r="B58465" i="10" s="1"/>
  <c r="B58466" i="10" s="1"/>
  <c r="B58467" i="10" s="1"/>
  <c r="B58468" i="10" s="1"/>
  <c r="B58469" i="10" s="1"/>
  <c r="B58470" i="10" s="1"/>
  <c r="B58471" i="10" s="1"/>
  <c r="B58472" i="10" s="1"/>
  <c r="B58473" i="10" s="1"/>
  <c r="B58474" i="10" s="1"/>
  <c r="B58475" i="10" s="1"/>
  <c r="B58476" i="10" s="1"/>
  <c r="B58477" i="10" s="1"/>
  <c r="B58478" i="10" s="1"/>
  <c r="B58479" i="10" s="1"/>
  <c r="B58480" i="10" s="1"/>
  <c r="B58481" i="10" s="1"/>
  <c r="B58482" i="10" s="1"/>
  <c r="B58483" i="10" s="1"/>
  <c r="B58484" i="10" s="1"/>
  <c r="B58485" i="10" s="1"/>
  <c r="B58486" i="10" s="1"/>
  <c r="B58487" i="10" s="1"/>
  <c r="B58488" i="10" s="1"/>
  <c r="B58489" i="10" s="1"/>
  <c r="B58490" i="10" s="1"/>
  <c r="B58491" i="10" s="1"/>
  <c r="B58492" i="10" s="1"/>
  <c r="B58493" i="10" s="1"/>
  <c r="B58494" i="10" s="1"/>
  <c r="B58495" i="10" s="1"/>
  <c r="B58496" i="10" s="1"/>
  <c r="B58497" i="10" s="1"/>
  <c r="B58498" i="10" s="1"/>
  <c r="B58499" i="10" s="1"/>
  <c r="B58500" i="10" s="1"/>
  <c r="B58501" i="10" s="1"/>
  <c r="B58502" i="10" s="1"/>
  <c r="B58503" i="10" s="1"/>
  <c r="B58504" i="10" s="1"/>
  <c r="B58505" i="10" s="1"/>
  <c r="B58506" i="10" s="1"/>
  <c r="B58507" i="10" s="1"/>
  <c r="B58508" i="10" s="1"/>
  <c r="B58509" i="10" s="1"/>
  <c r="B58510" i="10" s="1"/>
  <c r="B58511" i="10" s="1"/>
  <c r="B58512" i="10" s="1"/>
  <c r="B58513" i="10" s="1"/>
  <c r="B58514" i="10" s="1"/>
  <c r="B58515" i="10" s="1"/>
  <c r="B58516" i="10" s="1"/>
  <c r="B58517" i="10" s="1"/>
  <c r="B58518" i="10" s="1"/>
  <c r="B58519" i="10" s="1"/>
  <c r="B58520" i="10" s="1"/>
  <c r="B58521" i="10" s="1"/>
  <c r="B58522" i="10" s="1"/>
  <c r="B58523" i="10" s="1"/>
  <c r="B58524" i="10" s="1"/>
  <c r="B58525" i="10" s="1"/>
  <c r="B58526" i="10" s="1"/>
  <c r="B58527" i="10" s="1"/>
  <c r="B58528" i="10" s="1"/>
  <c r="B58529" i="10" s="1"/>
  <c r="B58530" i="10" s="1"/>
  <c r="B58531" i="10" s="1"/>
  <c r="B58532" i="10" s="1"/>
  <c r="B58533" i="10" s="1"/>
  <c r="B58534" i="10" s="1"/>
  <c r="B58535" i="10" s="1"/>
  <c r="B58536" i="10" s="1"/>
  <c r="B58537" i="10" s="1"/>
  <c r="B58538" i="10" s="1"/>
  <c r="B58539" i="10" s="1"/>
  <c r="B58540" i="10" s="1"/>
  <c r="B58541" i="10" s="1"/>
  <c r="B58542" i="10" s="1"/>
  <c r="B58543" i="10" s="1"/>
  <c r="B58544" i="10" s="1"/>
  <c r="B58545" i="10" s="1"/>
  <c r="B58546" i="10" s="1"/>
  <c r="B58547" i="10" s="1"/>
  <c r="B58548" i="10" s="1"/>
  <c r="B58549" i="10" s="1"/>
  <c r="B58550" i="10" s="1"/>
  <c r="B58551" i="10" s="1"/>
  <c r="B58552" i="10" s="1"/>
  <c r="B58553" i="10" s="1"/>
  <c r="B58554" i="10" s="1"/>
  <c r="B58555" i="10" s="1"/>
  <c r="B58556" i="10" s="1"/>
  <c r="B58557" i="10" s="1"/>
  <c r="B58558" i="10" s="1"/>
  <c r="B58559" i="10" s="1"/>
  <c r="B58560" i="10" s="1"/>
  <c r="B58561" i="10" s="1"/>
  <c r="B58562" i="10" s="1"/>
  <c r="B58563" i="10" s="1"/>
  <c r="B58564" i="10" s="1"/>
  <c r="B58565" i="10" s="1"/>
  <c r="B58566" i="10" s="1"/>
  <c r="B58567" i="10" s="1"/>
  <c r="B58568" i="10" s="1"/>
  <c r="B58569" i="10" s="1"/>
  <c r="B58570" i="10" s="1"/>
  <c r="B58571" i="10" s="1"/>
  <c r="B58572" i="10" s="1"/>
  <c r="B58573" i="10" s="1"/>
  <c r="B58574" i="10" s="1"/>
  <c r="B58575" i="10" s="1"/>
  <c r="B58576" i="10" s="1"/>
  <c r="B58577" i="10" s="1"/>
  <c r="B58578" i="10" s="1"/>
  <c r="B58579" i="10" s="1"/>
  <c r="B58580" i="10" s="1"/>
  <c r="B58581" i="10" s="1"/>
  <c r="B58582" i="10" s="1"/>
  <c r="B58583" i="10" s="1"/>
  <c r="B58584" i="10" s="1"/>
  <c r="B58585" i="10" s="1"/>
  <c r="B58586" i="10" s="1"/>
  <c r="B58587" i="10" s="1"/>
  <c r="B58588" i="10" s="1"/>
  <c r="B58589" i="10" s="1"/>
  <c r="B58590" i="10" s="1"/>
  <c r="B58591" i="10" s="1"/>
  <c r="B58592" i="10" s="1"/>
  <c r="B58593" i="10" s="1"/>
  <c r="B58594" i="10" s="1"/>
  <c r="B58595" i="10" s="1"/>
  <c r="B58596" i="10" s="1"/>
  <c r="B58597" i="10" s="1"/>
  <c r="B58598" i="10" s="1"/>
  <c r="B58599" i="10" s="1"/>
  <c r="B58600" i="10" s="1"/>
  <c r="B58601" i="10" s="1"/>
  <c r="B58602" i="10" s="1"/>
  <c r="B58603" i="10" s="1"/>
  <c r="B58604" i="10" s="1"/>
  <c r="B58605" i="10" s="1"/>
  <c r="B58606" i="10" s="1"/>
  <c r="B58607" i="10" s="1"/>
  <c r="B58608" i="10" s="1"/>
  <c r="B58609" i="10" s="1"/>
  <c r="B58610" i="10" s="1"/>
  <c r="B58611" i="10" s="1"/>
  <c r="B58612" i="10" s="1"/>
  <c r="B58613" i="10" s="1"/>
  <c r="B58614" i="10" s="1"/>
  <c r="B58615" i="10" s="1"/>
  <c r="B58616" i="10" s="1"/>
  <c r="B58617" i="10" s="1"/>
  <c r="B58618" i="10" s="1"/>
  <c r="B58619" i="10" s="1"/>
  <c r="B58620" i="10" s="1"/>
  <c r="B58621" i="10" s="1"/>
  <c r="B58622" i="10" s="1"/>
  <c r="B58623" i="10" s="1"/>
  <c r="B58624" i="10" s="1"/>
  <c r="B58625" i="10" s="1"/>
  <c r="B58626" i="10" s="1"/>
  <c r="B58627" i="10" s="1"/>
  <c r="B58628" i="10" s="1"/>
  <c r="B58629" i="10" s="1"/>
  <c r="B58630" i="10" s="1"/>
  <c r="B58631" i="10" s="1"/>
  <c r="B58632" i="10" s="1"/>
  <c r="B58633" i="10" s="1"/>
  <c r="B58634" i="10" s="1"/>
  <c r="B58635" i="10" s="1"/>
  <c r="B58636" i="10" s="1"/>
  <c r="B58637" i="10" s="1"/>
  <c r="B58638" i="10" s="1"/>
  <c r="B58639" i="10" s="1"/>
  <c r="B58640" i="10" s="1"/>
  <c r="B58641" i="10" s="1"/>
  <c r="B58642" i="10" s="1"/>
  <c r="B58643" i="10" s="1"/>
  <c r="B58644" i="10" s="1"/>
  <c r="B58645" i="10" s="1"/>
  <c r="B58646" i="10" s="1"/>
  <c r="B58647" i="10" s="1"/>
  <c r="B58648" i="10" s="1"/>
  <c r="B58649" i="10" s="1"/>
  <c r="B58650" i="10" s="1"/>
  <c r="B58651" i="10" s="1"/>
  <c r="B58652" i="10" s="1"/>
  <c r="B58653" i="10" s="1"/>
  <c r="B58654" i="10" s="1"/>
  <c r="B58655" i="10" s="1"/>
  <c r="B58656" i="10" s="1"/>
  <c r="B58657" i="10" s="1"/>
  <c r="B58658" i="10" s="1"/>
  <c r="B58659" i="10" s="1"/>
  <c r="B58660" i="10" s="1"/>
  <c r="B58661" i="10" s="1"/>
  <c r="B58662" i="10" s="1"/>
  <c r="B58663" i="10" s="1"/>
  <c r="B58664" i="10" s="1"/>
  <c r="B58665" i="10" s="1"/>
  <c r="B58666" i="10" s="1"/>
  <c r="B58667" i="10" s="1"/>
  <c r="B58668" i="10" s="1"/>
  <c r="B58669" i="10" s="1"/>
  <c r="B58670" i="10" s="1"/>
  <c r="B58671" i="10" s="1"/>
  <c r="B58672" i="10" s="1"/>
  <c r="B58673" i="10" s="1"/>
  <c r="B58674" i="10" s="1"/>
  <c r="B58675" i="10" s="1"/>
  <c r="B58676" i="10" s="1"/>
  <c r="B58677" i="10" s="1"/>
  <c r="B58678" i="10" s="1"/>
  <c r="B58679" i="10" s="1"/>
  <c r="B58680" i="10" s="1"/>
  <c r="B58681" i="10" s="1"/>
  <c r="B58682" i="10" s="1"/>
  <c r="B58683" i="10" s="1"/>
  <c r="B58684" i="10" s="1"/>
  <c r="B58685" i="10" s="1"/>
  <c r="B58686" i="10" s="1"/>
  <c r="B58687" i="10" s="1"/>
  <c r="B58688" i="10" s="1"/>
  <c r="B58689" i="10" s="1"/>
  <c r="B58690" i="10" s="1"/>
  <c r="B58691" i="10" s="1"/>
  <c r="B58692" i="10" s="1"/>
  <c r="B58693" i="10" s="1"/>
  <c r="B58694" i="10" s="1"/>
  <c r="B58695" i="10" s="1"/>
  <c r="B58696" i="10" s="1"/>
  <c r="B58697" i="10" s="1"/>
  <c r="B58698" i="10" s="1"/>
  <c r="B58699" i="10" s="1"/>
  <c r="B58700" i="10" s="1"/>
  <c r="B58701" i="10" s="1"/>
  <c r="B58702" i="10" s="1"/>
  <c r="B58703" i="10" s="1"/>
  <c r="B58704" i="10" s="1"/>
  <c r="B58705" i="10" s="1"/>
  <c r="B58706" i="10" s="1"/>
  <c r="B58707" i="10" s="1"/>
  <c r="B58708" i="10" s="1"/>
  <c r="B58709" i="10" s="1"/>
  <c r="B58710" i="10" s="1"/>
  <c r="B58711" i="10" s="1"/>
  <c r="B58712" i="10" s="1"/>
  <c r="B58713" i="10" s="1"/>
  <c r="B58714" i="10" s="1"/>
  <c r="B58715" i="10" s="1"/>
  <c r="B58716" i="10" s="1"/>
  <c r="B58717" i="10" s="1"/>
  <c r="B58718" i="10" s="1"/>
  <c r="B58719" i="10" s="1"/>
  <c r="B58720" i="10" s="1"/>
  <c r="B58721" i="10" s="1"/>
  <c r="B58722" i="10" s="1"/>
  <c r="B58723" i="10" s="1"/>
  <c r="B58724" i="10" s="1"/>
  <c r="B58725" i="10" s="1"/>
  <c r="B58726" i="10" s="1"/>
  <c r="B58727" i="10" s="1"/>
  <c r="B58728" i="10" s="1"/>
  <c r="B58729" i="10" s="1"/>
  <c r="B58730" i="10" s="1"/>
  <c r="B58731" i="10" s="1"/>
  <c r="B58732" i="10" s="1"/>
  <c r="B58733" i="10" s="1"/>
  <c r="B58734" i="10" s="1"/>
  <c r="B58735" i="10" s="1"/>
  <c r="B58736" i="10" s="1"/>
  <c r="B58737" i="10" s="1"/>
  <c r="B58738" i="10" s="1"/>
  <c r="B58739" i="10" s="1"/>
  <c r="B58740" i="10" s="1"/>
  <c r="B58741" i="10" s="1"/>
  <c r="B58742" i="10" s="1"/>
  <c r="B58743" i="10" s="1"/>
  <c r="B58744" i="10" s="1"/>
  <c r="B58745" i="10" s="1"/>
  <c r="B58746" i="10" s="1"/>
  <c r="B58747" i="10" s="1"/>
  <c r="B58748" i="10" s="1"/>
  <c r="B58749" i="10" s="1"/>
  <c r="B58750" i="10" s="1"/>
  <c r="B58751" i="10" s="1"/>
  <c r="B58752" i="10" s="1"/>
  <c r="B58753" i="10" s="1"/>
  <c r="B58754" i="10" s="1"/>
  <c r="B58755" i="10" s="1"/>
  <c r="B58756" i="10" s="1"/>
  <c r="B58757" i="10" s="1"/>
  <c r="B58758" i="10" s="1"/>
  <c r="B58759" i="10" s="1"/>
  <c r="B58760" i="10" s="1"/>
  <c r="B58761" i="10" s="1"/>
  <c r="B58762" i="10" s="1"/>
  <c r="B58763" i="10" s="1"/>
  <c r="B58764" i="10" s="1"/>
  <c r="B58765" i="10" s="1"/>
  <c r="B58766" i="10" s="1"/>
  <c r="B58767" i="10" s="1"/>
  <c r="B58768" i="10" s="1"/>
  <c r="B58769" i="10" s="1"/>
  <c r="B58770" i="10" s="1"/>
  <c r="B58771" i="10" s="1"/>
  <c r="B58772" i="10" s="1"/>
  <c r="B58773" i="10" s="1"/>
  <c r="B58774" i="10" s="1"/>
  <c r="B58775" i="10" s="1"/>
  <c r="B58776" i="10" s="1"/>
  <c r="B58777" i="10" s="1"/>
  <c r="B58778" i="10" s="1"/>
  <c r="B58779" i="10" s="1"/>
  <c r="B58780" i="10" s="1"/>
  <c r="B58781" i="10" s="1"/>
  <c r="B58782" i="10" s="1"/>
  <c r="B58783" i="10" s="1"/>
  <c r="B58784" i="10" s="1"/>
  <c r="B58785" i="10" s="1"/>
  <c r="B58786" i="10" s="1"/>
  <c r="B58787" i="10" s="1"/>
  <c r="B58788" i="10" s="1"/>
  <c r="B58789" i="10" s="1"/>
  <c r="B58790" i="10" s="1"/>
  <c r="B58791" i="10" s="1"/>
  <c r="B58792" i="10" s="1"/>
  <c r="B58793" i="10" s="1"/>
  <c r="B58794" i="10" s="1"/>
  <c r="B58795" i="10" s="1"/>
  <c r="B58796" i="10" s="1"/>
  <c r="B58797" i="10" s="1"/>
  <c r="B58798" i="10" s="1"/>
  <c r="B58799" i="10" s="1"/>
  <c r="B58800" i="10" s="1"/>
  <c r="B58801" i="10" s="1"/>
  <c r="B58802" i="10" s="1"/>
  <c r="B58803" i="10" s="1"/>
  <c r="B58804" i="10" s="1"/>
  <c r="B58805" i="10" s="1"/>
  <c r="B58806" i="10" s="1"/>
  <c r="B58807" i="10" s="1"/>
  <c r="B58808" i="10" s="1"/>
  <c r="B58809" i="10" s="1"/>
  <c r="B58810" i="10" s="1"/>
  <c r="B58811" i="10" s="1"/>
  <c r="B58812" i="10" s="1"/>
  <c r="B58813" i="10" s="1"/>
  <c r="B58814" i="10" s="1"/>
  <c r="B58815" i="10" s="1"/>
  <c r="B58816" i="10" s="1"/>
  <c r="B58817" i="10" s="1"/>
  <c r="B58818" i="10" s="1"/>
  <c r="B58819" i="10" s="1"/>
  <c r="B58820" i="10" s="1"/>
  <c r="B58821" i="10" s="1"/>
  <c r="B58822" i="10" s="1"/>
  <c r="B58823" i="10" s="1"/>
  <c r="B58824" i="10" s="1"/>
  <c r="B58825" i="10" s="1"/>
  <c r="B58826" i="10" s="1"/>
  <c r="B58827" i="10" s="1"/>
  <c r="B58828" i="10" s="1"/>
  <c r="B58829" i="10" s="1"/>
  <c r="B58830" i="10" s="1"/>
  <c r="B58831" i="10" s="1"/>
  <c r="B58832" i="10" s="1"/>
  <c r="B58833" i="10" s="1"/>
  <c r="B58834" i="10" s="1"/>
  <c r="B58835" i="10" s="1"/>
  <c r="B58836" i="10" s="1"/>
  <c r="B58837" i="10" s="1"/>
  <c r="B58838" i="10" s="1"/>
  <c r="B58839" i="10" s="1"/>
  <c r="B58840" i="10" s="1"/>
  <c r="B58841" i="10" s="1"/>
  <c r="B58842" i="10" s="1"/>
  <c r="B58843" i="10" s="1"/>
  <c r="B58844" i="10" s="1"/>
  <c r="B58845" i="10" s="1"/>
  <c r="B58846" i="10" s="1"/>
  <c r="B58847" i="10" s="1"/>
  <c r="B58848" i="10" s="1"/>
  <c r="B58849" i="10" s="1"/>
  <c r="B58850" i="10" s="1"/>
  <c r="B58851" i="10" s="1"/>
  <c r="B58852" i="10" s="1"/>
  <c r="B58853" i="10" s="1"/>
  <c r="B58854" i="10" s="1"/>
  <c r="B58855" i="10" s="1"/>
  <c r="B58856" i="10" s="1"/>
  <c r="B58857" i="10" s="1"/>
  <c r="B58858" i="10" s="1"/>
  <c r="B58859" i="10" s="1"/>
  <c r="B58860" i="10" s="1"/>
  <c r="B58861" i="10" s="1"/>
  <c r="B58862" i="10" s="1"/>
  <c r="B58863" i="10" s="1"/>
  <c r="B58864" i="10" s="1"/>
  <c r="B58865" i="10" s="1"/>
  <c r="B58866" i="10" s="1"/>
  <c r="B58867" i="10" s="1"/>
  <c r="B58868" i="10" s="1"/>
  <c r="B58869" i="10" s="1"/>
  <c r="B58870" i="10" s="1"/>
  <c r="B58871" i="10" s="1"/>
  <c r="B58872" i="10" s="1"/>
  <c r="B58873" i="10" s="1"/>
  <c r="B58874" i="10" s="1"/>
  <c r="B58875" i="10" s="1"/>
  <c r="B58876" i="10" s="1"/>
  <c r="B58877" i="10" s="1"/>
  <c r="B58878" i="10" s="1"/>
  <c r="B58879" i="10" s="1"/>
  <c r="B58880" i="10" s="1"/>
  <c r="B58881" i="10" s="1"/>
  <c r="B58882" i="10" s="1"/>
  <c r="B58883" i="10" s="1"/>
  <c r="B58884" i="10" s="1"/>
  <c r="B58885" i="10" s="1"/>
  <c r="B58886" i="10" s="1"/>
  <c r="B58887" i="10" s="1"/>
  <c r="B58888" i="10" s="1"/>
  <c r="B58889" i="10" s="1"/>
  <c r="B58890" i="10" s="1"/>
  <c r="B58891" i="10" s="1"/>
  <c r="B58892" i="10" s="1"/>
  <c r="B58893" i="10" s="1"/>
  <c r="B58894" i="10" s="1"/>
  <c r="B58895" i="10" s="1"/>
  <c r="B58896" i="10" s="1"/>
  <c r="B58897" i="10" s="1"/>
  <c r="B58898" i="10" s="1"/>
  <c r="B58899" i="10" s="1"/>
  <c r="B58900" i="10" s="1"/>
  <c r="B58901" i="10" s="1"/>
  <c r="B58902" i="10" s="1"/>
  <c r="B58903" i="10" s="1"/>
  <c r="B58904" i="10" s="1"/>
  <c r="B58905" i="10" s="1"/>
  <c r="B58906" i="10" s="1"/>
  <c r="B58907" i="10" s="1"/>
  <c r="B58908" i="10" s="1"/>
  <c r="B58909" i="10" s="1"/>
  <c r="B58910" i="10" s="1"/>
  <c r="B58911" i="10" s="1"/>
  <c r="B58912" i="10" s="1"/>
  <c r="B58913" i="10" s="1"/>
  <c r="B58914" i="10" s="1"/>
  <c r="B58915" i="10" s="1"/>
  <c r="B58916" i="10" s="1"/>
  <c r="B58917" i="10" s="1"/>
  <c r="B58918" i="10" s="1"/>
  <c r="B58919" i="10" s="1"/>
  <c r="B58920" i="10" s="1"/>
  <c r="B58921" i="10" s="1"/>
  <c r="B58922" i="10" s="1"/>
  <c r="B58923" i="10" s="1"/>
  <c r="B58924" i="10" s="1"/>
  <c r="B58925" i="10" s="1"/>
  <c r="B58926" i="10" s="1"/>
  <c r="B58927" i="10" s="1"/>
  <c r="B58928" i="10" s="1"/>
  <c r="B58929" i="10" s="1"/>
  <c r="B58930" i="10" s="1"/>
  <c r="B58931" i="10" s="1"/>
  <c r="B58932" i="10" s="1"/>
  <c r="B58933" i="10" s="1"/>
  <c r="B58934" i="10" s="1"/>
  <c r="B58935" i="10" s="1"/>
  <c r="B58936" i="10" s="1"/>
  <c r="B58937" i="10" s="1"/>
  <c r="B58938" i="10" s="1"/>
  <c r="B58939" i="10" s="1"/>
  <c r="B58940" i="10" s="1"/>
  <c r="B58941" i="10" s="1"/>
  <c r="B58942" i="10" s="1"/>
  <c r="B58943" i="10" s="1"/>
  <c r="B58944" i="10" s="1"/>
  <c r="B58945" i="10" s="1"/>
  <c r="B58946" i="10" s="1"/>
  <c r="B58947" i="10" s="1"/>
  <c r="B58948" i="10" s="1"/>
  <c r="B58949" i="10" s="1"/>
  <c r="B58950" i="10" s="1"/>
  <c r="B58951" i="10" s="1"/>
  <c r="B58952" i="10" s="1"/>
  <c r="B58953" i="10" s="1"/>
  <c r="B58954" i="10" s="1"/>
  <c r="B58955" i="10" s="1"/>
  <c r="B58956" i="10" s="1"/>
  <c r="B58957" i="10" s="1"/>
  <c r="B58958" i="10" s="1"/>
  <c r="B58959" i="10" s="1"/>
  <c r="B58960" i="10" s="1"/>
  <c r="B58961" i="10" s="1"/>
  <c r="B58962" i="10" s="1"/>
  <c r="B58963" i="10" s="1"/>
  <c r="B58964" i="10" s="1"/>
  <c r="B58965" i="10" s="1"/>
  <c r="B58966" i="10" s="1"/>
  <c r="B58967" i="10" s="1"/>
  <c r="B58968" i="10" s="1"/>
  <c r="B58969" i="10" s="1"/>
  <c r="B58970" i="10" s="1"/>
  <c r="B58971" i="10" s="1"/>
  <c r="B58972" i="10" s="1"/>
  <c r="B58973" i="10" s="1"/>
  <c r="B58974" i="10" s="1"/>
  <c r="B58975" i="10" s="1"/>
  <c r="B58976" i="10" s="1"/>
  <c r="B58977" i="10" s="1"/>
  <c r="B58978" i="10" s="1"/>
  <c r="B58979" i="10" s="1"/>
  <c r="B58980" i="10" s="1"/>
  <c r="B58981" i="10" s="1"/>
  <c r="B58982" i="10" s="1"/>
  <c r="B58983" i="10" s="1"/>
  <c r="B58984" i="10" s="1"/>
  <c r="B58985" i="10" s="1"/>
  <c r="B58986" i="10" s="1"/>
  <c r="B58987" i="10" s="1"/>
  <c r="B58988" i="10" s="1"/>
  <c r="B58989" i="10" s="1"/>
  <c r="B58990" i="10" s="1"/>
  <c r="B58991" i="10" s="1"/>
  <c r="B58992" i="10" s="1"/>
  <c r="B58993" i="10" s="1"/>
  <c r="B58994" i="10" s="1"/>
  <c r="B58995" i="10" s="1"/>
  <c r="B58996" i="10" s="1"/>
  <c r="B58997" i="10" s="1"/>
  <c r="B58998" i="10" s="1"/>
  <c r="B58999" i="10" s="1"/>
  <c r="B59000" i="10" s="1"/>
  <c r="B59001" i="10" s="1"/>
  <c r="B59002" i="10" s="1"/>
  <c r="B59003" i="10" s="1"/>
  <c r="B59004" i="10" s="1"/>
  <c r="B59005" i="10" s="1"/>
  <c r="B59006" i="10" s="1"/>
  <c r="B59007" i="10" s="1"/>
  <c r="B59008" i="10" s="1"/>
  <c r="B59009" i="10" s="1"/>
  <c r="B59010" i="10" s="1"/>
  <c r="B59011" i="10" s="1"/>
  <c r="B59012" i="10" s="1"/>
  <c r="B59013" i="10" s="1"/>
  <c r="B59014" i="10" s="1"/>
  <c r="B59015" i="10" s="1"/>
  <c r="B59016" i="10" s="1"/>
  <c r="B59017" i="10" s="1"/>
  <c r="B59018" i="10" s="1"/>
  <c r="B59019" i="10" s="1"/>
  <c r="B59020" i="10" s="1"/>
  <c r="B59021" i="10" s="1"/>
  <c r="B59022" i="10" s="1"/>
  <c r="B59023" i="10" s="1"/>
  <c r="B59024" i="10" s="1"/>
  <c r="B59025" i="10" s="1"/>
  <c r="B59026" i="10" s="1"/>
  <c r="B59027" i="10" s="1"/>
  <c r="B59028" i="10" s="1"/>
  <c r="B59029" i="10" s="1"/>
  <c r="B59030" i="10" s="1"/>
  <c r="B59031" i="10" s="1"/>
  <c r="B59032" i="10" s="1"/>
  <c r="B59033" i="10" s="1"/>
  <c r="B59034" i="10" s="1"/>
  <c r="B59035" i="10" s="1"/>
  <c r="B59036" i="10" s="1"/>
  <c r="B59037" i="10" s="1"/>
  <c r="B59038" i="10" s="1"/>
  <c r="B59039" i="10" s="1"/>
  <c r="B59040" i="10" s="1"/>
  <c r="B59041" i="10" s="1"/>
  <c r="B59042" i="10" s="1"/>
  <c r="B59043" i="10" s="1"/>
  <c r="B59044" i="10" s="1"/>
  <c r="B59045" i="10" s="1"/>
  <c r="B59046" i="10" s="1"/>
  <c r="B59047" i="10" s="1"/>
  <c r="B59048" i="10" s="1"/>
  <c r="B59049" i="10" s="1"/>
  <c r="B59050" i="10" s="1"/>
  <c r="B59051" i="10" s="1"/>
  <c r="B59052" i="10" s="1"/>
  <c r="B59053" i="10" s="1"/>
  <c r="B59054" i="10" s="1"/>
  <c r="B59055" i="10" s="1"/>
  <c r="B59056" i="10" s="1"/>
  <c r="B59057" i="10" s="1"/>
  <c r="B59058" i="10" s="1"/>
  <c r="B59059" i="10" s="1"/>
  <c r="B59060" i="10" s="1"/>
  <c r="B59061" i="10" s="1"/>
  <c r="B59062" i="10" s="1"/>
  <c r="B59063" i="10" s="1"/>
  <c r="B59064" i="10" s="1"/>
  <c r="B59065" i="10" s="1"/>
  <c r="B59066" i="10" s="1"/>
  <c r="B59067" i="10" s="1"/>
  <c r="B59068" i="10" s="1"/>
  <c r="B59069" i="10" s="1"/>
  <c r="B59070" i="10" s="1"/>
  <c r="B59071" i="10" s="1"/>
  <c r="B59072" i="10" s="1"/>
  <c r="B59073" i="10" s="1"/>
  <c r="B59074" i="10" s="1"/>
  <c r="B59075" i="10" s="1"/>
  <c r="B59076" i="10" s="1"/>
  <c r="B59077" i="10" s="1"/>
  <c r="B59078" i="10" s="1"/>
  <c r="B59079" i="10" s="1"/>
  <c r="B59080" i="10" s="1"/>
  <c r="B59081" i="10" s="1"/>
  <c r="B59082" i="10" s="1"/>
  <c r="B59083" i="10" s="1"/>
  <c r="B59084" i="10" s="1"/>
  <c r="B59085" i="10" s="1"/>
  <c r="B59086" i="10" s="1"/>
  <c r="B59087" i="10" s="1"/>
  <c r="B59088" i="10" s="1"/>
  <c r="B59089" i="10" s="1"/>
  <c r="B59090" i="10" s="1"/>
  <c r="B59091" i="10" s="1"/>
  <c r="B59092" i="10" s="1"/>
  <c r="B59093" i="10" s="1"/>
  <c r="B59094" i="10" s="1"/>
  <c r="B59095" i="10" s="1"/>
  <c r="B59096" i="10" s="1"/>
  <c r="B59097" i="10" s="1"/>
  <c r="B59098" i="10" s="1"/>
  <c r="B59099" i="10" s="1"/>
  <c r="B59100" i="10" s="1"/>
  <c r="B59101" i="10" s="1"/>
  <c r="B59102" i="10" s="1"/>
  <c r="B59103" i="10" s="1"/>
  <c r="B59104" i="10" s="1"/>
  <c r="B59105" i="10" s="1"/>
  <c r="B59106" i="10" s="1"/>
  <c r="B59107" i="10" s="1"/>
  <c r="B59108" i="10" s="1"/>
  <c r="B59109" i="10" s="1"/>
  <c r="B59110" i="10" s="1"/>
  <c r="B59111" i="10" s="1"/>
  <c r="B59112" i="10" s="1"/>
  <c r="B59113" i="10" s="1"/>
  <c r="B59114" i="10" s="1"/>
  <c r="B59115" i="10" s="1"/>
  <c r="B59116" i="10" s="1"/>
  <c r="B59117" i="10" s="1"/>
  <c r="B59118" i="10" s="1"/>
  <c r="B59119" i="10" s="1"/>
  <c r="B59120" i="10" s="1"/>
  <c r="B59121" i="10" s="1"/>
  <c r="B59122" i="10" s="1"/>
  <c r="B59123" i="10" s="1"/>
  <c r="B59124" i="10" s="1"/>
  <c r="B59125" i="10" s="1"/>
  <c r="B59126" i="10" s="1"/>
  <c r="B59127" i="10" s="1"/>
  <c r="B59128" i="10" s="1"/>
  <c r="B59129" i="10" s="1"/>
  <c r="B59130" i="10" s="1"/>
  <c r="B59131" i="10" s="1"/>
  <c r="B59132" i="10" s="1"/>
  <c r="B59133" i="10" s="1"/>
  <c r="B59134" i="10" s="1"/>
  <c r="B59135" i="10" s="1"/>
  <c r="B59136" i="10" s="1"/>
  <c r="B59137" i="10" s="1"/>
  <c r="B59138" i="10" s="1"/>
  <c r="B59139" i="10" s="1"/>
  <c r="B59140" i="10" s="1"/>
  <c r="B59141" i="10" s="1"/>
  <c r="B59142" i="10" s="1"/>
  <c r="B59143" i="10" s="1"/>
  <c r="B59144" i="10" s="1"/>
  <c r="B59145" i="10" s="1"/>
  <c r="B59146" i="10" s="1"/>
  <c r="B59147" i="10" s="1"/>
  <c r="B59148" i="10" s="1"/>
  <c r="B59149" i="10" s="1"/>
  <c r="B59150" i="10" s="1"/>
  <c r="B59151" i="10" s="1"/>
  <c r="B59152" i="10" s="1"/>
  <c r="B59153" i="10" s="1"/>
  <c r="B59154" i="10" s="1"/>
  <c r="B59155" i="10" s="1"/>
  <c r="B59156" i="10" s="1"/>
  <c r="B59157" i="10" s="1"/>
  <c r="B59158" i="10" s="1"/>
  <c r="B59159" i="10" s="1"/>
  <c r="B59160" i="10" s="1"/>
  <c r="B59161" i="10" s="1"/>
  <c r="B59162" i="10" s="1"/>
  <c r="B59163" i="10" s="1"/>
  <c r="B59164" i="10" s="1"/>
  <c r="B59165" i="10" s="1"/>
  <c r="B59166" i="10" s="1"/>
  <c r="B59167" i="10" s="1"/>
  <c r="B59168" i="10" s="1"/>
  <c r="B59169" i="10" s="1"/>
  <c r="B59170" i="10" s="1"/>
  <c r="B59171" i="10" s="1"/>
  <c r="B59172" i="10" s="1"/>
  <c r="B59173" i="10" s="1"/>
  <c r="B59174" i="10" s="1"/>
  <c r="B59175" i="10" s="1"/>
  <c r="B59176" i="10" s="1"/>
  <c r="B59177" i="10" s="1"/>
  <c r="B59178" i="10" s="1"/>
  <c r="B59179" i="10" s="1"/>
  <c r="B59180" i="10" s="1"/>
  <c r="B59181" i="10" s="1"/>
  <c r="B59182" i="10" s="1"/>
  <c r="B59183" i="10" s="1"/>
  <c r="B59184" i="10" s="1"/>
  <c r="B59185" i="10" s="1"/>
  <c r="B59186" i="10" s="1"/>
  <c r="B59187" i="10" s="1"/>
  <c r="B59188" i="10" s="1"/>
  <c r="B59189" i="10" s="1"/>
  <c r="B59190" i="10" s="1"/>
  <c r="B59191" i="10" s="1"/>
  <c r="B59192" i="10" s="1"/>
  <c r="B59193" i="10" s="1"/>
  <c r="B59194" i="10" s="1"/>
  <c r="B59195" i="10" s="1"/>
  <c r="B59196" i="10" s="1"/>
  <c r="B59197" i="10" s="1"/>
  <c r="B59198" i="10" s="1"/>
  <c r="B59199" i="10" s="1"/>
  <c r="B59200" i="10" s="1"/>
  <c r="B59201" i="10" s="1"/>
  <c r="B59202" i="10" s="1"/>
  <c r="B59203" i="10" s="1"/>
  <c r="B59204" i="10" s="1"/>
  <c r="B59205" i="10" s="1"/>
  <c r="B59206" i="10" s="1"/>
  <c r="B59207" i="10" s="1"/>
  <c r="B59208" i="10" s="1"/>
  <c r="B59209" i="10" s="1"/>
  <c r="B59210" i="10" s="1"/>
  <c r="B59211" i="10" s="1"/>
  <c r="B59212" i="10" s="1"/>
  <c r="B59213" i="10" s="1"/>
  <c r="B59214" i="10" s="1"/>
  <c r="B59215" i="10" s="1"/>
  <c r="B59216" i="10" s="1"/>
  <c r="B59217" i="10" s="1"/>
  <c r="B59218" i="10" s="1"/>
  <c r="B59219" i="10" s="1"/>
  <c r="B59220" i="10" s="1"/>
  <c r="B59221" i="10" s="1"/>
  <c r="B59222" i="10" s="1"/>
  <c r="B59223" i="10" s="1"/>
  <c r="B59224" i="10" s="1"/>
  <c r="B59225" i="10" s="1"/>
  <c r="B59226" i="10" s="1"/>
  <c r="B59227" i="10" s="1"/>
  <c r="B59228" i="10" s="1"/>
  <c r="B59229" i="10" s="1"/>
  <c r="B59230" i="10" s="1"/>
  <c r="B59231" i="10" s="1"/>
  <c r="B59232" i="10" s="1"/>
  <c r="B59233" i="10" s="1"/>
  <c r="B59234" i="10" s="1"/>
  <c r="B59235" i="10" s="1"/>
  <c r="B59236" i="10" s="1"/>
  <c r="B59237" i="10" s="1"/>
  <c r="B59238" i="10" s="1"/>
  <c r="B59239" i="10" s="1"/>
  <c r="B59240" i="10" s="1"/>
  <c r="B59241" i="10" s="1"/>
  <c r="B59242" i="10" s="1"/>
  <c r="B59243" i="10" s="1"/>
  <c r="B59244" i="10" s="1"/>
  <c r="B59245" i="10" s="1"/>
  <c r="B59246" i="10" s="1"/>
  <c r="B59247" i="10" s="1"/>
  <c r="B59248" i="10" s="1"/>
  <c r="B59249" i="10" s="1"/>
  <c r="B59250" i="10" s="1"/>
  <c r="B59251" i="10" s="1"/>
  <c r="B59252" i="10" s="1"/>
  <c r="B59253" i="10" s="1"/>
  <c r="B59254" i="10" s="1"/>
  <c r="B59255" i="10" s="1"/>
  <c r="B59256" i="10" s="1"/>
  <c r="B59257" i="10" s="1"/>
  <c r="B59258" i="10" s="1"/>
  <c r="B59259" i="10" s="1"/>
  <c r="B59260" i="10" s="1"/>
  <c r="B59261" i="10" s="1"/>
  <c r="B59262" i="10" s="1"/>
  <c r="B59263" i="10" s="1"/>
  <c r="B59264" i="10" s="1"/>
  <c r="B59265" i="10" s="1"/>
  <c r="B59266" i="10" s="1"/>
  <c r="B59267" i="10" s="1"/>
  <c r="B59268" i="10" s="1"/>
  <c r="B59269" i="10" s="1"/>
  <c r="B59270" i="10" s="1"/>
  <c r="B59271" i="10" s="1"/>
  <c r="B59272" i="10" s="1"/>
  <c r="B59273" i="10" s="1"/>
  <c r="B59274" i="10" s="1"/>
  <c r="B59275" i="10" s="1"/>
  <c r="B59276" i="10" s="1"/>
  <c r="B59277" i="10" s="1"/>
  <c r="B59278" i="10" s="1"/>
  <c r="B59279" i="10" s="1"/>
  <c r="B59280" i="10" s="1"/>
  <c r="B59281" i="10" s="1"/>
  <c r="B59282" i="10" s="1"/>
  <c r="B59283" i="10" s="1"/>
  <c r="B59284" i="10" s="1"/>
  <c r="B59285" i="10" s="1"/>
  <c r="B59286" i="10" s="1"/>
  <c r="B59287" i="10" s="1"/>
  <c r="B59288" i="10" s="1"/>
  <c r="B59289" i="10" s="1"/>
  <c r="B59290" i="10" s="1"/>
  <c r="B59291" i="10" s="1"/>
  <c r="B59292" i="10" s="1"/>
  <c r="B59293" i="10" s="1"/>
  <c r="B59294" i="10" s="1"/>
  <c r="B59295" i="10" s="1"/>
  <c r="B59296" i="10" s="1"/>
  <c r="B59297" i="10" s="1"/>
  <c r="B59298" i="10" s="1"/>
  <c r="B59299" i="10" s="1"/>
  <c r="B59300" i="10" s="1"/>
  <c r="B59301" i="10" s="1"/>
  <c r="B59302" i="10" s="1"/>
  <c r="B59303" i="10" s="1"/>
  <c r="B59304" i="10" s="1"/>
  <c r="B59305" i="10" s="1"/>
  <c r="B59306" i="10" s="1"/>
  <c r="B59307" i="10" s="1"/>
  <c r="B59308" i="10" s="1"/>
  <c r="B59309" i="10" s="1"/>
  <c r="B59310" i="10" s="1"/>
  <c r="B59311" i="10" s="1"/>
  <c r="B59312" i="10" s="1"/>
  <c r="B59313" i="10" s="1"/>
  <c r="B59314" i="10" s="1"/>
  <c r="B59315" i="10" s="1"/>
  <c r="B59316" i="10" s="1"/>
  <c r="B59317" i="10" s="1"/>
  <c r="B59318" i="10" s="1"/>
  <c r="B59319" i="10" s="1"/>
  <c r="B59320" i="10" s="1"/>
  <c r="B59321" i="10" s="1"/>
  <c r="B59322" i="10" s="1"/>
  <c r="B59323" i="10" s="1"/>
  <c r="B59324" i="10" s="1"/>
  <c r="B59325" i="10" s="1"/>
  <c r="B59326" i="10" s="1"/>
  <c r="B59327" i="10" s="1"/>
  <c r="B59328" i="10" s="1"/>
  <c r="B59329" i="10" s="1"/>
  <c r="B59330" i="10" s="1"/>
  <c r="B59331" i="10" s="1"/>
  <c r="B59332" i="10" s="1"/>
  <c r="B59333" i="10" s="1"/>
  <c r="B59334" i="10" s="1"/>
  <c r="B59335" i="10" s="1"/>
  <c r="B59336" i="10" s="1"/>
  <c r="B59337" i="10" s="1"/>
  <c r="B59338" i="10" s="1"/>
  <c r="B59339" i="10" s="1"/>
  <c r="B59340" i="10" s="1"/>
  <c r="B59341" i="10" s="1"/>
  <c r="B59342" i="10" s="1"/>
  <c r="B59343" i="10" s="1"/>
  <c r="B59344" i="10" s="1"/>
  <c r="B59345" i="10" s="1"/>
  <c r="B59346" i="10" s="1"/>
  <c r="B59347" i="10" s="1"/>
  <c r="B59348" i="10" s="1"/>
  <c r="B59349" i="10" s="1"/>
  <c r="B59350" i="10" s="1"/>
  <c r="B59351" i="10" s="1"/>
  <c r="B59352" i="10" s="1"/>
  <c r="B59353" i="10" s="1"/>
  <c r="B59354" i="10" s="1"/>
  <c r="B59355" i="10" s="1"/>
  <c r="B59356" i="10" s="1"/>
  <c r="B59357" i="10" s="1"/>
  <c r="B59358" i="10" s="1"/>
  <c r="B59359" i="10" s="1"/>
  <c r="B59360" i="10" s="1"/>
  <c r="B59361" i="10" s="1"/>
  <c r="B59362" i="10" s="1"/>
  <c r="B59363" i="10" s="1"/>
  <c r="B59364" i="10" s="1"/>
  <c r="B59365" i="10" s="1"/>
  <c r="B59366" i="10" s="1"/>
  <c r="B59367" i="10" s="1"/>
  <c r="B59368" i="10" s="1"/>
  <c r="B59369" i="10" s="1"/>
  <c r="B59370" i="10" s="1"/>
  <c r="B59371" i="10" s="1"/>
  <c r="B59372" i="10" s="1"/>
  <c r="B59373" i="10" s="1"/>
  <c r="B59374" i="10" s="1"/>
  <c r="B59375" i="10" s="1"/>
  <c r="B59376" i="10" s="1"/>
  <c r="B59377" i="10" s="1"/>
  <c r="B59378" i="10" s="1"/>
  <c r="B59379" i="10" s="1"/>
  <c r="B59380" i="10" s="1"/>
  <c r="B59381" i="10" s="1"/>
  <c r="B59382" i="10" s="1"/>
  <c r="B59383" i="10" s="1"/>
  <c r="B59384" i="10" s="1"/>
  <c r="B59385" i="10" s="1"/>
  <c r="B59386" i="10" s="1"/>
  <c r="B59387" i="10" s="1"/>
  <c r="B59388" i="10" s="1"/>
  <c r="B59389" i="10" s="1"/>
  <c r="B59390" i="10" s="1"/>
  <c r="B59391" i="10" s="1"/>
  <c r="B59392" i="10" s="1"/>
  <c r="B59393" i="10" s="1"/>
  <c r="B59394" i="10" s="1"/>
  <c r="B59395" i="10" s="1"/>
  <c r="B59396" i="10" s="1"/>
  <c r="B59397" i="10" s="1"/>
  <c r="B59398" i="10" s="1"/>
  <c r="B59399" i="10" s="1"/>
  <c r="B59400" i="10" s="1"/>
  <c r="B59401" i="10" s="1"/>
  <c r="B59402" i="10" s="1"/>
  <c r="B59403" i="10" s="1"/>
  <c r="B59404" i="10" s="1"/>
  <c r="B59405" i="10" s="1"/>
  <c r="B59406" i="10" s="1"/>
  <c r="B59407" i="10" s="1"/>
  <c r="B59408" i="10" s="1"/>
  <c r="B59409" i="10" s="1"/>
  <c r="B59410" i="10" s="1"/>
  <c r="B59411" i="10" s="1"/>
  <c r="B59412" i="10" s="1"/>
  <c r="B59413" i="10" s="1"/>
  <c r="B59414" i="10" s="1"/>
  <c r="B59415" i="10" s="1"/>
  <c r="B59416" i="10" s="1"/>
  <c r="B59417" i="10" s="1"/>
  <c r="B59418" i="10" s="1"/>
  <c r="B59419" i="10" s="1"/>
  <c r="B59420" i="10" s="1"/>
  <c r="B59421" i="10" s="1"/>
  <c r="B59422" i="10" s="1"/>
  <c r="B59423" i="10" s="1"/>
  <c r="B59424" i="10" s="1"/>
  <c r="B59425" i="10" s="1"/>
  <c r="B59426" i="10" s="1"/>
  <c r="B59427" i="10" s="1"/>
  <c r="B59428" i="10" s="1"/>
  <c r="B59429" i="10" s="1"/>
  <c r="B59430" i="10" s="1"/>
  <c r="B59431" i="10" s="1"/>
  <c r="B59432" i="10" s="1"/>
  <c r="B59433" i="10" s="1"/>
  <c r="B59434" i="10" s="1"/>
  <c r="B59435" i="10" s="1"/>
  <c r="B59436" i="10" s="1"/>
  <c r="B59437" i="10" s="1"/>
  <c r="B59438" i="10" s="1"/>
  <c r="B59439" i="10" s="1"/>
  <c r="B59440" i="10" s="1"/>
  <c r="B59441" i="10" s="1"/>
  <c r="B59442" i="10" s="1"/>
  <c r="B59443" i="10" s="1"/>
  <c r="B59444" i="10" s="1"/>
  <c r="B59445" i="10" s="1"/>
  <c r="B59446" i="10" s="1"/>
  <c r="B59447" i="10" s="1"/>
  <c r="B59448" i="10" s="1"/>
  <c r="B59449" i="10" s="1"/>
  <c r="B59450" i="10" s="1"/>
  <c r="B59451" i="10" s="1"/>
  <c r="B59452" i="10" s="1"/>
  <c r="B59453" i="10" s="1"/>
  <c r="B59454" i="10" s="1"/>
  <c r="B59455" i="10" s="1"/>
  <c r="B59456" i="10" s="1"/>
  <c r="B59457" i="10" s="1"/>
  <c r="B59458" i="10" s="1"/>
  <c r="B59459" i="10" s="1"/>
  <c r="B59460" i="10" s="1"/>
  <c r="B59461" i="10" s="1"/>
  <c r="B59462" i="10" s="1"/>
  <c r="B59463" i="10" s="1"/>
  <c r="B59464" i="10" s="1"/>
  <c r="B59465" i="10" s="1"/>
  <c r="B59466" i="10" s="1"/>
  <c r="B59467" i="10" s="1"/>
  <c r="B59468" i="10" s="1"/>
  <c r="B59469" i="10" s="1"/>
  <c r="B59470" i="10" s="1"/>
  <c r="B59471" i="10" s="1"/>
  <c r="B59472" i="10" s="1"/>
  <c r="B59473" i="10" s="1"/>
  <c r="B59474" i="10" s="1"/>
  <c r="B59475" i="10" s="1"/>
  <c r="B59476" i="10" s="1"/>
  <c r="B59477" i="10" s="1"/>
  <c r="B59478" i="10" s="1"/>
  <c r="B59479" i="10" s="1"/>
  <c r="B59480" i="10" s="1"/>
  <c r="B59481" i="10" s="1"/>
  <c r="B59482" i="10" s="1"/>
  <c r="B59483" i="10" s="1"/>
  <c r="B59484" i="10" s="1"/>
  <c r="B59485" i="10" s="1"/>
  <c r="B59486" i="10" s="1"/>
  <c r="B59487" i="10" s="1"/>
  <c r="B59488" i="10" s="1"/>
  <c r="B59489" i="10" s="1"/>
  <c r="B59490" i="10" s="1"/>
  <c r="B59491" i="10" s="1"/>
  <c r="B59492" i="10" s="1"/>
  <c r="B59493" i="10" s="1"/>
  <c r="B59494" i="10" s="1"/>
  <c r="B59495" i="10" s="1"/>
  <c r="B59496" i="10" s="1"/>
  <c r="B59497" i="10" s="1"/>
  <c r="B59498" i="10" s="1"/>
  <c r="B59499" i="10" s="1"/>
  <c r="B59500" i="10" s="1"/>
  <c r="B59501" i="10" s="1"/>
  <c r="B59502" i="10" s="1"/>
  <c r="B59503" i="10" s="1"/>
  <c r="B59504" i="10" s="1"/>
  <c r="B59505" i="10" s="1"/>
  <c r="B59506" i="10" s="1"/>
  <c r="B59507" i="10" s="1"/>
  <c r="B59508" i="10" s="1"/>
  <c r="B59509" i="10" s="1"/>
  <c r="B59510" i="10" s="1"/>
  <c r="B59511" i="10" s="1"/>
  <c r="B59512" i="10" s="1"/>
  <c r="B59513" i="10" s="1"/>
  <c r="B59514" i="10" s="1"/>
  <c r="B59515" i="10" s="1"/>
  <c r="B59516" i="10" s="1"/>
  <c r="B59517" i="10" s="1"/>
  <c r="B59518" i="10" s="1"/>
  <c r="B59519" i="10" s="1"/>
  <c r="B59520" i="10" s="1"/>
  <c r="B59521" i="10" s="1"/>
  <c r="B59522" i="10" s="1"/>
  <c r="B59523" i="10" s="1"/>
  <c r="B59524" i="10" s="1"/>
  <c r="B59525" i="10" s="1"/>
  <c r="B59526" i="10" s="1"/>
  <c r="B59527" i="10" s="1"/>
  <c r="B59528" i="10" s="1"/>
  <c r="B59529" i="10" s="1"/>
  <c r="B59530" i="10" s="1"/>
  <c r="B59531" i="10" s="1"/>
  <c r="B59532" i="10" s="1"/>
  <c r="B59533" i="10" s="1"/>
  <c r="B59534" i="10" s="1"/>
  <c r="B59535" i="10" s="1"/>
  <c r="B59536" i="10" s="1"/>
  <c r="B59537" i="10" s="1"/>
  <c r="B59538" i="10" s="1"/>
  <c r="B59539" i="10" s="1"/>
  <c r="B59540" i="10" s="1"/>
  <c r="B59541" i="10" s="1"/>
  <c r="B59542" i="10" s="1"/>
  <c r="B59543" i="10" s="1"/>
  <c r="B59544" i="10" s="1"/>
  <c r="B59545" i="10" s="1"/>
  <c r="B59546" i="10" s="1"/>
  <c r="B59547" i="10" s="1"/>
  <c r="B59548" i="10" s="1"/>
  <c r="B59549" i="10" s="1"/>
  <c r="B59550" i="10" s="1"/>
  <c r="B59551" i="10" s="1"/>
  <c r="B59552" i="10" s="1"/>
  <c r="B59553" i="10" s="1"/>
  <c r="B59554" i="10" s="1"/>
  <c r="B59555" i="10" s="1"/>
  <c r="B59556" i="10" s="1"/>
  <c r="B59557" i="10" s="1"/>
  <c r="B59558" i="10" s="1"/>
  <c r="B59559" i="10" s="1"/>
  <c r="B59560" i="10" s="1"/>
  <c r="B59561" i="10" s="1"/>
  <c r="B59562" i="10" s="1"/>
  <c r="B59563" i="10" s="1"/>
  <c r="B59564" i="10" s="1"/>
  <c r="B59565" i="10" s="1"/>
  <c r="B59566" i="10" s="1"/>
  <c r="B59567" i="10" s="1"/>
  <c r="B59568" i="10" s="1"/>
  <c r="B59569" i="10" s="1"/>
  <c r="B59570" i="10" s="1"/>
  <c r="B59571" i="10" s="1"/>
  <c r="B59572" i="10" s="1"/>
  <c r="B59573" i="10" s="1"/>
  <c r="B59574" i="10" s="1"/>
  <c r="B59575" i="10" s="1"/>
  <c r="B59576" i="10" s="1"/>
  <c r="B59577" i="10" s="1"/>
  <c r="B59578" i="10" s="1"/>
  <c r="B59579" i="10" s="1"/>
  <c r="B59580" i="10" s="1"/>
  <c r="B59581" i="10" s="1"/>
  <c r="B59582" i="10" s="1"/>
  <c r="B59583" i="10" s="1"/>
  <c r="B59584" i="10" s="1"/>
  <c r="B59585" i="10" s="1"/>
  <c r="B59586" i="10" s="1"/>
  <c r="B59587" i="10" s="1"/>
  <c r="B59588" i="10" s="1"/>
  <c r="B59589" i="10" s="1"/>
  <c r="B59590" i="10" s="1"/>
  <c r="B59591" i="10" s="1"/>
  <c r="B59592" i="10" s="1"/>
  <c r="B59593" i="10" s="1"/>
  <c r="B59594" i="10" s="1"/>
  <c r="B59595" i="10" s="1"/>
  <c r="B59596" i="10" s="1"/>
  <c r="B59597" i="10" s="1"/>
  <c r="B59598" i="10" s="1"/>
  <c r="B59599" i="10" s="1"/>
  <c r="B59600" i="10" s="1"/>
  <c r="B59601" i="10" s="1"/>
  <c r="B59602" i="10" s="1"/>
  <c r="B59603" i="10" s="1"/>
  <c r="B59604" i="10" s="1"/>
  <c r="B59605" i="10" s="1"/>
  <c r="B59606" i="10" s="1"/>
  <c r="B59607" i="10" s="1"/>
  <c r="B59608" i="10" s="1"/>
  <c r="B59609" i="10" s="1"/>
  <c r="B59610" i="10" s="1"/>
  <c r="B59611" i="10" s="1"/>
  <c r="B59612" i="10" s="1"/>
  <c r="B59613" i="10" s="1"/>
  <c r="B59614" i="10" s="1"/>
  <c r="B59615" i="10" s="1"/>
  <c r="B59616" i="10" s="1"/>
  <c r="B59617" i="10" s="1"/>
  <c r="B59618" i="10" s="1"/>
  <c r="B59619" i="10" s="1"/>
  <c r="B59620" i="10" s="1"/>
  <c r="B59621" i="10" s="1"/>
  <c r="B59622" i="10" s="1"/>
  <c r="B59623" i="10" s="1"/>
  <c r="B59624" i="10" s="1"/>
  <c r="B59625" i="10" s="1"/>
  <c r="B59626" i="10" s="1"/>
  <c r="B59627" i="10" s="1"/>
  <c r="B59628" i="10" s="1"/>
  <c r="B59629" i="10" s="1"/>
  <c r="B59630" i="10" s="1"/>
  <c r="B59631" i="10" s="1"/>
  <c r="B59632" i="10" s="1"/>
  <c r="B59633" i="10" s="1"/>
  <c r="B59634" i="10" s="1"/>
  <c r="B59635" i="10" s="1"/>
  <c r="B59636" i="10" s="1"/>
  <c r="B59637" i="10" s="1"/>
  <c r="B59638" i="10" s="1"/>
  <c r="B59639" i="10" s="1"/>
  <c r="B59640" i="10" s="1"/>
  <c r="B59641" i="10" s="1"/>
  <c r="B59642" i="10" s="1"/>
  <c r="B59643" i="10" s="1"/>
  <c r="B59644" i="10" s="1"/>
  <c r="B59645" i="10" s="1"/>
  <c r="B59646" i="10" s="1"/>
  <c r="B59647" i="10" s="1"/>
  <c r="B59648" i="10" s="1"/>
  <c r="B59649" i="10" s="1"/>
  <c r="B59650" i="10" s="1"/>
  <c r="B59651" i="10" s="1"/>
  <c r="B59652" i="10" s="1"/>
  <c r="B59653" i="10" s="1"/>
  <c r="B59654" i="10" s="1"/>
  <c r="B59655" i="10" s="1"/>
  <c r="B59656" i="10" s="1"/>
  <c r="B59657" i="10" s="1"/>
  <c r="B59658" i="10" s="1"/>
  <c r="B59659" i="10" s="1"/>
  <c r="B59660" i="10" s="1"/>
  <c r="B59661" i="10" s="1"/>
  <c r="B59662" i="10" s="1"/>
  <c r="B59663" i="10" s="1"/>
  <c r="B59664" i="10" s="1"/>
  <c r="B59665" i="10" s="1"/>
  <c r="B59666" i="10" s="1"/>
  <c r="B59667" i="10" s="1"/>
  <c r="B59668" i="10" s="1"/>
  <c r="B59669" i="10" s="1"/>
  <c r="B59670" i="10" s="1"/>
  <c r="B59671" i="10" s="1"/>
  <c r="B59672" i="10" s="1"/>
  <c r="B59673" i="10" s="1"/>
  <c r="B59674" i="10" s="1"/>
  <c r="B59675" i="10" s="1"/>
  <c r="B59676" i="10" s="1"/>
  <c r="B59677" i="10" s="1"/>
  <c r="B59678" i="10" s="1"/>
  <c r="B59679" i="10" s="1"/>
  <c r="B59680" i="10" s="1"/>
  <c r="B59681" i="10" s="1"/>
  <c r="B59682" i="10" s="1"/>
  <c r="B59683" i="10" s="1"/>
  <c r="B59684" i="10" s="1"/>
  <c r="B59685" i="10" s="1"/>
  <c r="B59686" i="10" s="1"/>
  <c r="B59687" i="10" s="1"/>
  <c r="B59688" i="10" s="1"/>
  <c r="B59689" i="10" s="1"/>
  <c r="B59690" i="10" s="1"/>
  <c r="B59691" i="10" s="1"/>
  <c r="B59692" i="10" s="1"/>
  <c r="B59693" i="10" s="1"/>
  <c r="B59694" i="10" s="1"/>
  <c r="B59695" i="10" s="1"/>
  <c r="B59696" i="10" s="1"/>
  <c r="B59697" i="10" s="1"/>
  <c r="B59698" i="10" s="1"/>
  <c r="B59699" i="10" s="1"/>
  <c r="B59700" i="10" s="1"/>
  <c r="B59701" i="10" s="1"/>
  <c r="B59702" i="10" s="1"/>
  <c r="B59703" i="10" s="1"/>
  <c r="B59704" i="10" s="1"/>
  <c r="B59705" i="10" s="1"/>
  <c r="B59706" i="10" s="1"/>
  <c r="B59707" i="10" s="1"/>
  <c r="B59708" i="10" s="1"/>
  <c r="B59709" i="10" s="1"/>
  <c r="B59710" i="10" s="1"/>
  <c r="B59711" i="10" s="1"/>
  <c r="B59712" i="10" s="1"/>
  <c r="B59713" i="10" s="1"/>
  <c r="B59714" i="10" s="1"/>
  <c r="B59715" i="10" s="1"/>
  <c r="B59716" i="10" s="1"/>
  <c r="B59717" i="10" s="1"/>
  <c r="B59718" i="10" s="1"/>
  <c r="B59719" i="10" s="1"/>
  <c r="B59720" i="10" s="1"/>
  <c r="B59721" i="10" s="1"/>
  <c r="B59722" i="10" s="1"/>
  <c r="B59723" i="10" s="1"/>
  <c r="B59724" i="10" s="1"/>
  <c r="B59725" i="10" s="1"/>
  <c r="B59726" i="10" s="1"/>
  <c r="B59727" i="10" s="1"/>
  <c r="B59728" i="10" s="1"/>
  <c r="B59729" i="10" s="1"/>
  <c r="B59730" i="10" s="1"/>
  <c r="B59731" i="10" s="1"/>
  <c r="B59732" i="10" s="1"/>
  <c r="B59733" i="10" s="1"/>
  <c r="B59734" i="10" s="1"/>
  <c r="B59735" i="10" s="1"/>
  <c r="B59736" i="10" s="1"/>
  <c r="B59737" i="10" s="1"/>
  <c r="B59738" i="10" s="1"/>
  <c r="B59739" i="10" s="1"/>
  <c r="B59740" i="10" s="1"/>
  <c r="B59741" i="10" s="1"/>
  <c r="B59742" i="10" s="1"/>
  <c r="B59743" i="10" s="1"/>
  <c r="B59744" i="10" s="1"/>
  <c r="B59745" i="10" s="1"/>
  <c r="B59746" i="10" s="1"/>
  <c r="B59747" i="10" s="1"/>
  <c r="B59748" i="10" s="1"/>
  <c r="B59749" i="10" s="1"/>
  <c r="B59750" i="10" s="1"/>
  <c r="B59751" i="10" s="1"/>
  <c r="B59752" i="10" s="1"/>
  <c r="B59753" i="10" s="1"/>
  <c r="B59754" i="10" s="1"/>
  <c r="B59755" i="10" s="1"/>
  <c r="B59756" i="10" s="1"/>
  <c r="B59757" i="10" s="1"/>
  <c r="B59758" i="10" s="1"/>
  <c r="B59759" i="10" s="1"/>
  <c r="B59760" i="10" s="1"/>
  <c r="B59761" i="10" s="1"/>
  <c r="B59762" i="10" s="1"/>
  <c r="B59763" i="10" s="1"/>
  <c r="B59764" i="10" s="1"/>
  <c r="B59765" i="10" s="1"/>
  <c r="B59766" i="10" s="1"/>
  <c r="B59767" i="10" s="1"/>
  <c r="B59768" i="10" s="1"/>
  <c r="B59769" i="10" s="1"/>
  <c r="B59770" i="10" s="1"/>
  <c r="B59771" i="10" s="1"/>
  <c r="B59772" i="10" s="1"/>
  <c r="B59773" i="10" s="1"/>
  <c r="B59774" i="10" s="1"/>
  <c r="B59775" i="10" s="1"/>
  <c r="B59776" i="10" s="1"/>
  <c r="B59777" i="10" s="1"/>
  <c r="B59778" i="10" s="1"/>
  <c r="B59779" i="10" s="1"/>
  <c r="B59780" i="10" s="1"/>
  <c r="B59781" i="10" s="1"/>
  <c r="B59782" i="10" s="1"/>
  <c r="B59783" i="10" s="1"/>
  <c r="B59784" i="10" s="1"/>
  <c r="B59785" i="10" s="1"/>
  <c r="B59786" i="10" s="1"/>
  <c r="B59787" i="10" s="1"/>
  <c r="B59788" i="10" s="1"/>
  <c r="B59789" i="10" s="1"/>
  <c r="B59790" i="10" s="1"/>
  <c r="B59791" i="10" s="1"/>
  <c r="B59792" i="10" s="1"/>
  <c r="B59793" i="10" s="1"/>
  <c r="B59794" i="10" s="1"/>
  <c r="B59795" i="10" s="1"/>
  <c r="B59796" i="10" s="1"/>
  <c r="B59797" i="10" s="1"/>
  <c r="B59798" i="10" s="1"/>
  <c r="B59799" i="10" s="1"/>
  <c r="B59800" i="10" s="1"/>
  <c r="B59801" i="10" s="1"/>
  <c r="B59802" i="10" s="1"/>
  <c r="B59803" i="10" s="1"/>
  <c r="B59804" i="10" s="1"/>
  <c r="B59805" i="10" s="1"/>
  <c r="B59806" i="10" s="1"/>
  <c r="B59807" i="10" s="1"/>
  <c r="B59808" i="10" s="1"/>
  <c r="B59809" i="10" s="1"/>
  <c r="B59810" i="10" s="1"/>
  <c r="B59811" i="10" s="1"/>
  <c r="B59812" i="10" s="1"/>
  <c r="B59813" i="10" s="1"/>
  <c r="B59814" i="10" s="1"/>
  <c r="B59815" i="10" s="1"/>
  <c r="B59816" i="10" s="1"/>
  <c r="B59817" i="10" s="1"/>
  <c r="B59818" i="10" s="1"/>
  <c r="B59819" i="10" s="1"/>
  <c r="B59820" i="10" s="1"/>
  <c r="B59821" i="10" s="1"/>
  <c r="B59822" i="10" s="1"/>
  <c r="B59823" i="10" s="1"/>
  <c r="B59824" i="10" s="1"/>
  <c r="B59825" i="10" s="1"/>
  <c r="B59826" i="10" s="1"/>
  <c r="B59827" i="10" s="1"/>
  <c r="B59828" i="10" s="1"/>
  <c r="B59829" i="10" s="1"/>
  <c r="B59830" i="10" s="1"/>
  <c r="B59831" i="10" s="1"/>
  <c r="B59832" i="10" s="1"/>
  <c r="B59833" i="10" s="1"/>
  <c r="B59834" i="10" s="1"/>
  <c r="B59835" i="10" s="1"/>
  <c r="B59836" i="10" s="1"/>
  <c r="B59837" i="10" s="1"/>
  <c r="B59838" i="10" s="1"/>
  <c r="B59839" i="10" s="1"/>
  <c r="B59840" i="10" s="1"/>
  <c r="B59841" i="10" s="1"/>
  <c r="B59842" i="10" s="1"/>
  <c r="B59843" i="10" s="1"/>
  <c r="B59844" i="10" s="1"/>
  <c r="B59845" i="10" s="1"/>
  <c r="B59846" i="10" s="1"/>
  <c r="B59847" i="10" s="1"/>
  <c r="B59848" i="10" s="1"/>
  <c r="B59849" i="10" s="1"/>
  <c r="B59850" i="10" s="1"/>
  <c r="B59851" i="10" s="1"/>
  <c r="B59852" i="10" s="1"/>
  <c r="B59853" i="10" s="1"/>
  <c r="B59854" i="10" s="1"/>
  <c r="B59855" i="10" s="1"/>
  <c r="B59856" i="10" s="1"/>
  <c r="B59857" i="10" s="1"/>
  <c r="B59858" i="10" s="1"/>
  <c r="B59859" i="10" s="1"/>
  <c r="B59860" i="10" s="1"/>
  <c r="B59861" i="10" s="1"/>
  <c r="B59862" i="10" s="1"/>
  <c r="B59863" i="10" s="1"/>
  <c r="B59864" i="10" s="1"/>
  <c r="B59865" i="10" s="1"/>
  <c r="B59866" i="10" s="1"/>
  <c r="B59867" i="10" s="1"/>
  <c r="B59868" i="10" s="1"/>
  <c r="B59869" i="10" s="1"/>
  <c r="B59870" i="10" s="1"/>
  <c r="B59871" i="10" s="1"/>
  <c r="B59872" i="10" s="1"/>
  <c r="B59873" i="10" s="1"/>
  <c r="B59874" i="10" s="1"/>
  <c r="B59875" i="10" s="1"/>
  <c r="B59876" i="10" s="1"/>
  <c r="B59877" i="10" s="1"/>
  <c r="B59878" i="10" s="1"/>
  <c r="B59879" i="10" s="1"/>
  <c r="B59880" i="10" s="1"/>
  <c r="B59881" i="10" s="1"/>
  <c r="B59882" i="10" s="1"/>
  <c r="B59883" i="10" s="1"/>
  <c r="B59884" i="10" s="1"/>
  <c r="B59885" i="10" s="1"/>
  <c r="B59886" i="10" s="1"/>
  <c r="B59887" i="10" s="1"/>
  <c r="B59888" i="10" s="1"/>
  <c r="B59889" i="10" s="1"/>
  <c r="B59890" i="10" s="1"/>
  <c r="B59891" i="10" s="1"/>
  <c r="B59892" i="10" s="1"/>
  <c r="B59893" i="10" s="1"/>
  <c r="B59894" i="10" s="1"/>
  <c r="B59895" i="10" s="1"/>
  <c r="B59896" i="10" s="1"/>
  <c r="B59897" i="10" s="1"/>
  <c r="B59898" i="10" s="1"/>
  <c r="B59899" i="10" s="1"/>
  <c r="B59900" i="10" s="1"/>
  <c r="B59901" i="10" s="1"/>
  <c r="B59902" i="10" s="1"/>
  <c r="B59903" i="10" s="1"/>
  <c r="B59904" i="10" s="1"/>
  <c r="B59905" i="10" s="1"/>
  <c r="B59906" i="10" s="1"/>
  <c r="B59907" i="10" s="1"/>
  <c r="B59908" i="10" s="1"/>
  <c r="B59909" i="10" s="1"/>
  <c r="B59910" i="10" s="1"/>
  <c r="B59911" i="10" s="1"/>
  <c r="B59912" i="10" s="1"/>
  <c r="B59913" i="10" s="1"/>
  <c r="B59914" i="10" s="1"/>
  <c r="B59915" i="10" s="1"/>
  <c r="B59916" i="10" s="1"/>
  <c r="B59917" i="10" s="1"/>
  <c r="B59918" i="10" s="1"/>
  <c r="B59919" i="10" s="1"/>
  <c r="B59920" i="10" s="1"/>
  <c r="B59921" i="10" s="1"/>
  <c r="B59922" i="10" s="1"/>
  <c r="B59923" i="10" s="1"/>
  <c r="B59924" i="10" s="1"/>
  <c r="B59925" i="10" s="1"/>
  <c r="B59926" i="10" s="1"/>
  <c r="B59927" i="10" s="1"/>
  <c r="B59928" i="10" s="1"/>
  <c r="B59929" i="10" s="1"/>
  <c r="B59930" i="10" s="1"/>
  <c r="B59931" i="10" s="1"/>
  <c r="B59932" i="10" s="1"/>
  <c r="B59933" i="10" s="1"/>
  <c r="B59934" i="10" s="1"/>
  <c r="B59935" i="10" s="1"/>
  <c r="B59936" i="10" s="1"/>
  <c r="B59937" i="10" s="1"/>
  <c r="B59938" i="10" s="1"/>
  <c r="B59939" i="10" s="1"/>
  <c r="B59940" i="10" s="1"/>
  <c r="B59941" i="10" s="1"/>
  <c r="B59942" i="10" s="1"/>
  <c r="B59943" i="10" s="1"/>
  <c r="B59944" i="10" s="1"/>
  <c r="B59945" i="10" s="1"/>
  <c r="B59946" i="10" s="1"/>
  <c r="B59947" i="10" s="1"/>
  <c r="B59948" i="10" s="1"/>
  <c r="B59949" i="10" s="1"/>
  <c r="B59950" i="10" s="1"/>
  <c r="B59951" i="10" s="1"/>
  <c r="B59952" i="10" s="1"/>
  <c r="B59953" i="10" s="1"/>
  <c r="B59954" i="10" s="1"/>
  <c r="B59955" i="10" s="1"/>
  <c r="B59956" i="10" s="1"/>
  <c r="B59957" i="10" s="1"/>
  <c r="B59958" i="10" s="1"/>
  <c r="B59959" i="10" s="1"/>
  <c r="B59960" i="10" s="1"/>
  <c r="B59961" i="10" s="1"/>
  <c r="B59962" i="10" s="1"/>
  <c r="B59963" i="10" s="1"/>
  <c r="B59964" i="10" s="1"/>
  <c r="B59965" i="10" s="1"/>
  <c r="B59966" i="10" s="1"/>
  <c r="B59967" i="10" s="1"/>
  <c r="B59968" i="10" s="1"/>
  <c r="B59969" i="10" s="1"/>
  <c r="B59970" i="10" s="1"/>
  <c r="B59971" i="10" s="1"/>
  <c r="B59972" i="10" s="1"/>
  <c r="B59973" i="10" s="1"/>
  <c r="B59974" i="10" s="1"/>
  <c r="B59975" i="10" s="1"/>
  <c r="B59976" i="10" s="1"/>
  <c r="B59977" i="10" s="1"/>
  <c r="B59978" i="10" s="1"/>
  <c r="B59979" i="10" s="1"/>
  <c r="B59980" i="10" s="1"/>
  <c r="B59981" i="10" s="1"/>
  <c r="B59982" i="10" s="1"/>
  <c r="B59983" i="10" s="1"/>
  <c r="B59984" i="10" s="1"/>
  <c r="B59985" i="10" s="1"/>
  <c r="B59986" i="10" s="1"/>
  <c r="B59987" i="10" s="1"/>
  <c r="B59988" i="10" s="1"/>
  <c r="B59989" i="10" s="1"/>
  <c r="B59990" i="10" s="1"/>
  <c r="B59991" i="10" s="1"/>
  <c r="B59992" i="10" s="1"/>
  <c r="B59993" i="10" s="1"/>
  <c r="B59994" i="10" s="1"/>
  <c r="B59995" i="10" s="1"/>
  <c r="B59996" i="10" s="1"/>
  <c r="B59997" i="10" s="1"/>
  <c r="B59998" i="10" s="1"/>
  <c r="B59999" i="10" s="1"/>
  <c r="B60000" i="10" s="1"/>
  <c r="B60001" i="10" s="1"/>
  <c r="B60002" i="10" s="1"/>
  <c r="B60003" i="10" s="1"/>
  <c r="B60004" i="10" s="1"/>
  <c r="B60005" i="10" s="1"/>
  <c r="B60006" i="10" s="1"/>
  <c r="B60007" i="10" s="1"/>
  <c r="B60008" i="10" s="1"/>
  <c r="B60009" i="10" s="1"/>
  <c r="B60010" i="10" s="1"/>
  <c r="B60011" i="10" s="1"/>
  <c r="B60012" i="10" s="1"/>
  <c r="B60013" i="10" s="1"/>
  <c r="B60014" i="10" s="1"/>
  <c r="B60015" i="10" s="1"/>
  <c r="B60016" i="10" s="1"/>
  <c r="B60017" i="10" s="1"/>
  <c r="B60018" i="10" s="1"/>
  <c r="B60019" i="10" s="1"/>
  <c r="B60020" i="10" s="1"/>
  <c r="B60021" i="10" s="1"/>
  <c r="B60022" i="10" s="1"/>
  <c r="B60023" i="10" s="1"/>
  <c r="B60024" i="10" s="1"/>
  <c r="B60025" i="10" s="1"/>
  <c r="B60026" i="10" s="1"/>
  <c r="B60027" i="10" s="1"/>
  <c r="B60028" i="10" s="1"/>
  <c r="B60029" i="10" s="1"/>
  <c r="B60030" i="10" s="1"/>
  <c r="B60031" i="10" s="1"/>
  <c r="B60032" i="10" s="1"/>
  <c r="B60033" i="10" s="1"/>
  <c r="B60034" i="10" s="1"/>
  <c r="B60035" i="10" s="1"/>
  <c r="B60036" i="10" s="1"/>
  <c r="B60037" i="10" s="1"/>
  <c r="B60038" i="10" s="1"/>
  <c r="B60039" i="10" s="1"/>
  <c r="B60040" i="10" s="1"/>
  <c r="B60041" i="10" s="1"/>
  <c r="B60042" i="10" s="1"/>
  <c r="B60043" i="10" s="1"/>
  <c r="B60044" i="10" s="1"/>
  <c r="B60045" i="10" s="1"/>
  <c r="B60046" i="10" s="1"/>
  <c r="B60047" i="10" s="1"/>
  <c r="B60048" i="10" s="1"/>
  <c r="B60049" i="10" s="1"/>
  <c r="B60050" i="10" s="1"/>
  <c r="B60051" i="10" s="1"/>
  <c r="B60052" i="10" s="1"/>
  <c r="B60053" i="10" s="1"/>
  <c r="B60054" i="10" s="1"/>
  <c r="B60055" i="10" s="1"/>
  <c r="B60056" i="10" s="1"/>
  <c r="B60057" i="10" s="1"/>
  <c r="B60058" i="10" s="1"/>
  <c r="B60059" i="10" s="1"/>
  <c r="B60060" i="10" s="1"/>
  <c r="B60061" i="10" s="1"/>
  <c r="B60062" i="10" s="1"/>
  <c r="B60063" i="10" s="1"/>
  <c r="B60064" i="10" s="1"/>
  <c r="B60065" i="10" s="1"/>
  <c r="B60066" i="10" s="1"/>
  <c r="B60067" i="10" s="1"/>
  <c r="B60068" i="10" s="1"/>
  <c r="B60069" i="10" s="1"/>
  <c r="B60070" i="10" s="1"/>
  <c r="B60071" i="10" s="1"/>
  <c r="B60072" i="10" s="1"/>
  <c r="B60073" i="10" s="1"/>
  <c r="B60074" i="10" s="1"/>
  <c r="B60075" i="10" s="1"/>
  <c r="B60076" i="10" s="1"/>
  <c r="B60077" i="10" s="1"/>
  <c r="B60078" i="10" s="1"/>
  <c r="B60079" i="10" s="1"/>
  <c r="B60080" i="10" s="1"/>
  <c r="B60081" i="10" s="1"/>
  <c r="B60082" i="10" s="1"/>
  <c r="B60083" i="10" s="1"/>
  <c r="B60084" i="10" s="1"/>
  <c r="B60085" i="10" s="1"/>
  <c r="B60086" i="10" s="1"/>
  <c r="B60087" i="10" s="1"/>
  <c r="B60088" i="10" s="1"/>
  <c r="B60089" i="10" s="1"/>
  <c r="B60090" i="10" s="1"/>
  <c r="B60091" i="10" s="1"/>
  <c r="B60092" i="10" s="1"/>
  <c r="B60093" i="10" s="1"/>
  <c r="B60094" i="10" s="1"/>
  <c r="B60095" i="10" s="1"/>
  <c r="B60096" i="10" s="1"/>
  <c r="B60097" i="10" s="1"/>
  <c r="B60098" i="10" s="1"/>
  <c r="B60099" i="10" s="1"/>
  <c r="B60100" i="10" s="1"/>
  <c r="B60101" i="10" s="1"/>
  <c r="B60102" i="10" s="1"/>
  <c r="B60103" i="10" s="1"/>
  <c r="B60104" i="10" s="1"/>
  <c r="B60105" i="10" s="1"/>
  <c r="B60106" i="10" s="1"/>
  <c r="B60107" i="10" s="1"/>
  <c r="B60108" i="10" s="1"/>
  <c r="B60109" i="10" s="1"/>
  <c r="B60110" i="10" s="1"/>
  <c r="B60111" i="10" s="1"/>
  <c r="B60112" i="10" s="1"/>
  <c r="B60113" i="10" s="1"/>
  <c r="B60114" i="10" s="1"/>
  <c r="B60115" i="10" s="1"/>
  <c r="B60116" i="10" s="1"/>
  <c r="B60117" i="10" s="1"/>
  <c r="B60118" i="10" s="1"/>
  <c r="B60119" i="10" s="1"/>
  <c r="B60120" i="10" s="1"/>
  <c r="B60121" i="10" s="1"/>
  <c r="B60122" i="10" s="1"/>
  <c r="B60123" i="10" s="1"/>
  <c r="B60124" i="10" s="1"/>
  <c r="B60125" i="10" s="1"/>
  <c r="B60126" i="10" s="1"/>
  <c r="B60127" i="10" s="1"/>
  <c r="B60128" i="10" s="1"/>
  <c r="B60129" i="10" s="1"/>
  <c r="B60130" i="10" s="1"/>
  <c r="B60131" i="10" s="1"/>
  <c r="B60132" i="10" s="1"/>
  <c r="B60133" i="10" s="1"/>
  <c r="B60134" i="10" s="1"/>
  <c r="B60135" i="10" s="1"/>
  <c r="B60136" i="10" s="1"/>
  <c r="B60137" i="10" s="1"/>
  <c r="B60138" i="10" s="1"/>
  <c r="B60139" i="10" s="1"/>
  <c r="B60140" i="10" s="1"/>
  <c r="B60141" i="10" s="1"/>
  <c r="B60142" i="10" s="1"/>
  <c r="B60143" i="10" s="1"/>
  <c r="B60144" i="10" s="1"/>
  <c r="B60145" i="10" s="1"/>
  <c r="B60146" i="10" s="1"/>
  <c r="B60147" i="10" s="1"/>
  <c r="B60148" i="10" s="1"/>
  <c r="B60149" i="10" s="1"/>
  <c r="B60150" i="10" s="1"/>
  <c r="B60151" i="10" s="1"/>
  <c r="B60152" i="10" s="1"/>
  <c r="B60153" i="10" s="1"/>
  <c r="B60154" i="10" s="1"/>
  <c r="B60155" i="10" s="1"/>
  <c r="B60156" i="10" s="1"/>
  <c r="B60157" i="10" s="1"/>
  <c r="B60158" i="10" s="1"/>
  <c r="B60159" i="10" s="1"/>
  <c r="B60160" i="10" s="1"/>
  <c r="B60161" i="10" s="1"/>
  <c r="B60162" i="10" s="1"/>
  <c r="B60163" i="10" s="1"/>
  <c r="B60164" i="10" s="1"/>
  <c r="B60165" i="10" s="1"/>
  <c r="B60166" i="10" s="1"/>
  <c r="B60167" i="10" s="1"/>
  <c r="B60168" i="10" s="1"/>
  <c r="B60169" i="10" s="1"/>
  <c r="B60170" i="10" s="1"/>
  <c r="B60171" i="10" s="1"/>
  <c r="B60172" i="10" s="1"/>
  <c r="B60173" i="10" s="1"/>
  <c r="B60174" i="10" s="1"/>
  <c r="B60175" i="10" s="1"/>
  <c r="B60176" i="10" s="1"/>
  <c r="B60177" i="10" s="1"/>
  <c r="B60178" i="10" s="1"/>
  <c r="B60179" i="10" s="1"/>
  <c r="B60180" i="10" s="1"/>
  <c r="B60181" i="10" s="1"/>
  <c r="B60182" i="10" s="1"/>
  <c r="B60183" i="10" s="1"/>
  <c r="B60184" i="10" s="1"/>
  <c r="B60185" i="10" s="1"/>
  <c r="B60186" i="10" s="1"/>
  <c r="B60187" i="10" s="1"/>
  <c r="B60188" i="10" s="1"/>
  <c r="B60189" i="10" s="1"/>
  <c r="B60190" i="10" s="1"/>
  <c r="B60191" i="10" s="1"/>
  <c r="B60192" i="10" s="1"/>
  <c r="B60193" i="10" s="1"/>
  <c r="B60194" i="10" s="1"/>
  <c r="B60195" i="10" s="1"/>
  <c r="B60196" i="10" s="1"/>
  <c r="B60197" i="10" s="1"/>
  <c r="B60198" i="10" s="1"/>
  <c r="B60199" i="10" s="1"/>
  <c r="B60200" i="10" s="1"/>
  <c r="B60201" i="10" s="1"/>
  <c r="B60202" i="10" s="1"/>
  <c r="B60203" i="10" s="1"/>
  <c r="B60204" i="10" s="1"/>
  <c r="B60205" i="10" s="1"/>
  <c r="B60206" i="10" s="1"/>
  <c r="B60207" i="10" s="1"/>
  <c r="B60208" i="10" s="1"/>
  <c r="B60209" i="10" s="1"/>
  <c r="B60210" i="10" s="1"/>
  <c r="B60211" i="10" s="1"/>
  <c r="B60212" i="10" s="1"/>
  <c r="B60213" i="10" s="1"/>
  <c r="B60214" i="10" s="1"/>
  <c r="B60215" i="10" s="1"/>
  <c r="B60216" i="10" s="1"/>
  <c r="B60217" i="10" s="1"/>
  <c r="B60218" i="10" s="1"/>
  <c r="B60219" i="10" s="1"/>
  <c r="B60220" i="10" s="1"/>
  <c r="B60221" i="10" s="1"/>
  <c r="B60222" i="10" s="1"/>
  <c r="B60223" i="10" s="1"/>
  <c r="B60224" i="10" s="1"/>
  <c r="B60225" i="10" s="1"/>
  <c r="B60226" i="10" s="1"/>
  <c r="B60227" i="10" s="1"/>
  <c r="B60228" i="10" s="1"/>
  <c r="B60229" i="10" s="1"/>
  <c r="B60230" i="10" s="1"/>
  <c r="B60231" i="10" s="1"/>
  <c r="B60232" i="10" s="1"/>
  <c r="B60233" i="10" s="1"/>
  <c r="B60234" i="10" s="1"/>
  <c r="B60235" i="10" s="1"/>
  <c r="B60236" i="10" s="1"/>
  <c r="B60237" i="10" s="1"/>
  <c r="B60238" i="10" s="1"/>
  <c r="B60239" i="10" s="1"/>
  <c r="B60240" i="10" s="1"/>
  <c r="B60241" i="10" s="1"/>
  <c r="B60242" i="10" s="1"/>
  <c r="B60243" i="10" s="1"/>
  <c r="B60244" i="10" s="1"/>
  <c r="B60245" i="10" s="1"/>
  <c r="B60246" i="10" s="1"/>
  <c r="B60247" i="10" s="1"/>
  <c r="B60248" i="10" s="1"/>
  <c r="B60249" i="10" s="1"/>
  <c r="B60250" i="10" s="1"/>
  <c r="B60251" i="10" s="1"/>
  <c r="B60252" i="10" s="1"/>
  <c r="B60253" i="10" s="1"/>
  <c r="B60254" i="10" s="1"/>
  <c r="B60255" i="10" s="1"/>
  <c r="B60256" i="10" s="1"/>
  <c r="B60257" i="10" s="1"/>
  <c r="B60258" i="10" s="1"/>
  <c r="B60259" i="10" s="1"/>
  <c r="B60260" i="10" s="1"/>
  <c r="B60261" i="10" s="1"/>
  <c r="B60262" i="10" s="1"/>
  <c r="B60263" i="10" s="1"/>
  <c r="B60264" i="10" s="1"/>
  <c r="B60265" i="10" s="1"/>
  <c r="B60266" i="10" s="1"/>
  <c r="B60267" i="10" s="1"/>
  <c r="B60268" i="10" s="1"/>
  <c r="B60269" i="10" s="1"/>
  <c r="B60270" i="10" s="1"/>
  <c r="B60271" i="10" s="1"/>
  <c r="B60272" i="10" s="1"/>
  <c r="B60273" i="10" s="1"/>
  <c r="B60274" i="10" s="1"/>
  <c r="B60275" i="10" s="1"/>
  <c r="B60276" i="10" s="1"/>
  <c r="B60277" i="10" s="1"/>
  <c r="B60278" i="10" s="1"/>
  <c r="B60279" i="10" s="1"/>
  <c r="B60280" i="10" s="1"/>
  <c r="B60281" i="10" s="1"/>
  <c r="B60282" i="10" s="1"/>
  <c r="B60283" i="10" s="1"/>
  <c r="B60284" i="10" s="1"/>
  <c r="B60285" i="10" s="1"/>
  <c r="B60286" i="10" s="1"/>
  <c r="B60287" i="10" s="1"/>
  <c r="B60288" i="10" s="1"/>
  <c r="B60289" i="10" s="1"/>
  <c r="B60290" i="10" s="1"/>
  <c r="B60291" i="10" s="1"/>
  <c r="B60292" i="10" s="1"/>
  <c r="B60293" i="10" s="1"/>
  <c r="B60294" i="10" s="1"/>
  <c r="B60295" i="10" s="1"/>
  <c r="B60296" i="10" s="1"/>
  <c r="B60297" i="10" s="1"/>
  <c r="B60298" i="10" s="1"/>
  <c r="B60299" i="10" s="1"/>
  <c r="B60300" i="10" s="1"/>
  <c r="B60301" i="10" s="1"/>
  <c r="B60302" i="10" s="1"/>
  <c r="B60303" i="10" s="1"/>
  <c r="B60304" i="10" s="1"/>
  <c r="B60305" i="10" s="1"/>
  <c r="B60306" i="10" s="1"/>
  <c r="B60307" i="10" s="1"/>
  <c r="B60308" i="10" s="1"/>
  <c r="B60309" i="10" s="1"/>
  <c r="B60310" i="10" s="1"/>
  <c r="B60311" i="10" s="1"/>
  <c r="B60312" i="10" s="1"/>
  <c r="B60313" i="10" s="1"/>
  <c r="B60314" i="10" s="1"/>
  <c r="B60315" i="10" s="1"/>
  <c r="B60316" i="10" s="1"/>
  <c r="B60317" i="10" s="1"/>
  <c r="B60318" i="10" s="1"/>
  <c r="B60319" i="10" s="1"/>
  <c r="B60320" i="10" s="1"/>
  <c r="B60321" i="10" s="1"/>
  <c r="B60322" i="10" s="1"/>
  <c r="B60323" i="10" s="1"/>
  <c r="B60324" i="10" s="1"/>
  <c r="B60325" i="10" s="1"/>
  <c r="B60326" i="10" s="1"/>
  <c r="B60327" i="10" s="1"/>
  <c r="B60328" i="10" s="1"/>
  <c r="B60329" i="10" s="1"/>
  <c r="B60330" i="10" s="1"/>
  <c r="B60331" i="10" s="1"/>
  <c r="B60332" i="10" s="1"/>
  <c r="B60333" i="10" s="1"/>
  <c r="B60334" i="10" s="1"/>
  <c r="B60335" i="10" s="1"/>
  <c r="B60336" i="10" s="1"/>
  <c r="B60337" i="10" s="1"/>
  <c r="B60338" i="10" s="1"/>
  <c r="B60339" i="10" s="1"/>
  <c r="B60340" i="10" s="1"/>
  <c r="B60341" i="10" s="1"/>
  <c r="B60342" i="10" s="1"/>
  <c r="B60343" i="10" s="1"/>
  <c r="B60344" i="10" s="1"/>
  <c r="B60345" i="10" s="1"/>
  <c r="B60346" i="10" s="1"/>
  <c r="B60347" i="10" s="1"/>
  <c r="B60348" i="10" s="1"/>
  <c r="B60349" i="10" s="1"/>
  <c r="B60350" i="10" s="1"/>
  <c r="B60351" i="10" s="1"/>
  <c r="B60352" i="10" s="1"/>
  <c r="B60353" i="10" s="1"/>
  <c r="B60354" i="10" s="1"/>
  <c r="B60355" i="10" s="1"/>
  <c r="B60356" i="10" s="1"/>
  <c r="B60357" i="10" s="1"/>
  <c r="B60358" i="10" s="1"/>
  <c r="B60359" i="10" s="1"/>
  <c r="B60360" i="10" s="1"/>
  <c r="B60361" i="10" s="1"/>
  <c r="B60362" i="10" s="1"/>
  <c r="B60363" i="10" s="1"/>
  <c r="B60364" i="10" s="1"/>
  <c r="B60365" i="10" s="1"/>
  <c r="B60366" i="10" s="1"/>
  <c r="B60367" i="10" s="1"/>
  <c r="B60368" i="10" s="1"/>
  <c r="B60369" i="10" s="1"/>
  <c r="B60370" i="10" s="1"/>
  <c r="B60371" i="10" s="1"/>
  <c r="B60372" i="10" s="1"/>
  <c r="B60373" i="10" s="1"/>
  <c r="B60374" i="10" s="1"/>
  <c r="B60375" i="10" s="1"/>
  <c r="B60376" i="10" s="1"/>
  <c r="B60377" i="10" s="1"/>
  <c r="B60378" i="10" s="1"/>
  <c r="B60379" i="10" s="1"/>
  <c r="B60380" i="10" s="1"/>
  <c r="B60381" i="10" s="1"/>
  <c r="B60382" i="10" s="1"/>
  <c r="B60383" i="10" s="1"/>
  <c r="B60384" i="10" s="1"/>
  <c r="B60385" i="10" s="1"/>
  <c r="B60386" i="10" s="1"/>
  <c r="B60387" i="10" s="1"/>
  <c r="B60388" i="10" s="1"/>
  <c r="B60389" i="10" s="1"/>
  <c r="B60390" i="10" s="1"/>
  <c r="B60391" i="10" s="1"/>
  <c r="B60392" i="10" s="1"/>
  <c r="B60393" i="10" s="1"/>
  <c r="B60394" i="10" s="1"/>
  <c r="B60395" i="10" s="1"/>
  <c r="B60396" i="10" s="1"/>
  <c r="B60397" i="10" s="1"/>
  <c r="B60398" i="10" s="1"/>
  <c r="B60399" i="10" s="1"/>
  <c r="B60400" i="10" s="1"/>
  <c r="B60401" i="10" s="1"/>
  <c r="B60402" i="10" s="1"/>
  <c r="B60403" i="10" s="1"/>
  <c r="B60404" i="10" s="1"/>
  <c r="B60405" i="10" s="1"/>
  <c r="B60406" i="10" s="1"/>
  <c r="B60407" i="10" s="1"/>
  <c r="B60408" i="10" s="1"/>
  <c r="B60409" i="10" s="1"/>
  <c r="B60410" i="10" s="1"/>
  <c r="B60411" i="10" s="1"/>
  <c r="B60412" i="10" s="1"/>
  <c r="B60413" i="10" s="1"/>
  <c r="B60414" i="10" s="1"/>
  <c r="B60415" i="10" s="1"/>
  <c r="B60416" i="10" s="1"/>
  <c r="B60417" i="10" s="1"/>
  <c r="B60418" i="10" s="1"/>
  <c r="B60419" i="10" s="1"/>
  <c r="B60420" i="10" s="1"/>
  <c r="B60421" i="10" s="1"/>
  <c r="B60422" i="10" s="1"/>
  <c r="B60423" i="10" s="1"/>
  <c r="B60424" i="10" s="1"/>
  <c r="B60425" i="10" s="1"/>
  <c r="B60426" i="10" s="1"/>
  <c r="B60427" i="10" s="1"/>
  <c r="B60428" i="10" s="1"/>
  <c r="B60429" i="10" s="1"/>
  <c r="B60430" i="10" s="1"/>
  <c r="B60431" i="10" s="1"/>
  <c r="B60432" i="10" s="1"/>
  <c r="B60433" i="10" s="1"/>
  <c r="B60434" i="10" s="1"/>
  <c r="B60435" i="10" s="1"/>
  <c r="B60436" i="10" s="1"/>
  <c r="B60437" i="10" s="1"/>
  <c r="B60438" i="10" s="1"/>
  <c r="B60439" i="10" s="1"/>
  <c r="B60440" i="10" s="1"/>
  <c r="B60441" i="10" s="1"/>
  <c r="B60442" i="10" s="1"/>
  <c r="B60443" i="10" s="1"/>
  <c r="B60444" i="10" s="1"/>
  <c r="B60445" i="10" s="1"/>
  <c r="B60446" i="10" s="1"/>
  <c r="B60447" i="10" s="1"/>
  <c r="B60448" i="10" s="1"/>
  <c r="B60449" i="10" s="1"/>
  <c r="B60450" i="10" s="1"/>
  <c r="B60451" i="10" s="1"/>
  <c r="B60452" i="10" s="1"/>
  <c r="B60453" i="10" s="1"/>
  <c r="B60454" i="10" s="1"/>
  <c r="B60455" i="10" s="1"/>
  <c r="B60456" i="10" s="1"/>
  <c r="B60457" i="10" s="1"/>
  <c r="B60458" i="10" s="1"/>
  <c r="B60459" i="10" s="1"/>
  <c r="B60460" i="10" s="1"/>
  <c r="B60461" i="10" s="1"/>
  <c r="B60462" i="10" s="1"/>
  <c r="B60463" i="10" s="1"/>
  <c r="B60464" i="10" s="1"/>
  <c r="B60465" i="10" s="1"/>
  <c r="B60466" i="10" s="1"/>
  <c r="B60467" i="10" s="1"/>
  <c r="B60468" i="10" s="1"/>
  <c r="B60469" i="10" s="1"/>
  <c r="B60470" i="10" s="1"/>
  <c r="B60471" i="10" s="1"/>
  <c r="B60472" i="10" s="1"/>
  <c r="B60473" i="10" s="1"/>
  <c r="B60474" i="10" s="1"/>
  <c r="B60475" i="10" s="1"/>
  <c r="B60476" i="10" s="1"/>
  <c r="B60477" i="10" s="1"/>
  <c r="B60478" i="10" s="1"/>
  <c r="B60479" i="10" s="1"/>
  <c r="B60480" i="10" s="1"/>
  <c r="B60481" i="10" s="1"/>
  <c r="B60482" i="10" s="1"/>
  <c r="B60483" i="10" s="1"/>
  <c r="B60484" i="10" s="1"/>
  <c r="B60485" i="10" s="1"/>
  <c r="B60486" i="10" s="1"/>
  <c r="B60487" i="10" s="1"/>
  <c r="B60488" i="10" s="1"/>
  <c r="B60489" i="10" s="1"/>
  <c r="B60490" i="10" s="1"/>
  <c r="B60491" i="10" s="1"/>
  <c r="B60492" i="10" s="1"/>
  <c r="B60493" i="10" s="1"/>
  <c r="B60494" i="10" s="1"/>
  <c r="B60495" i="10" s="1"/>
  <c r="B60496" i="10" s="1"/>
  <c r="B60497" i="10" s="1"/>
  <c r="B60498" i="10" s="1"/>
  <c r="B60499" i="10" s="1"/>
  <c r="B60500" i="10" s="1"/>
  <c r="B60501" i="10" s="1"/>
  <c r="B60502" i="10" s="1"/>
  <c r="B60503" i="10" s="1"/>
  <c r="B60504" i="10" s="1"/>
  <c r="B60505" i="10" s="1"/>
  <c r="B60506" i="10" s="1"/>
  <c r="B60507" i="10" s="1"/>
  <c r="B60508" i="10" s="1"/>
  <c r="B60509" i="10" s="1"/>
  <c r="B60510" i="10" s="1"/>
  <c r="B60511" i="10" s="1"/>
  <c r="B60512" i="10" s="1"/>
  <c r="B60513" i="10" s="1"/>
  <c r="B60514" i="10" s="1"/>
  <c r="B60515" i="10" s="1"/>
  <c r="B60516" i="10" s="1"/>
  <c r="B60517" i="10" s="1"/>
  <c r="B60518" i="10" s="1"/>
  <c r="B60519" i="10" s="1"/>
  <c r="B60520" i="10" s="1"/>
  <c r="B60521" i="10" s="1"/>
  <c r="B60522" i="10" s="1"/>
  <c r="B60523" i="10" s="1"/>
  <c r="B60524" i="10" s="1"/>
  <c r="B60525" i="10" s="1"/>
  <c r="B60526" i="10" s="1"/>
  <c r="B60527" i="10" s="1"/>
  <c r="B60528" i="10" s="1"/>
  <c r="B60529" i="10" s="1"/>
  <c r="B60530" i="10" s="1"/>
  <c r="B60531" i="10" s="1"/>
  <c r="B60532" i="10" s="1"/>
  <c r="B60533" i="10" s="1"/>
  <c r="B60534" i="10" s="1"/>
  <c r="B60535" i="10" s="1"/>
  <c r="B60536" i="10" s="1"/>
  <c r="B60537" i="10" s="1"/>
  <c r="B60538" i="10" s="1"/>
  <c r="B60539" i="10" s="1"/>
  <c r="B60540" i="10" s="1"/>
  <c r="B60541" i="10" s="1"/>
  <c r="B60542" i="10" s="1"/>
  <c r="B60543" i="10" s="1"/>
  <c r="B60544" i="10" s="1"/>
  <c r="B60545" i="10" s="1"/>
  <c r="B60546" i="10" s="1"/>
  <c r="B60547" i="10" s="1"/>
  <c r="B60548" i="10" s="1"/>
  <c r="B60549" i="10" s="1"/>
  <c r="B60550" i="10" s="1"/>
  <c r="B60551" i="10" s="1"/>
  <c r="B60552" i="10" s="1"/>
  <c r="B60553" i="10" s="1"/>
  <c r="B60554" i="10" s="1"/>
  <c r="B60555" i="10" s="1"/>
  <c r="B60556" i="10" s="1"/>
  <c r="B60557" i="10" s="1"/>
  <c r="B60558" i="10" s="1"/>
  <c r="B60559" i="10" s="1"/>
  <c r="B60560" i="10" s="1"/>
  <c r="B60561" i="10" s="1"/>
  <c r="B60562" i="10" s="1"/>
  <c r="B60563" i="10" s="1"/>
  <c r="B60564" i="10" s="1"/>
  <c r="B60565" i="10" s="1"/>
  <c r="B60566" i="10" s="1"/>
  <c r="B60567" i="10" s="1"/>
  <c r="B60568" i="10" s="1"/>
  <c r="B60569" i="10" s="1"/>
  <c r="B60570" i="10" s="1"/>
  <c r="B60571" i="10" s="1"/>
  <c r="B60572" i="10" s="1"/>
  <c r="B60573" i="10" s="1"/>
  <c r="B60574" i="10" s="1"/>
  <c r="B60575" i="10" s="1"/>
  <c r="B60576" i="10" s="1"/>
  <c r="B60577" i="10" s="1"/>
  <c r="B60578" i="10" s="1"/>
  <c r="B60579" i="10" s="1"/>
  <c r="B60580" i="10" s="1"/>
  <c r="B60581" i="10" s="1"/>
  <c r="B60582" i="10" s="1"/>
  <c r="B60583" i="10" s="1"/>
  <c r="B60584" i="10" s="1"/>
  <c r="B60585" i="10" s="1"/>
  <c r="B60586" i="10" s="1"/>
  <c r="B60587" i="10" s="1"/>
  <c r="B60588" i="10" s="1"/>
  <c r="B60589" i="10" s="1"/>
  <c r="B60590" i="10" s="1"/>
  <c r="B60591" i="10" s="1"/>
  <c r="B60592" i="10" s="1"/>
  <c r="B60593" i="10" s="1"/>
  <c r="B60594" i="10" s="1"/>
  <c r="B60595" i="10" s="1"/>
  <c r="B60596" i="10" s="1"/>
  <c r="B60597" i="10" s="1"/>
  <c r="B60598" i="10" s="1"/>
  <c r="B60599" i="10" s="1"/>
  <c r="B60600" i="10" s="1"/>
  <c r="B60601" i="10" s="1"/>
  <c r="B60602" i="10" s="1"/>
  <c r="B60603" i="10" s="1"/>
  <c r="B60604" i="10" s="1"/>
  <c r="B60605" i="10" s="1"/>
  <c r="B60606" i="10" s="1"/>
  <c r="B60607" i="10" s="1"/>
  <c r="B60608" i="10" s="1"/>
  <c r="B60609" i="10" s="1"/>
  <c r="B60610" i="10" s="1"/>
  <c r="B60611" i="10" s="1"/>
  <c r="B60612" i="10" s="1"/>
  <c r="B60613" i="10" s="1"/>
  <c r="B60614" i="10" s="1"/>
  <c r="B60615" i="10" s="1"/>
  <c r="B60616" i="10" s="1"/>
  <c r="B60617" i="10" s="1"/>
  <c r="B60618" i="10" s="1"/>
  <c r="B60619" i="10" s="1"/>
  <c r="B60620" i="10" s="1"/>
  <c r="B60621" i="10" s="1"/>
  <c r="B60622" i="10" s="1"/>
  <c r="B60623" i="10" s="1"/>
  <c r="B60624" i="10" s="1"/>
  <c r="B60625" i="10" s="1"/>
  <c r="B60626" i="10" s="1"/>
  <c r="B60627" i="10" s="1"/>
  <c r="B60628" i="10" s="1"/>
  <c r="B60629" i="10" s="1"/>
  <c r="B60630" i="10" s="1"/>
  <c r="B60631" i="10" s="1"/>
  <c r="B60632" i="10" s="1"/>
  <c r="B60633" i="10" s="1"/>
  <c r="B60634" i="10" s="1"/>
  <c r="B60635" i="10" s="1"/>
  <c r="B60636" i="10" s="1"/>
  <c r="B60637" i="10" s="1"/>
  <c r="B60638" i="10" s="1"/>
  <c r="B60639" i="10" s="1"/>
  <c r="B60640" i="10" s="1"/>
  <c r="B60641" i="10" s="1"/>
  <c r="B60642" i="10" s="1"/>
  <c r="B60643" i="10" s="1"/>
  <c r="B60644" i="10" s="1"/>
  <c r="B60645" i="10" s="1"/>
  <c r="B60646" i="10" s="1"/>
  <c r="B60647" i="10" s="1"/>
  <c r="B60648" i="10" s="1"/>
  <c r="B60649" i="10" s="1"/>
  <c r="B60650" i="10" s="1"/>
  <c r="B60651" i="10" s="1"/>
  <c r="B60652" i="10" s="1"/>
  <c r="B60653" i="10" s="1"/>
  <c r="B60654" i="10" s="1"/>
  <c r="B60655" i="10" s="1"/>
  <c r="B60656" i="10" s="1"/>
  <c r="B60657" i="10" s="1"/>
  <c r="B60658" i="10" s="1"/>
  <c r="B60659" i="10" s="1"/>
  <c r="B60660" i="10" s="1"/>
  <c r="B60661" i="10" s="1"/>
  <c r="B60662" i="10" s="1"/>
  <c r="B60663" i="10" s="1"/>
  <c r="B60664" i="10" s="1"/>
  <c r="B60665" i="10" s="1"/>
  <c r="B60666" i="10" s="1"/>
  <c r="B60667" i="10" s="1"/>
  <c r="B60668" i="10" s="1"/>
  <c r="B60669" i="10" s="1"/>
  <c r="B60670" i="10" s="1"/>
  <c r="B60671" i="10" s="1"/>
  <c r="B60672" i="10" s="1"/>
  <c r="B60673" i="10" s="1"/>
  <c r="B60674" i="10" s="1"/>
  <c r="B60675" i="10" s="1"/>
  <c r="B60676" i="10" s="1"/>
  <c r="B60677" i="10" s="1"/>
  <c r="B60678" i="10" s="1"/>
  <c r="B60679" i="10" s="1"/>
  <c r="B60680" i="10" s="1"/>
  <c r="B60681" i="10" s="1"/>
  <c r="B60682" i="10" s="1"/>
  <c r="B60683" i="10" s="1"/>
  <c r="B60684" i="10" s="1"/>
  <c r="B60685" i="10" s="1"/>
  <c r="B60686" i="10" s="1"/>
  <c r="B60687" i="10" s="1"/>
  <c r="B60688" i="10" s="1"/>
  <c r="B60689" i="10" s="1"/>
  <c r="B60690" i="10" s="1"/>
  <c r="B60691" i="10" s="1"/>
  <c r="B60692" i="10" s="1"/>
  <c r="B60693" i="10" s="1"/>
  <c r="B60694" i="10" s="1"/>
  <c r="B60695" i="10" s="1"/>
  <c r="B60696" i="10" s="1"/>
  <c r="B60697" i="10" s="1"/>
  <c r="B60698" i="10" s="1"/>
  <c r="B60699" i="10" s="1"/>
  <c r="B60700" i="10" s="1"/>
  <c r="B60701" i="10" s="1"/>
  <c r="B60702" i="10" s="1"/>
  <c r="B60703" i="10" s="1"/>
  <c r="B60704" i="10" s="1"/>
  <c r="B60705" i="10" s="1"/>
  <c r="B60706" i="10" s="1"/>
  <c r="B60707" i="10" s="1"/>
  <c r="B60708" i="10" s="1"/>
  <c r="B60709" i="10" s="1"/>
  <c r="B60710" i="10" s="1"/>
  <c r="B60711" i="10" s="1"/>
  <c r="B60712" i="10" s="1"/>
  <c r="B60713" i="10" s="1"/>
  <c r="B60714" i="10" s="1"/>
  <c r="B60715" i="10" s="1"/>
  <c r="B60716" i="10" s="1"/>
  <c r="B60717" i="10" s="1"/>
  <c r="B60718" i="10" s="1"/>
  <c r="B60719" i="10" s="1"/>
  <c r="B60720" i="10" s="1"/>
  <c r="B60721" i="10" s="1"/>
  <c r="B60722" i="10" s="1"/>
  <c r="B60723" i="10" s="1"/>
  <c r="B60724" i="10" s="1"/>
  <c r="B60725" i="10" s="1"/>
  <c r="B60726" i="10" s="1"/>
  <c r="B60727" i="10" s="1"/>
  <c r="B60728" i="10" s="1"/>
  <c r="B60729" i="10" s="1"/>
  <c r="B60730" i="10" s="1"/>
  <c r="B60731" i="10" s="1"/>
  <c r="B60732" i="10" s="1"/>
  <c r="B60733" i="10" s="1"/>
  <c r="B60734" i="10" s="1"/>
  <c r="B60735" i="10" s="1"/>
  <c r="B60736" i="10" s="1"/>
  <c r="B60737" i="10" s="1"/>
  <c r="B60738" i="10" s="1"/>
  <c r="B60739" i="10" s="1"/>
  <c r="B60740" i="10" s="1"/>
  <c r="B60741" i="10" s="1"/>
  <c r="B60742" i="10" s="1"/>
  <c r="B60743" i="10" s="1"/>
  <c r="B60744" i="10" s="1"/>
  <c r="B60745" i="10" s="1"/>
  <c r="B60746" i="10" s="1"/>
  <c r="B60747" i="10" s="1"/>
  <c r="B60748" i="10" s="1"/>
  <c r="B60749" i="10" s="1"/>
  <c r="B60750" i="10" s="1"/>
  <c r="B60751" i="10" s="1"/>
  <c r="B60752" i="10" s="1"/>
  <c r="B60753" i="10" s="1"/>
  <c r="B60754" i="10" s="1"/>
  <c r="B60755" i="10" s="1"/>
  <c r="B60756" i="10" s="1"/>
  <c r="B60757" i="10" s="1"/>
  <c r="B60758" i="10" s="1"/>
  <c r="B60759" i="10" s="1"/>
  <c r="B60760" i="10" s="1"/>
  <c r="B60761" i="10" s="1"/>
  <c r="B60762" i="10" s="1"/>
  <c r="B60763" i="10" s="1"/>
  <c r="B60764" i="10" s="1"/>
  <c r="B60765" i="10" s="1"/>
  <c r="B60766" i="10" s="1"/>
  <c r="B60767" i="10" s="1"/>
  <c r="B60768" i="10" s="1"/>
  <c r="B60769" i="10" s="1"/>
  <c r="B60770" i="10" s="1"/>
  <c r="B60771" i="10" s="1"/>
  <c r="B60772" i="10" s="1"/>
  <c r="B60773" i="10" s="1"/>
  <c r="B60774" i="10" s="1"/>
  <c r="B60775" i="10" s="1"/>
  <c r="B60776" i="10" s="1"/>
  <c r="B60777" i="10" s="1"/>
  <c r="B60778" i="10" s="1"/>
  <c r="B60779" i="10" s="1"/>
  <c r="B60780" i="10" s="1"/>
  <c r="B60781" i="10" s="1"/>
  <c r="B60782" i="10" s="1"/>
  <c r="B60783" i="10" s="1"/>
  <c r="B60784" i="10" s="1"/>
  <c r="B60785" i="10" s="1"/>
  <c r="B60786" i="10" s="1"/>
  <c r="B60787" i="10" s="1"/>
  <c r="B60788" i="10" s="1"/>
  <c r="B60789" i="10" s="1"/>
  <c r="B60790" i="10" s="1"/>
  <c r="B60791" i="10" s="1"/>
  <c r="B60792" i="10" s="1"/>
  <c r="B60793" i="10" s="1"/>
  <c r="B60794" i="10" s="1"/>
  <c r="B60795" i="10" s="1"/>
  <c r="B60796" i="10" s="1"/>
  <c r="B60797" i="10" s="1"/>
  <c r="B60798" i="10" s="1"/>
  <c r="B60799" i="10" s="1"/>
  <c r="B60800" i="10" s="1"/>
  <c r="B60801" i="10" s="1"/>
  <c r="B60802" i="10" s="1"/>
  <c r="B60803" i="10" s="1"/>
  <c r="B60804" i="10" s="1"/>
  <c r="B60805" i="10" s="1"/>
  <c r="B60806" i="10" s="1"/>
  <c r="B60807" i="10" s="1"/>
  <c r="B60808" i="10" s="1"/>
  <c r="B60809" i="10" s="1"/>
  <c r="B60810" i="10" s="1"/>
  <c r="B60811" i="10" s="1"/>
  <c r="B60812" i="10" s="1"/>
  <c r="B60813" i="10" s="1"/>
  <c r="B60814" i="10" s="1"/>
  <c r="B60815" i="10" s="1"/>
  <c r="B60816" i="10" s="1"/>
  <c r="B60817" i="10" s="1"/>
  <c r="B60818" i="10" s="1"/>
  <c r="B60819" i="10" s="1"/>
  <c r="B60820" i="10" s="1"/>
  <c r="B60821" i="10" s="1"/>
  <c r="B60822" i="10" s="1"/>
  <c r="B60823" i="10" s="1"/>
  <c r="B60824" i="10" s="1"/>
  <c r="B60825" i="10" s="1"/>
  <c r="B60826" i="10" s="1"/>
  <c r="B60827" i="10" s="1"/>
  <c r="B60828" i="10" s="1"/>
  <c r="B60829" i="10" s="1"/>
  <c r="B60830" i="10" s="1"/>
  <c r="B60831" i="10" s="1"/>
  <c r="B60832" i="10" s="1"/>
  <c r="B60833" i="10" s="1"/>
  <c r="B60834" i="10" s="1"/>
  <c r="B60835" i="10" s="1"/>
  <c r="B60836" i="10" s="1"/>
  <c r="B60837" i="10" s="1"/>
  <c r="B60838" i="10" s="1"/>
  <c r="B60839" i="10" s="1"/>
  <c r="B60840" i="10" s="1"/>
  <c r="B60841" i="10" s="1"/>
  <c r="B60842" i="10" s="1"/>
  <c r="B60843" i="10" s="1"/>
  <c r="B60844" i="10" s="1"/>
  <c r="B60845" i="10" s="1"/>
  <c r="B60846" i="10" s="1"/>
  <c r="B60847" i="10" s="1"/>
  <c r="B60848" i="10" s="1"/>
  <c r="B60849" i="10" s="1"/>
  <c r="B60850" i="10" s="1"/>
  <c r="B60851" i="10" s="1"/>
  <c r="B60852" i="10" s="1"/>
  <c r="B60853" i="10" s="1"/>
  <c r="B60854" i="10" s="1"/>
  <c r="B60855" i="10" s="1"/>
  <c r="B60856" i="10" s="1"/>
  <c r="B60857" i="10" s="1"/>
  <c r="B60858" i="10" s="1"/>
  <c r="B60859" i="10" s="1"/>
  <c r="B60860" i="10" s="1"/>
  <c r="B60861" i="10" s="1"/>
  <c r="B60862" i="10" s="1"/>
  <c r="B60863" i="10" s="1"/>
  <c r="B60864" i="10" s="1"/>
  <c r="B60865" i="10" s="1"/>
  <c r="B60866" i="10" s="1"/>
  <c r="B60867" i="10" s="1"/>
  <c r="B60868" i="10" s="1"/>
  <c r="B60869" i="10" s="1"/>
  <c r="B60870" i="10" s="1"/>
  <c r="B60871" i="10" s="1"/>
  <c r="B60872" i="10" s="1"/>
  <c r="B60873" i="10" s="1"/>
  <c r="B60874" i="10" s="1"/>
  <c r="B60875" i="10" s="1"/>
  <c r="B60876" i="10" s="1"/>
  <c r="B60877" i="10" s="1"/>
  <c r="B60878" i="10" s="1"/>
  <c r="B60879" i="10" s="1"/>
  <c r="B60880" i="10" s="1"/>
  <c r="B60881" i="10" s="1"/>
  <c r="B60882" i="10" s="1"/>
  <c r="B60883" i="10" s="1"/>
  <c r="B60884" i="10" s="1"/>
  <c r="B60885" i="10" s="1"/>
  <c r="B60886" i="10" s="1"/>
  <c r="B60887" i="10" s="1"/>
  <c r="B60888" i="10" s="1"/>
  <c r="B60889" i="10" s="1"/>
  <c r="B60890" i="10" s="1"/>
  <c r="B60891" i="10" s="1"/>
  <c r="B60892" i="10" s="1"/>
  <c r="B60893" i="10" s="1"/>
  <c r="B60894" i="10" s="1"/>
  <c r="B60895" i="10" s="1"/>
  <c r="B60896" i="10" s="1"/>
  <c r="B60897" i="10" s="1"/>
  <c r="B60898" i="10" s="1"/>
  <c r="B60899" i="10" s="1"/>
  <c r="B60900" i="10" s="1"/>
  <c r="B60901" i="10" s="1"/>
  <c r="B60902" i="10" s="1"/>
  <c r="B60903" i="10" s="1"/>
  <c r="B60904" i="10" s="1"/>
  <c r="B60905" i="10" s="1"/>
  <c r="B60906" i="10" s="1"/>
  <c r="B60907" i="10" s="1"/>
  <c r="B60908" i="10" s="1"/>
  <c r="B60909" i="10" s="1"/>
  <c r="B60910" i="10" s="1"/>
  <c r="B60911" i="10" s="1"/>
  <c r="B60912" i="10" s="1"/>
  <c r="B60913" i="10" s="1"/>
  <c r="B60914" i="10" s="1"/>
  <c r="B60915" i="10" s="1"/>
  <c r="B60916" i="10" s="1"/>
  <c r="B60917" i="10" s="1"/>
  <c r="B60918" i="10" s="1"/>
  <c r="B60919" i="10" s="1"/>
  <c r="B60920" i="10" s="1"/>
  <c r="B60921" i="10" s="1"/>
  <c r="B60922" i="10" s="1"/>
  <c r="B60923" i="10" s="1"/>
  <c r="B60924" i="10" s="1"/>
  <c r="B60925" i="10" s="1"/>
  <c r="B60926" i="10" s="1"/>
  <c r="B60927" i="10" s="1"/>
  <c r="B60928" i="10" s="1"/>
  <c r="B60929" i="10" s="1"/>
  <c r="B60930" i="10" s="1"/>
  <c r="B60931" i="10" s="1"/>
  <c r="B60932" i="10" s="1"/>
  <c r="B60933" i="10" s="1"/>
  <c r="B60934" i="10" s="1"/>
  <c r="B60935" i="10" s="1"/>
  <c r="B60936" i="10" s="1"/>
  <c r="B60937" i="10" s="1"/>
  <c r="B60938" i="10" s="1"/>
  <c r="B60939" i="10" s="1"/>
  <c r="B60940" i="10" s="1"/>
  <c r="B60941" i="10" s="1"/>
  <c r="B60942" i="10" s="1"/>
  <c r="B60943" i="10" s="1"/>
  <c r="B60944" i="10" s="1"/>
  <c r="B60945" i="10" s="1"/>
  <c r="B60946" i="10" s="1"/>
  <c r="B60947" i="10" s="1"/>
  <c r="B60948" i="10" s="1"/>
  <c r="B60949" i="10" s="1"/>
  <c r="B60950" i="10" s="1"/>
  <c r="B60951" i="10" s="1"/>
  <c r="B60952" i="10" s="1"/>
  <c r="B60953" i="10" s="1"/>
  <c r="B60954" i="10" s="1"/>
  <c r="B60955" i="10" s="1"/>
  <c r="B60956" i="10" s="1"/>
  <c r="B60957" i="10" s="1"/>
  <c r="B60958" i="10" s="1"/>
  <c r="B60959" i="10" s="1"/>
  <c r="B60960" i="10" s="1"/>
  <c r="B60961" i="10" s="1"/>
  <c r="B60962" i="10" s="1"/>
  <c r="B60963" i="10" s="1"/>
  <c r="B60964" i="10" s="1"/>
  <c r="B60965" i="10" s="1"/>
  <c r="B60966" i="10" s="1"/>
  <c r="B60967" i="10" s="1"/>
  <c r="B60968" i="10" s="1"/>
  <c r="B60969" i="10" s="1"/>
  <c r="B60970" i="10" s="1"/>
  <c r="B60971" i="10" s="1"/>
  <c r="B60972" i="10" s="1"/>
  <c r="B60973" i="10" s="1"/>
  <c r="B60974" i="10" s="1"/>
  <c r="B60975" i="10" s="1"/>
  <c r="B60976" i="10" s="1"/>
  <c r="B60977" i="10" s="1"/>
  <c r="B60978" i="10" s="1"/>
  <c r="B60979" i="10" s="1"/>
  <c r="B60980" i="10" s="1"/>
  <c r="B60981" i="10" s="1"/>
  <c r="B60982" i="10" s="1"/>
  <c r="B60983" i="10" s="1"/>
  <c r="B60984" i="10" s="1"/>
  <c r="B60985" i="10" s="1"/>
  <c r="B60986" i="10" s="1"/>
  <c r="B60987" i="10" s="1"/>
  <c r="B60988" i="10" s="1"/>
  <c r="B60989" i="10" s="1"/>
  <c r="B60990" i="10" s="1"/>
  <c r="B60991" i="10" s="1"/>
  <c r="B60992" i="10" s="1"/>
  <c r="B60993" i="10" s="1"/>
  <c r="B60994" i="10" s="1"/>
  <c r="B60995" i="10" s="1"/>
  <c r="B60996" i="10" s="1"/>
  <c r="B60997" i="10" s="1"/>
  <c r="B60998" i="10" s="1"/>
  <c r="B60999" i="10" s="1"/>
  <c r="B61000" i="10" s="1"/>
  <c r="B61001" i="10" s="1"/>
  <c r="B61002" i="10" s="1"/>
  <c r="B61003" i="10" s="1"/>
  <c r="B61004" i="10" s="1"/>
  <c r="B61005" i="10" s="1"/>
  <c r="B61006" i="10" s="1"/>
  <c r="B61007" i="10" s="1"/>
  <c r="B61008" i="10" s="1"/>
  <c r="B61009" i="10" s="1"/>
  <c r="B61010" i="10" s="1"/>
  <c r="B61011" i="10" s="1"/>
  <c r="B61012" i="10" s="1"/>
  <c r="B61013" i="10" s="1"/>
  <c r="B61014" i="10" s="1"/>
  <c r="B61015" i="10" s="1"/>
  <c r="B61016" i="10" s="1"/>
  <c r="B61017" i="10" s="1"/>
  <c r="B61018" i="10" s="1"/>
  <c r="B61019" i="10" s="1"/>
  <c r="B61020" i="10" s="1"/>
  <c r="B61021" i="10" s="1"/>
  <c r="B61022" i="10" s="1"/>
  <c r="B61023" i="10" s="1"/>
  <c r="B61024" i="10" s="1"/>
  <c r="B61025" i="10" s="1"/>
  <c r="B61026" i="10" s="1"/>
  <c r="B61027" i="10" s="1"/>
  <c r="B61028" i="10" s="1"/>
  <c r="B61029" i="10" s="1"/>
  <c r="B61030" i="10" s="1"/>
  <c r="B61031" i="10" s="1"/>
  <c r="B61032" i="10" s="1"/>
  <c r="B61033" i="10" s="1"/>
  <c r="B61034" i="10" s="1"/>
  <c r="B61035" i="10" s="1"/>
  <c r="B61036" i="10" s="1"/>
  <c r="B61037" i="10" s="1"/>
  <c r="B61038" i="10" s="1"/>
  <c r="B61039" i="10" s="1"/>
  <c r="B61040" i="10" s="1"/>
  <c r="B61041" i="10" s="1"/>
  <c r="B61042" i="10" s="1"/>
  <c r="B61043" i="10" s="1"/>
  <c r="B61044" i="10" s="1"/>
  <c r="B61045" i="10" s="1"/>
  <c r="B61046" i="10" s="1"/>
  <c r="B61047" i="10" s="1"/>
  <c r="B61048" i="10" s="1"/>
  <c r="B61049" i="10" s="1"/>
  <c r="B61050" i="10" s="1"/>
  <c r="B61051" i="10" s="1"/>
  <c r="B61052" i="10" s="1"/>
  <c r="B61053" i="10" s="1"/>
  <c r="B61054" i="10" s="1"/>
  <c r="B61055" i="10" s="1"/>
  <c r="B61056" i="10" s="1"/>
  <c r="B61057" i="10" s="1"/>
  <c r="B61058" i="10" s="1"/>
  <c r="B61059" i="10" s="1"/>
  <c r="B61060" i="10" s="1"/>
  <c r="B61061" i="10" s="1"/>
  <c r="B61062" i="10" s="1"/>
  <c r="B61063" i="10" s="1"/>
  <c r="B61064" i="10" s="1"/>
  <c r="B61065" i="10" s="1"/>
  <c r="B61066" i="10" s="1"/>
  <c r="B61067" i="10" s="1"/>
  <c r="B61068" i="10" s="1"/>
  <c r="B61069" i="10" s="1"/>
  <c r="B61070" i="10" s="1"/>
  <c r="B61071" i="10" s="1"/>
  <c r="B61072" i="10" s="1"/>
  <c r="B61073" i="10" s="1"/>
  <c r="B61074" i="10" s="1"/>
  <c r="B61075" i="10" s="1"/>
  <c r="B61076" i="10" s="1"/>
  <c r="B61077" i="10" s="1"/>
  <c r="B61078" i="10" s="1"/>
  <c r="B61079" i="10" s="1"/>
  <c r="B61080" i="10" s="1"/>
  <c r="B61081" i="10" s="1"/>
  <c r="B61082" i="10" s="1"/>
  <c r="B61083" i="10" s="1"/>
  <c r="B61084" i="10" s="1"/>
  <c r="B61085" i="10" s="1"/>
  <c r="B61086" i="10" s="1"/>
  <c r="B61087" i="10" s="1"/>
  <c r="B61088" i="10" s="1"/>
  <c r="B61089" i="10" s="1"/>
  <c r="B61090" i="10" s="1"/>
  <c r="B61091" i="10" s="1"/>
  <c r="B61092" i="10" s="1"/>
  <c r="B61093" i="10" s="1"/>
  <c r="B61094" i="10" s="1"/>
  <c r="B61095" i="10" s="1"/>
  <c r="B61096" i="10" s="1"/>
  <c r="B61097" i="10" s="1"/>
  <c r="B61098" i="10" s="1"/>
  <c r="B61099" i="10" s="1"/>
  <c r="B61100" i="10" s="1"/>
  <c r="B61101" i="10" s="1"/>
  <c r="B61102" i="10" s="1"/>
  <c r="B61103" i="10" s="1"/>
  <c r="B61104" i="10" s="1"/>
  <c r="B61105" i="10" s="1"/>
  <c r="B61106" i="10" s="1"/>
  <c r="B61107" i="10" s="1"/>
  <c r="B61108" i="10" s="1"/>
  <c r="B61109" i="10" s="1"/>
  <c r="B61110" i="10" s="1"/>
  <c r="B61111" i="10" s="1"/>
  <c r="B61112" i="10" s="1"/>
  <c r="B61113" i="10" s="1"/>
  <c r="B61114" i="10" s="1"/>
  <c r="B61115" i="10" s="1"/>
  <c r="B61116" i="10" s="1"/>
  <c r="B61117" i="10" s="1"/>
  <c r="B61118" i="10" s="1"/>
  <c r="B61119" i="10" s="1"/>
  <c r="B61120" i="10" s="1"/>
  <c r="B61121" i="10" s="1"/>
  <c r="B61122" i="10" s="1"/>
  <c r="B61123" i="10" s="1"/>
  <c r="B61124" i="10" s="1"/>
  <c r="B61125" i="10" s="1"/>
  <c r="B61126" i="10" s="1"/>
  <c r="B61127" i="10" s="1"/>
  <c r="B61128" i="10" s="1"/>
  <c r="B61129" i="10" s="1"/>
  <c r="B61130" i="10" s="1"/>
  <c r="B61131" i="10" s="1"/>
  <c r="B61132" i="10" s="1"/>
  <c r="B61133" i="10" s="1"/>
  <c r="B61134" i="10" s="1"/>
  <c r="B61135" i="10" s="1"/>
  <c r="B61136" i="10" s="1"/>
  <c r="B61137" i="10" s="1"/>
  <c r="B61138" i="10" s="1"/>
  <c r="B61139" i="10" s="1"/>
  <c r="B61140" i="10" s="1"/>
  <c r="B61141" i="10" s="1"/>
  <c r="B61142" i="10" s="1"/>
  <c r="B61143" i="10" s="1"/>
  <c r="B61144" i="10" s="1"/>
  <c r="B61145" i="10" s="1"/>
  <c r="B61146" i="10" s="1"/>
  <c r="B61147" i="10" s="1"/>
  <c r="B61148" i="10" s="1"/>
  <c r="B61149" i="10" s="1"/>
  <c r="B61150" i="10" s="1"/>
  <c r="B61151" i="10" s="1"/>
  <c r="B61152" i="10" s="1"/>
  <c r="B61153" i="10" s="1"/>
  <c r="B61154" i="10" s="1"/>
  <c r="B61155" i="10" s="1"/>
  <c r="B61156" i="10" s="1"/>
  <c r="B61157" i="10" s="1"/>
  <c r="B61158" i="10" s="1"/>
  <c r="B61159" i="10" s="1"/>
  <c r="B61160" i="10" s="1"/>
  <c r="B61161" i="10" s="1"/>
  <c r="B61162" i="10" s="1"/>
  <c r="B61163" i="10" s="1"/>
  <c r="B61164" i="10" s="1"/>
  <c r="B61165" i="10" s="1"/>
  <c r="B61166" i="10" s="1"/>
  <c r="B61167" i="10" s="1"/>
  <c r="B61168" i="10" s="1"/>
  <c r="B61169" i="10" s="1"/>
  <c r="B61170" i="10" s="1"/>
  <c r="B61171" i="10" s="1"/>
  <c r="B61172" i="10" s="1"/>
  <c r="B61173" i="10" s="1"/>
  <c r="B61174" i="10" s="1"/>
  <c r="B61175" i="10" s="1"/>
  <c r="B61176" i="10" s="1"/>
  <c r="B61177" i="10" s="1"/>
  <c r="B61178" i="10" s="1"/>
  <c r="B61179" i="10" s="1"/>
  <c r="B61180" i="10" s="1"/>
  <c r="B61181" i="10" s="1"/>
  <c r="B61182" i="10" s="1"/>
  <c r="B61183" i="10" s="1"/>
  <c r="B61184" i="10" s="1"/>
  <c r="B61185" i="10" s="1"/>
  <c r="B61186" i="10" s="1"/>
  <c r="B61187" i="10" s="1"/>
  <c r="B61188" i="10" s="1"/>
  <c r="B61189" i="10" s="1"/>
  <c r="B61190" i="10" s="1"/>
  <c r="B61191" i="10" s="1"/>
  <c r="B61192" i="10" s="1"/>
  <c r="B61193" i="10" s="1"/>
  <c r="B61194" i="10" s="1"/>
  <c r="B61195" i="10" s="1"/>
  <c r="B61196" i="10" s="1"/>
  <c r="B61197" i="10" s="1"/>
  <c r="B61198" i="10" s="1"/>
  <c r="B61199" i="10" s="1"/>
  <c r="B61200" i="10" s="1"/>
  <c r="B61201" i="10" s="1"/>
  <c r="B61202" i="10" s="1"/>
  <c r="B61203" i="10" s="1"/>
  <c r="B61204" i="10" s="1"/>
  <c r="B61205" i="10" s="1"/>
  <c r="B61206" i="10" s="1"/>
  <c r="B61207" i="10" s="1"/>
  <c r="B61208" i="10" s="1"/>
  <c r="B61209" i="10" s="1"/>
  <c r="B61210" i="10" s="1"/>
  <c r="B61211" i="10" s="1"/>
  <c r="B61212" i="10" s="1"/>
  <c r="B61213" i="10" s="1"/>
  <c r="B61214" i="10" s="1"/>
  <c r="B61215" i="10" s="1"/>
  <c r="B61216" i="10" s="1"/>
  <c r="B61217" i="10" s="1"/>
  <c r="B61218" i="10" s="1"/>
  <c r="B61219" i="10" s="1"/>
  <c r="B61220" i="10" s="1"/>
  <c r="B61221" i="10" s="1"/>
  <c r="B61222" i="10" s="1"/>
  <c r="B61223" i="10" s="1"/>
  <c r="B61224" i="10" s="1"/>
  <c r="B61225" i="10" s="1"/>
  <c r="B61226" i="10" s="1"/>
  <c r="B61227" i="10" s="1"/>
  <c r="B61228" i="10" s="1"/>
  <c r="B61229" i="10" s="1"/>
  <c r="B61230" i="10" s="1"/>
  <c r="B61231" i="10" s="1"/>
  <c r="B61232" i="10" s="1"/>
  <c r="B61233" i="10" s="1"/>
  <c r="B61234" i="10" s="1"/>
  <c r="B61235" i="10" s="1"/>
  <c r="B61236" i="10" s="1"/>
  <c r="B61237" i="10" s="1"/>
  <c r="B61238" i="10" s="1"/>
  <c r="B61239" i="10" s="1"/>
  <c r="B61240" i="10" s="1"/>
  <c r="B61241" i="10" s="1"/>
  <c r="B61242" i="10" s="1"/>
  <c r="B61243" i="10" s="1"/>
  <c r="B61244" i="10" s="1"/>
  <c r="B61245" i="10" s="1"/>
  <c r="B61246" i="10" s="1"/>
  <c r="B61247" i="10" s="1"/>
  <c r="B61248" i="10" s="1"/>
  <c r="B61249" i="10" s="1"/>
  <c r="B61250" i="10" s="1"/>
  <c r="B61251" i="10" s="1"/>
  <c r="B61252" i="10" s="1"/>
  <c r="B61253" i="10" s="1"/>
  <c r="B61254" i="10" s="1"/>
  <c r="B61255" i="10" s="1"/>
  <c r="B61256" i="10" s="1"/>
  <c r="B61257" i="10" s="1"/>
  <c r="B61258" i="10" s="1"/>
  <c r="B61259" i="10" s="1"/>
  <c r="B61260" i="10" s="1"/>
  <c r="B61261" i="10" s="1"/>
  <c r="B61262" i="10" s="1"/>
  <c r="B61263" i="10" s="1"/>
  <c r="B61264" i="10" s="1"/>
  <c r="B61265" i="10" s="1"/>
  <c r="B61266" i="10" s="1"/>
  <c r="B61267" i="10" s="1"/>
  <c r="B61268" i="10" s="1"/>
  <c r="B61269" i="10" s="1"/>
  <c r="B61270" i="10" s="1"/>
  <c r="B61271" i="10" s="1"/>
  <c r="B61272" i="10" s="1"/>
  <c r="B61273" i="10" s="1"/>
  <c r="B61274" i="10" s="1"/>
  <c r="B61275" i="10" s="1"/>
  <c r="B61276" i="10" s="1"/>
  <c r="B61277" i="10" s="1"/>
  <c r="B61278" i="10" s="1"/>
  <c r="B61279" i="10" s="1"/>
  <c r="B61280" i="10" s="1"/>
  <c r="B61281" i="10" s="1"/>
  <c r="B61282" i="10" s="1"/>
  <c r="B61283" i="10" s="1"/>
  <c r="B61284" i="10" s="1"/>
  <c r="B61285" i="10" s="1"/>
  <c r="B61286" i="10" s="1"/>
  <c r="B61287" i="10" s="1"/>
  <c r="B61288" i="10" s="1"/>
  <c r="B61289" i="10" s="1"/>
  <c r="B61290" i="10" s="1"/>
  <c r="B61291" i="10" s="1"/>
  <c r="B61292" i="10" s="1"/>
  <c r="B61293" i="10" s="1"/>
  <c r="B61294" i="10" s="1"/>
  <c r="B61295" i="10" s="1"/>
  <c r="B61296" i="10" s="1"/>
  <c r="B61297" i="10" s="1"/>
  <c r="B61298" i="10" s="1"/>
  <c r="B61299" i="10" s="1"/>
  <c r="B61300" i="10" s="1"/>
  <c r="B61301" i="10" s="1"/>
  <c r="B61302" i="10" s="1"/>
  <c r="B61303" i="10" s="1"/>
  <c r="B61304" i="10" s="1"/>
  <c r="B61305" i="10" s="1"/>
  <c r="B61306" i="10" s="1"/>
  <c r="B61307" i="10" s="1"/>
  <c r="B61308" i="10" s="1"/>
  <c r="B61309" i="10" s="1"/>
  <c r="B61310" i="10" s="1"/>
  <c r="B61311" i="10" s="1"/>
  <c r="B61312" i="10" s="1"/>
  <c r="B61313" i="10" s="1"/>
  <c r="B61314" i="10" s="1"/>
  <c r="B61315" i="10" s="1"/>
  <c r="B61316" i="10" s="1"/>
  <c r="B61317" i="10" s="1"/>
  <c r="B61318" i="10" s="1"/>
  <c r="B61319" i="10" s="1"/>
  <c r="B61320" i="10" s="1"/>
  <c r="B61321" i="10" s="1"/>
  <c r="B61322" i="10" s="1"/>
  <c r="B61323" i="10" s="1"/>
  <c r="B61324" i="10" s="1"/>
  <c r="B61325" i="10" s="1"/>
  <c r="B61326" i="10" s="1"/>
  <c r="B61327" i="10" s="1"/>
  <c r="B61328" i="10" s="1"/>
  <c r="B61329" i="10" s="1"/>
  <c r="B61330" i="10" s="1"/>
  <c r="B61331" i="10" s="1"/>
  <c r="B61332" i="10" s="1"/>
  <c r="B61333" i="10" s="1"/>
  <c r="B61334" i="10" s="1"/>
  <c r="B61335" i="10" s="1"/>
  <c r="B61336" i="10" s="1"/>
  <c r="B61337" i="10" s="1"/>
  <c r="B61338" i="10" s="1"/>
  <c r="B61339" i="10" s="1"/>
  <c r="B61340" i="10" s="1"/>
  <c r="B61341" i="10" s="1"/>
  <c r="B61342" i="10" s="1"/>
  <c r="B61343" i="10" s="1"/>
  <c r="B61344" i="10" s="1"/>
  <c r="B61345" i="10" s="1"/>
  <c r="B61346" i="10" s="1"/>
  <c r="B61347" i="10" s="1"/>
  <c r="B61348" i="10" s="1"/>
  <c r="B61349" i="10" s="1"/>
  <c r="B61350" i="10" s="1"/>
  <c r="B61351" i="10" s="1"/>
  <c r="B61352" i="10" s="1"/>
  <c r="B61353" i="10" s="1"/>
  <c r="B61354" i="10" s="1"/>
  <c r="B61355" i="10" s="1"/>
  <c r="B61356" i="10" s="1"/>
  <c r="B61357" i="10" s="1"/>
  <c r="B61358" i="10" s="1"/>
  <c r="B61359" i="10" s="1"/>
  <c r="B61360" i="10" s="1"/>
  <c r="B61361" i="10" s="1"/>
  <c r="B61362" i="10" s="1"/>
  <c r="B61363" i="10" s="1"/>
  <c r="B61364" i="10" s="1"/>
  <c r="B61365" i="10" s="1"/>
  <c r="B61366" i="10" s="1"/>
  <c r="B61367" i="10" s="1"/>
  <c r="B61368" i="10" s="1"/>
  <c r="B61369" i="10" s="1"/>
  <c r="B61370" i="10" s="1"/>
  <c r="B61371" i="10" s="1"/>
  <c r="B61372" i="10" s="1"/>
  <c r="B61373" i="10" s="1"/>
  <c r="B61374" i="10" s="1"/>
  <c r="B61375" i="10" s="1"/>
  <c r="B61376" i="10" s="1"/>
  <c r="B61377" i="10" s="1"/>
  <c r="B61378" i="10" s="1"/>
  <c r="B61379" i="10" s="1"/>
  <c r="B61380" i="10" s="1"/>
  <c r="B61381" i="10" s="1"/>
  <c r="B61382" i="10" s="1"/>
  <c r="B61383" i="10" s="1"/>
  <c r="B61384" i="10" s="1"/>
  <c r="B61385" i="10" s="1"/>
  <c r="B61386" i="10" s="1"/>
  <c r="B61387" i="10" s="1"/>
  <c r="B61388" i="10" s="1"/>
  <c r="B61389" i="10" s="1"/>
  <c r="B61390" i="10" s="1"/>
  <c r="B61391" i="10" s="1"/>
  <c r="B61392" i="10" s="1"/>
  <c r="B61393" i="10" s="1"/>
  <c r="B61394" i="10" s="1"/>
  <c r="B61395" i="10" s="1"/>
  <c r="B61396" i="10" s="1"/>
  <c r="B61397" i="10" s="1"/>
  <c r="B61398" i="10" s="1"/>
  <c r="B61399" i="10" s="1"/>
  <c r="B61400" i="10" s="1"/>
  <c r="B61401" i="10" s="1"/>
  <c r="B61402" i="10" s="1"/>
  <c r="B61403" i="10" s="1"/>
  <c r="B61404" i="10" s="1"/>
  <c r="B61405" i="10" s="1"/>
  <c r="B61406" i="10" s="1"/>
  <c r="B61407" i="10" s="1"/>
  <c r="B61408" i="10" s="1"/>
  <c r="B61409" i="10" s="1"/>
  <c r="B61410" i="10" s="1"/>
  <c r="B61411" i="10" s="1"/>
  <c r="B61412" i="10" s="1"/>
  <c r="B61413" i="10" s="1"/>
  <c r="B61414" i="10" s="1"/>
  <c r="B61415" i="10" s="1"/>
  <c r="B61416" i="10" s="1"/>
  <c r="B61417" i="10" s="1"/>
  <c r="B61418" i="10" s="1"/>
  <c r="B61419" i="10" s="1"/>
  <c r="B61420" i="10" s="1"/>
  <c r="B61421" i="10" s="1"/>
  <c r="B61422" i="10" s="1"/>
  <c r="B61423" i="10" s="1"/>
  <c r="B61424" i="10" s="1"/>
  <c r="B61425" i="10" s="1"/>
  <c r="B61426" i="10" s="1"/>
  <c r="B61427" i="10" s="1"/>
  <c r="B61428" i="10" s="1"/>
  <c r="B61429" i="10" s="1"/>
  <c r="B61430" i="10" s="1"/>
  <c r="B61431" i="10" s="1"/>
  <c r="B61432" i="10" s="1"/>
  <c r="B61433" i="10" s="1"/>
  <c r="B61434" i="10" s="1"/>
  <c r="B61435" i="10" s="1"/>
  <c r="B61436" i="10" s="1"/>
  <c r="B61437" i="10" s="1"/>
  <c r="B61438" i="10" s="1"/>
  <c r="B61439" i="10" s="1"/>
  <c r="B61440" i="10" s="1"/>
  <c r="B61441" i="10" s="1"/>
  <c r="B61442" i="10" s="1"/>
  <c r="B61443" i="10" s="1"/>
  <c r="B61444" i="10" s="1"/>
  <c r="B61445" i="10" s="1"/>
  <c r="B61446" i="10" s="1"/>
  <c r="B61447" i="10" s="1"/>
  <c r="B61448" i="10" s="1"/>
  <c r="B61449" i="10" s="1"/>
  <c r="B61450" i="10" s="1"/>
  <c r="B61451" i="10" s="1"/>
  <c r="B61452" i="10" s="1"/>
  <c r="B61453" i="10" s="1"/>
  <c r="B61454" i="10" s="1"/>
  <c r="B61455" i="10" s="1"/>
  <c r="B61456" i="10" s="1"/>
  <c r="B61457" i="10" s="1"/>
  <c r="B61458" i="10" s="1"/>
  <c r="B61459" i="10" s="1"/>
  <c r="B61460" i="10" s="1"/>
  <c r="B61461" i="10" s="1"/>
  <c r="B61462" i="10" s="1"/>
  <c r="B61463" i="10" s="1"/>
  <c r="B61464" i="10" s="1"/>
  <c r="B61465" i="10" s="1"/>
  <c r="B61466" i="10" s="1"/>
  <c r="B61467" i="10" s="1"/>
  <c r="B61468" i="10" s="1"/>
  <c r="B61469" i="10" s="1"/>
  <c r="B61470" i="10" s="1"/>
  <c r="B61471" i="10" s="1"/>
  <c r="B61472" i="10" s="1"/>
  <c r="B61473" i="10" s="1"/>
  <c r="B61474" i="10" s="1"/>
  <c r="B61475" i="10" s="1"/>
  <c r="B61476" i="10" s="1"/>
  <c r="B61477" i="10" s="1"/>
  <c r="B61478" i="10" s="1"/>
  <c r="B61479" i="10" s="1"/>
  <c r="B61480" i="10" s="1"/>
  <c r="B61481" i="10" s="1"/>
  <c r="B61482" i="10" s="1"/>
  <c r="B61483" i="10" s="1"/>
  <c r="B61484" i="10" s="1"/>
  <c r="B61485" i="10" s="1"/>
  <c r="B61486" i="10" s="1"/>
  <c r="B61487" i="10" s="1"/>
  <c r="B61488" i="10" s="1"/>
  <c r="B61489" i="10" s="1"/>
  <c r="B61490" i="10" s="1"/>
  <c r="B61491" i="10" s="1"/>
  <c r="B61492" i="10" s="1"/>
  <c r="B61493" i="10" s="1"/>
  <c r="B61494" i="10" s="1"/>
  <c r="B61495" i="10" s="1"/>
  <c r="B61496" i="10" s="1"/>
  <c r="B61497" i="10" s="1"/>
  <c r="B61498" i="10" s="1"/>
  <c r="B61499" i="10" s="1"/>
  <c r="B61500" i="10" s="1"/>
  <c r="B61501" i="10" s="1"/>
  <c r="B61502" i="10" s="1"/>
  <c r="B61503" i="10" s="1"/>
  <c r="B61504" i="10" s="1"/>
  <c r="B61505" i="10" s="1"/>
  <c r="B61506" i="10" s="1"/>
  <c r="B61507" i="10" s="1"/>
  <c r="B61508" i="10" s="1"/>
  <c r="B61509" i="10" s="1"/>
  <c r="B61510" i="10" s="1"/>
  <c r="B61511" i="10" s="1"/>
  <c r="B61512" i="10" s="1"/>
  <c r="B61513" i="10" s="1"/>
  <c r="B61514" i="10" s="1"/>
  <c r="B61515" i="10" s="1"/>
  <c r="B61516" i="10" s="1"/>
  <c r="B61517" i="10" s="1"/>
  <c r="B61518" i="10" s="1"/>
  <c r="B61519" i="10" s="1"/>
  <c r="B61520" i="10" s="1"/>
  <c r="B61521" i="10" s="1"/>
  <c r="B61522" i="10" s="1"/>
  <c r="B61523" i="10" s="1"/>
  <c r="B61524" i="10" s="1"/>
  <c r="B61525" i="10" s="1"/>
  <c r="B61526" i="10" s="1"/>
  <c r="B61527" i="10" s="1"/>
  <c r="B61528" i="10" s="1"/>
  <c r="B61529" i="10" s="1"/>
  <c r="B61530" i="10" s="1"/>
  <c r="B61531" i="10" s="1"/>
  <c r="B61532" i="10" s="1"/>
  <c r="B61533" i="10" s="1"/>
  <c r="B61534" i="10" s="1"/>
  <c r="B61535" i="10" s="1"/>
  <c r="B61536" i="10" s="1"/>
  <c r="B61537" i="10" s="1"/>
  <c r="B61538" i="10" s="1"/>
  <c r="B61539" i="10" s="1"/>
  <c r="B61540" i="10" s="1"/>
  <c r="B61541" i="10" s="1"/>
  <c r="B61542" i="10" s="1"/>
  <c r="B61543" i="10" s="1"/>
  <c r="B61544" i="10" s="1"/>
  <c r="B61545" i="10" s="1"/>
  <c r="B61546" i="10" s="1"/>
  <c r="B61547" i="10" s="1"/>
  <c r="B61548" i="10" s="1"/>
  <c r="B61549" i="10" s="1"/>
  <c r="B61550" i="10" s="1"/>
  <c r="B61551" i="10" s="1"/>
  <c r="B61552" i="10" s="1"/>
  <c r="B61553" i="10" s="1"/>
  <c r="B61554" i="10" s="1"/>
  <c r="B61555" i="10" s="1"/>
  <c r="B61556" i="10" s="1"/>
  <c r="B61557" i="10" s="1"/>
  <c r="B61558" i="10" s="1"/>
  <c r="B61559" i="10" s="1"/>
  <c r="B61560" i="10" s="1"/>
  <c r="B61561" i="10" s="1"/>
  <c r="B61562" i="10" s="1"/>
  <c r="B61563" i="10" s="1"/>
  <c r="B61564" i="10" s="1"/>
  <c r="B61565" i="10" s="1"/>
  <c r="B61566" i="10" s="1"/>
  <c r="B61567" i="10" s="1"/>
  <c r="B61568" i="10" s="1"/>
  <c r="B61569" i="10" s="1"/>
  <c r="B61570" i="10" s="1"/>
  <c r="B61571" i="10" s="1"/>
  <c r="B61572" i="10" s="1"/>
  <c r="B61573" i="10" s="1"/>
  <c r="B61574" i="10" s="1"/>
  <c r="B61575" i="10" s="1"/>
  <c r="B61576" i="10" s="1"/>
  <c r="B61577" i="10" s="1"/>
  <c r="B61578" i="10" s="1"/>
  <c r="B61579" i="10" s="1"/>
  <c r="B61580" i="10" s="1"/>
  <c r="B61581" i="10" s="1"/>
  <c r="B61582" i="10" s="1"/>
  <c r="B61583" i="10" s="1"/>
  <c r="B61584" i="10" s="1"/>
  <c r="B61585" i="10" s="1"/>
  <c r="B61586" i="10" s="1"/>
  <c r="B61587" i="10" s="1"/>
  <c r="B61588" i="10" s="1"/>
  <c r="B61589" i="10" s="1"/>
  <c r="B61590" i="10" s="1"/>
  <c r="B61591" i="10" s="1"/>
  <c r="B61592" i="10" s="1"/>
  <c r="B61593" i="10" s="1"/>
  <c r="B61594" i="10" s="1"/>
  <c r="B61595" i="10" s="1"/>
  <c r="B61596" i="10" s="1"/>
  <c r="B61597" i="10" s="1"/>
  <c r="B61598" i="10" s="1"/>
  <c r="B61599" i="10" s="1"/>
  <c r="B61600" i="10" s="1"/>
  <c r="B61601" i="10" s="1"/>
  <c r="B61602" i="10" s="1"/>
  <c r="B61603" i="10" s="1"/>
  <c r="B61604" i="10" s="1"/>
  <c r="B61605" i="10" s="1"/>
  <c r="B61606" i="10" s="1"/>
  <c r="B61607" i="10" s="1"/>
  <c r="B61608" i="10" s="1"/>
  <c r="B61609" i="10" s="1"/>
  <c r="B61610" i="10" s="1"/>
  <c r="B61611" i="10" s="1"/>
  <c r="B61612" i="10" s="1"/>
  <c r="B61613" i="10" s="1"/>
  <c r="B61614" i="10" s="1"/>
  <c r="B61615" i="10" s="1"/>
  <c r="B61616" i="10" s="1"/>
  <c r="B61617" i="10" s="1"/>
  <c r="B61618" i="10" s="1"/>
  <c r="B61619" i="10" s="1"/>
  <c r="B61620" i="10" s="1"/>
  <c r="B61621" i="10" s="1"/>
  <c r="B61622" i="10" s="1"/>
  <c r="B61623" i="10" s="1"/>
  <c r="B61624" i="10" s="1"/>
  <c r="B61625" i="10" s="1"/>
  <c r="B61626" i="10" s="1"/>
  <c r="B61627" i="10" s="1"/>
  <c r="B61628" i="10" s="1"/>
  <c r="B61629" i="10" s="1"/>
  <c r="B61630" i="10" s="1"/>
  <c r="B61631" i="10" s="1"/>
  <c r="B61632" i="10" s="1"/>
  <c r="B61633" i="10" s="1"/>
  <c r="B61634" i="10" s="1"/>
  <c r="B61635" i="10" s="1"/>
  <c r="B61636" i="10" s="1"/>
  <c r="B61637" i="10" s="1"/>
  <c r="B61638" i="10" s="1"/>
  <c r="B61639" i="10" s="1"/>
  <c r="B61640" i="10" s="1"/>
  <c r="B61641" i="10" s="1"/>
  <c r="B61642" i="10" s="1"/>
  <c r="B61643" i="10" s="1"/>
  <c r="B61644" i="10" s="1"/>
  <c r="B61645" i="10" s="1"/>
  <c r="B61646" i="10" s="1"/>
  <c r="B61647" i="10" s="1"/>
  <c r="B61648" i="10" s="1"/>
  <c r="B61649" i="10" s="1"/>
  <c r="B61650" i="10" s="1"/>
  <c r="B61651" i="10" s="1"/>
  <c r="B61652" i="10" s="1"/>
  <c r="B61653" i="10" s="1"/>
  <c r="B61654" i="10" s="1"/>
  <c r="B61655" i="10" s="1"/>
  <c r="B61656" i="10" s="1"/>
  <c r="B61657" i="10" s="1"/>
  <c r="B61658" i="10" s="1"/>
  <c r="B61659" i="10" s="1"/>
  <c r="B61660" i="10" s="1"/>
  <c r="B61661" i="10" s="1"/>
  <c r="B61662" i="10" s="1"/>
  <c r="B61663" i="10" s="1"/>
  <c r="B61664" i="10" s="1"/>
  <c r="B61665" i="10" s="1"/>
  <c r="B61666" i="10" s="1"/>
  <c r="B61667" i="10" s="1"/>
  <c r="B61668" i="10" s="1"/>
  <c r="B61669" i="10" s="1"/>
  <c r="B61670" i="10" s="1"/>
  <c r="B61671" i="10" s="1"/>
  <c r="B61672" i="10" s="1"/>
  <c r="B61673" i="10" s="1"/>
  <c r="B61674" i="10" s="1"/>
  <c r="B61675" i="10" s="1"/>
  <c r="B61676" i="10" s="1"/>
  <c r="B61677" i="10" s="1"/>
  <c r="B61678" i="10" s="1"/>
  <c r="B61679" i="10" s="1"/>
  <c r="B61680" i="10" s="1"/>
  <c r="B61681" i="10" s="1"/>
  <c r="B61682" i="10" s="1"/>
  <c r="B61683" i="10" s="1"/>
  <c r="B61684" i="10" s="1"/>
  <c r="B61685" i="10" s="1"/>
  <c r="B61686" i="10" s="1"/>
  <c r="B61687" i="10" s="1"/>
  <c r="B61688" i="10" s="1"/>
  <c r="B61689" i="10" s="1"/>
  <c r="B61690" i="10" s="1"/>
  <c r="B61691" i="10" s="1"/>
  <c r="B61692" i="10" s="1"/>
  <c r="B61693" i="10" s="1"/>
  <c r="B61694" i="10" s="1"/>
  <c r="B61695" i="10" s="1"/>
  <c r="B61696" i="10" s="1"/>
  <c r="B61697" i="10" s="1"/>
  <c r="B61698" i="10" s="1"/>
  <c r="B61699" i="10" s="1"/>
  <c r="B61700" i="10" s="1"/>
  <c r="B61701" i="10" s="1"/>
  <c r="B61702" i="10" s="1"/>
  <c r="B61703" i="10" s="1"/>
  <c r="B61704" i="10" s="1"/>
  <c r="B61705" i="10" s="1"/>
  <c r="B61706" i="10" s="1"/>
  <c r="B61707" i="10" s="1"/>
  <c r="B61708" i="10" s="1"/>
  <c r="B61709" i="10" s="1"/>
  <c r="B61710" i="10" s="1"/>
  <c r="B61711" i="10" s="1"/>
  <c r="B61712" i="10" s="1"/>
  <c r="B61713" i="10" s="1"/>
  <c r="B61714" i="10" s="1"/>
  <c r="B61715" i="10" s="1"/>
  <c r="B61716" i="10" s="1"/>
  <c r="B61717" i="10" s="1"/>
  <c r="B61718" i="10" s="1"/>
  <c r="B61719" i="10" s="1"/>
  <c r="B61720" i="10" s="1"/>
  <c r="B61721" i="10" s="1"/>
  <c r="B61722" i="10" s="1"/>
  <c r="B61723" i="10" s="1"/>
  <c r="B61724" i="10" s="1"/>
  <c r="B61725" i="10" s="1"/>
  <c r="B61726" i="10" s="1"/>
  <c r="B61727" i="10" s="1"/>
  <c r="B61728" i="10" s="1"/>
  <c r="B61729" i="10" s="1"/>
  <c r="B61730" i="10" s="1"/>
  <c r="B61731" i="10" s="1"/>
  <c r="B61732" i="10" s="1"/>
  <c r="B61733" i="10" s="1"/>
  <c r="B61734" i="10" s="1"/>
  <c r="B61735" i="10" s="1"/>
  <c r="B61736" i="10" s="1"/>
  <c r="B61737" i="10" s="1"/>
  <c r="B61738" i="10" s="1"/>
  <c r="B61739" i="10" s="1"/>
  <c r="B61740" i="10" s="1"/>
  <c r="B61741" i="10" s="1"/>
  <c r="B61742" i="10" s="1"/>
  <c r="B61743" i="10" s="1"/>
  <c r="B61744" i="10" s="1"/>
  <c r="B61745" i="10" s="1"/>
  <c r="B61746" i="10" s="1"/>
  <c r="B61747" i="10" s="1"/>
  <c r="B61748" i="10" s="1"/>
  <c r="B61749" i="10" s="1"/>
  <c r="B61750" i="10" s="1"/>
  <c r="B61751" i="10" s="1"/>
  <c r="B61752" i="10" s="1"/>
  <c r="B61753" i="10" s="1"/>
  <c r="B61754" i="10" s="1"/>
  <c r="B61755" i="10" s="1"/>
  <c r="B61756" i="10" s="1"/>
  <c r="B61757" i="10" s="1"/>
  <c r="B61758" i="10" s="1"/>
  <c r="B61759" i="10" s="1"/>
  <c r="B61760" i="10" s="1"/>
  <c r="B61761" i="10" s="1"/>
  <c r="B61762" i="10" s="1"/>
  <c r="B61763" i="10" s="1"/>
  <c r="B61764" i="10" s="1"/>
  <c r="B61765" i="10" s="1"/>
  <c r="B61766" i="10" s="1"/>
  <c r="B61767" i="10" s="1"/>
  <c r="B61768" i="10" s="1"/>
  <c r="B61769" i="10" s="1"/>
  <c r="B61770" i="10" s="1"/>
  <c r="B61771" i="10" s="1"/>
  <c r="B61772" i="10" s="1"/>
  <c r="B61773" i="10" s="1"/>
  <c r="B61774" i="10" s="1"/>
  <c r="B61775" i="10" s="1"/>
  <c r="B61776" i="10" s="1"/>
  <c r="B61777" i="10" s="1"/>
  <c r="B61778" i="10" s="1"/>
  <c r="B61779" i="10" s="1"/>
  <c r="B61780" i="10" s="1"/>
  <c r="B61781" i="10" s="1"/>
  <c r="B61782" i="10" s="1"/>
  <c r="B61783" i="10" s="1"/>
  <c r="B61784" i="10" s="1"/>
  <c r="B61785" i="10" s="1"/>
  <c r="B61786" i="10" s="1"/>
  <c r="B61787" i="10" s="1"/>
  <c r="B61788" i="10" s="1"/>
  <c r="B61789" i="10" s="1"/>
  <c r="B61790" i="10" s="1"/>
  <c r="B61791" i="10" s="1"/>
  <c r="B61792" i="10" s="1"/>
  <c r="B61793" i="10" s="1"/>
  <c r="B61794" i="10" s="1"/>
  <c r="B61795" i="10" s="1"/>
  <c r="B61796" i="10" s="1"/>
  <c r="B61797" i="10" s="1"/>
  <c r="B61798" i="10" s="1"/>
  <c r="B61799" i="10" s="1"/>
  <c r="B61800" i="10" s="1"/>
  <c r="B61801" i="10" s="1"/>
  <c r="B61802" i="10" s="1"/>
  <c r="B61803" i="10" s="1"/>
  <c r="B61804" i="10" s="1"/>
  <c r="B61805" i="10" s="1"/>
  <c r="B61806" i="10" s="1"/>
  <c r="B61807" i="10" s="1"/>
  <c r="B61808" i="10" s="1"/>
  <c r="B61809" i="10" s="1"/>
  <c r="B61810" i="10" s="1"/>
  <c r="B61811" i="10" s="1"/>
  <c r="B61812" i="10" s="1"/>
  <c r="B61813" i="10" s="1"/>
  <c r="B61814" i="10" s="1"/>
  <c r="B61815" i="10" s="1"/>
  <c r="B61816" i="10" s="1"/>
  <c r="B61817" i="10" s="1"/>
  <c r="B61818" i="10" s="1"/>
  <c r="B61819" i="10" s="1"/>
  <c r="B61820" i="10" s="1"/>
  <c r="B61821" i="10" s="1"/>
  <c r="B61822" i="10" s="1"/>
  <c r="B61823" i="10" s="1"/>
  <c r="B61824" i="10" s="1"/>
  <c r="B61825" i="10" s="1"/>
  <c r="B61826" i="10" s="1"/>
  <c r="B61827" i="10" s="1"/>
  <c r="B61828" i="10" s="1"/>
  <c r="B61829" i="10" s="1"/>
  <c r="B61830" i="10" s="1"/>
  <c r="B61831" i="10" s="1"/>
  <c r="B61832" i="10" s="1"/>
  <c r="B61833" i="10" s="1"/>
  <c r="B61834" i="10" s="1"/>
  <c r="B61835" i="10" s="1"/>
  <c r="B61836" i="10" s="1"/>
  <c r="B61837" i="10" s="1"/>
  <c r="B61838" i="10" s="1"/>
  <c r="B61839" i="10" s="1"/>
  <c r="B61840" i="10" s="1"/>
  <c r="B61841" i="10" s="1"/>
  <c r="B61842" i="10" s="1"/>
  <c r="B61843" i="10" s="1"/>
  <c r="B61844" i="10" s="1"/>
  <c r="B61845" i="10" s="1"/>
  <c r="B61846" i="10" s="1"/>
  <c r="B61847" i="10" s="1"/>
  <c r="B61848" i="10" s="1"/>
  <c r="B61849" i="10" s="1"/>
  <c r="B61850" i="10" s="1"/>
  <c r="B61851" i="10" s="1"/>
  <c r="B61852" i="10" s="1"/>
  <c r="B61853" i="10" s="1"/>
  <c r="B61854" i="10" s="1"/>
  <c r="B61855" i="10" s="1"/>
  <c r="B61856" i="10" s="1"/>
  <c r="B61857" i="10" s="1"/>
  <c r="B61858" i="10" s="1"/>
  <c r="B61859" i="10" s="1"/>
  <c r="B61860" i="10" s="1"/>
  <c r="B61861" i="10" s="1"/>
  <c r="B61862" i="10" s="1"/>
  <c r="B61863" i="10" s="1"/>
  <c r="B61864" i="10" s="1"/>
  <c r="B61865" i="10" s="1"/>
  <c r="B61866" i="10" s="1"/>
  <c r="B61867" i="10" s="1"/>
  <c r="B61868" i="10" s="1"/>
  <c r="B61869" i="10" s="1"/>
  <c r="B61870" i="10" s="1"/>
  <c r="B61871" i="10" s="1"/>
  <c r="B61872" i="10" s="1"/>
  <c r="B61873" i="10" s="1"/>
  <c r="B61874" i="10" s="1"/>
  <c r="B61875" i="10" s="1"/>
  <c r="B61876" i="10" s="1"/>
  <c r="B61877" i="10" s="1"/>
  <c r="B61878" i="10" s="1"/>
  <c r="B61879" i="10" s="1"/>
  <c r="B61880" i="10" s="1"/>
  <c r="B61881" i="10" s="1"/>
  <c r="B61882" i="10" s="1"/>
  <c r="B61883" i="10" s="1"/>
  <c r="B61884" i="10" s="1"/>
  <c r="B61885" i="10" s="1"/>
  <c r="B61886" i="10" s="1"/>
  <c r="B61887" i="10" s="1"/>
  <c r="B61888" i="10" s="1"/>
  <c r="B61889" i="10" s="1"/>
  <c r="B61890" i="10" s="1"/>
  <c r="B61891" i="10" s="1"/>
  <c r="B61892" i="10" s="1"/>
  <c r="B61893" i="10" s="1"/>
  <c r="B61894" i="10" s="1"/>
  <c r="B61895" i="10" s="1"/>
  <c r="B61896" i="10" s="1"/>
  <c r="B61897" i="10" s="1"/>
  <c r="B61898" i="10" s="1"/>
  <c r="B61899" i="10" s="1"/>
  <c r="B61900" i="10" s="1"/>
  <c r="B61901" i="10" s="1"/>
  <c r="B61902" i="10" s="1"/>
  <c r="B61903" i="10" s="1"/>
  <c r="B61904" i="10" s="1"/>
  <c r="B61905" i="10" s="1"/>
  <c r="B61906" i="10" s="1"/>
  <c r="B61907" i="10" s="1"/>
  <c r="B61908" i="10" s="1"/>
  <c r="B61909" i="10" s="1"/>
  <c r="B61910" i="10" s="1"/>
  <c r="B61911" i="10" s="1"/>
  <c r="B61912" i="10" s="1"/>
  <c r="B61913" i="10" s="1"/>
  <c r="B61914" i="10" s="1"/>
  <c r="B61915" i="10" s="1"/>
  <c r="B61916" i="10" s="1"/>
  <c r="B61917" i="10" s="1"/>
  <c r="B61918" i="10" s="1"/>
  <c r="B61919" i="10" s="1"/>
  <c r="B61920" i="10" s="1"/>
  <c r="B61921" i="10" s="1"/>
  <c r="B61922" i="10" s="1"/>
  <c r="B61923" i="10" s="1"/>
  <c r="B61924" i="10" s="1"/>
  <c r="B61925" i="10" s="1"/>
  <c r="B61926" i="10" s="1"/>
  <c r="B61927" i="10" s="1"/>
  <c r="B61928" i="10" s="1"/>
  <c r="B61929" i="10" s="1"/>
  <c r="B61930" i="10" s="1"/>
  <c r="B61931" i="10" s="1"/>
  <c r="B61932" i="10" s="1"/>
  <c r="B61933" i="10" s="1"/>
  <c r="B61934" i="10" s="1"/>
  <c r="B61935" i="10" s="1"/>
  <c r="B61936" i="10" s="1"/>
  <c r="B61937" i="10" s="1"/>
  <c r="B61938" i="10" s="1"/>
  <c r="B61939" i="10" s="1"/>
  <c r="B61940" i="10" s="1"/>
  <c r="B61941" i="10" s="1"/>
  <c r="B61942" i="10" s="1"/>
  <c r="B61943" i="10" s="1"/>
  <c r="B61944" i="10" s="1"/>
  <c r="B61945" i="10" s="1"/>
  <c r="B61946" i="10" s="1"/>
  <c r="B61947" i="10" s="1"/>
  <c r="B61948" i="10" s="1"/>
  <c r="B61949" i="10" s="1"/>
  <c r="B61950" i="10" s="1"/>
  <c r="B61951" i="10" s="1"/>
  <c r="B61952" i="10" s="1"/>
  <c r="B61953" i="10" s="1"/>
  <c r="B61954" i="10" s="1"/>
  <c r="B61955" i="10" s="1"/>
  <c r="B61956" i="10" s="1"/>
  <c r="B61957" i="10" s="1"/>
  <c r="B61958" i="10" s="1"/>
  <c r="B61959" i="10" s="1"/>
  <c r="B61960" i="10" s="1"/>
  <c r="B61961" i="10" s="1"/>
  <c r="B61962" i="10" s="1"/>
  <c r="B61963" i="10" s="1"/>
  <c r="B61964" i="10" s="1"/>
  <c r="B61965" i="10" s="1"/>
  <c r="B61966" i="10" s="1"/>
  <c r="B61967" i="10" s="1"/>
  <c r="B61968" i="10" s="1"/>
  <c r="B61969" i="10" s="1"/>
  <c r="B61970" i="10" s="1"/>
  <c r="B61971" i="10" s="1"/>
  <c r="B61972" i="10" s="1"/>
  <c r="B61973" i="10" s="1"/>
  <c r="B61974" i="10" s="1"/>
  <c r="B61975" i="10" s="1"/>
  <c r="B61976" i="10" s="1"/>
  <c r="B61977" i="10" s="1"/>
  <c r="B61978" i="10" s="1"/>
  <c r="B61979" i="10" s="1"/>
  <c r="B61980" i="10" s="1"/>
  <c r="B61981" i="10" s="1"/>
  <c r="B61982" i="10" s="1"/>
  <c r="B61983" i="10" s="1"/>
  <c r="B61984" i="10" s="1"/>
  <c r="B61985" i="10" s="1"/>
  <c r="B61986" i="10" s="1"/>
  <c r="B61987" i="10" s="1"/>
  <c r="B61988" i="10" s="1"/>
  <c r="B61989" i="10" s="1"/>
  <c r="B61990" i="10" s="1"/>
  <c r="B61991" i="10" s="1"/>
  <c r="B61992" i="10" s="1"/>
  <c r="B61993" i="10" s="1"/>
  <c r="B61994" i="10" s="1"/>
  <c r="B61995" i="10" s="1"/>
  <c r="B61996" i="10" s="1"/>
  <c r="B61997" i="10" s="1"/>
  <c r="B61998" i="10" s="1"/>
  <c r="B61999" i="10" s="1"/>
  <c r="B62000" i="10" s="1"/>
  <c r="B62001" i="10" s="1"/>
  <c r="B62002" i="10" s="1"/>
  <c r="B62003" i="10" s="1"/>
  <c r="B62004" i="10" s="1"/>
  <c r="B62005" i="10" s="1"/>
  <c r="B62006" i="10" s="1"/>
  <c r="B62007" i="10" s="1"/>
  <c r="B62008" i="10" s="1"/>
  <c r="B62009" i="10" s="1"/>
  <c r="B62010" i="10" s="1"/>
  <c r="B62011" i="10" s="1"/>
  <c r="B62012" i="10" s="1"/>
  <c r="B62013" i="10" s="1"/>
  <c r="B62014" i="10" s="1"/>
  <c r="B62015" i="10" s="1"/>
  <c r="B62016" i="10" s="1"/>
  <c r="B62017" i="10" s="1"/>
  <c r="B62018" i="10" s="1"/>
  <c r="B62019" i="10" s="1"/>
  <c r="B62020" i="10" s="1"/>
  <c r="B62021" i="10" s="1"/>
  <c r="B62022" i="10" s="1"/>
  <c r="B62023" i="10" s="1"/>
  <c r="B62024" i="10" s="1"/>
  <c r="B62025" i="10" s="1"/>
  <c r="B62026" i="10" s="1"/>
  <c r="B62027" i="10" s="1"/>
  <c r="B62028" i="10" s="1"/>
  <c r="B62029" i="10" s="1"/>
  <c r="B62030" i="10" s="1"/>
  <c r="B62031" i="10" s="1"/>
  <c r="B62032" i="10" s="1"/>
  <c r="B62033" i="10" s="1"/>
  <c r="B62034" i="10" s="1"/>
  <c r="B62035" i="10" s="1"/>
  <c r="B62036" i="10" s="1"/>
  <c r="B62037" i="10" s="1"/>
  <c r="B62038" i="10" s="1"/>
  <c r="B62039" i="10" s="1"/>
  <c r="B62040" i="10" s="1"/>
  <c r="B62041" i="10" s="1"/>
  <c r="B62042" i="10" s="1"/>
  <c r="B62043" i="10" s="1"/>
  <c r="B62044" i="10" s="1"/>
  <c r="B62045" i="10" s="1"/>
  <c r="B62046" i="10" s="1"/>
  <c r="B62047" i="10" s="1"/>
  <c r="B62048" i="10" s="1"/>
  <c r="B62049" i="10" s="1"/>
  <c r="B62050" i="10" s="1"/>
  <c r="B62051" i="10" s="1"/>
  <c r="B62052" i="10" s="1"/>
  <c r="B62053" i="10" s="1"/>
  <c r="B62054" i="10" s="1"/>
  <c r="B62055" i="10" s="1"/>
  <c r="B62056" i="10" s="1"/>
  <c r="B62057" i="10" s="1"/>
  <c r="B62058" i="10" s="1"/>
  <c r="B62059" i="10" s="1"/>
  <c r="B62060" i="10" s="1"/>
  <c r="B62061" i="10" s="1"/>
  <c r="B62062" i="10" s="1"/>
  <c r="B62063" i="10" s="1"/>
  <c r="B62064" i="10" s="1"/>
  <c r="B62065" i="10" s="1"/>
  <c r="B62066" i="10" s="1"/>
  <c r="B62067" i="10" s="1"/>
  <c r="B62068" i="10" s="1"/>
  <c r="B62069" i="10" s="1"/>
  <c r="B62070" i="10" s="1"/>
  <c r="B62071" i="10" s="1"/>
  <c r="B62072" i="10" s="1"/>
  <c r="B62073" i="10" s="1"/>
  <c r="B62074" i="10" s="1"/>
  <c r="B62075" i="10" s="1"/>
  <c r="B62076" i="10" s="1"/>
  <c r="B62077" i="10" s="1"/>
  <c r="B62078" i="10" s="1"/>
  <c r="B62079" i="10" s="1"/>
  <c r="B62080" i="10" s="1"/>
  <c r="B62081" i="10" s="1"/>
  <c r="B62082" i="10" s="1"/>
  <c r="B62083" i="10" s="1"/>
  <c r="B62084" i="10" s="1"/>
  <c r="B62085" i="10" s="1"/>
  <c r="B62086" i="10" s="1"/>
  <c r="B62087" i="10" s="1"/>
  <c r="B62088" i="10" s="1"/>
  <c r="B62089" i="10" s="1"/>
  <c r="B62090" i="10" s="1"/>
  <c r="B62091" i="10" s="1"/>
  <c r="B62092" i="10" s="1"/>
  <c r="B62093" i="10" s="1"/>
  <c r="B62094" i="10" s="1"/>
  <c r="B62095" i="10" s="1"/>
  <c r="B62096" i="10" s="1"/>
  <c r="B62097" i="10" s="1"/>
  <c r="B62098" i="10" s="1"/>
  <c r="B62099" i="10" s="1"/>
  <c r="B62100" i="10" s="1"/>
  <c r="B62101" i="10" s="1"/>
  <c r="B62102" i="10" s="1"/>
  <c r="B62103" i="10" s="1"/>
  <c r="B62104" i="10" s="1"/>
  <c r="B62105" i="10" s="1"/>
  <c r="B62106" i="10" s="1"/>
  <c r="B62107" i="10" s="1"/>
  <c r="B62108" i="10" s="1"/>
  <c r="B62109" i="10" s="1"/>
  <c r="B62110" i="10" s="1"/>
  <c r="B62111" i="10" s="1"/>
  <c r="B62112" i="10" s="1"/>
  <c r="B62113" i="10" s="1"/>
  <c r="B62114" i="10" s="1"/>
  <c r="B62115" i="10" s="1"/>
  <c r="B62116" i="10" s="1"/>
  <c r="B62117" i="10" s="1"/>
  <c r="B62118" i="10" s="1"/>
  <c r="B62119" i="10" s="1"/>
  <c r="B62120" i="10" s="1"/>
  <c r="B62121" i="10" s="1"/>
  <c r="B62122" i="10" s="1"/>
  <c r="B62123" i="10" s="1"/>
  <c r="B62124" i="10" s="1"/>
  <c r="B62125" i="10" s="1"/>
  <c r="B62126" i="10" s="1"/>
  <c r="B62127" i="10" s="1"/>
  <c r="B62128" i="10" s="1"/>
  <c r="B62129" i="10" s="1"/>
  <c r="B62130" i="10" s="1"/>
  <c r="B62131" i="10" s="1"/>
  <c r="B62132" i="10" s="1"/>
  <c r="B62133" i="10" s="1"/>
  <c r="B62134" i="10" s="1"/>
  <c r="B62135" i="10" s="1"/>
  <c r="B62136" i="10" s="1"/>
  <c r="B62137" i="10" s="1"/>
  <c r="B62138" i="10" s="1"/>
  <c r="B62139" i="10" s="1"/>
  <c r="B62140" i="10" s="1"/>
  <c r="B62141" i="10" s="1"/>
  <c r="B62142" i="10" s="1"/>
  <c r="B62143" i="10" s="1"/>
  <c r="B62144" i="10" s="1"/>
  <c r="B62145" i="10" s="1"/>
  <c r="B62146" i="10" s="1"/>
  <c r="B62147" i="10" s="1"/>
  <c r="B62148" i="10" s="1"/>
  <c r="B62149" i="10" s="1"/>
  <c r="B62150" i="10" s="1"/>
  <c r="B62151" i="10" s="1"/>
  <c r="B62152" i="10" s="1"/>
  <c r="B62153" i="10" s="1"/>
  <c r="B62154" i="10" s="1"/>
  <c r="B62155" i="10" s="1"/>
  <c r="B62156" i="10" s="1"/>
  <c r="B62157" i="10" s="1"/>
  <c r="B62158" i="10" s="1"/>
  <c r="B62159" i="10" s="1"/>
  <c r="B62160" i="10" s="1"/>
  <c r="B62161" i="10" s="1"/>
  <c r="B62162" i="10" s="1"/>
  <c r="B62163" i="10" s="1"/>
  <c r="B62164" i="10" s="1"/>
  <c r="B62165" i="10" s="1"/>
  <c r="B62166" i="10" s="1"/>
  <c r="B62167" i="10" s="1"/>
  <c r="B62168" i="10" s="1"/>
  <c r="B62169" i="10" s="1"/>
  <c r="B62170" i="10" s="1"/>
  <c r="B62171" i="10" s="1"/>
  <c r="B62172" i="10" s="1"/>
  <c r="B62173" i="10" s="1"/>
  <c r="B62174" i="10" s="1"/>
  <c r="B62175" i="10" s="1"/>
  <c r="B62176" i="10" s="1"/>
  <c r="B62177" i="10" s="1"/>
  <c r="B62178" i="10" s="1"/>
  <c r="B62179" i="10" s="1"/>
  <c r="B62180" i="10" s="1"/>
  <c r="B62181" i="10" s="1"/>
  <c r="B62182" i="10" s="1"/>
  <c r="B62183" i="10" s="1"/>
  <c r="B62184" i="10" s="1"/>
  <c r="B62185" i="10" s="1"/>
  <c r="B62186" i="10" s="1"/>
  <c r="B62187" i="10" s="1"/>
  <c r="B62188" i="10" s="1"/>
  <c r="B62189" i="10" s="1"/>
  <c r="B62190" i="10" s="1"/>
  <c r="B62191" i="10" s="1"/>
  <c r="B62192" i="10" s="1"/>
  <c r="B62193" i="10" s="1"/>
  <c r="B62194" i="10" s="1"/>
  <c r="B62195" i="10" s="1"/>
  <c r="B62196" i="10" s="1"/>
  <c r="B62197" i="10" s="1"/>
  <c r="B62198" i="10" s="1"/>
  <c r="B62199" i="10" s="1"/>
  <c r="B62200" i="10" s="1"/>
  <c r="B62201" i="10" s="1"/>
  <c r="B62202" i="10" s="1"/>
  <c r="B62203" i="10" s="1"/>
  <c r="B62204" i="10" s="1"/>
  <c r="B62205" i="10" s="1"/>
  <c r="B62206" i="10" s="1"/>
  <c r="B62207" i="10" s="1"/>
  <c r="B62208" i="10" s="1"/>
  <c r="B62209" i="10" s="1"/>
  <c r="B62210" i="10" s="1"/>
  <c r="B62211" i="10" s="1"/>
  <c r="B62212" i="10" s="1"/>
  <c r="B62213" i="10" s="1"/>
  <c r="B62214" i="10" s="1"/>
  <c r="B62215" i="10" s="1"/>
  <c r="B62216" i="10" s="1"/>
  <c r="B62217" i="10" s="1"/>
  <c r="B62218" i="10" s="1"/>
  <c r="B62219" i="10" s="1"/>
  <c r="B62220" i="10" s="1"/>
  <c r="B62221" i="10" s="1"/>
  <c r="B62222" i="10" s="1"/>
  <c r="B62223" i="10" s="1"/>
  <c r="B62224" i="10" s="1"/>
  <c r="B62225" i="10" s="1"/>
  <c r="B62226" i="10" s="1"/>
  <c r="B62227" i="10" s="1"/>
  <c r="B62228" i="10" s="1"/>
  <c r="B62229" i="10" s="1"/>
  <c r="B62230" i="10" s="1"/>
  <c r="B62231" i="10" s="1"/>
  <c r="B62232" i="10" s="1"/>
  <c r="B62233" i="10" s="1"/>
  <c r="B62234" i="10" s="1"/>
  <c r="B62235" i="10" s="1"/>
  <c r="B62236" i="10" s="1"/>
  <c r="B62237" i="10" s="1"/>
  <c r="B62238" i="10" s="1"/>
  <c r="B62239" i="10" s="1"/>
  <c r="B62240" i="10" s="1"/>
  <c r="B62241" i="10" s="1"/>
  <c r="B62242" i="10" s="1"/>
  <c r="B62243" i="10" s="1"/>
  <c r="B62244" i="10" s="1"/>
  <c r="B62245" i="10" s="1"/>
  <c r="B62246" i="10" s="1"/>
  <c r="B62247" i="10" s="1"/>
  <c r="B62248" i="10" s="1"/>
  <c r="B62249" i="10" s="1"/>
  <c r="B62250" i="10" s="1"/>
  <c r="B62251" i="10" s="1"/>
  <c r="B62252" i="10" s="1"/>
  <c r="B62253" i="10" s="1"/>
  <c r="B62254" i="10" s="1"/>
  <c r="B62255" i="10" s="1"/>
  <c r="B62256" i="10" s="1"/>
  <c r="B62257" i="10" s="1"/>
  <c r="B62258" i="10" s="1"/>
  <c r="B62259" i="10" s="1"/>
  <c r="B62260" i="10" s="1"/>
  <c r="B62261" i="10" s="1"/>
  <c r="B62262" i="10" s="1"/>
  <c r="B62263" i="10" s="1"/>
  <c r="B62264" i="10" s="1"/>
  <c r="B62265" i="10" s="1"/>
  <c r="B62266" i="10" s="1"/>
  <c r="B62267" i="10" s="1"/>
  <c r="B62268" i="10" s="1"/>
  <c r="B62269" i="10" s="1"/>
  <c r="B62270" i="10" s="1"/>
  <c r="B62271" i="10" s="1"/>
  <c r="B62272" i="10" s="1"/>
  <c r="B62273" i="10" s="1"/>
  <c r="B62274" i="10" s="1"/>
  <c r="B62275" i="10" s="1"/>
  <c r="B62276" i="10" s="1"/>
  <c r="B62277" i="10" s="1"/>
  <c r="B62278" i="10" s="1"/>
  <c r="B62279" i="10" s="1"/>
  <c r="B62280" i="10" s="1"/>
  <c r="B62281" i="10" s="1"/>
  <c r="B62282" i="10" s="1"/>
  <c r="B62283" i="10" s="1"/>
  <c r="B62284" i="10" s="1"/>
  <c r="B62285" i="10" s="1"/>
  <c r="B62286" i="10" s="1"/>
  <c r="B62287" i="10" s="1"/>
  <c r="B62288" i="10" s="1"/>
  <c r="B62289" i="10" s="1"/>
  <c r="B62290" i="10" s="1"/>
  <c r="B62291" i="10" s="1"/>
  <c r="B62292" i="10" s="1"/>
  <c r="B62293" i="10" s="1"/>
  <c r="B62294" i="10" s="1"/>
  <c r="B62295" i="10" s="1"/>
  <c r="B62296" i="10" s="1"/>
  <c r="B62297" i="10" s="1"/>
  <c r="B62298" i="10" s="1"/>
  <c r="B62299" i="10" s="1"/>
  <c r="B62300" i="10" s="1"/>
  <c r="B62301" i="10" s="1"/>
  <c r="B62302" i="10" s="1"/>
  <c r="B62303" i="10" s="1"/>
  <c r="B62304" i="10" s="1"/>
  <c r="B62305" i="10" s="1"/>
  <c r="B62306" i="10" s="1"/>
  <c r="B62307" i="10" s="1"/>
  <c r="B62308" i="10" s="1"/>
  <c r="B62309" i="10" s="1"/>
  <c r="B62310" i="10" s="1"/>
  <c r="B62311" i="10" s="1"/>
  <c r="B62312" i="10" s="1"/>
  <c r="B62313" i="10" s="1"/>
  <c r="B62314" i="10" s="1"/>
  <c r="B62315" i="10" s="1"/>
  <c r="B62316" i="10" s="1"/>
  <c r="B62317" i="10" s="1"/>
  <c r="B62318" i="10" s="1"/>
  <c r="B62319" i="10" s="1"/>
  <c r="B62320" i="10" s="1"/>
  <c r="B62321" i="10" s="1"/>
  <c r="B62322" i="10" s="1"/>
  <c r="B62323" i="10" s="1"/>
  <c r="B62324" i="10" s="1"/>
  <c r="B62325" i="10" s="1"/>
  <c r="B62326" i="10" s="1"/>
  <c r="B62327" i="10" s="1"/>
  <c r="B62328" i="10" s="1"/>
  <c r="B62329" i="10" s="1"/>
  <c r="B62330" i="10" s="1"/>
  <c r="B62331" i="10" s="1"/>
  <c r="B62332" i="10" s="1"/>
  <c r="B62333" i="10" s="1"/>
  <c r="B62334" i="10" s="1"/>
  <c r="B62335" i="10" s="1"/>
  <c r="B62336" i="10" s="1"/>
  <c r="B62337" i="10" s="1"/>
  <c r="B62338" i="10" s="1"/>
  <c r="B62339" i="10" s="1"/>
  <c r="B62340" i="10" s="1"/>
  <c r="B62341" i="10" s="1"/>
  <c r="B62342" i="10" s="1"/>
  <c r="B62343" i="10" s="1"/>
  <c r="B62344" i="10" s="1"/>
  <c r="B62345" i="10" s="1"/>
  <c r="B62346" i="10" s="1"/>
  <c r="B62347" i="10" s="1"/>
  <c r="B62348" i="10" s="1"/>
  <c r="B62349" i="10" s="1"/>
  <c r="B62350" i="10" s="1"/>
  <c r="B62351" i="10" s="1"/>
  <c r="B62352" i="10" s="1"/>
  <c r="B62353" i="10" s="1"/>
  <c r="B62354" i="10" s="1"/>
  <c r="B62355" i="10" s="1"/>
  <c r="B62356" i="10" s="1"/>
  <c r="B62357" i="10" s="1"/>
  <c r="B62358" i="10" s="1"/>
  <c r="B62359" i="10" s="1"/>
  <c r="B62360" i="10" s="1"/>
  <c r="B62361" i="10" s="1"/>
  <c r="B62362" i="10" s="1"/>
  <c r="B62363" i="10" s="1"/>
  <c r="B62364" i="10" s="1"/>
  <c r="B62365" i="10" s="1"/>
  <c r="B62366" i="10" s="1"/>
  <c r="B62367" i="10" s="1"/>
  <c r="B62368" i="10" s="1"/>
  <c r="B62369" i="10" s="1"/>
  <c r="B62370" i="10" s="1"/>
  <c r="B62371" i="10" s="1"/>
  <c r="B62372" i="10" s="1"/>
  <c r="B62373" i="10" s="1"/>
  <c r="B62374" i="10" s="1"/>
  <c r="B62375" i="10" s="1"/>
  <c r="B62376" i="10" s="1"/>
  <c r="B62377" i="10" s="1"/>
  <c r="B62378" i="10" s="1"/>
  <c r="B62379" i="10" s="1"/>
  <c r="B62380" i="10" s="1"/>
  <c r="B62381" i="10" s="1"/>
  <c r="B62382" i="10" s="1"/>
  <c r="B62383" i="10" s="1"/>
  <c r="B62384" i="10" s="1"/>
  <c r="B62385" i="10" s="1"/>
  <c r="B62386" i="10" s="1"/>
  <c r="B62387" i="10" s="1"/>
  <c r="B62388" i="10" s="1"/>
  <c r="B62389" i="10" s="1"/>
  <c r="B62390" i="10" s="1"/>
  <c r="B62391" i="10" s="1"/>
  <c r="B62392" i="10" s="1"/>
  <c r="B62393" i="10" s="1"/>
  <c r="B62394" i="10" s="1"/>
  <c r="B62395" i="10" s="1"/>
  <c r="B62396" i="10" s="1"/>
  <c r="B62397" i="10" s="1"/>
  <c r="B62398" i="10" s="1"/>
  <c r="B62399" i="10" s="1"/>
  <c r="B62400" i="10" s="1"/>
  <c r="B62401" i="10" s="1"/>
  <c r="B62402" i="10" s="1"/>
  <c r="B62403" i="10" s="1"/>
  <c r="B62404" i="10" s="1"/>
  <c r="B62405" i="10" s="1"/>
  <c r="B62406" i="10" s="1"/>
  <c r="B62407" i="10" s="1"/>
  <c r="B62408" i="10" s="1"/>
  <c r="B62409" i="10" s="1"/>
  <c r="B62410" i="10" s="1"/>
  <c r="B62411" i="10" s="1"/>
  <c r="B62412" i="10" s="1"/>
  <c r="B62413" i="10" s="1"/>
  <c r="B62414" i="10" s="1"/>
  <c r="B62415" i="10" s="1"/>
  <c r="B62416" i="10" s="1"/>
  <c r="B62417" i="10" s="1"/>
  <c r="B62418" i="10" s="1"/>
  <c r="B62419" i="10" s="1"/>
  <c r="B62420" i="10" s="1"/>
  <c r="B62421" i="10" s="1"/>
  <c r="B62422" i="10" s="1"/>
  <c r="B62423" i="10" s="1"/>
  <c r="B62424" i="10" s="1"/>
  <c r="B62425" i="10" s="1"/>
  <c r="B62426" i="10" s="1"/>
  <c r="B62427" i="10" s="1"/>
  <c r="B62428" i="10" s="1"/>
  <c r="B62429" i="10" s="1"/>
  <c r="B62430" i="10" s="1"/>
  <c r="B62431" i="10" s="1"/>
  <c r="B62432" i="10" s="1"/>
  <c r="B62433" i="10" s="1"/>
  <c r="B62434" i="10" s="1"/>
  <c r="B62435" i="10" s="1"/>
  <c r="B62436" i="10" s="1"/>
  <c r="B62437" i="10" s="1"/>
  <c r="B62438" i="10" s="1"/>
  <c r="B62439" i="10" s="1"/>
  <c r="B62440" i="10" s="1"/>
  <c r="B62441" i="10" s="1"/>
  <c r="B62442" i="10" s="1"/>
  <c r="B62443" i="10" s="1"/>
  <c r="B62444" i="10" s="1"/>
  <c r="B62445" i="10" s="1"/>
  <c r="B62446" i="10" s="1"/>
  <c r="B62447" i="10" s="1"/>
  <c r="B62448" i="10" s="1"/>
  <c r="B62449" i="10" s="1"/>
  <c r="B62450" i="10" s="1"/>
  <c r="B62451" i="10" s="1"/>
  <c r="B62452" i="10" s="1"/>
  <c r="B62453" i="10" s="1"/>
  <c r="B62454" i="10" s="1"/>
  <c r="B62455" i="10" s="1"/>
  <c r="B62456" i="10" s="1"/>
  <c r="B62457" i="10" s="1"/>
  <c r="B62458" i="10" s="1"/>
  <c r="B62459" i="10" s="1"/>
  <c r="B62460" i="10" s="1"/>
  <c r="B62461" i="10" s="1"/>
  <c r="B62462" i="10" s="1"/>
  <c r="B62463" i="10" s="1"/>
  <c r="B62464" i="10" s="1"/>
  <c r="B62465" i="10" s="1"/>
  <c r="B62466" i="10" s="1"/>
  <c r="B62467" i="10" s="1"/>
  <c r="B62468" i="10" s="1"/>
  <c r="B62469" i="10" s="1"/>
  <c r="B62470" i="10" s="1"/>
  <c r="B62471" i="10" s="1"/>
  <c r="B62472" i="10" s="1"/>
  <c r="B62473" i="10" s="1"/>
  <c r="B62474" i="10" s="1"/>
  <c r="B62475" i="10" s="1"/>
  <c r="B62476" i="10" s="1"/>
  <c r="B62477" i="10" s="1"/>
  <c r="B62478" i="10" s="1"/>
  <c r="B62479" i="10" s="1"/>
  <c r="B62480" i="10" s="1"/>
  <c r="B62481" i="10" s="1"/>
  <c r="B62482" i="10" s="1"/>
  <c r="B62483" i="10" s="1"/>
  <c r="B62484" i="10" s="1"/>
  <c r="B62485" i="10" s="1"/>
  <c r="B62486" i="10" s="1"/>
  <c r="B62487" i="10" s="1"/>
  <c r="B62488" i="10" s="1"/>
  <c r="B62489" i="10" s="1"/>
  <c r="B62490" i="10" s="1"/>
  <c r="B62491" i="10" s="1"/>
  <c r="B62492" i="10" s="1"/>
  <c r="B62493" i="10" s="1"/>
  <c r="B62494" i="10" s="1"/>
  <c r="B62495" i="10" s="1"/>
  <c r="B62496" i="10" s="1"/>
  <c r="B62497" i="10" s="1"/>
  <c r="B62498" i="10" s="1"/>
  <c r="B62499" i="10" s="1"/>
  <c r="B62500" i="10" s="1"/>
  <c r="B62501" i="10" s="1"/>
  <c r="B62502" i="10" s="1"/>
  <c r="B62503" i="10" s="1"/>
  <c r="B62504" i="10" s="1"/>
  <c r="B62505" i="10" s="1"/>
  <c r="B62506" i="10" s="1"/>
  <c r="B62507" i="10" s="1"/>
  <c r="B62508" i="10" s="1"/>
  <c r="B62509" i="10" s="1"/>
  <c r="B62510" i="10" s="1"/>
  <c r="B62511" i="10" s="1"/>
  <c r="B62512" i="10" s="1"/>
  <c r="B62513" i="10" s="1"/>
  <c r="B62514" i="10" s="1"/>
  <c r="B62515" i="10" s="1"/>
  <c r="B62516" i="10" s="1"/>
  <c r="B62517" i="10" s="1"/>
  <c r="B62518" i="10" s="1"/>
  <c r="B62519" i="10" s="1"/>
  <c r="B62520" i="10" s="1"/>
  <c r="B62521" i="10" s="1"/>
  <c r="B62522" i="10" s="1"/>
  <c r="B62523" i="10" s="1"/>
  <c r="B62524" i="10" s="1"/>
  <c r="B62525" i="10" s="1"/>
  <c r="B62526" i="10" s="1"/>
  <c r="B62527" i="10" s="1"/>
  <c r="B62528" i="10" s="1"/>
  <c r="B62529" i="10" s="1"/>
  <c r="B62530" i="10" s="1"/>
  <c r="B62531" i="10" s="1"/>
  <c r="B62532" i="10" s="1"/>
  <c r="B62533" i="10" s="1"/>
  <c r="B62534" i="10" s="1"/>
  <c r="B62535" i="10" s="1"/>
  <c r="B62536" i="10" s="1"/>
  <c r="B62537" i="10" s="1"/>
  <c r="B62538" i="10" s="1"/>
  <c r="B62539" i="10" s="1"/>
  <c r="B62540" i="10" s="1"/>
  <c r="B62541" i="10" s="1"/>
  <c r="B62542" i="10" s="1"/>
  <c r="B62543" i="10" s="1"/>
  <c r="B62544" i="10" s="1"/>
  <c r="B62545" i="10" s="1"/>
  <c r="B62546" i="10" s="1"/>
  <c r="B62547" i="10" s="1"/>
  <c r="B62548" i="10" s="1"/>
  <c r="B62549" i="10" s="1"/>
  <c r="B62550" i="10" s="1"/>
  <c r="B62551" i="10" s="1"/>
  <c r="B62552" i="10" s="1"/>
  <c r="B62553" i="10" s="1"/>
  <c r="B62554" i="10" s="1"/>
  <c r="B62555" i="10" s="1"/>
  <c r="B62556" i="10" s="1"/>
  <c r="B62557" i="10" s="1"/>
  <c r="B62558" i="10" s="1"/>
  <c r="B62559" i="10" s="1"/>
  <c r="B62560" i="10" s="1"/>
  <c r="B62561" i="10" s="1"/>
  <c r="B62562" i="10" s="1"/>
  <c r="B62563" i="10" s="1"/>
  <c r="B62564" i="10" s="1"/>
  <c r="B62565" i="10" s="1"/>
  <c r="B62566" i="10" s="1"/>
  <c r="B62567" i="10" s="1"/>
  <c r="B62568" i="10" s="1"/>
  <c r="B62569" i="10" s="1"/>
  <c r="B62570" i="10" s="1"/>
  <c r="B62571" i="10" s="1"/>
  <c r="B62572" i="10" s="1"/>
  <c r="B62573" i="10" s="1"/>
  <c r="B62574" i="10" s="1"/>
  <c r="B62575" i="10" s="1"/>
  <c r="B62576" i="10" s="1"/>
  <c r="B62577" i="10" s="1"/>
  <c r="B62578" i="10" s="1"/>
  <c r="B62579" i="10" s="1"/>
  <c r="B62580" i="10" s="1"/>
  <c r="B62581" i="10" s="1"/>
  <c r="B62582" i="10" s="1"/>
  <c r="B62583" i="10" s="1"/>
  <c r="B62584" i="10" s="1"/>
  <c r="B62585" i="10" s="1"/>
  <c r="B62586" i="10" s="1"/>
  <c r="B62587" i="10" s="1"/>
  <c r="B62588" i="10" s="1"/>
  <c r="B62589" i="10" s="1"/>
  <c r="B62590" i="10" s="1"/>
  <c r="B62591" i="10" s="1"/>
  <c r="B62592" i="10" s="1"/>
  <c r="B62593" i="10" s="1"/>
  <c r="B62594" i="10" s="1"/>
  <c r="B62595" i="10" s="1"/>
  <c r="B62596" i="10" s="1"/>
  <c r="B62597" i="10" s="1"/>
  <c r="B62598" i="10" s="1"/>
  <c r="B62599" i="10" s="1"/>
  <c r="B62600" i="10" s="1"/>
  <c r="B62601" i="10" s="1"/>
  <c r="B62602" i="10" s="1"/>
  <c r="B62603" i="10" s="1"/>
  <c r="B62604" i="10" s="1"/>
  <c r="B62605" i="10" s="1"/>
  <c r="B62606" i="10" s="1"/>
  <c r="B62607" i="10" s="1"/>
  <c r="B62608" i="10" s="1"/>
  <c r="B62609" i="10" s="1"/>
  <c r="B62610" i="10" s="1"/>
  <c r="B62611" i="10" s="1"/>
  <c r="B62612" i="10" s="1"/>
  <c r="B62613" i="10" s="1"/>
  <c r="B62614" i="10" s="1"/>
  <c r="B62615" i="10" s="1"/>
  <c r="B62616" i="10" s="1"/>
  <c r="B62617" i="10" s="1"/>
  <c r="B62618" i="10" s="1"/>
  <c r="B62619" i="10" s="1"/>
  <c r="B62620" i="10" s="1"/>
  <c r="B62621" i="10" s="1"/>
  <c r="B62622" i="10" s="1"/>
  <c r="B62623" i="10" s="1"/>
  <c r="B62624" i="10" s="1"/>
  <c r="B62625" i="10" s="1"/>
  <c r="B62626" i="10" s="1"/>
  <c r="B62627" i="10" s="1"/>
  <c r="B62628" i="10" s="1"/>
  <c r="B62629" i="10" s="1"/>
  <c r="B62630" i="10" s="1"/>
  <c r="B62631" i="10" s="1"/>
  <c r="B62632" i="10" s="1"/>
  <c r="B62633" i="10" s="1"/>
  <c r="B62634" i="10" s="1"/>
  <c r="B62635" i="10" s="1"/>
  <c r="B62636" i="10" s="1"/>
  <c r="B62637" i="10" s="1"/>
  <c r="B62638" i="10" s="1"/>
  <c r="B62639" i="10" s="1"/>
  <c r="B62640" i="10" s="1"/>
  <c r="B62641" i="10" s="1"/>
  <c r="B62642" i="10" s="1"/>
  <c r="B62643" i="10" s="1"/>
  <c r="B62644" i="10" s="1"/>
  <c r="B62645" i="10" s="1"/>
  <c r="B62646" i="10" s="1"/>
  <c r="B62647" i="10" s="1"/>
  <c r="B62648" i="10" s="1"/>
  <c r="B62649" i="10" s="1"/>
  <c r="B62650" i="10" s="1"/>
  <c r="B62651" i="10" s="1"/>
  <c r="B62652" i="10" s="1"/>
  <c r="B62653" i="10" s="1"/>
  <c r="B62654" i="10" s="1"/>
  <c r="B62655" i="10" s="1"/>
  <c r="B62656" i="10" s="1"/>
  <c r="B62657" i="10" s="1"/>
  <c r="B62658" i="10" s="1"/>
  <c r="B62659" i="10" s="1"/>
  <c r="B62660" i="10" s="1"/>
  <c r="B62661" i="10" s="1"/>
  <c r="B62662" i="10" s="1"/>
  <c r="B62663" i="10" s="1"/>
  <c r="B62664" i="10" s="1"/>
  <c r="B62665" i="10" s="1"/>
  <c r="B62666" i="10" s="1"/>
  <c r="B62667" i="10" s="1"/>
  <c r="B62668" i="10" s="1"/>
  <c r="B62669" i="10" s="1"/>
  <c r="B62670" i="10" s="1"/>
  <c r="B62671" i="10" s="1"/>
  <c r="B62672" i="10" s="1"/>
  <c r="B62673" i="10" s="1"/>
  <c r="B62674" i="10" s="1"/>
  <c r="B62675" i="10" s="1"/>
  <c r="B62676" i="10" s="1"/>
  <c r="B62677" i="10" s="1"/>
  <c r="B62678" i="10" s="1"/>
  <c r="B62679" i="10" s="1"/>
  <c r="B62680" i="10" s="1"/>
  <c r="B62681" i="10" s="1"/>
  <c r="B62682" i="10" s="1"/>
  <c r="B62683" i="10" s="1"/>
  <c r="B62684" i="10" s="1"/>
  <c r="B62685" i="10" s="1"/>
  <c r="B62686" i="10" s="1"/>
  <c r="B62687" i="10" s="1"/>
  <c r="B62688" i="10" s="1"/>
  <c r="B62689" i="10" s="1"/>
  <c r="B62690" i="10" s="1"/>
  <c r="B62691" i="10" s="1"/>
  <c r="B62692" i="10" s="1"/>
  <c r="B62693" i="10" s="1"/>
  <c r="B62694" i="10" s="1"/>
  <c r="B62695" i="10" s="1"/>
  <c r="B62696" i="10" s="1"/>
  <c r="B62697" i="10" s="1"/>
  <c r="B62698" i="10" s="1"/>
  <c r="B62699" i="10" s="1"/>
  <c r="B62700" i="10" s="1"/>
  <c r="B62701" i="10" s="1"/>
  <c r="B62702" i="10" s="1"/>
  <c r="B62703" i="10" s="1"/>
  <c r="B62704" i="10" s="1"/>
  <c r="B62705" i="10" s="1"/>
  <c r="B62706" i="10" s="1"/>
  <c r="B62707" i="10" s="1"/>
  <c r="B62708" i="10" s="1"/>
  <c r="B62709" i="10" s="1"/>
  <c r="B62710" i="10" s="1"/>
  <c r="B62711" i="10" s="1"/>
  <c r="B62712" i="10" s="1"/>
  <c r="B62713" i="10" s="1"/>
  <c r="B62714" i="10" s="1"/>
  <c r="B62715" i="10" s="1"/>
  <c r="B62716" i="10" s="1"/>
  <c r="B62717" i="10" s="1"/>
  <c r="B62718" i="10" s="1"/>
  <c r="B62719" i="10" s="1"/>
  <c r="B62720" i="10" s="1"/>
  <c r="B62721" i="10" s="1"/>
  <c r="B62722" i="10" s="1"/>
  <c r="B62723" i="10" s="1"/>
  <c r="B62724" i="10" s="1"/>
  <c r="B62725" i="10" s="1"/>
  <c r="B62726" i="10" s="1"/>
  <c r="B62727" i="10" s="1"/>
  <c r="B62728" i="10" s="1"/>
  <c r="B62729" i="10" s="1"/>
  <c r="B62730" i="10" s="1"/>
  <c r="B62731" i="10" s="1"/>
  <c r="B62732" i="10" s="1"/>
  <c r="B62733" i="10" s="1"/>
  <c r="B62734" i="10" s="1"/>
  <c r="B62735" i="10" s="1"/>
  <c r="B62736" i="10" s="1"/>
  <c r="B62737" i="10" s="1"/>
  <c r="B62738" i="10" s="1"/>
  <c r="B62739" i="10" s="1"/>
  <c r="B62740" i="10" s="1"/>
  <c r="B62741" i="10" s="1"/>
  <c r="B62742" i="10" s="1"/>
  <c r="B62743" i="10" s="1"/>
  <c r="B62744" i="10" s="1"/>
  <c r="B62745" i="10" s="1"/>
  <c r="B62746" i="10" s="1"/>
  <c r="B62747" i="10" s="1"/>
  <c r="B62748" i="10" s="1"/>
  <c r="B62749" i="10" s="1"/>
  <c r="B62750" i="10" s="1"/>
  <c r="B62751" i="10" s="1"/>
  <c r="B62752" i="10" s="1"/>
  <c r="B62753" i="10" s="1"/>
  <c r="B62754" i="10" s="1"/>
  <c r="B62755" i="10" s="1"/>
  <c r="B62756" i="10" s="1"/>
  <c r="B62757" i="10" s="1"/>
  <c r="B62758" i="10" s="1"/>
  <c r="B62759" i="10" s="1"/>
  <c r="B62760" i="10" s="1"/>
  <c r="B62761" i="10" s="1"/>
  <c r="B62762" i="10" s="1"/>
  <c r="B62763" i="10" s="1"/>
  <c r="B62764" i="10" s="1"/>
  <c r="B62765" i="10" s="1"/>
  <c r="B62766" i="10" s="1"/>
  <c r="B62767" i="10" s="1"/>
  <c r="B62768" i="10" s="1"/>
  <c r="B62769" i="10" s="1"/>
  <c r="B62770" i="10" s="1"/>
  <c r="B62771" i="10" s="1"/>
  <c r="B62772" i="10" s="1"/>
  <c r="B62773" i="10" s="1"/>
  <c r="B62774" i="10" s="1"/>
  <c r="B62775" i="10" s="1"/>
  <c r="B62776" i="10" s="1"/>
  <c r="B62777" i="10" s="1"/>
  <c r="B62778" i="10" s="1"/>
  <c r="B62779" i="10" s="1"/>
  <c r="B62780" i="10" s="1"/>
  <c r="B62781" i="10" s="1"/>
  <c r="B62782" i="10" s="1"/>
  <c r="B62783" i="10" s="1"/>
  <c r="B62784" i="10" s="1"/>
  <c r="B62785" i="10" s="1"/>
  <c r="B62786" i="10" s="1"/>
  <c r="B62787" i="10" s="1"/>
  <c r="B62788" i="10" s="1"/>
  <c r="B62789" i="10" s="1"/>
  <c r="B62790" i="10" s="1"/>
  <c r="B62791" i="10" s="1"/>
  <c r="B62792" i="10" s="1"/>
  <c r="B62793" i="10" s="1"/>
  <c r="B62794" i="10" s="1"/>
  <c r="B62795" i="10" s="1"/>
  <c r="B62796" i="10" s="1"/>
  <c r="B62797" i="10" s="1"/>
  <c r="B62798" i="10" s="1"/>
  <c r="B62799" i="10" s="1"/>
  <c r="B62800" i="10" s="1"/>
  <c r="B62801" i="10" s="1"/>
  <c r="B62802" i="10" s="1"/>
  <c r="B62803" i="10" s="1"/>
  <c r="B62804" i="10" s="1"/>
  <c r="B62805" i="10" s="1"/>
  <c r="B62806" i="10" s="1"/>
  <c r="B62807" i="10" s="1"/>
  <c r="B62808" i="10" s="1"/>
  <c r="B62809" i="10" s="1"/>
  <c r="B62810" i="10" s="1"/>
  <c r="B62811" i="10" s="1"/>
  <c r="B62812" i="10" s="1"/>
  <c r="B62813" i="10" s="1"/>
  <c r="B62814" i="10" s="1"/>
  <c r="B62815" i="10" s="1"/>
  <c r="B62816" i="10" s="1"/>
  <c r="B62817" i="10" s="1"/>
  <c r="B62818" i="10" s="1"/>
  <c r="B62819" i="10" s="1"/>
  <c r="B62820" i="10" s="1"/>
  <c r="B62821" i="10" s="1"/>
  <c r="B62822" i="10" s="1"/>
  <c r="B62823" i="10" s="1"/>
  <c r="B62824" i="10" s="1"/>
  <c r="B62825" i="10" s="1"/>
  <c r="B62826" i="10" s="1"/>
  <c r="B62827" i="10" s="1"/>
  <c r="B62828" i="10" s="1"/>
  <c r="B62829" i="10" s="1"/>
  <c r="B62830" i="10" s="1"/>
  <c r="B62831" i="10" s="1"/>
  <c r="B62832" i="10" s="1"/>
  <c r="B62833" i="10" s="1"/>
  <c r="B62834" i="10" s="1"/>
  <c r="B62835" i="10" s="1"/>
  <c r="B62836" i="10" s="1"/>
  <c r="B62837" i="10" s="1"/>
  <c r="B62838" i="10" s="1"/>
  <c r="B62839" i="10" s="1"/>
  <c r="B62840" i="10" s="1"/>
  <c r="B62841" i="10" s="1"/>
  <c r="B62842" i="10" s="1"/>
  <c r="B62843" i="10" s="1"/>
  <c r="B62844" i="10" s="1"/>
  <c r="B62845" i="10" s="1"/>
  <c r="B62846" i="10" s="1"/>
  <c r="B62847" i="10" s="1"/>
  <c r="B62848" i="10" s="1"/>
  <c r="B62849" i="10" s="1"/>
  <c r="B62850" i="10" s="1"/>
  <c r="B62851" i="10" s="1"/>
  <c r="B62852" i="10" s="1"/>
  <c r="B62853" i="10" s="1"/>
  <c r="B62854" i="10" s="1"/>
  <c r="B62855" i="10" s="1"/>
  <c r="B62856" i="10" s="1"/>
  <c r="B62857" i="10" s="1"/>
  <c r="B62858" i="10" s="1"/>
  <c r="B62859" i="10" s="1"/>
  <c r="B62860" i="10" s="1"/>
  <c r="B62861" i="10" s="1"/>
  <c r="B62862" i="10" s="1"/>
  <c r="B62863" i="10" s="1"/>
  <c r="B62864" i="10" s="1"/>
  <c r="B62865" i="10" s="1"/>
  <c r="B62866" i="10" s="1"/>
  <c r="B62867" i="10" s="1"/>
  <c r="B62868" i="10" s="1"/>
  <c r="B62869" i="10" s="1"/>
  <c r="B62870" i="10" s="1"/>
  <c r="B62871" i="10" s="1"/>
  <c r="B62872" i="10" s="1"/>
  <c r="B62873" i="10" s="1"/>
  <c r="B62874" i="10" s="1"/>
  <c r="B62875" i="10" s="1"/>
  <c r="B62876" i="10" s="1"/>
  <c r="B62877" i="10" s="1"/>
  <c r="B62878" i="10" s="1"/>
  <c r="B62879" i="10" s="1"/>
  <c r="B62880" i="10" s="1"/>
  <c r="B62881" i="10" s="1"/>
  <c r="B62882" i="10" s="1"/>
  <c r="B62883" i="10" s="1"/>
  <c r="B62884" i="10" s="1"/>
  <c r="B62885" i="10" s="1"/>
  <c r="B62886" i="10" s="1"/>
  <c r="B62887" i="10" s="1"/>
  <c r="B62888" i="10" s="1"/>
  <c r="B62889" i="10" s="1"/>
  <c r="B62890" i="10" s="1"/>
  <c r="B62891" i="10" s="1"/>
  <c r="B62892" i="10" s="1"/>
  <c r="B62893" i="10" s="1"/>
  <c r="B62894" i="10" s="1"/>
  <c r="B62895" i="10" s="1"/>
  <c r="B62896" i="10" s="1"/>
  <c r="B62897" i="10" s="1"/>
  <c r="B62898" i="10" s="1"/>
  <c r="B62899" i="10" s="1"/>
  <c r="B62900" i="10" s="1"/>
  <c r="B62901" i="10" s="1"/>
  <c r="B62902" i="10" s="1"/>
  <c r="B62903" i="10" s="1"/>
  <c r="B62904" i="10" s="1"/>
  <c r="B62905" i="10" s="1"/>
  <c r="B62906" i="10" s="1"/>
  <c r="B62907" i="10" s="1"/>
  <c r="B62908" i="10" s="1"/>
  <c r="B62909" i="10" s="1"/>
  <c r="B62910" i="10" s="1"/>
  <c r="B62911" i="10" s="1"/>
  <c r="B62912" i="10" s="1"/>
  <c r="B62913" i="10" s="1"/>
  <c r="B62914" i="10" s="1"/>
  <c r="B62915" i="10" s="1"/>
  <c r="B62916" i="10" s="1"/>
  <c r="B62917" i="10" s="1"/>
  <c r="B62918" i="10" s="1"/>
  <c r="B62919" i="10" s="1"/>
  <c r="B62920" i="10" s="1"/>
  <c r="B62921" i="10" s="1"/>
  <c r="B62922" i="10" s="1"/>
  <c r="B62923" i="10" s="1"/>
  <c r="B62924" i="10" s="1"/>
  <c r="B62925" i="10" s="1"/>
  <c r="B62926" i="10" s="1"/>
  <c r="B62927" i="10" s="1"/>
  <c r="B62928" i="10" s="1"/>
  <c r="B62929" i="10" s="1"/>
  <c r="B62930" i="10" s="1"/>
  <c r="B62931" i="10" s="1"/>
  <c r="B62932" i="10" s="1"/>
  <c r="B62933" i="10" s="1"/>
  <c r="B62934" i="10" s="1"/>
  <c r="B62935" i="10" s="1"/>
  <c r="B62936" i="10" s="1"/>
  <c r="B62937" i="10" s="1"/>
  <c r="B62938" i="10" s="1"/>
  <c r="B62939" i="10" s="1"/>
  <c r="B62940" i="10" s="1"/>
  <c r="B62941" i="10" s="1"/>
  <c r="B62942" i="10" s="1"/>
  <c r="B62943" i="10" s="1"/>
  <c r="B62944" i="10" s="1"/>
  <c r="B62945" i="10" s="1"/>
  <c r="B62946" i="10" s="1"/>
  <c r="B62947" i="10" s="1"/>
  <c r="B62948" i="10" s="1"/>
  <c r="B62949" i="10" s="1"/>
  <c r="B62950" i="10" s="1"/>
  <c r="B62951" i="10" s="1"/>
  <c r="B62952" i="10" s="1"/>
  <c r="B62953" i="10" s="1"/>
  <c r="B62954" i="10" s="1"/>
  <c r="B62955" i="10" s="1"/>
  <c r="B62956" i="10" s="1"/>
  <c r="B62957" i="10" s="1"/>
  <c r="B62958" i="10" s="1"/>
  <c r="B62959" i="10" s="1"/>
  <c r="B62960" i="10" s="1"/>
  <c r="B62961" i="10" s="1"/>
  <c r="B62962" i="10" s="1"/>
  <c r="B62963" i="10" s="1"/>
  <c r="B62964" i="10" s="1"/>
  <c r="B62965" i="10" s="1"/>
  <c r="B62966" i="10" s="1"/>
  <c r="B62967" i="10" s="1"/>
  <c r="B62968" i="10" s="1"/>
  <c r="B62969" i="10" s="1"/>
  <c r="B62970" i="10" s="1"/>
  <c r="B62971" i="10" s="1"/>
  <c r="B62972" i="10" s="1"/>
  <c r="B62973" i="10" s="1"/>
  <c r="B62974" i="10" s="1"/>
  <c r="B62975" i="10" s="1"/>
  <c r="B62976" i="10" s="1"/>
  <c r="B62977" i="10" s="1"/>
  <c r="B62978" i="10" s="1"/>
  <c r="B62979" i="10" s="1"/>
  <c r="B62980" i="10" s="1"/>
  <c r="B62981" i="10" s="1"/>
  <c r="B62982" i="10" s="1"/>
  <c r="B62983" i="10" s="1"/>
  <c r="B62984" i="10" s="1"/>
  <c r="B62985" i="10" s="1"/>
  <c r="B62986" i="10" s="1"/>
  <c r="B62987" i="10" s="1"/>
  <c r="B62988" i="10" s="1"/>
  <c r="B62989" i="10" s="1"/>
  <c r="B62990" i="10" s="1"/>
  <c r="B62991" i="10" s="1"/>
  <c r="B62992" i="10" s="1"/>
  <c r="B62993" i="10" s="1"/>
  <c r="B62994" i="10" s="1"/>
  <c r="B62995" i="10" s="1"/>
  <c r="B62996" i="10" s="1"/>
  <c r="B62997" i="10" s="1"/>
  <c r="B62998" i="10" s="1"/>
  <c r="B62999" i="10" s="1"/>
  <c r="B63000" i="10" s="1"/>
  <c r="B63001" i="10" s="1"/>
  <c r="B63002" i="10" s="1"/>
  <c r="B63003" i="10" s="1"/>
  <c r="B63004" i="10" s="1"/>
  <c r="B63005" i="10" s="1"/>
  <c r="B63006" i="10" s="1"/>
  <c r="B63007" i="10" s="1"/>
  <c r="B63008" i="10" s="1"/>
  <c r="B63009" i="10" s="1"/>
  <c r="B63010" i="10" s="1"/>
  <c r="B63011" i="10" s="1"/>
  <c r="B63012" i="10" s="1"/>
  <c r="B63013" i="10" s="1"/>
  <c r="B63014" i="10" s="1"/>
  <c r="B63015" i="10" s="1"/>
  <c r="B63016" i="10" s="1"/>
  <c r="B63017" i="10" s="1"/>
  <c r="B63018" i="10" s="1"/>
  <c r="B63019" i="10" s="1"/>
  <c r="B63020" i="10" s="1"/>
  <c r="B63021" i="10" s="1"/>
  <c r="B63022" i="10" s="1"/>
  <c r="B63023" i="10" s="1"/>
  <c r="B63024" i="10" s="1"/>
  <c r="B63025" i="10" s="1"/>
  <c r="B63026" i="10" s="1"/>
  <c r="B63027" i="10" s="1"/>
  <c r="B63028" i="10" s="1"/>
  <c r="B63029" i="10" s="1"/>
  <c r="B63030" i="10" s="1"/>
  <c r="B63031" i="10" s="1"/>
  <c r="B63032" i="10" s="1"/>
  <c r="B63033" i="10" s="1"/>
  <c r="B63034" i="10" s="1"/>
  <c r="B63035" i="10" s="1"/>
  <c r="B63036" i="10" s="1"/>
  <c r="B63037" i="10" s="1"/>
  <c r="B63038" i="10" s="1"/>
  <c r="B63039" i="10" s="1"/>
  <c r="B63040" i="10" s="1"/>
  <c r="B63041" i="10" s="1"/>
  <c r="B63042" i="10" s="1"/>
  <c r="B63043" i="10" s="1"/>
  <c r="B63044" i="10" s="1"/>
  <c r="B63045" i="10" s="1"/>
  <c r="B63046" i="10" s="1"/>
  <c r="B63047" i="10" s="1"/>
  <c r="B63048" i="10" s="1"/>
  <c r="B63049" i="10" s="1"/>
  <c r="B63050" i="10" s="1"/>
  <c r="B63051" i="10" s="1"/>
  <c r="B63052" i="10" s="1"/>
  <c r="B63053" i="10" s="1"/>
  <c r="B63054" i="10" s="1"/>
  <c r="B63055" i="10" s="1"/>
  <c r="B63056" i="10" s="1"/>
  <c r="B63057" i="10" s="1"/>
  <c r="B63058" i="10" s="1"/>
  <c r="B63059" i="10" s="1"/>
  <c r="B63060" i="10" s="1"/>
  <c r="B63061" i="10" s="1"/>
  <c r="B63062" i="10" s="1"/>
  <c r="C2244" i="10" a="1"/>
  <c r="C2244" i="10" s="1"/>
  <c r="D2244" i="10" a="1"/>
  <c r="D2244" i="10" s="1"/>
  <c r="E2244" i="10" a="1"/>
  <c r="E2244" i="10" s="1"/>
  <c r="F2244" i="10"/>
  <c r="G2244" i="10"/>
  <c r="Q2244" i="10"/>
  <c r="F2245" i="10"/>
  <c r="G2245" i="10"/>
  <c r="H2245" i="10" s="1"/>
  <c r="Q2245" i="10"/>
  <c r="F2246" i="10"/>
  <c r="G2246" i="10"/>
  <c r="O2246" i="10" s="1"/>
  <c r="H2246" i="10"/>
  <c r="Q2246" i="10"/>
  <c r="F2247" i="10"/>
  <c r="G2247" i="10"/>
  <c r="H2247" i="10" s="1"/>
  <c r="Q2247" i="10"/>
  <c r="F2248" i="10"/>
  <c r="G2248" i="10"/>
  <c r="H2248" i="10"/>
  <c r="O2248" i="10"/>
  <c r="Q2248" i="10"/>
  <c r="F2249" i="10"/>
  <c r="G2249" i="10"/>
  <c r="H2249" i="10"/>
  <c r="O2249" i="10"/>
  <c r="Q2249" i="10"/>
  <c r="F2250" i="10"/>
  <c r="G2250" i="10"/>
  <c r="H2250" i="10"/>
  <c r="Q2250" i="10"/>
  <c r="F2251" i="10"/>
  <c r="G2251" i="10"/>
  <c r="H2251" i="10" s="1"/>
  <c r="Q2251" i="10"/>
  <c r="F2252" i="10"/>
  <c r="G2252" i="10"/>
  <c r="Q2252" i="10"/>
  <c r="F2253" i="10"/>
  <c r="G2253" i="10"/>
  <c r="H2253" i="10" s="1"/>
  <c r="Q2253" i="10"/>
  <c r="F2254" i="10"/>
  <c r="G2254" i="10"/>
  <c r="Q2254" i="10"/>
  <c r="F2255" i="10"/>
  <c r="G2255" i="10"/>
  <c r="H2255" i="10" s="1"/>
  <c r="Q2255" i="10"/>
  <c r="F2256" i="10"/>
  <c r="G2256" i="10"/>
  <c r="H2256" i="10"/>
  <c r="O2256" i="10"/>
  <c r="Q2256" i="10"/>
  <c r="F2257" i="10"/>
  <c r="G2257" i="10"/>
  <c r="H2257" i="10" s="1"/>
  <c r="O2257" i="10"/>
  <c r="Q2257" i="10"/>
  <c r="F2258" i="10"/>
  <c r="G2258" i="10"/>
  <c r="Q2258" i="10"/>
  <c r="F2259" i="10"/>
  <c r="G2259" i="10"/>
  <c r="H2259" i="10" s="1"/>
  <c r="Q2259" i="10"/>
  <c r="F2260" i="10"/>
  <c r="G2260" i="10"/>
  <c r="Q2260" i="10"/>
  <c r="F2261" i="10"/>
  <c r="G2261" i="10"/>
  <c r="H2261" i="10" s="1"/>
  <c r="Q2261" i="10"/>
  <c r="F2262" i="10"/>
  <c r="G2262" i="10"/>
  <c r="H2262" i="10" s="1"/>
  <c r="Q2262" i="10"/>
  <c r="F2263" i="10"/>
  <c r="G2263" i="10"/>
  <c r="H2263" i="10"/>
  <c r="O2263" i="10"/>
  <c r="Q2263" i="10"/>
  <c r="F2264" i="10"/>
  <c r="G2264" i="10"/>
  <c r="H2264" i="10"/>
  <c r="O2264" i="10"/>
  <c r="Q2264" i="10"/>
  <c r="F2265" i="10"/>
  <c r="G2265" i="10"/>
  <c r="H2265" i="10" s="1"/>
  <c r="Q2265" i="10"/>
  <c r="F2266" i="10"/>
  <c r="G2266" i="10"/>
  <c r="H2266" i="10" s="1"/>
  <c r="Q2266" i="10"/>
  <c r="F2267" i="10"/>
  <c r="G2267" i="10"/>
  <c r="H2267" i="10" s="1"/>
  <c r="Q2267" i="10"/>
  <c r="F2268" i="10"/>
  <c r="G2268" i="10"/>
  <c r="Q2268" i="10"/>
  <c r="F2269" i="10"/>
  <c r="G2269" i="10"/>
  <c r="H2269" i="10"/>
  <c r="O2269" i="10"/>
  <c r="Q2269" i="10"/>
  <c r="F2270" i="10"/>
  <c r="G2270" i="10"/>
  <c r="H2270" i="10" s="1"/>
  <c r="Q2270" i="10"/>
  <c r="F2271" i="10"/>
  <c r="G2271" i="10"/>
  <c r="H2271" i="10"/>
  <c r="O2271" i="10"/>
  <c r="Q2271" i="10"/>
  <c r="F2272" i="10"/>
  <c r="G2272" i="10"/>
  <c r="H2272" i="10" s="1"/>
  <c r="Q2272" i="10"/>
  <c r="F2273" i="10"/>
  <c r="G2273" i="10"/>
  <c r="O2273" i="10" s="1"/>
  <c r="H2273" i="10"/>
  <c r="Q2273" i="10"/>
  <c r="F2274" i="10"/>
  <c r="G2274" i="10"/>
  <c r="Q2274" i="10"/>
  <c r="F2275" i="10"/>
  <c r="G2275" i="10"/>
  <c r="Q2275" i="10"/>
  <c r="F2276" i="10"/>
  <c r="G2276" i="10"/>
  <c r="Q2276" i="10"/>
  <c r="F2277" i="10"/>
  <c r="G2277" i="10"/>
  <c r="H2277" i="10"/>
  <c r="O2277" i="10"/>
  <c r="Q2277" i="10"/>
  <c r="F2278" i="10"/>
  <c r="G2278" i="10"/>
  <c r="Q2278" i="10"/>
  <c r="F2279" i="10"/>
  <c r="G2279" i="10"/>
  <c r="O2279" i="10" s="1"/>
  <c r="Q2279" i="10"/>
  <c r="F2280" i="10"/>
  <c r="G2280" i="10"/>
  <c r="H2280" i="10"/>
  <c r="O2280" i="10"/>
  <c r="Q2280" i="10"/>
  <c r="F2281" i="10"/>
  <c r="G2281" i="10"/>
  <c r="Q2281" i="10"/>
  <c r="F2282" i="10"/>
  <c r="G2282" i="10"/>
  <c r="Q2282" i="10"/>
  <c r="F2283" i="10"/>
  <c r="G2283" i="10"/>
  <c r="Q2283" i="10"/>
  <c r="F2284" i="10"/>
  <c r="G2284" i="10"/>
  <c r="Q2284" i="10"/>
  <c r="F2285" i="10"/>
  <c r="G2285" i="10"/>
  <c r="H2285" i="10"/>
  <c r="O2285" i="10"/>
  <c r="Q2285" i="10"/>
  <c r="F2286" i="10"/>
  <c r="G2286" i="10"/>
  <c r="H2286" i="10"/>
  <c r="O2286" i="10"/>
  <c r="Q2286" i="10"/>
  <c r="F2287" i="10"/>
  <c r="G2287" i="10"/>
  <c r="O2287" i="10" s="1"/>
  <c r="Q2287" i="10"/>
  <c r="F2288" i="10"/>
  <c r="G2288" i="10"/>
  <c r="H2288" i="10"/>
  <c r="O2288" i="10"/>
  <c r="Q2288" i="10"/>
  <c r="F2289" i="10"/>
  <c r="G2289" i="10"/>
  <c r="Q2289" i="10"/>
  <c r="F2290" i="10"/>
  <c r="G2290" i="10"/>
  <c r="Q2290" i="10"/>
  <c r="F2291" i="10"/>
  <c r="G2291" i="10"/>
  <c r="Q2291" i="10"/>
  <c r="F2292" i="10"/>
  <c r="G2292" i="10"/>
  <c r="H2292" i="10" s="1"/>
  <c r="O2292" i="10"/>
  <c r="Q2292" i="10"/>
  <c r="F2293" i="10"/>
  <c r="G2293" i="10"/>
  <c r="O2293" i="10" s="1"/>
  <c r="H2293" i="10"/>
  <c r="Q2293" i="10"/>
  <c r="F2294" i="10"/>
  <c r="G2294" i="10"/>
  <c r="H2294" i="10"/>
  <c r="O2294" i="10"/>
  <c r="Q2294" i="10"/>
  <c r="F2295" i="10"/>
  <c r="G2295" i="10"/>
  <c r="O2295" i="10" s="1"/>
  <c r="H2295" i="10"/>
  <c r="Q2295" i="10"/>
  <c r="F2296" i="10"/>
  <c r="G2296" i="10"/>
  <c r="O2296" i="10" s="1"/>
  <c r="H2296" i="10"/>
  <c r="Q2296" i="10"/>
  <c r="F2297" i="10"/>
  <c r="G2297" i="10"/>
  <c r="Q2297" i="10"/>
  <c r="F2298" i="10"/>
  <c r="G2298" i="10"/>
  <c r="Q2298" i="10"/>
  <c r="F2299" i="10"/>
  <c r="G2299" i="10"/>
  <c r="Q2299" i="10"/>
  <c r="F2300" i="10"/>
  <c r="G2300" i="10"/>
  <c r="H2300" i="10" s="1"/>
  <c r="Q2300" i="10"/>
  <c r="F2301" i="10"/>
  <c r="G2301" i="10"/>
  <c r="O2301" i="10"/>
  <c r="Q2301" i="10"/>
  <c r="F2302" i="10"/>
  <c r="G2302" i="10"/>
  <c r="H2302" i="10"/>
  <c r="O2302" i="10"/>
  <c r="Q2302" i="10"/>
  <c r="F2303" i="10"/>
  <c r="G2303" i="10"/>
  <c r="O2303" i="10" s="1"/>
  <c r="Q2303" i="10"/>
  <c r="F2304" i="10"/>
  <c r="G2304" i="10"/>
  <c r="O2304" i="10"/>
  <c r="Q2304" i="10"/>
  <c r="F2305" i="10"/>
  <c r="G2305" i="10"/>
  <c r="H2305" i="10" s="1"/>
  <c r="Q2305" i="10"/>
  <c r="F2306" i="10"/>
  <c r="G2306" i="10"/>
  <c r="Q2306" i="10"/>
  <c r="F2307" i="10"/>
  <c r="G2307" i="10"/>
  <c r="Q2307" i="10"/>
  <c r="F2308" i="10"/>
  <c r="G2308" i="10"/>
  <c r="H2308" i="10" s="1"/>
  <c r="Q2308" i="10"/>
  <c r="F2309" i="10"/>
  <c r="G2309" i="10"/>
  <c r="O2309" i="10" s="1"/>
  <c r="Q2309" i="10"/>
  <c r="F2310" i="10"/>
  <c r="G2310" i="10"/>
  <c r="O2310" i="10"/>
  <c r="Q2310" i="10"/>
  <c r="F2311" i="10"/>
  <c r="G2311" i="10"/>
  <c r="Q2311" i="10"/>
  <c r="F2312" i="10"/>
  <c r="G2312" i="10"/>
  <c r="H2312" i="10"/>
  <c r="O2312" i="10"/>
  <c r="Q2312" i="10"/>
  <c r="F2313" i="10"/>
  <c r="G2313" i="10"/>
  <c r="H2313" i="10" s="1"/>
  <c r="Q2313" i="10"/>
  <c r="F2314" i="10"/>
  <c r="G2314" i="10"/>
  <c r="Q2314" i="10"/>
  <c r="F2315" i="10"/>
  <c r="G2315" i="10"/>
  <c r="Q2315" i="10"/>
  <c r="F2316" i="10"/>
  <c r="G2316" i="10"/>
  <c r="H2316" i="10" s="1"/>
  <c r="Q2316" i="10"/>
  <c r="F2317" i="10"/>
  <c r="G2317" i="10"/>
  <c r="Q2317" i="10"/>
  <c r="F2318" i="10"/>
  <c r="G2318" i="10"/>
  <c r="H2318" i="10"/>
  <c r="O2318" i="10"/>
  <c r="Q2318" i="10"/>
  <c r="F2319" i="10"/>
  <c r="G2319" i="10"/>
  <c r="H2319" i="10"/>
  <c r="O2319" i="10"/>
  <c r="Q2319" i="10"/>
  <c r="F2320" i="10"/>
  <c r="G2320" i="10"/>
  <c r="Q2320" i="10"/>
  <c r="F2321" i="10"/>
  <c r="G2321" i="10"/>
  <c r="Q2321" i="10"/>
  <c r="F2322" i="10"/>
  <c r="G2322" i="10"/>
  <c r="Q2322" i="10"/>
  <c r="F2323" i="10"/>
  <c r="G2323" i="10"/>
  <c r="Q2323" i="10"/>
  <c r="F2324" i="10"/>
  <c r="G2324" i="10"/>
  <c r="Q2324" i="10"/>
  <c r="F2325" i="10"/>
  <c r="G2325" i="10"/>
  <c r="H2325" i="10" s="1"/>
  <c r="Q2325" i="10"/>
  <c r="F2326" i="10"/>
  <c r="G2326" i="10"/>
  <c r="Q2326" i="10"/>
  <c r="F2327" i="10"/>
  <c r="G2327" i="10"/>
  <c r="H2327" i="10" s="1"/>
  <c r="Q2327" i="10"/>
  <c r="F2328" i="10"/>
  <c r="G2328" i="10"/>
  <c r="H2328" i="10" s="1"/>
  <c r="Q2328" i="10"/>
  <c r="F2329" i="10"/>
  <c r="G2329" i="10"/>
  <c r="Q2329" i="10"/>
  <c r="F2330" i="10"/>
  <c r="G2330" i="10"/>
  <c r="H2330" i="10"/>
  <c r="O2330" i="10"/>
  <c r="Q2330" i="10"/>
  <c r="F2331" i="10"/>
  <c r="G2331" i="10"/>
  <c r="Q2331" i="10"/>
  <c r="F2332" i="10"/>
  <c r="G2332" i="10"/>
  <c r="H2332" i="10"/>
  <c r="O2332" i="10"/>
  <c r="Q2332" i="10"/>
  <c r="F2333" i="10"/>
  <c r="G2333" i="10"/>
  <c r="H2333" i="10" s="1"/>
  <c r="Q2333" i="10"/>
  <c r="F2334" i="10"/>
  <c r="G2334" i="10"/>
  <c r="Q2334" i="10"/>
  <c r="F2335" i="10"/>
  <c r="G2335" i="10"/>
  <c r="H2335" i="10" s="1"/>
  <c r="Q2335" i="10"/>
  <c r="F2336" i="10"/>
  <c r="G2336" i="10"/>
  <c r="H2336" i="10" s="1"/>
  <c r="Q2336" i="10"/>
  <c r="F2337" i="10"/>
  <c r="G2337" i="10"/>
  <c r="Q2337" i="10"/>
  <c r="F2338" i="10"/>
  <c r="G2338" i="10"/>
  <c r="H2338" i="10"/>
  <c r="O2338" i="10"/>
  <c r="Q2338" i="10"/>
  <c r="F2339" i="10"/>
  <c r="G2339" i="10"/>
  <c r="O2339" i="10" s="1"/>
  <c r="H2339" i="10"/>
  <c r="Q2339" i="10"/>
  <c r="F2340" i="10"/>
  <c r="G2340" i="10"/>
  <c r="H2340" i="10"/>
  <c r="O2340" i="10"/>
  <c r="Q2340" i="10"/>
  <c r="F2341" i="10"/>
  <c r="G2341" i="10"/>
  <c r="Q2341" i="10"/>
  <c r="F2342" i="10"/>
  <c r="G2342" i="10"/>
  <c r="Q2342" i="10"/>
  <c r="F2343" i="10"/>
  <c r="G2343" i="10"/>
  <c r="H2343" i="10" s="1"/>
  <c r="Q2343" i="10"/>
  <c r="F2344" i="10"/>
  <c r="G2344" i="10"/>
  <c r="H2344" i="10" s="1"/>
  <c r="Q2344" i="10"/>
  <c r="F2345" i="10"/>
  <c r="G2345" i="10"/>
  <c r="H2345" i="10" s="1"/>
  <c r="Q2345" i="10"/>
  <c r="F2346" i="10"/>
  <c r="G2346" i="10"/>
  <c r="H2346" i="10"/>
  <c r="O2346" i="10"/>
  <c r="Q2346" i="10"/>
  <c r="F2347" i="10"/>
  <c r="G2347" i="10"/>
  <c r="O2347" i="10" s="1"/>
  <c r="Q2347" i="10"/>
  <c r="F2348" i="10"/>
  <c r="G2348" i="10"/>
  <c r="H2348" i="10"/>
  <c r="O2348" i="10"/>
  <c r="Q2348" i="10"/>
  <c r="F2349" i="10"/>
  <c r="G2349" i="10"/>
  <c r="Q2349" i="10"/>
  <c r="F2350" i="10"/>
  <c r="G2350" i="10"/>
  <c r="Q2350" i="10"/>
  <c r="F2351" i="10"/>
  <c r="G2351" i="10"/>
  <c r="Q2351" i="10"/>
  <c r="F2352" i="10"/>
  <c r="G2352" i="10"/>
  <c r="H2352" i="10" s="1"/>
  <c r="Q2352" i="10"/>
  <c r="F2353" i="10"/>
  <c r="G2353" i="10"/>
  <c r="H2353" i="10" s="1"/>
  <c r="Q2353" i="10"/>
  <c r="F2354" i="10"/>
  <c r="G2354" i="10"/>
  <c r="H2354" i="10"/>
  <c r="O2354" i="10"/>
  <c r="Q2354" i="10"/>
  <c r="F2355" i="10"/>
  <c r="G2355" i="10"/>
  <c r="Q2355" i="10"/>
  <c r="F2356" i="10"/>
  <c r="G2356" i="10"/>
  <c r="Q2356" i="10"/>
  <c r="F2357" i="10"/>
  <c r="G2357" i="10"/>
  <c r="Q2357" i="10"/>
  <c r="F2358" i="10"/>
  <c r="G2358" i="10"/>
  <c r="H2358" i="10"/>
  <c r="O2358" i="10"/>
  <c r="Q2358" i="10"/>
  <c r="F2359" i="10"/>
  <c r="G2359" i="10"/>
  <c r="H2359" i="10" s="1"/>
  <c r="Q2359" i="10"/>
  <c r="F2360" i="10"/>
  <c r="G2360" i="10"/>
  <c r="H2360" i="10"/>
  <c r="O2360" i="10"/>
  <c r="Q2360" i="10"/>
  <c r="F2361" i="10"/>
  <c r="G2361" i="10"/>
  <c r="Q2361" i="10"/>
  <c r="F2362" i="10"/>
  <c r="G2362" i="10"/>
  <c r="O2362" i="10" s="1"/>
  <c r="Q2362" i="10"/>
  <c r="F2363" i="10"/>
  <c r="G2363" i="10"/>
  <c r="H2363" i="10" s="1"/>
  <c r="Q2363" i="10"/>
  <c r="F2364" i="10"/>
  <c r="G2364" i="10"/>
  <c r="H2364" i="10"/>
  <c r="O2364" i="10"/>
  <c r="Q2364" i="10"/>
  <c r="F2365" i="10"/>
  <c r="G2365" i="10"/>
  <c r="Q2365" i="10"/>
  <c r="F2366" i="10"/>
  <c r="G2366" i="10"/>
  <c r="H2366" i="10"/>
  <c r="O2366" i="10"/>
  <c r="Q2366" i="10"/>
  <c r="F2367" i="10"/>
  <c r="G2367" i="10"/>
  <c r="Q2367" i="10"/>
  <c r="F2368" i="10"/>
  <c r="G2368" i="10"/>
  <c r="H2368" i="10" s="1"/>
  <c r="Q2368" i="10"/>
  <c r="F2369" i="10"/>
  <c r="G2369" i="10"/>
  <c r="Q2369" i="10"/>
  <c r="F2370" i="10"/>
  <c r="G2370" i="10"/>
  <c r="H2370" i="10"/>
  <c r="O2370" i="10"/>
  <c r="Q2370" i="10"/>
  <c r="F2371" i="10"/>
  <c r="G2371" i="10"/>
  <c r="H2371" i="10" s="1"/>
  <c r="Q2371" i="10"/>
  <c r="F2372" i="10"/>
  <c r="G2372" i="10"/>
  <c r="O2372" i="10" s="1"/>
  <c r="H2372" i="10"/>
  <c r="Q2372" i="10"/>
  <c r="F2373" i="10"/>
  <c r="G2373" i="10"/>
  <c r="Q2373" i="10"/>
  <c r="F2374" i="10"/>
  <c r="G2374" i="10"/>
  <c r="H2374" i="10" s="1"/>
  <c r="O2374" i="10"/>
  <c r="Q2374" i="10"/>
  <c r="F2375" i="10"/>
  <c r="G2375" i="10"/>
  <c r="Q2375" i="10"/>
  <c r="F2376" i="10"/>
  <c r="G2376" i="10"/>
  <c r="O2376" i="10" s="1"/>
  <c r="Q2376" i="10"/>
  <c r="F2377" i="10"/>
  <c r="G2377" i="10"/>
  <c r="Q2377" i="10"/>
  <c r="F2378" i="10"/>
  <c r="G2378" i="10"/>
  <c r="H2378" i="10" s="1"/>
  <c r="O2378" i="10"/>
  <c r="Q2378" i="10"/>
  <c r="F2379" i="10"/>
  <c r="G2379" i="10"/>
  <c r="Q2379" i="10"/>
  <c r="F2380" i="10"/>
  <c r="G2380" i="10"/>
  <c r="O2380" i="10" s="1"/>
  <c r="H2380" i="10"/>
  <c r="Q2380" i="10"/>
  <c r="F2381" i="10"/>
  <c r="G2381" i="10"/>
  <c r="Q2381" i="10"/>
  <c r="F2382" i="10"/>
  <c r="G2382" i="10"/>
  <c r="H2382" i="10"/>
  <c r="O2382" i="10"/>
  <c r="Q2382" i="10"/>
  <c r="F2383" i="10"/>
  <c r="G2383" i="10"/>
  <c r="Q2383" i="10"/>
  <c r="F2384" i="10"/>
  <c r="G2384" i="10"/>
  <c r="H2384" i="10" s="1"/>
  <c r="O2384" i="10"/>
  <c r="Q2384" i="10"/>
  <c r="F2385" i="10"/>
  <c r="G2385" i="10"/>
  <c r="Q2385" i="10"/>
  <c r="F2386" i="10"/>
  <c r="G2386" i="10"/>
  <c r="O2386" i="10" s="1"/>
  <c r="Q2386" i="10"/>
  <c r="F2387" i="10"/>
  <c r="G2387" i="10"/>
  <c r="Q2387" i="10"/>
  <c r="F2388" i="10"/>
  <c r="G2388" i="10"/>
  <c r="H2388" i="10"/>
  <c r="O2388" i="10"/>
  <c r="Q2388" i="10"/>
  <c r="F2389" i="10"/>
  <c r="G2389" i="10"/>
  <c r="Q2389" i="10"/>
  <c r="F2390" i="10"/>
  <c r="G2390" i="10"/>
  <c r="H2390" i="10" s="1"/>
  <c r="Q2390" i="10"/>
  <c r="F2391" i="10"/>
  <c r="G2391" i="10"/>
  <c r="Q2391" i="10"/>
  <c r="F2392" i="10"/>
  <c r="G2392" i="10"/>
  <c r="H2392" i="10"/>
  <c r="O2392" i="10"/>
  <c r="Q2392" i="10"/>
  <c r="F2393" i="10"/>
  <c r="G2393" i="10"/>
  <c r="Q2393" i="10"/>
  <c r="F2394" i="10"/>
  <c r="G2394" i="10"/>
  <c r="H2394" i="10" s="1"/>
  <c r="Q2394" i="10"/>
  <c r="F2395" i="10"/>
  <c r="G2395" i="10"/>
  <c r="Q2395" i="10"/>
  <c r="F2396" i="10"/>
  <c r="G2396" i="10"/>
  <c r="H2396" i="10" s="1"/>
  <c r="Q2396" i="10"/>
  <c r="F2397" i="10"/>
  <c r="G2397" i="10"/>
  <c r="Q2397" i="10"/>
  <c r="F2398" i="10"/>
  <c r="G2398" i="10"/>
  <c r="O2398" i="10" s="1"/>
  <c r="H2398" i="10"/>
  <c r="Q2398" i="10"/>
  <c r="F2399" i="10"/>
  <c r="G2399" i="10"/>
  <c r="O2399" i="10" s="1"/>
  <c r="Q2399" i="10"/>
  <c r="F2400" i="10"/>
  <c r="G2400" i="10"/>
  <c r="O2400" i="10" s="1"/>
  <c r="H2400" i="10"/>
  <c r="Q2400" i="10"/>
  <c r="F2401" i="10"/>
  <c r="G2401" i="10"/>
  <c r="Q2401" i="10"/>
  <c r="F2402" i="10"/>
  <c r="G2402" i="10"/>
  <c r="Q2402" i="10"/>
  <c r="F2403" i="10"/>
  <c r="G2403" i="10"/>
  <c r="Q2403" i="10"/>
  <c r="F2404" i="10"/>
  <c r="G2404" i="10"/>
  <c r="H2404" i="10" s="1"/>
  <c r="Q2404" i="10"/>
  <c r="F2405" i="10"/>
  <c r="G2405" i="10"/>
  <c r="H2405" i="10"/>
  <c r="O2405" i="10"/>
  <c r="Q2405" i="10"/>
  <c r="F2406" i="10"/>
  <c r="G2406" i="10"/>
  <c r="H2406" i="10" s="1"/>
  <c r="O2406" i="10"/>
  <c r="Q2406" i="10"/>
  <c r="F2407" i="10"/>
  <c r="G2407" i="10"/>
  <c r="H2407" i="10" s="1"/>
  <c r="O2407" i="10"/>
  <c r="Q2407" i="10"/>
  <c r="F2408" i="10"/>
  <c r="G2408" i="10"/>
  <c r="Q2408" i="10"/>
  <c r="F2409" i="10"/>
  <c r="G2409" i="10"/>
  <c r="Q2409" i="10"/>
  <c r="F2410" i="10"/>
  <c r="G2410" i="10"/>
  <c r="H2410" i="10" s="1"/>
  <c r="Q2410" i="10"/>
  <c r="F2411" i="10"/>
  <c r="G2411" i="10"/>
  <c r="Q2411" i="10"/>
  <c r="F2412" i="10"/>
  <c r="G2412" i="10"/>
  <c r="H2412" i="10" s="1"/>
  <c r="Q2412" i="10"/>
  <c r="F2413" i="10"/>
  <c r="G2413" i="10"/>
  <c r="O2413" i="10" s="1"/>
  <c r="H2413" i="10"/>
  <c r="Q2413" i="10"/>
  <c r="F2414" i="10"/>
  <c r="G2414" i="10"/>
  <c r="H2414" i="10"/>
  <c r="O2414" i="10"/>
  <c r="Q2414" i="10"/>
  <c r="F2415" i="10"/>
  <c r="G2415" i="10"/>
  <c r="H2415" i="10"/>
  <c r="O2415" i="10"/>
  <c r="Q2415" i="10"/>
  <c r="F2416" i="10"/>
  <c r="G2416" i="10"/>
  <c r="O2416" i="10" s="1"/>
  <c r="H2416" i="10"/>
  <c r="Q2416" i="10"/>
  <c r="F2417" i="10"/>
  <c r="G2417" i="10"/>
  <c r="Q2417" i="10"/>
  <c r="F2418" i="10"/>
  <c r="G2418" i="10"/>
  <c r="H2418" i="10" s="1"/>
  <c r="Q2418" i="10"/>
  <c r="F2419" i="10"/>
  <c r="G2419" i="10"/>
  <c r="Q2419" i="10"/>
  <c r="F2420" i="10"/>
  <c r="G2420" i="10"/>
  <c r="H2420" i="10" s="1"/>
  <c r="Q2420" i="10"/>
  <c r="F2421" i="10"/>
  <c r="G2421" i="10"/>
  <c r="O2421" i="10" s="1"/>
  <c r="H2421" i="10"/>
  <c r="Q2421" i="10"/>
  <c r="F2422" i="10"/>
  <c r="G2422" i="10"/>
  <c r="H2422" i="10"/>
  <c r="O2422" i="10"/>
  <c r="Q2422" i="10"/>
  <c r="F2423" i="10"/>
  <c r="G2423" i="10"/>
  <c r="H2423" i="10"/>
  <c r="O2423" i="10"/>
  <c r="Q2423" i="10"/>
  <c r="F2424" i="10"/>
  <c r="G2424" i="10"/>
  <c r="Q2424" i="10"/>
  <c r="F2425" i="10"/>
  <c r="G2425" i="10"/>
  <c r="Q2425" i="10"/>
  <c r="F2426" i="10"/>
  <c r="G2426" i="10"/>
  <c r="Q2426" i="10"/>
  <c r="F2427" i="10"/>
  <c r="G2427" i="10"/>
  <c r="Q2427" i="10"/>
  <c r="F2428" i="10"/>
  <c r="G2428" i="10"/>
  <c r="H2428" i="10" s="1"/>
  <c r="Q2428" i="10"/>
  <c r="F2429" i="10"/>
  <c r="G2429" i="10"/>
  <c r="H2429" i="10"/>
  <c r="O2429" i="10"/>
  <c r="Q2429" i="10"/>
  <c r="F2430" i="10"/>
  <c r="G2430" i="10"/>
  <c r="H2430" i="10"/>
  <c r="O2430" i="10"/>
  <c r="Q2430" i="10"/>
  <c r="F2431" i="10"/>
  <c r="G2431" i="10"/>
  <c r="Q2431" i="10"/>
  <c r="F2432" i="10"/>
  <c r="G2432" i="10"/>
  <c r="H2432" i="10" s="1"/>
  <c r="O2432" i="10"/>
  <c r="Q2432" i="10"/>
  <c r="F2433" i="10"/>
  <c r="G2433" i="10"/>
  <c r="Q2433" i="10"/>
  <c r="F2434" i="10"/>
  <c r="G2434" i="10"/>
  <c r="Q2434" i="10"/>
  <c r="F2435" i="10"/>
  <c r="G2435" i="10"/>
  <c r="H2435" i="10" s="1"/>
  <c r="Q2435" i="10"/>
  <c r="F2436" i="10"/>
  <c r="G2436" i="10"/>
  <c r="H2436" i="10" s="1"/>
  <c r="Q2436" i="10"/>
  <c r="F2437" i="10"/>
  <c r="G2437" i="10"/>
  <c r="H2437" i="10" s="1"/>
  <c r="Q2437" i="10"/>
  <c r="F2438" i="10"/>
  <c r="G2438" i="10"/>
  <c r="H2438" i="10" s="1"/>
  <c r="Q2438" i="10"/>
  <c r="F2439" i="10"/>
  <c r="G2439" i="10"/>
  <c r="Q2439" i="10"/>
  <c r="F2440" i="10"/>
  <c r="G2440" i="10"/>
  <c r="H2440" i="10" s="1"/>
  <c r="Q2440" i="10"/>
  <c r="F2441" i="10"/>
  <c r="G2441" i="10"/>
  <c r="Q2441" i="10"/>
  <c r="F2442" i="10"/>
  <c r="G2442" i="10"/>
  <c r="H2442" i="10" s="1"/>
  <c r="O2442" i="10"/>
  <c r="Q2442" i="10"/>
  <c r="F2443" i="10"/>
  <c r="G2443" i="10"/>
  <c r="H2443" i="10" s="1"/>
  <c r="Q2443" i="10"/>
  <c r="F2444" i="10"/>
  <c r="G2444" i="10"/>
  <c r="H2444" i="10" s="1"/>
  <c r="Q2444" i="10"/>
  <c r="F2445" i="10"/>
  <c r="G2445" i="10"/>
  <c r="O2445" i="10" s="1"/>
  <c r="H2445" i="10"/>
  <c r="Q2445" i="10"/>
  <c r="F2446" i="10"/>
  <c r="G2446" i="10"/>
  <c r="Q2446" i="10"/>
  <c r="F2447" i="10"/>
  <c r="G2447" i="10"/>
  <c r="H2447" i="10" s="1"/>
  <c r="Q2447" i="10"/>
  <c r="F2448" i="10"/>
  <c r="G2448" i="10"/>
  <c r="Q2448" i="10"/>
  <c r="F2449" i="10"/>
  <c r="G2449" i="10"/>
  <c r="O2449" i="10" s="1"/>
  <c r="H2449" i="10"/>
  <c r="Q2449" i="10"/>
  <c r="F2450" i="10"/>
  <c r="G2450" i="10"/>
  <c r="H2450" i="10"/>
  <c r="O2450" i="10"/>
  <c r="Q2450" i="10"/>
  <c r="F2451" i="10"/>
  <c r="G2451" i="10"/>
  <c r="H2451" i="10" s="1"/>
  <c r="Q2451" i="10"/>
  <c r="F2452" i="10"/>
  <c r="G2452" i="10"/>
  <c r="Q2452" i="10"/>
  <c r="F2453" i="10"/>
  <c r="G2453" i="10"/>
  <c r="O2453" i="10" s="1"/>
  <c r="H2453" i="10"/>
  <c r="Q2453" i="10"/>
  <c r="F2454" i="10"/>
  <c r="G2454" i="10"/>
  <c r="O2454" i="10" s="1"/>
  <c r="Q2454" i="10"/>
  <c r="F2455" i="10"/>
  <c r="G2455" i="10"/>
  <c r="H2455" i="10" s="1"/>
  <c r="Q2455" i="10"/>
  <c r="F2456" i="10"/>
  <c r="G2456" i="10"/>
  <c r="Q2456" i="10"/>
  <c r="F2457" i="10"/>
  <c r="G2457" i="10"/>
  <c r="H2457" i="10" s="1"/>
  <c r="Q2457" i="10"/>
  <c r="F2458" i="10"/>
  <c r="G2458" i="10"/>
  <c r="Q2458" i="10"/>
  <c r="F2459" i="10"/>
  <c r="G2459" i="10"/>
  <c r="Q2459" i="10"/>
  <c r="F2460" i="10"/>
  <c r="G2460" i="10"/>
  <c r="Q2460" i="10"/>
  <c r="F2461" i="10"/>
  <c r="G2461" i="10"/>
  <c r="H2461" i="10"/>
  <c r="O2461" i="10"/>
  <c r="Q2461" i="10"/>
  <c r="F2462" i="10"/>
  <c r="G2462" i="10"/>
  <c r="H2462" i="10"/>
  <c r="O2462" i="10"/>
  <c r="Q2462" i="10"/>
  <c r="F2463" i="10"/>
  <c r="G2463" i="10"/>
  <c r="H2463" i="10" s="1"/>
  <c r="Q2463" i="10"/>
  <c r="F2464" i="10"/>
  <c r="G2464" i="10"/>
  <c r="Q2464" i="10"/>
  <c r="F2465" i="10"/>
  <c r="G2465" i="10"/>
  <c r="Q2465" i="10"/>
  <c r="F2466" i="10"/>
  <c r="G2466" i="10"/>
  <c r="Q2466" i="10"/>
  <c r="F2467" i="10"/>
  <c r="G2467" i="10"/>
  <c r="H2467" i="10" s="1"/>
  <c r="Q2467" i="10"/>
  <c r="F2468" i="10"/>
  <c r="G2468" i="10"/>
  <c r="Q2468" i="10"/>
  <c r="F2469" i="10"/>
  <c r="G2469" i="10"/>
  <c r="H2469" i="10"/>
  <c r="Q2469" i="10"/>
  <c r="F2470" i="10"/>
  <c r="G2470" i="10"/>
  <c r="H2470" i="10"/>
  <c r="Q2470" i="10"/>
  <c r="F2471" i="10"/>
  <c r="G2471" i="10"/>
  <c r="Q2471" i="10"/>
  <c r="F2472" i="10"/>
  <c r="G2472" i="10"/>
  <c r="O2472" i="10"/>
  <c r="Q2472" i="10"/>
  <c r="F2473" i="10"/>
  <c r="G2473" i="10"/>
  <c r="Q2473" i="10"/>
  <c r="F2474" i="10"/>
  <c r="G2474" i="10"/>
  <c r="Q2474" i="10"/>
  <c r="F2475" i="10"/>
  <c r="G2475" i="10"/>
  <c r="Q2475" i="10"/>
  <c r="F2476" i="10"/>
  <c r="G2476" i="10"/>
  <c r="H2476" i="10" s="1"/>
  <c r="Q2476" i="10"/>
  <c r="F2477" i="10"/>
  <c r="G2477" i="10"/>
  <c r="H2477" i="10"/>
  <c r="O2477" i="10"/>
  <c r="Q2477" i="10"/>
  <c r="F2478" i="10"/>
  <c r="G2478" i="10"/>
  <c r="H2478" i="10"/>
  <c r="O2478" i="10"/>
  <c r="Q2478" i="10"/>
  <c r="F2479" i="10"/>
  <c r="G2479" i="10"/>
  <c r="Q2479" i="10"/>
  <c r="F2480" i="10"/>
  <c r="G2480" i="10"/>
  <c r="H2480" i="10" s="1"/>
  <c r="O2480" i="10"/>
  <c r="Q2480" i="10"/>
  <c r="F2481" i="10"/>
  <c r="G2481" i="10"/>
  <c r="H2481" i="10" s="1"/>
  <c r="O2481" i="10"/>
  <c r="Q2481" i="10"/>
  <c r="F2482" i="10"/>
  <c r="G2482" i="10"/>
  <c r="Q2482" i="10"/>
  <c r="F2483" i="10"/>
  <c r="G2483" i="10"/>
  <c r="Q2483" i="10"/>
  <c r="F2484" i="10"/>
  <c r="G2484" i="10"/>
  <c r="Q2484" i="10"/>
  <c r="F2485" i="10"/>
  <c r="G2485" i="10"/>
  <c r="H2485" i="10"/>
  <c r="O2485" i="10"/>
  <c r="Q2485" i="10"/>
  <c r="F2486" i="10"/>
  <c r="G2486" i="10"/>
  <c r="H2486" i="10"/>
  <c r="O2486" i="10"/>
  <c r="Q2486" i="10"/>
  <c r="F2487" i="10"/>
  <c r="G2487" i="10"/>
  <c r="Q2487" i="10"/>
  <c r="F2488" i="10"/>
  <c r="G2488" i="10"/>
  <c r="H2488" i="10" s="1"/>
  <c r="Q2488" i="10"/>
  <c r="F2489" i="10"/>
  <c r="G2489" i="10"/>
  <c r="Q2489" i="10"/>
  <c r="F2490" i="10"/>
  <c r="G2490" i="10"/>
  <c r="H2490" i="10"/>
  <c r="O2490" i="10"/>
  <c r="Q2490" i="10"/>
  <c r="F2491" i="10"/>
  <c r="G2491" i="10"/>
  <c r="H2491" i="10"/>
  <c r="O2491" i="10"/>
  <c r="Q2491" i="10"/>
  <c r="F2492" i="10"/>
  <c r="G2492" i="10"/>
  <c r="H2492" i="10" s="1"/>
  <c r="Q2492" i="10"/>
  <c r="F2493" i="10"/>
  <c r="G2493" i="10"/>
  <c r="H2493" i="10" s="1"/>
  <c r="Q2493" i="10"/>
  <c r="F2494" i="10"/>
  <c r="G2494" i="10"/>
  <c r="Q2494" i="10"/>
  <c r="F2495" i="10"/>
  <c r="G2495" i="10"/>
  <c r="H2495" i="10" s="1"/>
  <c r="Q2495" i="10"/>
  <c r="F2496" i="10"/>
  <c r="G2496" i="10"/>
  <c r="Q2496" i="10"/>
  <c r="F2497" i="10"/>
  <c r="G2497" i="10"/>
  <c r="H2497" i="10"/>
  <c r="O2497" i="10"/>
  <c r="Q2497" i="10"/>
  <c r="F2498" i="10"/>
  <c r="G2498" i="10"/>
  <c r="O2498" i="10"/>
  <c r="Q2498" i="10"/>
  <c r="F2499" i="10"/>
  <c r="G2499" i="10"/>
  <c r="H2499" i="10"/>
  <c r="O2499" i="10"/>
  <c r="Q2499" i="10"/>
  <c r="F2500" i="10"/>
  <c r="G2500" i="10"/>
  <c r="H2500" i="10" s="1"/>
  <c r="Q2500" i="10"/>
  <c r="F2501" i="10"/>
  <c r="G2501" i="10"/>
  <c r="H2501" i="10" s="1"/>
  <c r="Q2501" i="10"/>
  <c r="F2502" i="10"/>
  <c r="G2502" i="10"/>
  <c r="Q2502" i="10"/>
  <c r="F2503" i="10"/>
  <c r="G2503" i="10"/>
  <c r="H2503" i="10" s="1"/>
  <c r="Q2503" i="10"/>
  <c r="F2504" i="10"/>
  <c r="G2504" i="10"/>
  <c r="H2504" i="10"/>
  <c r="O2504" i="10"/>
  <c r="Q2504" i="10"/>
  <c r="F2505" i="10"/>
  <c r="G2505" i="10"/>
  <c r="H2505" i="10"/>
  <c r="O2505" i="10"/>
  <c r="Q2505" i="10"/>
  <c r="F2506" i="10"/>
  <c r="G2506" i="10"/>
  <c r="Q2506" i="10"/>
  <c r="F2507" i="10"/>
  <c r="G2507" i="10"/>
  <c r="O2507" i="10" s="1"/>
  <c r="H2507" i="10"/>
  <c r="Q2507" i="10"/>
  <c r="F2508" i="10"/>
  <c r="G2508" i="10"/>
  <c r="H2508" i="10" s="1"/>
  <c r="Q2508" i="10"/>
  <c r="F2509" i="10"/>
  <c r="G2509" i="10"/>
  <c r="Q2509" i="10"/>
  <c r="F2510" i="10"/>
  <c r="G2510" i="10"/>
  <c r="Q2510" i="10"/>
  <c r="F2511" i="10"/>
  <c r="G2511" i="10"/>
  <c r="H2511" i="10" s="1"/>
  <c r="Q2511" i="10"/>
  <c r="F2512" i="10"/>
  <c r="G2512" i="10"/>
  <c r="H2512" i="10" s="1"/>
  <c r="O2512" i="10"/>
  <c r="Q2512" i="10"/>
  <c r="F2513" i="10"/>
  <c r="G2513" i="10"/>
  <c r="H2513" i="10" s="1"/>
  <c r="O2513" i="10"/>
  <c r="Q2513" i="10"/>
  <c r="F2514" i="10"/>
  <c r="G2514" i="10"/>
  <c r="H2514" i="10"/>
  <c r="O2514" i="10"/>
  <c r="Q2514" i="10"/>
  <c r="F2515" i="10"/>
  <c r="G2515" i="10"/>
  <c r="H2515" i="10"/>
  <c r="Q2515" i="10"/>
  <c r="F2516" i="10"/>
  <c r="G2516" i="10"/>
  <c r="Q2516" i="10"/>
  <c r="F2517" i="10"/>
  <c r="G2517" i="10"/>
  <c r="H2517" i="10" s="1"/>
  <c r="Q2517" i="10"/>
  <c r="F2518" i="10"/>
  <c r="G2518" i="10"/>
  <c r="Q2518" i="10"/>
  <c r="F2519" i="10"/>
  <c r="G2519" i="10"/>
  <c r="Q2519" i="10"/>
  <c r="F2520" i="10"/>
  <c r="G2520" i="10"/>
  <c r="H2520" i="10"/>
  <c r="O2520" i="10"/>
  <c r="Q2520" i="10"/>
  <c r="F2521" i="10"/>
  <c r="G2521" i="10"/>
  <c r="H2521" i="10" s="1"/>
  <c r="O2521" i="10"/>
  <c r="Q2521" i="10"/>
  <c r="F2522" i="10"/>
  <c r="G2522" i="10"/>
  <c r="H2522" i="10"/>
  <c r="O2522" i="10"/>
  <c r="Q2522" i="10"/>
  <c r="F2523" i="10"/>
  <c r="G2523" i="10"/>
  <c r="O2523" i="10" s="1"/>
  <c r="Q2523" i="10"/>
  <c r="F2524" i="10"/>
  <c r="G2524" i="10"/>
  <c r="Q2524" i="10"/>
  <c r="F2525" i="10"/>
  <c r="G2525" i="10"/>
  <c r="Q2525" i="10"/>
  <c r="F2526" i="10"/>
  <c r="G2526" i="10"/>
  <c r="Q2526" i="10"/>
  <c r="F2527" i="10"/>
  <c r="G2527" i="10"/>
  <c r="H2527" i="10" s="1"/>
  <c r="Q2527" i="10"/>
  <c r="F2528" i="10"/>
  <c r="G2528" i="10"/>
  <c r="H2528" i="10" s="1"/>
  <c r="O2528" i="10"/>
  <c r="Q2528" i="10"/>
  <c r="F2529" i="10"/>
  <c r="G2529" i="10"/>
  <c r="H2529" i="10" s="1"/>
  <c r="O2529" i="10"/>
  <c r="Q2529" i="10"/>
  <c r="F2530" i="10"/>
  <c r="G2530" i="10"/>
  <c r="Q2530" i="10"/>
  <c r="F2531" i="10"/>
  <c r="G2531" i="10"/>
  <c r="Q2531" i="10"/>
  <c r="F2532" i="10"/>
  <c r="G2532" i="10"/>
  <c r="Q2532" i="10"/>
  <c r="F2533" i="10"/>
  <c r="G2533" i="10"/>
  <c r="Q2533" i="10"/>
  <c r="F2534" i="10"/>
  <c r="G2534" i="10"/>
  <c r="Q2534" i="10"/>
  <c r="F2535" i="10"/>
  <c r="G2535" i="10"/>
  <c r="Q2535" i="10"/>
  <c r="F2536" i="10"/>
  <c r="G2536" i="10"/>
  <c r="H2536" i="10"/>
  <c r="O2536" i="10"/>
  <c r="Q2536" i="10"/>
  <c r="F2537" i="10"/>
  <c r="G2537" i="10"/>
  <c r="O2537" i="10" s="1"/>
  <c r="H2537" i="10"/>
  <c r="Q2537" i="10"/>
  <c r="F2538" i="10"/>
  <c r="G2538" i="10"/>
  <c r="Q2538" i="10"/>
  <c r="F2539" i="10"/>
  <c r="G2539" i="10"/>
  <c r="H2539" i="10" s="1"/>
  <c r="Q2539" i="10"/>
  <c r="F2540" i="10"/>
  <c r="G2540" i="10"/>
  <c r="Q2540" i="10"/>
  <c r="F2541" i="10"/>
  <c r="G2541" i="10"/>
  <c r="Q2541" i="10"/>
  <c r="F2542" i="10"/>
  <c r="G2542" i="10"/>
  <c r="Q2542" i="10"/>
  <c r="F2543" i="10"/>
  <c r="G2543" i="10"/>
  <c r="Q2543" i="10"/>
  <c r="F2544" i="10"/>
  <c r="G2544" i="10"/>
  <c r="H2544" i="10"/>
  <c r="O2544" i="10"/>
  <c r="Q2544" i="10"/>
  <c r="F2545" i="10"/>
  <c r="G2545" i="10"/>
  <c r="O2545" i="10" s="1"/>
  <c r="H2545" i="10"/>
  <c r="Q2545" i="10"/>
  <c r="F2546" i="10"/>
  <c r="G2546" i="10"/>
  <c r="H2546" i="10" s="1"/>
  <c r="Q2546" i="10"/>
  <c r="F2547" i="10"/>
  <c r="G2547" i="10"/>
  <c r="H2547" i="10"/>
  <c r="O2547" i="10"/>
  <c r="Q2547" i="10"/>
  <c r="F2548" i="10"/>
  <c r="G2548" i="10"/>
  <c r="Q2548" i="10"/>
  <c r="F2549" i="10"/>
  <c r="G2549" i="10"/>
  <c r="Q2549" i="10"/>
  <c r="F2550" i="10"/>
  <c r="G2550" i="10"/>
  <c r="Q2550" i="10"/>
  <c r="F2551" i="10"/>
  <c r="G2551" i="10"/>
  <c r="H2551" i="10"/>
  <c r="O2551" i="10"/>
  <c r="Q2551" i="10"/>
  <c r="F2552" i="10"/>
  <c r="G2552" i="10"/>
  <c r="H2552" i="10" s="1"/>
  <c r="Q2552" i="10"/>
  <c r="F2553" i="10"/>
  <c r="G2553" i="10"/>
  <c r="H2553" i="10"/>
  <c r="O2553" i="10"/>
  <c r="Q2553" i="10"/>
  <c r="F2554" i="10"/>
  <c r="G2554" i="10"/>
  <c r="Q2554" i="10"/>
  <c r="F2555" i="10"/>
  <c r="G2555" i="10"/>
  <c r="H2555" i="10" s="1"/>
  <c r="O2555" i="10"/>
  <c r="Q2555" i="10"/>
  <c r="F2556" i="10"/>
  <c r="G2556" i="10"/>
  <c r="H2556" i="10" s="1"/>
  <c r="Q2556" i="10"/>
  <c r="F2557" i="10"/>
  <c r="G2557" i="10"/>
  <c r="H2557" i="10" s="1"/>
  <c r="Q2557" i="10"/>
  <c r="F2558" i="10"/>
  <c r="G2558" i="10"/>
  <c r="Q2558" i="10"/>
  <c r="F2559" i="10"/>
  <c r="G2559" i="10"/>
  <c r="H2559" i="10"/>
  <c r="O2559" i="10"/>
  <c r="Q2559" i="10"/>
  <c r="F2560" i="10"/>
  <c r="G2560" i="10"/>
  <c r="H2560" i="10" s="1"/>
  <c r="Q2560" i="10"/>
  <c r="F2561" i="10"/>
  <c r="G2561" i="10"/>
  <c r="Q2561" i="10"/>
  <c r="F2562" i="10"/>
  <c r="G2562" i="10"/>
  <c r="H2562" i="10" s="1"/>
  <c r="Q2562" i="10"/>
  <c r="F2563" i="10"/>
  <c r="G2563" i="10"/>
  <c r="H2563" i="10" s="1"/>
  <c r="Q2563" i="10"/>
  <c r="F2564" i="10"/>
  <c r="G2564" i="10"/>
  <c r="H2564" i="10" s="1"/>
  <c r="Q2564" i="10"/>
  <c r="F2565" i="10"/>
  <c r="G2565" i="10"/>
  <c r="Q2565" i="10"/>
  <c r="F2566" i="10"/>
  <c r="G2566" i="10"/>
  <c r="Q2566" i="10"/>
  <c r="F2567" i="10"/>
  <c r="G2567" i="10"/>
  <c r="H2567" i="10"/>
  <c r="O2567" i="10"/>
  <c r="Q2567" i="10"/>
  <c r="F2568" i="10"/>
  <c r="G2568" i="10"/>
  <c r="H2568" i="10" s="1"/>
  <c r="Q2568" i="10"/>
  <c r="F2569" i="10"/>
  <c r="G2569" i="10"/>
  <c r="H2569" i="10" s="1"/>
  <c r="O2569" i="10"/>
  <c r="Q2569" i="10"/>
  <c r="F2570" i="10"/>
  <c r="G2570" i="10"/>
  <c r="H2570" i="10" s="1"/>
  <c r="Q2570" i="10"/>
  <c r="F2571" i="10"/>
  <c r="G2571" i="10"/>
  <c r="H2571" i="10"/>
  <c r="Q2571" i="10"/>
  <c r="F2572" i="10"/>
  <c r="G2572" i="10"/>
  <c r="H2572" i="10" s="1"/>
  <c r="Q2572" i="10"/>
  <c r="F2573" i="10"/>
  <c r="G2573" i="10"/>
  <c r="O2573" i="10" s="1"/>
  <c r="H2573" i="10"/>
  <c r="Q2573" i="10"/>
  <c r="F2574" i="10"/>
  <c r="G2574" i="10"/>
  <c r="Q2574" i="10"/>
  <c r="F2575" i="10"/>
  <c r="G2575" i="10"/>
  <c r="H2575" i="10"/>
  <c r="O2575" i="10"/>
  <c r="Q2575" i="10"/>
  <c r="F2576" i="10"/>
  <c r="G2576" i="10"/>
  <c r="H2576" i="10" s="1"/>
  <c r="Q2576" i="10"/>
  <c r="F2577" i="10"/>
  <c r="G2577" i="10"/>
  <c r="H2577" i="10" s="1"/>
  <c r="O2577" i="10"/>
  <c r="Q2577" i="10"/>
  <c r="F2578" i="10"/>
  <c r="G2578" i="10"/>
  <c r="Q2578" i="10"/>
  <c r="F2579" i="10"/>
  <c r="G2579" i="10"/>
  <c r="H2579" i="10"/>
  <c r="O2579" i="10"/>
  <c r="Q2579" i="10"/>
  <c r="F2580" i="10"/>
  <c r="G2580" i="10"/>
  <c r="Q2580" i="10"/>
  <c r="F2581" i="10"/>
  <c r="F2774" i="10" s="1"/>
  <c r="G2581" i="10"/>
  <c r="O2581" i="10" s="1"/>
  <c r="H2581" i="10"/>
  <c r="Q2581" i="10"/>
  <c r="F2582" i="10"/>
  <c r="G2582" i="10"/>
  <c r="Q2582" i="10"/>
  <c r="F2583" i="10"/>
  <c r="G2583" i="10"/>
  <c r="H2583" i="10"/>
  <c r="O2583" i="10"/>
  <c r="Q2583" i="10"/>
  <c r="F2584" i="10"/>
  <c r="G2584" i="10"/>
  <c r="Q2584" i="10"/>
  <c r="F2585" i="10"/>
  <c r="G2585" i="10"/>
  <c r="Q2585" i="10"/>
  <c r="F2586" i="10"/>
  <c r="G2586" i="10"/>
  <c r="Q2586" i="10"/>
  <c r="F2587" i="10"/>
  <c r="G2587" i="10"/>
  <c r="H2587" i="10"/>
  <c r="O2587" i="10"/>
  <c r="Q2587" i="10"/>
  <c r="F2588" i="10"/>
  <c r="G2588" i="10"/>
  <c r="Q2588" i="10"/>
  <c r="F2589" i="10"/>
  <c r="G2589" i="10"/>
  <c r="H2589" i="10" s="1"/>
  <c r="Q2589" i="10"/>
  <c r="F2590" i="10"/>
  <c r="G2590" i="10"/>
  <c r="Q2590" i="10"/>
  <c r="F2591" i="10"/>
  <c r="G2591" i="10"/>
  <c r="O2591" i="10"/>
  <c r="Q2591" i="10"/>
  <c r="F2592" i="10"/>
  <c r="G2592" i="10"/>
  <c r="Q2592" i="10"/>
  <c r="F2593" i="10"/>
  <c r="G2593" i="10"/>
  <c r="Q2593" i="10"/>
  <c r="F2594" i="10"/>
  <c r="G2594" i="10"/>
  <c r="H2594" i="10"/>
  <c r="O2594" i="10"/>
  <c r="Q2594" i="10"/>
  <c r="F2595" i="10"/>
  <c r="G2595" i="10"/>
  <c r="H2595" i="10" s="1"/>
  <c r="Q2595" i="10"/>
  <c r="F2596" i="10"/>
  <c r="G2596" i="10"/>
  <c r="H2596" i="10" s="1"/>
  <c r="O2596" i="10"/>
  <c r="Q2596" i="10"/>
  <c r="F2597" i="10"/>
  <c r="G2597" i="10"/>
  <c r="Q2597" i="10"/>
  <c r="F2598" i="10"/>
  <c r="G2598" i="10"/>
  <c r="H2598" i="10" s="1"/>
  <c r="Q2598" i="10"/>
  <c r="F2599" i="10"/>
  <c r="G2599" i="10"/>
  <c r="H2599" i="10" s="1"/>
  <c r="Q2599" i="10"/>
  <c r="F2600" i="10"/>
  <c r="G2600" i="10"/>
  <c r="O2600" i="10" s="1"/>
  <c r="H2600" i="10"/>
  <c r="Q2600" i="10"/>
  <c r="F2601" i="10"/>
  <c r="G2601" i="10"/>
  <c r="Q2601" i="10"/>
  <c r="F2602" i="10"/>
  <c r="G2602" i="10"/>
  <c r="H2602" i="10"/>
  <c r="O2602" i="10"/>
  <c r="Q2602" i="10"/>
  <c r="F2603" i="10"/>
  <c r="G2603" i="10"/>
  <c r="H2603" i="10" s="1"/>
  <c r="Q2603" i="10"/>
  <c r="F2604" i="10"/>
  <c r="G2604" i="10"/>
  <c r="O2604" i="10" s="1"/>
  <c r="Q2604" i="10"/>
  <c r="F2605" i="10"/>
  <c r="G2605" i="10"/>
  <c r="Q2605" i="10"/>
  <c r="F2606" i="10"/>
  <c r="G2606" i="10"/>
  <c r="H2606" i="10"/>
  <c r="O2606" i="10"/>
  <c r="Q2606" i="10"/>
  <c r="F2607" i="10"/>
  <c r="G2607" i="10"/>
  <c r="Q2607" i="10"/>
  <c r="F2608" i="10"/>
  <c r="G2608" i="10"/>
  <c r="H2608" i="10" s="1"/>
  <c r="Q2608" i="10"/>
  <c r="F2609" i="10"/>
  <c r="G2609" i="10"/>
  <c r="Q2609" i="10"/>
  <c r="F2610" i="10"/>
  <c r="G2610" i="10"/>
  <c r="H2610" i="10"/>
  <c r="O2610" i="10"/>
  <c r="Q2610" i="10"/>
  <c r="F2611" i="10"/>
  <c r="G2611" i="10"/>
  <c r="H2611" i="10" s="1"/>
  <c r="Q2611" i="10"/>
  <c r="F2612" i="10"/>
  <c r="G2612" i="10"/>
  <c r="Q2612" i="10"/>
  <c r="F2613" i="10"/>
  <c r="G2613" i="10"/>
  <c r="Q2613" i="10"/>
  <c r="F2614" i="10"/>
  <c r="G2614" i="10"/>
  <c r="O2614" i="10"/>
  <c r="Q2614" i="10"/>
  <c r="F2615" i="10"/>
  <c r="G2615" i="10"/>
  <c r="H2615" i="10" s="1"/>
  <c r="Q2615" i="10"/>
  <c r="F2616" i="10"/>
  <c r="G2616" i="10"/>
  <c r="O2616" i="10" s="1"/>
  <c r="H2616" i="10"/>
  <c r="Q2616" i="10"/>
  <c r="F2617" i="10"/>
  <c r="G2617" i="10"/>
  <c r="Q2617" i="10"/>
  <c r="F2618" i="10"/>
  <c r="G2618" i="10"/>
  <c r="H2618" i="10"/>
  <c r="O2618" i="10"/>
  <c r="Q2618" i="10"/>
  <c r="F2619" i="10"/>
  <c r="G2619" i="10"/>
  <c r="Q2619" i="10"/>
  <c r="F2620" i="10"/>
  <c r="G2620" i="10"/>
  <c r="O2620" i="10"/>
  <c r="Q2620" i="10"/>
  <c r="F2621" i="10"/>
  <c r="G2621" i="10"/>
  <c r="Q2621" i="10"/>
  <c r="F2622" i="10"/>
  <c r="G2622" i="10"/>
  <c r="Q2622" i="10"/>
  <c r="F2623" i="10"/>
  <c r="G2623" i="10"/>
  <c r="H2623" i="10" s="1"/>
  <c r="Q2623" i="10"/>
  <c r="F2624" i="10"/>
  <c r="G2624" i="10"/>
  <c r="H2624" i="10"/>
  <c r="Q2624" i="10"/>
  <c r="F2625" i="10"/>
  <c r="G2625" i="10"/>
  <c r="Q2625" i="10"/>
  <c r="F2626" i="10"/>
  <c r="G2626" i="10"/>
  <c r="Q2626" i="10"/>
  <c r="F2627" i="10"/>
  <c r="G2627" i="10"/>
  <c r="Q2627" i="10"/>
  <c r="F2628" i="10"/>
  <c r="G2628" i="10"/>
  <c r="H2628" i="10"/>
  <c r="O2628" i="10"/>
  <c r="Q2628" i="10"/>
  <c r="F2629" i="10"/>
  <c r="G2629" i="10"/>
  <c r="Q2629" i="10"/>
  <c r="F2630" i="10"/>
  <c r="G2630" i="10"/>
  <c r="H2630" i="10"/>
  <c r="O2630" i="10"/>
  <c r="Q2630" i="10"/>
  <c r="F2631" i="10"/>
  <c r="G2631" i="10"/>
  <c r="Q2631" i="10"/>
  <c r="F2632" i="10"/>
  <c r="G2632" i="10"/>
  <c r="H2632" i="10" s="1"/>
  <c r="O2632" i="10"/>
  <c r="Q2632" i="10"/>
  <c r="F2633" i="10"/>
  <c r="G2633" i="10"/>
  <c r="Q2633" i="10"/>
  <c r="F2634" i="10"/>
  <c r="G2634" i="10"/>
  <c r="H2634" i="10"/>
  <c r="O2634" i="10"/>
  <c r="Q2634" i="10"/>
  <c r="F2635" i="10"/>
  <c r="G2635" i="10"/>
  <c r="Q2635" i="10"/>
  <c r="F2636" i="10"/>
  <c r="G2636" i="10"/>
  <c r="Q2636" i="10"/>
  <c r="F2637" i="10"/>
  <c r="G2637" i="10"/>
  <c r="Q2637" i="10"/>
  <c r="F2638" i="10"/>
  <c r="G2638" i="10"/>
  <c r="H2638" i="10" s="1"/>
  <c r="O2638" i="10"/>
  <c r="Q2638" i="10"/>
  <c r="F2639" i="10"/>
  <c r="G2639" i="10"/>
  <c r="Q2639" i="10"/>
  <c r="F2640" i="10"/>
  <c r="G2640" i="10"/>
  <c r="H2640" i="10" s="1"/>
  <c r="O2640" i="10"/>
  <c r="Q2640" i="10"/>
  <c r="F2641" i="10"/>
  <c r="G2641" i="10"/>
  <c r="Q2641" i="10"/>
  <c r="F2642" i="10"/>
  <c r="G2642" i="10"/>
  <c r="H2642" i="10"/>
  <c r="O2642" i="10"/>
  <c r="Q2642" i="10"/>
  <c r="F2643" i="10"/>
  <c r="G2643" i="10"/>
  <c r="Q2643" i="10"/>
  <c r="F2644" i="10"/>
  <c r="G2644" i="10"/>
  <c r="H2644" i="10"/>
  <c r="Q2644" i="10"/>
  <c r="F2645" i="10"/>
  <c r="G2645" i="10"/>
  <c r="Q2645" i="10"/>
  <c r="F2646" i="10"/>
  <c r="G2646" i="10"/>
  <c r="H2646" i="10" s="1"/>
  <c r="O2646" i="10"/>
  <c r="Q2646" i="10"/>
  <c r="F2647" i="10"/>
  <c r="G2647" i="10"/>
  <c r="Q2647" i="10"/>
  <c r="F2648" i="10"/>
  <c r="G2648" i="10"/>
  <c r="H2648" i="10" s="1"/>
  <c r="O2648" i="10"/>
  <c r="Q2648" i="10"/>
  <c r="F2649" i="10"/>
  <c r="G2649" i="10"/>
  <c r="O2649" i="10" s="1"/>
  <c r="Q2649" i="10"/>
  <c r="F2650" i="10"/>
  <c r="G2650" i="10"/>
  <c r="H2650" i="10"/>
  <c r="O2650" i="10"/>
  <c r="Q2650" i="10"/>
  <c r="F2651" i="10"/>
  <c r="G2651" i="10"/>
  <c r="Q2651" i="10"/>
  <c r="F2652" i="10"/>
  <c r="G2652" i="10"/>
  <c r="Q2652" i="10"/>
  <c r="F2653" i="10"/>
  <c r="G2653" i="10"/>
  <c r="Q2653" i="10"/>
  <c r="F2654" i="10"/>
  <c r="G2654" i="10"/>
  <c r="H2654" i="10"/>
  <c r="O2654" i="10"/>
  <c r="Q2654" i="10"/>
  <c r="F2655" i="10"/>
  <c r="G2655" i="10"/>
  <c r="Q2655" i="10"/>
  <c r="F2656" i="10"/>
  <c r="G2656" i="10"/>
  <c r="H2656" i="10" s="1"/>
  <c r="Q2656" i="10"/>
  <c r="F2657" i="10"/>
  <c r="G2657" i="10"/>
  <c r="Q2657" i="10"/>
  <c r="F2658" i="10"/>
  <c r="G2658" i="10"/>
  <c r="O2658" i="10"/>
  <c r="Q2658" i="10"/>
  <c r="F2659" i="10"/>
  <c r="G2659" i="10"/>
  <c r="Q2659" i="10"/>
  <c r="F2660" i="10"/>
  <c r="G2660" i="10"/>
  <c r="O2660" i="10"/>
  <c r="Q2660" i="10"/>
  <c r="F2661" i="10"/>
  <c r="G2661" i="10"/>
  <c r="O2661" i="10" s="1"/>
  <c r="Q2661" i="10"/>
  <c r="F2662" i="10"/>
  <c r="G2662" i="10"/>
  <c r="H2662" i="10"/>
  <c r="O2662" i="10"/>
  <c r="Q2662" i="10"/>
  <c r="F2663" i="10"/>
  <c r="G2663" i="10"/>
  <c r="Q2663" i="10"/>
  <c r="F2664" i="10"/>
  <c r="G2664" i="10"/>
  <c r="O2664" i="10"/>
  <c r="Q2664" i="10"/>
  <c r="F2665" i="10"/>
  <c r="G2665" i="10"/>
  <c r="O2665" i="10" s="1"/>
  <c r="H2665" i="10"/>
  <c r="Q2665" i="10"/>
  <c r="F2666" i="10"/>
  <c r="G2666" i="10"/>
  <c r="Q2666" i="10"/>
  <c r="F2667" i="10"/>
  <c r="G2667" i="10"/>
  <c r="Q2667" i="10"/>
  <c r="F2668" i="10"/>
  <c r="G2668" i="10"/>
  <c r="H2668" i="10" s="1"/>
  <c r="Q2668" i="10"/>
  <c r="F2669" i="10"/>
  <c r="G2669" i="10"/>
  <c r="H2669" i="10" s="1"/>
  <c r="Q2669" i="10"/>
  <c r="F2670" i="10"/>
  <c r="G2670" i="10"/>
  <c r="H2670" i="10" s="1"/>
  <c r="Q2670" i="10"/>
  <c r="F2671" i="10"/>
  <c r="G2671" i="10"/>
  <c r="Q2671" i="10"/>
  <c r="F2672" i="10"/>
  <c r="G2672" i="10"/>
  <c r="Q2672" i="10"/>
  <c r="F2673" i="10"/>
  <c r="G2673" i="10"/>
  <c r="Q2673" i="10"/>
  <c r="F2674" i="10"/>
  <c r="G2674" i="10"/>
  <c r="Q2674" i="10"/>
  <c r="F2675" i="10"/>
  <c r="G2675" i="10"/>
  <c r="H2675" i="10" s="1"/>
  <c r="Q2675" i="10"/>
  <c r="F2676" i="10"/>
  <c r="G2676" i="10"/>
  <c r="H2676" i="10"/>
  <c r="O2676" i="10"/>
  <c r="Q2676" i="10"/>
  <c r="F2677" i="10"/>
  <c r="G2677" i="10"/>
  <c r="Q2677" i="10"/>
  <c r="F2678" i="10"/>
  <c r="G2678" i="10"/>
  <c r="H2678" i="10" s="1"/>
  <c r="Q2678" i="10"/>
  <c r="F2679" i="10"/>
  <c r="G2679" i="10"/>
  <c r="H2679" i="10" s="1"/>
  <c r="Q2679" i="10"/>
  <c r="F2680" i="10"/>
  <c r="F2873" i="10" s="1"/>
  <c r="G2680" i="10"/>
  <c r="H2680" i="10"/>
  <c r="O2680" i="10"/>
  <c r="Q2680" i="10"/>
  <c r="F2681" i="10"/>
  <c r="G2681" i="10"/>
  <c r="H2681" i="10" s="1"/>
  <c r="Q2681" i="10"/>
  <c r="F2682" i="10"/>
  <c r="G2682" i="10"/>
  <c r="H2682" i="10" s="1"/>
  <c r="O2682" i="10"/>
  <c r="Q2682" i="10"/>
  <c r="F2683" i="10"/>
  <c r="G2683" i="10"/>
  <c r="Q2683" i="10"/>
  <c r="F2684" i="10"/>
  <c r="G2684" i="10"/>
  <c r="O2684" i="10" s="1"/>
  <c r="H2684" i="10"/>
  <c r="Q2684" i="10"/>
  <c r="F2685" i="10"/>
  <c r="G2685" i="10"/>
  <c r="Q2685" i="10"/>
  <c r="F2686" i="10"/>
  <c r="G2686" i="10"/>
  <c r="H2686" i="10" s="1"/>
  <c r="Q2686" i="10"/>
  <c r="F2687" i="10"/>
  <c r="G2687" i="10"/>
  <c r="H2687" i="10" s="1"/>
  <c r="Q2687" i="10"/>
  <c r="F2688" i="10"/>
  <c r="G2688" i="10"/>
  <c r="H2688" i="10" s="1"/>
  <c r="O2688" i="10"/>
  <c r="Q2688" i="10"/>
  <c r="F2689" i="10"/>
  <c r="G2689" i="10"/>
  <c r="H2689" i="10"/>
  <c r="O2689" i="10"/>
  <c r="Q2689" i="10"/>
  <c r="F2690" i="10"/>
  <c r="G2690" i="10"/>
  <c r="H2690" i="10"/>
  <c r="O2690" i="10"/>
  <c r="Q2690" i="10"/>
  <c r="F2691" i="10"/>
  <c r="G2691" i="10"/>
  <c r="H2691" i="10" s="1"/>
  <c r="Q2691" i="10"/>
  <c r="F2692" i="10"/>
  <c r="G2692" i="10"/>
  <c r="O2692" i="10"/>
  <c r="Q2692" i="10"/>
  <c r="F2693" i="10"/>
  <c r="G2693" i="10"/>
  <c r="Q2693" i="10"/>
  <c r="F2694" i="10"/>
  <c r="G2694" i="10"/>
  <c r="Q2694" i="10"/>
  <c r="F2695" i="10"/>
  <c r="G2695" i="10"/>
  <c r="H2695" i="10" s="1"/>
  <c r="Q2695" i="10"/>
  <c r="F2696" i="10"/>
  <c r="G2696" i="10"/>
  <c r="H2696" i="10"/>
  <c r="O2696" i="10"/>
  <c r="Q2696" i="10"/>
  <c r="F2697" i="10"/>
  <c r="G2697" i="10"/>
  <c r="Q2697" i="10"/>
  <c r="F2698" i="10"/>
  <c r="G2698" i="10"/>
  <c r="Q2698" i="10"/>
  <c r="F2699" i="10"/>
  <c r="G2699" i="10"/>
  <c r="H2699" i="10" s="1"/>
  <c r="Q2699" i="10"/>
  <c r="F2700" i="10"/>
  <c r="G2700" i="10"/>
  <c r="O2700" i="10" s="1"/>
  <c r="H2700" i="10"/>
  <c r="Q2700" i="10"/>
  <c r="F2701" i="10"/>
  <c r="G2701" i="10"/>
  <c r="Q2701" i="10"/>
  <c r="F2702" i="10"/>
  <c r="G2702" i="10"/>
  <c r="H2702" i="10" s="1"/>
  <c r="Q2702" i="10"/>
  <c r="F2703" i="10"/>
  <c r="G2703" i="10"/>
  <c r="O2703" i="10" s="1"/>
  <c r="Q2703" i="10"/>
  <c r="F2704" i="10"/>
  <c r="G2704" i="10"/>
  <c r="Q2704" i="10"/>
  <c r="F2705" i="10"/>
  <c r="G2705" i="10"/>
  <c r="H2705" i="10"/>
  <c r="O2705" i="10"/>
  <c r="Q2705" i="10"/>
  <c r="F2706" i="10"/>
  <c r="G2706" i="10"/>
  <c r="H2706" i="10" s="1"/>
  <c r="Q2706" i="10"/>
  <c r="F2707" i="10"/>
  <c r="G2707" i="10"/>
  <c r="Q2707" i="10"/>
  <c r="F2708" i="10"/>
  <c r="G2708" i="10"/>
  <c r="O2708" i="10" s="1"/>
  <c r="H2708" i="10"/>
  <c r="Q2708" i="10"/>
  <c r="F2709" i="10"/>
  <c r="G2709" i="10"/>
  <c r="Q2709" i="10"/>
  <c r="F2710" i="10"/>
  <c r="G2710" i="10"/>
  <c r="Q2710" i="10"/>
  <c r="F2711" i="10"/>
  <c r="G2711" i="10"/>
  <c r="O2711" i="10" s="1"/>
  <c r="Q2711" i="10"/>
  <c r="F2712" i="10"/>
  <c r="G2712" i="10"/>
  <c r="H2712" i="10" s="1"/>
  <c r="O2712" i="10"/>
  <c r="Q2712" i="10"/>
  <c r="F2713" i="10"/>
  <c r="G2713" i="10"/>
  <c r="H2713" i="10" s="1"/>
  <c r="O2713" i="10"/>
  <c r="Q2713" i="10"/>
  <c r="F2714" i="10"/>
  <c r="G2714" i="10"/>
  <c r="Q2714" i="10"/>
  <c r="F2715" i="10"/>
  <c r="G2715" i="10"/>
  <c r="Q2715" i="10"/>
  <c r="F2716" i="10"/>
  <c r="G2716" i="10"/>
  <c r="O2716" i="10" s="1"/>
  <c r="Q2716" i="10"/>
  <c r="F2717" i="10"/>
  <c r="G2717" i="10"/>
  <c r="Q2717" i="10"/>
  <c r="F2718" i="10"/>
  <c r="G2718" i="10"/>
  <c r="H2718" i="10" s="1"/>
  <c r="Q2718" i="10"/>
  <c r="F2719" i="10"/>
  <c r="G2719" i="10"/>
  <c r="H2719" i="10" s="1"/>
  <c r="O2719" i="10"/>
  <c r="Q2719" i="10"/>
  <c r="F2720" i="10"/>
  <c r="G2720" i="10"/>
  <c r="Q2720" i="10"/>
  <c r="F2721" i="10"/>
  <c r="G2721" i="10"/>
  <c r="Q2721" i="10"/>
  <c r="F2722" i="10"/>
  <c r="G2722" i="10"/>
  <c r="Q2722" i="10"/>
  <c r="F2723" i="10"/>
  <c r="G2723" i="10"/>
  <c r="Q2723" i="10"/>
  <c r="F2724" i="10"/>
  <c r="G2724" i="10"/>
  <c r="O2724" i="10" s="1"/>
  <c r="Q2724" i="10"/>
  <c r="F2725" i="10"/>
  <c r="G2725" i="10"/>
  <c r="Q2725" i="10"/>
  <c r="F2726" i="10"/>
  <c r="G2726" i="10"/>
  <c r="H2726" i="10" s="1"/>
  <c r="Q2726" i="10"/>
  <c r="F2727" i="10"/>
  <c r="G2727" i="10"/>
  <c r="H2727" i="10" s="1"/>
  <c r="Q2727" i="10"/>
  <c r="F2728" i="10"/>
  <c r="G2728" i="10"/>
  <c r="O2728" i="10"/>
  <c r="Q2728" i="10"/>
  <c r="F2729" i="10"/>
  <c r="G2729" i="10"/>
  <c r="O2729" i="10" s="1"/>
  <c r="Q2729" i="10"/>
  <c r="F2730" i="10"/>
  <c r="G2730" i="10"/>
  <c r="Q2730" i="10"/>
  <c r="F2731" i="10"/>
  <c r="G2731" i="10"/>
  <c r="Q2731" i="10"/>
  <c r="F2732" i="10"/>
  <c r="G2732" i="10"/>
  <c r="Q2732" i="10"/>
  <c r="F2733" i="10"/>
  <c r="G2733" i="10"/>
  <c r="Q2733" i="10"/>
  <c r="F2734" i="10"/>
  <c r="G2734" i="10"/>
  <c r="O2734" i="10" s="1"/>
  <c r="H2734" i="10"/>
  <c r="Q2734" i="10"/>
  <c r="F2735" i="10"/>
  <c r="G2735" i="10"/>
  <c r="H2735" i="10"/>
  <c r="O2735" i="10"/>
  <c r="Q2735" i="10"/>
  <c r="F2736" i="10"/>
  <c r="G2736" i="10"/>
  <c r="Q2736" i="10"/>
  <c r="F2737" i="10"/>
  <c r="G2737" i="10"/>
  <c r="H2737" i="10" s="1"/>
  <c r="Q2737" i="10"/>
  <c r="F2738" i="10"/>
  <c r="G2738" i="10"/>
  <c r="Q2738" i="10"/>
  <c r="F2739" i="10"/>
  <c r="G2739" i="10"/>
  <c r="Q2739" i="10"/>
  <c r="F2740" i="10"/>
  <c r="G2740" i="10"/>
  <c r="H2740" i="10" s="1"/>
  <c r="Q2740" i="10"/>
  <c r="F2741" i="10"/>
  <c r="G2741" i="10"/>
  <c r="H2741" i="10" s="1"/>
  <c r="Q2741" i="10"/>
  <c r="F2742" i="10"/>
  <c r="G2742" i="10"/>
  <c r="O2742" i="10"/>
  <c r="Q2742" i="10"/>
  <c r="F2743" i="10"/>
  <c r="G2743" i="10"/>
  <c r="O2743" i="10" s="1"/>
  <c r="Q2743" i="10"/>
  <c r="F2744" i="10"/>
  <c r="G2744" i="10"/>
  <c r="Q2744" i="10"/>
  <c r="F2745" i="10"/>
  <c r="G2745" i="10"/>
  <c r="H2745" i="10" s="1"/>
  <c r="Q2745" i="10"/>
  <c r="F2746" i="10"/>
  <c r="G2746" i="10"/>
  <c r="Q2746" i="10"/>
  <c r="F2747" i="10"/>
  <c r="G2747" i="10"/>
  <c r="H2747" i="10" s="1"/>
  <c r="O2747" i="10"/>
  <c r="Q2747" i="10"/>
  <c r="F2748" i="10"/>
  <c r="G2748" i="10"/>
  <c r="H2748" i="10" s="1"/>
  <c r="Q2748" i="10"/>
  <c r="F2749" i="10"/>
  <c r="G2749" i="10"/>
  <c r="Q2749" i="10"/>
  <c r="F2750" i="10"/>
  <c r="G2750" i="10"/>
  <c r="O2750" i="10" s="1"/>
  <c r="Q2750" i="10"/>
  <c r="F2751" i="10"/>
  <c r="G2751" i="10"/>
  <c r="H2751" i="10" s="1"/>
  <c r="Q2751" i="10"/>
  <c r="F2752" i="10"/>
  <c r="G2752" i="10"/>
  <c r="H2752" i="10" s="1"/>
  <c r="Q2752" i="10"/>
  <c r="F2753" i="10"/>
  <c r="G2753" i="10"/>
  <c r="H2753" i="10" s="1"/>
  <c r="Q2753" i="10"/>
  <c r="F2754" i="10"/>
  <c r="G2754" i="10"/>
  <c r="Q2754" i="10"/>
  <c r="F2755" i="10"/>
  <c r="G2755" i="10"/>
  <c r="H2755" i="10" s="1"/>
  <c r="Q2755" i="10"/>
  <c r="F2756" i="10"/>
  <c r="G2756" i="10"/>
  <c r="H2756" i="10" s="1"/>
  <c r="Q2756" i="10"/>
  <c r="F2757" i="10"/>
  <c r="G2757" i="10"/>
  <c r="H2757" i="10"/>
  <c r="Q2757" i="10"/>
  <c r="F2758" i="10"/>
  <c r="G2758" i="10"/>
  <c r="H2758" i="10"/>
  <c r="O2758" i="10"/>
  <c r="Q2758" i="10"/>
  <c r="F2759" i="10"/>
  <c r="G2759" i="10"/>
  <c r="H2759" i="10"/>
  <c r="O2759" i="10"/>
  <c r="Q2759" i="10"/>
  <c r="F2760" i="10"/>
  <c r="G2760" i="10"/>
  <c r="Q2760" i="10"/>
  <c r="F2761" i="10"/>
  <c r="G2761" i="10"/>
  <c r="Q2761" i="10"/>
  <c r="F2762" i="10"/>
  <c r="G2762" i="10"/>
  <c r="Q2762" i="10"/>
  <c r="F2763" i="10"/>
  <c r="G2763" i="10"/>
  <c r="H2763" i="10" s="1"/>
  <c r="Q2763" i="10"/>
  <c r="F2764" i="10"/>
  <c r="G2764" i="10"/>
  <c r="H2764" i="10" s="1"/>
  <c r="Q2764" i="10"/>
  <c r="F2765" i="10"/>
  <c r="G2765" i="10"/>
  <c r="H2765" i="10"/>
  <c r="Q2765" i="10"/>
  <c r="F2766" i="10"/>
  <c r="G2766" i="10"/>
  <c r="H2766" i="10"/>
  <c r="O2766" i="10"/>
  <c r="Q2766" i="10"/>
  <c r="F2767" i="10"/>
  <c r="G2767" i="10"/>
  <c r="H2767" i="10"/>
  <c r="O2767" i="10"/>
  <c r="Q2767" i="10"/>
  <c r="F2768" i="10"/>
  <c r="G2768" i="10"/>
  <c r="Q2768" i="10"/>
  <c r="F2769" i="10"/>
  <c r="G2769" i="10"/>
  <c r="Q2769" i="10"/>
  <c r="F2770" i="10"/>
  <c r="G2770" i="10"/>
  <c r="Q2770" i="10"/>
  <c r="F2771" i="10"/>
  <c r="G2771" i="10"/>
  <c r="H2771" i="10" s="1"/>
  <c r="O2771" i="10"/>
  <c r="Q2771" i="10"/>
  <c r="F2772" i="10"/>
  <c r="G2772" i="10"/>
  <c r="H2772" i="10" s="1"/>
  <c r="Q2772" i="10"/>
  <c r="F2773" i="10"/>
  <c r="G2773" i="10"/>
  <c r="H2773" i="10" s="1"/>
  <c r="Q2773" i="10"/>
  <c r="G2774" i="10"/>
  <c r="H2774" i="10"/>
  <c r="Q2774" i="10"/>
  <c r="F2775" i="10"/>
  <c r="G2775" i="10"/>
  <c r="H2775" i="10"/>
  <c r="O2775" i="10"/>
  <c r="Q2775" i="10"/>
  <c r="F2776" i="10"/>
  <c r="G2776" i="10"/>
  <c r="H2776" i="10" s="1"/>
  <c r="Q2776" i="10"/>
  <c r="F2777" i="10"/>
  <c r="G2777" i="10"/>
  <c r="H2777" i="10" s="1"/>
  <c r="Q2777" i="10"/>
  <c r="F2778" i="10"/>
  <c r="G2778" i="10"/>
  <c r="Q2778" i="10"/>
  <c r="F2779" i="10"/>
  <c r="G2779" i="10"/>
  <c r="H2779" i="10"/>
  <c r="O2779" i="10"/>
  <c r="Q2779" i="10"/>
  <c r="F2780" i="10"/>
  <c r="G2780" i="10"/>
  <c r="H2780" i="10" s="1"/>
  <c r="Q2780" i="10"/>
  <c r="F2781" i="10"/>
  <c r="G2781" i="10"/>
  <c r="H2781" i="10"/>
  <c r="O2781" i="10"/>
  <c r="Q2781" i="10"/>
  <c r="F2782" i="10"/>
  <c r="G2782" i="10"/>
  <c r="H2782" i="10"/>
  <c r="O2782" i="10"/>
  <c r="Q2782" i="10"/>
  <c r="F2783" i="10"/>
  <c r="G2783" i="10"/>
  <c r="H2783" i="10"/>
  <c r="O2783" i="10"/>
  <c r="Q2783" i="10"/>
  <c r="F2784" i="10"/>
  <c r="G2784" i="10"/>
  <c r="H2784" i="10" s="1"/>
  <c r="Q2784" i="10"/>
  <c r="F2785" i="10"/>
  <c r="G2785" i="10"/>
  <c r="Q2785" i="10"/>
  <c r="F2786" i="10"/>
  <c r="G2786" i="10"/>
  <c r="Q2786" i="10"/>
  <c r="F2787" i="10"/>
  <c r="G2787" i="10"/>
  <c r="H2787" i="10"/>
  <c r="O2787" i="10"/>
  <c r="Q2787" i="10"/>
  <c r="F2788" i="10"/>
  <c r="G2788" i="10"/>
  <c r="Q2788" i="10"/>
  <c r="F2789" i="10"/>
  <c r="G2789" i="10"/>
  <c r="H2789" i="10" s="1"/>
  <c r="Q2789" i="10"/>
  <c r="F2790" i="10"/>
  <c r="G2790" i="10"/>
  <c r="Q2790" i="10"/>
  <c r="F2791" i="10"/>
  <c r="G2791" i="10"/>
  <c r="Q2791" i="10"/>
  <c r="F2792" i="10"/>
  <c r="G2792" i="10"/>
  <c r="Q2792" i="10"/>
  <c r="F2793" i="10"/>
  <c r="G2793" i="10"/>
  <c r="H2793" i="10"/>
  <c r="Q2793" i="10"/>
  <c r="F2794" i="10"/>
  <c r="G2794" i="10"/>
  <c r="H2794" i="10"/>
  <c r="Q2794" i="10"/>
  <c r="F2795" i="10"/>
  <c r="G2795" i="10"/>
  <c r="H2795" i="10"/>
  <c r="Q2795" i="10"/>
  <c r="F2796" i="10"/>
  <c r="G2796" i="10"/>
  <c r="Q2796" i="10"/>
  <c r="F2797" i="10"/>
  <c r="G2797" i="10"/>
  <c r="H2797" i="10"/>
  <c r="O2797" i="10"/>
  <c r="Q2797" i="10"/>
  <c r="F2798" i="10"/>
  <c r="G2798" i="10"/>
  <c r="O2798" i="10" s="1"/>
  <c r="H2798" i="10"/>
  <c r="Q2798" i="10"/>
  <c r="F2799" i="10"/>
  <c r="G2799" i="10"/>
  <c r="H2799" i="10" s="1"/>
  <c r="O2799" i="10"/>
  <c r="Q2799" i="10"/>
  <c r="F2800" i="10"/>
  <c r="G2800" i="10"/>
  <c r="Q2800" i="10"/>
  <c r="F2801" i="10"/>
  <c r="G2801" i="10"/>
  <c r="H2801" i="10" s="1"/>
  <c r="Q2801" i="10"/>
  <c r="F2802" i="10"/>
  <c r="G2802" i="10"/>
  <c r="Q2802" i="10"/>
  <c r="F2803" i="10"/>
  <c r="G2803" i="10"/>
  <c r="H2803" i="10"/>
  <c r="O2803" i="10"/>
  <c r="Q2803" i="10"/>
  <c r="F2804" i="10"/>
  <c r="G2804" i="10"/>
  <c r="Q2804" i="10"/>
  <c r="F2805" i="10"/>
  <c r="G2805" i="10"/>
  <c r="H2805" i="10" s="1"/>
  <c r="Q2805" i="10"/>
  <c r="F2806" i="10"/>
  <c r="G2806" i="10"/>
  <c r="H2806" i="10" s="1"/>
  <c r="Q2806" i="10"/>
  <c r="F2807" i="10"/>
  <c r="G2807" i="10"/>
  <c r="Q2807" i="10"/>
  <c r="F2808" i="10"/>
  <c r="G2808" i="10"/>
  <c r="H2808" i="10" s="1"/>
  <c r="Q2808" i="10"/>
  <c r="F2809" i="10"/>
  <c r="G2809" i="10"/>
  <c r="Q2809" i="10"/>
  <c r="F2810" i="10"/>
  <c r="G2810" i="10"/>
  <c r="Q2810" i="10"/>
  <c r="F2811" i="10"/>
  <c r="G2811" i="10"/>
  <c r="H2811" i="10" s="1"/>
  <c r="Q2811" i="10"/>
  <c r="F2812" i="10"/>
  <c r="G2812" i="10"/>
  <c r="Q2812" i="10"/>
  <c r="F2813" i="10"/>
  <c r="G2813" i="10"/>
  <c r="H2813" i="10" s="1"/>
  <c r="Q2813" i="10"/>
  <c r="F2814" i="10"/>
  <c r="G2814" i="10"/>
  <c r="Q2814" i="10"/>
  <c r="F2815" i="10"/>
  <c r="G2815" i="10"/>
  <c r="H2815" i="10" s="1"/>
  <c r="O2815" i="10"/>
  <c r="Q2815" i="10"/>
  <c r="F2816" i="10"/>
  <c r="G2816" i="10"/>
  <c r="H2816" i="10" s="1"/>
  <c r="O2816" i="10"/>
  <c r="Q2816" i="10"/>
  <c r="F2817" i="10"/>
  <c r="G2817" i="10"/>
  <c r="H2817" i="10" s="1"/>
  <c r="Q2817" i="10"/>
  <c r="F2818" i="10"/>
  <c r="G2818" i="10"/>
  <c r="Q2818" i="10"/>
  <c r="F2819" i="10"/>
  <c r="G2819" i="10"/>
  <c r="H2819" i="10" s="1"/>
  <c r="Q2819" i="10"/>
  <c r="F2820" i="10"/>
  <c r="G2820" i="10"/>
  <c r="Q2820" i="10"/>
  <c r="F2821" i="10"/>
  <c r="G2821" i="10"/>
  <c r="H2821" i="10" s="1"/>
  <c r="Q2821" i="10"/>
  <c r="F2822" i="10"/>
  <c r="G2822" i="10"/>
  <c r="Q2822" i="10"/>
  <c r="F2823" i="10"/>
  <c r="G2823" i="10"/>
  <c r="H2823" i="10" s="1"/>
  <c r="O2823" i="10"/>
  <c r="Q2823" i="10"/>
  <c r="F2824" i="10"/>
  <c r="G2824" i="10"/>
  <c r="H2824" i="10" s="1"/>
  <c r="O2824" i="10"/>
  <c r="Q2824" i="10"/>
  <c r="F2825" i="10"/>
  <c r="G2825" i="10"/>
  <c r="H2825" i="10" s="1"/>
  <c r="Q2825" i="10"/>
  <c r="F2826" i="10"/>
  <c r="G2826" i="10"/>
  <c r="Q2826" i="10"/>
  <c r="F2827" i="10"/>
  <c r="G2827" i="10"/>
  <c r="H2827" i="10" s="1"/>
  <c r="Q2827" i="10"/>
  <c r="F2828" i="10"/>
  <c r="G2828" i="10"/>
  <c r="Q2828" i="10"/>
  <c r="F2829" i="10"/>
  <c r="G2829" i="10"/>
  <c r="Q2829" i="10"/>
  <c r="F2830" i="10"/>
  <c r="G2830" i="10"/>
  <c r="H2830" i="10" s="1"/>
  <c r="Q2830" i="10"/>
  <c r="F2831" i="10"/>
  <c r="G2831" i="10"/>
  <c r="Q2831" i="10"/>
  <c r="F2832" i="10"/>
  <c r="G2832" i="10"/>
  <c r="H2832" i="10" s="1"/>
  <c r="O2832" i="10"/>
  <c r="Q2832" i="10"/>
  <c r="F2833" i="10"/>
  <c r="G2833" i="10"/>
  <c r="Q2833" i="10"/>
  <c r="F2834" i="10"/>
  <c r="G2834" i="10"/>
  <c r="Q2834" i="10"/>
  <c r="F2835" i="10"/>
  <c r="G2835" i="10"/>
  <c r="H2835" i="10" s="1"/>
  <c r="Q2835" i="10"/>
  <c r="F2836" i="10"/>
  <c r="G2836" i="10"/>
  <c r="Q2836" i="10"/>
  <c r="F2837" i="10"/>
  <c r="G2837" i="10"/>
  <c r="Q2837" i="10"/>
  <c r="F2838" i="10"/>
  <c r="G2838" i="10"/>
  <c r="H2838" i="10"/>
  <c r="Q2838" i="10"/>
  <c r="F2839" i="10"/>
  <c r="G2839" i="10"/>
  <c r="O2839" i="10" s="1"/>
  <c r="Q2839" i="10"/>
  <c r="F2840" i="10"/>
  <c r="G2840" i="10"/>
  <c r="H2840" i="10" s="1"/>
  <c r="O2840" i="10"/>
  <c r="Q2840" i="10"/>
  <c r="F2841" i="10"/>
  <c r="G2841" i="10"/>
  <c r="Q2841" i="10"/>
  <c r="F2842" i="10"/>
  <c r="G2842" i="10"/>
  <c r="Q2842" i="10"/>
  <c r="F2843" i="10"/>
  <c r="G2843" i="10"/>
  <c r="H2843" i="10" s="1"/>
  <c r="Q2843" i="10"/>
  <c r="F2844" i="10"/>
  <c r="G2844" i="10"/>
  <c r="Q2844" i="10"/>
  <c r="F2845" i="10"/>
  <c r="G2845" i="10"/>
  <c r="Q2845" i="10"/>
  <c r="F2846" i="10"/>
  <c r="G2846" i="10"/>
  <c r="Q2846" i="10"/>
  <c r="F2847" i="10"/>
  <c r="G2847" i="10"/>
  <c r="O2847" i="10"/>
  <c r="Q2847" i="10"/>
  <c r="F2848" i="10"/>
  <c r="G2848" i="10"/>
  <c r="H2848" i="10" s="1"/>
  <c r="O2848" i="10"/>
  <c r="Q2848" i="10"/>
  <c r="F2849" i="10"/>
  <c r="G2849" i="10"/>
  <c r="Q2849" i="10"/>
  <c r="F2850" i="10"/>
  <c r="G2850" i="10"/>
  <c r="Q2850" i="10"/>
  <c r="F2851" i="10"/>
  <c r="G2851" i="10"/>
  <c r="H2851" i="10" s="1"/>
  <c r="Q2851" i="10"/>
  <c r="F2852" i="10"/>
  <c r="G2852" i="10"/>
  <c r="Q2852" i="10"/>
  <c r="F2853" i="10"/>
  <c r="G2853" i="10"/>
  <c r="Q2853" i="10"/>
  <c r="F2854" i="10"/>
  <c r="G2854" i="10"/>
  <c r="H2854" i="10"/>
  <c r="Q2854" i="10"/>
  <c r="F2855" i="10"/>
  <c r="G2855" i="10"/>
  <c r="O2855" i="10"/>
  <c r="Q2855" i="10"/>
  <c r="F2856" i="10"/>
  <c r="G2856" i="10"/>
  <c r="H2856" i="10" s="1"/>
  <c r="O2856" i="10"/>
  <c r="Q2856" i="10"/>
  <c r="F2857" i="10"/>
  <c r="G2857" i="10"/>
  <c r="Q2857" i="10"/>
  <c r="F2858" i="10"/>
  <c r="G2858" i="10"/>
  <c r="Q2858" i="10"/>
  <c r="F2859" i="10"/>
  <c r="G2859" i="10"/>
  <c r="H2859" i="10" s="1"/>
  <c r="Q2859" i="10"/>
  <c r="F2860" i="10"/>
  <c r="G2860" i="10"/>
  <c r="Q2860" i="10"/>
  <c r="F2861" i="10"/>
  <c r="G2861" i="10"/>
  <c r="Q2861" i="10"/>
  <c r="F2862" i="10"/>
  <c r="G2862" i="10"/>
  <c r="H2862" i="10" s="1"/>
  <c r="Q2862" i="10"/>
  <c r="F2863" i="10"/>
  <c r="G2863" i="10"/>
  <c r="Q2863" i="10"/>
  <c r="F2864" i="10"/>
  <c r="G2864" i="10"/>
  <c r="Q2864" i="10"/>
  <c r="F2865" i="10"/>
  <c r="G2865" i="10"/>
  <c r="Q2865" i="10"/>
  <c r="F2866" i="10"/>
  <c r="G2866" i="10"/>
  <c r="Q2866" i="10"/>
  <c r="F2867" i="10"/>
  <c r="G2867" i="10"/>
  <c r="Q2867" i="10"/>
  <c r="F2868" i="10"/>
  <c r="G2868" i="10"/>
  <c r="Q2868" i="10"/>
  <c r="F2869" i="10"/>
  <c r="G2869" i="10"/>
  <c r="Q2869" i="10"/>
  <c r="F2870" i="10"/>
  <c r="G2870" i="10"/>
  <c r="H2870" i="10"/>
  <c r="Q2870" i="10"/>
  <c r="F2871" i="10"/>
  <c r="G2871" i="10"/>
  <c r="H2871" i="10" s="1"/>
  <c r="Q2871" i="10"/>
  <c r="F2872" i="10"/>
  <c r="G2872" i="10"/>
  <c r="H2872" i="10"/>
  <c r="Q2872" i="10"/>
  <c r="G2873" i="10"/>
  <c r="O2873" i="10" s="1"/>
  <c r="H2873" i="10"/>
  <c r="Q2873" i="10"/>
  <c r="F2874" i="10"/>
  <c r="G2874" i="10"/>
  <c r="H2874" i="10" s="1"/>
  <c r="Q2874" i="10"/>
  <c r="F2875" i="10"/>
  <c r="G2875" i="10"/>
  <c r="Q2875" i="10"/>
  <c r="F2876" i="10"/>
  <c r="G2876" i="10"/>
  <c r="Q2876" i="10"/>
  <c r="F2877" i="10"/>
  <c r="G2877" i="10"/>
  <c r="Q2877" i="10"/>
  <c r="F2878" i="10"/>
  <c r="G2878" i="10"/>
  <c r="Q2878" i="10"/>
  <c r="F2879" i="10"/>
  <c r="G2879" i="10"/>
  <c r="H2879" i="10"/>
  <c r="Q2879" i="10"/>
  <c r="F2880" i="10"/>
  <c r="G2880" i="10"/>
  <c r="Q2880" i="10"/>
  <c r="F2881" i="10"/>
  <c r="G2881" i="10"/>
  <c r="H2881" i="10"/>
  <c r="Q2881" i="10"/>
  <c r="F2882" i="10"/>
  <c r="G2882" i="10"/>
  <c r="H2882" i="10" s="1"/>
  <c r="Q2882" i="10"/>
  <c r="F2883" i="10"/>
  <c r="G2883" i="10"/>
  <c r="H2883" i="10" s="1"/>
  <c r="Q2883" i="10"/>
  <c r="F2884" i="10"/>
  <c r="G2884" i="10"/>
  <c r="H2884" i="10" s="1"/>
  <c r="O2884" i="10"/>
  <c r="Q2884" i="10"/>
  <c r="F2885" i="10"/>
  <c r="G2885" i="10"/>
  <c r="H2885" i="10" s="1"/>
  <c r="O2885" i="10"/>
  <c r="Q2885" i="10"/>
  <c r="F2886" i="10"/>
  <c r="G2886" i="10"/>
  <c r="H2886" i="10" s="1"/>
  <c r="Q2886" i="10"/>
  <c r="F2887" i="10"/>
  <c r="G2887" i="10"/>
  <c r="Q2887" i="10"/>
  <c r="F2888" i="10"/>
  <c r="G2888" i="10"/>
  <c r="Q2888" i="10"/>
  <c r="F2889" i="10"/>
  <c r="G2889" i="10"/>
  <c r="H2889" i="10" s="1"/>
  <c r="Q2889" i="10"/>
  <c r="F2890" i="10"/>
  <c r="G2890" i="10"/>
  <c r="H2890" i="10" s="1"/>
  <c r="Q2890" i="10"/>
  <c r="F2891" i="10"/>
  <c r="G2891" i="10"/>
  <c r="H2891" i="10" s="1"/>
  <c r="Q2891" i="10"/>
  <c r="F2892" i="10"/>
  <c r="G2892" i="10"/>
  <c r="Q2892" i="10"/>
  <c r="F2893" i="10"/>
  <c r="G2893" i="10"/>
  <c r="Q2893" i="10"/>
  <c r="F2894" i="10"/>
  <c r="G2894" i="10"/>
  <c r="Q2894" i="10"/>
  <c r="F2895" i="10"/>
  <c r="G2895" i="10"/>
  <c r="H2895" i="10" s="1"/>
  <c r="Q2895" i="10"/>
  <c r="F2896" i="10"/>
  <c r="G2896" i="10"/>
  <c r="Q2896" i="10"/>
  <c r="F2897" i="10"/>
  <c r="G2897" i="10"/>
  <c r="Q2897" i="10"/>
  <c r="F2898" i="10"/>
  <c r="G2898" i="10"/>
  <c r="Q2898" i="10"/>
  <c r="F2899" i="10"/>
  <c r="G2899" i="10"/>
  <c r="H2899" i="10" s="1"/>
  <c r="Q2899" i="10"/>
  <c r="F2900" i="10"/>
  <c r="G2900" i="10"/>
  <c r="H2900" i="10" s="1"/>
  <c r="O2900" i="10"/>
  <c r="Q2900" i="10"/>
  <c r="F2901" i="10"/>
  <c r="G2901" i="10"/>
  <c r="H2901" i="10" s="1"/>
  <c r="Q2901" i="10"/>
  <c r="F2902" i="10"/>
  <c r="G2902" i="10"/>
  <c r="H2902" i="10" s="1"/>
  <c r="Q2902" i="10"/>
  <c r="F2903" i="10"/>
  <c r="G2903" i="10"/>
  <c r="Q2903" i="10"/>
  <c r="F2904" i="10"/>
  <c r="G2904" i="10"/>
  <c r="Q2904" i="10"/>
  <c r="F2905" i="10"/>
  <c r="G2905" i="10"/>
  <c r="H2905" i="10" s="1"/>
  <c r="Q2905" i="10"/>
  <c r="F2906" i="10"/>
  <c r="G2906" i="10"/>
  <c r="H2906" i="10" s="1"/>
  <c r="Q2906" i="10"/>
  <c r="F2907" i="10"/>
  <c r="G2907" i="10"/>
  <c r="H2907" i="10" s="1"/>
  <c r="Q2907" i="10"/>
  <c r="F2908" i="10"/>
  <c r="G2908" i="10"/>
  <c r="H2908" i="10" s="1"/>
  <c r="Q2908" i="10"/>
  <c r="F2909" i="10"/>
  <c r="G2909" i="10"/>
  <c r="H2909" i="10" s="1"/>
  <c r="O2909" i="10"/>
  <c r="Q2909" i="10"/>
  <c r="F2910" i="10"/>
  <c r="G2910" i="10"/>
  <c r="H2910" i="10" s="1"/>
  <c r="Q2910" i="10"/>
  <c r="F2911" i="10"/>
  <c r="G2911" i="10"/>
  <c r="H2911" i="10" s="1"/>
  <c r="Q2911" i="10"/>
  <c r="F2912" i="10"/>
  <c r="G2912" i="10"/>
  <c r="Q2912" i="10"/>
  <c r="F2913" i="10"/>
  <c r="G2913" i="10"/>
  <c r="H2913" i="10"/>
  <c r="O2913" i="10"/>
  <c r="Q2913" i="10"/>
  <c r="F2914" i="10"/>
  <c r="G2914" i="10"/>
  <c r="H2914" i="10" s="1"/>
  <c r="Q2914" i="10"/>
  <c r="F2915" i="10"/>
  <c r="G2915" i="10"/>
  <c r="H2915" i="10" s="1"/>
  <c r="Q2915" i="10"/>
  <c r="F2916" i="10"/>
  <c r="G2916" i="10"/>
  <c r="Q2916" i="10"/>
  <c r="F2917" i="10"/>
  <c r="G2917" i="10"/>
  <c r="O2917" i="10" s="1"/>
  <c r="H2917" i="10"/>
  <c r="Q2917" i="10"/>
  <c r="F2918" i="10"/>
  <c r="G2918" i="10"/>
  <c r="H2918" i="10" s="1"/>
  <c r="Q2918" i="10"/>
  <c r="F2919" i="10"/>
  <c r="G2919" i="10"/>
  <c r="H2919" i="10" s="1"/>
  <c r="Q2919" i="10"/>
  <c r="F2920" i="10"/>
  <c r="G2920" i="10"/>
  <c r="Q2920" i="10"/>
  <c r="F2921" i="10"/>
  <c r="G2921" i="10"/>
  <c r="H2921" i="10"/>
  <c r="O2921" i="10"/>
  <c r="Q2921" i="10"/>
  <c r="F2922" i="10"/>
  <c r="G2922" i="10"/>
  <c r="H2922" i="10" s="1"/>
  <c r="Q2922" i="10"/>
  <c r="F2923" i="10"/>
  <c r="G2923" i="10"/>
  <c r="H2923" i="10" s="1"/>
  <c r="Q2923" i="10"/>
  <c r="F2924" i="10"/>
  <c r="G2924" i="10"/>
  <c r="H2924" i="10" s="1"/>
  <c r="Q2924" i="10"/>
  <c r="F2925" i="10"/>
  <c r="G2925" i="10"/>
  <c r="H2925" i="10"/>
  <c r="Q2925" i="10"/>
  <c r="F2926" i="10"/>
  <c r="G2926" i="10"/>
  <c r="Q2926" i="10"/>
  <c r="F2927" i="10"/>
  <c r="G2927" i="10"/>
  <c r="H2927" i="10" s="1"/>
  <c r="Q2927" i="10"/>
  <c r="F2928" i="10"/>
  <c r="G2928" i="10"/>
  <c r="Q2928" i="10"/>
  <c r="F2929" i="10"/>
  <c r="G2929" i="10"/>
  <c r="Q2929" i="10"/>
  <c r="F2930" i="10"/>
  <c r="G2930" i="10"/>
  <c r="Q2930" i="10"/>
  <c r="F2931" i="10"/>
  <c r="G2931" i="10"/>
  <c r="H2931" i="10" s="1"/>
  <c r="Q2931" i="10"/>
  <c r="F2932" i="10"/>
  <c r="G2932" i="10"/>
  <c r="H2932" i="10" s="1"/>
  <c r="Q2932" i="10"/>
  <c r="F2933" i="10"/>
  <c r="G2933" i="10"/>
  <c r="H2933" i="10"/>
  <c r="O2933" i="10"/>
  <c r="Q2933" i="10"/>
  <c r="F2934" i="10"/>
  <c r="G2934" i="10"/>
  <c r="H2934" i="10" s="1"/>
  <c r="Q2934" i="10"/>
  <c r="F2935" i="10"/>
  <c r="G2935" i="10"/>
  <c r="Q2935" i="10"/>
  <c r="F2936" i="10"/>
  <c r="G2936" i="10"/>
  <c r="Q2936" i="10"/>
  <c r="F2937" i="10"/>
  <c r="G2937" i="10"/>
  <c r="H2937" i="10" s="1"/>
  <c r="Q2937" i="10"/>
  <c r="F2938" i="10"/>
  <c r="G2938" i="10"/>
  <c r="H2938" i="10" s="1"/>
  <c r="Q2938" i="10"/>
  <c r="F2939" i="10"/>
  <c r="G2939" i="10"/>
  <c r="Q2939" i="10"/>
  <c r="F2940" i="10"/>
  <c r="G2940" i="10"/>
  <c r="H2940" i="10" s="1"/>
  <c r="Q2940" i="10"/>
  <c r="F2941" i="10"/>
  <c r="G2941" i="10"/>
  <c r="H2941" i="10" s="1"/>
  <c r="O2941" i="10"/>
  <c r="Q2941" i="10"/>
  <c r="F2942" i="10"/>
  <c r="G2942" i="10"/>
  <c r="H2942" i="10" s="1"/>
  <c r="Q2942" i="10"/>
  <c r="F2943" i="10"/>
  <c r="G2943" i="10"/>
  <c r="H2943" i="10" s="1"/>
  <c r="Q2943" i="10"/>
  <c r="F2944" i="10"/>
  <c r="G2944" i="10"/>
  <c r="Q2944" i="10"/>
  <c r="F2945" i="10"/>
  <c r="G2945" i="10"/>
  <c r="H2945" i="10"/>
  <c r="O2945" i="10"/>
  <c r="Q2945" i="10"/>
  <c r="F2946" i="10"/>
  <c r="G2946" i="10"/>
  <c r="H2946" i="10" s="1"/>
  <c r="Q2946" i="10"/>
  <c r="F2947" i="10"/>
  <c r="G2947" i="10"/>
  <c r="H2947" i="10" s="1"/>
  <c r="Q2947" i="10"/>
  <c r="F2948" i="10"/>
  <c r="G2948" i="10"/>
  <c r="Q2948" i="10"/>
  <c r="F2949" i="10"/>
  <c r="G2949" i="10"/>
  <c r="O2949" i="10" s="1"/>
  <c r="H2949" i="10"/>
  <c r="Q2949" i="10"/>
  <c r="F2950" i="10"/>
  <c r="G2950" i="10"/>
  <c r="H2950" i="10" s="1"/>
  <c r="Q2950" i="10"/>
  <c r="F2951" i="10"/>
  <c r="G2951" i="10"/>
  <c r="H2951" i="10" s="1"/>
  <c r="Q2951" i="10"/>
  <c r="F2952" i="10"/>
  <c r="G2952" i="10"/>
  <c r="Q2952" i="10"/>
  <c r="F2953" i="10"/>
  <c r="G2953" i="10"/>
  <c r="O2953" i="10" s="1"/>
  <c r="H2953" i="10"/>
  <c r="Q2953" i="10"/>
  <c r="F2954" i="10"/>
  <c r="G2954" i="10"/>
  <c r="Q2954" i="10"/>
  <c r="F2955" i="10"/>
  <c r="G2955" i="10"/>
  <c r="H2955" i="10" s="1"/>
  <c r="Q2955" i="10"/>
  <c r="F2956" i="10"/>
  <c r="G2956" i="10"/>
  <c r="Q2956" i="10"/>
  <c r="F2957" i="10"/>
  <c r="G2957" i="10"/>
  <c r="Q2957" i="10"/>
  <c r="F2958" i="10"/>
  <c r="G2958" i="10"/>
  <c r="Q2958" i="10"/>
  <c r="F2959" i="10"/>
  <c r="G2959" i="10"/>
  <c r="H2959" i="10" s="1"/>
  <c r="Q2959" i="10"/>
  <c r="F2960" i="10"/>
  <c r="G2960" i="10"/>
  <c r="Q2960" i="10"/>
  <c r="F2961" i="10"/>
  <c r="G2961" i="10"/>
  <c r="H2961" i="10"/>
  <c r="O2961" i="10"/>
  <c r="Q2961" i="10"/>
  <c r="F2962" i="10"/>
  <c r="G2962" i="10"/>
  <c r="H2962" i="10" s="1"/>
  <c r="Q2962" i="10"/>
  <c r="F2963" i="10"/>
  <c r="G2963" i="10"/>
  <c r="H2963" i="10"/>
  <c r="O2963" i="10"/>
  <c r="Q2963" i="10"/>
  <c r="F2964" i="10"/>
  <c r="G2964" i="10"/>
  <c r="H2964" i="10"/>
  <c r="O2964" i="10"/>
  <c r="Q2964" i="10"/>
  <c r="F2965" i="10"/>
  <c r="G2965" i="10"/>
  <c r="Q2965" i="10"/>
  <c r="F2966" i="10"/>
  <c r="G2966" i="10"/>
  <c r="Q2966" i="10"/>
  <c r="F2967" i="10"/>
  <c r="G2967" i="10"/>
  <c r="H2967" i="10"/>
  <c r="Q2967" i="10"/>
  <c r="F2968" i="10"/>
  <c r="G2968" i="10"/>
  <c r="H2968" i="10"/>
  <c r="Q2968" i="10"/>
  <c r="F2969" i="10"/>
  <c r="G2969" i="10"/>
  <c r="O2969" i="10" s="1"/>
  <c r="H2969" i="10"/>
  <c r="Q2969" i="10"/>
  <c r="F2970" i="10"/>
  <c r="G2970" i="10"/>
  <c r="Q2970" i="10"/>
  <c r="F2971" i="10"/>
  <c r="G2971" i="10"/>
  <c r="H2971" i="10" s="1"/>
  <c r="O2971" i="10"/>
  <c r="Q2971" i="10"/>
  <c r="F2972" i="10"/>
  <c r="G2972" i="10"/>
  <c r="O2972" i="10" s="1"/>
  <c r="Q2972" i="10"/>
  <c r="F2973" i="10"/>
  <c r="G2973" i="10"/>
  <c r="Q2973" i="10"/>
  <c r="F2974" i="10"/>
  <c r="G2974" i="10"/>
  <c r="Q2974" i="10"/>
  <c r="F2975" i="10"/>
  <c r="G2975" i="10"/>
  <c r="H2975" i="10" s="1"/>
  <c r="O2975" i="10"/>
  <c r="Q2975" i="10"/>
  <c r="F2976" i="10"/>
  <c r="G2976" i="10"/>
  <c r="H2976" i="10" s="1"/>
  <c r="O2976" i="10"/>
  <c r="Q2976" i="10"/>
  <c r="F2977" i="10"/>
  <c r="G2977" i="10"/>
  <c r="H2977" i="10"/>
  <c r="O2977" i="10"/>
  <c r="Q2977" i="10"/>
  <c r="F2978" i="10"/>
  <c r="G2978" i="10"/>
  <c r="Q2978" i="10"/>
  <c r="F2979" i="10"/>
  <c r="G2979" i="10"/>
  <c r="H2979" i="10" s="1"/>
  <c r="O2979" i="10"/>
  <c r="Q2979" i="10"/>
  <c r="F2980" i="10"/>
  <c r="G2980" i="10"/>
  <c r="H2980" i="10" s="1"/>
  <c r="O2980" i="10"/>
  <c r="Q2980" i="10"/>
  <c r="F2981" i="10"/>
  <c r="G2981" i="10"/>
  <c r="H2981" i="10" s="1"/>
  <c r="O2981" i="10"/>
  <c r="Q2981" i="10"/>
  <c r="F2982" i="10"/>
  <c r="G2982" i="10"/>
  <c r="H2982" i="10" s="1"/>
  <c r="Q2982" i="10"/>
  <c r="F2983" i="10"/>
  <c r="G2983" i="10"/>
  <c r="Q2983" i="10"/>
  <c r="F2984" i="10"/>
  <c r="G2984" i="10"/>
  <c r="Q2984" i="10"/>
  <c r="F2985" i="10"/>
  <c r="G2985" i="10"/>
  <c r="H2985" i="10" s="1"/>
  <c r="Q2985" i="10"/>
  <c r="F2986" i="10"/>
  <c r="G2986" i="10"/>
  <c r="H2986" i="10"/>
  <c r="O2986" i="10"/>
  <c r="Q2986" i="10"/>
  <c r="F2987" i="10"/>
  <c r="G2987" i="10"/>
  <c r="H2987" i="10" s="1"/>
  <c r="O2987" i="10"/>
  <c r="Q2987" i="10"/>
  <c r="F2988" i="10"/>
  <c r="G2988" i="10"/>
  <c r="H2988" i="10" s="1"/>
  <c r="O2988" i="10"/>
  <c r="Q2988" i="10"/>
  <c r="F2989" i="10"/>
  <c r="G2989" i="10"/>
  <c r="H2989" i="10" s="1"/>
  <c r="Q2989" i="10"/>
  <c r="F2990" i="10"/>
  <c r="G2990" i="10"/>
  <c r="H2990" i="10" s="1"/>
  <c r="Q2990" i="10"/>
  <c r="F2991" i="10"/>
  <c r="G2991" i="10"/>
  <c r="H2991" i="10" s="1"/>
  <c r="Q2991" i="10"/>
  <c r="F2992" i="10"/>
  <c r="G2992" i="10"/>
  <c r="Q2992" i="10"/>
  <c r="F2993" i="10"/>
  <c r="G2993" i="10"/>
  <c r="H2993" i="10" s="1"/>
  <c r="Q2993" i="10"/>
  <c r="F2994" i="10"/>
  <c r="G2994" i="10"/>
  <c r="Q2994" i="10"/>
  <c r="F2995" i="10"/>
  <c r="G2995" i="10"/>
  <c r="H2995" i="10"/>
  <c r="O2995" i="10"/>
  <c r="Q2995" i="10"/>
  <c r="F2996" i="10"/>
  <c r="G2996" i="10"/>
  <c r="H2996" i="10" s="1"/>
  <c r="Q2996" i="10"/>
  <c r="F2997" i="10"/>
  <c r="G2997" i="10"/>
  <c r="H2997" i="10"/>
  <c r="O2997" i="10"/>
  <c r="Q2997" i="10"/>
  <c r="F2998" i="10"/>
  <c r="G2998" i="10"/>
  <c r="Q2998" i="10"/>
  <c r="F2999" i="10"/>
  <c r="G2999" i="10"/>
  <c r="H2999" i="10" s="1"/>
  <c r="Q2999" i="10"/>
  <c r="F3000" i="10"/>
  <c r="G3000" i="10"/>
  <c r="Q3000" i="10"/>
  <c r="F3001" i="10"/>
  <c r="G3001" i="10"/>
  <c r="H3001" i="10" s="1"/>
  <c r="Q3001" i="10"/>
  <c r="F3002" i="10"/>
  <c r="G3002" i="10"/>
  <c r="H3002" i="10" s="1"/>
  <c r="Q3002" i="10"/>
  <c r="F3003" i="10"/>
  <c r="G3003" i="10"/>
  <c r="Q3003" i="10"/>
  <c r="F3004" i="10"/>
  <c r="G3004" i="10"/>
  <c r="H3004" i="10"/>
  <c r="O3004" i="10"/>
  <c r="Q3004" i="10"/>
  <c r="F3005" i="10"/>
  <c r="G3005" i="10"/>
  <c r="Q3005" i="10"/>
  <c r="F3006" i="10"/>
  <c r="G3006" i="10"/>
  <c r="Q3006" i="10"/>
  <c r="F3007" i="10"/>
  <c r="G3007" i="10"/>
  <c r="H3007" i="10" s="1"/>
  <c r="Q3007" i="10"/>
  <c r="F3008" i="10"/>
  <c r="G3008" i="10"/>
  <c r="Q3008" i="10"/>
  <c r="F3009" i="10"/>
  <c r="G3009" i="10"/>
  <c r="Q3009" i="10"/>
  <c r="F3010" i="10"/>
  <c r="G3010" i="10"/>
  <c r="O3010" i="10" s="1"/>
  <c r="H3010" i="10"/>
  <c r="Q3010" i="10"/>
  <c r="F3011" i="10"/>
  <c r="G3011" i="10"/>
  <c r="H3011" i="10"/>
  <c r="Q3011" i="10"/>
  <c r="F3012" i="10"/>
  <c r="G3012" i="10"/>
  <c r="Q3012" i="10"/>
  <c r="F3013" i="10"/>
  <c r="G3013" i="10"/>
  <c r="H3013" i="10"/>
  <c r="Q3013" i="10"/>
  <c r="F3014" i="10"/>
  <c r="G3014" i="10"/>
  <c r="H3014" i="10" s="1"/>
  <c r="Q3014" i="10"/>
  <c r="F3015" i="10"/>
  <c r="G3015" i="10"/>
  <c r="H3015" i="10" s="1"/>
  <c r="Q3015" i="10"/>
  <c r="F3016" i="10"/>
  <c r="G3016" i="10"/>
  <c r="Q3016" i="10"/>
  <c r="F3017" i="10"/>
  <c r="G3017" i="10"/>
  <c r="Q3017" i="10"/>
  <c r="F3018" i="10"/>
  <c r="G3018" i="10"/>
  <c r="O3018" i="10"/>
  <c r="Q3018" i="10"/>
  <c r="F3019" i="10"/>
  <c r="G3019" i="10"/>
  <c r="O3019" i="10" s="1"/>
  <c r="H3019" i="10"/>
  <c r="Q3019" i="10"/>
  <c r="F3020" i="10"/>
  <c r="G3020" i="10"/>
  <c r="H3020" i="10"/>
  <c r="Q3020" i="10"/>
  <c r="F3021" i="10"/>
  <c r="G3021" i="10"/>
  <c r="H3021" i="10"/>
  <c r="O3021" i="10"/>
  <c r="Q3021" i="10"/>
  <c r="F3022" i="10"/>
  <c r="G3022" i="10"/>
  <c r="H3022" i="10" s="1"/>
  <c r="Q3022" i="10"/>
  <c r="F3023" i="10"/>
  <c r="G3023" i="10"/>
  <c r="H3023" i="10" s="1"/>
  <c r="Q3023" i="10"/>
  <c r="F3024" i="10"/>
  <c r="G3024" i="10"/>
  <c r="Q3024" i="10"/>
  <c r="F3025" i="10"/>
  <c r="G3025" i="10"/>
  <c r="H3025" i="10" s="1"/>
  <c r="Q3025" i="10"/>
  <c r="F3026" i="10"/>
  <c r="G3026" i="10"/>
  <c r="O3026" i="10" s="1"/>
  <c r="H3026" i="10"/>
  <c r="Q3026" i="10"/>
  <c r="F3027" i="10"/>
  <c r="G3027" i="10"/>
  <c r="O3027" i="10"/>
  <c r="Q3027" i="10"/>
  <c r="F3028" i="10"/>
  <c r="G3028" i="10"/>
  <c r="H3028" i="10"/>
  <c r="O3028" i="10"/>
  <c r="Q3028" i="10"/>
  <c r="F3029" i="10"/>
  <c r="G3029" i="10"/>
  <c r="O3029" i="10" s="1"/>
  <c r="Q3029" i="10"/>
  <c r="F3030" i="10"/>
  <c r="G3030" i="10"/>
  <c r="H3030" i="10" s="1"/>
  <c r="Q3030" i="10"/>
  <c r="F3031" i="10"/>
  <c r="G3031" i="10"/>
  <c r="H3031" i="10" s="1"/>
  <c r="Q3031" i="10"/>
  <c r="F3032" i="10"/>
  <c r="G3032" i="10"/>
  <c r="Q3032" i="10"/>
  <c r="F3033" i="10"/>
  <c r="G3033" i="10"/>
  <c r="H3033" i="10" s="1"/>
  <c r="Q3033" i="10"/>
  <c r="F3034" i="10"/>
  <c r="G3034" i="10"/>
  <c r="O3034" i="10" s="1"/>
  <c r="H3034" i="10"/>
  <c r="Q3034" i="10"/>
  <c r="F3035" i="10"/>
  <c r="G3035" i="10"/>
  <c r="O3035" i="10"/>
  <c r="Q3035" i="10"/>
  <c r="F3036" i="10"/>
  <c r="G3036" i="10"/>
  <c r="O3036" i="10" s="1"/>
  <c r="H3036" i="10"/>
  <c r="Q3036" i="10"/>
  <c r="F3037" i="10"/>
  <c r="G3037" i="10"/>
  <c r="H3037" i="10"/>
  <c r="O3037" i="10"/>
  <c r="Q3037" i="10"/>
  <c r="F3038" i="10"/>
  <c r="G3038" i="10"/>
  <c r="O3038" i="10" s="1"/>
  <c r="Q3038" i="10"/>
  <c r="F3039" i="10"/>
  <c r="G3039" i="10"/>
  <c r="H3039" i="10" s="1"/>
  <c r="Q3039" i="10"/>
  <c r="F3040" i="10"/>
  <c r="G3040" i="10"/>
  <c r="Q3040" i="10"/>
  <c r="F3041" i="10"/>
  <c r="G3041" i="10"/>
  <c r="Q3041" i="10"/>
  <c r="F3042" i="10"/>
  <c r="G3042" i="10"/>
  <c r="O3042" i="10"/>
  <c r="Q3042" i="10"/>
  <c r="F3043" i="10"/>
  <c r="G3043" i="10"/>
  <c r="O3043" i="10" s="1"/>
  <c r="H3043" i="10"/>
  <c r="Q3043" i="10"/>
  <c r="F3044" i="10"/>
  <c r="G3044" i="10"/>
  <c r="H3044" i="10"/>
  <c r="Q3044" i="10"/>
  <c r="F3045" i="10"/>
  <c r="G3045" i="10"/>
  <c r="H3045" i="10"/>
  <c r="Q3045" i="10"/>
  <c r="F3046" i="10"/>
  <c r="G3046" i="10"/>
  <c r="H3046" i="10"/>
  <c r="O3046" i="10"/>
  <c r="Q3046" i="10"/>
  <c r="F3047" i="10"/>
  <c r="G3047" i="10"/>
  <c r="H3047" i="10" s="1"/>
  <c r="Q3047" i="10"/>
  <c r="F3048" i="10"/>
  <c r="G3048" i="10"/>
  <c r="Q3048" i="10"/>
  <c r="F3049" i="10"/>
  <c r="G3049" i="10"/>
  <c r="Q3049" i="10"/>
  <c r="F3050" i="10"/>
  <c r="G3050" i="10"/>
  <c r="O3050" i="10" s="1"/>
  <c r="H3050" i="10"/>
  <c r="Q3050" i="10"/>
  <c r="F3051" i="10"/>
  <c r="G3051" i="10"/>
  <c r="H3051" i="10"/>
  <c r="Q3051" i="10"/>
  <c r="F3052" i="10"/>
  <c r="G3052" i="10"/>
  <c r="Q3052" i="10"/>
  <c r="F3053" i="10"/>
  <c r="G3053" i="10"/>
  <c r="Q3053" i="10"/>
  <c r="F3054" i="10"/>
  <c r="G3054" i="10"/>
  <c r="Q3054" i="10"/>
  <c r="F3055" i="10"/>
  <c r="G3055" i="10"/>
  <c r="H3055" i="10" s="1"/>
  <c r="Q3055" i="10"/>
  <c r="F3056" i="10"/>
  <c r="G3056" i="10"/>
  <c r="Q3056" i="10"/>
  <c r="F3057" i="10"/>
  <c r="G3057" i="10"/>
  <c r="H3057" i="10" s="1"/>
  <c r="Q3057" i="10"/>
  <c r="F3058" i="10"/>
  <c r="G3058" i="10"/>
  <c r="H3058" i="10"/>
  <c r="Q3058" i="10"/>
  <c r="F3059" i="10"/>
  <c r="G3059" i="10"/>
  <c r="Q3059" i="10"/>
  <c r="F3060" i="10"/>
  <c r="G3060" i="10"/>
  <c r="H3060" i="10"/>
  <c r="O3060" i="10"/>
  <c r="Q3060" i="10"/>
  <c r="F3061" i="10"/>
  <c r="G3061" i="10"/>
  <c r="H3061" i="10"/>
  <c r="O3061" i="10"/>
  <c r="Q3061" i="10"/>
  <c r="F3062" i="10"/>
  <c r="G3062" i="10"/>
  <c r="Q3062" i="10"/>
  <c r="F3063" i="10"/>
  <c r="G3063" i="10"/>
  <c r="Q3063" i="10"/>
  <c r="F3064" i="10"/>
  <c r="G3064" i="10"/>
  <c r="Q3064" i="10"/>
  <c r="F3065" i="10"/>
  <c r="G3065" i="10"/>
  <c r="H3065" i="10" s="1"/>
  <c r="Q3065" i="10"/>
  <c r="F3066" i="10"/>
  <c r="G3066" i="10"/>
  <c r="Q3066" i="10"/>
  <c r="F3067" i="10"/>
  <c r="G3067" i="10"/>
  <c r="H3067" i="10"/>
  <c r="O3067" i="10"/>
  <c r="Q3067" i="10"/>
  <c r="F3068" i="10"/>
  <c r="G3068" i="10"/>
  <c r="H3068" i="10" s="1"/>
  <c r="O3068" i="10"/>
  <c r="Q3068" i="10"/>
  <c r="F3069" i="10"/>
  <c r="G3069" i="10"/>
  <c r="H3069" i="10" s="1"/>
  <c r="Q3069" i="10"/>
  <c r="F3070" i="10"/>
  <c r="G3070" i="10"/>
  <c r="H3070" i="10"/>
  <c r="O3070" i="10"/>
  <c r="Q3070" i="10"/>
  <c r="F3071" i="10"/>
  <c r="G3071" i="10"/>
  <c r="Q3071" i="10"/>
  <c r="F3072" i="10"/>
  <c r="G3072" i="10"/>
  <c r="Q3072" i="10"/>
  <c r="F3073" i="10"/>
  <c r="G3073" i="10"/>
  <c r="Q3073" i="10"/>
  <c r="F3074" i="10"/>
  <c r="G3074" i="10"/>
  <c r="H3074" i="10" s="1"/>
  <c r="O3074" i="10"/>
  <c r="Q3074" i="10"/>
  <c r="F3075" i="10"/>
  <c r="G3075" i="10"/>
  <c r="H3075" i="10"/>
  <c r="O3075" i="10"/>
  <c r="Q3075" i="10"/>
  <c r="F3076" i="10"/>
  <c r="G3076" i="10"/>
  <c r="O3076" i="10" s="1"/>
  <c r="H3076" i="10"/>
  <c r="Q3076" i="10"/>
  <c r="F3077" i="10"/>
  <c r="G3077" i="10"/>
  <c r="H3077" i="10"/>
  <c r="O3077" i="10"/>
  <c r="Q3077" i="10"/>
  <c r="F3078" i="10"/>
  <c r="G3078" i="10"/>
  <c r="H3078" i="10"/>
  <c r="O3078" i="10"/>
  <c r="Q3078" i="10"/>
  <c r="F3079" i="10"/>
  <c r="G3079" i="10"/>
  <c r="Q3079" i="10"/>
  <c r="F3080" i="10"/>
  <c r="G3080" i="10"/>
  <c r="Q3080" i="10"/>
  <c r="F3081" i="10"/>
  <c r="G3081" i="10"/>
  <c r="Q3081" i="10"/>
  <c r="F3082" i="10"/>
  <c r="G3082" i="10"/>
  <c r="O3082" i="10"/>
  <c r="Q3082" i="10"/>
  <c r="F3083" i="10"/>
  <c r="G3083" i="10"/>
  <c r="O3083" i="10" s="1"/>
  <c r="H3083" i="10"/>
  <c r="Q3083" i="10"/>
  <c r="F3084" i="10"/>
  <c r="G3084" i="10"/>
  <c r="H3084" i="10"/>
  <c r="Q3084" i="10"/>
  <c r="F3085" i="10"/>
  <c r="G3085" i="10"/>
  <c r="H3085" i="10" s="1"/>
  <c r="Q3085" i="10"/>
  <c r="F3086" i="10"/>
  <c r="G3086" i="10"/>
  <c r="H3086" i="10"/>
  <c r="O3086" i="10"/>
  <c r="Q3086" i="10"/>
  <c r="F3087" i="10"/>
  <c r="G3087" i="10"/>
  <c r="Q3087" i="10"/>
  <c r="F3088" i="10"/>
  <c r="G3088" i="10"/>
  <c r="Q3088" i="10"/>
  <c r="F3089" i="10"/>
  <c r="G3089" i="10"/>
  <c r="Q3089" i="10"/>
  <c r="F3090" i="10"/>
  <c r="G3090" i="10"/>
  <c r="H3090" i="10"/>
  <c r="O3090" i="10"/>
  <c r="Q3090" i="10"/>
  <c r="F3091" i="10"/>
  <c r="G3091" i="10"/>
  <c r="O3091" i="10" s="1"/>
  <c r="H3091" i="10"/>
  <c r="Q3091" i="10"/>
  <c r="F3092" i="10"/>
  <c r="G3092" i="10"/>
  <c r="Q3092" i="10"/>
  <c r="F3093" i="10"/>
  <c r="G3093" i="10"/>
  <c r="O3093" i="10" s="1"/>
  <c r="H3093" i="10"/>
  <c r="Q3093" i="10"/>
  <c r="F3094" i="10"/>
  <c r="G3094" i="10"/>
  <c r="H3094" i="10" s="1"/>
  <c r="Q3094" i="10"/>
  <c r="F3095" i="10"/>
  <c r="G3095" i="10"/>
  <c r="H3095" i="10"/>
  <c r="O3095" i="10"/>
  <c r="Q3095" i="10"/>
  <c r="F3096" i="10"/>
  <c r="G3096" i="10"/>
  <c r="H3096" i="10" s="1"/>
  <c r="Q3096" i="10"/>
  <c r="F3097" i="10"/>
  <c r="G3097" i="10"/>
  <c r="Q3097" i="10"/>
  <c r="F3098" i="10"/>
  <c r="G3098" i="10"/>
  <c r="H3098" i="10" s="1"/>
  <c r="Q3098" i="10"/>
  <c r="F3099" i="10"/>
  <c r="G3099" i="10"/>
  <c r="H3099" i="10"/>
  <c r="Q3099" i="10"/>
  <c r="F3100" i="10"/>
  <c r="G3100" i="10"/>
  <c r="Q3100" i="10"/>
  <c r="F3101" i="10"/>
  <c r="G3101" i="10"/>
  <c r="O3101" i="10" s="1"/>
  <c r="H3101" i="10"/>
  <c r="Q3101" i="10"/>
  <c r="F3102" i="10"/>
  <c r="G3102" i="10"/>
  <c r="H3102" i="10" s="1"/>
  <c r="Q3102" i="10"/>
  <c r="F3103" i="10"/>
  <c r="G3103" i="10"/>
  <c r="H3103" i="10"/>
  <c r="O3103" i="10"/>
  <c r="Q3103" i="10"/>
  <c r="F3104" i="10"/>
  <c r="G3104" i="10"/>
  <c r="H3104" i="10" s="1"/>
  <c r="Q3104" i="10"/>
  <c r="F3105" i="10"/>
  <c r="G3105" i="10"/>
  <c r="Q3105" i="10"/>
  <c r="F3106" i="10"/>
  <c r="G3106" i="10"/>
  <c r="H3106" i="10" s="1"/>
  <c r="Q3106" i="10"/>
  <c r="F3107" i="10"/>
  <c r="G3107" i="10"/>
  <c r="H3107" i="10"/>
  <c r="Q3107" i="10"/>
  <c r="F3108" i="10"/>
  <c r="G3108" i="10"/>
  <c r="Q3108" i="10"/>
  <c r="F3109" i="10"/>
  <c r="G3109" i="10"/>
  <c r="O3109" i="10" s="1"/>
  <c r="H3109" i="10"/>
  <c r="Q3109" i="10"/>
  <c r="F3110" i="10"/>
  <c r="G3110" i="10"/>
  <c r="H3110" i="10" s="1"/>
  <c r="Q3110" i="10"/>
  <c r="F3111" i="10"/>
  <c r="G3111" i="10"/>
  <c r="H3111" i="10"/>
  <c r="O3111" i="10"/>
  <c r="Q3111" i="10"/>
  <c r="F3112" i="10"/>
  <c r="G3112" i="10"/>
  <c r="H3112" i="10" s="1"/>
  <c r="Q3112" i="10"/>
  <c r="F3113" i="10"/>
  <c r="G3113" i="10"/>
  <c r="Q3113" i="10"/>
  <c r="F3114" i="10"/>
  <c r="G3114" i="10"/>
  <c r="H3114" i="10" s="1"/>
  <c r="Q3114" i="10"/>
  <c r="F3115" i="10"/>
  <c r="G3115" i="10"/>
  <c r="H3115" i="10"/>
  <c r="Q3115" i="10"/>
  <c r="F3116" i="10"/>
  <c r="G3116" i="10"/>
  <c r="Q3116" i="10"/>
  <c r="F3117" i="10"/>
  <c r="G3117" i="10"/>
  <c r="O3117" i="10" s="1"/>
  <c r="H3117" i="10"/>
  <c r="Q3117" i="10"/>
  <c r="C872" i="10" a="1"/>
  <c r="C872" i="10" s="1"/>
  <c r="D872" i="10" a="1"/>
  <c r="D872" i="10" s="1"/>
  <c r="E872" i="10" a="1"/>
  <c r="E872" i="10"/>
  <c r="F872" i="10"/>
  <c r="G872" i="10"/>
  <c r="Q872" i="10"/>
  <c r="F873" i="10"/>
  <c r="G873" i="10"/>
  <c r="H873" i="10" s="1"/>
  <c r="Q873" i="10"/>
  <c r="F874" i="10"/>
  <c r="G874" i="10"/>
  <c r="H874" i="10" s="1"/>
  <c r="Q874" i="10"/>
  <c r="F875" i="10"/>
  <c r="G875" i="10"/>
  <c r="H875" i="10" s="1"/>
  <c r="Q875" i="10"/>
  <c r="F876" i="10"/>
  <c r="G876" i="10"/>
  <c r="H876" i="10" s="1"/>
  <c r="O876" i="10"/>
  <c r="Q876" i="10"/>
  <c r="F877" i="10"/>
  <c r="G877" i="10"/>
  <c r="H877" i="10" s="1"/>
  <c r="Q877" i="10"/>
  <c r="F878" i="10"/>
  <c r="G878" i="10"/>
  <c r="H878" i="10" s="1"/>
  <c r="Q878" i="10"/>
  <c r="F879" i="10"/>
  <c r="G879" i="10"/>
  <c r="H879" i="10" s="1"/>
  <c r="Q879" i="10"/>
  <c r="F880" i="10"/>
  <c r="G880" i="10"/>
  <c r="Q880" i="10"/>
  <c r="F881" i="10"/>
  <c r="G881" i="10"/>
  <c r="H881" i="10" s="1"/>
  <c r="Q881" i="10"/>
  <c r="F882" i="10"/>
  <c r="G882" i="10"/>
  <c r="H882" i="10" s="1"/>
  <c r="Q882" i="10"/>
  <c r="F883" i="10"/>
  <c r="G883" i="10"/>
  <c r="H883" i="10" s="1"/>
  <c r="Q883" i="10"/>
  <c r="F884" i="10"/>
  <c r="G884" i="10"/>
  <c r="H884" i="10" s="1"/>
  <c r="Q884" i="10"/>
  <c r="F885" i="10"/>
  <c r="G885" i="10"/>
  <c r="H885" i="10" s="1"/>
  <c r="Q885" i="10"/>
  <c r="F886" i="10"/>
  <c r="G886" i="10"/>
  <c r="H886" i="10" s="1"/>
  <c r="O886" i="10"/>
  <c r="Q886" i="10"/>
  <c r="F887" i="10"/>
  <c r="G887" i="10"/>
  <c r="H887" i="10" s="1"/>
  <c r="O887" i="10"/>
  <c r="Q887" i="10"/>
  <c r="F888" i="10"/>
  <c r="G888" i="10"/>
  <c r="Q888" i="10"/>
  <c r="F889" i="10"/>
  <c r="G889" i="10"/>
  <c r="Q889" i="10"/>
  <c r="F890" i="10"/>
  <c r="G890" i="10"/>
  <c r="H890" i="10" s="1"/>
  <c r="Q890" i="10"/>
  <c r="F891" i="10"/>
  <c r="G891" i="10"/>
  <c r="H891" i="10" s="1"/>
  <c r="Q891" i="10"/>
  <c r="F892" i="10"/>
  <c r="G892" i="10"/>
  <c r="H892" i="10"/>
  <c r="O892" i="10"/>
  <c r="Q892" i="10"/>
  <c r="F893" i="10"/>
  <c r="G893" i="10"/>
  <c r="O893" i="10" s="1"/>
  <c r="Q893" i="10"/>
  <c r="F894" i="10"/>
  <c r="G894" i="10"/>
  <c r="O894" i="10" s="1"/>
  <c r="Q894" i="10"/>
  <c r="F895" i="10"/>
  <c r="G895" i="10"/>
  <c r="H895" i="10" s="1"/>
  <c r="O895" i="10"/>
  <c r="Q895" i="10"/>
  <c r="F896" i="10"/>
  <c r="G896" i="10"/>
  <c r="Q896" i="10"/>
  <c r="F897" i="10"/>
  <c r="G897" i="10"/>
  <c r="Q897" i="10"/>
  <c r="F898" i="10"/>
  <c r="G898" i="10"/>
  <c r="H898" i="10" s="1"/>
  <c r="Q898" i="10"/>
  <c r="F899" i="10"/>
  <c r="G899" i="10"/>
  <c r="H899" i="10" s="1"/>
  <c r="Q899" i="10"/>
  <c r="F900" i="10"/>
  <c r="G900" i="10"/>
  <c r="H900" i="10"/>
  <c r="O900" i="10"/>
  <c r="Q900" i="10"/>
  <c r="F901" i="10"/>
  <c r="G901" i="10"/>
  <c r="O901" i="10" s="1"/>
  <c r="Q901" i="10"/>
  <c r="F902" i="10"/>
  <c r="G902" i="10"/>
  <c r="H902" i="10" s="1"/>
  <c r="O902" i="10"/>
  <c r="Q902" i="10"/>
  <c r="F903" i="10"/>
  <c r="G903" i="10"/>
  <c r="O903" i="10" s="1"/>
  <c r="Q903" i="10"/>
  <c r="F904" i="10"/>
  <c r="G904" i="10"/>
  <c r="Q904" i="10"/>
  <c r="F905" i="10"/>
  <c r="G905" i="10"/>
  <c r="H905" i="10" s="1"/>
  <c r="Q905" i="10"/>
  <c r="F906" i="10"/>
  <c r="G906" i="10"/>
  <c r="Q906" i="10"/>
  <c r="F907" i="10"/>
  <c r="G907" i="10"/>
  <c r="Q907" i="10"/>
  <c r="F908" i="10"/>
  <c r="G908" i="10"/>
  <c r="H908" i="10" s="1"/>
  <c r="Q908" i="10"/>
  <c r="F909" i="10"/>
  <c r="G909" i="10"/>
  <c r="H909" i="10" s="1"/>
  <c r="Q909" i="10"/>
  <c r="F910" i="10"/>
  <c r="G910" i="10"/>
  <c r="H910" i="10" s="1"/>
  <c r="Q910" i="10"/>
  <c r="F911" i="10"/>
  <c r="G911" i="10"/>
  <c r="H911" i="10"/>
  <c r="O911" i="10"/>
  <c r="Q911" i="10"/>
  <c r="F912" i="10"/>
  <c r="G912" i="10"/>
  <c r="Q912" i="10"/>
  <c r="F913" i="10"/>
  <c r="G913" i="10"/>
  <c r="H913" i="10" s="1"/>
  <c r="Q913" i="10"/>
  <c r="F914" i="10"/>
  <c r="G914" i="10"/>
  <c r="Q914" i="10"/>
  <c r="F915" i="10"/>
  <c r="G915" i="10"/>
  <c r="Q915" i="10"/>
  <c r="F916" i="10"/>
  <c r="G916" i="10"/>
  <c r="Q916" i="10"/>
  <c r="F917" i="10"/>
  <c r="G917" i="10"/>
  <c r="H917" i="10" s="1"/>
  <c r="Q917" i="10"/>
  <c r="F918" i="10"/>
  <c r="G918" i="10"/>
  <c r="H918" i="10" s="1"/>
  <c r="Q918" i="10"/>
  <c r="F919" i="10"/>
  <c r="G919" i="10"/>
  <c r="Q919" i="10"/>
  <c r="F920" i="10"/>
  <c r="G920" i="10"/>
  <c r="H920" i="10" s="1"/>
  <c r="Q920" i="10"/>
  <c r="F921" i="10"/>
  <c r="G921" i="10"/>
  <c r="H921" i="10"/>
  <c r="O921" i="10"/>
  <c r="Q921" i="10"/>
  <c r="F922" i="10"/>
  <c r="G922" i="10"/>
  <c r="Q922" i="10"/>
  <c r="F923" i="10"/>
  <c r="G923" i="10"/>
  <c r="H923" i="10" s="1"/>
  <c r="Q923" i="10"/>
  <c r="F924" i="10"/>
  <c r="G924" i="10"/>
  <c r="H924" i="10" s="1"/>
  <c r="O924" i="10"/>
  <c r="Q924" i="10"/>
  <c r="F925" i="10"/>
  <c r="G925" i="10"/>
  <c r="H925" i="10" s="1"/>
  <c r="Q925" i="10"/>
  <c r="F926" i="10"/>
  <c r="G926" i="10"/>
  <c r="H926" i="10" s="1"/>
  <c r="Q926" i="10"/>
  <c r="F927" i="10"/>
  <c r="G927" i="10"/>
  <c r="O927" i="10" s="1"/>
  <c r="Q927" i="10"/>
  <c r="F928" i="10"/>
  <c r="G928" i="10"/>
  <c r="H928" i="10" s="1"/>
  <c r="Q928" i="10"/>
  <c r="F929" i="10"/>
  <c r="G929" i="10"/>
  <c r="O929" i="10"/>
  <c r="Q929" i="10"/>
  <c r="F930" i="10"/>
  <c r="G930" i="10"/>
  <c r="Q930" i="10"/>
  <c r="F931" i="10"/>
  <c r="G931" i="10"/>
  <c r="H931" i="10" s="1"/>
  <c r="Q931" i="10"/>
  <c r="F932" i="10"/>
  <c r="G932" i="10"/>
  <c r="O932" i="10" s="1"/>
  <c r="H932" i="10"/>
  <c r="Q932" i="10"/>
  <c r="F933" i="10"/>
  <c r="G933" i="10"/>
  <c r="H933" i="10" s="1"/>
  <c r="Q933" i="10"/>
  <c r="F934" i="10"/>
  <c r="G934" i="10"/>
  <c r="Q934" i="10"/>
  <c r="F935" i="10"/>
  <c r="G935" i="10"/>
  <c r="Q935" i="10"/>
  <c r="F936" i="10"/>
  <c r="G936" i="10"/>
  <c r="H936" i="10" s="1"/>
  <c r="Q936" i="10"/>
  <c r="F937" i="10"/>
  <c r="G937" i="10"/>
  <c r="O937" i="10" s="1"/>
  <c r="H937" i="10"/>
  <c r="Q937" i="10"/>
  <c r="F938" i="10"/>
  <c r="G938" i="10"/>
  <c r="Q938" i="10"/>
  <c r="F939" i="10"/>
  <c r="G939" i="10"/>
  <c r="H939" i="10" s="1"/>
  <c r="Q939" i="10"/>
  <c r="F940" i="10"/>
  <c r="G940" i="10"/>
  <c r="Q940" i="10"/>
  <c r="F941" i="10"/>
  <c r="G941" i="10"/>
  <c r="Q941" i="10"/>
  <c r="F942" i="10"/>
  <c r="G942" i="10"/>
  <c r="Q942" i="10"/>
  <c r="F943" i="10"/>
  <c r="G943" i="10"/>
  <c r="O943" i="10" s="1"/>
  <c r="Q943" i="10"/>
  <c r="F944" i="10"/>
  <c r="G944" i="10"/>
  <c r="H944" i="10" s="1"/>
  <c r="Q944" i="10"/>
  <c r="F945" i="10"/>
  <c r="G945" i="10"/>
  <c r="H945" i="10"/>
  <c r="O945" i="10"/>
  <c r="Q945" i="10"/>
  <c r="F946" i="10"/>
  <c r="G946" i="10"/>
  <c r="Q946" i="10"/>
  <c r="F947" i="10"/>
  <c r="G947" i="10"/>
  <c r="H947" i="10" s="1"/>
  <c r="Q947" i="10"/>
  <c r="F948" i="10"/>
  <c r="G948" i="10"/>
  <c r="O948" i="10" s="1"/>
  <c r="H948" i="10"/>
  <c r="Q948" i="10"/>
  <c r="F949" i="10"/>
  <c r="G949" i="10"/>
  <c r="H949" i="10" s="1"/>
  <c r="Q949" i="10"/>
  <c r="F950" i="10"/>
  <c r="G950" i="10"/>
  <c r="H950" i="10" s="1"/>
  <c r="Q950" i="10"/>
  <c r="F951" i="10"/>
  <c r="G951" i="10"/>
  <c r="O951" i="10" s="1"/>
  <c r="Q951" i="10"/>
  <c r="F952" i="10"/>
  <c r="G952" i="10"/>
  <c r="Q952" i="10"/>
  <c r="F953" i="10"/>
  <c r="G953" i="10"/>
  <c r="Q953" i="10"/>
  <c r="F954" i="10"/>
  <c r="G954" i="10"/>
  <c r="Q954" i="10"/>
  <c r="F955" i="10"/>
  <c r="G955" i="10"/>
  <c r="H955" i="10" s="1"/>
  <c r="Q955" i="10"/>
  <c r="F956" i="10"/>
  <c r="G956" i="10"/>
  <c r="Q956" i="10"/>
  <c r="F957" i="10"/>
  <c r="G957" i="10"/>
  <c r="Q957" i="10"/>
  <c r="F958" i="10"/>
  <c r="G958" i="10"/>
  <c r="H958" i="10" s="1"/>
  <c r="Q958" i="10"/>
  <c r="F959" i="10"/>
  <c r="G959" i="10"/>
  <c r="Q959" i="10"/>
  <c r="F960" i="10"/>
  <c r="G960" i="10"/>
  <c r="H960" i="10" s="1"/>
  <c r="Q960" i="10"/>
  <c r="F961" i="10"/>
  <c r="G961" i="10"/>
  <c r="O961" i="10" s="1"/>
  <c r="Q961" i="10"/>
  <c r="F962" i="10"/>
  <c r="G962" i="10"/>
  <c r="Q962" i="10"/>
  <c r="F963" i="10"/>
  <c r="G963" i="10"/>
  <c r="H963" i="10" s="1"/>
  <c r="Q963" i="10"/>
  <c r="F964" i="10"/>
  <c r="G964" i="10"/>
  <c r="Q964" i="10"/>
  <c r="F965" i="10"/>
  <c r="G965" i="10"/>
  <c r="H965" i="10"/>
  <c r="O965" i="10"/>
  <c r="Q965" i="10"/>
  <c r="F966" i="10"/>
  <c r="G966" i="10"/>
  <c r="Q966" i="10"/>
  <c r="F967" i="10"/>
  <c r="G967" i="10"/>
  <c r="H967" i="10" s="1"/>
  <c r="Q967" i="10"/>
  <c r="F968" i="10"/>
  <c r="G968" i="10"/>
  <c r="H968" i="10" s="1"/>
  <c r="Q968" i="10"/>
  <c r="F969" i="10"/>
  <c r="G969" i="10"/>
  <c r="H969" i="10"/>
  <c r="O969" i="10"/>
  <c r="Q969" i="10"/>
  <c r="F970" i="10"/>
  <c r="G970" i="10"/>
  <c r="Q970" i="10"/>
  <c r="F971" i="10"/>
  <c r="G971" i="10"/>
  <c r="H971" i="10" s="1"/>
  <c r="Q971" i="10"/>
  <c r="F972" i="10"/>
  <c r="G972" i="10"/>
  <c r="Q972" i="10"/>
  <c r="F973" i="10"/>
  <c r="G973" i="10"/>
  <c r="Q973" i="10"/>
  <c r="F974" i="10"/>
  <c r="G974" i="10"/>
  <c r="Q974" i="10"/>
  <c r="F975" i="10"/>
  <c r="G975" i="10"/>
  <c r="O975" i="10" s="1"/>
  <c r="H975" i="10"/>
  <c r="Q975" i="10"/>
  <c r="F976" i="10"/>
  <c r="G976" i="10"/>
  <c r="H976" i="10" s="1"/>
  <c r="Q976" i="10"/>
  <c r="F977" i="10"/>
  <c r="G977" i="10"/>
  <c r="O977" i="10" s="1"/>
  <c r="Q977" i="10"/>
  <c r="F978" i="10"/>
  <c r="G978" i="10"/>
  <c r="Q978" i="10"/>
  <c r="F979" i="10"/>
  <c r="G979" i="10"/>
  <c r="H979" i="10" s="1"/>
  <c r="Q979" i="10"/>
  <c r="F980" i="10"/>
  <c r="G980" i="10"/>
  <c r="H980" i="10" s="1"/>
  <c r="O980" i="10"/>
  <c r="Q980" i="10"/>
  <c r="F981" i="10"/>
  <c r="G981" i="10"/>
  <c r="H981" i="10"/>
  <c r="O981" i="10"/>
  <c r="Q981" i="10"/>
  <c r="F982" i="10"/>
  <c r="G982" i="10"/>
  <c r="Q982" i="10"/>
  <c r="F983" i="10"/>
  <c r="G983" i="10"/>
  <c r="H983" i="10" s="1"/>
  <c r="Q983" i="10"/>
  <c r="F984" i="10"/>
  <c r="G984" i="10"/>
  <c r="Q984" i="10"/>
  <c r="F985" i="10"/>
  <c r="G985" i="10"/>
  <c r="Q985" i="10"/>
  <c r="F986" i="10"/>
  <c r="G986" i="10"/>
  <c r="Q986" i="10"/>
  <c r="F987" i="10"/>
  <c r="G987" i="10"/>
  <c r="Q987" i="10"/>
  <c r="F988" i="10"/>
  <c r="G988" i="10"/>
  <c r="H988" i="10" s="1"/>
  <c r="O988" i="10"/>
  <c r="Q988" i="10"/>
  <c r="F989" i="10"/>
  <c r="G989" i="10"/>
  <c r="Q989" i="10"/>
  <c r="F990" i="10"/>
  <c r="G990" i="10"/>
  <c r="H990" i="10" s="1"/>
  <c r="O990" i="10"/>
  <c r="Q990" i="10"/>
  <c r="F991" i="10"/>
  <c r="G991" i="10"/>
  <c r="H991" i="10" s="1"/>
  <c r="Q991" i="10"/>
  <c r="F992" i="10"/>
  <c r="G992" i="10"/>
  <c r="O992" i="10" s="1"/>
  <c r="Q992" i="10"/>
  <c r="F993" i="10"/>
  <c r="G993" i="10"/>
  <c r="H993" i="10" s="1"/>
  <c r="Q993" i="10"/>
  <c r="F994" i="10"/>
  <c r="G994" i="10"/>
  <c r="Q994" i="10"/>
  <c r="F995" i="10"/>
  <c r="G995" i="10"/>
  <c r="Q995" i="10"/>
  <c r="F996" i="10"/>
  <c r="G996" i="10"/>
  <c r="H996" i="10" s="1"/>
  <c r="O996" i="10"/>
  <c r="Q996" i="10"/>
  <c r="F997" i="10"/>
  <c r="G997" i="10"/>
  <c r="H997" i="10" s="1"/>
  <c r="Q997" i="10"/>
  <c r="F998" i="10"/>
  <c r="G998" i="10"/>
  <c r="O998" i="10" s="1"/>
  <c r="H998" i="10"/>
  <c r="Q998" i="10"/>
  <c r="F999" i="10"/>
  <c r="G999" i="10"/>
  <c r="Q999" i="10"/>
  <c r="F1000" i="10"/>
  <c r="G1000" i="10"/>
  <c r="H1000" i="10" s="1"/>
  <c r="Q1000" i="10"/>
  <c r="F1001" i="10"/>
  <c r="G1001" i="10"/>
  <c r="Q1001" i="10"/>
  <c r="F1002" i="10"/>
  <c r="G1002" i="10"/>
  <c r="Q1002" i="10"/>
  <c r="F1003" i="10"/>
  <c r="G1003" i="10"/>
  <c r="O1003" i="10" s="1"/>
  <c r="H1003" i="10"/>
  <c r="Q1003" i="10"/>
  <c r="F1004" i="10"/>
  <c r="G1004" i="10"/>
  <c r="Q1004" i="10"/>
  <c r="F1005" i="10"/>
  <c r="G1005" i="10"/>
  <c r="O1005" i="10" s="1"/>
  <c r="Q1005" i="10"/>
  <c r="F1006" i="10"/>
  <c r="G1006" i="10"/>
  <c r="H1006" i="10" s="1"/>
  <c r="O1006" i="10"/>
  <c r="Q1006" i="10"/>
  <c r="F1007" i="10"/>
  <c r="G1007" i="10"/>
  <c r="Q1007" i="10"/>
  <c r="F1008" i="10"/>
  <c r="G1008" i="10"/>
  <c r="H1008" i="10" s="1"/>
  <c r="Q1008" i="10"/>
  <c r="F1009" i="10"/>
  <c r="G1009" i="10"/>
  <c r="Q1009" i="10"/>
  <c r="F1010" i="10"/>
  <c r="G1010" i="10"/>
  <c r="O1010" i="10" s="1"/>
  <c r="H1010" i="10"/>
  <c r="Q1010" i="10"/>
  <c r="F1011" i="10"/>
  <c r="G1011" i="10"/>
  <c r="Q1011" i="10"/>
  <c r="F1012" i="10"/>
  <c r="G1012" i="10"/>
  <c r="O1012" i="10" s="1"/>
  <c r="H1012" i="10"/>
  <c r="Q1012" i="10"/>
  <c r="F1013" i="10"/>
  <c r="G1013" i="10"/>
  <c r="O1013" i="10" s="1"/>
  <c r="Q1013" i="10"/>
  <c r="F1014" i="10"/>
  <c r="G1014" i="10"/>
  <c r="Q1014" i="10"/>
  <c r="F1015" i="10"/>
  <c r="G1015" i="10"/>
  <c r="Q1015" i="10"/>
  <c r="F1016" i="10"/>
  <c r="G1016" i="10"/>
  <c r="Q1016" i="10"/>
  <c r="F1017" i="10"/>
  <c r="G1017" i="10"/>
  <c r="Q1017" i="10"/>
  <c r="F1018" i="10"/>
  <c r="G1018" i="10"/>
  <c r="Q1018" i="10"/>
  <c r="F1019" i="10"/>
  <c r="G1019" i="10"/>
  <c r="O1019" i="10" s="1"/>
  <c r="H1019" i="10"/>
  <c r="Q1019" i="10"/>
  <c r="F1020" i="10"/>
  <c r="G1020" i="10"/>
  <c r="Q1020" i="10"/>
  <c r="F1021" i="10"/>
  <c r="G1021" i="10"/>
  <c r="O1021" i="10" s="1"/>
  <c r="Q1021" i="10"/>
  <c r="F1022" i="10"/>
  <c r="G1022" i="10"/>
  <c r="O1022" i="10" s="1"/>
  <c r="H1022" i="10"/>
  <c r="Q1022" i="10"/>
  <c r="F1023" i="10"/>
  <c r="G1023" i="10"/>
  <c r="H1023" i="10" s="1"/>
  <c r="Q1023" i="10"/>
  <c r="F1024" i="10"/>
  <c r="G1024" i="10"/>
  <c r="H1024" i="10" s="1"/>
  <c r="O1024" i="10"/>
  <c r="Q1024" i="10"/>
  <c r="F1025" i="10"/>
  <c r="G1025" i="10"/>
  <c r="Q1025" i="10"/>
  <c r="F1026" i="10"/>
  <c r="G1026" i="10"/>
  <c r="Q1026" i="10"/>
  <c r="F1027" i="10"/>
  <c r="G1027" i="10"/>
  <c r="Q1027" i="10"/>
  <c r="F1028" i="10"/>
  <c r="G1028" i="10"/>
  <c r="H1028" i="10" s="1"/>
  <c r="Q1028" i="10"/>
  <c r="F1029" i="10"/>
  <c r="G1029" i="10"/>
  <c r="Q1029" i="10"/>
  <c r="F1030" i="10"/>
  <c r="G1030" i="10"/>
  <c r="O1030" i="10" s="1"/>
  <c r="Q1030" i="10"/>
  <c r="F1031" i="10"/>
  <c r="G1031" i="10"/>
  <c r="Q1031" i="10"/>
  <c r="F1032" i="10"/>
  <c r="G1032" i="10"/>
  <c r="O1032" i="10" s="1"/>
  <c r="H1032" i="10"/>
  <c r="Q1032" i="10"/>
  <c r="F1033" i="10"/>
  <c r="G1033" i="10"/>
  <c r="Q1033" i="10"/>
  <c r="F1034" i="10"/>
  <c r="G1034" i="10"/>
  <c r="H1034" i="10" s="1"/>
  <c r="O1034" i="10"/>
  <c r="Q1034" i="10"/>
  <c r="F1035" i="10"/>
  <c r="G1035" i="10"/>
  <c r="Q1035" i="10"/>
  <c r="F1036" i="10"/>
  <c r="G1036" i="10"/>
  <c r="H1036" i="10" s="1"/>
  <c r="Q1036" i="10"/>
  <c r="F1037" i="10"/>
  <c r="G1037" i="10"/>
  <c r="Q1037" i="10"/>
  <c r="F1038" i="10"/>
  <c r="G1038" i="10"/>
  <c r="Q1038" i="10"/>
  <c r="F1039" i="10"/>
  <c r="G1039" i="10"/>
  <c r="Q1039" i="10"/>
  <c r="F1040" i="10"/>
  <c r="G1040" i="10"/>
  <c r="H1040" i="10"/>
  <c r="O1040" i="10"/>
  <c r="Q1040" i="10"/>
  <c r="F1041" i="10"/>
  <c r="G1041" i="10"/>
  <c r="O1041" i="10" s="1"/>
  <c r="Q1041" i="10"/>
  <c r="F1042" i="10"/>
  <c r="G1042" i="10"/>
  <c r="O1042" i="10" s="1"/>
  <c r="Q1042" i="10"/>
  <c r="F1043" i="10"/>
  <c r="G1043" i="10"/>
  <c r="Q1043" i="10"/>
  <c r="F1044" i="10"/>
  <c r="G1044" i="10"/>
  <c r="Q1044" i="10"/>
  <c r="F1045" i="10"/>
  <c r="G1045" i="10"/>
  <c r="H1045" i="10" s="1"/>
  <c r="O1045" i="10"/>
  <c r="Q1045" i="10"/>
  <c r="F1046" i="10"/>
  <c r="G1046" i="10"/>
  <c r="H1046" i="10" s="1"/>
  <c r="Q1046" i="10"/>
  <c r="F1047" i="10"/>
  <c r="G1047" i="10"/>
  <c r="Q1047" i="10"/>
  <c r="F1048" i="10"/>
  <c r="G1048" i="10"/>
  <c r="H1048" i="10" s="1"/>
  <c r="Q1048" i="10"/>
  <c r="F1049" i="10"/>
  <c r="G1049" i="10"/>
  <c r="O1049" i="10" s="1"/>
  <c r="Q1049" i="10"/>
  <c r="F1050" i="10"/>
  <c r="G1050" i="10"/>
  <c r="H1050" i="10" s="1"/>
  <c r="O1050" i="10"/>
  <c r="Q1050" i="10"/>
  <c r="F1051" i="10"/>
  <c r="G1051" i="10"/>
  <c r="Q1051" i="10"/>
  <c r="F1052" i="10"/>
  <c r="G1052" i="10"/>
  <c r="H1052" i="10"/>
  <c r="O1052" i="10"/>
  <c r="Q1052" i="10"/>
  <c r="F1053" i="10"/>
  <c r="G1053" i="10"/>
  <c r="Q1053" i="10"/>
  <c r="F1054" i="10"/>
  <c r="G1054" i="10"/>
  <c r="Q1054" i="10"/>
  <c r="F1055" i="10"/>
  <c r="G1055" i="10"/>
  <c r="Q1055" i="10"/>
  <c r="F1056" i="10"/>
  <c r="G1056" i="10"/>
  <c r="Q1056" i="10"/>
  <c r="F1057" i="10"/>
  <c r="G1057" i="10"/>
  <c r="O1057" i="10" s="1"/>
  <c r="H1057" i="10"/>
  <c r="Q1057" i="10"/>
  <c r="F1058" i="10"/>
  <c r="G1058" i="10"/>
  <c r="H1058" i="10" s="1"/>
  <c r="Q1058" i="10"/>
  <c r="F1059" i="10"/>
  <c r="G1059" i="10"/>
  <c r="H1059" i="10"/>
  <c r="Q1059" i="10"/>
  <c r="F1060" i="10"/>
  <c r="G1060" i="10"/>
  <c r="Q1060" i="10"/>
  <c r="F1061" i="10"/>
  <c r="G1061" i="10"/>
  <c r="H1061" i="10" s="1"/>
  <c r="Q1061" i="10"/>
  <c r="F1062" i="10"/>
  <c r="G1062" i="10"/>
  <c r="Q1062" i="10"/>
  <c r="F1063" i="10"/>
  <c r="G1063" i="10"/>
  <c r="H1063" i="10" s="1"/>
  <c r="Q1063" i="10"/>
  <c r="F1064" i="10"/>
  <c r="G1064" i="10"/>
  <c r="Q1064" i="10"/>
  <c r="F1065" i="10"/>
  <c r="G1065" i="10"/>
  <c r="Q1065" i="10"/>
  <c r="F1066" i="10"/>
  <c r="G1066" i="10"/>
  <c r="Q1066" i="10"/>
  <c r="F1067" i="10"/>
  <c r="G1067" i="10"/>
  <c r="O1067" i="10" s="1"/>
  <c r="Q1067" i="10"/>
  <c r="F1068" i="10"/>
  <c r="G1068" i="10"/>
  <c r="Q1068" i="10"/>
  <c r="F1069" i="10"/>
  <c r="G1069" i="10"/>
  <c r="Q1069" i="10"/>
  <c r="F1070" i="10"/>
  <c r="G1070" i="10"/>
  <c r="Q1070" i="10"/>
  <c r="F1071" i="10"/>
  <c r="G1071" i="10"/>
  <c r="H1071" i="10"/>
  <c r="Q1071" i="10"/>
  <c r="F1072" i="10"/>
  <c r="G1072" i="10"/>
  <c r="Q1072" i="10"/>
  <c r="F1073" i="10"/>
  <c r="G1073" i="10"/>
  <c r="Q1073" i="10"/>
  <c r="F1074" i="10"/>
  <c r="G1074" i="10"/>
  <c r="Q1074" i="10"/>
  <c r="F1075" i="10"/>
  <c r="G1075" i="10"/>
  <c r="O1075" i="10" s="1"/>
  <c r="H1075" i="10"/>
  <c r="Q1075" i="10"/>
  <c r="F1076" i="10"/>
  <c r="G1076" i="10"/>
  <c r="Q1076" i="10"/>
  <c r="F1077" i="10"/>
  <c r="G1077" i="10"/>
  <c r="H1077" i="10" s="1"/>
  <c r="O1077" i="10"/>
  <c r="Q1077" i="10"/>
  <c r="F1078" i="10"/>
  <c r="G1078" i="10"/>
  <c r="Q1078" i="10"/>
  <c r="F1079" i="10"/>
  <c r="G1079" i="10"/>
  <c r="Q1079" i="10"/>
  <c r="F1080" i="10"/>
  <c r="G1080" i="10"/>
  <c r="Q1080" i="10"/>
  <c r="F1081" i="10"/>
  <c r="G1081" i="10"/>
  <c r="H1081" i="10"/>
  <c r="O1081" i="10"/>
  <c r="Q1081" i="10"/>
  <c r="F1082" i="10"/>
  <c r="G1082" i="10"/>
  <c r="Q1082" i="10"/>
  <c r="F1083" i="10"/>
  <c r="G1083" i="10"/>
  <c r="H1083" i="10" s="1"/>
  <c r="Q1083" i="10"/>
  <c r="F1084" i="10"/>
  <c r="G1084" i="10"/>
  <c r="O1084" i="10" s="1"/>
  <c r="Q1084" i="10"/>
  <c r="F1085" i="10"/>
  <c r="G1085" i="10"/>
  <c r="H1085" i="10" s="1"/>
  <c r="Q1085" i="10"/>
  <c r="F1086" i="10"/>
  <c r="G1086" i="10"/>
  <c r="Q1086" i="10"/>
  <c r="F1087" i="10"/>
  <c r="G1087" i="10"/>
  <c r="O1087" i="10" s="1"/>
  <c r="H1087" i="10"/>
  <c r="Q1087" i="10"/>
  <c r="F1088" i="10"/>
  <c r="G1088" i="10"/>
  <c r="O1088" i="10" s="1"/>
  <c r="H1088" i="10"/>
  <c r="Q1088" i="10"/>
  <c r="F1089" i="10"/>
  <c r="G1089" i="10"/>
  <c r="Q1089" i="10"/>
  <c r="F1090" i="10"/>
  <c r="G1090" i="10"/>
  <c r="Q1090" i="10"/>
  <c r="F1091" i="10"/>
  <c r="G1091" i="10"/>
  <c r="Q1091" i="10"/>
  <c r="F1092" i="10"/>
  <c r="G1092" i="10"/>
  <c r="O1092" i="10" s="1"/>
  <c r="Q1092" i="10"/>
  <c r="F1093" i="10"/>
  <c r="G1093" i="10"/>
  <c r="H1093" i="10" s="1"/>
  <c r="Q1093" i="10"/>
  <c r="F1094" i="10"/>
  <c r="G1094" i="10"/>
  <c r="Q1094" i="10"/>
  <c r="F1095" i="10"/>
  <c r="G1095" i="10"/>
  <c r="H1095" i="10"/>
  <c r="O1095" i="10"/>
  <c r="Q1095" i="10"/>
  <c r="F1096" i="10"/>
  <c r="G1096" i="10"/>
  <c r="H1096" i="10" s="1"/>
  <c r="O1096" i="10"/>
  <c r="Q1096" i="10"/>
  <c r="F1097" i="10"/>
  <c r="G1097" i="10"/>
  <c r="H1097" i="10" s="1"/>
  <c r="Q1097" i="10"/>
  <c r="F1098" i="10"/>
  <c r="G1098" i="10"/>
  <c r="Q1098" i="10"/>
  <c r="F1099" i="10"/>
  <c r="G1099" i="10"/>
  <c r="Q1099" i="10"/>
  <c r="F1100" i="10"/>
  <c r="G1100" i="10"/>
  <c r="O1100" i="10" s="1"/>
  <c r="H1100" i="10"/>
  <c r="Q1100" i="10"/>
  <c r="F1101" i="10"/>
  <c r="G1101" i="10"/>
  <c r="Q1101" i="10"/>
  <c r="F1102" i="10"/>
  <c r="G1102" i="10"/>
  <c r="Q1102" i="10"/>
  <c r="F1103" i="10"/>
  <c r="G1103" i="10"/>
  <c r="H1103" i="10" s="1"/>
  <c r="O1103" i="10"/>
  <c r="Q1103" i="10"/>
  <c r="F1104" i="10"/>
  <c r="G1104" i="10"/>
  <c r="O1104" i="10" s="1"/>
  <c r="Q1104" i="10"/>
  <c r="F1105" i="10"/>
  <c r="G1105" i="10"/>
  <c r="Q1105" i="10"/>
  <c r="F1106" i="10"/>
  <c r="G1106" i="10"/>
  <c r="Q1106" i="10"/>
  <c r="F1107" i="10"/>
  <c r="G1107" i="10"/>
  <c r="H1107" i="10"/>
  <c r="O1107" i="10"/>
  <c r="Q1107" i="10"/>
  <c r="F1108" i="10"/>
  <c r="G1108" i="10"/>
  <c r="H1108" i="10" s="1"/>
  <c r="Q1108" i="10"/>
  <c r="F1109" i="10"/>
  <c r="G1109" i="10"/>
  <c r="Q1109" i="10"/>
  <c r="F1110" i="10"/>
  <c r="G1110" i="10"/>
  <c r="Q1110" i="10"/>
  <c r="F1111" i="10"/>
  <c r="G1111" i="10"/>
  <c r="H1111" i="10" s="1"/>
  <c r="Q1111" i="10"/>
  <c r="F1112" i="10"/>
  <c r="G1112" i="10"/>
  <c r="Q1112" i="10"/>
  <c r="F1113" i="10"/>
  <c r="G1113" i="10"/>
  <c r="Q1113" i="10"/>
  <c r="F1114" i="10"/>
  <c r="G1114" i="10"/>
  <c r="Q1114" i="10"/>
  <c r="F1115" i="10"/>
  <c r="G1115" i="10"/>
  <c r="Q1115" i="10"/>
  <c r="F1116" i="10"/>
  <c r="G1116" i="10"/>
  <c r="Q1116" i="10"/>
  <c r="F1117" i="10"/>
  <c r="G1117" i="10"/>
  <c r="H1117" i="10" s="1"/>
  <c r="Q1117" i="10"/>
  <c r="F1118" i="10"/>
  <c r="G1118" i="10"/>
  <c r="H1118" i="10" s="1"/>
  <c r="Q1118" i="10"/>
  <c r="F1119" i="10"/>
  <c r="G1119" i="10"/>
  <c r="Q1119" i="10"/>
  <c r="F1120" i="10"/>
  <c r="G1120" i="10"/>
  <c r="O1120" i="10" s="1"/>
  <c r="Q1120" i="10"/>
  <c r="F1121" i="10"/>
  <c r="G1121" i="10"/>
  <c r="H1121" i="10" s="1"/>
  <c r="Q1121" i="10"/>
  <c r="F1122" i="10"/>
  <c r="G1122" i="10"/>
  <c r="Q1122" i="10"/>
  <c r="F1123" i="10"/>
  <c r="G1123" i="10"/>
  <c r="Q1123" i="10"/>
  <c r="F1124" i="10"/>
  <c r="G1124" i="10"/>
  <c r="Q1124" i="10"/>
  <c r="F1125" i="10"/>
  <c r="G1125" i="10"/>
  <c r="Q1125" i="10"/>
  <c r="F1126" i="10"/>
  <c r="G1126" i="10"/>
  <c r="H1126" i="10" s="1"/>
  <c r="Q1126" i="10"/>
  <c r="F1127" i="10"/>
  <c r="G1127" i="10"/>
  <c r="Q1127" i="10"/>
  <c r="F1128" i="10"/>
  <c r="G1128" i="10"/>
  <c r="O1128" i="10"/>
  <c r="Q1128" i="10"/>
  <c r="F1129" i="10"/>
  <c r="G1129" i="10"/>
  <c r="H1129" i="10" s="1"/>
  <c r="Q1129" i="10"/>
  <c r="F1130" i="10"/>
  <c r="G1130" i="10"/>
  <c r="O1130" i="10" s="1"/>
  <c r="Q1130" i="10"/>
  <c r="F1131" i="10"/>
  <c r="G1131" i="10"/>
  <c r="Q1131" i="10"/>
  <c r="F1132" i="10"/>
  <c r="G1132" i="10"/>
  <c r="H1132" i="10"/>
  <c r="O1132" i="10"/>
  <c r="Q1132" i="10"/>
  <c r="F1133" i="10"/>
  <c r="G1133" i="10"/>
  <c r="Q1133" i="10"/>
  <c r="F1134" i="10"/>
  <c r="G1134" i="10"/>
  <c r="O1134" i="10" s="1"/>
  <c r="H1134" i="10"/>
  <c r="Q1134" i="10"/>
  <c r="F1135" i="10"/>
  <c r="G1135" i="10"/>
  <c r="Q1135" i="10"/>
  <c r="F1136" i="10"/>
  <c r="G1136" i="10"/>
  <c r="Q1136" i="10"/>
  <c r="F1137" i="10"/>
  <c r="G1137" i="10"/>
  <c r="H1137" i="10" s="1"/>
  <c r="Q1137" i="10"/>
  <c r="F1138" i="10"/>
  <c r="G1138" i="10"/>
  <c r="Q1138" i="10"/>
  <c r="F1139" i="10"/>
  <c r="G1139" i="10"/>
  <c r="Q1139" i="10"/>
  <c r="F1140" i="10"/>
  <c r="G1140" i="10"/>
  <c r="O1140" i="10" s="1"/>
  <c r="Q1140" i="10"/>
  <c r="F1141" i="10"/>
  <c r="G1141" i="10"/>
  <c r="Q1141" i="10"/>
  <c r="F1142" i="10"/>
  <c r="G1142" i="10"/>
  <c r="Q1142" i="10"/>
  <c r="F1143" i="10"/>
  <c r="G1143" i="10"/>
  <c r="Q1143" i="10"/>
  <c r="F1144" i="10"/>
  <c r="G1144" i="10"/>
  <c r="O1144" i="10"/>
  <c r="Q1144" i="10"/>
  <c r="F1145" i="10"/>
  <c r="G1145" i="10"/>
  <c r="Q1145" i="10"/>
  <c r="F1146" i="10"/>
  <c r="G1146" i="10"/>
  <c r="H1146" i="10" s="1"/>
  <c r="Q1146" i="10"/>
  <c r="F1147" i="10"/>
  <c r="G1147" i="10"/>
  <c r="Q1147" i="10"/>
  <c r="F1148" i="10"/>
  <c r="G1148" i="10"/>
  <c r="H1148" i="10" s="1"/>
  <c r="O1148" i="10"/>
  <c r="Q1148" i="10"/>
  <c r="F1149" i="10"/>
  <c r="G1149" i="10"/>
  <c r="Q1149" i="10"/>
  <c r="F1150" i="10"/>
  <c r="G1150" i="10"/>
  <c r="H1150" i="10" s="1"/>
  <c r="O1150" i="10"/>
  <c r="Q1150" i="10"/>
  <c r="F1151" i="10"/>
  <c r="G1151" i="10"/>
  <c r="Q1151" i="10"/>
  <c r="F1152" i="10"/>
  <c r="G1152" i="10"/>
  <c r="O1152" i="10" s="1"/>
  <c r="Q1152" i="10"/>
  <c r="F1153" i="10"/>
  <c r="G1153" i="10"/>
  <c r="Q1153" i="10"/>
  <c r="F1154" i="10"/>
  <c r="G1154" i="10"/>
  <c r="Q1154" i="10"/>
  <c r="F1155" i="10"/>
  <c r="G1155" i="10"/>
  <c r="Q1155" i="10"/>
  <c r="F1156" i="10"/>
  <c r="G1156" i="10"/>
  <c r="Q1156" i="10"/>
  <c r="F1157" i="10"/>
  <c r="G1157" i="10"/>
  <c r="Q1157" i="10"/>
  <c r="F1158" i="10"/>
  <c r="G1158" i="10"/>
  <c r="H1158" i="10" s="1"/>
  <c r="Q1158" i="10"/>
  <c r="F1159" i="10"/>
  <c r="G1159" i="10"/>
  <c r="H1159" i="10" s="1"/>
  <c r="Q1159" i="10"/>
  <c r="F1160" i="10"/>
  <c r="G1160" i="10"/>
  <c r="Q1160" i="10"/>
  <c r="F1161" i="10"/>
  <c r="G1161" i="10"/>
  <c r="Q1161" i="10"/>
  <c r="F1162" i="10"/>
  <c r="G1162" i="10"/>
  <c r="H1162" i="10"/>
  <c r="Q1162" i="10"/>
  <c r="F1163" i="10"/>
  <c r="G1163" i="10"/>
  <c r="H1163" i="10" s="1"/>
  <c r="Q1163" i="10"/>
  <c r="F1164" i="10"/>
  <c r="G1164" i="10"/>
  <c r="H1164" i="10" s="1"/>
  <c r="O1164" i="10"/>
  <c r="Q1164" i="10"/>
  <c r="F1165" i="10"/>
  <c r="G1165" i="10"/>
  <c r="Q1165" i="10"/>
  <c r="F1166" i="10"/>
  <c r="G1166" i="10"/>
  <c r="O1166" i="10" s="1"/>
  <c r="Q1166" i="10"/>
  <c r="F1167" i="10"/>
  <c r="G1167" i="10"/>
  <c r="H1167" i="10" s="1"/>
  <c r="Q1167" i="10"/>
  <c r="F1168" i="10"/>
  <c r="G1168" i="10"/>
  <c r="Q1168" i="10"/>
  <c r="F1169" i="10"/>
  <c r="G1169" i="10"/>
  <c r="Q1169" i="10"/>
  <c r="F1170" i="10"/>
  <c r="G1170" i="10"/>
  <c r="Q1170" i="10"/>
  <c r="F1171" i="10"/>
  <c r="G1171" i="10"/>
  <c r="Q1171" i="10"/>
  <c r="F1172" i="10"/>
  <c r="G1172" i="10"/>
  <c r="H1172" i="10"/>
  <c r="Q1172" i="10"/>
  <c r="F1173" i="10"/>
  <c r="G1173" i="10"/>
  <c r="Q1173" i="10"/>
  <c r="F1174" i="10"/>
  <c r="G1174" i="10"/>
  <c r="H1174" i="10"/>
  <c r="O1174" i="10"/>
  <c r="Q1174" i="10"/>
  <c r="F1175" i="10"/>
  <c r="G1175" i="10"/>
  <c r="H1175" i="10" s="1"/>
  <c r="Q1175" i="10"/>
  <c r="F1176" i="10"/>
  <c r="G1176" i="10"/>
  <c r="H1176" i="10"/>
  <c r="Q1176" i="10"/>
  <c r="F1177" i="10"/>
  <c r="G1177" i="10"/>
  <c r="H1177" i="10" s="1"/>
  <c r="Q1177" i="10"/>
  <c r="F1178" i="10"/>
  <c r="G1178" i="10"/>
  <c r="Q1178" i="10"/>
  <c r="F1179" i="10"/>
  <c r="G1179" i="10"/>
  <c r="H1179" i="10" s="1"/>
  <c r="Q1179" i="10"/>
  <c r="F1180" i="10"/>
  <c r="G1180" i="10"/>
  <c r="H1180" i="10"/>
  <c r="O1180" i="10"/>
  <c r="Q1180" i="10"/>
  <c r="F1181" i="10"/>
  <c r="G1181" i="10"/>
  <c r="Q1181" i="10"/>
  <c r="F1182" i="10"/>
  <c r="G1182" i="10"/>
  <c r="H1182" i="10" s="1"/>
  <c r="O1182" i="10"/>
  <c r="Q1182" i="10"/>
  <c r="F1183" i="10"/>
  <c r="G1183" i="10"/>
  <c r="Q1183" i="10"/>
  <c r="F1184" i="10"/>
  <c r="G1184" i="10"/>
  <c r="H1184" i="10" s="1"/>
  <c r="Q1184" i="10"/>
  <c r="F1185" i="10"/>
  <c r="G1185" i="10"/>
  <c r="H1185" i="10" s="1"/>
  <c r="Q1185" i="10"/>
  <c r="F1186" i="10"/>
  <c r="G1186" i="10"/>
  <c r="H1186" i="10" s="1"/>
  <c r="O1186" i="10"/>
  <c r="Q1186" i="10"/>
  <c r="F1187" i="10"/>
  <c r="G1187" i="10"/>
  <c r="H1187" i="10" s="1"/>
  <c r="Q1187" i="10"/>
  <c r="F1188" i="10"/>
  <c r="G1188" i="10"/>
  <c r="Q1188" i="10"/>
  <c r="F1189" i="10"/>
  <c r="G1189" i="10"/>
  <c r="Q1189" i="10"/>
  <c r="F1190" i="10"/>
  <c r="G1190" i="10"/>
  <c r="H1190" i="10"/>
  <c r="O1190" i="10"/>
  <c r="Q1190" i="10"/>
  <c r="F1191" i="10"/>
  <c r="G1191" i="10"/>
  <c r="Q1191" i="10"/>
  <c r="F1192" i="10"/>
  <c r="G1192" i="10"/>
  <c r="H1192" i="10"/>
  <c r="Q1192" i="10"/>
  <c r="F1193" i="10"/>
  <c r="G1193" i="10"/>
  <c r="H1193" i="10" s="1"/>
  <c r="Q1193" i="10"/>
  <c r="F1194" i="10"/>
  <c r="G1194" i="10"/>
  <c r="H1194" i="10"/>
  <c r="O1194" i="10"/>
  <c r="Q1194" i="10"/>
  <c r="F1195" i="10"/>
  <c r="G1195" i="10"/>
  <c r="H1195" i="10" s="1"/>
  <c r="Q1195" i="10"/>
  <c r="F1196" i="10"/>
  <c r="G1196" i="10"/>
  <c r="O1196" i="10" s="1"/>
  <c r="H1196" i="10"/>
  <c r="Q1196" i="10"/>
  <c r="F1197" i="10"/>
  <c r="G1197" i="10"/>
  <c r="Q1197" i="10"/>
  <c r="F1198" i="10"/>
  <c r="G1198" i="10"/>
  <c r="H1198" i="10" s="1"/>
  <c r="Q1198" i="10"/>
  <c r="F1199" i="10"/>
  <c r="G1199" i="10"/>
  <c r="H1199" i="10" s="1"/>
  <c r="Q1199" i="10"/>
  <c r="F1200" i="10"/>
  <c r="G1200" i="10"/>
  <c r="O1200" i="10" s="1"/>
  <c r="Q1200" i="10"/>
  <c r="F1201" i="10"/>
  <c r="G1201" i="10"/>
  <c r="Q1201" i="10"/>
  <c r="F1202" i="10"/>
  <c r="G1202" i="10"/>
  <c r="O1202" i="10" s="1"/>
  <c r="H1202" i="10"/>
  <c r="Q1202" i="10"/>
  <c r="F1203" i="10"/>
  <c r="G1203" i="10"/>
  <c r="Q1203" i="10"/>
  <c r="F1204" i="10"/>
  <c r="G1204" i="10"/>
  <c r="H1204" i="10" s="1"/>
  <c r="O1204" i="10"/>
  <c r="Q1204" i="10"/>
  <c r="F1205" i="10"/>
  <c r="G1205" i="10"/>
  <c r="Q1205" i="10"/>
  <c r="F1206" i="10"/>
  <c r="G1206" i="10"/>
  <c r="O1206" i="10" s="1"/>
  <c r="Q1206" i="10"/>
  <c r="F1207" i="10"/>
  <c r="G1207" i="10"/>
  <c r="Q1207" i="10"/>
  <c r="F1208" i="10"/>
  <c r="G1208" i="10"/>
  <c r="O1208" i="10" s="1"/>
  <c r="H1208" i="10"/>
  <c r="Q1208" i="10"/>
  <c r="F1209" i="10"/>
  <c r="G1209" i="10"/>
  <c r="Q1209" i="10"/>
  <c r="F1210" i="10"/>
  <c r="G1210" i="10"/>
  <c r="H1210" i="10" s="1"/>
  <c r="O1210" i="10"/>
  <c r="Q1210" i="10"/>
  <c r="F1211" i="10"/>
  <c r="G1211" i="10"/>
  <c r="Q1211" i="10"/>
  <c r="F1212" i="10"/>
  <c r="G1212" i="10"/>
  <c r="H1212" i="10" s="1"/>
  <c r="Q1212" i="10"/>
  <c r="F1213" i="10"/>
  <c r="G1213" i="10"/>
  <c r="Q1213" i="10"/>
  <c r="F1214" i="10"/>
  <c r="G1214" i="10"/>
  <c r="Q1214" i="10"/>
  <c r="F1215" i="10"/>
  <c r="G1215" i="10"/>
  <c r="Q1215" i="10"/>
  <c r="F1216" i="10"/>
  <c r="G1216" i="10"/>
  <c r="O1216" i="10" s="1"/>
  <c r="Q1216" i="10"/>
  <c r="F1217" i="10"/>
  <c r="G1217" i="10"/>
  <c r="Q1217" i="10"/>
  <c r="F1218" i="10"/>
  <c r="G1218" i="10"/>
  <c r="O1218" i="10" s="1"/>
  <c r="H1218" i="10"/>
  <c r="Q1218" i="10"/>
  <c r="F1219" i="10"/>
  <c r="G1219" i="10"/>
  <c r="Q1219" i="10"/>
  <c r="F1220" i="10"/>
  <c r="G1220" i="10"/>
  <c r="H1220" i="10" s="1"/>
  <c r="Q1220" i="10"/>
  <c r="F1221" i="10"/>
  <c r="G1221" i="10"/>
  <c r="Q1221" i="10"/>
  <c r="F1222" i="10"/>
  <c r="G1222" i="10"/>
  <c r="H1222" i="10"/>
  <c r="O1222" i="10"/>
  <c r="Q1222" i="10"/>
  <c r="F1223" i="10"/>
  <c r="G1223" i="10"/>
  <c r="H1223" i="10" s="1"/>
  <c r="Q1223" i="10"/>
  <c r="F1224" i="10"/>
  <c r="G1224" i="10"/>
  <c r="Q1224" i="10"/>
  <c r="F1225" i="10"/>
  <c r="G1225" i="10"/>
  <c r="Q1225" i="10"/>
  <c r="F1226" i="10"/>
  <c r="G1226" i="10"/>
  <c r="H1226" i="10" s="1"/>
  <c r="O1226" i="10"/>
  <c r="Q1226" i="10"/>
  <c r="F1227" i="10"/>
  <c r="G1227" i="10"/>
  <c r="Q1227" i="10"/>
  <c r="F1228" i="10"/>
  <c r="G1228" i="10"/>
  <c r="Q1228" i="10"/>
  <c r="F1229" i="10"/>
  <c r="G1229" i="10"/>
  <c r="Q1229" i="10"/>
  <c r="F1230" i="10"/>
  <c r="G1230" i="10"/>
  <c r="H1230" i="10" s="1"/>
  <c r="Q1230" i="10"/>
  <c r="F1231" i="10"/>
  <c r="G1231" i="10"/>
  <c r="H1231" i="10" s="1"/>
  <c r="Q1231" i="10"/>
  <c r="F1232" i="10"/>
  <c r="G1232" i="10"/>
  <c r="O1232" i="10" s="1"/>
  <c r="Q1232" i="10"/>
  <c r="F1233" i="10"/>
  <c r="G1233" i="10"/>
  <c r="H1233" i="10" s="1"/>
  <c r="Q1233" i="10"/>
  <c r="F1234" i="10"/>
  <c r="G1234" i="10"/>
  <c r="O1234" i="10"/>
  <c r="Q1234" i="10"/>
  <c r="F1235" i="10"/>
  <c r="G1235" i="10"/>
  <c r="Q1235" i="10"/>
  <c r="F1236" i="10"/>
  <c r="G1236" i="10"/>
  <c r="Q1236" i="10"/>
  <c r="F1237" i="10"/>
  <c r="G1237" i="10"/>
  <c r="Q1237" i="10"/>
  <c r="F1238" i="10"/>
  <c r="G1238" i="10"/>
  <c r="H1238" i="10"/>
  <c r="O1238" i="10"/>
  <c r="Q1238" i="10"/>
  <c r="F1239" i="10"/>
  <c r="G1239" i="10"/>
  <c r="Q1239" i="10"/>
  <c r="F1240" i="10"/>
  <c r="G1240" i="10"/>
  <c r="Q1240" i="10"/>
  <c r="F1241" i="10"/>
  <c r="G1241" i="10"/>
  <c r="O1241" i="10" s="1"/>
  <c r="H1241" i="10"/>
  <c r="Q1241" i="10"/>
  <c r="F1242" i="10"/>
  <c r="G1242" i="10"/>
  <c r="H1242" i="10" s="1"/>
  <c r="Q1242" i="10"/>
  <c r="F1243" i="10"/>
  <c r="G1243" i="10"/>
  <c r="Q1243" i="10"/>
  <c r="F1244" i="10"/>
  <c r="G1244" i="10"/>
  <c r="Q1244" i="10"/>
  <c r="F1245" i="10"/>
  <c r="G1245" i="10"/>
  <c r="H1245" i="10"/>
  <c r="O1245" i="10"/>
  <c r="Q1245" i="10"/>
  <c r="F1246" i="10"/>
  <c r="G1246" i="10"/>
  <c r="H1246" i="10" s="1"/>
  <c r="Q1246" i="10"/>
  <c r="F1247" i="10"/>
  <c r="G1247" i="10"/>
  <c r="O1247" i="10" s="1"/>
  <c r="H1247" i="10"/>
  <c r="Q1247" i="10"/>
  <c r="F1248" i="10"/>
  <c r="G1248" i="10"/>
  <c r="H1248" i="10" s="1"/>
  <c r="Q1248" i="10"/>
  <c r="F1249" i="10"/>
  <c r="G1249" i="10"/>
  <c r="H1249" i="10"/>
  <c r="O1249" i="10"/>
  <c r="Q1249" i="10"/>
  <c r="F1250" i="10"/>
  <c r="G1250" i="10"/>
  <c r="H1250" i="10" s="1"/>
  <c r="Q1250" i="10"/>
  <c r="F1251" i="10"/>
  <c r="G1251" i="10"/>
  <c r="Q1251" i="10"/>
  <c r="F1252" i="10"/>
  <c r="G1252" i="10"/>
  <c r="Q1252" i="10"/>
  <c r="F1253" i="10"/>
  <c r="G1253" i="10"/>
  <c r="H1253" i="10" s="1"/>
  <c r="Q1253" i="10"/>
  <c r="F1254" i="10"/>
  <c r="G1254" i="10"/>
  <c r="Q1254" i="10"/>
  <c r="F1255" i="10"/>
  <c r="G1255" i="10"/>
  <c r="Q1255" i="10"/>
  <c r="F1256" i="10"/>
  <c r="G1256" i="10"/>
  <c r="H1256" i="10" s="1"/>
  <c r="Q1256" i="10"/>
  <c r="F1257" i="10"/>
  <c r="G1257" i="10"/>
  <c r="H1257" i="10"/>
  <c r="Q1257" i="10"/>
  <c r="F1258" i="10"/>
  <c r="G1258" i="10"/>
  <c r="H1258" i="10" s="1"/>
  <c r="Q1258" i="10"/>
  <c r="F1259" i="10"/>
  <c r="G1259" i="10"/>
  <c r="H1259" i="10"/>
  <c r="O1259" i="10"/>
  <c r="Q1259" i="10"/>
  <c r="F1260" i="10"/>
  <c r="G1260" i="10"/>
  <c r="Q1260" i="10"/>
  <c r="F1261" i="10"/>
  <c r="G1261" i="10"/>
  <c r="Q1261" i="10"/>
  <c r="F1262" i="10"/>
  <c r="G1262" i="10"/>
  <c r="H1262" i="10" s="1"/>
  <c r="Q1262" i="10"/>
  <c r="F1263" i="10"/>
  <c r="G1263" i="10"/>
  <c r="H1263" i="10"/>
  <c r="O1263" i="10"/>
  <c r="Q1263" i="10"/>
  <c r="F1264" i="10"/>
  <c r="G1264" i="10"/>
  <c r="H1264" i="10" s="1"/>
  <c r="Q1264" i="10"/>
  <c r="F1265" i="10"/>
  <c r="G1265" i="10"/>
  <c r="H1265" i="10"/>
  <c r="O1265" i="10"/>
  <c r="Q1265" i="10"/>
  <c r="F1266" i="10"/>
  <c r="G1266" i="10"/>
  <c r="H1266" i="10" s="1"/>
  <c r="Q1266" i="10"/>
  <c r="F1267" i="10"/>
  <c r="G1267" i="10"/>
  <c r="O1267" i="10" s="1"/>
  <c r="H1267" i="10"/>
  <c r="Q1267" i="10"/>
  <c r="F1268" i="10"/>
  <c r="G1268" i="10"/>
  <c r="Q1268" i="10"/>
  <c r="F1269" i="10"/>
  <c r="G1269" i="10"/>
  <c r="Q1269" i="10"/>
  <c r="F1270" i="10"/>
  <c r="G1270" i="10"/>
  <c r="H1270" i="10" s="1"/>
  <c r="Q1270" i="10"/>
  <c r="F1271" i="10"/>
  <c r="G1271" i="10"/>
  <c r="H1271" i="10" s="1"/>
  <c r="Q1271" i="10"/>
  <c r="F1272" i="10"/>
  <c r="G1272" i="10"/>
  <c r="Q1272" i="10"/>
  <c r="F1273" i="10"/>
  <c r="G1273" i="10"/>
  <c r="H1273" i="10" s="1"/>
  <c r="Q1273" i="10"/>
  <c r="F1274" i="10"/>
  <c r="G1274" i="10"/>
  <c r="H1274" i="10" s="1"/>
  <c r="Q1274" i="10"/>
  <c r="F1275" i="10"/>
  <c r="G1275" i="10"/>
  <c r="O1275" i="10" s="1"/>
  <c r="H1275" i="10"/>
  <c r="Q1275" i="10"/>
  <c r="F1276" i="10"/>
  <c r="G1276" i="10"/>
  <c r="Q1276" i="10"/>
  <c r="F1277" i="10"/>
  <c r="G1277" i="10"/>
  <c r="Q1277" i="10"/>
  <c r="F1278" i="10"/>
  <c r="G1278" i="10"/>
  <c r="H1278" i="10" s="1"/>
  <c r="Q1278" i="10"/>
  <c r="F1279" i="10"/>
  <c r="G1279" i="10"/>
  <c r="H1279" i="10"/>
  <c r="O1279" i="10"/>
  <c r="Q1279" i="10"/>
  <c r="F1280" i="10"/>
  <c r="G1280" i="10"/>
  <c r="H1280" i="10" s="1"/>
  <c r="Q1280" i="10"/>
  <c r="F1281" i="10"/>
  <c r="G1281" i="10"/>
  <c r="H1281" i="10"/>
  <c r="O1281" i="10"/>
  <c r="Q1281" i="10"/>
  <c r="F1282" i="10"/>
  <c r="G1282" i="10"/>
  <c r="H1282" i="10" s="1"/>
  <c r="Q1282" i="10"/>
  <c r="F1283" i="10"/>
  <c r="G1283" i="10"/>
  <c r="O1283" i="10" s="1"/>
  <c r="H1283" i="10"/>
  <c r="Q1283" i="10"/>
  <c r="F1284" i="10"/>
  <c r="G1284" i="10"/>
  <c r="Q1284" i="10"/>
  <c r="F1285" i="10"/>
  <c r="G1285" i="10"/>
  <c r="H1285" i="10" s="1"/>
  <c r="Q1285" i="10"/>
  <c r="F1286" i="10"/>
  <c r="G1286" i="10"/>
  <c r="Q1286" i="10"/>
  <c r="F1287" i="10"/>
  <c r="G1287" i="10"/>
  <c r="H1287" i="10" s="1"/>
  <c r="Q1287" i="10"/>
  <c r="F1288" i="10"/>
  <c r="G1288" i="10"/>
  <c r="H1288" i="10" s="1"/>
  <c r="Q1288" i="10"/>
  <c r="F1289" i="10"/>
  <c r="G1289" i="10"/>
  <c r="H1289" i="10" s="1"/>
  <c r="Q1289" i="10"/>
  <c r="F1290" i="10"/>
  <c r="G1290" i="10"/>
  <c r="Q1290" i="10"/>
  <c r="F1291" i="10"/>
  <c r="G1291" i="10"/>
  <c r="H1291" i="10" s="1"/>
  <c r="Q1291" i="10"/>
  <c r="F1292" i="10"/>
  <c r="G1292" i="10"/>
  <c r="Q1292" i="10"/>
  <c r="F1293" i="10"/>
  <c r="G1293" i="10"/>
  <c r="H1293" i="10" s="1"/>
  <c r="Q1293" i="10"/>
  <c r="F1294" i="10"/>
  <c r="G1294" i="10"/>
  <c r="Q1294" i="10"/>
  <c r="F1295" i="10"/>
  <c r="G1295" i="10"/>
  <c r="H1295" i="10"/>
  <c r="Q1295" i="10"/>
  <c r="F1296" i="10"/>
  <c r="G1296" i="10"/>
  <c r="Q1296" i="10"/>
  <c r="F1297" i="10"/>
  <c r="G1297" i="10"/>
  <c r="H1297" i="10"/>
  <c r="O1297" i="10"/>
  <c r="Q1297" i="10"/>
  <c r="F1298" i="10"/>
  <c r="G1298" i="10"/>
  <c r="H1298" i="10" s="1"/>
  <c r="Q1298" i="10"/>
  <c r="F1299" i="10"/>
  <c r="G1299" i="10"/>
  <c r="H1299" i="10"/>
  <c r="Q1299" i="10"/>
  <c r="F1300" i="10"/>
  <c r="G1300" i="10"/>
  <c r="Q1300" i="10"/>
  <c r="F1301" i="10"/>
  <c r="G1301" i="10"/>
  <c r="H1301" i="10" s="1"/>
  <c r="Q1301" i="10"/>
  <c r="F1302" i="10"/>
  <c r="G1302" i="10"/>
  <c r="H1302" i="10" s="1"/>
  <c r="Q1302" i="10"/>
  <c r="F1303" i="10"/>
  <c r="G1303" i="10"/>
  <c r="H1303" i="10"/>
  <c r="Q1303" i="10"/>
  <c r="F1304" i="10"/>
  <c r="G1304" i="10"/>
  <c r="Q1304" i="10"/>
  <c r="F1305" i="10"/>
  <c r="G1305" i="10"/>
  <c r="H1305" i="10" s="1"/>
  <c r="Q1305" i="10"/>
  <c r="F1306" i="10"/>
  <c r="G1306" i="10"/>
  <c r="H1306" i="10" s="1"/>
  <c r="Q1306" i="10"/>
  <c r="F1307" i="10"/>
  <c r="G1307" i="10"/>
  <c r="H1307" i="10" s="1"/>
  <c r="O1307" i="10"/>
  <c r="Q1307" i="10"/>
  <c r="F1308" i="10"/>
  <c r="G1308" i="10"/>
  <c r="Q1308" i="10"/>
  <c r="F1309" i="10"/>
  <c r="G1309" i="10"/>
  <c r="Q1309" i="10"/>
  <c r="F1310" i="10"/>
  <c r="G1310" i="10"/>
  <c r="Q1310" i="10"/>
  <c r="F1311" i="10"/>
  <c r="G1311" i="10"/>
  <c r="H1311" i="10" s="1"/>
  <c r="Q1311" i="10"/>
  <c r="F1312" i="10"/>
  <c r="G1312" i="10"/>
  <c r="Q1312" i="10"/>
  <c r="F1313" i="10"/>
  <c r="G1313" i="10"/>
  <c r="O1313" i="10" s="1"/>
  <c r="Q1313" i="10"/>
  <c r="F1314" i="10"/>
  <c r="G1314" i="10"/>
  <c r="H1314" i="10" s="1"/>
  <c r="Q1314" i="10"/>
  <c r="F1315" i="10"/>
  <c r="G1315" i="10"/>
  <c r="O1315" i="10" s="1"/>
  <c r="H1315" i="10"/>
  <c r="Q1315" i="10"/>
  <c r="F1316" i="10"/>
  <c r="G1316" i="10"/>
  <c r="H1316" i="10"/>
  <c r="O1316" i="10"/>
  <c r="Q1316" i="10"/>
  <c r="F1317" i="10"/>
  <c r="G1317" i="10"/>
  <c r="H1317" i="10"/>
  <c r="O1317" i="10"/>
  <c r="Q1317" i="10"/>
  <c r="F1318" i="10"/>
  <c r="G1318" i="10"/>
  <c r="Q1318" i="10"/>
  <c r="F1319" i="10"/>
  <c r="G1319" i="10"/>
  <c r="Q1319" i="10"/>
  <c r="F1320" i="10"/>
  <c r="G1320" i="10"/>
  <c r="H1320" i="10" s="1"/>
  <c r="Q1320" i="10"/>
  <c r="F1321" i="10"/>
  <c r="G1321" i="10"/>
  <c r="Q1321" i="10"/>
  <c r="F1322" i="10"/>
  <c r="G1322" i="10"/>
  <c r="H1322" i="10"/>
  <c r="Q1322" i="10"/>
  <c r="F1323" i="10"/>
  <c r="G1323" i="10"/>
  <c r="Q1323" i="10"/>
  <c r="F1324" i="10"/>
  <c r="G1324" i="10"/>
  <c r="H1324" i="10"/>
  <c r="Q1324" i="10"/>
  <c r="F1325" i="10"/>
  <c r="G1325" i="10"/>
  <c r="H1325" i="10" s="1"/>
  <c r="Q1325" i="10"/>
  <c r="F1326" i="10"/>
  <c r="G1326" i="10"/>
  <c r="H1326" i="10" s="1"/>
  <c r="Q1326" i="10"/>
  <c r="F1327" i="10"/>
  <c r="G1327" i="10"/>
  <c r="H1327" i="10" s="1"/>
  <c r="Q1327" i="10"/>
  <c r="F1328" i="10"/>
  <c r="G1328" i="10"/>
  <c r="Q1328" i="10"/>
  <c r="F1329" i="10"/>
  <c r="G1329" i="10"/>
  <c r="Q1329" i="10"/>
  <c r="F1330" i="10"/>
  <c r="G1330" i="10"/>
  <c r="H1330" i="10" s="1"/>
  <c r="Q1330" i="10"/>
  <c r="F1331" i="10"/>
  <c r="G1331" i="10"/>
  <c r="Q1331" i="10"/>
  <c r="F1332" i="10"/>
  <c r="G1332" i="10"/>
  <c r="H1332" i="10"/>
  <c r="Q1332" i="10"/>
  <c r="F1333" i="10"/>
  <c r="G1333" i="10"/>
  <c r="O1333" i="10" s="1"/>
  <c r="H1333" i="10"/>
  <c r="Q1333" i="10"/>
  <c r="F1334" i="10"/>
  <c r="G1334" i="10"/>
  <c r="H1334" i="10" s="1"/>
  <c r="O1334" i="10"/>
  <c r="Q1334" i="10"/>
  <c r="F1335" i="10"/>
  <c r="G1335" i="10"/>
  <c r="H1335" i="10" s="1"/>
  <c r="Q1335" i="10"/>
  <c r="F1336" i="10"/>
  <c r="G1336" i="10"/>
  <c r="H1336" i="10" s="1"/>
  <c r="Q1336" i="10"/>
  <c r="F1337" i="10"/>
  <c r="G1337" i="10"/>
  <c r="Q1337" i="10"/>
  <c r="F1338" i="10"/>
  <c r="G1338" i="10"/>
  <c r="O1338" i="10" s="1"/>
  <c r="Q1338" i="10"/>
  <c r="F1339" i="10"/>
  <c r="G1339" i="10"/>
  <c r="H1339" i="10" s="1"/>
  <c r="Q1339" i="10"/>
  <c r="F1340" i="10"/>
  <c r="G1340" i="10"/>
  <c r="O1340" i="10" s="1"/>
  <c r="Q1340" i="10"/>
  <c r="F1341" i="10"/>
  <c r="G1341" i="10"/>
  <c r="H1341" i="10" s="1"/>
  <c r="O1341" i="10"/>
  <c r="Q1341" i="10"/>
  <c r="F1342" i="10"/>
  <c r="G1342" i="10"/>
  <c r="O1342" i="10" s="1"/>
  <c r="H1342" i="10"/>
  <c r="Q1342" i="10"/>
  <c r="F1343" i="10"/>
  <c r="G1343" i="10"/>
  <c r="H1343" i="10" s="1"/>
  <c r="Q1343" i="10"/>
  <c r="F1344" i="10"/>
  <c r="G1344" i="10"/>
  <c r="Q1344" i="10"/>
  <c r="F1345" i="10"/>
  <c r="G1345" i="10"/>
  <c r="Q1345" i="10"/>
  <c r="F1346" i="10"/>
  <c r="G1346" i="10"/>
  <c r="O1346" i="10" s="1"/>
  <c r="H1346" i="10"/>
  <c r="Q1346" i="10"/>
  <c r="F1347" i="10"/>
  <c r="G1347" i="10"/>
  <c r="H1347" i="10" s="1"/>
  <c r="Q1347" i="10"/>
  <c r="F1348" i="10"/>
  <c r="G1348" i="10"/>
  <c r="O1348" i="10" s="1"/>
  <c r="H1348" i="10"/>
  <c r="Q1348" i="10"/>
  <c r="F1349" i="10"/>
  <c r="G1349" i="10"/>
  <c r="H1349" i="10"/>
  <c r="O1349" i="10"/>
  <c r="Q1349" i="10"/>
  <c r="F1350" i="10"/>
  <c r="G1350" i="10"/>
  <c r="O1350" i="10" s="1"/>
  <c r="H1350" i="10"/>
  <c r="Q1350" i="10"/>
  <c r="F1351" i="10"/>
  <c r="G1351" i="10"/>
  <c r="Q1351" i="10"/>
  <c r="F1352" i="10"/>
  <c r="G1352" i="10"/>
  <c r="H1352" i="10" s="1"/>
  <c r="Q1352" i="10"/>
  <c r="F1353" i="10"/>
  <c r="G1353" i="10"/>
  <c r="Q1353" i="10"/>
  <c r="F1354" i="10"/>
  <c r="G1354" i="10"/>
  <c r="H1354" i="10" s="1"/>
  <c r="Q1354" i="10"/>
  <c r="F1355" i="10"/>
  <c r="G1355" i="10"/>
  <c r="Q1355" i="10"/>
  <c r="F1356" i="10"/>
  <c r="G1356" i="10"/>
  <c r="Q1356" i="10"/>
  <c r="F1357" i="10"/>
  <c r="G1357" i="10"/>
  <c r="H1357" i="10" s="1"/>
  <c r="Q1357" i="10"/>
  <c r="F1358" i="10"/>
  <c r="G1358" i="10"/>
  <c r="H1358" i="10"/>
  <c r="Q1358" i="10"/>
  <c r="F1359" i="10"/>
  <c r="G1359" i="10"/>
  <c r="H1359" i="10" s="1"/>
  <c r="Q1359" i="10"/>
  <c r="F1360" i="10"/>
  <c r="G1360" i="10"/>
  <c r="H1360" i="10" s="1"/>
  <c r="Q1360" i="10"/>
  <c r="F1361" i="10"/>
  <c r="G1361" i="10"/>
  <c r="Q1361" i="10"/>
  <c r="F1362" i="10"/>
  <c r="G1362" i="10"/>
  <c r="H1362" i="10" s="1"/>
  <c r="Q1362" i="10"/>
  <c r="F1363" i="10"/>
  <c r="G1363" i="10"/>
  <c r="H1363" i="10" s="1"/>
  <c r="Q1363" i="10"/>
  <c r="F1364" i="10"/>
  <c r="G1364" i="10"/>
  <c r="H1364" i="10" s="1"/>
  <c r="Q1364" i="10"/>
  <c r="F1365" i="10"/>
  <c r="G1365" i="10"/>
  <c r="H1365" i="10" s="1"/>
  <c r="Q1365" i="10"/>
  <c r="F1366" i="10"/>
  <c r="G1366" i="10"/>
  <c r="Q1366" i="10"/>
  <c r="F1367" i="10"/>
  <c r="G1367" i="10"/>
  <c r="H1367" i="10" s="1"/>
  <c r="Q1367" i="10"/>
  <c r="F1368" i="10"/>
  <c r="G1368" i="10"/>
  <c r="H1368" i="10" s="1"/>
  <c r="Q1368" i="10"/>
  <c r="F1369" i="10"/>
  <c r="G1369" i="10"/>
  <c r="Q1369" i="10"/>
  <c r="F1370" i="10"/>
  <c r="G1370" i="10"/>
  <c r="H1370" i="10" s="1"/>
  <c r="Q1370" i="10"/>
  <c r="F1371" i="10"/>
  <c r="G1371" i="10"/>
  <c r="H1371" i="10" s="1"/>
  <c r="O1371" i="10"/>
  <c r="Q1371" i="10"/>
  <c r="F1372" i="10"/>
  <c r="G1372" i="10"/>
  <c r="H1372" i="10" s="1"/>
  <c r="Q1372" i="10"/>
  <c r="F1373" i="10"/>
  <c r="G1373" i="10"/>
  <c r="Q1373" i="10"/>
  <c r="F1374" i="10"/>
  <c r="G1374" i="10"/>
  <c r="H1374" i="10"/>
  <c r="Q1374" i="10"/>
  <c r="F1375" i="10"/>
  <c r="G1375" i="10"/>
  <c r="H1375" i="10" s="1"/>
  <c r="Q1375" i="10"/>
  <c r="F1376" i="10"/>
  <c r="G1376" i="10"/>
  <c r="H1376" i="10" s="1"/>
  <c r="Q1376" i="10"/>
  <c r="F1377" i="10"/>
  <c r="G1377" i="10"/>
  <c r="Q1377" i="10"/>
  <c r="F1378" i="10"/>
  <c r="G1378" i="10"/>
  <c r="Q1378" i="10"/>
  <c r="F1379" i="10"/>
  <c r="G1379" i="10"/>
  <c r="O1379" i="10" s="1"/>
  <c r="H1379" i="10"/>
  <c r="Q1379" i="10"/>
  <c r="F1380" i="10"/>
  <c r="G1380" i="10"/>
  <c r="H1380" i="10" s="1"/>
  <c r="Q1380" i="10"/>
  <c r="F1381" i="10"/>
  <c r="G1381" i="10"/>
  <c r="H1381" i="10"/>
  <c r="O1381" i="10"/>
  <c r="Q1381" i="10"/>
  <c r="F1382" i="10"/>
  <c r="G1382" i="10"/>
  <c r="H1382" i="10" s="1"/>
  <c r="Q1382" i="10"/>
  <c r="F1383" i="10"/>
  <c r="G1383" i="10"/>
  <c r="H1383" i="10" s="1"/>
  <c r="O1383" i="10"/>
  <c r="Q1383" i="10"/>
  <c r="F1384" i="10"/>
  <c r="G1384" i="10"/>
  <c r="Q1384" i="10"/>
  <c r="F1385" i="10"/>
  <c r="G1385" i="10"/>
  <c r="Q1385" i="10"/>
  <c r="F1386" i="10"/>
  <c r="G1386" i="10"/>
  <c r="H1386" i="10" s="1"/>
  <c r="Q1386" i="10"/>
  <c r="F1387" i="10"/>
  <c r="G1387" i="10"/>
  <c r="H1387" i="10" s="1"/>
  <c r="O1387" i="10"/>
  <c r="Q1387" i="10"/>
  <c r="F1388" i="10"/>
  <c r="G1388" i="10"/>
  <c r="H1388" i="10" s="1"/>
  <c r="Q1388" i="10"/>
  <c r="F1389" i="10"/>
  <c r="G1389" i="10"/>
  <c r="H1389" i="10"/>
  <c r="Q1389" i="10"/>
  <c r="F1390" i="10"/>
  <c r="G1390" i="10"/>
  <c r="H1390" i="10"/>
  <c r="Q1390" i="10"/>
  <c r="F1391" i="10"/>
  <c r="G1391" i="10"/>
  <c r="H1391" i="10" s="1"/>
  <c r="Q1391" i="10"/>
  <c r="F1392" i="10"/>
  <c r="G1392" i="10"/>
  <c r="H1392" i="10" s="1"/>
  <c r="Q1392" i="10"/>
  <c r="F1393" i="10"/>
  <c r="G1393" i="10"/>
  <c r="Q1393" i="10"/>
  <c r="F1394" i="10"/>
  <c r="G1394" i="10"/>
  <c r="H1394" i="10" s="1"/>
  <c r="Q1394" i="10"/>
  <c r="F1395" i="10"/>
  <c r="G1395" i="10"/>
  <c r="H1395" i="10" s="1"/>
  <c r="O1395" i="10"/>
  <c r="Q1395" i="10"/>
  <c r="F1396" i="10"/>
  <c r="G1396" i="10"/>
  <c r="H1396" i="10" s="1"/>
  <c r="Q1396" i="10"/>
  <c r="F1397" i="10"/>
  <c r="G1397" i="10"/>
  <c r="H1397" i="10" s="1"/>
  <c r="O1397" i="10"/>
  <c r="Q1397" i="10"/>
  <c r="F1398" i="10"/>
  <c r="G1398" i="10"/>
  <c r="H1398" i="10" s="1"/>
  <c r="Q1398" i="10"/>
  <c r="F1399" i="10"/>
  <c r="G1399" i="10"/>
  <c r="Q1399" i="10"/>
  <c r="F1400" i="10"/>
  <c r="G1400" i="10"/>
  <c r="Q1400" i="10"/>
  <c r="F1401" i="10"/>
  <c r="G1401" i="10"/>
  <c r="H1401" i="10"/>
  <c r="O1401" i="10"/>
  <c r="Q1401" i="10"/>
  <c r="F1402" i="10"/>
  <c r="G1402" i="10"/>
  <c r="H1402" i="10" s="1"/>
  <c r="Q1402" i="10"/>
  <c r="F1403" i="10"/>
  <c r="G1403" i="10"/>
  <c r="H1403" i="10" s="1"/>
  <c r="O1403" i="10"/>
  <c r="Q1403" i="10"/>
  <c r="F1404" i="10"/>
  <c r="G1404" i="10"/>
  <c r="H1404" i="10" s="1"/>
  <c r="O1404" i="10"/>
  <c r="Q1404" i="10"/>
  <c r="F1405" i="10"/>
  <c r="G1405" i="10"/>
  <c r="H1405" i="10" s="1"/>
  <c r="Q1405" i="10"/>
  <c r="F1406" i="10"/>
  <c r="G1406" i="10"/>
  <c r="Q1406" i="10"/>
  <c r="F1407" i="10"/>
  <c r="G1407" i="10"/>
  <c r="H1407" i="10" s="1"/>
  <c r="Q1407" i="10"/>
  <c r="F1408" i="10"/>
  <c r="G1408" i="10"/>
  <c r="H1408" i="10" s="1"/>
  <c r="Q1408" i="10"/>
  <c r="F1409" i="10"/>
  <c r="G1409" i="10"/>
  <c r="Q1409" i="10"/>
  <c r="F1410" i="10"/>
  <c r="G1410" i="10"/>
  <c r="Q1410" i="10"/>
  <c r="F1411" i="10"/>
  <c r="G1411" i="10"/>
  <c r="H1411" i="10"/>
  <c r="Q1411" i="10"/>
  <c r="F1412" i="10"/>
  <c r="G1412" i="10"/>
  <c r="H1412" i="10"/>
  <c r="Q1412" i="10"/>
  <c r="F1413" i="10"/>
  <c r="G1413" i="10"/>
  <c r="H1413" i="10"/>
  <c r="Q1413" i="10"/>
  <c r="F1414" i="10"/>
  <c r="G1414" i="10"/>
  <c r="Q1414" i="10"/>
  <c r="F1415" i="10"/>
  <c r="G1415" i="10"/>
  <c r="H1415" i="10" s="1"/>
  <c r="Q1415" i="10"/>
  <c r="F1416" i="10"/>
  <c r="G1416" i="10"/>
  <c r="Q1416" i="10"/>
  <c r="F1417" i="10"/>
  <c r="G1417" i="10"/>
  <c r="H1417" i="10"/>
  <c r="Q1417" i="10"/>
  <c r="F1418" i="10"/>
  <c r="G1418" i="10"/>
  <c r="H1418" i="10" s="1"/>
  <c r="Q1418" i="10"/>
  <c r="F1419" i="10"/>
  <c r="G1419" i="10"/>
  <c r="O1419" i="10" s="1"/>
  <c r="Q1419" i="10"/>
  <c r="F1420" i="10"/>
  <c r="G1420" i="10"/>
  <c r="H1420" i="10" s="1"/>
  <c r="O1420" i="10"/>
  <c r="Q1420" i="10"/>
  <c r="F1421" i="10"/>
  <c r="G1421" i="10"/>
  <c r="H1421" i="10" s="1"/>
  <c r="Q1421" i="10"/>
  <c r="F1422" i="10"/>
  <c r="G1422" i="10"/>
  <c r="Q1422" i="10"/>
  <c r="F1423" i="10"/>
  <c r="G1423" i="10"/>
  <c r="H1423" i="10" s="1"/>
  <c r="Q1423" i="10"/>
  <c r="F1424" i="10"/>
  <c r="G1424" i="10"/>
  <c r="H1424" i="10" s="1"/>
  <c r="Q1424" i="10"/>
  <c r="F1425" i="10"/>
  <c r="G1425" i="10"/>
  <c r="O1425" i="10" s="1"/>
  <c r="Q1425" i="10"/>
  <c r="F1426" i="10"/>
  <c r="G1426" i="10"/>
  <c r="H1426" i="10" s="1"/>
  <c r="Q1426" i="10"/>
  <c r="F1427" i="10"/>
  <c r="G1427" i="10"/>
  <c r="H1427" i="10" s="1"/>
  <c r="O1427" i="10"/>
  <c r="Q1427" i="10"/>
  <c r="F1428" i="10"/>
  <c r="G1428" i="10"/>
  <c r="H1428" i="10" s="1"/>
  <c r="O1428" i="10"/>
  <c r="Q1428" i="10"/>
  <c r="F1429" i="10"/>
  <c r="G1429" i="10"/>
  <c r="H1429" i="10" s="1"/>
  <c r="O1429" i="10"/>
  <c r="Q1429" i="10"/>
  <c r="F1430" i="10"/>
  <c r="G1430" i="10"/>
  <c r="Q1430" i="10"/>
  <c r="F1431" i="10"/>
  <c r="G1431" i="10"/>
  <c r="Q1431" i="10"/>
  <c r="F1432" i="10"/>
  <c r="G1432" i="10"/>
  <c r="H1432" i="10" s="1"/>
  <c r="Q1432" i="10"/>
  <c r="F1433" i="10"/>
  <c r="G1433" i="10"/>
  <c r="H1433" i="10" s="1"/>
  <c r="Q1433" i="10"/>
  <c r="F1434" i="10"/>
  <c r="G1434" i="10"/>
  <c r="H1434" i="10" s="1"/>
  <c r="Q1434" i="10"/>
  <c r="F1435" i="10"/>
  <c r="G1435" i="10"/>
  <c r="Q1435" i="10"/>
  <c r="F1436" i="10"/>
  <c r="G1436" i="10"/>
  <c r="Q1436" i="10"/>
  <c r="F1437" i="10"/>
  <c r="G1437" i="10"/>
  <c r="Q1437" i="10"/>
  <c r="F1438" i="10"/>
  <c r="G1438" i="10"/>
  <c r="Q1438" i="10"/>
  <c r="F1439" i="10"/>
  <c r="G1439" i="10"/>
  <c r="H1439" i="10" s="1"/>
  <c r="Q1439" i="10"/>
  <c r="F1440" i="10"/>
  <c r="G1440" i="10"/>
  <c r="H1440" i="10" s="1"/>
  <c r="Q1440" i="10"/>
  <c r="F1441" i="10"/>
  <c r="G1441" i="10"/>
  <c r="Q1441" i="10"/>
  <c r="F1442" i="10"/>
  <c r="G1442" i="10"/>
  <c r="Q1442" i="10"/>
  <c r="F1443" i="10"/>
  <c r="G1443" i="10"/>
  <c r="H1443" i="10"/>
  <c r="Q1443" i="10"/>
  <c r="F1444" i="10"/>
  <c r="G1444" i="10"/>
  <c r="H1444" i="10"/>
  <c r="Q1444" i="10"/>
  <c r="F1445" i="10"/>
  <c r="G1445" i="10"/>
  <c r="H1445" i="10"/>
  <c r="Q1445" i="10"/>
  <c r="F1446" i="10"/>
  <c r="G1446" i="10"/>
  <c r="Q1446" i="10"/>
  <c r="F1447" i="10"/>
  <c r="G1447" i="10"/>
  <c r="H1447" i="10" s="1"/>
  <c r="Q1447" i="10"/>
  <c r="F1448" i="10"/>
  <c r="G1448" i="10"/>
  <c r="Q1448" i="10"/>
  <c r="F1449" i="10"/>
  <c r="G1449" i="10"/>
  <c r="H1449" i="10"/>
  <c r="Q1449" i="10"/>
  <c r="F1450" i="10"/>
  <c r="G1450" i="10"/>
  <c r="H1450" i="10" s="1"/>
  <c r="Q1450" i="10"/>
  <c r="F1451" i="10"/>
  <c r="G1451" i="10"/>
  <c r="O1451" i="10" s="1"/>
  <c r="Q1451" i="10"/>
  <c r="F1452" i="10"/>
  <c r="G1452" i="10"/>
  <c r="O1452" i="10" s="1"/>
  <c r="Q1452" i="10"/>
  <c r="F1453" i="10"/>
  <c r="G1453" i="10"/>
  <c r="O1453" i="10" s="1"/>
  <c r="H1453" i="10"/>
  <c r="Q1453" i="10"/>
  <c r="F1454" i="10"/>
  <c r="G1454" i="10"/>
  <c r="Q1454" i="10"/>
  <c r="F1455" i="10"/>
  <c r="G1455" i="10"/>
  <c r="Q1455" i="10"/>
  <c r="F1456" i="10"/>
  <c r="G1456" i="10"/>
  <c r="H1456" i="10" s="1"/>
  <c r="Q1456" i="10"/>
  <c r="F1457" i="10"/>
  <c r="G1457" i="10"/>
  <c r="H1457" i="10" s="1"/>
  <c r="Q1457" i="10"/>
  <c r="F1458" i="10"/>
  <c r="G1458" i="10"/>
  <c r="H1458" i="10" s="1"/>
  <c r="Q1458" i="10"/>
  <c r="F1459" i="10"/>
  <c r="G1459" i="10"/>
  <c r="Q1459" i="10"/>
  <c r="F1460" i="10"/>
  <c r="G1460" i="10"/>
  <c r="H1460" i="10" s="1"/>
  <c r="Q1460" i="10"/>
  <c r="F1461" i="10"/>
  <c r="G1461" i="10"/>
  <c r="O1461" i="10" s="1"/>
  <c r="H1461" i="10"/>
  <c r="Q1461" i="10"/>
  <c r="F1462" i="10"/>
  <c r="G1462" i="10"/>
  <c r="Q1462" i="10"/>
  <c r="F1463" i="10"/>
  <c r="G1463" i="10"/>
  <c r="H1463" i="10" s="1"/>
  <c r="Q1463" i="10"/>
  <c r="F1464" i="10"/>
  <c r="G1464" i="10"/>
  <c r="H1464" i="10" s="1"/>
  <c r="Q1464" i="10"/>
  <c r="F1465" i="10"/>
  <c r="G1465" i="10"/>
  <c r="Q1465" i="10"/>
  <c r="F1466" i="10"/>
  <c r="G1466" i="10"/>
  <c r="H1466" i="10" s="1"/>
  <c r="Q1466" i="10"/>
  <c r="F1467" i="10"/>
  <c r="G1467" i="10"/>
  <c r="H1467" i="10"/>
  <c r="Q1467" i="10"/>
  <c r="F1468" i="10"/>
  <c r="G1468" i="10"/>
  <c r="H1468" i="10"/>
  <c r="Q1468" i="10"/>
  <c r="F1469" i="10"/>
  <c r="G1469" i="10"/>
  <c r="H1469" i="10"/>
  <c r="Q1469" i="10"/>
  <c r="F1470" i="10"/>
  <c r="G1470" i="10"/>
  <c r="Q1470" i="10"/>
  <c r="F1471" i="10"/>
  <c r="G1471" i="10"/>
  <c r="H1471" i="10" s="1"/>
  <c r="Q1471" i="10"/>
  <c r="F1472" i="10"/>
  <c r="G1472" i="10"/>
  <c r="Q1472" i="10"/>
  <c r="F1473" i="10"/>
  <c r="G1473" i="10"/>
  <c r="H1473" i="10" s="1"/>
  <c r="Q1473" i="10"/>
  <c r="F1474" i="10"/>
  <c r="G1474" i="10"/>
  <c r="H1474" i="10" s="1"/>
  <c r="Q1474" i="10"/>
  <c r="F1475" i="10"/>
  <c r="G1475" i="10"/>
  <c r="H1475" i="10"/>
  <c r="O1475" i="10"/>
  <c r="Q1475" i="10"/>
  <c r="F1476" i="10"/>
  <c r="G1476" i="10"/>
  <c r="O1476" i="10" s="1"/>
  <c r="H1476" i="10"/>
  <c r="Q1476" i="10"/>
  <c r="F1477" i="10"/>
  <c r="G1477" i="10"/>
  <c r="H1477" i="10"/>
  <c r="O1477" i="10"/>
  <c r="Q1477" i="10"/>
  <c r="F1478" i="10"/>
  <c r="G1478" i="10"/>
  <c r="Q1478" i="10"/>
  <c r="F1479" i="10"/>
  <c r="G1479" i="10"/>
  <c r="Q1479" i="10"/>
  <c r="F1480" i="10"/>
  <c r="G1480" i="10"/>
  <c r="H1480" i="10" s="1"/>
  <c r="Q1480" i="10"/>
  <c r="F1481" i="10"/>
  <c r="G1481" i="10"/>
  <c r="H1481" i="10" s="1"/>
  <c r="Q1481" i="10"/>
  <c r="F1482" i="10"/>
  <c r="G1482" i="10"/>
  <c r="Q1482" i="10"/>
  <c r="F1483" i="10"/>
  <c r="G1483" i="10"/>
  <c r="H1483" i="10" s="1"/>
  <c r="Q1483" i="10"/>
  <c r="F1484" i="10"/>
  <c r="G1484" i="10"/>
  <c r="Q1484" i="10"/>
  <c r="F1485" i="10"/>
  <c r="G1485" i="10"/>
  <c r="H1485" i="10"/>
  <c r="Q1485" i="10"/>
  <c r="F1486" i="10"/>
  <c r="G1486" i="10"/>
  <c r="Q1486" i="10"/>
  <c r="F1487" i="10"/>
  <c r="G1487" i="10"/>
  <c r="O1487" i="10" s="1"/>
  <c r="Q1487" i="10"/>
  <c r="F1488" i="10"/>
  <c r="G1488" i="10"/>
  <c r="H1488" i="10" s="1"/>
  <c r="O1488" i="10"/>
  <c r="Q1488" i="10"/>
  <c r="F1489" i="10"/>
  <c r="G1489" i="10"/>
  <c r="H1489" i="10" s="1"/>
  <c r="Q1489" i="10"/>
  <c r="F1490" i="10"/>
  <c r="G1490" i="10"/>
  <c r="Q1490" i="10"/>
  <c r="F1491" i="10"/>
  <c r="G1491" i="10"/>
  <c r="H1491" i="10"/>
  <c r="Q1491" i="10"/>
  <c r="F1492" i="10"/>
  <c r="G1492" i="10"/>
  <c r="O1492" i="10" s="1"/>
  <c r="H1492" i="10"/>
  <c r="Q1492" i="10"/>
  <c r="F1493" i="10"/>
  <c r="G1493" i="10"/>
  <c r="H1493" i="10" s="1"/>
  <c r="Q1493" i="10"/>
  <c r="F1494" i="10"/>
  <c r="G1494" i="10"/>
  <c r="Q1494" i="10"/>
  <c r="F1495" i="10"/>
  <c r="G1495" i="10"/>
  <c r="H1495" i="10" s="1"/>
  <c r="O1495" i="10"/>
  <c r="Q1495" i="10"/>
  <c r="F1496" i="10"/>
  <c r="G1496" i="10"/>
  <c r="H1496" i="10" s="1"/>
  <c r="O1496" i="10"/>
  <c r="Q1496" i="10"/>
  <c r="F1497" i="10"/>
  <c r="G1497" i="10"/>
  <c r="H1497" i="10" s="1"/>
  <c r="Q1497" i="10"/>
  <c r="F1498" i="10"/>
  <c r="G1498" i="10"/>
  <c r="Q1498" i="10"/>
  <c r="F1499" i="10"/>
  <c r="G1499" i="10"/>
  <c r="H1499" i="10" s="1"/>
  <c r="Q1499" i="10"/>
  <c r="F1500" i="10"/>
  <c r="G1500" i="10"/>
  <c r="H1500" i="10" s="1"/>
  <c r="O1500" i="10"/>
  <c r="Q1500" i="10"/>
  <c r="F1501" i="10"/>
  <c r="G1501" i="10"/>
  <c r="H1501" i="10" s="1"/>
  <c r="Q1501" i="10"/>
  <c r="F1502" i="10"/>
  <c r="G1502" i="10"/>
  <c r="Q1502" i="10"/>
  <c r="F1503" i="10"/>
  <c r="G1503" i="10"/>
  <c r="Q1503" i="10"/>
  <c r="F1504" i="10"/>
  <c r="G1504" i="10"/>
  <c r="H1504" i="10"/>
  <c r="Q1504" i="10"/>
  <c r="F1505" i="10"/>
  <c r="G1505" i="10"/>
  <c r="Q1505" i="10"/>
  <c r="F1506" i="10"/>
  <c r="G1506" i="10"/>
  <c r="H1506" i="10" s="1"/>
  <c r="Q1506" i="10"/>
  <c r="F1507" i="10"/>
  <c r="G1507" i="10"/>
  <c r="Q1507" i="10"/>
  <c r="F1508" i="10"/>
  <c r="G1508" i="10"/>
  <c r="H1508" i="10" s="1"/>
  <c r="O1508" i="10"/>
  <c r="Q1508" i="10"/>
  <c r="F1509" i="10"/>
  <c r="G1509" i="10"/>
  <c r="H1509" i="10" s="1"/>
  <c r="Q1509" i="10"/>
  <c r="F1510" i="10"/>
  <c r="G1510" i="10"/>
  <c r="Q1510" i="10"/>
  <c r="F1511" i="10"/>
  <c r="G1511" i="10"/>
  <c r="O1511" i="10" s="1"/>
  <c r="H1511" i="10"/>
  <c r="Q1511" i="10"/>
  <c r="F1512" i="10"/>
  <c r="G1512" i="10"/>
  <c r="H1512" i="10"/>
  <c r="O1512" i="10"/>
  <c r="Q1512" i="10"/>
  <c r="F1513" i="10"/>
  <c r="G1513" i="10"/>
  <c r="H1513" i="10" s="1"/>
  <c r="Q1513" i="10"/>
  <c r="F1514" i="10"/>
  <c r="G1514" i="10"/>
  <c r="H1514" i="10"/>
  <c r="O1514" i="10"/>
  <c r="Q1514" i="10"/>
  <c r="F1515" i="10"/>
  <c r="G1515" i="10"/>
  <c r="O1515" i="10" s="1"/>
  <c r="H1515" i="10"/>
  <c r="Q1515" i="10"/>
  <c r="F1516" i="10"/>
  <c r="G1516" i="10"/>
  <c r="O1516" i="10" s="1"/>
  <c r="Q1516" i="10"/>
  <c r="F1517" i="10"/>
  <c r="G1517" i="10"/>
  <c r="H1517" i="10" s="1"/>
  <c r="Q1517" i="10"/>
  <c r="F1518" i="10"/>
  <c r="G1518" i="10"/>
  <c r="Q1518" i="10"/>
  <c r="F1519" i="10"/>
  <c r="G1519" i="10"/>
  <c r="H1519" i="10" s="1"/>
  <c r="Q1519" i="10"/>
  <c r="F1520" i="10"/>
  <c r="G1520" i="10"/>
  <c r="O1520" i="10" s="1"/>
  <c r="Q1520" i="10"/>
  <c r="F1521" i="10"/>
  <c r="G1521" i="10"/>
  <c r="H1521" i="10" s="1"/>
  <c r="Q1521" i="10"/>
  <c r="F1522" i="10"/>
  <c r="G1522" i="10"/>
  <c r="O1522" i="10" s="1"/>
  <c r="Q1522" i="10"/>
  <c r="F1523" i="10"/>
  <c r="G1523" i="10"/>
  <c r="O1523" i="10" s="1"/>
  <c r="Q1523" i="10"/>
  <c r="F1524" i="10"/>
  <c r="G1524" i="10"/>
  <c r="O1524" i="10" s="1"/>
  <c r="Q1524" i="10"/>
  <c r="F1525" i="10"/>
  <c r="G1525" i="10"/>
  <c r="Q1525" i="10"/>
  <c r="F1526" i="10"/>
  <c r="G1526" i="10"/>
  <c r="Q1526" i="10"/>
  <c r="F1527" i="10"/>
  <c r="G1527" i="10"/>
  <c r="Q1527" i="10"/>
  <c r="F1528" i="10"/>
  <c r="G1528" i="10"/>
  <c r="H1528" i="10" s="1"/>
  <c r="Q1528" i="10"/>
  <c r="F1529" i="10"/>
  <c r="G1529" i="10"/>
  <c r="Q1529" i="10"/>
  <c r="F1530" i="10"/>
  <c r="G1530" i="10"/>
  <c r="H1530" i="10" s="1"/>
  <c r="Q1530" i="10"/>
  <c r="F1531" i="10"/>
  <c r="G1531" i="10"/>
  <c r="O1531" i="10" s="1"/>
  <c r="H1531" i="10"/>
  <c r="Q1531" i="10"/>
  <c r="F1532" i="10"/>
  <c r="G1532" i="10"/>
  <c r="O1532" i="10" s="1"/>
  <c r="Q1532" i="10"/>
  <c r="F1533" i="10"/>
  <c r="G1533" i="10"/>
  <c r="H1533" i="10" s="1"/>
  <c r="Q1533" i="10"/>
  <c r="F1534" i="10"/>
  <c r="G1534" i="10"/>
  <c r="Q1534" i="10"/>
  <c r="F1535" i="10"/>
  <c r="G1535" i="10"/>
  <c r="O1535" i="10" s="1"/>
  <c r="Q1535" i="10"/>
  <c r="F1536" i="10"/>
  <c r="G1536" i="10"/>
  <c r="H1536" i="10" s="1"/>
  <c r="O1536" i="10"/>
  <c r="Q1536" i="10"/>
  <c r="F1537" i="10"/>
  <c r="G1537" i="10"/>
  <c r="H1537" i="10" s="1"/>
  <c r="Q1537" i="10"/>
  <c r="F1538" i="10"/>
  <c r="G1538" i="10"/>
  <c r="H1538" i="10" s="1"/>
  <c r="Q1538" i="10"/>
  <c r="F1539" i="10"/>
  <c r="G1539" i="10"/>
  <c r="Q1539" i="10"/>
  <c r="F1540" i="10"/>
  <c r="G1540" i="10"/>
  <c r="Q1540" i="10"/>
  <c r="F1541" i="10"/>
  <c r="G1541" i="10"/>
  <c r="Q1541" i="10"/>
  <c r="F1542" i="10"/>
  <c r="G1542" i="10"/>
  <c r="Q1542" i="10"/>
  <c r="F1543" i="10"/>
  <c r="G1543" i="10"/>
  <c r="O1543" i="10" s="1"/>
  <c r="H1543" i="10"/>
  <c r="Q1543" i="10"/>
  <c r="F1544" i="10"/>
  <c r="G1544" i="10"/>
  <c r="H1544" i="10"/>
  <c r="O1544" i="10"/>
  <c r="Q1544" i="10"/>
  <c r="F1545" i="10"/>
  <c r="G1545" i="10"/>
  <c r="H1545" i="10" s="1"/>
  <c r="Q1545" i="10"/>
  <c r="F1546" i="10"/>
  <c r="G1546" i="10"/>
  <c r="O1546" i="10" s="1"/>
  <c r="Q1546" i="10"/>
  <c r="F1547" i="10"/>
  <c r="G1547" i="10"/>
  <c r="H1547" i="10" s="1"/>
  <c r="O1547" i="10"/>
  <c r="Q1547" i="10"/>
  <c r="F1548" i="10"/>
  <c r="G1548" i="10"/>
  <c r="H1548" i="10" s="1"/>
  <c r="Q1548" i="10"/>
  <c r="F1549" i="10"/>
  <c r="G1549" i="10"/>
  <c r="Q1549" i="10"/>
  <c r="F1550" i="10"/>
  <c r="G1550" i="10"/>
  <c r="Q1550" i="10"/>
  <c r="F1551" i="10"/>
  <c r="G1551" i="10"/>
  <c r="O1551" i="10" s="1"/>
  <c r="Q1551" i="10"/>
  <c r="F1552" i="10"/>
  <c r="G1552" i="10"/>
  <c r="O1552" i="10" s="1"/>
  <c r="H1552" i="10"/>
  <c r="Q1552" i="10"/>
  <c r="F1553" i="10"/>
  <c r="G1553" i="10"/>
  <c r="H1553" i="10" s="1"/>
  <c r="Q1553" i="10"/>
  <c r="F1554" i="10"/>
  <c r="G1554" i="10"/>
  <c r="O1554" i="10" s="1"/>
  <c r="Q1554" i="10"/>
  <c r="F1555" i="10"/>
  <c r="G1555" i="10"/>
  <c r="H1555" i="10" s="1"/>
  <c r="Q1555" i="10"/>
  <c r="F1556" i="10"/>
  <c r="G1556" i="10"/>
  <c r="H1556" i="10" s="1"/>
  <c r="O1556" i="10"/>
  <c r="Q1556" i="10"/>
  <c r="F1557" i="10"/>
  <c r="G1557" i="10"/>
  <c r="Q1557" i="10"/>
  <c r="F1558" i="10"/>
  <c r="G1558" i="10"/>
  <c r="Q1558" i="10"/>
  <c r="F1559" i="10"/>
  <c r="G1559" i="10"/>
  <c r="Q1559" i="10"/>
  <c r="F1560" i="10"/>
  <c r="G1560" i="10"/>
  <c r="Q1560" i="10"/>
  <c r="F1561" i="10"/>
  <c r="G1561" i="10"/>
  <c r="H1561" i="10" s="1"/>
  <c r="Q1561" i="10"/>
  <c r="F1562" i="10"/>
  <c r="G1562" i="10"/>
  <c r="Q1562" i="10"/>
  <c r="F1563" i="10"/>
  <c r="G1563" i="10"/>
  <c r="O1563" i="10" s="1"/>
  <c r="Q1563" i="10"/>
  <c r="F1564" i="10"/>
  <c r="G1564" i="10"/>
  <c r="O1564" i="10" s="1"/>
  <c r="H1564" i="10"/>
  <c r="Q1564" i="10"/>
  <c r="F1565" i="10"/>
  <c r="G1565" i="10"/>
  <c r="Q1565" i="10"/>
  <c r="F1566" i="10"/>
  <c r="G1566" i="10"/>
  <c r="H1566" i="10" s="1"/>
  <c r="O1566" i="10"/>
  <c r="Q1566" i="10"/>
  <c r="F1567" i="10"/>
  <c r="G1567" i="10"/>
  <c r="Q1567" i="10"/>
  <c r="F1568" i="10"/>
  <c r="G1568" i="10"/>
  <c r="H1568" i="10"/>
  <c r="O1568" i="10"/>
  <c r="Q1568" i="10"/>
  <c r="F1569" i="10"/>
  <c r="G1569" i="10"/>
  <c r="Q1569" i="10"/>
  <c r="F1570" i="10"/>
  <c r="G1570" i="10"/>
  <c r="Q1570" i="10"/>
  <c r="F1571" i="10"/>
  <c r="G1571" i="10"/>
  <c r="H1571" i="10" s="1"/>
  <c r="Q1571" i="10"/>
  <c r="F1572" i="10"/>
  <c r="G1572" i="10"/>
  <c r="H1572" i="10" s="1"/>
  <c r="Q1572" i="10"/>
  <c r="F1573" i="10"/>
  <c r="G1573" i="10"/>
  <c r="Q1573" i="10"/>
  <c r="F1574" i="10"/>
  <c r="G1574" i="10"/>
  <c r="O1574" i="10" s="1"/>
  <c r="Q1574" i="10"/>
  <c r="F1575" i="10"/>
  <c r="G1575" i="10"/>
  <c r="Q1575" i="10"/>
  <c r="F1576" i="10"/>
  <c r="G1576" i="10"/>
  <c r="H1576" i="10" s="1"/>
  <c r="Q1576" i="10"/>
  <c r="F1577" i="10"/>
  <c r="G1577" i="10"/>
  <c r="H1577" i="10" s="1"/>
  <c r="Q1577" i="10"/>
  <c r="F1578" i="10"/>
  <c r="G1578" i="10"/>
  <c r="O1578" i="10" s="1"/>
  <c r="H1578" i="10"/>
  <c r="Q1578" i="10"/>
  <c r="F1579" i="10"/>
  <c r="G1579" i="10"/>
  <c r="H1579" i="10" s="1"/>
  <c r="Q1579" i="10"/>
  <c r="F1580" i="10"/>
  <c r="G1580" i="10"/>
  <c r="H1580" i="10" s="1"/>
  <c r="O1580" i="10"/>
  <c r="Q1580" i="10"/>
  <c r="F1581" i="10"/>
  <c r="G1581" i="10"/>
  <c r="Q1581" i="10"/>
  <c r="F1582" i="10"/>
  <c r="G1582" i="10"/>
  <c r="O1582" i="10"/>
  <c r="Q1582" i="10"/>
  <c r="F1583" i="10"/>
  <c r="G1583" i="10"/>
  <c r="Q1583" i="10"/>
  <c r="F1584" i="10"/>
  <c r="G1584" i="10"/>
  <c r="Q1584" i="10"/>
  <c r="F1585" i="10"/>
  <c r="G1585" i="10"/>
  <c r="O1585" i="10" s="1"/>
  <c r="Q1585" i="10"/>
  <c r="F1586" i="10"/>
  <c r="G1586" i="10"/>
  <c r="O1586" i="10" s="1"/>
  <c r="Q1586" i="10"/>
  <c r="F1587" i="10"/>
  <c r="G1587" i="10"/>
  <c r="H1587" i="10" s="1"/>
  <c r="Q1587" i="10"/>
  <c r="F1588" i="10"/>
  <c r="G1588" i="10"/>
  <c r="H1588" i="10" s="1"/>
  <c r="Q1588" i="10"/>
  <c r="F1589" i="10"/>
  <c r="G1589" i="10"/>
  <c r="O1589" i="10" s="1"/>
  <c r="H1589" i="10"/>
  <c r="Q1589" i="10"/>
  <c r="F1590" i="10"/>
  <c r="G1590" i="10"/>
  <c r="O1590" i="10" s="1"/>
  <c r="H1590" i="10"/>
  <c r="Q1590" i="10"/>
  <c r="F1591" i="10"/>
  <c r="G1591" i="10"/>
  <c r="Q1591" i="10"/>
  <c r="F1592" i="10"/>
  <c r="G1592" i="10"/>
  <c r="H1592" i="10" s="1"/>
  <c r="Q1592" i="10"/>
  <c r="F1593" i="10"/>
  <c r="G1593" i="10"/>
  <c r="H1593" i="10"/>
  <c r="O1593" i="10"/>
  <c r="Q1593" i="10"/>
  <c r="F1594" i="10"/>
  <c r="G1594" i="10"/>
  <c r="H1594" i="10" s="1"/>
  <c r="Q1594" i="10"/>
  <c r="F1595" i="10"/>
  <c r="G1595" i="10"/>
  <c r="Q1595" i="10"/>
  <c r="F1596" i="10"/>
  <c r="G1596" i="10"/>
  <c r="H1596" i="10" s="1"/>
  <c r="Q1596" i="10"/>
  <c r="F1597" i="10"/>
  <c r="G1597" i="10"/>
  <c r="O1597" i="10" s="1"/>
  <c r="Q1597" i="10"/>
  <c r="F1598" i="10"/>
  <c r="G1598" i="10"/>
  <c r="Q1598" i="10"/>
  <c r="F1599" i="10"/>
  <c r="G1599" i="10"/>
  <c r="Q1599" i="10"/>
  <c r="F1600" i="10"/>
  <c r="G1600" i="10"/>
  <c r="Q1600" i="10"/>
  <c r="F1601" i="10"/>
  <c r="G1601" i="10"/>
  <c r="H1601" i="10" s="1"/>
  <c r="Q1601" i="10"/>
  <c r="F1602" i="10"/>
  <c r="G1602" i="10"/>
  <c r="O1602" i="10" s="1"/>
  <c r="H1602" i="10"/>
  <c r="Q1602" i="10"/>
  <c r="F1603" i="10"/>
  <c r="G1603" i="10"/>
  <c r="H1603" i="10" s="1"/>
  <c r="Q1603" i="10"/>
  <c r="F1604" i="10"/>
  <c r="G1604" i="10"/>
  <c r="H1604" i="10" s="1"/>
  <c r="O1604" i="10"/>
  <c r="Q1604" i="10"/>
  <c r="F1605" i="10"/>
  <c r="G1605" i="10"/>
  <c r="H1605" i="10" s="1"/>
  <c r="Q1605" i="10"/>
  <c r="F1606" i="10"/>
  <c r="G1606" i="10"/>
  <c r="O1606" i="10" s="1"/>
  <c r="H1606" i="10"/>
  <c r="Q1606" i="10"/>
  <c r="F1607" i="10"/>
  <c r="G1607" i="10"/>
  <c r="Q1607" i="10"/>
  <c r="F1608" i="10"/>
  <c r="G1608" i="10"/>
  <c r="H1608" i="10" s="1"/>
  <c r="Q1608" i="10"/>
  <c r="F1609" i="10"/>
  <c r="G1609" i="10"/>
  <c r="H1609" i="10" s="1"/>
  <c r="Q1609" i="10"/>
  <c r="F1610" i="10"/>
  <c r="G1610" i="10"/>
  <c r="H1610" i="10"/>
  <c r="O1610" i="10"/>
  <c r="Q1610" i="10"/>
  <c r="F1611" i="10"/>
  <c r="G1611" i="10"/>
  <c r="H1611" i="10" s="1"/>
  <c r="Q1611" i="10"/>
  <c r="F1612" i="10"/>
  <c r="G1612" i="10"/>
  <c r="H1612" i="10"/>
  <c r="O1612" i="10"/>
  <c r="Q1612" i="10"/>
  <c r="F1613" i="10"/>
  <c r="G1613" i="10"/>
  <c r="H1613" i="10" s="1"/>
  <c r="Q1613" i="10"/>
  <c r="F1614" i="10"/>
  <c r="G1614" i="10"/>
  <c r="H1614" i="10"/>
  <c r="O1614" i="10"/>
  <c r="Q1614" i="10"/>
  <c r="F1615" i="10"/>
  <c r="G1615" i="10"/>
  <c r="Q1615" i="10"/>
  <c r="F1616" i="10"/>
  <c r="G1616" i="10"/>
  <c r="H1616" i="10" s="1"/>
  <c r="Q1616" i="10"/>
  <c r="F1617" i="10"/>
  <c r="G1617" i="10"/>
  <c r="O1617" i="10" s="1"/>
  <c r="Q1617" i="10"/>
  <c r="F1618" i="10"/>
  <c r="G1618" i="10"/>
  <c r="H1618" i="10" s="1"/>
  <c r="Q1618" i="10"/>
  <c r="F1619" i="10"/>
  <c r="G1619" i="10"/>
  <c r="Q1619" i="10"/>
  <c r="F1620" i="10"/>
  <c r="G1620" i="10"/>
  <c r="H1620" i="10" s="1"/>
  <c r="Q1620" i="10"/>
  <c r="F1621" i="10"/>
  <c r="G1621" i="10"/>
  <c r="H1621" i="10" s="1"/>
  <c r="Q1621" i="10"/>
  <c r="F1622" i="10"/>
  <c r="G1622" i="10"/>
  <c r="Q1622" i="10"/>
  <c r="F1623" i="10"/>
  <c r="G1623" i="10"/>
  <c r="Q1623" i="10"/>
  <c r="F1624" i="10"/>
  <c r="G1624" i="10"/>
  <c r="Q1624" i="10"/>
  <c r="F1625" i="10"/>
  <c r="G1625" i="10"/>
  <c r="H1625" i="10" s="1"/>
  <c r="Q1625" i="10"/>
  <c r="F1626" i="10"/>
  <c r="G1626" i="10"/>
  <c r="O1626" i="10" s="1"/>
  <c r="H1626" i="10"/>
  <c r="Q1626" i="10"/>
  <c r="F1627" i="10"/>
  <c r="G1627" i="10"/>
  <c r="Q1627" i="10"/>
  <c r="F1628" i="10"/>
  <c r="G1628" i="10"/>
  <c r="H1628" i="10"/>
  <c r="O1628" i="10"/>
  <c r="Q1628" i="10"/>
  <c r="F1629" i="10"/>
  <c r="G1629" i="10"/>
  <c r="H1629" i="10" s="1"/>
  <c r="Q1629" i="10"/>
  <c r="F1630" i="10"/>
  <c r="G1630" i="10"/>
  <c r="O1630" i="10"/>
  <c r="Q1630" i="10"/>
  <c r="F1631" i="10"/>
  <c r="G1631" i="10"/>
  <c r="Q1631" i="10"/>
  <c r="F1632" i="10"/>
  <c r="G1632" i="10"/>
  <c r="Q1632" i="10"/>
  <c r="F1633" i="10"/>
  <c r="G1633" i="10"/>
  <c r="H1633" i="10" s="1"/>
  <c r="Q1633" i="10"/>
  <c r="F1634" i="10"/>
  <c r="G1634" i="10"/>
  <c r="Q1634" i="10"/>
  <c r="F1635" i="10"/>
  <c r="G1635" i="10"/>
  <c r="Q1635" i="10"/>
  <c r="F1636" i="10"/>
  <c r="G1636" i="10"/>
  <c r="H1636" i="10" s="1"/>
  <c r="Q1636" i="10"/>
  <c r="F1637" i="10"/>
  <c r="G1637" i="10"/>
  <c r="H1637" i="10" s="1"/>
  <c r="Q1637" i="10"/>
  <c r="F1638" i="10"/>
  <c r="G1638" i="10"/>
  <c r="Q1638" i="10"/>
  <c r="F1639" i="10"/>
  <c r="G1639" i="10"/>
  <c r="Q1639" i="10"/>
  <c r="F1640" i="10"/>
  <c r="G1640" i="10"/>
  <c r="Q1640" i="10"/>
  <c r="F1641" i="10"/>
  <c r="G1641" i="10"/>
  <c r="H1641" i="10" s="1"/>
  <c r="Q1641" i="10"/>
  <c r="F1642" i="10"/>
  <c r="G1642" i="10"/>
  <c r="O1642" i="10" s="1"/>
  <c r="H1642" i="10"/>
  <c r="Q1642" i="10"/>
  <c r="F1643" i="10"/>
  <c r="G1643" i="10"/>
  <c r="Q1643" i="10"/>
  <c r="F1644" i="10"/>
  <c r="G1644" i="10"/>
  <c r="H1644" i="10"/>
  <c r="O1644" i="10"/>
  <c r="Q1644" i="10"/>
  <c r="F1645" i="10"/>
  <c r="G1645" i="10"/>
  <c r="H1645" i="10" s="1"/>
  <c r="Q1645" i="10"/>
  <c r="F1646" i="10"/>
  <c r="G1646" i="10"/>
  <c r="H1646" i="10" s="1"/>
  <c r="Q1646" i="10"/>
  <c r="F1647" i="10"/>
  <c r="G1647" i="10"/>
  <c r="Q1647" i="10"/>
  <c r="F1648" i="10"/>
  <c r="G1648" i="10"/>
  <c r="H1648" i="10" s="1"/>
  <c r="Q1648" i="10"/>
  <c r="F1649" i="10"/>
  <c r="G1649" i="10"/>
  <c r="H1649" i="10"/>
  <c r="O1649" i="10"/>
  <c r="Q1649" i="10"/>
  <c r="F1650" i="10"/>
  <c r="G1650" i="10"/>
  <c r="H1650" i="10" s="1"/>
  <c r="Q1650" i="10"/>
  <c r="F1651" i="10"/>
  <c r="G1651" i="10"/>
  <c r="H1651" i="10" s="1"/>
  <c r="Q1651" i="10"/>
  <c r="F1652" i="10"/>
  <c r="G1652" i="10"/>
  <c r="H1652" i="10" s="1"/>
  <c r="Q1652" i="10"/>
  <c r="F1653" i="10"/>
  <c r="G1653" i="10"/>
  <c r="Q1653" i="10"/>
  <c r="F1654" i="10"/>
  <c r="G1654" i="10"/>
  <c r="H1654" i="10" s="1"/>
  <c r="O1654" i="10"/>
  <c r="Q1654" i="10"/>
  <c r="F1655" i="10"/>
  <c r="G1655" i="10"/>
  <c r="Q1655" i="10"/>
  <c r="F1656" i="10"/>
  <c r="G1656" i="10"/>
  <c r="Q1656" i="10"/>
  <c r="F1657" i="10"/>
  <c r="G1657" i="10"/>
  <c r="O1657" i="10" s="1"/>
  <c r="Q1657" i="10"/>
  <c r="F1658" i="10"/>
  <c r="G1658" i="10"/>
  <c r="H1658" i="10" s="1"/>
  <c r="Q1658" i="10"/>
  <c r="F1659" i="10"/>
  <c r="G1659" i="10"/>
  <c r="Q1659" i="10"/>
  <c r="F1660" i="10"/>
  <c r="G1660" i="10"/>
  <c r="H1660" i="10" s="1"/>
  <c r="Q1660" i="10"/>
  <c r="F1661" i="10"/>
  <c r="G1661" i="10"/>
  <c r="Q1661" i="10"/>
  <c r="F1662" i="10"/>
  <c r="G1662" i="10"/>
  <c r="H1662" i="10" s="1"/>
  <c r="Q1662" i="10"/>
  <c r="F1663" i="10"/>
  <c r="G1663" i="10"/>
  <c r="Q1663" i="10"/>
  <c r="F1664" i="10"/>
  <c r="G1664" i="10"/>
  <c r="H1664" i="10" s="1"/>
  <c r="Q1664" i="10"/>
  <c r="F1665" i="10"/>
  <c r="G1665" i="10"/>
  <c r="H1665" i="10" s="1"/>
  <c r="Q1665" i="10"/>
  <c r="F1666" i="10"/>
  <c r="G1666" i="10"/>
  <c r="Q1666" i="10"/>
  <c r="F1667" i="10"/>
  <c r="G1667" i="10"/>
  <c r="Q1667" i="10"/>
  <c r="F1668" i="10"/>
  <c r="G1668" i="10"/>
  <c r="H1668" i="10" s="1"/>
  <c r="Q1668" i="10"/>
  <c r="F1669" i="10"/>
  <c r="G1669" i="10"/>
  <c r="Q1669" i="10"/>
  <c r="F1670" i="10"/>
  <c r="G1670" i="10"/>
  <c r="H1670" i="10" s="1"/>
  <c r="Q1670" i="10"/>
  <c r="F1671" i="10"/>
  <c r="G1671" i="10"/>
  <c r="H1671" i="10" s="1"/>
  <c r="O1671" i="10"/>
  <c r="Q1671" i="10"/>
  <c r="F1672" i="10"/>
  <c r="G1672" i="10"/>
  <c r="H1672" i="10" s="1"/>
  <c r="Q1672" i="10"/>
  <c r="F1673" i="10"/>
  <c r="G1673" i="10"/>
  <c r="H1673" i="10" s="1"/>
  <c r="Q1673" i="10"/>
  <c r="F1674" i="10"/>
  <c r="G1674" i="10"/>
  <c r="Q1674" i="10"/>
  <c r="F1675" i="10"/>
  <c r="G1675" i="10"/>
  <c r="H1675" i="10" s="1"/>
  <c r="Q1675" i="10"/>
  <c r="F1676" i="10"/>
  <c r="G1676" i="10"/>
  <c r="H1676" i="10" s="1"/>
  <c r="Q1676" i="10"/>
  <c r="F1677" i="10"/>
  <c r="G1677" i="10"/>
  <c r="H1677" i="10" s="1"/>
  <c r="Q1677" i="10"/>
  <c r="F1678" i="10"/>
  <c r="G1678" i="10"/>
  <c r="H1678" i="10" s="1"/>
  <c r="Q1678" i="10"/>
  <c r="F1679" i="10"/>
  <c r="G1679" i="10"/>
  <c r="O1679" i="10" s="1"/>
  <c r="H1679" i="10"/>
  <c r="Q1679" i="10"/>
  <c r="F1680" i="10"/>
  <c r="G1680" i="10"/>
  <c r="H1680" i="10" s="1"/>
  <c r="Q1680" i="10"/>
  <c r="F1681" i="10"/>
  <c r="G1681" i="10"/>
  <c r="H1681" i="10" s="1"/>
  <c r="Q1681" i="10"/>
  <c r="F1682" i="10"/>
  <c r="G1682" i="10"/>
  <c r="Q1682" i="10"/>
  <c r="F1683" i="10"/>
  <c r="G1683" i="10"/>
  <c r="H1683" i="10"/>
  <c r="O1683" i="10"/>
  <c r="Q1683" i="10"/>
  <c r="F1684" i="10"/>
  <c r="G1684" i="10"/>
  <c r="Q1684" i="10"/>
  <c r="F1685" i="10"/>
  <c r="G1685" i="10"/>
  <c r="H1685" i="10"/>
  <c r="O1685" i="10"/>
  <c r="Q1685" i="10"/>
  <c r="F1686" i="10"/>
  <c r="G1686" i="10"/>
  <c r="H1686" i="10" s="1"/>
  <c r="Q1686" i="10"/>
  <c r="F1687" i="10"/>
  <c r="G1687" i="10"/>
  <c r="O1687" i="10" s="1"/>
  <c r="Q1687" i="10"/>
  <c r="F1688" i="10"/>
  <c r="G1688" i="10"/>
  <c r="H1688" i="10" s="1"/>
  <c r="Q1688" i="10"/>
  <c r="F1689" i="10"/>
  <c r="G1689" i="10"/>
  <c r="H1689" i="10" s="1"/>
  <c r="Q1689" i="10"/>
  <c r="F1690" i="10"/>
  <c r="G1690" i="10"/>
  <c r="Q1690" i="10"/>
  <c r="F1691" i="10"/>
  <c r="G1691" i="10"/>
  <c r="O1691" i="10" s="1"/>
  <c r="Q1691" i="10"/>
  <c r="F1692" i="10"/>
  <c r="G1692" i="10"/>
  <c r="H1692" i="10" s="1"/>
  <c r="Q1692" i="10"/>
  <c r="F1693" i="10"/>
  <c r="G1693" i="10"/>
  <c r="O1693" i="10"/>
  <c r="Q1693" i="10"/>
  <c r="F1694" i="10"/>
  <c r="G1694" i="10"/>
  <c r="O1694" i="10" s="1"/>
  <c r="Q1694" i="10"/>
  <c r="F1695" i="10"/>
  <c r="G1695" i="10"/>
  <c r="H1695" i="10"/>
  <c r="O1695" i="10"/>
  <c r="Q1695" i="10"/>
  <c r="F1696" i="10"/>
  <c r="G1696" i="10"/>
  <c r="H1696" i="10" s="1"/>
  <c r="Q1696" i="10"/>
  <c r="F1697" i="10"/>
  <c r="G1697" i="10"/>
  <c r="H1697" i="10" s="1"/>
  <c r="Q1697" i="10"/>
  <c r="F1698" i="10"/>
  <c r="G1698" i="10"/>
  <c r="Q1698" i="10"/>
  <c r="F1699" i="10"/>
  <c r="G1699" i="10"/>
  <c r="O1699" i="10" s="1"/>
  <c r="H1699" i="10"/>
  <c r="Q1699" i="10"/>
  <c r="F1700" i="10"/>
  <c r="G1700" i="10"/>
  <c r="H1700" i="10" s="1"/>
  <c r="Q1700" i="10"/>
  <c r="F1701" i="10"/>
  <c r="G1701" i="10"/>
  <c r="O1701" i="10" s="1"/>
  <c r="H1701" i="10"/>
  <c r="Q1701" i="10"/>
  <c r="F1702" i="10"/>
  <c r="G1702" i="10"/>
  <c r="O1702" i="10" s="1"/>
  <c r="H1702" i="10"/>
  <c r="Q1702" i="10"/>
  <c r="F1703" i="10"/>
  <c r="G1703" i="10"/>
  <c r="H1703" i="10"/>
  <c r="O1703" i="10"/>
  <c r="Q1703" i="10"/>
  <c r="F1704" i="10"/>
  <c r="G1704" i="10"/>
  <c r="H1704" i="10" s="1"/>
  <c r="Q1704" i="10"/>
  <c r="F1705" i="10"/>
  <c r="G1705" i="10"/>
  <c r="Q1705" i="10"/>
  <c r="F1706" i="10"/>
  <c r="G1706" i="10"/>
  <c r="Q1706" i="10"/>
  <c r="F1707" i="10"/>
  <c r="G1707" i="10"/>
  <c r="H1707" i="10" s="1"/>
  <c r="Q1707" i="10"/>
  <c r="F1708" i="10"/>
  <c r="G1708" i="10"/>
  <c r="H1708" i="10" s="1"/>
  <c r="Q1708" i="10"/>
  <c r="F1709" i="10"/>
  <c r="G1709" i="10"/>
  <c r="H1709" i="10" s="1"/>
  <c r="Q1709" i="10"/>
  <c r="F1710" i="10"/>
  <c r="G1710" i="10"/>
  <c r="O1710" i="10" s="1"/>
  <c r="H1710" i="10"/>
  <c r="Q1710" i="10"/>
  <c r="F1711" i="10"/>
  <c r="G1711" i="10"/>
  <c r="H1711" i="10" s="1"/>
  <c r="Q1711" i="10"/>
  <c r="F1712" i="10"/>
  <c r="G1712" i="10"/>
  <c r="H1712" i="10" s="1"/>
  <c r="Q1712" i="10"/>
  <c r="F1713" i="10"/>
  <c r="G1713" i="10"/>
  <c r="Q1713" i="10"/>
  <c r="F1714" i="10"/>
  <c r="G1714" i="10"/>
  <c r="Q1714" i="10"/>
  <c r="F1715" i="10"/>
  <c r="G1715" i="10"/>
  <c r="H1715" i="10" s="1"/>
  <c r="Q1715" i="10"/>
  <c r="F1716" i="10"/>
  <c r="G1716" i="10"/>
  <c r="H1716" i="10" s="1"/>
  <c r="Q1716" i="10"/>
  <c r="F1717" i="10"/>
  <c r="G1717" i="10"/>
  <c r="H1717" i="10" s="1"/>
  <c r="Q1717" i="10"/>
  <c r="F1718" i="10"/>
  <c r="G1718" i="10"/>
  <c r="H1718" i="10"/>
  <c r="O1718" i="10"/>
  <c r="Q1718" i="10"/>
  <c r="F1719" i="10"/>
  <c r="G1719" i="10"/>
  <c r="H1719" i="10" s="1"/>
  <c r="Q1719" i="10"/>
  <c r="F1720" i="10"/>
  <c r="G1720" i="10"/>
  <c r="H1720" i="10" s="1"/>
  <c r="Q1720" i="10"/>
  <c r="F1721" i="10"/>
  <c r="G1721" i="10"/>
  <c r="Q1721" i="10"/>
  <c r="F1722" i="10"/>
  <c r="G1722" i="10"/>
  <c r="Q1722" i="10"/>
  <c r="F1723" i="10"/>
  <c r="G1723" i="10"/>
  <c r="H1723" i="10"/>
  <c r="O1723" i="10"/>
  <c r="Q1723" i="10"/>
  <c r="F1724" i="10"/>
  <c r="G1724" i="10"/>
  <c r="H1724" i="10" s="1"/>
  <c r="Q1724" i="10"/>
  <c r="F1725" i="10"/>
  <c r="G1725" i="10"/>
  <c r="H1725" i="10"/>
  <c r="O1725" i="10"/>
  <c r="Q1725" i="10"/>
  <c r="F1726" i="10"/>
  <c r="G1726" i="10"/>
  <c r="H1726" i="10"/>
  <c r="O1726" i="10"/>
  <c r="Q1726" i="10"/>
  <c r="F1727" i="10"/>
  <c r="G1727" i="10"/>
  <c r="H1727" i="10" s="1"/>
  <c r="Q1727" i="10"/>
  <c r="F1728" i="10"/>
  <c r="G1728" i="10"/>
  <c r="H1728" i="10" s="1"/>
  <c r="Q1728" i="10"/>
  <c r="F1729" i="10"/>
  <c r="G1729" i="10"/>
  <c r="Q1729" i="10"/>
  <c r="F1730" i="10"/>
  <c r="G1730" i="10"/>
  <c r="Q1730" i="10"/>
  <c r="F1731" i="10"/>
  <c r="G1731" i="10"/>
  <c r="H1731" i="10"/>
  <c r="O1731" i="10"/>
  <c r="Q1731" i="10"/>
  <c r="F1732" i="10"/>
  <c r="G1732" i="10"/>
  <c r="H1732" i="10" s="1"/>
  <c r="Q1732" i="10"/>
  <c r="F1733" i="10"/>
  <c r="G1733" i="10"/>
  <c r="H1733" i="10"/>
  <c r="O1733" i="10"/>
  <c r="Q1733" i="10"/>
  <c r="F1734" i="10"/>
  <c r="G1734" i="10"/>
  <c r="O1734" i="10" s="1"/>
  <c r="Q1734" i="10"/>
  <c r="F1735" i="10"/>
  <c r="G1735" i="10"/>
  <c r="Q1735" i="10"/>
  <c r="F1736" i="10"/>
  <c r="G1736" i="10"/>
  <c r="Q1736" i="10"/>
  <c r="F1737" i="10"/>
  <c r="G1737" i="10"/>
  <c r="Q1737" i="10"/>
  <c r="F1738" i="10"/>
  <c r="G1738" i="10"/>
  <c r="Q1738" i="10"/>
  <c r="F1739" i="10"/>
  <c r="G1739" i="10"/>
  <c r="H1739" i="10" s="1"/>
  <c r="Q1739" i="10"/>
  <c r="F1740" i="10"/>
  <c r="G1740" i="10"/>
  <c r="H1740" i="10" s="1"/>
  <c r="Q1740" i="10"/>
  <c r="F1741" i="10"/>
  <c r="G1741" i="10"/>
  <c r="H1741" i="10" s="1"/>
  <c r="Q1741" i="10"/>
  <c r="F1742" i="10"/>
  <c r="G1742" i="10"/>
  <c r="H1742" i="10" s="1"/>
  <c r="Q1742" i="10"/>
  <c r="F1743" i="10"/>
  <c r="G1743" i="10"/>
  <c r="Q1743" i="10"/>
  <c r="F1744" i="10"/>
  <c r="G1744" i="10"/>
  <c r="Q1744" i="10"/>
  <c r="F1745" i="10"/>
  <c r="G1745" i="10"/>
  <c r="Q1745" i="10"/>
  <c r="F1746" i="10"/>
  <c r="G1746" i="10"/>
  <c r="O1746" i="10" s="1"/>
  <c r="H1746" i="10"/>
  <c r="Q1746" i="10"/>
  <c r="F1747" i="10"/>
  <c r="G1747" i="10"/>
  <c r="H1747" i="10" s="1"/>
  <c r="Q1747" i="10"/>
  <c r="F1748" i="10"/>
  <c r="G1748" i="10"/>
  <c r="Q1748" i="10"/>
  <c r="F1749" i="10"/>
  <c r="G1749" i="10"/>
  <c r="O1749" i="10" s="1"/>
  <c r="H1749" i="10"/>
  <c r="Q1749" i="10"/>
  <c r="F1750" i="10"/>
  <c r="G1750" i="10"/>
  <c r="H1750" i="10"/>
  <c r="O1750" i="10"/>
  <c r="Q1750" i="10"/>
  <c r="F1751" i="10"/>
  <c r="G1751" i="10"/>
  <c r="H1751" i="10"/>
  <c r="O1751" i="10"/>
  <c r="Q1751" i="10"/>
  <c r="F1752" i="10"/>
  <c r="G1752" i="10"/>
  <c r="Q1752" i="10"/>
  <c r="F1753" i="10"/>
  <c r="G1753" i="10"/>
  <c r="H1753" i="10" s="1"/>
  <c r="Q1753" i="10"/>
  <c r="F1754" i="10"/>
  <c r="F1947" i="10" s="1"/>
  <c r="G1754" i="10"/>
  <c r="H1754" i="10"/>
  <c r="O1754" i="10"/>
  <c r="Q1754" i="10"/>
  <c r="F1755" i="10"/>
  <c r="G1755" i="10"/>
  <c r="H1755" i="10" s="1"/>
  <c r="Q1755" i="10"/>
  <c r="F1756" i="10"/>
  <c r="G1756" i="10"/>
  <c r="H1756" i="10" s="1"/>
  <c r="O1756" i="10"/>
  <c r="Q1756" i="10"/>
  <c r="F1757" i="10"/>
  <c r="G1757" i="10"/>
  <c r="H1757" i="10" s="1"/>
  <c r="Q1757" i="10"/>
  <c r="F1758" i="10"/>
  <c r="G1758" i="10"/>
  <c r="H1758" i="10" s="1"/>
  <c r="Q1758" i="10"/>
  <c r="F1759" i="10"/>
  <c r="G1759" i="10"/>
  <c r="Q1759" i="10"/>
  <c r="F1760" i="10"/>
  <c r="G1760" i="10"/>
  <c r="O1760" i="10"/>
  <c r="Q1760" i="10"/>
  <c r="F1761" i="10"/>
  <c r="G1761" i="10"/>
  <c r="H1761" i="10" s="1"/>
  <c r="Q1761" i="10"/>
  <c r="F1762" i="10"/>
  <c r="G1762" i="10"/>
  <c r="O1762" i="10" s="1"/>
  <c r="Q1762" i="10"/>
  <c r="F1763" i="10"/>
  <c r="G1763" i="10"/>
  <c r="H1763" i="10" s="1"/>
  <c r="Q1763" i="10"/>
  <c r="F1764" i="10"/>
  <c r="G1764" i="10"/>
  <c r="H1764" i="10"/>
  <c r="O1764" i="10"/>
  <c r="Q1764" i="10"/>
  <c r="F1765" i="10"/>
  <c r="G1765" i="10"/>
  <c r="H1765" i="10" s="1"/>
  <c r="Q1765" i="10"/>
  <c r="F1766" i="10"/>
  <c r="G1766" i="10"/>
  <c r="H1766" i="10" s="1"/>
  <c r="Q1766" i="10"/>
  <c r="F1767" i="10"/>
  <c r="G1767" i="10"/>
  <c r="Q1767" i="10"/>
  <c r="F1768" i="10"/>
  <c r="G1768" i="10"/>
  <c r="H1768" i="10" s="1"/>
  <c r="Q1768" i="10"/>
  <c r="F1769" i="10"/>
  <c r="G1769" i="10"/>
  <c r="H1769" i="10" s="1"/>
  <c r="Q1769" i="10"/>
  <c r="F1770" i="10"/>
  <c r="G1770" i="10"/>
  <c r="H1770" i="10" s="1"/>
  <c r="Q1770" i="10"/>
  <c r="F1771" i="10"/>
  <c r="G1771" i="10"/>
  <c r="H1771" i="10" s="1"/>
  <c r="Q1771" i="10"/>
  <c r="F1772" i="10"/>
  <c r="G1772" i="10"/>
  <c r="O1772" i="10" s="1"/>
  <c r="Q1772" i="10"/>
  <c r="F1773" i="10"/>
  <c r="G1773" i="10"/>
  <c r="H1773" i="10" s="1"/>
  <c r="Q1773" i="10"/>
  <c r="F1774" i="10"/>
  <c r="G1774" i="10"/>
  <c r="H1774" i="10" s="1"/>
  <c r="Q1774" i="10"/>
  <c r="F1775" i="10"/>
  <c r="G1775" i="10"/>
  <c r="Q1775" i="10"/>
  <c r="F1776" i="10"/>
  <c r="G1776" i="10"/>
  <c r="O1776" i="10" s="1"/>
  <c r="H1776" i="10"/>
  <c r="Q1776" i="10"/>
  <c r="F1777" i="10"/>
  <c r="G1777" i="10"/>
  <c r="Q1777" i="10"/>
  <c r="F1778" i="10"/>
  <c r="G1778" i="10"/>
  <c r="O1778" i="10" s="1"/>
  <c r="Q1778" i="10"/>
  <c r="F1779" i="10"/>
  <c r="G1779" i="10"/>
  <c r="H1779" i="10" s="1"/>
  <c r="Q1779" i="10"/>
  <c r="F1780" i="10"/>
  <c r="G1780" i="10"/>
  <c r="H1780" i="10"/>
  <c r="O1780" i="10"/>
  <c r="Q1780" i="10"/>
  <c r="F1781" i="10"/>
  <c r="G1781" i="10"/>
  <c r="H1781" i="10" s="1"/>
  <c r="Q1781" i="10"/>
  <c r="F1782" i="10"/>
  <c r="G1782" i="10"/>
  <c r="H1782" i="10" s="1"/>
  <c r="Q1782" i="10"/>
  <c r="F1783" i="10"/>
  <c r="G1783" i="10"/>
  <c r="Q1783" i="10"/>
  <c r="F1784" i="10"/>
  <c r="G1784" i="10"/>
  <c r="O1784" i="10" s="1"/>
  <c r="Q1784" i="10"/>
  <c r="F1785" i="10"/>
  <c r="G1785" i="10"/>
  <c r="H1785" i="10" s="1"/>
  <c r="Q1785" i="10"/>
  <c r="F1786" i="10"/>
  <c r="G1786" i="10"/>
  <c r="H1786" i="10"/>
  <c r="O1786" i="10"/>
  <c r="Q1786" i="10"/>
  <c r="F1787" i="10"/>
  <c r="G1787" i="10"/>
  <c r="H1787" i="10" s="1"/>
  <c r="Q1787" i="10"/>
  <c r="F1788" i="10"/>
  <c r="G1788" i="10"/>
  <c r="Q1788" i="10"/>
  <c r="F1789" i="10"/>
  <c r="G1789" i="10"/>
  <c r="Q1789" i="10"/>
  <c r="F1790" i="10"/>
  <c r="G1790" i="10"/>
  <c r="H1790" i="10" s="1"/>
  <c r="Q1790" i="10"/>
  <c r="F1791" i="10"/>
  <c r="G1791" i="10"/>
  <c r="Q1791" i="10"/>
  <c r="F1792" i="10"/>
  <c r="G1792" i="10"/>
  <c r="H1792" i="10"/>
  <c r="O1792" i="10"/>
  <c r="Q1792" i="10"/>
  <c r="F1793" i="10"/>
  <c r="G1793" i="10"/>
  <c r="H1793" i="10" s="1"/>
  <c r="Q1793" i="10"/>
  <c r="F1794" i="10"/>
  <c r="G1794" i="10"/>
  <c r="Q1794" i="10"/>
  <c r="F1795" i="10"/>
  <c r="G1795" i="10"/>
  <c r="Q1795" i="10"/>
  <c r="F1796" i="10"/>
  <c r="G1796" i="10"/>
  <c r="O1796" i="10" s="1"/>
  <c r="H1796" i="10"/>
  <c r="Q1796" i="10"/>
  <c r="F1797" i="10"/>
  <c r="G1797" i="10"/>
  <c r="H1797" i="10" s="1"/>
  <c r="Q1797" i="10"/>
  <c r="F1798" i="10"/>
  <c r="G1798" i="10"/>
  <c r="H1798" i="10" s="1"/>
  <c r="Q1798" i="10"/>
  <c r="F1799" i="10"/>
  <c r="G1799" i="10"/>
  <c r="Q1799" i="10"/>
  <c r="F1800" i="10"/>
  <c r="G1800" i="10"/>
  <c r="O1800" i="10" s="1"/>
  <c r="Q1800" i="10"/>
  <c r="F1801" i="10"/>
  <c r="G1801" i="10"/>
  <c r="H1801" i="10" s="1"/>
  <c r="Q1801" i="10"/>
  <c r="F1802" i="10"/>
  <c r="G1802" i="10"/>
  <c r="H1802" i="10"/>
  <c r="O1802" i="10"/>
  <c r="Q1802" i="10"/>
  <c r="F1803" i="10"/>
  <c r="G1803" i="10"/>
  <c r="H1803" i="10" s="1"/>
  <c r="Q1803" i="10"/>
  <c r="F1804" i="10"/>
  <c r="G1804" i="10"/>
  <c r="H1804" i="10" s="1"/>
  <c r="Q1804" i="10"/>
  <c r="F1805" i="10"/>
  <c r="G1805" i="10"/>
  <c r="H1805" i="10" s="1"/>
  <c r="Q1805" i="10"/>
  <c r="F1806" i="10"/>
  <c r="G1806" i="10"/>
  <c r="Q1806" i="10"/>
  <c r="F1807" i="10"/>
  <c r="G1807" i="10"/>
  <c r="Q1807" i="10"/>
  <c r="F1808" i="10"/>
  <c r="G1808" i="10"/>
  <c r="H1808" i="10" s="1"/>
  <c r="Q1808" i="10"/>
  <c r="F1809" i="10"/>
  <c r="G1809" i="10"/>
  <c r="H1809" i="10" s="1"/>
  <c r="Q1809" i="10"/>
  <c r="F1810" i="10"/>
  <c r="G1810" i="10"/>
  <c r="H1810" i="10" s="1"/>
  <c r="Q1810" i="10"/>
  <c r="F1811" i="10"/>
  <c r="G1811" i="10"/>
  <c r="Q1811" i="10"/>
  <c r="F1812" i="10"/>
  <c r="G1812" i="10"/>
  <c r="H1812" i="10" s="1"/>
  <c r="Q1812" i="10"/>
  <c r="F1813" i="10"/>
  <c r="G1813" i="10"/>
  <c r="H1813" i="10" s="1"/>
  <c r="Q1813" i="10"/>
  <c r="F1814" i="10"/>
  <c r="G1814" i="10"/>
  <c r="H1814" i="10" s="1"/>
  <c r="Q1814" i="10"/>
  <c r="F1815" i="10"/>
  <c r="G1815" i="10"/>
  <c r="Q1815" i="10"/>
  <c r="F1816" i="10"/>
  <c r="G1816" i="10"/>
  <c r="Q1816" i="10"/>
  <c r="F1817" i="10"/>
  <c r="G1817" i="10"/>
  <c r="H1817" i="10" s="1"/>
  <c r="Q1817" i="10"/>
  <c r="F1818" i="10"/>
  <c r="F2011" i="10" s="1"/>
  <c r="G1818" i="10"/>
  <c r="H1818" i="10"/>
  <c r="O1818" i="10"/>
  <c r="Q1818" i="10"/>
  <c r="F1819" i="10"/>
  <c r="G1819" i="10"/>
  <c r="H1819" i="10" s="1"/>
  <c r="Q1819" i="10"/>
  <c r="F1820" i="10"/>
  <c r="G1820" i="10"/>
  <c r="H1820" i="10" s="1"/>
  <c r="O1820" i="10"/>
  <c r="Q1820" i="10"/>
  <c r="F1821" i="10"/>
  <c r="G1821" i="10"/>
  <c r="H1821" i="10" s="1"/>
  <c r="Q1821" i="10"/>
  <c r="F1822" i="10"/>
  <c r="G1822" i="10"/>
  <c r="H1822" i="10" s="1"/>
  <c r="Q1822" i="10"/>
  <c r="F1823" i="10"/>
  <c r="G1823" i="10"/>
  <c r="Q1823" i="10"/>
  <c r="F1824" i="10"/>
  <c r="G1824" i="10"/>
  <c r="Q1824" i="10"/>
  <c r="F1825" i="10"/>
  <c r="G1825" i="10"/>
  <c r="H1825" i="10" s="1"/>
  <c r="Q1825" i="10"/>
  <c r="F1826" i="10"/>
  <c r="G1826" i="10"/>
  <c r="O1826" i="10" s="1"/>
  <c r="H1826" i="10"/>
  <c r="Q1826" i="10"/>
  <c r="F1827" i="10"/>
  <c r="G1827" i="10"/>
  <c r="H1827" i="10" s="1"/>
  <c r="Q1827" i="10"/>
  <c r="F1828" i="10"/>
  <c r="G1828" i="10"/>
  <c r="O1828" i="10"/>
  <c r="Q1828" i="10"/>
  <c r="F1829" i="10"/>
  <c r="G1829" i="10"/>
  <c r="H1829" i="10" s="1"/>
  <c r="Q1829" i="10"/>
  <c r="F1830" i="10"/>
  <c r="G1830" i="10"/>
  <c r="Q1830" i="10"/>
  <c r="F1831" i="10"/>
  <c r="G1831" i="10"/>
  <c r="Q1831" i="10"/>
  <c r="F1832" i="10"/>
  <c r="G1832" i="10"/>
  <c r="Q1832" i="10"/>
  <c r="F1833" i="10"/>
  <c r="G1833" i="10"/>
  <c r="H1833" i="10" s="1"/>
  <c r="Q1833" i="10"/>
  <c r="F1834" i="10"/>
  <c r="G1834" i="10"/>
  <c r="H1834" i="10" s="1"/>
  <c r="Q1834" i="10"/>
  <c r="F1835" i="10"/>
  <c r="G1835" i="10"/>
  <c r="Q1835" i="10"/>
  <c r="F1836" i="10"/>
  <c r="G1836" i="10"/>
  <c r="O1836" i="10" s="1"/>
  <c r="Q1836" i="10"/>
  <c r="F1837" i="10"/>
  <c r="G1837" i="10"/>
  <c r="Q1837" i="10"/>
  <c r="F1838" i="10"/>
  <c r="G1838" i="10"/>
  <c r="Q1838" i="10"/>
  <c r="F1839" i="10"/>
  <c r="G1839" i="10"/>
  <c r="Q1839" i="10"/>
  <c r="F1840" i="10"/>
  <c r="G1840" i="10"/>
  <c r="O1840" i="10"/>
  <c r="Q1840" i="10"/>
  <c r="F1841" i="10"/>
  <c r="G1841" i="10"/>
  <c r="H1841" i="10" s="1"/>
  <c r="Q1841" i="10"/>
  <c r="F1842" i="10"/>
  <c r="G1842" i="10"/>
  <c r="O1842" i="10"/>
  <c r="Q1842" i="10"/>
  <c r="F1843" i="10"/>
  <c r="G1843" i="10"/>
  <c r="O1843" i="10" s="1"/>
  <c r="Q1843" i="10"/>
  <c r="F1844" i="10"/>
  <c r="G1844" i="10"/>
  <c r="O1844" i="10"/>
  <c r="Q1844" i="10"/>
  <c r="F1845" i="10"/>
  <c r="G1845" i="10"/>
  <c r="Q1845" i="10"/>
  <c r="F1846" i="10"/>
  <c r="G1846" i="10"/>
  <c r="Q1846" i="10"/>
  <c r="F1847" i="10"/>
  <c r="G1847" i="10"/>
  <c r="Q1847" i="10"/>
  <c r="F1848" i="10"/>
  <c r="G1848" i="10"/>
  <c r="O1848" i="10" s="1"/>
  <c r="Q1848" i="10"/>
  <c r="F1849" i="10"/>
  <c r="G1849" i="10"/>
  <c r="H1849" i="10" s="1"/>
  <c r="Q1849" i="10"/>
  <c r="F1850" i="10"/>
  <c r="G1850" i="10"/>
  <c r="O1850" i="10"/>
  <c r="Q1850" i="10"/>
  <c r="F1851" i="10"/>
  <c r="G1851" i="10"/>
  <c r="O1851" i="10" s="1"/>
  <c r="Q1851" i="10"/>
  <c r="F1852" i="10"/>
  <c r="G1852" i="10"/>
  <c r="O1852" i="10" s="1"/>
  <c r="Q1852" i="10"/>
  <c r="F1853" i="10"/>
  <c r="G1853" i="10"/>
  <c r="Q1853" i="10"/>
  <c r="F1854" i="10"/>
  <c r="G1854" i="10"/>
  <c r="O1854" i="10"/>
  <c r="Q1854" i="10"/>
  <c r="F1855" i="10"/>
  <c r="G1855" i="10"/>
  <c r="H1855" i="10" s="1"/>
  <c r="Q1855" i="10"/>
  <c r="F1856" i="10"/>
  <c r="G1856" i="10"/>
  <c r="O1856" i="10" s="1"/>
  <c r="Q1856" i="10"/>
  <c r="F1857" i="10"/>
  <c r="G1857" i="10"/>
  <c r="O1857" i="10"/>
  <c r="Q1857" i="10"/>
  <c r="F1858" i="10"/>
  <c r="G1858" i="10"/>
  <c r="Q1858" i="10"/>
  <c r="F1859" i="10"/>
  <c r="G1859" i="10"/>
  <c r="Q1859" i="10"/>
  <c r="F1860" i="10"/>
  <c r="G1860" i="10"/>
  <c r="H1860" i="10" s="1"/>
  <c r="Q1860" i="10"/>
  <c r="F1861" i="10"/>
  <c r="G1861" i="10"/>
  <c r="Q1861" i="10"/>
  <c r="F1862" i="10"/>
  <c r="G1862" i="10"/>
  <c r="O1862" i="10" s="1"/>
  <c r="Q1862" i="10"/>
  <c r="F1863" i="10"/>
  <c r="G1863" i="10"/>
  <c r="H1863" i="10" s="1"/>
  <c r="Q1863" i="10"/>
  <c r="F1864" i="10"/>
  <c r="G1864" i="10"/>
  <c r="O1864" i="10" s="1"/>
  <c r="Q1864" i="10"/>
  <c r="F1865" i="10"/>
  <c r="G1865" i="10"/>
  <c r="O1865" i="10" s="1"/>
  <c r="Q1865" i="10"/>
  <c r="F1866" i="10"/>
  <c r="G1866" i="10"/>
  <c r="Q1866" i="10"/>
  <c r="F1867" i="10"/>
  <c r="G1867" i="10"/>
  <c r="Q1867" i="10"/>
  <c r="F1868" i="10"/>
  <c r="G1868" i="10"/>
  <c r="H1868" i="10" s="1"/>
  <c r="Q1868" i="10"/>
  <c r="F1869" i="10"/>
  <c r="G1869" i="10"/>
  <c r="Q1869" i="10"/>
  <c r="F1870" i="10"/>
  <c r="G1870" i="10"/>
  <c r="Q1870" i="10"/>
  <c r="F1871" i="10"/>
  <c r="G1871" i="10"/>
  <c r="H1871" i="10" s="1"/>
  <c r="Q1871" i="10"/>
  <c r="F1872" i="10"/>
  <c r="F2065" i="10" s="1"/>
  <c r="G1872" i="10"/>
  <c r="Q1872" i="10"/>
  <c r="F1873" i="10"/>
  <c r="G1873" i="10"/>
  <c r="O1873" i="10"/>
  <c r="Q1873" i="10"/>
  <c r="F1874" i="10"/>
  <c r="G1874" i="10"/>
  <c r="O1874" i="10" s="1"/>
  <c r="Q1874" i="10"/>
  <c r="F1875" i="10"/>
  <c r="G1875" i="10"/>
  <c r="Q1875" i="10"/>
  <c r="F1876" i="10"/>
  <c r="G1876" i="10"/>
  <c r="H1876" i="10" s="1"/>
  <c r="Q1876" i="10"/>
  <c r="F1877" i="10"/>
  <c r="G1877" i="10"/>
  <c r="Q1877" i="10"/>
  <c r="F1878" i="10"/>
  <c r="G1878" i="10"/>
  <c r="Q1878" i="10"/>
  <c r="F1879" i="10"/>
  <c r="G1879" i="10"/>
  <c r="H1879" i="10" s="1"/>
  <c r="Q1879" i="10"/>
  <c r="F1880" i="10"/>
  <c r="G1880" i="10"/>
  <c r="Q1880" i="10"/>
  <c r="F1881" i="10"/>
  <c r="G1881" i="10"/>
  <c r="Q1881" i="10"/>
  <c r="F1882" i="10"/>
  <c r="G1882" i="10"/>
  <c r="O1882" i="10" s="1"/>
  <c r="Q1882" i="10"/>
  <c r="F1883" i="10"/>
  <c r="G1883" i="10"/>
  <c r="Q1883" i="10"/>
  <c r="F1884" i="10"/>
  <c r="G1884" i="10"/>
  <c r="H1884" i="10" s="1"/>
  <c r="Q1884" i="10"/>
  <c r="F1885" i="10"/>
  <c r="G1885" i="10"/>
  <c r="Q1885" i="10"/>
  <c r="F1886" i="10"/>
  <c r="G1886" i="10"/>
  <c r="Q1886" i="10"/>
  <c r="F1887" i="10"/>
  <c r="G1887" i="10"/>
  <c r="H1887" i="10" s="1"/>
  <c r="Q1887" i="10"/>
  <c r="F1888" i="10"/>
  <c r="G1888" i="10"/>
  <c r="Q1888" i="10"/>
  <c r="F1889" i="10"/>
  <c r="G1889" i="10"/>
  <c r="O1889" i="10"/>
  <c r="Q1889" i="10"/>
  <c r="F1890" i="10"/>
  <c r="G1890" i="10"/>
  <c r="O1890" i="10" s="1"/>
  <c r="Q1890" i="10"/>
  <c r="F1891" i="10"/>
  <c r="G1891" i="10"/>
  <c r="Q1891" i="10"/>
  <c r="F1892" i="10"/>
  <c r="G1892" i="10"/>
  <c r="H1892" i="10" s="1"/>
  <c r="Q1892" i="10"/>
  <c r="F1893" i="10"/>
  <c r="G1893" i="10"/>
  <c r="Q1893" i="10"/>
  <c r="F1894" i="10"/>
  <c r="G1894" i="10"/>
  <c r="Q1894" i="10"/>
  <c r="F1895" i="10"/>
  <c r="G1895" i="10"/>
  <c r="H1895" i="10" s="1"/>
  <c r="Q1895" i="10"/>
  <c r="F1896" i="10"/>
  <c r="G1896" i="10"/>
  <c r="Q1896" i="10"/>
  <c r="F1897" i="10"/>
  <c r="G1897" i="10"/>
  <c r="O1897" i="10" s="1"/>
  <c r="Q1897" i="10"/>
  <c r="F1898" i="10"/>
  <c r="G1898" i="10"/>
  <c r="Q1898" i="10"/>
  <c r="F1899" i="10"/>
  <c r="G1899" i="10"/>
  <c r="Q1899" i="10"/>
  <c r="F1900" i="10"/>
  <c r="G1900" i="10"/>
  <c r="H1900" i="10" s="1"/>
  <c r="Q1900" i="10"/>
  <c r="F1901" i="10"/>
  <c r="G1901" i="10"/>
  <c r="Q1901" i="10"/>
  <c r="F1902" i="10"/>
  <c r="G1902" i="10"/>
  <c r="Q1902" i="10"/>
  <c r="F1903" i="10"/>
  <c r="G1903" i="10"/>
  <c r="H1903" i="10" s="1"/>
  <c r="Q1903" i="10"/>
  <c r="F1904" i="10"/>
  <c r="F2097" i="10" s="1"/>
  <c r="G1904" i="10"/>
  <c r="Q1904" i="10"/>
  <c r="F1905" i="10"/>
  <c r="G1905" i="10"/>
  <c r="O1905" i="10"/>
  <c r="Q1905" i="10"/>
  <c r="F1906" i="10"/>
  <c r="G1906" i="10"/>
  <c r="O1906" i="10" s="1"/>
  <c r="Q1906" i="10"/>
  <c r="F1907" i="10"/>
  <c r="G1907" i="10"/>
  <c r="Q1907" i="10"/>
  <c r="F1908" i="10"/>
  <c r="G1908" i="10"/>
  <c r="H1908" i="10" s="1"/>
  <c r="Q1908" i="10"/>
  <c r="F1909" i="10"/>
  <c r="G1909" i="10"/>
  <c r="Q1909" i="10"/>
  <c r="F1910" i="10"/>
  <c r="G1910" i="10"/>
  <c r="Q1910" i="10"/>
  <c r="F1911" i="10"/>
  <c r="G1911" i="10"/>
  <c r="H1911" i="10" s="1"/>
  <c r="Q1911" i="10"/>
  <c r="F1912" i="10"/>
  <c r="G1912" i="10"/>
  <c r="H1912" i="10"/>
  <c r="O1912" i="10"/>
  <c r="Q1912" i="10"/>
  <c r="F1913" i="10"/>
  <c r="G1913" i="10"/>
  <c r="H1913" i="10" s="1"/>
  <c r="O1913" i="10"/>
  <c r="Q1913" i="10"/>
  <c r="F1914" i="10"/>
  <c r="G1914" i="10"/>
  <c r="O1914" i="10" s="1"/>
  <c r="Q1914" i="10"/>
  <c r="F1915" i="10"/>
  <c r="G1915" i="10"/>
  <c r="H1915" i="10" s="1"/>
  <c r="Q1915" i="10"/>
  <c r="F1916" i="10"/>
  <c r="G1916" i="10"/>
  <c r="Q1916" i="10"/>
  <c r="F1917" i="10"/>
  <c r="G1917" i="10"/>
  <c r="Q1917" i="10"/>
  <c r="F1918" i="10"/>
  <c r="G1918" i="10"/>
  <c r="H1918" i="10" s="1"/>
  <c r="Q1918" i="10"/>
  <c r="F1919" i="10"/>
  <c r="G1919" i="10"/>
  <c r="H1919" i="10" s="1"/>
  <c r="Q1919" i="10"/>
  <c r="F1920" i="10"/>
  <c r="G1920" i="10"/>
  <c r="Q1920" i="10"/>
  <c r="F1921" i="10"/>
  <c r="G1921" i="10"/>
  <c r="H1921" i="10" s="1"/>
  <c r="Q1921" i="10"/>
  <c r="F1922" i="10"/>
  <c r="G1922" i="10"/>
  <c r="O1922" i="10" s="1"/>
  <c r="H1922" i="10"/>
  <c r="Q1922" i="10"/>
  <c r="F1923" i="10"/>
  <c r="G1923" i="10"/>
  <c r="H1923" i="10" s="1"/>
  <c r="Q1923" i="10"/>
  <c r="F1924" i="10"/>
  <c r="G1924" i="10"/>
  <c r="H1924" i="10" s="1"/>
  <c r="Q1924" i="10"/>
  <c r="F1925" i="10"/>
  <c r="G1925" i="10"/>
  <c r="Q1925" i="10"/>
  <c r="F1926" i="10"/>
  <c r="G1926" i="10"/>
  <c r="H1926" i="10"/>
  <c r="O1926" i="10"/>
  <c r="Q1926" i="10"/>
  <c r="F1927" i="10"/>
  <c r="G1927" i="10"/>
  <c r="H1927" i="10" s="1"/>
  <c r="Q1927" i="10"/>
  <c r="F1928" i="10"/>
  <c r="G1928" i="10"/>
  <c r="H1928" i="10" s="1"/>
  <c r="O1928" i="10"/>
  <c r="Q1928" i="10"/>
  <c r="F1929" i="10"/>
  <c r="G1929" i="10"/>
  <c r="H1929" i="10" s="1"/>
  <c r="Q1929" i="10"/>
  <c r="F1930" i="10"/>
  <c r="G1930" i="10"/>
  <c r="Q1930" i="10"/>
  <c r="F1931" i="10"/>
  <c r="G1931" i="10"/>
  <c r="Q1931" i="10"/>
  <c r="F1932" i="10"/>
  <c r="G1932" i="10"/>
  <c r="H1932" i="10" s="1"/>
  <c r="Q1932" i="10"/>
  <c r="F1933" i="10"/>
  <c r="G1933" i="10"/>
  <c r="Q1933" i="10"/>
  <c r="F1934" i="10"/>
  <c r="G1934" i="10"/>
  <c r="Q1934" i="10"/>
  <c r="F1935" i="10"/>
  <c r="G1935" i="10"/>
  <c r="Q1935" i="10"/>
  <c r="F1936" i="10"/>
  <c r="F2129" i="10" s="1"/>
  <c r="G1936" i="10"/>
  <c r="H1936" i="10"/>
  <c r="O1936" i="10"/>
  <c r="Q1936" i="10"/>
  <c r="F1937" i="10"/>
  <c r="G1937" i="10"/>
  <c r="H1937" i="10"/>
  <c r="O1937" i="10"/>
  <c r="Q1937" i="10"/>
  <c r="F1938" i="10"/>
  <c r="G1938" i="10"/>
  <c r="O1938" i="10" s="1"/>
  <c r="Q1938" i="10"/>
  <c r="F1939" i="10"/>
  <c r="G1939" i="10"/>
  <c r="H1939" i="10" s="1"/>
  <c r="Q1939" i="10"/>
  <c r="F1940" i="10"/>
  <c r="G1940" i="10"/>
  <c r="Q1940" i="10"/>
  <c r="F1941" i="10"/>
  <c r="G1941" i="10"/>
  <c r="Q1941" i="10"/>
  <c r="F1942" i="10"/>
  <c r="G1942" i="10"/>
  <c r="H1942" i="10" s="1"/>
  <c r="Q1942" i="10"/>
  <c r="F1943" i="10"/>
  <c r="G1943" i="10"/>
  <c r="H1943" i="10" s="1"/>
  <c r="Q1943" i="10"/>
  <c r="F1944" i="10"/>
  <c r="G1944" i="10"/>
  <c r="H1944" i="10"/>
  <c r="Q1944" i="10"/>
  <c r="F1945" i="10"/>
  <c r="G1945" i="10"/>
  <c r="Q1945" i="10"/>
  <c r="F1946" i="10"/>
  <c r="G1946" i="10"/>
  <c r="O1946" i="10" s="1"/>
  <c r="Q1946" i="10"/>
  <c r="G1947" i="10"/>
  <c r="H1947" i="10" s="1"/>
  <c r="Q1947" i="10"/>
  <c r="F1948" i="10"/>
  <c r="G1948" i="10"/>
  <c r="H1948" i="10" s="1"/>
  <c r="Q1948" i="10"/>
  <c r="F1949" i="10"/>
  <c r="G1949" i="10"/>
  <c r="Q1949" i="10"/>
  <c r="F1950" i="10"/>
  <c r="G1950" i="10"/>
  <c r="H1950" i="10" s="1"/>
  <c r="O1950" i="10"/>
  <c r="Q1950" i="10"/>
  <c r="F1951" i="10"/>
  <c r="G1951" i="10"/>
  <c r="H1951" i="10" s="1"/>
  <c r="Q1951" i="10"/>
  <c r="F1952" i="10"/>
  <c r="G1952" i="10"/>
  <c r="H1952" i="10" s="1"/>
  <c r="O1952" i="10"/>
  <c r="Q1952" i="10"/>
  <c r="F1953" i="10"/>
  <c r="G1953" i="10"/>
  <c r="H1953" i="10" s="1"/>
  <c r="O1953" i="10"/>
  <c r="Q1953" i="10"/>
  <c r="F1954" i="10"/>
  <c r="G1954" i="10"/>
  <c r="H1954" i="10" s="1"/>
  <c r="Q1954" i="10"/>
  <c r="F1955" i="10"/>
  <c r="G1955" i="10"/>
  <c r="H1955" i="10" s="1"/>
  <c r="Q1955" i="10"/>
  <c r="F1956" i="10"/>
  <c r="G1956" i="10"/>
  <c r="Q1956" i="10"/>
  <c r="F1957" i="10"/>
  <c r="G1957" i="10"/>
  <c r="Q1957" i="10"/>
  <c r="F1958" i="10"/>
  <c r="G1958" i="10"/>
  <c r="H1958" i="10" s="1"/>
  <c r="O1958" i="10"/>
  <c r="Q1958" i="10"/>
  <c r="F1959" i="10"/>
  <c r="G1959" i="10"/>
  <c r="H1959" i="10" s="1"/>
  <c r="Q1959" i="10"/>
  <c r="F1960" i="10"/>
  <c r="G1960" i="10"/>
  <c r="H1960" i="10" s="1"/>
  <c r="O1960" i="10"/>
  <c r="Q1960" i="10"/>
  <c r="F1961" i="10"/>
  <c r="G1961" i="10"/>
  <c r="H1961" i="10" s="1"/>
  <c r="Q1961" i="10"/>
  <c r="F1962" i="10"/>
  <c r="G1962" i="10"/>
  <c r="H1962" i="10" s="1"/>
  <c r="Q1962" i="10"/>
  <c r="F1963" i="10"/>
  <c r="G1963" i="10"/>
  <c r="H1963" i="10" s="1"/>
  <c r="Q1963" i="10"/>
  <c r="F1964" i="10"/>
  <c r="G1964" i="10"/>
  <c r="Q1964" i="10"/>
  <c r="F1965" i="10"/>
  <c r="G1965" i="10"/>
  <c r="Q1965" i="10"/>
  <c r="F1966" i="10"/>
  <c r="G1966" i="10"/>
  <c r="H1966" i="10" s="1"/>
  <c r="Q1966" i="10"/>
  <c r="F1967" i="10"/>
  <c r="G1967" i="10"/>
  <c r="H1967" i="10" s="1"/>
  <c r="Q1967" i="10"/>
  <c r="F1968" i="10"/>
  <c r="G1968" i="10"/>
  <c r="H1968" i="10" s="1"/>
  <c r="O1968" i="10"/>
  <c r="Q1968" i="10"/>
  <c r="F1969" i="10"/>
  <c r="G1969" i="10"/>
  <c r="H1969" i="10" s="1"/>
  <c r="O1969" i="10"/>
  <c r="Q1969" i="10"/>
  <c r="F1970" i="10"/>
  <c r="G1970" i="10"/>
  <c r="H1970" i="10" s="1"/>
  <c r="Q1970" i="10"/>
  <c r="F1971" i="10"/>
  <c r="G1971" i="10"/>
  <c r="H1971" i="10" s="1"/>
  <c r="Q1971" i="10"/>
  <c r="F1972" i="10"/>
  <c r="G1972" i="10"/>
  <c r="Q1972" i="10"/>
  <c r="F1973" i="10"/>
  <c r="G1973" i="10"/>
  <c r="Q1973" i="10"/>
  <c r="F1974" i="10"/>
  <c r="G1974" i="10"/>
  <c r="H1974" i="10" s="1"/>
  <c r="O1974" i="10"/>
  <c r="Q1974" i="10"/>
  <c r="F1975" i="10"/>
  <c r="G1975" i="10"/>
  <c r="H1975" i="10" s="1"/>
  <c r="Q1975" i="10"/>
  <c r="F1976" i="10"/>
  <c r="F2169" i="10" s="1"/>
  <c r="G1976" i="10"/>
  <c r="H1976" i="10" s="1"/>
  <c r="O1976" i="10"/>
  <c r="Q1976" i="10"/>
  <c r="F1977" i="10"/>
  <c r="G1977" i="10"/>
  <c r="H1977" i="10" s="1"/>
  <c r="Q1977" i="10"/>
  <c r="F1978" i="10"/>
  <c r="G1978" i="10"/>
  <c r="H1978" i="10"/>
  <c r="Q1978" i="10"/>
  <c r="F1979" i="10"/>
  <c r="G1979" i="10"/>
  <c r="Q1979" i="10"/>
  <c r="F1980" i="10"/>
  <c r="G1980" i="10"/>
  <c r="H1980" i="10" s="1"/>
  <c r="Q1980" i="10"/>
  <c r="F1981" i="10"/>
  <c r="G1981" i="10"/>
  <c r="Q1981" i="10"/>
  <c r="F1982" i="10"/>
  <c r="G1982" i="10"/>
  <c r="H1982" i="10" s="1"/>
  <c r="Q1982" i="10"/>
  <c r="F1983" i="10"/>
  <c r="G1983" i="10"/>
  <c r="H1983" i="10" s="1"/>
  <c r="Q1983" i="10"/>
  <c r="F1984" i="10"/>
  <c r="G1984" i="10"/>
  <c r="H1984" i="10" s="1"/>
  <c r="O1984" i="10"/>
  <c r="Q1984" i="10"/>
  <c r="F1985" i="10"/>
  <c r="G1985" i="10"/>
  <c r="H1985" i="10" s="1"/>
  <c r="Q1985" i="10"/>
  <c r="F1986" i="10"/>
  <c r="G1986" i="10"/>
  <c r="O1986" i="10" s="1"/>
  <c r="H1986" i="10"/>
  <c r="Q1986" i="10"/>
  <c r="F1987" i="10"/>
  <c r="G1987" i="10"/>
  <c r="Q1987" i="10"/>
  <c r="F1988" i="10"/>
  <c r="G1988" i="10"/>
  <c r="H1988" i="10" s="1"/>
  <c r="Q1988" i="10"/>
  <c r="F1989" i="10"/>
  <c r="G1989" i="10"/>
  <c r="Q1989" i="10"/>
  <c r="F1990" i="10"/>
  <c r="G1990" i="10"/>
  <c r="H1990" i="10" s="1"/>
  <c r="O1990" i="10"/>
  <c r="Q1990" i="10"/>
  <c r="F1991" i="10"/>
  <c r="G1991" i="10"/>
  <c r="H1991" i="10" s="1"/>
  <c r="Q1991" i="10"/>
  <c r="F1992" i="10"/>
  <c r="G1992" i="10"/>
  <c r="H1992" i="10" s="1"/>
  <c r="Q1992" i="10"/>
  <c r="F1993" i="10"/>
  <c r="G1993" i="10"/>
  <c r="H1993" i="10" s="1"/>
  <c r="O1993" i="10"/>
  <c r="Q1993" i="10"/>
  <c r="F1994" i="10"/>
  <c r="G1994" i="10"/>
  <c r="H1994" i="10" s="1"/>
  <c r="Q1994" i="10"/>
  <c r="F1995" i="10"/>
  <c r="G1995" i="10"/>
  <c r="H1995" i="10" s="1"/>
  <c r="Q1995" i="10"/>
  <c r="F1996" i="10"/>
  <c r="G1996" i="10"/>
  <c r="Q1996" i="10"/>
  <c r="F1997" i="10"/>
  <c r="G1997" i="10"/>
  <c r="Q1997" i="10"/>
  <c r="F1998" i="10"/>
  <c r="G1998" i="10"/>
  <c r="H1998" i="10" s="1"/>
  <c r="O1998" i="10"/>
  <c r="Q1998" i="10"/>
  <c r="F1999" i="10"/>
  <c r="G1999" i="10"/>
  <c r="H1999" i="10" s="1"/>
  <c r="Q1999" i="10"/>
  <c r="F2000" i="10"/>
  <c r="G2000" i="10"/>
  <c r="H2000" i="10" s="1"/>
  <c r="O2000" i="10"/>
  <c r="Q2000" i="10"/>
  <c r="F2001" i="10"/>
  <c r="G2001" i="10"/>
  <c r="H2001" i="10" s="1"/>
  <c r="O2001" i="10"/>
  <c r="Q2001" i="10"/>
  <c r="F2002" i="10"/>
  <c r="G2002" i="10"/>
  <c r="H2002" i="10" s="1"/>
  <c r="O2002" i="10"/>
  <c r="Q2002" i="10"/>
  <c r="F2003" i="10"/>
  <c r="G2003" i="10"/>
  <c r="H2003" i="10" s="1"/>
  <c r="Q2003" i="10"/>
  <c r="F2004" i="10"/>
  <c r="G2004" i="10"/>
  <c r="Q2004" i="10"/>
  <c r="F2005" i="10"/>
  <c r="G2005" i="10"/>
  <c r="Q2005" i="10"/>
  <c r="F2006" i="10"/>
  <c r="G2006" i="10"/>
  <c r="O2006" i="10" s="1"/>
  <c r="Q2006" i="10"/>
  <c r="F2007" i="10"/>
  <c r="G2007" i="10"/>
  <c r="H2007" i="10" s="1"/>
  <c r="Q2007" i="10"/>
  <c r="F2008" i="10"/>
  <c r="G2008" i="10"/>
  <c r="O2008" i="10" s="1"/>
  <c r="Q2008" i="10"/>
  <c r="F2009" i="10"/>
  <c r="G2009" i="10"/>
  <c r="H2009" i="10"/>
  <c r="O2009" i="10"/>
  <c r="Q2009" i="10"/>
  <c r="F2010" i="10"/>
  <c r="G2010" i="10"/>
  <c r="H2010" i="10" s="1"/>
  <c r="Q2010" i="10"/>
  <c r="G2011" i="10"/>
  <c r="H2011" i="10" s="1"/>
  <c r="Q2011" i="10"/>
  <c r="F2012" i="10"/>
  <c r="G2012" i="10"/>
  <c r="Q2012" i="10"/>
  <c r="F2013" i="10"/>
  <c r="G2013" i="10"/>
  <c r="Q2013" i="10"/>
  <c r="F2014" i="10"/>
  <c r="G2014" i="10"/>
  <c r="H2014" i="10" s="1"/>
  <c r="O2014" i="10"/>
  <c r="Q2014" i="10"/>
  <c r="F2015" i="10"/>
  <c r="G2015" i="10"/>
  <c r="H2015" i="10" s="1"/>
  <c r="Q2015" i="10"/>
  <c r="F2016" i="10"/>
  <c r="G2016" i="10"/>
  <c r="H2016" i="10" s="1"/>
  <c r="O2016" i="10"/>
  <c r="Q2016" i="10"/>
  <c r="F2017" i="10"/>
  <c r="G2017" i="10"/>
  <c r="H2017" i="10" s="1"/>
  <c r="O2017" i="10"/>
  <c r="Q2017" i="10"/>
  <c r="F2018" i="10"/>
  <c r="G2018" i="10"/>
  <c r="H2018" i="10" s="1"/>
  <c r="Q2018" i="10"/>
  <c r="F2019" i="10"/>
  <c r="G2019" i="10"/>
  <c r="H2019" i="10" s="1"/>
  <c r="Q2019" i="10"/>
  <c r="F2020" i="10"/>
  <c r="G2020" i="10"/>
  <c r="Q2020" i="10"/>
  <c r="F2021" i="10"/>
  <c r="G2021" i="10"/>
  <c r="Q2021" i="10"/>
  <c r="F2022" i="10"/>
  <c r="G2022" i="10"/>
  <c r="O2022" i="10" s="1"/>
  <c r="H2022" i="10"/>
  <c r="Q2022" i="10"/>
  <c r="F2023" i="10"/>
  <c r="G2023" i="10"/>
  <c r="H2023" i="10" s="1"/>
  <c r="Q2023" i="10"/>
  <c r="F2024" i="10"/>
  <c r="G2024" i="10"/>
  <c r="Q2024" i="10"/>
  <c r="F2025" i="10"/>
  <c r="G2025" i="10"/>
  <c r="Q2025" i="10"/>
  <c r="F2026" i="10"/>
  <c r="G2026" i="10"/>
  <c r="H2026" i="10"/>
  <c r="O2026" i="10"/>
  <c r="Q2026" i="10"/>
  <c r="F2027" i="10"/>
  <c r="G2027" i="10"/>
  <c r="Q2027" i="10"/>
  <c r="F2028" i="10"/>
  <c r="G2028" i="10"/>
  <c r="H2028" i="10" s="1"/>
  <c r="Q2028" i="10"/>
  <c r="F2029" i="10"/>
  <c r="G2029" i="10"/>
  <c r="H2029" i="10" s="1"/>
  <c r="Q2029" i="10"/>
  <c r="F2030" i="10"/>
  <c r="G2030" i="10"/>
  <c r="Q2030" i="10"/>
  <c r="F2031" i="10"/>
  <c r="G2031" i="10"/>
  <c r="Q2031" i="10"/>
  <c r="F2032" i="10"/>
  <c r="G2032" i="10"/>
  <c r="H2032" i="10" s="1"/>
  <c r="Q2032" i="10"/>
  <c r="F2033" i="10"/>
  <c r="G2033" i="10"/>
  <c r="Q2033" i="10"/>
  <c r="F2034" i="10"/>
  <c r="G2034" i="10"/>
  <c r="Q2034" i="10"/>
  <c r="F2035" i="10"/>
  <c r="G2035" i="10"/>
  <c r="H2035" i="10" s="1"/>
  <c r="Q2035" i="10"/>
  <c r="F2036" i="10"/>
  <c r="G2036" i="10"/>
  <c r="Q2036" i="10"/>
  <c r="F2037" i="10"/>
  <c r="G2037" i="10"/>
  <c r="Q2037" i="10"/>
  <c r="F2038" i="10"/>
  <c r="G2038" i="10"/>
  <c r="H2038" i="10" s="1"/>
  <c r="Q2038" i="10"/>
  <c r="F2039" i="10"/>
  <c r="G2039" i="10"/>
  <c r="Q2039" i="10"/>
  <c r="F2040" i="10"/>
  <c r="G2040" i="10"/>
  <c r="H2040" i="10" s="1"/>
  <c r="Q2040" i="10"/>
  <c r="F2041" i="10"/>
  <c r="G2041" i="10"/>
  <c r="Q2041" i="10"/>
  <c r="F2042" i="10"/>
  <c r="G2042" i="10"/>
  <c r="H2042" i="10" s="1"/>
  <c r="Q2042" i="10"/>
  <c r="F2043" i="10"/>
  <c r="G2043" i="10"/>
  <c r="Q2043" i="10"/>
  <c r="F2044" i="10"/>
  <c r="G2044" i="10"/>
  <c r="H2044" i="10"/>
  <c r="Q2044" i="10"/>
  <c r="F2045" i="10"/>
  <c r="G2045" i="10"/>
  <c r="H2045" i="10"/>
  <c r="Q2045" i="10"/>
  <c r="F2046" i="10"/>
  <c r="G2046" i="10"/>
  <c r="O2046" i="10" s="1"/>
  <c r="H2046" i="10"/>
  <c r="Q2046" i="10"/>
  <c r="F2047" i="10"/>
  <c r="G2047" i="10"/>
  <c r="H2047" i="10" s="1"/>
  <c r="Q2047" i="10"/>
  <c r="F2048" i="10"/>
  <c r="G2048" i="10"/>
  <c r="H2048" i="10" s="1"/>
  <c r="Q2048" i="10"/>
  <c r="F2049" i="10"/>
  <c r="G2049" i="10"/>
  <c r="Q2049" i="10"/>
  <c r="F2050" i="10"/>
  <c r="G2050" i="10"/>
  <c r="H2050" i="10"/>
  <c r="O2050" i="10"/>
  <c r="Q2050" i="10"/>
  <c r="F2051" i="10"/>
  <c r="G2051" i="10"/>
  <c r="Q2051" i="10"/>
  <c r="F2052" i="10"/>
  <c r="G2052" i="10"/>
  <c r="H2052" i="10"/>
  <c r="O2052" i="10"/>
  <c r="Q2052" i="10"/>
  <c r="F2053" i="10"/>
  <c r="G2053" i="10"/>
  <c r="H2053" i="10" s="1"/>
  <c r="Q2053" i="10"/>
  <c r="F2054" i="10"/>
  <c r="G2054" i="10"/>
  <c r="O2054" i="10" s="1"/>
  <c r="H2054" i="10"/>
  <c r="Q2054" i="10"/>
  <c r="F2055" i="10"/>
  <c r="G2055" i="10"/>
  <c r="H2055" i="10" s="1"/>
  <c r="Q2055" i="10"/>
  <c r="F2056" i="10"/>
  <c r="G2056" i="10"/>
  <c r="H2056" i="10" s="1"/>
  <c r="Q2056" i="10"/>
  <c r="F2057" i="10"/>
  <c r="G2057" i="10"/>
  <c r="Q2057" i="10"/>
  <c r="F2058" i="10"/>
  <c r="G2058" i="10"/>
  <c r="H2058" i="10"/>
  <c r="O2058" i="10"/>
  <c r="Q2058" i="10"/>
  <c r="F2059" i="10"/>
  <c r="G2059" i="10"/>
  <c r="H2059" i="10" s="1"/>
  <c r="Q2059" i="10"/>
  <c r="F2060" i="10"/>
  <c r="G2060" i="10"/>
  <c r="H2060" i="10" s="1"/>
  <c r="Q2060" i="10"/>
  <c r="F2061" i="10"/>
  <c r="G2061" i="10"/>
  <c r="H2061" i="10" s="1"/>
  <c r="Q2061" i="10"/>
  <c r="F2062" i="10"/>
  <c r="G2062" i="10"/>
  <c r="Q2062" i="10"/>
  <c r="F2063" i="10"/>
  <c r="G2063" i="10"/>
  <c r="Q2063" i="10"/>
  <c r="F2064" i="10"/>
  <c r="G2064" i="10"/>
  <c r="H2064" i="10" s="1"/>
  <c r="Q2064" i="10"/>
  <c r="G2065" i="10"/>
  <c r="Q2065" i="10"/>
  <c r="F2066" i="10"/>
  <c r="G2066" i="10"/>
  <c r="O2066" i="10" s="1"/>
  <c r="H2066" i="10"/>
  <c r="Q2066" i="10"/>
  <c r="F2067" i="10"/>
  <c r="G2067" i="10"/>
  <c r="Q2067" i="10"/>
  <c r="F2068" i="10"/>
  <c r="G2068" i="10"/>
  <c r="O2068" i="10" s="1"/>
  <c r="H2068" i="10"/>
  <c r="Q2068" i="10"/>
  <c r="F2069" i="10"/>
  <c r="G2069" i="10"/>
  <c r="H2069" i="10"/>
  <c r="Q2069" i="10"/>
  <c r="F2070" i="10"/>
  <c r="G2070" i="10"/>
  <c r="Q2070" i="10"/>
  <c r="F2071" i="10"/>
  <c r="G2071" i="10"/>
  <c r="H2071" i="10" s="1"/>
  <c r="Q2071" i="10"/>
  <c r="F2072" i="10"/>
  <c r="G2072" i="10"/>
  <c r="H2072" i="10" s="1"/>
  <c r="Q2072" i="10"/>
  <c r="F2073" i="10"/>
  <c r="G2073" i="10"/>
  <c r="Q2073" i="10"/>
  <c r="F2074" i="10"/>
  <c r="G2074" i="10"/>
  <c r="Q2074" i="10"/>
  <c r="F2075" i="10"/>
  <c r="G2075" i="10"/>
  <c r="H2075" i="10" s="1"/>
  <c r="Q2075" i="10"/>
  <c r="F2076" i="10"/>
  <c r="G2076" i="10"/>
  <c r="Q2076" i="10"/>
  <c r="F2077" i="10"/>
  <c r="G2077" i="10"/>
  <c r="Q2077" i="10"/>
  <c r="F2078" i="10"/>
  <c r="G2078" i="10"/>
  <c r="O2078" i="10" s="1"/>
  <c r="Q2078" i="10"/>
  <c r="F2079" i="10"/>
  <c r="G2079" i="10"/>
  <c r="Q2079" i="10"/>
  <c r="F2080" i="10"/>
  <c r="G2080" i="10"/>
  <c r="H2080" i="10" s="1"/>
  <c r="Q2080" i="10"/>
  <c r="F2081" i="10"/>
  <c r="G2081" i="10"/>
  <c r="Q2081" i="10"/>
  <c r="F2082" i="10"/>
  <c r="G2082" i="10"/>
  <c r="H2082" i="10"/>
  <c r="Q2082" i="10"/>
  <c r="F2083" i="10"/>
  <c r="G2083" i="10"/>
  <c r="Q2083" i="10"/>
  <c r="F2084" i="10"/>
  <c r="G2084" i="10"/>
  <c r="H2084" i="10" s="1"/>
  <c r="Q2084" i="10"/>
  <c r="F2085" i="10"/>
  <c r="G2085" i="10"/>
  <c r="O2085" i="10"/>
  <c r="Q2085" i="10"/>
  <c r="F2086" i="10"/>
  <c r="G2086" i="10"/>
  <c r="H2086" i="10"/>
  <c r="O2086" i="10"/>
  <c r="Q2086" i="10"/>
  <c r="F2087" i="10"/>
  <c r="G2087" i="10"/>
  <c r="H2087" i="10" s="1"/>
  <c r="Q2087" i="10"/>
  <c r="F2088" i="10"/>
  <c r="G2088" i="10"/>
  <c r="Q2088" i="10"/>
  <c r="F2089" i="10"/>
  <c r="G2089" i="10"/>
  <c r="Q2089" i="10"/>
  <c r="F2090" i="10"/>
  <c r="G2090" i="10"/>
  <c r="H2090" i="10"/>
  <c r="O2090" i="10"/>
  <c r="Q2090" i="10"/>
  <c r="F2091" i="10"/>
  <c r="G2091" i="10"/>
  <c r="H2091" i="10" s="1"/>
  <c r="Q2091" i="10"/>
  <c r="F2092" i="10"/>
  <c r="G2092" i="10"/>
  <c r="H2092" i="10"/>
  <c r="O2092" i="10"/>
  <c r="Q2092" i="10"/>
  <c r="F2093" i="10"/>
  <c r="G2093" i="10"/>
  <c r="H2093" i="10" s="1"/>
  <c r="O2093" i="10"/>
  <c r="Q2093" i="10"/>
  <c r="F2094" i="10"/>
  <c r="G2094" i="10"/>
  <c r="H2094" i="10" s="1"/>
  <c r="Q2094" i="10"/>
  <c r="F2095" i="10"/>
  <c r="G2095" i="10"/>
  <c r="H2095" i="10" s="1"/>
  <c r="Q2095" i="10"/>
  <c r="F2096" i="10"/>
  <c r="G2096" i="10"/>
  <c r="Q2096" i="10"/>
  <c r="G2097" i="10"/>
  <c r="Q2097" i="10"/>
  <c r="F2098" i="10"/>
  <c r="G2098" i="10"/>
  <c r="O2098" i="10"/>
  <c r="Q2098" i="10"/>
  <c r="F2099" i="10"/>
  <c r="G2099" i="10"/>
  <c r="H2099" i="10" s="1"/>
  <c r="Q2099" i="10"/>
  <c r="F2100" i="10"/>
  <c r="G2100" i="10"/>
  <c r="H2100" i="10"/>
  <c r="O2100" i="10"/>
  <c r="Q2100" i="10"/>
  <c r="F2101" i="10"/>
  <c r="G2101" i="10"/>
  <c r="H2101" i="10" s="1"/>
  <c r="Q2101" i="10"/>
  <c r="F2102" i="10"/>
  <c r="G2102" i="10"/>
  <c r="H2102" i="10"/>
  <c r="O2102" i="10"/>
  <c r="Q2102" i="10"/>
  <c r="F2103" i="10"/>
  <c r="G2103" i="10"/>
  <c r="H2103" i="10" s="1"/>
  <c r="Q2103" i="10"/>
  <c r="F2104" i="10"/>
  <c r="G2104" i="10"/>
  <c r="H2104" i="10" s="1"/>
  <c r="Q2104" i="10"/>
  <c r="F2105" i="10"/>
  <c r="G2105" i="10"/>
  <c r="Q2105" i="10"/>
  <c r="F2106" i="10"/>
  <c r="G2106" i="10"/>
  <c r="O2106" i="10" s="1"/>
  <c r="Q2106" i="10"/>
  <c r="F2107" i="10"/>
  <c r="G2107" i="10"/>
  <c r="Q2107" i="10"/>
  <c r="F2108" i="10"/>
  <c r="G2108" i="10"/>
  <c r="H2108" i="10"/>
  <c r="O2108" i="10"/>
  <c r="Q2108" i="10"/>
  <c r="F2109" i="10"/>
  <c r="G2109" i="10"/>
  <c r="H2109" i="10" s="1"/>
  <c r="Q2109" i="10"/>
  <c r="F2110" i="10"/>
  <c r="G2110" i="10"/>
  <c r="H2110" i="10" s="1"/>
  <c r="Q2110" i="10"/>
  <c r="F2111" i="10"/>
  <c r="G2111" i="10"/>
  <c r="Q2111" i="10"/>
  <c r="F2112" i="10"/>
  <c r="G2112" i="10"/>
  <c r="H2112" i="10" s="1"/>
  <c r="Q2112" i="10"/>
  <c r="F2113" i="10"/>
  <c r="G2113" i="10"/>
  <c r="Q2113" i="10"/>
  <c r="F2114" i="10"/>
  <c r="G2114" i="10"/>
  <c r="H2114" i="10" s="1"/>
  <c r="O2114" i="10"/>
  <c r="Q2114" i="10"/>
  <c r="F2115" i="10"/>
  <c r="G2115" i="10"/>
  <c r="Q2115" i="10"/>
  <c r="F2116" i="10"/>
  <c r="G2116" i="10"/>
  <c r="H2116" i="10"/>
  <c r="O2116" i="10"/>
  <c r="Q2116" i="10"/>
  <c r="F2117" i="10"/>
  <c r="G2117" i="10"/>
  <c r="H2117" i="10" s="1"/>
  <c r="Q2117" i="10"/>
  <c r="F2118" i="10"/>
  <c r="G2118" i="10"/>
  <c r="H2118" i="10"/>
  <c r="O2118" i="10"/>
  <c r="Q2118" i="10"/>
  <c r="F2119" i="10"/>
  <c r="G2119" i="10"/>
  <c r="Q2119" i="10"/>
  <c r="F2120" i="10"/>
  <c r="G2120" i="10"/>
  <c r="H2120" i="10" s="1"/>
  <c r="Q2120" i="10"/>
  <c r="F2121" i="10"/>
  <c r="G2121" i="10"/>
  <c r="Q2121" i="10"/>
  <c r="F2122" i="10"/>
  <c r="G2122" i="10"/>
  <c r="H2122" i="10" s="1"/>
  <c r="Q2122" i="10"/>
  <c r="F2123" i="10"/>
  <c r="G2123" i="10"/>
  <c r="Q2123" i="10"/>
  <c r="F2124" i="10"/>
  <c r="G2124" i="10"/>
  <c r="H2124" i="10" s="1"/>
  <c r="Q2124" i="10"/>
  <c r="F2125" i="10"/>
  <c r="G2125" i="10"/>
  <c r="H2125" i="10" s="1"/>
  <c r="Q2125" i="10"/>
  <c r="F2126" i="10"/>
  <c r="G2126" i="10"/>
  <c r="Q2126" i="10"/>
  <c r="F2127" i="10"/>
  <c r="G2127" i="10"/>
  <c r="Q2127" i="10"/>
  <c r="F2128" i="10"/>
  <c r="G2128" i="10"/>
  <c r="H2128" i="10" s="1"/>
  <c r="Q2128" i="10"/>
  <c r="G2129" i="10"/>
  <c r="Q2129" i="10"/>
  <c r="F2130" i="10"/>
  <c r="G2130" i="10"/>
  <c r="H2130" i="10"/>
  <c r="O2130" i="10"/>
  <c r="Q2130" i="10"/>
  <c r="F2131" i="10"/>
  <c r="G2131" i="10"/>
  <c r="Q2131" i="10"/>
  <c r="F2132" i="10"/>
  <c r="G2132" i="10"/>
  <c r="Q2132" i="10"/>
  <c r="F2133" i="10"/>
  <c r="G2133" i="10"/>
  <c r="H2133" i="10" s="1"/>
  <c r="Q2133" i="10"/>
  <c r="F2134" i="10"/>
  <c r="G2134" i="10"/>
  <c r="O2134" i="10" s="1"/>
  <c r="H2134" i="10"/>
  <c r="Q2134" i="10"/>
  <c r="F2135" i="10"/>
  <c r="G2135" i="10"/>
  <c r="Q2135" i="10"/>
  <c r="F2136" i="10"/>
  <c r="G2136" i="10"/>
  <c r="Q2136" i="10"/>
  <c r="F2137" i="10"/>
  <c r="G2137" i="10"/>
  <c r="Q2137" i="10"/>
  <c r="F2138" i="10"/>
  <c r="G2138" i="10"/>
  <c r="O2138" i="10" s="1"/>
  <c r="H2138" i="10"/>
  <c r="Q2138" i="10"/>
  <c r="F2139" i="10"/>
  <c r="G2139" i="10"/>
  <c r="Q2139" i="10"/>
  <c r="F2140" i="10"/>
  <c r="G2140" i="10"/>
  <c r="H2140" i="10"/>
  <c r="O2140" i="10"/>
  <c r="Q2140" i="10"/>
  <c r="F2141" i="10"/>
  <c r="G2141" i="10"/>
  <c r="H2141" i="10" s="1"/>
  <c r="Q2141" i="10"/>
  <c r="F2142" i="10"/>
  <c r="G2142" i="10"/>
  <c r="H2142" i="10"/>
  <c r="O2142" i="10"/>
  <c r="Q2142" i="10"/>
  <c r="F2143" i="10"/>
  <c r="G2143" i="10"/>
  <c r="Q2143" i="10"/>
  <c r="F2144" i="10"/>
  <c r="G2144" i="10"/>
  <c r="H2144" i="10" s="1"/>
  <c r="Q2144" i="10"/>
  <c r="F2145" i="10"/>
  <c r="G2145" i="10"/>
  <c r="Q2145" i="10"/>
  <c r="F2146" i="10"/>
  <c r="G2146" i="10"/>
  <c r="H2146" i="10" s="1"/>
  <c r="Q2146" i="10"/>
  <c r="F2147" i="10"/>
  <c r="G2147" i="10"/>
  <c r="H2147" i="10" s="1"/>
  <c r="Q2147" i="10"/>
  <c r="F2148" i="10"/>
  <c r="G2148" i="10"/>
  <c r="H2148" i="10"/>
  <c r="O2148" i="10"/>
  <c r="Q2148" i="10"/>
  <c r="F2149" i="10"/>
  <c r="G2149" i="10"/>
  <c r="Q2149" i="10"/>
  <c r="F2150" i="10"/>
  <c r="G2150" i="10"/>
  <c r="H2150" i="10" s="1"/>
  <c r="O2150" i="10"/>
  <c r="Q2150" i="10"/>
  <c r="F2151" i="10"/>
  <c r="G2151" i="10"/>
  <c r="Q2151" i="10"/>
  <c r="F2152" i="10"/>
  <c r="G2152" i="10"/>
  <c r="H2152" i="10" s="1"/>
  <c r="Q2152" i="10"/>
  <c r="F2153" i="10"/>
  <c r="G2153" i="10"/>
  <c r="H2153" i="10" s="1"/>
  <c r="O2153" i="10"/>
  <c r="Q2153" i="10"/>
  <c r="F2154" i="10"/>
  <c r="G2154" i="10"/>
  <c r="O2154" i="10" s="1"/>
  <c r="H2154" i="10"/>
  <c r="Q2154" i="10"/>
  <c r="F2155" i="10"/>
  <c r="G2155" i="10"/>
  <c r="Q2155" i="10"/>
  <c r="F2156" i="10"/>
  <c r="G2156" i="10"/>
  <c r="O2156" i="10" s="1"/>
  <c r="Q2156" i="10"/>
  <c r="F2157" i="10"/>
  <c r="G2157" i="10"/>
  <c r="O2157" i="10" s="1"/>
  <c r="Q2157" i="10"/>
  <c r="F2158" i="10"/>
  <c r="G2158" i="10"/>
  <c r="O2158" i="10" s="1"/>
  <c r="Q2158" i="10"/>
  <c r="F2159" i="10"/>
  <c r="G2159" i="10"/>
  <c r="Q2159" i="10"/>
  <c r="F2160" i="10"/>
  <c r="G2160" i="10"/>
  <c r="Q2160" i="10"/>
  <c r="F2161" i="10"/>
  <c r="G2161" i="10"/>
  <c r="H2161" i="10"/>
  <c r="O2161" i="10"/>
  <c r="Q2161" i="10"/>
  <c r="F2162" i="10"/>
  <c r="G2162" i="10"/>
  <c r="Q2162" i="10"/>
  <c r="F2163" i="10"/>
  <c r="G2163" i="10"/>
  <c r="H2163" i="10" s="1"/>
  <c r="Q2163" i="10"/>
  <c r="F2164" i="10"/>
  <c r="G2164" i="10"/>
  <c r="O2164" i="10"/>
  <c r="Q2164" i="10"/>
  <c r="F2165" i="10"/>
  <c r="G2165" i="10"/>
  <c r="O2165" i="10" s="1"/>
  <c r="H2165" i="10"/>
  <c r="Q2165" i="10"/>
  <c r="F2166" i="10"/>
  <c r="G2166" i="10"/>
  <c r="H2166" i="10"/>
  <c r="O2166" i="10"/>
  <c r="Q2166" i="10"/>
  <c r="F2167" i="10"/>
  <c r="G2167" i="10"/>
  <c r="Q2167" i="10"/>
  <c r="F2168" i="10"/>
  <c r="G2168" i="10"/>
  <c r="Q2168" i="10"/>
  <c r="G2169" i="10"/>
  <c r="Q2169" i="10"/>
  <c r="F2170" i="10"/>
  <c r="G2170" i="10"/>
  <c r="O2170" i="10" s="1"/>
  <c r="H2170" i="10"/>
  <c r="Q2170" i="10"/>
  <c r="F2171" i="10"/>
  <c r="G2171" i="10"/>
  <c r="H2171" i="10" s="1"/>
  <c r="Q2171" i="10"/>
  <c r="F2172" i="10"/>
  <c r="G2172" i="10"/>
  <c r="H2172" i="10" s="1"/>
  <c r="O2172" i="10"/>
  <c r="Q2172" i="10"/>
  <c r="F2173" i="10"/>
  <c r="G2173" i="10"/>
  <c r="O2173" i="10" s="1"/>
  <c r="H2173" i="10"/>
  <c r="Q2173" i="10"/>
  <c r="F2174" i="10"/>
  <c r="G2174" i="10"/>
  <c r="H2174" i="10"/>
  <c r="O2174" i="10"/>
  <c r="Q2174" i="10"/>
  <c r="F2175" i="10"/>
  <c r="G2175" i="10"/>
  <c r="Q2175" i="10"/>
  <c r="F2176" i="10"/>
  <c r="G2176" i="10"/>
  <c r="Q2176" i="10"/>
  <c r="F2177" i="10"/>
  <c r="G2177" i="10"/>
  <c r="O2177" i="10" s="1"/>
  <c r="Q2177" i="10"/>
  <c r="F2178" i="10"/>
  <c r="G2178" i="10"/>
  <c r="H2178" i="10" s="1"/>
  <c r="O2178" i="10"/>
  <c r="Q2178" i="10"/>
  <c r="F2179" i="10"/>
  <c r="G2179" i="10"/>
  <c r="Q2179" i="10"/>
  <c r="F2180" i="10"/>
  <c r="G2180" i="10"/>
  <c r="H2180" i="10" s="1"/>
  <c r="Q2180" i="10"/>
  <c r="F2181" i="10"/>
  <c r="G2181" i="10"/>
  <c r="O2181" i="10" s="1"/>
  <c r="H2181" i="10"/>
  <c r="Q2181" i="10"/>
  <c r="F2182" i="10"/>
  <c r="G2182" i="10"/>
  <c r="H2182" i="10" s="1"/>
  <c r="Q2182" i="10"/>
  <c r="F2183" i="10"/>
  <c r="G2183" i="10"/>
  <c r="Q2183" i="10"/>
  <c r="F2184" i="10"/>
  <c r="G2184" i="10"/>
  <c r="H2184" i="10" s="1"/>
  <c r="Q2184" i="10"/>
  <c r="F2185" i="10"/>
  <c r="G2185" i="10"/>
  <c r="O2185" i="10" s="1"/>
  <c r="H2185" i="10"/>
  <c r="Q2185" i="10"/>
  <c r="F2186" i="10"/>
  <c r="G2186" i="10"/>
  <c r="O2186" i="10" s="1"/>
  <c r="H2186" i="10"/>
  <c r="Q2186" i="10"/>
  <c r="F2187" i="10"/>
  <c r="G2187" i="10"/>
  <c r="Q2187" i="10"/>
  <c r="F2188" i="10"/>
  <c r="G2188" i="10"/>
  <c r="Q2188" i="10"/>
  <c r="F2189" i="10"/>
  <c r="G2189" i="10"/>
  <c r="O2189" i="10" s="1"/>
  <c r="Q2189" i="10"/>
  <c r="F2190" i="10"/>
  <c r="G2190" i="10"/>
  <c r="O2190" i="10" s="1"/>
  <c r="Q2190" i="10"/>
  <c r="F2191" i="10"/>
  <c r="G2191" i="10"/>
  <c r="Q2191" i="10"/>
  <c r="F2192" i="10"/>
  <c r="G2192" i="10"/>
  <c r="H2192" i="10" s="1"/>
  <c r="Q2192" i="10"/>
  <c r="F2193" i="10"/>
  <c r="G2193" i="10"/>
  <c r="O2193" i="10" s="1"/>
  <c r="Q2193" i="10"/>
  <c r="F2194" i="10"/>
  <c r="G2194" i="10"/>
  <c r="H2194" i="10" s="1"/>
  <c r="Q2194" i="10"/>
  <c r="F2195" i="10"/>
  <c r="G2195" i="10"/>
  <c r="Q2195" i="10"/>
  <c r="F2196" i="10"/>
  <c r="G2196" i="10"/>
  <c r="H2196" i="10"/>
  <c r="O2196" i="10"/>
  <c r="Q2196" i="10"/>
  <c r="F2197" i="10"/>
  <c r="G2197" i="10"/>
  <c r="H2197" i="10" s="1"/>
  <c r="Q2197" i="10"/>
  <c r="F2198" i="10"/>
  <c r="G2198" i="10"/>
  <c r="O2198" i="10"/>
  <c r="Q2198" i="10"/>
  <c r="F2199" i="10"/>
  <c r="G2199" i="10"/>
  <c r="Q2199" i="10"/>
  <c r="F2200" i="10"/>
  <c r="G2200" i="10"/>
  <c r="Q2200" i="10"/>
  <c r="F2201" i="10"/>
  <c r="G2201" i="10"/>
  <c r="Q2201" i="10"/>
  <c r="F2202" i="10"/>
  <c r="G2202" i="10"/>
  <c r="H2202" i="10" s="1"/>
  <c r="Q2202" i="10"/>
  <c r="F2203" i="10"/>
  <c r="G2203" i="10"/>
  <c r="Q2203" i="10"/>
  <c r="F2204" i="10"/>
  <c r="G2204" i="10"/>
  <c r="O2204" i="10" s="1"/>
  <c r="Q2204" i="10"/>
  <c r="F2205" i="10"/>
  <c r="G2205" i="10"/>
  <c r="O2205" i="10" s="1"/>
  <c r="Q2205" i="10"/>
  <c r="F2206" i="10"/>
  <c r="G2206" i="10"/>
  <c r="H2206" i="10" s="1"/>
  <c r="Q2206" i="10"/>
  <c r="F2207" i="10"/>
  <c r="G2207" i="10"/>
  <c r="H2207" i="10" s="1"/>
  <c r="Q2207" i="10"/>
  <c r="F2208" i="10"/>
  <c r="G2208" i="10"/>
  <c r="H2208" i="10" s="1"/>
  <c r="Q2208" i="10"/>
  <c r="F2209" i="10"/>
  <c r="G2209" i="10"/>
  <c r="O2209" i="10" s="1"/>
  <c r="Q2209" i="10"/>
  <c r="F2210" i="10"/>
  <c r="G2210" i="10"/>
  <c r="H2210" i="10" s="1"/>
  <c r="Q2210" i="10"/>
  <c r="F2211" i="10"/>
  <c r="G2211" i="10"/>
  <c r="O2211" i="10" s="1"/>
  <c r="Q2211" i="10"/>
  <c r="F2212" i="10"/>
  <c r="G2212" i="10"/>
  <c r="O2212" i="10" s="1"/>
  <c r="Q2212" i="10"/>
  <c r="F2213" i="10"/>
  <c r="G2213" i="10"/>
  <c r="O2213" i="10"/>
  <c r="Q2213" i="10"/>
  <c r="F2214" i="10"/>
  <c r="G2214" i="10"/>
  <c r="H2214" i="10" s="1"/>
  <c r="Q2214" i="10"/>
  <c r="F2215" i="10"/>
  <c r="G2215" i="10"/>
  <c r="H2215" i="10" s="1"/>
  <c r="Q2215" i="10"/>
  <c r="F2216" i="10"/>
  <c r="G2216" i="10"/>
  <c r="H2216" i="10" s="1"/>
  <c r="Q2216" i="10"/>
  <c r="F2217" i="10"/>
  <c r="G2217" i="10"/>
  <c r="H2217" i="10"/>
  <c r="O2217" i="10"/>
  <c r="Q2217" i="10"/>
  <c r="F2218" i="10"/>
  <c r="G2218" i="10"/>
  <c r="H2218" i="10" s="1"/>
  <c r="Q2218" i="10"/>
  <c r="F2219" i="10"/>
  <c r="G2219" i="10"/>
  <c r="H2219" i="10"/>
  <c r="O2219" i="10"/>
  <c r="Q2219" i="10"/>
  <c r="F2220" i="10"/>
  <c r="G2220" i="10"/>
  <c r="H2220" i="10"/>
  <c r="O2220" i="10"/>
  <c r="Q2220" i="10"/>
  <c r="F2221" i="10"/>
  <c r="G2221" i="10"/>
  <c r="H2221" i="10"/>
  <c r="O2221" i="10"/>
  <c r="Q2221" i="10"/>
  <c r="F2222" i="10"/>
  <c r="G2222" i="10"/>
  <c r="H2222" i="10" s="1"/>
  <c r="Q2222" i="10"/>
  <c r="F2223" i="10"/>
  <c r="G2223" i="10"/>
  <c r="H2223" i="10" s="1"/>
  <c r="Q2223" i="10"/>
  <c r="F2224" i="10"/>
  <c r="G2224" i="10"/>
  <c r="H2224" i="10" s="1"/>
  <c r="Q2224" i="10"/>
  <c r="F2225" i="10"/>
  <c r="G2225" i="10"/>
  <c r="H2225" i="10" s="1"/>
  <c r="Q2225" i="10"/>
  <c r="F2226" i="10"/>
  <c r="G2226" i="10"/>
  <c r="H2226" i="10" s="1"/>
  <c r="Q2226" i="10"/>
  <c r="F2227" i="10"/>
  <c r="G2227" i="10"/>
  <c r="H2227" i="10" s="1"/>
  <c r="Q2227" i="10"/>
  <c r="F2228" i="10"/>
  <c r="G2228" i="10"/>
  <c r="H2228" i="10" s="1"/>
  <c r="Q2228" i="10"/>
  <c r="F2229" i="10"/>
  <c r="G2229" i="10"/>
  <c r="H2229" i="10" s="1"/>
  <c r="Q2229" i="10"/>
  <c r="F2230" i="10"/>
  <c r="G2230" i="10"/>
  <c r="H2230" i="10" s="1"/>
  <c r="Q2230" i="10"/>
  <c r="F2231" i="10"/>
  <c r="G2231" i="10"/>
  <c r="H2231" i="10" s="1"/>
  <c r="Q2231" i="10"/>
  <c r="F2232" i="10"/>
  <c r="G2232" i="10"/>
  <c r="H2232" i="10" s="1"/>
  <c r="Q2232" i="10"/>
  <c r="F2233" i="10"/>
  <c r="G2233" i="10"/>
  <c r="H2233" i="10"/>
  <c r="O2233" i="10"/>
  <c r="Q2233" i="10"/>
  <c r="F2234" i="10"/>
  <c r="G2234" i="10"/>
  <c r="H2234" i="10" s="1"/>
  <c r="Q2234" i="10"/>
  <c r="F2235" i="10"/>
  <c r="G2235" i="10"/>
  <c r="H2235" i="10"/>
  <c r="O2235" i="10"/>
  <c r="Q2235" i="10"/>
  <c r="F2236" i="10"/>
  <c r="G2236" i="10"/>
  <c r="H2236" i="10"/>
  <c r="O2236" i="10"/>
  <c r="Q2236" i="10"/>
  <c r="F2237" i="10"/>
  <c r="G2237" i="10"/>
  <c r="H2237" i="10"/>
  <c r="O2237" i="10"/>
  <c r="Q2237" i="10"/>
  <c r="F2238" i="10"/>
  <c r="G2238" i="10"/>
  <c r="H2238" i="10" s="1"/>
  <c r="Q2238" i="10"/>
  <c r="F2239" i="10"/>
  <c r="G2239" i="10"/>
  <c r="H2239" i="10" s="1"/>
  <c r="O2239" i="10"/>
  <c r="Q2239" i="10"/>
  <c r="F2240" i="10"/>
  <c r="G2240" i="10"/>
  <c r="H2240" i="10" s="1"/>
  <c r="Q2240" i="10"/>
  <c r="F2241" i="10"/>
  <c r="G2241" i="10"/>
  <c r="H2241" i="10" s="1"/>
  <c r="Q2241" i="10"/>
  <c r="F2242" i="10"/>
  <c r="G2242" i="10"/>
  <c r="H2242" i="10" s="1"/>
  <c r="Q2242" i="10"/>
  <c r="F2243" i="10"/>
  <c r="G2243" i="10"/>
  <c r="H2243" i="10" s="1"/>
  <c r="Q2243" i="10"/>
  <c r="B749" i="10"/>
  <c r="B750" i="10"/>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F841" i="10"/>
  <c r="F786" i="10"/>
  <c r="F196" i="10"/>
  <c r="F197" i="10"/>
  <c r="F390" i="10" s="1"/>
  <c r="F583" i="10" s="1"/>
  <c r="F776" i="10" s="1"/>
  <c r="F198" i="10"/>
  <c r="F199" i="10"/>
  <c r="F392" i="10" s="1"/>
  <c r="F585" i="10" s="1"/>
  <c r="F778" i="10" s="1"/>
  <c r="F200" i="10"/>
  <c r="F393" i="10" s="1"/>
  <c r="F586" i="10" s="1"/>
  <c r="F779" i="10" s="1"/>
  <c r="F201" i="10"/>
  <c r="F394" i="10" s="1"/>
  <c r="F587" i="10" s="1"/>
  <c r="F780" i="10" s="1"/>
  <c r="F202" i="10"/>
  <c r="F395" i="10" s="1"/>
  <c r="F588" i="10" s="1"/>
  <c r="F781" i="10" s="1"/>
  <c r="F203" i="10"/>
  <c r="F396" i="10" s="1"/>
  <c r="F589" i="10" s="1"/>
  <c r="F782" i="10" s="1"/>
  <c r="F204" i="10"/>
  <c r="F397" i="10" s="1"/>
  <c r="F590" i="10" s="1"/>
  <c r="F783" i="10" s="1"/>
  <c r="F205" i="10"/>
  <c r="F398" i="10" s="1"/>
  <c r="F591" i="10" s="1"/>
  <c r="F784" i="10" s="1"/>
  <c r="F206" i="10"/>
  <c r="F207" i="10"/>
  <c r="F400" i="10" s="1"/>
  <c r="F593" i="10" s="1"/>
  <c r="F208" i="10"/>
  <c r="F209" i="10"/>
  <c r="F402" i="10" s="1"/>
  <c r="F595" i="10" s="1"/>
  <c r="F788" i="10" s="1"/>
  <c r="F210" i="10"/>
  <c r="F403" i="10" s="1"/>
  <c r="F596" i="10" s="1"/>
  <c r="F789" i="10" s="1"/>
  <c r="F211" i="10"/>
  <c r="F404" i="10" s="1"/>
  <c r="F597" i="10" s="1"/>
  <c r="F790" i="10" s="1"/>
  <c r="F212" i="10"/>
  <c r="F405" i="10" s="1"/>
  <c r="F598" i="10" s="1"/>
  <c r="F791" i="10" s="1"/>
  <c r="F213" i="10"/>
  <c r="F406" i="10" s="1"/>
  <c r="F599" i="10" s="1"/>
  <c r="F792" i="10" s="1"/>
  <c r="F214" i="10"/>
  <c r="F215" i="10"/>
  <c r="F408" i="10" s="1"/>
  <c r="F601" i="10" s="1"/>
  <c r="F794" i="10" s="1"/>
  <c r="F216" i="10"/>
  <c r="F217" i="10"/>
  <c r="F410" i="10" s="1"/>
  <c r="F603" i="10" s="1"/>
  <c r="F796" i="10" s="1"/>
  <c r="F218" i="10"/>
  <c r="F411" i="10" s="1"/>
  <c r="F604" i="10" s="1"/>
  <c r="F797" i="10" s="1"/>
  <c r="F219" i="10"/>
  <c r="F412" i="10" s="1"/>
  <c r="F605" i="10" s="1"/>
  <c r="F798" i="10" s="1"/>
  <c r="F220" i="10"/>
  <c r="F221" i="10"/>
  <c r="F414" i="10" s="1"/>
  <c r="F607" i="10" s="1"/>
  <c r="F800" i="10" s="1"/>
  <c r="F222" i="10"/>
  <c r="F223" i="10"/>
  <c r="F416" i="10" s="1"/>
  <c r="F609" i="10" s="1"/>
  <c r="F802" i="10" s="1"/>
  <c r="F224" i="10"/>
  <c r="F225" i="10"/>
  <c r="F418" i="10" s="1"/>
  <c r="F611" i="10" s="1"/>
  <c r="F804" i="10" s="1"/>
  <c r="F226" i="10"/>
  <c r="F419" i="10" s="1"/>
  <c r="F612" i="10" s="1"/>
  <c r="F805" i="10" s="1"/>
  <c r="F227" i="10"/>
  <c r="F420" i="10" s="1"/>
  <c r="F613" i="10" s="1"/>
  <c r="F806" i="10" s="1"/>
  <c r="F228" i="10"/>
  <c r="F421" i="10" s="1"/>
  <c r="F614" i="10" s="1"/>
  <c r="F807" i="10" s="1"/>
  <c r="F229" i="10"/>
  <c r="F422" i="10" s="1"/>
  <c r="F615" i="10" s="1"/>
  <c r="F808" i="10" s="1"/>
  <c r="F230" i="10"/>
  <c r="F231" i="10"/>
  <c r="F424" i="10" s="1"/>
  <c r="F617" i="10" s="1"/>
  <c r="F810" i="10" s="1"/>
  <c r="F232" i="10"/>
  <c r="F233" i="10"/>
  <c r="F426" i="10" s="1"/>
  <c r="F619" i="10" s="1"/>
  <c r="F812" i="10" s="1"/>
  <c r="F234" i="10"/>
  <c r="F427" i="10" s="1"/>
  <c r="F620" i="10" s="1"/>
  <c r="F813" i="10" s="1"/>
  <c r="F235" i="10"/>
  <c r="F428" i="10" s="1"/>
  <c r="F621" i="10" s="1"/>
  <c r="F814" i="10" s="1"/>
  <c r="F236" i="10"/>
  <c r="F429" i="10" s="1"/>
  <c r="F622" i="10" s="1"/>
  <c r="F815" i="10" s="1"/>
  <c r="F237" i="10"/>
  <c r="F430" i="10" s="1"/>
  <c r="F623" i="10" s="1"/>
  <c r="F816" i="10" s="1"/>
  <c r="F238" i="10"/>
  <c r="F239" i="10"/>
  <c r="F432" i="10" s="1"/>
  <c r="F625" i="10" s="1"/>
  <c r="F818" i="10" s="1"/>
  <c r="F240" i="10"/>
  <c r="F241" i="10"/>
  <c r="F434" i="10" s="1"/>
  <c r="F242" i="10"/>
  <c r="F243" i="10"/>
  <c r="F436" i="10" s="1"/>
  <c r="F629" i="10" s="1"/>
  <c r="F822" i="10" s="1"/>
  <c r="F244" i="10"/>
  <c r="F437" i="10" s="1"/>
  <c r="F630" i="10" s="1"/>
  <c r="F823" i="10" s="1"/>
  <c r="F245" i="10"/>
  <c r="F438" i="10" s="1"/>
  <c r="F631" i="10" s="1"/>
  <c r="F824" i="10" s="1"/>
  <c r="F246" i="10"/>
  <c r="F247" i="10"/>
  <c r="F440" i="10" s="1"/>
  <c r="F633" i="10" s="1"/>
  <c r="F826" i="10" s="1"/>
  <c r="F248" i="10"/>
  <c r="F441" i="10" s="1"/>
  <c r="F634" i="10" s="1"/>
  <c r="F827" i="10" s="1"/>
  <c r="F249" i="10"/>
  <c r="F442" i="10" s="1"/>
  <c r="F635" i="10" s="1"/>
  <c r="F828" i="10" s="1"/>
  <c r="F250" i="10"/>
  <c r="F443" i="10" s="1"/>
  <c r="F636" i="10" s="1"/>
  <c r="F829" i="10" s="1"/>
  <c r="F251" i="10"/>
  <c r="F444" i="10" s="1"/>
  <c r="F637" i="10" s="1"/>
  <c r="F830" i="10" s="1"/>
  <c r="F252" i="10"/>
  <c r="F445" i="10" s="1"/>
  <c r="F638" i="10" s="1"/>
  <c r="F831" i="10" s="1"/>
  <c r="F253" i="10"/>
  <c r="F446" i="10" s="1"/>
  <c r="F639" i="10" s="1"/>
  <c r="F832" i="10" s="1"/>
  <c r="F254" i="10"/>
  <c r="F255" i="10"/>
  <c r="F448" i="10" s="1"/>
  <c r="F641" i="10" s="1"/>
  <c r="F834" i="10" s="1"/>
  <c r="F256" i="10"/>
  <c r="F257" i="10"/>
  <c r="F450" i="10" s="1"/>
  <c r="F643" i="10" s="1"/>
  <c r="F836" i="10" s="1"/>
  <c r="F258" i="10"/>
  <c r="F451" i="10" s="1"/>
  <c r="F644" i="10" s="1"/>
  <c r="F837" i="10" s="1"/>
  <c r="F259" i="10"/>
  <c r="F452" i="10" s="1"/>
  <c r="F645" i="10" s="1"/>
  <c r="F838" i="10" s="1"/>
  <c r="F260" i="10"/>
  <c r="F261" i="10"/>
  <c r="F454" i="10" s="1"/>
  <c r="F647" i="10" s="1"/>
  <c r="F840" i="10" s="1"/>
  <c r="F262" i="10"/>
  <c r="F263" i="10"/>
  <c r="F456" i="10" s="1"/>
  <c r="F649" i="10" s="1"/>
  <c r="F842" i="10" s="1"/>
  <c r="F264" i="10"/>
  <c r="F265" i="10"/>
  <c r="F458" i="10" s="1"/>
  <c r="F651" i="10" s="1"/>
  <c r="F844" i="10" s="1"/>
  <c r="F266" i="10"/>
  <c r="F459" i="10" s="1"/>
  <c r="F652" i="10" s="1"/>
  <c r="F845" i="10" s="1"/>
  <c r="F267" i="10"/>
  <c r="F460" i="10" s="1"/>
  <c r="F653" i="10" s="1"/>
  <c r="F846" i="10" s="1"/>
  <c r="F268" i="10"/>
  <c r="F461" i="10" s="1"/>
  <c r="F654" i="10" s="1"/>
  <c r="F847" i="10" s="1"/>
  <c r="F269" i="10"/>
  <c r="F462" i="10" s="1"/>
  <c r="F655" i="10" s="1"/>
  <c r="F848" i="10" s="1"/>
  <c r="F270" i="10"/>
  <c r="F271" i="10"/>
  <c r="F464" i="10" s="1"/>
  <c r="F657" i="10" s="1"/>
  <c r="F850" i="10" s="1"/>
  <c r="F272" i="10"/>
  <c r="F273" i="10"/>
  <c r="F466" i="10" s="1"/>
  <c r="F659" i="10" s="1"/>
  <c r="F852" i="10" s="1"/>
  <c r="F274" i="10"/>
  <c r="F467" i="10" s="1"/>
  <c r="F660" i="10" s="1"/>
  <c r="F853" i="10" s="1"/>
  <c r="F275" i="10"/>
  <c r="F468" i="10" s="1"/>
  <c r="F661" i="10" s="1"/>
  <c r="F854" i="10" s="1"/>
  <c r="F276" i="10"/>
  <c r="F469" i="10" s="1"/>
  <c r="F662" i="10" s="1"/>
  <c r="F855" i="10" s="1"/>
  <c r="F277" i="10"/>
  <c r="F470" i="10" s="1"/>
  <c r="F663" i="10" s="1"/>
  <c r="F856" i="10" s="1"/>
  <c r="F278" i="10"/>
  <c r="F279" i="10"/>
  <c r="F472" i="10" s="1"/>
  <c r="F665" i="10" s="1"/>
  <c r="F858" i="10" s="1"/>
  <c r="F280" i="10"/>
  <c r="F281" i="10"/>
  <c r="F474" i="10" s="1"/>
  <c r="F667" i="10" s="1"/>
  <c r="F860" i="10" s="1"/>
  <c r="F282" i="10"/>
  <c r="F475" i="10" s="1"/>
  <c r="F668" i="10" s="1"/>
  <c r="F861" i="10" s="1"/>
  <c r="F283" i="10"/>
  <c r="F476" i="10" s="1"/>
  <c r="F669" i="10" s="1"/>
  <c r="F862" i="10" s="1"/>
  <c r="F284" i="10"/>
  <c r="F285" i="10"/>
  <c r="F478" i="10" s="1"/>
  <c r="F671" i="10" s="1"/>
  <c r="F864" i="10" s="1"/>
  <c r="F286" i="10"/>
  <c r="F287" i="10"/>
  <c r="F480" i="10" s="1"/>
  <c r="F673" i="10" s="1"/>
  <c r="F866" i="10" s="1"/>
  <c r="F288" i="10"/>
  <c r="F481" i="10" s="1"/>
  <c r="F674" i="10" s="1"/>
  <c r="F867" i="10" s="1"/>
  <c r="F289" i="10"/>
  <c r="F482" i="10" s="1"/>
  <c r="F675" i="10" s="1"/>
  <c r="F868" i="10" s="1"/>
  <c r="F290" i="10"/>
  <c r="F483" i="10" s="1"/>
  <c r="F676" i="10" s="1"/>
  <c r="F869" i="10" s="1"/>
  <c r="F291" i="10"/>
  <c r="F484" i="10" s="1"/>
  <c r="F677" i="10" s="1"/>
  <c r="F870" i="10" s="1"/>
  <c r="F292" i="10"/>
  <c r="F485" i="10" s="1"/>
  <c r="F678" i="10" s="1"/>
  <c r="F871" i="10" s="1"/>
  <c r="F293" i="10"/>
  <c r="F486" i="10" s="1"/>
  <c r="F679" i="10" s="1"/>
  <c r="F294" i="10"/>
  <c r="F295" i="10"/>
  <c r="F488" i="10" s="1"/>
  <c r="F681" i="10" s="1"/>
  <c r="F296" i="10"/>
  <c r="F297" i="10"/>
  <c r="F490" i="10" s="1"/>
  <c r="F683" i="10" s="1"/>
  <c r="F298" i="10"/>
  <c r="F491" i="10" s="1"/>
  <c r="F684" i="10" s="1"/>
  <c r="F299" i="10"/>
  <c r="F492" i="10" s="1"/>
  <c r="F685" i="10" s="1"/>
  <c r="F300" i="10"/>
  <c r="F493" i="10" s="1"/>
  <c r="F686" i="10" s="1"/>
  <c r="F301" i="10"/>
  <c r="F494" i="10" s="1"/>
  <c r="F687" i="10" s="1"/>
  <c r="F302" i="10"/>
  <c r="F303" i="10"/>
  <c r="F496" i="10" s="1"/>
  <c r="F689" i="10" s="1"/>
  <c r="F304" i="10"/>
  <c r="F497" i="10" s="1"/>
  <c r="F690" i="10" s="1"/>
  <c r="F305" i="10"/>
  <c r="F498" i="10" s="1"/>
  <c r="F691" i="10" s="1"/>
  <c r="F306" i="10"/>
  <c r="F499" i="10" s="1"/>
  <c r="F692" i="10" s="1"/>
  <c r="F307" i="10"/>
  <c r="F500" i="10" s="1"/>
  <c r="F693" i="10" s="1"/>
  <c r="F308" i="10"/>
  <c r="F501" i="10" s="1"/>
  <c r="F694" i="10" s="1"/>
  <c r="F309" i="10"/>
  <c r="F502" i="10" s="1"/>
  <c r="F695" i="10" s="1"/>
  <c r="F310" i="10"/>
  <c r="F311" i="10"/>
  <c r="F504" i="10" s="1"/>
  <c r="F697" i="10" s="1"/>
  <c r="F312" i="10"/>
  <c r="F313" i="10"/>
  <c r="F506" i="10" s="1"/>
  <c r="F699" i="10" s="1"/>
  <c r="F314" i="10"/>
  <c r="F507" i="10" s="1"/>
  <c r="F700" i="10" s="1"/>
  <c r="F315" i="10"/>
  <c r="F508" i="10" s="1"/>
  <c r="F701" i="10" s="1"/>
  <c r="F316" i="10"/>
  <c r="F509" i="10" s="1"/>
  <c r="F702" i="10" s="1"/>
  <c r="F317" i="10"/>
  <c r="F510" i="10" s="1"/>
  <c r="F703" i="10" s="1"/>
  <c r="F318" i="10"/>
  <c r="F319" i="10"/>
  <c r="F512" i="10" s="1"/>
  <c r="F705" i="10" s="1"/>
  <c r="F320" i="10"/>
  <c r="F321" i="10"/>
  <c r="F514" i="10" s="1"/>
  <c r="F707" i="10" s="1"/>
  <c r="F322" i="10"/>
  <c r="F515" i="10" s="1"/>
  <c r="F708" i="10" s="1"/>
  <c r="F323" i="10"/>
  <c r="F516" i="10" s="1"/>
  <c r="F709" i="10" s="1"/>
  <c r="F324" i="10"/>
  <c r="F325" i="10"/>
  <c r="F518" i="10" s="1"/>
  <c r="F711" i="10" s="1"/>
  <c r="F326" i="10"/>
  <c r="F327" i="10"/>
  <c r="F520" i="10" s="1"/>
  <c r="F713" i="10" s="1"/>
  <c r="F328" i="10"/>
  <c r="F521" i="10" s="1"/>
  <c r="F714" i="10" s="1"/>
  <c r="F329" i="10"/>
  <c r="F522" i="10" s="1"/>
  <c r="F715" i="10" s="1"/>
  <c r="F330" i="10"/>
  <c r="F523" i="10" s="1"/>
  <c r="F716" i="10" s="1"/>
  <c r="F331" i="10"/>
  <c r="F524" i="10" s="1"/>
  <c r="F717" i="10" s="1"/>
  <c r="F332" i="10"/>
  <c r="F525" i="10" s="1"/>
  <c r="F718" i="10" s="1"/>
  <c r="F333" i="10"/>
  <c r="F526" i="10" s="1"/>
  <c r="F719" i="10" s="1"/>
  <c r="F334" i="10"/>
  <c r="F335" i="10"/>
  <c r="F528" i="10" s="1"/>
  <c r="F721" i="10" s="1"/>
  <c r="F336" i="10"/>
  <c r="F337" i="10"/>
  <c r="F530" i="10" s="1"/>
  <c r="F723" i="10" s="1"/>
  <c r="F338" i="10"/>
  <c r="F531" i="10" s="1"/>
  <c r="F724" i="10" s="1"/>
  <c r="F339" i="10"/>
  <c r="F532" i="10" s="1"/>
  <c r="F725" i="10" s="1"/>
  <c r="F340" i="10"/>
  <c r="F533" i="10" s="1"/>
  <c r="F726" i="10" s="1"/>
  <c r="F341" i="10"/>
  <c r="F534" i="10" s="1"/>
  <c r="F727" i="10" s="1"/>
  <c r="F342" i="10"/>
  <c r="F343" i="10"/>
  <c r="F536" i="10" s="1"/>
  <c r="F729" i="10" s="1"/>
  <c r="F344" i="10"/>
  <c r="F345" i="10"/>
  <c r="F538" i="10" s="1"/>
  <c r="F731" i="10" s="1"/>
  <c r="F346" i="10"/>
  <c r="F539" i="10" s="1"/>
  <c r="F732" i="10" s="1"/>
  <c r="F347" i="10"/>
  <c r="F540" i="10" s="1"/>
  <c r="F733" i="10" s="1"/>
  <c r="F348" i="10"/>
  <c r="F349" i="10"/>
  <c r="F542" i="10" s="1"/>
  <c r="F735" i="10" s="1"/>
  <c r="F350" i="10"/>
  <c r="F351" i="10"/>
  <c r="F544" i="10" s="1"/>
  <c r="F737" i="10" s="1"/>
  <c r="F352" i="10"/>
  <c r="F545" i="10" s="1"/>
  <c r="F738" i="10" s="1"/>
  <c r="F353" i="10"/>
  <c r="F546" i="10" s="1"/>
  <c r="F739" i="10" s="1"/>
  <c r="F354" i="10"/>
  <c r="F547" i="10" s="1"/>
  <c r="F740" i="10" s="1"/>
  <c r="F355" i="10"/>
  <c r="F548" i="10" s="1"/>
  <c r="F741" i="10" s="1"/>
  <c r="F356" i="10"/>
  <c r="F549" i="10" s="1"/>
  <c r="F742" i="10" s="1"/>
  <c r="F357" i="10"/>
  <c r="F550" i="10" s="1"/>
  <c r="F743" i="10" s="1"/>
  <c r="F358" i="10"/>
  <c r="F359" i="10"/>
  <c r="F552" i="10" s="1"/>
  <c r="F745" i="10" s="1"/>
  <c r="F360" i="10"/>
  <c r="F553" i="10" s="1"/>
  <c r="F746" i="10" s="1"/>
  <c r="F361" i="10"/>
  <c r="F554" i="10" s="1"/>
  <c r="F747" i="10" s="1"/>
  <c r="F362" i="10"/>
  <c r="F555" i="10" s="1"/>
  <c r="F748" i="10" s="1"/>
  <c r="F363" i="10"/>
  <c r="F556" i="10" s="1"/>
  <c r="F749" i="10" s="1"/>
  <c r="F364" i="10"/>
  <c r="F557" i="10" s="1"/>
  <c r="F750" i="10" s="1"/>
  <c r="F365" i="10"/>
  <c r="F558" i="10" s="1"/>
  <c r="F751" i="10" s="1"/>
  <c r="F366" i="10"/>
  <c r="F367" i="10"/>
  <c r="F560" i="10" s="1"/>
  <c r="F753" i="10" s="1"/>
  <c r="F368" i="10"/>
  <c r="F369" i="10"/>
  <c r="F562" i="10" s="1"/>
  <c r="F755" i="10" s="1"/>
  <c r="F370" i="10"/>
  <c r="F563" i="10" s="1"/>
  <c r="F756" i="10" s="1"/>
  <c r="F371" i="10"/>
  <c r="F564" i="10" s="1"/>
  <c r="F757" i="10" s="1"/>
  <c r="F372" i="10"/>
  <c r="F565" i="10" s="1"/>
  <c r="F758" i="10" s="1"/>
  <c r="F373" i="10"/>
  <c r="F566" i="10" s="1"/>
  <c r="F759" i="10" s="1"/>
  <c r="F374" i="10"/>
  <c r="F375" i="10"/>
  <c r="F568" i="10" s="1"/>
  <c r="F761" i="10" s="1"/>
  <c r="F376" i="10"/>
  <c r="F569" i="10" s="1"/>
  <c r="F762" i="10" s="1"/>
  <c r="F377" i="10"/>
  <c r="F570" i="10" s="1"/>
  <c r="F763" i="10" s="1"/>
  <c r="F378" i="10"/>
  <c r="F571" i="10" s="1"/>
  <c r="F764" i="10" s="1"/>
  <c r="F379" i="10"/>
  <c r="F572" i="10" s="1"/>
  <c r="F765" i="10" s="1"/>
  <c r="F380" i="10"/>
  <c r="F573" i="10" s="1"/>
  <c r="F766" i="10" s="1"/>
  <c r="F381" i="10"/>
  <c r="F574" i="10" s="1"/>
  <c r="F767" i="10" s="1"/>
  <c r="F382" i="10"/>
  <c r="F383" i="10"/>
  <c r="F576" i="10" s="1"/>
  <c r="F769" i="10" s="1"/>
  <c r="F384" i="10"/>
  <c r="F385" i="10"/>
  <c r="F386" i="10"/>
  <c r="F579" i="10" s="1"/>
  <c r="F772" i="10" s="1"/>
  <c r="F387" i="10"/>
  <c r="F580" i="10" s="1"/>
  <c r="F773" i="10" s="1"/>
  <c r="F389" i="10"/>
  <c r="F582" i="10" s="1"/>
  <c r="F775" i="10" s="1"/>
  <c r="F391" i="10"/>
  <c r="F584" i="10" s="1"/>
  <c r="F777" i="10" s="1"/>
  <c r="F399" i="10"/>
  <c r="F592" i="10" s="1"/>
  <c r="F785" i="10" s="1"/>
  <c r="F401" i="10"/>
  <c r="F594" i="10" s="1"/>
  <c r="F787" i="10" s="1"/>
  <c r="F407" i="10"/>
  <c r="F600" i="10" s="1"/>
  <c r="F793" i="10" s="1"/>
  <c r="F409" i="10"/>
  <c r="F602" i="10" s="1"/>
  <c r="F795" i="10" s="1"/>
  <c r="F413" i="10"/>
  <c r="F606" i="10" s="1"/>
  <c r="F799" i="10" s="1"/>
  <c r="F415" i="10"/>
  <c r="F608" i="10" s="1"/>
  <c r="F801" i="10" s="1"/>
  <c r="F417" i="10"/>
  <c r="F610" i="10" s="1"/>
  <c r="F803" i="10" s="1"/>
  <c r="F423" i="10"/>
  <c r="F616" i="10" s="1"/>
  <c r="F809" i="10" s="1"/>
  <c r="F425" i="10"/>
  <c r="F618" i="10" s="1"/>
  <c r="F811" i="10" s="1"/>
  <c r="F431" i="10"/>
  <c r="F624" i="10" s="1"/>
  <c r="F817" i="10" s="1"/>
  <c r="F433" i="10"/>
  <c r="F626" i="10" s="1"/>
  <c r="F819" i="10" s="1"/>
  <c r="F435" i="10"/>
  <c r="F628" i="10" s="1"/>
  <c r="F821" i="10" s="1"/>
  <c r="F439" i="10"/>
  <c r="F632" i="10" s="1"/>
  <c r="F825" i="10" s="1"/>
  <c r="F447" i="10"/>
  <c r="F640" i="10" s="1"/>
  <c r="F833" i="10" s="1"/>
  <c r="F449" i="10"/>
  <c r="F642" i="10" s="1"/>
  <c r="F835" i="10" s="1"/>
  <c r="F453" i="10"/>
  <c r="F646" i="10" s="1"/>
  <c r="F839" i="10" s="1"/>
  <c r="F455" i="10"/>
  <c r="F648" i="10" s="1"/>
  <c r="F457" i="10"/>
  <c r="F650" i="10" s="1"/>
  <c r="F843" i="10" s="1"/>
  <c r="F463" i="10"/>
  <c r="F656" i="10" s="1"/>
  <c r="F849" i="10" s="1"/>
  <c r="F465" i="10"/>
  <c r="F658" i="10" s="1"/>
  <c r="F851" i="10" s="1"/>
  <c r="F471" i="10"/>
  <c r="F664" i="10" s="1"/>
  <c r="F857" i="10" s="1"/>
  <c r="F473" i="10"/>
  <c r="F666" i="10" s="1"/>
  <c r="F859" i="10" s="1"/>
  <c r="F477" i="10"/>
  <c r="F670" i="10" s="1"/>
  <c r="F863" i="10" s="1"/>
  <c r="F479" i="10"/>
  <c r="F672" i="10" s="1"/>
  <c r="F865" i="10" s="1"/>
  <c r="F487" i="10"/>
  <c r="F680" i="10" s="1"/>
  <c r="F489" i="10"/>
  <c r="F682" i="10" s="1"/>
  <c r="F495" i="10"/>
  <c r="F688" i="10" s="1"/>
  <c r="F503" i="10"/>
  <c r="F696" i="10" s="1"/>
  <c r="F505" i="10"/>
  <c r="F698" i="10" s="1"/>
  <c r="F511" i="10"/>
  <c r="F704" i="10" s="1"/>
  <c r="F513" i="10"/>
  <c r="F706" i="10" s="1"/>
  <c r="F517" i="10"/>
  <c r="F710" i="10" s="1"/>
  <c r="F519" i="10"/>
  <c r="F712" i="10" s="1"/>
  <c r="F527" i="10"/>
  <c r="F720" i="10" s="1"/>
  <c r="F529" i="10"/>
  <c r="F722" i="10" s="1"/>
  <c r="F535" i="10"/>
  <c r="F728" i="10" s="1"/>
  <c r="F537" i="10"/>
  <c r="F730" i="10" s="1"/>
  <c r="F541" i="10"/>
  <c r="F734" i="10" s="1"/>
  <c r="F543" i="10"/>
  <c r="F736" i="10" s="1"/>
  <c r="F551" i="10"/>
  <c r="F744" i="10" s="1"/>
  <c r="F559" i="10"/>
  <c r="F752" i="10" s="1"/>
  <c r="F561" i="10"/>
  <c r="F754" i="10" s="1"/>
  <c r="F567" i="10"/>
  <c r="F760" i="10" s="1"/>
  <c r="F575" i="10"/>
  <c r="F768" i="10" s="1"/>
  <c r="F577" i="10"/>
  <c r="F770" i="10" s="1"/>
  <c r="F578" i="10"/>
  <c r="F771" i="10" s="1"/>
  <c r="F627" i="10"/>
  <c r="F820" i="10" s="1"/>
  <c r="F195" i="10"/>
  <c r="F388" i="10" s="1"/>
  <c r="F581" i="10" s="1"/>
  <c r="F774" i="10" s="1"/>
  <c r="D2" i="10" a="1"/>
  <c r="D2" i="10" s="1"/>
  <c r="C2" i="10" a="1"/>
  <c r="C2" i="10" s="1"/>
  <c r="E2" i="10" a="1"/>
  <c r="E2" i="10" s="1"/>
  <c r="B3" i="10"/>
  <c r="B4" i="10" s="1"/>
  <c r="B5" i="10" s="1"/>
  <c r="U4" i="10"/>
  <c r="U3" i="10"/>
  <c r="S3" i="10"/>
  <c r="U2" i="10"/>
  <c r="S2" i="10"/>
  <c r="O3058" i="10" l="1"/>
  <c r="H2930" i="10"/>
  <c r="O2897" i="10"/>
  <c r="H2897" i="10"/>
  <c r="O2892" i="10"/>
  <c r="H2892" i="10"/>
  <c r="H2653" i="10"/>
  <c r="H3105" i="10"/>
  <c r="O3105" i="10"/>
  <c r="H1033" i="10"/>
  <c r="O1033" i="10"/>
  <c r="H989" i="10"/>
  <c r="O989" i="10"/>
  <c r="O935" i="10"/>
  <c r="H935" i="10"/>
  <c r="H3089" i="10"/>
  <c r="O3089" i="10"/>
  <c r="H3066" i="10"/>
  <c r="O3066" i="10"/>
  <c r="O3051" i="10"/>
  <c r="H3049" i="10"/>
  <c r="H3005" i="10"/>
  <c r="O3005" i="10"/>
  <c r="H3003" i="10"/>
  <c r="O3003" i="10"/>
  <c r="H2983" i="10"/>
  <c r="H2954" i="10"/>
  <c r="H2916" i="10"/>
  <c r="H2887" i="10"/>
  <c r="O2878" i="10"/>
  <c r="H2878" i="10"/>
  <c r="H2791" i="10"/>
  <c r="O2791" i="10"/>
  <c r="O3115" i="10"/>
  <c r="H3100" i="10"/>
  <c r="O1018" i="10"/>
  <c r="H1018" i="10"/>
  <c r="O3107" i="10"/>
  <c r="H3097" i="10"/>
  <c r="O3097" i="10"/>
  <c r="O3092" i="10"/>
  <c r="H3053" i="10"/>
  <c r="O3053" i="10"/>
  <c r="O3045" i="10"/>
  <c r="O2968" i="10"/>
  <c r="H2958" i="10"/>
  <c r="H2948" i="10"/>
  <c r="H2894" i="10"/>
  <c r="H2710" i="10"/>
  <c r="H982" i="10"/>
  <c r="O982" i="10"/>
  <c r="O1011" i="10"/>
  <c r="H1011" i="10"/>
  <c r="O2241" i="10"/>
  <c r="O2184" i="10"/>
  <c r="O2180" i="10"/>
  <c r="O2053" i="10"/>
  <c r="O1834" i="10"/>
  <c r="O1808" i="10"/>
  <c r="O1770" i="10"/>
  <c r="O1709" i="10"/>
  <c r="O1707" i="10"/>
  <c r="O1658" i="10"/>
  <c r="O1620" i="10"/>
  <c r="O1601" i="10"/>
  <c r="O1594" i="10"/>
  <c r="O1588" i="10"/>
  <c r="O1577" i="10"/>
  <c r="O1398" i="10"/>
  <c r="O1382" i="10"/>
  <c r="O1326" i="10"/>
  <c r="O1198" i="10"/>
  <c r="H1020" i="10"/>
  <c r="O1020" i="10"/>
  <c r="O3011" i="10"/>
  <c r="H3009" i="10"/>
  <c r="H2998" i="10"/>
  <c r="H2929" i="10"/>
  <c r="O2929" i="10"/>
  <c r="O2925" i="10"/>
  <c r="H2903" i="10"/>
  <c r="O2094" i="10"/>
  <c r="O1992" i="10"/>
  <c r="O1966" i="10"/>
  <c r="O1961" i="10"/>
  <c r="O1942" i="10"/>
  <c r="O1596" i="10"/>
  <c r="O1572" i="10"/>
  <c r="H1532" i="10"/>
  <c r="O1433" i="10"/>
  <c r="O1421" i="10"/>
  <c r="H1313" i="10"/>
  <c r="H1200" i="10"/>
  <c r="H1178" i="10"/>
  <c r="O1178" i="10"/>
  <c r="O1151" i="10"/>
  <c r="H1151" i="10"/>
  <c r="O1111" i="10"/>
  <c r="O1097" i="10"/>
  <c r="H1049" i="10"/>
  <c r="H1037" i="10"/>
  <c r="O1037" i="10"/>
  <c r="O959" i="10"/>
  <c r="H959" i="10"/>
  <c r="H951" i="10"/>
  <c r="H3116" i="10"/>
  <c r="O3099" i="10"/>
  <c r="H3071" i="10"/>
  <c r="H3063" i="10"/>
  <c r="H3059" i="10"/>
  <c r="O3059" i="10"/>
  <c r="O3013" i="10"/>
  <c r="H2994" i="10"/>
  <c r="O2994" i="10"/>
  <c r="H2965" i="10"/>
  <c r="O2965" i="10"/>
  <c r="O2197" i="10"/>
  <c r="O1812" i="10"/>
  <c r="O1717" i="10"/>
  <c r="O1715" i="10"/>
  <c r="O1662" i="10"/>
  <c r="O1636" i="10"/>
  <c r="O1609" i="10"/>
  <c r="O1548" i="10"/>
  <c r="O1289" i="10"/>
  <c r="O1271" i="10"/>
  <c r="O1230" i="10"/>
  <c r="H1156" i="10"/>
  <c r="O1156" i="10"/>
  <c r="H1124" i="10"/>
  <c r="O1124" i="10"/>
  <c r="H966" i="10"/>
  <c r="O966" i="10"/>
  <c r="H3052" i="10"/>
  <c r="O3052" i="10"/>
  <c r="H3041" i="10"/>
  <c r="H3017" i="10"/>
  <c r="O3002" i="10"/>
  <c r="H2973" i="10"/>
  <c r="O2973" i="10"/>
  <c r="H2957" i="10"/>
  <c r="O2957" i="10"/>
  <c r="H2935" i="10"/>
  <c r="H2898" i="10"/>
  <c r="O2893" i="10"/>
  <c r="H2893" i="10"/>
  <c r="O2865" i="10"/>
  <c r="H2865" i="10"/>
  <c r="O2846" i="10"/>
  <c r="H2846" i="10"/>
  <c r="O1026" i="10"/>
  <c r="H1026" i="10"/>
  <c r="H3062" i="10"/>
  <c r="O3062" i="10"/>
  <c r="O3054" i="10"/>
  <c r="H3012" i="10"/>
  <c r="O3012" i="10"/>
  <c r="H2926" i="10"/>
  <c r="O1170" i="10"/>
  <c r="H1170" i="10"/>
  <c r="O2124" i="10"/>
  <c r="H2190" i="10"/>
  <c r="H2078" i="10"/>
  <c r="O2061" i="10"/>
  <c r="O2010" i="10"/>
  <c r="O1982" i="10"/>
  <c r="H1946" i="10"/>
  <c r="H1890" i="10"/>
  <c r="H1852" i="10"/>
  <c r="O1686" i="10"/>
  <c r="H1617" i="10"/>
  <c r="H1585" i="10"/>
  <c r="O1519" i="10"/>
  <c r="H1452" i="10"/>
  <c r="H1232" i="10"/>
  <c r="H1216" i="10"/>
  <c r="O1184" i="10"/>
  <c r="O1158" i="10"/>
  <c r="H1138" i="10"/>
  <c r="O1138" i="10"/>
  <c r="H1099" i="10"/>
  <c r="O1099" i="10"/>
  <c r="H1002" i="10"/>
  <c r="O1002" i="10"/>
  <c r="O997" i="10"/>
  <c r="H3113" i="10"/>
  <c r="O3113" i="10"/>
  <c r="H3108" i="10"/>
  <c r="O3084" i="10"/>
  <c r="H3054" i="10"/>
  <c r="O3044" i="10"/>
  <c r="O3020" i="10"/>
  <c r="H3006" i="10"/>
  <c r="O2967" i="10"/>
  <c r="H2939" i="10"/>
  <c r="H2857" i="10"/>
  <c r="O2857" i="10"/>
  <c r="H2869" i="10"/>
  <c r="H2863" i="10"/>
  <c r="O2863" i="10"/>
  <c r="H2861" i="10"/>
  <c r="H2850" i="10"/>
  <c r="H2831" i="10"/>
  <c r="H2829" i="10"/>
  <c r="O2765" i="10"/>
  <c r="O2757" i="10"/>
  <c r="H2721" i="10"/>
  <c r="O2721" i="10"/>
  <c r="H1021" i="10"/>
  <c r="O920" i="10"/>
  <c r="H3082" i="10"/>
  <c r="O3069" i="10"/>
  <c r="H3042" i="10"/>
  <c r="H3038" i="10"/>
  <c r="H3035" i="10"/>
  <c r="H3029" i="10"/>
  <c r="H3027" i="10"/>
  <c r="H3018" i="10"/>
  <c r="O2996" i="10"/>
  <c r="O2989" i="10"/>
  <c r="O2937" i="10"/>
  <c r="O2905" i="10"/>
  <c r="O2901" i="10"/>
  <c r="O2889" i="10"/>
  <c r="O2879" i="10"/>
  <c r="H2855" i="10"/>
  <c r="H2853" i="10"/>
  <c r="H2842" i="10"/>
  <c r="H2802" i="10"/>
  <c r="H2742" i="10"/>
  <c r="H2728" i="10"/>
  <c r="O2881" i="10"/>
  <c r="O2874" i="10"/>
  <c r="O2870" i="10"/>
  <c r="H2849" i="10"/>
  <c r="O2849" i="10"/>
  <c r="O2838" i="10"/>
  <c r="H2810" i="10"/>
  <c r="O2793" i="10"/>
  <c r="O2774" i="10"/>
  <c r="H2749" i="10"/>
  <c r="O2749" i="10"/>
  <c r="O1048" i="10"/>
  <c r="O1046" i="10"/>
  <c r="O991" i="10"/>
  <c r="O917" i="10"/>
  <c r="O908" i="10"/>
  <c r="O885" i="10"/>
  <c r="H2864" i="10"/>
  <c r="O2864" i="10"/>
  <c r="H2847" i="10"/>
  <c r="H2845" i="10"/>
  <c r="H2834" i="10"/>
  <c r="H2814" i="10"/>
  <c r="O2814" i="10"/>
  <c r="H2807" i="10"/>
  <c r="O2807" i="10"/>
  <c r="H2739" i="10"/>
  <c r="O2739" i="10"/>
  <c r="O1061" i="10"/>
  <c r="H943" i="10"/>
  <c r="O910" i="10"/>
  <c r="H903" i="10"/>
  <c r="O2871" i="10"/>
  <c r="O2862" i="10"/>
  <c r="H2841" i="10"/>
  <c r="O2841" i="10"/>
  <c r="O2830" i="10"/>
  <c r="H2826" i="10"/>
  <c r="H2822" i="10"/>
  <c r="O2822" i="10"/>
  <c r="H2818" i="10"/>
  <c r="H2769" i="10"/>
  <c r="H2761" i="10"/>
  <c r="H2877" i="10"/>
  <c r="O2877" i="10"/>
  <c r="H2858" i="10"/>
  <c r="H2839" i="10"/>
  <c r="H2837" i="10"/>
  <c r="H2809" i="10"/>
  <c r="O2809" i="10"/>
  <c r="O3085" i="10"/>
  <c r="O2872" i="10"/>
  <c r="O2854" i="10"/>
  <c r="H2833" i="10"/>
  <c r="O2833" i="10"/>
  <c r="O2831" i="10"/>
  <c r="O2794" i="10"/>
  <c r="O2763" i="10"/>
  <c r="O2755" i="10"/>
  <c r="H2660" i="10"/>
  <c r="H2658" i="10"/>
  <c r="O2636" i="10"/>
  <c r="H2636" i="10"/>
  <c r="O2825" i="10"/>
  <c r="O2817" i="10"/>
  <c r="O2808" i="10"/>
  <c r="O2806" i="10"/>
  <c r="O2801" i="10"/>
  <c r="O2773" i="10"/>
  <c r="H2704" i="10"/>
  <c r="O2704" i="10"/>
  <c r="H2768" i="10"/>
  <c r="H2760" i="10"/>
  <c r="H2750" i="10"/>
  <c r="H2743" i="10"/>
  <c r="O2741" i="10"/>
  <c r="H2736" i="10"/>
  <c r="H2729" i="10"/>
  <c r="O2727" i="10"/>
  <c r="H2722" i="10"/>
  <c r="O2722" i="10"/>
  <c r="H2720" i="10"/>
  <c r="O2720" i="10"/>
  <c r="H2694" i="10"/>
  <c r="H2649" i="10"/>
  <c r="H2612" i="10"/>
  <c r="O2612" i="10"/>
  <c r="O2586" i="10"/>
  <c r="O2795" i="10"/>
  <c r="O2751" i="10"/>
  <c r="O2714" i="10"/>
  <c r="H2622" i="10"/>
  <c r="O2622" i="10"/>
  <c r="H2674" i="10"/>
  <c r="O2666" i="10"/>
  <c r="H2666" i="10"/>
  <c r="H2744" i="10"/>
  <c r="H2697" i="10"/>
  <c r="O2697" i="10"/>
  <c r="H2683" i="10"/>
  <c r="H2664" i="10"/>
  <c r="H2724" i="10"/>
  <c r="H2716" i="10"/>
  <c r="H2707" i="10"/>
  <c r="O2681" i="10"/>
  <c r="H2672" i="10"/>
  <c r="O2670" i="10"/>
  <c r="O2608" i="10"/>
  <c r="H2554" i="10"/>
  <c r="H2620" i="10"/>
  <c r="H2614" i="10"/>
  <c r="H2591" i="10"/>
  <c r="H2538" i="10"/>
  <c r="O2538" i="10"/>
  <c r="H2531" i="10"/>
  <c r="O2531" i="10"/>
  <c r="O2668" i="10"/>
  <c r="H2652" i="10"/>
  <c r="O2652" i="10"/>
  <c r="O2644" i="10"/>
  <c r="O2626" i="10"/>
  <c r="H2626" i="10"/>
  <c r="H2607" i="10"/>
  <c r="H2604" i="10"/>
  <c r="H2692" i="10"/>
  <c r="O2624" i="10"/>
  <c r="O2598" i="10"/>
  <c r="O2571" i="10"/>
  <c r="H2561" i="10"/>
  <c r="O2561" i="10"/>
  <c r="H2533" i="10"/>
  <c r="H2484" i="10"/>
  <c r="O2484" i="10"/>
  <c r="H2565" i="10"/>
  <c r="O2563" i="10"/>
  <c r="H2543" i="10"/>
  <c r="O2543" i="10"/>
  <c r="O2515" i="10"/>
  <c r="H2549" i="10"/>
  <c r="H2530" i="10"/>
  <c r="O2530" i="10"/>
  <c r="H2506" i="10"/>
  <c r="O2506" i="10"/>
  <c r="H2489" i="10"/>
  <c r="O2489" i="10"/>
  <c r="H2439" i="10"/>
  <c r="H2454" i="10"/>
  <c r="O2466" i="10"/>
  <c r="H2466" i="10"/>
  <c r="H2585" i="10"/>
  <c r="O2585" i="10"/>
  <c r="H2548" i="10"/>
  <c r="H2458" i="10"/>
  <c r="O2458" i="10"/>
  <c r="H2431" i="10"/>
  <c r="O2431" i="10"/>
  <c r="O2408" i="10"/>
  <c r="H2337" i="10"/>
  <c r="H2482" i="10"/>
  <c r="O2482" i="10"/>
  <c r="O2424" i="10"/>
  <c r="H2424" i="10"/>
  <c r="O2496" i="10"/>
  <c r="H2496" i="10"/>
  <c r="H2402" i="10"/>
  <c r="H2519" i="10"/>
  <c r="O2474" i="10"/>
  <c r="H2474" i="10"/>
  <c r="H2472" i="10"/>
  <c r="H2351" i="10"/>
  <c r="O2446" i="10"/>
  <c r="H2446" i="10"/>
  <c r="H2535" i="10"/>
  <c r="H2525" i="10"/>
  <c r="H2509" i="10"/>
  <c r="H2498" i="10"/>
  <c r="H2465" i="10"/>
  <c r="H2459" i="10"/>
  <c r="H2387" i="10"/>
  <c r="H2379" i="10"/>
  <c r="O2368" i="10"/>
  <c r="H2361" i="10"/>
  <c r="O2457" i="10"/>
  <c r="O2390" i="10"/>
  <c r="H2376" i="10"/>
  <c r="O2488" i="10"/>
  <c r="O2470" i="10"/>
  <c r="O2469" i="10"/>
  <c r="O2437" i="10"/>
  <c r="H2399" i="10"/>
  <c r="O2396" i="10"/>
  <c r="H2369" i="10"/>
  <c r="H2362" i="10"/>
  <c r="O2438" i="10"/>
  <c r="H2386" i="10"/>
  <c r="H2278" i="10"/>
  <c r="O2278" i="10"/>
  <c r="O2465" i="10"/>
  <c r="H2341" i="10"/>
  <c r="O2331" i="10"/>
  <c r="H2331" i="10"/>
  <c r="O2394" i="10"/>
  <c r="H2317" i="10"/>
  <c r="O2317" i="10"/>
  <c r="H2310" i="10"/>
  <c r="H2258" i="10"/>
  <c r="H2281" i="10"/>
  <c r="O2281" i="10"/>
  <c r="O2311" i="10"/>
  <c r="H2311" i="10"/>
  <c r="O2356" i="10"/>
  <c r="H2356" i="10"/>
  <c r="H2304" i="10"/>
  <c r="H2297" i="10"/>
  <c r="H2329" i="10"/>
  <c r="H2324" i="10"/>
  <c r="O2324" i="10"/>
  <c r="H2309" i="10"/>
  <c r="H2289" i="10"/>
  <c r="O2289" i="10"/>
  <c r="H2320" i="10"/>
  <c r="O2320" i="10"/>
  <c r="H2287" i="10"/>
  <c r="H2284" i="10"/>
  <c r="O2284" i="10"/>
  <c r="H2365" i="10"/>
  <c r="O2357" i="10"/>
  <c r="H2347" i="10"/>
  <c r="O2270" i="10"/>
  <c r="O2262" i="10"/>
  <c r="O2250" i="10"/>
  <c r="H2303" i="10"/>
  <c r="H2301" i="10"/>
  <c r="O2272" i="10"/>
  <c r="O2261" i="10"/>
  <c r="H2254" i="10"/>
  <c r="O2254" i="10"/>
  <c r="O3110" i="10"/>
  <c r="O3102" i="10"/>
  <c r="O3094" i="10"/>
  <c r="H3064" i="10"/>
  <c r="O3064" i="10"/>
  <c r="H3008" i="10"/>
  <c r="O3008" i="10"/>
  <c r="H2896" i="10"/>
  <c r="O2896" i="10"/>
  <c r="H3087" i="10"/>
  <c r="O3087" i="10"/>
  <c r="H3080" i="10"/>
  <c r="O3080" i="10"/>
  <c r="H3040" i="10"/>
  <c r="O3040" i="10"/>
  <c r="H3000" i="10"/>
  <c r="O3000" i="10"/>
  <c r="H3016" i="10"/>
  <c r="O3016" i="10"/>
  <c r="O3112" i="10"/>
  <c r="O3104" i="10"/>
  <c r="O3096" i="10"/>
  <c r="H3092" i="10"/>
  <c r="H2992" i="10"/>
  <c r="O2992" i="10"/>
  <c r="H3088" i="10"/>
  <c r="O3088" i="10"/>
  <c r="H3056" i="10"/>
  <c r="O3056" i="10"/>
  <c r="H2984" i="10"/>
  <c r="O2984" i="10"/>
  <c r="O3114" i="10"/>
  <c r="O3106" i="10"/>
  <c r="O3098" i="10"/>
  <c r="H3081" i="10"/>
  <c r="O3081" i="10"/>
  <c r="H3072" i="10"/>
  <c r="O3072" i="10"/>
  <c r="H3079" i="10"/>
  <c r="O3079" i="10"/>
  <c r="H3073" i="10"/>
  <c r="O3073" i="10"/>
  <c r="H3032" i="10"/>
  <c r="O3032" i="10"/>
  <c r="O3116" i="10"/>
  <c r="O3108" i="10"/>
  <c r="O3100" i="10"/>
  <c r="H3048" i="10"/>
  <c r="O3048" i="10"/>
  <c r="H3024" i="10"/>
  <c r="O3024" i="10"/>
  <c r="H2966" i="10"/>
  <c r="O2966" i="10"/>
  <c r="H2960" i="10"/>
  <c r="O2960" i="10"/>
  <c r="H2944" i="10"/>
  <c r="O2944" i="10"/>
  <c r="H2928" i="10"/>
  <c r="O2928" i="10"/>
  <c r="H2912" i="10"/>
  <c r="O2912" i="10"/>
  <c r="H2888" i="10"/>
  <c r="O2888" i="10"/>
  <c r="H2970" i="10"/>
  <c r="O2970" i="10"/>
  <c r="O3071" i="10"/>
  <c r="O3063" i="10"/>
  <c r="O3055" i="10"/>
  <c r="O3047" i="10"/>
  <c r="O3039" i="10"/>
  <c r="O3031" i="10"/>
  <c r="O3023" i="10"/>
  <c r="O3015" i="10"/>
  <c r="O3007" i="10"/>
  <c r="O2999" i="10"/>
  <c r="O2991" i="10"/>
  <c r="O2983" i="10"/>
  <c r="H2972" i="10"/>
  <c r="H2956" i="10"/>
  <c r="O2956" i="10"/>
  <c r="O2790" i="10"/>
  <c r="H2790" i="10"/>
  <c r="H2974" i="10"/>
  <c r="O2974" i="10"/>
  <c r="H2936" i="10"/>
  <c r="O2936" i="10"/>
  <c r="H2920" i="10"/>
  <c r="O2920" i="10"/>
  <c r="H2904" i="10"/>
  <c r="O2904" i="10"/>
  <c r="O3065" i="10"/>
  <c r="O3057" i="10"/>
  <c r="O3049" i="10"/>
  <c r="O3041" i="10"/>
  <c r="O3033" i="10"/>
  <c r="O3025" i="10"/>
  <c r="O3017" i="10"/>
  <c r="O3009" i="10"/>
  <c r="O3001" i="10"/>
  <c r="O2993" i="10"/>
  <c r="O2985" i="10"/>
  <c r="H2880" i="10"/>
  <c r="O2880" i="10"/>
  <c r="O3030" i="10"/>
  <c r="O3022" i="10"/>
  <c r="O3014" i="10"/>
  <c r="O3006" i="10"/>
  <c r="O2998" i="10"/>
  <c r="O2990" i="10"/>
  <c r="O2982" i="10"/>
  <c r="H2978" i="10"/>
  <c r="O2978" i="10"/>
  <c r="H2952" i="10"/>
  <c r="O2952" i="10"/>
  <c r="O2962" i="10"/>
  <c r="O2954" i="10"/>
  <c r="O2946" i="10"/>
  <c r="O2938" i="10"/>
  <c r="O2930" i="10"/>
  <c r="O2922" i="10"/>
  <c r="O2914" i="10"/>
  <c r="O2906" i="10"/>
  <c r="O2898" i="10"/>
  <c r="O2890" i="10"/>
  <c r="O2882" i="10"/>
  <c r="H2876" i="10"/>
  <c r="O2876" i="10"/>
  <c r="H2836" i="10"/>
  <c r="O2836" i="10"/>
  <c r="O2805" i="10"/>
  <c r="O2959" i="10"/>
  <c r="O2951" i="10"/>
  <c r="O2943" i="10"/>
  <c r="O2935" i="10"/>
  <c r="O2927" i="10"/>
  <c r="O2919" i="10"/>
  <c r="O2911" i="10"/>
  <c r="O2903" i="10"/>
  <c r="O2895" i="10"/>
  <c r="O2887" i="10"/>
  <c r="H2868" i="10"/>
  <c r="O2868" i="10"/>
  <c r="H2792" i="10"/>
  <c r="O2792" i="10"/>
  <c r="O2948" i="10"/>
  <c r="O2940" i="10"/>
  <c r="O2932" i="10"/>
  <c r="O2924" i="10"/>
  <c r="O2916" i="10"/>
  <c r="O2908" i="10"/>
  <c r="H2860" i="10"/>
  <c r="O2860" i="10"/>
  <c r="H2828" i="10"/>
  <c r="O2828" i="10"/>
  <c r="O2789" i="10"/>
  <c r="H2770" i="10"/>
  <c r="O2770" i="10"/>
  <c r="O2958" i="10"/>
  <c r="O2950" i="10"/>
  <c r="O2942" i="10"/>
  <c r="O2934" i="10"/>
  <c r="O2926" i="10"/>
  <c r="O2918" i="10"/>
  <c r="O2910" i="10"/>
  <c r="O2902" i="10"/>
  <c r="O2894" i="10"/>
  <c r="O2886" i="10"/>
  <c r="H2867" i="10"/>
  <c r="O2867" i="10"/>
  <c r="H2852" i="10"/>
  <c r="O2852" i="10"/>
  <c r="H2820" i="10"/>
  <c r="O2820" i="10"/>
  <c r="H2732" i="10"/>
  <c r="O2732" i="10"/>
  <c r="O2955" i="10"/>
  <c r="O2947" i="10"/>
  <c r="O2939" i="10"/>
  <c r="O2931" i="10"/>
  <c r="O2923" i="10"/>
  <c r="O2915" i="10"/>
  <c r="O2907" i="10"/>
  <c r="O2899" i="10"/>
  <c r="O2891" i="10"/>
  <c r="O2883" i="10"/>
  <c r="H2875" i="10"/>
  <c r="O2875" i="10"/>
  <c r="H2866" i="10"/>
  <c r="O2866" i="10"/>
  <c r="H2844" i="10"/>
  <c r="O2844" i="10"/>
  <c r="H2812" i="10"/>
  <c r="O2812" i="10"/>
  <c r="O2802" i="10"/>
  <c r="H2786" i="10"/>
  <c r="O2786" i="10"/>
  <c r="H2778" i="10"/>
  <c r="O2778" i="10"/>
  <c r="H2746" i="10"/>
  <c r="O2746" i="10"/>
  <c r="H2693" i="10"/>
  <c r="O2693" i="10"/>
  <c r="H2785" i="10"/>
  <c r="O2785" i="10"/>
  <c r="H2738" i="10"/>
  <c r="O2738" i="10"/>
  <c r="H2698" i="10"/>
  <c r="O2698" i="10"/>
  <c r="O2859" i="10"/>
  <c r="O2851" i="10"/>
  <c r="O2843" i="10"/>
  <c r="O2835" i="10"/>
  <c r="O2827" i="10"/>
  <c r="O2819" i="10"/>
  <c r="O2811" i="10"/>
  <c r="H2796" i="10"/>
  <c r="O2796" i="10"/>
  <c r="H2762" i="10"/>
  <c r="O2762" i="10"/>
  <c r="O2869" i="10"/>
  <c r="O2861" i="10"/>
  <c r="O2853" i="10"/>
  <c r="O2845" i="10"/>
  <c r="O2837" i="10"/>
  <c r="O2829" i="10"/>
  <c r="O2821" i="10"/>
  <c r="O2813" i="10"/>
  <c r="H2800" i="10"/>
  <c r="O2800" i="10"/>
  <c r="H2754" i="10"/>
  <c r="O2754" i="10"/>
  <c r="H2730" i="10"/>
  <c r="O2730" i="10"/>
  <c r="H2701" i="10"/>
  <c r="O2701" i="10"/>
  <c r="O2858" i="10"/>
  <c r="O2850" i="10"/>
  <c r="O2842" i="10"/>
  <c r="O2834" i="10"/>
  <c r="O2826" i="10"/>
  <c r="O2818" i="10"/>
  <c r="O2810" i="10"/>
  <c r="H2788" i="10"/>
  <c r="O2788" i="10"/>
  <c r="H2617" i="10"/>
  <c r="O2617" i="10"/>
  <c r="H2804" i="10"/>
  <c r="O2804" i="10"/>
  <c r="O2780" i="10"/>
  <c r="O2772" i="10"/>
  <c r="O2764" i="10"/>
  <c r="O2756" i="10"/>
  <c r="O2748" i="10"/>
  <c r="O2740" i="10"/>
  <c r="H2725" i="10"/>
  <c r="O2725" i="10"/>
  <c r="H2723" i="10"/>
  <c r="O2723" i="10"/>
  <c r="H2714" i="10"/>
  <c r="O2706" i="10"/>
  <c r="O2777" i="10"/>
  <c r="O2769" i="10"/>
  <c r="O2761" i="10"/>
  <c r="O2753" i="10"/>
  <c r="O2745" i="10"/>
  <c r="O2737" i="10"/>
  <c r="H2733" i="10"/>
  <c r="O2733" i="10"/>
  <c r="H2711" i="10"/>
  <c r="H2703" i="10"/>
  <c r="O2674" i="10"/>
  <c r="H2709" i="10"/>
  <c r="O2709" i="10"/>
  <c r="H2685" i="10"/>
  <c r="O2685" i="10"/>
  <c r="O2657" i="10"/>
  <c r="H2657" i="10"/>
  <c r="H2731" i="10"/>
  <c r="O2731" i="10"/>
  <c r="O2673" i="10"/>
  <c r="H2673" i="10"/>
  <c r="H2659" i="10"/>
  <c r="O2659" i="10"/>
  <c r="O2784" i="10"/>
  <c r="O2776" i="10"/>
  <c r="O2768" i="10"/>
  <c r="O2760" i="10"/>
  <c r="O2752" i="10"/>
  <c r="O2744" i="10"/>
  <c r="O2736" i="10"/>
  <c r="H2717" i="10"/>
  <c r="O2717" i="10"/>
  <c r="H2715" i="10"/>
  <c r="O2715" i="10"/>
  <c r="H2677" i="10"/>
  <c r="O2677" i="10"/>
  <c r="O2656" i="10"/>
  <c r="H2601" i="10"/>
  <c r="O2601" i="10"/>
  <c r="O2672" i="10"/>
  <c r="O2669" i="10"/>
  <c r="O2653" i="10"/>
  <c r="H2629" i="10"/>
  <c r="O2629" i="10"/>
  <c r="H2621" i="10"/>
  <c r="O2621" i="10"/>
  <c r="H2566" i="10"/>
  <c r="O2566" i="10"/>
  <c r="H2558" i="10"/>
  <c r="O2558" i="10"/>
  <c r="O2695" i="10"/>
  <c r="O2687" i="10"/>
  <c r="O2679" i="10"/>
  <c r="H2661" i="10"/>
  <c r="O2590" i="10"/>
  <c r="H2590" i="10"/>
  <c r="H2663" i="10"/>
  <c r="O2663" i="10"/>
  <c r="H2647" i="10"/>
  <c r="O2647" i="10"/>
  <c r="H2605" i="10"/>
  <c r="O2605" i="10"/>
  <c r="H2645" i="10"/>
  <c r="O2645" i="10"/>
  <c r="H2643" i="10"/>
  <c r="O2643" i="10"/>
  <c r="H2625" i="10"/>
  <c r="O2625" i="10"/>
  <c r="O2726" i="10"/>
  <c r="O2718" i="10"/>
  <c r="O2710" i="10"/>
  <c r="O2702" i="10"/>
  <c r="O2694" i="10"/>
  <c r="O2686" i="10"/>
  <c r="O2678" i="10"/>
  <c r="H2667" i="10"/>
  <c r="O2667" i="10"/>
  <c r="H2651" i="10"/>
  <c r="O2651" i="10"/>
  <c r="H2641" i="10"/>
  <c r="O2641" i="10"/>
  <c r="H2639" i="10"/>
  <c r="O2639" i="10"/>
  <c r="H2619" i="10"/>
  <c r="O2619" i="10"/>
  <c r="H2609" i="10"/>
  <c r="O2609" i="10"/>
  <c r="H2584" i="10"/>
  <c r="O2584" i="10"/>
  <c r="O2707" i="10"/>
  <c r="O2699" i="10"/>
  <c r="O2691" i="10"/>
  <c r="O2683" i="10"/>
  <c r="O2675" i="10"/>
  <c r="H2637" i="10"/>
  <c r="O2637" i="10"/>
  <c r="H2635" i="10"/>
  <c r="O2635" i="10"/>
  <c r="H2627" i="10"/>
  <c r="O2627" i="10"/>
  <c r="H2593" i="10"/>
  <c r="O2593" i="10"/>
  <c r="O2589" i="10"/>
  <c r="H2580" i="10"/>
  <c r="O2580" i="10"/>
  <c r="H2671" i="10"/>
  <c r="O2671" i="10"/>
  <c r="H2655" i="10"/>
  <c r="O2655" i="10"/>
  <c r="H2633" i="10"/>
  <c r="O2633" i="10"/>
  <c r="H2631" i="10"/>
  <c r="O2631" i="10"/>
  <c r="H2613" i="10"/>
  <c r="O2613" i="10"/>
  <c r="H2597" i="10"/>
  <c r="O2597" i="10"/>
  <c r="H2592" i="10"/>
  <c r="O2592" i="10"/>
  <c r="O2623" i="10"/>
  <c r="O2615" i="10"/>
  <c r="O2607" i="10"/>
  <c r="O2599" i="10"/>
  <c r="H2586" i="10"/>
  <c r="H2588" i="10"/>
  <c r="O2588" i="10"/>
  <c r="H2582" i="10"/>
  <c r="O2582" i="10"/>
  <c r="H2524" i="10"/>
  <c r="O2524" i="10"/>
  <c r="O2611" i="10"/>
  <c r="O2603" i="10"/>
  <c r="O2595" i="10"/>
  <c r="H2574" i="10"/>
  <c r="O2574" i="10"/>
  <c r="H2578" i="10"/>
  <c r="O2578" i="10"/>
  <c r="H2550" i="10"/>
  <c r="O2550" i="10"/>
  <c r="O2576" i="10"/>
  <c r="O2568" i="10"/>
  <c r="O2560" i="10"/>
  <c r="O2552" i="10"/>
  <c r="H2541" i="10"/>
  <c r="O2541" i="10"/>
  <c r="O2539" i="10"/>
  <c r="H2532" i="10"/>
  <c r="O2532" i="10"/>
  <c r="H2523" i="10"/>
  <c r="O2565" i="10"/>
  <c r="O2557" i="10"/>
  <c r="O2549" i="10"/>
  <c r="O2570" i="10"/>
  <c r="O2562" i="10"/>
  <c r="O2554" i="10"/>
  <c r="O2546" i="10"/>
  <c r="H2540" i="10"/>
  <c r="O2540" i="10"/>
  <c r="H2510" i="10"/>
  <c r="O2510" i="10"/>
  <c r="O2473" i="10"/>
  <c r="H2473" i="10"/>
  <c r="H2464" i="10"/>
  <c r="O2464" i="10"/>
  <c r="H2518" i="10"/>
  <c r="O2518" i="10"/>
  <c r="O2572" i="10"/>
  <c r="O2564" i="10"/>
  <c r="O2556" i="10"/>
  <c r="O2548" i="10"/>
  <c r="H2526" i="10"/>
  <c r="O2526" i="10"/>
  <c r="H2502" i="10"/>
  <c r="O2502" i="10"/>
  <c r="H2433" i="10"/>
  <c r="O2433" i="10"/>
  <c r="H2542" i="10"/>
  <c r="O2542" i="10"/>
  <c r="H2534" i="10"/>
  <c r="O2534" i="10"/>
  <c r="H2479" i="10"/>
  <c r="O2479" i="10"/>
  <c r="H2516" i="10"/>
  <c r="O2516" i="10"/>
  <c r="H2494" i="10"/>
  <c r="O2494" i="10"/>
  <c r="O2476" i="10"/>
  <c r="H2452" i="10"/>
  <c r="O2452" i="10"/>
  <c r="O2533" i="10"/>
  <c r="O2525" i="10"/>
  <c r="O2517" i="10"/>
  <c r="O2509" i="10"/>
  <c r="O2501" i="10"/>
  <c r="O2493" i="10"/>
  <c r="H2483" i="10"/>
  <c r="O2483" i="10"/>
  <c r="H2475" i="10"/>
  <c r="O2475" i="10"/>
  <c r="H2471" i="10"/>
  <c r="O2471" i="10"/>
  <c r="H2460" i="10"/>
  <c r="O2460" i="10"/>
  <c r="H2441" i="10"/>
  <c r="O2441" i="10"/>
  <c r="O2535" i="10"/>
  <c r="O2527" i="10"/>
  <c r="O2519" i="10"/>
  <c r="O2511" i="10"/>
  <c r="O2503" i="10"/>
  <c r="O2495" i="10"/>
  <c r="H2487" i="10"/>
  <c r="O2487" i="10"/>
  <c r="H2468" i="10"/>
  <c r="O2468" i="10"/>
  <c r="H2448" i="10"/>
  <c r="O2448" i="10"/>
  <c r="O2508" i="10"/>
  <c r="O2500" i="10"/>
  <c r="O2492" i="10"/>
  <c r="H2456" i="10"/>
  <c r="O2456" i="10"/>
  <c r="O2467" i="10"/>
  <c r="O2459" i="10"/>
  <c r="O2451" i="10"/>
  <c r="O2443" i="10"/>
  <c r="O2435" i="10"/>
  <c r="H2434" i="10"/>
  <c r="O2434" i="10"/>
  <c r="H2409" i="10"/>
  <c r="O2409" i="10"/>
  <c r="O2440" i="10"/>
  <c r="H2426" i="10"/>
  <c r="O2426" i="10"/>
  <c r="H2417" i="10"/>
  <c r="O2417" i="10"/>
  <c r="H2408" i="10"/>
  <c r="H2425" i="10"/>
  <c r="O2425" i="10"/>
  <c r="H2403" i="10"/>
  <c r="O2403" i="10"/>
  <c r="O2463" i="10"/>
  <c r="O2455" i="10"/>
  <c r="O2447" i="10"/>
  <c r="O2439" i="10"/>
  <c r="O2444" i="10"/>
  <c r="O2436" i="10"/>
  <c r="H2411" i="10"/>
  <c r="O2411" i="10"/>
  <c r="H2427" i="10"/>
  <c r="O2427" i="10"/>
  <c r="H2419" i="10"/>
  <c r="O2419" i="10"/>
  <c r="H2373" i="10"/>
  <c r="O2373" i="10"/>
  <c r="H2381" i="10"/>
  <c r="O2381" i="10"/>
  <c r="H2355" i="10"/>
  <c r="O2355" i="10"/>
  <c r="O2418" i="10"/>
  <c r="O2410" i="10"/>
  <c r="O2402" i="10"/>
  <c r="H2397" i="10"/>
  <c r="O2397" i="10"/>
  <c r="H2389" i="10"/>
  <c r="O2389" i="10"/>
  <c r="H2375" i="10"/>
  <c r="O2375" i="10"/>
  <c r="H2349" i="10"/>
  <c r="O2349" i="10"/>
  <c r="O2428" i="10"/>
  <c r="O2420" i="10"/>
  <c r="O2412" i="10"/>
  <c r="O2404" i="10"/>
  <c r="H2401" i="10"/>
  <c r="O2401" i="10"/>
  <c r="H2383" i="10"/>
  <c r="O2383" i="10"/>
  <c r="H2367" i="10"/>
  <c r="O2367" i="10"/>
  <c r="H2391" i="10"/>
  <c r="O2391" i="10"/>
  <c r="H2377" i="10"/>
  <c r="O2377" i="10"/>
  <c r="H2395" i="10"/>
  <c r="O2395" i="10"/>
  <c r="H2393" i="10"/>
  <c r="O2393" i="10"/>
  <c r="H2385" i="10"/>
  <c r="O2385" i="10"/>
  <c r="O2369" i="10"/>
  <c r="O2361" i="10"/>
  <c r="H2350" i="10"/>
  <c r="O2350" i="10"/>
  <c r="H2326" i="10"/>
  <c r="O2326" i="10"/>
  <c r="O2387" i="10"/>
  <c r="O2379" i="10"/>
  <c r="O2371" i="10"/>
  <c r="O2363" i="10"/>
  <c r="H2357" i="10"/>
  <c r="H2334" i="10"/>
  <c r="O2334" i="10"/>
  <c r="H2342" i="10"/>
  <c r="O2342" i="10"/>
  <c r="O2365" i="10"/>
  <c r="O2359" i="10"/>
  <c r="H2307" i="10"/>
  <c r="O2307" i="10"/>
  <c r="H2298" i="10"/>
  <c r="O2298" i="10"/>
  <c r="H2260" i="10"/>
  <c r="O2260" i="10"/>
  <c r="O2352" i="10"/>
  <c r="O2344" i="10"/>
  <c r="O2336" i="10"/>
  <c r="O2328" i="10"/>
  <c r="H2322" i="10"/>
  <c r="O2322" i="10"/>
  <c r="H2306" i="10"/>
  <c r="O2306" i="10"/>
  <c r="O2341" i="10"/>
  <c r="O2333" i="10"/>
  <c r="O2325" i="10"/>
  <c r="H2315" i="10"/>
  <c r="O2315" i="10"/>
  <c r="H2321" i="10"/>
  <c r="O2321" i="10"/>
  <c r="H2314" i="10"/>
  <c r="O2314" i="10"/>
  <c r="O2351" i="10"/>
  <c r="O2343" i="10"/>
  <c r="O2335" i="10"/>
  <c r="O2327" i="10"/>
  <c r="O2276" i="10"/>
  <c r="H2276" i="10"/>
  <c r="H2299" i="10"/>
  <c r="O2299" i="10"/>
  <c r="O2353" i="10"/>
  <c r="O2345" i="10"/>
  <c r="O2337" i="10"/>
  <c r="O2329" i="10"/>
  <c r="H2323" i="10"/>
  <c r="O2323" i="10"/>
  <c r="H2291" i="10"/>
  <c r="O2291" i="10"/>
  <c r="O2316" i="10"/>
  <c r="O2308" i="10"/>
  <c r="O2300" i="10"/>
  <c r="H2282" i="10"/>
  <c r="O2282" i="10"/>
  <c r="H2279" i="10"/>
  <c r="O2265" i="10"/>
  <c r="H2252" i="10"/>
  <c r="O2252" i="10"/>
  <c r="O2313" i="10"/>
  <c r="O2305" i="10"/>
  <c r="O2297" i="10"/>
  <c r="H2244" i="10"/>
  <c r="O2244" i="10"/>
  <c r="H2268" i="10"/>
  <c r="O2268" i="10"/>
  <c r="H2275" i="10"/>
  <c r="O2275" i="10"/>
  <c r="H2290" i="10"/>
  <c r="O2290" i="10"/>
  <c r="H2283" i="10"/>
  <c r="O2283" i="10"/>
  <c r="H2274" i="10"/>
  <c r="O2274" i="10"/>
  <c r="O2267" i="10"/>
  <c r="O2259" i="10"/>
  <c r="O2251" i="10"/>
  <c r="O2253" i="10"/>
  <c r="O2245" i="10"/>
  <c r="O2266" i="10"/>
  <c r="O2258" i="10"/>
  <c r="O2255" i="10"/>
  <c r="O2247" i="10"/>
  <c r="H1935" i="10"/>
  <c r="O1904" i="10"/>
  <c r="H1904" i="10"/>
  <c r="H1816" i="10"/>
  <c r="O1816" i="10"/>
  <c r="O2243" i="10"/>
  <c r="H2213" i="10"/>
  <c r="H2212" i="10"/>
  <c r="H2211" i="10"/>
  <c r="H2209" i="10"/>
  <c r="H2198" i="10"/>
  <c r="O2192" i="10"/>
  <c r="H2123" i="10"/>
  <c r="H2111" i="10"/>
  <c r="H2098" i="10"/>
  <c r="H2085" i="10"/>
  <c r="O2045" i="10"/>
  <c r="H2036" i="10"/>
  <c r="O2036" i="10"/>
  <c r="H1964" i="10"/>
  <c r="O1921" i="10"/>
  <c r="H1875" i="10"/>
  <c r="O1866" i="10"/>
  <c r="H1866" i="10"/>
  <c r="H2205" i="10"/>
  <c r="H2204" i="10"/>
  <c r="H2203" i="10"/>
  <c r="H2201" i="10"/>
  <c r="H2200" i="10"/>
  <c r="H2189" i="10"/>
  <c r="H2188" i="10"/>
  <c r="H2083" i="10"/>
  <c r="H2079" i="10"/>
  <c r="H2031" i="10"/>
  <c r="O2025" i="10"/>
  <c r="H1940" i="10"/>
  <c r="O1930" i="10"/>
  <c r="H1930" i="10"/>
  <c r="H2107" i="10"/>
  <c r="H2088" i="10"/>
  <c r="H2164" i="10"/>
  <c r="H2132" i="10"/>
  <c r="O2132" i="10"/>
  <c r="H2077" i="10"/>
  <c r="O2077" i="10"/>
  <c r="H2067" i="10"/>
  <c r="H2063" i="10"/>
  <c r="O2038" i="10"/>
  <c r="H1956" i="10"/>
  <c r="H1934" i="10"/>
  <c r="O1934" i="10"/>
  <c r="H1916" i="10"/>
  <c r="H1910" i="10"/>
  <c r="O1910" i="10"/>
  <c r="H1881" i="10"/>
  <c r="O1881" i="10"/>
  <c r="O1872" i="10"/>
  <c r="H1872" i="10"/>
  <c r="H2043" i="10"/>
  <c r="O2227" i="10"/>
  <c r="O2225" i="10"/>
  <c r="O2194" i="10"/>
  <c r="O2182" i="10"/>
  <c r="O2122" i="10"/>
  <c r="H2115" i="10"/>
  <c r="O2042" i="10"/>
  <c r="H1987" i="10"/>
  <c r="H1979" i="10"/>
  <c r="H1920" i="10"/>
  <c r="O1920" i="10"/>
  <c r="H1752" i="10"/>
  <c r="O1752" i="10"/>
  <c r="O2229" i="10"/>
  <c r="O2228" i="10"/>
  <c r="H2158" i="10"/>
  <c r="H2155" i="10"/>
  <c r="O2146" i="10"/>
  <c r="O2110" i="10"/>
  <c r="H2106" i="10"/>
  <c r="O2044" i="10"/>
  <c r="H2030" i="10"/>
  <c r="O2030" i="10"/>
  <c r="H2024" i="10"/>
  <c r="O2024" i="10"/>
  <c r="H2156" i="10"/>
  <c r="H1996" i="10"/>
  <c r="H1972" i="10"/>
  <c r="O2203" i="10"/>
  <c r="O2201" i="10"/>
  <c r="O2200" i="10"/>
  <c r="O2188" i="10"/>
  <c r="O2169" i="10"/>
  <c r="H2162" i="10"/>
  <c r="O2162" i="10"/>
  <c r="H2139" i="10"/>
  <c r="H2136" i="10"/>
  <c r="O2126" i="10"/>
  <c r="O2084" i="10"/>
  <c r="H2051" i="10"/>
  <c r="H2037" i="10"/>
  <c r="O2037" i="10"/>
  <c r="H1945" i="10"/>
  <c r="O1945" i="10"/>
  <c r="H1907" i="10"/>
  <c r="O1898" i="10"/>
  <c r="H1898" i="10"/>
  <c r="O1878" i="10"/>
  <c r="H1878" i="10"/>
  <c r="H2096" i="10"/>
  <c r="H2149" i="10"/>
  <c r="H2131" i="10"/>
  <c r="H2126" i="10"/>
  <c r="O2082" i="10"/>
  <c r="H2076" i="10"/>
  <c r="O2076" i="10"/>
  <c r="H2074" i="10"/>
  <c r="O2074" i="10"/>
  <c r="H2070" i="10"/>
  <c r="O2070" i="10"/>
  <c r="H2062" i="10"/>
  <c r="O2062" i="10"/>
  <c r="H2039" i="10"/>
  <c r="H2034" i="10"/>
  <c r="O2034" i="10"/>
  <c r="H1931" i="10"/>
  <c r="H1795" i="10"/>
  <c r="H1788" i="10"/>
  <c r="O1788" i="10"/>
  <c r="H1667" i="10"/>
  <c r="O1667" i="10"/>
  <c r="H1656" i="10"/>
  <c r="O1656" i="10"/>
  <c r="H1638" i="10"/>
  <c r="O1638" i="10"/>
  <c r="O2028" i="10"/>
  <c r="O2018" i="10"/>
  <c r="O1994" i="10"/>
  <c r="O1985" i="10"/>
  <c r="O1977" i="10"/>
  <c r="O1970" i="10"/>
  <c r="O1962" i="10"/>
  <c r="O1954" i="10"/>
  <c r="O1918" i="10"/>
  <c r="H1899" i="10"/>
  <c r="O1896" i="10"/>
  <c r="H1896" i="10"/>
  <c r="H1867" i="10"/>
  <c r="H1859" i="10"/>
  <c r="H1844" i="10"/>
  <c r="H1830" i="10"/>
  <c r="H1622" i="10"/>
  <c r="O1622" i="10"/>
  <c r="O2069" i="10"/>
  <c r="O2029" i="10"/>
  <c r="H2008" i="10"/>
  <c r="H2006" i="10"/>
  <c r="O1978" i="10"/>
  <c r="O1944" i="10"/>
  <c r="O1929" i="10"/>
  <c r="H1905" i="10"/>
  <c r="O1902" i="10"/>
  <c r="H1902" i="10"/>
  <c r="H1882" i="10"/>
  <c r="H1873" i="10"/>
  <c r="O1870" i="10"/>
  <c r="H1870" i="10"/>
  <c r="H1854" i="10"/>
  <c r="H1832" i="10"/>
  <c r="O1832" i="10"/>
  <c r="H1828" i="10"/>
  <c r="H1794" i="10"/>
  <c r="O1794" i="10"/>
  <c r="H1777" i="10"/>
  <c r="H1938" i="10"/>
  <c r="H1891" i="10"/>
  <c r="O1888" i="10"/>
  <c r="H1888" i="10"/>
  <c r="H1743" i="10"/>
  <c r="O1743" i="10"/>
  <c r="H1914" i="10"/>
  <c r="H1906" i="10"/>
  <c r="H1897" i="10"/>
  <c r="O1894" i="10"/>
  <c r="H1894" i="10"/>
  <c r="H1874" i="10"/>
  <c r="O1824" i="10"/>
  <c r="H1824" i="10"/>
  <c r="H1811" i="10"/>
  <c r="H1789" i="10"/>
  <c r="H1684" i="10"/>
  <c r="H1619" i="10"/>
  <c r="H1883" i="10"/>
  <c r="O1880" i="10"/>
  <c r="H1880" i="10"/>
  <c r="H1735" i="10"/>
  <c r="O1735" i="10"/>
  <c r="H1721" i="10"/>
  <c r="H1713" i="10"/>
  <c r="H1705" i="10"/>
  <c r="H1889" i="10"/>
  <c r="O1886" i="10"/>
  <c r="H1886" i="10"/>
  <c r="O1858" i="10"/>
  <c r="H1858" i="10"/>
  <c r="H1836" i="10"/>
  <c r="H1806" i="10"/>
  <c r="O1634" i="10"/>
  <c r="H1634" i="10"/>
  <c r="H1865" i="10"/>
  <c r="H1864" i="10"/>
  <c r="H1862" i="10"/>
  <c r="H1857" i="10"/>
  <c r="H1856" i="10"/>
  <c r="O1810" i="10"/>
  <c r="H1800" i="10"/>
  <c r="H1778" i="10"/>
  <c r="H1772" i="10"/>
  <c r="O1768" i="10"/>
  <c r="O1741" i="10"/>
  <c r="O1739" i="10"/>
  <c r="O1677" i="10"/>
  <c r="O1675" i="10"/>
  <c r="H1669" i="10"/>
  <c r="H1635" i="10"/>
  <c r="H1559" i="10"/>
  <c r="O1559" i="10"/>
  <c r="H1490" i="10"/>
  <c r="O1366" i="10"/>
  <c r="H1366" i="10"/>
  <c r="H1356" i="10"/>
  <c r="O1356" i="10"/>
  <c r="H1851" i="10"/>
  <c r="H1850" i="10"/>
  <c r="H1848" i="10"/>
  <c r="H1843" i="10"/>
  <c r="H1842" i="10"/>
  <c r="H1840" i="10"/>
  <c r="O1804" i="10"/>
  <c r="H1760" i="10"/>
  <c r="O1747" i="10"/>
  <c r="O1727" i="10"/>
  <c r="O1719" i="10"/>
  <c r="O1711" i="10"/>
  <c r="H1694" i="10"/>
  <c r="H1693" i="10"/>
  <c r="H1691" i="10"/>
  <c r="H1687" i="10"/>
  <c r="H1632" i="10"/>
  <c r="H1600" i="10"/>
  <c r="O1598" i="10"/>
  <c r="H1598" i="10"/>
  <c r="H1784" i="10"/>
  <c r="H1762" i="10"/>
  <c r="O1742" i="10"/>
  <c r="O1652" i="10"/>
  <c r="H1643" i="10"/>
  <c r="O1633" i="10"/>
  <c r="O1618" i="10"/>
  <c r="H1525" i="10"/>
  <c r="H1630" i="10"/>
  <c r="O1503" i="10"/>
  <c r="H1503" i="10"/>
  <c r="H1627" i="10"/>
  <c r="H1595" i="10"/>
  <c r="H1584" i="10"/>
  <c r="O1527" i="10"/>
  <c r="H1527" i="10"/>
  <c r="H1505" i="10"/>
  <c r="O1484" i="10"/>
  <c r="H1484" i="10"/>
  <c r="O1669" i="10"/>
  <c r="H1640" i="10"/>
  <c r="H1624" i="10"/>
  <c r="H1597" i="10"/>
  <c r="O1573" i="10"/>
  <c r="H1573" i="10"/>
  <c r="O1507" i="10"/>
  <c r="H1507" i="10"/>
  <c r="O1849" i="10"/>
  <c r="O1841" i="10"/>
  <c r="O1650" i="10"/>
  <c r="O1646" i="10"/>
  <c r="O1641" i="10"/>
  <c r="O1625" i="10"/>
  <c r="H1581" i="10"/>
  <c r="O1581" i="10"/>
  <c r="H1562" i="10"/>
  <c r="O1562" i="10"/>
  <c r="H1574" i="10"/>
  <c r="H1570" i="10"/>
  <c r="O1570" i="10"/>
  <c r="H1554" i="10"/>
  <c r="H1551" i="10"/>
  <c r="O1539" i="10"/>
  <c r="H1539" i="10"/>
  <c r="H1516" i="10"/>
  <c r="O1460" i="10"/>
  <c r="H1441" i="10"/>
  <c r="O1441" i="10"/>
  <c r="H1436" i="10"/>
  <c r="O1436" i="10"/>
  <c r="H1409" i="10"/>
  <c r="O1409" i="10"/>
  <c r="H1378" i="10"/>
  <c r="H1089" i="10"/>
  <c r="O1089" i="10"/>
  <c r="H1582" i="10"/>
  <c r="O1567" i="10"/>
  <c r="H1567" i="10"/>
  <c r="H1563" i="10"/>
  <c r="H1541" i="10"/>
  <c r="O1530" i="10"/>
  <c r="H1560" i="10"/>
  <c r="O1560" i="10"/>
  <c r="O1528" i="10"/>
  <c r="H1472" i="10"/>
  <c r="O1468" i="10"/>
  <c r="H1431" i="10"/>
  <c r="O1555" i="10"/>
  <c r="O1538" i="10"/>
  <c r="O1504" i="10"/>
  <c r="H1498" i="10"/>
  <c r="O1485" i="10"/>
  <c r="O1483" i="10"/>
  <c r="H1459" i="10"/>
  <c r="O1459" i="10"/>
  <c r="H1448" i="10"/>
  <c r="H1435" i="10"/>
  <c r="O1435" i="10"/>
  <c r="H1416" i="10"/>
  <c r="H1344" i="10"/>
  <c r="H1586" i="10"/>
  <c r="H1524" i="10"/>
  <c r="O1506" i="10"/>
  <c r="H1228" i="10"/>
  <c r="H1540" i="10"/>
  <c r="O1540" i="10"/>
  <c r="H1535" i="10"/>
  <c r="H1529" i="10"/>
  <c r="H1442" i="10"/>
  <c r="H1437" i="10"/>
  <c r="O1437" i="10"/>
  <c r="H1410" i="10"/>
  <c r="H1286" i="10"/>
  <c r="H1277" i="10"/>
  <c r="O1469" i="10"/>
  <c r="O1467" i="10"/>
  <c r="O1358" i="10"/>
  <c r="O1322" i="10"/>
  <c r="H1309" i="10"/>
  <c r="H1116" i="10"/>
  <c r="H1373" i="10"/>
  <c r="O1373" i="10"/>
  <c r="O1324" i="10"/>
  <c r="O1299" i="10"/>
  <c r="H1294" i="10"/>
  <c r="H1236" i="10"/>
  <c r="O1236" i="10"/>
  <c r="H1546" i="10"/>
  <c r="H1523" i="10"/>
  <c r="H1522" i="10"/>
  <c r="H1520" i="10"/>
  <c r="H1451" i="10"/>
  <c r="H1425" i="10"/>
  <c r="H1419" i="10"/>
  <c r="O1405" i="10"/>
  <c r="H1399" i="10"/>
  <c r="O1399" i="10"/>
  <c r="O1390" i="10"/>
  <c r="H1355" i="10"/>
  <c r="O1355" i="10"/>
  <c r="H1351" i="10"/>
  <c r="H1331" i="10"/>
  <c r="O1305" i="10"/>
  <c r="O1303" i="10"/>
  <c r="O1273" i="10"/>
  <c r="H1123" i="10"/>
  <c r="O1365" i="10"/>
  <c r="H1319" i="10"/>
  <c r="H1254" i="10"/>
  <c r="H1465" i="10"/>
  <c r="O1449" i="10"/>
  <c r="O1443" i="10"/>
  <c r="O1417" i="10"/>
  <c r="O1411" i="10"/>
  <c r="H1384" i="10"/>
  <c r="O1357" i="10"/>
  <c r="H1323" i="10"/>
  <c r="H1312" i="10"/>
  <c r="H1269" i="10"/>
  <c r="O1491" i="10"/>
  <c r="O1445" i="10"/>
  <c r="O1444" i="10"/>
  <c r="O1413" i="10"/>
  <c r="O1412" i="10"/>
  <c r="O1325" i="10"/>
  <c r="H1168" i="10"/>
  <c r="O1168" i="10"/>
  <c r="H1455" i="10"/>
  <c r="O1389" i="10"/>
  <c r="O1374" i="10"/>
  <c r="H1318" i="10"/>
  <c r="O1318" i="10"/>
  <c r="H1304" i="10"/>
  <c r="O1291" i="10"/>
  <c r="H1251" i="10"/>
  <c r="O1251" i="10"/>
  <c r="H1340" i="10"/>
  <c r="H1338" i="10"/>
  <c r="H1296" i="10"/>
  <c r="H1261" i="10"/>
  <c r="O1257" i="10"/>
  <c r="H1234" i="10"/>
  <c r="H1105" i="10"/>
  <c r="O1105" i="10"/>
  <c r="O1091" i="10"/>
  <c r="H1091" i="10"/>
  <c r="H1240" i="10"/>
  <c r="O1237" i="10"/>
  <c r="H1214" i="10"/>
  <c r="O1214" i="10"/>
  <c r="H1113" i="10"/>
  <c r="O1113" i="10"/>
  <c r="H1109" i="10"/>
  <c r="O1109" i="10"/>
  <c r="H1328" i="10"/>
  <c r="H1255" i="10"/>
  <c r="O1255" i="10"/>
  <c r="H1224" i="10"/>
  <c r="O1224" i="10"/>
  <c r="O1192" i="10"/>
  <c r="O1176" i="10"/>
  <c r="O1122" i="10"/>
  <c r="H1122" i="10"/>
  <c r="O1332" i="10"/>
  <c r="O1330" i="10"/>
  <c r="H1290" i="10"/>
  <c r="H1272" i="10"/>
  <c r="H1243" i="10"/>
  <c r="O1243" i="10"/>
  <c r="O1136" i="10"/>
  <c r="H1136" i="10"/>
  <c r="O1295" i="10"/>
  <c r="O1287" i="10"/>
  <c r="H1188" i="10"/>
  <c r="O1188" i="10"/>
  <c r="H1169" i="10"/>
  <c r="O1162" i="10"/>
  <c r="O1126" i="10"/>
  <c r="H1079" i="10"/>
  <c r="O1079" i="10"/>
  <c r="H1215" i="10"/>
  <c r="H1191" i="10"/>
  <c r="O1142" i="10"/>
  <c r="H1142" i="10"/>
  <c r="O1172" i="10"/>
  <c r="H1152" i="10"/>
  <c r="O1146" i="10"/>
  <c r="H1140" i="10"/>
  <c r="O1118" i="10"/>
  <c r="H1053" i="10"/>
  <c r="O1053" i="10"/>
  <c r="H1041" i="10"/>
  <c r="H1039" i="10"/>
  <c r="O1065" i="10"/>
  <c r="H1065" i="10"/>
  <c r="O1059" i="10"/>
  <c r="H1166" i="10"/>
  <c r="H1160" i="10"/>
  <c r="O1160" i="10"/>
  <c r="O1112" i="10"/>
  <c r="H1092" i="10"/>
  <c r="H1206" i="10"/>
  <c r="H1130" i="10"/>
  <c r="H1115" i="10"/>
  <c r="O1115" i="10"/>
  <c r="H1171" i="10"/>
  <c r="H1101" i="10"/>
  <c r="O1101" i="10"/>
  <c r="O1054" i="10"/>
  <c r="H1054" i="10"/>
  <c r="H1207" i="10"/>
  <c r="H1183" i="10"/>
  <c r="O1159" i="10"/>
  <c r="O1154" i="10"/>
  <c r="O1080" i="10"/>
  <c r="H1080" i="10"/>
  <c r="H1030" i="10"/>
  <c r="O974" i="10"/>
  <c r="H974" i="10"/>
  <c r="H952" i="10"/>
  <c r="H1144" i="10"/>
  <c r="H1128" i="10"/>
  <c r="H1120" i="10"/>
  <c r="O973" i="10"/>
  <c r="H973" i="10"/>
  <c r="H941" i="10"/>
  <c r="O1093" i="10"/>
  <c r="H1069" i="10"/>
  <c r="O1069" i="10"/>
  <c r="H1025" i="10"/>
  <c r="O1025" i="10"/>
  <c r="H1104" i="10"/>
  <c r="O1073" i="10"/>
  <c r="H1073" i="10"/>
  <c r="O1071" i="10"/>
  <c r="H1038" i="10"/>
  <c r="O1038" i="10"/>
  <c r="H1031" i="10"/>
  <c r="H1029" i="10"/>
  <c r="O1029" i="10"/>
  <c r="H916" i="10"/>
  <c r="O916" i="10"/>
  <c r="H889" i="10"/>
  <c r="O1085" i="10"/>
  <c r="O1063" i="10"/>
  <c r="H1005" i="10"/>
  <c r="H1004" i="10"/>
  <c r="O993" i="10"/>
  <c r="H962" i="10"/>
  <c r="H897" i="10"/>
  <c r="H942" i="10"/>
  <c r="H1084" i="10"/>
  <c r="H1067" i="10"/>
  <c r="H1042" i="10"/>
  <c r="H1013" i="10"/>
  <c r="O953" i="10"/>
  <c r="H953" i="10"/>
  <c r="H929" i="10"/>
  <c r="O972" i="10"/>
  <c r="H940" i="10"/>
  <c r="O940" i="10"/>
  <c r="H927" i="10"/>
  <c r="O1004" i="10"/>
  <c r="H956" i="10"/>
  <c r="O956" i="10"/>
  <c r="H912" i="10"/>
  <c r="O1108" i="10"/>
  <c r="H934" i="10"/>
  <c r="O909" i="10"/>
  <c r="O884" i="10"/>
  <c r="O879" i="10"/>
  <c r="O878" i="10"/>
  <c r="O877" i="10"/>
  <c r="H894" i="10"/>
  <c r="H901" i="10"/>
  <c r="H893" i="10"/>
  <c r="H2073" i="10"/>
  <c r="O2073" i="10"/>
  <c r="H1901" i="10"/>
  <c r="O1901" i="10"/>
  <c r="O2238" i="10"/>
  <c r="O2230" i="10"/>
  <c r="O2222" i="10"/>
  <c r="O2214" i="10"/>
  <c r="O2206" i="10"/>
  <c r="H2199" i="10"/>
  <c r="O2199" i="10"/>
  <c r="H2183" i="10"/>
  <c r="O2183" i="10"/>
  <c r="H2089" i="10"/>
  <c r="O2089" i="10"/>
  <c r="H2081" i="10"/>
  <c r="O2081" i="10"/>
  <c r="H1973" i="10"/>
  <c r="O1973" i="10"/>
  <c r="H1869" i="10"/>
  <c r="O1869" i="10"/>
  <c r="O2240" i="10"/>
  <c r="O2232" i="10"/>
  <c r="O2224" i="10"/>
  <c r="O2216" i="10"/>
  <c r="O2208" i="10"/>
  <c r="H2187" i="10"/>
  <c r="O2187" i="10"/>
  <c r="H2176" i="10"/>
  <c r="O2176" i="10"/>
  <c r="H2169" i="10"/>
  <c r="H2145" i="10"/>
  <c r="O2145" i="10"/>
  <c r="H2143" i="10"/>
  <c r="O2143" i="10"/>
  <c r="H2065" i="10"/>
  <c r="O2065" i="10"/>
  <c r="H2041" i="10"/>
  <c r="O2041" i="10"/>
  <c r="H1933" i="10"/>
  <c r="O1933" i="10"/>
  <c r="H2167" i="10"/>
  <c r="O2167" i="10"/>
  <c r="H2137" i="10"/>
  <c r="O2137" i="10"/>
  <c r="H2135" i="10"/>
  <c r="O2135" i="10"/>
  <c r="H2127" i="10"/>
  <c r="O2127" i="10"/>
  <c r="H2105" i="10"/>
  <c r="O2105" i="10"/>
  <c r="H2033" i="10"/>
  <c r="O2033" i="10"/>
  <c r="H2020" i="10"/>
  <c r="O2020" i="10"/>
  <c r="O2242" i="10"/>
  <c r="O2234" i="10"/>
  <c r="O2226" i="10"/>
  <c r="O2218" i="10"/>
  <c r="O2210" i="10"/>
  <c r="O2202" i="10"/>
  <c r="H2191" i="10"/>
  <c r="O2191" i="10"/>
  <c r="H2177" i="10"/>
  <c r="H2157" i="10"/>
  <c r="H2129" i="10"/>
  <c r="O2129" i="10"/>
  <c r="H2121" i="10"/>
  <c r="O2121" i="10"/>
  <c r="H2119" i="10"/>
  <c r="O2119" i="10"/>
  <c r="H2049" i="10"/>
  <c r="O2049" i="10"/>
  <c r="O2231" i="10"/>
  <c r="O2223" i="10"/>
  <c r="O2215" i="10"/>
  <c r="O2207" i="10"/>
  <c r="H2193" i="10"/>
  <c r="H2160" i="10"/>
  <c r="O2160" i="10"/>
  <c r="H2113" i="10"/>
  <c r="O2113" i="10"/>
  <c r="H2159" i="10"/>
  <c r="O2159" i="10"/>
  <c r="H2097" i="10"/>
  <c r="O2097" i="10"/>
  <c r="B874" i="10"/>
  <c r="C873" i="10" a="1"/>
  <c r="C873" i="10" s="1"/>
  <c r="D873" i="10" a="1"/>
  <c r="D873" i="10" s="1"/>
  <c r="E873" i="10" a="1"/>
  <c r="E873" i="10" s="1"/>
  <c r="H2195" i="10"/>
  <c r="O2195" i="10"/>
  <c r="H2179" i="10"/>
  <c r="O2179" i="10"/>
  <c r="H2175" i="10"/>
  <c r="O2175" i="10"/>
  <c r="H2151" i="10"/>
  <c r="O2151" i="10"/>
  <c r="H2168" i="10"/>
  <c r="O2168" i="10"/>
  <c r="H2057" i="10"/>
  <c r="O2057" i="10"/>
  <c r="O2171" i="10"/>
  <c r="O2163" i="10"/>
  <c r="O2155" i="10"/>
  <c r="O2147" i="10"/>
  <c r="O2139" i="10"/>
  <c r="O2131" i="10"/>
  <c r="O2123" i="10"/>
  <c r="O2115" i="10"/>
  <c r="O2107" i="10"/>
  <c r="O2099" i="10"/>
  <c r="O2091" i="10"/>
  <c r="O2083" i="10"/>
  <c r="O2075" i="10"/>
  <c r="O2067" i="10"/>
  <c r="O2059" i="10"/>
  <c r="O2051" i="10"/>
  <c r="O2043" i="10"/>
  <c r="O2035" i="10"/>
  <c r="H2027" i="10"/>
  <c r="O2027" i="10"/>
  <c r="H2025" i="10"/>
  <c r="H1965" i="10"/>
  <c r="O1965" i="10"/>
  <c r="O2152" i="10"/>
  <c r="O2144" i="10"/>
  <c r="O2136" i="10"/>
  <c r="O2128" i="10"/>
  <c r="O2120" i="10"/>
  <c r="O2112" i="10"/>
  <c r="O2104" i="10"/>
  <c r="O2096" i="10"/>
  <c r="O2088" i="10"/>
  <c r="O2080" i="10"/>
  <c r="O2072" i="10"/>
  <c r="O2064" i="10"/>
  <c r="O2056" i="10"/>
  <c r="O2048" i="10"/>
  <c r="O2040" i="10"/>
  <c r="O2032" i="10"/>
  <c r="H1997" i="10"/>
  <c r="O1997" i="10"/>
  <c r="H1925" i="10"/>
  <c r="O1925" i="10"/>
  <c r="H1893" i="10"/>
  <c r="O1893" i="10"/>
  <c r="H1861" i="10"/>
  <c r="O1861" i="10"/>
  <c r="O2149" i="10"/>
  <c r="O2141" i="10"/>
  <c r="O2133" i="10"/>
  <c r="O2125" i="10"/>
  <c r="O2117" i="10"/>
  <c r="O2109" i="10"/>
  <c r="O2101" i="10"/>
  <c r="H2005" i="10"/>
  <c r="O2005" i="10"/>
  <c r="H2004" i="10"/>
  <c r="O2004" i="10"/>
  <c r="H1957" i="10"/>
  <c r="O1957" i="10"/>
  <c r="H1745" i="10"/>
  <c r="O1745" i="10"/>
  <c r="H1917" i="10"/>
  <c r="O1917" i="10"/>
  <c r="H1885" i="10"/>
  <c r="O1885" i="10"/>
  <c r="O2111" i="10"/>
  <c r="O2103" i="10"/>
  <c r="O2095" i="10"/>
  <c r="O2087" i="10"/>
  <c r="O2079" i="10"/>
  <c r="O2071" i="10"/>
  <c r="O2063" i="10"/>
  <c r="O2055" i="10"/>
  <c r="O2047" i="10"/>
  <c r="O2039" i="10"/>
  <c r="O2031" i="10"/>
  <c r="H2021" i="10"/>
  <c r="O2021" i="10"/>
  <c r="H1989" i="10"/>
  <c r="O1989" i="10"/>
  <c r="H1949" i="10"/>
  <c r="O1949" i="10"/>
  <c r="H1759" i="10"/>
  <c r="O1759" i="10"/>
  <c r="O2060" i="10"/>
  <c r="H1941" i="10"/>
  <c r="O1941" i="10"/>
  <c r="H1909" i="10"/>
  <c r="O1909" i="10"/>
  <c r="H1877" i="10"/>
  <c r="O1877" i="10"/>
  <c r="H2013" i="10"/>
  <c r="O2013" i="10"/>
  <c r="H2012" i="10"/>
  <c r="O2012" i="10"/>
  <c r="H1981" i="10"/>
  <c r="O1981" i="10"/>
  <c r="O2023" i="10"/>
  <c r="O2015" i="10"/>
  <c r="O2007" i="10"/>
  <c r="O1999" i="10"/>
  <c r="O1991" i="10"/>
  <c r="O1983" i="10"/>
  <c r="O1975" i="10"/>
  <c r="O1967" i="10"/>
  <c r="O1959" i="10"/>
  <c r="O1951" i="10"/>
  <c r="O1943" i="10"/>
  <c r="O1935" i="10"/>
  <c r="O1927" i="10"/>
  <c r="O1919" i="10"/>
  <c r="O1911" i="10"/>
  <c r="O1903" i="10"/>
  <c r="O1895" i="10"/>
  <c r="O1887" i="10"/>
  <c r="O1879" i="10"/>
  <c r="O1871" i="10"/>
  <c r="O1863" i="10"/>
  <c r="O1855" i="10"/>
  <c r="H1845" i="10"/>
  <c r="O1845" i="10"/>
  <c r="H1838" i="10"/>
  <c r="O1838" i="10"/>
  <c r="H1823" i="10"/>
  <c r="O1823" i="10"/>
  <c r="H1767" i="10"/>
  <c r="O1767" i="10"/>
  <c r="H1674" i="10"/>
  <c r="O1674" i="10"/>
  <c r="O1996" i="10"/>
  <c r="O1988" i="10"/>
  <c r="O1980" i="10"/>
  <c r="O1972" i="10"/>
  <c r="O1964" i="10"/>
  <c r="O1956" i="10"/>
  <c r="O1948" i="10"/>
  <c r="O1940" i="10"/>
  <c r="O1932" i="10"/>
  <c r="O1924" i="10"/>
  <c r="O1916" i="10"/>
  <c r="O1908" i="10"/>
  <c r="O1900" i="10"/>
  <c r="O1892" i="10"/>
  <c r="O1884" i="10"/>
  <c r="O1876" i="10"/>
  <c r="O1868" i="10"/>
  <c r="O1860" i="10"/>
  <c r="H1775" i="10"/>
  <c r="O1775" i="10"/>
  <c r="H1698" i="10"/>
  <c r="O1698" i="10"/>
  <c r="H1837" i="10"/>
  <c r="O1837" i="10"/>
  <c r="H1831" i="10"/>
  <c r="O1831" i="10"/>
  <c r="H1783" i="10"/>
  <c r="O1783" i="10"/>
  <c r="H1847" i="10"/>
  <c r="O1847" i="10"/>
  <c r="H1791" i="10"/>
  <c r="O1791" i="10"/>
  <c r="O2019" i="10"/>
  <c r="O2011" i="10"/>
  <c r="O2003" i="10"/>
  <c r="O1995" i="10"/>
  <c r="O1987" i="10"/>
  <c r="O1979" i="10"/>
  <c r="O1971" i="10"/>
  <c r="O1963" i="10"/>
  <c r="O1955" i="10"/>
  <c r="O1947" i="10"/>
  <c r="O1939" i="10"/>
  <c r="O1931" i="10"/>
  <c r="O1923" i="10"/>
  <c r="O1915" i="10"/>
  <c r="O1907" i="10"/>
  <c r="O1899" i="10"/>
  <c r="O1891" i="10"/>
  <c r="O1883" i="10"/>
  <c r="O1875" i="10"/>
  <c r="O1867" i="10"/>
  <c r="O1859" i="10"/>
  <c r="H1799" i="10"/>
  <c r="O1799" i="10"/>
  <c r="H1853" i="10"/>
  <c r="O1853" i="10"/>
  <c r="H1839" i="10"/>
  <c r="O1839" i="10"/>
  <c r="H1807" i="10"/>
  <c r="O1807" i="10"/>
  <c r="H1846" i="10"/>
  <c r="O1846" i="10"/>
  <c r="H1835" i="10"/>
  <c r="O1835" i="10"/>
  <c r="H1815" i="10"/>
  <c r="O1815" i="10"/>
  <c r="O1833" i="10"/>
  <c r="O1825" i="10"/>
  <c r="O1817" i="10"/>
  <c r="O1809" i="10"/>
  <c r="O1801" i="10"/>
  <c r="O1793" i="10"/>
  <c r="O1785" i="10"/>
  <c r="O1777" i="10"/>
  <c r="O1769" i="10"/>
  <c r="O1761" i="10"/>
  <c r="O1753" i="10"/>
  <c r="H1737" i="10"/>
  <c r="O1737" i="10"/>
  <c r="H1690" i="10"/>
  <c r="O1690" i="10"/>
  <c r="H1682" i="10"/>
  <c r="O1682" i="10"/>
  <c r="H1653" i="10"/>
  <c r="O1653" i="10"/>
  <c r="H1631" i="10"/>
  <c r="O1631" i="10"/>
  <c r="O1830" i="10"/>
  <c r="O1822" i="10"/>
  <c r="O1814" i="10"/>
  <c r="O1806" i="10"/>
  <c r="O1798" i="10"/>
  <c r="O1790" i="10"/>
  <c r="O1782" i="10"/>
  <c r="O1774" i="10"/>
  <c r="O1766" i="10"/>
  <c r="O1758" i="10"/>
  <c r="H1744" i="10"/>
  <c r="O1744" i="10"/>
  <c r="O1660" i="10"/>
  <c r="O1827" i="10"/>
  <c r="O1819" i="10"/>
  <c r="O1811" i="10"/>
  <c r="O1803" i="10"/>
  <c r="O1795" i="10"/>
  <c r="O1787" i="10"/>
  <c r="O1779" i="10"/>
  <c r="O1771" i="10"/>
  <c r="O1763" i="10"/>
  <c r="O1755" i="10"/>
  <c r="H1736" i="10"/>
  <c r="O1736" i="10"/>
  <c r="H1734" i="10"/>
  <c r="H1722" i="10"/>
  <c r="O1722" i="10"/>
  <c r="O1829" i="10"/>
  <c r="O1821" i="10"/>
  <c r="O1813" i="10"/>
  <c r="O1805" i="10"/>
  <c r="O1797" i="10"/>
  <c r="O1789" i="10"/>
  <c r="O1781" i="10"/>
  <c r="O1773" i="10"/>
  <c r="O1765" i="10"/>
  <c r="O1757" i="10"/>
  <c r="H1748" i="10"/>
  <c r="O1748" i="10"/>
  <c r="H1730" i="10"/>
  <c r="O1730" i="10"/>
  <c r="H1729" i="10"/>
  <c r="O1729" i="10"/>
  <c r="H1714" i="10"/>
  <c r="O1714" i="10"/>
  <c r="H1738" i="10"/>
  <c r="O1738" i="10"/>
  <c r="H1666" i="10"/>
  <c r="O1666" i="10"/>
  <c r="H1706" i="10"/>
  <c r="O1706" i="10"/>
  <c r="H1661" i="10"/>
  <c r="O1661" i="10"/>
  <c r="O1740" i="10"/>
  <c r="O1732" i="10"/>
  <c r="O1724" i="10"/>
  <c r="O1716" i="10"/>
  <c r="O1708" i="10"/>
  <c r="O1700" i="10"/>
  <c r="O1692" i="10"/>
  <c r="O1684" i="10"/>
  <c r="O1676" i="10"/>
  <c r="O1668" i="10"/>
  <c r="H1565" i="10"/>
  <c r="O1565" i="10"/>
  <c r="O1721" i="10"/>
  <c r="O1713" i="10"/>
  <c r="O1705" i="10"/>
  <c r="O1697" i="10"/>
  <c r="O1689" i="10"/>
  <c r="O1681" i="10"/>
  <c r="O1673" i="10"/>
  <c r="O1665" i="10"/>
  <c r="H1623" i="10"/>
  <c r="O1623" i="10"/>
  <c r="H1591" i="10"/>
  <c r="O1591" i="10"/>
  <c r="O1678" i="10"/>
  <c r="O1670" i="10"/>
  <c r="H1615" i="10"/>
  <c r="O1615" i="10"/>
  <c r="H1655" i="10"/>
  <c r="O1655" i="10"/>
  <c r="H1607" i="10"/>
  <c r="O1607" i="10"/>
  <c r="H1575" i="10"/>
  <c r="O1575" i="10"/>
  <c r="O1728" i="10"/>
  <c r="O1720" i="10"/>
  <c r="O1712" i="10"/>
  <c r="O1704" i="10"/>
  <c r="O1696" i="10"/>
  <c r="O1688" i="10"/>
  <c r="O1680" i="10"/>
  <c r="O1672" i="10"/>
  <c r="O1664" i="10"/>
  <c r="H1657" i="10"/>
  <c r="H1659" i="10"/>
  <c r="O1659" i="10"/>
  <c r="H1639" i="10"/>
  <c r="O1639" i="10"/>
  <c r="H1599" i="10"/>
  <c r="O1599" i="10"/>
  <c r="H1454" i="10"/>
  <c r="O1454" i="10"/>
  <c r="H1663" i="10"/>
  <c r="O1663" i="10"/>
  <c r="H1647" i="10"/>
  <c r="O1647" i="10"/>
  <c r="H1583" i="10"/>
  <c r="O1583" i="10"/>
  <c r="H1502" i="10"/>
  <c r="O1502" i="10"/>
  <c r="H1558" i="10"/>
  <c r="O1558" i="10"/>
  <c r="H1542" i="10"/>
  <c r="O1542" i="10"/>
  <c r="H1534" i="10"/>
  <c r="O1534" i="10"/>
  <c r="H1526" i="10"/>
  <c r="O1526" i="10"/>
  <c r="H1518" i="10"/>
  <c r="O1518" i="10"/>
  <c r="H1510" i="10"/>
  <c r="O1510" i="10"/>
  <c r="O1499" i="10"/>
  <c r="H1422" i="10"/>
  <c r="O1422" i="10"/>
  <c r="O1651" i="10"/>
  <c r="O1643" i="10"/>
  <c r="O1635" i="10"/>
  <c r="O1627" i="10"/>
  <c r="O1619" i="10"/>
  <c r="O1611" i="10"/>
  <c r="O1603" i="10"/>
  <c r="O1595" i="10"/>
  <c r="O1587" i="10"/>
  <c r="O1579" i="10"/>
  <c r="O1571" i="10"/>
  <c r="H1550" i="10"/>
  <c r="O1550" i="10"/>
  <c r="H1487" i="10"/>
  <c r="O1648" i="10"/>
  <c r="O1640" i="10"/>
  <c r="O1632" i="10"/>
  <c r="O1624" i="10"/>
  <c r="O1616" i="10"/>
  <c r="O1608" i="10"/>
  <c r="O1600" i="10"/>
  <c r="O1592" i="10"/>
  <c r="O1584" i="10"/>
  <c r="O1576" i="10"/>
  <c r="O1645" i="10"/>
  <c r="O1637" i="10"/>
  <c r="O1629" i="10"/>
  <c r="O1621" i="10"/>
  <c r="O1613" i="10"/>
  <c r="O1605" i="10"/>
  <c r="H1569" i="10"/>
  <c r="O1569" i="10"/>
  <c r="H1557" i="10"/>
  <c r="O1557" i="10"/>
  <c r="H1549" i="10"/>
  <c r="O1549" i="10"/>
  <c r="H1494" i="10"/>
  <c r="O1494" i="10"/>
  <c r="O1541" i="10"/>
  <c r="O1533" i="10"/>
  <c r="O1525" i="10"/>
  <c r="O1517" i="10"/>
  <c r="O1509" i="10"/>
  <c r="O1501" i="10"/>
  <c r="O1493" i="10"/>
  <c r="H1482" i="10"/>
  <c r="O1482" i="10"/>
  <c r="H1462" i="10"/>
  <c r="O1462" i="10"/>
  <c r="H1446" i="10"/>
  <c r="O1446" i="10"/>
  <c r="H1414" i="10"/>
  <c r="O1414" i="10"/>
  <c r="H1385" i="10"/>
  <c r="O1385" i="10"/>
  <c r="O1498" i="10"/>
  <c r="O1490" i="10"/>
  <c r="H1486" i="10"/>
  <c r="O1486" i="10"/>
  <c r="H1470" i="10"/>
  <c r="O1470" i="10"/>
  <c r="H1438" i="10"/>
  <c r="O1438" i="10"/>
  <c r="H1406" i="10"/>
  <c r="O1406" i="10"/>
  <c r="H1478" i="10"/>
  <c r="O1478" i="10"/>
  <c r="O1561" i="10"/>
  <c r="O1553" i="10"/>
  <c r="O1545" i="10"/>
  <c r="O1537" i="10"/>
  <c r="O1529" i="10"/>
  <c r="O1521" i="10"/>
  <c r="O1513" i="10"/>
  <c r="O1505" i="10"/>
  <c r="O1497" i="10"/>
  <c r="O1489" i="10"/>
  <c r="H1479" i="10"/>
  <c r="O1479" i="10"/>
  <c r="H1430" i="10"/>
  <c r="O1430" i="10"/>
  <c r="H1377" i="10"/>
  <c r="O1377" i="10"/>
  <c r="O1480" i="10"/>
  <c r="O1472" i="10"/>
  <c r="O1464" i="10"/>
  <c r="O1456" i="10"/>
  <c r="O1448" i="10"/>
  <c r="O1440" i="10"/>
  <c r="O1432" i="10"/>
  <c r="O1424" i="10"/>
  <c r="O1416" i="10"/>
  <c r="O1408" i="10"/>
  <c r="H1400" i="10"/>
  <c r="O1400" i="10"/>
  <c r="H1369" i="10"/>
  <c r="O1369" i="10"/>
  <c r="H1353" i="10"/>
  <c r="O1353" i="10"/>
  <c r="H1345" i="10"/>
  <c r="O1345" i="10"/>
  <c r="H1337" i="10"/>
  <c r="O1337" i="10"/>
  <c r="O1474" i="10"/>
  <c r="O1466" i="10"/>
  <c r="O1458" i="10"/>
  <c r="O1450" i="10"/>
  <c r="O1442" i="10"/>
  <c r="O1434" i="10"/>
  <c r="O1426" i="10"/>
  <c r="O1418" i="10"/>
  <c r="O1410" i="10"/>
  <c r="O1402" i="10"/>
  <c r="H1393" i="10"/>
  <c r="O1393" i="10"/>
  <c r="H1329" i="10"/>
  <c r="O1329" i="10"/>
  <c r="O1471" i="10"/>
  <c r="O1463" i="10"/>
  <c r="O1455" i="10"/>
  <c r="O1447" i="10"/>
  <c r="O1439" i="10"/>
  <c r="O1431" i="10"/>
  <c r="O1423" i="10"/>
  <c r="O1415" i="10"/>
  <c r="O1407" i="10"/>
  <c r="H1361" i="10"/>
  <c r="O1361" i="10"/>
  <c r="H1321" i="10"/>
  <c r="O1321" i="10"/>
  <c r="O1481" i="10"/>
  <c r="O1473" i="10"/>
  <c r="O1465" i="10"/>
  <c r="O1457" i="10"/>
  <c r="H1252" i="10"/>
  <c r="O1252" i="10"/>
  <c r="O1363" i="10"/>
  <c r="O1347" i="10"/>
  <c r="O1339" i="10"/>
  <c r="O1331" i="10"/>
  <c r="O1323" i="10"/>
  <c r="H1260" i="10"/>
  <c r="O1260" i="10"/>
  <c r="H1221" i="10"/>
  <c r="O1221" i="10"/>
  <c r="O1392" i="10"/>
  <c r="O1384" i="10"/>
  <c r="O1376" i="10"/>
  <c r="O1368" i="10"/>
  <c r="O1360" i="10"/>
  <c r="O1352" i="10"/>
  <c r="O1344" i="10"/>
  <c r="O1336" i="10"/>
  <c r="O1328" i="10"/>
  <c r="O1320" i="10"/>
  <c r="H1268" i="10"/>
  <c r="O1268" i="10"/>
  <c r="H1217" i="10"/>
  <c r="O1217" i="10"/>
  <c r="H1276" i="10"/>
  <c r="O1276" i="10"/>
  <c r="H1244" i="10"/>
  <c r="O1244" i="10"/>
  <c r="O1394" i="10"/>
  <c r="O1386" i="10"/>
  <c r="O1378" i="10"/>
  <c r="O1370" i="10"/>
  <c r="O1362" i="10"/>
  <c r="O1354" i="10"/>
  <c r="H1284" i="10"/>
  <c r="O1284" i="10"/>
  <c r="O1391" i="10"/>
  <c r="O1375" i="10"/>
  <c r="O1367" i="10"/>
  <c r="O1359" i="10"/>
  <c r="O1351" i="10"/>
  <c r="O1343" i="10"/>
  <c r="O1335" i="10"/>
  <c r="O1327" i="10"/>
  <c r="O1319" i="10"/>
  <c r="H1300" i="10"/>
  <c r="O1300" i="10"/>
  <c r="H1292" i="10"/>
  <c r="O1292" i="10"/>
  <c r="O1396" i="10"/>
  <c r="O1388" i="10"/>
  <c r="O1380" i="10"/>
  <c r="O1372" i="10"/>
  <c r="O1364" i="10"/>
  <c r="H1310" i="10"/>
  <c r="O1310" i="10"/>
  <c r="H1308" i="10"/>
  <c r="O1308" i="10"/>
  <c r="O1233" i="10"/>
  <c r="H1227" i="10"/>
  <c r="O1227" i="10"/>
  <c r="H1211" i="10"/>
  <c r="O1211" i="10"/>
  <c r="O1302" i="10"/>
  <c r="O1294" i="10"/>
  <c r="O1286" i="10"/>
  <c r="O1278" i="10"/>
  <c r="O1270" i="10"/>
  <c r="O1262" i="10"/>
  <c r="O1254" i="10"/>
  <c r="O1246" i="10"/>
  <c r="H1205" i="10"/>
  <c r="O1205" i="10"/>
  <c r="H1155" i="10"/>
  <c r="O1155" i="10"/>
  <c r="H1235" i="10"/>
  <c r="O1235" i="10"/>
  <c r="H1189" i="10"/>
  <c r="O1189" i="10"/>
  <c r="H1145" i="10"/>
  <c r="O1145" i="10"/>
  <c r="O1312" i="10"/>
  <c r="O1304" i="10"/>
  <c r="O1296" i="10"/>
  <c r="O1288" i="10"/>
  <c r="O1280" i="10"/>
  <c r="O1272" i="10"/>
  <c r="O1264" i="10"/>
  <c r="O1256" i="10"/>
  <c r="O1248" i="10"/>
  <c r="O1240" i="10"/>
  <c r="H1237" i="10"/>
  <c r="H1219" i="10"/>
  <c r="O1219" i="10"/>
  <c r="H1181" i="10"/>
  <c r="O1181" i="10"/>
  <c r="O1309" i="10"/>
  <c r="O1301" i="10"/>
  <c r="O1293" i="10"/>
  <c r="O1285" i="10"/>
  <c r="O1277" i="10"/>
  <c r="O1269" i="10"/>
  <c r="O1261" i="10"/>
  <c r="O1253" i="10"/>
  <c r="H1239" i="10"/>
  <c r="O1239" i="10"/>
  <c r="H1229" i="10"/>
  <c r="O1229" i="10"/>
  <c r="H1225" i="10"/>
  <c r="O1225" i="10"/>
  <c r="H1213" i="10"/>
  <c r="O1213" i="10"/>
  <c r="H1201" i="10"/>
  <c r="O1201" i="10"/>
  <c r="H1173" i="10"/>
  <c r="O1173" i="10"/>
  <c r="O1314" i="10"/>
  <c r="O1306" i="10"/>
  <c r="O1298" i="10"/>
  <c r="O1290" i="10"/>
  <c r="O1282" i="10"/>
  <c r="O1274" i="10"/>
  <c r="O1266" i="10"/>
  <c r="O1258" i="10"/>
  <c r="O1250" i="10"/>
  <c r="O1242" i="10"/>
  <c r="H1209" i="10"/>
  <c r="O1209" i="10"/>
  <c r="H1165" i="10"/>
  <c r="O1165" i="10"/>
  <c r="O1311" i="10"/>
  <c r="H1203" i="10"/>
  <c r="O1203" i="10"/>
  <c r="H1197" i="10"/>
  <c r="O1197" i="10"/>
  <c r="O1231" i="10"/>
  <c r="O1223" i="10"/>
  <c r="O1215" i="10"/>
  <c r="O1207" i="10"/>
  <c r="O1199" i="10"/>
  <c r="O1191" i="10"/>
  <c r="O1183" i="10"/>
  <c r="O1175" i="10"/>
  <c r="O1167" i="10"/>
  <c r="H1131" i="10"/>
  <c r="O1131" i="10"/>
  <c r="O1116" i="10"/>
  <c r="O1228" i="10"/>
  <c r="O1220" i="10"/>
  <c r="O1212" i="10"/>
  <c r="H1153" i="10"/>
  <c r="O1153" i="10"/>
  <c r="H1139" i="10"/>
  <c r="O1139" i="10"/>
  <c r="H1125" i="10"/>
  <c r="O1125" i="10"/>
  <c r="O1193" i="10"/>
  <c r="O1185" i="10"/>
  <c r="O1177" i="10"/>
  <c r="O1169" i="10"/>
  <c r="H1157" i="10"/>
  <c r="O1157" i="10"/>
  <c r="H1149" i="10"/>
  <c r="O1149" i="10"/>
  <c r="H1133" i="10"/>
  <c r="O1133" i="10"/>
  <c r="H1141" i="10"/>
  <c r="O1141" i="10"/>
  <c r="H1070" i="10"/>
  <c r="O1070" i="10"/>
  <c r="O1195" i="10"/>
  <c r="O1187" i="10"/>
  <c r="O1179" i="10"/>
  <c r="O1171" i="10"/>
  <c r="O1163" i="10"/>
  <c r="H1161" i="10"/>
  <c r="O1161" i="10"/>
  <c r="H1154" i="10"/>
  <c r="H1127" i="10"/>
  <c r="O1127" i="10"/>
  <c r="H1119" i="10"/>
  <c r="O1119" i="10"/>
  <c r="H1135" i="10"/>
  <c r="O1135" i="10"/>
  <c r="H1090" i="10"/>
  <c r="O1090" i="10"/>
  <c r="H1076" i="10"/>
  <c r="O1076" i="10"/>
  <c r="H1147" i="10"/>
  <c r="O1147" i="10"/>
  <c r="H1143" i="10"/>
  <c r="O1143" i="10"/>
  <c r="O1137" i="10"/>
  <c r="O1129" i="10"/>
  <c r="O1121" i="10"/>
  <c r="O1083" i="10"/>
  <c r="H1094" i="10"/>
  <c r="O1094" i="10"/>
  <c r="O1123" i="10"/>
  <c r="H1068" i="10"/>
  <c r="O1068" i="10"/>
  <c r="H1110" i="10"/>
  <c r="O1110" i="10"/>
  <c r="H1086" i="10"/>
  <c r="O1086" i="10"/>
  <c r="O1117" i="10"/>
  <c r="H1112" i="10"/>
  <c r="H1106" i="10"/>
  <c r="O1106" i="10"/>
  <c r="H1082" i="10"/>
  <c r="O1082" i="10"/>
  <c r="O1072" i="10"/>
  <c r="H1072" i="10"/>
  <c r="H1066" i="10"/>
  <c r="O1066" i="10"/>
  <c r="H1114" i="10"/>
  <c r="O1114" i="10"/>
  <c r="H1102" i="10"/>
  <c r="O1102" i="10"/>
  <c r="H1098" i="10"/>
  <c r="O1098" i="10"/>
  <c r="H1064" i="10"/>
  <c r="O1064" i="10"/>
  <c r="H1074" i="10"/>
  <c r="O1074" i="10"/>
  <c r="H1060" i="10"/>
  <c r="O1060" i="10"/>
  <c r="H1044" i="10"/>
  <c r="O1044" i="10"/>
  <c r="H1043" i="10"/>
  <c r="O1043" i="10"/>
  <c r="H1078" i="10"/>
  <c r="O1078" i="10"/>
  <c r="H1062" i="10"/>
  <c r="O1062" i="10"/>
  <c r="H1056" i="10"/>
  <c r="O1056" i="10"/>
  <c r="O1058" i="10"/>
  <c r="H986" i="10"/>
  <c r="O986" i="10"/>
  <c r="H1047" i="10"/>
  <c r="O1047" i="10"/>
  <c r="H1027" i="10"/>
  <c r="O1027" i="10"/>
  <c r="O1014" i="10"/>
  <c r="H1014" i="10"/>
  <c r="H1051" i="10"/>
  <c r="O1051" i="10"/>
  <c r="H1035" i="10"/>
  <c r="O1035" i="10"/>
  <c r="H1055" i="10"/>
  <c r="O1055" i="10"/>
  <c r="H1017" i="10"/>
  <c r="O1017" i="10"/>
  <c r="H1009" i="10"/>
  <c r="O1009" i="10"/>
  <c r="H1001" i="10"/>
  <c r="O1001" i="10"/>
  <c r="O1039" i="10"/>
  <c r="O1031" i="10"/>
  <c r="O1023" i="10"/>
  <c r="H1016" i="10"/>
  <c r="O1016" i="10"/>
  <c r="H1007" i="10"/>
  <c r="O1007" i="10"/>
  <c r="O1036" i="10"/>
  <c r="O1028" i="10"/>
  <c r="H1015" i="10"/>
  <c r="O1015" i="10"/>
  <c r="H999" i="10"/>
  <c r="O999" i="10"/>
  <c r="O985" i="10"/>
  <c r="H985" i="10"/>
  <c r="O983" i="10"/>
  <c r="H964" i="10"/>
  <c r="O964" i="10"/>
  <c r="O1008" i="10"/>
  <c r="O1000" i="10"/>
  <c r="H992" i="10"/>
  <c r="H984" i="10"/>
  <c r="O984" i="10"/>
  <c r="H977" i="10"/>
  <c r="H972" i="10"/>
  <c r="H961" i="10"/>
  <c r="H957" i="10"/>
  <c r="O957" i="10"/>
  <c r="H987" i="10"/>
  <c r="O987" i="10"/>
  <c r="H970" i="10"/>
  <c r="O970" i="10"/>
  <c r="H922" i="10"/>
  <c r="O922" i="10"/>
  <c r="H994" i="10"/>
  <c r="O994" i="10"/>
  <c r="H995" i="10"/>
  <c r="O995" i="10"/>
  <c r="H978" i="10"/>
  <c r="O978" i="10"/>
  <c r="O979" i="10"/>
  <c r="O971" i="10"/>
  <c r="O963" i="10"/>
  <c r="H919" i="10"/>
  <c r="O919" i="10"/>
  <c r="O976" i="10"/>
  <c r="O968" i="10"/>
  <c r="O962" i="10"/>
  <c r="H954" i="10"/>
  <c r="O954" i="10"/>
  <c r="H946" i="10"/>
  <c r="O946" i="10"/>
  <c r="O967" i="10"/>
  <c r="H938" i="10"/>
  <c r="O938" i="10"/>
  <c r="H930" i="10"/>
  <c r="O930" i="10"/>
  <c r="O912" i="10"/>
  <c r="H906" i="10"/>
  <c r="O906" i="10"/>
  <c r="H896" i="10"/>
  <c r="O896" i="10"/>
  <c r="H888" i="10"/>
  <c r="O888" i="10"/>
  <c r="H872" i="10"/>
  <c r="O872" i="10"/>
  <c r="O958" i="10"/>
  <c r="O950" i="10"/>
  <c r="O942" i="10"/>
  <c r="O934" i="10"/>
  <c r="O926" i="10"/>
  <c r="H915" i="10"/>
  <c r="O915" i="10"/>
  <c r="O955" i="10"/>
  <c r="O947" i="10"/>
  <c r="O939" i="10"/>
  <c r="O931" i="10"/>
  <c r="O923" i="10"/>
  <c r="O960" i="10"/>
  <c r="O952" i="10"/>
  <c r="O944" i="10"/>
  <c r="O936" i="10"/>
  <c r="O928" i="10"/>
  <c r="H880" i="10"/>
  <c r="O880" i="10"/>
  <c r="O949" i="10"/>
  <c r="O941" i="10"/>
  <c r="O933" i="10"/>
  <c r="O925" i="10"/>
  <c r="H914" i="10"/>
  <c r="O914" i="10"/>
  <c r="H907" i="10"/>
  <c r="O907" i="10"/>
  <c r="H904" i="10"/>
  <c r="O904" i="10"/>
  <c r="O898" i="10"/>
  <c r="O890" i="10"/>
  <c r="O882" i="10"/>
  <c r="O874" i="10"/>
  <c r="O913" i="10"/>
  <c r="O905" i="10"/>
  <c r="O897" i="10"/>
  <c r="O889" i="10"/>
  <c r="O881" i="10"/>
  <c r="O873" i="10"/>
  <c r="O918" i="10"/>
  <c r="O899" i="10"/>
  <c r="O891" i="10"/>
  <c r="O883" i="10"/>
  <c r="O875" i="10"/>
  <c r="Q2" i="10"/>
  <c r="G2" i="10"/>
  <c r="H2" i="10" s="1"/>
  <c r="I2" i="10" s="1"/>
  <c r="E3" i="10" a="1"/>
  <c r="E3" i="10" s="1"/>
  <c r="D3" i="10" a="1"/>
  <c r="D3" i="10" s="1"/>
  <c r="E4" i="10" a="1"/>
  <c r="E4" i="10" s="1"/>
  <c r="C4" i="10" a="1"/>
  <c r="C4" i="10" s="1"/>
  <c r="D4" i="10" a="1"/>
  <c r="D4" i="10" s="1"/>
  <c r="V2" i="10"/>
  <c r="B6" i="10"/>
  <c r="E5" i="10" a="1"/>
  <c r="E5" i="10" s="1"/>
  <c r="D5" i="10" a="1"/>
  <c r="D5" i="10" s="1"/>
  <c r="C5" i="10" a="1"/>
  <c r="C5" i="10" s="1"/>
  <c r="U5" i="10"/>
  <c r="V3" i="10"/>
  <c r="C3" i="10" a="1"/>
  <c r="C3" i="10" s="1"/>
  <c r="M95" i="2"/>
  <c r="M96" i="2"/>
  <c r="M97" i="2"/>
  <c r="M98" i="2"/>
  <c r="M99" i="2"/>
  <c r="M100" i="2"/>
  <c r="M101" i="2"/>
  <c r="M102" i="2"/>
  <c r="M103" i="2"/>
  <c r="M104" i="2"/>
  <c r="P95" i="2"/>
  <c r="P96" i="2"/>
  <c r="P97" i="2"/>
  <c r="P98" i="2"/>
  <c r="P99" i="2"/>
  <c r="P100" i="2"/>
  <c r="P101" i="2"/>
  <c r="P102" i="2"/>
  <c r="P103" i="2"/>
  <c r="P104" i="2"/>
  <c r="A102" i="2"/>
  <c r="A103" i="2"/>
  <c r="A104" i="2"/>
  <c r="C102" i="2"/>
  <c r="C103" i="2"/>
  <c r="C104" i="2"/>
  <c r="F102" i="2"/>
  <c r="F103" i="2"/>
  <c r="F104" i="2"/>
  <c r="I102" i="2"/>
  <c r="B102" i="2" s="1"/>
  <c r="I103" i="2"/>
  <c r="B103" i="2" s="1"/>
  <c r="I104" i="2"/>
  <c r="B104" i="2" s="1"/>
  <c r="N102" i="2"/>
  <c r="N103" i="2"/>
  <c r="N104" i="2"/>
  <c r="O102" i="2"/>
  <c r="O103" i="2"/>
  <c r="O104" i="2"/>
  <c r="D102" i="2"/>
  <c r="D103" i="2"/>
  <c r="D104" i="2"/>
  <c r="C98" i="2"/>
  <c r="C99" i="2"/>
  <c r="C100" i="2"/>
  <c r="C101" i="2"/>
  <c r="F98" i="2"/>
  <c r="F99" i="2"/>
  <c r="F100" i="2"/>
  <c r="F101" i="2"/>
  <c r="I98" i="2"/>
  <c r="B98" i="2" s="1"/>
  <c r="I99" i="2"/>
  <c r="B99" i="2" s="1"/>
  <c r="I100" i="2"/>
  <c r="B100" i="2" s="1"/>
  <c r="I101" i="2"/>
  <c r="B101" i="2" s="1"/>
  <c r="N98" i="2"/>
  <c r="N99" i="2"/>
  <c r="N100" i="2"/>
  <c r="N101" i="2"/>
  <c r="O98" i="2"/>
  <c r="O99" i="2"/>
  <c r="O100" i="2"/>
  <c r="O101" i="2"/>
  <c r="D98" i="2"/>
  <c r="A98" i="2" s="1"/>
  <c r="D99" i="2"/>
  <c r="A99" i="2" s="1"/>
  <c r="D100" i="2"/>
  <c r="A100" i="2" s="1"/>
  <c r="D101" i="2"/>
  <c r="A101" i="2" s="1"/>
  <c r="C95" i="2"/>
  <c r="C96" i="2"/>
  <c r="C97" i="2"/>
  <c r="F95" i="2"/>
  <c r="F96" i="2"/>
  <c r="F97" i="2"/>
  <c r="I95" i="2"/>
  <c r="B95" i="2" s="1"/>
  <c r="I96" i="2"/>
  <c r="B96" i="2" s="1"/>
  <c r="I97" i="2"/>
  <c r="B97" i="2" s="1"/>
  <c r="N95" i="2"/>
  <c r="N96" i="2"/>
  <c r="N97" i="2"/>
  <c r="O95" i="2"/>
  <c r="O96" i="2"/>
  <c r="O97" i="2"/>
  <c r="D95" i="2"/>
  <c r="A95" i="2" s="1"/>
  <c r="D96" i="2"/>
  <c r="A96" i="2" s="1"/>
  <c r="D97" i="2"/>
  <c r="A97" i="2" s="1"/>
  <c r="C431" i="1"/>
  <c r="C432" i="1"/>
  <c r="C433" i="1"/>
  <c r="C434" i="1"/>
  <c r="C435" i="1"/>
  <c r="C514" i="1"/>
  <c r="C515" i="1"/>
  <c r="C516" i="1"/>
  <c r="C517" i="1"/>
  <c r="C518" i="1"/>
  <c r="C519" i="1"/>
  <c r="C520" i="1"/>
  <c r="C521" i="1"/>
  <c r="C522" i="1"/>
  <c r="F514" i="1"/>
  <c r="F515" i="1"/>
  <c r="F516" i="1"/>
  <c r="F517" i="1"/>
  <c r="F518" i="1"/>
  <c r="F519" i="1"/>
  <c r="F520" i="1"/>
  <c r="F521" i="1"/>
  <c r="F522" i="1"/>
  <c r="I514" i="1"/>
  <c r="B514" i="1" s="1"/>
  <c r="I515" i="1"/>
  <c r="B515" i="1" s="1"/>
  <c r="I516" i="1"/>
  <c r="B516" i="1" s="1"/>
  <c r="I517" i="1"/>
  <c r="B517" i="1" s="1"/>
  <c r="I518" i="1"/>
  <c r="B518" i="1" s="1"/>
  <c r="I519" i="1"/>
  <c r="B519" i="1" s="1"/>
  <c r="I520" i="1"/>
  <c r="B520" i="1" s="1"/>
  <c r="I521" i="1"/>
  <c r="B521" i="1" s="1"/>
  <c r="I522" i="1"/>
  <c r="B522" i="1" s="1"/>
  <c r="N514" i="1"/>
  <c r="N515" i="1"/>
  <c r="N516" i="1"/>
  <c r="N518" i="1"/>
  <c r="N520" i="1"/>
  <c r="N521" i="1"/>
  <c r="N522" i="1"/>
  <c r="O514" i="1"/>
  <c r="O515" i="1"/>
  <c r="O516" i="1"/>
  <c r="O520" i="1"/>
  <c r="O521" i="1"/>
  <c r="O52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I473" i="1"/>
  <c r="B473" i="1" s="1"/>
  <c r="I474" i="1"/>
  <c r="B474" i="1" s="1"/>
  <c r="I475" i="1"/>
  <c r="B475" i="1" s="1"/>
  <c r="I476" i="1"/>
  <c r="B476" i="1" s="1"/>
  <c r="I477" i="1"/>
  <c r="B477" i="1" s="1"/>
  <c r="I478" i="1"/>
  <c r="B478" i="1" s="1"/>
  <c r="I479" i="1"/>
  <c r="B479" i="1" s="1"/>
  <c r="I480" i="1"/>
  <c r="B480" i="1" s="1"/>
  <c r="I481" i="1"/>
  <c r="B481" i="1" s="1"/>
  <c r="I482" i="1"/>
  <c r="B482" i="1" s="1"/>
  <c r="I483" i="1"/>
  <c r="B483" i="1" s="1"/>
  <c r="I484" i="1"/>
  <c r="B484" i="1" s="1"/>
  <c r="I485" i="1"/>
  <c r="B485" i="1" s="1"/>
  <c r="I486" i="1"/>
  <c r="B486" i="1" s="1"/>
  <c r="I487" i="1"/>
  <c r="B487" i="1" s="1"/>
  <c r="I488" i="1"/>
  <c r="B488" i="1" s="1"/>
  <c r="I489" i="1"/>
  <c r="B489" i="1" s="1"/>
  <c r="I490" i="1"/>
  <c r="B490" i="1" s="1"/>
  <c r="I491" i="1"/>
  <c r="B491" i="1" s="1"/>
  <c r="I492" i="1"/>
  <c r="B492" i="1" s="1"/>
  <c r="I493" i="1"/>
  <c r="B493" i="1" s="1"/>
  <c r="I494" i="1"/>
  <c r="B494" i="1" s="1"/>
  <c r="I495" i="1"/>
  <c r="B495" i="1" s="1"/>
  <c r="I496" i="1"/>
  <c r="B496" i="1" s="1"/>
  <c r="I497" i="1"/>
  <c r="B497" i="1" s="1"/>
  <c r="I498" i="1"/>
  <c r="B498" i="1" s="1"/>
  <c r="I499" i="1"/>
  <c r="B499" i="1" s="1"/>
  <c r="I500" i="1"/>
  <c r="B500" i="1" s="1"/>
  <c r="I501" i="1"/>
  <c r="B501" i="1" s="1"/>
  <c r="I502" i="1"/>
  <c r="B502" i="1" s="1"/>
  <c r="I503" i="1"/>
  <c r="B503" i="1" s="1"/>
  <c r="I504" i="1"/>
  <c r="B504" i="1" s="1"/>
  <c r="I505" i="1"/>
  <c r="B505" i="1" s="1"/>
  <c r="I506" i="1"/>
  <c r="B506" i="1" s="1"/>
  <c r="I507" i="1"/>
  <c r="B507" i="1" s="1"/>
  <c r="I508" i="1"/>
  <c r="B508" i="1" s="1"/>
  <c r="I509" i="1"/>
  <c r="B509" i="1" s="1"/>
  <c r="I510" i="1"/>
  <c r="B510" i="1" s="1"/>
  <c r="I511" i="1"/>
  <c r="B511" i="1" s="1"/>
  <c r="I512" i="1"/>
  <c r="B512" i="1" s="1"/>
  <c r="I513" i="1"/>
  <c r="B513" i="1" s="1"/>
  <c r="N474" i="1"/>
  <c r="N475" i="1"/>
  <c r="N476" i="1"/>
  <c r="N477" i="1"/>
  <c r="N478" i="1"/>
  <c r="N479" i="1"/>
  <c r="N480" i="1"/>
  <c r="N482" i="1"/>
  <c r="N483" i="1"/>
  <c r="N485" i="1"/>
  <c r="N486" i="1"/>
  <c r="N487" i="1"/>
  <c r="N490" i="1"/>
  <c r="N491" i="1"/>
  <c r="N493" i="1"/>
  <c r="N494" i="1"/>
  <c r="N495" i="1"/>
  <c r="N496" i="1"/>
  <c r="N499" i="1"/>
  <c r="N501" i="1"/>
  <c r="N502" i="1"/>
  <c r="N503" i="1"/>
  <c r="N504" i="1"/>
  <c r="N506" i="1"/>
  <c r="N509" i="1"/>
  <c r="N510" i="1"/>
  <c r="N511" i="1"/>
  <c r="N512" i="1"/>
  <c r="O474" i="1"/>
  <c r="O475" i="1"/>
  <c r="O477" i="1"/>
  <c r="O478" i="1"/>
  <c r="O479" i="1"/>
  <c r="O482" i="1"/>
  <c r="O483" i="1"/>
  <c r="O485" i="1"/>
  <c r="O486" i="1"/>
  <c r="O487" i="1"/>
  <c r="O490" i="1"/>
  <c r="O491" i="1"/>
  <c r="O493" i="1"/>
  <c r="O494" i="1"/>
  <c r="O495" i="1"/>
  <c r="O499" i="1"/>
  <c r="O501" i="1"/>
  <c r="O502" i="1"/>
  <c r="O503" i="1"/>
  <c r="O506" i="1"/>
  <c r="O507" i="1"/>
  <c r="O509" i="1"/>
  <c r="O510" i="1"/>
  <c r="O511" i="1"/>
  <c r="C471" i="1"/>
  <c r="C472" i="1"/>
  <c r="F471" i="1"/>
  <c r="F472" i="1"/>
  <c r="I471" i="1"/>
  <c r="B471" i="1" s="1"/>
  <c r="I472" i="1"/>
  <c r="B472" i="1" s="1"/>
  <c r="C466" i="1"/>
  <c r="C467" i="1"/>
  <c r="C468" i="1"/>
  <c r="C469" i="1"/>
  <c r="C470" i="1"/>
  <c r="F466" i="1"/>
  <c r="F467" i="1"/>
  <c r="F468" i="1"/>
  <c r="F469" i="1"/>
  <c r="F470" i="1"/>
  <c r="I466" i="1"/>
  <c r="B466" i="1" s="1"/>
  <c r="I467" i="1"/>
  <c r="B467" i="1" s="1"/>
  <c r="I468" i="1"/>
  <c r="B468" i="1" s="1"/>
  <c r="I469" i="1"/>
  <c r="B469" i="1" s="1"/>
  <c r="I470" i="1"/>
  <c r="B470" i="1" s="1"/>
  <c r="N468" i="1"/>
  <c r="N469" i="1"/>
  <c r="N470" i="1"/>
  <c r="O468" i="1"/>
  <c r="O469" i="1"/>
  <c r="O470" i="1"/>
  <c r="C460" i="1"/>
  <c r="C461" i="1"/>
  <c r="C462" i="1"/>
  <c r="C463" i="1"/>
  <c r="C464" i="1"/>
  <c r="C465" i="1"/>
  <c r="F460" i="1"/>
  <c r="F461" i="1"/>
  <c r="F462" i="1"/>
  <c r="F463" i="1"/>
  <c r="F464" i="1"/>
  <c r="F465" i="1"/>
  <c r="I460" i="1"/>
  <c r="B460" i="1" s="1"/>
  <c r="I461" i="1"/>
  <c r="B461" i="1" s="1"/>
  <c r="I462" i="1"/>
  <c r="B462" i="1" s="1"/>
  <c r="I463" i="1"/>
  <c r="B463" i="1" s="1"/>
  <c r="I464" i="1"/>
  <c r="B464" i="1" s="1"/>
  <c r="I465" i="1"/>
  <c r="B465" i="1" s="1"/>
  <c r="O461" i="1"/>
  <c r="C455" i="1"/>
  <c r="C456" i="1"/>
  <c r="C457" i="1"/>
  <c r="C458" i="1"/>
  <c r="C459" i="1"/>
  <c r="F455" i="1"/>
  <c r="F456" i="1"/>
  <c r="F457" i="1"/>
  <c r="F458" i="1"/>
  <c r="F459" i="1"/>
  <c r="I455" i="1"/>
  <c r="B455" i="1" s="1"/>
  <c r="I456" i="1"/>
  <c r="B456" i="1" s="1"/>
  <c r="I457" i="1"/>
  <c r="B457" i="1" s="1"/>
  <c r="I458" i="1"/>
  <c r="B458" i="1" s="1"/>
  <c r="I459" i="1"/>
  <c r="B459" i="1" s="1"/>
  <c r="N458" i="1"/>
  <c r="N459" i="1"/>
  <c r="C450" i="1"/>
  <c r="C451" i="1"/>
  <c r="C452" i="1"/>
  <c r="C453" i="1"/>
  <c r="C454" i="1"/>
  <c r="F450" i="1"/>
  <c r="F451" i="1"/>
  <c r="F452" i="1"/>
  <c r="F453" i="1"/>
  <c r="F454" i="1"/>
  <c r="I450" i="1"/>
  <c r="B450" i="1" s="1"/>
  <c r="I451" i="1"/>
  <c r="B451" i="1" s="1"/>
  <c r="I452" i="1"/>
  <c r="B452" i="1" s="1"/>
  <c r="I453" i="1"/>
  <c r="B453" i="1" s="1"/>
  <c r="I454" i="1"/>
  <c r="B454" i="1" s="1"/>
  <c r="O453" i="1"/>
  <c r="O454" i="1"/>
  <c r="C446" i="1"/>
  <c r="C447" i="1"/>
  <c r="C448" i="1"/>
  <c r="C449" i="1"/>
  <c r="F446" i="1"/>
  <c r="F447" i="1"/>
  <c r="F448" i="1"/>
  <c r="F449" i="1"/>
  <c r="I446" i="1"/>
  <c r="B446" i="1" s="1"/>
  <c r="I447" i="1"/>
  <c r="B447" i="1" s="1"/>
  <c r="I448" i="1"/>
  <c r="B448" i="1" s="1"/>
  <c r="I449" i="1"/>
  <c r="B449" i="1" s="1"/>
  <c r="N449" i="1"/>
  <c r="O449" i="1"/>
  <c r="C440" i="1"/>
  <c r="C441" i="1"/>
  <c r="C442" i="1"/>
  <c r="C443" i="1"/>
  <c r="C444" i="1"/>
  <c r="C445" i="1"/>
  <c r="F440" i="1"/>
  <c r="F441" i="1"/>
  <c r="F442" i="1"/>
  <c r="F443" i="1"/>
  <c r="F444" i="1"/>
  <c r="F445" i="1"/>
  <c r="I440" i="1"/>
  <c r="B440" i="1" s="1"/>
  <c r="I441" i="1"/>
  <c r="B441" i="1" s="1"/>
  <c r="I442" i="1"/>
  <c r="B442" i="1" s="1"/>
  <c r="I443" i="1"/>
  <c r="B443" i="1" s="1"/>
  <c r="I444" i="1"/>
  <c r="B444" i="1" s="1"/>
  <c r="I445" i="1"/>
  <c r="B445" i="1" s="1"/>
  <c r="C436" i="1"/>
  <c r="C437" i="1"/>
  <c r="C438" i="1"/>
  <c r="C439" i="1"/>
  <c r="F433" i="1"/>
  <c r="F434" i="1"/>
  <c r="F435" i="1"/>
  <c r="F436" i="1"/>
  <c r="F437" i="1"/>
  <c r="F438" i="1"/>
  <c r="F439" i="1"/>
  <c r="I433" i="1"/>
  <c r="B433" i="1" s="1"/>
  <c r="I434" i="1"/>
  <c r="B434" i="1" s="1"/>
  <c r="I435" i="1"/>
  <c r="B435" i="1" s="1"/>
  <c r="I436" i="1"/>
  <c r="B436" i="1" s="1"/>
  <c r="I437" i="1"/>
  <c r="B437" i="1" s="1"/>
  <c r="I438" i="1"/>
  <c r="B438" i="1" s="1"/>
  <c r="I439" i="1"/>
  <c r="B439" i="1" s="1"/>
  <c r="N439" i="1"/>
  <c r="B875" i="10" l="1"/>
  <c r="D874" i="10" a="1"/>
  <c r="D874" i="10" s="1"/>
  <c r="E874" i="10" a="1"/>
  <c r="E874" i="10" s="1"/>
  <c r="C874" i="10" a="1"/>
  <c r="C874" i="10" s="1"/>
  <c r="O2" i="10"/>
  <c r="J2" i="10" s="1"/>
  <c r="N2" i="10" s="1"/>
  <c r="Q4" i="10"/>
  <c r="G4" i="10"/>
  <c r="Q5" i="10"/>
  <c r="G5" i="10"/>
  <c r="B7" i="10"/>
  <c r="E6" i="10" a="1"/>
  <c r="E6" i="10" s="1"/>
  <c r="D6" i="10" a="1"/>
  <c r="D6" i="10" s="1"/>
  <c r="C6" i="10" a="1"/>
  <c r="C6" i="10" s="1"/>
  <c r="Q3" i="10"/>
  <c r="G3" i="10"/>
  <c r="O462" i="1"/>
  <c r="O492" i="1"/>
  <c r="N484" i="1"/>
  <c r="O517" i="1"/>
  <c r="N517" i="1"/>
  <c r="N492" i="1"/>
  <c r="N454" i="1"/>
  <c r="O500" i="1"/>
  <c r="N500" i="1"/>
  <c r="O460" i="1"/>
  <c r="O444" i="1"/>
  <c r="N453" i="1"/>
  <c r="N508" i="1"/>
  <c r="O452" i="1"/>
  <c r="O445" i="1"/>
  <c r="N460" i="1"/>
  <c r="O443" i="1"/>
  <c r="N452" i="1"/>
  <c r="O459" i="1"/>
  <c r="O508" i="1"/>
  <c r="O498" i="1"/>
  <c r="O476" i="1"/>
  <c r="N507" i="1"/>
  <c r="N498" i="1"/>
  <c r="N488" i="1"/>
  <c r="O458" i="1"/>
  <c r="N444" i="1"/>
  <c r="O439" i="1"/>
  <c r="N443" i="1"/>
  <c r="O455" i="1"/>
  <c r="O484" i="1"/>
  <c r="N442" i="1"/>
  <c r="O448" i="1"/>
  <c r="N438" i="1"/>
  <c r="O447" i="1"/>
  <c r="N451" i="1"/>
  <c r="N457" i="1"/>
  <c r="N465" i="1"/>
  <c r="N467" i="1"/>
  <c r="O446" i="1"/>
  <c r="N441" i="1"/>
  <c r="N466" i="1"/>
  <c r="O472" i="1"/>
  <c r="N456" i="1"/>
  <c r="N464" i="1"/>
  <c r="N437" i="1"/>
  <c r="O436" i="1"/>
  <c r="N435" i="1"/>
  <c r="O442" i="1"/>
  <c r="N440" i="1"/>
  <c r="N448" i="1"/>
  <c r="O471" i="1"/>
  <c r="O434" i="1"/>
  <c r="O440" i="1"/>
  <c r="O457" i="1"/>
  <c r="O467" i="1"/>
  <c r="O513" i="1"/>
  <c r="O505" i="1"/>
  <c r="O497" i="1"/>
  <c r="O489" i="1"/>
  <c r="O481" i="1"/>
  <c r="O473" i="1"/>
  <c r="O519" i="1"/>
  <c r="O438" i="1"/>
  <c r="O437" i="1"/>
  <c r="N436" i="1"/>
  <c r="N450" i="1"/>
  <c r="O435" i="1"/>
  <c r="N434" i="1"/>
  <c r="O441" i="1"/>
  <c r="N447" i="1"/>
  <c r="N455" i="1"/>
  <c r="O465" i="1"/>
  <c r="N463" i="1"/>
  <c r="N433" i="1"/>
  <c r="N446" i="1"/>
  <c r="O451" i="1"/>
  <c r="O464" i="1"/>
  <c r="N462" i="1"/>
  <c r="N472" i="1"/>
  <c r="O433" i="1"/>
  <c r="N445" i="1"/>
  <c r="O450" i="1"/>
  <c r="O456" i="1"/>
  <c r="O463" i="1"/>
  <c r="N461" i="1"/>
  <c r="O466" i="1"/>
  <c r="N471" i="1"/>
  <c r="O512" i="1"/>
  <c r="O504" i="1"/>
  <c r="O496" i="1"/>
  <c r="O488" i="1"/>
  <c r="O480" i="1"/>
  <c r="N513" i="1"/>
  <c r="N505" i="1"/>
  <c r="N497" i="1"/>
  <c r="N489" i="1"/>
  <c r="N481" i="1"/>
  <c r="N473" i="1"/>
  <c r="O518" i="1"/>
  <c r="N519" i="1"/>
  <c r="P128" i="3"/>
  <c r="P129" i="3"/>
  <c r="P130" i="3"/>
  <c r="P131" i="3"/>
  <c r="M128" i="3"/>
  <c r="M129" i="3"/>
  <c r="M130" i="3"/>
  <c r="M131" i="3"/>
  <c r="F128" i="3"/>
  <c r="F129" i="3"/>
  <c r="F130" i="3"/>
  <c r="F131" i="3"/>
  <c r="A131" i="3"/>
  <c r="C131" i="3"/>
  <c r="I131" i="3"/>
  <c r="B131" i="3" s="1"/>
  <c r="N131" i="3"/>
  <c r="O131" i="3"/>
  <c r="A128" i="3"/>
  <c r="A129" i="3"/>
  <c r="A130" i="3"/>
  <c r="C128" i="3"/>
  <c r="C129" i="3"/>
  <c r="C130" i="3"/>
  <c r="I128" i="3"/>
  <c r="B128" i="3" s="1"/>
  <c r="I129" i="3"/>
  <c r="B129" i="3" s="1"/>
  <c r="I130" i="3"/>
  <c r="B130" i="3" s="1"/>
  <c r="N128" i="3"/>
  <c r="N129" i="3"/>
  <c r="N130" i="3"/>
  <c r="O128" i="3"/>
  <c r="O129" i="3"/>
  <c r="O130" i="3"/>
  <c r="C94" i="2"/>
  <c r="F94" i="2"/>
  <c r="I94" i="2"/>
  <c r="B94" i="2" s="1"/>
  <c r="N94" i="2"/>
  <c r="O94" i="2"/>
  <c r="D94" i="2"/>
  <c r="A94" i="2" s="1"/>
  <c r="F400" i="1"/>
  <c r="F272" i="1"/>
  <c r="F277" i="1"/>
  <c r="F278" i="1"/>
  <c r="F279" i="1"/>
  <c r="F280" i="1"/>
  <c r="C389" i="1"/>
  <c r="C390" i="1"/>
  <c r="C391" i="1"/>
  <c r="C392" i="1"/>
  <c r="C393" i="1"/>
  <c r="C394" i="1"/>
  <c r="C395" i="1"/>
  <c r="C396" i="1"/>
  <c r="C397" i="1"/>
  <c r="C398" i="1"/>
  <c r="C399" i="1"/>
  <c r="F389" i="1"/>
  <c r="F390" i="1"/>
  <c r="F391" i="1"/>
  <c r="F392" i="1"/>
  <c r="F393" i="1"/>
  <c r="F394" i="1"/>
  <c r="F395" i="1"/>
  <c r="F396" i="1"/>
  <c r="F397" i="1"/>
  <c r="F398" i="1"/>
  <c r="F399" i="1"/>
  <c r="F431" i="1"/>
  <c r="F432" i="1"/>
  <c r="I389" i="1"/>
  <c r="B389" i="1" s="1"/>
  <c r="I390" i="1"/>
  <c r="B390" i="1" s="1"/>
  <c r="I391" i="1"/>
  <c r="B391" i="1" s="1"/>
  <c r="I392" i="1"/>
  <c r="B392" i="1" s="1"/>
  <c r="I393" i="1"/>
  <c r="B393" i="1" s="1"/>
  <c r="I394" i="1"/>
  <c r="B394" i="1" s="1"/>
  <c r="I395" i="1"/>
  <c r="B395" i="1" s="1"/>
  <c r="I396" i="1"/>
  <c r="B396" i="1" s="1"/>
  <c r="I397" i="1"/>
  <c r="B397" i="1" s="1"/>
  <c r="I398" i="1"/>
  <c r="B398" i="1" s="1"/>
  <c r="I399" i="1"/>
  <c r="B399" i="1" s="1"/>
  <c r="I431" i="1"/>
  <c r="B431" i="1" s="1"/>
  <c r="I432" i="1"/>
  <c r="B432" i="1" s="1"/>
  <c r="N390" i="1"/>
  <c r="N394" i="1"/>
  <c r="N396" i="1"/>
  <c r="N398" i="1"/>
  <c r="O390" i="1"/>
  <c r="O398" i="1"/>
  <c r="C373" i="1"/>
  <c r="C374" i="1"/>
  <c r="C375" i="1"/>
  <c r="C376" i="1"/>
  <c r="C377" i="1"/>
  <c r="C378" i="1"/>
  <c r="C379" i="1"/>
  <c r="C380" i="1"/>
  <c r="C381" i="1"/>
  <c r="C382" i="1"/>
  <c r="C383" i="1"/>
  <c r="C384" i="1"/>
  <c r="C385" i="1"/>
  <c r="C386" i="1"/>
  <c r="C387" i="1"/>
  <c r="C388" i="1"/>
  <c r="F373" i="1"/>
  <c r="F374" i="1"/>
  <c r="F375" i="1"/>
  <c r="F376" i="1"/>
  <c r="F377" i="1"/>
  <c r="F378" i="1"/>
  <c r="F379" i="1"/>
  <c r="F380" i="1"/>
  <c r="F381" i="1"/>
  <c r="F382" i="1"/>
  <c r="F383" i="1"/>
  <c r="F384" i="1"/>
  <c r="F385" i="1"/>
  <c r="F386" i="1"/>
  <c r="F387" i="1"/>
  <c r="F388" i="1"/>
  <c r="I373" i="1"/>
  <c r="B373" i="1" s="1"/>
  <c r="I374" i="1"/>
  <c r="B374" i="1" s="1"/>
  <c r="I375" i="1"/>
  <c r="B375" i="1" s="1"/>
  <c r="I376" i="1"/>
  <c r="B376" i="1" s="1"/>
  <c r="I377" i="1"/>
  <c r="B377" i="1" s="1"/>
  <c r="I378" i="1"/>
  <c r="B378" i="1" s="1"/>
  <c r="I379" i="1"/>
  <c r="B379" i="1" s="1"/>
  <c r="I380" i="1"/>
  <c r="B380" i="1" s="1"/>
  <c r="I381" i="1"/>
  <c r="B381" i="1" s="1"/>
  <c r="I382" i="1"/>
  <c r="B382" i="1" s="1"/>
  <c r="I383" i="1"/>
  <c r="B383" i="1" s="1"/>
  <c r="I384" i="1"/>
  <c r="B384" i="1" s="1"/>
  <c r="I385" i="1"/>
  <c r="B385" i="1" s="1"/>
  <c r="I386" i="1"/>
  <c r="B386" i="1" s="1"/>
  <c r="I387" i="1"/>
  <c r="B387" i="1" s="1"/>
  <c r="I388" i="1"/>
  <c r="B388" i="1" s="1"/>
  <c r="N373" i="1"/>
  <c r="N374" i="1"/>
  <c r="N375" i="1"/>
  <c r="N376" i="1"/>
  <c r="N377" i="1"/>
  <c r="N378" i="1"/>
  <c r="N379" i="1"/>
  <c r="N380" i="1"/>
  <c r="N381" i="1"/>
  <c r="N382" i="1"/>
  <c r="N383" i="1"/>
  <c r="N384" i="1"/>
  <c r="N385" i="1"/>
  <c r="N386" i="1"/>
  <c r="N387" i="1"/>
  <c r="N388" i="1"/>
  <c r="O373" i="1"/>
  <c r="O374" i="1"/>
  <c r="O375" i="1"/>
  <c r="O376" i="1"/>
  <c r="O377" i="1"/>
  <c r="O378" i="1"/>
  <c r="O379" i="1"/>
  <c r="O380" i="1"/>
  <c r="O381" i="1"/>
  <c r="O382" i="1"/>
  <c r="O383" i="1"/>
  <c r="O384" i="1"/>
  <c r="O385" i="1"/>
  <c r="O386" i="1"/>
  <c r="O387" i="1"/>
  <c r="O388" i="1"/>
  <c r="C365" i="1"/>
  <c r="C366" i="1"/>
  <c r="C367" i="1"/>
  <c r="C368" i="1"/>
  <c r="C369" i="1"/>
  <c r="C370" i="1"/>
  <c r="C371" i="1"/>
  <c r="C372" i="1"/>
  <c r="F365" i="1"/>
  <c r="F366" i="1"/>
  <c r="F367" i="1"/>
  <c r="F368" i="1"/>
  <c r="F369" i="1"/>
  <c r="F370" i="1"/>
  <c r="F371" i="1"/>
  <c r="F372" i="1"/>
  <c r="I365" i="1"/>
  <c r="B365" i="1" s="1"/>
  <c r="I366" i="1"/>
  <c r="B366" i="1" s="1"/>
  <c r="I367" i="1"/>
  <c r="B367" i="1" s="1"/>
  <c r="I368" i="1"/>
  <c r="B368" i="1" s="1"/>
  <c r="I369" i="1"/>
  <c r="B369" i="1" s="1"/>
  <c r="I370" i="1"/>
  <c r="B370" i="1" s="1"/>
  <c r="I371" i="1"/>
  <c r="B371" i="1" s="1"/>
  <c r="I372" i="1"/>
  <c r="B372" i="1" s="1"/>
  <c r="N365" i="1"/>
  <c r="N367" i="1"/>
  <c r="N370" i="1"/>
  <c r="O365" i="1"/>
  <c r="O367" i="1"/>
  <c r="O369" i="1"/>
  <c r="O371" i="1"/>
  <c r="C358" i="1"/>
  <c r="C359" i="1"/>
  <c r="C360" i="1"/>
  <c r="C361" i="1"/>
  <c r="C362" i="1"/>
  <c r="C363" i="1"/>
  <c r="C364" i="1"/>
  <c r="F358" i="1"/>
  <c r="F359" i="1"/>
  <c r="F360" i="1"/>
  <c r="F361" i="1"/>
  <c r="F362" i="1"/>
  <c r="F363" i="1"/>
  <c r="F364" i="1"/>
  <c r="I358" i="1"/>
  <c r="B358" i="1" s="1"/>
  <c r="I359" i="1"/>
  <c r="B359" i="1" s="1"/>
  <c r="I360" i="1"/>
  <c r="B360" i="1" s="1"/>
  <c r="I361" i="1"/>
  <c r="B361" i="1" s="1"/>
  <c r="I362" i="1"/>
  <c r="B362" i="1" s="1"/>
  <c r="I363" i="1"/>
  <c r="B363" i="1" s="1"/>
  <c r="I364" i="1"/>
  <c r="B364" i="1" s="1"/>
  <c r="N360" i="1"/>
  <c r="N362" i="1"/>
  <c r="O358" i="1"/>
  <c r="C342" i="1"/>
  <c r="C343" i="1"/>
  <c r="C344" i="1"/>
  <c r="C345" i="1"/>
  <c r="C346" i="1"/>
  <c r="C347" i="1"/>
  <c r="C348" i="1"/>
  <c r="C349" i="1"/>
  <c r="C350" i="1"/>
  <c r="C351" i="1"/>
  <c r="C352" i="1"/>
  <c r="C353" i="1"/>
  <c r="C354" i="1"/>
  <c r="C355" i="1"/>
  <c r="C356" i="1"/>
  <c r="C357" i="1"/>
  <c r="F342" i="1"/>
  <c r="F343" i="1"/>
  <c r="F344" i="1"/>
  <c r="F345" i="1"/>
  <c r="F346" i="1"/>
  <c r="F347" i="1"/>
  <c r="F348" i="1"/>
  <c r="F349" i="1"/>
  <c r="F350" i="1"/>
  <c r="F351" i="1"/>
  <c r="F352" i="1"/>
  <c r="F353" i="1"/>
  <c r="F354" i="1"/>
  <c r="F355" i="1"/>
  <c r="F356" i="1"/>
  <c r="F357" i="1"/>
  <c r="I342" i="1"/>
  <c r="B342" i="1" s="1"/>
  <c r="I343" i="1"/>
  <c r="B343" i="1" s="1"/>
  <c r="I344" i="1"/>
  <c r="B344" i="1" s="1"/>
  <c r="I345" i="1"/>
  <c r="B345" i="1" s="1"/>
  <c r="I346" i="1"/>
  <c r="B346" i="1" s="1"/>
  <c r="I347" i="1"/>
  <c r="B347" i="1" s="1"/>
  <c r="I348" i="1"/>
  <c r="B348" i="1" s="1"/>
  <c r="I349" i="1"/>
  <c r="B349" i="1" s="1"/>
  <c r="I350" i="1"/>
  <c r="B350" i="1" s="1"/>
  <c r="I351" i="1"/>
  <c r="B351" i="1" s="1"/>
  <c r="I352" i="1"/>
  <c r="B352" i="1" s="1"/>
  <c r="I353" i="1"/>
  <c r="B353" i="1" s="1"/>
  <c r="I354" i="1"/>
  <c r="B354" i="1" s="1"/>
  <c r="I355" i="1"/>
  <c r="B355" i="1" s="1"/>
  <c r="I356" i="1"/>
  <c r="B356" i="1" s="1"/>
  <c r="I357" i="1"/>
  <c r="B357" i="1" s="1"/>
  <c r="N343" i="1"/>
  <c r="N344" i="1"/>
  <c r="N346" i="1"/>
  <c r="N349" i="1"/>
  <c r="N352" i="1"/>
  <c r="N353" i="1"/>
  <c r="N355" i="1"/>
  <c r="N357" i="1"/>
  <c r="O343" i="1"/>
  <c r="O344" i="1"/>
  <c r="O345" i="1"/>
  <c r="O346" i="1"/>
  <c r="O349" i="1"/>
  <c r="O352" i="1"/>
  <c r="O354" i="1"/>
  <c r="O355" i="1"/>
  <c r="O357" i="1"/>
  <c r="C327" i="1"/>
  <c r="C328" i="1"/>
  <c r="C329" i="1"/>
  <c r="C330" i="1"/>
  <c r="C331" i="1"/>
  <c r="C332" i="1"/>
  <c r="C333" i="1"/>
  <c r="C334" i="1"/>
  <c r="C335" i="1"/>
  <c r="C336" i="1"/>
  <c r="C337" i="1"/>
  <c r="C338" i="1"/>
  <c r="C339" i="1"/>
  <c r="C340" i="1"/>
  <c r="C341" i="1"/>
  <c r="F327" i="1"/>
  <c r="F328" i="1"/>
  <c r="F329" i="1"/>
  <c r="F330" i="1"/>
  <c r="F331" i="1"/>
  <c r="F332" i="1"/>
  <c r="F333" i="1"/>
  <c r="F334" i="1"/>
  <c r="F335" i="1"/>
  <c r="F336" i="1"/>
  <c r="F337" i="1"/>
  <c r="F338" i="1"/>
  <c r="F339" i="1"/>
  <c r="F340" i="1"/>
  <c r="F341" i="1"/>
  <c r="I327" i="1"/>
  <c r="B327" i="1" s="1"/>
  <c r="I328" i="1"/>
  <c r="B328" i="1" s="1"/>
  <c r="I329" i="1"/>
  <c r="B329" i="1" s="1"/>
  <c r="I330" i="1"/>
  <c r="B330" i="1" s="1"/>
  <c r="I331" i="1"/>
  <c r="B331" i="1" s="1"/>
  <c r="I332" i="1"/>
  <c r="B332" i="1" s="1"/>
  <c r="I333" i="1"/>
  <c r="B333" i="1" s="1"/>
  <c r="I334" i="1"/>
  <c r="B334" i="1" s="1"/>
  <c r="I335" i="1"/>
  <c r="B335" i="1" s="1"/>
  <c r="I336" i="1"/>
  <c r="B336" i="1" s="1"/>
  <c r="I337" i="1"/>
  <c r="B337" i="1" s="1"/>
  <c r="I338" i="1"/>
  <c r="B338" i="1" s="1"/>
  <c r="I339" i="1"/>
  <c r="B339" i="1" s="1"/>
  <c r="I340" i="1"/>
  <c r="B340" i="1" s="1"/>
  <c r="I341" i="1"/>
  <c r="B341" i="1" s="1"/>
  <c r="N328" i="1"/>
  <c r="N332" i="1"/>
  <c r="N336" i="1"/>
  <c r="N339" i="1"/>
  <c r="N340" i="1"/>
  <c r="O332" i="1"/>
  <c r="O340" i="1"/>
  <c r="O341" i="1"/>
  <c r="C310" i="1"/>
  <c r="C311" i="1"/>
  <c r="C312" i="1"/>
  <c r="C313" i="1"/>
  <c r="C314" i="1"/>
  <c r="C315" i="1"/>
  <c r="C316" i="1"/>
  <c r="C317" i="1"/>
  <c r="C318" i="1"/>
  <c r="C319" i="1"/>
  <c r="C320" i="1"/>
  <c r="C321" i="1"/>
  <c r="C322" i="1"/>
  <c r="C323" i="1"/>
  <c r="C324" i="1"/>
  <c r="C325" i="1"/>
  <c r="C326" i="1"/>
  <c r="F310" i="1"/>
  <c r="F311" i="1"/>
  <c r="F312" i="1"/>
  <c r="F313" i="1"/>
  <c r="F314" i="1"/>
  <c r="F315" i="1"/>
  <c r="F316" i="1"/>
  <c r="F317" i="1"/>
  <c r="F318" i="1"/>
  <c r="F319" i="1"/>
  <c r="F320" i="1"/>
  <c r="F321" i="1"/>
  <c r="F322" i="1"/>
  <c r="F323" i="1"/>
  <c r="F324" i="1"/>
  <c r="F325" i="1"/>
  <c r="F326" i="1"/>
  <c r="I310" i="1"/>
  <c r="B310" i="1" s="1"/>
  <c r="I311" i="1"/>
  <c r="B311" i="1" s="1"/>
  <c r="I312" i="1"/>
  <c r="B312" i="1" s="1"/>
  <c r="I313" i="1"/>
  <c r="B313" i="1" s="1"/>
  <c r="I314" i="1"/>
  <c r="B314" i="1" s="1"/>
  <c r="I315" i="1"/>
  <c r="B315" i="1" s="1"/>
  <c r="I316" i="1"/>
  <c r="B316" i="1" s="1"/>
  <c r="I317" i="1"/>
  <c r="B317" i="1" s="1"/>
  <c r="I318" i="1"/>
  <c r="B318" i="1" s="1"/>
  <c r="I319" i="1"/>
  <c r="B319" i="1" s="1"/>
  <c r="I320" i="1"/>
  <c r="B320" i="1" s="1"/>
  <c r="I321" i="1"/>
  <c r="B321" i="1" s="1"/>
  <c r="I322" i="1"/>
  <c r="B322" i="1" s="1"/>
  <c r="I323" i="1"/>
  <c r="B323" i="1" s="1"/>
  <c r="I324" i="1"/>
  <c r="B324" i="1" s="1"/>
  <c r="I325" i="1"/>
  <c r="B325" i="1" s="1"/>
  <c r="I326" i="1"/>
  <c r="B326" i="1" s="1"/>
  <c r="N312" i="1"/>
  <c r="N314" i="1"/>
  <c r="N318" i="1"/>
  <c r="N320" i="1"/>
  <c r="O311" i="1"/>
  <c r="O313" i="1"/>
  <c r="O317" i="1"/>
  <c r="O319" i="1"/>
  <c r="O325" i="1"/>
  <c r="C293" i="1"/>
  <c r="C294" i="1"/>
  <c r="C295" i="1"/>
  <c r="C296" i="1"/>
  <c r="C297" i="1"/>
  <c r="C298" i="1"/>
  <c r="C299" i="1"/>
  <c r="C300" i="1"/>
  <c r="C301" i="1"/>
  <c r="C302" i="1"/>
  <c r="C303" i="1"/>
  <c r="C304" i="1"/>
  <c r="C305" i="1"/>
  <c r="C306" i="1"/>
  <c r="C307" i="1"/>
  <c r="C308" i="1"/>
  <c r="C309" i="1"/>
  <c r="F293" i="1"/>
  <c r="F294" i="1"/>
  <c r="F295" i="1"/>
  <c r="F296" i="1"/>
  <c r="F297" i="1"/>
  <c r="F298" i="1"/>
  <c r="F299" i="1"/>
  <c r="F300" i="1"/>
  <c r="F301" i="1"/>
  <c r="F302" i="1"/>
  <c r="F303" i="1"/>
  <c r="F304" i="1"/>
  <c r="F305" i="1"/>
  <c r="F306" i="1"/>
  <c r="F307" i="1"/>
  <c r="F308" i="1"/>
  <c r="F309" i="1"/>
  <c r="I293" i="1"/>
  <c r="B293" i="1" s="1"/>
  <c r="I294" i="1"/>
  <c r="B294" i="1" s="1"/>
  <c r="I295" i="1"/>
  <c r="B295" i="1" s="1"/>
  <c r="I296" i="1"/>
  <c r="B296" i="1" s="1"/>
  <c r="I297" i="1"/>
  <c r="B297" i="1" s="1"/>
  <c r="I298" i="1"/>
  <c r="B298" i="1" s="1"/>
  <c r="I299" i="1"/>
  <c r="B299" i="1" s="1"/>
  <c r="I300" i="1"/>
  <c r="B300" i="1" s="1"/>
  <c r="I301" i="1"/>
  <c r="B301" i="1" s="1"/>
  <c r="I302" i="1"/>
  <c r="B302" i="1" s="1"/>
  <c r="I303" i="1"/>
  <c r="B303" i="1" s="1"/>
  <c r="I304" i="1"/>
  <c r="B304" i="1" s="1"/>
  <c r="I305" i="1"/>
  <c r="B305" i="1" s="1"/>
  <c r="I306" i="1"/>
  <c r="B306" i="1" s="1"/>
  <c r="I307" i="1"/>
  <c r="B307" i="1" s="1"/>
  <c r="I308" i="1"/>
  <c r="B308" i="1" s="1"/>
  <c r="I309" i="1"/>
  <c r="B309" i="1" s="1"/>
  <c r="N294" i="1"/>
  <c r="N298" i="1"/>
  <c r="N302" i="1"/>
  <c r="N304" i="1"/>
  <c r="N306" i="1"/>
  <c r="O295" i="1"/>
  <c r="O297" i="1"/>
  <c r="O298" i="1"/>
  <c r="O302" i="1"/>
  <c r="O303" i="1"/>
  <c r="O304" i="1"/>
  <c r="O305" i="1"/>
  <c r="O306" i="1"/>
  <c r="O307" i="1"/>
  <c r="C277" i="1"/>
  <c r="C278" i="1"/>
  <c r="C279" i="1"/>
  <c r="C280" i="1"/>
  <c r="C281" i="1"/>
  <c r="C282" i="1"/>
  <c r="C283" i="1"/>
  <c r="C284" i="1"/>
  <c r="C285" i="1"/>
  <c r="C286" i="1"/>
  <c r="C287" i="1"/>
  <c r="C288" i="1"/>
  <c r="C289" i="1"/>
  <c r="C290" i="1"/>
  <c r="C291" i="1"/>
  <c r="C292" i="1"/>
  <c r="F281" i="1"/>
  <c r="F282" i="1"/>
  <c r="F283" i="1"/>
  <c r="F284" i="1"/>
  <c r="F285" i="1"/>
  <c r="F286" i="1"/>
  <c r="F287" i="1"/>
  <c r="F288" i="1"/>
  <c r="F289" i="1"/>
  <c r="F290" i="1"/>
  <c r="F291" i="1"/>
  <c r="F292" i="1"/>
  <c r="I277" i="1"/>
  <c r="B277" i="1" s="1"/>
  <c r="I278" i="1"/>
  <c r="B278" i="1" s="1"/>
  <c r="I279" i="1"/>
  <c r="B279" i="1" s="1"/>
  <c r="I280" i="1"/>
  <c r="B280" i="1" s="1"/>
  <c r="I281" i="1"/>
  <c r="B281" i="1" s="1"/>
  <c r="I282" i="1"/>
  <c r="B282" i="1" s="1"/>
  <c r="I283" i="1"/>
  <c r="B283" i="1" s="1"/>
  <c r="I284" i="1"/>
  <c r="B284" i="1" s="1"/>
  <c r="I285" i="1"/>
  <c r="B285" i="1" s="1"/>
  <c r="I286" i="1"/>
  <c r="B286" i="1" s="1"/>
  <c r="I287" i="1"/>
  <c r="B287" i="1" s="1"/>
  <c r="I288" i="1"/>
  <c r="B288" i="1" s="1"/>
  <c r="I289" i="1"/>
  <c r="B289" i="1" s="1"/>
  <c r="I290" i="1"/>
  <c r="B290" i="1" s="1"/>
  <c r="I291" i="1"/>
  <c r="B291" i="1" s="1"/>
  <c r="I292" i="1"/>
  <c r="B292" i="1" s="1"/>
  <c r="N277" i="1"/>
  <c r="N279" i="1"/>
  <c r="N283" i="1"/>
  <c r="N284" i="1"/>
  <c r="N287" i="1"/>
  <c r="O277" i="1"/>
  <c r="O279" i="1"/>
  <c r="O284" i="1"/>
  <c r="O287" i="1"/>
  <c r="B876" i="10" l="1"/>
  <c r="C875" i="10" a="1"/>
  <c r="C875" i="10" s="1"/>
  <c r="D875" i="10" a="1"/>
  <c r="D875" i="10" s="1"/>
  <c r="E875" i="10" a="1"/>
  <c r="E875" i="10" s="1"/>
  <c r="M2" i="10" a="1"/>
  <c r="M2" i="10" s="1"/>
  <c r="L2" i="10" s="1"/>
  <c r="K2" i="10" s="1"/>
  <c r="P2" i="10"/>
  <c r="B8" i="10"/>
  <c r="E7" i="10" a="1"/>
  <c r="E7" i="10" s="1"/>
  <c r="D7" i="10" a="1"/>
  <c r="D7" i="10" s="1"/>
  <c r="C7" i="10" a="1"/>
  <c r="C7" i="10" s="1"/>
  <c r="G6" i="10"/>
  <c r="Q6" i="10"/>
  <c r="H5" i="10"/>
  <c r="O5" i="10"/>
  <c r="H3" i="10"/>
  <c r="I3" i="10" s="1"/>
  <c r="O3" i="10"/>
  <c r="J3" i="10" s="1"/>
  <c r="H4" i="10"/>
  <c r="O4" i="10"/>
  <c r="O310" i="1"/>
  <c r="O334" i="1"/>
  <c r="N334" i="1"/>
  <c r="O351" i="1"/>
  <c r="N348" i="1"/>
  <c r="N364" i="1"/>
  <c r="N372" i="1"/>
  <c r="O397" i="1"/>
  <c r="O288" i="1"/>
  <c r="O339" i="1"/>
  <c r="N289" i="1"/>
  <c r="O294" i="1"/>
  <c r="N297" i="1"/>
  <c r="O321" i="1"/>
  <c r="O285" i="1"/>
  <c r="N288" i="1"/>
  <c r="N308" i="1"/>
  <c r="N296" i="1"/>
  <c r="O320" i="1"/>
  <c r="N326" i="1"/>
  <c r="N310" i="1"/>
  <c r="O333" i="1"/>
  <c r="N356" i="1"/>
  <c r="N347" i="1"/>
  <c r="O372" i="1"/>
  <c r="N371" i="1"/>
  <c r="O395" i="1"/>
  <c r="O281" i="1"/>
  <c r="N331" i="1"/>
  <c r="O280" i="1"/>
  <c r="N324" i="1"/>
  <c r="O348" i="1"/>
  <c r="O283" i="1"/>
  <c r="N285" i="1"/>
  <c r="O299" i="1"/>
  <c r="N305" i="1"/>
  <c r="O318" i="1"/>
  <c r="N322" i="1"/>
  <c r="O331" i="1"/>
  <c r="N330" i="1"/>
  <c r="O356" i="1"/>
  <c r="O347" i="1"/>
  <c r="N354" i="1"/>
  <c r="N345" i="1"/>
  <c r="N358" i="1"/>
  <c r="O370" i="1"/>
  <c r="N369" i="1"/>
  <c r="O389" i="1"/>
  <c r="N366" i="1"/>
  <c r="O289" i="1"/>
  <c r="N281" i="1"/>
  <c r="O296" i="1"/>
  <c r="N300" i="1"/>
  <c r="O326" i="1"/>
  <c r="O312" i="1"/>
  <c r="N316" i="1"/>
  <c r="N338" i="1"/>
  <c r="O353" i="1"/>
  <c r="N351" i="1"/>
  <c r="O360" i="1"/>
  <c r="O366" i="1"/>
  <c r="N395" i="1"/>
  <c r="O292" i="1"/>
  <c r="N292" i="1"/>
  <c r="N280" i="1"/>
  <c r="O308" i="1"/>
  <c r="O300" i="1"/>
  <c r="N309" i="1"/>
  <c r="N301" i="1"/>
  <c r="N293" i="1"/>
  <c r="O322" i="1"/>
  <c r="O314" i="1"/>
  <c r="N323" i="1"/>
  <c r="N315" i="1"/>
  <c r="N341" i="1"/>
  <c r="N333" i="1"/>
  <c r="N359" i="1"/>
  <c r="O431" i="1"/>
  <c r="O392" i="1"/>
  <c r="N397" i="1"/>
  <c r="N389" i="1"/>
  <c r="O359" i="1"/>
  <c r="O399" i="1"/>
  <c r="O391" i="1"/>
  <c r="N307" i="1"/>
  <c r="N299" i="1"/>
  <c r="N321" i="1"/>
  <c r="N313" i="1"/>
  <c r="O350" i="1"/>
  <c r="O342" i="1"/>
  <c r="N350" i="1"/>
  <c r="N342" i="1"/>
  <c r="N319" i="1"/>
  <c r="N311" i="1"/>
  <c r="O338" i="1"/>
  <c r="O330" i="1"/>
  <c r="N337" i="1"/>
  <c r="N329" i="1"/>
  <c r="O364" i="1"/>
  <c r="N363" i="1"/>
  <c r="O396" i="1"/>
  <c r="N432" i="1"/>
  <c r="N393" i="1"/>
  <c r="O286" i="1"/>
  <c r="O278" i="1"/>
  <c r="N286" i="1"/>
  <c r="N278" i="1"/>
  <c r="O291" i="1"/>
  <c r="O363" i="1"/>
  <c r="N431" i="1"/>
  <c r="N392" i="1"/>
  <c r="N291" i="1"/>
  <c r="O290" i="1"/>
  <c r="O282" i="1"/>
  <c r="N290" i="1"/>
  <c r="N282" i="1"/>
  <c r="O337" i="1"/>
  <c r="O329" i="1"/>
  <c r="N303" i="1"/>
  <c r="N295" i="1"/>
  <c r="O324" i="1"/>
  <c r="O316" i="1"/>
  <c r="N325" i="1"/>
  <c r="N317" i="1"/>
  <c r="O336" i="1"/>
  <c r="O328" i="1"/>
  <c r="N335" i="1"/>
  <c r="N327" i="1"/>
  <c r="O362" i="1"/>
  <c r="N361" i="1"/>
  <c r="O394" i="1"/>
  <c r="N399" i="1"/>
  <c r="N391" i="1"/>
  <c r="O368" i="1"/>
  <c r="N368" i="1"/>
  <c r="O309" i="1"/>
  <c r="O301" i="1"/>
  <c r="O293" i="1"/>
  <c r="O323" i="1"/>
  <c r="O315" i="1"/>
  <c r="O335" i="1"/>
  <c r="O327" i="1"/>
  <c r="O361" i="1"/>
  <c r="O432" i="1"/>
  <c r="O393" i="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0" i="3"/>
  <c r="I16" i="3"/>
  <c r="I122" i="3"/>
  <c r="I123" i="3"/>
  <c r="I124" i="3"/>
  <c r="I125" i="3"/>
  <c r="I126" i="3"/>
  <c r="I127" i="3"/>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12" i="2"/>
  <c r="B877" i="10" l="1"/>
  <c r="E876" i="10" a="1"/>
  <c r="E876" i="10" s="1"/>
  <c r="C876" i="10" a="1"/>
  <c r="C876" i="10" s="1"/>
  <c r="D876" i="10" a="1"/>
  <c r="D876" i="10" s="1"/>
  <c r="I4" i="10"/>
  <c r="I5" i="10" s="1"/>
  <c r="N3" i="10"/>
  <c r="M3" i="10" s="1" a="1"/>
  <c r="M3" i="10" s="1"/>
  <c r="L3" i="10" s="1"/>
  <c r="K3" i="10" s="1"/>
  <c r="O6" i="10"/>
  <c r="H6" i="10"/>
  <c r="J4" i="10"/>
  <c r="J5" i="10" s="1"/>
  <c r="Q7" i="10"/>
  <c r="G7" i="10"/>
  <c r="B9" i="10"/>
  <c r="E8" i="10" a="1"/>
  <c r="E8" i="10" s="1"/>
  <c r="C8" i="10" a="1"/>
  <c r="C8" i="10" s="1"/>
  <c r="D8" i="10" a="1"/>
  <c r="D8" i="10" s="1"/>
  <c r="B127" i="3"/>
  <c r="O127" i="3"/>
  <c r="N127" i="3"/>
  <c r="B126" i="3"/>
  <c r="O126" i="3"/>
  <c r="N126" i="3"/>
  <c r="B125" i="3"/>
  <c r="O125" i="3"/>
  <c r="N125" i="3"/>
  <c r="B124" i="3"/>
  <c r="O124" i="3"/>
  <c r="N124" i="3"/>
  <c r="B123" i="3"/>
  <c r="O123" i="3"/>
  <c r="N123" i="3"/>
  <c r="B122" i="3"/>
  <c r="O122" i="3"/>
  <c r="N122" i="3"/>
  <c r="B16" i="3"/>
  <c r="O16" i="3"/>
  <c r="N16" i="3"/>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A735" i="1"/>
  <c r="C787" i="1"/>
  <c r="C48" i="1"/>
  <c r="C80" i="1"/>
  <c r="C184" i="1"/>
  <c r="C231" i="1"/>
  <c r="C232" i="1"/>
  <c r="C537" i="1"/>
  <c r="C568" i="1"/>
  <c r="C569" i="1"/>
  <c r="C570" i="1"/>
  <c r="C571" i="1"/>
  <c r="C618" i="1"/>
  <c r="C619" i="1"/>
  <c r="C632" i="1"/>
  <c r="C633" i="1"/>
  <c r="C682" i="1"/>
  <c r="C683" i="1"/>
  <c r="C684" i="1"/>
  <c r="C736" i="1"/>
  <c r="C788" i="1"/>
  <c r="C816" i="1"/>
  <c r="C817" i="1"/>
  <c r="C886" i="1"/>
  <c r="C927" i="1"/>
  <c r="C996" i="1"/>
  <c r="C1029" i="1"/>
  <c r="C1030" i="1"/>
  <c r="C1031" i="1"/>
  <c r="C1032" i="1"/>
  <c r="C1124" i="1"/>
  <c r="C1125" i="1"/>
  <c r="C1237" i="1"/>
  <c r="C1238" i="1"/>
  <c r="C15" i="1"/>
  <c r="C1126" i="1"/>
  <c r="C1033" i="1"/>
  <c r="C737" i="1"/>
  <c r="C1127" i="1"/>
  <c r="C887" i="1"/>
  <c r="C1128" i="1"/>
  <c r="C12" i="1"/>
  <c r="C14" i="1"/>
  <c r="C16" i="1"/>
  <c r="C17" i="1"/>
  <c r="C18" i="1"/>
  <c r="C19" i="1"/>
  <c r="C21" i="1"/>
  <c r="C24" i="1"/>
  <c r="C25" i="1"/>
  <c r="C26" i="1"/>
  <c r="C27" i="1"/>
  <c r="C28" i="1"/>
  <c r="C29" i="1"/>
  <c r="C39" i="1"/>
  <c r="C40" i="1"/>
  <c r="C64" i="1"/>
  <c r="C65" i="1"/>
  <c r="C66" i="1"/>
  <c r="C67" i="1"/>
  <c r="C68" i="1"/>
  <c r="C69" i="1"/>
  <c r="C70" i="1"/>
  <c r="C71" i="1"/>
  <c r="C72" i="1"/>
  <c r="C73" i="1"/>
  <c r="C74" i="1"/>
  <c r="C75" i="1"/>
  <c r="C76" i="1"/>
  <c r="C77" i="1"/>
  <c r="C78" i="1"/>
  <c r="C79" i="1"/>
  <c r="C153" i="1"/>
  <c r="C154" i="1"/>
  <c r="C185" i="1"/>
  <c r="C186" i="1"/>
  <c r="C187" i="1"/>
  <c r="C188" i="1"/>
  <c r="C233" i="1"/>
  <c r="C273" i="1"/>
  <c r="C274" i="1"/>
  <c r="C523" i="1"/>
  <c r="C524" i="1"/>
  <c r="C525" i="1"/>
  <c r="C526" i="1"/>
  <c r="C527" i="1"/>
  <c r="C528" i="1"/>
  <c r="C530" i="1"/>
  <c r="C607" i="1"/>
  <c r="C608" i="1"/>
  <c r="C620" i="1"/>
  <c r="C634" i="1"/>
  <c r="C685" i="1"/>
  <c r="C702" i="1"/>
  <c r="C738" i="1"/>
  <c r="C739" i="1"/>
  <c r="C740" i="1"/>
  <c r="C818" i="1"/>
  <c r="C888" i="1"/>
  <c r="C889" i="1"/>
  <c r="C890" i="1"/>
  <c r="C891" i="1"/>
  <c r="C892" i="1"/>
  <c r="C893" i="1"/>
  <c r="C894" i="1"/>
  <c r="C895" i="1"/>
  <c r="C896" i="1"/>
  <c r="C897" i="1"/>
  <c r="C898" i="1"/>
  <c r="C899" i="1"/>
  <c r="C900" i="1"/>
  <c r="C901" i="1"/>
  <c r="C902" i="1"/>
  <c r="C928" i="1"/>
  <c r="C963" i="1"/>
  <c r="C964" i="1"/>
  <c r="C965" i="1"/>
  <c r="C966" i="1"/>
  <c r="C967" i="1"/>
  <c r="C968" i="1"/>
  <c r="C969" i="1"/>
  <c r="C970" i="1"/>
  <c r="C971" i="1"/>
  <c r="C972" i="1"/>
  <c r="C973" i="1"/>
  <c r="C974" i="1"/>
  <c r="C975" i="1"/>
  <c r="C976" i="1"/>
  <c r="C977" i="1"/>
  <c r="C978" i="1"/>
  <c r="C979" i="1"/>
  <c r="C980" i="1"/>
  <c r="C981" i="1"/>
  <c r="C997" i="1"/>
  <c r="C998" i="1"/>
  <c r="C999" i="1"/>
  <c r="C1000" i="1"/>
  <c r="C1001" i="1"/>
  <c r="C1034" i="1"/>
  <c r="C1035" i="1"/>
  <c r="C1036" i="1"/>
  <c r="C1037" i="1"/>
  <c r="C1038" i="1"/>
  <c r="C1039" i="1"/>
  <c r="C1040" i="1"/>
  <c r="C1129" i="1"/>
  <c r="C1130" i="1"/>
  <c r="C1131" i="1"/>
  <c r="C1132" i="1"/>
  <c r="C1133" i="1"/>
  <c r="C1134" i="1"/>
  <c r="C1135" i="1"/>
  <c r="C1136" i="1"/>
  <c r="C1137" i="1"/>
  <c r="C1138" i="1"/>
  <c r="C1139" i="1"/>
  <c r="C1140" i="1"/>
  <c r="C1141" i="1"/>
  <c r="C1142" i="1"/>
  <c r="C1143" i="1"/>
  <c r="C1144" i="1"/>
  <c r="C1145" i="1"/>
  <c r="C1146" i="1"/>
  <c r="C1147" i="1"/>
  <c r="C1148" i="1"/>
  <c r="C1239" i="1"/>
  <c r="C1240" i="1"/>
  <c r="C49" i="1"/>
  <c r="C189" i="1"/>
  <c r="C190" i="1"/>
  <c r="C234" i="1"/>
  <c r="C401" i="1"/>
  <c r="C531" i="1"/>
  <c r="C644" i="1"/>
  <c r="C697" i="1"/>
  <c r="C698" i="1"/>
  <c r="C741" i="1"/>
  <c r="C742" i="1"/>
  <c r="C743" i="1"/>
  <c r="C789" i="1"/>
  <c r="C790" i="1"/>
  <c r="C819" i="1"/>
  <c r="C903" i="1"/>
  <c r="C904" i="1"/>
  <c r="C905" i="1"/>
  <c r="C906" i="1"/>
  <c r="C929" i="1"/>
  <c r="C982" i="1"/>
  <c r="C1149" i="1"/>
  <c r="C1150" i="1"/>
  <c r="C1151" i="1"/>
  <c r="C1152" i="1"/>
  <c r="C1153" i="1"/>
  <c r="C1154" i="1"/>
  <c r="C1155" i="1"/>
  <c r="C22" i="1"/>
  <c r="C719" i="1"/>
  <c r="C720" i="1"/>
  <c r="C155" i="1"/>
  <c r="C235" i="1"/>
  <c r="C236" i="1"/>
  <c r="C237" i="1"/>
  <c r="C238" i="1"/>
  <c r="C239" i="1"/>
  <c r="C240" i="1"/>
  <c r="C983" i="1"/>
  <c r="C621" i="1"/>
  <c r="C820" i="1"/>
  <c r="C907" i="1"/>
  <c r="C908" i="1"/>
  <c r="C909" i="1"/>
  <c r="C930" i="1"/>
  <c r="C931" i="1"/>
  <c r="C984" i="1"/>
  <c r="C985" i="1"/>
  <c r="C13" i="1"/>
  <c r="C241" i="1"/>
  <c r="C402" i="1"/>
  <c r="C532" i="1"/>
  <c r="C533" i="1"/>
  <c r="C534" i="1"/>
  <c r="C535" i="1"/>
  <c r="C536" i="1"/>
  <c r="C635" i="1"/>
  <c r="C636" i="1"/>
  <c r="C645" i="1"/>
  <c r="C646" i="1"/>
  <c r="C821" i="1"/>
  <c r="C932" i="1"/>
  <c r="C1002" i="1"/>
  <c r="C1003" i="1"/>
  <c r="C1004" i="1"/>
  <c r="C1005" i="1"/>
  <c r="C1006" i="1"/>
  <c r="C50" i="1"/>
  <c r="C81" i="1"/>
  <c r="C191" i="1"/>
  <c r="C242" i="1"/>
  <c r="C243" i="1"/>
  <c r="C244" i="1"/>
  <c r="C403" i="1"/>
  <c r="C538" i="1"/>
  <c r="C539" i="1"/>
  <c r="C572" i="1"/>
  <c r="C647" i="1"/>
  <c r="C686" i="1"/>
  <c r="C721" i="1"/>
  <c r="C722" i="1"/>
  <c r="C744" i="1"/>
  <c r="C933" i="1"/>
  <c r="C1041" i="1"/>
  <c r="C1241" i="1"/>
  <c r="C1242" i="1"/>
  <c r="C1243" i="1"/>
  <c r="C1244" i="1"/>
  <c r="C1245" i="1"/>
  <c r="C1246" i="1"/>
  <c r="C1247" i="1"/>
  <c r="C609" i="1"/>
  <c r="C41" i="1"/>
  <c r="C82" i="1"/>
  <c r="C83" i="1"/>
  <c r="C1156" i="1"/>
  <c r="C192" i="1"/>
  <c r="C193" i="1"/>
  <c r="C194" i="1"/>
  <c r="C245" i="1"/>
  <c r="C246" i="1"/>
  <c r="C247" i="1"/>
  <c r="C610" i="1"/>
  <c r="C1157" i="1"/>
  <c r="C687" i="1"/>
  <c r="C745" i="1"/>
  <c r="C986" i="1"/>
  <c r="C987" i="1"/>
  <c r="C404" i="1"/>
  <c r="C540" i="1"/>
  <c r="C791" i="1"/>
  <c r="C1158" i="1"/>
  <c r="C792" i="1"/>
  <c r="C988" i="1"/>
  <c r="C248" i="1"/>
  <c r="C195" i="1"/>
  <c r="C196" i="1"/>
  <c r="C275" i="1"/>
  <c r="C405" i="1"/>
  <c r="C406" i="1"/>
  <c r="C407" i="1"/>
  <c r="C408" i="1"/>
  <c r="C573" i="1"/>
  <c r="C574" i="1"/>
  <c r="C575" i="1"/>
  <c r="C622" i="1"/>
  <c r="C746" i="1"/>
  <c r="C747" i="1"/>
  <c r="C793" i="1"/>
  <c r="C794" i="1"/>
  <c r="C822" i="1"/>
  <c r="C934" i="1"/>
  <c r="C989" i="1"/>
  <c r="C990" i="1"/>
  <c r="C1007" i="1"/>
  <c r="C1159" i="1"/>
  <c r="C1160" i="1"/>
  <c r="C1161" i="1"/>
  <c r="C197" i="1"/>
  <c r="C249" i="1"/>
  <c r="C541" i="1"/>
  <c r="C748" i="1"/>
  <c r="C823" i="1"/>
  <c r="C1248" i="1"/>
  <c r="C198" i="1"/>
  <c r="C30" i="1"/>
  <c r="C156" i="1"/>
  <c r="C157" i="1"/>
  <c r="C158" i="1"/>
  <c r="C159" i="1"/>
  <c r="C160" i="1"/>
  <c r="C409" i="1"/>
  <c r="C410" i="1"/>
  <c r="C542" i="1"/>
  <c r="C648" i="1"/>
  <c r="C651" i="1"/>
  <c r="C749" i="1"/>
  <c r="C750" i="1"/>
  <c r="C751" i="1"/>
  <c r="C795" i="1"/>
  <c r="C824" i="1"/>
  <c r="C935" i="1"/>
  <c r="C1162" i="1"/>
  <c r="C1008" i="1"/>
  <c r="C1163" i="1"/>
  <c r="C1042" i="1"/>
  <c r="C161" i="1"/>
  <c r="C1164" i="1"/>
  <c r="C543" i="1"/>
  <c r="C576" i="1"/>
  <c r="C752" i="1"/>
  <c r="C1043" i="1"/>
  <c r="C1044" i="1"/>
  <c r="C1045" i="1"/>
  <c r="C84" i="1"/>
  <c r="C623" i="1"/>
  <c r="C703" i="1"/>
  <c r="C704" i="1"/>
  <c r="C705" i="1"/>
  <c r="C796" i="1"/>
  <c r="C797" i="1"/>
  <c r="C825" i="1"/>
  <c r="C1009" i="1"/>
  <c r="C1046" i="1"/>
  <c r="C1047" i="1"/>
  <c r="C1165" i="1"/>
  <c r="C1166" i="1"/>
  <c r="C1167" i="1"/>
  <c r="C1168" i="1"/>
  <c r="C1169" i="1"/>
  <c r="C1170" i="1"/>
  <c r="C1171" i="1"/>
  <c r="C1172" i="1"/>
  <c r="C162" i="1"/>
  <c r="C199" i="1"/>
  <c r="C20" i="1"/>
  <c r="C23" i="1"/>
  <c r="C31" i="1"/>
  <c r="C32" i="1"/>
  <c r="C33" i="1"/>
  <c r="C34" i="1"/>
  <c r="C51" i="1"/>
  <c r="C52" i="1"/>
  <c r="C53" i="1"/>
  <c r="C54" i="1"/>
  <c r="C85" i="1"/>
  <c r="C86" i="1"/>
  <c r="C87" i="1"/>
  <c r="C88" i="1"/>
  <c r="C89" i="1"/>
  <c r="C90" i="1"/>
  <c r="C91" i="1"/>
  <c r="C92" i="1"/>
  <c r="C93" i="1"/>
  <c r="C94" i="1"/>
  <c r="C151" i="1"/>
  <c r="C152" i="1"/>
  <c r="C163" i="1"/>
  <c r="C164" i="1"/>
  <c r="C165" i="1"/>
  <c r="C166" i="1"/>
  <c r="C167" i="1"/>
  <c r="C168" i="1"/>
  <c r="C169" i="1"/>
  <c r="C170" i="1"/>
  <c r="C171" i="1"/>
  <c r="C172" i="1"/>
  <c r="C173" i="1"/>
  <c r="C174" i="1"/>
  <c r="C175" i="1"/>
  <c r="C176" i="1"/>
  <c r="C177" i="1"/>
  <c r="C178" i="1"/>
  <c r="C200" i="1"/>
  <c r="C201" i="1"/>
  <c r="C202" i="1"/>
  <c r="C203" i="1"/>
  <c r="C204" i="1"/>
  <c r="C205" i="1"/>
  <c r="C206" i="1"/>
  <c r="C207" i="1"/>
  <c r="C208" i="1"/>
  <c r="C209" i="1"/>
  <c r="C210" i="1"/>
  <c r="C211" i="1"/>
  <c r="C212" i="1"/>
  <c r="C213" i="1"/>
  <c r="C214" i="1"/>
  <c r="C215" i="1"/>
  <c r="C216" i="1"/>
  <c r="C217" i="1"/>
  <c r="C218" i="1"/>
  <c r="C219" i="1"/>
  <c r="C220" i="1"/>
  <c r="C221" i="1"/>
  <c r="C222" i="1"/>
  <c r="C250" i="1"/>
  <c r="C251" i="1"/>
  <c r="C252" i="1"/>
  <c r="C253" i="1"/>
  <c r="C254" i="1"/>
  <c r="C255" i="1"/>
  <c r="C256" i="1"/>
  <c r="C257" i="1"/>
  <c r="C258" i="1"/>
  <c r="C259" i="1"/>
  <c r="C260" i="1"/>
  <c r="C261" i="1"/>
  <c r="C262" i="1"/>
  <c r="C263" i="1"/>
  <c r="C264" i="1"/>
  <c r="C265" i="1"/>
  <c r="C411" i="1"/>
  <c r="C412" i="1"/>
  <c r="C413" i="1"/>
  <c r="C414" i="1"/>
  <c r="C415" i="1"/>
  <c r="C416" i="1"/>
  <c r="C417" i="1"/>
  <c r="C418" i="1"/>
  <c r="C419" i="1"/>
  <c r="C420" i="1"/>
  <c r="C421" i="1"/>
  <c r="C422" i="1"/>
  <c r="C423" i="1"/>
  <c r="C424" i="1"/>
  <c r="C425" i="1"/>
  <c r="C426" i="1"/>
  <c r="C427" i="1"/>
  <c r="C544" i="1"/>
  <c r="C545" i="1"/>
  <c r="C546" i="1"/>
  <c r="C547" i="1"/>
  <c r="C548" i="1"/>
  <c r="C549" i="1"/>
  <c r="C550" i="1"/>
  <c r="C551" i="1"/>
  <c r="C552" i="1"/>
  <c r="C553" i="1"/>
  <c r="C554" i="1"/>
  <c r="C555" i="1"/>
  <c r="C556" i="1"/>
  <c r="C557" i="1"/>
  <c r="C558" i="1"/>
  <c r="C559" i="1"/>
  <c r="C560" i="1"/>
  <c r="C561" i="1"/>
  <c r="C562" i="1"/>
  <c r="C563" i="1"/>
  <c r="C564"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24" i="1"/>
  <c r="C625" i="1"/>
  <c r="C626" i="1"/>
  <c r="C627" i="1"/>
  <c r="C628" i="1"/>
  <c r="C637" i="1"/>
  <c r="C638" i="1"/>
  <c r="C639" i="1"/>
  <c r="C640" i="1"/>
  <c r="C641" i="1"/>
  <c r="C642" i="1"/>
  <c r="C643" i="1"/>
  <c r="C649" i="1"/>
  <c r="C650"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8" i="1"/>
  <c r="C689" i="1"/>
  <c r="C690" i="1"/>
  <c r="C691" i="1"/>
  <c r="C692" i="1"/>
  <c r="C693" i="1"/>
  <c r="C694" i="1"/>
  <c r="C699" i="1"/>
  <c r="C706" i="1"/>
  <c r="C707" i="1"/>
  <c r="C708" i="1"/>
  <c r="C709" i="1"/>
  <c r="C710" i="1"/>
  <c r="C711" i="1"/>
  <c r="C712" i="1"/>
  <c r="C713" i="1"/>
  <c r="C714" i="1"/>
  <c r="C715" i="1"/>
  <c r="C716" i="1"/>
  <c r="C723" i="1"/>
  <c r="C724" i="1"/>
  <c r="C725" i="1"/>
  <c r="C726" i="1"/>
  <c r="C727" i="1"/>
  <c r="C728" i="1"/>
  <c r="C729" i="1"/>
  <c r="C730" i="1"/>
  <c r="C731" i="1"/>
  <c r="C732" i="1"/>
  <c r="C733"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98" i="1"/>
  <c r="C799" i="1"/>
  <c r="C800" i="1"/>
  <c r="C801" i="1"/>
  <c r="C802" i="1"/>
  <c r="C803" i="1"/>
  <c r="C804" i="1"/>
  <c r="C805" i="1"/>
  <c r="C806" i="1"/>
  <c r="C807" i="1"/>
  <c r="C808" i="1"/>
  <c r="C809" i="1"/>
  <c r="C810" i="1"/>
  <c r="C811" i="1"/>
  <c r="C812"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910" i="1"/>
  <c r="C911" i="1"/>
  <c r="C912" i="1"/>
  <c r="C913" i="1"/>
  <c r="C914" i="1"/>
  <c r="C915" i="1"/>
  <c r="C916" i="1"/>
  <c r="C917" i="1"/>
  <c r="C918" i="1"/>
  <c r="C919" i="1"/>
  <c r="C920" i="1"/>
  <c r="C921" i="1"/>
  <c r="C922" i="1"/>
  <c r="C923"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1010" i="1"/>
  <c r="C1011" i="1"/>
  <c r="C1012" i="1"/>
  <c r="C1013" i="1"/>
  <c r="C1014" i="1"/>
  <c r="C1015" i="1"/>
  <c r="C1016" i="1"/>
  <c r="C1017" i="1"/>
  <c r="C1018" i="1"/>
  <c r="C1019" i="1"/>
  <c r="C1020" i="1"/>
  <c r="C1021" i="1"/>
  <c r="C1022"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23" i="1"/>
  <c r="C1023" i="1"/>
  <c r="C780" i="1"/>
  <c r="C95" i="1"/>
  <c r="C1112" i="1"/>
  <c r="C38" i="1"/>
  <c r="C96" i="1"/>
  <c r="C97" i="1"/>
  <c r="C98" i="1"/>
  <c r="C99" i="1"/>
  <c r="C611" i="1"/>
  <c r="C612" i="1"/>
  <c r="C613" i="1"/>
  <c r="C614" i="1"/>
  <c r="C615" i="1"/>
  <c r="C700" i="1"/>
  <c r="C991" i="1"/>
  <c r="C881" i="1"/>
  <c r="C924" i="1"/>
  <c r="C925" i="1"/>
  <c r="C276" i="1"/>
  <c r="C529" i="1"/>
  <c r="C1278" i="1"/>
  <c r="C1024" i="1"/>
  <c r="C1224" i="1"/>
  <c r="C882" i="1"/>
  <c r="C179" i="1"/>
  <c r="C1025" i="1"/>
  <c r="C180" i="1"/>
  <c r="C181" i="1"/>
  <c r="C182" i="1"/>
  <c r="C183" i="1"/>
  <c r="C616" i="1"/>
  <c r="C629" i="1"/>
  <c r="C992" i="1"/>
  <c r="C1026" i="1"/>
  <c r="C100" i="1"/>
  <c r="C101" i="1"/>
  <c r="C428" i="1"/>
  <c r="C429" i="1"/>
  <c r="C617" i="1"/>
  <c r="C36" i="1"/>
  <c r="C37" i="1"/>
  <c r="C55" i="1"/>
  <c r="C56" i="1"/>
  <c r="C57" i="1"/>
  <c r="C58" i="1"/>
  <c r="C59" i="1"/>
  <c r="C60" i="1"/>
  <c r="C61" i="1"/>
  <c r="C62" i="1"/>
  <c r="C102" i="1"/>
  <c r="C103" i="1"/>
  <c r="C104" i="1"/>
  <c r="C105" i="1"/>
  <c r="C223" i="1"/>
  <c r="C224" i="1"/>
  <c r="C225" i="1"/>
  <c r="C226" i="1"/>
  <c r="C227" i="1"/>
  <c r="C228" i="1"/>
  <c r="C229" i="1"/>
  <c r="C230" i="1"/>
  <c r="C266" i="1"/>
  <c r="C267" i="1"/>
  <c r="C268" i="1"/>
  <c r="C269" i="1"/>
  <c r="C270" i="1"/>
  <c r="C271" i="1"/>
  <c r="C430" i="1"/>
  <c r="C565" i="1"/>
  <c r="C566" i="1"/>
  <c r="C567" i="1"/>
  <c r="C604" i="1"/>
  <c r="C605" i="1"/>
  <c r="C606" i="1"/>
  <c r="C630" i="1"/>
  <c r="C631" i="1"/>
  <c r="C695" i="1"/>
  <c r="C696" i="1"/>
  <c r="C701" i="1"/>
  <c r="C717" i="1"/>
  <c r="C718" i="1"/>
  <c r="C734" i="1"/>
  <c r="C781" i="1"/>
  <c r="C782" i="1"/>
  <c r="C783" i="1"/>
  <c r="C784" i="1"/>
  <c r="C785" i="1"/>
  <c r="C786" i="1"/>
  <c r="C813" i="1"/>
  <c r="C814" i="1"/>
  <c r="C815" i="1"/>
  <c r="C883" i="1"/>
  <c r="C884" i="1"/>
  <c r="C885" i="1"/>
  <c r="C926" i="1"/>
  <c r="C962" i="1"/>
  <c r="C1027" i="1"/>
  <c r="C1113" i="1"/>
  <c r="C1114" i="1"/>
  <c r="C1115" i="1"/>
  <c r="C1116" i="1"/>
  <c r="C1117" i="1"/>
  <c r="C1118" i="1"/>
  <c r="C1119" i="1"/>
  <c r="C1120" i="1"/>
  <c r="C1121" i="1"/>
  <c r="C1122" i="1"/>
  <c r="C1123" i="1"/>
  <c r="C1225" i="1"/>
  <c r="C1226" i="1"/>
  <c r="C1227" i="1"/>
  <c r="C1228" i="1"/>
  <c r="C1229" i="1"/>
  <c r="C1230" i="1"/>
  <c r="C1231" i="1"/>
  <c r="C1232" i="1"/>
  <c r="C1233" i="1"/>
  <c r="C1279" i="1"/>
  <c r="C1280" i="1"/>
  <c r="C63" i="1"/>
  <c r="C106" i="1"/>
  <c r="C993" i="1"/>
  <c r="C994" i="1"/>
  <c r="C995" i="1"/>
  <c r="C1028" i="1"/>
  <c r="C1234" i="1"/>
  <c r="C1235" i="1"/>
  <c r="C35" i="1"/>
  <c r="C42" i="1"/>
  <c r="C43" i="1"/>
  <c r="C44" i="1"/>
  <c r="C45" i="1"/>
  <c r="C46" i="1"/>
  <c r="C47"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236" i="1"/>
  <c r="C1281" i="1"/>
  <c r="C400" i="1"/>
  <c r="C272" i="1"/>
  <c r="C735" i="1"/>
  <c r="B878" i="10" l="1"/>
  <c r="D877" i="10" a="1"/>
  <c r="D877" i="10" s="1"/>
  <c r="E877" i="10" a="1"/>
  <c r="E877" i="10" s="1"/>
  <c r="C877" i="10" a="1"/>
  <c r="C877" i="10" s="1"/>
  <c r="I6" i="10"/>
  <c r="J6" i="10"/>
  <c r="P3" i="10"/>
  <c r="H7" i="10"/>
  <c r="O7" i="10"/>
  <c r="J7" i="10" s="1"/>
  <c r="Q8" i="10"/>
  <c r="G8" i="10"/>
  <c r="N4" i="10"/>
  <c r="B10" i="10"/>
  <c r="E9" i="10" a="1"/>
  <c r="E9" i="10" s="1"/>
  <c r="C9" i="10" a="1"/>
  <c r="C9" i="10" s="1"/>
  <c r="D9" i="10" a="1"/>
  <c r="D9" i="10" s="1"/>
  <c r="N5" i="10"/>
  <c r="P5" i="10" s="1"/>
  <c r="F787" i="1"/>
  <c r="F48" i="1"/>
  <c r="F80" i="1"/>
  <c r="F184" i="1"/>
  <c r="F231" i="1"/>
  <c r="F232" i="1"/>
  <c r="F537" i="1"/>
  <c r="F568" i="1"/>
  <c r="F569" i="1"/>
  <c r="F570" i="1"/>
  <c r="F571" i="1"/>
  <c r="F618" i="1"/>
  <c r="F619" i="1"/>
  <c r="F632" i="1"/>
  <c r="F633" i="1"/>
  <c r="F682" i="1"/>
  <c r="F683" i="1"/>
  <c r="F684" i="1"/>
  <c r="F736" i="1"/>
  <c r="F788" i="1"/>
  <c r="F816" i="1"/>
  <c r="F817" i="1"/>
  <c r="F886" i="1"/>
  <c r="F927" i="1"/>
  <c r="F996" i="1"/>
  <c r="F1029" i="1"/>
  <c r="F1030" i="1"/>
  <c r="F1031" i="1"/>
  <c r="F1032" i="1"/>
  <c r="F1124" i="1"/>
  <c r="F1125" i="1"/>
  <c r="F1237" i="1"/>
  <c r="F1238" i="1"/>
  <c r="F15" i="1"/>
  <c r="F1126" i="1"/>
  <c r="F1033" i="1"/>
  <c r="F737" i="1"/>
  <c r="F1127" i="1"/>
  <c r="F887" i="1"/>
  <c r="F1128" i="1"/>
  <c r="F12" i="1"/>
  <c r="F14" i="1"/>
  <c r="F16" i="1"/>
  <c r="F17" i="1"/>
  <c r="F18" i="1"/>
  <c r="F19" i="1"/>
  <c r="F21" i="1"/>
  <c r="F24" i="1"/>
  <c r="F25" i="1"/>
  <c r="F26" i="1"/>
  <c r="F27" i="1"/>
  <c r="F28" i="1"/>
  <c r="F29" i="1"/>
  <c r="F39" i="1"/>
  <c r="F40" i="1"/>
  <c r="F64" i="1"/>
  <c r="F65" i="1"/>
  <c r="F66" i="1"/>
  <c r="F67" i="1"/>
  <c r="F68" i="1"/>
  <c r="F69" i="1"/>
  <c r="F70" i="1"/>
  <c r="F71" i="1"/>
  <c r="F72" i="1"/>
  <c r="F73" i="1"/>
  <c r="F74" i="1"/>
  <c r="F75" i="1"/>
  <c r="F76" i="1"/>
  <c r="F77" i="1"/>
  <c r="F78" i="1"/>
  <c r="F79" i="1"/>
  <c r="F153" i="1"/>
  <c r="F154" i="1"/>
  <c r="F185" i="1"/>
  <c r="F186" i="1"/>
  <c r="F187" i="1"/>
  <c r="F188" i="1"/>
  <c r="F233" i="1"/>
  <c r="F273" i="1"/>
  <c r="F274" i="1"/>
  <c r="F523" i="1"/>
  <c r="F524" i="1"/>
  <c r="F525" i="1"/>
  <c r="F526" i="1"/>
  <c r="F527" i="1"/>
  <c r="F528" i="1"/>
  <c r="F530" i="1"/>
  <c r="F607" i="1"/>
  <c r="F608" i="1"/>
  <c r="F620" i="1"/>
  <c r="F634" i="1"/>
  <c r="F685" i="1"/>
  <c r="F702" i="1"/>
  <c r="F738" i="1"/>
  <c r="F739" i="1"/>
  <c r="F740" i="1"/>
  <c r="F818" i="1"/>
  <c r="F888" i="1"/>
  <c r="F889" i="1"/>
  <c r="F890" i="1"/>
  <c r="F891" i="1"/>
  <c r="F892" i="1"/>
  <c r="F893" i="1"/>
  <c r="F894" i="1"/>
  <c r="F895" i="1"/>
  <c r="F896" i="1"/>
  <c r="F897" i="1"/>
  <c r="F898" i="1"/>
  <c r="F899" i="1"/>
  <c r="F900" i="1"/>
  <c r="F901" i="1"/>
  <c r="F902" i="1"/>
  <c r="F928" i="1"/>
  <c r="F963" i="1"/>
  <c r="F964" i="1"/>
  <c r="F965" i="1"/>
  <c r="F966" i="1"/>
  <c r="F967" i="1"/>
  <c r="F968" i="1"/>
  <c r="F969" i="1"/>
  <c r="F970" i="1"/>
  <c r="F971" i="1"/>
  <c r="F972" i="1"/>
  <c r="F973" i="1"/>
  <c r="F974" i="1"/>
  <c r="F975" i="1"/>
  <c r="F976" i="1"/>
  <c r="F977" i="1"/>
  <c r="F978" i="1"/>
  <c r="F979" i="1"/>
  <c r="F980" i="1"/>
  <c r="F981" i="1"/>
  <c r="F997" i="1"/>
  <c r="F998" i="1"/>
  <c r="F999" i="1"/>
  <c r="F1000" i="1"/>
  <c r="F1001" i="1"/>
  <c r="F1034" i="1"/>
  <c r="F1035" i="1"/>
  <c r="F1036" i="1"/>
  <c r="F1037" i="1"/>
  <c r="F1038" i="1"/>
  <c r="F1039" i="1"/>
  <c r="F1040" i="1"/>
  <c r="F1129" i="1"/>
  <c r="F1130" i="1"/>
  <c r="F1131" i="1"/>
  <c r="F1132" i="1"/>
  <c r="F1133" i="1"/>
  <c r="F1134" i="1"/>
  <c r="F1135" i="1"/>
  <c r="F1136" i="1"/>
  <c r="F1137" i="1"/>
  <c r="F1138" i="1"/>
  <c r="F1139" i="1"/>
  <c r="F1140" i="1"/>
  <c r="F1141" i="1"/>
  <c r="F1142" i="1"/>
  <c r="F1143" i="1"/>
  <c r="F1144" i="1"/>
  <c r="F1145" i="1"/>
  <c r="F1146" i="1"/>
  <c r="F1147" i="1"/>
  <c r="F1148" i="1"/>
  <c r="F1239" i="1"/>
  <c r="F1240" i="1"/>
  <c r="F49" i="1"/>
  <c r="F189" i="1"/>
  <c r="F190" i="1"/>
  <c r="F234" i="1"/>
  <c r="F401" i="1"/>
  <c r="F531" i="1"/>
  <c r="F644" i="1"/>
  <c r="F697" i="1"/>
  <c r="F698" i="1"/>
  <c r="F741" i="1"/>
  <c r="F742" i="1"/>
  <c r="F743" i="1"/>
  <c r="F789" i="1"/>
  <c r="F790" i="1"/>
  <c r="F819" i="1"/>
  <c r="F903" i="1"/>
  <c r="F904" i="1"/>
  <c r="F905" i="1"/>
  <c r="F906" i="1"/>
  <c r="F929" i="1"/>
  <c r="F982" i="1"/>
  <c r="F1149" i="1"/>
  <c r="F1150" i="1"/>
  <c r="F1151" i="1"/>
  <c r="F1152" i="1"/>
  <c r="F1153" i="1"/>
  <c r="F1154" i="1"/>
  <c r="F1155" i="1"/>
  <c r="F22" i="1"/>
  <c r="F719" i="1"/>
  <c r="F720" i="1"/>
  <c r="F155" i="1"/>
  <c r="F235" i="1"/>
  <c r="F236" i="1"/>
  <c r="F237" i="1"/>
  <c r="F238" i="1"/>
  <c r="F239" i="1"/>
  <c r="F240" i="1"/>
  <c r="F983" i="1"/>
  <c r="F621" i="1"/>
  <c r="F820" i="1"/>
  <c r="F907" i="1"/>
  <c r="F908" i="1"/>
  <c r="F909" i="1"/>
  <c r="F930" i="1"/>
  <c r="F931" i="1"/>
  <c r="F984" i="1"/>
  <c r="F985" i="1"/>
  <c r="F13" i="1"/>
  <c r="F241" i="1"/>
  <c r="F402" i="1"/>
  <c r="F532" i="1"/>
  <c r="F533" i="1"/>
  <c r="F534" i="1"/>
  <c r="F535" i="1"/>
  <c r="F536" i="1"/>
  <c r="F635" i="1"/>
  <c r="F636" i="1"/>
  <c r="F645" i="1"/>
  <c r="F646" i="1"/>
  <c r="F821" i="1"/>
  <c r="F932" i="1"/>
  <c r="F1002" i="1"/>
  <c r="F1003" i="1"/>
  <c r="F1004" i="1"/>
  <c r="F1005" i="1"/>
  <c r="F1006" i="1"/>
  <c r="F50" i="1"/>
  <c r="F81" i="1"/>
  <c r="F191" i="1"/>
  <c r="F242" i="1"/>
  <c r="F243" i="1"/>
  <c r="F244" i="1"/>
  <c r="F403" i="1"/>
  <c r="F538" i="1"/>
  <c r="F539" i="1"/>
  <c r="F572" i="1"/>
  <c r="F647" i="1"/>
  <c r="F686" i="1"/>
  <c r="F721" i="1"/>
  <c r="F722" i="1"/>
  <c r="F744" i="1"/>
  <c r="F933" i="1"/>
  <c r="F1041" i="1"/>
  <c r="F1241" i="1"/>
  <c r="F1242" i="1"/>
  <c r="F1243" i="1"/>
  <c r="F1244" i="1"/>
  <c r="F1245" i="1"/>
  <c r="F1246" i="1"/>
  <c r="F1247" i="1"/>
  <c r="F609" i="1"/>
  <c r="F41" i="1"/>
  <c r="F82" i="1"/>
  <c r="F83" i="1"/>
  <c r="F1156" i="1"/>
  <c r="F192" i="1"/>
  <c r="F193" i="1"/>
  <c r="F194" i="1"/>
  <c r="F245" i="1"/>
  <c r="F246" i="1"/>
  <c r="F247" i="1"/>
  <c r="F610" i="1"/>
  <c r="F1157" i="1"/>
  <c r="F687" i="1"/>
  <c r="F745" i="1"/>
  <c r="F986" i="1"/>
  <c r="F987" i="1"/>
  <c r="F404" i="1"/>
  <c r="F540" i="1"/>
  <c r="F791" i="1"/>
  <c r="F1158" i="1"/>
  <c r="F792" i="1"/>
  <c r="F988" i="1"/>
  <c r="F248" i="1"/>
  <c r="F195" i="1"/>
  <c r="F196" i="1"/>
  <c r="F275" i="1"/>
  <c r="F405" i="1"/>
  <c r="F406" i="1"/>
  <c r="F407" i="1"/>
  <c r="F408" i="1"/>
  <c r="F573" i="1"/>
  <c r="F574" i="1"/>
  <c r="F575" i="1"/>
  <c r="F622" i="1"/>
  <c r="F746" i="1"/>
  <c r="F747" i="1"/>
  <c r="F793" i="1"/>
  <c r="F794" i="1"/>
  <c r="F822" i="1"/>
  <c r="F934" i="1"/>
  <c r="F989" i="1"/>
  <c r="F990" i="1"/>
  <c r="F1007" i="1"/>
  <c r="F1159" i="1"/>
  <c r="F1160" i="1"/>
  <c r="F1161" i="1"/>
  <c r="F197" i="1"/>
  <c r="F249" i="1"/>
  <c r="F541" i="1"/>
  <c r="F748" i="1"/>
  <c r="F823" i="1"/>
  <c r="F1248" i="1"/>
  <c r="F198" i="1"/>
  <c r="F30" i="1"/>
  <c r="F156" i="1"/>
  <c r="F157" i="1"/>
  <c r="F158" i="1"/>
  <c r="F159" i="1"/>
  <c r="F160" i="1"/>
  <c r="F409" i="1"/>
  <c r="F410" i="1"/>
  <c r="F542" i="1"/>
  <c r="F648" i="1"/>
  <c r="F651" i="1"/>
  <c r="F749" i="1"/>
  <c r="F750" i="1"/>
  <c r="F751" i="1"/>
  <c r="F795" i="1"/>
  <c r="F824" i="1"/>
  <c r="F935" i="1"/>
  <c r="F1162" i="1"/>
  <c r="F1008" i="1"/>
  <c r="F1163" i="1"/>
  <c r="F1042" i="1"/>
  <c r="F161" i="1"/>
  <c r="F1164" i="1"/>
  <c r="F543" i="1"/>
  <c r="F576" i="1"/>
  <c r="F752" i="1"/>
  <c r="F1043" i="1"/>
  <c r="F1044" i="1"/>
  <c r="F1045" i="1"/>
  <c r="F84" i="1"/>
  <c r="F623" i="1"/>
  <c r="F703" i="1"/>
  <c r="F704" i="1"/>
  <c r="F705" i="1"/>
  <c r="F796" i="1"/>
  <c r="F797" i="1"/>
  <c r="F825" i="1"/>
  <c r="F1009" i="1"/>
  <c r="F1046" i="1"/>
  <c r="F1047" i="1"/>
  <c r="F1165" i="1"/>
  <c r="F1166" i="1"/>
  <c r="F1167" i="1"/>
  <c r="F1168" i="1"/>
  <c r="F1169" i="1"/>
  <c r="F1170" i="1"/>
  <c r="F1171" i="1"/>
  <c r="F1172" i="1"/>
  <c r="F162" i="1"/>
  <c r="F199" i="1"/>
  <c r="F20" i="1"/>
  <c r="F23" i="1"/>
  <c r="F31" i="1"/>
  <c r="F32" i="1"/>
  <c r="F33" i="1"/>
  <c r="F34" i="1"/>
  <c r="F51" i="1"/>
  <c r="F52" i="1"/>
  <c r="F53" i="1"/>
  <c r="F54" i="1"/>
  <c r="F85" i="1"/>
  <c r="F86" i="1"/>
  <c r="F87" i="1"/>
  <c r="F88" i="1"/>
  <c r="F89" i="1"/>
  <c r="F90" i="1"/>
  <c r="F91" i="1"/>
  <c r="F92" i="1"/>
  <c r="F93" i="1"/>
  <c r="F94" i="1"/>
  <c r="F151" i="1"/>
  <c r="F152" i="1"/>
  <c r="F163" i="1"/>
  <c r="F164" i="1"/>
  <c r="F165" i="1"/>
  <c r="F166" i="1"/>
  <c r="F167" i="1"/>
  <c r="F168" i="1"/>
  <c r="F169" i="1"/>
  <c r="F170" i="1"/>
  <c r="F171" i="1"/>
  <c r="F172" i="1"/>
  <c r="F173" i="1"/>
  <c r="F174" i="1"/>
  <c r="F175" i="1"/>
  <c r="F176" i="1"/>
  <c r="F177" i="1"/>
  <c r="F178" i="1"/>
  <c r="F200" i="1"/>
  <c r="F201" i="1"/>
  <c r="F202" i="1"/>
  <c r="F203" i="1"/>
  <c r="F204" i="1"/>
  <c r="F205" i="1"/>
  <c r="F206" i="1"/>
  <c r="F207" i="1"/>
  <c r="F208" i="1"/>
  <c r="F209" i="1"/>
  <c r="F210" i="1"/>
  <c r="F211" i="1"/>
  <c r="F212" i="1"/>
  <c r="F213" i="1"/>
  <c r="F214" i="1"/>
  <c r="F215" i="1"/>
  <c r="F216" i="1"/>
  <c r="F217" i="1"/>
  <c r="F218" i="1"/>
  <c r="F219" i="1"/>
  <c r="F220" i="1"/>
  <c r="F221" i="1"/>
  <c r="F222" i="1"/>
  <c r="F250" i="1"/>
  <c r="F251" i="1"/>
  <c r="F252" i="1"/>
  <c r="F253" i="1"/>
  <c r="F254" i="1"/>
  <c r="F255" i="1"/>
  <c r="F256" i="1"/>
  <c r="F257" i="1"/>
  <c r="F258" i="1"/>
  <c r="F259" i="1"/>
  <c r="F260" i="1"/>
  <c r="F261" i="1"/>
  <c r="F262" i="1"/>
  <c r="F263" i="1"/>
  <c r="F264" i="1"/>
  <c r="F265" i="1"/>
  <c r="F411" i="1"/>
  <c r="F412" i="1"/>
  <c r="F413" i="1"/>
  <c r="F414" i="1"/>
  <c r="F415" i="1"/>
  <c r="F416" i="1"/>
  <c r="F417" i="1"/>
  <c r="F418" i="1"/>
  <c r="F419" i="1"/>
  <c r="F420" i="1"/>
  <c r="F421" i="1"/>
  <c r="F422" i="1"/>
  <c r="F423" i="1"/>
  <c r="F424" i="1"/>
  <c r="F425" i="1"/>
  <c r="F426" i="1"/>
  <c r="F427" i="1"/>
  <c r="F544" i="1"/>
  <c r="F545" i="1"/>
  <c r="F546" i="1"/>
  <c r="F547" i="1"/>
  <c r="F548" i="1"/>
  <c r="F549" i="1"/>
  <c r="F550" i="1"/>
  <c r="F551" i="1"/>
  <c r="F552" i="1"/>
  <c r="F553" i="1"/>
  <c r="F554" i="1"/>
  <c r="F555" i="1"/>
  <c r="F556" i="1"/>
  <c r="F557" i="1"/>
  <c r="F558" i="1"/>
  <c r="F559" i="1"/>
  <c r="F560" i="1"/>
  <c r="F561" i="1"/>
  <c r="F562" i="1"/>
  <c r="F563" i="1"/>
  <c r="F564"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24" i="1"/>
  <c r="F625" i="1"/>
  <c r="F626" i="1"/>
  <c r="F627" i="1"/>
  <c r="F628" i="1"/>
  <c r="F637" i="1"/>
  <c r="F638" i="1"/>
  <c r="F639" i="1"/>
  <c r="F640" i="1"/>
  <c r="F641" i="1"/>
  <c r="F642" i="1"/>
  <c r="F643" i="1"/>
  <c r="F649" i="1"/>
  <c r="F650"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8" i="1"/>
  <c r="F689" i="1"/>
  <c r="F690" i="1"/>
  <c r="F691" i="1"/>
  <c r="F692" i="1"/>
  <c r="F693" i="1"/>
  <c r="F694" i="1"/>
  <c r="F699" i="1"/>
  <c r="F706" i="1"/>
  <c r="F707" i="1"/>
  <c r="F708" i="1"/>
  <c r="F709" i="1"/>
  <c r="F710" i="1"/>
  <c r="F711" i="1"/>
  <c r="F712" i="1"/>
  <c r="F713" i="1"/>
  <c r="F714" i="1"/>
  <c r="F715" i="1"/>
  <c r="F716" i="1"/>
  <c r="F723" i="1"/>
  <c r="F724" i="1"/>
  <c r="F725" i="1"/>
  <c r="F726" i="1"/>
  <c r="F727" i="1"/>
  <c r="F728" i="1"/>
  <c r="F729" i="1"/>
  <c r="F730" i="1"/>
  <c r="F731" i="1"/>
  <c r="F732" i="1"/>
  <c r="F733"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98" i="1"/>
  <c r="F799" i="1"/>
  <c r="F800" i="1"/>
  <c r="F801" i="1"/>
  <c r="F802" i="1"/>
  <c r="F803" i="1"/>
  <c r="F804" i="1"/>
  <c r="F805" i="1"/>
  <c r="F806" i="1"/>
  <c r="F807" i="1"/>
  <c r="F808" i="1"/>
  <c r="F809" i="1"/>
  <c r="F810" i="1"/>
  <c r="F811" i="1"/>
  <c r="F812"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910" i="1"/>
  <c r="F911" i="1"/>
  <c r="F912" i="1"/>
  <c r="F913" i="1"/>
  <c r="F914" i="1"/>
  <c r="F915" i="1"/>
  <c r="F916" i="1"/>
  <c r="F917" i="1"/>
  <c r="F918" i="1"/>
  <c r="F919" i="1"/>
  <c r="F920" i="1"/>
  <c r="F921" i="1"/>
  <c r="F922" i="1"/>
  <c r="F923"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1010" i="1"/>
  <c r="F1011" i="1"/>
  <c r="F1012" i="1"/>
  <c r="F1013" i="1"/>
  <c r="F1014" i="1"/>
  <c r="F1015" i="1"/>
  <c r="F1016" i="1"/>
  <c r="F1017" i="1"/>
  <c r="F1018" i="1"/>
  <c r="F1019" i="1"/>
  <c r="F1020" i="1"/>
  <c r="F1021" i="1"/>
  <c r="F1022"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23" i="1"/>
  <c r="F1023" i="1"/>
  <c r="F780" i="1"/>
  <c r="F95" i="1"/>
  <c r="F1112" i="1"/>
  <c r="F38" i="1"/>
  <c r="F96" i="1"/>
  <c r="F97" i="1"/>
  <c r="F98" i="1"/>
  <c r="F99" i="1"/>
  <c r="F611" i="1"/>
  <c r="F612" i="1"/>
  <c r="F613" i="1"/>
  <c r="F614" i="1"/>
  <c r="F615" i="1"/>
  <c r="F700" i="1"/>
  <c r="F991" i="1"/>
  <c r="F881" i="1"/>
  <c r="F924" i="1"/>
  <c r="F925" i="1"/>
  <c r="F276" i="1"/>
  <c r="F529" i="1"/>
  <c r="F1278" i="1"/>
  <c r="F1024" i="1"/>
  <c r="F1224" i="1"/>
  <c r="F882" i="1"/>
  <c r="F179" i="1"/>
  <c r="F1025" i="1"/>
  <c r="F180" i="1"/>
  <c r="F181" i="1"/>
  <c r="F182" i="1"/>
  <c r="F183" i="1"/>
  <c r="F616" i="1"/>
  <c r="F629" i="1"/>
  <c r="F992" i="1"/>
  <c r="F1026" i="1"/>
  <c r="F100" i="1"/>
  <c r="F101" i="1"/>
  <c r="F428" i="1"/>
  <c r="F429" i="1"/>
  <c r="F617" i="1"/>
  <c r="F36" i="1"/>
  <c r="F37" i="1"/>
  <c r="F55" i="1"/>
  <c r="F56" i="1"/>
  <c r="F57" i="1"/>
  <c r="F58" i="1"/>
  <c r="F59" i="1"/>
  <c r="F60" i="1"/>
  <c r="F61" i="1"/>
  <c r="F62" i="1"/>
  <c r="F102" i="1"/>
  <c r="F103" i="1"/>
  <c r="F104" i="1"/>
  <c r="F105" i="1"/>
  <c r="F223" i="1"/>
  <c r="F224" i="1"/>
  <c r="F225" i="1"/>
  <c r="F226" i="1"/>
  <c r="F227" i="1"/>
  <c r="F228" i="1"/>
  <c r="F229" i="1"/>
  <c r="F230" i="1"/>
  <c r="F266" i="1"/>
  <c r="F267" i="1"/>
  <c r="F268" i="1"/>
  <c r="F269" i="1"/>
  <c r="F270" i="1"/>
  <c r="F271" i="1"/>
  <c r="F430" i="1"/>
  <c r="F565" i="1"/>
  <c r="F566" i="1"/>
  <c r="F567" i="1"/>
  <c r="F604" i="1"/>
  <c r="F605" i="1"/>
  <c r="F606" i="1"/>
  <c r="F630" i="1"/>
  <c r="F631" i="1"/>
  <c r="F695" i="1"/>
  <c r="F696" i="1"/>
  <c r="F701" i="1"/>
  <c r="F717" i="1"/>
  <c r="F718" i="1"/>
  <c r="F734" i="1"/>
  <c r="F781" i="1"/>
  <c r="F782" i="1"/>
  <c r="F783" i="1"/>
  <c r="F784" i="1"/>
  <c r="F785" i="1"/>
  <c r="F786" i="1"/>
  <c r="F813" i="1"/>
  <c r="F814" i="1"/>
  <c r="F815" i="1"/>
  <c r="F883" i="1"/>
  <c r="F884" i="1"/>
  <c r="F885" i="1"/>
  <c r="F926" i="1"/>
  <c r="F962" i="1"/>
  <c r="F1027" i="1"/>
  <c r="F1113" i="1"/>
  <c r="F1114" i="1"/>
  <c r="F1115" i="1"/>
  <c r="F1116" i="1"/>
  <c r="F1117" i="1"/>
  <c r="F1118" i="1"/>
  <c r="F1119" i="1"/>
  <c r="F1120" i="1"/>
  <c r="F1121" i="1"/>
  <c r="F1122" i="1"/>
  <c r="F1123" i="1"/>
  <c r="F1225" i="1"/>
  <c r="F1226" i="1"/>
  <c r="F1227" i="1"/>
  <c r="F1228" i="1"/>
  <c r="F1229" i="1"/>
  <c r="F1230" i="1"/>
  <c r="F1231" i="1"/>
  <c r="F1232" i="1"/>
  <c r="F1233" i="1"/>
  <c r="F1279" i="1"/>
  <c r="F1280" i="1"/>
  <c r="F63" i="1"/>
  <c r="F106" i="1"/>
  <c r="F993" i="1"/>
  <c r="F994" i="1"/>
  <c r="F995" i="1"/>
  <c r="F1028" i="1"/>
  <c r="F1234" i="1"/>
  <c r="F1235" i="1"/>
  <c r="F35" i="1"/>
  <c r="F42" i="1"/>
  <c r="F43" i="1"/>
  <c r="F44" i="1"/>
  <c r="F45" i="1"/>
  <c r="F46" i="1"/>
  <c r="F47"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236" i="1"/>
  <c r="F1281" i="1"/>
  <c r="F735" i="1"/>
  <c r="I7" i="10" l="1"/>
  <c r="N7" i="10" s="1"/>
  <c r="N6" i="10"/>
  <c r="P6" i="10" s="1"/>
  <c r="B879" i="10"/>
  <c r="C878" i="10" a="1"/>
  <c r="C878" i="10" s="1"/>
  <c r="D878" i="10" a="1"/>
  <c r="D878" i="10" s="1"/>
  <c r="E878" i="10" a="1"/>
  <c r="E878" i="10" s="1"/>
  <c r="M5" i="10" a="1"/>
  <c r="M5" i="10" s="1"/>
  <c r="Q9" i="10"/>
  <c r="G9" i="10"/>
  <c r="B11" i="10"/>
  <c r="E10" i="10" a="1"/>
  <c r="E10" i="10" s="1"/>
  <c r="D10" i="10" a="1"/>
  <c r="D10" i="10" s="1"/>
  <c r="C10" i="10" a="1"/>
  <c r="C10" i="10" s="1"/>
  <c r="M4" i="10" a="1"/>
  <c r="M4" i="10" s="1"/>
  <c r="L4" i="10" s="1"/>
  <c r="K4" i="10" s="1"/>
  <c r="P4" i="10"/>
  <c r="H8" i="10"/>
  <c r="I8" i="10" s="1"/>
  <c r="O8" i="10"/>
  <c r="J8" i="10" s="1"/>
  <c r="M6" i="10" a="1"/>
  <c r="M6" i="10" s="1"/>
  <c r="D93" i="2"/>
  <c r="A93" i="2" s="1"/>
  <c r="D88" i="2"/>
  <c r="A88" i="2" s="1"/>
  <c r="D89" i="2"/>
  <c r="A89" i="2" s="1"/>
  <c r="D90" i="2"/>
  <c r="A90" i="2" s="1"/>
  <c r="D91" i="2"/>
  <c r="A91" i="2" s="1"/>
  <c r="D92" i="2"/>
  <c r="A92" i="2" s="1"/>
  <c r="F125" i="3"/>
  <c r="F126" i="3"/>
  <c r="F127" i="3"/>
  <c r="D87" i="2"/>
  <c r="A87" i="2" s="1"/>
  <c r="F122" i="3"/>
  <c r="F123" i="3"/>
  <c r="F124" i="3"/>
  <c r="B880" i="10" l="1"/>
  <c r="E879" i="10" a="1"/>
  <c r="E879" i="10" s="1"/>
  <c r="C879" i="10" a="1"/>
  <c r="C879" i="10" s="1"/>
  <c r="D879" i="10" a="1"/>
  <c r="D879" i="10" s="1"/>
  <c r="H9" i="10"/>
  <c r="I9" i="10" s="1"/>
  <c r="O9" i="10"/>
  <c r="J9" i="10" s="1"/>
  <c r="L5" i="10"/>
  <c r="Q10" i="10"/>
  <c r="G10" i="10"/>
  <c r="B12" i="10"/>
  <c r="E11" i="10" a="1"/>
  <c r="E11" i="10" s="1"/>
  <c r="C11" i="10" a="1"/>
  <c r="C11" i="10" s="1"/>
  <c r="D11" i="10" a="1"/>
  <c r="D11" i="10" s="1"/>
  <c r="N8" i="10"/>
  <c r="M7" i="10" a="1"/>
  <c r="M7" i="10" s="1"/>
  <c r="P7" i="10"/>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D83" i="2"/>
  <c r="A83" i="2" s="1"/>
  <c r="D84" i="2"/>
  <c r="A84" i="2" s="1"/>
  <c r="D85" i="2"/>
  <c r="A85" i="2" s="1"/>
  <c r="D86" i="2"/>
  <c r="A86" i="2" s="1"/>
  <c r="B881" i="10" l="1"/>
  <c r="C880" i="10" a="1"/>
  <c r="C880" i="10" s="1"/>
  <c r="D880" i="10" a="1"/>
  <c r="D880" i="10" s="1"/>
  <c r="E880" i="10" a="1"/>
  <c r="E880" i="10" s="1"/>
  <c r="Q11" i="10"/>
  <c r="G11" i="10"/>
  <c r="B13" i="10"/>
  <c r="E12" i="10" a="1"/>
  <c r="E12" i="10" s="1"/>
  <c r="C12" i="10" a="1"/>
  <c r="C12" i="10" s="1"/>
  <c r="D12" i="10" a="1"/>
  <c r="D12" i="10" s="1"/>
  <c r="H10" i="10"/>
  <c r="I10" i="10" s="1"/>
  <c r="O10" i="10"/>
  <c r="J10" i="10" s="1"/>
  <c r="K5" i="10"/>
  <c r="L6" i="10"/>
  <c r="M8" i="10" a="1"/>
  <c r="M8" i="10" s="1"/>
  <c r="P8" i="10"/>
  <c r="N9" i="10"/>
  <c r="D81" i="2"/>
  <c r="A81" i="2" s="1"/>
  <c r="D82" i="2"/>
  <c r="A82" i="2" s="1"/>
  <c r="D78" i="2"/>
  <c r="A78" i="2" s="1"/>
  <c r="D79" i="2"/>
  <c r="A79" i="2" s="1"/>
  <c r="D80" i="2"/>
  <c r="A80" i="2" s="1"/>
  <c r="F83" i="3"/>
  <c r="F84" i="3"/>
  <c r="F85" i="3"/>
  <c r="F86" i="3"/>
  <c r="F87" i="3"/>
  <c r="F88" i="3"/>
  <c r="D76" i="2"/>
  <c r="A76" i="2" s="1"/>
  <c r="D77" i="2"/>
  <c r="A77" i="2" s="1"/>
  <c r="C10" i="3"/>
  <c r="F10" i="3"/>
  <c r="F11" i="3"/>
  <c r="M11" i="3"/>
  <c r="P11" i="3"/>
  <c r="F12" i="3"/>
  <c r="M12" i="3"/>
  <c r="P12" i="3"/>
  <c r="F13" i="3"/>
  <c r="M13" i="3"/>
  <c r="P13" i="3"/>
  <c r="F14" i="3"/>
  <c r="M14" i="3"/>
  <c r="P14" i="3"/>
  <c r="F15" i="3"/>
  <c r="M15" i="3"/>
  <c r="P15" i="3"/>
  <c r="B882" i="10" l="1"/>
  <c r="C881" i="10" a="1"/>
  <c r="C881" i="10" s="1"/>
  <c r="D881" i="10" a="1"/>
  <c r="D881" i="10" s="1"/>
  <c r="E881" i="10" a="1"/>
  <c r="E881" i="10" s="1"/>
  <c r="Q12" i="10"/>
  <c r="G12" i="10"/>
  <c r="B14" i="10"/>
  <c r="E13" i="10" a="1"/>
  <c r="E13" i="10" s="1"/>
  <c r="D13" i="10" a="1"/>
  <c r="D13" i="10" s="1"/>
  <c r="C13" i="10" a="1"/>
  <c r="C13" i="10" s="1"/>
  <c r="L7" i="10"/>
  <c r="K6" i="10"/>
  <c r="H11" i="10"/>
  <c r="I11" i="10" s="1"/>
  <c r="O11" i="10"/>
  <c r="J11" i="10" s="1"/>
  <c r="P9" i="10"/>
  <c r="M9" i="10" a="1"/>
  <c r="M9" i="10" s="1"/>
  <c r="N10" i="10"/>
  <c r="F79" i="3"/>
  <c r="F80" i="3"/>
  <c r="F81" i="3"/>
  <c r="F82" i="3"/>
  <c r="F75" i="3"/>
  <c r="F76" i="3"/>
  <c r="F77" i="3"/>
  <c r="F78" i="3"/>
  <c r="F68" i="3"/>
  <c r="F69" i="3"/>
  <c r="F70" i="3"/>
  <c r="F71" i="3"/>
  <c r="F72" i="3"/>
  <c r="F73" i="3"/>
  <c r="F74" i="3"/>
  <c r="F60" i="3"/>
  <c r="F61" i="3"/>
  <c r="F62" i="3"/>
  <c r="F63" i="3"/>
  <c r="F64" i="3"/>
  <c r="F65" i="3"/>
  <c r="F66" i="3"/>
  <c r="F67" i="3"/>
  <c r="F41" i="3"/>
  <c r="F42" i="3"/>
  <c r="F43" i="3"/>
  <c r="F44" i="3"/>
  <c r="F45" i="3"/>
  <c r="F46" i="3"/>
  <c r="F47" i="3"/>
  <c r="F48" i="3"/>
  <c r="F49" i="3"/>
  <c r="F50" i="3"/>
  <c r="F51" i="3"/>
  <c r="F52" i="3"/>
  <c r="F53" i="3"/>
  <c r="F54" i="3"/>
  <c r="F55" i="3"/>
  <c r="F56" i="3"/>
  <c r="F57" i="3"/>
  <c r="F58" i="3"/>
  <c r="F59" i="3"/>
  <c r="F40" i="3"/>
  <c r="F39" i="3"/>
  <c r="F35" i="3"/>
  <c r="F36" i="3"/>
  <c r="F37" i="3"/>
  <c r="F38" i="3"/>
  <c r="F34" i="3"/>
  <c r="F28" i="3"/>
  <c r="F29" i="3"/>
  <c r="F30" i="3"/>
  <c r="F31" i="3"/>
  <c r="F32" i="3"/>
  <c r="F33" i="3"/>
  <c r="F25" i="3"/>
  <c r="F26" i="3"/>
  <c r="F27" i="3"/>
  <c r="F20" i="3"/>
  <c r="F21" i="3"/>
  <c r="F22" i="3"/>
  <c r="F23" i="3"/>
  <c r="F24" i="3"/>
  <c r="F16" i="3"/>
  <c r="F17" i="3"/>
  <c r="F18" i="3"/>
  <c r="F19" i="3"/>
  <c r="B883" i="10" l="1"/>
  <c r="D882" i="10" a="1"/>
  <c r="D882" i="10" s="1"/>
  <c r="E882" i="10" a="1"/>
  <c r="E882" i="10" s="1"/>
  <c r="C882" i="10" a="1"/>
  <c r="C882" i="10" s="1"/>
  <c r="L8" i="10"/>
  <c r="K8" i="10" s="1"/>
  <c r="K7" i="10"/>
  <c r="Q13" i="10"/>
  <c r="G13" i="10"/>
  <c r="B15" i="10"/>
  <c r="E14" i="10" a="1"/>
  <c r="E14" i="10" s="1"/>
  <c r="C14" i="10" a="1"/>
  <c r="C14" i="10" s="1"/>
  <c r="D14" i="10" a="1"/>
  <c r="D14" i="10" s="1"/>
  <c r="H12" i="10"/>
  <c r="I12" i="10" s="1"/>
  <c r="O12" i="10"/>
  <c r="J12" i="10" s="1"/>
  <c r="M10" i="10" a="1"/>
  <c r="M10" i="10" s="1"/>
  <c r="P10" i="10"/>
  <c r="N11" i="10"/>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D75" i="2"/>
  <c r="A75" i="2" s="1"/>
  <c r="D74" i="2"/>
  <c r="A74" i="2" s="1"/>
  <c r="D73" i="2"/>
  <c r="A73" i="2" s="1"/>
  <c r="D72" i="2"/>
  <c r="A72" i="2" s="1"/>
  <c r="D71" i="2"/>
  <c r="A71" i="2" s="1"/>
  <c r="D70" i="2"/>
  <c r="A70" i="2" s="1"/>
  <c r="D69" i="2"/>
  <c r="A69" i="2" s="1"/>
  <c r="D68" i="2"/>
  <c r="A68" i="2" s="1"/>
  <c r="D67" i="2"/>
  <c r="A67" i="2" s="1"/>
  <c r="D66" i="2"/>
  <c r="A66" i="2" s="1"/>
  <c r="D65" i="2"/>
  <c r="A65" i="2" s="1"/>
  <c r="D64" i="2"/>
  <c r="A64" i="2" s="1"/>
  <c r="D63" i="2"/>
  <c r="A63" i="2" s="1"/>
  <c r="D62" i="2"/>
  <c r="A62" i="2" s="1"/>
  <c r="D61" i="2"/>
  <c r="A61" i="2" s="1"/>
  <c r="D60" i="2"/>
  <c r="A60" i="2" s="1"/>
  <c r="D59" i="2"/>
  <c r="A59" i="2" s="1"/>
  <c r="D58" i="2"/>
  <c r="A58" i="2" s="1"/>
  <c r="D57" i="2"/>
  <c r="A57" i="2" s="1"/>
  <c r="D56" i="2"/>
  <c r="A56" i="2" s="1"/>
  <c r="D55" i="2"/>
  <c r="A55" i="2" s="1"/>
  <c r="D54" i="2"/>
  <c r="A54" i="2" s="1"/>
  <c r="D53" i="2"/>
  <c r="A53" i="2" s="1"/>
  <c r="D52" i="2"/>
  <c r="A52" i="2" s="1"/>
  <c r="D51" i="2"/>
  <c r="A51" i="2" s="1"/>
  <c r="D50" i="2"/>
  <c r="A50" i="2" s="1"/>
  <c r="D49" i="2"/>
  <c r="A49" i="2" s="1"/>
  <c r="D48" i="2"/>
  <c r="A48" i="2" s="1"/>
  <c r="D47" i="2"/>
  <c r="A47" i="2" s="1"/>
  <c r="D46" i="2"/>
  <c r="A46" i="2" s="1"/>
  <c r="D45" i="2"/>
  <c r="A45" i="2" s="1"/>
  <c r="D44" i="2"/>
  <c r="A44" i="2" s="1"/>
  <c r="D43" i="2"/>
  <c r="A43" i="2" s="1"/>
  <c r="D42" i="2"/>
  <c r="A42" i="2" s="1"/>
  <c r="D41" i="2"/>
  <c r="A41" i="2" s="1"/>
  <c r="D40" i="2"/>
  <c r="A40" i="2" s="1"/>
  <c r="D39" i="2"/>
  <c r="A39" i="2" s="1"/>
  <c r="D38" i="2"/>
  <c r="A38" i="2" s="1"/>
  <c r="D37" i="2"/>
  <c r="A37" i="2" s="1"/>
  <c r="D36" i="2"/>
  <c r="A36" i="2" s="1"/>
  <c r="D35" i="2"/>
  <c r="A35" i="2" s="1"/>
  <c r="D34" i="2"/>
  <c r="A34" i="2" s="1"/>
  <c r="D33" i="2"/>
  <c r="A33" i="2" s="1"/>
  <c r="D32" i="2"/>
  <c r="A32" i="2" s="1"/>
  <c r="D31" i="2"/>
  <c r="A31" i="2" s="1"/>
  <c r="D30" i="2"/>
  <c r="A30" i="2" s="1"/>
  <c r="D29" i="2"/>
  <c r="A29" i="2" s="1"/>
  <c r="D28" i="2"/>
  <c r="A28" i="2" s="1"/>
  <c r="D27" i="2"/>
  <c r="A27" i="2" s="1"/>
  <c r="D26" i="2"/>
  <c r="A26" i="2" s="1"/>
  <c r="D25" i="2"/>
  <c r="A25" i="2" s="1"/>
  <c r="D24" i="2"/>
  <c r="A24" i="2" s="1"/>
  <c r="D23" i="2"/>
  <c r="A23" i="2" s="1"/>
  <c r="D22" i="2"/>
  <c r="A22" i="2" s="1"/>
  <c r="D21" i="2"/>
  <c r="A21" i="2" s="1"/>
  <c r="D20" i="2"/>
  <c r="A20" i="2" s="1"/>
  <c r="D19" i="2"/>
  <c r="A19" i="2" s="1"/>
  <c r="D18" i="2"/>
  <c r="A18" i="2" s="1"/>
  <c r="D17" i="2"/>
  <c r="A17" i="2" s="1"/>
  <c r="D16" i="2"/>
  <c r="A16" i="2" s="1"/>
  <c r="D15" i="2"/>
  <c r="A15" i="2" s="1"/>
  <c r="D14" i="2"/>
  <c r="A14" i="2" s="1"/>
  <c r="P13" i="2"/>
  <c r="P14" i="2" s="1"/>
  <c r="M13" i="2"/>
  <c r="D13" i="2"/>
  <c r="A13" i="2" s="1"/>
  <c r="F12" i="2"/>
  <c r="D12" i="2"/>
  <c r="A12" i="2" s="1"/>
  <c r="B884" i="10" l="1"/>
  <c r="C883" i="10" a="1"/>
  <c r="C883" i="10" s="1"/>
  <c r="D883" i="10" a="1"/>
  <c r="D883" i="10" s="1"/>
  <c r="E883" i="10" a="1"/>
  <c r="E883" i="10" s="1"/>
  <c r="L9" i="10"/>
  <c r="K9" i="10" s="1"/>
  <c r="Q14" i="10"/>
  <c r="G14" i="10"/>
  <c r="O13" i="10"/>
  <c r="J13" i="10" s="1"/>
  <c r="H13" i="10"/>
  <c r="I13" i="10" s="1"/>
  <c r="E15" i="10" a="1"/>
  <c r="E15" i="10" s="1"/>
  <c r="C15" i="10" a="1"/>
  <c r="C15" i="10" s="1"/>
  <c r="D15" i="10" a="1"/>
  <c r="D15" i="10" s="1"/>
  <c r="B16" i="10"/>
  <c r="M11" i="10" a="1"/>
  <c r="M11" i="10" s="1"/>
  <c r="P11" i="10"/>
  <c r="N12" i="10"/>
  <c r="I11" i="3"/>
  <c r="I12" i="3"/>
  <c r="I13" i="3"/>
  <c r="I14" i="3"/>
  <c r="I15"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0" i="3"/>
  <c r="I13" i="2"/>
  <c r="I21" i="2"/>
  <c r="I29" i="2"/>
  <c r="I37" i="2"/>
  <c r="I45" i="2"/>
  <c r="I53" i="2"/>
  <c r="I61" i="2"/>
  <c r="I69" i="2"/>
  <c r="I77" i="2"/>
  <c r="I85" i="2"/>
  <c r="I93" i="2"/>
  <c r="I56" i="2"/>
  <c r="I88" i="2"/>
  <c r="I14" i="2"/>
  <c r="I22" i="2"/>
  <c r="I30" i="2"/>
  <c r="I38" i="2"/>
  <c r="I46" i="2"/>
  <c r="I54" i="2"/>
  <c r="I62" i="2"/>
  <c r="I70" i="2"/>
  <c r="I78" i="2"/>
  <c r="I86" i="2"/>
  <c r="I12" i="2"/>
  <c r="I64" i="2"/>
  <c r="I75" i="2"/>
  <c r="I15" i="2"/>
  <c r="I23" i="2"/>
  <c r="I31" i="2"/>
  <c r="I39" i="2"/>
  <c r="I47" i="2"/>
  <c r="I55" i="2"/>
  <c r="I63" i="2"/>
  <c r="I71" i="2"/>
  <c r="I79" i="2"/>
  <c r="I87" i="2"/>
  <c r="I24" i="2"/>
  <c r="I32" i="2"/>
  <c r="I48" i="2"/>
  <c r="I72" i="2"/>
  <c r="I83" i="2"/>
  <c r="I16" i="2"/>
  <c r="I17" i="2"/>
  <c r="I25" i="2"/>
  <c r="I33" i="2"/>
  <c r="I41" i="2"/>
  <c r="I49" i="2"/>
  <c r="I57" i="2"/>
  <c r="I65" i="2"/>
  <c r="I73" i="2"/>
  <c r="I81" i="2"/>
  <c r="I89" i="2"/>
  <c r="I35" i="2"/>
  <c r="I59" i="2"/>
  <c r="I91" i="2"/>
  <c r="I18" i="2"/>
  <c r="I26" i="2"/>
  <c r="I34" i="2"/>
  <c r="I42" i="2"/>
  <c r="I50" i="2"/>
  <c r="I58" i="2"/>
  <c r="I66" i="2"/>
  <c r="I74" i="2"/>
  <c r="I82" i="2"/>
  <c r="I90" i="2"/>
  <c r="I19" i="2"/>
  <c r="I27" i="2"/>
  <c r="I43" i="2"/>
  <c r="I51" i="2"/>
  <c r="I67" i="2"/>
  <c r="I20" i="2"/>
  <c r="I28" i="2"/>
  <c r="I36" i="2"/>
  <c r="I44" i="2"/>
  <c r="I52" i="2"/>
  <c r="I60" i="2"/>
  <c r="I68" i="2"/>
  <c r="I76" i="2"/>
  <c r="I84" i="2"/>
  <c r="I92" i="2"/>
  <c r="I40" i="2"/>
  <c r="I80" i="2"/>
  <c r="I787" i="1"/>
  <c r="I569" i="1"/>
  <c r="I683" i="1"/>
  <c r="I996" i="1"/>
  <c r="I1238" i="1"/>
  <c r="I48" i="1"/>
  <c r="I570" i="1"/>
  <c r="I684" i="1"/>
  <c r="I1029" i="1"/>
  <c r="I15" i="1"/>
  <c r="I14" i="1"/>
  <c r="I26" i="1"/>
  <c r="I66" i="1"/>
  <c r="I74" i="1"/>
  <c r="I185" i="1"/>
  <c r="I524" i="1"/>
  <c r="I620" i="1"/>
  <c r="I888" i="1"/>
  <c r="I896" i="1"/>
  <c r="I963" i="1"/>
  <c r="I971" i="1"/>
  <c r="I979" i="1"/>
  <c r="I1034" i="1"/>
  <c r="I1130" i="1"/>
  <c r="I1138" i="1"/>
  <c r="I1146" i="1"/>
  <c r="I234" i="1"/>
  <c r="I743" i="1"/>
  <c r="I929" i="1"/>
  <c r="I1155" i="1"/>
  <c r="I238" i="1"/>
  <c r="I909" i="1"/>
  <c r="I532" i="1"/>
  <c r="I646" i="1"/>
  <c r="I50" i="1"/>
  <c r="I539" i="1"/>
  <c r="I1041" i="1"/>
  <c r="I609" i="1"/>
  <c r="I245" i="1"/>
  <c r="I987" i="1"/>
  <c r="I195" i="1"/>
  <c r="I574" i="1"/>
  <c r="I934" i="1"/>
  <c r="I249" i="1"/>
  <c r="I157" i="1"/>
  <c r="I651" i="1"/>
  <c r="I1008" i="1"/>
  <c r="I1043" i="1"/>
  <c r="I796" i="1"/>
  <c r="I1167" i="1"/>
  <c r="I20" i="1"/>
  <c r="I53" i="1"/>
  <c r="I91" i="1"/>
  <c r="I165" i="1"/>
  <c r="I173" i="1"/>
  <c r="I202" i="1"/>
  <c r="I210" i="1"/>
  <c r="I218" i="1"/>
  <c r="I253" i="1"/>
  <c r="I261" i="1"/>
  <c r="I414" i="1"/>
  <c r="I422" i="1"/>
  <c r="I546" i="1"/>
  <c r="I554" i="1"/>
  <c r="I562" i="1"/>
  <c r="I582" i="1"/>
  <c r="I590" i="1"/>
  <c r="I598" i="1"/>
  <c r="I626" i="1"/>
  <c r="I642" i="1"/>
  <c r="I656" i="1"/>
  <c r="I664" i="1"/>
  <c r="I672" i="1"/>
  <c r="I680" i="1"/>
  <c r="I694" i="1"/>
  <c r="I712" i="1"/>
  <c r="I726" i="1"/>
  <c r="I753" i="1"/>
  <c r="I761" i="1"/>
  <c r="I769" i="1"/>
  <c r="I777" i="1"/>
  <c r="I803" i="1"/>
  <c r="I811" i="1"/>
  <c r="I832" i="1"/>
  <c r="I840" i="1"/>
  <c r="I848" i="1"/>
  <c r="I856" i="1"/>
  <c r="I864" i="1"/>
  <c r="I872" i="1"/>
  <c r="I880" i="1"/>
  <c r="I80" i="1"/>
  <c r="I571" i="1"/>
  <c r="I736" i="1"/>
  <c r="I1030" i="1"/>
  <c r="I1126" i="1"/>
  <c r="I16" i="1"/>
  <c r="I27" i="1"/>
  <c r="I67" i="1"/>
  <c r="I75" i="1"/>
  <c r="I186" i="1"/>
  <c r="I525" i="1"/>
  <c r="I634" i="1"/>
  <c r="I889" i="1"/>
  <c r="I897" i="1"/>
  <c r="I964" i="1"/>
  <c r="I972" i="1"/>
  <c r="I980" i="1"/>
  <c r="I1035" i="1"/>
  <c r="I1131" i="1"/>
  <c r="I1139" i="1"/>
  <c r="I1147" i="1"/>
  <c r="I401" i="1"/>
  <c r="I789" i="1"/>
  <c r="I982" i="1"/>
  <c r="I22" i="1"/>
  <c r="I239" i="1"/>
  <c r="I930" i="1"/>
  <c r="I533" i="1"/>
  <c r="I821" i="1"/>
  <c r="I81" i="1"/>
  <c r="I572" i="1"/>
  <c r="I1241" i="1"/>
  <c r="I41" i="1"/>
  <c r="I246" i="1"/>
  <c r="I404" i="1"/>
  <c r="I196" i="1"/>
  <c r="I575" i="1"/>
  <c r="I989" i="1"/>
  <c r="I541" i="1"/>
  <c r="I158" i="1"/>
  <c r="I749" i="1"/>
  <c r="I1163" i="1"/>
  <c r="I1044" i="1"/>
  <c r="I797" i="1"/>
  <c r="I1168" i="1"/>
  <c r="I23" i="1"/>
  <c r="I54" i="1"/>
  <c r="I92" i="1"/>
  <c r="I166" i="1"/>
  <c r="I174" i="1"/>
  <c r="I203" i="1"/>
  <c r="I211" i="1"/>
  <c r="I219" i="1"/>
  <c r="I254" i="1"/>
  <c r="I262" i="1"/>
  <c r="I415" i="1"/>
  <c r="I423" i="1"/>
  <c r="I547" i="1"/>
  <c r="I555" i="1"/>
  <c r="I563" i="1"/>
  <c r="I583" i="1"/>
  <c r="I591" i="1"/>
  <c r="I599" i="1"/>
  <c r="I627" i="1"/>
  <c r="I643" i="1"/>
  <c r="I657" i="1"/>
  <c r="I665" i="1"/>
  <c r="I673" i="1"/>
  <c r="I681" i="1"/>
  <c r="I699" i="1"/>
  <c r="I713" i="1"/>
  <c r="I727" i="1"/>
  <c r="I754" i="1"/>
  <c r="I762" i="1"/>
  <c r="I770" i="1"/>
  <c r="I778" i="1"/>
  <c r="I804" i="1"/>
  <c r="I812" i="1"/>
  <c r="I833" i="1"/>
  <c r="I841" i="1"/>
  <c r="I849" i="1"/>
  <c r="I857" i="1"/>
  <c r="I865" i="1"/>
  <c r="I873" i="1"/>
  <c r="I910" i="1"/>
  <c r="I184" i="1"/>
  <c r="I618" i="1"/>
  <c r="I788" i="1"/>
  <c r="I1031" i="1"/>
  <c r="I1033" i="1"/>
  <c r="I17" i="1"/>
  <c r="I28" i="1"/>
  <c r="I68" i="1"/>
  <c r="I76" i="1"/>
  <c r="I187" i="1"/>
  <c r="I526" i="1"/>
  <c r="I685" i="1"/>
  <c r="I890" i="1"/>
  <c r="I898" i="1"/>
  <c r="I965" i="1"/>
  <c r="I973" i="1"/>
  <c r="I981" i="1"/>
  <c r="I1036" i="1"/>
  <c r="I1132" i="1"/>
  <c r="I1140" i="1"/>
  <c r="I1148" i="1"/>
  <c r="I531" i="1"/>
  <c r="I790" i="1"/>
  <c r="I1149" i="1"/>
  <c r="I719" i="1"/>
  <c r="I240" i="1"/>
  <c r="I931" i="1"/>
  <c r="I534" i="1"/>
  <c r="I932" i="1"/>
  <c r="I191" i="1"/>
  <c r="I647" i="1"/>
  <c r="I1242" i="1"/>
  <c r="I82" i="1"/>
  <c r="I247" i="1"/>
  <c r="I540" i="1"/>
  <c r="I275" i="1"/>
  <c r="I622" i="1"/>
  <c r="I990" i="1"/>
  <c r="I748" i="1"/>
  <c r="I159" i="1"/>
  <c r="I750" i="1"/>
  <c r="I1042" i="1"/>
  <c r="I1045" i="1"/>
  <c r="I825" i="1"/>
  <c r="I1169" i="1"/>
  <c r="I31" i="1"/>
  <c r="I85" i="1"/>
  <c r="I93" i="1"/>
  <c r="I167" i="1"/>
  <c r="I175" i="1"/>
  <c r="I204" i="1"/>
  <c r="I212" i="1"/>
  <c r="I220" i="1"/>
  <c r="I255" i="1"/>
  <c r="I263" i="1"/>
  <c r="I416" i="1"/>
  <c r="I424" i="1"/>
  <c r="I548" i="1"/>
  <c r="I556" i="1"/>
  <c r="I564" i="1"/>
  <c r="I584" i="1"/>
  <c r="I592" i="1"/>
  <c r="I600" i="1"/>
  <c r="I628" i="1"/>
  <c r="I649" i="1"/>
  <c r="I658" i="1"/>
  <c r="I666" i="1"/>
  <c r="I674" i="1"/>
  <c r="I688" i="1"/>
  <c r="I706" i="1"/>
  <c r="I714" i="1"/>
  <c r="I728" i="1"/>
  <c r="I755" i="1"/>
  <c r="I763" i="1"/>
  <c r="I771" i="1"/>
  <c r="I779" i="1"/>
  <c r="I805" i="1"/>
  <c r="I826" i="1"/>
  <c r="I834" i="1"/>
  <c r="I842" i="1"/>
  <c r="I850" i="1"/>
  <c r="I858" i="1"/>
  <c r="I866" i="1"/>
  <c r="I874" i="1"/>
  <c r="I911" i="1"/>
  <c r="I231" i="1"/>
  <c r="I619" i="1"/>
  <c r="I816" i="1"/>
  <c r="I1032" i="1"/>
  <c r="I737" i="1"/>
  <c r="I18" i="1"/>
  <c r="I29" i="1"/>
  <c r="I69" i="1"/>
  <c r="I77" i="1"/>
  <c r="I188" i="1"/>
  <c r="I527" i="1"/>
  <c r="I702" i="1"/>
  <c r="I891" i="1"/>
  <c r="I899" i="1"/>
  <c r="I966" i="1"/>
  <c r="I974" i="1"/>
  <c r="I997" i="1"/>
  <c r="I1037" i="1"/>
  <c r="I1133" i="1"/>
  <c r="I1141" i="1"/>
  <c r="I1239" i="1"/>
  <c r="I644" i="1"/>
  <c r="I819" i="1"/>
  <c r="I1150" i="1"/>
  <c r="I720" i="1"/>
  <c r="I983" i="1"/>
  <c r="I984" i="1"/>
  <c r="I535" i="1"/>
  <c r="I1002" i="1"/>
  <c r="I242" i="1"/>
  <c r="I686" i="1"/>
  <c r="I1243" i="1"/>
  <c r="I83" i="1"/>
  <c r="I610" i="1"/>
  <c r="I791" i="1"/>
  <c r="I405" i="1"/>
  <c r="I746" i="1"/>
  <c r="I1007" i="1"/>
  <c r="I823" i="1"/>
  <c r="I160" i="1"/>
  <c r="I751" i="1"/>
  <c r="I161" i="1"/>
  <c r="I84" i="1"/>
  <c r="I1009" i="1"/>
  <c r="I1170" i="1"/>
  <c r="I32" i="1"/>
  <c r="I86" i="1"/>
  <c r="I94" i="1"/>
  <c r="I168" i="1"/>
  <c r="I176" i="1"/>
  <c r="I205" i="1"/>
  <c r="I213" i="1"/>
  <c r="I221" i="1"/>
  <c r="I256" i="1"/>
  <c r="I264" i="1"/>
  <c r="I417" i="1"/>
  <c r="I425" i="1"/>
  <c r="I549" i="1"/>
  <c r="I557" i="1"/>
  <c r="I577" i="1"/>
  <c r="I585" i="1"/>
  <c r="I593" i="1"/>
  <c r="I601" i="1"/>
  <c r="I637" i="1"/>
  <c r="I650" i="1"/>
  <c r="I659" i="1"/>
  <c r="I667" i="1"/>
  <c r="I675" i="1"/>
  <c r="I689" i="1"/>
  <c r="I707" i="1"/>
  <c r="I715" i="1"/>
  <c r="I729" i="1"/>
  <c r="I756" i="1"/>
  <c r="I764" i="1"/>
  <c r="I772" i="1"/>
  <c r="I798" i="1"/>
  <c r="I806" i="1"/>
  <c r="I827" i="1"/>
  <c r="I835" i="1"/>
  <c r="I843" i="1"/>
  <c r="I851" i="1"/>
  <c r="I859" i="1"/>
  <c r="I867" i="1"/>
  <c r="I232" i="1"/>
  <c r="I632" i="1"/>
  <c r="I817" i="1"/>
  <c r="I1124" i="1"/>
  <c r="I1127" i="1"/>
  <c r="I19" i="1"/>
  <c r="I39" i="1"/>
  <c r="I70" i="1"/>
  <c r="I78" i="1"/>
  <c r="I233" i="1"/>
  <c r="I528" i="1"/>
  <c r="I738" i="1"/>
  <c r="I892" i="1"/>
  <c r="I900" i="1"/>
  <c r="I967" i="1"/>
  <c r="I975" i="1"/>
  <c r="I998" i="1"/>
  <c r="I1038" i="1"/>
  <c r="I1134" i="1"/>
  <c r="I1142" i="1"/>
  <c r="I1240" i="1"/>
  <c r="I697" i="1"/>
  <c r="I903" i="1"/>
  <c r="I1151" i="1"/>
  <c r="I155" i="1"/>
  <c r="I621" i="1"/>
  <c r="I985" i="1"/>
  <c r="I536" i="1"/>
  <c r="I1003" i="1"/>
  <c r="I243" i="1"/>
  <c r="I721" i="1"/>
  <c r="I1244" i="1"/>
  <c r="I1156" i="1"/>
  <c r="I1157" i="1"/>
  <c r="I1158" i="1"/>
  <c r="I406" i="1"/>
  <c r="I747" i="1"/>
  <c r="I1159" i="1"/>
  <c r="I1248" i="1"/>
  <c r="B1248" i="1" s="1"/>
  <c r="I409" i="1"/>
  <c r="I795" i="1"/>
  <c r="I1164" i="1"/>
  <c r="I623" i="1"/>
  <c r="I1046" i="1"/>
  <c r="I1171" i="1"/>
  <c r="I33" i="1"/>
  <c r="I87" i="1"/>
  <c r="I151" i="1"/>
  <c r="I169" i="1"/>
  <c r="I177" i="1"/>
  <c r="I206" i="1"/>
  <c r="I214" i="1"/>
  <c r="I222" i="1"/>
  <c r="I257" i="1"/>
  <c r="I265" i="1"/>
  <c r="I418" i="1"/>
  <c r="I426" i="1"/>
  <c r="I550" i="1"/>
  <c r="I558" i="1"/>
  <c r="I578" i="1"/>
  <c r="I586" i="1"/>
  <c r="I594" i="1"/>
  <c r="I602" i="1"/>
  <c r="I638" i="1"/>
  <c r="I652" i="1"/>
  <c r="I660" i="1"/>
  <c r="I668" i="1"/>
  <c r="I676" i="1"/>
  <c r="I690" i="1"/>
  <c r="I708" i="1"/>
  <c r="I716" i="1"/>
  <c r="I730" i="1"/>
  <c r="I757" i="1"/>
  <c r="I765" i="1"/>
  <c r="I773" i="1"/>
  <c r="I799" i="1"/>
  <c r="I807" i="1"/>
  <c r="I828" i="1"/>
  <c r="I836" i="1"/>
  <c r="I844" i="1"/>
  <c r="I852" i="1"/>
  <c r="I860" i="1"/>
  <c r="I868" i="1"/>
  <c r="I568" i="1"/>
  <c r="I682" i="1"/>
  <c r="I927" i="1"/>
  <c r="I1237" i="1"/>
  <c r="I1128" i="1"/>
  <c r="I24" i="1"/>
  <c r="I64" i="1"/>
  <c r="I72" i="1"/>
  <c r="I153" i="1"/>
  <c r="I274" i="1"/>
  <c r="I607" i="1"/>
  <c r="I740" i="1"/>
  <c r="I894" i="1"/>
  <c r="I902" i="1"/>
  <c r="I969" i="1"/>
  <c r="I977" i="1"/>
  <c r="I1000" i="1"/>
  <c r="I1040" i="1"/>
  <c r="I1136" i="1"/>
  <c r="I1144" i="1"/>
  <c r="I189" i="1"/>
  <c r="I741" i="1"/>
  <c r="I905" i="1"/>
  <c r="I1153" i="1"/>
  <c r="I236" i="1"/>
  <c r="I907" i="1"/>
  <c r="I241" i="1"/>
  <c r="I636" i="1"/>
  <c r="I1005" i="1"/>
  <c r="I403" i="1"/>
  <c r="I744" i="1"/>
  <c r="I1246" i="1"/>
  <c r="I193" i="1"/>
  <c r="I745" i="1"/>
  <c r="I988" i="1"/>
  <c r="I408" i="1"/>
  <c r="I794" i="1"/>
  <c r="I1161" i="1"/>
  <c r="I30" i="1"/>
  <c r="I542" i="1"/>
  <c r="I935" i="1"/>
  <c r="I576" i="1"/>
  <c r="I704" i="1"/>
  <c r="I1165" i="1"/>
  <c r="I162" i="1"/>
  <c r="I51" i="1"/>
  <c r="I89" i="1"/>
  <c r="I163" i="1"/>
  <c r="I171" i="1"/>
  <c r="I200" i="1"/>
  <c r="I208" i="1"/>
  <c r="I216" i="1"/>
  <c r="I251" i="1"/>
  <c r="I259" i="1"/>
  <c r="I412" i="1"/>
  <c r="I420" i="1"/>
  <c r="I544" i="1"/>
  <c r="I552" i="1"/>
  <c r="I560" i="1"/>
  <c r="I580" i="1"/>
  <c r="I588" i="1"/>
  <c r="I596" i="1"/>
  <c r="I624" i="1"/>
  <c r="I640" i="1"/>
  <c r="I654" i="1"/>
  <c r="I662" i="1"/>
  <c r="I670" i="1"/>
  <c r="I678" i="1"/>
  <c r="I692" i="1"/>
  <c r="I710" i="1"/>
  <c r="I724" i="1"/>
  <c r="I732" i="1"/>
  <c r="I759" i="1"/>
  <c r="I767" i="1"/>
  <c r="I775" i="1"/>
  <c r="I801" i="1"/>
  <c r="I809" i="1"/>
  <c r="I830" i="1"/>
  <c r="I838" i="1"/>
  <c r="I846" i="1"/>
  <c r="I854" i="1"/>
  <c r="I862" i="1"/>
  <c r="I870" i="1"/>
  <c r="I537" i="1"/>
  <c r="I40" i="1"/>
  <c r="I530" i="1"/>
  <c r="I968" i="1"/>
  <c r="I1135" i="1"/>
  <c r="I904" i="1"/>
  <c r="I13" i="1"/>
  <c r="I722" i="1"/>
  <c r="I792" i="1"/>
  <c r="I198" i="1"/>
  <c r="I703" i="1"/>
  <c r="I88" i="1"/>
  <c r="I207" i="1"/>
  <c r="I411" i="1"/>
  <c r="I559" i="1"/>
  <c r="I603" i="1"/>
  <c r="I669" i="1"/>
  <c r="I723" i="1"/>
  <c r="I774" i="1"/>
  <c r="I837" i="1"/>
  <c r="I869" i="1"/>
  <c r="I913" i="1"/>
  <c r="I921" i="1"/>
  <c r="I941" i="1"/>
  <c r="I949" i="1"/>
  <c r="I957" i="1"/>
  <c r="I1013" i="1"/>
  <c r="I1021" i="1"/>
  <c r="I1054" i="1"/>
  <c r="I1062" i="1"/>
  <c r="I1070" i="1"/>
  <c r="I1078" i="1"/>
  <c r="I1086" i="1"/>
  <c r="I1094" i="1"/>
  <c r="I1102" i="1"/>
  <c r="I1110" i="1"/>
  <c r="I1179" i="1"/>
  <c r="I1187" i="1"/>
  <c r="I1195" i="1"/>
  <c r="I1203" i="1"/>
  <c r="I1211" i="1"/>
  <c r="I1219" i="1"/>
  <c r="I1253" i="1"/>
  <c r="I1261" i="1"/>
  <c r="I1269" i="1"/>
  <c r="I1277" i="1"/>
  <c r="I97" i="1"/>
  <c r="I700" i="1"/>
  <c r="I1024" i="1"/>
  <c r="I183" i="1"/>
  <c r="I429" i="1"/>
  <c r="I59" i="1"/>
  <c r="I223" i="1"/>
  <c r="I266" i="1"/>
  <c r="I566" i="1"/>
  <c r="I696" i="1"/>
  <c r="I784" i="1"/>
  <c r="I885" i="1"/>
  <c r="I1117" i="1"/>
  <c r="I1226" i="1"/>
  <c r="I1279" i="1"/>
  <c r="I1234" i="1"/>
  <c r="I47" i="1"/>
  <c r="I114" i="1"/>
  <c r="I122" i="1"/>
  <c r="I130" i="1"/>
  <c r="I138" i="1"/>
  <c r="I146" i="1"/>
  <c r="I272" i="1"/>
  <c r="I861" i="1"/>
  <c r="I1108" i="1"/>
  <c r="I1259" i="1"/>
  <c r="I101" i="1"/>
  <c r="I782" i="1"/>
  <c r="I633" i="1"/>
  <c r="I65" i="1"/>
  <c r="I608" i="1"/>
  <c r="I970" i="1"/>
  <c r="I1137" i="1"/>
  <c r="I906" i="1"/>
  <c r="I402" i="1"/>
  <c r="I933" i="1"/>
  <c r="I248" i="1"/>
  <c r="I156" i="1"/>
  <c r="I705" i="1"/>
  <c r="I90" i="1"/>
  <c r="I209" i="1"/>
  <c r="I413" i="1"/>
  <c r="I561" i="1"/>
  <c r="I625" i="1"/>
  <c r="I671" i="1"/>
  <c r="I725" i="1"/>
  <c r="I776" i="1"/>
  <c r="I839" i="1"/>
  <c r="I871" i="1"/>
  <c r="I914" i="1"/>
  <c r="I922" i="1"/>
  <c r="I942" i="1"/>
  <c r="I950" i="1"/>
  <c r="I958" i="1"/>
  <c r="I1014" i="1"/>
  <c r="I1022" i="1"/>
  <c r="I1055" i="1"/>
  <c r="I1063" i="1"/>
  <c r="I1071" i="1"/>
  <c r="I1079" i="1"/>
  <c r="I1087" i="1"/>
  <c r="I1095" i="1"/>
  <c r="I1103" i="1"/>
  <c r="I1111" i="1"/>
  <c r="I1180" i="1"/>
  <c r="I1188" i="1"/>
  <c r="I1196" i="1"/>
  <c r="I1204" i="1"/>
  <c r="I1212" i="1"/>
  <c r="I1220" i="1"/>
  <c r="I1254" i="1"/>
  <c r="I1262" i="1"/>
  <c r="I1270" i="1"/>
  <c r="I1223" i="1"/>
  <c r="I98" i="1"/>
  <c r="I991" i="1"/>
  <c r="I1224" i="1"/>
  <c r="I616" i="1"/>
  <c r="I617" i="1"/>
  <c r="I60" i="1"/>
  <c r="I224" i="1"/>
  <c r="I267" i="1"/>
  <c r="I567" i="1"/>
  <c r="I701" i="1"/>
  <c r="I785" i="1"/>
  <c r="I926" i="1"/>
  <c r="I1118" i="1"/>
  <c r="I1227" i="1"/>
  <c r="I1280" i="1"/>
  <c r="I1235" i="1"/>
  <c r="I107" i="1"/>
  <c r="I115" i="1"/>
  <c r="I123" i="1"/>
  <c r="I131" i="1"/>
  <c r="I139" i="1"/>
  <c r="I147" i="1"/>
  <c r="I735" i="1"/>
  <c r="I919" i="1"/>
  <c r="I1100" i="1"/>
  <c r="I1251" i="1"/>
  <c r="I181" i="1"/>
  <c r="I883" i="1"/>
  <c r="I886" i="1"/>
  <c r="I71" i="1"/>
  <c r="I739" i="1"/>
  <c r="I976" i="1"/>
  <c r="I1143" i="1"/>
  <c r="I1152" i="1"/>
  <c r="I635" i="1"/>
  <c r="I1245" i="1"/>
  <c r="I407" i="1"/>
  <c r="I410" i="1"/>
  <c r="I1047" i="1"/>
  <c r="I152" i="1"/>
  <c r="I215" i="1"/>
  <c r="I419" i="1"/>
  <c r="I579" i="1"/>
  <c r="I639" i="1"/>
  <c r="I677" i="1"/>
  <c r="I731" i="1"/>
  <c r="I800" i="1"/>
  <c r="I845" i="1"/>
  <c r="I875" i="1"/>
  <c r="I915" i="1"/>
  <c r="I923" i="1"/>
  <c r="I943" i="1"/>
  <c r="I951" i="1"/>
  <c r="I959" i="1"/>
  <c r="I1015" i="1"/>
  <c r="I1048" i="1"/>
  <c r="I1056" i="1"/>
  <c r="I1064" i="1"/>
  <c r="I1072" i="1"/>
  <c r="I1080" i="1"/>
  <c r="I1088" i="1"/>
  <c r="I1096" i="1"/>
  <c r="I1104" i="1"/>
  <c r="I1173" i="1"/>
  <c r="I1181" i="1"/>
  <c r="I1189" i="1"/>
  <c r="I1197" i="1"/>
  <c r="I1205" i="1"/>
  <c r="I1213" i="1"/>
  <c r="I1221" i="1"/>
  <c r="I1255" i="1"/>
  <c r="I1263" i="1"/>
  <c r="I1271" i="1"/>
  <c r="I1023" i="1"/>
  <c r="I99" i="1"/>
  <c r="I881" i="1"/>
  <c r="I882" i="1"/>
  <c r="I629" i="1"/>
  <c r="I36" i="1"/>
  <c r="I61" i="1"/>
  <c r="I225" i="1"/>
  <c r="I268" i="1"/>
  <c r="I604" i="1"/>
  <c r="I717" i="1"/>
  <c r="I786" i="1"/>
  <c r="I962" i="1"/>
  <c r="I1119" i="1"/>
  <c r="I1228" i="1"/>
  <c r="I63" i="1"/>
  <c r="I35" i="1"/>
  <c r="I108" i="1"/>
  <c r="I116" i="1"/>
  <c r="I124" i="1"/>
  <c r="I132" i="1"/>
  <c r="I140" i="1"/>
  <c r="I148" i="1"/>
  <c r="I1120" i="1"/>
  <c r="I106" i="1"/>
  <c r="I109" i="1"/>
  <c r="I125" i="1"/>
  <c r="I141" i="1"/>
  <c r="I149" i="1"/>
  <c r="I698" i="1"/>
  <c r="I543" i="1"/>
  <c r="I551" i="1"/>
  <c r="I709" i="1"/>
  <c r="I879" i="1"/>
  <c r="I1011" i="1"/>
  <c r="I1068" i="1"/>
  <c r="I1177" i="1"/>
  <c r="I1209" i="1"/>
  <c r="I614" i="1"/>
  <c r="I229" i="1"/>
  <c r="I1125" i="1"/>
  <c r="I73" i="1"/>
  <c r="I818" i="1"/>
  <c r="I978" i="1"/>
  <c r="I1145" i="1"/>
  <c r="I1154" i="1"/>
  <c r="I645" i="1"/>
  <c r="I1247" i="1"/>
  <c r="I573" i="1"/>
  <c r="I648" i="1"/>
  <c r="I1166" i="1"/>
  <c r="I164" i="1"/>
  <c r="I217" i="1"/>
  <c r="I421" i="1"/>
  <c r="I581" i="1"/>
  <c r="I641" i="1"/>
  <c r="I679" i="1"/>
  <c r="I733" i="1"/>
  <c r="I802" i="1"/>
  <c r="I847" i="1"/>
  <c r="I876" i="1"/>
  <c r="I916" i="1"/>
  <c r="I936" i="1"/>
  <c r="I944" i="1"/>
  <c r="I952" i="1"/>
  <c r="I960" i="1"/>
  <c r="I1016" i="1"/>
  <c r="I1049" i="1"/>
  <c r="I1057" i="1"/>
  <c r="I1065" i="1"/>
  <c r="I1073" i="1"/>
  <c r="I1081" i="1"/>
  <c r="I1089" i="1"/>
  <c r="I1097" i="1"/>
  <c r="I1105" i="1"/>
  <c r="I1174" i="1"/>
  <c r="I1182" i="1"/>
  <c r="I1190" i="1"/>
  <c r="I1198" i="1"/>
  <c r="I1206" i="1"/>
  <c r="I1214" i="1"/>
  <c r="I1222" i="1"/>
  <c r="I1256" i="1"/>
  <c r="I1264" i="1"/>
  <c r="I1272" i="1"/>
  <c r="I780" i="1"/>
  <c r="I611" i="1"/>
  <c r="I924" i="1"/>
  <c r="I179" i="1"/>
  <c r="I992" i="1"/>
  <c r="I37" i="1"/>
  <c r="I62" i="1"/>
  <c r="I226" i="1"/>
  <c r="I269" i="1"/>
  <c r="I605" i="1"/>
  <c r="I718" i="1"/>
  <c r="I813" i="1"/>
  <c r="I1027" i="1"/>
  <c r="I1229" i="1"/>
  <c r="I42" i="1"/>
  <c r="I117" i="1"/>
  <c r="I133" i="1"/>
  <c r="I1039" i="1"/>
  <c r="I34" i="1"/>
  <c r="I661" i="1"/>
  <c r="I947" i="1"/>
  <c r="I1060" i="1"/>
  <c r="I1193" i="1"/>
  <c r="I1267" i="1"/>
  <c r="I57" i="1"/>
  <c r="I887" i="1"/>
  <c r="I79" i="1"/>
  <c r="I893" i="1"/>
  <c r="I999" i="1"/>
  <c r="I49" i="1"/>
  <c r="I235" i="1"/>
  <c r="I1004" i="1"/>
  <c r="I192" i="1"/>
  <c r="I793" i="1"/>
  <c r="I824" i="1"/>
  <c r="I1172" i="1"/>
  <c r="I170" i="1"/>
  <c r="I250" i="1"/>
  <c r="I427" i="1"/>
  <c r="I587" i="1"/>
  <c r="I653" i="1"/>
  <c r="I691" i="1"/>
  <c r="I758" i="1"/>
  <c r="I808" i="1"/>
  <c r="I853" i="1"/>
  <c r="I877" i="1"/>
  <c r="I917" i="1"/>
  <c r="I937" i="1"/>
  <c r="I945" i="1"/>
  <c r="I953" i="1"/>
  <c r="I961" i="1"/>
  <c r="I1017" i="1"/>
  <c r="I1050" i="1"/>
  <c r="I1058" i="1"/>
  <c r="I1066" i="1"/>
  <c r="I1074" i="1"/>
  <c r="I1082" i="1"/>
  <c r="I1090" i="1"/>
  <c r="I1098" i="1"/>
  <c r="I1106" i="1"/>
  <c r="I1175" i="1"/>
  <c r="I1183" i="1"/>
  <c r="I1191" i="1"/>
  <c r="I1199" i="1"/>
  <c r="I1207" i="1"/>
  <c r="I1215" i="1"/>
  <c r="I1249" i="1"/>
  <c r="I1257" i="1"/>
  <c r="I1265" i="1"/>
  <c r="I1273" i="1"/>
  <c r="I95" i="1"/>
  <c r="I612" i="1"/>
  <c r="I925" i="1"/>
  <c r="I1025" i="1"/>
  <c r="I1026" i="1"/>
  <c r="I55" i="1"/>
  <c r="I102" i="1"/>
  <c r="I227" i="1"/>
  <c r="I270" i="1"/>
  <c r="I606" i="1"/>
  <c r="I734" i="1"/>
  <c r="I814" i="1"/>
  <c r="I1113" i="1"/>
  <c r="I1121" i="1"/>
  <c r="I1230" i="1"/>
  <c r="I993" i="1"/>
  <c r="I43" i="1"/>
  <c r="I110" i="1"/>
  <c r="I118" i="1"/>
  <c r="I126" i="1"/>
  <c r="I134" i="1"/>
  <c r="I142" i="1"/>
  <c r="I150" i="1"/>
  <c r="I273" i="1"/>
  <c r="I687" i="1"/>
  <c r="I258" i="1"/>
  <c r="I766" i="1"/>
  <c r="I955" i="1"/>
  <c r="I1052" i="1"/>
  <c r="I1092" i="1"/>
  <c r="I1201" i="1"/>
  <c r="I38" i="1"/>
  <c r="I104" i="1"/>
  <c r="I12" i="1"/>
  <c r="I154" i="1"/>
  <c r="I895" i="1"/>
  <c r="I1001" i="1"/>
  <c r="I190" i="1"/>
  <c r="I237" i="1"/>
  <c r="I1006" i="1"/>
  <c r="I194" i="1"/>
  <c r="I822" i="1"/>
  <c r="I1162" i="1"/>
  <c r="I199" i="1"/>
  <c r="I172" i="1"/>
  <c r="I252" i="1"/>
  <c r="I545" i="1"/>
  <c r="I589" i="1"/>
  <c r="I655" i="1"/>
  <c r="I693" i="1"/>
  <c r="I760" i="1"/>
  <c r="I810" i="1"/>
  <c r="I855" i="1"/>
  <c r="I878" i="1"/>
  <c r="I918" i="1"/>
  <c r="I938" i="1"/>
  <c r="I946" i="1"/>
  <c r="I954" i="1"/>
  <c r="I1010" i="1"/>
  <c r="I1018" i="1"/>
  <c r="I1051" i="1"/>
  <c r="I1059" i="1"/>
  <c r="I1067" i="1"/>
  <c r="I1075" i="1"/>
  <c r="I1083" i="1"/>
  <c r="I1091" i="1"/>
  <c r="I1099" i="1"/>
  <c r="I1107" i="1"/>
  <c r="I1176" i="1"/>
  <c r="I1184" i="1"/>
  <c r="I1192" i="1"/>
  <c r="I1200" i="1"/>
  <c r="I1208" i="1"/>
  <c r="I1216" i="1"/>
  <c r="I1250" i="1"/>
  <c r="I1258" i="1"/>
  <c r="I1266" i="1"/>
  <c r="I1274" i="1"/>
  <c r="I1112" i="1"/>
  <c r="I613" i="1"/>
  <c r="I276" i="1"/>
  <c r="I180" i="1"/>
  <c r="I100" i="1"/>
  <c r="I56" i="1"/>
  <c r="I103" i="1"/>
  <c r="I228" i="1"/>
  <c r="I271" i="1"/>
  <c r="I630" i="1"/>
  <c r="I781" i="1"/>
  <c r="I815" i="1"/>
  <c r="I1114" i="1"/>
  <c r="I1122" i="1"/>
  <c r="I1231" i="1"/>
  <c r="I994" i="1"/>
  <c r="I44" i="1"/>
  <c r="I111" i="1"/>
  <c r="I119" i="1"/>
  <c r="I127" i="1"/>
  <c r="I135" i="1"/>
  <c r="I143" i="1"/>
  <c r="I1236" i="1"/>
  <c r="I21" i="1"/>
  <c r="I901" i="1"/>
  <c r="I820" i="1"/>
  <c r="I244" i="1"/>
  <c r="I1160" i="1"/>
  <c r="I178" i="1"/>
  <c r="I595" i="1"/>
  <c r="I829" i="1"/>
  <c r="I939" i="1"/>
  <c r="I1019" i="1"/>
  <c r="I1076" i="1"/>
  <c r="I1185" i="1"/>
  <c r="I1217" i="1"/>
  <c r="I529" i="1"/>
  <c r="I430" i="1"/>
  <c r="I1115" i="1"/>
  <c r="I25" i="1"/>
  <c r="I523" i="1"/>
  <c r="I928" i="1"/>
  <c r="I1129" i="1"/>
  <c r="I742" i="1"/>
  <c r="I908" i="1"/>
  <c r="I538" i="1"/>
  <c r="I986" i="1"/>
  <c r="I197" i="1"/>
  <c r="I752" i="1"/>
  <c r="I52" i="1"/>
  <c r="I201" i="1"/>
  <c r="I260" i="1"/>
  <c r="I553" i="1"/>
  <c r="I597" i="1"/>
  <c r="I663" i="1"/>
  <c r="I711" i="1"/>
  <c r="I768" i="1"/>
  <c r="I831" i="1"/>
  <c r="I863" i="1"/>
  <c r="I912" i="1"/>
  <c r="I920" i="1"/>
  <c r="I940" i="1"/>
  <c r="I948" i="1"/>
  <c r="I956" i="1"/>
  <c r="I1012" i="1"/>
  <c r="I1020" i="1"/>
  <c r="I1053" i="1"/>
  <c r="I1061" i="1"/>
  <c r="I1069" i="1"/>
  <c r="I1077" i="1"/>
  <c r="I1085" i="1"/>
  <c r="I1093" i="1"/>
  <c r="I1101" i="1"/>
  <c r="I1109" i="1"/>
  <c r="I1178" i="1"/>
  <c r="I1186" i="1"/>
  <c r="I1194" i="1"/>
  <c r="I1202" i="1"/>
  <c r="I1210" i="1"/>
  <c r="I1218" i="1"/>
  <c r="I1252" i="1"/>
  <c r="I1260" i="1"/>
  <c r="I1268" i="1"/>
  <c r="I1276" i="1"/>
  <c r="I96" i="1"/>
  <c r="I615" i="1"/>
  <c r="I1278" i="1"/>
  <c r="I182" i="1"/>
  <c r="I428" i="1"/>
  <c r="I58" i="1"/>
  <c r="I105" i="1"/>
  <c r="I230" i="1"/>
  <c r="I565" i="1"/>
  <c r="I695" i="1"/>
  <c r="I783" i="1"/>
  <c r="I884" i="1"/>
  <c r="I1116" i="1"/>
  <c r="I1225" i="1"/>
  <c r="I1233" i="1"/>
  <c r="I1028" i="1"/>
  <c r="I46" i="1"/>
  <c r="I113" i="1"/>
  <c r="I121" i="1"/>
  <c r="I129" i="1"/>
  <c r="I137" i="1"/>
  <c r="I145" i="1"/>
  <c r="I400" i="1"/>
  <c r="I1084" i="1"/>
  <c r="I1275" i="1"/>
  <c r="I631" i="1"/>
  <c r="I1123" i="1"/>
  <c r="I144" i="1"/>
  <c r="I1232" i="1"/>
  <c r="I1281" i="1"/>
  <c r="I45" i="1"/>
  <c r="I995" i="1"/>
  <c r="I112" i="1"/>
  <c r="I128" i="1"/>
  <c r="I136" i="1"/>
  <c r="I120" i="1"/>
  <c r="P16" i="3"/>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M18" i="3"/>
  <c r="M20" i="3" s="1"/>
  <c r="M22" i="3" s="1"/>
  <c r="M24" i="3" s="1"/>
  <c r="M26" i="3" s="1"/>
  <c r="M28" i="3" s="1"/>
  <c r="M30" i="3" s="1"/>
  <c r="M32" i="3" s="1"/>
  <c r="M34" i="3" s="1"/>
  <c r="M36" i="3" s="1"/>
  <c r="M38" i="3" s="1"/>
  <c r="M40" i="3" s="1"/>
  <c r="M42" i="3" s="1"/>
  <c r="M44" i="3" s="1"/>
  <c r="M46" i="3" s="1"/>
  <c r="M48" i="3" s="1"/>
  <c r="M50" i="3" s="1"/>
  <c r="M52" i="3" s="1"/>
  <c r="M54" i="3" s="1"/>
  <c r="M56" i="3" s="1"/>
  <c r="M58" i="3" s="1"/>
  <c r="M60" i="3" s="1"/>
  <c r="M62" i="3" s="1"/>
  <c r="M64" i="3" s="1"/>
  <c r="M66" i="3" s="1"/>
  <c r="M68" i="3" s="1"/>
  <c r="M70" i="3" s="1"/>
  <c r="M72" i="3" s="1"/>
  <c r="M74" i="3" s="1"/>
  <c r="M76" i="3" s="1"/>
  <c r="M78" i="3" s="1"/>
  <c r="M80" i="3" s="1"/>
  <c r="M82" i="3" s="1"/>
  <c r="M84" i="3" s="1"/>
  <c r="M86" i="3" s="1"/>
  <c r="M88" i="3" s="1"/>
  <c r="M90" i="3" s="1"/>
  <c r="M92" i="3" s="1"/>
  <c r="M94" i="3" s="1"/>
  <c r="M96" i="3" s="1"/>
  <c r="M98" i="3" s="1"/>
  <c r="M100" i="3" s="1"/>
  <c r="M102" i="3" s="1"/>
  <c r="M104" i="3" s="1"/>
  <c r="M106" i="3" s="1"/>
  <c r="M108" i="3" s="1"/>
  <c r="M110" i="3" s="1"/>
  <c r="M112" i="3" s="1"/>
  <c r="M114" i="3" s="1"/>
  <c r="M116" i="3" s="1"/>
  <c r="M118" i="3" s="1"/>
  <c r="M120" i="3" s="1"/>
  <c r="M17" i="3"/>
  <c r="M19" i="3" s="1"/>
  <c r="M21" i="3" s="1"/>
  <c r="M23" i="3" s="1"/>
  <c r="M25" i="3" s="1"/>
  <c r="M27" i="3" s="1"/>
  <c r="M29" i="3" s="1"/>
  <c r="M31" i="3" s="1"/>
  <c r="M33" i="3" s="1"/>
  <c r="M35" i="3" s="1"/>
  <c r="M37" i="3" s="1"/>
  <c r="M39" i="3" s="1"/>
  <c r="M41" i="3" s="1"/>
  <c r="M43" i="3" s="1"/>
  <c r="M45" i="3" s="1"/>
  <c r="M47" i="3" s="1"/>
  <c r="M49" i="3" s="1"/>
  <c r="M51" i="3" s="1"/>
  <c r="M53" i="3" s="1"/>
  <c r="M55" i="3" s="1"/>
  <c r="M57" i="3" s="1"/>
  <c r="M59" i="3" s="1"/>
  <c r="M61" i="3" s="1"/>
  <c r="M63" i="3" s="1"/>
  <c r="M65" i="3" s="1"/>
  <c r="M67" i="3" s="1"/>
  <c r="M69" i="3" s="1"/>
  <c r="M71" i="3" s="1"/>
  <c r="M73" i="3" s="1"/>
  <c r="M75" i="3" s="1"/>
  <c r="M77" i="3" s="1"/>
  <c r="M79" i="3" s="1"/>
  <c r="M81" i="3" s="1"/>
  <c r="M83" i="3" s="1"/>
  <c r="M85" i="3" s="1"/>
  <c r="M87" i="3" s="1"/>
  <c r="M89" i="3" s="1"/>
  <c r="M91" i="3" s="1"/>
  <c r="M93" i="3" s="1"/>
  <c r="M95" i="3" s="1"/>
  <c r="M97" i="3" s="1"/>
  <c r="M99" i="3" s="1"/>
  <c r="M101" i="3" s="1"/>
  <c r="M103" i="3" s="1"/>
  <c r="M105" i="3" s="1"/>
  <c r="M107" i="3" s="1"/>
  <c r="M109" i="3" s="1"/>
  <c r="M111" i="3" s="1"/>
  <c r="M113" i="3" s="1"/>
  <c r="M115" i="3" s="1"/>
  <c r="M117" i="3" s="1"/>
  <c r="M119" i="3" s="1"/>
  <c r="M121" i="3" s="1"/>
  <c r="M123" i="3" s="1"/>
  <c r="M14" i="2"/>
  <c r="B885" i="10" l="1"/>
  <c r="E884" i="10" a="1"/>
  <c r="E884" i="10" s="1"/>
  <c r="C884" i="10" a="1"/>
  <c r="C884" i="10" s="1"/>
  <c r="D884" i="10" a="1"/>
  <c r="D884" i="10" s="1"/>
  <c r="L10" i="10"/>
  <c r="K10" i="10" s="1"/>
  <c r="Q15" i="10"/>
  <c r="G15" i="10"/>
  <c r="O14" i="10"/>
  <c r="J14" i="10" s="1"/>
  <c r="H14" i="10"/>
  <c r="I14" i="10" s="1"/>
  <c r="B17" i="10"/>
  <c r="E16" i="10" a="1"/>
  <c r="E16" i="10" s="1"/>
  <c r="D16" i="10" a="1"/>
  <c r="D16" i="10" s="1"/>
  <c r="C16" i="10" a="1"/>
  <c r="C16" i="10" s="1"/>
  <c r="M12" i="10" a="1"/>
  <c r="M12" i="10" s="1"/>
  <c r="P12" i="10"/>
  <c r="N13" i="10"/>
  <c r="B10" i="3"/>
  <c r="O10" i="3"/>
  <c r="N10" i="3"/>
  <c r="B121" i="3"/>
  <c r="O121" i="3"/>
  <c r="N121" i="3"/>
  <c r="B120" i="3"/>
  <c r="O120" i="3"/>
  <c r="N120" i="3"/>
  <c r="B119" i="3"/>
  <c r="O119" i="3"/>
  <c r="N119" i="3"/>
  <c r="B118" i="3"/>
  <c r="O118" i="3"/>
  <c r="N118" i="3"/>
  <c r="B117" i="3"/>
  <c r="O117" i="3"/>
  <c r="N117" i="3"/>
  <c r="B116" i="3"/>
  <c r="O116" i="3"/>
  <c r="N116" i="3"/>
  <c r="B115" i="3"/>
  <c r="O115" i="3"/>
  <c r="N115" i="3"/>
  <c r="B114" i="3"/>
  <c r="O114" i="3"/>
  <c r="N114" i="3"/>
  <c r="B113" i="3"/>
  <c r="O113" i="3"/>
  <c r="N113" i="3"/>
  <c r="B112" i="3"/>
  <c r="O112" i="3"/>
  <c r="N112" i="3"/>
  <c r="B111" i="3"/>
  <c r="O111" i="3"/>
  <c r="N111" i="3"/>
  <c r="B110" i="3"/>
  <c r="O110" i="3"/>
  <c r="N110" i="3"/>
  <c r="B109" i="3"/>
  <c r="O109" i="3"/>
  <c r="N109" i="3"/>
  <c r="B108" i="3"/>
  <c r="O108" i="3"/>
  <c r="N108" i="3"/>
  <c r="B107" i="3"/>
  <c r="O107" i="3"/>
  <c r="N107" i="3"/>
  <c r="B106" i="3"/>
  <c r="O106" i="3"/>
  <c r="N106" i="3"/>
  <c r="B105" i="3"/>
  <c r="O105" i="3"/>
  <c r="N105" i="3"/>
  <c r="B104" i="3"/>
  <c r="O104" i="3"/>
  <c r="N104" i="3"/>
  <c r="B103" i="3"/>
  <c r="O103" i="3"/>
  <c r="N103" i="3"/>
  <c r="B102" i="3"/>
  <c r="O102" i="3"/>
  <c r="N102" i="3"/>
  <c r="B101" i="3"/>
  <c r="O101" i="3"/>
  <c r="N101" i="3"/>
  <c r="B100" i="3"/>
  <c r="O100" i="3"/>
  <c r="N100" i="3"/>
  <c r="B99" i="3"/>
  <c r="O99" i="3"/>
  <c r="N99" i="3"/>
  <c r="B98" i="3"/>
  <c r="O98" i="3"/>
  <c r="N98" i="3"/>
  <c r="B97" i="3"/>
  <c r="O97" i="3"/>
  <c r="N97" i="3"/>
  <c r="B96" i="3"/>
  <c r="O96" i="3"/>
  <c r="N96" i="3"/>
  <c r="B95" i="3"/>
  <c r="O95" i="3"/>
  <c r="N95" i="3"/>
  <c r="B94" i="3"/>
  <c r="O94" i="3"/>
  <c r="N94" i="3"/>
  <c r="B93" i="3"/>
  <c r="O93" i="3"/>
  <c r="N93" i="3"/>
  <c r="B92" i="3"/>
  <c r="O92" i="3"/>
  <c r="N92" i="3"/>
  <c r="B91" i="3"/>
  <c r="O91" i="3"/>
  <c r="N91" i="3"/>
  <c r="B90" i="3"/>
  <c r="O90" i="3"/>
  <c r="N90" i="3"/>
  <c r="B89" i="3"/>
  <c r="O89" i="3"/>
  <c r="N89" i="3"/>
  <c r="B88" i="3"/>
  <c r="O88" i="3"/>
  <c r="N88" i="3"/>
  <c r="B87" i="3"/>
  <c r="O87" i="3"/>
  <c r="N87" i="3"/>
  <c r="B86" i="3"/>
  <c r="O86" i="3"/>
  <c r="N86" i="3"/>
  <c r="B85" i="3"/>
  <c r="O85" i="3"/>
  <c r="N85" i="3"/>
  <c r="B84" i="3"/>
  <c r="O84" i="3"/>
  <c r="N84" i="3"/>
  <c r="B83" i="3"/>
  <c r="O83" i="3"/>
  <c r="N83" i="3"/>
  <c r="B82" i="3"/>
  <c r="O82" i="3"/>
  <c r="N82" i="3"/>
  <c r="B81" i="3"/>
  <c r="O81" i="3"/>
  <c r="N81" i="3"/>
  <c r="B80" i="3"/>
  <c r="O80" i="3"/>
  <c r="N80" i="3"/>
  <c r="B79" i="3"/>
  <c r="O79" i="3"/>
  <c r="N79" i="3"/>
  <c r="B78" i="3"/>
  <c r="O78" i="3"/>
  <c r="N78" i="3"/>
  <c r="B77" i="3"/>
  <c r="O77" i="3"/>
  <c r="N77" i="3"/>
  <c r="B76" i="3"/>
  <c r="O76" i="3"/>
  <c r="N76" i="3"/>
  <c r="B75" i="3"/>
  <c r="O75" i="3"/>
  <c r="N75" i="3"/>
  <c r="B74" i="3"/>
  <c r="O74" i="3"/>
  <c r="N74" i="3"/>
  <c r="B73" i="3"/>
  <c r="O73" i="3"/>
  <c r="N73" i="3"/>
  <c r="B72" i="3"/>
  <c r="O72" i="3"/>
  <c r="N72" i="3"/>
  <c r="B71" i="3"/>
  <c r="O71" i="3"/>
  <c r="N71" i="3"/>
  <c r="B70" i="3"/>
  <c r="O70" i="3"/>
  <c r="N70" i="3"/>
  <c r="B69" i="3"/>
  <c r="O69" i="3"/>
  <c r="N69" i="3"/>
  <c r="B68" i="3"/>
  <c r="O68" i="3"/>
  <c r="N68" i="3"/>
  <c r="B67" i="3"/>
  <c r="O67" i="3"/>
  <c r="N67" i="3"/>
  <c r="B66" i="3"/>
  <c r="O66" i="3"/>
  <c r="N66" i="3"/>
  <c r="B65" i="3"/>
  <c r="O65" i="3"/>
  <c r="N65" i="3"/>
  <c r="B64" i="3"/>
  <c r="O64" i="3"/>
  <c r="N64" i="3"/>
  <c r="B63" i="3"/>
  <c r="O63" i="3"/>
  <c r="N63" i="3"/>
  <c r="B62" i="3"/>
  <c r="O62" i="3"/>
  <c r="N62" i="3"/>
  <c r="B61" i="3"/>
  <c r="O61" i="3"/>
  <c r="N61" i="3"/>
  <c r="B60" i="3"/>
  <c r="O60" i="3"/>
  <c r="N60" i="3"/>
  <c r="B59" i="3"/>
  <c r="O59" i="3"/>
  <c r="N59" i="3"/>
  <c r="B58" i="3"/>
  <c r="O58" i="3"/>
  <c r="N58" i="3"/>
  <c r="B57" i="3"/>
  <c r="O57" i="3"/>
  <c r="N57" i="3"/>
  <c r="B56" i="3"/>
  <c r="O56" i="3"/>
  <c r="N56" i="3"/>
  <c r="B55" i="3"/>
  <c r="O55" i="3"/>
  <c r="N55" i="3"/>
  <c r="B54" i="3"/>
  <c r="O54" i="3"/>
  <c r="N54" i="3"/>
  <c r="B53" i="3"/>
  <c r="O53" i="3"/>
  <c r="N53" i="3"/>
  <c r="B52" i="3"/>
  <c r="O52" i="3"/>
  <c r="N52" i="3"/>
  <c r="B51" i="3"/>
  <c r="O51" i="3"/>
  <c r="N51" i="3"/>
  <c r="B50" i="3"/>
  <c r="O50" i="3"/>
  <c r="N50" i="3"/>
  <c r="B49" i="3"/>
  <c r="O49" i="3"/>
  <c r="N49" i="3"/>
  <c r="B48" i="3"/>
  <c r="O48" i="3"/>
  <c r="N48" i="3"/>
  <c r="B47" i="3"/>
  <c r="O47" i="3"/>
  <c r="N47" i="3"/>
  <c r="B46" i="3"/>
  <c r="O46" i="3"/>
  <c r="N46" i="3"/>
  <c r="B45" i="3"/>
  <c r="O45" i="3"/>
  <c r="N45" i="3"/>
  <c r="B44" i="3"/>
  <c r="O44" i="3"/>
  <c r="N44" i="3"/>
  <c r="B43" i="3"/>
  <c r="O43" i="3"/>
  <c r="N43" i="3"/>
  <c r="B42" i="3"/>
  <c r="O42" i="3"/>
  <c r="N42" i="3"/>
  <c r="B41" i="3"/>
  <c r="O41" i="3"/>
  <c r="N41" i="3"/>
  <c r="B40" i="3"/>
  <c r="O40" i="3"/>
  <c r="N40" i="3"/>
  <c r="B39" i="3"/>
  <c r="O39" i="3"/>
  <c r="N39" i="3"/>
  <c r="B38" i="3"/>
  <c r="O38" i="3"/>
  <c r="N38" i="3"/>
  <c r="B37" i="3"/>
  <c r="O37" i="3"/>
  <c r="N37" i="3"/>
  <c r="B36" i="3"/>
  <c r="O36" i="3"/>
  <c r="N36" i="3"/>
  <c r="B35" i="3"/>
  <c r="O35" i="3"/>
  <c r="N35" i="3"/>
  <c r="B34" i="3"/>
  <c r="O34" i="3"/>
  <c r="N34" i="3"/>
  <c r="B33" i="3"/>
  <c r="O33" i="3"/>
  <c r="N33" i="3"/>
  <c r="B32" i="3"/>
  <c r="O32" i="3"/>
  <c r="N32" i="3"/>
  <c r="B31" i="3"/>
  <c r="O31" i="3"/>
  <c r="N31" i="3"/>
  <c r="B30" i="3"/>
  <c r="O30" i="3"/>
  <c r="N30" i="3"/>
  <c r="B29" i="3"/>
  <c r="O29" i="3"/>
  <c r="N29" i="3"/>
  <c r="B28" i="3"/>
  <c r="O28" i="3"/>
  <c r="N28" i="3"/>
  <c r="B27" i="3"/>
  <c r="O27" i="3"/>
  <c r="N27" i="3"/>
  <c r="B26" i="3"/>
  <c r="O26" i="3"/>
  <c r="N26" i="3"/>
  <c r="B25" i="3"/>
  <c r="O25" i="3"/>
  <c r="N25" i="3"/>
  <c r="B24" i="3"/>
  <c r="O24" i="3"/>
  <c r="N24" i="3"/>
  <c r="B23" i="3"/>
  <c r="O23" i="3"/>
  <c r="N23" i="3"/>
  <c r="B22" i="3"/>
  <c r="O22" i="3"/>
  <c r="N22" i="3"/>
  <c r="B21" i="3"/>
  <c r="O21" i="3"/>
  <c r="N21" i="3"/>
  <c r="B20" i="3"/>
  <c r="O20" i="3"/>
  <c r="N20" i="3"/>
  <c r="B19" i="3"/>
  <c r="O19" i="3"/>
  <c r="N19" i="3"/>
  <c r="B18" i="3"/>
  <c r="O18" i="3"/>
  <c r="N18" i="3"/>
  <c r="B17" i="3"/>
  <c r="O17" i="3"/>
  <c r="N17" i="3"/>
  <c r="B15" i="3"/>
  <c r="O15" i="3"/>
  <c r="N15" i="3"/>
  <c r="B14" i="3"/>
  <c r="O14" i="3"/>
  <c r="N14" i="3"/>
  <c r="B13" i="3"/>
  <c r="O13" i="3"/>
  <c r="N13" i="3"/>
  <c r="B12" i="3"/>
  <c r="O12" i="3"/>
  <c r="N12" i="3"/>
  <c r="B11" i="3"/>
  <c r="O11" i="3"/>
  <c r="N11" i="3"/>
  <c r="B80" i="2"/>
  <c r="N80" i="2"/>
  <c r="O80" i="2"/>
  <c r="B40" i="2"/>
  <c r="N40" i="2"/>
  <c r="O40" i="2"/>
  <c r="B92" i="2"/>
  <c r="N92" i="2"/>
  <c r="O92" i="2"/>
  <c r="B84" i="2"/>
  <c r="N84" i="2"/>
  <c r="O84" i="2"/>
  <c r="B76" i="2"/>
  <c r="N76" i="2"/>
  <c r="O76" i="2"/>
  <c r="B68" i="2"/>
  <c r="N68" i="2"/>
  <c r="O68" i="2"/>
  <c r="B60" i="2"/>
  <c r="N60" i="2"/>
  <c r="O60" i="2"/>
  <c r="B52" i="2"/>
  <c r="N52" i="2"/>
  <c r="O52" i="2"/>
  <c r="B44" i="2"/>
  <c r="N44" i="2"/>
  <c r="O44" i="2"/>
  <c r="B36" i="2"/>
  <c r="N36" i="2"/>
  <c r="O36" i="2"/>
  <c r="B28" i="2"/>
  <c r="N28" i="2"/>
  <c r="O28" i="2"/>
  <c r="B20" i="2"/>
  <c r="N20" i="2"/>
  <c r="O20" i="2"/>
  <c r="B67" i="2"/>
  <c r="N67" i="2"/>
  <c r="O67" i="2"/>
  <c r="B51" i="2"/>
  <c r="N51" i="2"/>
  <c r="O51" i="2"/>
  <c r="B43" i="2"/>
  <c r="N43" i="2"/>
  <c r="O43" i="2"/>
  <c r="B27" i="2"/>
  <c r="N27" i="2"/>
  <c r="O27" i="2"/>
  <c r="B19" i="2"/>
  <c r="N19" i="2"/>
  <c r="O19" i="2"/>
  <c r="B90" i="2"/>
  <c r="N90" i="2"/>
  <c r="O90" i="2"/>
  <c r="B82" i="2"/>
  <c r="N82" i="2"/>
  <c r="O82" i="2"/>
  <c r="B74" i="2"/>
  <c r="N74" i="2"/>
  <c r="O74" i="2"/>
  <c r="B66" i="2"/>
  <c r="N66" i="2"/>
  <c r="O66" i="2"/>
  <c r="B58" i="2"/>
  <c r="N58" i="2"/>
  <c r="O58" i="2"/>
  <c r="B50" i="2"/>
  <c r="N50" i="2"/>
  <c r="O50" i="2"/>
  <c r="B42" i="2"/>
  <c r="N42" i="2"/>
  <c r="O42" i="2"/>
  <c r="B34" i="2"/>
  <c r="N34" i="2"/>
  <c r="O34" i="2"/>
  <c r="B26" i="2"/>
  <c r="N26" i="2"/>
  <c r="O26" i="2"/>
  <c r="B18" i="2"/>
  <c r="N18" i="2"/>
  <c r="O18" i="2"/>
  <c r="B91" i="2"/>
  <c r="N91" i="2"/>
  <c r="O91" i="2"/>
  <c r="B59" i="2"/>
  <c r="N59" i="2"/>
  <c r="O59" i="2"/>
  <c r="B35" i="2"/>
  <c r="N35" i="2"/>
  <c r="O35" i="2"/>
  <c r="B89" i="2"/>
  <c r="N89" i="2"/>
  <c r="O89" i="2"/>
  <c r="B81" i="2"/>
  <c r="N81" i="2"/>
  <c r="O81" i="2"/>
  <c r="B73" i="2"/>
  <c r="N73" i="2"/>
  <c r="O73" i="2"/>
  <c r="B65" i="2"/>
  <c r="N65" i="2"/>
  <c r="O65" i="2"/>
  <c r="B57" i="2"/>
  <c r="N57" i="2"/>
  <c r="O57" i="2"/>
  <c r="B49" i="2"/>
  <c r="N49" i="2"/>
  <c r="O49" i="2"/>
  <c r="B41" i="2"/>
  <c r="N41" i="2"/>
  <c r="O41" i="2"/>
  <c r="B33" i="2"/>
  <c r="N33" i="2"/>
  <c r="O33" i="2"/>
  <c r="B25" i="2"/>
  <c r="N25" i="2"/>
  <c r="O25" i="2"/>
  <c r="B17" i="2"/>
  <c r="N17" i="2"/>
  <c r="O17" i="2"/>
  <c r="B16" i="2"/>
  <c r="N16" i="2"/>
  <c r="O16" i="2"/>
  <c r="B83" i="2"/>
  <c r="N83" i="2"/>
  <c r="O83" i="2"/>
  <c r="B72" i="2"/>
  <c r="N72" i="2"/>
  <c r="O72" i="2"/>
  <c r="B48" i="2"/>
  <c r="N48" i="2"/>
  <c r="O48" i="2"/>
  <c r="B32" i="2"/>
  <c r="N32" i="2"/>
  <c r="O32" i="2"/>
  <c r="B24" i="2"/>
  <c r="N24" i="2"/>
  <c r="O24" i="2"/>
  <c r="B87" i="2"/>
  <c r="N87" i="2"/>
  <c r="O87" i="2"/>
  <c r="B79" i="2"/>
  <c r="N79" i="2"/>
  <c r="O79" i="2"/>
  <c r="B71" i="2"/>
  <c r="N71" i="2"/>
  <c r="O71" i="2"/>
  <c r="B63" i="2"/>
  <c r="N63" i="2"/>
  <c r="O63" i="2"/>
  <c r="B55" i="2"/>
  <c r="N55" i="2"/>
  <c r="O55" i="2"/>
  <c r="B47" i="2"/>
  <c r="N47" i="2"/>
  <c r="O47" i="2"/>
  <c r="B39" i="2"/>
  <c r="N39" i="2"/>
  <c r="O39" i="2"/>
  <c r="B31" i="2"/>
  <c r="N31" i="2"/>
  <c r="O31" i="2"/>
  <c r="B23" i="2"/>
  <c r="N23" i="2"/>
  <c r="O23" i="2"/>
  <c r="B15" i="2"/>
  <c r="N15" i="2"/>
  <c r="O15" i="2"/>
  <c r="B75" i="2"/>
  <c r="N75" i="2"/>
  <c r="O75" i="2"/>
  <c r="B64" i="2"/>
  <c r="N64" i="2"/>
  <c r="O64" i="2"/>
  <c r="B12" i="2"/>
  <c r="O12" i="2"/>
  <c r="N12" i="2"/>
  <c r="B86" i="2"/>
  <c r="N86" i="2"/>
  <c r="O86" i="2"/>
  <c r="B78" i="2"/>
  <c r="N78" i="2"/>
  <c r="O78" i="2"/>
  <c r="B70" i="2"/>
  <c r="N70" i="2"/>
  <c r="O70" i="2"/>
  <c r="B62" i="2"/>
  <c r="N62" i="2"/>
  <c r="O62" i="2"/>
  <c r="B54" i="2"/>
  <c r="N54" i="2"/>
  <c r="O54" i="2"/>
  <c r="B46" i="2"/>
  <c r="N46" i="2"/>
  <c r="O46" i="2"/>
  <c r="B38" i="2"/>
  <c r="N38" i="2"/>
  <c r="O38" i="2"/>
  <c r="B30" i="2"/>
  <c r="N30" i="2"/>
  <c r="O30" i="2"/>
  <c r="B22" i="2"/>
  <c r="N22" i="2"/>
  <c r="O22" i="2"/>
  <c r="B14" i="2"/>
  <c r="N14" i="2"/>
  <c r="O14" i="2"/>
  <c r="B88" i="2"/>
  <c r="N88" i="2"/>
  <c r="O88" i="2"/>
  <c r="B56" i="2"/>
  <c r="N56" i="2"/>
  <c r="O56" i="2"/>
  <c r="B93" i="2"/>
  <c r="N93" i="2"/>
  <c r="O93" i="2"/>
  <c r="B85" i="2"/>
  <c r="N85" i="2"/>
  <c r="O85" i="2"/>
  <c r="B77" i="2"/>
  <c r="N77" i="2"/>
  <c r="O77" i="2"/>
  <c r="B69" i="2"/>
  <c r="N69" i="2"/>
  <c r="O69" i="2"/>
  <c r="B61" i="2"/>
  <c r="N61" i="2"/>
  <c r="O61" i="2"/>
  <c r="B53" i="2"/>
  <c r="N53" i="2"/>
  <c r="O53" i="2"/>
  <c r="B45" i="2"/>
  <c r="N45" i="2"/>
  <c r="O45" i="2"/>
  <c r="B37" i="2"/>
  <c r="N37" i="2"/>
  <c r="O37" i="2"/>
  <c r="B29" i="2"/>
  <c r="N29" i="2"/>
  <c r="O29" i="2"/>
  <c r="B21" i="2"/>
  <c r="N21" i="2"/>
  <c r="O21" i="2"/>
  <c r="B13" i="2"/>
  <c r="N13" i="2"/>
  <c r="O13" i="2"/>
  <c r="B1232" i="1"/>
  <c r="N1232" i="1"/>
  <c r="O1232" i="1"/>
  <c r="B137" i="1"/>
  <c r="N137" i="1"/>
  <c r="O137" i="1"/>
  <c r="B1116" i="1"/>
  <c r="O1116" i="1"/>
  <c r="N1116" i="1"/>
  <c r="B428" i="1"/>
  <c r="O428" i="1"/>
  <c r="N428" i="1"/>
  <c r="B1252" i="1"/>
  <c r="O1252" i="1"/>
  <c r="N1252" i="1"/>
  <c r="B1101" i="1"/>
  <c r="N1101" i="1"/>
  <c r="O1101" i="1"/>
  <c r="B1012" i="1"/>
  <c r="N1012" i="1"/>
  <c r="O1012" i="1"/>
  <c r="B768" i="1"/>
  <c r="O768" i="1"/>
  <c r="N768" i="1"/>
  <c r="B752" i="1"/>
  <c r="N752" i="1"/>
  <c r="O752" i="1"/>
  <c r="B523" i="1"/>
  <c r="O523" i="1"/>
  <c r="N523" i="1"/>
  <c r="B1019" i="1"/>
  <c r="N1019" i="1"/>
  <c r="O1019" i="1"/>
  <c r="B901" i="1"/>
  <c r="N901" i="1"/>
  <c r="O901" i="1"/>
  <c r="B44" i="1"/>
  <c r="O44" i="1"/>
  <c r="N44" i="1"/>
  <c r="B271" i="1"/>
  <c r="O271" i="1"/>
  <c r="N271" i="1"/>
  <c r="B1112" i="1"/>
  <c r="N1112" i="1"/>
  <c r="O1112" i="1"/>
  <c r="B1192" i="1"/>
  <c r="N1192" i="1"/>
  <c r="O1192" i="1"/>
  <c r="B1067" i="1"/>
  <c r="N1067" i="1"/>
  <c r="O1067" i="1"/>
  <c r="B918" i="1"/>
  <c r="N918" i="1"/>
  <c r="O918" i="1"/>
  <c r="B545" i="1"/>
  <c r="O545" i="1"/>
  <c r="N545" i="1"/>
  <c r="B237" i="1"/>
  <c r="O237" i="1"/>
  <c r="N237" i="1"/>
  <c r="B1201" i="1"/>
  <c r="N1201" i="1"/>
  <c r="O1201" i="1"/>
  <c r="B150" i="1"/>
  <c r="N150" i="1"/>
  <c r="O150" i="1"/>
  <c r="B1230" i="1"/>
  <c r="O1230" i="1"/>
  <c r="N1230" i="1"/>
  <c r="B102" i="1"/>
  <c r="O102" i="1"/>
  <c r="N102" i="1"/>
  <c r="B1265" i="1"/>
  <c r="O1265" i="1"/>
  <c r="N1265" i="1"/>
  <c r="B1175" i="1"/>
  <c r="N1175" i="1"/>
  <c r="O1175" i="1"/>
  <c r="B1050" i="1"/>
  <c r="N1050" i="1"/>
  <c r="O1050" i="1"/>
  <c r="B853" i="1"/>
  <c r="N853" i="1"/>
  <c r="O853" i="1"/>
  <c r="B170" i="1"/>
  <c r="N170" i="1"/>
  <c r="O170" i="1"/>
  <c r="B999" i="1"/>
  <c r="N999" i="1"/>
  <c r="O999" i="1"/>
  <c r="B947" i="1"/>
  <c r="N947" i="1"/>
  <c r="O947" i="1"/>
  <c r="B1027" i="1"/>
  <c r="O1027" i="1"/>
  <c r="N1027" i="1"/>
  <c r="B992" i="1"/>
  <c r="N992" i="1"/>
  <c r="O992" i="1"/>
  <c r="B1222" i="1"/>
  <c r="N1222" i="1"/>
  <c r="O1222" i="1"/>
  <c r="B1097" i="1"/>
  <c r="N1097" i="1"/>
  <c r="O1097" i="1"/>
  <c r="B960" i="1"/>
  <c r="N960" i="1"/>
  <c r="O960" i="1"/>
  <c r="B733" i="1"/>
  <c r="O733" i="1"/>
  <c r="N733" i="1"/>
  <c r="B648" i="1"/>
  <c r="N648" i="1"/>
  <c r="O648" i="1"/>
  <c r="B73" i="1"/>
  <c r="O73" i="1"/>
  <c r="N73" i="1"/>
  <c r="B879" i="1"/>
  <c r="N879" i="1"/>
  <c r="O879" i="1"/>
  <c r="B109" i="1"/>
  <c r="N109" i="1"/>
  <c r="O109" i="1"/>
  <c r="B108" i="1"/>
  <c r="N108" i="1"/>
  <c r="O108" i="1"/>
  <c r="B604" i="1"/>
  <c r="N604" i="1"/>
  <c r="O604" i="1"/>
  <c r="B99" i="1"/>
  <c r="N99" i="1"/>
  <c r="O99" i="1"/>
  <c r="B1197" i="1"/>
  <c r="N1197" i="1"/>
  <c r="O1197" i="1"/>
  <c r="B1072" i="1"/>
  <c r="N1072" i="1"/>
  <c r="O1072" i="1"/>
  <c r="B923" i="1"/>
  <c r="N923" i="1"/>
  <c r="O923" i="1"/>
  <c r="B579" i="1"/>
  <c r="N579" i="1"/>
  <c r="O579" i="1"/>
  <c r="B635" i="1"/>
  <c r="N635" i="1"/>
  <c r="O635" i="1"/>
  <c r="B181" i="1"/>
  <c r="N181" i="1"/>
  <c r="O181" i="1"/>
  <c r="B123" i="1"/>
  <c r="N123" i="1"/>
  <c r="O123" i="1"/>
  <c r="B785" i="1"/>
  <c r="O785" i="1"/>
  <c r="N785" i="1"/>
  <c r="B1224" i="1"/>
  <c r="O1224" i="1"/>
  <c r="N1224" i="1"/>
  <c r="B1212" i="1"/>
  <c r="O1212" i="1"/>
  <c r="N1212" i="1"/>
  <c r="B1087" i="1"/>
  <c r="N1087" i="1"/>
  <c r="O1087" i="1"/>
  <c r="B950" i="1"/>
  <c r="N950" i="1"/>
  <c r="O950" i="1"/>
  <c r="B671" i="1"/>
  <c r="O671" i="1"/>
  <c r="N671" i="1"/>
  <c r="B248" i="1"/>
  <c r="N248" i="1"/>
  <c r="O248" i="1"/>
  <c r="B633" i="1"/>
  <c r="O633" i="1"/>
  <c r="N633" i="1"/>
  <c r="B138" i="1"/>
  <c r="N138" i="1"/>
  <c r="O138" i="1"/>
  <c r="B1117" i="1"/>
  <c r="N1117" i="1"/>
  <c r="O1117" i="1"/>
  <c r="B429" i="1"/>
  <c r="O429" i="1"/>
  <c r="N429" i="1"/>
  <c r="B1253" i="1"/>
  <c r="O1253" i="1"/>
  <c r="N1253" i="1"/>
  <c r="B1102" i="1"/>
  <c r="O1102" i="1"/>
  <c r="N1102" i="1"/>
  <c r="B1013" i="1"/>
  <c r="O1013" i="1"/>
  <c r="N1013" i="1"/>
  <c r="B774" i="1"/>
  <c r="N774" i="1"/>
  <c r="O774" i="1"/>
  <c r="B703" i="1"/>
  <c r="N703" i="1"/>
  <c r="O703" i="1"/>
  <c r="B530" i="1"/>
  <c r="N530" i="1"/>
  <c r="O530" i="1"/>
  <c r="B830" i="1"/>
  <c r="O830" i="1"/>
  <c r="N830" i="1"/>
  <c r="B710" i="1"/>
  <c r="O710" i="1"/>
  <c r="N710" i="1"/>
  <c r="B596" i="1"/>
  <c r="N596" i="1"/>
  <c r="O596" i="1"/>
  <c r="B259" i="1"/>
  <c r="N259" i="1"/>
  <c r="O259" i="1"/>
  <c r="B51" i="1"/>
  <c r="N51" i="1"/>
  <c r="O51" i="1"/>
  <c r="B1161" i="1"/>
  <c r="N1161" i="1"/>
  <c r="O1161" i="1"/>
  <c r="B403" i="1"/>
  <c r="N403" i="1"/>
  <c r="O403" i="1"/>
  <c r="B741" i="1"/>
  <c r="N741" i="1"/>
  <c r="O741" i="1"/>
  <c r="B902" i="1"/>
  <c r="N902" i="1"/>
  <c r="O902" i="1"/>
  <c r="B24" i="1"/>
  <c r="N24" i="1"/>
  <c r="O24" i="1"/>
  <c r="B852" i="1"/>
  <c r="O852" i="1"/>
  <c r="N852" i="1"/>
  <c r="B757" i="1"/>
  <c r="O757" i="1"/>
  <c r="N757" i="1"/>
  <c r="B652" i="1"/>
  <c r="O652" i="1"/>
  <c r="N652" i="1"/>
  <c r="B426" i="1"/>
  <c r="N426" i="1"/>
  <c r="O426" i="1"/>
  <c r="B169" i="1"/>
  <c r="N169" i="1"/>
  <c r="O169" i="1"/>
  <c r="B795" i="1"/>
  <c r="O795" i="1"/>
  <c r="N795" i="1"/>
  <c r="B1156" i="1"/>
  <c r="O1156" i="1"/>
  <c r="N1156" i="1"/>
  <c r="B155" i="1"/>
  <c r="O155" i="1"/>
  <c r="N155" i="1"/>
  <c r="B998" i="1"/>
  <c r="O998" i="1"/>
  <c r="N998" i="1"/>
  <c r="B78" i="1"/>
  <c r="O78" i="1"/>
  <c r="N78" i="1"/>
  <c r="B232" i="1"/>
  <c r="N232" i="1"/>
  <c r="O232" i="1"/>
  <c r="B798" i="1"/>
  <c r="O798" i="1"/>
  <c r="N798" i="1"/>
  <c r="B675" i="1"/>
  <c r="O675" i="1"/>
  <c r="N675" i="1"/>
  <c r="B577" i="1"/>
  <c r="O577" i="1"/>
  <c r="N577" i="1"/>
  <c r="B213" i="1"/>
  <c r="O213" i="1"/>
  <c r="N213" i="1"/>
  <c r="B1009" i="1"/>
  <c r="N1009" i="1"/>
  <c r="O1009" i="1"/>
  <c r="B405" i="1"/>
  <c r="N405" i="1"/>
  <c r="O405" i="1"/>
  <c r="B535" i="1"/>
  <c r="O535" i="1"/>
  <c r="N535" i="1"/>
  <c r="B1141" i="1"/>
  <c r="O1141" i="1"/>
  <c r="N1141" i="1"/>
  <c r="B702" i="1"/>
  <c r="O702" i="1"/>
  <c r="N702" i="1"/>
  <c r="B1032" i="1"/>
  <c r="N1032" i="1"/>
  <c r="O1032" i="1"/>
  <c r="B850" i="1"/>
  <c r="O850" i="1"/>
  <c r="N850" i="1"/>
  <c r="B755" i="1"/>
  <c r="O755" i="1"/>
  <c r="N755" i="1"/>
  <c r="B649" i="1"/>
  <c r="O649" i="1"/>
  <c r="N649" i="1"/>
  <c r="B424" i="1"/>
  <c r="N424" i="1"/>
  <c r="O424" i="1"/>
  <c r="B167" i="1"/>
  <c r="N167" i="1"/>
  <c r="O167" i="1"/>
  <c r="B750" i="1"/>
  <c r="N750" i="1"/>
  <c r="O750" i="1"/>
  <c r="B82" i="1"/>
  <c r="N82" i="1"/>
  <c r="O82" i="1"/>
  <c r="B719" i="1"/>
  <c r="N719" i="1"/>
  <c r="O719" i="1"/>
  <c r="B981" i="1"/>
  <c r="N981" i="1"/>
  <c r="O981" i="1"/>
  <c r="B76" i="1"/>
  <c r="N76" i="1"/>
  <c r="O76" i="1"/>
  <c r="B184" i="1"/>
  <c r="N184" i="1"/>
  <c r="O184" i="1"/>
  <c r="B812" i="1"/>
  <c r="N812" i="1"/>
  <c r="O812" i="1"/>
  <c r="B699" i="1"/>
  <c r="N699" i="1"/>
  <c r="O699" i="1"/>
  <c r="B591" i="1"/>
  <c r="N591" i="1"/>
  <c r="O591" i="1"/>
  <c r="B254" i="1"/>
  <c r="N254" i="1"/>
  <c r="O254" i="1"/>
  <c r="B23" i="1"/>
  <c r="N23" i="1"/>
  <c r="O23" i="1"/>
  <c r="B989" i="1"/>
  <c r="O989" i="1"/>
  <c r="N989" i="1"/>
  <c r="B81" i="1"/>
  <c r="N81" i="1"/>
  <c r="O81" i="1"/>
  <c r="B401" i="1"/>
  <c r="N401" i="1"/>
  <c r="O401" i="1"/>
  <c r="B897" i="1"/>
  <c r="N897" i="1"/>
  <c r="O897" i="1"/>
  <c r="B16" i="1"/>
  <c r="O16" i="1"/>
  <c r="N16" i="1"/>
  <c r="B864" i="1"/>
  <c r="N864" i="1"/>
  <c r="O864" i="1"/>
  <c r="B769" i="1"/>
  <c r="O769" i="1"/>
  <c r="N769" i="1"/>
  <c r="B664" i="1"/>
  <c r="O664" i="1"/>
  <c r="N664" i="1"/>
  <c r="B554" i="1"/>
  <c r="O554" i="1"/>
  <c r="N554" i="1"/>
  <c r="B202" i="1"/>
  <c r="N202" i="1"/>
  <c r="O202" i="1"/>
  <c r="B1043" i="1"/>
  <c r="O1043" i="1"/>
  <c r="N1043" i="1"/>
  <c r="B987" i="1"/>
  <c r="O987" i="1"/>
  <c r="N987" i="1"/>
  <c r="B909" i="1"/>
  <c r="O909" i="1"/>
  <c r="N909" i="1"/>
  <c r="B1130" i="1"/>
  <c r="O1130" i="1"/>
  <c r="N1130" i="1"/>
  <c r="B524" i="1"/>
  <c r="O524" i="1"/>
  <c r="N524" i="1"/>
  <c r="B684" i="1"/>
  <c r="N684" i="1"/>
  <c r="O684" i="1"/>
  <c r="B120" i="1"/>
  <c r="O120" i="1"/>
  <c r="N120" i="1"/>
  <c r="B144" i="1"/>
  <c r="N144" i="1"/>
  <c r="O144" i="1"/>
  <c r="B129" i="1"/>
  <c r="N129" i="1"/>
  <c r="O129" i="1"/>
  <c r="B884" i="1"/>
  <c r="O884" i="1"/>
  <c r="N884" i="1"/>
  <c r="B182" i="1"/>
  <c r="O182" i="1"/>
  <c r="N182" i="1"/>
  <c r="B1218" i="1"/>
  <c r="O1218" i="1"/>
  <c r="N1218" i="1"/>
  <c r="B1093" i="1"/>
  <c r="N1093" i="1"/>
  <c r="O1093" i="1"/>
  <c r="B956" i="1"/>
  <c r="N956" i="1"/>
  <c r="O956" i="1"/>
  <c r="B711" i="1"/>
  <c r="O711" i="1"/>
  <c r="N711" i="1"/>
  <c r="B197" i="1"/>
  <c r="O197" i="1"/>
  <c r="N197" i="1"/>
  <c r="B25" i="1"/>
  <c r="N25" i="1"/>
  <c r="O25" i="1"/>
  <c r="B939" i="1"/>
  <c r="N939" i="1"/>
  <c r="O939" i="1"/>
  <c r="B21" i="1"/>
  <c r="O21" i="1"/>
  <c r="N21" i="1"/>
  <c r="B994" i="1"/>
  <c r="O994" i="1"/>
  <c r="N994" i="1"/>
  <c r="B228" i="1"/>
  <c r="N228" i="1"/>
  <c r="O228" i="1"/>
  <c r="B1274" i="1"/>
  <c r="O1274" i="1"/>
  <c r="N1274" i="1"/>
  <c r="B1184" i="1"/>
  <c r="N1184" i="1"/>
  <c r="O1184" i="1"/>
  <c r="B1059" i="1"/>
  <c r="N1059" i="1"/>
  <c r="O1059" i="1"/>
  <c r="B878" i="1"/>
  <c r="N878" i="1"/>
  <c r="O878" i="1"/>
  <c r="B252" i="1"/>
  <c r="O252" i="1"/>
  <c r="N252" i="1"/>
  <c r="B190" i="1"/>
  <c r="O190" i="1"/>
  <c r="N190" i="1"/>
  <c r="B1092" i="1"/>
  <c r="N1092" i="1"/>
  <c r="O1092" i="1"/>
  <c r="B142" i="1"/>
  <c r="N142" i="1"/>
  <c r="O142" i="1"/>
  <c r="B1121" i="1"/>
  <c r="N1121" i="1"/>
  <c r="O1121" i="1"/>
  <c r="B55" i="1"/>
  <c r="O55" i="1"/>
  <c r="N55" i="1"/>
  <c r="B1257" i="1"/>
  <c r="N1257" i="1"/>
  <c r="O1257" i="1"/>
  <c r="B1106" i="1"/>
  <c r="N1106" i="1"/>
  <c r="O1106" i="1"/>
  <c r="B1017" i="1"/>
  <c r="N1017" i="1"/>
  <c r="O1017" i="1"/>
  <c r="B808" i="1"/>
  <c r="O808" i="1"/>
  <c r="N808" i="1"/>
  <c r="B1172" i="1"/>
  <c r="N1172" i="1"/>
  <c r="O1172" i="1"/>
  <c r="B893" i="1"/>
  <c r="N893" i="1"/>
  <c r="O893" i="1"/>
  <c r="B661" i="1"/>
  <c r="N661" i="1"/>
  <c r="O661" i="1"/>
  <c r="B813" i="1"/>
  <c r="O813" i="1"/>
  <c r="N813" i="1"/>
  <c r="B179" i="1"/>
  <c r="N179" i="1"/>
  <c r="O179" i="1"/>
  <c r="B1214" i="1"/>
  <c r="N1214" i="1"/>
  <c r="O1214" i="1"/>
  <c r="B1089" i="1"/>
  <c r="N1089" i="1"/>
  <c r="O1089" i="1"/>
  <c r="B952" i="1"/>
  <c r="N952" i="1"/>
  <c r="O952" i="1"/>
  <c r="B679" i="1"/>
  <c r="O679" i="1"/>
  <c r="N679" i="1"/>
  <c r="B573" i="1"/>
  <c r="N573" i="1"/>
  <c r="O573" i="1"/>
  <c r="B1125" i="1"/>
  <c r="O1125" i="1"/>
  <c r="N1125" i="1"/>
  <c r="B709" i="1"/>
  <c r="N709" i="1"/>
  <c r="O709" i="1"/>
  <c r="B106" i="1"/>
  <c r="O106" i="1"/>
  <c r="N106" i="1"/>
  <c r="B35" i="1"/>
  <c r="N35" i="1"/>
  <c r="O35" i="1"/>
  <c r="B268" i="1"/>
  <c r="N268" i="1"/>
  <c r="O268" i="1"/>
  <c r="B1023" i="1"/>
  <c r="N1023" i="1"/>
  <c r="O1023" i="1"/>
  <c r="B1189" i="1"/>
  <c r="N1189" i="1"/>
  <c r="O1189" i="1"/>
  <c r="B1064" i="1"/>
  <c r="N1064" i="1"/>
  <c r="O1064" i="1"/>
  <c r="B915" i="1"/>
  <c r="N915" i="1"/>
  <c r="O915" i="1"/>
  <c r="B419" i="1"/>
  <c r="N419" i="1"/>
  <c r="O419" i="1"/>
  <c r="B1152" i="1"/>
  <c r="N1152" i="1"/>
  <c r="O1152" i="1"/>
  <c r="B1251" i="1"/>
  <c r="N1251" i="1"/>
  <c r="O1251" i="1"/>
  <c r="B115" i="1"/>
  <c r="O115" i="1"/>
  <c r="N115" i="1"/>
  <c r="B701" i="1"/>
  <c r="O701" i="1"/>
  <c r="N701" i="1"/>
  <c r="B991" i="1"/>
  <c r="O991" i="1"/>
  <c r="N991" i="1"/>
  <c r="B1204" i="1"/>
  <c r="O1204" i="1"/>
  <c r="N1204" i="1"/>
  <c r="B1079" i="1"/>
  <c r="N1079" i="1"/>
  <c r="O1079" i="1"/>
  <c r="B942" i="1"/>
  <c r="N942" i="1"/>
  <c r="O942" i="1"/>
  <c r="B625" i="1"/>
  <c r="N625" i="1"/>
  <c r="O625" i="1"/>
  <c r="B933" i="1"/>
  <c r="O933" i="1"/>
  <c r="N933" i="1"/>
  <c r="B782" i="1"/>
  <c r="N782" i="1"/>
  <c r="O782" i="1"/>
  <c r="B130" i="1"/>
  <c r="N130" i="1"/>
  <c r="O130" i="1"/>
  <c r="B885" i="1"/>
  <c r="O885" i="1"/>
  <c r="N885" i="1"/>
  <c r="B183" i="1"/>
  <c r="N183" i="1"/>
  <c r="O183" i="1"/>
  <c r="B1219" i="1"/>
  <c r="N1219" i="1"/>
  <c r="O1219" i="1"/>
  <c r="B1094" i="1"/>
  <c r="O1094" i="1"/>
  <c r="N1094" i="1"/>
  <c r="B957" i="1"/>
  <c r="O957" i="1"/>
  <c r="N957" i="1"/>
  <c r="B723" i="1"/>
  <c r="N723" i="1"/>
  <c r="O723" i="1"/>
  <c r="B198" i="1"/>
  <c r="N198" i="1"/>
  <c r="O198" i="1"/>
  <c r="B40" i="1"/>
  <c r="O40" i="1"/>
  <c r="N40" i="1"/>
  <c r="B809" i="1"/>
  <c r="O809" i="1"/>
  <c r="N809" i="1"/>
  <c r="B692" i="1"/>
  <c r="O692" i="1"/>
  <c r="N692" i="1"/>
  <c r="B588" i="1"/>
  <c r="N588" i="1"/>
  <c r="O588" i="1"/>
  <c r="B251" i="1"/>
  <c r="N251" i="1"/>
  <c r="O251" i="1"/>
  <c r="B162" i="1"/>
  <c r="N162" i="1"/>
  <c r="O162" i="1"/>
  <c r="B794" i="1"/>
  <c r="N794" i="1"/>
  <c r="O794" i="1"/>
  <c r="B1005" i="1"/>
  <c r="N1005" i="1"/>
  <c r="O1005" i="1"/>
  <c r="B189" i="1"/>
  <c r="N189" i="1"/>
  <c r="O189" i="1"/>
  <c r="B894" i="1"/>
  <c r="N894" i="1"/>
  <c r="O894" i="1"/>
  <c r="B1128" i="1"/>
  <c r="N1128" i="1"/>
  <c r="O1128" i="1"/>
  <c r="B844" i="1"/>
  <c r="O844" i="1"/>
  <c r="N844" i="1"/>
  <c r="B730" i="1"/>
  <c r="O730" i="1"/>
  <c r="N730" i="1"/>
  <c r="B638" i="1"/>
  <c r="O638" i="1"/>
  <c r="N638" i="1"/>
  <c r="B418" i="1"/>
  <c r="O418" i="1"/>
  <c r="N418" i="1"/>
  <c r="B151" i="1"/>
  <c r="O151" i="1"/>
  <c r="N151" i="1"/>
  <c r="B409" i="1"/>
  <c r="O409" i="1"/>
  <c r="N409" i="1"/>
  <c r="B1244" i="1"/>
  <c r="O1244" i="1"/>
  <c r="N1244" i="1"/>
  <c r="B1151" i="1"/>
  <c r="O1151" i="1"/>
  <c r="N1151" i="1"/>
  <c r="B975" i="1"/>
  <c r="O975" i="1"/>
  <c r="N975" i="1"/>
  <c r="B70" i="1"/>
  <c r="N70" i="1"/>
  <c r="O70" i="1"/>
  <c r="B867" i="1"/>
  <c r="N867" i="1"/>
  <c r="O867" i="1"/>
  <c r="B772" i="1"/>
  <c r="O772" i="1"/>
  <c r="N772" i="1"/>
  <c r="B667" i="1"/>
  <c r="O667" i="1"/>
  <c r="N667" i="1"/>
  <c r="B557" i="1"/>
  <c r="O557" i="1"/>
  <c r="N557" i="1"/>
  <c r="B205" i="1"/>
  <c r="O205" i="1"/>
  <c r="N205" i="1"/>
  <c r="B84" i="1"/>
  <c r="N84" i="1"/>
  <c r="O84" i="1"/>
  <c r="B791" i="1"/>
  <c r="O791" i="1"/>
  <c r="N791" i="1"/>
  <c r="B984" i="1"/>
  <c r="O984" i="1"/>
  <c r="N984" i="1"/>
  <c r="B1133" i="1"/>
  <c r="O1133" i="1"/>
  <c r="N1133" i="1"/>
  <c r="B527" i="1"/>
  <c r="O527" i="1"/>
  <c r="N527" i="1"/>
  <c r="B816" i="1"/>
  <c r="N816" i="1"/>
  <c r="O816" i="1"/>
  <c r="B842" i="1"/>
  <c r="O842" i="1"/>
  <c r="N842" i="1"/>
  <c r="B728" i="1"/>
  <c r="O728" i="1"/>
  <c r="N728" i="1"/>
  <c r="B628" i="1"/>
  <c r="N628" i="1"/>
  <c r="O628" i="1"/>
  <c r="B416" i="1"/>
  <c r="N416" i="1"/>
  <c r="O416" i="1"/>
  <c r="B93" i="1"/>
  <c r="N93" i="1"/>
  <c r="O93" i="1"/>
  <c r="B159" i="1"/>
  <c r="N159" i="1"/>
  <c r="O159" i="1"/>
  <c r="B1242" i="1"/>
  <c r="N1242" i="1"/>
  <c r="O1242" i="1"/>
  <c r="B1149" i="1"/>
  <c r="N1149" i="1"/>
  <c r="O1149" i="1"/>
  <c r="B973" i="1"/>
  <c r="N973" i="1"/>
  <c r="O973" i="1"/>
  <c r="B68" i="1"/>
  <c r="N68" i="1"/>
  <c r="O68" i="1"/>
  <c r="B910" i="1"/>
  <c r="N910" i="1"/>
  <c r="O910" i="1"/>
  <c r="B804" i="1"/>
  <c r="O804" i="1"/>
  <c r="N804" i="1"/>
  <c r="B681" i="1"/>
  <c r="N681" i="1"/>
  <c r="O681" i="1"/>
  <c r="B583" i="1"/>
  <c r="N583" i="1"/>
  <c r="O583" i="1"/>
  <c r="B219" i="1"/>
  <c r="N219" i="1"/>
  <c r="O219" i="1"/>
  <c r="B1168" i="1"/>
  <c r="N1168" i="1"/>
  <c r="O1168" i="1"/>
  <c r="B575" i="1"/>
  <c r="O575" i="1"/>
  <c r="N575" i="1"/>
  <c r="B821" i="1"/>
  <c r="N821" i="1"/>
  <c r="O821" i="1"/>
  <c r="B1147" i="1"/>
  <c r="N1147" i="1"/>
  <c r="O1147" i="1"/>
  <c r="B889" i="1"/>
  <c r="N889" i="1"/>
  <c r="O889" i="1"/>
  <c r="O1126" i="1"/>
  <c r="B1126" i="1"/>
  <c r="N1126" i="1"/>
  <c r="B856" i="1"/>
  <c r="N856" i="1"/>
  <c r="O856" i="1"/>
  <c r="B761" i="1"/>
  <c r="O761" i="1"/>
  <c r="N761" i="1"/>
  <c r="B656" i="1"/>
  <c r="O656" i="1"/>
  <c r="N656" i="1"/>
  <c r="B546" i="1"/>
  <c r="N546" i="1"/>
  <c r="O546" i="1"/>
  <c r="B173" i="1"/>
  <c r="N173" i="1"/>
  <c r="O173" i="1"/>
  <c r="B1008" i="1"/>
  <c r="O1008" i="1"/>
  <c r="N1008" i="1"/>
  <c r="B245" i="1"/>
  <c r="O245" i="1"/>
  <c r="N245" i="1"/>
  <c r="B238" i="1"/>
  <c r="O238" i="1"/>
  <c r="N238" i="1"/>
  <c r="B1034" i="1"/>
  <c r="O1034" i="1"/>
  <c r="N1034" i="1"/>
  <c r="B185" i="1"/>
  <c r="O185" i="1"/>
  <c r="N185" i="1"/>
  <c r="B570" i="1"/>
  <c r="N570" i="1"/>
  <c r="O570" i="1"/>
  <c r="B136" i="1"/>
  <c r="N136" i="1"/>
  <c r="O136" i="1"/>
  <c r="B1123" i="1"/>
  <c r="O1123" i="1"/>
  <c r="N1123" i="1"/>
  <c r="B121" i="1"/>
  <c r="N121" i="1"/>
  <c r="O121" i="1"/>
  <c r="B783" i="1"/>
  <c r="O783" i="1"/>
  <c r="N783" i="1"/>
  <c r="B1278" i="1"/>
  <c r="N1278" i="1"/>
  <c r="O1278" i="1"/>
  <c r="B1210" i="1"/>
  <c r="N1210" i="1"/>
  <c r="O1210" i="1"/>
  <c r="B1085" i="1"/>
  <c r="N1085" i="1"/>
  <c r="O1085" i="1"/>
  <c r="B948" i="1"/>
  <c r="N948" i="1"/>
  <c r="O948" i="1"/>
  <c r="B663" i="1"/>
  <c r="O663" i="1"/>
  <c r="N663" i="1"/>
  <c r="B986" i="1"/>
  <c r="O986" i="1"/>
  <c r="N986" i="1"/>
  <c r="B1115" i="1"/>
  <c r="N1115" i="1"/>
  <c r="O1115" i="1"/>
  <c r="B829" i="1"/>
  <c r="O829" i="1"/>
  <c r="N829" i="1"/>
  <c r="B1236" i="1"/>
  <c r="N1236" i="1"/>
  <c r="O1236" i="1"/>
  <c r="B1231" i="1"/>
  <c r="O1231" i="1"/>
  <c r="N1231" i="1"/>
  <c r="B103" i="1"/>
  <c r="N103" i="1"/>
  <c r="O103" i="1"/>
  <c r="B1266" i="1"/>
  <c r="N1266" i="1"/>
  <c r="O1266" i="1"/>
  <c r="B1176" i="1"/>
  <c r="N1176" i="1"/>
  <c r="O1176" i="1"/>
  <c r="B1051" i="1"/>
  <c r="N1051" i="1"/>
  <c r="O1051" i="1"/>
  <c r="B855" i="1"/>
  <c r="N855" i="1"/>
  <c r="O855" i="1"/>
  <c r="B172" i="1"/>
  <c r="O172" i="1"/>
  <c r="N172" i="1"/>
  <c r="B1001" i="1"/>
  <c r="O1001" i="1"/>
  <c r="N1001" i="1"/>
  <c r="B1052" i="1"/>
  <c r="N1052" i="1"/>
  <c r="O1052" i="1"/>
  <c r="B134" i="1"/>
  <c r="N134" i="1"/>
  <c r="O134" i="1"/>
  <c r="B1113" i="1"/>
  <c r="N1113" i="1"/>
  <c r="O1113" i="1"/>
  <c r="B1026" i="1"/>
  <c r="N1026" i="1"/>
  <c r="O1026" i="1"/>
  <c r="B1249" i="1"/>
  <c r="N1249" i="1"/>
  <c r="O1249" i="1"/>
  <c r="B1098" i="1"/>
  <c r="N1098" i="1"/>
  <c r="O1098" i="1"/>
  <c r="B961" i="1"/>
  <c r="N961" i="1"/>
  <c r="O961" i="1"/>
  <c r="B758" i="1"/>
  <c r="N758" i="1"/>
  <c r="O758" i="1"/>
  <c r="B824" i="1"/>
  <c r="N824" i="1"/>
  <c r="O824" i="1"/>
  <c r="B79" i="1"/>
  <c r="N79" i="1"/>
  <c r="O79" i="1"/>
  <c r="B34" i="1"/>
  <c r="N34" i="1"/>
  <c r="O34" i="1"/>
  <c r="B718" i="1"/>
  <c r="O718" i="1"/>
  <c r="N718" i="1"/>
  <c r="B924" i="1"/>
  <c r="N924" i="1"/>
  <c r="O924" i="1"/>
  <c r="B1206" i="1"/>
  <c r="N1206" i="1"/>
  <c r="O1206" i="1"/>
  <c r="B1081" i="1"/>
  <c r="N1081" i="1"/>
  <c r="O1081" i="1"/>
  <c r="B944" i="1"/>
  <c r="N944" i="1"/>
  <c r="O944" i="1"/>
  <c r="B641" i="1"/>
  <c r="O641" i="1"/>
  <c r="N641" i="1"/>
  <c r="B1247" i="1"/>
  <c r="O1247" i="1"/>
  <c r="N1247" i="1"/>
  <c r="B229" i="1"/>
  <c r="N229" i="1"/>
  <c r="O229" i="1"/>
  <c r="B551" i="1"/>
  <c r="O551" i="1"/>
  <c r="N551" i="1"/>
  <c r="B1120" i="1"/>
  <c r="O1120" i="1"/>
  <c r="N1120" i="1"/>
  <c r="B63" i="1"/>
  <c r="N63" i="1"/>
  <c r="O63" i="1"/>
  <c r="B225" i="1"/>
  <c r="N225" i="1"/>
  <c r="O225" i="1"/>
  <c r="B1271" i="1"/>
  <c r="N1271" i="1"/>
  <c r="O1271" i="1"/>
  <c r="B1181" i="1"/>
  <c r="N1181" i="1"/>
  <c r="O1181" i="1"/>
  <c r="B1056" i="1"/>
  <c r="N1056" i="1"/>
  <c r="O1056" i="1"/>
  <c r="B875" i="1"/>
  <c r="N875" i="1"/>
  <c r="O875" i="1"/>
  <c r="B215" i="1"/>
  <c r="N215" i="1"/>
  <c r="O215" i="1"/>
  <c r="B1143" i="1"/>
  <c r="N1143" i="1"/>
  <c r="O1143" i="1"/>
  <c r="B1100" i="1"/>
  <c r="N1100" i="1"/>
  <c r="O1100" i="1"/>
  <c r="B107" i="1"/>
  <c r="N107" i="1"/>
  <c r="O107" i="1"/>
  <c r="B567" i="1"/>
  <c r="O567" i="1"/>
  <c r="N567" i="1"/>
  <c r="B98" i="1"/>
  <c r="N98" i="1"/>
  <c r="O98" i="1"/>
  <c r="B1196" i="1"/>
  <c r="N1196" i="1"/>
  <c r="O1196" i="1"/>
  <c r="B1071" i="1"/>
  <c r="N1071" i="1"/>
  <c r="O1071" i="1"/>
  <c r="B922" i="1"/>
  <c r="N922" i="1"/>
  <c r="O922" i="1"/>
  <c r="B561" i="1"/>
  <c r="N561" i="1"/>
  <c r="O561" i="1"/>
  <c r="B402" i="1"/>
  <c r="O402" i="1"/>
  <c r="N402" i="1"/>
  <c r="B101" i="1"/>
  <c r="N101" i="1"/>
  <c r="O101" i="1"/>
  <c r="B122" i="1"/>
  <c r="N122" i="1"/>
  <c r="O122" i="1"/>
  <c r="B784" i="1"/>
  <c r="O784" i="1"/>
  <c r="N784" i="1"/>
  <c r="B1024" i="1"/>
  <c r="N1024" i="1"/>
  <c r="O1024" i="1"/>
  <c r="B1211" i="1"/>
  <c r="N1211" i="1"/>
  <c r="O1211" i="1"/>
  <c r="B1086" i="1"/>
  <c r="O1086" i="1"/>
  <c r="N1086" i="1"/>
  <c r="B949" i="1"/>
  <c r="O949" i="1"/>
  <c r="N949" i="1"/>
  <c r="B669" i="1"/>
  <c r="N669" i="1"/>
  <c r="O669" i="1"/>
  <c r="B792" i="1"/>
  <c r="O792" i="1"/>
  <c r="N792" i="1"/>
  <c r="B537" i="1"/>
  <c r="O537" i="1"/>
  <c r="N537" i="1"/>
  <c r="B801" i="1"/>
  <c r="O801" i="1"/>
  <c r="N801" i="1"/>
  <c r="B678" i="1"/>
  <c r="O678" i="1"/>
  <c r="N678" i="1"/>
  <c r="B580" i="1"/>
  <c r="N580" i="1"/>
  <c r="O580" i="1"/>
  <c r="B216" i="1"/>
  <c r="N216" i="1"/>
  <c r="O216" i="1"/>
  <c r="B1165" i="1"/>
  <c r="N1165" i="1"/>
  <c r="O1165" i="1"/>
  <c r="B408" i="1"/>
  <c r="N408" i="1"/>
  <c r="O408" i="1"/>
  <c r="B636" i="1"/>
  <c r="N636" i="1"/>
  <c r="O636" i="1"/>
  <c r="B1144" i="1"/>
  <c r="N1144" i="1"/>
  <c r="O1144" i="1"/>
  <c r="B740" i="1"/>
  <c r="N740" i="1"/>
  <c r="O740" i="1"/>
  <c r="B1237" i="1"/>
  <c r="N1237" i="1"/>
  <c r="O1237" i="1"/>
  <c r="B836" i="1"/>
  <c r="O836" i="1"/>
  <c r="N836" i="1"/>
  <c r="B716" i="1"/>
  <c r="O716" i="1"/>
  <c r="N716" i="1"/>
  <c r="B602" i="1"/>
  <c r="N602" i="1"/>
  <c r="O602" i="1"/>
  <c r="B265" i="1"/>
  <c r="O265" i="1"/>
  <c r="N265" i="1"/>
  <c r="B87" i="1"/>
  <c r="O87" i="1"/>
  <c r="N87" i="1"/>
  <c r="B721" i="1"/>
  <c r="O721" i="1"/>
  <c r="N721" i="1"/>
  <c r="B903" i="1"/>
  <c r="O903" i="1"/>
  <c r="N903" i="1"/>
  <c r="B967" i="1"/>
  <c r="O967" i="1"/>
  <c r="N967" i="1"/>
  <c r="B39" i="1"/>
  <c r="N39" i="1"/>
  <c r="O39" i="1"/>
  <c r="B859" i="1"/>
  <c r="N859" i="1"/>
  <c r="O859" i="1"/>
  <c r="B764" i="1"/>
  <c r="O764" i="1"/>
  <c r="N764" i="1"/>
  <c r="B659" i="1"/>
  <c r="O659" i="1"/>
  <c r="N659" i="1"/>
  <c r="B549" i="1"/>
  <c r="O549" i="1"/>
  <c r="N549" i="1"/>
  <c r="B176" i="1"/>
  <c r="O176" i="1"/>
  <c r="N176" i="1"/>
  <c r="B161" i="1"/>
  <c r="N161" i="1"/>
  <c r="O161" i="1"/>
  <c r="B610" i="1"/>
  <c r="O610" i="1"/>
  <c r="N610" i="1"/>
  <c r="B983" i="1"/>
  <c r="O983" i="1"/>
  <c r="N983" i="1"/>
  <c r="B1037" i="1"/>
  <c r="O1037" i="1"/>
  <c r="N1037" i="1"/>
  <c r="B188" i="1"/>
  <c r="O188" i="1"/>
  <c r="N188" i="1"/>
  <c r="B619" i="1"/>
  <c r="N619" i="1"/>
  <c r="O619" i="1"/>
  <c r="B834" i="1"/>
  <c r="O834" i="1"/>
  <c r="N834" i="1"/>
  <c r="B714" i="1"/>
  <c r="O714" i="1"/>
  <c r="N714" i="1"/>
  <c r="B600" i="1"/>
  <c r="N600" i="1"/>
  <c r="O600" i="1"/>
  <c r="B263" i="1"/>
  <c r="N263" i="1"/>
  <c r="O263" i="1"/>
  <c r="B85" i="1"/>
  <c r="N85" i="1"/>
  <c r="O85" i="1"/>
  <c r="B748" i="1"/>
  <c r="N748" i="1"/>
  <c r="O748" i="1"/>
  <c r="B647" i="1"/>
  <c r="N647" i="1"/>
  <c r="O647" i="1"/>
  <c r="B790" i="1"/>
  <c r="N790" i="1"/>
  <c r="O790" i="1"/>
  <c r="B965" i="1"/>
  <c r="N965" i="1"/>
  <c r="O965" i="1"/>
  <c r="B28" i="1"/>
  <c r="N28" i="1"/>
  <c r="O28" i="1"/>
  <c r="B873" i="1"/>
  <c r="N873" i="1"/>
  <c r="O873" i="1"/>
  <c r="B778" i="1"/>
  <c r="N778" i="1"/>
  <c r="O778" i="1"/>
  <c r="B673" i="1"/>
  <c r="N673" i="1"/>
  <c r="O673" i="1"/>
  <c r="B563" i="1"/>
  <c r="O563" i="1"/>
  <c r="N563" i="1"/>
  <c r="B211" i="1"/>
  <c r="N211" i="1"/>
  <c r="O211" i="1"/>
  <c r="B797" i="1"/>
  <c r="N797" i="1"/>
  <c r="O797" i="1"/>
  <c r="B196" i="1"/>
  <c r="O196" i="1"/>
  <c r="N196" i="1"/>
  <c r="B533" i="1"/>
  <c r="N533" i="1"/>
  <c r="O533" i="1"/>
  <c r="B1139" i="1"/>
  <c r="N1139" i="1"/>
  <c r="O1139" i="1"/>
  <c r="B634" i="1"/>
  <c r="N634" i="1"/>
  <c r="O634" i="1"/>
  <c r="O1030" i="1"/>
  <c r="B1030" i="1"/>
  <c r="N1030" i="1"/>
  <c r="B848" i="1"/>
  <c r="O848" i="1"/>
  <c r="N848" i="1"/>
  <c r="B753" i="1"/>
  <c r="O753" i="1"/>
  <c r="N753" i="1"/>
  <c r="O642" i="1"/>
  <c r="B642" i="1"/>
  <c r="N642" i="1"/>
  <c r="B422" i="1"/>
  <c r="N422" i="1"/>
  <c r="O422" i="1"/>
  <c r="B165" i="1"/>
  <c r="N165" i="1"/>
  <c r="O165" i="1"/>
  <c r="B651" i="1"/>
  <c r="O651" i="1"/>
  <c r="N651" i="1"/>
  <c r="B609" i="1"/>
  <c r="O609" i="1"/>
  <c r="N609" i="1"/>
  <c r="B1155" i="1"/>
  <c r="O1155" i="1"/>
  <c r="N1155" i="1"/>
  <c r="B979" i="1"/>
  <c r="O979" i="1"/>
  <c r="N979" i="1"/>
  <c r="B74" i="1"/>
  <c r="O74" i="1"/>
  <c r="N74" i="1"/>
  <c r="B48" i="1"/>
  <c r="N48" i="1"/>
  <c r="O48" i="1"/>
  <c r="B128" i="1"/>
  <c r="O128" i="1"/>
  <c r="N128" i="1"/>
  <c r="B631" i="1"/>
  <c r="N631" i="1"/>
  <c r="O631" i="1"/>
  <c r="B113" i="1"/>
  <c r="N113" i="1"/>
  <c r="O113" i="1"/>
  <c r="B695" i="1"/>
  <c r="O695" i="1"/>
  <c r="N695" i="1"/>
  <c r="B615" i="1"/>
  <c r="N615" i="1"/>
  <c r="O615" i="1"/>
  <c r="B1202" i="1"/>
  <c r="N1202" i="1"/>
  <c r="O1202" i="1"/>
  <c r="B1077" i="1"/>
  <c r="N1077" i="1"/>
  <c r="O1077" i="1"/>
  <c r="B940" i="1"/>
  <c r="N940" i="1"/>
  <c r="O940" i="1"/>
  <c r="B597" i="1"/>
  <c r="N597" i="1"/>
  <c r="O597" i="1"/>
  <c r="B538" i="1"/>
  <c r="O538" i="1"/>
  <c r="N538" i="1"/>
  <c r="B430" i="1"/>
  <c r="N430" i="1"/>
  <c r="O430" i="1"/>
  <c r="B595" i="1"/>
  <c r="O595" i="1"/>
  <c r="N595" i="1"/>
  <c r="B143" i="1"/>
  <c r="O143" i="1"/>
  <c r="N143" i="1"/>
  <c r="B1122" i="1"/>
  <c r="O1122" i="1"/>
  <c r="N1122" i="1"/>
  <c r="B56" i="1"/>
  <c r="N56" i="1"/>
  <c r="O56" i="1"/>
  <c r="B1258" i="1"/>
  <c r="N1258" i="1"/>
  <c r="O1258" i="1"/>
  <c r="B1107" i="1"/>
  <c r="N1107" i="1"/>
  <c r="O1107" i="1"/>
  <c r="B1018" i="1"/>
  <c r="N1018" i="1"/>
  <c r="O1018" i="1"/>
  <c r="B810" i="1"/>
  <c r="N810" i="1"/>
  <c r="O810" i="1"/>
  <c r="B199" i="1"/>
  <c r="O199" i="1"/>
  <c r="N199" i="1"/>
  <c r="B895" i="1"/>
  <c r="O895" i="1"/>
  <c r="N895" i="1"/>
  <c r="B955" i="1"/>
  <c r="N955" i="1"/>
  <c r="O955" i="1"/>
  <c r="B126" i="1"/>
  <c r="N126" i="1"/>
  <c r="O126" i="1"/>
  <c r="B814" i="1"/>
  <c r="O814" i="1"/>
  <c r="N814" i="1"/>
  <c r="B1025" i="1"/>
  <c r="N1025" i="1"/>
  <c r="O1025" i="1"/>
  <c r="B1215" i="1"/>
  <c r="N1215" i="1"/>
  <c r="O1215" i="1"/>
  <c r="B1090" i="1"/>
  <c r="N1090" i="1"/>
  <c r="O1090" i="1"/>
  <c r="B953" i="1"/>
  <c r="N953" i="1"/>
  <c r="O953" i="1"/>
  <c r="B691" i="1"/>
  <c r="N691" i="1"/>
  <c r="O691" i="1"/>
  <c r="B793" i="1"/>
  <c r="O793" i="1"/>
  <c r="N793" i="1"/>
  <c r="B887" i="1"/>
  <c r="O887" i="1"/>
  <c r="N887" i="1"/>
  <c r="B1039" i="1"/>
  <c r="N1039" i="1"/>
  <c r="O1039" i="1"/>
  <c r="B605" i="1"/>
  <c r="O605" i="1"/>
  <c r="N605" i="1"/>
  <c r="B611" i="1"/>
  <c r="O611" i="1"/>
  <c r="N611" i="1"/>
  <c r="B1198" i="1"/>
  <c r="O1198" i="1"/>
  <c r="N1198" i="1"/>
  <c r="B1073" i="1"/>
  <c r="N1073" i="1"/>
  <c r="O1073" i="1"/>
  <c r="B936" i="1"/>
  <c r="N936" i="1"/>
  <c r="O936" i="1"/>
  <c r="B581" i="1"/>
  <c r="N581" i="1"/>
  <c r="O581" i="1"/>
  <c r="B645" i="1"/>
  <c r="O645" i="1"/>
  <c r="N645" i="1"/>
  <c r="B614" i="1"/>
  <c r="N614" i="1"/>
  <c r="O614" i="1"/>
  <c r="B543" i="1"/>
  <c r="N543" i="1"/>
  <c r="O543" i="1"/>
  <c r="B148" i="1"/>
  <c r="O148" i="1"/>
  <c r="N148" i="1"/>
  <c r="B1228" i="1"/>
  <c r="O1228" i="1"/>
  <c r="N1228" i="1"/>
  <c r="B61" i="1"/>
  <c r="N61" i="1"/>
  <c r="O61" i="1"/>
  <c r="B1263" i="1"/>
  <c r="N1263" i="1"/>
  <c r="O1263" i="1"/>
  <c r="B1173" i="1"/>
  <c r="N1173" i="1"/>
  <c r="O1173" i="1"/>
  <c r="B1048" i="1"/>
  <c r="N1048" i="1"/>
  <c r="O1048" i="1"/>
  <c r="B845" i="1"/>
  <c r="O845" i="1"/>
  <c r="N845" i="1"/>
  <c r="B152" i="1"/>
  <c r="N152" i="1"/>
  <c r="O152" i="1"/>
  <c r="B976" i="1"/>
  <c r="N976" i="1"/>
  <c r="O976" i="1"/>
  <c r="B919" i="1"/>
  <c r="N919" i="1"/>
  <c r="O919" i="1"/>
  <c r="B1235" i="1"/>
  <c r="O1235" i="1"/>
  <c r="N1235" i="1"/>
  <c r="B267" i="1"/>
  <c r="O267" i="1"/>
  <c r="N267" i="1"/>
  <c r="B1223" i="1"/>
  <c r="N1223" i="1"/>
  <c r="O1223" i="1"/>
  <c r="B1188" i="1"/>
  <c r="N1188" i="1"/>
  <c r="O1188" i="1"/>
  <c r="B1063" i="1"/>
  <c r="N1063" i="1"/>
  <c r="O1063" i="1"/>
  <c r="B914" i="1"/>
  <c r="N914" i="1"/>
  <c r="O914" i="1"/>
  <c r="B413" i="1"/>
  <c r="O413" i="1"/>
  <c r="N413" i="1"/>
  <c r="B906" i="1"/>
  <c r="O906" i="1"/>
  <c r="N906" i="1"/>
  <c r="B1259" i="1"/>
  <c r="N1259" i="1"/>
  <c r="O1259" i="1"/>
  <c r="B114" i="1"/>
  <c r="N114" i="1"/>
  <c r="O114" i="1"/>
  <c r="B696" i="1"/>
  <c r="O696" i="1"/>
  <c r="N696" i="1"/>
  <c r="B700" i="1"/>
  <c r="O700" i="1"/>
  <c r="N700" i="1"/>
  <c r="B1203" i="1"/>
  <c r="O1203" i="1"/>
  <c r="N1203" i="1"/>
  <c r="B1078" i="1"/>
  <c r="O1078" i="1"/>
  <c r="N1078" i="1"/>
  <c r="B941" i="1"/>
  <c r="O941" i="1"/>
  <c r="N941" i="1"/>
  <c r="B603" i="1"/>
  <c r="O603" i="1"/>
  <c r="N603" i="1"/>
  <c r="B722" i="1"/>
  <c r="N722" i="1"/>
  <c r="O722" i="1"/>
  <c r="B870" i="1"/>
  <c r="N870" i="1"/>
  <c r="O870" i="1"/>
  <c r="B775" i="1"/>
  <c r="O775" i="1"/>
  <c r="N775" i="1"/>
  <c r="B670" i="1"/>
  <c r="O670" i="1"/>
  <c r="N670" i="1"/>
  <c r="B560" i="1"/>
  <c r="N560" i="1"/>
  <c r="O560" i="1"/>
  <c r="B208" i="1"/>
  <c r="N208" i="1"/>
  <c r="O208" i="1"/>
  <c r="B704" i="1"/>
  <c r="N704" i="1"/>
  <c r="O704" i="1"/>
  <c r="B988" i="1"/>
  <c r="N988" i="1"/>
  <c r="O988" i="1"/>
  <c r="B241" i="1"/>
  <c r="N241" i="1"/>
  <c r="O241" i="1"/>
  <c r="B1136" i="1"/>
  <c r="N1136" i="1"/>
  <c r="O1136" i="1"/>
  <c r="B607" i="1"/>
  <c r="N607" i="1"/>
  <c r="O607" i="1"/>
  <c r="B927" i="1"/>
  <c r="N927" i="1"/>
  <c r="O927" i="1"/>
  <c r="B828" i="1"/>
  <c r="O828" i="1"/>
  <c r="N828" i="1"/>
  <c r="B708" i="1"/>
  <c r="O708" i="1"/>
  <c r="N708" i="1"/>
  <c r="B594" i="1"/>
  <c r="O594" i="1"/>
  <c r="N594" i="1"/>
  <c r="B257" i="1"/>
  <c r="O257" i="1"/>
  <c r="N257" i="1"/>
  <c r="B33" i="1"/>
  <c r="O33" i="1"/>
  <c r="N33" i="1"/>
  <c r="B1159" i="1"/>
  <c r="N1159" i="1"/>
  <c r="O1159" i="1"/>
  <c r="B243" i="1"/>
  <c r="O243" i="1"/>
  <c r="N243" i="1"/>
  <c r="B697" i="1"/>
  <c r="O697" i="1"/>
  <c r="N697" i="1"/>
  <c r="B900" i="1"/>
  <c r="O900" i="1"/>
  <c r="N900" i="1"/>
  <c r="B19" i="1"/>
  <c r="N19" i="1"/>
  <c r="O19" i="1"/>
  <c r="B851" i="1"/>
  <c r="N851" i="1"/>
  <c r="O851" i="1"/>
  <c r="B756" i="1"/>
  <c r="O756" i="1"/>
  <c r="N756" i="1"/>
  <c r="B650" i="1"/>
  <c r="O650" i="1"/>
  <c r="N650" i="1"/>
  <c r="B425" i="1"/>
  <c r="O425" i="1"/>
  <c r="N425" i="1"/>
  <c r="B168" i="1"/>
  <c r="O168" i="1"/>
  <c r="N168" i="1"/>
  <c r="B751" i="1"/>
  <c r="N751" i="1"/>
  <c r="O751" i="1"/>
  <c r="B83" i="1"/>
  <c r="O83" i="1"/>
  <c r="N83" i="1"/>
  <c r="B720" i="1"/>
  <c r="O720" i="1"/>
  <c r="N720" i="1"/>
  <c r="B997" i="1"/>
  <c r="O997" i="1"/>
  <c r="N997" i="1"/>
  <c r="B77" i="1"/>
  <c r="O77" i="1"/>
  <c r="N77" i="1"/>
  <c r="B231" i="1"/>
  <c r="N231" i="1"/>
  <c r="O231" i="1"/>
  <c r="B826" i="1"/>
  <c r="O826" i="1"/>
  <c r="N826" i="1"/>
  <c r="B706" i="1"/>
  <c r="O706" i="1"/>
  <c r="N706" i="1"/>
  <c r="B592" i="1"/>
  <c r="N592" i="1"/>
  <c r="O592" i="1"/>
  <c r="B255" i="1"/>
  <c r="N255" i="1"/>
  <c r="O255" i="1"/>
  <c r="B31" i="1"/>
  <c r="N31" i="1"/>
  <c r="O31" i="1"/>
  <c r="B990" i="1"/>
  <c r="N990" i="1"/>
  <c r="O990" i="1"/>
  <c r="B191" i="1"/>
  <c r="N191" i="1"/>
  <c r="O191" i="1"/>
  <c r="B531" i="1"/>
  <c r="N531" i="1"/>
  <c r="O531" i="1"/>
  <c r="B898" i="1"/>
  <c r="N898" i="1"/>
  <c r="O898" i="1"/>
  <c r="B17" i="1"/>
  <c r="N17" i="1"/>
  <c r="O17" i="1"/>
  <c r="B865" i="1"/>
  <c r="N865" i="1"/>
  <c r="O865" i="1"/>
  <c r="B770" i="1"/>
  <c r="N770" i="1"/>
  <c r="O770" i="1"/>
  <c r="B665" i="1"/>
  <c r="N665" i="1"/>
  <c r="O665" i="1"/>
  <c r="B555" i="1"/>
  <c r="N555" i="1"/>
  <c r="O555" i="1"/>
  <c r="B203" i="1"/>
  <c r="N203" i="1"/>
  <c r="O203" i="1"/>
  <c r="B1044" i="1"/>
  <c r="N1044" i="1"/>
  <c r="O1044" i="1"/>
  <c r="B404" i="1"/>
  <c r="N404" i="1"/>
  <c r="O404" i="1"/>
  <c r="B930" i="1"/>
  <c r="N930" i="1"/>
  <c r="O930" i="1"/>
  <c r="B1131" i="1"/>
  <c r="N1131" i="1"/>
  <c r="O1131" i="1"/>
  <c r="B525" i="1"/>
  <c r="N525" i="1"/>
  <c r="O525" i="1"/>
  <c r="B736" i="1"/>
  <c r="O736" i="1"/>
  <c r="N736" i="1"/>
  <c r="B840" i="1"/>
  <c r="O840" i="1"/>
  <c r="N840" i="1"/>
  <c r="B726" i="1"/>
  <c r="O726" i="1"/>
  <c r="N726" i="1"/>
  <c r="B626" i="1"/>
  <c r="N626" i="1"/>
  <c r="O626" i="1"/>
  <c r="B414" i="1"/>
  <c r="O414" i="1"/>
  <c r="N414" i="1"/>
  <c r="B91" i="1"/>
  <c r="O91" i="1"/>
  <c r="N91" i="1"/>
  <c r="B157" i="1"/>
  <c r="O157" i="1"/>
  <c r="N157" i="1"/>
  <c r="B1041" i="1"/>
  <c r="O1041" i="1"/>
  <c r="N1041" i="1"/>
  <c r="B929" i="1"/>
  <c r="O929" i="1"/>
  <c r="N929" i="1"/>
  <c r="B971" i="1"/>
  <c r="O971" i="1"/>
  <c r="N971" i="1"/>
  <c r="B66" i="1"/>
  <c r="N66" i="1"/>
  <c r="O66" i="1"/>
  <c r="N1238" i="1"/>
  <c r="B1238" i="1"/>
  <c r="O1238" i="1"/>
  <c r="B112" i="1"/>
  <c r="O112" i="1"/>
  <c r="N112" i="1"/>
  <c r="B1275" i="1"/>
  <c r="N1275" i="1"/>
  <c r="O1275" i="1"/>
  <c r="B46" i="1"/>
  <c r="N46" i="1"/>
  <c r="O46" i="1"/>
  <c r="B565" i="1"/>
  <c r="O565" i="1"/>
  <c r="N565" i="1"/>
  <c r="B96" i="1"/>
  <c r="O96" i="1"/>
  <c r="N96" i="1"/>
  <c r="B1194" i="1"/>
  <c r="N1194" i="1"/>
  <c r="O1194" i="1"/>
  <c r="B1069" i="1"/>
  <c r="N1069" i="1"/>
  <c r="O1069" i="1"/>
  <c r="B920" i="1"/>
  <c r="N920" i="1"/>
  <c r="O920" i="1"/>
  <c r="B553" i="1"/>
  <c r="N553" i="1"/>
  <c r="O553" i="1"/>
  <c r="B908" i="1"/>
  <c r="O908" i="1"/>
  <c r="N908" i="1"/>
  <c r="B529" i="1"/>
  <c r="N529" i="1"/>
  <c r="O529" i="1"/>
  <c r="B178" i="1"/>
  <c r="N178" i="1"/>
  <c r="O178" i="1"/>
  <c r="B135" i="1"/>
  <c r="O135" i="1"/>
  <c r="N135" i="1"/>
  <c r="B1114" i="1"/>
  <c r="O1114" i="1"/>
  <c r="N1114" i="1"/>
  <c r="B100" i="1"/>
  <c r="N100" i="1"/>
  <c r="O100" i="1"/>
  <c r="B1250" i="1"/>
  <c r="N1250" i="1"/>
  <c r="O1250" i="1"/>
  <c r="B1099" i="1"/>
  <c r="N1099" i="1"/>
  <c r="O1099" i="1"/>
  <c r="B1010" i="1"/>
  <c r="N1010" i="1"/>
  <c r="O1010" i="1"/>
  <c r="B760" i="1"/>
  <c r="O760" i="1"/>
  <c r="N760" i="1"/>
  <c r="B1162" i="1"/>
  <c r="N1162" i="1"/>
  <c r="O1162" i="1"/>
  <c r="B154" i="1"/>
  <c r="O154" i="1"/>
  <c r="N154" i="1"/>
  <c r="B766" i="1"/>
  <c r="N766" i="1"/>
  <c r="O766" i="1"/>
  <c r="B118" i="1"/>
  <c r="N118" i="1"/>
  <c r="O118" i="1"/>
  <c r="B734" i="1"/>
  <c r="O734" i="1"/>
  <c r="N734" i="1"/>
  <c r="B925" i="1"/>
  <c r="O925" i="1"/>
  <c r="N925" i="1"/>
  <c r="B1207" i="1"/>
  <c r="O1207" i="1"/>
  <c r="N1207" i="1"/>
  <c r="B1082" i="1"/>
  <c r="N1082" i="1"/>
  <c r="O1082" i="1"/>
  <c r="B945" i="1"/>
  <c r="N945" i="1"/>
  <c r="O945" i="1"/>
  <c r="B653" i="1"/>
  <c r="N653" i="1"/>
  <c r="O653" i="1"/>
  <c r="B192" i="1"/>
  <c r="N192" i="1"/>
  <c r="O192" i="1"/>
  <c r="B57" i="1"/>
  <c r="N57" i="1"/>
  <c r="O57" i="1"/>
  <c r="B133" i="1"/>
  <c r="N133" i="1"/>
  <c r="O133" i="1"/>
  <c r="B269" i="1"/>
  <c r="O269" i="1"/>
  <c r="N269" i="1"/>
  <c r="B780" i="1"/>
  <c r="N780" i="1"/>
  <c r="O780" i="1"/>
  <c r="B1190" i="1"/>
  <c r="N1190" i="1"/>
  <c r="O1190" i="1"/>
  <c r="B1065" i="1"/>
  <c r="N1065" i="1"/>
  <c r="O1065" i="1"/>
  <c r="B916" i="1"/>
  <c r="N916" i="1"/>
  <c r="O916" i="1"/>
  <c r="B421" i="1"/>
  <c r="O421" i="1"/>
  <c r="N421" i="1"/>
  <c r="B1154" i="1"/>
  <c r="O1154" i="1"/>
  <c r="N1154" i="1"/>
  <c r="B1209" i="1"/>
  <c r="N1209" i="1"/>
  <c r="O1209" i="1"/>
  <c r="B698" i="1"/>
  <c r="N698" i="1"/>
  <c r="O698" i="1"/>
  <c r="B140" i="1"/>
  <c r="O140" i="1"/>
  <c r="N140" i="1"/>
  <c r="B1119" i="1"/>
  <c r="N1119" i="1"/>
  <c r="O1119" i="1"/>
  <c r="B36" i="1"/>
  <c r="N36" i="1"/>
  <c r="O36" i="1"/>
  <c r="B1255" i="1"/>
  <c r="N1255" i="1"/>
  <c r="O1255" i="1"/>
  <c r="B1104" i="1"/>
  <c r="N1104" i="1"/>
  <c r="O1104" i="1"/>
  <c r="B1015" i="1"/>
  <c r="N1015" i="1"/>
  <c r="O1015" i="1"/>
  <c r="B800" i="1"/>
  <c r="N800" i="1"/>
  <c r="O800" i="1"/>
  <c r="B1047" i="1"/>
  <c r="N1047" i="1"/>
  <c r="O1047" i="1"/>
  <c r="B739" i="1"/>
  <c r="N739" i="1"/>
  <c r="O739" i="1"/>
  <c r="B735" i="1"/>
  <c r="O735" i="1"/>
  <c r="N735" i="1"/>
  <c r="B1280" i="1"/>
  <c r="O1280" i="1"/>
  <c r="N1280" i="1"/>
  <c r="B224" i="1"/>
  <c r="N224" i="1"/>
  <c r="O224" i="1"/>
  <c r="B1270" i="1"/>
  <c r="O1270" i="1"/>
  <c r="N1270" i="1"/>
  <c r="B1180" i="1"/>
  <c r="N1180" i="1"/>
  <c r="O1180" i="1"/>
  <c r="B1055" i="1"/>
  <c r="N1055" i="1"/>
  <c r="O1055" i="1"/>
  <c r="B871" i="1"/>
  <c r="N871" i="1"/>
  <c r="O871" i="1"/>
  <c r="B209" i="1"/>
  <c r="O209" i="1"/>
  <c r="N209" i="1"/>
  <c r="B1137" i="1"/>
  <c r="O1137" i="1"/>
  <c r="N1137" i="1"/>
  <c r="B1108" i="1"/>
  <c r="N1108" i="1"/>
  <c r="O1108" i="1"/>
  <c r="B47" i="1"/>
  <c r="N47" i="1"/>
  <c r="O47" i="1"/>
  <c r="B566" i="1"/>
  <c r="O566" i="1"/>
  <c r="N566" i="1"/>
  <c r="B97" i="1"/>
  <c r="O97" i="1"/>
  <c r="N97" i="1"/>
  <c r="B1195" i="1"/>
  <c r="O1195" i="1"/>
  <c r="N1195" i="1"/>
  <c r="B1070" i="1"/>
  <c r="O1070" i="1"/>
  <c r="N1070" i="1"/>
  <c r="B921" i="1"/>
  <c r="O921" i="1"/>
  <c r="N921" i="1"/>
  <c r="B559" i="1"/>
  <c r="O559" i="1"/>
  <c r="N559" i="1"/>
  <c r="B13" i="1"/>
  <c r="N13" i="1"/>
  <c r="O13" i="1"/>
  <c r="B862" i="1"/>
  <c r="N862" i="1"/>
  <c r="O862" i="1"/>
  <c r="B767" i="1"/>
  <c r="O767" i="1"/>
  <c r="N767" i="1"/>
  <c r="B662" i="1"/>
  <c r="O662" i="1"/>
  <c r="N662" i="1"/>
  <c r="B552" i="1"/>
  <c r="N552" i="1"/>
  <c r="O552" i="1"/>
  <c r="B200" i="1"/>
  <c r="N200" i="1"/>
  <c r="O200" i="1"/>
  <c r="B576" i="1"/>
  <c r="N576" i="1"/>
  <c r="O576" i="1"/>
  <c r="B745" i="1"/>
  <c r="N745" i="1"/>
  <c r="O745" i="1"/>
  <c r="B907" i="1"/>
  <c r="N907" i="1"/>
  <c r="O907" i="1"/>
  <c r="B1040" i="1"/>
  <c r="N1040" i="1"/>
  <c r="O1040" i="1"/>
  <c r="B274" i="1"/>
  <c r="N274" i="1"/>
  <c r="O274" i="1"/>
  <c r="B682" i="1"/>
  <c r="N682" i="1"/>
  <c r="O682" i="1"/>
  <c r="B807" i="1"/>
  <c r="O807" i="1"/>
  <c r="N807" i="1"/>
  <c r="B690" i="1"/>
  <c r="O690" i="1"/>
  <c r="N690" i="1"/>
  <c r="B586" i="1"/>
  <c r="O586" i="1"/>
  <c r="N586" i="1"/>
  <c r="B222" i="1"/>
  <c r="N222" i="1"/>
  <c r="O222" i="1"/>
  <c r="B1171" i="1"/>
  <c r="N1171" i="1"/>
  <c r="O1171" i="1"/>
  <c r="B747" i="1"/>
  <c r="O747" i="1"/>
  <c r="N747" i="1"/>
  <c r="B1003" i="1"/>
  <c r="O1003" i="1"/>
  <c r="N1003" i="1"/>
  <c r="B1240" i="1"/>
  <c r="O1240" i="1"/>
  <c r="N1240" i="1"/>
  <c r="B892" i="1"/>
  <c r="O892" i="1"/>
  <c r="N892" i="1"/>
  <c r="B1127" i="1"/>
  <c r="N1127" i="1"/>
  <c r="O1127" i="1"/>
  <c r="B843" i="1"/>
  <c r="N843" i="1"/>
  <c r="O843" i="1"/>
  <c r="B729" i="1"/>
  <c r="O729" i="1"/>
  <c r="N729" i="1"/>
  <c r="B637" i="1"/>
  <c r="O637" i="1"/>
  <c r="N637" i="1"/>
  <c r="B417" i="1"/>
  <c r="O417" i="1"/>
  <c r="N417" i="1"/>
  <c r="B94" i="1"/>
  <c r="O94" i="1"/>
  <c r="N94" i="1"/>
  <c r="B160" i="1"/>
  <c r="N160" i="1"/>
  <c r="O160" i="1"/>
  <c r="B1243" i="1"/>
  <c r="O1243" i="1"/>
  <c r="N1243" i="1"/>
  <c r="B1150" i="1"/>
  <c r="O1150" i="1"/>
  <c r="N1150" i="1"/>
  <c r="B974" i="1"/>
  <c r="O974" i="1"/>
  <c r="N974" i="1"/>
  <c r="B69" i="1"/>
  <c r="N69" i="1"/>
  <c r="O69" i="1"/>
  <c r="B911" i="1"/>
  <c r="N911" i="1"/>
  <c r="O911" i="1"/>
  <c r="B805" i="1"/>
  <c r="O805" i="1"/>
  <c r="N805" i="1"/>
  <c r="B688" i="1"/>
  <c r="O688" i="1"/>
  <c r="N688" i="1"/>
  <c r="B584" i="1"/>
  <c r="N584" i="1"/>
  <c r="O584" i="1"/>
  <c r="B220" i="1"/>
  <c r="N220" i="1"/>
  <c r="O220" i="1"/>
  <c r="B1169" i="1"/>
  <c r="N1169" i="1"/>
  <c r="O1169" i="1"/>
  <c r="B622" i="1"/>
  <c r="N622" i="1"/>
  <c r="O622" i="1"/>
  <c r="B932" i="1"/>
  <c r="N932" i="1"/>
  <c r="O932" i="1"/>
  <c r="B1148" i="1"/>
  <c r="N1148" i="1"/>
  <c r="O1148" i="1"/>
  <c r="B890" i="1"/>
  <c r="N890" i="1"/>
  <c r="O890" i="1"/>
  <c r="B1033" i="1"/>
  <c r="N1033" i="1"/>
  <c r="O1033" i="1"/>
  <c r="B857" i="1"/>
  <c r="N857" i="1"/>
  <c r="O857" i="1"/>
  <c r="B762" i="1"/>
  <c r="N762" i="1"/>
  <c r="O762" i="1"/>
  <c r="B657" i="1"/>
  <c r="N657" i="1"/>
  <c r="O657" i="1"/>
  <c r="B547" i="1"/>
  <c r="N547" i="1"/>
  <c r="O547" i="1"/>
  <c r="B174" i="1"/>
  <c r="N174" i="1"/>
  <c r="O174" i="1"/>
  <c r="B1163" i="1"/>
  <c r="N1163" i="1"/>
  <c r="O1163" i="1"/>
  <c r="B246" i="1"/>
  <c r="N246" i="1"/>
  <c r="O246" i="1"/>
  <c r="B239" i="1"/>
  <c r="N239" i="1"/>
  <c r="O239" i="1"/>
  <c r="B1035" i="1"/>
  <c r="N1035" i="1"/>
  <c r="O1035" i="1"/>
  <c r="B186" i="1"/>
  <c r="N186" i="1"/>
  <c r="O186" i="1"/>
  <c r="B571" i="1"/>
  <c r="O571" i="1"/>
  <c r="N571" i="1"/>
  <c r="B832" i="1"/>
  <c r="O832" i="1"/>
  <c r="N832" i="1"/>
  <c r="B712" i="1"/>
  <c r="O712" i="1"/>
  <c r="N712" i="1"/>
  <c r="B598" i="1"/>
  <c r="O598" i="1"/>
  <c r="N598" i="1"/>
  <c r="B261" i="1"/>
  <c r="N261" i="1"/>
  <c r="O261" i="1"/>
  <c r="B53" i="1"/>
  <c r="N53" i="1"/>
  <c r="O53" i="1"/>
  <c r="B249" i="1"/>
  <c r="N249" i="1"/>
  <c r="O249" i="1"/>
  <c r="B539" i="1"/>
  <c r="O539" i="1"/>
  <c r="N539" i="1"/>
  <c r="B743" i="1"/>
  <c r="O743" i="1"/>
  <c r="N743" i="1"/>
  <c r="B963" i="1"/>
  <c r="O963" i="1"/>
  <c r="N963" i="1"/>
  <c r="B26" i="1"/>
  <c r="N26" i="1"/>
  <c r="O26" i="1"/>
  <c r="B996" i="1"/>
  <c r="N996" i="1"/>
  <c r="O996" i="1"/>
  <c r="B995" i="1"/>
  <c r="O995" i="1"/>
  <c r="N995" i="1"/>
  <c r="B1084" i="1"/>
  <c r="N1084" i="1"/>
  <c r="O1084" i="1"/>
  <c r="B1028" i="1"/>
  <c r="N1028" i="1"/>
  <c r="O1028" i="1"/>
  <c r="B230" i="1"/>
  <c r="O230" i="1"/>
  <c r="N230" i="1"/>
  <c r="B1276" i="1"/>
  <c r="O1276" i="1"/>
  <c r="N1276" i="1"/>
  <c r="B1186" i="1"/>
  <c r="N1186" i="1"/>
  <c r="O1186" i="1"/>
  <c r="B1061" i="1"/>
  <c r="N1061" i="1"/>
  <c r="O1061" i="1"/>
  <c r="B912" i="1"/>
  <c r="N912" i="1"/>
  <c r="O912" i="1"/>
  <c r="B260" i="1"/>
  <c r="O260" i="1"/>
  <c r="N260" i="1"/>
  <c r="B742" i="1"/>
  <c r="O742" i="1"/>
  <c r="N742" i="1"/>
  <c r="B1217" i="1"/>
  <c r="N1217" i="1"/>
  <c r="O1217" i="1"/>
  <c r="B1160" i="1"/>
  <c r="O1160" i="1"/>
  <c r="N1160" i="1"/>
  <c r="B127" i="1"/>
  <c r="O127" i="1"/>
  <c r="N127" i="1"/>
  <c r="B815" i="1"/>
  <c r="O815" i="1"/>
  <c r="N815" i="1"/>
  <c r="B180" i="1"/>
  <c r="O180" i="1"/>
  <c r="N180" i="1"/>
  <c r="B1216" i="1"/>
  <c r="O1216" i="1"/>
  <c r="N1216" i="1"/>
  <c r="B1091" i="1"/>
  <c r="N1091" i="1"/>
  <c r="O1091" i="1"/>
  <c r="B954" i="1"/>
  <c r="N954" i="1"/>
  <c r="O954" i="1"/>
  <c r="B693" i="1"/>
  <c r="O693" i="1"/>
  <c r="N693" i="1"/>
  <c r="B822" i="1"/>
  <c r="O822" i="1"/>
  <c r="N822" i="1"/>
  <c r="B12" i="1"/>
  <c r="N12" i="1"/>
  <c r="O12" i="1"/>
  <c r="B258" i="1"/>
  <c r="N258" i="1"/>
  <c r="O258" i="1"/>
  <c r="B110" i="1"/>
  <c r="N110" i="1"/>
  <c r="O110" i="1"/>
  <c r="B606" i="1"/>
  <c r="O606" i="1"/>
  <c r="N606" i="1"/>
  <c r="B612" i="1"/>
  <c r="N612" i="1"/>
  <c r="O612" i="1"/>
  <c r="B1199" i="1"/>
  <c r="N1199" i="1"/>
  <c r="O1199" i="1"/>
  <c r="B1074" i="1"/>
  <c r="N1074" i="1"/>
  <c r="O1074" i="1"/>
  <c r="B937" i="1"/>
  <c r="N937" i="1"/>
  <c r="O937" i="1"/>
  <c r="B587" i="1"/>
  <c r="O587" i="1"/>
  <c r="N587" i="1"/>
  <c r="B1004" i="1"/>
  <c r="N1004" i="1"/>
  <c r="O1004" i="1"/>
  <c r="B1267" i="1"/>
  <c r="N1267" i="1"/>
  <c r="O1267" i="1"/>
  <c r="B117" i="1"/>
  <c r="N117" i="1"/>
  <c r="O117" i="1"/>
  <c r="B226" i="1"/>
  <c r="O226" i="1"/>
  <c r="N226" i="1"/>
  <c r="B1272" i="1"/>
  <c r="N1272" i="1"/>
  <c r="O1272" i="1"/>
  <c r="B1182" i="1"/>
  <c r="N1182" i="1"/>
  <c r="O1182" i="1"/>
  <c r="B1057" i="1"/>
  <c r="N1057" i="1"/>
  <c r="O1057" i="1"/>
  <c r="B876" i="1"/>
  <c r="O876" i="1"/>
  <c r="N876" i="1"/>
  <c r="B217" i="1"/>
  <c r="O217" i="1"/>
  <c r="N217" i="1"/>
  <c r="B1145" i="1"/>
  <c r="O1145" i="1"/>
  <c r="N1145" i="1"/>
  <c r="B1177" i="1"/>
  <c r="N1177" i="1"/>
  <c r="O1177" i="1"/>
  <c r="B149" i="1"/>
  <c r="N149" i="1"/>
  <c r="O149" i="1"/>
  <c r="B132" i="1"/>
  <c r="O132" i="1"/>
  <c r="N132" i="1"/>
  <c r="B962" i="1"/>
  <c r="N962" i="1"/>
  <c r="O962" i="1"/>
  <c r="N629" i="1"/>
  <c r="B629" i="1"/>
  <c r="O629" i="1"/>
  <c r="B1221" i="1"/>
  <c r="N1221" i="1"/>
  <c r="O1221" i="1"/>
  <c r="B1096" i="1"/>
  <c r="N1096" i="1"/>
  <c r="O1096" i="1"/>
  <c r="B959" i="1"/>
  <c r="N959" i="1"/>
  <c r="O959" i="1"/>
  <c r="B731" i="1"/>
  <c r="N731" i="1"/>
  <c r="O731" i="1"/>
  <c r="B410" i="1"/>
  <c r="N410" i="1"/>
  <c r="O410" i="1"/>
  <c r="B71" i="1"/>
  <c r="O71" i="1"/>
  <c r="N71" i="1"/>
  <c r="B147" i="1"/>
  <c r="N147" i="1"/>
  <c r="O147" i="1"/>
  <c r="B1227" i="1"/>
  <c r="O1227" i="1"/>
  <c r="N1227" i="1"/>
  <c r="B60" i="1"/>
  <c r="N60" i="1"/>
  <c r="O60" i="1"/>
  <c r="B1262" i="1"/>
  <c r="O1262" i="1"/>
  <c r="N1262" i="1"/>
  <c r="B1111" i="1"/>
  <c r="N1111" i="1"/>
  <c r="O1111" i="1"/>
  <c r="B1022" i="1"/>
  <c r="N1022" i="1"/>
  <c r="O1022" i="1"/>
  <c r="B839" i="1"/>
  <c r="N839" i="1"/>
  <c r="O839" i="1"/>
  <c r="B90" i="1"/>
  <c r="O90" i="1"/>
  <c r="N90" i="1"/>
  <c r="B970" i="1"/>
  <c r="O970" i="1"/>
  <c r="N970" i="1"/>
  <c r="B861" i="1"/>
  <c r="N861" i="1"/>
  <c r="O861" i="1"/>
  <c r="B1234" i="1"/>
  <c r="N1234" i="1"/>
  <c r="O1234" i="1"/>
  <c r="B266" i="1"/>
  <c r="O266" i="1"/>
  <c r="N266" i="1"/>
  <c r="B1277" i="1"/>
  <c r="N1277" i="1"/>
  <c r="O1277" i="1"/>
  <c r="B1187" i="1"/>
  <c r="O1187" i="1"/>
  <c r="N1187" i="1"/>
  <c r="B1062" i="1"/>
  <c r="O1062" i="1"/>
  <c r="N1062" i="1"/>
  <c r="B913" i="1"/>
  <c r="O913" i="1"/>
  <c r="N913" i="1"/>
  <c r="B411" i="1"/>
  <c r="N411" i="1"/>
  <c r="O411" i="1"/>
  <c r="B904" i="1"/>
  <c r="N904" i="1"/>
  <c r="O904" i="1"/>
  <c r="B854" i="1"/>
  <c r="N854" i="1"/>
  <c r="O854" i="1"/>
  <c r="B759" i="1"/>
  <c r="O759" i="1"/>
  <c r="N759" i="1"/>
  <c r="B654" i="1"/>
  <c r="O654" i="1"/>
  <c r="N654" i="1"/>
  <c r="B544" i="1"/>
  <c r="N544" i="1"/>
  <c r="O544" i="1"/>
  <c r="B171" i="1"/>
  <c r="N171" i="1"/>
  <c r="O171" i="1"/>
  <c r="B935" i="1"/>
  <c r="N935" i="1"/>
  <c r="O935" i="1"/>
  <c r="B193" i="1"/>
  <c r="N193" i="1"/>
  <c r="O193" i="1"/>
  <c r="B236" i="1"/>
  <c r="N236" i="1"/>
  <c r="O236" i="1"/>
  <c r="B1000" i="1"/>
  <c r="N1000" i="1"/>
  <c r="O1000" i="1"/>
  <c r="B153" i="1"/>
  <c r="N153" i="1"/>
  <c r="O153" i="1"/>
  <c r="B568" i="1"/>
  <c r="N568" i="1"/>
  <c r="O568" i="1"/>
  <c r="B799" i="1"/>
  <c r="O799" i="1"/>
  <c r="N799" i="1"/>
  <c r="B676" i="1"/>
  <c r="O676" i="1"/>
  <c r="N676" i="1"/>
  <c r="B578" i="1"/>
  <c r="O578" i="1"/>
  <c r="N578" i="1"/>
  <c r="B214" i="1"/>
  <c r="O214" i="1"/>
  <c r="N214" i="1"/>
  <c r="B1046" i="1"/>
  <c r="O1046" i="1"/>
  <c r="N1046" i="1"/>
  <c r="B406" i="1"/>
  <c r="O406" i="1"/>
  <c r="N406" i="1"/>
  <c r="B536" i="1"/>
  <c r="O536" i="1"/>
  <c r="N536" i="1"/>
  <c r="B1142" i="1"/>
  <c r="O1142" i="1"/>
  <c r="N1142" i="1"/>
  <c r="B738" i="1"/>
  <c r="O738" i="1"/>
  <c r="N738" i="1"/>
  <c r="B1124" i="1"/>
  <c r="N1124" i="1"/>
  <c r="O1124" i="1"/>
  <c r="B835" i="1"/>
  <c r="N835" i="1"/>
  <c r="O835" i="1"/>
  <c r="B715" i="1"/>
  <c r="O715" i="1"/>
  <c r="N715" i="1"/>
  <c r="B601" i="1"/>
  <c r="O601" i="1"/>
  <c r="N601" i="1"/>
  <c r="B264" i="1"/>
  <c r="O264" i="1"/>
  <c r="N264" i="1"/>
  <c r="B86" i="1"/>
  <c r="O86" i="1"/>
  <c r="N86" i="1"/>
  <c r="B823" i="1"/>
  <c r="O823" i="1"/>
  <c r="N823" i="1"/>
  <c r="B686" i="1"/>
  <c r="O686" i="1"/>
  <c r="N686" i="1"/>
  <c r="B819" i="1"/>
  <c r="O819" i="1"/>
  <c r="N819" i="1"/>
  <c r="B966" i="1"/>
  <c r="O966" i="1"/>
  <c r="N966" i="1"/>
  <c r="B29" i="1"/>
  <c r="N29" i="1"/>
  <c r="O29" i="1"/>
  <c r="B874" i="1"/>
  <c r="N874" i="1"/>
  <c r="O874" i="1"/>
  <c r="B779" i="1"/>
  <c r="O779" i="1"/>
  <c r="N779" i="1"/>
  <c r="B674" i="1"/>
  <c r="O674" i="1"/>
  <c r="N674" i="1"/>
  <c r="B564" i="1"/>
  <c r="N564" i="1"/>
  <c r="O564" i="1"/>
  <c r="B212" i="1"/>
  <c r="N212" i="1"/>
  <c r="O212" i="1"/>
  <c r="B825" i="1"/>
  <c r="N825" i="1"/>
  <c r="O825" i="1"/>
  <c r="B275" i="1"/>
  <c r="N275" i="1"/>
  <c r="O275" i="1"/>
  <c r="B534" i="1"/>
  <c r="N534" i="1"/>
  <c r="O534" i="1"/>
  <c r="B1140" i="1"/>
  <c r="N1140" i="1"/>
  <c r="O1140" i="1"/>
  <c r="B685" i="1"/>
  <c r="N685" i="1"/>
  <c r="O685" i="1"/>
  <c r="B1031" i="1"/>
  <c r="N1031" i="1"/>
  <c r="O1031" i="1"/>
  <c r="B849" i="1"/>
  <c r="O849" i="1"/>
  <c r="N849" i="1"/>
  <c r="B754" i="1"/>
  <c r="N754" i="1"/>
  <c r="O754" i="1"/>
  <c r="B643" i="1"/>
  <c r="N643" i="1"/>
  <c r="O643" i="1"/>
  <c r="B423" i="1"/>
  <c r="N423" i="1"/>
  <c r="O423" i="1"/>
  <c r="B166" i="1"/>
  <c r="N166" i="1"/>
  <c r="O166" i="1"/>
  <c r="B749" i="1"/>
  <c r="N749" i="1"/>
  <c r="O749" i="1"/>
  <c r="B41" i="1"/>
  <c r="N41" i="1"/>
  <c r="O41" i="1"/>
  <c r="B22" i="1"/>
  <c r="N22" i="1"/>
  <c r="O22" i="1"/>
  <c r="B980" i="1"/>
  <c r="N980" i="1"/>
  <c r="O980" i="1"/>
  <c r="O75" i="1"/>
  <c r="B75" i="1"/>
  <c r="N75" i="1"/>
  <c r="O80" i="1"/>
  <c r="B80" i="1"/>
  <c r="N80" i="1"/>
  <c r="B811" i="1"/>
  <c r="O811" i="1"/>
  <c r="N811" i="1"/>
  <c r="B694" i="1"/>
  <c r="O694" i="1"/>
  <c r="N694" i="1"/>
  <c r="B590" i="1"/>
  <c r="N590" i="1"/>
  <c r="O590" i="1"/>
  <c r="B253" i="1"/>
  <c r="N253" i="1"/>
  <c r="O253" i="1"/>
  <c r="B20" i="1"/>
  <c r="N20" i="1"/>
  <c r="O20" i="1"/>
  <c r="B934" i="1"/>
  <c r="N934" i="1"/>
  <c r="O934" i="1"/>
  <c r="B50" i="1"/>
  <c r="O50" i="1"/>
  <c r="N50" i="1"/>
  <c r="B234" i="1"/>
  <c r="O234" i="1"/>
  <c r="N234" i="1"/>
  <c r="B896" i="1"/>
  <c r="O896" i="1"/>
  <c r="N896" i="1"/>
  <c r="B14" i="1"/>
  <c r="N14" i="1"/>
  <c r="O14" i="1"/>
  <c r="B683" i="1"/>
  <c r="N683" i="1"/>
  <c r="O683" i="1"/>
  <c r="B45" i="1"/>
  <c r="O45" i="1"/>
  <c r="N45" i="1"/>
  <c r="B400" i="1"/>
  <c r="N400" i="1"/>
  <c r="O400" i="1"/>
  <c r="B1233" i="1"/>
  <c r="O1233" i="1"/>
  <c r="N1233" i="1"/>
  <c r="B105" i="1"/>
  <c r="O105" i="1"/>
  <c r="N105" i="1"/>
  <c r="B1268" i="1"/>
  <c r="N1268" i="1"/>
  <c r="O1268" i="1"/>
  <c r="B1178" i="1"/>
  <c r="N1178" i="1"/>
  <c r="O1178" i="1"/>
  <c r="B1053" i="1"/>
  <c r="N1053" i="1"/>
  <c r="O1053" i="1"/>
  <c r="B863" i="1"/>
  <c r="N863" i="1"/>
  <c r="O863" i="1"/>
  <c r="B201" i="1"/>
  <c r="O201" i="1"/>
  <c r="N201" i="1"/>
  <c r="B1129" i="1"/>
  <c r="O1129" i="1"/>
  <c r="N1129" i="1"/>
  <c r="B1185" i="1"/>
  <c r="N1185" i="1"/>
  <c r="O1185" i="1"/>
  <c r="B244" i="1"/>
  <c r="N244" i="1"/>
  <c r="O244" i="1"/>
  <c r="B119" i="1"/>
  <c r="N119" i="1"/>
  <c r="O119" i="1"/>
  <c r="B781" i="1"/>
  <c r="O781" i="1"/>
  <c r="N781" i="1"/>
  <c r="B276" i="1"/>
  <c r="N276" i="1"/>
  <c r="O276" i="1"/>
  <c r="B1208" i="1"/>
  <c r="N1208" i="1"/>
  <c r="O1208" i="1"/>
  <c r="B1083" i="1"/>
  <c r="N1083" i="1"/>
  <c r="O1083" i="1"/>
  <c r="B946" i="1"/>
  <c r="N946" i="1"/>
  <c r="O946" i="1"/>
  <c r="B655" i="1"/>
  <c r="O655" i="1"/>
  <c r="N655" i="1"/>
  <c r="B194" i="1"/>
  <c r="O194" i="1"/>
  <c r="N194" i="1"/>
  <c r="B104" i="1"/>
  <c r="N104" i="1"/>
  <c r="O104" i="1"/>
  <c r="B687" i="1"/>
  <c r="N687" i="1"/>
  <c r="O687" i="1"/>
  <c r="B43" i="1"/>
  <c r="N43" i="1"/>
  <c r="O43" i="1"/>
  <c r="B270" i="1"/>
  <c r="O270" i="1"/>
  <c r="N270" i="1"/>
  <c r="B95" i="1"/>
  <c r="N95" i="1"/>
  <c r="O95" i="1"/>
  <c r="B1191" i="1"/>
  <c r="N1191" i="1"/>
  <c r="O1191" i="1"/>
  <c r="B1066" i="1"/>
  <c r="N1066" i="1"/>
  <c r="O1066" i="1"/>
  <c r="B917" i="1"/>
  <c r="N917" i="1"/>
  <c r="O917" i="1"/>
  <c r="B427" i="1"/>
  <c r="N427" i="1"/>
  <c r="O427" i="1"/>
  <c r="B235" i="1"/>
  <c r="N235" i="1"/>
  <c r="O235" i="1"/>
  <c r="B1193" i="1"/>
  <c r="N1193" i="1"/>
  <c r="O1193" i="1"/>
  <c r="B42" i="1"/>
  <c r="N42" i="1"/>
  <c r="O42" i="1"/>
  <c r="B62" i="1"/>
  <c r="O62" i="1"/>
  <c r="N62" i="1"/>
  <c r="B1264" i="1"/>
  <c r="N1264" i="1"/>
  <c r="O1264" i="1"/>
  <c r="B1174" i="1"/>
  <c r="N1174" i="1"/>
  <c r="O1174" i="1"/>
  <c r="B1049" i="1"/>
  <c r="N1049" i="1"/>
  <c r="O1049" i="1"/>
  <c r="B847" i="1"/>
  <c r="N847" i="1"/>
  <c r="O847" i="1"/>
  <c r="B164" i="1"/>
  <c r="O164" i="1"/>
  <c r="N164" i="1"/>
  <c r="B978" i="1"/>
  <c r="O978" i="1"/>
  <c r="N978" i="1"/>
  <c r="B1068" i="1"/>
  <c r="N1068" i="1"/>
  <c r="O1068" i="1"/>
  <c r="B141" i="1"/>
  <c r="N141" i="1"/>
  <c r="O141" i="1"/>
  <c r="B124" i="1"/>
  <c r="N124" i="1"/>
  <c r="O124" i="1"/>
  <c r="B786" i="1"/>
  <c r="N786" i="1"/>
  <c r="O786" i="1"/>
  <c r="B882" i="1"/>
  <c r="N882" i="1"/>
  <c r="O882" i="1"/>
  <c r="B1213" i="1"/>
  <c r="N1213" i="1"/>
  <c r="O1213" i="1"/>
  <c r="B1088" i="1"/>
  <c r="N1088" i="1"/>
  <c r="O1088" i="1"/>
  <c r="B951" i="1"/>
  <c r="N951" i="1"/>
  <c r="O951" i="1"/>
  <c r="B677" i="1"/>
  <c r="N677" i="1"/>
  <c r="O677" i="1"/>
  <c r="B407" i="1"/>
  <c r="O407" i="1"/>
  <c r="N407" i="1"/>
  <c r="B886" i="1"/>
  <c r="O886" i="1"/>
  <c r="N886" i="1"/>
  <c r="B139" i="1"/>
  <c r="O139" i="1"/>
  <c r="N139" i="1"/>
  <c r="B1118" i="1"/>
  <c r="O1118" i="1"/>
  <c r="N1118" i="1"/>
  <c r="B617" i="1"/>
  <c r="N617" i="1"/>
  <c r="O617" i="1"/>
  <c r="B1254" i="1"/>
  <c r="N1254" i="1"/>
  <c r="O1254" i="1"/>
  <c r="B1103" i="1"/>
  <c r="N1103" i="1"/>
  <c r="O1103" i="1"/>
  <c r="B1014" i="1"/>
  <c r="N1014" i="1"/>
  <c r="O1014" i="1"/>
  <c r="B776" i="1"/>
  <c r="O776" i="1"/>
  <c r="N776" i="1"/>
  <c r="B705" i="1"/>
  <c r="N705" i="1"/>
  <c r="O705" i="1"/>
  <c r="B608" i="1"/>
  <c r="O608" i="1"/>
  <c r="N608" i="1"/>
  <c r="B272" i="1"/>
  <c r="N272" i="1"/>
  <c r="O272" i="1"/>
  <c r="B1279" i="1"/>
  <c r="N1279" i="1"/>
  <c r="O1279" i="1"/>
  <c r="B223" i="1"/>
  <c r="O223" i="1"/>
  <c r="N223" i="1"/>
  <c r="B1269" i="1"/>
  <c r="N1269" i="1"/>
  <c r="O1269" i="1"/>
  <c r="B1179" i="1"/>
  <c r="O1179" i="1"/>
  <c r="N1179" i="1"/>
  <c r="B1054" i="1"/>
  <c r="O1054" i="1"/>
  <c r="N1054" i="1"/>
  <c r="B869" i="1"/>
  <c r="N869" i="1"/>
  <c r="O869" i="1"/>
  <c r="B207" i="1"/>
  <c r="N207" i="1"/>
  <c r="O207" i="1"/>
  <c r="B1135" i="1"/>
  <c r="N1135" i="1"/>
  <c r="O1135" i="1"/>
  <c r="B846" i="1"/>
  <c r="O846" i="1"/>
  <c r="N846" i="1"/>
  <c r="B732" i="1"/>
  <c r="O732" i="1"/>
  <c r="N732" i="1"/>
  <c r="B640" i="1"/>
  <c r="O640" i="1"/>
  <c r="N640" i="1"/>
  <c r="B420" i="1"/>
  <c r="N420" i="1"/>
  <c r="O420" i="1"/>
  <c r="B163" i="1"/>
  <c r="N163" i="1"/>
  <c r="O163" i="1"/>
  <c r="B542" i="1"/>
  <c r="N542" i="1"/>
  <c r="O542" i="1"/>
  <c r="B1246" i="1"/>
  <c r="N1246" i="1"/>
  <c r="O1246" i="1"/>
  <c r="B1153" i="1"/>
  <c r="N1153" i="1"/>
  <c r="O1153" i="1"/>
  <c r="B977" i="1"/>
  <c r="N977" i="1"/>
  <c r="O977" i="1"/>
  <c r="B72" i="1"/>
  <c r="N72" i="1"/>
  <c r="O72" i="1"/>
  <c r="B868" i="1"/>
  <c r="O868" i="1"/>
  <c r="N868" i="1"/>
  <c r="B773" i="1"/>
  <c r="O773" i="1"/>
  <c r="N773" i="1"/>
  <c r="B668" i="1"/>
  <c r="O668" i="1"/>
  <c r="N668" i="1"/>
  <c r="B558" i="1"/>
  <c r="N558" i="1"/>
  <c r="O558" i="1"/>
  <c r="B206" i="1"/>
  <c r="O206" i="1"/>
  <c r="N206" i="1"/>
  <c r="B623" i="1"/>
  <c r="O623" i="1"/>
  <c r="N623" i="1"/>
  <c r="B985" i="1"/>
  <c r="O985" i="1"/>
  <c r="N985" i="1"/>
  <c r="B1134" i="1"/>
  <c r="O1134" i="1"/>
  <c r="N1134" i="1"/>
  <c r="B528" i="1"/>
  <c r="O528" i="1"/>
  <c r="N528" i="1"/>
  <c r="B817" i="1"/>
  <c r="N817" i="1"/>
  <c r="O817" i="1"/>
  <c r="B827" i="1"/>
  <c r="N827" i="1"/>
  <c r="O827" i="1"/>
  <c r="B707" i="1"/>
  <c r="O707" i="1"/>
  <c r="N707" i="1"/>
  <c r="B593" i="1"/>
  <c r="N593" i="1"/>
  <c r="O593" i="1"/>
  <c r="B256" i="1"/>
  <c r="O256" i="1"/>
  <c r="N256" i="1"/>
  <c r="B32" i="1"/>
  <c r="O32" i="1"/>
  <c r="N32" i="1"/>
  <c r="B1007" i="1"/>
  <c r="O1007" i="1"/>
  <c r="N1007" i="1"/>
  <c r="B242" i="1"/>
  <c r="O242" i="1"/>
  <c r="N242" i="1"/>
  <c r="B644" i="1"/>
  <c r="O644" i="1"/>
  <c r="N644" i="1"/>
  <c r="B899" i="1"/>
  <c r="O899" i="1"/>
  <c r="N899" i="1"/>
  <c r="B18" i="1"/>
  <c r="N18" i="1"/>
  <c r="O18" i="1"/>
  <c r="B866" i="1"/>
  <c r="N866" i="1"/>
  <c r="O866" i="1"/>
  <c r="B771" i="1"/>
  <c r="O771" i="1"/>
  <c r="N771" i="1"/>
  <c r="B666" i="1"/>
  <c r="O666" i="1"/>
  <c r="N666" i="1"/>
  <c r="B556" i="1"/>
  <c r="N556" i="1"/>
  <c r="O556" i="1"/>
  <c r="B204" i="1"/>
  <c r="N204" i="1"/>
  <c r="O204" i="1"/>
  <c r="B1045" i="1"/>
  <c r="N1045" i="1"/>
  <c r="O1045" i="1"/>
  <c r="B540" i="1"/>
  <c r="N540" i="1"/>
  <c r="O540" i="1"/>
  <c r="B931" i="1"/>
  <c r="N931" i="1"/>
  <c r="O931" i="1"/>
  <c r="B1132" i="1"/>
  <c r="N1132" i="1"/>
  <c r="O1132" i="1"/>
  <c r="B526" i="1"/>
  <c r="N526" i="1"/>
  <c r="O526" i="1"/>
  <c r="B788" i="1"/>
  <c r="N788" i="1"/>
  <c r="O788" i="1"/>
  <c r="B841" i="1"/>
  <c r="N841" i="1"/>
  <c r="O841" i="1"/>
  <c r="B727" i="1"/>
  <c r="N727" i="1"/>
  <c r="O727" i="1"/>
  <c r="B627" i="1"/>
  <c r="O627" i="1"/>
  <c r="N627" i="1"/>
  <c r="B415" i="1"/>
  <c r="N415" i="1"/>
  <c r="O415" i="1"/>
  <c r="B92" i="1"/>
  <c r="N92" i="1"/>
  <c r="O92" i="1"/>
  <c r="B158" i="1"/>
  <c r="N158" i="1"/>
  <c r="O158" i="1"/>
  <c r="B1241" i="1"/>
  <c r="N1241" i="1"/>
  <c r="O1241" i="1"/>
  <c r="B982" i="1"/>
  <c r="N982" i="1"/>
  <c r="O982" i="1"/>
  <c r="B972" i="1"/>
  <c r="N972" i="1"/>
  <c r="O972" i="1"/>
  <c r="O67" i="1"/>
  <c r="B67" i="1"/>
  <c r="N67" i="1"/>
  <c r="B880" i="1"/>
  <c r="N880" i="1"/>
  <c r="O880" i="1"/>
  <c r="B803" i="1"/>
  <c r="O803" i="1"/>
  <c r="N803" i="1"/>
  <c r="B680" i="1"/>
  <c r="O680" i="1"/>
  <c r="N680" i="1"/>
  <c r="B582" i="1"/>
  <c r="N582" i="1"/>
  <c r="O582" i="1"/>
  <c r="B218" i="1"/>
  <c r="N218" i="1"/>
  <c r="O218" i="1"/>
  <c r="B1167" i="1"/>
  <c r="N1167" i="1"/>
  <c r="O1167" i="1"/>
  <c r="B574" i="1"/>
  <c r="O574" i="1"/>
  <c r="N574" i="1"/>
  <c r="B646" i="1"/>
  <c r="O646" i="1"/>
  <c r="N646" i="1"/>
  <c r="B1146" i="1"/>
  <c r="O1146" i="1"/>
  <c r="N1146" i="1"/>
  <c r="B888" i="1"/>
  <c r="O888" i="1"/>
  <c r="N888" i="1"/>
  <c r="B15" i="1"/>
  <c r="N15" i="1"/>
  <c r="O15" i="1"/>
  <c r="B569" i="1"/>
  <c r="N569" i="1"/>
  <c r="O569" i="1"/>
  <c r="B1281" i="1"/>
  <c r="N1281" i="1"/>
  <c r="O1281" i="1"/>
  <c r="B145" i="1"/>
  <c r="N145" i="1"/>
  <c r="O145" i="1"/>
  <c r="B1225" i="1"/>
  <c r="O1225" i="1"/>
  <c r="N1225" i="1"/>
  <c r="B58" i="1"/>
  <c r="O58" i="1"/>
  <c r="N58" i="1"/>
  <c r="B1260" i="1"/>
  <c r="N1260" i="1"/>
  <c r="O1260" i="1"/>
  <c r="B1109" i="1"/>
  <c r="N1109" i="1"/>
  <c r="O1109" i="1"/>
  <c r="B1020" i="1"/>
  <c r="N1020" i="1"/>
  <c r="O1020" i="1"/>
  <c r="B831" i="1"/>
  <c r="O831" i="1"/>
  <c r="N831" i="1"/>
  <c r="B52" i="1"/>
  <c r="O52" i="1"/>
  <c r="N52" i="1"/>
  <c r="B928" i="1"/>
  <c r="O928" i="1"/>
  <c r="N928" i="1"/>
  <c r="B1076" i="1"/>
  <c r="N1076" i="1"/>
  <c r="O1076" i="1"/>
  <c r="B820" i="1"/>
  <c r="N820" i="1"/>
  <c r="O820" i="1"/>
  <c r="B111" i="1"/>
  <c r="O111" i="1"/>
  <c r="N111" i="1"/>
  <c r="B630" i="1"/>
  <c r="O630" i="1"/>
  <c r="N630" i="1"/>
  <c r="B613" i="1"/>
  <c r="N613" i="1"/>
  <c r="O613" i="1"/>
  <c r="B1200" i="1"/>
  <c r="N1200" i="1"/>
  <c r="O1200" i="1"/>
  <c r="B1075" i="1"/>
  <c r="N1075" i="1"/>
  <c r="O1075" i="1"/>
  <c r="B938" i="1"/>
  <c r="N938" i="1"/>
  <c r="O938" i="1"/>
  <c r="B589" i="1"/>
  <c r="O589" i="1"/>
  <c r="N589" i="1"/>
  <c r="B1006" i="1"/>
  <c r="O1006" i="1"/>
  <c r="N1006" i="1"/>
  <c r="B38" i="1"/>
  <c r="N38" i="1"/>
  <c r="O38" i="1"/>
  <c r="B273" i="1"/>
  <c r="N273" i="1"/>
  <c r="O273" i="1"/>
  <c r="B993" i="1"/>
  <c r="O993" i="1"/>
  <c r="N993" i="1"/>
  <c r="B227" i="1"/>
  <c r="O227" i="1"/>
  <c r="N227" i="1"/>
  <c r="B1273" i="1"/>
  <c r="N1273" i="1"/>
  <c r="O1273" i="1"/>
  <c r="B1183" i="1"/>
  <c r="N1183" i="1"/>
  <c r="O1183" i="1"/>
  <c r="B1058" i="1"/>
  <c r="N1058" i="1"/>
  <c r="O1058" i="1"/>
  <c r="B877" i="1"/>
  <c r="N877" i="1"/>
  <c r="O877" i="1"/>
  <c r="B250" i="1"/>
  <c r="N250" i="1"/>
  <c r="O250" i="1"/>
  <c r="B49" i="1"/>
  <c r="N49" i="1"/>
  <c r="O49" i="1"/>
  <c r="B1060" i="1"/>
  <c r="N1060" i="1"/>
  <c r="O1060" i="1"/>
  <c r="B1229" i="1"/>
  <c r="O1229" i="1"/>
  <c r="N1229" i="1"/>
  <c r="B37" i="1"/>
  <c r="O37" i="1"/>
  <c r="N37" i="1"/>
  <c r="B1256" i="1"/>
  <c r="O1256" i="1"/>
  <c r="N1256" i="1"/>
  <c r="B1105" i="1"/>
  <c r="N1105" i="1"/>
  <c r="O1105" i="1"/>
  <c r="B1016" i="1"/>
  <c r="N1016" i="1"/>
  <c r="O1016" i="1"/>
  <c r="B802" i="1"/>
  <c r="N802" i="1"/>
  <c r="O802" i="1"/>
  <c r="B1166" i="1"/>
  <c r="O1166" i="1"/>
  <c r="N1166" i="1"/>
  <c r="B818" i="1"/>
  <c r="O818" i="1"/>
  <c r="N818" i="1"/>
  <c r="B1011" i="1"/>
  <c r="N1011" i="1"/>
  <c r="O1011" i="1"/>
  <c r="B125" i="1"/>
  <c r="N125" i="1"/>
  <c r="O125" i="1"/>
  <c r="B116" i="1"/>
  <c r="N116" i="1"/>
  <c r="O116" i="1"/>
  <c r="B717" i="1"/>
  <c r="N717" i="1"/>
  <c r="O717" i="1"/>
  <c r="B881" i="1"/>
  <c r="N881" i="1"/>
  <c r="O881" i="1"/>
  <c r="N1205" i="1"/>
  <c r="B1205" i="1"/>
  <c r="O1205" i="1"/>
  <c r="B1080" i="1"/>
  <c r="N1080" i="1"/>
  <c r="O1080" i="1"/>
  <c r="B943" i="1"/>
  <c r="N943" i="1"/>
  <c r="O943" i="1"/>
  <c r="B639" i="1"/>
  <c r="N639" i="1"/>
  <c r="O639" i="1"/>
  <c r="B1245" i="1"/>
  <c r="N1245" i="1"/>
  <c r="O1245" i="1"/>
  <c r="B883" i="1"/>
  <c r="N883" i="1"/>
  <c r="O883" i="1"/>
  <c r="B131" i="1"/>
  <c r="N131" i="1"/>
  <c r="O131" i="1"/>
  <c r="B926" i="1"/>
  <c r="O926" i="1"/>
  <c r="N926" i="1"/>
  <c r="B616" i="1"/>
  <c r="N616" i="1"/>
  <c r="O616" i="1"/>
  <c r="B1220" i="1"/>
  <c r="N1220" i="1"/>
  <c r="O1220" i="1"/>
  <c r="B1095" i="1"/>
  <c r="N1095" i="1"/>
  <c r="O1095" i="1"/>
  <c r="B958" i="1"/>
  <c r="N958" i="1"/>
  <c r="O958" i="1"/>
  <c r="B725" i="1"/>
  <c r="O725" i="1"/>
  <c r="N725" i="1"/>
  <c r="B156" i="1"/>
  <c r="N156" i="1"/>
  <c r="O156" i="1"/>
  <c r="B65" i="1"/>
  <c r="N65" i="1"/>
  <c r="O65" i="1"/>
  <c r="B146" i="1"/>
  <c r="N146" i="1"/>
  <c r="O146" i="1"/>
  <c r="B1226" i="1"/>
  <c r="N1226" i="1"/>
  <c r="O1226" i="1"/>
  <c r="B59" i="1"/>
  <c r="O59" i="1"/>
  <c r="N59" i="1"/>
  <c r="B1261" i="1"/>
  <c r="O1261" i="1"/>
  <c r="N1261" i="1"/>
  <c r="B1110" i="1"/>
  <c r="O1110" i="1"/>
  <c r="N1110" i="1"/>
  <c r="B1021" i="1"/>
  <c r="O1021" i="1"/>
  <c r="N1021" i="1"/>
  <c r="B837" i="1"/>
  <c r="O837" i="1"/>
  <c r="N837" i="1"/>
  <c r="B88" i="1"/>
  <c r="N88" i="1"/>
  <c r="O88" i="1"/>
  <c r="B968" i="1"/>
  <c r="N968" i="1"/>
  <c r="O968" i="1"/>
  <c r="B838" i="1"/>
  <c r="O838" i="1"/>
  <c r="N838" i="1"/>
  <c r="B724" i="1"/>
  <c r="O724" i="1"/>
  <c r="N724" i="1"/>
  <c r="B624" i="1"/>
  <c r="N624" i="1"/>
  <c r="O624" i="1"/>
  <c r="B412" i="1"/>
  <c r="N412" i="1"/>
  <c r="O412" i="1"/>
  <c r="B89" i="1"/>
  <c r="N89" i="1"/>
  <c r="O89" i="1"/>
  <c r="B30" i="1"/>
  <c r="N30" i="1"/>
  <c r="O30" i="1"/>
  <c r="B744" i="1"/>
  <c r="N744" i="1"/>
  <c r="O744" i="1"/>
  <c r="B905" i="1"/>
  <c r="N905" i="1"/>
  <c r="O905" i="1"/>
  <c r="B969" i="1"/>
  <c r="N969" i="1"/>
  <c r="O969" i="1"/>
  <c r="B64" i="1"/>
  <c r="N64" i="1"/>
  <c r="O64" i="1"/>
  <c r="B860" i="1"/>
  <c r="O860" i="1"/>
  <c r="N860" i="1"/>
  <c r="B765" i="1"/>
  <c r="O765" i="1"/>
  <c r="N765" i="1"/>
  <c r="B660" i="1"/>
  <c r="O660" i="1"/>
  <c r="N660" i="1"/>
  <c r="B550" i="1"/>
  <c r="O550" i="1"/>
  <c r="N550" i="1"/>
  <c r="B177" i="1"/>
  <c r="O177" i="1"/>
  <c r="N177" i="1"/>
  <c r="B1164" i="1"/>
  <c r="O1164" i="1"/>
  <c r="N1164" i="1"/>
  <c r="B1157" i="1"/>
  <c r="O1157" i="1"/>
  <c r="N1157" i="1"/>
  <c r="B621" i="1"/>
  <c r="O621" i="1"/>
  <c r="N621" i="1"/>
  <c r="B1038" i="1"/>
  <c r="O1038" i="1"/>
  <c r="N1038" i="1"/>
  <c r="B233" i="1"/>
  <c r="O233" i="1"/>
  <c r="N233" i="1"/>
  <c r="B632" i="1"/>
  <c r="N632" i="1"/>
  <c r="O632" i="1"/>
  <c r="B806" i="1"/>
  <c r="N806" i="1"/>
  <c r="O806" i="1"/>
  <c r="B689" i="1"/>
  <c r="O689" i="1"/>
  <c r="N689" i="1"/>
  <c r="B585" i="1"/>
  <c r="O585" i="1"/>
  <c r="N585" i="1"/>
  <c r="B221" i="1"/>
  <c r="O221" i="1"/>
  <c r="N221" i="1"/>
  <c r="B1170" i="1"/>
  <c r="O1170" i="1"/>
  <c r="N1170" i="1"/>
  <c r="B746" i="1"/>
  <c r="N746" i="1"/>
  <c r="O746" i="1"/>
  <c r="B1002" i="1"/>
  <c r="O1002" i="1"/>
  <c r="N1002" i="1"/>
  <c r="B1239" i="1"/>
  <c r="O1239" i="1"/>
  <c r="N1239" i="1"/>
  <c r="B891" i="1"/>
  <c r="O891" i="1"/>
  <c r="N891" i="1"/>
  <c r="B737" i="1"/>
  <c r="N737" i="1"/>
  <c r="O737" i="1"/>
  <c r="B858" i="1"/>
  <c r="N858" i="1"/>
  <c r="O858" i="1"/>
  <c r="B763" i="1"/>
  <c r="O763" i="1"/>
  <c r="N763" i="1"/>
  <c r="B658" i="1"/>
  <c r="O658" i="1"/>
  <c r="N658" i="1"/>
  <c r="B548" i="1"/>
  <c r="N548" i="1"/>
  <c r="O548" i="1"/>
  <c r="B175" i="1"/>
  <c r="N175" i="1"/>
  <c r="O175" i="1"/>
  <c r="B1042" i="1"/>
  <c r="N1042" i="1"/>
  <c r="O1042" i="1"/>
  <c r="B247" i="1"/>
  <c r="N247" i="1"/>
  <c r="O247" i="1"/>
  <c r="B240" i="1"/>
  <c r="N240" i="1"/>
  <c r="O240" i="1"/>
  <c r="B1036" i="1"/>
  <c r="N1036" i="1"/>
  <c r="O1036" i="1"/>
  <c r="B187" i="1"/>
  <c r="N187" i="1"/>
  <c r="O187" i="1"/>
  <c r="B618" i="1"/>
  <c r="N618" i="1"/>
  <c r="O618" i="1"/>
  <c r="B833" i="1"/>
  <c r="O833" i="1"/>
  <c r="N833" i="1"/>
  <c r="B713" i="1"/>
  <c r="N713" i="1"/>
  <c r="O713" i="1"/>
  <c r="B599" i="1"/>
  <c r="N599" i="1"/>
  <c r="O599" i="1"/>
  <c r="B262" i="1"/>
  <c r="N262" i="1"/>
  <c r="O262" i="1"/>
  <c r="B54" i="1"/>
  <c r="N54" i="1"/>
  <c r="O54" i="1"/>
  <c r="B541" i="1"/>
  <c r="N541" i="1"/>
  <c r="O541" i="1"/>
  <c r="B572" i="1"/>
  <c r="N572" i="1"/>
  <c r="O572" i="1"/>
  <c r="B789" i="1"/>
  <c r="N789" i="1"/>
  <c r="O789" i="1"/>
  <c r="B964" i="1"/>
  <c r="N964" i="1"/>
  <c r="O964" i="1"/>
  <c r="B27" i="1"/>
  <c r="O27" i="1"/>
  <c r="N27" i="1"/>
  <c r="B872" i="1"/>
  <c r="N872" i="1"/>
  <c r="O872" i="1"/>
  <c r="B777" i="1"/>
  <c r="O777" i="1"/>
  <c r="N777" i="1"/>
  <c r="B672" i="1"/>
  <c r="O672" i="1"/>
  <c r="N672" i="1"/>
  <c r="B562" i="1"/>
  <c r="N562" i="1"/>
  <c r="O562" i="1"/>
  <c r="B210" i="1"/>
  <c r="O210" i="1"/>
  <c r="N210" i="1"/>
  <c r="B796" i="1"/>
  <c r="O796" i="1"/>
  <c r="N796" i="1"/>
  <c r="B195" i="1"/>
  <c r="O195" i="1"/>
  <c r="N195" i="1"/>
  <c r="B532" i="1"/>
  <c r="O532" i="1"/>
  <c r="N532" i="1"/>
  <c r="B1138" i="1"/>
  <c r="O1138" i="1"/>
  <c r="N1138" i="1"/>
  <c r="B620" i="1"/>
  <c r="O620" i="1"/>
  <c r="N620" i="1"/>
  <c r="B1029" i="1"/>
  <c r="N1029" i="1"/>
  <c r="O1029" i="1"/>
  <c r="N787" i="1"/>
  <c r="O787" i="1"/>
  <c r="B787" i="1"/>
  <c r="N1158" i="1"/>
  <c r="O1158" i="1"/>
  <c r="B1158" i="1"/>
  <c r="N1248" i="1"/>
  <c r="O1248" i="1"/>
  <c r="M124" i="3"/>
  <c r="M126" i="3" s="1"/>
  <c r="M125" i="3"/>
  <c r="M127" i="3" s="1"/>
  <c r="S12" i="2"/>
  <c r="T12" i="2" s="1"/>
  <c r="B886" i="10" l="1"/>
  <c r="D885" i="10" a="1"/>
  <c r="D885" i="10" s="1"/>
  <c r="E885" i="10" a="1"/>
  <c r="E885" i="10" s="1"/>
  <c r="C885" i="10" a="1"/>
  <c r="C885" i="10" s="1"/>
  <c r="L11" i="10"/>
  <c r="K11" i="10" s="1"/>
  <c r="Q16" i="10"/>
  <c r="G16" i="10"/>
  <c r="B18" i="10"/>
  <c r="E17" i="10" a="1"/>
  <c r="E17" i="10" s="1"/>
  <c r="C17" i="10" a="1"/>
  <c r="C17" i="10" s="1"/>
  <c r="D17" i="10" a="1"/>
  <c r="D17" i="10" s="1"/>
  <c r="H15" i="10"/>
  <c r="I15" i="10" s="1"/>
  <c r="O15" i="10"/>
  <c r="J15" i="10" s="1"/>
  <c r="M13" i="10" a="1"/>
  <c r="M13" i="10" s="1"/>
  <c r="P13" i="10"/>
  <c r="N14" i="10"/>
  <c r="B887" i="10" l="1"/>
  <c r="C886" i="10" a="1"/>
  <c r="C886" i="10" s="1"/>
  <c r="D886" i="10" a="1"/>
  <c r="D886" i="10" s="1"/>
  <c r="E886" i="10" a="1"/>
  <c r="E886" i="10" s="1"/>
  <c r="L12" i="10"/>
  <c r="K12" i="10" s="1"/>
  <c r="Q17" i="10"/>
  <c r="G17" i="10"/>
  <c r="B19" i="10"/>
  <c r="E18" i="10" a="1"/>
  <c r="E18" i="10" s="1"/>
  <c r="C18" i="10" a="1"/>
  <c r="C18" i="10" s="1"/>
  <c r="D18" i="10" a="1"/>
  <c r="D18" i="10" s="1"/>
  <c r="O16" i="10"/>
  <c r="J16" i="10" s="1"/>
  <c r="H16" i="10"/>
  <c r="I16" i="10" s="1"/>
  <c r="M14" i="10" a="1"/>
  <c r="M14" i="10" s="1"/>
  <c r="P14" i="10"/>
  <c r="N15" i="10"/>
  <c r="P15" i="2"/>
  <c r="P17" i="2"/>
  <c r="M15" i="2"/>
  <c r="M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s="1"/>
  <c r="P88" i="2"/>
  <c r="P89" i="2"/>
  <c r="P90" i="2"/>
  <c r="P91" i="2"/>
  <c r="P92" i="2"/>
  <c r="P93" i="2"/>
  <c r="P94" i="2" s="1"/>
  <c r="P124" i="3"/>
  <c r="P125" i="3"/>
  <c r="P126" i="3"/>
  <c r="P127" i="3"/>
  <c r="B888" i="10" l="1"/>
  <c r="E887" i="10" a="1"/>
  <c r="E887" i="10" s="1"/>
  <c r="C887" i="10" a="1"/>
  <c r="C887" i="10" s="1"/>
  <c r="D887" i="10" a="1"/>
  <c r="D887" i="10" s="1"/>
  <c r="L13" i="10"/>
  <c r="K13" i="10" s="1"/>
  <c r="Q18" i="10"/>
  <c r="G18" i="10"/>
  <c r="B20" i="10"/>
  <c r="E19" i="10" a="1"/>
  <c r="E19" i="10" s="1"/>
  <c r="D19" i="10" a="1"/>
  <c r="D19" i="10" s="1"/>
  <c r="C19" i="10" a="1"/>
  <c r="C19" i="10" s="1"/>
  <c r="O17" i="10"/>
  <c r="J17" i="10" s="1"/>
  <c r="H17" i="10"/>
  <c r="I17" i="10" s="1"/>
  <c r="M15" i="10" a="1"/>
  <c r="M15" i="10" s="1"/>
  <c r="P15" i="10"/>
  <c r="N16" i="10"/>
  <c r="B889" i="10" l="1"/>
  <c r="C888" i="10" a="1"/>
  <c r="C888" i="10" s="1"/>
  <c r="D888" i="10" a="1"/>
  <c r="D888" i="10" s="1"/>
  <c r="E888" i="10" a="1"/>
  <c r="E888" i="10" s="1"/>
  <c r="L14" i="10"/>
  <c r="K14" i="10" s="1"/>
  <c r="Q19" i="10"/>
  <c r="G19" i="10"/>
  <c r="B21" i="10"/>
  <c r="E20" i="10" a="1"/>
  <c r="E20" i="10" s="1"/>
  <c r="C20" i="10" a="1"/>
  <c r="C20" i="10" s="1"/>
  <c r="D20" i="10" a="1"/>
  <c r="D20" i="10" s="1"/>
  <c r="O18" i="10"/>
  <c r="J18" i="10" s="1"/>
  <c r="H18" i="10"/>
  <c r="I18" i="10" s="1"/>
  <c r="M16" i="10" a="1"/>
  <c r="M16" i="10" s="1"/>
  <c r="P16" i="10"/>
  <c r="N17" i="10"/>
  <c r="B890" i="10" l="1"/>
  <c r="C889" i="10" a="1"/>
  <c r="C889" i="10" s="1"/>
  <c r="D889" i="10" a="1"/>
  <c r="D889" i="10" s="1"/>
  <c r="E889" i="10" a="1"/>
  <c r="E889" i="10" s="1"/>
  <c r="L15" i="10"/>
  <c r="K15" i="10" s="1"/>
  <c r="Q20" i="10"/>
  <c r="G20" i="10"/>
  <c r="B22" i="10"/>
  <c r="E21" i="10" a="1"/>
  <c r="E21" i="10" s="1"/>
  <c r="D21" i="10" a="1"/>
  <c r="D21" i="10" s="1"/>
  <c r="C21" i="10" a="1"/>
  <c r="C21" i="10" s="1"/>
  <c r="O19" i="10"/>
  <c r="J19" i="10" s="1"/>
  <c r="H19" i="10"/>
  <c r="I19" i="10" s="1"/>
  <c r="M17" i="10" a="1"/>
  <c r="M17" i="10" s="1"/>
  <c r="P17" i="10"/>
  <c r="N18" i="10"/>
  <c r="B891" i="10" l="1"/>
  <c r="D890" i="10" a="1"/>
  <c r="D890" i="10" s="1"/>
  <c r="E890" i="10" a="1"/>
  <c r="E890" i="10" s="1"/>
  <c r="C890" i="10" a="1"/>
  <c r="C890" i="10" s="1"/>
  <c r="L16" i="10"/>
  <c r="K16" i="10" s="1"/>
  <c r="Q21" i="10"/>
  <c r="G21" i="10"/>
  <c r="B23" i="10"/>
  <c r="E22" i="10" a="1"/>
  <c r="E22" i="10" s="1"/>
  <c r="C22" i="10" a="1"/>
  <c r="C22" i="10" s="1"/>
  <c r="D22" i="10" a="1"/>
  <c r="D22" i="10" s="1"/>
  <c r="H20" i="10"/>
  <c r="I20" i="10" s="1"/>
  <c r="O20" i="10"/>
  <c r="J20" i="10" s="1"/>
  <c r="M18" i="10" a="1"/>
  <c r="M18" i="10" s="1"/>
  <c r="P18" i="10"/>
  <c r="N19" i="10"/>
  <c r="B892" i="10" l="1"/>
  <c r="C891" i="10" a="1"/>
  <c r="C891" i="10" s="1"/>
  <c r="D891" i="10" a="1"/>
  <c r="D891" i="10" s="1"/>
  <c r="E891" i="10" a="1"/>
  <c r="E891" i="10" s="1"/>
  <c r="L17" i="10"/>
  <c r="K17" i="10" s="1"/>
  <c r="Q22" i="10"/>
  <c r="G22" i="10"/>
  <c r="B24" i="10"/>
  <c r="E23" i="10" a="1"/>
  <c r="E23" i="10" s="1"/>
  <c r="C23" i="10" a="1"/>
  <c r="C23" i="10" s="1"/>
  <c r="D23" i="10" a="1"/>
  <c r="D23" i="10" s="1"/>
  <c r="O21" i="10"/>
  <c r="J21" i="10" s="1"/>
  <c r="H21" i="10"/>
  <c r="I21" i="10" s="1"/>
  <c r="M19" i="10" a="1"/>
  <c r="M19" i="10" s="1"/>
  <c r="P19" i="10"/>
  <c r="N20" i="10"/>
  <c r="B893" i="10" l="1"/>
  <c r="E892" i="10" a="1"/>
  <c r="E892" i="10" s="1"/>
  <c r="C892" i="10" a="1"/>
  <c r="C892" i="10" s="1"/>
  <c r="D892" i="10" a="1"/>
  <c r="D892" i="10" s="1"/>
  <c r="L18" i="10"/>
  <c r="K18" i="10" s="1"/>
  <c r="Q23" i="10"/>
  <c r="G23" i="10"/>
  <c r="B25" i="10"/>
  <c r="E24" i="10" a="1"/>
  <c r="E24" i="10" s="1"/>
  <c r="C24" i="10" a="1"/>
  <c r="C24" i="10" s="1"/>
  <c r="D24" i="10" a="1"/>
  <c r="D24" i="10" s="1"/>
  <c r="O22" i="10"/>
  <c r="J22" i="10" s="1"/>
  <c r="H22" i="10"/>
  <c r="I22" i="10" s="1"/>
  <c r="M20" i="10" a="1"/>
  <c r="M20" i="10" s="1"/>
  <c r="P20" i="10"/>
  <c r="N21" i="10"/>
  <c r="B894" i="10" l="1"/>
  <c r="D893" i="10" a="1"/>
  <c r="D893" i="10" s="1"/>
  <c r="E893" i="10" a="1"/>
  <c r="E893" i="10" s="1"/>
  <c r="C893" i="10" a="1"/>
  <c r="C893" i="10" s="1"/>
  <c r="L19" i="10"/>
  <c r="K19" i="10" s="1"/>
  <c r="Q24" i="10"/>
  <c r="G24" i="10"/>
  <c r="B26" i="10"/>
  <c r="E25" i="10" a="1"/>
  <c r="E25" i="10" s="1"/>
  <c r="C25" i="10" a="1"/>
  <c r="C25" i="10" s="1"/>
  <c r="D25" i="10" a="1"/>
  <c r="D25" i="10" s="1"/>
  <c r="O23" i="10"/>
  <c r="J23" i="10" s="1"/>
  <c r="H23" i="10"/>
  <c r="I23" i="10" s="1"/>
  <c r="M21" i="10" a="1"/>
  <c r="M21" i="10" s="1"/>
  <c r="P21" i="10"/>
  <c r="N22" i="10"/>
  <c r="B895" i="10" l="1"/>
  <c r="C894" i="10" a="1"/>
  <c r="C894" i="10" s="1"/>
  <c r="D894" i="10" a="1"/>
  <c r="D894" i="10" s="1"/>
  <c r="E894" i="10" a="1"/>
  <c r="E894" i="10" s="1"/>
  <c r="L20" i="10"/>
  <c r="K20" i="10" s="1"/>
  <c r="Q25" i="10"/>
  <c r="G25" i="10"/>
  <c r="B27" i="10"/>
  <c r="E26" i="10" a="1"/>
  <c r="E26" i="10" s="1"/>
  <c r="C26" i="10" a="1"/>
  <c r="C26" i="10" s="1"/>
  <c r="D26" i="10" a="1"/>
  <c r="D26" i="10" s="1"/>
  <c r="O24" i="10"/>
  <c r="J24" i="10" s="1"/>
  <c r="H24" i="10"/>
  <c r="I24" i="10" s="1"/>
  <c r="M22" i="10" a="1"/>
  <c r="M22" i="10" s="1"/>
  <c r="P22" i="10"/>
  <c r="N23" i="10"/>
  <c r="B896" i="10" l="1"/>
  <c r="E895" i="10" a="1"/>
  <c r="E895" i="10" s="1"/>
  <c r="C895" i="10" a="1"/>
  <c r="C895" i="10" s="1"/>
  <c r="D895" i="10" a="1"/>
  <c r="D895" i="10" s="1"/>
  <c r="L21" i="10"/>
  <c r="K21" i="10" s="1"/>
  <c r="Q26" i="10"/>
  <c r="G26" i="10"/>
  <c r="B28" i="10"/>
  <c r="E27" i="10" a="1"/>
  <c r="E27" i="10" s="1"/>
  <c r="C27" i="10" a="1"/>
  <c r="C27" i="10" s="1"/>
  <c r="D27" i="10" a="1"/>
  <c r="D27" i="10" s="1"/>
  <c r="H25" i="10"/>
  <c r="I25" i="10" s="1"/>
  <c r="O25" i="10"/>
  <c r="J25" i="10" s="1"/>
  <c r="M23" i="10" a="1"/>
  <c r="M23" i="10" s="1"/>
  <c r="P23" i="10"/>
  <c r="N24" i="10"/>
  <c r="B897" i="10" l="1"/>
  <c r="C896" i="10" a="1"/>
  <c r="C896" i="10" s="1"/>
  <c r="D896" i="10" a="1"/>
  <c r="D896" i="10" s="1"/>
  <c r="E896" i="10" a="1"/>
  <c r="E896" i="10" s="1"/>
  <c r="L22" i="10"/>
  <c r="K22" i="10" s="1"/>
  <c r="Q27" i="10"/>
  <c r="G27" i="10"/>
  <c r="B29" i="10"/>
  <c r="E28" i="10" a="1"/>
  <c r="E28" i="10" s="1"/>
  <c r="D28" i="10" a="1"/>
  <c r="D28" i="10" s="1"/>
  <c r="C28" i="10" a="1"/>
  <c r="C28" i="10" s="1"/>
  <c r="O26" i="10"/>
  <c r="J26" i="10" s="1"/>
  <c r="H26" i="10"/>
  <c r="I26" i="10" s="1"/>
  <c r="M24" i="10" a="1"/>
  <c r="M24" i="10" s="1"/>
  <c r="P24" i="10"/>
  <c r="N25" i="10"/>
  <c r="B898" i="10" l="1"/>
  <c r="C897" i="10" a="1"/>
  <c r="C897" i="10" s="1"/>
  <c r="D897" i="10" a="1"/>
  <c r="D897" i="10" s="1"/>
  <c r="E897" i="10" a="1"/>
  <c r="E897" i="10" s="1"/>
  <c r="L23" i="10"/>
  <c r="K23" i="10" s="1"/>
  <c r="Q28" i="10"/>
  <c r="G28" i="10"/>
  <c r="B30" i="10"/>
  <c r="E29" i="10" a="1"/>
  <c r="E29" i="10" s="1"/>
  <c r="D29" i="10" a="1"/>
  <c r="D29" i="10" s="1"/>
  <c r="C29" i="10" a="1"/>
  <c r="C29" i="10" s="1"/>
  <c r="O27" i="10"/>
  <c r="J27" i="10" s="1"/>
  <c r="H27" i="10"/>
  <c r="I27" i="10" s="1"/>
  <c r="M25" i="10" a="1"/>
  <c r="M25" i="10" s="1"/>
  <c r="P25" i="10"/>
  <c r="N26" i="10"/>
  <c r="L24" i="10" l="1"/>
  <c r="K24" i="10" s="1"/>
  <c r="B899" i="10"/>
  <c r="D898" i="10" a="1"/>
  <c r="D898" i="10" s="1"/>
  <c r="E898" i="10" a="1"/>
  <c r="E898" i="10" s="1"/>
  <c r="C898" i="10" a="1"/>
  <c r="C898" i="10" s="1"/>
  <c r="Q29" i="10"/>
  <c r="G29" i="10"/>
  <c r="B31" i="10"/>
  <c r="E30" i="10" a="1"/>
  <c r="E30" i="10" s="1"/>
  <c r="C30" i="10" a="1"/>
  <c r="C30" i="10" s="1"/>
  <c r="D30" i="10" a="1"/>
  <c r="D30" i="10" s="1"/>
  <c r="O28" i="10"/>
  <c r="J28" i="10" s="1"/>
  <c r="H28" i="10"/>
  <c r="I28" i="10" s="1"/>
  <c r="M26" i="10" a="1"/>
  <c r="M26" i="10" s="1"/>
  <c r="P26" i="10"/>
  <c r="N27" i="10"/>
  <c r="L25" i="10" l="1"/>
  <c r="K25" i="10" s="1"/>
  <c r="B900" i="10"/>
  <c r="C899" i="10" a="1"/>
  <c r="C899" i="10" s="1"/>
  <c r="D899" i="10" a="1"/>
  <c r="D899" i="10" s="1"/>
  <c r="E899" i="10" a="1"/>
  <c r="E899" i="10" s="1"/>
  <c r="Q30" i="10"/>
  <c r="G30" i="10"/>
  <c r="B32" i="10"/>
  <c r="C31" i="10" a="1"/>
  <c r="C31" i="10" s="1"/>
  <c r="E31" i="10" a="1"/>
  <c r="E31" i="10" s="1"/>
  <c r="D31" i="10" a="1"/>
  <c r="D31" i="10" s="1"/>
  <c r="H29" i="10"/>
  <c r="I29" i="10" s="1"/>
  <c r="O29" i="10"/>
  <c r="J29" i="10" s="1"/>
  <c r="M27" i="10" a="1"/>
  <c r="M27" i="10" s="1"/>
  <c r="P27" i="10"/>
  <c r="N28" i="10"/>
  <c r="L26" i="10" l="1"/>
  <c r="K26" i="10" s="1"/>
  <c r="B901" i="10"/>
  <c r="E900" i="10" a="1"/>
  <c r="E900" i="10" s="1"/>
  <c r="C900" i="10" a="1"/>
  <c r="C900" i="10" s="1"/>
  <c r="D900" i="10" a="1"/>
  <c r="D900" i="10" s="1"/>
  <c r="Q31" i="10"/>
  <c r="G31" i="10"/>
  <c r="B33" i="10"/>
  <c r="C32" i="10" a="1"/>
  <c r="C32" i="10" s="1"/>
  <c r="D32" i="10" a="1"/>
  <c r="D32" i="10" s="1"/>
  <c r="E32" i="10" a="1"/>
  <c r="E32" i="10" s="1"/>
  <c r="O30" i="10"/>
  <c r="J30" i="10" s="1"/>
  <c r="H30" i="10"/>
  <c r="I30" i="10" s="1"/>
  <c r="M28" i="10" a="1"/>
  <c r="M28" i="10" s="1"/>
  <c r="P28" i="10"/>
  <c r="N29" i="10"/>
  <c r="L27" i="10" l="1"/>
  <c r="K27" i="10" s="1"/>
  <c r="B902" i="10"/>
  <c r="D901" i="10" a="1"/>
  <c r="D901" i="10" s="1"/>
  <c r="E901" i="10" a="1"/>
  <c r="E901" i="10" s="1"/>
  <c r="C901" i="10" a="1"/>
  <c r="C901" i="10" s="1"/>
  <c r="Q32" i="10"/>
  <c r="G32" i="10"/>
  <c r="B34" i="10"/>
  <c r="E33" i="10" a="1"/>
  <c r="E33" i="10" s="1"/>
  <c r="C33" i="10" a="1"/>
  <c r="C33" i="10" s="1"/>
  <c r="D33" i="10" a="1"/>
  <c r="D33" i="10" s="1"/>
  <c r="O31" i="10"/>
  <c r="J31" i="10" s="1"/>
  <c r="H31" i="10"/>
  <c r="I31" i="10" s="1"/>
  <c r="M29" i="10" a="1"/>
  <c r="M29" i="10" s="1"/>
  <c r="P29" i="10"/>
  <c r="N30" i="10"/>
  <c r="L28" i="10" l="1"/>
  <c r="K28" i="10" s="1"/>
  <c r="B903" i="10"/>
  <c r="C902" i="10" a="1"/>
  <c r="C902" i="10" s="1"/>
  <c r="D902" i="10" a="1"/>
  <c r="D902" i="10" s="1"/>
  <c r="E902" i="10" a="1"/>
  <c r="E902" i="10" s="1"/>
  <c r="Q33" i="10"/>
  <c r="G33" i="10"/>
  <c r="B35" i="10"/>
  <c r="E34" i="10" a="1"/>
  <c r="E34" i="10" s="1"/>
  <c r="D34" i="10" a="1"/>
  <c r="D34" i="10" s="1"/>
  <c r="C34" i="10" a="1"/>
  <c r="C34" i="10" s="1"/>
  <c r="H32" i="10"/>
  <c r="I32" i="10" s="1"/>
  <c r="O32" i="10"/>
  <c r="J32" i="10" s="1"/>
  <c r="M30" i="10" a="1"/>
  <c r="M30" i="10" s="1"/>
  <c r="P30" i="10"/>
  <c r="N31" i="10"/>
  <c r="L29" i="10" l="1"/>
  <c r="K29" i="10" s="1"/>
  <c r="B904" i="10"/>
  <c r="E903" i="10" a="1"/>
  <c r="E903" i="10" s="1"/>
  <c r="C903" i="10" a="1"/>
  <c r="C903" i="10" s="1"/>
  <c r="D903" i="10" a="1"/>
  <c r="D903" i="10" s="1"/>
  <c r="Q34" i="10"/>
  <c r="G34" i="10"/>
  <c r="B36" i="10"/>
  <c r="E35" i="10" a="1"/>
  <c r="E35" i="10" s="1"/>
  <c r="D35" i="10" a="1"/>
  <c r="D35" i="10" s="1"/>
  <c r="C35" i="10" a="1"/>
  <c r="C35" i="10" s="1"/>
  <c r="O33" i="10"/>
  <c r="J33" i="10" s="1"/>
  <c r="H33" i="10"/>
  <c r="I33" i="10" s="1"/>
  <c r="M31" i="10" a="1"/>
  <c r="M31" i="10" s="1"/>
  <c r="P31" i="10"/>
  <c r="N32" i="10"/>
  <c r="D736" i="1"/>
  <c r="L30" i="10" l="1"/>
  <c r="K30" i="10" s="1"/>
  <c r="B905" i="10"/>
  <c r="C904" i="10" a="1"/>
  <c r="C904" i="10" s="1"/>
  <c r="D904" i="10" a="1"/>
  <c r="D904" i="10" s="1"/>
  <c r="E904" i="10" a="1"/>
  <c r="E904" i="10" s="1"/>
  <c r="G35" i="10"/>
  <c r="Q35" i="10"/>
  <c r="O34" i="10"/>
  <c r="J34" i="10" s="1"/>
  <c r="H34" i="10"/>
  <c r="I34" i="10" s="1"/>
  <c r="B37" i="10"/>
  <c r="E36" i="10" a="1"/>
  <c r="E36" i="10" s="1"/>
  <c r="D36" i="10" a="1"/>
  <c r="D36" i="10" s="1"/>
  <c r="C36" i="10" a="1"/>
  <c r="C36" i="10" s="1"/>
  <c r="M32" i="10" a="1"/>
  <c r="M32" i="10" s="1"/>
  <c r="P32" i="10"/>
  <c r="N33" i="10"/>
  <c r="A736" i="1"/>
  <c r="L31" i="10" l="1"/>
  <c r="K31" i="10" s="1"/>
  <c r="B906" i="10"/>
  <c r="C905" i="10" a="1"/>
  <c r="C905" i="10" s="1"/>
  <c r="D905" i="10" a="1"/>
  <c r="D905" i="10" s="1"/>
  <c r="E905" i="10" a="1"/>
  <c r="E905" i="10" s="1"/>
  <c r="Q36" i="10"/>
  <c r="G36" i="10"/>
  <c r="B38" i="10"/>
  <c r="C37" i="10" a="1"/>
  <c r="C37" i="10" s="1"/>
  <c r="E37" i="10" a="1"/>
  <c r="E37" i="10" s="1"/>
  <c r="D37" i="10" a="1"/>
  <c r="D37" i="10" s="1"/>
  <c r="O35" i="10"/>
  <c r="J35" i="10" s="1"/>
  <c r="H35" i="10"/>
  <c r="I35" i="10" s="1"/>
  <c r="M33" i="10" a="1"/>
  <c r="M33" i="10" s="1"/>
  <c r="P33" i="10"/>
  <c r="N34" i="10"/>
  <c r="L32" i="10" l="1"/>
  <c r="K32" i="10" s="1"/>
  <c r="B907" i="10"/>
  <c r="D906" i="10" a="1"/>
  <c r="D906" i="10" s="1"/>
  <c r="E906" i="10" a="1"/>
  <c r="E906" i="10" s="1"/>
  <c r="C906" i="10" a="1"/>
  <c r="C906" i="10" s="1"/>
  <c r="B39" i="10"/>
  <c r="E38" i="10" a="1"/>
  <c r="E38" i="10" s="1"/>
  <c r="C38" i="10" a="1"/>
  <c r="C38" i="10" s="1"/>
  <c r="D38" i="10" a="1"/>
  <c r="D38" i="10" s="1"/>
  <c r="Q37" i="10"/>
  <c r="G37" i="10"/>
  <c r="H36" i="10"/>
  <c r="I36" i="10" s="1"/>
  <c r="O36" i="10"/>
  <c r="J36" i="10" s="1"/>
  <c r="M34" i="10" a="1"/>
  <c r="M34" i="10" s="1"/>
  <c r="P34" i="10"/>
  <c r="N35" i="10"/>
  <c r="L33" i="10" l="1"/>
  <c r="K33" i="10" s="1"/>
  <c r="B908" i="10"/>
  <c r="C907" i="10" a="1"/>
  <c r="C907" i="10" s="1"/>
  <c r="D907" i="10" a="1"/>
  <c r="D907" i="10" s="1"/>
  <c r="E907" i="10" a="1"/>
  <c r="E907" i="10" s="1"/>
  <c r="Q38" i="10"/>
  <c r="G38" i="10"/>
  <c r="H37" i="10"/>
  <c r="I37" i="10" s="1"/>
  <c r="O37" i="10"/>
  <c r="J37" i="10" s="1"/>
  <c r="B40" i="10"/>
  <c r="E39" i="10" a="1"/>
  <c r="E39" i="10" s="1"/>
  <c r="D39" i="10" a="1"/>
  <c r="D39" i="10" s="1"/>
  <c r="C39" i="10" a="1"/>
  <c r="C39" i="10" s="1"/>
  <c r="M35" i="10" a="1"/>
  <c r="M35" i="10" s="1"/>
  <c r="P35" i="10"/>
  <c r="N36" i="10"/>
  <c r="L34" i="10" l="1"/>
  <c r="K34" i="10" s="1"/>
  <c r="B909" i="10"/>
  <c r="C908" i="10" a="1"/>
  <c r="C908" i="10" s="1"/>
  <c r="D908" i="10" a="1"/>
  <c r="D908" i="10" s="1"/>
  <c r="E908" i="10" a="1"/>
  <c r="E908" i="10" s="1"/>
  <c r="Q39" i="10"/>
  <c r="G39" i="10"/>
  <c r="O38" i="10"/>
  <c r="J38" i="10" s="1"/>
  <c r="H38" i="10"/>
  <c r="I38" i="10" s="1"/>
  <c r="B41" i="10"/>
  <c r="E40" i="10" a="1"/>
  <c r="E40" i="10" s="1"/>
  <c r="C40" i="10" a="1"/>
  <c r="C40" i="10" s="1"/>
  <c r="D40" i="10" a="1"/>
  <c r="D40" i="10" s="1"/>
  <c r="M36" i="10" a="1"/>
  <c r="M36" i="10" s="1"/>
  <c r="P36" i="10"/>
  <c r="N37" i="10"/>
  <c r="L35" i="10" l="1"/>
  <c r="K35" i="10" s="1"/>
  <c r="B910" i="10"/>
  <c r="D909" i="10" a="1"/>
  <c r="D909" i="10" s="1"/>
  <c r="E909" i="10" a="1"/>
  <c r="E909" i="10" s="1"/>
  <c r="C909" i="10" a="1"/>
  <c r="C909" i="10" s="1"/>
  <c r="H39" i="10"/>
  <c r="I39" i="10" s="1"/>
  <c r="O39" i="10"/>
  <c r="J39" i="10" s="1"/>
  <c r="Q40" i="10"/>
  <c r="G40" i="10"/>
  <c r="B42" i="10"/>
  <c r="E41" i="10" a="1"/>
  <c r="E41" i="10" s="1"/>
  <c r="C41" i="10" a="1"/>
  <c r="C41" i="10" s="1"/>
  <c r="D41" i="10" a="1"/>
  <c r="D41" i="10" s="1"/>
  <c r="M37" i="10" a="1"/>
  <c r="M37" i="10" s="1"/>
  <c r="P37" i="10"/>
  <c r="N38" i="10"/>
  <c r="L36" i="10" l="1"/>
  <c r="K36" i="10" s="1"/>
  <c r="B911" i="10"/>
  <c r="C910" i="10" a="1"/>
  <c r="C910" i="10" s="1"/>
  <c r="D910" i="10" a="1"/>
  <c r="D910" i="10" s="1"/>
  <c r="E910" i="10" a="1"/>
  <c r="E910" i="10" s="1"/>
  <c r="O40" i="10"/>
  <c r="J40" i="10" s="1"/>
  <c r="H40" i="10"/>
  <c r="I40" i="10" s="1"/>
  <c r="Q41" i="10"/>
  <c r="G41" i="10"/>
  <c r="B43" i="10"/>
  <c r="E42" i="10" a="1"/>
  <c r="E42" i="10" s="1"/>
  <c r="C42" i="10" a="1"/>
  <c r="C42" i="10" s="1"/>
  <c r="D42" i="10" a="1"/>
  <c r="D42" i="10" s="1"/>
  <c r="M38" i="10" a="1"/>
  <c r="M38" i="10" s="1"/>
  <c r="P38" i="10"/>
  <c r="N39" i="10"/>
  <c r="L37" i="10" l="1"/>
  <c r="K37" i="10" s="1"/>
  <c r="B912" i="10"/>
  <c r="E911" i="10" a="1"/>
  <c r="E911" i="10" s="1"/>
  <c r="C911" i="10" a="1"/>
  <c r="C911" i="10" s="1"/>
  <c r="D911" i="10" a="1"/>
  <c r="D911" i="10" s="1"/>
  <c r="O41" i="10"/>
  <c r="J41" i="10" s="1"/>
  <c r="H41" i="10"/>
  <c r="I41" i="10" s="1"/>
  <c r="B44" i="10"/>
  <c r="E43" i="10" a="1"/>
  <c r="E43" i="10" s="1"/>
  <c r="C43" i="10" a="1"/>
  <c r="C43" i="10" s="1"/>
  <c r="D43" i="10" a="1"/>
  <c r="D43" i="10" s="1"/>
  <c r="G42" i="10"/>
  <c r="Q42" i="10"/>
  <c r="M39" i="10" a="1"/>
  <c r="M39" i="10" s="1"/>
  <c r="P39" i="10"/>
  <c r="N40" i="10"/>
  <c r="L38" i="10" l="1"/>
  <c r="K38" i="10" s="1"/>
  <c r="B913" i="10"/>
  <c r="D912" i="10" a="1"/>
  <c r="D912" i="10" s="1"/>
  <c r="E912" i="10" a="1"/>
  <c r="E912" i="10" s="1"/>
  <c r="C912" i="10" a="1"/>
  <c r="C912" i="10" s="1"/>
  <c r="H42" i="10"/>
  <c r="I42" i="10" s="1"/>
  <c r="O42" i="10"/>
  <c r="J42" i="10" s="1"/>
  <c r="Q43" i="10"/>
  <c r="G43" i="10"/>
  <c r="B45" i="10"/>
  <c r="E44" i="10" a="1"/>
  <c r="E44" i="10" s="1"/>
  <c r="C44" i="10" a="1"/>
  <c r="C44" i="10" s="1"/>
  <c r="D44" i="10" a="1"/>
  <c r="D44" i="10" s="1"/>
  <c r="M40" i="10" a="1"/>
  <c r="M40" i="10" s="1"/>
  <c r="P40" i="10"/>
  <c r="N41" i="10"/>
  <c r="L39" i="10" l="1"/>
  <c r="K39" i="10" s="1"/>
  <c r="B914" i="10"/>
  <c r="C913" i="10" a="1"/>
  <c r="C913" i="10" s="1"/>
  <c r="D913" i="10" a="1"/>
  <c r="D913" i="10" s="1"/>
  <c r="E913" i="10" a="1"/>
  <c r="E913" i="10" s="1"/>
  <c r="H43" i="10"/>
  <c r="I43" i="10" s="1"/>
  <c r="O43" i="10"/>
  <c r="J43" i="10" s="1"/>
  <c r="B46" i="10"/>
  <c r="E45" i="10" a="1"/>
  <c r="E45" i="10" s="1"/>
  <c r="D45" i="10" a="1"/>
  <c r="D45" i="10" s="1"/>
  <c r="C45" i="10" a="1"/>
  <c r="C45" i="10" s="1"/>
  <c r="G44" i="10"/>
  <c r="Q44" i="10"/>
  <c r="M41" i="10" a="1"/>
  <c r="M41" i="10" s="1"/>
  <c r="P41" i="10"/>
  <c r="N42" i="10"/>
  <c r="L40" i="10" l="1"/>
  <c r="K40" i="10" s="1"/>
  <c r="B915" i="10"/>
  <c r="E914" i="10" a="1"/>
  <c r="E914" i="10" s="1"/>
  <c r="C914" i="10" a="1"/>
  <c r="C914" i="10" s="1"/>
  <c r="D914" i="10" a="1"/>
  <c r="D914" i="10" s="1"/>
  <c r="H44" i="10"/>
  <c r="I44" i="10" s="1"/>
  <c r="O44" i="10"/>
  <c r="J44" i="10" s="1"/>
  <c r="Q45" i="10"/>
  <c r="G45" i="10"/>
  <c r="B47" i="10"/>
  <c r="E46" i="10" a="1"/>
  <c r="E46" i="10" s="1"/>
  <c r="C46" i="10" a="1"/>
  <c r="C46" i="10" s="1"/>
  <c r="D46" i="10" a="1"/>
  <c r="D46" i="10" s="1"/>
  <c r="M42" i="10" a="1"/>
  <c r="M42" i="10" s="1"/>
  <c r="P42" i="10"/>
  <c r="N43" i="10"/>
  <c r="L41" i="10" l="1"/>
  <c r="K41" i="10" s="1"/>
  <c r="B916" i="10"/>
  <c r="C915" i="10" a="1"/>
  <c r="C915" i="10" s="1"/>
  <c r="D915" i="10" a="1"/>
  <c r="D915" i="10" s="1"/>
  <c r="E915" i="10" a="1"/>
  <c r="E915" i="10" s="1"/>
  <c r="H45" i="10"/>
  <c r="I45" i="10" s="1"/>
  <c r="O45" i="10"/>
  <c r="J45" i="10" s="1"/>
  <c r="G46" i="10"/>
  <c r="Q46" i="10"/>
  <c r="B48" i="10"/>
  <c r="E47" i="10" a="1"/>
  <c r="E47" i="10" s="1"/>
  <c r="D47" i="10" a="1"/>
  <c r="D47" i="10" s="1"/>
  <c r="C47" i="10" a="1"/>
  <c r="C47" i="10" s="1"/>
  <c r="M43" i="10" a="1"/>
  <c r="M43" i="10" s="1"/>
  <c r="P43" i="10"/>
  <c r="N44" i="10"/>
  <c r="L42" i="10" l="1"/>
  <c r="K42" i="10" s="1"/>
  <c r="B917" i="10"/>
  <c r="D916" i="10" a="1"/>
  <c r="D916" i="10" s="1"/>
  <c r="C916" i="10" a="1"/>
  <c r="C916" i="10" s="1"/>
  <c r="E916" i="10" a="1"/>
  <c r="E916" i="10" s="1"/>
  <c r="B49" i="10"/>
  <c r="E48" i="10" a="1"/>
  <c r="E48" i="10" s="1"/>
  <c r="D48" i="10" a="1"/>
  <c r="D48" i="10" s="1"/>
  <c r="C48" i="10" a="1"/>
  <c r="C48" i="10" s="1"/>
  <c r="Q47" i="10"/>
  <c r="G47" i="10"/>
  <c r="O46" i="10"/>
  <c r="J46" i="10" s="1"/>
  <c r="H46" i="10"/>
  <c r="I46" i="10" s="1"/>
  <c r="M44" i="10" a="1"/>
  <c r="M44" i="10" s="1"/>
  <c r="P44" i="10"/>
  <c r="N45" i="10"/>
  <c r="L43" i="10" l="1"/>
  <c r="K43" i="10" s="1"/>
  <c r="B918" i="10"/>
  <c r="D917" i="10" a="1"/>
  <c r="D917" i="10" s="1"/>
  <c r="E917" i="10" a="1"/>
  <c r="E917" i="10" s="1"/>
  <c r="C917" i="10" a="1"/>
  <c r="C917" i="10" s="1"/>
  <c r="Q48" i="10"/>
  <c r="G48" i="10"/>
  <c r="O47" i="10"/>
  <c r="J47" i="10" s="1"/>
  <c r="H47" i="10"/>
  <c r="I47" i="10" s="1"/>
  <c r="B50" i="10"/>
  <c r="E49" i="10" a="1"/>
  <c r="E49" i="10" s="1"/>
  <c r="D49" i="10" a="1"/>
  <c r="D49" i="10" s="1"/>
  <c r="C49" i="10" a="1"/>
  <c r="C49" i="10" s="1"/>
  <c r="M45" i="10" a="1"/>
  <c r="M45" i="10" s="1"/>
  <c r="P45" i="10"/>
  <c r="N46" i="10"/>
  <c r="L44" i="10" l="1"/>
  <c r="K44" i="10" s="1"/>
  <c r="B919" i="10"/>
  <c r="C918" i="10" a="1"/>
  <c r="C918" i="10" s="1"/>
  <c r="E918" i="10" a="1"/>
  <c r="E918" i="10" s="1"/>
  <c r="D918" i="10" a="1"/>
  <c r="D918" i="10" s="1"/>
  <c r="Q49" i="10"/>
  <c r="G49" i="10"/>
  <c r="B51" i="10"/>
  <c r="E50" i="10" a="1"/>
  <c r="E50" i="10" s="1"/>
  <c r="C50" i="10" a="1"/>
  <c r="C50" i="10" s="1"/>
  <c r="D50" i="10" a="1"/>
  <c r="D50" i="10" s="1"/>
  <c r="O48" i="10"/>
  <c r="J48" i="10" s="1"/>
  <c r="H48" i="10"/>
  <c r="I48" i="10" s="1"/>
  <c r="M46" i="10" a="1"/>
  <c r="M46" i="10" s="1"/>
  <c r="P46" i="10"/>
  <c r="N47" i="10"/>
  <c r="L45" i="10" l="1"/>
  <c r="K45" i="10" s="1"/>
  <c r="B920" i="10"/>
  <c r="E919" i="10" a="1"/>
  <c r="E919" i="10" s="1"/>
  <c r="C919" i="10" a="1"/>
  <c r="C919" i="10" s="1"/>
  <c r="D919" i="10" a="1"/>
  <c r="D919" i="10" s="1"/>
  <c r="Q50" i="10"/>
  <c r="G50" i="10"/>
  <c r="B52" i="10"/>
  <c r="E51" i="10" a="1"/>
  <c r="E51" i="10" s="1"/>
  <c r="C51" i="10" a="1"/>
  <c r="C51" i="10" s="1"/>
  <c r="D51" i="10" a="1"/>
  <c r="D51" i="10" s="1"/>
  <c r="H49" i="10"/>
  <c r="I49" i="10" s="1"/>
  <c r="O49" i="10"/>
  <c r="J49" i="10" s="1"/>
  <c r="M47" i="10" a="1"/>
  <c r="M47" i="10" s="1"/>
  <c r="P47" i="10"/>
  <c r="N48" i="10"/>
  <c r="L46" i="10" l="1"/>
  <c r="K46" i="10" s="1"/>
  <c r="B921" i="10"/>
  <c r="D920" i="10" a="1"/>
  <c r="D920" i="10" s="1"/>
  <c r="E920" i="10" a="1"/>
  <c r="E920" i="10" s="1"/>
  <c r="C920" i="10" a="1"/>
  <c r="C920" i="10" s="1"/>
  <c r="Q51" i="10"/>
  <c r="G51" i="10"/>
  <c r="B53" i="10"/>
  <c r="C52" i="10" a="1"/>
  <c r="C52" i="10" s="1"/>
  <c r="E52" i="10" a="1"/>
  <c r="E52" i="10" s="1"/>
  <c r="D52" i="10" a="1"/>
  <c r="D52" i="10" s="1"/>
  <c r="O50" i="10"/>
  <c r="J50" i="10" s="1"/>
  <c r="H50" i="10"/>
  <c r="I50" i="10" s="1"/>
  <c r="M48" i="10" a="1"/>
  <c r="M48" i="10" s="1"/>
  <c r="P48" i="10"/>
  <c r="N49" i="10"/>
  <c r="L47" i="10" l="1"/>
  <c r="K47" i="10" s="1"/>
  <c r="B922" i="10"/>
  <c r="C921" i="10" a="1"/>
  <c r="C921" i="10" s="1"/>
  <c r="E921" i="10" a="1"/>
  <c r="E921" i="10" s="1"/>
  <c r="D921" i="10" a="1"/>
  <c r="D921" i="10" s="1"/>
  <c r="G52" i="10"/>
  <c r="Q52" i="10"/>
  <c r="B54" i="10"/>
  <c r="E53" i="10" a="1"/>
  <c r="E53" i="10" s="1"/>
  <c r="C53" i="10" a="1"/>
  <c r="C53" i="10" s="1"/>
  <c r="D53" i="10" a="1"/>
  <c r="D53" i="10" s="1"/>
  <c r="O51" i="10"/>
  <c r="J51" i="10" s="1"/>
  <c r="H51" i="10"/>
  <c r="I51" i="10" s="1"/>
  <c r="M49" i="10" a="1"/>
  <c r="M49" i="10" s="1"/>
  <c r="P49" i="10"/>
  <c r="N50" i="10"/>
  <c r="D737" i="1"/>
  <c r="L48" i="10" l="1"/>
  <c r="K48" i="10" s="1"/>
  <c r="B923" i="10"/>
  <c r="C922" i="10" a="1"/>
  <c r="C922" i="10" s="1"/>
  <c r="D922" i="10" a="1"/>
  <c r="D922" i="10" s="1"/>
  <c r="E922" i="10" a="1"/>
  <c r="E922" i="10" s="1"/>
  <c r="Q53" i="10"/>
  <c r="G53" i="10"/>
  <c r="B55" i="10"/>
  <c r="E54" i="10" a="1"/>
  <c r="E54" i="10" s="1"/>
  <c r="C54" i="10" a="1"/>
  <c r="C54" i="10" s="1"/>
  <c r="D54" i="10" a="1"/>
  <c r="D54" i="10" s="1"/>
  <c r="H52" i="10"/>
  <c r="I52" i="10" s="1"/>
  <c r="O52" i="10"/>
  <c r="J52" i="10" s="1"/>
  <c r="M50" i="10" a="1"/>
  <c r="M50" i="10" s="1"/>
  <c r="P50" i="10"/>
  <c r="N51" i="10"/>
  <c r="A737" i="1"/>
  <c r="L49" i="10" l="1"/>
  <c r="K49" i="10" s="1"/>
  <c r="B924" i="10"/>
  <c r="C923" i="10" a="1"/>
  <c r="C923" i="10" s="1"/>
  <c r="D923" i="10" a="1"/>
  <c r="D923" i="10" s="1"/>
  <c r="E923" i="10" a="1"/>
  <c r="E923" i="10" s="1"/>
  <c r="Q54" i="10"/>
  <c r="G54" i="10"/>
  <c r="B56" i="10"/>
  <c r="E55" i="10" a="1"/>
  <c r="E55" i="10" s="1"/>
  <c r="C55" i="10" a="1"/>
  <c r="C55" i="10" s="1"/>
  <c r="D55" i="10" a="1"/>
  <c r="D55" i="10" s="1"/>
  <c r="O53" i="10"/>
  <c r="J53" i="10" s="1"/>
  <c r="H53" i="10"/>
  <c r="I53" i="10" s="1"/>
  <c r="M51" i="10" a="1"/>
  <c r="M51" i="10" s="1"/>
  <c r="P51" i="10"/>
  <c r="N52" i="10"/>
  <c r="L50" i="10" l="1"/>
  <c r="K50" i="10" s="1"/>
  <c r="B925" i="10"/>
  <c r="D924" i="10" a="1"/>
  <c r="D924" i="10" s="1"/>
  <c r="E924" i="10" a="1"/>
  <c r="E924" i="10" s="1"/>
  <c r="C924" i="10" a="1"/>
  <c r="C924" i="10" s="1"/>
  <c r="G55" i="10"/>
  <c r="Q55" i="10"/>
  <c r="B57" i="10"/>
  <c r="E56" i="10" a="1"/>
  <c r="E56" i="10" s="1"/>
  <c r="C56" i="10" a="1"/>
  <c r="C56" i="10" s="1"/>
  <c r="D56" i="10" a="1"/>
  <c r="D56" i="10" s="1"/>
  <c r="H54" i="10"/>
  <c r="I54" i="10" s="1"/>
  <c r="O54" i="10"/>
  <c r="J54" i="10" s="1"/>
  <c r="M52" i="10" a="1"/>
  <c r="M52" i="10" s="1"/>
  <c r="P52" i="10"/>
  <c r="N53" i="10"/>
  <c r="L51" i="10" l="1"/>
  <c r="K51" i="10" s="1"/>
  <c r="B926" i="10"/>
  <c r="C925" i="10" a="1"/>
  <c r="C925" i="10" s="1"/>
  <c r="D925" i="10" a="1"/>
  <c r="D925" i="10" s="1"/>
  <c r="E925" i="10" a="1"/>
  <c r="E925" i="10" s="1"/>
  <c r="Q56" i="10"/>
  <c r="G56" i="10"/>
  <c r="B58" i="10"/>
  <c r="E57" i="10" a="1"/>
  <c r="E57" i="10" s="1"/>
  <c r="C57" i="10" a="1"/>
  <c r="C57" i="10" s="1"/>
  <c r="D57" i="10" a="1"/>
  <c r="D57" i="10" s="1"/>
  <c r="H55" i="10"/>
  <c r="I55" i="10" s="1"/>
  <c r="O55" i="10"/>
  <c r="J55" i="10" s="1"/>
  <c r="M53" i="10" a="1"/>
  <c r="M53" i="10" s="1"/>
  <c r="P53" i="10"/>
  <c r="N54" i="10"/>
  <c r="L52" i="10" l="1"/>
  <c r="K52" i="10" s="1"/>
  <c r="B927" i="10"/>
  <c r="E926" i="10" a="1"/>
  <c r="E926" i="10" s="1"/>
  <c r="C926" i="10" a="1"/>
  <c r="C926" i="10" s="1"/>
  <c r="D926" i="10" a="1"/>
  <c r="D926" i="10" s="1"/>
  <c r="G57" i="10"/>
  <c r="Q57" i="10"/>
  <c r="B59" i="10"/>
  <c r="E58" i="10" a="1"/>
  <c r="E58" i="10" s="1"/>
  <c r="C58" i="10" a="1"/>
  <c r="C58" i="10" s="1"/>
  <c r="D58" i="10" a="1"/>
  <c r="D58" i="10" s="1"/>
  <c r="O56" i="10"/>
  <c r="J56" i="10" s="1"/>
  <c r="H56" i="10"/>
  <c r="I56" i="10" s="1"/>
  <c r="M54" i="10" a="1"/>
  <c r="M54" i="10" s="1"/>
  <c r="P54" i="10"/>
  <c r="N55" i="10"/>
  <c r="A12" i="1"/>
  <c r="L53" i="10" l="1"/>
  <c r="K53" i="10" s="1"/>
  <c r="B928" i="10"/>
  <c r="D927" i="10" a="1"/>
  <c r="D927" i="10" s="1"/>
  <c r="E927" i="10" a="1"/>
  <c r="E927" i="10" s="1"/>
  <c r="C927" i="10" a="1"/>
  <c r="C927" i="10" s="1"/>
  <c r="Q58" i="10"/>
  <c r="G58" i="10"/>
  <c r="B60" i="10"/>
  <c r="E59" i="10" a="1"/>
  <c r="E59" i="10" s="1"/>
  <c r="D59" i="10" a="1"/>
  <c r="D59" i="10" s="1"/>
  <c r="C59" i="10" a="1"/>
  <c r="C59" i="10" s="1"/>
  <c r="O57" i="10"/>
  <c r="J57" i="10" s="1"/>
  <c r="H57" i="10"/>
  <c r="I57" i="10" s="1"/>
  <c r="M55" i="10" a="1"/>
  <c r="M55" i="10" s="1"/>
  <c r="P55" i="10"/>
  <c r="N56" i="10"/>
  <c r="L54" i="10" l="1"/>
  <c r="K54" i="10" s="1"/>
  <c r="B929" i="10"/>
  <c r="C928" i="10" a="1"/>
  <c r="C928" i="10" s="1"/>
  <c r="D928" i="10" a="1"/>
  <c r="D928" i="10" s="1"/>
  <c r="E928" i="10" a="1"/>
  <c r="E928" i="10" s="1"/>
  <c r="Q59" i="10"/>
  <c r="G59" i="10"/>
  <c r="B61" i="10"/>
  <c r="E60" i="10" a="1"/>
  <c r="E60" i="10" s="1"/>
  <c r="C60" i="10" a="1"/>
  <c r="C60" i="10" s="1"/>
  <c r="D60" i="10" a="1"/>
  <c r="D60" i="10" s="1"/>
  <c r="O58" i="10"/>
  <c r="J58" i="10" s="1"/>
  <c r="H58" i="10"/>
  <c r="I58" i="10" s="1"/>
  <c r="M56" i="10" a="1"/>
  <c r="M56" i="10" s="1"/>
  <c r="P56" i="10"/>
  <c r="N57" i="10"/>
  <c r="L55" i="10" l="1"/>
  <c r="K55" i="10" s="1"/>
  <c r="B930" i="10"/>
  <c r="E929" i="10" a="1"/>
  <c r="E929" i="10" s="1"/>
  <c r="C929" i="10" a="1"/>
  <c r="C929" i="10" s="1"/>
  <c r="D929" i="10" a="1"/>
  <c r="D929" i="10" s="1"/>
  <c r="Q60" i="10"/>
  <c r="G60" i="10"/>
  <c r="B62" i="10"/>
  <c r="E61" i="10" a="1"/>
  <c r="E61" i="10" s="1"/>
  <c r="D61" i="10" a="1"/>
  <c r="D61" i="10" s="1"/>
  <c r="C61" i="10" a="1"/>
  <c r="C61" i="10" s="1"/>
  <c r="H59" i="10"/>
  <c r="I59" i="10" s="1"/>
  <c r="O59" i="10"/>
  <c r="J59" i="10" s="1"/>
  <c r="M57" i="10" a="1"/>
  <c r="M57" i="10" s="1"/>
  <c r="P57" i="10"/>
  <c r="N58" i="10"/>
  <c r="L56" i="10" l="1"/>
  <c r="K56" i="10" s="1"/>
  <c r="B931" i="10"/>
  <c r="C930" i="10" a="1"/>
  <c r="C930" i="10" s="1"/>
  <c r="D930" i="10" a="1"/>
  <c r="D930" i="10" s="1"/>
  <c r="E930" i="10" a="1"/>
  <c r="E930" i="10" s="1"/>
  <c r="Q61" i="10"/>
  <c r="G61" i="10"/>
  <c r="B63" i="10"/>
  <c r="E62" i="10" a="1"/>
  <c r="E62" i="10" s="1"/>
  <c r="D62" i="10" a="1"/>
  <c r="D62" i="10" s="1"/>
  <c r="C62" i="10" a="1"/>
  <c r="C62" i="10" s="1"/>
  <c r="H60" i="10"/>
  <c r="I60" i="10" s="1"/>
  <c r="O60" i="10"/>
  <c r="J60" i="10" s="1"/>
  <c r="M58" i="10" a="1"/>
  <c r="M58" i="10" s="1"/>
  <c r="P58" i="10"/>
  <c r="N59" i="10"/>
  <c r="L57" i="10" l="1"/>
  <c r="K57" i="10" s="1"/>
  <c r="B932" i="10"/>
  <c r="C931" i="10" a="1"/>
  <c r="C931" i="10" s="1"/>
  <c r="D931" i="10" a="1"/>
  <c r="D931" i="10" s="1"/>
  <c r="E931" i="10" a="1"/>
  <c r="E931" i="10" s="1"/>
  <c r="B64" i="10"/>
  <c r="E63" i="10" a="1"/>
  <c r="E63" i="10" s="1"/>
  <c r="C63" i="10" a="1"/>
  <c r="C63" i="10" s="1"/>
  <c r="D63" i="10" a="1"/>
  <c r="D63" i="10" s="1"/>
  <c r="H61" i="10"/>
  <c r="I61" i="10" s="1"/>
  <c r="O61" i="10"/>
  <c r="J61" i="10" s="1"/>
  <c r="Q62" i="10"/>
  <c r="G62" i="10"/>
  <c r="M59" i="10" a="1"/>
  <c r="M59" i="10" s="1"/>
  <c r="P59" i="10"/>
  <c r="N60" i="10"/>
  <c r="L58" i="10" l="1"/>
  <c r="K58" i="10" s="1"/>
  <c r="B933" i="10"/>
  <c r="D932" i="10" a="1"/>
  <c r="D932" i="10" s="1"/>
  <c r="E932" i="10" a="1"/>
  <c r="E932" i="10" s="1"/>
  <c r="C932" i="10" a="1"/>
  <c r="C932" i="10" s="1"/>
  <c r="Q63" i="10"/>
  <c r="G63" i="10"/>
  <c r="B65" i="10"/>
  <c r="E64" i="10" a="1"/>
  <c r="E64" i="10" s="1"/>
  <c r="D64" i="10" a="1"/>
  <c r="D64" i="10" s="1"/>
  <c r="C64" i="10" a="1"/>
  <c r="C64" i="10" s="1"/>
  <c r="H62" i="10"/>
  <c r="I62" i="10" s="1"/>
  <c r="O62" i="10"/>
  <c r="J62" i="10" s="1"/>
  <c r="M60" i="10" a="1"/>
  <c r="M60" i="10" s="1"/>
  <c r="P60" i="10"/>
  <c r="N61" i="10"/>
  <c r="L59" i="10" l="1"/>
  <c r="K59" i="10" s="1"/>
  <c r="B934" i="10"/>
  <c r="C933" i="10" a="1"/>
  <c r="C933" i="10" s="1"/>
  <c r="D933" i="10" a="1"/>
  <c r="D933" i="10" s="1"/>
  <c r="E933" i="10" a="1"/>
  <c r="E933" i="10" s="1"/>
  <c r="Q64" i="10"/>
  <c r="G64" i="10"/>
  <c r="B66" i="10"/>
  <c r="E65" i="10" a="1"/>
  <c r="E65" i="10" s="1"/>
  <c r="D65" i="10" a="1"/>
  <c r="D65" i="10" s="1"/>
  <c r="C65" i="10" a="1"/>
  <c r="C65" i="10" s="1"/>
  <c r="O63" i="10"/>
  <c r="J63" i="10" s="1"/>
  <c r="H63" i="10"/>
  <c r="I63" i="10" s="1"/>
  <c r="M61" i="10" a="1"/>
  <c r="M61" i="10" s="1"/>
  <c r="P61" i="10"/>
  <c r="N62" i="10"/>
  <c r="L60" i="10" l="1"/>
  <c r="K60" i="10" s="1"/>
  <c r="B935" i="10"/>
  <c r="E934" i="10" a="1"/>
  <c r="E934" i="10" s="1"/>
  <c r="C934" i="10" a="1"/>
  <c r="C934" i="10" s="1"/>
  <c r="D934" i="10" a="1"/>
  <c r="D934" i="10" s="1"/>
  <c r="Q65" i="10"/>
  <c r="G65" i="10"/>
  <c r="B67" i="10"/>
  <c r="E66" i="10" a="1"/>
  <c r="E66" i="10" s="1"/>
  <c r="C66" i="10" a="1"/>
  <c r="C66" i="10" s="1"/>
  <c r="D66" i="10" a="1"/>
  <c r="D66" i="10" s="1"/>
  <c r="H64" i="10"/>
  <c r="I64" i="10" s="1"/>
  <c r="O64" i="10"/>
  <c r="J64" i="10" s="1"/>
  <c r="M62" i="10" a="1"/>
  <c r="M62" i="10" s="1"/>
  <c r="P62" i="10"/>
  <c r="N63" i="10"/>
  <c r="L61" i="10" l="1"/>
  <c r="K61" i="10" s="1"/>
  <c r="B936" i="10"/>
  <c r="D935" i="10" a="1"/>
  <c r="D935" i="10" s="1"/>
  <c r="E935" i="10" a="1"/>
  <c r="E935" i="10" s="1"/>
  <c r="C935" i="10" a="1"/>
  <c r="C935" i="10" s="1"/>
  <c r="Q66" i="10"/>
  <c r="G66" i="10"/>
  <c r="B68" i="10"/>
  <c r="E67" i="10" a="1"/>
  <c r="E67" i="10" s="1"/>
  <c r="C67" i="10" a="1"/>
  <c r="C67" i="10" s="1"/>
  <c r="D67" i="10" a="1"/>
  <c r="D67" i="10" s="1"/>
  <c r="H65" i="10"/>
  <c r="I65" i="10" s="1"/>
  <c r="O65" i="10"/>
  <c r="J65" i="10" s="1"/>
  <c r="M63" i="10" a="1"/>
  <c r="M63" i="10" s="1"/>
  <c r="P63" i="10"/>
  <c r="N64" i="10"/>
  <c r="L62" i="10" l="1"/>
  <c r="K62" i="10" s="1"/>
  <c r="B937" i="10"/>
  <c r="C936" i="10" a="1"/>
  <c r="C936" i="10" s="1"/>
  <c r="D936" i="10" a="1"/>
  <c r="D936" i="10" s="1"/>
  <c r="E936" i="10" a="1"/>
  <c r="E936" i="10" s="1"/>
  <c r="B69" i="10"/>
  <c r="E68" i="10" a="1"/>
  <c r="E68" i="10" s="1"/>
  <c r="C68" i="10" a="1"/>
  <c r="C68" i="10" s="1"/>
  <c r="D68" i="10" a="1"/>
  <c r="D68" i="10" s="1"/>
  <c r="Q67" i="10"/>
  <c r="G67" i="10"/>
  <c r="O66" i="10"/>
  <c r="J66" i="10" s="1"/>
  <c r="H66" i="10"/>
  <c r="I66" i="10" s="1"/>
  <c r="M64" i="10" a="1"/>
  <c r="M64" i="10" s="1"/>
  <c r="P64" i="10"/>
  <c r="N65" i="10"/>
  <c r="L63" i="10" l="1"/>
  <c r="K63" i="10" s="1"/>
  <c r="B938" i="10"/>
  <c r="E937" i="10" a="1"/>
  <c r="E937" i="10" s="1"/>
  <c r="C937" i="10" a="1"/>
  <c r="C937" i="10" s="1"/>
  <c r="D937" i="10" a="1"/>
  <c r="D937" i="10" s="1"/>
  <c r="O67" i="10"/>
  <c r="J67" i="10" s="1"/>
  <c r="H67" i="10"/>
  <c r="I67" i="10" s="1"/>
  <c r="Q68" i="10"/>
  <c r="G68" i="10"/>
  <c r="B70" i="10"/>
  <c r="E69" i="10" a="1"/>
  <c r="E69" i="10" s="1"/>
  <c r="C69" i="10" a="1"/>
  <c r="C69" i="10" s="1"/>
  <c r="D69" i="10" a="1"/>
  <c r="D69" i="10" s="1"/>
  <c r="M65" i="10" a="1"/>
  <c r="M65" i="10" s="1"/>
  <c r="P65" i="10"/>
  <c r="N66" i="10"/>
  <c r="L64" i="10" l="1"/>
  <c r="K64" i="10" s="1"/>
  <c r="B939" i="10"/>
  <c r="C938" i="10" a="1"/>
  <c r="C938" i="10" s="1"/>
  <c r="D938" i="10" a="1"/>
  <c r="D938" i="10" s="1"/>
  <c r="E938" i="10" a="1"/>
  <c r="E938" i="10" s="1"/>
  <c r="H68" i="10"/>
  <c r="I68" i="10" s="1"/>
  <c r="O68" i="10"/>
  <c r="J68" i="10" s="1"/>
  <c r="Q69" i="10"/>
  <c r="G69" i="10"/>
  <c r="B71" i="10"/>
  <c r="E70" i="10" a="1"/>
  <c r="E70" i="10" s="1"/>
  <c r="C70" i="10" a="1"/>
  <c r="C70" i="10" s="1"/>
  <c r="D70" i="10" a="1"/>
  <c r="D70" i="10" s="1"/>
  <c r="M66" i="10" a="1"/>
  <c r="M66" i="10" s="1"/>
  <c r="P66" i="10"/>
  <c r="N67" i="10"/>
  <c r="L65" i="10" l="1"/>
  <c r="K65" i="10" s="1"/>
  <c r="B940" i="10"/>
  <c r="C939" i="10" a="1"/>
  <c r="C939" i="10" s="1"/>
  <c r="D939" i="10" a="1"/>
  <c r="D939" i="10" s="1"/>
  <c r="E939" i="10" a="1"/>
  <c r="E939" i="10" s="1"/>
  <c r="Q70" i="10"/>
  <c r="G70" i="10"/>
  <c r="B72" i="10"/>
  <c r="E71" i="10" a="1"/>
  <c r="E71" i="10" s="1"/>
  <c r="C71" i="10" a="1"/>
  <c r="C71" i="10" s="1"/>
  <c r="D71" i="10" a="1"/>
  <c r="D71" i="10" s="1"/>
  <c r="O69" i="10"/>
  <c r="J69" i="10" s="1"/>
  <c r="H69" i="10"/>
  <c r="I69" i="10" s="1"/>
  <c r="M67" i="10" a="1"/>
  <c r="M67" i="10" s="1"/>
  <c r="P67" i="10"/>
  <c r="N68" i="10"/>
  <c r="L66" i="10" l="1"/>
  <c r="K66" i="10" s="1"/>
  <c r="B941" i="10"/>
  <c r="D940" i="10" a="1"/>
  <c r="D940" i="10" s="1"/>
  <c r="E940" i="10" a="1"/>
  <c r="E940" i="10" s="1"/>
  <c r="C940" i="10" a="1"/>
  <c r="C940" i="10" s="1"/>
  <c r="G71" i="10"/>
  <c r="Q71" i="10"/>
  <c r="B73" i="10"/>
  <c r="E72" i="10" a="1"/>
  <c r="E72" i="10" s="1"/>
  <c r="C72" i="10" a="1"/>
  <c r="C72" i="10" s="1"/>
  <c r="D72" i="10" a="1"/>
  <c r="D72" i="10" s="1"/>
  <c r="O70" i="10"/>
  <c r="J70" i="10" s="1"/>
  <c r="H70" i="10"/>
  <c r="I70" i="10" s="1"/>
  <c r="M68" i="10" a="1"/>
  <c r="M68" i="10" s="1"/>
  <c r="P68" i="10"/>
  <c r="N69" i="10"/>
  <c r="L67" i="10" l="1"/>
  <c r="K67" i="10" s="1"/>
  <c r="B942" i="10"/>
  <c r="C941" i="10" a="1"/>
  <c r="C941" i="10" s="1"/>
  <c r="D941" i="10" a="1"/>
  <c r="D941" i="10" s="1"/>
  <c r="E941" i="10" a="1"/>
  <c r="E941" i="10" s="1"/>
  <c r="Q72" i="10"/>
  <c r="G72" i="10"/>
  <c r="B74" i="10"/>
  <c r="E73" i="10" a="1"/>
  <c r="E73" i="10" s="1"/>
  <c r="C73" i="10" a="1"/>
  <c r="C73" i="10" s="1"/>
  <c r="D73" i="10" a="1"/>
  <c r="D73" i="10" s="1"/>
  <c r="H71" i="10"/>
  <c r="I71" i="10" s="1"/>
  <c r="O71" i="10"/>
  <c r="J71" i="10" s="1"/>
  <c r="M69" i="10" a="1"/>
  <c r="M69" i="10" s="1"/>
  <c r="P69" i="10"/>
  <c r="N70" i="10"/>
  <c r="L68" i="10" l="1"/>
  <c r="K68" i="10" s="1"/>
  <c r="B943" i="10"/>
  <c r="E942" i="10" a="1"/>
  <c r="E942" i="10" s="1"/>
  <c r="C942" i="10" a="1"/>
  <c r="C942" i="10" s="1"/>
  <c r="D942" i="10" a="1"/>
  <c r="D942" i="10" s="1"/>
  <c r="B75" i="10"/>
  <c r="E74" i="10" a="1"/>
  <c r="E74" i="10" s="1"/>
  <c r="C74" i="10" a="1"/>
  <c r="C74" i="10" s="1"/>
  <c r="D74" i="10" a="1"/>
  <c r="D74" i="10" s="1"/>
  <c r="O72" i="10"/>
  <c r="J72" i="10" s="1"/>
  <c r="H72" i="10"/>
  <c r="I72" i="10" s="1"/>
  <c r="Q73" i="10"/>
  <c r="G73" i="10"/>
  <c r="N71" i="10"/>
  <c r="M70" i="10" a="1"/>
  <c r="M70" i="10" s="1"/>
  <c r="P70" i="10"/>
  <c r="L69" i="10" l="1"/>
  <c r="K69" i="10" s="1"/>
  <c r="B944" i="10"/>
  <c r="D943" i="10" a="1"/>
  <c r="D943" i="10" s="1"/>
  <c r="E943" i="10" a="1"/>
  <c r="E943" i="10" s="1"/>
  <c r="C943" i="10" a="1"/>
  <c r="C943" i="10" s="1"/>
  <c r="Q74" i="10"/>
  <c r="G74" i="10"/>
  <c r="B76" i="10"/>
  <c r="E75" i="10" a="1"/>
  <c r="E75" i="10" s="1"/>
  <c r="C75" i="10" a="1"/>
  <c r="C75" i="10" s="1"/>
  <c r="D75" i="10" a="1"/>
  <c r="D75" i="10" s="1"/>
  <c r="O73" i="10"/>
  <c r="J73" i="10" s="1"/>
  <c r="H73" i="10"/>
  <c r="I73" i="10" s="1"/>
  <c r="M71" i="10" a="1"/>
  <c r="M71" i="10" s="1"/>
  <c r="P71" i="10"/>
  <c r="N72" i="10"/>
  <c r="L70" i="10" l="1"/>
  <c r="K70" i="10" s="1"/>
  <c r="B945" i="10"/>
  <c r="C944" i="10" a="1"/>
  <c r="C944" i="10" s="1"/>
  <c r="D944" i="10" a="1"/>
  <c r="D944" i="10" s="1"/>
  <c r="E944" i="10" a="1"/>
  <c r="E944" i="10" s="1"/>
  <c r="Q75" i="10"/>
  <c r="G75" i="10"/>
  <c r="B77" i="10"/>
  <c r="E76" i="10" a="1"/>
  <c r="E76" i="10" s="1"/>
  <c r="C76" i="10" a="1"/>
  <c r="C76" i="10" s="1"/>
  <c r="D76" i="10" a="1"/>
  <c r="D76" i="10" s="1"/>
  <c r="H74" i="10"/>
  <c r="I74" i="10" s="1"/>
  <c r="O74" i="10"/>
  <c r="J74" i="10" s="1"/>
  <c r="M72" i="10" a="1"/>
  <c r="M72" i="10" s="1"/>
  <c r="P72" i="10"/>
  <c r="N73" i="10"/>
  <c r="L71" i="10" l="1"/>
  <c r="K71" i="10" s="1"/>
  <c r="B946" i="10"/>
  <c r="E945" i="10" a="1"/>
  <c r="E945" i="10" s="1"/>
  <c r="C945" i="10" a="1"/>
  <c r="C945" i="10" s="1"/>
  <c r="D945" i="10" a="1"/>
  <c r="D945" i="10" s="1"/>
  <c r="Q76" i="10"/>
  <c r="G76" i="10"/>
  <c r="O75" i="10"/>
  <c r="J75" i="10" s="1"/>
  <c r="H75" i="10"/>
  <c r="I75" i="10" s="1"/>
  <c r="B78" i="10"/>
  <c r="E77" i="10" a="1"/>
  <c r="E77" i="10" s="1"/>
  <c r="C77" i="10" a="1"/>
  <c r="C77" i="10" s="1"/>
  <c r="D77" i="10" a="1"/>
  <c r="D77" i="10" s="1"/>
  <c r="M73" i="10" a="1"/>
  <c r="M73" i="10" s="1"/>
  <c r="P73" i="10"/>
  <c r="N74" i="10"/>
  <c r="L72" i="10" l="1"/>
  <c r="K72" i="10" s="1"/>
  <c r="B947" i="10"/>
  <c r="C946" i="10" a="1"/>
  <c r="C946" i="10" s="1"/>
  <c r="D946" i="10" a="1"/>
  <c r="D946" i="10" s="1"/>
  <c r="E946" i="10" a="1"/>
  <c r="E946" i="10" s="1"/>
  <c r="Q77" i="10"/>
  <c r="G77" i="10"/>
  <c r="B79" i="10"/>
  <c r="E78" i="10" a="1"/>
  <c r="E78" i="10" s="1"/>
  <c r="C78" i="10" a="1"/>
  <c r="C78" i="10" s="1"/>
  <c r="D78" i="10" a="1"/>
  <c r="D78" i="10" s="1"/>
  <c r="H76" i="10"/>
  <c r="I76" i="10" s="1"/>
  <c r="O76" i="10"/>
  <c r="J76" i="10" s="1"/>
  <c r="M74" i="10" a="1"/>
  <c r="M74" i="10" s="1"/>
  <c r="P74" i="10"/>
  <c r="N75" i="10"/>
  <c r="L73" i="10" l="1"/>
  <c r="K73" i="10" s="1"/>
  <c r="B948" i="10"/>
  <c r="C947" i="10" a="1"/>
  <c r="C947" i="10" s="1"/>
  <c r="D947" i="10" a="1"/>
  <c r="D947" i="10" s="1"/>
  <c r="E947" i="10" a="1"/>
  <c r="E947" i="10" s="1"/>
  <c r="G78" i="10"/>
  <c r="Q78" i="10"/>
  <c r="B80" i="10"/>
  <c r="E79" i="10" a="1"/>
  <c r="E79" i="10" s="1"/>
  <c r="C79" i="10" a="1"/>
  <c r="C79" i="10" s="1"/>
  <c r="D79" i="10" a="1"/>
  <c r="D79" i="10" s="1"/>
  <c r="H77" i="10"/>
  <c r="I77" i="10" s="1"/>
  <c r="O77" i="10"/>
  <c r="J77" i="10" s="1"/>
  <c r="M75" i="10" a="1"/>
  <c r="M75" i="10" s="1"/>
  <c r="P75" i="10"/>
  <c r="N76" i="10"/>
  <c r="L74" i="10" l="1"/>
  <c r="K74" i="10" s="1"/>
  <c r="B949" i="10"/>
  <c r="D948" i="10" a="1"/>
  <c r="D948" i="10" s="1"/>
  <c r="E948" i="10" a="1"/>
  <c r="E948" i="10" s="1"/>
  <c r="C948" i="10" a="1"/>
  <c r="C948" i="10" s="1"/>
  <c r="Q79" i="10"/>
  <c r="G79" i="10"/>
  <c r="B81" i="10"/>
  <c r="E80" i="10" a="1"/>
  <c r="E80" i="10" s="1"/>
  <c r="D80" i="10" a="1"/>
  <c r="D80" i="10" s="1"/>
  <c r="C80" i="10" a="1"/>
  <c r="C80" i="10" s="1"/>
  <c r="O78" i="10"/>
  <c r="J78" i="10" s="1"/>
  <c r="H78" i="10"/>
  <c r="I78" i="10" s="1"/>
  <c r="M76" i="10" a="1"/>
  <c r="M76" i="10" s="1"/>
  <c r="P76" i="10"/>
  <c r="N77" i="10"/>
  <c r="L75" i="10" l="1"/>
  <c r="K75" i="10" s="1"/>
  <c r="B950" i="10"/>
  <c r="C949" i="10" a="1"/>
  <c r="C949" i="10" s="1"/>
  <c r="D949" i="10" a="1"/>
  <c r="D949" i="10" s="1"/>
  <c r="E949" i="10" a="1"/>
  <c r="E949" i="10" s="1"/>
  <c r="G80" i="10"/>
  <c r="Q80" i="10"/>
  <c r="B82" i="10"/>
  <c r="E81" i="10" a="1"/>
  <c r="E81" i="10" s="1"/>
  <c r="D81" i="10" a="1"/>
  <c r="D81" i="10" s="1"/>
  <c r="C81" i="10" a="1"/>
  <c r="C81" i="10" s="1"/>
  <c r="O79" i="10"/>
  <c r="J79" i="10" s="1"/>
  <c r="H79" i="10"/>
  <c r="I79" i="10" s="1"/>
  <c r="M77" i="10" a="1"/>
  <c r="M77" i="10" s="1"/>
  <c r="P77" i="10"/>
  <c r="N78" i="10"/>
  <c r="L76" i="10" l="1"/>
  <c r="K76" i="10" s="1"/>
  <c r="B951" i="10"/>
  <c r="E950" i="10" a="1"/>
  <c r="E950" i="10" s="1"/>
  <c r="C950" i="10" a="1"/>
  <c r="C950" i="10" s="1"/>
  <c r="D950" i="10" a="1"/>
  <c r="D950" i="10" s="1"/>
  <c r="Q81" i="10"/>
  <c r="G81" i="10"/>
  <c r="B83" i="10"/>
  <c r="E82" i="10" a="1"/>
  <c r="E82" i="10" s="1"/>
  <c r="C82" i="10" a="1"/>
  <c r="C82" i="10" s="1"/>
  <c r="D82" i="10" a="1"/>
  <c r="D82" i="10" s="1"/>
  <c r="H80" i="10"/>
  <c r="I80" i="10" s="1"/>
  <c r="O80" i="10"/>
  <c r="J80" i="10" s="1"/>
  <c r="M78" i="10" a="1"/>
  <c r="M78" i="10" s="1"/>
  <c r="P78" i="10"/>
  <c r="N79" i="10"/>
  <c r="L77" i="10" l="1"/>
  <c r="K77" i="10" s="1"/>
  <c r="B952" i="10"/>
  <c r="D951" i="10" a="1"/>
  <c r="D951" i="10" s="1"/>
  <c r="E951" i="10" a="1"/>
  <c r="E951" i="10" s="1"/>
  <c r="C951" i="10" a="1"/>
  <c r="C951" i="10" s="1"/>
  <c r="Q82" i="10"/>
  <c r="G82" i="10"/>
  <c r="B84" i="10"/>
  <c r="E83" i="10" a="1"/>
  <c r="E83" i="10" s="1"/>
  <c r="D83" i="10" a="1"/>
  <c r="D83" i="10" s="1"/>
  <c r="C83" i="10" a="1"/>
  <c r="C83" i="10" s="1"/>
  <c r="H81" i="10"/>
  <c r="I81" i="10" s="1"/>
  <c r="O81" i="10"/>
  <c r="J81" i="10" s="1"/>
  <c r="M79" i="10" a="1"/>
  <c r="M79" i="10" s="1"/>
  <c r="P79" i="10"/>
  <c r="N80" i="10"/>
  <c r="L78" i="10" l="1"/>
  <c r="K78" i="10" s="1"/>
  <c r="B953" i="10"/>
  <c r="C952" i="10" a="1"/>
  <c r="C952" i="10" s="1"/>
  <c r="D952" i="10" a="1"/>
  <c r="D952" i="10" s="1"/>
  <c r="E952" i="10" a="1"/>
  <c r="E952" i="10" s="1"/>
  <c r="Q83" i="10"/>
  <c r="G83" i="10"/>
  <c r="B85" i="10"/>
  <c r="E84" i="10" a="1"/>
  <c r="E84" i="10" s="1"/>
  <c r="D84" i="10" a="1"/>
  <c r="D84" i="10" s="1"/>
  <c r="C84" i="10" a="1"/>
  <c r="C84" i="10" s="1"/>
  <c r="O82" i="10"/>
  <c r="J82" i="10" s="1"/>
  <c r="H82" i="10"/>
  <c r="I82" i="10" s="1"/>
  <c r="M80" i="10" a="1"/>
  <c r="M80" i="10" s="1"/>
  <c r="P80" i="10"/>
  <c r="N81" i="10"/>
  <c r="L79" i="10" l="1"/>
  <c r="K79" i="10" s="1"/>
  <c r="B954" i="10"/>
  <c r="E953" i="10" a="1"/>
  <c r="E953" i="10" s="1"/>
  <c r="C953" i="10" a="1"/>
  <c r="C953" i="10" s="1"/>
  <c r="D953" i="10" a="1"/>
  <c r="D953" i="10" s="1"/>
  <c r="B86" i="10"/>
  <c r="E85" i="10" a="1"/>
  <c r="E85" i="10" s="1"/>
  <c r="C85" i="10" a="1"/>
  <c r="C85" i="10" s="1"/>
  <c r="D85" i="10" a="1"/>
  <c r="D85" i="10" s="1"/>
  <c r="Q84" i="10"/>
  <c r="G84" i="10"/>
  <c r="O83" i="10"/>
  <c r="J83" i="10" s="1"/>
  <c r="H83" i="10"/>
  <c r="I83" i="10" s="1"/>
  <c r="M81" i="10" a="1"/>
  <c r="M81" i="10" s="1"/>
  <c r="P81" i="10"/>
  <c r="N82" i="10"/>
  <c r="L80" i="10" l="1"/>
  <c r="K80" i="10" s="1"/>
  <c r="B955" i="10"/>
  <c r="C954" i="10" a="1"/>
  <c r="C954" i="10" s="1"/>
  <c r="D954" i="10" a="1"/>
  <c r="D954" i="10" s="1"/>
  <c r="E954" i="10" a="1"/>
  <c r="E954" i="10" s="1"/>
  <c r="H84" i="10"/>
  <c r="I84" i="10" s="1"/>
  <c r="O84" i="10"/>
  <c r="J84" i="10" s="1"/>
  <c r="Q85" i="10"/>
  <c r="G85" i="10"/>
  <c r="B87" i="10"/>
  <c r="E86" i="10" a="1"/>
  <c r="E86" i="10" s="1"/>
  <c r="C86" i="10" a="1"/>
  <c r="C86" i="10" s="1"/>
  <c r="D86" i="10" a="1"/>
  <c r="D86" i="10" s="1"/>
  <c r="M82" i="10" a="1"/>
  <c r="M82" i="10" s="1"/>
  <c r="P82" i="10"/>
  <c r="N83" i="10"/>
  <c r="L81" i="10" l="1"/>
  <c r="K81" i="10" s="1"/>
  <c r="B956" i="10"/>
  <c r="C955" i="10" a="1"/>
  <c r="C955" i="10" s="1"/>
  <c r="D955" i="10" a="1"/>
  <c r="D955" i="10" s="1"/>
  <c r="E955" i="10" a="1"/>
  <c r="E955" i="10" s="1"/>
  <c r="Q86" i="10"/>
  <c r="G86" i="10"/>
  <c r="B88" i="10"/>
  <c r="C87" i="10" a="1"/>
  <c r="C87" i="10" s="1"/>
  <c r="D87" i="10" a="1"/>
  <c r="D87" i="10" s="1"/>
  <c r="E87" i="10" a="1"/>
  <c r="E87" i="10" s="1"/>
  <c r="H85" i="10"/>
  <c r="I85" i="10" s="1"/>
  <c r="O85" i="10"/>
  <c r="J85" i="10" s="1"/>
  <c r="M83" i="10" a="1"/>
  <c r="M83" i="10" s="1"/>
  <c r="P83" i="10"/>
  <c r="N84" i="10"/>
  <c r="L82" i="10" l="1"/>
  <c r="K82" i="10" s="1"/>
  <c r="B957" i="10"/>
  <c r="D956" i="10" a="1"/>
  <c r="D956" i="10" s="1"/>
  <c r="E956" i="10" a="1"/>
  <c r="E956" i="10" s="1"/>
  <c r="C956" i="10" a="1"/>
  <c r="C956" i="10" s="1"/>
  <c r="B89" i="10"/>
  <c r="C88" i="10" a="1"/>
  <c r="C88" i="10" s="1"/>
  <c r="D88" i="10" a="1"/>
  <c r="D88" i="10" s="1"/>
  <c r="E88" i="10" a="1"/>
  <c r="E88" i="10" s="1"/>
  <c r="Q87" i="10"/>
  <c r="G87" i="10"/>
  <c r="H86" i="10"/>
  <c r="I86" i="10" s="1"/>
  <c r="O86" i="10"/>
  <c r="J86" i="10" s="1"/>
  <c r="M84" i="10" a="1"/>
  <c r="M84" i="10" s="1"/>
  <c r="P84" i="10"/>
  <c r="N85" i="10"/>
  <c r="L83" i="10" l="1"/>
  <c r="K83" i="10" s="1"/>
  <c r="B958" i="10"/>
  <c r="C957" i="10" a="1"/>
  <c r="C957" i="10" s="1"/>
  <c r="D957" i="10" a="1"/>
  <c r="D957" i="10" s="1"/>
  <c r="E957" i="10" a="1"/>
  <c r="E957" i="10" s="1"/>
  <c r="O87" i="10"/>
  <c r="J87" i="10" s="1"/>
  <c r="H87" i="10"/>
  <c r="I87" i="10" s="1"/>
  <c r="Q88" i="10"/>
  <c r="G88" i="10"/>
  <c r="B90" i="10"/>
  <c r="E89" i="10" a="1"/>
  <c r="E89" i="10" s="1"/>
  <c r="C89" i="10" a="1"/>
  <c r="C89" i="10" s="1"/>
  <c r="D89" i="10" a="1"/>
  <c r="D89" i="10" s="1"/>
  <c r="M85" i="10" a="1"/>
  <c r="M85" i="10" s="1"/>
  <c r="P85" i="10"/>
  <c r="N86" i="10"/>
  <c r="L84" i="10" l="1"/>
  <c r="K84" i="10" s="1"/>
  <c r="B959" i="10"/>
  <c r="C958" i="10" a="1"/>
  <c r="C958" i="10" s="1"/>
  <c r="E958" i="10" a="1"/>
  <c r="E958" i="10" s="1"/>
  <c r="D958" i="10" a="1"/>
  <c r="D958" i="10" s="1"/>
  <c r="Q89" i="10"/>
  <c r="G89" i="10"/>
  <c r="B91" i="10"/>
  <c r="E90" i="10" a="1"/>
  <c r="E90" i="10" s="1"/>
  <c r="D90" i="10" a="1"/>
  <c r="D90" i="10" s="1"/>
  <c r="C90" i="10" a="1"/>
  <c r="C90" i="10" s="1"/>
  <c r="O88" i="10"/>
  <c r="J88" i="10" s="1"/>
  <c r="H88" i="10"/>
  <c r="I88" i="10" s="1"/>
  <c r="M86" i="10" a="1"/>
  <c r="M86" i="10" s="1"/>
  <c r="P86" i="10"/>
  <c r="N87" i="10"/>
  <c r="L85" i="10" l="1"/>
  <c r="K85" i="10" s="1"/>
  <c r="B960" i="10"/>
  <c r="D959" i="10" a="1"/>
  <c r="D959" i="10" s="1"/>
  <c r="E959" i="10" a="1"/>
  <c r="E959" i="10" s="1"/>
  <c r="C959" i="10" a="1"/>
  <c r="C959" i="10" s="1"/>
  <c r="O89" i="10"/>
  <c r="J89" i="10" s="1"/>
  <c r="H89" i="10"/>
  <c r="I89" i="10" s="1"/>
  <c r="Q90" i="10"/>
  <c r="G90" i="10"/>
  <c r="B92" i="10"/>
  <c r="E91" i="10" a="1"/>
  <c r="E91" i="10" s="1"/>
  <c r="C91" i="10" a="1"/>
  <c r="C91" i="10" s="1"/>
  <c r="D91" i="10" a="1"/>
  <c r="D91" i="10" s="1"/>
  <c r="M87" i="10" a="1"/>
  <c r="M87" i="10" s="1"/>
  <c r="P87" i="10"/>
  <c r="N88" i="10"/>
  <c r="L86" i="10" l="1"/>
  <c r="K86" i="10" s="1"/>
  <c r="B961" i="10"/>
  <c r="C960" i="10" a="1"/>
  <c r="C960" i="10" s="1"/>
  <c r="D960" i="10" a="1"/>
  <c r="D960" i="10" s="1"/>
  <c r="E960" i="10" a="1"/>
  <c r="E960" i="10" s="1"/>
  <c r="Q91" i="10"/>
  <c r="G91" i="10"/>
  <c r="B93" i="10"/>
  <c r="E92" i="10" a="1"/>
  <c r="E92" i="10" s="1"/>
  <c r="C92" i="10" a="1"/>
  <c r="C92" i="10" s="1"/>
  <c r="D92" i="10" a="1"/>
  <c r="D92" i="10" s="1"/>
  <c r="O90" i="10"/>
  <c r="J90" i="10" s="1"/>
  <c r="H90" i="10"/>
  <c r="I90" i="10" s="1"/>
  <c r="M88" i="10" a="1"/>
  <c r="M88" i="10" s="1"/>
  <c r="P88" i="10"/>
  <c r="N89" i="10"/>
  <c r="L87" i="10" l="1"/>
  <c r="K87" i="10" s="1"/>
  <c r="B962" i="10"/>
  <c r="D961" i="10" a="1"/>
  <c r="D961" i="10" s="1"/>
  <c r="E961" i="10" a="1"/>
  <c r="E961" i="10" s="1"/>
  <c r="C961" i="10" a="1"/>
  <c r="C961" i="10" s="1"/>
  <c r="Q92" i="10"/>
  <c r="G92" i="10"/>
  <c r="B94" i="10"/>
  <c r="E93" i="10" a="1"/>
  <c r="E93" i="10" s="1"/>
  <c r="D93" i="10" a="1"/>
  <c r="D93" i="10" s="1"/>
  <c r="C93" i="10" a="1"/>
  <c r="C93" i="10" s="1"/>
  <c r="O91" i="10"/>
  <c r="J91" i="10" s="1"/>
  <c r="H91" i="10"/>
  <c r="I91" i="10" s="1"/>
  <c r="M89" i="10" a="1"/>
  <c r="M89" i="10" s="1"/>
  <c r="P89" i="10"/>
  <c r="N90" i="10"/>
  <c r="L88" i="10" l="1"/>
  <c r="K88" i="10" s="1"/>
  <c r="B963" i="10"/>
  <c r="C962" i="10" a="1"/>
  <c r="C962" i="10" s="1"/>
  <c r="D962" i="10" a="1"/>
  <c r="D962" i="10" s="1"/>
  <c r="E962" i="10" a="1"/>
  <c r="E962" i="10" s="1"/>
  <c r="Q93" i="10"/>
  <c r="G93" i="10"/>
  <c r="B95" i="10"/>
  <c r="E94" i="10" a="1"/>
  <c r="E94" i="10" s="1"/>
  <c r="C94" i="10" a="1"/>
  <c r="C94" i="10" s="1"/>
  <c r="D94" i="10" a="1"/>
  <c r="D94" i="10" s="1"/>
  <c r="H92" i="10"/>
  <c r="I92" i="10" s="1"/>
  <c r="O92" i="10"/>
  <c r="J92" i="10" s="1"/>
  <c r="M90" i="10" a="1"/>
  <c r="M90" i="10" s="1"/>
  <c r="P90" i="10"/>
  <c r="N91" i="10"/>
  <c r="L89" i="10" l="1"/>
  <c r="K89" i="10" s="1"/>
  <c r="B964" i="10"/>
  <c r="E963" i="10" a="1"/>
  <c r="E963" i="10" s="1"/>
  <c r="C963" i="10" a="1"/>
  <c r="C963" i="10" s="1"/>
  <c r="D963" i="10" a="1"/>
  <c r="D963" i="10" s="1"/>
  <c r="Q94" i="10"/>
  <c r="G94" i="10"/>
  <c r="B96" i="10"/>
  <c r="E95" i="10" a="1"/>
  <c r="E95" i="10" s="1"/>
  <c r="D95" i="10" a="1"/>
  <c r="D95" i="10" s="1"/>
  <c r="C95" i="10" a="1"/>
  <c r="C95" i="10" s="1"/>
  <c r="H93" i="10"/>
  <c r="I93" i="10" s="1"/>
  <c r="O93" i="10"/>
  <c r="J93" i="10" s="1"/>
  <c r="M91" i="10" a="1"/>
  <c r="M91" i="10" s="1"/>
  <c r="P91" i="10"/>
  <c r="N92" i="10"/>
  <c r="L90" i="10" l="1"/>
  <c r="K90" i="10" s="1"/>
  <c r="B965" i="10"/>
  <c r="C964" i="10" a="1"/>
  <c r="C964" i="10" s="1"/>
  <c r="D964" i="10" a="1"/>
  <c r="D964" i="10" s="1"/>
  <c r="E964" i="10" a="1"/>
  <c r="E964" i="10" s="1"/>
  <c r="Q95" i="10"/>
  <c r="G95" i="10"/>
  <c r="B97" i="10"/>
  <c r="E96" i="10" a="1"/>
  <c r="E96" i="10" s="1"/>
  <c r="D96" i="10" a="1"/>
  <c r="D96" i="10" s="1"/>
  <c r="C96" i="10" a="1"/>
  <c r="C96" i="10" s="1"/>
  <c r="O94" i="10"/>
  <c r="J94" i="10" s="1"/>
  <c r="H94" i="10"/>
  <c r="I94" i="10" s="1"/>
  <c r="M92" i="10" a="1"/>
  <c r="M92" i="10" s="1"/>
  <c r="P92" i="10"/>
  <c r="N93" i="10"/>
  <c r="L91" i="10" l="1"/>
  <c r="K91" i="10" s="1"/>
  <c r="B966" i="10"/>
  <c r="C965" i="10" a="1"/>
  <c r="C965" i="10" s="1"/>
  <c r="D965" i="10" a="1"/>
  <c r="D965" i="10" s="1"/>
  <c r="E965" i="10" a="1"/>
  <c r="E965" i="10" s="1"/>
  <c r="Q96" i="10"/>
  <c r="G96" i="10"/>
  <c r="B98" i="10"/>
  <c r="E97" i="10" a="1"/>
  <c r="E97" i="10" s="1"/>
  <c r="C97" i="10" a="1"/>
  <c r="C97" i="10" s="1"/>
  <c r="D97" i="10" a="1"/>
  <c r="D97" i="10" s="1"/>
  <c r="H95" i="10"/>
  <c r="I95" i="10" s="1"/>
  <c r="O95" i="10"/>
  <c r="J95" i="10" s="1"/>
  <c r="M93" i="10" a="1"/>
  <c r="M93" i="10" s="1"/>
  <c r="P93" i="10"/>
  <c r="N94" i="10"/>
  <c r="L92" i="10" l="1"/>
  <c r="K92" i="10" s="1"/>
  <c r="B967" i="10"/>
  <c r="D966" i="10" a="1"/>
  <c r="D966" i="10" s="1"/>
  <c r="E966" i="10" a="1"/>
  <c r="E966" i="10" s="1"/>
  <c r="C966" i="10" a="1"/>
  <c r="C966" i="10" s="1"/>
  <c r="Q97" i="10"/>
  <c r="G97" i="10"/>
  <c r="B99" i="10"/>
  <c r="E98" i="10" a="1"/>
  <c r="E98" i="10" s="1"/>
  <c r="D98" i="10" a="1"/>
  <c r="D98" i="10" s="1"/>
  <c r="C98" i="10" a="1"/>
  <c r="C98" i="10" s="1"/>
  <c r="H96" i="10"/>
  <c r="I96" i="10" s="1"/>
  <c r="O96" i="10"/>
  <c r="J96" i="10" s="1"/>
  <c r="M94" i="10" a="1"/>
  <c r="M94" i="10" s="1"/>
  <c r="P94" i="10"/>
  <c r="N95" i="10"/>
  <c r="L93" i="10" l="1"/>
  <c r="K93" i="10" s="1"/>
  <c r="J967" i="10"/>
  <c r="B968" i="10"/>
  <c r="C967" i="10" a="1"/>
  <c r="C967" i="10" s="1"/>
  <c r="D967" i="10" a="1"/>
  <c r="D967" i="10" s="1"/>
  <c r="E967" i="10" a="1"/>
  <c r="E967" i="10" s="1"/>
  <c r="Q98" i="10"/>
  <c r="G98" i="10"/>
  <c r="B100" i="10"/>
  <c r="E99" i="10" a="1"/>
  <c r="E99" i="10" s="1"/>
  <c r="C99" i="10" a="1"/>
  <c r="C99" i="10" s="1"/>
  <c r="D99" i="10" a="1"/>
  <c r="D99" i="10" s="1"/>
  <c r="O97" i="10"/>
  <c r="J97" i="10" s="1"/>
  <c r="H97" i="10"/>
  <c r="I97" i="10" s="1"/>
  <c r="M95" i="10" a="1"/>
  <c r="M95" i="10" s="1"/>
  <c r="P95" i="10"/>
  <c r="N96" i="10"/>
  <c r="L94" i="10" l="1"/>
  <c r="K94" i="10" s="1"/>
  <c r="I967" i="10"/>
  <c r="J968" i="10"/>
  <c r="B969" i="10"/>
  <c r="C968" i="10" a="1"/>
  <c r="C968" i="10" s="1"/>
  <c r="D968" i="10" a="1"/>
  <c r="D968" i="10" s="1"/>
  <c r="E968" i="10" a="1"/>
  <c r="E968" i="10" s="1"/>
  <c r="G99" i="10"/>
  <c r="Q99" i="10"/>
  <c r="B101" i="10"/>
  <c r="E100" i="10" a="1"/>
  <c r="E100" i="10" s="1"/>
  <c r="C100" i="10" a="1"/>
  <c r="C100" i="10" s="1"/>
  <c r="D100" i="10" a="1"/>
  <c r="D100" i="10" s="1"/>
  <c r="H98" i="10"/>
  <c r="I98" i="10" s="1"/>
  <c r="O98" i="10"/>
  <c r="J98" i="10" s="1"/>
  <c r="M96" i="10" a="1"/>
  <c r="M96" i="10" s="1"/>
  <c r="P96" i="10"/>
  <c r="N97" i="10"/>
  <c r="L95" i="10" l="1"/>
  <c r="K95" i="10" s="1"/>
  <c r="N967" i="10"/>
  <c r="I968" i="10"/>
  <c r="J969" i="10"/>
  <c r="B970" i="10"/>
  <c r="E969" i="10" a="1"/>
  <c r="E969" i="10" s="1"/>
  <c r="C969" i="10" a="1"/>
  <c r="C969" i="10" s="1"/>
  <c r="D969" i="10" a="1"/>
  <c r="D969" i="10" s="1"/>
  <c r="Q100" i="10"/>
  <c r="G100" i="10"/>
  <c r="B102" i="10"/>
  <c r="E101" i="10" a="1"/>
  <c r="E101" i="10" s="1"/>
  <c r="C101" i="10" a="1"/>
  <c r="C101" i="10" s="1"/>
  <c r="D101" i="10" a="1"/>
  <c r="D101" i="10" s="1"/>
  <c r="H99" i="10"/>
  <c r="I99" i="10" s="1"/>
  <c r="O99" i="10"/>
  <c r="J99" i="10" s="1"/>
  <c r="M97" i="10" a="1"/>
  <c r="M97" i="10" s="1"/>
  <c r="P97" i="10"/>
  <c r="N98" i="10"/>
  <c r="L96" i="10" l="1"/>
  <c r="K96" i="10" s="1"/>
  <c r="N968" i="10"/>
  <c r="P967" i="10"/>
  <c r="M967" i="10" a="1"/>
  <c r="M967" i="10" s="1"/>
  <c r="L967" i="10" s="1"/>
  <c r="K967" i="10" s="1"/>
  <c r="J970" i="10"/>
  <c r="I969" i="10"/>
  <c r="B971" i="10"/>
  <c r="C970" i="10" a="1"/>
  <c r="C970" i="10" s="1"/>
  <c r="D970" i="10" a="1"/>
  <c r="D970" i="10" s="1"/>
  <c r="E970" i="10" a="1"/>
  <c r="E970" i="10" s="1"/>
  <c r="Q101" i="10"/>
  <c r="G101" i="10"/>
  <c r="B103" i="10"/>
  <c r="E102" i="10" a="1"/>
  <c r="E102" i="10" s="1"/>
  <c r="C102" i="10" a="1"/>
  <c r="C102" i="10" s="1"/>
  <c r="D102" i="10" a="1"/>
  <c r="D102" i="10" s="1"/>
  <c r="H100" i="10"/>
  <c r="I100" i="10" s="1"/>
  <c r="O100" i="10"/>
  <c r="J100" i="10" s="1"/>
  <c r="M98" i="10" a="1"/>
  <c r="M98" i="10" s="1"/>
  <c r="P98" i="10"/>
  <c r="N99" i="10"/>
  <c r="L97" i="10" l="1"/>
  <c r="K97" i="10" s="1"/>
  <c r="N969" i="10"/>
  <c r="P968" i="10"/>
  <c r="M968" i="10" a="1"/>
  <c r="M968" i="10" s="1"/>
  <c r="L968" i="10" s="1"/>
  <c r="K968" i="10" s="1"/>
  <c r="I970" i="10"/>
  <c r="J971" i="10"/>
  <c r="B972" i="10"/>
  <c r="C971" i="10" a="1"/>
  <c r="C971" i="10" s="1"/>
  <c r="D971" i="10" a="1"/>
  <c r="D971" i="10" s="1"/>
  <c r="E971" i="10" a="1"/>
  <c r="E971" i="10" s="1"/>
  <c r="Q102" i="10"/>
  <c r="G102" i="10"/>
  <c r="B104" i="10"/>
  <c r="E103" i="10" a="1"/>
  <c r="E103" i="10" s="1"/>
  <c r="C103" i="10" a="1"/>
  <c r="C103" i="10" s="1"/>
  <c r="D103" i="10" a="1"/>
  <c r="D103" i="10" s="1"/>
  <c r="H101" i="10"/>
  <c r="I101" i="10" s="1"/>
  <c r="O101" i="10"/>
  <c r="J101" i="10" s="1"/>
  <c r="M99" i="10" a="1"/>
  <c r="M99" i="10" s="1"/>
  <c r="P99" i="10"/>
  <c r="N100" i="10"/>
  <c r="L98" i="10" l="1"/>
  <c r="K98" i="10" s="1"/>
  <c r="N970" i="10"/>
  <c r="M969" i="10" a="1"/>
  <c r="M969" i="10" s="1"/>
  <c r="L969" i="10" s="1"/>
  <c r="K969" i="10" s="1"/>
  <c r="P969" i="10"/>
  <c r="B973" i="10"/>
  <c r="D972" i="10" a="1"/>
  <c r="D972" i="10" s="1"/>
  <c r="E972" i="10" a="1"/>
  <c r="E972" i="10" s="1"/>
  <c r="C972" i="10" a="1"/>
  <c r="C972" i="10" s="1"/>
  <c r="J972" i="10"/>
  <c r="I971" i="10"/>
  <c r="Q103" i="10"/>
  <c r="G103" i="10"/>
  <c r="B105" i="10"/>
  <c r="E104" i="10" a="1"/>
  <c r="E104" i="10" s="1"/>
  <c r="C104" i="10" a="1"/>
  <c r="C104" i="10" s="1"/>
  <c r="D104" i="10" a="1"/>
  <c r="D104" i="10" s="1"/>
  <c r="O102" i="10"/>
  <c r="J102" i="10" s="1"/>
  <c r="H102" i="10"/>
  <c r="I102" i="10" s="1"/>
  <c r="M100" i="10" a="1"/>
  <c r="M100" i="10" s="1"/>
  <c r="P100" i="10"/>
  <c r="N101" i="10"/>
  <c r="L99" i="10" l="1"/>
  <c r="K99" i="10" s="1"/>
  <c r="N971" i="10"/>
  <c r="P970" i="10"/>
  <c r="M970" i="10" a="1"/>
  <c r="M970" i="10" s="1"/>
  <c r="L970" i="10" s="1"/>
  <c r="K970" i="10" s="1"/>
  <c r="J973" i="10"/>
  <c r="I972" i="10"/>
  <c r="B974" i="10"/>
  <c r="C973" i="10" a="1"/>
  <c r="C973" i="10" s="1"/>
  <c r="D973" i="10" a="1"/>
  <c r="D973" i="10" s="1"/>
  <c r="E973" i="10" a="1"/>
  <c r="E973" i="10" s="1"/>
  <c r="Q104" i="10"/>
  <c r="G104" i="10"/>
  <c r="B106" i="10"/>
  <c r="E105" i="10" a="1"/>
  <c r="E105" i="10" s="1"/>
  <c r="C105" i="10" a="1"/>
  <c r="C105" i="10" s="1"/>
  <c r="D105" i="10" a="1"/>
  <c r="D105" i="10" s="1"/>
  <c r="H103" i="10"/>
  <c r="I103" i="10" s="1"/>
  <c r="O103" i="10"/>
  <c r="J103" i="10" s="1"/>
  <c r="M101" i="10" a="1"/>
  <c r="M101" i="10" s="1"/>
  <c r="P101" i="10"/>
  <c r="N102" i="10"/>
  <c r="L100" i="10" l="1"/>
  <c r="K100" i="10" s="1"/>
  <c r="N972" i="10"/>
  <c r="P971" i="10"/>
  <c r="M971" i="10" a="1"/>
  <c r="M971" i="10" s="1"/>
  <c r="L971" i="10" s="1"/>
  <c r="K971" i="10" s="1"/>
  <c r="I973" i="10"/>
  <c r="J974" i="10"/>
  <c r="B975" i="10"/>
  <c r="E974" i="10" a="1"/>
  <c r="E974" i="10" s="1"/>
  <c r="C974" i="10" a="1"/>
  <c r="C974" i="10" s="1"/>
  <c r="D974" i="10" a="1"/>
  <c r="D974" i="10" s="1"/>
  <c r="Q105" i="10"/>
  <c r="G105" i="10"/>
  <c r="B107" i="10"/>
  <c r="E106" i="10" a="1"/>
  <c r="E106" i="10" s="1"/>
  <c r="C106" i="10" a="1"/>
  <c r="C106" i="10" s="1"/>
  <c r="D106" i="10" a="1"/>
  <c r="D106" i="10" s="1"/>
  <c r="O104" i="10"/>
  <c r="J104" i="10" s="1"/>
  <c r="H104" i="10"/>
  <c r="I104" i="10" s="1"/>
  <c r="M102" i="10" a="1"/>
  <c r="M102" i="10" s="1"/>
  <c r="P102" i="10"/>
  <c r="N103" i="10"/>
  <c r="L101" i="10" l="1"/>
  <c r="K101" i="10" s="1"/>
  <c r="N973" i="10"/>
  <c r="P972" i="10"/>
  <c r="M972" i="10" a="1"/>
  <c r="M972" i="10" s="1"/>
  <c r="L972" i="10" s="1"/>
  <c r="K972" i="10" s="1"/>
  <c r="B976" i="10"/>
  <c r="D975" i="10" a="1"/>
  <c r="D975" i="10" s="1"/>
  <c r="E975" i="10" a="1"/>
  <c r="E975" i="10" s="1"/>
  <c r="C975" i="10" a="1"/>
  <c r="C975" i="10" s="1"/>
  <c r="J975" i="10"/>
  <c r="I974" i="10"/>
  <c r="Q106" i="10"/>
  <c r="G106" i="10"/>
  <c r="B108" i="10"/>
  <c r="E107" i="10" a="1"/>
  <c r="E107" i="10" s="1"/>
  <c r="D107" i="10" a="1"/>
  <c r="D107" i="10" s="1"/>
  <c r="C107" i="10" a="1"/>
  <c r="C107" i="10" s="1"/>
  <c r="O105" i="10"/>
  <c r="J105" i="10" s="1"/>
  <c r="H105" i="10"/>
  <c r="I105" i="10" s="1"/>
  <c r="M103" i="10" a="1"/>
  <c r="M103" i="10" s="1"/>
  <c r="P103" i="10"/>
  <c r="N104" i="10"/>
  <c r="L102" i="10" l="1"/>
  <c r="K102" i="10" s="1"/>
  <c r="N974" i="10"/>
  <c r="M973" i="10" a="1"/>
  <c r="M973" i="10" s="1"/>
  <c r="L973" i="10" s="1"/>
  <c r="K973" i="10" s="1"/>
  <c r="P973" i="10"/>
  <c r="I975" i="10"/>
  <c r="J976" i="10"/>
  <c r="B977" i="10"/>
  <c r="C976" i="10" a="1"/>
  <c r="C976" i="10" s="1"/>
  <c r="D976" i="10" a="1"/>
  <c r="D976" i="10" s="1"/>
  <c r="E976" i="10" a="1"/>
  <c r="E976" i="10" s="1"/>
  <c r="Q107" i="10"/>
  <c r="G107" i="10"/>
  <c r="B109" i="10"/>
  <c r="E108" i="10" a="1"/>
  <c r="E108" i="10" s="1"/>
  <c r="D108" i="10" a="1"/>
  <c r="D108" i="10" s="1"/>
  <c r="C108" i="10" a="1"/>
  <c r="C108" i="10" s="1"/>
  <c r="H106" i="10"/>
  <c r="I106" i="10" s="1"/>
  <c r="O106" i="10"/>
  <c r="J106" i="10" s="1"/>
  <c r="M104" i="10" a="1"/>
  <c r="M104" i="10" s="1"/>
  <c r="P104" i="10"/>
  <c r="N105" i="10"/>
  <c r="L103" i="10" l="1"/>
  <c r="K103" i="10" s="1"/>
  <c r="N975" i="10"/>
  <c r="M974" i="10" a="1"/>
  <c r="M974" i="10" s="1"/>
  <c r="L974" i="10" s="1"/>
  <c r="K974" i="10" s="1"/>
  <c r="P974" i="10"/>
  <c r="B978" i="10"/>
  <c r="E977" i="10" a="1"/>
  <c r="E977" i="10" s="1"/>
  <c r="C977" i="10" a="1"/>
  <c r="C977" i="10" s="1"/>
  <c r="D977" i="10" a="1"/>
  <c r="D977" i="10" s="1"/>
  <c r="I976" i="10"/>
  <c r="J977" i="10"/>
  <c r="Q108" i="10"/>
  <c r="G108" i="10"/>
  <c r="B110" i="10"/>
  <c r="E109" i="10" a="1"/>
  <c r="E109" i="10" s="1"/>
  <c r="C109" i="10" a="1"/>
  <c r="C109" i="10" s="1"/>
  <c r="D109" i="10" a="1"/>
  <c r="D109" i="10" s="1"/>
  <c r="O107" i="10"/>
  <c r="J107" i="10" s="1"/>
  <c r="H107" i="10"/>
  <c r="I107" i="10" s="1"/>
  <c r="M105" i="10" a="1"/>
  <c r="M105" i="10" s="1"/>
  <c r="P105" i="10"/>
  <c r="N106" i="10"/>
  <c r="L104" i="10" l="1"/>
  <c r="K104" i="10" s="1"/>
  <c r="P975" i="10"/>
  <c r="M975" i="10" a="1"/>
  <c r="M975" i="10" s="1"/>
  <c r="L975" i="10" s="1"/>
  <c r="K975" i="10" s="1"/>
  <c r="N976" i="10"/>
  <c r="J978" i="10"/>
  <c r="I977" i="10"/>
  <c r="B979" i="10"/>
  <c r="C978" i="10" a="1"/>
  <c r="C978" i="10" s="1"/>
  <c r="D978" i="10" a="1"/>
  <c r="D978" i="10" s="1"/>
  <c r="E978" i="10" a="1"/>
  <c r="E978" i="10" s="1"/>
  <c r="Q109" i="10"/>
  <c r="G109" i="10"/>
  <c r="B111" i="10"/>
  <c r="E110" i="10" a="1"/>
  <c r="E110" i="10" s="1"/>
  <c r="C110" i="10" a="1"/>
  <c r="C110" i="10" s="1"/>
  <c r="D110" i="10" a="1"/>
  <c r="D110" i="10" s="1"/>
  <c r="H108" i="10"/>
  <c r="I108" i="10" s="1"/>
  <c r="O108" i="10"/>
  <c r="J108" i="10" s="1"/>
  <c r="M106" i="10" a="1"/>
  <c r="M106" i="10" s="1"/>
  <c r="P106" i="10"/>
  <c r="N107" i="10"/>
  <c r="D738" i="1"/>
  <c r="L105" i="10" l="1"/>
  <c r="K105" i="10" s="1"/>
  <c r="N977" i="10"/>
  <c r="P976" i="10"/>
  <c r="M976" i="10" a="1"/>
  <c r="M976" i="10" s="1"/>
  <c r="L976" i="10" s="1"/>
  <c r="K976" i="10" s="1"/>
  <c r="I978" i="10"/>
  <c r="J979" i="10"/>
  <c r="B980" i="10"/>
  <c r="C979" i="10" a="1"/>
  <c r="C979" i="10" s="1"/>
  <c r="E979" i="10" a="1"/>
  <c r="E979" i="10" s="1"/>
  <c r="D979" i="10" a="1"/>
  <c r="D979" i="10" s="1"/>
  <c r="Q110" i="10"/>
  <c r="G110" i="10"/>
  <c r="B112" i="10"/>
  <c r="E111" i="10" a="1"/>
  <c r="E111" i="10" s="1"/>
  <c r="C111" i="10" a="1"/>
  <c r="C111" i="10" s="1"/>
  <c r="D111" i="10" a="1"/>
  <c r="D111" i="10" s="1"/>
  <c r="H109" i="10"/>
  <c r="I109" i="10" s="1"/>
  <c r="O109" i="10"/>
  <c r="J109" i="10" s="1"/>
  <c r="M107" i="10" a="1"/>
  <c r="M107" i="10" s="1"/>
  <c r="P107" i="10"/>
  <c r="N108" i="10"/>
  <c r="D739" i="1"/>
  <c r="A738" i="1"/>
  <c r="L106" i="10" l="1"/>
  <c r="K106" i="10" s="1"/>
  <c r="N978" i="10"/>
  <c r="P977" i="10"/>
  <c r="M977" i="10" a="1"/>
  <c r="M977" i="10" s="1"/>
  <c r="L977" i="10" s="1"/>
  <c r="K977" i="10" s="1"/>
  <c r="J980" i="10"/>
  <c r="I979" i="10"/>
  <c r="B981" i="10"/>
  <c r="D980" i="10" a="1"/>
  <c r="D980" i="10" s="1"/>
  <c r="E980" i="10" a="1"/>
  <c r="E980" i="10" s="1"/>
  <c r="C980" i="10" a="1"/>
  <c r="C980" i="10" s="1"/>
  <c r="Q111" i="10"/>
  <c r="G111" i="10"/>
  <c r="B113" i="10"/>
  <c r="E112" i="10" a="1"/>
  <c r="E112" i="10" s="1"/>
  <c r="C112" i="10" a="1"/>
  <c r="C112" i="10" s="1"/>
  <c r="D112" i="10" a="1"/>
  <c r="D112" i="10" s="1"/>
  <c r="H110" i="10"/>
  <c r="I110" i="10" s="1"/>
  <c r="O110" i="10"/>
  <c r="J110" i="10" s="1"/>
  <c r="M108" i="10" a="1"/>
  <c r="M108" i="10" s="1"/>
  <c r="P108" i="10"/>
  <c r="N109" i="10"/>
  <c r="D740" i="1"/>
  <c r="A739" i="1"/>
  <c r="L107" i="10" l="1"/>
  <c r="K107" i="10" s="1"/>
  <c r="N979" i="10"/>
  <c r="P978" i="10"/>
  <c r="M978" i="10" a="1"/>
  <c r="M978" i="10" s="1"/>
  <c r="L978" i="10" s="1"/>
  <c r="K978" i="10" s="1"/>
  <c r="J981" i="10"/>
  <c r="I980" i="10"/>
  <c r="B982" i="10"/>
  <c r="C981" i="10" a="1"/>
  <c r="C981" i="10" s="1"/>
  <c r="D981" i="10" a="1"/>
  <c r="D981" i="10" s="1"/>
  <c r="E981" i="10" a="1"/>
  <c r="E981" i="10" s="1"/>
  <c r="Q112" i="10"/>
  <c r="G112" i="10"/>
  <c r="B114" i="10"/>
  <c r="E113" i="10" a="1"/>
  <c r="E113" i="10" s="1"/>
  <c r="C113" i="10" a="1"/>
  <c r="C113" i="10" s="1"/>
  <c r="D113" i="10" a="1"/>
  <c r="D113" i="10" s="1"/>
  <c r="H111" i="10"/>
  <c r="I111" i="10" s="1"/>
  <c r="O111" i="10"/>
  <c r="J111" i="10" s="1"/>
  <c r="M109" i="10" a="1"/>
  <c r="M109" i="10" s="1"/>
  <c r="P109" i="10"/>
  <c r="N110" i="10"/>
  <c r="A740" i="1"/>
  <c r="L108" i="10" l="1"/>
  <c r="K108" i="10" s="1"/>
  <c r="N980" i="10"/>
  <c r="M979" i="10" a="1"/>
  <c r="M979" i="10" s="1"/>
  <c r="L979" i="10" s="1"/>
  <c r="K979" i="10" s="1"/>
  <c r="P979" i="10"/>
  <c r="I981" i="10"/>
  <c r="J982" i="10"/>
  <c r="B983" i="10"/>
  <c r="E982" i="10" a="1"/>
  <c r="E982" i="10" s="1"/>
  <c r="D982" i="10" a="1"/>
  <c r="D982" i="10" s="1"/>
  <c r="C982" i="10" a="1"/>
  <c r="C982" i="10" s="1"/>
  <c r="Q113" i="10"/>
  <c r="G113" i="10"/>
  <c r="B115" i="10"/>
  <c r="E114" i="10" a="1"/>
  <c r="E114" i="10" s="1"/>
  <c r="C114" i="10" a="1"/>
  <c r="C114" i="10" s="1"/>
  <c r="D114" i="10" a="1"/>
  <c r="D114" i="10" s="1"/>
  <c r="H112" i="10"/>
  <c r="I112" i="10" s="1"/>
  <c r="O112" i="10"/>
  <c r="J112" i="10" s="1"/>
  <c r="M110" i="10" a="1"/>
  <c r="M110" i="10" s="1"/>
  <c r="P110" i="10"/>
  <c r="N111" i="10"/>
  <c r="L109" i="10" l="1"/>
  <c r="K109" i="10" s="1"/>
  <c r="N981" i="10"/>
  <c r="P980" i="10"/>
  <c r="M980" i="10" a="1"/>
  <c r="M980" i="10" s="1"/>
  <c r="L980" i="10" s="1"/>
  <c r="K980" i="10" s="1"/>
  <c r="B984" i="10"/>
  <c r="D983" i="10" a="1"/>
  <c r="D983" i="10" s="1"/>
  <c r="E983" i="10" a="1"/>
  <c r="E983" i="10" s="1"/>
  <c r="C983" i="10" a="1"/>
  <c r="C983" i="10" s="1"/>
  <c r="J983" i="10"/>
  <c r="I982" i="10"/>
  <c r="Q114" i="10"/>
  <c r="G114" i="10"/>
  <c r="B116" i="10"/>
  <c r="E115" i="10" a="1"/>
  <c r="E115" i="10" s="1"/>
  <c r="C115" i="10" a="1"/>
  <c r="C115" i="10" s="1"/>
  <c r="D115" i="10" a="1"/>
  <c r="D115" i="10" s="1"/>
  <c r="O113" i="10"/>
  <c r="J113" i="10" s="1"/>
  <c r="H113" i="10"/>
  <c r="I113" i="10" s="1"/>
  <c r="M111" i="10" a="1"/>
  <c r="M111" i="10" s="1"/>
  <c r="P111" i="10"/>
  <c r="N112" i="10"/>
  <c r="L110" i="10" l="1"/>
  <c r="K110" i="10" s="1"/>
  <c r="N982" i="10"/>
  <c r="P981" i="10"/>
  <c r="M981" i="10" a="1"/>
  <c r="M981" i="10" s="1"/>
  <c r="L981" i="10" s="1"/>
  <c r="K981" i="10" s="1"/>
  <c r="I983" i="10"/>
  <c r="J984" i="10"/>
  <c r="B985" i="10"/>
  <c r="C984" i="10" a="1"/>
  <c r="C984" i="10" s="1"/>
  <c r="D984" i="10" a="1"/>
  <c r="D984" i="10" s="1"/>
  <c r="E984" i="10" a="1"/>
  <c r="E984" i="10" s="1"/>
  <c r="Q115" i="10"/>
  <c r="G115" i="10"/>
  <c r="B117" i="10"/>
  <c r="E116" i="10" a="1"/>
  <c r="E116" i="10" s="1"/>
  <c r="D116" i="10" a="1"/>
  <c r="D116" i="10" s="1"/>
  <c r="C116" i="10" a="1"/>
  <c r="C116" i="10" s="1"/>
  <c r="O114" i="10"/>
  <c r="J114" i="10" s="1"/>
  <c r="H114" i="10"/>
  <c r="I114" i="10" s="1"/>
  <c r="M112" i="10" a="1"/>
  <c r="M112" i="10" s="1"/>
  <c r="P112" i="10"/>
  <c r="N113" i="10"/>
  <c r="L111" i="10" l="1"/>
  <c r="K111" i="10" s="1"/>
  <c r="N983" i="10"/>
  <c r="P982" i="10"/>
  <c r="M982" i="10" a="1"/>
  <c r="M982" i="10" s="1"/>
  <c r="L982" i="10" s="1"/>
  <c r="K982" i="10" s="1"/>
  <c r="B986" i="10"/>
  <c r="C985" i="10" a="1"/>
  <c r="C985" i="10" s="1"/>
  <c r="D985" i="10" a="1"/>
  <c r="D985" i="10" s="1"/>
  <c r="E985" i="10" a="1"/>
  <c r="E985" i="10" s="1"/>
  <c r="I984" i="10"/>
  <c r="J985" i="10"/>
  <c r="Q116" i="10"/>
  <c r="G116" i="10"/>
  <c r="B118" i="10"/>
  <c r="E117" i="10" a="1"/>
  <c r="E117" i="10" s="1"/>
  <c r="C117" i="10" a="1"/>
  <c r="C117" i="10" s="1"/>
  <c r="D117" i="10" a="1"/>
  <c r="D117" i="10" s="1"/>
  <c r="O115" i="10"/>
  <c r="J115" i="10" s="1"/>
  <c r="H115" i="10"/>
  <c r="I115" i="10" s="1"/>
  <c r="M113" i="10" a="1"/>
  <c r="M113" i="10" s="1"/>
  <c r="P113" i="10"/>
  <c r="N114" i="10"/>
  <c r="L112" i="10" l="1"/>
  <c r="K112" i="10" s="1"/>
  <c r="P983" i="10"/>
  <c r="M983" i="10" a="1"/>
  <c r="M983" i="10" s="1"/>
  <c r="L983" i="10" s="1"/>
  <c r="K983" i="10" s="1"/>
  <c r="N984" i="10"/>
  <c r="J986" i="10"/>
  <c r="I985" i="10"/>
  <c r="B987" i="10"/>
  <c r="C986" i="10" a="1"/>
  <c r="C986" i="10" s="1"/>
  <c r="D986" i="10" a="1"/>
  <c r="D986" i="10" s="1"/>
  <c r="E986" i="10" a="1"/>
  <c r="E986" i="10" s="1"/>
  <c r="Q117" i="10"/>
  <c r="G117" i="10"/>
  <c r="B119" i="10"/>
  <c r="E118" i="10" a="1"/>
  <c r="E118" i="10" s="1"/>
  <c r="C118" i="10" a="1"/>
  <c r="C118" i="10" s="1"/>
  <c r="D118" i="10" a="1"/>
  <c r="D118" i="10" s="1"/>
  <c r="H116" i="10"/>
  <c r="I116" i="10" s="1"/>
  <c r="O116" i="10"/>
  <c r="J116" i="10" s="1"/>
  <c r="M114" i="10" a="1"/>
  <c r="M114" i="10" s="1"/>
  <c r="P114" i="10"/>
  <c r="N115" i="10"/>
  <c r="L113" i="10" l="1"/>
  <c r="K113" i="10" s="1"/>
  <c r="N985" i="10"/>
  <c r="P984" i="10"/>
  <c r="M984" i="10" a="1"/>
  <c r="M984" i="10" s="1"/>
  <c r="L984" i="10" s="1"/>
  <c r="K984" i="10" s="1"/>
  <c r="I986" i="10"/>
  <c r="J987" i="10"/>
  <c r="B988" i="10"/>
  <c r="C987" i="10" a="1"/>
  <c r="C987" i="10" s="1"/>
  <c r="D987" i="10" a="1"/>
  <c r="D987" i="10" s="1"/>
  <c r="E987" i="10" a="1"/>
  <c r="E987" i="10" s="1"/>
  <c r="Q118" i="10"/>
  <c r="G118" i="10"/>
  <c r="B120" i="10"/>
  <c r="E119" i="10" a="1"/>
  <c r="E119" i="10" s="1"/>
  <c r="C119" i="10" a="1"/>
  <c r="C119" i="10" s="1"/>
  <c r="D119" i="10" a="1"/>
  <c r="D119" i="10" s="1"/>
  <c r="H117" i="10"/>
  <c r="I117" i="10" s="1"/>
  <c r="O117" i="10"/>
  <c r="J117" i="10" s="1"/>
  <c r="M115" i="10" a="1"/>
  <c r="M115" i="10" s="1"/>
  <c r="P115" i="10"/>
  <c r="N116" i="10"/>
  <c r="L114" i="10" l="1"/>
  <c r="K114" i="10" s="1"/>
  <c r="N986" i="10"/>
  <c r="P985" i="10"/>
  <c r="M985" i="10" a="1"/>
  <c r="M985" i="10" s="1"/>
  <c r="L985" i="10" s="1"/>
  <c r="K985" i="10" s="1"/>
  <c r="B989" i="10"/>
  <c r="D988" i="10" a="1"/>
  <c r="D988" i="10" s="1"/>
  <c r="E988" i="10" a="1"/>
  <c r="E988" i="10" s="1"/>
  <c r="C988" i="10" a="1"/>
  <c r="C988" i="10" s="1"/>
  <c r="J988" i="10"/>
  <c r="I987" i="10"/>
  <c r="Q119" i="10"/>
  <c r="G119" i="10"/>
  <c r="B121" i="10"/>
  <c r="E120" i="10" a="1"/>
  <c r="E120" i="10" s="1"/>
  <c r="C120" i="10" a="1"/>
  <c r="C120" i="10" s="1"/>
  <c r="D120" i="10" a="1"/>
  <c r="D120" i="10" s="1"/>
  <c r="O118" i="10"/>
  <c r="J118" i="10" s="1"/>
  <c r="H118" i="10"/>
  <c r="I118" i="10" s="1"/>
  <c r="M116" i="10" a="1"/>
  <c r="M116" i="10" s="1"/>
  <c r="P116" i="10"/>
  <c r="N117" i="10"/>
  <c r="L115" i="10" l="1"/>
  <c r="K115" i="10" s="1"/>
  <c r="N987" i="10"/>
  <c r="P986" i="10"/>
  <c r="M986" i="10" a="1"/>
  <c r="M986" i="10" s="1"/>
  <c r="L986" i="10" s="1"/>
  <c r="K986" i="10" s="1"/>
  <c r="J989" i="10"/>
  <c r="I988" i="10"/>
  <c r="B990" i="10"/>
  <c r="D989" i="10" a="1"/>
  <c r="D989" i="10" s="1"/>
  <c r="C989" i="10" a="1"/>
  <c r="C989" i="10" s="1"/>
  <c r="E989" i="10" a="1"/>
  <c r="E989" i="10" s="1"/>
  <c r="Q120" i="10"/>
  <c r="G120" i="10"/>
  <c r="B122" i="10"/>
  <c r="E121" i="10" a="1"/>
  <c r="E121" i="10" s="1"/>
  <c r="C121" i="10" a="1"/>
  <c r="C121" i="10" s="1"/>
  <c r="D121" i="10" a="1"/>
  <c r="D121" i="10" s="1"/>
  <c r="O119" i="10"/>
  <c r="J119" i="10" s="1"/>
  <c r="H119" i="10"/>
  <c r="I119" i="10" s="1"/>
  <c r="M117" i="10" a="1"/>
  <c r="M117" i="10" s="1"/>
  <c r="P117" i="10"/>
  <c r="N118" i="10"/>
  <c r="L116" i="10" l="1"/>
  <c r="K116" i="10" s="1"/>
  <c r="N988" i="10"/>
  <c r="M987" i="10" a="1"/>
  <c r="M987" i="10" s="1"/>
  <c r="L987" i="10" s="1"/>
  <c r="K987" i="10" s="1"/>
  <c r="P987" i="10"/>
  <c r="J990" i="10"/>
  <c r="I989" i="10"/>
  <c r="B991" i="10"/>
  <c r="E990" i="10" a="1"/>
  <c r="E990" i="10" s="1"/>
  <c r="C990" i="10" a="1"/>
  <c r="C990" i="10" s="1"/>
  <c r="D990" i="10" a="1"/>
  <c r="D990" i="10" s="1"/>
  <c r="Q121" i="10"/>
  <c r="G121" i="10"/>
  <c r="B123" i="10"/>
  <c r="E122" i="10" a="1"/>
  <c r="E122" i="10" s="1"/>
  <c r="C122" i="10" a="1"/>
  <c r="C122" i="10" s="1"/>
  <c r="D122" i="10" a="1"/>
  <c r="D122" i="10" s="1"/>
  <c r="H120" i="10"/>
  <c r="I120" i="10" s="1"/>
  <c r="O120" i="10"/>
  <c r="J120" i="10" s="1"/>
  <c r="M118" i="10" a="1"/>
  <c r="M118" i="10" s="1"/>
  <c r="P118" i="10"/>
  <c r="N119" i="10"/>
  <c r="L117" i="10" l="1"/>
  <c r="K117" i="10" s="1"/>
  <c r="N989" i="10"/>
  <c r="M988" i="10" a="1"/>
  <c r="M988" i="10" s="1"/>
  <c r="L988" i="10" s="1"/>
  <c r="K988" i="10" s="1"/>
  <c r="P988" i="10"/>
  <c r="B992" i="10"/>
  <c r="E991" i="10" a="1"/>
  <c r="E991" i="10" s="1"/>
  <c r="C991" i="10" a="1"/>
  <c r="C991" i="10" s="1"/>
  <c r="D991" i="10" a="1"/>
  <c r="D991" i="10" s="1"/>
  <c r="J991" i="10"/>
  <c r="I990" i="10"/>
  <c r="G122" i="10"/>
  <c r="Q122" i="10"/>
  <c r="B124" i="10"/>
  <c r="E123" i="10" a="1"/>
  <c r="E123" i="10" s="1"/>
  <c r="D123" i="10" a="1"/>
  <c r="D123" i="10" s="1"/>
  <c r="C123" i="10" a="1"/>
  <c r="C123" i="10" s="1"/>
  <c r="H121" i="10"/>
  <c r="I121" i="10" s="1"/>
  <c r="O121" i="10"/>
  <c r="J121" i="10" s="1"/>
  <c r="M119" i="10" a="1"/>
  <c r="M119" i="10" s="1"/>
  <c r="P119" i="10"/>
  <c r="N120" i="10"/>
  <c r="L118" i="10" l="1"/>
  <c r="K118" i="10" s="1"/>
  <c r="N990" i="10"/>
  <c r="M989" i="10" a="1"/>
  <c r="M989" i="10" s="1"/>
  <c r="L989" i="10" s="1"/>
  <c r="K989" i="10" s="1"/>
  <c r="P989" i="10"/>
  <c r="I991" i="10"/>
  <c r="J992" i="10"/>
  <c r="B993" i="10"/>
  <c r="C992" i="10" a="1"/>
  <c r="C992" i="10" s="1"/>
  <c r="D992" i="10" a="1"/>
  <c r="D992" i="10" s="1"/>
  <c r="E992" i="10" a="1"/>
  <c r="E992" i="10" s="1"/>
  <c r="G123" i="10"/>
  <c r="Q123" i="10"/>
  <c r="B125" i="10"/>
  <c r="E124" i="10" a="1"/>
  <c r="E124" i="10" s="1"/>
  <c r="C124" i="10" a="1"/>
  <c r="C124" i="10" s="1"/>
  <c r="D124" i="10" a="1"/>
  <c r="D124" i="10" s="1"/>
  <c r="O122" i="10"/>
  <c r="J122" i="10" s="1"/>
  <c r="H122" i="10"/>
  <c r="I122" i="10" s="1"/>
  <c r="M120" i="10" a="1"/>
  <c r="M120" i="10" s="1"/>
  <c r="P120" i="10"/>
  <c r="N121" i="10"/>
  <c r="L119" i="10" l="1"/>
  <c r="K119" i="10" s="1"/>
  <c r="N991" i="10"/>
  <c r="M990" i="10" a="1"/>
  <c r="M990" i="10" s="1"/>
  <c r="L990" i="10" s="1"/>
  <c r="K990" i="10" s="1"/>
  <c r="P990" i="10"/>
  <c r="B994" i="10"/>
  <c r="E993" i="10" a="1"/>
  <c r="E993" i="10" s="1"/>
  <c r="C993" i="10" a="1"/>
  <c r="C993" i="10" s="1"/>
  <c r="D993" i="10" a="1"/>
  <c r="D993" i="10" s="1"/>
  <c r="I992" i="10"/>
  <c r="J993" i="10"/>
  <c r="Q124" i="10"/>
  <c r="G124" i="10"/>
  <c r="B126" i="10"/>
  <c r="E125" i="10" a="1"/>
  <c r="E125" i="10" s="1"/>
  <c r="C125" i="10" a="1"/>
  <c r="C125" i="10" s="1"/>
  <c r="D125" i="10" a="1"/>
  <c r="D125" i="10" s="1"/>
  <c r="H123" i="10"/>
  <c r="I123" i="10" s="1"/>
  <c r="O123" i="10"/>
  <c r="J123" i="10" s="1"/>
  <c r="M121" i="10" a="1"/>
  <c r="M121" i="10" s="1"/>
  <c r="P121" i="10"/>
  <c r="N122" i="10"/>
  <c r="L120" i="10" l="1"/>
  <c r="K120" i="10" s="1"/>
  <c r="P991" i="10"/>
  <c r="M991" i="10" a="1"/>
  <c r="M991" i="10" s="1"/>
  <c r="L991" i="10" s="1"/>
  <c r="K991" i="10" s="1"/>
  <c r="N992" i="10"/>
  <c r="J994" i="10"/>
  <c r="I993" i="10"/>
  <c r="B995" i="10"/>
  <c r="C994" i="10" a="1"/>
  <c r="C994" i="10" s="1"/>
  <c r="D994" i="10" a="1"/>
  <c r="D994" i="10" s="1"/>
  <c r="E994" i="10" a="1"/>
  <c r="E994" i="10" s="1"/>
  <c r="Q125" i="10"/>
  <c r="G125" i="10"/>
  <c r="B127" i="10"/>
  <c r="E126" i="10" a="1"/>
  <c r="E126" i="10" s="1"/>
  <c r="C126" i="10" a="1"/>
  <c r="C126" i="10" s="1"/>
  <c r="D126" i="10" a="1"/>
  <c r="D126" i="10" s="1"/>
  <c r="H124" i="10"/>
  <c r="I124" i="10" s="1"/>
  <c r="O124" i="10"/>
  <c r="J124" i="10" s="1"/>
  <c r="M122" i="10" a="1"/>
  <c r="M122" i="10" s="1"/>
  <c r="P122" i="10"/>
  <c r="N123" i="10"/>
  <c r="L121" i="10" l="1"/>
  <c r="K121" i="10" s="1"/>
  <c r="N993" i="10"/>
  <c r="P992" i="10"/>
  <c r="M992" i="10" a="1"/>
  <c r="M992" i="10" s="1"/>
  <c r="L992" i="10" s="1"/>
  <c r="K992" i="10" s="1"/>
  <c r="J995" i="10"/>
  <c r="I994" i="10"/>
  <c r="B996" i="10"/>
  <c r="C995" i="10" a="1"/>
  <c r="C995" i="10" s="1"/>
  <c r="D995" i="10" a="1"/>
  <c r="D995" i="10" s="1"/>
  <c r="E995" i="10" a="1"/>
  <c r="E995" i="10" s="1"/>
  <c r="Q126" i="10"/>
  <c r="G126" i="10"/>
  <c r="B128" i="10"/>
  <c r="E127" i="10" a="1"/>
  <c r="E127" i="10" s="1"/>
  <c r="C127" i="10" a="1"/>
  <c r="C127" i="10" s="1"/>
  <c r="D127" i="10" a="1"/>
  <c r="D127" i="10" s="1"/>
  <c r="H125" i="10"/>
  <c r="I125" i="10" s="1"/>
  <c r="O125" i="10"/>
  <c r="J125" i="10" s="1"/>
  <c r="M123" i="10" a="1"/>
  <c r="M123" i="10" s="1"/>
  <c r="P123" i="10"/>
  <c r="N124" i="10"/>
  <c r="L122" i="10" l="1"/>
  <c r="K122" i="10" s="1"/>
  <c r="N994" i="10"/>
  <c r="P993" i="10"/>
  <c r="M993" i="10" a="1"/>
  <c r="M993" i="10" s="1"/>
  <c r="L993" i="10" s="1"/>
  <c r="K993" i="10" s="1"/>
  <c r="J996" i="10"/>
  <c r="I995" i="10"/>
  <c r="B997" i="10"/>
  <c r="D996" i="10" a="1"/>
  <c r="D996" i="10" s="1"/>
  <c r="C996" i="10" a="1"/>
  <c r="C996" i="10" s="1"/>
  <c r="E996" i="10" a="1"/>
  <c r="E996" i="10" s="1"/>
  <c r="Q127" i="10"/>
  <c r="G127" i="10"/>
  <c r="B129" i="10"/>
  <c r="E128" i="10" a="1"/>
  <c r="E128" i="10" s="1"/>
  <c r="C128" i="10" a="1"/>
  <c r="C128" i="10" s="1"/>
  <c r="D128" i="10" a="1"/>
  <c r="D128" i="10" s="1"/>
  <c r="O126" i="10"/>
  <c r="J126" i="10" s="1"/>
  <c r="H126" i="10"/>
  <c r="I126" i="10" s="1"/>
  <c r="M124" i="10" a="1"/>
  <c r="M124" i="10" s="1"/>
  <c r="P124" i="10"/>
  <c r="N125" i="10"/>
  <c r="L123" i="10" l="1"/>
  <c r="K123" i="10" s="1"/>
  <c r="N995" i="10"/>
  <c r="M994" i="10" a="1"/>
  <c r="M994" i="10" s="1"/>
  <c r="L994" i="10" s="1"/>
  <c r="K994" i="10" s="1"/>
  <c r="P994" i="10"/>
  <c r="I996" i="10"/>
  <c r="J997" i="10"/>
  <c r="B998" i="10"/>
  <c r="E997" i="10" a="1"/>
  <c r="E997" i="10" s="1"/>
  <c r="C997" i="10" a="1"/>
  <c r="C997" i="10" s="1"/>
  <c r="D997" i="10" a="1"/>
  <c r="D997" i="10" s="1"/>
  <c r="Q128" i="10"/>
  <c r="G128" i="10"/>
  <c r="B130" i="10"/>
  <c r="E129" i="10" a="1"/>
  <c r="E129" i="10" s="1"/>
  <c r="D129" i="10" a="1"/>
  <c r="D129" i="10" s="1"/>
  <c r="C129" i="10" a="1"/>
  <c r="C129" i="10" s="1"/>
  <c r="O127" i="10"/>
  <c r="J127" i="10" s="1"/>
  <c r="H127" i="10"/>
  <c r="I127" i="10" s="1"/>
  <c r="M125" i="10" a="1"/>
  <c r="M125" i="10" s="1"/>
  <c r="P125" i="10"/>
  <c r="N126" i="10"/>
  <c r="L124" i="10" l="1"/>
  <c r="K124" i="10" s="1"/>
  <c r="N996" i="10"/>
  <c r="P995" i="10"/>
  <c r="M995" i="10" a="1"/>
  <c r="M995" i="10" s="1"/>
  <c r="L995" i="10" s="1"/>
  <c r="K995" i="10" s="1"/>
  <c r="I997" i="10"/>
  <c r="J998" i="10"/>
  <c r="B999" i="10"/>
  <c r="E998" i="10" a="1"/>
  <c r="E998" i="10" s="1"/>
  <c r="C998" i="10" a="1"/>
  <c r="C998" i="10" s="1"/>
  <c r="D998" i="10" a="1"/>
  <c r="D998" i="10" s="1"/>
  <c r="Q129" i="10"/>
  <c r="G129" i="10"/>
  <c r="B131" i="10"/>
  <c r="E130" i="10" a="1"/>
  <c r="E130" i="10" s="1"/>
  <c r="C130" i="10" a="1"/>
  <c r="C130" i="10" s="1"/>
  <c r="D130" i="10" a="1"/>
  <c r="D130" i="10" s="1"/>
  <c r="H128" i="10"/>
  <c r="I128" i="10" s="1"/>
  <c r="O128" i="10"/>
  <c r="J128" i="10" s="1"/>
  <c r="M126" i="10" a="1"/>
  <c r="M126" i="10" s="1"/>
  <c r="P126" i="10"/>
  <c r="N127" i="10"/>
  <c r="L125" i="10" l="1"/>
  <c r="K125" i="10" s="1"/>
  <c r="N997" i="10"/>
  <c r="P996" i="10"/>
  <c r="M996" i="10" a="1"/>
  <c r="M996" i="10" s="1"/>
  <c r="L996" i="10" s="1"/>
  <c r="K996" i="10" s="1"/>
  <c r="I998" i="10"/>
  <c r="J999" i="10"/>
  <c r="B1000" i="10"/>
  <c r="C999" i="10" a="1"/>
  <c r="C999" i="10" s="1"/>
  <c r="D999" i="10" a="1"/>
  <c r="D999" i="10" s="1"/>
  <c r="E999" i="10" a="1"/>
  <c r="E999" i="10" s="1"/>
  <c r="Q130" i="10"/>
  <c r="G130" i="10"/>
  <c r="B132" i="10"/>
  <c r="E131" i="10" a="1"/>
  <c r="E131" i="10" s="1"/>
  <c r="D131" i="10" a="1"/>
  <c r="D131" i="10" s="1"/>
  <c r="C131" i="10" a="1"/>
  <c r="C131" i="10" s="1"/>
  <c r="O129" i="10"/>
  <c r="J129" i="10" s="1"/>
  <c r="H129" i="10"/>
  <c r="I129" i="10" s="1"/>
  <c r="M127" i="10" a="1"/>
  <c r="M127" i="10" s="1"/>
  <c r="P127" i="10"/>
  <c r="N128" i="10"/>
  <c r="L126" i="10" l="1"/>
  <c r="K126" i="10" s="1"/>
  <c r="N998" i="10"/>
  <c r="M997" i="10" a="1"/>
  <c r="M997" i="10" s="1"/>
  <c r="L997" i="10" s="1"/>
  <c r="K997" i="10" s="1"/>
  <c r="P997" i="10"/>
  <c r="B1001" i="10"/>
  <c r="C1000" i="10" a="1"/>
  <c r="C1000" i="10" s="1"/>
  <c r="E1000" i="10" a="1"/>
  <c r="E1000" i="10" s="1"/>
  <c r="D1000" i="10" a="1"/>
  <c r="D1000" i="10" s="1"/>
  <c r="I999" i="10"/>
  <c r="J1000" i="10"/>
  <c r="Q131" i="10"/>
  <c r="G131" i="10"/>
  <c r="B133" i="10"/>
  <c r="E132" i="10" a="1"/>
  <c r="E132" i="10" s="1"/>
  <c r="D132" i="10" a="1"/>
  <c r="D132" i="10" s="1"/>
  <c r="C132" i="10" a="1"/>
  <c r="C132" i="10" s="1"/>
  <c r="H130" i="10"/>
  <c r="I130" i="10" s="1"/>
  <c r="O130" i="10"/>
  <c r="J130" i="10" s="1"/>
  <c r="M128" i="10" a="1"/>
  <c r="M128" i="10" s="1"/>
  <c r="P128" i="10"/>
  <c r="N129" i="10"/>
  <c r="L127" i="10" l="1"/>
  <c r="K127" i="10" s="1"/>
  <c r="P998" i="10"/>
  <c r="M998" i="10" a="1"/>
  <c r="M998" i="10" s="1"/>
  <c r="L998" i="10" s="1"/>
  <c r="K998" i="10" s="1"/>
  <c r="N999" i="10"/>
  <c r="J1001" i="10"/>
  <c r="I1000" i="10"/>
  <c r="B1002" i="10"/>
  <c r="C1001" i="10" a="1"/>
  <c r="C1001" i="10" s="1"/>
  <c r="D1001" i="10" a="1"/>
  <c r="D1001" i="10" s="1"/>
  <c r="E1001" i="10" a="1"/>
  <c r="E1001" i="10" s="1"/>
  <c r="B134" i="10"/>
  <c r="E133" i="10" a="1"/>
  <c r="E133" i="10" s="1"/>
  <c r="C133" i="10" a="1"/>
  <c r="C133" i="10" s="1"/>
  <c r="D133" i="10" a="1"/>
  <c r="D133" i="10" s="1"/>
  <c r="Q132" i="10"/>
  <c r="G132" i="10"/>
  <c r="O131" i="10"/>
  <c r="J131" i="10" s="1"/>
  <c r="H131" i="10"/>
  <c r="I131" i="10" s="1"/>
  <c r="M129" i="10" a="1"/>
  <c r="M129" i="10" s="1"/>
  <c r="P129" i="10"/>
  <c r="N130" i="10"/>
  <c r="L128" i="10" l="1"/>
  <c r="K128" i="10" s="1"/>
  <c r="N1000" i="10"/>
  <c r="P999" i="10"/>
  <c r="M999" i="10" a="1"/>
  <c r="M999" i="10" s="1"/>
  <c r="L999" i="10" s="1"/>
  <c r="K999" i="10" s="1"/>
  <c r="J1002" i="10"/>
  <c r="I1001" i="10"/>
  <c r="B1003" i="10"/>
  <c r="C1002" i="10" a="1"/>
  <c r="C1002" i="10" s="1"/>
  <c r="D1002" i="10" a="1"/>
  <c r="D1002" i="10" s="1"/>
  <c r="E1002" i="10" a="1"/>
  <c r="E1002" i="10" s="1"/>
  <c r="Q133" i="10"/>
  <c r="G133" i="10"/>
  <c r="H132" i="10"/>
  <c r="I132" i="10" s="1"/>
  <c r="O132" i="10"/>
  <c r="J132" i="10" s="1"/>
  <c r="B135" i="10"/>
  <c r="E134" i="10" a="1"/>
  <c r="E134" i="10" s="1"/>
  <c r="D134" i="10" a="1"/>
  <c r="D134" i="10" s="1"/>
  <c r="C134" i="10" a="1"/>
  <c r="C134" i="10" s="1"/>
  <c r="M130" i="10" a="1"/>
  <c r="M130" i="10" s="1"/>
  <c r="P130" i="10"/>
  <c r="N131" i="10"/>
  <c r="L129" i="10" l="1"/>
  <c r="K129" i="10" s="1"/>
  <c r="N1001" i="10"/>
  <c r="P1000" i="10"/>
  <c r="M1000" i="10" a="1"/>
  <c r="M1000" i="10" s="1"/>
  <c r="L1000" i="10" s="1"/>
  <c r="K1000" i="10" s="1"/>
  <c r="J1003" i="10"/>
  <c r="I1002" i="10"/>
  <c r="B1004" i="10"/>
  <c r="D1003" i="10" a="1"/>
  <c r="D1003" i="10" s="1"/>
  <c r="E1003" i="10" a="1"/>
  <c r="E1003" i="10" s="1"/>
  <c r="C1003" i="10" a="1"/>
  <c r="C1003" i="10" s="1"/>
  <c r="G134" i="10"/>
  <c r="Q134" i="10"/>
  <c r="B136" i="10"/>
  <c r="E135" i="10" a="1"/>
  <c r="E135" i="10" s="1"/>
  <c r="C135" i="10" a="1"/>
  <c r="C135" i="10" s="1"/>
  <c r="D135" i="10" a="1"/>
  <c r="D135" i="10" s="1"/>
  <c r="H133" i="10"/>
  <c r="I133" i="10" s="1"/>
  <c r="O133" i="10"/>
  <c r="J133" i="10" s="1"/>
  <c r="M131" i="10" a="1"/>
  <c r="M131" i="10" s="1"/>
  <c r="P131" i="10"/>
  <c r="N132" i="10"/>
  <c r="L130" i="10" l="1"/>
  <c r="K130" i="10" s="1"/>
  <c r="P1001" i="10"/>
  <c r="M1001" i="10" a="1"/>
  <c r="M1001" i="10" s="1"/>
  <c r="L1001" i="10" s="1"/>
  <c r="K1001" i="10" s="1"/>
  <c r="N1002" i="10"/>
  <c r="J1004" i="10"/>
  <c r="I1003" i="10"/>
  <c r="B1005" i="10"/>
  <c r="D1004" i="10" a="1"/>
  <c r="D1004" i="10" s="1"/>
  <c r="E1004" i="10" a="1"/>
  <c r="E1004" i="10" s="1"/>
  <c r="C1004" i="10" a="1"/>
  <c r="C1004" i="10" s="1"/>
  <c r="G135" i="10"/>
  <c r="Q135" i="10"/>
  <c r="B137" i="10"/>
  <c r="E136" i="10" a="1"/>
  <c r="E136" i="10" s="1"/>
  <c r="C136" i="10" a="1"/>
  <c r="C136" i="10" s="1"/>
  <c r="D136" i="10" a="1"/>
  <c r="D136" i="10" s="1"/>
  <c r="O134" i="10"/>
  <c r="J134" i="10" s="1"/>
  <c r="H134" i="10"/>
  <c r="I134" i="10" s="1"/>
  <c r="M132" i="10" a="1"/>
  <c r="M132" i="10" s="1"/>
  <c r="P132" i="10"/>
  <c r="N133" i="10"/>
  <c r="L131" i="10" l="1"/>
  <c r="K131" i="10" s="1"/>
  <c r="N1003" i="10"/>
  <c r="P1002" i="10"/>
  <c r="M1002" i="10" a="1"/>
  <c r="M1002" i="10" s="1"/>
  <c r="L1002" i="10" s="1"/>
  <c r="K1002" i="10" s="1"/>
  <c r="I1004" i="10"/>
  <c r="J1005" i="10"/>
  <c r="B1006" i="10"/>
  <c r="E1005" i="10" a="1"/>
  <c r="E1005" i="10" s="1"/>
  <c r="C1005" i="10" a="1"/>
  <c r="C1005" i="10" s="1"/>
  <c r="D1005" i="10" a="1"/>
  <c r="D1005" i="10" s="1"/>
  <c r="Q136" i="10"/>
  <c r="G136" i="10"/>
  <c r="B138" i="10"/>
  <c r="E137" i="10" a="1"/>
  <c r="E137" i="10" s="1"/>
  <c r="C137" i="10" a="1"/>
  <c r="C137" i="10" s="1"/>
  <c r="D137" i="10" a="1"/>
  <c r="D137" i="10" s="1"/>
  <c r="H135" i="10"/>
  <c r="I135" i="10" s="1"/>
  <c r="O135" i="10"/>
  <c r="J135" i="10" s="1"/>
  <c r="M133" i="10" a="1"/>
  <c r="M133" i="10" s="1"/>
  <c r="P133" i="10"/>
  <c r="N134" i="10"/>
  <c r="L132" i="10" l="1"/>
  <c r="K132" i="10" s="1"/>
  <c r="N1004" i="10"/>
  <c r="P1003" i="10"/>
  <c r="M1003" i="10" a="1"/>
  <c r="M1003" i="10" s="1"/>
  <c r="L1003" i="10" s="1"/>
  <c r="K1003" i="10" s="1"/>
  <c r="I1005" i="10"/>
  <c r="J1006" i="10"/>
  <c r="B1007" i="10"/>
  <c r="E1006" i="10" a="1"/>
  <c r="E1006" i="10" s="1"/>
  <c r="D1006" i="10" a="1"/>
  <c r="D1006" i="10" s="1"/>
  <c r="C1006" i="10" a="1"/>
  <c r="C1006" i="10" s="1"/>
  <c r="Q137" i="10"/>
  <c r="G137" i="10"/>
  <c r="B139" i="10"/>
  <c r="E138" i="10" a="1"/>
  <c r="E138" i="10" s="1"/>
  <c r="C138" i="10" a="1"/>
  <c r="C138" i="10" s="1"/>
  <c r="D138" i="10" a="1"/>
  <c r="D138" i="10" s="1"/>
  <c r="H136" i="10"/>
  <c r="I136" i="10" s="1"/>
  <c r="O136" i="10"/>
  <c r="J136" i="10" s="1"/>
  <c r="M134" i="10" a="1"/>
  <c r="M134" i="10" s="1"/>
  <c r="P134" i="10"/>
  <c r="N135" i="10"/>
  <c r="L133" i="10" l="1"/>
  <c r="K133" i="10" s="1"/>
  <c r="N1005" i="10"/>
  <c r="P1004" i="10"/>
  <c r="M1004" i="10" a="1"/>
  <c r="M1004" i="10" s="1"/>
  <c r="L1004" i="10" s="1"/>
  <c r="K1004" i="10" s="1"/>
  <c r="I1006" i="10"/>
  <c r="J1007" i="10"/>
  <c r="B1008" i="10"/>
  <c r="C1007" i="10" a="1"/>
  <c r="C1007" i="10" s="1"/>
  <c r="D1007" i="10" a="1"/>
  <c r="D1007" i="10" s="1"/>
  <c r="E1007" i="10" a="1"/>
  <c r="E1007" i="10" s="1"/>
  <c r="Q138" i="10"/>
  <c r="G138" i="10"/>
  <c r="B140" i="10"/>
  <c r="E139" i="10" a="1"/>
  <c r="E139" i="10" s="1"/>
  <c r="C139" i="10" a="1"/>
  <c r="C139" i="10" s="1"/>
  <c r="D139" i="10" a="1"/>
  <c r="D139" i="10" s="1"/>
  <c r="O137" i="10"/>
  <c r="J137" i="10" s="1"/>
  <c r="H137" i="10"/>
  <c r="I137" i="10" s="1"/>
  <c r="M135" i="10" a="1"/>
  <c r="M135" i="10" s="1"/>
  <c r="P135" i="10"/>
  <c r="N136" i="10"/>
  <c r="L134" i="10" l="1"/>
  <c r="K134" i="10" s="1"/>
  <c r="N1006" i="10"/>
  <c r="P1005" i="10"/>
  <c r="M1005" i="10" a="1"/>
  <c r="M1005" i="10" s="1"/>
  <c r="L1005" i="10" s="1"/>
  <c r="K1005" i="10" s="1"/>
  <c r="I1007" i="10"/>
  <c r="J1008" i="10"/>
  <c r="B1009" i="10"/>
  <c r="C1008" i="10" a="1"/>
  <c r="C1008" i="10" s="1"/>
  <c r="D1008" i="10" a="1"/>
  <c r="D1008" i="10" s="1"/>
  <c r="E1008" i="10" a="1"/>
  <c r="E1008" i="10" s="1"/>
  <c r="G139" i="10"/>
  <c r="Q139" i="10"/>
  <c r="B141" i="10"/>
  <c r="E140" i="10" a="1"/>
  <c r="E140" i="10" s="1"/>
  <c r="C140" i="10" a="1"/>
  <c r="C140" i="10" s="1"/>
  <c r="D140" i="10" a="1"/>
  <c r="D140" i="10" s="1"/>
  <c r="H138" i="10"/>
  <c r="I138" i="10" s="1"/>
  <c r="O138" i="10"/>
  <c r="J138" i="10" s="1"/>
  <c r="M136" i="10" a="1"/>
  <c r="M136" i="10" s="1"/>
  <c r="P136" i="10"/>
  <c r="N137" i="10"/>
  <c r="L135" i="10" l="1"/>
  <c r="K135" i="10" s="1"/>
  <c r="N1007" i="10"/>
  <c r="P1006" i="10"/>
  <c r="M1006" i="10" a="1"/>
  <c r="M1006" i="10" s="1"/>
  <c r="L1006" i="10" s="1"/>
  <c r="K1006" i="10" s="1"/>
  <c r="B1010" i="10"/>
  <c r="C1009" i="10" a="1"/>
  <c r="C1009" i="10" s="1"/>
  <c r="D1009" i="10" a="1"/>
  <c r="D1009" i="10" s="1"/>
  <c r="E1009" i="10" a="1"/>
  <c r="E1009" i="10" s="1"/>
  <c r="J1009" i="10"/>
  <c r="I1008" i="10"/>
  <c r="Q140" i="10"/>
  <c r="G140" i="10"/>
  <c r="B142" i="10"/>
  <c r="E141" i="10" a="1"/>
  <c r="E141" i="10" s="1"/>
  <c r="D141" i="10" a="1"/>
  <c r="D141" i="10" s="1"/>
  <c r="C141" i="10" a="1"/>
  <c r="C141" i="10" s="1"/>
  <c r="H139" i="10"/>
  <c r="I139" i="10" s="1"/>
  <c r="O139" i="10"/>
  <c r="J139" i="10" s="1"/>
  <c r="M137" i="10" a="1"/>
  <c r="M137" i="10" s="1"/>
  <c r="P137" i="10"/>
  <c r="N138" i="10"/>
  <c r="L136" i="10" l="1"/>
  <c r="K136" i="10" s="1"/>
  <c r="N1008" i="10"/>
  <c r="P1007" i="10"/>
  <c r="M1007" i="10" a="1"/>
  <c r="M1007" i="10" s="1"/>
  <c r="L1007" i="10" s="1"/>
  <c r="K1007" i="10" s="1"/>
  <c r="J1010" i="10"/>
  <c r="I1009" i="10"/>
  <c r="B1011" i="10"/>
  <c r="C1010" i="10" a="1"/>
  <c r="C1010" i="10" s="1"/>
  <c r="D1010" i="10" a="1"/>
  <c r="D1010" i="10" s="1"/>
  <c r="E1010" i="10" a="1"/>
  <c r="E1010" i="10" s="1"/>
  <c r="Q141" i="10"/>
  <c r="G141" i="10"/>
  <c r="B143" i="10"/>
  <c r="E142" i="10" a="1"/>
  <c r="E142" i="10" s="1"/>
  <c r="C142" i="10" a="1"/>
  <c r="C142" i="10" s="1"/>
  <c r="D142" i="10" a="1"/>
  <c r="D142" i="10" s="1"/>
  <c r="H140" i="10"/>
  <c r="I140" i="10" s="1"/>
  <c r="O140" i="10"/>
  <c r="J140" i="10" s="1"/>
  <c r="M138" i="10" a="1"/>
  <c r="M138" i="10" s="1"/>
  <c r="P138" i="10"/>
  <c r="N139" i="10"/>
  <c r="L137" i="10" l="1"/>
  <c r="K137" i="10" s="1"/>
  <c r="N1009" i="10"/>
  <c r="P1008" i="10"/>
  <c r="M1008" i="10" a="1"/>
  <c r="M1008" i="10" s="1"/>
  <c r="L1008" i="10" s="1"/>
  <c r="K1008" i="10" s="1"/>
  <c r="J1011" i="10"/>
  <c r="I1010" i="10"/>
  <c r="B1012" i="10"/>
  <c r="D1011" i="10" a="1"/>
  <c r="D1011" i="10" s="1"/>
  <c r="E1011" i="10" a="1"/>
  <c r="E1011" i="10" s="1"/>
  <c r="C1011" i="10" a="1"/>
  <c r="C1011" i="10" s="1"/>
  <c r="G142" i="10"/>
  <c r="Q142" i="10"/>
  <c r="B144" i="10"/>
  <c r="E143" i="10" a="1"/>
  <c r="E143" i="10" s="1"/>
  <c r="D143" i="10" a="1"/>
  <c r="D143" i="10" s="1"/>
  <c r="C143" i="10" a="1"/>
  <c r="C143" i="10" s="1"/>
  <c r="H141" i="10"/>
  <c r="I141" i="10" s="1"/>
  <c r="O141" i="10"/>
  <c r="J141" i="10" s="1"/>
  <c r="M139" i="10" a="1"/>
  <c r="M139" i="10" s="1"/>
  <c r="P139" i="10"/>
  <c r="N140" i="10"/>
  <c r="L138" i="10" l="1"/>
  <c r="K138" i="10" s="1"/>
  <c r="N1010" i="10"/>
  <c r="P1009" i="10"/>
  <c r="M1009" i="10" a="1"/>
  <c r="M1009" i="10" s="1"/>
  <c r="L1009" i="10" s="1"/>
  <c r="K1009" i="10" s="1"/>
  <c r="J1012" i="10"/>
  <c r="I1011" i="10"/>
  <c r="B1013" i="10"/>
  <c r="D1012" i="10" a="1"/>
  <c r="D1012" i="10" s="1"/>
  <c r="E1012" i="10" a="1"/>
  <c r="E1012" i="10" s="1"/>
  <c r="C1012" i="10" a="1"/>
  <c r="C1012" i="10" s="1"/>
  <c r="Q143" i="10"/>
  <c r="G143" i="10"/>
  <c r="B145" i="10"/>
  <c r="E144" i="10" a="1"/>
  <c r="E144" i="10" s="1"/>
  <c r="D144" i="10" a="1"/>
  <c r="D144" i="10" s="1"/>
  <c r="C144" i="10" a="1"/>
  <c r="C144" i="10" s="1"/>
  <c r="O142" i="10"/>
  <c r="J142" i="10" s="1"/>
  <c r="H142" i="10"/>
  <c r="I142" i="10" s="1"/>
  <c r="M140" i="10" a="1"/>
  <c r="M140" i="10" s="1"/>
  <c r="P140" i="10"/>
  <c r="N141" i="10"/>
  <c r="L139" i="10" l="1"/>
  <c r="K139" i="10" s="1"/>
  <c r="N1011" i="10"/>
  <c r="P1010" i="10"/>
  <c r="M1010" i="10" a="1"/>
  <c r="M1010" i="10" s="1"/>
  <c r="L1010" i="10" s="1"/>
  <c r="K1010" i="10" s="1"/>
  <c r="B1014" i="10"/>
  <c r="E1013" i="10" a="1"/>
  <c r="E1013" i="10" s="1"/>
  <c r="C1013" i="10" a="1"/>
  <c r="C1013" i="10" s="1"/>
  <c r="D1013" i="10" a="1"/>
  <c r="D1013" i="10" s="1"/>
  <c r="I1012" i="10"/>
  <c r="J1013" i="10"/>
  <c r="Q144" i="10"/>
  <c r="G144" i="10"/>
  <c r="B146" i="10"/>
  <c r="E145" i="10" a="1"/>
  <c r="E145" i="10" s="1"/>
  <c r="C145" i="10" a="1"/>
  <c r="C145" i="10" s="1"/>
  <c r="D145" i="10" a="1"/>
  <c r="D145" i="10" s="1"/>
  <c r="H143" i="10"/>
  <c r="I143" i="10" s="1"/>
  <c r="O143" i="10"/>
  <c r="J143" i="10" s="1"/>
  <c r="M141" i="10" a="1"/>
  <c r="M141" i="10" s="1"/>
  <c r="P141" i="10"/>
  <c r="N142" i="10"/>
  <c r="L140" i="10" l="1"/>
  <c r="K140" i="10" s="1"/>
  <c r="P1011" i="10"/>
  <c r="M1011" i="10" a="1"/>
  <c r="M1011" i="10" s="1"/>
  <c r="L1011" i="10" s="1"/>
  <c r="K1011" i="10" s="1"/>
  <c r="N1012" i="10"/>
  <c r="I1013" i="10"/>
  <c r="J1014" i="10"/>
  <c r="B1015" i="10"/>
  <c r="E1014" i="10" a="1"/>
  <c r="E1014" i="10" s="1"/>
  <c r="C1014" i="10" a="1"/>
  <c r="C1014" i="10" s="1"/>
  <c r="D1014" i="10" a="1"/>
  <c r="D1014" i="10" s="1"/>
  <c r="Q145" i="10"/>
  <c r="G145" i="10"/>
  <c r="B147" i="10"/>
  <c r="E146" i="10" a="1"/>
  <c r="E146" i="10" s="1"/>
  <c r="D146" i="10" a="1"/>
  <c r="D146" i="10" s="1"/>
  <c r="C146" i="10" a="1"/>
  <c r="C146" i="10" s="1"/>
  <c r="O144" i="10"/>
  <c r="J144" i="10" s="1"/>
  <c r="H144" i="10"/>
  <c r="I144" i="10" s="1"/>
  <c r="M142" i="10" a="1"/>
  <c r="M142" i="10" s="1"/>
  <c r="P142" i="10"/>
  <c r="N143" i="10"/>
  <c r="L141" i="10" l="1"/>
  <c r="K141" i="10" s="1"/>
  <c r="N1013" i="10"/>
  <c r="P1012" i="10"/>
  <c r="M1012" i="10" a="1"/>
  <c r="M1012" i="10" s="1"/>
  <c r="L1012" i="10" s="1"/>
  <c r="K1012" i="10" s="1"/>
  <c r="I1014" i="10"/>
  <c r="J1015" i="10"/>
  <c r="B1016" i="10"/>
  <c r="C1015" i="10" a="1"/>
  <c r="C1015" i="10" s="1"/>
  <c r="D1015" i="10" a="1"/>
  <c r="D1015" i="10" s="1"/>
  <c r="E1015" i="10" a="1"/>
  <c r="E1015" i="10" s="1"/>
  <c r="G146" i="10"/>
  <c r="Q146" i="10"/>
  <c r="B148" i="10"/>
  <c r="E147" i="10" a="1"/>
  <c r="E147" i="10" s="1"/>
  <c r="D147" i="10" a="1"/>
  <c r="D147" i="10" s="1"/>
  <c r="C147" i="10" a="1"/>
  <c r="C147" i="10" s="1"/>
  <c r="H145" i="10"/>
  <c r="I145" i="10" s="1"/>
  <c r="O145" i="10"/>
  <c r="J145" i="10" s="1"/>
  <c r="M143" i="10" a="1"/>
  <c r="M143" i="10" s="1"/>
  <c r="P143" i="10"/>
  <c r="N144" i="10"/>
  <c r="L142" i="10" l="1"/>
  <c r="K142" i="10" s="1"/>
  <c r="N1014" i="10"/>
  <c r="P1013" i="10"/>
  <c r="M1013" i="10" a="1"/>
  <c r="M1013" i="10" s="1"/>
  <c r="L1013" i="10" s="1"/>
  <c r="K1013" i="10" s="1"/>
  <c r="B1017" i="10"/>
  <c r="C1016" i="10" a="1"/>
  <c r="C1016" i="10" s="1"/>
  <c r="D1016" i="10" a="1"/>
  <c r="D1016" i="10" s="1"/>
  <c r="E1016" i="10" a="1"/>
  <c r="E1016" i="10" s="1"/>
  <c r="I1015" i="10"/>
  <c r="J1016" i="10"/>
  <c r="Q147" i="10"/>
  <c r="G147" i="10"/>
  <c r="B149" i="10"/>
  <c r="E148" i="10" a="1"/>
  <c r="E148" i="10" s="1"/>
  <c r="C148" i="10" a="1"/>
  <c r="C148" i="10" s="1"/>
  <c r="D148" i="10" a="1"/>
  <c r="D148" i="10" s="1"/>
  <c r="H146" i="10"/>
  <c r="I146" i="10" s="1"/>
  <c r="O146" i="10"/>
  <c r="J146" i="10" s="1"/>
  <c r="M144" i="10" a="1"/>
  <c r="M144" i="10" s="1"/>
  <c r="P144" i="10"/>
  <c r="N145" i="10"/>
  <c r="L143" i="10" l="1"/>
  <c r="K143" i="10" s="1"/>
  <c r="P1014" i="10"/>
  <c r="M1014" i="10" a="1"/>
  <c r="M1014" i="10" s="1"/>
  <c r="L1014" i="10" s="1"/>
  <c r="K1014" i="10" s="1"/>
  <c r="N1015" i="10"/>
  <c r="J1017" i="10"/>
  <c r="I1016" i="10"/>
  <c r="B1018" i="10"/>
  <c r="C1017" i="10" a="1"/>
  <c r="C1017" i="10" s="1"/>
  <c r="D1017" i="10" a="1"/>
  <c r="D1017" i="10" s="1"/>
  <c r="E1017" i="10" a="1"/>
  <c r="E1017" i="10" s="1"/>
  <c r="Q148" i="10"/>
  <c r="G148" i="10"/>
  <c r="B150" i="10"/>
  <c r="E149" i="10" a="1"/>
  <c r="E149" i="10" s="1"/>
  <c r="C149" i="10" a="1"/>
  <c r="C149" i="10" s="1"/>
  <c r="D149" i="10" a="1"/>
  <c r="D149" i="10" s="1"/>
  <c r="O147" i="10"/>
  <c r="J147" i="10" s="1"/>
  <c r="H147" i="10"/>
  <c r="I147" i="10" s="1"/>
  <c r="M145" i="10" a="1"/>
  <c r="M145" i="10" s="1"/>
  <c r="P145" i="10"/>
  <c r="N146" i="10"/>
  <c r="L144" i="10" l="1"/>
  <c r="K144" i="10" s="1"/>
  <c r="N1016" i="10"/>
  <c r="P1015" i="10"/>
  <c r="M1015" i="10" a="1"/>
  <c r="M1015" i="10" s="1"/>
  <c r="L1015" i="10" s="1"/>
  <c r="K1015" i="10" s="1"/>
  <c r="J1018" i="10"/>
  <c r="I1017" i="10"/>
  <c r="B1019" i="10"/>
  <c r="C1018" i="10" a="1"/>
  <c r="C1018" i="10" s="1"/>
  <c r="D1018" i="10" a="1"/>
  <c r="D1018" i="10" s="1"/>
  <c r="E1018" i="10" a="1"/>
  <c r="E1018" i="10" s="1"/>
  <c r="Q149" i="10"/>
  <c r="G149" i="10"/>
  <c r="B151" i="10"/>
  <c r="E150" i="10" a="1"/>
  <c r="E150" i="10" s="1"/>
  <c r="C150" i="10" a="1"/>
  <c r="C150" i="10" s="1"/>
  <c r="D150" i="10" a="1"/>
  <c r="D150" i="10" s="1"/>
  <c r="H148" i="10"/>
  <c r="I148" i="10" s="1"/>
  <c r="O148" i="10"/>
  <c r="J148" i="10" s="1"/>
  <c r="M146" i="10" a="1"/>
  <c r="M146" i="10" s="1"/>
  <c r="P146" i="10"/>
  <c r="N147" i="10"/>
  <c r="L145" i="10" l="1"/>
  <c r="K145" i="10" s="1"/>
  <c r="N1017" i="10"/>
  <c r="P1016" i="10"/>
  <c r="M1016" i="10" a="1"/>
  <c r="M1016" i="10" s="1"/>
  <c r="L1016" i="10" s="1"/>
  <c r="K1016" i="10" s="1"/>
  <c r="J1019" i="10"/>
  <c r="I1018" i="10"/>
  <c r="B1020" i="10"/>
  <c r="D1019" i="10" a="1"/>
  <c r="D1019" i="10" s="1"/>
  <c r="E1019" i="10" a="1"/>
  <c r="E1019" i="10" s="1"/>
  <c r="C1019" i="10" a="1"/>
  <c r="C1019" i="10" s="1"/>
  <c r="G150" i="10"/>
  <c r="Q150" i="10"/>
  <c r="B152" i="10"/>
  <c r="E151" i="10" a="1"/>
  <c r="E151" i="10" s="1"/>
  <c r="C151" i="10" a="1"/>
  <c r="C151" i="10" s="1"/>
  <c r="D151" i="10" a="1"/>
  <c r="D151" i="10" s="1"/>
  <c r="O149" i="10"/>
  <c r="J149" i="10" s="1"/>
  <c r="H149" i="10"/>
  <c r="I149" i="10" s="1"/>
  <c r="M147" i="10" a="1"/>
  <c r="M147" i="10" s="1"/>
  <c r="P147" i="10"/>
  <c r="N148" i="10"/>
  <c r="L146" i="10" l="1"/>
  <c r="K146" i="10" s="1"/>
  <c r="N1018" i="10"/>
  <c r="M1017" i="10" a="1"/>
  <c r="M1017" i="10" s="1"/>
  <c r="L1017" i="10" s="1"/>
  <c r="K1017" i="10" s="1"/>
  <c r="P1017" i="10"/>
  <c r="J1020" i="10"/>
  <c r="I1019" i="10"/>
  <c r="B1021" i="10"/>
  <c r="D1020" i="10" a="1"/>
  <c r="D1020" i="10" s="1"/>
  <c r="E1020" i="10" a="1"/>
  <c r="E1020" i="10" s="1"/>
  <c r="C1020" i="10" a="1"/>
  <c r="C1020" i="10" s="1"/>
  <c r="Q151" i="10"/>
  <c r="G151" i="10"/>
  <c r="B153" i="10"/>
  <c r="E152" i="10" a="1"/>
  <c r="E152" i="10" s="1"/>
  <c r="C152" i="10" a="1"/>
  <c r="C152" i="10" s="1"/>
  <c r="D152" i="10" a="1"/>
  <c r="D152" i="10" s="1"/>
  <c r="O150" i="10"/>
  <c r="J150" i="10" s="1"/>
  <c r="H150" i="10"/>
  <c r="I150" i="10" s="1"/>
  <c r="M148" i="10" a="1"/>
  <c r="M148" i="10" s="1"/>
  <c r="P148" i="10"/>
  <c r="N149" i="10"/>
  <c r="L147" i="10" l="1"/>
  <c r="K147" i="10" s="1"/>
  <c r="N1019" i="10"/>
  <c r="P1018" i="10"/>
  <c r="M1018" i="10" a="1"/>
  <c r="M1018" i="10" s="1"/>
  <c r="L1018" i="10" s="1"/>
  <c r="K1018" i="10" s="1"/>
  <c r="I1020" i="10"/>
  <c r="J1021" i="10"/>
  <c r="B1022" i="10"/>
  <c r="E1021" i="10" a="1"/>
  <c r="E1021" i="10" s="1"/>
  <c r="C1021" i="10" a="1"/>
  <c r="C1021" i="10" s="1"/>
  <c r="D1021" i="10" a="1"/>
  <c r="D1021" i="10" s="1"/>
  <c r="Q152" i="10"/>
  <c r="G152" i="10"/>
  <c r="B154" i="10"/>
  <c r="E153" i="10" a="1"/>
  <c r="E153" i="10" s="1"/>
  <c r="C153" i="10" a="1"/>
  <c r="C153" i="10" s="1"/>
  <c r="D153" i="10" a="1"/>
  <c r="D153" i="10" s="1"/>
  <c r="O151" i="10"/>
  <c r="J151" i="10" s="1"/>
  <c r="H151" i="10"/>
  <c r="I151" i="10" s="1"/>
  <c r="M149" i="10" a="1"/>
  <c r="M149" i="10" s="1"/>
  <c r="P149" i="10"/>
  <c r="N150" i="10"/>
  <c r="L148" i="10" l="1"/>
  <c r="K148" i="10" s="1"/>
  <c r="N1020" i="10"/>
  <c r="M1019" i="10" a="1"/>
  <c r="M1019" i="10" s="1"/>
  <c r="L1019" i="10" s="1"/>
  <c r="K1019" i="10" s="1"/>
  <c r="P1019" i="10"/>
  <c r="I1021" i="10"/>
  <c r="J1022" i="10"/>
  <c r="B1023" i="10"/>
  <c r="E1022" i="10" a="1"/>
  <c r="E1022" i="10" s="1"/>
  <c r="C1022" i="10" a="1"/>
  <c r="C1022" i="10" s="1"/>
  <c r="D1022" i="10" a="1"/>
  <c r="D1022" i="10" s="1"/>
  <c r="Q153" i="10"/>
  <c r="G153" i="10"/>
  <c r="B155" i="10"/>
  <c r="E154" i="10" a="1"/>
  <c r="E154" i="10" s="1"/>
  <c r="C154" i="10" a="1"/>
  <c r="C154" i="10" s="1"/>
  <c r="D154" i="10" a="1"/>
  <c r="D154" i="10" s="1"/>
  <c r="O152" i="10"/>
  <c r="J152" i="10" s="1"/>
  <c r="H152" i="10"/>
  <c r="I152" i="10" s="1"/>
  <c r="M150" i="10" a="1"/>
  <c r="M150" i="10" s="1"/>
  <c r="P150" i="10"/>
  <c r="N151" i="10"/>
  <c r="L149" i="10" l="1"/>
  <c r="K149" i="10" s="1"/>
  <c r="N1021" i="10"/>
  <c r="P1020" i="10"/>
  <c r="M1020" i="10" a="1"/>
  <c r="M1020" i="10" s="1"/>
  <c r="L1020" i="10" s="1"/>
  <c r="K1020" i="10" s="1"/>
  <c r="B1024" i="10"/>
  <c r="C1023" i="10" a="1"/>
  <c r="C1023" i="10" s="1"/>
  <c r="E1023" i="10" a="1"/>
  <c r="E1023" i="10" s="1"/>
  <c r="D1023" i="10" a="1"/>
  <c r="D1023" i="10" s="1"/>
  <c r="I1022" i="10"/>
  <c r="J1023" i="10"/>
  <c r="Q154" i="10"/>
  <c r="G154" i="10"/>
  <c r="B156" i="10"/>
  <c r="E155" i="10" a="1"/>
  <c r="E155" i="10" s="1"/>
  <c r="C155" i="10" a="1"/>
  <c r="C155" i="10" s="1"/>
  <c r="D155" i="10" a="1"/>
  <c r="D155" i="10" s="1"/>
  <c r="O153" i="10"/>
  <c r="J153" i="10" s="1"/>
  <c r="H153" i="10"/>
  <c r="I153" i="10" s="1"/>
  <c r="M151" i="10" a="1"/>
  <c r="M151" i="10" s="1"/>
  <c r="P151" i="10"/>
  <c r="N152" i="10"/>
  <c r="L150" i="10" l="1"/>
  <c r="K150" i="10" s="1"/>
  <c r="P1021" i="10"/>
  <c r="M1021" i="10" a="1"/>
  <c r="M1021" i="10" s="1"/>
  <c r="L1021" i="10" s="1"/>
  <c r="K1021" i="10" s="1"/>
  <c r="N1022" i="10"/>
  <c r="J1024" i="10"/>
  <c r="I1023" i="10"/>
  <c r="B1025" i="10"/>
  <c r="D1024" i="10" a="1"/>
  <c r="D1024" i="10" s="1"/>
  <c r="E1024" i="10" a="1"/>
  <c r="E1024" i="10" s="1"/>
  <c r="C1024" i="10" a="1"/>
  <c r="C1024" i="10" s="1"/>
  <c r="Q155" i="10"/>
  <c r="G155" i="10"/>
  <c r="B157" i="10"/>
  <c r="E156" i="10" a="1"/>
  <c r="E156" i="10" s="1"/>
  <c r="C156" i="10" a="1"/>
  <c r="C156" i="10" s="1"/>
  <c r="D156" i="10" a="1"/>
  <c r="D156" i="10" s="1"/>
  <c r="O154" i="10"/>
  <c r="J154" i="10" s="1"/>
  <c r="H154" i="10"/>
  <c r="I154" i="10" s="1"/>
  <c r="M152" i="10" a="1"/>
  <c r="M152" i="10" s="1"/>
  <c r="P152" i="10"/>
  <c r="N153" i="10"/>
  <c r="L151" i="10" l="1"/>
  <c r="K151" i="10" s="1"/>
  <c r="N1023" i="10"/>
  <c r="P1022" i="10"/>
  <c r="M1022" i="10" a="1"/>
  <c r="M1022" i="10" s="1"/>
  <c r="L1022" i="10" s="1"/>
  <c r="K1022" i="10" s="1"/>
  <c r="J1025" i="10"/>
  <c r="I1024" i="10"/>
  <c r="B1026" i="10"/>
  <c r="C1025" i="10" a="1"/>
  <c r="C1025" i="10" s="1"/>
  <c r="D1025" i="10" a="1"/>
  <c r="D1025" i="10" s="1"/>
  <c r="E1025" i="10" a="1"/>
  <c r="E1025" i="10" s="1"/>
  <c r="Q156" i="10"/>
  <c r="G156" i="10"/>
  <c r="B158" i="10"/>
  <c r="E157" i="10" a="1"/>
  <c r="E157" i="10" s="1"/>
  <c r="D157" i="10" a="1"/>
  <c r="D157" i="10" s="1"/>
  <c r="C157" i="10" a="1"/>
  <c r="C157" i="10" s="1"/>
  <c r="O155" i="10"/>
  <c r="J155" i="10" s="1"/>
  <c r="H155" i="10"/>
  <c r="I155" i="10" s="1"/>
  <c r="M153" i="10" a="1"/>
  <c r="M153" i="10" s="1"/>
  <c r="P153" i="10"/>
  <c r="N154" i="10"/>
  <c r="L152" i="10" l="1"/>
  <c r="K152" i="10" s="1"/>
  <c r="N1024" i="10"/>
  <c r="P1023" i="10"/>
  <c r="M1023" i="10" a="1"/>
  <c r="M1023" i="10" s="1"/>
  <c r="L1023" i="10" s="1"/>
  <c r="K1023" i="10" s="1"/>
  <c r="I1025" i="10"/>
  <c r="J1026" i="10"/>
  <c r="B1027" i="10"/>
  <c r="E1026" i="10" a="1"/>
  <c r="E1026" i="10" s="1"/>
  <c r="C1026" i="10" a="1"/>
  <c r="C1026" i="10" s="1"/>
  <c r="D1026" i="10" a="1"/>
  <c r="D1026" i="10" s="1"/>
  <c r="Q157" i="10"/>
  <c r="G157" i="10"/>
  <c r="B159" i="10"/>
  <c r="D158" i="10" a="1"/>
  <c r="D158" i="10" s="1"/>
  <c r="E158" i="10" a="1"/>
  <c r="E158" i="10" s="1"/>
  <c r="C158" i="10" a="1"/>
  <c r="C158" i="10" s="1"/>
  <c r="H156" i="10"/>
  <c r="I156" i="10" s="1"/>
  <c r="O156" i="10"/>
  <c r="J156" i="10" s="1"/>
  <c r="M154" i="10" a="1"/>
  <c r="M154" i="10" s="1"/>
  <c r="P154" i="10"/>
  <c r="N155" i="10"/>
  <c r="L153" i="10" l="1"/>
  <c r="K153" i="10" s="1"/>
  <c r="N1025" i="10"/>
  <c r="P1024" i="10"/>
  <c r="M1024" i="10" a="1"/>
  <c r="M1024" i="10" s="1"/>
  <c r="L1024" i="10" s="1"/>
  <c r="K1024" i="10" s="1"/>
  <c r="B1028" i="10"/>
  <c r="D1027" i="10" a="1"/>
  <c r="D1027" i="10" s="1"/>
  <c r="E1027" i="10" a="1"/>
  <c r="E1027" i="10" s="1"/>
  <c r="C1027" i="10" a="1"/>
  <c r="C1027" i="10" s="1"/>
  <c r="J1027" i="10"/>
  <c r="I1026" i="10"/>
  <c r="Q158" i="10"/>
  <c r="G158" i="10"/>
  <c r="B160" i="10"/>
  <c r="E159" i="10" a="1"/>
  <c r="E159" i="10" s="1"/>
  <c r="C159" i="10" a="1"/>
  <c r="C159" i="10" s="1"/>
  <c r="D159" i="10" a="1"/>
  <c r="D159" i="10" s="1"/>
  <c r="H157" i="10"/>
  <c r="I157" i="10" s="1"/>
  <c r="O157" i="10"/>
  <c r="J157" i="10" s="1"/>
  <c r="M155" i="10" a="1"/>
  <c r="M155" i="10" s="1"/>
  <c r="P155" i="10"/>
  <c r="N156" i="10"/>
  <c r="L154" i="10" l="1"/>
  <c r="K154" i="10" s="1"/>
  <c r="N1026" i="10"/>
  <c r="P1025" i="10"/>
  <c r="M1025" i="10" a="1"/>
  <c r="M1025" i="10" s="1"/>
  <c r="L1025" i="10" s="1"/>
  <c r="K1025" i="10" s="1"/>
  <c r="I1027" i="10"/>
  <c r="J1028" i="10"/>
  <c r="B1029" i="10"/>
  <c r="C1028" i="10" a="1"/>
  <c r="C1028" i="10" s="1"/>
  <c r="D1028" i="10" a="1"/>
  <c r="D1028" i="10" s="1"/>
  <c r="E1028" i="10" a="1"/>
  <c r="E1028" i="10" s="1"/>
  <c r="Q159" i="10"/>
  <c r="G159" i="10"/>
  <c r="B161" i="10"/>
  <c r="E160" i="10" a="1"/>
  <c r="E160" i="10" s="1"/>
  <c r="C160" i="10" a="1"/>
  <c r="C160" i="10" s="1"/>
  <c r="D160" i="10" a="1"/>
  <c r="D160" i="10" s="1"/>
  <c r="O158" i="10"/>
  <c r="J158" i="10" s="1"/>
  <c r="H158" i="10"/>
  <c r="I158" i="10" s="1"/>
  <c r="M156" i="10" a="1"/>
  <c r="M156" i="10" s="1"/>
  <c r="P156" i="10"/>
  <c r="N157" i="10"/>
  <c r="L155" i="10" l="1"/>
  <c r="K155" i="10" s="1"/>
  <c r="N1027" i="10"/>
  <c r="M1026" i="10" a="1"/>
  <c r="M1026" i="10" s="1"/>
  <c r="L1026" i="10" s="1"/>
  <c r="K1026" i="10" s="1"/>
  <c r="P1026" i="10"/>
  <c r="B1030" i="10"/>
  <c r="E1029" i="10" a="1"/>
  <c r="E1029" i="10" s="1"/>
  <c r="C1029" i="10" a="1"/>
  <c r="C1029" i="10" s="1"/>
  <c r="D1029" i="10" a="1"/>
  <c r="D1029" i="10" s="1"/>
  <c r="I1028" i="10"/>
  <c r="J1029" i="10"/>
  <c r="Q160" i="10"/>
  <c r="G160" i="10"/>
  <c r="B162" i="10"/>
  <c r="E161" i="10" a="1"/>
  <c r="E161" i="10" s="1"/>
  <c r="D161" i="10" a="1"/>
  <c r="D161" i="10" s="1"/>
  <c r="C161" i="10" a="1"/>
  <c r="C161" i="10" s="1"/>
  <c r="O159" i="10"/>
  <c r="J159" i="10" s="1"/>
  <c r="H159" i="10"/>
  <c r="I159" i="10" s="1"/>
  <c r="M157" i="10" a="1"/>
  <c r="M157" i="10" s="1"/>
  <c r="P157" i="10"/>
  <c r="N158" i="10"/>
  <c r="L156" i="10" l="1"/>
  <c r="K156" i="10" s="1"/>
  <c r="N1028" i="10"/>
  <c r="P1027" i="10"/>
  <c r="M1027" i="10" a="1"/>
  <c r="M1027" i="10" s="1"/>
  <c r="L1027" i="10" s="1"/>
  <c r="K1027" i="10" s="1"/>
  <c r="J1030" i="10"/>
  <c r="I1029" i="10"/>
  <c r="B1031" i="10"/>
  <c r="C1030" i="10" a="1"/>
  <c r="C1030" i="10" s="1"/>
  <c r="D1030" i="10" a="1"/>
  <c r="D1030" i="10" s="1"/>
  <c r="E1030" i="10" a="1"/>
  <c r="E1030" i="10" s="1"/>
  <c r="Q161" i="10"/>
  <c r="G161" i="10"/>
  <c r="B163" i="10"/>
  <c r="E162" i="10" a="1"/>
  <c r="E162" i="10" s="1"/>
  <c r="C162" i="10" a="1"/>
  <c r="C162" i="10" s="1"/>
  <c r="D162" i="10" a="1"/>
  <c r="D162" i="10" s="1"/>
  <c r="H160" i="10"/>
  <c r="I160" i="10" s="1"/>
  <c r="O160" i="10"/>
  <c r="J160" i="10" s="1"/>
  <c r="M158" i="10" a="1"/>
  <c r="M158" i="10" s="1"/>
  <c r="P158" i="10"/>
  <c r="N159" i="10"/>
  <c r="L157" i="10" l="1"/>
  <c r="K157" i="10" s="1"/>
  <c r="N1029" i="10"/>
  <c r="P1028" i="10"/>
  <c r="M1028" i="10" a="1"/>
  <c r="M1028" i="10" s="1"/>
  <c r="L1028" i="10" s="1"/>
  <c r="K1028" i="10" s="1"/>
  <c r="I1030" i="10"/>
  <c r="J1031" i="10"/>
  <c r="B1032" i="10"/>
  <c r="C1031" i="10" a="1"/>
  <c r="C1031" i="10" s="1"/>
  <c r="D1031" i="10" a="1"/>
  <c r="D1031" i="10" s="1"/>
  <c r="E1031" i="10" a="1"/>
  <c r="E1031" i="10" s="1"/>
  <c r="Q162" i="10"/>
  <c r="G162" i="10"/>
  <c r="B164" i="10"/>
  <c r="E163" i="10" a="1"/>
  <c r="E163" i="10" s="1"/>
  <c r="C163" i="10" a="1"/>
  <c r="C163" i="10" s="1"/>
  <c r="D163" i="10" a="1"/>
  <c r="D163" i="10" s="1"/>
  <c r="O161" i="10"/>
  <c r="J161" i="10" s="1"/>
  <c r="H161" i="10"/>
  <c r="I161" i="10" s="1"/>
  <c r="M159" i="10" a="1"/>
  <c r="M159" i="10" s="1"/>
  <c r="P159" i="10"/>
  <c r="N160" i="10"/>
  <c r="L158" i="10" l="1"/>
  <c r="K158" i="10" s="1"/>
  <c r="N1030" i="10"/>
  <c r="M1029" i="10" a="1"/>
  <c r="M1029" i="10" s="1"/>
  <c r="L1029" i="10" s="1"/>
  <c r="K1029" i="10" s="1"/>
  <c r="P1029" i="10"/>
  <c r="J1032" i="10"/>
  <c r="I1031" i="10"/>
  <c r="B1033" i="10"/>
  <c r="D1032" i="10" a="1"/>
  <c r="D1032" i="10" s="1"/>
  <c r="E1032" i="10" a="1"/>
  <c r="E1032" i="10" s="1"/>
  <c r="C1032" i="10" a="1"/>
  <c r="C1032" i="10" s="1"/>
  <c r="G163" i="10"/>
  <c r="Q163" i="10"/>
  <c r="B165" i="10"/>
  <c r="E164" i="10" a="1"/>
  <c r="E164" i="10" s="1"/>
  <c r="D164" i="10" a="1"/>
  <c r="D164" i="10" s="1"/>
  <c r="C164" i="10" a="1"/>
  <c r="C164" i="10" s="1"/>
  <c r="O162" i="10"/>
  <c r="J162" i="10" s="1"/>
  <c r="H162" i="10"/>
  <c r="I162" i="10" s="1"/>
  <c r="M160" i="10" a="1"/>
  <c r="M160" i="10" s="1"/>
  <c r="P160" i="10"/>
  <c r="N161" i="10"/>
  <c r="L159" i="10" l="1"/>
  <c r="K159" i="10" s="1"/>
  <c r="N1031" i="10"/>
  <c r="P1030" i="10"/>
  <c r="M1030" i="10" a="1"/>
  <c r="M1030" i="10" s="1"/>
  <c r="L1030" i="10" s="1"/>
  <c r="K1030" i="10" s="1"/>
  <c r="J1033" i="10"/>
  <c r="I1032" i="10"/>
  <c r="B1034" i="10"/>
  <c r="C1033" i="10" a="1"/>
  <c r="C1033" i="10" s="1"/>
  <c r="D1033" i="10" a="1"/>
  <c r="D1033" i="10" s="1"/>
  <c r="E1033" i="10" a="1"/>
  <c r="E1033" i="10" s="1"/>
  <c r="Q164" i="10"/>
  <c r="G164" i="10"/>
  <c r="B166" i="10"/>
  <c r="E165" i="10" a="1"/>
  <c r="E165" i="10" s="1"/>
  <c r="C165" i="10" a="1"/>
  <c r="C165" i="10" s="1"/>
  <c r="D165" i="10" a="1"/>
  <c r="D165" i="10" s="1"/>
  <c r="H163" i="10"/>
  <c r="I163" i="10" s="1"/>
  <c r="O163" i="10"/>
  <c r="J163" i="10" s="1"/>
  <c r="M161" i="10" a="1"/>
  <c r="M161" i="10" s="1"/>
  <c r="P161" i="10"/>
  <c r="N162" i="10"/>
  <c r="L160" i="10" l="1"/>
  <c r="K160" i="10" s="1"/>
  <c r="N1032" i="10"/>
  <c r="M1031" i="10" a="1"/>
  <c r="M1031" i="10" s="1"/>
  <c r="L1031" i="10" s="1"/>
  <c r="K1031" i="10" s="1"/>
  <c r="P1031" i="10"/>
  <c r="I1033" i="10"/>
  <c r="J1034" i="10"/>
  <c r="B1035" i="10"/>
  <c r="E1034" i="10" a="1"/>
  <c r="E1034" i="10" s="1"/>
  <c r="C1034" i="10" a="1"/>
  <c r="C1034" i="10" s="1"/>
  <c r="D1034" i="10" a="1"/>
  <c r="D1034" i="10" s="1"/>
  <c r="Q165" i="10"/>
  <c r="G165" i="10"/>
  <c r="B167" i="10"/>
  <c r="E166" i="10" a="1"/>
  <c r="E166" i="10" s="1"/>
  <c r="C166" i="10" a="1"/>
  <c r="C166" i="10" s="1"/>
  <c r="D166" i="10" a="1"/>
  <c r="D166" i="10" s="1"/>
  <c r="H164" i="10"/>
  <c r="I164" i="10" s="1"/>
  <c r="O164" i="10"/>
  <c r="J164" i="10" s="1"/>
  <c r="M162" i="10" a="1"/>
  <c r="M162" i="10" s="1"/>
  <c r="P162" i="10"/>
  <c r="N163" i="10"/>
  <c r="L161" i="10" l="1"/>
  <c r="K161" i="10" s="1"/>
  <c r="N1033" i="10"/>
  <c r="P1032" i="10"/>
  <c r="M1032" i="10" a="1"/>
  <c r="M1032" i="10" s="1"/>
  <c r="L1032" i="10" s="1"/>
  <c r="K1032" i="10" s="1"/>
  <c r="B1036" i="10"/>
  <c r="D1035" i="10" a="1"/>
  <c r="D1035" i="10" s="1"/>
  <c r="E1035" i="10" a="1"/>
  <c r="E1035" i="10" s="1"/>
  <c r="C1035" i="10" a="1"/>
  <c r="C1035" i="10" s="1"/>
  <c r="J1035" i="10"/>
  <c r="I1034" i="10"/>
  <c r="Q166" i="10"/>
  <c r="G166" i="10"/>
  <c r="B168" i="10"/>
  <c r="E167" i="10" a="1"/>
  <c r="E167" i="10" s="1"/>
  <c r="C167" i="10" a="1"/>
  <c r="C167" i="10" s="1"/>
  <c r="D167" i="10" a="1"/>
  <c r="D167" i="10" s="1"/>
  <c r="H165" i="10"/>
  <c r="I165" i="10" s="1"/>
  <c r="O165" i="10"/>
  <c r="J165" i="10" s="1"/>
  <c r="M163" i="10" a="1"/>
  <c r="M163" i="10" s="1"/>
  <c r="P163" i="10"/>
  <c r="N164" i="10"/>
  <c r="L162" i="10" l="1"/>
  <c r="K162" i="10" s="1"/>
  <c r="P1033" i="10"/>
  <c r="M1033" i="10" a="1"/>
  <c r="M1033" i="10" s="1"/>
  <c r="L1033" i="10" s="1"/>
  <c r="K1033" i="10" s="1"/>
  <c r="N1034" i="10"/>
  <c r="I1035" i="10"/>
  <c r="J1036" i="10"/>
  <c r="B1037" i="10"/>
  <c r="C1036" i="10" a="1"/>
  <c r="C1036" i="10" s="1"/>
  <c r="D1036" i="10" a="1"/>
  <c r="D1036" i="10" s="1"/>
  <c r="E1036" i="10" a="1"/>
  <c r="E1036" i="10" s="1"/>
  <c r="G167" i="10"/>
  <c r="Q167" i="10"/>
  <c r="B169" i="10"/>
  <c r="E168" i="10" a="1"/>
  <c r="E168" i="10" s="1"/>
  <c r="C168" i="10" a="1"/>
  <c r="C168" i="10" s="1"/>
  <c r="D168" i="10" a="1"/>
  <c r="D168" i="10" s="1"/>
  <c r="O166" i="10"/>
  <c r="J166" i="10" s="1"/>
  <c r="H166" i="10"/>
  <c r="I166" i="10" s="1"/>
  <c r="M164" i="10" a="1"/>
  <c r="M164" i="10" s="1"/>
  <c r="P164" i="10"/>
  <c r="N165" i="10"/>
  <c r="L163" i="10" l="1"/>
  <c r="K163" i="10" s="1"/>
  <c r="N1035" i="10"/>
  <c r="P1034" i="10"/>
  <c r="M1034" i="10" a="1"/>
  <c r="M1034" i="10" s="1"/>
  <c r="L1034" i="10" s="1"/>
  <c r="K1034" i="10" s="1"/>
  <c r="B1038" i="10"/>
  <c r="E1037" i="10" a="1"/>
  <c r="E1037" i="10" s="1"/>
  <c r="C1037" i="10" a="1"/>
  <c r="C1037" i="10" s="1"/>
  <c r="D1037" i="10" a="1"/>
  <c r="D1037" i="10" s="1"/>
  <c r="I1036" i="10"/>
  <c r="J1037" i="10"/>
  <c r="Q168" i="10"/>
  <c r="G168" i="10"/>
  <c r="B170" i="10"/>
  <c r="E169" i="10" a="1"/>
  <c r="E169" i="10" s="1"/>
  <c r="C169" i="10" a="1"/>
  <c r="C169" i="10" s="1"/>
  <c r="D169" i="10" a="1"/>
  <c r="D169" i="10" s="1"/>
  <c r="H167" i="10"/>
  <c r="I167" i="10" s="1"/>
  <c r="O167" i="10"/>
  <c r="J167" i="10" s="1"/>
  <c r="M165" i="10" a="1"/>
  <c r="M165" i="10" s="1"/>
  <c r="P165" i="10"/>
  <c r="N166" i="10"/>
  <c r="L164" i="10" l="1"/>
  <c r="K164" i="10" s="1"/>
  <c r="N1036" i="10"/>
  <c r="P1035" i="10"/>
  <c r="M1035" i="10" a="1"/>
  <c r="M1035" i="10" s="1"/>
  <c r="L1035" i="10" s="1"/>
  <c r="K1035" i="10" s="1"/>
  <c r="J1038" i="10"/>
  <c r="I1037" i="10"/>
  <c r="B1039" i="10"/>
  <c r="C1038" i="10" a="1"/>
  <c r="C1038" i="10" s="1"/>
  <c r="D1038" i="10" a="1"/>
  <c r="D1038" i="10" s="1"/>
  <c r="E1038" i="10" a="1"/>
  <c r="E1038" i="10" s="1"/>
  <c r="G169" i="10"/>
  <c r="Q169" i="10"/>
  <c r="B171" i="10"/>
  <c r="E170" i="10" a="1"/>
  <c r="E170" i="10" s="1"/>
  <c r="C170" i="10" a="1"/>
  <c r="C170" i="10" s="1"/>
  <c r="D170" i="10" a="1"/>
  <c r="D170" i="10" s="1"/>
  <c r="O168" i="10"/>
  <c r="J168" i="10" s="1"/>
  <c r="H168" i="10"/>
  <c r="I168" i="10" s="1"/>
  <c r="M166" i="10" a="1"/>
  <c r="M166" i="10" s="1"/>
  <c r="P166" i="10"/>
  <c r="N167" i="10"/>
  <c r="L165" i="10" l="1"/>
  <c r="K165" i="10" s="1"/>
  <c r="N1037" i="10"/>
  <c r="P1036" i="10"/>
  <c r="M1036" i="10" a="1"/>
  <c r="M1036" i="10" s="1"/>
  <c r="L1036" i="10" s="1"/>
  <c r="K1036" i="10" s="1"/>
  <c r="I1038" i="10"/>
  <c r="J1039" i="10"/>
  <c r="B1040" i="10"/>
  <c r="C1039" i="10" a="1"/>
  <c r="C1039" i="10" s="1"/>
  <c r="D1039" i="10" a="1"/>
  <c r="D1039" i="10" s="1"/>
  <c r="E1039" i="10" a="1"/>
  <c r="E1039" i="10" s="1"/>
  <c r="H169" i="10"/>
  <c r="I169" i="10" s="1"/>
  <c r="O169" i="10"/>
  <c r="J169" i="10" s="1"/>
  <c r="Q170" i="10"/>
  <c r="G170" i="10"/>
  <c r="B172" i="10"/>
  <c r="E171" i="10" a="1"/>
  <c r="E171" i="10" s="1"/>
  <c r="C171" i="10" a="1"/>
  <c r="C171" i="10" s="1"/>
  <c r="D171" i="10" a="1"/>
  <c r="D171" i="10" s="1"/>
  <c r="M167" i="10" a="1"/>
  <c r="M167" i="10" s="1"/>
  <c r="P167" i="10"/>
  <c r="N168" i="10"/>
  <c r="L166" i="10" l="1"/>
  <c r="K166" i="10" s="1"/>
  <c r="N1038" i="10"/>
  <c r="M1037" i="10" a="1"/>
  <c r="M1037" i="10" s="1"/>
  <c r="L1037" i="10" s="1"/>
  <c r="K1037" i="10" s="1"/>
  <c r="P1037" i="10"/>
  <c r="J1040" i="10"/>
  <c r="I1039" i="10"/>
  <c r="B1041" i="10"/>
  <c r="D1040" i="10" a="1"/>
  <c r="D1040" i="10" s="1"/>
  <c r="E1040" i="10" a="1"/>
  <c r="E1040" i="10" s="1"/>
  <c r="C1040" i="10" a="1"/>
  <c r="C1040" i="10" s="1"/>
  <c r="Q171" i="10"/>
  <c r="G171" i="10"/>
  <c r="B173" i="10"/>
  <c r="E172" i="10" a="1"/>
  <c r="E172" i="10" s="1"/>
  <c r="C172" i="10" a="1"/>
  <c r="C172" i="10" s="1"/>
  <c r="D172" i="10" a="1"/>
  <c r="D172" i="10" s="1"/>
  <c r="H170" i="10"/>
  <c r="I170" i="10" s="1"/>
  <c r="O170" i="10"/>
  <c r="J170" i="10" s="1"/>
  <c r="M168" i="10" a="1"/>
  <c r="M168" i="10" s="1"/>
  <c r="P168" i="10"/>
  <c r="N169" i="10"/>
  <c r="L167" i="10" l="1"/>
  <c r="K167" i="10" s="1"/>
  <c r="N1039" i="10"/>
  <c r="M1038" i="10" a="1"/>
  <c r="M1038" i="10" s="1"/>
  <c r="L1038" i="10" s="1"/>
  <c r="K1038" i="10" s="1"/>
  <c r="P1038" i="10"/>
  <c r="B1042" i="10"/>
  <c r="D1041" i="10" a="1"/>
  <c r="D1041" i="10" s="1"/>
  <c r="C1041" i="10" a="1"/>
  <c r="C1041" i="10" s="1"/>
  <c r="E1041" i="10" a="1"/>
  <c r="E1041" i="10" s="1"/>
  <c r="J1041" i="10"/>
  <c r="I1040" i="10"/>
  <c r="G172" i="10"/>
  <c r="Q172" i="10"/>
  <c r="B174" i="10"/>
  <c r="E173" i="10" a="1"/>
  <c r="E173" i="10" s="1"/>
  <c r="C173" i="10" a="1"/>
  <c r="C173" i="10" s="1"/>
  <c r="D173" i="10" a="1"/>
  <c r="D173" i="10" s="1"/>
  <c r="O171" i="10"/>
  <c r="J171" i="10" s="1"/>
  <c r="H171" i="10"/>
  <c r="I171" i="10" s="1"/>
  <c r="M169" i="10" a="1"/>
  <c r="M169" i="10" s="1"/>
  <c r="P169" i="10"/>
  <c r="N170" i="10"/>
  <c r="L168" i="10" l="1"/>
  <c r="K168" i="10" s="1"/>
  <c r="N1040" i="10"/>
  <c r="M1039" i="10" a="1"/>
  <c r="M1039" i="10" s="1"/>
  <c r="L1039" i="10" s="1"/>
  <c r="K1039" i="10" s="1"/>
  <c r="P1039" i="10"/>
  <c r="I1041" i="10"/>
  <c r="J1042" i="10"/>
  <c r="B1043" i="10"/>
  <c r="C1042" i="10" a="1"/>
  <c r="C1042" i="10" s="1"/>
  <c r="D1042" i="10" a="1"/>
  <c r="D1042" i="10" s="1"/>
  <c r="E1042" i="10" a="1"/>
  <c r="E1042" i="10" s="1"/>
  <c r="Q173" i="10"/>
  <c r="G173" i="10"/>
  <c r="B175" i="10"/>
  <c r="E174" i="10" a="1"/>
  <c r="E174" i="10" s="1"/>
  <c r="D174" i="10" a="1"/>
  <c r="D174" i="10" s="1"/>
  <c r="C174" i="10" a="1"/>
  <c r="C174" i="10" s="1"/>
  <c r="H172" i="10"/>
  <c r="I172" i="10" s="1"/>
  <c r="O172" i="10"/>
  <c r="J172" i="10" s="1"/>
  <c r="M170" i="10" a="1"/>
  <c r="M170" i="10" s="1"/>
  <c r="P170" i="10"/>
  <c r="N171" i="10"/>
  <c r="L169" i="10" l="1"/>
  <c r="K169" i="10" s="1"/>
  <c r="N1041" i="10"/>
  <c r="P1040" i="10"/>
  <c r="M1040" i="10" a="1"/>
  <c r="M1040" i="10" s="1"/>
  <c r="L1040" i="10" s="1"/>
  <c r="K1040" i="10" s="1"/>
  <c r="B1044" i="10"/>
  <c r="E1043" i="10" a="1"/>
  <c r="E1043" i="10" s="1"/>
  <c r="C1043" i="10" a="1"/>
  <c r="C1043" i="10" s="1"/>
  <c r="D1043" i="10" a="1"/>
  <c r="D1043" i="10" s="1"/>
  <c r="J1043" i="10"/>
  <c r="I1042" i="10"/>
  <c r="Q174" i="10"/>
  <c r="G174" i="10"/>
  <c r="B176" i="10"/>
  <c r="E175" i="10" a="1"/>
  <c r="E175" i="10" s="1"/>
  <c r="D175" i="10" a="1"/>
  <c r="D175" i="10" s="1"/>
  <c r="C175" i="10" a="1"/>
  <c r="C175" i="10" s="1"/>
  <c r="H173" i="10"/>
  <c r="I173" i="10" s="1"/>
  <c r="O173" i="10"/>
  <c r="J173" i="10" s="1"/>
  <c r="M171" i="10" a="1"/>
  <c r="M171" i="10" s="1"/>
  <c r="P171" i="10"/>
  <c r="N172" i="10"/>
  <c r="L170" i="10" l="1"/>
  <c r="K170" i="10" s="1"/>
  <c r="N1042" i="10"/>
  <c r="P1041" i="10"/>
  <c r="M1041" i="10" a="1"/>
  <c r="M1041" i="10" s="1"/>
  <c r="L1041" i="10" s="1"/>
  <c r="K1041" i="10" s="1"/>
  <c r="J1044" i="10"/>
  <c r="I1043" i="10"/>
  <c r="B1045" i="10"/>
  <c r="C1044" i="10" a="1"/>
  <c r="C1044" i="10" s="1"/>
  <c r="E1044" i="10" a="1"/>
  <c r="E1044" i="10" s="1"/>
  <c r="D1044" i="10" a="1"/>
  <c r="D1044" i="10" s="1"/>
  <c r="Q175" i="10"/>
  <c r="G175" i="10"/>
  <c r="B177" i="10"/>
  <c r="E176" i="10" a="1"/>
  <c r="E176" i="10" s="1"/>
  <c r="C176" i="10" a="1"/>
  <c r="C176" i="10" s="1"/>
  <c r="D176" i="10" a="1"/>
  <c r="D176" i="10" s="1"/>
  <c r="O174" i="10"/>
  <c r="J174" i="10" s="1"/>
  <c r="H174" i="10"/>
  <c r="I174" i="10" s="1"/>
  <c r="M172" i="10" a="1"/>
  <c r="M172" i="10" s="1"/>
  <c r="P172" i="10"/>
  <c r="N173" i="10"/>
  <c r="L171" i="10" l="1"/>
  <c r="K171" i="10" s="1"/>
  <c r="N1043" i="10"/>
  <c r="M1042" i="10" a="1"/>
  <c r="M1042" i="10" s="1"/>
  <c r="L1042" i="10" s="1"/>
  <c r="K1042" i="10" s="1"/>
  <c r="P1042" i="10"/>
  <c r="I1044" i="10"/>
  <c r="J1045" i="10"/>
  <c r="B1046" i="10"/>
  <c r="D1045" i="10" a="1"/>
  <c r="D1045" i="10" s="1"/>
  <c r="E1045" i="10" a="1"/>
  <c r="E1045" i="10" s="1"/>
  <c r="C1045" i="10" a="1"/>
  <c r="C1045" i="10" s="1"/>
  <c r="Q176" i="10"/>
  <c r="G176" i="10"/>
  <c r="B178" i="10"/>
  <c r="E177" i="10" a="1"/>
  <c r="E177" i="10" s="1"/>
  <c r="D177" i="10" a="1"/>
  <c r="D177" i="10" s="1"/>
  <c r="C177" i="10" a="1"/>
  <c r="C177" i="10" s="1"/>
  <c r="O175" i="10"/>
  <c r="J175" i="10" s="1"/>
  <c r="H175" i="10"/>
  <c r="I175" i="10" s="1"/>
  <c r="M173" i="10" a="1"/>
  <c r="M173" i="10" s="1"/>
  <c r="P173" i="10"/>
  <c r="N174" i="10"/>
  <c r="L172" i="10" l="1"/>
  <c r="K172" i="10" s="1"/>
  <c r="N1044" i="10"/>
  <c r="P1043" i="10"/>
  <c r="M1043" i="10" a="1"/>
  <c r="M1043" i="10" s="1"/>
  <c r="L1043" i="10" s="1"/>
  <c r="K1043" i="10" s="1"/>
  <c r="B1047" i="10"/>
  <c r="D1046" i="10" a="1"/>
  <c r="D1046" i="10" s="1"/>
  <c r="C1046" i="10" a="1"/>
  <c r="C1046" i="10" s="1"/>
  <c r="E1046" i="10" a="1"/>
  <c r="E1046" i="10" s="1"/>
  <c r="I1045" i="10"/>
  <c r="J1046" i="10"/>
  <c r="Q177" i="10"/>
  <c r="G177" i="10"/>
  <c r="B179" i="10"/>
  <c r="E178" i="10" a="1"/>
  <c r="E178" i="10" s="1"/>
  <c r="D178" i="10" a="1"/>
  <c r="D178" i="10" s="1"/>
  <c r="C178" i="10" a="1"/>
  <c r="C178" i="10" s="1"/>
  <c r="H176" i="10"/>
  <c r="I176" i="10" s="1"/>
  <c r="O176" i="10"/>
  <c r="J176" i="10" s="1"/>
  <c r="M174" i="10" a="1"/>
  <c r="M174" i="10" s="1"/>
  <c r="P174" i="10"/>
  <c r="N175" i="10"/>
  <c r="L173" i="10" l="1"/>
  <c r="K173" i="10" s="1"/>
  <c r="N1045" i="10"/>
  <c r="P1044" i="10"/>
  <c r="M1044" i="10" a="1"/>
  <c r="M1044" i="10" s="1"/>
  <c r="L1044" i="10" s="1"/>
  <c r="K1044" i="10" s="1"/>
  <c r="I1046" i="10"/>
  <c r="J1047" i="10"/>
  <c r="B1048" i="10"/>
  <c r="C1047" i="10" a="1"/>
  <c r="C1047" i="10" s="1"/>
  <c r="E1047" i="10" a="1"/>
  <c r="E1047" i="10" s="1"/>
  <c r="D1047" i="10" a="1"/>
  <c r="D1047" i="10" s="1"/>
  <c r="B180" i="10"/>
  <c r="E179" i="10" a="1"/>
  <c r="E179" i="10" s="1"/>
  <c r="C179" i="10" a="1"/>
  <c r="C179" i="10" s="1"/>
  <c r="D179" i="10" a="1"/>
  <c r="D179" i="10" s="1"/>
  <c r="H177" i="10"/>
  <c r="I177" i="10" s="1"/>
  <c r="O177" i="10"/>
  <c r="J177" i="10" s="1"/>
  <c r="Q178" i="10"/>
  <c r="G178" i="10"/>
  <c r="M175" i="10" a="1"/>
  <c r="M175" i="10" s="1"/>
  <c r="P175" i="10"/>
  <c r="N176" i="10"/>
  <c r="L174" i="10" l="1"/>
  <c r="K174" i="10" s="1"/>
  <c r="N1046" i="10"/>
  <c r="P1045" i="10"/>
  <c r="M1045" i="10" a="1"/>
  <c r="M1045" i="10" s="1"/>
  <c r="L1045" i="10" s="1"/>
  <c r="K1045" i="10" s="1"/>
  <c r="B1049" i="10"/>
  <c r="E1048" i="10" a="1"/>
  <c r="E1048" i="10" s="1"/>
  <c r="C1048" i="10" a="1"/>
  <c r="C1048" i="10" s="1"/>
  <c r="D1048" i="10" a="1"/>
  <c r="D1048" i="10" s="1"/>
  <c r="J1048" i="10"/>
  <c r="I1047" i="10"/>
  <c r="O178" i="10"/>
  <c r="J178" i="10" s="1"/>
  <c r="H178" i="10"/>
  <c r="I178" i="10" s="1"/>
  <c r="Q179" i="10"/>
  <c r="G179" i="10"/>
  <c r="B181" i="10"/>
  <c r="E180" i="10" a="1"/>
  <c r="E180" i="10" s="1"/>
  <c r="C180" i="10" a="1"/>
  <c r="C180" i="10" s="1"/>
  <c r="D180" i="10" a="1"/>
  <c r="D180" i="10" s="1"/>
  <c r="M176" i="10" a="1"/>
  <c r="M176" i="10" s="1"/>
  <c r="P176" i="10"/>
  <c r="N177" i="10"/>
  <c r="L175" i="10" l="1"/>
  <c r="K175" i="10" s="1"/>
  <c r="P1046" i="10"/>
  <c r="M1046" i="10" a="1"/>
  <c r="M1046" i="10" s="1"/>
  <c r="L1046" i="10" s="1"/>
  <c r="K1046" i="10" s="1"/>
  <c r="N1047" i="10"/>
  <c r="J1049" i="10"/>
  <c r="I1048" i="10"/>
  <c r="B1050" i="10"/>
  <c r="D1049" i="10" a="1"/>
  <c r="D1049" i="10" s="1"/>
  <c r="C1049" i="10" a="1"/>
  <c r="C1049" i="10" s="1"/>
  <c r="E1049" i="10" a="1"/>
  <c r="E1049" i="10" s="1"/>
  <c r="Q180" i="10"/>
  <c r="G180" i="10"/>
  <c r="B182" i="10"/>
  <c r="E181" i="10" a="1"/>
  <c r="E181" i="10" s="1"/>
  <c r="C181" i="10" a="1"/>
  <c r="C181" i="10" s="1"/>
  <c r="D181" i="10" a="1"/>
  <c r="D181" i="10" s="1"/>
  <c r="H179" i="10"/>
  <c r="I179" i="10" s="1"/>
  <c r="O179" i="10"/>
  <c r="J179" i="10" s="1"/>
  <c r="M177" i="10" a="1"/>
  <c r="M177" i="10" s="1"/>
  <c r="P177" i="10"/>
  <c r="N178" i="10"/>
  <c r="L176" i="10" l="1"/>
  <c r="K176" i="10" s="1"/>
  <c r="N1048" i="10"/>
  <c r="P1047" i="10"/>
  <c r="M1047" i="10" a="1"/>
  <c r="M1047" i="10" s="1"/>
  <c r="L1047" i="10" s="1"/>
  <c r="K1047" i="10" s="1"/>
  <c r="I1049" i="10"/>
  <c r="J1050" i="10"/>
  <c r="B1051" i="10"/>
  <c r="C1050" i="10" a="1"/>
  <c r="C1050" i="10" s="1"/>
  <c r="D1050" i="10" a="1"/>
  <c r="D1050" i="10" s="1"/>
  <c r="E1050" i="10" a="1"/>
  <c r="E1050" i="10" s="1"/>
  <c r="Q181" i="10"/>
  <c r="G181" i="10"/>
  <c r="B183" i="10"/>
  <c r="E182" i="10" a="1"/>
  <c r="E182" i="10" s="1"/>
  <c r="C182" i="10" a="1"/>
  <c r="C182" i="10" s="1"/>
  <c r="D182" i="10" a="1"/>
  <c r="D182" i="10" s="1"/>
  <c r="H180" i="10"/>
  <c r="I180" i="10" s="1"/>
  <c r="O180" i="10"/>
  <c r="J180" i="10" s="1"/>
  <c r="M178" i="10" a="1"/>
  <c r="M178" i="10" s="1"/>
  <c r="P178" i="10"/>
  <c r="N179" i="10"/>
  <c r="L177" i="10" l="1"/>
  <c r="K177" i="10" s="1"/>
  <c r="N1049" i="10"/>
  <c r="P1048" i="10"/>
  <c r="M1048" i="10" a="1"/>
  <c r="M1048" i="10" s="1"/>
  <c r="L1048" i="10" s="1"/>
  <c r="K1048" i="10" s="1"/>
  <c r="B1052" i="10"/>
  <c r="E1051" i="10" a="1"/>
  <c r="E1051" i="10" s="1"/>
  <c r="C1051" i="10" a="1"/>
  <c r="C1051" i="10" s="1"/>
  <c r="D1051" i="10" a="1"/>
  <c r="D1051" i="10" s="1"/>
  <c r="I1050" i="10"/>
  <c r="J1051" i="10"/>
  <c r="Q182" i="10"/>
  <c r="G182" i="10"/>
  <c r="B184" i="10"/>
  <c r="E183" i="10" a="1"/>
  <c r="E183" i="10" s="1"/>
  <c r="C183" i="10" a="1"/>
  <c r="C183" i="10" s="1"/>
  <c r="D183" i="10" a="1"/>
  <c r="D183" i="10" s="1"/>
  <c r="H181" i="10"/>
  <c r="I181" i="10" s="1"/>
  <c r="O181" i="10"/>
  <c r="J181" i="10" s="1"/>
  <c r="M179" i="10" a="1"/>
  <c r="M179" i="10" s="1"/>
  <c r="P179" i="10"/>
  <c r="N180" i="10"/>
  <c r="L178" i="10" l="1"/>
  <c r="K178" i="10" s="1"/>
  <c r="P1049" i="10"/>
  <c r="M1049" i="10" a="1"/>
  <c r="M1049" i="10" s="1"/>
  <c r="L1049" i="10" s="1"/>
  <c r="K1049" i="10" s="1"/>
  <c r="N1050" i="10"/>
  <c r="J1052" i="10"/>
  <c r="I1051" i="10"/>
  <c r="B1053" i="10"/>
  <c r="D1052" i="10" a="1"/>
  <c r="D1052" i="10" s="1"/>
  <c r="E1052" i="10" a="1"/>
  <c r="E1052" i="10" s="1"/>
  <c r="C1052" i="10" a="1"/>
  <c r="C1052" i="10" s="1"/>
  <c r="Q183" i="10"/>
  <c r="G183" i="10"/>
  <c r="B185" i="10"/>
  <c r="E184" i="10" a="1"/>
  <c r="E184" i="10" s="1"/>
  <c r="C184" i="10" a="1"/>
  <c r="C184" i="10" s="1"/>
  <c r="D184" i="10" a="1"/>
  <c r="D184" i="10" s="1"/>
  <c r="O182" i="10"/>
  <c r="J182" i="10" s="1"/>
  <c r="H182" i="10"/>
  <c r="I182" i="10" s="1"/>
  <c r="M180" i="10" a="1"/>
  <c r="M180" i="10" s="1"/>
  <c r="P180" i="10"/>
  <c r="N181" i="10"/>
  <c r="L179" i="10" l="1"/>
  <c r="K179" i="10" s="1"/>
  <c r="N1051" i="10"/>
  <c r="P1050" i="10"/>
  <c r="M1050" i="10" a="1"/>
  <c r="M1050" i="10" s="1"/>
  <c r="L1050" i="10" s="1"/>
  <c r="K1050" i="10" s="1"/>
  <c r="I1052" i="10"/>
  <c r="J1053" i="10"/>
  <c r="B1054" i="10"/>
  <c r="D1053" i="10" a="1"/>
  <c r="D1053" i="10" s="1"/>
  <c r="C1053" i="10" a="1"/>
  <c r="C1053" i="10" s="1"/>
  <c r="E1053" i="10" a="1"/>
  <c r="E1053" i="10" s="1"/>
  <c r="Q184" i="10"/>
  <c r="G184" i="10"/>
  <c r="B186" i="10"/>
  <c r="E185" i="10" a="1"/>
  <c r="E185" i="10" s="1"/>
  <c r="C185" i="10" a="1"/>
  <c r="C185" i="10" s="1"/>
  <c r="D185" i="10" a="1"/>
  <c r="D185" i="10" s="1"/>
  <c r="O183" i="10"/>
  <c r="J183" i="10" s="1"/>
  <c r="H183" i="10"/>
  <c r="I183" i="10" s="1"/>
  <c r="M181" i="10" a="1"/>
  <c r="M181" i="10" s="1"/>
  <c r="P181" i="10"/>
  <c r="N182" i="10"/>
  <c r="L180" i="10" l="1"/>
  <c r="K180" i="10" s="1"/>
  <c r="N1052" i="10"/>
  <c r="M1051" i="10" a="1"/>
  <c r="M1051" i="10" s="1"/>
  <c r="L1051" i="10" s="1"/>
  <c r="K1051" i="10" s="1"/>
  <c r="P1051" i="10"/>
  <c r="I1053" i="10"/>
  <c r="J1054" i="10"/>
  <c r="B1055" i="10"/>
  <c r="C1054" i="10" a="1"/>
  <c r="C1054" i="10" s="1"/>
  <c r="D1054" i="10" a="1"/>
  <c r="D1054" i="10" s="1"/>
  <c r="E1054" i="10" a="1"/>
  <c r="E1054" i="10" s="1"/>
  <c r="G185" i="10"/>
  <c r="Q185" i="10"/>
  <c r="B187" i="10"/>
  <c r="E186" i="10" a="1"/>
  <c r="E186" i="10" s="1"/>
  <c r="C186" i="10" a="1"/>
  <c r="C186" i="10" s="1"/>
  <c r="D186" i="10" a="1"/>
  <c r="D186" i="10" s="1"/>
  <c r="O184" i="10"/>
  <c r="J184" i="10" s="1"/>
  <c r="H184" i="10"/>
  <c r="I184" i="10" s="1"/>
  <c r="M182" i="10" a="1"/>
  <c r="M182" i="10" s="1"/>
  <c r="P182" i="10"/>
  <c r="N183" i="10"/>
  <c r="L181" i="10" l="1"/>
  <c r="K181" i="10" s="1"/>
  <c r="N1053" i="10"/>
  <c r="P1052" i="10"/>
  <c r="M1052" i="10" a="1"/>
  <c r="M1052" i="10" s="1"/>
  <c r="L1052" i="10" s="1"/>
  <c r="K1052" i="10" s="1"/>
  <c r="B1056" i="10"/>
  <c r="C1055" i="10" a="1"/>
  <c r="C1055" i="10" s="1"/>
  <c r="E1055" i="10" a="1"/>
  <c r="E1055" i="10" s="1"/>
  <c r="D1055" i="10" a="1"/>
  <c r="D1055" i="10" s="1"/>
  <c r="I1054" i="10"/>
  <c r="J1055" i="10"/>
  <c r="G186" i="10"/>
  <c r="Q186" i="10"/>
  <c r="B188" i="10"/>
  <c r="E187" i="10" a="1"/>
  <c r="E187" i="10" s="1"/>
  <c r="C187" i="10" a="1"/>
  <c r="C187" i="10" s="1"/>
  <c r="D187" i="10" a="1"/>
  <c r="D187" i="10" s="1"/>
  <c r="O185" i="10"/>
  <c r="J185" i="10" s="1"/>
  <c r="H185" i="10"/>
  <c r="I185" i="10" s="1"/>
  <c r="M183" i="10" a="1"/>
  <c r="M183" i="10" s="1"/>
  <c r="P183" i="10"/>
  <c r="N184" i="10"/>
  <c r="L182" i="10" l="1"/>
  <c r="K182" i="10" s="1"/>
  <c r="N1054" i="10"/>
  <c r="M1053" i="10" a="1"/>
  <c r="M1053" i="10" s="1"/>
  <c r="L1053" i="10" s="1"/>
  <c r="K1053" i="10" s="1"/>
  <c r="P1053" i="10"/>
  <c r="J1056" i="10"/>
  <c r="I1055" i="10"/>
  <c r="B1057" i="10"/>
  <c r="E1056" i="10" a="1"/>
  <c r="E1056" i="10" s="1"/>
  <c r="C1056" i="10" a="1"/>
  <c r="C1056" i="10" s="1"/>
  <c r="D1056" i="10" a="1"/>
  <c r="D1056" i="10" s="1"/>
  <c r="Q187" i="10"/>
  <c r="G187" i="10"/>
  <c r="B189" i="10"/>
  <c r="E188" i="10" a="1"/>
  <c r="E188" i="10" s="1"/>
  <c r="D188" i="10" a="1"/>
  <c r="D188" i="10" s="1"/>
  <c r="C188" i="10" a="1"/>
  <c r="C188" i="10" s="1"/>
  <c r="O186" i="10"/>
  <c r="J186" i="10" s="1"/>
  <c r="H186" i="10"/>
  <c r="I186" i="10" s="1"/>
  <c r="M184" i="10" a="1"/>
  <c r="M184" i="10" s="1"/>
  <c r="P184" i="10"/>
  <c r="N185" i="10"/>
  <c r="L183" i="10" l="1"/>
  <c r="K183" i="10" s="1"/>
  <c r="N1055" i="10"/>
  <c r="M1054" i="10" a="1"/>
  <c r="M1054" i="10" s="1"/>
  <c r="L1054" i="10" s="1"/>
  <c r="K1054" i="10" s="1"/>
  <c r="P1054" i="10"/>
  <c r="J1057" i="10"/>
  <c r="I1056" i="10"/>
  <c r="B1058" i="10"/>
  <c r="D1057" i="10" a="1"/>
  <c r="D1057" i="10" s="1"/>
  <c r="E1057" i="10" a="1"/>
  <c r="E1057" i="10" s="1"/>
  <c r="C1057" i="10" a="1"/>
  <c r="C1057" i="10" s="1"/>
  <c r="Q188" i="10"/>
  <c r="G188" i="10"/>
  <c r="B190" i="10"/>
  <c r="D189" i="10" a="1"/>
  <c r="D189" i="10" s="1"/>
  <c r="C189" i="10" a="1"/>
  <c r="C189" i="10" s="1"/>
  <c r="E189" i="10" a="1"/>
  <c r="E189" i="10" s="1"/>
  <c r="H187" i="10"/>
  <c r="I187" i="10" s="1"/>
  <c r="O187" i="10"/>
  <c r="J187" i="10" s="1"/>
  <c r="M185" i="10" a="1"/>
  <c r="M185" i="10" s="1"/>
  <c r="P185" i="10"/>
  <c r="N186" i="10"/>
  <c r="L184" i="10" l="1"/>
  <c r="K184" i="10" s="1"/>
  <c r="N1056" i="10"/>
  <c r="P1055" i="10"/>
  <c r="M1055" i="10" a="1"/>
  <c r="M1055" i="10" s="1"/>
  <c r="L1055" i="10" s="1"/>
  <c r="K1055" i="10" s="1"/>
  <c r="J1058" i="10"/>
  <c r="I1057" i="10"/>
  <c r="B1059" i="10"/>
  <c r="D1058" i="10" a="1"/>
  <c r="D1058" i="10" s="1"/>
  <c r="E1058" i="10" a="1"/>
  <c r="E1058" i="10" s="1"/>
  <c r="C1058" i="10" a="1"/>
  <c r="C1058" i="10" s="1"/>
  <c r="Q189" i="10"/>
  <c r="G189" i="10"/>
  <c r="B191" i="10"/>
  <c r="E190" i="10" a="1"/>
  <c r="E190" i="10" s="1"/>
  <c r="C190" i="10" a="1"/>
  <c r="C190" i="10" s="1"/>
  <c r="D190" i="10" a="1"/>
  <c r="D190" i="10" s="1"/>
  <c r="H188" i="10"/>
  <c r="I188" i="10" s="1"/>
  <c r="O188" i="10"/>
  <c r="J188" i="10" s="1"/>
  <c r="M186" i="10" a="1"/>
  <c r="M186" i="10" s="1"/>
  <c r="P186" i="10"/>
  <c r="N187" i="10"/>
  <c r="L185" i="10" l="1"/>
  <c r="K185" i="10" s="1"/>
  <c r="N1057" i="10"/>
  <c r="P1056" i="10"/>
  <c r="M1056" i="10" a="1"/>
  <c r="M1056" i="10" s="1"/>
  <c r="L1056" i="10" s="1"/>
  <c r="K1056" i="10" s="1"/>
  <c r="I1058" i="10"/>
  <c r="J1059" i="10"/>
  <c r="B1060" i="10"/>
  <c r="E1059" i="10" a="1"/>
  <c r="E1059" i="10" s="1"/>
  <c r="C1059" i="10" a="1"/>
  <c r="C1059" i="10" s="1"/>
  <c r="D1059" i="10" a="1"/>
  <c r="D1059" i="10" s="1"/>
  <c r="Q190" i="10"/>
  <c r="G190" i="10"/>
  <c r="B192" i="10"/>
  <c r="E191" i="10" a="1"/>
  <c r="E191" i="10" s="1"/>
  <c r="C191" i="10" a="1"/>
  <c r="C191" i="10" s="1"/>
  <c r="D191" i="10" a="1"/>
  <c r="D191" i="10" s="1"/>
  <c r="O189" i="10"/>
  <c r="J189" i="10" s="1"/>
  <c r="H189" i="10"/>
  <c r="I189" i="10" s="1"/>
  <c r="M187" i="10" a="1"/>
  <c r="M187" i="10" s="1"/>
  <c r="P187" i="10"/>
  <c r="N188" i="10"/>
  <c r="L186" i="10" l="1"/>
  <c r="K186" i="10" s="1"/>
  <c r="N1058" i="10"/>
  <c r="M1057" i="10" a="1"/>
  <c r="M1057" i="10" s="1"/>
  <c r="L1057" i="10" s="1"/>
  <c r="K1057" i="10" s="1"/>
  <c r="P1057" i="10"/>
  <c r="I1059" i="10"/>
  <c r="J1060" i="10"/>
  <c r="B1061" i="10"/>
  <c r="E1060" i="10" a="1"/>
  <c r="E1060" i="10" s="1"/>
  <c r="C1060" i="10" a="1"/>
  <c r="C1060" i="10" s="1"/>
  <c r="D1060" i="10" a="1"/>
  <c r="D1060" i="10" s="1"/>
  <c r="Q191" i="10"/>
  <c r="G191" i="10"/>
  <c r="B193" i="10"/>
  <c r="E192" i="10" a="1"/>
  <c r="E192" i="10" s="1"/>
  <c r="D192" i="10" a="1"/>
  <c r="D192" i="10" s="1"/>
  <c r="C192" i="10" a="1"/>
  <c r="C192" i="10" s="1"/>
  <c r="H190" i="10"/>
  <c r="I190" i="10" s="1"/>
  <c r="O190" i="10"/>
  <c r="J190" i="10" s="1"/>
  <c r="M188" i="10" a="1"/>
  <c r="M188" i="10" s="1"/>
  <c r="P188" i="10"/>
  <c r="N189" i="10"/>
  <c r="D741" i="1"/>
  <c r="L187" i="10" l="1"/>
  <c r="K187" i="10" s="1"/>
  <c r="N1059" i="10"/>
  <c r="M1058" i="10" a="1"/>
  <c r="M1058" i="10" s="1"/>
  <c r="L1058" i="10" s="1"/>
  <c r="K1058" i="10" s="1"/>
  <c r="P1058" i="10"/>
  <c r="I1060" i="10"/>
  <c r="J1061" i="10"/>
  <c r="B1062" i="10"/>
  <c r="C1061" i="10" a="1"/>
  <c r="C1061" i="10" s="1"/>
  <c r="D1061" i="10" a="1"/>
  <c r="D1061" i="10" s="1"/>
  <c r="E1061" i="10" a="1"/>
  <c r="E1061" i="10" s="1"/>
  <c r="Q192" i="10"/>
  <c r="G192" i="10"/>
  <c r="B194" i="10"/>
  <c r="C193" i="10" a="1"/>
  <c r="C193" i="10" s="1"/>
  <c r="E193" i="10" a="1"/>
  <c r="E193" i="10" s="1"/>
  <c r="D193" i="10" a="1"/>
  <c r="D193" i="10" s="1"/>
  <c r="H191" i="10"/>
  <c r="I191" i="10" s="1"/>
  <c r="O191" i="10"/>
  <c r="J191" i="10" s="1"/>
  <c r="M189" i="10" a="1"/>
  <c r="M189" i="10" s="1"/>
  <c r="P189" i="10"/>
  <c r="N190" i="10"/>
  <c r="D742" i="1"/>
  <c r="A741" i="1"/>
  <c r="L188" i="10" l="1"/>
  <c r="K188" i="10" s="1"/>
  <c r="N1060" i="10"/>
  <c r="P1059" i="10"/>
  <c r="M1059" i="10" a="1"/>
  <c r="M1059" i="10" s="1"/>
  <c r="L1059" i="10" s="1"/>
  <c r="K1059" i="10" s="1"/>
  <c r="B1063" i="10"/>
  <c r="C1062" i="10" a="1"/>
  <c r="C1062" i="10" s="1"/>
  <c r="D1062" i="10" a="1"/>
  <c r="D1062" i="10" s="1"/>
  <c r="E1062" i="10" a="1"/>
  <c r="E1062" i="10" s="1"/>
  <c r="I1061" i="10"/>
  <c r="J1062" i="10"/>
  <c r="Q193" i="10"/>
  <c r="G193" i="10"/>
  <c r="E194" i="10" a="1"/>
  <c r="E194" i="10" s="1"/>
  <c r="B195" i="10"/>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C194" i="10" a="1"/>
  <c r="C194" i="10" s="1"/>
  <c r="D194" i="10" a="1"/>
  <c r="D194" i="10" s="1"/>
  <c r="H192" i="10"/>
  <c r="I192" i="10" s="1"/>
  <c r="O192" i="10"/>
  <c r="J192" i="10" s="1"/>
  <c r="M190" i="10" a="1"/>
  <c r="M190" i="10" s="1"/>
  <c r="P190" i="10"/>
  <c r="N191" i="10"/>
  <c r="D743" i="1"/>
  <c r="A742" i="1"/>
  <c r="L189" i="10" l="1"/>
  <c r="K189" i="10" s="1"/>
  <c r="P1060" i="10"/>
  <c r="M1060" i="10" a="1"/>
  <c r="M1060" i="10" s="1"/>
  <c r="L1060" i="10" s="1"/>
  <c r="K1060" i="10" s="1"/>
  <c r="N1061" i="10"/>
  <c r="J1063" i="10"/>
  <c r="I1062" i="10"/>
  <c r="B1064" i="10"/>
  <c r="C1063" i="10" a="1"/>
  <c r="C1063" i="10" s="1"/>
  <c r="D1063" i="10" a="1"/>
  <c r="D1063" i="10" s="1"/>
  <c r="E1063" i="10" a="1"/>
  <c r="E1063" i="10" s="1"/>
  <c r="B686" i="10"/>
  <c r="C685" i="10" a="1"/>
  <c r="C685" i="10" s="1"/>
  <c r="D685" i="10" a="1"/>
  <c r="D685" i="10" s="1"/>
  <c r="E195" i="10" a="1"/>
  <c r="E195" i="10" s="1"/>
  <c r="C195" i="10" a="1"/>
  <c r="C195" i="10" s="1"/>
  <c r="D195" i="10" a="1"/>
  <c r="D195" i="10" s="1"/>
  <c r="Q194" i="10"/>
  <c r="G194" i="10"/>
  <c r="O193" i="10"/>
  <c r="J193" i="10" s="1"/>
  <c r="H193" i="10"/>
  <c r="I193" i="10" s="1"/>
  <c r="M191" i="10" a="1"/>
  <c r="M191" i="10" s="1"/>
  <c r="P191" i="10"/>
  <c r="N192" i="10"/>
  <c r="A743" i="1"/>
  <c r="L190" i="10" l="1"/>
  <c r="K190" i="10" s="1"/>
  <c r="N1062" i="10"/>
  <c r="P1061" i="10"/>
  <c r="M1061" i="10" a="1"/>
  <c r="M1061" i="10" s="1"/>
  <c r="L1061" i="10" s="1"/>
  <c r="K1061" i="10" s="1"/>
  <c r="B1065" i="10"/>
  <c r="C1064" i="10" a="1"/>
  <c r="C1064" i="10" s="1"/>
  <c r="D1064" i="10" a="1"/>
  <c r="D1064" i="10" s="1"/>
  <c r="E1064" i="10" a="1"/>
  <c r="E1064" i="10" s="1"/>
  <c r="J1064" i="10"/>
  <c r="I1063" i="10"/>
  <c r="B687" i="10"/>
  <c r="C686" i="10" a="1"/>
  <c r="C686" i="10" s="1"/>
  <c r="D686" i="10" a="1"/>
  <c r="D686" i="10" s="1"/>
  <c r="O194" i="10"/>
  <c r="J194" i="10" s="1"/>
  <c r="H194" i="10"/>
  <c r="I194" i="10" s="1"/>
  <c r="D196" i="10" a="1"/>
  <c r="D196" i="10" s="1"/>
  <c r="E196" i="10" a="1"/>
  <c r="E196" i="10" s="1"/>
  <c r="C196" i="10" a="1"/>
  <c r="C196" i="10" s="1"/>
  <c r="Q195" i="10"/>
  <c r="G195" i="10"/>
  <c r="M192" i="10" a="1"/>
  <c r="M192" i="10" s="1"/>
  <c r="P192" i="10"/>
  <c r="N193" i="10"/>
  <c r="L191" i="10" l="1"/>
  <c r="K191" i="10" s="1"/>
  <c r="N1063" i="10"/>
  <c r="M1062" i="10" a="1"/>
  <c r="M1062" i="10" s="1"/>
  <c r="L1062" i="10" s="1"/>
  <c r="K1062" i="10" s="1"/>
  <c r="P1062" i="10"/>
  <c r="J1065" i="10"/>
  <c r="I1064" i="10"/>
  <c r="B1066" i="10"/>
  <c r="D1065" i="10" a="1"/>
  <c r="D1065" i="10" s="1"/>
  <c r="C1065" i="10" a="1"/>
  <c r="C1065" i="10" s="1"/>
  <c r="E1065" i="10" a="1"/>
  <c r="E1065" i="10" s="1"/>
  <c r="B688" i="10"/>
  <c r="D687" i="10" a="1"/>
  <c r="D687" i="10" s="1"/>
  <c r="C687" i="10" a="1"/>
  <c r="C687" i="10" s="1"/>
  <c r="E197" i="10" a="1"/>
  <c r="E197" i="10" s="1"/>
  <c r="D197" i="10" a="1"/>
  <c r="D197" i="10" s="1"/>
  <c r="C197" i="10" a="1"/>
  <c r="C197" i="10" s="1"/>
  <c r="G196" i="10"/>
  <c r="Q196" i="10"/>
  <c r="O195" i="10"/>
  <c r="J195" i="10" s="1"/>
  <c r="H195" i="10"/>
  <c r="I195" i="10" s="1"/>
  <c r="M193" i="10" a="1"/>
  <c r="M193" i="10" s="1"/>
  <c r="P193" i="10"/>
  <c r="N194" i="10"/>
  <c r="L192" i="10" l="1"/>
  <c r="K192" i="10" s="1"/>
  <c r="N1064" i="10"/>
  <c r="P1063" i="10"/>
  <c r="M1063" i="10" a="1"/>
  <c r="M1063" i="10" s="1"/>
  <c r="L1063" i="10" s="1"/>
  <c r="K1063" i="10" s="1"/>
  <c r="B1067" i="10"/>
  <c r="D1066" i="10" a="1"/>
  <c r="D1066" i="10" s="1"/>
  <c r="E1066" i="10" a="1"/>
  <c r="E1066" i="10" s="1"/>
  <c r="C1066" i="10" a="1"/>
  <c r="C1066" i="10" s="1"/>
  <c r="J1066" i="10"/>
  <c r="I1065" i="10"/>
  <c r="N195" i="10"/>
  <c r="P195" i="10" s="1"/>
  <c r="B689" i="10"/>
  <c r="D688" i="10" a="1"/>
  <c r="D688" i="10" s="1"/>
  <c r="C688" i="10" a="1"/>
  <c r="C688" i="10" s="1"/>
  <c r="H196" i="10"/>
  <c r="I196" i="10" s="1"/>
  <c r="O196" i="10"/>
  <c r="J196" i="10" s="1"/>
  <c r="E198" i="10" a="1"/>
  <c r="E198" i="10" s="1"/>
  <c r="D198" i="10" a="1"/>
  <c r="D198" i="10" s="1"/>
  <c r="C198" i="10" a="1"/>
  <c r="C198" i="10" s="1"/>
  <c r="G197" i="10"/>
  <c r="Q197" i="10"/>
  <c r="M194" i="10" a="1"/>
  <c r="M194" i="10" s="1"/>
  <c r="P194" i="10"/>
  <c r="L193" i="10" l="1"/>
  <c r="K193" i="10" s="1"/>
  <c r="N1065" i="10"/>
  <c r="P1064" i="10"/>
  <c r="M1064" i="10" a="1"/>
  <c r="M1064" i="10" s="1"/>
  <c r="L1064" i="10" s="1"/>
  <c r="K1064" i="10" s="1"/>
  <c r="I1066" i="10"/>
  <c r="J1067" i="10"/>
  <c r="B1068" i="10"/>
  <c r="C1067" i="10" a="1"/>
  <c r="C1067" i="10" s="1"/>
  <c r="D1067" i="10" a="1"/>
  <c r="D1067" i="10" s="1"/>
  <c r="E1067" i="10" a="1"/>
  <c r="E1067" i="10" s="1"/>
  <c r="M195" i="10" a="1"/>
  <c r="M195" i="10" s="1"/>
  <c r="L195" i="10" s="1"/>
  <c r="K195" i="10" s="1"/>
  <c r="B690" i="10"/>
  <c r="C689" i="10" a="1"/>
  <c r="C689" i="10" s="1"/>
  <c r="D689" i="10" a="1"/>
  <c r="D689" i="10" s="1"/>
  <c r="N196" i="10"/>
  <c r="P196" i="10" s="1"/>
  <c r="E199" i="10" a="1"/>
  <c r="E199" i="10" s="1"/>
  <c r="C199" i="10" a="1"/>
  <c r="C199" i="10" s="1"/>
  <c r="D199" i="10" a="1"/>
  <c r="D199" i="10" s="1"/>
  <c r="G198" i="10"/>
  <c r="Q198" i="10"/>
  <c r="H197" i="10"/>
  <c r="I197" i="10" s="1"/>
  <c r="O197" i="10"/>
  <c r="J197" i="10" s="1"/>
  <c r="L194" i="10" l="1"/>
  <c r="K194" i="10" s="1"/>
  <c r="N1066" i="10"/>
  <c r="P1065" i="10"/>
  <c r="M1065" i="10" a="1"/>
  <c r="M1065" i="10" s="1"/>
  <c r="L1065" i="10" s="1"/>
  <c r="K1065" i="10" s="1"/>
  <c r="B1069" i="10"/>
  <c r="C1068" i="10" a="1"/>
  <c r="C1068" i="10" s="1"/>
  <c r="D1068" i="10" a="1"/>
  <c r="D1068" i="10" s="1"/>
  <c r="E1068" i="10" a="1"/>
  <c r="E1068" i="10" s="1"/>
  <c r="I1067" i="10"/>
  <c r="J1068" i="10"/>
  <c r="N197" i="10"/>
  <c r="M197" i="10" s="1" a="1"/>
  <c r="M197" i="10" s="1"/>
  <c r="B691" i="10"/>
  <c r="D690" i="10" a="1"/>
  <c r="D690" i="10" s="1"/>
  <c r="C690" i="10" a="1"/>
  <c r="C690" i="10" s="1"/>
  <c r="M196" i="10" a="1"/>
  <c r="M196" i="10" s="1"/>
  <c r="L196" i="10" s="1"/>
  <c r="K196" i="10" s="1"/>
  <c r="O198" i="10"/>
  <c r="J198" i="10" s="1"/>
  <c r="H198" i="10"/>
  <c r="I198" i="10" s="1"/>
  <c r="E200" i="10" a="1"/>
  <c r="E200" i="10" s="1"/>
  <c r="C200" i="10" a="1"/>
  <c r="C200" i="10" s="1"/>
  <c r="D200" i="10" a="1"/>
  <c r="D200" i="10" s="1"/>
  <c r="Q199" i="10"/>
  <c r="G199" i="10"/>
  <c r="M1066" i="10" l="1" a="1"/>
  <c r="M1066" i="10" s="1"/>
  <c r="L1066" i="10" s="1"/>
  <c r="K1066" i="10" s="1"/>
  <c r="P1066" i="10"/>
  <c r="P197" i="10"/>
  <c r="N1067" i="10"/>
  <c r="I1068" i="10"/>
  <c r="J1069" i="10"/>
  <c r="B1070" i="10"/>
  <c r="D1069" i="10" a="1"/>
  <c r="D1069" i="10" s="1"/>
  <c r="E1069" i="10" a="1"/>
  <c r="E1069" i="10" s="1"/>
  <c r="C1069" i="10" a="1"/>
  <c r="C1069" i="10" s="1"/>
  <c r="N198" i="10"/>
  <c r="M198" i="10" s="1" a="1"/>
  <c r="M198" i="10" s="1"/>
  <c r="B692" i="10"/>
  <c r="C691" i="10" a="1"/>
  <c r="C691" i="10" s="1"/>
  <c r="D691" i="10" a="1"/>
  <c r="D691" i="10" s="1"/>
  <c r="L197" i="10"/>
  <c r="K197" i="10" s="1"/>
  <c r="E201" i="10" a="1"/>
  <c r="E201" i="10" s="1"/>
  <c r="C201" i="10" a="1"/>
  <c r="C201" i="10" s="1"/>
  <c r="D201" i="10" a="1"/>
  <c r="D201" i="10" s="1"/>
  <c r="Q200" i="10"/>
  <c r="G200" i="10"/>
  <c r="O199" i="10"/>
  <c r="J199" i="10" s="1"/>
  <c r="H199" i="10"/>
  <c r="I199" i="10" s="1"/>
  <c r="N199" i="10" l="1"/>
  <c r="N1068" i="10"/>
  <c r="P1067" i="10"/>
  <c r="M1067" i="10" a="1"/>
  <c r="M1067" i="10" s="1"/>
  <c r="L1067" i="10" s="1"/>
  <c r="K1067" i="10" s="1"/>
  <c r="J1070" i="10"/>
  <c r="I1069" i="10"/>
  <c r="B1071" i="10"/>
  <c r="C1070" i="10" a="1"/>
  <c r="C1070" i="10" s="1"/>
  <c r="D1070" i="10" a="1"/>
  <c r="D1070" i="10" s="1"/>
  <c r="E1070" i="10" a="1"/>
  <c r="E1070" i="10" s="1"/>
  <c r="P198" i="10"/>
  <c r="B693" i="10"/>
  <c r="D692" i="10" a="1"/>
  <c r="D692" i="10" s="1"/>
  <c r="C692" i="10" a="1"/>
  <c r="C692" i="10" s="1"/>
  <c r="L198" i="10"/>
  <c r="K198" i="10" s="1"/>
  <c r="M199" i="10" a="1"/>
  <c r="M199" i="10" s="1"/>
  <c r="P199" i="10"/>
  <c r="H200" i="10"/>
  <c r="I200" i="10" s="1"/>
  <c r="O200" i="10"/>
  <c r="J200" i="10" s="1"/>
  <c r="E202" i="10" a="1"/>
  <c r="E202" i="10" s="1"/>
  <c r="C202" i="10" a="1"/>
  <c r="C202" i="10" s="1"/>
  <c r="D202" i="10" a="1"/>
  <c r="D202" i="10" s="1"/>
  <c r="Q201" i="10"/>
  <c r="G201" i="10"/>
  <c r="N1069" i="10" l="1"/>
  <c r="M1068" i="10" a="1"/>
  <c r="M1068" i="10" s="1"/>
  <c r="L1068" i="10" s="1"/>
  <c r="K1068" i="10" s="1"/>
  <c r="P1068" i="10"/>
  <c r="J1071" i="10"/>
  <c r="I1070" i="10"/>
  <c r="B1072" i="10"/>
  <c r="D1071" i="10" a="1"/>
  <c r="D1071" i="10" s="1"/>
  <c r="C1071" i="10" a="1"/>
  <c r="C1071" i="10" s="1"/>
  <c r="E1071" i="10" a="1"/>
  <c r="E1071" i="10" s="1"/>
  <c r="B694" i="10"/>
  <c r="D693" i="10" a="1"/>
  <c r="D693" i="10" s="1"/>
  <c r="C693" i="10" a="1"/>
  <c r="C693" i="10" s="1"/>
  <c r="L199" i="10"/>
  <c r="K199" i="10" s="1"/>
  <c r="N200" i="10"/>
  <c r="M200" i="10" s="1" a="1"/>
  <c r="M200" i="10" s="1"/>
  <c r="Q202" i="10"/>
  <c r="G202" i="10"/>
  <c r="H201" i="10"/>
  <c r="I201" i="10" s="1"/>
  <c r="O201" i="10"/>
  <c r="J201" i="10" s="1"/>
  <c r="E203" i="10" a="1"/>
  <c r="E203" i="10" s="1"/>
  <c r="C203" i="10" a="1"/>
  <c r="C203" i="10" s="1"/>
  <c r="D203" i="10" a="1"/>
  <c r="D203" i="10" s="1"/>
  <c r="N1070" i="10" l="1"/>
  <c r="M1069" i="10" a="1"/>
  <c r="M1069" i="10" s="1"/>
  <c r="L1069" i="10" s="1"/>
  <c r="K1069" i="10" s="1"/>
  <c r="P1069" i="10"/>
  <c r="B1073" i="10"/>
  <c r="D1072" i="10" a="1"/>
  <c r="D1072" i="10" s="1"/>
  <c r="E1072" i="10" a="1"/>
  <c r="E1072" i="10" s="1"/>
  <c r="C1072" i="10" a="1"/>
  <c r="C1072" i="10" s="1"/>
  <c r="J1072" i="10"/>
  <c r="I1071" i="10"/>
  <c r="N201" i="10"/>
  <c r="P201" i="10" s="1"/>
  <c r="D694" i="10" a="1"/>
  <c r="D694" i="10" s="1"/>
  <c r="C694" i="10" a="1"/>
  <c r="C694" i="10" s="1"/>
  <c r="B695" i="10"/>
  <c r="L200" i="10"/>
  <c r="K200" i="10" s="1"/>
  <c r="P200" i="10"/>
  <c r="Q203" i="10"/>
  <c r="G203" i="10"/>
  <c r="O202" i="10"/>
  <c r="J202" i="10" s="1"/>
  <c r="H202" i="10"/>
  <c r="I202" i="10" s="1"/>
  <c r="E204" i="10" a="1"/>
  <c r="E204" i="10" s="1"/>
  <c r="D204" i="10" a="1"/>
  <c r="D204" i="10" s="1"/>
  <c r="C204" i="10" a="1"/>
  <c r="C204" i="10" s="1"/>
  <c r="N1071" i="10" l="1"/>
  <c r="M1070" i="10" a="1"/>
  <c r="M1070" i="10" s="1"/>
  <c r="L1070" i="10" s="1"/>
  <c r="K1070" i="10" s="1"/>
  <c r="P1070" i="10"/>
  <c r="M201" i="10" a="1"/>
  <c r="M201" i="10" s="1"/>
  <c r="L201" i="10" s="1"/>
  <c r="K201" i="10" s="1"/>
  <c r="I1072" i="10"/>
  <c r="J1073" i="10"/>
  <c r="B1074" i="10"/>
  <c r="C1073" i="10" a="1"/>
  <c r="C1073" i="10" s="1"/>
  <c r="D1073" i="10" a="1"/>
  <c r="D1073" i="10" s="1"/>
  <c r="E1073" i="10" a="1"/>
  <c r="E1073" i="10" s="1"/>
  <c r="N202" i="10"/>
  <c r="P202" i="10" s="1"/>
  <c r="B696" i="10"/>
  <c r="D695" i="10" a="1"/>
  <c r="D695" i="10" s="1"/>
  <c r="C695" i="10" a="1"/>
  <c r="C695" i="10" s="1"/>
  <c r="G204" i="10"/>
  <c r="Q204" i="10"/>
  <c r="O203" i="10"/>
  <c r="J203" i="10" s="1"/>
  <c r="H203" i="10"/>
  <c r="I203" i="10" s="1"/>
  <c r="E205" i="10" a="1"/>
  <c r="E205" i="10" s="1"/>
  <c r="D205" i="10" a="1"/>
  <c r="D205" i="10" s="1"/>
  <c r="C205" i="10" a="1"/>
  <c r="C205" i="10" s="1"/>
  <c r="N1072" i="10" l="1"/>
  <c r="M202" i="10" a="1"/>
  <c r="M202" i="10" s="1"/>
  <c r="P1071" i="10"/>
  <c r="M1071" i="10" a="1"/>
  <c r="M1071" i="10" s="1"/>
  <c r="L1071" i="10" s="1"/>
  <c r="K1071" i="10" s="1"/>
  <c r="I1073" i="10"/>
  <c r="J1074" i="10"/>
  <c r="B1075" i="10"/>
  <c r="E1074" i="10" a="1"/>
  <c r="E1074" i="10" s="1"/>
  <c r="C1074" i="10" a="1"/>
  <c r="C1074" i="10" s="1"/>
  <c r="D1074" i="10" a="1"/>
  <c r="D1074" i="10" s="1"/>
  <c r="L202" i="10"/>
  <c r="K202" i="10" s="1"/>
  <c r="B697" i="10"/>
  <c r="C696" i="10" a="1"/>
  <c r="C696" i="10" s="1"/>
  <c r="D696" i="10" a="1"/>
  <c r="D696" i="10" s="1"/>
  <c r="N203" i="10"/>
  <c r="M203" i="10" s="1" a="1"/>
  <c r="M203" i="10" s="1"/>
  <c r="Q205" i="10"/>
  <c r="G205" i="10"/>
  <c r="H204" i="10"/>
  <c r="I204" i="10" s="1"/>
  <c r="O204" i="10"/>
  <c r="J204" i="10" s="1"/>
  <c r="E206" i="10" a="1"/>
  <c r="E206" i="10" s="1"/>
  <c r="C206" i="10" a="1"/>
  <c r="C206" i="10" s="1"/>
  <c r="D206" i="10" a="1"/>
  <c r="D206" i="10" s="1"/>
  <c r="N1073" i="10" l="1"/>
  <c r="P1072" i="10"/>
  <c r="M1072" i="10" a="1"/>
  <c r="M1072" i="10" s="1"/>
  <c r="L1072" i="10" s="1"/>
  <c r="K1072" i="10" s="1"/>
  <c r="L203" i="10"/>
  <c r="K203" i="10" s="1"/>
  <c r="B1076" i="10"/>
  <c r="D1075" i="10" a="1"/>
  <c r="D1075" i="10" s="1"/>
  <c r="C1075" i="10" a="1"/>
  <c r="C1075" i="10" s="1"/>
  <c r="E1075" i="10" a="1"/>
  <c r="E1075" i="10" s="1"/>
  <c r="I1074" i="10"/>
  <c r="J1075" i="10"/>
  <c r="B698" i="10"/>
  <c r="D697" i="10" a="1"/>
  <c r="D697" i="10" s="1"/>
  <c r="C697" i="10" a="1"/>
  <c r="C697" i="10" s="1"/>
  <c r="N204" i="10"/>
  <c r="M204" i="10" s="1" a="1"/>
  <c r="M204" i="10" s="1"/>
  <c r="P203" i="10"/>
  <c r="Q206" i="10"/>
  <c r="G206" i="10"/>
  <c r="H205" i="10"/>
  <c r="I205" i="10" s="1"/>
  <c r="O205" i="10"/>
  <c r="J205" i="10" s="1"/>
  <c r="E207" i="10" a="1"/>
  <c r="E207" i="10" s="1"/>
  <c r="C207" i="10" a="1"/>
  <c r="C207" i="10" s="1"/>
  <c r="D207" i="10" a="1"/>
  <c r="D207" i="10" s="1"/>
  <c r="L204" i="10" l="1"/>
  <c r="K204" i="10" s="1"/>
  <c r="N1074" i="10"/>
  <c r="P1073" i="10"/>
  <c r="M1073" i="10" a="1"/>
  <c r="M1073" i="10" s="1"/>
  <c r="L1073" i="10" s="1"/>
  <c r="K1073" i="10" s="1"/>
  <c r="I1075" i="10"/>
  <c r="J1076" i="10"/>
  <c r="B1077" i="10"/>
  <c r="C1076" i="10" a="1"/>
  <c r="C1076" i="10" s="1"/>
  <c r="D1076" i="10" a="1"/>
  <c r="D1076" i="10" s="1"/>
  <c r="E1076" i="10" a="1"/>
  <c r="E1076" i="10" s="1"/>
  <c r="B699" i="10"/>
  <c r="D698" i="10" a="1"/>
  <c r="D698" i="10" s="1"/>
  <c r="C698" i="10" a="1"/>
  <c r="C698" i="10" s="1"/>
  <c r="P204" i="10"/>
  <c r="N205" i="10"/>
  <c r="M205" i="10" s="1" a="1"/>
  <c r="M205" i="10" s="1"/>
  <c r="G207" i="10"/>
  <c r="Q207" i="10"/>
  <c r="H206" i="10"/>
  <c r="I206" i="10" s="1"/>
  <c r="O206" i="10"/>
  <c r="J206" i="10" s="1"/>
  <c r="E208" i="10" a="1"/>
  <c r="E208" i="10" s="1"/>
  <c r="C208" i="10" a="1"/>
  <c r="C208" i="10" s="1"/>
  <c r="D208" i="10" a="1"/>
  <c r="D208" i="10" s="1"/>
  <c r="L205" i="10" l="1"/>
  <c r="K205" i="10" s="1"/>
  <c r="N1075" i="10"/>
  <c r="P1074" i="10"/>
  <c r="M1074" i="10" a="1"/>
  <c r="M1074" i="10" s="1"/>
  <c r="L1074" i="10" s="1"/>
  <c r="K1074" i="10" s="1"/>
  <c r="I1076" i="10"/>
  <c r="J1077" i="10"/>
  <c r="B1078" i="10"/>
  <c r="D1077" i="10" a="1"/>
  <c r="D1077" i="10" s="1"/>
  <c r="E1077" i="10" a="1"/>
  <c r="E1077" i="10" s="1"/>
  <c r="C1077" i="10" a="1"/>
  <c r="C1077" i="10" s="1"/>
  <c r="N206" i="10"/>
  <c r="P206" i="10" s="1"/>
  <c r="D699" i="10" a="1"/>
  <c r="D699" i="10" s="1"/>
  <c r="C699" i="10" a="1"/>
  <c r="C699" i="10" s="1"/>
  <c r="B700" i="10"/>
  <c r="P205" i="10"/>
  <c r="Q208" i="10"/>
  <c r="G208" i="10"/>
  <c r="H207" i="10"/>
  <c r="I207" i="10" s="1"/>
  <c r="O207" i="10"/>
  <c r="J207" i="10" s="1"/>
  <c r="E209" i="10" a="1"/>
  <c r="E209" i="10" s="1"/>
  <c r="D209" i="10" a="1"/>
  <c r="D209" i="10" s="1"/>
  <c r="C209" i="10" a="1"/>
  <c r="C209" i="10" s="1"/>
  <c r="N1076" i="10" l="1"/>
  <c r="P1075" i="10"/>
  <c r="M1075" i="10" a="1"/>
  <c r="M1075" i="10" s="1"/>
  <c r="L1075" i="10" s="1"/>
  <c r="K1075" i="10" s="1"/>
  <c r="M206" i="10" a="1"/>
  <c r="M206" i="10" s="1"/>
  <c r="L206" i="10" s="1"/>
  <c r="K206" i="10" s="1"/>
  <c r="B1079" i="10"/>
  <c r="C1078" i="10" a="1"/>
  <c r="C1078" i="10" s="1"/>
  <c r="D1078" i="10" a="1"/>
  <c r="D1078" i="10" s="1"/>
  <c r="E1078" i="10" a="1"/>
  <c r="E1078" i="10" s="1"/>
  <c r="J1078" i="10"/>
  <c r="I1077" i="10"/>
  <c r="D700" i="10" a="1"/>
  <c r="D700" i="10" s="1"/>
  <c r="B701" i="10"/>
  <c r="C700" i="10" a="1"/>
  <c r="C700" i="10" s="1"/>
  <c r="N207" i="10"/>
  <c r="M207" i="10" s="1" a="1"/>
  <c r="M207" i="10" s="1"/>
  <c r="G209" i="10"/>
  <c r="Q209" i="10"/>
  <c r="H208" i="10"/>
  <c r="I208" i="10" s="1"/>
  <c r="O208" i="10"/>
  <c r="J208" i="10" s="1"/>
  <c r="E210" i="10" a="1"/>
  <c r="E210" i="10" s="1"/>
  <c r="C210" i="10" a="1"/>
  <c r="C210" i="10" s="1"/>
  <c r="D210" i="10" a="1"/>
  <c r="D210" i="10" s="1"/>
  <c r="L207" i="10" l="1"/>
  <c r="K207" i="10" s="1"/>
  <c r="N1077" i="10"/>
  <c r="P1076" i="10"/>
  <c r="M1076" i="10" a="1"/>
  <c r="M1076" i="10" s="1"/>
  <c r="L1076" i="10" s="1"/>
  <c r="K1076" i="10" s="1"/>
  <c r="J1079" i="10"/>
  <c r="I1078" i="10"/>
  <c r="B1080" i="10"/>
  <c r="E1079" i="10" a="1"/>
  <c r="E1079" i="10" s="1"/>
  <c r="C1079" i="10" a="1"/>
  <c r="C1079" i="10" s="1"/>
  <c r="D1079" i="10" a="1"/>
  <c r="D1079" i="10" s="1"/>
  <c r="N208" i="10"/>
  <c r="P208" i="10" s="1"/>
  <c r="B702" i="10"/>
  <c r="D701" i="10" a="1"/>
  <c r="D701" i="10" s="1"/>
  <c r="C701" i="10" a="1"/>
  <c r="C701" i="10" s="1"/>
  <c r="P207" i="10"/>
  <c r="Q210" i="10"/>
  <c r="G210" i="10"/>
  <c r="O209" i="10"/>
  <c r="J209" i="10" s="1"/>
  <c r="H209" i="10"/>
  <c r="I209" i="10" s="1"/>
  <c r="E211" i="10" a="1"/>
  <c r="E211" i="10" s="1"/>
  <c r="D211" i="10" a="1"/>
  <c r="D211" i="10" s="1"/>
  <c r="C211" i="10" a="1"/>
  <c r="C211" i="10" s="1"/>
  <c r="N1078" i="10" l="1"/>
  <c r="M1077" i="10" a="1"/>
  <c r="M1077" i="10" s="1"/>
  <c r="L1077" i="10" s="1"/>
  <c r="K1077" i="10" s="1"/>
  <c r="P1077" i="10"/>
  <c r="J1080" i="10"/>
  <c r="I1079" i="10"/>
  <c r="B1081" i="10"/>
  <c r="D1080" i="10" a="1"/>
  <c r="D1080" i="10" s="1"/>
  <c r="E1080" i="10" a="1"/>
  <c r="E1080" i="10" s="1"/>
  <c r="C1080" i="10" a="1"/>
  <c r="C1080" i="10" s="1"/>
  <c r="M208" i="10" a="1"/>
  <c r="M208" i="10" s="1"/>
  <c r="L208" i="10" s="1"/>
  <c r="K208" i="10" s="1"/>
  <c r="N209" i="10"/>
  <c r="P209" i="10" s="1"/>
  <c r="B703" i="10"/>
  <c r="C702" i="10" a="1"/>
  <c r="C702" i="10" s="1"/>
  <c r="D702" i="10" a="1"/>
  <c r="D702" i="10" s="1"/>
  <c r="G211" i="10"/>
  <c r="Q211" i="10"/>
  <c r="H210" i="10"/>
  <c r="I210" i="10" s="1"/>
  <c r="O210" i="10"/>
  <c r="J210" i="10" s="1"/>
  <c r="E212" i="10" a="1"/>
  <c r="E212" i="10" s="1"/>
  <c r="C212" i="10" a="1"/>
  <c r="C212" i="10" s="1"/>
  <c r="D212" i="10" a="1"/>
  <c r="D212" i="10" s="1"/>
  <c r="N1079" i="10" l="1"/>
  <c r="P1078" i="10"/>
  <c r="M1078" i="10" a="1"/>
  <c r="M1078" i="10" s="1"/>
  <c r="L1078" i="10" s="1"/>
  <c r="K1078" i="10" s="1"/>
  <c r="I1080" i="10"/>
  <c r="J1081" i="10"/>
  <c r="B1082" i="10"/>
  <c r="D1081" i="10" a="1"/>
  <c r="D1081" i="10" s="1"/>
  <c r="E1081" i="10" a="1"/>
  <c r="E1081" i="10" s="1"/>
  <c r="C1081" i="10" a="1"/>
  <c r="C1081" i="10" s="1"/>
  <c r="N210" i="10"/>
  <c r="P210" i="10" s="1"/>
  <c r="M209" i="10" a="1"/>
  <c r="M209" i="10" s="1"/>
  <c r="L209" i="10" s="1"/>
  <c r="K209" i="10" s="1"/>
  <c r="B704" i="10"/>
  <c r="D703" i="10" a="1"/>
  <c r="D703" i="10" s="1"/>
  <c r="C703" i="10" a="1"/>
  <c r="C703" i="10" s="1"/>
  <c r="Q212" i="10"/>
  <c r="G212" i="10"/>
  <c r="E213" i="10" a="1"/>
  <c r="E213" i="10" s="1"/>
  <c r="C213" i="10" a="1"/>
  <c r="C213" i="10" s="1"/>
  <c r="D213" i="10" a="1"/>
  <c r="D213" i="10" s="1"/>
  <c r="H211" i="10"/>
  <c r="I211" i="10" s="1"/>
  <c r="O211" i="10"/>
  <c r="J211" i="10" s="1"/>
  <c r="N1080" i="10" l="1"/>
  <c r="P1079" i="10"/>
  <c r="M1079" i="10" a="1"/>
  <c r="M1079" i="10" s="1"/>
  <c r="L1079" i="10" s="1"/>
  <c r="K1079" i="10" s="1"/>
  <c r="M210" i="10" a="1"/>
  <c r="M210" i="10" s="1"/>
  <c r="L210" i="10" s="1"/>
  <c r="K210" i="10" s="1"/>
  <c r="I1081" i="10"/>
  <c r="J1082" i="10"/>
  <c r="B1083" i="10"/>
  <c r="E1082" i="10" a="1"/>
  <c r="E1082" i="10" s="1"/>
  <c r="C1082" i="10" a="1"/>
  <c r="C1082" i="10" s="1"/>
  <c r="D1082" i="10" a="1"/>
  <c r="D1082" i="10" s="1"/>
  <c r="B705" i="10"/>
  <c r="C704" i="10" a="1"/>
  <c r="C704" i="10" s="1"/>
  <c r="D704" i="10" a="1"/>
  <c r="D704" i="10" s="1"/>
  <c r="N211" i="10"/>
  <c r="M211" i="10" s="1" a="1"/>
  <c r="M211" i="10" s="1"/>
  <c r="E214" i="10" a="1"/>
  <c r="E214" i="10" s="1"/>
  <c r="C214" i="10" a="1"/>
  <c r="C214" i="10" s="1"/>
  <c r="D214" i="10" a="1"/>
  <c r="D214" i="10" s="1"/>
  <c r="G213" i="10"/>
  <c r="Q213" i="10"/>
  <c r="H212" i="10"/>
  <c r="I212" i="10" s="1"/>
  <c r="O212" i="10"/>
  <c r="J212" i="10" s="1"/>
  <c r="L211" i="10" l="1"/>
  <c r="K211" i="10" s="1"/>
  <c r="N1081" i="10"/>
  <c r="P1080" i="10"/>
  <c r="M1080" i="10" a="1"/>
  <c r="M1080" i="10" s="1"/>
  <c r="L1080" i="10" s="1"/>
  <c r="K1080" i="10" s="1"/>
  <c r="B1084" i="10"/>
  <c r="E1083" i="10" a="1"/>
  <c r="E1083" i="10" s="1"/>
  <c r="D1083" i="10" a="1"/>
  <c r="D1083" i="10" s="1"/>
  <c r="C1083" i="10" a="1"/>
  <c r="C1083" i="10" s="1"/>
  <c r="J1083" i="10"/>
  <c r="I1082" i="10"/>
  <c r="N212" i="10"/>
  <c r="P212" i="10" s="1"/>
  <c r="B706" i="10"/>
  <c r="D705" i="10" a="1"/>
  <c r="D705" i="10" s="1"/>
  <c r="C705" i="10" a="1"/>
  <c r="C705" i="10" s="1"/>
  <c r="P211" i="10"/>
  <c r="H213" i="10"/>
  <c r="I213" i="10" s="1"/>
  <c r="O213" i="10"/>
  <c r="J213" i="10" s="1"/>
  <c r="E215" i="10" a="1"/>
  <c r="E215" i="10" s="1"/>
  <c r="C215" i="10" a="1"/>
  <c r="C215" i="10" s="1"/>
  <c r="D215" i="10" a="1"/>
  <c r="D215" i="10" s="1"/>
  <c r="G214" i="10"/>
  <c r="Q214" i="10"/>
  <c r="N1082" i="10" l="1"/>
  <c r="P1081" i="10"/>
  <c r="M1081" i="10" a="1"/>
  <c r="M1081" i="10" s="1"/>
  <c r="L1081" i="10" s="1"/>
  <c r="K1081" i="10" s="1"/>
  <c r="I1083" i="10"/>
  <c r="J1084" i="10"/>
  <c r="B1085" i="10"/>
  <c r="D1084" i="10" a="1"/>
  <c r="D1084" i="10" s="1"/>
  <c r="C1084" i="10" a="1"/>
  <c r="C1084" i="10" s="1"/>
  <c r="E1084" i="10" a="1"/>
  <c r="E1084" i="10" s="1"/>
  <c r="M212" i="10" a="1"/>
  <c r="M212" i="10" s="1"/>
  <c r="L212" i="10" s="1"/>
  <c r="K212" i="10" s="1"/>
  <c r="B707" i="10"/>
  <c r="D706" i="10" a="1"/>
  <c r="D706" i="10" s="1"/>
  <c r="C706" i="10" a="1"/>
  <c r="C706" i="10" s="1"/>
  <c r="N213" i="10"/>
  <c r="P213" i="10" s="1"/>
  <c r="G215" i="10"/>
  <c r="Q215" i="10"/>
  <c r="E216" i="10" a="1"/>
  <c r="E216" i="10" s="1"/>
  <c r="C216" i="10" a="1"/>
  <c r="C216" i="10" s="1"/>
  <c r="D216" i="10" a="1"/>
  <c r="D216" i="10" s="1"/>
  <c r="H214" i="10"/>
  <c r="I214" i="10" s="1"/>
  <c r="O214" i="10"/>
  <c r="J214" i="10" s="1"/>
  <c r="N1083" i="10" l="1"/>
  <c r="P1082" i="10"/>
  <c r="M1082" i="10" a="1"/>
  <c r="M1082" i="10" s="1"/>
  <c r="L1082" i="10" s="1"/>
  <c r="K1082" i="10" s="1"/>
  <c r="B1086" i="10"/>
  <c r="C1085" i="10" a="1"/>
  <c r="C1085" i="10" s="1"/>
  <c r="D1085" i="10" a="1"/>
  <c r="D1085" i="10" s="1"/>
  <c r="E1085" i="10" a="1"/>
  <c r="E1085" i="10" s="1"/>
  <c r="I1084" i="10"/>
  <c r="J1085" i="10"/>
  <c r="N214" i="10"/>
  <c r="P214" i="10" s="1"/>
  <c r="D707" i="10" a="1"/>
  <c r="D707" i="10" s="1"/>
  <c r="C707" i="10" a="1"/>
  <c r="C707" i="10" s="1"/>
  <c r="B708" i="10"/>
  <c r="M213" i="10" a="1"/>
  <c r="M213" i="10" s="1"/>
  <c r="L213" i="10" s="1"/>
  <c r="K213" i="10" s="1"/>
  <c r="G216" i="10"/>
  <c r="Q216" i="10"/>
  <c r="H215" i="10"/>
  <c r="I215" i="10" s="1"/>
  <c r="O215" i="10"/>
  <c r="J215" i="10" s="1"/>
  <c r="E217" i="10" a="1"/>
  <c r="E217" i="10" s="1"/>
  <c r="C217" i="10" a="1"/>
  <c r="C217" i="10" s="1"/>
  <c r="D217" i="10" a="1"/>
  <c r="D217" i="10" s="1"/>
  <c r="P1083" i="10" l="1"/>
  <c r="M1083" i="10" a="1"/>
  <c r="M1083" i="10" s="1"/>
  <c r="L1083" i="10" s="1"/>
  <c r="K1083" i="10" s="1"/>
  <c r="N1084" i="10"/>
  <c r="I1085" i="10"/>
  <c r="J1086" i="10"/>
  <c r="B1087" i="10"/>
  <c r="C1086" i="10" a="1"/>
  <c r="C1086" i="10" s="1"/>
  <c r="E1086" i="10" a="1"/>
  <c r="E1086" i="10" s="1"/>
  <c r="D1086" i="10" a="1"/>
  <c r="D1086" i="10" s="1"/>
  <c r="M214" i="10" a="1"/>
  <c r="M214" i="10" s="1"/>
  <c r="L214" i="10" s="1"/>
  <c r="K214" i="10" s="1"/>
  <c r="B709" i="10"/>
  <c r="D708" i="10" a="1"/>
  <c r="D708" i="10" s="1"/>
  <c r="C708" i="10" a="1"/>
  <c r="C708" i="10" s="1"/>
  <c r="N215" i="10"/>
  <c r="G217" i="10"/>
  <c r="Q217" i="10"/>
  <c r="O216" i="10"/>
  <c r="J216" i="10" s="1"/>
  <c r="H216" i="10"/>
  <c r="I216" i="10" s="1"/>
  <c r="E218" i="10" a="1"/>
  <c r="E218" i="10" s="1"/>
  <c r="C218" i="10" a="1"/>
  <c r="C218" i="10" s="1"/>
  <c r="D218" i="10" a="1"/>
  <c r="D218" i="10" s="1"/>
  <c r="N1085" i="10" l="1"/>
  <c r="M1084" i="10" a="1"/>
  <c r="M1084" i="10" s="1"/>
  <c r="L1084" i="10" s="1"/>
  <c r="K1084" i="10" s="1"/>
  <c r="P1084" i="10"/>
  <c r="B1088" i="10"/>
  <c r="D1087" i="10" a="1"/>
  <c r="D1087" i="10" s="1"/>
  <c r="E1087" i="10" a="1"/>
  <c r="E1087" i="10" s="1"/>
  <c r="C1087" i="10" a="1"/>
  <c r="C1087" i="10" s="1"/>
  <c r="I1086" i="10"/>
  <c r="J1087" i="10"/>
  <c r="N216" i="10"/>
  <c r="P216" i="10" s="1"/>
  <c r="C709" i="10" a="1"/>
  <c r="C709" i="10" s="1"/>
  <c r="D709" i="10" a="1"/>
  <c r="D709" i="10" s="1"/>
  <c r="B710" i="10"/>
  <c r="G218" i="10"/>
  <c r="Q218" i="10"/>
  <c r="O217" i="10"/>
  <c r="J217" i="10" s="1"/>
  <c r="H217" i="10"/>
  <c r="I217" i="10" s="1"/>
  <c r="E219" i="10" a="1"/>
  <c r="E219" i="10" s="1"/>
  <c r="C219" i="10" a="1"/>
  <c r="C219" i="10" s="1"/>
  <c r="D219" i="10" a="1"/>
  <c r="D219" i="10" s="1"/>
  <c r="P215" i="10"/>
  <c r="M215" i="10" a="1"/>
  <c r="M215" i="10" s="1"/>
  <c r="L215" i="10" s="1"/>
  <c r="K215" i="10" s="1"/>
  <c r="N217" i="10" l="1"/>
  <c r="N1086" i="10"/>
  <c r="M1085" i="10" a="1"/>
  <c r="M1085" i="10" s="1"/>
  <c r="L1085" i="10" s="1"/>
  <c r="K1085" i="10" s="1"/>
  <c r="P1085" i="10"/>
  <c r="J1088" i="10"/>
  <c r="I1087" i="10"/>
  <c r="B1089" i="10"/>
  <c r="D1088" i="10" a="1"/>
  <c r="D1088" i="10" s="1"/>
  <c r="E1088" i="10" a="1"/>
  <c r="E1088" i="10" s="1"/>
  <c r="C1088" i="10" a="1"/>
  <c r="C1088" i="10" s="1"/>
  <c r="M216" i="10" a="1"/>
  <c r="M216" i="10" s="1"/>
  <c r="L216" i="10" s="1"/>
  <c r="K216" i="10" s="1"/>
  <c r="B711" i="10"/>
  <c r="D710" i="10" a="1"/>
  <c r="D710" i="10" s="1"/>
  <c r="C710" i="10" a="1"/>
  <c r="C710" i="10" s="1"/>
  <c r="P217" i="10"/>
  <c r="M217" i="10" a="1"/>
  <c r="M217" i="10" s="1"/>
  <c r="E220" i="10" a="1"/>
  <c r="E220" i="10" s="1"/>
  <c r="C220" i="10" a="1"/>
  <c r="C220" i="10" s="1"/>
  <c r="D220" i="10" a="1"/>
  <c r="D220" i="10" s="1"/>
  <c r="H218" i="10"/>
  <c r="I218" i="10" s="1"/>
  <c r="O218" i="10"/>
  <c r="J218" i="10" s="1"/>
  <c r="Q219" i="10"/>
  <c r="G219" i="10"/>
  <c r="N1087" i="10" l="1"/>
  <c r="M1086" i="10" a="1"/>
  <c r="M1086" i="10" s="1"/>
  <c r="L1086" i="10" s="1"/>
  <c r="K1086" i="10" s="1"/>
  <c r="P1086" i="10"/>
  <c r="I1088" i="10"/>
  <c r="J1089" i="10"/>
  <c r="B1090" i="10"/>
  <c r="D1089" i="10" a="1"/>
  <c r="D1089" i="10" s="1"/>
  <c r="E1089" i="10" a="1"/>
  <c r="E1089" i="10" s="1"/>
  <c r="C1089" i="10" a="1"/>
  <c r="C1089" i="10" s="1"/>
  <c r="D711" i="10" a="1"/>
  <c r="D711" i="10" s="1"/>
  <c r="B712" i="10"/>
  <c r="C711" i="10" a="1"/>
  <c r="C711" i="10" s="1"/>
  <c r="N218" i="10"/>
  <c r="P218" i="10" s="1"/>
  <c r="L217" i="10"/>
  <c r="K217" i="10" s="1"/>
  <c r="E221" i="10" a="1"/>
  <c r="E221" i="10" s="1"/>
  <c r="D221" i="10" a="1"/>
  <c r="D221" i="10" s="1"/>
  <c r="C221" i="10" a="1"/>
  <c r="C221" i="10" s="1"/>
  <c r="O219" i="10"/>
  <c r="J219" i="10" s="1"/>
  <c r="H219" i="10"/>
  <c r="I219" i="10" s="1"/>
  <c r="Q220" i="10"/>
  <c r="G220" i="10"/>
  <c r="N1088" i="10" l="1"/>
  <c r="P1087" i="10"/>
  <c r="M1087" i="10" a="1"/>
  <c r="M1087" i="10" s="1"/>
  <c r="L1087" i="10" s="1"/>
  <c r="K1087" i="10" s="1"/>
  <c r="J1090" i="10"/>
  <c r="I1089" i="10"/>
  <c r="B1091" i="10"/>
  <c r="C1090" i="10" a="1"/>
  <c r="C1090" i="10" s="1"/>
  <c r="D1090" i="10" a="1"/>
  <c r="D1090" i="10" s="1"/>
  <c r="E1090" i="10" a="1"/>
  <c r="E1090" i="10" s="1"/>
  <c r="B713" i="10"/>
  <c r="D712" i="10" a="1"/>
  <c r="D712" i="10" s="1"/>
  <c r="C712" i="10" a="1"/>
  <c r="C712" i="10" s="1"/>
  <c r="M218" i="10" a="1"/>
  <c r="M218" i="10" s="1"/>
  <c r="L218" i="10" s="1"/>
  <c r="K218" i="10" s="1"/>
  <c r="N219" i="10"/>
  <c r="E222" i="10" a="1"/>
  <c r="E222" i="10" s="1"/>
  <c r="C222" i="10" a="1"/>
  <c r="C222" i="10" s="1"/>
  <c r="D222" i="10" a="1"/>
  <c r="D222" i="10" s="1"/>
  <c r="G221" i="10"/>
  <c r="Q221" i="10"/>
  <c r="H220" i="10"/>
  <c r="I220" i="10" s="1"/>
  <c r="O220" i="10"/>
  <c r="J220" i="10" s="1"/>
  <c r="N220" i="10" l="1"/>
  <c r="M220" i="10" s="1" a="1"/>
  <c r="M220" i="10" s="1"/>
  <c r="N1089" i="10"/>
  <c r="P1088" i="10"/>
  <c r="M1088" i="10" a="1"/>
  <c r="M1088" i="10" s="1"/>
  <c r="L1088" i="10" s="1"/>
  <c r="K1088" i="10" s="1"/>
  <c r="B1092" i="10"/>
  <c r="D1091" i="10" a="1"/>
  <c r="D1091" i="10" s="1"/>
  <c r="C1091" i="10" a="1"/>
  <c r="C1091" i="10" s="1"/>
  <c r="E1091" i="10" a="1"/>
  <c r="E1091" i="10" s="1"/>
  <c r="J1091" i="10"/>
  <c r="I1090" i="10"/>
  <c r="D713" i="10" a="1"/>
  <c r="D713" i="10" s="1"/>
  <c r="C713" i="10" a="1"/>
  <c r="C713" i="10" s="1"/>
  <c r="B714" i="10"/>
  <c r="P220" i="10"/>
  <c r="O221" i="10"/>
  <c r="J221" i="10" s="1"/>
  <c r="H221" i="10"/>
  <c r="I221" i="10" s="1"/>
  <c r="E223" i="10" a="1"/>
  <c r="E223" i="10" s="1"/>
  <c r="D223" i="10" a="1"/>
  <c r="D223" i="10" s="1"/>
  <c r="C223" i="10" a="1"/>
  <c r="C223" i="10" s="1"/>
  <c r="Q222" i="10"/>
  <c r="G222" i="10"/>
  <c r="P219" i="10"/>
  <c r="M219" i="10" a="1"/>
  <c r="M219" i="10" s="1"/>
  <c r="L219" i="10" s="1"/>
  <c r="K219" i="10" s="1"/>
  <c r="N1090" i="10" l="1"/>
  <c r="P1089" i="10"/>
  <c r="M1089" i="10" a="1"/>
  <c r="M1089" i="10" s="1"/>
  <c r="L1089" i="10" s="1"/>
  <c r="K1089" i="10" s="1"/>
  <c r="J1092" i="10"/>
  <c r="I1091" i="10"/>
  <c r="B1093" i="10"/>
  <c r="D1092" i="10" a="1"/>
  <c r="D1092" i="10" s="1"/>
  <c r="E1092" i="10" a="1"/>
  <c r="E1092" i="10" s="1"/>
  <c r="C1092" i="10" a="1"/>
  <c r="C1092" i="10" s="1"/>
  <c r="N221" i="10"/>
  <c r="P221" i="10" s="1"/>
  <c r="D714" i="10" a="1"/>
  <c r="D714" i="10" s="1"/>
  <c r="B715" i="10"/>
  <c r="C714" i="10" a="1"/>
  <c r="C714" i="10" s="1"/>
  <c r="Q223" i="10"/>
  <c r="G223" i="10"/>
  <c r="H222" i="10"/>
  <c r="I222" i="10" s="1"/>
  <c r="O222" i="10"/>
  <c r="J222" i="10" s="1"/>
  <c r="E224" i="10" a="1"/>
  <c r="E224" i="10" s="1"/>
  <c r="D224" i="10" a="1"/>
  <c r="D224" i="10" s="1"/>
  <c r="C224" i="10" a="1"/>
  <c r="C224" i="10" s="1"/>
  <c r="L220" i="10"/>
  <c r="K220" i="10" s="1"/>
  <c r="M221" i="10" l="1" a="1"/>
  <c r="M221" i="10" s="1"/>
  <c r="N1091" i="10"/>
  <c r="P1090" i="10"/>
  <c r="M1090" i="10" a="1"/>
  <c r="M1090" i="10" s="1"/>
  <c r="L1090" i="10" s="1"/>
  <c r="K1090" i="10" s="1"/>
  <c r="B1094" i="10"/>
  <c r="E1093" i="10" a="1"/>
  <c r="E1093" i="10" s="1"/>
  <c r="C1093" i="10" a="1"/>
  <c r="C1093" i="10" s="1"/>
  <c r="D1093" i="10" a="1"/>
  <c r="D1093" i="10" s="1"/>
  <c r="I1092" i="10"/>
  <c r="J1093" i="10"/>
  <c r="B716" i="10"/>
  <c r="D715" i="10" a="1"/>
  <c r="D715" i="10" s="1"/>
  <c r="C715" i="10" a="1"/>
  <c r="C715" i="10" s="1"/>
  <c r="N222" i="10"/>
  <c r="H223" i="10"/>
  <c r="I223" i="10" s="1"/>
  <c r="O223" i="10"/>
  <c r="J223" i="10" s="1"/>
  <c r="G224" i="10"/>
  <c r="Q224" i="10"/>
  <c r="E225" i="10" a="1"/>
  <c r="E225" i="10" s="1"/>
  <c r="D225" i="10" a="1"/>
  <c r="D225" i="10" s="1"/>
  <c r="C225" i="10" a="1"/>
  <c r="C225" i="10" s="1"/>
  <c r="L221" i="10"/>
  <c r="K221" i="10" s="1"/>
  <c r="P1091" i="10" l="1"/>
  <c r="M1091" i="10" a="1"/>
  <c r="M1091" i="10" s="1"/>
  <c r="L1091" i="10" s="1"/>
  <c r="K1091" i="10" s="1"/>
  <c r="N1092" i="10"/>
  <c r="I1093" i="10"/>
  <c r="J1094" i="10"/>
  <c r="B1095" i="10"/>
  <c r="E1094" i="10" a="1"/>
  <c r="E1094" i="10" s="1"/>
  <c r="C1094" i="10" a="1"/>
  <c r="C1094" i="10" s="1"/>
  <c r="D1094" i="10" a="1"/>
  <c r="D1094" i="10" s="1"/>
  <c r="N223" i="10"/>
  <c r="M223" i="10" s="1" a="1"/>
  <c r="M223" i="10" s="1"/>
  <c r="D716" i="10" a="1"/>
  <c r="D716" i="10" s="1"/>
  <c r="C716" i="10" a="1"/>
  <c r="C716" i="10" s="1"/>
  <c r="B717" i="10"/>
  <c r="G225" i="10"/>
  <c r="Q225" i="10"/>
  <c r="O224" i="10"/>
  <c r="J224" i="10" s="1"/>
  <c r="H224" i="10"/>
  <c r="I224" i="10" s="1"/>
  <c r="E226" i="10" a="1"/>
  <c r="E226" i="10" s="1"/>
  <c r="C226" i="10" a="1"/>
  <c r="C226" i="10" s="1"/>
  <c r="D226" i="10" a="1"/>
  <c r="D226" i="10" s="1"/>
  <c r="P222" i="10"/>
  <c r="M222" i="10" a="1"/>
  <c r="M222" i="10" s="1"/>
  <c r="L222" i="10" s="1"/>
  <c r="K222" i="10" s="1"/>
  <c r="N1093" i="10" l="1"/>
  <c r="M1092" i="10" a="1"/>
  <c r="M1092" i="10" s="1"/>
  <c r="L1092" i="10" s="1"/>
  <c r="K1092" i="10" s="1"/>
  <c r="P1092" i="10"/>
  <c r="N224" i="10"/>
  <c r="M224" i="10" s="1" a="1"/>
  <c r="M224" i="10" s="1"/>
  <c r="I1094" i="10"/>
  <c r="J1095" i="10"/>
  <c r="B1096" i="10"/>
  <c r="D1095" i="10" a="1"/>
  <c r="D1095" i="10" s="1"/>
  <c r="C1095" i="10" a="1"/>
  <c r="C1095" i="10" s="1"/>
  <c r="E1095" i="10" a="1"/>
  <c r="E1095" i="10" s="1"/>
  <c r="P223" i="10"/>
  <c r="B718" i="10"/>
  <c r="C717" i="10" a="1"/>
  <c r="C717" i="10" s="1"/>
  <c r="D717" i="10" a="1"/>
  <c r="D717" i="10" s="1"/>
  <c r="E227" i="10" a="1"/>
  <c r="E227" i="10" s="1"/>
  <c r="C227" i="10" a="1"/>
  <c r="C227" i="10" s="1"/>
  <c r="D227" i="10" a="1"/>
  <c r="D227" i="10" s="1"/>
  <c r="H225" i="10"/>
  <c r="I225" i="10" s="1"/>
  <c r="O225" i="10"/>
  <c r="J225" i="10" s="1"/>
  <c r="G226" i="10"/>
  <c r="Q226" i="10"/>
  <c r="L223" i="10"/>
  <c r="K223" i="10" s="1"/>
  <c r="N1094" i="10" l="1"/>
  <c r="P224" i="10"/>
  <c r="M1093" i="10" a="1"/>
  <c r="M1093" i="10" s="1"/>
  <c r="L1093" i="10" s="1"/>
  <c r="K1093" i="10" s="1"/>
  <c r="P1093" i="10"/>
  <c r="B1097" i="10"/>
  <c r="D1096" i="10" a="1"/>
  <c r="D1096" i="10" s="1"/>
  <c r="C1096" i="10" a="1"/>
  <c r="C1096" i="10" s="1"/>
  <c r="E1096" i="10" a="1"/>
  <c r="E1096" i="10" s="1"/>
  <c r="I1095" i="10"/>
  <c r="J1096" i="10"/>
  <c r="N225" i="10"/>
  <c r="M225" i="10" s="1" a="1"/>
  <c r="M225" i="10" s="1"/>
  <c r="B719" i="10"/>
  <c r="D718" i="10" a="1"/>
  <c r="D718" i="10" s="1"/>
  <c r="C718" i="10" a="1"/>
  <c r="C718" i="10" s="1"/>
  <c r="E228" i="10" a="1"/>
  <c r="E228" i="10" s="1"/>
  <c r="D228" i="10" a="1"/>
  <c r="D228" i="10" s="1"/>
  <c r="C228" i="10" a="1"/>
  <c r="C228" i="10" s="1"/>
  <c r="Q227" i="10"/>
  <c r="G227" i="10"/>
  <c r="H226" i="10"/>
  <c r="I226" i="10" s="1"/>
  <c r="O226" i="10"/>
  <c r="J226" i="10" s="1"/>
  <c r="L224" i="10"/>
  <c r="K224" i="10" s="1"/>
  <c r="N226" i="10" l="1"/>
  <c r="P1094" i="10"/>
  <c r="M1094" i="10" a="1"/>
  <c r="M1094" i="10" s="1"/>
  <c r="L1094" i="10" s="1"/>
  <c r="K1094" i="10" s="1"/>
  <c r="N1095" i="10"/>
  <c r="I1096" i="10"/>
  <c r="J1097" i="10"/>
  <c r="B1098" i="10"/>
  <c r="C1097" i="10" a="1"/>
  <c r="C1097" i="10" s="1"/>
  <c r="E1097" i="10" a="1"/>
  <c r="E1097" i="10" s="1"/>
  <c r="D1097" i="10" a="1"/>
  <c r="D1097" i="10" s="1"/>
  <c r="P225" i="10"/>
  <c r="B720" i="10"/>
  <c r="C719" i="10" a="1"/>
  <c r="C719" i="10" s="1"/>
  <c r="D719" i="10" a="1"/>
  <c r="D719" i="10" s="1"/>
  <c r="P226" i="10"/>
  <c r="M226" i="10" a="1"/>
  <c r="M226" i="10" s="1"/>
  <c r="O227" i="10"/>
  <c r="J227" i="10" s="1"/>
  <c r="H227" i="10"/>
  <c r="I227" i="10" s="1"/>
  <c r="E229" i="10" a="1"/>
  <c r="E229" i="10" s="1"/>
  <c r="D229" i="10" a="1"/>
  <c r="D229" i="10" s="1"/>
  <c r="C229" i="10" a="1"/>
  <c r="C229" i="10" s="1"/>
  <c r="Q228" i="10"/>
  <c r="G228" i="10"/>
  <c r="L225" i="10"/>
  <c r="K225" i="10" s="1"/>
  <c r="N1096" i="10" l="1"/>
  <c r="P1095" i="10"/>
  <c r="M1095" i="10" a="1"/>
  <c r="M1095" i="10" s="1"/>
  <c r="L1095" i="10" s="1"/>
  <c r="K1095" i="10" s="1"/>
  <c r="N227" i="10"/>
  <c r="M227" i="10" s="1" a="1"/>
  <c r="M227" i="10" s="1"/>
  <c r="J1098" i="10"/>
  <c r="I1097" i="10"/>
  <c r="B1099" i="10"/>
  <c r="C1098" i="10" a="1"/>
  <c r="C1098" i="10" s="1"/>
  <c r="E1098" i="10" a="1"/>
  <c r="E1098" i="10" s="1"/>
  <c r="D1098" i="10" a="1"/>
  <c r="D1098" i="10" s="1"/>
  <c r="B721" i="10"/>
  <c r="D720" i="10" a="1"/>
  <c r="D720" i="10" s="1"/>
  <c r="C720" i="10" a="1"/>
  <c r="C720" i="10" s="1"/>
  <c r="E230" i="10" a="1"/>
  <c r="E230" i="10" s="1"/>
  <c r="D230" i="10" a="1"/>
  <c r="D230" i="10" s="1"/>
  <c r="C230" i="10" a="1"/>
  <c r="C230" i="10" s="1"/>
  <c r="Q229" i="10"/>
  <c r="G229" i="10"/>
  <c r="H228" i="10"/>
  <c r="I228" i="10" s="1"/>
  <c r="O228" i="10"/>
  <c r="J228" i="10" s="1"/>
  <c r="L226" i="10"/>
  <c r="K226" i="10" s="1"/>
  <c r="P227" i="10" l="1"/>
  <c r="N1097" i="10"/>
  <c r="P1096" i="10"/>
  <c r="M1096" i="10" a="1"/>
  <c r="M1096" i="10" s="1"/>
  <c r="L1096" i="10" s="1"/>
  <c r="K1096" i="10" s="1"/>
  <c r="I1098" i="10"/>
  <c r="J1099" i="10"/>
  <c r="B1100" i="10"/>
  <c r="C1099" i="10" a="1"/>
  <c r="C1099" i="10" s="1"/>
  <c r="D1099" i="10" a="1"/>
  <c r="D1099" i="10" s="1"/>
  <c r="E1099" i="10" a="1"/>
  <c r="E1099" i="10" s="1"/>
  <c r="B722" i="10"/>
  <c r="D721" i="10" a="1"/>
  <c r="D721" i="10" s="1"/>
  <c r="C721" i="10" a="1"/>
  <c r="C721" i="10" s="1"/>
  <c r="O229" i="10"/>
  <c r="J229" i="10" s="1"/>
  <c r="H229" i="10"/>
  <c r="I229" i="10" s="1"/>
  <c r="E231" i="10" a="1"/>
  <c r="E231" i="10" s="1"/>
  <c r="D231" i="10" a="1"/>
  <c r="D231" i="10" s="1"/>
  <c r="C231" i="10" a="1"/>
  <c r="C231" i="10" s="1"/>
  <c r="Q230" i="10"/>
  <c r="G230" i="10"/>
  <c r="L227" i="10"/>
  <c r="K227" i="10" s="1"/>
  <c r="N228" i="10"/>
  <c r="D14" i="1"/>
  <c r="D15" i="1" l="1"/>
  <c r="A14" i="1"/>
  <c r="N1098" i="10"/>
  <c r="P1097" i="10"/>
  <c r="M1097" i="10" a="1"/>
  <c r="M1097" i="10" s="1"/>
  <c r="L1097" i="10" s="1"/>
  <c r="K1097" i="10" s="1"/>
  <c r="J1100" i="10"/>
  <c r="I1099" i="10"/>
  <c r="B1101" i="10"/>
  <c r="D1100" i="10" a="1"/>
  <c r="D1100" i="10" s="1"/>
  <c r="E1100" i="10" a="1"/>
  <c r="E1100" i="10" s="1"/>
  <c r="C1100" i="10" a="1"/>
  <c r="C1100" i="10" s="1"/>
  <c r="B723" i="10"/>
  <c r="C722" i="10" a="1"/>
  <c r="C722" i="10" s="1"/>
  <c r="D722" i="10" a="1"/>
  <c r="D722" i="10" s="1"/>
  <c r="N229" i="10"/>
  <c r="P229" i="10" s="1"/>
  <c r="E232" i="10" a="1"/>
  <c r="E232" i="10" s="1"/>
  <c r="D232" i="10" a="1"/>
  <c r="D232" i="10" s="1"/>
  <c r="C232" i="10" a="1"/>
  <c r="C232" i="10" s="1"/>
  <c r="O230" i="10"/>
  <c r="J230" i="10" s="1"/>
  <c r="H230" i="10"/>
  <c r="I230" i="10" s="1"/>
  <c r="G231" i="10"/>
  <c r="Q231" i="10"/>
  <c r="P228" i="10"/>
  <c r="M228" i="10" a="1"/>
  <c r="M228" i="10" s="1"/>
  <c r="L228" i="10" s="1"/>
  <c r="K228" i="10" s="1"/>
  <c r="A13" i="1"/>
  <c r="A15" i="1" l="1"/>
  <c r="D16" i="1"/>
  <c r="N1099" i="10"/>
  <c r="P1098" i="10"/>
  <c r="M1098" i="10" a="1"/>
  <c r="M1098" i="10" s="1"/>
  <c r="L1098" i="10" s="1"/>
  <c r="K1098" i="10" s="1"/>
  <c r="J1101" i="10"/>
  <c r="I1100" i="10"/>
  <c r="B1102" i="10"/>
  <c r="C1101" i="10" a="1"/>
  <c r="C1101" i="10" s="1"/>
  <c r="D1101" i="10" a="1"/>
  <c r="D1101" i="10" s="1"/>
  <c r="E1101" i="10" a="1"/>
  <c r="E1101" i="10" s="1"/>
  <c r="N230" i="10"/>
  <c r="P230" i="10" s="1"/>
  <c r="B724" i="10"/>
  <c r="D723" i="10" a="1"/>
  <c r="D723" i="10" s="1"/>
  <c r="C723" i="10" a="1"/>
  <c r="C723" i="10" s="1"/>
  <c r="M229" i="10" a="1"/>
  <c r="M229" i="10" s="1"/>
  <c r="L229" i="10" s="1"/>
  <c r="K229" i="10" s="1"/>
  <c r="E233" i="10" a="1"/>
  <c r="E233" i="10" s="1"/>
  <c r="C233" i="10" a="1"/>
  <c r="C233" i="10" s="1"/>
  <c r="D233" i="10" a="1"/>
  <c r="D233" i="10" s="1"/>
  <c r="Q232" i="10"/>
  <c r="G232" i="10"/>
  <c r="H231" i="10"/>
  <c r="I231" i="10" s="1"/>
  <c r="O231" i="10"/>
  <c r="J231" i="10" s="1"/>
  <c r="D17" i="1" l="1"/>
  <c r="A16" i="1"/>
  <c r="N1100" i="10"/>
  <c r="P1099" i="10"/>
  <c r="M1099" i="10" a="1"/>
  <c r="M1099" i="10" s="1"/>
  <c r="L1099" i="10" s="1"/>
  <c r="K1099" i="10" s="1"/>
  <c r="M230" i="10" a="1"/>
  <c r="M230" i="10" s="1"/>
  <c r="L230" i="10" s="1"/>
  <c r="K230" i="10" s="1"/>
  <c r="B1103" i="10"/>
  <c r="E1102" i="10" a="1"/>
  <c r="E1102" i="10" s="1"/>
  <c r="C1102" i="10" a="1"/>
  <c r="C1102" i="10" s="1"/>
  <c r="D1102" i="10" a="1"/>
  <c r="D1102" i="10" s="1"/>
  <c r="J1102" i="10"/>
  <c r="I1101" i="10"/>
  <c r="N231" i="10"/>
  <c r="P231" i="10" s="1"/>
  <c r="B725" i="10"/>
  <c r="D724" i="10" a="1"/>
  <c r="D724" i="10" s="1"/>
  <c r="C724" i="10" a="1"/>
  <c r="C724" i="10" s="1"/>
  <c r="H232" i="10"/>
  <c r="I232" i="10" s="1"/>
  <c r="O232" i="10"/>
  <c r="J232" i="10" s="1"/>
  <c r="E234" i="10" a="1"/>
  <c r="E234" i="10" s="1"/>
  <c r="C234" i="10" a="1"/>
  <c r="C234" i="10" s="1"/>
  <c r="D234" i="10" a="1"/>
  <c r="D234" i="10" s="1"/>
  <c r="Q233" i="10"/>
  <c r="G233" i="10"/>
  <c r="D18" i="1" l="1"/>
  <c r="A17" i="1"/>
  <c r="M231" i="10" a="1"/>
  <c r="M231" i="10" s="1"/>
  <c r="L231" i="10" s="1"/>
  <c r="K231" i="10" s="1"/>
  <c r="N1101" i="10"/>
  <c r="P1100" i="10"/>
  <c r="M1100" i="10" a="1"/>
  <c r="M1100" i="10" s="1"/>
  <c r="L1100" i="10" s="1"/>
  <c r="K1100" i="10" s="1"/>
  <c r="N232" i="10"/>
  <c r="M232" i="10" s="1" a="1"/>
  <c r="M232" i="10" s="1"/>
  <c r="J1103" i="10"/>
  <c r="I1102" i="10"/>
  <c r="B1104" i="10"/>
  <c r="D1103" i="10" a="1"/>
  <c r="D1103" i="10" s="1"/>
  <c r="C1103" i="10" a="1"/>
  <c r="C1103" i="10" s="1"/>
  <c r="E1103" i="10" a="1"/>
  <c r="E1103" i="10" s="1"/>
  <c r="B726" i="10"/>
  <c r="D725" i="10" a="1"/>
  <c r="D725" i="10" s="1"/>
  <c r="C725" i="10" a="1"/>
  <c r="C725" i="10" s="1"/>
  <c r="E235" i="10" a="1"/>
  <c r="E235" i="10" s="1"/>
  <c r="D235" i="10" a="1"/>
  <c r="D235" i="10" s="1"/>
  <c r="C235" i="10" a="1"/>
  <c r="C235" i="10" s="1"/>
  <c r="Q234" i="10"/>
  <c r="G234" i="10"/>
  <c r="H233" i="10"/>
  <c r="I233" i="10" s="1"/>
  <c r="O233" i="10"/>
  <c r="J233" i="10" s="1"/>
  <c r="D19" i="1" l="1"/>
  <c r="A19" i="1" s="1"/>
  <c r="A18" i="1"/>
  <c r="N1102" i="10"/>
  <c r="P232" i="10"/>
  <c r="M1101" i="10" a="1"/>
  <c r="M1101" i="10" s="1"/>
  <c r="L1101" i="10" s="1"/>
  <c r="K1101" i="10" s="1"/>
  <c r="P1101" i="10"/>
  <c r="I1103" i="10"/>
  <c r="J1104" i="10"/>
  <c r="B1105" i="10"/>
  <c r="D1104" i="10" a="1"/>
  <c r="D1104" i="10" s="1"/>
  <c r="E1104" i="10" a="1"/>
  <c r="E1104" i="10" s="1"/>
  <c r="C1104" i="10" a="1"/>
  <c r="C1104" i="10" s="1"/>
  <c r="N233" i="10"/>
  <c r="P233" i="10" s="1"/>
  <c r="B727" i="10"/>
  <c r="C726" i="10" a="1"/>
  <c r="C726" i="10" s="1"/>
  <c r="D726" i="10" a="1"/>
  <c r="D726" i="10" s="1"/>
  <c r="L232" i="10"/>
  <c r="K232" i="10" s="1"/>
  <c r="E236" i="10" a="1"/>
  <c r="E236" i="10" s="1"/>
  <c r="D236" i="10" a="1"/>
  <c r="D236" i="10" s="1"/>
  <c r="C236" i="10" a="1"/>
  <c r="C236" i="10" s="1"/>
  <c r="O234" i="10"/>
  <c r="J234" i="10" s="1"/>
  <c r="H234" i="10"/>
  <c r="I234" i="10" s="1"/>
  <c r="G235" i="10"/>
  <c r="Q235" i="10"/>
  <c r="N1103" i="10" l="1"/>
  <c r="M233" i="10" a="1"/>
  <c r="M233" i="10" s="1"/>
  <c r="L233" i="10" s="1"/>
  <c r="K233" i="10" s="1"/>
  <c r="P1102" i="10"/>
  <c r="M1102" i="10" a="1"/>
  <c r="M1102" i="10" s="1"/>
  <c r="L1102" i="10" s="1"/>
  <c r="K1102" i="10" s="1"/>
  <c r="I1104" i="10"/>
  <c r="J1105" i="10"/>
  <c r="B1106" i="10"/>
  <c r="E1105" i="10" a="1"/>
  <c r="E1105" i="10" s="1"/>
  <c r="D1105" i="10" a="1"/>
  <c r="D1105" i="10" s="1"/>
  <c r="C1105" i="10" a="1"/>
  <c r="C1105" i="10" s="1"/>
  <c r="C727" i="10" a="1"/>
  <c r="C727" i="10" s="1"/>
  <c r="B728" i="10"/>
  <c r="D727" i="10" a="1"/>
  <c r="D727" i="10" s="1"/>
  <c r="N234" i="10"/>
  <c r="H235" i="10"/>
  <c r="I235" i="10" s="1"/>
  <c r="O235" i="10"/>
  <c r="J235" i="10" s="1"/>
  <c r="E237" i="10" a="1"/>
  <c r="E237" i="10" s="1"/>
  <c r="C237" i="10" a="1"/>
  <c r="C237" i="10" s="1"/>
  <c r="D237" i="10" a="1"/>
  <c r="D237" i="10" s="1"/>
  <c r="Q236" i="10"/>
  <c r="G236" i="10"/>
  <c r="N1104" i="10" l="1"/>
  <c r="P1103" i="10"/>
  <c r="M1103" i="10" a="1"/>
  <c r="M1103" i="10" s="1"/>
  <c r="L1103" i="10" s="1"/>
  <c r="K1103" i="10" s="1"/>
  <c r="B1107" i="10"/>
  <c r="C1106" i="10" a="1"/>
  <c r="C1106" i="10" s="1"/>
  <c r="E1106" i="10" a="1"/>
  <c r="E1106" i="10" s="1"/>
  <c r="D1106" i="10" a="1"/>
  <c r="D1106" i="10" s="1"/>
  <c r="J1106" i="10"/>
  <c r="I1105" i="10"/>
  <c r="N235" i="10"/>
  <c r="M235" i="10" s="1" a="1"/>
  <c r="M235" i="10" s="1"/>
  <c r="D728" i="10" a="1"/>
  <c r="D728" i="10" s="1"/>
  <c r="C728" i="10" a="1"/>
  <c r="C728" i="10" s="1"/>
  <c r="B729" i="10"/>
  <c r="Q237" i="10"/>
  <c r="G237" i="10"/>
  <c r="E238" i="10" a="1"/>
  <c r="E238" i="10" s="1"/>
  <c r="D238" i="10" a="1"/>
  <c r="D238" i="10" s="1"/>
  <c r="C238" i="10" a="1"/>
  <c r="C238" i="10" s="1"/>
  <c r="H236" i="10"/>
  <c r="I236" i="10" s="1"/>
  <c r="O236" i="10"/>
  <c r="J236" i="10" s="1"/>
  <c r="M234" i="10" a="1"/>
  <c r="M234" i="10" s="1"/>
  <c r="L234" i="10" s="1"/>
  <c r="K234" i="10" s="1"/>
  <c r="P234" i="10"/>
  <c r="N1105" i="10" l="1"/>
  <c r="M1104" i="10" a="1"/>
  <c r="M1104" i="10" s="1"/>
  <c r="L1104" i="10" s="1"/>
  <c r="K1104" i="10" s="1"/>
  <c r="P1104" i="10"/>
  <c r="I1106" i="10"/>
  <c r="J1107" i="10"/>
  <c r="B1108" i="10"/>
  <c r="C1107" i="10" a="1"/>
  <c r="C1107" i="10" s="1"/>
  <c r="D1107" i="10" a="1"/>
  <c r="D1107" i="10" s="1"/>
  <c r="E1107" i="10" a="1"/>
  <c r="E1107" i="10" s="1"/>
  <c r="P235" i="10"/>
  <c r="N236" i="10"/>
  <c r="P236" i="10" s="1"/>
  <c r="D729" i="10" a="1"/>
  <c r="D729" i="10" s="1"/>
  <c r="C729" i="10" a="1"/>
  <c r="C729" i="10" s="1"/>
  <c r="B730" i="10"/>
  <c r="E239" i="10" a="1"/>
  <c r="E239" i="10" s="1"/>
  <c r="C239" i="10" a="1"/>
  <c r="C239" i="10" s="1"/>
  <c r="D239" i="10" a="1"/>
  <c r="D239" i="10" s="1"/>
  <c r="G238" i="10"/>
  <c r="Q238" i="10"/>
  <c r="H237" i="10"/>
  <c r="I237" i="10" s="1"/>
  <c r="O237" i="10"/>
  <c r="J237" i="10" s="1"/>
  <c r="L235" i="10"/>
  <c r="K235" i="10" s="1"/>
  <c r="N1106" i="10" l="1"/>
  <c r="P1105" i="10"/>
  <c r="M1105" i="10" a="1"/>
  <c r="M1105" i="10" s="1"/>
  <c r="L1105" i="10" s="1"/>
  <c r="K1105" i="10" s="1"/>
  <c r="B1109" i="10"/>
  <c r="D1108" i="10" a="1"/>
  <c r="D1108" i="10" s="1"/>
  <c r="C1108" i="10" a="1"/>
  <c r="C1108" i="10" s="1"/>
  <c r="E1108" i="10" a="1"/>
  <c r="E1108" i="10" s="1"/>
  <c r="J1108" i="10"/>
  <c r="I1107" i="10"/>
  <c r="N237" i="10"/>
  <c r="P237" i="10" s="1"/>
  <c r="M236" i="10" a="1"/>
  <c r="M236" i="10" s="1"/>
  <c r="L236" i="10" s="1"/>
  <c r="K236" i="10" s="1"/>
  <c r="B731" i="10"/>
  <c r="C730" i="10" a="1"/>
  <c r="C730" i="10" s="1"/>
  <c r="D730" i="10" a="1"/>
  <c r="D730" i="10" s="1"/>
  <c r="H238" i="10"/>
  <c r="I238" i="10" s="1"/>
  <c r="O238" i="10"/>
  <c r="J238" i="10" s="1"/>
  <c r="E240" i="10" a="1"/>
  <c r="E240" i="10" s="1"/>
  <c r="D240" i="10" a="1"/>
  <c r="D240" i="10" s="1"/>
  <c r="C240" i="10" a="1"/>
  <c r="C240" i="10" s="1"/>
  <c r="G239" i="10"/>
  <c r="Q239" i="10"/>
  <c r="M237" i="10" l="1" a="1"/>
  <c r="M237" i="10" s="1"/>
  <c r="L237" i="10" s="1"/>
  <c r="K237" i="10" s="1"/>
  <c r="N1107" i="10"/>
  <c r="P1106" i="10"/>
  <c r="M1106" i="10" a="1"/>
  <c r="M1106" i="10" s="1"/>
  <c r="L1106" i="10" s="1"/>
  <c r="K1106" i="10" s="1"/>
  <c r="J1109" i="10"/>
  <c r="I1108" i="10"/>
  <c r="B1110" i="10"/>
  <c r="C1109" i="10" a="1"/>
  <c r="C1109" i="10" s="1"/>
  <c r="E1109" i="10" a="1"/>
  <c r="E1109" i="10" s="1"/>
  <c r="D1109" i="10" a="1"/>
  <c r="D1109" i="10" s="1"/>
  <c r="N238" i="10"/>
  <c r="M238" i="10" s="1" a="1"/>
  <c r="M238" i="10" s="1"/>
  <c r="C731" i="10" a="1"/>
  <c r="C731" i="10" s="1"/>
  <c r="D731" i="10" a="1"/>
  <c r="D731" i="10" s="1"/>
  <c r="B732" i="10"/>
  <c r="G240" i="10"/>
  <c r="Q240" i="10"/>
  <c r="H239" i="10"/>
  <c r="I239" i="10" s="1"/>
  <c r="O239" i="10"/>
  <c r="J239" i="10" s="1"/>
  <c r="E241" i="10" a="1"/>
  <c r="E241" i="10" s="1"/>
  <c r="C241" i="10" a="1"/>
  <c r="C241" i="10" s="1"/>
  <c r="D241" i="10" a="1"/>
  <c r="D241" i="10" s="1"/>
  <c r="L238" i="10" l="1"/>
  <c r="K238" i="10" s="1"/>
  <c r="N1108" i="10"/>
  <c r="P1107" i="10"/>
  <c r="M1107" i="10" a="1"/>
  <c r="M1107" i="10" s="1"/>
  <c r="L1107" i="10" s="1"/>
  <c r="K1107" i="10" s="1"/>
  <c r="P238" i="10"/>
  <c r="B1111" i="10"/>
  <c r="E1110" i="10" a="1"/>
  <c r="E1110" i="10" s="1"/>
  <c r="C1110" i="10" a="1"/>
  <c r="C1110" i="10" s="1"/>
  <c r="D1110" i="10" a="1"/>
  <c r="D1110" i="10" s="1"/>
  <c r="I1109" i="10"/>
  <c r="J1110" i="10"/>
  <c r="B733" i="10"/>
  <c r="D732" i="10" a="1"/>
  <c r="D732" i="10" s="1"/>
  <c r="C732" i="10" a="1"/>
  <c r="C732" i="10" s="1"/>
  <c r="N239" i="10"/>
  <c r="G241" i="10"/>
  <c r="Q241" i="10"/>
  <c r="H240" i="10"/>
  <c r="I240" i="10" s="1"/>
  <c r="O240" i="10"/>
  <c r="J240" i="10" s="1"/>
  <c r="E242" i="10" a="1"/>
  <c r="E242" i="10" s="1"/>
  <c r="C242" i="10" a="1"/>
  <c r="C242" i="10" s="1"/>
  <c r="D242" i="10" a="1"/>
  <c r="D242" i="10" s="1"/>
  <c r="N1109" i="10" l="1"/>
  <c r="M1108" i="10" a="1"/>
  <c r="M1108" i="10" s="1"/>
  <c r="L1108" i="10" s="1"/>
  <c r="K1108" i="10" s="1"/>
  <c r="P1108" i="10"/>
  <c r="J1111" i="10"/>
  <c r="I1110" i="10"/>
  <c r="B1112" i="10"/>
  <c r="C1111" i="10" a="1"/>
  <c r="C1111" i="10" s="1"/>
  <c r="D1111" i="10" a="1"/>
  <c r="D1111" i="10" s="1"/>
  <c r="E1111" i="10" a="1"/>
  <c r="E1111" i="10" s="1"/>
  <c r="B734" i="10"/>
  <c r="C733" i="10" a="1"/>
  <c r="C733" i="10" s="1"/>
  <c r="D733" i="10" a="1"/>
  <c r="D733" i="10" s="1"/>
  <c r="N240" i="10"/>
  <c r="M240" i="10" s="1" a="1"/>
  <c r="M240" i="10" s="1"/>
  <c r="Q242" i="10"/>
  <c r="G242" i="10"/>
  <c r="E243" i="10" a="1"/>
  <c r="E243" i="10" s="1"/>
  <c r="D243" i="10" a="1"/>
  <c r="D243" i="10" s="1"/>
  <c r="C243" i="10" a="1"/>
  <c r="C243" i="10" s="1"/>
  <c r="H241" i="10"/>
  <c r="I241" i="10" s="1"/>
  <c r="O241" i="10"/>
  <c r="J241" i="10" s="1"/>
  <c r="P239" i="10"/>
  <c r="M239" i="10" a="1"/>
  <c r="M239" i="10" s="1"/>
  <c r="L239" i="10" s="1"/>
  <c r="K239" i="10" s="1"/>
  <c r="N241" i="10" l="1"/>
  <c r="N1110" i="10"/>
  <c r="P1109" i="10"/>
  <c r="M1109" i="10" a="1"/>
  <c r="M1109" i="10" s="1"/>
  <c r="L1109" i="10" s="1"/>
  <c r="K1109" i="10" s="1"/>
  <c r="I1111" i="10"/>
  <c r="J1112" i="10"/>
  <c r="B1113" i="10"/>
  <c r="D1112" i="10" a="1"/>
  <c r="D1112" i="10" s="1"/>
  <c r="C1112" i="10" a="1"/>
  <c r="C1112" i="10" s="1"/>
  <c r="E1112" i="10" a="1"/>
  <c r="E1112" i="10" s="1"/>
  <c r="B735" i="10"/>
  <c r="D734" i="10" a="1"/>
  <c r="D734" i="10" s="1"/>
  <c r="C734" i="10" a="1"/>
  <c r="C734" i="10" s="1"/>
  <c r="P240" i="10"/>
  <c r="E244" i="10" a="1"/>
  <c r="E244" i="10" s="1"/>
  <c r="C244" i="10" a="1"/>
  <c r="C244" i="10" s="1"/>
  <c r="D244" i="10" a="1"/>
  <c r="D244" i="10" s="1"/>
  <c r="G243" i="10"/>
  <c r="Q243" i="10"/>
  <c r="H242" i="10"/>
  <c r="I242" i="10" s="1"/>
  <c r="O242" i="10"/>
  <c r="J242" i="10" s="1"/>
  <c r="P241" i="10"/>
  <c r="M241" i="10" a="1"/>
  <c r="M241" i="10" s="1"/>
  <c r="L240" i="10"/>
  <c r="K240" i="10" s="1"/>
  <c r="N1111" i="10" l="1"/>
  <c r="P1110" i="10"/>
  <c r="M1110" i="10" a="1"/>
  <c r="M1110" i="10" s="1"/>
  <c r="L1110" i="10" s="1"/>
  <c r="K1110" i="10" s="1"/>
  <c r="B1114" i="10"/>
  <c r="C1113" i="10" a="1"/>
  <c r="C1113" i="10" s="1"/>
  <c r="D1113" i="10" a="1"/>
  <c r="D1113" i="10" s="1"/>
  <c r="E1113" i="10" a="1"/>
  <c r="E1113" i="10" s="1"/>
  <c r="I1112" i="10"/>
  <c r="J1113" i="10"/>
  <c r="B736" i="10"/>
  <c r="C735" i="10" a="1"/>
  <c r="C735" i="10" s="1"/>
  <c r="D735" i="10" a="1"/>
  <c r="D735" i="10" s="1"/>
  <c r="N242" i="10"/>
  <c r="M242" i="10" s="1" a="1"/>
  <c r="M242" i="10" s="1"/>
  <c r="H243" i="10"/>
  <c r="I243" i="10" s="1"/>
  <c r="O243" i="10"/>
  <c r="J243" i="10" s="1"/>
  <c r="L241" i="10"/>
  <c r="K241" i="10" s="1"/>
  <c r="E245" i="10" a="1"/>
  <c r="E245" i="10" s="1"/>
  <c r="C245" i="10" a="1"/>
  <c r="C245" i="10" s="1"/>
  <c r="D245" i="10" a="1"/>
  <c r="D245" i="10" s="1"/>
  <c r="Q244" i="10"/>
  <c r="G244" i="10"/>
  <c r="P1111" i="10" l="1"/>
  <c r="M1111" i="10" a="1"/>
  <c r="M1111" i="10" s="1"/>
  <c r="L1111" i="10" s="1"/>
  <c r="K1111" i="10" s="1"/>
  <c r="N1112" i="10"/>
  <c r="I1113" i="10"/>
  <c r="J1114" i="10"/>
  <c r="B1115" i="10"/>
  <c r="C1114" i="10" a="1"/>
  <c r="C1114" i="10" s="1"/>
  <c r="E1114" i="10" a="1"/>
  <c r="E1114" i="10" s="1"/>
  <c r="D1114" i="10" a="1"/>
  <c r="D1114" i="10" s="1"/>
  <c r="N243" i="10"/>
  <c r="M243" i="10" s="1" a="1"/>
  <c r="M243" i="10" s="1"/>
  <c r="B737" i="10"/>
  <c r="D736" i="10" a="1"/>
  <c r="D736" i="10" s="1"/>
  <c r="C736" i="10" a="1"/>
  <c r="C736" i="10" s="1"/>
  <c r="P242" i="10"/>
  <c r="H244" i="10"/>
  <c r="I244" i="10" s="1"/>
  <c r="O244" i="10"/>
  <c r="J244" i="10" s="1"/>
  <c r="L242" i="10"/>
  <c r="K242" i="10" s="1"/>
  <c r="Q245" i="10"/>
  <c r="G245" i="10"/>
  <c r="E246" i="10" a="1"/>
  <c r="E246" i="10" s="1"/>
  <c r="C246" i="10" a="1"/>
  <c r="C246" i="10" s="1"/>
  <c r="D246" i="10" a="1"/>
  <c r="D246" i="10" s="1"/>
  <c r="N1113" i="10" l="1"/>
  <c r="P1112" i="10"/>
  <c r="M1112" i="10" a="1"/>
  <c r="M1112" i="10" s="1"/>
  <c r="L1112" i="10" s="1"/>
  <c r="K1112" i="10" s="1"/>
  <c r="P243" i="10"/>
  <c r="J1115" i="10"/>
  <c r="I1114" i="10"/>
  <c r="B1116" i="10"/>
  <c r="C1115" i="10" a="1"/>
  <c r="C1115" i="10" s="1"/>
  <c r="D1115" i="10" a="1"/>
  <c r="D1115" i="10" s="1"/>
  <c r="E1115" i="10" a="1"/>
  <c r="E1115" i="10" s="1"/>
  <c r="N244" i="10"/>
  <c r="M244" i="10" s="1" a="1"/>
  <c r="M244" i="10" s="1"/>
  <c r="B738" i="10"/>
  <c r="C737" i="10" a="1"/>
  <c r="C737" i="10" s="1"/>
  <c r="D737" i="10" a="1"/>
  <c r="D737" i="10" s="1"/>
  <c r="O245" i="10"/>
  <c r="J245" i="10" s="1"/>
  <c r="H245" i="10"/>
  <c r="I245" i="10" s="1"/>
  <c r="E247" i="10" a="1"/>
  <c r="E247" i="10" s="1"/>
  <c r="D247" i="10" a="1"/>
  <c r="D247" i="10" s="1"/>
  <c r="C247" i="10" a="1"/>
  <c r="C247" i="10" s="1"/>
  <c r="G246" i="10"/>
  <c r="Q246" i="10"/>
  <c r="L243" i="10"/>
  <c r="K243" i="10" s="1"/>
  <c r="N245" i="10" l="1"/>
  <c r="N1114" i="10"/>
  <c r="M1113" i="10" a="1"/>
  <c r="M1113" i="10" s="1"/>
  <c r="L1113" i="10" s="1"/>
  <c r="K1113" i="10" s="1"/>
  <c r="P1113" i="10"/>
  <c r="I1115" i="10"/>
  <c r="J1116" i="10"/>
  <c r="B1117" i="10"/>
  <c r="D1116" i="10" a="1"/>
  <c r="D1116" i="10" s="1"/>
  <c r="C1116" i="10" a="1"/>
  <c r="C1116" i="10" s="1"/>
  <c r="E1116" i="10" a="1"/>
  <c r="E1116" i="10" s="1"/>
  <c r="P244" i="10"/>
  <c r="B739" i="10"/>
  <c r="D738" i="10" a="1"/>
  <c r="D738" i="10" s="1"/>
  <c r="C738" i="10" a="1"/>
  <c r="C738" i="10" s="1"/>
  <c r="E248" i="10" a="1"/>
  <c r="E248" i="10" s="1"/>
  <c r="C248" i="10" a="1"/>
  <c r="C248" i="10" s="1"/>
  <c r="D248" i="10" a="1"/>
  <c r="D248" i="10" s="1"/>
  <c r="G247" i="10"/>
  <c r="Q247" i="10"/>
  <c r="M245" i="10" a="1"/>
  <c r="M245" i="10" s="1"/>
  <c r="P245" i="10"/>
  <c r="H246" i="10"/>
  <c r="I246" i="10" s="1"/>
  <c r="O246" i="10"/>
  <c r="J246" i="10" s="1"/>
  <c r="L244" i="10"/>
  <c r="K244" i="10" s="1"/>
  <c r="N1115" i="10" l="1"/>
  <c r="P1114" i="10"/>
  <c r="M1114" i="10" a="1"/>
  <c r="M1114" i="10" s="1"/>
  <c r="L1114" i="10" s="1"/>
  <c r="K1114" i="10" s="1"/>
  <c r="I1116" i="10"/>
  <c r="J1117" i="10"/>
  <c r="B1118" i="10"/>
  <c r="C1117" i="10" a="1"/>
  <c r="C1117" i="10" s="1"/>
  <c r="D1117" i="10" a="1"/>
  <c r="D1117" i="10" s="1"/>
  <c r="E1117" i="10" a="1"/>
  <c r="E1117" i="10" s="1"/>
  <c r="N246" i="10"/>
  <c r="M246" i="10" s="1" a="1"/>
  <c r="M246" i="10" s="1"/>
  <c r="B740" i="10"/>
  <c r="C739" i="10" a="1"/>
  <c r="C739" i="10" s="1"/>
  <c r="D739" i="10" a="1"/>
  <c r="D739" i="10" s="1"/>
  <c r="L245" i="10"/>
  <c r="K245" i="10" s="1"/>
  <c r="O247" i="10"/>
  <c r="J247" i="10" s="1"/>
  <c r="H247" i="10"/>
  <c r="I247" i="10" s="1"/>
  <c r="E249" i="10" a="1"/>
  <c r="E249" i="10" s="1"/>
  <c r="C249" i="10" a="1"/>
  <c r="C249" i="10" s="1"/>
  <c r="D249" i="10" a="1"/>
  <c r="D249" i="10" s="1"/>
  <c r="G248" i="10"/>
  <c r="Q248" i="10"/>
  <c r="L246" i="10" l="1"/>
  <c r="K246" i="10" s="1"/>
  <c r="N1116" i="10"/>
  <c r="P1115" i="10"/>
  <c r="M1115" i="10" a="1"/>
  <c r="M1115" i="10" s="1"/>
  <c r="L1115" i="10" s="1"/>
  <c r="K1115" i="10" s="1"/>
  <c r="P246" i="10"/>
  <c r="I1117" i="10"/>
  <c r="J1118" i="10"/>
  <c r="B1119" i="10"/>
  <c r="E1118" i="10" a="1"/>
  <c r="E1118" i="10" s="1"/>
  <c r="C1118" i="10" a="1"/>
  <c r="C1118" i="10" s="1"/>
  <c r="D1118" i="10" a="1"/>
  <c r="D1118" i="10" s="1"/>
  <c r="N247" i="10"/>
  <c r="P247" i="10" s="1"/>
  <c r="B741" i="10"/>
  <c r="D740" i="10" a="1"/>
  <c r="D740" i="10" s="1"/>
  <c r="C740" i="10" a="1"/>
  <c r="C740" i="10" s="1"/>
  <c r="E250" i="10" a="1"/>
  <c r="E250" i="10" s="1"/>
  <c r="C250" i="10" a="1"/>
  <c r="C250" i="10" s="1"/>
  <c r="D250" i="10" a="1"/>
  <c r="D250" i="10" s="1"/>
  <c r="H248" i="10"/>
  <c r="I248" i="10" s="1"/>
  <c r="O248" i="10"/>
  <c r="J248" i="10" s="1"/>
  <c r="G249" i="10"/>
  <c r="Q249" i="10"/>
  <c r="N248" i="10" l="1"/>
  <c r="P248" i="10" s="1"/>
  <c r="N1117" i="10"/>
  <c r="M1116" i="10" a="1"/>
  <c r="M1116" i="10" s="1"/>
  <c r="L1116" i="10" s="1"/>
  <c r="K1116" i="10" s="1"/>
  <c r="P1116" i="10"/>
  <c r="B1120" i="10"/>
  <c r="C1119" i="10" a="1"/>
  <c r="C1119" i="10" s="1"/>
  <c r="D1119" i="10" a="1"/>
  <c r="D1119" i="10" s="1"/>
  <c r="E1119" i="10" a="1"/>
  <c r="E1119" i="10" s="1"/>
  <c r="J1119" i="10"/>
  <c r="I1118" i="10"/>
  <c r="M247" i="10" a="1"/>
  <c r="M247" i="10" s="1"/>
  <c r="L247" i="10" s="1"/>
  <c r="K247" i="10" s="1"/>
  <c r="B742" i="10"/>
  <c r="D741" i="10" a="1"/>
  <c r="D741" i="10" s="1"/>
  <c r="C741" i="10" a="1"/>
  <c r="C741" i="10" s="1"/>
  <c r="O249" i="10"/>
  <c r="J249" i="10" s="1"/>
  <c r="H249" i="10"/>
  <c r="I249" i="10" s="1"/>
  <c r="E251" i="10" a="1"/>
  <c r="E251" i="10" s="1"/>
  <c r="D251" i="10" a="1"/>
  <c r="D251" i="10" s="1"/>
  <c r="C251" i="10" a="1"/>
  <c r="C251" i="10" s="1"/>
  <c r="G250" i="10"/>
  <c r="Q250" i="10"/>
  <c r="M248" i="10" l="1" a="1"/>
  <c r="M248" i="10" s="1"/>
  <c r="L248" i="10" s="1"/>
  <c r="K248" i="10" s="1"/>
  <c r="N1118" i="10"/>
  <c r="P1117" i="10"/>
  <c r="M1117" i="10" a="1"/>
  <c r="M1117" i="10" s="1"/>
  <c r="L1117" i="10" s="1"/>
  <c r="K1117" i="10" s="1"/>
  <c r="I1119" i="10"/>
  <c r="J1120" i="10"/>
  <c r="B1121" i="10"/>
  <c r="C1120" i="10" a="1"/>
  <c r="C1120" i="10" s="1"/>
  <c r="D1120" i="10" a="1"/>
  <c r="D1120" i="10" s="1"/>
  <c r="E1120" i="10" a="1"/>
  <c r="E1120" i="10" s="1"/>
  <c r="B743" i="10"/>
  <c r="D742" i="10" a="1"/>
  <c r="D742" i="10" s="1"/>
  <c r="C742" i="10" a="1"/>
  <c r="C742" i="10" s="1"/>
  <c r="N249" i="10"/>
  <c r="M249" i="10" s="1" a="1"/>
  <c r="M249" i="10" s="1"/>
  <c r="Q251" i="10"/>
  <c r="G251" i="10"/>
  <c r="O250" i="10"/>
  <c r="J250" i="10" s="1"/>
  <c r="H250" i="10"/>
  <c r="I250" i="10" s="1"/>
  <c r="E252" i="10" a="1"/>
  <c r="E252" i="10" s="1"/>
  <c r="D252" i="10" a="1"/>
  <c r="D252" i="10" s="1"/>
  <c r="C252" i="10" a="1"/>
  <c r="C252" i="10" s="1"/>
  <c r="L249" i="10" l="1"/>
  <c r="K249" i="10" s="1"/>
  <c r="N250" i="10"/>
  <c r="P250" i="10" s="1"/>
  <c r="N1119" i="10"/>
  <c r="P1118" i="10"/>
  <c r="M1118" i="10" a="1"/>
  <c r="M1118" i="10" s="1"/>
  <c r="L1118" i="10" s="1"/>
  <c r="K1118" i="10" s="1"/>
  <c r="J1121" i="10"/>
  <c r="I1120" i="10"/>
  <c r="B1122" i="10"/>
  <c r="D1121" i="10" a="1"/>
  <c r="D1121" i="10" s="1"/>
  <c r="E1121" i="10" a="1"/>
  <c r="E1121" i="10" s="1"/>
  <c r="C1121" i="10" a="1"/>
  <c r="C1121" i="10" s="1"/>
  <c r="B744" i="10"/>
  <c r="D743" i="10" a="1"/>
  <c r="D743" i="10" s="1"/>
  <c r="C743" i="10" a="1"/>
  <c r="C743" i="10" s="1"/>
  <c r="P249" i="10"/>
  <c r="H251" i="10"/>
  <c r="I251" i="10" s="1"/>
  <c r="O251" i="10"/>
  <c r="J251" i="10" s="1"/>
  <c r="E253" i="10" a="1"/>
  <c r="E253" i="10" s="1"/>
  <c r="D253" i="10" a="1"/>
  <c r="D253" i="10" s="1"/>
  <c r="C253" i="10" a="1"/>
  <c r="C253" i="10" s="1"/>
  <c r="G252" i="10"/>
  <c r="Q252" i="10"/>
  <c r="M250" i="10" l="1" a="1"/>
  <c r="M250" i="10" s="1"/>
  <c r="L250" i="10" s="1"/>
  <c r="K250" i="10" s="1"/>
  <c r="N1120" i="10"/>
  <c r="P1119" i="10"/>
  <c r="M1119" i="10" a="1"/>
  <c r="M1119" i="10" s="1"/>
  <c r="L1119" i="10" s="1"/>
  <c r="K1119" i="10" s="1"/>
  <c r="J1122" i="10"/>
  <c r="I1121" i="10"/>
  <c r="B1123" i="10"/>
  <c r="C1122" i="10" a="1"/>
  <c r="C1122" i="10" s="1"/>
  <c r="D1122" i="10" a="1"/>
  <c r="D1122" i="10" s="1"/>
  <c r="E1122" i="10" a="1"/>
  <c r="E1122" i="10" s="1"/>
  <c r="B745" i="10"/>
  <c r="D744" i="10" a="1"/>
  <c r="D744" i="10" s="1"/>
  <c r="C744" i="10" a="1"/>
  <c r="C744" i="10" s="1"/>
  <c r="E254" i="10" a="1"/>
  <c r="E254" i="10" s="1"/>
  <c r="D254" i="10" a="1"/>
  <c r="D254" i="10" s="1"/>
  <c r="C254" i="10" a="1"/>
  <c r="C254" i="10" s="1"/>
  <c r="Q253" i="10"/>
  <c r="G253" i="10"/>
  <c r="N251" i="10"/>
  <c r="O252" i="10"/>
  <c r="J252" i="10" s="1"/>
  <c r="H252" i="10"/>
  <c r="I252" i="10" s="1"/>
  <c r="N252" i="10" l="1"/>
  <c r="N1121" i="10"/>
  <c r="M1120" i="10" a="1"/>
  <c r="M1120" i="10" s="1"/>
  <c r="L1120" i="10" s="1"/>
  <c r="K1120" i="10" s="1"/>
  <c r="P1120" i="10"/>
  <c r="B1124" i="10"/>
  <c r="E1123" i="10" a="1"/>
  <c r="E1123" i="10" s="1"/>
  <c r="C1123" i="10" a="1"/>
  <c r="C1123" i="10" s="1"/>
  <c r="D1123" i="10" a="1"/>
  <c r="D1123" i="10" s="1"/>
  <c r="I1122" i="10"/>
  <c r="J1123" i="10"/>
  <c r="B746" i="10"/>
  <c r="C745" i="10" a="1"/>
  <c r="C745" i="10" s="1"/>
  <c r="D745" i="10" a="1"/>
  <c r="D745" i="10" s="1"/>
  <c r="M251" i="10" a="1"/>
  <c r="M251" i="10" s="1"/>
  <c r="L251" i="10" s="1"/>
  <c r="K251" i="10" s="1"/>
  <c r="P251" i="10"/>
  <c r="H253" i="10"/>
  <c r="I253" i="10" s="1"/>
  <c r="O253" i="10"/>
  <c r="J253" i="10" s="1"/>
  <c r="E255" i="10" a="1"/>
  <c r="E255" i="10" s="1"/>
  <c r="C255" i="10" a="1"/>
  <c r="C255" i="10" s="1"/>
  <c r="D255" i="10" a="1"/>
  <c r="D255" i="10" s="1"/>
  <c r="M252" i="10" a="1"/>
  <c r="M252" i="10" s="1"/>
  <c r="P252" i="10"/>
  <c r="G254" i="10"/>
  <c r="Q254" i="10"/>
  <c r="N253" i="10" l="1"/>
  <c r="M253" i="10" s="1" a="1"/>
  <c r="M253" i="10" s="1"/>
  <c r="N1122" i="10"/>
  <c r="M1121" i="10" a="1"/>
  <c r="M1121" i="10" s="1"/>
  <c r="L1121" i="10" s="1"/>
  <c r="K1121" i="10" s="1"/>
  <c r="P1121" i="10"/>
  <c r="J1124" i="10"/>
  <c r="I1123" i="10"/>
  <c r="B1125" i="10"/>
  <c r="D1124" i="10" a="1"/>
  <c r="D1124" i="10" s="1"/>
  <c r="E1124" i="10" a="1"/>
  <c r="E1124" i="10" s="1"/>
  <c r="C1124" i="10" a="1"/>
  <c r="C1124" i="10" s="1"/>
  <c r="L252" i="10"/>
  <c r="K252" i="10" s="1"/>
  <c r="B747" i="10"/>
  <c r="D746" i="10" a="1"/>
  <c r="D746" i="10" s="1"/>
  <c r="C746" i="10" a="1"/>
  <c r="C746" i="10" s="1"/>
  <c r="P253" i="10"/>
  <c r="E256" i="10" a="1"/>
  <c r="E256" i="10" s="1"/>
  <c r="D256" i="10" a="1"/>
  <c r="D256" i="10" s="1"/>
  <c r="C256" i="10" a="1"/>
  <c r="C256" i="10" s="1"/>
  <c r="Q255" i="10"/>
  <c r="G255" i="10"/>
  <c r="H254" i="10"/>
  <c r="I254" i="10" s="1"/>
  <c r="O254" i="10"/>
  <c r="J254" i="10" s="1"/>
  <c r="L253" i="10" l="1"/>
  <c r="K253" i="10" s="1"/>
  <c r="N1123" i="10"/>
  <c r="P1122" i="10"/>
  <c r="M1122" i="10" a="1"/>
  <c r="M1122" i="10" s="1"/>
  <c r="L1122" i="10" s="1"/>
  <c r="K1122" i="10" s="1"/>
  <c r="I1124" i="10"/>
  <c r="J1125" i="10"/>
  <c r="B1126" i="10"/>
  <c r="C1125" i="10" a="1"/>
  <c r="C1125" i="10" s="1"/>
  <c r="D1125" i="10" a="1"/>
  <c r="D1125" i="10" s="1"/>
  <c r="E1125" i="10" a="1"/>
  <c r="E1125" i="10" s="1"/>
  <c r="N254" i="10"/>
  <c r="M254" i="10" s="1" a="1"/>
  <c r="M254" i="10" s="1"/>
  <c r="B748" i="10"/>
  <c r="C747" i="10" a="1"/>
  <c r="C747" i="10" s="1"/>
  <c r="D747" i="10" a="1"/>
  <c r="D747" i="10" s="1"/>
  <c r="O255" i="10"/>
  <c r="J255" i="10" s="1"/>
  <c r="H255" i="10"/>
  <c r="I255" i="10" s="1"/>
  <c r="E257" i="10" a="1"/>
  <c r="E257" i="10" s="1"/>
  <c r="C257" i="10" a="1"/>
  <c r="C257" i="10" s="1"/>
  <c r="D257" i="10" a="1"/>
  <c r="D257" i="10" s="1"/>
  <c r="G256" i="10"/>
  <c r="Q256" i="10"/>
  <c r="L254" i="10" l="1"/>
  <c r="K254" i="10" s="1"/>
  <c r="N1124" i="10"/>
  <c r="P1123" i="10"/>
  <c r="M1123" i="10" a="1"/>
  <c r="M1123" i="10" s="1"/>
  <c r="L1123" i="10" s="1"/>
  <c r="K1123" i="10" s="1"/>
  <c r="N255" i="10"/>
  <c r="P255" i="10" s="1"/>
  <c r="J1126" i="10"/>
  <c r="I1125" i="10"/>
  <c r="B1127" i="10"/>
  <c r="C1126" i="10" a="1"/>
  <c r="C1126" i="10" s="1"/>
  <c r="D1126" i="10" a="1"/>
  <c r="D1126" i="10" s="1"/>
  <c r="E1126" i="10" a="1"/>
  <c r="E1126" i="10" s="1"/>
  <c r="P254" i="10"/>
  <c r="E748" i="10" a="1"/>
  <c r="E748" i="10" s="1"/>
  <c r="C748" i="10" a="1"/>
  <c r="C748" i="10" s="1"/>
  <c r="D748" i="10" a="1"/>
  <c r="D748" i="10" s="1"/>
  <c r="E258" i="10" a="1"/>
  <c r="E258" i="10" s="1"/>
  <c r="D258" i="10" a="1"/>
  <c r="D258" i="10" s="1"/>
  <c r="C258" i="10" a="1"/>
  <c r="C258" i="10" s="1"/>
  <c r="Q257" i="10"/>
  <c r="G257" i="10"/>
  <c r="O256" i="10"/>
  <c r="J256" i="10" s="1"/>
  <c r="H256" i="10"/>
  <c r="I256" i="10" s="1"/>
  <c r="M255" i="10" l="1" a="1"/>
  <c r="M255" i="10" s="1"/>
  <c r="L255" i="10" s="1"/>
  <c r="K255" i="10" s="1"/>
  <c r="N1125" i="10"/>
  <c r="P1124" i="10"/>
  <c r="M1124" i="10" a="1"/>
  <c r="M1124" i="10" s="1"/>
  <c r="L1124" i="10" s="1"/>
  <c r="K1124" i="10" s="1"/>
  <c r="N256" i="10"/>
  <c r="P256" i="10" s="1"/>
  <c r="J1127" i="10"/>
  <c r="I1126" i="10"/>
  <c r="B1128" i="10"/>
  <c r="C1127" i="10" a="1"/>
  <c r="C1127" i="10" s="1"/>
  <c r="D1127" i="10" a="1"/>
  <c r="D1127" i="10" s="1"/>
  <c r="E1127" i="10" a="1"/>
  <c r="E1127" i="10" s="1"/>
  <c r="Q748" i="10"/>
  <c r="G748" i="10"/>
  <c r="C749" i="10" a="1"/>
  <c r="C749" i="10" s="1"/>
  <c r="D749" i="10" a="1"/>
  <c r="D749" i="10" s="1"/>
  <c r="E749" i="10" a="1"/>
  <c r="E749" i="10" s="1"/>
  <c r="H257" i="10"/>
  <c r="I257" i="10" s="1"/>
  <c r="O257" i="10"/>
  <c r="J257" i="10" s="1"/>
  <c r="E259" i="10" a="1"/>
  <c r="E259" i="10" s="1"/>
  <c r="D259" i="10" a="1"/>
  <c r="D259" i="10" s="1"/>
  <c r="C259" i="10" a="1"/>
  <c r="C259" i="10" s="1"/>
  <c r="Q258" i="10"/>
  <c r="G258" i="10"/>
  <c r="N1126" i="10" l="1"/>
  <c r="M256" i="10" a="1"/>
  <c r="M256" i="10" s="1"/>
  <c r="L256" i="10" s="1"/>
  <c r="K256" i="10" s="1"/>
  <c r="M1125" i="10" a="1"/>
  <c r="M1125" i="10" s="1"/>
  <c r="L1125" i="10" s="1"/>
  <c r="K1125" i="10" s="1"/>
  <c r="P1125" i="10"/>
  <c r="B1129" i="10"/>
  <c r="D1128" i="10" a="1"/>
  <c r="D1128" i="10" s="1"/>
  <c r="C1128" i="10" a="1"/>
  <c r="C1128" i="10" s="1"/>
  <c r="E1128" i="10" a="1"/>
  <c r="E1128" i="10" s="1"/>
  <c r="J1128" i="10"/>
  <c r="I1127" i="10"/>
  <c r="Q749" i="10"/>
  <c r="G749" i="10"/>
  <c r="C750" i="10" a="1"/>
  <c r="C750" i="10" s="1"/>
  <c r="E750" i="10" a="1"/>
  <c r="E750" i="10" s="1"/>
  <c r="D750" i="10" a="1"/>
  <c r="D750" i="10" s="1"/>
  <c r="H748" i="10"/>
  <c r="O748" i="10"/>
  <c r="N257" i="10"/>
  <c r="P257" i="10" s="1"/>
  <c r="E260" i="10" a="1"/>
  <c r="E260" i="10" s="1"/>
  <c r="C260" i="10" a="1"/>
  <c r="C260" i="10" s="1"/>
  <c r="D260" i="10" a="1"/>
  <c r="D260" i="10" s="1"/>
  <c r="Q259" i="10"/>
  <c r="G259" i="10"/>
  <c r="H258" i="10"/>
  <c r="I258" i="10" s="1"/>
  <c r="O258" i="10"/>
  <c r="J258" i="10" s="1"/>
  <c r="N258" i="10" l="1"/>
  <c r="N1127" i="10"/>
  <c r="P1126" i="10"/>
  <c r="M1126" i="10" a="1"/>
  <c r="M1126" i="10" s="1"/>
  <c r="L1126" i="10" s="1"/>
  <c r="K1126" i="10" s="1"/>
  <c r="J1129" i="10"/>
  <c r="I1128" i="10"/>
  <c r="B1130" i="10"/>
  <c r="D1129" i="10" a="1"/>
  <c r="D1129" i="10" s="1"/>
  <c r="E1129" i="10" a="1"/>
  <c r="E1129" i="10" s="1"/>
  <c r="C1129" i="10" a="1"/>
  <c r="C1129" i="10" s="1"/>
  <c r="G750" i="10"/>
  <c r="Q750" i="10"/>
  <c r="C751" i="10" a="1"/>
  <c r="C751" i="10" s="1"/>
  <c r="E751" i="10" a="1"/>
  <c r="E751" i="10" s="1"/>
  <c r="D751" i="10" a="1"/>
  <c r="D751" i="10" s="1"/>
  <c r="H749" i="10"/>
  <c r="O749" i="10"/>
  <c r="M257" i="10" a="1"/>
  <c r="M257" i="10" s="1"/>
  <c r="L257" i="10" s="1"/>
  <c r="K257" i="10" s="1"/>
  <c r="E261" i="10" a="1"/>
  <c r="E261" i="10" s="1"/>
  <c r="D261" i="10" a="1"/>
  <c r="D261" i="10" s="1"/>
  <c r="C261" i="10" a="1"/>
  <c r="C261" i="10" s="1"/>
  <c r="O259" i="10"/>
  <c r="J259" i="10" s="1"/>
  <c r="H259" i="10"/>
  <c r="I259" i="10" s="1"/>
  <c r="Q260" i="10"/>
  <c r="G260" i="10"/>
  <c r="P258" i="10"/>
  <c r="M258" i="10" a="1"/>
  <c r="M258" i="10" s="1"/>
  <c r="N1128" i="10" l="1"/>
  <c r="M1127" i="10" a="1"/>
  <c r="M1127" i="10" s="1"/>
  <c r="L1127" i="10" s="1"/>
  <c r="K1127" i="10" s="1"/>
  <c r="P1127" i="10"/>
  <c r="I1129" i="10"/>
  <c r="J1130" i="10"/>
  <c r="B1131" i="10"/>
  <c r="E1130" i="10" a="1"/>
  <c r="E1130" i="10" s="1"/>
  <c r="C1130" i="10" a="1"/>
  <c r="C1130" i="10" s="1"/>
  <c r="D1130" i="10" a="1"/>
  <c r="D1130" i="10" s="1"/>
  <c r="L258" i="10"/>
  <c r="K258" i="10" s="1"/>
  <c r="Q751" i="10"/>
  <c r="G751" i="10"/>
  <c r="E752" i="10" a="1"/>
  <c r="E752" i="10" s="1"/>
  <c r="C752" i="10" a="1"/>
  <c r="C752" i="10" s="1"/>
  <c r="D752" i="10" a="1"/>
  <c r="D752" i="10" s="1"/>
  <c r="O750" i="10"/>
  <c r="H750" i="10"/>
  <c r="H260" i="10"/>
  <c r="I260" i="10" s="1"/>
  <c r="O260" i="10"/>
  <c r="J260" i="10" s="1"/>
  <c r="N259" i="10"/>
  <c r="E262" i="10" a="1"/>
  <c r="E262" i="10" s="1"/>
  <c r="D262" i="10" a="1"/>
  <c r="D262" i="10" s="1"/>
  <c r="C262" i="10" a="1"/>
  <c r="C262" i="10" s="1"/>
  <c r="G261" i="10"/>
  <c r="Q261" i="10"/>
  <c r="N260" i="10" l="1"/>
  <c r="N1129" i="10"/>
  <c r="P1128" i="10"/>
  <c r="M1128" i="10" a="1"/>
  <c r="M1128" i="10" s="1"/>
  <c r="L1128" i="10" s="1"/>
  <c r="K1128" i="10" s="1"/>
  <c r="B1132" i="10"/>
  <c r="E1131" i="10" a="1"/>
  <c r="E1131" i="10" s="1"/>
  <c r="C1131" i="10" a="1"/>
  <c r="C1131" i="10" s="1"/>
  <c r="D1131" i="10" a="1"/>
  <c r="D1131" i="10" s="1"/>
  <c r="I1130" i="10"/>
  <c r="J1131" i="10"/>
  <c r="Q752" i="10"/>
  <c r="G752" i="10"/>
  <c r="E753" i="10" a="1"/>
  <c r="E753" i="10" s="1"/>
  <c r="D753" i="10" a="1"/>
  <c r="D753" i="10" s="1"/>
  <c r="C753" i="10" a="1"/>
  <c r="C753" i="10" s="1"/>
  <c r="H751" i="10"/>
  <c r="O751" i="10"/>
  <c r="E263" i="10" a="1"/>
  <c r="E263" i="10" s="1"/>
  <c r="D263" i="10" a="1"/>
  <c r="D263" i="10" s="1"/>
  <c r="C263" i="10" a="1"/>
  <c r="C263" i="10" s="1"/>
  <c r="H261" i="10"/>
  <c r="I261" i="10" s="1"/>
  <c r="O261" i="10"/>
  <c r="J261" i="10" s="1"/>
  <c r="Q262" i="10"/>
  <c r="G262" i="10"/>
  <c r="P259" i="10"/>
  <c r="M259" i="10" a="1"/>
  <c r="M259" i="10" s="1"/>
  <c r="L259" i="10" s="1"/>
  <c r="K259" i="10" s="1"/>
  <c r="M260" i="10" a="1"/>
  <c r="M260" i="10" s="1"/>
  <c r="P260" i="10"/>
  <c r="N261" i="10" l="1"/>
  <c r="M261" i="10" s="1" a="1"/>
  <c r="M261" i="10" s="1"/>
  <c r="N1130" i="10"/>
  <c r="P1129" i="10"/>
  <c r="M1129" i="10" a="1"/>
  <c r="M1129" i="10" s="1"/>
  <c r="L1129" i="10" s="1"/>
  <c r="K1129" i="10" s="1"/>
  <c r="I1131" i="10"/>
  <c r="J1132" i="10"/>
  <c r="B1133" i="10"/>
  <c r="C1132" i="10" a="1"/>
  <c r="C1132" i="10" s="1"/>
  <c r="D1132" i="10" a="1"/>
  <c r="D1132" i="10" s="1"/>
  <c r="E1132" i="10" a="1"/>
  <c r="E1132" i="10" s="1"/>
  <c r="G753" i="10"/>
  <c r="Q753" i="10"/>
  <c r="E754" i="10" a="1"/>
  <c r="E754" i="10" s="1"/>
  <c r="C754" i="10" a="1"/>
  <c r="C754" i="10" s="1"/>
  <c r="D754" i="10" a="1"/>
  <c r="D754" i="10" s="1"/>
  <c r="H752" i="10"/>
  <c r="O752" i="10"/>
  <c r="L260" i="10"/>
  <c r="K260" i="10" s="1"/>
  <c r="P261" i="10"/>
  <c r="E264" i="10" a="1"/>
  <c r="E264" i="10" s="1"/>
  <c r="C264" i="10" a="1"/>
  <c r="C264" i="10" s="1"/>
  <c r="D264" i="10" a="1"/>
  <c r="D264" i="10" s="1"/>
  <c r="H262" i="10"/>
  <c r="I262" i="10" s="1"/>
  <c r="O262" i="10"/>
  <c r="J262" i="10" s="1"/>
  <c r="G263" i="10"/>
  <c r="Q263" i="10"/>
  <c r="D744" i="1"/>
  <c r="N1131" i="10" l="1"/>
  <c r="P1130" i="10"/>
  <c r="M1130" i="10" a="1"/>
  <c r="M1130" i="10" s="1"/>
  <c r="L1130" i="10" s="1"/>
  <c r="K1130" i="10" s="1"/>
  <c r="I1132" i="10"/>
  <c r="J1133" i="10"/>
  <c r="B1134" i="10"/>
  <c r="C1133" i="10" a="1"/>
  <c r="C1133" i="10" s="1"/>
  <c r="D1133" i="10" a="1"/>
  <c r="D1133" i="10" s="1"/>
  <c r="E1133" i="10" a="1"/>
  <c r="E1133" i="10" s="1"/>
  <c r="L261" i="10"/>
  <c r="K261" i="10" s="1"/>
  <c r="G754" i="10"/>
  <c r="Q754" i="10"/>
  <c r="C755" i="10" a="1"/>
  <c r="C755" i="10" s="1"/>
  <c r="D755" i="10" a="1"/>
  <c r="D755" i="10" s="1"/>
  <c r="E755" i="10" a="1"/>
  <c r="E755" i="10" s="1"/>
  <c r="H753" i="10"/>
  <c r="O753" i="10"/>
  <c r="N262" i="10"/>
  <c r="M262" i="10" s="1" a="1"/>
  <c r="M262" i="10" s="1"/>
  <c r="E265" i="10" a="1"/>
  <c r="E265" i="10" s="1"/>
  <c r="C265" i="10" a="1"/>
  <c r="C265" i="10" s="1"/>
  <c r="D265" i="10" a="1"/>
  <c r="D265" i="10" s="1"/>
  <c r="Q264" i="10"/>
  <c r="G264" i="10"/>
  <c r="O263" i="10"/>
  <c r="J263" i="10" s="1"/>
  <c r="H263" i="10"/>
  <c r="I263" i="10" s="1"/>
  <c r="A744" i="1"/>
  <c r="L262" i="10" l="1"/>
  <c r="K262" i="10" s="1"/>
  <c r="N1132" i="10"/>
  <c r="P1131" i="10"/>
  <c r="M1131" i="10" a="1"/>
  <c r="M1131" i="10" s="1"/>
  <c r="L1131" i="10" s="1"/>
  <c r="K1131" i="10" s="1"/>
  <c r="B1135" i="10"/>
  <c r="C1134" i="10" a="1"/>
  <c r="C1134" i="10" s="1"/>
  <c r="D1134" i="10" a="1"/>
  <c r="D1134" i="10" s="1"/>
  <c r="E1134" i="10" a="1"/>
  <c r="E1134" i="10" s="1"/>
  <c r="I1133" i="10"/>
  <c r="J1134" i="10"/>
  <c r="Q755" i="10"/>
  <c r="G755" i="10"/>
  <c r="E756" i="10" a="1"/>
  <c r="E756" i="10" s="1"/>
  <c r="D756" i="10" a="1"/>
  <c r="D756" i="10" s="1"/>
  <c r="C756" i="10" a="1"/>
  <c r="C756" i="10" s="1"/>
  <c r="O754" i="10"/>
  <c r="H754" i="10"/>
  <c r="P262" i="10"/>
  <c r="N263" i="10"/>
  <c r="M263" i="10" s="1" a="1"/>
  <c r="M263" i="10" s="1"/>
  <c r="L263" i="10" s="1"/>
  <c r="K263" i="10" s="1"/>
  <c r="O264" i="10"/>
  <c r="J264" i="10" s="1"/>
  <c r="H264" i="10"/>
  <c r="I264" i="10" s="1"/>
  <c r="E266" i="10" a="1"/>
  <c r="E266" i="10" s="1"/>
  <c r="D266" i="10" a="1"/>
  <c r="D266" i="10" s="1"/>
  <c r="C266" i="10" a="1"/>
  <c r="C266" i="10" s="1"/>
  <c r="Q265" i="10"/>
  <c r="G265" i="10"/>
  <c r="N264" i="10" l="1"/>
  <c r="M264" i="10" s="1" a="1"/>
  <c r="M264" i="10" s="1"/>
  <c r="L264" i="10" s="1"/>
  <c r="K264" i="10" s="1"/>
  <c r="N1133" i="10"/>
  <c r="M1132" i="10" a="1"/>
  <c r="M1132" i="10" s="1"/>
  <c r="L1132" i="10" s="1"/>
  <c r="K1132" i="10" s="1"/>
  <c r="P1132" i="10"/>
  <c r="J1135" i="10"/>
  <c r="I1134" i="10"/>
  <c r="B1136" i="10"/>
  <c r="C1135" i="10" a="1"/>
  <c r="C1135" i="10" s="1"/>
  <c r="D1135" i="10" a="1"/>
  <c r="D1135" i="10" s="1"/>
  <c r="E1135" i="10" a="1"/>
  <c r="E1135" i="10" s="1"/>
  <c r="G756" i="10"/>
  <c r="Q756" i="10"/>
  <c r="E757" i="10" a="1"/>
  <c r="E757" i="10" s="1"/>
  <c r="D757" i="10" a="1"/>
  <c r="D757" i="10" s="1"/>
  <c r="C757" i="10" a="1"/>
  <c r="C757" i="10" s="1"/>
  <c r="O755" i="10"/>
  <c r="H755" i="10"/>
  <c r="P263" i="10"/>
  <c r="P264" i="10"/>
  <c r="E267" i="10" a="1"/>
  <c r="E267" i="10" s="1"/>
  <c r="D267" i="10" a="1"/>
  <c r="D267" i="10" s="1"/>
  <c r="C267" i="10" a="1"/>
  <c r="C267" i="10" s="1"/>
  <c r="G266" i="10"/>
  <c r="Q266" i="10"/>
  <c r="H265" i="10"/>
  <c r="I265" i="10" s="1"/>
  <c r="O265" i="10"/>
  <c r="J265" i="10" s="1"/>
  <c r="N1134" i="10" l="1"/>
  <c r="P1133" i="10"/>
  <c r="M1133" i="10" a="1"/>
  <c r="M1133" i="10" s="1"/>
  <c r="L1133" i="10" s="1"/>
  <c r="K1133" i="10" s="1"/>
  <c r="B1137" i="10"/>
  <c r="D1136" i="10" a="1"/>
  <c r="D1136" i="10" s="1"/>
  <c r="C1136" i="10" a="1"/>
  <c r="C1136" i="10" s="1"/>
  <c r="E1136" i="10" a="1"/>
  <c r="E1136" i="10" s="1"/>
  <c r="J1136" i="10"/>
  <c r="I1135" i="10"/>
  <c r="Q757" i="10"/>
  <c r="G757" i="10"/>
  <c r="E758" i="10" a="1"/>
  <c r="E758" i="10" s="1"/>
  <c r="D758" i="10" a="1"/>
  <c r="D758" i="10" s="1"/>
  <c r="C758" i="10" a="1"/>
  <c r="C758" i="10" s="1"/>
  <c r="H756" i="10"/>
  <c r="O756" i="10"/>
  <c r="N265" i="10"/>
  <c r="P265" i="10" s="1"/>
  <c r="H266" i="10"/>
  <c r="I266" i="10" s="1"/>
  <c r="O266" i="10"/>
  <c r="J266" i="10" s="1"/>
  <c r="E268" i="10" a="1"/>
  <c r="E268" i="10" s="1"/>
  <c r="D268" i="10" a="1"/>
  <c r="D268" i="10" s="1"/>
  <c r="C268" i="10" a="1"/>
  <c r="C268" i="10" s="1"/>
  <c r="Q267" i="10"/>
  <c r="G267" i="10"/>
  <c r="N1135" i="10" l="1"/>
  <c r="P1134" i="10"/>
  <c r="M1134" i="10" a="1"/>
  <c r="M1134" i="10" s="1"/>
  <c r="L1134" i="10" s="1"/>
  <c r="K1134" i="10" s="1"/>
  <c r="J1137" i="10"/>
  <c r="I1136" i="10"/>
  <c r="B1138" i="10"/>
  <c r="D1137" i="10" a="1"/>
  <c r="D1137" i="10" s="1"/>
  <c r="E1137" i="10" a="1"/>
  <c r="E1137" i="10" s="1"/>
  <c r="C1137" i="10" a="1"/>
  <c r="C1137" i="10" s="1"/>
  <c r="N266" i="10"/>
  <c r="M266" i="10" s="1" a="1"/>
  <c r="M266" i="10" s="1"/>
  <c r="G758" i="10"/>
  <c r="Q758" i="10"/>
  <c r="E759" i="10" a="1"/>
  <c r="E759" i="10" s="1"/>
  <c r="D759" i="10" a="1"/>
  <c r="D759" i="10" s="1"/>
  <c r="C759" i="10" a="1"/>
  <c r="C759" i="10" s="1"/>
  <c r="O757" i="10"/>
  <c r="H757" i="10"/>
  <c r="M265" i="10" a="1"/>
  <c r="M265" i="10" s="1"/>
  <c r="L265" i="10" s="1"/>
  <c r="K265" i="10" s="1"/>
  <c r="P266" i="10"/>
  <c r="E269" i="10" a="1"/>
  <c r="E269" i="10" s="1"/>
  <c r="D269" i="10" a="1"/>
  <c r="D269" i="10" s="1"/>
  <c r="C269" i="10" a="1"/>
  <c r="C269" i="10" s="1"/>
  <c r="Q268" i="10"/>
  <c r="G268" i="10"/>
  <c r="H267" i="10"/>
  <c r="I267" i="10" s="1"/>
  <c r="O267" i="10"/>
  <c r="J267" i="10" s="1"/>
  <c r="N267" i="10" l="1"/>
  <c r="N1136" i="10"/>
  <c r="P1135" i="10"/>
  <c r="M1135" i="10" a="1"/>
  <c r="M1135" i="10" s="1"/>
  <c r="L1135" i="10" s="1"/>
  <c r="K1135" i="10" s="1"/>
  <c r="I1137" i="10"/>
  <c r="J1138" i="10"/>
  <c r="B1139" i="10"/>
  <c r="E1138" i="10" a="1"/>
  <c r="E1138" i="10" s="1"/>
  <c r="D1138" i="10" a="1"/>
  <c r="D1138" i="10" s="1"/>
  <c r="C1138" i="10" a="1"/>
  <c r="C1138" i="10" s="1"/>
  <c r="Q759" i="10"/>
  <c r="G759" i="10"/>
  <c r="L266" i="10"/>
  <c r="K266" i="10" s="1"/>
  <c r="D760" i="10" a="1"/>
  <c r="D760" i="10" s="1"/>
  <c r="E760" i="10" a="1"/>
  <c r="E760" i="10" s="1"/>
  <c r="C760" i="10" a="1"/>
  <c r="C760" i="10" s="1"/>
  <c r="H758" i="10"/>
  <c r="O758" i="10"/>
  <c r="O268" i="10"/>
  <c r="J268" i="10" s="1"/>
  <c r="H268" i="10"/>
  <c r="I268" i="10" s="1"/>
  <c r="E270" i="10" a="1"/>
  <c r="E270" i="10" s="1"/>
  <c r="C270" i="10" a="1"/>
  <c r="C270" i="10" s="1"/>
  <c r="D270" i="10" a="1"/>
  <c r="D270" i="10" s="1"/>
  <c r="G269" i="10"/>
  <c r="Q269" i="10"/>
  <c r="M267" i="10" a="1"/>
  <c r="M267" i="10" s="1"/>
  <c r="L267" i="10" s="1"/>
  <c r="K267" i="10" s="1"/>
  <c r="P267" i="10"/>
  <c r="N268" i="10" l="1"/>
  <c r="N1137" i="10"/>
  <c r="M1136" i="10" a="1"/>
  <c r="M1136" i="10" s="1"/>
  <c r="L1136" i="10" s="1"/>
  <c r="K1136" i="10" s="1"/>
  <c r="P1136" i="10"/>
  <c r="I1138" i="10"/>
  <c r="J1139" i="10"/>
  <c r="B1140" i="10"/>
  <c r="E1139" i="10" a="1"/>
  <c r="E1139" i="10" s="1"/>
  <c r="C1139" i="10" a="1"/>
  <c r="C1139" i="10" s="1"/>
  <c r="D1139" i="10" a="1"/>
  <c r="D1139" i="10" s="1"/>
  <c r="Q760" i="10"/>
  <c r="G760" i="10"/>
  <c r="C761" i="10" a="1"/>
  <c r="C761" i="10" s="1"/>
  <c r="E761" i="10" a="1"/>
  <c r="E761" i="10" s="1"/>
  <c r="D761" i="10" a="1"/>
  <c r="D761" i="10" s="1"/>
  <c r="H759" i="10"/>
  <c r="O759" i="10"/>
  <c r="M268" i="10" a="1"/>
  <c r="M268" i="10" s="1"/>
  <c r="L268" i="10" s="1"/>
  <c r="K268" i="10" s="1"/>
  <c r="P268" i="10"/>
  <c r="H269" i="10"/>
  <c r="I269" i="10" s="1"/>
  <c r="O269" i="10"/>
  <c r="J269" i="10" s="1"/>
  <c r="E271" i="10" a="1"/>
  <c r="E271" i="10" s="1"/>
  <c r="C271" i="10" a="1"/>
  <c r="C271" i="10" s="1"/>
  <c r="D271" i="10" a="1"/>
  <c r="D271" i="10" s="1"/>
  <c r="Q270" i="10"/>
  <c r="G270" i="10"/>
  <c r="N269" i="10" l="1"/>
  <c r="N1138" i="10"/>
  <c r="M1137" i="10" a="1"/>
  <c r="M1137" i="10" s="1"/>
  <c r="L1137" i="10" s="1"/>
  <c r="K1137" i="10" s="1"/>
  <c r="P1137" i="10"/>
  <c r="I1139" i="10"/>
  <c r="J1140" i="10"/>
  <c r="B1141" i="10"/>
  <c r="C1140" i="10" a="1"/>
  <c r="C1140" i="10" s="1"/>
  <c r="D1140" i="10" a="1"/>
  <c r="D1140" i="10" s="1"/>
  <c r="E1140" i="10" a="1"/>
  <c r="E1140" i="10" s="1"/>
  <c r="Q761" i="10"/>
  <c r="G761" i="10"/>
  <c r="C762" i="10" a="1"/>
  <c r="C762" i="10" s="1"/>
  <c r="E762" i="10" a="1"/>
  <c r="E762" i="10" s="1"/>
  <c r="D762" i="10" a="1"/>
  <c r="D762" i="10" s="1"/>
  <c r="O760" i="10"/>
  <c r="H760" i="10"/>
  <c r="P269" i="10"/>
  <c r="M269" i="10" a="1"/>
  <c r="M269" i="10" s="1"/>
  <c r="L269" i="10" s="1"/>
  <c r="K269" i="10" s="1"/>
  <c r="Q271" i="10"/>
  <c r="G271" i="10"/>
  <c r="E272" i="10" a="1"/>
  <c r="E272" i="10" s="1"/>
  <c r="C272" i="10" a="1"/>
  <c r="C272" i="10" s="1"/>
  <c r="D272" i="10" a="1"/>
  <c r="D272" i="10" s="1"/>
  <c r="O270" i="10"/>
  <c r="J270" i="10" s="1"/>
  <c r="H270" i="10"/>
  <c r="I270" i="10" s="1"/>
  <c r="N1139" i="10" l="1"/>
  <c r="P1138" i="10"/>
  <c r="M1138" i="10" a="1"/>
  <c r="M1138" i="10" s="1"/>
  <c r="L1138" i="10" s="1"/>
  <c r="K1138" i="10" s="1"/>
  <c r="I1140" i="10"/>
  <c r="J1141" i="10"/>
  <c r="B1142" i="10"/>
  <c r="C1141" i="10" a="1"/>
  <c r="C1141" i="10" s="1"/>
  <c r="D1141" i="10" a="1"/>
  <c r="D1141" i="10" s="1"/>
  <c r="E1141" i="10" a="1"/>
  <c r="E1141" i="10" s="1"/>
  <c r="G762" i="10"/>
  <c r="Q762" i="10"/>
  <c r="H761" i="10"/>
  <c r="O761" i="10"/>
  <c r="D763" i="10" a="1"/>
  <c r="D763" i="10" s="1"/>
  <c r="C763" i="10" a="1"/>
  <c r="C763" i="10" s="1"/>
  <c r="E763" i="10" a="1"/>
  <c r="E763" i="10" s="1"/>
  <c r="N270" i="10"/>
  <c r="M270" i="10" s="1" a="1"/>
  <c r="M270" i="10" s="1"/>
  <c r="L270" i="10" s="1"/>
  <c r="K270" i="10" s="1"/>
  <c r="Q272" i="10"/>
  <c r="G272" i="10"/>
  <c r="O271" i="10"/>
  <c r="J271" i="10" s="1"/>
  <c r="H271" i="10"/>
  <c r="I271" i="10" s="1"/>
  <c r="E273" i="10" a="1"/>
  <c r="E273" i="10" s="1"/>
  <c r="C273" i="10" a="1"/>
  <c r="C273" i="10" s="1"/>
  <c r="D273" i="10" a="1"/>
  <c r="D273" i="10" s="1"/>
  <c r="N1140" i="10" l="1"/>
  <c r="P1139" i="10"/>
  <c r="M1139" i="10" a="1"/>
  <c r="M1139" i="10" s="1"/>
  <c r="L1139" i="10" s="1"/>
  <c r="K1139" i="10" s="1"/>
  <c r="B1143" i="10"/>
  <c r="C1142" i="10" a="1"/>
  <c r="C1142" i="10" s="1"/>
  <c r="D1142" i="10" a="1"/>
  <c r="D1142" i="10" s="1"/>
  <c r="E1142" i="10" a="1"/>
  <c r="E1142" i="10" s="1"/>
  <c r="I1141" i="10"/>
  <c r="J1142" i="10"/>
  <c r="G763" i="10"/>
  <c r="Q763" i="10"/>
  <c r="N271" i="10"/>
  <c r="P271" i="10" s="1"/>
  <c r="E764" i="10" a="1"/>
  <c r="E764" i="10" s="1"/>
  <c r="D764" i="10" a="1"/>
  <c r="D764" i="10" s="1"/>
  <c r="C764" i="10" a="1"/>
  <c r="C764" i="10" s="1"/>
  <c r="O762" i="10"/>
  <c r="H762" i="10"/>
  <c r="P270" i="10"/>
  <c r="Q273" i="10"/>
  <c r="G273" i="10"/>
  <c r="H272" i="10"/>
  <c r="I272" i="10" s="1"/>
  <c r="O272" i="10"/>
  <c r="J272" i="10" s="1"/>
  <c r="E274" i="10" a="1"/>
  <c r="E274" i="10" s="1"/>
  <c r="C274" i="10" a="1"/>
  <c r="C274" i="10" s="1"/>
  <c r="D274" i="10" a="1"/>
  <c r="D274" i="10" s="1"/>
  <c r="M271" i="10" l="1" a="1"/>
  <c r="M271" i="10" s="1"/>
  <c r="L271" i="10" s="1"/>
  <c r="K271" i="10" s="1"/>
  <c r="N1141" i="10"/>
  <c r="P1140" i="10"/>
  <c r="M1140" i="10" a="1"/>
  <c r="M1140" i="10" s="1"/>
  <c r="L1140" i="10" s="1"/>
  <c r="K1140" i="10" s="1"/>
  <c r="J1143" i="10"/>
  <c r="I1142" i="10"/>
  <c r="B1144" i="10"/>
  <c r="C1143" i="10" a="1"/>
  <c r="C1143" i="10" s="1"/>
  <c r="D1143" i="10" a="1"/>
  <c r="D1143" i="10" s="1"/>
  <c r="E1143" i="10" a="1"/>
  <c r="E1143" i="10" s="1"/>
  <c r="Q764" i="10"/>
  <c r="G764" i="10"/>
  <c r="E765" i="10" a="1"/>
  <c r="E765" i="10" s="1"/>
  <c r="D765" i="10" a="1"/>
  <c r="D765" i="10" s="1"/>
  <c r="C765" i="10" a="1"/>
  <c r="C765" i="10" s="1"/>
  <c r="H763" i="10"/>
  <c r="O763" i="10"/>
  <c r="N272" i="10"/>
  <c r="P272" i="10" s="1"/>
  <c r="E275" i="10" a="1"/>
  <c r="E275" i="10" s="1"/>
  <c r="D275" i="10" a="1"/>
  <c r="D275" i="10" s="1"/>
  <c r="C275" i="10" a="1"/>
  <c r="C275" i="10" s="1"/>
  <c r="Q274" i="10"/>
  <c r="G274" i="10"/>
  <c r="H273" i="10"/>
  <c r="I273" i="10" s="1"/>
  <c r="O273" i="10"/>
  <c r="J273" i="10" s="1"/>
  <c r="N1142" i="10" l="1"/>
  <c r="M1141" i="10" a="1"/>
  <c r="M1141" i="10" s="1"/>
  <c r="L1141" i="10" s="1"/>
  <c r="K1141" i="10" s="1"/>
  <c r="P1141" i="10"/>
  <c r="B1145" i="10"/>
  <c r="D1144" i="10" a="1"/>
  <c r="D1144" i="10" s="1"/>
  <c r="E1144" i="10" a="1"/>
  <c r="E1144" i="10" s="1"/>
  <c r="C1144" i="10" a="1"/>
  <c r="C1144" i="10" s="1"/>
  <c r="J1144" i="10"/>
  <c r="I1143" i="10"/>
  <c r="N273" i="10"/>
  <c r="M273" i="10" s="1" a="1"/>
  <c r="M273" i="10" s="1"/>
  <c r="Q765" i="10"/>
  <c r="G765" i="10"/>
  <c r="C766" i="10" a="1"/>
  <c r="C766" i="10" s="1"/>
  <c r="E766" i="10" a="1"/>
  <c r="E766" i="10" s="1"/>
  <c r="D766" i="10" a="1"/>
  <c r="D766" i="10" s="1"/>
  <c r="H764" i="10"/>
  <c r="O764" i="10"/>
  <c r="M272" i="10" a="1"/>
  <c r="M272" i="10" s="1"/>
  <c r="L272" i="10" s="1"/>
  <c r="K272" i="10" s="1"/>
  <c r="G275" i="10"/>
  <c r="Q275" i="10"/>
  <c r="H274" i="10"/>
  <c r="I274" i="10" s="1"/>
  <c r="O274" i="10"/>
  <c r="J274" i="10" s="1"/>
  <c r="E276" i="10" a="1"/>
  <c r="E276" i="10" s="1"/>
  <c r="D276" i="10" a="1"/>
  <c r="D276" i="10" s="1"/>
  <c r="C276" i="10" a="1"/>
  <c r="C276" i="10" s="1"/>
  <c r="N274" i="10" l="1"/>
  <c r="P273" i="10"/>
  <c r="N1143" i="10"/>
  <c r="P1142" i="10"/>
  <c r="M1142" i="10" a="1"/>
  <c r="M1142" i="10" s="1"/>
  <c r="L1142" i="10" s="1"/>
  <c r="K1142" i="10" s="1"/>
  <c r="J1145" i="10"/>
  <c r="I1144" i="10"/>
  <c r="B1146" i="10"/>
  <c r="D1145" i="10" a="1"/>
  <c r="D1145" i="10" s="1"/>
  <c r="E1145" i="10" a="1"/>
  <c r="E1145" i="10" s="1"/>
  <c r="C1145" i="10" a="1"/>
  <c r="C1145" i="10" s="1"/>
  <c r="G766" i="10"/>
  <c r="Q766" i="10"/>
  <c r="L273" i="10"/>
  <c r="K273" i="10" s="1"/>
  <c r="E767" i="10" a="1"/>
  <c r="E767" i="10" s="1"/>
  <c r="D767" i="10" a="1"/>
  <c r="D767" i="10" s="1"/>
  <c r="C767" i="10" a="1"/>
  <c r="C767" i="10" s="1"/>
  <c r="H765" i="10"/>
  <c r="O765" i="10"/>
  <c r="P274" i="10"/>
  <c r="M274" i="10" a="1"/>
  <c r="M274" i="10" s="1"/>
  <c r="Q276" i="10"/>
  <c r="G276" i="10"/>
  <c r="E277" i="10" a="1"/>
  <c r="E277" i="10" s="1"/>
  <c r="D277" i="10" a="1"/>
  <c r="D277" i="10" s="1"/>
  <c r="C277" i="10" a="1"/>
  <c r="C277" i="10" s="1"/>
  <c r="O275" i="10"/>
  <c r="J275" i="10" s="1"/>
  <c r="H275" i="10"/>
  <c r="I275" i="10" s="1"/>
  <c r="N1144" i="10" l="1"/>
  <c r="L274" i="10"/>
  <c r="K274" i="10" s="1"/>
  <c r="P1143" i="10"/>
  <c r="M1143" i="10" a="1"/>
  <c r="M1143" i="10" s="1"/>
  <c r="L1143" i="10" s="1"/>
  <c r="K1143" i="10" s="1"/>
  <c r="B1147" i="10"/>
  <c r="E1146" i="10" a="1"/>
  <c r="E1146" i="10" s="1"/>
  <c r="C1146" i="10" a="1"/>
  <c r="C1146" i="10" s="1"/>
  <c r="D1146" i="10" a="1"/>
  <c r="D1146" i="10" s="1"/>
  <c r="I1145" i="10"/>
  <c r="J1146" i="10"/>
  <c r="Q767" i="10"/>
  <c r="G767" i="10"/>
  <c r="C768" i="10" a="1"/>
  <c r="C768" i="10" s="1"/>
  <c r="D768" i="10" a="1"/>
  <c r="D768" i="10" s="1"/>
  <c r="E768" i="10" a="1"/>
  <c r="E768" i="10" s="1"/>
  <c r="H766" i="10"/>
  <c r="O766" i="10"/>
  <c r="N275" i="10"/>
  <c r="M275" i="10" s="1" a="1"/>
  <c r="M275" i="10" s="1"/>
  <c r="L275" i="10" s="1"/>
  <c r="K275" i="10" s="1"/>
  <c r="E278" i="10" a="1"/>
  <c r="E278" i="10" s="1"/>
  <c r="C278" i="10" a="1"/>
  <c r="C278" i="10" s="1"/>
  <c r="D278" i="10" a="1"/>
  <c r="D278" i="10" s="1"/>
  <c r="G277" i="10"/>
  <c r="Q277" i="10"/>
  <c r="H276" i="10"/>
  <c r="I276" i="10" s="1"/>
  <c r="O276" i="10"/>
  <c r="J276" i="10" s="1"/>
  <c r="N1145" i="10" l="1"/>
  <c r="M1144" i="10" a="1"/>
  <c r="M1144" i="10" s="1"/>
  <c r="L1144" i="10" s="1"/>
  <c r="K1144" i="10" s="1"/>
  <c r="P1144" i="10"/>
  <c r="N276" i="10"/>
  <c r="I1146" i="10"/>
  <c r="J1147" i="10"/>
  <c r="B1148" i="10"/>
  <c r="C1147" i="10" a="1"/>
  <c r="C1147" i="10" s="1"/>
  <c r="D1147" i="10" a="1"/>
  <c r="D1147" i="10" s="1"/>
  <c r="E1147" i="10" a="1"/>
  <c r="E1147" i="10" s="1"/>
  <c r="Q768" i="10"/>
  <c r="G768" i="10"/>
  <c r="E769" i="10" a="1"/>
  <c r="E769" i="10" s="1"/>
  <c r="C769" i="10" a="1"/>
  <c r="C769" i="10" s="1"/>
  <c r="D769" i="10" a="1"/>
  <c r="D769" i="10" s="1"/>
  <c r="H767" i="10"/>
  <c r="O767" i="10"/>
  <c r="P275" i="10"/>
  <c r="P276" i="10"/>
  <c r="M276" i="10" a="1"/>
  <c r="M276" i="10" s="1"/>
  <c r="L276" i="10" s="1"/>
  <c r="K276" i="10" s="1"/>
  <c r="H277" i="10"/>
  <c r="I277" i="10" s="1"/>
  <c r="O277" i="10"/>
  <c r="J277" i="10" s="1"/>
  <c r="E279" i="10" a="1"/>
  <c r="E279" i="10" s="1"/>
  <c r="C279" i="10" a="1"/>
  <c r="C279" i="10" s="1"/>
  <c r="D279" i="10" a="1"/>
  <c r="D279" i="10" s="1"/>
  <c r="Q278" i="10"/>
  <c r="G278" i="10"/>
  <c r="N277" i="10" l="1"/>
  <c r="M277" i="10" s="1" a="1"/>
  <c r="M277" i="10" s="1"/>
  <c r="L277" i="10" s="1"/>
  <c r="K277" i="10" s="1"/>
  <c r="N1146" i="10"/>
  <c r="P1145" i="10"/>
  <c r="M1145" i="10" a="1"/>
  <c r="M1145" i="10" s="1"/>
  <c r="L1145" i="10" s="1"/>
  <c r="K1145" i="10" s="1"/>
  <c r="B1149" i="10"/>
  <c r="C1148" i="10" a="1"/>
  <c r="C1148" i="10" s="1"/>
  <c r="D1148" i="10" a="1"/>
  <c r="D1148" i="10" s="1"/>
  <c r="E1148" i="10" a="1"/>
  <c r="E1148" i="10" s="1"/>
  <c r="J1148" i="10"/>
  <c r="I1147" i="10"/>
  <c r="Q769" i="10"/>
  <c r="G769" i="10"/>
  <c r="D770" i="10" a="1"/>
  <c r="D770" i="10" s="1"/>
  <c r="C770" i="10" a="1"/>
  <c r="C770" i="10" s="1"/>
  <c r="E770" i="10" a="1"/>
  <c r="E770" i="10" s="1"/>
  <c r="H768" i="10"/>
  <c r="O768" i="10"/>
  <c r="P277" i="10"/>
  <c r="E280" i="10" a="1"/>
  <c r="E280" i="10" s="1"/>
  <c r="C280" i="10" a="1"/>
  <c r="C280" i="10" s="1"/>
  <c r="D280" i="10" a="1"/>
  <c r="D280" i="10" s="1"/>
  <c r="O278" i="10"/>
  <c r="J278" i="10" s="1"/>
  <c r="H278" i="10"/>
  <c r="I278" i="10" s="1"/>
  <c r="Q279" i="10"/>
  <c r="G279" i="10"/>
  <c r="N278" i="10" l="1"/>
  <c r="N1147" i="10"/>
  <c r="P1146" i="10"/>
  <c r="M1146" i="10" a="1"/>
  <c r="M1146" i="10" s="1"/>
  <c r="L1146" i="10" s="1"/>
  <c r="K1146" i="10" s="1"/>
  <c r="J1149" i="10"/>
  <c r="I1148" i="10"/>
  <c r="B1150" i="10"/>
  <c r="C1149" i="10" a="1"/>
  <c r="C1149" i="10" s="1"/>
  <c r="D1149" i="10" a="1"/>
  <c r="D1149" i="10" s="1"/>
  <c r="E1149" i="10" a="1"/>
  <c r="E1149" i="10" s="1"/>
  <c r="Q770" i="10"/>
  <c r="G770" i="10"/>
  <c r="E771" i="10" a="1"/>
  <c r="E771" i="10" s="1"/>
  <c r="D771" i="10" a="1"/>
  <c r="D771" i="10" s="1"/>
  <c r="C771" i="10" a="1"/>
  <c r="C771" i="10" s="1"/>
  <c r="O769" i="10"/>
  <c r="H769" i="10"/>
  <c r="M278" i="10" a="1"/>
  <c r="M278" i="10" s="1"/>
  <c r="L278" i="10" s="1"/>
  <c r="K278" i="10" s="1"/>
  <c r="P278" i="10"/>
  <c r="E281" i="10" a="1"/>
  <c r="E281" i="10" s="1"/>
  <c r="C281" i="10" a="1"/>
  <c r="C281" i="10" s="1"/>
  <c r="D281" i="10" a="1"/>
  <c r="D281" i="10" s="1"/>
  <c r="O279" i="10"/>
  <c r="J279" i="10" s="1"/>
  <c r="H279" i="10"/>
  <c r="I279" i="10" s="1"/>
  <c r="G280" i="10"/>
  <c r="Q280" i="10"/>
  <c r="N279" i="10" l="1"/>
  <c r="P279" i="10" s="1"/>
  <c r="N1148" i="10"/>
  <c r="P1147" i="10"/>
  <c r="M1147" i="10" a="1"/>
  <c r="M1147" i="10" s="1"/>
  <c r="L1147" i="10" s="1"/>
  <c r="K1147" i="10" s="1"/>
  <c r="B1151" i="10"/>
  <c r="C1150" i="10" a="1"/>
  <c r="C1150" i="10" s="1"/>
  <c r="D1150" i="10" a="1"/>
  <c r="D1150" i="10" s="1"/>
  <c r="E1150" i="10" a="1"/>
  <c r="E1150" i="10" s="1"/>
  <c r="J1150" i="10"/>
  <c r="I1149" i="10"/>
  <c r="Q771" i="10"/>
  <c r="G771" i="10"/>
  <c r="E772" i="10" a="1"/>
  <c r="E772" i="10" s="1"/>
  <c r="D772" i="10" a="1"/>
  <c r="D772" i="10" s="1"/>
  <c r="C772" i="10" a="1"/>
  <c r="C772" i="10" s="1"/>
  <c r="H770" i="10"/>
  <c r="O770" i="10"/>
  <c r="M279" i="10" a="1"/>
  <c r="M279" i="10" s="1"/>
  <c r="L279" i="10" s="1"/>
  <c r="K279" i="10" s="1"/>
  <c r="E282" i="10" a="1"/>
  <c r="E282" i="10" s="1"/>
  <c r="D282" i="10" a="1"/>
  <c r="D282" i="10" s="1"/>
  <c r="C282" i="10" a="1"/>
  <c r="C282" i="10" s="1"/>
  <c r="G281" i="10"/>
  <c r="Q281" i="10"/>
  <c r="H280" i="10"/>
  <c r="I280" i="10" s="1"/>
  <c r="O280" i="10"/>
  <c r="J280" i="10" s="1"/>
  <c r="N280" i="10" l="1"/>
  <c r="P280" i="10" s="1"/>
  <c r="N1149" i="10"/>
  <c r="P1148" i="10"/>
  <c r="M1148" i="10" a="1"/>
  <c r="M1148" i="10" s="1"/>
  <c r="L1148" i="10" s="1"/>
  <c r="K1148" i="10" s="1"/>
  <c r="J1151" i="10"/>
  <c r="I1150" i="10"/>
  <c r="B1152" i="10"/>
  <c r="D1151" i="10" a="1"/>
  <c r="D1151" i="10" s="1"/>
  <c r="E1151" i="10" a="1"/>
  <c r="E1151" i="10" s="1"/>
  <c r="C1151" i="10" a="1"/>
  <c r="C1151" i="10" s="1"/>
  <c r="H771" i="10"/>
  <c r="O771" i="10"/>
  <c r="Q772" i="10"/>
  <c r="G772" i="10"/>
  <c r="C773" i="10" a="1"/>
  <c r="C773" i="10" s="1"/>
  <c r="E773" i="10" a="1"/>
  <c r="E773" i="10" s="1"/>
  <c r="D773" i="10" a="1"/>
  <c r="D773" i="10" s="1"/>
  <c r="M280" i="10" a="1"/>
  <c r="M280" i="10" s="1"/>
  <c r="L280" i="10" s="1"/>
  <c r="K280" i="10" s="1"/>
  <c r="O281" i="10"/>
  <c r="J281" i="10" s="1"/>
  <c r="H281" i="10"/>
  <c r="I281" i="10" s="1"/>
  <c r="E283" i="10" a="1"/>
  <c r="E283" i="10" s="1"/>
  <c r="C283" i="10" a="1"/>
  <c r="C283" i="10" s="1"/>
  <c r="D283" i="10" a="1"/>
  <c r="D283" i="10" s="1"/>
  <c r="G282" i="10"/>
  <c r="Q282" i="10"/>
  <c r="N1150" i="10" l="1"/>
  <c r="P1149" i="10"/>
  <c r="M1149" i="10" a="1"/>
  <c r="M1149" i="10" s="1"/>
  <c r="L1149" i="10" s="1"/>
  <c r="K1149" i="10" s="1"/>
  <c r="J1152" i="10"/>
  <c r="I1151" i="10"/>
  <c r="B1153" i="10"/>
  <c r="C1152" i="10" a="1"/>
  <c r="C1152" i="10" s="1"/>
  <c r="D1152" i="10" a="1"/>
  <c r="D1152" i="10" s="1"/>
  <c r="E1152" i="10" a="1"/>
  <c r="E1152" i="10" s="1"/>
  <c r="Q773" i="10"/>
  <c r="G773" i="10"/>
  <c r="C774" i="10" a="1"/>
  <c r="C774" i="10" s="1"/>
  <c r="D774" i="10" a="1"/>
  <c r="D774" i="10" s="1"/>
  <c r="E774" i="10" a="1"/>
  <c r="E774" i="10" s="1"/>
  <c r="H772" i="10"/>
  <c r="O772" i="10"/>
  <c r="N281" i="10"/>
  <c r="M281" i="10" s="1" a="1"/>
  <c r="M281" i="10" s="1"/>
  <c r="L281" i="10" s="1"/>
  <c r="K281" i="10" s="1"/>
  <c r="E284" i="10" a="1"/>
  <c r="E284" i="10" s="1"/>
  <c r="D284" i="10" a="1"/>
  <c r="D284" i="10" s="1"/>
  <c r="C284" i="10" a="1"/>
  <c r="C284" i="10" s="1"/>
  <c r="G283" i="10"/>
  <c r="Q283" i="10"/>
  <c r="O282" i="10"/>
  <c r="J282" i="10" s="1"/>
  <c r="H282" i="10"/>
  <c r="I282" i="10" s="1"/>
  <c r="N282" i="10" l="1"/>
  <c r="N1151" i="10"/>
  <c r="P1150" i="10"/>
  <c r="M1150" i="10" a="1"/>
  <c r="M1150" i="10" s="1"/>
  <c r="L1150" i="10" s="1"/>
  <c r="K1150" i="10" s="1"/>
  <c r="B1154" i="10"/>
  <c r="E1153" i="10" a="1"/>
  <c r="E1153" i="10" s="1"/>
  <c r="C1153" i="10" a="1"/>
  <c r="C1153" i="10" s="1"/>
  <c r="D1153" i="10" a="1"/>
  <c r="D1153" i="10" s="1"/>
  <c r="I1152" i="10"/>
  <c r="J1153" i="10"/>
  <c r="Q774" i="10"/>
  <c r="G774" i="10"/>
  <c r="E775" i="10" a="1"/>
  <c r="E775" i="10" s="1"/>
  <c r="D775" i="10" a="1"/>
  <c r="D775" i="10" s="1"/>
  <c r="C775" i="10" a="1"/>
  <c r="C775" i="10" s="1"/>
  <c r="O773" i="10"/>
  <c r="H773" i="10"/>
  <c r="P281" i="10"/>
  <c r="M282" i="10" a="1"/>
  <c r="M282" i="10" s="1"/>
  <c r="L282" i="10" s="1"/>
  <c r="K282" i="10" s="1"/>
  <c r="P282" i="10"/>
  <c r="H283" i="10"/>
  <c r="I283" i="10" s="1"/>
  <c r="O283" i="10"/>
  <c r="J283" i="10" s="1"/>
  <c r="E285" i="10" a="1"/>
  <c r="E285" i="10" s="1"/>
  <c r="C285" i="10" a="1"/>
  <c r="C285" i="10" s="1"/>
  <c r="D285" i="10" a="1"/>
  <c r="D285" i="10" s="1"/>
  <c r="Q284" i="10"/>
  <c r="G284" i="10"/>
  <c r="N1152" i="10" l="1"/>
  <c r="P1151" i="10"/>
  <c r="M1151" i="10" a="1"/>
  <c r="M1151" i="10" s="1"/>
  <c r="L1151" i="10" s="1"/>
  <c r="K1151" i="10" s="1"/>
  <c r="J1154" i="10"/>
  <c r="I1153" i="10"/>
  <c r="B1155" i="10"/>
  <c r="C1154" i="10" a="1"/>
  <c r="C1154" i="10" s="1"/>
  <c r="D1154" i="10" a="1"/>
  <c r="D1154" i="10" s="1"/>
  <c r="E1154" i="10" a="1"/>
  <c r="E1154" i="10" s="1"/>
  <c r="Q775" i="10"/>
  <c r="G775" i="10"/>
  <c r="C776" i="10" a="1"/>
  <c r="C776" i="10" s="1"/>
  <c r="E776" i="10" a="1"/>
  <c r="E776" i="10" s="1"/>
  <c r="D776" i="10" a="1"/>
  <c r="D776" i="10" s="1"/>
  <c r="H774" i="10"/>
  <c r="O774" i="10"/>
  <c r="N283" i="10"/>
  <c r="P283" i="10" s="1"/>
  <c r="E286" i="10" a="1"/>
  <c r="E286" i="10" s="1"/>
  <c r="C286" i="10" a="1"/>
  <c r="C286" i="10" s="1"/>
  <c r="D286" i="10" a="1"/>
  <c r="D286" i="10" s="1"/>
  <c r="H284" i="10"/>
  <c r="I284" i="10" s="1"/>
  <c r="O284" i="10"/>
  <c r="J284" i="10" s="1"/>
  <c r="G285" i="10"/>
  <c r="Q285" i="10"/>
  <c r="N284" i="10" l="1"/>
  <c r="N1153" i="10"/>
  <c r="P1152" i="10"/>
  <c r="M1152" i="10" a="1"/>
  <c r="M1152" i="10" s="1"/>
  <c r="L1152" i="10" s="1"/>
  <c r="K1152" i="10" s="1"/>
  <c r="I1154" i="10"/>
  <c r="J1155" i="10"/>
  <c r="B1156" i="10"/>
  <c r="C1155" i="10" a="1"/>
  <c r="C1155" i="10" s="1"/>
  <c r="D1155" i="10" a="1"/>
  <c r="D1155" i="10" s="1"/>
  <c r="E1155" i="10" a="1"/>
  <c r="E1155" i="10" s="1"/>
  <c r="G776" i="10"/>
  <c r="Q776" i="10"/>
  <c r="D777" i="10" a="1"/>
  <c r="D777" i="10" s="1"/>
  <c r="C777" i="10" a="1"/>
  <c r="C777" i="10" s="1"/>
  <c r="E777" i="10" a="1"/>
  <c r="E777" i="10" s="1"/>
  <c r="O775" i="10"/>
  <c r="H775" i="10"/>
  <c r="M283" i="10" a="1"/>
  <c r="M283" i="10" s="1"/>
  <c r="L283" i="10" s="1"/>
  <c r="K283" i="10" s="1"/>
  <c r="M284" i="10" a="1"/>
  <c r="M284" i="10" s="1"/>
  <c r="P284" i="10"/>
  <c r="E287" i="10" a="1"/>
  <c r="E287" i="10" s="1"/>
  <c r="D287" i="10" a="1"/>
  <c r="D287" i="10" s="1"/>
  <c r="C287" i="10" a="1"/>
  <c r="C287" i="10" s="1"/>
  <c r="Q286" i="10"/>
  <c r="G286" i="10"/>
  <c r="O285" i="10"/>
  <c r="J285" i="10" s="1"/>
  <c r="H285" i="10"/>
  <c r="I285" i="10" s="1"/>
  <c r="N1154" i="10" l="1"/>
  <c r="P1153" i="10"/>
  <c r="M1153" i="10" a="1"/>
  <c r="M1153" i="10" s="1"/>
  <c r="L1153" i="10" s="1"/>
  <c r="K1153" i="10" s="1"/>
  <c r="I1155" i="10"/>
  <c r="J1156" i="10"/>
  <c r="B1157" i="10"/>
  <c r="D1156" i="10" a="1"/>
  <c r="D1156" i="10" s="1"/>
  <c r="E1156" i="10" a="1"/>
  <c r="E1156" i="10" s="1"/>
  <c r="C1156" i="10" a="1"/>
  <c r="C1156" i="10" s="1"/>
  <c r="Q777" i="10"/>
  <c r="G777" i="10"/>
  <c r="E778" i="10" a="1"/>
  <c r="E778" i="10" s="1"/>
  <c r="D778" i="10" a="1"/>
  <c r="D778" i="10" s="1"/>
  <c r="C778" i="10" a="1"/>
  <c r="C778" i="10" s="1"/>
  <c r="H776" i="10"/>
  <c r="O776" i="10"/>
  <c r="L284" i="10"/>
  <c r="K284" i="10" s="1"/>
  <c r="N285" i="10"/>
  <c r="M285" i="10" s="1" a="1"/>
  <c r="M285" i="10" s="1"/>
  <c r="O286" i="10"/>
  <c r="J286" i="10" s="1"/>
  <c r="H286" i="10"/>
  <c r="I286" i="10" s="1"/>
  <c r="E288" i="10" a="1"/>
  <c r="E288" i="10" s="1"/>
  <c r="D288" i="10" a="1"/>
  <c r="D288" i="10" s="1"/>
  <c r="C288" i="10" a="1"/>
  <c r="C288" i="10" s="1"/>
  <c r="G287" i="10"/>
  <c r="Q287" i="10"/>
  <c r="D745" i="1"/>
  <c r="L285" i="10" l="1"/>
  <c r="K285" i="10" s="1"/>
  <c r="N1155" i="10"/>
  <c r="P1154" i="10"/>
  <c r="M1154" i="10" a="1"/>
  <c r="M1154" i="10" s="1"/>
  <c r="L1154" i="10" s="1"/>
  <c r="K1154" i="10" s="1"/>
  <c r="B1158" i="10"/>
  <c r="C1157" i="10" a="1"/>
  <c r="C1157" i="10" s="1"/>
  <c r="E1157" i="10" a="1"/>
  <c r="E1157" i="10" s="1"/>
  <c r="D1157" i="10" a="1"/>
  <c r="D1157" i="10" s="1"/>
  <c r="I1156" i="10"/>
  <c r="J1157" i="10"/>
  <c r="G778" i="10"/>
  <c r="Q778" i="10"/>
  <c r="E779" i="10" a="1"/>
  <c r="E779" i="10" s="1"/>
  <c r="D779" i="10" a="1"/>
  <c r="D779" i="10" s="1"/>
  <c r="C779" i="10" a="1"/>
  <c r="C779" i="10" s="1"/>
  <c r="O777" i="10"/>
  <c r="H777" i="10"/>
  <c r="P285" i="10"/>
  <c r="N286" i="10"/>
  <c r="M286" i="10" s="1" a="1"/>
  <c r="M286" i="10" s="1"/>
  <c r="L286" i="10" s="1"/>
  <c r="K286" i="10" s="1"/>
  <c r="E289" i="10" a="1"/>
  <c r="E289" i="10" s="1"/>
  <c r="C289" i="10" a="1"/>
  <c r="C289" i="10" s="1"/>
  <c r="D289" i="10" a="1"/>
  <c r="D289" i="10" s="1"/>
  <c r="Q288" i="10"/>
  <c r="G288" i="10"/>
  <c r="O287" i="10"/>
  <c r="J287" i="10" s="1"/>
  <c r="H287" i="10"/>
  <c r="I287" i="10" s="1"/>
  <c r="A745" i="1"/>
  <c r="N1156" i="10" l="1"/>
  <c r="P1155" i="10"/>
  <c r="M1155" i="10" a="1"/>
  <c r="M1155" i="10" s="1"/>
  <c r="L1155" i="10" s="1"/>
  <c r="K1155" i="10" s="1"/>
  <c r="J1158" i="10"/>
  <c r="I1157" i="10"/>
  <c r="B1159" i="10"/>
  <c r="E1158" i="10" a="1"/>
  <c r="E1158" i="10" s="1"/>
  <c r="C1158" i="10" a="1"/>
  <c r="C1158" i="10" s="1"/>
  <c r="D1158" i="10" a="1"/>
  <c r="D1158" i="10" s="1"/>
  <c r="Q779" i="10"/>
  <c r="G779" i="10"/>
  <c r="C780" i="10" a="1"/>
  <c r="C780" i="10" s="1"/>
  <c r="E780" i="10" a="1"/>
  <c r="E780" i="10" s="1"/>
  <c r="D780" i="10" a="1"/>
  <c r="D780" i="10" s="1"/>
  <c r="O778" i="10"/>
  <c r="H778" i="10"/>
  <c r="P286" i="10"/>
  <c r="N287" i="10"/>
  <c r="M287" i="10" s="1" a="1"/>
  <c r="M287" i="10" s="1"/>
  <c r="L287" i="10" s="1"/>
  <c r="K287" i="10" s="1"/>
  <c r="H288" i="10"/>
  <c r="I288" i="10" s="1"/>
  <c r="O288" i="10"/>
  <c r="J288" i="10" s="1"/>
  <c r="E290" i="10" a="1"/>
  <c r="E290" i="10" s="1"/>
  <c r="C290" i="10" a="1"/>
  <c r="C290" i="10" s="1"/>
  <c r="D290" i="10" a="1"/>
  <c r="D290" i="10" s="1"/>
  <c r="G289" i="10"/>
  <c r="Q289" i="10"/>
  <c r="N1157" i="10" l="1"/>
  <c r="P1156" i="10"/>
  <c r="M1156" i="10" a="1"/>
  <c r="M1156" i="10" s="1"/>
  <c r="L1156" i="10" s="1"/>
  <c r="K1156" i="10" s="1"/>
  <c r="J1159" i="10"/>
  <c r="I1158" i="10"/>
  <c r="B1160" i="10"/>
  <c r="D1159" i="10" a="1"/>
  <c r="D1159" i="10" s="1"/>
  <c r="C1159" i="10" a="1"/>
  <c r="C1159" i="10" s="1"/>
  <c r="E1159" i="10" a="1"/>
  <c r="E1159" i="10" s="1"/>
  <c r="N288" i="10"/>
  <c r="P288" i="10" s="1"/>
  <c r="G780" i="10"/>
  <c r="Q780" i="10"/>
  <c r="C781" i="10" a="1"/>
  <c r="C781" i="10" s="1"/>
  <c r="D781" i="10" a="1"/>
  <c r="D781" i="10" s="1"/>
  <c r="E781" i="10" a="1"/>
  <c r="E781" i="10" s="1"/>
  <c r="O779" i="10"/>
  <c r="H779" i="10"/>
  <c r="P287" i="10"/>
  <c r="E291" i="10" a="1"/>
  <c r="E291" i="10" s="1"/>
  <c r="D291" i="10" a="1"/>
  <c r="D291" i="10" s="1"/>
  <c r="C291" i="10" a="1"/>
  <c r="C291" i="10" s="1"/>
  <c r="Q290" i="10"/>
  <c r="G290" i="10"/>
  <c r="O289" i="10"/>
  <c r="J289" i="10" s="1"/>
  <c r="H289" i="10"/>
  <c r="I289" i="10" s="1"/>
  <c r="N1158" i="10" l="1"/>
  <c r="M1157" i="10" a="1"/>
  <c r="M1157" i="10" s="1"/>
  <c r="L1157" i="10" s="1"/>
  <c r="K1157" i="10" s="1"/>
  <c r="P1157" i="10"/>
  <c r="M288" i="10" a="1"/>
  <c r="M288" i="10" s="1"/>
  <c r="L288" i="10" s="1"/>
  <c r="K288" i="10" s="1"/>
  <c r="I1159" i="10"/>
  <c r="J1160" i="10"/>
  <c r="B1161" i="10"/>
  <c r="C1160" i="10" a="1"/>
  <c r="C1160" i="10" s="1"/>
  <c r="D1160" i="10" a="1"/>
  <c r="D1160" i="10" s="1"/>
  <c r="E1160" i="10" a="1"/>
  <c r="E1160" i="10" s="1"/>
  <c r="Q781" i="10"/>
  <c r="G781" i="10"/>
  <c r="E782" i="10" a="1"/>
  <c r="E782" i="10" s="1"/>
  <c r="C782" i="10" a="1"/>
  <c r="C782" i="10" s="1"/>
  <c r="D782" i="10" a="1"/>
  <c r="D782" i="10" s="1"/>
  <c r="H780" i="10"/>
  <c r="O780" i="10"/>
  <c r="N289" i="10"/>
  <c r="M289" i="10" s="1" a="1"/>
  <c r="M289" i="10" s="1"/>
  <c r="H290" i="10"/>
  <c r="I290" i="10" s="1"/>
  <c r="O290" i="10"/>
  <c r="J290" i="10" s="1"/>
  <c r="E292" i="10" a="1"/>
  <c r="E292" i="10" s="1"/>
  <c r="D292" i="10" a="1"/>
  <c r="D292" i="10" s="1"/>
  <c r="C292" i="10" a="1"/>
  <c r="C292" i="10" s="1"/>
  <c r="G291" i="10"/>
  <c r="Q291" i="10"/>
  <c r="N1159" i="10" l="1"/>
  <c r="L289" i="10"/>
  <c r="K289" i="10" s="1"/>
  <c r="P1158" i="10"/>
  <c r="M1158" i="10" a="1"/>
  <c r="M1158" i="10" s="1"/>
  <c r="L1158" i="10" s="1"/>
  <c r="K1158" i="10" s="1"/>
  <c r="I1160" i="10"/>
  <c r="J1161" i="10"/>
  <c r="B1162" i="10"/>
  <c r="E1161" i="10" a="1"/>
  <c r="E1161" i="10" s="1"/>
  <c r="C1161" i="10" a="1"/>
  <c r="C1161" i="10" s="1"/>
  <c r="D1161" i="10" a="1"/>
  <c r="D1161" i="10" s="1"/>
  <c r="G782" i="10"/>
  <c r="Q782" i="10"/>
  <c r="E783" i="10" a="1"/>
  <c r="E783" i="10" s="1"/>
  <c r="C783" i="10" a="1"/>
  <c r="C783" i="10" s="1"/>
  <c r="D783" i="10" a="1"/>
  <c r="D783" i="10" s="1"/>
  <c r="H781" i="10"/>
  <c r="O781" i="10"/>
  <c r="N290" i="10"/>
  <c r="M290" i="10" s="1" a="1"/>
  <c r="M290" i="10" s="1"/>
  <c r="P289" i="10"/>
  <c r="E293" i="10" a="1"/>
  <c r="E293" i="10" s="1"/>
  <c r="C293" i="10" a="1"/>
  <c r="C293" i="10" s="1"/>
  <c r="D293" i="10" a="1"/>
  <c r="D293" i="10" s="1"/>
  <c r="Q292" i="10"/>
  <c r="G292" i="10"/>
  <c r="O291" i="10"/>
  <c r="J291" i="10" s="1"/>
  <c r="H291" i="10"/>
  <c r="I291" i="10" s="1"/>
  <c r="L290" i="10" l="1"/>
  <c r="K290" i="10" s="1"/>
  <c r="N1160" i="10"/>
  <c r="P1159" i="10"/>
  <c r="M1159" i="10" a="1"/>
  <c r="M1159" i="10" s="1"/>
  <c r="L1159" i="10" s="1"/>
  <c r="K1159" i="10" s="1"/>
  <c r="J1162" i="10"/>
  <c r="I1161" i="10"/>
  <c r="B1163" i="10"/>
  <c r="C1162" i="10" a="1"/>
  <c r="C1162" i="10" s="1"/>
  <c r="D1162" i="10" a="1"/>
  <c r="D1162" i="10" s="1"/>
  <c r="E1162" i="10" a="1"/>
  <c r="E1162" i="10" s="1"/>
  <c r="N291" i="10"/>
  <c r="P291" i="10" s="1"/>
  <c r="Q783" i="10"/>
  <c r="G783" i="10"/>
  <c r="D784" i="10" a="1"/>
  <c r="D784" i="10" s="1"/>
  <c r="C784" i="10" a="1"/>
  <c r="C784" i="10" s="1"/>
  <c r="E784" i="10" a="1"/>
  <c r="E784" i="10" s="1"/>
  <c r="H782" i="10"/>
  <c r="O782" i="10"/>
  <c r="P290" i="10"/>
  <c r="M291" i="10" a="1"/>
  <c r="M291" i="10" s="1"/>
  <c r="H292" i="10"/>
  <c r="I292" i="10" s="1"/>
  <c r="O292" i="10"/>
  <c r="J292" i="10" s="1"/>
  <c r="E294" i="10" a="1"/>
  <c r="E294" i="10" s="1"/>
  <c r="D294" i="10" a="1"/>
  <c r="D294" i="10" s="1"/>
  <c r="C294" i="10" a="1"/>
  <c r="C294" i="10" s="1"/>
  <c r="G293" i="10"/>
  <c r="Q293" i="10"/>
  <c r="L291" i="10" l="1"/>
  <c r="K291" i="10" s="1"/>
  <c r="N1161" i="10"/>
  <c r="M1160" i="10" a="1"/>
  <c r="M1160" i="10" s="1"/>
  <c r="L1160" i="10" s="1"/>
  <c r="K1160" i="10" s="1"/>
  <c r="P1160" i="10"/>
  <c r="I1162" i="10"/>
  <c r="J1163" i="10"/>
  <c r="B1164" i="10"/>
  <c r="C1163" i="10" a="1"/>
  <c r="C1163" i="10" s="1"/>
  <c r="D1163" i="10" a="1"/>
  <c r="D1163" i="10" s="1"/>
  <c r="E1163" i="10" a="1"/>
  <c r="E1163" i="10" s="1"/>
  <c r="N292" i="10"/>
  <c r="P292" i="10" s="1"/>
  <c r="G784" i="10"/>
  <c r="Q784" i="10"/>
  <c r="C785" i="10" a="1"/>
  <c r="C785" i="10" s="1"/>
  <c r="E785" i="10" a="1"/>
  <c r="E785" i="10" s="1"/>
  <c r="D785" i="10" a="1"/>
  <c r="D785" i="10" s="1"/>
  <c r="H783" i="10"/>
  <c r="O783" i="10"/>
  <c r="E295" i="10" a="1"/>
  <c r="E295" i="10" s="1"/>
  <c r="C295" i="10" a="1"/>
  <c r="C295" i="10" s="1"/>
  <c r="D295" i="10" a="1"/>
  <c r="D295" i="10" s="1"/>
  <c r="H293" i="10"/>
  <c r="I293" i="10" s="1"/>
  <c r="O293" i="10"/>
  <c r="J293" i="10" s="1"/>
  <c r="G294" i="10"/>
  <c r="Q294" i="10"/>
  <c r="N1162" i="10" l="1"/>
  <c r="M1161" i="10" a="1"/>
  <c r="M1161" i="10" s="1"/>
  <c r="L1161" i="10" s="1"/>
  <c r="K1161" i="10" s="1"/>
  <c r="P1161" i="10"/>
  <c r="M292" i="10" a="1"/>
  <c r="M292" i="10" s="1"/>
  <c r="L292" i="10" s="1"/>
  <c r="K292" i="10" s="1"/>
  <c r="B1165" i="10"/>
  <c r="E1164" i="10" a="1"/>
  <c r="E1164" i="10" s="1"/>
  <c r="C1164" i="10" a="1"/>
  <c r="C1164" i="10" s="1"/>
  <c r="D1164" i="10" a="1"/>
  <c r="D1164" i="10" s="1"/>
  <c r="I1163" i="10"/>
  <c r="J1164" i="10"/>
  <c r="Q785" i="10"/>
  <c r="G785" i="10"/>
  <c r="C786" i="10" a="1"/>
  <c r="C786" i="10" s="1"/>
  <c r="E786" i="10" a="1"/>
  <c r="E786" i="10" s="1"/>
  <c r="D786" i="10" a="1"/>
  <c r="D786" i="10" s="1"/>
  <c r="H784" i="10"/>
  <c r="O784" i="10"/>
  <c r="N293" i="10"/>
  <c r="M293" i="10" s="1" a="1"/>
  <c r="M293" i="10" s="1"/>
  <c r="H294" i="10"/>
  <c r="I294" i="10" s="1"/>
  <c r="O294" i="10"/>
  <c r="J294" i="10" s="1"/>
  <c r="E296" i="10" a="1"/>
  <c r="E296" i="10" s="1"/>
  <c r="C296" i="10" a="1"/>
  <c r="C296" i="10" s="1"/>
  <c r="D296" i="10" a="1"/>
  <c r="D296" i="10" s="1"/>
  <c r="Q295" i="10"/>
  <c r="G295" i="10"/>
  <c r="L293" i="10" l="1"/>
  <c r="K293" i="10" s="1"/>
  <c r="P1162" i="10"/>
  <c r="M1162" i="10" a="1"/>
  <c r="M1162" i="10" s="1"/>
  <c r="L1162" i="10" s="1"/>
  <c r="K1162" i="10" s="1"/>
  <c r="N1163" i="10"/>
  <c r="J1165" i="10"/>
  <c r="I1164" i="10"/>
  <c r="B1166" i="10"/>
  <c r="C1165" i="10" a="1"/>
  <c r="C1165" i="10" s="1"/>
  <c r="D1165" i="10" a="1"/>
  <c r="D1165" i="10" s="1"/>
  <c r="E1165" i="10" a="1"/>
  <c r="E1165" i="10" s="1"/>
  <c r="G786" i="10"/>
  <c r="Q786" i="10"/>
  <c r="C787" i="10" a="1"/>
  <c r="C787" i="10" s="1"/>
  <c r="E787" i="10" a="1"/>
  <c r="E787" i="10" s="1"/>
  <c r="D787" i="10" a="1"/>
  <c r="D787" i="10" s="1"/>
  <c r="O785" i="10"/>
  <c r="H785" i="10"/>
  <c r="N294" i="10"/>
  <c r="P294" i="10" s="1"/>
  <c r="P293" i="10"/>
  <c r="G296" i="10"/>
  <c r="Q296" i="10"/>
  <c r="H295" i="10"/>
  <c r="I295" i="10" s="1"/>
  <c r="O295" i="10"/>
  <c r="J295" i="10" s="1"/>
  <c r="E297" i="10" a="1"/>
  <c r="E297" i="10" s="1"/>
  <c r="C297" i="10" a="1"/>
  <c r="C297" i="10" s="1"/>
  <c r="D297" i="10" a="1"/>
  <c r="D297" i="10" s="1"/>
  <c r="N295" i="10" l="1"/>
  <c r="P295" i="10" s="1"/>
  <c r="N1164" i="10"/>
  <c r="P1163" i="10"/>
  <c r="M1163" i="10" a="1"/>
  <c r="M1163" i="10" s="1"/>
  <c r="L1163" i="10" s="1"/>
  <c r="K1163" i="10" s="1"/>
  <c r="I1165" i="10"/>
  <c r="J1166" i="10"/>
  <c r="B1167" i="10"/>
  <c r="C1166" i="10" a="1"/>
  <c r="C1166" i="10" s="1"/>
  <c r="D1166" i="10" a="1"/>
  <c r="D1166" i="10" s="1"/>
  <c r="E1166" i="10" a="1"/>
  <c r="E1166" i="10" s="1"/>
  <c r="Q787" i="10"/>
  <c r="G787" i="10"/>
  <c r="C788" i="10" a="1"/>
  <c r="C788" i="10" s="1"/>
  <c r="E788" i="10" a="1"/>
  <c r="E788" i="10" s="1"/>
  <c r="D788" i="10" a="1"/>
  <c r="D788" i="10" s="1"/>
  <c r="H786" i="10"/>
  <c r="O786" i="10"/>
  <c r="M294" i="10" a="1"/>
  <c r="M294" i="10" s="1"/>
  <c r="L294" i="10" s="1"/>
  <c r="K294" i="10" s="1"/>
  <c r="M295" i="10" a="1"/>
  <c r="M295" i="10" s="1"/>
  <c r="E298" i="10" a="1"/>
  <c r="E298" i="10" s="1"/>
  <c r="C298" i="10" a="1"/>
  <c r="C298" i="10" s="1"/>
  <c r="D298" i="10" a="1"/>
  <c r="D298" i="10" s="1"/>
  <c r="H296" i="10"/>
  <c r="I296" i="10" s="1"/>
  <c r="O296" i="10"/>
  <c r="J296" i="10" s="1"/>
  <c r="Q297" i="10"/>
  <c r="G297" i="10"/>
  <c r="N1165" i="10" l="1"/>
  <c r="P1164" i="10"/>
  <c r="M1164" i="10" a="1"/>
  <c r="M1164" i="10" s="1"/>
  <c r="L1164" i="10" s="1"/>
  <c r="K1164" i="10" s="1"/>
  <c r="J1167" i="10"/>
  <c r="I1166" i="10"/>
  <c r="B1168" i="10"/>
  <c r="D1167" i="10" a="1"/>
  <c r="D1167" i="10" s="1"/>
  <c r="E1167" i="10" a="1"/>
  <c r="E1167" i="10" s="1"/>
  <c r="C1167" i="10" a="1"/>
  <c r="C1167" i="10" s="1"/>
  <c r="Q788" i="10"/>
  <c r="G788" i="10"/>
  <c r="D789" i="10" a="1"/>
  <c r="D789" i="10" s="1"/>
  <c r="C789" i="10" a="1"/>
  <c r="C789" i="10" s="1"/>
  <c r="E789" i="10" a="1"/>
  <c r="E789" i="10" s="1"/>
  <c r="O787" i="10"/>
  <c r="H787" i="10"/>
  <c r="L295" i="10"/>
  <c r="K295" i="10" s="1"/>
  <c r="N296" i="10"/>
  <c r="E299" i="10" a="1"/>
  <c r="E299" i="10" s="1"/>
  <c r="C299" i="10" a="1"/>
  <c r="C299" i="10" s="1"/>
  <c r="D299" i="10" a="1"/>
  <c r="D299" i="10" s="1"/>
  <c r="G298" i="10"/>
  <c r="Q298" i="10"/>
  <c r="O297" i="10"/>
  <c r="J297" i="10" s="1"/>
  <c r="H297" i="10"/>
  <c r="I297" i="10" s="1"/>
  <c r="N1166" i="10" l="1"/>
  <c r="P1165" i="10"/>
  <c r="M1165" i="10" a="1"/>
  <c r="M1165" i="10" s="1"/>
  <c r="L1165" i="10" s="1"/>
  <c r="K1165" i="10" s="1"/>
  <c r="J1168" i="10"/>
  <c r="I1167" i="10"/>
  <c r="B1169" i="10"/>
  <c r="C1168" i="10" a="1"/>
  <c r="C1168" i="10" s="1"/>
  <c r="D1168" i="10" a="1"/>
  <c r="D1168" i="10" s="1"/>
  <c r="E1168" i="10" a="1"/>
  <c r="E1168" i="10" s="1"/>
  <c r="Q789" i="10"/>
  <c r="G789" i="10"/>
  <c r="C790" i="10" a="1"/>
  <c r="C790" i="10" s="1"/>
  <c r="D790" i="10" a="1"/>
  <c r="D790" i="10" s="1"/>
  <c r="E790" i="10" a="1"/>
  <c r="E790" i="10" s="1"/>
  <c r="H788" i="10"/>
  <c r="O788" i="10"/>
  <c r="N297" i="10"/>
  <c r="M297" i="10" s="1" a="1"/>
  <c r="M297" i="10" s="1"/>
  <c r="H298" i="10"/>
  <c r="I298" i="10" s="1"/>
  <c r="O298" i="10"/>
  <c r="J298" i="10" s="1"/>
  <c r="E300" i="10" a="1"/>
  <c r="E300" i="10" s="1"/>
  <c r="C300" i="10" a="1"/>
  <c r="C300" i="10" s="1"/>
  <c r="D300" i="10" a="1"/>
  <c r="D300" i="10" s="1"/>
  <c r="G299" i="10"/>
  <c r="Q299" i="10"/>
  <c r="P296" i="10"/>
  <c r="M296" i="10" a="1"/>
  <c r="M296" i="10" s="1"/>
  <c r="L296" i="10" s="1"/>
  <c r="K296" i="10" s="1"/>
  <c r="N1167" i="10" l="1"/>
  <c r="P1166" i="10"/>
  <c r="M1166" i="10" a="1"/>
  <c r="M1166" i="10" s="1"/>
  <c r="L1166" i="10" s="1"/>
  <c r="K1166" i="10" s="1"/>
  <c r="I1168" i="10"/>
  <c r="J1169" i="10"/>
  <c r="B1170" i="10"/>
  <c r="E1169" i="10" a="1"/>
  <c r="E1169" i="10" s="1"/>
  <c r="C1169" i="10" a="1"/>
  <c r="C1169" i="10" s="1"/>
  <c r="D1169" i="10" a="1"/>
  <c r="D1169" i="10" s="1"/>
  <c r="G790" i="10"/>
  <c r="Q790" i="10"/>
  <c r="D791" i="10" a="1"/>
  <c r="D791" i="10" s="1"/>
  <c r="C791" i="10" a="1"/>
  <c r="C791" i="10" s="1"/>
  <c r="E791" i="10" a="1"/>
  <c r="E791" i="10" s="1"/>
  <c r="O789" i="10"/>
  <c r="H789" i="10"/>
  <c r="P297" i="10"/>
  <c r="N298" i="10"/>
  <c r="M298" i="10" s="1" a="1"/>
  <c r="M298" i="10" s="1"/>
  <c r="E301" i="10" a="1"/>
  <c r="E301" i="10" s="1"/>
  <c r="D301" i="10" a="1"/>
  <c r="D301" i="10" s="1"/>
  <c r="C301" i="10" a="1"/>
  <c r="C301" i="10" s="1"/>
  <c r="Q300" i="10"/>
  <c r="G300" i="10"/>
  <c r="H299" i="10"/>
  <c r="I299" i="10" s="1"/>
  <c r="O299" i="10"/>
  <c r="J299" i="10" s="1"/>
  <c r="L297" i="10"/>
  <c r="K297" i="10" s="1"/>
  <c r="N299" i="10" l="1"/>
  <c r="P299" i="10" s="1"/>
  <c r="N1168" i="10"/>
  <c r="P1167" i="10"/>
  <c r="M1167" i="10" a="1"/>
  <c r="M1167" i="10" s="1"/>
  <c r="L1167" i="10" s="1"/>
  <c r="K1167" i="10" s="1"/>
  <c r="J1170" i="10"/>
  <c r="I1169" i="10"/>
  <c r="B1171" i="10"/>
  <c r="D1170" i="10" a="1"/>
  <c r="D1170" i="10" s="1"/>
  <c r="E1170" i="10" a="1"/>
  <c r="E1170" i="10" s="1"/>
  <c r="C1170" i="10" a="1"/>
  <c r="C1170" i="10" s="1"/>
  <c r="Q791" i="10"/>
  <c r="G791" i="10"/>
  <c r="E792" i="10" a="1"/>
  <c r="E792" i="10" s="1"/>
  <c r="C792" i="10" a="1"/>
  <c r="C792" i="10" s="1"/>
  <c r="D792" i="10" a="1"/>
  <c r="D792" i="10" s="1"/>
  <c r="H790" i="10"/>
  <c r="O790" i="10"/>
  <c r="P298" i="10"/>
  <c r="M299" i="10" a="1"/>
  <c r="M299" i="10" s="1"/>
  <c r="H300" i="10"/>
  <c r="I300" i="10" s="1"/>
  <c r="O300" i="10"/>
  <c r="J300" i="10" s="1"/>
  <c r="E302" i="10" a="1"/>
  <c r="E302" i="10" s="1"/>
  <c r="C302" i="10" a="1"/>
  <c r="C302" i="10" s="1"/>
  <c r="D302" i="10" a="1"/>
  <c r="D302" i="10" s="1"/>
  <c r="Q301" i="10"/>
  <c r="G301" i="10"/>
  <c r="L298" i="10"/>
  <c r="K298" i="10" s="1"/>
  <c r="N1169" i="10" l="1"/>
  <c r="P1168" i="10"/>
  <c r="M1168" i="10" a="1"/>
  <c r="M1168" i="10" s="1"/>
  <c r="L1168" i="10" s="1"/>
  <c r="K1168" i="10" s="1"/>
  <c r="I1170" i="10"/>
  <c r="J1171" i="10"/>
  <c r="B1172" i="10"/>
  <c r="C1171" i="10" a="1"/>
  <c r="C1171" i="10" s="1"/>
  <c r="D1171" i="10" a="1"/>
  <c r="D1171" i="10" s="1"/>
  <c r="E1171" i="10" a="1"/>
  <c r="E1171" i="10" s="1"/>
  <c r="N300" i="10"/>
  <c r="M300" i="10" s="1" a="1"/>
  <c r="M300" i="10" s="1"/>
  <c r="Q792" i="10"/>
  <c r="G792" i="10"/>
  <c r="E793" i="10" a="1"/>
  <c r="E793" i="10" s="1"/>
  <c r="C793" i="10" a="1"/>
  <c r="C793" i="10" s="1"/>
  <c r="D793" i="10" a="1"/>
  <c r="D793" i="10" s="1"/>
  <c r="H791" i="10"/>
  <c r="O791" i="10"/>
  <c r="G302" i="10"/>
  <c r="Q302" i="10"/>
  <c r="O301" i="10"/>
  <c r="J301" i="10" s="1"/>
  <c r="H301" i="10"/>
  <c r="I301" i="10" s="1"/>
  <c r="E303" i="10" a="1"/>
  <c r="E303" i="10" s="1"/>
  <c r="C303" i="10" a="1"/>
  <c r="C303" i="10" s="1"/>
  <c r="D303" i="10" a="1"/>
  <c r="D303" i="10" s="1"/>
  <c r="L299" i="10"/>
  <c r="K299" i="10" s="1"/>
  <c r="P300" i="10" l="1"/>
  <c r="N1170" i="10"/>
  <c r="P1169" i="10"/>
  <c r="M1169" i="10" a="1"/>
  <c r="M1169" i="10" s="1"/>
  <c r="L1169" i="10" s="1"/>
  <c r="K1169" i="10" s="1"/>
  <c r="I1171" i="10"/>
  <c r="J1172" i="10"/>
  <c r="B1173" i="10"/>
  <c r="E1172" i="10" a="1"/>
  <c r="E1172" i="10" s="1"/>
  <c r="C1172" i="10" a="1"/>
  <c r="C1172" i="10" s="1"/>
  <c r="D1172" i="10" a="1"/>
  <c r="D1172" i="10" s="1"/>
  <c r="N301" i="10"/>
  <c r="P301" i="10" s="1"/>
  <c r="Q793" i="10"/>
  <c r="G793" i="10"/>
  <c r="E794" i="10" a="1"/>
  <c r="E794" i="10" s="1"/>
  <c r="C794" i="10" a="1"/>
  <c r="C794" i="10" s="1"/>
  <c r="D794" i="10" a="1"/>
  <c r="D794" i="10" s="1"/>
  <c r="H792" i="10"/>
  <c r="O792" i="10"/>
  <c r="Q303" i="10"/>
  <c r="G303" i="10"/>
  <c r="H302" i="10"/>
  <c r="I302" i="10" s="1"/>
  <c r="O302" i="10"/>
  <c r="J302" i="10" s="1"/>
  <c r="E304" i="10" a="1"/>
  <c r="E304" i="10" s="1"/>
  <c r="D304" i="10" a="1"/>
  <c r="D304" i="10" s="1"/>
  <c r="C304" i="10" a="1"/>
  <c r="C304" i="10" s="1"/>
  <c r="L300" i="10"/>
  <c r="K300" i="10" s="1"/>
  <c r="M301" i="10" l="1" a="1"/>
  <c r="M301" i="10" s="1"/>
  <c r="N302" i="10"/>
  <c r="M302" i="10" s="1" a="1"/>
  <c r="M302" i="10" s="1"/>
  <c r="N1171" i="10"/>
  <c r="M1170" i="10" a="1"/>
  <c r="M1170" i="10" s="1"/>
  <c r="L1170" i="10" s="1"/>
  <c r="K1170" i="10" s="1"/>
  <c r="P1170" i="10"/>
  <c r="J1173" i="10"/>
  <c r="I1172" i="10"/>
  <c r="B1174" i="10"/>
  <c r="C1173" i="10" a="1"/>
  <c r="C1173" i="10" s="1"/>
  <c r="D1173" i="10" a="1"/>
  <c r="D1173" i="10" s="1"/>
  <c r="E1173" i="10" a="1"/>
  <c r="E1173" i="10" s="1"/>
  <c r="G794" i="10"/>
  <c r="Q794" i="10"/>
  <c r="E795" i="10" a="1"/>
  <c r="E795" i="10" s="1"/>
  <c r="C795" i="10" a="1"/>
  <c r="C795" i="10" s="1"/>
  <c r="D795" i="10" a="1"/>
  <c r="D795" i="10" s="1"/>
  <c r="H793" i="10"/>
  <c r="O793" i="10"/>
  <c r="O303" i="10"/>
  <c r="J303" i="10" s="1"/>
  <c r="H303" i="10"/>
  <c r="I303" i="10" s="1"/>
  <c r="E305" i="10" a="1"/>
  <c r="E305" i="10" s="1"/>
  <c r="C305" i="10" a="1"/>
  <c r="C305" i="10" s="1"/>
  <c r="D305" i="10" a="1"/>
  <c r="D305" i="10" s="1"/>
  <c r="L301" i="10"/>
  <c r="K301" i="10" s="1"/>
  <c r="G304" i="10"/>
  <c r="Q304" i="10"/>
  <c r="P302" i="10" l="1"/>
  <c r="N1172" i="10"/>
  <c r="P1171" i="10"/>
  <c r="M1171" i="10" a="1"/>
  <c r="M1171" i="10" s="1"/>
  <c r="L1171" i="10" s="1"/>
  <c r="K1171" i="10" s="1"/>
  <c r="I1173" i="10"/>
  <c r="J1174" i="10"/>
  <c r="B1175" i="10"/>
  <c r="C1174" i="10" a="1"/>
  <c r="C1174" i="10" s="1"/>
  <c r="D1174" i="10" a="1"/>
  <c r="D1174" i="10" s="1"/>
  <c r="E1174" i="10" a="1"/>
  <c r="E1174" i="10" s="1"/>
  <c r="G795" i="10"/>
  <c r="Q795" i="10"/>
  <c r="D796" i="10" a="1"/>
  <c r="D796" i="10" s="1"/>
  <c r="E796" i="10" a="1"/>
  <c r="E796" i="10" s="1"/>
  <c r="C796" i="10" a="1"/>
  <c r="C796" i="10" s="1"/>
  <c r="H794" i="10"/>
  <c r="O794" i="10"/>
  <c r="N303" i="10"/>
  <c r="P303" i="10" s="1"/>
  <c r="E306" i="10" a="1"/>
  <c r="E306" i="10" s="1"/>
  <c r="D306" i="10" a="1"/>
  <c r="D306" i="10" s="1"/>
  <c r="C306" i="10" a="1"/>
  <c r="C306" i="10" s="1"/>
  <c r="G305" i="10"/>
  <c r="Q305" i="10"/>
  <c r="H304" i="10"/>
  <c r="I304" i="10" s="1"/>
  <c r="O304" i="10"/>
  <c r="J304" i="10" s="1"/>
  <c r="L302" i="10"/>
  <c r="K302" i="10" s="1"/>
  <c r="N304" i="10" l="1"/>
  <c r="M304" i="10" s="1" a="1"/>
  <c r="M304" i="10" s="1"/>
  <c r="N1173" i="10"/>
  <c r="P1172" i="10"/>
  <c r="M1172" i="10" a="1"/>
  <c r="M1172" i="10" s="1"/>
  <c r="L1172" i="10" s="1"/>
  <c r="K1172" i="10" s="1"/>
  <c r="B1176" i="10"/>
  <c r="D1175" i="10" a="1"/>
  <c r="D1175" i="10" s="1"/>
  <c r="E1175" i="10" a="1"/>
  <c r="E1175" i="10" s="1"/>
  <c r="C1175" i="10" a="1"/>
  <c r="C1175" i="10" s="1"/>
  <c r="J1175" i="10"/>
  <c r="I1174" i="10"/>
  <c r="M303" i="10" a="1"/>
  <c r="M303" i="10" s="1"/>
  <c r="L303" i="10" s="1"/>
  <c r="K303" i="10" s="1"/>
  <c r="G796" i="10"/>
  <c r="Q796" i="10"/>
  <c r="E797" i="10" a="1"/>
  <c r="E797" i="10" s="1"/>
  <c r="C797" i="10" a="1"/>
  <c r="C797" i="10" s="1"/>
  <c r="D797" i="10" a="1"/>
  <c r="D797" i="10" s="1"/>
  <c r="H795" i="10"/>
  <c r="O795" i="10"/>
  <c r="P304" i="10"/>
  <c r="H305" i="10"/>
  <c r="I305" i="10" s="1"/>
  <c r="O305" i="10"/>
  <c r="J305" i="10" s="1"/>
  <c r="E307" i="10" a="1"/>
  <c r="E307" i="10" s="1"/>
  <c r="D307" i="10" a="1"/>
  <c r="D307" i="10" s="1"/>
  <c r="C307" i="10" a="1"/>
  <c r="C307" i="10" s="1"/>
  <c r="Q306" i="10"/>
  <c r="G306" i="10"/>
  <c r="L304" i="10" l="1"/>
  <c r="K304" i="10" s="1"/>
  <c r="N1174" i="10"/>
  <c r="P1173" i="10"/>
  <c r="M1173" i="10" a="1"/>
  <c r="M1173" i="10" s="1"/>
  <c r="L1173" i="10" s="1"/>
  <c r="K1173" i="10" s="1"/>
  <c r="J1176" i="10"/>
  <c r="I1175" i="10"/>
  <c r="B1177" i="10"/>
  <c r="C1176" i="10" a="1"/>
  <c r="C1176" i="10" s="1"/>
  <c r="D1176" i="10" a="1"/>
  <c r="D1176" i="10" s="1"/>
  <c r="E1176" i="10" a="1"/>
  <c r="E1176" i="10" s="1"/>
  <c r="Q797" i="10"/>
  <c r="G797" i="10"/>
  <c r="C798" i="10" a="1"/>
  <c r="C798" i="10" s="1"/>
  <c r="D798" i="10" a="1"/>
  <c r="D798" i="10" s="1"/>
  <c r="E798" i="10" a="1"/>
  <c r="E798" i="10" s="1"/>
  <c r="H796" i="10"/>
  <c r="O796" i="10"/>
  <c r="N305" i="10"/>
  <c r="P305" i="10" s="1"/>
  <c r="H306" i="10"/>
  <c r="I306" i="10" s="1"/>
  <c r="O306" i="10"/>
  <c r="J306" i="10" s="1"/>
  <c r="E308" i="10" a="1"/>
  <c r="E308" i="10" s="1"/>
  <c r="D308" i="10" a="1"/>
  <c r="D308" i="10" s="1"/>
  <c r="C308" i="10" a="1"/>
  <c r="C308" i="10" s="1"/>
  <c r="G307" i="10"/>
  <c r="Q307" i="10"/>
  <c r="N1175" i="10" l="1"/>
  <c r="M1174" i="10" a="1"/>
  <c r="M1174" i="10" s="1"/>
  <c r="L1174" i="10" s="1"/>
  <c r="K1174" i="10" s="1"/>
  <c r="P1174" i="10"/>
  <c r="I1176" i="10"/>
  <c r="J1177" i="10"/>
  <c r="B1178" i="10"/>
  <c r="E1177" i="10" a="1"/>
  <c r="E1177" i="10" s="1"/>
  <c r="C1177" i="10" a="1"/>
  <c r="C1177" i="10" s="1"/>
  <c r="D1177" i="10" a="1"/>
  <c r="D1177" i="10" s="1"/>
  <c r="G798" i="10"/>
  <c r="Q798" i="10"/>
  <c r="E799" i="10" a="1"/>
  <c r="E799" i="10" s="1"/>
  <c r="C799" i="10" a="1"/>
  <c r="C799" i="10" s="1"/>
  <c r="D799" i="10" a="1"/>
  <c r="D799" i="10" s="1"/>
  <c r="H797" i="10"/>
  <c r="O797" i="10"/>
  <c r="N306" i="10"/>
  <c r="M306" i="10" s="1" a="1"/>
  <c r="M306" i="10" s="1"/>
  <c r="M305" i="10" a="1"/>
  <c r="M305" i="10" s="1"/>
  <c r="L305" i="10" s="1"/>
  <c r="K305" i="10" s="1"/>
  <c r="E309" i="10" a="1"/>
  <c r="E309" i="10" s="1"/>
  <c r="C309" i="10" a="1"/>
  <c r="C309" i="10" s="1"/>
  <c r="D309" i="10" a="1"/>
  <c r="D309" i="10" s="1"/>
  <c r="Q308" i="10"/>
  <c r="G308" i="10"/>
  <c r="O307" i="10"/>
  <c r="J307" i="10" s="1"/>
  <c r="H307" i="10"/>
  <c r="I307" i="10" s="1"/>
  <c r="D746" i="1"/>
  <c r="N1176" i="10" l="1"/>
  <c r="M1175" i="10" a="1"/>
  <c r="M1175" i="10" s="1"/>
  <c r="L1175" i="10" s="1"/>
  <c r="K1175" i="10" s="1"/>
  <c r="P1175" i="10"/>
  <c r="J1178" i="10"/>
  <c r="I1177" i="10"/>
  <c r="B1179" i="10"/>
  <c r="D1178" i="10" a="1"/>
  <c r="D1178" i="10" s="1"/>
  <c r="E1178" i="10" a="1"/>
  <c r="E1178" i="10" s="1"/>
  <c r="C1178" i="10" a="1"/>
  <c r="C1178" i="10" s="1"/>
  <c r="P306" i="10"/>
  <c r="Q799" i="10"/>
  <c r="G799" i="10"/>
  <c r="E800" i="10" a="1"/>
  <c r="E800" i="10" s="1"/>
  <c r="D800" i="10" a="1"/>
  <c r="D800" i="10" s="1"/>
  <c r="C800" i="10" a="1"/>
  <c r="C800" i="10" s="1"/>
  <c r="H798" i="10"/>
  <c r="O798" i="10"/>
  <c r="L306" i="10"/>
  <c r="K306" i="10" s="1"/>
  <c r="O308" i="10"/>
  <c r="J308" i="10" s="1"/>
  <c r="H308" i="10"/>
  <c r="I308" i="10" s="1"/>
  <c r="E310" i="10" a="1"/>
  <c r="E310" i="10" s="1"/>
  <c r="D310" i="10" a="1"/>
  <c r="D310" i="10" s="1"/>
  <c r="C310" i="10" a="1"/>
  <c r="C310" i="10" s="1"/>
  <c r="N307" i="10"/>
  <c r="Q309" i="10"/>
  <c r="G309" i="10"/>
  <c r="D747" i="1"/>
  <c r="A746" i="1"/>
  <c r="N308" i="10" l="1"/>
  <c r="P308" i="10" s="1"/>
  <c r="N1177" i="10"/>
  <c r="P1176" i="10"/>
  <c r="M1176" i="10" a="1"/>
  <c r="M1176" i="10" s="1"/>
  <c r="L1176" i="10" s="1"/>
  <c r="K1176" i="10" s="1"/>
  <c r="I1178" i="10"/>
  <c r="J1179" i="10"/>
  <c r="B1180" i="10"/>
  <c r="C1179" i="10" a="1"/>
  <c r="C1179" i="10" s="1"/>
  <c r="D1179" i="10" a="1"/>
  <c r="D1179" i="10" s="1"/>
  <c r="E1179" i="10" a="1"/>
  <c r="E1179" i="10" s="1"/>
  <c r="Q800" i="10"/>
  <c r="G800" i="10"/>
  <c r="E801" i="10" a="1"/>
  <c r="E801" i="10" s="1"/>
  <c r="D801" i="10" a="1"/>
  <c r="D801" i="10" s="1"/>
  <c r="C801" i="10" a="1"/>
  <c r="C801" i="10" s="1"/>
  <c r="H799" i="10"/>
  <c r="O799" i="10"/>
  <c r="M307" i="10" a="1"/>
  <c r="M307" i="10" s="1"/>
  <c r="L307" i="10" s="1"/>
  <c r="K307" i="10" s="1"/>
  <c r="P307" i="10"/>
  <c r="E311" i="10" a="1"/>
  <c r="E311" i="10" s="1"/>
  <c r="D311" i="10" a="1"/>
  <c r="D311" i="10" s="1"/>
  <c r="C311" i="10" a="1"/>
  <c r="C311" i="10" s="1"/>
  <c r="H309" i="10"/>
  <c r="I309" i="10" s="1"/>
  <c r="O309" i="10"/>
  <c r="J309" i="10" s="1"/>
  <c r="Q310" i="10"/>
  <c r="G310" i="10"/>
  <c r="M308" i="10" a="1"/>
  <c r="M308" i="10" s="1"/>
  <c r="A747" i="1"/>
  <c r="N1178" i="10" l="1"/>
  <c r="P1177" i="10"/>
  <c r="M1177" i="10" a="1"/>
  <c r="M1177" i="10" s="1"/>
  <c r="L1177" i="10" s="1"/>
  <c r="K1177" i="10" s="1"/>
  <c r="I1179" i="10"/>
  <c r="J1180" i="10"/>
  <c r="B1181" i="10"/>
  <c r="E1180" i="10" a="1"/>
  <c r="E1180" i="10" s="1"/>
  <c r="C1180" i="10" a="1"/>
  <c r="C1180" i="10" s="1"/>
  <c r="D1180" i="10" a="1"/>
  <c r="D1180" i="10" s="1"/>
  <c r="Q801" i="10"/>
  <c r="G801" i="10"/>
  <c r="C802" i="10" a="1"/>
  <c r="C802" i="10" s="1"/>
  <c r="E802" i="10" a="1"/>
  <c r="E802" i="10" s="1"/>
  <c r="D802" i="10" a="1"/>
  <c r="D802" i="10" s="1"/>
  <c r="H800" i="10"/>
  <c r="O800" i="10"/>
  <c r="N309" i="10"/>
  <c r="M309" i="10" s="1" a="1"/>
  <c r="M309" i="10" s="1"/>
  <c r="L308" i="10"/>
  <c r="K308" i="10" s="1"/>
  <c r="E312" i="10" a="1"/>
  <c r="E312" i="10" s="1"/>
  <c r="C312" i="10" a="1"/>
  <c r="C312" i="10" s="1"/>
  <c r="D312" i="10" a="1"/>
  <c r="D312" i="10" s="1"/>
  <c r="O310" i="10"/>
  <c r="J310" i="10" s="1"/>
  <c r="H310" i="10"/>
  <c r="I310" i="10" s="1"/>
  <c r="Q311" i="10"/>
  <c r="G311" i="10"/>
  <c r="N1179" i="10" l="1"/>
  <c r="L309" i="10"/>
  <c r="K309" i="10" s="1"/>
  <c r="P1178" i="10"/>
  <c r="M1178" i="10" a="1"/>
  <c r="M1178" i="10" s="1"/>
  <c r="L1178" i="10" s="1"/>
  <c r="K1178" i="10" s="1"/>
  <c r="J1181" i="10"/>
  <c r="I1180" i="10"/>
  <c r="B1182" i="10"/>
  <c r="C1181" i="10" a="1"/>
  <c r="C1181" i="10" s="1"/>
  <c r="D1181" i="10" a="1"/>
  <c r="D1181" i="10" s="1"/>
  <c r="E1181" i="10" a="1"/>
  <c r="E1181" i="10" s="1"/>
  <c r="G802" i="10"/>
  <c r="Q802" i="10"/>
  <c r="D803" i="10" a="1"/>
  <c r="D803" i="10" s="1"/>
  <c r="E803" i="10" a="1"/>
  <c r="E803" i="10" s="1"/>
  <c r="C803" i="10" a="1"/>
  <c r="C803" i="10" s="1"/>
  <c r="O801" i="10"/>
  <c r="H801" i="10"/>
  <c r="P309" i="10"/>
  <c r="N310" i="10"/>
  <c r="E313" i="10" a="1"/>
  <c r="E313" i="10" s="1"/>
  <c r="C313" i="10" a="1"/>
  <c r="C313" i="10" s="1"/>
  <c r="D313" i="10" a="1"/>
  <c r="D313" i="10" s="1"/>
  <c r="Q312" i="10"/>
  <c r="G312" i="10"/>
  <c r="O311" i="10"/>
  <c r="J311" i="10" s="1"/>
  <c r="H311" i="10"/>
  <c r="I311" i="10" s="1"/>
  <c r="N1180" i="10" l="1"/>
  <c r="P1179" i="10"/>
  <c r="M1179" i="10" a="1"/>
  <c r="M1179" i="10" s="1"/>
  <c r="L1179" i="10" s="1"/>
  <c r="K1179" i="10" s="1"/>
  <c r="I1181" i="10"/>
  <c r="J1182" i="10"/>
  <c r="B1183" i="10"/>
  <c r="C1182" i="10" a="1"/>
  <c r="C1182" i="10" s="1"/>
  <c r="D1182" i="10" a="1"/>
  <c r="D1182" i="10" s="1"/>
  <c r="E1182" i="10" a="1"/>
  <c r="E1182" i="10" s="1"/>
  <c r="Q803" i="10"/>
  <c r="G803" i="10"/>
  <c r="C804" i="10" a="1"/>
  <c r="C804" i="10" s="1"/>
  <c r="E804" i="10" a="1"/>
  <c r="E804" i="10" s="1"/>
  <c r="D804" i="10" a="1"/>
  <c r="D804" i="10" s="1"/>
  <c r="H802" i="10"/>
  <c r="O802" i="10"/>
  <c r="N311" i="10"/>
  <c r="P311" i="10" s="1"/>
  <c r="H312" i="10"/>
  <c r="I312" i="10" s="1"/>
  <c r="O312" i="10"/>
  <c r="J312" i="10" s="1"/>
  <c r="E314" i="10" a="1"/>
  <c r="E314" i="10" s="1"/>
  <c r="D314" i="10" a="1"/>
  <c r="D314" i="10" s="1"/>
  <c r="C314" i="10" a="1"/>
  <c r="C314" i="10" s="1"/>
  <c r="G313" i="10"/>
  <c r="Q313" i="10"/>
  <c r="M310" i="10" a="1"/>
  <c r="M310" i="10" s="1"/>
  <c r="L310" i="10" s="1"/>
  <c r="K310" i="10" s="1"/>
  <c r="P310" i="10"/>
  <c r="N1181" i="10" l="1"/>
  <c r="P1180" i="10"/>
  <c r="M1180" i="10" a="1"/>
  <c r="M1180" i="10" s="1"/>
  <c r="L1180" i="10" s="1"/>
  <c r="K1180" i="10" s="1"/>
  <c r="J1183" i="10"/>
  <c r="I1182" i="10"/>
  <c r="B1184" i="10"/>
  <c r="D1183" i="10" a="1"/>
  <c r="D1183" i="10" s="1"/>
  <c r="E1183" i="10" a="1"/>
  <c r="E1183" i="10" s="1"/>
  <c r="C1183" i="10" a="1"/>
  <c r="C1183" i="10" s="1"/>
  <c r="Q804" i="10"/>
  <c r="G804" i="10"/>
  <c r="D805" i="10" a="1"/>
  <c r="D805" i="10" s="1"/>
  <c r="C805" i="10" a="1"/>
  <c r="C805" i="10" s="1"/>
  <c r="E805" i="10" a="1"/>
  <c r="E805" i="10" s="1"/>
  <c r="H803" i="10"/>
  <c r="O803" i="10"/>
  <c r="M311" i="10" a="1"/>
  <c r="M311" i="10" s="1"/>
  <c r="L311" i="10" s="1"/>
  <c r="K311" i="10" s="1"/>
  <c r="N312" i="10"/>
  <c r="P312" i="10" s="1"/>
  <c r="Q314" i="10"/>
  <c r="G314" i="10"/>
  <c r="O313" i="10"/>
  <c r="J313" i="10" s="1"/>
  <c r="H313" i="10"/>
  <c r="I313" i="10" s="1"/>
  <c r="E315" i="10" a="1"/>
  <c r="E315" i="10" s="1"/>
  <c r="D315" i="10" a="1"/>
  <c r="D315" i="10" s="1"/>
  <c r="C315" i="10" a="1"/>
  <c r="C315" i="10" s="1"/>
  <c r="N1182" i="10" l="1"/>
  <c r="P1181" i="10"/>
  <c r="M1181" i="10" a="1"/>
  <c r="M1181" i="10" s="1"/>
  <c r="L1181" i="10" s="1"/>
  <c r="K1181" i="10" s="1"/>
  <c r="J1184" i="10"/>
  <c r="I1183" i="10"/>
  <c r="B1185" i="10"/>
  <c r="C1184" i="10" a="1"/>
  <c r="C1184" i="10" s="1"/>
  <c r="D1184" i="10" a="1"/>
  <c r="D1184" i="10" s="1"/>
  <c r="E1184" i="10" a="1"/>
  <c r="E1184" i="10" s="1"/>
  <c r="Q805" i="10"/>
  <c r="G805" i="10"/>
  <c r="E806" i="10" a="1"/>
  <c r="E806" i="10" s="1"/>
  <c r="D806" i="10" a="1"/>
  <c r="D806" i="10" s="1"/>
  <c r="C806" i="10" a="1"/>
  <c r="C806" i="10" s="1"/>
  <c r="H804" i="10"/>
  <c r="O804" i="10"/>
  <c r="M312" i="10" a="1"/>
  <c r="M312" i="10" s="1"/>
  <c r="L312" i="10" s="1"/>
  <c r="K312" i="10" s="1"/>
  <c r="N313" i="10"/>
  <c r="P313" i="10" s="1"/>
  <c r="O314" i="10"/>
  <c r="J314" i="10" s="1"/>
  <c r="H314" i="10"/>
  <c r="I314" i="10" s="1"/>
  <c r="E316" i="10" a="1"/>
  <c r="E316" i="10" s="1"/>
  <c r="C316" i="10" a="1"/>
  <c r="C316" i="10" s="1"/>
  <c r="D316" i="10" a="1"/>
  <c r="D316" i="10" s="1"/>
  <c r="Q315" i="10"/>
  <c r="G315" i="10"/>
  <c r="N1183" i="10" l="1"/>
  <c r="P1182" i="10"/>
  <c r="M1182" i="10" a="1"/>
  <c r="M1182" i="10" s="1"/>
  <c r="L1182" i="10" s="1"/>
  <c r="K1182" i="10" s="1"/>
  <c r="I1184" i="10"/>
  <c r="J1185" i="10"/>
  <c r="B1186" i="10"/>
  <c r="E1185" i="10" a="1"/>
  <c r="E1185" i="10" s="1"/>
  <c r="C1185" i="10" a="1"/>
  <c r="C1185" i="10" s="1"/>
  <c r="D1185" i="10" a="1"/>
  <c r="D1185" i="10" s="1"/>
  <c r="Q806" i="10"/>
  <c r="G806" i="10"/>
  <c r="E807" i="10" a="1"/>
  <c r="E807" i="10" s="1"/>
  <c r="D807" i="10" a="1"/>
  <c r="D807" i="10" s="1"/>
  <c r="C807" i="10" a="1"/>
  <c r="C807" i="10" s="1"/>
  <c r="H805" i="10"/>
  <c r="O805" i="10"/>
  <c r="N314" i="10"/>
  <c r="M314" i="10" s="1" a="1"/>
  <c r="M314" i="10" s="1"/>
  <c r="M313" i="10" a="1"/>
  <c r="M313" i="10" s="1"/>
  <c r="L313" i="10" s="1"/>
  <c r="K313" i="10" s="1"/>
  <c r="G316" i="10"/>
  <c r="Q316" i="10"/>
  <c r="H315" i="10"/>
  <c r="I315" i="10" s="1"/>
  <c r="O315" i="10"/>
  <c r="J315" i="10" s="1"/>
  <c r="E317" i="10" a="1"/>
  <c r="E317" i="10" s="1"/>
  <c r="D317" i="10" a="1"/>
  <c r="D317" i="10" s="1"/>
  <c r="C317" i="10" a="1"/>
  <c r="C317" i="10" s="1"/>
  <c r="N1184" i="10" l="1"/>
  <c r="M1183" i="10" a="1"/>
  <c r="M1183" i="10" s="1"/>
  <c r="L1183" i="10" s="1"/>
  <c r="K1183" i="10" s="1"/>
  <c r="P1183" i="10"/>
  <c r="J1186" i="10"/>
  <c r="I1185" i="10"/>
  <c r="B1187" i="10"/>
  <c r="D1186" i="10" a="1"/>
  <c r="D1186" i="10" s="1"/>
  <c r="E1186" i="10" a="1"/>
  <c r="E1186" i="10" s="1"/>
  <c r="C1186" i="10" a="1"/>
  <c r="C1186" i="10" s="1"/>
  <c r="Q807" i="10"/>
  <c r="G807" i="10"/>
  <c r="E808" i="10" a="1"/>
  <c r="E808" i="10" s="1"/>
  <c r="D808" i="10" a="1"/>
  <c r="D808" i="10" s="1"/>
  <c r="C808" i="10" a="1"/>
  <c r="C808" i="10" s="1"/>
  <c r="H806" i="10"/>
  <c r="O806" i="10"/>
  <c r="L314" i="10"/>
  <c r="K314" i="10" s="1"/>
  <c r="P314" i="10"/>
  <c r="N315" i="10"/>
  <c r="M315" i="10" s="1" a="1"/>
  <c r="M315" i="10" s="1"/>
  <c r="Q317" i="10"/>
  <c r="G317" i="10"/>
  <c r="E318" i="10" a="1"/>
  <c r="E318" i="10" s="1"/>
  <c r="D318" i="10" a="1"/>
  <c r="D318" i="10" s="1"/>
  <c r="C318" i="10" a="1"/>
  <c r="C318" i="10" s="1"/>
  <c r="H316" i="10"/>
  <c r="I316" i="10" s="1"/>
  <c r="O316" i="10"/>
  <c r="J316" i="10" s="1"/>
  <c r="L315" i="10" l="1"/>
  <c r="K315" i="10" s="1"/>
  <c r="N316" i="10"/>
  <c r="P316" i="10" s="1"/>
  <c r="N1185" i="10"/>
  <c r="P1184" i="10"/>
  <c r="M1184" i="10" a="1"/>
  <c r="M1184" i="10" s="1"/>
  <c r="L1184" i="10" s="1"/>
  <c r="K1184" i="10" s="1"/>
  <c r="I1186" i="10"/>
  <c r="J1187" i="10"/>
  <c r="B1188" i="10"/>
  <c r="C1187" i="10" a="1"/>
  <c r="C1187" i="10" s="1"/>
  <c r="D1187" i="10" a="1"/>
  <c r="D1187" i="10" s="1"/>
  <c r="E1187" i="10" a="1"/>
  <c r="E1187" i="10" s="1"/>
  <c r="G808" i="10"/>
  <c r="Q808" i="10"/>
  <c r="E809" i="10" a="1"/>
  <c r="E809" i="10" s="1"/>
  <c r="C809" i="10" a="1"/>
  <c r="C809" i="10" s="1"/>
  <c r="D809" i="10" a="1"/>
  <c r="D809" i="10" s="1"/>
  <c r="O807" i="10"/>
  <c r="H807" i="10"/>
  <c r="P315" i="10"/>
  <c r="M316" i="10" a="1"/>
  <c r="M316" i="10" s="1"/>
  <c r="E319" i="10" a="1"/>
  <c r="E319" i="10" s="1"/>
  <c r="D319" i="10" a="1"/>
  <c r="D319" i="10" s="1"/>
  <c r="C319" i="10" a="1"/>
  <c r="C319" i="10" s="1"/>
  <c r="Q318" i="10"/>
  <c r="G318" i="10"/>
  <c r="H317" i="10"/>
  <c r="I317" i="10" s="1"/>
  <c r="O317" i="10"/>
  <c r="J317" i="10" s="1"/>
  <c r="L316" i="10" l="1"/>
  <c r="K316" i="10" s="1"/>
  <c r="P1185" i="10"/>
  <c r="M1185" i="10" a="1"/>
  <c r="M1185" i="10" s="1"/>
  <c r="L1185" i="10" s="1"/>
  <c r="K1185" i="10" s="1"/>
  <c r="N1186" i="10"/>
  <c r="I1187" i="10"/>
  <c r="J1188" i="10"/>
  <c r="B1189" i="10"/>
  <c r="E1188" i="10" a="1"/>
  <c r="E1188" i="10" s="1"/>
  <c r="C1188" i="10" a="1"/>
  <c r="C1188" i="10" s="1"/>
  <c r="D1188" i="10" a="1"/>
  <c r="D1188" i="10" s="1"/>
  <c r="Q809" i="10"/>
  <c r="G809" i="10"/>
  <c r="E810" i="10" a="1"/>
  <c r="E810" i="10" s="1"/>
  <c r="D810" i="10" a="1"/>
  <c r="D810" i="10" s="1"/>
  <c r="C810" i="10" a="1"/>
  <c r="C810" i="10" s="1"/>
  <c r="H808" i="10"/>
  <c r="O808" i="10"/>
  <c r="N317" i="10"/>
  <c r="P317" i="10" s="1"/>
  <c r="H318" i="10"/>
  <c r="I318" i="10" s="1"/>
  <c r="O318" i="10"/>
  <c r="J318" i="10" s="1"/>
  <c r="E320" i="10" a="1"/>
  <c r="E320" i="10" s="1"/>
  <c r="C320" i="10" a="1"/>
  <c r="C320" i="10" s="1"/>
  <c r="D320" i="10" a="1"/>
  <c r="D320" i="10" s="1"/>
  <c r="Q319" i="10"/>
  <c r="G319" i="10"/>
  <c r="N1187" i="10" l="1"/>
  <c r="M1186" i="10" a="1"/>
  <c r="M1186" i="10" s="1"/>
  <c r="L1186" i="10" s="1"/>
  <c r="K1186" i="10" s="1"/>
  <c r="P1186" i="10"/>
  <c r="J1189" i="10"/>
  <c r="I1188" i="10"/>
  <c r="B1190" i="10"/>
  <c r="C1189" i="10" a="1"/>
  <c r="C1189" i="10" s="1"/>
  <c r="D1189" i="10" a="1"/>
  <c r="D1189" i="10" s="1"/>
  <c r="E1189" i="10" a="1"/>
  <c r="E1189" i="10" s="1"/>
  <c r="M317" i="10" a="1"/>
  <c r="M317" i="10" s="1"/>
  <c r="L317" i="10" s="1"/>
  <c r="K317" i="10" s="1"/>
  <c r="C811" i="10" a="1"/>
  <c r="C811" i="10" s="1"/>
  <c r="D811" i="10" a="1"/>
  <c r="D811" i="10" s="1"/>
  <c r="E811" i="10" a="1"/>
  <c r="E811" i="10" s="1"/>
  <c r="G810" i="10"/>
  <c r="Q810" i="10"/>
  <c r="O809" i="10"/>
  <c r="H809" i="10"/>
  <c r="N318" i="10"/>
  <c r="M318" i="10" s="1" a="1"/>
  <c r="M318" i="10" s="1"/>
  <c r="E321" i="10" a="1"/>
  <c r="E321" i="10" s="1"/>
  <c r="D321" i="10" a="1"/>
  <c r="D321" i="10" s="1"/>
  <c r="C321" i="10" a="1"/>
  <c r="C321" i="10" s="1"/>
  <c r="Q320" i="10"/>
  <c r="G320" i="10"/>
  <c r="H319" i="10"/>
  <c r="I319" i="10" s="1"/>
  <c r="O319" i="10"/>
  <c r="J319" i="10" s="1"/>
  <c r="L318" i="10" l="1"/>
  <c r="K318" i="10" s="1"/>
  <c r="P1187" i="10"/>
  <c r="M1187" i="10" a="1"/>
  <c r="M1187" i="10" s="1"/>
  <c r="L1187" i="10" s="1"/>
  <c r="K1187" i="10" s="1"/>
  <c r="N1188" i="10"/>
  <c r="I1189" i="10"/>
  <c r="J1190" i="10"/>
  <c r="B1191" i="10"/>
  <c r="C1190" i="10" a="1"/>
  <c r="C1190" i="10" s="1"/>
  <c r="D1190" i="10" a="1"/>
  <c r="D1190" i="10" s="1"/>
  <c r="E1190" i="10" a="1"/>
  <c r="E1190" i="10" s="1"/>
  <c r="Q811" i="10"/>
  <c r="G811" i="10"/>
  <c r="C812" i="10" a="1"/>
  <c r="C812" i="10" s="1"/>
  <c r="D812" i="10" a="1"/>
  <c r="D812" i="10" s="1"/>
  <c r="E812" i="10" a="1"/>
  <c r="E812" i="10" s="1"/>
  <c r="H810" i="10"/>
  <c r="O810" i="10"/>
  <c r="P318" i="10"/>
  <c r="H320" i="10"/>
  <c r="I320" i="10" s="1"/>
  <c r="O320" i="10"/>
  <c r="J320" i="10" s="1"/>
  <c r="E322" i="10" a="1"/>
  <c r="E322" i="10" s="1"/>
  <c r="D322" i="10" a="1"/>
  <c r="D322" i="10" s="1"/>
  <c r="C322" i="10" a="1"/>
  <c r="C322" i="10" s="1"/>
  <c r="G321" i="10"/>
  <c r="Q321" i="10"/>
  <c r="N319" i="10"/>
  <c r="N1189" i="10" l="1"/>
  <c r="P1188" i="10"/>
  <c r="M1188" i="10" a="1"/>
  <c r="M1188" i="10" s="1"/>
  <c r="L1188" i="10" s="1"/>
  <c r="K1188" i="10" s="1"/>
  <c r="J1191" i="10"/>
  <c r="I1190" i="10"/>
  <c r="B1192" i="10"/>
  <c r="D1191" i="10" a="1"/>
  <c r="D1191" i="10" s="1"/>
  <c r="E1191" i="10" a="1"/>
  <c r="E1191" i="10" s="1"/>
  <c r="C1191" i="10" a="1"/>
  <c r="C1191" i="10" s="1"/>
  <c r="Q812" i="10"/>
  <c r="G812" i="10"/>
  <c r="C813" i="10" a="1"/>
  <c r="C813" i="10" s="1"/>
  <c r="D813" i="10" a="1"/>
  <c r="D813" i="10" s="1"/>
  <c r="E813" i="10" a="1"/>
  <c r="E813" i="10" s="1"/>
  <c r="H811" i="10"/>
  <c r="O811" i="10"/>
  <c r="N320" i="10"/>
  <c r="M320" i="10" s="1" a="1"/>
  <c r="M320" i="10" s="1"/>
  <c r="O321" i="10"/>
  <c r="J321" i="10" s="1"/>
  <c r="H321" i="10"/>
  <c r="I321" i="10" s="1"/>
  <c r="E323" i="10" a="1"/>
  <c r="E323" i="10" s="1"/>
  <c r="D323" i="10" a="1"/>
  <c r="D323" i="10" s="1"/>
  <c r="C323" i="10" a="1"/>
  <c r="C323" i="10" s="1"/>
  <c r="Q322" i="10"/>
  <c r="G322" i="10"/>
  <c r="M319" i="10" a="1"/>
  <c r="M319" i="10" s="1"/>
  <c r="L319" i="10" s="1"/>
  <c r="K319" i="10" s="1"/>
  <c r="P319" i="10"/>
  <c r="N1190" i="10" l="1"/>
  <c r="P1189" i="10"/>
  <c r="M1189" i="10" a="1"/>
  <c r="M1189" i="10" s="1"/>
  <c r="L1189" i="10" s="1"/>
  <c r="K1189" i="10" s="1"/>
  <c r="J1192" i="10"/>
  <c r="I1191" i="10"/>
  <c r="B1193" i="10"/>
  <c r="C1192" i="10" a="1"/>
  <c r="C1192" i="10" s="1"/>
  <c r="D1192" i="10" a="1"/>
  <c r="D1192" i="10" s="1"/>
  <c r="E1192" i="10" a="1"/>
  <c r="E1192" i="10" s="1"/>
  <c r="Q813" i="10"/>
  <c r="G813" i="10"/>
  <c r="C814" i="10" a="1"/>
  <c r="C814" i="10" s="1"/>
  <c r="D814" i="10" a="1"/>
  <c r="D814" i="10" s="1"/>
  <c r="E814" i="10" a="1"/>
  <c r="E814" i="10" s="1"/>
  <c r="H812" i="10"/>
  <c r="O812" i="10"/>
  <c r="N321" i="10"/>
  <c r="P321" i="10" s="1"/>
  <c r="P320" i="10"/>
  <c r="E324" i="10" a="1"/>
  <c r="E324" i="10" s="1"/>
  <c r="C324" i="10" a="1"/>
  <c r="C324" i="10" s="1"/>
  <c r="D324" i="10" a="1"/>
  <c r="D324" i="10" s="1"/>
  <c r="Q323" i="10"/>
  <c r="G323" i="10"/>
  <c r="H322" i="10"/>
  <c r="I322" i="10" s="1"/>
  <c r="O322" i="10"/>
  <c r="J322" i="10" s="1"/>
  <c r="L320" i="10"/>
  <c r="K320" i="10" s="1"/>
  <c r="D748" i="1"/>
  <c r="N1191" i="10" l="1"/>
  <c r="M1190" i="10" a="1"/>
  <c r="M1190" i="10" s="1"/>
  <c r="L1190" i="10" s="1"/>
  <c r="K1190" i="10" s="1"/>
  <c r="P1190" i="10"/>
  <c r="I1192" i="10"/>
  <c r="J1193" i="10"/>
  <c r="B1194" i="10"/>
  <c r="E1193" i="10" a="1"/>
  <c r="E1193" i="10" s="1"/>
  <c r="C1193" i="10" a="1"/>
  <c r="C1193" i="10" s="1"/>
  <c r="D1193" i="10" a="1"/>
  <c r="D1193" i="10" s="1"/>
  <c r="M321" i="10" a="1"/>
  <c r="M321" i="10" s="1"/>
  <c r="L321" i="10" s="1"/>
  <c r="K321" i="10" s="1"/>
  <c r="Q814" i="10"/>
  <c r="G814" i="10"/>
  <c r="E815" i="10" a="1"/>
  <c r="E815" i="10" s="1"/>
  <c r="C815" i="10" a="1"/>
  <c r="C815" i="10" s="1"/>
  <c r="D815" i="10" a="1"/>
  <c r="D815" i="10" s="1"/>
  <c r="H813" i="10"/>
  <c r="O813" i="10"/>
  <c r="N322" i="10"/>
  <c r="M322" i="10" s="1" a="1"/>
  <c r="M322" i="10" s="1"/>
  <c r="H323" i="10"/>
  <c r="I323" i="10" s="1"/>
  <c r="O323" i="10"/>
  <c r="J323" i="10" s="1"/>
  <c r="E325" i="10" a="1"/>
  <c r="E325" i="10" s="1"/>
  <c r="D325" i="10" a="1"/>
  <c r="D325" i="10" s="1"/>
  <c r="C325" i="10" a="1"/>
  <c r="C325" i="10" s="1"/>
  <c r="Q324" i="10"/>
  <c r="G324" i="10"/>
  <c r="A748" i="1"/>
  <c r="L322" i="10" l="1"/>
  <c r="K322" i="10" s="1"/>
  <c r="N1192" i="10"/>
  <c r="P1191" i="10"/>
  <c r="M1191" i="10" a="1"/>
  <c r="M1191" i="10" s="1"/>
  <c r="L1191" i="10" s="1"/>
  <c r="K1191" i="10" s="1"/>
  <c r="J1194" i="10"/>
  <c r="I1193" i="10"/>
  <c r="B1195" i="10"/>
  <c r="D1194" i="10" a="1"/>
  <c r="D1194" i="10" s="1"/>
  <c r="E1194" i="10" a="1"/>
  <c r="E1194" i="10" s="1"/>
  <c r="C1194" i="10" a="1"/>
  <c r="C1194" i="10" s="1"/>
  <c r="G815" i="10"/>
  <c r="Q815" i="10"/>
  <c r="C816" i="10" a="1"/>
  <c r="C816" i="10" s="1"/>
  <c r="D816" i="10" a="1"/>
  <c r="D816" i="10" s="1"/>
  <c r="E816" i="10" a="1"/>
  <c r="E816" i="10" s="1"/>
  <c r="H814" i="10"/>
  <c r="O814" i="10"/>
  <c r="N323" i="10"/>
  <c r="M323" i="10" s="1" a="1"/>
  <c r="M323" i="10" s="1"/>
  <c r="P322" i="10"/>
  <c r="E326" i="10" a="1"/>
  <c r="E326" i="10" s="1"/>
  <c r="C326" i="10" a="1"/>
  <c r="C326" i="10" s="1"/>
  <c r="D326" i="10" a="1"/>
  <c r="D326" i="10" s="1"/>
  <c r="H324" i="10"/>
  <c r="I324" i="10" s="1"/>
  <c r="O324" i="10"/>
  <c r="J324" i="10" s="1"/>
  <c r="Q325" i="10"/>
  <c r="G325" i="10"/>
  <c r="L323" i="10" l="1"/>
  <c r="K323" i="10" s="1"/>
  <c r="N1193" i="10"/>
  <c r="P1192" i="10"/>
  <c r="M1192" i="10" a="1"/>
  <c r="M1192" i="10" s="1"/>
  <c r="L1192" i="10" s="1"/>
  <c r="K1192" i="10" s="1"/>
  <c r="I1194" i="10"/>
  <c r="J1195" i="10"/>
  <c r="B1196" i="10"/>
  <c r="C1195" i="10" a="1"/>
  <c r="C1195" i="10" s="1"/>
  <c r="D1195" i="10" a="1"/>
  <c r="D1195" i="10" s="1"/>
  <c r="E1195" i="10" a="1"/>
  <c r="E1195" i="10" s="1"/>
  <c r="G816" i="10"/>
  <c r="Q816" i="10"/>
  <c r="C817" i="10" a="1"/>
  <c r="C817" i="10" s="1"/>
  <c r="D817" i="10" a="1"/>
  <c r="D817" i="10" s="1"/>
  <c r="E817" i="10" a="1"/>
  <c r="E817" i="10" s="1"/>
  <c r="H815" i="10"/>
  <c r="O815" i="10"/>
  <c r="P323" i="10"/>
  <c r="N324" i="10"/>
  <c r="P324" i="10" s="1"/>
  <c r="E327" i="10" a="1"/>
  <c r="E327" i="10" s="1"/>
  <c r="C327" i="10" a="1"/>
  <c r="C327" i="10" s="1"/>
  <c r="D327" i="10" a="1"/>
  <c r="D327" i="10" s="1"/>
  <c r="H325" i="10"/>
  <c r="I325" i="10" s="1"/>
  <c r="O325" i="10"/>
  <c r="J325" i="10" s="1"/>
  <c r="Q326" i="10"/>
  <c r="G326" i="10"/>
  <c r="N1194" i="10" l="1"/>
  <c r="P1193" i="10"/>
  <c r="M1193" i="10" a="1"/>
  <c r="M1193" i="10" s="1"/>
  <c r="L1193" i="10" s="1"/>
  <c r="K1193" i="10" s="1"/>
  <c r="I1195" i="10"/>
  <c r="J1196" i="10"/>
  <c r="B1197" i="10"/>
  <c r="C1196" i="10" a="1"/>
  <c r="C1196" i="10" s="1"/>
  <c r="D1196" i="10" a="1"/>
  <c r="D1196" i="10" s="1"/>
  <c r="E1196" i="10" a="1"/>
  <c r="E1196" i="10" s="1"/>
  <c r="N325" i="10"/>
  <c r="M325" i="10" s="1" a="1"/>
  <c r="M325" i="10" s="1"/>
  <c r="G817" i="10"/>
  <c r="Q817" i="10"/>
  <c r="H816" i="10"/>
  <c r="O816" i="10"/>
  <c r="D818" i="10" a="1"/>
  <c r="D818" i="10" s="1"/>
  <c r="E818" i="10" a="1"/>
  <c r="E818" i="10" s="1"/>
  <c r="C818" i="10" a="1"/>
  <c r="C818" i="10" s="1"/>
  <c r="M324" i="10" a="1"/>
  <c r="M324" i="10" s="1"/>
  <c r="L324" i="10" s="1"/>
  <c r="K324" i="10" s="1"/>
  <c r="E328" i="10" a="1"/>
  <c r="E328" i="10" s="1"/>
  <c r="D328" i="10" a="1"/>
  <c r="D328" i="10" s="1"/>
  <c r="C328" i="10" a="1"/>
  <c r="C328" i="10" s="1"/>
  <c r="G327" i="10"/>
  <c r="Q327" i="10"/>
  <c r="O326" i="10"/>
  <c r="J326" i="10" s="1"/>
  <c r="H326" i="10"/>
  <c r="I326" i="10" s="1"/>
  <c r="N326" i="10" l="1"/>
  <c r="M326" i="10" s="1" a="1"/>
  <c r="M326" i="10" s="1"/>
  <c r="N1195" i="10"/>
  <c r="M1194" i="10" a="1"/>
  <c r="M1194" i="10" s="1"/>
  <c r="L1194" i="10" s="1"/>
  <c r="K1194" i="10" s="1"/>
  <c r="P1194" i="10"/>
  <c r="J1197" i="10"/>
  <c r="I1196" i="10"/>
  <c r="B1198" i="10"/>
  <c r="C1197" i="10" a="1"/>
  <c r="C1197" i="10" s="1"/>
  <c r="D1197" i="10" a="1"/>
  <c r="D1197" i="10" s="1"/>
  <c r="E1197" i="10" a="1"/>
  <c r="E1197" i="10" s="1"/>
  <c r="L325" i="10"/>
  <c r="K325" i="10" s="1"/>
  <c r="G818" i="10"/>
  <c r="Q818" i="10"/>
  <c r="D819" i="10" a="1"/>
  <c r="D819" i="10" s="1"/>
  <c r="E819" i="10" a="1"/>
  <c r="E819" i="10" s="1"/>
  <c r="C819" i="10" a="1"/>
  <c r="C819" i="10" s="1"/>
  <c r="P325" i="10"/>
  <c r="O817" i="10"/>
  <c r="H817" i="10"/>
  <c r="P326" i="10"/>
  <c r="O327" i="10"/>
  <c r="J327" i="10" s="1"/>
  <c r="H327" i="10"/>
  <c r="I327" i="10" s="1"/>
  <c r="E329" i="10" a="1"/>
  <c r="E329" i="10" s="1"/>
  <c r="C329" i="10" a="1"/>
  <c r="C329" i="10" s="1"/>
  <c r="D329" i="10" a="1"/>
  <c r="D329" i="10" s="1"/>
  <c r="G328" i="10"/>
  <c r="Q328" i="10"/>
  <c r="L326" i="10" l="1"/>
  <c r="K326" i="10" s="1"/>
  <c r="N327" i="10"/>
  <c r="N1196" i="10"/>
  <c r="P1195" i="10"/>
  <c r="M1195" i="10" a="1"/>
  <c r="M1195" i="10" s="1"/>
  <c r="L1195" i="10" s="1"/>
  <c r="K1195" i="10" s="1"/>
  <c r="J1198" i="10"/>
  <c r="I1197" i="10"/>
  <c r="B1199" i="10"/>
  <c r="C1198" i="10" a="1"/>
  <c r="C1198" i="10" s="1"/>
  <c r="D1198" i="10" a="1"/>
  <c r="D1198" i="10" s="1"/>
  <c r="E1198" i="10" a="1"/>
  <c r="E1198" i="10" s="1"/>
  <c r="G819" i="10"/>
  <c r="Q819" i="10"/>
  <c r="C820" i="10" a="1"/>
  <c r="C820" i="10" s="1"/>
  <c r="E820" i="10" a="1"/>
  <c r="E820" i="10" s="1"/>
  <c r="D820" i="10" a="1"/>
  <c r="D820" i="10" s="1"/>
  <c r="H818" i="10"/>
  <c r="O818" i="10"/>
  <c r="M327" i="10" a="1"/>
  <c r="M327" i="10" s="1"/>
  <c r="L327" i="10" s="1"/>
  <c r="K327" i="10" s="1"/>
  <c r="P327" i="10"/>
  <c r="E330" i="10" a="1"/>
  <c r="E330" i="10" s="1"/>
  <c r="D330" i="10" a="1"/>
  <c r="D330" i="10" s="1"/>
  <c r="C330" i="10" a="1"/>
  <c r="C330" i="10" s="1"/>
  <c r="G329" i="10"/>
  <c r="Q329" i="10"/>
  <c r="O328" i="10"/>
  <c r="J328" i="10" s="1"/>
  <c r="H328" i="10"/>
  <c r="I328" i="10" s="1"/>
  <c r="N1197" i="10" l="1"/>
  <c r="P1196" i="10"/>
  <c r="M1196" i="10" a="1"/>
  <c r="M1196" i="10" s="1"/>
  <c r="L1196" i="10" s="1"/>
  <c r="K1196" i="10" s="1"/>
  <c r="J1199" i="10"/>
  <c r="I1198" i="10"/>
  <c r="B1200" i="10"/>
  <c r="D1199" i="10" a="1"/>
  <c r="D1199" i="10" s="1"/>
  <c r="E1199" i="10" a="1"/>
  <c r="E1199" i="10" s="1"/>
  <c r="C1199" i="10" a="1"/>
  <c r="C1199" i="10" s="1"/>
  <c r="Q820" i="10"/>
  <c r="G820" i="10"/>
  <c r="C821" i="10" a="1"/>
  <c r="C821" i="10" s="1"/>
  <c r="D821" i="10" a="1"/>
  <c r="D821" i="10" s="1"/>
  <c r="E821" i="10" a="1"/>
  <c r="E821" i="10" s="1"/>
  <c r="H819" i="10"/>
  <c r="O819" i="10"/>
  <c r="N328" i="10"/>
  <c r="M328" i="10" s="1" a="1"/>
  <c r="M328" i="10" s="1"/>
  <c r="L328" i="10" s="1"/>
  <c r="K328" i="10" s="1"/>
  <c r="H329" i="10"/>
  <c r="I329" i="10" s="1"/>
  <c r="O329" i="10"/>
  <c r="J329" i="10" s="1"/>
  <c r="E331" i="10" a="1"/>
  <c r="E331" i="10" s="1"/>
  <c r="D331" i="10" a="1"/>
  <c r="D331" i="10" s="1"/>
  <c r="C331" i="10" a="1"/>
  <c r="C331" i="10" s="1"/>
  <c r="Q330" i="10"/>
  <c r="G330" i="10"/>
  <c r="N1198" i="10" l="1"/>
  <c r="M1197" i="10" a="1"/>
  <c r="M1197" i="10" s="1"/>
  <c r="L1197" i="10" s="1"/>
  <c r="K1197" i="10" s="1"/>
  <c r="P1197" i="10"/>
  <c r="J1200" i="10"/>
  <c r="I1199" i="10"/>
  <c r="B1201" i="10"/>
  <c r="E1200" i="10" a="1"/>
  <c r="E1200" i="10" s="1"/>
  <c r="C1200" i="10" a="1"/>
  <c r="C1200" i="10" s="1"/>
  <c r="D1200" i="10" a="1"/>
  <c r="D1200" i="10" s="1"/>
  <c r="Q821" i="10"/>
  <c r="G821" i="10"/>
  <c r="D822" i="10" a="1"/>
  <c r="D822" i="10" s="1"/>
  <c r="E822" i="10" a="1"/>
  <c r="E822" i="10" s="1"/>
  <c r="C822" i="10" a="1"/>
  <c r="C822" i="10" s="1"/>
  <c r="H820" i="10"/>
  <c r="O820" i="10"/>
  <c r="P328" i="10"/>
  <c r="N329" i="10"/>
  <c r="M329" i="10" s="1" a="1"/>
  <c r="M329" i="10" s="1"/>
  <c r="L329" i="10" s="1"/>
  <c r="K329" i="10" s="1"/>
  <c r="E332" i="10" a="1"/>
  <c r="E332" i="10" s="1"/>
  <c r="D332" i="10" a="1"/>
  <c r="D332" i="10" s="1"/>
  <c r="C332" i="10" a="1"/>
  <c r="C332" i="10" s="1"/>
  <c r="Q331" i="10"/>
  <c r="G331" i="10"/>
  <c r="O330" i="10"/>
  <c r="J330" i="10" s="1"/>
  <c r="H330" i="10"/>
  <c r="I330" i="10" s="1"/>
  <c r="N1199" i="10" l="1"/>
  <c r="M1198" i="10" a="1"/>
  <c r="M1198" i="10" s="1"/>
  <c r="L1198" i="10" s="1"/>
  <c r="K1198" i="10" s="1"/>
  <c r="P1198" i="10"/>
  <c r="I1200" i="10"/>
  <c r="J1201" i="10"/>
  <c r="B1202" i="10"/>
  <c r="E1201" i="10" a="1"/>
  <c r="E1201" i="10" s="1"/>
  <c r="C1201" i="10" a="1"/>
  <c r="C1201" i="10" s="1"/>
  <c r="D1201" i="10" a="1"/>
  <c r="D1201" i="10" s="1"/>
  <c r="Q822" i="10"/>
  <c r="G822" i="10"/>
  <c r="D823" i="10" a="1"/>
  <c r="D823" i="10" s="1"/>
  <c r="E823" i="10" a="1"/>
  <c r="E823" i="10" s="1"/>
  <c r="C823" i="10" a="1"/>
  <c r="C823" i="10" s="1"/>
  <c r="H821" i="10"/>
  <c r="O821" i="10"/>
  <c r="P329" i="10"/>
  <c r="N330" i="10"/>
  <c r="P330" i="10" s="1"/>
  <c r="O331" i="10"/>
  <c r="J331" i="10" s="1"/>
  <c r="H331" i="10"/>
  <c r="I331" i="10" s="1"/>
  <c r="E333" i="10" a="1"/>
  <c r="E333" i="10" s="1"/>
  <c r="C333" i="10" a="1"/>
  <c r="C333" i="10" s="1"/>
  <c r="D333" i="10" a="1"/>
  <c r="D333" i="10" s="1"/>
  <c r="G332" i="10"/>
  <c r="Q332" i="10"/>
  <c r="N1200" i="10" l="1"/>
  <c r="P1199" i="10"/>
  <c r="M1199" i="10" a="1"/>
  <c r="M1199" i="10" s="1"/>
  <c r="L1199" i="10" s="1"/>
  <c r="K1199" i="10" s="1"/>
  <c r="I1201" i="10"/>
  <c r="J1202" i="10"/>
  <c r="B1203" i="10"/>
  <c r="D1202" i="10" a="1"/>
  <c r="D1202" i="10" s="1"/>
  <c r="E1202" i="10" a="1"/>
  <c r="E1202" i="10" s="1"/>
  <c r="C1202" i="10" a="1"/>
  <c r="C1202" i="10" s="1"/>
  <c r="Q823" i="10"/>
  <c r="G823" i="10"/>
  <c r="E824" i="10" a="1"/>
  <c r="E824" i="10" s="1"/>
  <c r="D824" i="10" a="1"/>
  <c r="D824" i="10" s="1"/>
  <c r="C824" i="10" a="1"/>
  <c r="C824" i="10" s="1"/>
  <c r="O822" i="10"/>
  <c r="H822" i="10"/>
  <c r="M330" i="10" a="1"/>
  <c r="M330" i="10" s="1"/>
  <c r="L330" i="10" s="1"/>
  <c r="K330" i="10" s="1"/>
  <c r="N331" i="10"/>
  <c r="P331" i="10" s="1"/>
  <c r="H332" i="10"/>
  <c r="I332" i="10" s="1"/>
  <c r="O332" i="10"/>
  <c r="J332" i="10" s="1"/>
  <c r="E334" i="10" a="1"/>
  <c r="E334" i="10" s="1"/>
  <c r="D334" i="10" a="1"/>
  <c r="D334" i="10" s="1"/>
  <c r="C334" i="10" a="1"/>
  <c r="C334" i="10" s="1"/>
  <c r="G333" i="10"/>
  <c r="Q333" i="10"/>
  <c r="M331" i="10" l="1" a="1"/>
  <c r="M331" i="10" s="1"/>
  <c r="L331" i="10" s="1"/>
  <c r="K331" i="10" s="1"/>
  <c r="N1201" i="10"/>
  <c r="P1200" i="10"/>
  <c r="M1200" i="10" a="1"/>
  <c r="M1200" i="10" s="1"/>
  <c r="L1200" i="10" s="1"/>
  <c r="K1200" i="10" s="1"/>
  <c r="B1204" i="10"/>
  <c r="C1203" i="10" a="1"/>
  <c r="C1203" i="10" s="1"/>
  <c r="D1203" i="10" a="1"/>
  <c r="D1203" i="10" s="1"/>
  <c r="E1203" i="10" a="1"/>
  <c r="E1203" i="10" s="1"/>
  <c r="I1202" i="10"/>
  <c r="J1203" i="10"/>
  <c r="G824" i="10"/>
  <c r="Q824" i="10"/>
  <c r="D825" i="10" a="1"/>
  <c r="D825" i="10" s="1"/>
  <c r="E825" i="10" a="1"/>
  <c r="E825" i="10" s="1"/>
  <c r="C825" i="10" a="1"/>
  <c r="C825" i="10" s="1"/>
  <c r="H823" i="10"/>
  <c r="O823" i="10"/>
  <c r="N332" i="10"/>
  <c r="M332" i="10" s="1" a="1"/>
  <c r="M332" i="10" s="1"/>
  <c r="L332" i="10" s="1"/>
  <c r="K332" i="10" s="1"/>
  <c r="H333" i="10"/>
  <c r="I333" i="10" s="1"/>
  <c r="O333" i="10"/>
  <c r="J333" i="10" s="1"/>
  <c r="E335" i="10" a="1"/>
  <c r="E335" i="10" s="1"/>
  <c r="C335" i="10" a="1"/>
  <c r="C335" i="10" s="1"/>
  <c r="D335" i="10" a="1"/>
  <c r="D335" i="10" s="1"/>
  <c r="G334" i="10"/>
  <c r="Q334" i="10"/>
  <c r="P332" i="10" l="1"/>
  <c r="N333" i="10"/>
  <c r="P1201" i="10"/>
  <c r="M1201" i="10" a="1"/>
  <c r="M1201" i="10" s="1"/>
  <c r="L1201" i="10" s="1"/>
  <c r="K1201" i="10" s="1"/>
  <c r="N1202" i="10"/>
  <c r="I1203" i="10"/>
  <c r="J1204" i="10"/>
  <c r="B1205" i="10"/>
  <c r="C1204" i="10" a="1"/>
  <c r="C1204" i="10" s="1"/>
  <c r="E1204" i="10" a="1"/>
  <c r="E1204" i="10" s="1"/>
  <c r="D1204" i="10" a="1"/>
  <c r="D1204" i="10" s="1"/>
  <c r="G825" i="10"/>
  <c r="Q825" i="10"/>
  <c r="C826" i="10" a="1"/>
  <c r="C826" i="10" s="1"/>
  <c r="D826" i="10" a="1"/>
  <c r="D826" i="10" s="1"/>
  <c r="E826" i="10" a="1"/>
  <c r="E826" i="10" s="1"/>
  <c r="O824" i="10"/>
  <c r="H824" i="10"/>
  <c r="O334" i="10"/>
  <c r="J334" i="10" s="1"/>
  <c r="H334" i="10"/>
  <c r="I334" i="10" s="1"/>
  <c r="E336" i="10" a="1"/>
  <c r="E336" i="10" s="1"/>
  <c r="D336" i="10" a="1"/>
  <c r="D336" i="10" s="1"/>
  <c r="C336" i="10" a="1"/>
  <c r="C336" i="10" s="1"/>
  <c r="Q335" i="10"/>
  <c r="G335" i="10"/>
  <c r="M333" i="10" a="1"/>
  <c r="M333" i="10" s="1"/>
  <c r="L333" i="10" s="1"/>
  <c r="K333" i="10" s="1"/>
  <c r="P333" i="10"/>
  <c r="N1203" i="10" l="1"/>
  <c r="M1202" i="10" a="1"/>
  <c r="M1202" i="10" s="1"/>
  <c r="L1202" i="10" s="1"/>
  <c r="K1202" i="10" s="1"/>
  <c r="P1202" i="10"/>
  <c r="J1205" i="10"/>
  <c r="I1204" i="10"/>
  <c r="B1206" i="10"/>
  <c r="C1205" i="10" a="1"/>
  <c r="C1205" i="10" s="1"/>
  <c r="D1205" i="10" a="1"/>
  <c r="D1205" i="10" s="1"/>
  <c r="E1205" i="10" a="1"/>
  <c r="E1205" i="10" s="1"/>
  <c r="G826" i="10"/>
  <c r="Q826" i="10"/>
  <c r="C827" i="10" a="1"/>
  <c r="C827" i="10" s="1"/>
  <c r="D827" i="10" a="1"/>
  <c r="D827" i="10" s="1"/>
  <c r="E827" i="10" a="1"/>
  <c r="E827" i="10" s="1"/>
  <c r="O825" i="10"/>
  <c r="H825" i="10"/>
  <c r="N334" i="10"/>
  <c r="P334" i="10" s="1"/>
  <c r="O335" i="10"/>
  <c r="J335" i="10" s="1"/>
  <c r="H335" i="10"/>
  <c r="I335" i="10" s="1"/>
  <c r="E337" i="10" a="1"/>
  <c r="E337" i="10" s="1"/>
  <c r="C337" i="10" a="1"/>
  <c r="C337" i="10" s="1"/>
  <c r="D337" i="10" a="1"/>
  <c r="D337" i="10" s="1"/>
  <c r="G336" i="10"/>
  <c r="Q336" i="10"/>
  <c r="M334" i="10" l="1" a="1"/>
  <c r="M334" i="10" s="1"/>
  <c r="L334" i="10" s="1"/>
  <c r="K334" i="10" s="1"/>
  <c r="N335" i="10"/>
  <c r="P335" i="10" s="1"/>
  <c r="N1204" i="10"/>
  <c r="M1203" i="10" a="1"/>
  <c r="M1203" i="10" s="1"/>
  <c r="L1203" i="10" s="1"/>
  <c r="K1203" i="10" s="1"/>
  <c r="P1203" i="10"/>
  <c r="J1206" i="10"/>
  <c r="I1205" i="10"/>
  <c r="B1207" i="10"/>
  <c r="D1206" i="10" a="1"/>
  <c r="D1206" i="10" s="1"/>
  <c r="C1206" i="10" a="1"/>
  <c r="C1206" i="10" s="1"/>
  <c r="E1206" i="10" a="1"/>
  <c r="E1206" i="10" s="1"/>
  <c r="G827" i="10"/>
  <c r="Q827" i="10"/>
  <c r="D828" i="10" a="1"/>
  <c r="D828" i="10" s="1"/>
  <c r="C828" i="10" a="1"/>
  <c r="C828" i="10" s="1"/>
  <c r="E828" i="10" a="1"/>
  <c r="E828" i="10" s="1"/>
  <c r="O826" i="10"/>
  <c r="H826" i="10"/>
  <c r="O336" i="10"/>
  <c r="J336" i="10" s="1"/>
  <c r="H336" i="10"/>
  <c r="I336" i="10" s="1"/>
  <c r="E338" i="10" a="1"/>
  <c r="E338" i="10" s="1"/>
  <c r="D338" i="10" a="1"/>
  <c r="D338" i="10" s="1"/>
  <c r="C338" i="10" a="1"/>
  <c r="C338" i="10" s="1"/>
  <c r="Q337" i="10"/>
  <c r="G337" i="10"/>
  <c r="M335" i="10" l="1" a="1"/>
  <c r="M335" i="10" s="1"/>
  <c r="L335" i="10" s="1"/>
  <c r="K335" i="10" s="1"/>
  <c r="N1205" i="10"/>
  <c r="N336" i="10"/>
  <c r="P1204" i="10"/>
  <c r="M1204" i="10" a="1"/>
  <c r="M1204" i="10" s="1"/>
  <c r="L1204" i="10" s="1"/>
  <c r="K1204" i="10" s="1"/>
  <c r="J1207" i="10"/>
  <c r="I1206" i="10"/>
  <c r="B1208" i="10"/>
  <c r="D1207" i="10" a="1"/>
  <c r="D1207" i="10" s="1"/>
  <c r="E1207" i="10" a="1"/>
  <c r="E1207" i="10" s="1"/>
  <c r="C1207" i="10" a="1"/>
  <c r="C1207" i="10" s="1"/>
  <c r="Q828" i="10"/>
  <c r="G828" i="10"/>
  <c r="D829" i="10" a="1"/>
  <c r="D829" i="10" s="1"/>
  <c r="E829" i="10" a="1"/>
  <c r="E829" i="10" s="1"/>
  <c r="C829" i="10" a="1"/>
  <c r="C829" i="10" s="1"/>
  <c r="O827" i="10"/>
  <c r="H827" i="10"/>
  <c r="P336" i="10"/>
  <c r="M336" i="10" a="1"/>
  <c r="M336" i="10" s="1"/>
  <c r="L336" i="10" s="1"/>
  <c r="K336" i="10" s="1"/>
  <c r="H337" i="10"/>
  <c r="I337" i="10" s="1"/>
  <c r="O337" i="10"/>
  <c r="J337" i="10" s="1"/>
  <c r="E339" i="10" a="1"/>
  <c r="E339" i="10" s="1"/>
  <c r="D339" i="10" a="1"/>
  <c r="D339" i="10" s="1"/>
  <c r="C339" i="10" a="1"/>
  <c r="C339" i="10" s="1"/>
  <c r="Q338" i="10"/>
  <c r="G338" i="10"/>
  <c r="D749" i="1"/>
  <c r="N1206" i="10" l="1"/>
  <c r="M1205" i="10" a="1"/>
  <c r="M1205" i="10" s="1"/>
  <c r="L1205" i="10" s="1"/>
  <c r="K1205" i="10" s="1"/>
  <c r="P1205" i="10"/>
  <c r="J1208" i="10"/>
  <c r="I1207" i="10"/>
  <c r="B1209" i="10"/>
  <c r="E1208" i="10" a="1"/>
  <c r="E1208" i="10" s="1"/>
  <c r="C1208" i="10" a="1"/>
  <c r="C1208" i="10" s="1"/>
  <c r="D1208" i="10" a="1"/>
  <c r="D1208" i="10" s="1"/>
  <c r="Q829" i="10"/>
  <c r="G829" i="10"/>
  <c r="D830" i="10" a="1"/>
  <c r="D830" i="10" s="1"/>
  <c r="E830" i="10" a="1"/>
  <c r="E830" i="10" s="1"/>
  <c r="C830" i="10" a="1"/>
  <c r="C830" i="10" s="1"/>
  <c r="H828" i="10"/>
  <c r="O828" i="10"/>
  <c r="N337" i="10"/>
  <c r="M337" i="10" s="1" a="1"/>
  <c r="M337" i="10" s="1"/>
  <c r="L337" i="10" s="1"/>
  <c r="K337" i="10" s="1"/>
  <c r="Q339" i="10"/>
  <c r="G339" i="10"/>
  <c r="O338" i="10"/>
  <c r="J338" i="10" s="1"/>
  <c r="H338" i="10"/>
  <c r="I338" i="10" s="1"/>
  <c r="E340" i="10" a="1"/>
  <c r="E340" i="10" s="1"/>
  <c r="D340" i="10" a="1"/>
  <c r="D340" i="10" s="1"/>
  <c r="C340" i="10" a="1"/>
  <c r="C340" i="10" s="1"/>
  <c r="D750" i="1"/>
  <c r="A749" i="1"/>
  <c r="N1207" i="10" l="1"/>
  <c r="M1206" i="10" a="1"/>
  <c r="M1206" i="10" s="1"/>
  <c r="L1206" i="10" s="1"/>
  <c r="K1206" i="10" s="1"/>
  <c r="P1206" i="10"/>
  <c r="I1208" i="10"/>
  <c r="J1209" i="10"/>
  <c r="B1210" i="10"/>
  <c r="E1209" i="10" a="1"/>
  <c r="E1209" i="10" s="1"/>
  <c r="C1209" i="10" a="1"/>
  <c r="C1209" i="10" s="1"/>
  <c r="D1209" i="10" a="1"/>
  <c r="D1209" i="10" s="1"/>
  <c r="Q830" i="10"/>
  <c r="G830" i="10"/>
  <c r="D831" i="10" a="1"/>
  <c r="D831" i="10" s="1"/>
  <c r="E831" i="10" a="1"/>
  <c r="E831" i="10" s="1"/>
  <c r="C831" i="10" a="1"/>
  <c r="C831" i="10" s="1"/>
  <c r="H829" i="10"/>
  <c r="O829" i="10"/>
  <c r="P337" i="10"/>
  <c r="G340" i="10"/>
  <c r="Q340" i="10"/>
  <c r="N338" i="10"/>
  <c r="H339" i="10"/>
  <c r="I339" i="10" s="1"/>
  <c r="O339" i="10"/>
  <c r="J339" i="10" s="1"/>
  <c r="E341" i="10" a="1"/>
  <c r="E341" i="10" s="1"/>
  <c r="C341" i="10" a="1"/>
  <c r="C341" i="10" s="1"/>
  <c r="D341" i="10" a="1"/>
  <c r="D341" i="10" s="1"/>
  <c r="D751" i="1"/>
  <c r="A750" i="1"/>
  <c r="N1208" i="10" l="1"/>
  <c r="P1207" i="10"/>
  <c r="M1207" i="10" a="1"/>
  <c r="M1207" i="10" s="1"/>
  <c r="L1207" i="10" s="1"/>
  <c r="K1207" i="10" s="1"/>
  <c r="I1209" i="10"/>
  <c r="J1210" i="10"/>
  <c r="B1211" i="10"/>
  <c r="E1210" i="10" a="1"/>
  <c r="E1210" i="10" s="1"/>
  <c r="D1210" i="10" a="1"/>
  <c r="D1210" i="10" s="1"/>
  <c r="C1210" i="10" a="1"/>
  <c r="C1210" i="10" s="1"/>
  <c r="G831" i="10"/>
  <c r="Q831" i="10"/>
  <c r="C832" i="10" a="1"/>
  <c r="C832" i="10" s="1"/>
  <c r="E832" i="10" a="1"/>
  <c r="E832" i="10" s="1"/>
  <c r="D832" i="10" a="1"/>
  <c r="D832" i="10" s="1"/>
  <c r="O830" i="10"/>
  <c r="H830" i="10"/>
  <c r="N339" i="10"/>
  <c r="P339" i="10" s="1"/>
  <c r="Q341" i="10"/>
  <c r="G341" i="10"/>
  <c r="M338" i="10" a="1"/>
  <c r="M338" i="10" s="1"/>
  <c r="L338" i="10" s="1"/>
  <c r="K338" i="10" s="1"/>
  <c r="P338" i="10"/>
  <c r="E342" i="10" a="1"/>
  <c r="E342" i="10" s="1"/>
  <c r="C342" i="10" a="1"/>
  <c r="C342" i="10" s="1"/>
  <c r="D342" i="10" a="1"/>
  <c r="D342" i="10" s="1"/>
  <c r="O340" i="10"/>
  <c r="J340" i="10" s="1"/>
  <c r="H340" i="10"/>
  <c r="I340" i="10" s="1"/>
  <c r="A751" i="1"/>
  <c r="N1209" i="10" l="1"/>
  <c r="P1208" i="10"/>
  <c r="M1208" i="10" a="1"/>
  <c r="M1208" i="10" s="1"/>
  <c r="L1208" i="10" s="1"/>
  <c r="K1208" i="10" s="1"/>
  <c r="I1210" i="10"/>
  <c r="J1211" i="10"/>
  <c r="B1212" i="10"/>
  <c r="C1211" i="10" a="1"/>
  <c r="C1211" i="10" s="1"/>
  <c r="D1211" i="10" a="1"/>
  <c r="D1211" i="10" s="1"/>
  <c r="E1211" i="10" a="1"/>
  <c r="E1211" i="10" s="1"/>
  <c r="Q832" i="10"/>
  <c r="G832" i="10"/>
  <c r="C833" i="10" a="1"/>
  <c r="C833" i="10" s="1"/>
  <c r="E833" i="10" a="1"/>
  <c r="E833" i="10" s="1"/>
  <c r="D833" i="10" a="1"/>
  <c r="D833" i="10" s="1"/>
  <c r="H831" i="10"/>
  <c r="O831" i="10"/>
  <c r="M339" i="10" a="1"/>
  <c r="M339" i="10" s="1"/>
  <c r="L339" i="10" s="1"/>
  <c r="K339" i="10" s="1"/>
  <c r="N340" i="10"/>
  <c r="M340" i="10" s="1" a="1"/>
  <c r="M340" i="10" s="1"/>
  <c r="G342" i="10"/>
  <c r="Q342" i="10"/>
  <c r="O341" i="10"/>
  <c r="J341" i="10" s="1"/>
  <c r="H341" i="10"/>
  <c r="I341" i="10" s="1"/>
  <c r="E343" i="10" a="1"/>
  <c r="E343" i="10" s="1"/>
  <c r="C343" i="10" a="1"/>
  <c r="C343" i="10" s="1"/>
  <c r="D343" i="10" a="1"/>
  <c r="D343" i="10" s="1"/>
  <c r="N1210" i="10" l="1"/>
  <c r="P1209" i="10"/>
  <c r="M1209" i="10" a="1"/>
  <c r="M1209" i="10" s="1"/>
  <c r="L1209" i="10" s="1"/>
  <c r="K1209" i="10" s="1"/>
  <c r="B1213" i="10"/>
  <c r="C1212" i="10" a="1"/>
  <c r="C1212" i="10" s="1"/>
  <c r="D1212" i="10" a="1"/>
  <c r="D1212" i="10" s="1"/>
  <c r="E1212" i="10" a="1"/>
  <c r="E1212" i="10" s="1"/>
  <c r="I1211" i="10"/>
  <c r="J1212" i="10"/>
  <c r="G833" i="10"/>
  <c r="Q833" i="10"/>
  <c r="C834" i="10" a="1"/>
  <c r="C834" i="10" s="1"/>
  <c r="E834" i="10" a="1"/>
  <c r="E834" i="10" s="1"/>
  <c r="D834" i="10" a="1"/>
  <c r="D834" i="10" s="1"/>
  <c r="H832" i="10"/>
  <c r="O832" i="10"/>
  <c r="P340" i="10"/>
  <c r="G343" i="10"/>
  <c r="Q343" i="10"/>
  <c r="N341" i="10"/>
  <c r="L340" i="10"/>
  <c r="K340" i="10" s="1"/>
  <c r="E344" i="10" a="1"/>
  <c r="E344" i="10" s="1"/>
  <c r="C344" i="10" a="1"/>
  <c r="C344" i="10" s="1"/>
  <c r="D344" i="10" a="1"/>
  <c r="D344" i="10" s="1"/>
  <c r="H342" i="10"/>
  <c r="I342" i="10" s="1"/>
  <c r="O342" i="10"/>
  <c r="J342" i="10" s="1"/>
  <c r="M1210" i="10" l="1" a="1"/>
  <c r="M1210" i="10" s="1"/>
  <c r="L1210" i="10" s="1"/>
  <c r="K1210" i="10" s="1"/>
  <c r="P1210" i="10"/>
  <c r="N1211" i="10"/>
  <c r="J1213" i="10"/>
  <c r="I1212" i="10"/>
  <c r="B1214" i="10"/>
  <c r="C1213" i="10" a="1"/>
  <c r="C1213" i="10" s="1"/>
  <c r="D1213" i="10" a="1"/>
  <c r="D1213" i="10" s="1"/>
  <c r="E1213" i="10" a="1"/>
  <c r="E1213" i="10" s="1"/>
  <c r="G834" i="10"/>
  <c r="Q834" i="10"/>
  <c r="D835" i="10" a="1"/>
  <c r="D835" i="10" s="1"/>
  <c r="C835" i="10" a="1"/>
  <c r="C835" i="10" s="1"/>
  <c r="E835" i="10" a="1"/>
  <c r="E835" i="10" s="1"/>
  <c r="H833" i="10"/>
  <c r="O833" i="10"/>
  <c r="N342" i="10"/>
  <c r="M342" i="10" s="1" a="1"/>
  <c r="M342" i="10" s="1"/>
  <c r="E345" i="10" a="1"/>
  <c r="E345" i="10" s="1"/>
  <c r="C345" i="10" a="1"/>
  <c r="C345" i="10" s="1"/>
  <c r="D345" i="10" a="1"/>
  <c r="D345" i="10" s="1"/>
  <c r="G344" i="10"/>
  <c r="Q344" i="10"/>
  <c r="M341" i="10" a="1"/>
  <c r="M341" i="10" s="1"/>
  <c r="L341" i="10" s="1"/>
  <c r="K341" i="10" s="1"/>
  <c r="P341" i="10"/>
  <c r="H343" i="10"/>
  <c r="I343" i="10" s="1"/>
  <c r="O343" i="10"/>
  <c r="J343" i="10" s="1"/>
  <c r="N1212" i="10" l="1"/>
  <c r="P1211" i="10"/>
  <c r="M1211" i="10" a="1"/>
  <c r="M1211" i="10" s="1"/>
  <c r="L1211" i="10" s="1"/>
  <c r="K1211" i="10" s="1"/>
  <c r="B1215" i="10"/>
  <c r="D1214" i="10" a="1"/>
  <c r="D1214" i="10" s="1"/>
  <c r="C1214" i="10" a="1"/>
  <c r="C1214" i="10" s="1"/>
  <c r="E1214" i="10" a="1"/>
  <c r="E1214" i="10" s="1"/>
  <c r="J1214" i="10"/>
  <c r="I1213" i="10"/>
  <c r="G835" i="10"/>
  <c r="Q835" i="10"/>
  <c r="E836" i="10" a="1"/>
  <c r="E836" i="10" s="1"/>
  <c r="D836" i="10" a="1"/>
  <c r="D836" i="10" s="1"/>
  <c r="C836" i="10" a="1"/>
  <c r="C836" i="10" s="1"/>
  <c r="H834" i="10"/>
  <c r="O834" i="10"/>
  <c r="N343" i="10"/>
  <c r="M343" i="10" s="1" a="1"/>
  <c r="M343" i="10" s="1"/>
  <c r="P342" i="10"/>
  <c r="O344" i="10"/>
  <c r="J344" i="10" s="1"/>
  <c r="H344" i="10"/>
  <c r="I344" i="10" s="1"/>
  <c r="E346" i="10" a="1"/>
  <c r="E346" i="10" s="1"/>
  <c r="C346" i="10" a="1"/>
  <c r="C346" i="10" s="1"/>
  <c r="D346" i="10" a="1"/>
  <c r="D346" i="10" s="1"/>
  <c r="Q345" i="10"/>
  <c r="G345" i="10"/>
  <c r="L342" i="10"/>
  <c r="K342" i="10" s="1"/>
  <c r="N344" i="10" l="1"/>
  <c r="P344" i="10" s="1"/>
  <c r="N1213" i="10"/>
  <c r="P1212" i="10"/>
  <c r="M1212" i="10" a="1"/>
  <c r="M1212" i="10" s="1"/>
  <c r="L1212" i="10" s="1"/>
  <c r="K1212" i="10" s="1"/>
  <c r="J1215" i="10"/>
  <c r="I1214" i="10"/>
  <c r="B1216" i="10"/>
  <c r="D1215" i="10" a="1"/>
  <c r="D1215" i="10" s="1"/>
  <c r="E1215" i="10" a="1"/>
  <c r="E1215" i="10" s="1"/>
  <c r="C1215" i="10" a="1"/>
  <c r="C1215" i="10" s="1"/>
  <c r="Q836" i="10"/>
  <c r="G836" i="10"/>
  <c r="E837" i="10" a="1"/>
  <c r="E837" i="10" s="1"/>
  <c r="D837" i="10" a="1"/>
  <c r="D837" i="10" s="1"/>
  <c r="C837" i="10" a="1"/>
  <c r="C837" i="10" s="1"/>
  <c r="H835" i="10"/>
  <c r="O835" i="10"/>
  <c r="P343" i="10"/>
  <c r="E347" i="10" a="1"/>
  <c r="E347" i="10" s="1"/>
  <c r="C347" i="10" a="1"/>
  <c r="C347" i="10" s="1"/>
  <c r="D347" i="10" a="1"/>
  <c r="D347" i="10" s="1"/>
  <c r="Q346" i="10"/>
  <c r="G346" i="10"/>
  <c r="M344" i="10" a="1"/>
  <c r="M344" i="10" s="1"/>
  <c r="O345" i="10"/>
  <c r="J345" i="10" s="1"/>
  <c r="H345" i="10"/>
  <c r="I345" i="10" s="1"/>
  <c r="L343" i="10"/>
  <c r="K343" i="10" s="1"/>
  <c r="N1214" i="10" l="1"/>
  <c r="P1213" i="10"/>
  <c r="M1213" i="10" a="1"/>
  <c r="M1213" i="10" s="1"/>
  <c r="L1213" i="10" s="1"/>
  <c r="K1213" i="10" s="1"/>
  <c r="I1215" i="10"/>
  <c r="J1216" i="10"/>
  <c r="B1217" i="10"/>
  <c r="E1216" i="10" a="1"/>
  <c r="E1216" i="10" s="1"/>
  <c r="C1216" i="10" a="1"/>
  <c r="C1216" i="10" s="1"/>
  <c r="D1216" i="10" a="1"/>
  <c r="D1216" i="10" s="1"/>
  <c r="Q837" i="10"/>
  <c r="G837" i="10"/>
  <c r="E838" i="10" a="1"/>
  <c r="E838" i="10" s="1"/>
  <c r="D838" i="10" a="1"/>
  <c r="D838" i="10" s="1"/>
  <c r="C838" i="10" a="1"/>
  <c r="C838" i="10" s="1"/>
  <c r="O836" i="10"/>
  <c r="H836" i="10"/>
  <c r="L344" i="10"/>
  <c r="K344" i="10" s="1"/>
  <c r="N345" i="10"/>
  <c r="M345" i="10" s="1" a="1"/>
  <c r="M345" i="10" s="1"/>
  <c r="O346" i="10"/>
  <c r="J346" i="10" s="1"/>
  <c r="H346" i="10"/>
  <c r="I346" i="10" s="1"/>
  <c r="E348" i="10" a="1"/>
  <c r="E348" i="10" s="1"/>
  <c r="D348" i="10" a="1"/>
  <c r="D348" i="10" s="1"/>
  <c r="C348" i="10" a="1"/>
  <c r="C348" i="10" s="1"/>
  <c r="Q347" i="10"/>
  <c r="G347" i="10"/>
  <c r="L345" i="10" l="1"/>
  <c r="K345" i="10" s="1"/>
  <c r="N346" i="10"/>
  <c r="M346" i="10" s="1" a="1"/>
  <c r="M346" i="10" s="1"/>
  <c r="L346" i="10" s="1"/>
  <c r="K346" i="10" s="1"/>
  <c r="N1215" i="10"/>
  <c r="P1214" i="10"/>
  <c r="M1214" i="10" a="1"/>
  <c r="M1214" i="10" s="1"/>
  <c r="L1214" i="10" s="1"/>
  <c r="K1214" i="10" s="1"/>
  <c r="I1216" i="10"/>
  <c r="J1217" i="10"/>
  <c r="B1218" i="10"/>
  <c r="E1217" i="10" a="1"/>
  <c r="E1217" i="10" s="1"/>
  <c r="C1217" i="10" a="1"/>
  <c r="C1217" i="10" s="1"/>
  <c r="D1217" i="10" a="1"/>
  <c r="D1217" i="10" s="1"/>
  <c r="Q838" i="10"/>
  <c r="G838" i="10"/>
  <c r="C839" i="10" a="1"/>
  <c r="C839" i="10" s="1"/>
  <c r="E839" i="10" a="1"/>
  <c r="E839" i="10" s="1"/>
  <c r="D839" i="10" a="1"/>
  <c r="D839" i="10" s="1"/>
  <c r="H837" i="10"/>
  <c r="O837" i="10"/>
  <c r="P345" i="10"/>
  <c r="P346" i="10"/>
  <c r="H347" i="10"/>
  <c r="I347" i="10" s="1"/>
  <c r="O347" i="10"/>
  <c r="J347" i="10" s="1"/>
  <c r="E349" i="10" a="1"/>
  <c r="E349" i="10" s="1"/>
  <c r="D349" i="10" a="1"/>
  <c r="D349" i="10" s="1"/>
  <c r="C349" i="10" a="1"/>
  <c r="C349" i="10" s="1"/>
  <c r="G348" i="10"/>
  <c r="Q348" i="10"/>
  <c r="N1216" i="10" l="1"/>
  <c r="P1215" i="10"/>
  <c r="M1215" i="10" a="1"/>
  <c r="M1215" i="10" s="1"/>
  <c r="L1215" i="10" s="1"/>
  <c r="K1215" i="10" s="1"/>
  <c r="I1217" i="10"/>
  <c r="J1218" i="10"/>
  <c r="B1219" i="10"/>
  <c r="C1218" i="10" a="1"/>
  <c r="C1218" i="10" s="1"/>
  <c r="D1218" i="10" a="1"/>
  <c r="D1218" i="10" s="1"/>
  <c r="E1218" i="10" a="1"/>
  <c r="E1218" i="10" s="1"/>
  <c r="Q839" i="10"/>
  <c r="G839" i="10"/>
  <c r="C840" i="10" a="1"/>
  <c r="C840" i="10" s="1"/>
  <c r="E840" i="10" a="1"/>
  <c r="E840" i="10" s="1"/>
  <c r="D840" i="10" a="1"/>
  <c r="D840" i="10" s="1"/>
  <c r="H838" i="10"/>
  <c r="O838" i="10"/>
  <c r="N347" i="10"/>
  <c r="M347" i="10" s="1" a="1"/>
  <c r="M347" i="10" s="1"/>
  <c r="L347" i="10" s="1"/>
  <c r="K347" i="10" s="1"/>
  <c r="E350" i="10" a="1"/>
  <c r="E350" i="10" s="1"/>
  <c r="C350" i="10" a="1"/>
  <c r="C350" i="10" s="1"/>
  <c r="D350" i="10" a="1"/>
  <c r="D350" i="10" s="1"/>
  <c r="G349" i="10"/>
  <c r="Q349" i="10"/>
  <c r="O348" i="10"/>
  <c r="J348" i="10" s="1"/>
  <c r="H348" i="10"/>
  <c r="I348" i="10" s="1"/>
  <c r="N1217" i="10" l="1"/>
  <c r="P1216" i="10"/>
  <c r="M1216" i="10" a="1"/>
  <c r="M1216" i="10" s="1"/>
  <c r="L1216" i="10" s="1"/>
  <c r="K1216" i="10" s="1"/>
  <c r="B1220" i="10"/>
  <c r="C1219" i="10" a="1"/>
  <c r="C1219" i="10" s="1"/>
  <c r="D1219" i="10" a="1"/>
  <c r="D1219" i="10" s="1"/>
  <c r="E1219" i="10" a="1"/>
  <c r="E1219" i="10" s="1"/>
  <c r="I1218" i="10"/>
  <c r="J1219" i="10"/>
  <c r="G840" i="10"/>
  <c r="Q840" i="10"/>
  <c r="C841" i="10" a="1"/>
  <c r="C841" i="10" s="1"/>
  <c r="E841" i="10" a="1"/>
  <c r="E841" i="10" s="1"/>
  <c r="D841" i="10" a="1"/>
  <c r="D841" i="10" s="1"/>
  <c r="H839" i="10"/>
  <c r="O839" i="10"/>
  <c r="N348" i="10"/>
  <c r="P348" i="10" s="1"/>
  <c r="P347" i="10"/>
  <c r="H349" i="10"/>
  <c r="I349" i="10" s="1"/>
  <c r="O349" i="10"/>
  <c r="J349" i="10" s="1"/>
  <c r="E351" i="10" a="1"/>
  <c r="E351" i="10" s="1"/>
  <c r="D351" i="10" a="1"/>
  <c r="D351" i="10" s="1"/>
  <c r="C351" i="10" a="1"/>
  <c r="C351" i="10" s="1"/>
  <c r="G350" i="10"/>
  <c r="Q350" i="10"/>
  <c r="P1217" i="10" l="1"/>
  <c r="M1217" i="10" a="1"/>
  <c r="M1217" i="10" s="1"/>
  <c r="L1217" i="10" s="1"/>
  <c r="K1217" i="10" s="1"/>
  <c r="N1218" i="10"/>
  <c r="I1219" i="10"/>
  <c r="J1220" i="10"/>
  <c r="B1221" i="10"/>
  <c r="C1220" i="10" a="1"/>
  <c r="C1220" i="10" s="1"/>
  <c r="D1220" i="10" a="1"/>
  <c r="D1220" i="10" s="1"/>
  <c r="E1220" i="10" a="1"/>
  <c r="E1220" i="10" s="1"/>
  <c r="Q841" i="10"/>
  <c r="G841" i="10"/>
  <c r="D842" i="10" a="1"/>
  <c r="D842" i="10" s="1"/>
  <c r="C842" i="10" a="1"/>
  <c r="C842" i="10" s="1"/>
  <c r="E842" i="10" a="1"/>
  <c r="E842" i="10" s="1"/>
  <c r="H840" i="10"/>
  <c r="O840" i="10"/>
  <c r="M348" i="10" a="1"/>
  <c r="M348" i="10" s="1"/>
  <c r="L348" i="10" s="1"/>
  <c r="K348" i="10" s="1"/>
  <c r="N349" i="10"/>
  <c r="P349" i="10" s="1"/>
  <c r="E352" i="10" a="1"/>
  <c r="E352" i="10" s="1"/>
  <c r="D352" i="10" a="1"/>
  <c r="D352" i="10" s="1"/>
  <c r="C352" i="10" a="1"/>
  <c r="C352" i="10" s="1"/>
  <c r="G351" i="10"/>
  <c r="Q351" i="10"/>
  <c r="O350" i="10"/>
  <c r="J350" i="10" s="1"/>
  <c r="H350" i="10"/>
  <c r="I350" i="10" s="1"/>
  <c r="N1219" i="10" l="1"/>
  <c r="M1218" i="10" a="1"/>
  <c r="M1218" i="10" s="1"/>
  <c r="L1218" i="10" s="1"/>
  <c r="K1218" i="10" s="1"/>
  <c r="P1218" i="10"/>
  <c r="J1221" i="10"/>
  <c r="I1220" i="10"/>
  <c r="B1222" i="10"/>
  <c r="C1221" i="10" a="1"/>
  <c r="C1221" i="10" s="1"/>
  <c r="D1221" i="10" a="1"/>
  <c r="D1221" i="10" s="1"/>
  <c r="E1221" i="10" a="1"/>
  <c r="E1221" i="10" s="1"/>
  <c r="G842" i="10"/>
  <c r="Q842" i="10"/>
  <c r="E843" i="10" a="1"/>
  <c r="E843" i="10" s="1"/>
  <c r="D843" i="10" a="1"/>
  <c r="D843" i="10" s="1"/>
  <c r="C843" i="10" a="1"/>
  <c r="C843" i="10" s="1"/>
  <c r="H841" i="10"/>
  <c r="O841" i="10"/>
  <c r="M349" i="10" a="1"/>
  <c r="M349" i="10" s="1"/>
  <c r="L349" i="10" s="1"/>
  <c r="K349" i="10" s="1"/>
  <c r="N350" i="10"/>
  <c r="P350" i="10" s="1"/>
  <c r="O351" i="10"/>
  <c r="J351" i="10" s="1"/>
  <c r="H351" i="10"/>
  <c r="I351" i="10" s="1"/>
  <c r="E353" i="10" a="1"/>
  <c r="E353" i="10" s="1"/>
  <c r="D353" i="10" a="1"/>
  <c r="D353" i="10" s="1"/>
  <c r="C353" i="10" a="1"/>
  <c r="C353" i="10" s="1"/>
  <c r="G352" i="10"/>
  <c r="Q352" i="10"/>
  <c r="D752" i="1"/>
  <c r="N351" i="10" l="1"/>
  <c r="N1220" i="10"/>
  <c r="P1219" i="10"/>
  <c r="M1219" i="10" a="1"/>
  <c r="M1219" i="10" s="1"/>
  <c r="L1219" i="10" s="1"/>
  <c r="K1219" i="10" s="1"/>
  <c r="J1222" i="10"/>
  <c r="I1221" i="10"/>
  <c r="B1223" i="10"/>
  <c r="D1222" i="10" a="1"/>
  <c r="D1222" i="10" s="1"/>
  <c r="C1222" i="10" a="1"/>
  <c r="C1222" i="10" s="1"/>
  <c r="E1222" i="10" a="1"/>
  <c r="E1222" i="10" s="1"/>
  <c r="G843" i="10"/>
  <c r="Q843" i="10"/>
  <c r="E844" i="10" a="1"/>
  <c r="E844" i="10" s="1"/>
  <c r="D844" i="10" a="1"/>
  <c r="D844" i="10" s="1"/>
  <c r="C844" i="10" a="1"/>
  <c r="C844" i="10" s="1"/>
  <c r="H842" i="10"/>
  <c r="O842" i="10"/>
  <c r="M350" i="10" a="1"/>
  <c r="M350" i="10" s="1"/>
  <c r="L350" i="10" s="1"/>
  <c r="K350" i="10" s="1"/>
  <c r="H352" i="10"/>
  <c r="I352" i="10" s="1"/>
  <c r="O352" i="10"/>
  <c r="J352" i="10" s="1"/>
  <c r="E354" i="10" a="1"/>
  <c r="E354" i="10" s="1"/>
  <c r="C354" i="10" a="1"/>
  <c r="C354" i="10" s="1"/>
  <c r="D354" i="10" a="1"/>
  <c r="D354" i="10" s="1"/>
  <c r="G353" i="10"/>
  <c r="Q353" i="10"/>
  <c r="M351" i="10" a="1"/>
  <c r="M351" i="10" s="1"/>
  <c r="P351" i="10"/>
  <c r="A752" i="1"/>
  <c r="P1220" i="10" l="1"/>
  <c r="M1220" i="10" a="1"/>
  <c r="M1220" i="10" s="1"/>
  <c r="L1220" i="10" s="1"/>
  <c r="K1220" i="10" s="1"/>
  <c r="N1221" i="10"/>
  <c r="L351" i="10"/>
  <c r="K351" i="10" s="1"/>
  <c r="J1223" i="10"/>
  <c r="I1222" i="10"/>
  <c r="B1224" i="10"/>
  <c r="D1223" i="10" a="1"/>
  <c r="D1223" i="10" s="1"/>
  <c r="E1223" i="10" a="1"/>
  <c r="E1223" i="10" s="1"/>
  <c r="C1223" i="10" a="1"/>
  <c r="C1223" i="10" s="1"/>
  <c r="Q844" i="10"/>
  <c r="G844" i="10"/>
  <c r="C845" i="10" a="1"/>
  <c r="C845" i="10" s="1"/>
  <c r="E845" i="10" a="1"/>
  <c r="E845" i="10" s="1"/>
  <c r="D845" i="10" a="1"/>
  <c r="D845" i="10" s="1"/>
  <c r="O843" i="10"/>
  <c r="H843" i="10"/>
  <c r="N352" i="10"/>
  <c r="P352" i="10" s="1"/>
  <c r="O353" i="10"/>
  <c r="J353" i="10" s="1"/>
  <c r="H353" i="10"/>
  <c r="I353" i="10" s="1"/>
  <c r="E355" i="10" a="1"/>
  <c r="E355" i="10" s="1"/>
  <c r="D355" i="10" a="1"/>
  <c r="D355" i="10" s="1"/>
  <c r="C355" i="10" a="1"/>
  <c r="C355" i="10" s="1"/>
  <c r="Q354" i="10"/>
  <c r="G354" i="10"/>
  <c r="N1222" i="10" l="1"/>
  <c r="P1221" i="10"/>
  <c r="M1221" i="10" a="1"/>
  <c r="M1221" i="10" s="1"/>
  <c r="L1221" i="10" s="1"/>
  <c r="K1221" i="10" s="1"/>
  <c r="J1224" i="10"/>
  <c r="I1223" i="10"/>
  <c r="B1225" i="10"/>
  <c r="E1224" i="10" a="1"/>
  <c r="E1224" i="10" s="1"/>
  <c r="C1224" i="10" a="1"/>
  <c r="C1224" i="10" s="1"/>
  <c r="D1224" i="10" a="1"/>
  <c r="D1224" i="10" s="1"/>
  <c r="G845" i="10"/>
  <c r="Q845" i="10"/>
  <c r="C846" i="10" a="1"/>
  <c r="C846" i="10" s="1"/>
  <c r="E846" i="10" a="1"/>
  <c r="E846" i="10" s="1"/>
  <c r="D846" i="10" a="1"/>
  <c r="D846" i="10" s="1"/>
  <c r="O844" i="10"/>
  <c r="H844" i="10"/>
  <c r="N353" i="10"/>
  <c r="P353" i="10" s="1"/>
  <c r="M352" i="10" a="1"/>
  <c r="M352" i="10" s="1"/>
  <c r="L352" i="10" s="1"/>
  <c r="K352" i="10" s="1"/>
  <c r="E356" i="10" a="1"/>
  <c r="E356" i="10" s="1"/>
  <c r="D356" i="10" a="1"/>
  <c r="D356" i="10" s="1"/>
  <c r="C356" i="10" a="1"/>
  <c r="C356" i="10" s="1"/>
  <c r="G355" i="10"/>
  <c r="Q355" i="10"/>
  <c r="H354" i="10"/>
  <c r="I354" i="10" s="1"/>
  <c r="O354" i="10"/>
  <c r="J354" i="10" s="1"/>
  <c r="M353" i="10" l="1" a="1"/>
  <c r="M353" i="10" s="1"/>
  <c r="N354" i="10"/>
  <c r="M354" i="10" s="1" a="1"/>
  <c r="M354" i="10" s="1"/>
  <c r="N1223" i="10"/>
  <c r="L353" i="10"/>
  <c r="K353" i="10" s="1"/>
  <c r="M1222" i="10" a="1"/>
  <c r="M1222" i="10" s="1"/>
  <c r="L1222" i="10" s="1"/>
  <c r="K1222" i="10" s="1"/>
  <c r="P1222" i="10"/>
  <c r="I1224" i="10"/>
  <c r="J1225" i="10"/>
  <c r="B1226" i="10"/>
  <c r="E1225" i="10" a="1"/>
  <c r="E1225" i="10" s="1"/>
  <c r="C1225" i="10" a="1"/>
  <c r="C1225" i="10" s="1"/>
  <c r="D1225" i="10" a="1"/>
  <c r="D1225" i="10" s="1"/>
  <c r="Q846" i="10"/>
  <c r="G846" i="10"/>
  <c r="C847" i="10" a="1"/>
  <c r="C847" i="10" s="1"/>
  <c r="E847" i="10" a="1"/>
  <c r="E847" i="10" s="1"/>
  <c r="D847" i="10" a="1"/>
  <c r="D847" i="10" s="1"/>
  <c r="H845" i="10"/>
  <c r="O845" i="10"/>
  <c r="H355" i="10"/>
  <c r="I355" i="10" s="1"/>
  <c r="O355" i="10"/>
  <c r="J355" i="10" s="1"/>
  <c r="E357" i="10" a="1"/>
  <c r="E357" i="10" s="1"/>
  <c r="C357" i="10" a="1"/>
  <c r="C357" i="10" s="1"/>
  <c r="D357" i="10" a="1"/>
  <c r="D357" i="10" s="1"/>
  <c r="P354" i="10"/>
  <c r="Q356" i="10"/>
  <c r="G356" i="10"/>
  <c r="L354" i="10" l="1"/>
  <c r="K354" i="10" s="1"/>
  <c r="N1224" i="10"/>
  <c r="M1223" i="10" a="1"/>
  <c r="M1223" i="10" s="1"/>
  <c r="L1223" i="10" s="1"/>
  <c r="K1223" i="10" s="1"/>
  <c r="P1223" i="10"/>
  <c r="I1225" i="10"/>
  <c r="J1226" i="10"/>
  <c r="B1227" i="10"/>
  <c r="D1226" i="10" a="1"/>
  <c r="D1226" i="10" s="1"/>
  <c r="E1226" i="10" a="1"/>
  <c r="E1226" i="10" s="1"/>
  <c r="C1226" i="10" a="1"/>
  <c r="C1226" i="10" s="1"/>
  <c r="G847" i="10"/>
  <c r="Q847" i="10"/>
  <c r="C848" i="10" a="1"/>
  <c r="C848" i="10" s="1"/>
  <c r="E848" i="10" a="1"/>
  <c r="E848" i="10" s="1"/>
  <c r="D848" i="10" a="1"/>
  <c r="D848" i="10" s="1"/>
  <c r="O846" i="10"/>
  <c r="H846" i="10"/>
  <c r="N355" i="10"/>
  <c r="M355" i="10" s="1" a="1"/>
  <c r="M355" i="10" s="1"/>
  <c r="L355" i="10" s="1"/>
  <c r="K355" i="10" s="1"/>
  <c r="H356" i="10"/>
  <c r="I356" i="10" s="1"/>
  <c r="O356" i="10"/>
  <c r="J356" i="10" s="1"/>
  <c r="E358" i="10" a="1"/>
  <c r="E358" i="10" s="1"/>
  <c r="D358" i="10" a="1"/>
  <c r="D358" i="10" s="1"/>
  <c r="C358" i="10" a="1"/>
  <c r="C358" i="10" s="1"/>
  <c r="Q357" i="10"/>
  <c r="G357" i="10"/>
  <c r="N1225" i="10" l="1"/>
  <c r="P1224" i="10"/>
  <c r="M1224" i="10" a="1"/>
  <c r="M1224" i="10" s="1"/>
  <c r="L1224" i="10" s="1"/>
  <c r="K1224" i="10" s="1"/>
  <c r="P355" i="10"/>
  <c r="I1226" i="10"/>
  <c r="J1227" i="10"/>
  <c r="B1228" i="10"/>
  <c r="C1227" i="10" a="1"/>
  <c r="C1227" i="10" s="1"/>
  <c r="D1227" i="10" a="1"/>
  <c r="D1227" i="10" s="1"/>
  <c r="E1227" i="10" a="1"/>
  <c r="E1227" i="10" s="1"/>
  <c r="G848" i="10"/>
  <c r="Q848" i="10"/>
  <c r="D849" i="10" a="1"/>
  <c r="D849" i="10" s="1"/>
  <c r="C849" i="10" a="1"/>
  <c r="C849" i="10" s="1"/>
  <c r="E849" i="10" a="1"/>
  <c r="E849" i="10" s="1"/>
  <c r="H847" i="10"/>
  <c r="O847" i="10"/>
  <c r="N356" i="10"/>
  <c r="M356" i="10" s="1" a="1"/>
  <c r="M356" i="10" s="1"/>
  <c r="L356" i="10" s="1"/>
  <c r="K356" i="10" s="1"/>
  <c r="E359" i="10" a="1"/>
  <c r="E359" i="10" s="1"/>
  <c r="C359" i="10" a="1"/>
  <c r="C359" i="10" s="1"/>
  <c r="D359" i="10" a="1"/>
  <c r="D359" i="10" s="1"/>
  <c r="H357" i="10"/>
  <c r="I357" i="10" s="1"/>
  <c r="O357" i="10"/>
  <c r="J357" i="10" s="1"/>
  <c r="G358" i="10"/>
  <c r="Q358" i="10"/>
  <c r="N1226" i="10" l="1"/>
  <c r="P1225" i="10"/>
  <c r="M1225" i="10" a="1"/>
  <c r="M1225" i="10" s="1"/>
  <c r="L1225" i="10" s="1"/>
  <c r="K1225" i="10" s="1"/>
  <c r="I1227" i="10"/>
  <c r="J1228" i="10"/>
  <c r="B1229" i="10"/>
  <c r="C1228" i="10" a="1"/>
  <c r="C1228" i="10" s="1"/>
  <c r="D1228" i="10" a="1"/>
  <c r="D1228" i="10" s="1"/>
  <c r="E1228" i="10" a="1"/>
  <c r="E1228" i="10" s="1"/>
  <c r="G849" i="10"/>
  <c r="Q849" i="10"/>
  <c r="E850" i="10" a="1"/>
  <c r="E850" i="10" s="1"/>
  <c r="D850" i="10" a="1"/>
  <c r="D850" i="10" s="1"/>
  <c r="C850" i="10" a="1"/>
  <c r="C850" i="10" s="1"/>
  <c r="O848" i="10"/>
  <c r="H848" i="10"/>
  <c r="P356" i="10"/>
  <c r="N357" i="10"/>
  <c r="M357" i="10" s="1" a="1"/>
  <c r="M357" i="10" s="1"/>
  <c r="L357" i="10" s="1"/>
  <c r="K357" i="10" s="1"/>
  <c r="E360" i="10" a="1"/>
  <c r="E360" i="10" s="1"/>
  <c r="C360" i="10" a="1"/>
  <c r="C360" i="10" s="1"/>
  <c r="D360" i="10" a="1"/>
  <c r="D360" i="10" s="1"/>
  <c r="Q359" i="10"/>
  <c r="G359" i="10"/>
  <c r="O358" i="10"/>
  <c r="J358" i="10" s="1"/>
  <c r="H358" i="10"/>
  <c r="I358" i="10" s="1"/>
  <c r="N1227" i="10" l="1"/>
  <c r="P1226" i="10"/>
  <c r="M1226" i="10" a="1"/>
  <c r="M1226" i="10" s="1"/>
  <c r="L1226" i="10" s="1"/>
  <c r="K1226" i="10" s="1"/>
  <c r="J1229" i="10"/>
  <c r="I1228" i="10"/>
  <c r="B1230" i="10"/>
  <c r="C1229" i="10" a="1"/>
  <c r="C1229" i="10" s="1"/>
  <c r="D1229" i="10" a="1"/>
  <c r="D1229" i="10" s="1"/>
  <c r="E1229" i="10" a="1"/>
  <c r="E1229" i="10" s="1"/>
  <c r="G850" i="10"/>
  <c r="Q850" i="10"/>
  <c r="C851" i="10" a="1"/>
  <c r="C851" i="10" s="1"/>
  <c r="E851" i="10" a="1"/>
  <c r="E851" i="10" s="1"/>
  <c r="D851" i="10" a="1"/>
  <c r="D851" i="10" s="1"/>
  <c r="O849" i="10"/>
  <c r="H849" i="10"/>
  <c r="P357" i="10"/>
  <c r="N358" i="10"/>
  <c r="M358" i="10" s="1" a="1"/>
  <c r="M358" i="10" s="1"/>
  <c r="L358" i="10" s="1"/>
  <c r="K358" i="10" s="1"/>
  <c r="H359" i="10"/>
  <c r="I359" i="10" s="1"/>
  <c r="O359" i="10"/>
  <c r="J359" i="10" s="1"/>
  <c r="E361" i="10" a="1"/>
  <c r="E361" i="10" s="1"/>
  <c r="D361" i="10" a="1"/>
  <c r="D361" i="10" s="1"/>
  <c r="C361" i="10" a="1"/>
  <c r="C361" i="10" s="1"/>
  <c r="G360" i="10"/>
  <c r="Q360" i="10"/>
  <c r="N1228" i="10" l="1"/>
  <c r="P1227" i="10"/>
  <c r="M1227" i="10" a="1"/>
  <c r="M1227" i="10" s="1"/>
  <c r="L1227" i="10" s="1"/>
  <c r="K1227" i="10" s="1"/>
  <c r="J1230" i="10"/>
  <c r="I1229" i="10"/>
  <c r="B1231" i="10"/>
  <c r="D1230" i="10" a="1"/>
  <c r="D1230" i="10" s="1"/>
  <c r="C1230" i="10" a="1"/>
  <c r="C1230" i="10" s="1"/>
  <c r="E1230" i="10" a="1"/>
  <c r="E1230" i="10" s="1"/>
  <c r="G851" i="10"/>
  <c r="Q851" i="10"/>
  <c r="C852" i="10" a="1"/>
  <c r="C852" i="10" s="1"/>
  <c r="E852" i="10" a="1"/>
  <c r="E852" i="10" s="1"/>
  <c r="D852" i="10" a="1"/>
  <c r="D852" i="10" s="1"/>
  <c r="O850" i="10"/>
  <c r="H850" i="10"/>
  <c r="N359" i="10"/>
  <c r="P359" i="10" s="1"/>
  <c r="P358" i="10"/>
  <c r="G361" i="10"/>
  <c r="Q361" i="10"/>
  <c r="O360" i="10"/>
  <c r="J360" i="10" s="1"/>
  <c r="H360" i="10"/>
  <c r="I360" i="10" s="1"/>
  <c r="E362" i="10" a="1"/>
  <c r="E362" i="10" s="1"/>
  <c r="C362" i="10" a="1"/>
  <c r="C362" i="10" s="1"/>
  <c r="D362" i="10" a="1"/>
  <c r="D362" i="10" s="1"/>
  <c r="N1229" i="10" l="1"/>
  <c r="P1228" i="10"/>
  <c r="M1228" i="10" a="1"/>
  <c r="M1228" i="10" s="1"/>
  <c r="L1228" i="10" s="1"/>
  <c r="K1228" i="10" s="1"/>
  <c r="J1231" i="10"/>
  <c r="I1230" i="10"/>
  <c r="B1232" i="10"/>
  <c r="D1231" i="10" a="1"/>
  <c r="D1231" i="10" s="1"/>
  <c r="E1231" i="10" a="1"/>
  <c r="E1231" i="10" s="1"/>
  <c r="C1231" i="10" a="1"/>
  <c r="C1231" i="10" s="1"/>
  <c r="Q852" i="10"/>
  <c r="G852" i="10"/>
  <c r="C853" i="10" a="1"/>
  <c r="C853" i="10" s="1"/>
  <c r="E853" i="10" a="1"/>
  <c r="E853" i="10" s="1"/>
  <c r="D853" i="10" a="1"/>
  <c r="D853" i="10" s="1"/>
  <c r="H851" i="10"/>
  <c r="O851" i="10"/>
  <c r="M359" i="10" a="1"/>
  <c r="M359" i="10" s="1"/>
  <c r="L359" i="10" s="1"/>
  <c r="K359" i="10" s="1"/>
  <c r="N360" i="10"/>
  <c r="M360" i="10" s="1" a="1"/>
  <c r="M360" i="10" s="1"/>
  <c r="Q362" i="10"/>
  <c r="G362" i="10"/>
  <c r="E363" i="10" a="1"/>
  <c r="E363" i="10" s="1"/>
  <c r="C363" i="10" a="1"/>
  <c r="C363" i="10" s="1"/>
  <c r="D363" i="10" a="1"/>
  <c r="D363" i="10" s="1"/>
  <c r="H361" i="10"/>
  <c r="I361" i="10" s="1"/>
  <c r="O361" i="10"/>
  <c r="J361" i="10" s="1"/>
  <c r="N1230" i="10" l="1"/>
  <c r="P1229" i="10"/>
  <c r="M1229" i="10" a="1"/>
  <c r="M1229" i="10" s="1"/>
  <c r="L1229" i="10" s="1"/>
  <c r="K1229" i="10" s="1"/>
  <c r="I1231" i="10"/>
  <c r="J1232" i="10"/>
  <c r="B1233" i="10"/>
  <c r="E1232" i="10" a="1"/>
  <c r="E1232" i="10" s="1"/>
  <c r="C1232" i="10" a="1"/>
  <c r="C1232" i="10" s="1"/>
  <c r="D1232" i="10" a="1"/>
  <c r="D1232" i="10" s="1"/>
  <c r="L360" i="10"/>
  <c r="K360" i="10" s="1"/>
  <c r="G853" i="10"/>
  <c r="Q853" i="10"/>
  <c r="C854" i="10" a="1"/>
  <c r="C854" i="10" s="1"/>
  <c r="E854" i="10" a="1"/>
  <c r="E854" i="10" s="1"/>
  <c r="D854" i="10" a="1"/>
  <c r="D854" i="10" s="1"/>
  <c r="H852" i="10"/>
  <c r="O852" i="10"/>
  <c r="P360" i="10"/>
  <c r="N361" i="10"/>
  <c r="P361" i="10" s="1"/>
  <c r="E364" i="10" a="1"/>
  <c r="E364" i="10" s="1"/>
  <c r="D364" i="10" a="1"/>
  <c r="D364" i="10" s="1"/>
  <c r="C364" i="10" a="1"/>
  <c r="C364" i="10" s="1"/>
  <c r="Q363" i="10"/>
  <c r="G363" i="10"/>
  <c r="O362" i="10"/>
  <c r="J362" i="10" s="1"/>
  <c r="H362" i="10"/>
  <c r="I362" i="10" s="1"/>
  <c r="N1231" i="10" l="1"/>
  <c r="P1230" i="10"/>
  <c r="M1230" i="10" a="1"/>
  <c r="M1230" i="10" s="1"/>
  <c r="L1230" i="10" s="1"/>
  <c r="K1230" i="10" s="1"/>
  <c r="I1232" i="10"/>
  <c r="J1233" i="10"/>
  <c r="B1234" i="10"/>
  <c r="E1233" i="10" a="1"/>
  <c r="E1233" i="10" s="1"/>
  <c r="D1233" i="10" a="1"/>
  <c r="D1233" i="10" s="1"/>
  <c r="C1233" i="10" a="1"/>
  <c r="C1233" i="10" s="1"/>
  <c r="Q854" i="10"/>
  <c r="G854" i="10"/>
  <c r="C855" i="10" a="1"/>
  <c r="C855" i="10" s="1"/>
  <c r="E855" i="10" a="1"/>
  <c r="E855" i="10" s="1"/>
  <c r="D855" i="10" a="1"/>
  <c r="D855" i="10" s="1"/>
  <c r="H853" i="10"/>
  <c r="O853" i="10"/>
  <c r="M361" i="10" a="1"/>
  <c r="M361" i="10" s="1"/>
  <c r="L361" i="10" s="1"/>
  <c r="K361" i="10" s="1"/>
  <c r="N362" i="10"/>
  <c r="O363" i="10"/>
  <c r="J363" i="10" s="1"/>
  <c r="H363" i="10"/>
  <c r="I363" i="10" s="1"/>
  <c r="E365" i="10" a="1"/>
  <c r="E365" i="10" s="1"/>
  <c r="D365" i="10" a="1"/>
  <c r="D365" i="10" s="1"/>
  <c r="C365" i="10" a="1"/>
  <c r="C365" i="10" s="1"/>
  <c r="G364" i="10"/>
  <c r="Q364" i="10"/>
  <c r="N363" i="10" l="1"/>
  <c r="P363" i="10" s="1"/>
  <c r="N1232" i="10"/>
  <c r="M1231" i="10" a="1"/>
  <c r="M1231" i="10" s="1"/>
  <c r="L1231" i="10" s="1"/>
  <c r="K1231" i="10" s="1"/>
  <c r="P1231" i="10"/>
  <c r="I1233" i="10"/>
  <c r="J1234" i="10"/>
  <c r="B1235" i="10"/>
  <c r="C1234" i="10" a="1"/>
  <c r="C1234" i="10" s="1"/>
  <c r="D1234" i="10" a="1"/>
  <c r="D1234" i="10" s="1"/>
  <c r="E1234" i="10" a="1"/>
  <c r="E1234" i="10" s="1"/>
  <c r="Q855" i="10"/>
  <c r="G855" i="10"/>
  <c r="D856" i="10" a="1"/>
  <c r="D856" i="10" s="1"/>
  <c r="C856" i="10" a="1"/>
  <c r="C856" i="10" s="1"/>
  <c r="E856" i="10" a="1"/>
  <c r="E856" i="10" s="1"/>
  <c r="H854" i="10"/>
  <c r="O854" i="10"/>
  <c r="H364" i="10"/>
  <c r="I364" i="10" s="1"/>
  <c r="O364" i="10"/>
  <c r="J364" i="10" s="1"/>
  <c r="E366" i="10" a="1"/>
  <c r="E366" i="10" s="1"/>
  <c r="D366" i="10" a="1"/>
  <c r="D366" i="10" s="1"/>
  <c r="C366" i="10" a="1"/>
  <c r="C366" i="10" s="1"/>
  <c r="G365" i="10"/>
  <c r="Q365" i="10"/>
  <c r="M363" i="10" a="1"/>
  <c r="M363" i="10" s="1"/>
  <c r="P362" i="10"/>
  <c r="M362" i="10" a="1"/>
  <c r="M362" i="10" s="1"/>
  <c r="L362" i="10" s="1"/>
  <c r="K362" i="10" s="1"/>
  <c r="N1233" i="10" l="1"/>
  <c r="P1232" i="10"/>
  <c r="M1232" i="10" a="1"/>
  <c r="M1232" i="10" s="1"/>
  <c r="L1232" i="10" s="1"/>
  <c r="K1232" i="10" s="1"/>
  <c r="I1234" i="10"/>
  <c r="J1235" i="10"/>
  <c r="B1236" i="10"/>
  <c r="C1235" i="10" a="1"/>
  <c r="C1235" i="10" s="1"/>
  <c r="E1235" i="10" a="1"/>
  <c r="E1235" i="10" s="1"/>
  <c r="D1235" i="10" a="1"/>
  <c r="D1235" i="10" s="1"/>
  <c r="G856" i="10"/>
  <c r="Q856" i="10"/>
  <c r="E857" i="10" a="1"/>
  <c r="E857" i="10" s="1"/>
  <c r="D857" i="10" a="1"/>
  <c r="D857" i="10" s="1"/>
  <c r="C857" i="10" a="1"/>
  <c r="C857" i="10" s="1"/>
  <c r="H855" i="10"/>
  <c r="O855" i="10"/>
  <c r="N364" i="10"/>
  <c r="P364" i="10" s="1"/>
  <c r="O365" i="10"/>
  <c r="J365" i="10" s="1"/>
  <c r="H365" i="10"/>
  <c r="I365" i="10" s="1"/>
  <c r="E367" i="10" a="1"/>
  <c r="E367" i="10" s="1"/>
  <c r="C367" i="10" a="1"/>
  <c r="C367" i="10" s="1"/>
  <c r="D367" i="10" a="1"/>
  <c r="D367" i="10" s="1"/>
  <c r="Q366" i="10"/>
  <c r="G366" i="10"/>
  <c r="L363" i="10"/>
  <c r="K363" i="10" s="1"/>
  <c r="N365" i="10" l="1"/>
  <c r="N1234" i="10"/>
  <c r="P1233" i="10"/>
  <c r="M1233" i="10" a="1"/>
  <c r="M1233" i="10" s="1"/>
  <c r="L1233" i="10" s="1"/>
  <c r="K1233" i="10" s="1"/>
  <c r="J1236" i="10"/>
  <c r="I1235" i="10"/>
  <c r="B1237" i="10"/>
  <c r="E1236" i="10" a="1"/>
  <c r="E1236" i="10" s="1"/>
  <c r="C1236" i="10" a="1"/>
  <c r="C1236" i="10" s="1"/>
  <c r="D1236" i="10" a="1"/>
  <c r="D1236" i="10" s="1"/>
  <c r="Q857" i="10"/>
  <c r="G857" i="10"/>
  <c r="C858" i="10" a="1"/>
  <c r="C858" i="10" s="1"/>
  <c r="E858" i="10" a="1"/>
  <c r="E858" i="10" s="1"/>
  <c r="D858" i="10" a="1"/>
  <c r="D858" i="10" s="1"/>
  <c r="M364" i="10" a="1"/>
  <c r="M364" i="10" s="1"/>
  <c r="H856" i="10"/>
  <c r="O856" i="10"/>
  <c r="P365" i="10"/>
  <c r="M365" i="10" a="1"/>
  <c r="M365" i="10" s="1"/>
  <c r="E368" i="10" a="1"/>
  <c r="E368" i="10" s="1"/>
  <c r="C368" i="10" a="1"/>
  <c r="C368" i="10" s="1"/>
  <c r="D368" i="10" a="1"/>
  <c r="D368" i="10" s="1"/>
  <c r="G367" i="10"/>
  <c r="Q367" i="10"/>
  <c r="H366" i="10"/>
  <c r="I366" i="10" s="1"/>
  <c r="O366" i="10"/>
  <c r="J366" i="10" s="1"/>
  <c r="L364" i="10"/>
  <c r="K364" i="10" s="1"/>
  <c r="N1235" i="10" l="1"/>
  <c r="P1234" i="10"/>
  <c r="M1234" i="10" a="1"/>
  <c r="M1234" i="10" s="1"/>
  <c r="L1234" i="10" s="1"/>
  <c r="K1234" i="10" s="1"/>
  <c r="J1237" i="10"/>
  <c r="I1236" i="10"/>
  <c r="B1238" i="10"/>
  <c r="D1237" i="10" a="1"/>
  <c r="D1237" i="10" s="1"/>
  <c r="C1237" i="10" a="1"/>
  <c r="C1237" i="10" s="1"/>
  <c r="E1237" i="10" a="1"/>
  <c r="E1237" i="10" s="1"/>
  <c r="G858" i="10"/>
  <c r="Q858" i="10"/>
  <c r="C859" i="10" a="1"/>
  <c r="C859" i="10" s="1"/>
  <c r="E859" i="10" a="1"/>
  <c r="E859" i="10" s="1"/>
  <c r="D859" i="10" a="1"/>
  <c r="D859" i="10" s="1"/>
  <c r="H857" i="10"/>
  <c r="O857" i="10"/>
  <c r="N366" i="10"/>
  <c r="M366" i="10" s="1" a="1"/>
  <c r="M366" i="10" s="1"/>
  <c r="H367" i="10"/>
  <c r="I367" i="10" s="1"/>
  <c r="O367" i="10"/>
  <c r="J367" i="10" s="1"/>
  <c r="E369" i="10" a="1"/>
  <c r="E369" i="10" s="1"/>
  <c r="D369" i="10" a="1"/>
  <c r="D369" i="10" s="1"/>
  <c r="C369" i="10" a="1"/>
  <c r="C369" i="10" s="1"/>
  <c r="G368" i="10"/>
  <c r="Q368" i="10"/>
  <c r="L365" i="10"/>
  <c r="K365" i="10" s="1"/>
  <c r="N367" i="10" l="1"/>
  <c r="M367" i="10" s="1" a="1"/>
  <c r="M367" i="10" s="1"/>
  <c r="N1236" i="10"/>
  <c r="P1235" i="10"/>
  <c r="M1235" i="10" a="1"/>
  <c r="M1235" i="10" s="1"/>
  <c r="L1235" i="10" s="1"/>
  <c r="K1235" i="10" s="1"/>
  <c r="I1237" i="10"/>
  <c r="J1238" i="10"/>
  <c r="B1239" i="10"/>
  <c r="C1238" i="10" a="1"/>
  <c r="C1238" i="10" s="1"/>
  <c r="E1238" i="10" a="1"/>
  <c r="E1238" i="10" s="1"/>
  <c r="D1238" i="10" a="1"/>
  <c r="D1238" i="10" s="1"/>
  <c r="Q859" i="10"/>
  <c r="G859" i="10"/>
  <c r="C860" i="10" a="1"/>
  <c r="C860" i="10" s="1"/>
  <c r="E860" i="10" a="1"/>
  <c r="E860" i="10" s="1"/>
  <c r="D860" i="10" a="1"/>
  <c r="D860" i="10" s="1"/>
  <c r="H858" i="10"/>
  <c r="O858" i="10"/>
  <c r="P366" i="10"/>
  <c r="P367" i="10"/>
  <c r="G369" i="10"/>
  <c r="Q369" i="10"/>
  <c r="H368" i="10"/>
  <c r="I368" i="10" s="1"/>
  <c r="O368" i="10"/>
  <c r="J368" i="10" s="1"/>
  <c r="E370" i="10" a="1"/>
  <c r="E370" i="10" s="1"/>
  <c r="C370" i="10" a="1"/>
  <c r="C370" i="10" s="1"/>
  <c r="D370" i="10" a="1"/>
  <c r="D370" i="10" s="1"/>
  <c r="L366" i="10"/>
  <c r="K366" i="10" s="1"/>
  <c r="N1237" i="10" l="1"/>
  <c r="P1236" i="10"/>
  <c r="M1236" i="10" a="1"/>
  <c r="M1236" i="10" s="1"/>
  <c r="L1236" i="10" s="1"/>
  <c r="K1236" i="10" s="1"/>
  <c r="I1238" i="10"/>
  <c r="J1239" i="10"/>
  <c r="B1240" i="10"/>
  <c r="E1239" i="10" a="1"/>
  <c r="E1239" i="10" s="1"/>
  <c r="C1239" i="10" a="1"/>
  <c r="C1239" i="10" s="1"/>
  <c r="D1239" i="10" a="1"/>
  <c r="D1239" i="10" s="1"/>
  <c r="Q860" i="10"/>
  <c r="G860" i="10"/>
  <c r="C861" i="10" a="1"/>
  <c r="C861" i="10" s="1"/>
  <c r="E861" i="10" a="1"/>
  <c r="E861" i="10" s="1"/>
  <c r="D861" i="10" a="1"/>
  <c r="D861" i="10" s="1"/>
  <c r="H859" i="10"/>
  <c r="O859" i="10"/>
  <c r="N368" i="10"/>
  <c r="M368" i="10" s="1" a="1"/>
  <c r="M368" i="10" s="1"/>
  <c r="Q370" i="10"/>
  <c r="G370" i="10"/>
  <c r="H369" i="10"/>
  <c r="I369" i="10" s="1"/>
  <c r="O369" i="10"/>
  <c r="J369" i="10" s="1"/>
  <c r="E371" i="10" a="1"/>
  <c r="E371" i="10" s="1"/>
  <c r="C371" i="10" a="1"/>
  <c r="C371" i="10" s="1"/>
  <c r="D371" i="10" a="1"/>
  <c r="D371" i="10" s="1"/>
  <c r="L367" i="10"/>
  <c r="K367" i="10" s="1"/>
  <c r="N369" i="10" l="1"/>
  <c r="N1238" i="10"/>
  <c r="P1237" i="10"/>
  <c r="M1237" i="10" a="1"/>
  <c r="M1237" i="10" s="1"/>
  <c r="L1237" i="10" s="1"/>
  <c r="K1237" i="10" s="1"/>
  <c r="B1241" i="10"/>
  <c r="C1240" i="10" a="1"/>
  <c r="C1240" i="10" s="1"/>
  <c r="D1240" i="10" a="1"/>
  <c r="D1240" i="10" s="1"/>
  <c r="E1240" i="10" a="1"/>
  <c r="E1240" i="10" s="1"/>
  <c r="I1239" i="10"/>
  <c r="J1240" i="10"/>
  <c r="O860" i="10"/>
  <c r="H860" i="10"/>
  <c r="G861" i="10"/>
  <c r="Q861" i="10"/>
  <c r="D862" i="10" a="1"/>
  <c r="D862" i="10" s="1"/>
  <c r="C862" i="10" a="1"/>
  <c r="C862" i="10" s="1"/>
  <c r="E862" i="10" a="1"/>
  <c r="E862" i="10" s="1"/>
  <c r="P368" i="10"/>
  <c r="M369" i="10" a="1"/>
  <c r="M369" i="10" s="1"/>
  <c r="P369" i="10"/>
  <c r="H370" i="10"/>
  <c r="I370" i="10" s="1"/>
  <c r="O370" i="10"/>
  <c r="J370" i="10" s="1"/>
  <c r="E372" i="10" a="1"/>
  <c r="E372" i="10" s="1"/>
  <c r="C372" i="10" a="1"/>
  <c r="C372" i="10" s="1"/>
  <c r="D372" i="10" a="1"/>
  <c r="D372" i="10" s="1"/>
  <c r="Q371" i="10"/>
  <c r="G371" i="10"/>
  <c r="L368" i="10"/>
  <c r="K368" i="10" s="1"/>
  <c r="N370" i="10" l="1"/>
  <c r="M1238" i="10" a="1"/>
  <c r="M1238" i="10" s="1"/>
  <c r="L1238" i="10" s="1"/>
  <c r="K1238" i="10" s="1"/>
  <c r="P1238" i="10"/>
  <c r="N1239" i="10"/>
  <c r="J1241" i="10"/>
  <c r="I1240" i="10"/>
  <c r="B1242" i="10"/>
  <c r="D1241" i="10" a="1"/>
  <c r="D1241" i="10" s="1"/>
  <c r="E1241" i="10" a="1"/>
  <c r="E1241" i="10" s="1"/>
  <c r="C1241" i="10" a="1"/>
  <c r="C1241" i="10" s="1"/>
  <c r="Q862" i="10"/>
  <c r="G862" i="10"/>
  <c r="E863" i="10" a="1"/>
  <c r="E863" i="10" s="1"/>
  <c r="D863" i="10" a="1"/>
  <c r="D863" i="10" s="1"/>
  <c r="C863" i="10" a="1"/>
  <c r="C863" i="10" s="1"/>
  <c r="H861" i="10"/>
  <c r="O861" i="10"/>
  <c r="E373" i="10" a="1"/>
  <c r="E373" i="10" s="1"/>
  <c r="D373" i="10" a="1"/>
  <c r="D373" i="10" s="1"/>
  <c r="C373" i="10" a="1"/>
  <c r="C373" i="10" s="1"/>
  <c r="G372" i="10"/>
  <c r="Q372" i="10"/>
  <c r="M370" i="10" a="1"/>
  <c r="M370" i="10" s="1"/>
  <c r="P370" i="10"/>
  <c r="H371" i="10"/>
  <c r="I371" i="10" s="1"/>
  <c r="O371" i="10"/>
  <c r="J371" i="10" s="1"/>
  <c r="L369" i="10"/>
  <c r="K369" i="10" s="1"/>
  <c r="N1240" i="10" l="1"/>
  <c r="P1239" i="10"/>
  <c r="M1239" i="10" a="1"/>
  <c r="M1239" i="10" s="1"/>
  <c r="L1239" i="10" s="1"/>
  <c r="K1239" i="10" s="1"/>
  <c r="J1242" i="10"/>
  <c r="I1241" i="10"/>
  <c r="B1243" i="10"/>
  <c r="C1242" i="10" a="1"/>
  <c r="C1242" i="10" s="1"/>
  <c r="D1242" i="10" a="1"/>
  <c r="D1242" i="10" s="1"/>
  <c r="E1242" i="10" a="1"/>
  <c r="E1242" i="10" s="1"/>
  <c r="Q863" i="10"/>
  <c r="G863" i="10"/>
  <c r="C864" i="10" a="1"/>
  <c r="C864" i="10" s="1"/>
  <c r="E864" i="10" a="1"/>
  <c r="E864" i="10" s="1"/>
  <c r="D864" i="10" a="1"/>
  <c r="D864" i="10" s="1"/>
  <c r="H862" i="10"/>
  <c r="O862" i="10"/>
  <c r="L370" i="10"/>
  <c r="K370" i="10" s="1"/>
  <c r="N371" i="10"/>
  <c r="M371" i="10" s="1" a="1"/>
  <c r="M371" i="10" s="1"/>
  <c r="H372" i="10"/>
  <c r="I372" i="10" s="1"/>
  <c r="O372" i="10"/>
  <c r="J372" i="10" s="1"/>
  <c r="E374" i="10" a="1"/>
  <c r="E374" i="10" s="1"/>
  <c r="C374" i="10" a="1"/>
  <c r="C374" i="10" s="1"/>
  <c r="D374" i="10" a="1"/>
  <c r="D374" i="10" s="1"/>
  <c r="Q373" i="10"/>
  <c r="G373" i="10"/>
  <c r="L371" i="10" l="1"/>
  <c r="K371" i="10" s="1"/>
  <c r="N1241" i="10"/>
  <c r="P1240" i="10"/>
  <c r="M1240" i="10" a="1"/>
  <c r="M1240" i="10" s="1"/>
  <c r="L1240" i="10" s="1"/>
  <c r="K1240" i="10" s="1"/>
  <c r="I1242" i="10"/>
  <c r="J1243" i="10"/>
  <c r="B1244" i="10"/>
  <c r="E1243" i="10" a="1"/>
  <c r="E1243" i="10" s="1"/>
  <c r="C1243" i="10" a="1"/>
  <c r="C1243" i="10" s="1"/>
  <c r="D1243" i="10" a="1"/>
  <c r="D1243" i="10" s="1"/>
  <c r="G864" i="10"/>
  <c r="Q864" i="10"/>
  <c r="C865" i="10" a="1"/>
  <c r="C865" i="10" s="1"/>
  <c r="E865" i="10" a="1"/>
  <c r="E865" i="10" s="1"/>
  <c r="D865" i="10" a="1"/>
  <c r="D865" i="10" s="1"/>
  <c r="H863" i="10"/>
  <c r="O863" i="10"/>
  <c r="N372" i="10"/>
  <c r="M372" i="10" s="1" a="1"/>
  <c r="M372" i="10" s="1"/>
  <c r="L372" i="10" s="1"/>
  <c r="K372" i="10" s="1"/>
  <c r="P371" i="10"/>
  <c r="H373" i="10"/>
  <c r="I373" i="10" s="1"/>
  <c r="O373" i="10"/>
  <c r="J373" i="10" s="1"/>
  <c r="G374" i="10"/>
  <c r="Q374" i="10"/>
  <c r="E375" i="10" a="1"/>
  <c r="E375" i="10" s="1"/>
  <c r="C375" i="10" a="1"/>
  <c r="C375" i="10" s="1"/>
  <c r="D375" i="10" a="1"/>
  <c r="D375" i="10" s="1"/>
  <c r="P1241" i="10" l="1"/>
  <c r="M1241" i="10" a="1"/>
  <c r="M1241" i="10" s="1"/>
  <c r="L1241" i="10" s="1"/>
  <c r="K1241" i="10" s="1"/>
  <c r="N1242" i="10"/>
  <c r="J1244" i="10"/>
  <c r="I1243" i="10"/>
  <c r="B1245" i="10"/>
  <c r="D1244" i="10" a="1"/>
  <c r="D1244" i="10" s="1"/>
  <c r="E1244" i="10" a="1"/>
  <c r="E1244" i="10" s="1"/>
  <c r="C1244" i="10" a="1"/>
  <c r="C1244" i="10" s="1"/>
  <c r="Q865" i="10"/>
  <c r="G865" i="10"/>
  <c r="C866" i="10" a="1"/>
  <c r="C866" i="10" s="1"/>
  <c r="E866" i="10" a="1"/>
  <c r="E866" i="10" s="1"/>
  <c r="D866" i="10" a="1"/>
  <c r="D866" i="10" s="1"/>
  <c r="O864" i="10"/>
  <c r="H864" i="10"/>
  <c r="N373" i="10"/>
  <c r="M373" i="10" s="1" a="1"/>
  <c r="M373" i="10" s="1"/>
  <c r="L373" i="10" s="1"/>
  <c r="K373" i="10" s="1"/>
  <c r="P372" i="10"/>
  <c r="E376" i="10" a="1"/>
  <c r="E376" i="10" s="1"/>
  <c r="C376" i="10" a="1"/>
  <c r="C376" i="10" s="1"/>
  <c r="D376" i="10" a="1"/>
  <c r="D376" i="10" s="1"/>
  <c r="H374" i="10"/>
  <c r="I374" i="10" s="1"/>
  <c r="O374" i="10"/>
  <c r="J374" i="10" s="1"/>
  <c r="Q375" i="10"/>
  <c r="G375" i="10"/>
  <c r="N1243" i="10" l="1"/>
  <c r="P1242" i="10"/>
  <c r="M1242" i="10" a="1"/>
  <c r="M1242" i="10" s="1"/>
  <c r="L1242" i="10" s="1"/>
  <c r="K1242" i="10" s="1"/>
  <c r="I1244" i="10"/>
  <c r="J1245" i="10"/>
  <c r="B1246" i="10"/>
  <c r="C1245" i="10" a="1"/>
  <c r="C1245" i="10" s="1"/>
  <c r="D1245" i="10" a="1"/>
  <c r="D1245" i="10" s="1"/>
  <c r="E1245" i="10" a="1"/>
  <c r="E1245" i="10" s="1"/>
  <c r="G866" i="10"/>
  <c r="Q866" i="10"/>
  <c r="C867" i="10" a="1"/>
  <c r="C867" i="10" s="1"/>
  <c r="E867" i="10" a="1"/>
  <c r="E867" i="10" s="1"/>
  <c r="D867" i="10" a="1"/>
  <c r="D867" i="10" s="1"/>
  <c r="O865" i="10"/>
  <c r="H865" i="10"/>
  <c r="P373" i="10"/>
  <c r="N374" i="10"/>
  <c r="P374" i="10" s="1"/>
  <c r="E377" i="10" a="1"/>
  <c r="E377" i="10" s="1"/>
  <c r="D377" i="10" a="1"/>
  <c r="D377" i="10" s="1"/>
  <c r="C377" i="10" a="1"/>
  <c r="C377" i="10" s="1"/>
  <c r="H375" i="10"/>
  <c r="I375" i="10" s="1"/>
  <c r="O375" i="10"/>
  <c r="J375" i="10" s="1"/>
  <c r="Q376" i="10"/>
  <c r="G376" i="10"/>
  <c r="N1244" i="10" l="1"/>
  <c r="M1243" i="10" a="1"/>
  <c r="M1243" i="10" s="1"/>
  <c r="L1243" i="10" s="1"/>
  <c r="K1243" i="10" s="1"/>
  <c r="P1243" i="10"/>
  <c r="I1245" i="10"/>
  <c r="J1246" i="10"/>
  <c r="B1247" i="10"/>
  <c r="E1246" i="10" a="1"/>
  <c r="E1246" i="10" s="1"/>
  <c r="C1246" i="10" a="1"/>
  <c r="C1246" i="10" s="1"/>
  <c r="D1246" i="10" a="1"/>
  <c r="D1246" i="10" s="1"/>
  <c r="G867" i="10"/>
  <c r="Q867" i="10"/>
  <c r="C868" i="10" a="1"/>
  <c r="C868" i="10" s="1"/>
  <c r="E868" i="10" a="1"/>
  <c r="E868" i="10" s="1"/>
  <c r="D868" i="10" a="1"/>
  <c r="D868" i="10" s="1"/>
  <c r="H866" i="10"/>
  <c r="O866" i="10"/>
  <c r="M374" i="10" a="1"/>
  <c r="M374" i="10" s="1"/>
  <c r="L374" i="10" s="1"/>
  <c r="K374" i="10" s="1"/>
  <c r="N375" i="10"/>
  <c r="M375" i="10" s="1" a="1"/>
  <c r="M375" i="10" s="1"/>
  <c r="E378" i="10" a="1"/>
  <c r="E378" i="10" s="1"/>
  <c r="D378" i="10" a="1"/>
  <c r="D378" i="10" s="1"/>
  <c r="C378" i="10" a="1"/>
  <c r="C378" i="10" s="1"/>
  <c r="H376" i="10"/>
  <c r="I376" i="10" s="1"/>
  <c r="O376" i="10"/>
  <c r="J376" i="10" s="1"/>
  <c r="Q377" i="10"/>
  <c r="G377" i="10"/>
  <c r="D20" i="1"/>
  <c r="D21" i="1" s="1"/>
  <c r="A21" i="1" l="1"/>
  <c r="D22" i="1"/>
  <c r="A22" i="1" s="1"/>
  <c r="N1245" i="10"/>
  <c r="P1244" i="10"/>
  <c r="M1244" i="10" a="1"/>
  <c r="M1244" i="10" s="1"/>
  <c r="L1244" i="10" s="1"/>
  <c r="K1244" i="10" s="1"/>
  <c r="B1248" i="10"/>
  <c r="C1247" i="10" a="1"/>
  <c r="C1247" i="10" s="1"/>
  <c r="D1247" i="10" a="1"/>
  <c r="D1247" i="10" s="1"/>
  <c r="E1247" i="10" a="1"/>
  <c r="E1247" i="10" s="1"/>
  <c r="J1247" i="10"/>
  <c r="I1246" i="10"/>
  <c r="Q868" i="10"/>
  <c r="G868" i="10"/>
  <c r="D869" i="10" a="1"/>
  <c r="D869" i="10" s="1"/>
  <c r="C869" i="10" a="1"/>
  <c r="C869" i="10" s="1"/>
  <c r="E869" i="10" a="1"/>
  <c r="E869" i="10" s="1"/>
  <c r="H867" i="10"/>
  <c r="O867" i="10"/>
  <c r="L375" i="10"/>
  <c r="K375" i="10" s="1"/>
  <c r="N376" i="10"/>
  <c r="P376" i="10" s="1"/>
  <c r="P375" i="10"/>
  <c r="E379" i="10" a="1"/>
  <c r="E379" i="10" s="1"/>
  <c r="D379" i="10" a="1"/>
  <c r="D379" i="10" s="1"/>
  <c r="C379" i="10" a="1"/>
  <c r="C379" i="10" s="1"/>
  <c r="O377" i="10"/>
  <c r="J377" i="10" s="1"/>
  <c r="H377" i="10"/>
  <c r="I377" i="10" s="1"/>
  <c r="G378" i="10"/>
  <c r="Q378" i="10"/>
  <c r="D23" i="1"/>
  <c r="D24" i="1" s="1"/>
  <c r="A20" i="1"/>
  <c r="D25" i="1" l="1"/>
  <c r="A24" i="1"/>
  <c r="N1246" i="10"/>
  <c r="P1245" i="10"/>
  <c r="M1245" i="10" a="1"/>
  <c r="M1245" i="10" s="1"/>
  <c r="L1245" i="10" s="1"/>
  <c r="K1245" i="10" s="1"/>
  <c r="I1247" i="10"/>
  <c r="J1248" i="10"/>
  <c r="B1249" i="10"/>
  <c r="C1248" i="10" a="1"/>
  <c r="C1248" i="10" s="1"/>
  <c r="D1248" i="10" a="1"/>
  <c r="D1248" i="10" s="1"/>
  <c r="E1248" i="10" a="1"/>
  <c r="E1248" i="10" s="1"/>
  <c r="G869" i="10"/>
  <c r="Q869" i="10"/>
  <c r="E870" i="10" a="1"/>
  <c r="E870" i="10" s="1"/>
  <c r="D870" i="10" a="1"/>
  <c r="D870" i="10" s="1"/>
  <c r="C870" i="10" a="1"/>
  <c r="C870" i="10" s="1"/>
  <c r="O868" i="10"/>
  <c r="H868" i="10"/>
  <c r="M376" i="10" a="1"/>
  <c r="M376" i="10" s="1"/>
  <c r="L376" i="10" s="1"/>
  <c r="K376" i="10" s="1"/>
  <c r="N377" i="10"/>
  <c r="M377" i="10" s="1" a="1"/>
  <c r="M377" i="10" s="1"/>
  <c r="E380" i="10" a="1"/>
  <c r="E380" i="10" s="1"/>
  <c r="D380" i="10" a="1"/>
  <c r="D380" i="10" s="1"/>
  <c r="C380" i="10" a="1"/>
  <c r="C380" i="10" s="1"/>
  <c r="Q379" i="10"/>
  <c r="G379" i="10"/>
  <c r="O378" i="10"/>
  <c r="J378" i="10" s="1"/>
  <c r="H378" i="10"/>
  <c r="I378" i="10" s="1"/>
  <c r="A23" i="1"/>
  <c r="D26" i="1" l="1"/>
  <c r="A25" i="1"/>
  <c r="N1247" i="10"/>
  <c r="P1246" i="10"/>
  <c r="M1246" i="10" a="1"/>
  <c r="M1246" i="10" s="1"/>
  <c r="L1246" i="10" s="1"/>
  <c r="K1246" i="10" s="1"/>
  <c r="J1249" i="10"/>
  <c r="I1248" i="10"/>
  <c r="B1250" i="10"/>
  <c r="D1249" i="10" a="1"/>
  <c r="D1249" i="10" s="1"/>
  <c r="E1249" i="10" a="1"/>
  <c r="E1249" i="10" s="1"/>
  <c r="C1249" i="10" a="1"/>
  <c r="C1249" i="10" s="1"/>
  <c r="L377" i="10"/>
  <c r="K377" i="10" s="1"/>
  <c r="Q870" i="10"/>
  <c r="G870" i="10"/>
  <c r="C871" i="10" a="1"/>
  <c r="C871" i="10" s="1"/>
  <c r="E871" i="10" a="1"/>
  <c r="E871" i="10" s="1"/>
  <c r="D871" i="10" a="1"/>
  <c r="D871" i="10" s="1"/>
  <c r="O869" i="10"/>
  <c r="H869" i="10"/>
  <c r="P377" i="10"/>
  <c r="O379" i="10"/>
  <c r="J379" i="10" s="1"/>
  <c r="H379" i="10"/>
  <c r="I379" i="10" s="1"/>
  <c r="E381" i="10" a="1"/>
  <c r="E381" i="10" s="1"/>
  <c r="D381" i="10" a="1"/>
  <c r="D381" i="10" s="1"/>
  <c r="C381" i="10" a="1"/>
  <c r="C381" i="10" s="1"/>
  <c r="Q380" i="10"/>
  <c r="G380" i="10"/>
  <c r="N378" i="10"/>
  <c r="D27" i="1" l="1"/>
  <c r="A26" i="1"/>
  <c r="N379" i="10"/>
  <c r="P379" i="10" s="1"/>
  <c r="N1248" i="10"/>
  <c r="M1247" i="10" a="1"/>
  <c r="M1247" i="10" s="1"/>
  <c r="L1247" i="10" s="1"/>
  <c r="K1247" i="10" s="1"/>
  <c r="P1247" i="10"/>
  <c r="B1251" i="10"/>
  <c r="C1250" i="10" a="1"/>
  <c r="C1250" i="10" s="1"/>
  <c r="D1250" i="10" a="1"/>
  <c r="D1250" i="10" s="1"/>
  <c r="E1250" i="10" a="1"/>
  <c r="E1250" i="10" s="1"/>
  <c r="J1250" i="10"/>
  <c r="I1249" i="10"/>
  <c r="G871" i="10"/>
  <c r="Q871" i="10"/>
  <c r="O870" i="10"/>
  <c r="H870" i="10"/>
  <c r="M379" i="10" a="1"/>
  <c r="M379" i="10" s="1"/>
  <c r="H380" i="10"/>
  <c r="I380" i="10" s="1"/>
  <c r="O380" i="10"/>
  <c r="J380" i="10" s="1"/>
  <c r="E382" i="10" a="1"/>
  <c r="E382" i="10" s="1"/>
  <c r="C382" i="10" a="1"/>
  <c r="C382" i="10" s="1"/>
  <c r="D382" i="10" a="1"/>
  <c r="D382" i="10" s="1"/>
  <c r="P378" i="10"/>
  <c r="M378" i="10" a="1"/>
  <c r="M378" i="10" s="1"/>
  <c r="L378" i="10" s="1"/>
  <c r="K378" i="10" s="1"/>
  <c r="G381" i="10"/>
  <c r="Q381" i="10"/>
  <c r="D28" i="1" l="1"/>
  <c r="A27" i="1"/>
  <c r="N1249" i="10"/>
  <c r="M1248" i="10" a="1"/>
  <c r="M1248" i="10" s="1"/>
  <c r="L1248" i="10" s="1"/>
  <c r="K1248" i="10" s="1"/>
  <c r="P1248" i="10"/>
  <c r="I1250" i="10"/>
  <c r="J1251" i="10"/>
  <c r="B1252" i="10"/>
  <c r="E1251" i="10" a="1"/>
  <c r="E1251" i="10" s="1"/>
  <c r="C1251" i="10" a="1"/>
  <c r="C1251" i="10" s="1"/>
  <c r="D1251" i="10" a="1"/>
  <c r="D1251" i="10" s="1"/>
  <c r="H871" i="10"/>
  <c r="O871" i="10"/>
  <c r="N380" i="10"/>
  <c r="P380" i="10" s="1"/>
  <c r="G382" i="10"/>
  <c r="Q382" i="10"/>
  <c r="L379" i="10"/>
  <c r="K379" i="10" s="1"/>
  <c r="H381" i="10"/>
  <c r="I381" i="10" s="1"/>
  <c r="O381" i="10"/>
  <c r="J381" i="10" s="1"/>
  <c r="E383" i="10" a="1"/>
  <c r="E383" i="10" s="1"/>
  <c r="C383" i="10" a="1"/>
  <c r="C383" i="10" s="1"/>
  <c r="D383" i="10" a="1"/>
  <c r="D383" i="10" s="1"/>
  <c r="D29" i="1" l="1"/>
  <c r="A28" i="1"/>
  <c r="N1250" i="10"/>
  <c r="P1249" i="10"/>
  <c r="M1249" i="10" a="1"/>
  <c r="M1249" i="10" s="1"/>
  <c r="L1249" i="10" s="1"/>
  <c r="K1249" i="10" s="1"/>
  <c r="J1252" i="10"/>
  <c r="I1251" i="10"/>
  <c r="B1253" i="10"/>
  <c r="D1252" i="10" a="1"/>
  <c r="D1252" i="10" s="1"/>
  <c r="E1252" i="10" a="1"/>
  <c r="E1252" i="10" s="1"/>
  <c r="C1252" i="10" a="1"/>
  <c r="C1252" i="10" s="1"/>
  <c r="M380" i="10" a="1"/>
  <c r="M380" i="10" s="1"/>
  <c r="L380" i="10" s="1"/>
  <c r="K380" i="10" s="1"/>
  <c r="N381" i="10"/>
  <c r="M381" i="10" s="1" a="1"/>
  <c r="M381" i="10" s="1"/>
  <c r="E384" i="10" a="1"/>
  <c r="E384" i="10" s="1"/>
  <c r="C384" i="10" a="1"/>
  <c r="C384" i="10" s="1"/>
  <c r="D384" i="10" a="1"/>
  <c r="D384" i="10" s="1"/>
  <c r="H382" i="10"/>
  <c r="I382" i="10" s="1"/>
  <c r="O382" i="10"/>
  <c r="J382" i="10" s="1"/>
  <c r="G383" i="10"/>
  <c r="Q383" i="10"/>
  <c r="A29" i="1" l="1"/>
  <c r="D30" i="1"/>
  <c r="N1251" i="10"/>
  <c r="P1250" i="10"/>
  <c r="M1250" i="10" a="1"/>
  <c r="M1250" i="10" s="1"/>
  <c r="L1250" i="10" s="1"/>
  <c r="K1250" i="10" s="1"/>
  <c r="I1252" i="10"/>
  <c r="J1253" i="10"/>
  <c r="B1254" i="10"/>
  <c r="C1253" i="10" a="1"/>
  <c r="C1253" i="10" s="1"/>
  <c r="D1253" i="10" a="1"/>
  <c r="D1253" i="10" s="1"/>
  <c r="E1253" i="10" a="1"/>
  <c r="E1253" i="10" s="1"/>
  <c r="N382" i="10"/>
  <c r="M382" i="10" s="1" a="1"/>
  <c r="M382" i="10" s="1"/>
  <c r="P381" i="10"/>
  <c r="E385" i="10" a="1"/>
  <c r="E385" i="10" s="1"/>
  <c r="C385" i="10" a="1"/>
  <c r="C385" i="10" s="1"/>
  <c r="D385" i="10" a="1"/>
  <c r="D385" i="10" s="1"/>
  <c r="G384" i="10"/>
  <c r="Q384" i="10"/>
  <c r="O383" i="10"/>
  <c r="J383" i="10" s="1"/>
  <c r="H383" i="10"/>
  <c r="I383" i="10" s="1"/>
  <c r="L381" i="10"/>
  <c r="K381" i="10" s="1"/>
  <c r="A30" i="1" l="1"/>
  <c r="D31" i="1"/>
  <c r="N1252" i="10"/>
  <c r="P1251" i="10"/>
  <c r="M1251" i="10" a="1"/>
  <c r="M1251" i="10" s="1"/>
  <c r="L1251" i="10" s="1"/>
  <c r="K1251" i="10" s="1"/>
  <c r="I1253" i="10"/>
  <c r="J1254" i="10"/>
  <c r="B1255" i="10"/>
  <c r="E1254" i="10" a="1"/>
  <c r="E1254" i="10" s="1"/>
  <c r="C1254" i="10" a="1"/>
  <c r="C1254" i="10" s="1"/>
  <c r="D1254" i="10" a="1"/>
  <c r="D1254" i="10" s="1"/>
  <c r="N383" i="10"/>
  <c r="M383" i="10" s="1" a="1"/>
  <c r="M383" i="10" s="1"/>
  <c r="P382" i="10"/>
  <c r="O384" i="10"/>
  <c r="J384" i="10" s="1"/>
  <c r="H384" i="10"/>
  <c r="I384" i="10" s="1"/>
  <c r="E386" i="10" a="1"/>
  <c r="E386" i="10" s="1"/>
  <c r="D386" i="10" a="1"/>
  <c r="D386" i="10" s="1"/>
  <c r="C386" i="10" a="1"/>
  <c r="C386" i="10" s="1"/>
  <c r="G385" i="10"/>
  <c r="Q385" i="10"/>
  <c r="L382" i="10"/>
  <c r="K382" i="10" s="1"/>
  <c r="D32" i="1" l="1"/>
  <c r="A31" i="1"/>
  <c r="N1253" i="10"/>
  <c r="P1252" i="10"/>
  <c r="M1252" i="10" a="1"/>
  <c r="M1252" i="10" s="1"/>
  <c r="L1252" i="10" s="1"/>
  <c r="K1252" i="10" s="1"/>
  <c r="J1255" i="10"/>
  <c r="I1254" i="10"/>
  <c r="B1256" i="10"/>
  <c r="C1255" i="10" a="1"/>
  <c r="C1255" i="10" s="1"/>
  <c r="D1255" i="10" a="1"/>
  <c r="D1255" i="10" s="1"/>
  <c r="E1255" i="10" a="1"/>
  <c r="E1255" i="10" s="1"/>
  <c r="P383" i="10"/>
  <c r="N384" i="10"/>
  <c r="P384" i="10" s="1"/>
  <c r="E387" i="10" a="1"/>
  <c r="E387" i="10" s="1"/>
  <c r="D387" i="10" a="1"/>
  <c r="D387" i="10" s="1"/>
  <c r="C387" i="10" a="1"/>
  <c r="C387" i="10" s="1"/>
  <c r="Q386" i="10"/>
  <c r="G386" i="10"/>
  <c r="H385" i="10"/>
  <c r="I385" i="10" s="1"/>
  <c r="O385" i="10"/>
  <c r="J385" i="10" s="1"/>
  <c r="L383" i="10"/>
  <c r="K383" i="10" s="1"/>
  <c r="D33" i="1" l="1"/>
  <c r="A32" i="1"/>
  <c r="N385" i="10"/>
  <c r="P385" i="10" s="1"/>
  <c r="N1254" i="10"/>
  <c r="P1253" i="10"/>
  <c r="M1253" i="10" a="1"/>
  <c r="M1253" i="10" s="1"/>
  <c r="L1253" i="10" s="1"/>
  <c r="K1253" i="10" s="1"/>
  <c r="I1255" i="10"/>
  <c r="J1256" i="10"/>
  <c r="B1257" i="10"/>
  <c r="C1256" i="10" a="1"/>
  <c r="C1256" i="10" s="1"/>
  <c r="D1256" i="10" a="1"/>
  <c r="D1256" i="10" s="1"/>
  <c r="E1256" i="10" a="1"/>
  <c r="E1256" i="10" s="1"/>
  <c r="M384" i="10" a="1"/>
  <c r="M384" i="10" s="1"/>
  <c r="H386" i="10"/>
  <c r="I386" i="10" s="1"/>
  <c r="O386" i="10"/>
  <c r="J386" i="10" s="1"/>
  <c r="E388" i="10" a="1"/>
  <c r="E388" i="10" s="1"/>
  <c r="D388" i="10" a="1"/>
  <c r="D388" i="10" s="1"/>
  <c r="C388" i="10" a="1"/>
  <c r="C388" i="10" s="1"/>
  <c r="G387" i="10"/>
  <c r="Q387" i="10"/>
  <c r="M385" i="10" a="1"/>
  <c r="M385" i="10" s="1"/>
  <c r="L384" i="10"/>
  <c r="K384" i="10" s="1"/>
  <c r="D34" i="1" l="1"/>
  <c r="A34" i="1" s="1"/>
  <c r="A33" i="1"/>
  <c r="N386" i="10"/>
  <c r="M386" i="10" s="1" a="1"/>
  <c r="M386" i="10" s="1"/>
  <c r="N1255" i="10"/>
  <c r="M1254" i="10" a="1"/>
  <c r="M1254" i="10" s="1"/>
  <c r="L1254" i="10" s="1"/>
  <c r="K1254" i="10" s="1"/>
  <c r="P1254" i="10"/>
  <c r="J1257" i="10"/>
  <c r="I1256" i="10"/>
  <c r="B1258" i="10"/>
  <c r="D1257" i="10" a="1"/>
  <c r="D1257" i="10" s="1"/>
  <c r="E1257" i="10" a="1"/>
  <c r="E1257" i="10" s="1"/>
  <c r="C1257" i="10" a="1"/>
  <c r="C1257" i="10" s="1"/>
  <c r="L385" i="10"/>
  <c r="K385" i="10" s="1"/>
  <c r="O387" i="10"/>
  <c r="J387" i="10" s="1"/>
  <c r="H387" i="10"/>
  <c r="I387" i="10" s="1"/>
  <c r="E389" i="10" a="1"/>
  <c r="E389" i="10" s="1"/>
  <c r="C389" i="10" a="1"/>
  <c r="C389" i="10" s="1"/>
  <c r="D389" i="10" a="1"/>
  <c r="D389" i="10" s="1"/>
  <c r="Q388" i="10"/>
  <c r="G388" i="10"/>
  <c r="P386" i="10"/>
  <c r="L386" i="10" l="1"/>
  <c r="K386" i="10" s="1"/>
  <c r="N1256" i="10"/>
  <c r="M1255" i="10" a="1"/>
  <c r="M1255" i="10" s="1"/>
  <c r="L1255" i="10" s="1"/>
  <c r="K1255" i="10" s="1"/>
  <c r="P1255" i="10"/>
  <c r="J1258" i="10"/>
  <c r="I1257" i="10"/>
  <c r="B1259" i="10"/>
  <c r="C1258" i="10" a="1"/>
  <c r="C1258" i="10" s="1"/>
  <c r="D1258" i="10" a="1"/>
  <c r="D1258" i="10" s="1"/>
  <c r="E1258" i="10" a="1"/>
  <c r="E1258" i="10" s="1"/>
  <c r="N387" i="10"/>
  <c r="P387" i="10" s="1"/>
  <c r="E390" i="10" a="1"/>
  <c r="E390" i="10" s="1"/>
  <c r="C390" i="10" a="1"/>
  <c r="C390" i="10" s="1"/>
  <c r="D390" i="10" a="1"/>
  <c r="D390" i="10" s="1"/>
  <c r="H388" i="10"/>
  <c r="I388" i="10" s="1"/>
  <c r="O388" i="10"/>
  <c r="J388" i="10" s="1"/>
  <c r="G389" i="10"/>
  <c r="Q389" i="10"/>
  <c r="N1257" i="10" l="1"/>
  <c r="P1256" i="10"/>
  <c r="M1256" i="10" a="1"/>
  <c r="M1256" i="10" s="1"/>
  <c r="L1256" i="10" s="1"/>
  <c r="K1256" i="10" s="1"/>
  <c r="I1258" i="10"/>
  <c r="J1259" i="10"/>
  <c r="B1260" i="10"/>
  <c r="E1259" i="10" a="1"/>
  <c r="E1259" i="10" s="1"/>
  <c r="C1259" i="10" a="1"/>
  <c r="C1259" i="10" s="1"/>
  <c r="D1259" i="10" a="1"/>
  <c r="D1259" i="10" s="1"/>
  <c r="M387" i="10" a="1"/>
  <c r="M387" i="10" s="1"/>
  <c r="L387" i="10" s="1"/>
  <c r="K387" i="10" s="1"/>
  <c r="N388" i="10"/>
  <c r="M388" i="10" s="1" a="1"/>
  <c r="M388" i="10" s="1"/>
  <c r="L388" i="10" s="1"/>
  <c r="K388" i="10" s="1"/>
  <c r="E391" i="10" a="1"/>
  <c r="E391" i="10" s="1"/>
  <c r="C391" i="10" a="1"/>
  <c r="C391" i="10" s="1"/>
  <c r="D391" i="10" a="1"/>
  <c r="D391" i="10" s="1"/>
  <c r="Q390" i="10"/>
  <c r="G390" i="10"/>
  <c r="O389" i="10"/>
  <c r="J389" i="10" s="1"/>
  <c r="H389" i="10"/>
  <c r="I389" i="10" s="1"/>
  <c r="N1258" i="10" l="1"/>
  <c r="P1257" i="10"/>
  <c r="M1257" i="10" a="1"/>
  <c r="M1257" i="10" s="1"/>
  <c r="L1257" i="10" s="1"/>
  <c r="K1257" i="10" s="1"/>
  <c r="J1260" i="10"/>
  <c r="I1259" i="10"/>
  <c r="B1261" i="10"/>
  <c r="D1260" i="10" a="1"/>
  <c r="D1260" i="10" s="1"/>
  <c r="E1260" i="10" a="1"/>
  <c r="E1260" i="10" s="1"/>
  <c r="C1260" i="10" a="1"/>
  <c r="C1260" i="10" s="1"/>
  <c r="P388" i="10"/>
  <c r="H390" i="10"/>
  <c r="I390" i="10" s="1"/>
  <c r="O390" i="10"/>
  <c r="J390" i="10" s="1"/>
  <c r="E392" i="10" a="1"/>
  <c r="E392" i="10" s="1"/>
  <c r="D392" i="10" a="1"/>
  <c r="D392" i="10" s="1"/>
  <c r="C392" i="10" a="1"/>
  <c r="C392" i="10" s="1"/>
  <c r="Q391" i="10"/>
  <c r="G391" i="10"/>
  <c r="N389" i="10"/>
  <c r="N1259" i="10" l="1"/>
  <c r="P1258" i="10"/>
  <c r="M1258" i="10" a="1"/>
  <c r="M1258" i="10" s="1"/>
  <c r="L1258" i="10" s="1"/>
  <c r="K1258" i="10" s="1"/>
  <c r="I1260" i="10"/>
  <c r="J1261" i="10"/>
  <c r="B1262" i="10"/>
  <c r="C1261" i="10" a="1"/>
  <c r="C1261" i="10" s="1"/>
  <c r="D1261" i="10" a="1"/>
  <c r="D1261" i="10" s="1"/>
  <c r="E1261" i="10" a="1"/>
  <c r="E1261" i="10" s="1"/>
  <c r="N390" i="10"/>
  <c r="M390" i="10" s="1" a="1"/>
  <c r="M390" i="10" s="1"/>
  <c r="E393" i="10" a="1"/>
  <c r="E393" i="10" s="1"/>
  <c r="C393" i="10" a="1"/>
  <c r="C393" i="10" s="1"/>
  <c r="D393" i="10" a="1"/>
  <c r="D393" i="10" s="1"/>
  <c r="Q392" i="10"/>
  <c r="G392" i="10"/>
  <c r="O391" i="10"/>
  <c r="J391" i="10" s="1"/>
  <c r="H391" i="10"/>
  <c r="I391" i="10" s="1"/>
  <c r="M389" i="10" a="1"/>
  <c r="M389" i="10" s="1"/>
  <c r="L389" i="10" s="1"/>
  <c r="K389" i="10" s="1"/>
  <c r="P389" i="10"/>
  <c r="N1260" i="10" l="1"/>
  <c r="M1259" i="10" a="1"/>
  <c r="M1259" i="10" s="1"/>
  <c r="L1259" i="10" s="1"/>
  <c r="K1259" i="10" s="1"/>
  <c r="P1259" i="10"/>
  <c r="I1261" i="10"/>
  <c r="J1262" i="10"/>
  <c r="B1263" i="10"/>
  <c r="E1262" i="10" a="1"/>
  <c r="E1262" i="10" s="1"/>
  <c r="C1262" i="10" a="1"/>
  <c r="C1262" i="10" s="1"/>
  <c r="D1262" i="10" a="1"/>
  <c r="D1262" i="10" s="1"/>
  <c r="N391" i="10"/>
  <c r="P391" i="10" s="1"/>
  <c r="P390" i="10"/>
  <c r="H392" i="10"/>
  <c r="I392" i="10" s="1"/>
  <c r="O392" i="10"/>
  <c r="J392" i="10" s="1"/>
  <c r="E394" i="10" a="1"/>
  <c r="E394" i="10" s="1"/>
  <c r="C394" i="10" a="1"/>
  <c r="C394" i="10" s="1"/>
  <c r="D394" i="10" a="1"/>
  <c r="D394" i="10" s="1"/>
  <c r="Q393" i="10"/>
  <c r="G393" i="10"/>
  <c r="L390" i="10"/>
  <c r="K390" i="10" s="1"/>
  <c r="N1261" i="10" l="1"/>
  <c r="P1260" i="10"/>
  <c r="M1260" i="10" a="1"/>
  <c r="M1260" i="10" s="1"/>
  <c r="L1260" i="10" s="1"/>
  <c r="K1260" i="10" s="1"/>
  <c r="J1263" i="10"/>
  <c r="I1262" i="10"/>
  <c r="B1264" i="10"/>
  <c r="C1263" i="10" a="1"/>
  <c r="C1263" i="10" s="1"/>
  <c r="D1263" i="10" a="1"/>
  <c r="D1263" i="10" s="1"/>
  <c r="E1263" i="10" a="1"/>
  <c r="E1263" i="10" s="1"/>
  <c r="M391" i="10" a="1"/>
  <c r="M391" i="10" s="1"/>
  <c r="L391" i="10" s="1"/>
  <c r="K391" i="10" s="1"/>
  <c r="N392" i="10"/>
  <c r="P392" i="10" s="1"/>
  <c r="E395" i="10" a="1"/>
  <c r="E395" i="10" s="1"/>
  <c r="D395" i="10" a="1"/>
  <c r="D395" i="10" s="1"/>
  <c r="C395" i="10" a="1"/>
  <c r="C395" i="10" s="1"/>
  <c r="Q394" i="10"/>
  <c r="G394" i="10"/>
  <c r="H393" i="10"/>
  <c r="I393" i="10" s="1"/>
  <c r="O393" i="10"/>
  <c r="J393" i="10" s="1"/>
  <c r="N1262" i="10" l="1"/>
  <c r="P1261" i="10"/>
  <c r="M1261" i="10" a="1"/>
  <c r="M1261" i="10" s="1"/>
  <c r="L1261" i="10" s="1"/>
  <c r="K1261" i="10" s="1"/>
  <c r="I1263" i="10"/>
  <c r="J1264" i="10"/>
  <c r="B1265" i="10"/>
  <c r="C1264" i="10" a="1"/>
  <c r="C1264" i="10" s="1"/>
  <c r="D1264" i="10" a="1"/>
  <c r="D1264" i="10" s="1"/>
  <c r="E1264" i="10" a="1"/>
  <c r="E1264" i="10" s="1"/>
  <c r="N393" i="10"/>
  <c r="P393" i="10" s="1"/>
  <c r="M392" i="10" a="1"/>
  <c r="M392" i="10" s="1"/>
  <c r="L392" i="10" s="1"/>
  <c r="K392" i="10" s="1"/>
  <c r="H394" i="10"/>
  <c r="I394" i="10" s="1"/>
  <c r="O394" i="10"/>
  <c r="J394" i="10" s="1"/>
  <c r="E396" i="10" a="1"/>
  <c r="E396" i="10" s="1"/>
  <c r="D396" i="10" a="1"/>
  <c r="D396" i="10" s="1"/>
  <c r="C396" i="10" a="1"/>
  <c r="C396" i="10" s="1"/>
  <c r="G395" i="10"/>
  <c r="Q395" i="10"/>
  <c r="N1263" i="10" l="1"/>
  <c r="M1262" i="10" a="1"/>
  <c r="M1262" i="10" s="1"/>
  <c r="L1262" i="10" s="1"/>
  <c r="K1262" i="10" s="1"/>
  <c r="P1262" i="10"/>
  <c r="J1265" i="10"/>
  <c r="I1264" i="10"/>
  <c r="B1266" i="10"/>
  <c r="D1265" i="10" a="1"/>
  <c r="D1265" i="10" s="1"/>
  <c r="E1265" i="10" a="1"/>
  <c r="E1265" i="10" s="1"/>
  <c r="C1265" i="10" a="1"/>
  <c r="C1265" i="10" s="1"/>
  <c r="M393" i="10" a="1"/>
  <c r="M393" i="10" s="1"/>
  <c r="L393" i="10" s="1"/>
  <c r="K393" i="10" s="1"/>
  <c r="N394" i="10"/>
  <c r="P394" i="10" s="1"/>
  <c r="E397" i="10" a="1"/>
  <c r="E397" i="10" s="1"/>
  <c r="C397" i="10" a="1"/>
  <c r="C397" i="10" s="1"/>
  <c r="D397" i="10" a="1"/>
  <c r="D397" i="10" s="1"/>
  <c r="Q396" i="10"/>
  <c r="G396" i="10"/>
  <c r="H395" i="10"/>
  <c r="I395" i="10" s="1"/>
  <c r="O395" i="10"/>
  <c r="J395" i="10" s="1"/>
  <c r="N1264" i="10" l="1"/>
  <c r="M1263" i="10" a="1"/>
  <c r="M1263" i="10" s="1"/>
  <c r="L1263" i="10" s="1"/>
  <c r="K1263" i="10" s="1"/>
  <c r="P1263" i="10"/>
  <c r="B1267" i="10"/>
  <c r="C1266" i="10" a="1"/>
  <c r="C1266" i="10" s="1"/>
  <c r="D1266" i="10" a="1"/>
  <c r="D1266" i="10" s="1"/>
  <c r="E1266" i="10" a="1"/>
  <c r="E1266" i="10" s="1"/>
  <c r="J1266" i="10"/>
  <c r="I1265" i="10"/>
  <c r="M394" i="10" a="1"/>
  <c r="M394" i="10" s="1"/>
  <c r="L394" i="10" s="1"/>
  <c r="K394" i="10" s="1"/>
  <c r="N395" i="10"/>
  <c r="P395" i="10" s="1"/>
  <c r="O396" i="10"/>
  <c r="J396" i="10" s="1"/>
  <c r="H396" i="10"/>
  <c r="I396" i="10" s="1"/>
  <c r="E398" i="10" a="1"/>
  <c r="E398" i="10" s="1"/>
  <c r="C398" i="10" a="1"/>
  <c r="C398" i="10" s="1"/>
  <c r="D398" i="10" a="1"/>
  <c r="D398" i="10" s="1"/>
  <c r="Q397" i="10"/>
  <c r="G397" i="10"/>
  <c r="N396" i="10" l="1"/>
  <c r="M1264" i="10" a="1"/>
  <c r="M1264" i="10" s="1"/>
  <c r="L1264" i="10" s="1"/>
  <c r="K1264" i="10" s="1"/>
  <c r="P1264" i="10"/>
  <c r="N1265" i="10"/>
  <c r="I1266" i="10"/>
  <c r="J1267" i="10"/>
  <c r="B1268" i="10"/>
  <c r="E1267" i="10" a="1"/>
  <c r="E1267" i="10" s="1"/>
  <c r="C1267" i="10" a="1"/>
  <c r="C1267" i="10" s="1"/>
  <c r="D1267" i="10" a="1"/>
  <c r="D1267" i="10" s="1"/>
  <c r="M395" i="10" a="1"/>
  <c r="M395" i="10" s="1"/>
  <c r="L395" i="10" s="1"/>
  <c r="K395" i="10" s="1"/>
  <c r="E399" i="10" a="1"/>
  <c r="E399" i="10" s="1"/>
  <c r="D399" i="10" a="1"/>
  <c r="D399" i="10" s="1"/>
  <c r="C399" i="10" a="1"/>
  <c r="C399" i="10" s="1"/>
  <c r="G398" i="10"/>
  <c r="Q398" i="10"/>
  <c r="P396" i="10"/>
  <c r="M396" i="10" a="1"/>
  <c r="M396" i="10" s="1"/>
  <c r="H397" i="10"/>
  <c r="I397" i="10" s="1"/>
  <c r="O397" i="10"/>
  <c r="J397" i="10" s="1"/>
  <c r="N1266" i="10" l="1"/>
  <c r="P1265" i="10"/>
  <c r="M1265" i="10" a="1"/>
  <c r="M1265" i="10" s="1"/>
  <c r="L1265" i="10" s="1"/>
  <c r="K1265" i="10" s="1"/>
  <c r="L396" i="10"/>
  <c r="K396" i="10" s="1"/>
  <c r="J1268" i="10"/>
  <c r="I1267" i="10"/>
  <c r="B1269" i="10"/>
  <c r="D1268" i="10" a="1"/>
  <c r="D1268" i="10" s="1"/>
  <c r="E1268" i="10" a="1"/>
  <c r="E1268" i="10" s="1"/>
  <c r="C1268" i="10" a="1"/>
  <c r="C1268" i="10" s="1"/>
  <c r="N397" i="10"/>
  <c r="M397" i="10" s="1" a="1"/>
  <c r="M397" i="10" s="1"/>
  <c r="L397" i="10" s="1"/>
  <c r="K397" i="10" s="1"/>
  <c r="H398" i="10"/>
  <c r="I398" i="10" s="1"/>
  <c r="O398" i="10"/>
  <c r="J398" i="10" s="1"/>
  <c r="E400" i="10" a="1"/>
  <c r="E400" i="10" s="1"/>
  <c r="D400" i="10" a="1"/>
  <c r="D400" i="10" s="1"/>
  <c r="C400" i="10" a="1"/>
  <c r="C400" i="10" s="1"/>
  <c r="G399" i="10"/>
  <c r="Q399" i="10"/>
  <c r="N1267" i="10" l="1"/>
  <c r="P1266" i="10"/>
  <c r="M1266" i="10" a="1"/>
  <c r="M1266" i="10" s="1"/>
  <c r="L1266" i="10" s="1"/>
  <c r="K1266" i="10" s="1"/>
  <c r="I1268" i="10"/>
  <c r="J1269" i="10"/>
  <c r="B1270" i="10"/>
  <c r="C1269" i="10" a="1"/>
  <c r="C1269" i="10" s="1"/>
  <c r="D1269" i="10" a="1"/>
  <c r="D1269" i="10" s="1"/>
  <c r="E1269" i="10" a="1"/>
  <c r="E1269" i="10" s="1"/>
  <c r="N398" i="10"/>
  <c r="M398" i="10" s="1" a="1"/>
  <c r="M398" i="10" s="1"/>
  <c r="L398" i="10" s="1"/>
  <c r="K398" i="10" s="1"/>
  <c r="P397" i="10"/>
  <c r="E401" i="10" a="1"/>
  <c r="E401" i="10" s="1"/>
  <c r="C401" i="10" a="1"/>
  <c r="C401" i="10" s="1"/>
  <c r="D401" i="10" a="1"/>
  <c r="D401" i="10" s="1"/>
  <c r="Q400" i="10"/>
  <c r="G400" i="10"/>
  <c r="O399" i="10"/>
  <c r="J399" i="10" s="1"/>
  <c r="H399" i="10"/>
  <c r="I399" i="10" s="1"/>
  <c r="N399" i="10" l="1"/>
  <c r="P399" i="10" s="1"/>
  <c r="N1268" i="10"/>
  <c r="P398" i="10"/>
  <c r="M1267" i="10" a="1"/>
  <c r="M1267" i="10" s="1"/>
  <c r="L1267" i="10" s="1"/>
  <c r="K1267" i="10" s="1"/>
  <c r="P1267" i="10"/>
  <c r="B1271" i="10"/>
  <c r="E1270" i="10" a="1"/>
  <c r="E1270" i="10" s="1"/>
  <c r="C1270" i="10" a="1"/>
  <c r="C1270" i="10" s="1"/>
  <c r="D1270" i="10" a="1"/>
  <c r="D1270" i="10" s="1"/>
  <c r="I1269" i="10"/>
  <c r="J1270" i="10"/>
  <c r="H400" i="10"/>
  <c r="I400" i="10" s="1"/>
  <c r="O400" i="10"/>
  <c r="J400" i="10" s="1"/>
  <c r="E402" i="10" a="1"/>
  <c r="E402" i="10" s="1"/>
  <c r="D402" i="10" a="1"/>
  <c r="D402" i="10" s="1"/>
  <c r="C402" i="10" a="1"/>
  <c r="C402" i="10" s="1"/>
  <c r="G401" i="10"/>
  <c r="Q401" i="10"/>
  <c r="M399" i="10" l="1" a="1"/>
  <c r="M399" i="10" s="1"/>
  <c r="L399" i="10" s="1"/>
  <c r="K399" i="10" s="1"/>
  <c r="N1269" i="10"/>
  <c r="P1268" i="10"/>
  <c r="M1268" i="10" a="1"/>
  <c r="M1268" i="10" s="1"/>
  <c r="L1268" i="10" s="1"/>
  <c r="K1268" i="10" s="1"/>
  <c r="J1271" i="10"/>
  <c r="I1270" i="10"/>
  <c r="B1272" i="10"/>
  <c r="C1271" i="10" a="1"/>
  <c r="C1271" i="10" s="1"/>
  <c r="D1271" i="10" a="1"/>
  <c r="D1271" i="10" s="1"/>
  <c r="E1271" i="10" a="1"/>
  <c r="E1271" i="10" s="1"/>
  <c r="N400" i="10"/>
  <c r="M400" i="10" s="1" a="1"/>
  <c r="M400" i="10" s="1"/>
  <c r="E403" i="10" a="1"/>
  <c r="E403" i="10" s="1"/>
  <c r="C403" i="10" a="1"/>
  <c r="C403" i="10" s="1"/>
  <c r="D403" i="10" a="1"/>
  <c r="D403" i="10" s="1"/>
  <c r="Q402" i="10"/>
  <c r="G402" i="10"/>
  <c r="H401" i="10"/>
  <c r="I401" i="10" s="1"/>
  <c r="O401" i="10"/>
  <c r="J401" i="10" s="1"/>
  <c r="L400" i="10" l="1"/>
  <c r="K400" i="10" s="1"/>
  <c r="N1270" i="10"/>
  <c r="P1269" i="10"/>
  <c r="M1269" i="10" a="1"/>
  <c r="M1269" i="10" s="1"/>
  <c r="L1269" i="10" s="1"/>
  <c r="K1269" i="10" s="1"/>
  <c r="I1271" i="10"/>
  <c r="J1272" i="10"/>
  <c r="B1273" i="10"/>
  <c r="C1272" i="10" a="1"/>
  <c r="C1272" i="10" s="1"/>
  <c r="D1272" i="10" a="1"/>
  <c r="D1272" i="10" s="1"/>
  <c r="E1272" i="10" a="1"/>
  <c r="E1272" i="10" s="1"/>
  <c r="P400" i="10"/>
  <c r="N401" i="10"/>
  <c r="P401" i="10" s="1"/>
  <c r="H402" i="10"/>
  <c r="I402" i="10" s="1"/>
  <c r="O402" i="10"/>
  <c r="J402" i="10" s="1"/>
  <c r="E404" i="10" a="1"/>
  <c r="E404" i="10" s="1"/>
  <c r="C404" i="10" a="1"/>
  <c r="C404" i="10" s="1"/>
  <c r="D404" i="10" a="1"/>
  <c r="D404" i="10" s="1"/>
  <c r="G403" i="10"/>
  <c r="Q403" i="10"/>
  <c r="N1271" i="10" l="1"/>
  <c r="M1270" i="10" a="1"/>
  <c r="M1270" i="10" s="1"/>
  <c r="L1270" i="10" s="1"/>
  <c r="K1270" i="10" s="1"/>
  <c r="P1270" i="10"/>
  <c r="B1274" i="10"/>
  <c r="D1273" i="10" a="1"/>
  <c r="D1273" i="10" s="1"/>
  <c r="E1273" i="10" a="1"/>
  <c r="E1273" i="10" s="1"/>
  <c r="C1273" i="10" a="1"/>
  <c r="C1273" i="10" s="1"/>
  <c r="J1273" i="10"/>
  <c r="I1272" i="10"/>
  <c r="N402" i="10"/>
  <c r="P402" i="10" s="1"/>
  <c r="M401" i="10" a="1"/>
  <c r="M401" i="10" s="1"/>
  <c r="L401" i="10" s="1"/>
  <c r="K401" i="10" s="1"/>
  <c r="H403" i="10"/>
  <c r="I403" i="10" s="1"/>
  <c r="O403" i="10"/>
  <c r="J403" i="10" s="1"/>
  <c r="E405" i="10" a="1"/>
  <c r="E405" i="10" s="1"/>
  <c r="C405" i="10" a="1"/>
  <c r="C405" i="10" s="1"/>
  <c r="D405" i="10" a="1"/>
  <c r="D405" i="10" s="1"/>
  <c r="Q404" i="10"/>
  <c r="G404" i="10"/>
  <c r="N1272" i="10" l="1"/>
  <c r="M402" i="10" a="1"/>
  <c r="M402" i="10" s="1"/>
  <c r="M1271" i="10" a="1"/>
  <c r="M1271" i="10" s="1"/>
  <c r="L1271" i="10" s="1"/>
  <c r="K1271" i="10" s="1"/>
  <c r="P1271" i="10"/>
  <c r="J1274" i="10"/>
  <c r="I1273" i="10"/>
  <c r="B1275" i="10"/>
  <c r="C1274" i="10" a="1"/>
  <c r="C1274" i="10" s="1"/>
  <c r="D1274" i="10" a="1"/>
  <c r="D1274" i="10" s="1"/>
  <c r="E1274" i="10" a="1"/>
  <c r="E1274" i="10" s="1"/>
  <c r="L402" i="10"/>
  <c r="K402" i="10" s="1"/>
  <c r="N403" i="10"/>
  <c r="P403" i="10" s="1"/>
  <c r="H404" i="10"/>
  <c r="I404" i="10" s="1"/>
  <c r="O404" i="10"/>
  <c r="J404" i="10" s="1"/>
  <c r="E406" i="10" a="1"/>
  <c r="E406" i="10" s="1"/>
  <c r="C406" i="10" a="1"/>
  <c r="C406" i="10" s="1"/>
  <c r="D406" i="10" a="1"/>
  <c r="D406" i="10" s="1"/>
  <c r="Q405" i="10"/>
  <c r="G405" i="10"/>
  <c r="N1273" i="10" l="1"/>
  <c r="M1272" i="10" a="1"/>
  <c r="M1272" i="10" s="1"/>
  <c r="L1272" i="10" s="1"/>
  <c r="K1272" i="10" s="1"/>
  <c r="P1272" i="10"/>
  <c r="I1274" i="10"/>
  <c r="J1275" i="10"/>
  <c r="B1276" i="10"/>
  <c r="E1275" i="10" a="1"/>
  <c r="E1275" i="10" s="1"/>
  <c r="C1275" i="10" a="1"/>
  <c r="C1275" i="10" s="1"/>
  <c r="D1275" i="10" a="1"/>
  <c r="D1275" i="10" s="1"/>
  <c r="M403" i="10" a="1"/>
  <c r="M403" i="10" s="1"/>
  <c r="L403" i="10" s="1"/>
  <c r="K403" i="10" s="1"/>
  <c r="N404" i="10"/>
  <c r="M404" i="10" s="1" a="1"/>
  <c r="M404" i="10" s="1"/>
  <c r="E407" i="10" a="1"/>
  <c r="E407" i="10" s="1"/>
  <c r="C407" i="10" a="1"/>
  <c r="C407" i="10" s="1"/>
  <c r="D407" i="10" a="1"/>
  <c r="D407" i="10" s="1"/>
  <c r="G406" i="10"/>
  <c r="Q406" i="10"/>
  <c r="H405" i="10"/>
  <c r="I405" i="10" s="1"/>
  <c r="O405" i="10"/>
  <c r="J405" i="10" s="1"/>
  <c r="N1274" i="10" l="1"/>
  <c r="L404" i="10"/>
  <c r="K404" i="10" s="1"/>
  <c r="P1273" i="10"/>
  <c r="M1273" i="10" a="1"/>
  <c r="M1273" i="10" s="1"/>
  <c r="L1273" i="10" s="1"/>
  <c r="K1273" i="10" s="1"/>
  <c r="J1276" i="10"/>
  <c r="I1275" i="10"/>
  <c r="B1277" i="10"/>
  <c r="D1276" i="10" a="1"/>
  <c r="D1276" i="10" s="1"/>
  <c r="E1276" i="10" a="1"/>
  <c r="E1276" i="10" s="1"/>
  <c r="C1276" i="10" a="1"/>
  <c r="C1276" i="10" s="1"/>
  <c r="P404" i="10"/>
  <c r="N405" i="10"/>
  <c r="M405" i="10" s="1" a="1"/>
  <c r="M405" i="10" s="1"/>
  <c r="L405" i="10" s="1"/>
  <c r="K405" i="10" s="1"/>
  <c r="H406" i="10"/>
  <c r="I406" i="10" s="1"/>
  <c r="O406" i="10"/>
  <c r="J406" i="10" s="1"/>
  <c r="E408" i="10" a="1"/>
  <c r="E408" i="10" s="1"/>
  <c r="D408" i="10" a="1"/>
  <c r="D408" i="10" s="1"/>
  <c r="C408" i="10" a="1"/>
  <c r="C408" i="10" s="1"/>
  <c r="Q407" i="10"/>
  <c r="G407" i="10"/>
  <c r="N1275" i="10" l="1"/>
  <c r="P1274" i="10"/>
  <c r="M1274" i="10" a="1"/>
  <c r="M1274" i="10" s="1"/>
  <c r="L1274" i="10" s="1"/>
  <c r="K1274" i="10" s="1"/>
  <c r="I1276" i="10"/>
  <c r="J1277" i="10"/>
  <c r="B1278" i="10"/>
  <c r="C1277" i="10" a="1"/>
  <c r="C1277" i="10" s="1"/>
  <c r="D1277" i="10" a="1"/>
  <c r="D1277" i="10" s="1"/>
  <c r="E1277" i="10" a="1"/>
  <c r="E1277" i="10" s="1"/>
  <c r="N406" i="10"/>
  <c r="P406" i="10" s="1"/>
  <c r="P405" i="10"/>
  <c r="E409" i="10" a="1"/>
  <c r="E409" i="10" s="1"/>
  <c r="C409" i="10" a="1"/>
  <c r="C409" i="10" s="1"/>
  <c r="D409" i="10" a="1"/>
  <c r="D409" i="10" s="1"/>
  <c r="G408" i="10"/>
  <c r="Q408" i="10"/>
  <c r="O407" i="10"/>
  <c r="J407" i="10" s="1"/>
  <c r="H407" i="10"/>
  <c r="I407" i="10" s="1"/>
  <c r="M406" i="10" l="1" a="1"/>
  <c r="M406" i="10" s="1"/>
  <c r="L406" i="10" s="1"/>
  <c r="K406" i="10" s="1"/>
  <c r="N1276" i="10"/>
  <c r="M1275" i="10" a="1"/>
  <c r="M1275" i="10" s="1"/>
  <c r="L1275" i="10" s="1"/>
  <c r="K1275" i="10" s="1"/>
  <c r="P1275" i="10"/>
  <c r="I1277" i="10"/>
  <c r="J1278" i="10"/>
  <c r="B1279" i="10"/>
  <c r="E1278" i="10" a="1"/>
  <c r="E1278" i="10" s="1"/>
  <c r="C1278" i="10" a="1"/>
  <c r="C1278" i="10" s="1"/>
  <c r="D1278" i="10" a="1"/>
  <c r="D1278" i="10" s="1"/>
  <c r="N407" i="10"/>
  <c r="P407" i="10" s="1"/>
  <c r="H408" i="10"/>
  <c r="I408" i="10" s="1"/>
  <c r="O408" i="10"/>
  <c r="J408" i="10" s="1"/>
  <c r="E410" i="10" a="1"/>
  <c r="E410" i="10" s="1"/>
  <c r="C410" i="10" a="1"/>
  <c r="C410" i="10" s="1"/>
  <c r="D410" i="10" a="1"/>
  <c r="D410" i="10" s="1"/>
  <c r="G409" i="10"/>
  <c r="Q409" i="10"/>
  <c r="N1277" i="10" l="1"/>
  <c r="P1276" i="10"/>
  <c r="M1276" i="10" a="1"/>
  <c r="M1276" i="10" s="1"/>
  <c r="L1276" i="10" s="1"/>
  <c r="K1276" i="10" s="1"/>
  <c r="J1279" i="10"/>
  <c r="I1278" i="10"/>
  <c r="B1280" i="10"/>
  <c r="C1279" i="10" a="1"/>
  <c r="C1279" i="10" s="1"/>
  <c r="D1279" i="10" a="1"/>
  <c r="D1279" i="10" s="1"/>
  <c r="E1279" i="10" a="1"/>
  <c r="E1279" i="10" s="1"/>
  <c r="N408" i="10"/>
  <c r="M408" i="10" s="1" a="1"/>
  <c r="M408" i="10" s="1"/>
  <c r="M407" i="10" a="1"/>
  <c r="M407" i="10" s="1"/>
  <c r="L407" i="10" s="1"/>
  <c r="K407" i="10" s="1"/>
  <c r="E411" i="10" a="1"/>
  <c r="E411" i="10" s="1"/>
  <c r="D411" i="10" a="1"/>
  <c r="D411" i="10" s="1"/>
  <c r="C411" i="10" a="1"/>
  <c r="C411" i="10" s="1"/>
  <c r="G410" i="10"/>
  <c r="Q410" i="10"/>
  <c r="H409" i="10"/>
  <c r="I409" i="10" s="1"/>
  <c r="O409" i="10"/>
  <c r="J409" i="10" s="1"/>
  <c r="N1278" i="10" l="1"/>
  <c r="P1277" i="10"/>
  <c r="M1277" i="10" a="1"/>
  <c r="M1277" i="10" s="1"/>
  <c r="L1277" i="10" s="1"/>
  <c r="K1277" i="10" s="1"/>
  <c r="I1279" i="10"/>
  <c r="J1280" i="10"/>
  <c r="B1281" i="10"/>
  <c r="C1280" i="10" a="1"/>
  <c r="C1280" i="10" s="1"/>
  <c r="D1280" i="10" a="1"/>
  <c r="D1280" i="10" s="1"/>
  <c r="E1280" i="10" a="1"/>
  <c r="E1280" i="10" s="1"/>
  <c r="L408" i="10"/>
  <c r="K408" i="10" s="1"/>
  <c r="P408" i="10"/>
  <c r="N409" i="10"/>
  <c r="P409" i="10" s="1"/>
  <c r="Q411" i="10"/>
  <c r="G411" i="10"/>
  <c r="H410" i="10"/>
  <c r="I410" i="10" s="1"/>
  <c r="O410" i="10"/>
  <c r="J410" i="10" s="1"/>
  <c r="E412" i="10" a="1"/>
  <c r="E412" i="10" s="1"/>
  <c r="D412" i="10" a="1"/>
  <c r="D412" i="10" s="1"/>
  <c r="C412" i="10" a="1"/>
  <c r="C412" i="10" s="1"/>
  <c r="N1279" i="10" l="1"/>
  <c r="M1278" i="10" a="1"/>
  <c r="M1278" i="10" s="1"/>
  <c r="L1278" i="10" s="1"/>
  <c r="K1278" i="10" s="1"/>
  <c r="P1278" i="10"/>
  <c r="J1281" i="10"/>
  <c r="I1280" i="10"/>
  <c r="B1282" i="10"/>
  <c r="D1281" i="10" a="1"/>
  <c r="D1281" i="10" s="1"/>
  <c r="E1281" i="10" a="1"/>
  <c r="E1281" i="10" s="1"/>
  <c r="C1281" i="10" a="1"/>
  <c r="C1281" i="10" s="1"/>
  <c r="N410" i="10"/>
  <c r="P410" i="10" s="1"/>
  <c r="M409" i="10" a="1"/>
  <c r="M409" i="10" s="1"/>
  <c r="L409" i="10" s="1"/>
  <c r="K409" i="10" s="1"/>
  <c r="Q412" i="10"/>
  <c r="G412" i="10"/>
  <c r="H411" i="10"/>
  <c r="I411" i="10" s="1"/>
  <c r="O411" i="10"/>
  <c r="J411" i="10" s="1"/>
  <c r="E413" i="10" a="1"/>
  <c r="E413" i="10" s="1"/>
  <c r="C413" i="10" a="1"/>
  <c r="C413" i="10" s="1"/>
  <c r="D413" i="10" a="1"/>
  <c r="D413" i="10" s="1"/>
  <c r="N1280" i="10" l="1"/>
  <c r="P1279" i="10"/>
  <c r="M1279" i="10" a="1"/>
  <c r="M1279" i="10" s="1"/>
  <c r="L1279" i="10" s="1"/>
  <c r="K1279" i="10" s="1"/>
  <c r="J1282" i="10"/>
  <c r="I1281" i="10"/>
  <c r="B1283" i="10"/>
  <c r="C1282" i="10" a="1"/>
  <c r="C1282" i="10" s="1"/>
  <c r="D1282" i="10" a="1"/>
  <c r="D1282" i="10" s="1"/>
  <c r="E1282" i="10" a="1"/>
  <c r="E1282" i="10" s="1"/>
  <c r="N411" i="10"/>
  <c r="M411" i="10" s="1" a="1"/>
  <c r="M411" i="10" s="1"/>
  <c r="M410" i="10" a="1"/>
  <c r="M410" i="10" s="1"/>
  <c r="L410" i="10" s="1"/>
  <c r="K410" i="10" s="1"/>
  <c r="E414" i="10" a="1"/>
  <c r="E414" i="10" s="1"/>
  <c r="C414" i="10" a="1"/>
  <c r="C414" i="10" s="1"/>
  <c r="D414" i="10" a="1"/>
  <c r="D414" i="10" s="1"/>
  <c r="H412" i="10"/>
  <c r="I412" i="10" s="1"/>
  <c r="O412" i="10"/>
  <c r="J412" i="10" s="1"/>
  <c r="G413" i="10"/>
  <c r="Q413" i="10"/>
  <c r="M1280" i="10" l="1" a="1"/>
  <c r="M1280" i="10" s="1"/>
  <c r="L1280" i="10" s="1"/>
  <c r="K1280" i="10" s="1"/>
  <c r="P1280" i="10"/>
  <c r="N1281" i="10"/>
  <c r="I1282" i="10"/>
  <c r="J1283" i="10"/>
  <c r="B1284" i="10"/>
  <c r="E1283" i="10" a="1"/>
  <c r="E1283" i="10" s="1"/>
  <c r="C1283" i="10" a="1"/>
  <c r="C1283" i="10" s="1"/>
  <c r="D1283" i="10" a="1"/>
  <c r="D1283" i="10" s="1"/>
  <c r="P411" i="10"/>
  <c r="N412" i="10"/>
  <c r="M412" i="10" s="1" a="1"/>
  <c r="M412" i="10" s="1"/>
  <c r="L411" i="10"/>
  <c r="K411" i="10" s="1"/>
  <c r="E415" i="10" a="1"/>
  <c r="E415" i="10" s="1"/>
  <c r="D415" i="10" a="1"/>
  <c r="D415" i="10" s="1"/>
  <c r="C415" i="10" a="1"/>
  <c r="C415" i="10" s="1"/>
  <c r="G414" i="10"/>
  <c r="Q414" i="10"/>
  <c r="H413" i="10"/>
  <c r="I413" i="10" s="1"/>
  <c r="O413" i="10"/>
  <c r="J413" i="10" s="1"/>
  <c r="L412" i="10" l="1"/>
  <c r="K412" i="10" s="1"/>
  <c r="N1282" i="10"/>
  <c r="P1281" i="10"/>
  <c r="M1281" i="10" a="1"/>
  <c r="M1281" i="10" s="1"/>
  <c r="L1281" i="10" s="1"/>
  <c r="K1281" i="10" s="1"/>
  <c r="J1284" i="10"/>
  <c r="I1283" i="10"/>
  <c r="B1285" i="10"/>
  <c r="D1284" i="10" a="1"/>
  <c r="D1284" i="10" s="1"/>
  <c r="E1284" i="10" a="1"/>
  <c r="E1284" i="10" s="1"/>
  <c r="C1284" i="10" a="1"/>
  <c r="C1284" i="10" s="1"/>
  <c r="P412" i="10"/>
  <c r="N413" i="10"/>
  <c r="M413" i="10" s="1" a="1"/>
  <c r="M413" i="10" s="1"/>
  <c r="L413" i="10" s="1"/>
  <c r="K413" i="10" s="1"/>
  <c r="O414" i="10"/>
  <c r="J414" i="10" s="1"/>
  <c r="H414" i="10"/>
  <c r="I414" i="10" s="1"/>
  <c r="E416" i="10" a="1"/>
  <c r="E416" i="10" s="1"/>
  <c r="C416" i="10" a="1"/>
  <c r="C416" i="10" s="1"/>
  <c r="D416" i="10" a="1"/>
  <c r="D416" i="10" s="1"/>
  <c r="Q415" i="10"/>
  <c r="G415" i="10"/>
  <c r="N414" i="10" l="1"/>
  <c r="P414" i="10" s="1"/>
  <c r="N1283" i="10"/>
  <c r="P1282" i="10"/>
  <c r="M1282" i="10" a="1"/>
  <c r="M1282" i="10" s="1"/>
  <c r="L1282" i="10" s="1"/>
  <c r="K1282" i="10" s="1"/>
  <c r="I1284" i="10"/>
  <c r="J1285" i="10"/>
  <c r="B1286" i="10"/>
  <c r="C1285" i="10" a="1"/>
  <c r="C1285" i="10" s="1"/>
  <c r="D1285" i="10" a="1"/>
  <c r="D1285" i="10" s="1"/>
  <c r="E1285" i="10" a="1"/>
  <c r="E1285" i="10" s="1"/>
  <c r="P413" i="10"/>
  <c r="G416" i="10"/>
  <c r="Q416" i="10"/>
  <c r="E417" i="10" a="1"/>
  <c r="E417" i="10" s="1"/>
  <c r="C417" i="10" a="1"/>
  <c r="C417" i="10" s="1"/>
  <c r="D417" i="10" a="1"/>
  <c r="D417" i="10" s="1"/>
  <c r="H415" i="10"/>
  <c r="I415" i="10" s="1"/>
  <c r="O415" i="10"/>
  <c r="J415" i="10" s="1"/>
  <c r="M414" i="10" l="1" a="1"/>
  <c r="M414" i="10" s="1"/>
  <c r="L414" i="10" s="1"/>
  <c r="K414" i="10" s="1"/>
  <c r="N1284" i="10"/>
  <c r="M1283" i="10" a="1"/>
  <c r="M1283" i="10" s="1"/>
  <c r="L1283" i="10" s="1"/>
  <c r="K1283" i="10" s="1"/>
  <c r="P1283" i="10"/>
  <c r="I1285" i="10"/>
  <c r="J1286" i="10"/>
  <c r="B1287" i="10"/>
  <c r="E1286" i="10" a="1"/>
  <c r="E1286" i="10" s="1"/>
  <c r="C1286" i="10" a="1"/>
  <c r="C1286" i="10" s="1"/>
  <c r="D1286" i="10" a="1"/>
  <c r="D1286" i="10" s="1"/>
  <c r="N415" i="10"/>
  <c r="P415" i="10" s="1"/>
  <c r="E418" i="10" a="1"/>
  <c r="E418" i="10" s="1"/>
  <c r="C418" i="10" a="1"/>
  <c r="C418" i="10" s="1"/>
  <c r="D418" i="10" a="1"/>
  <c r="D418" i="10" s="1"/>
  <c r="G417" i="10"/>
  <c r="Q417" i="10"/>
  <c r="O416" i="10"/>
  <c r="J416" i="10" s="1"/>
  <c r="H416" i="10"/>
  <c r="I416" i="10" s="1"/>
  <c r="N1285" i="10" l="1"/>
  <c r="P1284" i="10"/>
  <c r="M1284" i="10" a="1"/>
  <c r="M1284" i="10" s="1"/>
  <c r="L1284" i="10" s="1"/>
  <c r="K1284" i="10" s="1"/>
  <c r="J1287" i="10"/>
  <c r="I1286" i="10"/>
  <c r="B1288" i="10"/>
  <c r="C1287" i="10" a="1"/>
  <c r="C1287" i="10" s="1"/>
  <c r="D1287" i="10" a="1"/>
  <c r="D1287" i="10" s="1"/>
  <c r="E1287" i="10" a="1"/>
  <c r="E1287" i="10" s="1"/>
  <c r="M415" i="10" a="1"/>
  <c r="M415" i="10" s="1"/>
  <c r="L415" i="10" s="1"/>
  <c r="K415" i="10" s="1"/>
  <c r="N416" i="10"/>
  <c r="M416" i="10" s="1" a="1"/>
  <c r="M416" i="10" s="1"/>
  <c r="E419" i="10" a="1"/>
  <c r="E419" i="10" s="1"/>
  <c r="C419" i="10" a="1"/>
  <c r="C419" i="10" s="1"/>
  <c r="D419" i="10" a="1"/>
  <c r="D419" i="10" s="1"/>
  <c r="G418" i="10"/>
  <c r="Q418" i="10"/>
  <c r="O417" i="10"/>
  <c r="J417" i="10" s="1"/>
  <c r="H417" i="10"/>
  <c r="I417" i="10" s="1"/>
  <c r="N1286" i="10" l="1"/>
  <c r="P1285" i="10"/>
  <c r="M1285" i="10" a="1"/>
  <c r="M1285" i="10" s="1"/>
  <c r="L1285" i="10" s="1"/>
  <c r="K1285" i="10" s="1"/>
  <c r="I1287" i="10"/>
  <c r="J1288" i="10"/>
  <c r="B1289" i="10"/>
  <c r="C1288" i="10" a="1"/>
  <c r="C1288" i="10" s="1"/>
  <c r="D1288" i="10" a="1"/>
  <c r="D1288" i="10" s="1"/>
  <c r="E1288" i="10" a="1"/>
  <c r="E1288" i="10" s="1"/>
  <c r="L416" i="10"/>
  <c r="K416" i="10" s="1"/>
  <c r="P416" i="10"/>
  <c r="N417" i="10"/>
  <c r="M417" i="10" s="1" a="1"/>
  <c r="M417" i="10" s="1"/>
  <c r="H418" i="10"/>
  <c r="I418" i="10" s="1"/>
  <c r="O418" i="10"/>
  <c r="J418" i="10" s="1"/>
  <c r="E420" i="10" a="1"/>
  <c r="E420" i="10" s="1"/>
  <c r="C420" i="10" a="1"/>
  <c r="C420" i="10" s="1"/>
  <c r="D420" i="10" a="1"/>
  <c r="D420" i="10" s="1"/>
  <c r="Q419" i="10"/>
  <c r="G419" i="10"/>
  <c r="L417" i="10" l="1"/>
  <c r="K417" i="10" s="1"/>
  <c r="N1287" i="10"/>
  <c r="P1286" i="10"/>
  <c r="M1286" i="10" a="1"/>
  <c r="M1286" i="10" s="1"/>
  <c r="L1286" i="10" s="1"/>
  <c r="K1286" i="10" s="1"/>
  <c r="J1289" i="10"/>
  <c r="I1288" i="10"/>
  <c r="B1290" i="10"/>
  <c r="D1289" i="10" a="1"/>
  <c r="D1289" i="10" s="1"/>
  <c r="E1289" i="10" a="1"/>
  <c r="E1289" i="10" s="1"/>
  <c r="C1289" i="10" a="1"/>
  <c r="C1289" i="10" s="1"/>
  <c r="P417" i="10"/>
  <c r="Q420" i="10"/>
  <c r="G420" i="10"/>
  <c r="N418" i="10"/>
  <c r="E421" i="10" a="1"/>
  <c r="E421" i="10" s="1"/>
  <c r="C421" i="10" a="1"/>
  <c r="C421" i="10" s="1"/>
  <c r="D421" i="10" a="1"/>
  <c r="D421" i="10" s="1"/>
  <c r="O419" i="10"/>
  <c r="J419" i="10" s="1"/>
  <c r="H419" i="10"/>
  <c r="I419" i="10" s="1"/>
  <c r="N419" i="10" l="1"/>
  <c r="M419" i="10" s="1" a="1"/>
  <c r="M419" i="10" s="1"/>
  <c r="N1288" i="10"/>
  <c r="P1287" i="10"/>
  <c r="M1287" i="10" a="1"/>
  <c r="M1287" i="10" s="1"/>
  <c r="L1287" i="10" s="1"/>
  <c r="K1287" i="10" s="1"/>
  <c r="J1290" i="10"/>
  <c r="I1289" i="10"/>
  <c r="B1291" i="10"/>
  <c r="C1290" i="10" a="1"/>
  <c r="C1290" i="10" s="1"/>
  <c r="D1290" i="10" a="1"/>
  <c r="D1290" i="10" s="1"/>
  <c r="E1290" i="10" a="1"/>
  <c r="E1290" i="10" s="1"/>
  <c r="G421" i="10"/>
  <c r="Q421" i="10"/>
  <c r="E422" i="10" a="1"/>
  <c r="E422" i="10" s="1"/>
  <c r="D422" i="10" a="1"/>
  <c r="D422" i="10" s="1"/>
  <c r="C422" i="10" a="1"/>
  <c r="C422" i="10" s="1"/>
  <c r="M418" i="10" a="1"/>
  <c r="M418" i="10" s="1"/>
  <c r="L418" i="10" s="1"/>
  <c r="K418" i="10" s="1"/>
  <c r="P418" i="10"/>
  <c r="O420" i="10"/>
  <c r="J420" i="10" s="1"/>
  <c r="H420" i="10"/>
  <c r="I420" i="10" s="1"/>
  <c r="P419" i="10" l="1"/>
  <c r="N1289" i="10"/>
  <c r="M1288" i="10" a="1"/>
  <c r="M1288" i="10" s="1"/>
  <c r="L1288" i="10" s="1"/>
  <c r="K1288" i="10" s="1"/>
  <c r="P1288" i="10"/>
  <c r="I1290" i="10"/>
  <c r="J1291" i="10"/>
  <c r="B1292" i="10"/>
  <c r="E1291" i="10" a="1"/>
  <c r="E1291" i="10" s="1"/>
  <c r="C1291" i="10" a="1"/>
  <c r="C1291" i="10" s="1"/>
  <c r="D1291" i="10" a="1"/>
  <c r="D1291" i="10" s="1"/>
  <c r="N420" i="10"/>
  <c r="P420" i="10" s="1"/>
  <c r="Q422" i="10"/>
  <c r="G422" i="10"/>
  <c r="O421" i="10"/>
  <c r="J421" i="10" s="1"/>
  <c r="H421" i="10"/>
  <c r="I421" i="10" s="1"/>
  <c r="E423" i="10" a="1"/>
  <c r="E423" i="10" s="1"/>
  <c r="D423" i="10" a="1"/>
  <c r="D423" i="10" s="1"/>
  <c r="C423" i="10" a="1"/>
  <c r="C423" i="10" s="1"/>
  <c r="L419" i="10"/>
  <c r="K419" i="10" s="1"/>
  <c r="N1290" i="10" l="1"/>
  <c r="P1289" i="10"/>
  <c r="M1289" i="10" a="1"/>
  <c r="M1289" i="10" s="1"/>
  <c r="L1289" i="10" s="1"/>
  <c r="K1289" i="10" s="1"/>
  <c r="J1292" i="10"/>
  <c r="I1291" i="10"/>
  <c r="B1293" i="10"/>
  <c r="D1292" i="10" a="1"/>
  <c r="D1292" i="10" s="1"/>
  <c r="E1292" i="10" a="1"/>
  <c r="E1292" i="10" s="1"/>
  <c r="C1292" i="10" a="1"/>
  <c r="C1292" i="10" s="1"/>
  <c r="N421" i="10"/>
  <c r="M421" i="10" s="1" a="1"/>
  <c r="M421" i="10" s="1"/>
  <c r="M420" i="10" a="1"/>
  <c r="M420" i="10" s="1"/>
  <c r="L420" i="10" s="1"/>
  <c r="K420" i="10" s="1"/>
  <c r="Q423" i="10"/>
  <c r="G423" i="10"/>
  <c r="E424" i="10" a="1"/>
  <c r="E424" i="10" s="1"/>
  <c r="C424" i="10" a="1"/>
  <c r="C424" i="10" s="1"/>
  <c r="D424" i="10" a="1"/>
  <c r="D424" i="10" s="1"/>
  <c r="H422" i="10"/>
  <c r="I422" i="10" s="1"/>
  <c r="O422" i="10"/>
  <c r="J422" i="10" s="1"/>
  <c r="N1291" i="10" l="1"/>
  <c r="P1290" i="10"/>
  <c r="M1290" i="10" a="1"/>
  <c r="M1290" i="10" s="1"/>
  <c r="L1290" i="10" s="1"/>
  <c r="K1290" i="10" s="1"/>
  <c r="I1292" i="10"/>
  <c r="J1293" i="10"/>
  <c r="B1294" i="10"/>
  <c r="C1293" i="10" a="1"/>
  <c r="C1293" i="10" s="1"/>
  <c r="D1293" i="10" a="1"/>
  <c r="D1293" i="10" s="1"/>
  <c r="E1293" i="10" a="1"/>
  <c r="E1293" i="10" s="1"/>
  <c r="P421" i="10"/>
  <c r="L421" i="10"/>
  <c r="K421" i="10" s="1"/>
  <c r="N422" i="10"/>
  <c r="P422" i="10" s="1"/>
  <c r="E425" i="10" a="1"/>
  <c r="E425" i="10" s="1"/>
  <c r="C425" i="10" a="1"/>
  <c r="C425" i="10" s="1"/>
  <c r="D425" i="10" a="1"/>
  <c r="D425" i="10" s="1"/>
  <c r="Q424" i="10"/>
  <c r="G424" i="10"/>
  <c r="H423" i="10"/>
  <c r="I423" i="10" s="1"/>
  <c r="O423" i="10"/>
  <c r="J423" i="10" s="1"/>
  <c r="N1292" i="10" l="1"/>
  <c r="P1291" i="10"/>
  <c r="M1291" i="10" a="1"/>
  <c r="M1291" i="10" s="1"/>
  <c r="L1291" i="10" s="1"/>
  <c r="K1291" i="10" s="1"/>
  <c r="I1293" i="10"/>
  <c r="J1294" i="10"/>
  <c r="B1295" i="10"/>
  <c r="E1294" i="10" a="1"/>
  <c r="E1294" i="10" s="1"/>
  <c r="C1294" i="10" a="1"/>
  <c r="C1294" i="10" s="1"/>
  <c r="D1294" i="10" a="1"/>
  <c r="D1294" i="10" s="1"/>
  <c r="M422" i="10" a="1"/>
  <c r="M422" i="10" s="1"/>
  <c r="L422" i="10" s="1"/>
  <c r="K422" i="10" s="1"/>
  <c r="H424" i="10"/>
  <c r="I424" i="10" s="1"/>
  <c r="O424" i="10"/>
  <c r="J424" i="10" s="1"/>
  <c r="N423" i="10"/>
  <c r="E426" i="10" a="1"/>
  <c r="E426" i="10" s="1"/>
  <c r="C426" i="10" a="1"/>
  <c r="C426" i="10" s="1"/>
  <c r="D426" i="10" a="1"/>
  <c r="D426" i="10" s="1"/>
  <c r="G425" i="10"/>
  <c r="Q425" i="10"/>
  <c r="N424" i="10" l="1"/>
  <c r="P424" i="10" s="1"/>
  <c r="N1293" i="10"/>
  <c r="P1292" i="10"/>
  <c r="M1292" i="10" a="1"/>
  <c r="M1292" i="10" s="1"/>
  <c r="L1292" i="10" s="1"/>
  <c r="K1292" i="10" s="1"/>
  <c r="J1295" i="10"/>
  <c r="I1294" i="10"/>
  <c r="B1296" i="10"/>
  <c r="C1295" i="10" a="1"/>
  <c r="C1295" i="10" s="1"/>
  <c r="D1295" i="10" a="1"/>
  <c r="D1295" i="10" s="1"/>
  <c r="E1295" i="10" a="1"/>
  <c r="E1295" i="10" s="1"/>
  <c r="O425" i="10"/>
  <c r="J425" i="10" s="1"/>
  <c r="H425" i="10"/>
  <c r="I425" i="10" s="1"/>
  <c r="E427" i="10" a="1"/>
  <c r="E427" i="10" s="1"/>
  <c r="C427" i="10" a="1"/>
  <c r="C427" i="10" s="1"/>
  <c r="D427" i="10" a="1"/>
  <c r="D427" i="10" s="1"/>
  <c r="Q426" i="10"/>
  <c r="G426" i="10"/>
  <c r="P423" i="10"/>
  <c r="M423" i="10" a="1"/>
  <c r="M423" i="10" s="1"/>
  <c r="L423" i="10" s="1"/>
  <c r="K423" i="10" s="1"/>
  <c r="M424" i="10" l="1" a="1"/>
  <c r="M424" i="10" s="1"/>
  <c r="N425" i="10"/>
  <c r="P425" i="10" s="1"/>
  <c r="N1294" i="10"/>
  <c r="P1293" i="10"/>
  <c r="M1293" i="10" a="1"/>
  <c r="M1293" i="10" s="1"/>
  <c r="L1293" i="10" s="1"/>
  <c r="K1293" i="10" s="1"/>
  <c r="I1295" i="10"/>
  <c r="J1296" i="10"/>
  <c r="B1297" i="10"/>
  <c r="C1296" i="10" a="1"/>
  <c r="C1296" i="10" s="1"/>
  <c r="D1296" i="10" a="1"/>
  <c r="D1296" i="10" s="1"/>
  <c r="E1296" i="10" a="1"/>
  <c r="E1296" i="10" s="1"/>
  <c r="E428" i="10" a="1"/>
  <c r="E428" i="10" s="1"/>
  <c r="D428" i="10" a="1"/>
  <c r="D428" i="10" s="1"/>
  <c r="C428" i="10" a="1"/>
  <c r="C428" i="10" s="1"/>
  <c r="G427" i="10"/>
  <c r="Q427" i="10"/>
  <c r="M425" i="10" a="1"/>
  <c r="M425" i="10" s="1"/>
  <c r="O426" i="10"/>
  <c r="J426" i="10" s="1"/>
  <c r="H426" i="10"/>
  <c r="I426" i="10" s="1"/>
  <c r="L424" i="10"/>
  <c r="K424" i="10" s="1"/>
  <c r="N1295" i="10" l="1"/>
  <c r="M1294" i="10" a="1"/>
  <c r="M1294" i="10" s="1"/>
  <c r="L1294" i="10" s="1"/>
  <c r="K1294" i="10" s="1"/>
  <c r="P1294" i="10"/>
  <c r="J1297" i="10"/>
  <c r="I1296" i="10"/>
  <c r="B1298" i="10"/>
  <c r="D1297" i="10" a="1"/>
  <c r="D1297" i="10" s="1"/>
  <c r="E1297" i="10" a="1"/>
  <c r="E1297" i="10" s="1"/>
  <c r="C1297" i="10" a="1"/>
  <c r="C1297" i="10" s="1"/>
  <c r="L425" i="10"/>
  <c r="K425" i="10" s="1"/>
  <c r="N426" i="10"/>
  <c r="P426" i="10" s="1"/>
  <c r="H427" i="10"/>
  <c r="I427" i="10" s="1"/>
  <c r="O427" i="10"/>
  <c r="J427" i="10" s="1"/>
  <c r="E429" i="10" a="1"/>
  <c r="E429" i="10" s="1"/>
  <c r="C429" i="10" a="1"/>
  <c r="C429" i="10" s="1"/>
  <c r="D429" i="10" a="1"/>
  <c r="D429" i="10" s="1"/>
  <c r="G428" i="10"/>
  <c r="Q428" i="10"/>
  <c r="N1296" i="10" l="1"/>
  <c r="P1295" i="10"/>
  <c r="M1295" i="10" a="1"/>
  <c r="M1295" i="10" s="1"/>
  <c r="L1295" i="10" s="1"/>
  <c r="K1295" i="10" s="1"/>
  <c r="J1298" i="10"/>
  <c r="I1297" i="10"/>
  <c r="B1299" i="10"/>
  <c r="C1298" i="10" a="1"/>
  <c r="C1298" i="10" s="1"/>
  <c r="D1298" i="10" a="1"/>
  <c r="D1298" i="10" s="1"/>
  <c r="E1298" i="10" a="1"/>
  <c r="E1298" i="10" s="1"/>
  <c r="N427" i="10"/>
  <c r="M427" i="10" s="1" a="1"/>
  <c r="M427" i="10" s="1"/>
  <c r="M426" i="10" a="1"/>
  <c r="M426" i="10" s="1"/>
  <c r="L426" i="10" s="1"/>
  <c r="K426" i="10" s="1"/>
  <c r="G429" i="10"/>
  <c r="Q429" i="10"/>
  <c r="H428" i="10"/>
  <c r="I428" i="10" s="1"/>
  <c r="O428" i="10"/>
  <c r="J428" i="10" s="1"/>
  <c r="E430" i="10" a="1"/>
  <c r="E430" i="10" s="1"/>
  <c r="C430" i="10" a="1"/>
  <c r="C430" i="10" s="1"/>
  <c r="D430" i="10" a="1"/>
  <c r="D430" i="10" s="1"/>
  <c r="N1297" i="10" l="1"/>
  <c r="P1296" i="10"/>
  <c r="M1296" i="10" a="1"/>
  <c r="M1296" i="10" s="1"/>
  <c r="L1296" i="10" s="1"/>
  <c r="K1296" i="10" s="1"/>
  <c r="B1300" i="10"/>
  <c r="E1299" i="10" a="1"/>
  <c r="E1299" i="10" s="1"/>
  <c r="C1299" i="10" a="1"/>
  <c r="C1299" i="10" s="1"/>
  <c r="D1299" i="10" a="1"/>
  <c r="D1299" i="10" s="1"/>
  <c r="I1298" i="10"/>
  <c r="J1299" i="10"/>
  <c r="P427" i="10"/>
  <c r="L427" i="10"/>
  <c r="K427" i="10" s="1"/>
  <c r="N428" i="10"/>
  <c r="M428" i="10" s="1" a="1"/>
  <c r="M428" i="10" s="1"/>
  <c r="H429" i="10"/>
  <c r="I429" i="10" s="1"/>
  <c r="O429" i="10"/>
  <c r="J429" i="10" s="1"/>
  <c r="G430" i="10"/>
  <c r="Q430" i="10"/>
  <c r="E431" i="10" a="1"/>
  <c r="E431" i="10" s="1"/>
  <c r="D431" i="10" a="1"/>
  <c r="D431" i="10" s="1"/>
  <c r="C431" i="10" a="1"/>
  <c r="C431" i="10" s="1"/>
  <c r="N1298" i="10" l="1"/>
  <c r="P1297" i="10"/>
  <c r="M1297" i="10" a="1"/>
  <c r="M1297" i="10" s="1"/>
  <c r="L1297" i="10" s="1"/>
  <c r="K1297" i="10" s="1"/>
  <c r="J1300" i="10"/>
  <c r="I1299" i="10"/>
  <c r="B1301" i="10"/>
  <c r="D1300" i="10" a="1"/>
  <c r="D1300" i="10" s="1"/>
  <c r="E1300" i="10" a="1"/>
  <c r="E1300" i="10" s="1"/>
  <c r="C1300" i="10" a="1"/>
  <c r="C1300" i="10" s="1"/>
  <c r="L428" i="10"/>
  <c r="K428" i="10" s="1"/>
  <c r="P428" i="10"/>
  <c r="Q431" i="10"/>
  <c r="G431" i="10"/>
  <c r="O430" i="10"/>
  <c r="J430" i="10" s="1"/>
  <c r="H430" i="10"/>
  <c r="I430" i="10" s="1"/>
  <c r="N429" i="10"/>
  <c r="E432" i="10" a="1"/>
  <c r="E432" i="10" s="1"/>
  <c r="D432" i="10" a="1"/>
  <c r="D432" i="10" s="1"/>
  <c r="C432" i="10" a="1"/>
  <c r="C432" i="10" s="1"/>
  <c r="N1299" i="10" l="1"/>
  <c r="P1298" i="10"/>
  <c r="M1298" i="10" a="1"/>
  <c r="M1298" i="10" s="1"/>
  <c r="L1298" i="10" s="1"/>
  <c r="K1298" i="10" s="1"/>
  <c r="N430" i="10"/>
  <c r="M430" i="10" s="1" a="1"/>
  <c r="M430" i="10" s="1"/>
  <c r="B1302" i="10"/>
  <c r="C1301" i="10" a="1"/>
  <c r="C1301" i="10" s="1"/>
  <c r="D1301" i="10" a="1"/>
  <c r="D1301" i="10" s="1"/>
  <c r="E1301" i="10" a="1"/>
  <c r="E1301" i="10" s="1"/>
  <c r="I1300" i="10"/>
  <c r="J1301" i="10"/>
  <c r="G432" i="10"/>
  <c r="Q432" i="10"/>
  <c r="M429" i="10" a="1"/>
  <c r="M429" i="10" s="1"/>
  <c r="L429" i="10" s="1"/>
  <c r="K429" i="10" s="1"/>
  <c r="P429" i="10"/>
  <c r="E433" i="10" a="1"/>
  <c r="E433" i="10" s="1"/>
  <c r="C433" i="10" a="1"/>
  <c r="C433" i="10" s="1"/>
  <c r="D433" i="10" a="1"/>
  <c r="D433" i="10" s="1"/>
  <c r="H431" i="10"/>
  <c r="I431" i="10" s="1"/>
  <c r="O431" i="10"/>
  <c r="J431" i="10" s="1"/>
  <c r="P430" i="10" l="1"/>
  <c r="N431" i="10"/>
  <c r="P431" i="10" s="1"/>
  <c r="N1300" i="10"/>
  <c r="M1299" i="10" a="1"/>
  <c r="M1299" i="10" s="1"/>
  <c r="L1299" i="10" s="1"/>
  <c r="K1299" i="10" s="1"/>
  <c r="P1299" i="10"/>
  <c r="I1301" i="10"/>
  <c r="J1302" i="10"/>
  <c r="B1303" i="10"/>
  <c r="E1302" i="10" a="1"/>
  <c r="E1302" i="10" s="1"/>
  <c r="C1302" i="10" a="1"/>
  <c r="C1302" i="10" s="1"/>
  <c r="D1302" i="10" a="1"/>
  <c r="D1302" i="10" s="1"/>
  <c r="Q433" i="10"/>
  <c r="G433" i="10"/>
  <c r="H432" i="10"/>
  <c r="I432" i="10" s="1"/>
  <c r="O432" i="10"/>
  <c r="J432" i="10" s="1"/>
  <c r="E434" i="10" a="1"/>
  <c r="E434" i="10" s="1"/>
  <c r="C434" i="10" a="1"/>
  <c r="C434" i="10" s="1"/>
  <c r="D434" i="10" a="1"/>
  <c r="D434" i="10" s="1"/>
  <c r="L430" i="10"/>
  <c r="K430" i="10" s="1"/>
  <c r="M431" i="10" l="1" a="1"/>
  <c r="M431" i="10" s="1"/>
  <c r="N1301" i="10"/>
  <c r="P1300" i="10"/>
  <c r="M1300" i="10" a="1"/>
  <c r="M1300" i="10" s="1"/>
  <c r="L1300" i="10" s="1"/>
  <c r="K1300" i="10" s="1"/>
  <c r="J1303" i="10"/>
  <c r="I1302" i="10"/>
  <c r="B1304" i="10"/>
  <c r="C1303" i="10" a="1"/>
  <c r="C1303" i="10" s="1"/>
  <c r="D1303" i="10" a="1"/>
  <c r="D1303" i="10" s="1"/>
  <c r="E1303" i="10" a="1"/>
  <c r="E1303" i="10" s="1"/>
  <c r="Q434" i="10"/>
  <c r="G434" i="10"/>
  <c r="N432" i="10"/>
  <c r="H433" i="10"/>
  <c r="I433" i="10" s="1"/>
  <c r="O433" i="10"/>
  <c r="J433" i="10" s="1"/>
  <c r="E435" i="10" a="1"/>
  <c r="E435" i="10" s="1"/>
  <c r="C435" i="10" a="1"/>
  <c r="C435" i="10" s="1"/>
  <c r="D435" i="10" a="1"/>
  <c r="D435" i="10" s="1"/>
  <c r="L431" i="10"/>
  <c r="K431" i="10" s="1"/>
  <c r="N1302" i="10" l="1"/>
  <c r="P1301" i="10"/>
  <c r="M1301" i="10" a="1"/>
  <c r="M1301" i="10" s="1"/>
  <c r="L1301" i="10" s="1"/>
  <c r="K1301" i="10" s="1"/>
  <c r="I1303" i="10"/>
  <c r="J1304" i="10"/>
  <c r="B1305" i="10"/>
  <c r="C1304" i="10" a="1"/>
  <c r="C1304" i="10" s="1"/>
  <c r="D1304" i="10" a="1"/>
  <c r="D1304" i="10" s="1"/>
  <c r="E1304" i="10" a="1"/>
  <c r="E1304" i="10" s="1"/>
  <c r="N433" i="10"/>
  <c r="P433" i="10" s="1"/>
  <c r="E436" i="10" a="1"/>
  <c r="E436" i="10" s="1"/>
  <c r="D436" i="10" a="1"/>
  <c r="D436" i="10" s="1"/>
  <c r="C436" i="10" a="1"/>
  <c r="C436" i="10" s="1"/>
  <c r="G435" i="10"/>
  <c r="Q435" i="10"/>
  <c r="P432" i="10"/>
  <c r="M432" i="10" a="1"/>
  <c r="M432" i="10" s="1"/>
  <c r="L432" i="10" s="1"/>
  <c r="K432" i="10" s="1"/>
  <c r="O434" i="10"/>
  <c r="J434" i="10" s="1"/>
  <c r="H434" i="10"/>
  <c r="I434" i="10" s="1"/>
  <c r="N1303" i="10" l="1"/>
  <c r="M1302" i="10" a="1"/>
  <c r="M1302" i="10" s="1"/>
  <c r="L1302" i="10" s="1"/>
  <c r="K1302" i="10" s="1"/>
  <c r="P1302" i="10"/>
  <c r="J1305" i="10"/>
  <c r="I1304" i="10"/>
  <c r="B1306" i="10"/>
  <c r="D1305" i="10" a="1"/>
  <c r="D1305" i="10" s="1"/>
  <c r="E1305" i="10" a="1"/>
  <c r="E1305" i="10" s="1"/>
  <c r="C1305" i="10" a="1"/>
  <c r="C1305" i="10" s="1"/>
  <c r="M433" i="10" a="1"/>
  <c r="M433" i="10" s="1"/>
  <c r="L433" i="10" s="1"/>
  <c r="K433" i="10" s="1"/>
  <c r="N434" i="10"/>
  <c r="P434" i="10" s="1"/>
  <c r="H435" i="10"/>
  <c r="I435" i="10" s="1"/>
  <c r="O435" i="10"/>
  <c r="J435" i="10" s="1"/>
  <c r="E437" i="10" a="1"/>
  <c r="E437" i="10" s="1"/>
  <c r="D437" i="10" a="1"/>
  <c r="D437" i="10" s="1"/>
  <c r="C437" i="10" a="1"/>
  <c r="C437" i="10" s="1"/>
  <c r="G436" i="10"/>
  <c r="Q436" i="10"/>
  <c r="N1304" i="10" l="1"/>
  <c r="P1303" i="10"/>
  <c r="M1303" i="10" a="1"/>
  <c r="M1303" i="10" s="1"/>
  <c r="L1303" i="10" s="1"/>
  <c r="K1303" i="10" s="1"/>
  <c r="J1306" i="10"/>
  <c r="I1305" i="10"/>
  <c r="B1307" i="10"/>
  <c r="C1306" i="10" a="1"/>
  <c r="C1306" i="10" s="1"/>
  <c r="D1306" i="10" a="1"/>
  <c r="D1306" i="10" s="1"/>
  <c r="E1306" i="10" a="1"/>
  <c r="E1306" i="10" s="1"/>
  <c r="N435" i="10"/>
  <c r="P435" i="10" s="1"/>
  <c r="M434" i="10" a="1"/>
  <c r="M434" i="10" s="1"/>
  <c r="L434" i="10" s="1"/>
  <c r="K434" i="10" s="1"/>
  <c r="Q437" i="10"/>
  <c r="G437" i="10"/>
  <c r="H436" i="10"/>
  <c r="I436" i="10" s="1"/>
  <c r="O436" i="10"/>
  <c r="J436" i="10" s="1"/>
  <c r="E438" i="10" a="1"/>
  <c r="E438" i="10" s="1"/>
  <c r="C438" i="10" a="1"/>
  <c r="C438" i="10" s="1"/>
  <c r="D438" i="10" a="1"/>
  <c r="D438" i="10" s="1"/>
  <c r="N1305" i="10" l="1"/>
  <c r="P1304" i="10"/>
  <c r="M1304" i="10" a="1"/>
  <c r="M1304" i="10" s="1"/>
  <c r="L1304" i="10" s="1"/>
  <c r="K1304" i="10" s="1"/>
  <c r="I1306" i="10"/>
  <c r="J1307" i="10"/>
  <c r="B1308" i="10"/>
  <c r="E1307" i="10" a="1"/>
  <c r="E1307" i="10" s="1"/>
  <c r="C1307" i="10" a="1"/>
  <c r="C1307" i="10" s="1"/>
  <c r="D1307" i="10" a="1"/>
  <c r="D1307" i="10" s="1"/>
  <c r="M435" i="10" a="1"/>
  <c r="M435" i="10" s="1"/>
  <c r="L435" i="10" s="1"/>
  <c r="K435" i="10" s="1"/>
  <c r="N436" i="10"/>
  <c r="M436" i="10" s="1" a="1"/>
  <c r="M436" i="10" s="1"/>
  <c r="H437" i="10"/>
  <c r="I437" i="10" s="1"/>
  <c r="O437" i="10"/>
  <c r="J437" i="10" s="1"/>
  <c r="E439" i="10" a="1"/>
  <c r="E439" i="10" s="1"/>
  <c r="D439" i="10" a="1"/>
  <c r="D439" i="10" s="1"/>
  <c r="C439" i="10" a="1"/>
  <c r="C439" i="10" s="1"/>
  <c r="Q438" i="10"/>
  <c r="G438" i="10"/>
  <c r="N1306" i="10" l="1"/>
  <c r="P1305" i="10"/>
  <c r="M1305" i="10" a="1"/>
  <c r="M1305" i="10" s="1"/>
  <c r="L1305" i="10" s="1"/>
  <c r="K1305" i="10" s="1"/>
  <c r="J1308" i="10"/>
  <c r="I1307" i="10"/>
  <c r="B1309" i="10"/>
  <c r="D1308" i="10" a="1"/>
  <c r="D1308" i="10" s="1"/>
  <c r="E1308" i="10" a="1"/>
  <c r="E1308" i="10" s="1"/>
  <c r="C1308" i="10" a="1"/>
  <c r="C1308" i="10" s="1"/>
  <c r="N437" i="10"/>
  <c r="P437" i="10" s="1"/>
  <c r="P436" i="10"/>
  <c r="E440" i="10" a="1"/>
  <c r="E440" i="10" s="1"/>
  <c r="C440" i="10" a="1"/>
  <c r="C440" i="10" s="1"/>
  <c r="D440" i="10" a="1"/>
  <c r="D440" i="10" s="1"/>
  <c r="H438" i="10"/>
  <c r="I438" i="10" s="1"/>
  <c r="O438" i="10"/>
  <c r="J438" i="10" s="1"/>
  <c r="G439" i="10"/>
  <c r="Q439" i="10"/>
  <c r="L436" i="10"/>
  <c r="K436" i="10" s="1"/>
  <c r="M437" i="10" l="1" a="1"/>
  <c r="M437" i="10" s="1"/>
  <c r="L437" i="10" s="1"/>
  <c r="K437" i="10" s="1"/>
  <c r="N1307" i="10"/>
  <c r="P1306" i="10"/>
  <c r="M1306" i="10" a="1"/>
  <c r="M1306" i="10" s="1"/>
  <c r="L1306" i="10" s="1"/>
  <c r="K1306" i="10" s="1"/>
  <c r="I1308" i="10"/>
  <c r="J1309" i="10"/>
  <c r="B1310" i="10"/>
  <c r="C1309" i="10" a="1"/>
  <c r="C1309" i="10" s="1"/>
  <c r="D1309" i="10" a="1"/>
  <c r="D1309" i="10" s="1"/>
  <c r="E1309" i="10" a="1"/>
  <c r="E1309" i="10" s="1"/>
  <c r="N438" i="10"/>
  <c r="M438" i="10" s="1" a="1"/>
  <c r="M438" i="10" s="1"/>
  <c r="H439" i="10"/>
  <c r="I439" i="10" s="1"/>
  <c r="O439" i="10"/>
  <c r="J439" i="10" s="1"/>
  <c r="E441" i="10" a="1"/>
  <c r="E441" i="10" s="1"/>
  <c r="C441" i="10" a="1"/>
  <c r="C441" i="10" s="1"/>
  <c r="D441" i="10" a="1"/>
  <c r="D441" i="10" s="1"/>
  <c r="G440" i="10"/>
  <c r="Q440" i="10"/>
  <c r="N439" i="10" l="1"/>
  <c r="N1308" i="10"/>
  <c r="M1307" i="10" a="1"/>
  <c r="M1307" i="10" s="1"/>
  <c r="L1307" i="10" s="1"/>
  <c r="K1307" i="10" s="1"/>
  <c r="P1307" i="10"/>
  <c r="I1309" i="10"/>
  <c r="J1310" i="10"/>
  <c r="B1311" i="10"/>
  <c r="E1310" i="10" a="1"/>
  <c r="E1310" i="10" s="1"/>
  <c r="C1310" i="10" a="1"/>
  <c r="C1310" i="10" s="1"/>
  <c r="D1310" i="10" a="1"/>
  <c r="D1310" i="10" s="1"/>
  <c r="P438" i="10"/>
  <c r="E442" i="10" a="1"/>
  <c r="E442" i="10" s="1"/>
  <c r="C442" i="10" a="1"/>
  <c r="C442" i="10" s="1"/>
  <c r="D442" i="10" a="1"/>
  <c r="D442" i="10" s="1"/>
  <c r="Q441" i="10"/>
  <c r="G441" i="10"/>
  <c r="M439" i="10" a="1"/>
  <c r="M439" i="10" s="1"/>
  <c r="P439" i="10"/>
  <c r="O440" i="10"/>
  <c r="J440" i="10" s="1"/>
  <c r="H440" i="10"/>
  <c r="I440" i="10" s="1"/>
  <c r="L438" i="10"/>
  <c r="K438" i="10" s="1"/>
  <c r="L439" i="10" l="1"/>
  <c r="K439" i="10" s="1"/>
  <c r="N1309" i="10"/>
  <c r="P1308" i="10"/>
  <c r="M1308" i="10" a="1"/>
  <c r="M1308" i="10" s="1"/>
  <c r="L1308" i="10" s="1"/>
  <c r="K1308" i="10" s="1"/>
  <c r="J1311" i="10"/>
  <c r="I1310" i="10"/>
  <c r="B1312" i="10"/>
  <c r="C1311" i="10" a="1"/>
  <c r="C1311" i="10" s="1"/>
  <c r="D1311" i="10" a="1"/>
  <c r="D1311" i="10" s="1"/>
  <c r="E1311" i="10" a="1"/>
  <c r="E1311" i="10" s="1"/>
  <c r="N440" i="10"/>
  <c r="M440" i="10" s="1" a="1"/>
  <c r="M440" i="10" s="1"/>
  <c r="H441" i="10"/>
  <c r="I441" i="10" s="1"/>
  <c r="O441" i="10"/>
  <c r="J441" i="10" s="1"/>
  <c r="E443" i="10" a="1"/>
  <c r="E443" i="10" s="1"/>
  <c r="C443" i="10" a="1"/>
  <c r="C443" i="10" s="1"/>
  <c r="D443" i="10" a="1"/>
  <c r="D443" i="10" s="1"/>
  <c r="Q442" i="10"/>
  <c r="G442" i="10"/>
  <c r="L440" i="10" l="1"/>
  <c r="K440" i="10" s="1"/>
  <c r="N1310" i="10"/>
  <c r="P1309" i="10"/>
  <c r="M1309" i="10" a="1"/>
  <c r="M1309" i="10" s="1"/>
  <c r="L1309" i="10" s="1"/>
  <c r="K1309" i="10" s="1"/>
  <c r="I1311" i="10"/>
  <c r="J1312" i="10"/>
  <c r="B1313" i="10"/>
  <c r="C1312" i="10" a="1"/>
  <c r="C1312" i="10" s="1"/>
  <c r="D1312" i="10" a="1"/>
  <c r="D1312" i="10" s="1"/>
  <c r="E1312" i="10" a="1"/>
  <c r="E1312" i="10" s="1"/>
  <c r="N441" i="10"/>
  <c r="P441" i="10" s="1"/>
  <c r="P440" i="10"/>
  <c r="E444" i="10" a="1"/>
  <c r="E444" i="10" s="1"/>
  <c r="D444" i="10" a="1"/>
  <c r="D444" i="10" s="1"/>
  <c r="C444" i="10" a="1"/>
  <c r="C444" i="10" s="1"/>
  <c r="Q443" i="10"/>
  <c r="G443" i="10"/>
  <c r="H442" i="10"/>
  <c r="I442" i="10" s="1"/>
  <c r="O442" i="10"/>
  <c r="J442" i="10" s="1"/>
  <c r="N1311" i="10" l="1"/>
  <c r="P1310" i="10"/>
  <c r="M1310" i="10" a="1"/>
  <c r="M1310" i="10" s="1"/>
  <c r="L1310" i="10" s="1"/>
  <c r="K1310" i="10" s="1"/>
  <c r="B1314" i="10"/>
  <c r="D1313" i="10" a="1"/>
  <c r="D1313" i="10" s="1"/>
  <c r="E1313" i="10" a="1"/>
  <c r="E1313" i="10" s="1"/>
  <c r="C1313" i="10" a="1"/>
  <c r="C1313" i="10" s="1"/>
  <c r="J1313" i="10"/>
  <c r="I1312" i="10"/>
  <c r="M441" i="10" a="1"/>
  <c r="M441" i="10" s="1"/>
  <c r="L441" i="10" s="1"/>
  <c r="K441" i="10" s="1"/>
  <c r="N442" i="10"/>
  <c r="P442" i="10" s="1"/>
  <c r="O443" i="10"/>
  <c r="J443" i="10" s="1"/>
  <c r="H443" i="10"/>
  <c r="I443" i="10" s="1"/>
  <c r="E445" i="10" a="1"/>
  <c r="E445" i="10" s="1"/>
  <c r="D445" i="10" a="1"/>
  <c r="D445" i="10" s="1"/>
  <c r="C445" i="10" a="1"/>
  <c r="C445" i="10" s="1"/>
  <c r="G444" i="10"/>
  <c r="Q444" i="10"/>
  <c r="N443" i="10" l="1"/>
  <c r="P443" i="10" s="1"/>
  <c r="M1311" i="10" a="1"/>
  <c r="M1311" i="10" s="1"/>
  <c r="L1311" i="10" s="1"/>
  <c r="K1311" i="10" s="1"/>
  <c r="P1311" i="10"/>
  <c r="N1312" i="10"/>
  <c r="J1314" i="10"/>
  <c r="I1313" i="10"/>
  <c r="B1315" i="10"/>
  <c r="C1314" i="10" a="1"/>
  <c r="C1314" i="10" s="1"/>
  <c r="D1314" i="10" a="1"/>
  <c r="D1314" i="10" s="1"/>
  <c r="E1314" i="10" a="1"/>
  <c r="E1314" i="10" s="1"/>
  <c r="M442" i="10" a="1"/>
  <c r="M442" i="10" s="1"/>
  <c r="L442" i="10" s="1"/>
  <c r="K442" i="10" s="1"/>
  <c r="M443" i="10" a="1"/>
  <c r="M443" i="10" s="1"/>
  <c r="Q445" i="10"/>
  <c r="G445" i="10"/>
  <c r="H444" i="10"/>
  <c r="I444" i="10" s="1"/>
  <c r="O444" i="10"/>
  <c r="J444" i="10" s="1"/>
  <c r="E446" i="10" a="1"/>
  <c r="E446" i="10" s="1"/>
  <c r="D446" i="10" a="1"/>
  <c r="D446" i="10" s="1"/>
  <c r="C446" i="10" a="1"/>
  <c r="C446" i="10" s="1"/>
  <c r="L443" i="10" l="1"/>
  <c r="K443" i="10" s="1"/>
  <c r="N1313" i="10"/>
  <c r="P1312" i="10"/>
  <c r="M1312" i="10" a="1"/>
  <c r="M1312" i="10" s="1"/>
  <c r="L1312" i="10" s="1"/>
  <c r="K1312" i="10" s="1"/>
  <c r="B1316" i="10"/>
  <c r="C1315" i="10" a="1"/>
  <c r="C1315" i="10" s="1"/>
  <c r="D1315" i="10" a="1"/>
  <c r="D1315" i="10" s="1"/>
  <c r="E1315" i="10" a="1"/>
  <c r="E1315" i="10" s="1"/>
  <c r="I1314" i="10"/>
  <c r="J1315" i="10"/>
  <c r="N444" i="10"/>
  <c r="M444" i="10" s="1" a="1"/>
  <c r="M444" i="10" s="1"/>
  <c r="L444" i="10" s="1"/>
  <c r="K444" i="10" s="1"/>
  <c r="Q446" i="10"/>
  <c r="G446" i="10"/>
  <c r="H445" i="10"/>
  <c r="I445" i="10" s="1"/>
  <c r="O445" i="10"/>
  <c r="J445" i="10" s="1"/>
  <c r="E447" i="10" a="1"/>
  <c r="E447" i="10" s="1"/>
  <c r="D447" i="10" a="1"/>
  <c r="D447" i="10" s="1"/>
  <c r="C447" i="10" a="1"/>
  <c r="C447" i="10" s="1"/>
  <c r="P1313" i="10" l="1"/>
  <c r="M1313" i="10" a="1"/>
  <c r="M1313" i="10" s="1"/>
  <c r="L1313" i="10" s="1"/>
  <c r="K1313" i="10" s="1"/>
  <c r="N1314" i="10"/>
  <c r="I1315" i="10"/>
  <c r="J1316" i="10"/>
  <c r="B1317" i="10"/>
  <c r="C1316" i="10" a="1"/>
  <c r="C1316" i="10" s="1"/>
  <c r="D1316" i="10" a="1"/>
  <c r="D1316" i="10" s="1"/>
  <c r="E1316" i="10" a="1"/>
  <c r="E1316" i="10" s="1"/>
  <c r="P444" i="10"/>
  <c r="N445" i="10"/>
  <c r="P445" i="10" s="1"/>
  <c r="Q447" i="10"/>
  <c r="G447" i="10"/>
  <c r="H446" i="10"/>
  <c r="I446" i="10" s="1"/>
  <c r="O446" i="10"/>
  <c r="J446" i="10" s="1"/>
  <c r="E448" i="10" a="1"/>
  <c r="E448" i="10" s="1"/>
  <c r="C448" i="10" a="1"/>
  <c r="C448" i="10" s="1"/>
  <c r="D448" i="10" a="1"/>
  <c r="D448" i="10" s="1"/>
  <c r="N1315" i="10" l="1"/>
  <c r="P1314" i="10"/>
  <c r="M1314" i="10" a="1"/>
  <c r="M1314" i="10" s="1"/>
  <c r="L1314" i="10" s="1"/>
  <c r="K1314" i="10" s="1"/>
  <c r="I1316" i="10"/>
  <c r="J1317" i="10"/>
  <c r="B1318" i="10"/>
  <c r="E1317" i="10" a="1"/>
  <c r="E1317" i="10" s="1"/>
  <c r="C1317" i="10" a="1"/>
  <c r="C1317" i="10" s="1"/>
  <c r="D1317" i="10" a="1"/>
  <c r="D1317" i="10" s="1"/>
  <c r="N446" i="10"/>
  <c r="M446" i="10" s="1" a="1"/>
  <c r="M446" i="10" s="1"/>
  <c r="M445" i="10" a="1"/>
  <c r="M445" i="10" s="1"/>
  <c r="L445" i="10" s="1"/>
  <c r="K445" i="10" s="1"/>
  <c r="Q448" i="10"/>
  <c r="G448" i="10"/>
  <c r="H447" i="10"/>
  <c r="I447" i="10" s="1"/>
  <c r="O447" i="10"/>
  <c r="J447" i="10" s="1"/>
  <c r="E449" i="10" a="1"/>
  <c r="E449" i="10" s="1"/>
  <c r="C449" i="10" a="1"/>
  <c r="C449" i="10" s="1"/>
  <c r="D449" i="10" a="1"/>
  <c r="D449" i="10" s="1"/>
  <c r="N1316" i="10" l="1"/>
  <c r="M1315" i="10" a="1"/>
  <c r="M1315" i="10" s="1"/>
  <c r="L1315" i="10" s="1"/>
  <c r="K1315" i="10" s="1"/>
  <c r="P1315" i="10"/>
  <c r="J1318" i="10"/>
  <c r="I1317" i="10"/>
  <c r="B1319" i="10"/>
  <c r="D1318" i="10" a="1"/>
  <c r="D1318" i="10" s="1"/>
  <c r="E1318" i="10" a="1"/>
  <c r="E1318" i="10" s="1"/>
  <c r="C1318" i="10" a="1"/>
  <c r="C1318" i="10" s="1"/>
  <c r="L446" i="10"/>
  <c r="K446" i="10" s="1"/>
  <c r="P446" i="10"/>
  <c r="N447" i="10"/>
  <c r="P447" i="10" s="1"/>
  <c r="G449" i="10"/>
  <c r="Q449" i="10"/>
  <c r="H448" i="10"/>
  <c r="I448" i="10" s="1"/>
  <c r="O448" i="10"/>
  <c r="J448" i="10" s="1"/>
  <c r="E450" i="10" a="1"/>
  <c r="E450" i="10" s="1"/>
  <c r="D450" i="10" a="1"/>
  <c r="D450" i="10" s="1"/>
  <c r="C450" i="10" a="1"/>
  <c r="C450" i="10" s="1"/>
  <c r="N1317" i="10" l="1"/>
  <c r="P1316" i="10"/>
  <c r="M1316" i="10" a="1"/>
  <c r="M1316" i="10" s="1"/>
  <c r="L1316" i="10" s="1"/>
  <c r="K1316" i="10" s="1"/>
  <c r="I1318" i="10"/>
  <c r="J1319" i="10"/>
  <c r="B1320" i="10"/>
  <c r="C1319" i="10" a="1"/>
  <c r="C1319" i="10" s="1"/>
  <c r="D1319" i="10" a="1"/>
  <c r="D1319" i="10" s="1"/>
  <c r="E1319" i="10" a="1"/>
  <c r="E1319" i="10" s="1"/>
  <c r="M447" i="10" a="1"/>
  <c r="M447" i="10" s="1"/>
  <c r="L447" i="10" s="1"/>
  <c r="K447" i="10" s="1"/>
  <c r="N448" i="10"/>
  <c r="M448" i="10" s="1" a="1"/>
  <c r="M448" i="10" s="1"/>
  <c r="E451" i="10" a="1"/>
  <c r="E451" i="10" s="1"/>
  <c r="D451" i="10" a="1"/>
  <c r="D451" i="10" s="1"/>
  <c r="C451" i="10" a="1"/>
  <c r="C451" i="10" s="1"/>
  <c r="H449" i="10"/>
  <c r="I449" i="10" s="1"/>
  <c r="O449" i="10"/>
  <c r="J449" i="10" s="1"/>
  <c r="Q450" i="10"/>
  <c r="G450" i="10"/>
  <c r="L448" i="10" l="1"/>
  <c r="K448" i="10" s="1"/>
  <c r="N1318" i="10"/>
  <c r="P1317" i="10"/>
  <c r="M1317" i="10" a="1"/>
  <c r="M1317" i="10" s="1"/>
  <c r="L1317" i="10" s="1"/>
  <c r="K1317" i="10" s="1"/>
  <c r="B1321" i="10"/>
  <c r="E1320" i="10" a="1"/>
  <c r="E1320" i="10" s="1"/>
  <c r="C1320" i="10" a="1"/>
  <c r="C1320" i="10" s="1"/>
  <c r="D1320" i="10" a="1"/>
  <c r="D1320" i="10" s="1"/>
  <c r="I1319" i="10"/>
  <c r="J1320" i="10"/>
  <c r="P448" i="10"/>
  <c r="N449" i="10"/>
  <c r="E452" i="10" a="1"/>
  <c r="E452" i="10" s="1"/>
  <c r="D452" i="10" a="1"/>
  <c r="D452" i="10" s="1"/>
  <c r="C452" i="10" a="1"/>
  <c r="C452" i="10" s="1"/>
  <c r="Q451" i="10"/>
  <c r="G451" i="10"/>
  <c r="H450" i="10"/>
  <c r="I450" i="10" s="1"/>
  <c r="O450" i="10"/>
  <c r="J450" i="10" s="1"/>
  <c r="N450" i="10" l="1"/>
  <c r="P450" i="10" s="1"/>
  <c r="N1319" i="10"/>
  <c r="M1318" i="10" a="1"/>
  <c r="M1318" i="10" s="1"/>
  <c r="L1318" i="10" s="1"/>
  <c r="K1318" i="10" s="1"/>
  <c r="P1318" i="10"/>
  <c r="J1321" i="10"/>
  <c r="I1320" i="10"/>
  <c r="B1322" i="10"/>
  <c r="C1321" i="10" a="1"/>
  <c r="C1321" i="10" s="1"/>
  <c r="D1321" i="10" a="1"/>
  <c r="D1321" i="10" s="1"/>
  <c r="E1321" i="10" a="1"/>
  <c r="E1321" i="10" s="1"/>
  <c r="M450" i="10" a="1"/>
  <c r="M450" i="10" s="1"/>
  <c r="E453" i="10" a="1"/>
  <c r="E453" i="10" s="1"/>
  <c r="C453" i="10" a="1"/>
  <c r="C453" i="10" s="1"/>
  <c r="D453" i="10" a="1"/>
  <c r="D453" i="10" s="1"/>
  <c r="H451" i="10"/>
  <c r="I451" i="10" s="1"/>
  <c r="O451" i="10"/>
  <c r="J451" i="10" s="1"/>
  <c r="Q452" i="10"/>
  <c r="G452" i="10"/>
  <c r="M449" i="10" a="1"/>
  <c r="M449" i="10" s="1"/>
  <c r="L449" i="10" s="1"/>
  <c r="K449" i="10" s="1"/>
  <c r="P449" i="10"/>
  <c r="N1320" i="10" l="1"/>
  <c r="P1319" i="10"/>
  <c r="M1319" i="10" a="1"/>
  <c r="M1319" i="10" s="1"/>
  <c r="L1319" i="10" s="1"/>
  <c r="K1319" i="10" s="1"/>
  <c r="I1321" i="10"/>
  <c r="J1322" i="10"/>
  <c r="B1323" i="10"/>
  <c r="C1322" i="10" a="1"/>
  <c r="C1322" i="10" s="1"/>
  <c r="D1322" i="10" a="1"/>
  <c r="D1322" i="10" s="1"/>
  <c r="E1322" i="10" a="1"/>
  <c r="E1322" i="10" s="1"/>
  <c r="N451" i="10"/>
  <c r="M451" i="10" s="1" a="1"/>
  <c r="M451" i="10" s="1"/>
  <c r="E454" i="10" a="1"/>
  <c r="E454" i="10" s="1"/>
  <c r="C454" i="10" a="1"/>
  <c r="C454" i="10" s="1"/>
  <c r="D454" i="10" a="1"/>
  <c r="D454" i="10" s="1"/>
  <c r="H452" i="10"/>
  <c r="I452" i="10" s="1"/>
  <c r="O452" i="10"/>
  <c r="J452" i="10" s="1"/>
  <c r="G453" i="10"/>
  <c r="Q453" i="10"/>
  <c r="L450" i="10"/>
  <c r="K450" i="10" s="1"/>
  <c r="N1321" i="10" l="1"/>
  <c r="P1320" i="10"/>
  <c r="M1320" i="10" a="1"/>
  <c r="M1320" i="10" s="1"/>
  <c r="L1320" i="10" s="1"/>
  <c r="K1320" i="10" s="1"/>
  <c r="J1323" i="10"/>
  <c r="I1322" i="10"/>
  <c r="B1324" i="10"/>
  <c r="D1323" i="10" a="1"/>
  <c r="D1323" i="10" s="1"/>
  <c r="E1323" i="10" a="1"/>
  <c r="E1323" i="10" s="1"/>
  <c r="C1323" i="10" a="1"/>
  <c r="C1323" i="10" s="1"/>
  <c r="P451" i="10"/>
  <c r="N452" i="10"/>
  <c r="P452" i="10" s="1"/>
  <c r="E455" i="10" a="1"/>
  <c r="E455" i="10" s="1"/>
  <c r="C455" i="10" a="1"/>
  <c r="C455" i="10" s="1"/>
  <c r="D455" i="10" a="1"/>
  <c r="D455" i="10" s="1"/>
  <c r="Q454" i="10"/>
  <c r="G454" i="10"/>
  <c r="H453" i="10"/>
  <c r="I453" i="10" s="1"/>
  <c r="O453" i="10"/>
  <c r="J453" i="10" s="1"/>
  <c r="L451" i="10"/>
  <c r="K451" i="10" s="1"/>
  <c r="N453" i="10" l="1"/>
  <c r="N1322" i="10"/>
  <c r="P1321" i="10"/>
  <c r="M1321" i="10" a="1"/>
  <c r="M1321" i="10" s="1"/>
  <c r="L1321" i="10" s="1"/>
  <c r="K1321" i="10" s="1"/>
  <c r="J1324" i="10"/>
  <c r="I1323" i="10"/>
  <c r="B1325" i="10"/>
  <c r="C1324" i="10" a="1"/>
  <c r="C1324" i="10" s="1"/>
  <c r="D1324" i="10" a="1"/>
  <c r="D1324" i="10" s="1"/>
  <c r="E1324" i="10" a="1"/>
  <c r="E1324" i="10" s="1"/>
  <c r="M452" i="10" a="1"/>
  <c r="M452" i="10" s="1"/>
  <c r="H454" i="10"/>
  <c r="I454" i="10" s="1"/>
  <c r="O454" i="10"/>
  <c r="J454" i="10" s="1"/>
  <c r="E456" i="10" a="1"/>
  <c r="E456" i="10" s="1"/>
  <c r="C456" i="10" a="1"/>
  <c r="C456" i="10" s="1"/>
  <c r="D456" i="10" a="1"/>
  <c r="D456" i="10" s="1"/>
  <c r="G455" i="10"/>
  <c r="Q455" i="10"/>
  <c r="P453" i="10"/>
  <c r="M453" i="10" a="1"/>
  <c r="M453" i="10" s="1"/>
  <c r="L452" i="10"/>
  <c r="K452" i="10" s="1"/>
  <c r="N1323" i="10" l="1"/>
  <c r="M1322" i="10" a="1"/>
  <c r="M1322" i="10" s="1"/>
  <c r="L1322" i="10" s="1"/>
  <c r="K1322" i="10" s="1"/>
  <c r="P1322" i="10"/>
  <c r="B1326" i="10"/>
  <c r="E1325" i="10" a="1"/>
  <c r="E1325" i="10" s="1"/>
  <c r="C1325" i="10" a="1"/>
  <c r="C1325" i="10" s="1"/>
  <c r="D1325" i="10" a="1"/>
  <c r="D1325" i="10" s="1"/>
  <c r="I1324" i="10"/>
  <c r="J1325" i="10"/>
  <c r="N454" i="10"/>
  <c r="M454" i="10" s="1" a="1"/>
  <c r="M454" i="10" s="1"/>
  <c r="L453" i="10"/>
  <c r="K453" i="10" s="1"/>
  <c r="H455" i="10"/>
  <c r="I455" i="10" s="1"/>
  <c r="O455" i="10"/>
  <c r="J455" i="10" s="1"/>
  <c r="E457" i="10" a="1"/>
  <c r="E457" i="10" s="1"/>
  <c r="C457" i="10" a="1"/>
  <c r="C457" i="10" s="1"/>
  <c r="D457" i="10" a="1"/>
  <c r="D457" i="10" s="1"/>
  <c r="G456" i="10"/>
  <c r="Q456" i="10"/>
  <c r="L454" i="10" l="1"/>
  <c r="K454" i="10" s="1"/>
  <c r="N1324" i="10"/>
  <c r="M1323" i="10" a="1"/>
  <c r="M1323" i="10" s="1"/>
  <c r="L1323" i="10" s="1"/>
  <c r="K1323" i="10" s="1"/>
  <c r="P1323" i="10"/>
  <c r="J1326" i="10"/>
  <c r="I1325" i="10"/>
  <c r="B1327" i="10"/>
  <c r="D1326" i="10" a="1"/>
  <c r="D1326" i="10" s="1"/>
  <c r="E1326" i="10" a="1"/>
  <c r="E1326" i="10" s="1"/>
  <c r="C1326" i="10" a="1"/>
  <c r="C1326" i="10" s="1"/>
  <c r="P454" i="10"/>
  <c r="H456" i="10"/>
  <c r="I456" i="10" s="1"/>
  <c r="O456" i="10"/>
  <c r="J456" i="10" s="1"/>
  <c r="E458" i="10" a="1"/>
  <c r="E458" i="10" s="1"/>
  <c r="D458" i="10" a="1"/>
  <c r="D458" i="10" s="1"/>
  <c r="C458" i="10" a="1"/>
  <c r="C458" i="10" s="1"/>
  <c r="Q457" i="10"/>
  <c r="G457" i="10"/>
  <c r="N455" i="10"/>
  <c r="N1325" i="10" l="1"/>
  <c r="P1324" i="10"/>
  <c r="M1324" i="10" a="1"/>
  <c r="M1324" i="10" s="1"/>
  <c r="L1324" i="10" s="1"/>
  <c r="K1324" i="10" s="1"/>
  <c r="B1328" i="10"/>
  <c r="C1327" i="10" a="1"/>
  <c r="C1327" i="10" s="1"/>
  <c r="D1327" i="10" a="1"/>
  <c r="D1327" i="10" s="1"/>
  <c r="E1327" i="10" a="1"/>
  <c r="E1327" i="10" s="1"/>
  <c r="I1326" i="10"/>
  <c r="J1327" i="10"/>
  <c r="N456" i="10"/>
  <c r="P456" i="10" s="1"/>
  <c r="O457" i="10"/>
  <c r="J457" i="10" s="1"/>
  <c r="H457" i="10"/>
  <c r="I457" i="10" s="1"/>
  <c r="E459" i="10" a="1"/>
  <c r="E459" i="10" s="1"/>
  <c r="C459" i="10" a="1"/>
  <c r="C459" i="10" s="1"/>
  <c r="D459" i="10" a="1"/>
  <c r="D459" i="10" s="1"/>
  <c r="G458" i="10"/>
  <c r="Q458" i="10"/>
  <c r="M455" i="10" a="1"/>
  <c r="M455" i="10" s="1"/>
  <c r="L455" i="10" s="1"/>
  <c r="K455" i="10" s="1"/>
  <c r="P455" i="10"/>
  <c r="N457" i="10" l="1"/>
  <c r="M457" i="10" s="1" a="1"/>
  <c r="M457" i="10" s="1"/>
  <c r="P1325" i="10"/>
  <c r="M1325" i="10" a="1"/>
  <c r="M1325" i="10" s="1"/>
  <c r="L1325" i="10" s="1"/>
  <c r="K1325" i="10" s="1"/>
  <c r="N1326" i="10"/>
  <c r="I1327" i="10"/>
  <c r="J1328" i="10"/>
  <c r="B1329" i="10"/>
  <c r="E1328" i="10" a="1"/>
  <c r="E1328" i="10" s="1"/>
  <c r="C1328" i="10" a="1"/>
  <c r="C1328" i="10" s="1"/>
  <c r="D1328" i="10" a="1"/>
  <c r="D1328" i="10" s="1"/>
  <c r="M456" i="10" a="1"/>
  <c r="M456" i="10" s="1"/>
  <c r="L456" i="10" s="1"/>
  <c r="K456" i="10" s="1"/>
  <c r="P457" i="10"/>
  <c r="G459" i="10"/>
  <c r="Q459" i="10"/>
  <c r="O458" i="10"/>
  <c r="J458" i="10" s="1"/>
  <c r="H458" i="10"/>
  <c r="I458" i="10" s="1"/>
  <c r="E460" i="10" a="1"/>
  <c r="E460" i="10" s="1"/>
  <c r="D460" i="10" a="1"/>
  <c r="D460" i="10" s="1"/>
  <c r="C460" i="10" a="1"/>
  <c r="C460" i="10" s="1"/>
  <c r="N458" i="10" l="1"/>
  <c r="M458" i="10" s="1" a="1"/>
  <c r="M458" i="10" s="1"/>
  <c r="N1327" i="10"/>
  <c r="P1326" i="10"/>
  <c r="M1326" i="10" a="1"/>
  <c r="M1326" i="10" s="1"/>
  <c r="L1326" i="10" s="1"/>
  <c r="K1326" i="10" s="1"/>
  <c r="J1329" i="10"/>
  <c r="I1328" i="10"/>
  <c r="B1330" i="10"/>
  <c r="C1329" i="10" a="1"/>
  <c r="C1329" i="10" s="1"/>
  <c r="D1329" i="10" a="1"/>
  <c r="D1329" i="10" s="1"/>
  <c r="E1329" i="10" a="1"/>
  <c r="E1329" i="10" s="1"/>
  <c r="E461" i="10" a="1"/>
  <c r="E461" i="10" s="1"/>
  <c r="C461" i="10" a="1"/>
  <c r="C461" i="10" s="1"/>
  <c r="D461" i="10" a="1"/>
  <c r="D461" i="10" s="1"/>
  <c r="O459" i="10"/>
  <c r="J459" i="10" s="1"/>
  <c r="H459" i="10"/>
  <c r="I459" i="10" s="1"/>
  <c r="G460" i="10"/>
  <c r="Q460" i="10"/>
  <c r="L457" i="10"/>
  <c r="K457" i="10" s="1"/>
  <c r="P458" i="10" l="1"/>
  <c r="N1328" i="10"/>
  <c r="P1327" i="10"/>
  <c r="M1327" i="10" a="1"/>
  <c r="M1327" i="10" s="1"/>
  <c r="L1327" i="10" s="1"/>
  <c r="K1327" i="10" s="1"/>
  <c r="I1329" i="10"/>
  <c r="J1330" i="10"/>
  <c r="B1331" i="10"/>
  <c r="C1330" i="10" a="1"/>
  <c r="C1330" i="10" s="1"/>
  <c r="D1330" i="10" a="1"/>
  <c r="D1330" i="10" s="1"/>
  <c r="E1330" i="10" a="1"/>
  <c r="E1330" i="10" s="1"/>
  <c r="N459" i="10"/>
  <c r="M459" i="10" s="1" a="1"/>
  <c r="M459" i="10" s="1"/>
  <c r="E462" i="10" a="1"/>
  <c r="E462" i="10" s="1"/>
  <c r="D462" i="10" a="1"/>
  <c r="D462" i="10" s="1"/>
  <c r="C462" i="10" a="1"/>
  <c r="C462" i="10" s="1"/>
  <c r="Q461" i="10"/>
  <c r="G461" i="10"/>
  <c r="H460" i="10"/>
  <c r="I460" i="10" s="1"/>
  <c r="O460" i="10"/>
  <c r="J460" i="10" s="1"/>
  <c r="L458" i="10"/>
  <c r="K458" i="10" s="1"/>
  <c r="N460" i="10" l="1"/>
  <c r="N1329" i="10"/>
  <c r="P1328" i="10"/>
  <c r="M1328" i="10" a="1"/>
  <c r="M1328" i="10" s="1"/>
  <c r="L1328" i="10" s="1"/>
  <c r="K1328" i="10" s="1"/>
  <c r="J1331" i="10"/>
  <c r="I1330" i="10"/>
  <c r="B1332" i="10"/>
  <c r="D1331" i="10" a="1"/>
  <c r="D1331" i="10" s="1"/>
  <c r="E1331" i="10" a="1"/>
  <c r="E1331" i="10" s="1"/>
  <c r="C1331" i="10" a="1"/>
  <c r="C1331" i="10" s="1"/>
  <c r="P459" i="10"/>
  <c r="H461" i="10"/>
  <c r="I461" i="10" s="1"/>
  <c r="O461" i="10"/>
  <c r="J461" i="10" s="1"/>
  <c r="E463" i="10" a="1"/>
  <c r="E463" i="10" s="1"/>
  <c r="D463" i="10" a="1"/>
  <c r="D463" i="10" s="1"/>
  <c r="C463" i="10" a="1"/>
  <c r="C463" i="10" s="1"/>
  <c r="Q462" i="10"/>
  <c r="G462" i="10"/>
  <c r="M460" i="10" a="1"/>
  <c r="M460" i="10" s="1"/>
  <c r="P460" i="10"/>
  <c r="L459" i="10"/>
  <c r="K459" i="10" s="1"/>
  <c r="N1330" i="10" l="1"/>
  <c r="P1329" i="10"/>
  <c r="M1329" i="10" a="1"/>
  <c r="M1329" i="10" s="1"/>
  <c r="L1329" i="10" s="1"/>
  <c r="K1329" i="10" s="1"/>
  <c r="B1333" i="10"/>
  <c r="C1332" i="10" a="1"/>
  <c r="C1332" i="10" s="1"/>
  <c r="D1332" i="10" a="1"/>
  <c r="D1332" i="10" s="1"/>
  <c r="E1332" i="10" a="1"/>
  <c r="E1332" i="10" s="1"/>
  <c r="J1332" i="10"/>
  <c r="I1331" i="10"/>
  <c r="N461" i="10"/>
  <c r="P461" i="10" s="1"/>
  <c r="L460" i="10"/>
  <c r="K460" i="10" s="1"/>
  <c r="O462" i="10"/>
  <c r="J462" i="10" s="1"/>
  <c r="H462" i="10"/>
  <c r="I462" i="10" s="1"/>
  <c r="E464" i="10" a="1"/>
  <c r="E464" i="10" s="1"/>
  <c r="C464" i="10" a="1"/>
  <c r="C464" i="10" s="1"/>
  <c r="D464" i="10" a="1"/>
  <c r="D464" i="10" s="1"/>
  <c r="Q463" i="10"/>
  <c r="G463" i="10"/>
  <c r="M461" i="10" a="1"/>
  <c r="M461" i="10" s="1"/>
  <c r="L461" i="10" l="1"/>
  <c r="K461" i="10" s="1"/>
  <c r="N1331" i="10"/>
  <c r="P1330" i="10"/>
  <c r="M1330" i="10" a="1"/>
  <c r="M1330" i="10" s="1"/>
  <c r="L1330" i="10" s="1"/>
  <c r="K1330" i="10" s="1"/>
  <c r="I1332" i="10"/>
  <c r="J1333" i="10"/>
  <c r="B1334" i="10"/>
  <c r="E1333" i="10" a="1"/>
  <c r="E1333" i="10" s="1"/>
  <c r="C1333" i="10" a="1"/>
  <c r="C1333" i="10" s="1"/>
  <c r="D1333" i="10" a="1"/>
  <c r="D1333" i="10" s="1"/>
  <c r="N462" i="10"/>
  <c r="M462" i="10" s="1" a="1"/>
  <c r="M462" i="10" s="1"/>
  <c r="L462" i="10" s="1"/>
  <c r="K462" i="10" s="1"/>
  <c r="E465" i="10" a="1"/>
  <c r="E465" i="10" s="1"/>
  <c r="C465" i="10" a="1"/>
  <c r="C465" i="10" s="1"/>
  <c r="D465" i="10" a="1"/>
  <c r="D465" i="10" s="1"/>
  <c r="O463" i="10"/>
  <c r="J463" i="10" s="1"/>
  <c r="H463" i="10"/>
  <c r="I463" i="10" s="1"/>
  <c r="G464" i="10"/>
  <c r="Q464" i="10"/>
  <c r="N1332" i="10" l="1"/>
  <c r="P1331" i="10"/>
  <c r="M1331" i="10" a="1"/>
  <c r="M1331" i="10" s="1"/>
  <c r="L1331" i="10" s="1"/>
  <c r="K1331" i="10" s="1"/>
  <c r="J1334" i="10"/>
  <c r="I1333" i="10"/>
  <c r="B1335" i="10"/>
  <c r="D1334" i="10" a="1"/>
  <c r="D1334" i="10" s="1"/>
  <c r="E1334" i="10" a="1"/>
  <c r="E1334" i="10" s="1"/>
  <c r="C1334" i="10" a="1"/>
  <c r="C1334" i="10" s="1"/>
  <c r="N463" i="10"/>
  <c r="M463" i="10" s="1" a="1"/>
  <c r="M463" i="10" s="1"/>
  <c r="L463" i="10" s="1"/>
  <c r="K463" i="10" s="1"/>
  <c r="P462" i="10"/>
  <c r="E466" i="10" a="1"/>
  <c r="E466" i="10" s="1"/>
  <c r="D466" i="10" a="1"/>
  <c r="D466" i="10" s="1"/>
  <c r="C466" i="10" a="1"/>
  <c r="C466" i="10" s="1"/>
  <c r="G465" i="10"/>
  <c r="Q465" i="10"/>
  <c r="H464" i="10"/>
  <c r="I464" i="10" s="1"/>
  <c r="O464" i="10"/>
  <c r="J464" i="10" s="1"/>
  <c r="N1333" i="10" l="1"/>
  <c r="P1332" i="10"/>
  <c r="M1332" i="10" a="1"/>
  <c r="M1332" i="10" s="1"/>
  <c r="L1332" i="10" s="1"/>
  <c r="K1332" i="10" s="1"/>
  <c r="B1336" i="10"/>
  <c r="C1335" i="10" a="1"/>
  <c r="C1335" i="10" s="1"/>
  <c r="D1335" i="10" a="1"/>
  <c r="D1335" i="10" s="1"/>
  <c r="E1335" i="10" a="1"/>
  <c r="E1335" i="10" s="1"/>
  <c r="I1334" i="10"/>
  <c r="J1335" i="10"/>
  <c r="P463" i="10"/>
  <c r="N464" i="10"/>
  <c r="P464" i="10" s="1"/>
  <c r="O465" i="10"/>
  <c r="J465" i="10" s="1"/>
  <c r="H465" i="10"/>
  <c r="I465" i="10" s="1"/>
  <c r="E467" i="10" a="1"/>
  <c r="E467" i="10" s="1"/>
  <c r="D467" i="10" a="1"/>
  <c r="D467" i="10" s="1"/>
  <c r="C467" i="10" a="1"/>
  <c r="C467" i="10" s="1"/>
  <c r="G466" i="10"/>
  <c r="Q466" i="10"/>
  <c r="N465" i="10" l="1"/>
  <c r="M465" i="10" s="1" a="1"/>
  <c r="M465" i="10" s="1"/>
  <c r="P1333" i="10"/>
  <c r="M1333" i="10" a="1"/>
  <c r="M1333" i="10" s="1"/>
  <c r="L1333" i="10" s="1"/>
  <c r="K1333" i="10" s="1"/>
  <c r="N1334" i="10"/>
  <c r="I1335" i="10"/>
  <c r="J1336" i="10"/>
  <c r="B1337" i="10"/>
  <c r="E1336" i="10" a="1"/>
  <c r="E1336" i="10" s="1"/>
  <c r="C1336" i="10" a="1"/>
  <c r="C1336" i="10" s="1"/>
  <c r="D1336" i="10" a="1"/>
  <c r="D1336" i="10" s="1"/>
  <c r="M464" i="10" a="1"/>
  <c r="M464" i="10" s="1"/>
  <c r="L464" i="10" s="1"/>
  <c r="K464" i="10" s="1"/>
  <c r="E468" i="10" a="1"/>
  <c r="E468" i="10" s="1"/>
  <c r="D468" i="10" a="1"/>
  <c r="D468" i="10" s="1"/>
  <c r="C468" i="10" a="1"/>
  <c r="C468" i="10" s="1"/>
  <c r="Q467" i="10"/>
  <c r="G467" i="10"/>
  <c r="H466" i="10"/>
  <c r="I466" i="10" s="1"/>
  <c r="O466" i="10"/>
  <c r="J466" i="10" s="1"/>
  <c r="P465" i="10" l="1"/>
  <c r="N466" i="10"/>
  <c r="P466" i="10" s="1"/>
  <c r="N1335" i="10"/>
  <c r="P1334" i="10"/>
  <c r="M1334" i="10" a="1"/>
  <c r="M1334" i="10" s="1"/>
  <c r="L1334" i="10" s="1"/>
  <c r="K1334" i="10" s="1"/>
  <c r="J1337" i="10"/>
  <c r="I1336" i="10"/>
  <c r="B1338" i="10"/>
  <c r="C1337" i="10" a="1"/>
  <c r="C1337" i="10" s="1"/>
  <c r="D1337" i="10" a="1"/>
  <c r="D1337" i="10" s="1"/>
  <c r="E1337" i="10" a="1"/>
  <c r="E1337" i="10" s="1"/>
  <c r="L465" i="10"/>
  <c r="K465" i="10" s="1"/>
  <c r="O467" i="10"/>
  <c r="J467" i="10" s="1"/>
  <c r="H467" i="10"/>
  <c r="I467" i="10" s="1"/>
  <c r="E469" i="10" a="1"/>
  <c r="E469" i="10" s="1"/>
  <c r="C469" i="10" a="1"/>
  <c r="C469" i="10" s="1"/>
  <c r="D469" i="10" a="1"/>
  <c r="D469" i="10" s="1"/>
  <c r="G468" i="10"/>
  <c r="Q468" i="10"/>
  <c r="M466" i="10" l="1" a="1"/>
  <c r="M466" i="10" s="1"/>
  <c r="L466" i="10" s="1"/>
  <c r="K466" i="10" s="1"/>
  <c r="N1336" i="10"/>
  <c r="P1335" i="10"/>
  <c r="M1335" i="10" a="1"/>
  <c r="M1335" i="10" s="1"/>
  <c r="L1335" i="10" s="1"/>
  <c r="K1335" i="10" s="1"/>
  <c r="I1337" i="10"/>
  <c r="J1338" i="10"/>
  <c r="B1339" i="10"/>
  <c r="C1338" i="10" a="1"/>
  <c r="C1338" i="10" s="1"/>
  <c r="D1338" i="10" a="1"/>
  <c r="D1338" i="10" s="1"/>
  <c r="E1338" i="10" a="1"/>
  <c r="E1338" i="10" s="1"/>
  <c r="N467" i="10"/>
  <c r="P467" i="10" s="1"/>
  <c r="E470" i="10" a="1"/>
  <c r="E470" i="10" s="1"/>
  <c r="C470" i="10" a="1"/>
  <c r="C470" i="10" s="1"/>
  <c r="D470" i="10" a="1"/>
  <c r="D470" i="10" s="1"/>
  <c r="G469" i="10"/>
  <c r="Q469" i="10"/>
  <c r="H468" i="10"/>
  <c r="I468" i="10" s="1"/>
  <c r="O468" i="10"/>
  <c r="J468" i="10" s="1"/>
  <c r="N1337" i="10" l="1"/>
  <c r="M467" i="10" a="1"/>
  <c r="M467" i="10" s="1"/>
  <c r="L467" i="10" s="1"/>
  <c r="K467" i="10" s="1"/>
  <c r="P1336" i="10"/>
  <c r="M1336" i="10" a="1"/>
  <c r="M1336" i="10" s="1"/>
  <c r="L1336" i="10" s="1"/>
  <c r="K1336" i="10" s="1"/>
  <c r="J1339" i="10"/>
  <c r="I1338" i="10"/>
  <c r="B1340" i="10"/>
  <c r="D1339" i="10" a="1"/>
  <c r="D1339" i="10" s="1"/>
  <c r="E1339" i="10" a="1"/>
  <c r="E1339" i="10" s="1"/>
  <c r="C1339" i="10" a="1"/>
  <c r="C1339" i="10" s="1"/>
  <c r="N468" i="10"/>
  <c r="M468" i="10" s="1" a="1"/>
  <c r="M468" i="10" s="1"/>
  <c r="L468" i="10" s="1"/>
  <c r="K468" i="10" s="1"/>
  <c r="O469" i="10"/>
  <c r="J469" i="10" s="1"/>
  <c r="H469" i="10"/>
  <c r="I469" i="10" s="1"/>
  <c r="E471" i="10" a="1"/>
  <c r="E471" i="10" s="1"/>
  <c r="D471" i="10" a="1"/>
  <c r="D471" i="10" s="1"/>
  <c r="C471" i="10" a="1"/>
  <c r="C471" i="10" s="1"/>
  <c r="Q470" i="10"/>
  <c r="G470" i="10"/>
  <c r="N469" i="10" l="1"/>
  <c r="M469" i="10" s="1" a="1"/>
  <c r="M469" i="10" s="1"/>
  <c r="L469" i="10" s="1"/>
  <c r="K469" i="10" s="1"/>
  <c r="N1338" i="10"/>
  <c r="P1337" i="10"/>
  <c r="M1337" i="10" a="1"/>
  <c r="M1337" i="10" s="1"/>
  <c r="L1337" i="10" s="1"/>
  <c r="K1337" i="10" s="1"/>
  <c r="J1340" i="10"/>
  <c r="I1339" i="10"/>
  <c r="B1341" i="10"/>
  <c r="C1340" i="10" a="1"/>
  <c r="C1340" i="10" s="1"/>
  <c r="D1340" i="10" a="1"/>
  <c r="D1340" i="10" s="1"/>
  <c r="E1340" i="10" a="1"/>
  <c r="E1340" i="10" s="1"/>
  <c r="P468" i="10"/>
  <c r="G471" i="10"/>
  <c r="Q471" i="10"/>
  <c r="H470" i="10"/>
  <c r="I470" i="10" s="1"/>
  <c r="O470" i="10"/>
  <c r="J470" i="10" s="1"/>
  <c r="E472" i="10" a="1"/>
  <c r="E472" i="10" s="1"/>
  <c r="D472" i="10" a="1"/>
  <c r="D472" i="10" s="1"/>
  <c r="C472" i="10" a="1"/>
  <c r="C472" i="10" s="1"/>
  <c r="P469" i="10" l="1"/>
  <c r="N1339" i="10"/>
  <c r="P1338" i="10"/>
  <c r="M1338" i="10" a="1"/>
  <c r="M1338" i="10" s="1"/>
  <c r="L1338" i="10" s="1"/>
  <c r="K1338" i="10" s="1"/>
  <c r="B1342" i="10"/>
  <c r="E1341" i="10" a="1"/>
  <c r="E1341" i="10" s="1"/>
  <c r="C1341" i="10" a="1"/>
  <c r="C1341" i="10" s="1"/>
  <c r="D1341" i="10" a="1"/>
  <c r="D1341" i="10" s="1"/>
  <c r="I1340" i="10"/>
  <c r="J1341" i="10"/>
  <c r="N470" i="10"/>
  <c r="P470" i="10" s="1"/>
  <c r="Q472" i="10"/>
  <c r="G472" i="10"/>
  <c r="E473" i="10" a="1"/>
  <c r="E473" i="10" s="1"/>
  <c r="C473" i="10" a="1"/>
  <c r="C473" i="10" s="1"/>
  <c r="D473" i="10" a="1"/>
  <c r="D473" i="10" s="1"/>
  <c r="H471" i="10"/>
  <c r="I471" i="10" s="1"/>
  <c r="O471" i="10"/>
  <c r="J471" i="10" s="1"/>
  <c r="N1340" i="10" l="1"/>
  <c r="P1339" i="10"/>
  <c r="M1339" i="10" a="1"/>
  <c r="M1339" i="10" s="1"/>
  <c r="L1339" i="10" s="1"/>
  <c r="K1339" i="10" s="1"/>
  <c r="J1342" i="10"/>
  <c r="I1341" i="10"/>
  <c r="B1343" i="10"/>
  <c r="D1342" i="10" a="1"/>
  <c r="D1342" i="10" s="1"/>
  <c r="E1342" i="10" a="1"/>
  <c r="E1342" i="10" s="1"/>
  <c r="C1342" i="10" a="1"/>
  <c r="C1342" i="10" s="1"/>
  <c r="N471" i="10"/>
  <c r="M471" i="10" s="1" a="1"/>
  <c r="M471" i="10" s="1"/>
  <c r="M470" i="10" a="1"/>
  <c r="M470" i="10" s="1"/>
  <c r="L470" i="10" s="1"/>
  <c r="K470" i="10" s="1"/>
  <c r="E474" i="10" a="1"/>
  <c r="E474" i="10" s="1"/>
  <c r="D474" i="10" a="1"/>
  <c r="D474" i="10" s="1"/>
  <c r="C474" i="10" a="1"/>
  <c r="C474" i="10" s="1"/>
  <c r="G473" i="10"/>
  <c r="Q473" i="10"/>
  <c r="O472" i="10"/>
  <c r="J472" i="10" s="1"/>
  <c r="H472" i="10"/>
  <c r="I472" i="10" s="1"/>
  <c r="N1341" i="10" l="1"/>
  <c r="P1340" i="10"/>
  <c r="M1340" i="10" a="1"/>
  <c r="M1340" i="10" s="1"/>
  <c r="L1340" i="10" s="1"/>
  <c r="K1340" i="10" s="1"/>
  <c r="I1342" i="10"/>
  <c r="J1343" i="10"/>
  <c r="B1344" i="10"/>
  <c r="C1343" i="10" a="1"/>
  <c r="C1343" i="10" s="1"/>
  <c r="D1343" i="10" a="1"/>
  <c r="D1343" i="10" s="1"/>
  <c r="E1343" i="10" a="1"/>
  <c r="E1343" i="10" s="1"/>
  <c r="L471" i="10"/>
  <c r="K471" i="10" s="1"/>
  <c r="P471" i="10"/>
  <c r="N472" i="10"/>
  <c r="P472" i="10" s="1"/>
  <c r="H473" i="10"/>
  <c r="I473" i="10" s="1"/>
  <c r="O473" i="10"/>
  <c r="J473" i="10" s="1"/>
  <c r="E475" i="10" a="1"/>
  <c r="E475" i="10" s="1"/>
  <c r="D475" i="10" a="1"/>
  <c r="D475" i="10" s="1"/>
  <c r="C475" i="10" a="1"/>
  <c r="C475" i="10" s="1"/>
  <c r="G474" i="10"/>
  <c r="Q474" i="10"/>
  <c r="N1342" i="10" l="1"/>
  <c r="P1341" i="10"/>
  <c r="M1341" i="10" a="1"/>
  <c r="M1341" i="10" s="1"/>
  <c r="L1341" i="10" s="1"/>
  <c r="K1341" i="10" s="1"/>
  <c r="I1343" i="10"/>
  <c r="J1344" i="10"/>
  <c r="B1345" i="10"/>
  <c r="E1344" i="10" a="1"/>
  <c r="E1344" i="10" s="1"/>
  <c r="C1344" i="10" a="1"/>
  <c r="C1344" i="10" s="1"/>
  <c r="D1344" i="10" a="1"/>
  <c r="D1344" i="10" s="1"/>
  <c r="M472" i="10" a="1"/>
  <c r="M472" i="10" s="1"/>
  <c r="L472" i="10" s="1"/>
  <c r="K472" i="10" s="1"/>
  <c r="E476" i="10" a="1"/>
  <c r="E476" i="10" s="1"/>
  <c r="D476" i="10" a="1"/>
  <c r="D476" i="10" s="1"/>
  <c r="C476" i="10" a="1"/>
  <c r="C476" i="10" s="1"/>
  <c r="Q475" i="10"/>
  <c r="G475" i="10"/>
  <c r="N473" i="10"/>
  <c r="H474" i="10"/>
  <c r="I474" i="10" s="1"/>
  <c r="O474" i="10"/>
  <c r="J474" i="10" s="1"/>
  <c r="N1343" i="10" l="1"/>
  <c r="N474" i="10"/>
  <c r="P474" i="10" s="1"/>
  <c r="P1342" i="10"/>
  <c r="M1342" i="10" a="1"/>
  <c r="M1342" i="10" s="1"/>
  <c r="L1342" i="10" s="1"/>
  <c r="K1342" i="10" s="1"/>
  <c r="J1345" i="10"/>
  <c r="I1344" i="10"/>
  <c r="B1346" i="10"/>
  <c r="C1345" i="10" a="1"/>
  <c r="C1345" i="10" s="1"/>
  <c r="D1345" i="10" a="1"/>
  <c r="D1345" i="10" s="1"/>
  <c r="E1345" i="10" a="1"/>
  <c r="E1345" i="10" s="1"/>
  <c r="M474" i="10" a="1"/>
  <c r="M474" i="10" s="1"/>
  <c r="M473" i="10" a="1"/>
  <c r="M473" i="10" s="1"/>
  <c r="L473" i="10" s="1"/>
  <c r="K473" i="10" s="1"/>
  <c r="P473" i="10"/>
  <c r="O475" i="10"/>
  <c r="J475" i="10" s="1"/>
  <c r="H475" i="10"/>
  <c r="I475" i="10" s="1"/>
  <c r="E477" i="10" a="1"/>
  <c r="E477" i="10" s="1"/>
  <c r="C477" i="10" a="1"/>
  <c r="C477" i="10" s="1"/>
  <c r="D477" i="10" a="1"/>
  <c r="D477" i="10" s="1"/>
  <c r="G476" i="10"/>
  <c r="Q476" i="10"/>
  <c r="N475" i="10" l="1"/>
  <c r="P475" i="10" s="1"/>
  <c r="N1344" i="10"/>
  <c r="P1343" i="10"/>
  <c r="M1343" i="10" a="1"/>
  <c r="M1343" i="10" s="1"/>
  <c r="L1343" i="10" s="1"/>
  <c r="K1343" i="10" s="1"/>
  <c r="I1345" i="10"/>
  <c r="J1346" i="10"/>
  <c r="B1347" i="10"/>
  <c r="C1346" i="10" a="1"/>
  <c r="C1346" i="10" s="1"/>
  <c r="D1346" i="10" a="1"/>
  <c r="D1346" i="10" s="1"/>
  <c r="E1346" i="10" a="1"/>
  <c r="E1346" i="10" s="1"/>
  <c r="Q477" i="10"/>
  <c r="G477" i="10"/>
  <c r="M475" i="10" a="1"/>
  <c r="M475" i="10" s="1"/>
  <c r="H476" i="10"/>
  <c r="I476" i="10" s="1"/>
  <c r="O476" i="10"/>
  <c r="J476" i="10" s="1"/>
  <c r="E478" i="10" a="1"/>
  <c r="E478" i="10" s="1"/>
  <c r="C478" i="10" a="1"/>
  <c r="C478" i="10" s="1"/>
  <c r="D478" i="10" a="1"/>
  <c r="D478" i="10" s="1"/>
  <c r="L474" i="10"/>
  <c r="K474" i="10" s="1"/>
  <c r="N1345" i="10" l="1"/>
  <c r="P1344" i="10"/>
  <c r="M1344" i="10" a="1"/>
  <c r="M1344" i="10" s="1"/>
  <c r="L1344" i="10" s="1"/>
  <c r="K1344" i="10" s="1"/>
  <c r="J1347" i="10"/>
  <c r="I1346" i="10"/>
  <c r="B1348" i="10"/>
  <c r="D1347" i="10" a="1"/>
  <c r="D1347" i="10" s="1"/>
  <c r="E1347" i="10" a="1"/>
  <c r="E1347" i="10" s="1"/>
  <c r="C1347" i="10" a="1"/>
  <c r="C1347" i="10" s="1"/>
  <c r="N476" i="10"/>
  <c r="M476" i="10" s="1" a="1"/>
  <c r="M476" i="10" s="1"/>
  <c r="E479" i="10" a="1"/>
  <c r="E479" i="10" s="1"/>
  <c r="C479" i="10" a="1"/>
  <c r="C479" i="10" s="1"/>
  <c r="D479" i="10" a="1"/>
  <c r="D479" i="10" s="1"/>
  <c r="L475" i="10"/>
  <c r="K475" i="10" s="1"/>
  <c r="O477" i="10"/>
  <c r="J477" i="10" s="1"/>
  <c r="H477" i="10"/>
  <c r="I477" i="10" s="1"/>
  <c r="G478" i="10"/>
  <c r="Q478" i="10"/>
  <c r="N477" i="10" l="1"/>
  <c r="N1346" i="10"/>
  <c r="P1345" i="10"/>
  <c r="M1345" i="10" a="1"/>
  <c r="M1345" i="10" s="1"/>
  <c r="L1345" i="10" s="1"/>
  <c r="K1345" i="10" s="1"/>
  <c r="J1348" i="10"/>
  <c r="I1347" i="10"/>
  <c r="B1349" i="10"/>
  <c r="C1348" i="10" a="1"/>
  <c r="C1348" i="10" s="1"/>
  <c r="D1348" i="10" a="1"/>
  <c r="D1348" i="10" s="1"/>
  <c r="E1348" i="10" a="1"/>
  <c r="E1348" i="10" s="1"/>
  <c r="P476" i="10"/>
  <c r="E480" i="10" a="1"/>
  <c r="E480" i="10" s="1"/>
  <c r="D480" i="10" a="1"/>
  <c r="D480" i="10" s="1"/>
  <c r="C480" i="10" a="1"/>
  <c r="C480" i="10" s="1"/>
  <c r="Q479" i="10"/>
  <c r="G479" i="10"/>
  <c r="O478" i="10"/>
  <c r="J478" i="10" s="1"/>
  <c r="H478" i="10"/>
  <c r="I478" i="10" s="1"/>
  <c r="P477" i="10"/>
  <c r="M477" i="10" a="1"/>
  <c r="M477" i="10" s="1"/>
  <c r="L476" i="10"/>
  <c r="K476" i="10" s="1"/>
  <c r="N1347" i="10" l="1"/>
  <c r="M1346" i="10" a="1"/>
  <c r="M1346" i="10" s="1"/>
  <c r="L1346" i="10" s="1"/>
  <c r="K1346" i="10" s="1"/>
  <c r="P1346" i="10"/>
  <c r="I1348" i="10"/>
  <c r="J1349" i="10"/>
  <c r="B1350" i="10"/>
  <c r="E1349" i="10" a="1"/>
  <c r="E1349" i="10" s="1"/>
  <c r="C1349" i="10" a="1"/>
  <c r="C1349" i="10" s="1"/>
  <c r="D1349" i="10" a="1"/>
  <c r="D1349" i="10" s="1"/>
  <c r="N478" i="10"/>
  <c r="P478" i="10" s="1"/>
  <c r="O479" i="10"/>
  <c r="J479" i="10" s="1"/>
  <c r="H479" i="10"/>
  <c r="I479" i="10" s="1"/>
  <c r="L477" i="10"/>
  <c r="K477" i="10" s="1"/>
  <c r="E481" i="10" a="1"/>
  <c r="E481" i="10" s="1"/>
  <c r="D481" i="10" a="1"/>
  <c r="D481" i="10" s="1"/>
  <c r="C481" i="10" a="1"/>
  <c r="C481" i="10" s="1"/>
  <c r="G480" i="10"/>
  <c r="Q480" i="10"/>
  <c r="N479" i="10" l="1"/>
  <c r="N1348" i="10"/>
  <c r="M1347" i="10" a="1"/>
  <c r="M1347" i="10" s="1"/>
  <c r="L1347" i="10" s="1"/>
  <c r="K1347" i="10" s="1"/>
  <c r="P1347" i="10"/>
  <c r="B1351" i="10"/>
  <c r="D1350" i="10" a="1"/>
  <c r="D1350" i="10" s="1"/>
  <c r="E1350" i="10" a="1"/>
  <c r="E1350" i="10" s="1"/>
  <c r="C1350" i="10" a="1"/>
  <c r="C1350" i="10" s="1"/>
  <c r="J1350" i="10"/>
  <c r="I1349" i="10"/>
  <c r="M478" i="10" a="1"/>
  <c r="M478" i="10" s="1"/>
  <c r="L478" i="10" s="1"/>
  <c r="K478" i="10" s="1"/>
  <c r="M479" i="10" a="1"/>
  <c r="M479" i="10" s="1"/>
  <c r="P479" i="10"/>
  <c r="G481" i="10"/>
  <c r="Q481" i="10"/>
  <c r="H480" i="10"/>
  <c r="I480" i="10" s="1"/>
  <c r="O480" i="10"/>
  <c r="J480" i="10" s="1"/>
  <c r="E482" i="10" a="1"/>
  <c r="E482" i="10" s="1"/>
  <c r="C482" i="10" a="1"/>
  <c r="C482" i="10" s="1"/>
  <c r="D482" i="10" a="1"/>
  <c r="D482" i="10" s="1"/>
  <c r="N1349" i="10" l="1"/>
  <c r="P1348" i="10"/>
  <c r="M1348" i="10" a="1"/>
  <c r="M1348" i="10" s="1"/>
  <c r="L1348" i="10" s="1"/>
  <c r="K1348" i="10" s="1"/>
  <c r="I1350" i="10"/>
  <c r="J1351" i="10"/>
  <c r="B1352" i="10"/>
  <c r="C1351" i="10" a="1"/>
  <c r="C1351" i="10" s="1"/>
  <c r="D1351" i="10" a="1"/>
  <c r="D1351" i="10" s="1"/>
  <c r="E1351" i="10" a="1"/>
  <c r="E1351" i="10" s="1"/>
  <c r="N480" i="10"/>
  <c r="P480" i="10" s="1"/>
  <c r="E483" i="10" a="1"/>
  <c r="E483" i="10" s="1"/>
  <c r="C483" i="10" a="1"/>
  <c r="C483" i="10" s="1"/>
  <c r="D483" i="10" a="1"/>
  <c r="D483" i="10" s="1"/>
  <c r="O481" i="10"/>
  <c r="J481" i="10" s="1"/>
  <c r="H481" i="10"/>
  <c r="I481" i="10" s="1"/>
  <c r="G482" i="10"/>
  <c r="Q482" i="10"/>
  <c r="L479" i="10"/>
  <c r="K479" i="10" s="1"/>
  <c r="N1350" i="10" l="1"/>
  <c r="P1349" i="10"/>
  <c r="M1349" i="10" a="1"/>
  <c r="M1349" i="10" s="1"/>
  <c r="L1349" i="10" s="1"/>
  <c r="K1349" i="10" s="1"/>
  <c r="B1353" i="10"/>
  <c r="E1352" i="10" a="1"/>
  <c r="E1352" i="10" s="1"/>
  <c r="C1352" i="10" a="1"/>
  <c r="C1352" i="10" s="1"/>
  <c r="D1352" i="10" a="1"/>
  <c r="D1352" i="10" s="1"/>
  <c r="I1351" i="10"/>
  <c r="J1352" i="10"/>
  <c r="N481" i="10"/>
  <c r="P481" i="10" s="1"/>
  <c r="M480" i="10" a="1"/>
  <c r="M480" i="10" s="1"/>
  <c r="L480" i="10" s="1"/>
  <c r="K480" i="10" s="1"/>
  <c r="E484" i="10" a="1"/>
  <c r="E484" i="10" s="1"/>
  <c r="D484" i="10" a="1"/>
  <c r="D484" i="10" s="1"/>
  <c r="C484" i="10" a="1"/>
  <c r="C484" i="10" s="1"/>
  <c r="H482" i="10"/>
  <c r="I482" i="10" s="1"/>
  <c r="O482" i="10"/>
  <c r="J482" i="10" s="1"/>
  <c r="Q483" i="10"/>
  <c r="G483" i="10"/>
  <c r="N1351" i="10" l="1"/>
  <c r="P1350" i="10"/>
  <c r="M1350" i="10" a="1"/>
  <c r="M1350" i="10" s="1"/>
  <c r="L1350" i="10" s="1"/>
  <c r="K1350" i="10" s="1"/>
  <c r="J1353" i="10"/>
  <c r="I1352" i="10"/>
  <c r="B1354" i="10"/>
  <c r="C1353" i="10" a="1"/>
  <c r="C1353" i="10" s="1"/>
  <c r="D1353" i="10" a="1"/>
  <c r="D1353" i="10" s="1"/>
  <c r="E1353" i="10" a="1"/>
  <c r="E1353" i="10" s="1"/>
  <c r="M481" i="10" a="1"/>
  <c r="M481" i="10" s="1"/>
  <c r="L481" i="10" s="1"/>
  <c r="K481" i="10" s="1"/>
  <c r="N482" i="10"/>
  <c r="P482" i="10" s="1"/>
  <c r="E485" i="10" a="1"/>
  <c r="E485" i="10" s="1"/>
  <c r="C485" i="10" a="1"/>
  <c r="C485" i="10" s="1"/>
  <c r="D485" i="10" a="1"/>
  <c r="D485" i="10" s="1"/>
  <c r="H483" i="10"/>
  <c r="I483" i="10" s="1"/>
  <c r="O483" i="10"/>
  <c r="J483" i="10" s="1"/>
  <c r="G484" i="10"/>
  <c r="Q484" i="10"/>
  <c r="N1352" i="10" l="1"/>
  <c r="P1351" i="10"/>
  <c r="M1351" i="10" a="1"/>
  <c r="M1351" i="10" s="1"/>
  <c r="L1351" i="10" s="1"/>
  <c r="K1351" i="10" s="1"/>
  <c r="N483" i="10"/>
  <c r="M483" i="10" s="1" a="1"/>
  <c r="M483" i="10" s="1"/>
  <c r="B1355" i="10"/>
  <c r="C1354" i="10" a="1"/>
  <c r="C1354" i="10" s="1"/>
  <c r="D1354" i="10" a="1"/>
  <c r="D1354" i="10" s="1"/>
  <c r="E1354" i="10" a="1"/>
  <c r="E1354" i="10" s="1"/>
  <c r="I1353" i="10"/>
  <c r="J1354" i="10"/>
  <c r="M482" i="10" a="1"/>
  <c r="M482" i="10" s="1"/>
  <c r="L482" i="10" s="1"/>
  <c r="K482" i="10" s="1"/>
  <c r="E486" i="10" a="1"/>
  <c r="E486" i="10" s="1"/>
  <c r="C486" i="10" a="1"/>
  <c r="C486" i="10" s="1"/>
  <c r="D486" i="10" a="1"/>
  <c r="D486" i="10" s="1"/>
  <c r="Q485" i="10"/>
  <c r="G485" i="10"/>
  <c r="H484" i="10"/>
  <c r="I484" i="10" s="1"/>
  <c r="O484" i="10"/>
  <c r="J484" i="10" s="1"/>
  <c r="N484" i="10" l="1"/>
  <c r="P483" i="10"/>
  <c r="N1353" i="10"/>
  <c r="P1352" i="10"/>
  <c r="M1352" i="10" a="1"/>
  <c r="M1352" i="10" s="1"/>
  <c r="L1352" i="10" s="1"/>
  <c r="K1352" i="10" s="1"/>
  <c r="J1355" i="10"/>
  <c r="I1354" i="10"/>
  <c r="B1356" i="10"/>
  <c r="D1355" i="10" a="1"/>
  <c r="D1355" i="10" s="1"/>
  <c r="E1355" i="10" a="1"/>
  <c r="E1355" i="10" s="1"/>
  <c r="C1355" i="10" a="1"/>
  <c r="C1355" i="10" s="1"/>
  <c r="L483" i="10"/>
  <c r="K483" i="10" s="1"/>
  <c r="P484" i="10"/>
  <c r="M484" i="10" a="1"/>
  <c r="M484" i="10" s="1"/>
  <c r="E487" i="10" a="1"/>
  <c r="E487" i="10" s="1"/>
  <c r="C487" i="10" a="1"/>
  <c r="C487" i="10" s="1"/>
  <c r="D487" i="10" a="1"/>
  <c r="D487" i="10" s="1"/>
  <c r="O485" i="10"/>
  <c r="J485" i="10" s="1"/>
  <c r="H485" i="10"/>
  <c r="I485" i="10" s="1"/>
  <c r="G486" i="10"/>
  <c r="Q486" i="10"/>
  <c r="L484" i="10" l="1"/>
  <c r="K484" i="10" s="1"/>
  <c r="N1354" i="10"/>
  <c r="P1353" i="10"/>
  <c r="M1353" i="10" a="1"/>
  <c r="M1353" i="10" s="1"/>
  <c r="L1353" i="10" s="1"/>
  <c r="K1353" i="10" s="1"/>
  <c r="J1356" i="10"/>
  <c r="I1355" i="10"/>
  <c r="B1357" i="10"/>
  <c r="C1356" i="10" a="1"/>
  <c r="C1356" i="10" s="1"/>
  <c r="D1356" i="10" a="1"/>
  <c r="D1356" i="10" s="1"/>
  <c r="E1356" i="10" a="1"/>
  <c r="E1356" i="10" s="1"/>
  <c r="N485" i="10"/>
  <c r="P485" i="10" s="1"/>
  <c r="E488" i="10" a="1"/>
  <c r="E488" i="10" s="1"/>
  <c r="C488" i="10" a="1"/>
  <c r="C488" i="10" s="1"/>
  <c r="D488" i="10" a="1"/>
  <c r="D488" i="10" s="1"/>
  <c r="G487" i="10"/>
  <c r="Q487" i="10"/>
  <c r="H486" i="10"/>
  <c r="I486" i="10" s="1"/>
  <c r="O486" i="10"/>
  <c r="J486" i="10" s="1"/>
  <c r="N1355" i="10" l="1"/>
  <c r="M1354" i="10" a="1"/>
  <c r="M1354" i="10" s="1"/>
  <c r="L1354" i="10" s="1"/>
  <c r="K1354" i="10" s="1"/>
  <c r="P1354" i="10"/>
  <c r="I1356" i="10"/>
  <c r="J1357" i="10"/>
  <c r="B1358" i="10"/>
  <c r="E1357" i="10" a="1"/>
  <c r="E1357" i="10" s="1"/>
  <c r="C1357" i="10" a="1"/>
  <c r="C1357" i="10" s="1"/>
  <c r="D1357" i="10" a="1"/>
  <c r="D1357" i="10" s="1"/>
  <c r="M485" i="10" a="1"/>
  <c r="M485" i="10" s="1"/>
  <c r="L485" i="10" s="1"/>
  <c r="K485" i="10" s="1"/>
  <c r="O487" i="10"/>
  <c r="J487" i="10" s="1"/>
  <c r="H487" i="10"/>
  <c r="I487" i="10" s="1"/>
  <c r="E489" i="10" a="1"/>
  <c r="E489" i="10" s="1"/>
  <c r="C489" i="10" a="1"/>
  <c r="C489" i="10" s="1"/>
  <c r="D489" i="10" a="1"/>
  <c r="D489" i="10" s="1"/>
  <c r="G488" i="10"/>
  <c r="Q488" i="10"/>
  <c r="N486" i="10"/>
  <c r="N487" i="10" l="1"/>
  <c r="P487" i="10" s="1"/>
  <c r="N1356" i="10"/>
  <c r="M1355" i="10" a="1"/>
  <c r="M1355" i="10" s="1"/>
  <c r="L1355" i="10" s="1"/>
  <c r="K1355" i="10" s="1"/>
  <c r="P1355" i="10"/>
  <c r="J1358" i="10"/>
  <c r="I1357" i="10"/>
  <c r="B1359" i="10"/>
  <c r="D1358" i="10" a="1"/>
  <c r="D1358" i="10" s="1"/>
  <c r="E1358" i="10" a="1"/>
  <c r="E1358" i="10" s="1"/>
  <c r="C1358" i="10" a="1"/>
  <c r="C1358" i="10" s="1"/>
  <c r="M486" i="10" a="1"/>
  <c r="M486" i="10" s="1"/>
  <c r="L486" i="10" s="1"/>
  <c r="K486" i="10" s="1"/>
  <c r="P486" i="10"/>
  <c r="O488" i="10"/>
  <c r="J488" i="10" s="1"/>
  <c r="H488" i="10"/>
  <c r="I488" i="10" s="1"/>
  <c r="E490" i="10" a="1"/>
  <c r="E490" i="10" s="1"/>
  <c r="C490" i="10" a="1"/>
  <c r="C490" i="10" s="1"/>
  <c r="D490" i="10" a="1"/>
  <c r="D490" i="10" s="1"/>
  <c r="G489" i="10"/>
  <c r="Q489" i="10"/>
  <c r="M487" i="10" l="1" a="1"/>
  <c r="M487" i="10" s="1"/>
  <c r="N1357" i="10"/>
  <c r="P1356" i="10"/>
  <c r="M1356" i="10" a="1"/>
  <c r="M1356" i="10" s="1"/>
  <c r="L1356" i="10" s="1"/>
  <c r="K1356" i="10" s="1"/>
  <c r="B1360" i="10"/>
  <c r="C1359" i="10" a="1"/>
  <c r="C1359" i="10" s="1"/>
  <c r="D1359" i="10" a="1"/>
  <c r="D1359" i="10" s="1"/>
  <c r="E1359" i="10" a="1"/>
  <c r="E1359" i="10" s="1"/>
  <c r="I1358" i="10"/>
  <c r="J1359" i="10"/>
  <c r="N488" i="10"/>
  <c r="M488" i="10" s="1" a="1"/>
  <c r="M488" i="10" s="1"/>
  <c r="Q490" i="10"/>
  <c r="G490" i="10"/>
  <c r="H489" i="10"/>
  <c r="I489" i="10" s="1"/>
  <c r="O489" i="10"/>
  <c r="J489" i="10" s="1"/>
  <c r="E491" i="10" a="1"/>
  <c r="E491" i="10" s="1"/>
  <c r="C491" i="10" a="1"/>
  <c r="C491" i="10" s="1"/>
  <c r="D491" i="10" a="1"/>
  <c r="D491" i="10" s="1"/>
  <c r="L487" i="10"/>
  <c r="K487" i="10" s="1"/>
  <c r="P1357" i="10" l="1"/>
  <c r="M1357" i="10" a="1"/>
  <c r="M1357" i="10" s="1"/>
  <c r="L1357" i="10" s="1"/>
  <c r="K1357" i="10" s="1"/>
  <c r="N1358" i="10"/>
  <c r="I1359" i="10"/>
  <c r="J1360" i="10"/>
  <c r="B1361" i="10"/>
  <c r="E1360" i="10" a="1"/>
  <c r="E1360" i="10" s="1"/>
  <c r="C1360" i="10" a="1"/>
  <c r="C1360" i="10" s="1"/>
  <c r="D1360" i="10" a="1"/>
  <c r="D1360" i="10" s="1"/>
  <c r="N489" i="10"/>
  <c r="M489" i="10" s="1" a="1"/>
  <c r="M489" i="10" s="1"/>
  <c r="P488" i="10"/>
  <c r="E492" i="10" a="1"/>
  <c r="E492" i="10" s="1"/>
  <c r="C492" i="10" a="1"/>
  <c r="C492" i="10" s="1"/>
  <c r="D492" i="10" a="1"/>
  <c r="D492" i="10" s="1"/>
  <c r="H490" i="10"/>
  <c r="I490" i="10" s="1"/>
  <c r="O490" i="10"/>
  <c r="J490" i="10" s="1"/>
  <c r="G491" i="10"/>
  <c r="Q491" i="10"/>
  <c r="L488" i="10"/>
  <c r="K488" i="10" s="1"/>
  <c r="N1359" i="10" l="1"/>
  <c r="P1358" i="10"/>
  <c r="M1358" i="10" a="1"/>
  <c r="M1358" i="10" s="1"/>
  <c r="L1358" i="10" s="1"/>
  <c r="K1358" i="10" s="1"/>
  <c r="J1361" i="10"/>
  <c r="I1360" i="10"/>
  <c r="B1362" i="10"/>
  <c r="C1361" i="10" a="1"/>
  <c r="C1361" i="10" s="1"/>
  <c r="D1361" i="10" a="1"/>
  <c r="D1361" i="10" s="1"/>
  <c r="E1361" i="10" a="1"/>
  <c r="E1361" i="10" s="1"/>
  <c r="N490" i="10"/>
  <c r="P490" i="10" s="1"/>
  <c r="P489" i="10"/>
  <c r="E493" i="10" a="1"/>
  <c r="E493" i="10" s="1"/>
  <c r="D493" i="10" a="1"/>
  <c r="D493" i="10" s="1"/>
  <c r="C493" i="10" a="1"/>
  <c r="C493" i="10" s="1"/>
  <c r="G492" i="10"/>
  <c r="Q492" i="10"/>
  <c r="H491" i="10"/>
  <c r="I491" i="10" s="1"/>
  <c r="O491" i="10"/>
  <c r="J491" i="10" s="1"/>
  <c r="L489" i="10"/>
  <c r="K489" i="10" s="1"/>
  <c r="N1360" i="10" l="1"/>
  <c r="P1359" i="10"/>
  <c r="M1359" i="10" a="1"/>
  <c r="M1359" i="10" s="1"/>
  <c r="L1359" i="10" s="1"/>
  <c r="K1359" i="10" s="1"/>
  <c r="I1361" i="10"/>
  <c r="J1362" i="10"/>
  <c r="B1363" i="10"/>
  <c r="C1362" i="10" a="1"/>
  <c r="C1362" i="10" s="1"/>
  <c r="D1362" i="10" a="1"/>
  <c r="D1362" i="10" s="1"/>
  <c r="E1362" i="10" a="1"/>
  <c r="E1362" i="10" s="1"/>
  <c r="M490" i="10" a="1"/>
  <c r="M490" i="10" s="1"/>
  <c r="N491" i="10"/>
  <c r="P491" i="10" s="1"/>
  <c r="H492" i="10"/>
  <c r="I492" i="10" s="1"/>
  <c r="O492" i="10"/>
  <c r="J492" i="10" s="1"/>
  <c r="E494" i="10" a="1"/>
  <c r="E494" i="10" s="1"/>
  <c r="C494" i="10" a="1"/>
  <c r="C494" i="10" s="1"/>
  <c r="D494" i="10" a="1"/>
  <c r="D494" i="10" s="1"/>
  <c r="G493" i="10"/>
  <c r="Q493" i="10"/>
  <c r="L490" i="10"/>
  <c r="K490" i="10" s="1"/>
  <c r="N1361" i="10" l="1"/>
  <c r="P1360" i="10"/>
  <c r="M1360" i="10" a="1"/>
  <c r="M1360" i="10" s="1"/>
  <c r="L1360" i="10" s="1"/>
  <c r="K1360" i="10" s="1"/>
  <c r="B1364" i="10"/>
  <c r="D1363" i="10" a="1"/>
  <c r="D1363" i="10" s="1"/>
  <c r="E1363" i="10" a="1"/>
  <c r="E1363" i="10" s="1"/>
  <c r="C1363" i="10" a="1"/>
  <c r="C1363" i="10" s="1"/>
  <c r="J1363" i="10"/>
  <c r="I1362" i="10"/>
  <c r="M491" i="10" a="1"/>
  <c r="M491" i="10" s="1"/>
  <c r="L491" i="10" s="1"/>
  <c r="K491" i="10" s="1"/>
  <c r="N492" i="10"/>
  <c r="M492" i="10" s="1" a="1"/>
  <c r="M492" i="10" s="1"/>
  <c r="Q494" i="10"/>
  <c r="G494" i="10"/>
  <c r="H493" i="10"/>
  <c r="I493" i="10" s="1"/>
  <c r="O493" i="10"/>
  <c r="J493" i="10" s="1"/>
  <c r="E495" i="10" a="1"/>
  <c r="E495" i="10" s="1"/>
  <c r="D495" i="10" a="1"/>
  <c r="D495" i="10" s="1"/>
  <c r="C495" i="10" a="1"/>
  <c r="C495" i="10" s="1"/>
  <c r="N1362" i="10" l="1"/>
  <c r="P1361" i="10"/>
  <c r="M1361" i="10" a="1"/>
  <c r="M1361" i="10" s="1"/>
  <c r="L1361" i="10" s="1"/>
  <c r="K1361" i="10" s="1"/>
  <c r="J1364" i="10"/>
  <c r="I1363" i="10"/>
  <c r="B1365" i="10"/>
  <c r="C1364" i="10" a="1"/>
  <c r="C1364" i="10" s="1"/>
  <c r="D1364" i="10" a="1"/>
  <c r="D1364" i="10" s="1"/>
  <c r="E1364" i="10" a="1"/>
  <c r="E1364" i="10" s="1"/>
  <c r="P492" i="10"/>
  <c r="N493" i="10"/>
  <c r="P493" i="10" s="1"/>
  <c r="E496" i="10" a="1"/>
  <c r="E496" i="10" s="1"/>
  <c r="D496" i="10" a="1"/>
  <c r="D496" i="10" s="1"/>
  <c r="C496" i="10" a="1"/>
  <c r="C496" i="10" s="1"/>
  <c r="H494" i="10"/>
  <c r="I494" i="10" s="1"/>
  <c r="O494" i="10"/>
  <c r="J494" i="10" s="1"/>
  <c r="Q495" i="10"/>
  <c r="G495" i="10"/>
  <c r="L492" i="10"/>
  <c r="K492" i="10" s="1"/>
  <c r="N1363" i="10" l="1"/>
  <c r="M1362" i="10" a="1"/>
  <c r="M1362" i="10" s="1"/>
  <c r="L1362" i="10" s="1"/>
  <c r="K1362" i="10" s="1"/>
  <c r="P1362" i="10"/>
  <c r="I1364" i="10"/>
  <c r="J1365" i="10"/>
  <c r="B1366" i="10"/>
  <c r="E1365" i="10" a="1"/>
  <c r="E1365" i="10" s="1"/>
  <c r="C1365" i="10" a="1"/>
  <c r="C1365" i="10" s="1"/>
  <c r="D1365" i="10" a="1"/>
  <c r="D1365" i="10" s="1"/>
  <c r="N494" i="10"/>
  <c r="M494" i="10" s="1" a="1"/>
  <c r="M494" i="10" s="1"/>
  <c r="M493" i="10" a="1"/>
  <c r="M493" i="10" s="1"/>
  <c r="L493" i="10" s="1"/>
  <c r="K493" i="10" s="1"/>
  <c r="E497" i="10" a="1"/>
  <c r="E497" i="10" s="1"/>
  <c r="D497" i="10" a="1"/>
  <c r="D497" i="10" s="1"/>
  <c r="C497" i="10" a="1"/>
  <c r="C497" i="10" s="1"/>
  <c r="O495" i="10"/>
  <c r="J495" i="10" s="1"/>
  <c r="H495" i="10"/>
  <c r="I495" i="10" s="1"/>
  <c r="Q496" i="10"/>
  <c r="G496" i="10"/>
  <c r="N1364" i="10" l="1"/>
  <c r="M1363" i="10" a="1"/>
  <c r="M1363" i="10" s="1"/>
  <c r="L1363" i="10" s="1"/>
  <c r="K1363" i="10" s="1"/>
  <c r="P1363" i="10"/>
  <c r="J1366" i="10"/>
  <c r="I1365" i="10"/>
  <c r="B1367" i="10"/>
  <c r="D1366" i="10" a="1"/>
  <c r="D1366" i="10" s="1"/>
  <c r="E1366" i="10" a="1"/>
  <c r="E1366" i="10" s="1"/>
  <c r="C1366" i="10" a="1"/>
  <c r="C1366" i="10" s="1"/>
  <c r="P494" i="10"/>
  <c r="N495" i="10"/>
  <c r="E498" i="10" a="1"/>
  <c r="E498" i="10" s="1"/>
  <c r="D498" i="10" a="1"/>
  <c r="D498" i="10" s="1"/>
  <c r="C498" i="10" a="1"/>
  <c r="C498" i="10" s="1"/>
  <c r="G497" i="10"/>
  <c r="Q497" i="10"/>
  <c r="H496" i="10"/>
  <c r="I496" i="10" s="1"/>
  <c r="O496" i="10"/>
  <c r="J496" i="10" s="1"/>
  <c r="L494" i="10"/>
  <c r="K494" i="10" s="1"/>
  <c r="P1364" i="10" l="1"/>
  <c r="M1364" i="10" a="1"/>
  <c r="M1364" i="10" s="1"/>
  <c r="L1364" i="10" s="1"/>
  <c r="K1364" i="10" s="1"/>
  <c r="N1365" i="10"/>
  <c r="I1366" i="10"/>
  <c r="J1367" i="10"/>
  <c r="B1368" i="10"/>
  <c r="C1367" i="10" a="1"/>
  <c r="C1367" i="10" s="1"/>
  <c r="D1367" i="10" a="1"/>
  <c r="D1367" i="10" s="1"/>
  <c r="E1367" i="10" a="1"/>
  <c r="E1367" i="10" s="1"/>
  <c r="H497" i="10"/>
  <c r="I497" i="10" s="1"/>
  <c r="O497" i="10"/>
  <c r="J497" i="10" s="1"/>
  <c r="E499" i="10" a="1"/>
  <c r="E499" i="10" s="1"/>
  <c r="D499" i="10" a="1"/>
  <c r="D499" i="10" s="1"/>
  <c r="C499" i="10" a="1"/>
  <c r="C499" i="10" s="1"/>
  <c r="G498" i="10"/>
  <c r="Q498" i="10"/>
  <c r="N496" i="10"/>
  <c r="P495" i="10"/>
  <c r="M495" i="10" a="1"/>
  <c r="M495" i="10" s="1"/>
  <c r="L495" i="10" s="1"/>
  <c r="K495" i="10" s="1"/>
  <c r="N1366" i="10" l="1"/>
  <c r="P1365" i="10"/>
  <c r="M1365" i="10" a="1"/>
  <c r="M1365" i="10" s="1"/>
  <c r="L1365" i="10" s="1"/>
  <c r="K1365" i="10" s="1"/>
  <c r="I1367" i="10"/>
  <c r="J1368" i="10"/>
  <c r="B1369" i="10"/>
  <c r="E1368" i="10" a="1"/>
  <c r="E1368" i="10" s="1"/>
  <c r="C1368" i="10" a="1"/>
  <c r="C1368" i="10" s="1"/>
  <c r="D1368" i="10" a="1"/>
  <c r="D1368" i="10" s="1"/>
  <c r="N497" i="10"/>
  <c r="P497" i="10" s="1"/>
  <c r="O498" i="10"/>
  <c r="J498" i="10" s="1"/>
  <c r="H498" i="10"/>
  <c r="I498" i="10" s="1"/>
  <c r="E500" i="10" a="1"/>
  <c r="E500" i="10" s="1"/>
  <c r="C500" i="10" a="1"/>
  <c r="C500" i="10" s="1"/>
  <c r="D500" i="10" a="1"/>
  <c r="D500" i="10" s="1"/>
  <c r="Q499" i="10"/>
  <c r="G499" i="10"/>
  <c r="M496" i="10" a="1"/>
  <c r="M496" i="10" s="1"/>
  <c r="L496" i="10" s="1"/>
  <c r="K496" i="10" s="1"/>
  <c r="P496" i="10"/>
  <c r="N1367" i="10" l="1"/>
  <c r="P1366" i="10"/>
  <c r="M1366" i="10" a="1"/>
  <c r="M1366" i="10" s="1"/>
  <c r="L1366" i="10" s="1"/>
  <c r="K1366" i="10" s="1"/>
  <c r="J1369" i="10"/>
  <c r="I1368" i="10"/>
  <c r="B1370" i="10"/>
  <c r="C1369" i="10" a="1"/>
  <c r="C1369" i="10" s="1"/>
  <c r="D1369" i="10" a="1"/>
  <c r="D1369" i="10" s="1"/>
  <c r="E1369" i="10" a="1"/>
  <c r="E1369" i="10" s="1"/>
  <c r="M497" i="10" a="1"/>
  <c r="M497" i="10" s="1"/>
  <c r="L497" i="10" s="1"/>
  <c r="K497" i="10" s="1"/>
  <c r="N498" i="10"/>
  <c r="M498" i="10" s="1" a="1"/>
  <c r="M498" i="10" s="1"/>
  <c r="H499" i="10"/>
  <c r="I499" i="10" s="1"/>
  <c r="O499" i="10"/>
  <c r="J499" i="10" s="1"/>
  <c r="E501" i="10" a="1"/>
  <c r="E501" i="10" s="1"/>
  <c r="D501" i="10" a="1"/>
  <c r="D501" i="10" s="1"/>
  <c r="C501" i="10" a="1"/>
  <c r="C501" i="10" s="1"/>
  <c r="G500" i="10"/>
  <c r="Q500" i="10"/>
  <c r="N1368" i="10" l="1"/>
  <c r="P1367" i="10"/>
  <c r="M1367" i="10" a="1"/>
  <c r="M1367" i="10" s="1"/>
  <c r="L1367" i="10" s="1"/>
  <c r="K1367" i="10" s="1"/>
  <c r="I1369" i="10"/>
  <c r="J1370" i="10"/>
  <c r="B1371" i="10"/>
  <c r="C1370" i="10" a="1"/>
  <c r="C1370" i="10" s="1"/>
  <c r="D1370" i="10" a="1"/>
  <c r="D1370" i="10" s="1"/>
  <c r="E1370" i="10" a="1"/>
  <c r="E1370" i="10" s="1"/>
  <c r="P498" i="10"/>
  <c r="N499" i="10"/>
  <c r="P499" i="10" s="1"/>
  <c r="L498" i="10"/>
  <c r="K498" i="10" s="1"/>
  <c r="E502" i="10" a="1"/>
  <c r="E502" i="10" s="1"/>
  <c r="C502" i="10" a="1"/>
  <c r="C502" i="10" s="1"/>
  <c r="D502" i="10" a="1"/>
  <c r="D502" i="10" s="1"/>
  <c r="Q501" i="10"/>
  <c r="G501" i="10"/>
  <c r="H500" i="10"/>
  <c r="I500" i="10" s="1"/>
  <c r="O500" i="10"/>
  <c r="J500" i="10" s="1"/>
  <c r="N1369" i="10" l="1"/>
  <c r="P1368" i="10"/>
  <c r="M1368" i="10" a="1"/>
  <c r="M1368" i="10" s="1"/>
  <c r="L1368" i="10" s="1"/>
  <c r="K1368" i="10" s="1"/>
  <c r="B1372" i="10"/>
  <c r="D1371" i="10" a="1"/>
  <c r="D1371" i="10" s="1"/>
  <c r="E1371" i="10" a="1"/>
  <c r="E1371" i="10" s="1"/>
  <c r="C1371" i="10" a="1"/>
  <c r="C1371" i="10" s="1"/>
  <c r="J1371" i="10"/>
  <c r="I1370" i="10"/>
  <c r="M499" i="10" a="1"/>
  <c r="M499" i="10" s="1"/>
  <c r="L499" i="10" s="1"/>
  <c r="K499" i="10" s="1"/>
  <c r="N500" i="10"/>
  <c r="P500" i="10" s="1"/>
  <c r="O501" i="10"/>
  <c r="J501" i="10" s="1"/>
  <c r="H501" i="10"/>
  <c r="I501" i="10" s="1"/>
  <c r="E503" i="10" a="1"/>
  <c r="E503" i="10" s="1"/>
  <c r="C503" i="10" a="1"/>
  <c r="C503" i="10" s="1"/>
  <c r="D503" i="10" a="1"/>
  <c r="D503" i="10" s="1"/>
  <c r="G502" i="10"/>
  <c r="Q502" i="10"/>
  <c r="N501" i="10" l="1"/>
  <c r="N1370" i="10"/>
  <c r="P1369" i="10"/>
  <c r="M1369" i="10" a="1"/>
  <c r="M1369" i="10" s="1"/>
  <c r="L1369" i="10" s="1"/>
  <c r="K1369" i="10" s="1"/>
  <c r="J1372" i="10"/>
  <c r="I1371" i="10"/>
  <c r="B1373" i="10"/>
  <c r="C1372" i="10" a="1"/>
  <c r="C1372" i="10" s="1"/>
  <c r="D1372" i="10" a="1"/>
  <c r="D1372" i="10" s="1"/>
  <c r="E1372" i="10" a="1"/>
  <c r="E1372" i="10" s="1"/>
  <c r="M500" i="10" a="1"/>
  <c r="M500" i="10" s="1"/>
  <c r="L500" i="10" s="1"/>
  <c r="K500" i="10" s="1"/>
  <c r="E504" i="10" a="1"/>
  <c r="E504" i="10" s="1"/>
  <c r="D504" i="10" a="1"/>
  <c r="D504" i="10" s="1"/>
  <c r="C504" i="10" a="1"/>
  <c r="C504" i="10" s="1"/>
  <c r="G503" i="10"/>
  <c r="Q503" i="10"/>
  <c r="P501" i="10"/>
  <c r="M501" i="10" a="1"/>
  <c r="M501" i="10" s="1"/>
  <c r="H502" i="10"/>
  <c r="I502" i="10" s="1"/>
  <c r="O502" i="10"/>
  <c r="J502" i="10" s="1"/>
  <c r="N1371" i="10" l="1"/>
  <c r="M1370" i="10" a="1"/>
  <c r="M1370" i="10" s="1"/>
  <c r="L1370" i="10" s="1"/>
  <c r="K1370" i="10" s="1"/>
  <c r="P1370" i="10"/>
  <c r="I1372" i="10"/>
  <c r="J1373" i="10"/>
  <c r="B1374" i="10"/>
  <c r="E1373" i="10" a="1"/>
  <c r="E1373" i="10" s="1"/>
  <c r="C1373" i="10" a="1"/>
  <c r="C1373" i="10" s="1"/>
  <c r="D1373" i="10" a="1"/>
  <c r="D1373" i="10" s="1"/>
  <c r="L501" i="10"/>
  <c r="K501" i="10" s="1"/>
  <c r="N502" i="10"/>
  <c r="P502" i="10" s="1"/>
  <c r="H503" i="10"/>
  <c r="I503" i="10" s="1"/>
  <c r="O503" i="10"/>
  <c r="J503" i="10" s="1"/>
  <c r="E505" i="10" a="1"/>
  <c r="E505" i="10" s="1"/>
  <c r="D505" i="10" a="1"/>
  <c r="D505" i="10" s="1"/>
  <c r="C505" i="10" a="1"/>
  <c r="C505" i="10" s="1"/>
  <c r="Q504" i="10"/>
  <c r="G504" i="10"/>
  <c r="N1372" i="10" l="1"/>
  <c r="M1371" i="10" a="1"/>
  <c r="M1371" i="10" s="1"/>
  <c r="L1371" i="10" s="1"/>
  <c r="K1371" i="10" s="1"/>
  <c r="P1371" i="10"/>
  <c r="J1374" i="10"/>
  <c r="I1373" i="10"/>
  <c r="B1375" i="10"/>
  <c r="D1374" i="10" a="1"/>
  <c r="D1374" i="10" s="1"/>
  <c r="E1374" i="10" a="1"/>
  <c r="E1374" i="10" s="1"/>
  <c r="C1374" i="10" a="1"/>
  <c r="C1374" i="10" s="1"/>
  <c r="N503" i="10"/>
  <c r="P503" i="10" s="1"/>
  <c r="M502" i="10" a="1"/>
  <c r="M502" i="10" s="1"/>
  <c r="L502" i="10" s="1"/>
  <c r="K502" i="10" s="1"/>
  <c r="E506" i="10" a="1"/>
  <c r="E506" i="10" s="1"/>
  <c r="D506" i="10" a="1"/>
  <c r="D506" i="10" s="1"/>
  <c r="C506" i="10" a="1"/>
  <c r="C506" i="10" s="1"/>
  <c r="G505" i="10"/>
  <c r="Q505" i="10"/>
  <c r="H504" i="10"/>
  <c r="I504" i="10" s="1"/>
  <c r="O504" i="10"/>
  <c r="J504" i="10" s="1"/>
  <c r="M503" i="10" l="1" a="1"/>
  <c r="M503" i="10" s="1"/>
  <c r="L503" i="10" s="1"/>
  <c r="K503" i="10" s="1"/>
  <c r="N1373" i="10"/>
  <c r="P1372" i="10"/>
  <c r="M1372" i="10" a="1"/>
  <c r="M1372" i="10" s="1"/>
  <c r="L1372" i="10" s="1"/>
  <c r="K1372" i="10" s="1"/>
  <c r="I1374" i="10"/>
  <c r="J1375" i="10"/>
  <c r="B1376" i="10"/>
  <c r="C1375" i="10" a="1"/>
  <c r="C1375" i="10" s="1"/>
  <c r="D1375" i="10" a="1"/>
  <c r="D1375" i="10" s="1"/>
  <c r="E1375" i="10" a="1"/>
  <c r="E1375" i="10" s="1"/>
  <c r="N504" i="10"/>
  <c r="P504" i="10" s="1"/>
  <c r="H505" i="10"/>
  <c r="I505" i="10" s="1"/>
  <c r="O505" i="10"/>
  <c r="J505" i="10" s="1"/>
  <c r="E507" i="10" a="1"/>
  <c r="E507" i="10" s="1"/>
  <c r="D507" i="10" a="1"/>
  <c r="D507" i="10" s="1"/>
  <c r="C507" i="10" a="1"/>
  <c r="C507" i="10" s="1"/>
  <c r="Q506" i="10"/>
  <c r="G506" i="10"/>
  <c r="M504" i="10" l="1" a="1"/>
  <c r="M504" i="10" s="1"/>
  <c r="L504" i="10" s="1"/>
  <c r="K504" i="10" s="1"/>
  <c r="P1373" i="10"/>
  <c r="M1373" i="10" a="1"/>
  <c r="M1373" i="10" s="1"/>
  <c r="L1373" i="10" s="1"/>
  <c r="K1373" i="10" s="1"/>
  <c r="N1374" i="10"/>
  <c r="B1377" i="10"/>
  <c r="E1376" i="10" a="1"/>
  <c r="E1376" i="10" s="1"/>
  <c r="C1376" i="10" a="1"/>
  <c r="C1376" i="10" s="1"/>
  <c r="D1376" i="10" a="1"/>
  <c r="D1376" i="10" s="1"/>
  <c r="I1375" i="10"/>
  <c r="J1376" i="10"/>
  <c r="N505" i="10"/>
  <c r="M505" i="10" s="1" a="1"/>
  <c r="M505" i="10" s="1"/>
  <c r="E508" i="10" a="1"/>
  <c r="E508" i="10" s="1"/>
  <c r="C508" i="10" a="1"/>
  <c r="C508" i="10" s="1"/>
  <c r="D508" i="10" a="1"/>
  <c r="D508" i="10" s="1"/>
  <c r="G507" i="10"/>
  <c r="Q507" i="10"/>
  <c r="O506" i="10"/>
  <c r="J506" i="10" s="1"/>
  <c r="H506" i="10"/>
  <c r="I506" i="10" s="1"/>
  <c r="L505" i="10" l="1"/>
  <c r="K505" i="10" s="1"/>
  <c r="N1375" i="10"/>
  <c r="P1374" i="10"/>
  <c r="M1374" i="10" a="1"/>
  <c r="M1374" i="10" s="1"/>
  <c r="L1374" i="10" s="1"/>
  <c r="K1374" i="10" s="1"/>
  <c r="J1377" i="10"/>
  <c r="I1376" i="10"/>
  <c r="B1378" i="10"/>
  <c r="C1377" i="10" a="1"/>
  <c r="C1377" i="10" s="1"/>
  <c r="D1377" i="10" a="1"/>
  <c r="D1377" i="10" s="1"/>
  <c r="E1377" i="10" a="1"/>
  <c r="E1377" i="10" s="1"/>
  <c r="P505" i="10"/>
  <c r="N506" i="10"/>
  <c r="P506" i="10" s="1"/>
  <c r="H507" i="10"/>
  <c r="I507" i="10" s="1"/>
  <c r="O507" i="10"/>
  <c r="J507" i="10" s="1"/>
  <c r="E509" i="10" a="1"/>
  <c r="E509" i="10" s="1"/>
  <c r="C509" i="10" a="1"/>
  <c r="C509" i="10" s="1"/>
  <c r="D509" i="10" a="1"/>
  <c r="D509" i="10" s="1"/>
  <c r="Q508" i="10"/>
  <c r="G508" i="10"/>
  <c r="N1376" i="10" l="1"/>
  <c r="P1375" i="10"/>
  <c r="M1375" i="10" a="1"/>
  <c r="M1375" i="10" s="1"/>
  <c r="L1375" i="10" s="1"/>
  <c r="K1375" i="10" s="1"/>
  <c r="I1377" i="10"/>
  <c r="J1378" i="10"/>
  <c r="B1379" i="10"/>
  <c r="C1378" i="10" a="1"/>
  <c r="C1378" i="10" s="1"/>
  <c r="D1378" i="10" a="1"/>
  <c r="D1378" i="10" s="1"/>
  <c r="E1378" i="10" a="1"/>
  <c r="E1378" i="10" s="1"/>
  <c r="N507" i="10"/>
  <c r="M507" i="10" s="1" a="1"/>
  <c r="M507" i="10" s="1"/>
  <c r="M506" i="10" a="1"/>
  <c r="M506" i="10" s="1"/>
  <c r="L506" i="10" s="1"/>
  <c r="K506" i="10" s="1"/>
  <c r="G509" i="10"/>
  <c r="Q509" i="10"/>
  <c r="E510" i="10" a="1"/>
  <c r="E510" i="10" s="1"/>
  <c r="C510" i="10" a="1"/>
  <c r="C510" i="10" s="1"/>
  <c r="D510" i="10" a="1"/>
  <c r="D510" i="10" s="1"/>
  <c r="O508" i="10"/>
  <c r="J508" i="10" s="1"/>
  <c r="H508" i="10"/>
  <c r="I508" i="10" s="1"/>
  <c r="N1377" i="10" l="1"/>
  <c r="P1376" i="10"/>
  <c r="M1376" i="10" a="1"/>
  <c r="M1376" i="10" s="1"/>
  <c r="L1376" i="10" s="1"/>
  <c r="K1376" i="10" s="1"/>
  <c r="B1380" i="10"/>
  <c r="D1379" i="10" a="1"/>
  <c r="D1379" i="10" s="1"/>
  <c r="E1379" i="10" a="1"/>
  <c r="E1379" i="10" s="1"/>
  <c r="C1379" i="10" a="1"/>
  <c r="C1379" i="10" s="1"/>
  <c r="J1379" i="10"/>
  <c r="I1378" i="10"/>
  <c r="L507" i="10"/>
  <c r="K507" i="10" s="1"/>
  <c r="P507" i="10"/>
  <c r="N508" i="10"/>
  <c r="M508" i="10" s="1" a="1"/>
  <c r="M508" i="10" s="1"/>
  <c r="L508" i="10" s="1"/>
  <c r="K508" i="10" s="1"/>
  <c r="G510" i="10"/>
  <c r="Q510" i="10"/>
  <c r="O509" i="10"/>
  <c r="J509" i="10" s="1"/>
  <c r="H509" i="10"/>
  <c r="I509" i="10" s="1"/>
  <c r="E511" i="10" a="1"/>
  <c r="E511" i="10" s="1"/>
  <c r="D511" i="10" a="1"/>
  <c r="D511" i="10" s="1"/>
  <c r="C511" i="10" a="1"/>
  <c r="C511" i="10" s="1"/>
  <c r="N1378" i="10" l="1"/>
  <c r="P1377" i="10"/>
  <c r="M1377" i="10" a="1"/>
  <c r="M1377" i="10" s="1"/>
  <c r="L1377" i="10" s="1"/>
  <c r="K1377" i="10" s="1"/>
  <c r="J1380" i="10"/>
  <c r="I1379" i="10"/>
  <c r="B1381" i="10"/>
  <c r="C1380" i="10" a="1"/>
  <c r="C1380" i="10" s="1"/>
  <c r="D1380" i="10" a="1"/>
  <c r="D1380" i="10" s="1"/>
  <c r="E1380" i="10" a="1"/>
  <c r="E1380" i="10" s="1"/>
  <c r="N509" i="10"/>
  <c r="P509" i="10" s="1"/>
  <c r="P508" i="10"/>
  <c r="O510" i="10"/>
  <c r="J510" i="10" s="1"/>
  <c r="H510" i="10"/>
  <c r="I510" i="10" s="1"/>
  <c r="G511" i="10"/>
  <c r="Q511" i="10"/>
  <c r="E512" i="10" a="1"/>
  <c r="E512" i="10" s="1"/>
  <c r="C512" i="10" a="1"/>
  <c r="C512" i="10" s="1"/>
  <c r="D512" i="10" a="1"/>
  <c r="D512" i="10" s="1"/>
  <c r="N510" i="10" l="1"/>
  <c r="P510" i="10" s="1"/>
  <c r="N1379" i="10"/>
  <c r="P1378" i="10"/>
  <c r="M1378" i="10" a="1"/>
  <c r="M1378" i="10" s="1"/>
  <c r="L1378" i="10" s="1"/>
  <c r="K1378" i="10" s="1"/>
  <c r="B1382" i="10"/>
  <c r="E1381" i="10" a="1"/>
  <c r="E1381" i="10" s="1"/>
  <c r="C1381" i="10" a="1"/>
  <c r="C1381" i="10" s="1"/>
  <c r="D1381" i="10" a="1"/>
  <c r="D1381" i="10" s="1"/>
  <c r="I1380" i="10"/>
  <c r="J1381" i="10"/>
  <c r="M509" i="10" a="1"/>
  <c r="M509" i="10" s="1"/>
  <c r="L509" i="10" s="1"/>
  <c r="K509" i="10" s="1"/>
  <c r="M510" i="10" a="1"/>
  <c r="M510" i="10" s="1"/>
  <c r="H511" i="10"/>
  <c r="I511" i="10" s="1"/>
  <c r="O511" i="10"/>
  <c r="J511" i="10" s="1"/>
  <c r="Q512" i="10"/>
  <c r="G512" i="10"/>
  <c r="E513" i="10" a="1"/>
  <c r="E513" i="10" s="1"/>
  <c r="C513" i="10" a="1"/>
  <c r="C513" i="10" s="1"/>
  <c r="D513" i="10" a="1"/>
  <c r="D513" i="10" s="1"/>
  <c r="L510" i="10" l="1"/>
  <c r="K510" i="10" s="1"/>
  <c r="N1380" i="10"/>
  <c r="P1379" i="10"/>
  <c r="M1379" i="10" a="1"/>
  <c r="M1379" i="10" s="1"/>
  <c r="L1379" i="10" s="1"/>
  <c r="K1379" i="10" s="1"/>
  <c r="J1382" i="10"/>
  <c r="I1381" i="10"/>
  <c r="B1383" i="10"/>
  <c r="D1382" i="10" a="1"/>
  <c r="D1382" i="10" s="1"/>
  <c r="E1382" i="10" a="1"/>
  <c r="E1382" i="10" s="1"/>
  <c r="C1382" i="10" a="1"/>
  <c r="C1382" i="10" s="1"/>
  <c r="N511" i="10"/>
  <c r="M511" i="10" s="1" a="1"/>
  <c r="M511" i="10" s="1"/>
  <c r="L511" i="10" s="1"/>
  <c r="K511" i="10" s="1"/>
  <c r="H512" i="10"/>
  <c r="I512" i="10" s="1"/>
  <c r="O512" i="10"/>
  <c r="J512" i="10" s="1"/>
  <c r="E514" i="10" a="1"/>
  <c r="E514" i="10" s="1"/>
  <c r="C514" i="10" a="1"/>
  <c r="C514" i="10" s="1"/>
  <c r="D514" i="10" a="1"/>
  <c r="D514" i="10" s="1"/>
  <c r="Q513" i="10"/>
  <c r="G513" i="10"/>
  <c r="N1381" i="10" l="1"/>
  <c r="P1380" i="10"/>
  <c r="M1380" i="10" a="1"/>
  <c r="M1380" i="10" s="1"/>
  <c r="L1380" i="10" s="1"/>
  <c r="K1380" i="10" s="1"/>
  <c r="I1382" i="10"/>
  <c r="J1383" i="10"/>
  <c r="B1384" i="10"/>
  <c r="C1383" i="10" a="1"/>
  <c r="C1383" i="10" s="1"/>
  <c r="D1383" i="10" a="1"/>
  <c r="D1383" i="10" s="1"/>
  <c r="E1383" i="10" a="1"/>
  <c r="E1383" i="10" s="1"/>
  <c r="N512" i="10"/>
  <c r="M512" i="10" s="1" a="1"/>
  <c r="M512" i="10" s="1"/>
  <c r="L512" i="10" s="1"/>
  <c r="K512" i="10" s="1"/>
  <c r="P511" i="10"/>
  <c r="E515" i="10" a="1"/>
  <c r="E515" i="10" s="1"/>
  <c r="D515" i="10" a="1"/>
  <c r="D515" i="10" s="1"/>
  <c r="C515" i="10" a="1"/>
  <c r="C515" i="10" s="1"/>
  <c r="G514" i="10"/>
  <c r="Q514" i="10"/>
  <c r="H513" i="10"/>
  <c r="I513" i="10" s="1"/>
  <c r="O513" i="10"/>
  <c r="J513" i="10" s="1"/>
  <c r="N1382" i="10" l="1"/>
  <c r="N513" i="10"/>
  <c r="M513" i="10" s="1" a="1"/>
  <c r="M513" i="10" s="1"/>
  <c r="L513" i="10" s="1"/>
  <c r="K513" i="10" s="1"/>
  <c r="P1381" i="10"/>
  <c r="M1381" i="10" a="1"/>
  <c r="M1381" i="10" s="1"/>
  <c r="L1381" i="10" s="1"/>
  <c r="K1381" i="10" s="1"/>
  <c r="B1385" i="10"/>
  <c r="E1384" i="10" a="1"/>
  <c r="E1384" i="10" s="1"/>
  <c r="C1384" i="10" a="1"/>
  <c r="C1384" i="10" s="1"/>
  <c r="D1384" i="10" a="1"/>
  <c r="D1384" i="10" s="1"/>
  <c r="I1383" i="10"/>
  <c r="J1384" i="10"/>
  <c r="P512" i="10"/>
  <c r="H514" i="10"/>
  <c r="I514" i="10" s="1"/>
  <c r="O514" i="10"/>
  <c r="J514" i="10" s="1"/>
  <c r="E516" i="10" a="1"/>
  <c r="E516" i="10" s="1"/>
  <c r="D516" i="10" a="1"/>
  <c r="D516" i="10" s="1"/>
  <c r="C516" i="10" a="1"/>
  <c r="C516" i="10" s="1"/>
  <c r="Q515" i="10"/>
  <c r="G515" i="10"/>
  <c r="P513" i="10" l="1"/>
  <c r="N1383" i="10"/>
  <c r="P1382" i="10"/>
  <c r="M1382" i="10" a="1"/>
  <c r="M1382" i="10" s="1"/>
  <c r="L1382" i="10" s="1"/>
  <c r="K1382" i="10" s="1"/>
  <c r="J1385" i="10"/>
  <c r="I1384" i="10"/>
  <c r="B1386" i="10"/>
  <c r="C1385" i="10" a="1"/>
  <c r="C1385" i="10" s="1"/>
  <c r="D1385" i="10" a="1"/>
  <c r="D1385" i="10" s="1"/>
  <c r="E1385" i="10" a="1"/>
  <c r="E1385" i="10" s="1"/>
  <c r="N514" i="10"/>
  <c r="P514" i="10" s="1"/>
  <c r="E517" i="10" a="1"/>
  <c r="E517" i="10" s="1"/>
  <c r="D517" i="10" a="1"/>
  <c r="D517" i="10" s="1"/>
  <c r="C517" i="10" a="1"/>
  <c r="C517" i="10" s="1"/>
  <c r="Q516" i="10"/>
  <c r="G516" i="10"/>
  <c r="H515" i="10"/>
  <c r="I515" i="10" s="1"/>
  <c r="O515" i="10"/>
  <c r="J515" i="10" s="1"/>
  <c r="N1384" i="10" l="1"/>
  <c r="P1383" i="10"/>
  <c r="M1383" i="10" a="1"/>
  <c r="M1383" i="10" s="1"/>
  <c r="L1383" i="10" s="1"/>
  <c r="K1383" i="10" s="1"/>
  <c r="I1385" i="10"/>
  <c r="J1386" i="10"/>
  <c r="B1387" i="10"/>
  <c r="C1386" i="10" a="1"/>
  <c r="C1386" i="10" s="1"/>
  <c r="D1386" i="10" a="1"/>
  <c r="D1386" i="10" s="1"/>
  <c r="E1386" i="10" a="1"/>
  <c r="E1386" i="10" s="1"/>
  <c r="M514" i="10" a="1"/>
  <c r="M514" i="10" s="1"/>
  <c r="L514" i="10" s="1"/>
  <c r="K514" i="10" s="1"/>
  <c r="H516" i="10"/>
  <c r="I516" i="10" s="1"/>
  <c r="O516" i="10"/>
  <c r="J516" i="10" s="1"/>
  <c r="N515" i="10"/>
  <c r="E518" i="10" a="1"/>
  <c r="E518" i="10" s="1"/>
  <c r="C518" i="10" a="1"/>
  <c r="C518" i="10" s="1"/>
  <c r="D518" i="10" a="1"/>
  <c r="D518" i="10" s="1"/>
  <c r="G517" i="10"/>
  <c r="Q517" i="10"/>
  <c r="N1385" i="10" l="1"/>
  <c r="P1384" i="10"/>
  <c r="M1384" i="10" a="1"/>
  <c r="M1384" i="10" s="1"/>
  <c r="L1384" i="10" s="1"/>
  <c r="K1384" i="10" s="1"/>
  <c r="B1388" i="10"/>
  <c r="D1387" i="10" a="1"/>
  <c r="D1387" i="10" s="1"/>
  <c r="E1387" i="10" a="1"/>
  <c r="E1387" i="10" s="1"/>
  <c r="C1387" i="10" a="1"/>
  <c r="C1387" i="10" s="1"/>
  <c r="J1387" i="10"/>
  <c r="I1386" i="10"/>
  <c r="N516" i="10"/>
  <c r="P516" i="10" s="1"/>
  <c r="O517" i="10"/>
  <c r="J517" i="10" s="1"/>
  <c r="H517" i="10"/>
  <c r="I517" i="10" s="1"/>
  <c r="E519" i="10" a="1"/>
  <c r="E519" i="10" s="1"/>
  <c r="D519" i="10" a="1"/>
  <c r="D519" i="10" s="1"/>
  <c r="C519" i="10" a="1"/>
  <c r="C519" i="10" s="1"/>
  <c r="G518" i="10"/>
  <c r="Q518" i="10"/>
  <c r="M515" i="10" a="1"/>
  <c r="M515" i="10" s="1"/>
  <c r="L515" i="10" s="1"/>
  <c r="K515" i="10" s="1"/>
  <c r="P515" i="10"/>
  <c r="N517" i="10" l="1"/>
  <c r="M516" i="10" a="1"/>
  <c r="M516" i="10" s="1"/>
  <c r="L516" i="10" s="1"/>
  <c r="K516" i="10" s="1"/>
  <c r="N1386" i="10"/>
  <c r="P1385" i="10"/>
  <c r="M1385" i="10" a="1"/>
  <c r="M1385" i="10" s="1"/>
  <c r="L1385" i="10" s="1"/>
  <c r="K1385" i="10" s="1"/>
  <c r="J1388" i="10"/>
  <c r="I1387" i="10"/>
  <c r="B1389" i="10"/>
  <c r="C1388" i="10" a="1"/>
  <c r="C1388" i="10" s="1"/>
  <c r="D1388" i="10" a="1"/>
  <c r="D1388" i="10" s="1"/>
  <c r="E1388" i="10" a="1"/>
  <c r="E1388" i="10" s="1"/>
  <c r="M517" i="10" a="1"/>
  <c r="M517" i="10" s="1"/>
  <c r="P517" i="10"/>
  <c r="H518" i="10"/>
  <c r="I518" i="10" s="1"/>
  <c r="O518" i="10"/>
  <c r="J518" i="10" s="1"/>
  <c r="E520" i="10" a="1"/>
  <c r="E520" i="10" s="1"/>
  <c r="D520" i="10" a="1"/>
  <c r="D520" i="10" s="1"/>
  <c r="C520" i="10" a="1"/>
  <c r="C520" i="10" s="1"/>
  <c r="G519" i="10"/>
  <c r="Q519" i="10"/>
  <c r="M1386" i="10" l="1" a="1"/>
  <c r="M1386" i="10" s="1"/>
  <c r="L1386" i="10" s="1"/>
  <c r="K1386" i="10" s="1"/>
  <c r="P1386" i="10"/>
  <c r="N1387" i="10"/>
  <c r="B1390" i="10"/>
  <c r="E1389" i="10" a="1"/>
  <c r="E1389" i="10" s="1"/>
  <c r="C1389" i="10" a="1"/>
  <c r="C1389" i="10" s="1"/>
  <c r="D1389" i="10" a="1"/>
  <c r="D1389" i="10" s="1"/>
  <c r="I1388" i="10"/>
  <c r="J1389" i="10"/>
  <c r="N518" i="10"/>
  <c r="M518" i="10" s="1" a="1"/>
  <c r="M518" i="10" s="1"/>
  <c r="Q520" i="10"/>
  <c r="G520" i="10"/>
  <c r="O519" i="10"/>
  <c r="J519" i="10" s="1"/>
  <c r="H519" i="10"/>
  <c r="I519" i="10" s="1"/>
  <c r="E521" i="10" a="1"/>
  <c r="E521" i="10" s="1"/>
  <c r="C521" i="10" a="1"/>
  <c r="C521" i="10" s="1"/>
  <c r="D521" i="10" a="1"/>
  <c r="D521" i="10" s="1"/>
  <c r="L517" i="10"/>
  <c r="K517" i="10" s="1"/>
  <c r="N519" i="10" l="1"/>
  <c r="P519" i="10" s="1"/>
  <c r="M1387" i="10" a="1"/>
  <c r="M1387" i="10" s="1"/>
  <c r="L1387" i="10" s="1"/>
  <c r="K1387" i="10" s="1"/>
  <c r="P1387" i="10"/>
  <c r="N1388" i="10"/>
  <c r="J1390" i="10"/>
  <c r="I1389" i="10"/>
  <c r="B1391" i="10"/>
  <c r="D1390" i="10" a="1"/>
  <c r="D1390" i="10" s="1"/>
  <c r="E1390" i="10" a="1"/>
  <c r="E1390" i="10" s="1"/>
  <c r="C1390" i="10" a="1"/>
  <c r="C1390" i="10" s="1"/>
  <c r="P518" i="10"/>
  <c r="H520" i="10"/>
  <c r="I520" i="10" s="1"/>
  <c r="O520" i="10"/>
  <c r="J520" i="10" s="1"/>
  <c r="E522" i="10" a="1"/>
  <c r="E522" i="10" s="1"/>
  <c r="C522" i="10" a="1"/>
  <c r="C522" i="10" s="1"/>
  <c r="D522" i="10" a="1"/>
  <c r="D522" i="10" s="1"/>
  <c r="G521" i="10"/>
  <c r="Q521" i="10"/>
  <c r="L518" i="10"/>
  <c r="K518" i="10" s="1"/>
  <c r="M519" i="10" l="1" a="1"/>
  <c r="M519" i="10" s="1"/>
  <c r="N520" i="10"/>
  <c r="P520" i="10" s="1"/>
  <c r="P1388" i="10"/>
  <c r="M1388" i="10" a="1"/>
  <c r="M1388" i="10" s="1"/>
  <c r="L1388" i="10" s="1"/>
  <c r="K1388" i="10" s="1"/>
  <c r="N1389" i="10"/>
  <c r="I1390" i="10"/>
  <c r="J1391" i="10"/>
  <c r="B1392" i="10"/>
  <c r="C1391" i="10" a="1"/>
  <c r="C1391" i="10" s="1"/>
  <c r="D1391" i="10" a="1"/>
  <c r="D1391" i="10" s="1"/>
  <c r="E1391" i="10" a="1"/>
  <c r="E1391" i="10" s="1"/>
  <c r="O521" i="10"/>
  <c r="J521" i="10" s="1"/>
  <c r="H521" i="10"/>
  <c r="I521" i="10" s="1"/>
  <c r="E523" i="10" a="1"/>
  <c r="E523" i="10" s="1"/>
  <c r="D523" i="10" a="1"/>
  <c r="D523" i="10" s="1"/>
  <c r="C523" i="10" a="1"/>
  <c r="C523" i="10" s="1"/>
  <c r="G522" i="10"/>
  <c r="Q522" i="10"/>
  <c r="M520" i="10" a="1"/>
  <c r="M520" i="10" s="1"/>
  <c r="L519" i="10"/>
  <c r="K519" i="10" s="1"/>
  <c r="N521" i="10" l="1"/>
  <c r="M521" i="10" s="1" a="1"/>
  <c r="M521" i="10" s="1"/>
  <c r="N1390" i="10"/>
  <c r="P1389" i="10"/>
  <c r="M1389" i="10" a="1"/>
  <c r="M1389" i="10" s="1"/>
  <c r="L1389" i="10" s="1"/>
  <c r="K1389" i="10" s="1"/>
  <c r="B1393" i="10"/>
  <c r="E1392" i="10" a="1"/>
  <c r="E1392" i="10" s="1"/>
  <c r="C1392" i="10" a="1"/>
  <c r="C1392" i="10" s="1"/>
  <c r="D1392" i="10" a="1"/>
  <c r="D1392" i="10" s="1"/>
  <c r="I1391" i="10"/>
  <c r="J1392" i="10"/>
  <c r="H522" i="10"/>
  <c r="I522" i="10" s="1"/>
  <c r="O522" i="10"/>
  <c r="J522" i="10" s="1"/>
  <c r="E524" i="10" a="1"/>
  <c r="E524" i="10" s="1"/>
  <c r="C524" i="10" a="1"/>
  <c r="C524" i="10" s="1"/>
  <c r="D524" i="10" a="1"/>
  <c r="D524" i="10" s="1"/>
  <c r="Q523" i="10"/>
  <c r="G523" i="10"/>
  <c r="L520" i="10"/>
  <c r="K520" i="10" s="1"/>
  <c r="P521" i="10" l="1"/>
  <c r="P1390" i="10"/>
  <c r="M1390" i="10" a="1"/>
  <c r="M1390" i="10" s="1"/>
  <c r="L1390" i="10" s="1"/>
  <c r="K1390" i="10" s="1"/>
  <c r="N1391" i="10"/>
  <c r="J1393" i="10"/>
  <c r="I1392" i="10"/>
  <c r="B1394" i="10"/>
  <c r="C1393" i="10" a="1"/>
  <c r="C1393" i="10" s="1"/>
  <c r="D1393" i="10" a="1"/>
  <c r="D1393" i="10" s="1"/>
  <c r="E1393" i="10" a="1"/>
  <c r="E1393" i="10" s="1"/>
  <c r="N522" i="10"/>
  <c r="M522" i="10" s="1" a="1"/>
  <c r="M522" i="10" s="1"/>
  <c r="Q524" i="10"/>
  <c r="G524" i="10"/>
  <c r="E525" i="10" a="1"/>
  <c r="E525" i="10" s="1"/>
  <c r="D525" i="10" a="1"/>
  <c r="D525" i="10" s="1"/>
  <c r="C525" i="10" a="1"/>
  <c r="C525" i="10" s="1"/>
  <c r="O523" i="10"/>
  <c r="J523" i="10" s="1"/>
  <c r="H523" i="10"/>
  <c r="I523" i="10" s="1"/>
  <c r="L521" i="10"/>
  <c r="K521" i="10" s="1"/>
  <c r="N1392" i="10" l="1"/>
  <c r="P1391" i="10"/>
  <c r="M1391" i="10" a="1"/>
  <c r="M1391" i="10" s="1"/>
  <c r="L1391" i="10" s="1"/>
  <c r="K1391" i="10" s="1"/>
  <c r="I1393" i="10"/>
  <c r="J1394" i="10"/>
  <c r="B1395" i="10"/>
  <c r="C1394" i="10" a="1"/>
  <c r="C1394" i="10" s="1"/>
  <c r="D1394" i="10" a="1"/>
  <c r="D1394" i="10" s="1"/>
  <c r="E1394" i="10" a="1"/>
  <c r="E1394" i="10" s="1"/>
  <c r="P522" i="10"/>
  <c r="N523" i="10"/>
  <c r="M523" i="10" s="1" a="1"/>
  <c r="M523" i="10" s="1"/>
  <c r="E526" i="10" a="1"/>
  <c r="E526" i="10" s="1"/>
  <c r="D526" i="10" a="1"/>
  <c r="D526" i="10" s="1"/>
  <c r="C526" i="10" a="1"/>
  <c r="C526" i="10" s="1"/>
  <c r="Q525" i="10"/>
  <c r="G525" i="10"/>
  <c r="O524" i="10"/>
  <c r="J524" i="10" s="1"/>
  <c r="H524" i="10"/>
  <c r="I524" i="10" s="1"/>
  <c r="L522" i="10"/>
  <c r="K522" i="10" s="1"/>
  <c r="N1393" i="10" l="1"/>
  <c r="P1392" i="10"/>
  <c r="M1392" i="10" a="1"/>
  <c r="M1392" i="10" s="1"/>
  <c r="L1392" i="10" s="1"/>
  <c r="K1392" i="10" s="1"/>
  <c r="B1396" i="10"/>
  <c r="D1395" i="10" a="1"/>
  <c r="D1395" i="10" s="1"/>
  <c r="E1395" i="10" a="1"/>
  <c r="E1395" i="10" s="1"/>
  <c r="C1395" i="10" a="1"/>
  <c r="C1395" i="10" s="1"/>
  <c r="J1395" i="10"/>
  <c r="I1394" i="10"/>
  <c r="P523" i="10"/>
  <c r="N524" i="10"/>
  <c r="M524" i="10" s="1" a="1"/>
  <c r="M524" i="10" s="1"/>
  <c r="H525" i="10"/>
  <c r="I525" i="10" s="1"/>
  <c r="O525" i="10"/>
  <c r="J525" i="10" s="1"/>
  <c r="L523" i="10"/>
  <c r="K523" i="10" s="1"/>
  <c r="E527" i="10" a="1"/>
  <c r="E527" i="10" s="1"/>
  <c r="D527" i="10" a="1"/>
  <c r="D527" i="10" s="1"/>
  <c r="C527" i="10" a="1"/>
  <c r="C527" i="10" s="1"/>
  <c r="G526" i="10"/>
  <c r="Q526" i="10"/>
  <c r="N1394" i="10" l="1"/>
  <c r="P1393" i="10"/>
  <c r="M1393" i="10" a="1"/>
  <c r="M1393" i="10" s="1"/>
  <c r="L1393" i="10" s="1"/>
  <c r="K1393" i="10" s="1"/>
  <c r="J1396" i="10"/>
  <c r="I1395" i="10"/>
  <c r="B1397" i="10"/>
  <c r="C1396" i="10" a="1"/>
  <c r="C1396" i="10" s="1"/>
  <c r="D1396" i="10" a="1"/>
  <c r="D1396" i="10" s="1"/>
  <c r="E1396" i="10" a="1"/>
  <c r="E1396" i="10" s="1"/>
  <c r="P524" i="10"/>
  <c r="N525" i="10"/>
  <c r="M525" i="10" s="1" a="1"/>
  <c r="M525" i="10" s="1"/>
  <c r="Q527" i="10"/>
  <c r="G527" i="10"/>
  <c r="H526" i="10"/>
  <c r="I526" i="10" s="1"/>
  <c r="O526" i="10"/>
  <c r="J526" i="10" s="1"/>
  <c r="E528" i="10" a="1"/>
  <c r="E528" i="10" s="1"/>
  <c r="C528" i="10" a="1"/>
  <c r="C528" i="10" s="1"/>
  <c r="D528" i="10" a="1"/>
  <c r="D528" i="10" s="1"/>
  <c r="L524" i="10"/>
  <c r="K524" i="10" s="1"/>
  <c r="N1395" i="10" l="1"/>
  <c r="P1394" i="10"/>
  <c r="M1394" i="10" a="1"/>
  <c r="M1394" i="10" s="1"/>
  <c r="L1394" i="10" s="1"/>
  <c r="K1394" i="10" s="1"/>
  <c r="B1398" i="10"/>
  <c r="E1397" i="10" a="1"/>
  <c r="E1397" i="10" s="1"/>
  <c r="C1397" i="10" a="1"/>
  <c r="C1397" i="10" s="1"/>
  <c r="D1397" i="10" a="1"/>
  <c r="D1397" i="10" s="1"/>
  <c r="I1396" i="10"/>
  <c r="J1397" i="10"/>
  <c r="P525" i="10"/>
  <c r="N526" i="10"/>
  <c r="P526" i="10" s="1"/>
  <c r="L525" i="10"/>
  <c r="K525" i="10" s="1"/>
  <c r="E529" i="10" a="1"/>
  <c r="E529" i="10" s="1"/>
  <c r="C529" i="10" a="1"/>
  <c r="C529" i="10" s="1"/>
  <c r="D529" i="10" a="1"/>
  <c r="D529" i="10" s="1"/>
  <c r="H527" i="10"/>
  <c r="I527" i="10" s="1"/>
  <c r="O527" i="10"/>
  <c r="J527" i="10" s="1"/>
  <c r="Q528" i="10"/>
  <c r="G528" i="10"/>
  <c r="N527" i="10" l="1"/>
  <c r="M527" i="10" s="1" a="1"/>
  <c r="M527" i="10" s="1"/>
  <c r="N1396" i="10"/>
  <c r="P1395" i="10"/>
  <c r="M1395" i="10" a="1"/>
  <c r="M1395" i="10" s="1"/>
  <c r="L1395" i="10" s="1"/>
  <c r="K1395" i="10" s="1"/>
  <c r="J1398" i="10"/>
  <c r="I1397" i="10"/>
  <c r="B1399" i="10"/>
  <c r="D1398" i="10" a="1"/>
  <c r="D1398" i="10" s="1"/>
  <c r="E1398" i="10" a="1"/>
  <c r="E1398" i="10" s="1"/>
  <c r="C1398" i="10" a="1"/>
  <c r="C1398" i="10" s="1"/>
  <c r="M526" i="10" a="1"/>
  <c r="M526" i="10" s="1"/>
  <c r="L526" i="10" s="1"/>
  <c r="K526" i="10" s="1"/>
  <c r="G529" i="10"/>
  <c r="Q529" i="10"/>
  <c r="E530" i="10" a="1"/>
  <c r="E530" i="10" s="1"/>
  <c r="D530" i="10" a="1"/>
  <c r="D530" i="10" s="1"/>
  <c r="C530" i="10" a="1"/>
  <c r="C530" i="10" s="1"/>
  <c r="O528" i="10"/>
  <c r="J528" i="10" s="1"/>
  <c r="H528" i="10"/>
  <c r="I528" i="10" s="1"/>
  <c r="P527" i="10" l="1"/>
  <c r="P1396" i="10"/>
  <c r="M1396" i="10" a="1"/>
  <c r="M1396" i="10" s="1"/>
  <c r="L1396" i="10" s="1"/>
  <c r="K1396" i="10" s="1"/>
  <c r="N1397" i="10"/>
  <c r="I1398" i="10"/>
  <c r="J1399" i="10"/>
  <c r="B1400" i="10"/>
  <c r="C1399" i="10" a="1"/>
  <c r="C1399" i="10" s="1"/>
  <c r="E1399" i="10" a="1"/>
  <c r="E1399" i="10" s="1"/>
  <c r="D1399" i="10" a="1"/>
  <c r="D1399" i="10" s="1"/>
  <c r="L527" i="10"/>
  <c r="K527" i="10" s="1"/>
  <c r="N528" i="10"/>
  <c r="M528" i="10" s="1" a="1"/>
  <c r="M528" i="10" s="1"/>
  <c r="Q530" i="10"/>
  <c r="G530" i="10"/>
  <c r="E531" i="10" a="1"/>
  <c r="E531" i="10" s="1"/>
  <c r="C531" i="10" a="1"/>
  <c r="C531" i="10" s="1"/>
  <c r="D531" i="10" a="1"/>
  <c r="D531" i="10" s="1"/>
  <c r="H529" i="10"/>
  <c r="I529" i="10" s="1"/>
  <c r="O529" i="10"/>
  <c r="J529" i="10" s="1"/>
  <c r="L528" i="10" l="1"/>
  <c r="K528" i="10" s="1"/>
  <c r="N1398" i="10"/>
  <c r="P1397" i="10"/>
  <c r="M1397" i="10" a="1"/>
  <c r="M1397" i="10" s="1"/>
  <c r="L1397" i="10" s="1"/>
  <c r="K1397" i="10" s="1"/>
  <c r="I1399" i="10"/>
  <c r="J1400" i="10"/>
  <c r="B1401" i="10"/>
  <c r="E1400" i="10" a="1"/>
  <c r="E1400" i="10" s="1"/>
  <c r="C1400" i="10" a="1"/>
  <c r="C1400" i="10" s="1"/>
  <c r="D1400" i="10" a="1"/>
  <c r="D1400" i="10" s="1"/>
  <c r="P528" i="10"/>
  <c r="N529" i="10"/>
  <c r="P529" i="10" s="1"/>
  <c r="G531" i="10"/>
  <c r="Q531" i="10"/>
  <c r="O530" i="10"/>
  <c r="J530" i="10" s="1"/>
  <c r="H530" i="10"/>
  <c r="I530" i="10" s="1"/>
  <c r="E532" i="10" a="1"/>
  <c r="E532" i="10" s="1"/>
  <c r="C532" i="10" a="1"/>
  <c r="C532" i="10" s="1"/>
  <c r="D532" i="10" a="1"/>
  <c r="D532" i="10" s="1"/>
  <c r="N1399" i="10" l="1"/>
  <c r="P1398" i="10"/>
  <c r="M1398" i="10" a="1"/>
  <c r="M1398" i="10" s="1"/>
  <c r="L1398" i="10" s="1"/>
  <c r="K1398" i="10" s="1"/>
  <c r="B1402" i="10"/>
  <c r="C1401" i="10" a="1"/>
  <c r="C1401" i="10" s="1"/>
  <c r="D1401" i="10" a="1"/>
  <c r="D1401" i="10" s="1"/>
  <c r="E1401" i="10" a="1"/>
  <c r="E1401" i="10" s="1"/>
  <c r="I1400" i="10"/>
  <c r="J1401" i="10"/>
  <c r="N530" i="10"/>
  <c r="P530" i="10" s="1"/>
  <c r="M529" i="10" a="1"/>
  <c r="M529" i="10" s="1"/>
  <c r="L529" i="10" s="1"/>
  <c r="K529" i="10" s="1"/>
  <c r="E533" i="10" a="1"/>
  <c r="E533" i="10" s="1"/>
  <c r="D533" i="10" a="1"/>
  <c r="D533" i="10" s="1"/>
  <c r="C533" i="10" a="1"/>
  <c r="C533" i="10" s="1"/>
  <c r="H531" i="10"/>
  <c r="I531" i="10" s="1"/>
  <c r="O531" i="10"/>
  <c r="J531" i="10" s="1"/>
  <c r="Q532" i="10"/>
  <c r="G532" i="10"/>
  <c r="P1399" i="10" l="1"/>
  <c r="M1399" i="10" a="1"/>
  <c r="M1399" i="10" s="1"/>
  <c r="L1399" i="10" s="1"/>
  <c r="K1399" i="10" s="1"/>
  <c r="N1400" i="10"/>
  <c r="B1403" i="10"/>
  <c r="C1402" i="10" a="1"/>
  <c r="C1402" i="10" s="1"/>
  <c r="D1402" i="10" a="1"/>
  <c r="D1402" i="10" s="1"/>
  <c r="E1402" i="10" a="1"/>
  <c r="E1402" i="10" s="1"/>
  <c r="I1401" i="10"/>
  <c r="J1402" i="10"/>
  <c r="M530" i="10" a="1"/>
  <c r="M530" i="10" s="1"/>
  <c r="L530" i="10" s="1"/>
  <c r="K530" i="10" s="1"/>
  <c r="N531" i="10"/>
  <c r="E534" i="10" a="1"/>
  <c r="E534" i="10" s="1"/>
  <c r="D534" i="10" a="1"/>
  <c r="D534" i="10" s="1"/>
  <c r="C534" i="10" a="1"/>
  <c r="C534" i="10" s="1"/>
  <c r="Q533" i="10"/>
  <c r="G533" i="10"/>
  <c r="H532" i="10"/>
  <c r="I532" i="10" s="1"/>
  <c r="O532" i="10"/>
  <c r="J532" i="10" s="1"/>
  <c r="P1400" i="10" l="1"/>
  <c r="M1400" i="10" a="1"/>
  <c r="M1400" i="10" s="1"/>
  <c r="L1400" i="10" s="1"/>
  <c r="K1400" i="10" s="1"/>
  <c r="N1401" i="10"/>
  <c r="J1403" i="10"/>
  <c r="I1402" i="10"/>
  <c r="B1404" i="10"/>
  <c r="D1403" i="10" a="1"/>
  <c r="D1403" i="10" s="1"/>
  <c r="E1403" i="10" a="1"/>
  <c r="E1403" i="10" s="1"/>
  <c r="C1403" i="10" a="1"/>
  <c r="C1403" i="10" s="1"/>
  <c r="N532" i="10"/>
  <c r="M532" i="10" s="1" a="1"/>
  <c r="M532" i="10" s="1"/>
  <c r="O533" i="10"/>
  <c r="J533" i="10" s="1"/>
  <c r="H533" i="10"/>
  <c r="I533" i="10" s="1"/>
  <c r="E535" i="10" a="1"/>
  <c r="E535" i="10" s="1"/>
  <c r="C535" i="10" a="1"/>
  <c r="C535" i="10" s="1"/>
  <c r="D535" i="10" a="1"/>
  <c r="D535" i="10" s="1"/>
  <c r="G534" i="10"/>
  <c r="Q534" i="10"/>
  <c r="P531" i="10"/>
  <c r="M531" i="10" a="1"/>
  <c r="M531" i="10" s="1"/>
  <c r="L531" i="10" s="1"/>
  <c r="K531" i="10" s="1"/>
  <c r="P532" i="10" l="1"/>
  <c r="N1402" i="10"/>
  <c r="P1401" i="10"/>
  <c r="M1401" i="10" a="1"/>
  <c r="M1401" i="10" s="1"/>
  <c r="L1401" i="10" s="1"/>
  <c r="K1401" i="10" s="1"/>
  <c r="J1404" i="10"/>
  <c r="I1403" i="10"/>
  <c r="B1405" i="10"/>
  <c r="C1404" i="10" a="1"/>
  <c r="C1404" i="10" s="1"/>
  <c r="D1404" i="10" a="1"/>
  <c r="D1404" i="10" s="1"/>
  <c r="E1404" i="10" a="1"/>
  <c r="E1404" i="10" s="1"/>
  <c r="L532" i="10"/>
  <c r="K532" i="10" s="1"/>
  <c r="H534" i="10"/>
  <c r="I534" i="10" s="1"/>
  <c r="O534" i="10"/>
  <c r="J534" i="10" s="1"/>
  <c r="E536" i="10" a="1"/>
  <c r="E536" i="10" s="1"/>
  <c r="C536" i="10" a="1"/>
  <c r="C536" i="10" s="1"/>
  <c r="D536" i="10" a="1"/>
  <c r="D536" i="10" s="1"/>
  <c r="Q535" i="10"/>
  <c r="G535" i="10"/>
  <c r="N533" i="10"/>
  <c r="N1403" i="10" l="1"/>
  <c r="P1402" i="10"/>
  <c r="M1402" i="10" a="1"/>
  <c r="M1402" i="10" s="1"/>
  <c r="L1402" i="10" s="1"/>
  <c r="K1402" i="10" s="1"/>
  <c r="B1406" i="10"/>
  <c r="E1405" i="10" a="1"/>
  <c r="E1405" i="10" s="1"/>
  <c r="C1405" i="10" a="1"/>
  <c r="C1405" i="10" s="1"/>
  <c r="D1405" i="10" a="1"/>
  <c r="D1405" i="10" s="1"/>
  <c r="I1404" i="10"/>
  <c r="J1405" i="10"/>
  <c r="N534" i="10"/>
  <c r="M534" i="10" s="1" a="1"/>
  <c r="M534" i="10" s="1"/>
  <c r="E537" i="10" a="1"/>
  <c r="E537" i="10" s="1"/>
  <c r="C537" i="10" a="1"/>
  <c r="C537" i="10" s="1"/>
  <c r="D537" i="10" a="1"/>
  <c r="D537" i="10" s="1"/>
  <c r="O535" i="10"/>
  <c r="J535" i="10" s="1"/>
  <c r="H535" i="10"/>
  <c r="I535" i="10" s="1"/>
  <c r="Q536" i="10"/>
  <c r="G536" i="10"/>
  <c r="P533" i="10"/>
  <c r="M533" i="10" a="1"/>
  <c r="M533" i="10" s="1"/>
  <c r="L533" i="10" s="1"/>
  <c r="K533" i="10" s="1"/>
  <c r="N535" i="10" l="1"/>
  <c r="M535" i="10" s="1" a="1"/>
  <c r="M535" i="10" s="1"/>
  <c r="N1404" i="10"/>
  <c r="P1403" i="10"/>
  <c r="M1403" i="10" a="1"/>
  <c r="M1403" i="10" s="1"/>
  <c r="L1403" i="10" s="1"/>
  <c r="K1403" i="10" s="1"/>
  <c r="J1406" i="10"/>
  <c r="I1405" i="10"/>
  <c r="B1407" i="10"/>
  <c r="D1406" i="10" a="1"/>
  <c r="D1406" i="10" s="1"/>
  <c r="E1406" i="10" a="1"/>
  <c r="E1406" i="10" s="1"/>
  <c r="C1406" i="10" a="1"/>
  <c r="C1406" i="10" s="1"/>
  <c r="P534" i="10"/>
  <c r="L534" i="10"/>
  <c r="K534" i="10" s="1"/>
  <c r="O536" i="10"/>
  <c r="J536" i="10" s="1"/>
  <c r="H536" i="10"/>
  <c r="I536" i="10" s="1"/>
  <c r="E538" i="10" a="1"/>
  <c r="E538" i="10" s="1"/>
  <c r="D538" i="10" a="1"/>
  <c r="D538" i="10" s="1"/>
  <c r="C538" i="10" a="1"/>
  <c r="C538" i="10" s="1"/>
  <c r="G537" i="10"/>
  <c r="Q537" i="10"/>
  <c r="P535" i="10" l="1"/>
  <c r="L535" i="10"/>
  <c r="K535" i="10" s="1"/>
  <c r="N536" i="10"/>
  <c r="P536" i="10" s="1"/>
  <c r="N1405" i="10"/>
  <c r="M1404" i="10" a="1"/>
  <c r="M1404" i="10" s="1"/>
  <c r="L1404" i="10" s="1"/>
  <c r="K1404" i="10" s="1"/>
  <c r="P1404" i="10"/>
  <c r="I1406" i="10"/>
  <c r="J1407" i="10"/>
  <c r="B1408" i="10"/>
  <c r="C1407" i="10" a="1"/>
  <c r="C1407" i="10" s="1"/>
  <c r="D1407" i="10" a="1"/>
  <c r="D1407" i="10" s="1"/>
  <c r="E1407" i="10" a="1"/>
  <c r="E1407" i="10" s="1"/>
  <c r="E539" i="10" a="1"/>
  <c r="E539" i="10" s="1"/>
  <c r="C539" i="10" a="1"/>
  <c r="C539" i="10" s="1"/>
  <c r="D539" i="10" a="1"/>
  <c r="D539" i="10" s="1"/>
  <c r="Q538" i="10"/>
  <c r="G538" i="10"/>
  <c r="M536" i="10" a="1"/>
  <c r="M536" i="10" s="1"/>
  <c r="L536" i="10" s="1"/>
  <c r="K536" i="10" s="1"/>
  <c r="O537" i="10"/>
  <c r="J537" i="10" s="1"/>
  <c r="H537" i="10"/>
  <c r="I537" i="10" s="1"/>
  <c r="N1406" i="10" l="1"/>
  <c r="M1405" i="10" a="1"/>
  <c r="M1405" i="10" s="1"/>
  <c r="L1405" i="10" s="1"/>
  <c r="K1405" i="10" s="1"/>
  <c r="P1405" i="10"/>
  <c r="I1407" i="10"/>
  <c r="J1408" i="10"/>
  <c r="B1409" i="10"/>
  <c r="E1408" i="10" a="1"/>
  <c r="E1408" i="10" s="1"/>
  <c r="C1408" i="10" a="1"/>
  <c r="C1408" i="10" s="1"/>
  <c r="D1408" i="10" a="1"/>
  <c r="D1408" i="10" s="1"/>
  <c r="N537" i="10"/>
  <c r="M537" i="10" s="1" a="1"/>
  <c r="M537" i="10" s="1"/>
  <c r="L537" i="10" s="1"/>
  <c r="K537" i="10" s="1"/>
  <c r="O538" i="10"/>
  <c r="J538" i="10" s="1"/>
  <c r="H538" i="10"/>
  <c r="I538" i="10" s="1"/>
  <c r="E540" i="10" a="1"/>
  <c r="E540" i="10" s="1"/>
  <c r="C540" i="10" a="1"/>
  <c r="C540" i="10" s="1"/>
  <c r="D540" i="10" a="1"/>
  <c r="D540" i="10" s="1"/>
  <c r="Q539" i="10"/>
  <c r="G539" i="10"/>
  <c r="N1407" i="10" l="1"/>
  <c r="P1406" i="10"/>
  <c r="M1406" i="10" a="1"/>
  <c r="M1406" i="10" s="1"/>
  <c r="L1406" i="10" s="1"/>
  <c r="K1406" i="10" s="1"/>
  <c r="B1410" i="10"/>
  <c r="C1409" i="10" a="1"/>
  <c r="C1409" i="10" s="1"/>
  <c r="D1409" i="10" a="1"/>
  <c r="D1409" i="10" s="1"/>
  <c r="E1409" i="10" a="1"/>
  <c r="E1409" i="10" s="1"/>
  <c r="J1409" i="10"/>
  <c r="I1408" i="10"/>
  <c r="N538" i="10"/>
  <c r="P538" i="10" s="1"/>
  <c r="P537" i="10"/>
  <c r="E541" i="10" a="1"/>
  <c r="E541" i="10" s="1"/>
  <c r="C541" i="10" a="1"/>
  <c r="C541" i="10" s="1"/>
  <c r="D541" i="10" a="1"/>
  <c r="D541" i="10" s="1"/>
  <c r="G540" i="10"/>
  <c r="Q540" i="10"/>
  <c r="H539" i="10"/>
  <c r="I539" i="10" s="1"/>
  <c r="O539" i="10"/>
  <c r="J539" i="10" s="1"/>
  <c r="N1408" i="10" l="1"/>
  <c r="P1407" i="10"/>
  <c r="M1407" i="10" a="1"/>
  <c r="M1407" i="10" s="1"/>
  <c r="L1407" i="10" s="1"/>
  <c r="K1407" i="10" s="1"/>
  <c r="I1409" i="10"/>
  <c r="J1410" i="10"/>
  <c r="B1411" i="10"/>
  <c r="C1410" i="10" a="1"/>
  <c r="C1410" i="10" s="1"/>
  <c r="D1410" i="10" a="1"/>
  <c r="D1410" i="10" s="1"/>
  <c r="E1410" i="10" a="1"/>
  <c r="E1410" i="10" s="1"/>
  <c r="M538" i="10" a="1"/>
  <c r="M538" i="10" s="1"/>
  <c r="L538" i="10" s="1"/>
  <c r="K538" i="10" s="1"/>
  <c r="N539" i="10"/>
  <c r="P539" i="10" s="1"/>
  <c r="H540" i="10"/>
  <c r="I540" i="10" s="1"/>
  <c r="O540" i="10"/>
  <c r="J540" i="10" s="1"/>
  <c r="E542" i="10" a="1"/>
  <c r="E542" i="10" s="1"/>
  <c r="D542" i="10" a="1"/>
  <c r="D542" i="10" s="1"/>
  <c r="C542" i="10" a="1"/>
  <c r="C542" i="10" s="1"/>
  <c r="Q541" i="10"/>
  <c r="G541" i="10"/>
  <c r="N1409" i="10" l="1"/>
  <c r="M1408" i="10" a="1"/>
  <c r="M1408" i="10" s="1"/>
  <c r="L1408" i="10" s="1"/>
  <c r="K1408" i="10" s="1"/>
  <c r="P1408" i="10"/>
  <c r="J1411" i="10"/>
  <c r="I1410" i="10"/>
  <c r="B1412" i="10"/>
  <c r="D1411" i="10" a="1"/>
  <c r="D1411" i="10" s="1"/>
  <c r="E1411" i="10" a="1"/>
  <c r="E1411" i="10" s="1"/>
  <c r="C1411" i="10" a="1"/>
  <c r="C1411" i="10" s="1"/>
  <c r="N540" i="10"/>
  <c r="M540" i="10" s="1" a="1"/>
  <c r="M540" i="10" s="1"/>
  <c r="M539" i="10" a="1"/>
  <c r="M539" i="10" s="1"/>
  <c r="L539" i="10" s="1"/>
  <c r="K539" i="10" s="1"/>
  <c r="G542" i="10"/>
  <c r="Q542" i="10"/>
  <c r="E543" i="10" a="1"/>
  <c r="E543" i="10" s="1"/>
  <c r="D543" i="10" a="1"/>
  <c r="D543" i="10" s="1"/>
  <c r="C543" i="10" a="1"/>
  <c r="C543" i="10" s="1"/>
  <c r="H541" i="10"/>
  <c r="I541" i="10" s="1"/>
  <c r="O541" i="10"/>
  <c r="J541" i="10" s="1"/>
  <c r="N541" i="10" l="1"/>
  <c r="N1410" i="10"/>
  <c r="P1409" i="10"/>
  <c r="M1409" i="10" a="1"/>
  <c r="M1409" i="10" s="1"/>
  <c r="L1409" i="10" s="1"/>
  <c r="K1409" i="10" s="1"/>
  <c r="J1412" i="10"/>
  <c r="I1411" i="10"/>
  <c r="B1413" i="10"/>
  <c r="C1412" i="10" a="1"/>
  <c r="C1412" i="10" s="1"/>
  <c r="D1412" i="10" a="1"/>
  <c r="D1412" i="10" s="1"/>
  <c r="E1412" i="10" a="1"/>
  <c r="E1412" i="10" s="1"/>
  <c r="P540" i="10"/>
  <c r="L540" i="10"/>
  <c r="K540" i="10" s="1"/>
  <c r="P541" i="10"/>
  <c r="M541" i="10" a="1"/>
  <c r="M541" i="10" s="1"/>
  <c r="E544" i="10" a="1"/>
  <c r="E544" i="10" s="1"/>
  <c r="C544" i="10" a="1"/>
  <c r="C544" i="10" s="1"/>
  <c r="D544" i="10" a="1"/>
  <c r="D544" i="10" s="1"/>
  <c r="G543" i="10"/>
  <c r="Q543" i="10"/>
  <c r="H542" i="10"/>
  <c r="I542" i="10" s="1"/>
  <c r="O542" i="10"/>
  <c r="J542" i="10" s="1"/>
  <c r="L541" i="10" l="1"/>
  <c r="K541" i="10" s="1"/>
  <c r="N1411" i="10"/>
  <c r="P1410" i="10"/>
  <c r="M1410" i="10" a="1"/>
  <c r="M1410" i="10" s="1"/>
  <c r="L1410" i="10" s="1"/>
  <c r="K1410" i="10" s="1"/>
  <c r="I1412" i="10"/>
  <c r="J1413" i="10"/>
  <c r="B1414" i="10"/>
  <c r="E1413" i="10" a="1"/>
  <c r="E1413" i="10" s="1"/>
  <c r="C1413" i="10" a="1"/>
  <c r="C1413" i="10" s="1"/>
  <c r="D1413" i="10" a="1"/>
  <c r="D1413" i="10" s="1"/>
  <c r="N542" i="10"/>
  <c r="M542" i="10" s="1" a="1"/>
  <c r="M542" i="10" s="1"/>
  <c r="L542" i="10" s="1"/>
  <c r="K542" i="10" s="1"/>
  <c r="H543" i="10"/>
  <c r="I543" i="10" s="1"/>
  <c r="O543" i="10"/>
  <c r="J543" i="10" s="1"/>
  <c r="E545" i="10" a="1"/>
  <c r="E545" i="10" s="1"/>
  <c r="C545" i="10" a="1"/>
  <c r="C545" i="10" s="1"/>
  <c r="D545" i="10" a="1"/>
  <c r="D545" i="10" s="1"/>
  <c r="Q544" i="10"/>
  <c r="G544" i="10"/>
  <c r="N1412" i="10" l="1"/>
  <c r="P1411" i="10"/>
  <c r="M1411" i="10" a="1"/>
  <c r="M1411" i="10" s="1"/>
  <c r="L1411" i="10" s="1"/>
  <c r="K1411" i="10" s="1"/>
  <c r="J1414" i="10"/>
  <c r="I1413" i="10"/>
  <c r="B1415" i="10"/>
  <c r="D1414" i="10" a="1"/>
  <c r="D1414" i="10" s="1"/>
  <c r="E1414" i="10" a="1"/>
  <c r="E1414" i="10" s="1"/>
  <c r="C1414" i="10" a="1"/>
  <c r="C1414" i="10" s="1"/>
  <c r="N543" i="10"/>
  <c r="M543" i="10" s="1" a="1"/>
  <c r="M543" i="10" s="1"/>
  <c r="L543" i="10" s="1"/>
  <c r="K543" i="10" s="1"/>
  <c r="P542" i="10"/>
  <c r="O544" i="10"/>
  <c r="J544" i="10" s="1"/>
  <c r="H544" i="10"/>
  <c r="I544" i="10" s="1"/>
  <c r="E546" i="10" a="1"/>
  <c r="E546" i="10" s="1"/>
  <c r="D546" i="10" a="1"/>
  <c r="D546" i="10" s="1"/>
  <c r="C546" i="10" a="1"/>
  <c r="C546" i="10" s="1"/>
  <c r="G545" i="10"/>
  <c r="Q545" i="10"/>
  <c r="N544" i="10" l="1"/>
  <c r="N1413" i="10"/>
  <c r="P1412" i="10"/>
  <c r="M1412" i="10" a="1"/>
  <c r="M1412" i="10" s="1"/>
  <c r="L1412" i="10" s="1"/>
  <c r="K1412" i="10" s="1"/>
  <c r="I1414" i="10"/>
  <c r="J1415" i="10"/>
  <c r="B1416" i="10"/>
  <c r="C1415" i="10" a="1"/>
  <c r="C1415" i="10" s="1"/>
  <c r="D1415" i="10" a="1"/>
  <c r="D1415" i="10" s="1"/>
  <c r="E1415" i="10" a="1"/>
  <c r="E1415" i="10" s="1"/>
  <c r="P543" i="10"/>
  <c r="P544" i="10"/>
  <c r="M544" i="10" a="1"/>
  <c r="M544" i="10" s="1"/>
  <c r="L544" i="10" s="1"/>
  <c r="K544" i="10" s="1"/>
  <c r="E547" i="10" a="1"/>
  <c r="E547" i="10" s="1"/>
  <c r="D547" i="10" a="1"/>
  <c r="D547" i="10" s="1"/>
  <c r="C547" i="10" a="1"/>
  <c r="C547" i="10" s="1"/>
  <c r="Q546" i="10"/>
  <c r="G546" i="10"/>
  <c r="H545" i="10"/>
  <c r="I545" i="10" s="1"/>
  <c r="O545" i="10"/>
  <c r="J545" i="10" s="1"/>
  <c r="N1414" i="10" l="1"/>
  <c r="P1413" i="10"/>
  <c r="M1413" i="10" a="1"/>
  <c r="M1413" i="10" s="1"/>
  <c r="L1413" i="10" s="1"/>
  <c r="K1413" i="10" s="1"/>
  <c r="I1415" i="10"/>
  <c r="J1416" i="10"/>
  <c r="B1417" i="10"/>
  <c r="E1416" i="10" a="1"/>
  <c r="E1416" i="10" s="1"/>
  <c r="C1416" i="10" a="1"/>
  <c r="C1416" i="10" s="1"/>
  <c r="D1416" i="10" a="1"/>
  <c r="D1416" i="10" s="1"/>
  <c r="E548" i="10" a="1"/>
  <c r="E548" i="10" s="1"/>
  <c r="C548" i="10" a="1"/>
  <c r="C548" i="10" s="1"/>
  <c r="D548" i="10" a="1"/>
  <c r="D548" i="10" s="1"/>
  <c r="H546" i="10"/>
  <c r="I546" i="10" s="1"/>
  <c r="O546" i="10"/>
  <c r="J546" i="10" s="1"/>
  <c r="Q547" i="10"/>
  <c r="G547" i="10"/>
  <c r="N545" i="10"/>
  <c r="N1415" i="10" l="1"/>
  <c r="P1414" i="10"/>
  <c r="M1414" i="10" a="1"/>
  <c r="M1414" i="10" s="1"/>
  <c r="L1414" i="10" s="1"/>
  <c r="K1414" i="10" s="1"/>
  <c r="B1418" i="10"/>
  <c r="C1417" i="10" a="1"/>
  <c r="C1417" i="10" s="1"/>
  <c r="D1417" i="10" a="1"/>
  <c r="D1417" i="10" s="1"/>
  <c r="E1417" i="10" a="1"/>
  <c r="E1417" i="10" s="1"/>
  <c r="J1417" i="10"/>
  <c r="I1416" i="10"/>
  <c r="N546" i="10"/>
  <c r="M546" i="10" s="1" a="1"/>
  <c r="M546" i="10" s="1"/>
  <c r="E549" i="10" a="1"/>
  <c r="E549" i="10" s="1"/>
  <c r="C549" i="10" a="1"/>
  <c r="C549" i="10" s="1"/>
  <c r="D549" i="10" a="1"/>
  <c r="D549" i="10" s="1"/>
  <c r="M545" i="10" a="1"/>
  <c r="M545" i="10" s="1"/>
  <c r="L545" i="10" s="1"/>
  <c r="K545" i="10" s="1"/>
  <c r="P545" i="10"/>
  <c r="O547" i="10"/>
  <c r="J547" i="10" s="1"/>
  <c r="H547" i="10"/>
  <c r="I547" i="10" s="1"/>
  <c r="G548" i="10"/>
  <c r="Q548" i="10"/>
  <c r="N1416" i="10" l="1"/>
  <c r="P1415" i="10"/>
  <c r="M1415" i="10" a="1"/>
  <c r="M1415" i="10" s="1"/>
  <c r="L1415" i="10" s="1"/>
  <c r="K1415" i="10" s="1"/>
  <c r="I1417" i="10"/>
  <c r="J1418" i="10"/>
  <c r="B1419" i="10"/>
  <c r="C1418" i="10" a="1"/>
  <c r="C1418" i="10" s="1"/>
  <c r="D1418" i="10" a="1"/>
  <c r="D1418" i="10" s="1"/>
  <c r="E1418" i="10" a="1"/>
  <c r="E1418" i="10" s="1"/>
  <c r="N547" i="10"/>
  <c r="M547" i="10" s="1" a="1"/>
  <c r="M547" i="10" s="1"/>
  <c r="P546" i="10"/>
  <c r="E550" i="10" a="1"/>
  <c r="E550" i="10" s="1"/>
  <c r="C550" i="10" a="1"/>
  <c r="C550" i="10" s="1"/>
  <c r="D550" i="10" a="1"/>
  <c r="D550" i="10" s="1"/>
  <c r="H548" i="10"/>
  <c r="I548" i="10" s="1"/>
  <c r="O548" i="10"/>
  <c r="J548" i="10" s="1"/>
  <c r="G549" i="10"/>
  <c r="Q549" i="10"/>
  <c r="L546" i="10"/>
  <c r="K546" i="10" s="1"/>
  <c r="N1417" i="10" l="1"/>
  <c r="M1416" i="10" a="1"/>
  <c r="M1416" i="10" s="1"/>
  <c r="L1416" i="10" s="1"/>
  <c r="K1416" i="10" s="1"/>
  <c r="P1416" i="10"/>
  <c r="J1419" i="10"/>
  <c r="I1418" i="10"/>
  <c r="B1420" i="10"/>
  <c r="D1419" i="10" a="1"/>
  <c r="D1419" i="10" s="1"/>
  <c r="E1419" i="10" a="1"/>
  <c r="E1419" i="10" s="1"/>
  <c r="C1419" i="10" a="1"/>
  <c r="C1419" i="10" s="1"/>
  <c r="P547" i="10"/>
  <c r="N548" i="10"/>
  <c r="M548" i="10" s="1" a="1"/>
  <c r="M548" i="10" s="1"/>
  <c r="E551" i="10" a="1"/>
  <c r="E551" i="10" s="1"/>
  <c r="D551" i="10" a="1"/>
  <c r="D551" i="10" s="1"/>
  <c r="C551" i="10" a="1"/>
  <c r="C551" i="10" s="1"/>
  <c r="L547" i="10"/>
  <c r="K547" i="10" s="1"/>
  <c r="H549" i="10"/>
  <c r="I549" i="10" s="1"/>
  <c r="O549" i="10"/>
  <c r="J549" i="10" s="1"/>
  <c r="G550" i="10"/>
  <c r="Q550" i="10"/>
  <c r="N549" i="10" l="1"/>
  <c r="P549" i="10" s="1"/>
  <c r="N1418" i="10"/>
  <c r="P1417" i="10"/>
  <c r="M1417" i="10" a="1"/>
  <c r="M1417" i="10" s="1"/>
  <c r="L1417" i="10" s="1"/>
  <c r="K1417" i="10" s="1"/>
  <c r="J1420" i="10"/>
  <c r="I1419" i="10"/>
  <c r="B1421" i="10"/>
  <c r="C1420" i="10" a="1"/>
  <c r="C1420" i="10" s="1"/>
  <c r="D1420" i="10" a="1"/>
  <c r="D1420" i="10" s="1"/>
  <c r="E1420" i="10" a="1"/>
  <c r="E1420" i="10" s="1"/>
  <c r="P548" i="10"/>
  <c r="M549" i="10" a="1"/>
  <c r="M549" i="10" s="1"/>
  <c r="E552" i="10" a="1"/>
  <c r="E552" i="10" s="1"/>
  <c r="D552" i="10" a="1"/>
  <c r="D552" i="10" s="1"/>
  <c r="C552" i="10" a="1"/>
  <c r="C552" i="10" s="1"/>
  <c r="H550" i="10"/>
  <c r="I550" i="10" s="1"/>
  <c r="O550" i="10"/>
  <c r="J550" i="10" s="1"/>
  <c r="G551" i="10"/>
  <c r="Q551" i="10"/>
  <c r="L548" i="10"/>
  <c r="K548" i="10" s="1"/>
  <c r="P1418" i="10" l="1"/>
  <c r="M1418" i="10" a="1"/>
  <c r="M1418" i="10" s="1"/>
  <c r="L1418" i="10" s="1"/>
  <c r="K1418" i="10" s="1"/>
  <c r="N1419" i="10"/>
  <c r="I1420" i="10"/>
  <c r="J1421" i="10"/>
  <c r="B1422" i="10"/>
  <c r="E1421" i="10" a="1"/>
  <c r="E1421" i="10" s="1"/>
  <c r="C1421" i="10" a="1"/>
  <c r="C1421" i="10" s="1"/>
  <c r="D1421" i="10" a="1"/>
  <c r="D1421" i="10" s="1"/>
  <c r="N550" i="10"/>
  <c r="P550" i="10" s="1"/>
  <c r="E553" i="10" a="1"/>
  <c r="E553" i="10" s="1"/>
  <c r="C553" i="10" a="1"/>
  <c r="C553" i="10" s="1"/>
  <c r="D553" i="10" a="1"/>
  <c r="D553" i="10" s="1"/>
  <c r="Q552" i="10"/>
  <c r="G552" i="10"/>
  <c r="H551" i="10"/>
  <c r="I551" i="10" s="1"/>
  <c r="O551" i="10"/>
  <c r="J551" i="10" s="1"/>
  <c r="L549" i="10"/>
  <c r="K549" i="10" s="1"/>
  <c r="N1420" i="10" l="1"/>
  <c r="P1419" i="10"/>
  <c r="M1419" i="10" a="1"/>
  <c r="M1419" i="10" s="1"/>
  <c r="L1419" i="10" s="1"/>
  <c r="K1419" i="10" s="1"/>
  <c r="J1422" i="10"/>
  <c r="I1421" i="10"/>
  <c r="B1423" i="10"/>
  <c r="D1422" i="10" a="1"/>
  <c r="D1422" i="10" s="1"/>
  <c r="E1422" i="10" a="1"/>
  <c r="E1422" i="10" s="1"/>
  <c r="C1422" i="10" a="1"/>
  <c r="C1422" i="10" s="1"/>
  <c r="N551" i="10"/>
  <c r="M551" i="10" s="1" a="1"/>
  <c r="M551" i="10" s="1"/>
  <c r="M550" i="10" a="1"/>
  <c r="M550" i="10" s="1"/>
  <c r="L550" i="10" s="1"/>
  <c r="K550" i="10" s="1"/>
  <c r="H552" i="10"/>
  <c r="I552" i="10" s="1"/>
  <c r="O552" i="10"/>
  <c r="J552" i="10" s="1"/>
  <c r="E554" i="10" a="1"/>
  <c r="E554" i="10" s="1"/>
  <c r="D554" i="10" a="1"/>
  <c r="D554" i="10" s="1"/>
  <c r="C554" i="10" a="1"/>
  <c r="C554" i="10" s="1"/>
  <c r="Q553" i="10"/>
  <c r="G553" i="10"/>
  <c r="N552" i="10" l="1"/>
  <c r="P552" i="10" s="1"/>
  <c r="N1421" i="10"/>
  <c r="P1420" i="10"/>
  <c r="M1420" i="10" a="1"/>
  <c r="M1420" i="10" s="1"/>
  <c r="L1420" i="10" s="1"/>
  <c r="K1420" i="10" s="1"/>
  <c r="I1422" i="10"/>
  <c r="J1423" i="10"/>
  <c r="B1424" i="10"/>
  <c r="C1423" i="10" a="1"/>
  <c r="C1423" i="10" s="1"/>
  <c r="D1423" i="10" a="1"/>
  <c r="D1423" i="10" s="1"/>
  <c r="E1423" i="10" a="1"/>
  <c r="E1423" i="10" s="1"/>
  <c r="P551" i="10"/>
  <c r="E555" i="10" a="1"/>
  <c r="E555" i="10" s="1"/>
  <c r="D555" i="10" a="1"/>
  <c r="D555" i="10" s="1"/>
  <c r="C555" i="10" a="1"/>
  <c r="C555" i="10" s="1"/>
  <c r="Q554" i="10"/>
  <c r="G554" i="10"/>
  <c r="H553" i="10"/>
  <c r="I553" i="10" s="1"/>
  <c r="O553" i="10"/>
  <c r="J553" i="10" s="1"/>
  <c r="L551" i="10"/>
  <c r="K551" i="10" s="1"/>
  <c r="M552" i="10" l="1" a="1"/>
  <c r="M552" i="10" s="1"/>
  <c r="L552" i="10" s="1"/>
  <c r="K552" i="10" s="1"/>
  <c r="N1422" i="10"/>
  <c r="P1421" i="10"/>
  <c r="M1421" i="10" a="1"/>
  <c r="M1421" i="10" s="1"/>
  <c r="L1421" i="10" s="1"/>
  <c r="K1421" i="10" s="1"/>
  <c r="I1423" i="10"/>
  <c r="J1424" i="10"/>
  <c r="B1425" i="10"/>
  <c r="E1424" i="10" a="1"/>
  <c r="E1424" i="10" s="1"/>
  <c r="C1424" i="10" a="1"/>
  <c r="C1424" i="10" s="1"/>
  <c r="D1424" i="10" a="1"/>
  <c r="D1424" i="10" s="1"/>
  <c r="N553" i="10"/>
  <c r="M553" i="10" s="1" a="1"/>
  <c r="M553" i="10" s="1"/>
  <c r="O554" i="10"/>
  <c r="J554" i="10" s="1"/>
  <c r="H554" i="10"/>
  <c r="I554" i="10" s="1"/>
  <c r="E556" i="10" a="1"/>
  <c r="E556" i="10" s="1"/>
  <c r="D556" i="10" a="1"/>
  <c r="D556" i="10" s="1"/>
  <c r="C556" i="10" a="1"/>
  <c r="C556" i="10" s="1"/>
  <c r="Q555" i="10"/>
  <c r="G555" i="10"/>
  <c r="L553" i="10" l="1"/>
  <c r="K553" i="10" s="1"/>
  <c r="N1423" i="10"/>
  <c r="P1422" i="10"/>
  <c r="M1422" i="10" a="1"/>
  <c r="M1422" i="10" s="1"/>
  <c r="L1422" i="10" s="1"/>
  <c r="K1422" i="10" s="1"/>
  <c r="B1426" i="10"/>
  <c r="C1425" i="10" a="1"/>
  <c r="C1425" i="10" s="1"/>
  <c r="D1425" i="10" a="1"/>
  <c r="D1425" i="10" s="1"/>
  <c r="E1425" i="10" a="1"/>
  <c r="E1425" i="10" s="1"/>
  <c r="J1425" i="10"/>
  <c r="I1424" i="10"/>
  <c r="P553" i="10"/>
  <c r="N554" i="10"/>
  <c r="M554" i="10" s="1" a="1"/>
  <c r="M554" i="10" s="1"/>
  <c r="L554" i="10" s="1"/>
  <c r="K554" i="10" s="1"/>
  <c r="E557" i="10" a="1"/>
  <c r="E557" i="10" s="1"/>
  <c r="D557" i="10" a="1"/>
  <c r="D557" i="10" s="1"/>
  <c r="C557" i="10" a="1"/>
  <c r="C557" i="10" s="1"/>
  <c r="G556" i="10"/>
  <c r="Q556" i="10"/>
  <c r="H555" i="10"/>
  <c r="I555" i="10" s="1"/>
  <c r="O555" i="10"/>
  <c r="J555" i="10" s="1"/>
  <c r="N1424" i="10" l="1"/>
  <c r="P1423" i="10"/>
  <c r="M1423" i="10" a="1"/>
  <c r="M1423" i="10" s="1"/>
  <c r="L1423" i="10" s="1"/>
  <c r="K1423" i="10" s="1"/>
  <c r="B1427" i="10"/>
  <c r="C1426" i="10" a="1"/>
  <c r="C1426" i="10" s="1"/>
  <c r="D1426" i="10" a="1"/>
  <c r="D1426" i="10" s="1"/>
  <c r="E1426" i="10" a="1"/>
  <c r="E1426" i="10" s="1"/>
  <c r="I1425" i="10"/>
  <c r="J1426" i="10"/>
  <c r="N555" i="10"/>
  <c r="P555" i="10" s="1"/>
  <c r="P554" i="10"/>
  <c r="O556" i="10"/>
  <c r="J556" i="10" s="1"/>
  <c r="H556" i="10"/>
  <c r="I556" i="10" s="1"/>
  <c r="E558" i="10" a="1"/>
  <c r="E558" i="10" s="1"/>
  <c r="C558" i="10" a="1"/>
  <c r="C558" i="10" s="1"/>
  <c r="D558" i="10" a="1"/>
  <c r="D558" i="10" s="1"/>
  <c r="Q557" i="10"/>
  <c r="G557" i="10"/>
  <c r="P1424" i="10" l="1"/>
  <c r="M1424" i="10" a="1"/>
  <c r="M1424" i="10" s="1"/>
  <c r="L1424" i="10" s="1"/>
  <c r="K1424" i="10" s="1"/>
  <c r="N1425" i="10"/>
  <c r="J1427" i="10"/>
  <c r="I1426" i="10"/>
  <c r="B1428" i="10"/>
  <c r="D1427" i="10" a="1"/>
  <c r="D1427" i="10" s="1"/>
  <c r="E1427" i="10" a="1"/>
  <c r="E1427" i="10" s="1"/>
  <c r="C1427" i="10" a="1"/>
  <c r="C1427" i="10" s="1"/>
  <c r="M555" i="10" a="1"/>
  <c r="M555" i="10" s="1"/>
  <c r="L555" i="10" s="1"/>
  <c r="K555" i="10" s="1"/>
  <c r="N556" i="10"/>
  <c r="P556" i="10" s="1"/>
  <c r="E559" i="10" a="1"/>
  <c r="E559" i="10" s="1"/>
  <c r="D559" i="10" a="1"/>
  <c r="D559" i="10" s="1"/>
  <c r="C559" i="10" a="1"/>
  <c r="C559" i="10" s="1"/>
  <c r="H557" i="10"/>
  <c r="I557" i="10" s="1"/>
  <c r="O557" i="10"/>
  <c r="J557" i="10" s="1"/>
  <c r="G558" i="10"/>
  <c r="Q558" i="10"/>
  <c r="N1426" i="10" l="1"/>
  <c r="P1425" i="10"/>
  <c r="M1425" i="10" a="1"/>
  <c r="M1425" i="10" s="1"/>
  <c r="L1425" i="10" s="1"/>
  <c r="K1425" i="10" s="1"/>
  <c r="J1428" i="10"/>
  <c r="I1427" i="10"/>
  <c r="B1429" i="10"/>
  <c r="C1428" i="10" a="1"/>
  <c r="C1428" i="10" s="1"/>
  <c r="D1428" i="10" a="1"/>
  <c r="D1428" i="10" s="1"/>
  <c r="E1428" i="10" a="1"/>
  <c r="E1428" i="10" s="1"/>
  <c r="M556" i="10" a="1"/>
  <c r="M556" i="10" s="1"/>
  <c r="L556" i="10" s="1"/>
  <c r="K556" i="10" s="1"/>
  <c r="N557" i="10"/>
  <c r="P557" i="10" s="1"/>
  <c r="E560" i="10" a="1"/>
  <c r="E560" i="10" s="1"/>
  <c r="C560" i="10" a="1"/>
  <c r="C560" i="10" s="1"/>
  <c r="D560" i="10" a="1"/>
  <c r="D560" i="10" s="1"/>
  <c r="G559" i="10"/>
  <c r="Q559" i="10"/>
  <c r="O558" i="10"/>
  <c r="J558" i="10" s="1"/>
  <c r="H558" i="10"/>
  <c r="I558" i="10" s="1"/>
  <c r="N1427" i="10" l="1"/>
  <c r="P1426" i="10"/>
  <c r="M1426" i="10" a="1"/>
  <c r="M1426" i="10" s="1"/>
  <c r="L1426" i="10" s="1"/>
  <c r="K1426" i="10" s="1"/>
  <c r="I1428" i="10"/>
  <c r="J1429" i="10"/>
  <c r="B1430" i="10"/>
  <c r="E1429" i="10" a="1"/>
  <c r="E1429" i="10" s="1"/>
  <c r="C1429" i="10" a="1"/>
  <c r="C1429" i="10" s="1"/>
  <c r="D1429" i="10" a="1"/>
  <c r="D1429" i="10" s="1"/>
  <c r="M557" i="10" a="1"/>
  <c r="M557" i="10" s="1"/>
  <c r="L557" i="10" s="1"/>
  <c r="K557" i="10" s="1"/>
  <c r="N558" i="10"/>
  <c r="P558" i="10" s="1"/>
  <c r="H559" i="10"/>
  <c r="I559" i="10" s="1"/>
  <c r="O559" i="10"/>
  <c r="J559" i="10" s="1"/>
  <c r="E561" i="10" a="1"/>
  <c r="E561" i="10" s="1"/>
  <c r="D561" i="10" a="1"/>
  <c r="D561" i="10" s="1"/>
  <c r="C561" i="10" a="1"/>
  <c r="C561" i="10" s="1"/>
  <c r="G560" i="10"/>
  <c r="Q560" i="10"/>
  <c r="N1428" i="10" l="1"/>
  <c r="P1427" i="10"/>
  <c r="M1427" i="10" a="1"/>
  <c r="M1427" i="10" s="1"/>
  <c r="L1427" i="10" s="1"/>
  <c r="K1427" i="10" s="1"/>
  <c r="B1431" i="10"/>
  <c r="D1430" i="10" a="1"/>
  <c r="D1430" i="10" s="1"/>
  <c r="E1430" i="10" a="1"/>
  <c r="E1430" i="10" s="1"/>
  <c r="C1430" i="10" a="1"/>
  <c r="C1430" i="10" s="1"/>
  <c r="J1430" i="10"/>
  <c r="I1429" i="10"/>
  <c r="N559" i="10"/>
  <c r="P559" i="10" s="1"/>
  <c r="M558" i="10" a="1"/>
  <c r="M558" i="10" s="1"/>
  <c r="L558" i="10" s="1"/>
  <c r="K558" i="10" s="1"/>
  <c r="Q561" i="10"/>
  <c r="G561" i="10"/>
  <c r="E562" i="10" a="1"/>
  <c r="E562" i="10" s="1"/>
  <c r="D562" i="10" a="1"/>
  <c r="D562" i="10" s="1"/>
  <c r="C562" i="10" a="1"/>
  <c r="C562" i="10" s="1"/>
  <c r="H560" i="10"/>
  <c r="I560" i="10" s="1"/>
  <c r="O560" i="10"/>
  <c r="J560" i="10" s="1"/>
  <c r="N1429" i="10" l="1"/>
  <c r="M1428" i="10" a="1"/>
  <c r="M1428" i="10" s="1"/>
  <c r="L1428" i="10" s="1"/>
  <c r="K1428" i="10" s="1"/>
  <c r="P1428" i="10"/>
  <c r="I1430" i="10"/>
  <c r="J1431" i="10"/>
  <c r="B1432" i="10"/>
  <c r="C1431" i="10" a="1"/>
  <c r="C1431" i="10" s="1"/>
  <c r="D1431" i="10" a="1"/>
  <c r="D1431" i="10" s="1"/>
  <c r="E1431" i="10" a="1"/>
  <c r="E1431" i="10" s="1"/>
  <c r="M559" i="10" a="1"/>
  <c r="M559" i="10" s="1"/>
  <c r="L559" i="10" s="1"/>
  <c r="K559" i="10" s="1"/>
  <c r="N560" i="10"/>
  <c r="P560" i="10" s="1"/>
  <c r="E563" i="10" a="1"/>
  <c r="E563" i="10" s="1"/>
  <c r="C563" i="10" a="1"/>
  <c r="C563" i="10" s="1"/>
  <c r="D563" i="10" a="1"/>
  <c r="D563" i="10" s="1"/>
  <c r="Q562" i="10"/>
  <c r="G562" i="10"/>
  <c r="H561" i="10"/>
  <c r="I561" i="10" s="1"/>
  <c r="O561" i="10"/>
  <c r="J561" i="10" s="1"/>
  <c r="N1430" i="10" l="1"/>
  <c r="M1429" i="10" a="1"/>
  <c r="M1429" i="10" s="1"/>
  <c r="L1429" i="10" s="1"/>
  <c r="K1429" i="10" s="1"/>
  <c r="P1429" i="10"/>
  <c r="B1433" i="10"/>
  <c r="E1432" i="10" a="1"/>
  <c r="E1432" i="10" s="1"/>
  <c r="C1432" i="10" a="1"/>
  <c r="C1432" i="10" s="1"/>
  <c r="D1432" i="10" a="1"/>
  <c r="D1432" i="10" s="1"/>
  <c r="I1431" i="10"/>
  <c r="J1432" i="10"/>
  <c r="N561" i="10"/>
  <c r="P561" i="10" s="1"/>
  <c r="M560" i="10" a="1"/>
  <c r="M560" i="10" s="1"/>
  <c r="L560" i="10" s="1"/>
  <c r="K560" i="10" s="1"/>
  <c r="H562" i="10"/>
  <c r="I562" i="10" s="1"/>
  <c r="O562" i="10"/>
  <c r="J562" i="10" s="1"/>
  <c r="E564" i="10" a="1"/>
  <c r="E564" i="10" s="1"/>
  <c r="C564" i="10" a="1"/>
  <c r="C564" i="10" s="1"/>
  <c r="D564" i="10" a="1"/>
  <c r="D564" i="10" s="1"/>
  <c r="G563" i="10"/>
  <c r="Q563" i="10"/>
  <c r="M561" i="10" l="1" a="1"/>
  <c r="M561" i="10" s="1"/>
  <c r="L561" i="10" s="1"/>
  <c r="K561" i="10" s="1"/>
  <c r="P1430" i="10"/>
  <c r="M1430" i="10" a="1"/>
  <c r="M1430" i="10" s="1"/>
  <c r="L1430" i="10" s="1"/>
  <c r="K1430" i="10" s="1"/>
  <c r="N1431" i="10"/>
  <c r="J1433" i="10"/>
  <c r="I1432" i="10"/>
  <c r="B1434" i="10"/>
  <c r="C1433" i="10" a="1"/>
  <c r="C1433" i="10" s="1"/>
  <c r="D1433" i="10" a="1"/>
  <c r="D1433" i="10" s="1"/>
  <c r="E1433" i="10" a="1"/>
  <c r="E1433" i="10" s="1"/>
  <c r="N562" i="10"/>
  <c r="P562" i="10" s="1"/>
  <c r="H563" i="10"/>
  <c r="I563" i="10" s="1"/>
  <c r="O563" i="10"/>
  <c r="J563" i="10" s="1"/>
  <c r="E565" i="10" a="1"/>
  <c r="E565" i="10" s="1"/>
  <c r="D565" i="10" a="1"/>
  <c r="D565" i="10" s="1"/>
  <c r="C565" i="10" a="1"/>
  <c r="C565" i="10" s="1"/>
  <c r="G564" i="10"/>
  <c r="Q564" i="10"/>
  <c r="N1432" i="10" l="1"/>
  <c r="P1431" i="10"/>
  <c r="M1431" i="10" a="1"/>
  <c r="M1431" i="10" s="1"/>
  <c r="L1431" i="10" s="1"/>
  <c r="K1431" i="10" s="1"/>
  <c r="I1433" i="10"/>
  <c r="J1434" i="10"/>
  <c r="B1435" i="10"/>
  <c r="C1434" i="10" a="1"/>
  <c r="C1434" i="10" s="1"/>
  <c r="D1434" i="10" a="1"/>
  <c r="D1434" i="10" s="1"/>
  <c r="E1434" i="10" a="1"/>
  <c r="E1434" i="10" s="1"/>
  <c r="M562" i="10" a="1"/>
  <c r="M562" i="10" s="1"/>
  <c r="L562" i="10" s="1"/>
  <c r="K562" i="10" s="1"/>
  <c r="O564" i="10"/>
  <c r="J564" i="10" s="1"/>
  <c r="H564" i="10"/>
  <c r="I564" i="10" s="1"/>
  <c r="E566" i="10" a="1"/>
  <c r="E566" i="10" s="1"/>
  <c r="D566" i="10" a="1"/>
  <c r="D566" i="10" s="1"/>
  <c r="C566" i="10" a="1"/>
  <c r="C566" i="10" s="1"/>
  <c r="Q565" i="10"/>
  <c r="G565" i="10"/>
  <c r="N563" i="10"/>
  <c r="N1433" i="10" l="1"/>
  <c r="M1432" i="10" a="1"/>
  <c r="M1432" i="10" s="1"/>
  <c r="L1432" i="10" s="1"/>
  <c r="K1432" i="10" s="1"/>
  <c r="P1432" i="10"/>
  <c r="J1435" i="10"/>
  <c r="I1434" i="10"/>
  <c r="B1436" i="10"/>
  <c r="D1435" i="10" a="1"/>
  <c r="D1435" i="10" s="1"/>
  <c r="E1435" i="10" a="1"/>
  <c r="E1435" i="10" s="1"/>
  <c r="C1435" i="10" a="1"/>
  <c r="C1435" i="10" s="1"/>
  <c r="N564" i="10"/>
  <c r="M564" i="10" s="1" a="1"/>
  <c r="M564" i="10" s="1"/>
  <c r="P563" i="10"/>
  <c r="M563" i="10" a="1"/>
  <c r="M563" i="10" s="1"/>
  <c r="L563" i="10" s="1"/>
  <c r="K563" i="10" s="1"/>
  <c r="Q566" i="10"/>
  <c r="G566" i="10"/>
  <c r="H565" i="10"/>
  <c r="I565" i="10" s="1"/>
  <c r="O565" i="10"/>
  <c r="J565" i="10" s="1"/>
  <c r="E567" i="10" a="1"/>
  <c r="E567" i="10" s="1"/>
  <c r="D567" i="10" a="1"/>
  <c r="D567" i="10" s="1"/>
  <c r="C567" i="10" a="1"/>
  <c r="C567" i="10" s="1"/>
  <c r="N1434" i="10" l="1"/>
  <c r="P1433" i="10"/>
  <c r="M1433" i="10" a="1"/>
  <c r="M1433" i="10" s="1"/>
  <c r="L1433" i="10" s="1"/>
  <c r="K1433" i="10" s="1"/>
  <c r="J1436" i="10"/>
  <c r="I1435" i="10"/>
  <c r="B1437" i="10"/>
  <c r="C1436" i="10" a="1"/>
  <c r="C1436" i="10" s="1"/>
  <c r="D1436" i="10" a="1"/>
  <c r="D1436" i="10" s="1"/>
  <c r="E1436" i="10" a="1"/>
  <c r="E1436" i="10" s="1"/>
  <c r="P564" i="10"/>
  <c r="N565" i="10"/>
  <c r="M565" i="10" s="1" a="1"/>
  <c r="M565" i="10" s="1"/>
  <c r="H566" i="10"/>
  <c r="I566" i="10" s="1"/>
  <c r="O566" i="10"/>
  <c r="J566" i="10" s="1"/>
  <c r="E568" i="10" a="1"/>
  <c r="E568" i="10" s="1"/>
  <c r="C568" i="10" a="1"/>
  <c r="C568" i="10" s="1"/>
  <c r="D568" i="10" a="1"/>
  <c r="D568" i="10" s="1"/>
  <c r="G567" i="10"/>
  <c r="Q567" i="10"/>
  <c r="L564" i="10"/>
  <c r="K564" i="10" s="1"/>
  <c r="N1435" i="10" l="1"/>
  <c r="P1434" i="10"/>
  <c r="M1434" i="10" a="1"/>
  <c r="M1434" i="10" s="1"/>
  <c r="L1434" i="10" s="1"/>
  <c r="K1434" i="10" s="1"/>
  <c r="I1436" i="10"/>
  <c r="J1437" i="10"/>
  <c r="B1438" i="10"/>
  <c r="E1437" i="10" a="1"/>
  <c r="E1437" i="10" s="1"/>
  <c r="C1437" i="10" a="1"/>
  <c r="C1437" i="10" s="1"/>
  <c r="D1437" i="10" a="1"/>
  <c r="D1437" i="10" s="1"/>
  <c r="N566" i="10"/>
  <c r="P566" i="10" s="1"/>
  <c r="P565" i="10"/>
  <c r="E569" i="10" a="1"/>
  <c r="E569" i="10" s="1"/>
  <c r="D569" i="10" a="1"/>
  <c r="D569" i="10" s="1"/>
  <c r="C569" i="10" a="1"/>
  <c r="C569" i="10" s="1"/>
  <c r="Q568" i="10"/>
  <c r="G568" i="10"/>
  <c r="H567" i="10"/>
  <c r="I567" i="10" s="1"/>
  <c r="O567" i="10"/>
  <c r="J567" i="10" s="1"/>
  <c r="L565" i="10"/>
  <c r="K565" i="10" s="1"/>
  <c r="N1436" i="10" l="1"/>
  <c r="N567" i="10"/>
  <c r="M567" i="10" s="1" a="1"/>
  <c r="M567" i="10" s="1"/>
  <c r="P1435" i="10"/>
  <c r="M1435" i="10" a="1"/>
  <c r="M1435" i="10" s="1"/>
  <c r="L1435" i="10" s="1"/>
  <c r="K1435" i="10" s="1"/>
  <c r="J1438" i="10"/>
  <c r="I1437" i="10"/>
  <c r="B1439" i="10"/>
  <c r="D1438" i="10" a="1"/>
  <c r="D1438" i="10" s="1"/>
  <c r="E1438" i="10" a="1"/>
  <c r="E1438" i="10" s="1"/>
  <c r="C1438" i="10" a="1"/>
  <c r="C1438" i="10" s="1"/>
  <c r="M566" i="10" a="1"/>
  <c r="M566" i="10" s="1"/>
  <c r="L566" i="10" s="1"/>
  <c r="K566" i="10" s="1"/>
  <c r="O568" i="10"/>
  <c r="J568" i="10" s="1"/>
  <c r="H568" i="10"/>
  <c r="I568" i="10" s="1"/>
  <c r="E570" i="10" a="1"/>
  <c r="E570" i="10" s="1"/>
  <c r="D570" i="10" a="1"/>
  <c r="D570" i="10" s="1"/>
  <c r="C570" i="10" a="1"/>
  <c r="C570" i="10" s="1"/>
  <c r="Q569" i="10"/>
  <c r="G569" i="10"/>
  <c r="P567" i="10" l="1"/>
  <c r="N1437" i="10"/>
  <c r="M1436" i="10" a="1"/>
  <c r="M1436" i="10" s="1"/>
  <c r="L1436" i="10" s="1"/>
  <c r="K1436" i="10" s="1"/>
  <c r="P1436" i="10"/>
  <c r="I1438" i="10"/>
  <c r="J1439" i="10"/>
  <c r="B1440" i="10"/>
  <c r="C1439" i="10" a="1"/>
  <c r="C1439" i="10" s="1"/>
  <c r="D1439" i="10" a="1"/>
  <c r="D1439" i="10" s="1"/>
  <c r="E1439" i="10" a="1"/>
  <c r="E1439" i="10" s="1"/>
  <c r="N568" i="10"/>
  <c r="P568" i="10" s="1"/>
  <c r="O569" i="10"/>
  <c r="J569" i="10" s="1"/>
  <c r="H569" i="10"/>
  <c r="I569" i="10" s="1"/>
  <c r="G570" i="10"/>
  <c r="Q570" i="10"/>
  <c r="L567" i="10"/>
  <c r="K567" i="10" s="1"/>
  <c r="E571" i="10" a="1"/>
  <c r="E571" i="10" s="1"/>
  <c r="C571" i="10" a="1"/>
  <c r="C571" i="10" s="1"/>
  <c r="D571" i="10" a="1"/>
  <c r="D571" i="10" s="1"/>
  <c r="N569" i="10" l="1"/>
  <c r="N1438" i="10"/>
  <c r="M1437" i="10" a="1"/>
  <c r="M1437" i="10" s="1"/>
  <c r="L1437" i="10" s="1"/>
  <c r="K1437" i="10" s="1"/>
  <c r="P1437" i="10"/>
  <c r="I1439" i="10"/>
  <c r="J1440" i="10"/>
  <c r="B1441" i="10"/>
  <c r="E1440" i="10" a="1"/>
  <c r="E1440" i="10" s="1"/>
  <c r="C1440" i="10" a="1"/>
  <c r="C1440" i="10" s="1"/>
  <c r="D1440" i="10" a="1"/>
  <c r="D1440" i="10" s="1"/>
  <c r="M568" i="10" a="1"/>
  <c r="M568" i="10" s="1"/>
  <c r="L568" i="10" s="1"/>
  <c r="K568" i="10" s="1"/>
  <c r="M569" i="10" a="1"/>
  <c r="M569" i="10" s="1"/>
  <c r="P569" i="10"/>
  <c r="Q571" i="10"/>
  <c r="G571" i="10"/>
  <c r="H570" i="10"/>
  <c r="I570" i="10" s="1"/>
  <c r="O570" i="10"/>
  <c r="J570" i="10" s="1"/>
  <c r="E572" i="10" a="1"/>
  <c r="E572" i="10" s="1"/>
  <c r="C572" i="10" a="1"/>
  <c r="C572" i="10" s="1"/>
  <c r="D572" i="10" a="1"/>
  <c r="D572" i="10" s="1"/>
  <c r="N1439" i="10" l="1"/>
  <c r="P1438" i="10"/>
  <c r="M1438" i="10" a="1"/>
  <c r="M1438" i="10" s="1"/>
  <c r="L1438" i="10" s="1"/>
  <c r="K1438" i="10" s="1"/>
  <c r="J1441" i="10"/>
  <c r="I1440" i="10"/>
  <c r="B1442" i="10"/>
  <c r="C1441" i="10" a="1"/>
  <c r="C1441" i="10" s="1"/>
  <c r="D1441" i="10" a="1"/>
  <c r="D1441" i="10" s="1"/>
  <c r="E1441" i="10" a="1"/>
  <c r="E1441" i="10" s="1"/>
  <c r="N570" i="10"/>
  <c r="P570" i="10" s="1"/>
  <c r="L569" i="10"/>
  <c r="K569" i="10" s="1"/>
  <c r="G572" i="10"/>
  <c r="Q572" i="10"/>
  <c r="E573" i="10" a="1"/>
  <c r="E573" i="10" s="1"/>
  <c r="C573" i="10" a="1"/>
  <c r="C573" i="10" s="1"/>
  <c r="D573" i="10" a="1"/>
  <c r="D573" i="10" s="1"/>
  <c r="H571" i="10"/>
  <c r="I571" i="10" s="1"/>
  <c r="O571" i="10"/>
  <c r="J571" i="10" s="1"/>
  <c r="N1440" i="10" l="1"/>
  <c r="P1439" i="10"/>
  <c r="M1439" i="10" a="1"/>
  <c r="M1439" i="10" s="1"/>
  <c r="L1439" i="10" s="1"/>
  <c r="K1439" i="10" s="1"/>
  <c r="I1441" i="10"/>
  <c r="J1442" i="10"/>
  <c r="B1443" i="10"/>
  <c r="C1442" i="10" a="1"/>
  <c r="C1442" i="10" s="1"/>
  <c r="D1442" i="10" a="1"/>
  <c r="D1442" i="10" s="1"/>
  <c r="E1442" i="10" a="1"/>
  <c r="E1442" i="10" s="1"/>
  <c r="M570" i="10" a="1"/>
  <c r="M570" i="10" s="1"/>
  <c r="L570" i="10" s="1"/>
  <c r="K570" i="10" s="1"/>
  <c r="N571" i="10"/>
  <c r="P571" i="10" s="1"/>
  <c r="E574" i="10" a="1"/>
  <c r="E574" i="10" s="1"/>
  <c r="C574" i="10" a="1"/>
  <c r="C574" i="10" s="1"/>
  <c r="D574" i="10" a="1"/>
  <c r="D574" i="10" s="1"/>
  <c r="Q573" i="10"/>
  <c r="G573" i="10"/>
  <c r="H572" i="10"/>
  <c r="I572" i="10" s="1"/>
  <c r="O572" i="10"/>
  <c r="J572" i="10" s="1"/>
  <c r="N1441" i="10" l="1"/>
  <c r="N572" i="10"/>
  <c r="P572" i="10" s="1"/>
  <c r="M1440" i="10" a="1"/>
  <c r="M1440" i="10" s="1"/>
  <c r="L1440" i="10" s="1"/>
  <c r="K1440" i="10" s="1"/>
  <c r="P1440" i="10"/>
  <c r="J1443" i="10"/>
  <c r="I1442" i="10"/>
  <c r="B1444" i="10"/>
  <c r="D1443" i="10" a="1"/>
  <c r="D1443" i="10" s="1"/>
  <c r="E1443" i="10" a="1"/>
  <c r="E1443" i="10" s="1"/>
  <c r="C1443" i="10" a="1"/>
  <c r="C1443" i="10" s="1"/>
  <c r="M571" i="10" a="1"/>
  <c r="M571" i="10" s="1"/>
  <c r="L571" i="10" s="1"/>
  <c r="K571" i="10" s="1"/>
  <c r="H573" i="10"/>
  <c r="I573" i="10" s="1"/>
  <c r="O573" i="10"/>
  <c r="J573" i="10" s="1"/>
  <c r="E575" i="10" a="1"/>
  <c r="E575" i="10" s="1"/>
  <c r="C575" i="10" a="1"/>
  <c r="C575" i="10" s="1"/>
  <c r="D575" i="10" a="1"/>
  <c r="D575" i="10" s="1"/>
  <c r="G574" i="10"/>
  <c r="Q574" i="10"/>
  <c r="M572" i="10" l="1" a="1"/>
  <c r="M572" i="10" s="1"/>
  <c r="L572" i="10" s="1"/>
  <c r="K572" i="10" s="1"/>
  <c r="N1442" i="10"/>
  <c r="P1441" i="10"/>
  <c r="M1441" i="10" a="1"/>
  <c r="M1441" i="10" s="1"/>
  <c r="L1441" i="10" s="1"/>
  <c r="K1441" i="10" s="1"/>
  <c r="J1444" i="10"/>
  <c r="I1443" i="10"/>
  <c r="B1445" i="10"/>
  <c r="C1444" i="10" a="1"/>
  <c r="C1444" i="10" s="1"/>
  <c r="D1444" i="10" a="1"/>
  <c r="D1444" i="10" s="1"/>
  <c r="E1444" i="10" a="1"/>
  <c r="E1444" i="10" s="1"/>
  <c r="N573" i="10"/>
  <c r="P573" i="10" s="1"/>
  <c r="E576" i="10" a="1"/>
  <c r="E576" i="10" s="1"/>
  <c r="D576" i="10" a="1"/>
  <c r="D576" i="10" s="1"/>
  <c r="C576" i="10" a="1"/>
  <c r="C576" i="10" s="1"/>
  <c r="G575" i="10"/>
  <c r="Q575" i="10"/>
  <c r="H574" i="10"/>
  <c r="I574" i="10" s="1"/>
  <c r="O574" i="10"/>
  <c r="J574" i="10" s="1"/>
  <c r="N1443" i="10" l="1"/>
  <c r="N574" i="10"/>
  <c r="M574" i="10" s="1" a="1"/>
  <c r="M574" i="10" s="1"/>
  <c r="P1442" i="10"/>
  <c r="M1442" i="10" a="1"/>
  <c r="M1442" i="10" s="1"/>
  <c r="L1442" i="10" s="1"/>
  <c r="K1442" i="10" s="1"/>
  <c r="I1444" i="10"/>
  <c r="J1445" i="10"/>
  <c r="B1446" i="10"/>
  <c r="E1445" i="10" a="1"/>
  <c r="E1445" i="10" s="1"/>
  <c r="C1445" i="10" a="1"/>
  <c r="C1445" i="10" s="1"/>
  <c r="D1445" i="10" a="1"/>
  <c r="D1445" i="10" s="1"/>
  <c r="M573" i="10" a="1"/>
  <c r="M573" i="10" s="1"/>
  <c r="L573" i="10" s="1"/>
  <c r="K573" i="10" s="1"/>
  <c r="O575" i="10"/>
  <c r="J575" i="10" s="1"/>
  <c r="H575" i="10"/>
  <c r="I575" i="10" s="1"/>
  <c r="E577" i="10" a="1"/>
  <c r="E577" i="10" s="1"/>
  <c r="C577" i="10" a="1"/>
  <c r="C577" i="10" s="1"/>
  <c r="D577" i="10" a="1"/>
  <c r="D577" i="10" s="1"/>
  <c r="G576" i="10"/>
  <c r="Q576" i="10"/>
  <c r="P574" i="10" l="1"/>
  <c r="N1444" i="10"/>
  <c r="P1443" i="10"/>
  <c r="M1443" i="10" a="1"/>
  <c r="M1443" i="10" s="1"/>
  <c r="L1443" i="10" s="1"/>
  <c r="K1443" i="10" s="1"/>
  <c r="J1446" i="10"/>
  <c r="I1445" i="10"/>
  <c r="B1447" i="10"/>
  <c r="D1446" i="10" a="1"/>
  <c r="D1446" i="10" s="1"/>
  <c r="E1446" i="10" a="1"/>
  <c r="E1446" i="10" s="1"/>
  <c r="C1446" i="10" a="1"/>
  <c r="C1446" i="10" s="1"/>
  <c r="L574" i="10"/>
  <c r="K574" i="10" s="1"/>
  <c r="N575" i="10"/>
  <c r="M575" i="10" s="1" a="1"/>
  <c r="M575" i="10" s="1"/>
  <c r="H576" i="10"/>
  <c r="I576" i="10" s="1"/>
  <c r="O576" i="10"/>
  <c r="J576" i="10" s="1"/>
  <c r="E578" i="10" a="1"/>
  <c r="E578" i="10" s="1"/>
  <c r="D578" i="10" a="1"/>
  <c r="D578" i="10" s="1"/>
  <c r="C578" i="10" a="1"/>
  <c r="C578" i="10" s="1"/>
  <c r="G577" i="10"/>
  <c r="Q577" i="10"/>
  <c r="L575" i="10" l="1"/>
  <c r="K575" i="10" s="1"/>
  <c r="N1445" i="10"/>
  <c r="P1444" i="10"/>
  <c r="M1444" i="10" a="1"/>
  <c r="M1444" i="10" s="1"/>
  <c r="L1444" i="10" s="1"/>
  <c r="K1444" i="10" s="1"/>
  <c r="I1446" i="10"/>
  <c r="J1447" i="10"/>
  <c r="B1448" i="10"/>
  <c r="C1447" i="10" a="1"/>
  <c r="C1447" i="10" s="1"/>
  <c r="D1447" i="10" a="1"/>
  <c r="D1447" i="10" s="1"/>
  <c r="E1447" i="10" a="1"/>
  <c r="E1447" i="10" s="1"/>
  <c r="P575" i="10"/>
  <c r="N576" i="10"/>
  <c r="P576" i="10" s="1"/>
  <c r="O577" i="10"/>
  <c r="J577" i="10" s="1"/>
  <c r="H577" i="10"/>
  <c r="I577" i="10" s="1"/>
  <c r="E579" i="10" a="1"/>
  <c r="E579" i="10" s="1"/>
  <c r="C579" i="10" a="1"/>
  <c r="C579" i="10" s="1"/>
  <c r="D579" i="10" a="1"/>
  <c r="D579" i="10" s="1"/>
  <c r="G578" i="10"/>
  <c r="Q578" i="10"/>
  <c r="N1446" i="10" l="1"/>
  <c r="P1445" i="10"/>
  <c r="M1445" i="10" a="1"/>
  <c r="M1445" i="10" s="1"/>
  <c r="L1445" i="10" s="1"/>
  <c r="K1445" i="10" s="1"/>
  <c r="I1447" i="10"/>
  <c r="J1448" i="10"/>
  <c r="B1449" i="10"/>
  <c r="E1448" i="10" a="1"/>
  <c r="E1448" i="10" s="1"/>
  <c r="C1448" i="10" a="1"/>
  <c r="C1448" i="10" s="1"/>
  <c r="D1448" i="10" a="1"/>
  <c r="D1448" i="10" s="1"/>
  <c r="M576" i="10" a="1"/>
  <c r="M576" i="10" s="1"/>
  <c r="L576" i="10" s="1"/>
  <c r="K576" i="10" s="1"/>
  <c r="H578" i="10"/>
  <c r="I578" i="10" s="1"/>
  <c r="O578" i="10"/>
  <c r="J578" i="10" s="1"/>
  <c r="E580" i="10" a="1"/>
  <c r="E580" i="10" s="1"/>
  <c r="C580" i="10" a="1"/>
  <c r="C580" i="10" s="1"/>
  <c r="D580" i="10" a="1"/>
  <c r="D580" i="10" s="1"/>
  <c r="Q579" i="10"/>
  <c r="G579" i="10"/>
  <c r="N577" i="10"/>
  <c r="N1447" i="10" l="1"/>
  <c r="P1446" i="10"/>
  <c r="M1446" i="10" a="1"/>
  <c r="M1446" i="10" s="1"/>
  <c r="L1446" i="10" s="1"/>
  <c r="K1446" i="10" s="1"/>
  <c r="B1450" i="10"/>
  <c r="C1449" i="10" a="1"/>
  <c r="C1449" i="10" s="1"/>
  <c r="D1449" i="10" a="1"/>
  <c r="D1449" i="10" s="1"/>
  <c r="E1449" i="10" a="1"/>
  <c r="E1449" i="10" s="1"/>
  <c r="J1449" i="10"/>
  <c r="I1448" i="10"/>
  <c r="N578" i="10"/>
  <c r="M578" i="10" s="1" a="1"/>
  <c r="M578" i="10" s="1"/>
  <c r="H579" i="10"/>
  <c r="I579" i="10" s="1"/>
  <c r="O579" i="10"/>
  <c r="J579" i="10" s="1"/>
  <c r="E581" i="10" a="1"/>
  <c r="E581" i="10" s="1"/>
  <c r="C581" i="10" a="1"/>
  <c r="C581" i="10" s="1"/>
  <c r="D581" i="10" a="1"/>
  <c r="D581" i="10" s="1"/>
  <c r="G580" i="10"/>
  <c r="Q580" i="10"/>
  <c r="M577" i="10" a="1"/>
  <c r="M577" i="10" s="1"/>
  <c r="L577" i="10" s="1"/>
  <c r="K577" i="10" s="1"/>
  <c r="P577" i="10"/>
  <c r="N1448" i="10" l="1"/>
  <c r="P1447" i="10"/>
  <c r="M1447" i="10" a="1"/>
  <c r="M1447" i="10" s="1"/>
  <c r="L1447" i="10" s="1"/>
  <c r="K1447" i="10" s="1"/>
  <c r="I1449" i="10"/>
  <c r="J1450" i="10"/>
  <c r="B1451" i="10"/>
  <c r="C1450" i="10" a="1"/>
  <c r="C1450" i="10" s="1"/>
  <c r="D1450" i="10" a="1"/>
  <c r="D1450" i="10" s="1"/>
  <c r="E1450" i="10" a="1"/>
  <c r="E1450" i="10" s="1"/>
  <c r="P578" i="10"/>
  <c r="N579" i="10"/>
  <c r="P579" i="10" s="1"/>
  <c r="E582" i="10" a="1"/>
  <c r="E582" i="10" s="1"/>
  <c r="C582" i="10" a="1"/>
  <c r="C582" i="10" s="1"/>
  <c r="D582" i="10" a="1"/>
  <c r="D582" i="10" s="1"/>
  <c r="Q581" i="10"/>
  <c r="G581" i="10"/>
  <c r="H580" i="10"/>
  <c r="I580" i="10" s="1"/>
  <c r="O580" i="10"/>
  <c r="J580" i="10" s="1"/>
  <c r="L578" i="10"/>
  <c r="K578" i="10" s="1"/>
  <c r="N580" i="10" l="1"/>
  <c r="M580" i="10" s="1" a="1"/>
  <c r="M580" i="10" s="1"/>
  <c r="N1449" i="10"/>
  <c r="M1448" i="10" a="1"/>
  <c r="M1448" i="10" s="1"/>
  <c r="L1448" i="10" s="1"/>
  <c r="K1448" i="10" s="1"/>
  <c r="P1448" i="10"/>
  <c r="B1452" i="10"/>
  <c r="D1451" i="10" a="1"/>
  <c r="D1451" i="10" s="1"/>
  <c r="E1451" i="10" a="1"/>
  <c r="E1451" i="10" s="1"/>
  <c r="C1451" i="10" a="1"/>
  <c r="C1451" i="10" s="1"/>
  <c r="J1451" i="10"/>
  <c r="I1450" i="10"/>
  <c r="M579" i="10" a="1"/>
  <c r="M579" i="10" s="1"/>
  <c r="L579" i="10" s="1"/>
  <c r="K579" i="10" s="1"/>
  <c r="O581" i="10"/>
  <c r="J581" i="10" s="1"/>
  <c r="H581" i="10"/>
  <c r="I581" i="10" s="1"/>
  <c r="E583" i="10" a="1"/>
  <c r="E583" i="10" s="1"/>
  <c r="C583" i="10" a="1"/>
  <c r="C583" i="10" s="1"/>
  <c r="D583" i="10" a="1"/>
  <c r="D583" i="10" s="1"/>
  <c r="Q582" i="10"/>
  <c r="G582" i="10"/>
  <c r="P580" i="10" l="1"/>
  <c r="N1450" i="10"/>
  <c r="P1449" i="10"/>
  <c r="M1449" i="10" a="1"/>
  <c r="M1449" i="10" s="1"/>
  <c r="L1449" i="10" s="1"/>
  <c r="K1449" i="10" s="1"/>
  <c r="J1452" i="10"/>
  <c r="I1451" i="10"/>
  <c r="B1453" i="10"/>
  <c r="C1452" i="10" a="1"/>
  <c r="C1452" i="10" s="1"/>
  <c r="D1452" i="10" a="1"/>
  <c r="D1452" i="10" s="1"/>
  <c r="E1452" i="10" a="1"/>
  <c r="E1452" i="10" s="1"/>
  <c r="N581" i="10"/>
  <c r="M581" i="10" s="1" a="1"/>
  <c r="M581" i="10" s="1"/>
  <c r="G583" i="10"/>
  <c r="Q583" i="10"/>
  <c r="H582" i="10"/>
  <c r="I582" i="10" s="1"/>
  <c r="O582" i="10"/>
  <c r="J582" i="10" s="1"/>
  <c r="E584" i="10" a="1"/>
  <c r="E584" i="10" s="1"/>
  <c r="C584" i="10" a="1"/>
  <c r="C584" i="10" s="1"/>
  <c r="D584" i="10" a="1"/>
  <c r="D584" i="10" s="1"/>
  <c r="L580" i="10"/>
  <c r="K580" i="10" s="1"/>
  <c r="N1451" i="10" l="1"/>
  <c r="P1450" i="10"/>
  <c r="M1450" i="10" a="1"/>
  <c r="M1450" i="10" s="1"/>
  <c r="L1450" i="10" s="1"/>
  <c r="K1450" i="10" s="1"/>
  <c r="I1452" i="10"/>
  <c r="J1453" i="10"/>
  <c r="B1454" i="10"/>
  <c r="E1453" i="10" a="1"/>
  <c r="E1453" i="10" s="1"/>
  <c r="C1453" i="10" a="1"/>
  <c r="C1453" i="10" s="1"/>
  <c r="D1453" i="10" a="1"/>
  <c r="D1453" i="10" s="1"/>
  <c r="N582" i="10"/>
  <c r="P582" i="10" s="1"/>
  <c r="P581" i="10"/>
  <c r="H583" i="10"/>
  <c r="I583" i="10" s="1"/>
  <c r="O583" i="10"/>
  <c r="J583" i="10" s="1"/>
  <c r="E585" i="10" a="1"/>
  <c r="E585" i="10" s="1"/>
  <c r="D585" i="10" a="1"/>
  <c r="D585" i="10" s="1"/>
  <c r="C585" i="10" a="1"/>
  <c r="C585" i="10" s="1"/>
  <c r="L581" i="10"/>
  <c r="K581" i="10" s="1"/>
  <c r="Q584" i="10"/>
  <c r="G584" i="10"/>
  <c r="N1452" i="10" l="1"/>
  <c r="P1451" i="10"/>
  <c r="M1451" i="10" a="1"/>
  <c r="M1451" i="10" s="1"/>
  <c r="L1451" i="10" s="1"/>
  <c r="K1451" i="10" s="1"/>
  <c r="J1454" i="10"/>
  <c r="I1453" i="10"/>
  <c r="B1455" i="10"/>
  <c r="D1454" i="10" a="1"/>
  <c r="D1454" i="10" s="1"/>
  <c r="E1454" i="10" a="1"/>
  <c r="E1454" i="10" s="1"/>
  <c r="C1454" i="10" a="1"/>
  <c r="C1454" i="10" s="1"/>
  <c r="M582" i="10" a="1"/>
  <c r="M582" i="10" s="1"/>
  <c r="L582" i="10" s="1"/>
  <c r="K582" i="10" s="1"/>
  <c r="N583" i="10"/>
  <c r="M583" i="10" s="1" a="1"/>
  <c r="M583" i="10" s="1"/>
  <c r="E586" i="10" a="1"/>
  <c r="E586" i="10" s="1"/>
  <c r="D586" i="10" a="1"/>
  <c r="D586" i="10" s="1"/>
  <c r="C586" i="10" a="1"/>
  <c r="C586" i="10" s="1"/>
  <c r="G585" i="10"/>
  <c r="Q585" i="10"/>
  <c r="O584" i="10"/>
  <c r="J584" i="10" s="1"/>
  <c r="H584" i="10"/>
  <c r="I584" i="10" s="1"/>
  <c r="N1453" i="10" l="1"/>
  <c r="P1452" i="10"/>
  <c r="M1452" i="10" a="1"/>
  <c r="M1452" i="10" s="1"/>
  <c r="L1452" i="10" s="1"/>
  <c r="K1452" i="10" s="1"/>
  <c r="I1454" i="10"/>
  <c r="J1455" i="10"/>
  <c r="B1456" i="10"/>
  <c r="C1455" i="10" a="1"/>
  <c r="C1455" i="10" s="1"/>
  <c r="D1455" i="10" a="1"/>
  <c r="D1455" i="10" s="1"/>
  <c r="E1455" i="10" a="1"/>
  <c r="E1455" i="10" s="1"/>
  <c r="P583" i="10"/>
  <c r="N584" i="10"/>
  <c r="P584" i="10" s="1"/>
  <c r="L583" i="10"/>
  <c r="K583" i="10" s="1"/>
  <c r="H585" i="10"/>
  <c r="I585" i="10" s="1"/>
  <c r="O585" i="10"/>
  <c r="J585" i="10" s="1"/>
  <c r="E587" i="10" a="1"/>
  <c r="E587" i="10" s="1"/>
  <c r="D587" i="10" a="1"/>
  <c r="D587" i="10" s="1"/>
  <c r="C587" i="10" a="1"/>
  <c r="C587" i="10" s="1"/>
  <c r="G586" i="10"/>
  <c r="Q586" i="10"/>
  <c r="N1454" i="10" l="1"/>
  <c r="P1453" i="10"/>
  <c r="M1453" i="10" a="1"/>
  <c r="M1453" i="10" s="1"/>
  <c r="L1453" i="10" s="1"/>
  <c r="K1453" i="10" s="1"/>
  <c r="B1457" i="10"/>
  <c r="E1456" i="10" a="1"/>
  <c r="E1456" i="10" s="1"/>
  <c r="C1456" i="10" a="1"/>
  <c r="C1456" i="10" s="1"/>
  <c r="D1456" i="10" a="1"/>
  <c r="D1456" i="10" s="1"/>
  <c r="I1455" i="10"/>
  <c r="J1456" i="10"/>
  <c r="M584" i="10" a="1"/>
  <c r="M584" i="10" s="1"/>
  <c r="L584" i="10" s="1"/>
  <c r="K584" i="10" s="1"/>
  <c r="N585" i="10"/>
  <c r="M585" i="10" s="1" a="1"/>
  <c r="M585" i="10" s="1"/>
  <c r="E588" i="10" a="1"/>
  <c r="E588" i="10" s="1"/>
  <c r="D588" i="10" a="1"/>
  <c r="D588" i="10" s="1"/>
  <c r="C588" i="10" a="1"/>
  <c r="C588" i="10" s="1"/>
  <c r="Q587" i="10"/>
  <c r="G587" i="10"/>
  <c r="H586" i="10"/>
  <c r="I586" i="10" s="1"/>
  <c r="O586" i="10"/>
  <c r="J586" i="10" s="1"/>
  <c r="N1455" i="10" l="1"/>
  <c r="P1454" i="10"/>
  <c r="M1454" i="10" a="1"/>
  <c r="M1454" i="10" s="1"/>
  <c r="L1454" i="10" s="1"/>
  <c r="K1454" i="10" s="1"/>
  <c r="J1457" i="10"/>
  <c r="I1456" i="10"/>
  <c r="B1458" i="10"/>
  <c r="C1457" i="10" a="1"/>
  <c r="C1457" i="10" s="1"/>
  <c r="D1457" i="10" a="1"/>
  <c r="D1457" i="10" s="1"/>
  <c r="E1457" i="10" a="1"/>
  <c r="E1457" i="10" s="1"/>
  <c r="L585" i="10"/>
  <c r="K585" i="10" s="1"/>
  <c r="P585" i="10"/>
  <c r="N586" i="10"/>
  <c r="M586" i="10" s="1" a="1"/>
  <c r="M586" i="10" s="1"/>
  <c r="H587" i="10"/>
  <c r="I587" i="10" s="1"/>
  <c r="O587" i="10"/>
  <c r="J587" i="10" s="1"/>
  <c r="E589" i="10" a="1"/>
  <c r="E589" i="10" s="1"/>
  <c r="D589" i="10" a="1"/>
  <c r="D589" i="10" s="1"/>
  <c r="C589" i="10" a="1"/>
  <c r="C589" i="10" s="1"/>
  <c r="G588" i="10"/>
  <c r="Q588" i="10"/>
  <c r="L586" i="10" l="1"/>
  <c r="K586" i="10" s="1"/>
  <c r="N1456" i="10"/>
  <c r="P1455" i="10"/>
  <c r="M1455" i="10" a="1"/>
  <c r="M1455" i="10" s="1"/>
  <c r="L1455" i="10" s="1"/>
  <c r="K1455" i="10" s="1"/>
  <c r="I1457" i="10"/>
  <c r="J1458" i="10"/>
  <c r="B1459" i="10"/>
  <c r="C1458" i="10" a="1"/>
  <c r="C1458" i="10" s="1"/>
  <c r="D1458" i="10" a="1"/>
  <c r="D1458" i="10" s="1"/>
  <c r="E1458" i="10" a="1"/>
  <c r="E1458" i="10" s="1"/>
  <c r="N587" i="10"/>
  <c r="M587" i="10" s="1" a="1"/>
  <c r="M587" i="10" s="1"/>
  <c r="L587" i="10" s="1"/>
  <c r="K587" i="10" s="1"/>
  <c r="P586" i="10"/>
  <c r="E590" i="10" a="1"/>
  <c r="E590" i="10" s="1"/>
  <c r="D590" i="10" a="1"/>
  <c r="D590" i="10" s="1"/>
  <c r="C590" i="10" a="1"/>
  <c r="C590" i="10" s="1"/>
  <c r="Q589" i="10"/>
  <c r="G589" i="10"/>
  <c r="O588" i="10"/>
  <c r="J588" i="10" s="1"/>
  <c r="H588" i="10"/>
  <c r="I588" i="10" s="1"/>
  <c r="N588" i="10" l="1"/>
  <c r="N1457" i="10"/>
  <c r="M1456" i="10" a="1"/>
  <c r="M1456" i="10" s="1"/>
  <c r="L1456" i="10" s="1"/>
  <c r="K1456" i="10" s="1"/>
  <c r="P1456" i="10"/>
  <c r="B1460" i="10"/>
  <c r="D1459" i="10" a="1"/>
  <c r="D1459" i="10" s="1"/>
  <c r="E1459" i="10" a="1"/>
  <c r="E1459" i="10" s="1"/>
  <c r="C1459" i="10" a="1"/>
  <c r="C1459" i="10" s="1"/>
  <c r="J1459" i="10"/>
  <c r="I1458" i="10"/>
  <c r="P587" i="10"/>
  <c r="P588" i="10"/>
  <c r="M588" i="10" a="1"/>
  <c r="M588" i="10" s="1"/>
  <c r="L588" i="10" s="1"/>
  <c r="K588" i="10" s="1"/>
  <c r="H589" i="10"/>
  <c r="I589" i="10" s="1"/>
  <c r="O589" i="10"/>
  <c r="J589" i="10" s="1"/>
  <c r="E591" i="10" a="1"/>
  <c r="E591" i="10" s="1"/>
  <c r="D591" i="10" a="1"/>
  <c r="D591" i="10" s="1"/>
  <c r="C591" i="10" a="1"/>
  <c r="C591" i="10" s="1"/>
  <c r="Q590" i="10"/>
  <c r="G590" i="10"/>
  <c r="N1458" i="10" l="1"/>
  <c r="M1457" i="10" a="1"/>
  <c r="M1457" i="10" s="1"/>
  <c r="L1457" i="10" s="1"/>
  <c r="K1457" i="10" s="1"/>
  <c r="P1457" i="10"/>
  <c r="J1460" i="10"/>
  <c r="I1459" i="10"/>
  <c r="B1461" i="10"/>
  <c r="C1460" i="10" a="1"/>
  <c r="C1460" i="10" s="1"/>
  <c r="D1460" i="10" a="1"/>
  <c r="D1460" i="10" s="1"/>
  <c r="E1460" i="10" a="1"/>
  <c r="E1460" i="10" s="1"/>
  <c r="N589" i="10"/>
  <c r="P589" i="10" s="1"/>
  <c r="E592" i="10" a="1"/>
  <c r="E592" i="10" s="1"/>
  <c r="C592" i="10" a="1"/>
  <c r="C592" i="10" s="1"/>
  <c r="D592" i="10" a="1"/>
  <c r="D592" i="10" s="1"/>
  <c r="G591" i="10"/>
  <c r="Q591" i="10"/>
  <c r="O590" i="10"/>
  <c r="J590" i="10" s="1"/>
  <c r="H590" i="10"/>
  <c r="I590" i="10" s="1"/>
  <c r="N1459" i="10" l="1"/>
  <c r="P1458" i="10"/>
  <c r="M1458" i="10" a="1"/>
  <c r="M1458" i="10" s="1"/>
  <c r="L1458" i="10" s="1"/>
  <c r="K1458" i="10" s="1"/>
  <c r="B1462" i="10"/>
  <c r="E1461" i="10" a="1"/>
  <c r="E1461" i="10" s="1"/>
  <c r="C1461" i="10" a="1"/>
  <c r="C1461" i="10" s="1"/>
  <c r="D1461" i="10" a="1"/>
  <c r="D1461" i="10" s="1"/>
  <c r="I1460" i="10"/>
  <c r="J1461" i="10"/>
  <c r="M589" i="10" a="1"/>
  <c r="M589" i="10" s="1"/>
  <c r="L589" i="10" s="1"/>
  <c r="K589" i="10" s="1"/>
  <c r="N590" i="10"/>
  <c r="M590" i="10" s="1" a="1"/>
  <c r="M590" i="10" s="1"/>
  <c r="Q592" i="10"/>
  <c r="G592" i="10"/>
  <c r="H591" i="10"/>
  <c r="I591" i="10" s="1"/>
  <c r="O591" i="10"/>
  <c r="J591" i="10" s="1"/>
  <c r="E593" i="10" a="1"/>
  <c r="E593" i="10" s="1"/>
  <c r="D593" i="10" a="1"/>
  <c r="D593" i="10" s="1"/>
  <c r="C593" i="10" a="1"/>
  <c r="C593" i="10" s="1"/>
  <c r="N591" i="10" l="1"/>
  <c r="M591" i="10" s="1" a="1"/>
  <c r="M591" i="10" s="1"/>
  <c r="L590" i="10"/>
  <c r="K590" i="10" s="1"/>
  <c r="N1460" i="10"/>
  <c r="P1459" i="10"/>
  <c r="M1459" i="10" a="1"/>
  <c r="M1459" i="10" s="1"/>
  <c r="L1459" i="10" s="1"/>
  <c r="K1459" i="10" s="1"/>
  <c r="J1462" i="10"/>
  <c r="I1461" i="10"/>
  <c r="B1463" i="10"/>
  <c r="D1462" i="10" a="1"/>
  <c r="D1462" i="10" s="1"/>
  <c r="E1462" i="10" a="1"/>
  <c r="E1462" i="10" s="1"/>
  <c r="C1462" i="10" a="1"/>
  <c r="C1462" i="10" s="1"/>
  <c r="P590" i="10"/>
  <c r="G593" i="10"/>
  <c r="Q593" i="10"/>
  <c r="H592" i="10"/>
  <c r="I592" i="10" s="1"/>
  <c r="O592" i="10"/>
  <c r="J592" i="10" s="1"/>
  <c r="E594" i="10" a="1"/>
  <c r="E594" i="10" s="1"/>
  <c r="C594" i="10" a="1"/>
  <c r="C594" i="10" s="1"/>
  <c r="D594" i="10" a="1"/>
  <c r="D594" i="10" s="1"/>
  <c r="D753" i="1"/>
  <c r="L591" i="10" l="1"/>
  <c r="K591" i="10" s="1"/>
  <c r="P591" i="10"/>
  <c r="N1461" i="10"/>
  <c r="M1460" i="10" a="1"/>
  <c r="M1460" i="10" s="1"/>
  <c r="L1460" i="10" s="1"/>
  <c r="K1460" i="10" s="1"/>
  <c r="P1460" i="10"/>
  <c r="B1464" i="10"/>
  <c r="C1463" i="10" a="1"/>
  <c r="C1463" i="10" s="1"/>
  <c r="D1463" i="10" a="1"/>
  <c r="D1463" i="10" s="1"/>
  <c r="E1463" i="10" a="1"/>
  <c r="E1463" i="10" s="1"/>
  <c r="I1462" i="10"/>
  <c r="J1463" i="10"/>
  <c r="N592" i="10"/>
  <c r="P592" i="10" s="1"/>
  <c r="E595" i="10" a="1"/>
  <c r="E595" i="10" s="1"/>
  <c r="C595" i="10" a="1"/>
  <c r="C595" i="10" s="1"/>
  <c r="D595" i="10" a="1"/>
  <c r="D595" i="10" s="1"/>
  <c r="O593" i="10"/>
  <c r="J593" i="10" s="1"/>
  <c r="H593" i="10"/>
  <c r="I593" i="10" s="1"/>
  <c r="G594" i="10"/>
  <c r="Q594" i="10"/>
  <c r="D754" i="1"/>
  <c r="A753" i="1"/>
  <c r="N593" i="10" l="1"/>
  <c r="M593" i="10" s="1" a="1"/>
  <c r="M593" i="10" s="1"/>
  <c r="P1461" i="10"/>
  <c r="M1461" i="10" a="1"/>
  <c r="M1461" i="10" s="1"/>
  <c r="L1461" i="10" s="1"/>
  <c r="K1461" i="10" s="1"/>
  <c r="N1462" i="10"/>
  <c r="I1463" i="10"/>
  <c r="J1464" i="10"/>
  <c r="B1465" i="10"/>
  <c r="E1464" i="10" a="1"/>
  <c r="E1464" i="10" s="1"/>
  <c r="C1464" i="10" a="1"/>
  <c r="C1464" i="10" s="1"/>
  <c r="D1464" i="10" a="1"/>
  <c r="D1464" i="10" s="1"/>
  <c r="M592" i="10" a="1"/>
  <c r="M592" i="10" s="1"/>
  <c r="L592" i="10" s="1"/>
  <c r="K592" i="10" s="1"/>
  <c r="P593" i="10"/>
  <c r="H594" i="10"/>
  <c r="I594" i="10" s="1"/>
  <c r="O594" i="10"/>
  <c r="J594" i="10" s="1"/>
  <c r="E596" i="10" a="1"/>
  <c r="E596" i="10" s="1"/>
  <c r="C596" i="10" a="1"/>
  <c r="C596" i="10" s="1"/>
  <c r="D596" i="10" a="1"/>
  <c r="D596" i="10" s="1"/>
  <c r="G595" i="10"/>
  <c r="Q595" i="10"/>
  <c r="D755" i="1"/>
  <c r="A754" i="1"/>
  <c r="N594" i="10" l="1"/>
  <c r="M594" i="10" s="1" a="1"/>
  <c r="M594" i="10" s="1"/>
  <c r="N1463" i="10"/>
  <c r="P1462" i="10"/>
  <c r="M1462" i="10" a="1"/>
  <c r="M1462" i="10" s="1"/>
  <c r="L1462" i="10" s="1"/>
  <c r="K1462" i="10" s="1"/>
  <c r="B1466" i="10"/>
  <c r="C1465" i="10" a="1"/>
  <c r="C1465" i="10" s="1"/>
  <c r="D1465" i="10" a="1"/>
  <c r="D1465" i="10" s="1"/>
  <c r="E1465" i="10" a="1"/>
  <c r="E1465" i="10" s="1"/>
  <c r="J1465" i="10"/>
  <c r="I1464" i="10"/>
  <c r="L593" i="10"/>
  <c r="K593" i="10" s="1"/>
  <c r="H595" i="10"/>
  <c r="I595" i="10" s="1"/>
  <c r="O595" i="10"/>
  <c r="J595" i="10" s="1"/>
  <c r="E597" i="10" a="1"/>
  <c r="E597" i="10" s="1"/>
  <c r="D597" i="10" a="1"/>
  <c r="D597" i="10" s="1"/>
  <c r="C597" i="10" a="1"/>
  <c r="C597" i="10" s="1"/>
  <c r="Q596" i="10"/>
  <c r="G596" i="10"/>
  <c r="P594" i="10"/>
  <c r="D756" i="1"/>
  <c r="A755" i="1"/>
  <c r="L594" i="10" l="1"/>
  <c r="K594" i="10" s="1"/>
  <c r="N1464" i="10"/>
  <c r="P1463" i="10"/>
  <c r="M1463" i="10" a="1"/>
  <c r="M1463" i="10" s="1"/>
  <c r="L1463" i="10" s="1"/>
  <c r="K1463" i="10" s="1"/>
  <c r="I1465" i="10"/>
  <c r="J1466" i="10"/>
  <c r="B1467" i="10"/>
  <c r="C1466" i="10" a="1"/>
  <c r="C1466" i="10" s="1"/>
  <c r="D1466" i="10" a="1"/>
  <c r="D1466" i="10" s="1"/>
  <c r="E1466" i="10" a="1"/>
  <c r="E1466" i="10" s="1"/>
  <c r="N595" i="10"/>
  <c r="P595" i="10" s="1"/>
  <c r="H596" i="10"/>
  <c r="I596" i="10" s="1"/>
  <c r="O596" i="10"/>
  <c r="J596" i="10" s="1"/>
  <c r="E598" i="10" a="1"/>
  <c r="E598" i="10" s="1"/>
  <c r="D598" i="10" a="1"/>
  <c r="D598" i="10" s="1"/>
  <c r="C598" i="10" a="1"/>
  <c r="C598" i="10" s="1"/>
  <c r="Q597" i="10"/>
  <c r="G597" i="10"/>
  <c r="D757" i="1"/>
  <c r="A756" i="1"/>
  <c r="N1465" i="10" l="1"/>
  <c r="M595" i="10" a="1"/>
  <c r="M595" i="10" s="1"/>
  <c r="L595" i="10" s="1"/>
  <c r="K595" i="10" s="1"/>
  <c r="M1464" i="10" a="1"/>
  <c r="M1464" i="10" s="1"/>
  <c r="L1464" i="10" s="1"/>
  <c r="K1464" i="10" s="1"/>
  <c r="P1464" i="10"/>
  <c r="B1468" i="10"/>
  <c r="D1467" i="10" a="1"/>
  <c r="D1467" i="10" s="1"/>
  <c r="E1467" i="10" a="1"/>
  <c r="E1467" i="10" s="1"/>
  <c r="C1467" i="10" a="1"/>
  <c r="C1467" i="10" s="1"/>
  <c r="J1467" i="10"/>
  <c r="I1466" i="10"/>
  <c r="N596" i="10"/>
  <c r="M596" i="10" s="1" a="1"/>
  <c r="M596" i="10" s="1"/>
  <c r="L596" i="10" s="1"/>
  <c r="K596" i="10" s="1"/>
  <c r="O597" i="10"/>
  <c r="J597" i="10" s="1"/>
  <c r="H597" i="10"/>
  <c r="I597" i="10" s="1"/>
  <c r="E599" i="10" a="1"/>
  <c r="E599" i="10" s="1"/>
  <c r="D599" i="10" a="1"/>
  <c r="D599" i="10" s="1"/>
  <c r="C599" i="10" a="1"/>
  <c r="C599" i="10" s="1"/>
  <c r="G598" i="10"/>
  <c r="Q598" i="10"/>
  <c r="D758" i="1"/>
  <c r="A757" i="1"/>
  <c r="N1466" i="10" l="1"/>
  <c r="M1465" i="10" a="1"/>
  <c r="M1465" i="10" s="1"/>
  <c r="L1465" i="10" s="1"/>
  <c r="K1465" i="10" s="1"/>
  <c r="P1465" i="10"/>
  <c r="J1468" i="10"/>
  <c r="I1467" i="10"/>
  <c r="B1469" i="10"/>
  <c r="C1468" i="10" a="1"/>
  <c r="C1468" i="10" s="1"/>
  <c r="D1468" i="10" a="1"/>
  <c r="D1468" i="10" s="1"/>
  <c r="E1468" i="10" a="1"/>
  <c r="E1468" i="10" s="1"/>
  <c r="N597" i="10"/>
  <c r="M597" i="10" s="1" a="1"/>
  <c r="M597" i="10" s="1"/>
  <c r="L597" i="10" s="1"/>
  <c r="K597" i="10" s="1"/>
  <c r="P596" i="10"/>
  <c r="Q599" i="10"/>
  <c r="G599" i="10"/>
  <c r="E600" i="10" a="1"/>
  <c r="E600" i="10" s="1"/>
  <c r="C600" i="10" a="1"/>
  <c r="C600" i="10" s="1"/>
  <c r="D600" i="10" a="1"/>
  <c r="D600" i="10" s="1"/>
  <c r="H598" i="10"/>
  <c r="I598" i="10" s="1"/>
  <c r="O598" i="10"/>
  <c r="J598" i="10" s="1"/>
  <c r="D759" i="1"/>
  <c r="A758" i="1"/>
  <c r="N1467" i="10" l="1"/>
  <c r="P1466" i="10"/>
  <c r="M1466" i="10" a="1"/>
  <c r="M1466" i="10" s="1"/>
  <c r="L1466" i="10" s="1"/>
  <c r="K1466" i="10" s="1"/>
  <c r="B1470" i="10"/>
  <c r="E1469" i="10" a="1"/>
  <c r="E1469" i="10" s="1"/>
  <c r="C1469" i="10" a="1"/>
  <c r="C1469" i="10" s="1"/>
  <c r="D1469" i="10" a="1"/>
  <c r="D1469" i="10" s="1"/>
  <c r="I1468" i="10"/>
  <c r="J1469" i="10"/>
  <c r="P597" i="10"/>
  <c r="N598" i="10"/>
  <c r="P598" i="10" s="1"/>
  <c r="E601" i="10" a="1"/>
  <c r="E601" i="10" s="1"/>
  <c r="C601" i="10" a="1"/>
  <c r="C601" i="10" s="1"/>
  <c r="D601" i="10" a="1"/>
  <c r="D601" i="10" s="1"/>
  <c r="G600" i="10"/>
  <c r="Q600" i="10"/>
  <c r="H599" i="10"/>
  <c r="I599" i="10" s="1"/>
  <c r="O599" i="10"/>
  <c r="J599" i="10" s="1"/>
  <c r="D760" i="1"/>
  <c r="A759" i="1"/>
  <c r="N1468" i="10" l="1"/>
  <c r="P1467" i="10"/>
  <c r="M1467" i="10" a="1"/>
  <c r="M1467" i="10" s="1"/>
  <c r="L1467" i="10" s="1"/>
  <c r="K1467" i="10" s="1"/>
  <c r="J1470" i="10"/>
  <c r="I1469" i="10"/>
  <c r="B1471" i="10"/>
  <c r="D1470" i="10" a="1"/>
  <c r="D1470" i="10" s="1"/>
  <c r="E1470" i="10" a="1"/>
  <c r="E1470" i="10" s="1"/>
  <c r="C1470" i="10" a="1"/>
  <c r="C1470" i="10" s="1"/>
  <c r="M598" i="10" a="1"/>
  <c r="M598" i="10" s="1"/>
  <c r="L598" i="10" s="1"/>
  <c r="K598" i="10" s="1"/>
  <c r="N599" i="10"/>
  <c r="M599" i="10" s="1" a="1"/>
  <c r="M599" i="10" s="1"/>
  <c r="H600" i="10"/>
  <c r="I600" i="10" s="1"/>
  <c r="O600" i="10"/>
  <c r="J600" i="10" s="1"/>
  <c r="E602" i="10" a="1"/>
  <c r="E602" i="10" s="1"/>
  <c r="C602" i="10" a="1"/>
  <c r="C602" i="10" s="1"/>
  <c r="D602" i="10" a="1"/>
  <c r="D602" i="10" s="1"/>
  <c r="G601" i="10"/>
  <c r="Q601" i="10"/>
  <c r="D761" i="1"/>
  <c r="A760" i="1"/>
  <c r="N1469" i="10" l="1"/>
  <c r="M1468" i="10" a="1"/>
  <c r="M1468" i="10" s="1"/>
  <c r="L1468" i="10" s="1"/>
  <c r="K1468" i="10" s="1"/>
  <c r="P1468" i="10"/>
  <c r="I1470" i="10"/>
  <c r="J1471" i="10"/>
  <c r="B1472" i="10"/>
  <c r="C1471" i="10" a="1"/>
  <c r="C1471" i="10" s="1"/>
  <c r="D1471" i="10" a="1"/>
  <c r="D1471" i="10" s="1"/>
  <c r="E1471" i="10" a="1"/>
  <c r="E1471" i="10" s="1"/>
  <c r="N600" i="10"/>
  <c r="P600" i="10" s="1"/>
  <c r="L599" i="10"/>
  <c r="K599" i="10" s="1"/>
  <c r="P599" i="10"/>
  <c r="E603" i="10" a="1"/>
  <c r="E603" i="10" s="1"/>
  <c r="D603" i="10" a="1"/>
  <c r="D603" i="10" s="1"/>
  <c r="C603" i="10" a="1"/>
  <c r="C603" i="10" s="1"/>
  <c r="Q602" i="10"/>
  <c r="G602" i="10"/>
  <c r="H601" i="10"/>
  <c r="I601" i="10" s="1"/>
  <c r="O601" i="10"/>
  <c r="J601" i="10" s="1"/>
  <c r="D762" i="1"/>
  <c r="A761" i="1"/>
  <c r="N1470" i="10" l="1"/>
  <c r="P1469" i="10"/>
  <c r="M1469" i="10" a="1"/>
  <c r="M1469" i="10" s="1"/>
  <c r="L1469" i="10" s="1"/>
  <c r="K1469" i="10" s="1"/>
  <c r="I1471" i="10"/>
  <c r="J1472" i="10"/>
  <c r="B1473" i="10"/>
  <c r="E1472" i="10" a="1"/>
  <c r="E1472" i="10" s="1"/>
  <c r="C1472" i="10" a="1"/>
  <c r="C1472" i="10" s="1"/>
  <c r="D1472" i="10" a="1"/>
  <c r="D1472" i="10" s="1"/>
  <c r="M600" i="10" a="1"/>
  <c r="M600" i="10" s="1"/>
  <c r="L600" i="10" s="1"/>
  <c r="K600" i="10" s="1"/>
  <c r="N601" i="10"/>
  <c r="M601" i="10" s="1" a="1"/>
  <c r="M601" i="10" s="1"/>
  <c r="O602" i="10"/>
  <c r="J602" i="10" s="1"/>
  <c r="H602" i="10"/>
  <c r="I602" i="10" s="1"/>
  <c r="E604" i="10" a="1"/>
  <c r="E604" i="10" s="1"/>
  <c r="D604" i="10" a="1"/>
  <c r="D604" i="10" s="1"/>
  <c r="C604" i="10" a="1"/>
  <c r="C604" i="10" s="1"/>
  <c r="G603" i="10"/>
  <c r="Q603" i="10"/>
  <c r="D763" i="1"/>
  <c r="A762" i="1"/>
  <c r="L601" i="10" l="1"/>
  <c r="K601" i="10" s="1"/>
  <c r="N602" i="10"/>
  <c r="P602" i="10" s="1"/>
  <c r="N1471" i="10"/>
  <c r="P1470" i="10"/>
  <c r="M1470" i="10" a="1"/>
  <c r="M1470" i="10" s="1"/>
  <c r="L1470" i="10" s="1"/>
  <c r="K1470" i="10" s="1"/>
  <c r="J1473" i="10"/>
  <c r="I1472" i="10"/>
  <c r="B1474" i="10"/>
  <c r="C1473" i="10" a="1"/>
  <c r="C1473" i="10" s="1"/>
  <c r="D1473" i="10" a="1"/>
  <c r="D1473" i="10" s="1"/>
  <c r="E1473" i="10" a="1"/>
  <c r="E1473" i="10" s="1"/>
  <c r="P601" i="10"/>
  <c r="E605" i="10" a="1"/>
  <c r="E605" i="10" s="1"/>
  <c r="C605" i="10" a="1"/>
  <c r="C605" i="10" s="1"/>
  <c r="D605" i="10" a="1"/>
  <c r="D605" i="10" s="1"/>
  <c r="Q604" i="10"/>
  <c r="G604" i="10"/>
  <c r="H603" i="10"/>
  <c r="I603" i="10" s="1"/>
  <c r="O603" i="10"/>
  <c r="J603" i="10" s="1"/>
  <c r="D764" i="1"/>
  <c r="A763" i="1"/>
  <c r="M602" i="10" l="1" a="1"/>
  <c r="M602" i="10" s="1"/>
  <c r="L602" i="10" s="1"/>
  <c r="K602" i="10" s="1"/>
  <c r="N1472" i="10"/>
  <c r="P1471" i="10"/>
  <c r="M1471" i="10" a="1"/>
  <c r="M1471" i="10" s="1"/>
  <c r="L1471" i="10" s="1"/>
  <c r="K1471" i="10" s="1"/>
  <c r="I1473" i="10"/>
  <c r="J1474" i="10"/>
  <c r="B1475" i="10"/>
  <c r="C1474" i="10" a="1"/>
  <c r="C1474" i="10" s="1"/>
  <c r="D1474" i="10" a="1"/>
  <c r="D1474" i="10" s="1"/>
  <c r="E1474" i="10" a="1"/>
  <c r="E1474" i="10" s="1"/>
  <c r="N603" i="10"/>
  <c r="P603" i="10" s="1"/>
  <c r="H604" i="10"/>
  <c r="I604" i="10" s="1"/>
  <c r="O604" i="10"/>
  <c r="J604" i="10" s="1"/>
  <c r="E606" i="10" a="1"/>
  <c r="E606" i="10" s="1"/>
  <c r="D606" i="10" a="1"/>
  <c r="D606" i="10" s="1"/>
  <c r="C606" i="10" a="1"/>
  <c r="C606" i="10" s="1"/>
  <c r="G605" i="10"/>
  <c r="Q605" i="10"/>
  <c r="D765" i="1"/>
  <c r="A764" i="1"/>
  <c r="N1473" i="10" l="1"/>
  <c r="M1472" i="10" a="1"/>
  <c r="M1472" i="10" s="1"/>
  <c r="L1472" i="10" s="1"/>
  <c r="K1472" i="10" s="1"/>
  <c r="P1472" i="10"/>
  <c r="B1476" i="10"/>
  <c r="D1475" i="10" a="1"/>
  <c r="D1475" i="10" s="1"/>
  <c r="E1475" i="10" a="1"/>
  <c r="E1475" i="10" s="1"/>
  <c r="C1475" i="10" a="1"/>
  <c r="C1475" i="10" s="1"/>
  <c r="J1475" i="10"/>
  <c r="I1474" i="10"/>
  <c r="M603" i="10" a="1"/>
  <c r="M603" i="10" s="1"/>
  <c r="L603" i="10" s="1"/>
  <c r="K603" i="10" s="1"/>
  <c r="N604" i="10"/>
  <c r="M604" i="10" s="1" a="1"/>
  <c r="M604" i="10" s="1"/>
  <c r="E607" i="10" a="1"/>
  <c r="E607" i="10" s="1"/>
  <c r="C607" i="10" a="1"/>
  <c r="C607" i="10" s="1"/>
  <c r="D607" i="10" a="1"/>
  <c r="D607" i="10" s="1"/>
  <c r="G606" i="10"/>
  <c r="Q606" i="10"/>
  <c r="O605" i="10"/>
  <c r="J605" i="10" s="1"/>
  <c r="H605" i="10"/>
  <c r="I605" i="10" s="1"/>
  <c r="D766" i="1"/>
  <c r="A765" i="1"/>
  <c r="N605" i="10" l="1"/>
  <c r="P605" i="10" s="1"/>
  <c r="N1474" i="10"/>
  <c r="L604" i="10"/>
  <c r="K604" i="10" s="1"/>
  <c r="P1473" i="10"/>
  <c r="M1473" i="10" a="1"/>
  <c r="M1473" i="10" s="1"/>
  <c r="L1473" i="10" s="1"/>
  <c r="K1473" i="10" s="1"/>
  <c r="J1476" i="10"/>
  <c r="I1475" i="10"/>
  <c r="B1477" i="10"/>
  <c r="C1476" i="10" a="1"/>
  <c r="C1476" i="10" s="1"/>
  <c r="D1476" i="10" a="1"/>
  <c r="D1476" i="10" s="1"/>
  <c r="E1476" i="10" a="1"/>
  <c r="E1476" i="10" s="1"/>
  <c r="P604" i="10"/>
  <c r="O606" i="10"/>
  <c r="J606" i="10" s="1"/>
  <c r="H606" i="10"/>
  <c r="I606" i="10" s="1"/>
  <c r="E608" i="10" a="1"/>
  <c r="E608" i="10" s="1"/>
  <c r="D608" i="10" a="1"/>
  <c r="D608" i="10" s="1"/>
  <c r="C608" i="10" a="1"/>
  <c r="C608" i="10" s="1"/>
  <c r="M605" i="10" a="1"/>
  <c r="M605" i="10" s="1"/>
  <c r="Q607" i="10"/>
  <c r="G607" i="10"/>
  <c r="D767" i="1"/>
  <c r="A766" i="1"/>
  <c r="L605" i="10" l="1"/>
  <c r="K605" i="10" s="1"/>
  <c r="N1475" i="10"/>
  <c r="P1474" i="10"/>
  <c r="M1474" i="10" a="1"/>
  <c r="M1474" i="10" s="1"/>
  <c r="L1474" i="10" s="1"/>
  <c r="K1474" i="10" s="1"/>
  <c r="I1476" i="10"/>
  <c r="J1477" i="10"/>
  <c r="B1478" i="10"/>
  <c r="E1477" i="10" a="1"/>
  <c r="E1477" i="10" s="1"/>
  <c r="C1477" i="10" a="1"/>
  <c r="C1477" i="10" s="1"/>
  <c r="D1477" i="10" a="1"/>
  <c r="D1477" i="10" s="1"/>
  <c r="E609" i="10" a="1"/>
  <c r="E609" i="10" s="1"/>
  <c r="C609" i="10" a="1"/>
  <c r="C609" i="10" s="1"/>
  <c r="D609" i="10" a="1"/>
  <c r="D609" i="10" s="1"/>
  <c r="H607" i="10"/>
  <c r="I607" i="10" s="1"/>
  <c r="O607" i="10"/>
  <c r="J607" i="10" s="1"/>
  <c r="G608" i="10"/>
  <c r="Q608" i="10"/>
  <c r="N606" i="10"/>
  <c r="D768" i="1"/>
  <c r="A767" i="1"/>
  <c r="N1476" i="10" l="1"/>
  <c r="P1475" i="10"/>
  <c r="M1475" i="10" a="1"/>
  <c r="M1475" i="10" s="1"/>
  <c r="L1475" i="10" s="1"/>
  <c r="K1475" i="10" s="1"/>
  <c r="I1477" i="10"/>
  <c r="J1478" i="10"/>
  <c r="B1479" i="10"/>
  <c r="E1478" i="10" a="1"/>
  <c r="E1478" i="10" s="1"/>
  <c r="C1478" i="10" a="1"/>
  <c r="C1478" i="10" s="1"/>
  <c r="D1478" i="10" a="1"/>
  <c r="D1478" i="10" s="1"/>
  <c r="N607" i="10"/>
  <c r="P607" i="10" s="1"/>
  <c r="O608" i="10"/>
  <c r="J608" i="10" s="1"/>
  <c r="H608" i="10"/>
  <c r="I608" i="10" s="1"/>
  <c r="M606" i="10" a="1"/>
  <c r="M606" i="10" s="1"/>
  <c r="L606" i="10" s="1"/>
  <c r="K606" i="10" s="1"/>
  <c r="P606" i="10"/>
  <c r="E610" i="10" a="1"/>
  <c r="E610" i="10" s="1"/>
  <c r="D610" i="10" a="1"/>
  <c r="D610" i="10" s="1"/>
  <c r="C610" i="10" a="1"/>
  <c r="C610" i="10" s="1"/>
  <c r="Q609" i="10"/>
  <c r="G609" i="10"/>
  <c r="D769" i="1"/>
  <c r="A768" i="1"/>
  <c r="N1477" i="10" l="1"/>
  <c r="M1476" i="10" a="1"/>
  <c r="M1476" i="10" s="1"/>
  <c r="L1476" i="10" s="1"/>
  <c r="K1476" i="10" s="1"/>
  <c r="P1476" i="10"/>
  <c r="I1478" i="10"/>
  <c r="J1479" i="10"/>
  <c r="B1480" i="10"/>
  <c r="C1479" i="10" a="1"/>
  <c r="C1479" i="10" s="1"/>
  <c r="D1479" i="10" a="1"/>
  <c r="D1479" i="10" s="1"/>
  <c r="E1479" i="10" a="1"/>
  <c r="E1479" i="10" s="1"/>
  <c r="M607" i="10" a="1"/>
  <c r="M607" i="10" s="1"/>
  <c r="L607" i="10" s="1"/>
  <c r="K607" i="10" s="1"/>
  <c r="N608" i="10"/>
  <c r="P608" i="10" s="1"/>
  <c r="E611" i="10" a="1"/>
  <c r="E611" i="10" s="1"/>
  <c r="C611" i="10" a="1"/>
  <c r="C611" i="10" s="1"/>
  <c r="D611" i="10" a="1"/>
  <c r="D611" i="10" s="1"/>
  <c r="Q610" i="10"/>
  <c r="G610" i="10"/>
  <c r="H609" i="10"/>
  <c r="I609" i="10" s="1"/>
  <c r="O609" i="10"/>
  <c r="J609" i="10" s="1"/>
  <c r="D770" i="1"/>
  <c r="A769" i="1"/>
  <c r="N1478" i="10" l="1"/>
  <c r="P1477" i="10"/>
  <c r="M1477" i="10" a="1"/>
  <c r="M1477" i="10" s="1"/>
  <c r="L1477" i="10" s="1"/>
  <c r="K1477" i="10" s="1"/>
  <c r="B1481" i="10"/>
  <c r="C1480" i="10" a="1"/>
  <c r="C1480" i="10" s="1"/>
  <c r="D1480" i="10" a="1"/>
  <c r="D1480" i="10" s="1"/>
  <c r="E1480" i="10" a="1"/>
  <c r="E1480" i="10" s="1"/>
  <c r="I1479" i="10"/>
  <c r="J1480" i="10"/>
  <c r="N609" i="10"/>
  <c r="P609" i="10" s="1"/>
  <c r="M608" i="10" a="1"/>
  <c r="M608" i="10" s="1"/>
  <c r="L608" i="10" s="1"/>
  <c r="K608" i="10" s="1"/>
  <c r="O610" i="10"/>
  <c r="J610" i="10" s="1"/>
  <c r="H610" i="10"/>
  <c r="I610" i="10" s="1"/>
  <c r="E612" i="10" a="1"/>
  <c r="E612" i="10" s="1"/>
  <c r="D612" i="10" a="1"/>
  <c r="D612" i="10" s="1"/>
  <c r="C612" i="10" a="1"/>
  <c r="C612" i="10" s="1"/>
  <c r="Q611" i="10"/>
  <c r="G611" i="10"/>
  <c r="D771" i="1"/>
  <c r="A770" i="1"/>
  <c r="N610" i="10" l="1"/>
  <c r="P610" i="10" s="1"/>
  <c r="P1478" i="10"/>
  <c r="M1478" i="10" a="1"/>
  <c r="M1478" i="10" s="1"/>
  <c r="L1478" i="10" s="1"/>
  <c r="K1478" i="10" s="1"/>
  <c r="N1479" i="10"/>
  <c r="I1480" i="10"/>
  <c r="J1481" i="10"/>
  <c r="B1482" i="10"/>
  <c r="C1481" i="10" a="1"/>
  <c r="C1481" i="10" s="1"/>
  <c r="E1481" i="10" a="1"/>
  <c r="E1481" i="10" s="1"/>
  <c r="D1481" i="10" a="1"/>
  <c r="D1481" i="10" s="1"/>
  <c r="M609" i="10" a="1"/>
  <c r="M609" i="10" s="1"/>
  <c r="L609" i="10" s="1"/>
  <c r="K609" i="10" s="1"/>
  <c r="E613" i="10" a="1"/>
  <c r="E613" i="10" s="1"/>
  <c r="C613" i="10" a="1"/>
  <c r="C613" i="10" s="1"/>
  <c r="D613" i="10" a="1"/>
  <c r="D613" i="10" s="1"/>
  <c r="G612" i="10"/>
  <c r="Q612" i="10"/>
  <c r="H611" i="10"/>
  <c r="I611" i="10" s="1"/>
  <c r="O611" i="10"/>
  <c r="J611" i="10" s="1"/>
  <c r="D772" i="1"/>
  <c r="A771" i="1"/>
  <c r="M610" i="10" l="1" a="1"/>
  <c r="M610" i="10" s="1"/>
  <c r="L610" i="10" s="1"/>
  <c r="K610" i="10" s="1"/>
  <c r="N611" i="10"/>
  <c r="P611" i="10" s="1"/>
  <c r="N1480" i="10"/>
  <c r="P1479" i="10"/>
  <c r="M1479" i="10" a="1"/>
  <c r="M1479" i="10" s="1"/>
  <c r="L1479" i="10" s="1"/>
  <c r="K1479" i="10" s="1"/>
  <c r="B1483" i="10"/>
  <c r="C1482" i="10" a="1"/>
  <c r="C1482" i="10" s="1"/>
  <c r="D1482" i="10" a="1"/>
  <c r="D1482" i="10" s="1"/>
  <c r="E1482" i="10" a="1"/>
  <c r="E1482" i="10" s="1"/>
  <c r="J1482" i="10"/>
  <c r="I1481" i="10"/>
  <c r="O612" i="10"/>
  <c r="J612" i="10" s="1"/>
  <c r="H612" i="10"/>
  <c r="I612" i="10" s="1"/>
  <c r="E614" i="10" a="1"/>
  <c r="E614" i="10" s="1"/>
  <c r="D614" i="10" a="1"/>
  <c r="D614" i="10" s="1"/>
  <c r="C614" i="10" a="1"/>
  <c r="C614" i="10" s="1"/>
  <c r="Q613" i="10"/>
  <c r="G613" i="10"/>
  <c r="D773" i="1"/>
  <c r="A772" i="1"/>
  <c r="M611" i="10" l="1" a="1"/>
  <c r="M611" i="10" s="1"/>
  <c r="L611" i="10" s="1"/>
  <c r="K611" i="10" s="1"/>
  <c r="N612" i="10"/>
  <c r="P612" i="10" s="1"/>
  <c r="N1481" i="10"/>
  <c r="M1480" i="10" a="1"/>
  <c r="M1480" i="10" s="1"/>
  <c r="L1480" i="10" s="1"/>
  <c r="K1480" i="10" s="1"/>
  <c r="P1480" i="10"/>
  <c r="J1483" i="10"/>
  <c r="I1482" i="10"/>
  <c r="B1484" i="10"/>
  <c r="D1483" i="10" a="1"/>
  <c r="D1483" i="10" s="1"/>
  <c r="C1483" i="10" a="1"/>
  <c r="C1483" i="10" s="1"/>
  <c r="E1483" i="10" a="1"/>
  <c r="E1483" i="10" s="1"/>
  <c r="E615" i="10" a="1"/>
  <c r="E615" i="10" s="1"/>
  <c r="D615" i="10" a="1"/>
  <c r="D615" i="10" s="1"/>
  <c r="C615" i="10" a="1"/>
  <c r="C615" i="10" s="1"/>
  <c r="G614" i="10"/>
  <c r="Q614" i="10"/>
  <c r="H613" i="10"/>
  <c r="I613" i="10" s="1"/>
  <c r="O613" i="10"/>
  <c r="J613" i="10" s="1"/>
  <c r="D774" i="1"/>
  <c r="A773" i="1"/>
  <c r="M612" i="10" l="1" a="1"/>
  <c r="M612" i="10" s="1"/>
  <c r="L612" i="10" s="1"/>
  <c r="K612" i="10" s="1"/>
  <c r="N1482" i="10"/>
  <c r="M1481" i="10" a="1"/>
  <c r="M1481" i="10" s="1"/>
  <c r="L1481" i="10" s="1"/>
  <c r="K1481" i="10" s="1"/>
  <c r="P1481" i="10"/>
  <c r="J1484" i="10"/>
  <c r="I1483" i="10"/>
  <c r="B1485" i="10"/>
  <c r="D1484" i="10" a="1"/>
  <c r="D1484" i="10" s="1"/>
  <c r="E1484" i="10" a="1"/>
  <c r="E1484" i="10" s="1"/>
  <c r="C1484" i="10" a="1"/>
  <c r="C1484" i="10" s="1"/>
  <c r="N613" i="10"/>
  <c r="P613" i="10" s="1"/>
  <c r="O614" i="10"/>
  <c r="J614" i="10" s="1"/>
  <c r="H614" i="10"/>
  <c r="I614" i="10" s="1"/>
  <c r="E616" i="10" a="1"/>
  <c r="E616" i="10" s="1"/>
  <c r="C616" i="10" a="1"/>
  <c r="C616" i="10" s="1"/>
  <c r="D616" i="10" a="1"/>
  <c r="D616" i="10" s="1"/>
  <c r="G615" i="10"/>
  <c r="Q615" i="10"/>
  <c r="D775" i="1"/>
  <c r="A774" i="1"/>
  <c r="N614" i="10" l="1"/>
  <c r="M614" i="10" s="1" a="1"/>
  <c r="M614" i="10" s="1"/>
  <c r="N1483" i="10"/>
  <c r="P1482" i="10"/>
  <c r="M1482" i="10" a="1"/>
  <c r="M1482" i="10" s="1"/>
  <c r="L1482" i="10" s="1"/>
  <c r="K1482" i="10" s="1"/>
  <c r="B1486" i="10"/>
  <c r="E1485" i="10" a="1"/>
  <c r="E1485" i="10" s="1"/>
  <c r="C1485" i="10" a="1"/>
  <c r="C1485" i="10" s="1"/>
  <c r="D1485" i="10" a="1"/>
  <c r="D1485" i="10" s="1"/>
  <c r="J1485" i="10"/>
  <c r="I1484" i="10"/>
  <c r="M613" i="10" a="1"/>
  <c r="M613" i="10" s="1"/>
  <c r="L613" i="10" s="1"/>
  <c r="K613" i="10" s="1"/>
  <c r="E617" i="10" a="1"/>
  <c r="E617" i="10" s="1"/>
  <c r="D617" i="10" a="1"/>
  <c r="D617" i="10" s="1"/>
  <c r="C617" i="10" a="1"/>
  <c r="C617" i="10" s="1"/>
  <c r="O615" i="10"/>
  <c r="J615" i="10" s="1"/>
  <c r="H615" i="10"/>
  <c r="I615" i="10" s="1"/>
  <c r="Q616" i="10"/>
  <c r="G616" i="10"/>
  <c r="D776" i="1"/>
  <c r="A775" i="1"/>
  <c r="P614" i="10" l="1"/>
  <c r="N1484" i="10"/>
  <c r="P1483" i="10"/>
  <c r="M1483" i="10" a="1"/>
  <c r="M1483" i="10" s="1"/>
  <c r="L1483" i="10" s="1"/>
  <c r="K1483" i="10" s="1"/>
  <c r="I1485" i="10"/>
  <c r="J1486" i="10"/>
  <c r="B1487" i="10"/>
  <c r="E1486" i="10" a="1"/>
  <c r="E1486" i="10" s="1"/>
  <c r="C1486" i="10" a="1"/>
  <c r="C1486" i="10" s="1"/>
  <c r="D1486" i="10" a="1"/>
  <c r="D1486" i="10" s="1"/>
  <c r="L614" i="10"/>
  <c r="K614" i="10" s="1"/>
  <c r="N615" i="10"/>
  <c r="M615" i="10" s="1" a="1"/>
  <c r="M615" i="10" s="1"/>
  <c r="O616" i="10"/>
  <c r="J616" i="10" s="1"/>
  <c r="H616" i="10"/>
  <c r="I616" i="10" s="1"/>
  <c r="E618" i="10" a="1"/>
  <c r="E618" i="10" s="1"/>
  <c r="D618" i="10" a="1"/>
  <c r="D618" i="10" s="1"/>
  <c r="C618" i="10" a="1"/>
  <c r="C618" i="10" s="1"/>
  <c r="G617" i="10"/>
  <c r="Q617" i="10"/>
  <c r="D777" i="1"/>
  <c r="A776" i="1"/>
  <c r="L615" i="10" l="1"/>
  <c r="K615" i="10" s="1"/>
  <c r="N1485" i="10"/>
  <c r="M1484" i="10" a="1"/>
  <c r="M1484" i="10" s="1"/>
  <c r="L1484" i="10" s="1"/>
  <c r="K1484" i="10" s="1"/>
  <c r="P1484" i="10"/>
  <c r="B1488" i="10"/>
  <c r="C1487" i="10" a="1"/>
  <c r="C1487" i="10" s="1"/>
  <c r="D1487" i="10" a="1"/>
  <c r="D1487" i="10" s="1"/>
  <c r="E1487" i="10" a="1"/>
  <c r="E1487" i="10" s="1"/>
  <c r="I1486" i="10"/>
  <c r="J1487" i="10"/>
  <c r="P615" i="10"/>
  <c r="N616" i="10"/>
  <c r="P616" i="10" s="1"/>
  <c r="H617" i="10"/>
  <c r="I617" i="10" s="1"/>
  <c r="O617" i="10"/>
  <c r="J617" i="10" s="1"/>
  <c r="E619" i="10" a="1"/>
  <c r="E619" i="10" s="1"/>
  <c r="D619" i="10" a="1"/>
  <c r="D619" i="10" s="1"/>
  <c r="C619" i="10" a="1"/>
  <c r="C619" i="10" s="1"/>
  <c r="G618" i="10"/>
  <c r="Q618" i="10"/>
  <c r="D778" i="1"/>
  <c r="A777" i="1"/>
  <c r="P1485" i="10" l="1"/>
  <c r="M1485" i="10" a="1"/>
  <c r="M1485" i="10" s="1"/>
  <c r="L1485" i="10" s="1"/>
  <c r="K1485" i="10" s="1"/>
  <c r="N1486" i="10"/>
  <c r="I1487" i="10"/>
  <c r="J1488" i="10"/>
  <c r="B1489" i="10"/>
  <c r="C1488" i="10" a="1"/>
  <c r="C1488" i="10" s="1"/>
  <c r="D1488" i="10" a="1"/>
  <c r="D1488" i="10" s="1"/>
  <c r="E1488" i="10" a="1"/>
  <c r="E1488" i="10" s="1"/>
  <c r="M616" i="10" a="1"/>
  <c r="M616" i="10" s="1"/>
  <c r="L616" i="10" s="1"/>
  <c r="K616" i="10" s="1"/>
  <c r="N617" i="10"/>
  <c r="P617" i="10" s="1"/>
  <c r="O618" i="10"/>
  <c r="J618" i="10" s="1"/>
  <c r="H618" i="10"/>
  <c r="I618" i="10" s="1"/>
  <c r="E620" i="10" a="1"/>
  <c r="E620" i="10" s="1"/>
  <c r="D620" i="10" a="1"/>
  <c r="D620" i="10" s="1"/>
  <c r="C620" i="10" a="1"/>
  <c r="C620" i="10" s="1"/>
  <c r="Q619" i="10"/>
  <c r="G619" i="10"/>
  <c r="D779" i="1"/>
  <c r="A778" i="1"/>
  <c r="N1487" i="10" l="1"/>
  <c r="P1486" i="10"/>
  <c r="M1486" i="10" a="1"/>
  <c r="M1486" i="10" s="1"/>
  <c r="L1486" i="10" s="1"/>
  <c r="K1486" i="10" s="1"/>
  <c r="J1489" i="10"/>
  <c r="I1488" i="10"/>
  <c r="B1490" i="10"/>
  <c r="C1489" i="10" a="1"/>
  <c r="C1489" i="10" s="1"/>
  <c r="D1489" i="10" a="1"/>
  <c r="D1489" i="10" s="1"/>
  <c r="E1489" i="10" a="1"/>
  <c r="E1489" i="10" s="1"/>
  <c r="M617" i="10" a="1"/>
  <c r="M617" i="10" s="1"/>
  <c r="L617" i="10" s="1"/>
  <c r="K617" i="10" s="1"/>
  <c r="N618" i="10"/>
  <c r="P618" i="10" s="1"/>
  <c r="H619" i="10"/>
  <c r="I619" i="10" s="1"/>
  <c r="O619" i="10"/>
  <c r="J619" i="10" s="1"/>
  <c r="E621" i="10" a="1"/>
  <c r="E621" i="10" s="1"/>
  <c r="D621" i="10" a="1"/>
  <c r="D621" i="10" s="1"/>
  <c r="C621" i="10" a="1"/>
  <c r="C621" i="10" s="1"/>
  <c r="G620" i="10"/>
  <c r="Q620" i="10"/>
  <c r="A779" i="1"/>
  <c r="N1488" i="10" l="1"/>
  <c r="M618" i="10" a="1"/>
  <c r="M618" i="10" s="1"/>
  <c r="M1487" i="10" a="1"/>
  <c r="M1487" i="10" s="1"/>
  <c r="L1487" i="10" s="1"/>
  <c r="K1487" i="10" s="1"/>
  <c r="P1487" i="10"/>
  <c r="I1489" i="10"/>
  <c r="J1490" i="10"/>
  <c r="B1491" i="10"/>
  <c r="E1490" i="10" a="1"/>
  <c r="E1490" i="10" s="1"/>
  <c r="C1490" i="10" a="1"/>
  <c r="C1490" i="10" s="1"/>
  <c r="D1490" i="10" a="1"/>
  <c r="D1490" i="10" s="1"/>
  <c r="L618" i="10"/>
  <c r="K618" i="10" s="1"/>
  <c r="N619" i="10"/>
  <c r="P619" i="10" s="1"/>
  <c r="H620" i="10"/>
  <c r="I620" i="10" s="1"/>
  <c r="O620" i="10"/>
  <c r="J620" i="10" s="1"/>
  <c r="E622" i="10" a="1"/>
  <c r="E622" i="10" s="1"/>
  <c r="C622" i="10" a="1"/>
  <c r="C622" i="10" s="1"/>
  <c r="D622" i="10" a="1"/>
  <c r="D622" i="10" s="1"/>
  <c r="G621" i="10"/>
  <c r="Q621" i="10"/>
  <c r="N1489" i="10" l="1"/>
  <c r="M619" i="10" a="1"/>
  <c r="M619" i="10" s="1"/>
  <c r="L619" i="10" s="1"/>
  <c r="K619" i="10" s="1"/>
  <c r="M1488" i="10" a="1"/>
  <c r="M1488" i="10" s="1"/>
  <c r="L1488" i="10" s="1"/>
  <c r="K1488" i="10" s="1"/>
  <c r="P1488" i="10"/>
  <c r="J1491" i="10"/>
  <c r="I1490" i="10"/>
  <c r="B1492" i="10"/>
  <c r="D1491" i="10" a="1"/>
  <c r="D1491" i="10" s="1"/>
  <c r="E1491" i="10" a="1"/>
  <c r="E1491" i="10" s="1"/>
  <c r="C1491" i="10" a="1"/>
  <c r="C1491" i="10" s="1"/>
  <c r="N620" i="10"/>
  <c r="M620" i="10" s="1" a="1"/>
  <c r="M620" i="10" s="1"/>
  <c r="H621" i="10"/>
  <c r="I621" i="10" s="1"/>
  <c r="O621" i="10"/>
  <c r="J621" i="10" s="1"/>
  <c r="E623" i="10" a="1"/>
  <c r="E623" i="10" s="1"/>
  <c r="C623" i="10" a="1"/>
  <c r="C623" i="10" s="1"/>
  <c r="D623" i="10" a="1"/>
  <c r="D623" i="10" s="1"/>
  <c r="Q622" i="10"/>
  <c r="G622" i="10"/>
  <c r="L620" i="10" l="1"/>
  <c r="K620" i="10" s="1"/>
  <c r="N1490" i="10"/>
  <c r="P1489" i="10"/>
  <c r="M1489" i="10" a="1"/>
  <c r="M1489" i="10" s="1"/>
  <c r="L1489" i="10" s="1"/>
  <c r="K1489" i="10" s="1"/>
  <c r="I1491" i="10"/>
  <c r="J1492" i="10"/>
  <c r="B1493" i="10"/>
  <c r="C1492" i="10" a="1"/>
  <c r="C1492" i="10" s="1"/>
  <c r="D1492" i="10" a="1"/>
  <c r="D1492" i="10" s="1"/>
  <c r="E1492" i="10" a="1"/>
  <c r="E1492" i="10" s="1"/>
  <c r="N621" i="10"/>
  <c r="M621" i="10" s="1" a="1"/>
  <c r="M621" i="10" s="1"/>
  <c r="L621" i="10" s="1"/>
  <c r="K621" i="10" s="1"/>
  <c r="P620" i="10"/>
  <c r="Q623" i="10"/>
  <c r="G623" i="10"/>
  <c r="H622" i="10"/>
  <c r="I622" i="10" s="1"/>
  <c r="O622" i="10"/>
  <c r="J622" i="10" s="1"/>
  <c r="E624" i="10" a="1"/>
  <c r="E624" i="10" s="1"/>
  <c r="D624" i="10" a="1"/>
  <c r="D624" i="10" s="1"/>
  <c r="C624" i="10" a="1"/>
  <c r="C624" i="10" s="1"/>
  <c r="N1491" i="10" l="1"/>
  <c r="P1490" i="10"/>
  <c r="M1490" i="10" a="1"/>
  <c r="M1490" i="10" s="1"/>
  <c r="L1490" i="10" s="1"/>
  <c r="K1490" i="10" s="1"/>
  <c r="I1492" i="10"/>
  <c r="J1493" i="10"/>
  <c r="B1494" i="10"/>
  <c r="E1493" i="10" a="1"/>
  <c r="E1493" i="10" s="1"/>
  <c r="C1493" i="10" a="1"/>
  <c r="C1493" i="10" s="1"/>
  <c r="D1493" i="10" a="1"/>
  <c r="D1493" i="10" s="1"/>
  <c r="P621" i="10"/>
  <c r="Q624" i="10"/>
  <c r="G624" i="10"/>
  <c r="N622" i="10"/>
  <c r="O623" i="10"/>
  <c r="J623" i="10" s="1"/>
  <c r="H623" i="10"/>
  <c r="I623" i="10" s="1"/>
  <c r="E625" i="10" a="1"/>
  <c r="E625" i="10" s="1"/>
  <c r="D625" i="10" a="1"/>
  <c r="D625" i="10" s="1"/>
  <c r="C625" i="10" a="1"/>
  <c r="C625" i="10" s="1"/>
  <c r="N1492" i="10" l="1"/>
  <c r="P1491" i="10"/>
  <c r="M1491" i="10" a="1"/>
  <c r="M1491" i="10" s="1"/>
  <c r="L1491" i="10" s="1"/>
  <c r="K1491" i="10" s="1"/>
  <c r="B1495" i="10"/>
  <c r="C1494" i="10" a="1"/>
  <c r="C1494" i="10" s="1"/>
  <c r="D1494" i="10" a="1"/>
  <c r="D1494" i="10" s="1"/>
  <c r="E1494" i="10" a="1"/>
  <c r="E1494" i="10" s="1"/>
  <c r="J1494" i="10"/>
  <c r="I1493" i="10"/>
  <c r="N623" i="10"/>
  <c r="P623" i="10" s="1"/>
  <c r="G625" i="10"/>
  <c r="Q625" i="10"/>
  <c r="P622" i="10"/>
  <c r="M622" i="10" a="1"/>
  <c r="M622" i="10" s="1"/>
  <c r="L622" i="10" s="1"/>
  <c r="K622" i="10" s="1"/>
  <c r="E626" i="10" a="1"/>
  <c r="E626" i="10" s="1"/>
  <c r="D626" i="10" a="1"/>
  <c r="D626" i="10" s="1"/>
  <c r="C626" i="10" a="1"/>
  <c r="C626" i="10" s="1"/>
  <c r="H624" i="10"/>
  <c r="I624" i="10" s="1"/>
  <c r="O624" i="10"/>
  <c r="J624" i="10" s="1"/>
  <c r="N1493" i="10" l="1"/>
  <c r="P1492" i="10"/>
  <c r="M1492" i="10" a="1"/>
  <c r="M1492" i="10" s="1"/>
  <c r="L1492" i="10" s="1"/>
  <c r="K1492" i="10" s="1"/>
  <c r="I1494" i="10"/>
  <c r="J1495" i="10"/>
  <c r="B1496" i="10"/>
  <c r="C1495" i="10" a="1"/>
  <c r="C1495" i="10" s="1"/>
  <c r="D1495" i="10" a="1"/>
  <c r="D1495" i="10" s="1"/>
  <c r="E1495" i="10" a="1"/>
  <c r="E1495" i="10" s="1"/>
  <c r="M623" i="10" a="1"/>
  <c r="M623" i="10" s="1"/>
  <c r="N624" i="10"/>
  <c r="M624" i="10" s="1" a="1"/>
  <c r="M624" i="10" s="1"/>
  <c r="E627" i="10" a="1"/>
  <c r="E627" i="10" s="1"/>
  <c r="C627" i="10" a="1"/>
  <c r="C627" i="10" s="1"/>
  <c r="D627" i="10" a="1"/>
  <c r="D627" i="10" s="1"/>
  <c r="G626" i="10"/>
  <c r="Q626" i="10"/>
  <c r="O625" i="10"/>
  <c r="J625" i="10" s="1"/>
  <c r="H625" i="10"/>
  <c r="I625" i="10" s="1"/>
  <c r="L623" i="10"/>
  <c r="K623" i="10" s="1"/>
  <c r="N1494" i="10" l="1"/>
  <c r="P1493" i="10"/>
  <c r="M1493" i="10" a="1"/>
  <c r="M1493" i="10" s="1"/>
  <c r="L1493" i="10" s="1"/>
  <c r="K1493" i="10" s="1"/>
  <c r="B1497" i="10"/>
  <c r="D1496" i="10" a="1"/>
  <c r="D1496" i="10" s="1"/>
  <c r="E1496" i="10" a="1"/>
  <c r="E1496" i="10" s="1"/>
  <c r="C1496" i="10" a="1"/>
  <c r="C1496" i="10" s="1"/>
  <c r="J1496" i="10"/>
  <c r="I1495" i="10"/>
  <c r="N625" i="10"/>
  <c r="P625" i="10" s="1"/>
  <c r="P624" i="10"/>
  <c r="H626" i="10"/>
  <c r="I626" i="10" s="1"/>
  <c r="O626" i="10"/>
  <c r="J626" i="10" s="1"/>
  <c r="E628" i="10" a="1"/>
  <c r="E628" i="10" s="1"/>
  <c r="D628" i="10" a="1"/>
  <c r="D628" i="10" s="1"/>
  <c r="C628" i="10" a="1"/>
  <c r="C628" i="10" s="1"/>
  <c r="Q627" i="10"/>
  <c r="G627" i="10"/>
  <c r="L624" i="10"/>
  <c r="K624" i="10" s="1"/>
  <c r="N1495" i="10" l="1"/>
  <c r="P1494" i="10"/>
  <c r="M1494" i="10" a="1"/>
  <c r="M1494" i="10" s="1"/>
  <c r="L1494" i="10" s="1"/>
  <c r="K1494" i="10" s="1"/>
  <c r="J1497" i="10"/>
  <c r="I1496" i="10"/>
  <c r="B1498" i="10"/>
  <c r="C1497" i="10" a="1"/>
  <c r="C1497" i="10" s="1"/>
  <c r="D1497" i="10" a="1"/>
  <c r="D1497" i="10" s="1"/>
  <c r="E1497" i="10" a="1"/>
  <c r="E1497" i="10" s="1"/>
  <c r="M625" i="10" a="1"/>
  <c r="M625" i="10" s="1"/>
  <c r="L625" i="10" s="1"/>
  <c r="K625" i="10" s="1"/>
  <c r="N626" i="10"/>
  <c r="P626" i="10" s="1"/>
  <c r="E629" i="10" a="1"/>
  <c r="E629" i="10" s="1"/>
  <c r="D629" i="10" a="1"/>
  <c r="D629" i="10" s="1"/>
  <c r="C629" i="10" a="1"/>
  <c r="C629" i="10" s="1"/>
  <c r="G628" i="10"/>
  <c r="Q628" i="10"/>
  <c r="H627" i="10"/>
  <c r="I627" i="10" s="1"/>
  <c r="O627" i="10"/>
  <c r="J627" i="10" s="1"/>
  <c r="N1496" i="10" l="1"/>
  <c r="M626" i="10" a="1"/>
  <c r="M626" i="10" s="1"/>
  <c r="L626" i="10" s="1"/>
  <c r="K626" i="10" s="1"/>
  <c r="M1495" i="10" a="1"/>
  <c r="M1495" i="10" s="1"/>
  <c r="L1495" i="10" s="1"/>
  <c r="K1495" i="10" s="1"/>
  <c r="P1495" i="10"/>
  <c r="B1499" i="10"/>
  <c r="E1498" i="10" a="1"/>
  <c r="E1498" i="10" s="1"/>
  <c r="C1498" i="10" a="1"/>
  <c r="C1498" i="10" s="1"/>
  <c r="D1498" i="10" a="1"/>
  <c r="D1498" i="10" s="1"/>
  <c r="I1497" i="10"/>
  <c r="J1498" i="10"/>
  <c r="N627" i="10"/>
  <c r="P627" i="10" s="1"/>
  <c r="H628" i="10"/>
  <c r="I628" i="10" s="1"/>
  <c r="O628" i="10"/>
  <c r="J628" i="10" s="1"/>
  <c r="E630" i="10" a="1"/>
  <c r="E630" i="10" s="1"/>
  <c r="C630" i="10" a="1"/>
  <c r="C630" i="10" s="1"/>
  <c r="D630" i="10" a="1"/>
  <c r="D630" i="10" s="1"/>
  <c r="Q629" i="10"/>
  <c r="G629" i="10"/>
  <c r="N1497" i="10" l="1"/>
  <c r="M627" i="10" a="1"/>
  <c r="M627" i="10" s="1"/>
  <c r="M1496" i="10" a="1"/>
  <c r="M1496" i="10" s="1"/>
  <c r="L1496" i="10" s="1"/>
  <c r="K1496" i="10" s="1"/>
  <c r="P1496" i="10"/>
  <c r="J1499" i="10"/>
  <c r="I1498" i="10"/>
  <c r="B1500" i="10"/>
  <c r="D1499" i="10" a="1"/>
  <c r="D1499" i="10" s="1"/>
  <c r="E1499" i="10" a="1"/>
  <c r="E1499" i="10" s="1"/>
  <c r="C1499" i="10" a="1"/>
  <c r="C1499" i="10" s="1"/>
  <c r="L627" i="10"/>
  <c r="K627" i="10" s="1"/>
  <c r="N628" i="10"/>
  <c r="P628" i="10" s="1"/>
  <c r="E631" i="10" a="1"/>
  <c r="E631" i="10" s="1"/>
  <c r="C631" i="10" a="1"/>
  <c r="C631" i="10" s="1"/>
  <c r="D631" i="10" a="1"/>
  <c r="D631" i="10" s="1"/>
  <c r="Q630" i="10"/>
  <c r="G630" i="10"/>
  <c r="H629" i="10"/>
  <c r="I629" i="10" s="1"/>
  <c r="O629" i="10"/>
  <c r="J629" i="10" s="1"/>
  <c r="N1498" i="10" l="1"/>
  <c r="P1497" i="10"/>
  <c r="M1497" i="10" a="1"/>
  <c r="M1497" i="10" s="1"/>
  <c r="L1497" i="10" s="1"/>
  <c r="K1497" i="10" s="1"/>
  <c r="I1499" i="10"/>
  <c r="J1500" i="10"/>
  <c r="B1501" i="10"/>
  <c r="C1500" i="10" a="1"/>
  <c r="C1500" i="10" s="1"/>
  <c r="D1500" i="10" a="1"/>
  <c r="D1500" i="10" s="1"/>
  <c r="E1500" i="10" a="1"/>
  <c r="E1500" i="10" s="1"/>
  <c r="M628" i="10" a="1"/>
  <c r="M628" i="10" s="1"/>
  <c r="L628" i="10" s="1"/>
  <c r="K628" i="10" s="1"/>
  <c r="N629" i="10"/>
  <c r="M629" i="10" s="1" a="1"/>
  <c r="M629" i="10" s="1"/>
  <c r="O630" i="10"/>
  <c r="J630" i="10" s="1"/>
  <c r="H630" i="10"/>
  <c r="I630" i="10" s="1"/>
  <c r="E632" i="10" a="1"/>
  <c r="E632" i="10" s="1"/>
  <c r="D632" i="10" a="1"/>
  <c r="D632" i="10" s="1"/>
  <c r="C632" i="10" a="1"/>
  <c r="C632" i="10" s="1"/>
  <c r="Q631" i="10"/>
  <c r="G631" i="10"/>
  <c r="N1499" i="10" l="1"/>
  <c r="P1498" i="10"/>
  <c r="M1498" i="10" a="1"/>
  <c r="M1498" i="10" s="1"/>
  <c r="L1498" i="10" s="1"/>
  <c r="K1498" i="10" s="1"/>
  <c r="I1500" i="10"/>
  <c r="J1501" i="10"/>
  <c r="B1502" i="10"/>
  <c r="E1501" i="10" a="1"/>
  <c r="E1501" i="10" s="1"/>
  <c r="C1501" i="10" a="1"/>
  <c r="C1501" i="10" s="1"/>
  <c r="D1501" i="10" a="1"/>
  <c r="D1501" i="10" s="1"/>
  <c r="N630" i="10"/>
  <c r="P630" i="10" s="1"/>
  <c r="L629" i="10"/>
  <c r="K629" i="10" s="1"/>
  <c r="P629" i="10"/>
  <c r="E633" i="10" a="1"/>
  <c r="E633" i="10" s="1"/>
  <c r="C633" i="10" a="1"/>
  <c r="C633" i="10" s="1"/>
  <c r="D633" i="10" a="1"/>
  <c r="D633" i="10" s="1"/>
  <c r="G632" i="10"/>
  <c r="Q632" i="10"/>
  <c r="H631" i="10"/>
  <c r="I631" i="10" s="1"/>
  <c r="O631" i="10"/>
  <c r="J631" i="10" s="1"/>
  <c r="N1500" i="10" l="1"/>
  <c r="M630" i="10" a="1"/>
  <c r="M630" i="10" s="1"/>
  <c r="L630" i="10" s="1"/>
  <c r="K630" i="10" s="1"/>
  <c r="P1499" i="10"/>
  <c r="M1499" i="10" a="1"/>
  <c r="M1499" i="10" s="1"/>
  <c r="L1499" i="10" s="1"/>
  <c r="K1499" i="10" s="1"/>
  <c r="J1502" i="10"/>
  <c r="I1501" i="10"/>
  <c r="B1503" i="10"/>
  <c r="C1502" i="10" a="1"/>
  <c r="C1502" i="10" s="1"/>
  <c r="D1502" i="10" a="1"/>
  <c r="D1502" i="10" s="1"/>
  <c r="E1502" i="10" a="1"/>
  <c r="E1502" i="10" s="1"/>
  <c r="N631" i="10"/>
  <c r="P631" i="10" s="1"/>
  <c r="H632" i="10"/>
  <c r="I632" i="10" s="1"/>
  <c r="O632" i="10"/>
  <c r="J632" i="10" s="1"/>
  <c r="E634" i="10" a="1"/>
  <c r="E634" i="10" s="1"/>
  <c r="D634" i="10" a="1"/>
  <c r="D634" i="10" s="1"/>
  <c r="C634" i="10" a="1"/>
  <c r="C634" i="10" s="1"/>
  <c r="G633" i="10"/>
  <c r="Q633" i="10"/>
  <c r="N1501" i="10" l="1"/>
  <c r="M1500" i="10" a="1"/>
  <c r="M1500" i="10" s="1"/>
  <c r="L1500" i="10" s="1"/>
  <c r="K1500" i="10" s="1"/>
  <c r="P1500" i="10"/>
  <c r="M631" i="10" a="1"/>
  <c r="M631" i="10" s="1"/>
  <c r="L631" i="10" s="1"/>
  <c r="K631" i="10" s="1"/>
  <c r="B1504" i="10"/>
  <c r="C1503" i="10" a="1"/>
  <c r="C1503" i="10" s="1"/>
  <c r="D1503" i="10" a="1"/>
  <c r="D1503" i="10" s="1"/>
  <c r="E1503" i="10" a="1"/>
  <c r="E1503" i="10" s="1"/>
  <c r="I1502" i="10"/>
  <c r="J1503" i="10"/>
  <c r="N632" i="10"/>
  <c r="M632" i="10" s="1" a="1"/>
  <c r="M632" i="10" s="1"/>
  <c r="H633" i="10"/>
  <c r="I633" i="10" s="1"/>
  <c r="O633" i="10"/>
  <c r="J633" i="10" s="1"/>
  <c r="E635" i="10" a="1"/>
  <c r="E635" i="10" s="1"/>
  <c r="D635" i="10" a="1"/>
  <c r="D635" i="10" s="1"/>
  <c r="C635" i="10" a="1"/>
  <c r="C635" i="10" s="1"/>
  <c r="G634" i="10"/>
  <c r="Q634" i="10"/>
  <c r="L632" i="10" l="1"/>
  <c r="K632" i="10" s="1"/>
  <c r="N633" i="10"/>
  <c r="P633" i="10" s="1"/>
  <c r="M1501" i="10" a="1"/>
  <c r="M1501" i="10" s="1"/>
  <c r="L1501" i="10" s="1"/>
  <c r="K1501" i="10" s="1"/>
  <c r="P1501" i="10"/>
  <c r="N1502" i="10"/>
  <c r="J1504" i="10"/>
  <c r="I1503" i="10"/>
  <c r="B1505" i="10"/>
  <c r="D1504" i="10" a="1"/>
  <c r="D1504" i="10" s="1"/>
  <c r="E1504" i="10" a="1"/>
  <c r="E1504" i="10" s="1"/>
  <c r="C1504" i="10" a="1"/>
  <c r="C1504" i="10" s="1"/>
  <c r="P632" i="10"/>
  <c r="E636" i="10" a="1"/>
  <c r="E636" i="10" s="1"/>
  <c r="C636" i="10" a="1"/>
  <c r="C636" i="10" s="1"/>
  <c r="D636" i="10" a="1"/>
  <c r="D636" i="10" s="1"/>
  <c r="Q635" i="10"/>
  <c r="G635" i="10"/>
  <c r="H634" i="10"/>
  <c r="I634" i="10" s="1"/>
  <c r="O634" i="10"/>
  <c r="J634" i="10" s="1"/>
  <c r="M633" i="10" l="1" a="1"/>
  <c r="M633" i="10" s="1"/>
  <c r="L633" i="10" s="1"/>
  <c r="K633" i="10" s="1"/>
  <c r="N634" i="10"/>
  <c r="P634" i="10" s="1"/>
  <c r="N1503" i="10"/>
  <c r="P1502" i="10"/>
  <c r="M1502" i="10" a="1"/>
  <c r="M1502" i="10" s="1"/>
  <c r="L1502" i="10" s="1"/>
  <c r="K1502" i="10" s="1"/>
  <c r="J1505" i="10"/>
  <c r="I1504" i="10"/>
  <c r="B1506" i="10"/>
  <c r="C1505" i="10" a="1"/>
  <c r="C1505" i="10" s="1"/>
  <c r="D1505" i="10" a="1"/>
  <c r="D1505" i="10" s="1"/>
  <c r="E1505" i="10" a="1"/>
  <c r="E1505" i="10" s="1"/>
  <c r="H635" i="10"/>
  <c r="I635" i="10" s="1"/>
  <c r="O635" i="10"/>
  <c r="J635" i="10" s="1"/>
  <c r="E637" i="10" a="1"/>
  <c r="E637" i="10" s="1"/>
  <c r="D637" i="10" a="1"/>
  <c r="D637" i="10" s="1"/>
  <c r="C637" i="10" a="1"/>
  <c r="C637" i="10" s="1"/>
  <c r="Q636" i="10"/>
  <c r="G636" i="10"/>
  <c r="M634" i="10" l="1" a="1"/>
  <c r="M634" i="10" s="1"/>
  <c r="L634" i="10" s="1"/>
  <c r="K634" i="10" s="1"/>
  <c r="N1504" i="10"/>
  <c r="M1503" i="10" a="1"/>
  <c r="M1503" i="10" s="1"/>
  <c r="L1503" i="10" s="1"/>
  <c r="K1503" i="10" s="1"/>
  <c r="P1503" i="10"/>
  <c r="B1507" i="10"/>
  <c r="E1506" i="10" a="1"/>
  <c r="E1506" i="10" s="1"/>
  <c r="C1506" i="10" a="1"/>
  <c r="C1506" i="10" s="1"/>
  <c r="D1506" i="10" a="1"/>
  <c r="D1506" i="10" s="1"/>
  <c r="I1505" i="10"/>
  <c r="J1506" i="10"/>
  <c r="N635" i="10"/>
  <c r="P635" i="10" s="1"/>
  <c r="H636" i="10"/>
  <c r="I636" i="10" s="1"/>
  <c r="O636" i="10"/>
  <c r="J636" i="10" s="1"/>
  <c r="E638" i="10" a="1"/>
  <c r="E638" i="10" s="1"/>
  <c r="C638" i="10" a="1"/>
  <c r="C638" i="10" s="1"/>
  <c r="D638" i="10" a="1"/>
  <c r="D638" i="10" s="1"/>
  <c r="Q637" i="10"/>
  <c r="G637" i="10"/>
  <c r="M635" i="10" l="1" a="1"/>
  <c r="M635" i="10" s="1"/>
  <c r="L635" i="10" s="1"/>
  <c r="K635" i="10" s="1"/>
  <c r="M1504" i="10" a="1"/>
  <c r="M1504" i="10" s="1"/>
  <c r="L1504" i="10" s="1"/>
  <c r="K1504" i="10" s="1"/>
  <c r="P1504" i="10"/>
  <c r="N1505" i="10"/>
  <c r="J1507" i="10"/>
  <c r="I1506" i="10"/>
  <c r="B1508" i="10"/>
  <c r="D1507" i="10" a="1"/>
  <c r="D1507" i="10" s="1"/>
  <c r="E1507" i="10" a="1"/>
  <c r="E1507" i="10" s="1"/>
  <c r="C1507" i="10" a="1"/>
  <c r="C1507" i="10" s="1"/>
  <c r="N636" i="10"/>
  <c r="P636" i="10" s="1"/>
  <c r="H637" i="10"/>
  <c r="I637" i="10" s="1"/>
  <c r="O637" i="10"/>
  <c r="J637" i="10" s="1"/>
  <c r="E639" i="10" a="1"/>
  <c r="E639" i="10" s="1"/>
  <c r="D639" i="10" a="1"/>
  <c r="D639" i="10" s="1"/>
  <c r="C639" i="10" a="1"/>
  <c r="C639" i="10" s="1"/>
  <c r="Q638" i="10"/>
  <c r="G638" i="10"/>
  <c r="N1506" i="10" l="1"/>
  <c r="P1505" i="10"/>
  <c r="M1505" i="10" a="1"/>
  <c r="M1505" i="10" s="1"/>
  <c r="L1505" i="10" s="1"/>
  <c r="K1505" i="10" s="1"/>
  <c r="B1509" i="10"/>
  <c r="C1508" i="10" a="1"/>
  <c r="C1508" i="10" s="1"/>
  <c r="D1508" i="10" a="1"/>
  <c r="D1508" i="10" s="1"/>
  <c r="E1508" i="10" a="1"/>
  <c r="E1508" i="10" s="1"/>
  <c r="I1507" i="10"/>
  <c r="J1508" i="10"/>
  <c r="N637" i="10"/>
  <c r="M637" i="10" s="1" a="1"/>
  <c r="M637" i="10" s="1"/>
  <c r="M636" i="10" a="1"/>
  <c r="M636" i="10" s="1"/>
  <c r="L636" i="10" s="1"/>
  <c r="K636" i="10" s="1"/>
  <c r="Q639" i="10"/>
  <c r="G639" i="10"/>
  <c r="H638" i="10"/>
  <c r="I638" i="10" s="1"/>
  <c r="O638" i="10"/>
  <c r="J638" i="10" s="1"/>
  <c r="E640" i="10" a="1"/>
  <c r="E640" i="10" s="1"/>
  <c r="C640" i="10" a="1"/>
  <c r="C640" i="10" s="1"/>
  <c r="D640" i="10" a="1"/>
  <c r="D640" i="10" s="1"/>
  <c r="P1506" i="10" l="1"/>
  <c r="M1506" i="10" a="1"/>
  <c r="M1506" i="10" s="1"/>
  <c r="L1506" i="10" s="1"/>
  <c r="K1506" i="10" s="1"/>
  <c r="N1507" i="10"/>
  <c r="I1508" i="10"/>
  <c r="J1509" i="10"/>
  <c r="B1510" i="10"/>
  <c r="E1509" i="10" a="1"/>
  <c r="E1509" i="10" s="1"/>
  <c r="C1509" i="10" a="1"/>
  <c r="C1509" i="10" s="1"/>
  <c r="D1509" i="10" a="1"/>
  <c r="D1509" i="10" s="1"/>
  <c r="P637" i="10"/>
  <c r="L637" i="10"/>
  <c r="K637" i="10" s="1"/>
  <c r="N638" i="10"/>
  <c r="M638" i="10" s="1" a="1"/>
  <c r="M638" i="10" s="1"/>
  <c r="G640" i="10"/>
  <c r="Q640" i="10"/>
  <c r="E641" i="10" a="1"/>
  <c r="E641" i="10" s="1"/>
  <c r="D641" i="10" a="1"/>
  <c r="D641" i="10" s="1"/>
  <c r="C641" i="10" a="1"/>
  <c r="C641" i="10" s="1"/>
  <c r="O639" i="10"/>
  <c r="J639" i="10" s="1"/>
  <c r="H639" i="10"/>
  <c r="I639" i="10" s="1"/>
  <c r="L638" i="10" l="1"/>
  <c r="K638" i="10" s="1"/>
  <c r="N1508" i="10"/>
  <c r="P1507" i="10"/>
  <c r="M1507" i="10" a="1"/>
  <c r="M1507" i="10" s="1"/>
  <c r="L1507" i="10" s="1"/>
  <c r="K1507" i="10" s="1"/>
  <c r="J1510" i="10"/>
  <c r="I1509" i="10"/>
  <c r="B1511" i="10"/>
  <c r="C1510" i="10" a="1"/>
  <c r="C1510" i="10" s="1"/>
  <c r="D1510" i="10" a="1"/>
  <c r="D1510" i="10" s="1"/>
  <c r="E1510" i="10" a="1"/>
  <c r="E1510" i="10" s="1"/>
  <c r="P638" i="10"/>
  <c r="N639" i="10"/>
  <c r="M639" i="10" s="1" a="1"/>
  <c r="M639" i="10" s="1"/>
  <c r="L639" i="10" s="1"/>
  <c r="K639" i="10" s="1"/>
  <c r="E642" i="10" a="1"/>
  <c r="E642" i="10" s="1"/>
  <c r="C642" i="10" a="1"/>
  <c r="C642" i="10" s="1"/>
  <c r="D642" i="10" a="1"/>
  <c r="D642" i="10" s="1"/>
  <c r="G641" i="10"/>
  <c r="Q641" i="10"/>
  <c r="O640" i="10"/>
  <c r="J640" i="10" s="1"/>
  <c r="H640" i="10"/>
  <c r="I640" i="10" s="1"/>
  <c r="N1509" i="10" l="1"/>
  <c r="P1508" i="10"/>
  <c r="M1508" i="10" a="1"/>
  <c r="M1508" i="10" s="1"/>
  <c r="L1508" i="10" s="1"/>
  <c r="K1508" i="10" s="1"/>
  <c r="B1512" i="10"/>
  <c r="C1511" i="10" a="1"/>
  <c r="C1511" i="10" s="1"/>
  <c r="D1511" i="10" a="1"/>
  <c r="D1511" i="10" s="1"/>
  <c r="E1511" i="10" a="1"/>
  <c r="E1511" i="10" s="1"/>
  <c r="I1510" i="10"/>
  <c r="J1511" i="10"/>
  <c r="N640" i="10"/>
  <c r="P640" i="10" s="1"/>
  <c r="P639" i="10"/>
  <c r="O641" i="10"/>
  <c r="J641" i="10" s="1"/>
  <c r="H641" i="10"/>
  <c r="I641" i="10" s="1"/>
  <c r="E643" i="10" a="1"/>
  <c r="E643" i="10" s="1"/>
  <c r="C643" i="10" a="1"/>
  <c r="C643" i="10" s="1"/>
  <c r="D643" i="10" a="1"/>
  <c r="D643" i="10" s="1"/>
  <c r="Q642" i="10"/>
  <c r="G642" i="10"/>
  <c r="N641" i="10" l="1"/>
  <c r="M1509" i="10" a="1"/>
  <c r="M1509" i="10" s="1"/>
  <c r="L1509" i="10" s="1"/>
  <c r="K1509" i="10" s="1"/>
  <c r="P1509" i="10"/>
  <c r="N1510" i="10"/>
  <c r="J1512" i="10"/>
  <c r="I1511" i="10"/>
  <c r="B1513" i="10"/>
  <c r="D1512" i="10" a="1"/>
  <c r="D1512" i="10" s="1"/>
  <c r="E1512" i="10" a="1"/>
  <c r="E1512" i="10" s="1"/>
  <c r="C1512" i="10" a="1"/>
  <c r="C1512" i="10" s="1"/>
  <c r="M640" i="10" a="1"/>
  <c r="M640" i="10" s="1"/>
  <c r="L640" i="10" s="1"/>
  <c r="K640" i="10" s="1"/>
  <c r="P641" i="10"/>
  <c r="M641" i="10" a="1"/>
  <c r="M641" i="10" s="1"/>
  <c r="Q643" i="10"/>
  <c r="G643" i="10"/>
  <c r="H642" i="10"/>
  <c r="I642" i="10" s="1"/>
  <c r="O642" i="10"/>
  <c r="J642" i="10" s="1"/>
  <c r="E644" i="10" a="1"/>
  <c r="E644" i="10" s="1"/>
  <c r="C644" i="10" a="1"/>
  <c r="C644" i="10" s="1"/>
  <c r="D644" i="10" a="1"/>
  <c r="D644" i="10" s="1"/>
  <c r="N1511" i="10" l="1"/>
  <c r="P1510" i="10"/>
  <c r="M1510" i="10" a="1"/>
  <c r="M1510" i="10" s="1"/>
  <c r="L1510" i="10" s="1"/>
  <c r="K1510" i="10" s="1"/>
  <c r="J1513" i="10"/>
  <c r="I1512" i="10"/>
  <c r="B1514" i="10"/>
  <c r="C1513" i="10" a="1"/>
  <c r="C1513" i="10" s="1"/>
  <c r="D1513" i="10" a="1"/>
  <c r="D1513" i="10" s="1"/>
  <c r="E1513" i="10" a="1"/>
  <c r="E1513" i="10" s="1"/>
  <c r="L641" i="10"/>
  <c r="K641" i="10" s="1"/>
  <c r="N642" i="10"/>
  <c r="M642" i="10" s="1" a="1"/>
  <c r="M642" i="10" s="1"/>
  <c r="E645" i="10" a="1"/>
  <c r="E645" i="10" s="1"/>
  <c r="C645" i="10" a="1"/>
  <c r="C645" i="10" s="1"/>
  <c r="D645" i="10" a="1"/>
  <c r="D645" i="10" s="1"/>
  <c r="Q644" i="10"/>
  <c r="G644" i="10"/>
  <c r="O643" i="10"/>
  <c r="J643" i="10" s="1"/>
  <c r="H643" i="10"/>
  <c r="I643" i="10" s="1"/>
  <c r="L642" i="10" l="1"/>
  <c r="K642" i="10" s="1"/>
  <c r="N1512" i="10"/>
  <c r="M1511" i="10" a="1"/>
  <c r="M1511" i="10" s="1"/>
  <c r="L1511" i="10" s="1"/>
  <c r="K1511" i="10" s="1"/>
  <c r="P1511" i="10"/>
  <c r="B1515" i="10"/>
  <c r="E1514" i="10" a="1"/>
  <c r="E1514" i="10" s="1"/>
  <c r="C1514" i="10" a="1"/>
  <c r="C1514" i="10" s="1"/>
  <c r="D1514" i="10" a="1"/>
  <c r="D1514" i="10" s="1"/>
  <c r="I1513" i="10"/>
  <c r="J1514" i="10"/>
  <c r="P642" i="10"/>
  <c r="N643" i="10"/>
  <c r="P643" i="10" s="1"/>
  <c r="O644" i="10"/>
  <c r="J644" i="10" s="1"/>
  <c r="H644" i="10"/>
  <c r="I644" i="10" s="1"/>
  <c r="E646" i="10" a="1"/>
  <c r="E646" i="10" s="1"/>
  <c r="C646" i="10" a="1"/>
  <c r="C646" i="10" s="1"/>
  <c r="D646" i="10" a="1"/>
  <c r="D646" i="10" s="1"/>
  <c r="G645" i="10"/>
  <c r="Q645" i="10"/>
  <c r="N1513" i="10" l="1"/>
  <c r="M1512" i="10" a="1"/>
  <c r="M1512" i="10" s="1"/>
  <c r="L1512" i="10" s="1"/>
  <c r="K1512" i="10" s="1"/>
  <c r="P1512" i="10"/>
  <c r="J1515" i="10"/>
  <c r="I1514" i="10"/>
  <c r="B1516" i="10"/>
  <c r="D1515" i="10" a="1"/>
  <c r="D1515" i="10" s="1"/>
  <c r="E1515" i="10" a="1"/>
  <c r="E1515" i="10" s="1"/>
  <c r="C1515" i="10" a="1"/>
  <c r="C1515" i="10" s="1"/>
  <c r="M643" i="10" a="1"/>
  <c r="M643" i="10" s="1"/>
  <c r="L643" i="10" s="1"/>
  <c r="K643" i="10" s="1"/>
  <c r="N644" i="10"/>
  <c r="M644" i="10" s="1" a="1"/>
  <c r="M644" i="10" s="1"/>
  <c r="E647" i="10" a="1"/>
  <c r="E647" i="10" s="1"/>
  <c r="D647" i="10" a="1"/>
  <c r="D647" i="10" s="1"/>
  <c r="C647" i="10" a="1"/>
  <c r="C647" i="10" s="1"/>
  <c r="H645" i="10"/>
  <c r="I645" i="10" s="1"/>
  <c r="O645" i="10"/>
  <c r="J645" i="10" s="1"/>
  <c r="Q646" i="10"/>
  <c r="G646" i="10"/>
  <c r="L644" i="10" l="1"/>
  <c r="K644" i="10" s="1"/>
  <c r="N1514" i="10"/>
  <c r="M1513" i="10" a="1"/>
  <c r="M1513" i="10" s="1"/>
  <c r="L1513" i="10" s="1"/>
  <c r="K1513" i="10" s="1"/>
  <c r="P1513" i="10"/>
  <c r="I1515" i="10"/>
  <c r="J1516" i="10"/>
  <c r="B1517" i="10"/>
  <c r="C1516" i="10" a="1"/>
  <c r="C1516" i="10" s="1"/>
  <c r="D1516" i="10" a="1"/>
  <c r="D1516" i="10" s="1"/>
  <c r="E1516" i="10" a="1"/>
  <c r="E1516" i="10" s="1"/>
  <c r="N645" i="10"/>
  <c r="M645" i="10" s="1" a="1"/>
  <c r="M645" i="10" s="1"/>
  <c r="P644" i="10"/>
  <c r="E648" i="10" a="1"/>
  <c r="E648" i="10" s="1"/>
  <c r="C648" i="10" a="1"/>
  <c r="C648" i="10" s="1"/>
  <c r="D648" i="10" a="1"/>
  <c r="D648" i="10" s="1"/>
  <c r="Q647" i="10"/>
  <c r="G647" i="10"/>
  <c r="H646" i="10"/>
  <c r="I646" i="10" s="1"/>
  <c r="O646" i="10"/>
  <c r="J646" i="10" s="1"/>
  <c r="L645" i="10" l="1"/>
  <c r="K645" i="10" s="1"/>
  <c r="P1514" i="10"/>
  <c r="M1514" i="10" a="1"/>
  <c r="M1514" i="10" s="1"/>
  <c r="L1514" i="10" s="1"/>
  <c r="K1514" i="10" s="1"/>
  <c r="N1515" i="10"/>
  <c r="I1516" i="10"/>
  <c r="J1517" i="10"/>
  <c r="B1518" i="10"/>
  <c r="E1517" i="10" a="1"/>
  <c r="E1517" i="10" s="1"/>
  <c r="C1517" i="10" a="1"/>
  <c r="C1517" i="10" s="1"/>
  <c r="D1517" i="10" a="1"/>
  <c r="D1517" i="10" s="1"/>
  <c r="P645" i="10"/>
  <c r="N646" i="10"/>
  <c r="M646" i="10" s="1" a="1"/>
  <c r="M646" i="10" s="1"/>
  <c r="O647" i="10"/>
  <c r="J647" i="10" s="1"/>
  <c r="H647" i="10"/>
  <c r="I647" i="10" s="1"/>
  <c r="E649" i="10" a="1"/>
  <c r="E649" i="10" s="1"/>
  <c r="D649" i="10" a="1"/>
  <c r="D649" i="10" s="1"/>
  <c r="C649" i="10" a="1"/>
  <c r="C649" i="10" s="1"/>
  <c r="Q648" i="10"/>
  <c r="G648" i="10"/>
  <c r="L646" i="10" l="1"/>
  <c r="K646" i="10" s="1"/>
  <c r="N1516" i="10"/>
  <c r="P1515" i="10"/>
  <c r="M1515" i="10" a="1"/>
  <c r="M1515" i="10" s="1"/>
  <c r="L1515" i="10" s="1"/>
  <c r="K1515" i="10" s="1"/>
  <c r="J1518" i="10"/>
  <c r="I1517" i="10"/>
  <c r="B1519" i="10"/>
  <c r="C1518" i="10" a="1"/>
  <c r="C1518" i="10" s="1"/>
  <c r="D1518" i="10" a="1"/>
  <c r="D1518" i="10" s="1"/>
  <c r="E1518" i="10" a="1"/>
  <c r="E1518" i="10" s="1"/>
  <c r="N647" i="10"/>
  <c r="M647" i="10" s="1" a="1"/>
  <c r="M647" i="10" s="1"/>
  <c r="L647" i="10" s="1"/>
  <c r="K647" i="10" s="1"/>
  <c r="P646" i="10"/>
  <c r="E650" i="10" a="1"/>
  <c r="E650" i="10" s="1"/>
  <c r="C650" i="10" a="1"/>
  <c r="C650" i="10" s="1"/>
  <c r="D650" i="10" a="1"/>
  <c r="D650" i="10" s="1"/>
  <c r="Q649" i="10"/>
  <c r="G649" i="10"/>
  <c r="O648" i="10"/>
  <c r="J648" i="10" s="1"/>
  <c r="H648" i="10"/>
  <c r="I648" i="10" s="1"/>
  <c r="N1517" i="10" l="1"/>
  <c r="M1516" i="10" a="1"/>
  <c r="M1516" i="10" s="1"/>
  <c r="L1516" i="10" s="1"/>
  <c r="K1516" i="10" s="1"/>
  <c r="P1516" i="10"/>
  <c r="I1518" i="10"/>
  <c r="J1519" i="10"/>
  <c r="B1520" i="10"/>
  <c r="C1519" i="10" a="1"/>
  <c r="C1519" i="10" s="1"/>
  <c r="D1519" i="10" a="1"/>
  <c r="D1519" i="10" s="1"/>
  <c r="E1519" i="10" a="1"/>
  <c r="E1519" i="10" s="1"/>
  <c r="P647" i="10"/>
  <c r="N648" i="10"/>
  <c r="M648" i="10" s="1" a="1"/>
  <c r="M648" i="10" s="1"/>
  <c r="L648" i="10" s="1"/>
  <c r="K648" i="10" s="1"/>
  <c r="H649" i="10"/>
  <c r="I649" i="10" s="1"/>
  <c r="O649" i="10"/>
  <c r="J649" i="10" s="1"/>
  <c r="E651" i="10" a="1"/>
  <c r="E651" i="10" s="1"/>
  <c r="C651" i="10" a="1"/>
  <c r="C651" i="10" s="1"/>
  <c r="D651" i="10" a="1"/>
  <c r="D651" i="10" s="1"/>
  <c r="G650" i="10"/>
  <c r="Q650" i="10"/>
  <c r="N1518" i="10" l="1"/>
  <c r="P1517" i="10"/>
  <c r="M1517" i="10" a="1"/>
  <c r="M1517" i="10" s="1"/>
  <c r="L1517" i="10" s="1"/>
  <c r="K1517" i="10" s="1"/>
  <c r="B1521" i="10"/>
  <c r="D1520" i="10" a="1"/>
  <c r="D1520" i="10" s="1"/>
  <c r="E1520" i="10" a="1"/>
  <c r="E1520" i="10" s="1"/>
  <c r="C1520" i="10" a="1"/>
  <c r="C1520" i="10" s="1"/>
  <c r="J1520" i="10"/>
  <c r="I1519" i="10"/>
  <c r="N649" i="10"/>
  <c r="M649" i="10" s="1" a="1"/>
  <c r="M649" i="10" s="1"/>
  <c r="L649" i="10" s="1"/>
  <c r="K649" i="10" s="1"/>
  <c r="P648" i="10"/>
  <c r="E652" i="10" a="1"/>
  <c r="E652" i="10" s="1"/>
  <c r="D652" i="10" a="1"/>
  <c r="D652" i="10" s="1"/>
  <c r="C652" i="10" a="1"/>
  <c r="C652" i="10" s="1"/>
  <c r="G651" i="10"/>
  <c r="Q651" i="10"/>
  <c r="H650" i="10"/>
  <c r="I650" i="10" s="1"/>
  <c r="O650" i="10"/>
  <c r="J650" i="10" s="1"/>
  <c r="N1519" i="10" l="1"/>
  <c r="P1518" i="10"/>
  <c r="M1518" i="10" a="1"/>
  <c r="M1518" i="10" s="1"/>
  <c r="L1518" i="10" s="1"/>
  <c r="K1518" i="10" s="1"/>
  <c r="J1521" i="10"/>
  <c r="I1520" i="10"/>
  <c r="B1522" i="10"/>
  <c r="C1521" i="10" a="1"/>
  <c r="C1521" i="10" s="1"/>
  <c r="D1521" i="10" a="1"/>
  <c r="D1521" i="10" s="1"/>
  <c r="E1521" i="10" a="1"/>
  <c r="E1521" i="10" s="1"/>
  <c r="P649" i="10"/>
  <c r="N650" i="10"/>
  <c r="M650" i="10" s="1" a="1"/>
  <c r="M650" i="10" s="1"/>
  <c r="L650" i="10" s="1"/>
  <c r="K650" i="10" s="1"/>
  <c r="O651" i="10"/>
  <c r="J651" i="10" s="1"/>
  <c r="H651" i="10"/>
  <c r="I651" i="10" s="1"/>
  <c r="E653" i="10" a="1"/>
  <c r="E653" i="10" s="1"/>
  <c r="C653" i="10" a="1"/>
  <c r="C653" i="10" s="1"/>
  <c r="D653" i="10" a="1"/>
  <c r="D653" i="10" s="1"/>
  <c r="G652" i="10"/>
  <c r="Q652" i="10"/>
  <c r="N1520" i="10" l="1"/>
  <c r="P1519" i="10"/>
  <c r="M1519" i="10" a="1"/>
  <c r="M1519" i="10" s="1"/>
  <c r="L1519" i="10" s="1"/>
  <c r="K1519" i="10" s="1"/>
  <c r="B1523" i="10"/>
  <c r="E1522" i="10" a="1"/>
  <c r="E1522" i="10" s="1"/>
  <c r="C1522" i="10" a="1"/>
  <c r="C1522" i="10" s="1"/>
  <c r="D1522" i="10" a="1"/>
  <c r="D1522" i="10" s="1"/>
  <c r="I1521" i="10"/>
  <c r="J1522" i="10"/>
  <c r="P650" i="10"/>
  <c r="N651" i="10"/>
  <c r="M651" i="10" s="1" a="1"/>
  <c r="M651" i="10" s="1"/>
  <c r="L651" i="10" s="1"/>
  <c r="K651" i="10" s="1"/>
  <c r="G653" i="10"/>
  <c r="Q653" i="10"/>
  <c r="H652" i="10"/>
  <c r="I652" i="10" s="1"/>
  <c r="O652" i="10"/>
  <c r="J652" i="10" s="1"/>
  <c r="E654" i="10" a="1"/>
  <c r="E654" i="10" s="1"/>
  <c r="C654" i="10" a="1"/>
  <c r="C654" i="10" s="1"/>
  <c r="D654" i="10" a="1"/>
  <c r="D654" i="10" s="1"/>
  <c r="N1521" i="10" l="1"/>
  <c r="M1520" i="10" a="1"/>
  <c r="M1520" i="10" s="1"/>
  <c r="L1520" i="10" s="1"/>
  <c r="K1520" i="10" s="1"/>
  <c r="P1520" i="10"/>
  <c r="J1523" i="10"/>
  <c r="I1522" i="10"/>
  <c r="B1524" i="10"/>
  <c r="D1523" i="10" a="1"/>
  <c r="D1523" i="10" s="1"/>
  <c r="E1523" i="10" a="1"/>
  <c r="E1523" i="10" s="1"/>
  <c r="C1523" i="10" a="1"/>
  <c r="C1523" i="10" s="1"/>
  <c r="P651" i="10"/>
  <c r="N652" i="10"/>
  <c r="P652" i="10" s="1"/>
  <c r="E655" i="10" a="1"/>
  <c r="E655" i="10" s="1"/>
  <c r="D655" i="10" a="1"/>
  <c r="D655" i="10" s="1"/>
  <c r="C655" i="10" a="1"/>
  <c r="C655" i="10" s="1"/>
  <c r="H653" i="10"/>
  <c r="I653" i="10" s="1"/>
  <c r="O653" i="10"/>
  <c r="J653" i="10" s="1"/>
  <c r="Q654" i="10"/>
  <c r="G654" i="10"/>
  <c r="P1521" i="10" l="1"/>
  <c r="M1521" i="10" a="1"/>
  <c r="M1521" i="10" s="1"/>
  <c r="L1521" i="10" s="1"/>
  <c r="K1521" i="10" s="1"/>
  <c r="N1522" i="10"/>
  <c r="I1523" i="10"/>
  <c r="J1524" i="10"/>
  <c r="B1525" i="10"/>
  <c r="C1524" i="10" a="1"/>
  <c r="C1524" i="10" s="1"/>
  <c r="D1524" i="10" a="1"/>
  <c r="D1524" i="10" s="1"/>
  <c r="E1524" i="10" a="1"/>
  <c r="E1524" i="10" s="1"/>
  <c r="N653" i="10"/>
  <c r="P653" i="10" s="1"/>
  <c r="M652" i="10" a="1"/>
  <c r="M652" i="10" s="1"/>
  <c r="L652" i="10" s="1"/>
  <c r="K652" i="10" s="1"/>
  <c r="E656" i="10" a="1"/>
  <c r="E656" i="10" s="1"/>
  <c r="C656" i="10" a="1"/>
  <c r="C656" i="10" s="1"/>
  <c r="D656" i="10" a="1"/>
  <c r="D656" i="10" s="1"/>
  <c r="G655" i="10"/>
  <c r="Q655" i="10"/>
  <c r="H654" i="10"/>
  <c r="I654" i="10" s="1"/>
  <c r="O654" i="10"/>
  <c r="J654" i="10" s="1"/>
  <c r="N1523" i="10" l="1"/>
  <c r="P1522" i="10"/>
  <c r="M1522" i="10" a="1"/>
  <c r="M1522" i="10" s="1"/>
  <c r="L1522" i="10" s="1"/>
  <c r="K1522" i="10" s="1"/>
  <c r="B1526" i="10"/>
  <c r="E1525" i="10" a="1"/>
  <c r="E1525" i="10" s="1"/>
  <c r="C1525" i="10" a="1"/>
  <c r="C1525" i="10" s="1"/>
  <c r="D1525" i="10" a="1"/>
  <c r="D1525" i="10" s="1"/>
  <c r="I1524" i="10"/>
  <c r="J1525" i="10"/>
  <c r="N654" i="10"/>
  <c r="P654" i="10" s="1"/>
  <c r="M653" i="10" a="1"/>
  <c r="M653" i="10" s="1"/>
  <c r="L653" i="10" s="1"/>
  <c r="K653" i="10" s="1"/>
  <c r="H655" i="10"/>
  <c r="I655" i="10" s="1"/>
  <c r="O655" i="10"/>
  <c r="J655" i="10" s="1"/>
  <c r="E657" i="10" a="1"/>
  <c r="E657" i="10" s="1"/>
  <c r="D657" i="10" a="1"/>
  <c r="D657" i="10" s="1"/>
  <c r="C657" i="10" a="1"/>
  <c r="C657" i="10" s="1"/>
  <c r="Q656" i="10"/>
  <c r="G656" i="10"/>
  <c r="P1523" i="10" l="1"/>
  <c r="M1523" i="10" a="1"/>
  <c r="M1523" i="10" s="1"/>
  <c r="L1523" i="10" s="1"/>
  <c r="K1523" i="10" s="1"/>
  <c r="N1524" i="10"/>
  <c r="J1526" i="10"/>
  <c r="I1525" i="10"/>
  <c r="B1527" i="10"/>
  <c r="C1526" i="10" a="1"/>
  <c r="C1526" i="10" s="1"/>
  <c r="D1526" i="10" a="1"/>
  <c r="D1526" i="10" s="1"/>
  <c r="E1526" i="10" a="1"/>
  <c r="E1526" i="10" s="1"/>
  <c r="M654" i="10" a="1"/>
  <c r="M654" i="10" s="1"/>
  <c r="L654" i="10" s="1"/>
  <c r="K654" i="10" s="1"/>
  <c r="N655" i="10"/>
  <c r="M655" i="10" s="1" a="1"/>
  <c r="M655" i="10" s="1"/>
  <c r="Q657" i="10"/>
  <c r="G657" i="10"/>
  <c r="H656" i="10"/>
  <c r="I656" i="10" s="1"/>
  <c r="O656" i="10"/>
  <c r="J656" i="10" s="1"/>
  <c r="E658" i="10" a="1"/>
  <c r="E658" i="10" s="1"/>
  <c r="D658" i="10" a="1"/>
  <c r="D658" i="10" s="1"/>
  <c r="C658" i="10" a="1"/>
  <c r="C658" i="10" s="1"/>
  <c r="L655" i="10" l="1"/>
  <c r="K655" i="10" s="1"/>
  <c r="N1525" i="10"/>
  <c r="M1524" i="10" a="1"/>
  <c r="M1524" i="10" s="1"/>
  <c r="L1524" i="10" s="1"/>
  <c r="K1524" i="10" s="1"/>
  <c r="P1524" i="10"/>
  <c r="B1528" i="10"/>
  <c r="C1527" i="10" a="1"/>
  <c r="C1527" i="10" s="1"/>
  <c r="D1527" i="10" a="1"/>
  <c r="D1527" i="10" s="1"/>
  <c r="E1527" i="10" a="1"/>
  <c r="E1527" i="10" s="1"/>
  <c r="I1526" i="10"/>
  <c r="J1527" i="10"/>
  <c r="P655" i="10"/>
  <c r="N656" i="10"/>
  <c r="M656" i="10" s="1" a="1"/>
  <c r="M656" i="10" s="1"/>
  <c r="G658" i="10"/>
  <c r="Q658" i="10"/>
  <c r="E659" i="10" a="1"/>
  <c r="E659" i="10" s="1"/>
  <c r="C659" i="10" a="1"/>
  <c r="C659" i="10" s="1"/>
  <c r="D659" i="10" a="1"/>
  <c r="D659" i="10" s="1"/>
  <c r="H657" i="10"/>
  <c r="I657" i="10" s="1"/>
  <c r="O657" i="10"/>
  <c r="J657" i="10" s="1"/>
  <c r="L656" i="10" l="1"/>
  <c r="K656" i="10" s="1"/>
  <c r="M1525" i="10" a="1"/>
  <c r="M1525" i="10" s="1"/>
  <c r="L1525" i="10" s="1"/>
  <c r="K1525" i="10" s="1"/>
  <c r="P1525" i="10"/>
  <c r="N1526" i="10"/>
  <c r="J1528" i="10"/>
  <c r="I1527" i="10"/>
  <c r="B1529" i="10"/>
  <c r="D1528" i="10" a="1"/>
  <c r="D1528" i="10" s="1"/>
  <c r="E1528" i="10" a="1"/>
  <c r="E1528" i="10" s="1"/>
  <c r="C1528" i="10" a="1"/>
  <c r="C1528" i="10" s="1"/>
  <c r="N657" i="10"/>
  <c r="M657" i="10" s="1" a="1"/>
  <c r="M657" i="10" s="1"/>
  <c r="P656" i="10"/>
  <c r="E660" i="10" a="1"/>
  <c r="E660" i="10" s="1"/>
  <c r="D660" i="10" a="1"/>
  <c r="D660" i="10" s="1"/>
  <c r="C660" i="10" a="1"/>
  <c r="C660" i="10" s="1"/>
  <c r="G659" i="10"/>
  <c r="Q659" i="10"/>
  <c r="H658" i="10"/>
  <c r="I658" i="10" s="1"/>
  <c r="O658" i="10"/>
  <c r="J658" i="10" s="1"/>
  <c r="L657" i="10" l="1"/>
  <c r="K657" i="10" s="1"/>
  <c r="N1527" i="10"/>
  <c r="P1526" i="10"/>
  <c r="M1526" i="10" a="1"/>
  <c r="M1526" i="10" s="1"/>
  <c r="L1526" i="10" s="1"/>
  <c r="K1526" i="10" s="1"/>
  <c r="J1529" i="10"/>
  <c r="I1528" i="10"/>
  <c r="B1530" i="10"/>
  <c r="C1529" i="10" a="1"/>
  <c r="C1529" i="10" s="1"/>
  <c r="D1529" i="10" a="1"/>
  <c r="D1529" i="10" s="1"/>
  <c r="E1529" i="10" a="1"/>
  <c r="E1529" i="10" s="1"/>
  <c r="P657" i="10"/>
  <c r="N658" i="10"/>
  <c r="P658" i="10" s="1"/>
  <c r="O659" i="10"/>
  <c r="J659" i="10" s="1"/>
  <c r="H659" i="10"/>
  <c r="I659" i="10" s="1"/>
  <c r="E661" i="10" a="1"/>
  <c r="E661" i="10" s="1"/>
  <c r="C661" i="10" a="1"/>
  <c r="C661" i="10" s="1"/>
  <c r="D661" i="10" a="1"/>
  <c r="D661" i="10" s="1"/>
  <c r="Q660" i="10"/>
  <c r="G660" i="10"/>
  <c r="N1528" i="10" l="1"/>
  <c r="M1527" i="10" a="1"/>
  <c r="M1527" i="10" s="1"/>
  <c r="L1527" i="10" s="1"/>
  <c r="K1527" i="10" s="1"/>
  <c r="P1527" i="10"/>
  <c r="I1529" i="10"/>
  <c r="J1530" i="10"/>
  <c r="B1531" i="10"/>
  <c r="E1530" i="10" a="1"/>
  <c r="E1530" i="10" s="1"/>
  <c r="C1530" i="10" a="1"/>
  <c r="C1530" i="10" s="1"/>
  <c r="D1530" i="10" a="1"/>
  <c r="D1530" i="10" s="1"/>
  <c r="M658" i="10" a="1"/>
  <c r="M658" i="10" s="1"/>
  <c r="L658" i="10" s="1"/>
  <c r="K658" i="10" s="1"/>
  <c r="O660" i="10"/>
  <c r="J660" i="10" s="1"/>
  <c r="H660" i="10"/>
  <c r="I660" i="10" s="1"/>
  <c r="E662" i="10" a="1"/>
  <c r="E662" i="10" s="1"/>
  <c r="D662" i="10" a="1"/>
  <c r="D662" i="10" s="1"/>
  <c r="C662" i="10" a="1"/>
  <c r="C662" i="10" s="1"/>
  <c r="G661" i="10"/>
  <c r="Q661" i="10"/>
  <c r="N659" i="10"/>
  <c r="N1529" i="10" l="1"/>
  <c r="M1528" i="10" a="1"/>
  <c r="M1528" i="10" s="1"/>
  <c r="L1528" i="10" s="1"/>
  <c r="K1528" i="10" s="1"/>
  <c r="P1528" i="10"/>
  <c r="J1531" i="10"/>
  <c r="I1530" i="10"/>
  <c r="B1532" i="10"/>
  <c r="D1531" i="10" a="1"/>
  <c r="D1531" i="10" s="1"/>
  <c r="E1531" i="10" a="1"/>
  <c r="E1531" i="10" s="1"/>
  <c r="C1531" i="10" a="1"/>
  <c r="C1531" i="10" s="1"/>
  <c r="N660" i="10"/>
  <c r="P660" i="10" s="1"/>
  <c r="O661" i="10"/>
  <c r="J661" i="10" s="1"/>
  <c r="H661" i="10"/>
  <c r="I661" i="10" s="1"/>
  <c r="E663" i="10" a="1"/>
  <c r="E663" i="10" s="1"/>
  <c r="C663" i="10" a="1"/>
  <c r="C663" i="10" s="1"/>
  <c r="D663" i="10" a="1"/>
  <c r="D663" i="10" s="1"/>
  <c r="M659" i="10" a="1"/>
  <c r="M659" i="10" s="1"/>
  <c r="L659" i="10" s="1"/>
  <c r="K659" i="10" s="1"/>
  <c r="P659" i="10"/>
  <c r="Q662" i="10"/>
  <c r="G662" i="10"/>
  <c r="N661" i="10" l="1"/>
  <c r="M1529" i="10" a="1"/>
  <c r="M1529" i="10" s="1"/>
  <c r="L1529" i="10" s="1"/>
  <c r="K1529" i="10" s="1"/>
  <c r="P1529" i="10"/>
  <c r="N1530" i="10"/>
  <c r="B1533" i="10"/>
  <c r="C1532" i="10" a="1"/>
  <c r="C1532" i="10" s="1"/>
  <c r="D1532" i="10" a="1"/>
  <c r="D1532" i="10" s="1"/>
  <c r="E1532" i="10" a="1"/>
  <c r="E1532" i="10" s="1"/>
  <c r="I1531" i="10"/>
  <c r="J1532" i="10"/>
  <c r="M660" i="10" a="1"/>
  <c r="M660" i="10" s="1"/>
  <c r="L660" i="10" s="1"/>
  <c r="K660" i="10" s="1"/>
  <c r="P661" i="10"/>
  <c r="M661" i="10" a="1"/>
  <c r="M661" i="10" s="1"/>
  <c r="Q663" i="10"/>
  <c r="G663" i="10"/>
  <c r="H662" i="10"/>
  <c r="I662" i="10" s="1"/>
  <c r="O662" i="10"/>
  <c r="J662" i="10" s="1"/>
  <c r="E664" i="10" a="1"/>
  <c r="E664" i="10" s="1"/>
  <c r="C664" i="10" a="1"/>
  <c r="C664" i="10" s="1"/>
  <c r="D664" i="10" a="1"/>
  <c r="D664" i="10" s="1"/>
  <c r="P1530" i="10" l="1"/>
  <c r="M1530" i="10" a="1"/>
  <c r="M1530" i="10" s="1"/>
  <c r="L1530" i="10" s="1"/>
  <c r="K1530" i="10" s="1"/>
  <c r="N1531" i="10"/>
  <c r="I1532" i="10"/>
  <c r="J1533" i="10"/>
  <c r="B1534" i="10"/>
  <c r="E1533" i="10" a="1"/>
  <c r="E1533" i="10" s="1"/>
  <c r="C1533" i="10" a="1"/>
  <c r="C1533" i="10" s="1"/>
  <c r="D1533" i="10" a="1"/>
  <c r="D1533" i="10" s="1"/>
  <c r="N662" i="10"/>
  <c r="P662" i="10" s="1"/>
  <c r="E665" i="10" a="1"/>
  <c r="E665" i="10" s="1"/>
  <c r="D665" i="10" a="1"/>
  <c r="D665" i="10" s="1"/>
  <c r="C665" i="10" a="1"/>
  <c r="C665" i="10" s="1"/>
  <c r="H663" i="10"/>
  <c r="I663" i="10" s="1"/>
  <c r="O663" i="10"/>
  <c r="J663" i="10" s="1"/>
  <c r="L661" i="10"/>
  <c r="K661" i="10" s="1"/>
  <c r="G664" i="10"/>
  <c r="Q664" i="10"/>
  <c r="N1532" i="10" l="1"/>
  <c r="P1531" i="10"/>
  <c r="M1531" i="10" a="1"/>
  <c r="M1531" i="10" s="1"/>
  <c r="L1531" i="10" s="1"/>
  <c r="K1531" i="10" s="1"/>
  <c r="J1534" i="10"/>
  <c r="I1533" i="10"/>
  <c r="B1535" i="10"/>
  <c r="C1534" i="10" a="1"/>
  <c r="C1534" i="10" s="1"/>
  <c r="D1534" i="10" a="1"/>
  <c r="D1534" i="10" s="1"/>
  <c r="E1534" i="10" a="1"/>
  <c r="E1534" i="10" s="1"/>
  <c r="M662" i="10" a="1"/>
  <c r="M662" i="10" s="1"/>
  <c r="L662" i="10" s="1"/>
  <c r="K662" i="10" s="1"/>
  <c r="N663" i="10"/>
  <c r="P663" i="10" s="1"/>
  <c r="E666" i="10" a="1"/>
  <c r="E666" i="10" s="1"/>
  <c r="D666" i="10" a="1"/>
  <c r="D666" i="10" s="1"/>
  <c r="C666" i="10" a="1"/>
  <c r="C666" i="10" s="1"/>
  <c r="Q665" i="10"/>
  <c r="G665" i="10"/>
  <c r="H664" i="10"/>
  <c r="I664" i="10" s="1"/>
  <c r="O664" i="10"/>
  <c r="J664" i="10" s="1"/>
  <c r="N1533" i="10" l="1"/>
  <c r="M1532" i="10" a="1"/>
  <c r="M1532" i="10" s="1"/>
  <c r="L1532" i="10" s="1"/>
  <c r="K1532" i="10" s="1"/>
  <c r="P1532" i="10"/>
  <c r="I1534" i="10"/>
  <c r="J1535" i="10"/>
  <c r="B1536" i="10"/>
  <c r="C1535" i="10" a="1"/>
  <c r="C1535" i="10" s="1"/>
  <c r="D1535" i="10" a="1"/>
  <c r="D1535" i="10" s="1"/>
  <c r="E1535" i="10" a="1"/>
  <c r="E1535" i="10" s="1"/>
  <c r="M663" i="10" a="1"/>
  <c r="M663" i="10" s="1"/>
  <c r="L663" i="10" s="1"/>
  <c r="K663" i="10" s="1"/>
  <c r="N664" i="10"/>
  <c r="M664" i="10" s="1" a="1"/>
  <c r="M664" i="10" s="1"/>
  <c r="H665" i="10"/>
  <c r="I665" i="10" s="1"/>
  <c r="O665" i="10"/>
  <c r="J665" i="10" s="1"/>
  <c r="E667" i="10" a="1"/>
  <c r="E667" i="10" s="1"/>
  <c r="D667" i="10" a="1"/>
  <c r="D667" i="10" s="1"/>
  <c r="C667" i="10" a="1"/>
  <c r="C667" i="10" s="1"/>
  <c r="Q666" i="10"/>
  <c r="G666" i="10"/>
  <c r="L664" i="10" l="1"/>
  <c r="K664" i="10" s="1"/>
  <c r="N1534" i="10"/>
  <c r="P1533" i="10"/>
  <c r="M1533" i="10" a="1"/>
  <c r="M1533" i="10" s="1"/>
  <c r="L1533" i="10" s="1"/>
  <c r="K1533" i="10" s="1"/>
  <c r="J1536" i="10"/>
  <c r="I1535" i="10"/>
  <c r="B1537" i="10"/>
  <c r="D1536" i="10" a="1"/>
  <c r="D1536" i="10" s="1"/>
  <c r="E1536" i="10" a="1"/>
  <c r="E1536" i="10" s="1"/>
  <c r="C1536" i="10" a="1"/>
  <c r="C1536" i="10" s="1"/>
  <c r="N665" i="10"/>
  <c r="M665" i="10" s="1" a="1"/>
  <c r="M665" i="10" s="1"/>
  <c r="P664" i="10"/>
  <c r="E668" i="10" a="1"/>
  <c r="E668" i="10" s="1"/>
  <c r="C668" i="10" a="1"/>
  <c r="C668" i="10" s="1"/>
  <c r="D668" i="10" a="1"/>
  <c r="D668" i="10" s="1"/>
  <c r="G667" i="10"/>
  <c r="Q667" i="10"/>
  <c r="O666" i="10"/>
  <c r="J666" i="10" s="1"/>
  <c r="H666" i="10"/>
  <c r="I666" i="10" s="1"/>
  <c r="L665" i="10" l="1"/>
  <c r="K665" i="10" s="1"/>
  <c r="N666" i="10"/>
  <c r="P666" i="10" s="1"/>
  <c r="N1535" i="10"/>
  <c r="P1534" i="10"/>
  <c r="M1534" i="10" a="1"/>
  <c r="M1534" i="10" s="1"/>
  <c r="L1534" i="10" s="1"/>
  <c r="K1534" i="10" s="1"/>
  <c r="J1537" i="10"/>
  <c r="I1536" i="10"/>
  <c r="B1538" i="10"/>
  <c r="C1537" i="10" a="1"/>
  <c r="C1537" i="10" s="1"/>
  <c r="D1537" i="10" a="1"/>
  <c r="D1537" i="10" s="1"/>
  <c r="E1537" i="10" a="1"/>
  <c r="E1537" i="10" s="1"/>
  <c r="P665" i="10"/>
  <c r="H667" i="10"/>
  <c r="I667" i="10" s="1"/>
  <c r="O667" i="10"/>
  <c r="J667" i="10" s="1"/>
  <c r="E669" i="10" a="1"/>
  <c r="E669" i="10" s="1"/>
  <c r="C669" i="10" a="1"/>
  <c r="C669" i="10" s="1"/>
  <c r="D669" i="10" a="1"/>
  <c r="D669" i="10" s="1"/>
  <c r="G668" i="10"/>
  <c r="Q668" i="10"/>
  <c r="M666" i="10" a="1"/>
  <c r="M666" i="10" s="1"/>
  <c r="L666" i="10" s="1"/>
  <c r="K666" i="10" s="1"/>
  <c r="N1536" i="10" l="1"/>
  <c r="M1535" i="10" a="1"/>
  <c r="M1535" i="10" s="1"/>
  <c r="L1535" i="10" s="1"/>
  <c r="K1535" i="10" s="1"/>
  <c r="P1535" i="10"/>
  <c r="B1539" i="10"/>
  <c r="E1538" i="10" a="1"/>
  <c r="E1538" i="10" s="1"/>
  <c r="C1538" i="10" a="1"/>
  <c r="C1538" i="10" s="1"/>
  <c r="D1538" i="10" a="1"/>
  <c r="D1538" i="10" s="1"/>
  <c r="I1537" i="10"/>
  <c r="J1538" i="10"/>
  <c r="N667" i="10"/>
  <c r="P667" i="10" s="1"/>
  <c r="O668" i="10"/>
  <c r="J668" i="10" s="1"/>
  <c r="H668" i="10"/>
  <c r="I668" i="10" s="1"/>
  <c r="E670" i="10" a="1"/>
  <c r="E670" i="10" s="1"/>
  <c r="D670" i="10" a="1"/>
  <c r="D670" i="10" s="1"/>
  <c r="C670" i="10" a="1"/>
  <c r="C670" i="10" s="1"/>
  <c r="G669" i="10"/>
  <c r="Q669" i="10"/>
  <c r="N1537" i="10" l="1"/>
  <c r="M1536" i="10" a="1"/>
  <c r="M1536" i="10" s="1"/>
  <c r="L1536" i="10" s="1"/>
  <c r="K1536" i="10" s="1"/>
  <c r="P1536" i="10"/>
  <c r="J1539" i="10"/>
  <c r="I1538" i="10"/>
  <c r="B1540" i="10"/>
  <c r="D1539" i="10" a="1"/>
  <c r="D1539" i="10" s="1"/>
  <c r="E1539" i="10" a="1"/>
  <c r="E1539" i="10" s="1"/>
  <c r="C1539" i="10" a="1"/>
  <c r="C1539" i="10" s="1"/>
  <c r="M667" i="10" a="1"/>
  <c r="M667" i="10" s="1"/>
  <c r="L667" i="10" s="1"/>
  <c r="K667" i="10" s="1"/>
  <c r="N668" i="10"/>
  <c r="P668" i="10" s="1"/>
  <c r="H669" i="10"/>
  <c r="I669" i="10" s="1"/>
  <c r="O669" i="10"/>
  <c r="J669" i="10" s="1"/>
  <c r="E671" i="10" a="1"/>
  <c r="E671" i="10" s="1"/>
  <c r="C671" i="10" a="1"/>
  <c r="C671" i="10" s="1"/>
  <c r="D671" i="10" a="1"/>
  <c r="D671" i="10" s="1"/>
  <c r="Q670" i="10"/>
  <c r="G670" i="10"/>
  <c r="N1538" i="10" l="1"/>
  <c r="M1537" i="10" a="1"/>
  <c r="M1537" i="10" s="1"/>
  <c r="L1537" i="10" s="1"/>
  <c r="K1537" i="10" s="1"/>
  <c r="P1537" i="10"/>
  <c r="I1539" i="10"/>
  <c r="J1540" i="10"/>
  <c r="B1541" i="10"/>
  <c r="C1540" i="10" a="1"/>
  <c r="C1540" i="10" s="1"/>
  <c r="D1540" i="10" a="1"/>
  <c r="D1540" i="10" s="1"/>
  <c r="E1540" i="10" a="1"/>
  <c r="E1540" i="10" s="1"/>
  <c r="N669" i="10"/>
  <c r="P669" i="10" s="1"/>
  <c r="M668" i="10" a="1"/>
  <c r="M668" i="10" s="1"/>
  <c r="L668" i="10" s="1"/>
  <c r="K668" i="10" s="1"/>
  <c r="H670" i="10"/>
  <c r="I670" i="10" s="1"/>
  <c r="O670" i="10"/>
  <c r="J670" i="10" s="1"/>
  <c r="Q671" i="10"/>
  <c r="G671" i="10"/>
  <c r="E672" i="10" a="1"/>
  <c r="E672" i="10" s="1"/>
  <c r="C672" i="10" a="1"/>
  <c r="C672" i="10" s="1"/>
  <c r="D672" i="10" a="1"/>
  <c r="D672" i="10" s="1"/>
  <c r="N1539" i="10" l="1"/>
  <c r="P1538" i="10"/>
  <c r="M1538" i="10" a="1"/>
  <c r="M1538" i="10" s="1"/>
  <c r="L1538" i="10" s="1"/>
  <c r="K1538" i="10" s="1"/>
  <c r="B1542" i="10"/>
  <c r="E1541" i="10" a="1"/>
  <c r="E1541" i="10" s="1"/>
  <c r="C1541" i="10" a="1"/>
  <c r="C1541" i="10" s="1"/>
  <c r="D1541" i="10" a="1"/>
  <c r="D1541" i="10" s="1"/>
  <c r="I1540" i="10"/>
  <c r="J1541" i="10"/>
  <c r="M669" i="10" a="1"/>
  <c r="M669" i="10" s="1"/>
  <c r="L669" i="10" s="1"/>
  <c r="K669" i="10" s="1"/>
  <c r="N670" i="10"/>
  <c r="P670" i="10" s="1"/>
  <c r="Q672" i="10"/>
  <c r="G672" i="10"/>
  <c r="H671" i="10"/>
  <c r="I671" i="10" s="1"/>
  <c r="O671" i="10"/>
  <c r="J671" i="10" s="1"/>
  <c r="E673" i="10" a="1"/>
  <c r="E673" i="10" s="1"/>
  <c r="D673" i="10" a="1"/>
  <c r="D673" i="10" s="1"/>
  <c r="C673" i="10" a="1"/>
  <c r="C673" i="10" s="1"/>
  <c r="N671" i="10" l="1"/>
  <c r="M671" i="10" s="1" a="1"/>
  <c r="M671" i="10" s="1"/>
  <c r="N1540" i="10"/>
  <c r="P1539" i="10"/>
  <c r="M1539" i="10" a="1"/>
  <c r="M1539" i="10" s="1"/>
  <c r="L1539" i="10" s="1"/>
  <c r="K1539" i="10" s="1"/>
  <c r="J1542" i="10"/>
  <c r="I1541" i="10"/>
  <c r="B1543" i="10"/>
  <c r="C1542" i="10" a="1"/>
  <c r="C1542" i="10" s="1"/>
  <c r="D1542" i="10" a="1"/>
  <c r="D1542" i="10" s="1"/>
  <c r="E1542" i="10" a="1"/>
  <c r="E1542" i="10" s="1"/>
  <c r="M670" i="10" a="1"/>
  <c r="M670" i="10" s="1"/>
  <c r="L670" i="10" s="1"/>
  <c r="K670" i="10" s="1"/>
  <c r="Q673" i="10"/>
  <c r="G673" i="10"/>
  <c r="H672" i="10"/>
  <c r="I672" i="10" s="1"/>
  <c r="O672" i="10"/>
  <c r="J672" i="10" s="1"/>
  <c r="E674" i="10" a="1"/>
  <c r="E674" i="10" s="1"/>
  <c r="C674" i="10" a="1"/>
  <c r="C674" i="10" s="1"/>
  <c r="D674" i="10" a="1"/>
  <c r="D674" i="10" s="1"/>
  <c r="P671" i="10" l="1"/>
  <c r="N1541" i="10"/>
  <c r="P1540" i="10"/>
  <c r="M1540" i="10" a="1"/>
  <c r="M1540" i="10" s="1"/>
  <c r="L1540" i="10" s="1"/>
  <c r="K1540" i="10" s="1"/>
  <c r="I1542" i="10"/>
  <c r="J1543" i="10"/>
  <c r="B1544" i="10"/>
  <c r="C1543" i="10" a="1"/>
  <c r="C1543" i="10" s="1"/>
  <c r="D1543" i="10" a="1"/>
  <c r="D1543" i="10" s="1"/>
  <c r="E1543" i="10" a="1"/>
  <c r="E1543" i="10" s="1"/>
  <c r="L671" i="10"/>
  <c r="K671" i="10" s="1"/>
  <c r="N672" i="10"/>
  <c r="M672" i="10" s="1" a="1"/>
  <c r="M672" i="10" s="1"/>
  <c r="G674" i="10"/>
  <c r="Q674" i="10"/>
  <c r="E675" i="10" a="1"/>
  <c r="E675" i="10" s="1"/>
  <c r="C675" i="10" a="1"/>
  <c r="C675" i="10" s="1"/>
  <c r="D675" i="10" a="1"/>
  <c r="D675" i="10" s="1"/>
  <c r="H673" i="10"/>
  <c r="I673" i="10" s="1"/>
  <c r="O673" i="10"/>
  <c r="J673" i="10" s="1"/>
  <c r="N1542" i="10" l="1"/>
  <c r="M1541" i="10" a="1"/>
  <c r="M1541" i="10" s="1"/>
  <c r="L1541" i="10" s="1"/>
  <c r="K1541" i="10" s="1"/>
  <c r="P1541" i="10"/>
  <c r="B1545" i="10"/>
  <c r="D1544" i="10" a="1"/>
  <c r="D1544" i="10" s="1"/>
  <c r="E1544" i="10" a="1"/>
  <c r="E1544" i="10" s="1"/>
  <c r="C1544" i="10" a="1"/>
  <c r="C1544" i="10" s="1"/>
  <c r="J1544" i="10"/>
  <c r="I1543" i="10"/>
  <c r="N673" i="10"/>
  <c r="M673" i="10" s="1" a="1"/>
  <c r="M673" i="10" s="1"/>
  <c r="L672" i="10"/>
  <c r="K672" i="10" s="1"/>
  <c r="P672" i="10"/>
  <c r="E676" i="10" a="1"/>
  <c r="E676" i="10" s="1"/>
  <c r="C676" i="10" a="1"/>
  <c r="C676" i="10" s="1"/>
  <c r="D676" i="10" a="1"/>
  <c r="D676" i="10" s="1"/>
  <c r="G675" i="10"/>
  <c r="Q675" i="10"/>
  <c r="H674" i="10"/>
  <c r="I674" i="10" s="1"/>
  <c r="O674" i="10"/>
  <c r="J674" i="10" s="1"/>
  <c r="L673" i="10" l="1"/>
  <c r="K673" i="10" s="1"/>
  <c r="N1543" i="10"/>
  <c r="P1542" i="10"/>
  <c r="M1542" i="10" a="1"/>
  <c r="M1542" i="10" s="1"/>
  <c r="L1542" i="10" s="1"/>
  <c r="K1542" i="10" s="1"/>
  <c r="J1545" i="10"/>
  <c r="I1544" i="10"/>
  <c r="B1546" i="10"/>
  <c r="C1545" i="10" a="1"/>
  <c r="C1545" i="10" s="1"/>
  <c r="D1545" i="10" a="1"/>
  <c r="D1545" i="10" s="1"/>
  <c r="E1545" i="10" a="1"/>
  <c r="E1545" i="10" s="1"/>
  <c r="P673" i="10"/>
  <c r="N674" i="10"/>
  <c r="M674" i="10" s="1" a="1"/>
  <c r="M674" i="10" s="1"/>
  <c r="L674" i="10" s="1"/>
  <c r="K674" i="10" s="1"/>
  <c r="H675" i="10"/>
  <c r="I675" i="10" s="1"/>
  <c r="O675" i="10"/>
  <c r="J675" i="10" s="1"/>
  <c r="E677" i="10" a="1"/>
  <c r="E677" i="10" s="1"/>
  <c r="C677" i="10" a="1"/>
  <c r="C677" i="10" s="1"/>
  <c r="D677" i="10" a="1"/>
  <c r="D677" i="10" s="1"/>
  <c r="Q676" i="10"/>
  <c r="G676" i="10"/>
  <c r="N1544" i="10" l="1"/>
  <c r="M1543" i="10" a="1"/>
  <c r="M1543" i="10" s="1"/>
  <c r="L1543" i="10" s="1"/>
  <c r="K1543" i="10" s="1"/>
  <c r="P1543" i="10"/>
  <c r="B1547" i="10"/>
  <c r="E1546" i="10" a="1"/>
  <c r="E1546" i="10" s="1"/>
  <c r="C1546" i="10" a="1"/>
  <c r="C1546" i="10" s="1"/>
  <c r="D1546" i="10" a="1"/>
  <c r="D1546" i="10" s="1"/>
  <c r="I1545" i="10"/>
  <c r="J1546" i="10"/>
  <c r="N675" i="10"/>
  <c r="P675" i="10" s="1"/>
  <c r="P674" i="10"/>
  <c r="O676" i="10"/>
  <c r="J676" i="10" s="1"/>
  <c r="H676" i="10"/>
  <c r="I676" i="10" s="1"/>
  <c r="G677" i="10"/>
  <c r="Q677" i="10"/>
  <c r="E678" i="10" a="1"/>
  <c r="E678" i="10" s="1"/>
  <c r="C678" i="10" a="1"/>
  <c r="C678" i="10" s="1"/>
  <c r="D678" i="10" a="1"/>
  <c r="D678" i="10" s="1"/>
  <c r="N676" i="10" l="1"/>
  <c r="P676" i="10" s="1"/>
  <c r="N1545" i="10"/>
  <c r="P1544" i="10"/>
  <c r="M1544" i="10" a="1"/>
  <c r="M1544" i="10" s="1"/>
  <c r="L1544" i="10" s="1"/>
  <c r="K1544" i="10" s="1"/>
  <c r="J1547" i="10"/>
  <c r="I1546" i="10"/>
  <c r="B1548" i="10"/>
  <c r="D1547" i="10" a="1"/>
  <c r="D1547" i="10" s="1"/>
  <c r="E1547" i="10" a="1"/>
  <c r="E1547" i="10" s="1"/>
  <c r="C1547" i="10" a="1"/>
  <c r="C1547" i="10" s="1"/>
  <c r="M675" i="10" a="1"/>
  <c r="M675" i="10" s="1"/>
  <c r="L675" i="10" s="1"/>
  <c r="K675" i="10" s="1"/>
  <c r="G678" i="10"/>
  <c r="Q678" i="10"/>
  <c r="H677" i="10"/>
  <c r="I677" i="10" s="1"/>
  <c r="O677" i="10"/>
  <c r="J677" i="10" s="1"/>
  <c r="E679" i="10" a="1"/>
  <c r="E679" i="10" s="1"/>
  <c r="D679" i="10" a="1"/>
  <c r="D679" i="10" s="1"/>
  <c r="C679" i="10" a="1"/>
  <c r="C679" i="10" s="1"/>
  <c r="M676" i="10" l="1" a="1"/>
  <c r="M676" i="10" s="1"/>
  <c r="P1545" i="10"/>
  <c r="M1545" i="10" a="1"/>
  <c r="M1545" i="10" s="1"/>
  <c r="L1545" i="10" s="1"/>
  <c r="K1545" i="10" s="1"/>
  <c r="N1546" i="10"/>
  <c r="I1547" i="10"/>
  <c r="J1548" i="10"/>
  <c r="B1549" i="10"/>
  <c r="C1548" i="10" a="1"/>
  <c r="C1548" i="10" s="1"/>
  <c r="D1548" i="10" a="1"/>
  <c r="D1548" i="10" s="1"/>
  <c r="E1548" i="10" a="1"/>
  <c r="E1548" i="10" s="1"/>
  <c r="L676" i="10"/>
  <c r="K676" i="10" s="1"/>
  <c r="N677" i="10"/>
  <c r="P677" i="10" s="1"/>
  <c r="Q679" i="10"/>
  <c r="G679" i="10"/>
  <c r="H678" i="10"/>
  <c r="I678" i="10" s="1"/>
  <c r="O678" i="10"/>
  <c r="J678" i="10" s="1"/>
  <c r="E680" i="10" a="1"/>
  <c r="E680" i="10" s="1"/>
  <c r="C680" i="10" a="1"/>
  <c r="C680" i="10" s="1"/>
  <c r="D680" i="10" a="1"/>
  <c r="D680" i="10" s="1"/>
  <c r="N1547" i="10" l="1"/>
  <c r="P1546" i="10"/>
  <c r="M1546" i="10" a="1"/>
  <c r="M1546" i="10" s="1"/>
  <c r="L1546" i="10" s="1"/>
  <c r="K1546" i="10" s="1"/>
  <c r="B1550" i="10"/>
  <c r="E1549" i="10" a="1"/>
  <c r="E1549" i="10" s="1"/>
  <c r="C1549" i="10" a="1"/>
  <c r="C1549" i="10" s="1"/>
  <c r="D1549" i="10" a="1"/>
  <c r="D1549" i="10" s="1"/>
  <c r="I1548" i="10"/>
  <c r="J1549" i="10"/>
  <c r="N678" i="10"/>
  <c r="M678" i="10" s="1" a="1"/>
  <c r="M678" i="10" s="1"/>
  <c r="M677" i="10" a="1"/>
  <c r="M677" i="10" s="1"/>
  <c r="L677" i="10" s="1"/>
  <c r="K677" i="10" s="1"/>
  <c r="E681" i="10" a="1"/>
  <c r="E681" i="10" s="1"/>
  <c r="C681" i="10" a="1"/>
  <c r="C681" i="10" s="1"/>
  <c r="D681" i="10" a="1"/>
  <c r="D681" i="10" s="1"/>
  <c r="O679" i="10"/>
  <c r="J679" i="10" s="1"/>
  <c r="H679" i="10"/>
  <c r="I679" i="10" s="1"/>
  <c r="G680" i="10"/>
  <c r="Q680" i="10"/>
  <c r="N1548" i="10" l="1"/>
  <c r="P1547" i="10"/>
  <c r="M1547" i="10" a="1"/>
  <c r="M1547" i="10" s="1"/>
  <c r="L1547" i="10" s="1"/>
  <c r="K1547" i="10" s="1"/>
  <c r="J1550" i="10"/>
  <c r="I1549" i="10"/>
  <c r="B1551" i="10"/>
  <c r="C1550" i="10" a="1"/>
  <c r="C1550" i="10" s="1"/>
  <c r="D1550" i="10" a="1"/>
  <c r="D1550" i="10" s="1"/>
  <c r="E1550" i="10" a="1"/>
  <c r="E1550" i="10" s="1"/>
  <c r="L678" i="10"/>
  <c r="K678" i="10" s="1"/>
  <c r="P678" i="10"/>
  <c r="N679" i="10"/>
  <c r="P679" i="10" s="1"/>
  <c r="O680" i="10"/>
  <c r="J680" i="10" s="1"/>
  <c r="H680" i="10"/>
  <c r="I680" i="10" s="1"/>
  <c r="E682" i="10" a="1"/>
  <c r="E682" i="10" s="1"/>
  <c r="C682" i="10" a="1"/>
  <c r="C682" i="10" s="1"/>
  <c r="D682" i="10" a="1"/>
  <c r="D682" i="10" s="1"/>
  <c r="Q681" i="10"/>
  <c r="G681" i="10"/>
  <c r="N1549" i="10" l="1"/>
  <c r="M1548" i="10" a="1"/>
  <c r="M1548" i="10" s="1"/>
  <c r="L1548" i="10" s="1"/>
  <c r="K1548" i="10" s="1"/>
  <c r="P1548" i="10"/>
  <c r="I1550" i="10"/>
  <c r="J1551" i="10"/>
  <c r="B1552" i="10"/>
  <c r="C1551" i="10" a="1"/>
  <c r="C1551" i="10" s="1"/>
  <c r="D1551" i="10" a="1"/>
  <c r="D1551" i="10" s="1"/>
  <c r="E1551" i="10" a="1"/>
  <c r="E1551" i="10" s="1"/>
  <c r="N680" i="10"/>
  <c r="P680" i="10" s="1"/>
  <c r="M679" i="10" a="1"/>
  <c r="M679" i="10" s="1"/>
  <c r="L679" i="10" s="1"/>
  <c r="K679" i="10" s="1"/>
  <c r="H681" i="10"/>
  <c r="I681" i="10" s="1"/>
  <c r="O681" i="10"/>
  <c r="J681" i="10" s="1"/>
  <c r="Q682" i="10"/>
  <c r="G682" i="10"/>
  <c r="E683" i="10" a="1"/>
  <c r="E683" i="10" s="1"/>
  <c r="D683" i="10" a="1"/>
  <c r="D683" i="10" s="1"/>
  <c r="C683" i="10" a="1"/>
  <c r="C683" i="10" s="1"/>
  <c r="N1550" i="10" l="1"/>
  <c r="P1549" i="10"/>
  <c r="M1549" i="10" a="1"/>
  <c r="M1549" i="10" s="1"/>
  <c r="L1549" i="10" s="1"/>
  <c r="K1549" i="10" s="1"/>
  <c r="B1553" i="10"/>
  <c r="D1552" i="10" a="1"/>
  <c r="D1552" i="10" s="1"/>
  <c r="E1552" i="10" a="1"/>
  <c r="E1552" i="10" s="1"/>
  <c r="C1552" i="10" a="1"/>
  <c r="C1552" i="10" s="1"/>
  <c r="J1552" i="10"/>
  <c r="I1551" i="10"/>
  <c r="N681" i="10"/>
  <c r="M681" i="10" s="1" a="1"/>
  <c r="M681" i="10" s="1"/>
  <c r="M680" i="10" a="1"/>
  <c r="M680" i="10" s="1"/>
  <c r="L680" i="10" s="1"/>
  <c r="K680" i="10" s="1"/>
  <c r="G683" i="10"/>
  <c r="Q683" i="10"/>
  <c r="H682" i="10"/>
  <c r="I682" i="10" s="1"/>
  <c r="O682" i="10"/>
  <c r="J682" i="10" s="1"/>
  <c r="E684" i="10" a="1"/>
  <c r="E684" i="10" s="1"/>
  <c r="C684" i="10" a="1"/>
  <c r="C684" i="10" s="1"/>
  <c r="D684" i="10" a="1"/>
  <c r="D684" i="10" s="1"/>
  <c r="N1551" i="10" l="1"/>
  <c r="P1550" i="10"/>
  <c r="M1550" i="10" a="1"/>
  <c r="M1550" i="10" s="1"/>
  <c r="L1550" i="10" s="1"/>
  <c r="K1550" i="10" s="1"/>
  <c r="J1553" i="10"/>
  <c r="I1552" i="10"/>
  <c r="B1554" i="10"/>
  <c r="C1553" i="10" a="1"/>
  <c r="C1553" i="10" s="1"/>
  <c r="E1553" i="10" a="1"/>
  <c r="E1553" i="10" s="1"/>
  <c r="D1553" i="10" a="1"/>
  <c r="D1553" i="10" s="1"/>
  <c r="P681" i="10"/>
  <c r="N682" i="10"/>
  <c r="M682" i="10" s="1" a="1"/>
  <c r="M682" i="10" s="1"/>
  <c r="L681" i="10"/>
  <c r="K681" i="10" s="1"/>
  <c r="G684" i="10"/>
  <c r="Q684" i="10"/>
  <c r="E685" i="10" a="1"/>
  <c r="E685" i="10" s="1"/>
  <c r="H683" i="10"/>
  <c r="I683" i="10" s="1"/>
  <c r="O683" i="10"/>
  <c r="J683" i="10" s="1"/>
  <c r="N1552" i="10" l="1"/>
  <c r="M1551" i="10" a="1"/>
  <c r="M1551" i="10" s="1"/>
  <c r="L1551" i="10" s="1"/>
  <c r="K1551" i="10" s="1"/>
  <c r="P1551" i="10"/>
  <c r="B1555" i="10"/>
  <c r="E1554" i="10" a="1"/>
  <c r="E1554" i="10" s="1"/>
  <c r="D1554" i="10" a="1"/>
  <c r="D1554" i="10" s="1"/>
  <c r="C1554" i="10" a="1"/>
  <c r="C1554" i="10" s="1"/>
  <c r="I1553" i="10"/>
  <c r="J1554" i="10"/>
  <c r="L682" i="10"/>
  <c r="K682" i="10" s="1"/>
  <c r="N683" i="10"/>
  <c r="P683" i="10" s="1"/>
  <c r="P682" i="10"/>
  <c r="Q685" i="10"/>
  <c r="G685" i="10"/>
  <c r="E686" i="10" a="1"/>
  <c r="E686" i="10" s="1"/>
  <c r="O684" i="10"/>
  <c r="J684" i="10" s="1"/>
  <c r="H684" i="10"/>
  <c r="I684" i="10" s="1"/>
  <c r="N1553" i="10" l="1"/>
  <c r="M1552" i="10" a="1"/>
  <c r="M1552" i="10" s="1"/>
  <c r="L1552" i="10" s="1"/>
  <c r="K1552" i="10" s="1"/>
  <c r="P1552" i="10"/>
  <c r="M683" i="10" a="1"/>
  <c r="M683" i="10" s="1"/>
  <c r="L683" i="10" s="1"/>
  <c r="K683" i="10" s="1"/>
  <c r="J1555" i="10"/>
  <c r="I1554" i="10"/>
  <c r="B1556" i="10"/>
  <c r="D1555" i="10" a="1"/>
  <c r="D1555" i="10" s="1"/>
  <c r="C1555" i="10" a="1"/>
  <c r="C1555" i="10" s="1"/>
  <c r="E1555" i="10" a="1"/>
  <c r="E1555" i="10" s="1"/>
  <c r="G686" i="10"/>
  <c r="Q686" i="10"/>
  <c r="H685" i="10"/>
  <c r="I685" i="10" s="1"/>
  <c r="O685" i="10"/>
  <c r="J685" i="10" s="1"/>
  <c r="N684" i="10"/>
  <c r="P684" i="10" s="1"/>
  <c r="E687" i="10" a="1"/>
  <c r="E687" i="10" s="1"/>
  <c r="N1554" i="10" l="1"/>
  <c r="M1553" i="10" a="1"/>
  <c r="M1553" i="10" s="1"/>
  <c r="L1553" i="10" s="1"/>
  <c r="K1553" i="10" s="1"/>
  <c r="P1553" i="10"/>
  <c r="I1555" i="10"/>
  <c r="J1556" i="10"/>
  <c r="B1557" i="10"/>
  <c r="C1556" i="10" a="1"/>
  <c r="C1556" i="10" s="1"/>
  <c r="D1556" i="10" a="1"/>
  <c r="D1556" i="10" s="1"/>
  <c r="E1556" i="10" a="1"/>
  <c r="E1556" i="10" s="1"/>
  <c r="Q687" i="10"/>
  <c r="G687" i="10"/>
  <c r="H686" i="10"/>
  <c r="I686" i="10" s="1"/>
  <c r="O686" i="10"/>
  <c r="J686" i="10" s="1"/>
  <c r="M684" i="10" a="1"/>
  <c r="M684" i="10" s="1"/>
  <c r="L684" i="10" s="1"/>
  <c r="K684" i="10" s="1"/>
  <c r="N685" i="10"/>
  <c r="E688" i="10" a="1"/>
  <c r="E688" i="10" s="1"/>
  <c r="N1555" i="10" l="1"/>
  <c r="P1554" i="10"/>
  <c r="M1554" i="10" a="1"/>
  <c r="M1554" i="10" s="1"/>
  <c r="L1554" i="10" s="1"/>
  <c r="K1554" i="10" s="1"/>
  <c r="B1558" i="10"/>
  <c r="E1557" i="10" a="1"/>
  <c r="E1557" i="10" s="1"/>
  <c r="C1557" i="10" a="1"/>
  <c r="C1557" i="10" s="1"/>
  <c r="D1557" i="10" a="1"/>
  <c r="D1557" i="10" s="1"/>
  <c r="J1557" i="10"/>
  <c r="I1556" i="10"/>
  <c r="Q688" i="10"/>
  <c r="G688" i="10"/>
  <c r="H687" i="10"/>
  <c r="I687" i="10" s="1"/>
  <c r="O687" i="10"/>
  <c r="J687" i="10" s="1"/>
  <c r="N686" i="10"/>
  <c r="M685" i="10" a="1"/>
  <c r="M685" i="10" s="1"/>
  <c r="L685" i="10" s="1"/>
  <c r="K685" i="10" s="1"/>
  <c r="P685" i="10"/>
  <c r="E689" i="10" a="1"/>
  <c r="E689" i="10" s="1"/>
  <c r="N1556" i="10" l="1"/>
  <c r="P1555" i="10"/>
  <c r="M1555" i="10" a="1"/>
  <c r="M1555" i="10" s="1"/>
  <c r="L1555" i="10" s="1"/>
  <c r="K1555" i="10" s="1"/>
  <c r="J1558" i="10"/>
  <c r="I1557" i="10"/>
  <c r="B1559" i="10"/>
  <c r="C1558" i="10" a="1"/>
  <c r="C1558" i="10" s="1"/>
  <c r="D1558" i="10" a="1"/>
  <c r="D1558" i="10" s="1"/>
  <c r="E1558" i="10" a="1"/>
  <c r="E1558" i="10" s="1"/>
  <c r="O688" i="10"/>
  <c r="J688" i="10" s="1"/>
  <c r="H688" i="10"/>
  <c r="I688" i="10" s="1"/>
  <c r="Q689" i="10"/>
  <c r="G689" i="10"/>
  <c r="M686" i="10" a="1"/>
  <c r="M686" i="10" s="1"/>
  <c r="L686" i="10" s="1"/>
  <c r="K686" i="10" s="1"/>
  <c r="P686" i="10"/>
  <c r="N687" i="10"/>
  <c r="E690" i="10" a="1"/>
  <c r="E690" i="10" s="1"/>
  <c r="N1557" i="10" l="1"/>
  <c r="P1556" i="10"/>
  <c r="M1556" i="10" a="1"/>
  <c r="M1556" i="10" s="1"/>
  <c r="L1556" i="10" s="1"/>
  <c r="K1556" i="10" s="1"/>
  <c r="B1560" i="10"/>
  <c r="D1559" i="10" a="1"/>
  <c r="D1559" i="10" s="1"/>
  <c r="C1559" i="10" a="1"/>
  <c r="C1559" i="10" s="1"/>
  <c r="E1559" i="10" a="1"/>
  <c r="E1559" i="10" s="1"/>
  <c r="I1558" i="10"/>
  <c r="J1559" i="10"/>
  <c r="Q690" i="10"/>
  <c r="G690" i="10"/>
  <c r="H689" i="10"/>
  <c r="I689" i="10" s="1"/>
  <c r="O689" i="10"/>
  <c r="J689" i="10" s="1"/>
  <c r="N688" i="10"/>
  <c r="M687" i="10" a="1"/>
  <c r="M687" i="10" s="1"/>
  <c r="L687" i="10" s="1"/>
  <c r="K687" i="10" s="1"/>
  <c r="P687" i="10"/>
  <c r="E691" i="10" a="1"/>
  <c r="E691" i="10" s="1"/>
  <c r="P1557" i="10" l="1"/>
  <c r="M1557" i="10" a="1"/>
  <c r="M1557" i="10" s="1"/>
  <c r="L1557" i="10" s="1"/>
  <c r="K1557" i="10" s="1"/>
  <c r="N1558" i="10"/>
  <c r="J1560" i="10"/>
  <c r="I1559" i="10"/>
  <c r="B1561" i="10"/>
  <c r="D1560" i="10" a="1"/>
  <c r="D1560" i="10" s="1"/>
  <c r="E1560" i="10" a="1"/>
  <c r="E1560" i="10" s="1"/>
  <c r="C1560" i="10" a="1"/>
  <c r="C1560" i="10" s="1"/>
  <c r="Q691" i="10"/>
  <c r="G691" i="10"/>
  <c r="H690" i="10"/>
  <c r="I690" i="10" s="1"/>
  <c r="O690" i="10"/>
  <c r="J690" i="10" s="1"/>
  <c r="N689" i="10"/>
  <c r="P688" i="10"/>
  <c r="M688" i="10" a="1"/>
  <c r="M688" i="10" s="1"/>
  <c r="L688" i="10" s="1"/>
  <c r="K688" i="10" s="1"/>
  <c r="E692" i="10" a="1"/>
  <c r="E692" i="10" s="1"/>
  <c r="N1559" i="10" l="1"/>
  <c r="P1558" i="10"/>
  <c r="M1558" i="10" a="1"/>
  <c r="M1558" i="10" s="1"/>
  <c r="L1558" i="10" s="1"/>
  <c r="K1558" i="10" s="1"/>
  <c r="I1560" i="10"/>
  <c r="J1561" i="10"/>
  <c r="B1562" i="10"/>
  <c r="C1561" i="10" a="1"/>
  <c r="C1561" i="10" s="1"/>
  <c r="E1561" i="10" a="1"/>
  <c r="E1561" i="10" s="1"/>
  <c r="D1561" i="10" a="1"/>
  <c r="D1561" i="10" s="1"/>
  <c r="H691" i="10"/>
  <c r="I691" i="10" s="1"/>
  <c r="O691" i="10"/>
  <c r="J691" i="10" s="1"/>
  <c r="G692" i="10"/>
  <c r="Q692" i="10"/>
  <c r="N690" i="10"/>
  <c r="P689" i="10"/>
  <c r="M689" i="10" a="1"/>
  <c r="M689" i="10" s="1"/>
  <c r="L689" i="10" s="1"/>
  <c r="K689" i="10" s="1"/>
  <c r="E693" i="10" a="1"/>
  <c r="E693" i="10" s="1"/>
  <c r="N1560" i="10" l="1"/>
  <c r="P1559" i="10"/>
  <c r="M1559" i="10" a="1"/>
  <c r="M1559" i="10" s="1"/>
  <c r="L1559" i="10" s="1"/>
  <c r="K1559" i="10" s="1"/>
  <c r="I1561" i="10"/>
  <c r="J1562" i="10"/>
  <c r="B1563" i="10"/>
  <c r="E1562" i="10" a="1"/>
  <c r="E1562" i="10" s="1"/>
  <c r="C1562" i="10" a="1"/>
  <c r="C1562" i="10" s="1"/>
  <c r="D1562" i="10" a="1"/>
  <c r="D1562" i="10" s="1"/>
  <c r="Q693" i="10"/>
  <c r="G693" i="10"/>
  <c r="H692" i="10"/>
  <c r="I692" i="10" s="1"/>
  <c r="O692" i="10"/>
  <c r="J692" i="10" s="1"/>
  <c r="M690" i="10" a="1"/>
  <c r="M690" i="10" s="1"/>
  <c r="L690" i="10" s="1"/>
  <c r="K690" i="10" s="1"/>
  <c r="P690" i="10"/>
  <c r="N691" i="10"/>
  <c r="E694" i="10" a="1"/>
  <c r="E694" i="10" s="1"/>
  <c r="N1561" i="10" l="1"/>
  <c r="M1560" i="10" a="1"/>
  <c r="M1560" i="10" s="1"/>
  <c r="L1560" i="10" s="1"/>
  <c r="K1560" i="10" s="1"/>
  <c r="P1560" i="10"/>
  <c r="J1563" i="10"/>
  <c r="I1562" i="10"/>
  <c r="B1564" i="10"/>
  <c r="D1563" i="10" a="1"/>
  <c r="D1563" i="10" s="1"/>
  <c r="C1563" i="10" a="1"/>
  <c r="C1563" i="10" s="1"/>
  <c r="E1563" i="10" a="1"/>
  <c r="E1563" i="10" s="1"/>
  <c r="H693" i="10"/>
  <c r="I693" i="10" s="1"/>
  <c r="O693" i="10"/>
  <c r="J693" i="10" s="1"/>
  <c r="G694" i="10"/>
  <c r="Q694" i="10"/>
  <c r="N692" i="10"/>
  <c r="P691" i="10"/>
  <c r="M691" i="10" a="1"/>
  <c r="M691" i="10" s="1"/>
  <c r="L691" i="10" s="1"/>
  <c r="K691" i="10" s="1"/>
  <c r="E695" i="10" a="1"/>
  <c r="E695" i="10" s="1"/>
  <c r="N1562" i="10" l="1"/>
  <c r="M1561" i="10" a="1"/>
  <c r="M1561" i="10" s="1"/>
  <c r="L1561" i="10" s="1"/>
  <c r="K1561" i="10" s="1"/>
  <c r="P1561" i="10"/>
  <c r="I1563" i="10"/>
  <c r="J1564" i="10"/>
  <c r="B1565" i="10"/>
  <c r="C1564" i="10" a="1"/>
  <c r="C1564" i="10" s="1"/>
  <c r="D1564" i="10" a="1"/>
  <c r="D1564" i="10" s="1"/>
  <c r="E1564" i="10" a="1"/>
  <c r="E1564" i="10" s="1"/>
  <c r="Q695" i="10"/>
  <c r="G695" i="10"/>
  <c r="H694" i="10"/>
  <c r="I694" i="10" s="1"/>
  <c r="O694" i="10"/>
  <c r="J694" i="10" s="1"/>
  <c r="P692" i="10"/>
  <c r="M692" i="10" a="1"/>
  <c r="M692" i="10" s="1"/>
  <c r="L692" i="10" s="1"/>
  <c r="K692" i="10" s="1"/>
  <c r="N693" i="10"/>
  <c r="E696" i="10" a="1"/>
  <c r="E696" i="10" s="1"/>
  <c r="N1563" i="10" l="1"/>
  <c r="P1562" i="10"/>
  <c r="M1562" i="10" a="1"/>
  <c r="M1562" i="10" s="1"/>
  <c r="L1562" i="10" s="1"/>
  <c r="K1562" i="10" s="1"/>
  <c r="B1566" i="10"/>
  <c r="E1565" i="10" a="1"/>
  <c r="E1565" i="10" s="1"/>
  <c r="C1565" i="10" a="1"/>
  <c r="C1565" i="10" s="1"/>
  <c r="D1565" i="10" a="1"/>
  <c r="D1565" i="10" s="1"/>
  <c r="J1565" i="10"/>
  <c r="I1564" i="10"/>
  <c r="H695" i="10"/>
  <c r="I695" i="10" s="1"/>
  <c r="O695" i="10"/>
  <c r="J695" i="10" s="1"/>
  <c r="Q696" i="10"/>
  <c r="G696" i="10"/>
  <c r="P693" i="10"/>
  <c r="M693" i="10" a="1"/>
  <c r="M693" i="10" s="1"/>
  <c r="L693" i="10" s="1"/>
  <c r="K693" i="10" s="1"/>
  <c r="N694" i="10"/>
  <c r="E697" i="10" a="1"/>
  <c r="E697" i="10" s="1"/>
  <c r="N1564" i="10" l="1"/>
  <c r="P1563" i="10"/>
  <c r="M1563" i="10" a="1"/>
  <c r="M1563" i="10" s="1"/>
  <c r="L1563" i="10" s="1"/>
  <c r="K1563" i="10" s="1"/>
  <c r="J1566" i="10"/>
  <c r="I1565" i="10"/>
  <c r="B1567" i="10"/>
  <c r="C1566" i="10" a="1"/>
  <c r="C1566" i="10" s="1"/>
  <c r="E1566" i="10" a="1"/>
  <c r="E1566" i="10" s="1"/>
  <c r="D1566" i="10" a="1"/>
  <c r="D1566" i="10" s="1"/>
  <c r="Q697" i="10"/>
  <c r="G697" i="10"/>
  <c r="H696" i="10"/>
  <c r="I696" i="10" s="1"/>
  <c r="O696" i="10"/>
  <c r="J696" i="10" s="1"/>
  <c r="N695" i="10"/>
  <c r="M694" i="10" a="1"/>
  <c r="M694" i="10" s="1"/>
  <c r="L694" i="10" s="1"/>
  <c r="K694" i="10" s="1"/>
  <c r="P694" i="10"/>
  <c r="E698" i="10" a="1"/>
  <c r="E698" i="10" s="1"/>
  <c r="N1565" i="10" l="1"/>
  <c r="M1564" i="10" a="1"/>
  <c r="M1564" i="10" s="1"/>
  <c r="L1564" i="10" s="1"/>
  <c r="K1564" i="10" s="1"/>
  <c r="P1564" i="10"/>
  <c r="B1568" i="10"/>
  <c r="D1567" i="10" a="1"/>
  <c r="D1567" i="10" s="1"/>
  <c r="C1567" i="10" a="1"/>
  <c r="C1567" i="10" s="1"/>
  <c r="E1567" i="10" a="1"/>
  <c r="E1567" i="10" s="1"/>
  <c r="I1566" i="10"/>
  <c r="J1567" i="10"/>
  <c r="Q698" i="10"/>
  <c r="G698" i="10"/>
  <c r="O697" i="10"/>
  <c r="J697" i="10" s="1"/>
  <c r="H697" i="10"/>
  <c r="I697" i="10" s="1"/>
  <c r="M695" i="10" a="1"/>
  <c r="M695" i="10" s="1"/>
  <c r="L695" i="10" s="1"/>
  <c r="K695" i="10" s="1"/>
  <c r="P695" i="10"/>
  <c r="N696" i="10"/>
  <c r="E699" i="10" a="1"/>
  <c r="E699" i="10" s="1"/>
  <c r="M1565" i="10" l="1" a="1"/>
  <c r="M1565" i="10" s="1"/>
  <c r="L1565" i="10" s="1"/>
  <c r="K1565" i="10" s="1"/>
  <c r="P1565" i="10"/>
  <c r="N1566" i="10"/>
  <c r="I1567" i="10"/>
  <c r="J1568" i="10"/>
  <c r="B1569" i="10"/>
  <c r="C1568" i="10" a="1"/>
  <c r="C1568" i="10" s="1"/>
  <c r="D1568" i="10" a="1"/>
  <c r="D1568" i="10" s="1"/>
  <c r="E1568" i="10" a="1"/>
  <c r="E1568" i="10" s="1"/>
  <c r="O698" i="10"/>
  <c r="J698" i="10" s="1"/>
  <c r="H698" i="10"/>
  <c r="I698" i="10" s="1"/>
  <c r="Q699" i="10"/>
  <c r="G699" i="10"/>
  <c r="N697" i="10"/>
  <c r="M696" i="10" a="1"/>
  <c r="M696" i="10" s="1"/>
  <c r="L696" i="10" s="1"/>
  <c r="K696" i="10" s="1"/>
  <c r="P696" i="10"/>
  <c r="E700" i="10" a="1"/>
  <c r="E700" i="10" s="1"/>
  <c r="N1567" i="10" l="1"/>
  <c r="P1566" i="10"/>
  <c r="M1566" i="10" a="1"/>
  <c r="M1566" i="10" s="1"/>
  <c r="L1566" i="10" s="1"/>
  <c r="K1566" i="10" s="1"/>
  <c r="I1568" i="10"/>
  <c r="J1569" i="10"/>
  <c r="B1570" i="10"/>
  <c r="C1569" i="10" a="1"/>
  <c r="C1569" i="10" s="1"/>
  <c r="E1569" i="10" a="1"/>
  <c r="E1569" i="10" s="1"/>
  <c r="D1569" i="10" a="1"/>
  <c r="D1569" i="10" s="1"/>
  <c r="H699" i="10"/>
  <c r="I699" i="10" s="1"/>
  <c r="O699" i="10"/>
  <c r="J699" i="10" s="1"/>
  <c r="G700" i="10"/>
  <c r="Q700" i="10"/>
  <c r="N698" i="10"/>
  <c r="M697" i="10" a="1"/>
  <c r="M697" i="10" s="1"/>
  <c r="L697" i="10" s="1"/>
  <c r="K697" i="10" s="1"/>
  <c r="P697" i="10"/>
  <c r="E701" i="10" a="1"/>
  <c r="E701" i="10" s="1"/>
  <c r="N1568" i="10" l="1"/>
  <c r="M1567" i="10" a="1"/>
  <c r="M1567" i="10" s="1"/>
  <c r="L1567" i="10" s="1"/>
  <c r="K1567" i="10" s="1"/>
  <c r="P1567" i="10"/>
  <c r="I1569" i="10"/>
  <c r="J1570" i="10"/>
  <c r="B1571" i="10"/>
  <c r="C1570" i="10" a="1"/>
  <c r="C1570" i="10" s="1"/>
  <c r="D1570" i="10" a="1"/>
  <c r="D1570" i="10" s="1"/>
  <c r="E1570" i="10" a="1"/>
  <c r="E1570" i="10" s="1"/>
  <c r="Q701" i="10"/>
  <c r="G701" i="10"/>
  <c r="O700" i="10"/>
  <c r="J700" i="10" s="1"/>
  <c r="H700" i="10"/>
  <c r="I700" i="10" s="1"/>
  <c r="N699" i="10"/>
  <c r="M698" i="10" a="1"/>
  <c r="M698" i="10" s="1"/>
  <c r="L698" i="10" s="1"/>
  <c r="K698" i="10" s="1"/>
  <c r="P698" i="10"/>
  <c r="E702" i="10" a="1"/>
  <c r="E702" i="10" s="1"/>
  <c r="N1569" i="10" l="1"/>
  <c r="M1568" i="10" a="1"/>
  <c r="M1568" i="10" s="1"/>
  <c r="L1568" i="10" s="1"/>
  <c r="K1568" i="10" s="1"/>
  <c r="P1568" i="10"/>
  <c r="I1570" i="10"/>
  <c r="J1571" i="10"/>
  <c r="B1572" i="10"/>
  <c r="D1571" i="10" a="1"/>
  <c r="D1571" i="10" s="1"/>
  <c r="C1571" i="10" a="1"/>
  <c r="C1571" i="10" s="1"/>
  <c r="E1571" i="10" a="1"/>
  <c r="E1571" i="10" s="1"/>
  <c r="H701" i="10"/>
  <c r="I701" i="10" s="1"/>
  <c r="O701" i="10"/>
  <c r="J701" i="10" s="1"/>
  <c r="G702" i="10"/>
  <c r="Q702" i="10"/>
  <c r="N700" i="10"/>
  <c r="P699" i="10"/>
  <c r="M699" i="10" a="1"/>
  <c r="M699" i="10" s="1"/>
  <c r="L699" i="10" s="1"/>
  <c r="K699" i="10" s="1"/>
  <c r="E703" i="10" a="1"/>
  <c r="E703" i="10" s="1"/>
  <c r="N1570" i="10" l="1"/>
  <c r="P1569" i="10"/>
  <c r="M1569" i="10" a="1"/>
  <c r="M1569" i="10" s="1"/>
  <c r="L1569" i="10" s="1"/>
  <c r="K1569" i="10" s="1"/>
  <c r="J1572" i="10"/>
  <c r="I1571" i="10"/>
  <c r="B1573" i="10"/>
  <c r="D1572" i="10" a="1"/>
  <c r="D1572" i="10" s="1"/>
  <c r="E1572" i="10" a="1"/>
  <c r="E1572" i="10" s="1"/>
  <c r="C1572" i="10" a="1"/>
  <c r="C1572" i="10" s="1"/>
  <c r="Q703" i="10"/>
  <c r="G703" i="10"/>
  <c r="O702" i="10"/>
  <c r="J702" i="10" s="1"/>
  <c r="H702" i="10"/>
  <c r="I702" i="10" s="1"/>
  <c r="N701" i="10"/>
  <c r="P700" i="10"/>
  <c r="M700" i="10" a="1"/>
  <c r="M700" i="10" s="1"/>
  <c r="L700" i="10" s="1"/>
  <c r="K700" i="10" s="1"/>
  <c r="E704" i="10" a="1"/>
  <c r="E704" i="10" s="1"/>
  <c r="N1571" i="10" l="1"/>
  <c r="P1570" i="10"/>
  <c r="M1570" i="10" a="1"/>
  <c r="M1570" i="10" s="1"/>
  <c r="L1570" i="10" s="1"/>
  <c r="K1570" i="10" s="1"/>
  <c r="J1573" i="10"/>
  <c r="I1572" i="10"/>
  <c r="B1574" i="10"/>
  <c r="C1573" i="10" a="1"/>
  <c r="C1573" i="10" s="1"/>
  <c r="D1573" i="10" a="1"/>
  <c r="D1573" i="10" s="1"/>
  <c r="E1573" i="10" a="1"/>
  <c r="E1573" i="10" s="1"/>
  <c r="H703" i="10"/>
  <c r="I703" i="10" s="1"/>
  <c r="O703" i="10"/>
  <c r="J703" i="10" s="1"/>
  <c r="Q704" i="10"/>
  <c r="G704" i="10"/>
  <c r="N702" i="10"/>
  <c r="M701" i="10" a="1"/>
  <c r="M701" i="10" s="1"/>
  <c r="L701" i="10" s="1"/>
  <c r="K701" i="10" s="1"/>
  <c r="P701" i="10"/>
  <c r="E705" i="10" a="1"/>
  <c r="E705" i="10" s="1"/>
  <c r="N1572" i="10" l="1"/>
  <c r="P1571" i="10"/>
  <c r="M1571" i="10" a="1"/>
  <c r="M1571" i="10" s="1"/>
  <c r="L1571" i="10" s="1"/>
  <c r="K1571" i="10" s="1"/>
  <c r="B1575" i="10"/>
  <c r="E1574" i="10" a="1"/>
  <c r="E1574" i="10" s="1"/>
  <c r="C1574" i="10" a="1"/>
  <c r="C1574" i="10" s="1"/>
  <c r="D1574" i="10" a="1"/>
  <c r="D1574" i="10" s="1"/>
  <c r="I1573" i="10"/>
  <c r="J1574" i="10"/>
  <c r="H704" i="10"/>
  <c r="I704" i="10" s="1"/>
  <c r="O704" i="10"/>
  <c r="J704" i="10" s="1"/>
  <c r="Q705" i="10"/>
  <c r="G705" i="10"/>
  <c r="N703" i="10"/>
  <c r="M702" i="10" a="1"/>
  <c r="M702" i="10" s="1"/>
  <c r="L702" i="10" s="1"/>
  <c r="K702" i="10" s="1"/>
  <c r="P702" i="10"/>
  <c r="E706" i="10" a="1"/>
  <c r="E706" i="10" s="1"/>
  <c r="N1573" i="10" l="1"/>
  <c r="P1572" i="10"/>
  <c r="M1572" i="10" a="1"/>
  <c r="M1572" i="10" s="1"/>
  <c r="L1572" i="10" s="1"/>
  <c r="K1572" i="10" s="1"/>
  <c r="J1575" i="10"/>
  <c r="I1574" i="10"/>
  <c r="B1576" i="10"/>
  <c r="D1575" i="10" a="1"/>
  <c r="D1575" i="10" s="1"/>
  <c r="E1575" i="10" a="1"/>
  <c r="E1575" i="10" s="1"/>
  <c r="C1575" i="10" a="1"/>
  <c r="C1575" i="10" s="1"/>
  <c r="O705" i="10"/>
  <c r="J705" i="10" s="1"/>
  <c r="H705" i="10"/>
  <c r="I705" i="10" s="1"/>
  <c r="Q706" i="10"/>
  <c r="G706" i="10"/>
  <c r="M703" i="10" a="1"/>
  <c r="M703" i="10" s="1"/>
  <c r="L703" i="10" s="1"/>
  <c r="K703" i="10" s="1"/>
  <c r="P703" i="10"/>
  <c r="N704" i="10"/>
  <c r="E707" i="10" a="1"/>
  <c r="E707" i="10" s="1"/>
  <c r="N1574" i="10" l="1"/>
  <c r="M1573" i="10" a="1"/>
  <c r="M1573" i="10" s="1"/>
  <c r="L1573" i="10" s="1"/>
  <c r="K1573" i="10" s="1"/>
  <c r="P1573" i="10"/>
  <c r="I1575" i="10"/>
  <c r="J1576" i="10"/>
  <c r="B1577" i="10"/>
  <c r="C1576" i="10" a="1"/>
  <c r="C1576" i="10" s="1"/>
  <c r="D1576" i="10" a="1"/>
  <c r="D1576" i="10" s="1"/>
  <c r="E1576" i="10" a="1"/>
  <c r="E1576" i="10" s="1"/>
  <c r="Q707" i="10"/>
  <c r="G707" i="10"/>
  <c r="O706" i="10"/>
  <c r="J706" i="10" s="1"/>
  <c r="H706" i="10"/>
  <c r="I706" i="10" s="1"/>
  <c r="N705" i="10"/>
  <c r="P704" i="10"/>
  <c r="M704" i="10" a="1"/>
  <c r="M704" i="10" s="1"/>
  <c r="L704" i="10" s="1"/>
  <c r="K704" i="10" s="1"/>
  <c r="E708" i="10" a="1"/>
  <c r="E708" i="10" s="1"/>
  <c r="N1575" i="10" l="1"/>
  <c r="M1574" i="10" a="1"/>
  <c r="M1574" i="10" s="1"/>
  <c r="L1574" i="10" s="1"/>
  <c r="K1574" i="10" s="1"/>
  <c r="P1574" i="10"/>
  <c r="I1576" i="10"/>
  <c r="J1577" i="10"/>
  <c r="B1578" i="10"/>
  <c r="E1577" i="10" a="1"/>
  <c r="E1577" i="10" s="1"/>
  <c r="C1577" i="10" a="1"/>
  <c r="C1577" i="10" s="1"/>
  <c r="D1577" i="10" a="1"/>
  <c r="D1577" i="10" s="1"/>
  <c r="H707" i="10"/>
  <c r="I707" i="10" s="1"/>
  <c r="O707" i="10"/>
  <c r="J707" i="10" s="1"/>
  <c r="G708" i="10"/>
  <c r="Q708" i="10"/>
  <c r="M705" i="10" a="1"/>
  <c r="M705" i="10" s="1"/>
  <c r="L705" i="10" s="1"/>
  <c r="K705" i="10" s="1"/>
  <c r="P705" i="10"/>
  <c r="N706" i="10"/>
  <c r="E709" i="10" a="1"/>
  <c r="E709" i="10" s="1"/>
  <c r="N1576" i="10" l="1"/>
  <c r="P1575" i="10"/>
  <c r="M1575" i="10" a="1"/>
  <c r="M1575" i="10" s="1"/>
  <c r="L1575" i="10" s="1"/>
  <c r="K1575" i="10" s="1"/>
  <c r="J1578" i="10"/>
  <c r="I1577" i="10"/>
  <c r="B1579" i="10"/>
  <c r="C1578" i="10" a="1"/>
  <c r="C1578" i="10" s="1"/>
  <c r="D1578" i="10" a="1"/>
  <c r="D1578" i="10" s="1"/>
  <c r="E1578" i="10" a="1"/>
  <c r="E1578" i="10" s="1"/>
  <c r="H708" i="10"/>
  <c r="I708" i="10" s="1"/>
  <c r="O708" i="10"/>
  <c r="J708" i="10" s="1"/>
  <c r="Q709" i="10"/>
  <c r="G709" i="10"/>
  <c r="M706" i="10" a="1"/>
  <c r="M706" i="10" s="1"/>
  <c r="L706" i="10" s="1"/>
  <c r="K706" i="10" s="1"/>
  <c r="P706" i="10"/>
  <c r="N707" i="10"/>
  <c r="E710" i="10" a="1"/>
  <c r="E710" i="10" s="1"/>
  <c r="N1577" i="10" l="1"/>
  <c r="P1576" i="10"/>
  <c r="M1576" i="10" a="1"/>
  <c r="M1576" i="10" s="1"/>
  <c r="L1576" i="10" s="1"/>
  <c r="K1576" i="10" s="1"/>
  <c r="I1578" i="10"/>
  <c r="J1579" i="10"/>
  <c r="B1580" i="10"/>
  <c r="C1579" i="10" a="1"/>
  <c r="C1579" i="10" s="1"/>
  <c r="D1579" i="10" a="1"/>
  <c r="D1579" i="10" s="1"/>
  <c r="E1579" i="10" a="1"/>
  <c r="E1579" i="10" s="1"/>
  <c r="G710" i="10"/>
  <c r="Q710" i="10"/>
  <c r="H709" i="10"/>
  <c r="I709" i="10" s="1"/>
  <c r="O709" i="10"/>
  <c r="J709" i="10" s="1"/>
  <c r="N708" i="10"/>
  <c r="P707" i="10"/>
  <c r="M707" i="10" a="1"/>
  <c r="M707" i="10" s="1"/>
  <c r="L707" i="10" s="1"/>
  <c r="K707" i="10" s="1"/>
  <c r="E711" i="10" a="1"/>
  <c r="E711" i="10" s="1"/>
  <c r="N1578" i="10" l="1"/>
  <c r="M1577" i="10" a="1"/>
  <c r="M1577" i="10" s="1"/>
  <c r="L1577" i="10" s="1"/>
  <c r="K1577" i="10" s="1"/>
  <c r="P1577" i="10"/>
  <c r="J1580" i="10"/>
  <c r="I1579" i="10"/>
  <c r="B1581" i="10"/>
  <c r="D1580" i="10" a="1"/>
  <c r="D1580" i="10" s="1"/>
  <c r="E1580" i="10" a="1"/>
  <c r="E1580" i="10" s="1"/>
  <c r="C1580" i="10" a="1"/>
  <c r="C1580" i="10" s="1"/>
  <c r="Q711" i="10"/>
  <c r="G711" i="10"/>
  <c r="H710" i="10"/>
  <c r="I710" i="10" s="1"/>
  <c r="O710" i="10"/>
  <c r="J710" i="10" s="1"/>
  <c r="P708" i="10"/>
  <c r="M708" i="10" a="1"/>
  <c r="M708" i="10" s="1"/>
  <c r="L708" i="10" s="1"/>
  <c r="K708" i="10" s="1"/>
  <c r="N709" i="10"/>
  <c r="E712" i="10" a="1"/>
  <c r="E712" i="10" s="1"/>
  <c r="N1579" i="10" l="1"/>
  <c r="P1578" i="10"/>
  <c r="M1578" i="10" a="1"/>
  <c r="M1578" i="10" s="1"/>
  <c r="L1578" i="10" s="1"/>
  <c r="K1578" i="10" s="1"/>
  <c r="J1581" i="10"/>
  <c r="I1580" i="10"/>
  <c r="B1582" i="10"/>
  <c r="C1581" i="10" a="1"/>
  <c r="C1581" i="10" s="1"/>
  <c r="D1581" i="10" a="1"/>
  <c r="D1581" i="10" s="1"/>
  <c r="E1581" i="10" a="1"/>
  <c r="E1581" i="10" s="1"/>
  <c r="Q712" i="10"/>
  <c r="G712" i="10"/>
  <c r="H711" i="10"/>
  <c r="I711" i="10" s="1"/>
  <c r="O711" i="10"/>
  <c r="J711" i="10" s="1"/>
  <c r="P709" i="10"/>
  <c r="M709" i="10" a="1"/>
  <c r="M709" i="10" s="1"/>
  <c r="L709" i="10" s="1"/>
  <c r="K709" i="10" s="1"/>
  <c r="N710" i="10"/>
  <c r="E713" i="10" a="1"/>
  <c r="E713" i="10" s="1"/>
  <c r="N1580" i="10" l="1"/>
  <c r="P1579" i="10"/>
  <c r="M1579" i="10" a="1"/>
  <c r="M1579" i="10" s="1"/>
  <c r="L1579" i="10" s="1"/>
  <c r="K1579" i="10" s="1"/>
  <c r="B1583" i="10"/>
  <c r="E1582" i="10" a="1"/>
  <c r="E1582" i="10" s="1"/>
  <c r="C1582" i="10" a="1"/>
  <c r="C1582" i="10" s="1"/>
  <c r="D1582" i="10" a="1"/>
  <c r="D1582" i="10" s="1"/>
  <c r="I1581" i="10"/>
  <c r="J1582" i="10"/>
  <c r="O712" i="10"/>
  <c r="J712" i="10" s="1"/>
  <c r="H712" i="10"/>
  <c r="I712" i="10" s="1"/>
  <c r="Q713" i="10"/>
  <c r="G713" i="10"/>
  <c r="N711" i="10"/>
  <c r="M710" i="10" a="1"/>
  <c r="M710" i="10" s="1"/>
  <c r="L710" i="10" s="1"/>
  <c r="K710" i="10" s="1"/>
  <c r="P710" i="10"/>
  <c r="E714" i="10" a="1"/>
  <c r="E714" i="10" s="1"/>
  <c r="N1581" i="10" l="1"/>
  <c r="P1580" i="10"/>
  <c r="M1580" i="10" a="1"/>
  <c r="M1580" i="10" s="1"/>
  <c r="L1580" i="10" s="1"/>
  <c r="K1580" i="10" s="1"/>
  <c r="J1583" i="10"/>
  <c r="I1582" i="10"/>
  <c r="B1584" i="10"/>
  <c r="D1583" i="10" a="1"/>
  <c r="D1583" i="10" s="1"/>
  <c r="E1583" i="10" a="1"/>
  <c r="E1583" i="10" s="1"/>
  <c r="C1583" i="10" a="1"/>
  <c r="C1583" i="10" s="1"/>
  <c r="Q714" i="10"/>
  <c r="G714" i="10"/>
  <c r="H713" i="10"/>
  <c r="I713" i="10" s="1"/>
  <c r="O713" i="10"/>
  <c r="J713" i="10" s="1"/>
  <c r="M711" i="10" a="1"/>
  <c r="M711" i="10" s="1"/>
  <c r="L711" i="10" s="1"/>
  <c r="K711" i="10" s="1"/>
  <c r="P711" i="10"/>
  <c r="N712" i="10"/>
  <c r="E715" i="10" a="1"/>
  <c r="E715" i="10" s="1"/>
  <c r="N1582" i="10" l="1"/>
  <c r="M1581" i="10" a="1"/>
  <c r="M1581" i="10" s="1"/>
  <c r="L1581" i="10" s="1"/>
  <c r="K1581" i="10" s="1"/>
  <c r="P1581" i="10"/>
  <c r="I1583" i="10"/>
  <c r="J1584" i="10"/>
  <c r="B1585" i="10"/>
  <c r="C1584" i="10" a="1"/>
  <c r="C1584" i="10" s="1"/>
  <c r="D1584" i="10" a="1"/>
  <c r="D1584" i="10" s="1"/>
  <c r="E1584" i="10" a="1"/>
  <c r="E1584" i="10" s="1"/>
  <c r="O714" i="10"/>
  <c r="J714" i="10" s="1"/>
  <c r="H714" i="10"/>
  <c r="I714" i="10" s="1"/>
  <c r="Q715" i="10"/>
  <c r="G715" i="10"/>
  <c r="N713" i="10"/>
  <c r="M712" i="10" a="1"/>
  <c r="M712" i="10" s="1"/>
  <c r="L712" i="10" s="1"/>
  <c r="K712" i="10" s="1"/>
  <c r="P712" i="10"/>
  <c r="E716" i="10" a="1"/>
  <c r="E716" i="10" s="1"/>
  <c r="N1583" i="10" l="1"/>
  <c r="P1582" i="10"/>
  <c r="M1582" i="10" a="1"/>
  <c r="M1582" i="10" s="1"/>
  <c r="L1582" i="10" s="1"/>
  <c r="K1582" i="10" s="1"/>
  <c r="I1584" i="10"/>
  <c r="J1585" i="10"/>
  <c r="B1586" i="10"/>
  <c r="E1585" i="10" a="1"/>
  <c r="E1585" i="10" s="1"/>
  <c r="C1585" i="10" a="1"/>
  <c r="C1585" i="10" s="1"/>
  <c r="D1585" i="10" a="1"/>
  <c r="D1585" i="10" s="1"/>
  <c r="G716" i="10"/>
  <c r="Q716" i="10"/>
  <c r="H715" i="10"/>
  <c r="I715" i="10" s="1"/>
  <c r="O715" i="10"/>
  <c r="J715" i="10" s="1"/>
  <c r="N714" i="10"/>
  <c r="M713" i="10" a="1"/>
  <c r="M713" i="10" s="1"/>
  <c r="L713" i="10" s="1"/>
  <c r="K713" i="10" s="1"/>
  <c r="P713" i="10"/>
  <c r="E717" i="10" a="1"/>
  <c r="E717" i="10" s="1"/>
  <c r="N1584" i="10" l="1"/>
  <c r="P1583" i="10"/>
  <c r="M1583" i="10" a="1"/>
  <c r="M1583" i="10" s="1"/>
  <c r="L1583" i="10" s="1"/>
  <c r="K1583" i="10" s="1"/>
  <c r="J1586" i="10"/>
  <c r="I1585" i="10"/>
  <c r="B1587" i="10"/>
  <c r="C1586" i="10" a="1"/>
  <c r="C1586" i="10" s="1"/>
  <c r="D1586" i="10" a="1"/>
  <c r="D1586" i="10" s="1"/>
  <c r="E1586" i="10" a="1"/>
  <c r="E1586" i="10" s="1"/>
  <c r="H716" i="10"/>
  <c r="I716" i="10" s="1"/>
  <c r="O716" i="10"/>
  <c r="J716" i="10" s="1"/>
  <c r="Q717" i="10"/>
  <c r="G717" i="10"/>
  <c r="M714" i="10" a="1"/>
  <c r="M714" i="10" s="1"/>
  <c r="L714" i="10" s="1"/>
  <c r="K714" i="10" s="1"/>
  <c r="P714" i="10"/>
  <c r="N715" i="10"/>
  <c r="E718" i="10" a="1"/>
  <c r="E718" i="10" s="1"/>
  <c r="N1585" i="10" l="1"/>
  <c r="P1584" i="10"/>
  <c r="M1584" i="10" a="1"/>
  <c r="M1584" i="10" s="1"/>
  <c r="L1584" i="10" s="1"/>
  <c r="K1584" i="10" s="1"/>
  <c r="I1586" i="10"/>
  <c r="J1587" i="10"/>
  <c r="B1588" i="10"/>
  <c r="C1587" i="10" a="1"/>
  <c r="C1587" i="10" s="1"/>
  <c r="D1587" i="10" a="1"/>
  <c r="D1587" i="10" s="1"/>
  <c r="E1587" i="10" a="1"/>
  <c r="E1587" i="10" s="1"/>
  <c r="G718" i="10"/>
  <c r="Q718" i="10"/>
  <c r="H717" i="10"/>
  <c r="I717" i="10" s="1"/>
  <c r="O717" i="10"/>
  <c r="J717" i="10" s="1"/>
  <c r="N716" i="10"/>
  <c r="P715" i="10"/>
  <c r="M715" i="10" a="1"/>
  <c r="M715" i="10" s="1"/>
  <c r="L715" i="10" s="1"/>
  <c r="K715" i="10" s="1"/>
  <c r="E719" i="10" a="1"/>
  <c r="E719" i="10" s="1"/>
  <c r="N1586" i="10" l="1"/>
  <c r="P1585" i="10"/>
  <c r="M1585" i="10" a="1"/>
  <c r="M1585" i="10" s="1"/>
  <c r="L1585" i="10" s="1"/>
  <c r="K1585" i="10" s="1"/>
  <c r="J1588" i="10"/>
  <c r="I1587" i="10"/>
  <c r="B1589" i="10"/>
  <c r="D1588" i="10" a="1"/>
  <c r="D1588" i="10" s="1"/>
  <c r="E1588" i="10" a="1"/>
  <c r="E1588" i="10" s="1"/>
  <c r="C1588" i="10" a="1"/>
  <c r="C1588" i="10" s="1"/>
  <c r="Q719" i="10"/>
  <c r="G719" i="10"/>
  <c r="H718" i="10"/>
  <c r="I718" i="10" s="1"/>
  <c r="O718" i="10"/>
  <c r="J718" i="10" s="1"/>
  <c r="P716" i="10"/>
  <c r="M716" i="10" a="1"/>
  <c r="M716" i="10" s="1"/>
  <c r="L716" i="10" s="1"/>
  <c r="K716" i="10" s="1"/>
  <c r="N717" i="10"/>
  <c r="E720" i="10" a="1"/>
  <c r="E720" i="10" s="1"/>
  <c r="N1587" i="10" l="1"/>
  <c r="M1586" i="10" a="1"/>
  <c r="M1586" i="10" s="1"/>
  <c r="L1586" i="10" s="1"/>
  <c r="K1586" i="10" s="1"/>
  <c r="P1586" i="10"/>
  <c r="J1589" i="10"/>
  <c r="I1588" i="10"/>
  <c r="B1590" i="10"/>
  <c r="C1589" i="10" a="1"/>
  <c r="C1589" i="10" s="1"/>
  <c r="D1589" i="10" a="1"/>
  <c r="D1589" i="10" s="1"/>
  <c r="E1589" i="10" a="1"/>
  <c r="E1589" i="10" s="1"/>
  <c r="H719" i="10"/>
  <c r="I719" i="10" s="1"/>
  <c r="O719" i="10"/>
  <c r="J719" i="10" s="1"/>
  <c r="Q720" i="10"/>
  <c r="G720" i="10"/>
  <c r="N718" i="10"/>
  <c r="M717" i="10" a="1"/>
  <c r="M717" i="10" s="1"/>
  <c r="L717" i="10" s="1"/>
  <c r="K717" i="10" s="1"/>
  <c r="P717" i="10"/>
  <c r="E721" i="10" a="1"/>
  <c r="E721" i="10" s="1"/>
  <c r="N1588" i="10" l="1"/>
  <c r="P1587" i="10"/>
  <c r="M1587" i="10" a="1"/>
  <c r="M1587" i="10" s="1"/>
  <c r="L1587" i="10" s="1"/>
  <c r="K1587" i="10" s="1"/>
  <c r="B1591" i="10"/>
  <c r="E1590" i="10" a="1"/>
  <c r="E1590" i="10" s="1"/>
  <c r="C1590" i="10" a="1"/>
  <c r="C1590" i="10" s="1"/>
  <c r="D1590" i="10" a="1"/>
  <c r="D1590" i="10" s="1"/>
  <c r="I1589" i="10"/>
  <c r="J1590" i="10"/>
  <c r="Q721" i="10"/>
  <c r="G721" i="10"/>
  <c r="H720" i="10"/>
  <c r="I720" i="10" s="1"/>
  <c r="O720" i="10"/>
  <c r="J720" i="10" s="1"/>
  <c r="M718" i="10" a="1"/>
  <c r="M718" i="10" s="1"/>
  <c r="L718" i="10" s="1"/>
  <c r="K718" i="10" s="1"/>
  <c r="P718" i="10"/>
  <c r="N719" i="10"/>
  <c r="E722" i="10" a="1"/>
  <c r="E722" i="10" s="1"/>
  <c r="N1589" i="10" l="1"/>
  <c r="P1588" i="10"/>
  <c r="M1588" i="10" a="1"/>
  <c r="M1588" i="10" s="1"/>
  <c r="L1588" i="10" s="1"/>
  <c r="K1588" i="10" s="1"/>
  <c r="J1591" i="10"/>
  <c r="I1590" i="10"/>
  <c r="B1592" i="10"/>
  <c r="D1591" i="10" a="1"/>
  <c r="D1591" i="10" s="1"/>
  <c r="E1591" i="10" a="1"/>
  <c r="E1591" i="10" s="1"/>
  <c r="C1591" i="10" a="1"/>
  <c r="C1591" i="10" s="1"/>
  <c r="H721" i="10"/>
  <c r="I721" i="10" s="1"/>
  <c r="O721" i="10"/>
  <c r="J721" i="10" s="1"/>
  <c r="Q722" i="10"/>
  <c r="G722" i="10"/>
  <c r="N720" i="10"/>
  <c r="M719" i="10" a="1"/>
  <c r="M719" i="10" s="1"/>
  <c r="L719" i="10" s="1"/>
  <c r="K719" i="10" s="1"/>
  <c r="P719" i="10"/>
  <c r="E723" i="10" a="1"/>
  <c r="E723" i="10" s="1"/>
  <c r="N1590" i="10" l="1"/>
  <c r="P1589" i="10"/>
  <c r="M1589" i="10" a="1"/>
  <c r="M1589" i="10" s="1"/>
  <c r="L1589" i="10" s="1"/>
  <c r="K1589" i="10" s="1"/>
  <c r="B1593" i="10"/>
  <c r="C1592" i="10" a="1"/>
  <c r="C1592" i="10" s="1"/>
  <c r="D1592" i="10" a="1"/>
  <c r="D1592" i="10" s="1"/>
  <c r="E1592" i="10" a="1"/>
  <c r="E1592" i="10" s="1"/>
  <c r="I1591" i="10"/>
  <c r="J1592" i="10"/>
  <c r="Q723" i="10"/>
  <c r="G723" i="10"/>
  <c r="H722" i="10"/>
  <c r="I722" i="10" s="1"/>
  <c r="O722" i="10"/>
  <c r="J722" i="10" s="1"/>
  <c r="N721" i="10"/>
  <c r="P720" i="10"/>
  <c r="M720" i="10" a="1"/>
  <c r="M720" i="10" s="1"/>
  <c r="L720" i="10" s="1"/>
  <c r="K720" i="10" s="1"/>
  <c r="E724" i="10" a="1"/>
  <c r="E724" i="10" s="1"/>
  <c r="M1590" i="10" l="1" a="1"/>
  <c r="M1590" i="10" s="1"/>
  <c r="L1590" i="10" s="1"/>
  <c r="K1590" i="10" s="1"/>
  <c r="P1590" i="10"/>
  <c r="N1591" i="10"/>
  <c r="I1592" i="10"/>
  <c r="J1593" i="10"/>
  <c r="B1594" i="10"/>
  <c r="E1593" i="10" a="1"/>
  <c r="E1593" i="10" s="1"/>
  <c r="C1593" i="10" a="1"/>
  <c r="C1593" i="10" s="1"/>
  <c r="D1593" i="10" a="1"/>
  <c r="D1593" i="10" s="1"/>
  <c r="H723" i="10"/>
  <c r="I723" i="10" s="1"/>
  <c r="O723" i="10"/>
  <c r="J723" i="10" s="1"/>
  <c r="G724" i="10"/>
  <c r="Q724" i="10"/>
  <c r="N722" i="10"/>
  <c r="M721" i="10" a="1"/>
  <c r="M721" i="10" s="1"/>
  <c r="L721" i="10" s="1"/>
  <c r="K721" i="10" s="1"/>
  <c r="P721" i="10"/>
  <c r="E725" i="10" a="1"/>
  <c r="E725" i="10" s="1"/>
  <c r="N1592" i="10" l="1"/>
  <c r="P1591" i="10"/>
  <c r="M1591" i="10" a="1"/>
  <c r="M1591" i="10" s="1"/>
  <c r="L1591" i="10" s="1"/>
  <c r="K1591" i="10" s="1"/>
  <c r="J1594" i="10"/>
  <c r="I1593" i="10"/>
  <c r="B1595" i="10"/>
  <c r="C1594" i="10" a="1"/>
  <c r="C1594" i="10" s="1"/>
  <c r="D1594" i="10" a="1"/>
  <c r="D1594" i="10" s="1"/>
  <c r="E1594" i="10" a="1"/>
  <c r="E1594" i="10" s="1"/>
  <c r="O724" i="10"/>
  <c r="J724" i="10" s="1"/>
  <c r="H724" i="10"/>
  <c r="I724" i="10" s="1"/>
  <c r="Q725" i="10"/>
  <c r="G725" i="10"/>
  <c r="M722" i="10" a="1"/>
  <c r="M722" i="10" s="1"/>
  <c r="L722" i="10" s="1"/>
  <c r="K722" i="10" s="1"/>
  <c r="P722" i="10"/>
  <c r="N723" i="10"/>
  <c r="E726" i="10" a="1"/>
  <c r="E726" i="10" s="1"/>
  <c r="N1593" i="10" l="1"/>
  <c r="P1592" i="10"/>
  <c r="M1592" i="10" a="1"/>
  <c r="M1592" i="10" s="1"/>
  <c r="L1592" i="10" s="1"/>
  <c r="K1592" i="10" s="1"/>
  <c r="B1596" i="10"/>
  <c r="C1595" i="10" a="1"/>
  <c r="C1595" i="10" s="1"/>
  <c r="D1595" i="10" a="1"/>
  <c r="D1595" i="10" s="1"/>
  <c r="E1595" i="10" a="1"/>
  <c r="E1595" i="10" s="1"/>
  <c r="I1594" i="10"/>
  <c r="J1595" i="10"/>
  <c r="G726" i="10"/>
  <c r="Q726" i="10"/>
  <c r="H725" i="10"/>
  <c r="I725" i="10" s="1"/>
  <c r="O725" i="10"/>
  <c r="J725" i="10" s="1"/>
  <c r="P723" i="10"/>
  <c r="M723" i="10" a="1"/>
  <c r="M723" i="10" s="1"/>
  <c r="L723" i="10" s="1"/>
  <c r="K723" i="10" s="1"/>
  <c r="N724" i="10"/>
  <c r="E727" i="10" a="1"/>
  <c r="E727" i="10" s="1"/>
  <c r="M1593" i="10" l="1" a="1"/>
  <c r="M1593" i="10" s="1"/>
  <c r="L1593" i="10" s="1"/>
  <c r="K1593" i="10" s="1"/>
  <c r="P1593" i="10"/>
  <c r="N1594" i="10"/>
  <c r="J1596" i="10"/>
  <c r="I1595" i="10"/>
  <c r="B1597" i="10"/>
  <c r="D1596" i="10" a="1"/>
  <c r="D1596" i="10" s="1"/>
  <c r="E1596" i="10" a="1"/>
  <c r="E1596" i="10" s="1"/>
  <c r="C1596" i="10" a="1"/>
  <c r="C1596" i="10" s="1"/>
  <c r="O726" i="10"/>
  <c r="J726" i="10" s="1"/>
  <c r="H726" i="10"/>
  <c r="I726" i="10" s="1"/>
  <c r="Q727" i="10"/>
  <c r="G727" i="10"/>
  <c r="P724" i="10"/>
  <c r="M724" i="10" a="1"/>
  <c r="M724" i="10" s="1"/>
  <c r="L724" i="10" s="1"/>
  <c r="K724" i="10" s="1"/>
  <c r="N725" i="10"/>
  <c r="E728" i="10" a="1"/>
  <c r="E728" i="10" s="1"/>
  <c r="N1595" i="10" l="1"/>
  <c r="M1594" i="10" a="1"/>
  <c r="M1594" i="10" s="1"/>
  <c r="L1594" i="10" s="1"/>
  <c r="K1594" i="10" s="1"/>
  <c r="P1594" i="10"/>
  <c r="J1597" i="10"/>
  <c r="I1596" i="10"/>
  <c r="B1598" i="10"/>
  <c r="C1597" i="10" a="1"/>
  <c r="C1597" i="10" s="1"/>
  <c r="D1597" i="10" a="1"/>
  <c r="D1597" i="10" s="1"/>
  <c r="E1597" i="10" a="1"/>
  <c r="E1597" i="10" s="1"/>
  <c r="Q728" i="10"/>
  <c r="G728" i="10"/>
  <c r="H727" i="10"/>
  <c r="I727" i="10" s="1"/>
  <c r="O727" i="10"/>
  <c r="J727" i="10" s="1"/>
  <c r="N726" i="10"/>
  <c r="P725" i="10"/>
  <c r="M725" i="10" a="1"/>
  <c r="M725" i="10" s="1"/>
  <c r="L725" i="10" s="1"/>
  <c r="K725" i="10" s="1"/>
  <c r="E729" i="10" a="1"/>
  <c r="E729" i="10" s="1"/>
  <c r="N1596" i="10" l="1"/>
  <c r="P1595" i="10"/>
  <c r="M1595" i="10" a="1"/>
  <c r="M1595" i="10" s="1"/>
  <c r="L1595" i="10" s="1"/>
  <c r="K1595" i="10" s="1"/>
  <c r="I1597" i="10"/>
  <c r="J1598" i="10"/>
  <c r="B1599" i="10"/>
  <c r="E1598" i="10" a="1"/>
  <c r="E1598" i="10" s="1"/>
  <c r="C1598" i="10" a="1"/>
  <c r="C1598" i="10" s="1"/>
  <c r="D1598" i="10" a="1"/>
  <c r="D1598" i="10" s="1"/>
  <c r="O728" i="10"/>
  <c r="J728" i="10" s="1"/>
  <c r="H728" i="10"/>
  <c r="I728" i="10" s="1"/>
  <c r="Q729" i="10"/>
  <c r="G729" i="10"/>
  <c r="M726" i="10" a="1"/>
  <c r="M726" i="10" s="1"/>
  <c r="L726" i="10" s="1"/>
  <c r="K726" i="10" s="1"/>
  <c r="P726" i="10"/>
  <c r="N727" i="10"/>
  <c r="E730" i="10" a="1"/>
  <c r="E730" i="10" s="1"/>
  <c r="N1597" i="10" l="1"/>
  <c r="P1596" i="10"/>
  <c r="M1596" i="10" a="1"/>
  <c r="M1596" i="10" s="1"/>
  <c r="L1596" i="10" s="1"/>
  <c r="K1596" i="10" s="1"/>
  <c r="J1599" i="10"/>
  <c r="I1598" i="10"/>
  <c r="B1600" i="10"/>
  <c r="D1599" i="10" a="1"/>
  <c r="D1599" i="10" s="1"/>
  <c r="E1599" i="10" a="1"/>
  <c r="E1599" i="10" s="1"/>
  <c r="C1599" i="10" a="1"/>
  <c r="C1599" i="10" s="1"/>
  <c r="H729" i="10"/>
  <c r="I729" i="10" s="1"/>
  <c r="O729" i="10"/>
  <c r="J729" i="10" s="1"/>
  <c r="Q730" i="10"/>
  <c r="G730" i="10"/>
  <c r="N728" i="10"/>
  <c r="M727" i="10" a="1"/>
  <c r="M727" i="10" s="1"/>
  <c r="L727" i="10" s="1"/>
  <c r="K727" i="10" s="1"/>
  <c r="P727" i="10"/>
  <c r="E731" i="10" a="1"/>
  <c r="E731" i="10" s="1"/>
  <c r="N1598" i="10" l="1"/>
  <c r="P1597" i="10"/>
  <c r="M1597" i="10" a="1"/>
  <c r="M1597" i="10" s="1"/>
  <c r="L1597" i="10" s="1"/>
  <c r="K1597" i="10" s="1"/>
  <c r="I1599" i="10"/>
  <c r="J1600" i="10"/>
  <c r="B1601" i="10"/>
  <c r="C1600" i="10" a="1"/>
  <c r="C1600" i="10" s="1"/>
  <c r="D1600" i="10" a="1"/>
  <c r="D1600" i="10" s="1"/>
  <c r="E1600" i="10" a="1"/>
  <c r="E1600" i="10" s="1"/>
  <c r="Q731" i="10"/>
  <c r="G731" i="10"/>
  <c r="H730" i="10"/>
  <c r="I730" i="10" s="1"/>
  <c r="O730" i="10"/>
  <c r="J730" i="10" s="1"/>
  <c r="M728" i="10" a="1"/>
  <c r="M728" i="10" s="1"/>
  <c r="L728" i="10" s="1"/>
  <c r="K728" i="10" s="1"/>
  <c r="P728" i="10"/>
  <c r="N729" i="10"/>
  <c r="E732" i="10" a="1"/>
  <c r="E732" i="10" s="1"/>
  <c r="N1599" i="10" l="1"/>
  <c r="M1598" i="10" a="1"/>
  <c r="M1598" i="10" s="1"/>
  <c r="L1598" i="10" s="1"/>
  <c r="K1598" i="10" s="1"/>
  <c r="P1598" i="10"/>
  <c r="I1600" i="10"/>
  <c r="J1601" i="10"/>
  <c r="B1602" i="10"/>
  <c r="E1601" i="10" a="1"/>
  <c r="E1601" i="10" s="1"/>
  <c r="C1601" i="10" a="1"/>
  <c r="C1601" i="10" s="1"/>
  <c r="D1601" i="10" a="1"/>
  <c r="D1601" i="10" s="1"/>
  <c r="H731" i="10"/>
  <c r="I731" i="10" s="1"/>
  <c r="O731" i="10"/>
  <c r="J731" i="10" s="1"/>
  <c r="G732" i="10"/>
  <c r="Q732" i="10"/>
  <c r="N730" i="10"/>
  <c r="M729" i="10" a="1"/>
  <c r="M729" i="10" s="1"/>
  <c r="L729" i="10" s="1"/>
  <c r="K729" i="10" s="1"/>
  <c r="P729" i="10"/>
  <c r="E733" i="10" a="1"/>
  <c r="E733" i="10" s="1"/>
  <c r="N1600" i="10" l="1"/>
  <c r="P1599" i="10"/>
  <c r="M1599" i="10" a="1"/>
  <c r="M1599" i="10" s="1"/>
  <c r="L1599" i="10" s="1"/>
  <c r="K1599" i="10" s="1"/>
  <c r="J1602" i="10"/>
  <c r="I1601" i="10"/>
  <c r="B1603" i="10"/>
  <c r="C1602" i="10" a="1"/>
  <c r="C1602" i="10" s="1"/>
  <c r="D1602" i="10" a="1"/>
  <c r="D1602" i="10" s="1"/>
  <c r="E1602" i="10" a="1"/>
  <c r="E1602" i="10" s="1"/>
  <c r="O732" i="10"/>
  <c r="J732" i="10" s="1"/>
  <c r="H732" i="10"/>
  <c r="I732" i="10" s="1"/>
  <c r="Q733" i="10"/>
  <c r="G733" i="10"/>
  <c r="M730" i="10" a="1"/>
  <c r="M730" i="10" s="1"/>
  <c r="L730" i="10" s="1"/>
  <c r="K730" i="10" s="1"/>
  <c r="P730" i="10"/>
  <c r="N731" i="10"/>
  <c r="E734" i="10" a="1"/>
  <c r="E734" i="10" s="1"/>
  <c r="N1601" i="10" l="1"/>
  <c r="P1600" i="10"/>
  <c r="M1600" i="10" a="1"/>
  <c r="M1600" i="10" s="1"/>
  <c r="L1600" i="10" s="1"/>
  <c r="K1600" i="10" s="1"/>
  <c r="I1602" i="10"/>
  <c r="J1603" i="10"/>
  <c r="B1604" i="10"/>
  <c r="C1603" i="10" a="1"/>
  <c r="C1603" i="10" s="1"/>
  <c r="D1603" i="10" a="1"/>
  <c r="D1603" i="10" s="1"/>
  <c r="E1603" i="10" a="1"/>
  <c r="E1603" i="10" s="1"/>
  <c r="G734" i="10"/>
  <c r="Q734" i="10"/>
  <c r="O733" i="10"/>
  <c r="J733" i="10" s="1"/>
  <c r="H733" i="10"/>
  <c r="I733" i="10" s="1"/>
  <c r="N732" i="10"/>
  <c r="P731" i="10"/>
  <c r="M731" i="10" a="1"/>
  <c r="M731" i="10" s="1"/>
  <c r="L731" i="10" s="1"/>
  <c r="K731" i="10" s="1"/>
  <c r="E735" i="10" a="1"/>
  <c r="E735" i="10" s="1"/>
  <c r="N1602" i="10" l="1"/>
  <c r="P1601" i="10"/>
  <c r="M1601" i="10" a="1"/>
  <c r="M1601" i="10" s="1"/>
  <c r="L1601" i="10" s="1"/>
  <c r="K1601" i="10" s="1"/>
  <c r="J1604" i="10"/>
  <c r="I1603" i="10"/>
  <c r="B1605" i="10"/>
  <c r="D1604" i="10" a="1"/>
  <c r="D1604" i="10" s="1"/>
  <c r="E1604" i="10" a="1"/>
  <c r="E1604" i="10" s="1"/>
  <c r="C1604" i="10" a="1"/>
  <c r="C1604" i="10" s="1"/>
  <c r="Q735" i="10"/>
  <c r="G735" i="10"/>
  <c r="O734" i="10"/>
  <c r="J734" i="10" s="1"/>
  <c r="H734" i="10"/>
  <c r="I734" i="10" s="1"/>
  <c r="P732" i="10"/>
  <c r="M732" i="10" a="1"/>
  <c r="M732" i="10" s="1"/>
  <c r="L732" i="10" s="1"/>
  <c r="K732" i="10" s="1"/>
  <c r="N733" i="10"/>
  <c r="E736" i="10" a="1"/>
  <c r="E736" i="10" s="1"/>
  <c r="N1603" i="10" l="1"/>
  <c r="P1602" i="10"/>
  <c r="M1602" i="10" a="1"/>
  <c r="M1602" i="10" s="1"/>
  <c r="L1602" i="10" s="1"/>
  <c r="K1602" i="10" s="1"/>
  <c r="B1606" i="10"/>
  <c r="C1605" i="10" a="1"/>
  <c r="C1605" i="10" s="1"/>
  <c r="D1605" i="10" a="1"/>
  <c r="D1605" i="10" s="1"/>
  <c r="E1605" i="10" a="1"/>
  <c r="E1605" i="10" s="1"/>
  <c r="J1605" i="10"/>
  <c r="I1604" i="10"/>
  <c r="H735" i="10"/>
  <c r="I735" i="10" s="1"/>
  <c r="O735" i="10"/>
  <c r="J735" i="10" s="1"/>
  <c r="Q736" i="10"/>
  <c r="G736" i="10"/>
  <c r="N734" i="10"/>
  <c r="M733" i="10" a="1"/>
  <c r="M733" i="10" s="1"/>
  <c r="L733" i="10" s="1"/>
  <c r="K733" i="10" s="1"/>
  <c r="P733" i="10"/>
  <c r="E737" i="10" a="1"/>
  <c r="E737" i="10" s="1"/>
  <c r="N1604" i="10" l="1"/>
  <c r="P1603" i="10"/>
  <c r="M1603" i="10" a="1"/>
  <c r="M1603" i="10" s="1"/>
  <c r="L1603" i="10" s="1"/>
  <c r="K1603" i="10" s="1"/>
  <c r="I1605" i="10"/>
  <c r="J1606" i="10"/>
  <c r="B1607" i="10"/>
  <c r="E1606" i="10" a="1"/>
  <c r="E1606" i="10" s="1"/>
  <c r="C1606" i="10" a="1"/>
  <c r="C1606" i="10" s="1"/>
  <c r="D1606" i="10" a="1"/>
  <c r="D1606" i="10" s="1"/>
  <c r="Q737" i="10"/>
  <c r="G737" i="10"/>
  <c r="O736" i="10"/>
  <c r="J736" i="10" s="1"/>
  <c r="H736" i="10"/>
  <c r="I736" i="10" s="1"/>
  <c r="M734" i="10" a="1"/>
  <c r="M734" i="10" s="1"/>
  <c r="L734" i="10" s="1"/>
  <c r="K734" i="10" s="1"/>
  <c r="P734" i="10"/>
  <c r="N735" i="10"/>
  <c r="E738" i="10" a="1"/>
  <c r="E738" i="10" s="1"/>
  <c r="N1605" i="10" l="1"/>
  <c r="P1604" i="10"/>
  <c r="M1604" i="10" a="1"/>
  <c r="M1604" i="10" s="1"/>
  <c r="L1604" i="10" s="1"/>
  <c r="K1604" i="10" s="1"/>
  <c r="B1608" i="10"/>
  <c r="D1607" i="10" a="1"/>
  <c r="D1607" i="10" s="1"/>
  <c r="E1607" i="10" a="1"/>
  <c r="E1607" i="10" s="1"/>
  <c r="C1607" i="10" a="1"/>
  <c r="C1607" i="10" s="1"/>
  <c r="J1607" i="10"/>
  <c r="I1606" i="10"/>
  <c r="O737" i="10"/>
  <c r="J737" i="10" s="1"/>
  <c r="H737" i="10"/>
  <c r="I737" i="10" s="1"/>
  <c r="Q738" i="10"/>
  <c r="G738" i="10"/>
  <c r="M735" i="10" a="1"/>
  <c r="M735" i="10" s="1"/>
  <c r="L735" i="10" s="1"/>
  <c r="K735" i="10" s="1"/>
  <c r="P735" i="10"/>
  <c r="N736" i="10"/>
  <c r="E739" i="10" a="1"/>
  <c r="E739" i="10" s="1"/>
  <c r="N1606" i="10" l="1"/>
  <c r="P1605" i="10"/>
  <c r="M1605" i="10" a="1"/>
  <c r="M1605" i="10" s="1"/>
  <c r="L1605" i="10" s="1"/>
  <c r="K1605" i="10" s="1"/>
  <c r="I1607" i="10"/>
  <c r="J1608" i="10"/>
  <c r="B1609" i="10"/>
  <c r="C1608" i="10" a="1"/>
  <c r="C1608" i="10" s="1"/>
  <c r="D1608" i="10" a="1"/>
  <c r="D1608" i="10" s="1"/>
  <c r="E1608" i="10" a="1"/>
  <c r="E1608" i="10" s="1"/>
  <c r="Q739" i="10"/>
  <c r="G739" i="10"/>
  <c r="H738" i="10"/>
  <c r="I738" i="10" s="1"/>
  <c r="O738" i="10"/>
  <c r="J738" i="10" s="1"/>
  <c r="N737" i="10"/>
  <c r="P736" i="10"/>
  <c r="M736" i="10" a="1"/>
  <c r="M736" i="10" s="1"/>
  <c r="L736" i="10" s="1"/>
  <c r="K736" i="10" s="1"/>
  <c r="E740" i="10" a="1"/>
  <c r="E740" i="10" s="1"/>
  <c r="N1607" i="10" l="1"/>
  <c r="M1606" i="10" a="1"/>
  <c r="M1606" i="10" s="1"/>
  <c r="L1606" i="10" s="1"/>
  <c r="K1606" i="10" s="1"/>
  <c r="P1606" i="10"/>
  <c r="B1610" i="10"/>
  <c r="E1609" i="10" a="1"/>
  <c r="E1609" i="10" s="1"/>
  <c r="C1609" i="10" a="1"/>
  <c r="C1609" i="10" s="1"/>
  <c r="D1609" i="10" a="1"/>
  <c r="D1609" i="10" s="1"/>
  <c r="I1608" i="10"/>
  <c r="J1609" i="10"/>
  <c r="H739" i="10"/>
  <c r="I739" i="10" s="1"/>
  <c r="O739" i="10"/>
  <c r="J739" i="10" s="1"/>
  <c r="G740" i="10"/>
  <c r="Q740" i="10"/>
  <c r="N738" i="10"/>
  <c r="M737" i="10" a="1"/>
  <c r="M737" i="10" s="1"/>
  <c r="L737" i="10" s="1"/>
  <c r="K737" i="10" s="1"/>
  <c r="P737" i="10"/>
  <c r="E741" i="10" a="1"/>
  <c r="E741" i="10" s="1"/>
  <c r="N1608" i="10" l="1"/>
  <c r="P1607" i="10"/>
  <c r="M1607" i="10" a="1"/>
  <c r="M1607" i="10" s="1"/>
  <c r="L1607" i="10" s="1"/>
  <c r="K1607" i="10" s="1"/>
  <c r="J1610" i="10"/>
  <c r="I1609" i="10"/>
  <c r="B1611" i="10"/>
  <c r="C1610" i="10" a="1"/>
  <c r="C1610" i="10" s="1"/>
  <c r="D1610" i="10" a="1"/>
  <c r="D1610" i="10" s="1"/>
  <c r="E1610" i="10" a="1"/>
  <c r="E1610" i="10" s="1"/>
  <c r="H740" i="10"/>
  <c r="I740" i="10" s="1"/>
  <c r="O740" i="10"/>
  <c r="J740" i="10" s="1"/>
  <c r="Q741" i="10"/>
  <c r="G741" i="10"/>
  <c r="M738" i="10" a="1"/>
  <c r="M738" i="10" s="1"/>
  <c r="L738" i="10" s="1"/>
  <c r="K738" i="10" s="1"/>
  <c r="P738" i="10"/>
  <c r="N739" i="10"/>
  <c r="E742" i="10" a="1"/>
  <c r="E742" i="10" s="1"/>
  <c r="N1609" i="10" l="1"/>
  <c r="P1608" i="10"/>
  <c r="M1608" i="10" a="1"/>
  <c r="M1608" i="10" s="1"/>
  <c r="L1608" i="10" s="1"/>
  <c r="K1608" i="10" s="1"/>
  <c r="B1612" i="10"/>
  <c r="C1611" i="10" a="1"/>
  <c r="C1611" i="10" s="1"/>
  <c r="D1611" i="10" a="1"/>
  <c r="D1611" i="10" s="1"/>
  <c r="E1611" i="10" a="1"/>
  <c r="E1611" i="10" s="1"/>
  <c r="I1610" i="10"/>
  <c r="J1611" i="10"/>
  <c r="G742" i="10"/>
  <c r="Q742" i="10"/>
  <c r="O741" i="10"/>
  <c r="J741" i="10" s="1"/>
  <c r="H741" i="10"/>
  <c r="I741" i="10" s="1"/>
  <c r="N740" i="10"/>
  <c r="P739" i="10"/>
  <c r="M739" i="10" a="1"/>
  <c r="M739" i="10" s="1"/>
  <c r="L739" i="10" s="1"/>
  <c r="K739" i="10" s="1"/>
  <c r="E743" i="10" a="1"/>
  <c r="E743" i="10" s="1"/>
  <c r="M1609" i="10" l="1" a="1"/>
  <c r="M1609" i="10" s="1"/>
  <c r="L1609" i="10" s="1"/>
  <c r="K1609" i="10" s="1"/>
  <c r="P1609" i="10"/>
  <c r="N1610" i="10"/>
  <c r="J1612" i="10"/>
  <c r="I1611" i="10"/>
  <c r="B1613" i="10"/>
  <c r="D1612" i="10" a="1"/>
  <c r="D1612" i="10" s="1"/>
  <c r="E1612" i="10" a="1"/>
  <c r="E1612" i="10" s="1"/>
  <c r="C1612" i="10" a="1"/>
  <c r="C1612" i="10" s="1"/>
  <c r="Q743" i="10"/>
  <c r="G743" i="10"/>
  <c r="H742" i="10"/>
  <c r="I742" i="10" s="1"/>
  <c r="O742" i="10"/>
  <c r="J742" i="10" s="1"/>
  <c r="N741" i="10"/>
  <c r="P740" i="10"/>
  <c r="M740" i="10" a="1"/>
  <c r="M740" i="10" s="1"/>
  <c r="L740" i="10" s="1"/>
  <c r="K740" i="10" s="1"/>
  <c r="E744" i="10" a="1"/>
  <c r="E744" i="10" s="1"/>
  <c r="N1611" i="10" l="1"/>
  <c r="P1610" i="10"/>
  <c r="M1610" i="10" a="1"/>
  <c r="M1610" i="10" s="1"/>
  <c r="L1610" i="10" s="1"/>
  <c r="K1610" i="10" s="1"/>
  <c r="B1614" i="10"/>
  <c r="C1613" i="10" a="1"/>
  <c r="C1613" i="10" s="1"/>
  <c r="D1613" i="10" a="1"/>
  <c r="D1613" i="10" s="1"/>
  <c r="E1613" i="10" a="1"/>
  <c r="E1613" i="10" s="1"/>
  <c r="J1613" i="10"/>
  <c r="I1612" i="10"/>
  <c r="H743" i="10"/>
  <c r="I743" i="10" s="1"/>
  <c r="O743" i="10"/>
  <c r="J743" i="10" s="1"/>
  <c r="Q744" i="10"/>
  <c r="G744" i="10"/>
  <c r="P741" i="10"/>
  <c r="M741" i="10" a="1"/>
  <c r="M741" i="10" s="1"/>
  <c r="L741" i="10" s="1"/>
  <c r="K741" i="10" s="1"/>
  <c r="N742" i="10"/>
  <c r="E745" i="10" a="1"/>
  <c r="E745" i="10" s="1"/>
  <c r="N1612" i="10" l="1"/>
  <c r="P1611" i="10"/>
  <c r="M1611" i="10" a="1"/>
  <c r="M1611" i="10" s="1"/>
  <c r="L1611" i="10" s="1"/>
  <c r="K1611" i="10" s="1"/>
  <c r="I1613" i="10"/>
  <c r="J1614" i="10"/>
  <c r="B1615" i="10"/>
  <c r="E1614" i="10" a="1"/>
  <c r="E1614" i="10" s="1"/>
  <c r="C1614" i="10" a="1"/>
  <c r="C1614" i="10" s="1"/>
  <c r="D1614" i="10" a="1"/>
  <c r="D1614" i="10" s="1"/>
  <c r="H744" i="10"/>
  <c r="I744" i="10" s="1"/>
  <c r="O744" i="10"/>
  <c r="J744" i="10" s="1"/>
  <c r="Q745" i="10"/>
  <c r="G745" i="10"/>
  <c r="M742" i="10" a="1"/>
  <c r="M742" i="10" s="1"/>
  <c r="L742" i="10" s="1"/>
  <c r="K742" i="10" s="1"/>
  <c r="P742" i="10"/>
  <c r="N743" i="10"/>
  <c r="E746" i="10" a="1"/>
  <c r="E746" i="10" s="1"/>
  <c r="N1613" i="10" l="1"/>
  <c r="P1612" i="10"/>
  <c r="M1612" i="10" a="1"/>
  <c r="M1612" i="10" s="1"/>
  <c r="L1612" i="10" s="1"/>
  <c r="K1612" i="10" s="1"/>
  <c r="J1615" i="10"/>
  <c r="I1614" i="10"/>
  <c r="B1616" i="10"/>
  <c r="D1615" i="10" a="1"/>
  <c r="D1615" i="10" s="1"/>
  <c r="E1615" i="10" a="1"/>
  <c r="E1615" i="10" s="1"/>
  <c r="C1615" i="10" a="1"/>
  <c r="C1615" i="10" s="1"/>
  <c r="H745" i="10"/>
  <c r="I745" i="10" s="1"/>
  <c r="O745" i="10"/>
  <c r="J745" i="10" s="1"/>
  <c r="Q746" i="10"/>
  <c r="G746" i="10"/>
  <c r="M743" i="10" a="1"/>
  <c r="M743" i="10" s="1"/>
  <c r="L743" i="10" s="1"/>
  <c r="K743" i="10" s="1"/>
  <c r="P743" i="10"/>
  <c r="N744" i="10"/>
  <c r="E747" i="10" a="1"/>
  <c r="E747" i="10" s="1"/>
  <c r="N1614" i="10" l="1"/>
  <c r="P1613" i="10"/>
  <c r="M1613" i="10" a="1"/>
  <c r="M1613" i="10" s="1"/>
  <c r="L1613" i="10" s="1"/>
  <c r="K1613" i="10" s="1"/>
  <c r="B1617" i="10"/>
  <c r="C1616" i="10" a="1"/>
  <c r="C1616" i="10" s="1"/>
  <c r="D1616" i="10" a="1"/>
  <c r="D1616" i="10" s="1"/>
  <c r="E1616" i="10" a="1"/>
  <c r="E1616" i="10" s="1"/>
  <c r="I1615" i="10"/>
  <c r="J1616" i="10"/>
  <c r="H746" i="10"/>
  <c r="I746" i="10" s="1"/>
  <c r="O746" i="10"/>
  <c r="J746" i="10" s="1"/>
  <c r="Q747" i="10"/>
  <c r="G747" i="10"/>
  <c r="N745" i="10"/>
  <c r="M744" i="10" a="1"/>
  <c r="M744" i="10" s="1"/>
  <c r="L744" i="10" s="1"/>
  <c r="K744" i="10" s="1"/>
  <c r="P744" i="10"/>
  <c r="M1614" i="10" l="1" a="1"/>
  <c r="M1614" i="10" s="1"/>
  <c r="L1614" i="10" s="1"/>
  <c r="K1614" i="10" s="1"/>
  <c r="P1614" i="10"/>
  <c r="N1615" i="10"/>
  <c r="I1616" i="10"/>
  <c r="J1617" i="10"/>
  <c r="B1618" i="10"/>
  <c r="E1617" i="10" a="1"/>
  <c r="E1617" i="10" s="1"/>
  <c r="C1617" i="10" a="1"/>
  <c r="C1617" i="10" s="1"/>
  <c r="D1617" i="10" a="1"/>
  <c r="D1617" i="10" s="1"/>
  <c r="H747" i="10"/>
  <c r="I747" i="10" s="1"/>
  <c r="I748" i="10" s="1"/>
  <c r="O747" i="10"/>
  <c r="J747" i="10" s="1"/>
  <c r="J748" i="10" s="1"/>
  <c r="J749" i="10" s="1"/>
  <c r="J750" i="10" s="1"/>
  <c r="J751" i="10" s="1"/>
  <c r="J752" i="10" s="1"/>
  <c r="J753" i="10" s="1"/>
  <c r="J754" i="10" s="1"/>
  <c r="J755" i="10" s="1"/>
  <c r="J756" i="10" s="1"/>
  <c r="J757" i="10" s="1"/>
  <c r="J758" i="10" s="1"/>
  <c r="J759" i="10" s="1"/>
  <c r="J760" i="10" s="1"/>
  <c r="J761" i="10" s="1"/>
  <c r="J762" i="10" s="1"/>
  <c r="J763" i="10" s="1"/>
  <c r="J764" i="10" s="1"/>
  <c r="J765" i="10" s="1"/>
  <c r="J766" i="10" s="1"/>
  <c r="J767" i="10" s="1"/>
  <c r="J768" i="10" s="1"/>
  <c r="J769" i="10" s="1"/>
  <c r="J770" i="10" s="1"/>
  <c r="J771" i="10" s="1"/>
  <c r="J772" i="10" s="1"/>
  <c r="J773" i="10" s="1"/>
  <c r="J774" i="10" s="1"/>
  <c r="J775" i="10" s="1"/>
  <c r="J776" i="10" s="1"/>
  <c r="J777" i="10" s="1"/>
  <c r="J778" i="10" s="1"/>
  <c r="J779" i="10" s="1"/>
  <c r="J780" i="10" s="1"/>
  <c r="J781" i="10" s="1"/>
  <c r="J782" i="10" s="1"/>
  <c r="J783" i="10" s="1"/>
  <c r="J784" i="10" s="1"/>
  <c r="J785" i="10" s="1"/>
  <c r="J786" i="10" s="1"/>
  <c r="J787" i="10" s="1"/>
  <c r="J788" i="10" s="1"/>
  <c r="J789" i="10" s="1"/>
  <c r="J790" i="10" s="1"/>
  <c r="J791" i="10" s="1"/>
  <c r="J792" i="10" s="1"/>
  <c r="J793" i="10" s="1"/>
  <c r="J794" i="10" s="1"/>
  <c r="J795" i="10" s="1"/>
  <c r="J796" i="10" s="1"/>
  <c r="J797" i="10" s="1"/>
  <c r="J798" i="10" s="1"/>
  <c r="J799" i="10" s="1"/>
  <c r="J800" i="10" s="1"/>
  <c r="J801" i="10" s="1"/>
  <c r="J802" i="10" s="1"/>
  <c r="J803" i="10" s="1"/>
  <c r="J804" i="10" s="1"/>
  <c r="J805" i="10" s="1"/>
  <c r="J806" i="10" s="1"/>
  <c r="J807" i="10" s="1"/>
  <c r="J808" i="10" s="1"/>
  <c r="J809" i="10" s="1"/>
  <c r="J810" i="10" s="1"/>
  <c r="J811" i="10" s="1"/>
  <c r="J812" i="10" s="1"/>
  <c r="J813" i="10" s="1"/>
  <c r="J814" i="10" s="1"/>
  <c r="J815" i="10" s="1"/>
  <c r="J816" i="10" s="1"/>
  <c r="J817" i="10" s="1"/>
  <c r="J818" i="10" s="1"/>
  <c r="J819" i="10" s="1"/>
  <c r="J820" i="10" s="1"/>
  <c r="J821" i="10" s="1"/>
  <c r="J822" i="10" s="1"/>
  <c r="J823" i="10" s="1"/>
  <c r="J824" i="10" s="1"/>
  <c r="J825" i="10" s="1"/>
  <c r="J826" i="10" s="1"/>
  <c r="J827" i="10" s="1"/>
  <c r="J828" i="10" s="1"/>
  <c r="J829" i="10" s="1"/>
  <c r="J830" i="10" s="1"/>
  <c r="J831" i="10" s="1"/>
  <c r="J832" i="10" s="1"/>
  <c r="J833" i="10" s="1"/>
  <c r="J834" i="10" s="1"/>
  <c r="J835" i="10" s="1"/>
  <c r="J836" i="10" s="1"/>
  <c r="J837" i="10" s="1"/>
  <c r="J838" i="10" s="1"/>
  <c r="J839" i="10" s="1"/>
  <c r="J840" i="10" s="1"/>
  <c r="J841" i="10" s="1"/>
  <c r="J842" i="10" s="1"/>
  <c r="J843" i="10" s="1"/>
  <c r="J844" i="10" s="1"/>
  <c r="J845" i="10" s="1"/>
  <c r="J846" i="10" s="1"/>
  <c r="J847" i="10" s="1"/>
  <c r="J848" i="10" s="1"/>
  <c r="J849" i="10" s="1"/>
  <c r="J850" i="10" s="1"/>
  <c r="J851" i="10" s="1"/>
  <c r="J852" i="10" s="1"/>
  <c r="J853" i="10" s="1"/>
  <c r="J854" i="10" s="1"/>
  <c r="J855" i="10" s="1"/>
  <c r="J856" i="10" s="1"/>
  <c r="J857" i="10" s="1"/>
  <c r="J858" i="10" s="1"/>
  <c r="J859" i="10" s="1"/>
  <c r="J860" i="10" s="1"/>
  <c r="J861" i="10" s="1"/>
  <c r="J862" i="10" s="1"/>
  <c r="J863" i="10" s="1"/>
  <c r="J864" i="10" s="1"/>
  <c r="J865" i="10" s="1"/>
  <c r="J866" i="10" s="1"/>
  <c r="J867" i="10" s="1"/>
  <c r="J868" i="10" s="1"/>
  <c r="J869" i="10" s="1"/>
  <c r="J870" i="10" s="1"/>
  <c r="J871" i="10" s="1"/>
  <c r="J872" i="10" s="1"/>
  <c r="J873" i="10" s="1"/>
  <c r="J874" i="10" s="1"/>
  <c r="J875" i="10" s="1"/>
  <c r="J876" i="10" s="1"/>
  <c r="J877" i="10" s="1"/>
  <c r="J878" i="10" s="1"/>
  <c r="J879" i="10" s="1"/>
  <c r="J880" i="10" s="1"/>
  <c r="J881" i="10" s="1"/>
  <c r="J882" i="10" s="1"/>
  <c r="J883" i="10" s="1"/>
  <c r="J884" i="10" s="1"/>
  <c r="J885" i="10" s="1"/>
  <c r="J886" i="10" s="1"/>
  <c r="J887" i="10" s="1"/>
  <c r="J888" i="10" s="1"/>
  <c r="J889" i="10" s="1"/>
  <c r="J890" i="10" s="1"/>
  <c r="J891" i="10" s="1"/>
  <c r="J892" i="10" s="1"/>
  <c r="J893" i="10" s="1"/>
  <c r="J894" i="10" s="1"/>
  <c r="J895" i="10" s="1"/>
  <c r="J896" i="10" s="1"/>
  <c r="J897" i="10" s="1"/>
  <c r="J898" i="10" s="1"/>
  <c r="J899" i="10" s="1"/>
  <c r="J900" i="10" s="1"/>
  <c r="J901" i="10" s="1"/>
  <c r="J902" i="10" s="1"/>
  <c r="J903" i="10" s="1"/>
  <c r="J904" i="10" s="1"/>
  <c r="J905" i="10" s="1"/>
  <c r="J906" i="10" s="1"/>
  <c r="J907" i="10" s="1"/>
  <c r="J908" i="10" s="1"/>
  <c r="J909" i="10" s="1"/>
  <c r="J910" i="10" s="1"/>
  <c r="J911" i="10" s="1"/>
  <c r="J912" i="10" s="1"/>
  <c r="J913" i="10" s="1"/>
  <c r="J914" i="10" s="1"/>
  <c r="J915" i="10" s="1"/>
  <c r="J916" i="10" s="1"/>
  <c r="J917" i="10" s="1"/>
  <c r="J918" i="10" s="1"/>
  <c r="J919" i="10" s="1"/>
  <c r="J920" i="10" s="1"/>
  <c r="J921" i="10" s="1"/>
  <c r="J922" i="10" s="1"/>
  <c r="J923" i="10" s="1"/>
  <c r="J924" i="10" s="1"/>
  <c r="J925" i="10" s="1"/>
  <c r="J926" i="10" s="1"/>
  <c r="J927" i="10" s="1"/>
  <c r="J928" i="10" s="1"/>
  <c r="J929" i="10" s="1"/>
  <c r="J930" i="10" s="1"/>
  <c r="J931" i="10" s="1"/>
  <c r="J932" i="10" s="1"/>
  <c r="J933" i="10" s="1"/>
  <c r="J934" i="10" s="1"/>
  <c r="J935" i="10" s="1"/>
  <c r="J936" i="10" s="1"/>
  <c r="J937" i="10" s="1"/>
  <c r="J938" i="10" s="1"/>
  <c r="J939" i="10" s="1"/>
  <c r="J940" i="10" s="1"/>
  <c r="J941" i="10" s="1"/>
  <c r="J942" i="10" s="1"/>
  <c r="J943" i="10" s="1"/>
  <c r="J944" i="10" s="1"/>
  <c r="J945" i="10" s="1"/>
  <c r="J946" i="10" s="1"/>
  <c r="J947" i="10" s="1"/>
  <c r="J948" i="10" s="1"/>
  <c r="J949" i="10" s="1"/>
  <c r="J950" i="10" s="1"/>
  <c r="J951" i="10" s="1"/>
  <c r="J952" i="10" s="1"/>
  <c r="J953" i="10" s="1"/>
  <c r="J954" i="10" s="1"/>
  <c r="J955" i="10" s="1"/>
  <c r="J956" i="10" s="1"/>
  <c r="J957" i="10" s="1"/>
  <c r="J958" i="10" s="1"/>
  <c r="J959" i="10" s="1"/>
  <c r="J960" i="10" s="1"/>
  <c r="J961" i="10" s="1"/>
  <c r="J962" i="10" s="1"/>
  <c r="J963" i="10" s="1"/>
  <c r="J964" i="10" s="1"/>
  <c r="J965" i="10" s="1"/>
  <c r="J966" i="10" s="1"/>
  <c r="N746" i="10"/>
  <c r="P745" i="10"/>
  <c r="M745" i="10" a="1"/>
  <c r="M745" i="10" s="1"/>
  <c r="L745" i="10" s="1"/>
  <c r="K745" i="10" s="1"/>
  <c r="N1616" i="10" l="1"/>
  <c r="P1615" i="10"/>
  <c r="M1615" i="10" a="1"/>
  <c r="M1615" i="10" s="1"/>
  <c r="L1615" i="10" s="1"/>
  <c r="K1615" i="10" s="1"/>
  <c r="J1618" i="10"/>
  <c r="I1617" i="10"/>
  <c r="B1619" i="10"/>
  <c r="C1618" i="10" a="1"/>
  <c r="C1618" i="10" s="1"/>
  <c r="D1618" i="10" a="1"/>
  <c r="D1618" i="10" s="1"/>
  <c r="E1618" i="10" a="1"/>
  <c r="E1618" i="10" s="1"/>
  <c r="N748" i="10"/>
  <c r="I749" i="10"/>
  <c r="N747" i="10"/>
  <c r="M746" i="10" a="1"/>
  <c r="M746" i="10" s="1"/>
  <c r="L746" i="10" s="1"/>
  <c r="K746" i="10" s="1"/>
  <c r="P746" i="10"/>
  <c r="N1617" i="10" l="1"/>
  <c r="P1616" i="10"/>
  <c r="M1616" i="10" a="1"/>
  <c r="M1616" i="10" s="1"/>
  <c r="L1616" i="10" s="1"/>
  <c r="K1616" i="10" s="1"/>
  <c r="B1620" i="10"/>
  <c r="C1619" i="10" a="1"/>
  <c r="C1619" i="10" s="1"/>
  <c r="D1619" i="10" a="1"/>
  <c r="D1619" i="10" s="1"/>
  <c r="E1619" i="10" a="1"/>
  <c r="E1619" i="10" s="1"/>
  <c r="I1618" i="10"/>
  <c r="J1619" i="10"/>
  <c r="P748" i="10"/>
  <c r="M748" i="10" a="1"/>
  <c r="M748" i="10" s="1"/>
  <c r="N749" i="10"/>
  <c r="I750" i="10"/>
  <c r="P747" i="10"/>
  <c r="M747" i="10" a="1"/>
  <c r="M747" i="10" s="1"/>
  <c r="L747" i="10" s="1"/>
  <c r="K747" i="10" s="1"/>
  <c r="M1617" i="10" l="1" a="1"/>
  <c r="M1617" i="10" s="1"/>
  <c r="L1617" i="10" s="1"/>
  <c r="K1617" i="10" s="1"/>
  <c r="P1617" i="10"/>
  <c r="N1618" i="10"/>
  <c r="J1620" i="10"/>
  <c r="I1619" i="10"/>
  <c r="B1621" i="10"/>
  <c r="D1620" i="10" a="1"/>
  <c r="D1620" i="10" s="1"/>
  <c r="E1620" i="10" a="1"/>
  <c r="E1620" i="10" s="1"/>
  <c r="C1620" i="10" a="1"/>
  <c r="C1620" i="10" s="1"/>
  <c r="N750" i="10"/>
  <c r="I751" i="10"/>
  <c r="M749" i="10" a="1"/>
  <c r="M749" i="10" s="1"/>
  <c r="P749" i="10"/>
  <c r="L748" i="10"/>
  <c r="K748" i="10" s="1"/>
  <c r="N1619" i="10" l="1"/>
  <c r="P1618" i="10"/>
  <c r="M1618" i="10" a="1"/>
  <c r="M1618" i="10" s="1"/>
  <c r="L1618" i="10" s="1"/>
  <c r="K1618" i="10" s="1"/>
  <c r="J1621" i="10"/>
  <c r="I1620" i="10"/>
  <c r="B1622" i="10"/>
  <c r="C1621" i="10" a="1"/>
  <c r="C1621" i="10" s="1"/>
  <c r="D1621" i="10" a="1"/>
  <c r="D1621" i="10" s="1"/>
  <c r="E1621" i="10" a="1"/>
  <c r="E1621" i="10" s="1"/>
  <c r="L749" i="10"/>
  <c r="K749" i="10" s="1"/>
  <c r="M750" i="10" a="1"/>
  <c r="M750" i="10" s="1"/>
  <c r="P750" i="10"/>
  <c r="I752" i="10"/>
  <c r="N751" i="10"/>
  <c r="L750" i="10" l="1"/>
  <c r="K750" i="10" s="1"/>
  <c r="N1620" i="10"/>
  <c r="P1619" i="10"/>
  <c r="M1619" i="10" a="1"/>
  <c r="M1619" i="10" s="1"/>
  <c r="L1619" i="10" s="1"/>
  <c r="K1619" i="10" s="1"/>
  <c r="B1623" i="10"/>
  <c r="E1622" i="10" a="1"/>
  <c r="E1622" i="10" s="1"/>
  <c r="C1622" i="10" a="1"/>
  <c r="C1622" i="10" s="1"/>
  <c r="D1622" i="10" a="1"/>
  <c r="D1622" i="10" s="1"/>
  <c r="I1621" i="10"/>
  <c r="J1622" i="10"/>
  <c r="P751" i="10"/>
  <c r="M751" i="10" a="1"/>
  <c r="M751" i="10" s="1"/>
  <c r="N752" i="10"/>
  <c r="I753" i="10"/>
  <c r="L751" i="10" l="1"/>
  <c r="K751" i="10" s="1"/>
  <c r="P1620" i="10"/>
  <c r="M1620" i="10" a="1"/>
  <c r="M1620" i="10" s="1"/>
  <c r="L1620" i="10" s="1"/>
  <c r="K1620" i="10" s="1"/>
  <c r="N1621" i="10"/>
  <c r="J1623" i="10"/>
  <c r="I1622" i="10"/>
  <c r="B1624" i="10"/>
  <c r="D1623" i="10" a="1"/>
  <c r="D1623" i="10" s="1"/>
  <c r="E1623" i="10" a="1"/>
  <c r="E1623" i="10" s="1"/>
  <c r="C1623" i="10" a="1"/>
  <c r="C1623" i="10" s="1"/>
  <c r="I754" i="10"/>
  <c r="N753" i="10"/>
  <c r="M752" i="10" a="1"/>
  <c r="M752" i="10" s="1"/>
  <c r="L752" i="10" s="1"/>
  <c r="K752" i="10" s="1"/>
  <c r="P752" i="10"/>
  <c r="N1622" i="10" l="1"/>
  <c r="P1621" i="10"/>
  <c r="M1621" i="10" a="1"/>
  <c r="M1621" i="10" s="1"/>
  <c r="L1621" i="10" s="1"/>
  <c r="K1621" i="10" s="1"/>
  <c r="I1623" i="10"/>
  <c r="J1624" i="10"/>
  <c r="B1625" i="10"/>
  <c r="C1624" i="10" a="1"/>
  <c r="C1624" i="10" s="1"/>
  <c r="D1624" i="10" a="1"/>
  <c r="D1624" i="10" s="1"/>
  <c r="E1624" i="10" a="1"/>
  <c r="E1624" i="10" s="1"/>
  <c r="N754" i="10"/>
  <c r="I755" i="10"/>
  <c r="M753" i="10" a="1"/>
  <c r="M753" i="10" s="1"/>
  <c r="L753" i="10" s="1"/>
  <c r="K753" i="10" s="1"/>
  <c r="P753" i="10"/>
  <c r="N1623" i="10" l="1"/>
  <c r="M1622" i="10" a="1"/>
  <c r="M1622" i="10" s="1"/>
  <c r="L1622" i="10" s="1"/>
  <c r="K1622" i="10" s="1"/>
  <c r="P1622" i="10"/>
  <c r="I1624" i="10"/>
  <c r="J1625" i="10"/>
  <c r="B1626" i="10"/>
  <c r="E1625" i="10" a="1"/>
  <c r="E1625" i="10" s="1"/>
  <c r="C1625" i="10" a="1"/>
  <c r="C1625" i="10" s="1"/>
  <c r="D1625" i="10" a="1"/>
  <c r="D1625" i="10" s="1"/>
  <c r="M754" i="10" a="1"/>
  <c r="M754" i="10" s="1"/>
  <c r="L754" i="10" s="1"/>
  <c r="K754" i="10" s="1"/>
  <c r="P754" i="10"/>
  <c r="I756" i="10"/>
  <c r="N755" i="10"/>
  <c r="N1624" i="10" l="1"/>
  <c r="P1623" i="10"/>
  <c r="M1623" i="10" a="1"/>
  <c r="M1623" i="10" s="1"/>
  <c r="L1623" i="10" s="1"/>
  <c r="K1623" i="10" s="1"/>
  <c r="J1626" i="10"/>
  <c r="I1625" i="10"/>
  <c r="B1627" i="10"/>
  <c r="C1626" i="10" a="1"/>
  <c r="C1626" i="10" s="1"/>
  <c r="D1626" i="10" a="1"/>
  <c r="D1626" i="10" s="1"/>
  <c r="E1626" i="10" a="1"/>
  <c r="E1626" i="10" s="1"/>
  <c r="P755" i="10"/>
  <c r="M755" i="10" a="1"/>
  <c r="M755" i="10" s="1"/>
  <c r="L755" i="10" s="1"/>
  <c r="K755" i="10" s="1"/>
  <c r="N756" i="10"/>
  <c r="I757" i="10"/>
  <c r="N1625" i="10" l="1"/>
  <c r="P1624" i="10"/>
  <c r="M1624" i="10" a="1"/>
  <c r="M1624" i="10" s="1"/>
  <c r="L1624" i="10" s="1"/>
  <c r="K1624" i="10" s="1"/>
  <c r="B1628" i="10"/>
  <c r="C1627" i="10" a="1"/>
  <c r="C1627" i="10" s="1"/>
  <c r="D1627" i="10" a="1"/>
  <c r="D1627" i="10" s="1"/>
  <c r="E1627" i="10" a="1"/>
  <c r="E1627" i="10" s="1"/>
  <c r="I1626" i="10"/>
  <c r="J1627" i="10"/>
  <c r="N757" i="10"/>
  <c r="I758" i="10"/>
  <c r="M756" i="10" a="1"/>
  <c r="M756" i="10" s="1"/>
  <c r="L756" i="10" s="1"/>
  <c r="K756" i="10" s="1"/>
  <c r="P756" i="10"/>
  <c r="P1625" i="10" l="1"/>
  <c r="M1625" i="10" a="1"/>
  <c r="M1625" i="10" s="1"/>
  <c r="L1625" i="10" s="1"/>
  <c r="K1625" i="10" s="1"/>
  <c r="N1626" i="10"/>
  <c r="J1628" i="10"/>
  <c r="I1627" i="10"/>
  <c r="B1629" i="10"/>
  <c r="D1628" i="10" a="1"/>
  <c r="D1628" i="10" s="1"/>
  <c r="E1628" i="10" a="1"/>
  <c r="E1628" i="10" s="1"/>
  <c r="C1628" i="10" a="1"/>
  <c r="C1628" i="10" s="1"/>
  <c r="N758" i="10"/>
  <c r="I759" i="10"/>
  <c r="M757" i="10" a="1"/>
  <c r="M757" i="10" s="1"/>
  <c r="L757" i="10" s="1"/>
  <c r="K757" i="10" s="1"/>
  <c r="P757" i="10"/>
  <c r="N1627" i="10" l="1"/>
  <c r="M1626" i="10" a="1"/>
  <c r="M1626" i="10" s="1"/>
  <c r="L1626" i="10" s="1"/>
  <c r="K1626" i="10" s="1"/>
  <c r="P1626" i="10"/>
  <c r="J1629" i="10"/>
  <c r="I1628" i="10"/>
  <c r="B1630" i="10"/>
  <c r="C1629" i="10" a="1"/>
  <c r="C1629" i="10" s="1"/>
  <c r="D1629" i="10" a="1"/>
  <c r="D1629" i="10" s="1"/>
  <c r="E1629" i="10" a="1"/>
  <c r="E1629" i="10" s="1"/>
  <c r="N759" i="10"/>
  <c r="I760" i="10"/>
  <c r="M758" i="10" a="1"/>
  <c r="M758" i="10" s="1"/>
  <c r="L758" i="10" s="1"/>
  <c r="K758" i="10" s="1"/>
  <c r="P758" i="10"/>
  <c r="N1628" i="10" l="1"/>
  <c r="M1627" i="10" a="1"/>
  <c r="M1627" i="10" s="1"/>
  <c r="L1627" i="10" s="1"/>
  <c r="K1627" i="10" s="1"/>
  <c r="P1627" i="10"/>
  <c r="B1631" i="10"/>
  <c r="E1630" i="10" a="1"/>
  <c r="E1630" i="10" s="1"/>
  <c r="C1630" i="10" a="1"/>
  <c r="C1630" i="10" s="1"/>
  <c r="D1630" i="10" a="1"/>
  <c r="D1630" i="10" s="1"/>
  <c r="I1629" i="10"/>
  <c r="J1630" i="10"/>
  <c r="M759" i="10" a="1"/>
  <c r="M759" i="10" s="1"/>
  <c r="L759" i="10" s="1"/>
  <c r="K759" i="10" s="1"/>
  <c r="P759" i="10"/>
  <c r="N760" i="10"/>
  <c r="I761" i="10"/>
  <c r="N1629" i="10" l="1"/>
  <c r="P1628" i="10"/>
  <c r="M1628" i="10" a="1"/>
  <c r="M1628" i="10" s="1"/>
  <c r="L1628" i="10" s="1"/>
  <c r="K1628" i="10" s="1"/>
  <c r="J1631" i="10"/>
  <c r="I1630" i="10"/>
  <c r="B1632" i="10"/>
  <c r="D1631" i="10" a="1"/>
  <c r="D1631" i="10" s="1"/>
  <c r="E1631" i="10" a="1"/>
  <c r="E1631" i="10" s="1"/>
  <c r="C1631" i="10" a="1"/>
  <c r="C1631" i="10" s="1"/>
  <c r="I762" i="10"/>
  <c r="N761" i="10"/>
  <c r="M760" i="10" a="1"/>
  <c r="M760" i="10" s="1"/>
  <c r="L760" i="10" s="1"/>
  <c r="K760" i="10" s="1"/>
  <c r="P760" i="10"/>
  <c r="N1630" i="10" l="1"/>
  <c r="P1629" i="10"/>
  <c r="M1629" i="10" a="1"/>
  <c r="M1629" i="10" s="1"/>
  <c r="L1629" i="10" s="1"/>
  <c r="K1629" i="10" s="1"/>
  <c r="I1631" i="10"/>
  <c r="J1632" i="10"/>
  <c r="B1633" i="10"/>
  <c r="C1632" i="10" a="1"/>
  <c r="C1632" i="10" s="1"/>
  <c r="D1632" i="10" a="1"/>
  <c r="D1632" i="10" s="1"/>
  <c r="E1632" i="10" a="1"/>
  <c r="E1632" i="10" s="1"/>
  <c r="N762" i="10"/>
  <c r="I763" i="10"/>
  <c r="M761" i="10" a="1"/>
  <c r="M761" i="10" s="1"/>
  <c r="L761" i="10" s="1"/>
  <c r="K761" i="10" s="1"/>
  <c r="P761" i="10"/>
  <c r="N1631" i="10" l="1"/>
  <c r="M1630" i="10" a="1"/>
  <c r="M1630" i="10" s="1"/>
  <c r="L1630" i="10" s="1"/>
  <c r="K1630" i="10" s="1"/>
  <c r="P1630" i="10"/>
  <c r="I1632" i="10"/>
  <c r="J1633" i="10"/>
  <c r="B1634" i="10"/>
  <c r="E1633" i="10" a="1"/>
  <c r="E1633" i="10" s="1"/>
  <c r="C1633" i="10" a="1"/>
  <c r="C1633" i="10" s="1"/>
  <c r="D1633" i="10" a="1"/>
  <c r="D1633" i="10" s="1"/>
  <c r="M762" i="10" a="1"/>
  <c r="M762" i="10" s="1"/>
  <c r="L762" i="10" s="1"/>
  <c r="K762" i="10" s="1"/>
  <c r="P762" i="10"/>
  <c r="N763" i="10"/>
  <c r="I764" i="10"/>
  <c r="N1632" i="10" l="1"/>
  <c r="P1631" i="10"/>
  <c r="M1631" i="10" a="1"/>
  <c r="M1631" i="10" s="1"/>
  <c r="L1631" i="10" s="1"/>
  <c r="K1631" i="10" s="1"/>
  <c r="J1634" i="10"/>
  <c r="I1633" i="10"/>
  <c r="B1635" i="10"/>
  <c r="C1634" i="10" a="1"/>
  <c r="C1634" i="10" s="1"/>
  <c r="D1634" i="10" a="1"/>
  <c r="D1634" i="10" s="1"/>
  <c r="E1634" i="10" a="1"/>
  <c r="E1634" i="10" s="1"/>
  <c r="N764" i="10"/>
  <c r="I765" i="10"/>
  <c r="P763" i="10"/>
  <c r="M763" i="10" a="1"/>
  <c r="M763" i="10" s="1"/>
  <c r="L763" i="10" s="1"/>
  <c r="K763" i="10" s="1"/>
  <c r="P1632" i="10" l="1"/>
  <c r="M1632" i="10" a="1"/>
  <c r="M1632" i="10" s="1"/>
  <c r="L1632" i="10" s="1"/>
  <c r="K1632" i="10" s="1"/>
  <c r="N1633" i="10"/>
  <c r="B1636" i="10"/>
  <c r="C1635" i="10" a="1"/>
  <c r="C1635" i="10" s="1"/>
  <c r="D1635" i="10" a="1"/>
  <c r="D1635" i="10" s="1"/>
  <c r="E1635" i="10" a="1"/>
  <c r="E1635" i="10" s="1"/>
  <c r="I1634" i="10"/>
  <c r="J1635" i="10"/>
  <c r="N765" i="10"/>
  <c r="I766" i="10"/>
  <c r="M764" i="10" a="1"/>
  <c r="M764" i="10" s="1"/>
  <c r="L764" i="10" s="1"/>
  <c r="K764" i="10" s="1"/>
  <c r="P764" i="10"/>
  <c r="P1633" i="10" l="1"/>
  <c r="M1633" i="10" a="1"/>
  <c r="M1633" i="10" s="1"/>
  <c r="L1633" i="10" s="1"/>
  <c r="K1633" i="10" s="1"/>
  <c r="N1634" i="10"/>
  <c r="J1636" i="10"/>
  <c r="I1635" i="10"/>
  <c r="B1637" i="10"/>
  <c r="D1636" i="10" a="1"/>
  <c r="D1636" i="10" s="1"/>
  <c r="E1636" i="10" a="1"/>
  <c r="E1636" i="10" s="1"/>
  <c r="C1636" i="10" a="1"/>
  <c r="C1636" i="10" s="1"/>
  <c r="M765" i="10" a="1"/>
  <c r="M765" i="10" s="1"/>
  <c r="L765" i="10" s="1"/>
  <c r="K765" i="10" s="1"/>
  <c r="P765" i="10"/>
  <c r="N766" i="10"/>
  <c r="I767" i="10"/>
  <c r="N1635" i="10" l="1"/>
  <c r="M1634" i="10" a="1"/>
  <c r="M1634" i="10" s="1"/>
  <c r="L1634" i="10" s="1"/>
  <c r="K1634" i="10" s="1"/>
  <c r="P1634" i="10"/>
  <c r="B1638" i="10"/>
  <c r="C1637" i="10" a="1"/>
  <c r="C1637" i="10" s="1"/>
  <c r="D1637" i="10" a="1"/>
  <c r="D1637" i="10" s="1"/>
  <c r="E1637" i="10" a="1"/>
  <c r="E1637" i="10" s="1"/>
  <c r="J1637" i="10"/>
  <c r="I1636" i="10"/>
  <c r="I768" i="10"/>
  <c r="N767" i="10"/>
  <c r="M766" i="10" a="1"/>
  <c r="M766" i="10" s="1"/>
  <c r="L766" i="10" s="1"/>
  <c r="K766" i="10" s="1"/>
  <c r="P766" i="10"/>
  <c r="P1635" i="10" l="1"/>
  <c r="M1635" i="10" a="1"/>
  <c r="M1635" i="10" s="1"/>
  <c r="L1635" i="10" s="1"/>
  <c r="K1635" i="10" s="1"/>
  <c r="N1636" i="10"/>
  <c r="I1637" i="10"/>
  <c r="J1638" i="10"/>
  <c r="B1639" i="10"/>
  <c r="E1638" i="10" a="1"/>
  <c r="E1638" i="10" s="1"/>
  <c r="C1638" i="10" a="1"/>
  <c r="C1638" i="10" s="1"/>
  <c r="D1638" i="10" a="1"/>
  <c r="D1638" i="10" s="1"/>
  <c r="N768" i="10"/>
  <c r="I769" i="10"/>
  <c r="P767" i="10"/>
  <c r="M767" i="10" a="1"/>
  <c r="M767" i="10" s="1"/>
  <c r="L767" i="10" s="1"/>
  <c r="K767" i="10" s="1"/>
  <c r="N1637" i="10" l="1"/>
  <c r="P1636" i="10"/>
  <c r="M1636" i="10" a="1"/>
  <c r="M1636" i="10" s="1"/>
  <c r="L1636" i="10" s="1"/>
  <c r="K1636" i="10" s="1"/>
  <c r="J1639" i="10"/>
  <c r="I1638" i="10"/>
  <c r="B1640" i="10"/>
  <c r="D1639" i="10" a="1"/>
  <c r="D1639" i="10" s="1"/>
  <c r="E1639" i="10" a="1"/>
  <c r="E1639" i="10" s="1"/>
  <c r="C1639" i="10" a="1"/>
  <c r="C1639" i="10" s="1"/>
  <c r="M768" i="10" a="1"/>
  <c r="M768" i="10" s="1"/>
  <c r="L768" i="10" s="1"/>
  <c r="K768" i="10" s="1"/>
  <c r="P768" i="10"/>
  <c r="I770" i="10"/>
  <c r="N769" i="10"/>
  <c r="N1638" i="10" l="1"/>
  <c r="P1637" i="10"/>
  <c r="M1637" i="10" a="1"/>
  <c r="M1637" i="10" s="1"/>
  <c r="L1637" i="10" s="1"/>
  <c r="K1637" i="10" s="1"/>
  <c r="I1639" i="10"/>
  <c r="J1640" i="10"/>
  <c r="B1641" i="10"/>
  <c r="C1640" i="10" a="1"/>
  <c r="C1640" i="10" s="1"/>
  <c r="D1640" i="10" a="1"/>
  <c r="D1640" i="10" s="1"/>
  <c r="E1640" i="10" a="1"/>
  <c r="E1640" i="10" s="1"/>
  <c r="M769" i="10" a="1"/>
  <c r="M769" i="10" s="1"/>
  <c r="L769" i="10" s="1"/>
  <c r="K769" i="10" s="1"/>
  <c r="P769" i="10"/>
  <c r="N770" i="10"/>
  <c r="I771" i="10"/>
  <c r="N1639" i="10" l="1"/>
  <c r="M1638" i="10" a="1"/>
  <c r="M1638" i="10" s="1"/>
  <c r="L1638" i="10" s="1"/>
  <c r="K1638" i="10" s="1"/>
  <c r="P1638" i="10"/>
  <c r="B1642" i="10"/>
  <c r="E1641" i="10" a="1"/>
  <c r="E1641" i="10" s="1"/>
  <c r="C1641" i="10" a="1"/>
  <c r="C1641" i="10" s="1"/>
  <c r="D1641" i="10" a="1"/>
  <c r="D1641" i="10" s="1"/>
  <c r="I1640" i="10"/>
  <c r="J1641" i="10"/>
  <c r="I772" i="10"/>
  <c r="N771" i="10"/>
  <c r="M770" i="10" a="1"/>
  <c r="M770" i="10" s="1"/>
  <c r="L770" i="10" s="1"/>
  <c r="K770" i="10" s="1"/>
  <c r="P770" i="10"/>
  <c r="N1640" i="10" l="1"/>
  <c r="P1639" i="10"/>
  <c r="M1639" i="10" a="1"/>
  <c r="M1639" i="10" s="1"/>
  <c r="L1639" i="10" s="1"/>
  <c r="K1639" i="10" s="1"/>
  <c r="J1642" i="10"/>
  <c r="I1641" i="10"/>
  <c r="B1643" i="10"/>
  <c r="C1642" i="10" a="1"/>
  <c r="C1642" i="10" s="1"/>
  <c r="D1642" i="10" a="1"/>
  <c r="D1642" i="10" s="1"/>
  <c r="E1642" i="10" a="1"/>
  <c r="E1642" i="10" s="1"/>
  <c r="M771" i="10" a="1"/>
  <c r="M771" i="10" s="1"/>
  <c r="L771" i="10" s="1"/>
  <c r="K771" i="10" s="1"/>
  <c r="P771" i="10"/>
  <c r="N772" i="10"/>
  <c r="I773" i="10"/>
  <c r="N1641" i="10" l="1"/>
  <c r="P1640" i="10"/>
  <c r="M1640" i="10" a="1"/>
  <c r="M1640" i="10" s="1"/>
  <c r="L1640" i="10" s="1"/>
  <c r="K1640" i="10" s="1"/>
  <c r="B1644" i="10"/>
  <c r="C1643" i="10" a="1"/>
  <c r="C1643" i="10" s="1"/>
  <c r="D1643" i="10" a="1"/>
  <c r="D1643" i="10" s="1"/>
  <c r="E1643" i="10" a="1"/>
  <c r="E1643" i="10" s="1"/>
  <c r="I1642" i="10"/>
  <c r="J1643" i="10"/>
  <c r="I774" i="10"/>
  <c r="N773" i="10"/>
  <c r="M772" i="10" a="1"/>
  <c r="M772" i="10" s="1"/>
  <c r="L772" i="10" s="1"/>
  <c r="K772" i="10" s="1"/>
  <c r="P772" i="10"/>
  <c r="P1641" i="10" l="1"/>
  <c r="M1641" i="10" a="1"/>
  <c r="M1641" i="10" s="1"/>
  <c r="L1641" i="10" s="1"/>
  <c r="K1641" i="10" s="1"/>
  <c r="N1642" i="10"/>
  <c r="J1644" i="10"/>
  <c r="I1643" i="10"/>
  <c r="B1645" i="10"/>
  <c r="D1644" i="10" a="1"/>
  <c r="D1644" i="10" s="1"/>
  <c r="E1644" i="10" a="1"/>
  <c r="E1644" i="10" s="1"/>
  <c r="C1644" i="10" a="1"/>
  <c r="C1644" i="10" s="1"/>
  <c r="N774" i="10"/>
  <c r="I775" i="10"/>
  <c r="M773" i="10" a="1"/>
  <c r="M773" i="10" s="1"/>
  <c r="L773" i="10" s="1"/>
  <c r="K773" i="10" s="1"/>
  <c r="P773" i="10"/>
  <c r="N1643" i="10" l="1"/>
  <c r="P1642" i="10"/>
  <c r="M1642" i="10" a="1"/>
  <c r="M1642" i="10" s="1"/>
  <c r="L1642" i="10" s="1"/>
  <c r="K1642" i="10" s="1"/>
  <c r="J1645" i="10"/>
  <c r="I1644" i="10"/>
  <c r="B1646" i="10"/>
  <c r="C1645" i="10" a="1"/>
  <c r="C1645" i="10" s="1"/>
  <c r="D1645" i="10" a="1"/>
  <c r="D1645" i="10" s="1"/>
  <c r="E1645" i="10" a="1"/>
  <c r="E1645" i="10" s="1"/>
  <c r="P774" i="10"/>
  <c r="M774" i="10" a="1"/>
  <c r="M774" i="10" s="1"/>
  <c r="L774" i="10" s="1"/>
  <c r="K774" i="10" s="1"/>
  <c r="I776" i="10"/>
  <c r="N775" i="10"/>
  <c r="N1644" i="10" l="1"/>
  <c r="M1643" i="10" a="1"/>
  <c r="M1643" i="10" s="1"/>
  <c r="L1643" i="10" s="1"/>
  <c r="K1643" i="10" s="1"/>
  <c r="P1643" i="10"/>
  <c r="I1645" i="10"/>
  <c r="J1646" i="10"/>
  <c r="B1647" i="10"/>
  <c r="E1646" i="10" a="1"/>
  <c r="E1646" i="10" s="1"/>
  <c r="C1646" i="10" a="1"/>
  <c r="C1646" i="10" s="1"/>
  <c r="D1646" i="10" a="1"/>
  <c r="D1646" i="10" s="1"/>
  <c r="P775" i="10"/>
  <c r="M775" i="10" a="1"/>
  <c r="M775" i="10" s="1"/>
  <c r="L775" i="10" s="1"/>
  <c r="K775" i="10" s="1"/>
  <c r="N776" i="10"/>
  <c r="I777" i="10"/>
  <c r="N1645" i="10" l="1"/>
  <c r="P1644" i="10"/>
  <c r="M1644" i="10" a="1"/>
  <c r="M1644" i="10" s="1"/>
  <c r="L1644" i="10" s="1"/>
  <c r="K1644" i="10" s="1"/>
  <c r="J1647" i="10"/>
  <c r="I1646" i="10"/>
  <c r="B1648" i="10"/>
  <c r="D1647" i="10" a="1"/>
  <c r="D1647" i="10" s="1"/>
  <c r="E1647" i="10" a="1"/>
  <c r="E1647" i="10" s="1"/>
  <c r="C1647" i="10" a="1"/>
  <c r="C1647" i="10" s="1"/>
  <c r="I778" i="10"/>
  <c r="N777" i="10"/>
  <c r="P776" i="10"/>
  <c r="M776" i="10" a="1"/>
  <c r="M776" i="10" s="1"/>
  <c r="L776" i="10" s="1"/>
  <c r="K776" i="10" s="1"/>
  <c r="N1646" i="10" l="1"/>
  <c r="P1645" i="10"/>
  <c r="M1645" i="10" a="1"/>
  <c r="M1645" i="10" s="1"/>
  <c r="L1645" i="10" s="1"/>
  <c r="K1645" i="10" s="1"/>
  <c r="B1649" i="10"/>
  <c r="C1648" i="10" a="1"/>
  <c r="C1648" i="10" s="1"/>
  <c r="D1648" i="10" a="1"/>
  <c r="D1648" i="10" s="1"/>
  <c r="E1648" i="10" a="1"/>
  <c r="E1648" i="10" s="1"/>
  <c r="J1648" i="10"/>
  <c r="I1647" i="10"/>
  <c r="N778" i="10"/>
  <c r="I779" i="10"/>
  <c r="M777" i="10" a="1"/>
  <c r="M777" i="10" s="1"/>
  <c r="L777" i="10" s="1"/>
  <c r="K777" i="10" s="1"/>
  <c r="P777" i="10"/>
  <c r="P1646" i="10" l="1"/>
  <c r="M1646" i="10" a="1"/>
  <c r="M1646" i="10" s="1"/>
  <c r="L1646" i="10" s="1"/>
  <c r="K1646" i="10" s="1"/>
  <c r="N1647" i="10"/>
  <c r="I1648" i="10"/>
  <c r="J1649" i="10"/>
  <c r="B1650" i="10"/>
  <c r="E1649" i="10" a="1"/>
  <c r="E1649" i="10" s="1"/>
  <c r="D1649" i="10" a="1"/>
  <c r="D1649" i="10" s="1"/>
  <c r="C1649" i="10" a="1"/>
  <c r="C1649" i="10" s="1"/>
  <c r="M778" i="10" a="1"/>
  <c r="M778" i="10" s="1"/>
  <c r="L778" i="10" s="1"/>
  <c r="K778" i="10" s="1"/>
  <c r="P778" i="10"/>
  <c r="I780" i="10"/>
  <c r="N779" i="10"/>
  <c r="N1648" i="10" l="1"/>
  <c r="P1647" i="10"/>
  <c r="M1647" i="10" a="1"/>
  <c r="M1647" i="10" s="1"/>
  <c r="L1647" i="10" s="1"/>
  <c r="K1647" i="10" s="1"/>
  <c r="J1650" i="10"/>
  <c r="I1649" i="10"/>
  <c r="B1651" i="10"/>
  <c r="D1650" i="10" a="1"/>
  <c r="D1650" i="10" s="1"/>
  <c r="C1650" i="10" a="1"/>
  <c r="C1650" i="10" s="1"/>
  <c r="E1650" i="10" a="1"/>
  <c r="E1650" i="10" s="1"/>
  <c r="P779" i="10"/>
  <c r="M779" i="10" a="1"/>
  <c r="M779" i="10" s="1"/>
  <c r="L779" i="10" s="1"/>
  <c r="K779" i="10" s="1"/>
  <c r="N780" i="10"/>
  <c r="I781" i="10"/>
  <c r="N1649" i="10" l="1"/>
  <c r="P1648" i="10"/>
  <c r="M1648" i="10" a="1"/>
  <c r="M1648" i="10" s="1"/>
  <c r="L1648" i="10" s="1"/>
  <c r="K1648" i="10" s="1"/>
  <c r="I1650" i="10"/>
  <c r="J1651" i="10"/>
  <c r="B1652" i="10"/>
  <c r="C1651" i="10" a="1"/>
  <c r="C1651" i="10" s="1"/>
  <c r="E1651" i="10" a="1"/>
  <c r="E1651" i="10" s="1"/>
  <c r="D1651" i="10" a="1"/>
  <c r="D1651" i="10" s="1"/>
  <c r="I782" i="10"/>
  <c r="N781" i="10"/>
  <c r="P780" i="10"/>
  <c r="M780" i="10" a="1"/>
  <c r="M780" i="10" s="1"/>
  <c r="L780" i="10" s="1"/>
  <c r="K780" i="10" s="1"/>
  <c r="N1650" i="10" l="1"/>
  <c r="M1649" i="10" a="1"/>
  <c r="M1649" i="10" s="1"/>
  <c r="L1649" i="10" s="1"/>
  <c r="K1649" i="10" s="1"/>
  <c r="P1649" i="10"/>
  <c r="I1651" i="10"/>
  <c r="J1652" i="10"/>
  <c r="B1653" i="10"/>
  <c r="E1652" i="10" a="1"/>
  <c r="E1652" i="10" s="1"/>
  <c r="C1652" i="10" a="1"/>
  <c r="C1652" i="10" s="1"/>
  <c r="D1652" i="10" a="1"/>
  <c r="D1652" i="10" s="1"/>
  <c r="M781" i="10" a="1"/>
  <c r="M781" i="10" s="1"/>
  <c r="L781" i="10" s="1"/>
  <c r="K781" i="10" s="1"/>
  <c r="P781" i="10"/>
  <c r="N782" i="10"/>
  <c r="I783" i="10"/>
  <c r="N1651" i="10" l="1"/>
  <c r="P1650" i="10"/>
  <c r="M1650" i="10" a="1"/>
  <c r="M1650" i="10" s="1"/>
  <c r="L1650" i="10" s="1"/>
  <c r="K1650" i="10" s="1"/>
  <c r="J1653" i="10"/>
  <c r="I1652" i="10"/>
  <c r="B1654" i="10"/>
  <c r="C1653" i="10" a="1"/>
  <c r="C1653" i="10" s="1"/>
  <c r="D1653" i="10" a="1"/>
  <c r="D1653" i="10" s="1"/>
  <c r="E1653" i="10" a="1"/>
  <c r="E1653" i="10" s="1"/>
  <c r="M782" i="10" a="1"/>
  <c r="M782" i="10" s="1"/>
  <c r="L782" i="10" s="1"/>
  <c r="K782" i="10" s="1"/>
  <c r="P782" i="10"/>
  <c r="I784" i="10"/>
  <c r="N783" i="10"/>
  <c r="N1652" i="10" l="1"/>
  <c r="P1651" i="10"/>
  <c r="M1651" i="10" a="1"/>
  <c r="M1651" i="10" s="1"/>
  <c r="L1651" i="10" s="1"/>
  <c r="K1651" i="10" s="1"/>
  <c r="I1653" i="10"/>
  <c r="J1654" i="10"/>
  <c r="B1655" i="10"/>
  <c r="D1654" i="10" a="1"/>
  <c r="D1654" i="10" s="1"/>
  <c r="E1654" i="10" a="1"/>
  <c r="E1654" i="10" s="1"/>
  <c r="C1654" i="10" a="1"/>
  <c r="C1654" i="10" s="1"/>
  <c r="P783" i="10"/>
  <c r="M783" i="10" a="1"/>
  <c r="M783" i="10" s="1"/>
  <c r="L783" i="10" s="1"/>
  <c r="K783" i="10" s="1"/>
  <c r="I785" i="10"/>
  <c r="N784" i="10"/>
  <c r="N1653" i="10" l="1"/>
  <c r="P1652" i="10"/>
  <c r="M1652" i="10" a="1"/>
  <c r="M1652" i="10" s="1"/>
  <c r="L1652" i="10" s="1"/>
  <c r="K1652" i="10" s="1"/>
  <c r="B1656" i="10"/>
  <c r="E1655" i="10" a="1"/>
  <c r="E1655" i="10" s="1"/>
  <c r="C1655" i="10" a="1"/>
  <c r="C1655" i="10" s="1"/>
  <c r="D1655" i="10" a="1"/>
  <c r="D1655" i="10" s="1"/>
  <c r="J1655" i="10"/>
  <c r="I1654" i="10"/>
  <c r="M784" i="10" a="1"/>
  <c r="M784" i="10" s="1"/>
  <c r="L784" i="10" s="1"/>
  <c r="K784" i="10" s="1"/>
  <c r="P784" i="10"/>
  <c r="N785" i="10"/>
  <c r="I786" i="10"/>
  <c r="N1654" i="10" l="1"/>
  <c r="P1653" i="10"/>
  <c r="M1653" i="10" a="1"/>
  <c r="M1653" i="10" s="1"/>
  <c r="L1653" i="10" s="1"/>
  <c r="K1653" i="10" s="1"/>
  <c r="J1656" i="10"/>
  <c r="I1655" i="10"/>
  <c r="B1657" i="10"/>
  <c r="C1656" i="10" a="1"/>
  <c r="C1656" i="10" s="1"/>
  <c r="D1656" i="10" a="1"/>
  <c r="D1656" i="10" s="1"/>
  <c r="E1656" i="10" a="1"/>
  <c r="E1656" i="10" s="1"/>
  <c r="N786" i="10"/>
  <c r="I787" i="10"/>
  <c r="M785" i="10" a="1"/>
  <c r="M785" i="10" s="1"/>
  <c r="L785" i="10" s="1"/>
  <c r="K785" i="10" s="1"/>
  <c r="P785" i="10"/>
  <c r="N1655" i="10" l="1"/>
  <c r="P1654" i="10"/>
  <c r="M1654" i="10" a="1"/>
  <c r="M1654" i="10" s="1"/>
  <c r="L1654" i="10" s="1"/>
  <c r="K1654" i="10" s="1"/>
  <c r="I1656" i="10"/>
  <c r="J1657" i="10"/>
  <c r="B1658" i="10"/>
  <c r="D1657" i="10" a="1"/>
  <c r="D1657" i="10" s="1"/>
  <c r="C1657" i="10" a="1"/>
  <c r="C1657" i="10" s="1"/>
  <c r="E1657" i="10" a="1"/>
  <c r="E1657" i="10" s="1"/>
  <c r="P786" i="10"/>
  <c r="M786" i="10" a="1"/>
  <c r="M786" i="10" s="1"/>
  <c r="L786" i="10" s="1"/>
  <c r="K786" i="10" s="1"/>
  <c r="I788" i="10"/>
  <c r="N787" i="10"/>
  <c r="N1656" i="10" l="1"/>
  <c r="P1655" i="10"/>
  <c r="M1655" i="10" a="1"/>
  <c r="M1655" i="10" s="1"/>
  <c r="L1655" i="10" s="1"/>
  <c r="K1655" i="10" s="1"/>
  <c r="I1657" i="10"/>
  <c r="J1658" i="10"/>
  <c r="B1659" i="10"/>
  <c r="C1658" i="10" a="1"/>
  <c r="C1658" i="10" s="1"/>
  <c r="D1658" i="10" a="1"/>
  <c r="D1658" i="10" s="1"/>
  <c r="E1658" i="10" a="1"/>
  <c r="E1658" i="10" s="1"/>
  <c r="P787" i="10"/>
  <c r="M787" i="10" a="1"/>
  <c r="M787" i="10" s="1"/>
  <c r="L787" i="10" s="1"/>
  <c r="K787" i="10" s="1"/>
  <c r="N788" i="10"/>
  <c r="I789" i="10"/>
  <c r="N1657" i="10" l="1"/>
  <c r="P1656" i="10"/>
  <c r="M1656" i="10" a="1"/>
  <c r="M1656" i="10" s="1"/>
  <c r="L1656" i="10" s="1"/>
  <c r="K1656" i="10" s="1"/>
  <c r="B1660" i="10"/>
  <c r="C1659" i="10" a="1"/>
  <c r="C1659" i="10" s="1"/>
  <c r="E1659" i="10" a="1"/>
  <c r="E1659" i="10" s="1"/>
  <c r="D1659" i="10" a="1"/>
  <c r="D1659" i="10" s="1"/>
  <c r="I1658" i="10"/>
  <c r="J1659" i="10"/>
  <c r="I790" i="10"/>
  <c r="N789" i="10"/>
  <c r="M788" i="10" a="1"/>
  <c r="M788" i="10" s="1"/>
  <c r="L788" i="10" s="1"/>
  <c r="K788" i="10" s="1"/>
  <c r="P788" i="10"/>
  <c r="P1657" i="10" l="1"/>
  <c r="M1657" i="10" a="1"/>
  <c r="M1657" i="10" s="1"/>
  <c r="L1657" i="10" s="1"/>
  <c r="K1657" i="10" s="1"/>
  <c r="N1658" i="10"/>
  <c r="J1660" i="10"/>
  <c r="I1659" i="10"/>
  <c r="B1661" i="10"/>
  <c r="C1660" i="10" a="1"/>
  <c r="C1660" i="10" s="1"/>
  <c r="D1660" i="10" a="1"/>
  <c r="D1660" i="10" s="1"/>
  <c r="E1660" i="10" a="1"/>
  <c r="E1660" i="10" s="1"/>
  <c r="N790" i="10"/>
  <c r="I791" i="10"/>
  <c r="M789" i="10" a="1"/>
  <c r="M789" i="10" s="1"/>
  <c r="L789" i="10" s="1"/>
  <c r="K789" i="10" s="1"/>
  <c r="P789" i="10"/>
  <c r="N1659" i="10" l="1"/>
  <c r="P1658" i="10"/>
  <c r="M1658" i="10" a="1"/>
  <c r="M1658" i="10" s="1"/>
  <c r="L1658" i="10" s="1"/>
  <c r="K1658" i="10" s="1"/>
  <c r="J1661" i="10"/>
  <c r="I1660" i="10"/>
  <c r="B1662" i="10"/>
  <c r="D1661" i="10" a="1"/>
  <c r="D1661" i="10" s="1"/>
  <c r="C1661" i="10" a="1"/>
  <c r="C1661" i="10" s="1"/>
  <c r="E1661" i="10" a="1"/>
  <c r="E1661" i="10" s="1"/>
  <c r="M790" i="10" a="1"/>
  <c r="M790" i="10" s="1"/>
  <c r="L790" i="10" s="1"/>
  <c r="K790" i="10" s="1"/>
  <c r="P790" i="10"/>
  <c r="I792" i="10"/>
  <c r="N791" i="10"/>
  <c r="N1660" i="10" l="1"/>
  <c r="P1659" i="10"/>
  <c r="M1659" i="10" a="1"/>
  <c r="M1659" i="10" s="1"/>
  <c r="L1659" i="10" s="1"/>
  <c r="K1659" i="10" s="1"/>
  <c r="I1661" i="10"/>
  <c r="J1662" i="10"/>
  <c r="B1663" i="10"/>
  <c r="C1662" i="10" a="1"/>
  <c r="C1662" i="10" s="1"/>
  <c r="D1662" i="10" a="1"/>
  <c r="D1662" i="10" s="1"/>
  <c r="E1662" i="10" a="1"/>
  <c r="E1662" i="10" s="1"/>
  <c r="N792" i="10"/>
  <c r="I793" i="10"/>
  <c r="P791" i="10"/>
  <c r="M791" i="10" a="1"/>
  <c r="M791" i="10" s="1"/>
  <c r="L791" i="10" s="1"/>
  <c r="K791" i="10" s="1"/>
  <c r="N1661" i="10" l="1"/>
  <c r="P1660" i="10"/>
  <c r="M1660" i="10" a="1"/>
  <c r="M1660" i="10" s="1"/>
  <c r="L1660" i="10" s="1"/>
  <c r="K1660" i="10" s="1"/>
  <c r="B1664" i="10"/>
  <c r="C1663" i="10" a="1"/>
  <c r="C1663" i="10" s="1"/>
  <c r="D1663" i="10" a="1"/>
  <c r="D1663" i="10" s="1"/>
  <c r="E1663" i="10" a="1"/>
  <c r="E1663" i="10" s="1"/>
  <c r="I1662" i="10"/>
  <c r="J1663" i="10"/>
  <c r="P792" i="10"/>
  <c r="M792" i="10" a="1"/>
  <c r="M792" i="10" s="1"/>
  <c r="L792" i="10" s="1"/>
  <c r="K792" i="10" s="1"/>
  <c r="I794" i="10"/>
  <c r="N793" i="10"/>
  <c r="P1661" i="10" l="1"/>
  <c r="M1661" i="10" a="1"/>
  <c r="M1661" i="10" s="1"/>
  <c r="L1661" i="10" s="1"/>
  <c r="K1661" i="10" s="1"/>
  <c r="N1662" i="10"/>
  <c r="I1663" i="10"/>
  <c r="J1664" i="10"/>
  <c r="B1665" i="10"/>
  <c r="C1664" i="10" a="1"/>
  <c r="C1664" i="10" s="1"/>
  <c r="D1664" i="10" a="1"/>
  <c r="D1664" i="10" s="1"/>
  <c r="E1664" i="10" a="1"/>
  <c r="E1664" i="10" s="1"/>
  <c r="M793" i="10" a="1"/>
  <c r="M793" i="10" s="1"/>
  <c r="L793" i="10" s="1"/>
  <c r="K793" i="10" s="1"/>
  <c r="P793" i="10"/>
  <c r="N794" i="10"/>
  <c r="I795" i="10"/>
  <c r="N1663" i="10" l="1"/>
  <c r="P1662" i="10"/>
  <c r="M1662" i="10" a="1"/>
  <c r="M1662" i="10" s="1"/>
  <c r="L1662" i="10" s="1"/>
  <c r="K1662" i="10" s="1"/>
  <c r="B1666" i="10"/>
  <c r="E1665" i="10" a="1"/>
  <c r="E1665" i="10" s="1"/>
  <c r="C1665" i="10" a="1"/>
  <c r="C1665" i="10" s="1"/>
  <c r="D1665" i="10" a="1"/>
  <c r="D1665" i="10" s="1"/>
  <c r="I1664" i="10"/>
  <c r="J1665" i="10"/>
  <c r="M794" i="10" a="1"/>
  <c r="M794" i="10" s="1"/>
  <c r="L794" i="10" s="1"/>
  <c r="K794" i="10" s="1"/>
  <c r="P794" i="10"/>
  <c r="N795" i="10"/>
  <c r="I796" i="10"/>
  <c r="N1664" i="10" l="1"/>
  <c r="P1663" i="10"/>
  <c r="M1663" i="10" a="1"/>
  <c r="M1663" i="10" s="1"/>
  <c r="L1663" i="10" s="1"/>
  <c r="K1663" i="10" s="1"/>
  <c r="J1666" i="10"/>
  <c r="I1665" i="10"/>
  <c r="B1667" i="10"/>
  <c r="C1666" i="10" a="1"/>
  <c r="C1666" i="10" s="1"/>
  <c r="D1666" i="10" a="1"/>
  <c r="D1666" i="10" s="1"/>
  <c r="E1666" i="10" a="1"/>
  <c r="E1666" i="10" s="1"/>
  <c r="N796" i="10"/>
  <c r="I797" i="10"/>
  <c r="P795" i="10"/>
  <c r="M795" i="10" a="1"/>
  <c r="M795" i="10" s="1"/>
  <c r="L795" i="10" s="1"/>
  <c r="K795" i="10" s="1"/>
  <c r="P1664" i="10" l="1"/>
  <c r="M1664" i="10" a="1"/>
  <c r="M1664" i="10" s="1"/>
  <c r="L1664" i="10" s="1"/>
  <c r="K1664" i="10" s="1"/>
  <c r="N1665" i="10"/>
  <c r="I1666" i="10"/>
  <c r="J1667" i="10"/>
  <c r="B1668" i="10"/>
  <c r="C1667" i="10" a="1"/>
  <c r="C1667" i="10" s="1"/>
  <c r="D1667" i="10" a="1"/>
  <c r="D1667" i="10" s="1"/>
  <c r="E1667" i="10" a="1"/>
  <c r="E1667" i="10" s="1"/>
  <c r="I798" i="10"/>
  <c r="N797" i="10"/>
  <c r="M796" i="10" a="1"/>
  <c r="M796" i="10" s="1"/>
  <c r="L796" i="10" s="1"/>
  <c r="K796" i="10" s="1"/>
  <c r="P796" i="10"/>
  <c r="N1666" i="10" l="1"/>
  <c r="P1665" i="10"/>
  <c r="M1665" i="10" a="1"/>
  <c r="M1665" i="10" s="1"/>
  <c r="L1665" i="10" s="1"/>
  <c r="K1665" i="10" s="1"/>
  <c r="B1669" i="10"/>
  <c r="D1668" i="10" a="1"/>
  <c r="D1668" i="10" s="1"/>
  <c r="E1668" i="10" a="1"/>
  <c r="E1668" i="10" s="1"/>
  <c r="C1668" i="10" a="1"/>
  <c r="C1668" i="10" s="1"/>
  <c r="J1668" i="10"/>
  <c r="I1667" i="10"/>
  <c r="N798" i="10"/>
  <c r="I799" i="10"/>
  <c r="M797" i="10" a="1"/>
  <c r="M797" i="10" s="1"/>
  <c r="L797" i="10" s="1"/>
  <c r="K797" i="10" s="1"/>
  <c r="P797" i="10"/>
  <c r="N1667" i="10" l="1"/>
  <c r="P1666" i="10"/>
  <c r="M1666" i="10" a="1"/>
  <c r="M1666" i="10" s="1"/>
  <c r="L1666" i="10" s="1"/>
  <c r="K1666" i="10" s="1"/>
  <c r="J1669" i="10"/>
  <c r="I1668" i="10"/>
  <c r="B1670" i="10"/>
  <c r="C1669" i="10" a="1"/>
  <c r="C1669" i="10" s="1"/>
  <c r="D1669" i="10" a="1"/>
  <c r="D1669" i="10" s="1"/>
  <c r="E1669" i="10" a="1"/>
  <c r="E1669" i="10" s="1"/>
  <c r="I800" i="10"/>
  <c r="N799" i="10"/>
  <c r="M798" i="10" a="1"/>
  <c r="M798" i="10" s="1"/>
  <c r="L798" i="10" s="1"/>
  <c r="K798" i="10" s="1"/>
  <c r="P798" i="10"/>
  <c r="N1668" i="10" l="1"/>
  <c r="M1667" i="10" a="1"/>
  <c r="M1667" i="10" s="1"/>
  <c r="L1667" i="10" s="1"/>
  <c r="K1667" i="10" s="1"/>
  <c r="P1667" i="10"/>
  <c r="I1669" i="10"/>
  <c r="J1670" i="10"/>
  <c r="B1671" i="10"/>
  <c r="E1670" i="10" a="1"/>
  <c r="E1670" i="10" s="1"/>
  <c r="C1670" i="10" a="1"/>
  <c r="C1670" i="10" s="1"/>
  <c r="D1670" i="10" a="1"/>
  <c r="D1670" i="10" s="1"/>
  <c r="N800" i="10"/>
  <c r="I801" i="10"/>
  <c r="P799" i="10"/>
  <c r="M799" i="10" a="1"/>
  <c r="M799" i="10" s="1"/>
  <c r="L799" i="10" s="1"/>
  <c r="K799" i="10" s="1"/>
  <c r="N1669" i="10" l="1"/>
  <c r="M1668" i="10" a="1"/>
  <c r="M1668" i="10" s="1"/>
  <c r="L1668" i="10" s="1"/>
  <c r="K1668" i="10" s="1"/>
  <c r="P1668" i="10"/>
  <c r="J1671" i="10"/>
  <c r="I1670" i="10"/>
  <c r="B1672" i="10"/>
  <c r="D1671" i="10" a="1"/>
  <c r="D1671" i="10" s="1"/>
  <c r="E1671" i="10" a="1"/>
  <c r="E1671" i="10" s="1"/>
  <c r="C1671" i="10" a="1"/>
  <c r="C1671" i="10" s="1"/>
  <c r="M800" i="10" a="1"/>
  <c r="M800" i="10" s="1"/>
  <c r="L800" i="10" s="1"/>
  <c r="K800" i="10" s="1"/>
  <c r="P800" i="10"/>
  <c r="I802" i="10"/>
  <c r="N801" i="10"/>
  <c r="N1670" i="10" l="1"/>
  <c r="P1669" i="10"/>
  <c r="M1669" i="10" a="1"/>
  <c r="M1669" i="10" s="1"/>
  <c r="L1669" i="10" s="1"/>
  <c r="K1669" i="10" s="1"/>
  <c r="I1671" i="10"/>
  <c r="J1672" i="10"/>
  <c r="B1673" i="10"/>
  <c r="C1672" i="10" a="1"/>
  <c r="C1672" i="10" s="1"/>
  <c r="D1672" i="10" a="1"/>
  <c r="D1672" i="10" s="1"/>
  <c r="E1672" i="10" a="1"/>
  <c r="E1672" i="10" s="1"/>
  <c r="M801" i="10" a="1"/>
  <c r="M801" i="10" s="1"/>
  <c r="L801" i="10" s="1"/>
  <c r="K801" i="10" s="1"/>
  <c r="P801" i="10"/>
  <c r="N802" i="10"/>
  <c r="I803" i="10"/>
  <c r="N1671" i="10" l="1"/>
  <c r="P1670" i="10"/>
  <c r="M1670" i="10" a="1"/>
  <c r="M1670" i="10" s="1"/>
  <c r="L1670" i="10" s="1"/>
  <c r="K1670" i="10" s="1"/>
  <c r="B1674" i="10"/>
  <c r="E1673" i="10" a="1"/>
  <c r="E1673" i="10" s="1"/>
  <c r="C1673" i="10" a="1"/>
  <c r="C1673" i="10" s="1"/>
  <c r="D1673" i="10" a="1"/>
  <c r="D1673" i="10" s="1"/>
  <c r="I1672" i="10"/>
  <c r="J1673" i="10"/>
  <c r="I804" i="10"/>
  <c r="N803" i="10"/>
  <c r="M802" i="10" a="1"/>
  <c r="M802" i="10" s="1"/>
  <c r="L802" i="10" s="1"/>
  <c r="K802" i="10" s="1"/>
  <c r="P802" i="10"/>
  <c r="N1672" i="10" l="1"/>
  <c r="M1671" i="10" a="1"/>
  <c r="M1671" i="10" s="1"/>
  <c r="L1671" i="10" s="1"/>
  <c r="K1671" i="10" s="1"/>
  <c r="P1671" i="10"/>
  <c r="J1674" i="10"/>
  <c r="I1673" i="10"/>
  <c r="B1675" i="10"/>
  <c r="C1674" i="10" a="1"/>
  <c r="C1674" i="10" s="1"/>
  <c r="D1674" i="10" a="1"/>
  <c r="D1674" i="10" s="1"/>
  <c r="E1674" i="10" a="1"/>
  <c r="E1674" i="10" s="1"/>
  <c r="N804" i="10"/>
  <c r="I805" i="10"/>
  <c r="M803" i="10" a="1"/>
  <c r="M803" i="10" s="1"/>
  <c r="L803" i="10" s="1"/>
  <c r="K803" i="10" s="1"/>
  <c r="P803" i="10"/>
  <c r="N1673" i="10" l="1"/>
  <c r="P1672" i="10"/>
  <c r="M1672" i="10" a="1"/>
  <c r="M1672" i="10" s="1"/>
  <c r="L1672" i="10" s="1"/>
  <c r="K1672" i="10" s="1"/>
  <c r="I1674" i="10"/>
  <c r="J1675" i="10"/>
  <c r="B1676" i="10"/>
  <c r="C1675" i="10" a="1"/>
  <c r="C1675" i="10" s="1"/>
  <c r="D1675" i="10" a="1"/>
  <c r="D1675" i="10" s="1"/>
  <c r="E1675" i="10" a="1"/>
  <c r="E1675" i="10" s="1"/>
  <c r="M804" i="10" a="1"/>
  <c r="M804" i="10" s="1"/>
  <c r="L804" i="10" s="1"/>
  <c r="K804" i="10" s="1"/>
  <c r="P804" i="10"/>
  <c r="I806" i="10"/>
  <c r="N805" i="10"/>
  <c r="N1674" i="10" l="1"/>
  <c r="P1673" i="10"/>
  <c r="M1673" i="10" a="1"/>
  <c r="M1673" i="10" s="1"/>
  <c r="L1673" i="10" s="1"/>
  <c r="K1673" i="10" s="1"/>
  <c r="B1677" i="10"/>
  <c r="D1676" i="10" a="1"/>
  <c r="D1676" i="10" s="1"/>
  <c r="E1676" i="10" a="1"/>
  <c r="E1676" i="10" s="1"/>
  <c r="C1676" i="10" a="1"/>
  <c r="C1676" i="10" s="1"/>
  <c r="J1676" i="10"/>
  <c r="I1675" i="10"/>
  <c r="M805" i="10" a="1"/>
  <c r="M805" i="10" s="1"/>
  <c r="L805" i="10" s="1"/>
  <c r="K805" i="10" s="1"/>
  <c r="P805" i="10"/>
  <c r="N806" i="10"/>
  <c r="I807" i="10"/>
  <c r="N1675" i="10" l="1"/>
  <c r="P1674" i="10"/>
  <c r="M1674" i="10" a="1"/>
  <c r="M1674" i="10" s="1"/>
  <c r="L1674" i="10" s="1"/>
  <c r="K1674" i="10" s="1"/>
  <c r="J1677" i="10"/>
  <c r="I1676" i="10"/>
  <c r="B1678" i="10"/>
  <c r="C1677" i="10" a="1"/>
  <c r="C1677" i="10" s="1"/>
  <c r="D1677" i="10" a="1"/>
  <c r="D1677" i="10" s="1"/>
  <c r="E1677" i="10" a="1"/>
  <c r="E1677" i="10" s="1"/>
  <c r="M806" i="10" a="1"/>
  <c r="M806" i="10" s="1"/>
  <c r="L806" i="10" s="1"/>
  <c r="K806" i="10" s="1"/>
  <c r="P806" i="10"/>
  <c r="I808" i="10"/>
  <c r="N807" i="10"/>
  <c r="N1676" i="10" l="1"/>
  <c r="M1675" i="10" a="1"/>
  <c r="M1675" i="10" s="1"/>
  <c r="L1675" i="10" s="1"/>
  <c r="K1675" i="10" s="1"/>
  <c r="P1675" i="10"/>
  <c r="B1679" i="10"/>
  <c r="E1678" i="10" a="1"/>
  <c r="E1678" i="10" s="1"/>
  <c r="C1678" i="10" a="1"/>
  <c r="C1678" i="10" s="1"/>
  <c r="D1678" i="10" a="1"/>
  <c r="D1678" i="10" s="1"/>
  <c r="I1677" i="10"/>
  <c r="J1678" i="10"/>
  <c r="P807" i="10"/>
  <c r="M807" i="10" a="1"/>
  <c r="M807" i="10" s="1"/>
  <c r="L807" i="10" s="1"/>
  <c r="K807" i="10" s="1"/>
  <c r="N808" i="10"/>
  <c r="I809" i="10"/>
  <c r="N1677" i="10" l="1"/>
  <c r="M1676" i="10" a="1"/>
  <c r="M1676" i="10" s="1"/>
  <c r="L1676" i="10" s="1"/>
  <c r="K1676" i="10" s="1"/>
  <c r="P1676" i="10"/>
  <c r="J1679" i="10"/>
  <c r="I1678" i="10"/>
  <c r="B1680" i="10"/>
  <c r="D1679" i="10" a="1"/>
  <c r="D1679" i="10" s="1"/>
  <c r="E1679" i="10" a="1"/>
  <c r="E1679" i="10" s="1"/>
  <c r="C1679" i="10" a="1"/>
  <c r="C1679" i="10" s="1"/>
  <c r="I810" i="10"/>
  <c r="I811" i="10" s="1"/>
  <c r="N809" i="10"/>
  <c r="P808" i="10"/>
  <c r="M808" i="10" a="1"/>
  <c r="M808" i="10" s="1"/>
  <c r="L808" i="10" s="1"/>
  <c r="K808" i="10" s="1"/>
  <c r="N1678" i="10" l="1"/>
  <c r="P1677" i="10"/>
  <c r="M1677" i="10" a="1"/>
  <c r="M1677" i="10" s="1"/>
  <c r="L1677" i="10" s="1"/>
  <c r="K1677" i="10" s="1"/>
  <c r="I1679" i="10"/>
  <c r="J1680" i="10"/>
  <c r="B1681" i="10"/>
  <c r="C1680" i="10" a="1"/>
  <c r="C1680" i="10" s="1"/>
  <c r="D1680" i="10" a="1"/>
  <c r="D1680" i="10" s="1"/>
  <c r="E1680" i="10" a="1"/>
  <c r="E1680" i="10" s="1"/>
  <c r="N811" i="10"/>
  <c r="I812" i="10"/>
  <c r="N810" i="10"/>
  <c r="M809" i="10" a="1"/>
  <c r="M809" i="10" s="1"/>
  <c r="L809" i="10" s="1"/>
  <c r="K809" i="10" s="1"/>
  <c r="P809" i="10"/>
  <c r="N1679" i="10" l="1"/>
  <c r="P1678" i="10"/>
  <c r="M1678" i="10" a="1"/>
  <c r="M1678" i="10" s="1"/>
  <c r="L1678" i="10" s="1"/>
  <c r="K1678" i="10" s="1"/>
  <c r="B1682" i="10"/>
  <c r="E1681" i="10" a="1"/>
  <c r="E1681" i="10" s="1"/>
  <c r="C1681" i="10" a="1"/>
  <c r="C1681" i="10" s="1"/>
  <c r="D1681" i="10" a="1"/>
  <c r="D1681" i="10" s="1"/>
  <c r="I1680" i="10"/>
  <c r="J1681" i="10"/>
  <c r="I813" i="10"/>
  <c r="N812" i="10"/>
  <c r="M811" i="10" a="1"/>
  <c r="M811" i="10" s="1"/>
  <c r="P811" i="10"/>
  <c r="M810" i="10" a="1"/>
  <c r="M810" i="10" s="1"/>
  <c r="L810" i="10" s="1"/>
  <c r="K810" i="10" s="1"/>
  <c r="P810" i="10"/>
  <c r="N1680" i="10" l="1"/>
  <c r="M1679" i="10" a="1"/>
  <c r="M1679" i="10" s="1"/>
  <c r="L1679" i="10" s="1"/>
  <c r="K1679" i="10" s="1"/>
  <c r="P1679" i="10"/>
  <c r="J1682" i="10"/>
  <c r="I1681" i="10"/>
  <c r="B1683" i="10"/>
  <c r="C1682" i="10" a="1"/>
  <c r="C1682" i="10" s="1"/>
  <c r="D1682" i="10" a="1"/>
  <c r="D1682" i="10" s="1"/>
  <c r="E1682" i="10" a="1"/>
  <c r="E1682" i="10" s="1"/>
  <c r="L811" i="10"/>
  <c r="K811" i="10" s="1"/>
  <c r="M812" i="10" a="1"/>
  <c r="M812" i="10" s="1"/>
  <c r="P812" i="10"/>
  <c r="N813" i="10"/>
  <c r="I814" i="10"/>
  <c r="L812" i="10" l="1"/>
  <c r="K812" i="10" s="1"/>
  <c r="N1681" i="10"/>
  <c r="P1680" i="10"/>
  <c r="M1680" i="10" a="1"/>
  <c r="M1680" i="10" s="1"/>
  <c r="L1680" i="10" s="1"/>
  <c r="K1680" i="10" s="1"/>
  <c r="I1682" i="10"/>
  <c r="J1683" i="10"/>
  <c r="B1684" i="10"/>
  <c r="C1683" i="10" a="1"/>
  <c r="C1683" i="10" s="1"/>
  <c r="D1683" i="10" a="1"/>
  <c r="D1683" i="10" s="1"/>
  <c r="E1683" i="10" a="1"/>
  <c r="E1683" i="10" s="1"/>
  <c r="I815" i="10"/>
  <c r="N814" i="10"/>
  <c r="M813" i="10" a="1"/>
  <c r="M813" i="10" s="1"/>
  <c r="L813" i="10" s="1"/>
  <c r="K813" i="10" s="1"/>
  <c r="P813" i="10"/>
  <c r="N1682" i="10" l="1"/>
  <c r="P1681" i="10"/>
  <c r="M1681" i="10" a="1"/>
  <c r="M1681" i="10" s="1"/>
  <c r="L1681" i="10" s="1"/>
  <c r="K1681" i="10" s="1"/>
  <c r="B1685" i="10"/>
  <c r="D1684" i="10" a="1"/>
  <c r="D1684" i="10" s="1"/>
  <c r="E1684" i="10" a="1"/>
  <c r="E1684" i="10" s="1"/>
  <c r="C1684" i="10" a="1"/>
  <c r="C1684" i="10" s="1"/>
  <c r="J1684" i="10"/>
  <c r="I1683" i="10"/>
  <c r="M814" i="10" a="1"/>
  <c r="M814" i="10" s="1"/>
  <c r="L814" i="10" s="1"/>
  <c r="K814" i="10" s="1"/>
  <c r="P814" i="10"/>
  <c r="N815" i="10"/>
  <c r="I816" i="10"/>
  <c r="N1683" i="10" l="1"/>
  <c r="P1682" i="10"/>
  <c r="M1682" i="10" a="1"/>
  <c r="M1682" i="10" s="1"/>
  <c r="L1682" i="10" s="1"/>
  <c r="K1682" i="10" s="1"/>
  <c r="J1685" i="10"/>
  <c r="I1684" i="10"/>
  <c r="B1686" i="10"/>
  <c r="C1685" i="10" a="1"/>
  <c r="C1685" i="10" s="1"/>
  <c r="D1685" i="10" a="1"/>
  <c r="D1685" i="10" s="1"/>
  <c r="E1685" i="10" a="1"/>
  <c r="E1685" i="10" s="1"/>
  <c r="M815" i="10" a="1"/>
  <c r="M815" i="10" s="1"/>
  <c r="L815" i="10" s="1"/>
  <c r="K815" i="10" s="1"/>
  <c r="P815" i="10"/>
  <c r="I817" i="10"/>
  <c r="N816" i="10"/>
  <c r="N1684" i="10" l="1"/>
  <c r="M1683" i="10" a="1"/>
  <c r="M1683" i="10" s="1"/>
  <c r="L1683" i="10" s="1"/>
  <c r="K1683" i="10" s="1"/>
  <c r="P1683" i="10"/>
  <c r="I1685" i="10"/>
  <c r="J1686" i="10"/>
  <c r="B1687" i="10"/>
  <c r="E1686" i="10" a="1"/>
  <c r="E1686" i="10" s="1"/>
  <c r="C1686" i="10" a="1"/>
  <c r="C1686" i="10" s="1"/>
  <c r="D1686" i="10" a="1"/>
  <c r="D1686" i="10" s="1"/>
  <c r="P816" i="10"/>
  <c r="M816" i="10" a="1"/>
  <c r="M816" i="10" s="1"/>
  <c r="L816" i="10" s="1"/>
  <c r="K816" i="10" s="1"/>
  <c r="N817" i="10"/>
  <c r="I818" i="10"/>
  <c r="N1685" i="10" l="1"/>
  <c r="M1684" i="10" a="1"/>
  <c r="M1684" i="10" s="1"/>
  <c r="L1684" i="10" s="1"/>
  <c r="K1684" i="10" s="1"/>
  <c r="P1684" i="10"/>
  <c r="J1687" i="10"/>
  <c r="I1686" i="10"/>
  <c r="B1688" i="10"/>
  <c r="D1687" i="10" a="1"/>
  <c r="D1687" i="10" s="1"/>
  <c r="E1687" i="10" a="1"/>
  <c r="E1687" i="10" s="1"/>
  <c r="C1687" i="10" a="1"/>
  <c r="C1687" i="10" s="1"/>
  <c r="N818" i="10"/>
  <c r="I819" i="10"/>
  <c r="M817" i="10" a="1"/>
  <c r="M817" i="10" s="1"/>
  <c r="L817" i="10" s="1"/>
  <c r="K817" i="10" s="1"/>
  <c r="P817" i="10"/>
  <c r="N1686" i="10" l="1"/>
  <c r="P1685" i="10"/>
  <c r="M1685" i="10" a="1"/>
  <c r="M1685" i="10" s="1"/>
  <c r="L1685" i="10" s="1"/>
  <c r="K1685" i="10" s="1"/>
  <c r="B1689" i="10"/>
  <c r="C1688" i="10" a="1"/>
  <c r="C1688" i="10" s="1"/>
  <c r="D1688" i="10" a="1"/>
  <c r="D1688" i="10" s="1"/>
  <c r="E1688" i="10" a="1"/>
  <c r="E1688" i="10" s="1"/>
  <c r="I1687" i="10"/>
  <c r="J1688" i="10"/>
  <c r="M818" i="10" a="1"/>
  <c r="M818" i="10" s="1"/>
  <c r="L818" i="10" s="1"/>
  <c r="K818" i="10" s="1"/>
  <c r="P818" i="10"/>
  <c r="N819" i="10"/>
  <c r="I820" i="10"/>
  <c r="P1686" i="10" l="1"/>
  <c r="M1686" i="10" a="1"/>
  <c r="M1686" i="10" s="1"/>
  <c r="L1686" i="10" s="1"/>
  <c r="K1686" i="10" s="1"/>
  <c r="N1687" i="10"/>
  <c r="I1688" i="10"/>
  <c r="J1689" i="10"/>
  <c r="B1690" i="10"/>
  <c r="E1689" i="10" a="1"/>
  <c r="E1689" i="10" s="1"/>
  <c r="C1689" i="10" a="1"/>
  <c r="C1689" i="10" s="1"/>
  <c r="D1689" i="10" a="1"/>
  <c r="D1689" i="10" s="1"/>
  <c r="I821" i="10"/>
  <c r="N820" i="10"/>
  <c r="M819" i="10" a="1"/>
  <c r="M819" i="10" s="1"/>
  <c r="L819" i="10" s="1"/>
  <c r="K819" i="10" s="1"/>
  <c r="P819" i="10"/>
  <c r="N1688" i="10" l="1"/>
  <c r="P1687" i="10"/>
  <c r="M1687" i="10" a="1"/>
  <c r="M1687" i="10" s="1"/>
  <c r="L1687" i="10" s="1"/>
  <c r="K1687" i="10" s="1"/>
  <c r="J1690" i="10"/>
  <c r="I1689" i="10"/>
  <c r="B1691" i="10"/>
  <c r="C1690" i="10" a="1"/>
  <c r="C1690" i="10" s="1"/>
  <c r="D1690" i="10" a="1"/>
  <c r="D1690" i="10" s="1"/>
  <c r="E1690" i="10" a="1"/>
  <c r="E1690" i="10" s="1"/>
  <c r="N821" i="10"/>
  <c r="I822" i="10"/>
  <c r="P820" i="10"/>
  <c r="M820" i="10" a="1"/>
  <c r="M820" i="10" s="1"/>
  <c r="L820" i="10" s="1"/>
  <c r="K820" i="10" s="1"/>
  <c r="N1689" i="10" l="1"/>
  <c r="P1688" i="10"/>
  <c r="M1688" i="10" a="1"/>
  <c r="M1688" i="10" s="1"/>
  <c r="L1688" i="10" s="1"/>
  <c r="K1688" i="10" s="1"/>
  <c r="I1690" i="10"/>
  <c r="J1691" i="10"/>
  <c r="B1692" i="10"/>
  <c r="C1691" i="10" a="1"/>
  <c r="C1691" i="10" s="1"/>
  <c r="D1691" i="10" a="1"/>
  <c r="D1691" i="10" s="1"/>
  <c r="E1691" i="10" a="1"/>
  <c r="E1691" i="10" s="1"/>
  <c r="M821" i="10" a="1"/>
  <c r="M821" i="10" s="1"/>
  <c r="L821" i="10" s="1"/>
  <c r="K821" i="10" s="1"/>
  <c r="P821" i="10"/>
  <c r="I823" i="10"/>
  <c r="N822" i="10"/>
  <c r="N1690" i="10" l="1"/>
  <c r="P1689" i="10"/>
  <c r="M1689" i="10" a="1"/>
  <c r="M1689" i="10" s="1"/>
  <c r="L1689" i="10" s="1"/>
  <c r="K1689" i="10" s="1"/>
  <c r="B1693" i="10"/>
  <c r="D1692" i="10" a="1"/>
  <c r="D1692" i="10" s="1"/>
  <c r="E1692" i="10" a="1"/>
  <c r="E1692" i="10" s="1"/>
  <c r="C1692" i="10" a="1"/>
  <c r="C1692" i="10" s="1"/>
  <c r="J1692" i="10"/>
  <c r="I1691" i="10"/>
  <c r="N823" i="10"/>
  <c r="I824" i="10"/>
  <c r="M822" i="10" a="1"/>
  <c r="M822" i="10" s="1"/>
  <c r="L822" i="10" s="1"/>
  <c r="K822" i="10" s="1"/>
  <c r="P822" i="10"/>
  <c r="N1691" i="10" l="1"/>
  <c r="P1690" i="10"/>
  <c r="M1690" i="10" a="1"/>
  <c r="M1690" i="10" s="1"/>
  <c r="L1690" i="10" s="1"/>
  <c r="K1690" i="10" s="1"/>
  <c r="J1693" i="10"/>
  <c r="I1692" i="10"/>
  <c r="B1694" i="10"/>
  <c r="C1693" i="10" a="1"/>
  <c r="C1693" i="10" s="1"/>
  <c r="D1693" i="10" a="1"/>
  <c r="D1693" i="10" s="1"/>
  <c r="E1693" i="10" a="1"/>
  <c r="E1693" i="10" s="1"/>
  <c r="M823" i="10" a="1"/>
  <c r="M823" i="10" s="1"/>
  <c r="L823" i="10" s="1"/>
  <c r="K823" i="10" s="1"/>
  <c r="P823" i="10"/>
  <c r="N824" i="10"/>
  <c r="I825" i="10"/>
  <c r="N1692" i="10" l="1"/>
  <c r="P1691" i="10"/>
  <c r="M1691" i="10" a="1"/>
  <c r="M1691" i="10" s="1"/>
  <c r="L1691" i="10" s="1"/>
  <c r="K1691" i="10" s="1"/>
  <c r="I1693" i="10"/>
  <c r="J1694" i="10"/>
  <c r="B1695" i="10"/>
  <c r="E1694" i="10" a="1"/>
  <c r="E1694" i="10" s="1"/>
  <c r="C1694" i="10" a="1"/>
  <c r="C1694" i="10" s="1"/>
  <c r="D1694" i="10" a="1"/>
  <c r="D1694" i="10" s="1"/>
  <c r="I826" i="10"/>
  <c r="N825" i="10"/>
  <c r="M824" i="10" a="1"/>
  <c r="M824" i="10" s="1"/>
  <c r="L824" i="10" s="1"/>
  <c r="K824" i="10" s="1"/>
  <c r="P824" i="10"/>
  <c r="N1693" i="10" l="1"/>
  <c r="P1692" i="10"/>
  <c r="M1692" i="10" a="1"/>
  <c r="M1692" i="10" s="1"/>
  <c r="L1692" i="10" s="1"/>
  <c r="K1692" i="10" s="1"/>
  <c r="J1695" i="10"/>
  <c r="I1694" i="10"/>
  <c r="B1696" i="10"/>
  <c r="D1695" i="10" a="1"/>
  <c r="D1695" i="10" s="1"/>
  <c r="E1695" i="10" a="1"/>
  <c r="E1695" i="10" s="1"/>
  <c r="C1695" i="10" a="1"/>
  <c r="C1695" i="10" s="1"/>
  <c r="M825" i="10" a="1"/>
  <c r="M825" i="10" s="1"/>
  <c r="L825" i="10" s="1"/>
  <c r="K825" i="10" s="1"/>
  <c r="P825" i="10"/>
  <c r="N826" i="10"/>
  <c r="I827" i="10"/>
  <c r="N1694" i="10" l="1"/>
  <c r="P1693" i="10"/>
  <c r="M1693" i="10" a="1"/>
  <c r="M1693" i="10" s="1"/>
  <c r="L1693" i="10" s="1"/>
  <c r="K1693" i="10" s="1"/>
  <c r="I1695" i="10"/>
  <c r="J1696" i="10"/>
  <c r="B1697" i="10"/>
  <c r="C1696" i="10" a="1"/>
  <c r="C1696" i="10" s="1"/>
  <c r="D1696" i="10" a="1"/>
  <c r="D1696" i="10" s="1"/>
  <c r="E1696" i="10" a="1"/>
  <c r="E1696" i="10" s="1"/>
  <c r="N827" i="10"/>
  <c r="I828" i="10"/>
  <c r="M826" i="10" a="1"/>
  <c r="M826" i="10" s="1"/>
  <c r="L826" i="10" s="1"/>
  <c r="K826" i="10" s="1"/>
  <c r="P826" i="10"/>
  <c r="N1695" i="10" l="1"/>
  <c r="P1694" i="10"/>
  <c r="M1694" i="10" a="1"/>
  <c r="M1694" i="10" s="1"/>
  <c r="L1694" i="10" s="1"/>
  <c r="K1694" i="10" s="1"/>
  <c r="B1698" i="10"/>
  <c r="E1697" i="10" a="1"/>
  <c r="E1697" i="10" s="1"/>
  <c r="C1697" i="10" a="1"/>
  <c r="C1697" i="10" s="1"/>
  <c r="D1697" i="10" a="1"/>
  <c r="D1697" i="10" s="1"/>
  <c r="I1696" i="10"/>
  <c r="J1697" i="10"/>
  <c r="M827" i="10" a="1"/>
  <c r="M827" i="10" s="1"/>
  <c r="L827" i="10" s="1"/>
  <c r="K827" i="10" s="1"/>
  <c r="P827" i="10"/>
  <c r="I829" i="10"/>
  <c r="N828" i="10"/>
  <c r="N1696" i="10" l="1"/>
  <c r="P1695" i="10"/>
  <c r="M1695" i="10" a="1"/>
  <c r="M1695" i="10" s="1"/>
  <c r="L1695" i="10" s="1"/>
  <c r="K1695" i="10" s="1"/>
  <c r="J1698" i="10"/>
  <c r="I1697" i="10"/>
  <c r="B1699" i="10"/>
  <c r="C1698" i="10" a="1"/>
  <c r="C1698" i="10" s="1"/>
  <c r="D1698" i="10" a="1"/>
  <c r="D1698" i="10" s="1"/>
  <c r="E1698" i="10" a="1"/>
  <c r="E1698" i="10" s="1"/>
  <c r="P828" i="10"/>
  <c r="M828" i="10" a="1"/>
  <c r="M828" i="10" s="1"/>
  <c r="L828" i="10" s="1"/>
  <c r="K828" i="10" s="1"/>
  <c r="N829" i="10"/>
  <c r="I830" i="10"/>
  <c r="N1697" i="10" l="1"/>
  <c r="P1696" i="10"/>
  <c r="M1696" i="10" a="1"/>
  <c r="M1696" i="10" s="1"/>
  <c r="L1696" i="10" s="1"/>
  <c r="K1696" i="10" s="1"/>
  <c r="I1698" i="10"/>
  <c r="J1699" i="10"/>
  <c r="B1700" i="10"/>
  <c r="C1699" i="10" a="1"/>
  <c r="C1699" i="10" s="1"/>
  <c r="D1699" i="10" a="1"/>
  <c r="D1699" i="10" s="1"/>
  <c r="E1699" i="10" a="1"/>
  <c r="E1699" i="10" s="1"/>
  <c r="I831" i="10"/>
  <c r="N830" i="10"/>
  <c r="M829" i="10" a="1"/>
  <c r="M829" i="10" s="1"/>
  <c r="L829" i="10" s="1"/>
  <c r="K829" i="10" s="1"/>
  <c r="P829" i="10"/>
  <c r="N1698" i="10" l="1"/>
  <c r="P1697" i="10"/>
  <c r="M1697" i="10" a="1"/>
  <c r="M1697" i="10" s="1"/>
  <c r="L1697" i="10" s="1"/>
  <c r="K1697" i="10" s="1"/>
  <c r="B1701" i="10"/>
  <c r="D1700" i="10" a="1"/>
  <c r="D1700" i="10" s="1"/>
  <c r="E1700" i="10" a="1"/>
  <c r="E1700" i="10" s="1"/>
  <c r="C1700" i="10" a="1"/>
  <c r="C1700" i="10" s="1"/>
  <c r="J1700" i="10"/>
  <c r="I1699" i="10"/>
  <c r="N831" i="10"/>
  <c r="I832" i="10"/>
  <c r="M830" i="10" a="1"/>
  <c r="M830" i="10" s="1"/>
  <c r="L830" i="10" s="1"/>
  <c r="K830" i="10" s="1"/>
  <c r="P830" i="10"/>
  <c r="N1699" i="10" l="1"/>
  <c r="P1698" i="10"/>
  <c r="M1698" i="10" a="1"/>
  <c r="M1698" i="10" s="1"/>
  <c r="L1698" i="10" s="1"/>
  <c r="K1698" i="10" s="1"/>
  <c r="J1701" i="10"/>
  <c r="I1700" i="10"/>
  <c r="B1702" i="10"/>
  <c r="C1701" i="10" a="1"/>
  <c r="C1701" i="10" s="1"/>
  <c r="D1701" i="10" a="1"/>
  <c r="D1701" i="10" s="1"/>
  <c r="E1701" i="10" a="1"/>
  <c r="E1701" i="10" s="1"/>
  <c r="M831" i="10" a="1"/>
  <c r="M831" i="10" s="1"/>
  <c r="L831" i="10" s="1"/>
  <c r="K831" i="10" s="1"/>
  <c r="P831" i="10"/>
  <c r="I833" i="10"/>
  <c r="N832" i="10"/>
  <c r="N1700" i="10" l="1"/>
  <c r="P1699" i="10"/>
  <c r="M1699" i="10" a="1"/>
  <c r="M1699" i="10" s="1"/>
  <c r="L1699" i="10" s="1"/>
  <c r="K1699" i="10" s="1"/>
  <c r="I1701" i="10"/>
  <c r="J1702" i="10"/>
  <c r="B1703" i="10"/>
  <c r="E1702" i="10" a="1"/>
  <c r="E1702" i="10" s="1"/>
  <c r="C1702" i="10" a="1"/>
  <c r="C1702" i="10" s="1"/>
  <c r="D1702" i="10" a="1"/>
  <c r="D1702" i="10" s="1"/>
  <c r="P832" i="10"/>
  <c r="M832" i="10" a="1"/>
  <c r="M832" i="10" s="1"/>
  <c r="L832" i="10" s="1"/>
  <c r="K832" i="10" s="1"/>
  <c r="N833" i="10"/>
  <c r="I834" i="10"/>
  <c r="N1701" i="10" l="1"/>
  <c r="P1700" i="10"/>
  <c r="M1700" i="10" a="1"/>
  <c r="M1700" i="10" s="1"/>
  <c r="L1700" i="10" s="1"/>
  <c r="K1700" i="10" s="1"/>
  <c r="J1703" i="10"/>
  <c r="I1702" i="10"/>
  <c r="B1704" i="10"/>
  <c r="D1703" i="10" a="1"/>
  <c r="D1703" i="10" s="1"/>
  <c r="E1703" i="10" a="1"/>
  <c r="E1703" i="10" s="1"/>
  <c r="C1703" i="10" a="1"/>
  <c r="C1703" i="10" s="1"/>
  <c r="M833" i="10" a="1"/>
  <c r="M833" i="10" s="1"/>
  <c r="L833" i="10" s="1"/>
  <c r="K833" i="10" s="1"/>
  <c r="P833" i="10"/>
  <c r="N834" i="10"/>
  <c r="I835" i="10"/>
  <c r="N1702" i="10" l="1"/>
  <c r="P1701" i="10"/>
  <c r="M1701" i="10" a="1"/>
  <c r="M1701" i="10" s="1"/>
  <c r="L1701" i="10" s="1"/>
  <c r="K1701" i="10" s="1"/>
  <c r="I1703" i="10"/>
  <c r="J1704" i="10"/>
  <c r="B1705" i="10"/>
  <c r="C1704" i="10" a="1"/>
  <c r="C1704" i="10" s="1"/>
  <c r="D1704" i="10" a="1"/>
  <c r="D1704" i="10" s="1"/>
  <c r="E1704" i="10" a="1"/>
  <c r="E1704" i="10" s="1"/>
  <c r="N835" i="10"/>
  <c r="I836" i="10"/>
  <c r="M834" i="10" a="1"/>
  <c r="M834" i="10" s="1"/>
  <c r="L834" i="10" s="1"/>
  <c r="K834" i="10" s="1"/>
  <c r="P834" i="10"/>
  <c r="N1703" i="10" l="1"/>
  <c r="P1702" i="10"/>
  <c r="M1702" i="10" a="1"/>
  <c r="M1702" i="10" s="1"/>
  <c r="L1702" i="10" s="1"/>
  <c r="K1702" i="10" s="1"/>
  <c r="B1706" i="10"/>
  <c r="E1705" i="10" a="1"/>
  <c r="E1705" i="10" s="1"/>
  <c r="C1705" i="10" a="1"/>
  <c r="C1705" i="10" s="1"/>
  <c r="D1705" i="10" a="1"/>
  <c r="D1705" i="10" s="1"/>
  <c r="I1704" i="10"/>
  <c r="J1705" i="10"/>
  <c r="I837" i="10"/>
  <c r="N836" i="10"/>
  <c r="M835" i="10" a="1"/>
  <c r="M835" i="10" s="1"/>
  <c r="L835" i="10" s="1"/>
  <c r="K835" i="10" s="1"/>
  <c r="P835" i="10"/>
  <c r="N1704" i="10" l="1"/>
  <c r="M1703" i="10" a="1"/>
  <c r="M1703" i="10" s="1"/>
  <c r="L1703" i="10" s="1"/>
  <c r="K1703" i="10" s="1"/>
  <c r="P1703" i="10"/>
  <c r="J1706" i="10"/>
  <c r="I1705" i="10"/>
  <c r="B1707" i="10"/>
  <c r="C1706" i="10" a="1"/>
  <c r="C1706" i="10" s="1"/>
  <c r="D1706" i="10" a="1"/>
  <c r="D1706" i="10" s="1"/>
  <c r="E1706" i="10" a="1"/>
  <c r="E1706" i="10" s="1"/>
  <c r="P836" i="10"/>
  <c r="M836" i="10" a="1"/>
  <c r="M836" i="10" s="1"/>
  <c r="L836" i="10" s="1"/>
  <c r="K836" i="10" s="1"/>
  <c r="N837" i="10"/>
  <c r="I838" i="10"/>
  <c r="N1705" i="10" l="1"/>
  <c r="P1704" i="10"/>
  <c r="M1704" i="10" a="1"/>
  <c r="M1704" i="10" s="1"/>
  <c r="L1704" i="10" s="1"/>
  <c r="K1704" i="10" s="1"/>
  <c r="I1706" i="10"/>
  <c r="J1707" i="10"/>
  <c r="B1708" i="10"/>
  <c r="C1707" i="10" a="1"/>
  <c r="C1707" i="10" s="1"/>
  <c r="D1707" i="10" a="1"/>
  <c r="D1707" i="10" s="1"/>
  <c r="E1707" i="10" a="1"/>
  <c r="E1707" i="10" s="1"/>
  <c r="I839" i="10"/>
  <c r="N838" i="10"/>
  <c r="M837" i="10" a="1"/>
  <c r="M837" i="10" s="1"/>
  <c r="L837" i="10" s="1"/>
  <c r="K837" i="10" s="1"/>
  <c r="P837" i="10"/>
  <c r="N1706" i="10" l="1"/>
  <c r="P1705" i="10"/>
  <c r="M1705" i="10" a="1"/>
  <c r="M1705" i="10" s="1"/>
  <c r="L1705" i="10" s="1"/>
  <c r="K1705" i="10" s="1"/>
  <c r="B1709" i="10"/>
  <c r="D1708" i="10" a="1"/>
  <c r="D1708" i="10" s="1"/>
  <c r="E1708" i="10" a="1"/>
  <c r="E1708" i="10" s="1"/>
  <c r="C1708" i="10" a="1"/>
  <c r="C1708" i="10" s="1"/>
  <c r="J1708" i="10"/>
  <c r="I1707" i="10"/>
  <c r="N839" i="10"/>
  <c r="I840" i="10"/>
  <c r="M838" i="10" a="1"/>
  <c r="M838" i="10" s="1"/>
  <c r="L838" i="10" s="1"/>
  <c r="K838" i="10" s="1"/>
  <c r="P838" i="10"/>
  <c r="N1707" i="10" l="1"/>
  <c r="P1706" i="10"/>
  <c r="M1706" i="10" a="1"/>
  <c r="M1706" i="10" s="1"/>
  <c r="L1706" i="10" s="1"/>
  <c r="K1706" i="10" s="1"/>
  <c r="J1709" i="10"/>
  <c r="I1708" i="10"/>
  <c r="B1710" i="10"/>
  <c r="C1709" i="10" a="1"/>
  <c r="C1709" i="10" s="1"/>
  <c r="D1709" i="10" a="1"/>
  <c r="D1709" i="10" s="1"/>
  <c r="E1709" i="10" a="1"/>
  <c r="E1709" i="10" s="1"/>
  <c r="I841" i="10"/>
  <c r="N840" i="10"/>
  <c r="M839" i="10" a="1"/>
  <c r="M839" i="10" s="1"/>
  <c r="L839" i="10" s="1"/>
  <c r="K839" i="10" s="1"/>
  <c r="P839" i="10"/>
  <c r="N1708" i="10" l="1"/>
  <c r="P1707" i="10"/>
  <c r="M1707" i="10" a="1"/>
  <c r="M1707" i="10" s="1"/>
  <c r="L1707" i="10" s="1"/>
  <c r="K1707" i="10" s="1"/>
  <c r="B1711" i="10"/>
  <c r="E1710" i="10" a="1"/>
  <c r="E1710" i="10" s="1"/>
  <c r="C1710" i="10" a="1"/>
  <c r="C1710" i="10" s="1"/>
  <c r="D1710" i="10" a="1"/>
  <c r="D1710" i="10" s="1"/>
  <c r="I1709" i="10"/>
  <c r="J1710" i="10"/>
  <c r="N841" i="10"/>
  <c r="I842" i="10"/>
  <c r="P840" i="10"/>
  <c r="M840" i="10" a="1"/>
  <c r="M840" i="10" s="1"/>
  <c r="L840" i="10" s="1"/>
  <c r="K840" i="10" s="1"/>
  <c r="N1709" i="10" l="1"/>
  <c r="M1708" i="10" a="1"/>
  <c r="M1708" i="10" s="1"/>
  <c r="L1708" i="10" s="1"/>
  <c r="K1708" i="10" s="1"/>
  <c r="P1708" i="10"/>
  <c r="J1711" i="10"/>
  <c r="I1710" i="10"/>
  <c r="B1712" i="10"/>
  <c r="D1711" i="10" a="1"/>
  <c r="D1711" i="10" s="1"/>
  <c r="E1711" i="10" a="1"/>
  <c r="E1711" i="10" s="1"/>
  <c r="C1711" i="10" a="1"/>
  <c r="C1711" i="10" s="1"/>
  <c r="M841" i="10" a="1"/>
  <c r="M841" i="10" s="1"/>
  <c r="L841" i="10" s="1"/>
  <c r="K841" i="10" s="1"/>
  <c r="P841" i="10"/>
  <c r="N842" i="10"/>
  <c r="I843" i="10"/>
  <c r="N1710" i="10" l="1"/>
  <c r="P1709" i="10"/>
  <c r="M1709" i="10" a="1"/>
  <c r="M1709" i="10" s="1"/>
  <c r="L1709" i="10" s="1"/>
  <c r="K1709" i="10" s="1"/>
  <c r="I1711" i="10"/>
  <c r="J1712" i="10"/>
  <c r="B1713" i="10"/>
  <c r="C1712" i="10" a="1"/>
  <c r="C1712" i="10" s="1"/>
  <c r="D1712" i="10" a="1"/>
  <c r="D1712" i="10" s="1"/>
  <c r="E1712" i="10" a="1"/>
  <c r="E1712" i="10" s="1"/>
  <c r="M842" i="10" a="1"/>
  <c r="M842" i="10" s="1"/>
  <c r="L842" i="10" s="1"/>
  <c r="K842" i="10" s="1"/>
  <c r="P842" i="10"/>
  <c r="N843" i="10"/>
  <c r="I844" i="10"/>
  <c r="N1711" i="10" l="1"/>
  <c r="P1710" i="10"/>
  <c r="M1710" i="10" a="1"/>
  <c r="M1710" i="10" s="1"/>
  <c r="L1710" i="10" s="1"/>
  <c r="K1710" i="10" s="1"/>
  <c r="B1714" i="10"/>
  <c r="E1713" i="10" a="1"/>
  <c r="E1713" i="10" s="1"/>
  <c r="C1713" i="10" a="1"/>
  <c r="C1713" i="10" s="1"/>
  <c r="D1713" i="10" a="1"/>
  <c r="D1713" i="10" s="1"/>
  <c r="I1712" i="10"/>
  <c r="J1713" i="10"/>
  <c r="I845" i="10"/>
  <c r="N844" i="10"/>
  <c r="M843" i="10" a="1"/>
  <c r="M843" i="10" s="1"/>
  <c r="L843" i="10" s="1"/>
  <c r="K843" i="10" s="1"/>
  <c r="P843" i="10"/>
  <c r="N1712" i="10" l="1"/>
  <c r="M1711" i="10" a="1"/>
  <c r="M1711" i="10" s="1"/>
  <c r="L1711" i="10" s="1"/>
  <c r="K1711" i="10" s="1"/>
  <c r="P1711" i="10"/>
  <c r="J1714" i="10"/>
  <c r="I1713" i="10"/>
  <c r="B1715" i="10"/>
  <c r="C1714" i="10" a="1"/>
  <c r="C1714" i="10" s="1"/>
  <c r="D1714" i="10" a="1"/>
  <c r="D1714" i="10" s="1"/>
  <c r="E1714" i="10" a="1"/>
  <c r="E1714" i="10" s="1"/>
  <c r="N845" i="10"/>
  <c r="I846" i="10"/>
  <c r="M844" i="10" a="1"/>
  <c r="M844" i="10" s="1"/>
  <c r="L844" i="10" s="1"/>
  <c r="K844" i="10" s="1"/>
  <c r="P844" i="10"/>
  <c r="N1713" i="10" l="1"/>
  <c r="M1712" i="10" a="1"/>
  <c r="M1712" i="10" s="1"/>
  <c r="L1712" i="10" s="1"/>
  <c r="K1712" i="10" s="1"/>
  <c r="P1712" i="10"/>
  <c r="I1714" i="10"/>
  <c r="J1715" i="10"/>
  <c r="B1716" i="10"/>
  <c r="C1715" i="10" a="1"/>
  <c r="C1715" i="10" s="1"/>
  <c r="D1715" i="10" a="1"/>
  <c r="D1715" i="10" s="1"/>
  <c r="E1715" i="10" a="1"/>
  <c r="E1715" i="10" s="1"/>
  <c r="I847" i="10"/>
  <c r="N846" i="10"/>
  <c r="M845" i="10" a="1"/>
  <c r="M845" i="10" s="1"/>
  <c r="L845" i="10" s="1"/>
  <c r="K845" i="10" s="1"/>
  <c r="P845" i="10"/>
  <c r="N1714" i="10" l="1"/>
  <c r="P1713" i="10"/>
  <c r="M1713" i="10" a="1"/>
  <c r="M1713" i="10" s="1"/>
  <c r="L1713" i="10" s="1"/>
  <c r="K1713" i="10" s="1"/>
  <c r="B1717" i="10"/>
  <c r="D1716" i="10" a="1"/>
  <c r="D1716" i="10" s="1"/>
  <c r="E1716" i="10" a="1"/>
  <c r="E1716" i="10" s="1"/>
  <c r="C1716" i="10" a="1"/>
  <c r="C1716" i="10" s="1"/>
  <c r="J1716" i="10"/>
  <c r="I1715" i="10"/>
  <c r="M846" i="10" a="1"/>
  <c r="M846" i="10" s="1"/>
  <c r="L846" i="10" s="1"/>
  <c r="K846" i="10" s="1"/>
  <c r="P846" i="10"/>
  <c r="N847" i="10"/>
  <c r="I848" i="10"/>
  <c r="N1715" i="10" l="1"/>
  <c r="P1714" i="10"/>
  <c r="M1714" i="10" a="1"/>
  <c r="M1714" i="10" s="1"/>
  <c r="L1714" i="10" s="1"/>
  <c r="K1714" i="10" s="1"/>
  <c r="J1717" i="10"/>
  <c r="I1716" i="10"/>
  <c r="B1718" i="10"/>
  <c r="C1717" i="10" a="1"/>
  <c r="C1717" i="10" s="1"/>
  <c r="D1717" i="10" a="1"/>
  <c r="D1717" i="10" s="1"/>
  <c r="E1717" i="10" a="1"/>
  <c r="E1717" i="10" s="1"/>
  <c r="I849" i="10"/>
  <c r="N848" i="10"/>
  <c r="M847" i="10" a="1"/>
  <c r="M847" i="10" s="1"/>
  <c r="L847" i="10" s="1"/>
  <c r="K847" i="10" s="1"/>
  <c r="P847" i="10"/>
  <c r="N1716" i="10" l="1"/>
  <c r="P1715" i="10"/>
  <c r="M1715" i="10" a="1"/>
  <c r="M1715" i="10" s="1"/>
  <c r="L1715" i="10" s="1"/>
  <c r="K1715" i="10" s="1"/>
  <c r="I1717" i="10"/>
  <c r="J1718" i="10"/>
  <c r="B1719" i="10"/>
  <c r="E1718" i="10" a="1"/>
  <c r="E1718" i="10" s="1"/>
  <c r="C1718" i="10" a="1"/>
  <c r="C1718" i="10" s="1"/>
  <c r="D1718" i="10" a="1"/>
  <c r="D1718" i="10" s="1"/>
  <c r="N849" i="10"/>
  <c r="I850" i="10"/>
  <c r="P848" i="10"/>
  <c r="M848" i="10" a="1"/>
  <c r="M848" i="10" s="1"/>
  <c r="L848" i="10" s="1"/>
  <c r="K848" i="10" s="1"/>
  <c r="N1717" i="10" l="1"/>
  <c r="M1716" i="10" a="1"/>
  <c r="M1716" i="10" s="1"/>
  <c r="L1716" i="10" s="1"/>
  <c r="K1716" i="10" s="1"/>
  <c r="P1716" i="10"/>
  <c r="B1720" i="10"/>
  <c r="D1719" i="10" a="1"/>
  <c r="D1719" i="10" s="1"/>
  <c r="E1719" i="10" a="1"/>
  <c r="E1719" i="10" s="1"/>
  <c r="C1719" i="10" a="1"/>
  <c r="C1719" i="10" s="1"/>
  <c r="J1719" i="10"/>
  <c r="I1718" i="10"/>
  <c r="I851" i="10"/>
  <c r="N850" i="10"/>
  <c r="M849" i="10" a="1"/>
  <c r="M849" i="10" s="1"/>
  <c r="L849" i="10" s="1"/>
  <c r="K849" i="10" s="1"/>
  <c r="P849" i="10"/>
  <c r="N1718" i="10" l="1"/>
  <c r="P1717" i="10"/>
  <c r="M1717" i="10" a="1"/>
  <c r="M1717" i="10" s="1"/>
  <c r="L1717" i="10" s="1"/>
  <c r="K1717" i="10" s="1"/>
  <c r="I1719" i="10"/>
  <c r="J1720" i="10"/>
  <c r="B1721" i="10"/>
  <c r="C1720" i="10" a="1"/>
  <c r="C1720" i="10" s="1"/>
  <c r="D1720" i="10" a="1"/>
  <c r="D1720" i="10" s="1"/>
  <c r="E1720" i="10" a="1"/>
  <c r="E1720" i="10" s="1"/>
  <c r="M850" i="10" a="1"/>
  <c r="M850" i="10" s="1"/>
  <c r="L850" i="10" s="1"/>
  <c r="K850" i="10" s="1"/>
  <c r="P850" i="10"/>
  <c r="N851" i="10"/>
  <c r="I852" i="10"/>
  <c r="P1718" i="10" l="1"/>
  <c r="M1718" i="10" a="1"/>
  <c r="M1718" i="10" s="1"/>
  <c r="L1718" i="10" s="1"/>
  <c r="K1718" i="10" s="1"/>
  <c r="N1719" i="10"/>
  <c r="B1722" i="10"/>
  <c r="E1721" i="10" a="1"/>
  <c r="E1721" i="10" s="1"/>
  <c r="C1721" i="10" a="1"/>
  <c r="C1721" i="10" s="1"/>
  <c r="D1721" i="10" a="1"/>
  <c r="D1721" i="10" s="1"/>
  <c r="I1720" i="10"/>
  <c r="J1721" i="10"/>
  <c r="I853" i="10"/>
  <c r="N852" i="10"/>
  <c r="M851" i="10" a="1"/>
  <c r="M851" i="10" s="1"/>
  <c r="L851" i="10" s="1"/>
  <c r="K851" i="10" s="1"/>
  <c r="P851" i="10"/>
  <c r="N1720" i="10" l="1"/>
  <c r="M1719" i="10" a="1"/>
  <c r="M1719" i="10" s="1"/>
  <c r="L1719" i="10" s="1"/>
  <c r="K1719" i="10" s="1"/>
  <c r="P1719" i="10"/>
  <c r="J1722" i="10"/>
  <c r="I1721" i="10"/>
  <c r="B1723" i="10"/>
  <c r="C1722" i="10" a="1"/>
  <c r="C1722" i="10" s="1"/>
  <c r="D1722" i="10" a="1"/>
  <c r="D1722" i="10" s="1"/>
  <c r="E1722" i="10" a="1"/>
  <c r="E1722" i="10" s="1"/>
  <c r="P852" i="10"/>
  <c r="M852" i="10" a="1"/>
  <c r="M852" i="10" s="1"/>
  <c r="L852" i="10" s="1"/>
  <c r="K852" i="10" s="1"/>
  <c r="N853" i="10"/>
  <c r="I854" i="10"/>
  <c r="N1721" i="10" l="1"/>
  <c r="M1720" i="10" a="1"/>
  <c r="M1720" i="10" s="1"/>
  <c r="L1720" i="10" s="1"/>
  <c r="K1720" i="10" s="1"/>
  <c r="P1720" i="10"/>
  <c r="I1722" i="10"/>
  <c r="J1723" i="10"/>
  <c r="B1724" i="10"/>
  <c r="C1723" i="10" a="1"/>
  <c r="C1723" i="10" s="1"/>
  <c r="D1723" i="10" a="1"/>
  <c r="D1723" i="10" s="1"/>
  <c r="E1723" i="10" a="1"/>
  <c r="E1723" i="10" s="1"/>
  <c r="I855" i="10"/>
  <c r="N854" i="10"/>
  <c r="M853" i="10" a="1"/>
  <c r="M853" i="10" s="1"/>
  <c r="L853" i="10" s="1"/>
  <c r="K853" i="10" s="1"/>
  <c r="P853" i="10"/>
  <c r="N1722" i="10" l="1"/>
  <c r="P1721" i="10"/>
  <c r="M1721" i="10" a="1"/>
  <c r="M1721" i="10" s="1"/>
  <c r="L1721" i="10" s="1"/>
  <c r="K1721" i="10" s="1"/>
  <c r="J1724" i="10"/>
  <c r="I1723" i="10"/>
  <c r="B1725" i="10"/>
  <c r="D1724" i="10" a="1"/>
  <c r="D1724" i="10" s="1"/>
  <c r="E1724" i="10" a="1"/>
  <c r="E1724" i="10" s="1"/>
  <c r="C1724" i="10" a="1"/>
  <c r="C1724" i="10" s="1"/>
  <c r="M854" i="10" a="1"/>
  <c r="M854" i="10" s="1"/>
  <c r="L854" i="10" s="1"/>
  <c r="K854" i="10" s="1"/>
  <c r="P854" i="10"/>
  <c r="N855" i="10"/>
  <c r="I856" i="10"/>
  <c r="N1723" i="10" l="1"/>
  <c r="P1722" i="10"/>
  <c r="M1722" i="10" a="1"/>
  <c r="M1722" i="10" s="1"/>
  <c r="L1722" i="10" s="1"/>
  <c r="K1722" i="10" s="1"/>
  <c r="J1725" i="10"/>
  <c r="I1724" i="10"/>
  <c r="B1726" i="10"/>
  <c r="C1725" i="10" a="1"/>
  <c r="C1725" i="10" s="1"/>
  <c r="D1725" i="10" a="1"/>
  <c r="D1725" i="10" s="1"/>
  <c r="E1725" i="10" a="1"/>
  <c r="E1725" i="10" s="1"/>
  <c r="N856" i="10"/>
  <c r="I857" i="10"/>
  <c r="M855" i="10" a="1"/>
  <c r="M855" i="10" s="1"/>
  <c r="L855" i="10" s="1"/>
  <c r="K855" i="10" s="1"/>
  <c r="P855" i="10"/>
  <c r="N1724" i="10" l="1"/>
  <c r="P1723" i="10"/>
  <c r="M1723" i="10" a="1"/>
  <c r="M1723" i="10" s="1"/>
  <c r="L1723" i="10" s="1"/>
  <c r="K1723" i="10" s="1"/>
  <c r="B1727" i="10"/>
  <c r="E1726" i="10" a="1"/>
  <c r="E1726" i="10" s="1"/>
  <c r="C1726" i="10" a="1"/>
  <c r="C1726" i="10" s="1"/>
  <c r="D1726" i="10" a="1"/>
  <c r="D1726" i="10" s="1"/>
  <c r="I1725" i="10"/>
  <c r="J1726" i="10"/>
  <c r="M856" i="10" a="1"/>
  <c r="M856" i="10" s="1"/>
  <c r="L856" i="10" s="1"/>
  <c r="K856" i="10" s="1"/>
  <c r="P856" i="10"/>
  <c r="N857" i="10"/>
  <c r="I858" i="10"/>
  <c r="M1724" i="10" l="1" a="1"/>
  <c r="M1724" i="10" s="1"/>
  <c r="L1724" i="10" s="1"/>
  <c r="K1724" i="10" s="1"/>
  <c r="P1724" i="10"/>
  <c r="N1725" i="10"/>
  <c r="J1727" i="10"/>
  <c r="I1726" i="10"/>
  <c r="B1728" i="10"/>
  <c r="D1727" i="10" a="1"/>
  <c r="D1727" i="10" s="1"/>
  <c r="E1727" i="10" a="1"/>
  <c r="E1727" i="10" s="1"/>
  <c r="C1727" i="10" a="1"/>
  <c r="C1727" i="10" s="1"/>
  <c r="M857" i="10" a="1"/>
  <c r="M857" i="10" s="1"/>
  <c r="L857" i="10" s="1"/>
  <c r="K857" i="10" s="1"/>
  <c r="P857" i="10"/>
  <c r="N858" i="10"/>
  <c r="I859" i="10"/>
  <c r="N1726" i="10" l="1"/>
  <c r="P1725" i="10"/>
  <c r="M1725" i="10" a="1"/>
  <c r="M1725" i="10" s="1"/>
  <c r="L1725" i="10" s="1"/>
  <c r="K1725" i="10" s="1"/>
  <c r="B1729" i="10"/>
  <c r="C1728" i="10" a="1"/>
  <c r="C1728" i="10" s="1"/>
  <c r="E1728" i="10" a="1"/>
  <c r="E1728" i="10" s="1"/>
  <c r="D1728" i="10" a="1"/>
  <c r="D1728" i="10" s="1"/>
  <c r="I1727" i="10"/>
  <c r="J1728" i="10"/>
  <c r="N859" i="10"/>
  <c r="I860" i="10"/>
  <c r="M858" i="10" a="1"/>
  <c r="M858" i="10" s="1"/>
  <c r="L858" i="10" s="1"/>
  <c r="K858" i="10" s="1"/>
  <c r="P858" i="10"/>
  <c r="P1726" i="10" l="1"/>
  <c r="M1726" i="10" a="1"/>
  <c r="M1726" i="10" s="1"/>
  <c r="L1726" i="10" s="1"/>
  <c r="K1726" i="10" s="1"/>
  <c r="N1727" i="10"/>
  <c r="I1728" i="10"/>
  <c r="J1729" i="10"/>
  <c r="B1730" i="10"/>
  <c r="E1729" i="10" a="1"/>
  <c r="E1729" i="10" s="1"/>
  <c r="C1729" i="10" a="1"/>
  <c r="C1729" i="10" s="1"/>
  <c r="D1729" i="10" a="1"/>
  <c r="D1729" i="10" s="1"/>
  <c r="I861" i="10"/>
  <c r="N860" i="10"/>
  <c r="M859" i="10" a="1"/>
  <c r="M859" i="10" s="1"/>
  <c r="L859" i="10" s="1"/>
  <c r="K859" i="10" s="1"/>
  <c r="P859" i="10"/>
  <c r="N1728" i="10" l="1"/>
  <c r="M1727" i="10" a="1"/>
  <c r="M1727" i="10" s="1"/>
  <c r="L1727" i="10" s="1"/>
  <c r="K1727" i="10" s="1"/>
  <c r="P1727" i="10"/>
  <c r="J1730" i="10"/>
  <c r="I1729" i="10"/>
  <c r="B1731" i="10"/>
  <c r="C1730" i="10" a="1"/>
  <c r="C1730" i="10" s="1"/>
  <c r="D1730" i="10" a="1"/>
  <c r="D1730" i="10" s="1"/>
  <c r="E1730" i="10" a="1"/>
  <c r="E1730" i="10" s="1"/>
  <c r="P860" i="10"/>
  <c r="M860" i="10" a="1"/>
  <c r="M860" i="10" s="1"/>
  <c r="L860" i="10" s="1"/>
  <c r="K860" i="10" s="1"/>
  <c r="N861" i="10"/>
  <c r="I862" i="10"/>
  <c r="N1729" i="10" l="1"/>
  <c r="M1728" i="10" a="1"/>
  <c r="M1728" i="10" s="1"/>
  <c r="L1728" i="10" s="1"/>
  <c r="K1728" i="10" s="1"/>
  <c r="P1728" i="10"/>
  <c r="B1732" i="10"/>
  <c r="C1731" i="10" a="1"/>
  <c r="C1731" i="10" s="1"/>
  <c r="D1731" i="10" a="1"/>
  <c r="D1731" i="10" s="1"/>
  <c r="E1731" i="10" a="1"/>
  <c r="E1731" i="10" s="1"/>
  <c r="I1730" i="10"/>
  <c r="J1731" i="10"/>
  <c r="I863" i="10"/>
  <c r="N862" i="10"/>
  <c r="M861" i="10" a="1"/>
  <c r="M861" i="10" s="1"/>
  <c r="L861" i="10" s="1"/>
  <c r="K861" i="10" s="1"/>
  <c r="P861" i="10"/>
  <c r="P1729" i="10" l="1"/>
  <c r="M1729" i="10" a="1"/>
  <c r="M1729" i="10" s="1"/>
  <c r="L1729" i="10" s="1"/>
  <c r="K1729" i="10" s="1"/>
  <c r="N1730" i="10"/>
  <c r="J1732" i="10"/>
  <c r="I1731" i="10"/>
  <c r="B1733" i="10"/>
  <c r="D1732" i="10" a="1"/>
  <c r="D1732" i="10" s="1"/>
  <c r="E1732" i="10" a="1"/>
  <c r="E1732" i="10" s="1"/>
  <c r="C1732" i="10" a="1"/>
  <c r="C1732" i="10" s="1"/>
  <c r="N863" i="10"/>
  <c r="I864" i="10"/>
  <c r="M862" i="10" a="1"/>
  <c r="M862" i="10" s="1"/>
  <c r="L862" i="10" s="1"/>
  <c r="K862" i="10" s="1"/>
  <c r="P862" i="10"/>
  <c r="P1730" i="10" l="1"/>
  <c r="M1730" i="10" a="1"/>
  <c r="M1730" i="10" s="1"/>
  <c r="L1730" i="10" s="1"/>
  <c r="K1730" i="10" s="1"/>
  <c r="N1731" i="10"/>
  <c r="B1734" i="10"/>
  <c r="C1733" i="10" a="1"/>
  <c r="C1733" i="10" s="1"/>
  <c r="D1733" i="10" a="1"/>
  <c r="D1733" i="10" s="1"/>
  <c r="E1733" i="10" a="1"/>
  <c r="E1733" i="10" s="1"/>
  <c r="J1733" i="10"/>
  <c r="I1732" i="10"/>
  <c r="I865" i="10"/>
  <c r="N864" i="10"/>
  <c r="M863" i="10" a="1"/>
  <c r="M863" i="10" s="1"/>
  <c r="L863" i="10" s="1"/>
  <c r="K863" i="10" s="1"/>
  <c r="P863" i="10"/>
  <c r="P1731" i="10" l="1"/>
  <c r="M1731" i="10" a="1"/>
  <c r="M1731" i="10" s="1"/>
  <c r="L1731" i="10" s="1"/>
  <c r="K1731" i="10" s="1"/>
  <c r="N1732" i="10"/>
  <c r="I1733" i="10"/>
  <c r="J1734" i="10"/>
  <c r="B1735" i="10"/>
  <c r="E1734" i="10" a="1"/>
  <c r="E1734" i="10" s="1"/>
  <c r="D1734" i="10" a="1"/>
  <c r="D1734" i="10" s="1"/>
  <c r="C1734" i="10" a="1"/>
  <c r="C1734" i="10" s="1"/>
  <c r="N865" i="10"/>
  <c r="I866" i="10"/>
  <c r="P864" i="10"/>
  <c r="M864" i="10" a="1"/>
  <c r="M864" i="10" s="1"/>
  <c r="L864" i="10" s="1"/>
  <c r="K864" i="10" s="1"/>
  <c r="N1733" i="10" l="1"/>
  <c r="M1732" i="10" a="1"/>
  <c r="M1732" i="10" s="1"/>
  <c r="L1732" i="10" s="1"/>
  <c r="K1732" i="10" s="1"/>
  <c r="P1732" i="10"/>
  <c r="I1734" i="10"/>
  <c r="J1735" i="10"/>
  <c r="B1736" i="10"/>
  <c r="C1735" i="10" a="1"/>
  <c r="C1735" i="10" s="1"/>
  <c r="D1735" i="10" a="1"/>
  <c r="D1735" i="10" s="1"/>
  <c r="E1735" i="10" a="1"/>
  <c r="E1735" i="10" s="1"/>
  <c r="M865" i="10" a="1"/>
  <c r="M865" i="10" s="1"/>
  <c r="L865" i="10" s="1"/>
  <c r="K865" i="10" s="1"/>
  <c r="P865" i="10"/>
  <c r="N866" i="10"/>
  <c r="I867" i="10"/>
  <c r="N1734" i="10" l="1"/>
  <c r="P1733" i="10"/>
  <c r="M1733" i="10" a="1"/>
  <c r="M1733" i="10" s="1"/>
  <c r="L1733" i="10" s="1"/>
  <c r="K1733" i="10" s="1"/>
  <c r="B1737" i="10"/>
  <c r="C1736" i="10" a="1"/>
  <c r="C1736" i="10" s="1"/>
  <c r="E1736" i="10" a="1"/>
  <c r="E1736" i="10" s="1"/>
  <c r="D1736" i="10" a="1"/>
  <c r="D1736" i="10" s="1"/>
  <c r="I1735" i="10"/>
  <c r="J1736" i="10"/>
  <c r="M866" i="10" a="1"/>
  <c r="M866" i="10" s="1"/>
  <c r="L866" i="10" s="1"/>
  <c r="K866" i="10" s="1"/>
  <c r="P866" i="10"/>
  <c r="N867" i="10"/>
  <c r="I868" i="10"/>
  <c r="P1734" i="10" l="1"/>
  <c r="M1734" i="10" a="1"/>
  <c r="M1734" i="10" s="1"/>
  <c r="L1734" i="10" s="1"/>
  <c r="K1734" i="10" s="1"/>
  <c r="N1735" i="10"/>
  <c r="I1736" i="10"/>
  <c r="J1737" i="10"/>
  <c r="B1738" i="10"/>
  <c r="C1737" i="10" a="1"/>
  <c r="C1737" i="10" s="1"/>
  <c r="D1737" i="10" a="1"/>
  <c r="D1737" i="10" s="1"/>
  <c r="E1737" i="10" a="1"/>
  <c r="E1737" i="10" s="1"/>
  <c r="I869" i="10"/>
  <c r="N868" i="10"/>
  <c r="M867" i="10" a="1"/>
  <c r="M867" i="10" s="1"/>
  <c r="L867" i="10" s="1"/>
  <c r="K867" i="10" s="1"/>
  <c r="P867" i="10"/>
  <c r="N1736" i="10" l="1"/>
  <c r="M1735" i="10" a="1"/>
  <c r="M1735" i="10" s="1"/>
  <c r="L1735" i="10" s="1"/>
  <c r="K1735" i="10" s="1"/>
  <c r="P1735" i="10"/>
  <c r="J1738" i="10"/>
  <c r="I1737" i="10"/>
  <c r="B1739" i="10"/>
  <c r="C1738" i="10" a="1"/>
  <c r="C1738" i="10" s="1"/>
  <c r="D1738" i="10" a="1"/>
  <c r="D1738" i="10" s="1"/>
  <c r="E1738" i="10" a="1"/>
  <c r="E1738" i="10" s="1"/>
  <c r="N869" i="10"/>
  <c r="I870" i="10"/>
  <c r="P868" i="10"/>
  <c r="M868" i="10" a="1"/>
  <c r="M868" i="10" s="1"/>
  <c r="L868" i="10" s="1"/>
  <c r="K868" i="10" s="1"/>
  <c r="N1737" i="10" l="1"/>
  <c r="M1736" i="10" a="1"/>
  <c r="M1736" i="10" s="1"/>
  <c r="L1736" i="10" s="1"/>
  <c r="K1736" i="10" s="1"/>
  <c r="P1736" i="10"/>
  <c r="J1739" i="10"/>
  <c r="I1738" i="10"/>
  <c r="B1740" i="10"/>
  <c r="D1739" i="10" a="1"/>
  <c r="D1739" i="10" s="1"/>
  <c r="C1739" i="10" a="1"/>
  <c r="C1739" i="10" s="1"/>
  <c r="E1739" i="10" a="1"/>
  <c r="E1739" i="10" s="1"/>
  <c r="I871" i="10"/>
  <c r="I872" i="10" s="1"/>
  <c r="N870" i="10"/>
  <c r="M869" i="10" a="1"/>
  <c r="M869" i="10" s="1"/>
  <c r="L869" i="10" s="1"/>
  <c r="K869" i="10" s="1"/>
  <c r="P869" i="10"/>
  <c r="N1738" i="10" l="1"/>
  <c r="N872" i="10"/>
  <c r="I873" i="10"/>
  <c r="P1737" i="10"/>
  <c r="M1737" i="10" a="1"/>
  <c r="M1737" i="10" s="1"/>
  <c r="L1737" i="10" s="1"/>
  <c r="K1737" i="10" s="1"/>
  <c r="J1740" i="10"/>
  <c r="I1739" i="10"/>
  <c r="B1741" i="10"/>
  <c r="D1740" i="10" a="1"/>
  <c r="D1740" i="10" s="1"/>
  <c r="E1740" i="10" a="1"/>
  <c r="E1740" i="10" s="1"/>
  <c r="C1740" i="10" a="1"/>
  <c r="C1740" i="10" s="1"/>
  <c r="M870" i="10" a="1"/>
  <c r="M870" i="10" s="1"/>
  <c r="L870" i="10" s="1"/>
  <c r="K870" i="10" s="1"/>
  <c r="P870" i="10"/>
  <c r="N871" i="10"/>
  <c r="N873" i="10" l="1"/>
  <c r="I874" i="10"/>
  <c r="P872" i="10"/>
  <c r="M872" i="10" a="1"/>
  <c r="M872" i="10" s="1"/>
  <c r="N1739" i="10"/>
  <c r="M1738" i="10" a="1"/>
  <c r="M1738" i="10" s="1"/>
  <c r="L1738" i="10" s="1"/>
  <c r="K1738" i="10" s="1"/>
  <c r="P1738" i="10"/>
  <c r="B1742" i="10"/>
  <c r="E1741" i="10" a="1"/>
  <c r="E1741" i="10" s="1"/>
  <c r="C1741" i="10" a="1"/>
  <c r="C1741" i="10" s="1"/>
  <c r="D1741" i="10" a="1"/>
  <c r="D1741" i="10" s="1"/>
  <c r="J1741" i="10"/>
  <c r="I1740" i="10"/>
  <c r="M871" i="10" a="1"/>
  <c r="M871" i="10" s="1"/>
  <c r="L871" i="10" s="1"/>
  <c r="K871" i="10" s="1"/>
  <c r="P871" i="10"/>
  <c r="L872" i="10" l="1"/>
  <c r="K872" i="10" s="1"/>
  <c r="M1739" i="10" a="1"/>
  <c r="M1739" i="10" s="1"/>
  <c r="L1739" i="10" s="1"/>
  <c r="K1739" i="10" s="1"/>
  <c r="P1739" i="10"/>
  <c r="N874" i="10"/>
  <c r="I875" i="10"/>
  <c r="N1740" i="10"/>
  <c r="P873" i="10"/>
  <c r="M873" i="10" a="1"/>
  <c r="M873" i="10" s="1"/>
  <c r="L873" i="10" s="1"/>
  <c r="K873" i="10" s="1"/>
  <c r="I1741" i="10"/>
  <c r="J1742" i="10"/>
  <c r="B1743" i="10"/>
  <c r="E1742" i="10" a="1"/>
  <c r="E1742" i="10" s="1"/>
  <c r="D1742" i="10" a="1"/>
  <c r="D1742" i="10" s="1"/>
  <c r="C1742" i="10" a="1"/>
  <c r="C1742" i="10" s="1"/>
  <c r="M1740" i="10" l="1" a="1"/>
  <c r="M1740" i="10" s="1"/>
  <c r="L1740" i="10" s="1"/>
  <c r="K1740" i="10" s="1"/>
  <c r="P1740" i="10"/>
  <c r="N875" i="10"/>
  <c r="I876" i="10"/>
  <c r="M874" i="10" a="1"/>
  <c r="M874" i="10" s="1"/>
  <c r="L874" i="10" s="1"/>
  <c r="K874" i="10" s="1"/>
  <c r="P874" i="10"/>
  <c r="N1741" i="10"/>
  <c r="B1744" i="10"/>
  <c r="C1743" i="10" a="1"/>
  <c r="C1743" i="10" s="1"/>
  <c r="D1743" i="10" a="1"/>
  <c r="D1743" i="10" s="1"/>
  <c r="E1743" i="10" a="1"/>
  <c r="E1743" i="10" s="1"/>
  <c r="I1742" i="10"/>
  <c r="J1743" i="10"/>
  <c r="N1742" i="10" l="1"/>
  <c r="P875" i="10"/>
  <c r="M875" i="10" a="1"/>
  <c r="M875" i="10" s="1"/>
  <c r="L875" i="10" s="1"/>
  <c r="K875" i="10" s="1"/>
  <c r="N876" i="10"/>
  <c r="I877" i="10"/>
  <c r="P1741" i="10"/>
  <c r="M1741" i="10" a="1"/>
  <c r="M1741" i="10" s="1"/>
  <c r="L1741" i="10" s="1"/>
  <c r="K1741" i="10" s="1"/>
  <c r="I1743" i="10"/>
  <c r="J1744" i="10"/>
  <c r="B1745" i="10"/>
  <c r="C1744" i="10" a="1"/>
  <c r="C1744" i="10" s="1"/>
  <c r="E1744" i="10" a="1"/>
  <c r="E1744" i="10" s="1"/>
  <c r="D1744" i="10" a="1"/>
  <c r="D1744" i="10" s="1"/>
  <c r="N877" i="10" l="1"/>
  <c r="I878" i="10"/>
  <c r="M876" i="10" a="1"/>
  <c r="M876" i="10" s="1"/>
  <c r="L876" i="10" s="1"/>
  <c r="K876" i="10" s="1"/>
  <c r="P876" i="10"/>
  <c r="N1743" i="10"/>
  <c r="P1742" i="10"/>
  <c r="M1742" i="10" a="1"/>
  <c r="M1742" i="10" s="1"/>
  <c r="L1742" i="10" s="1"/>
  <c r="K1742" i="10" s="1"/>
  <c r="B1746" i="10"/>
  <c r="C1745" i="10" a="1"/>
  <c r="C1745" i="10" s="1"/>
  <c r="D1745" i="10" a="1"/>
  <c r="D1745" i="10" s="1"/>
  <c r="E1745" i="10" a="1"/>
  <c r="E1745" i="10" s="1"/>
  <c r="J1745" i="10"/>
  <c r="I1744" i="10"/>
  <c r="M1743" i="10" l="1" a="1"/>
  <c r="M1743" i="10" s="1"/>
  <c r="L1743" i="10" s="1"/>
  <c r="K1743" i="10" s="1"/>
  <c r="P1743" i="10"/>
  <c r="N878" i="10"/>
  <c r="I879" i="10"/>
  <c r="M877" i="10" a="1"/>
  <c r="M877" i="10" s="1"/>
  <c r="L877" i="10" s="1"/>
  <c r="K877" i="10" s="1"/>
  <c r="P877" i="10"/>
  <c r="N1744" i="10"/>
  <c r="J1746" i="10"/>
  <c r="I1745" i="10"/>
  <c r="B1747" i="10"/>
  <c r="C1746" i="10" a="1"/>
  <c r="C1746" i="10" s="1"/>
  <c r="D1746" i="10" a="1"/>
  <c r="D1746" i="10" s="1"/>
  <c r="E1746" i="10" a="1"/>
  <c r="E1746" i="10" s="1"/>
  <c r="N879" i="10" l="1"/>
  <c r="I880" i="10"/>
  <c r="M878" i="10" a="1"/>
  <c r="M878" i="10" s="1"/>
  <c r="L878" i="10" s="1"/>
  <c r="K878" i="10" s="1"/>
  <c r="P878" i="10"/>
  <c r="N1745" i="10"/>
  <c r="P1744" i="10"/>
  <c r="M1744" i="10" a="1"/>
  <c r="M1744" i="10" s="1"/>
  <c r="L1744" i="10" s="1"/>
  <c r="K1744" i="10" s="1"/>
  <c r="I1746" i="10"/>
  <c r="J1747" i="10"/>
  <c r="B1748" i="10"/>
  <c r="C1747" i="10" a="1"/>
  <c r="C1747" i="10" s="1"/>
  <c r="D1747" i="10" a="1"/>
  <c r="D1747" i="10" s="1"/>
  <c r="E1747" i="10" a="1"/>
  <c r="E1747" i="10" s="1"/>
  <c r="P1745" i="10" l="1"/>
  <c r="M1745" i="10" a="1"/>
  <c r="M1745" i="10" s="1"/>
  <c r="L1745" i="10" s="1"/>
  <c r="K1745" i="10" s="1"/>
  <c r="N880" i="10"/>
  <c r="I881" i="10"/>
  <c r="N1746" i="10"/>
  <c r="P879" i="10"/>
  <c r="M879" i="10" a="1"/>
  <c r="M879" i="10" s="1"/>
  <c r="L879" i="10" s="1"/>
  <c r="K879" i="10" s="1"/>
  <c r="I1747" i="10"/>
  <c r="J1748" i="10"/>
  <c r="B1749" i="10"/>
  <c r="E1748" i="10" a="1"/>
  <c r="E1748" i="10" s="1"/>
  <c r="C1748" i="10" a="1"/>
  <c r="C1748" i="10" s="1"/>
  <c r="D1748" i="10" a="1"/>
  <c r="D1748" i="10" s="1"/>
  <c r="P1746" i="10" l="1"/>
  <c r="M1746" i="10" a="1"/>
  <c r="M1746" i="10" s="1"/>
  <c r="L1746" i="10" s="1"/>
  <c r="K1746" i="10" s="1"/>
  <c r="N881" i="10"/>
  <c r="I882" i="10"/>
  <c r="P880" i="10"/>
  <c r="M880" i="10" a="1"/>
  <c r="M880" i="10" s="1"/>
  <c r="L880" i="10" s="1"/>
  <c r="K880" i="10" s="1"/>
  <c r="N1747" i="10"/>
  <c r="B1750" i="10"/>
  <c r="C1749" i="10" a="1"/>
  <c r="C1749" i="10" s="1"/>
  <c r="D1749" i="10" a="1"/>
  <c r="D1749" i="10" s="1"/>
  <c r="E1749" i="10" a="1"/>
  <c r="E1749" i="10" s="1"/>
  <c r="J1749" i="10"/>
  <c r="I1748" i="10"/>
  <c r="P881" i="10" l="1"/>
  <c r="M881" i="10" a="1"/>
  <c r="M881" i="10" s="1"/>
  <c r="L881" i="10" s="1"/>
  <c r="K881" i="10" s="1"/>
  <c r="N1748" i="10"/>
  <c r="N882" i="10"/>
  <c r="I883" i="10"/>
  <c r="M1747" i="10" a="1"/>
  <c r="M1747" i="10" s="1"/>
  <c r="L1747" i="10" s="1"/>
  <c r="K1747" i="10" s="1"/>
  <c r="P1747" i="10"/>
  <c r="I1749" i="10"/>
  <c r="J1750" i="10"/>
  <c r="B1751" i="10"/>
  <c r="D1750" i="10" a="1"/>
  <c r="D1750" i="10" s="1"/>
  <c r="C1750" i="10" a="1"/>
  <c r="C1750" i="10" s="1"/>
  <c r="E1750" i="10" a="1"/>
  <c r="E1750" i="10" s="1"/>
  <c r="N883" i="10" l="1"/>
  <c r="I884" i="10"/>
  <c r="P882" i="10"/>
  <c r="M882" i="10" a="1"/>
  <c r="M882" i="10" s="1"/>
  <c r="L882" i="10" s="1"/>
  <c r="K882" i="10" s="1"/>
  <c r="M1748" i="10" a="1"/>
  <c r="M1748" i="10" s="1"/>
  <c r="L1748" i="10" s="1"/>
  <c r="K1748" i="10" s="1"/>
  <c r="P1748" i="10"/>
  <c r="N1749" i="10"/>
  <c r="B1752" i="10"/>
  <c r="C1751" i="10" a="1"/>
  <c r="C1751" i="10" s="1"/>
  <c r="D1751" i="10" a="1"/>
  <c r="D1751" i="10" s="1"/>
  <c r="E1751" i="10" a="1"/>
  <c r="E1751" i="10" s="1"/>
  <c r="I1750" i="10"/>
  <c r="J1751" i="10"/>
  <c r="N1750" i="10" l="1"/>
  <c r="N884" i="10"/>
  <c r="I885" i="10"/>
  <c r="P883" i="10"/>
  <c r="M883" i="10" a="1"/>
  <c r="M883" i="10" s="1"/>
  <c r="L883" i="10" s="1"/>
  <c r="K883" i="10" s="1"/>
  <c r="P1749" i="10"/>
  <c r="M1749" i="10" a="1"/>
  <c r="M1749" i="10" s="1"/>
  <c r="L1749" i="10" s="1"/>
  <c r="K1749" i="10" s="1"/>
  <c r="I1751" i="10"/>
  <c r="J1752" i="10"/>
  <c r="B1753" i="10"/>
  <c r="C1752" i="10" a="1"/>
  <c r="C1752" i="10" s="1"/>
  <c r="D1752" i="10" a="1"/>
  <c r="D1752" i="10" s="1"/>
  <c r="E1752" i="10" a="1"/>
  <c r="E1752" i="10" s="1"/>
  <c r="N885" i="10" l="1"/>
  <c r="I886" i="10"/>
  <c r="M884" i="10" a="1"/>
  <c r="M884" i="10" s="1"/>
  <c r="L884" i="10" s="1"/>
  <c r="K884" i="10" s="1"/>
  <c r="P884" i="10"/>
  <c r="N1751" i="10"/>
  <c r="M1750" i="10" a="1"/>
  <c r="M1750" i="10" s="1"/>
  <c r="L1750" i="10" s="1"/>
  <c r="K1750" i="10" s="1"/>
  <c r="P1750" i="10"/>
  <c r="B1754" i="10"/>
  <c r="D1753" i="10" a="1"/>
  <c r="D1753" i="10" s="1"/>
  <c r="E1753" i="10" a="1"/>
  <c r="E1753" i="10" s="1"/>
  <c r="C1753" i="10" a="1"/>
  <c r="C1753" i="10" s="1"/>
  <c r="J1753" i="10"/>
  <c r="I1752" i="10"/>
  <c r="P1751" i="10" l="1"/>
  <c r="M1751" i="10" a="1"/>
  <c r="M1751" i="10" s="1"/>
  <c r="L1751" i="10" s="1"/>
  <c r="K1751" i="10" s="1"/>
  <c r="N1752" i="10"/>
  <c r="N886" i="10"/>
  <c r="I887" i="10"/>
  <c r="P885" i="10"/>
  <c r="M885" i="10" a="1"/>
  <c r="M885" i="10" s="1"/>
  <c r="L885" i="10" s="1"/>
  <c r="K885" i="10" s="1"/>
  <c r="J1754" i="10"/>
  <c r="I1753" i="10"/>
  <c r="B1755" i="10"/>
  <c r="C1754" i="10" a="1"/>
  <c r="C1754" i="10" s="1"/>
  <c r="D1754" i="10" a="1"/>
  <c r="D1754" i="10" s="1"/>
  <c r="E1754" i="10" a="1"/>
  <c r="E1754" i="10" s="1"/>
  <c r="N887" i="10" l="1"/>
  <c r="I888" i="10"/>
  <c r="P886" i="10"/>
  <c r="M886" i="10" a="1"/>
  <c r="M886" i="10" s="1"/>
  <c r="L886" i="10" s="1"/>
  <c r="K886" i="10" s="1"/>
  <c r="N1753" i="10"/>
  <c r="M1752" i="10" a="1"/>
  <c r="M1752" i="10" s="1"/>
  <c r="L1752" i="10" s="1"/>
  <c r="K1752" i="10" s="1"/>
  <c r="P1752" i="10"/>
  <c r="I1754" i="10"/>
  <c r="J1755" i="10"/>
  <c r="B1756" i="10"/>
  <c r="E1755" i="10" a="1"/>
  <c r="E1755" i="10" s="1"/>
  <c r="C1755" i="10" a="1"/>
  <c r="C1755" i="10" s="1"/>
  <c r="D1755" i="10" a="1"/>
  <c r="D1755" i="10" s="1"/>
  <c r="M1753" i="10" l="1" a="1"/>
  <c r="M1753" i="10" s="1"/>
  <c r="L1753" i="10" s="1"/>
  <c r="K1753" i="10" s="1"/>
  <c r="P1753" i="10"/>
  <c r="N1754" i="10"/>
  <c r="N888" i="10"/>
  <c r="I889" i="10"/>
  <c r="P887" i="10"/>
  <c r="M887" i="10" a="1"/>
  <c r="M887" i="10" s="1"/>
  <c r="L887" i="10" s="1"/>
  <c r="K887" i="10" s="1"/>
  <c r="B1757" i="10"/>
  <c r="D1756" i="10" a="1"/>
  <c r="D1756" i="10" s="1"/>
  <c r="E1756" i="10" a="1"/>
  <c r="E1756" i="10" s="1"/>
  <c r="C1756" i="10" a="1"/>
  <c r="C1756" i="10" s="1"/>
  <c r="J1756" i="10"/>
  <c r="I1755" i="10"/>
  <c r="N1755" i="10" l="1"/>
  <c r="N889" i="10"/>
  <c r="I890" i="10"/>
  <c r="P888" i="10"/>
  <c r="M888" i="10" a="1"/>
  <c r="M888" i="10" s="1"/>
  <c r="L888" i="10" s="1"/>
  <c r="K888" i="10" s="1"/>
  <c r="P1754" i="10"/>
  <c r="M1754" i="10" a="1"/>
  <c r="M1754" i="10" s="1"/>
  <c r="L1754" i="10" s="1"/>
  <c r="K1754" i="10" s="1"/>
  <c r="I1756" i="10"/>
  <c r="J1757" i="10"/>
  <c r="B1758" i="10"/>
  <c r="C1757" i="10" a="1"/>
  <c r="C1757" i="10" s="1"/>
  <c r="D1757" i="10" a="1"/>
  <c r="D1757" i="10" s="1"/>
  <c r="E1757" i="10" a="1"/>
  <c r="E1757" i="10" s="1"/>
  <c r="D780" i="1"/>
  <c r="N890" i="10" l="1"/>
  <c r="I891" i="10"/>
  <c r="M889" i="10" a="1"/>
  <c r="M889" i="10" s="1"/>
  <c r="L889" i="10" s="1"/>
  <c r="K889" i="10" s="1"/>
  <c r="P889" i="10"/>
  <c r="N1756" i="10"/>
  <c r="P1755" i="10"/>
  <c r="M1755" i="10" a="1"/>
  <c r="M1755" i="10" s="1"/>
  <c r="L1755" i="10" s="1"/>
  <c r="K1755" i="10" s="1"/>
  <c r="B1759" i="10"/>
  <c r="E1758" i="10" a="1"/>
  <c r="E1758" i="10" s="1"/>
  <c r="C1758" i="10" a="1"/>
  <c r="C1758" i="10" s="1"/>
  <c r="D1758" i="10" a="1"/>
  <c r="D1758" i="10" s="1"/>
  <c r="I1757" i="10"/>
  <c r="J1758" i="10"/>
  <c r="A780" i="1"/>
  <c r="P1756" i="10" l="1"/>
  <c r="M1756" i="10" a="1"/>
  <c r="M1756" i="10" s="1"/>
  <c r="L1756" i="10" s="1"/>
  <c r="K1756" i="10" s="1"/>
  <c r="N1757" i="10"/>
  <c r="N891" i="10"/>
  <c r="I892" i="10"/>
  <c r="P890" i="10"/>
  <c r="M890" i="10" a="1"/>
  <c r="M890" i="10" s="1"/>
  <c r="L890" i="10" s="1"/>
  <c r="K890" i="10" s="1"/>
  <c r="J1759" i="10"/>
  <c r="I1758" i="10"/>
  <c r="B1760" i="10"/>
  <c r="C1759" i="10" a="1"/>
  <c r="C1759" i="10" s="1"/>
  <c r="D1759" i="10" a="1"/>
  <c r="D1759" i="10" s="1"/>
  <c r="E1759" i="10" a="1"/>
  <c r="E1759" i="10" s="1"/>
  <c r="N892" i="10" l="1"/>
  <c r="I893" i="10"/>
  <c r="P891" i="10"/>
  <c r="M891" i="10" a="1"/>
  <c r="M891" i="10" s="1"/>
  <c r="L891" i="10" s="1"/>
  <c r="K891" i="10" s="1"/>
  <c r="M1757" i="10" a="1"/>
  <c r="M1757" i="10" s="1"/>
  <c r="L1757" i="10" s="1"/>
  <c r="K1757" i="10" s="1"/>
  <c r="P1757" i="10"/>
  <c r="N1758" i="10"/>
  <c r="I1759" i="10"/>
  <c r="J1760" i="10"/>
  <c r="B1761" i="10"/>
  <c r="C1760" i="10" a="1"/>
  <c r="C1760" i="10" s="1"/>
  <c r="D1760" i="10" a="1"/>
  <c r="D1760" i="10" s="1"/>
  <c r="E1760" i="10" a="1"/>
  <c r="E1760" i="10" s="1"/>
  <c r="N893" i="10" l="1"/>
  <c r="I894" i="10"/>
  <c r="N1759" i="10"/>
  <c r="P892" i="10"/>
  <c r="M892" i="10" a="1"/>
  <c r="M892" i="10" s="1"/>
  <c r="L892" i="10" s="1"/>
  <c r="K892" i="10" s="1"/>
  <c r="P1758" i="10"/>
  <c r="M1758" i="10" a="1"/>
  <c r="M1758" i="10" s="1"/>
  <c r="L1758" i="10" s="1"/>
  <c r="K1758" i="10" s="1"/>
  <c r="J1761" i="10"/>
  <c r="I1760" i="10"/>
  <c r="B1762" i="10"/>
  <c r="D1761" i="10" a="1"/>
  <c r="D1761" i="10" s="1"/>
  <c r="E1761" i="10" a="1"/>
  <c r="E1761" i="10" s="1"/>
  <c r="C1761" i="10" a="1"/>
  <c r="C1761" i="10" s="1"/>
  <c r="P1759" i="10" l="1"/>
  <c r="M1759" i="10" a="1"/>
  <c r="M1759" i="10" s="1"/>
  <c r="L1759" i="10" s="1"/>
  <c r="K1759" i="10" s="1"/>
  <c r="N1760" i="10"/>
  <c r="N894" i="10"/>
  <c r="I895" i="10"/>
  <c r="P893" i="10"/>
  <c r="M893" i="10" a="1"/>
  <c r="M893" i="10" s="1"/>
  <c r="L893" i="10" s="1"/>
  <c r="K893" i="10" s="1"/>
  <c r="J1762" i="10"/>
  <c r="I1761" i="10"/>
  <c r="B1763" i="10"/>
  <c r="C1762" i="10" a="1"/>
  <c r="C1762" i="10" s="1"/>
  <c r="D1762" i="10" a="1"/>
  <c r="D1762" i="10" s="1"/>
  <c r="E1762" i="10" a="1"/>
  <c r="E1762" i="10" s="1"/>
  <c r="N895" i="10" l="1"/>
  <c r="I896" i="10"/>
  <c r="P894" i="10"/>
  <c r="M894" i="10" a="1"/>
  <c r="M894" i="10" s="1"/>
  <c r="L894" i="10" s="1"/>
  <c r="K894" i="10" s="1"/>
  <c r="P1760" i="10"/>
  <c r="M1760" i="10" a="1"/>
  <c r="M1760" i="10" s="1"/>
  <c r="L1760" i="10" s="1"/>
  <c r="K1760" i="10" s="1"/>
  <c r="N1761" i="10"/>
  <c r="I1762" i="10"/>
  <c r="J1763" i="10"/>
  <c r="B1764" i="10"/>
  <c r="E1763" i="10" a="1"/>
  <c r="E1763" i="10" s="1"/>
  <c r="C1763" i="10" a="1"/>
  <c r="C1763" i="10" s="1"/>
  <c r="D1763" i="10" a="1"/>
  <c r="D1763" i="10" s="1"/>
  <c r="P1761" i="10" l="1"/>
  <c r="M1761" i="10" a="1"/>
  <c r="M1761" i="10" s="1"/>
  <c r="L1761" i="10" s="1"/>
  <c r="K1761" i="10" s="1"/>
  <c r="N1762" i="10"/>
  <c r="N896" i="10"/>
  <c r="I897" i="10"/>
  <c r="P895" i="10"/>
  <c r="M895" i="10" a="1"/>
  <c r="M895" i="10" s="1"/>
  <c r="L895" i="10" s="1"/>
  <c r="K895" i="10" s="1"/>
  <c r="J1764" i="10"/>
  <c r="I1763" i="10"/>
  <c r="B1765" i="10"/>
  <c r="D1764" i="10" a="1"/>
  <c r="D1764" i="10" s="1"/>
  <c r="E1764" i="10" a="1"/>
  <c r="E1764" i="10" s="1"/>
  <c r="C1764" i="10" a="1"/>
  <c r="C1764" i="10" s="1"/>
  <c r="N897" i="10" l="1"/>
  <c r="I898" i="10"/>
  <c r="P896" i="10"/>
  <c r="M896" i="10" a="1"/>
  <c r="M896" i="10" s="1"/>
  <c r="L896" i="10" s="1"/>
  <c r="K896" i="10" s="1"/>
  <c r="N1763" i="10"/>
  <c r="P1762" i="10"/>
  <c r="M1762" i="10" a="1"/>
  <c r="M1762" i="10" s="1"/>
  <c r="L1762" i="10" s="1"/>
  <c r="K1762" i="10" s="1"/>
  <c r="I1764" i="10"/>
  <c r="J1765" i="10"/>
  <c r="B1766" i="10"/>
  <c r="C1765" i="10" a="1"/>
  <c r="C1765" i="10" s="1"/>
  <c r="D1765" i="10" a="1"/>
  <c r="D1765" i="10" s="1"/>
  <c r="E1765" i="10" a="1"/>
  <c r="E1765" i="10" s="1"/>
  <c r="P1763" i="10" l="1"/>
  <c r="M1763" i="10" a="1"/>
  <c r="M1763" i="10" s="1"/>
  <c r="L1763" i="10" s="1"/>
  <c r="K1763" i="10" s="1"/>
  <c r="N898" i="10"/>
  <c r="I899" i="10"/>
  <c r="N1764" i="10"/>
  <c r="M897" i="10" a="1"/>
  <c r="M897" i="10" s="1"/>
  <c r="L897" i="10" s="1"/>
  <c r="K897" i="10" s="1"/>
  <c r="P897" i="10"/>
  <c r="B1767" i="10"/>
  <c r="E1766" i="10" a="1"/>
  <c r="E1766" i="10" s="1"/>
  <c r="C1766" i="10" a="1"/>
  <c r="C1766" i="10" s="1"/>
  <c r="D1766" i="10" a="1"/>
  <c r="D1766" i="10" s="1"/>
  <c r="I1765" i="10"/>
  <c r="J1766" i="10"/>
  <c r="M1764" i="10" l="1" a="1"/>
  <c r="M1764" i="10" s="1"/>
  <c r="L1764" i="10" s="1"/>
  <c r="K1764" i="10" s="1"/>
  <c r="P1764" i="10"/>
  <c r="N1765" i="10"/>
  <c r="P898" i="10"/>
  <c r="M898" i="10" a="1"/>
  <c r="M898" i="10" s="1"/>
  <c r="L898" i="10" s="1"/>
  <c r="K898" i="10" s="1"/>
  <c r="N899" i="10"/>
  <c r="I900" i="10"/>
  <c r="J1767" i="10"/>
  <c r="I1766" i="10"/>
  <c r="B1768" i="10"/>
  <c r="C1767" i="10" a="1"/>
  <c r="C1767" i="10" s="1"/>
  <c r="D1767" i="10" a="1"/>
  <c r="D1767" i="10" s="1"/>
  <c r="E1767" i="10" a="1"/>
  <c r="E1767" i="10" s="1"/>
  <c r="P899" i="10" l="1"/>
  <c r="M899" i="10" a="1"/>
  <c r="M899" i="10" s="1"/>
  <c r="L899" i="10" s="1"/>
  <c r="K899" i="10" s="1"/>
  <c r="N900" i="10"/>
  <c r="I901" i="10"/>
  <c r="M1765" i="10" a="1"/>
  <c r="M1765" i="10" s="1"/>
  <c r="L1765" i="10" s="1"/>
  <c r="K1765" i="10" s="1"/>
  <c r="P1765" i="10"/>
  <c r="N1766" i="10"/>
  <c r="I1767" i="10"/>
  <c r="J1768" i="10"/>
  <c r="B1769" i="10"/>
  <c r="C1768" i="10" a="1"/>
  <c r="C1768" i="10" s="1"/>
  <c r="D1768" i="10" a="1"/>
  <c r="D1768" i="10" s="1"/>
  <c r="E1768" i="10" a="1"/>
  <c r="E1768" i="10" s="1"/>
  <c r="N1767" i="10" l="1"/>
  <c r="N901" i="10"/>
  <c r="I902" i="10"/>
  <c r="P900" i="10"/>
  <c r="M900" i="10" a="1"/>
  <c r="M900" i="10" s="1"/>
  <c r="L900" i="10" s="1"/>
  <c r="K900" i="10" s="1"/>
  <c r="P1766" i="10"/>
  <c r="M1766" i="10" a="1"/>
  <c r="M1766" i="10" s="1"/>
  <c r="L1766" i="10" s="1"/>
  <c r="K1766" i="10" s="1"/>
  <c r="J1769" i="10"/>
  <c r="I1768" i="10"/>
  <c r="B1770" i="10"/>
  <c r="D1769" i="10" a="1"/>
  <c r="D1769" i="10" s="1"/>
  <c r="E1769" i="10" a="1"/>
  <c r="E1769" i="10" s="1"/>
  <c r="C1769" i="10" a="1"/>
  <c r="C1769" i="10" s="1"/>
  <c r="N902" i="10" l="1"/>
  <c r="I903" i="10"/>
  <c r="N1768" i="10"/>
  <c r="P901" i="10"/>
  <c r="M901" i="10" a="1"/>
  <c r="M901" i="10" s="1"/>
  <c r="L901" i="10" s="1"/>
  <c r="K901" i="10" s="1"/>
  <c r="P1767" i="10"/>
  <c r="M1767" i="10" a="1"/>
  <c r="M1767" i="10" s="1"/>
  <c r="L1767" i="10" s="1"/>
  <c r="K1767" i="10" s="1"/>
  <c r="J1770" i="10"/>
  <c r="I1769" i="10"/>
  <c r="B1771" i="10"/>
  <c r="C1770" i="10" a="1"/>
  <c r="C1770" i="10" s="1"/>
  <c r="D1770" i="10" a="1"/>
  <c r="D1770" i="10" s="1"/>
  <c r="E1770" i="10" a="1"/>
  <c r="E1770" i="10" s="1"/>
  <c r="N1769" i="10" l="1"/>
  <c r="M1768" i="10" a="1"/>
  <c r="M1768" i="10" s="1"/>
  <c r="L1768" i="10" s="1"/>
  <c r="K1768" i="10" s="1"/>
  <c r="P1768" i="10"/>
  <c r="N903" i="10"/>
  <c r="I904" i="10"/>
  <c r="P902" i="10"/>
  <c r="M902" i="10" a="1"/>
  <c r="M902" i="10" s="1"/>
  <c r="L902" i="10" s="1"/>
  <c r="K902" i="10" s="1"/>
  <c r="B1772" i="10"/>
  <c r="E1771" i="10" a="1"/>
  <c r="E1771" i="10" s="1"/>
  <c r="C1771" i="10" a="1"/>
  <c r="C1771" i="10" s="1"/>
  <c r="D1771" i="10" a="1"/>
  <c r="D1771" i="10" s="1"/>
  <c r="I1770" i="10"/>
  <c r="J1771" i="10"/>
  <c r="N904" i="10" l="1"/>
  <c r="I905" i="10"/>
  <c r="P903" i="10"/>
  <c r="M903" i="10" a="1"/>
  <c r="M903" i="10" s="1"/>
  <c r="L903" i="10" s="1"/>
  <c r="K903" i="10" s="1"/>
  <c r="N1770" i="10"/>
  <c r="M1769" i="10" a="1"/>
  <c r="M1769" i="10" s="1"/>
  <c r="L1769" i="10" s="1"/>
  <c r="K1769" i="10" s="1"/>
  <c r="P1769" i="10"/>
  <c r="J1772" i="10"/>
  <c r="I1771" i="10"/>
  <c r="B1773" i="10"/>
  <c r="D1772" i="10" a="1"/>
  <c r="D1772" i="10" s="1"/>
  <c r="E1772" i="10" a="1"/>
  <c r="E1772" i="10" s="1"/>
  <c r="C1772" i="10" a="1"/>
  <c r="C1772" i="10" s="1"/>
  <c r="P1770" i="10" l="1"/>
  <c r="M1770" i="10" a="1"/>
  <c r="M1770" i="10" s="1"/>
  <c r="L1770" i="10" s="1"/>
  <c r="K1770" i="10" s="1"/>
  <c r="N1771" i="10"/>
  <c r="N905" i="10"/>
  <c r="I906" i="10"/>
  <c r="P904" i="10"/>
  <c r="M904" i="10" a="1"/>
  <c r="M904" i="10" s="1"/>
  <c r="L904" i="10" s="1"/>
  <c r="K904" i="10" s="1"/>
  <c r="I1772" i="10"/>
  <c r="J1773" i="10"/>
  <c r="B1774" i="10"/>
  <c r="C1773" i="10" a="1"/>
  <c r="C1773" i="10" s="1"/>
  <c r="D1773" i="10" a="1"/>
  <c r="D1773" i="10" s="1"/>
  <c r="E1773" i="10" a="1"/>
  <c r="E1773" i="10" s="1"/>
  <c r="N906" i="10" l="1"/>
  <c r="I907" i="10"/>
  <c r="P905" i="10"/>
  <c r="M905" i="10" a="1"/>
  <c r="M905" i="10" s="1"/>
  <c r="L905" i="10" s="1"/>
  <c r="K905" i="10" s="1"/>
  <c r="P1771" i="10"/>
  <c r="M1771" i="10" a="1"/>
  <c r="M1771" i="10" s="1"/>
  <c r="L1771" i="10" s="1"/>
  <c r="K1771" i="10" s="1"/>
  <c r="N1772" i="10"/>
  <c r="I1773" i="10"/>
  <c r="J1774" i="10"/>
  <c r="B1775" i="10"/>
  <c r="E1774" i="10" a="1"/>
  <c r="E1774" i="10" s="1"/>
  <c r="C1774" i="10" a="1"/>
  <c r="C1774" i="10" s="1"/>
  <c r="D1774" i="10" a="1"/>
  <c r="D1774" i="10" s="1"/>
  <c r="N1773" i="10" l="1"/>
  <c r="N907" i="10"/>
  <c r="I908" i="10"/>
  <c r="P906" i="10"/>
  <c r="M906" i="10" a="1"/>
  <c r="M906" i="10" s="1"/>
  <c r="L906" i="10" s="1"/>
  <c r="K906" i="10" s="1"/>
  <c r="P1772" i="10"/>
  <c r="M1772" i="10" a="1"/>
  <c r="M1772" i="10" s="1"/>
  <c r="L1772" i="10" s="1"/>
  <c r="K1772" i="10" s="1"/>
  <c r="J1775" i="10"/>
  <c r="I1774" i="10"/>
  <c r="B1776" i="10"/>
  <c r="C1775" i="10" a="1"/>
  <c r="C1775" i="10" s="1"/>
  <c r="D1775" i="10" a="1"/>
  <c r="D1775" i="10" s="1"/>
  <c r="E1775" i="10" a="1"/>
  <c r="E1775" i="10" s="1"/>
  <c r="N908" i="10" l="1"/>
  <c r="I909" i="10"/>
  <c r="N1774" i="10"/>
  <c r="P907" i="10"/>
  <c r="M907" i="10" a="1"/>
  <c r="M907" i="10" s="1"/>
  <c r="L907" i="10" s="1"/>
  <c r="K907" i="10" s="1"/>
  <c r="P1773" i="10"/>
  <c r="M1773" i="10" a="1"/>
  <c r="M1773" i="10" s="1"/>
  <c r="L1773" i="10" s="1"/>
  <c r="K1773" i="10" s="1"/>
  <c r="B1777" i="10"/>
  <c r="C1776" i="10" a="1"/>
  <c r="C1776" i="10" s="1"/>
  <c r="D1776" i="10" a="1"/>
  <c r="D1776" i="10" s="1"/>
  <c r="E1776" i="10" a="1"/>
  <c r="E1776" i="10" s="1"/>
  <c r="I1775" i="10"/>
  <c r="J1776" i="10"/>
  <c r="P1774" i="10" l="1"/>
  <c r="M1774" i="10" a="1"/>
  <c r="M1774" i="10" s="1"/>
  <c r="L1774" i="10" s="1"/>
  <c r="K1774" i="10" s="1"/>
  <c r="N1775" i="10"/>
  <c r="N909" i="10"/>
  <c r="I910" i="10"/>
  <c r="M908" i="10" a="1"/>
  <c r="M908" i="10" s="1"/>
  <c r="L908" i="10" s="1"/>
  <c r="K908" i="10" s="1"/>
  <c r="P908" i="10"/>
  <c r="J1777" i="10"/>
  <c r="I1776" i="10"/>
  <c r="B1778" i="10"/>
  <c r="D1777" i="10" a="1"/>
  <c r="D1777" i="10" s="1"/>
  <c r="E1777" i="10" a="1"/>
  <c r="E1777" i="10" s="1"/>
  <c r="C1777" i="10" a="1"/>
  <c r="C1777" i="10" s="1"/>
  <c r="N910" i="10" l="1"/>
  <c r="I911" i="10"/>
  <c r="M909" i="10" a="1"/>
  <c r="M909" i="10" s="1"/>
  <c r="L909" i="10" s="1"/>
  <c r="K909" i="10" s="1"/>
  <c r="P909" i="10"/>
  <c r="N1776" i="10"/>
  <c r="P1775" i="10"/>
  <c r="M1775" i="10" a="1"/>
  <c r="M1775" i="10" s="1"/>
  <c r="L1775" i="10" s="1"/>
  <c r="K1775" i="10" s="1"/>
  <c r="J1778" i="10"/>
  <c r="I1777" i="10"/>
  <c r="B1779" i="10"/>
  <c r="C1778" i="10" a="1"/>
  <c r="C1778" i="10" s="1"/>
  <c r="D1778" i="10" a="1"/>
  <c r="D1778" i="10" s="1"/>
  <c r="E1778" i="10" a="1"/>
  <c r="E1778" i="10" s="1"/>
  <c r="M1776" i="10" l="1" a="1"/>
  <c r="M1776" i="10" s="1"/>
  <c r="L1776" i="10" s="1"/>
  <c r="K1776" i="10" s="1"/>
  <c r="P1776" i="10"/>
  <c r="N1777" i="10"/>
  <c r="N911" i="10"/>
  <c r="I912" i="10"/>
  <c r="P910" i="10"/>
  <c r="M910" i="10" a="1"/>
  <c r="M910" i="10" s="1"/>
  <c r="L910" i="10" s="1"/>
  <c r="K910" i="10" s="1"/>
  <c r="B1780" i="10"/>
  <c r="E1779" i="10" a="1"/>
  <c r="E1779" i="10" s="1"/>
  <c r="C1779" i="10" a="1"/>
  <c r="C1779" i="10" s="1"/>
  <c r="D1779" i="10" a="1"/>
  <c r="D1779" i="10" s="1"/>
  <c r="I1778" i="10"/>
  <c r="J1779" i="10"/>
  <c r="N912" i="10" l="1"/>
  <c r="I913" i="10"/>
  <c r="P911" i="10"/>
  <c r="M911" i="10" a="1"/>
  <c r="M911" i="10" s="1"/>
  <c r="L911" i="10" s="1"/>
  <c r="K911" i="10" s="1"/>
  <c r="M1777" i="10" a="1"/>
  <c r="M1777" i="10" s="1"/>
  <c r="L1777" i="10" s="1"/>
  <c r="K1777" i="10" s="1"/>
  <c r="P1777" i="10"/>
  <c r="N1778" i="10"/>
  <c r="J1780" i="10"/>
  <c r="I1779" i="10"/>
  <c r="B1781" i="10"/>
  <c r="D1780" i="10" a="1"/>
  <c r="D1780" i="10" s="1"/>
  <c r="E1780" i="10" a="1"/>
  <c r="E1780" i="10" s="1"/>
  <c r="C1780" i="10" a="1"/>
  <c r="C1780" i="10" s="1"/>
  <c r="N1779" i="10" l="1"/>
  <c r="N913" i="10"/>
  <c r="I914" i="10"/>
  <c r="P912" i="10"/>
  <c r="M912" i="10" a="1"/>
  <c r="M912" i="10" s="1"/>
  <c r="L912" i="10" s="1"/>
  <c r="K912" i="10" s="1"/>
  <c r="P1778" i="10"/>
  <c r="M1778" i="10" a="1"/>
  <c r="M1778" i="10" s="1"/>
  <c r="L1778" i="10" s="1"/>
  <c r="K1778" i="10" s="1"/>
  <c r="B1782" i="10"/>
  <c r="C1781" i="10" a="1"/>
  <c r="C1781" i="10" s="1"/>
  <c r="D1781" i="10" a="1"/>
  <c r="D1781" i="10" s="1"/>
  <c r="E1781" i="10" a="1"/>
  <c r="E1781" i="10" s="1"/>
  <c r="I1780" i="10"/>
  <c r="J1781" i="10"/>
  <c r="N1780" i="10" l="1"/>
  <c r="M913" i="10" a="1"/>
  <c r="M913" i="10" s="1"/>
  <c r="L913" i="10" s="1"/>
  <c r="K913" i="10" s="1"/>
  <c r="P913" i="10"/>
  <c r="N914" i="10"/>
  <c r="I915" i="10"/>
  <c r="P1779" i="10"/>
  <c r="M1779" i="10" a="1"/>
  <c r="M1779" i="10" s="1"/>
  <c r="L1779" i="10" s="1"/>
  <c r="K1779" i="10" s="1"/>
  <c r="I1781" i="10"/>
  <c r="J1782" i="10"/>
  <c r="B1783" i="10"/>
  <c r="E1782" i="10" a="1"/>
  <c r="E1782" i="10" s="1"/>
  <c r="C1782" i="10" a="1"/>
  <c r="C1782" i="10" s="1"/>
  <c r="D1782" i="10" a="1"/>
  <c r="D1782" i="10" s="1"/>
  <c r="N1781" i="10" l="1"/>
  <c r="N915" i="10"/>
  <c r="I916" i="10"/>
  <c r="M914" i="10" a="1"/>
  <c r="M914" i="10" s="1"/>
  <c r="L914" i="10" s="1"/>
  <c r="K914" i="10" s="1"/>
  <c r="P914" i="10"/>
  <c r="M1780" i="10" a="1"/>
  <c r="M1780" i="10" s="1"/>
  <c r="L1780" i="10" s="1"/>
  <c r="K1780" i="10" s="1"/>
  <c r="P1780" i="10"/>
  <c r="B1784" i="10"/>
  <c r="C1783" i="10" a="1"/>
  <c r="C1783" i="10" s="1"/>
  <c r="D1783" i="10" a="1"/>
  <c r="D1783" i="10" s="1"/>
  <c r="E1783" i="10" a="1"/>
  <c r="E1783" i="10" s="1"/>
  <c r="J1783" i="10"/>
  <c r="I1782" i="10"/>
  <c r="N1782" i="10" l="1"/>
  <c r="P915" i="10"/>
  <c r="M915" i="10" a="1"/>
  <c r="M915" i="10" s="1"/>
  <c r="L915" i="10" s="1"/>
  <c r="K915" i="10" s="1"/>
  <c r="N916" i="10"/>
  <c r="I917" i="10"/>
  <c r="M1781" i="10" a="1"/>
  <c r="M1781" i="10" s="1"/>
  <c r="L1781" i="10" s="1"/>
  <c r="K1781" i="10" s="1"/>
  <c r="P1781" i="10"/>
  <c r="I1783" i="10"/>
  <c r="J1784" i="10"/>
  <c r="B1785" i="10"/>
  <c r="C1784" i="10" a="1"/>
  <c r="C1784" i="10" s="1"/>
  <c r="D1784" i="10" a="1"/>
  <c r="D1784" i="10" s="1"/>
  <c r="E1784" i="10" a="1"/>
  <c r="E1784" i="10" s="1"/>
  <c r="N917" i="10" l="1"/>
  <c r="I918" i="10"/>
  <c r="M916" i="10" a="1"/>
  <c r="M916" i="10" s="1"/>
  <c r="L916" i="10" s="1"/>
  <c r="K916" i="10" s="1"/>
  <c r="P916" i="10"/>
  <c r="N1783" i="10"/>
  <c r="P1782" i="10"/>
  <c r="M1782" i="10" a="1"/>
  <c r="M1782" i="10" s="1"/>
  <c r="L1782" i="10" s="1"/>
  <c r="K1782" i="10" s="1"/>
  <c r="J1785" i="10"/>
  <c r="I1784" i="10"/>
  <c r="B1786" i="10"/>
  <c r="D1785" i="10" a="1"/>
  <c r="D1785" i="10" s="1"/>
  <c r="E1785" i="10" a="1"/>
  <c r="E1785" i="10" s="1"/>
  <c r="C1785" i="10" a="1"/>
  <c r="C1785" i="10" s="1"/>
  <c r="P1783" i="10" l="1"/>
  <c r="M1783" i="10" a="1"/>
  <c r="M1783" i="10" s="1"/>
  <c r="L1783" i="10" s="1"/>
  <c r="K1783" i="10" s="1"/>
  <c r="N918" i="10"/>
  <c r="I919" i="10"/>
  <c r="N1784" i="10"/>
  <c r="M917" i="10" a="1"/>
  <c r="M917" i="10" s="1"/>
  <c r="L917" i="10" s="1"/>
  <c r="K917" i="10" s="1"/>
  <c r="P917" i="10"/>
  <c r="B1787" i="10"/>
  <c r="C1786" i="10" a="1"/>
  <c r="C1786" i="10" s="1"/>
  <c r="D1786" i="10" a="1"/>
  <c r="D1786" i="10" s="1"/>
  <c r="E1786" i="10" a="1"/>
  <c r="E1786" i="10" s="1"/>
  <c r="J1786" i="10"/>
  <c r="I1785" i="10"/>
  <c r="N1785" i="10" l="1"/>
  <c r="P1784" i="10"/>
  <c r="M1784" i="10" a="1"/>
  <c r="M1784" i="10" s="1"/>
  <c r="L1784" i="10" s="1"/>
  <c r="K1784" i="10" s="1"/>
  <c r="P918" i="10"/>
  <c r="M918" i="10" a="1"/>
  <c r="M918" i="10" s="1"/>
  <c r="L918" i="10" s="1"/>
  <c r="K918" i="10" s="1"/>
  <c r="N919" i="10"/>
  <c r="I920" i="10"/>
  <c r="I1786" i="10"/>
  <c r="J1787" i="10"/>
  <c r="B1788" i="10"/>
  <c r="E1787" i="10" a="1"/>
  <c r="E1787" i="10" s="1"/>
  <c r="C1787" i="10" a="1"/>
  <c r="C1787" i="10" s="1"/>
  <c r="D1787" i="10" a="1"/>
  <c r="D1787" i="10" s="1"/>
  <c r="P919" i="10" l="1"/>
  <c r="M919" i="10" a="1"/>
  <c r="M919" i="10" s="1"/>
  <c r="L919" i="10" s="1"/>
  <c r="K919" i="10" s="1"/>
  <c r="N1786" i="10"/>
  <c r="M1785" i="10" a="1"/>
  <c r="M1785" i="10" s="1"/>
  <c r="L1785" i="10" s="1"/>
  <c r="K1785" i="10" s="1"/>
  <c r="P1785" i="10"/>
  <c r="N920" i="10"/>
  <c r="I921" i="10"/>
  <c r="B1789" i="10"/>
  <c r="D1788" i="10" a="1"/>
  <c r="D1788" i="10" s="1"/>
  <c r="E1788" i="10" a="1"/>
  <c r="E1788" i="10" s="1"/>
  <c r="C1788" i="10" a="1"/>
  <c r="C1788" i="10" s="1"/>
  <c r="J1788" i="10"/>
  <c r="I1787" i="10"/>
  <c r="P920" i="10" l="1"/>
  <c r="M920" i="10" a="1"/>
  <c r="M920" i="10" s="1"/>
  <c r="L920" i="10" s="1"/>
  <c r="K920" i="10" s="1"/>
  <c r="N1787" i="10"/>
  <c r="P1786" i="10"/>
  <c r="M1786" i="10" a="1"/>
  <c r="M1786" i="10" s="1"/>
  <c r="L1786" i="10" s="1"/>
  <c r="K1786" i="10" s="1"/>
  <c r="N921" i="10"/>
  <c r="I922" i="10"/>
  <c r="I1788" i="10"/>
  <c r="J1789" i="10"/>
  <c r="B1790" i="10"/>
  <c r="C1789" i="10" a="1"/>
  <c r="C1789" i="10" s="1"/>
  <c r="D1789" i="10" a="1"/>
  <c r="D1789" i="10" s="1"/>
  <c r="E1789" i="10" a="1"/>
  <c r="E1789" i="10" s="1"/>
  <c r="M921" i="10" l="1" a="1"/>
  <c r="M921" i="10" s="1"/>
  <c r="L921" i="10" s="1"/>
  <c r="K921" i="10" s="1"/>
  <c r="P921" i="10"/>
  <c r="P1787" i="10"/>
  <c r="M1787" i="10" a="1"/>
  <c r="M1787" i="10" s="1"/>
  <c r="L1787" i="10" s="1"/>
  <c r="K1787" i="10" s="1"/>
  <c r="N1788" i="10"/>
  <c r="N922" i="10"/>
  <c r="I923" i="10"/>
  <c r="I1789" i="10"/>
  <c r="J1790" i="10"/>
  <c r="B1791" i="10"/>
  <c r="E1790" i="10" a="1"/>
  <c r="E1790" i="10" s="1"/>
  <c r="C1790" i="10" a="1"/>
  <c r="C1790" i="10" s="1"/>
  <c r="D1790" i="10" a="1"/>
  <c r="D1790" i="10" s="1"/>
  <c r="P922" i="10" l="1"/>
  <c r="M922" i="10" a="1"/>
  <c r="M922" i="10" s="1"/>
  <c r="L922" i="10" s="1"/>
  <c r="K922" i="10" s="1"/>
  <c r="M1788" i="10" a="1"/>
  <c r="M1788" i="10" s="1"/>
  <c r="L1788" i="10" s="1"/>
  <c r="K1788" i="10" s="1"/>
  <c r="P1788" i="10"/>
  <c r="N923" i="10"/>
  <c r="I924" i="10"/>
  <c r="N1789" i="10"/>
  <c r="B1792" i="10"/>
  <c r="C1791" i="10" a="1"/>
  <c r="C1791" i="10" s="1"/>
  <c r="D1791" i="10" a="1"/>
  <c r="D1791" i="10" s="1"/>
  <c r="E1791" i="10" a="1"/>
  <c r="E1791" i="10" s="1"/>
  <c r="J1791" i="10"/>
  <c r="I1790" i="10"/>
  <c r="N1790" i="10" l="1"/>
  <c r="N924" i="10"/>
  <c r="I925" i="10"/>
  <c r="P923" i="10"/>
  <c r="M923" i="10" a="1"/>
  <c r="M923" i="10" s="1"/>
  <c r="L923" i="10" s="1"/>
  <c r="K923" i="10" s="1"/>
  <c r="M1789" i="10" a="1"/>
  <c r="M1789" i="10" s="1"/>
  <c r="L1789" i="10" s="1"/>
  <c r="K1789" i="10" s="1"/>
  <c r="P1789" i="10"/>
  <c r="I1791" i="10"/>
  <c r="J1792" i="10"/>
  <c r="B1793" i="10"/>
  <c r="C1792" i="10" a="1"/>
  <c r="C1792" i="10" s="1"/>
  <c r="D1792" i="10" a="1"/>
  <c r="D1792" i="10" s="1"/>
  <c r="E1792" i="10" a="1"/>
  <c r="E1792" i="10" s="1"/>
  <c r="N925" i="10" l="1"/>
  <c r="I926" i="10"/>
  <c r="P924" i="10"/>
  <c r="M924" i="10" a="1"/>
  <c r="M924" i="10" s="1"/>
  <c r="L924" i="10" s="1"/>
  <c r="K924" i="10" s="1"/>
  <c r="P1790" i="10"/>
  <c r="M1790" i="10" a="1"/>
  <c r="M1790" i="10" s="1"/>
  <c r="L1790" i="10" s="1"/>
  <c r="K1790" i="10" s="1"/>
  <c r="N1791" i="10"/>
  <c r="J1793" i="10"/>
  <c r="I1792" i="10"/>
  <c r="B1794" i="10"/>
  <c r="D1793" i="10" a="1"/>
  <c r="D1793" i="10" s="1"/>
  <c r="E1793" i="10" a="1"/>
  <c r="E1793" i="10" s="1"/>
  <c r="C1793" i="10" a="1"/>
  <c r="C1793" i="10" s="1"/>
  <c r="N1792" i="10" l="1"/>
  <c r="N926" i="10"/>
  <c r="I927" i="10"/>
  <c r="P925" i="10"/>
  <c r="M925" i="10" a="1"/>
  <c r="M925" i="10" s="1"/>
  <c r="L925" i="10" s="1"/>
  <c r="K925" i="10" s="1"/>
  <c r="P1791" i="10"/>
  <c r="M1791" i="10" a="1"/>
  <c r="M1791" i="10" s="1"/>
  <c r="L1791" i="10" s="1"/>
  <c r="K1791" i="10" s="1"/>
  <c r="J1794" i="10"/>
  <c r="I1793" i="10"/>
  <c r="B1795" i="10"/>
  <c r="C1794" i="10" a="1"/>
  <c r="C1794" i="10" s="1"/>
  <c r="D1794" i="10" a="1"/>
  <c r="D1794" i="10" s="1"/>
  <c r="E1794" i="10" a="1"/>
  <c r="E1794" i="10" s="1"/>
  <c r="N927" i="10" l="1"/>
  <c r="I928" i="10"/>
  <c r="N1793" i="10"/>
  <c r="P926" i="10"/>
  <c r="M926" i="10" a="1"/>
  <c r="M926" i="10" s="1"/>
  <c r="L926" i="10" s="1"/>
  <c r="K926" i="10" s="1"/>
  <c r="M1792" i="10" a="1"/>
  <c r="M1792" i="10" s="1"/>
  <c r="L1792" i="10" s="1"/>
  <c r="K1792" i="10" s="1"/>
  <c r="P1792" i="10"/>
  <c r="I1794" i="10"/>
  <c r="J1795" i="10"/>
  <c r="B1796" i="10"/>
  <c r="E1795" i="10" a="1"/>
  <c r="E1795" i="10" s="1"/>
  <c r="C1795" i="10" a="1"/>
  <c r="C1795" i="10" s="1"/>
  <c r="D1795" i="10" a="1"/>
  <c r="D1795" i="10" s="1"/>
  <c r="M1793" i="10" l="1" a="1"/>
  <c r="M1793" i="10" s="1"/>
  <c r="L1793" i="10" s="1"/>
  <c r="K1793" i="10" s="1"/>
  <c r="P1793" i="10"/>
  <c r="N1794" i="10"/>
  <c r="N928" i="10"/>
  <c r="I929" i="10"/>
  <c r="P927" i="10"/>
  <c r="M927" i="10" a="1"/>
  <c r="M927" i="10" s="1"/>
  <c r="L927" i="10" s="1"/>
  <c r="K927" i="10" s="1"/>
  <c r="J1796" i="10"/>
  <c r="I1795" i="10"/>
  <c r="B1797" i="10"/>
  <c r="D1796" i="10" a="1"/>
  <c r="D1796" i="10" s="1"/>
  <c r="E1796" i="10" a="1"/>
  <c r="E1796" i="10" s="1"/>
  <c r="C1796" i="10" a="1"/>
  <c r="C1796" i="10" s="1"/>
  <c r="N1795" i="10" l="1"/>
  <c r="N929" i="10"/>
  <c r="I930" i="10"/>
  <c r="P928" i="10"/>
  <c r="M928" i="10" a="1"/>
  <c r="M928" i="10" s="1"/>
  <c r="L928" i="10" s="1"/>
  <c r="K928" i="10" s="1"/>
  <c r="P1794" i="10"/>
  <c r="M1794" i="10" a="1"/>
  <c r="M1794" i="10" s="1"/>
  <c r="L1794" i="10" s="1"/>
  <c r="K1794" i="10" s="1"/>
  <c r="B1798" i="10"/>
  <c r="C1797" i="10" a="1"/>
  <c r="C1797" i="10" s="1"/>
  <c r="D1797" i="10" a="1"/>
  <c r="D1797" i="10" s="1"/>
  <c r="E1797" i="10" a="1"/>
  <c r="E1797" i="10" s="1"/>
  <c r="I1796" i="10"/>
  <c r="J1797" i="10"/>
  <c r="N930" i="10" l="1"/>
  <c r="I931" i="10"/>
  <c r="P929" i="10"/>
  <c r="M929" i="10" a="1"/>
  <c r="M929" i="10" s="1"/>
  <c r="L929" i="10" s="1"/>
  <c r="K929" i="10" s="1"/>
  <c r="N1796" i="10"/>
  <c r="P1795" i="10"/>
  <c r="M1795" i="10" a="1"/>
  <c r="M1795" i="10" s="1"/>
  <c r="L1795" i="10" s="1"/>
  <c r="K1795" i="10" s="1"/>
  <c r="I1797" i="10"/>
  <c r="J1798" i="10"/>
  <c r="B1799" i="10"/>
  <c r="E1798" i="10" a="1"/>
  <c r="E1798" i="10" s="1"/>
  <c r="C1798" i="10" a="1"/>
  <c r="C1798" i="10" s="1"/>
  <c r="D1798" i="10" a="1"/>
  <c r="D1798" i="10" s="1"/>
  <c r="P1796" i="10" l="1"/>
  <c r="M1796" i="10" a="1"/>
  <c r="M1796" i="10" s="1"/>
  <c r="L1796" i="10" s="1"/>
  <c r="K1796" i="10" s="1"/>
  <c r="N1797" i="10"/>
  <c r="N931" i="10"/>
  <c r="I932" i="10"/>
  <c r="P930" i="10"/>
  <c r="M930" i="10" a="1"/>
  <c r="M930" i="10" s="1"/>
  <c r="L930" i="10" s="1"/>
  <c r="K930" i="10" s="1"/>
  <c r="B1800" i="10"/>
  <c r="C1799" i="10" a="1"/>
  <c r="C1799" i="10" s="1"/>
  <c r="D1799" i="10" a="1"/>
  <c r="D1799" i="10" s="1"/>
  <c r="E1799" i="10" a="1"/>
  <c r="E1799" i="10" s="1"/>
  <c r="J1799" i="10"/>
  <c r="I1798" i="10"/>
  <c r="N1798" i="10" l="1"/>
  <c r="N932" i="10"/>
  <c r="I933" i="10"/>
  <c r="M1797" i="10" a="1"/>
  <c r="M1797" i="10" s="1"/>
  <c r="L1797" i="10" s="1"/>
  <c r="K1797" i="10" s="1"/>
  <c r="P1797" i="10"/>
  <c r="P931" i="10"/>
  <c r="M931" i="10" a="1"/>
  <c r="M931" i="10" s="1"/>
  <c r="L931" i="10" s="1"/>
  <c r="K931" i="10" s="1"/>
  <c r="I1799" i="10"/>
  <c r="J1800" i="10"/>
  <c r="B1801" i="10"/>
  <c r="C1800" i="10" a="1"/>
  <c r="C1800" i="10" s="1"/>
  <c r="D1800" i="10" a="1"/>
  <c r="D1800" i="10" s="1"/>
  <c r="E1800" i="10" a="1"/>
  <c r="E1800" i="10" s="1"/>
  <c r="N933" i="10" l="1"/>
  <c r="I934" i="10"/>
  <c r="M932" i="10" a="1"/>
  <c r="M932" i="10" s="1"/>
  <c r="L932" i="10" s="1"/>
  <c r="K932" i="10" s="1"/>
  <c r="P932" i="10"/>
  <c r="N1799" i="10"/>
  <c r="P1798" i="10"/>
  <c r="M1798" i="10" a="1"/>
  <c r="M1798" i="10" s="1"/>
  <c r="L1798" i="10" s="1"/>
  <c r="K1798" i="10" s="1"/>
  <c r="J1801" i="10"/>
  <c r="I1800" i="10"/>
  <c r="B1802" i="10"/>
  <c r="D1801" i="10" a="1"/>
  <c r="D1801" i="10" s="1"/>
  <c r="E1801" i="10" a="1"/>
  <c r="E1801" i="10" s="1"/>
  <c r="C1801" i="10" a="1"/>
  <c r="C1801" i="10" s="1"/>
  <c r="P1799" i="10" l="1"/>
  <c r="M1799" i="10" a="1"/>
  <c r="M1799" i="10" s="1"/>
  <c r="L1799" i="10" s="1"/>
  <c r="K1799" i="10" s="1"/>
  <c r="N1800" i="10"/>
  <c r="N934" i="10"/>
  <c r="I935" i="10"/>
  <c r="P933" i="10"/>
  <c r="M933" i="10" a="1"/>
  <c r="M933" i="10" s="1"/>
  <c r="L933" i="10" s="1"/>
  <c r="K933" i="10" s="1"/>
  <c r="J1802" i="10"/>
  <c r="I1801" i="10"/>
  <c r="B1803" i="10"/>
  <c r="C1802" i="10" a="1"/>
  <c r="C1802" i="10" s="1"/>
  <c r="D1802" i="10" a="1"/>
  <c r="D1802" i="10" s="1"/>
  <c r="E1802" i="10" a="1"/>
  <c r="E1802" i="10" s="1"/>
  <c r="N935" i="10" l="1"/>
  <c r="I936" i="10"/>
  <c r="M934" i="10" a="1"/>
  <c r="M934" i="10" s="1"/>
  <c r="L934" i="10" s="1"/>
  <c r="K934" i="10" s="1"/>
  <c r="P934" i="10"/>
  <c r="N1801" i="10"/>
  <c r="P1800" i="10"/>
  <c r="M1800" i="10" a="1"/>
  <c r="M1800" i="10" s="1"/>
  <c r="L1800" i="10" s="1"/>
  <c r="K1800" i="10" s="1"/>
  <c r="B1804" i="10"/>
  <c r="E1803" i="10" a="1"/>
  <c r="E1803" i="10" s="1"/>
  <c r="C1803" i="10" a="1"/>
  <c r="C1803" i="10" s="1"/>
  <c r="D1803" i="10" a="1"/>
  <c r="D1803" i="10" s="1"/>
  <c r="I1802" i="10"/>
  <c r="J1803" i="10"/>
  <c r="P1801" i="10" l="1"/>
  <c r="M1801" i="10" a="1"/>
  <c r="M1801" i="10" s="1"/>
  <c r="L1801" i="10" s="1"/>
  <c r="K1801" i="10" s="1"/>
  <c r="N936" i="10"/>
  <c r="I937" i="10"/>
  <c r="N1802" i="10"/>
  <c r="P935" i="10"/>
  <c r="M935" i="10" a="1"/>
  <c r="M935" i="10" s="1"/>
  <c r="L935" i="10" s="1"/>
  <c r="K935" i="10" s="1"/>
  <c r="J1804" i="10"/>
  <c r="I1803" i="10"/>
  <c r="B1805" i="10"/>
  <c r="D1804" i="10" a="1"/>
  <c r="D1804" i="10" s="1"/>
  <c r="E1804" i="10" a="1"/>
  <c r="E1804" i="10" s="1"/>
  <c r="C1804" i="10" a="1"/>
  <c r="C1804" i="10" s="1"/>
  <c r="P1802" i="10" l="1"/>
  <c r="M1802" i="10" a="1"/>
  <c r="M1802" i="10" s="1"/>
  <c r="L1802" i="10" s="1"/>
  <c r="K1802" i="10" s="1"/>
  <c r="N1803" i="10"/>
  <c r="N937" i="10"/>
  <c r="I938" i="10"/>
  <c r="P936" i="10"/>
  <c r="M936" i="10" a="1"/>
  <c r="M936" i="10" s="1"/>
  <c r="L936" i="10" s="1"/>
  <c r="K936" i="10" s="1"/>
  <c r="I1804" i="10"/>
  <c r="J1805" i="10"/>
  <c r="B1806" i="10"/>
  <c r="C1805" i="10" a="1"/>
  <c r="C1805" i="10" s="1"/>
  <c r="D1805" i="10" a="1"/>
  <c r="D1805" i="10" s="1"/>
  <c r="E1805" i="10" a="1"/>
  <c r="E1805" i="10" s="1"/>
  <c r="N1804" i="10" l="1"/>
  <c r="N938" i="10"/>
  <c r="I939" i="10"/>
  <c r="M937" i="10" a="1"/>
  <c r="M937" i="10" s="1"/>
  <c r="L937" i="10" s="1"/>
  <c r="K937" i="10" s="1"/>
  <c r="P937" i="10"/>
  <c r="P1803" i="10"/>
  <c r="M1803" i="10" a="1"/>
  <c r="M1803" i="10" s="1"/>
  <c r="L1803" i="10" s="1"/>
  <c r="K1803" i="10" s="1"/>
  <c r="I1805" i="10"/>
  <c r="J1806" i="10"/>
  <c r="B1807" i="10"/>
  <c r="E1806" i="10" a="1"/>
  <c r="E1806" i="10" s="1"/>
  <c r="C1806" i="10" a="1"/>
  <c r="C1806" i="10" s="1"/>
  <c r="D1806" i="10" a="1"/>
  <c r="D1806" i="10" s="1"/>
  <c r="N939" i="10" l="1"/>
  <c r="I940" i="10"/>
  <c r="P938" i="10"/>
  <c r="M938" i="10" a="1"/>
  <c r="M938" i="10" s="1"/>
  <c r="L938" i="10" s="1"/>
  <c r="K938" i="10" s="1"/>
  <c r="N1805" i="10"/>
  <c r="M1804" i="10" a="1"/>
  <c r="M1804" i="10" s="1"/>
  <c r="L1804" i="10" s="1"/>
  <c r="K1804" i="10" s="1"/>
  <c r="P1804" i="10"/>
  <c r="J1807" i="10"/>
  <c r="I1806" i="10"/>
  <c r="B1808" i="10"/>
  <c r="C1807" i="10" a="1"/>
  <c r="C1807" i="10" s="1"/>
  <c r="D1807" i="10" a="1"/>
  <c r="D1807" i="10" s="1"/>
  <c r="E1807" i="10" a="1"/>
  <c r="E1807" i="10" s="1"/>
  <c r="M1805" i="10" l="1" a="1"/>
  <c r="M1805" i="10" s="1"/>
  <c r="L1805" i="10" s="1"/>
  <c r="K1805" i="10" s="1"/>
  <c r="P1805" i="10"/>
  <c r="N1806" i="10"/>
  <c r="N940" i="10"/>
  <c r="I941" i="10"/>
  <c r="P939" i="10"/>
  <c r="M939" i="10" a="1"/>
  <c r="M939" i="10" s="1"/>
  <c r="L939" i="10" s="1"/>
  <c r="K939" i="10" s="1"/>
  <c r="I1807" i="10"/>
  <c r="J1808" i="10"/>
  <c r="B1809" i="10"/>
  <c r="C1808" i="10" a="1"/>
  <c r="C1808" i="10" s="1"/>
  <c r="D1808" i="10" a="1"/>
  <c r="D1808" i="10" s="1"/>
  <c r="E1808" i="10" a="1"/>
  <c r="E1808" i="10" s="1"/>
  <c r="N941" i="10" l="1"/>
  <c r="I942" i="10"/>
  <c r="P940" i="10"/>
  <c r="M940" i="10" a="1"/>
  <c r="M940" i="10" s="1"/>
  <c r="L940" i="10" s="1"/>
  <c r="K940" i="10" s="1"/>
  <c r="P1806" i="10"/>
  <c r="M1806" i="10" a="1"/>
  <c r="M1806" i="10" s="1"/>
  <c r="L1806" i="10" s="1"/>
  <c r="K1806" i="10" s="1"/>
  <c r="N1807" i="10"/>
  <c r="J1809" i="10"/>
  <c r="I1808" i="10"/>
  <c r="B1810" i="10"/>
  <c r="D1809" i="10" a="1"/>
  <c r="D1809" i="10" s="1"/>
  <c r="E1809" i="10" a="1"/>
  <c r="E1809" i="10" s="1"/>
  <c r="C1809" i="10" a="1"/>
  <c r="C1809" i="10" s="1"/>
  <c r="N1808" i="10" l="1"/>
  <c r="N942" i="10"/>
  <c r="I943" i="10"/>
  <c r="P941" i="10"/>
  <c r="M941" i="10" a="1"/>
  <c r="M941" i="10" s="1"/>
  <c r="L941" i="10" s="1"/>
  <c r="K941" i="10" s="1"/>
  <c r="P1807" i="10"/>
  <c r="M1807" i="10" a="1"/>
  <c r="M1807" i="10" s="1"/>
  <c r="L1807" i="10" s="1"/>
  <c r="K1807" i="10" s="1"/>
  <c r="J1810" i="10"/>
  <c r="I1809" i="10"/>
  <c r="B1811" i="10"/>
  <c r="C1810" i="10" a="1"/>
  <c r="C1810" i="10" s="1"/>
  <c r="D1810" i="10" a="1"/>
  <c r="D1810" i="10" s="1"/>
  <c r="E1810" i="10" a="1"/>
  <c r="E1810" i="10" s="1"/>
  <c r="N943" i="10" l="1"/>
  <c r="I944" i="10"/>
  <c r="M942" i="10" a="1"/>
  <c r="M942" i="10" s="1"/>
  <c r="L942" i="10" s="1"/>
  <c r="K942" i="10" s="1"/>
  <c r="P942" i="10"/>
  <c r="N1809" i="10"/>
  <c r="P1808" i="10"/>
  <c r="M1808" i="10" a="1"/>
  <c r="M1808" i="10" s="1"/>
  <c r="L1808" i="10" s="1"/>
  <c r="K1808" i="10" s="1"/>
  <c r="B1812" i="10"/>
  <c r="E1811" i="10" a="1"/>
  <c r="E1811" i="10" s="1"/>
  <c r="C1811" i="10" a="1"/>
  <c r="C1811" i="10" s="1"/>
  <c r="D1811" i="10" a="1"/>
  <c r="D1811" i="10" s="1"/>
  <c r="I1810" i="10"/>
  <c r="J1811" i="10"/>
  <c r="N1810" i="10" l="1"/>
  <c r="M1809" i="10" a="1"/>
  <c r="M1809" i="10" s="1"/>
  <c r="L1809" i="10" s="1"/>
  <c r="K1809" i="10" s="1"/>
  <c r="P1809" i="10"/>
  <c r="N944" i="10"/>
  <c r="I945" i="10"/>
  <c r="P943" i="10"/>
  <c r="M943" i="10" a="1"/>
  <c r="M943" i="10" s="1"/>
  <c r="L943" i="10" s="1"/>
  <c r="K943" i="10" s="1"/>
  <c r="J1812" i="10"/>
  <c r="I1811" i="10"/>
  <c r="B1813" i="10"/>
  <c r="D1812" i="10" a="1"/>
  <c r="D1812" i="10" s="1"/>
  <c r="E1812" i="10" a="1"/>
  <c r="E1812" i="10" s="1"/>
  <c r="C1812" i="10" a="1"/>
  <c r="C1812" i="10" s="1"/>
  <c r="N945" i="10" l="1"/>
  <c r="I946" i="10"/>
  <c r="P944" i="10"/>
  <c r="M944" i="10" a="1"/>
  <c r="M944" i="10" s="1"/>
  <c r="L944" i="10" s="1"/>
  <c r="K944" i="10" s="1"/>
  <c r="N1811" i="10"/>
  <c r="P1810" i="10"/>
  <c r="M1810" i="10" a="1"/>
  <c r="M1810" i="10" s="1"/>
  <c r="L1810" i="10" s="1"/>
  <c r="K1810" i="10" s="1"/>
  <c r="I1812" i="10"/>
  <c r="J1813" i="10"/>
  <c r="B1814" i="10"/>
  <c r="C1813" i="10" a="1"/>
  <c r="C1813" i="10" s="1"/>
  <c r="D1813" i="10" a="1"/>
  <c r="D1813" i="10" s="1"/>
  <c r="E1813" i="10" a="1"/>
  <c r="E1813" i="10" s="1"/>
  <c r="P1811" i="10" l="1"/>
  <c r="M1811" i="10" a="1"/>
  <c r="M1811" i="10" s="1"/>
  <c r="L1811" i="10" s="1"/>
  <c r="K1811" i="10" s="1"/>
  <c r="N946" i="10"/>
  <c r="I947" i="10"/>
  <c r="N1812" i="10"/>
  <c r="M945" i="10" a="1"/>
  <c r="M945" i="10" s="1"/>
  <c r="L945" i="10" s="1"/>
  <c r="K945" i="10" s="1"/>
  <c r="P945" i="10"/>
  <c r="I1813" i="10"/>
  <c r="J1814" i="10"/>
  <c r="B1815" i="10"/>
  <c r="E1814" i="10" a="1"/>
  <c r="E1814" i="10" s="1"/>
  <c r="C1814" i="10" a="1"/>
  <c r="C1814" i="10" s="1"/>
  <c r="D1814" i="10" a="1"/>
  <c r="D1814" i="10" s="1"/>
  <c r="M1812" i="10" l="1" a="1"/>
  <c r="M1812" i="10" s="1"/>
  <c r="L1812" i="10" s="1"/>
  <c r="K1812" i="10" s="1"/>
  <c r="P1812" i="10"/>
  <c r="N947" i="10"/>
  <c r="I948" i="10"/>
  <c r="P946" i="10"/>
  <c r="M946" i="10" a="1"/>
  <c r="M946" i="10" s="1"/>
  <c r="L946" i="10" s="1"/>
  <c r="K946" i="10" s="1"/>
  <c r="N1813" i="10"/>
  <c r="J1815" i="10"/>
  <c r="I1814" i="10"/>
  <c r="B1816" i="10"/>
  <c r="C1815" i="10" a="1"/>
  <c r="C1815" i="10" s="1"/>
  <c r="D1815" i="10" a="1"/>
  <c r="D1815" i="10" s="1"/>
  <c r="E1815" i="10" a="1"/>
  <c r="E1815" i="10" s="1"/>
  <c r="N948" i="10" l="1"/>
  <c r="I949" i="10"/>
  <c r="P947" i="10"/>
  <c r="M947" i="10" a="1"/>
  <c r="M947" i="10" s="1"/>
  <c r="L947" i="10" s="1"/>
  <c r="K947" i="10" s="1"/>
  <c r="N1814" i="10"/>
  <c r="M1813" i="10" a="1"/>
  <c r="M1813" i="10" s="1"/>
  <c r="L1813" i="10" s="1"/>
  <c r="K1813" i="10" s="1"/>
  <c r="P1813" i="10"/>
  <c r="B1817" i="10"/>
  <c r="C1816" i="10" a="1"/>
  <c r="C1816" i="10" s="1"/>
  <c r="D1816" i="10" a="1"/>
  <c r="D1816" i="10" s="1"/>
  <c r="E1816" i="10" a="1"/>
  <c r="E1816" i="10" s="1"/>
  <c r="I1815" i="10"/>
  <c r="J1816" i="10"/>
  <c r="P1814" i="10" l="1"/>
  <c r="M1814" i="10" a="1"/>
  <c r="M1814" i="10" s="1"/>
  <c r="L1814" i="10" s="1"/>
  <c r="K1814" i="10" s="1"/>
  <c r="N1815" i="10"/>
  <c r="N949" i="10"/>
  <c r="I950" i="10"/>
  <c r="P948" i="10"/>
  <c r="M948" i="10" a="1"/>
  <c r="M948" i="10" s="1"/>
  <c r="L948" i="10" s="1"/>
  <c r="K948" i="10" s="1"/>
  <c r="J1817" i="10"/>
  <c r="I1816" i="10"/>
  <c r="B1818" i="10"/>
  <c r="D1817" i="10" a="1"/>
  <c r="D1817" i="10" s="1"/>
  <c r="E1817" i="10" a="1"/>
  <c r="E1817" i="10" s="1"/>
  <c r="C1817" i="10" a="1"/>
  <c r="C1817" i="10" s="1"/>
  <c r="N950" i="10" l="1"/>
  <c r="I951" i="10"/>
  <c r="P949" i="10"/>
  <c r="M949" i="10" a="1"/>
  <c r="M949" i="10" s="1"/>
  <c r="L949" i="10" s="1"/>
  <c r="K949" i="10" s="1"/>
  <c r="P1815" i="10"/>
  <c r="M1815" i="10" a="1"/>
  <c r="M1815" i="10" s="1"/>
  <c r="L1815" i="10" s="1"/>
  <c r="K1815" i="10" s="1"/>
  <c r="N1816" i="10"/>
  <c r="J1818" i="10"/>
  <c r="I1817" i="10"/>
  <c r="B1819" i="10"/>
  <c r="C1818" i="10" a="1"/>
  <c r="C1818" i="10" s="1"/>
  <c r="D1818" i="10" a="1"/>
  <c r="D1818" i="10" s="1"/>
  <c r="E1818" i="10" a="1"/>
  <c r="E1818" i="10" s="1"/>
  <c r="N1817" i="10" l="1"/>
  <c r="N951" i="10"/>
  <c r="I952" i="10"/>
  <c r="P950" i="10"/>
  <c r="M950" i="10" a="1"/>
  <c r="M950" i="10" s="1"/>
  <c r="L950" i="10" s="1"/>
  <c r="K950" i="10" s="1"/>
  <c r="P1816" i="10"/>
  <c r="M1816" i="10" a="1"/>
  <c r="M1816" i="10" s="1"/>
  <c r="L1816" i="10" s="1"/>
  <c r="K1816" i="10" s="1"/>
  <c r="I1818" i="10"/>
  <c r="J1819" i="10"/>
  <c r="B1820" i="10"/>
  <c r="E1819" i="10" a="1"/>
  <c r="E1819" i="10" s="1"/>
  <c r="C1819" i="10" a="1"/>
  <c r="C1819" i="10" s="1"/>
  <c r="D1819" i="10" a="1"/>
  <c r="D1819" i="10" s="1"/>
  <c r="N952" i="10" l="1"/>
  <c r="I953" i="10"/>
  <c r="P951" i="10"/>
  <c r="M951" i="10" a="1"/>
  <c r="M951" i="10" s="1"/>
  <c r="L951" i="10" s="1"/>
  <c r="K951" i="10" s="1"/>
  <c r="N1818" i="10"/>
  <c r="P1817" i="10"/>
  <c r="M1817" i="10" a="1"/>
  <c r="M1817" i="10" s="1"/>
  <c r="L1817" i="10" s="1"/>
  <c r="K1817" i="10" s="1"/>
  <c r="B1821" i="10"/>
  <c r="D1820" i="10" a="1"/>
  <c r="D1820" i="10" s="1"/>
  <c r="E1820" i="10" a="1"/>
  <c r="E1820" i="10" s="1"/>
  <c r="C1820" i="10" a="1"/>
  <c r="C1820" i="10" s="1"/>
  <c r="J1820" i="10"/>
  <c r="I1819" i="10"/>
  <c r="P1818" i="10" l="1"/>
  <c r="M1818" i="10" a="1"/>
  <c r="M1818" i="10" s="1"/>
  <c r="L1818" i="10" s="1"/>
  <c r="K1818" i="10" s="1"/>
  <c r="N1819" i="10"/>
  <c r="N953" i="10"/>
  <c r="I954" i="10"/>
  <c r="P952" i="10"/>
  <c r="M952" i="10" a="1"/>
  <c r="M952" i="10" s="1"/>
  <c r="L952" i="10" s="1"/>
  <c r="K952" i="10" s="1"/>
  <c r="B1822" i="10"/>
  <c r="C1821" i="10" a="1"/>
  <c r="C1821" i="10" s="1"/>
  <c r="D1821" i="10" a="1"/>
  <c r="D1821" i="10" s="1"/>
  <c r="E1821" i="10" a="1"/>
  <c r="E1821" i="10" s="1"/>
  <c r="I1820" i="10"/>
  <c r="J1821" i="10"/>
  <c r="N954" i="10" l="1"/>
  <c r="I955" i="10"/>
  <c r="N1820" i="10"/>
  <c r="P1819" i="10"/>
  <c r="M1819" i="10" a="1"/>
  <c r="M1819" i="10" s="1"/>
  <c r="L1819" i="10" s="1"/>
  <c r="K1819" i="10" s="1"/>
  <c r="M953" i="10" a="1"/>
  <c r="M953" i="10" s="1"/>
  <c r="L953" i="10" s="1"/>
  <c r="K953" i="10" s="1"/>
  <c r="P953" i="10"/>
  <c r="I1821" i="10"/>
  <c r="J1822" i="10"/>
  <c r="B1823" i="10"/>
  <c r="E1822" i="10" a="1"/>
  <c r="E1822" i="10" s="1"/>
  <c r="C1822" i="10" a="1"/>
  <c r="C1822" i="10" s="1"/>
  <c r="D1822" i="10" a="1"/>
  <c r="D1822" i="10" s="1"/>
  <c r="P1820" i="10" l="1"/>
  <c r="M1820" i="10" a="1"/>
  <c r="M1820" i="10" s="1"/>
  <c r="L1820" i="10" s="1"/>
  <c r="K1820" i="10" s="1"/>
  <c r="N1821" i="10"/>
  <c r="N955" i="10"/>
  <c r="I956" i="10"/>
  <c r="P954" i="10"/>
  <c r="M954" i="10" a="1"/>
  <c r="M954" i="10" s="1"/>
  <c r="L954" i="10" s="1"/>
  <c r="K954" i="10" s="1"/>
  <c r="B1824" i="10"/>
  <c r="C1823" i="10" a="1"/>
  <c r="C1823" i="10" s="1"/>
  <c r="D1823" i="10" a="1"/>
  <c r="D1823" i="10" s="1"/>
  <c r="E1823" i="10" a="1"/>
  <c r="E1823" i="10" s="1"/>
  <c r="J1823" i="10"/>
  <c r="I1822" i="10"/>
  <c r="N1822" i="10" l="1"/>
  <c r="P955" i="10"/>
  <c r="M955" i="10" a="1"/>
  <c r="M955" i="10" s="1"/>
  <c r="L955" i="10" s="1"/>
  <c r="K955" i="10" s="1"/>
  <c r="N956" i="10"/>
  <c r="I957" i="10"/>
  <c r="P1821" i="10"/>
  <c r="M1821" i="10" a="1"/>
  <c r="M1821" i="10" s="1"/>
  <c r="L1821" i="10" s="1"/>
  <c r="K1821" i="10" s="1"/>
  <c r="B1825" i="10"/>
  <c r="C1824" i="10" a="1"/>
  <c r="C1824" i="10" s="1"/>
  <c r="D1824" i="10" a="1"/>
  <c r="D1824" i="10" s="1"/>
  <c r="E1824" i="10" a="1"/>
  <c r="E1824" i="10" s="1"/>
  <c r="I1823" i="10"/>
  <c r="J1824" i="10"/>
  <c r="N957" i="10" l="1"/>
  <c r="I958" i="10"/>
  <c r="P956" i="10"/>
  <c r="M956" i="10" a="1"/>
  <c r="M956" i="10" s="1"/>
  <c r="L956" i="10" s="1"/>
  <c r="K956" i="10" s="1"/>
  <c r="N1823" i="10"/>
  <c r="P1822" i="10"/>
  <c r="M1822" i="10" a="1"/>
  <c r="M1822" i="10" s="1"/>
  <c r="L1822" i="10" s="1"/>
  <c r="K1822" i="10" s="1"/>
  <c r="J1825" i="10"/>
  <c r="I1824" i="10"/>
  <c r="B1826" i="10"/>
  <c r="D1825" i="10" a="1"/>
  <c r="D1825" i="10" s="1"/>
  <c r="E1825" i="10" a="1"/>
  <c r="E1825" i="10" s="1"/>
  <c r="C1825" i="10" a="1"/>
  <c r="C1825" i="10" s="1"/>
  <c r="P1823" i="10" l="1"/>
  <c r="M1823" i="10" a="1"/>
  <c r="M1823" i="10" s="1"/>
  <c r="L1823" i="10" s="1"/>
  <c r="K1823" i="10" s="1"/>
  <c r="N1824" i="10"/>
  <c r="N958" i="10"/>
  <c r="I959" i="10"/>
  <c r="P957" i="10"/>
  <c r="M957" i="10" a="1"/>
  <c r="M957" i="10" s="1"/>
  <c r="L957" i="10" s="1"/>
  <c r="K957" i="10" s="1"/>
  <c r="J1826" i="10"/>
  <c r="I1825" i="10"/>
  <c r="B1827" i="10"/>
  <c r="C1826" i="10" a="1"/>
  <c r="C1826" i="10" s="1"/>
  <c r="D1826" i="10" a="1"/>
  <c r="D1826" i="10" s="1"/>
  <c r="E1826" i="10" a="1"/>
  <c r="E1826" i="10" s="1"/>
  <c r="P958" i="10" l="1"/>
  <c r="M958" i="10" a="1"/>
  <c r="M958" i="10" s="1"/>
  <c r="L958" i="10" s="1"/>
  <c r="K958" i="10" s="1"/>
  <c r="N959" i="10"/>
  <c r="I960" i="10"/>
  <c r="M1824" i="10" a="1"/>
  <c r="M1824" i="10" s="1"/>
  <c r="L1824" i="10" s="1"/>
  <c r="K1824" i="10" s="1"/>
  <c r="P1824" i="10"/>
  <c r="N1825" i="10"/>
  <c r="I1826" i="10"/>
  <c r="J1827" i="10"/>
  <c r="B1828" i="10"/>
  <c r="E1827" i="10" a="1"/>
  <c r="E1827" i="10" s="1"/>
  <c r="C1827" i="10" a="1"/>
  <c r="C1827" i="10" s="1"/>
  <c r="D1827" i="10" a="1"/>
  <c r="D1827" i="10" s="1"/>
  <c r="N960" i="10" l="1"/>
  <c r="I961" i="10"/>
  <c r="M959" i="10" a="1"/>
  <c r="M959" i="10" s="1"/>
  <c r="L959" i="10" s="1"/>
  <c r="K959" i="10" s="1"/>
  <c r="P959" i="10"/>
  <c r="N1826" i="10"/>
  <c r="M1825" i="10" a="1"/>
  <c r="M1825" i="10" s="1"/>
  <c r="L1825" i="10" s="1"/>
  <c r="K1825" i="10" s="1"/>
  <c r="P1825" i="10"/>
  <c r="B1829" i="10"/>
  <c r="D1828" i="10" a="1"/>
  <c r="D1828" i="10" s="1"/>
  <c r="C1828" i="10" a="1"/>
  <c r="C1828" i="10" s="1"/>
  <c r="E1828" i="10" a="1"/>
  <c r="E1828" i="10" s="1"/>
  <c r="J1828" i="10"/>
  <c r="I1827" i="10"/>
  <c r="P1826" i="10" l="1"/>
  <c r="M1826" i="10" a="1"/>
  <c r="M1826" i="10" s="1"/>
  <c r="L1826" i="10" s="1"/>
  <c r="K1826" i="10" s="1"/>
  <c r="N1827" i="10"/>
  <c r="N961" i="10"/>
  <c r="I962" i="10"/>
  <c r="P960" i="10"/>
  <c r="M960" i="10" a="1"/>
  <c r="M960" i="10" s="1"/>
  <c r="L960" i="10" s="1"/>
  <c r="K960" i="10" s="1"/>
  <c r="I1828" i="10"/>
  <c r="J1829" i="10"/>
  <c r="B1830" i="10"/>
  <c r="C1829" i="10" a="1"/>
  <c r="C1829" i="10" s="1"/>
  <c r="D1829" i="10" a="1"/>
  <c r="D1829" i="10" s="1"/>
  <c r="E1829" i="10" a="1"/>
  <c r="E1829" i="10" s="1"/>
  <c r="N1828" i="10" l="1"/>
  <c r="P961" i="10"/>
  <c r="M961" i="10" a="1"/>
  <c r="M961" i="10" s="1"/>
  <c r="L961" i="10" s="1"/>
  <c r="K961" i="10" s="1"/>
  <c r="N962" i="10"/>
  <c r="I963" i="10"/>
  <c r="P1827" i="10"/>
  <c r="M1827" i="10" a="1"/>
  <c r="M1827" i="10" s="1"/>
  <c r="L1827" i="10" s="1"/>
  <c r="K1827" i="10" s="1"/>
  <c r="I1829" i="10"/>
  <c r="J1830" i="10"/>
  <c r="B1831" i="10"/>
  <c r="C1830" i="10" a="1"/>
  <c r="C1830" i="10" s="1"/>
  <c r="E1830" i="10" a="1"/>
  <c r="E1830" i="10" s="1"/>
  <c r="D1830" i="10" a="1"/>
  <c r="D1830" i="10" s="1"/>
  <c r="N1829" i="10" l="1"/>
  <c r="P962" i="10"/>
  <c r="M962" i="10" a="1"/>
  <c r="M962" i="10" s="1"/>
  <c r="L962" i="10" s="1"/>
  <c r="K962" i="10" s="1"/>
  <c r="N963" i="10"/>
  <c r="I964" i="10"/>
  <c r="P1828" i="10"/>
  <c r="M1828" i="10" a="1"/>
  <c r="M1828" i="10" s="1"/>
  <c r="L1828" i="10" s="1"/>
  <c r="K1828" i="10" s="1"/>
  <c r="J1831" i="10"/>
  <c r="I1830" i="10"/>
  <c r="B1832" i="10"/>
  <c r="C1831" i="10" a="1"/>
  <c r="C1831" i="10" s="1"/>
  <c r="D1831" i="10" a="1"/>
  <c r="D1831" i="10" s="1"/>
  <c r="E1831" i="10" a="1"/>
  <c r="E1831" i="10" s="1"/>
  <c r="N964" i="10" l="1"/>
  <c r="I965" i="10"/>
  <c r="M963" i="10" a="1"/>
  <c r="M963" i="10" s="1"/>
  <c r="L963" i="10" s="1"/>
  <c r="K963" i="10" s="1"/>
  <c r="P963" i="10"/>
  <c r="N1830" i="10"/>
  <c r="P1829" i="10"/>
  <c r="M1829" i="10" a="1"/>
  <c r="M1829" i="10" s="1"/>
  <c r="L1829" i="10" s="1"/>
  <c r="K1829" i="10" s="1"/>
  <c r="B1833" i="10"/>
  <c r="D1832" i="10" a="1"/>
  <c r="D1832" i="10" s="1"/>
  <c r="C1832" i="10" a="1"/>
  <c r="C1832" i="10" s="1"/>
  <c r="E1832" i="10" a="1"/>
  <c r="E1832" i="10" s="1"/>
  <c r="J1832" i="10"/>
  <c r="I1831" i="10"/>
  <c r="P1830" i="10" l="1"/>
  <c r="M1830" i="10" a="1"/>
  <c r="M1830" i="10" s="1"/>
  <c r="L1830" i="10" s="1"/>
  <c r="K1830" i="10" s="1"/>
  <c r="N1831" i="10"/>
  <c r="N965" i="10"/>
  <c r="I966" i="10"/>
  <c r="P964" i="10"/>
  <c r="M964" i="10" a="1"/>
  <c r="M964" i="10" s="1"/>
  <c r="L964" i="10" s="1"/>
  <c r="K964" i="10" s="1"/>
  <c r="J1833" i="10"/>
  <c r="I1832" i="10"/>
  <c r="B1834" i="10"/>
  <c r="D1833" i="10" a="1"/>
  <c r="D1833" i="10" s="1"/>
  <c r="E1833" i="10" a="1"/>
  <c r="E1833" i="10" s="1"/>
  <c r="C1833" i="10" a="1"/>
  <c r="C1833" i="10" s="1"/>
  <c r="N966" i="10" l="1"/>
  <c r="P965" i="10"/>
  <c r="M965" i="10" a="1"/>
  <c r="M965" i="10" s="1"/>
  <c r="L965" i="10" s="1"/>
  <c r="K965" i="10" s="1"/>
  <c r="M1831" i="10" a="1"/>
  <c r="M1831" i="10" s="1"/>
  <c r="L1831" i="10" s="1"/>
  <c r="K1831" i="10" s="1"/>
  <c r="P1831" i="10"/>
  <c r="N1832" i="10"/>
  <c r="I1833" i="10"/>
  <c r="J1834" i="10"/>
  <c r="B1835" i="10"/>
  <c r="E1834" i="10" a="1"/>
  <c r="E1834" i="10" s="1"/>
  <c r="C1834" i="10" a="1"/>
  <c r="C1834" i="10" s="1"/>
  <c r="D1834" i="10" a="1"/>
  <c r="D1834" i="10" s="1"/>
  <c r="P1832" i="10" l="1"/>
  <c r="M1832" i="10" a="1"/>
  <c r="M1832" i="10" s="1"/>
  <c r="L1832" i="10" s="1"/>
  <c r="K1832" i="10" s="1"/>
  <c r="P966" i="10"/>
  <c r="M966" i="10" a="1"/>
  <c r="M966" i="10" s="1"/>
  <c r="L966" i="10" s="1"/>
  <c r="K966" i="10" s="1"/>
  <c r="N1833" i="10"/>
  <c r="I1834" i="10"/>
  <c r="J1835" i="10"/>
  <c r="B1836" i="10"/>
  <c r="E1835" i="10" a="1"/>
  <c r="E1835" i="10" s="1"/>
  <c r="C1835" i="10" a="1"/>
  <c r="C1835" i="10" s="1"/>
  <c r="D1835" i="10" a="1"/>
  <c r="D1835" i="10" s="1"/>
  <c r="N1834" i="10" l="1"/>
  <c r="M1833" i="10" a="1"/>
  <c r="M1833" i="10" s="1"/>
  <c r="L1833" i="10" s="1"/>
  <c r="K1833" i="10" s="1"/>
  <c r="P1833" i="10"/>
  <c r="I1835" i="10"/>
  <c r="J1836" i="10"/>
  <c r="B1837" i="10"/>
  <c r="C1836" i="10" a="1"/>
  <c r="C1836" i="10" s="1"/>
  <c r="D1836" i="10" a="1"/>
  <c r="D1836" i="10" s="1"/>
  <c r="E1836" i="10" a="1"/>
  <c r="E1836" i="10" s="1"/>
  <c r="N1835" i="10" l="1"/>
  <c r="P1834" i="10"/>
  <c r="M1834" i="10" a="1"/>
  <c r="M1834" i="10" s="1"/>
  <c r="L1834" i="10" s="1"/>
  <c r="K1834" i="10" s="1"/>
  <c r="I1836" i="10"/>
  <c r="J1837" i="10"/>
  <c r="B1838" i="10"/>
  <c r="C1837" i="10" a="1"/>
  <c r="C1837" i="10" s="1"/>
  <c r="D1837" i="10" a="1"/>
  <c r="D1837" i="10" s="1"/>
  <c r="E1837" i="10" a="1"/>
  <c r="E1837" i="10" s="1"/>
  <c r="N1836" i="10" l="1"/>
  <c r="P1835" i="10"/>
  <c r="M1835" i="10" a="1"/>
  <c r="M1835" i="10" s="1"/>
  <c r="L1835" i="10" s="1"/>
  <c r="K1835" i="10" s="1"/>
  <c r="B1839" i="10"/>
  <c r="C1838" i="10" a="1"/>
  <c r="C1838" i="10" s="1"/>
  <c r="D1838" i="10" a="1"/>
  <c r="D1838" i="10" s="1"/>
  <c r="E1838" i="10" a="1"/>
  <c r="E1838" i="10" s="1"/>
  <c r="I1837" i="10"/>
  <c r="J1838" i="10"/>
  <c r="N1837" i="10" l="1"/>
  <c r="P1836" i="10"/>
  <c r="M1836" i="10" a="1"/>
  <c r="M1836" i="10" s="1"/>
  <c r="L1836" i="10" s="1"/>
  <c r="K1836" i="10" s="1"/>
  <c r="J1839" i="10"/>
  <c r="I1838" i="10"/>
  <c r="B1840" i="10"/>
  <c r="C1839" i="10" a="1"/>
  <c r="C1839" i="10" s="1"/>
  <c r="D1839" i="10" a="1"/>
  <c r="D1839" i="10" s="1"/>
  <c r="E1839" i="10" a="1"/>
  <c r="E1839" i="10" s="1"/>
  <c r="D781" i="1"/>
  <c r="N1838" i="10" l="1"/>
  <c r="P1837" i="10"/>
  <c r="M1837" i="10" a="1"/>
  <c r="M1837" i="10" s="1"/>
  <c r="L1837" i="10" s="1"/>
  <c r="K1837" i="10" s="1"/>
  <c r="B1841" i="10"/>
  <c r="D1840" i="10" a="1"/>
  <c r="D1840" i="10" s="1"/>
  <c r="C1840" i="10" a="1"/>
  <c r="C1840" i="10" s="1"/>
  <c r="E1840" i="10" a="1"/>
  <c r="E1840" i="10" s="1"/>
  <c r="J1840" i="10"/>
  <c r="I1839" i="10"/>
  <c r="D782" i="1"/>
  <c r="A781" i="1"/>
  <c r="N1839" i="10" l="1"/>
  <c r="P1838" i="10"/>
  <c r="M1838" i="10" a="1"/>
  <c r="M1838" i="10" s="1"/>
  <c r="L1838" i="10" s="1"/>
  <c r="K1838" i="10" s="1"/>
  <c r="J1841" i="10"/>
  <c r="I1840" i="10"/>
  <c r="B1842" i="10"/>
  <c r="D1841" i="10" a="1"/>
  <c r="D1841" i="10" s="1"/>
  <c r="E1841" i="10" a="1"/>
  <c r="E1841" i="10" s="1"/>
  <c r="C1841" i="10" a="1"/>
  <c r="C1841" i="10" s="1"/>
  <c r="D783" i="1"/>
  <c r="A782" i="1"/>
  <c r="N1840" i="10" l="1"/>
  <c r="P1839" i="10"/>
  <c r="M1839" i="10" a="1"/>
  <c r="M1839" i="10" s="1"/>
  <c r="L1839" i="10" s="1"/>
  <c r="K1839" i="10" s="1"/>
  <c r="J1842" i="10"/>
  <c r="I1841" i="10"/>
  <c r="B1843" i="10"/>
  <c r="E1842" i="10" a="1"/>
  <c r="E1842" i="10" s="1"/>
  <c r="C1842" i="10" a="1"/>
  <c r="C1842" i="10" s="1"/>
  <c r="D1842" i="10" a="1"/>
  <c r="D1842" i="10" s="1"/>
  <c r="D784" i="1"/>
  <c r="A783" i="1"/>
  <c r="P1840" i="10" l="1"/>
  <c r="M1840" i="10" a="1"/>
  <c r="M1840" i="10" s="1"/>
  <c r="L1840" i="10" s="1"/>
  <c r="K1840" i="10" s="1"/>
  <c r="N1841" i="10"/>
  <c r="B1844" i="10"/>
  <c r="E1843" i="10" a="1"/>
  <c r="E1843" i="10" s="1"/>
  <c r="D1843" i="10" a="1"/>
  <c r="D1843" i="10" s="1"/>
  <c r="C1843" i="10" a="1"/>
  <c r="C1843" i="10" s="1"/>
  <c r="I1842" i="10"/>
  <c r="J1843" i="10"/>
  <c r="D785" i="1"/>
  <c r="A784" i="1"/>
  <c r="N1842" i="10" l="1"/>
  <c r="M1841" i="10" a="1"/>
  <c r="M1841" i="10" s="1"/>
  <c r="L1841" i="10" s="1"/>
  <c r="K1841" i="10" s="1"/>
  <c r="P1841" i="10"/>
  <c r="I1843" i="10"/>
  <c r="J1844" i="10"/>
  <c r="B1845" i="10"/>
  <c r="C1844" i="10" a="1"/>
  <c r="C1844" i="10" s="1"/>
  <c r="D1844" i="10" a="1"/>
  <c r="D1844" i="10" s="1"/>
  <c r="E1844" i="10" a="1"/>
  <c r="E1844" i="10" s="1"/>
  <c r="D786" i="1"/>
  <c r="D787" i="1" s="1"/>
  <c r="A785" i="1"/>
  <c r="A787" i="1" l="1"/>
  <c r="D788" i="1"/>
  <c r="N1843" i="10"/>
  <c r="P1842" i="10"/>
  <c r="M1842" i="10" a="1"/>
  <c r="M1842" i="10" s="1"/>
  <c r="L1842" i="10" s="1"/>
  <c r="K1842" i="10" s="1"/>
  <c r="I1844" i="10"/>
  <c r="J1845" i="10"/>
  <c r="B1846" i="10"/>
  <c r="C1845" i="10" a="1"/>
  <c r="C1845" i="10" s="1"/>
  <c r="E1845" i="10" a="1"/>
  <c r="E1845" i="10" s="1"/>
  <c r="D1845" i="10" a="1"/>
  <c r="D1845" i="10" s="1"/>
  <c r="A786" i="1"/>
  <c r="A788" i="1" l="1"/>
  <c r="D789" i="1"/>
  <c r="N1844" i="10"/>
  <c r="P1843" i="10"/>
  <c r="M1843" i="10" a="1"/>
  <c r="M1843" i="10" s="1"/>
  <c r="L1843" i="10" s="1"/>
  <c r="K1843" i="10" s="1"/>
  <c r="B1847" i="10"/>
  <c r="C1846" i="10" a="1"/>
  <c r="C1846" i="10" s="1"/>
  <c r="D1846" i="10" a="1"/>
  <c r="D1846" i="10" s="1"/>
  <c r="E1846" i="10" a="1"/>
  <c r="E1846" i="10" s="1"/>
  <c r="J1846" i="10"/>
  <c r="I1845" i="10"/>
  <c r="D790" i="1" l="1"/>
  <c r="A789" i="1"/>
  <c r="N1845" i="10"/>
  <c r="P1844" i="10"/>
  <c r="M1844" i="10" a="1"/>
  <c r="M1844" i="10" s="1"/>
  <c r="L1844" i="10" s="1"/>
  <c r="K1844" i="10" s="1"/>
  <c r="J1847" i="10"/>
  <c r="I1846" i="10"/>
  <c r="B1848" i="10"/>
  <c r="C1847" i="10" a="1"/>
  <c r="C1847" i="10" s="1"/>
  <c r="D1847" i="10" a="1"/>
  <c r="D1847" i="10" s="1"/>
  <c r="E1847" i="10" a="1"/>
  <c r="E1847" i="10" s="1"/>
  <c r="A790" i="1" l="1"/>
  <c r="D791" i="1"/>
  <c r="N1846" i="10"/>
  <c r="P1845" i="10"/>
  <c r="M1845" i="10" a="1"/>
  <c r="M1845" i="10" s="1"/>
  <c r="L1845" i="10" s="1"/>
  <c r="K1845" i="10" s="1"/>
  <c r="J1848" i="10"/>
  <c r="I1847" i="10"/>
  <c r="B1849" i="10"/>
  <c r="D1848" i="10" a="1"/>
  <c r="D1848" i="10" s="1"/>
  <c r="C1848" i="10" a="1"/>
  <c r="C1848" i="10" s="1"/>
  <c r="E1848" i="10" a="1"/>
  <c r="E1848" i="10" s="1"/>
  <c r="A791" i="1" l="1"/>
  <c r="D792" i="1"/>
  <c r="P1846" i="10"/>
  <c r="M1846" i="10" a="1"/>
  <c r="M1846" i="10" s="1"/>
  <c r="L1846" i="10" s="1"/>
  <c r="K1846" i="10" s="1"/>
  <c r="N1847" i="10"/>
  <c r="J1849" i="10"/>
  <c r="I1848" i="10"/>
  <c r="B1850" i="10"/>
  <c r="D1849" i="10" a="1"/>
  <c r="D1849" i="10" s="1"/>
  <c r="E1849" i="10" a="1"/>
  <c r="E1849" i="10" s="1"/>
  <c r="C1849" i="10" a="1"/>
  <c r="C1849" i="10" s="1"/>
  <c r="A792" i="1" l="1"/>
  <c r="D793" i="1"/>
  <c r="N1848" i="10"/>
  <c r="P1847" i="10"/>
  <c r="M1847" i="10" a="1"/>
  <c r="M1847" i="10" s="1"/>
  <c r="L1847" i="10" s="1"/>
  <c r="K1847" i="10" s="1"/>
  <c r="J1850" i="10"/>
  <c r="I1849" i="10"/>
  <c r="B1851" i="10"/>
  <c r="E1850" i="10" a="1"/>
  <c r="E1850" i="10" s="1"/>
  <c r="D1850" i="10" a="1"/>
  <c r="D1850" i="10" s="1"/>
  <c r="C1850" i="10" a="1"/>
  <c r="C1850" i="10" s="1"/>
  <c r="D794" i="1" l="1"/>
  <c r="A793" i="1"/>
  <c r="N1849" i="10"/>
  <c r="P1848" i="10"/>
  <c r="M1848" i="10" a="1"/>
  <c r="M1848" i="10" s="1"/>
  <c r="L1848" i="10" s="1"/>
  <c r="K1848" i="10" s="1"/>
  <c r="I1850" i="10"/>
  <c r="J1851" i="10"/>
  <c r="B1852" i="10"/>
  <c r="E1851" i="10" a="1"/>
  <c r="E1851" i="10" s="1"/>
  <c r="D1851" i="10" a="1"/>
  <c r="D1851" i="10" s="1"/>
  <c r="C1851" i="10" a="1"/>
  <c r="C1851" i="10" s="1"/>
  <c r="A794" i="1" l="1"/>
  <c r="D795" i="1"/>
  <c r="N1850" i="10"/>
  <c r="M1849" i="10" a="1"/>
  <c r="M1849" i="10" s="1"/>
  <c r="L1849" i="10" s="1"/>
  <c r="K1849" i="10" s="1"/>
  <c r="P1849" i="10"/>
  <c r="I1851" i="10"/>
  <c r="J1852" i="10"/>
  <c r="B1853" i="10"/>
  <c r="D1852" i="10" a="1"/>
  <c r="D1852" i="10" s="1"/>
  <c r="E1852" i="10" a="1"/>
  <c r="E1852" i="10" s="1"/>
  <c r="C1852" i="10" a="1"/>
  <c r="C1852" i="10" s="1"/>
  <c r="A795" i="1" l="1"/>
  <c r="D796" i="1"/>
  <c r="N1851" i="10"/>
  <c r="P1850" i="10"/>
  <c r="M1850" i="10" a="1"/>
  <c r="M1850" i="10" s="1"/>
  <c r="L1850" i="10" s="1"/>
  <c r="K1850" i="10" s="1"/>
  <c r="I1852" i="10"/>
  <c r="J1853" i="10"/>
  <c r="B1854" i="10"/>
  <c r="C1853" i="10" a="1"/>
  <c r="C1853" i="10" s="1"/>
  <c r="D1853" i="10" a="1"/>
  <c r="D1853" i="10" s="1"/>
  <c r="E1853" i="10" a="1"/>
  <c r="E1853" i="10" s="1"/>
  <c r="D797" i="1" l="1"/>
  <c r="A796" i="1"/>
  <c r="N1852" i="10"/>
  <c r="P1851" i="10"/>
  <c r="M1851" i="10" a="1"/>
  <c r="M1851" i="10" s="1"/>
  <c r="L1851" i="10" s="1"/>
  <c r="K1851" i="10" s="1"/>
  <c r="B1855" i="10"/>
  <c r="C1854" i="10" a="1"/>
  <c r="C1854" i="10" s="1"/>
  <c r="D1854" i="10" a="1"/>
  <c r="D1854" i="10" s="1"/>
  <c r="E1854" i="10" a="1"/>
  <c r="E1854" i="10" s="1"/>
  <c r="I1853" i="10"/>
  <c r="J1854" i="10"/>
  <c r="A797" i="1" l="1"/>
  <c r="D798" i="1"/>
  <c r="N1853" i="10"/>
  <c r="P1852" i="10"/>
  <c r="M1852" i="10" a="1"/>
  <c r="M1852" i="10" s="1"/>
  <c r="L1852" i="10" s="1"/>
  <c r="K1852" i="10" s="1"/>
  <c r="J1855" i="10"/>
  <c r="I1854" i="10"/>
  <c r="B1856" i="10"/>
  <c r="C1855" i="10" a="1"/>
  <c r="C1855" i="10" s="1"/>
  <c r="D1855" i="10" a="1"/>
  <c r="D1855" i="10" s="1"/>
  <c r="E1855" i="10" a="1"/>
  <c r="E1855" i="10" s="1"/>
  <c r="D799" i="1" l="1"/>
  <c r="A798" i="1"/>
  <c r="M1853" i="10" a="1"/>
  <c r="M1853" i="10" s="1"/>
  <c r="L1853" i="10" s="1"/>
  <c r="K1853" i="10" s="1"/>
  <c r="P1853" i="10"/>
  <c r="N1854" i="10"/>
  <c r="B1857" i="10"/>
  <c r="C1856" i="10" a="1"/>
  <c r="C1856" i="10" s="1"/>
  <c r="D1856" i="10" a="1"/>
  <c r="D1856" i="10" s="1"/>
  <c r="E1856" i="10" a="1"/>
  <c r="E1856" i="10" s="1"/>
  <c r="J1856" i="10"/>
  <c r="I1855" i="10"/>
  <c r="D800" i="1" l="1"/>
  <c r="A799" i="1"/>
  <c r="P1854" i="10"/>
  <c r="M1854" i="10" a="1"/>
  <c r="M1854" i="10" s="1"/>
  <c r="L1854" i="10" s="1"/>
  <c r="K1854" i="10" s="1"/>
  <c r="N1855" i="10"/>
  <c r="I1856" i="10"/>
  <c r="J1857" i="10"/>
  <c r="B1858" i="10"/>
  <c r="E1857" i="10" a="1"/>
  <c r="E1857" i="10" s="1"/>
  <c r="C1857" i="10" a="1"/>
  <c r="C1857" i="10" s="1"/>
  <c r="D1857" i="10" a="1"/>
  <c r="D1857" i="10" s="1"/>
  <c r="D801" i="1" l="1"/>
  <c r="A800" i="1"/>
  <c r="P1855" i="10"/>
  <c r="M1855" i="10" a="1"/>
  <c r="M1855" i="10" s="1"/>
  <c r="L1855" i="10" s="1"/>
  <c r="K1855" i="10" s="1"/>
  <c r="N1856" i="10"/>
  <c r="B1859" i="10"/>
  <c r="D1858" i="10" a="1"/>
  <c r="D1858" i="10" s="1"/>
  <c r="E1858" i="10" a="1"/>
  <c r="E1858" i="10" s="1"/>
  <c r="C1858" i="10" a="1"/>
  <c r="C1858" i="10" s="1"/>
  <c r="J1858" i="10"/>
  <c r="I1857" i="10"/>
  <c r="D802" i="1" l="1"/>
  <c r="A801" i="1"/>
  <c r="P1856" i="10"/>
  <c r="M1856" i="10" a="1"/>
  <c r="M1856" i="10" s="1"/>
  <c r="L1856" i="10" s="1"/>
  <c r="K1856" i="10" s="1"/>
  <c r="N1857" i="10"/>
  <c r="I1858" i="10"/>
  <c r="J1859" i="10"/>
  <c r="B1860" i="10"/>
  <c r="C1859" i="10" a="1"/>
  <c r="C1859" i="10" s="1"/>
  <c r="D1859" i="10" a="1"/>
  <c r="D1859" i="10" s="1"/>
  <c r="E1859" i="10" a="1"/>
  <c r="E1859" i="10" s="1"/>
  <c r="D803" i="1" l="1"/>
  <c r="A802" i="1"/>
  <c r="P1857" i="10"/>
  <c r="M1857" i="10" a="1"/>
  <c r="M1857" i="10" s="1"/>
  <c r="L1857" i="10" s="1"/>
  <c r="K1857" i="10" s="1"/>
  <c r="N1858" i="10"/>
  <c r="B1861" i="10"/>
  <c r="E1860" i="10" a="1"/>
  <c r="E1860" i="10" s="1"/>
  <c r="C1860" i="10" a="1"/>
  <c r="C1860" i="10" s="1"/>
  <c r="D1860" i="10" a="1"/>
  <c r="D1860" i="10" s="1"/>
  <c r="I1859" i="10"/>
  <c r="J1860" i="10"/>
  <c r="D804" i="1" l="1"/>
  <c r="A803" i="1"/>
  <c r="N1859" i="10"/>
  <c r="M1858" i="10" a="1"/>
  <c r="M1858" i="10" s="1"/>
  <c r="L1858" i="10" s="1"/>
  <c r="K1858" i="10" s="1"/>
  <c r="P1858" i="10"/>
  <c r="J1861" i="10"/>
  <c r="I1860" i="10"/>
  <c r="B1862" i="10"/>
  <c r="C1861" i="10" a="1"/>
  <c r="C1861" i="10" s="1"/>
  <c r="D1861" i="10" a="1"/>
  <c r="D1861" i="10" s="1"/>
  <c r="E1861" i="10" a="1"/>
  <c r="E1861" i="10" s="1"/>
  <c r="D805" i="1" l="1"/>
  <c r="A804" i="1"/>
  <c r="N1860" i="10"/>
  <c r="M1859" i="10" a="1"/>
  <c r="M1859" i="10" s="1"/>
  <c r="L1859" i="10" s="1"/>
  <c r="K1859" i="10" s="1"/>
  <c r="P1859" i="10"/>
  <c r="I1861" i="10"/>
  <c r="J1862" i="10"/>
  <c r="B1863" i="10"/>
  <c r="C1862" i="10" a="1"/>
  <c r="C1862" i="10" s="1"/>
  <c r="D1862" i="10" a="1"/>
  <c r="D1862" i="10" s="1"/>
  <c r="E1862" i="10" a="1"/>
  <c r="E1862" i="10" s="1"/>
  <c r="D806" i="1" l="1"/>
  <c r="A805" i="1"/>
  <c r="N1861" i="10"/>
  <c r="P1860" i="10"/>
  <c r="M1860" i="10" a="1"/>
  <c r="M1860" i="10" s="1"/>
  <c r="L1860" i="10" s="1"/>
  <c r="K1860" i="10" s="1"/>
  <c r="J1863" i="10"/>
  <c r="I1862" i="10"/>
  <c r="B1864" i="10"/>
  <c r="D1863" i="10" a="1"/>
  <c r="D1863" i="10" s="1"/>
  <c r="E1863" i="10" a="1"/>
  <c r="E1863" i="10" s="1"/>
  <c r="C1863" i="10" a="1"/>
  <c r="C1863" i="10" s="1"/>
  <c r="D807" i="1" l="1"/>
  <c r="A806" i="1"/>
  <c r="N1862" i="10"/>
  <c r="P1861" i="10"/>
  <c r="M1861" i="10" a="1"/>
  <c r="M1861" i="10" s="1"/>
  <c r="L1861" i="10" s="1"/>
  <c r="K1861" i="10" s="1"/>
  <c r="J1864" i="10"/>
  <c r="I1863" i="10"/>
  <c r="B1865" i="10"/>
  <c r="C1864" i="10" a="1"/>
  <c r="C1864" i="10" s="1"/>
  <c r="D1864" i="10" a="1"/>
  <c r="D1864" i="10" s="1"/>
  <c r="E1864" i="10" a="1"/>
  <c r="E1864" i="10" s="1"/>
  <c r="D808" i="1" l="1"/>
  <c r="A807" i="1"/>
  <c r="N1863" i="10"/>
  <c r="M1862" i="10" a="1"/>
  <c r="M1862" i="10" s="1"/>
  <c r="L1862" i="10" s="1"/>
  <c r="K1862" i="10" s="1"/>
  <c r="P1862" i="10"/>
  <c r="I1864" i="10"/>
  <c r="J1865" i="10"/>
  <c r="B1866" i="10"/>
  <c r="E1865" i="10" a="1"/>
  <c r="E1865" i="10" s="1"/>
  <c r="C1865" i="10" a="1"/>
  <c r="C1865" i="10" s="1"/>
  <c r="D1865" i="10" a="1"/>
  <c r="D1865" i="10" s="1"/>
  <c r="D809" i="1" l="1"/>
  <c r="A808" i="1"/>
  <c r="N1864" i="10"/>
  <c r="P1863" i="10"/>
  <c r="M1863" i="10" a="1"/>
  <c r="M1863" i="10" s="1"/>
  <c r="L1863" i="10" s="1"/>
  <c r="K1863" i="10" s="1"/>
  <c r="J1866" i="10"/>
  <c r="I1865" i="10"/>
  <c r="B1867" i="10"/>
  <c r="D1866" i="10" a="1"/>
  <c r="D1866" i="10" s="1"/>
  <c r="E1866" i="10" a="1"/>
  <c r="E1866" i="10" s="1"/>
  <c r="C1866" i="10" a="1"/>
  <c r="C1866" i="10" s="1"/>
  <c r="D810" i="1" l="1"/>
  <c r="A809" i="1"/>
  <c r="P1864" i="10"/>
  <c r="M1864" i="10" a="1"/>
  <c r="M1864" i="10" s="1"/>
  <c r="L1864" i="10" s="1"/>
  <c r="K1864" i="10" s="1"/>
  <c r="N1865" i="10"/>
  <c r="I1866" i="10"/>
  <c r="J1867" i="10"/>
  <c r="B1868" i="10"/>
  <c r="C1867" i="10" a="1"/>
  <c r="C1867" i="10" s="1"/>
  <c r="D1867" i="10" a="1"/>
  <c r="D1867" i="10" s="1"/>
  <c r="E1867" i="10" a="1"/>
  <c r="E1867" i="10" s="1"/>
  <c r="D811" i="1" l="1"/>
  <c r="A810" i="1"/>
  <c r="N1866" i="10"/>
  <c r="P1865" i="10"/>
  <c r="M1865" i="10" a="1"/>
  <c r="M1865" i="10" s="1"/>
  <c r="L1865" i="10" s="1"/>
  <c r="K1865" i="10" s="1"/>
  <c r="I1867" i="10"/>
  <c r="J1868" i="10"/>
  <c r="B1869" i="10"/>
  <c r="E1868" i="10" a="1"/>
  <c r="E1868" i="10" s="1"/>
  <c r="C1868" i="10" a="1"/>
  <c r="C1868" i="10" s="1"/>
  <c r="D1868" i="10" a="1"/>
  <c r="D1868" i="10" s="1"/>
  <c r="D812" i="1" l="1"/>
  <c r="A811" i="1"/>
  <c r="N1867" i="10"/>
  <c r="M1866" i="10" a="1"/>
  <c r="M1866" i="10" s="1"/>
  <c r="L1866" i="10" s="1"/>
  <c r="K1866" i="10" s="1"/>
  <c r="P1866" i="10"/>
  <c r="J1869" i="10"/>
  <c r="I1868" i="10"/>
  <c r="B1870" i="10"/>
  <c r="C1869" i="10" a="1"/>
  <c r="C1869" i="10" s="1"/>
  <c r="D1869" i="10" a="1"/>
  <c r="D1869" i="10" s="1"/>
  <c r="E1869" i="10" a="1"/>
  <c r="E1869" i="10" s="1"/>
  <c r="A812" i="1" l="1"/>
  <c r="D813" i="1"/>
  <c r="N1868" i="10"/>
  <c r="M1867" i="10" a="1"/>
  <c r="M1867" i="10" s="1"/>
  <c r="L1867" i="10" s="1"/>
  <c r="K1867" i="10" s="1"/>
  <c r="P1867" i="10"/>
  <c r="I1869" i="10"/>
  <c r="J1870" i="10"/>
  <c r="B1871" i="10"/>
  <c r="C1870" i="10" a="1"/>
  <c r="C1870" i="10" s="1"/>
  <c r="D1870" i="10" a="1"/>
  <c r="D1870" i="10" s="1"/>
  <c r="E1870" i="10" a="1"/>
  <c r="E1870" i="10" s="1"/>
  <c r="D814" i="1" l="1"/>
  <c r="A813" i="1"/>
  <c r="N1869" i="10"/>
  <c r="P1868" i="10"/>
  <c r="M1868" i="10" a="1"/>
  <c r="M1868" i="10" s="1"/>
  <c r="L1868" i="10" s="1"/>
  <c r="K1868" i="10" s="1"/>
  <c r="B1872" i="10"/>
  <c r="D1871" i="10" a="1"/>
  <c r="D1871" i="10" s="1"/>
  <c r="E1871" i="10" a="1"/>
  <c r="E1871" i="10" s="1"/>
  <c r="C1871" i="10" a="1"/>
  <c r="C1871" i="10" s="1"/>
  <c r="J1871" i="10"/>
  <c r="I1870" i="10"/>
  <c r="D815" i="1" l="1"/>
  <c r="A814" i="1"/>
  <c r="N1870" i="10"/>
  <c r="P1869" i="10"/>
  <c r="M1869" i="10" a="1"/>
  <c r="M1869" i="10" s="1"/>
  <c r="L1869" i="10" s="1"/>
  <c r="K1869" i="10" s="1"/>
  <c r="J1872" i="10"/>
  <c r="I1871" i="10"/>
  <c r="B1873" i="10"/>
  <c r="C1872" i="10" a="1"/>
  <c r="C1872" i="10" s="1"/>
  <c r="D1872" i="10" a="1"/>
  <c r="D1872" i="10" s="1"/>
  <c r="E1872" i="10" a="1"/>
  <c r="E1872" i="10" s="1"/>
  <c r="D816" i="1" l="1"/>
  <c r="A815" i="1"/>
  <c r="M1870" i="10" a="1"/>
  <c r="M1870" i="10" s="1"/>
  <c r="L1870" i="10" s="1"/>
  <c r="K1870" i="10" s="1"/>
  <c r="P1870" i="10"/>
  <c r="N1871" i="10"/>
  <c r="I1872" i="10"/>
  <c r="J1873" i="10"/>
  <c r="B1874" i="10"/>
  <c r="E1873" i="10" a="1"/>
  <c r="E1873" i="10" s="1"/>
  <c r="C1873" i="10" a="1"/>
  <c r="C1873" i="10" s="1"/>
  <c r="D1873" i="10" a="1"/>
  <c r="D1873" i="10" s="1"/>
  <c r="D817" i="1" l="1"/>
  <c r="A816" i="1"/>
  <c r="P1871" i="10"/>
  <c r="M1871" i="10" a="1"/>
  <c r="M1871" i="10" s="1"/>
  <c r="L1871" i="10" s="1"/>
  <c r="K1871" i="10" s="1"/>
  <c r="N1872" i="10"/>
  <c r="J1874" i="10"/>
  <c r="I1873" i="10"/>
  <c r="B1875" i="10"/>
  <c r="D1874" i="10" a="1"/>
  <c r="D1874" i="10" s="1"/>
  <c r="E1874" i="10" a="1"/>
  <c r="E1874" i="10" s="1"/>
  <c r="C1874" i="10" a="1"/>
  <c r="C1874" i="10" s="1"/>
  <c r="A817" i="1" l="1"/>
  <c r="D818" i="1"/>
  <c r="P1872" i="10"/>
  <c r="M1872" i="10" a="1"/>
  <c r="M1872" i="10" s="1"/>
  <c r="L1872" i="10" s="1"/>
  <c r="K1872" i="10" s="1"/>
  <c r="N1873" i="10"/>
  <c r="I1874" i="10"/>
  <c r="J1875" i="10"/>
  <c r="B1876" i="10"/>
  <c r="C1875" i="10" a="1"/>
  <c r="C1875" i="10" s="1"/>
  <c r="D1875" i="10" a="1"/>
  <c r="D1875" i="10" s="1"/>
  <c r="E1875" i="10" a="1"/>
  <c r="E1875" i="10" s="1"/>
  <c r="A818" i="1" l="1"/>
  <c r="D819" i="1"/>
  <c r="N1874" i="10"/>
  <c r="P1873" i="10"/>
  <c r="M1873" i="10" a="1"/>
  <c r="M1873" i="10" s="1"/>
  <c r="L1873" i="10" s="1"/>
  <c r="K1873" i="10" s="1"/>
  <c r="B1877" i="10"/>
  <c r="E1876" i="10" a="1"/>
  <c r="E1876" i="10" s="1"/>
  <c r="C1876" i="10" a="1"/>
  <c r="C1876" i="10" s="1"/>
  <c r="D1876" i="10" a="1"/>
  <c r="D1876" i="10" s="1"/>
  <c r="I1875" i="10"/>
  <c r="J1876" i="10"/>
  <c r="A819" i="1" l="1"/>
  <c r="D820" i="1"/>
  <c r="N1875" i="10"/>
  <c r="M1874" i="10" a="1"/>
  <c r="M1874" i="10" s="1"/>
  <c r="L1874" i="10" s="1"/>
  <c r="K1874" i="10" s="1"/>
  <c r="P1874" i="10"/>
  <c r="J1877" i="10"/>
  <c r="I1876" i="10"/>
  <c r="B1878" i="10"/>
  <c r="C1877" i="10" a="1"/>
  <c r="C1877" i="10" s="1"/>
  <c r="D1877" i="10" a="1"/>
  <c r="D1877" i="10" s="1"/>
  <c r="E1877" i="10" a="1"/>
  <c r="E1877" i="10" s="1"/>
  <c r="A820" i="1" l="1"/>
  <c r="D821" i="1"/>
  <c r="M1875" i="10" a="1"/>
  <c r="M1875" i="10" s="1"/>
  <c r="L1875" i="10" s="1"/>
  <c r="K1875" i="10" s="1"/>
  <c r="P1875" i="10"/>
  <c r="N1876" i="10"/>
  <c r="B1879" i="10"/>
  <c r="C1878" i="10" a="1"/>
  <c r="C1878" i="10" s="1"/>
  <c r="D1878" i="10" a="1"/>
  <c r="D1878" i="10" s="1"/>
  <c r="E1878" i="10" a="1"/>
  <c r="E1878" i="10" s="1"/>
  <c r="I1877" i="10"/>
  <c r="J1878" i="10"/>
  <c r="A821" i="1" l="1"/>
  <c r="D822" i="1"/>
  <c r="N1877" i="10"/>
  <c r="P1876" i="10"/>
  <c r="M1876" i="10" a="1"/>
  <c r="M1876" i="10" s="1"/>
  <c r="L1876" i="10" s="1"/>
  <c r="K1876" i="10" s="1"/>
  <c r="J1879" i="10"/>
  <c r="I1878" i="10"/>
  <c r="B1880" i="10"/>
  <c r="D1879" i="10" a="1"/>
  <c r="D1879" i="10" s="1"/>
  <c r="E1879" i="10" a="1"/>
  <c r="E1879" i="10" s="1"/>
  <c r="C1879" i="10" a="1"/>
  <c r="C1879" i="10" s="1"/>
  <c r="A822" i="1" l="1"/>
  <c r="D823" i="1"/>
  <c r="P1877" i="10"/>
  <c r="M1877" i="10" a="1"/>
  <c r="M1877" i="10" s="1"/>
  <c r="L1877" i="10" s="1"/>
  <c r="K1877" i="10" s="1"/>
  <c r="N1878" i="10"/>
  <c r="J1880" i="10"/>
  <c r="I1879" i="10"/>
  <c r="B1881" i="10"/>
  <c r="C1880" i="10" a="1"/>
  <c r="C1880" i="10" s="1"/>
  <c r="D1880" i="10" a="1"/>
  <c r="D1880" i="10" s="1"/>
  <c r="E1880" i="10" a="1"/>
  <c r="E1880" i="10" s="1"/>
  <c r="A823" i="1" l="1"/>
  <c r="D824" i="1"/>
  <c r="N1879" i="10"/>
  <c r="P1878" i="10"/>
  <c r="M1878" i="10" a="1"/>
  <c r="M1878" i="10" s="1"/>
  <c r="L1878" i="10" s="1"/>
  <c r="K1878" i="10" s="1"/>
  <c r="I1880" i="10"/>
  <c r="J1881" i="10"/>
  <c r="B1882" i="10"/>
  <c r="E1881" i="10" a="1"/>
  <c r="E1881" i="10" s="1"/>
  <c r="C1881" i="10" a="1"/>
  <c r="C1881" i="10" s="1"/>
  <c r="D1881" i="10" a="1"/>
  <c r="D1881" i="10" s="1"/>
  <c r="A824" i="1" l="1"/>
  <c r="D825" i="1"/>
  <c r="N1880" i="10"/>
  <c r="P1879" i="10"/>
  <c r="M1879" i="10" a="1"/>
  <c r="M1879" i="10" s="1"/>
  <c r="L1879" i="10" s="1"/>
  <c r="K1879" i="10" s="1"/>
  <c r="J1882" i="10"/>
  <c r="I1881" i="10"/>
  <c r="B1883" i="10"/>
  <c r="D1882" i="10" a="1"/>
  <c r="D1882" i="10" s="1"/>
  <c r="E1882" i="10" a="1"/>
  <c r="E1882" i="10" s="1"/>
  <c r="C1882" i="10" a="1"/>
  <c r="C1882" i="10" s="1"/>
  <c r="A825" i="1" l="1"/>
  <c r="D826" i="1"/>
  <c r="N1881" i="10"/>
  <c r="P1880" i="10"/>
  <c r="M1880" i="10" a="1"/>
  <c r="M1880" i="10" s="1"/>
  <c r="L1880" i="10" s="1"/>
  <c r="K1880" i="10" s="1"/>
  <c r="B1884" i="10"/>
  <c r="C1883" i="10" a="1"/>
  <c r="C1883" i="10" s="1"/>
  <c r="D1883" i="10" a="1"/>
  <c r="D1883" i="10" s="1"/>
  <c r="E1883" i="10" a="1"/>
  <c r="E1883" i="10" s="1"/>
  <c r="I1882" i="10"/>
  <c r="J1883" i="10"/>
  <c r="D827" i="1" l="1"/>
  <c r="A826" i="1"/>
  <c r="P1881" i="10"/>
  <c r="M1881" i="10" a="1"/>
  <c r="M1881" i="10" s="1"/>
  <c r="L1881" i="10" s="1"/>
  <c r="K1881" i="10" s="1"/>
  <c r="N1882" i="10"/>
  <c r="I1883" i="10"/>
  <c r="J1884" i="10"/>
  <c r="B1885" i="10"/>
  <c r="E1884" i="10" a="1"/>
  <c r="E1884" i="10" s="1"/>
  <c r="C1884" i="10" a="1"/>
  <c r="C1884" i="10" s="1"/>
  <c r="D1884" i="10" a="1"/>
  <c r="D1884" i="10" s="1"/>
  <c r="D35" i="1"/>
  <c r="D36" i="1" s="1"/>
  <c r="D37" i="1" l="1"/>
  <c r="A36" i="1"/>
  <c r="D828" i="1"/>
  <c r="A827" i="1"/>
  <c r="M1882" i="10" a="1"/>
  <c r="M1882" i="10" s="1"/>
  <c r="L1882" i="10" s="1"/>
  <c r="K1882" i="10" s="1"/>
  <c r="P1882" i="10"/>
  <c r="N1883" i="10"/>
  <c r="J1885" i="10"/>
  <c r="I1884" i="10"/>
  <c r="B1886" i="10"/>
  <c r="C1885" i="10" a="1"/>
  <c r="C1885" i="10" s="1"/>
  <c r="D1885" i="10" a="1"/>
  <c r="D1885" i="10" s="1"/>
  <c r="E1885" i="10" a="1"/>
  <c r="E1885" i="10" s="1"/>
  <c r="A35" i="1"/>
  <c r="D829" i="1" l="1"/>
  <c r="A828" i="1"/>
  <c r="D38" i="1"/>
  <c r="A37" i="1"/>
  <c r="M1883" i="10" a="1"/>
  <c r="M1883" i="10" s="1"/>
  <c r="L1883" i="10" s="1"/>
  <c r="K1883" i="10" s="1"/>
  <c r="P1883" i="10"/>
  <c r="N1884" i="10"/>
  <c r="I1885" i="10"/>
  <c r="J1886" i="10"/>
  <c r="B1887" i="10"/>
  <c r="C1886" i="10" a="1"/>
  <c r="C1886" i="10" s="1"/>
  <c r="D1886" i="10" a="1"/>
  <c r="D1886" i="10" s="1"/>
  <c r="E1886" i="10" a="1"/>
  <c r="E1886" i="10" s="1"/>
  <c r="D39" i="1" l="1"/>
  <c r="A38" i="1"/>
  <c r="D830" i="1"/>
  <c r="A829" i="1"/>
  <c r="P1884" i="10"/>
  <c r="M1884" i="10" a="1"/>
  <c r="M1884" i="10" s="1"/>
  <c r="L1884" i="10" s="1"/>
  <c r="K1884" i="10" s="1"/>
  <c r="N1885" i="10"/>
  <c r="J1887" i="10"/>
  <c r="I1886" i="10"/>
  <c r="B1888" i="10"/>
  <c r="D1887" i="10" a="1"/>
  <c r="D1887" i="10" s="1"/>
  <c r="E1887" i="10" a="1"/>
  <c r="E1887" i="10" s="1"/>
  <c r="C1887" i="10" a="1"/>
  <c r="C1887" i="10" s="1"/>
  <c r="D831" i="1" l="1"/>
  <c r="A830" i="1"/>
  <c r="D40" i="1"/>
  <c r="A39" i="1"/>
  <c r="N1886" i="10"/>
  <c r="P1885" i="10"/>
  <c r="M1885" i="10" a="1"/>
  <c r="M1885" i="10" s="1"/>
  <c r="L1885" i="10" s="1"/>
  <c r="K1885" i="10" s="1"/>
  <c r="B1889" i="10"/>
  <c r="C1888" i="10" a="1"/>
  <c r="C1888" i="10" s="1"/>
  <c r="D1888" i="10" a="1"/>
  <c r="D1888" i="10" s="1"/>
  <c r="E1888" i="10" a="1"/>
  <c r="E1888" i="10" s="1"/>
  <c r="J1888" i="10"/>
  <c r="I1887" i="10"/>
  <c r="A40" i="1" l="1"/>
  <c r="D41" i="1"/>
  <c r="D832" i="1"/>
  <c r="A831" i="1"/>
  <c r="N1887" i="10"/>
  <c r="M1886" i="10" a="1"/>
  <c r="M1886" i="10" s="1"/>
  <c r="L1886" i="10" s="1"/>
  <c r="K1886" i="10" s="1"/>
  <c r="P1886" i="10"/>
  <c r="I1888" i="10"/>
  <c r="J1889" i="10"/>
  <c r="B1890" i="10"/>
  <c r="E1889" i="10" a="1"/>
  <c r="E1889" i="10" s="1"/>
  <c r="C1889" i="10" a="1"/>
  <c r="C1889" i="10" s="1"/>
  <c r="D1889" i="10" a="1"/>
  <c r="D1889" i="10" s="1"/>
  <c r="D833" i="1" l="1"/>
  <c r="A832" i="1"/>
  <c r="A41" i="1"/>
  <c r="D42" i="1"/>
  <c r="N1888" i="10"/>
  <c r="P1887" i="10"/>
  <c r="M1887" i="10" a="1"/>
  <c r="M1887" i="10" s="1"/>
  <c r="L1887" i="10" s="1"/>
  <c r="K1887" i="10" s="1"/>
  <c r="J1890" i="10"/>
  <c r="I1889" i="10"/>
  <c r="B1891" i="10"/>
  <c r="D1890" i="10" a="1"/>
  <c r="D1890" i="10" s="1"/>
  <c r="E1890" i="10" a="1"/>
  <c r="E1890" i="10" s="1"/>
  <c r="C1890" i="10" a="1"/>
  <c r="C1890" i="10" s="1"/>
  <c r="D43" i="1" l="1"/>
  <c r="A42" i="1"/>
  <c r="D834" i="1"/>
  <c r="A833" i="1"/>
  <c r="N1889" i="10"/>
  <c r="P1888" i="10"/>
  <c r="M1888" i="10" a="1"/>
  <c r="M1888" i="10" s="1"/>
  <c r="L1888" i="10" s="1"/>
  <c r="K1888" i="10" s="1"/>
  <c r="I1890" i="10"/>
  <c r="J1891" i="10"/>
  <c r="B1892" i="10"/>
  <c r="C1891" i="10" a="1"/>
  <c r="C1891" i="10" s="1"/>
  <c r="D1891" i="10" a="1"/>
  <c r="D1891" i="10" s="1"/>
  <c r="E1891" i="10" a="1"/>
  <c r="E1891" i="10" s="1"/>
  <c r="D835" i="1" l="1"/>
  <c r="A834" i="1"/>
  <c r="D44" i="1"/>
  <c r="A43" i="1"/>
  <c r="N1890" i="10"/>
  <c r="P1889" i="10"/>
  <c r="M1889" i="10" a="1"/>
  <c r="M1889" i="10" s="1"/>
  <c r="L1889" i="10" s="1"/>
  <c r="K1889" i="10" s="1"/>
  <c r="I1891" i="10"/>
  <c r="J1892" i="10"/>
  <c r="B1893" i="10"/>
  <c r="E1892" i="10" a="1"/>
  <c r="E1892" i="10" s="1"/>
  <c r="C1892" i="10" a="1"/>
  <c r="C1892" i="10" s="1"/>
  <c r="D1892" i="10" a="1"/>
  <c r="D1892" i="10" s="1"/>
  <c r="D45" i="1" l="1"/>
  <c r="A44" i="1"/>
  <c r="D836" i="1"/>
  <c r="A835" i="1"/>
  <c r="N1891" i="10"/>
  <c r="M1890" i="10" a="1"/>
  <c r="M1890" i="10" s="1"/>
  <c r="L1890" i="10" s="1"/>
  <c r="K1890" i="10" s="1"/>
  <c r="P1890" i="10"/>
  <c r="J1893" i="10"/>
  <c r="I1892" i="10"/>
  <c r="B1894" i="10"/>
  <c r="C1893" i="10" a="1"/>
  <c r="C1893" i="10" s="1"/>
  <c r="D1893" i="10" a="1"/>
  <c r="D1893" i="10" s="1"/>
  <c r="E1893" i="10" a="1"/>
  <c r="E1893" i="10" s="1"/>
  <c r="D837" i="1" l="1"/>
  <c r="A836" i="1"/>
  <c r="D46" i="1"/>
  <c r="A45" i="1"/>
  <c r="N1892" i="10"/>
  <c r="M1891" i="10" a="1"/>
  <c r="M1891" i="10" s="1"/>
  <c r="L1891" i="10" s="1"/>
  <c r="K1891" i="10" s="1"/>
  <c r="P1891" i="10"/>
  <c r="I1893" i="10"/>
  <c r="J1894" i="10"/>
  <c r="B1895" i="10"/>
  <c r="C1894" i="10" a="1"/>
  <c r="C1894" i="10" s="1"/>
  <c r="D1894" i="10" a="1"/>
  <c r="D1894" i="10" s="1"/>
  <c r="E1894" i="10" a="1"/>
  <c r="E1894" i="10" s="1"/>
  <c r="D47" i="1" l="1"/>
  <c r="A46" i="1"/>
  <c r="D838" i="1"/>
  <c r="A837" i="1"/>
  <c r="N1893" i="10"/>
  <c r="P1892" i="10"/>
  <c r="M1892" i="10" a="1"/>
  <c r="M1892" i="10" s="1"/>
  <c r="L1892" i="10" s="1"/>
  <c r="K1892" i="10" s="1"/>
  <c r="B1896" i="10"/>
  <c r="D1895" i="10" a="1"/>
  <c r="D1895" i="10" s="1"/>
  <c r="E1895" i="10" a="1"/>
  <c r="E1895" i="10" s="1"/>
  <c r="C1895" i="10" a="1"/>
  <c r="C1895" i="10" s="1"/>
  <c r="J1895" i="10"/>
  <c r="I1894" i="10"/>
  <c r="D839" i="1" l="1"/>
  <c r="A838" i="1"/>
  <c r="D48" i="1"/>
  <c r="A47" i="1"/>
  <c r="N1894" i="10"/>
  <c r="P1893" i="10"/>
  <c r="M1893" i="10" a="1"/>
  <c r="M1893" i="10" s="1"/>
  <c r="L1893" i="10" s="1"/>
  <c r="K1893" i="10" s="1"/>
  <c r="J1896" i="10"/>
  <c r="I1895" i="10"/>
  <c r="B1897" i="10"/>
  <c r="C1896" i="10" a="1"/>
  <c r="C1896" i="10" s="1"/>
  <c r="D1896" i="10" a="1"/>
  <c r="D1896" i="10" s="1"/>
  <c r="E1896" i="10" a="1"/>
  <c r="E1896" i="10" s="1"/>
  <c r="A48" i="1" l="1"/>
  <c r="D49" i="1"/>
  <c r="D840" i="1"/>
  <c r="A839" i="1"/>
  <c r="N1895" i="10"/>
  <c r="M1894" i="10" a="1"/>
  <c r="M1894" i="10" s="1"/>
  <c r="L1894" i="10" s="1"/>
  <c r="K1894" i="10" s="1"/>
  <c r="P1894" i="10"/>
  <c r="I1896" i="10"/>
  <c r="J1897" i="10"/>
  <c r="B1898" i="10"/>
  <c r="E1897" i="10" a="1"/>
  <c r="E1897" i="10" s="1"/>
  <c r="C1897" i="10" a="1"/>
  <c r="C1897" i="10" s="1"/>
  <c r="D1897" i="10" a="1"/>
  <c r="D1897" i="10" s="1"/>
  <c r="D841" i="1" l="1"/>
  <c r="A840" i="1"/>
  <c r="A49" i="1"/>
  <c r="D50" i="1"/>
  <c r="N1896" i="10"/>
  <c r="P1895" i="10"/>
  <c r="M1895" i="10" a="1"/>
  <c r="M1895" i="10" s="1"/>
  <c r="L1895" i="10" s="1"/>
  <c r="K1895" i="10" s="1"/>
  <c r="J1898" i="10"/>
  <c r="I1897" i="10"/>
  <c r="B1899" i="10"/>
  <c r="D1898" i="10" a="1"/>
  <c r="D1898" i="10" s="1"/>
  <c r="E1898" i="10" a="1"/>
  <c r="E1898" i="10" s="1"/>
  <c r="C1898" i="10" a="1"/>
  <c r="C1898" i="10" s="1"/>
  <c r="A50" i="1" l="1"/>
  <c r="D51" i="1"/>
  <c r="D842" i="1"/>
  <c r="A841" i="1"/>
  <c r="N1897" i="10"/>
  <c r="P1896" i="10"/>
  <c r="M1896" i="10" a="1"/>
  <c r="M1896" i="10" s="1"/>
  <c r="L1896" i="10" s="1"/>
  <c r="K1896" i="10" s="1"/>
  <c r="B1900" i="10"/>
  <c r="C1899" i="10" a="1"/>
  <c r="C1899" i="10" s="1"/>
  <c r="D1899" i="10" a="1"/>
  <c r="D1899" i="10" s="1"/>
  <c r="E1899" i="10" a="1"/>
  <c r="E1899" i="10" s="1"/>
  <c r="I1898" i="10"/>
  <c r="J1899" i="10"/>
  <c r="D843" i="1" l="1"/>
  <c r="A842" i="1"/>
  <c r="D52" i="1"/>
  <c r="A51" i="1"/>
  <c r="P1897" i="10"/>
  <c r="M1897" i="10" a="1"/>
  <c r="M1897" i="10" s="1"/>
  <c r="L1897" i="10" s="1"/>
  <c r="K1897" i="10" s="1"/>
  <c r="N1898" i="10"/>
  <c r="I1899" i="10"/>
  <c r="J1900" i="10"/>
  <c r="B1901" i="10"/>
  <c r="E1900" i="10" a="1"/>
  <c r="E1900" i="10" s="1"/>
  <c r="C1900" i="10" a="1"/>
  <c r="C1900" i="10" s="1"/>
  <c r="D1900" i="10" a="1"/>
  <c r="D1900" i="10" s="1"/>
  <c r="D53" i="1" l="1"/>
  <c r="A52" i="1"/>
  <c r="D844" i="1"/>
  <c r="A843" i="1"/>
  <c r="M1898" i="10" a="1"/>
  <c r="M1898" i="10" s="1"/>
  <c r="L1898" i="10" s="1"/>
  <c r="K1898" i="10" s="1"/>
  <c r="P1898" i="10"/>
  <c r="N1899" i="10"/>
  <c r="J1901" i="10"/>
  <c r="I1900" i="10"/>
  <c r="B1902" i="10"/>
  <c r="C1901" i="10" a="1"/>
  <c r="C1901" i="10" s="1"/>
  <c r="D1901" i="10" a="1"/>
  <c r="D1901" i="10" s="1"/>
  <c r="E1901" i="10" a="1"/>
  <c r="E1901" i="10" s="1"/>
  <c r="D845" i="1" l="1"/>
  <c r="A844" i="1"/>
  <c r="D54" i="1"/>
  <c r="A53" i="1"/>
  <c r="N1900" i="10"/>
  <c r="M1899" i="10" a="1"/>
  <c r="M1899" i="10" s="1"/>
  <c r="L1899" i="10" s="1"/>
  <c r="K1899" i="10" s="1"/>
  <c r="P1899" i="10"/>
  <c r="I1901" i="10"/>
  <c r="J1902" i="10"/>
  <c r="B1903" i="10"/>
  <c r="C1902" i="10" a="1"/>
  <c r="C1902" i="10" s="1"/>
  <c r="D1902" i="10" a="1"/>
  <c r="D1902" i="10" s="1"/>
  <c r="E1902" i="10" a="1"/>
  <c r="E1902" i="10" s="1"/>
  <c r="A54" i="1" l="1"/>
  <c r="D55" i="1"/>
  <c r="D846" i="1"/>
  <c r="A845" i="1"/>
  <c r="N1901" i="10"/>
  <c r="P1900" i="10"/>
  <c r="M1900" i="10" a="1"/>
  <c r="M1900" i="10" s="1"/>
  <c r="L1900" i="10" s="1"/>
  <c r="K1900" i="10" s="1"/>
  <c r="B1904" i="10"/>
  <c r="D1903" i="10" a="1"/>
  <c r="D1903" i="10" s="1"/>
  <c r="E1903" i="10" a="1"/>
  <c r="E1903" i="10" s="1"/>
  <c r="C1903" i="10" a="1"/>
  <c r="C1903" i="10" s="1"/>
  <c r="J1903" i="10"/>
  <c r="I1902" i="10"/>
  <c r="D847" i="1" l="1"/>
  <c r="A846" i="1"/>
  <c r="D56" i="1"/>
  <c r="A55" i="1"/>
  <c r="N1902" i="10"/>
  <c r="P1901" i="10"/>
  <c r="M1901" i="10" a="1"/>
  <c r="M1901" i="10" s="1"/>
  <c r="L1901" i="10" s="1"/>
  <c r="K1901" i="10" s="1"/>
  <c r="J1904" i="10"/>
  <c r="I1903" i="10"/>
  <c r="B1905" i="10"/>
  <c r="C1904" i="10" a="1"/>
  <c r="C1904" i="10" s="1"/>
  <c r="D1904" i="10" a="1"/>
  <c r="D1904" i="10" s="1"/>
  <c r="E1904" i="10" a="1"/>
  <c r="E1904" i="10" s="1"/>
  <c r="D57" i="1" l="1"/>
  <c r="A56" i="1"/>
  <c r="D848" i="1"/>
  <c r="A847" i="1"/>
  <c r="N1903" i="10"/>
  <c r="M1902" i="10" a="1"/>
  <c r="M1902" i="10" s="1"/>
  <c r="L1902" i="10" s="1"/>
  <c r="K1902" i="10" s="1"/>
  <c r="P1902" i="10"/>
  <c r="I1904" i="10"/>
  <c r="J1905" i="10"/>
  <c r="B1906" i="10"/>
  <c r="E1905" i="10" a="1"/>
  <c r="E1905" i="10" s="1"/>
  <c r="C1905" i="10" a="1"/>
  <c r="C1905" i="10" s="1"/>
  <c r="D1905" i="10" a="1"/>
  <c r="D1905" i="10" s="1"/>
  <c r="D849" i="1" l="1"/>
  <c r="A848" i="1"/>
  <c r="D58" i="1"/>
  <c r="A57" i="1"/>
  <c r="N1904" i="10"/>
  <c r="P1903" i="10"/>
  <c r="M1903" i="10" a="1"/>
  <c r="M1903" i="10" s="1"/>
  <c r="L1903" i="10" s="1"/>
  <c r="K1903" i="10" s="1"/>
  <c r="J1906" i="10"/>
  <c r="I1905" i="10"/>
  <c r="B1907" i="10"/>
  <c r="D1906" i="10" a="1"/>
  <c r="D1906" i="10" s="1"/>
  <c r="E1906" i="10" a="1"/>
  <c r="E1906" i="10" s="1"/>
  <c r="C1906" i="10" a="1"/>
  <c r="C1906" i="10" s="1"/>
  <c r="D59" i="1" l="1"/>
  <c r="A58" i="1"/>
  <c r="D850" i="1"/>
  <c r="A849" i="1"/>
  <c r="P1904" i="10"/>
  <c r="M1904" i="10" a="1"/>
  <c r="M1904" i="10" s="1"/>
  <c r="L1904" i="10" s="1"/>
  <c r="K1904" i="10" s="1"/>
  <c r="N1905" i="10"/>
  <c r="B1908" i="10"/>
  <c r="C1907" i="10" a="1"/>
  <c r="C1907" i="10" s="1"/>
  <c r="D1907" i="10" a="1"/>
  <c r="D1907" i="10" s="1"/>
  <c r="E1907" i="10" a="1"/>
  <c r="E1907" i="10" s="1"/>
  <c r="I1906" i="10"/>
  <c r="J1907" i="10"/>
  <c r="D851" i="1" l="1"/>
  <c r="A850" i="1"/>
  <c r="D60" i="1"/>
  <c r="A59" i="1"/>
  <c r="P1905" i="10"/>
  <c r="M1905" i="10" a="1"/>
  <c r="M1905" i="10" s="1"/>
  <c r="L1905" i="10" s="1"/>
  <c r="K1905" i="10" s="1"/>
  <c r="N1906" i="10"/>
  <c r="I1907" i="10"/>
  <c r="J1908" i="10"/>
  <c r="B1909" i="10"/>
  <c r="E1908" i="10" a="1"/>
  <c r="E1908" i="10" s="1"/>
  <c r="C1908" i="10" a="1"/>
  <c r="C1908" i="10" s="1"/>
  <c r="D1908" i="10" a="1"/>
  <c r="D1908" i="10" s="1"/>
  <c r="D61" i="1" l="1"/>
  <c r="A60" i="1"/>
  <c r="D852" i="1"/>
  <c r="A851" i="1"/>
  <c r="N1907" i="10"/>
  <c r="M1906" i="10" a="1"/>
  <c r="M1906" i="10" s="1"/>
  <c r="L1906" i="10" s="1"/>
  <c r="K1906" i="10" s="1"/>
  <c r="P1906" i="10"/>
  <c r="J1909" i="10"/>
  <c r="I1908" i="10"/>
  <c r="B1910" i="10"/>
  <c r="C1909" i="10" a="1"/>
  <c r="C1909" i="10" s="1"/>
  <c r="D1909" i="10" a="1"/>
  <c r="D1909" i="10" s="1"/>
  <c r="E1909" i="10" a="1"/>
  <c r="E1909" i="10" s="1"/>
  <c r="D853" i="1" l="1"/>
  <c r="A852" i="1"/>
  <c r="D62" i="1"/>
  <c r="A61" i="1"/>
  <c r="N1908" i="10"/>
  <c r="M1907" i="10" a="1"/>
  <c r="M1907" i="10" s="1"/>
  <c r="L1907" i="10" s="1"/>
  <c r="K1907" i="10" s="1"/>
  <c r="P1907" i="10"/>
  <c r="I1909" i="10"/>
  <c r="J1910" i="10"/>
  <c r="B1911" i="10"/>
  <c r="C1910" i="10" a="1"/>
  <c r="C1910" i="10" s="1"/>
  <c r="D1910" i="10" a="1"/>
  <c r="D1910" i="10" s="1"/>
  <c r="E1910" i="10" a="1"/>
  <c r="E1910" i="10" s="1"/>
  <c r="A62" i="1" l="1"/>
  <c r="D63" i="1"/>
  <c r="D854" i="1"/>
  <c r="A853" i="1"/>
  <c r="N1909" i="10"/>
  <c r="P1908" i="10"/>
  <c r="M1908" i="10" a="1"/>
  <c r="M1908" i="10" s="1"/>
  <c r="L1908" i="10" s="1"/>
  <c r="K1908" i="10" s="1"/>
  <c r="B1912" i="10"/>
  <c r="D1911" i="10" a="1"/>
  <c r="D1911" i="10" s="1"/>
  <c r="E1911" i="10" a="1"/>
  <c r="E1911" i="10" s="1"/>
  <c r="C1911" i="10" a="1"/>
  <c r="C1911" i="10" s="1"/>
  <c r="J1911" i="10"/>
  <c r="I1910" i="10"/>
  <c r="D855" i="1" l="1"/>
  <c r="A854" i="1"/>
  <c r="D64" i="1"/>
  <c r="A63" i="1"/>
  <c r="N1910" i="10"/>
  <c r="P1909" i="10"/>
  <c r="M1909" i="10" a="1"/>
  <c r="M1909" i="10" s="1"/>
  <c r="L1909" i="10" s="1"/>
  <c r="K1909" i="10" s="1"/>
  <c r="J1912" i="10"/>
  <c r="I1911" i="10"/>
  <c r="B1913" i="10"/>
  <c r="C1912" i="10" a="1"/>
  <c r="C1912" i="10" s="1"/>
  <c r="D1912" i="10" a="1"/>
  <c r="D1912" i="10" s="1"/>
  <c r="E1912" i="10" a="1"/>
  <c r="E1912" i="10" s="1"/>
  <c r="D65" i="1" l="1"/>
  <c r="A64" i="1"/>
  <c r="D856" i="1"/>
  <c r="A855" i="1"/>
  <c r="M1910" i="10" a="1"/>
  <c r="M1910" i="10" s="1"/>
  <c r="L1910" i="10" s="1"/>
  <c r="K1910" i="10" s="1"/>
  <c r="P1910" i="10"/>
  <c r="N1911" i="10"/>
  <c r="B1914" i="10"/>
  <c r="E1913" i="10" a="1"/>
  <c r="E1913" i="10" s="1"/>
  <c r="C1913" i="10" a="1"/>
  <c r="C1913" i="10" s="1"/>
  <c r="D1913" i="10" a="1"/>
  <c r="D1913" i="10" s="1"/>
  <c r="I1912" i="10"/>
  <c r="J1913" i="10"/>
  <c r="D857" i="1" l="1"/>
  <c r="A856" i="1"/>
  <c r="D66" i="1"/>
  <c r="A65" i="1"/>
  <c r="P1911" i="10"/>
  <c r="M1911" i="10" a="1"/>
  <c r="M1911" i="10" s="1"/>
  <c r="L1911" i="10" s="1"/>
  <c r="K1911" i="10" s="1"/>
  <c r="N1912" i="10"/>
  <c r="J1914" i="10"/>
  <c r="I1913" i="10"/>
  <c r="B1915" i="10"/>
  <c r="D1914" i="10" a="1"/>
  <c r="D1914" i="10" s="1"/>
  <c r="E1914" i="10" a="1"/>
  <c r="E1914" i="10" s="1"/>
  <c r="C1914" i="10" a="1"/>
  <c r="C1914" i="10" s="1"/>
  <c r="D67" i="1" l="1"/>
  <c r="A66" i="1"/>
  <c r="D858" i="1"/>
  <c r="A857" i="1"/>
  <c r="P1912" i="10"/>
  <c r="M1912" i="10" a="1"/>
  <c r="M1912" i="10" s="1"/>
  <c r="L1912" i="10" s="1"/>
  <c r="K1912" i="10" s="1"/>
  <c r="N1913" i="10"/>
  <c r="I1914" i="10"/>
  <c r="J1915" i="10"/>
  <c r="B1916" i="10"/>
  <c r="C1915" i="10" a="1"/>
  <c r="C1915" i="10" s="1"/>
  <c r="D1915" i="10" a="1"/>
  <c r="D1915" i="10" s="1"/>
  <c r="E1915" i="10" a="1"/>
  <c r="E1915" i="10" s="1"/>
  <c r="D859" i="1" l="1"/>
  <c r="A858" i="1"/>
  <c r="D68" i="1"/>
  <c r="A67" i="1"/>
  <c r="N1914" i="10"/>
  <c r="P1913" i="10"/>
  <c r="M1913" i="10" a="1"/>
  <c r="M1913" i="10" s="1"/>
  <c r="L1913" i="10" s="1"/>
  <c r="K1913" i="10" s="1"/>
  <c r="I1915" i="10"/>
  <c r="J1916" i="10"/>
  <c r="B1917" i="10"/>
  <c r="E1916" i="10" a="1"/>
  <c r="E1916" i="10" s="1"/>
  <c r="C1916" i="10" a="1"/>
  <c r="C1916" i="10" s="1"/>
  <c r="D1916" i="10" a="1"/>
  <c r="D1916" i="10" s="1"/>
  <c r="D69" i="1" l="1"/>
  <c r="A68" i="1"/>
  <c r="D860" i="1"/>
  <c r="A859" i="1"/>
  <c r="N1915" i="10"/>
  <c r="M1914" i="10" a="1"/>
  <c r="M1914" i="10" s="1"/>
  <c r="L1914" i="10" s="1"/>
  <c r="K1914" i="10" s="1"/>
  <c r="P1914" i="10"/>
  <c r="J1917" i="10"/>
  <c r="I1916" i="10"/>
  <c r="B1918" i="10"/>
  <c r="C1917" i="10" a="1"/>
  <c r="C1917" i="10" s="1"/>
  <c r="D1917" i="10" a="1"/>
  <c r="D1917" i="10" s="1"/>
  <c r="E1917" i="10" a="1"/>
  <c r="E1917" i="10" s="1"/>
  <c r="D861" i="1" l="1"/>
  <c r="A860" i="1"/>
  <c r="D70" i="1"/>
  <c r="A69" i="1"/>
  <c r="M1915" i="10" a="1"/>
  <c r="M1915" i="10" s="1"/>
  <c r="L1915" i="10" s="1"/>
  <c r="K1915" i="10" s="1"/>
  <c r="P1915" i="10"/>
  <c r="N1916" i="10"/>
  <c r="B1919" i="10"/>
  <c r="C1918" i="10" a="1"/>
  <c r="C1918" i="10" s="1"/>
  <c r="D1918" i="10" a="1"/>
  <c r="D1918" i="10" s="1"/>
  <c r="E1918" i="10" a="1"/>
  <c r="E1918" i="10" s="1"/>
  <c r="I1917" i="10"/>
  <c r="J1918" i="10"/>
  <c r="D71" i="1" l="1"/>
  <c r="A70" i="1"/>
  <c r="D862" i="1"/>
  <c r="A861" i="1"/>
  <c r="N1917" i="10"/>
  <c r="P1916" i="10"/>
  <c r="M1916" i="10" a="1"/>
  <c r="M1916" i="10" s="1"/>
  <c r="L1916" i="10" s="1"/>
  <c r="K1916" i="10" s="1"/>
  <c r="J1919" i="10"/>
  <c r="I1918" i="10"/>
  <c r="B1920" i="10"/>
  <c r="D1919" i="10" a="1"/>
  <c r="D1919" i="10" s="1"/>
  <c r="E1919" i="10" a="1"/>
  <c r="E1919" i="10" s="1"/>
  <c r="C1919" i="10" a="1"/>
  <c r="C1919" i="10" s="1"/>
  <c r="D863" i="1" l="1"/>
  <c r="A862" i="1"/>
  <c r="D72" i="1"/>
  <c r="A71" i="1"/>
  <c r="P1917" i="10"/>
  <c r="M1917" i="10" a="1"/>
  <c r="M1917" i="10" s="1"/>
  <c r="L1917" i="10" s="1"/>
  <c r="K1917" i="10" s="1"/>
  <c r="N1918" i="10"/>
  <c r="J1920" i="10"/>
  <c r="I1919" i="10"/>
  <c r="B1921" i="10"/>
  <c r="C1920" i="10" a="1"/>
  <c r="C1920" i="10" s="1"/>
  <c r="D1920" i="10" a="1"/>
  <c r="D1920" i="10" s="1"/>
  <c r="E1920" i="10" a="1"/>
  <c r="E1920" i="10" s="1"/>
  <c r="D73" i="1" l="1"/>
  <c r="A72" i="1"/>
  <c r="D864" i="1"/>
  <c r="A863" i="1"/>
  <c r="M1918" i="10" a="1"/>
  <c r="M1918" i="10" s="1"/>
  <c r="L1918" i="10" s="1"/>
  <c r="K1918" i="10" s="1"/>
  <c r="P1918" i="10"/>
  <c r="N1919" i="10"/>
  <c r="I1920" i="10"/>
  <c r="J1921" i="10"/>
  <c r="B1922" i="10"/>
  <c r="E1921" i="10" a="1"/>
  <c r="E1921" i="10" s="1"/>
  <c r="C1921" i="10" a="1"/>
  <c r="C1921" i="10" s="1"/>
  <c r="D1921" i="10" a="1"/>
  <c r="D1921" i="10" s="1"/>
  <c r="D865" i="1" l="1"/>
  <c r="A864" i="1"/>
  <c r="D74" i="1"/>
  <c r="A73" i="1"/>
  <c r="M1919" i="10" a="1"/>
  <c r="M1919" i="10" s="1"/>
  <c r="L1919" i="10" s="1"/>
  <c r="K1919" i="10" s="1"/>
  <c r="P1919" i="10"/>
  <c r="N1920" i="10"/>
  <c r="J1922" i="10"/>
  <c r="I1921" i="10"/>
  <c r="B1923" i="10"/>
  <c r="D1922" i="10" a="1"/>
  <c r="D1922" i="10" s="1"/>
  <c r="E1922" i="10" a="1"/>
  <c r="E1922" i="10" s="1"/>
  <c r="C1922" i="10" a="1"/>
  <c r="C1922" i="10" s="1"/>
  <c r="D75" i="1" l="1"/>
  <c r="A74" i="1"/>
  <c r="D866" i="1"/>
  <c r="A865" i="1"/>
  <c r="N1921" i="10"/>
  <c r="P1920" i="10"/>
  <c r="M1920" i="10" a="1"/>
  <c r="M1920" i="10" s="1"/>
  <c r="L1920" i="10" s="1"/>
  <c r="K1920" i="10" s="1"/>
  <c r="I1922" i="10"/>
  <c r="J1923" i="10"/>
  <c r="B1924" i="10"/>
  <c r="C1923" i="10" a="1"/>
  <c r="C1923" i="10" s="1"/>
  <c r="D1923" i="10" a="1"/>
  <c r="D1923" i="10" s="1"/>
  <c r="E1923" i="10" a="1"/>
  <c r="E1923" i="10" s="1"/>
  <c r="D867" i="1" l="1"/>
  <c r="A866" i="1"/>
  <c r="D76" i="1"/>
  <c r="A75" i="1"/>
  <c r="N1922" i="10"/>
  <c r="P1921" i="10"/>
  <c r="M1921" i="10" a="1"/>
  <c r="M1921" i="10" s="1"/>
  <c r="L1921" i="10" s="1"/>
  <c r="K1921" i="10" s="1"/>
  <c r="B1925" i="10"/>
  <c r="E1924" i="10" a="1"/>
  <c r="E1924" i="10" s="1"/>
  <c r="C1924" i="10" a="1"/>
  <c r="C1924" i="10" s="1"/>
  <c r="D1924" i="10" a="1"/>
  <c r="D1924" i="10" s="1"/>
  <c r="I1923" i="10"/>
  <c r="J1924" i="10"/>
  <c r="D77" i="1" l="1"/>
  <c r="A76" i="1"/>
  <c r="D868" i="1"/>
  <c r="A867" i="1"/>
  <c r="N1923" i="10"/>
  <c r="P1922" i="10"/>
  <c r="M1922" i="10" a="1"/>
  <c r="M1922" i="10" s="1"/>
  <c r="L1922" i="10" s="1"/>
  <c r="K1922" i="10" s="1"/>
  <c r="J1925" i="10"/>
  <c r="I1924" i="10"/>
  <c r="B1926" i="10"/>
  <c r="C1925" i="10" a="1"/>
  <c r="C1925" i="10" s="1"/>
  <c r="D1925" i="10" a="1"/>
  <c r="D1925" i="10" s="1"/>
  <c r="E1925" i="10" a="1"/>
  <c r="E1925" i="10" s="1"/>
  <c r="D869" i="1" l="1"/>
  <c r="A868" i="1"/>
  <c r="D78" i="1"/>
  <c r="A77" i="1"/>
  <c r="N1924" i="10"/>
  <c r="M1923" i="10" a="1"/>
  <c r="M1923" i="10" s="1"/>
  <c r="L1923" i="10" s="1"/>
  <c r="K1923" i="10" s="1"/>
  <c r="P1923" i="10"/>
  <c r="B1927" i="10"/>
  <c r="C1926" i="10" a="1"/>
  <c r="C1926" i="10" s="1"/>
  <c r="D1926" i="10" a="1"/>
  <c r="D1926" i="10" s="1"/>
  <c r="E1926" i="10" a="1"/>
  <c r="E1926" i="10" s="1"/>
  <c r="I1925" i="10"/>
  <c r="J1926" i="10"/>
  <c r="D79" i="1" l="1"/>
  <c r="A78" i="1"/>
  <c r="D870" i="1"/>
  <c r="A869" i="1"/>
  <c r="P1924" i="10"/>
  <c r="M1924" i="10" a="1"/>
  <c r="M1924" i="10" s="1"/>
  <c r="L1924" i="10" s="1"/>
  <c r="K1924" i="10" s="1"/>
  <c r="N1925" i="10"/>
  <c r="J1927" i="10"/>
  <c r="I1926" i="10"/>
  <c r="B1928" i="10"/>
  <c r="D1927" i="10" a="1"/>
  <c r="D1927" i="10" s="1"/>
  <c r="E1927" i="10" a="1"/>
  <c r="E1927" i="10" s="1"/>
  <c r="C1927" i="10" a="1"/>
  <c r="C1927" i="10" s="1"/>
  <c r="D871" i="1" l="1"/>
  <c r="A870" i="1"/>
  <c r="D80" i="1"/>
  <c r="A79" i="1"/>
  <c r="N1926" i="10"/>
  <c r="P1925" i="10"/>
  <c r="M1925" i="10" a="1"/>
  <c r="M1925" i="10" s="1"/>
  <c r="L1925" i="10" s="1"/>
  <c r="K1925" i="10" s="1"/>
  <c r="J1928" i="10"/>
  <c r="I1927" i="10"/>
  <c r="B1929" i="10"/>
  <c r="C1928" i="10" a="1"/>
  <c r="C1928" i="10" s="1"/>
  <c r="D1928" i="10" a="1"/>
  <c r="D1928" i="10" s="1"/>
  <c r="E1928" i="10" a="1"/>
  <c r="E1928" i="10" s="1"/>
  <c r="A80" i="1" l="1"/>
  <c r="D81" i="1"/>
  <c r="D872" i="1"/>
  <c r="A871" i="1"/>
  <c r="N1927" i="10"/>
  <c r="P1926" i="10"/>
  <c r="M1926" i="10" a="1"/>
  <c r="M1926" i="10" s="1"/>
  <c r="L1926" i="10" s="1"/>
  <c r="K1926" i="10" s="1"/>
  <c r="B1930" i="10"/>
  <c r="E1929" i="10" a="1"/>
  <c r="E1929" i="10" s="1"/>
  <c r="C1929" i="10" a="1"/>
  <c r="C1929" i="10" s="1"/>
  <c r="D1929" i="10" a="1"/>
  <c r="D1929" i="10" s="1"/>
  <c r="I1928" i="10"/>
  <c r="J1929" i="10"/>
  <c r="D873" i="1" l="1"/>
  <c r="A872" i="1"/>
  <c r="A81" i="1"/>
  <c r="D82" i="1"/>
  <c r="M1927" i="10" a="1"/>
  <c r="M1927" i="10" s="1"/>
  <c r="L1927" i="10" s="1"/>
  <c r="K1927" i="10" s="1"/>
  <c r="P1927" i="10"/>
  <c r="N1928" i="10"/>
  <c r="J1930" i="10"/>
  <c r="I1929" i="10"/>
  <c r="B1931" i="10"/>
  <c r="D1930" i="10" a="1"/>
  <c r="D1930" i="10" s="1"/>
  <c r="E1930" i="10" a="1"/>
  <c r="E1930" i="10" s="1"/>
  <c r="C1930" i="10" a="1"/>
  <c r="C1930" i="10" s="1"/>
  <c r="D83" i="1" l="1"/>
  <c r="A82" i="1"/>
  <c r="D874" i="1"/>
  <c r="A873" i="1"/>
  <c r="N1929" i="10"/>
  <c r="P1928" i="10"/>
  <c r="M1928" i="10" a="1"/>
  <c r="M1928" i="10" s="1"/>
  <c r="L1928" i="10" s="1"/>
  <c r="K1928" i="10" s="1"/>
  <c r="I1930" i="10"/>
  <c r="J1931" i="10"/>
  <c r="B1932" i="10"/>
  <c r="C1931" i="10" a="1"/>
  <c r="C1931" i="10" s="1"/>
  <c r="D1931" i="10" a="1"/>
  <c r="D1931" i="10" s="1"/>
  <c r="E1931" i="10" a="1"/>
  <c r="E1931" i="10" s="1"/>
  <c r="D875" i="1" l="1"/>
  <c r="A874" i="1"/>
  <c r="A83" i="1"/>
  <c r="D84" i="1"/>
  <c r="P1929" i="10"/>
  <c r="M1929" i="10" a="1"/>
  <c r="M1929" i="10" s="1"/>
  <c r="L1929" i="10" s="1"/>
  <c r="K1929" i="10" s="1"/>
  <c r="N1930" i="10"/>
  <c r="I1931" i="10"/>
  <c r="J1932" i="10"/>
  <c r="B1933" i="10"/>
  <c r="E1932" i="10" a="1"/>
  <c r="E1932" i="10" s="1"/>
  <c r="C1932" i="10" a="1"/>
  <c r="C1932" i="10" s="1"/>
  <c r="D1932" i="10" a="1"/>
  <c r="D1932" i="10" s="1"/>
  <c r="A84" i="1" l="1"/>
  <c r="D85" i="1"/>
  <c r="D876" i="1"/>
  <c r="A875" i="1"/>
  <c r="N1931" i="10"/>
  <c r="M1930" i="10" a="1"/>
  <c r="M1930" i="10" s="1"/>
  <c r="L1930" i="10" s="1"/>
  <c r="K1930" i="10" s="1"/>
  <c r="P1930" i="10"/>
  <c r="J1933" i="10"/>
  <c r="I1932" i="10"/>
  <c r="B1934" i="10"/>
  <c r="C1933" i="10" a="1"/>
  <c r="C1933" i="10" s="1"/>
  <c r="D1933" i="10" a="1"/>
  <c r="D1933" i="10" s="1"/>
  <c r="E1933" i="10" a="1"/>
  <c r="E1933" i="10" s="1"/>
  <c r="D877" i="1" l="1"/>
  <c r="A876" i="1"/>
  <c r="D86" i="1"/>
  <c r="A85" i="1"/>
  <c r="N1932" i="10"/>
  <c r="P1931" i="10"/>
  <c r="M1931" i="10" a="1"/>
  <c r="M1931" i="10" s="1"/>
  <c r="L1931" i="10" s="1"/>
  <c r="K1931" i="10" s="1"/>
  <c r="I1933" i="10"/>
  <c r="J1934" i="10"/>
  <c r="B1935" i="10"/>
  <c r="C1934" i="10" a="1"/>
  <c r="C1934" i="10" s="1"/>
  <c r="D1934" i="10" a="1"/>
  <c r="D1934" i="10" s="1"/>
  <c r="E1934" i="10" a="1"/>
  <c r="E1934" i="10" s="1"/>
  <c r="D87" i="1" l="1"/>
  <c r="A86" i="1"/>
  <c r="D878" i="1"/>
  <c r="A877" i="1"/>
  <c r="P1932" i="10"/>
  <c r="M1932" i="10" a="1"/>
  <c r="M1932" i="10" s="1"/>
  <c r="L1932" i="10" s="1"/>
  <c r="K1932" i="10" s="1"/>
  <c r="N1933" i="10"/>
  <c r="B1936" i="10"/>
  <c r="D1935" i="10" a="1"/>
  <c r="D1935" i="10" s="1"/>
  <c r="E1935" i="10" a="1"/>
  <c r="E1935" i="10" s="1"/>
  <c r="C1935" i="10" a="1"/>
  <c r="C1935" i="10" s="1"/>
  <c r="J1935" i="10"/>
  <c r="I1934" i="10"/>
  <c r="D879" i="1" l="1"/>
  <c r="A878" i="1"/>
  <c r="D88" i="1"/>
  <c r="A87" i="1"/>
  <c r="P1933" i="10"/>
  <c r="M1933" i="10" a="1"/>
  <c r="M1933" i="10" s="1"/>
  <c r="L1933" i="10" s="1"/>
  <c r="K1933" i="10" s="1"/>
  <c r="N1934" i="10"/>
  <c r="J1936" i="10"/>
  <c r="I1935" i="10"/>
  <c r="B1937" i="10"/>
  <c r="C1936" i="10" a="1"/>
  <c r="C1936" i="10" s="1"/>
  <c r="D1936" i="10" a="1"/>
  <c r="D1936" i="10" s="1"/>
  <c r="E1936" i="10" a="1"/>
  <c r="E1936" i="10" s="1"/>
  <c r="D89" i="1" l="1"/>
  <c r="A88" i="1"/>
  <c r="D880" i="1"/>
  <c r="A879" i="1"/>
  <c r="M1934" i="10" a="1"/>
  <c r="M1934" i="10" s="1"/>
  <c r="L1934" i="10" s="1"/>
  <c r="K1934" i="10" s="1"/>
  <c r="P1934" i="10"/>
  <c r="N1935" i="10"/>
  <c r="I1936" i="10"/>
  <c r="J1937" i="10"/>
  <c r="B1938" i="10"/>
  <c r="E1937" i="10" a="1"/>
  <c r="E1937" i="10" s="1"/>
  <c r="C1937" i="10" a="1"/>
  <c r="C1937" i="10" s="1"/>
  <c r="D1937" i="10" a="1"/>
  <c r="D1937" i="10" s="1"/>
  <c r="A880" i="1" l="1"/>
  <c r="D881" i="1"/>
  <c r="D90" i="1"/>
  <c r="A89" i="1"/>
  <c r="N1936" i="10"/>
  <c r="M1935" i="10" a="1"/>
  <c r="M1935" i="10" s="1"/>
  <c r="L1935" i="10" s="1"/>
  <c r="K1935" i="10" s="1"/>
  <c r="P1935" i="10"/>
  <c r="J1938" i="10"/>
  <c r="I1937" i="10"/>
  <c r="B1939" i="10"/>
  <c r="D1938" i="10" a="1"/>
  <c r="D1938" i="10" s="1"/>
  <c r="E1938" i="10" a="1"/>
  <c r="E1938" i="10" s="1"/>
  <c r="C1938" i="10" a="1"/>
  <c r="C1938" i="10" s="1"/>
  <c r="D91" i="1" l="1"/>
  <c r="A90" i="1"/>
  <c r="A881" i="1"/>
  <c r="D882" i="1"/>
  <c r="N1937" i="10"/>
  <c r="P1936" i="10"/>
  <c r="M1936" i="10" a="1"/>
  <c r="M1936" i="10" s="1"/>
  <c r="L1936" i="10" s="1"/>
  <c r="K1936" i="10" s="1"/>
  <c r="B1940" i="10"/>
  <c r="C1939" i="10" a="1"/>
  <c r="C1939" i="10" s="1"/>
  <c r="D1939" i="10" a="1"/>
  <c r="D1939" i="10" s="1"/>
  <c r="E1939" i="10" a="1"/>
  <c r="E1939" i="10" s="1"/>
  <c r="I1938" i="10"/>
  <c r="J1939" i="10"/>
  <c r="A882" i="1" l="1"/>
  <c r="D883" i="1"/>
  <c r="D92" i="1"/>
  <c r="A91" i="1"/>
  <c r="P1937" i="10"/>
  <c r="M1937" i="10" a="1"/>
  <c r="M1937" i="10" s="1"/>
  <c r="L1937" i="10" s="1"/>
  <c r="K1937" i="10" s="1"/>
  <c r="N1938" i="10"/>
  <c r="I1939" i="10"/>
  <c r="J1940" i="10"/>
  <c r="B1941" i="10"/>
  <c r="E1940" i="10" a="1"/>
  <c r="E1940" i="10" s="1"/>
  <c r="C1940" i="10" a="1"/>
  <c r="C1940" i="10" s="1"/>
  <c r="D1940" i="10" a="1"/>
  <c r="D1940" i="10" s="1"/>
  <c r="D93" i="1" l="1"/>
  <c r="A92" i="1"/>
  <c r="D884" i="1"/>
  <c r="A883" i="1"/>
  <c r="M1938" i="10" a="1"/>
  <c r="M1938" i="10" s="1"/>
  <c r="L1938" i="10" s="1"/>
  <c r="K1938" i="10" s="1"/>
  <c r="P1938" i="10"/>
  <c r="N1939" i="10"/>
  <c r="J1941" i="10"/>
  <c r="I1940" i="10"/>
  <c r="B1942" i="10"/>
  <c r="C1941" i="10" a="1"/>
  <c r="C1941" i="10" s="1"/>
  <c r="D1941" i="10" a="1"/>
  <c r="D1941" i="10" s="1"/>
  <c r="E1941" i="10" a="1"/>
  <c r="E1941" i="10" s="1"/>
  <c r="D885" i="1" l="1"/>
  <c r="A884" i="1"/>
  <c r="D94" i="1"/>
  <c r="A93" i="1"/>
  <c r="N1940" i="10"/>
  <c r="M1939" i="10" a="1"/>
  <c r="M1939" i="10" s="1"/>
  <c r="L1939" i="10" s="1"/>
  <c r="K1939" i="10" s="1"/>
  <c r="P1939" i="10"/>
  <c r="I1941" i="10"/>
  <c r="J1942" i="10"/>
  <c r="B1943" i="10"/>
  <c r="C1942" i="10" a="1"/>
  <c r="C1942" i="10" s="1"/>
  <c r="D1942" i="10" a="1"/>
  <c r="D1942" i="10" s="1"/>
  <c r="E1942" i="10" a="1"/>
  <c r="E1942" i="10" s="1"/>
  <c r="A94" i="1" l="1"/>
  <c r="D95" i="1"/>
  <c r="D886" i="1"/>
  <c r="A885" i="1"/>
  <c r="N1941" i="10"/>
  <c r="P1940" i="10"/>
  <c r="M1940" i="10" a="1"/>
  <c r="M1940" i="10" s="1"/>
  <c r="L1940" i="10" s="1"/>
  <c r="K1940" i="10" s="1"/>
  <c r="B1944" i="10"/>
  <c r="D1943" i="10" a="1"/>
  <c r="D1943" i="10" s="1"/>
  <c r="E1943" i="10" a="1"/>
  <c r="E1943" i="10" s="1"/>
  <c r="C1943" i="10" a="1"/>
  <c r="C1943" i="10" s="1"/>
  <c r="J1943" i="10"/>
  <c r="I1942" i="10"/>
  <c r="A886" i="1" l="1"/>
  <c r="D887" i="1"/>
  <c r="A95" i="1"/>
  <c r="D96" i="1"/>
  <c r="N1942" i="10"/>
  <c r="P1941" i="10"/>
  <c r="M1941" i="10" a="1"/>
  <c r="M1941" i="10" s="1"/>
  <c r="L1941" i="10" s="1"/>
  <c r="K1941" i="10" s="1"/>
  <c r="J1944" i="10"/>
  <c r="I1943" i="10"/>
  <c r="B1945" i="10"/>
  <c r="C1944" i="10" a="1"/>
  <c r="C1944" i="10" s="1"/>
  <c r="D1944" i="10" a="1"/>
  <c r="D1944" i="10" s="1"/>
  <c r="E1944" i="10" a="1"/>
  <c r="E1944" i="10" s="1"/>
  <c r="D97" i="1" l="1"/>
  <c r="A96" i="1"/>
  <c r="A887" i="1"/>
  <c r="D888" i="1"/>
  <c r="N1943" i="10"/>
  <c r="M1942" i="10" a="1"/>
  <c r="M1942" i="10" s="1"/>
  <c r="L1942" i="10" s="1"/>
  <c r="K1942" i="10" s="1"/>
  <c r="P1942" i="10"/>
  <c r="I1944" i="10"/>
  <c r="J1945" i="10"/>
  <c r="B1946" i="10"/>
  <c r="E1945" i="10" a="1"/>
  <c r="E1945" i="10" s="1"/>
  <c r="C1945" i="10" a="1"/>
  <c r="C1945" i="10" s="1"/>
  <c r="D1945" i="10" a="1"/>
  <c r="D1945" i="10" s="1"/>
  <c r="D889" i="1" l="1"/>
  <c r="A888" i="1"/>
  <c r="D98" i="1"/>
  <c r="A97" i="1"/>
  <c r="N1944" i="10"/>
  <c r="M1943" i="10" a="1"/>
  <c r="M1943" i="10" s="1"/>
  <c r="L1943" i="10" s="1"/>
  <c r="K1943" i="10" s="1"/>
  <c r="P1943" i="10"/>
  <c r="J1946" i="10"/>
  <c r="I1945" i="10"/>
  <c r="B1947" i="10"/>
  <c r="D1946" i="10" a="1"/>
  <c r="D1946" i="10" s="1"/>
  <c r="E1946" i="10" a="1"/>
  <c r="E1946" i="10" s="1"/>
  <c r="C1946" i="10" a="1"/>
  <c r="C1946" i="10" s="1"/>
  <c r="D99" i="1" l="1"/>
  <c r="A98" i="1"/>
  <c r="D890" i="1"/>
  <c r="A889" i="1"/>
  <c r="N1945" i="10"/>
  <c r="P1944" i="10"/>
  <c r="M1944" i="10" a="1"/>
  <c r="M1944" i="10" s="1"/>
  <c r="L1944" i="10" s="1"/>
  <c r="K1944" i="10" s="1"/>
  <c r="I1946" i="10"/>
  <c r="J1947" i="10"/>
  <c r="B1948" i="10"/>
  <c r="C1947" i="10" a="1"/>
  <c r="C1947" i="10" s="1"/>
  <c r="D1947" i="10" a="1"/>
  <c r="D1947" i="10" s="1"/>
  <c r="E1947" i="10" a="1"/>
  <c r="E1947" i="10" s="1"/>
  <c r="D891" i="1" l="1"/>
  <c r="A890" i="1"/>
  <c r="A99" i="1"/>
  <c r="D100" i="1"/>
  <c r="N1946" i="10"/>
  <c r="P1945" i="10"/>
  <c r="M1945" i="10" a="1"/>
  <c r="M1945" i="10" s="1"/>
  <c r="L1945" i="10" s="1"/>
  <c r="K1945" i="10" s="1"/>
  <c r="B1949" i="10"/>
  <c r="E1948" i="10" a="1"/>
  <c r="E1948" i="10" s="1"/>
  <c r="C1948" i="10" a="1"/>
  <c r="C1948" i="10" s="1"/>
  <c r="D1948" i="10" a="1"/>
  <c r="D1948" i="10" s="1"/>
  <c r="I1947" i="10"/>
  <c r="J1948" i="10"/>
  <c r="D101" i="1" l="1"/>
  <c r="A100" i="1"/>
  <c r="D892" i="1"/>
  <c r="A891" i="1"/>
  <c r="N1947" i="10"/>
  <c r="P1946" i="10"/>
  <c r="M1946" i="10" a="1"/>
  <c r="M1946" i="10" s="1"/>
  <c r="L1946" i="10" s="1"/>
  <c r="K1946" i="10" s="1"/>
  <c r="J1949" i="10"/>
  <c r="I1948" i="10"/>
  <c r="B1950" i="10"/>
  <c r="C1949" i="10" a="1"/>
  <c r="C1949" i="10" s="1"/>
  <c r="D1949" i="10" a="1"/>
  <c r="D1949" i="10" s="1"/>
  <c r="E1949" i="10" a="1"/>
  <c r="E1949" i="10" s="1"/>
  <c r="D893" i="1" l="1"/>
  <c r="A892" i="1"/>
  <c r="A101" i="1"/>
  <c r="D102" i="1"/>
  <c r="N1948" i="10"/>
  <c r="M1947" i="10" a="1"/>
  <c r="M1947" i="10" s="1"/>
  <c r="L1947" i="10" s="1"/>
  <c r="K1947" i="10" s="1"/>
  <c r="P1947" i="10"/>
  <c r="I1949" i="10"/>
  <c r="J1950" i="10"/>
  <c r="B1951" i="10"/>
  <c r="C1950" i="10" a="1"/>
  <c r="C1950" i="10" s="1"/>
  <c r="D1950" i="10" a="1"/>
  <c r="D1950" i="10" s="1"/>
  <c r="E1950" i="10" a="1"/>
  <c r="E1950" i="10" s="1"/>
  <c r="D103" i="1" l="1"/>
  <c r="A102" i="1"/>
  <c r="D894" i="1"/>
  <c r="A893" i="1"/>
  <c r="N1949" i="10"/>
  <c r="P1948" i="10"/>
  <c r="M1948" i="10" a="1"/>
  <c r="M1948" i="10" s="1"/>
  <c r="L1948" i="10" s="1"/>
  <c r="K1948" i="10" s="1"/>
  <c r="J1951" i="10"/>
  <c r="I1950" i="10"/>
  <c r="B1952" i="10"/>
  <c r="D1951" i="10" a="1"/>
  <c r="D1951" i="10" s="1"/>
  <c r="E1951" i="10" a="1"/>
  <c r="E1951" i="10" s="1"/>
  <c r="C1951" i="10" a="1"/>
  <c r="C1951" i="10" s="1"/>
  <c r="D895" i="1" l="1"/>
  <c r="A894" i="1"/>
  <c r="D104" i="1"/>
  <c r="A103" i="1"/>
  <c r="N1950" i="10"/>
  <c r="P1949" i="10"/>
  <c r="M1949" i="10" a="1"/>
  <c r="M1949" i="10" s="1"/>
  <c r="L1949" i="10" s="1"/>
  <c r="K1949" i="10" s="1"/>
  <c r="J1952" i="10"/>
  <c r="I1951" i="10"/>
  <c r="B1953" i="10"/>
  <c r="C1952" i="10" a="1"/>
  <c r="C1952" i="10" s="1"/>
  <c r="D1952" i="10" a="1"/>
  <c r="D1952" i="10" s="1"/>
  <c r="E1952" i="10" a="1"/>
  <c r="E1952" i="10" s="1"/>
  <c r="D105" i="1" l="1"/>
  <c r="A104" i="1"/>
  <c r="D896" i="1"/>
  <c r="A895" i="1"/>
  <c r="N1951" i="10"/>
  <c r="P1950" i="10"/>
  <c r="M1950" i="10" a="1"/>
  <c r="M1950" i="10" s="1"/>
  <c r="L1950" i="10" s="1"/>
  <c r="K1950" i="10" s="1"/>
  <c r="B1954" i="10"/>
  <c r="E1953" i="10" a="1"/>
  <c r="E1953" i="10" s="1"/>
  <c r="C1953" i="10" a="1"/>
  <c r="C1953" i="10" s="1"/>
  <c r="D1953" i="10" a="1"/>
  <c r="D1953" i="10" s="1"/>
  <c r="I1952" i="10"/>
  <c r="J1953" i="10"/>
  <c r="D897" i="1" l="1"/>
  <c r="A896" i="1"/>
  <c r="A105" i="1"/>
  <c r="D106" i="1"/>
  <c r="N1952" i="10"/>
  <c r="M1951" i="10" a="1"/>
  <c r="M1951" i="10" s="1"/>
  <c r="L1951" i="10" s="1"/>
  <c r="K1951" i="10" s="1"/>
  <c r="P1951" i="10"/>
  <c r="J1954" i="10"/>
  <c r="I1953" i="10"/>
  <c r="B1955" i="10"/>
  <c r="D1954" i="10" a="1"/>
  <c r="D1954" i="10" s="1"/>
  <c r="E1954" i="10" a="1"/>
  <c r="E1954" i="10" s="1"/>
  <c r="C1954" i="10" a="1"/>
  <c r="C1954" i="10" s="1"/>
  <c r="A106" i="1" l="1"/>
  <c r="D107" i="1"/>
  <c r="D898" i="1"/>
  <c r="A897" i="1"/>
  <c r="N1953" i="10"/>
  <c r="P1952" i="10"/>
  <c r="M1952" i="10" a="1"/>
  <c r="M1952" i="10" s="1"/>
  <c r="L1952" i="10" s="1"/>
  <c r="K1952" i="10" s="1"/>
  <c r="I1954" i="10"/>
  <c r="J1955" i="10"/>
  <c r="B1956" i="10"/>
  <c r="C1955" i="10" a="1"/>
  <c r="C1955" i="10" s="1"/>
  <c r="D1955" i="10" a="1"/>
  <c r="D1955" i="10" s="1"/>
  <c r="E1955" i="10" a="1"/>
  <c r="E1955" i="10" s="1"/>
  <c r="D899" i="1" l="1"/>
  <c r="A898" i="1"/>
  <c r="D108" i="1"/>
  <c r="A107" i="1"/>
  <c r="N1954" i="10"/>
  <c r="P1953" i="10"/>
  <c r="M1953" i="10" a="1"/>
  <c r="M1953" i="10" s="1"/>
  <c r="L1953" i="10" s="1"/>
  <c r="K1953" i="10" s="1"/>
  <c r="B1957" i="10"/>
  <c r="E1956" i="10" a="1"/>
  <c r="E1956" i="10" s="1"/>
  <c r="C1956" i="10" a="1"/>
  <c r="C1956" i="10" s="1"/>
  <c r="D1956" i="10" a="1"/>
  <c r="D1956" i="10" s="1"/>
  <c r="I1955" i="10"/>
  <c r="J1956" i="10"/>
  <c r="D109" i="1" l="1"/>
  <c r="A108" i="1"/>
  <c r="D900" i="1"/>
  <c r="A899" i="1"/>
  <c r="N1955" i="10"/>
  <c r="M1954" i="10" a="1"/>
  <c r="M1954" i="10" s="1"/>
  <c r="L1954" i="10" s="1"/>
  <c r="K1954" i="10" s="1"/>
  <c r="P1954" i="10"/>
  <c r="J1957" i="10"/>
  <c r="I1956" i="10"/>
  <c r="B1958" i="10"/>
  <c r="C1957" i="10" a="1"/>
  <c r="C1957" i="10" s="1"/>
  <c r="D1957" i="10" a="1"/>
  <c r="D1957" i="10" s="1"/>
  <c r="E1957" i="10" a="1"/>
  <c r="E1957" i="10" s="1"/>
  <c r="D901" i="1" l="1"/>
  <c r="A900" i="1"/>
  <c r="D110" i="1"/>
  <c r="A109" i="1"/>
  <c r="M1955" i="10" a="1"/>
  <c r="M1955" i="10" s="1"/>
  <c r="L1955" i="10" s="1"/>
  <c r="K1955" i="10" s="1"/>
  <c r="P1955" i="10"/>
  <c r="N1956" i="10"/>
  <c r="B1959" i="10"/>
  <c r="C1958" i="10" a="1"/>
  <c r="C1958" i="10" s="1"/>
  <c r="D1958" i="10" a="1"/>
  <c r="D1958" i="10" s="1"/>
  <c r="E1958" i="10" a="1"/>
  <c r="E1958" i="10" s="1"/>
  <c r="I1957" i="10"/>
  <c r="J1958" i="10"/>
  <c r="D111" i="1" l="1"/>
  <c r="A110" i="1"/>
  <c r="D902" i="1"/>
  <c r="A901" i="1"/>
  <c r="N1957" i="10"/>
  <c r="P1956" i="10"/>
  <c r="M1956" i="10" a="1"/>
  <c r="M1956" i="10" s="1"/>
  <c r="L1956" i="10" s="1"/>
  <c r="K1956" i="10" s="1"/>
  <c r="J1959" i="10"/>
  <c r="I1958" i="10"/>
  <c r="B1960" i="10"/>
  <c r="D1959" i="10" a="1"/>
  <c r="D1959" i="10" s="1"/>
  <c r="E1959" i="10" a="1"/>
  <c r="E1959" i="10" s="1"/>
  <c r="C1959" i="10" a="1"/>
  <c r="C1959" i="10" s="1"/>
  <c r="A902" i="1" l="1"/>
  <c r="D903" i="1"/>
  <c r="D112" i="1"/>
  <c r="A111" i="1"/>
  <c r="N1958" i="10"/>
  <c r="P1957" i="10"/>
  <c r="M1957" i="10" a="1"/>
  <c r="M1957" i="10" s="1"/>
  <c r="L1957" i="10" s="1"/>
  <c r="K1957" i="10" s="1"/>
  <c r="J1960" i="10"/>
  <c r="I1959" i="10"/>
  <c r="B1961" i="10"/>
  <c r="C1960" i="10" a="1"/>
  <c r="C1960" i="10" s="1"/>
  <c r="D1960" i="10" a="1"/>
  <c r="D1960" i="10" s="1"/>
  <c r="E1960" i="10" a="1"/>
  <c r="E1960" i="10" s="1"/>
  <c r="D113" i="1" l="1"/>
  <c r="A112" i="1"/>
  <c r="D904" i="1"/>
  <c r="A903" i="1"/>
  <c r="N1959" i="10"/>
  <c r="P1958" i="10"/>
  <c r="M1958" i="10" a="1"/>
  <c r="M1958" i="10" s="1"/>
  <c r="L1958" i="10" s="1"/>
  <c r="K1958" i="10" s="1"/>
  <c r="I1960" i="10"/>
  <c r="J1961" i="10"/>
  <c r="B1962" i="10"/>
  <c r="E1961" i="10" a="1"/>
  <c r="E1961" i="10" s="1"/>
  <c r="C1961" i="10" a="1"/>
  <c r="C1961" i="10" s="1"/>
  <c r="D1961" i="10" a="1"/>
  <c r="D1961" i="10" s="1"/>
  <c r="D905" i="1" l="1"/>
  <c r="A904" i="1"/>
  <c r="D114" i="1"/>
  <c r="A113" i="1"/>
  <c r="N1960" i="10"/>
  <c r="M1959" i="10" a="1"/>
  <c r="M1959" i="10" s="1"/>
  <c r="L1959" i="10" s="1"/>
  <c r="K1959" i="10" s="1"/>
  <c r="P1959" i="10"/>
  <c r="J1962" i="10"/>
  <c r="I1961" i="10"/>
  <c r="B1963" i="10"/>
  <c r="D1962" i="10" a="1"/>
  <c r="D1962" i="10" s="1"/>
  <c r="E1962" i="10" a="1"/>
  <c r="E1962" i="10" s="1"/>
  <c r="C1962" i="10" a="1"/>
  <c r="C1962" i="10" s="1"/>
  <c r="D115" i="1" l="1"/>
  <c r="A114" i="1"/>
  <c r="D906" i="1"/>
  <c r="A905" i="1"/>
  <c r="N1961" i="10"/>
  <c r="P1960" i="10"/>
  <c r="M1960" i="10" a="1"/>
  <c r="M1960" i="10" s="1"/>
  <c r="L1960" i="10" s="1"/>
  <c r="K1960" i="10" s="1"/>
  <c r="I1962" i="10"/>
  <c r="J1963" i="10"/>
  <c r="B1964" i="10"/>
  <c r="C1963" i="10" a="1"/>
  <c r="C1963" i="10" s="1"/>
  <c r="D1963" i="10" a="1"/>
  <c r="D1963" i="10" s="1"/>
  <c r="E1963" i="10" a="1"/>
  <c r="E1963" i="10" s="1"/>
  <c r="A906" i="1" l="1"/>
  <c r="D907" i="1"/>
  <c r="D116" i="1"/>
  <c r="A115" i="1"/>
  <c r="N1962" i="10"/>
  <c r="P1961" i="10"/>
  <c r="M1961" i="10" a="1"/>
  <c r="M1961" i="10" s="1"/>
  <c r="L1961" i="10" s="1"/>
  <c r="K1961" i="10" s="1"/>
  <c r="I1963" i="10"/>
  <c r="J1964" i="10"/>
  <c r="B1965" i="10"/>
  <c r="E1964" i="10" a="1"/>
  <c r="E1964" i="10" s="1"/>
  <c r="C1964" i="10" a="1"/>
  <c r="C1964" i="10" s="1"/>
  <c r="D1964" i="10" a="1"/>
  <c r="D1964" i="10" s="1"/>
  <c r="D117" i="1" l="1"/>
  <c r="A116" i="1"/>
  <c r="D908" i="1"/>
  <c r="A907" i="1"/>
  <c r="N1963" i="10"/>
  <c r="M1962" i="10" a="1"/>
  <c r="M1962" i="10" s="1"/>
  <c r="L1962" i="10" s="1"/>
  <c r="K1962" i="10" s="1"/>
  <c r="P1962" i="10"/>
  <c r="J1965" i="10"/>
  <c r="I1964" i="10"/>
  <c r="B1966" i="10"/>
  <c r="C1965" i="10" a="1"/>
  <c r="C1965" i="10" s="1"/>
  <c r="D1965" i="10" a="1"/>
  <c r="D1965" i="10" s="1"/>
  <c r="E1965" i="10" a="1"/>
  <c r="E1965" i="10" s="1"/>
  <c r="D909" i="1" l="1"/>
  <c r="A908" i="1"/>
  <c r="D118" i="1"/>
  <c r="A117" i="1"/>
  <c r="M1963" i="10" a="1"/>
  <c r="M1963" i="10" s="1"/>
  <c r="L1963" i="10" s="1"/>
  <c r="K1963" i="10" s="1"/>
  <c r="P1963" i="10"/>
  <c r="N1964" i="10"/>
  <c r="B1967" i="10"/>
  <c r="C1966" i="10" a="1"/>
  <c r="C1966" i="10" s="1"/>
  <c r="D1966" i="10" a="1"/>
  <c r="D1966" i="10" s="1"/>
  <c r="E1966" i="10" a="1"/>
  <c r="E1966" i="10" s="1"/>
  <c r="I1965" i="10"/>
  <c r="J1966" i="10"/>
  <c r="D119" i="1" l="1"/>
  <c r="A118" i="1"/>
  <c r="A909" i="1"/>
  <c r="D910" i="1"/>
  <c r="N1965" i="10"/>
  <c r="P1964" i="10"/>
  <c r="M1964" i="10" a="1"/>
  <c r="M1964" i="10" s="1"/>
  <c r="L1964" i="10" s="1"/>
  <c r="K1964" i="10" s="1"/>
  <c r="J1967" i="10"/>
  <c r="I1966" i="10"/>
  <c r="B1968" i="10"/>
  <c r="D1967" i="10" a="1"/>
  <c r="D1967" i="10" s="1"/>
  <c r="E1967" i="10" a="1"/>
  <c r="E1967" i="10" s="1"/>
  <c r="C1967" i="10" a="1"/>
  <c r="C1967" i="10" s="1"/>
  <c r="D911" i="1" l="1"/>
  <c r="A910" i="1"/>
  <c r="D120" i="1"/>
  <c r="A119" i="1"/>
  <c r="N1966" i="10"/>
  <c r="P1965" i="10"/>
  <c r="M1965" i="10" a="1"/>
  <c r="M1965" i="10" s="1"/>
  <c r="L1965" i="10" s="1"/>
  <c r="K1965" i="10" s="1"/>
  <c r="B1969" i="10"/>
  <c r="C1968" i="10" a="1"/>
  <c r="C1968" i="10" s="1"/>
  <c r="D1968" i="10" a="1"/>
  <c r="D1968" i="10" s="1"/>
  <c r="E1968" i="10" a="1"/>
  <c r="E1968" i="10" s="1"/>
  <c r="J1968" i="10"/>
  <c r="I1967" i="10"/>
  <c r="D121" i="1" l="1"/>
  <c r="A120" i="1"/>
  <c r="D912" i="1"/>
  <c r="A911" i="1"/>
  <c r="N1967" i="10"/>
  <c r="P1966" i="10"/>
  <c r="M1966" i="10" a="1"/>
  <c r="M1966" i="10" s="1"/>
  <c r="L1966" i="10" s="1"/>
  <c r="K1966" i="10" s="1"/>
  <c r="I1968" i="10"/>
  <c r="J1969" i="10"/>
  <c r="B1970" i="10"/>
  <c r="E1969" i="10" a="1"/>
  <c r="E1969" i="10" s="1"/>
  <c r="C1969" i="10" a="1"/>
  <c r="C1969" i="10" s="1"/>
  <c r="D1969" i="10" a="1"/>
  <c r="D1969" i="10" s="1"/>
  <c r="D913" i="1" l="1"/>
  <c r="A912" i="1"/>
  <c r="D122" i="1"/>
  <c r="A121" i="1"/>
  <c r="N1968" i="10"/>
  <c r="M1967" i="10" a="1"/>
  <c r="M1967" i="10" s="1"/>
  <c r="L1967" i="10" s="1"/>
  <c r="K1967" i="10" s="1"/>
  <c r="P1967" i="10"/>
  <c r="J1970" i="10"/>
  <c r="I1969" i="10"/>
  <c r="B1971" i="10"/>
  <c r="D1970" i="10" a="1"/>
  <c r="D1970" i="10" s="1"/>
  <c r="E1970" i="10" a="1"/>
  <c r="E1970" i="10" s="1"/>
  <c r="C1970" i="10" a="1"/>
  <c r="C1970" i="10" s="1"/>
  <c r="D123" i="1" l="1"/>
  <c r="A122" i="1"/>
  <c r="D914" i="1"/>
  <c r="A913" i="1"/>
  <c r="N1969" i="10"/>
  <c r="P1968" i="10"/>
  <c r="M1968" i="10" a="1"/>
  <c r="M1968" i="10" s="1"/>
  <c r="L1968" i="10" s="1"/>
  <c r="K1968" i="10" s="1"/>
  <c r="B1972" i="10"/>
  <c r="C1971" i="10" a="1"/>
  <c r="C1971" i="10" s="1"/>
  <c r="D1971" i="10" a="1"/>
  <c r="D1971" i="10" s="1"/>
  <c r="E1971" i="10" a="1"/>
  <c r="E1971" i="10" s="1"/>
  <c r="I1970" i="10"/>
  <c r="J1971" i="10"/>
  <c r="D915" i="1" l="1"/>
  <c r="A914" i="1"/>
  <c r="D124" i="1"/>
  <c r="A123" i="1"/>
  <c r="P1969" i="10"/>
  <c r="M1969" i="10" a="1"/>
  <c r="M1969" i="10" s="1"/>
  <c r="L1969" i="10" s="1"/>
  <c r="K1969" i="10" s="1"/>
  <c r="N1970" i="10"/>
  <c r="I1971" i="10"/>
  <c r="J1972" i="10"/>
  <c r="B1973" i="10"/>
  <c r="E1972" i="10" a="1"/>
  <c r="E1972" i="10" s="1"/>
  <c r="C1972" i="10" a="1"/>
  <c r="C1972" i="10" s="1"/>
  <c r="D1972" i="10" a="1"/>
  <c r="D1972" i="10" s="1"/>
  <c r="D125" i="1" l="1"/>
  <c r="A124" i="1"/>
  <c r="D916" i="1"/>
  <c r="A915" i="1"/>
  <c r="P1970" i="10"/>
  <c r="M1970" i="10" a="1"/>
  <c r="M1970" i="10" s="1"/>
  <c r="L1970" i="10" s="1"/>
  <c r="K1970" i="10" s="1"/>
  <c r="N1971" i="10"/>
  <c r="J1973" i="10"/>
  <c r="I1972" i="10"/>
  <c r="B1974" i="10"/>
  <c r="C1973" i="10" a="1"/>
  <c r="C1973" i="10" s="1"/>
  <c r="D1973" i="10" a="1"/>
  <c r="D1973" i="10" s="1"/>
  <c r="E1973" i="10" a="1"/>
  <c r="E1973" i="10" s="1"/>
  <c r="D917" i="1" l="1"/>
  <c r="A916" i="1"/>
  <c r="D126" i="1"/>
  <c r="A125" i="1"/>
  <c r="N1972" i="10"/>
  <c r="M1971" i="10" a="1"/>
  <c r="M1971" i="10" s="1"/>
  <c r="L1971" i="10" s="1"/>
  <c r="K1971" i="10" s="1"/>
  <c r="P1971" i="10"/>
  <c r="I1973" i="10"/>
  <c r="J1974" i="10"/>
  <c r="B1975" i="10"/>
  <c r="C1974" i="10" a="1"/>
  <c r="C1974" i="10" s="1"/>
  <c r="D1974" i="10" a="1"/>
  <c r="D1974" i="10" s="1"/>
  <c r="E1974" i="10" a="1"/>
  <c r="E1974" i="10" s="1"/>
  <c r="D127" i="1" l="1"/>
  <c r="A126" i="1"/>
  <c r="D918" i="1"/>
  <c r="A917" i="1"/>
  <c r="N1973" i="10"/>
  <c r="P1972" i="10"/>
  <c r="M1972" i="10" a="1"/>
  <c r="M1972" i="10" s="1"/>
  <c r="L1972" i="10" s="1"/>
  <c r="K1972" i="10" s="1"/>
  <c r="B1976" i="10"/>
  <c r="D1975" i="10" a="1"/>
  <c r="D1975" i="10" s="1"/>
  <c r="E1975" i="10" a="1"/>
  <c r="E1975" i="10" s="1"/>
  <c r="C1975" i="10" a="1"/>
  <c r="C1975" i="10" s="1"/>
  <c r="J1975" i="10"/>
  <c r="I1974" i="10"/>
  <c r="D919" i="1" l="1"/>
  <c r="A918" i="1"/>
  <c r="D128" i="1"/>
  <c r="A127" i="1"/>
  <c r="N1974" i="10"/>
  <c r="P1973" i="10"/>
  <c r="M1973" i="10" a="1"/>
  <c r="M1973" i="10" s="1"/>
  <c r="L1973" i="10" s="1"/>
  <c r="K1973" i="10" s="1"/>
  <c r="J1976" i="10"/>
  <c r="I1975" i="10"/>
  <c r="B1977" i="10"/>
  <c r="C1976" i="10" a="1"/>
  <c r="C1976" i="10" s="1"/>
  <c r="D1976" i="10" a="1"/>
  <c r="D1976" i="10" s="1"/>
  <c r="E1976" i="10" a="1"/>
  <c r="E1976" i="10" s="1"/>
  <c r="D129" i="1" l="1"/>
  <c r="A128" i="1"/>
  <c r="D920" i="1"/>
  <c r="A919" i="1"/>
  <c r="M1974" i="10" a="1"/>
  <c r="M1974" i="10" s="1"/>
  <c r="L1974" i="10" s="1"/>
  <c r="K1974" i="10" s="1"/>
  <c r="P1974" i="10"/>
  <c r="N1975" i="10"/>
  <c r="I1976" i="10"/>
  <c r="J1977" i="10"/>
  <c r="B1978" i="10"/>
  <c r="E1977" i="10" a="1"/>
  <c r="E1977" i="10" s="1"/>
  <c r="C1977" i="10" a="1"/>
  <c r="C1977" i="10" s="1"/>
  <c r="D1977" i="10" a="1"/>
  <c r="D1977" i="10" s="1"/>
  <c r="D921" i="1" l="1"/>
  <c r="A920" i="1"/>
  <c r="D130" i="1"/>
  <c r="A129" i="1"/>
  <c r="N1976" i="10"/>
  <c r="M1975" i="10" a="1"/>
  <c r="M1975" i="10" s="1"/>
  <c r="L1975" i="10" s="1"/>
  <c r="K1975" i="10" s="1"/>
  <c r="P1975" i="10"/>
  <c r="J1978" i="10"/>
  <c r="I1977" i="10"/>
  <c r="B1979" i="10"/>
  <c r="D1978" i="10" a="1"/>
  <c r="D1978" i="10" s="1"/>
  <c r="E1978" i="10" a="1"/>
  <c r="E1978" i="10" s="1"/>
  <c r="C1978" i="10" a="1"/>
  <c r="C1978" i="10" s="1"/>
  <c r="D131" i="1" l="1"/>
  <c r="A130" i="1"/>
  <c r="D922" i="1"/>
  <c r="A921" i="1"/>
  <c r="N1977" i="10"/>
  <c r="P1976" i="10"/>
  <c r="M1976" i="10" a="1"/>
  <c r="M1976" i="10" s="1"/>
  <c r="L1976" i="10" s="1"/>
  <c r="K1976" i="10" s="1"/>
  <c r="B1980" i="10"/>
  <c r="C1979" i="10" a="1"/>
  <c r="C1979" i="10" s="1"/>
  <c r="D1979" i="10" a="1"/>
  <c r="D1979" i="10" s="1"/>
  <c r="E1979" i="10" a="1"/>
  <c r="E1979" i="10" s="1"/>
  <c r="I1978" i="10"/>
  <c r="J1979" i="10"/>
  <c r="D923" i="1" l="1"/>
  <c r="A922" i="1"/>
  <c r="D132" i="1"/>
  <c r="A131" i="1"/>
  <c r="P1977" i="10"/>
  <c r="M1977" i="10" a="1"/>
  <c r="M1977" i="10" s="1"/>
  <c r="L1977" i="10" s="1"/>
  <c r="K1977" i="10" s="1"/>
  <c r="N1978" i="10"/>
  <c r="I1979" i="10"/>
  <c r="J1980" i="10"/>
  <c r="B1981" i="10"/>
  <c r="E1980" i="10" a="1"/>
  <c r="E1980" i="10" s="1"/>
  <c r="C1980" i="10" a="1"/>
  <c r="C1980" i="10" s="1"/>
  <c r="D1980" i="10" a="1"/>
  <c r="D1980" i="10" s="1"/>
  <c r="D133" i="1" l="1"/>
  <c r="A132" i="1"/>
  <c r="A923" i="1"/>
  <c r="D924" i="1"/>
  <c r="P1978" i="10"/>
  <c r="M1978" i="10" a="1"/>
  <c r="M1978" i="10" s="1"/>
  <c r="L1978" i="10" s="1"/>
  <c r="K1978" i="10" s="1"/>
  <c r="N1979" i="10"/>
  <c r="J1981" i="10"/>
  <c r="I1980" i="10"/>
  <c r="B1982" i="10"/>
  <c r="C1981" i="10" a="1"/>
  <c r="C1981" i="10" s="1"/>
  <c r="D1981" i="10" a="1"/>
  <c r="D1981" i="10" s="1"/>
  <c r="E1981" i="10" a="1"/>
  <c r="E1981" i="10" s="1"/>
  <c r="D925" i="1" l="1"/>
  <c r="A924" i="1"/>
  <c r="D134" i="1"/>
  <c r="A133" i="1"/>
  <c r="M1979" i="10" a="1"/>
  <c r="M1979" i="10" s="1"/>
  <c r="L1979" i="10" s="1"/>
  <c r="K1979" i="10" s="1"/>
  <c r="P1979" i="10"/>
  <c r="N1980" i="10"/>
  <c r="B1983" i="10"/>
  <c r="C1982" i="10" a="1"/>
  <c r="C1982" i="10" s="1"/>
  <c r="D1982" i="10" a="1"/>
  <c r="D1982" i="10" s="1"/>
  <c r="E1982" i="10" a="1"/>
  <c r="E1982" i="10" s="1"/>
  <c r="I1981" i="10"/>
  <c r="J1982" i="10"/>
  <c r="D135" i="1" l="1"/>
  <c r="A134" i="1"/>
  <c r="A925" i="1"/>
  <c r="D926" i="1"/>
  <c r="N1981" i="10"/>
  <c r="P1980" i="10"/>
  <c r="M1980" i="10" a="1"/>
  <c r="M1980" i="10" s="1"/>
  <c r="L1980" i="10" s="1"/>
  <c r="K1980" i="10" s="1"/>
  <c r="J1983" i="10"/>
  <c r="I1982" i="10"/>
  <c r="B1984" i="10"/>
  <c r="D1983" i="10" a="1"/>
  <c r="D1983" i="10" s="1"/>
  <c r="E1983" i="10" a="1"/>
  <c r="E1983" i="10" s="1"/>
  <c r="C1983" i="10" a="1"/>
  <c r="C1983" i="10" s="1"/>
  <c r="D927" i="1" l="1"/>
  <c r="A926" i="1"/>
  <c r="D136" i="1"/>
  <c r="A135" i="1"/>
  <c r="N1982" i="10"/>
  <c r="P1981" i="10"/>
  <c r="M1981" i="10" a="1"/>
  <c r="M1981" i="10" s="1"/>
  <c r="L1981" i="10" s="1"/>
  <c r="K1981" i="10" s="1"/>
  <c r="B1985" i="10"/>
  <c r="C1984" i="10" a="1"/>
  <c r="C1984" i="10" s="1"/>
  <c r="D1984" i="10" a="1"/>
  <c r="D1984" i="10" s="1"/>
  <c r="E1984" i="10" a="1"/>
  <c r="E1984" i="10" s="1"/>
  <c r="J1984" i="10"/>
  <c r="I1983" i="10"/>
  <c r="D137" i="1" l="1"/>
  <c r="A136" i="1"/>
  <c r="A927" i="1"/>
  <c r="D928" i="1"/>
  <c r="N1983" i="10"/>
  <c r="M1982" i="10" a="1"/>
  <c r="M1982" i="10" s="1"/>
  <c r="L1982" i="10" s="1"/>
  <c r="K1982" i="10" s="1"/>
  <c r="P1982" i="10"/>
  <c r="I1984" i="10"/>
  <c r="J1985" i="10"/>
  <c r="B1986" i="10"/>
  <c r="E1985" i="10" a="1"/>
  <c r="E1985" i="10" s="1"/>
  <c r="C1985" i="10" a="1"/>
  <c r="C1985" i="10" s="1"/>
  <c r="D1985" i="10" a="1"/>
  <c r="D1985" i="10" s="1"/>
  <c r="A928" i="1" l="1"/>
  <c r="D929" i="1"/>
  <c r="D138" i="1"/>
  <c r="A137" i="1"/>
  <c r="N1984" i="10"/>
  <c r="M1983" i="10" a="1"/>
  <c r="M1983" i="10" s="1"/>
  <c r="L1983" i="10" s="1"/>
  <c r="K1983" i="10" s="1"/>
  <c r="P1983" i="10"/>
  <c r="J1986" i="10"/>
  <c r="I1985" i="10"/>
  <c r="B1987" i="10"/>
  <c r="D1986" i="10" a="1"/>
  <c r="D1986" i="10" s="1"/>
  <c r="E1986" i="10" a="1"/>
  <c r="E1986" i="10" s="1"/>
  <c r="C1986" i="10" a="1"/>
  <c r="C1986" i="10" s="1"/>
  <c r="D139" i="1" l="1"/>
  <c r="A138" i="1"/>
  <c r="A929" i="1"/>
  <c r="D930" i="1"/>
  <c r="N1985" i="10"/>
  <c r="P1984" i="10"/>
  <c r="M1984" i="10" a="1"/>
  <c r="M1984" i="10" s="1"/>
  <c r="L1984" i="10" s="1"/>
  <c r="K1984" i="10" s="1"/>
  <c r="B1988" i="10"/>
  <c r="C1987" i="10" a="1"/>
  <c r="C1987" i="10" s="1"/>
  <c r="D1987" i="10" a="1"/>
  <c r="D1987" i="10" s="1"/>
  <c r="E1987" i="10" a="1"/>
  <c r="E1987" i="10" s="1"/>
  <c r="I1986" i="10"/>
  <c r="J1987" i="10"/>
  <c r="D931" i="1" l="1"/>
  <c r="A930" i="1"/>
  <c r="D140" i="1"/>
  <c r="A139" i="1"/>
  <c r="P1985" i="10"/>
  <c r="M1985" i="10" a="1"/>
  <c r="M1985" i="10" s="1"/>
  <c r="L1985" i="10" s="1"/>
  <c r="K1985" i="10" s="1"/>
  <c r="N1986" i="10"/>
  <c r="I1987" i="10"/>
  <c r="J1988" i="10"/>
  <c r="B1989" i="10"/>
  <c r="E1988" i="10" a="1"/>
  <c r="E1988" i="10" s="1"/>
  <c r="C1988" i="10" a="1"/>
  <c r="C1988" i="10" s="1"/>
  <c r="D1988" i="10" a="1"/>
  <c r="D1988" i="10" s="1"/>
  <c r="D141" i="1" l="1"/>
  <c r="A140" i="1"/>
  <c r="A931" i="1"/>
  <c r="D932" i="1"/>
  <c r="N1987" i="10"/>
  <c r="P1986" i="10"/>
  <c r="M1986" i="10" a="1"/>
  <c r="M1986" i="10" s="1"/>
  <c r="L1986" i="10" s="1"/>
  <c r="K1986" i="10" s="1"/>
  <c r="J1989" i="10"/>
  <c r="I1988" i="10"/>
  <c r="B1990" i="10"/>
  <c r="C1989" i="10" a="1"/>
  <c r="C1989" i="10" s="1"/>
  <c r="D1989" i="10" a="1"/>
  <c r="D1989" i="10" s="1"/>
  <c r="E1989" i="10" a="1"/>
  <c r="E1989" i="10" s="1"/>
  <c r="A932" i="1" l="1"/>
  <c r="D933" i="1"/>
  <c r="D142" i="1"/>
  <c r="A141" i="1"/>
  <c r="N1988" i="10"/>
  <c r="M1987" i="10" a="1"/>
  <c r="M1987" i="10" s="1"/>
  <c r="L1987" i="10" s="1"/>
  <c r="K1987" i="10" s="1"/>
  <c r="P1987" i="10"/>
  <c r="I1989" i="10"/>
  <c r="J1990" i="10"/>
  <c r="B1991" i="10"/>
  <c r="C1990" i="10" a="1"/>
  <c r="C1990" i="10" s="1"/>
  <c r="D1990" i="10" a="1"/>
  <c r="D1990" i="10" s="1"/>
  <c r="E1990" i="10" a="1"/>
  <c r="E1990" i="10" s="1"/>
  <c r="D143" i="1" l="1"/>
  <c r="A142" i="1"/>
  <c r="A933" i="1"/>
  <c r="D934" i="1"/>
  <c r="N1989" i="10"/>
  <c r="P1988" i="10"/>
  <c r="M1988" i="10" a="1"/>
  <c r="M1988" i="10" s="1"/>
  <c r="L1988" i="10" s="1"/>
  <c r="K1988" i="10" s="1"/>
  <c r="B1992" i="10"/>
  <c r="D1991" i="10" a="1"/>
  <c r="D1991" i="10" s="1"/>
  <c r="E1991" i="10" a="1"/>
  <c r="E1991" i="10" s="1"/>
  <c r="C1991" i="10" a="1"/>
  <c r="C1991" i="10" s="1"/>
  <c r="J1991" i="10"/>
  <c r="I1990" i="10"/>
  <c r="A934" i="1" l="1"/>
  <c r="D935" i="1"/>
  <c r="D144" i="1"/>
  <c r="A143" i="1"/>
  <c r="N1990" i="10"/>
  <c r="P1989" i="10"/>
  <c r="M1989" i="10" a="1"/>
  <c r="M1989" i="10" s="1"/>
  <c r="L1989" i="10" s="1"/>
  <c r="K1989" i="10" s="1"/>
  <c r="J1992" i="10"/>
  <c r="I1991" i="10"/>
  <c r="B1993" i="10"/>
  <c r="C1992" i="10" a="1"/>
  <c r="C1992" i="10" s="1"/>
  <c r="D1992" i="10" a="1"/>
  <c r="D1992" i="10" s="1"/>
  <c r="E1992" i="10" a="1"/>
  <c r="E1992" i="10" s="1"/>
  <c r="D145" i="1" l="1"/>
  <c r="A144" i="1"/>
  <c r="A935" i="1"/>
  <c r="D936" i="1"/>
  <c r="M1990" i="10" a="1"/>
  <c r="M1990" i="10" s="1"/>
  <c r="L1990" i="10" s="1"/>
  <c r="K1990" i="10" s="1"/>
  <c r="P1990" i="10"/>
  <c r="N1991" i="10"/>
  <c r="I1992" i="10"/>
  <c r="J1993" i="10"/>
  <c r="B1994" i="10"/>
  <c r="E1993" i="10" a="1"/>
  <c r="E1993" i="10" s="1"/>
  <c r="C1993" i="10" a="1"/>
  <c r="C1993" i="10" s="1"/>
  <c r="D1993" i="10" a="1"/>
  <c r="D1993" i="10" s="1"/>
  <c r="D937" i="1" l="1"/>
  <c r="A936" i="1"/>
  <c r="D146" i="1"/>
  <c r="A145" i="1"/>
  <c r="N1992" i="10"/>
  <c r="M1991" i="10" a="1"/>
  <c r="M1991" i="10" s="1"/>
  <c r="L1991" i="10" s="1"/>
  <c r="K1991" i="10" s="1"/>
  <c r="P1991" i="10"/>
  <c r="J1994" i="10"/>
  <c r="I1993" i="10"/>
  <c r="B1995" i="10"/>
  <c r="D1994" i="10" a="1"/>
  <c r="D1994" i="10" s="1"/>
  <c r="E1994" i="10" a="1"/>
  <c r="E1994" i="10" s="1"/>
  <c r="C1994" i="10" a="1"/>
  <c r="C1994" i="10" s="1"/>
  <c r="D147" i="1" l="1"/>
  <c r="A146" i="1"/>
  <c r="D938" i="1"/>
  <c r="A937" i="1"/>
  <c r="N1993" i="10"/>
  <c r="M1992" i="10" a="1"/>
  <c r="M1992" i="10" s="1"/>
  <c r="L1992" i="10" s="1"/>
  <c r="K1992" i="10" s="1"/>
  <c r="P1992" i="10"/>
  <c r="I1994" i="10"/>
  <c r="J1995" i="10"/>
  <c r="B1996" i="10"/>
  <c r="C1995" i="10" a="1"/>
  <c r="C1995" i="10" s="1"/>
  <c r="D1995" i="10" a="1"/>
  <c r="D1995" i="10" s="1"/>
  <c r="E1995" i="10" a="1"/>
  <c r="E1995" i="10" s="1"/>
  <c r="D939" i="1" l="1"/>
  <c r="A938" i="1"/>
  <c r="D148" i="1"/>
  <c r="A147" i="1"/>
  <c r="N1994" i="10"/>
  <c r="P1993" i="10"/>
  <c r="M1993" i="10" a="1"/>
  <c r="M1993" i="10" s="1"/>
  <c r="L1993" i="10" s="1"/>
  <c r="K1993" i="10" s="1"/>
  <c r="I1995" i="10"/>
  <c r="J1996" i="10"/>
  <c r="B1997" i="10"/>
  <c r="E1996" i="10" a="1"/>
  <c r="E1996" i="10" s="1"/>
  <c r="C1996" i="10" a="1"/>
  <c r="C1996" i="10" s="1"/>
  <c r="D1996" i="10" a="1"/>
  <c r="D1996" i="10" s="1"/>
  <c r="D149" i="1" l="1"/>
  <c r="A148" i="1"/>
  <c r="D940" i="1"/>
  <c r="A939" i="1"/>
  <c r="N1995" i="10"/>
  <c r="P1994" i="10"/>
  <c r="M1994" i="10" a="1"/>
  <c r="M1994" i="10" s="1"/>
  <c r="L1994" i="10" s="1"/>
  <c r="K1994" i="10" s="1"/>
  <c r="J1997" i="10"/>
  <c r="I1996" i="10"/>
  <c r="B1998" i="10"/>
  <c r="C1997" i="10" a="1"/>
  <c r="C1997" i="10" s="1"/>
  <c r="D1997" i="10" a="1"/>
  <c r="D1997" i="10" s="1"/>
  <c r="E1997" i="10" a="1"/>
  <c r="E1997" i="10" s="1"/>
  <c r="D941" i="1" l="1"/>
  <c r="A940" i="1"/>
  <c r="D150" i="1"/>
  <c r="A149" i="1"/>
  <c r="N1996" i="10"/>
  <c r="M1995" i="10" a="1"/>
  <c r="M1995" i="10" s="1"/>
  <c r="L1995" i="10" s="1"/>
  <c r="K1995" i="10" s="1"/>
  <c r="P1995" i="10"/>
  <c r="B1999" i="10"/>
  <c r="C1998" i="10" a="1"/>
  <c r="C1998" i="10" s="1"/>
  <c r="D1998" i="10" a="1"/>
  <c r="D1998" i="10" s="1"/>
  <c r="E1998" i="10" a="1"/>
  <c r="E1998" i="10" s="1"/>
  <c r="I1997" i="10"/>
  <c r="J1998" i="10"/>
  <c r="D151" i="1" l="1"/>
  <c r="A150" i="1"/>
  <c r="D942" i="1"/>
  <c r="A941" i="1"/>
  <c r="P1996" i="10"/>
  <c r="M1996" i="10" a="1"/>
  <c r="M1996" i="10" s="1"/>
  <c r="L1996" i="10" s="1"/>
  <c r="K1996" i="10" s="1"/>
  <c r="N1997" i="10"/>
  <c r="J1999" i="10"/>
  <c r="I1998" i="10"/>
  <c r="B2000" i="10"/>
  <c r="D1999" i="10" a="1"/>
  <c r="D1999" i="10" s="1"/>
  <c r="E1999" i="10" a="1"/>
  <c r="E1999" i="10" s="1"/>
  <c r="C1999" i="10" a="1"/>
  <c r="C1999" i="10" s="1"/>
  <c r="D943" i="1" l="1"/>
  <c r="A942" i="1"/>
  <c r="D152" i="1"/>
  <c r="A151" i="1"/>
  <c r="N1998" i="10"/>
  <c r="P1997" i="10"/>
  <c r="M1997" i="10" a="1"/>
  <c r="M1997" i="10" s="1"/>
  <c r="L1997" i="10" s="1"/>
  <c r="K1997" i="10" s="1"/>
  <c r="J2000" i="10"/>
  <c r="I1999" i="10"/>
  <c r="B2001" i="10"/>
  <c r="C2000" i="10" a="1"/>
  <c r="C2000" i="10" s="1"/>
  <c r="D2000" i="10" a="1"/>
  <c r="D2000" i="10" s="1"/>
  <c r="E2000" i="10" a="1"/>
  <c r="E2000" i="10" s="1"/>
  <c r="D153" i="1" l="1"/>
  <c r="A152" i="1"/>
  <c r="D944" i="1"/>
  <c r="A943" i="1"/>
  <c r="N1999" i="10"/>
  <c r="P1998" i="10"/>
  <c r="M1998" i="10" a="1"/>
  <c r="M1998" i="10" s="1"/>
  <c r="L1998" i="10" s="1"/>
  <c r="K1998" i="10" s="1"/>
  <c r="I2000" i="10"/>
  <c r="J2001" i="10"/>
  <c r="B2002" i="10"/>
  <c r="E2001" i="10" a="1"/>
  <c r="E2001" i="10" s="1"/>
  <c r="C2001" i="10" a="1"/>
  <c r="C2001" i="10" s="1"/>
  <c r="D2001" i="10" a="1"/>
  <c r="D2001" i="10" s="1"/>
  <c r="D945" i="1" l="1"/>
  <c r="A944" i="1"/>
  <c r="D154" i="1"/>
  <c r="A153" i="1"/>
  <c r="N2000" i="10"/>
  <c r="M1999" i="10" a="1"/>
  <c r="M1999" i="10" s="1"/>
  <c r="L1999" i="10" s="1"/>
  <c r="K1999" i="10" s="1"/>
  <c r="P1999" i="10"/>
  <c r="J2002" i="10"/>
  <c r="I2001" i="10"/>
  <c r="B2003" i="10"/>
  <c r="D2002" i="10" a="1"/>
  <c r="D2002" i="10" s="1"/>
  <c r="E2002" i="10" a="1"/>
  <c r="E2002" i="10" s="1"/>
  <c r="C2002" i="10" a="1"/>
  <c r="C2002" i="10" s="1"/>
  <c r="A154" i="1" l="1"/>
  <c r="D155" i="1"/>
  <c r="D946" i="1"/>
  <c r="A945" i="1"/>
  <c r="N2001" i="10"/>
  <c r="P2000" i="10"/>
  <c r="M2000" i="10" a="1"/>
  <c r="M2000" i="10" s="1"/>
  <c r="L2000" i="10" s="1"/>
  <c r="K2000" i="10" s="1"/>
  <c r="B2004" i="10"/>
  <c r="C2003" i="10" a="1"/>
  <c r="C2003" i="10" s="1"/>
  <c r="E2003" i="10" a="1"/>
  <c r="E2003" i="10" s="1"/>
  <c r="D2003" i="10" a="1"/>
  <c r="D2003" i="10" s="1"/>
  <c r="I2002" i="10"/>
  <c r="J2003" i="10"/>
  <c r="D947" i="1" l="1"/>
  <c r="A946" i="1"/>
  <c r="A155" i="1"/>
  <c r="D156" i="1"/>
  <c r="P2001" i="10"/>
  <c r="M2001" i="10" a="1"/>
  <c r="M2001" i="10" s="1"/>
  <c r="L2001" i="10" s="1"/>
  <c r="K2001" i="10" s="1"/>
  <c r="N2002" i="10"/>
  <c r="I2003" i="10"/>
  <c r="J2004" i="10"/>
  <c r="B2005" i="10"/>
  <c r="E2004" i="10" a="1"/>
  <c r="E2004" i="10" s="1"/>
  <c r="C2004" i="10" a="1"/>
  <c r="C2004" i="10" s="1"/>
  <c r="D2004" i="10" a="1"/>
  <c r="D2004" i="10" s="1"/>
  <c r="D157" i="1" l="1"/>
  <c r="A156" i="1"/>
  <c r="D948" i="1"/>
  <c r="A947" i="1"/>
  <c r="P2002" i="10"/>
  <c r="M2002" i="10" a="1"/>
  <c r="M2002" i="10" s="1"/>
  <c r="L2002" i="10" s="1"/>
  <c r="K2002" i="10" s="1"/>
  <c r="N2003" i="10"/>
  <c r="J2005" i="10"/>
  <c r="I2004" i="10"/>
  <c r="B2006" i="10"/>
  <c r="C2005" i="10" a="1"/>
  <c r="C2005" i="10" s="1"/>
  <c r="D2005" i="10" a="1"/>
  <c r="D2005" i="10" s="1"/>
  <c r="E2005" i="10" a="1"/>
  <c r="E2005" i="10" s="1"/>
  <c r="D949" i="1" l="1"/>
  <c r="A948" i="1"/>
  <c r="D158" i="1"/>
  <c r="A157" i="1"/>
  <c r="N2004" i="10"/>
  <c r="M2003" i="10" a="1"/>
  <c r="M2003" i="10" s="1"/>
  <c r="L2003" i="10" s="1"/>
  <c r="K2003" i="10" s="1"/>
  <c r="P2003" i="10"/>
  <c r="I2005" i="10"/>
  <c r="J2006" i="10"/>
  <c r="B2007" i="10"/>
  <c r="C2006" i="10" a="1"/>
  <c r="C2006" i="10" s="1"/>
  <c r="D2006" i="10" a="1"/>
  <c r="D2006" i="10" s="1"/>
  <c r="E2006" i="10" a="1"/>
  <c r="E2006" i="10" s="1"/>
  <c r="D159" i="1" l="1"/>
  <c r="A158" i="1"/>
  <c r="D950" i="1"/>
  <c r="A949" i="1"/>
  <c r="N2005" i="10"/>
  <c r="P2004" i="10"/>
  <c r="M2004" i="10" a="1"/>
  <c r="M2004" i="10" s="1"/>
  <c r="L2004" i="10" s="1"/>
  <c r="K2004" i="10" s="1"/>
  <c r="B2008" i="10"/>
  <c r="D2007" i="10" a="1"/>
  <c r="D2007" i="10" s="1"/>
  <c r="E2007" i="10" a="1"/>
  <c r="E2007" i="10" s="1"/>
  <c r="C2007" i="10" a="1"/>
  <c r="C2007" i="10" s="1"/>
  <c r="J2007" i="10"/>
  <c r="I2006" i="10"/>
  <c r="D951" i="1" l="1"/>
  <c r="A950" i="1"/>
  <c r="D160" i="1"/>
  <c r="A159" i="1"/>
  <c r="N2006" i="10"/>
  <c r="P2005" i="10"/>
  <c r="M2005" i="10" a="1"/>
  <c r="M2005" i="10" s="1"/>
  <c r="L2005" i="10" s="1"/>
  <c r="K2005" i="10" s="1"/>
  <c r="J2008" i="10"/>
  <c r="I2007" i="10"/>
  <c r="B2009" i="10"/>
  <c r="C2008" i="10" a="1"/>
  <c r="C2008" i="10" s="1"/>
  <c r="D2008" i="10" a="1"/>
  <c r="D2008" i="10" s="1"/>
  <c r="E2008" i="10" a="1"/>
  <c r="E2008" i="10" s="1"/>
  <c r="A160" i="1" l="1"/>
  <c r="D161" i="1"/>
  <c r="D952" i="1"/>
  <c r="A951" i="1"/>
  <c r="P2006" i="10"/>
  <c r="M2006" i="10" a="1"/>
  <c r="M2006" i="10" s="1"/>
  <c r="L2006" i="10" s="1"/>
  <c r="K2006" i="10" s="1"/>
  <c r="N2007" i="10"/>
  <c r="I2008" i="10"/>
  <c r="J2009" i="10"/>
  <c r="B2010" i="10"/>
  <c r="E2009" i="10" a="1"/>
  <c r="E2009" i="10" s="1"/>
  <c r="D2009" i="10" a="1"/>
  <c r="D2009" i="10" s="1"/>
  <c r="C2009" i="10" a="1"/>
  <c r="C2009" i="10" s="1"/>
  <c r="D953" i="1" l="1"/>
  <c r="A952" i="1"/>
  <c r="A161" i="1"/>
  <c r="D162" i="1"/>
  <c r="P2007" i="10"/>
  <c r="M2007" i="10" a="1"/>
  <c r="M2007" i="10" s="1"/>
  <c r="L2007" i="10" s="1"/>
  <c r="K2007" i="10" s="1"/>
  <c r="N2008" i="10"/>
  <c r="J2010" i="10"/>
  <c r="I2009" i="10"/>
  <c r="B2011" i="10"/>
  <c r="D2010" i="10" a="1"/>
  <c r="D2010" i="10" s="1"/>
  <c r="E2010" i="10" a="1"/>
  <c r="E2010" i="10" s="1"/>
  <c r="C2010" i="10" a="1"/>
  <c r="C2010" i="10" s="1"/>
  <c r="A162" i="1" l="1"/>
  <c r="D163" i="1"/>
  <c r="D954" i="1"/>
  <c r="A953" i="1"/>
  <c r="N2009" i="10"/>
  <c r="P2008" i="10"/>
  <c r="M2008" i="10" a="1"/>
  <c r="M2008" i="10" s="1"/>
  <c r="L2008" i="10" s="1"/>
  <c r="K2008" i="10" s="1"/>
  <c r="I2010" i="10"/>
  <c r="J2011" i="10"/>
  <c r="B2012" i="10"/>
  <c r="C2011" i="10" a="1"/>
  <c r="C2011" i="10" s="1"/>
  <c r="E2011" i="10" a="1"/>
  <c r="E2011" i="10" s="1"/>
  <c r="D2011" i="10" a="1"/>
  <c r="D2011" i="10" s="1"/>
  <c r="D955" i="1" l="1"/>
  <c r="A954" i="1"/>
  <c r="D164" i="1"/>
  <c r="A163" i="1"/>
  <c r="N2010" i="10"/>
  <c r="P2009" i="10"/>
  <c r="M2009" i="10" a="1"/>
  <c r="M2009" i="10" s="1"/>
  <c r="L2009" i="10" s="1"/>
  <c r="K2009" i="10" s="1"/>
  <c r="I2011" i="10"/>
  <c r="J2012" i="10"/>
  <c r="B2013" i="10"/>
  <c r="E2012" i="10" a="1"/>
  <c r="E2012" i="10" s="1"/>
  <c r="C2012" i="10" a="1"/>
  <c r="C2012" i="10" s="1"/>
  <c r="D2012" i="10" a="1"/>
  <c r="D2012" i="10" s="1"/>
  <c r="D165" i="1" l="1"/>
  <c r="A164" i="1"/>
  <c r="D956" i="1"/>
  <c r="A955" i="1"/>
  <c r="N2011" i="10"/>
  <c r="P2010" i="10"/>
  <c r="M2010" i="10" a="1"/>
  <c r="M2010" i="10" s="1"/>
  <c r="L2010" i="10" s="1"/>
  <c r="K2010" i="10" s="1"/>
  <c r="J2013" i="10"/>
  <c r="I2012" i="10"/>
  <c r="B2014" i="10"/>
  <c r="C2013" i="10" a="1"/>
  <c r="C2013" i="10" s="1"/>
  <c r="D2013" i="10" a="1"/>
  <c r="D2013" i="10" s="1"/>
  <c r="E2013" i="10" a="1"/>
  <c r="E2013" i="10" s="1"/>
  <c r="D957" i="1" l="1"/>
  <c r="A956" i="1"/>
  <c r="D166" i="1"/>
  <c r="A165" i="1"/>
  <c r="N2012" i="10"/>
  <c r="M2011" i="10" a="1"/>
  <c r="M2011" i="10" s="1"/>
  <c r="L2011" i="10" s="1"/>
  <c r="K2011" i="10" s="1"/>
  <c r="P2011" i="10"/>
  <c r="I2013" i="10"/>
  <c r="J2014" i="10"/>
  <c r="B2015" i="10"/>
  <c r="C2014" i="10" a="1"/>
  <c r="C2014" i="10" s="1"/>
  <c r="D2014" i="10" a="1"/>
  <c r="D2014" i="10" s="1"/>
  <c r="E2014" i="10" a="1"/>
  <c r="E2014" i="10" s="1"/>
  <c r="D167" i="1" l="1"/>
  <c r="A166" i="1"/>
  <c r="D958" i="1"/>
  <c r="A957" i="1"/>
  <c r="N2013" i="10"/>
  <c r="P2012" i="10"/>
  <c r="M2012" i="10" a="1"/>
  <c r="M2012" i="10" s="1"/>
  <c r="L2012" i="10" s="1"/>
  <c r="K2012" i="10" s="1"/>
  <c r="B2016" i="10"/>
  <c r="D2015" i="10" a="1"/>
  <c r="D2015" i="10" s="1"/>
  <c r="E2015" i="10" a="1"/>
  <c r="E2015" i="10" s="1"/>
  <c r="C2015" i="10" a="1"/>
  <c r="C2015" i="10" s="1"/>
  <c r="J2015" i="10"/>
  <c r="I2014" i="10"/>
  <c r="D959" i="1" l="1"/>
  <c r="A958" i="1"/>
  <c r="D168" i="1"/>
  <c r="A167" i="1"/>
  <c r="N2014" i="10"/>
  <c r="P2013" i="10"/>
  <c r="M2013" i="10" a="1"/>
  <c r="M2013" i="10" s="1"/>
  <c r="L2013" i="10" s="1"/>
  <c r="K2013" i="10" s="1"/>
  <c r="J2016" i="10"/>
  <c r="I2015" i="10"/>
  <c r="B2017" i="10"/>
  <c r="C2016" i="10" a="1"/>
  <c r="C2016" i="10" s="1"/>
  <c r="D2016" i="10" a="1"/>
  <c r="D2016" i="10" s="1"/>
  <c r="E2016" i="10" a="1"/>
  <c r="E2016" i="10" s="1"/>
  <c r="D169" i="1" l="1"/>
  <c r="A168" i="1"/>
  <c r="D960" i="1"/>
  <c r="A959" i="1"/>
  <c r="N2015" i="10"/>
  <c r="P2014" i="10"/>
  <c r="M2014" i="10" a="1"/>
  <c r="M2014" i="10" s="1"/>
  <c r="L2014" i="10" s="1"/>
  <c r="K2014" i="10" s="1"/>
  <c r="I2016" i="10"/>
  <c r="J2017" i="10"/>
  <c r="B2018" i="10"/>
  <c r="E2017" i="10" a="1"/>
  <c r="E2017" i="10" s="1"/>
  <c r="D2017" i="10" a="1"/>
  <c r="D2017" i="10" s="1"/>
  <c r="C2017" i="10" a="1"/>
  <c r="C2017" i="10" s="1"/>
  <c r="D961" i="1" l="1"/>
  <c r="A960" i="1"/>
  <c r="D170" i="1"/>
  <c r="A169" i="1"/>
  <c r="N2016" i="10"/>
  <c r="M2015" i="10" a="1"/>
  <c r="M2015" i="10" s="1"/>
  <c r="L2015" i="10" s="1"/>
  <c r="K2015" i="10" s="1"/>
  <c r="P2015" i="10"/>
  <c r="J2018" i="10"/>
  <c r="I2017" i="10"/>
  <c r="B2019" i="10"/>
  <c r="D2018" i="10" a="1"/>
  <c r="D2018" i="10" s="1"/>
  <c r="E2018" i="10" a="1"/>
  <c r="E2018" i="10" s="1"/>
  <c r="C2018" i="10" a="1"/>
  <c r="C2018" i="10" s="1"/>
  <c r="D171" i="1" l="1"/>
  <c r="A170" i="1"/>
  <c r="A961" i="1"/>
  <c r="D962" i="1"/>
  <c r="N2017" i="10"/>
  <c r="P2016" i="10"/>
  <c r="M2016" i="10" a="1"/>
  <c r="M2016" i="10" s="1"/>
  <c r="L2016" i="10" s="1"/>
  <c r="K2016" i="10" s="1"/>
  <c r="I2018" i="10"/>
  <c r="J2019" i="10"/>
  <c r="B2020" i="10"/>
  <c r="C2019" i="10" a="1"/>
  <c r="C2019" i="10" s="1"/>
  <c r="E2019" i="10" a="1"/>
  <c r="E2019" i="10" s="1"/>
  <c r="D2019" i="10" a="1"/>
  <c r="D2019" i="10" s="1"/>
  <c r="D963" i="1" l="1"/>
  <c r="A962" i="1"/>
  <c r="D172" i="1"/>
  <c r="A171" i="1"/>
  <c r="N2018" i="10"/>
  <c r="P2017" i="10"/>
  <c r="M2017" i="10" a="1"/>
  <c r="M2017" i="10" s="1"/>
  <c r="L2017" i="10" s="1"/>
  <c r="K2017" i="10" s="1"/>
  <c r="J2020" i="10"/>
  <c r="I2019" i="10"/>
  <c r="B2021" i="10"/>
  <c r="C2020" i="10" a="1"/>
  <c r="C2020" i="10" s="1"/>
  <c r="D2020" i="10" a="1"/>
  <c r="D2020" i="10" s="1"/>
  <c r="E2020" i="10" a="1"/>
  <c r="E2020" i="10" s="1"/>
  <c r="D173" i="1" l="1"/>
  <c r="A172" i="1"/>
  <c r="D964" i="1"/>
  <c r="A963" i="1"/>
  <c r="N2019" i="10"/>
  <c r="P2018" i="10"/>
  <c r="M2018" i="10" a="1"/>
  <c r="M2018" i="10" s="1"/>
  <c r="L2018" i="10" s="1"/>
  <c r="K2018" i="10" s="1"/>
  <c r="J2021" i="10"/>
  <c r="I2020" i="10"/>
  <c r="B2022" i="10"/>
  <c r="C2021" i="10" a="1"/>
  <c r="C2021" i="10" s="1"/>
  <c r="D2021" i="10" a="1"/>
  <c r="D2021" i="10" s="1"/>
  <c r="E2021" i="10" a="1"/>
  <c r="E2021" i="10" s="1"/>
  <c r="D965" i="1" l="1"/>
  <c r="A964" i="1"/>
  <c r="D174" i="1"/>
  <c r="A173" i="1"/>
  <c r="N2020" i="10"/>
  <c r="P2019" i="10"/>
  <c r="M2019" i="10" a="1"/>
  <c r="M2019" i="10" s="1"/>
  <c r="L2019" i="10" s="1"/>
  <c r="K2019" i="10" s="1"/>
  <c r="J2022" i="10"/>
  <c r="I2021" i="10"/>
  <c r="B2023" i="10"/>
  <c r="D2022" i="10" a="1"/>
  <c r="D2022" i="10" s="1"/>
  <c r="C2022" i="10" a="1"/>
  <c r="C2022" i="10" s="1"/>
  <c r="E2022" i="10" a="1"/>
  <c r="E2022" i="10" s="1"/>
  <c r="D175" i="1" l="1"/>
  <c r="A174" i="1"/>
  <c r="D966" i="1"/>
  <c r="A965" i="1"/>
  <c r="N2021" i="10"/>
  <c r="P2020" i="10"/>
  <c r="M2020" i="10" a="1"/>
  <c r="M2020" i="10" s="1"/>
  <c r="L2020" i="10" s="1"/>
  <c r="K2020" i="10" s="1"/>
  <c r="J2023" i="10"/>
  <c r="I2022" i="10"/>
  <c r="B2024" i="10"/>
  <c r="D2023" i="10" a="1"/>
  <c r="D2023" i="10" s="1"/>
  <c r="E2023" i="10" a="1"/>
  <c r="E2023" i="10" s="1"/>
  <c r="C2023" i="10" a="1"/>
  <c r="C2023" i="10" s="1"/>
  <c r="D967" i="1" l="1"/>
  <c r="A966" i="1"/>
  <c r="D176" i="1"/>
  <c r="A175" i="1"/>
  <c r="N2022" i="10"/>
  <c r="P2021" i="10"/>
  <c r="M2021" i="10" a="1"/>
  <c r="M2021" i="10" s="1"/>
  <c r="L2021" i="10" s="1"/>
  <c r="K2021" i="10" s="1"/>
  <c r="J2024" i="10"/>
  <c r="I2023" i="10"/>
  <c r="B2025" i="10"/>
  <c r="E2024" i="10" a="1"/>
  <c r="E2024" i="10" s="1"/>
  <c r="C2024" i="10" a="1"/>
  <c r="C2024" i="10" s="1"/>
  <c r="D2024" i="10" a="1"/>
  <c r="D2024" i="10" s="1"/>
  <c r="D177" i="1" l="1"/>
  <c r="A176" i="1"/>
  <c r="D968" i="1"/>
  <c r="A967" i="1"/>
  <c r="M2022" i="10" a="1"/>
  <c r="M2022" i="10" s="1"/>
  <c r="L2022" i="10" s="1"/>
  <c r="K2022" i="10" s="1"/>
  <c r="P2022" i="10"/>
  <c r="N2023" i="10"/>
  <c r="I2024" i="10"/>
  <c r="J2025" i="10"/>
  <c r="B2026" i="10"/>
  <c r="E2025" i="10" a="1"/>
  <c r="E2025" i="10" s="1"/>
  <c r="D2025" i="10" a="1"/>
  <c r="D2025" i="10" s="1"/>
  <c r="C2025" i="10" a="1"/>
  <c r="C2025" i="10" s="1"/>
  <c r="D969" i="1" l="1"/>
  <c r="A968" i="1"/>
  <c r="D178" i="1"/>
  <c r="A177" i="1"/>
  <c r="N2024" i="10"/>
  <c r="M2023" i="10" a="1"/>
  <c r="M2023" i="10" s="1"/>
  <c r="L2023" i="10" s="1"/>
  <c r="K2023" i="10" s="1"/>
  <c r="P2023" i="10"/>
  <c r="I2025" i="10"/>
  <c r="J2026" i="10"/>
  <c r="B2027" i="10"/>
  <c r="C2026" i="10" a="1"/>
  <c r="C2026" i="10" s="1"/>
  <c r="D2026" i="10" a="1"/>
  <c r="D2026" i="10" s="1"/>
  <c r="E2026" i="10" a="1"/>
  <c r="E2026" i="10" s="1"/>
  <c r="A178" i="1" l="1"/>
  <c r="D179" i="1"/>
  <c r="D970" i="1"/>
  <c r="A969" i="1"/>
  <c r="N2025" i="10"/>
  <c r="P2024" i="10"/>
  <c r="M2024" i="10" a="1"/>
  <c r="M2024" i="10" s="1"/>
  <c r="L2024" i="10" s="1"/>
  <c r="K2024" i="10" s="1"/>
  <c r="B2028" i="10"/>
  <c r="C2027" i="10" a="1"/>
  <c r="C2027" i="10" s="1"/>
  <c r="D2027" i="10" a="1"/>
  <c r="D2027" i="10" s="1"/>
  <c r="E2027" i="10" a="1"/>
  <c r="E2027" i="10" s="1"/>
  <c r="I2026" i="10"/>
  <c r="J2027" i="10"/>
  <c r="D971" i="1" l="1"/>
  <c r="A970" i="1"/>
  <c r="A179" i="1"/>
  <c r="D180" i="1"/>
  <c r="P2025" i="10"/>
  <c r="M2025" i="10" a="1"/>
  <c r="M2025" i="10" s="1"/>
  <c r="L2025" i="10" s="1"/>
  <c r="K2025" i="10" s="1"/>
  <c r="N2026" i="10"/>
  <c r="J2028" i="10"/>
  <c r="I2027" i="10"/>
  <c r="B2029" i="10"/>
  <c r="C2028" i="10" a="1"/>
  <c r="C2028" i="10" s="1"/>
  <c r="E2028" i="10" a="1"/>
  <c r="E2028" i="10" s="1"/>
  <c r="D2028" i="10" a="1"/>
  <c r="D2028" i="10" s="1"/>
  <c r="D181" i="1" l="1"/>
  <c r="A180" i="1"/>
  <c r="D972" i="1"/>
  <c r="A971" i="1"/>
  <c r="N2027" i="10"/>
  <c r="P2026" i="10"/>
  <c r="M2026" i="10" a="1"/>
  <c r="M2026" i="10" s="1"/>
  <c r="L2026" i="10" s="1"/>
  <c r="K2026" i="10" s="1"/>
  <c r="I2028" i="10"/>
  <c r="J2029" i="10"/>
  <c r="B2030" i="10"/>
  <c r="E2029" i="10" a="1"/>
  <c r="E2029" i="10" s="1"/>
  <c r="C2029" i="10" a="1"/>
  <c r="C2029" i="10" s="1"/>
  <c r="D2029" i="10" a="1"/>
  <c r="D2029" i="10" s="1"/>
  <c r="D973" i="1" l="1"/>
  <c r="A972" i="1"/>
  <c r="D182" i="1"/>
  <c r="A181" i="1"/>
  <c r="N2028" i="10"/>
  <c r="M2027" i="10" a="1"/>
  <c r="M2027" i="10" s="1"/>
  <c r="L2027" i="10" s="1"/>
  <c r="K2027" i="10" s="1"/>
  <c r="P2027" i="10"/>
  <c r="J2030" i="10"/>
  <c r="I2029" i="10"/>
  <c r="B2031" i="10"/>
  <c r="D2030" i="10" a="1"/>
  <c r="D2030" i="10" s="1"/>
  <c r="E2030" i="10" a="1"/>
  <c r="E2030" i="10" s="1"/>
  <c r="C2030" i="10" a="1"/>
  <c r="C2030" i="10" s="1"/>
  <c r="D183" i="1" l="1"/>
  <c r="A182" i="1"/>
  <c r="D974" i="1"/>
  <c r="A973" i="1"/>
  <c r="N2029" i="10"/>
  <c r="P2028" i="10"/>
  <c r="M2028" i="10" a="1"/>
  <c r="M2028" i="10" s="1"/>
  <c r="L2028" i="10" s="1"/>
  <c r="K2028" i="10" s="1"/>
  <c r="I2030" i="10"/>
  <c r="J2031" i="10"/>
  <c r="B2032" i="10"/>
  <c r="C2031" i="10" a="1"/>
  <c r="C2031" i="10" s="1"/>
  <c r="D2031" i="10" a="1"/>
  <c r="D2031" i="10" s="1"/>
  <c r="E2031" i="10" a="1"/>
  <c r="E2031" i="10" s="1"/>
  <c r="D975" i="1" l="1"/>
  <c r="A974" i="1"/>
  <c r="D184" i="1"/>
  <c r="A183" i="1"/>
  <c r="N2030" i="10"/>
  <c r="P2029" i="10"/>
  <c r="M2029" i="10" a="1"/>
  <c r="M2029" i="10" s="1"/>
  <c r="L2029" i="10" s="1"/>
  <c r="K2029" i="10" s="1"/>
  <c r="I2031" i="10"/>
  <c r="J2032" i="10"/>
  <c r="B2033" i="10"/>
  <c r="E2032" i="10" a="1"/>
  <c r="E2032" i="10" s="1"/>
  <c r="C2032" i="10" a="1"/>
  <c r="C2032" i="10" s="1"/>
  <c r="D2032" i="10" a="1"/>
  <c r="D2032" i="10" s="1"/>
  <c r="A184" i="1" l="1"/>
  <c r="D185" i="1"/>
  <c r="D976" i="1"/>
  <c r="A975" i="1"/>
  <c r="N2031" i="10"/>
  <c r="M2030" i="10" a="1"/>
  <c r="M2030" i="10" s="1"/>
  <c r="L2030" i="10" s="1"/>
  <c r="K2030" i="10" s="1"/>
  <c r="P2030" i="10"/>
  <c r="J2033" i="10"/>
  <c r="I2032" i="10"/>
  <c r="B2034" i="10"/>
  <c r="C2033" i="10" a="1"/>
  <c r="C2033" i="10" s="1"/>
  <c r="D2033" i="10" a="1"/>
  <c r="D2033" i="10" s="1"/>
  <c r="E2033" i="10" a="1"/>
  <c r="E2033" i="10" s="1"/>
  <c r="D977" i="1" l="1"/>
  <c r="A976" i="1"/>
  <c r="D186" i="1"/>
  <c r="A185" i="1"/>
  <c r="N2032" i="10"/>
  <c r="P2031" i="10"/>
  <c r="M2031" i="10" a="1"/>
  <c r="M2031" i="10" s="1"/>
  <c r="L2031" i="10" s="1"/>
  <c r="K2031" i="10" s="1"/>
  <c r="I2033" i="10"/>
  <c r="J2034" i="10"/>
  <c r="B2035" i="10"/>
  <c r="C2034" i="10" a="1"/>
  <c r="C2034" i="10" s="1"/>
  <c r="D2034" i="10" a="1"/>
  <c r="D2034" i="10" s="1"/>
  <c r="E2034" i="10" a="1"/>
  <c r="E2034" i="10" s="1"/>
  <c r="D187" i="1" l="1"/>
  <c r="A186" i="1"/>
  <c r="D978" i="1"/>
  <c r="A977" i="1"/>
  <c r="N2033" i="10"/>
  <c r="P2032" i="10"/>
  <c r="M2032" i="10" a="1"/>
  <c r="M2032" i="10" s="1"/>
  <c r="L2032" i="10" s="1"/>
  <c r="K2032" i="10" s="1"/>
  <c r="J2035" i="10"/>
  <c r="I2034" i="10"/>
  <c r="B2036" i="10"/>
  <c r="D2035" i="10" a="1"/>
  <c r="D2035" i="10" s="1"/>
  <c r="E2035" i="10" a="1"/>
  <c r="E2035" i="10" s="1"/>
  <c r="C2035" i="10" a="1"/>
  <c r="C2035" i="10" s="1"/>
  <c r="D979" i="1" l="1"/>
  <c r="A978" i="1"/>
  <c r="D188" i="1"/>
  <c r="A187" i="1"/>
  <c r="P2033" i="10"/>
  <c r="M2033" i="10" a="1"/>
  <c r="M2033" i="10" s="1"/>
  <c r="L2033" i="10" s="1"/>
  <c r="K2033" i="10" s="1"/>
  <c r="N2034" i="10"/>
  <c r="J2036" i="10"/>
  <c r="I2035" i="10"/>
  <c r="B2037" i="10"/>
  <c r="C2036" i="10" a="1"/>
  <c r="C2036" i="10" s="1"/>
  <c r="D2036" i="10" a="1"/>
  <c r="D2036" i="10" s="1"/>
  <c r="E2036" i="10" a="1"/>
  <c r="E2036" i="10" s="1"/>
  <c r="A188" i="1" l="1"/>
  <c r="D189" i="1"/>
  <c r="D980" i="1"/>
  <c r="A979" i="1"/>
  <c r="M2034" i="10" a="1"/>
  <c r="M2034" i="10" s="1"/>
  <c r="L2034" i="10" s="1"/>
  <c r="K2034" i="10" s="1"/>
  <c r="P2034" i="10"/>
  <c r="N2035" i="10"/>
  <c r="B2038" i="10"/>
  <c r="E2037" i="10" a="1"/>
  <c r="E2037" i="10" s="1"/>
  <c r="C2037" i="10" a="1"/>
  <c r="C2037" i="10" s="1"/>
  <c r="D2037" i="10" a="1"/>
  <c r="D2037" i="10" s="1"/>
  <c r="I2036" i="10"/>
  <c r="J2037" i="10"/>
  <c r="D981" i="1" l="1"/>
  <c r="A980" i="1"/>
  <c r="D190" i="1"/>
  <c r="A189" i="1"/>
  <c r="N2036" i="10"/>
  <c r="M2035" i="10" a="1"/>
  <c r="M2035" i="10" s="1"/>
  <c r="L2035" i="10" s="1"/>
  <c r="K2035" i="10" s="1"/>
  <c r="P2035" i="10"/>
  <c r="J2038" i="10"/>
  <c r="I2037" i="10"/>
  <c r="B2039" i="10"/>
  <c r="D2038" i="10" a="1"/>
  <c r="D2038" i="10" s="1"/>
  <c r="E2038" i="10" a="1"/>
  <c r="E2038" i="10" s="1"/>
  <c r="C2038" i="10" a="1"/>
  <c r="C2038" i="10" s="1"/>
  <c r="A190" i="1" l="1"/>
  <c r="D191" i="1"/>
  <c r="A981" i="1"/>
  <c r="D982" i="1"/>
  <c r="N2037" i="10"/>
  <c r="P2036" i="10"/>
  <c r="M2036" i="10" a="1"/>
  <c r="M2036" i="10" s="1"/>
  <c r="L2036" i="10" s="1"/>
  <c r="K2036" i="10" s="1"/>
  <c r="I2038" i="10"/>
  <c r="J2039" i="10"/>
  <c r="B2040" i="10"/>
  <c r="C2039" i="10" a="1"/>
  <c r="C2039" i="10" s="1"/>
  <c r="D2039" i="10" a="1"/>
  <c r="D2039" i="10" s="1"/>
  <c r="E2039" i="10" a="1"/>
  <c r="E2039" i="10" s="1"/>
  <c r="A982" i="1" l="1"/>
  <c r="D983" i="1"/>
  <c r="A191" i="1"/>
  <c r="D192" i="1"/>
  <c r="N2038" i="10"/>
  <c r="P2037" i="10"/>
  <c r="M2037" i="10" a="1"/>
  <c r="M2037" i="10" s="1"/>
  <c r="L2037" i="10" s="1"/>
  <c r="K2037" i="10" s="1"/>
  <c r="I2039" i="10"/>
  <c r="J2040" i="10"/>
  <c r="B2041" i="10"/>
  <c r="E2040" i="10" a="1"/>
  <c r="E2040" i="10" s="1"/>
  <c r="C2040" i="10" a="1"/>
  <c r="C2040" i="10" s="1"/>
  <c r="D2040" i="10" a="1"/>
  <c r="D2040" i="10" s="1"/>
  <c r="D193" i="1" l="1"/>
  <c r="A192" i="1"/>
  <c r="A983" i="1"/>
  <c r="D984" i="1"/>
  <c r="N2039" i="10"/>
  <c r="M2038" i="10" a="1"/>
  <c r="M2038" i="10" s="1"/>
  <c r="L2038" i="10" s="1"/>
  <c r="K2038" i="10" s="1"/>
  <c r="P2038" i="10"/>
  <c r="J2041" i="10"/>
  <c r="I2040" i="10"/>
  <c r="B2042" i="10"/>
  <c r="C2041" i="10" a="1"/>
  <c r="C2041" i="10" s="1"/>
  <c r="D2041" i="10" a="1"/>
  <c r="D2041" i="10" s="1"/>
  <c r="E2041" i="10" a="1"/>
  <c r="E2041" i="10" s="1"/>
  <c r="D985" i="1" l="1"/>
  <c r="A984" i="1"/>
  <c r="D194" i="1"/>
  <c r="A193" i="1"/>
  <c r="N2040" i="10"/>
  <c r="P2039" i="10"/>
  <c r="M2039" i="10" a="1"/>
  <c r="M2039" i="10" s="1"/>
  <c r="L2039" i="10" s="1"/>
  <c r="K2039" i="10" s="1"/>
  <c r="I2041" i="10"/>
  <c r="J2042" i="10"/>
  <c r="B2043" i="10"/>
  <c r="C2042" i="10" a="1"/>
  <c r="C2042" i="10" s="1"/>
  <c r="D2042" i="10" a="1"/>
  <c r="D2042" i="10" s="1"/>
  <c r="E2042" i="10" a="1"/>
  <c r="E2042" i="10" s="1"/>
  <c r="A194" i="1" l="1"/>
  <c r="D195" i="1"/>
  <c r="A985" i="1"/>
  <c r="D986" i="1"/>
  <c r="N2041" i="10"/>
  <c r="P2040" i="10"/>
  <c r="M2040" i="10" a="1"/>
  <c r="M2040" i="10" s="1"/>
  <c r="L2040" i="10" s="1"/>
  <c r="K2040" i="10" s="1"/>
  <c r="J2043" i="10"/>
  <c r="I2042" i="10"/>
  <c r="B2044" i="10"/>
  <c r="D2043" i="10" a="1"/>
  <c r="D2043" i="10" s="1"/>
  <c r="E2043" i="10" a="1"/>
  <c r="E2043" i="10" s="1"/>
  <c r="C2043" i="10" a="1"/>
  <c r="C2043" i="10" s="1"/>
  <c r="D987" i="1" l="1"/>
  <c r="A986" i="1"/>
  <c r="D196" i="1"/>
  <c r="A195" i="1"/>
  <c r="N2042" i="10"/>
  <c r="P2041" i="10"/>
  <c r="M2041" i="10" a="1"/>
  <c r="M2041" i="10" s="1"/>
  <c r="L2041" i="10" s="1"/>
  <c r="K2041" i="10" s="1"/>
  <c r="J2044" i="10"/>
  <c r="I2043" i="10"/>
  <c r="B2045" i="10"/>
  <c r="C2044" i="10" a="1"/>
  <c r="C2044" i="10" s="1"/>
  <c r="D2044" i="10" a="1"/>
  <c r="D2044" i="10" s="1"/>
  <c r="E2044" i="10" a="1"/>
  <c r="E2044" i="10" s="1"/>
  <c r="A196" i="1" l="1"/>
  <c r="D197" i="1"/>
  <c r="A987" i="1"/>
  <c r="D988" i="1"/>
  <c r="M2042" i="10" a="1"/>
  <c r="M2042" i="10" s="1"/>
  <c r="L2042" i="10" s="1"/>
  <c r="K2042" i="10" s="1"/>
  <c r="P2042" i="10"/>
  <c r="N2043" i="10"/>
  <c r="I2044" i="10"/>
  <c r="J2045" i="10"/>
  <c r="B2046" i="10"/>
  <c r="E2045" i="10" a="1"/>
  <c r="E2045" i="10" s="1"/>
  <c r="C2045" i="10" a="1"/>
  <c r="C2045" i="10" s="1"/>
  <c r="D2045" i="10" a="1"/>
  <c r="D2045" i="10" s="1"/>
  <c r="A988" i="1" l="1"/>
  <c r="D989" i="1"/>
  <c r="A197" i="1"/>
  <c r="D198" i="1"/>
  <c r="M2043" i="10" a="1"/>
  <c r="M2043" i="10" s="1"/>
  <c r="L2043" i="10" s="1"/>
  <c r="K2043" i="10" s="1"/>
  <c r="P2043" i="10"/>
  <c r="N2044" i="10"/>
  <c r="J2046" i="10"/>
  <c r="I2045" i="10"/>
  <c r="B2047" i="10"/>
  <c r="D2046" i="10" a="1"/>
  <c r="D2046" i="10" s="1"/>
  <c r="E2046" i="10" a="1"/>
  <c r="E2046" i="10" s="1"/>
  <c r="C2046" i="10" a="1"/>
  <c r="C2046" i="10" s="1"/>
  <c r="A198" i="1" l="1"/>
  <c r="D199" i="1"/>
  <c r="D990" i="1"/>
  <c r="A989" i="1"/>
  <c r="N2045" i="10"/>
  <c r="P2044" i="10"/>
  <c r="M2044" i="10" a="1"/>
  <c r="M2044" i="10" s="1"/>
  <c r="L2044" i="10" s="1"/>
  <c r="K2044" i="10" s="1"/>
  <c r="I2046" i="10"/>
  <c r="J2047" i="10"/>
  <c r="B2048" i="10"/>
  <c r="C2047" i="10" a="1"/>
  <c r="C2047" i="10" s="1"/>
  <c r="D2047" i="10" a="1"/>
  <c r="D2047" i="10" s="1"/>
  <c r="E2047" i="10" a="1"/>
  <c r="E2047" i="10" s="1"/>
  <c r="A990" i="1" l="1"/>
  <c r="D991" i="1"/>
  <c r="A199" i="1"/>
  <c r="D200" i="1"/>
  <c r="N2046" i="10"/>
  <c r="P2045" i="10"/>
  <c r="M2045" i="10" a="1"/>
  <c r="M2045" i="10" s="1"/>
  <c r="L2045" i="10" s="1"/>
  <c r="K2045" i="10" s="1"/>
  <c r="I2047" i="10"/>
  <c r="J2048" i="10"/>
  <c r="B2049" i="10"/>
  <c r="E2048" i="10" a="1"/>
  <c r="E2048" i="10" s="1"/>
  <c r="C2048" i="10" a="1"/>
  <c r="C2048" i="10" s="1"/>
  <c r="D2048" i="10" a="1"/>
  <c r="D2048" i="10" s="1"/>
  <c r="D201" i="1" l="1"/>
  <c r="A200" i="1"/>
  <c r="A991" i="1"/>
  <c r="D992" i="1"/>
  <c r="N2047" i="10"/>
  <c r="P2046" i="10"/>
  <c r="M2046" i="10" a="1"/>
  <c r="M2046" i="10" s="1"/>
  <c r="L2046" i="10" s="1"/>
  <c r="K2046" i="10" s="1"/>
  <c r="J2049" i="10"/>
  <c r="I2048" i="10"/>
  <c r="B2050" i="10"/>
  <c r="C2049" i="10" a="1"/>
  <c r="C2049" i="10" s="1"/>
  <c r="D2049" i="10" a="1"/>
  <c r="D2049" i="10" s="1"/>
  <c r="E2049" i="10" a="1"/>
  <c r="E2049" i="10" s="1"/>
  <c r="A992" i="1" l="1"/>
  <c r="D993" i="1"/>
  <c r="D202" i="1"/>
  <c r="A201" i="1"/>
  <c r="N2048" i="10"/>
  <c r="P2047" i="10"/>
  <c r="M2047" i="10" a="1"/>
  <c r="M2047" i="10" s="1"/>
  <c r="L2047" i="10" s="1"/>
  <c r="K2047" i="10" s="1"/>
  <c r="I2049" i="10"/>
  <c r="J2050" i="10"/>
  <c r="B2051" i="10"/>
  <c r="C2050" i="10" a="1"/>
  <c r="C2050" i="10" s="1"/>
  <c r="D2050" i="10" a="1"/>
  <c r="D2050" i="10" s="1"/>
  <c r="E2050" i="10" a="1"/>
  <c r="E2050" i="10" s="1"/>
  <c r="D203" i="1" l="1"/>
  <c r="A202" i="1"/>
  <c r="D994" i="1"/>
  <c r="A993" i="1"/>
  <c r="P2048" i="10"/>
  <c r="M2048" i="10" a="1"/>
  <c r="M2048" i="10" s="1"/>
  <c r="L2048" i="10" s="1"/>
  <c r="K2048" i="10" s="1"/>
  <c r="N2049" i="10"/>
  <c r="J2051" i="10"/>
  <c r="I2050" i="10"/>
  <c r="B2052" i="10"/>
  <c r="D2051" i="10" a="1"/>
  <c r="D2051" i="10" s="1"/>
  <c r="E2051" i="10" a="1"/>
  <c r="E2051" i="10" s="1"/>
  <c r="C2051" i="10" a="1"/>
  <c r="C2051" i="10" s="1"/>
  <c r="D995" i="1" l="1"/>
  <c r="A994" i="1"/>
  <c r="D204" i="1"/>
  <c r="A203" i="1"/>
  <c r="P2049" i="10"/>
  <c r="M2049" i="10" a="1"/>
  <c r="M2049" i="10" s="1"/>
  <c r="L2049" i="10" s="1"/>
  <c r="K2049" i="10" s="1"/>
  <c r="N2050" i="10"/>
  <c r="J2052" i="10"/>
  <c r="I2051" i="10"/>
  <c r="B2053" i="10"/>
  <c r="C2052" i="10" a="1"/>
  <c r="C2052" i="10" s="1"/>
  <c r="D2052" i="10" a="1"/>
  <c r="D2052" i="10" s="1"/>
  <c r="E2052" i="10" a="1"/>
  <c r="E2052" i="10" s="1"/>
  <c r="D205" i="1" l="1"/>
  <c r="A204" i="1"/>
  <c r="D996" i="1"/>
  <c r="A995" i="1"/>
  <c r="P2050" i="10"/>
  <c r="M2050" i="10" a="1"/>
  <c r="M2050" i="10" s="1"/>
  <c r="L2050" i="10" s="1"/>
  <c r="K2050" i="10" s="1"/>
  <c r="N2051" i="10"/>
  <c r="I2052" i="10"/>
  <c r="J2053" i="10"/>
  <c r="B2054" i="10"/>
  <c r="E2053" i="10" a="1"/>
  <c r="E2053" i="10" s="1"/>
  <c r="C2053" i="10" a="1"/>
  <c r="C2053" i="10" s="1"/>
  <c r="D2053" i="10" a="1"/>
  <c r="D2053" i="10" s="1"/>
  <c r="A996" i="1" l="1"/>
  <c r="D997" i="1"/>
  <c r="D206" i="1"/>
  <c r="A205" i="1"/>
  <c r="P2051" i="10"/>
  <c r="M2051" i="10" a="1"/>
  <c r="M2051" i="10" s="1"/>
  <c r="L2051" i="10" s="1"/>
  <c r="K2051" i="10" s="1"/>
  <c r="N2052" i="10"/>
  <c r="J2054" i="10"/>
  <c r="I2053" i="10"/>
  <c r="B2055" i="10"/>
  <c r="D2054" i="10" a="1"/>
  <c r="D2054" i="10" s="1"/>
  <c r="E2054" i="10" a="1"/>
  <c r="E2054" i="10" s="1"/>
  <c r="C2054" i="10" a="1"/>
  <c r="C2054" i="10" s="1"/>
  <c r="D207" i="1" l="1"/>
  <c r="A206" i="1"/>
  <c r="D998" i="1"/>
  <c r="A997" i="1"/>
  <c r="P2052" i="10"/>
  <c r="M2052" i="10" a="1"/>
  <c r="M2052" i="10" s="1"/>
  <c r="L2052" i="10" s="1"/>
  <c r="K2052" i="10" s="1"/>
  <c r="N2053" i="10"/>
  <c r="I2054" i="10"/>
  <c r="J2055" i="10"/>
  <c r="B2056" i="10"/>
  <c r="C2055" i="10" a="1"/>
  <c r="C2055" i="10" s="1"/>
  <c r="D2055" i="10" a="1"/>
  <c r="D2055" i="10" s="1"/>
  <c r="E2055" i="10" a="1"/>
  <c r="E2055" i="10" s="1"/>
  <c r="D999" i="1" l="1"/>
  <c r="A998" i="1"/>
  <c r="D208" i="1"/>
  <c r="A207" i="1"/>
  <c r="N2054" i="10"/>
  <c r="P2053" i="10"/>
  <c r="M2053" i="10" a="1"/>
  <c r="M2053" i="10" s="1"/>
  <c r="L2053" i="10" s="1"/>
  <c r="K2053" i="10" s="1"/>
  <c r="I2055" i="10"/>
  <c r="J2056" i="10"/>
  <c r="B2057" i="10"/>
  <c r="E2056" i="10" a="1"/>
  <c r="E2056" i="10" s="1"/>
  <c r="C2056" i="10" a="1"/>
  <c r="C2056" i="10" s="1"/>
  <c r="D2056" i="10" a="1"/>
  <c r="D2056" i="10" s="1"/>
  <c r="D209" i="1" l="1"/>
  <c r="A208" i="1"/>
  <c r="D1000" i="1"/>
  <c r="A999" i="1"/>
  <c r="N2055" i="10"/>
  <c r="P2054" i="10"/>
  <c r="M2054" i="10" a="1"/>
  <c r="M2054" i="10" s="1"/>
  <c r="L2054" i="10" s="1"/>
  <c r="K2054" i="10" s="1"/>
  <c r="J2057" i="10"/>
  <c r="I2056" i="10"/>
  <c r="B2058" i="10"/>
  <c r="C2057" i="10" a="1"/>
  <c r="C2057" i="10" s="1"/>
  <c r="D2057" i="10" a="1"/>
  <c r="D2057" i="10" s="1"/>
  <c r="E2057" i="10" a="1"/>
  <c r="E2057" i="10" s="1"/>
  <c r="D1001" i="1" l="1"/>
  <c r="A1000" i="1"/>
  <c r="D210" i="1"/>
  <c r="A209" i="1"/>
  <c r="N2056" i="10"/>
  <c r="M2055" i="10" a="1"/>
  <c r="M2055" i="10" s="1"/>
  <c r="L2055" i="10" s="1"/>
  <c r="K2055" i="10" s="1"/>
  <c r="P2055" i="10"/>
  <c r="I2057" i="10"/>
  <c r="J2058" i="10"/>
  <c r="B2059" i="10"/>
  <c r="C2058" i="10" a="1"/>
  <c r="C2058" i="10" s="1"/>
  <c r="D2058" i="10" a="1"/>
  <c r="D2058" i="10" s="1"/>
  <c r="E2058" i="10" a="1"/>
  <c r="E2058" i="10" s="1"/>
  <c r="D211" i="1" l="1"/>
  <c r="A210" i="1"/>
  <c r="A1001" i="1"/>
  <c r="D1002" i="1"/>
  <c r="N2057" i="10"/>
  <c r="P2056" i="10"/>
  <c r="M2056" i="10" a="1"/>
  <c r="M2056" i="10" s="1"/>
  <c r="L2056" i="10" s="1"/>
  <c r="K2056" i="10" s="1"/>
  <c r="J2059" i="10"/>
  <c r="I2058" i="10"/>
  <c r="B2060" i="10"/>
  <c r="D2059" i="10" a="1"/>
  <c r="D2059" i="10" s="1"/>
  <c r="E2059" i="10" a="1"/>
  <c r="E2059" i="10" s="1"/>
  <c r="C2059" i="10" a="1"/>
  <c r="C2059" i="10" s="1"/>
  <c r="D1003" i="1" l="1"/>
  <c r="A1002" i="1"/>
  <c r="D212" i="1"/>
  <c r="A211" i="1"/>
  <c r="N2058" i="10"/>
  <c r="P2057" i="10"/>
  <c r="M2057" i="10" a="1"/>
  <c r="M2057" i="10" s="1"/>
  <c r="L2057" i="10" s="1"/>
  <c r="K2057" i="10" s="1"/>
  <c r="B2061" i="10"/>
  <c r="C2060" i="10" a="1"/>
  <c r="C2060" i="10" s="1"/>
  <c r="D2060" i="10" a="1"/>
  <c r="D2060" i="10" s="1"/>
  <c r="E2060" i="10" a="1"/>
  <c r="E2060" i="10" s="1"/>
  <c r="J2060" i="10"/>
  <c r="I2059" i="10"/>
  <c r="D213" i="1" l="1"/>
  <c r="A212" i="1"/>
  <c r="D1004" i="1"/>
  <c r="A1003" i="1"/>
  <c r="N2059" i="10"/>
  <c r="P2058" i="10"/>
  <c r="M2058" i="10" a="1"/>
  <c r="M2058" i="10" s="1"/>
  <c r="L2058" i="10" s="1"/>
  <c r="K2058" i="10" s="1"/>
  <c r="I2060" i="10"/>
  <c r="J2061" i="10"/>
  <c r="B2062" i="10"/>
  <c r="E2061" i="10" a="1"/>
  <c r="E2061" i="10" s="1"/>
  <c r="C2061" i="10" a="1"/>
  <c r="C2061" i="10" s="1"/>
  <c r="D2061" i="10" a="1"/>
  <c r="D2061" i="10" s="1"/>
  <c r="D1005" i="1" l="1"/>
  <c r="A1004" i="1"/>
  <c r="D214" i="1"/>
  <c r="A213" i="1"/>
  <c r="N2060" i="10"/>
  <c r="M2059" i="10" a="1"/>
  <c r="M2059" i="10" s="1"/>
  <c r="L2059" i="10" s="1"/>
  <c r="K2059" i="10" s="1"/>
  <c r="P2059" i="10"/>
  <c r="J2062" i="10"/>
  <c r="I2061" i="10"/>
  <c r="B2063" i="10"/>
  <c r="D2062" i="10" a="1"/>
  <c r="D2062" i="10" s="1"/>
  <c r="E2062" i="10" a="1"/>
  <c r="E2062" i="10" s="1"/>
  <c r="C2062" i="10" a="1"/>
  <c r="C2062" i="10" s="1"/>
  <c r="D215" i="1" l="1"/>
  <c r="A214" i="1"/>
  <c r="D1006" i="1"/>
  <c r="A1005" i="1"/>
  <c r="N2061" i="10"/>
  <c r="P2060" i="10"/>
  <c r="M2060" i="10" a="1"/>
  <c r="M2060" i="10" s="1"/>
  <c r="L2060" i="10" s="1"/>
  <c r="K2060" i="10" s="1"/>
  <c r="I2062" i="10"/>
  <c r="J2063" i="10"/>
  <c r="B2064" i="10"/>
  <c r="C2063" i="10" a="1"/>
  <c r="C2063" i="10" s="1"/>
  <c r="D2063" i="10" a="1"/>
  <c r="D2063" i="10" s="1"/>
  <c r="E2063" i="10" a="1"/>
  <c r="E2063" i="10" s="1"/>
  <c r="A1006" i="1" l="1"/>
  <c r="D1007" i="1"/>
  <c r="D216" i="1"/>
  <c r="A215" i="1"/>
  <c r="N2062" i="10"/>
  <c r="P2061" i="10"/>
  <c r="M2061" i="10" a="1"/>
  <c r="M2061" i="10" s="1"/>
  <c r="L2061" i="10" s="1"/>
  <c r="K2061" i="10" s="1"/>
  <c r="I2063" i="10"/>
  <c r="J2064" i="10"/>
  <c r="B2065" i="10"/>
  <c r="E2064" i="10" a="1"/>
  <c r="E2064" i="10" s="1"/>
  <c r="C2064" i="10" a="1"/>
  <c r="C2064" i="10" s="1"/>
  <c r="D2064" i="10" a="1"/>
  <c r="D2064" i="10" s="1"/>
  <c r="D217" i="1" l="1"/>
  <c r="A216" i="1"/>
  <c r="A1007" i="1"/>
  <c r="D1008" i="1"/>
  <c r="N2063" i="10"/>
  <c r="M2062" i="10" a="1"/>
  <c r="M2062" i="10" s="1"/>
  <c r="L2062" i="10" s="1"/>
  <c r="K2062" i="10" s="1"/>
  <c r="P2062" i="10"/>
  <c r="J2065" i="10"/>
  <c r="I2064" i="10"/>
  <c r="B2066" i="10"/>
  <c r="C2065" i="10" a="1"/>
  <c r="C2065" i="10" s="1"/>
  <c r="D2065" i="10" a="1"/>
  <c r="D2065" i="10" s="1"/>
  <c r="E2065" i="10" a="1"/>
  <c r="E2065" i="10" s="1"/>
  <c r="A1008" i="1" l="1"/>
  <c r="D1009" i="1"/>
  <c r="D218" i="1"/>
  <c r="A217" i="1"/>
  <c r="P2063" i="10"/>
  <c r="M2063" i="10" a="1"/>
  <c r="M2063" i="10" s="1"/>
  <c r="L2063" i="10" s="1"/>
  <c r="K2063" i="10" s="1"/>
  <c r="N2064" i="10"/>
  <c r="I2065" i="10"/>
  <c r="J2066" i="10"/>
  <c r="B2067" i="10"/>
  <c r="C2066" i="10" a="1"/>
  <c r="C2066" i="10" s="1"/>
  <c r="D2066" i="10" a="1"/>
  <c r="D2066" i="10" s="1"/>
  <c r="E2066" i="10" a="1"/>
  <c r="E2066" i="10" s="1"/>
  <c r="D219" i="1" l="1"/>
  <c r="A218" i="1"/>
  <c r="A1009" i="1"/>
  <c r="D1010" i="1"/>
  <c r="P2064" i="10"/>
  <c r="M2064" i="10" a="1"/>
  <c r="M2064" i="10" s="1"/>
  <c r="L2064" i="10" s="1"/>
  <c r="K2064" i="10" s="1"/>
  <c r="N2065" i="10"/>
  <c r="J2067" i="10"/>
  <c r="I2066" i="10"/>
  <c r="B2068" i="10"/>
  <c r="D2067" i="10" a="1"/>
  <c r="D2067" i="10" s="1"/>
  <c r="E2067" i="10" a="1"/>
  <c r="E2067" i="10" s="1"/>
  <c r="C2067" i="10" a="1"/>
  <c r="C2067" i="10" s="1"/>
  <c r="D1011" i="1" l="1"/>
  <c r="A1010" i="1"/>
  <c r="D220" i="1"/>
  <c r="A219" i="1"/>
  <c r="P2065" i="10"/>
  <c r="M2065" i="10" a="1"/>
  <c r="M2065" i="10" s="1"/>
  <c r="L2065" i="10" s="1"/>
  <c r="K2065" i="10" s="1"/>
  <c r="N2066" i="10"/>
  <c r="J2068" i="10"/>
  <c r="I2067" i="10"/>
  <c r="B2069" i="10"/>
  <c r="C2068" i="10" a="1"/>
  <c r="C2068" i="10" s="1"/>
  <c r="D2068" i="10" a="1"/>
  <c r="D2068" i="10" s="1"/>
  <c r="E2068" i="10" a="1"/>
  <c r="E2068" i="10" s="1"/>
  <c r="D221" i="1" l="1"/>
  <c r="A220" i="1"/>
  <c r="D1012" i="1"/>
  <c r="A1011" i="1"/>
  <c r="N2067" i="10"/>
  <c r="M2066" i="10" a="1"/>
  <c r="M2066" i="10" s="1"/>
  <c r="L2066" i="10" s="1"/>
  <c r="K2066" i="10" s="1"/>
  <c r="P2066" i="10"/>
  <c r="I2068" i="10"/>
  <c r="J2069" i="10"/>
  <c r="B2070" i="10"/>
  <c r="E2069" i="10" a="1"/>
  <c r="E2069" i="10" s="1"/>
  <c r="C2069" i="10" a="1"/>
  <c r="C2069" i="10" s="1"/>
  <c r="D2069" i="10" a="1"/>
  <c r="D2069" i="10" s="1"/>
  <c r="D1013" i="1" l="1"/>
  <c r="A1012" i="1"/>
  <c r="D222" i="1"/>
  <c r="A221" i="1"/>
  <c r="N2068" i="10"/>
  <c r="M2067" i="10" a="1"/>
  <c r="M2067" i="10" s="1"/>
  <c r="L2067" i="10" s="1"/>
  <c r="K2067" i="10" s="1"/>
  <c r="P2067" i="10"/>
  <c r="J2070" i="10"/>
  <c r="I2069" i="10"/>
  <c r="B2071" i="10"/>
  <c r="D2070" i="10" a="1"/>
  <c r="D2070" i="10" s="1"/>
  <c r="E2070" i="10" a="1"/>
  <c r="E2070" i="10" s="1"/>
  <c r="C2070" i="10" a="1"/>
  <c r="C2070" i="10" s="1"/>
  <c r="A222" i="1" l="1"/>
  <c r="D223" i="1"/>
  <c r="D1014" i="1"/>
  <c r="A1013" i="1"/>
  <c r="N2069" i="10"/>
  <c r="P2068" i="10"/>
  <c r="M2068" i="10" a="1"/>
  <c r="M2068" i="10" s="1"/>
  <c r="L2068" i="10" s="1"/>
  <c r="K2068" i="10" s="1"/>
  <c r="I2070" i="10"/>
  <c r="J2071" i="10"/>
  <c r="B2072" i="10"/>
  <c r="C2071" i="10" a="1"/>
  <c r="C2071" i="10" s="1"/>
  <c r="D2071" i="10" a="1"/>
  <c r="D2071" i="10" s="1"/>
  <c r="E2071" i="10" a="1"/>
  <c r="E2071" i="10" s="1"/>
  <c r="D1015" i="1" l="1"/>
  <c r="A1014" i="1"/>
  <c r="D224" i="1"/>
  <c r="A223" i="1"/>
  <c r="N2070" i="10"/>
  <c r="P2069" i="10"/>
  <c r="M2069" i="10" a="1"/>
  <c r="M2069" i="10" s="1"/>
  <c r="L2069" i="10" s="1"/>
  <c r="K2069" i="10" s="1"/>
  <c r="I2071" i="10"/>
  <c r="J2072" i="10"/>
  <c r="B2073" i="10"/>
  <c r="E2072" i="10" a="1"/>
  <c r="E2072" i="10" s="1"/>
  <c r="C2072" i="10" a="1"/>
  <c r="C2072" i="10" s="1"/>
  <c r="D2072" i="10" a="1"/>
  <c r="D2072" i="10" s="1"/>
  <c r="D225" i="1" l="1"/>
  <c r="A224" i="1"/>
  <c r="D1016" i="1"/>
  <c r="A1015" i="1"/>
  <c r="N2071" i="10"/>
  <c r="P2070" i="10"/>
  <c r="M2070" i="10" a="1"/>
  <c r="M2070" i="10" s="1"/>
  <c r="L2070" i="10" s="1"/>
  <c r="K2070" i="10" s="1"/>
  <c r="J2073" i="10"/>
  <c r="I2072" i="10"/>
  <c r="B2074" i="10"/>
  <c r="C2073" i="10" a="1"/>
  <c r="C2073" i="10" s="1"/>
  <c r="D2073" i="10" a="1"/>
  <c r="D2073" i="10" s="1"/>
  <c r="E2073" i="10" a="1"/>
  <c r="E2073" i="10" s="1"/>
  <c r="D1017" i="1" l="1"/>
  <c r="A1016" i="1"/>
  <c r="D226" i="1"/>
  <c r="A225" i="1"/>
  <c r="N2072" i="10"/>
  <c r="P2071" i="10"/>
  <c r="M2071" i="10" a="1"/>
  <c r="M2071" i="10" s="1"/>
  <c r="L2071" i="10" s="1"/>
  <c r="K2071" i="10" s="1"/>
  <c r="I2073" i="10"/>
  <c r="J2074" i="10"/>
  <c r="B2075" i="10"/>
  <c r="C2074" i="10" a="1"/>
  <c r="C2074" i="10" s="1"/>
  <c r="D2074" i="10" a="1"/>
  <c r="D2074" i="10" s="1"/>
  <c r="E2074" i="10" a="1"/>
  <c r="E2074" i="10" s="1"/>
  <c r="D227" i="1" l="1"/>
  <c r="A226" i="1"/>
  <c r="D1018" i="1"/>
  <c r="A1017" i="1"/>
  <c r="N2073" i="10"/>
  <c r="P2072" i="10"/>
  <c r="M2072" i="10" a="1"/>
  <c r="M2072" i="10" s="1"/>
  <c r="L2072" i="10" s="1"/>
  <c r="K2072" i="10" s="1"/>
  <c r="J2075" i="10"/>
  <c r="I2074" i="10"/>
  <c r="B2076" i="10"/>
  <c r="D2075" i="10" a="1"/>
  <c r="D2075" i="10" s="1"/>
  <c r="E2075" i="10" a="1"/>
  <c r="E2075" i="10" s="1"/>
  <c r="C2075" i="10" a="1"/>
  <c r="C2075" i="10" s="1"/>
  <c r="D1019" i="1" l="1"/>
  <c r="A1018" i="1"/>
  <c r="D228" i="1"/>
  <c r="A227" i="1"/>
  <c r="N2074" i="10"/>
  <c r="P2073" i="10"/>
  <c r="M2073" i="10" a="1"/>
  <c r="M2073" i="10" s="1"/>
  <c r="L2073" i="10" s="1"/>
  <c r="K2073" i="10" s="1"/>
  <c r="J2076" i="10"/>
  <c r="I2075" i="10"/>
  <c r="B2077" i="10"/>
  <c r="C2076" i="10" a="1"/>
  <c r="C2076" i="10" s="1"/>
  <c r="D2076" i="10" a="1"/>
  <c r="D2076" i="10" s="1"/>
  <c r="E2076" i="10" a="1"/>
  <c r="E2076" i="10" s="1"/>
  <c r="D229" i="1" l="1"/>
  <c r="A228" i="1"/>
  <c r="D1020" i="1"/>
  <c r="A1019" i="1"/>
  <c r="N2075" i="10"/>
  <c r="P2074" i="10"/>
  <c r="M2074" i="10" a="1"/>
  <c r="M2074" i="10" s="1"/>
  <c r="L2074" i="10" s="1"/>
  <c r="K2074" i="10" s="1"/>
  <c r="I2076" i="10"/>
  <c r="J2077" i="10"/>
  <c r="B2078" i="10"/>
  <c r="E2077" i="10" a="1"/>
  <c r="E2077" i="10" s="1"/>
  <c r="C2077" i="10" a="1"/>
  <c r="C2077" i="10" s="1"/>
  <c r="D2077" i="10" a="1"/>
  <c r="D2077" i="10" s="1"/>
  <c r="D1021" i="1" l="1"/>
  <c r="A1020" i="1"/>
  <c r="D230" i="1"/>
  <c r="A229" i="1"/>
  <c r="N2076" i="10"/>
  <c r="P2075" i="10"/>
  <c r="M2075" i="10" a="1"/>
  <c r="M2075" i="10" s="1"/>
  <c r="L2075" i="10" s="1"/>
  <c r="K2075" i="10" s="1"/>
  <c r="J2078" i="10"/>
  <c r="I2077" i="10"/>
  <c r="B2079" i="10"/>
  <c r="D2078" i="10" a="1"/>
  <c r="D2078" i="10" s="1"/>
  <c r="E2078" i="10" a="1"/>
  <c r="E2078" i="10" s="1"/>
  <c r="C2078" i="10" a="1"/>
  <c r="C2078" i="10" s="1"/>
  <c r="D231" i="1" l="1"/>
  <c r="A230" i="1"/>
  <c r="D1022" i="1"/>
  <c r="A1021" i="1"/>
  <c r="P2076" i="10"/>
  <c r="M2076" i="10" a="1"/>
  <c r="M2076" i="10" s="1"/>
  <c r="L2076" i="10" s="1"/>
  <c r="K2076" i="10" s="1"/>
  <c r="N2077" i="10"/>
  <c r="I2078" i="10"/>
  <c r="J2079" i="10"/>
  <c r="B2080" i="10"/>
  <c r="C2079" i="10" a="1"/>
  <c r="C2079" i="10" s="1"/>
  <c r="D2079" i="10" a="1"/>
  <c r="D2079" i="10" s="1"/>
  <c r="E2079" i="10" a="1"/>
  <c r="E2079" i="10" s="1"/>
  <c r="A1022" i="1" l="1"/>
  <c r="D1023" i="1"/>
  <c r="D232" i="1"/>
  <c r="A231" i="1"/>
  <c r="N2078" i="10"/>
  <c r="P2077" i="10"/>
  <c r="M2077" i="10" a="1"/>
  <c r="M2077" i="10" s="1"/>
  <c r="L2077" i="10" s="1"/>
  <c r="K2077" i="10" s="1"/>
  <c r="I2079" i="10"/>
  <c r="J2080" i="10"/>
  <c r="B2081" i="10"/>
  <c r="E2080" i="10" a="1"/>
  <c r="E2080" i="10" s="1"/>
  <c r="C2080" i="10" a="1"/>
  <c r="C2080" i="10" s="1"/>
  <c r="D2080" i="10" a="1"/>
  <c r="D2080" i="10" s="1"/>
  <c r="A232" i="1" l="1"/>
  <c r="D233" i="1"/>
  <c r="A1023" i="1"/>
  <c r="D1024" i="1"/>
  <c r="N2079" i="10"/>
  <c r="M2078" i="10" a="1"/>
  <c r="M2078" i="10" s="1"/>
  <c r="L2078" i="10" s="1"/>
  <c r="K2078" i="10" s="1"/>
  <c r="P2078" i="10"/>
  <c r="B2082" i="10"/>
  <c r="C2081" i="10" a="1"/>
  <c r="C2081" i="10" s="1"/>
  <c r="D2081" i="10" a="1"/>
  <c r="D2081" i="10" s="1"/>
  <c r="E2081" i="10" a="1"/>
  <c r="E2081" i="10" s="1"/>
  <c r="J2081" i="10"/>
  <c r="I2080" i="10"/>
  <c r="A1024" i="1" l="1"/>
  <c r="D1025" i="1"/>
  <c r="A233" i="1"/>
  <c r="D234" i="1"/>
  <c r="N2080" i="10"/>
  <c r="P2079" i="10"/>
  <c r="M2079" i="10" a="1"/>
  <c r="M2079" i="10" s="1"/>
  <c r="L2079" i="10" s="1"/>
  <c r="K2079" i="10" s="1"/>
  <c r="I2081" i="10"/>
  <c r="J2082" i="10"/>
  <c r="B2083" i="10"/>
  <c r="C2082" i="10" a="1"/>
  <c r="C2082" i="10" s="1"/>
  <c r="D2082" i="10" a="1"/>
  <c r="D2082" i="10" s="1"/>
  <c r="E2082" i="10" a="1"/>
  <c r="E2082" i="10" s="1"/>
  <c r="A234" i="1" l="1"/>
  <c r="D235" i="1"/>
  <c r="A1025" i="1"/>
  <c r="D1026" i="1"/>
  <c r="P2080" i="10"/>
  <c r="M2080" i="10" a="1"/>
  <c r="M2080" i="10" s="1"/>
  <c r="L2080" i="10" s="1"/>
  <c r="K2080" i="10" s="1"/>
  <c r="N2081" i="10"/>
  <c r="B2084" i="10"/>
  <c r="D2083" i="10" a="1"/>
  <c r="D2083" i="10" s="1"/>
  <c r="E2083" i="10" a="1"/>
  <c r="E2083" i="10" s="1"/>
  <c r="C2083" i="10" a="1"/>
  <c r="C2083" i="10" s="1"/>
  <c r="J2083" i="10"/>
  <c r="I2082" i="10"/>
  <c r="A1026" i="1" l="1"/>
  <c r="D1027" i="1"/>
  <c r="D236" i="1"/>
  <c r="A235" i="1"/>
  <c r="P2081" i="10"/>
  <c r="M2081" i="10" a="1"/>
  <c r="M2081" i="10" s="1"/>
  <c r="L2081" i="10" s="1"/>
  <c r="K2081" i="10" s="1"/>
  <c r="N2082" i="10"/>
  <c r="J2084" i="10"/>
  <c r="I2083" i="10"/>
  <c r="B2085" i="10"/>
  <c r="C2084" i="10" a="1"/>
  <c r="C2084" i="10" s="1"/>
  <c r="D2084" i="10" a="1"/>
  <c r="D2084" i="10" s="1"/>
  <c r="E2084" i="10" a="1"/>
  <c r="E2084" i="10" s="1"/>
  <c r="D237" i="1" l="1"/>
  <c r="A236" i="1"/>
  <c r="A1027" i="1"/>
  <c r="D1028" i="1"/>
  <c r="M2082" i="10" a="1"/>
  <c r="M2082" i="10" s="1"/>
  <c r="L2082" i="10" s="1"/>
  <c r="K2082" i="10" s="1"/>
  <c r="P2082" i="10"/>
  <c r="N2083" i="10"/>
  <c r="I2084" i="10"/>
  <c r="J2085" i="10"/>
  <c r="B2086" i="10"/>
  <c r="E2085" i="10" a="1"/>
  <c r="E2085" i="10" s="1"/>
  <c r="C2085" i="10" a="1"/>
  <c r="C2085" i="10" s="1"/>
  <c r="D2085" i="10" a="1"/>
  <c r="D2085" i="10" s="1"/>
  <c r="D1029" i="1" l="1"/>
  <c r="A1028" i="1"/>
  <c r="D238" i="1"/>
  <c r="A237" i="1"/>
  <c r="M2083" i="10" a="1"/>
  <c r="M2083" i="10" s="1"/>
  <c r="L2083" i="10" s="1"/>
  <c r="K2083" i="10" s="1"/>
  <c r="P2083" i="10"/>
  <c r="N2084" i="10"/>
  <c r="J2086" i="10"/>
  <c r="I2085" i="10"/>
  <c r="B2087" i="10"/>
  <c r="D2086" i="10" a="1"/>
  <c r="D2086" i="10" s="1"/>
  <c r="E2086" i="10" a="1"/>
  <c r="E2086" i="10" s="1"/>
  <c r="C2086" i="10" a="1"/>
  <c r="C2086" i="10" s="1"/>
  <c r="D239" i="1" l="1"/>
  <c r="A238" i="1"/>
  <c r="D1030" i="1"/>
  <c r="A1029" i="1"/>
  <c r="N2085" i="10"/>
  <c r="P2084" i="10"/>
  <c r="M2084" i="10" a="1"/>
  <c r="M2084" i="10" s="1"/>
  <c r="L2084" i="10" s="1"/>
  <c r="K2084" i="10" s="1"/>
  <c r="I2086" i="10"/>
  <c r="J2087" i="10"/>
  <c r="B2088" i="10"/>
  <c r="C2087" i="10" a="1"/>
  <c r="C2087" i="10" s="1"/>
  <c r="D2087" i="10" a="1"/>
  <c r="D2087" i="10" s="1"/>
  <c r="E2087" i="10" a="1"/>
  <c r="E2087" i="10" s="1"/>
  <c r="D1031" i="1" l="1"/>
  <c r="A1030" i="1"/>
  <c r="D240" i="1"/>
  <c r="A239" i="1"/>
  <c r="P2085" i="10"/>
  <c r="M2085" i="10" a="1"/>
  <c r="M2085" i="10" s="1"/>
  <c r="L2085" i="10" s="1"/>
  <c r="K2085" i="10" s="1"/>
  <c r="N2086" i="10"/>
  <c r="I2087" i="10"/>
  <c r="J2088" i="10"/>
  <c r="B2089" i="10"/>
  <c r="E2088" i="10" a="1"/>
  <c r="E2088" i="10" s="1"/>
  <c r="C2088" i="10" a="1"/>
  <c r="C2088" i="10" s="1"/>
  <c r="D2088" i="10" a="1"/>
  <c r="D2088" i="10" s="1"/>
  <c r="A240" i="1" l="1"/>
  <c r="D241" i="1"/>
  <c r="D1032" i="1"/>
  <c r="A1031" i="1"/>
  <c r="P2086" i="10"/>
  <c r="M2086" i="10" a="1"/>
  <c r="M2086" i="10" s="1"/>
  <c r="L2086" i="10" s="1"/>
  <c r="K2086" i="10" s="1"/>
  <c r="N2087" i="10"/>
  <c r="J2089" i="10"/>
  <c r="I2088" i="10"/>
  <c r="B2090" i="10"/>
  <c r="C2089" i="10" a="1"/>
  <c r="C2089" i="10" s="1"/>
  <c r="D2089" i="10" a="1"/>
  <c r="D2089" i="10" s="1"/>
  <c r="E2089" i="10" a="1"/>
  <c r="E2089" i="10" s="1"/>
  <c r="A1032" i="1" l="1"/>
  <c r="D1033" i="1"/>
  <c r="A241" i="1"/>
  <c r="D242" i="1"/>
  <c r="P2087" i="10"/>
  <c r="M2087" i="10" a="1"/>
  <c r="M2087" i="10" s="1"/>
  <c r="L2087" i="10" s="1"/>
  <c r="K2087" i="10" s="1"/>
  <c r="N2088" i="10"/>
  <c r="I2089" i="10"/>
  <c r="J2090" i="10"/>
  <c r="B2091" i="10"/>
  <c r="C2090" i="10" a="1"/>
  <c r="C2090" i="10" s="1"/>
  <c r="D2090" i="10" a="1"/>
  <c r="D2090" i="10" s="1"/>
  <c r="E2090" i="10" a="1"/>
  <c r="E2090" i="10" s="1"/>
  <c r="D243" i="1" l="1"/>
  <c r="A242" i="1"/>
  <c r="A1033" i="1"/>
  <c r="D1034" i="1"/>
  <c r="N2089" i="10"/>
  <c r="P2088" i="10"/>
  <c r="M2088" i="10" a="1"/>
  <c r="M2088" i="10" s="1"/>
  <c r="L2088" i="10" s="1"/>
  <c r="K2088" i="10" s="1"/>
  <c r="J2091" i="10"/>
  <c r="I2090" i="10"/>
  <c r="B2092" i="10"/>
  <c r="D2091" i="10" a="1"/>
  <c r="D2091" i="10" s="1"/>
  <c r="E2091" i="10" a="1"/>
  <c r="E2091" i="10" s="1"/>
  <c r="C2091" i="10" a="1"/>
  <c r="C2091" i="10" s="1"/>
  <c r="D1035" i="1" l="1"/>
  <c r="A1034" i="1"/>
  <c r="D244" i="1"/>
  <c r="A243" i="1"/>
  <c r="N2090" i="10"/>
  <c r="P2089" i="10"/>
  <c r="M2089" i="10" a="1"/>
  <c r="M2089" i="10" s="1"/>
  <c r="L2089" i="10" s="1"/>
  <c r="K2089" i="10" s="1"/>
  <c r="B2093" i="10"/>
  <c r="C2092" i="10" a="1"/>
  <c r="C2092" i="10" s="1"/>
  <c r="D2092" i="10" a="1"/>
  <c r="D2092" i="10" s="1"/>
  <c r="E2092" i="10" a="1"/>
  <c r="E2092" i="10" s="1"/>
  <c r="J2092" i="10"/>
  <c r="I2091" i="10"/>
  <c r="A244" i="1" l="1"/>
  <c r="D245" i="1"/>
  <c r="D1036" i="1"/>
  <c r="A1035" i="1"/>
  <c r="N2091" i="10"/>
  <c r="P2090" i="10"/>
  <c r="M2090" i="10" a="1"/>
  <c r="M2090" i="10" s="1"/>
  <c r="L2090" i="10" s="1"/>
  <c r="K2090" i="10" s="1"/>
  <c r="I2092" i="10"/>
  <c r="J2093" i="10"/>
  <c r="B2094" i="10"/>
  <c r="E2093" i="10" a="1"/>
  <c r="E2093" i="10" s="1"/>
  <c r="C2093" i="10" a="1"/>
  <c r="C2093" i="10" s="1"/>
  <c r="D2093" i="10" a="1"/>
  <c r="D2093" i="10" s="1"/>
  <c r="D1037" i="1" l="1"/>
  <c r="A1036" i="1"/>
  <c r="D246" i="1"/>
  <c r="A245" i="1"/>
  <c r="N2092" i="10"/>
  <c r="P2091" i="10"/>
  <c r="M2091" i="10" a="1"/>
  <c r="M2091" i="10" s="1"/>
  <c r="L2091" i="10" s="1"/>
  <c r="K2091" i="10" s="1"/>
  <c r="J2094" i="10"/>
  <c r="I2093" i="10"/>
  <c r="B2095" i="10"/>
  <c r="D2094" i="10" a="1"/>
  <c r="D2094" i="10" s="1"/>
  <c r="E2094" i="10" a="1"/>
  <c r="E2094" i="10" s="1"/>
  <c r="C2094" i="10" a="1"/>
  <c r="C2094" i="10" s="1"/>
  <c r="D247" i="1" l="1"/>
  <c r="A246" i="1"/>
  <c r="D1038" i="1"/>
  <c r="A1037" i="1"/>
  <c r="N2093" i="10"/>
  <c r="P2092" i="10"/>
  <c r="M2092" i="10" a="1"/>
  <c r="M2092" i="10" s="1"/>
  <c r="L2092" i="10" s="1"/>
  <c r="K2092" i="10" s="1"/>
  <c r="I2094" i="10"/>
  <c r="J2095" i="10"/>
  <c r="B2096" i="10"/>
  <c r="C2095" i="10" a="1"/>
  <c r="C2095" i="10" s="1"/>
  <c r="D2095" i="10" a="1"/>
  <c r="D2095" i="10" s="1"/>
  <c r="E2095" i="10" a="1"/>
  <c r="E2095" i="10" s="1"/>
  <c r="D1039" i="1" l="1"/>
  <c r="A1038" i="1"/>
  <c r="A247" i="1"/>
  <c r="D248" i="1"/>
  <c r="N2094" i="10"/>
  <c r="P2093" i="10"/>
  <c r="M2093" i="10" a="1"/>
  <c r="M2093" i="10" s="1"/>
  <c r="L2093" i="10" s="1"/>
  <c r="K2093" i="10" s="1"/>
  <c r="I2095" i="10"/>
  <c r="J2096" i="10"/>
  <c r="B2097" i="10"/>
  <c r="E2096" i="10" a="1"/>
  <c r="E2096" i="10" s="1"/>
  <c r="C2096" i="10" a="1"/>
  <c r="C2096" i="10" s="1"/>
  <c r="D2096" i="10" a="1"/>
  <c r="D2096" i="10" s="1"/>
  <c r="A248" i="1" l="1"/>
  <c r="D249" i="1"/>
  <c r="D1040" i="1"/>
  <c r="A1039" i="1"/>
  <c r="N2095" i="10"/>
  <c r="M2094" i="10" a="1"/>
  <c r="M2094" i="10" s="1"/>
  <c r="L2094" i="10" s="1"/>
  <c r="K2094" i="10" s="1"/>
  <c r="P2094" i="10"/>
  <c r="J2097" i="10"/>
  <c r="I2096" i="10"/>
  <c r="B2098" i="10"/>
  <c r="C2097" i="10" a="1"/>
  <c r="C2097" i="10" s="1"/>
  <c r="D2097" i="10" a="1"/>
  <c r="D2097" i="10" s="1"/>
  <c r="E2097" i="10" a="1"/>
  <c r="E2097" i="10" s="1"/>
  <c r="A1040" i="1" l="1"/>
  <c r="D1041" i="1"/>
  <c r="A249" i="1"/>
  <c r="D250" i="1"/>
  <c r="N2096" i="10"/>
  <c r="P2095" i="10"/>
  <c r="M2095" i="10" a="1"/>
  <c r="M2095" i="10" s="1"/>
  <c r="L2095" i="10" s="1"/>
  <c r="K2095" i="10" s="1"/>
  <c r="I2097" i="10"/>
  <c r="J2098" i="10"/>
  <c r="B2099" i="10"/>
  <c r="C2098" i="10" a="1"/>
  <c r="C2098" i="10" s="1"/>
  <c r="D2098" i="10" a="1"/>
  <c r="D2098" i="10" s="1"/>
  <c r="E2098" i="10" a="1"/>
  <c r="E2098" i="10" s="1"/>
  <c r="D251" i="1" l="1"/>
  <c r="A250" i="1"/>
  <c r="A1041" i="1"/>
  <c r="D1042" i="1"/>
  <c r="N2097" i="10"/>
  <c r="P2096" i="10"/>
  <c r="M2096" i="10" a="1"/>
  <c r="M2096" i="10" s="1"/>
  <c r="L2096" i="10" s="1"/>
  <c r="K2096" i="10" s="1"/>
  <c r="B2100" i="10"/>
  <c r="D2099" i="10" a="1"/>
  <c r="D2099" i="10" s="1"/>
  <c r="E2099" i="10" a="1"/>
  <c r="E2099" i="10" s="1"/>
  <c r="C2099" i="10" a="1"/>
  <c r="C2099" i="10" s="1"/>
  <c r="J2099" i="10"/>
  <c r="I2098" i="10"/>
  <c r="A1042" i="1" l="1"/>
  <c r="D1043" i="1"/>
  <c r="D252" i="1"/>
  <c r="A251" i="1"/>
  <c r="N2098" i="10"/>
  <c r="P2097" i="10"/>
  <c r="M2097" i="10" a="1"/>
  <c r="M2097" i="10" s="1"/>
  <c r="L2097" i="10" s="1"/>
  <c r="K2097" i="10" s="1"/>
  <c r="J2100" i="10"/>
  <c r="I2099" i="10"/>
  <c r="B2101" i="10"/>
  <c r="C2100" i="10" a="1"/>
  <c r="C2100" i="10" s="1"/>
  <c r="D2100" i="10" a="1"/>
  <c r="D2100" i="10" s="1"/>
  <c r="E2100" i="10" a="1"/>
  <c r="E2100" i="10" s="1"/>
  <c r="D253" i="1" l="1"/>
  <c r="A252" i="1"/>
  <c r="D1044" i="1"/>
  <c r="A1043" i="1"/>
  <c r="N2099" i="10"/>
  <c r="M2098" i="10" a="1"/>
  <c r="M2098" i="10" s="1"/>
  <c r="L2098" i="10" s="1"/>
  <c r="K2098" i="10" s="1"/>
  <c r="P2098" i="10"/>
  <c r="I2100" i="10"/>
  <c r="J2101" i="10"/>
  <c r="B2102" i="10"/>
  <c r="E2101" i="10" a="1"/>
  <c r="E2101" i="10" s="1"/>
  <c r="C2101" i="10" a="1"/>
  <c r="C2101" i="10" s="1"/>
  <c r="D2101" i="10" a="1"/>
  <c r="D2101" i="10" s="1"/>
  <c r="D1045" i="1" l="1"/>
  <c r="A1044" i="1"/>
  <c r="D254" i="1"/>
  <c r="A253" i="1"/>
  <c r="N2100" i="10"/>
  <c r="M2099" i="10" a="1"/>
  <c r="M2099" i="10" s="1"/>
  <c r="L2099" i="10" s="1"/>
  <c r="K2099" i="10" s="1"/>
  <c r="P2099" i="10"/>
  <c r="J2102" i="10"/>
  <c r="I2101" i="10"/>
  <c r="B2103" i="10"/>
  <c r="D2102" i="10" a="1"/>
  <c r="D2102" i="10" s="1"/>
  <c r="E2102" i="10" a="1"/>
  <c r="E2102" i="10" s="1"/>
  <c r="C2102" i="10" a="1"/>
  <c r="C2102" i="10" s="1"/>
  <c r="D255" i="1" l="1"/>
  <c r="A254" i="1"/>
  <c r="A1045" i="1"/>
  <c r="D1046" i="1"/>
  <c r="N2101" i="10"/>
  <c r="P2100" i="10"/>
  <c r="M2100" i="10" a="1"/>
  <c r="M2100" i="10" s="1"/>
  <c r="L2100" i="10" s="1"/>
  <c r="K2100" i="10" s="1"/>
  <c r="I2102" i="10"/>
  <c r="J2103" i="10"/>
  <c r="B2104" i="10"/>
  <c r="C2103" i="10" a="1"/>
  <c r="C2103" i="10" s="1"/>
  <c r="D2103" i="10" a="1"/>
  <c r="D2103" i="10" s="1"/>
  <c r="E2103" i="10" a="1"/>
  <c r="E2103" i="10" s="1"/>
  <c r="D1047" i="1" l="1"/>
  <c r="A1046" i="1"/>
  <c r="D256" i="1"/>
  <c r="A255" i="1"/>
  <c r="P2101" i="10"/>
  <c r="M2101" i="10" a="1"/>
  <c r="M2101" i="10" s="1"/>
  <c r="L2101" i="10" s="1"/>
  <c r="K2101" i="10" s="1"/>
  <c r="N2102" i="10"/>
  <c r="I2103" i="10"/>
  <c r="J2104" i="10"/>
  <c r="B2105" i="10"/>
  <c r="E2104" i="10" a="1"/>
  <c r="E2104" i="10" s="1"/>
  <c r="C2104" i="10" a="1"/>
  <c r="C2104" i="10" s="1"/>
  <c r="D2104" i="10" a="1"/>
  <c r="D2104" i="10" s="1"/>
  <c r="D257" i="1" l="1"/>
  <c r="A256" i="1"/>
  <c r="A1047" i="1"/>
  <c r="D1048" i="1"/>
  <c r="P2102" i="10"/>
  <c r="M2102" i="10" a="1"/>
  <c r="M2102" i="10" s="1"/>
  <c r="L2102" i="10" s="1"/>
  <c r="K2102" i="10" s="1"/>
  <c r="N2103" i="10"/>
  <c r="J2105" i="10"/>
  <c r="I2104" i="10"/>
  <c r="B2106" i="10"/>
  <c r="C2105" i="10" a="1"/>
  <c r="C2105" i="10" s="1"/>
  <c r="D2105" i="10" a="1"/>
  <c r="D2105" i="10" s="1"/>
  <c r="E2105" i="10" a="1"/>
  <c r="E2105" i="10" s="1"/>
  <c r="D1049" i="1" l="1"/>
  <c r="A1048" i="1"/>
  <c r="D258" i="1"/>
  <c r="A257" i="1"/>
  <c r="P2103" i="10"/>
  <c r="M2103" i="10" a="1"/>
  <c r="M2103" i="10" s="1"/>
  <c r="L2103" i="10" s="1"/>
  <c r="K2103" i="10" s="1"/>
  <c r="N2104" i="10"/>
  <c r="B2107" i="10"/>
  <c r="C2106" i="10" a="1"/>
  <c r="C2106" i="10" s="1"/>
  <c r="D2106" i="10" a="1"/>
  <c r="D2106" i="10" s="1"/>
  <c r="E2106" i="10" a="1"/>
  <c r="E2106" i="10" s="1"/>
  <c r="I2105" i="10"/>
  <c r="J2106" i="10"/>
  <c r="D259" i="1" l="1"/>
  <c r="A258" i="1"/>
  <c r="D1050" i="1"/>
  <c r="A1049" i="1"/>
  <c r="P2104" i="10"/>
  <c r="M2104" i="10" a="1"/>
  <c r="M2104" i="10" s="1"/>
  <c r="L2104" i="10" s="1"/>
  <c r="K2104" i="10" s="1"/>
  <c r="N2105" i="10"/>
  <c r="J2107" i="10"/>
  <c r="I2106" i="10"/>
  <c r="B2108" i="10"/>
  <c r="D2107" i="10" a="1"/>
  <c r="D2107" i="10" s="1"/>
  <c r="E2107" i="10" a="1"/>
  <c r="E2107" i="10" s="1"/>
  <c r="C2107" i="10" a="1"/>
  <c r="C2107" i="10" s="1"/>
  <c r="D1051" i="1" l="1"/>
  <c r="A1050" i="1"/>
  <c r="D260" i="1"/>
  <c r="A259" i="1"/>
  <c r="N2106" i="10"/>
  <c r="P2105" i="10"/>
  <c r="M2105" i="10" a="1"/>
  <c r="M2105" i="10" s="1"/>
  <c r="L2105" i="10" s="1"/>
  <c r="K2105" i="10" s="1"/>
  <c r="B2109" i="10"/>
  <c r="C2108" i="10" a="1"/>
  <c r="C2108" i="10" s="1"/>
  <c r="D2108" i="10" a="1"/>
  <c r="D2108" i="10" s="1"/>
  <c r="E2108" i="10" a="1"/>
  <c r="E2108" i="10" s="1"/>
  <c r="J2108" i="10"/>
  <c r="I2107" i="10"/>
  <c r="D261" i="1" l="1"/>
  <c r="A260" i="1"/>
  <c r="D1052" i="1"/>
  <c r="A1051" i="1"/>
  <c r="N2107" i="10"/>
  <c r="P2106" i="10"/>
  <c r="M2106" i="10" a="1"/>
  <c r="M2106" i="10" s="1"/>
  <c r="L2106" i="10" s="1"/>
  <c r="K2106" i="10" s="1"/>
  <c r="I2108" i="10"/>
  <c r="J2109" i="10"/>
  <c r="B2110" i="10"/>
  <c r="E2109" i="10" a="1"/>
  <c r="E2109" i="10" s="1"/>
  <c r="C2109" i="10" a="1"/>
  <c r="C2109" i="10" s="1"/>
  <c r="D2109" i="10" a="1"/>
  <c r="D2109" i="10" s="1"/>
  <c r="D1053" i="1" l="1"/>
  <c r="A1052" i="1"/>
  <c r="D262" i="1"/>
  <c r="A261" i="1"/>
  <c r="N2108" i="10"/>
  <c r="M2107" i="10" a="1"/>
  <c r="M2107" i="10" s="1"/>
  <c r="L2107" i="10" s="1"/>
  <c r="K2107" i="10" s="1"/>
  <c r="P2107" i="10"/>
  <c r="J2110" i="10"/>
  <c r="I2109" i="10"/>
  <c r="B2111" i="10"/>
  <c r="D2110" i="10" a="1"/>
  <c r="D2110" i="10" s="1"/>
  <c r="E2110" i="10" a="1"/>
  <c r="E2110" i="10" s="1"/>
  <c r="C2110" i="10" a="1"/>
  <c r="C2110" i="10" s="1"/>
  <c r="D263" i="1" l="1"/>
  <c r="A262" i="1"/>
  <c r="D1054" i="1"/>
  <c r="A1053" i="1"/>
  <c r="N2109" i="10"/>
  <c r="P2108" i="10"/>
  <c r="M2108" i="10" a="1"/>
  <c r="M2108" i="10" s="1"/>
  <c r="L2108" i="10" s="1"/>
  <c r="K2108" i="10" s="1"/>
  <c r="I2110" i="10"/>
  <c r="J2111" i="10"/>
  <c r="B2112" i="10"/>
  <c r="C2111" i="10" a="1"/>
  <c r="C2111" i="10" s="1"/>
  <c r="D2111" i="10" a="1"/>
  <c r="D2111" i="10" s="1"/>
  <c r="E2111" i="10" a="1"/>
  <c r="E2111" i="10" s="1"/>
  <c r="D1055" i="1" l="1"/>
  <c r="A1054" i="1"/>
  <c r="D264" i="1"/>
  <c r="A263" i="1"/>
  <c r="N2110" i="10"/>
  <c r="P2109" i="10"/>
  <c r="M2109" i="10" a="1"/>
  <c r="M2109" i="10" s="1"/>
  <c r="L2109" i="10" s="1"/>
  <c r="K2109" i="10" s="1"/>
  <c r="B2113" i="10"/>
  <c r="E2112" i="10" a="1"/>
  <c r="E2112" i="10" s="1"/>
  <c r="C2112" i="10" a="1"/>
  <c r="C2112" i="10" s="1"/>
  <c r="D2112" i="10" a="1"/>
  <c r="D2112" i="10" s="1"/>
  <c r="I2111" i="10"/>
  <c r="J2112" i="10"/>
  <c r="D265" i="1" l="1"/>
  <c r="A264" i="1"/>
  <c r="D1056" i="1"/>
  <c r="A1055" i="1"/>
  <c r="N2111" i="10"/>
  <c r="M2110" i="10" a="1"/>
  <c r="M2110" i="10" s="1"/>
  <c r="L2110" i="10" s="1"/>
  <c r="K2110" i="10" s="1"/>
  <c r="P2110" i="10"/>
  <c r="J2113" i="10"/>
  <c r="I2112" i="10"/>
  <c r="B2114" i="10"/>
  <c r="C2113" i="10" a="1"/>
  <c r="C2113" i="10" s="1"/>
  <c r="D2113" i="10" a="1"/>
  <c r="D2113" i="10" s="1"/>
  <c r="E2113" i="10" a="1"/>
  <c r="E2113" i="10" s="1"/>
  <c r="D1057" i="1" l="1"/>
  <c r="A1056" i="1"/>
  <c r="A265" i="1"/>
  <c r="D266" i="1"/>
  <c r="P2111" i="10"/>
  <c r="M2111" i="10" a="1"/>
  <c r="M2111" i="10" s="1"/>
  <c r="L2111" i="10" s="1"/>
  <c r="K2111" i="10" s="1"/>
  <c r="N2112" i="10"/>
  <c r="B2115" i="10"/>
  <c r="C2114" i="10" a="1"/>
  <c r="C2114" i="10" s="1"/>
  <c r="D2114" i="10" a="1"/>
  <c r="D2114" i="10" s="1"/>
  <c r="E2114" i="10" a="1"/>
  <c r="E2114" i="10" s="1"/>
  <c r="I2113" i="10"/>
  <c r="J2114" i="10"/>
  <c r="D267" i="1" l="1"/>
  <c r="A266" i="1"/>
  <c r="D1058" i="1"/>
  <c r="A1057" i="1"/>
  <c r="P2112" i="10"/>
  <c r="M2112" i="10" a="1"/>
  <c r="M2112" i="10" s="1"/>
  <c r="L2112" i="10" s="1"/>
  <c r="K2112" i="10" s="1"/>
  <c r="N2113" i="10"/>
  <c r="J2115" i="10"/>
  <c r="I2114" i="10"/>
  <c r="B2116" i="10"/>
  <c r="D2115" i="10" a="1"/>
  <c r="D2115" i="10" s="1"/>
  <c r="E2115" i="10" a="1"/>
  <c r="E2115" i="10" s="1"/>
  <c r="C2115" i="10" a="1"/>
  <c r="C2115" i="10" s="1"/>
  <c r="D1059" i="1" l="1"/>
  <c r="A1058" i="1"/>
  <c r="D268" i="1"/>
  <c r="A267" i="1"/>
  <c r="N2114" i="10"/>
  <c r="P2113" i="10"/>
  <c r="M2113" i="10" a="1"/>
  <c r="M2113" i="10" s="1"/>
  <c r="L2113" i="10" s="1"/>
  <c r="K2113" i="10" s="1"/>
  <c r="J2116" i="10"/>
  <c r="I2115" i="10"/>
  <c r="B2117" i="10"/>
  <c r="C2116" i="10" a="1"/>
  <c r="C2116" i="10" s="1"/>
  <c r="D2116" i="10" a="1"/>
  <c r="D2116" i="10" s="1"/>
  <c r="E2116" i="10" a="1"/>
  <c r="E2116" i="10" s="1"/>
  <c r="D269" i="1" l="1"/>
  <c r="A268" i="1"/>
  <c r="D1060" i="1"/>
  <c r="A1059" i="1"/>
  <c r="N2115" i="10"/>
  <c r="M2114" i="10" a="1"/>
  <c r="M2114" i="10" s="1"/>
  <c r="L2114" i="10" s="1"/>
  <c r="K2114" i="10" s="1"/>
  <c r="P2114" i="10"/>
  <c r="I2116" i="10"/>
  <c r="J2117" i="10"/>
  <c r="B2118" i="10"/>
  <c r="E2117" i="10" a="1"/>
  <c r="E2117" i="10" s="1"/>
  <c r="C2117" i="10" a="1"/>
  <c r="C2117" i="10" s="1"/>
  <c r="D2117" i="10" a="1"/>
  <c r="D2117" i="10" s="1"/>
  <c r="D1061" i="1" l="1"/>
  <c r="A1060" i="1"/>
  <c r="D270" i="1"/>
  <c r="A269" i="1"/>
  <c r="N2116" i="10"/>
  <c r="M2115" i="10" a="1"/>
  <c r="M2115" i="10" s="1"/>
  <c r="L2115" i="10" s="1"/>
  <c r="K2115" i="10" s="1"/>
  <c r="P2115" i="10"/>
  <c r="J2118" i="10"/>
  <c r="I2117" i="10"/>
  <c r="B2119" i="10"/>
  <c r="D2118" i="10" a="1"/>
  <c r="D2118" i="10" s="1"/>
  <c r="E2118" i="10" a="1"/>
  <c r="E2118" i="10" s="1"/>
  <c r="C2118" i="10" a="1"/>
  <c r="C2118" i="10" s="1"/>
  <c r="D271" i="1" l="1"/>
  <c r="A270" i="1"/>
  <c r="D1062" i="1"/>
  <c r="A1061" i="1"/>
  <c r="N2117" i="10"/>
  <c r="P2116" i="10"/>
  <c r="M2116" i="10" a="1"/>
  <c r="M2116" i="10" s="1"/>
  <c r="L2116" i="10" s="1"/>
  <c r="K2116" i="10" s="1"/>
  <c r="I2118" i="10"/>
  <c r="J2119" i="10"/>
  <c r="B2120" i="10"/>
  <c r="C2119" i="10" a="1"/>
  <c r="C2119" i="10" s="1"/>
  <c r="D2119" i="10" a="1"/>
  <c r="D2119" i="10" s="1"/>
  <c r="E2119" i="10" a="1"/>
  <c r="E2119" i="10" s="1"/>
  <c r="D1063" i="1" l="1"/>
  <c r="A1062" i="1"/>
  <c r="A271" i="1"/>
  <c r="D272" i="1"/>
  <c r="N2118" i="10"/>
  <c r="P2117" i="10"/>
  <c r="M2117" i="10" a="1"/>
  <c r="M2117" i="10" s="1"/>
  <c r="L2117" i="10" s="1"/>
  <c r="K2117" i="10" s="1"/>
  <c r="B2121" i="10"/>
  <c r="C2120" i="10" a="1"/>
  <c r="C2120" i="10" s="1"/>
  <c r="E2120" i="10" a="1"/>
  <c r="E2120" i="10" s="1"/>
  <c r="D2120" i="10" a="1"/>
  <c r="D2120" i="10" s="1"/>
  <c r="I2119" i="10"/>
  <c r="J2120" i="10"/>
  <c r="D273" i="1" l="1"/>
  <c r="A272" i="1"/>
  <c r="D1064" i="1"/>
  <c r="A1063" i="1"/>
  <c r="M2118" i="10" a="1"/>
  <c r="M2118" i="10" s="1"/>
  <c r="L2118" i="10" s="1"/>
  <c r="K2118" i="10" s="1"/>
  <c r="P2118" i="10"/>
  <c r="N2119" i="10"/>
  <c r="J2121" i="10"/>
  <c r="I2120" i="10"/>
  <c r="B2122" i="10"/>
  <c r="C2121" i="10" a="1"/>
  <c r="C2121" i="10" s="1"/>
  <c r="D2121" i="10" a="1"/>
  <c r="D2121" i="10" s="1"/>
  <c r="E2121" i="10" a="1"/>
  <c r="E2121" i="10" s="1"/>
  <c r="D1065" i="1" l="1"/>
  <c r="A1064" i="1"/>
  <c r="D274" i="1"/>
  <c r="A273" i="1"/>
  <c r="N2120" i="10"/>
  <c r="P2119" i="10"/>
  <c r="M2119" i="10" a="1"/>
  <c r="M2119" i="10" s="1"/>
  <c r="L2119" i="10" s="1"/>
  <c r="K2119" i="10" s="1"/>
  <c r="B2123" i="10"/>
  <c r="C2122" i="10" a="1"/>
  <c r="C2122" i="10" s="1"/>
  <c r="D2122" i="10" a="1"/>
  <c r="D2122" i="10" s="1"/>
  <c r="E2122" i="10" a="1"/>
  <c r="E2122" i="10" s="1"/>
  <c r="J2122" i="10"/>
  <c r="I2121" i="10"/>
  <c r="A274" i="1" l="1"/>
  <c r="D275" i="1"/>
  <c r="D1066" i="1"/>
  <c r="A1065" i="1"/>
  <c r="N2121" i="10"/>
  <c r="P2120" i="10"/>
  <c r="M2120" i="10" a="1"/>
  <c r="M2120" i="10" s="1"/>
  <c r="L2120" i="10" s="1"/>
  <c r="K2120" i="10" s="1"/>
  <c r="J2123" i="10"/>
  <c r="I2122" i="10"/>
  <c r="B2124" i="10"/>
  <c r="D2123" i="10" a="1"/>
  <c r="D2123" i="10" s="1"/>
  <c r="E2123" i="10" a="1"/>
  <c r="E2123" i="10" s="1"/>
  <c r="C2123" i="10" a="1"/>
  <c r="C2123" i="10" s="1"/>
  <c r="D1067" i="1" l="1"/>
  <c r="A1066" i="1"/>
  <c r="A275" i="1"/>
  <c r="D276" i="1"/>
  <c r="N2122" i="10"/>
  <c r="P2121" i="10"/>
  <c r="M2121" i="10" a="1"/>
  <c r="M2121" i="10" s="1"/>
  <c r="L2121" i="10" s="1"/>
  <c r="K2121" i="10" s="1"/>
  <c r="J2124" i="10"/>
  <c r="I2123" i="10"/>
  <c r="B2125" i="10"/>
  <c r="D2124" i="10" a="1"/>
  <c r="D2124" i="10" s="1"/>
  <c r="E2124" i="10" a="1"/>
  <c r="E2124" i="10" s="1"/>
  <c r="C2124" i="10" a="1"/>
  <c r="C2124" i="10" s="1"/>
  <c r="A276" i="1" l="1"/>
  <c r="D277" i="1"/>
  <c r="D1068" i="1"/>
  <c r="A1067" i="1"/>
  <c r="N2123" i="10"/>
  <c r="P2122" i="10"/>
  <c r="M2122" i="10" a="1"/>
  <c r="M2122" i="10" s="1"/>
  <c r="L2122" i="10" s="1"/>
  <c r="K2122" i="10" s="1"/>
  <c r="I2124" i="10"/>
  <c r="J2125" i="10"/>
  <c r="B2126" i="10"/>
  <c r="E2125" i="10" a="1"/>
  <c r="E2125" i="10" s="1"/>
  <c r="C2125" i="10" a="1"/>
  <c r="C2125" i="10" s="1"/>
  <c r="D2125" i="10" a="1"/>
  <c r="D2125" i="10" s="1"/>
  <c r="D1069" i="1" l="1"/>
  <c r="A1068" i="1"/>
  <c r="D278" i="1"/>
  <c r="A277" i="1"/>
  <c r="N2124" i="10"/>
  <c r="P2123" i="10"/>
  <c r="M2123" i="10" a="1"/>
  <c r="M2123" i="10" s="1"/>
  <c r="L2123" i="10" s="1"/>
  <c r="K2123" i="10" s="1"/>
  <c r="B2127" i="10"/>
  <c r="E2126" i="10" a="1"/>
  <c r="E2126" i="10" s="1"/>
  <c r="D2126" i="10" a="1"/>
  <c r="D2126" i="10" s="1"/>
  <c r="C2126" i="10" a="1"/>
  <c r="C2126" i="10" s="1"/>
  <c r="I2125" i="10"/>
  <c r="J2126" i="10"/>
  <c r="D279" i="1" l="1"/>
  <c r="A278" i="1"/>
  <c r="D1070" i="1"/>
  <c r="A1069" i="1"/>
  <c r="N2125" i="10"/>
  <c r="P2124" i="10"/>
  <c r="M2124" i="10" a="1"/>
  <c r="M2124" i="10" s="1"/>
  <c r="L2124" i="10" s="1"/>
  <c r="K2124" i="10" s="1"/>
  <c r="I2126" i="10"/>
  <c r="J2127" i="10"/>
  <c r="B2128" i="10"/>
  <c r="C2127" i="10" a="1"/>
  <c r="C2127" i="10" s="1"/>
  <c r="D2127" i="10" a="1"/>
  <c r="D2127" i="10" s="1"/>
  <c r="E2127" i="10" a="1"/>
  <c r="E2127" i="10" s="1"/>
  <c r="D1071" i="1" l="1"/>
  <c r="A1070" i="1"/>
  <c r="D280" i="1"/>
  <c r="A279" i="1"/>
  <c r="N2126" i="10"/>
  <c r="P2125" i="10"/>
  <c r="M2125" i="10" a="1"/>
  <c r="M2125" i="10" s="1"/>
  <c r="L2125" i="10" s="1"/>
  <c r="K2125" i="10" s="1"/>
  <c r="I2127" i="10"/>
  <c r="J2128" i="10"/>
  <c r="B2129" i="10"/>
  <c r="C2128" i="10" a="1"/>
  <c r="C2128" i="10" s="1"/>
  <c r="D2128" i="10" a="1"/>
  <c r="D2128" i="10" s="1"/>
  <c r="E2128" i="10" a="1"/>
  <c r="E2128" i="10" s="1"/>
  <c r="D281" i="1" l="1"/>
  <c r="A280" i="1"/>
  <c r="D1072" i="1"/>
  <c r="A1071" i="1"/>
  <c r="N2127" i="10"/>
  <c r="M2126" i="10" a="1"/>
  <c r="M2126" i="10" s="1"/>
  <c r="L2126" i="10" s="1"/>
  <c r="K2126" i="10" s="1"/>
  <c r="P2126" i="10"/>
  <c r="J2129" i="10"/>
  <c r="I2128" i="10"/>
  <c r="B2130" i="10"/>
  <c r="C2129" i="10" a="1"/>
  <c r="C2129" i="10" s="1"/>
  <c r="D2129" i="10" a="1"/>
  <c r="D2129" i="10" s="1"/>
  <c r="E2129" i="10" a="1"/>
  <c r="E2129" i="10" s="1"/>
  <c r="D1073" i="1" l="1"/>
  <c r="A1072" i="1"/>
  <c r="D282" i="1"/>
  <c r="A281" i="1"/>
  <c r="P2127" i="10"/>
  <c r="M2127" i="10" a="1"/>
  <c r="M2127" i="10" s="1"/>
  <c r="L2127" i="10" s="1"/>
  <c r="K2127" i="10" s="1"/>
  <c r="N2128" i="10"/>
  <c r="J2130" i="10"/>
  <c r="I2129" i="10"/>
  <c r="B2131" i="10"/>
  <c r="C2130" i="10" a="1"/>
  <c r="C2130" i="10" s="1"/>
  <c r="D2130" i="10" a="1"/>
  <c r="D2130" i="10" s="1"/>
  <c r="E2130" i="10" a="1"/>
  <c r="E2130" i="10" s="1"/>
  <c r="D283" i="1" l="1"/>
  <c r="A282" i="1"/>
  <c r="D1074" i="1"/>
  <c r="A1073" i="1"/>
  <c r="N2129" i="10"/>
  <c r="P2128" i="10"/>
  <c r="M2128" i="10" a="1"/>
  <c r="M2128" i="10" s="1"/>
  <c r="L2128" i="10" s="1"/>
  <c r="K2128" i="10" s="1"/>
  <c r="J2131" i="10"/>
  <c r="I2130" i="10"/>
  <c r="B2132" i="10"/>
  <c r="D2131" i="10" a="1"/>
  <c r="D2131" i="10" s="1"/>
  <c r="E2131" i="10" a="1"/>
  <c r="E2131" i="10" s="1"/>
  <c r="C2131" i="10" a="1"/>
  <c r="C2131" i="10" s="1"/>
  <c r="D1075" i="1" l="1"/>
  <c r="A1074" i="1"/>
  <c r="D284" i="1"/>
  <c r="A283" i="1"/>
  <c r="N2130" i="10"/>
  <c r="P2129" i="10"/>
  <c r="M2129" i="10" a="1"/>
  <c r="M2129" i="10" s="1"/>
  <c r="L2129" i="10" s="1"/>
  <c r="K2129" i="10" s="1"/>
  <c r="J2132" i="10"/>
  <c r="I2131" i="10"/>
  <c r="B2133" i="10"/>
  <c r="D2132" i="10" a="1"/>
  <c r="D2132" i="10" s="1"/>
  <c r="E2132" i="10" a="1"/>
  <c r="E2132" i="10" s="1"/>
  <c r="C2132" i="10" a="1"/>
  <c r="C2132" i="10" s="1"/>
  <c r="D285" i="1" l="1"/>
  <c r="A284" i="1"/>
  <c r="D1076" i="1"/>
  <c r="A1075" i="1"/>
  <c r="M2130" i="10" a="1"/>
  <c r="M2130" i="10" s="1"/>
  <c r="L2130" i="10" s="1"/>
  <c r="K2130" i="10" s="1"/>
  <c r="P2130" i="10"/>
  <c r="N2131" i="10"/>
  <c r="I2132" i="10"/>
  <c r="J2133" i="10"/>
  <c r="B2134" i="10"/>
  <c r="E2133" i="10" a="1"/>
  <c r="E2133" i="10" s="1"/>
  <c r="C2133" i="10" a="1"/>
  <c r="C2133" i="10" s="1"/>
  <c r="D2133" i="10" a="1"/>
  <c r="D2133" i="10" s="1"/>
  <c r="D1077" i="1" l="1"/>
  <c r="A1076" i="1"/>
  <c r="D286" i="1"/>
  <c r="A285" i="1"/>
  <c r="P2131" i="10"/>
  <c r="M2131" i="10" a="1"/>
  <c r="M2131" i="10" s="1"/>
  <c r="L2131" i="10" s="1"/>
  <c r="K2131" i="10" s="1"/>
  <c r="N2132" i="10"/>
  <c r="I2133" i="10"/>
  <c r="J2134" i="10"/>
  <c r="B2135" i="10"/>
  <c r="E2134" i="10" a="1"/>
  <c r="E2134" i="10" s="1"/>
  <c r="D2134" i="10" a="1"/>
  <c r="D2134" i="10" s="1"/>
  <c r="C2134" i="10" a="1"/>
  <c r="C2134" i="10" s="1"/>
  <c r="D287" i="1" l="1"/>
  <c r="A286" i="1"/>
  <c r="D1078" i="1"/>
  <c r="A1077" i="1"/>
  <c r="P2132" i="10"/>
  <c r="M2132" i="10" a="1"/>
  <c r="M2132" i="10" s="1"/>
  <c r="L2132" i="10" s="1"/>
  <c r="K2132" i="10" s="1"/>
  <c r="N2133" i="10"/>
  <c r="I2134" i="10"/>
  <c r="J2135" i="10"/>
  <c r="B2136" i="10"/>
  <c r="C2135" i="10" a="1"/>
  <c r="C2135" i="10" s="1"/>
  <c r="D2135" i="10" a="1"/>
  <c r="D2135" i="10" s="1"/>
  <c r="E2135" i="10" a="1"/>
  <c r="E2135" i="10" s="1"/>
  <c r="D1079" i="1" l="1"/>
  <c r="A1078" i="1"/>
  <c r="D288" i="1"/>
  <c r="A287" i="1"/>
  <c r="N2134" i="10"/>
  <c r="P2133" i="10"/>
  <c r="M2133" i="10" a="1"/>
  <c r="M2133" i="10" s="1"/>
  <c r="L2133" i="10" s="1"/>
  <c r="K2133" i="10" s="1"/>
  <c r="B2137" i="10"/>
  <c r="C2136" i="10" a="1"/>
  <c r="C2136" i="10" s="1"/>
  <c r="D2136" i="10" a="1"/>
  <c r="D2136" i="10" s="1"/>
  <c r="E2136" i="10" a="1"/>
  <c r="E2136" i="10" s="1"/>
  <c r="I2135" i="10"/>
  <c r="J2136" i="10"/>
  <c r="D289" i="1" l="1"/>
  <c r="A288" i="1"/>
  <c r="D1080" i="1"/>
  <c r="A1079" i="1"/>
  <c r="P2134" i="10"/>
  <c r="M2134" i="10" a="1"/>
  <c r="M2134" i="10" s="1"/>
  <c r="L2134" i="10" s="1"/>
  <c r="K2134" i="10" s="1"/>
  <c r="N2135" i="10"/>
  <c r="J2137" i="10"/>
  <c r="I2136" i="10"/>
  <c r="B2138" i="10"/>
  <c r="C2137" i="10" a="1"/>
  <c r="C2137" i="10" s="1"/>
  <c r="D2137" i="10" a="1"/>
  <c r="D2137" i="10" s="1"/>
  <c r="E2137" i="10" a="1"/>
  <c r="E2137" i="10" s="1"/>
  <c r="D1081" i="1" l="1"/>
  <c r="A1080" i="1"/>
  <c r="D290" i="1"/>
  <c r="A289" i="1"/>
  <c r="P2135" i="10"/>
  <c r="M2135" i="10" a="1"/>
  <c r="M2135" i="10" s="1"/>
  <c r="L2135" i="10" s="1"/>
  <c r="K2135" i="10" s="1"/>
  <c r="N2136" i="10"/>
  <c r="J2138" i="10"/>
  <c r="I2137" i="10"/>
  <c r="B2139" i="10"/>
  <c r="C2138" i="10" a="1"/>
  <c r="C2138" i="10" s="1"/>
  <c r="D2138" i="10" a="1"/>
  <c r="D2138" i="10" s="1"/>
  <c r="E2138" i="10" a="1"/>
  <c r="E2138" i="10" s="1"/>
  <c r="D291" i="1" l="1"/>
  <c r="A290" i="1"/>
  <c r="D1082" i="1"/>
  <c r="A1081" i="1"/>
  <c r="P2136" i="10"/>
  <c r="M2136" i="10" a="1"/>
  <c r="M2136" i="10" s="1"/>
  <c r="L2136" i="10" s="1"/>
  <c r="K2136" i="10" s="1"/>
  <c r="N2137" i="10"/>
  <c r="J2139" i="10"/>
  <c r="I2138" i="10"/>
  <c r="B2140" i="10"/>
  <c r="D2139" i="10" a="1"/>
  <c r="D2139" i="10" s="1"/>
  <c r="E2139" i="10" a="1"/>
  <c r="E2139" i="10" s="1"/>
  <c r="C2139" i="10" a="1"/>
  <c r="C2139" i="10" s="1"/>
  <c r="D1083" i="1" l="1"/>
  <c r="A1082" i="1"/>
  <c r="D292" i="1"/>
  <c r="A291" i="1"/>
  <c r="N2138" i="10"/>
  <c r="M2137" i="10" a="1"/>
  <c r="M2137" i="10" s="1"/>
  <c r="L2137" i="10" s="1"/>
  <c r="K2137" i="10" s="1"/>
  <c r="P2137" i="10"/>
  <c r="J2140" i="10"/>
  <c r="I2139" i="10"/>
  <c r="B2141" i="10"/>
  <c r="D2140" i="10" a="1"/>
  <c r="D2140" i="10" s="1"/>
  <c r="E2140" i="10" a="1"/>
  <c r="E2140" i="10" s="1"/>
  <c r="C2140" i="10" a="1"/>
  <c r="C2140" i="10" s="1"/>
  <c r="D293" i="1" l="1"/>
  <c r="A292" i="1"/>
  <c r="D1084" i="1"/>
  <c r="A1083" i="1"/>
  <c r="N2139" i="10"/>
  <c r="P2138" i="10"/>
  <c r="M2138" i="10" a="1"/>
  <c r="M2138" i="10" s="1"/>
  <c r="L2138" i="10" s="1"/>
  <c r="K2138" i="10" s="1"/>
  <c r="I2140" i="10"/>
  <c r="J2141" i="10"/>
  <c r="B2142" i="10"/>
  <c r="E2141" i="10" a="1"/>
  <c r="E2141" i="10" s="1"/>
  <c r="C2141" i="10" a="1"/>
  <c r="C2141" i="10" s="1"/>
  <c r="D2141" i="10" a="1"/>
  <c r="D2141" i="10" s="1"/>
  <c r="D1085" i="1" l="1"/>
  <c r="A1084" i="1"/>
  <c r="D294" i="1"/>
  <c r="A293" i="1"/>
  <c r="N2140" i="10"/>
  <c r="M2139" i="10" a="1"/>
  <c r="M2139" i="10" s="1"/>
  <c r="L2139" i="10" s="1"/>
  <c r="K2139" i="10" s="1"/>
  <c r="P2139" i="10"/>
  <c r="I2141" i="10"/>
  <c r="J2142" i="10"/>
  <c r="B2143" i="10"/>
  <c r="E2142" i="10" a="1"/>
  <c r="E2142" i="10" s="1"/>
  <c r="C2142" i="10" a="1"/>
  <c r="C2142" i="10" s="1"/>
  <c r="D2142" i="10" a="1"/>
  <c r="D2142" i="10" s="1"/>
  <c r="D295" i="1" l="1"/>
  <c r="A294" i="1"/>
  <c r="D1086" i="1"/>
  <c r="A1085" i="1"/>
  <c r="N2141" i="10"/>
  <c r="P2140" i="10"/>
  <c r="M2140" i="10" a="1"/>
  <c r="M2140" i="10" s="1"/>
  <c r="L2140" i="10" s="1"/>
  <c r="K2140" i="10" s="1"/>
  <c r="I2142" i="10"/>
  <c r="J2143" i="10"/>
  <c r="B2144" i="10"/>
  <c r="C2143" i="10" a="1"/>
  <c r="C2143" i="10" s="1"/>
  <c r="D2143" i="10" a="1"/>
  <c r="D2143" i="10" s="1"/>
  <c r="E2143" i="10" a="1"/>
  <c r="E2143" i="10" s="1"/>
  <c r="D1087" i="1" l="1"/>
  <c r="A1086" i="1"/>
  <c r="D296" i="1"/>
  <c r="A295" i="1"/>
  <c r="N2142" i="10"/>
  <c r="P2141" i="10"/>
  <c r="M2141" i="10" a="1"/>
  <c r="M2141" i="10" s="1"/>
  <c r="L2141" i="10" s="1"/>
  <c r="K2141" i="10" s="1"/>
  <c r="B2145" i="10"/>
  <c r="C2144" i="10" a="1"/>
  <c r="C2144" i="10" s="1"/>
  <c r="D2144" i="10" a="1"/>
  <c r="D2144" i="10" s="1"/>
  <c r="E2144" i="10" a="1"/>
  <c r="E2144" i="10" s="1"/>
  <c r="I2143" i="10"/>
  <c r="J2144" i="10"/>
  <c r="D297" i="1" l="1"/>
  <c r="A296" i="1"/>
  <c r="D1088" i="1"/>
  <c r="A1087" i="1"/>
  <c r="M2142" i="10" a="1"/>
  <c r="M2142" i="10" s="1"/>
  <c r="L2142" i="10" s="1"/>
  <c r="K2142" i="10" s="1"/>
  <c r="P2142" i="10"/>
  <c r="N2143" i="10"/>
  <c r="J2145" i="10"/>
  <c r="I2144" i="10"/>
  <c r="B2146" i="10"/>
  <c r="C2145" i="10" a="1"/>
  <c r="C2145" i="10" s="1"/>
  <c r="D2145" i="10" a="1"/>
  <c r="D2145" i="10" s="1"/>
  <c r="E2145" i="10" a="1"/>
  <c r="E2145" i="10" s="1"/>
  <c r="D1089" i="1" l="1"/>
  <c r="A1088" i="1"/>
  <c r="D298" i="1"/>
  <c r="A297" i="1"/>
  <c r="N2144" i="10"/>
  <c r="P2143" i="10"/>
  <c r="M2143" i="10" a="1"/>
  <c r="M2143" i="10" s="1"/>
  <c r="L2143" i="10" s="1"/>
  <c r="K2143" i="10" s="1"/>
  <c r="B2147" i="10"/>
  <c r="C2146" i="10" a="1"/>
  <c r="C2146" i="10" s="1"/>
  <c r="D2146" i="10" a="1"/>
  <c r="D2146" i="10" s="1"/>
  <c r="E2146" i="10" a="1"/>
  <c r="E2146" i="10" s="1"/>
  <c r="J2146" i="10"/>
  <c r="I2145" i="10"/>
  <c r="D299" i="1" l="1"/>
  <c r="A298" i="1"/>
  <c r="D1090" i="1"/>
  <c r="A1089" i="1"/>
  <c r="N2145" i="10"/>
  <c r="P2144" i="10"/>
  <c r="M2144" i="10" a="1"/>
  <c r="M2144" i="10" s="1"/>
  <c r="L2144" i="10" s="1"/>
  <c r="K2144" i="10" s="1"/>
  <c r="J2147" i="10"/>
  <c r="I2146" i="10"/>
  <c r="B2148" i="10"/>
  <c r="D2147" i="10" a="1"/>
  <c r="D2147" i="10" s="1"/>
  <c r="E2147" i="10" a="1"/>
  <c r="E2147" i="10" s="1"/>
  <c r="C2147" i="10" a="1"/>
  <c r="C2147" i="10" s="1"/>
  <c r="D1091" i="1" l="1"/>
  <c r="A1090" i="1"/>
  <c r="D300" i="1"/>
  <c r="A299" i="1"/>
  <c r="N2146" i="10"/>
  <c r="M2145" i="10" a="1"/>
  <c r="M2145" i="10" s="1"/>
  <c r="L2145" i="10" s="1"/>
  <c r="K2145" i="10" s="1"/>
  <c r="P2145" i="10"/>
  <c r="J2148" i="10"/>
  <c r="I2147" i="10"/>
  <c r="B2149" i="10"/>
  <c r="D2148" i="10" a="1"/>
  <c r="D2148" i="10" s="1"/>
  <c r="E2148" i="10" a="1"/>
  <c r="E2148" i="10" s="1"/>
  <c r="C2148" i="10" a="1"/>
  <c r="C2148" i="10" s="1"/>
  <c r="D301" i="1" l="1"/>
  <c r="A300" i="1"/>
  <c r="D1092" i="1"/>
  <c r="A1091" i="1"/>
  <c r="N2147" i="10"/>
  <c r="P2146" i="10"/>
  <c r="M2146" i="10" a="1"/>
  <c r="M2146" i="10" s="1"/>
  <c r="L2146" i="10" s="1"/>
  <c r="K2146" i="10" s="1"/>
  <c r="I2148" i="10"/>
  <c r="J2149" i="10"/>
  <c r="B2150" i="10"/>
  <c r="E2149" i="10" a="1"/>
  <c r="E2149" i="10" s="1"/>
  <c r="C2149" i="10" a="1"/>
  <c r="C2149" i="10" s="1"/>
  <c r="D2149" i="10" a="1"/>
  <c r="D2149" i="10" s="1"/>
  <c r="D1093" i="1" l="1"/>
  <c r="A1092" i="1"/>
  <c r="D302" i="1"/>
  <c r="A301" i="1"/>
  <c r="N2148" i="10"/>
  <c r="M2147" i="10" a="1"/>
  <c r="M2147" i="10" s="1"/>
  <c r="L2147" i="10" s="1"/>
  <c r="K2147" i="10" s="1"/>
  <c r="P2147" i="10"/>
  <c r="I2149" i="10"/>
  <c r="J2150" i="10"/>
  <c r="B2151" i="10"/>
  <c r="E2150" i="10" a="1"/>
  <c r="E2150" i="10" s="1"/>
  <c r="C2150" i="10" a="1"/>
  <c r="C2150" i="10" s="1"/>
  <c r="D2150" i="10" a="1"/>
  <c r="D2150" i="10" s="1"/>
  <c r="D303" i="1" l="1"/>
  <c r="A302" i="1"/>
  <c r="D1094" i="1"/>
  <c r="A1093" i="1"/>
  <c r="N2149" i="10"/>
  <c r="P2148" i="10"/>
  <c r="M2148" i="10" a="1"/>
  <c r="M2148" i="10" s="1"/>
  <c r="L2148" i="10" s="1"/>
  <c r="K2148" i="10" s="1"/>
  <c r="J2151" i="10"/>
  <c r="I2150" i="10"/>
  <c r="B2152" i="10"/>
  <c r="C2151" i="10" a="1"/>
  <c r="C2151" i="10" s="1"/>
  <c r="D2151" i="10" a="1"/>
  <c r="D2151" i="10" s="1"/>
  <c r="E2151" i="10" a="1"/>
  <c r="E2151" i="10" s="1"/>
  <c r="D1095" i="1" l="1"/>
  <c r="A1094" i="1"/>
  <c r="D304" i="1"/>
  <c r="A303" i="1"/>
  <c r="N2150" i="10"/>
  <c r="P2149" i="10"/>
  <c r="M2149" i="10" a="1"/>
  <c r="M2149" i="10" s="1"/>
  <c r="L2149" i="10" s="1"/>
  <c r="K2149" i="10" s="1"/>
  <c r="I2151" i="10"/>
  <c r="J2152" i="10"/>
  <c r="B2153" i="10"/>
  <c r="C2152" i="10" a="1"/>
  <c r="C2152" i="10" s="1"/>
  <c r="E2152" i="10" a="1"/>
  <c r="E2152" i="10" s="1"/>
  <c r="D2152" i="10" a="1"/>
  <c r="D2152" i="10" s="1"/>
  <c r="D305" i="1" l="1"/>
  <c r="A304" i="1"/>
  <c r="D1096" i="1"/>
  <c r="A1095" i="1"/>
  <c r="M2150" i="10" a="1"/>
  <c r="M2150" i="10" s="1"/>
  <c r="L2150" i="10" s="1"/>
  <c r="K2150" i="10" s="1"/>
  <c r="P2150" i="10"/>
  <c r="N2151" i="10"/>
  <c r="J2153" i="10"/>
  <c r="I2152" i="10"/>
  <c r="B2154" i="10"/>
  <c r="D2153" i="10" a="1"/>
  <c r="D2153" i="10" s="1"/>
  <c r="E2153" i="10" a="1"/>
  <c r="E2153" i="10" s="1"/>
  <c r="C2153" i="10" a="1"/>
  <c r="C2153" i="10" s="1"/>
  <c r="D1097" i="1" l="1"/>
  <c r="A1096" i="1"/>
  <c r="D306" i="1"/>
  <c r="A305" i="1"/>
  <c r="P2151" i="10"/>
  <c r="M2151" i="10" a="1"/>
  <c r="M2151" i="10" s="1"/>
  <c r="L2151" i="10" s="1"/>
  <c r="K2151" i="10" s="1"/>
  <c r="N2152" i="10"/>
  <c r="B2155" i="10"/>
  <c r="C2154" i="10" a="1"/>
  <c r="C2154" i="10" s="1"/>
  <c r="D2154" i="10" a="1"/>
  <c r="D2154" i="10" s="1"/>
  <c r="E2154" i="10" a="1"/>
  <c r="E2154" i="10" s="1"/>
  <c r="J2154" i="10"/>
  <c r="I2153" i="10"/>
  <c r="S4" i="10"/>
  <c r="S5" i="10" s="1"/>
  <c r="D307" i="1" l="1"/>
  <c r="A306" i="1"/>
  <c r="D1098" i="1"/>
  <c r="A1097" i="1"/>
  <c r="N2153" i="10"/>
  <c r="P2152" i="10"/>
  <c r="M2152" i="10" a="1"/>
  <c r="M2152" i="10" s="1"/>
  <c r="L2152" i="10" s="1"/>
  <c r="K2152" i="10" s="1"/>
  <c r="I2154" i="10"/>
  <c r="J2155" i="10"/>
  <c r="B2156" i="10"/>
  <c r="E2155" i="10" a="1"/>
  <c r="E2155" i="10" s="1"/>
  <c r="C2155" i="10" a="1"/>
  <c r="C2155" i="10" s="1"/>
  <c r="D2155" i="10" a="1"/>
  <c r="D2155" i="10" s="1"/>
  <c r="D1099" i="1" l="1"/>
  <c r="A1098" i="1"/>
  <c r="D308" i="1"/>
  <c r="A307" i="1"/>
  <c r="N2154" i="10"/>
  <c r="P2153" i="10"/>
  <c r="M2153" i="10" a="1"/>
  <c r="M2153" i="10" s="1"/>
  <c r="L2153" i="10" s="1"/>
  <c r="K2153" i="10" s="1"/>
  <c r="J2156" i="10"/>
  <c r="I2155" i="10"/>
  <c r="B2157" i="10"/>
  <c r="D2156" i="10" a="1"/>
  <c r="D2156" i="10" s="1"/>
  <c r="E2156" i="10" a="1"/>
  <c r="E2156" i="10" s="1"/>
  <c r="C2156" i="10" a="1"/>
  <c r="C2156" i="10" s="1"/>
  <c r="D309" i="1" l="1"/>
  <c r="A308" i="1"/>
  <c r="D1100" i="1"/>
  <c r="A1099" i="1"/>
  <c r="P2154" i="10"/>
  <c r="M2154" i="10" a="1"/>
  <c r="M2154" i="10" s="1"/>
  <c r="L2154" i="10" s="1"/>
  <c r="K2154" i="10" s="1"/>
  <c r="N2155" i="10"/>
  <c r="B2158" i="10"/>
  <c r="C2157" i="10" a="1"/>
  <c r="C2157" i="10" s="1"/>
  <c r="D2157" i="10" a="1"/>
  <c r="D2157" i="10" s="1"/>
  <c r="E2157" i="10" a="1"/>
  <c r="E2157" i="10" s="1"/>
  <c r="I2156" i="10"/>
  <c r="J2157" i="10"/>
  <c r="D1101" i="1" l="1"/>
  <c r="A1100" i="1"/>
  <c r="D310" i="1"/>
  <c r="A309" i="1"/>
  <c r="M2155" i="10" a="1"/>
  <c r="M2155" i="10" s="1"/>
  <c r="L2155" i="10" s="1"/>
  <c r="K2155" i="10" s="1"/>
  <c r="P2155" i="10"/>
  <c r="N2156" i="10"/>
  <c r="I2157" i="10"/>
  <c r="J2158" i="10"/>
  <c r="B2159" i="10"/>
  <c r="C2158" i="10" a="1"/>
  <c r="C2158" i="10" s="1"/>
  <c r="D2158" i="10" a="1"/>
  <c r="D2158" i="10" s="1"/>
  <c r="E2158" i="10" a="1"/>
  <c r="E2158" i="10" s="1"/>
  <c r="D311" i="1" l="1"/>
  <c r="A310" i="1"/>
  <c r="D1102" i="1"/>
  <c r="A1101" i="1"/>
  <c r="N2157" i="10"/>
  <c r="P2156" i="10"/>
  <c r="M2156" i="10" a="1"/>
  <c r="M2156" i="10" s="1"/>
  <c r="L2156" i="10" s="1"/>
  <c r="K2156" i="10" s="1"/>
  <c r="B2160" i="10"/>
  <c r="C2159" i="10" a="1"/>
  <c r="C2159" i="10" s="1"/>
  <c r="E2159" i="10" a="1"/>
  <c r="E2159" i="10" s="1"/>
  <c r="D2159" i="10" a="1"/>
  <c r="D2159" i="10" s="1"/>
  <c r="J2159" i="10"/>
  <c r="I2158" i="10"/>
  <c r="D1103" i="1" l="1"/>
  <c r="A1102" i="1"/>
  <c r="D312" i="1"/>
  <c r="A311" i="1"/>
  <c r="N2158" i="10"/>
  <c r="P2157" i="10"/>
  <c r="M2157" i="10" a="1"/>
  <c r="M2157" i="10" s="1"/>
  <c r="L2157" i="10" s="1"/>
  <c r="K2157" i="10" s="1"/>
  <c r="J2160" i="10"/>
  <c r="I2159" i="10"/>
  <c r="B2161" i="10"/>
  <c r="C2160" i="10" a="1"/>
  <c r="C2160" i="10" s="1"/>
  <c r="E2160" i="10" a="1"/>
  <c r="E2160" i="10" s="1"/>
  <c r="D2160" i="10" a="1"/>
  <c r="D2160" i="10" s="1"/>
  <c r="D313" i="1" l="1"/>
  <c r="A312" i="1"/>
  <c r="D1104" i="1"/>
  <c r="A1103" i="1"/>
  <c r="N2159" i="10"/>
  <c r="M2158" i="10" a="1"/>
  <c r="M2158" i="10" s="1"/>
  <c r="L2158" i="10" s="1"/>
  <c r="K2158" i="10" s="1"/>
  <c r="P2158" i="10"/>
  <c r="B2162" i="10"/>
  <c r="D2161" i="10" a="1"/>
  <c r="D2161" i="10" s="1"/>
  <c r="C2161" i="10" a="1"/>
  <c r="C2161" i="10" s="1"/>
  <c r="E2161" i="10" a="1"/>
  <c r="E2161" i="10" s="1"/>
  <c r="J2161" i="10"/>
  <c r="I2160" i="10"/>
  <c r="D1105" i="1" l="1"/>
  <c r="A1104" i="1"/>
  <c r="D314" i="1"/>
  <c r="A313" i="1"/>
  <c r="N2160" i="10"/>
  <c r="M2159" i="10" a="1"/>
  <c r="M2159" i="10" s="1"/>
  <c r="L2159" i="10" s="1"/>
  <c r="K2159" i="10" s="1"/>
  <c r="P2159" i="10"/>
  <c r="J2162" i="10"/>
  <c r="I2161" i="10"/>
  <c r="B2163" i="10"/>
  <c r="D2162" i="10" a="1"/>
  <c r="D2162" i="10" s="1"/>
  <c r="C2162" i="10" a="1"/>
  <c r="C2162" i="10" s="1"/>
  <c r="E2162" i="10" a="1"/>
  <c r="E2162" i="10" s="1"/>
  <c r="D315" i="1" l="1"/>
  <c r="A314" i="1"/>
  <c r="D1106" i="1"/>
  <c r="A1105" i="1"/>
  <c r="N2161" i="10"/>
  <c r="P2160" i="10"/>
  <c r="M2160" i="10" a="1"/>
  <c r="M2160" i="10" s="1"/>
  <c r="L2160" i="10" s="1"/>
  <c r="K2160" i="10" s="1"/>
  <c r="I2162" i="10"/>
  <c r="J2163" i="10"/>
  <c r="B2164" i="10"/>
  <c r="E2163" i="10" a="1"/>
  <c r="E2163" i="10" s="1"/>
  <c r="C2163" i="10" a="1"/>
  <c r="C2163" i="10" s="1"/>
  <c r="D2163" i="10" a="1"/>
  <c r="D2163" i="10" s="1"/>
  <c r="D1107" i="1" l="1"/>
  <c r="A1106" i="1"/>
  <c r="D316" i="1"/>
  <c r="A315" i="1"/>
  <c r="N2162" i="10"/>
  <c r="P2161" i="10"/>
  <c r="M2161" i="10" a="1"/>
  <c r="M2161" i="10" s="1"/>
  <c r="L2161" i="10" s="1"/>
  <c r="K2161" i="10" s="1"/>
  <c r="I2163" i="10"/>
  <c r="J2164" i="10"/>
  <c r="B2165" i="10"/>
  <c r="E2164" i="10" a="1"/>
  <c r="E2164" i="10" s="1"/>
  <c r="C2164" i="10" a="1"/>
  <c r="C2164" i="10" s="1"/>
  <c r="D2164" i="10" a="1"/>
  <c r="D2164" i="10" s="1"/>
  <c r="D317" i="1" l="1"/>
  <c r="A316" i="1"/>
  <c r="D1108" i="1"/>
  <c r="A1107" i="1"/>
  <c r="M2162" i="10" a="1"/>
  <c r="M2162" i="10" s="1"/>
  <c r="L2162" i="10" s="1"/>
  <c r="K2162" i="10" s="1"/>
  <c r="P2162" i="10"/>
  <c r="N2163" i="10"/>
  <c r="I2164" i="10"/>
  <c r="J2165" i="10"/>
  <c r="B2166" i="10"/>
  <c r="D2165" i="10" a="1"/>
  <c r="D2165" i="10" s="1"/>
  <c r="C2165" i="10" a="1"/>
  <c r="C2165" i="10" s="1"/>
  <c r="E2165" i="10" a="1"/>
  <c r="E2165" i="10" s="1"/>
  <c r="D1109" i="1" l="1"/>
  <c r="A1108" i="1"/>
  <c r="D318" i="1"/>
  <c r="A317" i="1"/>
  <c r="N2164" i="10"/>
  <c r="M2163" i="10" a="1"/>
  <c r="M2163" i="10" s="1"/>
  <c r="L2163" i="10" s="1"/>
  <c r="K2163" i="10" s="1"/>
  <c r="P2163" i="10"/>
  <c r="B2167" i="10"/>
  <c r="C2166" i="10" a="1"/>
  <c r="C2166" i="10" s="1"/>
  <c r="D2166" i="10" a="1"/>
  <c r="D2166" i="10" s="1"/>
  <c r="E2166" i="10" a="1"/>
  <c r="E2166" i="10" s="1"/>
  <c r="I2165" i="10"/>
  <c r="J2166" i="10"/>
  <c r="D319" i="1" l="1"/>
  <c r="A318" i="1"/>
  <c r="D1110" i="1"/>
  <c r="A1109" i="1"/>
  <c r="P2164" i="10"/>
  <c r="M2164" i="10" a="1"/>
  <c r="M2164" i="10" s="1"/>
  <c r="L2164" i="10" s="1"/>
  <c r="K2164" i="10" s="1"/>
  <c r="N2165" i="10"/>
  <c r="I2166" i="10"/>
  <c r="J2167" i="10"/>
  <c r="B2168" i="10"/>
  <c r="C2167" i="10" a="1"/>
  <c r="C2167" i="10" s="1"/>
  <c r="E2167" i="10" a="1"/>
  <c r="E2167" i="10" s="1"/>
  <c r="D2167" i="10" a="1"/>
  <c r="D2167" i="10" s="1"/>
  <c r="D1111" i="1" l="1"/>
  <c r="A1110" i="1"/>
  <c r="D320" i="1"/>
  <c r="A319" i="1"/>
  <c r="N2166" i="10"/>
  <c r="P2165" i="10"/>
  <c r="M2165" i="10" a="1"/>
  <c r="M2165" i="10" s="1"/>
  <c r="L2165" i="10" s="1"/>
  <c r="K2165" i="10" s="1"/>
  <c r="J2168" i="10"/>
  <c r="I2167" i="10"/>
  <c r="B2169" i="10"/>
  <c r="C2168" i="10" a="1"/>
  <c r="C2168" i="10" s="1"/>
  <c r="E2168" i="10" a="1"/>
  <c r="E2168" i="10" s="1"/>
  <c r="D2168" i="10" a="1"/>
  <c r="D2168" i="10" s="1"/>
  <c r="D321" i="1" l="1"/>
  <c r="A320" i="1"/>
  <c r="A1111" i="1"/>
  <c r="D1112" i="1"/>
  <c r="N2167" i="10"/>
  <c r="P2166" i="10"/>
  <c r="M2166" i="10" a="1"/>
  <c r="M2166" i="10" s="1"/>
  <c r="L2166" i="10" s="1"/>
  <c r="K2166" i="10" s="1"/>
  <c r="J2169" i="10"/>
  <c r="I2168" i="10"/>
  <c r="B2170" i="10"/>
  <c r="D2169" i="10" a="1"/>
  <c r="D2169" i="10" s="1"/>
  <c r="C2169" i="10" a="1"/>
  <c r="C2169" i="10" s="1"/>
  <c r="E2169" i="10" a="1"/>
  <c r="E2169" i="10" s="1"/>
  <c r="A1112" i="1" l="1"/>
  <c r="D1113" i="1"/>
  <c r="D322" i="1"/>
  <c r="A321" i="1"/>
  <c r="N2168" i="10"/>
  <c r="P2167" i="10"/>
  <c r="M2167" i="10" a="1"/>
  <c r="M2167" i="10" s="1"/>
  <c r="L2167" i="10" s="1"/>
  <c r="K2167" i="10" s="1"/>
  <c r="J2170" i="10"/>
  <c r="I2169" i="10"/>
  <c r="B2171" i="10"/>
  <c r="D2170" i="10" a="1"/>
  <c r="D2170" i="10" s="1"/>
  <c r="E2170" i="10" a="1"/>
  <c r="E2170" i="10" s="1"/>
  <c r="C2170" i="10" a="1"/>
  <c r="C2170" i="10" s="1"/>
  <c r="D323" i="1" l="1"/>
  <c r="A322" i="1"/>
  <c r="D1114" i="1"/>
  <c r="A1113" i="1"/>
  <c r="N2169" i="10"/>
  <c r="P2168" i="10"/>
  <c r="M2168" i="10" a="1"/>
  <c r="M2168" i="10" s="1"/>
  <c r="L2168" i="10" s="1"/>
  <c r="K2168" i="10" s="1"/>
  <c r="J2171" i="10"/>
  <c r="I2170" i="10"/>
  <c r="B2172" i="10"/>
  <c r="E2171" i="10" a="1"/>
  <c r="E2171" i="10" s="1"/>
  <c r="C2171" i="10" a="1"/>
  <c r="C2171" i="10" s="1"/>
  <c r="D2171" i="10" a="1"/>
  <c r="D2171" i="10" s="1"/>
  <c r="D1115" i="1" l="1"/>
  <c r="A1114" i="1"/>
  <c r="D324" i="1"/>
  <c r="A323" i="1"/>
  <c r="P2169" i="10"/>
  <c r="M2169" i="10" a="1"/>
  <c r="M2169" i="10" s="1"/>
  <c r="L2169" i="10" s="1"/>
  <c r="K2169" i="10" s="1"/>
  <c r="N2170" i="10"/>
  <c r="B2173" i="10"/>
  <c r="E2172" i="10" a="1"/>
  <c r="E2172" i="10" s="1"/>
  <c r="C2172" i="10" a="1"/>
  <c r="C2172" i="10" s="1"/>
  <c r="D2172" i="10" a="1"/>
  <c r="D2172" i="10" s="1"/>
  <c r="J2172" i="10"/>
  <c r="I2171" i="10"/>
  <c r="D325" i="1" l="1"/>
  <c r="A324" i="1"/>
  <c r="D1116" i="1"/>
  <c r="A1115" i="1"/>
  <c r="P2170" i="10"/>
  <c r="M2170" i="10" a="1"/>
  <c r="M2170" i="10" s="1"/>
  <c r="L2170" i="10" s="1"/>
  <c r="K2170" i="10" s="1"/>
  <c r="N2171" i="10"/>
  <c r="I2172" i="10"/>
  <c r="J2173" i="10"/>
  <c r="B2174" i="10"/>
  <c r="D2173" i="10" a="1"/>
  <c r="D2173" i="10" s="1"/>
  <c r="C2173" i="10" a="1"/>
  <c r="C2173" i="10" s="1"/>
  <c r="E2173" i="10" a="1"/>
  <c r="E2173" i="10" s="1"/>
  <c r="D1117" i="1" l="1"/>
  <c r="A1116" i="1"/>
  <c r="D326" i="1"/>
  <c r="A325" i="1"/>
  <c r="N2172" i="10"/>
  <c r="P2171" i="10"/>
  <c r="M2171" i="10" a="1"/>
  <c r="M2171" i="10" s="1"/>
  <c r="L2171" i="10" s="1"/>
  <c r="K2171" i="10" s="1"/>
  <c r="I2173" i="10"/>
  <c r="J2174" i="10"/>
  <c r="B2175" i="10"/>
  <c r="E2174" i="10" a="1"/>
  <c r="E2174" i="10" s="1"/>
  <c r="C2174" i="10" a="1"/>
  <c r="C2174" i="10" s="1"/>
  <c r="D2174" i="10" a="1"/>
  <c r="D2174" i="10" s="1"/>
  <c r="D327" i="1" l="1"/>
  <c r="A326" i="1"/>
  <c r="D1118" i="1"/>
  <c r="A1117" i="1"/>
  <c r="N2173" i="10"/>
  <c r="P2172" i="10"/>
  <c r="M2172" i="10" a="1"/>
  <c r="M2172" i="10" s="1"/>
  <c r="L2172" i="10" s="1"/>
  <c r="K2172" i="10" s="1"/>
  <c r="J2175" i="10"/>
  <c r="I2174" i="10"/>
  <c r="B2176" i="10"/>
  <c r="C2175" i="10" a="1"/>
  <c r="C2175" i="10" s="1"/>
  <c r="E2175" i="10" a="1"/>
  <c r="E2175" i="10" s="1"/>
  <c r="D2175" i="10" a="1"/>
  <c r="D2175" i="10" s="1"/>
  <c r="D1119" i="1" l="1"/>
  <c r="A1118" i="1"/>
  <c r="D328" i="1"/>
  <c r="A327" i="1"/>
  <c r="P2173" i="10"/>
  <c r="M2173" i="10" a="1"/>
  <c r="M2173" i="10" s="1"/>
  <c r="L2173" i="10" s="1"/>
  <c r="K2173" i="10" s="1"/>
  <c r="N2174" i="10"/>
  <c r="I2175" i="10"/>
  <c r="J2176" i="10"/>
  <c r="B2177" i="10"/>
  <c r="C2176" i="10" a="1"/>
  <c r="C2176" i="10" s="1"/>
  <c r="D2176" i="10" a="1"/>
  <c r="D2176" i="10" s="1"/>
  <c r="E2176" i="10" a="1"/>
  <c r="E2176" i="10" s="1"/>
  <c r="D329" i="1" l="1"/>
  <c r="A328" i="1"/>
  <c r="D1120" i="1"/>
  <c r="A1119" i="1"/>
  <c r="N2175" i="10"/>
  <c r="M2174" i="10" a="1"/>
  <c r="M2174" i="10" s="1"/>
  <c r="L2174" i="10" s="1"/>
  <c r="K2174" i="10" s="1"/>
  <c r="P2174" i="10"/>
  <c r="J2177" i="10"/>
  <c r="I2176" i="10"/>
  <c r="B2178" i="10"/>
  <c r="D2177" i="10" a="1"/>
  <c r="D2177" i="10" s="1"/>
  <c r="E2177" i="10" a="1"/>
  <c r="E2177" i="10" s="1"/>
  <c r="C2177" i="10" a="1"/>
  <c r="C2177" i="10" s="1"/>
  <c r="D1121" i="1" l="1"/>
  <c r="A1120" i="1"/>
  <c r="D330" i="1"/>
  <c r="A329" i="1"/>
  <c r="N2176" i="10"/>
  <c r="P2175" i="10"/>
  <c r="M2175" i="10" a="1"/>
  <c r="M2175" i="10" s="1"/>
  <c r="L2175" i="10" s="1"/>
  <c r="K2175" i="10" s="1"/>
  <c r="I2177" i="10"/>
  <c r="J2178" i="10"/>
  <c r="B2179" i="10"/>
  <c r="D2178" i="10" a="1"/>
  <c r="D2178" i="10" s="1"/>
  <c r="E2178" i="10" a="1"/>
  <c r="E2178" i="10" s="1"/>
  <c r="C2178" i="10" a="1"/>
  <c r="C2178" i="10" s="1"/>
  <c r="D331" i="1" l="1"/>
  <c r="A330" i="1"/>
  <c r="D1122" i="1"/>
  <c r="A1121" i="1"/>
  <c r="N2177" i="10"/>
  <c r="P2176" i="10"/>
  <c r="M2176" i="10" a="1"/>
  <c r="M2176" i="10" s="1"/>
  <c r="L2176" i="10" s="1"/>
  <c r="K2176" i="10" s="1"/>
  <c r="B2180" i="10"/>
  <c r="E2179" i="10" a="1"/>
  <c r="E2179" i="10" s="1"/>
  <c r="C2179" i="10" a="1"/>
  <c r="C2179" i="10" s="1"/>
  <c r="D2179" i="10" a="1"/>
  <c r="D2179" i="10" s="1"/>
  <c r="I2178" i="10"/>
  <c r="J2179" i="10"/>
  <c r="D1123" i="1" l="1"/>
  <c r="A1122" i="1"/>
  <c r="D332" i="1"/>
  <c r="A331" i="1"/>
  <c r="N2178" i="10"/>
  <c r="M2177" i="10" a="1"/>
  <c r="M2177" i="10" s="1"/>
  <c r="L2177" i="10" s="1"/>
  <c r="K2177" i="10" s="1"/>
  <c r="P2177" i="10"/>
  <c r="J2180" i="10"/>
  <c r="I2179" i="10"/>
  <c r="B2181" i="10"/>
  <c r="C2180" i="10" a="1"/>
  <c r="C2180" i="10" s="1"/>
  <c r="D2180" i="10" a="1"/>
  <c r="D2180" i="10" s="1"/>
  <c r="E2180" i="10" a="1"/>
  <c r="E2180" i="10" s="1"/>
  <c r="D333" i="1" l="1"/>
  <c r="A332" i="1"/>
  <c r="D1124" i="1"/>
  <c r="A1123" i="1"/>
  <c r="M2178" i="10" a="1"/>
  <c r="M2178" i="10" s="1"/>
  <c r="L2178" i="10" s="1"/>
  <c r="K2178" i="10" s="1"/>
  <c r="P2178" i="10"/>
  <c r="N2179" i="10"/>
  <c r="B2182" i="10"/>
  <c r="D2181" i="10" a="1"/>
  <c r="D2181" i="10" s="1"/>
  <c r="C2181" i="10" a="1"/>
  <c r="C2181" i="10" s="1"/>
  <c r="E2181" i="10" a="1"/>
  <c r="E2181" i="10" s="1"/>
  <c r="I2180" i="10"/>
  <c r="J2181" i="10"/>
  <c r="D1125" i="1" l="1"/>
  <c r="A1124" i="1"/>
  <c r="D334" i="1"/>
  <c r="A333" i="1"/>
  <c r="N2180" i="10"/>
  <c r="M2179" i="10" a="1"/>
  <c r="M2179" i="10" s="1"/>
  <c r="L2179" i="10" s="1"/>
  <c r="K2179" i="10" s="1"/>
  <c r="P2179" i="10"/>
  <c r="I2181" i="10"/>
  <c r="J2182" i="10"/>
  <c r="B2183" i="10"/>
  <c r="C2182" i="10" a="1"/>
  <c r="C2182" i="10" s="1"/>
  <c r="D2182" i="10" a="1"/>
  <c r="D2182" i="10" s="1"/>
  <c r="E2182" i="10" a="1"/>
  <c r="E2182" i="10" s="1"/>
  <c r="D335" i="1" l="1"/>
  <c r="A334" i="1"/>
  <c r="A1125" i="1"/>
  <c r="D1126" i="1"/>
  <c r="N2181" i="10"/>
  <c r="P2180" i="10"/>
  <c r="M2180" i="10" a="1"/>
  <c r="M2180" i="10" s="1"/>
  <c r="L2180" i="10" s="1"/>
  <c r="K2180" i="10" s="1"/>
  <c r="I2182" i="10"/>
  <c r="J2183" i="10"/>
  <c r="B2184" i="10"/>
  <c r="C2183" i="10" a="1"/>
  <c r="C2183" i="10" s="1"/>
  <c r="E2183" i="10" a="1"/>
  <c r="E2183" i="10" s="1"/>
  <c r="D2183" i="10" a="1"/>
  <c r="D2183" i="10" s="1"/>
  <c r="A1126" i="1" l="1"/>
  <c r="D1127" i="1"/>
  <c r="D336" i="1"/>
  <c r="A335" i="1"/>
  <c r="N2182" i="10"/>
  <c r="P2181" i="10"/>
  <c r="M2181" i="10" a="1"/>
  <c r="M2181" i="10" s="1"/>
  <c r="L2181" i="10" s="1"/>
  <c r="K2181" i="10" s="1"/>
  <c r="I2183" i="10"/>
  <c r="J2184" i="10"/>
  <c r="B2185" i="10"/>
  <c r="C2184" i="10" a="1"/>
  <c r="C2184" i="10" s="1"/>
  <c r="D2184" i="10" a="1"/>
  <c r="D2184" i="10" s="1"/>
  <c r="E2184" i="10" a="1"/>
  <c r="E2184" i="10" s="1"/>
  <c r="D337" i="1" l="1"/>
  <c r="A336" i="1"/>
  <c r="A1127" i="1"/>
  <c r="D1128" i="1"/>
  <c r="N2183" i="10"/>
  <c r="M2182" i="10" a="1"/>
  <c r="M2182" i="10" s="1"/>
  <c r="L2182" i="10" s="1"/>
  <c r="K2182" i="10" s="1"/>
  <c r="P2182" i="10"/>
  <c r="B2186" i="10"/>
  <c r="D2185" i="10" a="1"/>
  <c r="D2185" i="10" s="1"/>
  <c r="E2185" i="10" a="1"/>
  <c r="E2185" i="10" s="1"/>
  <c r="C2185" i="10" a="1"/>
  <c r="C2185" i="10" s="1"/>
  <c r="J2185" i="10"/>
  <c r="I2184" i="10"/>
  <c r="A1128" i="1" l="1"/>
  <c r="D1129" i="1"/>
  <c r="D338" i="1"/>
  <c r="A337" i="1"/>
  <c r="M2183" i="10" a="1"/>
  <c r="M2183" i="10" s="1"/>
  <c r="L2183" i="10" s="1"/>
  <c r="K2183" i="10" s="1"/>
  <c r="P2183" i="10"/>
  <c r="N2184" i="10"/>
  <c r="J2186" i="10"/>
  <c r="I2185" i="10"/>
  <c r="B2187" i="10"/>
  <c r="D2186" i="10" a="1"/>
  <c r="D2186" i="10" s="1"/>
  <c r="E2186" i="10" a="1"/>
  <c r="E2186" i="10" s="1"/>
  <c r="C2186" i="10" a="1"/>
  <c r="C2186" i="10" s="1"/>
  <c r="D339" i="1" l="1"/>
  <c r="A338" i="1"/>
  <c r="D1130" i="1"/>
  <c r="A1129" i="1"/>
  <c r="P2184" i="10"/>
  <c r="M2184" i="10" a="1"/>
  <c r="M2184" i="10" s="1"/>
  <c r="L2184" i="10" s="1"/>
  <c r="K2184" i="10" s="1"/>
  <c r="N2185" i="10"/>
  <c r="I2186" i="10"/>
  <c r="J2187" i="10"/>
  <c r="B2188" i="10"/>
  <c r="E2187" i="10" a="1"/>
  <c r="E2187" i="10" s="1"/>
  <c r="C2187" i="10" a="1"/>
  <c r="C2187" i="10" s="1"/>
  <c r="D2187" i="10" a="1"/>
  <c r="D2187" i="10" s="1"/>
  <c r="D1131" i="1" l="1"/>
  <c r="A1130" i="1"/>
  <c r="D340" i="1"/>
  <c r="A339" i="1"/>
  <c r="M2185" i="10" a="1"/>
  <c r="M2185" i="10" s="1"/>
  <c r="L2185" i="10" s="1"/>
  <c r="K2185" i="10" s="1"/>
  <c r="P2185" i="10"/>
  <c r="N2186" i="10"/>
  <c r="I2187" i="10"/>
  <c r="J2188" i="10"/>
  <c r="B2189" i="10"/>
  <c r="E2188" i="10" a="1"/>
  <c r="E2188" i="10" s="1"/>
  <c r="C2188" i="10" a="1"/>
  <c r="C2188" i="10" s="1"/>
  <c r="D2188" i="10" a="1"/>
  <c r="D2188" i="10" s="1"/>
  <c r="D341" i="1" l="1"/>
  <c r="A340" i="1"/>
  <c r="D1132" i="1"/>
  <c r="A1131" i="1"/>
  <c r="M2186" i="10" a="1"/>
  <c r="M2186" i="10" s="1"/>
  <c r="L2186" i="10" s="1"/>
  <c r="K2186" i="10" s="1"/>
  <c r="P2186" i="10"/>
  <c r="N2187" i="10"/>
  <c r="I2188" i="10"/>
  <c r="J2189" i="10"/>
  <c r="B2190" i="10"/>
  <c r="D2189" i="10" a="1"/>
  <c r="D2189" i="10" s="1"/>
  <c r="E2189" i="10" a="1"/>
  <c r="E2189" i="10" s="1"/>
  <c r="C2189" i="10" a="1"/>
  <c r="C2189" i="10" s="1"/>
  <c r="D1133" i="1" l="1"/>
  <c r="A1132" i="1"/>
  <c r="D342" i="1"/>
  <c r="A341" i="1"/>
  <c r="N2188" i="10"/>
  <c r="P2187" i="10"/>
  <c r="M2187" i="10" a="1"/>
  <c r="M2187" i="10" s="1"/>
  <c r="L2187" i="10" s="1"/>
  <c r="K2187" i="10" s="1"/>
  <c r="B2191" i="10"/>
  <c r="E2190" i="10" a="1"/>
  <c r="E2190" i="10" s="1"/>
  <c r="C2190" i="10" a="1"/>
  <c r="C2190" i="10" s="1"/>
  <c r="D2190" i="10" a="1"/>
  <c r="D2190" i="10" s="1"/>
  <c r="I2189" i="10"/>
  <c r="J2190" i="10"/>
  <c r="D343" i="1" l="1"/>
  <c r="A342" i="1"/>
  <c r="D1134" i="1"/>
  <c r="A1133" i="1"/>
  <c r="P2188" i="10"/>
  <c r="M2188" i="10" a="1"/>
  <c r="M2188" i="10" s="1"/>
  <c r="L2188" i="10" s="1"/>
  <c r="K2188" i="10" s="1"/>
  <c r="N2189" i="10"/>
  <c r="I2190" i="10"/>
  <c r="J2191" i="10"/>
  <c r="B2192" i="10"/>
  <c r="C2191" i="10" a="1"/>
  <c r="C2191" i="10" s="1"/>
  <c r="E2191" i="10" a="1"/>
  <c r="E2191" i="10" s="1"/>
  <c r="D2191" i="10" a="1"/>
  <c r="D2191" i="10" s="1"/>
  <c r="D1135" i="1" l="1"/>
  <c r="A1134" i="1"/>
  <c r="D344" i="1"/>
  <c r="A343" i="1"/>
  <c r="P2189" i="10"/>
  <c r="M2189" i="10" a="1"/>
  <c r="M2189" i="10" s="1"/>
  <c r="L2189" i="10" s="1"/>
  <c r="K2189" i="10" s="1"/>
  <c r="N2190" i="10"/>
  <c r="J2192" i="10"/>
  <c r="I2191" i="10"/>
  <c r="B2193" i="10"/>
  <c r="C2192" i="10" a="1"/>
  <c r="C2192" i="10" s="1"/>
  <c r="D2192" i="10" a="1"/>
  <c r="D2192" i="10" s="1"/>
  <c r="E2192" i="10" a="1"/>
  <c r="E2192" i="10" s="1"/>
  <c r="D345" i="1" l="1"/>
  <c r="A344" i="1"/>
  <c r="D1136" i="1"/>
  <c r="A1135" i="1"/>
  <c r="P2190" i="10"/>
  <c r="M2190" i="10" a="1"/>
  <c r="M2190" i="10" s="1"/>
  <c r="L2190" i="10" s="1"/>
  <c r="K2190" i="10" s="1"/>
  <c r="N2191" i="10"/>
  <c r="J2193" i="10"/>
  <c r="I2192" i="10"/>
  <c r="B2194" i="10"/>
  <c r="D2193" i="10" a="1"/>
  <c r="D2193" i="10" s="1"/>
  <c r="E2193" i="10" a="1"/>
  <c r="E2193" i="10" s="1"/>
  <c r="C2193" i="10" a="1"/>
  <c r="C2193" i="10" s="1"/>
  <c r="D1137" i="1" l="1"/>
  <c r="A1136" i="1"/>
  <c r="D346" i="1"/>
  <c r="A345" i="1"/>
  <c r="P2191" i="10"/>
  <c r="M2191" i="10" a="1"/>
  <c r="M2191" i="10" s="1"/>
  <c r="L2191" i="10" s="1"/>
  <c r="K2191" i="10" s="1"/>
  <c r="N2192" i="10"/>
  <c r="I2193" i="10"/>
  <c r="J2194" i="10"/>
  <c r="B2195" i="10"/>
  <c r="C2194" i="10" a="1"/>
  <c r="C2194" i="10" s="1"/>
  <c r="D2194" i="10" a="1"/>
  <c r="D2194" i="10" s="1"/>
  <c r="E2194" i="10" a="1"/>
  <c r="E2194" i="10" s="1"/>
  <c r="D347" i="1" l="1"/>
  <c r="A346" i="1"/>
  <c r="D1138" i="1"/>
  <c r="A1137" i="1"/>
  <c r="N2193" i="10"/>
  <c r="P2192" i="10"/>
  <c r="M2192" i="10" a="1"/>
  <c r="M2192" i="10" s="1"/>
  <c r="L2192" i="10" s="1"/>
  <c r="K2192" i="10" s="1"/>
  <c r="I2194" i="10"/>
  <c r="J2195" i="10"/>
  <c r="B2196" i="10"/>
  <c r="E2195" i="10" a="1"/>
  <c r="E2195" i="10" s="1"/>
  <c r="C2195" i="10" a="1"/>
  <c r="C2195" i="10" s="1"/>
  <c r="D2195" i="10" a="1"/>
  <c r="D2195" i="10" s="1"/>
  <c r="D1139" i="1" l="1"/>
  <c r="A1138" i="1"/>
  <c r="D348" i="1"/>
  <c r="A347" i="1"/>
  <c r="N2194" i="10"/>
  <c r="M2193" i="10" a="1"/>
  <c r="M2193" i="10" s="1"/>
  <c r="L2193" i="10" s="1"/>
  <c r="K2193" i="10" s="1"/>
  <c r="P2193" i="10"/>
  <c r="J2196" i="10"/>
  <c r="I2195" i="10"/>
  <c r="B2197" i="10"/>
  <c r="C2196" i="10" a="1"/>
  <c r="C2196" i="10" s="1"/>
  <c r="D2196" i="10" a="1"/>
  <c r="D2196" i="10" s="1"/>
  <c r="E2196" i="10" a="1"/>
  <c r="E2196" i="10" s="1"/>
  <c r="D349" i="1" l="1"/>
  <c r="A348" i="1"/>
  <c r="D1140" i="1"/>
  <c r="A1139" i="1"/>
  <c r="N2195" i="10"/>
  <c r="M2194" i="10" a="1"/>
  <c r="M2194" i="10" s="1"/>
  <c r="L2194" i="10" s="1"/>
  <c r="K2194" i="10" s="1"/>
  <c r="P2194" i="10"/>
  <c r="I2196" i="10"/>
  <c r="J2197" i="10"/>
  <c r="B2198" i="10"/>
  <c r="D2197" i="10" a="1"/>
  <c r="D2197" i="10" s="1"/>
  <c r="C2197" i="10" a="1"/>
  <c r="C2197" i="10" s="1"/>
  <c r="E2197" i="10" a="1"/>
  <c r="E2197" i="10" s="1"/>
  <c r="D1141" i="1" l="1"/>
  <c r="A1140" i="1"/>
  <c r="D350" i="1"/>
  <c r="A349" i="1"/>
  <c r="N2196" i="10"/>
  <c r="M2195" i="10" a="1"/>
  <c r="M2195" i="10" s="1"/>
  <c r="L2195" i="10" s="1"/>
  <c r="K2195" i="10" s="1"/>
  <c r="P2195" i="10"/>
  <c r="I2197" i="10"/>
  <c r="J2198" i="10"/>
  <c r="B2199" i="10"/>
  <c r="C2198" i="10" a="1"/>
  <c r="C2198" i="10" s="1"/>
  <c r="D2198" i="10" a="1"/>
  <c r="D2198" i="10" s="1"/>
  <c r="E2198" i="10" a="1"/>
  <c r="E2198" i="10" s="1"/>
  <c r="D351" i="1" l="1"/>
  <c r="A350" i="1"/>
  <c r="D1142" i="1"/>
  <c r="A1141" i="1"/>
  <c r="N2197" i="10"/>
  <c r="P2196" i="10"/>
  <c r="M2196" i="10" a="1"/>
  <c r="M2196" i="10" s="1"/>
  <c r="L2196" i="10" s="1"/>
  <c r="K2196" i="10" s="1"/>
  <c r="I2198" i="10"/>
  <c r="J2199" i="10"/>
  <c r="B2200" i="10"/>
  <c r="C2199" i="10" a="1"/>
  <c r="C2199" i="10" s="1"/>
  <c r="E2199" i="10" a="1"/>
  <c r="E2199" i="10" s="1"/>
  <c r="D2199" i="10" a="1"/>
  <c r="D2199" i="10" s="1"/>
  <c r="D1143" i="1" l="1"/>
  <c r="A1142" i="1"/>
  <c r="D352" i="1"/>
  <c r="A351" i="1"/>
  <c r="N2198" i="10"/>
  <c r="P2197" i="10"/>
  <c r="M2197" i="10" a="1"/>
  <c r="M2197" i="10" s="1"/>
  <c r="L2197" i="10" s="1"/>
  <c r="K2197" i="10" s="1"/>
  <c r="I2199" i="10"/>
  <c r="J2200" i="10"/>
  <c r="B2201" i="10"/>
  <c r="C2200" i="10" a="1"/>
  <c r="C2200" i="10" s="1"/>
  <c r="D2200" i="10" a="1"/>
  <c r="D2200" i="10" s="1"/>
  <c r="E2200" i="10" a="1"/>
  <c r="E2200" i="10" s="1"/>
  <c r="D353" i="1" l="1"/>
  <c r="A352" i="1"/>
  <c r="D1144" i="1"/>
  <c r="A1143" i="1"/>
  <c r="M2198" i="10" a="1"/>
  <c r="M2198" i="10" s="1"/>
  <c r="L2198" i="10" s="1"/>
  <c r="K2198" i="10" s="1"/>
  <c r="P2198" i="10"/>
  <c r="N2199" i="10"/>
  <c r="J2201" i="10"/>
  <c r="I2200" i="10"/>
  <c r="B2202" i="10"/>
  <c r="D2201" i="10" a="1"/>
  <c r="D2201" i="10" s="1"/>
  <c r="C2201" i="10" a="1"/>
  <c r="C2201" i="10" s="1"/>
  <c r="E2201" i="10" a="1"/>
  <c r="E2201" i="10" s="1"/>
  <c r="D1145" i="1" l="1"/>
  <c r="A1144" i="1"/>
  <c r="D354" i="1"/>
  <c r="A353" i="1"/>
  <c r="P2199" i="10"/>
  <c r="M2199" i="10" a="1"/>
  <c r="M2199" i="10" s="1"/>
  <c r="L2199" i="10" s="1"/>
  <c r="K2199" i="10" s="1"/>
  <c r="N2200" i="10"/>
  <c r="I2201" i="10"/>
  <c r="J2202" i="10"/>
  <c r="B2203" i="10"/>
  <c r="C2202" i="10" a="1"/>
  <c r="C2202" i="10" s="1"/>
  <c r="D2202" i="10" a="1"/>
  <c r="D2202" i="10" s="1"/>
  <c r="E2202" i="10" a="1"/>
  <c r="E2202" i="10" s="1"/>
  <c r="D355" i="1" l="1"/>
  <c r="A354" i="1"/>
  <c r="D1146" i="1"/>
  <c r="A1145" i="1"/>
  <c r="N2201" i="10"/>
  <c r="P2200" i="10"/>
  <c r="M2200" i="10" a="1"/>
  <c r="M2200" i="10" s="1"/>
  <c r="L2200" i="10" s="1"/>
  <c r="K2200" i="10" s="1"/>
  <c r="J2203" i="10"/>
  <c r="I2202" i="10"/>
  <c r="B2204" i="10"/>
  <c r="D2203" i="10" a="1"/>
  <c r="D2203" i="10" s="1"/>
  <c r="C2203" i="10" a="1"/>
  <c r="C2203" i="10" s="1"/>
  <c r="E2203" i="10" a="1"/>
  <c r="E2203" i="10" s="1"/>
  <c r="D1147" i="1" l="1"/>
  <c r="A1146" i="1"/>
  <c r="D356" i="1"/>
  <c r="A355" i="1"/>
  <c r="N2202" i="10"/>
  <c r="P2201" i="10"/>
  <c r="M2201" i="10" a="1"/>
  <c r="M2201" i="10" s="1"/>
  <c r="L2201" i="10" s="1"/>
  <c r="K2201" i="10" s="1"/>
  <c r="J2204" i="10"/>
  <c r="I2203" i="10"/>
  <c r="B2205" i="10"/>
  <c r="C2204" i="10" a="1"/>
  <c r="C2204" i="10" s="1"/>
  <c r="D2204" i="10" a="1"/>
  <c r="D2204" i="10" s="1"/>
  <c r="E2204" i="10" a="1"/>
  <c r="E2204" i="10" s="1"/>
  <c r="D357" i="1" l="1"/>
  <c r="A356" i="1"/>
  <c r="D1148" i="1"/>
  <c r="A1147" i="1"/>
  <c r="N2203" i="10"/>
  <c r="P2202" i="10"/>
  <c r="M2202" i="10" a="1"/>
  <c r="M2202" i="10" s="1"/>
  <c r="L2202" i="10" s="1"/>
  <c r="K2202" i="10" s="1"/>
  <c r="B2206" i="10"/>
  <c r="E2205" i="10" a="1"/>
  <c r="E2205" i="10" s="1"/>
  <c r="D2205" i="10" a="1"/>
  <c r="D2205" i="10" s="1"/>
  <c r="C2205" i="10" a="1"/>
  <c r="C2205" i="10" s="1"/>
  <c r="J2205" i="10"/>
  <c r="I2204" i="10"/>
  <c r="A1148" i="1" l="1"/>
  <c r="D1149" i="1"/>
  <c r="D358" i="1"/>
  <c r="A357" i="1"/>
  <c r="N2204" i="10"/>
  <c r="P2203" i="10"/>
  <c r="M2203" i="10" a="1"/>
  <c r="M2203" i="10" s="1"/>
  <c r="L2203" i="10" s="1"/>
  <c r="K2203" i="10" s="1"/>
  <c r="J2206" i="10"/>
  <c r="I2205" i="10"/>
  <c r="B2207" i="10"/>
  <c r="D2206" i="10" a="1"/>
  <c r="D2206" i="10" s="1"/>
  <c r="E2206" i="10" a="1"/>
  <c r="E2206" i="10" s="1"/>
  <c r="C2206" i="10" a="1"/>
  <c r="C2206" i="10" s="1"/>
  <c r="D359" i="1" l="1"/>
  <c r="A358" i="1"/>
  <c r="D1150" i="1"/>
  <c r="A1149" i="1"/>
  <c r="N2205" i="10"/>
  <c r="P2204" i="10"/>
  <c r="M2204" i="10" a="1"/>
  <c r="M2204" i="10" s="1"/>
  <c r="L2204" i="10" s="1"/>
  <c r="K2204" i="10" s="1"/>
  <c r="B2208" i="10"/>
  <c r="C2207" i="10" a="1"/>
  <c r="C2207" i="10" s="1"/>
  <c r="E2207" i="10" a="1"/>
  <c r="E2207" i="10" s="1"/>
  <c r="D2207" i="10" a="1"/>
  <c r="D2207" i="10" s="1"/>
  <c r="I2206" i="10"/>
  <c r="J2207" i="10"/>
  <c r="D1151" i="1" l="1"/>
  <c r="A1150" i="1"/>
  <c r="D360" i="1"/>
  <c r="A359" i="1"/>
  <c r="P2205" i="10"/>
  <c r="M2205" i="10" a="1"/>
  <c r="M2205" i="10" s="1"/>
  <c r="L2205" i="10" s="1"/>
  <c r="K2205" i="10" s="1"/>
  <c r="N2206" i="10"/>
  <c r="I2207" i="10"/>
  <c r="J2208" i="10"/>
  <c r="B2209" i="10"/>
  <c r="E2208" i="10" a="1"/>
  <c r="E2208" i="10" s="1"/>
  <c r="C2208" i="10" a="1"/>
  <c r="C2208" i="10" s="1"/>
  <c r="D2208" i="10" a="1"/>
  <c r="D2208" i="10" s="1"/>
  <c r="D361" i="1" l="1"/>
  <c r="A360" i="1"/>
  <c r="D1152" i="1"/>
  <c r="A1151" i="1"/>
  <c r="P2206" i="10"/>
  <c r="M2206" i="10" a="1"/>
  <c r="M2206" i="10" s="1"/>
  <c r="L2206" i="10" s="1"/>
  <c r="K2206" i="10" s="1"/>
  <c r="N2207" i="10"/>
  <c r="J2209" i="10"/>
  <c r="I2208" i="10"/>
  <c r="B2210" i="10"/>
  <c r="C2209" i="10" a="1"/>
  <c r="C2209" i="10" s="1"/>
  <c r="D2209" i="10" a="1"/>
  <c r="D2209" i="10" s="1"/>
  <c r="E2209" i="10" a="1"/>
  <c r="E2209" i="10" s="1"/>
  <c r="D1153" i="1" l="1"/>
  <c r="A1152" i="1"/>
  <c r="D362" i="1"/>
  <c r="A361" i="1"/>
  <c r="N2208" i="10"/>
  <c r="P2207" i="10"/>
  <c r="M2207" i="10" a="1"/>
  <c r="M2207" i="10" s="1"/>
  <c r="L2207" i="10" s="1"/>
  <c r="K2207" i="10" s="1"/>
  <c r="B2211" i="10"/>
  <c r="C2210" i="10" a="1"/>
  <c r="C2210" i="10" s="1"/>
  <c r="D2210" i="10" a="1"/>
  <c r="D2210" i="10" s="1"/>
  <c r="E2210" i="10" a="1"/>
  <c r="E2210" i="10" s="1"/>
  <c r="I2209" i="10"/>
  <c r="J2210" i="10"/>
  <c r="D363" i="1" l="1"/>
  <c r="A362" i="1"/>
  <c r="D1154" i="1"/>
  <c r="A1153" i="1"/>
  <c r="M2208" i="10" a="1"/>
  <c r="M2208" i="10" s="1"/>
  <c r="L2208" i="10" s="1"/>
  <c r="K2208" i="10" s="1"/>
  <c r="P2208" i="10"/>
  <c r="N2209" i="10"/>
  <c r="J2211" i="10"/>
  <c r="I2210" i="10"/>
  <c r="B2212" i="10"/>
  <c r="D2211" i="10" a="1"/>
  <c r="D2211" i="10" s="1"/>
  <c r="E2211" i="10" a="1"/>
  <c r="E2211" i="10" s="1"/>
  <c r="C2211" i="10" a="1"/>
  <c r="C2211" i="10" s="1"/>
  <c r="D1155" i="1" l="1"/>
  <c r="A1154" i="1"/>
  <c r="D364" i="1"/>
  <c r="A363" i="1"/>
  <c r="N2210" i="10"/>
  <c r="P2209" i="10"/>
  <c r="M2209" i="10" a="1"/>
  <c r="M2209" i="10" s="1"/>
  <c r="L2209" i="10" s="1"/>
  <c r="K2209" i="10" s="1"/>
  <c r="J2212" i="10"/>
  <c r="I2211" i="10"/>
  <c r="B2213" i="10"/>
  <c r="C2212" i="10" a="1"/>
  <c r="C2212" i="10" s="1"/>
  <c r="D2212" i="10" a="1"/>
  <c r="D2212" i="10" s="1"/>
  <c r="E2212" i="10" a="1"/>
  <c r="E2212" i="10" s="1"/>
  <c r="D365" i="1" l="1"/>
  <c r="A364" i="1"/>
  <c r="A1155" i="1"/>
  <c r="D1156" i="1"/>
  <c r="M2210" i="10" a="1"/>
  <c r="M2210" i="10" s="1"/>
  <c r="L2210" i="10" s="1"/>
  <c r="K2210" i="10" s="1"/>
  <c r="P2210" i="10"/>
  <c r="N2211" i="10"/>
  <c r="J2213" i="10"/>
  <c r="I2212" i="10"/>
  <c r="B2214" i="10"/>
  <c r="E2213" i="10" a="1"/>
  <c r="E2213" i="10" s="1"/>
  <c r="D2213" i="10" a="1"/>
  <c r="D2213" i="10" s="1"/>
  <c r="C2213" i="10" a="1"/>
  <c r="C2213" i="10" s="1"/>
  <c r="A1156" i="1" l="1"/>
  <c r="D1157" i="1"/>
  <c r="D366" i="1"/>
  <c r="A365" i="1"/>
  <c r="P2211" i="10"/>
  <c r="M2211" i="10" a="1"/>
  <c r="M2211" i="10" s="1"/>
  <c r="L2211" i="10" s="1"/>
  <c r="K2211" i="10" s="1"/>
  <c r="N2212" i="10"/>
  <c r="J2214" i="10"/>
  <c r="I2213" i="10"/>
  <c r="B2215" i="10"/>
  <c r="D2214" i="10" a="1"/>
  <c r="D2214" i="10" s="1"/>
  <c r="E2214" i="10" a="1"/>
  <c r="E2214" i="10" s="1"/>
  <c r="C2214" i="10" a="1"/>
  <c r="C2214" i="10" s="1"/>
  <c r="D367" i="1" l="1"/>
  <c r="A366" i="1"/>
  <c r="A1157" i="1"/>
  <c r="D1158" i="1"/>
  <c r="N2213" i="10"/>
  <c r="M2212" i="10" a="1"/>
  <c r="M2212" i="10" s="1"/>
  <c r="L2212" i="10" s="1"/>
  <c r="K2212" i="10" s="1"/>
  <c r="P2212" i="10"/>
  <c r="I2214" i="10"/>
  <c r="J2215" i="10"/>
  <c r="B2216" i="10"/>
  <c r="E2215" i="10" a="1"/>
  <c r="E2215" i="10" s="1"/>
  <c r="C2215" i="10" a="1"/>
  <c r="C2215" i="10" s="1"/>
  <c r="D2215" i="10" a="1"/>
  <c r="D2215" i="10" s="1"/>
  <c r="A1158" i="1" l="1"/>
  <c r="D1159" i="1"/>
  <c r="D368" i="1"/>
  <c r="A367" i="1"/>
  <c r="N2214" i="10"/>
  <c r="P2213" i="10"/>
  <c r="M2213" i="10" a="1"/>
  <c r="M2213" i="10" s="1"/>
  <c r="L2213" i="10" s="1"/>
  <c r="K2213" i="10" s="1"/>
  <c r="I2215" i="10"/>
  <c r="J2216" i="10"/>
  <c r="B2217" i="10"/>
  <c r="E2216" i="10" a="1"/>
  <c r="E2216" i="10" s="1"/>
  <c r="C2216" i="10" a="1"/>
  <c r="C2216" i="10" s="1"/>
  <c r="D2216" i="10" a="1"/>
  <c r="D2216" i="10" s="1"/>
  <c r="D369" i="1" l="1"/>
  <c r="A368" i="1"/>
  <c r="D1160" i="1"/>
  <c r="A1159" i="1"/>
  <c r="N2215" i="10"/>
  <c r="P2214" i="10"/>
  <c r="M2214" i="10" a="1"/>
  <c r="M2214" i="10" s="1"/>
  <c r="L2214" i="10" s="1"/>
  <c r="K2214" i="10" s="1"/>
  <c r="J2217" i="10"/>
  <c r="I2216" i="10"/>
  <c r="B2218" i="10"/>
  <c r="C2217" i="10" a="1"/>
  <c r="C2217" i="10" s="1"/>
  <c r="D2217" i="10" a="1"/>
  <c r="D2217" i="10" s="1"/>
  <c r="E2217" i="10" a="1"/>
  <c r="E2217" i="10" s="1"/>
  <c r="D1161" i="1" l="1"/>
  <c r="A1160" i="1"/>
  <c r="D370" i="1"/>
  <c r="A369" i="1"/>
  <c r="P2215" i="10"/>
  <c r="M2215" i="10" a="1"/>
  <c r="M2215" i="10" s="1"/>
  <c r="L2215" i="10" s="1"/>
  <c r="K2215" i="10" s="1"/>
  <c r="N2216" i="10"/>
  <c r="I2217" i="10"/>
  <c r="J2218" i="10"/>
  <c r="B2219" i="10"/>
  <c r="C2218" i="10" a="1"/>
  <c r="C2218" i="10" s="1"/>
  <c r="D2218" i="10" a="1"/>
  <c r="D2218" i="10" s="1"/>
  <c r="E2218" i="10" a="1"/>
  <c r="E2218" i="10" s="1"/>
  <c r="D371" i="1" l="1"/>
  <c r="A370" i="1"/>
  <c r="A1161" i="1"/>
  <c r="D1162" i="1"/>
  <c r="N2217" i="10"/>
  <c r="M2216" i="10" a="1"/>
  <c r="M2216" i="10" s="1"/>
  <c r="L2216" i="10" s="1"/>
  <c r="K2216" i="10" s="1"/>
  <c r="P2216" i="10"/>
  <c r="J2219" i="10"/>
  <c r="I2218" i="10"/>
  <c r="B2220" i="10"/>
  <c r="D2219" i="10" a="1"/>
  <c r="D2219" i="10" s="1"/>
  <c r="E2219" i="10" a="1"/>
  <c r="E2219" i="10" s="1"/>
  <c r="C2219" i="10" a="1"/>
  <c r="C2219" i="10" s="1"/>
  <c r="A1162" i="1" l="1"/>
  <c r="D1163" i="1"/>
  <c r="D372" i="1"/>
  <c r="A371" i="1"/>
  <c r="N2218" i="10"/>
  <c r="M2217" i="10" a="1"/>
  <c r="M2217" i="10" s="1"/>
  <c r="L2217" i="10" s="1"/>
  <c r="K2217" i="10" s="1"/>
  <c r="P2217" i="10"/>
  <c r="B2221" i="10"/>
  <c r="C2220" i="10" a="1"/>
  <c r="C2220" i="10" s="1"/>
  <c r="D2220" i="10" a="1"/>
  <c r="D2220" i="10" s="1"/>
  <c r="E2220" i="10" a="1"/>
  <c r="E2220" i="10" s="1"/>
  <c r="J2220" i="10"/>
  <c r="I2219" i="10"/>
  <c r="D373" i="1" l="1"/>
  <c r="A372" i="1"/>
  <c r="A1163" i="1"/>
  <c r="D1164" i="1"/>
  <c r="N2219" i="10"/>
  <c r="M2218" i="10" a="1"/>
  <c r="M2218" i="10" s="1"/>
  <c r="L2218" i="10" s="1"/>
  <c r="K2218" i="10" s="1"/>
  <c r="P2218" i="10"/>
  <c r="J2221" i="10"/>
  <c r="I2220" i="10"/>
  <c r="B2222" i="10"/>
  <c r="E2221" i="10" a="1"/>
  <c r="E2221" i="10" s="1"/>
  <c r="C2221" i="10" a="1"/>
  <c r="C2221" i="10" s="1"/>
  <c r="D2221" i="10" a="1"/>
  <c r="D2221" i="10" s="1"/>
  <c r="A1164" i="1" l="1"/>
  <c r="D1165" i="1"/>
  <c r="D374" i="1"/>
  <c r="A373" i="1"/>
  <c r="N2220" i="10"/>
  <c r="P2219" i="10"/>
  <c r="M2219" i="10" a="1"/>
  <c r="M2219" i="10" s="1"/>
  <c r="L2219" i="10" s="1"/>
  <c r="K2219" i="10" s="1"/>
  <c r="J2222" i="10"/>
  <c r="I2221" i="10"/>
  <c r="B2223" i="10"/>
  <c r="D2222" i="10" a="1"/>
  <c r="D2222" i="10" s="1"/>
  <c r="E2222" i="10" a="1"/>
  <c r="E2222" i="10" s="1"/>
  <c r="C2222" i="10" a="1"/>
  <c r="C2222" i="10" s="1"/>
  <c r="D375" i="1" l="1"/>
  <c r="A374" i="1"/>
  <c r="D1166" i="1"/>
  <c r="A1165" i="1"/>
  <c r="N2221" i="10"/>
  <c r="M2220" i="10" a="1"/>
  <c r="M2220" i="10" s="1"/>
  <c r="L2220" i="10" s="1"/>
  <c r="K2220" i="10" s="1"/>
  <c r="P2220" i="10"/>
  <c r="I2222" i="10"/>
  <c r="J2223" i="10"/>
  <c r="B2224" i="10"/>
  <c r="E2223" i="10" a="1"/>
  <c r="E2223" i="10" s="1"/>
  <c r="C2223" i="10" a="1"/>
  <c r="C2223" i="10" s="1"/>
  <c r="D2223" i="10" a="1"/>
  <c r="D2223" i="10" s="1"/>
  <c r="D1167" i="1" l="1"/>
  <c r="A1166" i="1"/>
  <c r="D376" i="1"/>
  <c r="A375" i="1"/>
  <c r="N2222" i="10"/>
  <c r="M2221" i="10" a="1"/>
  <c r="M2221" i="10" s="1"/>
  <c r="L2221" i="10" s="1"/>
  <c r="K2221" i="10" s="1"/>
  <c r="P2221" i="10"/>
  <c r="I2223" i="10"/>
  <c r="J2224" i="10"/>
  <c r="B2225" i="10"/>
  <c r="E2224" i="10" a="1"/>
  <c r="E2224" i="10" s="1"/>
  <c r="C2224" i="10" a="1"/>
  <c r="C2224" i="10" s="1"/>
  <c r="D2224" i="10" a="1"/>
  <c r="D2224" i="10" s="1"/>
  <c r="D377" i="1" l="1"/>
  <c r="A376" i="1"/>
  <c r="D1168" i="1"/>
  <c r="A1167" i="1"/>
  <c r="N2223" i="10"/>
  <c r="P2222" i="10"/>
  <c r="M2222" i="10" a="1"/>
  <c r="M2222" i="10" s="1"/>
  <c r="L2222" i="10" s="1"/>
  <c r="K2222" i="10" s="1"/>
  <c r="J2225" i="10"/>
  <c r="I2224" i="10"/>
  <c r="B2226" i="10"/>
  <c r="C2225" i="10" a="1"/>
  <c r="C2225" i="10" s="1"/>
  <c r="D2225" i="10" a="1"/>
  <c r="D2225" i="10" s="1"/>
  <c r="E2225" i="10" a="1"/>
  <c r="E2225" i="10" s="1"/>
  <c r="D1169" i="1" l="1"/>
  <c r="A1168" i="1"/>
  <c r="D378" i="1"/>
  <c r="A377" i="1"/>
  <c r="N2224" i="10"/>
  <c r="P2223" i="10"/>
  <c r="M2223" i="10" a="1"/>
  <c r="M2223" i="10" s="1"/>
  <c r="L2223" i="10" s="1"/>
  <c r="K2223" i="10" s="1"/>
  <c r="I2225" i="10"/>
  <c r="J2226" i="10"/>
  <c r="B2227" i="10"/>
  <c r="C2226" i="10" a="1"/>
  <c r="C2226" i="10" s="1"/>
  <c r="D2226" i="10" a="1"/>
  <c r="D2226" i="10" s="1"/>
  <c r="E2226" i="10" a="1"/>
  <c r="E2226" i="10" s="1"/>
  <c r="D379" i="1" l="1"/>
  <c r="A378" i="1"/>
  <c r="D1170" i="1"/>
  <c r="A1169" i="1"/>
  <c r="N2225" i="10"/>
  <c r="M2224" i="10" a="1"/>
  <c r="M2224" i="10" s="1"/>
  <c r="L2224" i="10" s="1"/>
  <c r="K2224" i="10" s="1"/>
  <c r="P2224" i="10"/>
  <c r="J2227" i="10"/>
  <c r="I2226" i="10"/>
  <c r="B2228" i="10"/>
  <c r="D2227" i="10" a="1"/>
  <c r="D2227" i="10" s="1"/>
  <c r="E2227" i="10" a="1"/>
  <c r="E2227" i="10" s="1"/>
  <c r="C2227" i="10" a="1"/>
  <c r="C2227" i="10" s="1"/>
  <c r="D1171" i="1" l="1"/>
  <c r="A1170" i="1"/>
  <c r="D380" i="1"/>
  <c r="A379" i="1"/>
  <c r="N2226" i="10"/>
  <c r="M2225" i="10" a="1"/>
  <c r="M2225" i="10" s="1"/>
  <c r="L2225" i="10" s="1"/>
  <c r="K2225" i="10" s="1"/>
  <c r="P2225" i="10"/>
  <c r="J2228" i="10"/>
  <c r="I2227" i="10"/>
  <c r="B2229" i="10"/>
  <c r="C2228" i="10" a="1"/>
  <c r="C2228" i="10" s="1"/>
  <c r="D2228" i="10" a="1"/>
  <c r="D2228" i="10" s="1"/>
  <c r="E2228" i="10" a="1"/>
  <c r="E2228" i="10" s="1"/>
  <c r="D381" i="1" l="1"/>
  <c r="A380" i="1"/>
  <c r="D1172" i="1"/>
  <c r="A1171" i="1"/>
  <c r="N2227" i="10"/>
  <c r="M2226" i="10" a="1"/>
  <c r="M2226" i="10" s="1"/>
  <c r="L2226" i="10" s="1"/>
  <c r="K2226" i="10" s="1"/>
  <c r="P2226" i="10"/>
  <c r="J2229" i="10"/>
  <c r="I2228" i="10"/>
  <c r="B2230" i="10"/>
  <c r="E2229" i="10" a="1"/>
  <c r="E2229" i="10" s="1"/>
  <c r="D2229" i="10" a="1"/>
  <c r="D2229" i="10" s="1"/>
  <c r="C2229" i="10" a="1"/>
  <c r="C2229" i="10" s="1"/>
  <c r="A1172" i="1" l="1"/>
  <c r="D1173" i="1"/>
  <c r="D382" i="1"/>
  <c r="A381" i="1"/>
  <c r="N2228" i="10"/>
  <c r="P2227" i="10"/>
  <c r="M2227" i="10" a="1"/>
  <c r="M2227" i="10" s="1"/>
  <c r="L2227" i="10" s="1"/>
  <c r="K2227" i="10" s="1"/>
  <c r="B2231" i="10"/>
  <c r="D2230" i="10" a="1"/>
  <c r="D2230" i="10" s="1"/>
  <c r="E2230" i="10" a="1"/>
  <c r="E2230" i="10" s="1"/>
  <c r="C2230" i="10" a="1"/>
  <c r="C2230" i="10" s="1"/>
  <c r="J2230" i="10"/>
  <c r="I2229" i="10"/>
  <c r="D383" i="1" l="1"/>
  <c r="A382" i="1"/>
  <c r="D1174" i="1"/>
  <c r="A1173" i="1"/>
  <c r="N2229" i="10"/>
  <c r="M2228" i="10" a="1"/>
  <c r="M2228" i="10" s="1"/>
  <c r="L2228" i="10" s="1"/>
  <c r="K2228" i="10" s="1"/>
  <c r="P2228" i="10"/>
  <c r="I2230" i="10"/>
  <c r="J2231" i="10"/>
  <c r="B2232" i="10"/>
  <c r="E2231" i="10" a="1"/>
  <c r="E2231" i="10" s="1"/>
  <c r="C2231" i="10" a="1"/>
  <c r="C2231" i="10" s="1"/>
  <c r="D2231" i="10" a="1"/>
  <c r="D2231" i="10" s="1"/>
  <c r="D1175" i="1" l="1"/>
  <c r="A1174" i="1"/>
  <c r="D384" i="1"/>
  <c r="A383" i="1"/>
  <c r="N2230" i="10"/>
  <c r="M2229" i="10" a="1"/>
  <c r="M2229" i="10" s="1"/>
  <c r="L2229" i="10" s="1"/>
  <c r="K2229" i="10" s="1"/>
  <c r="P2229" i="10"/>
  <c r="I2231" i="10"/>
  <c r="J2232" i="10"/>
  <c r="B2233" i="10"/>
  <c r="E2232" i="10" a="1"/>
  <c r="E2232" i="10" s="1"/>
  <c r="C2232" i="10" a="1"/>
  <c r="C2232" i="10" s="1"/>
  <c r="D2232" i="10" a="1"/>
  <c r="D2232" i="10" s="1"/>
  <c r="D385" i="1" l="1"/>
  <c r="A384" i="1"/>
  <c r="D1176" i="1"/>
  <c r="A1175" i="1"/>
  <c r="N2231" i="10"/>
  <c r="P2230" i="10"/>
  <c r="M2230" i="10" a="1"/>
  <c r="M2230" i="10" s="1"/>
  <c r="L2230" i="10" s="1"/>
  <c r="K2230" i="10" s="1"/>
  <c r="J2233" i="10"/>
  <c r="I2232" i="10"/>
  <c r="B2234" i="10"/>
  <c r="C2233" i="10" a="1"/>
  <c r="C2233" i="10" s="1"/>
  <c r="D2233" i="10" a="1"/>
  <c r="D2233" i="10" s="1"/>
  <c r="E2233" i="10" a="1"/>
  <c r="E2233" i="10" s="1"/>
  <c r="D1177" i="1" l="1"/>
  <c r="A1176" i="1"/>
  <c r="D386" i="1"/>
  <c r="A385" i="1"/>
  <c r="N2232" i="10"/>
  <c r="P2231" i="10"/>
  <c r="M2231" i="10" a="1"/>
  <c r="M2231" i="10" s="1"/>
  <c r="L2231" i="10" s="1"/>
  <c r="K2231" i="10" s="1"/>
  <c r="I2233" i="10"/>
  <c r="J2234" i="10"/>
  <c r="B2235" i="10"/>
  <c r="C2234" i="10" a="1"/>
  <c r="C2234" i="10" s="1"/>
  <c r="D2234" i="10" a="1"/>
  <c r="D2234" i="10" s="1"/>
  <c r="E2234" i="10" a="1"/>
  <c r="E2234" i="10" s="1"/>
  <c r="D387" i="1" l="1"/>
  <c r="A386" i="1"/>
  <c r="D1178" i="1"/>
  <c r="A1177" i="1"/>
  <c r="N2233" i="10"/>
  <c r="M2232" i="10" a="1"/>
  <c r="M2232" i="10" s="1"/>
  <c r="L2232" i="10" s="1"/>
  <c r="K2232" i="10" s="1"/>
  <c r="P2232" i="10"/>
  <c r="J2235" i="10"/>
  <c r="I2234" i="10"/>
  <c r="B2236" i="10"/>
  <c r="D2235" i="10" a="1"/>
  <c r="D2235" i="10" s="1"/>
  <c r="C2235" i="10" a="1"/>
  <c r="C2235" i="10" s="1"/>
  <c r="E2235" i="10" a="1"/>
  <c r="E2235" i="10" s="1"/>
  <c r="D1179" i="1" l="1"/>
  <c r="A1178" i="1"/>
  <c r="D388" i="1"/>
  <c r="A387" i="1"/>
  <c r="M2233" i="10" a="1"/>
  <c r="M2233" i="10" s="1"/>
  <c r="L2233" i="10" s="1"/>
  <c r="K2233" i="10" s="1"/>
  <c r="P2233" i="10"/>
  <c r="N2234" i="10"/>
  <c r="J2236" i="10"/>
  <c r="I2235" i="10"/>
  <c r="B2237" i="10"/>
  <c r="C2236" i="10" a="1"/>
  <c r="C2236" i="10" s="1"/>
  <c r="D2236" i="10" a="1"/>
  <c r="D2236" i="10" s="1"/>
  <c r="E2236" i="10" a="1"/>
  <c r="E2236" i="10" s="1"/>
  <c r="D389" i="1" l="1"/>
  <c r="A388" i="1"/>
  <c r="D1180" i="1"/>
  <c r="A1179" i="1"/>
  <c r="M2234" i="10" a="1"/>
  <c r="M2234" i="10" s="1"/>
  <c r="L2234" i="10" s="1"/>
  <c r="K2234" i="10" s="1"/>
  <c r="P2234" i="10"/>
  <c r="N2235" i="10"/>
  <c r="J2237" i="10"/>
  <c r="I2236" i="10"/>
  <c r="B2238" i="10"/>
  <c r="E2237" i="10" a="1"/>
  <c r="E2237" i="10" s="1"/>
  <c r="D2237" i="10" a="1"/>
  <c r="D2237" i="10" s="1"/>
  <c r="C2237" i="10" a="1"/>
  <c r="C2237" i="10" s="1"/>
  <c r="D1181" i="1" l="1"/>
  <c r="A1180" i="1"/>
  <c r="D390" i="1"/>
  <c r="A389" i="1"/>
  <c r="N2236" i="10"/>
  <c r="P2235" i="10"/>
  <c r="M2235" i="10" a="1"/>
  <c r="M2235" i="10" s="1"/>
  <c r="L2235" i="10" s="1"/>
  <c r="K2235" i="10" s="1"/>
  <c r="I2237" i="10"/>
  <c r="J2238" i="10"/>
  <c r="B2239" i="10"/>
  <c r="D2238" i="10" a="1"/>
  <c r="D2238" i="10" s="1"/>
  <c r="E2238" i="10" a="1"/>
  <c r="E2238" i="10" s="1"/>
  <c r="C2238" i="10" a="1"/>
  <c r="C2238" i="10" s="1"/>
  <c r="D391" i="1" l="1"/>
  <c r="A390" i="1"/>
  <c r="D1182" i="1"/>
  <c r="A1181" i="1"/>
  <c r="M2236" i="10" a="1"/>
  <c r="M2236" i="10" s="1"/>
  <c r="L2236" i="10" s="1"/>
  <c r="K2236" i="10" s="1"/>
  <c r="P2236" i="10"/>
  <c r="N2237" i="10"/>
  <c r="B2240" i="10"/>
  <c r="C2239" i="10" a="1"/>
  <c r="C2239" i="10" s="1"/>
  <c r="E2239" i="10" a="1"/>
  <c r="E2239" i="10" s="1"/>
  <c r="D2239" i="10" a="1"/>
  <c r="D2239" i="10" s="1"/>
  <c r="I2238" i="10"/>
  <c r="J2239" i="10"/>
  <c r="D1183" i="1" l="1"/>
  <c r="A1182" i="1"/>
  <c r="D392" i="1"/>
  <c r="A391" i="1"/>
  <c r="N2238" i="10"/>
  <c r="M2237" i="10" a="1"/>
  <c r="M2237" i="10" s="1"/>
  <c r="L2237" i="10" s="1"/>
  <c r="K2237" i="10" s="1"/>
  <c r="P2237" i="10"/>
  <c r="I2239" i="10"/>
  <c r="J2240" i="10"/>
  <c r="B2241" i="10"/>
  <c r="C2240" i="10" a="1"/>
  <c r="C2240" i="10" s="1"/>
  <c r="D2240" i="10" a="1"/>
  <c r="D2240" i="10" s="1"/>
  <c r="E2240" i="10" a="1"/>
  <c r="E2240" i="10" s="1"/>
  <c r="D393" i="1" l="1"/>
  <c r="A392" i="1"/>
  <c r="D1184" i="1"/>
  <c r="A1183" i="1"/>
  <c r="N2239" i="10"/>
  <c r="P2238" i="10"/>
  <c r="M2238" i="10" a="1"/>
  <c r="M2238" i="10" s="1"/>
  <c r="L2238" i="10" s="1"/>
  <c r="K2238" i="10" s="1"/>
  <c r="B2242" i="10"/>
  <c r="C2241" i="10" a="1"/>
  <c r="C2241" i="10" s="1"/>
  <c r="D2241" i="10" a="1"/>
  <c r="D2241" i="10" s="1"/>
  <c r="E2241" i="10" a="1"/>
  <c r="E2241" i="10" s="1"/>
  <c r="J2241" i="10"/>
  <c r="I2240" i="10"/>
  <c r="D1185" i="1" l="1"/>
  <c r="A1184" i="1"/>
  <c r="D394" i="1"/>
  <c r="A393" i="1"/>
  <c r="N2240" i="10"/>
  <c r="P2239" i="10"/>
  <c r="M2239" i="10" a="1"/>
  <c r="M2239" i="10" s="1"/>
  <c r="L2239" i="10" s="1"/>
  <c r="K2239" i="10" s="1"/>
  <c r="J2242" i="10"/>
  <c r="I2241" i="10"/>
  <c r="B2243" i="10"/>
  <c r="C2242" i="10" a="1"/>
  <c r="C2242" i="10" s="1"/>
  <c r="D2242" i="10" a="1"/>
  <c r="D2242" i="10" s="1"/>
  <c r="E2242" i="10" a="1"/>
  <c r="E2242" i="10" s="1"/>
  <c r="D395" i="1" l="1"/>
  <c r="A394" i="1"/>
  <c r="D1186" i="1"/>
  <c r="A1185" i="1"/>
  <c r="P2240" i="10"/>
  <c r="M2240" i="10" a="1"/>
  <c r="M2240" i="10" s="1"/>
  <c r="L2240" i="10" s="1"/>
  <c r="K2240" i="10" s="1"/>
  <c r="N2241" i="10"/>
  <c r="J2243" i="10"/>
  <c r="J2244" i="10" s="1"/>
  <c r="J2245" i="10" s="1"/>
  <c r="I2242" i="10"/>
  <c r="B2244" i="10"/>
  <c r="B2245" i="10" s="1"/>
  <c r="D2243" i="10" a="1"/>
  <c r="D2243" i="10" s="1"/>
  <c r="E2243" i="10" a="1"/>
  <c r="E2243" i="10" s="1"/>
  <c r="C2243" i="10" a="1"/>
  <c r="C2243" i="10" s="1"/>
  <c r="D1187" i="1" l="1"/>
  <c r="A1186" i="1"/>
  <c r="D396" i="1"/>
  <c r="A395" i="1"/>
  <c r="B2246" i="10"/>
  <c r="C2245" i="10" a="1"/>
  <c r="C2245" i="10" s="1"/>
  <c r="D2245" i="10" a="1"/>
  <c r="D2245" i="10" s="1"/>
  <c r="E2245" i="10" a="1"/>
  <c r="E2245" i="10" s="1"/>
  <c r="N2242" i="10"/>
  <c r="P2241" i="10"/>
  <c r="M2241" i="10" a="1"/>
  <c r="M2241" i="10" s="1"/>
  <c r="L2241" i="10" s="1"/>
  <c r="K2241" i="10" s="1"/>
  <c r="I2243" i="10"/>
  <c r="I2244" i="10" s="1"/>
  <c r="D397" i="1" l="1"/>
  <c r="A396" i="1"/>
  <c r="D1188" i="1"/>
  <c r="A1187" i="1"/>
  <c r="N2244" i="10"/>
  <c r="J2246" i="10"/>
  <c r="I2245" i="10"/>
  <c r="B2247" i="10"/>
  <c r="D2246" i="10" a="1"/>
  <c r="D2246" i="10" s="1"/>
  <c r="E2246" i="10" a="1"/>
  <c r="E2246" i="10" s="1"/>
  <c r="C2246" i="10" a="1"/>
  <c r="C2246" i="10" s="1"/>
  <c r="N2243" i="10"/>
  <c r="P2242" i="10"/>
  <c r="M2242" i="10" a="1"/>
  <c r="M2242" i="10" s="1"/>
  <c r="L2242" i="10" s="1"/>
  <c r="K2242" i="10" s="1"/>
  <c r="D1189" i="1" l="1"/>
  <c r="A1188" i="1"/>
  <c r="D398" i="1"/>
  <c r="A397" i="1"/>
  <c r="N2245" i="10"/>
  <c r="P2244" i="10"/>
  <c r="M2244" i="10" a="1"/>
  <c r="M2244" i="10" s="1"/>
  <c r="J2247" i="10"/>
  <c r="I2246" i="10"/>
  <c r="B2248" i="10"/>
  <c r="C2247" i="10" a="1"/>
  <c r="C2247" i="10" s="1"/>
  <c r="D2247" i="10" a="1"/>
  <c r="D2247" i="10" s="1"/>
  <c r="E2247" i="10" a="1"/>
  <c r="E2247" i="10" s="1"/>
  <c r="P2243" i="10"/>
  <c r="M2243" i="10" a="1"/>
  <c r="M2243" i="10" s="1"/>
  <c r="L2243" i="10" s="1"/>
  <c r="K2243" i="10" s="1"/>
  <c r="D399" i="1" l="1"/>
  <c r="A398" i="1"/>
  <c r="D1190" i="1"/>
  <c r="A1189" i="1"/>
  <c r="N2246" i="10"/>
  <c r="L2244" i="10"/>
  <c r="K2244" i="10" s="1"/>
  <c r="P2245" i="10"/>
  <c r="M2245" i="10" a="1"/>
  <c r="M2245" i="10" s="1"/>
  <c r="I2247" i="10"/>
  <c r="J2248" i="10"/>
  <c r="B2249" i="10"/>
  <c r="E2248" i="10" a="1"/>
  <c r="E2248" i="10" s="1"/>
  <c r="C2248" i="10" a="1"/>
  <c r="C2248" i="10" s="1"/>
  <c r="D2248" i="10" a="1"/>
  <c r="D2248" i="10" s="1"/>
  <c r="D1191" i="1" l="1"/>
  <c r="A1190" i="1"/>
  <c r="A399" i="1"/>
  <c r="L2245" i="10"/>
  <c r="K2245" i="10" s="1"/>
  <c r="N2247" i="10"/>
  <c r="P2246" i="10"/>
  <c r="M2246" i="10" a="1"/>
  <c r="M2246" i="10" s="1"/>
  <c r="J2249" i="10"/>
  <c r="I2248" i="10"/>
  <c r="B2250" i="10"/>
  <c r="D2249" i="10" a="1"/>
  <c r="D2249" i="10" s="1"/>
  <c r="E2249" i="10" a="1"/>
  <c r="E2249" i="10" s="1"/>
  <c r="C2249" i="10" a="1"/>
  <c r="C2249" i="10" s="1"/>
  <c r="D1192" i="1" l="1"/>
  <c r="A1191" i="1"/>
  <c r="L2246" i="10"/>
  <c r="K2246" i="10" s="1"/>
  <c r="N2248" i="10"/>
  <c r="P2247" i="10"/>
  <c r="M2247" i="10" a="1"/>
  <c r="M2247" i="10" s="1"/>
  <c r="I2249" i="10"/>
  <c r="J2250" i="10"/>
  <c r="B2251" i="10"/>
  <c r="C2250" i="10" a="1"/>
  <c r="C2250" i="10" s="1"/>
  <c r="D2250" i="10" a="1"/>
  <c r="D2250" i="10" s="1"/>
  <c r="E2250" i="10" a="1"/>
  <c r="E2250" i="10" s="1"/>
  <c r="L2247" i="10" l="1"/>
  <c r="K2247" i="10" s="1"/>
  <c r="D1193" i="1"/>
  <c r="A1192" i="1"/>
  <c r="N2249" i="10"/>
  <c r="P2248" i="10"/>
  <c r="M2248" i="10" a="1"/>
  <c r="M2248" i="10" s="1"/>
  <c r="B2252" i="10"/>
  <c r="E2251" i="10" a="1"/>
  <c r="E2251" i="10" s="1"/>
  <c r="C2251" i="10" a="1"/>
  <c r="C2251" i="10" s="1"/>
  <c r="D2251" i="10" a="1"/>
  <c r="D2251" i="10" s="1"/>
  <c r="I2250" i="10"/>
  <c r="J2251" i="10"/>
  <c r="L2248" i="10" l="1"/>
  <c r="K2248" i="10" s="1"/>
  <c r="D1194" i="1"/>
  <c r="A1193" i="1"/>
  <c r="N2250" i="10"/>
  <c r="P2249" i="10"/>
  <c r="M2249" i="10" a="1"/>
  <c r="M2249" i="10" s="1"/>
  <c r="L2249" i="10" s="1"/>
  <c r="K2249" i="10" s="1"/>
  <c r="J2252" i="10"/>
  <c r="I2251" i="10"/>
  <c r="B2253" i="10"/>
  <c r="C2252" i="10" a="1"/>
  <c r="C2252" i="10" s="1"/>
  <c r="D2252" i="10" a="1"/>
  <c r="D2252" i="10" s="1"/>
  <c r="E2252" i="10" a="1"/>
  <c r="E2252" i="10" s="1"/>
  <c r="D1195" i="1" l="1"/>
  <c r="A1194" i="1"/>
  <c r="N2251" i="10"/>
  <c r="M2250" i="10" a="1"/>
  <c r="M2250" i="10" s="1"/>
  <c r="L2250" i="10" s="1"/>
  <c r="K2250" i="10" s="1"/>
  <c r="P2250" i="10"/>
  <c r="B2254" i="10"/>
  <c r="C2253" i="10" a="1"/>
  <c r="C2253" i="10" s="1"/>
  <c r="D2253" i="10" a="1"/>
  <c r="D2253" i="10" s="1"/>
  <c r="E2253" i="10" a="1"/>
  <c r="E2253" i="10" s="1"/>
  <c r="I2252" i="10"/>
  <c r="J2253" i="10"/>
  <c r="D1196" i="1" l="1"/>
  <c r="A1195" i="1"/>
  <c r="M2251" i="10" a="1"/>
  <c r="M2251" i="10" s="1"/>
  <c r="L2251" i="10" s="1"/>
  <c r="K2251" i="10" s="1"/>
  <c r="P2251" i="10"/>
  <c r="N2252" i="10"/>
  <c r="J2254" i="10"/>
  <c r="I2253" i="10"/>
  <c r="B2255" i="10"/>
  <c r="D2254" i="10" a="1"/>
  <c r="D2254" i="10" s="1"/>
  <c r="E2254" i="10" a="1"/>
  <c r="E2254" i="10" s="1"/>
  <c r="C2254" i="10" a="1"/>
  <c r="C2254" i="10" s="1"/>
  <c r="D1197" i="1" l="1"/>
  <c r="A1196" i="1"/>
  <c r="N2253" i="10"/>
  <c r="P2252" i="10"/>
  <c r="M2252" i="10" a="1"/>
  <c r="M2252" i="10" s="1"/>
  <c r="L2252" i="10" s="1"/>
  <c r="K2252" i="10" s="1"/>
  <c r="J2255" i="10"/>
  <c r="I2254" i="10"/>
  <c r="B2256" i="10"/>
  <c r="C2255" i="10" a="1"/>
  <c r="C2255" i="10" s="1"/>
  <c r="D2255" i="10" a="1"/>
  <c r="D2255" i="10" s="1"/>
  <c r="E2255" i="10" a="1"/>
  <c r="E2255" i="10" s="1"/>
  <c r="D1198" i="1" l="1"/>
  <c r="A1197" i="1"/>
  <c r="P2253" i="10"/>
  <c r="M2253" i="10" a="1"/>
  <c r="M2253" i="10" s="1"/>
  <c r="L2253" i="10" s="1"/>
  <c r="K2253" i="10" s="1"/>
  <c r="N2254" i="10"/>
  <c r="I2255" i="10"/>
  <c r="J2256" i="10"/>
  <c r="B2257" i="10"/>
  <c r="E2256" i="10" a="1"/>
  <c r="E2256" i="10" s="1"/>
  <c r="C2256" i="10" a="1"/>
  <c r="C2256" i="10" s="1"/>
  <c r="D2256" i="10" a="1"/>
  <c r="D2256" i="10" s="1"/>
  <c r="D1199" i="1" l="1"/>
  <c r="A1198" i="1"/>
  <c r="P2254" i="10"/>
  <c r="M2254" i="10" a="1"/>
  <c r="M2254" i="10" s="1"/>
  <c r="L2254" i="10" s="1"/>
  <c r="K2254" i="10" s="1"/>
  <c r="N2255" i="10"/>
  <c r="J2257" i="10"/>
  <c r="I2256" i="10"/>
  <c r="B2258" i="10"/>
  <c r="D2257" i="10" a="1"/>
  <c r="D2257" i="10" s="1"/>
  <c r="E2257" i="10" a="1"/>
  <c r="E2257" i="10" s="1"/>
  <c r="C2257" i="10" a="1"/>
  <c r="C2257" i="10" s="1"/>
  <c r="D1200" i="1" l="1"/>
  <c r="A1199" i="1"/>
  <c r="N2256" i="10"/>
  <c r="P2255" i="10"/>
  <c r="M2255" i="10" a="1"/>
  <c r="M2255" i="10" s="1"/>
  <c r="L2255" i="10" s="1"/>
  <c r="K2255" i="10" s="1"/>
  <c r="I2257" i="10"/>
  <c r="J2258" i="10"/>
  <c r="B2259" i="10"/>
  <c r="C2258" i="10" a="1"/>
  <c r="C2258" i="10" s="1"/>
  <c r="D2258" i="10" a="1"/>
  <c r="D2258" i="10" s="1"/>
  <c r="E2258" i="10" a="1"/>
  <c r="E2258" i="10" s="1"/>
  <c r="D1201" i="1" l="1"/>
  <c r="A1200" i="1"/>
  <c r="N2257" i="10"/>
  <c r="P2256" i="10"/>
  <c r="M2256" i="10" a="1"/>
  <c r="M2256" i="10" s="1"/>
  <c r="L2256" i="10" s="1"/>
  <c r="K2256" i="10" s="1"/>
  <c r="I2258" i="10"/>
  <c r="J2259" i="10"/>
  <c r="B2260" i="10"/>
  <c r="E2259" i="10" a="1"/>
  <c r="E2259" i="10" s="1"/>
  <c r="C2259" i="10" a="1"/>
  <c r="C2259" i="10" s="1"/>
  <c r="D2259" i="10" a="1"/>
  <c r="D2259" i="10" s="1"/>
  <c r="D1202" i="1" l="1"/>
  <c r="A1201" i="1"/>
  <c r="N2258" i="10"/>
  <c r="P2257" i="10"/>
  <c r="M2257" i="10" a="1"/>
  <c r="M2257" i="10" s="1"/>
  <c r="L2257" i="10" s="1"/>
  <c r="K2257" i="10" s="1"/>
  <c r="J2260" i="10"/>
  <c r="I2259" i="10"/>
  <c r="B2261" i="10"/>
  <c r="C2260" i="10" a="1"/>
  <c r="C2260" i="10" s="1"/>
  <c r="D2260" i="10" a="1"/>
  <c r="D2260" i="10" s="1"/>
  <c r="E2260" i="10" a="1"/>
  <c r="E2260" i="10" s="1"/>
  <c r="D1203" i="1" l="1"/>
  <c r="A1202" i="1"/>
  <c r="N2259" i="10"/>
  <c r="P2258" i="10"/>
  <c r="M2258" i="10" a="1"/>
  <c r="M2258" i="10" s="1"/>
  <c r="L2258" i="10" s="1"/>
  <c r="K2258" i="10" s="1"/>
  <c r="I2260" i="10"/>
  <c r="J2261" i="10"/>
  <c r="B2262" i="10"/>
  <c r="C2261" i="10" a="1"/>
  <c r="C2261" i="10" s="1"/>
  <c r="D2261" i="10" a="1"/>
  <c r="D2261" i="10" s="1"/>
  <c r="E2261" i="10" a="1"/>
  <c r="E2261" i="10" s="1"/>
  <c r="D1204" i="1" l="1"/>
  <c r="A1203" i="1"/>
  <c r="N2260" i="10"/>
  <c r="P2259" i="10"/>
  <c r="M2259" i="10" a="1"/>
  <c r="M2259" i="10" s="1"/>
  <c r="L2259" i="10" s="1"/>
  <c r="K2259" i="10" s="1"/>
  <c r="B2263" i="10"/>
  <c r="D2262" i="10" a="1"/>
  <c r="D2262" i="10" s="1"/>
  <c r="E2262" i="10" a="1"/>
  <c r="E2262" i="10" s="1"/>
  <c r="C2262" i="10" a="1"/>
  <c r="C2262" i="10" s="1"/>
  <c r="J2262" i="10"/>
  <c r="I2261" i="10"/>
  <c r="D1205" i="1" l="1"/>
  <c r="A1204" i="1"/>
  <c r="N2261" i="10"/>
  <c r="P2260" i="10"/>
  <c r="M2260" i="10" a="1"/>
  <c r="M2260" i="10" s="1"/>
  <c r="L2260" i="10" s="1"/>
  <c r="K2260" i="10" s="1"/>
  <c r="J2263" i="10"/>
  <c r="I2262" i="10"/>
  <c r="B2264" i="10"/>
  <c r="C2263" i="10" a="1"/>
  <c r="C2263" i="10" s="1"/>
  <c r="D2263" i="10" a="1"/>
  <c r="D2263" i="10" s="1"/>
  <c r="E2263" i="10" a="1"/>
  <c r="E2263" i="10" s="1"/>
  <c r="D1206" i="1" l="1"/>
  <c r="A1205" i="1"/>
  <c r="M2261" i="10" a="1"/>
  <c r="M2261" i="10" s="1"/>
  <c r="L2261" i="10" s="1"/>
  <c r="K2261" i="10" s="1"/>
  <c r="P2261" i="10"/>
  <c r="N2262" i="10"/>
  <c r="I2263" i="10"/>
  <c r="J2264" i="10"/>
  <c r="B2265" i="10"/>
  <c r="E2264" i="10" a="1"/>
  <c r="E2264" i="10" s="1"/>
  <c r="C2264" i="10" a="1"/>
  <c r="C2264" i="10" s="1"/>
  <c r="D2264" i="10" a="1"/>
  <c r="D2264" i="10" s="1"/>
  <c r="D1207" i="1" l="1"/>
  <c r="A1206" i="1"/>
  <c r="N2263" i="10"/>
  <c r="M2262" i="10" a="1"/>
  <c r="M2262" i="10" s="1"/>
  <c r="L2262" i="10" s="1"/>
  <c r="K2262" i="10" s="1"/>
  <c r="P2262" i="10"/>
  <c r="B2266" i="10"/>
  <c r="D2265" i="10" a="1"/>
  <c r="D2265" i="10" s="1"/>
  <c r="E2265" i="10" a="1"/>
  <c r="E2265" i="10" s="1"/>
  <c r="C2265" i="10" a="1"/>
  <c r="C2265" i="10" s="1"/>
  <c r="J2265" i="10"/>
  <c r="I2264" i="10"/>
  <c r="D1208" i="1" l="1"/>
  <c r="A1207" i="1"/>
  <c r="N2264" i="10"/>
  <c r="P2263" i="10"/>
  <c r="M2263" i="10" a="1"/>
  <c r="M2263" i="10" s="1"/>
  <c r="L2263" i="10" s="1"/>
  <c r="K2263" i="10" s="1"/>
  <c r="I2265" i="10"/>
  <c r="J2266" i="10"/>
  <c r="B2267" i="10"/>
  <c r="C2266" i="10" a="1"/>
  <c r="C2266" i="10" s="1"/>
  <c r="D2266" i="10" a="1"/>
  <c r="D2266" i="10" s="1"/>
  <c r="E2266" i="10" a="1"/>
  <c r="E2266" i="10" s="1"/>
  <c r="D1209" i="1" l="1"/>
  <c r="A1208" i="1"/>
  <c r="N2265" i="10"/>
  <c r="P2264" i="10"/>
  <c r="M2264" i="10" a="1"/>
  <c r="M2264" i="10" s="1"/>
  <c r="L2264" i="10" s="1"/>
  <c r="K2264" i="10" s="1"/>
  <c r="I2266" i="10"/>
  <c r="J2267" i="10"/>
  <c r="B2268" i="10"/>
  <c r="E2267" i="10" a="1"/>
  <c r="E2267" i="10" s="1"/>
  <c r="C2267" i="10" a="1"/>
  <c r="C2267" i="10" s="1"/>
  <c r="D2267" i="10" a="1"/>
  <c r="D2267" i="10" s="1"/>
  <c r="D1210" i="1" l="1"/>
  <c r="A1209" i="1"/>
  <c r="P2265" i="10"/>
  <c r="M2265" i="10" a="1"/>
  <c r="M2265" i="10" s="1"/>
  <c r="L2265" i="10" s="1"/>
  <c r="K2265" i="10" s="1"/>
  <c r="N2266" i="10"/>
  <c r="B2269" i="10"/>
  <c r="C2268" i="10" a="1"/>
  <c r="C2268" i="10" s="1"/>
  <c r="D2268" i="10" a="1"/>
  <c r="D2268" i="10" s="1"/>
  <c r="E2268" i="10" a="1"/>
  <c r="E2268" i="10" s="1"/>
  <c r="J2268" i="10"/>
  <c r="I2267" i="10"/>
  <c r="D1211" i="1" l="1"/>
  <c r="A1210" i="1"/>
  <c r="P2266" i="10"/>
  <c r="M2266" i="10" a="1"/>
  <c r="M2266" i="10" s="1"/>
  <c r="L2266" i="10" s="1"/>
  <c r="K2266" i="10" s="1"/>
  <c r="N2267" i="10"/>
  <c r="I2268" i="10"/>
  <c r="J2269" i="10"/>
  <c r="B2270" i="10"/>
  <c r="C2269" i="10" a="1"/>
  <c r="C2269" i="10" s="1"/>
  <c r="D2269" i="10" a="1"/>
  <c r="D2269" i="10" s="1"/>
  <c r="E2269" i="10" a="1"/>
  <c r="E2269" i="10" s="1"/>
  <c r="D1212" i="1" l="1"/>
  <c r="A1211" i="1"/>
  <c r="M2267" i="10" a="1"/>
  <c r="M2267" i="10" s="1"/>
  <c r="L2267" i="10" s="1"/>
  <c r="K2267" i="10" s="1"/>
  <c r="P2267" i="10"/>
  <c r="N2268" i="10"/>
  <c r="B2271" i="10"/>
  <c r="D2270" i="10" a="1"/>
  <c r="D2270" i="10" s="1"/>
  <c r="E2270" i="10" a="1"/>
  <c r="E2270" i="10" s="1"/>
  <c r="C2270" i="10" a="1"/>
  <c r="C2270" i="10" s="1"/>
  <c r="J2270" i="10"/>
  <c r="I2269" i="10"/>
  <c r="D1213" i="1" l="1"/>
  <c r="A1212" i="1"/>
  <c r="P2268" i="10"/>
  <c r="M2268" i="10" a="1"/>
  <c r="M2268" i="10" s="1"/>
  <c r="L2268" i="10" s="1"/>
  <c r="K2268" i="10" s="1"/>
  <c r="N2269" i="10"/>
  <c r="J2271" i="10"/>
  <c r="I2270" i="10"/>
  <c r="B2272" i="10"/>
  <c r="D2271" i="10" a="1"/>
  <c r="D2271" i="10" s="1"/>
  <c r="E2271" i="10" a="1"/>
  <c r="E2271" i="10" s="1"/>
  <c r="C2271" i="10" a="1"/>
  <c r="C2271" i="10" s="1"/>
  <c r="D1214" i="1" l="1"/>
  <c r="A1213" i="1"/>
  <c r="N2270" i="10"/>
  <c r="M2269" i="10" a="1"/>
  <c r="M2269" i="10" s="1"/>
  <c r="L2269" i="10" s="1"/>
  <c r="K2269" i="10" s="1"/>
  <c r="P2269" i="10"/>
  <c r="I2271" i="10"/>
  <c r="J2272" i="10"/>
  <c r="B2273" i="10"/>
  <c r="E2272" i="10" a="1"/>
  <c r="E2272" i="10" s="1"/>
  <c r="C2272" i="10" a="1"/>
  <c r="C2272" i="10" s="1"/>
  <c r="D2272" i="10" a="1"/>
  <c r="D2272" i="10" s="1"/>
  <c r="D1215" i="1" l="1"/>
  <c r="A1214" i="1"/>
  <c r="N2271" i="10"/>
  <c r="M2270" i="10" a="1"/>
  <c r="M2270" i="10" s="1"/>
  <c r="L2270" i="10" s="1"/>
  <c r="K2270" i="10" s="1"/>
  <c r="P2270" i="10"/>
  <c r="I2272" i="10"/>
  <c r="J2273" i="10"/>
  <c r="B2274" i="10"/>
  <c r="E2273" i="10" a="1"/>
  <c r="E2273" i="10" s="1"/>
  <c r="C2273" i="10" a="1"/>
  <c r="C2273" i="10" s="1"/>
  <c r="D2273" i="10" a="1"/>
  <c r="D2273" i="10" s="1"/>
  <c r="D1216" i="1" l="1"/>
  <c r="A1215" i="1"/>
  <c r="N2272" i="10"/>
  <c r="P2271" i="10"/>
  <c r="M2271" i="10" a="1"/>
  <c r="M2271" i="10" s="1"/>
  <c r="L2271" i="10" s="1"/>
  <c r="K2271" i="10" s="1"/>
  <c r="I2273" i="10"/>
  <c r="J2274" i="10"/>
  <c r="B2275" i="10"/>
  <c r="C2274" i="10" a="1"/>
  <c r="C2274" i="10" s="1"/>
  <c r="D2274" i="10" a="1"/>
  <c r="D2274" i="10" s="1"/>
  <c r="E2274" i="10" a="1"/>
  <c r="E2274" i="10" s="1"/>
  <c r="D1217" i="1" l="1"/>
  <c r="A1216" i="1"/>
  <c r="N2273" i="10"/>
  <c r="P2272" i="10"/>
  <c r="M2272" i="10" a="1"/>
  <c r="M2272" i="10" s="1"/>
  <c r="L2272" i="10" s="1"/>
  <c r="K2272" i="10" s="1"/>
  <c r="I2274" i="10"/>
  <c r="J2275" i="10"/>
  <c r="B2276" i="10"/>
  <c r="C2275" i="10" a="1"/>
  <c r="C2275" i="10" s="1"/>
  <c r="E2275" i="10" a="1"/>
  <c r="E2275" i="10" s="1"/>
  <c r="D2275" i="10" a="1"/>
  <c r="D2275" i="10" s="1"/>
  <c r="D1218" i="1" l="1"/>
  <c r="A1217" i="1"/>
  <c r="N2274" i="10"/>
  <c r="P2273" i="10"/>
  <c r="M2273" i="10" a="1"/>
  <c r="M2273" i="10" s="1"/>
  <c r="L2273" i="10" s="1"/>
  <c r="K2273" i="10" s="1"/>
  <c r="J2276" i="10"/>
  <c r="I2275" i="10"/>
  <c r="B2277" i="10"/>
  <c r="C2276" i="10" a="1"/>
  <c r="C2276" i="10" s="1"/>
  <c r="D2276" i="10" a="1"/>
  <c r="D2276" i="10" s="1"/>
  <c r="E2276" i="10" a="1"/>
  <c r="E2276" i="10" s="1"/>
  <c r="D1219" i="1" l="1"/>
  <c r="A1218" i="1"/>
  <c r="P2274" i="10"/>
  <c r="M2274" i="10" a="1"/>
  <c r="M2274" i="10" s="1"/>
  <c r="L2274" i="10" s="1"/>
  <c r="K2274" i="10" s="1"/>
  <c r="N2275" i="10"/>
  <c r="B2278" i="10"/>
  <c r="C2277" i="10" a="1"/>
  <c r="C2277" i="10" s="1"/>
  <c r="D2277" i="10" a="1"/>
  <c r="D2277" i="10" s="1"/>
  <c r="E2277" i="10" a="1"/>
  <c r="E2277" i="10" s="1"/>
  <c r="J2277" i="10"/>
  <c r="I2276" i="10"/>
  <c r="D1220" i="1" l="1"/>
  <c r="A1219" i="1"/>
  <c r="N2276" i="10"/>
  <c r="P2275" i="10"/>
  <c r="M2275" i="10" a="1"/>
  <c r="M2275" i="10" s="1"/>
  <c r="L2275" i="10" s="1"/>
  <c r="K2275" i="10" s="1"/>
  <c r="J2278" i="10"/>
  <c r="I2277" i="10"/>
  <c r="B2279" i="10"/>
  <c r="E2278" i="10" a="1"/>
  <c r="E2278" i="10" s="1"/>
  <c r="C2278" i="10" a="1"/>
  <c r="C2278" i="10" s="1"/>
  <c r="D2278" i="10" a="1"/>
  <c r="D2278" i="10" s="1"/>
  <c r="D1221" i="1" l="1"/>
  <c r="A1220" i="1"/>
  <c r="M2276" i="10" a="1"/>
  <c r="M2276" i="10" s="1"/>
  <c r="L2276" i="10" s="1"/>
  <c r="K2276" i="10" s="1"/>
  <c r="P2276" i="10"/>
  <c r="N2277" i="10"/>
  <c r="B2280" i="10"/>
  <c r="D2279" i="10" a="1"/>
  <c r="D2279" i="10" s="1"/>
  <c r="E2279" i="10" a="1"/>
  <c r="E2279" i="10" s="1"/>
  <c r="C2279" i="10" a="1"/>
  <c r="C2279" i="10" s="1"/>
  <c r="J2279" i="10"/>
  <c r="I2278" i="10"/>
  <c r="D1222" i="1" l="1"/>
  <c r="A1221" i="1"/>
  <c r="M2277" i="10" a="1"/>
  <c r="M2277" i="10" s="1"/>
  <c r="L2277" i="10" s="1"/>
  <c r="K2277" i="10" s="1"/>
  <c r="P2277" i="10"/>
  <c r="N2278" i="10"/>
  <c r="I2279" i="10"/>
  <c r="J2280" i="10"/>
  <c r="B2281" i="10"/>
  <c r="C2280" i="10" a="1"/>
  <c r="C2280" i="10" s="1"/>
  <c r="D2280" i="10" a="1"/>
  <c r="D2280" i="10" s="1"/>
  <c r="E2280" i="10" a="1"/>
  <c r="E2280" i="10" s="1"/>
  <c r="A1222" i="1" l="1"/>
  <c r="D1223" i="1"/>
  <c r="N2279" i="10"/>
  <c r="P2278" i="10"/>
  <c r="M2278" i="10" a="1"/>
  <c r="M2278" i="10" s="1"/>
  <c r="L2278" i="10" s="1"/>
  <c r="K2278" i="10" s="1"/>
  <c r="B2282" i="10"/>
  <c r="E2281" i="10" a="1"/>
  <c r="E2281" i="10" s="1"/>
  <c r="C2281" i="10" a="1"/>
  <c r="C2281" i="10" s="1"/>
  <c r="D2281" i="10" a="1"/>
  <c r="D2281" i="10" s="1"/>
  <c r="I2280" i="10"/>
  <c r="J2281" i="10"/>
  <c r="A1223" i="1" l="1"/>
  <c r="D1224" i="1"/>
  <c r="N2280" i="10"/>
  <c r="P2279" i="10"/>
  <c r="M2279" i="10" a="1"/>
  <c r="M2279" i="10" s="1"/>
  <c r="L2279" i="10" s="1"/>
  <c r="K2279" i="10" s="1"/>
  <c r="I2281" i="10"/>
  <c r="J2282" i="10"/>
  <c r="B2283" i="10"/>
  <c r="C2282" i="10" a="1"/>
  <c r="C2282" i="10" s="1"/>
  <c r="D2282" i="10" a="1"/>
  <c r="D2282" i="10" s="1"/>
  <c r="E2282" i="10" a="1"/>
  <c r="E2282" i="10" s="1"/>
  <c r="A1224" i="1" l="1"/>
  <c r="D1225" i="1"/>
  <c r="N2281" i="10"/>
  <c r="P2280" i="10"/>
  <c r="M2280" i="10" a="1"/>
  <c r="M2280" i="10" s="1"/>
  <c r="L2280" i="10" s="1"/>
  <c r="K2280" i="10" s="1"/>
  <c r="I2282" i="10"/>
  <c r="J2283" i="10"/>
  <c r="B2284" i="10"/>
  <c r="C2283" i="10" a="1"/>
  <c r="C2283" i="10" s="1"/>
  <c r="D2283" i="10" a="1"/>
  <c r="D2283" i="10" s="1"/>
  <c r="E2283" i="10" a="1"/>
  <c r="E2283" i="10" s="1"/>
  <c r="D1226" i="1" l="1"/>
  <c r="A1225" i="1"/>
  <c r="N2282" i="10"/>
  <c r="M2281" i="10" a="1"/>
  <c r="M2281" i="10" s="1"/>
  <c r="L2281" i="10" s="1"/>
  <c r="K2281" i="10" s="1"/>
  <c r="P2281" i="10"/>
  <c r="B2285" i="10"/>
  <c r="D2284" i="10" a="1"/>
  <c r="D2284" i="10" s="1"/>
  <c r="C2284" i="10" a="1"/>
  <c r="C2284" i="10" s="1"/>
  <c r="E2284" i="10" a="1"/>
  <c r="E2284" i="10" s="1"/>
  <c r="J2284" i="10"/>
  <c r="I2283" i="10"/>
  <c r="D1227" i="1" l="1"/>
  <c r="A1226" i="1"/>
  <c r="N2283" i="10"/>
  <c r="P2282" i="10"/>
  <c r="M2282" i="10" a="1"/>
  <c r="M2282" i="10" s="1"/>
  <c r="L2282" i="10" s="1"/>
  <c r="K2282" i="10" s="1"/>
  <c r="J2285" i="10"/>
  <c r="I2284" i="10"/>
  <c r="B2286" i="10"/>
  <c r="C2285" i="10" a="1"/>
  <c r="C2285" i="10" s="1"/>
  <c r="D2285" i="10" a="1"/>
  <c r="D2285" i="10" s="1"/>
  <c r="E2285" i="10" a="1"/>
  <c r="E2285" i="10" s="1"/>
  <c r="D1228" i="1" l="1"/>
  <c r="A1227" i="1"/>
  <c r="N2284" i="10"/>
  <c r="P2283" i="10"/>
  <c r="M2283" i="10" a="1"/>
  <c r="M2283" i="10" s="1"/>
  <c r="L2283" i="10" s="1"/>
  <c r="K2283" i="10" s="1"/>
  <c r="B2287" i="10"/>
  <c r="E2286" i="10" a="1"/>
  <c r="E2286" i="10" s="1"/>
  <c r="C2286" i="10" a="1"/>
  <c r="C2286" i="10" s="1"/>
  <c r="D2286" i="10" a="1"/>
  <c r="D2286" i="10" s="1"/>
  <c r="I2285" i="10"/>
  <c r="J2286" i="10"/>
  <c r="D1229" i="1" l="1"/>
  <c r="A1228" i="1"/>
  <c r="N2285" i="10"/>
  <c r="M2284" i="10" a="1"/>
  <c r="M2284" i="10" s="1"/>
  <c r="L2284" i="10" s="1"/>
  <c r="K2284" i="10" s="1"/>
  <c r="P2284" i="10"/>
  <c r="J2287" i="10"/>
  <c r="I2286" i="10"/>
  <c r="B2288" i="10"/>
  <c r="D2287" i="10" a="1"/>
  <c r="D2287" i="10" s="1"/>
  <c r="E2287" i="10" a="1"/>
  <c r="E2287" i="10" s="1"/>
  <c r="C2287" i="10" a="1"/>
  <c r="C2287" i="10" s="1"/>
  <c r="D1230" i="1" l="1"/>
  <c r="A1229" i="1"/>
  <c r="N2286" i="10"/>
  <c r="M2285" i="10" a="1"/>
  <c r="M2285" i="10" s="1"/>
  <c r="L2285" i="10" s="1"/>
  <c r="K2285" i="10" s="1"/>
  <c r="P2285" i="10"/>
  <c r="B2289" i="10"/>
  <c r="E2288" i="10" a="1"/>
  <c r="E2288" i="10" s="1"/>
  <c r="C2288" i="10" a="1"/>
  <c r="C2288" i="10" s="1"/>
  <c r="D2288" i="10" a="1"/>
  <c r="D2288" i="10" s="1"/>
  <c r="I2287" i="10"/>
  <c r="J2288" i="10"/>
  <c r="D1231" i="1" l="1"/>
  <c r="A1230" i="1"/>
  <c r="P2286" i="10"/>
  <c r="M2286" i="10" a="1"/>
  <c r="M2286" i="10" s="1"/>
  <c r="L2286" i="10" s="1"/>
  <c r="K2286" i="10" s="1"/>
  <c r="N2287" i="10"/>
  <c r="I2288" i="10"/>
  <c r="J2289" i="10"/>
  <c r="B2290" i="10"/>
  <c r="C2289" i="10" a="1"/>
  <c r="C2289" i="10" s="1"/>
  <c r="E2289" i="10" a="1"/>
  <c r="E2289" i="10" s="1"/>
  <c r="D2289" i="10" a="1"/>
  <c r="D2289" i="10" s="1"/>
  <c r="D1232" i="1" l="1"/>
  <c r="A1231" i="1"/>
  <c r="N2288" i="10"/>
  <c r="P2287" i="10"/>
  <c r="M2287" i="10" a="1"/>
  <c r="M2287" i="10" s="1"/>
  <c r="L2287" i="10" s="1"/>
  <c r="K2287" i="10" s="1"/>
  <c r="J2290" i="10"/>
  <c r="I2289" i="10"/>
  <c r="B2291" i="10"/>
  <c r="C2290" i="10" a="1"/>
  <c r="C2290" i="10" s="1"/>
  <c r="D2290" i="10" a="1"/>
  <c r="D2290" i="10" s="1"/>
  <c r="E2290" i="10" a="1"/>
  <c r="E2290" i="10" s="1"/>
  <c r="D1233" i="1" l="1"/>
  <c r="A1232" i="1"/>
  <c r="N2289" i="10"/>
  <c r="P2288" i="10"/>
  <c r="M2288" i="10" a="1"/>
  <c r="M2288" i="10" s="1"/>
  <c r="L2288" i="10" s="1"/>
  <c r="K2288" i="10" s="1"/>
  <c r="J2291" i="10"/>
  <c r="I2290" i="10"/>
  <c r="B2292" i="10"/>
  <c r="C2291" i="10" a="1"/>
  <c r="C2291" i="10" s="1"/>
  <c r="D2291" i="10" a="1"/>
  <c r="D2291" i="10" s="1"/>
  <c r="E2291" i="10" a="1"/>
  <c r="E2291" i="10" s="1"/>
  <c r="A1233" i="1" l="1"/>
  <c r="D1234" i="1"/>
  <c r="N2290" i="10"/>
  <c r="P2289" i="10"/>
  <c r="M2289" i="10" a="1"/>
  <c r="M2289" i="10" s="1"/>
  <c r="L2289" i="10" s="1"/>
  <c r="K2289" i="10" s="1"/>
  <c r="J2292" i="10"/>
  <c r="I2291" i="10"/>
  <c r="B2293" i="10"/>
  <c r="D2292" i="10" a="1"/>
  <c r="D2292" i="10" s="1"/>
  <c r="C2292" i="10" a="1"/>
  <c r="C2292" i="10" s="1"/>
  <c r="E2292" i="10" a="1"/>
  <c r="E2292" i="10" s="1"/>
  <c r="D1235" i="1" l="1"/>
  <c r="A1234" i="1"/>
  <c r="N2291" i="10"/>
  <c r="P2290" i="10"/>
  <c r="M2290" i="10" a="1"/>
  <c r="M2290" i="10" s="1"/>
  <c r="L2290" i="10" s="1"/>
  <c r="K2290" i="10" s="1"/>
  <c r="B2294" i="10"/>
  <c r="D2293" i="10" a="1"/>
  <c r="D2293" i="10" s="1"/>
  <c r="C2293" i="10" a="1"/>
  <c r="C2293" i="10" s="1"/>
  <c r="E2293" i="10" a="1"/>
  <c r="E2293" i="10" s="1"/>
  <c r="J2293" i="10"/>
  <c r="I2292" i="10"/>
  <c r="A1235" i="1" l="1"/>
  <c r="D1236" i="1"/>
  <c r="N2292" i="10"/>
  <c r="P2291" i="10"/>
  <c r="M2291" i="10" a="1"/>
  <c r="M2291" i="10" s="1"/>
  <c r="L2291" i="10" s="1"/>
  <c r="K2291" i="10" s="1"/>
  <c r="I2293" i="10"/>
  <c r="J2294" i="10"/>
  <c r="B2295" i="10"/>
  <c r="C2294" i="10" a="1"/>
  <c r="C2294" i="10" s="1"/>
  <c r="D2294" i="10" a="1"/>
  <c r="D2294" i="10" s="1"/>
  <c r="E2294" i="10" a="1"/>
  <c r="E2294" i="10" s="1"/>
  <c r="D1237" i="1" l="1"/>
  <c r="A1236" i="1"/>
  <c r="N2293" i="10"/>
  <c r="P2292" i="10"/>
  <c r="M2292" i="10" a="1"/>
  <c r="M2292" i="10" s="1"/>
  <c r="L2292" i="10" s="1"/>
  <c r="K2292" i="10" s="1"/>
  <c r="I2294" i="10"/>
  <c r="J2295" i="10"/>
  <c r="B2296" i="10"/>
  <c r="E2295" i="10" a="1"/>
  <c r="E2295" i="10" s="1"/>
  <c r="C2295" i="10" a="1"/>
  <c r="C2295" i="10" s="1"/>
  <c r="D2295" i="10" a="1"/>
  <c r="D2295" i="10" s="1"/>
  <c r="D1238" i="1" l="1"/>
  <c r="A1237" i="1"/>
  <c r="N2294" i="10"/>
  <c r="P2293" i="10"/>
  <c r="M2293" i="10" a="1"/>
  <c r="M2293" i="10" s="1"/>
  <c r="L2293" i="10" s="1"/>
  <c r="K2293" i="10" s="1"/>
  <c r="J2296" i="10"/>
  <c r="I2295" i="10"/>
  <c r="B2297" i="10"/>
  <c r="D2296" i="10" a="1"/>
  <c r="D2296" i="10" s="1"/>
  <c r="E2296" i="10" a="1"/>
  <c r="E2296" i="10" s="1"/>
  <c r="C2296" i="10" a="1"/>
  <c r="C2296" i="10" s="1"/>
  <c r="A1238" i="1" l="1"/>
  <c r="D1239" i="1"/>
  <c r="P2294" i="10"/>
  <c r="M2294" i="10" a="1"/>
  <c r="M2294" i="10" s="1"/>
  <c r="L2294" i="10" s="1"/>
  <c r="K2294" i="10" s="1"/>
  <c r="N2295" i="10"/>
  <c r="I2296" i="10"/>
  <c r="J2297" i="10"/>
  <c r="B2298" i="10"/>
  <c r="C2297" i="10" a="1"/>
  <c r="C2297" i="10" s="1"/>
  <c r="D2297" i="10" a="1"/>
  <c r="D2297" i="10" s="1"/>
  <c r="E2297" i="10" a="1"/>
  <c r="E2297" i="10" s="1"/>
  <c r="D1240" i="1" l="1"/>
  <c r="A1239" i="1"/>
  <c r="P2295" i="10"/>
  <c r="M2295" i="10" a="1"/>
  <c r="M2295" i="10" s="1"/>
  <c r="L2295" i="10" s="1"/>
  <c r="K2295" i="10" s="1"/>
  <c r="N2296" i="10"/>
  <c r="I2297" i="10"/>
  <c r="J2298" i="10"/>
  <c r="B2299" i="10"/>
  <c r="E2298" i="10" a="1"/>
  <c r="E2298" i="10" s="1"/>
  <c r="C2298" i="10" a="1"/>
  <c r="C2298" i="10" s="1"/>
  <c r="D2298" i="10" a="1"/>
  <c r="D2298" i="10" s="1"/>
  <c r="A1240" i="1" l="1"/>
  <c r="D1241" i="1"/>
  <c r="P2296" i="10"/>
  <c r="M2296" i="10" a="1"/>
  <c r="M2296" i="10" s="1"/>
  <c r="L2296" i="10" s="1"/>
  <c r="K2296" i="10" s="1"/>
  <c r="N2297" i="10"/>
  <c r="J2299" i="10"/>
  <c r="I2298" i="10"/>
  <c r="B2300" i="10"/>
  <c r="C2299" i="10" a="1"/>
  <c r="C2299" i="10" s="1"/>
  <c r="D2299" i="10" a="1"/>
  <c r="D2299" i="10" s="1"/>
  <c r="E2299" i="10" a="1"/>
  <c r="E2299" i="10" s="1"/>
  <c r="D1242" i="1" l="1"/>
  <c r="A1241" i="1"/>
  <c r="P2297" i="10"/>
  <c r="M2297" i="10" a="1"/>
  <c r="M2297" i="10" s="1"/>
  <c r="L2297" i="10" s="1"/>
  <c r="K2297" i="10" s="1"/>
  <c r="N2298" i="10"/>
  <c r="I2299" i="10"/>
  <c r="J2300" i="10"/>
  <c r="B2301" i="10"/>
  <c r="C2300" i="10" a="1"/>
  <c r="C2300" i="10" s="1"/>
  <c r="D2300" i="10" a="1"/>
  <c r="D2300" i="10" s="1"/>
  <c r="E2300" i="10" a="1"/>
  <c r="E2300" i="10" s="1"/>
  <c r="D1243" i="1" l="1"/>
  <c r="A1242" i="1"/>
  <c r="N2299" i="10"/>
  <c r="P2298" i="10"/>
  <c r="M2298" i="10" a="1"/>
  <c r="M2298" i="10" s="1"/>
  <c r="L2298" i="10" s="1"/>
  <c r="K2298" i="10" s="1"/>
  <c r="J2301" i="10"/>
  <c r="I2300" i="10"/>
  <c r="B2302" i="10"/>
  <c r="D2301" i="10" a="1"/>
  <c r="D2301" i="10" s="1"/>
  <c r="E2301" i="10" a="1"/>
  <c r="E2301" i="10" s="1"/>
  <c r="C2301" i="10" a="1"/>
  <c r="C2301" i="10" s="1"/>
  <c r="D1244" i="1" l="1"/>
  <c r="A1243" i="1"/>
  <c r="N2300" i="10"/>
  <c r="P2299" i="10"/>
  <c r="M2299" i="10" a="1"/>
  <c r="M2299" i="10" s="1"/>
  <c r="L2299" i="10" s="1"/>
  <c r="K2299" i="10" s="1"/>
  <c r="J2302" i="10"/>
  <c r="I2301" i="10"/>
  <c r="B2303" i="10"/>
  <c r="C2302" i="10" a="1"/>
  <c r="C2302" i="10" s="1"/>
  <c r="D2302" i="10" a="1"/>
  <c r="D2302" i="10" s="1"/>
  <c r="E2302" i="10" a="1"/>
  <c r="E2302" i="10" s="1"/>
  <c r="D1245" i="1" l="1"/>
  <c r="A1244" i="1"/>
  <c r="M2300" i="10" a="1"/>
  <c r="M2300" i="10" s="1"/>
  <c r="L2300" i="10" s="1"/>
  <c r="K2300" i="10" s="1"/>
  <c r="P2300" i="10"/>
  <c r="N2301" i="10"/>
  <c r="I2302" i="10"/>
  <c r="J2303" i="10"/>
  <c r="B2304" i="10"/>
  <c r="E2303" i="10" a="1"/>
  <c r="E2303" i="10" s="1"/>
  <c r="C2303" i="10" a="1"/>
  <c r="C2303" i="10" s="1"/>
  <c r="D2303" i="10" a="1"/>
  <c r="D2303" i="10" s="1"/>
  <c r="D1246" i="1" l="1"/>
  <c r="A1245" i="1"/>
  <c r="N2302" i="10"/>
  <c r="P2301" i="10"/>
  <c r="M2301" i="10" a="1"/>
  <c r="M2301" i="10" s="1"/>
  <c r="L2301" i="10" s="1"/>
  <c r="K2301" i="10" s="1"/>
  <c r="J2304" i="10"/>
  <c r="I2303" i="10"/>
  <c r="B2305" i="10"/>
  <c r="D2304" i="10" a="1"/>
  <c r="D2304" i="10" s="1"/>
  <c r="E2304" i="10" a="1"/>
  <c r="E2304" i="10" s="1"/>
  <c r="C2304" i="10" a="1"/>
  <c r="C2304" i="10" s="1"/>
  <c r="D1247" i="1" l="1"/>
  <c r="A1246" i="1"/>
  <c r="P2302" i="10"/>
  <c r="M2302" i="10" a="1"/>
  <c r="M2302" i="10" s="1"/>
  <c r="L2302" i="10" s="1"/>
  <c r="K2302" i="10" s="1"/>
  <c r="N2303" i="10"/>
  <c r="I2304" i="10"/>
  <c r="J2305" i="10"/>
  <c r="B2306" i="10"/>
  <c r="C2305" i="10" a="1"/>
  <c r="C2305" i="10" s="1"/>
  <c r="D2305" i="10" a="1"/>
  <c r="D2305" i="10" s="1"/>
  <c r="E2305" i="10" a="1"/>
  <c r="E2305" i="10" s="1"/>
  <c r="A1247" i="1" l="1"/>
  <c r="D1248" i="1"/>
  <c r="P2303" i="10"/>
  <c r="M2303" i="10" a="1"/>
  <c r="M2303" i="10" s="1"/>
  <c r="L2303" i="10" s="1"/>
  <c r="K2303" i="10" s="1"/>
  <c r="N2304" i="10"/>
  <c r="I2305" i="10"/>
  <c r="J2306" i="10"/>
  <c r="B2307" i="10"/>
  <c r="E2306" i="10" a="1"/>
  <c r="E2306" i="10" s="1"/>
  <c r="C2306" i="10" a="1"/>
  <c r="C2306" i="10" s="1"/>
  <c r="D2306" i="10" a="1"/>
  <c r="D2306" i="10" s="1"/>
  <c r="A1248" i="1" l="1"/>
  <c r="D1249" i="1"/>
  <c r="P2304" i="10"/>
  <c r="M2304" i="10" a="1"/>
  <c r="M2304" i="10" s="1"/>
  <c r="L2304" i="10" s="1"/>
  <c r="K2304" i="10" s="1"/>
  <c r="N2305" i="10"/>
  <c r="B2308" i="10"/>
  <c r="C2307" i="10" a="1"/>
  <c r="C2307" i="10" s="1"/>
  <c r="D2307" i="10" a="1"/>
  <c r="D2307" i="10" s="1"/>
  <c r="E2307" i="10" a="1"/>
  <c r="E2307" i="10" s="1"/>
  <c r="J2307" i="10"/>
  <c r="I2306" i="10"/>
  <c r="D1250" i="1" l="1"/>
  <c r="A1249" i="1"/>
  <c r="P2305" i="10"/>
  <c r="M2305" i="10" a="1"/>
  <c r="M2305" i="10" s="1"/>
  <c r="L2305" i="10" s="1"/>
  <c r="K2305" i="10" s="1"/>
  <c r="N2306" i="10"/>
  <c r="I2307" i="10"/>
  <c r="J2308" i="10"/>
  <c r="B2309" i="10"/>
  <c r="C2308" i="10" a="1"/>
  <c r="C2308" i="10" s="1"/>
  <c r="D2308" i="10" a="1"/>
  <c r="D2308" i="10" s="1"/>
  <c r="E2308" i="10" a="1"/>
  <c r="E2308" i="10" s="1"/>
  <c r="D1251" i="1" l="1"/>
  <c r="A1250" i="1"/>
  <c r="M2306" i="10" a="1"/>
  <c r="M2306" i="10" s="1"/>
  <c r="L2306" i="10" s="1"/>
  <c r="K2306" i="10" s="1"/>
  <c r="P2306" i="10"/>
  <c r="N2307" i="10"/>
  <c r="B2310" i="10"/>
  <c r="D2309" i="10" a="1"/>
  <c r="D2309" i="10" s="1"/>
  <c r="E2309" i="10" a="1"/>
  <c r="E2309" i="10" s="1"/>
  <c r="C2309" i="10" a="1"/>
  <c r="C2309" i="10" s="1"/>
  <c r="J2309" i="10"/>
  <c r="I2308" i="10"/>
  <c r="D1252" i="1" l="1"/>
  <c r="A1251" i="1"/>
  <c r="P2307" i="10"/>
  <c r="M2307" i="10" a="1"/>
  <c r="M2307" i="10" s="1"/>
  <c r="L2307" i="10" s="1"/>
  <c r="K2307" i="10" s="1"/>
  <c r="N2308" i="10"/>
  <c r="J2310" i="10"/>
  <c r="I2309" i="10"/>
  <c r="B2311" i="10"/>
  <c r="C2310" i="10" a="1"/>
  <c r="C2310" i="10" s="1"/>
  <c r="D2310" i="10" a="1"/>
  <c r="D2310" i="10" s="1"/>
  <c r="E2310" i="10" a="1"/>
  <c r="E2310" i="10" s="1"/>
  <c r="D1253" i="1" l="1"/>
  <c r="A1252" i="1"/>
  <c r="N2309" i="10"/>
  <c r="P2308" i="10"/>
  <c r="M2308" i="10" a="1"/>
  <c r="M2308" i="10" s="1"/>
  <c r="L2308" i="10" s="1"/>
  <c r="K2308" i="10" s="1"/>
  <c r="I2310" i="10"/>
  <c r="J2311" i="10"/>
  <c r="B2312" i="10"/>
  <c r="E2311" i="10" a="1"/>
  <c r="E2311" i="10" s="1"/>
  <c r="C2311" i="10" a="1"/>
  <c r="C2311" i="10" s="1"/>
  <c r="D2311" i="10" a="1"/>
  <c r="D2311" i="10" s="1"/>
  <c r="D1254" i="1" l="1"/>
  <c r="A1253" i="1"/>
  <c r="M2309" i="10" a="1"/>
  <c r="M2309" i="10" s="1"/>
  <c r="L2309" i="10" s="1"/>
  <c r="K2309" i="10" s="1"/>
  <c r="P2309" i="10"/>
  <c r="N2310" i="10"/>
  <c r="J2312" i="10"/>
  <c r="I2311" i="10"/>
  <c r="B2313" i="10"/>
  <c r="D2312" i="10" a="1"/>
  <c r="D2312" i="10" s="1"/>
  <c r="E2312" i="10" a="1"/>
  <c r="E2312" i="10" s="1"/>
  <c r="C2312" i="10" a="1"/>
  <c r="C2312" i="10" s="1"/>
  <c r="D1255" i="1" l="1"/>
  <c r="A1254" i="1"/>
  <c r="N2311" i="10"/>
  <c r="P2310" i="10"/>
  <c r="M2310" i="10" a="1"/>
  <c r="M2310" i="10" s="1"/>
  <c r="L2310" i="10" s="1"/>
  <c r="K2310" i="10" s="1"/>
  <c r="I2312" i="10"/>
  <c r="J2313" i="10"/>
  <c r="B2314" i="10"/>
  <c r="C2313" i="10" a="1"/>
  <c r="C2313" i="10" s="1"/>
  <c r="E2313" i="10" a="1"/>
  <c r="E2313" i="10" s="1"/>
  <c r="D2313" i="10" a="1"/>
  <c r="D2313" i="10" s="1"/>
  <c r="D1256" i="1" l="1"/>
  <c r="A1255" i="1"/>
  <c r="N2312" i="10"/>
  <c r="P2311" i="10"/>
  <c r="M2311" i="10" a="1"/>
  <c r="M2311" i="10" s="1"/>
  <c r="L2311" i="10" s="1"/>
  <c r="K2311" i="10" s="1"/>
  <c r="B2315" i="10"/>
  <c r="E2314" i="10" a="1"/>
  <c r="E2314" i="10" s="1"/>
  <c r="C2314" i="10" a="1"/>
  <c r="C2314" i="10" s="1"/>
  <c r="D2314" i="10" a="1"/>
  <c r="D2314" i="10" s="1"/>
  <c r="I2313" i="10"/>
  <c r="J2314" i="10"/>
  <c r="D1257" i="1" l="1"/>
  <c r="A1256" i="1"/>
  <c r="N2313" i="10"/>
  <c r="P2312" i="10"/>
  <c r="M2312" i="10" a="1"/>
  <c r="M2312" i="10" s="1"/>
  <c r="L2312" i="10" s="1"/>
  <c r="K2312" i="10" s="1"/>
  <c r="J2315" i="10"/>
  <c r="I2314" i="10"/>
  <c r="B2316" i="10"/>
  <c r="C2315" i="10" a="1"/>
  <c r="C2315" i="10" s="1"/>
  <c r="D2315" i="10" a="1"/>
  <c r="D2315" i="10" s="1"/>
  <c r="E2315" i="10" a="1"/>
  <c r="E2315" i="10" s="1"/>
  <c r="D1258" i="1" l="1"/>
  <c r="A1257" i="1"/>
  <c r="N2314" i="10"/>
  <c r="P2313" i="10"/>
  <c r="M2313" i="10" a="1"/>
  <c r="M2313" i="10" s="1"/>
  <c r="L2313" i="10" s="1"/>
  <c r="K2313" i="10" s="1"/>
  <c r="B2317" i="10"/>
  <c r="C2316" i="10" a="1"/>
  <c r="C2316" i="10" s="1"/>
  <c r="D2316" i="10" a="1"/>
  <c r="D2316" i="10" s="1"/>
  <c r="E2316" i="10" a="1"/>
  <c r="E2316" i="10" s="1"/>
  <c r="I2315" i="10"/>
  <c r="J2316" i="10"/>
  <c r="D1259" i="1" l="1"/>
  <c r="A1258" i="1"/>
  <c r="P2314" i="10"/>
  <c r="M2314" i="10" a="1"/>
  <c r="M2314" i="10" s="1"/>
  <c r="L2314" i="10" s="1"/>
  <c r="K2314" i="10" s="1"/>
  <c r="N2315" i="10"/>
  <c r="J2317" i="10"/>
  <c r="I2316" i="10"/>
  <c r="B2318" i="10"/>
  <c r="D2317" i="10" a="1"/>
  <c r="D2317" i="10" s="1"/>
  <c r="E2317" i="10" a="1"/>
  <c r="E2317" i="10" s="1"/>
  <c r="C2317" i="10" a="1"/>
  <c r="C2317" i="10" s="1"/>
  <c r="D1260" i="1" l="1"/>
  <c r="A1259" i="1"/>
  <c r="P2315" i="10"/>
  <c r="M2315" i="10" a="1"/>
  <c r="M2315" i="10" s="1"/>
  <c r="L2315" i="10" s="1"/>
  <c r="K2315" i="10" s="1"/>
  <c r="N2316" i="10"/>
  <c r="J2318" i="10"/>
  <c r="I2317" i="10"/>
  <c r="B2319" i="10"/>
  <c r="D2318" i="10" a="1"/>
  <c r="D2318" i="10" s="1"/>
  <c r="E2318" i="10" a="1"/>
  <c r="E2318" i="10" s="1"/>
  <c r="C2318" i="10" a="1"/>
  <c r="C2318" i="10" s="1"/>
  <c r="D1261" i="1" l="1"/>
  <c r="A1260" i="1"/>
  <c r="N2317" i="10"/>
  <c r="P2316" i="10"/>
  <c r="M2316" i="10" a="1"/>
  <c r="M2316" i="10" s="1"/>
  <c r="L2316" i="10" s="1"/>
  <c r="K2316" i="10" s="1"/>
  <c r="I2318" i="10"/>
  <c r="J2319" i="10"/>
  <c r="B2320" i="10"/>
  <c r="E2319" i="10" a="1"/>
  <c r="E2319" i="10" s="1"/>
  <c r="D2319" i="10" a="1"/>
  <c r="D2319" i="10" s="1"/>
  <c r="C2319" i="10" a="1"/>
  <c r="C2319" i="10" s="1"/>
  <c r="D1262" i="1" l="1"/>
  <c r="A1261" i="1"/>
  <c r="N2318" i="10"/>
  <c r="M2317" i="10" a="1"/>
  <c r="M2317" i="10" s="1"/>
  <c r="L2317" i="10" s="1"/>
  <c r="K2317" i="10" s="1"/>
  <c r="P2317" i="10"/>
  <c r="I2319" i="10"/>
  <c r="J2320" i="10"/>
  <c r="B2321" i="10"/>
  <c r="E2320" i="10" a="1"/>
  <c r="E2320" i="10" s="1"/>
  <c r="C2320" i="10" a="1"/>
  <c r="C2320" i="10" s="1"/>
  <c r="D2320" i="10" a="1"/>
  <c r="D2320" i="10" s="1"/>
  <c r="D1263" i="1" l="1"/>
  <c r="A1262" i="1"/>
  <c r="N2319" i="10"/>
  <c r="P2318" i="10"/>
  <c r="M2318" i="10" a="1"/>
  <c r="M2318" i="10" s="1"/>
  <c r="L2318" i="10" s="1"/>
  <c r="K2318" i="10" s="1"/>
  <c r="I2320" i="10"/>
  <c r="J2321" i="10"/>
  <c r="B2322" i="10"/>
  <c r="C2321" i="10" a="1"/>
  <c r="C2321" i="10" s="1"/>
  <c r="E2321" i="10" a="1"/>
  <c r="E2321" i="10" s="1"/>
  <c r="D2321" i="10" a="1"/>
  <c r="D2321" i="10" s="1"/>
  <c r="D1264" i="1" l="1"/>
  <c r="A1263" i="1"/>
  <c r="N2320" i="10"/>
  <c r="P2319" i="10"/>
  <c r="M2319" i="10" a="1"/>
  <c r="M2319" i="10" s="1"/>
  <c r="L2319" i="10" s="1"/>
  <c r="K2319" i="10" s="1"/>
  <c r="I2321" i="10"/>
  <c r="J2322" i="10"/>
  <c r="B2323" i="10"/>
  <c r="C2322" i="10" a="1"/>
  <c r="C2322" i="10" s="1"/>
  <c r="D2322" i="10" a="1"/>
  <c r="D2322" i="10" s="1"/>
  <c r="E2322" i="10" a="1"/>
  <c r="E2322" i="10" s="1"/>
  <c r="D1265" i="1" l="1"/>
  <c r="A1264" i="1"/>
  <c r="N2321" i="10"/>
  <c r="P2320" i="10"/>
  <c r="M2320" i="10" a="1"/>
  <c r="M2320" i="10" s="1"/>
  <c r="L2320" i="10" s="1"/>
  <c r="K2320" i="10" s="1"/>
  <c r="J2323" i="10"/>
  <c r="I2322" i="10"/>
  <c r="B2324" i="10"/>
  <c r="C2323" i="10" a="1"/>
  <c r="C2323" i="10" s="1"/>
  <c r="D2323" i="10" a="1"/>
  <c r="D2323" i="10" s="1"/>
  <c r="E2323" i="10" a="1"/>
  <c r="E2323" i="10" s="1"/>
  <c r="D1266" i="1" l="1"/>
  <c r="A1265" i="1"/>
  <c r="N2322" i="10"/>
  <c r="P2321" i="10"/>
  <c r="M2321" i="10" a="1"/>
  <c r="M2321" i="10" s="1"/>
  <c r="L2321" i="10" s="1"/>
  <c r="K2321" i="10" s="1"/>
  <c r="I2323" i="10"/>
  <c r="J2324" i="10"/>
  <c r="B2325" i="10"/>
  <c r="C2324" i="10" a="1"/>
  <c r="C2324" i="10" s="1"/>
  <c r="D2324" i="10" a="1"/>
  <c r="D2324" i="10" s="1"/>
  <c r="E2324" i="10" a="1"/>
  <c r="E2324" i="10" s="1"/>
  <c r="D1267" i="1" l="1"/>
  <c r="A1266" i="1"/>
  <c r="N2323" i="10"/>
  <c r="P2322" i="10"/>
  <c r="M2322" i="10" a="1"/>
  <c r="M2322" i="10" s="1"/>
  <c r="L2322" i="10" s="1"/>
  <c r="K2322" i="10" s="1"/>
  <c r="I2324" i="10"/>
  <c r="J2325" i="10"/>
  <c r="B2326" i="10"/>
  <c r="E2325" i="10" a="1"/>
  <c r="E2325" i="10" s="1"/>
  <c r="C2325" i="10" a="1"/>
  <c r="C2325" i="10" s="1"/>
  <c r="D2325" i="10" a="1"/>
  <c r="D2325" i="10" s="1"/>
  <c r="D1268" i="1" l="1"/>
  <c r="A1267" i="1"/>
  <c r="N2324" i="10"/>
  <c r="P2323" i="10"/>
  <c r="M2323" i="10" a="1"/>
  <c r="M2323" i="10" s="1"/>
  <c r="L2323" i="10" s="1"/>
  <c r="K2323" i="10" s="1"/>
  <c r="J2326" i="10"/>
  <c r="I2325" i="10"/>
  <c r="B2327" i="10"/>
  <c r="D2326" i="10" a="1"/>
  <c r="D2326" i="10" s="1"/>
  <c r="E2326" i="10" a="1"/>
  <c r="E2326" i="10" s="1"/>
  <c r="C2326" i="10" a="1"/>
  <c r="C2326" i="10" s="1"/>
  <c r="D1269" i="1" l="1"/>
  <c r="A1268" i="1"/>
  <c r="N2325" i="10"/>
  <c r="P2324" i="10"/>
  <c r="M2324" i="10" a="1"/>
  <c r="M2324" i="10" s="1"/>
  <c r="L2324" i="10" s="1"/>
  <c r="K2324" i="10" s="1"/>
  <c r="I2326" i="10"/>
  <c r="J2327" i="10"/>
  <c r="B2328" i="10"/>
  <c r="C2327" i="10" a="1"/>
  <c r="C2327" i="10" s="1"/>
  <c r="D2327" i="10" a="1"/>
  <c r="D2327" i="10" s="1"/>
  <c r="E2327" i="10" a="1"/>
  <c r="E2327" i="10" s="1"/>
  <c r="D1270" i="1" l="1"/>
  <c r="A1269" i="1"/>
  <c r="N2326" i="10"/>
  <c r="P2325" i="10"/>
  <c r="M2325" i="10" a="1"/>
  <c r="M2325" i="10" s="1"/>
  <c r="L2325" i="10" s="1"/>
  <c r="K2325" i="10" s="1"/>
  <c r="I2327" i="10"/>
  <c r="J2328" i="10"/>
  <c r="B2329" i="10"/>
  <c r="E2328" i="10" a="1"/>
  <c r="E2328" i="10" s="1"/>
  <c r="C2328" i="10" a="1"/>
  <c r="C2328" i="10" s="1"/>
  <c r="D2328" i="10" a="1"/>
  <c r="D2328" i="10" s="1"/>
  <c r="D1271" i="1" l="1"/>
  <c r="A1270" i="1"/>
  <c r="N2327" i="10"/>
  <c r="P2326" i="10"/>
  <c r="M2326" i="10" a="1"/>
  <c r="M2326" i="10" s="1"/>
  <c r="L2326" i="10" s="1"/>
  <c r="K2326" i="10" s="1"/>
  <c r="J2329" i="10"/>
  <c r="I2328" i="10"/>
  <c r="B2330" i="10"/>
  <c r="C2329" i="10" a="1"/>
  <c r="C2329" i="10" s="1"/>
  <c r="D2329" i="10" a="1"/>
  <c r="D2329" i="10" s="1"/>
  <c r="E2329" i="10" a="1"/>
  <c r="E2329" i="10" s="1"/>
  <c r="D1272" i="1" l="1"/>
  <c r="A1271" i="1"/>
  <c r="N2328" i="10"/>
  <c r="P2327" i="10"/>
  <c r="M2327" i="10" a="1"/>
  <c r="M2327" i="10" s="1"/>
  <c r="L2327" i="10" s="1"/>
  <c r="K2327" i="10" s="1"/>
  <c r="B2331" i="10"/>
  <c r="C2330" i="10" a="1"/>
  <c r="C2330" i="10" s="1"/>
  <c r="D2330" i="10" a="1"/>
  <c r="D2330" i="10" s="1"/>
  <c r="E2330" i="10" a="1"/>
  <c r="E2330" i="10" s="1"/>
  <c r="I2329" i="10"/>
  <c r="J2330" i="10"/>
  <c r="D1273" i="1" l="1"/>
  <c r="A1272" i="1"/>
  <c r="M2328" i="10" a="1"/>
  <c r="M2328" i="10" s="1"/>
  <c r="L2328" i="10" s="1"/>
  <c r="K2328" i="10" s="1"/>
  <c r="P2328" i="10"/>
  <c r="N2329" i="10"/>
  <c r="J2331" i="10"/>
  <c r="I2330" i="10"/>
  <c r="B2332" i="10"/>
  <c r="D2331" i="10" a="1"/>
  <c r="D2331" i="10" s="1"/>
  <c r="E2331" i="10" a="1"/>
  <c r="E2331" i="10" s="1"/>
  <c r="C2331" i="10" a="1"/>
  <c r="C2331" i="10" s="1"/>
  <c r="D1274" i="1" l="1"/>
  <c r="A1273" i="1"/>
  <c r="N2330" i="10"/>
  <c r="P2329" i="10"/>
  <c r="M2329" i="10" a="1"/>
  <c r="M2329" i="10" s="1"/>
  <c r="L2329" i="10" s="1"/>
  <c r="K2329" i="10" s="1"/>
  <c r="J2332" i="10"/>
  <c r="I2331" i="10"/>
  <c r="B2333" i="10"/>
  <c r="C2332" i="10" a="1"/>
  <c r="C2332" i="10" s="1"/>
  <c r="D2332" i="10" a="1"/>
  <c r="D2332" i="10" s="1"/>
  <c r="E2332" i="10" a="1"/>
  <c r="E2332" i="10" s="1"/>
  <c r="D1275" i="1" l="1"/>
  <c r="A1274" i="1"/>
  <c r="N2331" i="10"/>
  <c r="M2330" i="10" a="1"/>
  <c r="M2330" i="10" s="1"/>
  <c r="L2330" i="10" s="1"/>
  <c r="K2330" i="10" s="1"/>
  <c r="P2330" i="10"/>
  <c r="I2332" i="10"/>
  <c r="J2333" i="10"/>
  <c r="B2334" i="10"/>
  <c r="E2333" i="10" a="1"/>
  <c r="E2333" i="10" s="1"/>
  <c r="C2333" i="10" a="1"/>
  <c r="C2333" i="10" s="1"/>
  <c r="D2333" i="10" a="1"/>
  <c r="D2333" i="10" s="1"/>
  <c r="D1276" i="1" l="1"/>
  <c r="A1275" i="1"/>
  <c r="N2332" i="10"/>
  <c r="P2331" i="10"/>
  <c r="M2331" i="10" a="1"/>
  <c r="M2331" i="10" s="1"/>
  <c r="L2331" i="10" s="1"/>
  <c r="K2331" i="10" s="1"/>
  <c r="J2334" i="10"/>
  <c r="I2333" i="10"/>
  <c r="B2335" i="10"/>
  <c r="D2334" i="10" a="1"/>
  <c r="D2334" i="10" s="1"/>
  <c r="E2334" i="10" a="1"/>
  <c r="E2334" i="10" s="1"/>
  <c r="C2334" i="10" a="1"/>
  <c r="C2334" i="10" s="1"/>
  <c r="D1277" i="1" l="1"/>
  <c r="A1276" i="1"/>
  <c r="N2333" i="10"/>
  <c r="P2332" i="10"/>
  <c r="M2332" i="10" a="1"/>
  <c r="M2332" i="10" s="1"/>
  <c r="L2332" i="10" s="1"/>
  <c r="K2332" i="10" s="1"/>
  <c r="I2334" i="10"/>
  <c r="J2335" i="10"/>
  <c r="B2336" i="10"/>
  <c r="C2335" i="10" a="1"/>
  <c r="C2335" i="10" s="1"/>
  <c r="D2335" i="10" a="1"/>
  <c r="D2335" i="10" s="1"/>
  <c r="E2335" i="10" a="1"/>
  <c r="E2335" i="10" s="1"/>
  <c r="A1277" i="1" l="1"/>
  <c r="D1278" i="1"/>
  <c r="N2334" i="10"/>
  <c r="P2333" i="10"/>
  <c r="M2333" i="10" a="1"/>
  <c r="M2333" i="10" s="1"/>
  <c r="L2333" i="10" s="1"/>
  <c r="K2333" i="10" s="1"/>
  <c r="I2335" i="10"/>
  <c r="J2336" i="10"/>
  <c r="B2337" i="10"/>
  <c r="E2336" i="10" a="1"/>
  <c r="E2336" i="10" s="1"/>
  <c r="C2336" i="10" a="1"/>
  <c r="C2336" i="10" s="1"/>
  <c r="D2336" i="10" a="1"/>
  <c r="D2336" i="10" s="1"/>
  <c r="A1278" i="1" l="1"/>
  <c r="D1279" i="1"/>
  <c r="N2335" i="10"/>
  <c r="P2334" i="10"/>
  <c r="M2334" i="10" a="1"/>
  <c r="M2334" i="10" s="1"/>
  <c r="L2334" i="10" s="1"/>
  <c r="K2334" i="10" s="1"/>
  <c r="J2337" i="10"/>
  <c r="I2336" i="10"/>
  <c r="B2338" i="10"/>
  <c r="C2337" i="10" a="1"/>
  <c r="C2337" i="10" s="1"/>
  <c r="D2337" i="10" a="1"/>
  <c r="D2337" i="10" s="1"/>
  <c r="E2337" i="10" a="1"/>
  <c r="E2337" i="10" s="1"/>
  <c r="D1280" i="1" l="1"/>
  <c r="A1279" i="1"/>
  <c r="M2335" i="10" a="1"/>
  <c r="M2335" i="10" s="1"/>
  <c r="L2335" i="10" s="1"/>
  <c r="K2335" i="10" s="1"/>
  <c r="P2335" i="10"/>
  <c r="N2336" i="10"/>
  <c r="I2337" i="10"/>
  <c r="J2338" i="10"/>
  <c r="B2339" i="10"/>
  <c r="C2338" i="10" a="1"/>
  <c r="C2338" i="10" s="1"/>
  <c r="D2338" i="10" a="1"/>
  <c r="D2338" i="10" s="1"/>
  <c r="E2338" i="10" a="1"/>
  <c r="E2338" i="10" s="1"/>
  <c r="A1280" i="1" l="1"/>
  <c r="D1281" i="1"/>
  <c r="P2336" i="10"/>
  <c r="M2336" i="10" a="1"/>
  <c r="M2336" i="10" s="1"/>
  <c r="L2336" i="10" s="1"/>
  <c r="K2336" i="10" s="1"/>
  <c r="N2337" i="10"/>
  <c r="J2339" i="10"/>
  <c r="I2338" i="10"/>
  <c r="B2340" i="10"/>
  <c r="D2339" i="10" a="1"/>
  <c r="D2339" i="10" s="1"/>
  <c r="E2339" i="10" a="1"/>
  <c r="E2339" i="10" s="1"/>
  <c r="C2339" i="10" a="1"/>
  <c r="C2339" i="10" s="1"/>
  <c r="D400" i="1" l="1"/>
  <c r="D401" i="1" s="1"/>
  <c r="A1281" i="1"/>
  <c r="N2338" i="10"/>
  <c r="P2337" i="10"/>
  <c r="M2337" i="10" a="1"/>
  <c r="M2337" i="10" s="1"/>
  <c r="L2337" i="10" s="1"/>
  <c r="K2337" i="10" s="1"/>
  <c r="J2340" i="10"/>
  <c r="I2339" i="10"/>
  <c r="B2341" i="10"/>
  <c r="C2340" i="10" a="1"/>
  <c r="C2340" i="10" s="1"/>
  <c r="D2340" i="10" a="1"/>
  <c r="D2340" i="10" s="1"/>
  <c r="E2340" i="10" a="1"/>
  <c r="E2340" i="10" s="1"/>
  <c r="A401" i="1" l="1"/>
  <c r="D402" i="1"/>
  <c r="A400" i="1"/>
  <c r="N2339" i="10"/>
  <c r="P2338" i="10"/>
  <c r="M2338" i="10" a="1"/>
  <c r="M2338" i="10" s="1"/>
  <c r="L2338" i="10" s="1"/>
  <c r="K2338" i="10" s="1"/>
  <c r="I2340" i="10"/>
  <c r="J2341" i="10"/>
  <c r="B2342" i="10"/>
  <c r="E2341" i="10" a="1"/>
  <c r="E2341" i="10" s="1"/>
  <c r="C2341" i="10" a="1"/>
  <c r="C2341" i="10" s="1"/>
  <c r="D2341" i="10" a="1"/>
  <c r="D2341" i="10" s="1"/>
  <c r="A402" i="1" l="1"/>
  <c r="D403" i="1"/>
  <c r="N2340" i="10"/>
  <c r="P2339" i="10"/>
  <c r="M2339" i="10" a="1"/>
  <c r="M2339" i="10" s="1"/>
  <c r="L2339" i="10" s="1"/>
  <c r="K2339" i="10" s="1"/>
  <c r="J2342" i="10"/>
  <c r="I2341" i="10"/>
  <c r="B2343" i="10"/>
  <c r="D2342" i="10" a="1"/>
  <c r="D2342" i="10" s="1"/>
  <c r="E2342" i="10" a="1"/>
  <c r="E2342" i="10" s="1"/>
  <c r="C2342" i="10" a="1"/>
  <c r="C2342" i="10" s="1"/>
  <c r="A403" i="1" l="1"/>
  <c r="D404" i="1"/>
  <c r="D1282" i="1"/>
  <c r="P2340" i="10"/>
  <c r="M2340" i="10" a="1"/>
  <c r="M2340" i="10" s="1"/>
  <c r="L2340" i="10" s="1"/>
  <c r="K2340" i="10" s="1"/>
  <c r="N2341" i="10"/>
  <c r="I2342" i="10"/>
  <c r="J2343" i="10"/>
  <c r="B2344" i="10"/>
  <c r="C2343" i="10" a="1"/>
  <c r="C2343" i="10" s="1"/>
  <c r="D2343" i="10" a="1"/>
  <c r="D2343" i="10" s="1"/>
  <c r="E2343" i="10" a="1"/>
  <c r="E2343" i="10" s="1"/>
  <c r="D405" i="1" l="1"/>
  <c r="A404" i="1"/>
  <c r="D1283" i="1"/>
  <c r="A1282" i="1"/>
  <c r="N2342" i="10"/>
  <c r="P2341" i="10"/>
  <c r="M2341" i="10" a="1"/>
  <c r="M2341" i="10" s="1"/>
  <c r="L2341" i="10" s="1"/>
  <c r="K2341" i="10" s="1"/>
  <c r="I2343" i="10"/>
  <c r="J2344" i="10"/>
  <c r="B2345" i="10"/>
  <c r="E2344" i="10" a="1"/>
  <c r="E2344" i="10" s="1"/>
  <c r="C2344" i="10" a="1"/>
  <c r="C2344" i="10" s="1"/>
  <c r="D2344" i="10" a="1"/>
  <c r="D2344" i="10" s="1"/>
  <c r="D406" i="1" l="1"/>
  <c r="A405" i="1"/>
  <c r="D1284" i="1"/>
  <c r="A1283" i="1"/>
  <c r="N2343" i="10"/>
  <c r="P2342" i="10"/>
  <c r="M2342" i="10" a="1"/>
  <c r="M2342" i="10" s="1"/>
  <c r="L2342" i="10" s="1"/>
  <c r="K2342" i="10" s="1"/>
  <c r="B2346" i="10"/>
  <c r="C2345" i="10" a="1"/>
  <c r="C2345" i="10" s="1"/>
  <c r="D2345" i="10" a="1"/>
  <c r="D2345" i="10" s="1"/>
  <c r="E2345" i="10" a="1"/>
  <c r="E2345" i="10" s="1"/>
  <c r="J2345" i="10"/>
  <c r="I2344" i="10"/>
  <c r="A406" i="1" l="1"/>
  <c r="D407" i="1"/>
  <c r="D1285" i="1"/>
  <c r="A1284" i="1"/>
  <c r="N2344" i="10"/>
  <c r="M2343" i="10" a="1"/>
  <c r="M2343" i="10" s="1"/>
  <c r="L2343" i="10" s="1"/>
  <c r="K2343" i="10" s="1"/>
  <c r="P2343" i="10"/>
  <c r="I2345" i="10"/>
  <c r="J2346" i="10"/>
  <c r="B2347" i="10"/>
  <c r="C2346" i="10" a="1"/>
  <c r="C2346" i="10" s="1"/>
  <c r="D2346" i="10" a="1"/>
  <c r="D2346" i="10" s="1"/>
  <c r="E2346" i="10" a="1"/>
  <c r="E2346" i="10" s="1"/>
  <c r="D408" i="1" l="1"/>
  <c r="A407" i="1"/>
  <c r="D1286" i="1"/>
  <c r="A1285" i="1"/>
  <c r="N2345" i="10"/>
  <c r="M2344" i="10" a="1"/>
  <c r="M2344" i="10" s="1"/>
  <c r="L2344" i="10" s="1"/>
  <c r="K2344" i="10" s="1"/>
  <c r="P2344" i="10"/>
  <c r="J2347" i="10"/>
  <c r="I2346" i="10"/>
  <c r="B2348" i="10"/>
  <c r="D2347" i="10" a="1"/>
  <c r="D2347" i="10" s="1"/>
  <c r="E2347" i="10" a="1"/>
  <c r="E2347" i="10" s="1"/>
  <c r="C2347" i="10" a="1"/>
  <c r="C2347" i="10" s="1"/>
  <c r="D409" i="1" l="1"/>
  <c r="A408" i="1"/>
  <c r="D1287" i="1"/>
  <c r="A1286" i="1"/>
  <c r="N2346" i="10"/>
  <c r="P2345" i="10"/>
  <c r="M2345" i="10" a="1"/>
  <c r="M2345" i="10" s="1"/>
  <c r="L2345" i="10" s="1"/>
  <c r="K2345" i="10" s="1"/>
  <c r="I2347" i="10"/>
  <c r="J2348" i="10"/>
  <c r="B2349" i="10"/>
  <c r="C2348" i="10" a="1"/>
  <c r="C2348" i="10" s="1"/>
  <c r="E2348" i="10" a="1"/>
  <c r="E2348" i="10" s="1"/>
  <c r="D2348" i="10" a="1"/>
  <c r="D2348" i="10" s="1"/>
  <c r="D410" i="1" l="1"/>
  <c r="A409" i="1"/>
  <c r="D1288" i="1"/>
  <c r="A1287" i="1"/>
  <c r="N2347" i="10"/>
  <c r="M2346" i="10" a="1"/>
  <c r="M2346" i="10" s="1"/>
  <c r="L2346" i="10" s="1"/>
  <c r="K2346" i="10" s="1"/>
  <c r="P2346" i="10"/>
  <c r="I2348" i="10"/>
  <c r="J2349" i="10"/>
  <c r="B2350" i="10"/>
  <c r="E2349" i="10" a="1"/>
  <c r="E2349" i="10" s="1"/>
  <c r="C2349" i="10" a="1"/>
  <c r="C2349" i="10" s="1"/>
  <c r="D2349" i="10" a="1"/>
  <c r="D2349" i="10" s="1"/>
  <c r="D411" i="1" l="1"/>
  <c r="A410" i="1"/>
  <c r="D1289" i="1"/>
  <c r="A1288" i="1"/>
  <c r="N2348" i="10"/>
  <c r="P2347" i="10"/>
  <c r="M2347" i="10" a="1"/>
  <c r="M2347" i="10" s="1"/>
  <c r="L2347" i="10" s="1"/>
  <c r="K2347" i="10" s="1"/>
  <c r="J2350" i="10"/>
  <c r="I2349" i="10"/>
  <c r="B2351" i="10"/>
  <c r="D2350" i="10" a="1"/>
  <c r="D2350" i="10" s="1"/>
  <c r="C2350" i="10" a="1"/>
  <c r="C2350" i="10" s="1"/>
  <c r="E2350" i="10" a="1"/>
  <c r="E2350" i="10" s="1"/>
  <c r="D412" i="1" l="1"/>
  <c r="A411" i="1"/>
  <c r="D1290" i="1"/>
  <c r="A1289" i="1"/>
  <c r="N2349" i="10"/>
  <c r="P2348" i="10"/>
  <c r="M2348" i="10" a="1"/>
  <c r="M2348" i="10" s="1"/>
  <c r="L2348" i="10" s="1"/>
  <c r="K2348" i="10" s="1"/>
  <c r="I2350" i="10"/>
  <c r="J2351" i="10"/>
  <c r="B2352" i="10"/>
  <c r="C2351" i="10" a="1"/>
  <c r="C2351" i="10" s="1"/>
  <c r="D2351" i="10" a="1"/>
  <c r="D2351" i="10" s="1"/>
  <c r="E2351" i="10" a="1"/>
  <c r="E2351" i="10" s="1"/>
  <c r="A412" i="1" l="1"/>
  <c r="D413" i="1"/>
  <c r="D1291" i="1"/>
  <c r="A1290" i="1"/>
  <c r="N2350" i="10"/>
  <c r="P2349" i="10"/>
  <c r="M2349" i="10" a="1"/>
  <c r="M2349" i="10" s="1"/>
  <c r="L2349" i="10" s="1"/>
  <c r="K2349" i="10" s="1"/>
  <c r="J2352" i="10"/>
  <c r="I2351" i="10"/>
  <c r="B2353" i="10"/>
  <c r="E2352" i="10" a="1"/>
  <c r="E2352" i="10" s="1"/>
  <c r="C2352" i="10" a="1"/>
  <c r="C2352" i="10" s="1"/>
  <c r="D2352" i="10" a="1"/>
  <c r="D2352" i="10" s="1"/>
  <c r="D414" i="1" l="1"/>
  <c r="A413" i="1"/>
  <c r="D1292" i="1"/>
  <c r="A1291" i="1"/>
  <c r="P2350" i="10"/>
  <c r="M2350" i="10" a="1"/>
  <c r="M2350" i="10" s="1"/>
  <c r="L2350" i="10" s="1"/>
  <c r="K2350" i="10" s="1"/>
  <c r="N2351" i="10"/>
  <c r="J2353" i="10"/>
  <c r="I2352" i="10"/>
  <c r="B2354" i="10"/>
  <c r="C2353" i="10" a="1"/>
  <c r="C2353" i="10" s="1"/>
  <c r="D2353" i="10" a="1"/>
  <c r="D2353" i="10" s="1"/>
  <c r="E2353" i="10" a="1"/>
  <c r="E2353" i="10" s="1"/>
  <c r="A414" i="1" l="1"/>
  <c r="D415" i="1"/>
  <c r="D1293" i="1"/>
  <c r="A1292" i="1"/>
  <c r="N2352" i="10"/>
  <c r="M2351" i="10" a="1"/>
  <c r="M2351" i="10" s="1"/>
  <c r="L2351" i="10" s="1"/>
  <c r="K2351" i="10" s="1"/>
  <c r="P2351" i="10"/>
  <c r="I2353" i="10"/>
  <c r="J2354" i="10"/>
  <c r="B2355" i="10"/>
  <c r="D2354" i="10" a="1"/>
  <c r="D2354" i="10" s="1"/>
  <c r="E2354" i="10" a="1"/>
  <c r="E2354" i="10" s="1"/>
  <c r="C2354" i="10" a="1"/>
  <c r="C2354" i="10" s="1"/>
  <c r="D416" i="1" l="1"/>
  <c r="A415" i="1"/>
  <c r="D1294" i="1"/>
  <c r="A1293" i="1"/>
  <c r="N2353" i="10"/>
  <c r="M2352" i="10" a="1"/>
  <c r="M2352" i="10" s="1"/>
  <c r="L2352" i="10" s="1"/>
  <c r="K2352" i="10" s="1"/>
  <c r="P2352" i="10"/>
  <c r="J2355" i="10"/>
  <c r="I2354" i="10"/>
  <c r="B2356" i="10"/>
  <c r="D2355" i="10" a="1"/>
  <c r="D2355" i="10" s="1"/>
  <c r="E2355" i="10" a="1"/>
  <c r="E2355" i="10" s="1"/>
  <c r="C2355" i="10" a="1"/>
  <c r="C2355" i="10" s="1"/>
  <c r="A416" i="1" l="1"/>
  <c r="D417" i="1"/>
  <c r="D1295" i="1"/>
  <c r="A1294" i="1"/>
  <c r="N2354" i="10"/>
  <c r="P2353" i="10"/>
  <c r="M2353" i="10" a="1"/>
  <c r="M2353" i="10" s="1"/>
  <c r="L2353" i="10" s="1"/>
  <c r="K2353" i="10" s="1"/>
  <c r="I2355" i="10"/>
  <c r="J2356" i="10"/>
  <c r="B2357" i="10"/>
  <c r="D2356" i="10" a="1"/>
  <c r="D2356" i="10" s="1"/>
  <c r="E2356" i="10" a="1"/>
  <c r="E2356" i="10" s="1"/>
  <c r="C2356" i="10" a="1"/>
  <c r="C2356" i="10" s="1"/>
  <c r="D418" i="1" l="1"/>
  <c r="A417" i="1"/>
  <c r="D1296" i="1"/>
  <c r="A1295" i="1"/>
  <c r="N2355" i="10"/>
  <c r="M2354" i="10" a="1"/>
  <c r="M2354" i="10" s="1"/>
  <c r="L2354" i="10" s="1"/>
  <c r="K2354" i="10" s="1"/>
  <c r="P2354" i="10"/>
  <c r="I2356" i="10"/>
  <c r="J2357" i="10"/>
  <c r="B2358" i="10"/>
  <c r="E2357" i="10" a="1"/>
  <c r="E2357" i="10" s="1"/>
  <c r="D2357" i="10" a="1"/>
  <c r="D2357" i="10" s="1"/>
  <c r="C2357" i="10" a="1"/>
  <c r="C2357" i="10" s="1"/>
  <c r="A418" i="1" l="1"/>
  <c r="D419" i="1"/>
  <c r="D1297" i="1"/>
  <c r="A1296" i="1"/>
  <c r="N2356" i="10"/>
  <c r="P2355" i="10"/>
  <c r="M2355" i="10" a="1"/>
  <c r="M2355" i="10" s="1"/>
  <c r="L2355" i="10" s="1"/>
  <c r="K2355" i="10" s="1"/>
  <c r="J2358" i="10"/>
  <c r="I2357" i="10"/>
  <c r="B2359" i="10"/>
  <c r="C2358" i="10" a="1"/>
  <c r="C2358" i="10" s="1"/>
  <c r="D2358" i="10" a="1"/>
  <c r="D2358" i="10" s="1"/>
  <c r="E2358" i="10" a="1"/>
  <c r="E2358" i="10" s="1"/>
  <c r="D420" i="1" l="1"/>
  <c r="A419" i="1"/>
  <c r="D1298" i="1"/>
  <c r="A1297" i="1"/>
  <c r="N2357" i="10"/>
  <c r="P2356" i="10"/>
  <c r="M2356" i="10" a="1"/>
  <c r="M2356" i="10" s="1"/>
  <c r="L2356" i="10" s="1"/>
  <c r="K2356" i="10" s="1"/>
  <c r="I2358" i="10"/>
  <c r="J2359" i="10"/>
  <c r="B2360" i="10"/>
  <c r="C2359" i="10" a="1"/>
  <c r="C2359" i="10" s="1"/>
  <c r="D2359" i="10" a="1"/>
  <c r="D2359" i="10" s="1"/>
  <c r="E2359" i="10" a="1"/>
  <c r="E2359" i="10" s="1"/>
  <c r="A420" i="1" l="1"/>
  <c r="D421" i="1"/>
  <c r="D1299" i="1"/>
  <c r="A1298" i="1"/>
  <c r="N2358" i="10"/>
  <c r="P2357" i="10"/>
  <c r="M2357" i="10" a="1"/>
  <c r="M2357" i="10" s="1"/>
  <c r="L2357" i="10" s="1"/>
  <c r="K2357" i="10" s="1"/>
  <c r="I2359" i="10"/>
  <c r="J2360" i="10"/>
  <c r="B2361" i="10"/>
  <c r="C2360" i="10" a="1"/>
  <c r="C2360" i="10" s="1"/>
  <c r="D2360" i="10" a="1"/>
  <c r="D2360" i="10" s="1"/>
  <c r="E2360" i="10" a="1"/>
  <c r="E2360" i="10" s="1"/>
  <c r="D422" i="1" l="1"/>
  <c r="A421" i="1"/>
  <c r="D1300" i="1"/>
  <c r="A1299" i="1"/>
  <c r="N2359" i="10"/>
  <c r="P2358" i="10"/>
  <c r="M2358" i="10" a="1"/>
  <c r="M2358" i="10" s="1"/>
  <c r="L2358" i="10" s="1"/>
  <c r="K2358" i="10" s="1"/>
  <c r="B2362" i="10"/>
  <c r="D2361" i="10" a="1"/>
  <c r="D2361" i="10" s="1"/>
  <c r="E2361" i="10" a="1"/>
  <c r="E2361" i="10" s="1"/>
  <c r="C2361" i="10" a="1"/>
  <c r="C2361" i="10" s="1"/>
  <c r="J2361" i="10"/>
  <c r="I2360" i="10"/>
  <c r="A422" i="1" l="1"/>
  <c r="D423" i="1"/>
  <c r="D1301" i="1"/>
  <c r="A1300" i="1"/>
  <c r="N2360" i="10"/>
  <c r="P2359" i="10"/>
  <c r="M2359" i="10" a="1"/>
  <c r="M2359" i="10" s="1"/>
  <c r="L2359" i="10" s="1"/>
  <c r="K2359" i="10" s="1"/>
  <c r="J2362" i="10"/>
  <c r="I2361" i="10"/>
  <c r="B2363" i="10"/>
  <c r="C2362" i="10" a="1"/>
  <c r="C2362" i="10" s="1"/>
  <c r="D2362" i="10" a="1"/>
  <c r="D2362" i="10" s="1"/>
  <c r="E2362" i="10" a="1"/>
  <c r="E2362" i="10" s="1"/>
  <c r="D424" i="1" l="1"/>
  <c r="A423" i="1"/>
  <c r="D1302" i="1"/>
  <c r="A1301" i="1"/>
  <c r="N2361" i="10"/>
  <c r="M2360" i="10" a="1"/>
  <c r="M2360" i="10" s="1"/>
  <c r="L2360" i="10" s="1"/>
  <c r="K2360" i="10" s="1"/>
  <c r="P2360" i="10"/>
  <c r="I2362" i="10"/>
  <c r="J2363" i="10"/>
  <c r="B2364" i="10"/>
  <c r="E2363" i="10" a="1"/>
  <c r="E2363" i="10" s="1"/>
  <c r="C2363" i="10" a="1"/>
  <c r="C2363" i="10" s="1"/>
  <c r="D2363" i="10" a="1"/>
  <c r="D2363" i="10" s="1"/>
  <c r="A424" i="1" l="1"/>
  <c r="D425" i="1"/>
  <c r="D1303" i="1"/>
  <c r="A1302" i="1"/>
  <c r="N2362" i="10"/>
  <c r="P2361" i="10"/>
  <c r="M2361" i="10" a="1"/>
  <c r="M2361" i="10" s="1"/>
  <c r="L2361" i="10" s="1"/>
  <c r="K2361" i="10" s="1"/>
  <c r="B2365" i="10"/>
  <c r="D2364" i="10" a="1"/>
  <c r="D2364" i="10" s="1"/>
  <c r="E2364" i="10" a="1"/>
  <c r="E2364" i="10" s="1"/>
  <c r="C2364" i="10" a="1"/>
  <c r="C2364" i="10" s="1"/>
  <c r="J2364" i="10"/>
  <c r="I2363" i="10"/>
  <c r="D426" i="1" l="1"/>
  <c r="A425" i="1"/>
  <c r="D1304" i="1"/>
  <c r="A1303" i="1"/>
  <c r="N2363" i="10"/>
  <c r="P2362" i="10"/>
  <c r="M2362" i="10" a="1"/>
  <c r="M2362" i="10" s="1"/>
  <c r="L2362" i="10" s="1"/>
  <c r="K2362" i="10" s="1"/>
  <c r="I2364" i="10"/>
  <c r="J2365" i="10"/>
  <c r="B2366" i="10"/>
  <c r="C2365" i="10" a="1"/>
  <c r="C2365" i="10" s="1"/>
  <c r="D2365" i="10" a="1"/>
  <c r="D2365" i="10" s="1"/>
  <c r="E2365" i="10" a="1"/>
  <c r="E2365" i="10" s="1"/>
  <c r="A426" i="1" l="1"/>
  <c r="D427" i="1"/>
  <c r="D1305" i="1"/>
  <c r="A1304" i="1"/>
  <c r="N2364" i="10"/>
  <c r="M2363" i="10" a="1"/>
  <c r="M2363" i="10" s="1"/>
  <c r="L2363" i="10" s="1"/>
  <c r="K2363" i="10" s="1"/>
  <c r="P2363" i="10"/>
  <c r="B2367" i="10"/>
  <c r="C2366" i="10" a="1"/>
  <c r="C2366" i="10" s="1"/>
  <c r="D2366" i="10" a="1"/>
  <c r="D2366" i="10" s="1"/>
  <c r="E2366" i="10" a="1"/>
  <c r="E2366" i="10" s="1"/>
  <c r="I2365" i="10"/>
  <c r="J2366" i="10"/>
  <c r="A427" i="1" l="1"/>
  <c r="D428" i="1"/>
  <c r="D1306" i="1"/>
  <c r="A1305" i="1"/>
  <c r="P2364" i="10"/>
  <c r="M2364" i="10" a="1"/>
  <c r="M2364" i="10" s="1"/>
  <c r="L2364" i="10" s="1"/>
  <c r="K2364" i="10" s="1"/>
  <c r="N2365" i="10"/>
  <c r="J2367" i="10"/>
  <c r="I2366" i="10"/>
  <c r="B2368" i="10"/>
  <c r="C2367" i="10" a="1"/>
  <c r="C2367" i="10" s="1"/>
  <c r="D2367" i="10" a="1"/>
  <c r="D2367" i="10" s="1"/>
  <c r="E2367" i="10" a="1"/>
  <c r="E2367" i="10" s="1"/>
  <c r="A428" i="1" l="1"/>
  <c r="D429" i="1"/>
  <c r="D1307" i="1"/>
  <c r="A1306" i="1"/>
  <c r="N2366" i="10"/>
  <c r="P2365" i="10"/>
  <c r="M2365" i="10" a="1"/>
  <c r="M2365" i="10" s="1"/>
  <c r="L2365" i="10" s="1"/>
  <c r="K2365" i="10" s="1"/>
  <c r="J2368" i="10"/>
  <c r="I2367" i="10"/>
  <c r="B2369" i="10"/>
  <c r="C2368" i="10" a="1"/>
  <c r="C2368" i="10" s="1"/>
  <c r="D2368" i="10" a="1"/>
  <c r="D2368" i="10" s="1"/>
  <c r="E2368" i="10" a="1"/>
  <c r="E2368" i="10" s="1"/>
  <c r="A429" i="1" l="1"/>
  <c r="D430" i="1"/>
  <c r="D1308" i="1"/>
  <c r="A1307" i="1"/>
  <c r="N2367" i="10"/>
  <c r="P2366" i="10"/>
  <c r="M2366" i="10" a="1"/>
  <c r="M2366" i="10" s="1"/>
  <c r="L2366" i="10" s="1"/>
  <c r="K2366" i="10" s="1"/>
  <c r="J2369" i="10"/>
  <c r="I2368" i="10"/>
  <c r="B2370" i="10"/>
  <c r="D2369" i="10" a="1"/>
  <c r="D2369" i="10" s="1"/>
  <c r="E2369" i="10" a="1"/>
  <c r="E2369" i="10" s="1"/>
  <c r="C2369" i="10" a="1"/>
  <c r="C2369" i="10" s="1"/>
  <c r="D431" i="1" l="1"/>
  <c r="A430" i="1"/>
  <c r="D1309" i="1"/>
  <c r="A1308" i="1"/>
  <c r="N2368" i="10"/>
  <c r="P2367" i="10"/>
  <c r="M2367" i="10" a="1"/>
  <c r="M2367" i="10" s="1"/>
  <c r="L2367" i="10" s="1"/>
  <c r="K2367" i="10" s="1"/>
  <c r="J2370" i="10"/>
  <c r="I2369" i="10"/>
  <c r="B2371" i="10"/>
  <c r="D2370" i="10" a="1"/>
  <c r="D2370" i="10" s="1"/>
  <c r="E2370" i="10" a="1"/>
  <c r="E2370" i="10" s="1"/>
  <c r="C2370" i="10" a="1"/>
  <c r="C2370" i="10" s="1"/>
  <c r="D432" i="1" l="1"/>
  <c r="A431" i="1"/>
  <c r="D1310" i="1"/>
  <c r="A1309" i="1"/>
  <c r="N2369" i="10"/>
  <c r="M2368" i="10" a="1"/>
  <c r="M2368" i="10" s="1"/>
  <c r="L2368" i="10" s="1"/>
  <c r="K2368" i="10" s="1"/>
  <c r="P2368" i="10"/>
  <c r="I2370" i="10"/>
  <c r="J2371" i="10"/>
  <c r="B2372" i="10"/>
  <c r="E2371" i="10" a="1"/>
  <c r="E2371" i="10" s="1"/>
  <c r="C2371" i="10" a="1"/>
  <c r="C2371" i="10" s="1"/>
  <c r="D2371" i="10" a="1"/>
  <c r="D2371" i="10" s="1"/>
  <c r="A432" i="1" l="1"/>
  <c r="D433" i="1"/>
  <c r="D1311" i="1"/>
  <c r="A1310" i="1"/>
  <c r="N2370" i="10"/>
  <c r="M2369" i="10" a="1"/>
  <c r="M2369" i="10" s="1"/>
  <c r="L2369" i="10" s="1"/>
  <c r="K2369" i="10" s="1"/>
  <c r="P2369" i="10"/>
  <c r="I2371" i="10"/>
  <c r="J2372" i="10"/>
  <c r="B2373" i="10"/>
  <c r="E2372" i="10" a="1"/>
  <c r="E2372" i="10" s="1"/>
  <c r="D2372" i="10" a="1"/>
  <c r="D2372" i="10" s="1"/>
  <c r="C2372" i="10" a="1"/>
  <c r="C2372" i="10" s="1"/>
  <c r="D434" i="1" l="1"/>
  <c r="A433" i="1"/>
  <c r="D1312" i="1"/>
  <c r="A1311" i="1"/>
  <c r="N2371" i="10"/>
  <c r="P2370" i="10"/>
  <c r="M2370" i="10" a="1"/>
  <c r="M2370" i="10" s="1"/>
  <c r="L2370" i="10" s="1"/>
  <c r="K2370" i="10" s="1"/>
  <c r="I2372" i="10"/>
  <c r="J2373" i="10"/>
  <c r="B2374" i="10"/>
  <c r="C2373" i="10" a="1"/>
  <c r="C2373" i="10" s="1"/>
  <c r="D2373" i="10" a="1"/>
  <c r="D2373" i="10" s="1"/>
  <c r="E2373" i="10" a="1"/>
  <c r="E2373" i="10" s="1"/>
  <c r="A434" i="1" l="1"/>
  <c r="D435" i="1"/>
  <c r="D1313" i="1"/>
  <c r="A1312" i="1"/>
  <c r="N2372" i="10"/>
  <c r="P2371" i="10"/>
  <c r="M2371" i="10" a="1"/>
  <c r="M2371" i="10" s="1"/>
  <c r="L2371" i="10" s="1"/>
  <c r="K2371" i="10" s="1"/>
  <c r="I2373" i="10"/>
  <c r="J2374" i="10"/>
  <c r="B2375" i="10"/>
  <c r="C2374" i="10" a="1"/>
  <c r="C2374" i="10" s="1"/>
  <c r="D2374" i="10" a="1"/>
  <c r="D2374" i="10" s="1"/>
  <c r="E2374" i="10" a="1"/>
  <c r="E2374" i="10" s="1"/>
  <c r="D436" i="1" l="1"/>
  <c r="A435" i="1"/>
  <c r="D1314" i="1"/>
  <c r="A1313" i="1"/>
  <c r="N2373" i="10"/>
  <c r="P2372" i="10"/>
  <c r="M2372" i="10" a="1"/>
  <c r="M2372" i="10" s="1"/>
  <c r="L2372" i="10" s="1"/>
  <c r="K2372" i="10" s="1"/>
  <c r="J2375" i="10"/>
  <c r="I2374" i="10"/>
  <c r="B2376" i="10"/>
  <c r="C2375" i="10" a="1"/>
  <c r="C2375" i="10" s="1"/>
  <c r="D2375" i="10" a="1"/>
  <c r="D2375" i="10" s="1"/>
  <c r="E2375" i="10" a="1"/>
  <c r="E2375" i="10" s="1"/>
  <c r="A436" i="1" l="1"/>
  <c r="D437" i="1"/>
  <c r="D1315" i="1"/>
  <c r="A1314" i="1"/>
  <c r="N2374" i="10"/>
  <c r="P2373" i="10"/>
  <c r="M2373" i="10" a="1"/>
  <c r="M2373" i="10" s="1"/>
  <c r="L2373" i="10" s="1"/>
  <c r="K2373" i="10" s="1"/>
  <c r="I2375" i="10"/>
  <c r="J2376" i="10"/>
  <c r="B2377" i="10"/>
  <c r="C2376" i="10" a="1"/>
  <c r="C2376" i="10" s="1"/>
  <c r="D2376" i="10" a="1"/>
  <c r="D2376" i="10" s="1"/>
  <c r="E2376" i="10" a="1"/>
  <c r="E2376" i="10" s="1"/>
  <c r="D438" i="1" l="1"/>
  <c r="A437" i="1"/>
  <c r="D1316" i="1"/>
  <c r="A1315" i="1"/>
  <c r="P2374" i="10"/>
  <c r="M2374" i="10" a="1"/>
  <c r="M2374" i="10" s="1"/>
  <c r="L2374" i="10" s="1"/>
  <c r="K2374" i="10" s="1"/>
  <c r="N2375" i="10"/>
  <c r="J2377" i="10"/>
  <c r="I2376" i="10"/>
  <c r="B2378" i="10"/>
  <c r="D2377" i="10" a="1"/>
  <c r="D2377" i="10" s="1"/>
  <c r="E2377" i="10" a="1"/>
  <c r="E2377" i="10" s="1"/>
  <c r="C2377" i="10" a="1"/>
  <c r="C2377" i="10" s="1"/>
  <c r="A438" i="1" l="1"/>
  <c r="D439" i="1"/>
  <c r="D1317" i="1"/>
  <c r="A1316" i="1"/>
  <c r="N2376" i="10"/>
  <c r="P2375" i="10"/>
  <c r="M2375" i="10" a="1"/>
  <c r="M2375" i="10" s="1"/>
  <c r="L2375" i="10" s="1"/>
  <c r="K2375" i="10" s="1"/>
  <c r="J2378" i="10"/>
  <c r="I2377" i="10"/>
  <c r="B2379" i="10"/>
  <c r="D2378" i="10" a="1"/>
  <c r="D2378" i="10" s="1"/>
  <c r="C2378" i="10" a="1"/>
  <c r="C2378" i="10" s="1"/>
  <c r="E2378" i="10" a="1"/>
  <c r="E2378" i="10" s="1"/>
  <c r="D440" i="1" l="1"/>
  <c r="A439" i="1"/>
  <c r="D1318" i="1"/>
  <c r="A1317" i="1"/>
  <c r="N2377" i="10"/>
  <c r="M2376" i="10" a="1"/>
  <c r="M2376" i="10" s="1"/>
  <c r="L2376" i="10" s="1"/>
  <c r="K2376" i="10" s="1"/>
  <c r="P2376" i="10"/>
  <c r="I2378" i="10"/>
  <c r="J2379" i="10"/>
  <c r="B2380" i="10"/>
  <c r="E2379" i="10" a="1"/>
  <c r="E2379" i="10" s="1"/>
  <c r="C2379" i="10" a="1"/>
  <c r="C2379" i="10" s="1"/>
  <c r="D2379" i="10" a="1"/>
  <c r="D2379" i="10" s="1"/>
  <c r="A440" i="1" l="1"/>
  <c r="D441" i="1"/>
  <c r="D1319" i="1"/>
  <c r="A1318" i="1"/>
  <c r="M2377" i="10" a="1"/>
  <c r="M2377" i="10" s="1"/>
  <c r="L2377" i="10" s="1"/>
  <c r="K2377" i="10" s="1"/>
  <c r="P2377" i="10"/>
  <c r="N2378" i="10"/>
  <c r="I2379" i="10"/>
  <c r="J2380" i="10"/>
  <c r="B2381" i="10"/>
  <c r="E2380" i="10" a="1"/>
  <c r="E2380" i="10" s="1"/>
  <c r="D2380" i="10" a="1"/>
  <c r="D2380" i="10" s="1"/>
  <c r="C2380" i="10" a="1"/>
  <c r="C2380" i="10" s="1"/>
  <c r="D442" i="1" l="1"/>
  <c r="A441" i="1"/>
  <c r="D1320" i="1"/>
  <c r="A1319" i="1"/>
  <c r="P2378" i="10"/>
  <c r="M2378" i="10" a="1"/>
  <c r="M2378" i="10" s="1"/>
  <c r="L2378" i="10" s="1"/>
  <c r="K2378" i="10" s="1"/>
  <c r="N2379" i="10"/>
  <c r="I2380" i="10"/>
  <c r="J2381" i="10"/>
  <c r="B2382" i="10"/>
  <c r="C2381" i="10" a="1"/>
  <c r="C2381" i="10" s="1"/>
  <c r="D2381" i="10" a="1"/>
  <c r="D2381" i="10" s="1"/>
  <c r="E2381" i="10" a="1"/>
  <c r="E2381" i="10" s="1"/>
  <c r="A442" i="1" l="1"/>
  <c r="D443" i="1"/>
  <c r="D1321" i="1"/>
  <c r="A1320" i="1"/>
  <c r="N2380" i="10"/>
  <c r="P2379" i="10"/>
  <c r="M2379" i="10" a="1"/>
  <c r="M2379" i="10" s="1"/>
  <c r="L2379" i="10" s="1"/>
  <c r="K2379" i="10" s="1"/>
  <c r="I2381" i="10"/>
  <c r="J2382" i="10"/>
  <c r="B2383" i="10"/>
  <c r="C2382" i="10" a="1"/>
  <c r="C2382" i="10" s="1"/>
  <c r="D2382" i="10" a="1"/>
  <c r="D2382" i="10" s="1"/>
  <c r="E2382" i="10" a="1"/>
  <c r="E2382" i="10" s="1"/>
  <c r="D444" i="1" l="1"/>
  <c r="A443" i="1"/>
  <c r="D1322" i="1"/>
  <c r="A1321" i="1"/>
  <c r="N2381" i="10"/>
  <c r="P2380" i="10"/>
  <c r="M2380" i="10" a="1"/>
  <c r="M2380" i="10" s="1"/>
  <c r="L2380" i="10" s="1"/>
  <c r="K2380" i="10" s="1"/>
  <c r="J2383" i="10"/>
  <c r="I2382" i="10"/>
  <c r="B2384" i="10"/>
  <c r="C2383" i="10" a="1"/>
  <c r="C2383" i="10" s="1"/>
  <c r="D2383" i="10" a="1"/>
  <c r="D2383" i="10" s="1"/>
  <c r="E2383" i="10" a="1"/>
  <c r="E2383" i="10" s="1"/>
  <c r="A444" i="1" l="1"/>
  <c r="D445" i="1"/>
  <c r="D1323" i="1"/>
  <c r="A1322" i="1"/>
  <c r="N2382" i="10"/>
  <c r="P2381" i="10"/>
  <c r="M2381" i="10" a="1"/>
  <c r="M2381" i="10" s="1"/>
  <c r="L2381" i="10" s="1"/>
  <c r="K2381" i="10" s="1"/>
  <c r="I2383" i="10"/>
  <c r="J2384" i="10"/>
  <c r="B2385" i="10"/>
  <c r="C2384" i="10" a="1"/>
  <c r="C2384" i="10" s="1"/>
  <c r="D2384" i="10" a="1"/>
  <c r="D2384" i="10" s="1"/>
  <c r="E2384" i="10" a="1"/>
  <c r="E2384" i="10" s="1"/>
  <c r="D446" i="1" l="1"/>
  <c r="A445" i="1"/>
  <c r="D1324" i="1"/>
  <c r="A1323" i="1"/>
  <c r="N2383" i="10"/>
  <c r="P2382" i="10"/>
  <c r="M2382" i="10" a="1"/>
  <c r="M2382" i="10" s="1"/>
  <c r="L2382" i="10" s="1"/>
  <c r="K2382" i="10" s="1"/>
  <c r="J2385" i="10"/>
  <c r="I2384" i="10"/>
  <c r="B2386" i="10"/>
  <c r="D2385" i="10" a="1"/>
  <c r="D2385" i="10" s="1"/>
  <c r="E2385" i="10" a="1"/>
  <c r="E2385" i="10" s="1"/>
  <c r="C2385" i="10" a="1"/>
  <c r="C2385" i="10" s="1"/>
  <c r="A446" i="1" l="1"/>
  <c r="D447" i="1"/>
  <c r="D1325" i="1"/>
  <c r="A1324" i="1"/>
  <c r="N2384" i="10"/>
  <c r="M2383" i="10" a="1"/>
  <c r="M2383" i="10" s="1"/>
  <c r="L2383" i="10" s="1"/>
  <c r="K2383" i="10" s="1"/>
  <c r="P2383" i="10"/>
  <c r="J2386" i="10"/>
  <c r="I2385" i="10"/>
  <c r="B2387" i="10"/>
  <c r="D2386" i="10" a="1"/>
  <c r="D2386" i="10" s="1"/>
  <c r="E2386" i="10" a="1"/>
  <c r="E2386" i="10" s="1"/>
  <c r="C2386" i="10" a="1"/>
  <c r="C2386" i="10" s="1"/>
  <c r="D448" i="1" l="1"/>
  <c r="A447" i="1"/>
  <c r="D1326" i="1"/>
  <c r="A1325" i="1"/>
  <c r="N2385" i="10"/>
  <c r="P2384" i="10"/>
  <c r="M2384" i="10" a="1"/>
  <c r="M2384" i="10" s="1"/>
  <c r="L2384" i="10" s="1"/>
  <c r="K2384" i="10" s="1"/>
  <c r="I2386" i="10"/>
  <c r="J2387" i="10"/>
  <c r="B2388" i="10"/>
  <c r="E2387" i="10" a="1"/>
  <c r="E2387" i="10" s="1"/>
  <c r="C2387" i="10" a="1"/>
  <c r="C2387" i="10" s="1"/>
  <c r="D2387" i="10" a="1"/>
  <c r="D2387" i="10" s="1"/>
  <c r="A448" i="1" l="1"/>
  <c r="D449" i="1"/>
  <c r="D1327" i="1"/>
  <c r="A1326" i="1"/>
  <c r="N2386" i="10"/>
  <c r="M2385" i="10" a="1"/>
  <c r="M2385" i="10" s="1"/>
  <c r="L2385" i="10" s="1"/>
  <c r="K2385" i="10" s="1"/>
  <c r="P2385" i="10"/>
  <c r="J2388" i="10"/>
  <c r="I2387" i="10"/>
  <c r="B2389" i="10"/>
  <c r="E2388" i="10" a="1"/>
  <c r="E2388" i="10" s="1"/>
  <c r="C2388" i="10" a="1"/>
  <c r="C2388" i="10" s="1"/>
  <c r="D2388" i="10" a="1"/>
  <c r="D2388" i="10" s="1"/>
  <c r="D450" i="1" l="1"/>
  <c r="A449" i="1"/>
  <c r="D1328" i="1"/>
  <c r="A1327" i="1"/>
  <c r="N2387" i="10"/>
  <c r="P2386" i="10"/>
  <c r="M2386" i="10" a="1"/>
  <c r="M2386" i="10" s="1"/>
  <c r="L2386" i="10" s="1"/>
  <c r="K2386" i="10" s="1"/>
  <c r="B2390" i="10"/>
  <c r="C2389" i="10" a="1"/>
  <c r="C2389" i="10" s="1"/>
  <c r="D2389" i="10" a="1"/>
  <c r="D2389" i="10" s="1"/>
  <c r="E2389" i="10" a="1"/>
  <c r="E2389" i="10" s="1"/>
  <c r="I2388" i="10"/>
  <c r="J2389" i="10"/>
  <c r="A450" i="1" l="1"/>
  <c r="D451" i="1"/>
  <c r="D1329" i="1"/>
  <c r="A1328" i="1"/>
  <c r="M2387" i="10" a="1"/>
  <c r="M2387" i="10" s="1"/>
  <c r="L2387" i="10" s="1"/>
  <c r="K2387" i="10" s="1"/>
  <c r="P2387" i="10"/>
  <c r="N2388" i="10"/>
  <c r="I2389" i="10"/>
  <c r="J2390" i="10"/>
  <c r="B2391" i="10"/>
  <c r="C2390" i="10" a="1"/>
  <c r="C2390" i="10" s="1"/>
  <c r="D2390" i="10" a="1"/>
  <c r="D2390" i="10" s="1"/>
  <c r="E2390" i="10" a="1"/>
  <c r="E2390" i="10" s="1"/>
  <c r="D452" i="1" l="1"/>
  <c r="A451" i="1"/>
  <c r="D1330" i="1"/>
  <c r="A1329" i="1"/>
  <c r="N2389" i="10"/>
  <c r="P2388" i="10"/>
  <c r="M2388" i="10" a="1"/>
  <c r="M2388" i="10" s="1"/>
  <c r="L2388" i="10" s="1"/>
  <c r="K2388" i="10" s="1"/>
  <c r="J2391" i="10"/>
  <c r="I2390" i="10"/>
  <c r="B2392" i="10"/>
  <c r="C2391" i="10" a="1"/>
  <c r="C2391" i="10" s="1"/>
  <c r="D2391" i="10" a="1"/>
  <c r="D2391" i="10" s="1"/>
  <c r="E2391" i="10" a="1"/>
  <c r="E2391" i="10" s="1"/>
  <c r="A452" i="1" l="1"/>
  <c r="D453" i="1"/>
  <c r="D1331" i="1"/>
  <c r="A1330" i="1"/>
  <c r="N2390" i="10"/>
  <c r="P2389" i="10"/>
  <c r="M2389" i="10" a="1"/>
  <c r="M2389" i="10" s="1"/>
  <c r="L2389" i="10" s="1"/>
  <c r="K2389" i="10" s="1"/>
  <c r="I2391" i="10"/>
  <c r="J2392" i="10"/>
  <c r="B2393" i="10"/>
  <c r="C2392" i="10" a="1"/>
  <c r="C2392" i="10" s="1"/>
  <c r="E2392" i="10" a="1"/>
  <c r="E2392" i="10" s="1"/>
  <c r="D2392" i="10" a="1"/>
  <c r="D2392" i="10" s="1"/>
  <c r="D454" i="1" l="1"/>
  <c r="A453" i="1"/>
  <c r="D1332" i="1"/>
  <c r="A1331" i="1"/>
  <c r="N2391" i="10"/>
  <c r="P2390" i="10"/>
  <c r="M2390" i="10" a="1"/>
  <c r="M2390" i="10" s="1"/>
  <c r="L2390" i="10" s="1"/>
  <c r="K2390" i="10" s="1"/>
  <c r="J2393" i="10"/>
  <c r="I2392" i="10"/>
  <c r="B2394" i="10"/>
  <c r="D2393" i="10" a="1"/>
  <c r="D2393" i="10" s="1"/>
  <c r="E2393" i="10" a="1"/>
  <c r="E2393" i="10" s="1"/>
  <c r="C2393" i="10" a="1"/>
  <c r="C2393" i="10" s="1"/>
  <c r="A454" i="1" l="1"/>
  <c r="D455" i="1"/>
  <c r="D1333" i="1"/>
  <c r="A1332" i="1"/>
  <c r="N2392" i="10"/>
  <c r="P2391" i="10"/>
  <c r="M2391" i="10" a="1"/>
  <c r="M2391" i="10" s="1"/>
  <c r="L2391" i="10" s="1"/>
  <c r="K2391" i="10" s="1"/>
  <c r="I2393" i="10"/>
  <c r="J2394" i="10"/>
  <c r="B2395" i="10"/>
  <c r="D2394" i="10" a="1"/>
  <c r="D2394" i="10" s="1"/>
  <c r="E2394" i="10" a="1"/>
  <c r="E2394" i="10" s="1"/>
  <c r="C2394" i="10" a="1"/>
  <c r="C2394" i="10" s="1"/>
  <c r="D456" i="1" l="1"/>
  <c r="A455" i="1"/>
  <c r="D1334" i="1"/>
  <c r="A1333" i="1"/>
  <c r="N2393" i="10"/>
  <c r="P2392" i="10"/>
  <c r="M2392" i="10" a="1"/>
  <c r="M2392" i="10" s="1"/>
  <c r="L2392" i="10" s="1"/>
  <c r="K2392" i="10" s="1"/>
  <c r="I2394" i="10"/>
  <c r="J2395" i="10"/>
  <c r="B2396" i="10"/>
  <c r="E2395" i="10" a="1"/>
  <c r="E2395" i="10" s="1"/>
  <c r="C2395" i="10" a="1"/>
  <c r="C2395" i="10" s="1"/>
  <c r="D2395" i="10" a="1"/>
  <c r="D2395" i="10" s="1"/>
  <c r="A456" i="1" l="1"/>
  <c r="D457" i="1"/>
  <c r="D1335" i="1"/>
  <c r="A1334" i="1"/>
  <c r="N2394" i="10"/>
  <c r="P2393" i="10"/>
  <c r="M2393" i="10" a="1"/>
  <c r="M2393" i="10" s="1"/>
  <c r="L2393" i="10" s="1"/>
  <c r="K2393" i="10" s="1"/>
  <c r="B2397" i="10"/>
  <c r="D2396" i="10" a="1"/>
  <c r="D2396" i="10" s="1"/>
  <c r="E2396" i="10" a="1"/>
  <c r="E2396" i="10" s="1"/>
  <c r="C2396" i="10" a="1"/>
  <c r="C2396" i="10" s="1"/>
  <c r="I2395" i="10"/>
  <c r="J2396" i="10"/>
  <c r="D458" i="1" l="1"/>
  <c r="A457" i="1"/>
  <c r="D1336" i="1"/>
  <c r="A1335" i="1"/>
  <c r="P2394" i="10"/>
  <c r="M2394" i="10" a="1"/>
  <c r="M2394" i="10" s="1"/>
  <c r="L2394" i="10" s="1"/>
  <c r="K2394" i="10" s="1"/>
  <c r="N2395" i="10"/>
  <c r="I2396" i="10"/>
  <c r="J2397" i="10"/>
  <c r="B2398" i="10"/>
  <c r="C2397" i="10" a="1"/>
  <c r="C2397" i="10" s="1"/>
  <c r="E2397" i="10" a="1"/>
  <c r="E2397" i="10" s="1"/>
  <c r="D2397" i="10" a="1"/>
  <c r="D2397" i="10" s="1"/>
  <c r="A458" i="1" l="1"/>
  <c r="D459" i="1"/>
  <c r="D1337" i="1"/>
  <c r="A1336" i="1"/>
  <c r="M2395" i="10" a="1"/>
  <c r="M2395" i="10" s="1"/>
  <c r="L2395" i="10" s="1"/>
  <c r="K2395" i="10" s="1"/>
  <c r="P2395" i="10"/>
  <c r="N2396" i="10"/>
  <c r="J2398" i="10"/>
  <c r="I2397" i="10"/>
  <c r="B2399" i="10"/>
  <c r="E2398" i="10" a="1"/>
  <c r="E2398" i="10" s="1"/>
  <c r="C2398" i="10" a="1"/>
  <c r="C2398" i="10" s="1"/>
  <c r="D2398" i="10" a="1"/>
  <c r="D2398" i="10" s="1"/>
  <c r="D460" i="1" l="1"/>
  <c r="A459" i="1"/>
  <c r="D1338" i="1"/>
  <c r="A1337" i="1"/>
  <c r="M2396" i="10" a="1"/>
  <c r="M2396" i="10" s="1"/>
  <c r="L2396" i="10" s="1"/>
  <c r="K2396" i="10" s="1"/>
  <c r="P2396" i="10"/>
  <c r="N2397" i="10"/>
  <c r="J2399" i="10"/>
  <c r="I2398" i="10"/>
  <c r="B2400" i="10"/>
  <c r="D2399" i="10" a="1"/>
  <c r="D2399" i="10" s="1"/>
  <c r="C2399" i="10" a="1"/>
  <c r="C2399" i="10" s="1"/>
  <c r="E2399" i="10" a="1"/>
  <c r="E2399" i="10" s="1"/>
  <c r="A460" i="1" l="1"/>
  <c r="D461" i="1"/>
  <c r="D1339" i="1"/>
  <c r="A1338" i="1"/>
  <c r="N2398" i="10"/>
  <c r="P2397" i="10"/>
  <c r="M2397" i="10" a="1"/>
  <c r="M2397" i="10" s="1"/>
  <c r="L2397" i="10" s="1"/>
  <c r="K2397" i="10" s="1"/>
  <c r="B2401" i="10"/>
  <c r="C2400" i="10" a="1"/>
  <c r="C2400" i="10" s="1"/>
  <c r="E2400" i="10" a="1"/>
  <c r="E2400" i="10" s="1"/>
  <c r="D2400" i="10" a="1"/>
  <c r="D2400" i="10" s="1"/>
  <c r="I2399" i="10"/>
  <c r="J2400" i="10"/>
  <c r="D462" i="1" l="1"/>
  <c r="A461" i="1"/>
  <c r="D1340" i="1"/>
  <c r="A1339" i="1"/>
  <c r="P2398" i="10"/>
  <c r="M2398" i="10" a="1"/>
  <c r="M2398" i="10" s="1"/>
  <c r="L2398" i="10" s="1"/>
  <c r="K2398" i="10" s="1"/>
  <c r="N2399" i="10"/>
  <c r="I2400" i="10"/>
  <c r="J2401" i="10"/>
  <c r="B2402" i="10"/>
  <c r="E2401" i="10" a="1"/>
  <c r="E2401" i="10" s="1"/>
  <c r="C2401" i="10" a="1"/>
  <c r="C2401" i="10" s="1"/>
  <c r="D2401" i="10" a="1"/>
  <c r="D2401" i="10" s="1"/>
  <c r="A462" i="1" l="1"/>
  <c r="D463" i="1"/>
  <c r="D1341" i="1"/>
  <c r="A1340" i="1"/>
  <c r="P2399" i="10"/>
  <c r="M2399" i="10" a="1"/>
  <c r="M2399" i="10" s="1"/>
  <c r="L2399" i="10" s="1"/>
  <c r="K2399" i="10" s="1"/>
  <c r="N2400" i="10"/>
  <c r="I2401" i="10"/>
  <c r="J2402" i="10"/>
  <c r="B2403" i="10"/>
  <c r="E2402" i="10" a="1"/>
  <c r="E2402" i="10" s="1"/>
  <c r="C2402" i="10" a="1"/>
  <c r="C2402" i="10" s="1"/>
  <c r="D2402" i="10" a="1"/>
  <c r="D2402" i="10" s="1"/>
  <c r="D464" i="1" l="1"/>
  <c r="A463" i="1"/>
  <c r="D1342" i="1"/>
  <c r="A1341" i="1"/>
  <c r="M2400" i="10" a="1"/>
  <c r="M2400" i="10" s="1"/>
  <c r="L2400" i="10" s="1"/>
  <c r="K2400" i="10" s="1"/>
  <c r="P2400" i="10"/>
  <c r="N2401" i="10"/>
  <c r="B2404" i="10"/>
  <c r="D2403" i="10" a="1"/>
  <c r="D2403" i="10" s="1"/>
  <c r="E2403" i="10" a="1"/>
  <c r="E2403" i="10" s="1"/>
  <c r="C2403" i="10" a="1"/>
  <c r="C2403" i="10" s="1"/>
  <c r="J2403" i="10"/>
  <c r="I2402" i="10"/>
  <c r="A464" i="1" l="1"/>
  <c r="D465" i="1"/>
  <c r="D1343" i="1"/>
  <c r="A1342" i="1"/>
  <c r="P2401" i="10"/>
  <c r="M2401" i="10" a="1"/>
  <c r="M2401" i="10" s="1"/>
  <c r="L2401" i="10" s="1"/>
  <c r="K2401" i="10" s="1"/>
  <c r="N2402" i="10"/>
  <c r="I2403" i="10"/>
  <c r="J2404" i="10"/>
  <c r="B2405" i="10"/>
  <c r="C2404" i="10" a="1"/>
  <c r="C2404" i="10" s="1"/>
  <c r="D2404" i="10" a="1"/>
  <c r="D2404" i="10" s="1"/>
  <c r="E2404" i="10" a="1"/>
  <c r="E2404" i="10" s="1"/>
  <c r="D466" i="1" l="1"/>
  <c r="A465" i="1"/>
  <c r="D1344" i="1"/>
  <c r="A1343" i="1"/>
  <c r="P2402" i="10"/>
  <c r="M2402" i="10" a="1"/>
  <c r="M2402" i="10" s="1"/>
  <c r="L2402" i="10" s="1"/>
  <c r="K2402" i="10" s="1"/>
  <c r="N2403" i="10"/>
  <c r="B2406" i="10"/>
  <c r="E2405" i="10" a="1"/>
  <c r="E2405" i="10" s="1"/>
  <c r="D2405" i="10" a="1"/>
  <c r="D2405" i="10" s="1"/>
  <c r="C2405" i="10" a="1"/>
  <c r="C2405" i="10" s="1"/>
  <c r="I2404" i="10"/>
  <c r="J2405" i="10"/>
  <c r="A466" i="1" l="1"/>
  <c r="D467" i="1"/>
  <c r="D1345" i="1"/>
  <c r="A1344" i="1"/>
  <c r="P2403" i="10"/>
  <c r="M2403" i="10" a="1"/>
  <c r="M2403" i="10" s="1"/>
  <c r="L2403" i="10" s="1"/>
  <c r="K2403" i="10" s="1"/>
  <c r="N2404" i="10"/>
  <c r="J2406" i="10"/>
  <c r="I2405" i="10"/>
  <c r="B2407" i="10"/>
  <c r="D2406" i="10" a="1"/>
  <c r="D2406" i="10" s="1"/>
  <c r="E2406" i="10" a="1"/>
  <c r="E2406" i="10" s="1"/>
  <c r="C2406" i="10" a="1"/>
  <c r="C2406" i="10" s="1"/>
  <c r="D468" i="1" l="1"/>
  <c r="A467" i="1"/>
  <c r="D1346" i="1"/>
  <c r="A1345" i="1"/>
  <c r="N2405" i="10"/>
  <c r="M2404" i="10" a="1"/>
  <c r="M2404" i="10" s="1"/>
  <c r="L2404" i="10" s="1"/>
  <c r="K2404" i="10" s="1"/>
  <c r="P2404" i="10"/>
  <c r="B2408" i="10"/>
  <c r="C2407" i="10" a="1"/>
  <c r="C2407" i="10" s="1"/>
  <c r="E2407" i="10" a="1"/>
  <c r="E2407" i="10" s="1"/>
  <c r="D2407" i="10" a="1"/>
  <c r="D2407" i="10" s="1"/>
  <c r="I2406" i="10"/>
  <c r="J2407" i="10"/>
  <c r="A468" i="1" l="1"/>
  <c r="D469" i="1"/>
  <c r="D1347" i="1"/>
  <c r="A1346" i="1"/>
  <c r="M2405" i="10" a="1"/>
  <c r="M2405" i="10" s="1"/>
  <c r="L2405" i="10" s="1"/>
  <c r="K2405" i="10" s="1"/>
  <c r="P2405" i="10"/>
  <c r="N2406" i="10"/>
  <c r="I2407" i="10"/>
  <c r="J2408" i="10"/>
  <c r="B2409" i="10"/>
  <c r="E2408" i="10" a="1"/>
  <c r="E2408" i="10" s="1"/>
  <c r="C2408" i="10" a="1"/>
  <c r="C2408" i="10" s="1"/>
  <c r="D2408" i="10" a="1"/>
  <c r="D2408" i="10" s="1"/>
  <c r="D470" i="1" l="1"/>
  <c r="A469" i="1"/>
  <c r="D1348" i="1"/>
  <c r="A1347" i="1"/>
  <c r="M2406" i="10" a="1"/>
  <c r="M2406" i="10" s="1"/>
  <c r="L2406" i="10" s="1"/>
  <c r="K2406" i="10" s="1"/>
  <c r="P2406" i="10"/>
  <c r="N2407" i="10"/>
  <c r="B2410" i="10"/>
  <c r="C2409" i="10" a="1"/>
  <c r="C2409" i="10" s="1"/>
  <c r="D2409" i="10" a="1"/>
  <c r="D2409" i="10" s="1"/>
  <c r="E2409" i="10" a="1"/>
  <c r="E2409" i="10" s="1"/>
  <c r="J2409" i="10"/>
  <c r="I2408" i="10"/>
  <c r="A470" i="1" l="1"/>
  <c r="D471" i="1"/>
  <c r="D1349" i="1"/>
  <c r="A1348" i="1"/>
  <c r="P2407" i="10"/>
  <c r="M2407" i="10" a="1"/>
  <c r="M2407" i="10" s="1"/>
  <c r="L2407" i="10" s="1"/>
  <c r="K2407" i="10" s="1"/>
  <c r="N2408" i="10"/>
  <c r="I2409" i="10"/>
  <c r="J2410" i="10"/>
  <c r="B2411" i="10"/>
  <c r="C2410" i="10" a="1"/>
  <c r="C2410" i="10" s="1"/>
  <c r="D2410" i="10" a="1"/>
  <c r="D2410" i="10" s="1"/>
  <c r="E2410" i="10" a="1"/>
  <c r="E2410" i="10" s="1"/>
  <c r="D472" i="1" l="1"/>
  <c r="A471" i="1"/>
  <c r="D1350" i="1"/>
  <c r="A1349" i="1"/>
  <c r="N2409" i="10"/>
  <c r="P2408" i="10"/>
  <c r="M2408" i="10" a="1"/>
  <c r="M2408" i="10" s="1"/>
  <c r="L2408" i="10" s="1"/>
  <c r="K2408" i="10" s="1"/>
  <c r="J2411" i="10"/>
  <c r="I2410" i="10"/>
  <c r="B2412" i="10"/>
  <c r="D2411" i="10" a="1"/>
  <c r="D2411" i="10" s="1"/>
  <c r="E2411" i="10" a="1"/>
  <c r="E2411" i="10" s="1"/>
  <c r="C2411" i="10" a="1"/>
  <c r="C2411" i="10" s="1"/>
  <c r="A472" i="1" l="1"/>
  <c r="D473" i="1"/>
  <c r="D1351" i="1"/>
  <c r="A1350" i="1"/>
  <c r="N2410" i="10"/>
  <c r="P2409" i="10"/>
  <c r="M2409" i="10" a="1"/>
  <c r="M2409" i="10" s="1"/>
  <c r="L2409" i="10" s="1"/>
  <c r="K2409" i="10" s="1"/>
  <c r="B2413" i="10"/>
  <c r="C2412" i="10" a="1"/>
  <c r="C2412" i="10" s="1"/>
  <c r="D2412" i="10" a="1"/>
  <c r="D2412" i="10" s="1"/>
  <c r="E2412" i="10" a="1"/>
  <c r="E2412" i="10" s="1"/>
  <c r="J2412" i="10"/>
  <c r="I2411" i="10"/>
  <c r="A473" i="1" l="1"/>
  <c r="D474" i="1"/>
  <c r="D1352" i="1"/>
  <c r="A1351" i="1"/>
  <c r="N2411" i="10"/>
  <c r="M2410" i="10" a="1"/>
  <c r="M2410" i="10" s="1"/>
  <c r="L2410" i="10" s="1"/>
  <c r="K2410" i="10" s="1"/>
  <c r="P2410" i="10"/>
  <c r="I2412" i="10"/>
  <c r="J2413" i="10"/>
  <c r="B2414" i="10"/>
  <c r="E2413" i="10" a="1"/>
  <c r="E2413" i="10" s="1"/>
  <c r="D2413" i="10" a="1"/>
  <c r="D2413" i="10" s="1"/>
  <c r="C2413" i="10" a="1"/>
  <c r="C2413" i="10" s="1"/>
  <c r="A474" i="1" l="1"/>
  <c r="D475" i="1"/>
  <c r="D1353" i="1"/>
  <c r="A1352" i="1"/>
  <c r="N2412" i="10"/>
  <c r="P2411" i="10"/>
  <c r="M2411" i="10" a="1"/>
  <c r="M2411" i="10" s="1"/>
  <c r="L2411" i="10" s="1"/>
  <c r="K2411" i="10" s="1"/>
  <c r="J2414" i="10"/>
  <c r="I2413" i="10"/>
  <c r="B2415" i="10"/>
  <c r="D2414" i="10" a="1"/>
  <c r="D2414" i="10" s="1"/>
  <c r="E2414" i="10" a="1"/>
  <c r="E2414" i="10" s="1"/>
  <c r="C2414" i="10" a="1"/>
  <c r="C2414" i="10" s="1"/>
  <c r="D476" i="1" l="1"/>
  <c r="A475" i="1"/>
  <c r="D1354" i="1"/>
  <c r="A1353" i="1"/>
  <c r="N2413" i="10"/>
  <c r="P2412" i="10"/>
  <c r="M2412" i="10" a="1"/>
  <c r="M2412" i="10" s="1"/>
  <c r="L2412" i="10" s="1"/>
  <c r="K2412" i="10" s="1"/>
  <c r="B2416" i="10"/>
  <c r="C2415" i="10" a="1"/>
  <c r="C2415" i="10" s="1"/>
  <c r="E2415" i="10" a="1"/>
  <c r="E2415" i="10" s="1"/>
  <c r="D2415" i="10" a="1"/>
  <c r="D2415" i="10" s="1"/>
  <c r="I2414" i="10"/>
  <c r="J2415" i="10"/>
  <c r="A476" i="1" l="1"/>
  <c r="D477" i="1"/>
  <c r="D1355" i="1"/>
  <c r="A1354" i="1"/>
  <c r="P2413" i="10"/>
  <c r="M2413" i="10" a="1"/>
  <c r="M2413" i="10" s="1"/>
  <c r="L2413" i="10" s="1"/>
  <c r="K2413" i="10" s="1"/>
  <c r="N2414" i="10"/>
  <c r="I2415" i="10"/>
  <c r="J2416" i="10"/>
  <c r="B2417" i="10"/>
  <c r="E2416" i="10" a="1"/>
  <c r="E2416" i="10" s="1"/>
  <c r="C2416" i="10" a="1"/>
  <c r="C2416" i="10" s="1"/>
  <c r="D2416" i="10" a="1"/>
  <c r="D2416" i="10" s="1"/>
  <c r="D478" i="1" l="1"/>
  <c r="A477" i="1"/>
  <c r="D1356" i="1"/>
  <c r="A1355" i="1"/>
  <c r="N2415" i="10"/>
  <c r="P2414" i="10"/>
  <c r="M2414" i="10" a="1"/>
  <c r="M2414" i="10" s="1"/>
  <c r="L2414" i="10" s="1"/>
  <c r="K2414" i="10" s="1"/>
  <c r="J2417" i="10"/>
  <c r="I2416" i="10"/>
  <c r="B2418" i="10"/>
  <c r="C2417" i="10" a="1"/>
  <c r="C2417" i="10" s="1"/>
  <c r="D2417" i="10" a="1"/>
  <c r="D2417" i="10" s="1"/>
  <c r="E2417" i="10" a="1"/>
  <c r="E2417" i="10" s="1"/>
  <c r="A478" i="1" l="1"/>
  <c r="D479" i="1"/>
  <c r="D1357" i="1"/>
  <c r="A1356" i="1"/>
  <c r="N2416" i="10"/>
  <c r="P2415" i="10"/>
  <c r="M2415" i="10" a="1"/>
  <c r="M2415" i="10" s="1"/>
  <c r="L2415" i="10" s="1"/>
  <c r="K2415" i="10" s="1"/>
  <c r="I2417" i="10"/>
  <c r="J2418" i="10"/>
  <c r="B2419" i="10"/>
  <c r="C2418" i="10" a="1"/>
  <c r="C2418" i="10" s="1"/>
  <c r="D2418" i="10" a="1"/>
  <c r="D2418" i="10" s="1"/>
  <c r="E2418" i="10" a="1"/>
  <c r="E2418" i="10" s="1"/>
  <c r="D480" i="1" l="1"/>
  <c r="A479" i="1"/>
  <c r="D1358" i="1"/>
  <c r="A1357" i="1"/>
  <c r="P2416" i="10"/>
  <c r="M2416" i="10" a="1"/>
  <c r="M2416" i="10" s="1"/>
  <c r="L2416" i="10" s="1"/>
  <c r="K2416" i="10" s="1"/>
  <c r="N2417" i="10"/>
  <c r="J2419" i="10"/>
  <c r="I2418" i="10"/>
  <c r="B2420" i="10"/>
  <c r="D2419" i="10" a="1"/>
  <c r="D2419" i="10" s="1"/>
  <c r="E2419" i="10" a="1"/>
  <c r="E2419" i="10" s="1"/>
  <c r="C2419" i="10" a="1"/>
  <c r="C2419" i="10" s="1"/>
  <c r="A480" i="1" l="1"/>
  <c r="D481" i="1"/>
  <c r="D1359" i="1"/>
  <c r="A1358" i="1"/>
  <c r="P2417" i="10"/>
  <c r="M2417" i="10" a="1"/>
  <c r="M2417" i="10" s="1"/>
  <c r="L2417" i="10" s="1"/>
  <c r="K2417" i="10" s="1"/>
  <c r="N2418" i="10"/>
  <c r="J2420" i="10"/>
  <c r="I2419" i="10"/>
  <c r="B2421" i="10"/>
  <c r="C2420" i="10" a="1"/>
  <c r="C2420" i="10" s="1"/>
  <c r="D2420" i="10" a="1"/>
  <c r="D2420" i="10" s="1"/>
  <c r="E2420" i="10" a="1"/>
  <c r="E2420" i="10" s="1"/>
  <c r="D482" i="1" l="1"/>
  <c r="A481" i="1"/>
  <c r="D1360" i="1"/>
  <c r="A1359" i="1"/>
  <c r="N2419" i="10"/>
  <c r="P2418" i="10"/>
  <c r="M2418" i="10" a="1"/>
  <c r="M2418" i="10" s="1"/>
  <c r="L2418" i="10" s="1"/>
  <c r="K2418" i="10" s="1"/>
  <c r="I2420" i="10"/>
  <c r="J2421" i="10"/>
  <c r="B2422" i="10"/>
  <c r="E2421" i="10" a="1"/>
  <c r="E2421" i="10" s="1"/>
  <c r="D2421" i="10" a="1"/>
  <c r="D2421" i="10" s="1"/>
  <c r="C2421" i="10" a="1"/>
  <c r="C2421" i="10" s="1"/>
  <c r="A482" i="1" l="1"/>
  <c r="D483" i="1"/>
  <c r="D1361" i="1"/>
  <c r="A1360" i="1"/>
  <c r="N2420" i="10"/>
  <c r="P2419" i="10"/>
  <c r="M2419" i="10" a="1"/>
  <c r="M2419" i="10" s="1"/>
  <c r="L2419" i="10" s="1"/>
  <c r="K2419" i="10" s="1"/>
  <c r="J2422" i="10"/>
  <c r="I2421" i="10"/>
  <c r="B2423" i="10"/>
  <c r="D2422" i="10" a="1"/>
  <c r="D2422" i="10" s="1"/>
  <c r="E2422" i="10" a="1"/>
  <c r="E2422" i="10" s="1"/>
  <c r="C2422" i="10" a="1"/>
  <c r="C2422" i="10" s="1"/>
  <c r="D484" i="1" l="1"/>
  <c r="A483" i="1"/>
  <c r="D1362" i="1"/>
  <c r="A1361" i="1"/>
  <c r="N2421" i="10"/>
  <c r="P2420" i="10"/>
  <c r="M2420" i="10" a="1"/>
  <c r="M2420" i="10" s="1"/>
  <c r="L2420" i="10" s="1"/>
  <c r="K2420" i="10" s="1"/>
  <c r="I2422" i="10"/>
  <c r="J2423" i="10"/>
  <c r="B2424" i="10"/>
  <c r="C2423" i="10" a="1"/>
  <c r="C2423" i="10" s="1"/>
  <c r="E2423" i="10" a="1"/>
  <c r="E2423" i="10" s="1"/>
  <c r="D2423" i="10" a="1"/>
  <c r="D2423" i="10" s="1"/>
  <c r="A484" i="1" l="1"/>
  <c r="D485" i="1"/>
  <c r="D1363" i="1"/>
  <c r="A1362" i="1"/>
  <c r="P2421" i="10"/>
  <c r="M2421" i="10" a="1"/>
  <c r="M2421" i="10" s="1"/>
  <c r="L2421" i="10" s="1"/>
  <c r="K2421" i="10" s="1"/>
  <c r="N2422" i="10"/>
  <c r="I2423" i="10"/>
  <c r="J2424" i="10"/>
  <c r="B2425" i="10"/>
  <c r="E2424" i="10" a="1"/>
  <c r="E2424" i="10" s="1"/>
  <c r="D2424" i="10" a="1"/>
  <c r="D2424" i="10" s="1"/>
  <c r="C2424" i="10" a="1"/>
  <c r="C2424" i="10" s="1"/>
  <c r="A485" i="1" l="1"/>
  <c r="D486" i="1"/>
  <c r="D1364" i="1"/>
  <c r="A1363" i="1"/>
  <c r="P2422" i="10"/>
  <c r="M2422" i="10" a="1"/>
  <c r="M2422" i="10" s="1"/>
  <c r="L2422" i="10" s="1"/>
  <c r="K2422" i="10" s="1"/>
  <c r="N2423" i="10"/>
  <c r="J2425" i="10"/>
  <c r="I2424" i="10"/>
  <c r="B2426" i="10"/>
  <c r="C2425" i="10" a="1"/>
  <c r="C2425" i="10" s="1"/>
  <c r="D2425" i="10" a="1"/>
  <c r="D2425" i="10" s="1"/>
  <c r="E2425" i="10" a="1"/>
  <c r="E2425" i="10" s="1"/>
  <c r="A486" i="1" l="1"/>
  <c r="D487" i="1"/>
  <c r="D1365" i="1"/>
  <c r="A1364" i="1"/>
  <c r="P2423" i="10"/>
  <c r="M2423" i="10" a="1"/>
  <c r="M2423" i="10" s="1"/>
  <c r="L2423" i="10" s="1"/>
  <c r="K2423" i="10" s="1"/>
  <c r="N2424" i="10"/>
  <c r="I2425" i="10"/>
  <c r="J2426" i="10"/>
  <c r="B2427" i="10"/>
  <c r="C2426" i="10" a="1"/>
  <c r="C2426" i="10" s="1"/>
  <c r="D2426" i="10" a="1"/>
  <c r="D2426" i="10" s="1"/>
  <c r="E2426" i="10" a="1"/>
  <c r="E2426" i="10" s="1"/>
  <c r="D488" i="1" l="1"/>
  <c r="A487" i="1"/>
  <c r="D1366" i="1"/>
  <c r="A1365" i="1"/>
  <c r="N2425" i="10"/>
  <c r="P2424" i="10"/>
  <c r="M2424" i="10" a="1"/>
  <c r="M2424" i="10" s="1"/>
  <c r="L2424" i="10" s="1"/>
  <c r="K2424" i="10" s="1"/>
  <c r="J2427" i="10"/>
  <c r="I2426" i="10"/>
  <c r="B2428" i="10"/>
  <c r="D2427" i="10" a="1"/>
  <c r="D2427" i="10" s="1"/>
  <c r="C2427" i="10" a="1"/>
  <c r="C2427" i="10" s="1"/>
  <c r="E2427" i="10" a="1"/>
  <c r="E2427" i="10" s="1"/>
  <c r="A488" i="1" l="1"/>
  <c r="D489" i="1"/>
  <c r="D1367" i="1"/>
  <c r="A1366" i="1"/>
  <c r="N2426" i="10"/>
  <c r="P2425" i="10"/>
  <c r="M2425" i="10" a="1"/>
  <c r="M2425" i="10" s="1"/>
  <c r="L2425" i="10" s="1"/>
  <c r="K2425" i="10" s="1"/>
  <c r="J2428" i="10"/>
  <c r="I2427" i="10"/>
  <c r="B2429" i="10"/>
  <c r="C2428" i="10" a="1"/>
  <c r="C2428" i="10" s="1"/>
  <c r="D2428" i="10" a="1"/>
  <c r="D2428" i="10" s="1"/>
  <c r="E2428" i="10" a="1"/>
  <c r="E2428" i="10" s="1"/>
  <c r="D490" i="1" l="1"/>
  <c r="A489" i="1"/>
  <c r="D1368" i="1"/>
  <c r="A1367" i="1"/>
  <c r="N2427" i="10"/>
  <c r="P2426" i="10"/>
  <c r="M2426" i="10" a="1"/>
  <c r="M2426" i="10" s="1"/>
  <c r="L2426" i="10" s="1"/>
  <c r="K2426" i="10" s="1"/>
  <c r="B2430" i="10"/>
  <c r="D2429" i="10" a="1"/>
  <c r="D2429" i="10" s="1"/>
  <c r="E2429" i="10" a="1"/>
  <c r="E2429" i="10" s="1"/>
  <c r="C2429" i="10" a="1"/>
  <c r="C2429" i="10" s="1"/>
  <c r="J2429" i="10"/>
  <c r="I2428" i="10"/>
  <c r="A490" i="1" l="1"/>
  <c r="D491" i="1"/>
  <c r="D1369" i="1"/>
  <c r="A1368" i="1"/>
  <c r="N2428" i="10"/>
  <c r="P2427" i="10"/>
  <c r="M2427" i="10" a="1"/>
  <c r="M2427" i="10" s="1"/>
  <c r="L2427" i="10" s="1"/>
  <c r="K2427" i="10" s="1"/>
  <c r="J2430" i="10"/>
  <c r="I2429" i="10"/>
  <c r="B2431" i="10"/>
  <c r="D2430" i="10" a="1"/>
  <c r="D2430" i="10" s="1"/>
  <c r="E2430" i="10" a="1"/>
  <c r="E2430" i="10" s="1"/>
  <c r="C2430" i="10" a="1"/>
  <c r="C2430" i="10" s="1"/>
  <c r="D492" i="1" l="1"/>
  <c r="A491" i="1"/>
  <c r="D1370" i="1"/>
  <c r="A1369" i="1"/>
  <c r="N2429" i="10"/>
  <c r="P2428" i="10"/>
  <c r="M2428" i="10" a="1"/>
  <c r="M2428" i="10" s="1"/>
  <c r="L2428" i="10" s="1"/>
  <c r="K2428" i="10" s="1"/>
  <c r="J2431" i="10"/>
  <c r="I2430" i="10"/>
  <c r="B2432" i="10"/>
  <c r="E2431" i="10" a="1"/>
  <c r="E2431" i="10" s="1"/>
  <c r="C2431" i="10" a="1"/>
  <c r="C2431" i="10" s="1"/>
  <c r="D2431" i="10" a="1"/>
  <c r="D2431" i="10" s="1"/>
  <c r="D493" i="1" l="1"/>
  <c r="A492" i="1"/>
  <c r="D1371" i="1"/>
  <c r="A1370" i="1"/>
  <c r="N2430" i="10"/>
  <c r="P2429" i="10"/>
  <c r="M2429" i="10" a="1"/>
  <c r="M2429" i="10" s="1"/>
  <c r="L2429" i="10" s="1"/>
  <c r="K2429" i="10" s="1"/>
  <c r="I2431" i="10"/>
  <c r="J2432" i="10"/>
  <c r="B2433" i="10"/>
  <c r="C2432" i="10" a="1"/>
  <c r="C2432" i="10" s="1"/>
  <c r="D2432" i="10" a="1"/>
  <c r="D2432" i="10" s="1"/>
  <c r="E2432" i="10" a="1"/>
  <c r="E2432" i="10" s="1"/>
  <c r="A493" i="1" l="1"/>
  <c r="D494" i="1"/>
  <c r="D1372" i="1"/>
  <c r="A1371" i="1"/>
  <c r="N2431" i="10"/>
  <c r="P2430" i="10"/>
  <c r="M2430" i="10" a="1"/>
  <c r="M2430" i="10" s="1"/>
  <c r="L2430" i="10" s="1"/>
  <c r="K2430" i="10" s="1"/>
  <c r="B2434" i="10"/>
  <c r="C2433" i="10" a="1"/>
  <c r="C2433" i="10" s="1"/>
  <c r="D2433" i="10" a="1"/>
  <c r="D2433" i="10" s="1"/>
  <c r="E2433" i="10" a="1"/>
  <c r="E2433" i="10" s="1"/>
  <c r="I2432" i="10"/>
  <c r="J2433" i="10"/>
  <c r="D495" i="1" l="1"/>
  <c r="A494" i="1"/>
  <c r="D1373" i="1"/>
  <c r="A1372" i="1"/>
  <c r="P2431" i="10"/>
  <c r="M2431" i="10" a="1"/>
  <c r="M2431" i="10" s="1"/>
  <c r="L2431" i="10" s="1"/>
  <c r="K2431" i="10" s="1"/>
  <c r="N2432" i="10"/>
  <c r="J2434" i="10"/>
  <c r="I2433" i="10"/>
  <c r="B2435" i="10"/>
  <c r="C2434" i="10" a="1"/>
  <c r="C2434" i="10" s="1"/>
  <c r="D2434" i="10" a="1"/>
  <c r="D2434" i="10" s="1"/>
  <c r="E2434" i="10" a="1"/>
  <c r="E2434" i="10" s="1"/>
  <c r="A495" i="1" l="1"/>
  <c r="D496" i="1"/>
  <c r="D1374" i="1"/>
  <c r="A1373" i="1"/>
  <c r="N2433" i="10"/>
  <c r="P2432" i="10"/>
  <c r="M2432" i="10" a="1"/>
  <c r="M2432" i="10" s="1"/>
  <c r="L2432" i="10" s="1"/>
  <c r="K2432" i="10" s="1"/>
  <c r="B2436" i="10"/>
  <c r="C2435" i="10" a="1"/>
  <c r="C2435" i="10" s="1"/>
  <c r="D2435" i="10" a="1"/>
  <c r="D2435" i="10" s="1"/>
  <c r="E2435" i="10" a="1"/>
  <c r="E2435" i="10" s="1"/>
  <c r="J2435" i="10"/>
  <c r="I2434" i="10"/>
  <c r="A496" i="1" l="1"/>
  <c r="D497" i="1"/>
  <c r="D1375" i="1"/>
  <c r="A1374" i="1"/>
  <c r="N2434" i="10"/>
  <c r="M2433" i="10" a="1"/>
  <c r="M2433" i="10" s="1"/>
  <c r="L2433" i="10" s="1"/>
  <c r="K2433" i="10" s="1"/>
  <c r="P2433" i="10"/>
  <c r="J2436" i="10"/>
  <c r="I2435" i="10"/>
  <c r="B2437" i="10"/>
  <c r="C2436" i="10" a="1"/>
  <c r="C2436" i="10" s="1"/>
  <c r="D2436" i="10" a="1"/>
  <c r="D2436" i="10" s="1"/>
  <c r="E2436" i="10" a="1"/>
  <c r="E2436" i="10" s="1"/>
  <c r="A497" i="1" l="1"/>
  <c r="D498" i="1"/>
  <c r="D1376" i="1"/>
  <c r="A1375" i="1"/>
  <c r="N2435" i="10"/>
  <c r="P2434" i="10"/>
  <c r="M2434" i="10" a="1"/>
  <c r="M2434" i="10" s="1"/>
  <c r="L2434" i="10" s="1"/>
  <c r="K2434" i="10" s="1"/>
  <c r="I2436" i="10"/>
  <c r="J2437" i="10"/>
  <c r="B2438" i="10"/>
  <c r="E2437" i="10" a="1"/>
  <c r="E2437" i="10" s="1"/>
  <c r="C2437" i="10" a="1"/>
  <c r="C2437" i="10" s="1"/>
  <c r="D2437" i="10" a="1"/>
  <c r="D2437" i="10" s="1"/>
  <c r="D499" i="1" l="1"/>
  <c r="A498" i="1"/>
  <c r="D1377" i="1"/>
  <c r="A1376" i="1"/>
  <c r="P2435" i="10"/>
  <c r="M2435" i="10" a="1"/>
  <c r="M2435" i="10" s="1"/>
  <c r="L2435" i="10" s="1"/>
  <c r="K2435" i="10" s="1"/>
  <c r="N2436" i="10"/>
  <c r="J2438" i="10"/>
  <c r="I2437" i="10"/>
  <c r="B2439" i="10"/>
  <c r="D2438" i="10" a="1"/>
  <c r="D2438" i="10" s="1"/>
  <c r="E2438" i="10" a="1"/>
  <c r="E2438" i="10" s="1"/>
  <c r="C2438" i="10" a="1"/>
  <c r="C2438" i="10" s="1"/>
  <c r="A499" i="1" l="1"/>
  <c r="D500" i="1"/>
  <c r="D1378" i="1"/>
  <c r="A1377" i="1"/>
  <c r="N2437" i="10"/>
  <c r="P2436" i="10"/>
  <c r="M2436" i="10" a="1"/>
  <c r="M2436" i="10" s="1"/>
  <c r="L2436" i="10" s="1"/>
  <c r="K2436" i="10" s="1"/>
  <c r="I2438" i="10"/>
  <c r="J2439" i="10"/>
  <c r="B2440" i="10"/>
  <c r="C2439" i="10" a="1"/>
  <c r="C2439" i="10" s="1"/>
  <c r="D2439" i="10" a="1"/>
  <c r="D2439" i="10" s="1"/>
  <c r="E2439" i="10" a="1"/>
  <c r="E2439" i="10" s="1"/>
  <c r="D501" i="1" l="1"/>
  <c r="A500" i="1"/>
  <c r="D1379" i="1"/>
  <c r="A1378" i="1"/>
  <c r="N2438" i="10"/>
  <c r="M2437" i="10" a="1"/>
  <c r="M2437" i="10" s="1"/>
  <c r="L2437" i="10" s="1"/>
  <c r="K2437" i="10" s="1"/>
  <c r="P2437" i="10"/>
  <c r="I2439" i="10"/>
  <c r="J2440" i="10"/>
  <c r="B2441" i="10"/>
  <c r="E2440" i="10" a="1"/>
  <c r="E2440" i="10" s="1"/>
  <c r="C2440" i="10" a="1"/>
  <c r="C2440" i="10" s="1"/>
  <c r="D2440" i="10" a="1"/>
  <c r="D2440" i="10" s="1"/>
  <c r="A501" i="1" l="1"/>
  <c r="D502" i="1"/>
  <c r="D1380" i="1"/>
  <c r="A1379" i="1"/>
  <c r="N2439" i="10"/>
  <c r="M2438" i="10" a="1"/>
  <c r="M2438" i="10" s="1"/>
  <c r="L2438" i="10" s="1"/>
  <c r="K2438" i="10" s="1"/>
  <c r="P2438" i="10"/>
  <c r="J2441" i="10"/>
  <c r="I2440" i="10"/>
  <c r="B2442" i="10"/>
  <c r="C2441" i="10" a="1"/>
  <c r="C2441" i="10" s="1"/>
  <c r="D2441" i="10" a="1"/>
  <c r="D2441" i="10" s="1"/>
  <c r="E2441" i="10" a="1"/>
  <c r="E2441" i="10" s="1"/>
  <c r="D503" i="1" l="1"/>
  <c r="A502" i="1"/>
  <c r="D1381" i="1"/>
  <c r="A1380" i="1"/>
  <c r="N2440" i="10"/>
  <c r="P2439" i="10"/>
  <c r="M2439" i="10" a="1"/>
  <c r="M2439" i="10" s="1"/>
  <c r="L2439" i="10" s="1"/>
  <c r="K2439" i="10" s="1"/>
  <c r="I2441" i="10"/>
  <c r="J2442" i="10"/>
  <c r="B2443" i="10"/>
  <c r="C2442" i="10" a="1"/>
  <c r="C2442" i="10" s="1"/>
  <c r="D2442" i="10" a="1"/>
  <c r="D2442" i="10" s="1"/>
  <c r="E2442" i="10" a="1"/>
  <c r="E2442" i="10" s="1"/>
  <c r="A503" i="1" l="1"/>
  <c r="D504" i="1"/>
  <c r="D1382" i="1"/>
  <c r="A1381" i="1"/>
  <c r="N2441" i="10"/>
  <c r="P2440" i="10"/>
  <c r="M2440" i="10" a="1"/>
  <c r="M2440" i="10" s="1"/>
  <c r="L2440" i="10" s="1"/>
  <c r="K2440" i="10" s="1"/>
  <c r="J2443" i="10"/>
  <c r="I2442" i="10"/>
  <c r="B2444" i="10"/>
  <c r="D2443" i="10" a="1"/>
  <c r="D2443" i="10" s="1"/>
  <c r="E2443" i="10" a="1"/>
  <c r="E2443" i="10" s="1"/>
  <c r="C2443" i="10" a="1"/>
  <c r="C2443" i="10" s="1"/>
  <c r="A504" i="1" l="1"/>
  <c r="D505" i="1"/>
  <c r="D1383" i="1"/>
  <c r="A1382" i="1"/>
  <c r="N2442" i="10"/>
  <c r="P2441" i="10"/>
  <c r="M2441" i="10" a="1"/>
  <c r="M2441" i="10" s="1"/>
  <c r="L2441" i="10" s="1"/>
  <c r="K2441" i="10" s="1"/>
  <c r="J2444" i="10"/>
  <c r="I2443" i="10"/>
  <c r="B2445" i="10"/>
  <c r="C2444" i="10" a="1"/>
  <c r="C2444" i="10" s="1"/>
  <c r="D2444" i="10" a="1"/>
  <c r="D2444" i="10" s="1"/>
  <c r="E2444" i="10" a="1"/>
  <c r="E2444" i="10" s="1"/>
  <c r="A505" i="1" l="1"/>
  <c r="D506" i="1"/>
  <c r="D1384" i="1"/>
  <c r="A1383" i="1"/>
  <c r="N2443" i="10"/>
  <c r="P2442" i="10"/>
  <c r="M2442" i="10" a="1"/>
  <c r="M2442" i="10" s="1"/>
  <c r="L2442" i="10" s="1"/>
  <c r="K2442" i="10" s="1"/>
  <c r="I2444" i="10"/>
  <c r="J2445" i="10"/>
  <c r="B2446" i="10"/>
  <c r="E2445" i="10" a="1"/>
  <c r="E2445" i="10" s="1"/>
  <c r="C2445" i="10" a="1"/>
  <c r="C2445" i="10" s="1"/>
  <c r="D2445" i="10" a="1"/>
  <c r="D2445" i="10" s="1"/>
  <c r="D507" i="1" l="1"/>
  <c r="A506" i="1"/>
  <c r="D1385" i="1"/>
  <c r="A1384" i="1"/>
  <c r="N2444" i="10"/>
  <c r="M2443" i="10" a="1"/>
  <c r="M2443" i="10" s="1"/>
  <c r="L2443" i="10" s="1"/>
  <c r="K2443" i="10" s="1"/>
  <c r="P2443" i="10"/>
  <c r="J2446" i="10"/>
  <c r="I2445" i="10"/>
  <c r="B2447" i="10"/>
  <c r="D2446" i="10" a="1"/>
  <c r="D2446" i="10" s="1"/>
  <c r="E2446" i="10" a="1"/>
  <c r="E2446" i="10" s="1"/>
  <c r="C2446" i="10" a="1"/>
  <c r="C2446" i="10" s="1"/>
  <c r="A507" i="1" l="1"/>
  <c r="D508" i="1"/>
  <c r="D1386" i="1"/>
  <c r="A1385" i="1"/>
  <c r="N2445" i="10"/>
  <c r="P2444" i="10"/>
  <c r="M2444" i="10" a="1"/>
  <c r="M2444" i="10" s="1"/>
  <c r="L2444" i="10" s="1"/>
  <c r="K2444" i="10" s="1"/>
  <c r="B2448" i="10"/>
  <c r="C2447" i="10" a="1"/>
  <c r="C2447" i="10" s="1"/>
  <c r="E2447" i="10" a="1"/>
  <c r="E2447" i="10" s="1"/>
  <c r="D2447" i="10" a="1"/>
  <c r="D2447" i="10" s="1"/>
  <c r="I2446" i="10"/>
  <c r="J2447" i="10"/>
  <c r="D509" i="1" l="1"/>
  <c r="A508" i="1"/>
  <c r="D1387" i="1"/>
  <c r="A1386" i="1"/>
  <c r="N2446" i="10"/>
  <c r="M2445" i="10" a="1"/>
  <c r="M2445" i="10" s="1"/>
  <c r="L2445" i="10" s="1"/>
  <c r="K2445" i="10" s="1"/>
  <c r="P2445" i="10"/>
  <c r="I2447" i="10"/>
  <c r="J2448" i="10"/>
  <c r="B2449" i="10"/>
  <c r="E2448" i="10" a="1"/>
  <c r="E2448" i="10" s="1"/>
  <c r="C2448" i="10" a="1"/>
  <c r="C2448" i="10" s="1"/>
  <c r="D2448" i="10" a="1"/>
  <c r="D2448" i="10" s="1"/>
  <c r="A509" i="1" l="1"/>
  <c r="D510" i="1"/>
  <c r="D1388" i="1"/>
  <c r="A1387" i="1"/>
  <c r="N2447" i="10"/>
  <c r="P2446" i="10"/>
  <c r="M2446" i="10" a="1"/>
  <c r="M2446" i="10" s="1"/>
  <c r="L2446" i="10" s="1"/>
  <c r="K2446" i="10" s="1"/>
  <c r="J2449" i="10"/>
  <c r="I2448" i="10"/>
  <c r="B2450" i="10"/>
  <c r="D2449" i="10" a="1"/>
  <c r="D2449" i="10" s="1"/>
  <c r="C2449" i="10" a="1"/>
  <c r="C2449" i="10" s="1"/>
  <c r="E2449" i="10" a="1"/>
  <c r="E2449" i="10" s="1"/>
  <c r="D511" i="1" l="1"/>
  <c r="A510" i="1"/>
  <c r="D1389" i="1"/>
  <c r="A1388" i="1"/>
  <c r="N2448" i="10"/>
  <c r="P2447" i="10"/>
  <c r="M2447" i="10" a="1"/>
  <c r="M2447" i="10" s="1"/>
  <c r="L2447" i="10" s="1"/>
  <c r="K2447" i="10" s="1"/>
  <c r="I2449" i="10"/>
  <c r="J2450" i="10"/>
  <c r="B2451" i="10"/>
  <c r="C2450" i="10" a="1"/>
  <c r="C2450" i="10" s="1"/>
  <c r="D2450" i="10" a="1"/>
  <c r="D2450" i="10" s="1"/>
  <c r="E2450" i="10" a="1"/>
  <c r="E2450" i="10" s="1"/>
  <c r="A511" i="1" l="1"/>
  <c r="D512" i="1"/>
  <c r="D1390" i="1"/>
  <c r="A1389" i="1"/>
  <c r="N2449" i="10"/>
  <c r="P2448" i="10"/>
  <c r="M2448" i="10" a="1"/>
  <c r="M2448" i="10" s="1"/>
  <c r="L2448" i="10" s="1"/>
  <c r="K2448" i="10" s="1"/>
  <c r="I2450" i="10"/>
  <c r="J2451" i="10"/>
  <c r="B2452" i="10"/>
  <c r="E2451" i="10" a="1"/>
  <c r="E2451" i="10" s="1"/>
  <c r="C2451" i="10" a="1"/>
  <c r="C2451" i="10" s="1"/>
  <c r="D2451" i="10" a="1"/>
  <c r="D2451" i="10" s="1"/>
  <c r="D513" i="1" l="1"/>
  <c r="A512" i="1"/>
  <c r="D1391" i="1"/>
  <c r="A1390" i="1"/>
  <c r="N2450" i="10"/>
  <c r="P2449" i="10"/>
  <c r="M2449" i="10" a="1"/>
  <c r="M2449" i="10" s="1"/>
  <c r="L2449" i="10" s="1"/>
  <c r="K2449" i="10" s="1"/>
  <c r="B2453" i="10"/>
  <c r="C2452" i="10" a="1"/>
  <c r="C2452" i="10" s="1"/>
  <c r="D2452" i="10" a="1"/>
  <c r="D2452" i="10" s="1"/>
  <c r="E2452" i="10" a="1"/>
  <c r="E2452" i="10" s="1"/>
  <c r="J2452" i="10"/>
  <c r="I2451" i="10"/>
  <c r="A513" i="1" l="1"/>
  <c r="D514" i="1"/>
  <c r="D1392" i="1"/>
  <c r="A1391" i="1"/>
  <c r="N2451" i="10"/>
  <c r="M2450" i="10" a="1"/>
  <c r="M2450" i="10" s="1"/>
  <c r="L2450" i="10" s="1"/>
  <c r="K2450" i="10" s="1"/>
  <c r="P2450" i="10"/>
  <c r="I2452" i="10"/>
  <c r="J2453" i="10"/>
  <c r="B2454" i="10"/>
  <c r="D2453" i="10" a="1"/>
  <c r="D2453" i="10" s="1"/>
  <c r="C2453" i="10" a="1"/>
  <c r="C2453" i="10" s="1"/>
  <c r="E2453" i="10" a="1"/>
  <c r="E2453" i="10" s="1"/>
  <c r="D515" i="1" l="1"/>
  <c r="A514" i="1"/>
  <c r="D1393" i="1"/>
  <c r="A1392" i="1"/>
  <c r="N2452" i="10"/>
  <c r="P2451" i="10"/>
  <c r="M2451" i="10" a="1"/>
  <c r="M2451" i="10" s="1"/>
  <c r="L2451" i="10" s="1"/>
  <c r="K2451" i="10" s="1"/>
  <c r="J2454" i="10"/>
  <c r="I2453" i="10"/>
  <c r="B2455" i="10"/>
  <c r="D2454" i="10" a="1"/>
  <c r="D2454" i="10" s="1"/>
  <c r="E2454" i="10" a="1"/>
  <c r="E2454" i="10" s="1"/>
  <c r="C2454" i="10" a="1"/>
  <c r="C2454" i="10" s="1"/>
  <c r="A515" i="1" l="1"/>
  <c r="D516" i="1"/>
  <c r="D1394" i="1"/>
  <c r="A1393" i="1"/>
  <c r="N2453" i="10"/>
  <c r="P2452" i="10"/>
  <c r="M2452" i="10" a="1"/>
  <c r="M2452" i="10" s="1"/>
  <c r="L2452" i="10" s="1"/>
  <c r="K2452" i="10" s="1"/>
  <c r="J2455" i="10"/>
  <c r="I2454" i="10"/>
  <c r="B2456" i="10"/>
  <c r="C2455" i="10" a="1"/>
  <c r="C2455" i="10" s="1"/>
  <c r="E2455" i="10" a="1"/>
  <c r="E2455" i="10" s="1"/>
  <c r="D2455" i="10" a="1"/>
  <c r="D2455" i="10" s="1"/>
  <c r="D517" i="1" l="1"/>
  <c r="A516" i="1"/>
  <c r="D1395" i="1"/>
  <c r="A1394" i="1"/>
  <c r="N2454" i="10"/>
  <c r="P2453" i="10"/>
  <c r="M2453" i="10" a="1"/>
  <c r="M2453" i="10" s="1"/>
  <c r="L2453" i="10" s="1"/>
  <c r="K2453" i="10" s="1"/>
  <c r="I2455" i="10"/>
  <c r="J2456" i="10"/>
  <c r="B2457" i="10"/>
  <c r="E2456" i="10" a="1"/>
  <c r="E2456" i="10" s="1"/>
  <c r="C2456" i="10" a="1"/>
  <c r="C2456" i="10" s="1"/>
  <c r="D2456" i="10" a="1"/>
  <c r="D2456" i="10" s="1"/>
  <c r="A517" i="1" l="1"/>
  <c r="D518" i="1"/>
  <c r="D1396" i="1"/>
  <c r="A1395" i="1"/>
  <c r="N2455" i="10"/>
  <c r="P2454" i="10"/>
  <c r="M2454" i="10" a="1"/>
  <c r="M2454" i="10" s="1"/>
  <c r="L2454" i="10" s="1"/>
  <c r="K2454" i="10" s="1"/>
  <c r="B2458" i="10"/>
  <c r="D2457" i="10" a="1"/>
  <c r="D2457" i="10" s="1"/>
  <c r="E2457" i="10" a="1"/>
  <c r="E2457" i="10" s="1"/>
  <c r="C2457" i="10" a="1"/>
  <c r="C2457" i="10" s="1"/>
  <c r="J2457" i="10"/>
  <c r="I2456" i="10"/>
  <c r="D519" i="1" l="1"/>
  <c r="A518" i="1"/>
  <c r="D1397" i="1"/>
  <c r="A1396" i="1"/>
  <c r="N2456" i="10"/>
  <c r="P2455" i="10"/>
  <c r="M2455" i="10" a="1"/>
  <c r="M2455" i="10" s="1"/>
  <c r="L2455" i="10" s="1"/>
  <c r="K2455" i="10" s="1"/>
  <c r="I2457" i="10"/>
  <c r="J2458" i="10"/>
  <c r="B2459" i="10"/>
  <c r="C2458" i="10" a="1"/>
  <c r="C2458" i="10" s="1"/>
  <c r="D2458" i="10" a="1"/>
  <c r="D2458" i="10" s="1"/>
  <c r="E2458" i="10" a="1"/>
  <c r="E2458" i="10" s="1"/>
  <c r="A519" i="1" l="1"/>
  <c r="D520" i="1"/>
  <c r="D1398" i="1"/>
  <c r="A1397" i="1"/>
  <c r="N2457" i="10"/>
  <c r="P2456" i="10"/>
  <c r="M2456" i="10" a="1"/>
  <c r="M2456" i="10" s="1"/>
  <c r="L2456" i="10" s="1"/>
  <c r="K2456" i="10" s="1"/>
  <c r="J2459" i="10"/>
  <c r="I2458" i="10"/>
  <c r="B2460" i="10"/>
  <c r="E2459" i="10" a="1"/>
  <c r="E2459" i="10" s="1"/>
  <c r="C2459" i="10" a="1"/>
  <c r="C2459" i="10" s="1"/>
  <c r="D2459" i="10" a="1"/>
  <c r="D2459" i="10" s="1"/>
  <c r="D521" i="1" l="1"/>
  <c r="A520" i="1"/>
  <c r="D1399" i="1"/>
  <c r="A1398" i="1"/>
  <c r="N2458" i="10"/>
  <c r="P2457" i="10"/>
  <c r="M2457" i="10" a="1"/>
  <c r="M2457" i="10" s="1"/>
  <c r="L2457" i="10" s="1"/>
  <c r="K2457" i="10" s="1"/>
  <c r="J2460" i="10"/>
  <c r="I2459" i="10"/>
  <c r="B2461" i="10"/>
  <c r="C2460" i="10" a="1"/>
  <c r="C2460" i="10" s="1"/>
  <c r="D2460" i="10" a="1"/>
  <c r="D2460" i="10" s="1"/>
  <c r="E2460" i="10" a="1"/>
  <c r="E2460" i="10" s="1"/>
  <c r="D522" i="1" l="1"/>
  <c r="A521" i="1"/>
  <c r="D1400" i="1"/>
  <c r="A1399" i="1"/>
  <c r="N2459" i="10"/>
  <c r="M2458" i="10" a="1"/>
  <c r="M2458" i="10" s="1"/>
  <c r="L2458" i="10" s="1"/>
  <c r="K2458" i="10" s="1"/>
  <c r="P2458" i="10"/>
  <c r="I2460" i="10"/>
  <c r="J2461" i="10"/>
  <c r="B2462" i="10"/>
  <c r="D2461" i="10" a="1"/>
  <c r="D2461" i="10" s="1"/>
  <c r="C2461" i="10" a="1"/>
  <c r="C2461" i="10" s="1"/>
  <c r="E2461" i="10" a="1"/>
  <c r="E2461" i="10" s="1"/>
  <c r="A522" i="1" l="1"/>
  <c r="D523" i="1"/>
  <c r="D1401" i="1"/>
  <c r="A1400" i="1"/>
  <c r="N2460" i="10"/>
  <c r="P2459" i="10"/>
  <c r="M2459" i="10" a="1"/>
  <c r="M2459" i="10" s="1"/>
  <c r="L2459" i="10" s="1"/>
  <c r="K2459" i="10" s="1"/>
  <c r="J2462" i="10"/>
  <c r="I2461" i="10"/>
  <c r="B2463" i="10"/>
  <c r="D2462" i="10" a="1"/>
  <c r="D2462" i="10" s="1"/>
  <c r="E2462" i="10" a="1"/>
  <c r="E2462" i="10" s="1"/>
  <c r="C2462" i="10" a="1"/>
  <c r="C2462" i="10" s="1"/>
  <c r="A523" i="1" l="1"/>
  <c r="D524" i="1"/>
  <c r="D1402" i="1"/>
  <c r="A1401" i="1"/>
  <c r="N2461" i="10"/>
  <c r="P2460" i="10"/>
  <c r="M2460" i="10" a="1"/>
  <c r="M2460" i="10" s="1"/>
  <c r="L2460" i="10" s="1"/>
  <c r="K2460" i="10" s="1"/>
  <c r="I2462" i="10"/>
  <c r="J2463" i="10"/>
  <c r="B2464" i="10"/>
  <c r="C2463" i="10" a="1"/>
  <c r="C2463" i="10" s="1"/>
  <c r="E2463" i="10" a="1"/>
  <c r="E2463" i="10" s="1"/>
  <c r="D2463" i="10" a="1"/>
  <c r="D2463" i="10" s="1"/>
  <c r="D525" i="1" l="1"/>
  <c r="A524" i="1"/>
  <c r="D1403" i="1"/>
  <c r="A1402" i="1"/>
  <c r="N2462" i="10"/>
  <c r="M2461" i="10" a="1"/>
  <c r="M2461" i="10" s="1"/>
  <c r="L2461" i="10" s="1"/>
  <c r="K2461" i="10" s="1"/>
  <c r="P2461" i="10"/>
  <c r="I2463" i="10"/>
  <c r="J2464" i="10"/>
  <c r="B2465" i="10"/>
  <c r="E2464" i="10" a="1"/>
  <c r="E2464" i="10" s="1"/>
  <c r="C2464" i="10" a="1"/>
  <c r="C2464" i="10" s="1"/>
  <c r="D2464" i="10" a="1"/>
  <c r="D2464" i="10" s="1"/>
  <c r="A525" i="1" l="1"/>
  <c r="D526" i="1"/>
  <c r="D1404" i="1"/>
  <c r="A1403" i="1"/>
  <c r="N2463" i="10"/>
  <c r="M2462" i="10" a="1"/>
  <c r="M2462" i="10" s="1"/>
  <c r="L2462" i="10" s="1"/>
  <c r="K2462" i="10" s="1"/>
  <c r="P2462" i="10"/>
  <c r="B2466" i="10"/>
  <c r="D2465" i="10" a="1"/>
  <c r="D2465" i="10" s="1"/>
  <c r="C2465" i="10" a="1"/>
  <c r="C2465" i="10" s="1"/>
  <c r="E2465" i="10" a="1"/>
  <c r="E2465" i="10" s="1"/>
  <c r="J2465" i="10"/>
  <c r="I2464" i="10"/>
  <c r="D527" i="1" l="1"/>
  <c r="A526" i="1"/>
  <c r="D1405" i="1"/>
  <c r="A1404" i="1"/>
  <c r="N2464" i="10"/>
  <c r="P2463" i="10"/>
  <c r="M2463" i="10" a="1"/>
  <c r="M2463" i="10" s="1"/>
  <c r="L2463" i="10" s="1"/>
  <c r="K2463" i="10" s="1"/>
  <c r="I2465" i="10"/>
  <c r="J2466" i="10"/>
  <c r="B2467" i="10"/>
  <c r="C2466" i="10" a="1"/>
  <c r="C2466" i="10" s="1"/>
  <c r="D2466" i="10" a="1"/>
  <c r="D2466" i="10" s="1"/>
  <c r="E2466" i="10" a="1"/>
  <c r="E2466" i="10" s="1"/>
  <c r="A527" i="1" l="1"/>
  <c r="D528" i="1"/>
  <c r="D1406" i="1"/>
  <c r="A1405" i="1"/>
  <c r="N2465" i="10"/>
  <c r="P2464" i="10"/>
  <c r="M2464" i="10" a="1"/>
  <c r="M2464" i="10" s="1"/>
  <c r="L2464" i="10" s="1"/>
  <c r="K2464" i="10" s="1"/>
  <c r="J2467" i="10"/>
  <c r="I2466" i="10"/>
  <c r="B2468" i="10"/>
  <c r="E2467" i="10" a="1"/>
  <c r="E2467" i="10" s="1"/>
  <c r="C2467" i="10" a="1"/>
  <c r="C2467" i="10" s="1"/>
  <c r="D2467" i="10" a="1"/>
  <c r="D2467" i="10" s="1"/>
  <c r="A528" i="1" l="1"/>
  <c r="D529" i="1"/>
  <c r="D1407" i="1"/>
  <c r="A1406" i="1"/>
  <c r="N2466" i="10"/>
  <c r="P2465" i="10"/>
  <c r="M2465" i="10" a="1"/>
  <c r="M2465" i="10" s="1"/>
  <c r="L2465" i="10" s="1"/>
  <c r="K2465" i="10" s="1"/>
  <c r="B2469" i="10"/>
  <c r="C2468" i="10" a="1"/>
  <c r="C2468" i="10" s="1"/>
  <c r="D2468" i="10" a="1"/>
  <c r="D2468" i="10" s="1"/>
  <c r="E2468" i="10" a="1"/>
  <c r="E2468" i="10" s="1"/>
  <c r="J2468" i="10"/>
  <c r="I2467" i="10"/>
  <c r="A529" i="1" l="1"/>
  <c r="D530" i="1"/>
  <c r="D1408" i="1"/>
  <c r="A1407" i="1"/>
  <c r="N2467" i="10"/>
  <c r="P2466" i="10"/>
  <c r="M2466" i="10" a="1"/>
  <c r="M2466" i="10" s="1"/>
  <c r="L2466" i="10" s="1"/>
  <c r="K2466" i="10" s="1"/>
  <c r="I2468" i="10"/>
  <c r="J2469" i="10"/>
  <c r="B2470" i="10"/>
  <c r="D2469" i="10" a="1"/>
  <c r="D2469" i="10" s="1"/>
  <c r="C2469" i="10" a="1"/>
  <c r="C2469" i="10" s="1"/>
  <c r="E2469" i="10" a="1"/>
  <c r="E2469" i="10" s="1"/>
  <c r="A530" i="1" l="1"/>
  <c r="D531" i="1"/>
  <c r="D1409" i="1"/>
  <c r="A1408" i="1"/>
  <c r="N2468" i="10"/>
  <c r="P2467" i="10"/>
  <c r="M2467" i="10" a="1"/>
  <c r="M2467" i="10" s="1"/>
  <c r="L2467" i="10" s="1"/>
  <c r="K2467" i="10" s="1"/>
  <c r="B2471" i="10"/>
  <c r="E2470" i="10" a="1"/>
  <c r="E2470" i="10" s="1"/>
  <c r="C2470" i="10" a="1"/>
  <c r="C2470" i="10" s="1"/>
  <c r="D2470" i="10" a="1"/>
  <c r="D2470" i="10" s="1"/>
  <c r="I2469" i="10"/>
  <c r="J2470" i="10"/>
  <c r="D532" i="1" l="1"/>
  <c r="A531" i="1"/>
  <c r="D1410" i="1"/>
  <c r="A1409" i="1"/>
  <c r="N2469" i="10"/>
  <c r="P2468" i="10"/>
  <c r="M2468" i="10" a="1"/>
  <c r="M2468" i="10" s="1"/>
  <c r="L2468" i="10" s="1"/>
  <c r="K2468" i="10" s="1"/>
  <c r="J2471" i="10"/>
  <c r="I2470" i="10"/>
  <c r="B2472" i="10"/>
  <c r="C2471" i="10" a="1"/>
  <c r="C2471" i="10" s="1"/>
  <c r="E2471" i="10" a="1"/>
  <c r="E2471" i="10" s="1"/>
  <c r="D2471" i="10" a="1"/>
  <c r="D2471" i="10" s="1"/>
  <c r="D533" i="1" l="1"/>
  <c r="A532" i="1"/>
  <c r="D1411" i="1"/>
  <c r="A1410" i="1"/>
  <c r="N2470" i="10"/>
  <c r="M2469" i="10" a="1"/>
  <c r="M2469" i="10" s="1"/>
  <c r="L2469" i="10" s="1"/>
  <c r="K2469" i="10" s="1"/>
  <c r="P2469" i="10"/>
  <c r="I2471" i="10"/>
  <c r="J2472" i="10"/>
  <c r="B2473" i="10"/>
  <c r="C2472" i="10" a="1"/>
  <c r="C2472" i="10" s="1"/>
  <c r="D2472" i="10" a="1"/>
  <c r="D2472" i="10" s="1"/>
  <c r="E2472" i="10" a="1"/>
  <c r="E2472" i="10" s="1"/>
  <c r="A533" i="1" l="1"/>
  <c r="D534" i="1"/>
  <c r="D1412" i="1"/>
  <c r="A1411" i="1"/>
  <c r="N2471" i="10"/>
  <c r="M2470" i="10" a="1"/>
  <c r="M2470" i="10" s="1"/>
  <c r="L2470" i="10" s="1"/>
  <c r="K2470" i="10" s="1"/>
  <c r="P2470" i="10"/>
  <c r="J2473" i="10"/>
  <c r="I2472" i="10"/>
  <c r="B2474" i="10"/>
  <c r="D2473" i="10" a="1"/>
  <c r="D2473" i="10" s="1"/>
  <c r="C2473" i="10" a="1"/>
  <c r="C2473" i="10" s="1"/>
  <c r="E2473" i="10" a="1"/>
  <c r="E2473" i="10" s="1"/>
  <c r="D535" i="1" l="1"/>
  <c r="A534" i="1"/>
  <c r="D1413" i="1"/>
  <c r="A1412" i="1"/>
  <c r="N2472" i="10"/>
  <c r="P2471" i="10"/>
  <c r="M2471" i="10" a="1"/>
  <c r="M2471" i="10" s="1"/>
  <c r="L2471" i="10" s="1"/>
  <c r="K2471" i="10" s="1"/>
  <c r="I2473" i="10"/>
  <c r="J2474" i="10"/>
  <c r="B2475" i="10"/>
  <c r="C2474" i="10" a="1"/>
  <c r="C2474" i="10" s="1"/>
  <c r="D2474" i="10" a="1"/>
  <c r="D2474" i="10" s="1"/>
  <c r="E2474" i="10" a="1"/>
  <c r="E2474" i="10" s="1"/>
  <c r="A535" i="1" l="1"/>
  <c r="D536" i="1"/>
  <c r="D1414" i="1"/>
  <c r="A1413" i="1"/>
  <c r="N2473" i="10"/>
  <c r="P2472" i="10"/>
  <c r="M2472" i="10" a="1"/>
  <c r="M2472" i="10" s="1"/>
  <c r="L2472" i="10" s="1"/>
  <c r="K2472" i="10" s="1"/>
  <c r="J2475" i="10"/>
  <c r="I2474" i="10"/>
  <c r="B2476" i="10"/>
  <c r="E2475" i="10" a="1"/>
  <c r="E2475" i="10" s="1"/>
  <c r="C2475" i="10" a="1"/>
  <c r="C2475" i="10" s="1"/>
  <c r="D2475" i="10" a="1"/>
  <c r="D2475" i="10" s="1"/>
  <c r="D537" i="1" l="1"/>
  <c r="A536" i="1"/>
  <c r="D1415" i="1"/>
  <c r="A1414" i="1"/>
  <c r="N2474" i="10"/>
  <c r="P2473" i="10"/>
  <c r="M2473" i="10" a="1"/>
  <c r="M2473" i="10" s="1"/>
  <c r="L2473" i="10" s="1"/>
  <c r="K2473" i="10" s="1"/>
  <c r="J2476" i="10"/>
  <c r="I2475" i="10"/>
  <c r="B2477" i="10"/>
  <c r="D2476" i="10" a="1"/>
  <c r="D2476" i="10" s="1"/>
  <c r="C2476" i="10" a="1"/>
  <c r="C2476" i="10" s="1"/>
  <c r="E2476" i="10" a="1"/>
  <c r="E2476" i="10" s="1"/>
  <c r="D538" i="1" l="1"/>
  <c r="A537" i="1"/>
  <c r="D1416" i="1"/>
  <c r="A1415" i="1"/>
  <c r="M2474" i="10" a="1"/>
  <c r="M2474" i="10" s="1"/>
  <c r="L2474" i="10" s="1"/>
  <c r="K2474" i="10" s="1"/>
  <c r="P2474" i="10"/>
  <c r="N2475" i="10"/>
  <c r="I2476" i="10"/>
  <c r="J2477" i="10"/>
  <c r="B2478" i="10"/>
  <c r="D2477" i="10" a="1"/>
  <c r="D2477" i="10" s="1"/>
  <c r="C2477" i="10" a="1"/>
  <c r="C2477" i="10" s="1"/>
  <c r="E2477" i="10" a="1"/>
  <c r="E2477" i="10" s="1"/>
  <c r="D539" i="1" l="1"/>
  <c r="A538" i="1"/>
  <c r="D1417" i="1"/>
  <c r="A1416" i="1"/>
  <c r="N2476" i="10"/>
  <c r="P2475" i="10"/>
  <c r="M2475" i="10" a="1"/>
  <c r="M2475" i="10" s="1"/>
  <c r="L2475" i="10" s="1"/>
  <c r="K2475" i="10" s="1"/>
  <c r="I2477" i="10"/>
  <c r="J2478" i="10"/>
  <c r="B2479" i="10"/>
  <c r="E2478" i="10" a="1"/>
  <c r="E2478" i="10" s="1"/>
  <c r="C2478" i="10" a="1"/>
  <c r="C2478" i="10" s="1"/>
  <c r="D2478" i="10" a="1"/>
  <c r="D2478" i="10" s="1"/>
  <c r="D540" i="1" l="1"/>
  <c r="A539" i="1"/>
  <c r="D1418" i="1"/>
  <c r="A1417" i="1"/>
  <c r="N2477" i="10"/>
  <c r="P2476" i="10"/>
  <c r="M2476" i="10" a="1"/>
  <c r="M2476" i="10" s="1"/>
  <c r="L2476" i="10" s="1"/>
  <c r="K2476" i="10" s="1"/>
  <c r="I2478" i="10"/>
  <c r="J2479" i="10"/>
  <c r="B2480" i="10"/>
  <c r="C2479" i="10" a="1"/>
  <c r="C2479" i="10" s="1"/>
  <c r="E2479" i="10" a="1"/>
  <c r="E2479" i="10" s="1"/>
  <c r="D2479" i="10" a="1"/>
  <c r="D2479" i="10" s="1"/>
  <c r="A540" i="1" l="1"/>
  <c r="D541" i="1"/>
  <c r="D1419" i="1"/>
  <c r="A1418" i="1"/>
  <c r="N2478" i="10"/>
  <c r="M2477" i="10" a="1"/>
  <c r="M2477" i="10" s="1"/>
  <c r="L2477" i="10" s="1"/>
  <c r="K2477" i="10" s="1"/>
  <c r="P2477" i="10"/>
  <c r="B2481" i="10"/>
  <c r="D2480" i="10" a="1"/>
  <c r="D2480" i="10" s="1"/>
  <c r="E2480" i="10" a="1"/>
  <c r="E2480" i="10" s="1"/>
  <c r="C2480" i="10" a="1"/>
  <c r="C2480" i="10" s="1"/>
  <c r="I2479" i="10"/>
  <c r="J2480" i="10"/>
  <c r="D542" i="1" l="1"/>
  <c r="A541" i="1"/>
  <c r="D1420" i="1"/>
  <c r="A1419" i="1"/>
  <c r="N2479" i="10"/>
  <c r="M2478" i="10" a="1"/>
  <c r="M2478" i="10" s="1"/>
  <c r="L2478" i="10" s="1"/>
  <c r="K2478" i="10" s="1"/>
  <c r="P2478" i="10"/>
  <c r="J2481" i="10"/>
  <c r="I2480" i="10"/>
  <c r="B2482" i="10"/>
  <c r="D2481" i="10" a="1"/>
  <c r="D2481" i="10" s="1"/>
  <c r="E2481" i="10" a="1"/>
  <c r="E2481" i="10" s="1"/>
  <c r="C2481" i="10" a="1"/>
  <c r="C2481" i="10" s="1"/>
  <c r="A542" i="1" l="1"/>
  <c r="D543" i="1"/>
  <c r="D1421" i="1"/>
  <c r="A1420" i="1"/>
  <c r="N2480" i="10"/>
  <c r="P2479" i="10"/>
  <c r="M2479" i="10" a="1"/>
  <c r="M2479" i="10" s="1"/>
  <c r="L2479" i="10" s="1"/>
  <c r="K2479" i="10" s="1"/>
  <c r="B2483" i="10"/>
  <c r="D2482" i="10" a="1"/>
  <c r="D2482" i="10" s="1"/>
  <c r="E2482" i="10" a="1"/>
  <c r="E2482" i="10" s="1"/>
  <c r="C2482" i="10" a="1"/>
  <c r="C2482" i="10" s="1"/>
  <c r="J2482" i="10"/>
  <c r="I2481" i="10"/>
  <c r="D544" i="1" l="1"/>
  <c r="A543" i="1"/>
  <c r="D1422" i="1"/>
  <c r="A1421" i="1"/>
  <c r="N2481" i="10"/>
  <c r="P2480" i="10"/>
  <c r="M2480" i="10" a="1"/>
  <c r="M2480" i="10" s="1"/>
  <c r="L2480" i="10" s="1"/>
  <c r="K2480" i="10" s="1"/>
  <c r="I2482" i="10"/>
  <c r="J2483" i="10"/>
  <c r="B2484" i="10"/>
  <c r="E2483" i="10" a="1"/>
  <c r="E2483" i="10" s="1"/>
  <c r="C2483" i="10" a="1"/>
  <c r="C2483" i="10" s="1"/>
  <c r="D2483" i="10" a="1"/>
  <c r="D2483" i="10" s="1"/>
  <c r="D545" i="1" l="1"/>
  <c r="A544" i="1"/>
  <c r="D1423" i="1"/>
  <c r="A1422" i="1"/>
  <c r="N2482" i="10"/>
  <c r="P2481" i="10"/>
  <c r="M2481" i="10" a="1"/>
  <c r="M2481" i="10" s="1"/>
  <c r="L2481" i="10" s="1"/>
  <c r="K2481" i="10" s="1"/>
  <c r="B2485" i="10"/>
  <c r="E2484" i="10" a="1"/>
  <c r="E2484" i="10" s="1"/>
  <c r="C2484" i="10" a="1"/>
  <c r="C2484" i="10" s="1"/>
  <c r="D2484" i="10" a="1"/>
  <c r="D2484" i="10" s="1"/>
  <c r="J2484" i="10"/>
  <c r="I2483" i="10"/>
  <c r="A545" i="1" l="1"/>
  <c r="D546" i="1"/>
  <c r="D1424" i="1"/>
  <c r="A1423" i="1"/>
  <c r="N2483" i="10"/>
  <c r="M2482" i="10" a="1"/>
  <c r="M2482" i="10" s="1"/>
  <c r="L2482" i="10" s="1"/>
  <c r="K2482" i="10" s="1"/>
  <c r="P2482" i="10"/>
  <c r="I2484" i="10"/>
  <c r="J2485" i="10"/>
  <c r="B2486" i="10"/>
  <c r="D2485" i="10" a="1"/>
  <c r="D2485" i="10" s="1"/>
  <c r="C2485" i="10" a="1"/>
  <c r="C2485" i="10" s="1"/>
  <c r="E2485" i="10" a="1"/>
  <c r="E2485" i="10" s="1"/>
  <c r="D547" i="1" l="1"/>
  <c r="A546" i="1"/>
  <c r="D1425" i="1"/>
  <c r="A1424" i="1"/>
  <c r="N2484" i="10"/>
  <c r="M2483" i="10" a="1"/>
  <c r="M2483" i="10" s="1"/>
  <c r="L2483" i="10" s="1"/>
  <c r="K2483" i="10" s="1"/>
  <c r="P2483" i="10"/>
  <c r="B2487" i="10"/>
  <c r="C2486" i="10" a="1"/>
  <c r="C2486" i="10" s="1"/>
  <c r="E2486" i="10" a="1"/>
  <c r="E2486" i="10" s="1"/>
  <c r="D2486" i="10" a="1"/>
  <c r="D2486" i="10" s="1"/>
  <c r="I2485" i="10"/>
  <c r="J2486" i="10"/>
  <c r="A547" i="1" l="1"/>
  <c r="D548" i="1"/>
  <c r="D1426" i="1"/>
  <c r="A1425" i="1"/>
  <c r="P2484" i="10"/>
  <c r="M2484" i="10" a="1"/>
  <c r="M2484" i="10" s="1"/>
  <c r="L2484" i="10" s="1"/>
  <c r="K2484" i="10" s="1"/>
  <c r="N2485" i="10"/>
  <c r="I2486" i="10"/>
  <c r="J2487" i="10"/>
  <c r="B2488" i="10"/>
  <c r="C2487" i="10" a="1"/>
  <c r="C2487" i="10" s="1"/>
  <c r="E2487" i="10" a="1"/>
  <c r="E2487" i="10" s="1"/>
  <c r="D2487" i="10" a="1"/>
  <c r="D2487" i="10" s="1"/>
  <c r="D549" i="1" l="1"/>
  <c r="A548" i="1"/>
  <c r="D1427" i="1"/>
  <c r="A1426" i="1"/>
  <c r="P2485" i="10"/>
  <c r="M2485" i="10" a="1"/>
  <c r="M2485" i="10" s="1"/>
  <c r="L2485" i="10" s="1"/>
  <c r="K2485" i="10" s="1"/>
  <c r="N2486" i="10"/>
  <c r="J2488" i="10"/>
  <c r="I2487" i="10"/>
  <c r="B2489" i="10"/>
  <c r="C2488" i="10" a="1"/>
  <c r="C2488" i="10" s="1"/>
  <c r="D2488" i="10" a="1"/>
  <c r="D2488" i="10" s="1"/>
  <c r="E2488" i="10" a="1"/>
  <c r="E2488" i="10" s="1"/>
  <c r="A549" i="1" l="1"/>
  <c r="D550" i="1"/>
  <c r="D1428" i="1"/>
  <c r="A1427" i="1"/>
  <c r="M2486" i="10" a="1"/>
  <c r="M2486" i="10" s="1"/>
  <c r="L2486" i="10" s="1"/>
  <c r="K2486" i="10" s="1"/>
  <c r="P2486" i="10"/>
  <c r="N2487" i="10"/>
  <c r="B2490" i="10"/>
  <c r="D2489" i="10" a="1"/>
  <c r="D2489" i="10" s="1"/>
  <c r="C2489" i="10" a="1"/>
  <c r="C2489" i="10" s="1"/>
  <c r="E2489" i="10" a="1"/>
  <c r="E2489" i="10" s="1"/>
  <c r="J2489" i="10"/>
  <c r="I2488" i="10"/>
  <c r="A550" i="1" l="1"/>
  <c r="D551" i="1"/>
  <c r="D1429" i="1"/>
  <c r="A1428" i="1"/>
  <c r="P2487" i="10"/>
  <c r="M2487" i="10" a="1"/>
  <c r="M2487" i="10" s="1"/>
  <c r="L2487" i="10" s="1"/>
  <c r="K2487" i="10" s="1"/>
  <c r="N2488" i="10"/>
  <c r="I2489" i="10"/>
  <c r="J2490" i="10"/>
  <c r="B2491" i="10"/>
  <c r="C2490" i="10" a="1"/>
  <c r="C2490" i="10" s="1"/>
  <c r="D2490" i="10" a="1"/>
  <c r="D2490" i="10" s="1"/>
  <c r="E2490" i="10" a="1"/>
  <c r="E2490" i="10" s="1"/>
  <c r="A551" i="1" l="1"/>
  <c r="D552" i="1"/>
  <c r="D1430" i="1"/>
  <c r="A1429" i="1"/>
  <c r="N2489" i="10"/>
  <c r="P2488" i="10"/>
  <c r="M2488" i="10" a="1"/>
  <c r="M2488" i="10" s="1"/>
  <c r="L2488" i="10" s="1"/>
  <c r="K2488" i="10" s="1"/>
  <c r="J2491" i="10"/>
  <c r="I2490" i="10"/>
  <c r="B2492" i="10"/>
  <c r="D2491" i="10" a="1"/>
  <c r="D2491" i="10" s="1"/>
  <c r="E2491" i="10" a="1"/>
  <c r="E2491" i="10" s="1"/>
  <c r="C2491" i="10" a="1"/>
  <c r="C2491" i="10" s="1"/>
  <c r="D553" i="1" l="1"/>
  <c r="A552" i="1"/>
  <c r="D1431" i="1"/>
  <c r="A1430" i="1"/>
  <c r="N2490" i="10"/>
  <c r="P2489" i="10"/>
  <c r="M2489" i="10" a="1"/>
  <c r="M2489" i="10" s="1"/>
  <c r="L2489" i="10" s="1"/>
  <c r="K2489" i="10" s="1"/>
  <c r="J2492" i="10"/>
  <c r="I2491" i="10"/>
  <c r="B2493" i="10"/>
  <c r="C2492" i="10" a="1"/>
  <c r="C2492" i="10" s="1"/>
  <c r="D2492" i="10" a="1"/>
  <c r="D2492" i="10" s="1"/>
  <c r="E2492" i="10" a="1"/>
  <c r="E2492" i="10" s="1"/>
  <c r="A553" i="1" l="1"/>
  <c r="D554" i="1"/>
  <c r="D1432" i="1"/>
  <c r="A1431" i="1"/>
  <c r="N2491" i="10"/>
  <c r="M2490" i="10" a="1"/>
  <c r="M2490" i="10" s="1"/>
  <c r="L2490" i="10" s="1"/>
  <c r="K2490" i="10" s="1"/>
  <c r="P2490" i="10"/>
  <c r="B2494" i="10"/>
  <c r="E2493" i="10" a="1"/>
  <c r="E2493" i="10" s="1"/>
  <c r="C2493" i="10" a="1"/>
  <c r="C2493" i="10" s="1"/>
  <c r="D2493" i="10" a="1"/>
  <c r="D2493" i="10" s="1"/>
  <c r="I2492" i="10"/>
  <c r="J2493" i="10"/>
  <c r="D555" i="1" l="1"/>
  <c r="A554" i="1"/>
  <c r="D1433" i="1"/>
  <c r="A1432" i="1"/>
  <c r="N2492" i="10"/>
  <c r="P2491" i="10"/>
  <c r="M2491" i="10" a="1"/>
  <c r="M2491" i="10" s="1"/>
  <c r="L2491" i="10" s="1"/>
  <c r="K2491" i="10" s="1"/>
  <c r="J2494" i="10"/>
  <c r="I2493" i="10"/>
  <c r="B2495" i="10"/>
  <c r="D2494" i="10" a="1"/>
  <c r="D2494" i="10" s="1"/>
  <c r="E2494" i="10" a="1"/>
  <c r="E2494" i="10" s="1"/>
  <c r="C2494" i="10" a="1"/>
  <c r="C2494" i="10" s="1"/>
  <c r="A555" i="1" l="1"/>
  <c r="D556" i="1"/>
  <c r="D1434" i="1"/>
  <c r="A1433" i="1"/>
  <c r="N2493" i="10"/>
  <c r="P2492" i="10"/>
  <c r="M2492" i="10" a="1"/>
  <c r="M2492" i="10" s="1"/>
  <c r="L2492" i="10" s="1"/>
  <c r="K2492" i="10" s="1"/>
  <c r="I2494" i="10"/>
  <c r="J2495" i="10"/>
  <c r="B2496" i="10"/>
  <c r="C2495" i="10" a="1"/>
  <c r="C2495" i="10" s="1"/>
  <c r="D2495" i="10" a="1"/>
  <c r="D2495" i="10" s="1"/>
  <c r="E2495" i="10" a="1"/>
  <c r="E2495" i="10" s="1"/>
  <c r="D557" i="1" l="1"/>
  <c r="A556" i="1"/>
  <c r="D1435" i="1"/>
  <c r="A1434" i="1"/>
  <c r="N2494" i="10"/>
  <c r="M2493" i="10" a="1"/>
  <c r="M2493" i="10" s="1"/>
  <c r="L2493" i="10" s="1"/>
  <c r="K2493" i="10" s="1"/>
  <c r="P2493" i="10"/>
  <c r="I2495" i="10"/>
  <c r="J2496" i="10"/>
  <c r="B2497" i="10"/>
  <c r="E2496" i="10" a="1"/>
  <c r="E2496" i="10" s="1"/>
  <c r="C2496" i="10" a="1"/>
  <c r="C2496" i="10" s="1"/>
  <c r="D2496" i="10" a="1"/>
  <c r="D2496" i="10" s="1"/>
  <c r="A557" i="1" l="1"/>
  <c r="D558" i="1"/>
  <c r="D1436" i="1"/>
  <c r="A1435" i="1"/>
  <c r="N2495" i="10"/>
  <c r="P2494" i="10"/>
  <c r="M2494" i="10" a="1"/>
  <c r="M2494" i="10" s="1"/>
  <c r="L2494" i="10" s="1"/>
  <c r="K2494" i="10" s="1"/>
  <c r="B2498" i="10"/>
  <c r="C2497" i="10" a="1"/>
  <c r="C2497" i="10" s="1"/>
  <c r="D2497" i="10" a="1"/>
  <c r="D2497" i="10" s="1"/>
  <c r="E2497" i="10" a="1"/>
  <c r="E2497" i="10" s="1"/>
  <c r="J2497" i="10"/>
  <c r="I2496" i="10"/>
  <c r="D559" i="1" l="1"/>
  <c r="A558" i="1"/>
  <c r="D1437" i="1"/>
  <c r="A1436" i="1"/>
  <c r="N2496" i="10"/>
  <c r="P2495" i="10"/>
  <c r="M2495" i="10" a="1"/>
  <c r="M2495" i="10" s="1"/>
  <c r="L2495" i="10" s="1"/>
  <c r="K2495" i="10" s="1"/>
  <c r="I2497" i="10"/>
  <c r="J2498" i="10"/>
  <c r="B2499" i="10"/>
  <c r="C2498" i="10" a="1"/>
  <c r="C2498" i="10" s="1"/>
  <c r="D2498" i="10" a="1"/>
  <c r="D2498" i="10" s="1"/>
  <c r="E2498" i="10" a="1"/>
  <c r="E2498" i="10" s="1"/>
  <c r="A559" i="1" l="1"/>
  <c r="D560" i="1"/>
  <c r="D1438" i="1"/>
  <c r="A1437" i="1"/>
  <c r="N2497" i="10"/>
  <c r="M2496" i="10" a="1"/>
  <c r="M2496" i="10" s="1"/>
  <c r="L2496" i="10" s="1"/>
  <c r="K2496" i="10" s="1"/>
  <c r="P2496" i="10"/>
  <c r="B2500" i="10"/>
  <c r="D2499" i="10" a="1"/>
  <c r="D2499" i="10" s="1"/>
  <c r="E2499" i="10" a="1"/>
  <c r="E2499" i="10" s="1"/>
  <c r="C2499" i="10" a="1"/>
  <c r="C2499" i="10" s="1"/>
  <c r="J2499" i="10"/>
  <c r="I2498" i="10"/>
  <c r="D561" i="1" l="1"/>
  <c r="A560" i="1"/>
  <c r="D1439" i="1"/>
  <c r="A1438" i="1"/>
  <c r="N2498" i="10"/>
  <c r="P2497" i="10"/>
  <c r="M2497" i="10" a="1"/>
  <c r="M2497" i="10" s="1"/>
  <c r="L2497" i="10" s="1"/>
  <c r="K2497" i="10" s="1"/>
  <c r="J2500" i="10"/>
  <c r="I2499" i="10"/>
  <c r="B2501" i="10"/>
  <c r="C2500" i="10" a="1"/>
  <c r="C2500" i="10" s="1"/>
  <c r="D2500" i="10" a="1"/>
  <c r="D2500" i="10" s="1"/>
  <c r="E2500" i="10" a="1"/>
  <c r="E2500" i="10" s="1"/>
  <c r="A561" i="1" l="1"/>
  <c r="D562" i="1"/>
  <c r="D1440" i="1"/>
  <c r="A1439" i="1"/>
  <c r="N2499" i="10"/>
  <c r="P2498" i="10"/>
  <c r="M2498" i="10" a="1"/>
  <c r="M2498" i="10" s="1"/>
  <c r="L2498" i="10" s="1"/>
  <c r="K2498" i="10" s="1"/>
  <c r="B2502" i="10"/>
  <c r="E2501" i="10" a="1"/>
  <c r="E2501" i="10" s="1"/>
  <c r="C2501" i="10" a="1"/>
  <c r="C2501" i="10" s="1"/>
  <c r="D2501" i="10" a="1"/>
  <c r="D2501" i="10" s="1"/>
  <c r="I2500" i="10"/>
  <c r="J2501" i="10"/>
  <c r="A562" i="1" l="1"/>
  <c r="D563" i="1"/>
  <c r="D1441" i="1"/>
  <c r="A1440" i="1"/>
  <c r="N2500" i="10"/>
  <c r="P2499" i="10"/>
  <c r="M2499" i="10" a="1"/>
  <c r="M2499" i="10" s="1"/>
  <c r="L2499" i="10" s="1"/>
  <c r="K2499" i="10" s="1"/>
  <c r="J2502" i="10"/>
  <c r="I2501" i="10"/>
  <c r="B2503" i="10"/>
  <c r="D2502" i="10" a="1"/>
  <c r="D2502" i="10" s="1"/>
  <c r="E2502" i="10" a="1"/>
  <c r="E2502" i="10" s="1"/>
  <c r="C2502" i="10" a="1"/>
  <c r="C2502" i="10" s="1"/>
  <c r="A563" i="1" l="1"/>
  <c r="D564" i="1"/>
  <c r="D1442" i="1"/>
  <c r="A1441" i="1"/>
  <c r="N2501" i="10"/>
  <c r="P2500" i="10"/>
  <c r="M2500" i="10" a="1"/>
  <c r="M2500" i="10" s="1"/>
  <c r="L2500" i="10" s="1"/>
  <c r="K2500" i="10" s="1"/>
  <c r="I2502" i="10"/>
  <c r="J2503" i="10"/>
  <c r="B2504" i="10"/>
  <c r="C2503" i="10" a="1"/>
  <c r="C2503" i="10" s="1"/>
  <c r="D2503" i="10" a="1"/>
  <c r="D2503" i="10" s="1"/>
  <c r="E2503" i="10" a="1"/>
  <c r="E2503" i="10" s="1"/>
  <c r="A564" i="1" l="1"/>
  <c r="D565" i="1"/>
  <c r="D1443" i="1"/>
  <c r="A1442" i="1"/>
  <c r="N2502" i="10"/>
  <c r="M2501" i="10" a="1"/>
  <c r="M2501" i="10" s="1"/>
  <c r="L2501" i="10" s="1"/>
  <c r="K2501" i="10" s="1"/>
  <c r="P2501" i="10"/>
  <c r="I2503" i="10"/>
  <c r="J2504" i="10"/>
  <c r="B2505" i="10"/>
  <c r="E2504" i="10" a="1"/>
  <c r="E2504" i="10" s="1"/>
  <c r="C2504" i="10" a="1"/>
  <c r="C2504" i="10" s="1"/>
  <c r="D2504" i="10" a="1"/>
  <c r="D2504" i="10" s="1"/>
  <c r="D566" i="1" l="1"/>
  <c r="A565" i="1"/>
  <c r="D1444" i="1"/>
  <c r="A1443" i="1"/>
  <c r="N2503" i="10"/>
  <c r="P2502" i="10"/>
  <c r="M2502" i="10" a="1"/>
  <c r="M2502" i="10" s="1"/>
  <c r="L2502" i="10" s="1"/>
  <c r="K2502" i="10" s="1"/>
  <c r="B2506" i="10"/>
  <c r="C2505" i="10" a="1"/>
  <c r="C2505" i="10" s="1"/>
  <c r="D2505" i="10" a="1"/>
  <c r="D2505" i="10" s="1"/>
  <c r="E2505" i="10" a="1"/>
  <c r="E2505" i="10" s="1"/>
  <c r="J2505" i="10"/>
  <c r="I2504" i="10"/>
  <c r="D567" i="1" l="1"/>
  <c r="A566" i="1"/>
  <c r="D1445" i="1"/>
  <c r="A1444" i="1"/>
  <c r="N2504" i="10"/>
  <c r="M2503" i="10" a="1"/>
  <c r="M2503" i="10" s="1"/>
  <c r="L2503" i="10" s="1"/>
  <c r="K2503" i="10" s="1"/>
  <c r="P2503" i="10"/>
  <c r="I2505" i="10"/>
  <c r="J2506" i="10"/>
  <c r="B2507" i="10"/>
  <c r="C2506" i="10" a="1"/>
  <c r="C2506" i="10" s="1"/>
  <c r="D2506" i="10" a="1"/>
  <c r="D2506" i="10" s="1"/>
  <c r="E2506" i="10" a="1"/>
  <c r="E2506" i="10" s="1"/>
  <c r="A567" i="1" l="1"/>
  <c r="D568" i="1"/>
  <c r="D1446" i="1"/>
  <c r="A1445" i="1"/>
  <c r="N2505" i="10"/>
  <c r="M2504" i="10" a="1"/>
  <c r="M2504" i="10" s="1"/>
  <c r="L2504" i="10" s="1"/>
  <c r="K2504" i="10" s="1"/>
  <c r="P2504" i="10"/>
  <c r="J2507" i="10"/>
  <c r="I2506" i="10"/>
  <c r="B2508" i="10"/>
  <c r="D2507" i="10" a="1"/>
  <c r="D2507" i="10" s="1"/>
  <c r="E2507" i="10" a="1"/>
  <c r="E2507" i="10" s="1"/>
  <c r="C2507" i="10" a="1"/>
  <c r="C2507" i="10" s="1"/>
  <c r="D569" i="1" l="1"/>
  <c r="A568" i="1"/>
  <c r="D1447" i="1"/>
  <c r="A1446" i="1"/>
  <c r="N2506" i="10"/>
  <c r="P2505" i="10"/>
  <c r="M2505" i="10" a="1"/>
  <c r="M2505" i="10" s="1"/>
  <c r="L2505" i="10" s="1"/>
  <c r="K2505" i="10" s="1"/>
  <c r="B2509" i="10"/>
  <c r="C2508" i="10" a="1"/>
  <c r="C2508" i="10" s="1"/>
  <c r="D2508" i="10" a="1"/>
  <c r="D2508" i="10" s="1"/>
  <c r="E2508" i="10" a="1"/>
  <c r="E2508" i="10" s="1"/>
  <c r="J2508" i="10"/>
  <c r="I2507" i="10"/>
  <c r="A569" i="1" l="1"/>
  <c r="D570" i="1"/>
  <c r="D1448" i="1"/>
  <c r="A1447" i="1"/>
  <c r="N2507" i="10"/>
  <c r="P2506" i="10"/>
  <c r="M2506" i="10" a="1"/>
  <c r="M2506" i="10" s="1"/>
  <c r="L2506" i="10" s="1"/>
  <c r="K2506" i="10" s="1"/>
  <c r="I2508" i="10"/>
  <c r="J2509" i="10"/>
  <c r="B2510" i="10"/>
  <c r="E2509" i="10" a="1"/>
  <c r="E2509" i="10" s="1"/>
  <c r="C2509" i="10" a="1"/>
  <c r="C2509" i="10" s="1"/>
  <c r="D2509" i="10" a="1"/>
  <c r="D2509" i="10" s="1"/>
  <c r="D571" i="1" l="1"/>
  <c r="A570" i="1"/>
  <c r="D1449" i="1"/>
  <c r="A1448" i="1"/>
  <c r="N2508" i="10"/>
  <c r="P2507" i="10"/>
  <c r="M2507" i="10" a="1"/>
  <c r="M2507" i="10" s="1"/>
  <c r="L2507" i="10" s="1"/>
  <c r="K2507" i="10" s="1"/>
  <c r="B2511" i="10"/>
  <c r="D2510" i="10" a="1"/>
  <c r="D2510" i="10" s="1"/>
  <c r="E2510" i="10" a="1"/>
  <c r="E2510" i="10" s="1"/>
  <c r="C2510" i="10" a="1"/>
  <c r="C2510" i="10" s="1"/>
  <c r="J2510" i="10"/>
  <c r="I2509" i="10"/>
  <c r="D572" i="1" l="1"/>
  <c r="A571" i="1"/>
  <c r="D1450" i="1"/>
  <c r="A1449" i="1"/>
  <c r="N2509" i="10"/>
  <c r="P2508" i="10"/>
  <c r="M2508" i="10" a="1"/>
  <c r="M2508" i="10" s="1"/>
  <c r="L2508" i="10" s="1"/>
  <c r="K2508" i="10" s="1"/>
  <c r="I2510" i="10"/>
  <c r="J2511" i="10"/>
  <c r="B2512" i="10"/>
  <c r="C2511" i="10" a="1"/>
  <c r="C2511" i="10" s="1"/>
  <c r="D2511" i="10" a="1"/>
  <c r="D2511" i="10" s="1"/>
  <c r="E2511" i="10" a="1"/>
  <c r="E2511" i="10" s="1"/>
  <c r="A572" i="1" l="1"/>
  <c r="D573" i="1"/>
  <c r="D1451" i="1"/>
  <c r="A1450" i="1"/>
  <c r="N2510" i="10"/>
  <c r="M2509" i="10" a="1"/>
  <c r="M2509" i="10" s="1"/>
  <c r="L2509" i="10" s="1"/>
  <c r="K2509" i="10" s="1"/>
  <c r="P2509" i="10"/>
  <c r="I2511" i="10"/>
  <c r="J2512" i="10"/>
  <c r="B2513" i="10"/>
  <c r="E2512" i="10" a="1"/>
  <c r="E2512" i="10" s="1"/>
  <c r="C2512" i="10" a="1"/>
  <c r="C2512" i="10" s="1"/>
  <c r="D2512" i="10" a="1"/>
  <c r="D2512" i="10" s="1"/>
  <c r="A573" i="1" l="1"/>
  <c r="D574" i="1"/>
  <c r="D1452" i="1"/>
  <c r="A1451" i="1"/>
  <c r="N2511" i="10"/>
  <c r="P2510" i="10"/>
  <c r="M2510" i="10" a="1"/>
  <c r="M2510" i="10" s="1"/>
  <c r="L2510" i="10" s="1"/>
  <c r="K2510" i="10" s="1"/>
  <c r="B2514" i="10"/>
  <c r="C2513" i="10" a="1"/>
  <c r="C2513" i="10" s="1"/>
  <c r="D2513" i="10" a="1"/>
  <c r="D2513" i="10" s="1"/>
  <c r="E2513" i="10" a="1"/>
  <c r="E2513" i="10" s="1"/>
  <c r="J2513" i="10"/>
  <c r="I2512" i="10"/>
  <c r="D575" i="1" l="1"/>
  <c r="A574" i="1"/>
  <c r="D1453" i="1"/>
  <c r="A1452" i="1"/>
  <c r="N2512" i="10"/>
  <c r="M2511" i="10" a="1"/>
  <c r="M2511" i="10" s="1"/>
  <c r="L2511" i="10" s="1"/>
  <c r="K2511" i="10" s="1"/>
  <c r="P2511" i="10"/>
  <c r="I2513" i="10"/>
  <c r="J2514" i="10"/>
  <c r="B2515" i="10"/>
  <c r="C2514" i="10" a="1"/>
  <c r="C2514" i="10" s="1"/>
  <c r="E2514" i="10" a="1"/>
  <c r="E2514" i="10" s="1"/>
  <c r="D2514" i="10" a="1"/>
  <c r="D2514" i="10" s="1"/>
  <c r="D576" i="1" l="1"/>
  <c r="A575" i="1"/>
  <c r="D1454" i="1"/>
  <c r="A1453" i="1"/>
  <c r="N2513" i="10"/>
  <c r="M2512" i="10" a="1"/>
  <c r="M2512" i="10" s="1"/>
  <c r="L2512" i="10" s="1"/>
  <c r="K2512" i="10" s="1"/>
  <c r="P2512" i="10"/>
  <c r="I2514" i="10"/>
  <c r="J2515" i="10"/>
  <c r="B2516" i="10"/>
  <c r="E2515" i="10" a="1"/>
  <c r="E2515" i="10" s="1"/>
  <c r="C2515" i="10" a="1"/>
  <c r="C2515" i="10" s="1"/>
  <c r="D2515" i="10" a="1"/>
  <c r="D2515" i="10" s="1"/>
  <c r="A576" i="1" l="1"/>
  <c r="D577" i="1"/>
  <c r="D1455" i="1"/>
  <c r="A1454" i="1"/>
  <c r="N2514" i="10"/>
  <c r="M2513" i="10" a="1"/>
  <c r="M2513" i="10" s="1"/>
  <c r="L2513" i="10" s="1"/>
  <c r="K2513" i="10" s="1"/>
  <c r="P2513" i="10"/>
  <c r="J2516" i="10"/>
  <c r="I2515" i="10"/>
  <c r="B2517" i="10"/>
  <c r="C2516" i="10" a="1"/>
  <c r="C2516" i="10" s="1"/>
  <c r="D2516" i="10" a="1"/>
  <c r="D2516" i="10" s="1"/>
  <c r="E2516" i="10" a="1"/>
  <c r="E2516" i="10" s="1"/>
  <c r="A577" i="1" l="1"/>
  <c r="D578" i="1"/>
  <c r="D1456" i="1"/>
  <c r="A1455" i="1"/>
  <c r="N2515" i="10"/>
  <c r="P2514" i="10"/>
  <c r="M2514" i="10" a="1"/>
  <c r="M2514" i="10" s="1"/>
  <c r="L2514" i="10" s="1"/>
  <c r="K2514" i="10" s="1"/>
  <c r="I2516" i="10"/>
  <c r="J2517" i="10"/>
  <c r="B2518" i="10"/>
  <c r="C2517" i="10" a="1"/>
  <c r="C2517" i="10" s="1"/>
  <c r="D2517" i="10" a="1"/>
  <c r="D2517" i="10" s="1"/>
  <c r="E2517" i="10" a="1"/>
  <c r="E2517" i="10" s="1"/>
  <c r="D579" i="1" l="1"/>
  <c r="A578" i="1"/>
  <c r="D1457" i="1"/>
  <c r="A1456" i="1"/>
  <c r="N2516" i="10"/>
  <c r="P2515" i="10"/>
  <c r="M2515" i="10" a="1"/>
  <c r="M2515" i="10" s="1"/>
  <c r="L2515" i="10" s="1"/>
  <c r="K2515" i="10" s="1"/>
  <c r="B2519" i="10"/>
  <c r="D2518" i="10" a="1"/>
  <c r="D2518" i="10" s="1"/>
  <c r="E2518" i="10" a="1"/>
  <c r="E2518" i="10" s="1"/>
  <c r="C2518" i="10" a="1"/>
  <c r="C2518" i="10" s="1"/>
  <c r="J2518" i="10"/>
  <c r="I2517" i="10"/>
  <c r="A579" i="1" l="1"/>
  <c r="D580" i="1"/>
  <c r="D1458" i="1"/>
  <c r="A1457" i="1"/>
  <c r="P2516" i="10"/>
  <c r="M2516" i="10" a="1"/>
  <c r="M2516" i="10" s="1"/>
  <c r="L2516" i="10" s="1"/>
  <c r="K2516" i="10" s="1"/>
  <c r="N2517" i="10"/>
  <c r="J2519" i="10"/>
  <c r="I2518" i="10"/>
  <c r="B2520" i="10"/>
  <c r="C2519" i="10" a="1"/>
  <c r="C2519" i="10" s="1"/>
  <c r="D2519" i="10" a="1"/>
  <c r="D2519" i="10" s="1"/>
  <c r="E2519" i="10" a="1"/>
  <c r="E2519" i="10" s="1"/>
  <c r="D581" i="1" l="1"/>
  <c r="A580" i="1"/>
  <c r="D1459" i="1"/>
  <c r="A1458" i="1"/>
  <c r="N2518" i="10"/>
  <c r="P2517" i="10"/>
  <c r="M2517" i="10" a="1"/>
  <c r="M2517" i="10" s="1"/>
  <c r="L2517" i="10" s="1"/>
  <c r="K2517" i="10" s="1"/>
  <c r="I2519" i="10"/>
  <c r="J2520" i="10"/>
  <c r="B2521" i="10"/>
  <c r="E2520" i="10" a="1"/>
  <c r="E2520" i="10" s="1"/>
  <c r="D2520" i="10" a="1"/>
  <c r="D2520" i="10" s="1"/>
  <c r="C2520" i="10" a="1"/>
  <c r="C2520" i="10" s="1"/>
  <c r="A581" i="1" l="1"/>
  <c r="D582" i="1"/>
  <c r="D1460" i="1"/>
  <c r="A1459" i="1"/>
  <c r="N2519" i="10"/>
  <c r="P2518" i="10"/>
  <c r="M2518" i="10" a="1"/>
  <c r="M2518" i="10" s="1"/>
  <c r="L2518" i="10" s="1"/>
  <c r="K2518" i="10" s="1"/>
  <c r="B2522" i="10"/>
  <c r="D2521" i="10" a="1"/>
  <c r="D2521" i="10" s="1"/>
  <c r="E2521" i="10" a="1"/>
  <c r="E2521" i="10" s="1"/>
  <c r="C2521" i="10" a="1"/>
  <c r="C2521" i="10" s="1"/>
  <c r="J2521" i="10"/>
  <c r="I2520" i="10"/>
  <c r="D583" i="1" l="1"/>
  <c r="A582" i="1"/>
  <c r="D1461" i="1"/>
  <c r="A1460" i="1"/>
  <c r="M2519" i="10" a="1"/>
  <c r="M2519" i="10" s="1"/>
  <c r="L2519" i="10" s="1"/>
  <c r="K2519" i="10" s="1"/>
  <c r="P2519" i="10"/>
  <c r="N2520" i="10"/>
  <c r="I2521" i="10"/>
  <c r="J2522" i="10"/>
  <c r="B2523" i="10"/>
  <c r="C2522" i="10" a="1"/>
  <c r="C2522" i="10" s="1"/>
  <c r="E2522" i="10" a="1"/>
  <c r="E2522" i="10" s="1"/>
  <c r="D2522" i="10" a="1"/>
  <c r="D2522" i="10" s="1"/>
  <c r="A583" i="1" l="1"/>
  <c r="D584" i="1"/>
  <c r="D1462" i="1"/>
  <c r="A1461" i="1"/>
  <c r="N2521" i="10"/>
  <c r="M2520" i="10" a="1"/>
  <c r="M2520" i="10" s="1"/>
  <c r="L2520" i="10" s="1"/>
  <c r="K2520" i="10" s="1"/>
  <c r="P2520" i="10"/>
  <c r="B2524" i="10"/>
  <c r="E2523" i="10" a="1"/>
  <c r="E2523" i="10" s="1"/>
  <c r="C2523" i="10" a="1"/>
  <c r="C2523" i="10" s="1"/>
  <c r="D2523" i="10" a="1"/>
  <c r="D2523" i="10" s="1"/>
  <c r="I2522" i="10"/>
  <c r="J2523" i="10"/>
  <c r="D585" i="1" l="1"/>
  <c r="A584" i="1"/>
  <c r="D1463" i="1"/>
  <c r="A1462" i="1"/>
  <c r="N2522" i="10"/>
  <c r="M2521" i="10" a="1"/>
  <c r="M2521" i="10" s="1"/>
  <c r="L2521" i="10" s="1"/>
  <c r="K2521" i="10" s="1"/>
  <c r="P2521" i="10"/>
  <c r="J2524" i="10"/>
  <c r="I2523" i="10"/>
  <c r="B2525" i="10"/>
  <c r="C2524" i="10" a="1"/>
  <c r="C2524" i="10" s="1"/>
  <c r="D2524" i="10" a="1"/>
  <c r="D2524" i="10" s="1"/>
  <c r="E2524" i="10" a="1"/>
  <c r="E2524" i="10" s="1"/>
  <c r="A585" i="1" l="1"/>
  <c r="D586" i="1"/>
  <c r="D1464" i="1"/>
  <c r="A1463" i="1"/>
  <c r="N2523" i="10"/>
  <c r="P2522" i="10"/>
  <c r="M2522" i="10" a="1"/>
  <c r="M2522" i="10" s="1"/>
  <c r="L2522" i="10" s="1"/>
  <c r="K2522" i="10" s="1"/>
  <c r="B2526" i="10"/>
  <c r="C2525" i="10" a="1"/>
  <c r="C2525" i="10" s="1"/>
  <c r="D2525" i="10" a="1"/>
  <c r="D2525" i="10" s="1"/>
  <c r="E2525" i="10" a="1"/>
  <c r="E2525" i="10" s="1"/>
  <c r="I2524" i="10"/>
  <c r="J2525" i="10"/>
  <c r="D587" i="1" l="1"/>
  <c r="A586" i="1"/>
  <c r="D1465" i="1"/>
  <c r="A1464" i="1"/>
  <c r="P2523" i="10"/>
  <c r="M2523" i="10" a="1"/>
  <c r="M2523" i="10" s="1"/>
  <c r="L2523" i="10" s="1"/>
  <c r="K2523" i="10" s="1"/>
  <c r="N2524" i="10"/>
  <c r="J2526" i="10"/>
  <c r="I2525" i="10"/>
  <c r="B2527" i="10"/>
  <c r="D2526" i="10" a="1"/>
  <c r="D2526" i="10" s="1"/>
  <c r="E2526" i="10" a="1"/>
  <c r="E2526" i="10" s="1"/>
  <c r="C2526" i="10" a="1"/>
  <c r="C2526" i="10" s="1"/>
  <c r="A587" i="1" l="1"/>
  <c r="D588" i="1"/>
  <c r="D1466" i="1"/>
  <c r="A1465" i="1"/>
  <c r="P2524" i="10"/>
  <c r="M2524" i="10" a="1"/>
  <c r="M2524" i="10" s="1"/>
  <c r="L2524" i="10" s="1"/>
  <c r="K2524" i="10" s="1"/>
  <c r="N2525" i="10"/>
  <c r="B2528" i="10"/>
  <c r="C2527" i="10" a="1"/>
  <c r="C2527" i="10" s="1"/>
  <c r="D2527" i="10" a="1"/>
  <c r="D2527" i="10" s="1"/>
  <c r="E2527" i="10" a="1"/>
  <c r="E2527" i="10" s="1"/>
  <c r="J2527" i="10"/>
  <c r="I2526" i="10"/>
  <c r="D589" i="1" l="1"/>
  <c r="A588" i="1"/>
  <c r="D1467" i="1"/>
  <c r="A1466" i="1"/>
  <c r="N2526" i="10"/>
  <c r="M2525" i="10" a="1"/>
  <c r="M2525" i="10" s="1"/>
  <c r="L2525" i="10" s="1"/>
  <c r="K2525" i="10" s="1"/>
  <c r="P2525" i="10"/>
  <c r="I2527" i="10"/>
  <c r="J2528" i="10"/>
  <c r="B2529" i="10"/>
  <c r="E2528" i="10" a="1"/>
  <c r="E2528" i="10" s="1"/>
  <c r="D2528" i="10" a="1"/>
  <c r="D2528" i="10" s="1"/>
  <c r="C2528" i="10" a="1"/>
  <c r="C2528" i="10" s="1"/>
  <c r="A589" i="1" l="1"/>
  <c r="D590" i="1"/>
  <c r="D1468" i="1"/>
  <c r="A1467" i="1"/>
  <c r="N2527" i="10"/>
  <c r="P2526" i="10"/>
  <c r="M2526" i="10" a="1"/>
  <c r="M2526" i="10" s="1"/>
  <c r="L2526" i="10" s="1"/>
  <c r="K2526" i="10" s="1"/>
  <c r="B2530" i="10"/>
  <c r="D2529" i="10" a="1"/>
  <c r="D2529" i="10" s="1"/>
  <c r="E2529" i="10" a="1"/>
  <c r="E2529" i="10" s="1"/>
  <c r="C2529" i="10" a="1"/>
  <c r="C2529" i="10" s="1"/>
  <c r="J2529" i="10"/>
  <c r="I2528" i="10"/>
  <c r="D591" i="1" l="1"/>
  <c r="A590" i="1"/>
  <c r="D1469" i="1"/>
  <c r="A1468" i="1"/>
  <c r="N2528" i="10"/>
  <c r="M2527" i="10" a="1"/>
  <c r="M2527" i="10" s="1"/>
  <c r="L2527" i="10" s="1"/>
  <c r="K2527" i="10" s="1"/>
  <c r="P2527" i="10"/>
  <c r="I2529" i="10"/>
  <c r="J2530" i="10"/>
  <c r="B2531" i="10"/>
  <c r="C2530" i="10" a="1"/>
  <c r="C2530" i="10" s="1"/>
  <c r="E2530" i="10" a="1"/>
  <c r="E2530" i="10" s="1"/>
  <c r="D2530" i="10" a="1"/>
  <c r="D2530" i="10" s="1"/>
  <c r="A591" i="1" l="1"/>
  <c r="D592" i="1"/>
  <c r="D1470" i="1"/>
  <c r="A1469" i="1"/>
  <c r="M2528" i="10" a="1"/>
  <c r="M2528" i="10" s="1"/>
  <c r="L2528" i="10" s="1"/>
  <c r="K2528" i="10" s="1"/>
  <c r="P2528" i="10"/>
  <c r="N2529" i="10"/>
  <c r="B2532" i="10"/>
  <c r="E2531" i="10" a="1"/>
  <c r="E2531" i="10" s="1"/>
  <c r="C2531" i="10" a="1"/>
  <c r="C2531" i="10" s="1"/>
  <c r="D2531" i="10" a="1"/>
  <c r="D2531" i="10" s="1"/>
  <c r="I2530" i="10"/>
  <c r="J2531" i="10"/>
  <c r="D593" i="1" l="1"/>
  <c r="A592" i="1"/>
  <c r="D1471" i="1"/>
  <c r="A1470" i="1"/>
  <c r="N2530" i="10"/>
  <c r="P2529" i="10"/>
  <c r="M2529" i="10" a="1"/>
  <c r="M2529" i="10" s="1"/>
  <c r="L2529" i="10" s="1"/>
  <c r="K2529" i="10" s="1"/>
  <c r="J2532" i="10"/>
  <c r="I2531" i="10"/>
  <c r="B2533" i="10"/>
  <c r="C2532" i="10" a="1"/>
  <c r="C2532" i="10" s="1"/>
  <c r="D2532" i="10" a="1"/>
  <c r="D2532" i="10" s="1"/>
  <c r="E2532" i="10" a="1"/>
  <c r="E2532" i="10" s="1"/>
  <c r="A593" i="1" l="1"/>
  <c r="D594" i="1"/>
  <c r="D1472" i="1"/>
  <c r="A1472" i="1" s="1"/>
  <c r="A1471" i="1"/>
  <c r="P2530" i="10"/>
  <c r="M2530" i="10" a="1"/>
  <c r="M2530" i="10" s="1"/>
  <c r="L2530" i="10" s="1"/>
  <c r="K2530" i="10" s="1"/>
  <c r="N2531" i="10"/>
  <c r="I2532" i="10"/>
  <c r="J2533" i="10"/>
  <c r="B2534" i="10"/>
  <c r="C2533" i="10" a="1"/>
  <c r="C2533" i="10" s="1"/>
  <c r="D2533" i="10" a="1"/>
  <c r="D2533" i="10" s="1"/>
  <c r="E2533" i="10" a="1"/>
  <c r="E2533" i="10" s="1"/>
  <c r="D595" i="1" l="1"/>
  <c r="A594" i="1"/>
  <c r="N2532" i="10"/>
  <c r="P2531" i="10"/>
  <c r="M2531" i="10" a="1"/>
  <c r="M2531" i="10" s="1"/>
  <c r="L2531" i="10" s="1"/>
  <c r="K2531" i="10" s="1"/>
  <c r="J2534" i="10"/>
  <c r="I2533" i="10"/>
  <c r="B2535" i="10"/>
  <c r="D2534" i="10" a="1"/>
  <c r="D2534" i="10" s="1"/>
  <c r="E2534" i="10" a="1"/>
  <c r="E2534" i="10" s="1"/>
  <c r="C2534" i="10" a="1"/>
  <c r="C2534" i="10" s="1"/>
  <c r="A595" i="1" l="1"/>
  <c r="D596" i="1"/>
  <c r="N2533" i="10"/>
  <c r="P2532" i="10"/>
  <c r="M2532" i="10" a="1"/>
  <c r="M2532" i="10" s="1"/>
  <c r="L2532" i="10" s="1"/>
  <c r="K2532" i="10" s="1"/>
  <c r="B2536" i="10"/>
  <c r="C2535" i="10" a="1"/>
  <c r="C2535" i="10" s="1"/>
  <c r="D2535" i="10" a="1"/>
  <c r="D2535" i="10" s="1"/>
  <c r="E2535" i="10" a="1"/>
  <c r="E2535" i="10" s="1"/>
  <c r="J2535" i="10"/>
  <c r="I2534" i="10"/>
  <c r="D597" i="1" l="1"/>
  <c r="A596" i="1"/>
  <c r="N2534" i="10"/>
  <c r="P2533" i="10"/>
  <c r="M2533" i="10" a="1"/>
  <c r="M2533" i="10" s="1"/>
  <c r="L2533" i="10" s="1"/>
  <c r="K2533" i="10" s="1"/>
  <c r="J2536" i="10"/>
  <c r="I2535" i="10"/>
  <c r="B2537" i="10"/>
  <c r="E2536" i="10" a="1"/>
  <c r="E2536" i="10" s="1"/>
  <c r="D2536" i="10" a="1"/>
  <c r="D2536" i="10" s="1"/>
  <c r="C2536" i="10" a="1"/>
  <c r="C2536" i="10" s="1"/>
  <c r="A597" i="1" l="1"/>
  <c r="D598" i="1"/>
  <c r="N2535" i="10"/>
  <c r="P2534" i="10"/>
  <c r="M2534" i="10" a="1"/>
  <c r="M2534" i="10" s="1"/>
  <c r="L2534" i="10" s="1"/>
  <c r="K2534" i="10" s="1"/>
  <c r="J2537" i="10"/>
  <c r="I2536" i="10"/>
  <c r="B2538" i="10"/>
  <c r="D2537" i="10" a="1"/>
  <c r="D2537" i="10" s="1"/>
  <c r="E2537" i="10" a="1"/>
  <c r="E2537" i="10" s="1"/>
  <c r="C2537" i="10" a="1"/>
  <c r="C2537" i="10" s="1"/>
  <c r="D599" i="1" l="1"/>
  <c r="A598" i="1"/>
  <c r="N2536" i="10"/>
  <c r="P2535" i="10"/>
  <c r="M2535" i="10" a="1"/>
  <c r="M2535" i="10" s="1"/>
  <c r="L2535" i="10" s="1"/>
  <c r="K2535" i="10" s="1"/>
  <c r="I2537" i="10"/>
  <c r="J2538" i="10"/>
  <c r="B2539" i="10"/>
  <c r="E2538" i="10" a="1"/>
  <c r="E2538" i="10" s="1"/>
  <c r="C2538" i="10" a="1"/>
  <c r="C2538" i="10" s="1"/>
  <c r="D2538" i="10" a="1"/>
  <c r="D2538" i="10" s="1"/>
  <c r="A599" i="1" l="1"/>
  <c r="D600" i="1"/>
  <c r="N2537" i="10"/>
  <c r="M2536" i="10" a="1"/>
  <c r="M2536" i="10" s="1"/>
  <c r="L2536" i="10" s="1"/>
  <c r="K2536" i="10" s="1"/>
  <c r="P2536" i="10"/>
  <c r="I2538" i="10"/>
  <c r="J2539" i="10"/>
  <c r="B2540" i="10"/>
  <c r="E2539" i="10" a="1"/>
  <c r="E2539" i="10" s="1"/>
  <c r="C2539" i="10" a="1"/>
  <c r="C2539" i="10" s="1"/>
  <c r="D2539" i="10" a="1"/>
  <c r="D2539" i="10" s="1"/>
  <c r="D601" i="1" l="1"/>
  <c r="A600" i="1"/>
  <c r="N2538" i="10"/>
  <c r="M2537" i="10" a="1"/>
  <c r="M2537" i="10" s="1"/>
  <c r="L2537" i="10" s="1"/>
  <c r="K2537" i="10" s="1"/>
  <c r="P2537" i="10"/>
  <c r="B2541" i="10"/>
  <c r="C2540" i="10" a="1"/>
  <c r="C2540" i="10" s="1"/>
  <c r="D2540" i="10" a="1"/>
  <c r="D2540" i="10" s="1"/>
  <c r="E2540" i="10" a="1"/>
  <c r="E2540" i="10" s="1"/>
  <c r="I2539" i="10"/>
  <c r="J2540" i="10"/>
  <c r="A601" i="1" l="1"/>
  <c r="D602" i="1"/>
  <c r="P2538" i="10"/>
  <c r="M2538" i="10" a="1"/>
  <c r="M2538" i="10" s="1"/>
  <c r="L2538" i="10" s="1"/>
  <c r="K2538" i="10" s="1"/>
  <c r="N2539" i="10"/>
  <c r="I2540" i="10"/>
  <c r="J2541" i="10"/>
  <c r="B2542" i="10"/>
  <c r="C2541" i="10" a="1"/>
  <c r="C2541" i="10" s="1"/>
  <c r="D2541" i="10" a="1"/>
  <c r="D2541" i="10" s="1"/>
  <c r="E2541" i="10" a="1"/>
  <c r="E2541" i="10" s="1"/>
  <c r="D603" i="1" l="1"/>
  <c r="A602" i="1"/>
  <c r="N2540" i="10"/>
  <c r="P2539" i="10"/>
  <c r="M2539" i="10" a="1"/>
  <c r="M2539" i="10" s="1"/>
  <c r="L2539" i="10" s="1"/>
  <c r="K2539" i="10" s="1"/>
  <c r="J2542" i="10"/>
  <c r="I2541" i="10"/>
  <c r="B2543" i="10"/>
  <c r="D2542" i="10" a="1"/>
  <c r="D2542" i="10" s="1"/>
  <c r="C2542" i="10" a="1"/>
  <c r="C2542" i="10" s="1"/>
  <c r="E2542" i="10" a="1"/>
  <c r="E2542" i="10" s="1"/>
  <c r="A603" i="1" l="1"/>
  <c r="D604" i="1"/>
  <c r="N2541" i="10"/>
  <c r="P2540" i="10"/>
  <c r="M2540" i="10" a="1"/>
  <c r="M2540" i="10" s="1"/>
  <c r="L2540" i="10" s="1"/>
  <c r="K2540" i="10" s="1"/>
  <c r="J2543" i="10"/>
  <c r="I2542" i="10"/>
  <c r="B2544" i="10"/>
  <c r="C2543" i="10" a="1"/>
  <c r="C2543" i="10" s="1"/>
  <c r="D2543" i="10" a="1"/>
  <c r="D2543" i="10" s="1"/>
  <c r="E2543" i="10" a="1"/>
  <c r="E2543" i="10" s="1"/>
  <c r="D605" i="1" l="1"/>
  <c r="A604" i="1"/>
  <c r="N2542" i="10"/>
  <c r="P2541" i="10"/>
  <c r="M2541" i="10" a="1"/>
  <c r="M2541" i="10" s="1"/>
  <c r="L2541" i="10" s="1"/>
  <c r="K2541" i="10" s="1"/>
  <c r="J2544" i="10"/>
  <c r="I2543" i="10"/>
  <c r="B2545" i="10"/>
  <c r="D2544" i="10" a="1"/>
  <c r="D2544" i="10" s="1"/>
  <c r="C2544" i="10" a="1"/>
  <c r="C2544" i="10" s="1"/>
  <c r="E2544" i="10" a="1"/>
  <c r="E2544" i="10" s="1"/>
  <c r="A605" i="1" l="1"/>
  <c r="D606" i="1"/>
  <c r="N2543" i="10"/>
  <c r="P2542" i="10"/>
  <c r="M2542" i="10" a="1"/>
  <c r="M2542" i="10" s="1"/>
  <c r="L2542" i="10" s="1"/>
  <c r="K2542" i="10" s="1"/>
  <c r="B2546" i="10"/>
  <c r="C2545" i="10" a="1"/>
  <c r="C2545" i="10" s="1"/>
  <c r="D2545" i="10" a="1"/>
  <c r="D2545" i="10" s="1"/>
  <c r="E2545" i="10" a="1"/>
  <c r="E2545" i="10" s="1"/>
  <c r="I2544" i="10"/>
  <c r="J2545" i="10"/>
  <c r="D607" i="1" l="1"/>
  <c r="A606" i="1"/>
  <c r="P2543" i="10"/>
  <c r="M2543" i="10" a="1"/>
  <c r="M2543" i="10" s="1"/>
  <c r="L2543" i="10" s="1"/>
  <c r="K2543" i="10" s="1"/>
  <c r="N2544" i="10"/>
  <c r="I2545" i="10"/>
  <c r="J2546" i="10"/>
  <c r="B2547" i="10"/>
  <c r="E2546" i="10" a="1"/>
  <c r="E2546" i="10" s="1"/>
  <c r="C2546" i="10" a="1"/>
  <c r="C2546" i="10" s="1"/>
  <c r="D2546" i="10" a="1"/>
  <c r="D2546" i="10" s="1"/>
  <c r="A607" i="1" l="1"/>
  <c r="D608" i="1"/>
  <c r="P2544" i="10"/>
  <c r="M2544" i="10" a="1"/>
  <c r="M2544" i="10" s="1"/>
  <c r="L2544" i="10" s="1"/>
  <c r="K2544" i="10" s="1"/>
  <c r="N2545" i="10"/>
  <c r="B2548" i="10"/>
  <c r="D2547" i="10" a="1"/>
  <c r="D2547" i="10" s="1"/>
  <c r="E2547" i="10" a="1"/>
  <c r="E2547" i="10" s="1"/>
  <c r="C2547" i="10" a="1"/>
  <c r="C2547" i="10" s="1"/>
  <c r="J2547" i="10"/>
  <c r="I2546" i="10"/>
  <c r="A608" i="1" l="1"/>
  <c r="D609" i="1"/>
  <c r="P2545" i="10"/>
  <c r="M2545" i="10" a="1"/>
  <c r="M2545" i="10" s="1"/>
  <c r="L2545" i="10" s="1"/>
  <c r="K2545" i="10" s="1"/>
  <c r="N2546" i="10"/>
  <c r="I2547" i="10"/>
  <c r="J2548" i="10"/>
  <c r="B2549" i="10"/>
  <c r="C2548" i="10" a="1"/>
  <c r="C2548" i="10" s="1"/>
  <c r="D2548" i="10" a="1"/>
  <c r="D2548" i="10" s="1"/>
  <c r="E2548" i="10" a="1"/>
  <c r="E2548" i="10" s="1"/>
  <c r="D610" i="1" l="1"/>
  <c r="A609" i="1"/>
  <c r="N2547" i="10"/>
  <c r="P2546" i="10"/>
  <c r="M2546" i="10" a="1"/>
  <c r="M2546" i="10" s="1"/>
  <c r="L2546" i="10" s="1"/>
  <c r="K2546" i="10" s="1"/>
  <c r="B2550" i="10"/>
  <c r="E2549" i="10" a="1"/>
  <c r="E2549" i="10" s="1"/>
  <c r="C2549" i="10" a="1"/>
  <c r="C2549" i="10" s="1"/>
  <c r="D2549" i="10" a="1"/>
  <c r="D2549" i="10" s="1"/>
  <c r="I2548" i="10"/>
  <c r="J2549" i="10"/>
  <c r="A610" i="1" l="1"/>
  <c r="D611" i="1"/>
  <c r="N2548" i="10"/>
  <c r="M2547" i="10" a="1"/>
  <c r="M2547" i="10" s="1"/>
  <c r="L2547" i="10" s="1"/>
  <c r="K2547" i="10" s="1"/>
  <c r="P2547" i="10"/>
  <c r="J2550" i="10"/>
  <c r="I2549" i="10"/>
  <c r="B2551" i="10"/>
  <c r="C2550" i="10" a="1"/>
  <c r="C2550" i="10" s="1"/>
  <c r="D2550" i="10" a="1"/>
  <c r="D2550" i="10" s="1"/>
  <c r="E2550" i="10" a="1"/>
  <c r="E2550" i="10" s="1"/>
  <c r="A611" i="1" l="1"/>
  <c r="D612" i="1"/>
  <c r="N2549" i="10"/>
  <c r="P2548" i="10"/>
  <c r="M2548" i="10" a="1"/>
  <c r="M2548" i="10" s="1"/>
  <c r="L2548" i="10" s="1"/>
  <c r="K2548" i="10" s="1"/>
  <c r="B2552" i="10"/>
  <c r="C2551" i="10" a="1"/>
  <c r="C2551" i="10" s="1"/>
  <c r="D2551" i="10" a="1"/>
  <c r="D2551" i="10" s="1"/>
  <c r="E2551" i="10" a="1"/>
  <c r="E2551" i="10" s="1"/>
  <c r="I2550" i="10"/>
  <c r="J2551" i="10"/>
  <c r="D613" i="1" l="1"/>
  <c r="A612" i="1"/>
  <c r="P2549" i="10"/>
  <c r="M2549" i="10" a="1"/>
  <c r="M2549" i="10" s="1"/>
  <c r="L2549" i="10" s="1"/>
  <c r="K2549" i="10" s="1"/>
  <c r="N2550" i="10"/>
  <c r="J2552" i="10"/>
  <c r="I2551" i="10"/>
  <c r="B2553" i="10"/>
  <c r="D2552" i="10" a="1"/>
  <c r="D2552" i="10" s="1"/>
  <c r="E2552" i="10" a="1"/>
  <c r="E2552" i="10" s="1"/>
  <c r="C2552" i="10" a="1"/>
  <c r="C2552" i="10" s="1"/>
  <c r="A613" i="1" l="1"/>
  <c r="D614" i="1"/>
  <c r="N2551" i="10"/>
  <c r="P2550" i="10"/>
  <c r="M2550" i="10" a="1"/>
  <c r="M2550" i="10" s="1"/>
  <c r="L2550" i="10" s="1"/>
  <c r="K2550" i="10" s="1"/>
  <c r="J2553" i="10"/>
  <c r="I2552" i="10"/>
  <c r="B2554" i="10"/>
  <c r="C2553" i="10" a="1"/>
  <c r="C2553" i="10" s="1"/>
  <c r="D2553" i="10" a="1"/>
  <c r="D2553" i="10" s="1"/>
  <c r="E2553" i="10" a="1"/>
  <c r="E2553" i="10" s="1"/>
  <c r="D615" i="1" l="1"/>
  <c r="A614" i="1"/>
  <c r="N2552" i="10"/>
  <c r="M2551" i="10" a="1"/>
  <c r="M2551" i="10" s="1"/>
  <c r="L2551" i="10" s="1"/>
  <c r="K2551" i="10" s="1"/>
  <c r="P2551" i="10"/>
  <c r="I2553" i="10"/>
  <c r="J2554" i="10"/>
  <c r="B2555" i="10"/>
  <c r="E2554" i="10" a="1"/>
  <c r="E2554" i="10" s="1"/>
  <c r="C2554" i="10" a="1"/>
  <c r="C2554" i="10" s="1"/>
  <c r="D2554" i="10" a="1"/>
  <c r="D2554" i="10" s="1"/>
  <c r="D616" i="1" l="1"/>
  <c r="A615" i="1"/>
  <c r="N2553" i="10"/>
  <c r="M2552" i="10" a="1"/>
  <c r="M2552" i="10" s="1"/>
  <c r="L2552" i="10" s="1"/>
  <c r="K2552" i="10" s="1"/>
  <c r="P2552" i="10"/>
  <c r="B2556" i="10"/>
  <c r="D2555" i="10" a="1"/>
  <c r="D2555" i="10" s="1"/>
  <c r="E2555" i="10" a="1"/>
  <c r="E2555" i="10" s="1"/>
  <c r="C2555" i="10" a="1"/>
  <c r="C2555" i="10" s="1"/>
  <c r="J2555" i="10"/>
  <c r="I2554" i="10"/>
  <c r="A616" i="1" l="1"/>
  <c r="D617" i="1"/>
  <c r="N2554" i="10"/>
  <c r="P2553" i="10"/>
  <c r="M2553" i="10" a="1"/>
  <c r="M2553" i="10" s="1"/>
  <c r="L2553" i="10" s="1"/>
  <c r="K2553" i="10" s="1"/>
  <c r="I2555" i="10"/>
  <c r="J2556" i="10"/>
  <c r="B2557" i="10"/>
  <c r="C2556" i="10" a="1"/>
  <c r="C2556" i="10" s="1"/>
  <c r="D2556" i="10" a="1"/>
  <c r="D2556" i="10" s="1"/>
  <c r="E2556" i="10" a="1"/>
  <c r="E2556" i="10" s="1"/>
  <c r="A617" i="1" l="1"/>
  <c r="D618" i="1"/>
  <c r="N2555" i="10"/>
  <c r="P2554" i="10"/>
  <c r="M2554" i="10" a="1"/>
  <c r="M2554" i="10" s="1"/>
  <c r="L2554" i="10" s="1"/>
  <c r="K2554" i="10" s="1"/>
  <c r="I2556" i="10"/>
  <c r="J2557" i="10"/>
  <c r="B2558" i="10"/>
  <c r="E2557" i="10" a="1"/>
  <c r="E2557" i="10" s="1"/>
  <c r="C2557" i="10" a="1"/>
  <c r="C2557" i="10" s="1"/>
  <c r="D2557" i="10" a="1"/>
  <c r="D2557" i="10" s="1"/>
  <c r="D619" i="1" l="1"/>
  <c r="A618" i="1"/>
  <c r="N2556" i="10"/>
  <c r="M2555" i="10" a="1"/>
  <c r="M2555" i="10" s="1"/>
  <c r="L2555" i="10" s="1"/>
  <c r="K2555" i="10" s="1"/>
  <c r="P2555" i="10"/>
  <c r="J2558" i="10"/>
  <c r="I2557" i="10"/>
  <c r="B2559" i="10"/>
  <c r="C2558" i="10" a="1"/>
  <c r="C2558" i="10" s="1"/>
  <c r="D2558" i="10" a="1"/>
  <c r="D2558" i="10" s="1"/>
  <c r="E2558" i="10" a="1"/>
  <c r="E2558" i="10" s="1"/>
  <c r="D620" i="1" l="1"/>
  <c r="A619" i="1"/>
  <c r="N2557" i="10"/>
  <c r="M2556" i="10" a="1"/>
  <c r="M2556" i="10" s="1"/>
  <c r="L2556" i="10" s="1"/>
  <c r="K2556" i="10" s="1"/>
  <c r="P2556" i="10"/>
  <c r="B2560" i="10"/>
  <c r="C2559" i="10" a="1"/>
  <c r="C2559" i="10" s="1"/>
  <c r="D2559" i="10" a="1"/>
  <c r="D2559" i="10" s="1"/>
  <c r="E2559" i="10" a="1"/>
  <c r="E2559" i="10" s="1"/>
  <c r="I2558" i="10"/>
  <c r="J2559" i="10"/>
  <c r="A620" i="1" l="1"/>
  <c r="D621" i="1"/>
  <c r="P2557" i="10"/>
  <c r="M2557" i="10" a="1"/>
  <c r="M2557" i="10" s="1"/>
  <c r="L2557" i="10" s="1"/>
  <c r="K2557" i="10" s="1"/>
  <c r="N2558" i="10"/>
  <c r="J2560" i="10"/>
  <c r="I2559" i="10"/>
  <c r="B2561" i="10"/>
  <c r="D2560" i="10" a="1"/>
  <c r="D2560" i="10" s="1"/>
  <c r="E2560" i="10" a="1"/>
  <c r="E2560" i="10" s="1"/>
  <c r="C2560" i="10" a="1"/>
  <c r="C2560" i="10" s="1"/>
  <c r="D622" i="1" l="1"/>
  <c r="A621" i="1"/>
  <c r="N2559" i="10"/>
  <c r="P2558" i="10"/>
  <c r="M2558" i="10" a="1"/>
  <c r="M2558" i="10" s="1"/>
  <c r="L2558" i="10" s="1"/>
  <c r="K2558" i="10" s="1"/>
  <c r="J2561" i="10"/>
  <c r="I2560" i="10"/>
  <c r="B2562" i="10"/>
  <c r="C2561" i="10" a="1"/>
  <c r="C2561" i="10" s="1"/>
  <c r="D2561" i="10" a="1"/>
  <c r="D2561" i="10" s="1"/>
  <c r="E2561" i="10" a="1"/>
  <c r="E2561" i="10" s="1"/>
  <c r="A622" i="1" l="1"/>
  <c r="D623" i="1"/>
  <c r="N2560" i="10"/>
  <c r="P2559" i="10"/>
  <c r="M2559" i="10" a="1"/>
  <c r="M2559" i="10" s="1"/>
  <c r="L2559" i="10" s="1"/>
  <c r="K2559" i="10" s="1"/>
  <c r="I2561" i="10"/>
  <c r="J2562" i="10"/>
  <c r="B2563" i="10"/>
  <c r="E2562" i="10" a="1"/>
  <c r="E2562" i="10" s="1"/>
  <c r="C2562" i="10" a="1"/>
  <c r="C2562" i="10" s="1"/>
  <c r="D2562" i="10" a="1"/>
  <c r="D2562" i="10" s="1"/>
  <c r="D624" i="1" l="1"/>
  <c r="A623" i="1"/>
  <c r="N2561" i="10"/>
  <c r="M2560" i="10" a="1"/>
  <c r="M2560" i="10" s="1"/>
  <c r="L2560" i="10" s="1"/>
  <c r="K2560" i="10" s="1"/>
  <c r="P2560" i="10"/>
  <c r="J2563" i="10"/>
  <c r="I2562" i="10"/>
  <c r="B2564" i="10"/>
  <c r="D2563" i="10" a="1"/>
  <c r="D2563" i="10" s="1"/>
  <c r="E2563" i="10" a="1"/>
  <c r="E2563" i="10" s="1"/>
  <c r="C2563" i="10" a="1"/>
  <c r="C2563" i="10" s="1"/>
  <c r="D625" i="1" l="1"/>
  <c r="A624" i="1"/>
  <c r="N2562" i="10"/>
  <c r="P2561" i="10"/>
  <c r="M2561" i="10" a="1"/>
  <c r="M2561" i="10" s="1"/>
  <c r="L2561" i="10" s="1"/>
  <c r="K2561" i="10" s="1"/>
  <c r="I2563" i="10"/>
  <c r="J2564" i="10"/>
  <c r="B2565" i="10"/>
  <c r="C2564" i="10" a="1"/>
  <c r="C2564" i="10" s="1"/>
  <c r="D2564" i="10" a="1"/>
  <c r="D2564" i="10" s="1"/>
  <c r="E2564" i="10" a="1"/>
  <c r="E2564" i="10" s="1"/>
  <c r="A625" i="1" l="1"/>
  <c r="D626" i="1"/>
  <c r="N2563" i="10"/>
  <c r="P2562" i="10"/>
  <c r="M2562" i="10" a="1"/>
  <c r="M2562" i="10" s="1"/>
  <c r="L2562" i="10" s="1"/>
  <c r="K2562" i="10" s="1"/>
  <c r="I2564" i="10"/>
  <c r="J2565" i="10"/>
  <c r="B2566" i="10"/>
  <c r="E2565" i="10" a="1"/>
  <c r="E2565" i="10" s="1"/>
  <c r="C2565" i="10" a="1"/>
  <c r="C2565" i="10" s="1"/>
  <c r="D2565" i="10" a="1"/>
  <c r="D2565" i="10" s="1"/>
  <c r="D627" i="1" l="1"/>
  <c r="A626" i="1"/>
  <c r="N2564" i="10"/>
  <c r="M2563" i="10" a="1"/>
  <c r="M2563" i="10" s="1"/>
  <c r="L2563" i="10" s="1"/>
  <c r="K2563" i="10" s="1"/>
  <c r="P2563" i="10"/>
  <c r="B2567" i="10"/>
  <c r="C2566" i="10" a="1"/>
  <c r="C2566" i="10" s="1"/>
  <c r="D2566" i="10" a="1"/>
  <c r="D2566" i="10" s="1"/>
  <c r="E2566" i="10" a="1"/>
  <c r="E2566" i="10" s="1"/>
  <c r="J2566" i="10"/>
  <c r="I2565" i="10"/>
  <c r="A627" i="1" l="1"/>
  <c r="D628" i="1"/>
  <c r="N2565" i="10"/>
  <c r="M2564" i="10" a="1"/>
  <c r="M2564" i="10" s="1"/>
  <c r="L2564" i="10" s="1"/>
  <c r="K2564" i="10" s="1"/>
  <c r="P2564" i="10"/>
  <c r="I2566" i="10"/>
  <c r="J2567" i="10"/>
  <c r="B2568" i="10"/>
  <c r="C2567" i="10" a="1"/>
  <c r="C2567" i="10" s="1"/>
  <c r="D2567" i="10" a="1"/>
  <c r="D2567" i="10" s="1"/>
  <c r="E2567" i="10" a="1"/>
  <c r="E2567" i="10" s="1"/>
  <c r="A628" i="1" l="1"/>
  <c r="D629" i="1"/>
  <c r="N2566" i="10"/>
  <c r="P2565" i="10"/>
  <c r="M2565" i="10" a="1"/>
  <c r="M2565" i="10" s="1"/>
  <c r="L2565" i="10" s="1"/>
  <c r="K2565" i="10" s="1"/>
  <c r="B2569" i="10"/>
  <c r="D2568" i="10" a="1"/>
  <c r="D2568" i="10" s="1"/>
  <c r="E2568" i="10" a="1"/>
  <c r="E2568" i="10" s="1"/>
  <c r="C2568" i="10" a="1"/>
  <c r="C2568" i="10" s="1"/>
  <c r="J2568" i="10"/>
  <c r="I2567" i="10"/>
  <c r="D630" i="1" l="1"/>
  <c r="A629" i="1"/>
  <c r="N2567" i="10"/>
  <c r="P2566" i="10"/>
  <c r="M2566" i="10" a="1"/>
  <c r="M2566" i="10" s="1"/>
  <c r="L2566" i="10" s="1"/>
  <c r="K2566" i="10" s="1"/>
  <c r="B2570" i="10"/>
  <c r="C2569" i="10" a="1"/>
  <c r="C2569" i="10" s="1"/>
  <c r="D2569" i="10" a="1"/>
  <c r="D2569" i="10" s="1"/>
  <c r="E2569" i="10" a="1"/>
  <c r="E2569" i="10" s="1"/>
  <c r="J2569" i="10"/>
  <c r="I2568" i="10"/>
  <c r="D631" i="1" l="1"/>
  <c r="A630" i="1"/>
  <c r="N2568" i="10"/>
  <c r="M2567" i="10" a="1"/>
  <c r="M2567" i="10" s="1"/>
  <c r="L2567" i="10" s="1"/>
  <c r="K2567" i="10" s="1"/>
  <c r="P2567" i="10"/>
  <c r="I2569" i="10"/>
  <c r="J2570" i="10"/>
  <c r="B2571" i="10"/>
  <c r="E2570" i="10" a="1"/>
  <c r="E2570" i="10" s="1"/>
  <c r="C2570" i="10" a="1"/>
  <c r="C2570" i="10" s="1"/>
  <c r="D2570" i="10" a="1"/>
  <c r="D2570" i="10" s="1"/>
  <c r="A631" i="1" l="1"/>
  <c r="D632" i="1"/>
  <c r="N2569" i="10"/>
  <c r="M2568" i="10" a="1"/>
  <c r="M2568" i="10" s="1"/>
  <c r="L2568" i="10" s="1"/>
  <c r="K2568" i="10" s="1"/>
  <c r="P2568" i="10"/>
  <c r="B2572" i="10"/>
  <c r="D2571" i="10" a="1"/>
  <c r="D2571" i="10" s="1"/>
  <c r="E2571" i="10" a="1"/>
  <c r="E2571" i="10" s="1"/>
  <c r="C2571" i="10" a="1"/>
  <c r="C2571" i="10" s="1"/>
  <c r="J2571" i="10"/>
  <c r="I2570" i="10"/>
  <c r="D633" i="1" l="1"/>
  <c r="A632" i="1"/>
  <c r="N2570" i="10"/>
  <c r="P2569" i="10"/>
  <c r="M2569" i="10" a="1"/>
  <c r="M2569" i="10" s="1"/>
  <c r="L2569" i="10" s="1"/>
  <c r="K2569" i="10" s="1"/>
  <c r="I2571" i="10"/>
  <c r="J2572" i="10"/>
  <c r="B2573" i="10"/>
  <c r="C2572" i="10" a="1"/>
  <c r="C2572" i="10" s="1"/>
  <c r="D2572" i="10" a="1"/>
  <c r="D2572" i="10" s="1"/>
  <c r="E2572" i="10" a="1"/>
  <c r="E2572" i="10" s="1"/>
  <c r="A633" i="1" l="1"/>
  <c r="D634" i="1"/>
  <c r="N2571" i="10"/>
  <c r="P2570" i="10"/>
  <c r="M2570" i="10" a="1"/>
  <c r="M2570" i="10" s="1"/>
  <c r="L2570" i="10" s="1"/>
  <c r="K2570" i="10" s="1"/>
  <c r="I2572" i="10"/>
  <c r="J2573" i="10"/>
  <c r="B2574" i="10"/>
  <c r="E2573" i="10" a="1"/>
  <c r="E2573" i="10" s="1"/>
  <c r="C2573" i="10" a="1"/>
  <c r="C2573" i="10" s="1"/>
  <c r="D2573" i="10" a="1"/>
  <c r="D2573" i="10" s="1"/>
  <c r="A634" i="1" l="1"/>
  <c r="D635" i="1"/>
  <c r="N2572" i="10"/>
  <c r="P2571" i="10"/>
  <c r="M2571" i="10" a="1"/>
  <c r="M2571" i="10" s="1"/>
  <c r="L2571" i="10" s="1"/>
  <c r="K2571" i="10" s="1"/>
  <c r="J2574" i="10"/>
  <c r="I2573" i="10"/>
  <c r="B2575" i="10"/>
  <c r="C2574" i="10" a="1"/>
  <c r="C2574" i="10" s="1"/>
  <c r="D2574" i="10" a="1"/>
  <c r="D2574" i="10" s="1"/>
  <c r="E2574" i="10" a="1"/>
  <c r="E2574" i="10" s="1"/>
  <c r="A635" i="1" l="1"/>
  <c r="D636" i="1"/>
  <c r="N2573" i="10"/>
  <c r="P2572" i="10"/>
  <c r="M2572" i="10" a="1"/>
  <c r="M2572" i="10" s="1"/>
  <c r="L2572" i="10" s="1"/>
  <c r="K2572" i="10" s="1"/>
  <c r="B2576" i="10"/>
  <c r="D2575" i="10" a="1"/>
  <c r="D2575" i="10" s="1"/>
  <c r="E2575" i="10" a="1"/>
  <c r="E2575" i="10" s="1"/>
  <c r="C2575" i="10" a="1"/>
  <c r="C2575" i="10" s="1"/>
  <c r="I2574" i="10"/>
  <c r="J2575" i="10"/>
  <c r="D637" i="1" l="1"/>
  <c r="A636" i="1"/>
  <c r="P2573" i="10"/>
  <c r="M2573" i="10" a="1"/>
  <c r="M2573" i="10" s="1"/>
  <c r="L2573" i="10" s="1"/>
  <c r="K2573" i="10" s="1"/>
  <c r="N2574" i="10"/>
  <c r="J2576" i="10"/>
  <c r="I2575" i="10"/>
  <c r="B2577" i="10"/>
  <c r="D2576" i="10" a="1"/>
  <c r="D2576" i="10" s="1"/>
  <c r="E2576" i="10" a="1"/>
  <c r="E2576" i="10" s="1"/>
  <c r="C2576" i="10" a="1"/>
  <c r="C2576" i="10" s="1"/>
  <c r="A637" i="1" l="1"/>
  <c r="D638" i="1"/>
  <c r="N2575" i="10"/>
  <c r="P2574" i="10"/>
  <c r="M2574" i="10" a="1"/>
  <c r="M2574" i="10" s="1"/>
  <c r="L2574" i="10" s="1"/>
  <c r="K2574" i="10" s="1"/>
  <c r="J2577" i="10"/>
  <c r="I2576" i="10"/>
  <c r="B2578" i="10"/>
  <c r="C2577" i="10" a="1"/>
  <c r="C2577" i="10" s="1"/>
  <c r="E2577" i="10" a="1"/>
  <c r="E2577" i="10" s="1"/>
  <c r="D2577" i="10" a="1"/>
  <c r="D2577" i="10" s="1"/>
  <c r="D639" i="1" l="1"/>
  <c r="A638" i="1"/>
  <c r="N2576" i="10"/>
  <c r="M2575" i="10" a="1"/>
  <c r="M2575" i="10" s="1"/>
  <c r="L2575" i="10" s="1"/>
  <c r="K2575" i="10" s="1"/>
  <c r="P2575" i="10"/>
  <c r="B2579" i="10"/>
  <c r="E2578" i="10" a="1"/>
  <c r="E2578" i="10" s="1"/>
  <c r="C2578" i="10" a="1"/>
  <c r="C2578" i="10" s="1"/>
  <c r="D2578" i="10" a="1"/>
  <c r="D2578" i="10" s="1"/>
  <c r="I2577" i="10"/>
  <c r="J2578" i="10"/>
  <c r="D640" i="1" l="1"/>
  <c r="A639" i="1"/>
  <c r="N2577" i="10"/>
  <c r="M2576" i="10" a="1"/>
  <c r="M2576" i="10" s="1"/>
  <c r="L2576" i="10" s="1"/>
  <c r="K2576" i="10" s="1"/>
  <c r="P2576" i="10"/>
  <c r="I2578" i="10"/>
  <c r="J2579" i="10"/>
  <c r="B2580" i="10"/>
  <c r="E2579" i="10" a="1"/>
  <c r="E2579" i="10" s="1"/>
  <c r="C2579" i="10" a="1"/>
  <c r="C2579" i="10" s="1"/>
  <c r="D2579" i="10" a="1"/>
  <c r="D2579" i="10" s="1"/>
  <c r="D641" i="1" l="1"/>
  <c r="A640" i="1"/>
  <c r="N2578" i="10"/>
  <c r="P2577" i="10"/>
  <c r="M2577" i="10" a="1"/>
  <c r="M2577" i="10" s="1"/>
  <c r="L2577" i="10" s="1"/>
  <c r="K2577" i="10" s="1"/>
  <c r="I2579" i="10"/>
  <c r="J2580" i="10"/>
  <c r="B2581" i="10"/>
  <c r="C2580" i="10" a="1"/>
  <c r="C2580" i="10" s="1"/>
  <c r="D2580" i="10" a="1"/>
  <c r="D2580" i="10" s="1"/>
  <c r="E2580" i="10" a="1"/>
  <c r="E2580" i="10" s="1"/>
  <c r="A641" i="1" l="1"/>
  <c r="D642" i="1"/>
  <c r="N2579" i="10"/>
  <c r="P2578" i="10"/>
  <c r="M2578" i="10" a="1"/>
  <c r="M2578" i="10" s="1"/>
  <c r="L2578" i="10" s="1"/>
  <c r="K2578" i="10" s="1"/>
  <c r="I2580" i="10"/>
  <c r="J2581" i="10"/>
  <c r="B2582" i="10"/>
  <c r="C2581" i="10" a="1"/>
  <c r="C2581" i="10" s="1"/>
  <c r="D2581" i="10" a="1"/>
  <c r="D2581" i="10" s="1"/>
  <c r="E2581" i="10" a="1"/>
  <c r="E2581" i="10" s="1"/>
  <c r="A642" i="1" l="1"/>
  <c r="D643" i="1"/>
  <c r="N2580" i="10"/>
  <c r="P2579" i="10"/>
  <c r="M2579" i="10" a="1"/>
  <c r="M2579" i="10" s="1"/>
  <c r="L2579" i="10" s="1"/>
  <c r="K2579" i="10" s="1"/>
  <c r="J2582" i="10"/>
  <c r="I2581" i="10"/>
  <c r="B2583" i="10"/>
  <c r="C2582" i="10" a="1"/>
  <c r="C2582" i="10" s="1"/>
  <c r="D2582" i="10" a="1"/>
  <c r="D2582" i="10" s="1"/>
  <c r="E2582" i="10" a="1"/>
  <c r="E2582" i="10" s="1"/>
  <c r="D644" i="1" l="1"/>
  <c r="A643" i="1"/>
  <c r="N2581" i="10"/>
  <c r="P2580" i="10"/>
  <c r="M2580" i="10" a="1"/>
  <c r="M2580" i="10" s="1"/>
  <c r="L2580" i="10" s="1"/>
  <c r="K2580" i="10" s="1"/>
  <c r="B2584" i="10"/>
  <c r="C2583" i="10" a="1"/>
  <c r="C2583" i="10" s="1"/>
  <c r="D2583" i="10" a="1"/>
  <c r="D2583" i="10" s="1"/>
  <c r="E2583" i="10" a="1"/>
  <c r="E2583" i="10" s="1"/>
  <c r="J2583" i="10"/>
  <c r="I2582" i="10"/>
  <c r="D645" i="1" l="1"/>
  <c r="A644" i="1"/>
  <c r="N2582" i="10"/>
  <c r="P2581" i="10"/>
  <c r="M2581" i="10" a="1"/>
  <c r="M2581" i="10" s="1"/>
  <c r="L2581" i="10" s="1"/>
  <c r="K2581" i="10" s="1"/>
  <c r="I2583" i="10"/>
  <c r="J2584" i="10"/>
  <c r="B2585" i="10"/>
  <c r="E2584" i="10" a="1"/>
  <c r="E2584" i="10" s="1"/>
  <c r="C2584" i="10" a="1"/>
  <c r="C2584" i="10" s="1"/>
  <c r="D2584" i="10" a="1"/>
  <c r="D2584" i="10" s="1"/>
  <c r="A645" i="1" l="1"/>
  <c r="D646" i="1"/>
  <c r="N2583" i="10"/>
  <c r="P2582" i="10"/>
  <c r="M2582" i="10" a="1"/>
  <c r="M2582" i="10" s="1"/>
  <c r="L2582" i="10" s="1"/>
  <c r="K2582" i="10" s="1"/>
  <c r="B2586" i="10"/>
  <c r="C2585" i="10" a="1"/>
  <c r="C2585" i="10" s="1"/>
  <c r="D2585" i="10" a="1"/>
  <c r="D2585" i="10" s="1"/>
  <c r="E2585" i="10" a="1"/>
  <c r="E2585" i="10" s="1"/>
  <c r="I2584" i="10"/>
  <c r="J2585" i="10"/>
  <c r="A646" i="1" l="1"/>
  <c r="D647" i="1"/>
  <c r="M2583" i="10" a="1"/>
  <c r="M2583" i="10" s="1"/>
  <c r="L2583" i="10" s="1"/>
  <c r="K2583" i="10" s="1"/>
  <c r="P2583" i="10"/>
  <c r="N2584" i="10"/>
  <c r="I2585" i="10"/>
  <c r="J2586" i="10"/>
  <c r="B2587" i="10"/>
  <c r="D2586" i="10" a="1"/>
  <c r="D2586" i="10" s="1"/>
  <c r="E2586" i="10" a="1"/>
  <c r="E2586" i="10" s="1"/>
  <c r="C2586" i="10" a="1"/>
  <c r="C2586" i="10" s="1"/>
  <c r="D648" i="1" l="1"/>
  <c r="A647" i="1"/>
  <c r="N2585" i="10"/>
  <c r="P2584" i="10"/>
  <c r="M2584" i="10" a="1"/>
  <c r="M2584" i="10" s="1"/>
  <c r="L2584" i="10" s="1"/>
  <c r="K2584" i="10" s="1"/>
  <c r="B2588" i="10"/>
  <c r="D2587" i="10" a="1"/>
  <c r="D2587" i="10" s="1"/>
  <c r="E2587" i="10" a="1"/>
  <c r="E2587" i="10" s="1"/>
  <c r="C2587" i="10" a="1"/>
  <c r="C2587" i="10" s="1"/>
  <c r="J2587" i="10"/>
  <c r="I2586" i="10"/>
  <c r="A648" i="1" l="1"/>
  <c r="D649" i="1"/>
  <c r="N2586" i="10"/>
  <c r="P2585" i="10"/>
  <c r="M2585" i="10" a="1"/>
  <c r="M2585" i="10" s="1"/>
  <c r="L2585" i="10" s="1"/>
  <c r="K2585" i="10" s="1"/>
  <c r="I2587" i="10"/>
  <c r="J2588" i="10"/>
  <c r="B2589" i="10"/>
  <c r="C2588" i="10" a="1"/>
  <c r="C2588" i="10" s="1"/>
  <c r="E2588" i="10" a="1"/>
  <c r="E2588" i="10" s="1"/>
  <c r="D2588" i="10" a="1"/>
  <c r="D2588" i="10" s="1"/>
  <c r="A649" i="1" l="1"/>
  <c r="D650" i="1"/>
  <c r="N2587" i="10"/>
  <c r="P2586" i="10"/>
  <c r="M2586" i="10" a="1"/>
  <c r="M2586" i="10" s="1"/>
  <c r="L2586" i="10" s="1"/>
  <c r="K2586" i="10" s="1"/>
  <c r="J2589" i="10"/>
  <c r="I2588" i="10"/>
  <c r="B2590" i="10"/>
  <c r="E2589" i="10" a="1"/>
  <c r="E2589" i="10" s="1"/>
  <c r="C2589" i="10" a="1"/>
  <c r="C2589" i="10" s="1"/>
  <c r="D2589" i="10" a="1"/>
  <c r="D2589" i="10" s="1"/>
  <c r="D651" i="1" l="1"/>
  <c r="A650" i="1"/>
  <c r="N2588" i="10"/>
  <c r="P2587" i="10"/>
  <c r="M2587" i="10" a="1"/>
  <c r="M2587" i="10" s="1"/>
  <c r="L2587" i="10" s="1"/>
  <c r="K2587" i="10" s="1"/>
  <c r="B2591" i="10"/>
  <c r="D2590" i="10" a="1"/>
  <c r="D2590" i="10" s="1"/>
  <c r="E2590" i="10" a="1"/>
  <c r="E2590" i="10" s="1"/>
  <c r="C2590" i="10" a="1"/>
  <c r="C2590" i="10" s="1"/>
  <c r="J2590" i="10"/>
  <c r="I2589" i="10"/>
  <c r="D652" i="1" l="1"/>
  <c r="A651" i="1"/>
  <c r="N2589" i="10"/>
  <c r="P2588" i="10"/>
  <c r="M2588" i="10" a="1"/>
  <c r="M2588" i="10" s="1"/>
  <c r="L2588" i="10" s="1"/>
  <c r="K2588" i="10" s="1"/>
  <c r="I2590" i="10"/>
  <c r="J2591" i="10"/>
  <c r="B2592" i="10"/>
  <c r="E2591" i="10" a="1"/>
  <c r="E2591" i="10" s="1"/>
  <c r="C2591" i="10" a="1"/>
  <c r="C2591" i="10" s="1"/>
  <c r="D2591" i="10" a="1"/>
  <c r="D2591" i="10" s="1"/>
  <c r="D653" i="1" l="1"/>
  <c r="A652" i="1"/>
  <c r="N2590" i="10"/>
  <c r="P2589" i="10"/>
  <c r="M2589" i="10" a="1"/>
  <c r="M2589" i="10" s="1"/>
  <c r="L2589" i="10" s="1"/>
  <c r="K2589" i="10" s="1"/>
  <c r="B2593" i="10"/>
  <c r="E2592" i="10" a="1"/>
  <c r="E2592" i="10" s="1"/>
  <c r="C2592" i="10" a="1"/>
  <c r="C2592" i="10" s="1"/>
  <c r="D2592" i="10" a="1"/>
  <c r="D2592" i="10" s="1"/>
  <c r="I2591" i="10"/>
  <c r="J2592" i="10"/>
  <c r="A653" i="1" l="1"/>
  <c r="D654" i="1"/>
  <c r="P2590" i="10"/>
  <c r="M2590" i="10" a="1"/>
  <c r="M2590" i="10" s="1"/>
  <c r="L2590" i="10" s="1"/>
  <c r="K2590" i="10" s="1"/>
  <c r="N2591" i="10"/>
  <c r="I2592" i="10"/>
  <c r="J2593" i="10"/>
  <c r="B2594" i="10"/>
  <c r="E2593" i="10" a="1"/>
  <c r="E2593" i="10" s="1"/>
  <c r="C2593" i="10" a="1"/>
  <c r="C2593" i="10" s="1"/>
  <c r="D2593" i="10" a="1"/>
  <c r="D2593" i="10" s="1"/>
  <c r="D655" i="1" l="1"/>
  <c r="A654" i="1"/>
  <c r="N2592" i="10"/>
  <c r="P2591" i="10"/>
  <c r="M2591" i="10" a="1"/>
  <c r="M2591" i="10" s="1"/>
  <c r="L2591" i="10" s="1"/>
  <c r="K2591" i="10" s="1"/>
  <c r="J2594" i="10"/>
  <c r="I2593" i="10"/>
  <c r="B2595" i="10"/>
  <c r="D2594" i="10" a="1"/>
  <c r="D2594" i="10" s="1"/>
  <c r="E2594" i="10" a="1"/>
  <c r="E2594" i="10" s="1"/>
  <c r="C2594" i="10" a="1"/>
  <c r="C2594" i="10" s="1"/>
  <c r="A655" i="1" l="1"/>
  <c r="D656" i="1"/>
  <c r="N2593" i="10"/>
  <c r="M2592" i="10" a="1"/>
  <c r="M2592" i="10" s="1"/>
  <c r="L2592" i="10" s="1"/>
  <c r="K2592" i="10" s="1"/>
  <c r="P2592" i="10"/>
  <c r="I2594" i="10"/>
  <c r="J2595" i="10"/>
  <c r="B2596" i="10"/>
  <c r="C2595" i="10" a="1"/>
  <c r="C2595" i="10" s="1"/>
  <c r="D2595" i="10" a="1"/>
  <c r="D2595" i="10" s="1"/>
  <c r="E2595" i="10" a="1"/>
  <c r="E2595" i="10" s="1"/>
  <c r="D657" i="1" l="1"/>
  <c r="A656" i="1"/>
  <c r="N2594" i="10"/>
  <c r="P2593" i="10"/>
  <c r="M2593" i="10" a="1"/>
  <c r="M2593" i="10" s="1"/>
  <c r="L2593" i="10" s="1"/>
  <c r="K2593" i="10" s="1"/>
  <c r="B2597" i="10"/>
  <c r="E2596" i="10" a="1"/>
  <c r="E2596" i="10" s="1"/>
  <c r="C2596" i="10" a="1"/>
  <c r="C2596" i="10" s="1"/>
  <c r="D2596" i="10" a="1"/>
  <c r="D2596" i="10" s="1"/>
  <c r="J2596" i="10"/>
  <c r="I2595" i="10"/>
  <c r="A657" i="1" l="1"/>
  <c r="D658" i="1"/>
  <c r="N2595" i="10"/>
  <c r="P2594" i="10"/>
  <c r="M2594" i="10" a="1"/>
  <c r="M2594" i="10" s="1"/>
  <c r="L2594" i="10" s="1"/>
  <c r="K2594" i="10" s="1"/>
  <c r="B2598" i="10"/>
  <c r="C2597" i="10" a="1"/>
  <c r="C2597" i="10" s="1"/>
  <c r="D2597" i="10" a="1"/>
  <c r="D2597" i="10" s="1"/>
  <c r="E2597" i="10" a="1"/>
  <c r="E2597" i="10" s="1"/>
  <c r="J2597" i="10"/>
  <c r="I2596" i="10"/>
  <c r="D659" i="1" l="1"/>
  <c r="A658" i="1"/>
  <c r="N2596" i="10"/>
  <c r="P2595" i="10"/>
  <c r="M2595" i="10" a="1"/>
  <c r="M2595" i="10" s="1"/>
  <c r="L2595" i="10" s="1"/>
  <c r="K2595" i="10" s="1"/>
  <c r="I2597" i="10"/>
  <c r="J2598" i="10"/>
  <c r="B2599" i="10"/>
  <c r="D2598" i="10" a="1"/>
  <c r="D2598" i="10" s="1"/>
  <c r="C2598" i="10" a="1"/>
  <c r="C2598" i="10" s="1"/>
  <c r="E2598" i="10" a="1"/>
  <c r="E2598" i="10" s="1"/>
  <c r="A659" i="1" l="1"/>
  <c r="D660" i="1"/>
  <c r="N2597" i="10"/>
  <c r="P2596" i="10"/>
  <c r="M2596" i="10" a="1"/>
  <c r="M2596" i="10" s="1"/>
  <c r="L2596" i="10" s="1"/>
  <c r="K2596" i="10" s="1"/>
  <c r="J2599" i="10"/>
  <c r="I2598" i="10"/>
  <c r="B2600" i="10"/>
  <c r="D2599" i="10" a="1"/>
  <c r="D2599" i="10" s="1"/>
  <c r="E2599" i="10" a="1"/>
  <c r="E2599" i="10" s="1"/>
  <c r="C2599" i="10" a="1"/>
  <c r="C2599" i="10" s="1"/>
  <c r="D661" i="1" l="1"/>
  <c r="A660" i="1"/>
  <c r="N2598" i="10"/>
  <c r="P2597" i="10"/>
  <c r="M2597" i="10" a="1"/>
  <c r="M2597" i="10" s="1"/>
  <c r="L2597" i="10" s="1"/>
  <c r="K2597" i="10" s="1"/>
  <c r="I2599" i="10"/>
  <c r="J2600" i="10"/>
  <c r="B2601" i="10"/>
  <c r="C2600" i="10" a="1"/>
  <c r="C2600" i="10" s="1"/>
  <c r="E2600" i="10" a="1"/>
  <c r="E2600" i="10" s="1"/>
  <c r="D2600" i="10" a="1"/>
  <c r="D2600" i="10" s="1"/>
  <c r="A661" i="1" l="1"/>
  <c r="D662" i="1"/>
  <c r="N2599" i="10"/>
  <c r="M2598" i="10" a="1"/>
  <c r="M2598" i="10" s="1"/>
  <c r="L2598" i="10" s="1"/>
  <c r="K2598" i="10" s="1"/>
  <c r="P2598" i="10"/>
  <c r="I2600" i="10"/>
  <c r="J2601" i="10"/>
  <c r="B2602" i="10"/>
  <c r="E2601" i="10" a="1"/>
  <c r="E2601" i="10" s="1"/>
  <c r="C2601" i="10" a="1"/>
  <c r="C2601" i="10" s="1"/>
  <c r="D2601" i="10" a="1"/>
  <c r="D2601" i="10" s="1"/>
  <c r="D663" i="1" l="1"/>
  <c r="A662" i="1"/>
  <c r="N2600" i="10"/>
  <c r="M2599" i="10" a="1"/>
  <c r="M2599" i="10" s="1"/>
  <c r="L2599" i="10" s="1"/>
  <c r="K2599" i="10" s="1"/>
  <c r="P2599" i="10"/>
  <c r="J2602" i="10"/>
  <c r="I2601" i="10"/>
  <c r="B2603" i="10"/>
  <c r="D2602" i="10" a="1"/>
  <c r="D2602" i="10" s="1"/>
  <c r="C2602" i="10" a="1"/>
  <c r="C2602" i="10" s="1"/>
  <c r="E2602" i="10" a="1"/>
  <c r="E2602" i="10" s="1"/>
  <c r="A663" i="1" l="1"/>
  <c r="D664" i="1"/>
  <c r="N2601" i="10"/>
  <c r="P2600" i="10"/>
  <c r="M2600" i="10" a="1"/>
  <c r="M2600" i="10" s="1"/>
  <c r="L2600" i="10" s="1"/>
  <c r="K2600" i="10" s="1"/>
  <c r="B2604" i="10"/>
  <c r="C2603" i="10" a="1"/>
  <c r="C2603" i="10" s="1"/>
  <c r="D2603" i="10" a="1"/>
  <c r="D2603" i="10" s="1"/>
  <c r="E2603" i="10" a="1"/>
  <c r="E2603" i="10" s="1"/>
  <c r="I2602" i="10"/>
  <c r="J2603" i="10"/>
  <c r="D665" i="1" l="1"/>
  <c r="A664" i="1"/>
  <c r="P2601" i="10"/>
  <c r="M2601" i="10" a="1"/>
  <c r="M2601" i="10" s="1"/>
  <c r="L2601" i="10" s="1"/>
  <c r="K2601" i="10" s="1"/>
  <c r="N2602" i="10"/>
  <c r="I2603" i="10"/>
  <c r="J2604" i="10"/>
  <c r="B2605" i="10"/>
  <c r="E2604" i="10" a="1"/>
  <c r="E2604" i="10" s="1"/>
  <c r="C2604" i="10" a="1"/>
  <c r="C2604" i="10" s="1"/>
  <c r="D2604" i="10" a="1"/>
  <c r="D2604" i="10" s="1"/>
  <c r="A665" i="1" l="1"/>
  <c r="D666" i="1"/>
  <c r="N2603" i="10"/>
  <c r="P2602" i="10"/>
  <c r="M2602" i="10" a="1"/>
  <c r="M2602" i="10" s="1"/>
  <c r="L2602" i="10" s="1"/>
  <c r="K2602" i="10" s="1"/>
  <c r="B2606" i="10"/>
  <c r="C2605" i="10" a="1"/>
  <c r="C2605" i="10" s="1"/>
  <c r="D2605" i="10" a="1"/>
  <c r="D2605" i="10" s="1"/>
  <c r="E2605" i="10" a="1"/>
  <c r="E2605" i="10" s="1"/>
  <c r="J2605" i="10"/>
  <c r="I2604" i="10"/>
  <c r="D667" i="1" l="1"/>
  <c r="A666" i="1"/>
  <c r="N2604" i="10"/>
  <c r="M2603" i="10" a="1"/>
  <c r="M2603" i="10" s="1"/>
  <c r="L2603" i="10" s="1"/>
  <c r="K2603" i="10" s="1"/>
  <c r="P2603" i="10"/>
  <c r="I2605" i="10"/>
  <c r="J2606" i="10"/>
  <c r="B2607" i="10"/>
  <c r="D2606" i="10" a="1"/>
  <c r="D2606" i="10" s="1"/>
  <c r="C2606" i="10" a="1"/>
  <c r="C2606" i="10" s="1"/>
  <c r="E2606" i="10" a="1"/>
  <c r="E2606" i="10" s="1"/>
  <c r="A667" i="1" l="1"/>
  <c r="D668" i="1"/>
  <c r="N2605" i="10"/>
  <c r="P2604" i="10"/>
  <c r="M2604" i="10" a="1"/>
  <c r="M2604" i="10" s="1"/>
  <c r="L2604" i="10" s="1"/>
  <c r="K2604" i="10" s="1"/>
  <c r="J2607" i="10"/>
  <c r="I2606" i="10"/>
  <c r="B2608" i="10"/>
  <c r="D2607" i="10" a="1"/>
  <c r="D2607" i="10" s="1"/>
  <c r="E2607" i="10" a="1"/>
  <c r="E2607" i="10" s="1"/>
  <c r="C2607" i="10" a="1"/>
  <c r="C2607" i="10" s="1"/>
  <c r="D669" i="1" l="1"/>
  <c r="A668" i="1"/>
  <c r="N2606" i="10"/>
  <c r="P2605" i="10"/>
  <c r="M2605" i="10" a="1"/>
  <c r="M2605" i="10" s="1"/>
  <c r="L2605" i="10" s="1"/>
  <c r="K2605" i="10" s="1"/>
  <c r="B2609" i="10"/>
  <c r="C2608" i="10" a="1"/>
  <c r="C2608" i="10" s="1"/>
  <c r="E2608" i="10" a="1"/>
  <c r="E2608" i="10" s="1"/>
  <c r="D2608" i="10" a="1"/>
  <c r="D2608" i="10" s="1"/>
  <c r="I2607" i="10"/>
  <c r="J2608" i="10"/>
  <c r="A669" i="1" l="1"/>
  <c r="D670" i="1"/>
  <c r="N2607" i="10"/>
  <c r="M2606" i="10" a="1"/>
  <c r="M2606" i="10" s="1"/>
  <c r="L2606" i="10" s="1"/>
  <c r="K2606" i="10" s="1"/>
  <c r="P2606" i="10"/>
  <c r="I2608" i="10"/>
  <c r="J2609" i="10"/>
  <c r="B2610" i="10"/>
  <c r="E2609" i="10" a="1"/>
  <c r="E2609" i="10" s="1"/>
  <c r="C2609" i="10" a="1"/>
  <c r="C2609" i="10" s="1"/>
  <c r="D2609" i="10" a="1"/>
  <c r="D2609" i="10" s="1"/>
  <c r="D671" i="1" l="1"/>
  <c r="A670" i="1"/>
  <c r="N2608" i="10"/>
  <c r="M2607" i="10" a="1"/>
  <c r="M2607" i="10" s="1"/>
  <c r="L2607" i="10" s="1"/>
  <c r="K2607" i="10" s="1"/>
  <c r="P2607" i="10"/>
  <c r="J2610" i="10"/>
  <c r="I2609" i="10"/>
  <c r="B2611" i="10"/>
  <c r="D2610" i="10" a="1"/>
  <c r="D2610" i="10" s="1"/>
  <c r="E2610" i="10" a="1"/>
  <c r="E2610" i="10" s="1"/>
  <c r="C2610" i="10" a="1"/>
  <c r="C2610" i="10" s="1"/>
  <c r="A671" i="1" l="1"/>
  <c r="D672" i="1"/>
  <c r="N2609" i="10"/>
  <c r="P2608" i="10"/>
  <c r="M2608" i="10" a="1"/>
  <c r="M2608" i="10" s="1"/>
  <c r="L2608" i="10" s="1"/>
  <c r="K2608" i="10" s="1"/>
  <c r="I2610" i="10"/>
  <c r="J2611" i="10"/>
  <c r="B2612" i="10"/>
  <c r="C2611" i="10" a="1"/>
  <c r="C2611" i="10" s="1"/>
  <c r="D2611" i="10" a="1"/>
  <c r="D2611" i="10" s="1"/>
  <c r="E2611" i="10" a="1"/>
  <c r="E2611" i="10" s="1"/>
  <c r="D673" i="1" l="1"/>
  <c r="A672" i="1"/>
  <c r="N2610" i="10"/>
  <c r="P2609" i="10"/>
  <c r="M2609" i="10" a="1"/>
  <c r="M2609" i="10" s="1"/>
  <c r="L2609" i="10" s="1"/>
  <c r="K2609" i="10" s="1"/>
  <c r="J2612" i="10"/>
  <c r="I2611" i="10"/>
  <c r="B2613" i="10"/>
  <c r="E2612" i="10" a="1"/>
  <c r="E2612" i="10" s="1"/>
  <c r="C2612" i="10" a="1"/>
  <c r="C2612" i="10" s="1"/>
  <c r="D2612" i="10" a="1"/>
  <c r="D2612" i="10" s="1"/>
  <c r="A673" i="1" l="1"/>
  <c r="D674" i="1"/>
  <c r="N2611" i="10"/>
  <c r="P2610" i="10"/>
  <c r="M2610" i="10" a="1"/>
  <c r="M2610" i="10" s="1"/>
  <c r="L2610" i="10" s="1"/>
  <c r="K2610" i="10" s="1"/>
  <c r="B2614" i="10"/>
  <c r="C2613" i="10" a="1"/>
  <c r="C2613" i="10" s="1"/>
  <c r="D2613" i="10" a="1"/>
  <c r="D2613" i="10" s="1"/>
  <c r="E2613" i="10" a="1"/>
  <c r="E2613" i="10" s="1"/>
  <c r="J2613" i="10"/>
  <c r="I2612" i="10"/>
  <c r="D675" i="1" l="1"/>
  <c r="A674" i="1"/>
  <c r="N2612" i="10"/>
  <c r="M2611" i="10" a="1"/>
  <c r="M2611" i="10" s="1"/>
  <c r="L2611" i="10" s="1"/>
  <c r="K2611" i="10" s="1"/>
  <c r="P2611" i="10"/>
  <c r="I2613" i="10"/>
  <c r="J2614" i="10"/>
  <c r="B2615" i="10"/>
  <c r="D2614" i="10" a="1"/>
  <c r="D2614" i="10" s="1"/>
  <c r="C2614" i="10" a="1"/>
  <c r="C2614" i="10" s="1"/>
  <c r="E2614" i="10" a="1"/>
  <c r="E2614" i="10" s="1"/>
  <c r="A675" i="1" l="1"/>
  <c r="D676" i="1"/>
  <c r="N2613" i="10"/>
  <c r="P2612" i="10"/>
  <c r="M2612" i="10" a="1"/>
  <c r="M2612" i="10" s="1"/>
  <c r="L2612" i="10" s="1"/>
  <c r="K2612" i="10" s="1"/>
  <c r="B2616" i="10"/>
  <c r="D2615" i="10" a="1"/>
  <c r="D2615" i="10" s="1"/>
  <c r="E2615" i="10" a="1"/>
  <c r="E2615" i="10" s="1"/>
  <c r="C2615" i="10" a="1"/>
  <c r="C2615" i="10" s="1"/>
  <c r="J2615" i="10"/>
  <c r="I2614" i="10"/>
  <c r="D677" i="1" l="1"/>
  <c r="A676" i="1"/>
  <c r="N2614" i="10"/>
  <c r="P2613" i="10"/>
  <c r="M2613" i="10" a="1"/>
  <c r="M2613" i="10" s="1"/>
  <c r="L2613" i="10" s="1"/>
  <c r="K2613" i="10" s="1"/>
  <c r="I2615" i="10"/>
  <c r="J2616" i="10"/>
  <c r="B2617" i="10"/>
  <c r="C2616" i="10" a="1"/>
  <c r="C2616" i="10" s="1"/>
  <c r="E2616" i="10" a="1"/>
  <c r="E2616" i="10" s="1"/>
  <c r="D2616" i="10" a="1"/>
  <c r="D2616" i="10" s="1"/>
  <c r="D678" i="1" l="1"/>
  <c r="A677" i="1"/>
  <c r="N2615" i="10"/>
  <c r="M2614" i="10" a="1"/>
  <c r="M2614" i="10" s="1"/>
  <c r="L2614" i="10" s="1"/>
  <c r="K2614" i="10" s="1"/>
  <c r="P2614" i="10"/>
  <c r="I2616" i="10"/>
  <c r="J2617" i="10"/>
  <c r="B2618" i="10"/>
  <c r="E2617" i="10" a="1"/>
  <c r="E2617" i="10" s="1"/>
  <c r="C2617" i="10" a="1"/>
  <c r="C2617" i="10" s="1"/>
  <c r="D2617" i="10" a="1"/>
  <c r="D2617" i="10" s="1"/>
  <c r="D679" i="1" l="1"/>
  <c r="A678" i="1"/>
  <c r="N2616" i="10"/>
  <c r="M2615" i="10" a="1"/>
  <c r="M2615" i="10" s="1"/>
  <c r="L2615" i="10" s="1"/>
  <c r="K2615" i="10" s="1"/>
  <c r="P2615" i="10"/>
  <c r="B2619" i="10"/>
  <c r="D2618" i="10" a="1"/>
  <c r="D2618" i="10" s="1"/>
  <c r="C2618" i="10" a="1"/>
  <c r="C2618" i="10" s="1"/>
  <c r="E2618" i="10" a="1"/>
  <c r="E2618" i="10" s="1"/>
  <c r="J2618" i="10"/>
  <c r="I2617" i="10"/>
  <c r="A679" i="1" l="1"/>
  <c r="D680" i="1"/>
  <c r="P2616" i="10"/>
  <c r="M2616" i="10" a="1"/>
  <c r="M2616" i="10" s="1"/>
  <c r="L2616" i="10" s="1"/>
  <c r="K2616" i="10" s="1"/>
  <c r="N2617" i="10"/>
  <c r="I2618" i="10"/>
  <c r="J2619" i="10"/>
  <c r="B2620" i="10"/>
  <c r="C2619" i="10" a="1"/>
  <c r="C2619" i="10" s="1"/>
  <c r="D2619" i="10" a="1"/>
  <c r="D2619" i="10" s="1"/>
  <c r="E2619" i="10" a="1"/>
  <c r="E2619" i="10" s="1"/>
  <c r="D681" i="1" l="1"/>
  <c r="A680" i="1"/>
  <c r="N2618" i="10"/>
  <c r="P2617" i="10"/>
  <c r="M2617" i="10" a="1"/>
  <c r="M2617" i="10" s="1"/>
  <c r="L2617" i="10" s="1"/>
  <c r="K2617" i="10" s="1"/>
  <c r="I2619" i="10"/>
  <c r="J2620" i="10"/>
  <c r="B2621" i="10"/>
  <c r="C2620" i="10" a="1"/>
  <c r="C2620" i="10" s="1"/>
  <c r="D2620" i="10" a="1"/>
  <c r="D2620" i="10" s="1"/>
  <c r="E2620" i="10" a="1"/>
  <c r="E2620" i="10" s="1"/>
  <c r="A681" i="1" l="1"/>
  <c r="D682" i="1"/>
  <c r="N2619" i="10"/>
  <c r="P2618" i="10"/>
  <c r="M2618" i="10" a="1"/>
  <c r="M2618" i="10" s="1"/>
  <c r="L2618" i="10" s="1"/>
  <c r="K2618" i="10" s="1"/>
  <c r="J2621" i="10"/>
  <c r="I2620" i="10"/>
  <c r="B2622" i="10"/>
  <c r="C2621" i="10" a="1"/>
  <c r="C2621" i="10" s="1"/>
  <c r="D2621" i="10" a="1"/>
  <c r="D2621" i="10" s="1"/>
  <c r="E2621" i="10" a="1"/>
  <c r="E2621" i="10" s="1"/>
  <c r="D683" i="1" l="1"/>
  <c r="A682" i="1"/>
  <c r="N2620" i="10"/>
  <c r="M2619" i="10" a="1"/>
  <c r="M2619" i="10" s="1"/>
  <c r="L2619" i="10" s="1"/>
  <c r="K2619" i="10" s="1"/>
  <c r="P2619" i="10"/>
  <c r="J2622" i="10"/>
  <c r="I2621" i="10"/>
  <c r="B2623" i="10"/>
  <c r="D2622" i="10" a="1"/>
  <c r="D2622" i="10" s="1"/>
  <c r="E2622" i="10" a="1"/>
  <c r="E2622" i="10" s="1"/>
  <c r="C2622" i="10" a="1"/>
  <c r="C2622" i="10" s="1"/>
  <c r="A683" i="1" l="1"/>
  <c r="D684" i="1"/>
  <c r="N2621" i="10"/>
  <c r="P2620" i="10"/>
  <c r="M2620" i="10" a="1"/>
  <c r="M2620" i="10" s="1"/>
  <c r="L2620" i="10" s="1"/>
  <c r="K2620" i="10" s="1"/>
  <c r="J2623" i="10"/>
  <c r="I2622" i="10"/>
  <c r="B2624" i="10"/>
  <c r="D2623" i="10" a="1"/>
  <c r="D2623" i="10" s="1"/>
  <c r="E2623" i="10" a="1"/>
  <c r="E2623" i="10" s="1"/>
  <c r="C2623" i="10" a="1"/>
  <c r="C2623" i="10" s="1"/>
  <c r="A684" i="1" l="1"/>
  <c r="D685" i="1"/>
  <c r="N2622" i="10"/>
  <c r="M2621" i="10" a="1"/>
  <c r="M2621" i="10" s="1"/>
  <c r="L2621" i="10" s="1"/>
  <c r="K2621" i="10" s="1"/>
  <c r="P2621" i="10"/>
  <c r="J2624" i="10"/>
  <c r="I2623" i="10"/>
  <c r="B2625" i="10"/>
  <c r="E2624" i="10" a="1"/>
  <c r="E2624" i="10" s="1"/>
  <c r="C2624" i="10" a="1"/>
  <c r="C2624" i="10" s="1"/>
  <c r="D2624" i="10" a="1"/>
  <c r="D2624" i="10" s="1"/>
  <c r="D686" i="1" l="1"/>
  <c r="A685" i="1"/>
  <c r="N2623" i="10"/>
  <c r="M2622" i="10" a="1"/>
  <c r="M2622" i="10" s="1"/>
  <c r="L2622" i="10" s="1"/>
  <c r="K2622" i="10" s="1"/>
  <c r="P2622" i="10"/>
  <c r="I2624" i="10"/>
  <c r="J2625" i="10"/>
  <c r="B2626" i="10"/>
  <c r="E2625" i="10" a="1"/>
  <c r="E2625" i="10" s="1"/>
  <c r="C2625" i="10" a="1"/>
  <c r="C2625" i="10" s="1"/>
  <c r="D2625" i="10" a="1"/>
  <c r="D2625" i="10" s="1"/>
  <c r="A686" i="1" l="1"/>
  <c r="D687" i="1"/>
  <c r="N2624" i="10"/>
  <c r="P2623" i="10"/>
  <c r="M2623" i="10" a="1"/>
  <c r="M2623" i="10" s="1"/>
  <c r="L2623" i="10" s="1"/>
  <c r="K2623" i="10" s="1"/>
  <c r="B2627" i="10"/>
  <c r="C2626" i="10" a="1"/>
  <c r="C2626" i="10" s="1"/>
  <c r="D2626" i="10" a="1"/>
  <c r="D2626" i="10" s="1"/>
  <c r="E2626" i="10" a="1"/>
  <c r="E2626" i="10" s="1"/>
  <c r="I2625" i="10"/>
  <c r="J2626" i="10"/>
  <c r="D688" i="1" l="1"/>
  <c r="A687" i="1"/>
  <c r="P2624" i="10"/>
  <c r="M2624" i="10" a="1"/>
  <c r="M2624" i="10" s="1"/>
  <c r="L2624" i="10" s="1"/>
  <c r="K2624" i="10" s="1"/>
  <c r="N2625" i="10"/>
  <c r="I2626" i="10"/>
  <c r="J2627" i="10"/>
  <c r="B2628" i="10"/>
  <c r="C2627" i="10" a="1"/>
  <c r="C2627" i="10" s="1"/>
  <c r="D2627" i="10" a="1"/>
  <c r="D2627" i="10" s="1"/>
  <c r="E2627" i="10" a="1"/>
  <c r="E2627" i="10" s="1"/>
  <c r="A688" i="1" l="1"/>
  <c r="D689" i="1"/>
  <c r="N2626" i="10"/>
  <c r="P2625" i="10"/>
  <c r="M2625" i="10" a="1"/>
  <c r="M2625" i="10" s="1"/>
  <c r="L2625" i="10" s="1"/>
  <c r="K2625" i="10" s="1"/>
  <c r="I2627" i="10"/>
  <c r="J2628" i="10"/>
  <c r="B2629" i="10"/>
  <c r="C2628" i="10" a="1"/>
  <c r="C2628" i="10" s="1"/>
  <c r="E2628" i="10" a="1"/>
  <c r="E2628" i="10" s="1"/>
  <c r="D2628" i="10" a="1"/>
  <c r="D2628" i="10" s="1"/>
  <c r="A689" i="1" l="1"/>
  <c r="D690" i="1"/>
  <c r="N2627" i="10"/>
  <c r="P2626" i="10"/>
  <c r="M2626" i="10" a="1"/>
  <c r="M2626" i="10" s="1"/>
  <c r="L2626" i="10" s="1"/>
  <c r="K2626" i="10" s="1"/>
  <c r="J2629" i="10"/>
  <c r="I2628" i="10"/>
  <c r="B2630" i="10"/>
  <c r="C2629" i="10" a="1"/>
  <c r="C2629" i="10" s="1"/>
  <c r="D2629" i="10" a="1"/>
  <c r="D2629" i="10" s="1"/>
  <c r="E2629" i="10" a="1"/>
  <c r="E2629" i="10" s="1"/>
  <c r="A690" i="1" l="1"/>
  <c r="D691" i="1"/>
  <c r="N2628" i="10"/>
  <c r="M2627" i="10" a="1"/>
  <c r="M2627" i="10" s="1"/>
  <c r="L2627" i="10" s="1"/>
  <c r="K2627" i="10" s="1"/>
  <c r="P2627" i="10"/>
  <c r="I2629" i="10"/>
  <c r="J2630" i="10"/>
  <c r="B2631" i="10"/>
  <c r="E2630" i="10" a="1"/>
  <c r="E2630" i="10" s="1"/>
  <c r="D2630" i="10" a="1"/>
  <c r="D2630" i="10" s="1"/>
  <c r="C2630" i="10" a="1"/>
  <c r="C2630" i="10" s="1"/>
  <c r="A691" i="1" l="1"/>
  <c r="D692" i="1"/>
  <c r="N2629" i="10"/>
  <c r="P2628" i="10"/>
  <c r="M2628" i="10" a="1"/>
  <c r="M2628" i="10" s="1"/>
  <c r="L2628" i="10" s="1"/>
  <c r="K2628" i="10" s="1"/>
  <c r="B2632" i="10"/>
  <c r="D2631" i="10" a="1"/>
  <c r="D2631" i="10" s="1"/>
  <c r="E2631" i="10" a="1"/>
  <c r="E2631" i="10" s="1"/>
  <c r="C2631" i="10" a="1"/>
  <c r="C2631" i="10" s="1"/>
  <c r="J2631" i="10"/>
  <c r="I2630" i="10"/>
  <c r="A692" i="1" l="1"/>
  <c r="D693" i="1"/>
  <c r="N2630" i="10"/>
  <c r="P2629" i="10"/>
  <c r="M2629" i="10" a="1"/>
  <c r="M2629" i="10" s="1"/>
  <c r="L2629" i="10" s="1"/>
  <c r="K2629" i="10" s="1"/>
  <c r="I2631" i="10"/>
  <c r="J2632" i="10"/>
  <c r="B2633" i="10"/>
  <c r="D2632" i="10" a="1"/>
  <c r="D2632" i="10" s="1"/>
  <c r="E2632" i="10" a="1"/>
  <c r="E2632" i="10" s="1"/>
  <c r="C2632" i="10" a="1"/>
  <c r="C2632" i="10" s="1"/>
  <c r="A693" i="1" l="1"/>
  <c r="D694" i="1"/>
  <c r="N2631" i="10"/>
  <c r="M2630" i="10" a="1"/>
  <c r="M2630" i="10" s="1"/>
  <c r="L2630" i="10" s="1"/>
  <c r="K2630" i="10" s="1"/>
  <c r="P2630" i="10"/>
  <c r="I2632" i="10"/>
  <c r="J2633" i="10"/>
  <c r="B2634" i="10"/>
  <c r="E2633" i="10" a="1"/>
  <c r="E2633" i="10" s="1"/>
  <c r="C2633" i="10" a="1"/>
  <c r="C2633" i="10" s="1"/>
  <c r="D2633" i="10" a="1"/>
  <c r="D2633" i="10" s="1"/>
  <c r="D695" i="1" l="1"/>
  <c r="A694" i="1"/>
  <c r="N2632" i="10"/>
  <c r="M2631" i="10" a="1"/>
  <c r="M2631" i="10" s="1"/>
  <c r="L2631" i="10" s="1"/>
  <c r="K2631" i="10" s="1"/>
  <c r="P2631" i="10"/>
  <c r="B2635" i="10"/>
  <c r="D2634" i="10" a="1"/>
  <c r="D2634" i="10" s="1"/>
  <c r="E2634" i="10" a="1"/>
  <c r="E2634" i="10" s="1"/>
  <c r="C2634" i="10" a="1"/>
  <c r="C2634" i="10" s="1"/>
  <c r="I2633" i="10"/>
  <c r="J2634" i="10"/>
  <c r="A695" i="1" l="1"/>
  <c r="D696" i="1"/>
  <c r="P2632" i="10"/>
  <c r="M2632" i="10" a="1"/>
  <c r="M2632" i="10" s="1"/>
  <c r="L2632" i="10" s="1"/>
  <c r="K2632" i="10" s="1"/>
  <c r="N2633" i="10"/>
  <c r="B2636" i="10"/>
  <c r="C2635" i="10" a="1"/>
  <c r="C2635" i="10" s="1"/>
  <c r="D2635" i="10" a="1"/>
  <c r="D2635" i="10" s="1"/>
  <c r="E2635" i="10" a="1"/>
  <c r="E2635" i="10" s="1"/>
  <c r="I2634" i="10"/>
  <c r="J2635" i="10"/>
  <c r="A696" i="1" l="1"/>
  <c r="D697" i="1"/>
  <c r="P2633" i="10"/>
  <c r="M2633" i="10" a="1"/>
  <c r="M2633" i="10" s="1"/>
  <c r="L2633" i="10" s="1"/>
  <c r="K2633" i="10" s="1"/>
  <c r="N2634" i="10"/>
  <c r="I2635" i="10"/>
  <c r="J2636" i="10"/>
  <c r="B2637" i="10"/>
  <c r="C2636" i="10" a="1"/>
  <c r="C2636" i="10" s="1"/>
  <c r="D2636" i="10" a="1"/>
  <c r="D2636" i="10" s="1"/>
  <c r="E2636" i="10" a="1"/>
  <c r="E2636" i="10" s="1"/>
  <c r="A697" i="1" l="1"/>
  <c r="D698" i="1"/>
  <c r="N2635" i="10"/>
  <c r="P2634" i="10"/>
  <c r="M2634" i="10" a="1"/>
  <c r="M2634" i="10" s="1"/>
  <c r="L2634" i="10" s="1"/>
  <c r="K2634" i="10" s="1"/>
  <c r="B2638" i="10"/>
  <c r="C2637" i="10" a="1"/>
  <c r="C2637" i="10" s="1"/>
  <c r="D2637" i="10" a="1"/>
  <c r="D2637" i="10" s="1"/>
  <c r="E2637" i="10" a="1"/>
  <c r="E2637" i="10" s="1"/>
  <c r="J2637" i="10"/>
  <c r="I2636" i="10"/>
  <c r="D699" i="1" l="1"/>
  <c r="A698" i="1"/>
  <c r="N2636" i="10"/>
  <c r="P2635" i="10"/>
  <c r="M2635" i="10" a="1"/>
  <c r="M2635" i="10" s="1"/>
  <c r="L2635" i="10" s="1"/>
  <c r="K2635" i="10" s="1"/>
  <c r="I2637" i="10"/>
  <c r="J2638" i="10"/>
  <c r="B2639" i="10"/>
  <c r="C2638" i="10" a="1"/>
  <c r="C2638" i="10" s="1"/>
  <c r="D2638" i="10" a="1"/>
  <c r="D2638" i="10" s="1"/>
  <c r="E2638" i="10" a="1"/>
  <c r="E2638" i="10" s="1"/>
  <c r="D700" i="1" l="1"/>
  <c r="A699" i="1"/>
  <c r="N2637" i="10"/>
  <c r="P2636" i="10"/>
  <c r="M2636" i="10" a="1"/>
  <c r="M2636" i="10" s="1"/>
  <c r="L2636" i="10" s="1"/>
  <c r="K2636" i="10" s="1"/>
  <c r="J2639" i="10"/>
  <c r="I2638" i="10"/>
  <c r="B2640" i="10"/>
  <c r="D2639" i="10" a="1"/>
  <c r="D2639" i="10" s="1"/>
  <c r="E2639" i="10" a="1"/>
  <c r="E2639" i="10" s="1"/>
  <c r="C2639" i="10" a="1"/>
  <c r="C2639" i="10" s="1"/>
  <c r="D701" i="1" l="1"/>
  <c r="A700" i="1"/>
  <c r="N2638" i="10"/>
  <c r="P2637" i="10"/>
  <c r="M2637" i="10" a="1"/>
  <c r="M2637" i="10" s="1"/>
  <c r="L2637" i="10" s="1"/>
  <c r="K2637" i="10" s="1"/>
  <c r="B2641" i="10"/>
  <c r="C2640" i="10" a="1"/>
  <c r="C2640" i="10" s="1"/>
  <c r="D2640" i="10" a="1"/>
  <c r="D2640" i="10" s="1"/>
  <c r="E2640" i="10" a="1"/>
  <c r="E2640" i="10" s="1"/>
  <c r="I2639" i="10"/>
  <c r="J2640" i="10"/>
  <c r="A701" i="1" l="1"/>
  <c r="D702" i="1"/>
  <c r="N2639" i="10"/>
  <c r="P2638" i="10"/>
  <c r="M2638" i="10" a="1"/>
  <c r="M2638" i="10" s="1"/>
  <c r="L2638" i="10" s="1"/>
  <c r="K2638" i="10" s="1"/>
  <c r="B2642" i="10"/>
  <c r="E2641" i="10" a="1"/>
  <c r="E2641" i="10" s="1"/>
  <c r="C2641" i="10" a="1"/>
  <c r="C2641" i="10" s="1"/>
  <c r="D2641" i="10" a="1"/>
  <c r="D2641" i="10" s="1"/>
  <c r="I2640" i="10"/>
  <c r="J2641" i="10"/>
  <c r="D703" i="1" l="1"/>
  <c r="A702" i="1"/>
  <c r="N2640" i="10"/>
  <c r="P2639" i="10"/>
  <c r="M2639" i="10" a="1"/>
  <c r="M2639" i="10" s="1"/>
  <c r="L2639" i="10" s="1"/>
  <c r="K2639" i="10" s="1"/>
  <c r="B2643" i="10"/>
  <c r="C2642" i="10" a="1"/>
  <c r="C2642" i="10" s="1"/>
  <c r="D2642" i="10" a="1"/>
  <c r="D2642" i="10" s="1"/>
  <c r="E2642" i="10" a="1"/>
  <c r="E2642" i="10" s="1"/>
  <c r="I2641" i="10"/>
  <c r="J2642" i="10"/>
  <c r="A703" i="1" l="1"/>
  <c r="D704" i="1"/>
  <c r="N2641" i="10"/>
  <c r="P2640" i="10"/>
  <c r="M2640" i="10" a="1"/>
  <c r="M2640" i="10" s="1"/>
  <c r="L2640" i="10" s="1"/>
  <c r="K2640" i="10" s="1"/>
  <c r="I2642" i="10"/>
  <c r="J2643" i="10"/>
  <c r="B2644" i="10"/>
  <c r="C2643" i="10" a="1"/>
  <c r="C2643" i="10" s="1"/>
  <c r="D2643" i="10" a="1"/>
  <c r="D2643" i="10" s="1"/>
  <c r="E2643" i="10" a="1"/>
  <c r="E2643" i="10" s="1"/>
  <c r="A704" i="1" l="1"/>
  <c r="D705" i="1"/>
  <c r="N2642" i="10"/>
  <c r="P2641" i="10"/>
  <c r="M2641" i="10" a="1"/>
  <c r="M2641" i="10" s="1"/>
  <c r="L2641" i="10" s="1"/>
  <c r="K2641" i="10" s="1"/>
  <c r="J2644" i="10"/>
  <c r="I2643" i="10"/>
  <c r="B2645" i="10"/>
  <c r="C2644" i="10" a="1"/>
  <c r="C2644" i="10" s="1"/>
  <c r="D2644" i="10" a="1"/>
  <c r="D2644" i="10" s="1"/>
  <c r="E2644" i="10" a="1"/>
  <c r="E2644" i="10" s="1"/>
  <c r="D706" i="1" l="1"/>
  <c r="A705" i="1"/>
  <c r="N2643" i="10"/>
  <c r="P2642" i="10"/>
  <c r="M2642" i="10" a="1"/>
  <c r="M2642" i="10" s="1"/>
  <c r="L2642" i="10" s="1"/>
  <c r="K2642" i="10" s="1"/>
  <c r="J2645" i="10"/>
  <c r="I2644" i="10"/>
  <c r="B2646" i="10"/>
  <c r="C2645" i="10" a="1"/>
  <c r="C2645" i="10" s="1"/>
  <c r="D2645" i="10" a="1"/>
  <c r="D2645" i="10" s="1"/>
  <c r="E2645" i="10" a="1"/>
  <c r="E2645" i="10" s="1"/>
  <c r="A706" i="1" l="1"/>
  <c r="D707" i="1"/>
  <c r="N2644" i="10"/>
  <c r="P2643" i="10"/>
  <c r="M2643" i="10" a="1"/>
  <c r="M2643" i="10" s="1"/>
  <c r="L2643" i="10" s="1"/>
  <c r="K2643" i="10" s="1"/>
  <c r="J2646" i="10"/>
  <c r="I2645" i="10"/>
  <c r="B2647" i="10"/>
  <c r="C2646" i="10" a="1"/>
  <c r="C2646" i="10" s="1"/>
  <c r="D2646" i="10" a="1"/>
  <c r="D2646" i="10" s="1"/>
  <c r="E2646" i="10" a="1"/>
  <c r="E2646" i="10" s="1"/>
  <c r="A707" i="1" l="1"/>
  <c r="D708" i="1"/>
  <c r="N2645" i="10"/>
  <c r="P2644" i="10"/>
  <c r="M2644" i="10" a="1"/>
  <c r="M2644" i="10" s="1"/>
  <c r="L2644" i="10" s="1"/>
  <c r="K2644" i="10" s="1"/>
  <c r="I2646" i="10"/>
  <c r="J2647" i="10"/>
  <c r="B2648" i="10"/>
  <c r="D2647" i="10" a="1"/>
  <c r="D2647" i="10" s="1"/>
  <c r="E2647" i="10" a="1"/>
  <c r="E2647" i="10" s="1"/>
  <c r="C2647" i="10" a="1"/>
  <c r="C2647" i="10" s="1"/>
  <c r="A708" i="1" l="1"/>
  <c r="D709" i="1"/>
  <c r="N2646" i="10"/>
  <c r="P2645" i="10"/>
  <c r="M2645" i="10" a="1"/>
  <c r="M2645" i="10" s="1"/>
  <c r="L2645" i="10" s="1"/>
  <c r="K2645" i="10" s="1"/>
  <c r="J2648" i="10"/>
  <c r="I2647" i="10"/>
  <c r="B2649" i="10"/>
  <c r="E2648" i="10" a="1"/>
  <c r="E2648" i="10" s="1"/>
  <c r="C2648" i="10" a="1"/>
  <c r="C2648" i="10" s="1"/>
  <c r="D2648" i="10" a="1"/>
  <c r="D2648" i="10" s="1"/>
  <c r="A709" i="1" l="1"/>
  <c r="D710" i="1"/>
  <c r="N2647" i="10"/>
  <c r="P2646" i="10"/>
  <c r="M2646" i="10" a="1"/>
  <c r="M2646" i="10" s="1"/>
  <c r="L2646" i="10" s="1"/>
  <c r="K2646" i="10" s="1"/>
  <c r="I2648" i="10"/>
  <c r="J2649" i="10"/>
  <c r="B2650" i="10"/>
  <c r="D2649" i="10" a="1"/>
  <c r="D2649" i="10" s="1"/>
  <c r="C2649" i="10" a="1"/>
  <c r="C2649" i="10" s="1"/>
  <c r="E2649" i="10" a="1"/>
  <c r="E2649" i="10" s="1"/>
  <c r="A710" i="1" l="1"/>
  <c r="D711" i="1"/>
  <c r="N2648" i="10"/>
  <c r="M2647" i="10" a="1"/>
  <c r="M2647" i="10" s="1"/>
  <c r="L2647" i="10" s="1"/>
  <c r="K2647" i="10" s="1"/>
  <c r="P2647" i="10"/>
  <c r="I2649" i="10"/>
  <c r="J2650" i="10"/>
  <c r="B2651" i="10"/>
  <c r="C2650" i="10" a="1"/>
  <c r="C2650" i="10" s="1"/>
  <c r="E2650" i="10" a="1"/>
  <c r="E2650" i="10" s="1"/>
  <c r="D2650" i="10" a="1"/>
  <c r="D2650" i="10" s="1"/>
  <c r="A711" i="1" l="1"/>
  <c r="D712" i="1"/>
  <c r="N2649" i="10"/>
  <c r="P2648" i="10"/>
  <c r="M2648" i="10" a="1"/>
  <c r="M2648" i="10" s="1"/>
  <c r="L2648" i="10" s="1"/>
  <c r="K2648" i="10" s="1"/>
  <c r="I2650" i="10"/>
  <c r="J2651" i="10"/>
  <c r="B2652" i="10"/>
  <c r="C2651" i="10" a="1"/>
  <c r="C2651" i="10" s="1"/>
  <c r="E2651" i="10" a="1"/>
  <c r="E2651" i="10" s="1"/>
  <c r="D2651" i="10" a="1"/>
  <c r="D2651" i="10" s="1"/>
  <c r="A712" i="1" l="1"/>
  <c r="D713" i="1"/>
  <c r="N2650" i="10"/>
  <c r="P2649" i="10"/>
  <c r="M2649" i="10" a="1"/>
  <c r="M2649" i="10" s="1"/>
  <c r="L2649" i="10" s="1"/>
  <c r="K2649" i="10" s="1"/>
  <c r="J2652" i="10"/>
  <c r="I2651" i="10"/>
  <c r="B2653" i="10"/>
  <c r="C2652" i="10" a="1"/>
  <c r="C2652" i="10" s="1"/>
  <c r="D2652" i="10" a="1"/>
  <c r="D2652" i="10" s="1"/>
  <c r="E2652" i="10" a="1"/>
  <c r="E2652" i="10" s="1"/>
  <c r="D714" i="1" l="1"/>
  <c r="A713" i="1"/>
  <c r="N2651" i="10"/>
  <c r="M2650" i="10" a="1"/>
  <c r="M2650" i="10" s="1"/>
  <c r="L2650" i="10" s="1"/>
  <c r="K2650" i="10" s="1"/>
  <c r="P2650" i="10"/>
  <c r="J2653" i="10"/>
  <c r="I2652" i="10"/>
  <c r="B2654" i="10"/>
  <c r="D2653" i="10" a="1"/>
  <c r="D2653" i="10" s="1"/>
  <c r="C2653" i="10" a="1"/>
  <c r="C2653" i="10" s="1"/>
  <c r="E2653" i="10" a="1"/>
  <c r="E2653" i="10" s="1"/>
  <c r="A714" i="1" l="1"/>
  <c r="D715" i="1"/>
  <c r="N2652" i="10"/>
  <c r="P2651" i="10"/>
  <c r="M2651" i="10" a="1"/>
  <c r="M2651" i="10" s="1"/>
  <c r="L2651" i="10" s="1"/>
  <c r="K2651" i="10" s="1"/>
  <c r="I2653" i="10"/>
  <c r="J2654" i="10"/>
  <c r="B2655" i="10"/>
  <c r="C2654" i="10" a="1"/>
  <c r="C2654" i="10" s="1"/>
  <c r="D2654" i="10" a="1"/>
  <c r="D2654" i="10" s="1"/>
  <c r="E2654" i="10" a="1"/>
  <c r="E2654" i="10" s="1"/>
  <c r="A715" i="1" l="1"/>
  <c r="D716" i="1"/>
  <c r="N2653" i="10"/>
  <c r="P2652" i="10"/>
  <c r="M2652" i="10" a="1"/>
  <c r="M2652" i="10" s="1"/>
  <c r="L2652" i="10" s="1"/>
  <c r="K2652" i="10" s="1"/>
  <c r="I2654" i="10"/>
  <c r="J2655" i="10"/>
  <c r="B2656" i="10"/>
  <c r="E2655" i="10" a="1"/>
  <c r="E2655" i="10" s="1"/>
  <c r="C2655" i="10" a="1"/>
  <c r="C2655" i="10" s="1"/>
  <c r="D2655" i="10" a="1"/>
  <c r="D2655" i="10" s="1"/>
  <c r="D717" i="1" l="1"/>
  <c r="A716" i="1"/>
  <c r="N2654" i="10"/>
  <c r="P2653" i="10"/>
  <c r="M2653" i="10" a="1"/>
  <c r="M2653" i="10" s="1"/>
  <c r="L2653" i="10" s="1"/>
  <c r="K2653" i="10" s="1"/>
  <c r="B2657" i="10"/>
  <c r="C2656" i="10" a="1"/>
  <c r="C2656" i="10" s="1"/>
  <c r="D2656" i="10" a="1"/>
  <c r="D2656" i="10" s="1"/>
  <c r="E2656" i="10" a="1"/>
  <c r="E2656" i="10" s="1"/>
  <c r="J2656" i="10"/>
  <c r="I2655" i="10"/>
  <c r="A717" i="1" l="1"/>
  <c r="D718" i="1"/>
  <c r="N2655" i="10"/>
  <c r="P2654" i="10"/>
  <c r="M2654" i="10" a="1"/>
  <c r="M2654" i="10" s="1"/>
  <c r="L2654" i="10" s="1"/>
  <c r="K2654" i="10" s="1"/>
  <c r="I2656" i="10"/>
  <c r="J2657" i="10"/>
  <c r="B2658" i="10"/>
  <c r="D2657" i="10" a="1"/>
  <c r="D2657" i="10" s="1"/>
  <c r="C2657" i="10" a="1"/>
  <c r="C2657" i="10" s="1"/>
  <c r="E2657" i="10" a="1"/>
  <c r="E2657" i="10" s="1"/>
  <c r="A718" i="1" l="1"/>
  <c r="D719" i="1"/>
  <c r="N2656" i="10"/>
  <c r="P2655" i="10"/>
  <c r="M2655" i="10" a="1"/>
  <c r="M2655" i="10" s="1"/>
  <c r="L2655" i="10" s="1"/>
  <c r="K2655" i="10" s="1"/>
  <c r="I2657" i="10"/>
  <c r="J2658" i="10"/>
  <c r="B2659" i="10"/>
  <c r="C2658" i="10" a="1"/>
  <c r="C2658" i="10" s="1"/>
  <c r="D2658" i="10" a="1"/>
  <c r="D2658" i="10" s="1"/>
  <c r="E2658" i="10" a="1"/>
  <c r="E2658" i="10" s="1"/>
  <c r="A719" i="1" l="1"/>
  <c r="D720" i="1"/>
  <c r="N2657" i="10"/>
  <c r="P2656" i="10"/>
  <c r="M2656" i="10" a="1"/>
  <c r="M2656" i="10" s="1"/>
  <c r="L2656" i="10" s="1"/>
  <c r="K2656" i="10" s="1"/>
  <c r="I2658" i="10"/>
  <c r="J2659" i="10"/>
  <c r="B2660" i="10"/>
  <c r="C2659" i="10" a="1"/>
  <c r="C2659" i="10" s="1"/>
  <c r="E2659" i="10" a="1"/>
  <c r="E2659" i="10" s="1"/>
  <c r="D2659" i="10" a="1"/>
  <c r="D2659" i="10" s="1"/>
  <c r="D721" i="1" l="1"/>
  <c r="A720" i="1"/>
  <c r="N2658" i="10"/>
  <c r="M2657" i="10" a="1"/>
  <c r="M2657" i="10" s="1"/>
  <c r="L2657" i="10" s="1"/>
  <c r="K2657" i="10" s="1"/>
  <c r="P2657" i="10"/>
  <c r="I2659" i="10"/>
  <c r="J2660" i="10"/>
  <c r="B2661" i="10"/>
  <c r="D2660" i="10" a="1"/>
  <c r="D2660" i="10" s="1"/>
  <c r="E2660" i="10" a="1"/>
  <c r="E2660" i="10" s="1"/>
  <c r="C2660" i="10" a="1"/>
  <c r="C2660" i="10" s="1"/>
  <c r="A721" i="1" l="1"/>
  <c r="D722" i="1"/>
  <c r="N2659" i="10"/>
  <c r="P2658" i="10"/>
  <c r="M2658" i="10" a="1"/>
  <c r="M2658" i="10" s="1"/>
  <c r="L2658" i="10" s="1"/>
  <c r="K2658" i="10" s="1"/>
  <c r="J2661" i="10"/>
  <c r="I2660" i="10"/>
  <c r="B2662" i="10"/>
  <c r="D2661" i="10" a="1"/>
  <c r="D2661" i="10" s="1"/>
  <c r="E2661" i="10" a="1"/>
  <c r="E2661" i="10" s="1"/>
  <c r="C2661" i="10" a="1"/>
  <c r="C2661" i="10" s="1"/>
  <c r="D723" i="1" l="1"/>
  <c r="A722" i="1"/>
  <c r="N2660" i="10"/>
  <c r="P2659" i="10"/>
  <c r="M2659" i="10" a="1"/>
  <c r="M2659" i="10" s="1"/>
  <c r="L2659" i="10" s="1"/>
  <c r="K2659" i="10" s="1"/>
  <c r="J2662" i="10"/>
  <c r="I2661" i="10"/>
  <c r="B2663" i="10"/>
  <c r="D2662" i="10" a="1"/>
  <c r="D2662" i="10" s="1"/>
  <c r="E2662" i="10" a="1"/>
  <c r="E2662" i="10" s="1"/>
  <c r="C2662" i="10" a="1"/>
  <c r="C2662" i="10" s="1"/>
  <c r="A723" i="1" l="1"/>
  <c r="D724" i="1"/>
  <c r="N2661" i="10"/>
  <c r="P2660" i="10"/>
  <c r="M2660" i="10" a="1"/>
  <c r="M2660" i="10" s="1"/>
  <c r="L2660" i="10" s="1"/>
  <c r="K2660" i="10" s="1"/>
  <c r="I2662" i="10"/>
  <c r="J2663" i="10"/>
  <c r="B2664" i="10"/>
  <c r="E2663" i="10" a="1"/>
  <c r="E2663" i="10" s="1"/>
  <c r="C2663" i="10" a="1"/>
  <c r="C2663" i="10" s="1"/>
  <c r="D2663" i="10" a="1"/>
  <c r="D2663" i="10" s="1"/>
  <c r="A724" i="1" l="1"/>
  <c r="D725" i="1"/>
  <c r="N2662" i="10"/>
  <c r="P2661" i="10"/>
  <c r="M2661" i="10" a="1"/>
  <c r="M2661" i="10" s="1"/>
  <c r="L2661" i="10" s="1"/>
  <c r="K2661" i="10" s="1"/>
  <c r="J2664" i="10"/>
  <c r="I2663" i="10"/>
  <c r="B2665" i="10"/>
  <c r="E2664" i="10" a="1"/>
  <c r="E2664" i="10" s="1"/>
  <c r="C2664" i="10" a="1"/>
  <c r="C2664" i="10" s="1"/>
  <c r="D2664" i="10" a="1"/>
  <c r="D2664" i="10" s="1"/>
  <c r="A725" i="1" l="1"/>
  <c r="D726" i="1"/>
  <c r="N2663" i="10"/>
  <c r="M2662" i="10" a="1"/>
  <c r="M2662" i="10" s="1"/>
  <c r="L2662" i="10" s="1"/>
  <c r="K2662" i="10" s="1"/>
  <c r="P2662" i="10"/>
  <c r="B2666" i="10"/>
  <c r="D2665" i="10" a="1"/>
  <c r="D2665" i="10" s="1"/>
  <c r="C2665" i="10" a="1"/>
  <c r="C2665" i="10" s="1"/>
  <c r="E2665" i="10" a="1"/>
  <c r="E2665" i="10" s="1"/>
  <c r="I2664" i="10"/>
  <c r="J2665" i="10"/>
  <c r="A726" i="1" l="1"/>
  <c r="D727" i="1"/>
  <c r="M2663" i="10" a="1"/>
  <c r="M2663" i="10" s="1"/>
  <c r="L2663" i="10" s="1"/>
  <c r="K2663" i="10" s="1"/>
  <c r="P2663" i="10"/>
  <c r="N2664" i="10"/>
  <c r="I2665" i="10"/>
  <c r="J2666" i="10"/>
  <c r="B2667" i="10"/>
  <c r="C2666" i="10" a="1"/>
  <c r="C2666" i="10" s="1"/>
  <c r="E2666" i="10" a="1"/>
  <c r="E2666" i="10" s="1"/>
  <c r="D2666" i="10" a="1"/>
  <c r="D2666" i="10" s="1"/>
  <c r="A727" i="1" l="1"/>
  <c r="D728" i="1"/>
  <c r="N2665" i="10"/>
  <c r="P2664" i="10"/>
  <c r="M2664" i="10" a="1"/>
  <c r="M2664" i="10" s="1"/>
  <c r="L2664" i="10" s="1"/>
  <c r="K2664" i="10" s="1"/>
  <c r="B2668" i="10"/>
  <c r="C2667" i="10" a="1"/>
  <c r="C2667" i="10" s="1"/>
  <c r="E2667" i="10" a="1"/>
  <c r="E2667" i="10" s="1"/>
  <c r="D2667" i="10" a="1"/>
  <c r="D2667" i="10" s="1"/>
  <c r="I2666" i="10"/>
  <c r="J2667" i="10"/>
  <c r="A728" i="1" l="1"/>
  <c r="D729" i="1"/>
  <c r="N2666" i="10"/>
  <c r="P2665" i="10"/>
  <c r="M2665" i="10" a="1"/>
  <c r="M2665" i="10" s="1"/>
  <c r="L2665" i="10" s="1"/>
  <c r="K2665" i="10" s="1"/>
  <c r="J2668" i="10"/>
  <c r="I2667" i="10"/>
  <c r="B2669" i="10"/>
  <c r="C2668" i="10" a="1"/>
  <c r="C2668" i="10" s="1"/>
  <c r="D2668" i="10" a="1"/>
  <c r="D2668" i="10" s="1"/>
  <c r="E2668" i="10" a="1"/>
  <c r="E2668" i="10" s="1"/>
  <c r="A729" i="1" l="1"/>
  <c r="D730" i="1"/>
  <c r="N2667" i="10"/>
  <c r="M2666" i="10" a="1"/>
  <c r="M2666" i="10" s="1"/>
  <c r="L2666" i="10" s="1"/>
  <c r="K2666" i="10" s="1"/>
  <c r="P2666" i="10"/>
  <c r="J2669" i="10"/>
  <c r="I2668" i="10"/>
  <c r="B2670" i="10"/>
  <c r="D2669" i="10" a="1"/>
  <c r="D2669" i="10" s="1"/>
  <c r="C2669" i="10" a="1"/>
  <c r="C2669" i="10" s="1"/>
  <c r="E2669" i="10" a="1"/>
  <c r="E2669" i="10" s="1"/>
  <c r="A730" i="1" l="1"/>
  <c r="D731" i="1"/>
  <c r="N2668" i="10"/>
  <c r="P2667" i="10"/>
  <c r="M2667" i="10" a="1"/>
  <c r="M2667" i="10" s="1"/>
  <c r="L2667" i="10" s="1"/>
  <c r="K2667" i="10" s="1"/>
  <c r="B2671" i="10"/>
  <c r="C2670" i="10" a="1"/>
  <c r="C2670" i="10" s="1"/>
  <c r="D2670" i="10" a="1"/>
  <c r="D2670" i="10" s="1"/>
  <c r="E2670" i="10" a="1"/>
  <c r="E2670" i="10" s="1"/>
  <c r="I2669" i="10"/>
  <c r="J2670" i="10"/>
  <c r="A731" i="1" l="1"/>
  <c r="D732" i="1"/>
  <c r="P2668" i="10"/>
  <c r="M2668" i="10" a="1"/>
  <c r="M2668" i="10" s="1"/>
  <c r="L2668" i="10" s="1"/>
  <c r="K2668" i="10" s="1"/>
  <c r="N2669" i="10"/>
  <c r="I2670" i="10"/>
  <c r="J2671" i="10"/>
  <c r="B2672" i="10"/>
  <c r="E2671" i="10" a="1"/>
  <c r="E2671" i="10" s="1"/>
  <c r="C2671" i="10" a="1"/>
  <c r="C2671" i="10" s="1"/>
  <c r="D2671" i="10" a="1"/>
  <c r="D2671" i="10" s="1"/>
  <c r="A732" i="1" l="1"/>
  <c r="D733" i="1"/>
  <c r="N2670" i="10"/>
  <c r="P2669" i="10"/>
  <c r="M2669" i="10" a="1"/>
  <c r="M2669" i="10" s="1"/>
  <c r="L2669" i="10" s="1"/>
  <c r="K2669" i="10" s="1"/>
  <c r="J2672" i="10"/>
  <c r="I2671" i="10"/>
  <c r="B2673" i="10"/>
  <c r="C2672" i="10" a="1"/>
  <c r="C2672" i="10" s="1"/>
  <c r="D2672" i="10" a="1"/>
  <c r="D2672" i="10" s="1"/>
  <c r="E2672" i="10" a="1"/>
  <c r="E2672" i="10" s="1"/>
  <c r="D734" i="1" l="1"/>
  <c r="A734" i="1" s="1"/>
  <c r="A733" i="1"/>
  <c r="N2671" i="10"/>
  <c r="P2670" i="10"/>
  <c r="M2670" i="10" a="1"/>
  <c r="M2670" i="10" s="1"/>
  <c r="L2670" i="10" s="1"/>
  <c r="K2670" i="10" s="1"/>
  <c r="I2672" i="10"/>
  <c r="J2673" i="10"/>
  <c r="B2674" i="10"/>
  <c r="D2673" i="10" a="1"/>
  <c r="D2673" i="10" s="1"/>
  <c r="C2673" i="10" a="1"/>
  <c r="C2673" i="10" s="1"/>
  <c r="E2673" i="10" a="1"/>
  <c r="E2673" i="10" s="1"/>
  <c r="N2672" i="10" l="1"/>
  <c r="P2671" i="10"/>
  <c r="M2671" i="10" a="1"/>
  <c r="M2671" i="10" s="1"/>
  <c r="L2671" i="10" s="1"/>
  <c r="K2671" i="10" s="1"/>
  <c r="I2673" i="10"/>
  <c r="J2674" i="10"/>
  <c r="B2675" i="10"/>
  <c r="C2674" i="10" a="1"/>
  <c r="C2674" i="10" s="1"/>
  <c r="D2674" i="10" a="1"/>
  <c r="D2674" i="10" s="1"/>
  <c r="E2674" i="10" a="1"/>
  <c r="E2674" i="10" s="1"/>
  <c r="N2673" i="10" l="1"/>
  <c r="P2672" i="10"/>
  <c r="M2672" i="10" a="1"/>
  <c r="M2672" i="10" s="1"/>
  <c r="L2672" i="10" s="1"/>
  <c r="K2672" i="10" s="1"/>
  <c r="B2676" i="10"/>
  <c r="C2675" i="10" a="1"/>
  <c r="C2675" i="10" s="1"/>
  <c r="D2675" i="10" a="1"/>
  <c r="D2675" i="10" s="1"/>
  <c r="E2675" i="10" a="1"/>
  <c r="E2675" i="10" s="1"/>
  <c r="I2674" i="10"/>
  <c r="J2675" i="10"/>
  <c r="P2673" i="10" l="1"/>
  <c r="M2673" i="10" a="1"/>
  <c r="M2673" i="10" s="1"/>
  <c r="L2673" i="10" s="1"/>
  <c r="K2673" i="10" s="1"/>
  <c r="N2674" i="10"/>
  <c r="I2675" i="10"/>
  <c r="J2676" i="10"/>
  <c r="B2677" i="10"/>
  <c r="E2676" i="10" a="1"/>
  <c r="E2676" i="10" s="1"/>
  <c r="C2676" i="10" a="1"/>
  <c r="C2676" i="10" s="1"/>
  <c r="D2676" i="10" a="1"/>
  <c r="D2676" i="10" s="1"/>
  <c r="N2675" i="10" l="1"/>
  <c r="P2674" i="10"/>
  <c r="M2674" i="10" a="1"/>
  <c r="M2674" i="10" s="1"/>
  <c r="L2674" i="10" s="1"/>
  <c r="K2674" i="10" s="1"/>
  <c r="J2677" i="10"/>
  <c r="I2676" i="10"/>
  <c r="B2678" i="10"/>
  <c r="D2677" i="10" a="1"/>
  <c r="D2677" i="10" s="1"/>
  <c r="E2677" i="10" a="1"/>
  <c r="E2677" i="10" s="1"/>
  <c r="C2677" i="10" a="1"/>
  <c r="C2677" i="10" s="1"/>
  <c r="N2676" i="10" l="1"/>
  <c r="P2675" i="10"/>
  <c r="M2675" i="10" a="1"/>
  <c r="M2675" i="10" s="1"/>
  <c r="L2675" i="10" s="1"/>
  <c r="K2675" i="10" s="1"/>
  <c r="I2677" i="10"/>
  <c r="J2678" i="10"/>
  <c r="B2679" i="10"/>
  <c r="C2678" i="10" a="1"/>
  <c r="C2678" i="10" s="1"/>
  <c r="D2678" i="10" a="1"/>
  <c r="D2678" i="10" s="1"/>
  <c r="E2678" i="10" a="1"/>
  <c r="E2678" i="10" s="1"/>
  <c r="N2677" i="10" l="1"/>
  <c r="P2676" i="10"/>
  <c r="M2676" i="10" a="1"/>
  <c r="M2676" i="10" s="1"/>
  <c r="L2676" i="10" s="1"/>
  <c r="K2676" i="10" s="1"/>
  <c r="I2678" i="10"/>
  <c r="J2679" i="10"/>
  <c r="B2680" i="10"/>
  <c r="E2679" i="10" a="1"/>
  <c r="E2679" i="10" s="1"/>
  <c r="C2679" i="10" a="1"/>
  <c r="C2679" i="10" s="1"/>
  <c r="D2679" i="10" a="1"/>
  <c r="D2679" i="10" s="1"/>
  <c r="N2678" i="10" l="1"/>
  <c r="P2677" i="10"/>
  <c r="M2677" i="10" a="1"/>
  <c r="M2677" i="10" s="1"/>
  <c r="L2677" i="10" s="1"/>
  <c r="K2677" i="10" s="1"/>
  <c r="J2680" i="10"/>
  <c r="I2679" i="10"/>
  <c r="B2681" i="10"/>
  <c r="C2680" i="10" a="1"/>
  <c r="C2680" i="10" s="1"/>
  <c r="D2680" i="10" a="1"/>
  <c r="D2680" i="10" s="1"/>
  <c r="E2680" i="10" a="1"/>
  <c r="E2680" i="10" s="1"/>
  <c r="N2679" i="10" l="1"/>
  <c r="P2678" i="10"/>
  <c r="M2678" i="10" a="1"/>
  <c r="M2678" i="10" s="1"/>
  <c r="L2678" i="10" s="1"/>
  <c r="K2678" i="10" s="1"/>
  <c r="B2682" i="10"/>
  <c r="C2681" i="10" a="1"/>
  <c r="C2681" i="10" s="1"/>
  <c r="D2681" i="10" a="1"/>
  <c r="D2681" i="10" s="1"/>
  <c r="E2681" i="10" a="1"/>
  <c r="E2681" i="10" s="1"/>
  <c r="I2680" i="10"/>
  <c r="J2681" i="10"/>
  <c r="M2679" i="10" l="1" a="1"/>
  <c r="M2679" i="10" s="1"/>
  <c r="L2679" i="10" s="1"/>
  <c r="K2679" i="10" s="1"/>
  <c r="P2679" i="10"/>
  <c r="N2680" i="10"/>
  <c r="J2682" i="10"/>
  <c r="I2681" i="10"/>
  <c r="B2683" i="10"/>
  <c r="D2682" i="10" a="1"/>
  <c r="D2682" i="10" s="1"/>
  <c r="E2682" i="10" a="1"/>
  <c r="E2682" i="10" s="1"/>
  <c r="C2682" i="10" a="1"/>
  <c r="C2682" i="10" s="1"/>
  <c r="N2681" i="10" l="1"/>
  <c r="M2680" i="10" a="1"/>
  <c r="M2680" i="10" s="1"/>
  <c r="L2680" i="10" s="1"/>
  <c r="K2680" i="10" s="1"/>
  <c r="P2680" i="10"/>
  <c r="J2683" i="10"/>
  <c r="I2682" i="10"/>
  <c r="B2684" i="10"/>
  <c r="C2683" i="10" a="1"/>
  <c r="C2683" i="10" s="1"/>
  <c r="D2683" i="10" a="1"/>
  <c r="D2683" i="10" s="1"/>
  <c r="E2683" i="10" a="1"/>
  <c r="E2683" i="10" s="1"/>
  <c r="N2682" i="10" l="1"/>
  <c r="P2681" i="10"/>
  <c r="M2681" i="10" a="1"/>
  <c r="M2681" i="10" s="1"/>
  <c r="L2681" i="10" s="1"/>
  <c r="K2681" i="10" s="1"/>
  <c r="B2685" i="10"/>
  <c r="E2684" i="10" a="1"/>
  <c r="E2684" i="10" s="1"/>
  <c r="C2684" i="10" a="1"/>
  <c r="C2684" i="10" s="1"/>
  <c r="D2684" i="10" a="1"/>
  <c r="D2684" i="10" s="1"/>
  <c r="I2683" i="10"/>
  <c r="J2684" i="10"/>
  <c r="N2683" i="10" l="1"/>
  <c r="P2682" i="10"/>
  <c r="M2682" i="10" a="1"/>
  <c r="M2682" i="10" s="1"/>
  <c r="L2682" i="10" s="1"/>
  <c r="K2682" i="10" s="1"/>
  <c r="J2685" i="10"/>
  <c r="I2684" i="10"/>
  <c r="B2686" i="10"/>
  <c r="D2685" i="10" a="1"/>
  <c r="D2685" i="10" s="1"/>
  <c r="E2685" i="10" a="1"/>
  <c r="E2685" i="10" s="1"/>
  <c r="C2685" i="10" a="1"/>
  <c r="C2685" i="10" s="1"/>
  <c r="N2684" i="10" l="1"/>
  <c r="P2683" i="10"/>
  <c r="M2683" i="10" a="1"/>
  <c r="M2683" i="10" s="1"/>
  <c r="L2683" i="10" s="1"/>
  <c r="K2683" i="10" s="1"/>
  <c r="B2687" i="10"/>
  <c r="C2686" i="10" a="1"/>
  <c r="C2686" i="10" s="1"/>
  <c r="D2686" i="10" a="1"/>
  <c r="D2686" i="10" s="1"/>
  <c r="E2686" i="10" a="1"/>
  <c r="E2686" i="10" s="1"/>
  <c r="I2685" i="10"/>
  <c r="J2686" i="10"/>
  <c r="M2684" i="10" l="1" a="1"/>
  <c r="M2684" i="10" s="1"/>
  <c r="L2684" i="10" s="1"/>
  <c r="K2684" i="10" s="1"/>
  <c r="P2684" i="10"/>
  <c r="N2685" i="10"/>
  <c r="I2686" i="10"/>
  <c r="J2687" i="10"/>
  <c r="B2688" i="10"/>
  <c r="E2687" i="10" a="1"/>
  <c r="E2687" i="10" s="1"/>
  <c r="C2687" i="10" a="1"/>
  <c r="C2687" i="10" s="1"/>
  <c r="D2687" i="10" a="1"/>
  <c r="D2687" i="10" s="1"/>
  <c r="N2686" i="10" l="1"/>
  <c r="P2685" i="10"/>
  <c r="M2685" i="10" a="1"/>
  <c r="M2685" i="10" s="1"/>
  <c r="L2685" i="10" s="1"/>
  <c r="K2685" i="10" s="1"/>
  <c r="J2688" i="10"/>
  <c r="I2687" i="10"/>
  <c r="B2689" i="10"/>
  <c r="C2688" i="10" a="1"/>
  <c r="C2688" i="10" s="1"/>
  <c r="D2688" i="10" a="1"/>
  <c r="D2688" i="10" s="1"/>
  <c r="E2688" i="10" a="1"/>
  <c r="E2688" i="10" s="1"/>
  <c r="N2687" i="10" l="1"/>
  <c r="P2686" i="10"/>
  <c r="M2686" i="10" a="1"/>
  <c r="M2686" i="10" s="1"/>
  <c r="L2686" i="10" s="1"/>
  <c r="K2686" i="10" s="1"/>
  <c r="I2688" i="10"/>
  <c r="J2689" i="10"/>
  <c r="B2690" i="10"/>
  <c r="C2689" i="10" a="1"/>
  <c r="C2689" i="10" s="1"/>
  <c r="D2689" i="10" a="1"/>
  <c r="D2689" i="10" s="1"/>
  <c r="E2689" i="10" a="1"/>
  <c r="E2689" i="10" s="1"/>
  <c r="N2688" i="10" l="1"/>
  <c r="P2687" i="10"/>
  <c r="M2687" i="10" a="1"/>
  <c r="M2687" i="10" s="1"/>
  <c r="L2687" i="10" s="1"/>
  <c r="K2687" i="10" s="1"/>
  <c r="J2690" i="10"/>
  <c r="I2689" i="10"/>
  <c r="B2691" i="10"/>
  <c r="D2690" i="10" a="1"/>
  <c r="D2690" i="10" s="1"/>
  <c r="E2690" i="10" a="1"/>
  <c r="E2690" i="10" s="1"/>
  <c r="C2690" i="10" a="1"/>
  <c r="C2690" i="10" s="1"/>
  <c r="N2689" i="10" l="1"/>
  <c r="P2688" i="10"/>
  <c r="M2688" i="10" a="1"/>
  <c r="M2688" i="10" s="1"/>
  <c r="L2688" i="10" s="1"/>
  <c r="K2688" i="10" s="1"/>
  <c r="J2691" i="10"/>
  <c r="I2690" i="10"/>
  <c r="B2692" i="10"/>
  <c r="C2691" i="10" a="1"/>
  <c r="C2691" i="10" s="1"/>
  <c r="D2691" i="10" a="1"/>
  <c r="D2691" i="10" s="1"/>
  <c r="E2691" i="10" a="1"/>
  <c r="E2691" i="10" s="1"/>
  <c r="N2690" i="10" l="1"/>
  <c r="P2689" i="10"/>
  <c r="M2689" i="10" a="1"/>
  <c r="M2689" i="10" s="1"/>
  <c r="L2689" i="10" s="1"/>
  <c r="K2689" i="10" s="1"/>
  <c r="B2693" i="10"/>
  <c r="E2692" i="10" a="1"/>
  <c r="E2692" i="10" s="1"/>
  <c r="C2692" i="10" a="1"/>
  <c r="C2692" i="10" s="1"/>
  <c r="D2692" i="10" a="1"/>
  <c r="D2692" i="10" s="1"/>
  <c r="I2691" i="10"/>
  <c r="J2692" i="10"/>
  <c r="N2691" i="10" l="1"/>
  <c r="P2690" i="10"/>
  <c r="M2690" i="10" a="1"/>
  <c r="M2690" i="10" s="1"/>
  <c r="L2690" i="10" s="1"/>
  <c r="K2690" i="10" s="1"/>
  <c r="J2693" i="10"/>
  <c r="I2692" i="10"/>
  <c r="B2694" i="10"/>
  <c r="D2693" i="10" a="1"/>
  <c r="D2693" i="10" s="1"/>
  <c r="E2693" i="10" a="1"/>
  <c r="E2693" i="10" s="1"/>
  <c r="C2693" i="10" a="1"/>
  <c r="C2693" i="10" s="1"/>
  <c r="N2692" i="10" l="1"/>
  <c r="P2691" i="10"/>
  <c r="M2691" i="10" a="1"/>
  <c r="M2691" i="10" s="1"/>
  <c r="L2691" i="10" s="1"/>
  <c r="K2691" i="10" s="1"/>
  <c r="I2693" i="10"/>
  <c r="J2694" i="10"/>
  <c r="B2695" i="10"/>
  <c r="C2694" i="10" a="1"/>
  <c r="C2694" i="10" s="1"/>
  <c r="D2694" i="10" a="1"/>
  <c r="D2694" i="10" s="1"/>
  <c r="E2694" i="10" a="1"/>
  <c r="E2694" i="10" s="1"/>
  <c r="N2693" i="10" l="1"/>
  <c r="M2692" i="10" a="1"/>
  <c r="M2692" i="10" s="1"/>
  <c r="L2692" i="10" s="1"/>
  <c r="K2692" i="10" s="1"/>
  <c r="P2692" i="10"/>
  <c r="I2694" i="10"/>
  <c r="J2695" i="10"/>
  <c r="B2696" i="10"/>
  <c r="E2695" i="10" a="1"/>
  <c r="E2695" i="10" s="1"/>
  <c r="C2695" i="10" a="1"/>
  <c r="C2695" i="10" s="1"/>
  <c r="D2695" i="10" a="1"/>
  <c r="D2695" i="10" s="1"/>
  <c r="N2694" i="10" l="1"/>
  <c r="P2693" i="10"/>
  <c r="M2693" i="10" a="1"/>
  <c r="M2693" i="10" s="1"/>
  <c r="L2693" i="10" s="1"/>
  <c r="K2693" i="10" s="1"/>
  <c r="J2696" i="10"/>
  <c r="I2695" i="10"/>
  <c r="B2697" i="10"/>
  <c r="C2696" i="10" a="1"/>
  <c r="C2696" i="10" s="1"/>
  <c r="D2696" i="10" a="1"/>
  <c r="D2696" i="10" s="1"/>
  <c r="E2696" i="10" a="1"/>
  <c r="E2696" i="10" s="1"/>
  <c r="N2695" i="10" l="1"/>
  <c r="P2694" i="10"/>
  <c r="M2694" i="10" a="1"/>
  <c r="M2694" i="10" s="1"/>
  <c r="L2694" i="10" s="1"/>
  <c r="K2694" i="10" s="1"/>
  <c r="I2696" i="10"/>
  <c r="J2697" i="10"/>
  <c r="B2698" i="10"/>
  <c r="C2697" i="10" a="1"/>
  <c r="C2697" i="10" s="1"/>
  <c r="D2697" i="10" a="1"/>
  <c r="D2697" i="10" s="1"/>
  <c r="E2697" i="10" a="1"/>
  <c r="E2697" i="10" s="1"/>
  <c r="N2696" i="10" l="1"/>
  <c r="M2695" i="10" a="1"/>
  <c r="M2695" i="10" s="1"/>
  <c r="L2695" i="10" s="1"/>
  <c r="K2695" i="10" s="1"/>
  <c r="P2695" i="10"/>
  <c r="J2698" i="10"/>
  <c r="I2697" i="10"/>
  <c r="B2699" i="10"/>
  <c r="D2698" i="10" a="1"/>
  <c r="D2698" i="10" s="1"/>
  <c r="E2698" i="10" a="1"/>
  <c r="E2698" i="10" s="1"/>
  <c r="C2698" i="10" a="1"/>
  <c r="C2698" i="10" s="1"/>
  <c r="N2697" i="10" l="1"/>
  <c r="P2696" i="10"/>
  <c r="M2696" i="10" a="1"/>
  <c r="M2696" i="10" s="1"/>
  <c r="L2696" i="10" s="1"/>
  <c r="K2696" i="10" s="1"/>
  <c r="J2699" i="10"/>
  <c r="I2698" i="10"/>
  <c r="B2700" i="10"/>
  <c r="C2699" i="10" a="1"/>
  <c r="C2699" i="10" s="1"/>
  <c r="D2699" i="10" a="1"/>
  <c r="D2699" i="10" s="1"/>
  <c r="E2699" i="10" a="1"/>
  <c r="E2699" i="10" s="1"/>
  <c r="N2698" i="10" l="1"/>
  <c r="P2697" i="10"/>
  <c r="M2697" i="10" a="1"/>
  <c r="M2697" i="10" s="1"/>
  <c r="L2697" i="10" s="1"/>
  <c r="K2697" i="10" s="1"/>
  <c r="I2699" i="10"/>
  <c r="J2700" i="10"/>
  <c r="B2701" i="10"/>
  <c r="E2700" i="10" a="1"/>
  <c r="E2700" i="10" s="1"/>
  <c r="C2700" i="10" a="1"/>
  <c r="C2700" i="10" s="1"/>
  <c r="D2700" i="10" a="1"/>
  <c r="D2700" i="10" s="1"/>
  <c r="N2699" i="10" l="1"/>
  <c r="P2698" i="10"/>
  <c r="M2698" i="10" a="1"/>
  <c r="M2698" i="10" s="1"/>
  <c r="L2698" i="10" s="1"/>
  <c r="K2698" i="10" s="1"/>
  <c r="J2701" i="10"/>
  <c r="I2700" i="10"/>
  <c r="B2702" i="10"/>
  <c r="D2701" i="10" a="1"/>
  <c r="D2701" i="10" s="1"/>
  <c r="E2701" i="10" a="1"/>
  <c r="E2701" i="10" s="1"/>
  <c r="C2701" i="10" a="1"/>
  <c r="C2701" i="10" s="1"/>
  <c r="N2700" i="10" l="1"/>
  <c r="P2699" i="10"/>
  <c r="M2699" i="10" a="1"/>
  <c r="M2699" i="10" s="1"/>
  <c r="L2699" i="10" s="1"/>
  <c r="K2699" i="10" s="1"/>
  <c r="I2701" i="10"/>
  <c r="J2702" i="10"/>
  <c r="B2703" i="10"/>
  <c r="C2702" i="10" a="1"/>
  <c r="C2702" i="10" s="1"/>
  <c r="D2702" i="10" a="1"/>
  <c r="D2702" i="10" s="1"/>
  <c r="E2702" i="10" a="1"/>
  <c r="E2702" i="10" s="1"/>
  <c r="N2701" i="10" l="1"/>
  <c r="M2700" i="10" a="1"/>
  <c r="M2700" i="10" s="1"/>
  <c r="L2700" i="10" s="1"/>
  <c r="K2700" i="10" s="1"/>
  <c r="P2700" i="10"/>
  <c r="I2702" i="10"/>
  <c r="J2703" i="10"/>
  <c r="B2704" i="10"/>
  <c r="E2703" i="10" a="1"/>
  <c r="E2703" i="10" s="1"/>
  <c r="D2703" i="10" a="1"/>
  <c r="D2703" i="10" s="1"/>
  <c r="C2703" i="10" a="1"/>
  <c r="C2703" i="10" s="1"/>
  <c r="P2701" i="10" l="1"/>
  <c r="M2701" i="10" a="1"/>
  <c r="M2701" i="10" s="1"/>
  <c r="L2701" i="10" s="1"/>
  <c r="K2701" i="10" s="1"/>
  <c r="N2702" i="10"/>
  <c r="B2705" i="10"/>
  <c r="C2704" i="10" a="1"/>
  <c r="C2704" i="10" s="1"/>
  <c r="D2704" i="10" a="1"/>
  <c r="D2704" i="10" s="1"/>
  <c r="E2704" i="10" a="1"/>
  <c r="E2704" i="10" s="1"/>
  <c r="J2704" i="10"/>
  <c r="I2703" i="10"/>
  <c r="P2702" i="10" l="1"/>
  <c r="M2702" i="10" a="1"/>
  <c r="M2702" i="10" s="1"/>
  <c r="L2702" i="10" s="1"/>
  <c r="K2702" i="10" s="1"/>
  <c r="N2703" i="10"/>
  <c r="I2704" i="10"/>
  <c r="J2705" i="10"/>
  <c r="B2706" i="10"/>
  <c r="C2705" i="10" a="1"/>
  <c r="C2705" i="10" s="1"/>
  <c r="E2705" i="10" a="1"/>
  <c r="E2705" i="10" s="1"/>
  <c r="D2705" i="10" a="1"/>
  <c r="D2705" i="10" s="1"/>
  <c r="P2703" i="10" l="1"/>
  <c r="M2703" i="10" a="1"/>
  <c r="M2703" i="10" s="1"/>
  <c r="L2703" i="10" s="1"/>
  <c r="K2703" i="10" s="1"/>
  <c r="N2704" i="10"/>
  <c r="B2707" i="10"/>
  <c r="D2706" i="10" a="1"/>
  <c r="D2706" i="10" s="1"/>
  <c r="E2706" i="10" a="1"/>
  <c r="E2706" i="10" s="1"/>
  <c r="C2706" i="10" a="1"/>
  <c r="C2706" i="10" s="1"/>
  <c r="J2706" i="10"/>
  <c r="I2705" i="10"/>
  <c r="M2704" i="10" l="1" a="1"/>
  <c r="M2704" i="10" s="1"/>
  <c r="L2704" i="10" s="1"/>
  <c r="K2704" i="10" s="1"/>
  <c r="P2704" i="10"/>
  <c r="N2705" i="10"/>
  <c r="J2707" i="10"/>
  <c r="I2706" i="10"/>
  <c r="B2708" i="10"/>
  <c r="C2707" i="10" a="1"/>
  <c r="C2707" i="10" s="1"/>
  <c r="D2707" i="10" a="1"/>
  <c r="D2707" i="10" s="1"/>
  <c r="E2707" i="10" a="1"/>
  <c r="E2707" i="10" s="1"/>
  <c r="M2705" i="10" l="1" a="1"/>
  <c r="M2705" i="10" s="1"/>
  <c r="L2705" i="10" s="1"/>
  <c r="K2705" i="10" s="1"/>
  <c r="P2705" i="10"/>
  <c r="N2706" i="10"/>
  <c r="B2709" i="10"/>
  <c r="C2708" i="10" a="1"/>
  <c r="C2708" i="10" s="1"/>
  <c r="D2708" i="10" a="1"/>
  <c r="D2708" i="10" s="1"/>
  <c r="E2708" i="10" a="1"/>
  <c r="E2708" i="10" s="1"/>
  <c r="I2707" i="10"/>
  <c r="J2708" i="10"/>
  <c r="N2707" i="10" l="1"/>
  <c r="P2706" i="10"/>
  <c r="M2706" i="10" a="1"/>
  <c r="M2706" i="10" s="1"/>
  <c r="L2706" i="10" s="1"/>
  <c r="K2706" i="10" s="1"/>
  <c r="J2709" i="10"/>
  <c r="I2708" i="10"/>
  <c r="B2710" i="10"/>
  <c r="D2709" i="10" a="1"/>
  <c r="D2709" i="10" s="1"/>
  <c r="E2709" i="10" a="1"/>
  <c r="E2709" i="10" s="1"/>
  <c r="C2709" i="10" a="1"/>
  <c r="C2709" i="10" s="1"/>
  <c r="N2708" i="10" l="1"/>
  <c r="P2707" i="10"/>
  <c r="M2707" i="10" a="1"/>
  <c r="M2707" i="10" s="1"/>
  <c r="L2707" i="10" s="1"/>
  <c r="K2707" i="10" s="1"/>
  <c r="B2711" i="10"/>
  <c r="C2710" i="10" a="1"/>
  <c r="C2710" i="10" s="1"/>
  <c r="D2710" i="10" a="1"/>
  <c r="D2710" i="10" s="1"/>
  <c r="E2710" i="10" a="1"/>
  <c r="E2710" i="10" s="1"/>
  <c r="J2710" i="10"/>
  <c r="I2709" i="10"/>
  <c r="N2709" i="10" l="1"/>
  <c r="P2708" i="10"/>
  <c r="M2708" i="10" a="1"/>
  <c r="M2708" i="10" s="1"/>
  <c r="L2708" i="10" s="1"/>
  <c r="K2708" i="10" s="1"/>
  <c r="I2710" i="10"/>
  <c r="J2711" i="10"/>
  <c r="B2712" i="10"/>
  <c r="E2711" i="10" a="1"/>
  <c r="E2711" i="10" s="1"/>
  <c r="D2711" i="10" a="1"/>
  <c r="D2711" i="10" s="1"/>
  <c r="C2711" i="10" a="1"/>
  <c r="C2711" i="10" s="1"/>
  <c r="N2710" i="10" l="1"/>
  <c r="P2709" i="10"/>
  <c r="M2709" i="10" a="1"/>
  <c r="M2709" i="10" s="1"/>
  <c r="L2709" i="10" s="1"/>
  <c r="K2709" i="10" s="1"/>
  <c r="J2712" i="10"/>
  <c r="I2711" i="10"/>
  <c r="B2713" i="10"/>
  <c r="D2712" i="10" a="1"/>
  <c r="D2712" i="10" s="1"/>
  <c r="C2712" i="10" a="1"/>
  <c r="C2712" i="10" s="1"/>
  <c r="E2712" i="10" a="1"/>
  <c r="E2712" i="10" s="1"/>
  <c r="N2711" i="10" l="1"/>
  <c r="P2710" i="10"/>
  <c r="M2710" i="10" a="1"/>
  <c r="M2710" i="10" s="1"/>
  <c r="L2710" i="10" s="1"/>
  <c r="K2710" i="10" s="1"/>
  <c r="I2712" i="10"/>
  <c r="J2713" i="10"/>
  <c r="B2714" i="10"/>
  <c r="C2713" i="10" a="1"/>
  <c r="C2713" i="10" s="1"/>
  <c r="E2713" i="10" a="1"/>
  <c r="E2713" i="10" s="1"/>
  <c r="D2713" i="10" a="1"/>
  <c r="D2713" i="10" s="1"/>
  <c r="N2712" i="10" l="1"/>
  <c r="P2711" i="10"/>
  <c r="M2711" i="10" a="1"/>
  <c r="M2711" i="10" s="1"/>
  <c r="L2711" i="10" s="1"/>
  <c r="K2711" i="10" s="1"/>
  <c r="I2713" i="10"/>
  <c r="J2714" i="10"/>
  <c r="B2715" i="10"/>
  <c r="E2714" i="10" a="1"/>
  <c r="E2714" i="10" s="1"/>
  <c r="C2714" i="10" a="1"/>
  <c r="C2714" i="10" s="1"/>
  <c r="D2714" i="10" a="1"/>
  <c r="D2714" i="10" s="1"/>
  <c r="N2713" i="10" l="1"/>
  <c r="P2712" i="10"/>
  <c r="M2712" i="10" a="1"/>
  <c r="M2712" i="10" s="1"/>
  <c r="L2712" i="10" s="1"/>
  <c r="K2712" i="10" s="1"/>
  <c r="J2715" i="10"/>
  <c r="I2714" i="10"/>
  <c r="B2716" i="10"/>
  <c r="C2715" i="10" a="1"/>
  <c r="C2715" i="10" s="1"/>
  <c r="D2715" i="10" a="1"/>
  <c r="D2715" i="10" s="1"/>
  <c r="E2715" i="10" a="1"/>
  <c r="E2715" i="10" s="1"/>
  <c r="N2714" i="10" l="1"/>
  <c r="M2713" i="10" a="1"/>
  <c r="M2713" i="10" s="1"/>
  <c r="L2713" i="10" s="1"/>
  <c r="K2713" i="10" s="1"/>
  <c r="P2713" i="10"/>
  <c r="I2715" i="10"/>
  <c r="J2716" i="10"/>
  <c r="B2717" i="10"/>
  <c r="D2716" i="10" a="1"/>
  <c r="D2716" i="10" s="1"/>
  <c r="E2716" i="10" a="1"/>
  <c r="E2716" i="10" s="1"/>
  <c r="C2716" i="10" a="1"/>
  <c r="C2716" i="10" s="1"/>
  <c r="P2714" i="10" l="1"/>
  <c r="M2714" i="10" a="1"/>
  <c r="M2714" i="10" s="1"/>
  <c r="L2714" i="10" s="1"/>
  <c r="K2714" i="10" s="1"/>
  <c r="N2715" i="10"/>
  <c r="B2718" i="10"/>
  <c r="D2717" i="10" a="1"/>
  <c r="D2717" i="10" s="1"/>
  <c r="E2717" i="10" a="1"/>
  <c r="E2717" i="10" s="1"/>
  <c r="C2717" i="10" a="1"/>
  <c r="C2717" i="10" s="1"/>
  <c r="J2717" i="10"/>
  <c r="I2716" i="10"/>
  <c r="P2715" i="10" l="1"/>
  <c r="M2715" i="10" a="1"/>
  <c r="M2715" i="10" s="1"/>
  <c r="L2715" i="10" s="1"/>
  <c r="K2715" i="10" s="1"/>
  <c r="N2716" i="10"/>
  <c r="I2717" i="10"/>
  <c r="J2718" i="10"/>
  <c r="B2719" i="10"/>
  <c r="C2718" i="10" a="1"/>
  <c r="C2718" i="10" s="1"/>
  <c r="D2718" i="10" a="1"/>
  <c r="D2718" i="10" s="1"/>
  <c r="E2718" i="10" a="1"/>
  <c r="E2718" i="10" s="1"/>
  <c r="P2716" i="10" l="1"/>
  <c r="M2716" i="10" a="1"/>
  <c r="M2716" i="10" s="1"/>
  <c r="L2716" i="10" s="1"/>
  <c r="K2716" i="10" s="1"/>
  <c r="N2717" i="10"/>
  <c r="I2718" i="10"/>
  <c r="J2719" i="10"/>
  <c r="B2720" i="10"/>
  <c r="E2719" i="10" a="1"/>
  <c r="E2719" i="10" s="1"/>
  <c r="D2719" i="10" a="1"/>
  <c r="D2719" i="10" s="1"/>
  <c r="C2719" i="10" a="1"/>
  <c r="C2719" i="10" s="1"/>
  <c r="N2718" i="10" l="1"/>
  <c r="P2717" i="10"/>
  <c r="M2717" i="10" a="1"/>
  <c r="M2717" i="10" s="1"/>
  <c r="L2717" i="10" s="1"/>
  <c r="K2717" i="10" s="1"/>
  <c r="J2720" i="10"/>
  <c r="I2719" i="10"/>
  <c r="B2721" i="10"/>
  <c r="D2720" i="10" a="1"/>
  <c r="D2720" i="10" s="1"/>
  <c r="C2720" i="10" a="1"/>
  <c r="C2720" i="10" s="1"/>
  <c r="E2720" i="10" a="1"/>
  <c r="E2720" i="10" s="1"/>
  <c r="N2719" i="10" l="1"/>
  <c r="M2718" i="10" a="1"/>
  <c r="M2718" i="10" s="1"/>
  <c r="L2718" i="10" s="1"/>
  <c r="K2718" i="10" s="1"/>
  <c r="P2718" i="10"/>
  <c r="B2722" i="10"/>
  <c r="C2721" i="10" a="1"/>
  <c r="C2721" i="10" s="1"/>
  <c r="E2721" i="10" a="1"/>
  <c r="E2721" i="10" s="1"/>
  <c r="D2721" i="10" a="1"/>
  <c r="D2721" i="10" s="1"/>
  <c r="I2720" i="10"/>
  <c r="J2721" i="10"/>
  <c r="P2719" i="10" l="1"/>
  <c r="M2719" i="10" a="1"/>
  <c r="M2719" i="10" s="1"/>
  <c r="L2719" i="10" s="1"/>
  <c r="K2719" i="10" s="1"/>
  <c r="N2720" i="10"/>
  <c r="J2722" i="10"/>
  <c r="I2721" i="10"/>
  <c r="B2723" i="10"/>
  <c r="E2722" i="10" a="1"/>
  <c r="E2722" i="10" s="1"/>
  <c r="D2722" i="10" a="1"/>
  <c r="D2722" i="10" s="1"/>
  <c r="C2722" i="10" a="1"/>
  <c r="C2722" i="10" s="1"/>
  <c r="N2721" i="10" l="1"/>
  <c r="M2720" i="10" a="1"/>
  <c r="M2720" i="10" s="1"/>
  <c r="L2720" i="10" s="1"/>
  <c r="K2720" i="10" s="1"/>
  <c r="P2720" i="10"/>
  <c r="J2723" i="10"/>
  <c r="I2722" i="10"/>
  <c r="B2724" i="10"/>
  <c r="C2723" i="10" a="1"/>
  <c r="C2723" i="10" s="1"/>
  <c r="D2723" i="10" a="1"/>
  <c r="D2723" i="10" s="1"/>
  <c r="E2723" i="10" a="1"/>
  <c r="E2723" i="10" s="1"/>
  <c r="N2722" i="10" l="1"/>
  <c r="M2721" i="10" a="1"/>
  <c r="M2721" i="10" s="1"/>
  <c r="L2721" i="10" s="1"/>
  <c r="K2721" i="10" s="1"/>
  <c r="P2721" i="10"/>
  <c r="I2723" i="10"/>
  <c r="J2724" i="10"/>
  <c r="B2725" i="10"/>
  <c r="C2724" i="10" a="1"/>
  <c r="C2724" i="10" s="1"/>
  <c r="D2724" i="10" a="1"/>
  <c r="D2724" i="10" s="1"/>
  <c r="E2724" i="10" a="1"/>
  <c r="E2724" i="10" s="1"/>
  <c r="N2723" i="10" l="1"/>
  <c r="P2722" i="10"/>
  <c r="M2722" i="10" a="1"/>
  <c r="M2722" i="10" s="1"/>
  <c r="L2722" i="10" s="1"/>
  <c r="K2722" i="10" s="1"/>
  <c r="B2726" i="10"/>
  <c r="D2725" i="10" a="1"/>
  <c r="D2725" i="10" s="1"/>
  <c r="E2725" i="10" a="1"/>
  <c r="E2725" i="10" s="1"/>
  <c r="C2725" i="10" a="1"/>
  <c r="C2725" i="10" s="1"/>
  <c r="J2725" i="10"/>
  <c r="I2724" i="10"/>
  <c r="N2724" i="10" l="1"/>
  <c r="P2723" i="10"/>
  <c r="M2723" i="10" a="1"/>
  <c r="M2723" i="10" s="1"/>
  <c r="L2723" i="10" s="1"/>
  <c r="K2723" i="10" s="1"/>
  <c r="J2726" i="10"/>
  <c r="I2725" i="10"/>
  <c r="B2727" i="10"/>
  <c r="C2726" i="10" a="1"/>
  <c r="C2726" i="10" s="1"/>
  <c r="D2726" i="10" a="1"/>
  <c r="D2726" i="10" s="1"/>
  <c r="E2726" i="10" a="1"/>
  <c r="E2726" i="10" s="1"/>
  <c r="N2725" i="10" l="1"/>
  <c r="P2724" i="10"/>
  <c r="M2724" i="10" a="1"/>
  <c r="M2724" i="10" s="1"/>
  <c r="L2724" i="10" s="1"/>
  <c r="K2724" i="10" s="1"/>
  <c r="I2726" i="10"/>
  <c r="J2727" i="10"/>
  <c r="B2728" i="10"/>
  <c r="E2727" i="10" a="1"/>
  <c r="E2727" i="10" s="1"/>
  <c r="D2727" i="10" a="1"/>
  <c r="D2727" i="10" s="1"/>
  <c r="C2727" i="10" a="1"/>
  <c r="C2727" i="10" s="1"/>
  <c r="N2726" i="10" l="1"/>
  <c r="P2725" i="10"/>
  <c r="M2725" i="10" a="1"/>
  <c r="M2725" i="10" s="1"/>
  <c r="L2725" i="10" s="1"/>
  <c r="K2725" i="10" s="1"/>
  <c r="J2728" i="10"/>
  <c r="I2727" i="10"/>
  <c r="B2729" i="10"/>
  <c r="D2728" i="10" a="1"/>
  <c r="D2728" i="10" s="1"/>
  <c r="C2728" i="10" a="1"/>
  <c r="C2728" i="10" s="1"/>
  <c r="E2728" i="10" a="1"/>
  <c r="E2728" i="10" s="1"/>
  <c r="N2727" i="10" l="1"/>
  <c r="M2726" i="10" a="1"/>
  <c r="M2726" i="10" s="1"/>
  <c r="L2726" i="10" s="1"/>
  <c r="K2726" i="10" s="1"/>
  <c r="P2726" i="10"/>
  <c r="I2728" i="10"/>
  <c r="J2729" i="10"/>
  <c r="B2730" i="10"/>
  <c r="C2729" i="10" a="1"/>
  <c r="C2729" i="10" s="1"/>
  <c r="E2729" i="10" a="1"/>
  <c r="E2729" i="10" s="1"/>
  <c r="D2729" i="10" a="1"/>
  <c r="D2729" i="10" s="1"/>
  <c r="P2727" i="10" l="1"/>
  <c r="M2727" i="10" a="1"/>
  <c r="M2727" i="10" s="1"/>
  <c r="L2727" i="10" s="1"/>
  <c r="K2727" i="10" s="1"/>
  <c r="N2728" i="10"/>
  <c r="B2731" i="10"/>
  <c r="E2730" i="10" a="1"/>
  <c r="E2730" i="10" s="1"/>
  <c r="C2730" i="10" a="1"/>
  <c r="C2730" i="10" s="1"/>
  <c r="D2730" i="10" a="1"/>
  <c r="D2730" i="10" s="1"/>
  <c r="J2730" i="10"/>
  <c r="I2729" i="10"/>
  <c r="M2728" i="10" l="1" a="1"/>
  <c r="M2728" i="10" s="1"/>
  <c r="L2728" i="10" s="1"/>
  <c r="K2728" i="10" s="1"/>
  <c r="P2728" i="10"/>
  <c r="N2729" i="10"/>
  <c r="I2730" i="10"/>
  <c r="J2731" i="10"/>
  <c r="B2732" i="10"/>
  <c r="C2731" i="10" a="1"/>
  <c r="C2731" i="10" s="1"/>
  <c r="D2731" i="10" a="1"/>
  <c r="D2731" i="10" s="1"/>
  <c r="E2731" i="10" a="1"/>
  <c r="E2731" i="10" s="1"/>
  <c r="N2730" i="10" l="1"/>
  <c r="M2729" i="10" a="1"/>
  <c r="M2729" i="10" s="1"/>
  <c r="L2729" i="10" s="1"/>
  <c r="K2729" i="10" s="1"/>
  <c r="P2729" i="10"/>
  <c r="B2733" i="10"/>
  <c r="C2732" i="10" a="1"/>
  <c r="C2732" i="10" s="1"/>
  <c r="D2732" i="10" a="1"/>
  <c r="D2732" i="10" s="1"/>
  <c r="E2732" i="10" a="1"/>
  <c r="E2732" i="10" s="1"/>
  <c r="I2731" i="10"/>
  <c r="J2732" i="10"/>
  <c r="P2730" i="10" l="1"/>
  <c r="M2730" i="10" a="1"/>
  <c r="M2730" i="10" s="1"/>
  <c r="L2730" i="10" s="1"/>
  <c r="K2730" i="10" s="1"/>
  <c r="N2731" i="10"/>
  <c r="I2732" i="10"/>
  <c r="J2733" i="10"/>
  <c r="B2734" i="10"/>
  <c r="D2733" i="10" a="1"/>
  <c r="D2733" i="10" s="1"/>
  <c r="C2733" i="10" a="1"/>
  <c r="C2733" i="10" s="1"/>
  <c r="E2733" i="10" a="1"/>
  <c r="E2733" i="10" s="1"/>
  <c r="N2732" i="10" l="1"/>
  <c r="P2731" i="10"/>
  <c r="M2731" i="10" a="1"/>
  <c r="M2731" i="10" s="1"/>
  <c r="L2731" i="10" s="1"/>
  <c r="K2731" i="10" s="1"/>
  <c r="I2733" i="10"/>
  <c r="J2734" i="10"/>
  <c r="B2735" i="10"/>
  <c r="C2734" i="10" a="1"/>
  <c r="C2734" i="10" s="1"/>
  <c r="E2734" i="10" a="1"/>
  <c r="E2734" i="10" s="1"/>
  <c r="D2734" i="10" a="1"/>
  <c r="D2734" i="10" s="1"/>
  <c r="N2733" i="10" l="1"/>
  <c r="P2732" i="10"/>
  <c r="M2732" i="10" a="1"/>
  <c r="M2732" i="10" s="1"/>
  <c r="L2732" i="10" s="1"/>
  <c r="K2732" i="10" s="1"/>
  <c r="B2736" i="10"/>
  <c r="D2735" i="10" a="1"/>
  <c r="D2735" i="10" s="1"/>
  <c r="E2735" i="10" a="1"/>
  <c r="E2735" i="10" s="1"/>
  <c r="C2735" i="10" a="1"/>
  <c r="C2735" i="10" s="1"/>
  <c r="J2735" i="10"/>
  <c r="I2734" i="10"/>
  <c r="N2734" i="10" l="1"/>
  <c r="M2733" i="10" a="1"/>
  <c r="M2733" i="10" s="1"/>
  <c r="L2733" i="10" s="1"/>
  <c r="K2733" i="10" s="1"/>
  <c r="P2733" i="10"/>
  <c r="I2735" i="10"/>
  <c r="J2736" i="10"/>
  <c r="B2737" i="10"/>
  <c r="C2736" i="10" a="1"/>
  <c r="C2736" i="10" s="1"/>
  <c r="D2736" i="10" a="1"/>
  <c r="D2736" i="10" s="1"/>
  <c r="E2736" i="10" a="1"/>
  <c r="E2736" i="10" s="1"/>
  <c r="N2735" i="10" l="1"/>
  <c r="M2734" i="10" a="1"/>
  <c r="M2734" i="10" s="1"/>
  <c r="L2734" i="10" s="1"/>
  <c r="K2734" i="10" s="1"/>
  <c r="P2734" i="10"/>
  <c r="I2736" i="10"/>
  <c r="J2737" i="10"/>
  <c r="B2738" i="10"/>
  <c r="E2737" i="10" a="1"/>
  <c r="E2737" i="10" s="1"/>
  <c r="C2737" i="10" a="1"/>
  <c r="C2737" i="10" s="1"/>
  <c r="D2737" i="10" a="1"/>
  <c r="D2737" i="10" s="1"/>
  <c r="M2735" i="10" l="1" a="1"/>
  <c r="M2735" i="10" s="1"/>
  <c r="L2735" i="10" s="1"/>
  <c r="K2735" i="10" s="1"/>
  <c r="P2735" i="10"/>
  <c r="N2736" i="10"/>
  <c r="J2738" i="10"/>
  <c r="I2737" i="10"/>
  <c r="B2739" i="10"/>
  <c r="C2738" i="10" a="1"/>
  <c r="C2738" i="10" s="1"/>
  <c r="D2738" i="10" a="1"/>
  <c r="D2738" i="10" s="1"/>
  <c r="E2738" i="10" a="1"/>
  <c r="E2738" i="10" s="1"/>
  <c r="N2737" i="10" l="1"/>
  <c r="P2736" i="10"/>
  <c r="M2736" i="10" a="1"/>
  <c r="M2736" i="10" s="1"/>
  <c r="L2736" i="10" s="1"/>
  <c r="K2736" i="10" s="1"/>
  <c r="B2740" i="10"/>
  <c r="C2739" i="10" a="1"/>
  <c r="C2739" i="10" s="1"/>
  <c r="D2739" i="10" a="1"/>
  <c r="D2739" i="10" s="1"/>
  <c r="E2739" i="10" a="1"/>
  <c r="E2739" i="10" s="1"/>
  <c r="I2738" i="10"/>
  <c r="J2739" i="10"/>
  <c r="P2737" i="10" l="1"/>
  <c r="M2737" i="10" a="1"/>
  <c r="M2737" i="10" s="1"/>
  <c r="L2737" i="10" s="1"/>
  <c r="K2737" i="10" s="1"/>
  <c r="N2738" i="10"/>
  <c r="J2740" i="10"/>
  <c r="I2739" i="10"/>
  <c r="B2741" i="10"/>
  <c r="D2740" i="10" a="1"/>
  <c r="D2740" i="10" s="1"/>
  <c r="E2740" i="10" a="1"/>
  <c r="E2740" i="10" s="1"/>
  <c r="C2740" i="10" a="1"/>
  <c r="C2740" i="10" s="1"/>
  <c r="N2739" i="10" l="1"/>
  <c r="P2738" i="10"/>
  <c r="M2738" i="10" a="1"/>
  <c r="M2738" i="10" s="1"/>
  <c r="L2738" i="10" s="1"/>
  <c r="K2738" i="10" s="1"/>
  <c r="J2741" i="10"/>
  <c r="I2740" i="10"/>
  <c r="B2742" i="10"/>
  <c r="C2741" i="10" a="1"/>
  <c r="C2741" i="10" s="1"/>
  <c r="D2741" i="10" a="1"/>
  <c r="D2741" i="10" s="1"/>
  <c r="E2741" i="10" a="1"/>
  <c r="E2741" i="10" s="1"/>
  <c r="N2740" i="10" l="1"/>
  <c r="P2739" i="10"/>
  <c r="M2739" i="10" a="1"/>
  <c r="M2739" i="10" s="1"/>
  <c r="L2739" i="10" s="1"/>
  <c r="K2739" i="10" s="1"/>
  <c r="I2741" i="10"/>
  <c r="J2742" i="10"/>
  <c r="B2743" i="10"/>
  <c r="E2742" i="10" a="1"/>
  <c r="E2742" i="10" s="1"/>
  <c r="C2742" i="10" a="1"/>
  <c r="C2742" i="10" s="1"/>
  <c r="D2742" i="10" a="1"/>
  <c r="D2742" i="10" s="1"/>
  <c r="N2741" i="10" l="1"/>
  <c r="M2740" i="10" a="1"/>
  <c r="M2740" i="10" s="1"/>
  <c r="L2740" i="10" s="1"/>
  <c r="K2740" i="10" s="1"/>
  <c r="P2740" i="10"/>
  <c r="J2743" i="10"/>
  <c r="I2742" i="10"/>
  <c r="B2744" i="10"/>
  <c r="D2743" i="10" a="1"/>
  <c r="D2743" i="10" s="1"/>
  <c r="E2743" i="10" a="1"/>
  <c r="E2743" i="10" s="1"/>
  <c r="C2743" i="10" a="1"/>
  <c r="C2743" i="10" s="1"/>
  <c r="N2742" i="10" l="1"/>
  <c r="P2741" i="10"/>
  <c r="M2741" i="10" a="1"/>
  <c r="M2741" i="10" s="1"/>
  <c r="L2741" i="10" s="1"/>
  <c r="K2741" i="10" s="1"/>
  <c r="I2743" i="10"/>
  <c r="J2744" i="10"/>
  <c r="B2745" i="10"/>
  <c r="C2744" i="10" a="1"/>
  <c r="C2744" i="10" s="1"/>
  <c r="D2744" i="10" a="1"/>
  <c r="D2744" i="10" s="1"/>
  <c r="E2744" i="10" a="1"/>
  <c r="E2744" i="10" s="1"/>
  <c r="N2743" i="10" l="1"/>
  <c r="M2742" i="10" a="1"/>
  <c r="M2742" i="10" s="1"/>
  <c r="L2742" i="10" s="1"/>
  <c r="K2742" i="10" s="1"/>
  <c r="P2742" i="10"/>
  <c r="I2744" i="10"/>
  <c r="J2745" i="10"/>
  <c r="B2746" i="10"/>
  <c r="E2745" i="10" a="1"/>
  <c r="E2745" i="10" s="1"/>
  <c r="C2745" i="10" a="1"/>
  <c r="C2745" i="10" s="1"/>
  <c r="D2745" i="10" a="1"/>
  <c r="D2745" i="10" s="1"/>
  <c r="N2744" i="10" l="1"/>
  <c r="M2743" i="10" a="1"/>
  <c r="M2743" i="10" s="1"/>
  <c r="L2743" i="10" s="1"/>
  <c r="K2743" i="10" s="1"/>
  <c r="P2743" i="10"/>
  <c r="J2746" i="10"/>
  <c r="I2745" i="10"/>
  <c r="B2747" i="10"/>
  <c r="C2746" i="10" a="1"/>
  <c r="C2746" i="10" s="1"/>
  <c r="D2746" i="10" a="1"/>
  <c r="D2746" i="10" s="1"/>
  <c r="E2746" i="10" a="1"/>
  <c r="E2746" i="10" s="1"/>
  <c r="N2745" i="10" l="1"/>
  <c r="P2744" i="10"/>
  <c r="M2744" i="10" a="1"/>
  <c r="M2744" i="10" s="1"/>
  <c r="L2744" i="10" s="1"/>
  <c r="K2744" i="10" s="1"/>
  <c r="I2746" i="10"/>
  <c r="J2747" i="10"/>
  <c r="B2748" i="10"/>
  <c r="C2747" i="10" a="1"/>
  <c r="C2747" i="10" s="1"/>
  <c r="D2747" i="10" a="1"/>
  <c r="D2747" i="10" s="1"/>
  <c r="E2747" i="10" a="1"/>
  <c r="E2747" i="10" s="1"/>
  <c r="P2745" i="10" l="1"/>
  <c r="M2745" i="10" a="1"/>
  <c r="M2745" i="10" s="1"/>
  <c r="L2745" i="10" s="1"/>
  <c r="K2745" i="10" s="1"/>
  <c r="N2746" i="10"/>
  <c r="J2748" i="10"/>
  <c r="I2747" i="10"/>
  <c r="B2749" i="10"/>
  <c r="D2748" i="10" a="1"/>
  <c r="D2748" i="10" s="1"/>
  <c r="E2748" i="10" a="1"/>
  <c r="E2748" i="10" s="1"/>
  <c r="C2748" i="10" a="1"/>
  <c r="C2748" i="10" s="1"/>
  <c r="N2747" i="10" l="1"/>
  <c r="P2746" i="10"/>
  <c r="M2746" i="10" a="1"/>
  <c r="M2746" i="10" s="1"/>
  <c r="L2746" i="10" s="1"/>
  <c r="K2746" i="10" s="1"/>
  <c r="J2749" i="10"/>
  <c r="I2748" i="10"/>
  <c r="B2750" i="10"/>
  <c r="C2749" i="10" a="1"/>
  <c r="C2749" i="10" s="1"/>
  <c r="D2749" i="10" a="1"/>
  <c r="D2749" i="10" s="1"/>
  <c r="E2749" i="10" a="1"/>
  <c r="E2749" i="10" s="1"/>
  <c r="N2748" i="10" l="1"/>
  <c r="P2747" i="10"/>
  <c r="M2747" i="10" a="1"/>
  <c r="M2747" i="10" s="1"/>
  <c r="L2747" i="10" s="1"/>
  <c r="K2747" i="10" s="1"/>
  <c r="I2749" i="10"/>
  <c r="J2750" i="10"/>
  <c r="B2751" i="10"/>
  <c r="E2750" i="10" a="1"/>
  <c r="E2750" i="10" s="1"/>
  <c r="C2750" i="10" a="1"/>
  <c r="C2750" i="10" s="1"/>
  <c r="D2750" i="10" a="1"/>
  <c r="D2750" i="10" s="1"/>
  <c r="N2749" i="10" l="1"/>
  <c r="M2748" i="10" a="1"/>
  <c r="M2748" i="10" s="1"/>
  <c r="L2748" i="10" s="1"/>
  <c r="K2748" i="10" s="1"/>
  <c r="P2748" i="10"/>
  <c r="J2751" i="10"/>
  <c r="I2750" i="10"/>
  <c r="B2752" i="10"/>
  <c r="D2751" i="10" a="1"/>
  <c r="D2751" i="10" s="1"/>
  <c r="E2751" i="10" a="1"/>
  <c r="E2751" i="10" s="1"/>
  <c r="C2751" i="10" a="1"/>
  <c r="C2751" i="10" s="1"/>
  <c r="N2750" i="10" l="1"/>
  <c r="P2749" i="10"/>
  <c r="M2749" i="10" a="1"/>
  <c r="M2749" i="10" s="1"/>
  <c r="L2749" i="10" s="1"/>
  <c r="K2749" i="10" s="1"/>
  <c r="I2751" i="10"/>
  <c r="J2752" i="10"/>
  <c r="B2753" i="10"/>
  <c r="C2752" i="10" a="1"/>
  <c r="C2752" i="10" s="1"/>
  <c r="D2752" i="10" a="1"/>
  <c r="D2752" i="10" s="1"/>
  <c r="E2752" i="10" a="1"/>
  <c r="E2752" i="10" s="1"/>
  <c r="M2750" i="10" l="1" a="1"/>
  <c r="M2750" i="10" s="1"/>
  <c r="L2750" i="10" s="1"/>
  <c r="K2750" i="10" s="1"/>
  <c r="P2750" i="10"/>
  <c r="N2751" i="10"/>
  <c r="I2752" i="10"/>
  <c r="J2753" i="10"/>
  <c r="B2754" i="10"/>
  <c r="E2753" i="10" a="1"/>
  <c r="E2753" i="10" s="1"/>
  <c r="C2753" i="10" a="1"/>
  <c r="C2753" i="10" s="1"/>
  <c r="D2753" i="10" a="1"/>
  <c r="D2753" i="10" s="1"/>
  <c r="P2751" i="10" l="1"/>
  <c r="M2751" i="10" a="1"/>
  <c r="M2751" i="10" s="1"/>
  <c r="L2751" i="10" s="1"/>
  <c r="K2751" i="10" s="1"/>
  <c r="N2752" i="10"/>
  <c r="B2755" i="10"/>
  <c r="C2754" i="10" a="1"/>
  <c r="C2754" i="10" s="1"/>
  <c r="D2754" i="10" a="1"/>
  <c r="D2754" i="10" s="1"/>
  <c r="E2754" i="10" a="1"/>
  <c r="E2754" i="10" s="1"/>
  <c r="J2754" i="10"/>
  <c r="I2753" i="10"/>
  <c r="P2752" i="10" l="1"/>
  <c r="M2752" i="10" a="1"/>
  <c r="M2752" i="10" s="1"/>
  <c r="L2752" i="10" s="1"/>
  <c r="K2752" i="10" s="1"/>
  <c r="N2753" i="10"/>
  <c r="I2754" i="10"/>
  <c r="J2755" i="10"/>
  <c r="B2756" i="10"/>
  <c r="C2755" i="10" a="1"/>
  <c r="C2755" i="10" s="1"/>
  <c r="D2755" i="10" a="1"/>
  <c r="D2755" i="10" s="1"/>
  <c r="E2755" i="10" a="1"/>
  <c r="E2755" i="10" s="1"/>
  <c r="N2754" i="10" l="1"/>
  <c r="P2753" i="10"/>
  <c r="M2753" i="10" a="1"/>
  <c r="M2753" i="10" s="1"/>
  <c r="L2753" i="10" s="1"/>
  <c r="K2753" i="10" s="1"/>
  <c r="B2757" i="10"/>
  <c r="D2756" i="10" a="1"/>
  <c r="D2756" i="10" s="1"/>
  <c r="E2756" i="10" a="1"/>
  <c r="E2756" i="10" s="1"/>
  <c r="C2756" i="10" a="1"/>
  <c r="C2756" i="10" s="1"/>
  <c r="J2756" i="10"/>
  <c r="I2755" i="10"/>
  <c r="N2755" i="10" l="1"/>
  <c r="P2754" i="10"/>
  <c r="M2754" i="10" a="1"/>
  <c r="M2754" i="10" s="1"/>
  <c r="L2754" i="10" s="1"/>
  <c r="K2754" i="10" s="1"/>
  <c r="J2757" i="10"/>
  <c r="I2756" i="10"/>
  <c r="B2758" i="10"/>
  <c r="C2757" i="10" a="1"/>
  <c r="C2757" i="10" s="1"/>
  <c r="D2757" i="10" a="1"/>
  <c r="D2757" i="10" s="1"/>
  <c r="E2757" i="10" a="1"/>
  <c r="E2757" i="10" s="1"/>
  <c r="N2756" i="10" l="1"/>
  <c r="P2755" i="10"/>
  <c r="M2755" i="10" a="1"/>
  <c r="M2755" i="10" s="1"/>
  <c r="L2755" i="10" s="1"/>
  <c r="K2755" i="10" s="1"/>
  <c r="B2759" i="10"/>
  <c r="E2758" i="10" a="1"/>
  <c r="E2758" i="10" s="1"/>
  <c r="C2758" i="10" a="1"/>
  <c r="C2758" i="10" s="1"/>
  <c r="D2758" i="10" a="1"/>
  <c r="D2758" i="10" s="1"/>
  <c r="I2757" i="10"/>
  <c r="J2758" i="10"/>
  <c r="M2756" i="10" l="1" a="1"/>
  <c r="M2756" i="10" s="1"/>
  <c r="L2756" i="10" s="1"/>
  <c r="K2756" i="10" s="1"/>
  <c r="P2756" i="10"/>
  <c r="N2757" i="10"/>
  <c r="J2759" i="10"/>
  <c r="I2758" i="10"/>
  <c r="B2760" i="10"/>
  <c r="D2759" i="10" a="1"/>
  <c r="D2759" i="10" s="1"/>
  <c r="E2759" i="10" a="1"/>
  <c r="E2759" i="10" s="1"/>
  <c r="C2759" i="10" a="1"/>
  <c r="C2759" i="10" s="1"/>
  <c r="N2758" i="10" l="1"/>
  <c r="P2757" i="10"/>
  <c r="M2757" i="10" a="1"/>
  <c r="M2757" i="10" s="1"/>
  <c r="L2757" i="10" s="1"/>
  <c r="K2757" i="10" s="1"/>
  <c r="I2759" i="10"/>
  <c r="J2760" i="10"/>
  <c r="B2761" i="10"/>
  <c r="C2760" i="10" a="1"/>
  <c r="C2760" i="10" s="1"/>
  <c r="D2760" i="10" a="1"/>
  <c r="D2760" i="10" s="1"/>
  <c r="E2760" i="10" a="1"/>
  <c r="E2760" i="10" s="1"/>
  <c r="N2759" i="10" l="1"/>
  <c r="M2758" i="10" a="1"/>
  <c r="M2758" i="10" s="1"/>
  <c r="L2758" i="10" s="1"/>
  <c r="K2758" i="10" s="1"/>
  <c r="P2758" i="10"/>
  <c r="I2760" i="10"/>
  <c r="J2761" i="10"/>
  <c r="B2762" i="10"/>
  <c r="E2761" i="10" a="1"/>
  <c r="E2761" i="10" s="1"/>
  <c r="C2761" i="10" a="1"/>
  <c r="C2761" i="10" s="1"/>
  <c r="D2761" i="10" a="1"/>
  <c r="D2761" i="10" s="1"/>
  <c r="N2760" i="10" l="1"/>
  <c r="M2759" i="10" a="1"/>
  <c r="M2759" i="10" s="1"/>
  <c r="L2759" i="10" s="1"/>
  <c r="K2759" i="10" s="1"/>
  <c r="P2759" i="10"/>
  <c r="J2762" i="10"/>
  <c r="I2761" i="10"/>
  <c r="B2763" i="10"/>
  <c r="C2762" i="10" a="1"/>
  <c r="C2762" i="10" s="1"/>
  <c r="D2762" i="10" a="1"/>
  <c r="D2762" i="10" s="1"/>
  <c r="E2762" i="10" a="1"/>
  <c r="E2762" i="10" s="1"/>
  <c r="N2761" i="10" l="1"/>
  <c r="P2760" i="10"/>
  <c r="M2760" i="10" a="1"/>
  <c r="M2760" i="10" s="1"/>
  <c r="L2760" i="10" s="1"/>
  <c r="K2760" i="10" s="1"/>
  <c r="I2762" i="10"/>
  <c r="J2763" i="10"/>
  <c r="B2764" i="10"/>
  <c r="C2763" i="10" a="1"/>
  <c r="C2763" i="10" s="1"/>
  <c r="D2763" i="10" a="1"/>
  <c r="D2763" i="10" s="1"/>
  <c r="E2763" i="10" a="1"/>
  <c r="E2763" i="10" s="1"/>
  <c r="N2762" i="10" l="1"/>
  <c r="P2761" i="10"/>
  <c r="M2761" i="10" a="1"/>
  <c r="M2761" i="10" s="1"/>
  <c r="L2761" i="10" s="1"/>
  <c r="K2761" i="10" s="1"/>
  <c r="J2764" i="10"/>
  <c r="I2763" i="10"/>
  <c r="B2765" i="10"/>
  <c r="D2764" i="10" a="1"/>
  <c r="D2764" i="10" s="1"/>
  <c r="E2764" i="10" a="1"/>
  <c r="E2764" i="10" s="1"/>
  <c r="C2764" i="10" a="1"/>
  <c r="C2764" i="10" s="1"/>
  <c r="N2763" i="10" l="1"/>
  <c r="P2762" i="10"/>
  <c r="M2762" i="10" a="1"/>
  <c r="M2762" i="10" s="1"/>
  <c r="L2762" i="10" s="1"/>
  <c r="K2762" i="10" s="1"/>
  <c r="J2765" i="10"/>
  <c r="I2764" i="10"/>
  <c r="B2766" i="10"/>
  <c r="C2765" i="10" a="1"/>
  <c r="C2765" i="10" s="1"/>
  <c r="D2765" i="10" a="1"/>
  <c r="D2765" i="10" s="1"/>
  <c r="E2765" i="10" a="1"/>
  <c r="E2765" i="10" s="1"/>
  <c r="P2763" i="10" l="1"/>
  <c r="M2763" i="10" a="1"/>
  <c r="M2763" i="10" s="1"/>
  <c r="L2763" i="10" s="1"/>
  <c r="K2763" i="10" s="1"/>
  <c r="N2764" i="10"/>
  <c r="I2765" i="10"/>
  <c r="J2766" i="10"/>
  <c r="B2767" i="10"/>
  <c r="E2766" i="10" a="1"/>
  <c r="E2766" i="10" s="1"/>
  <c r="C2766" i="10" a="1"/>
  <c r="C2766" i="10" s="1"/>
  <c r="D2766" i="10" a="1"/>
  <c r="D2766" i="10" s="1"/>
  <c r="N2765" i="10" l="1"/>
  <c r="M2764" i="10" a="1"/>
  <c r="M2764" i="10" s="1"/>
  <c r="L2764" i="10" s="1"/>
  <c r="K2764" i="10" s="1"/>
  <c r="P2764" i="10"/>
  <c r="J2767" i="10"/>
  <c r="I2766" i="10"/>
  <c r="B2768" i="10"/>
  <c r="D2767" i="10" a="1"/>
  <c r="D2767" i="10" s="1"/>
  <c r="E2767" i="10" a="1"/>
  <c r="E2767" i="10" s="1"/>
  <c r="C2767" i="10" a="1"/>
  <c r="C2767" i="10" s="1"/>
  <c r="N2766" i="10" l="1"/>
  <c r="P2765" i="10"/>
  <c r="M2765" i="10" a="1"/>
  <c r="M2765" i="10" s="1"/>
  <c r="L2765" i="10" s="1"/>
  <c r="K2765" i="10" s="1"/>
  <c r="I2767" i="10"/>
  <c r="J2768" i="10"/>
  <c r="B2769" i="10"/>
  <c r="C2768" i="10" a="1"/>
  <c r="C2768" i="10" s="1"/>
  <c r="D2768" i="10" a="1"/>
  <c r="D2768" i="10" s="1"/>
  <c r="E2768" i="10" a="1"/>
  <c r="E2768" i="10" s="1"/>
  <c r="M2766" i="10" l="1" a="1"/>
  <c r="M2766" i="10" s="1"/>
  <c r="L2766" i="10" s="1"/>
  <c r="K2766" i="10" s="1"/>
  <c r="P2766" i="10"/>
  <c r="N2767" i="10"/>
  <c r="I2768" i="10"/>
  <c r="J2769" i="10"/>
  <c r="B2770" i="10"/>
  <c r="E2769" i="10" a="1"/>
  <c r="E2769" i="10" s="1"/>
  <c r="C2769" i="10" a="1"/>
  <c r="C2769" i="10" s="1"/>
  <c r="D2769" i="10" a="1"/>
  <c r="D2769" i="10" s="1"/>
  <c r="N2768" i="10" l="1"/>
  <c r="M2767" i="10" a="1"/>
  <c r="M2767" i="10" s="1"/>
  <c r="L2767" i="10" s="1"/>
  <c r="K2767" i="10" s="1"/>
  <c r="P2767" i="10"/>
  <c r="J2770" i="10"/>
  <c r="I2769" i="10"/>
  <c r="B2771" i="10"/>
  <c r="C2770" i="10" a="1"/>
  <c r="C2770" i="10" s="1"/>
  <c r="D2770" i="10" a="1"/>
  <c r="D2770" i="10" s="1"/>
  <c r="E2770" i="10" a="1"/>
  <c r="E2770" i="10" s="1"/>
  <c r="P2768" i="10" l="1"/>
  <c r="M2768" i="10" a="1"/>
  <c r="M2768" i="10" s="1"/>
  <c r="L2768" i="10" s="1"/>
  <c r="K2768" i="10" s="1"/>
  <c r="N2769" i="10"/>
  <c r="I2770" i="10"/>
  <c r="J2771" i="10"/>
  <c r="B2772" i="10"/>
  <c r="C2771" i="10" a="1"/>
  <c r="C2771" i="10" s="1"/>
  <c r="D2771" i="10" a="1"/>
  <c r="D2771" i="10" s="1"/>
  <c r="E2771" i="10" a="1"/>
  <c r="E2771" i="10" s="1"/>
  <c r="P2769" i="10" l="1"/>
  <c r="M2769" i="10" a="1"/>
  <c r="M2769" i="10" s="1"/>
  <c r="L2769" i="10" s="1"/>
  <c r="K2769" i="10" s="1"/>
  <c r="N2770" i="10"/>
  <c r="J2772" i="10"/>
  <c r="I2771" i="10"/>
  <c r="B2773" i="10"/>
  <c r="D2772" i="10" a="1"/>
  <c r="D2772" i="10" s="1"/>
  <c r="E2772" i="10" a="1"/>
  <c r="E2772" i="10" s="1"/>
  <c r="C2772" i="10" a="1"/>
  <c r="C2772" i="10" s="1"/>
  <c r="N2771" i="10" l="1"/>
  <c r="P2770" i="10"/>
  <c r="M2770" i="10" a="1"/>
  <c r="M2770" i="10" s="1"/>
  <c r="L2770" i="10" s="1"/>
  <c r="K2770" i="10" s="1"/>
  <c r="J2773" i="10"/>
  <c r="I2772" i="10"/>
  <c r="B2774" i="10"/>
  <c r="C2773" i="10" a="1"/>
  <c r="C2773" i="10" s="1"/>
  <c r="D2773" i="10" a="1"/>
  <c r="D2773" i="10" s="1"/>
  <c r="E2773" i="10" a="1"/>
  <c r="E2773" i="10" s="1"/>
  <c r="N2772" i="10" l="1"/>
  <c r="M2771" i="10" a="1"/>
  <c r="M2771" i="10" s="1"/>
  <c r="L2771" i="10" s="1"/>
  <c r="K2771" i="10" s="1"/>
  <c r="P2771" i="10"/>
  <c r="I2773" i="10"/>
  <c r="J2774" i="10"/>
  <c r="B2775" i="10"/>
  <c r="E2774" i="10" a="1"/>
  <c r="E2774" i="10" s="1"/>
  <c r="C2774" i="10" a="1"/>
  <c r="C2774" i="10" s="1"/>
  <c r="D2774" i="10" a="1"/>
  <c r="D2774" i="10" s="1"/>
  <c r="N2773" i="10" l="1"/>
  <c r="M2772" i="10" a="1"/>
  <c r="M2772" i="10" s="1"/>
  <c r="L2772" i="10" s="1"/>
  <c r="K2772" i="10" s="1"/>
  <c r="P2772" i="10"/>
  <c r="J2775" i="10"/>
  <c r="I2774" i="10"/>
  <c r="B2776" i="10"/>
  <c r="D2775" i="10" a="1"/>
  <c r="D2775" i="10" s="1"/>
  <c r="E2775" i="10" a="1"/>
  <c r="E2775" i="10" s="1"/>
  <c r="C2775" i="10" a="1"/>
  <c r="C2775" i="10" s="1"/>
  <c r="N2774" i="10" l="1"/>
  <c r="P2773" i="10"/>
  <c r="M2773" i="10" a="1"/>
  <c r="M2773" i="10" s="1"/>
  <c r="L2773" i="10" s="1"/>
  <c r="K2773" i="10" s="1"/>
  <c r="I2775" i="10"/>
  <c r="J2776" i="10"/>
  <c r="B2777" i="10"/>
  <c r="C2776" i="10" a="1"/>
  <c r="C2776" i="10" s="1"/>
  <c r="D2776" i="10" a="1"/>
  <c r="D2776" i="10" s="1"/>
  <c r="E2776" i="10" a="1"/>
  <c r="E2776" i="10" s="1"/>
  <c r="N2775" i="10" l="1"/>
  <c r="M2774" i="10" a="1"/>
  <c r="M2774" i="10" s="1"/>
  <c r="L2774" i="10" s="1"/>
  <c r="K2774" i="10" s="1"/>
  <c r="P2774" i="10"/>
  <c r="I2776" i="10"/>
  <c r="J2777" i="10"/>
  <c r="B2778" i="10"/>
  <c r="E2777" i="10" a="1"/>
  <c r="E2777" i="10" s="1"/>
  <c r="C2777" i="10" a="1"/>
  <c r="C2777" i="10" s="1"/>
  <c r="D2777" i="10" a="1"/>
  <c r="D2777" i="10" s="1"/>
  <c r="N2776" i="10" l="1"/>
  <c r="P2775" i="10"/>
  <c r="M2775" i="10" a="1"/>
  <c r="M2775" i="10" s="1"/>
  <c r="L2775" i="10" s="1"/>
  <c r="K2775" i="10" s="1"/>
  <c r="J2778" i="10"/>
  <c r="I2777" i="10"/>
  <c r="B2779" i="10"/>
  <c r="C2778" i="10" a="1"/>
  <c r="C2778" i="10" s="1"/>
  <c r="D2778" i="10" a="1"/>
  <c r="D2778" i="10" s="1"/>
  <c r="E2778" i="10" a="1"/>
  <c r="E2778" i="10" s="1"/>
  <c r="N2777" i="10" l="1"/>
  <c r="P2776" i="10"/>
  <c r="M2776" i="10" a="1"/>
  <c r="M2776" i="10" s="1"/>
  <c r="L2776" i="10" s="1"/>
  <c r="K2776" i="10" s="1"/>
  <c r="B2780" i="10"/>
  <c r="C2779" i="10" a="1"/>
  <c r="C2779" i="10" s="1"/>
  <c r="D2779" i="10" a="1"/>
  <c r="D2779" i="10" s="1"/>
  <c r="E2779" i="10" a="1"/>
  <c r="E2779" i="10" s="1"/>
  <c r="I2778" i="10"/>
  <c r="J2779" i="10"/>
  <c r="N2778" i="10" l="1"/>
  <c r="P2777" i="10"/>
  <c r="M2777" i="10" a="1"/>
  <c r="M2777" i="10" s="1"/>
  <c r="L2777" i="10" s="1"/>
  <c r="K2777" i="10" s="1"/>
  <c r="J2780" i="10"/>
  <c r="I2779" i="10"/>
  <c r="B2781" i="10"/>
  <c r="D2780" i="10" a="1"/>
  <c r="D2780" i="10" s="1"/>
  <c r="E2780" i="10" a="1"/>
  <c r="E2780" i="10" s="1"/>
  <c r="C2780" i="10" a="1"/>
  <c r="C2780" i="10" s="1"/>
  <c r="N2779" i="10" l="1"/>
  <c r="P2778" i="10"/>
  <c r="M2778" i="10" a="1"/>
  <c r="M2778" i="10" s="1"/>
  <c r="L2778" i="10" s="1"/>
  <c r="K2778" i="10" s="1"/>
  <c r="J2781" i="10"/>
  <c r="I2780" i="10"/>
  <c r="B2782" i="10"/>
  <c r="C2781" i="10" a="1"/>
  <c r="C2781" i="10" s="1"/>
  <c r="D2781" i="10" a="1"/>
  <c r="D2781" i="10" s="1"/>
  <c r="E2781" i="10" a="1"/>
  <c r="E2781" i="10" s="1"/>
  <c r="N2780" i="10" l="1"/>
  <c r="P2779" i="10"/>
  <c r="M2779" i="10" a="1"/>
  <c r="M2779" i="10" s="1"/>
  <c r="L2779" i="10" s="1"/>
  <c r="K2779" i="10" s="1"/>
  <c r="I2781" i="10"/>
  <c r="J2782" i="10"/>
  <c r="B2783" i="10"/>
  <c r="E2782" i="10" a="1"/>
  <c r="E2782" i="10" s="1"/>
  <c r="C2782" i="10" a="1"/>
  <c r="C2782" i="10" s="1"/>
  <c r="D2782" i="10" a="1"/>
  <c r="D2782" i="10" s="1"/>
  <c r="N2781" i="10" l="1"/>
  <c r="P2780" i="10"/>
  <c r="M2780" i="10" a="1"/>
  <c r="M2780" i="10" s="1"/>
  <c r="L2780" i="10" s="1"/>
  <c r="K2780" i="10" s="1"/>
  <c r="J2783" i="10"/>
  <c r="I2782" i="10"/>
  <c r="B2784" i="10"/>
  <c r="D2783" i="10" a="1"/>
  <c r="D2783" i="10" s="1"/>
  <c r="E2783" i="10" a="1"/>
  <c r="E2783" i="10" s="1"/>
  <c r="C2783" i="10" a="1"/>
  <c r="C2783" i="10" s="1"/>
  <c r="N2782" i="10" l="1"/>
  <c r="P2781" i="10"/>
  <c r="M2781" i="10" a="1"/>
  <c r="M2781" i="10" s="1"/>
  <c r="L2781" i="10" s="1"/>
  <c r="K2781" i="10" s="1"/>
  <c r="B2785" i="10"/>
  <c r="C2784" i="10" a="1"/>
  <c r="C2784" i="10" s="1"/>
  <c r="E2784" i="10" a="1"/>
  <c r="E2784" i="10" s="1"/>
  <c r="D2784" i="10" a="1"/>
  <c r="D2784" i="10" s="1"/>
  <c r="I2783" i="10"/>
  <c r="J2784" i="10"/>
  <c r="N2783" i="10" l="1"/>
  <c r="P2782" i="10"/>
  <c r="M2782" i="10" a="1"/>
  <c r="M2782" i="10" s="1"/>
  <c r="L2782" i="10" s="1"/>
  <c r="K2782" i="10" s="1"/>
  <c r="I2784" i="10"/>
  <c r="J2785" i="10"/>
  <c r="B2786" i="10"/>
  <c r="C2785" i="10" a="1"/>
  <c r="C2785" i="10" s="1"/>
  <c r="D2785" i="10" a="1"/>
  <c r="D2785" i="10" s="1"/>
  <c r="E2785" i="10" a="1"/>
  <c r="E2785" i="10" s="1"/>
  <c r="N2784" i="10" l="1"/>
  <c r="P2783" i="10"/>
  <c r="M2783" i="10" a="1"/>
  <c r="M2783" i="10" s="1"/>
  <c r="L2783" i="10" s="1"/>
  <c r="K2783" i="10" s="1"/>
  <c r="J2786" i="10"/>
  <c r="I2785" i="10"/>
  <c r="B2787" i="10"/>
  <c r="C2786" i="10" a="1"/>
  <c r="C2786" i="10" s="1"/>
  <c r="D2786" i="10" a="1"/>
  <c r="D2786" i="10" s="1"/>
  <c r="E2786" i="10" a="1"/>
  <c r="E2786" i="10" s="1"/>
  <c r="N2785" i="10" l="1"/>
  <c r="P2784" i="10"/>
  <c r="M2784" i="10" a="1"/>
  <c r="M2784" i="10" s="1"/>
  <c r="L2784" i="10" s="1"/>
  <c r="K2784" i="10" s="1"/>
  <c r="I2786" i="10"/>
  <c r="J2787" i="10"/>
  <c r="B2788" i="10"/>
  <c r="C2787" i="10" a="1"/>
  <c r="C2787" i="10" s="1"/>
  <c r="E2787" i="10" a="1"/>
  <c r="E2787" i="10" s="1"/>
  <c r="D2787" i="10" a="1"/>
  <c r="D2787" i="10" s="1"/>
  <c r="P2785" i="10" l="1"/>
  <c r="M2785" i="10" a="1"/>
  <c r="M2785" i="10" s="1"/>
  <c r="L2785" i="10" s="1"/>
  <c r="K2785" i="10" s="1"/>
  <c r="N2786" i="10"/>
  <c r="J2788" i="10"/>
  <c r="I2787" i="10"/>
  <c r="B2789" i="10"/>
  <c r="D2788" i="10" a="1"/>
  <c r="D2788" i="10" s="1"/>
  <c r="E2788" i="10" a="1"/>
  <c r="E2788" i="10" s="1"/>
  <c r="C2788" i="10" a="1"/>
  <c r="C2788" i="10" s="1"/>
  <c r="P2786" i="10" l="1"/>
  <c r="M2786" i="10" a="1"/>
  <c r="M2786" i="10" s="1"/>
  <c r="L2786" i="10" s="1"/>
  <c r="K2786" i="10" s="1"/>
  <c r="N2787" i="10"/>
  <c r="J2789" i="10"/>
  <c r="I2788" i="10"/>
  <c r="B2790" i="10"/>
  <c r="C2789" i="10" a="1"/>
  <c r="C2789" i="10" s="1"/>
  <c r="D2789" i="10" a="1"/>
  <c r="D2789" i="10" s="1"/>
  <c r="E2789" i="10" a="1"/>
  <c r="E2789" i="10" s="1"/>
  <c r="P2787" i="10" l="1"/>
  <c r="M2787" i="10" a="1"/>
  <c r="M2787" i="10" s="1"/>
  <c r="L2787" i="10" s="1"/>
  <c r="K2787" i="10" s="1"/>
  <c r="N2788" i="10"/>
  <c r="I2789" i="10"/>
  <c r="J2790" i="10"/>
  <c r="B2791" i="10"/>
  <c r="D2790" i="10" a="1"/>
  <c r="D2790" i="10" s="1"/>
  <c r="C2790" i="10" a="1"/>
  <c r="C2790" i="10" s="1"/>
  <c r="E2790" i="10" a="1"/>
  <c r="E2790" i="10" s="1"/>
  <c r="N2789" i="10" l="1"/>
  <c r="P2788" i="10"/>
  <c r="M2788" i="10" a="1"/>
  <c r="M2788" i="10" s="1"/>
  <c r="L2788" i="10" s="1"/>
  <c r="K2788" i="10" s="1"/>
  <c r="I2790" i="10"/>
  <c r="J2791" i="10"/>
  <c r="B2792" i="10"/>
  <c r="C2791" i="10" a="1"/>
  <c r="C2791" i="10" s="1"/>
  <c r="D2791" i="10" a="1"/>
  <c r="D2791" i="10" s="1"/>
  <c r="E2791" i="10" a="1"/>
  <c r="E2791" i="10" s="1"/>
  <c r="P2789" i="10" l="1"/>
  <c r="M2789" i="10" a="1"/>
  <c r="M2789" i="10" s="1"/>
  <c r="L2789" i="10" s="1"/>
  <c r="K2789" i="10" s="1"/>
  <c r="N2790" i="10"/>
  <c r="B2793" i="10"/>
  <c r="C2792" i="10" a="1"/>
  <c r="C2792" i="10" s="1"/>
  <c r="E2792" i="10" a="1"/>
  <c r="E2792" i="10" s="1"/>
  <c r="D2792" i="10" a="1"/>
  <c r="D2792" i="10" s="1"/>
  <c r="I2791" i="10"/>
  <c r="J2792" i="10"/>
  <c r="N2791" i="10" l="1"/>
  <c r="M2790" i="10" a="1"/>
  <c r="M2790" i="10" s="1"/>
  <c r="L2790" i="10" s="1"/>
  <c r="K2790" i="10" s="1"/>
  <c r="P2790" i="10"/>
  <c r="I2792" i="10"/>
  <c r="J2793" i="10"/>
  <c r="B2794" i="10"/>
  <c r="D2793" i="10" a="1"/>
  <c r="D2793" i="10" s="1"/>
  <c r="E2793" i="10" a="1"/>
  <c r="E2793" i="10" s="1"/>
  <c r="C2793" i="10" a="1"/>
  <c r="C2793" i="10" s="1"/>
  <c r="N2792" i="10" l="1"/>
  <c r="M2791" i="10" a="1"/>
  <c r="M2791" i="10" s="1"/>
  <c r="L2791" i="10" s="1"/>
  <c r="K2791" i="10" s="1"/>
  <c r="P2791" i="10"/>
  <c r="J2794" i="10"/>
  <c r="I2793" i="10"/>
  <c r="B2795" i="10"/>
  <c r="D2794" i="10" a="1"/>
  <c r="D2794" i="10" s="1"/>
  <c r="E2794" i="10" a="1"/>
  <c r="E2794" i="10" s="1"/>
  <c r="C2794" i="10" a="1"/>
  <c r="C2794" i="10" s="1"/>
  <c r="N2793" i="10" l="1"/>
  <c r="M2792" i="10" a="1"/>
  <c r="M2792" i="10" s="1"/>
  <c r="L2792" i="10" s="1"/>
  <c r="K2792" i="10" s="1"/>
  <c r="P2792" i="10"/>
  <c r="J2795" i="10"/>
  <c r="I2794" i="10"/>
  <c r="B2796" i="10"/>
  <c r="D2795" i="10" a="1"/>
  <c r="D2795" i="10" s="1"/>
  <c r="E2795" i="10" a="1"/>
  <c r="E2795" i="10" s="1"/>
  <c r="C2795" i="10" a="1"/>
  <c r="C2795" i="10" s="1"/>
  <c r="N2794" i="10" l="1"/>
  <c r="P2793" i="10"/>
  <c r="M2793" i="10" a="1"/>
  <c r="M2793" i="10" s="1"/>
  <c r="L2793" i="10" s="1"/>
  <c r="K2793" i="10" s="1"/>
  <c r="B2797" i="10"/>
  <c r="E2796" i="10" a="1"/>
  <c r="E2796" i="10" s="1"/>
  <c r="C2796" i="10" a="1"/>
  <c r="C2796" i="10" s="1"/>
  <c r="D2796" i="10" a="1"/>
  <c r="D2796" i="10" s="1"/>
  <c r="I2795" i="10"/>
  <c r="J2796" i="10"/>
  <c r="N2795" i="10" l="1"/>
  <c r="P2794" i="10"/>
  <c r="M2794" i="10" a="1"/>
  <c r="M2794" i="10" s="1"/>
  <c r="L2794" i="10" s="1"/>
  <c r="K2794" i="10" s="1"/>
  <c r="J2797" i="10"/>
  <c r="I2796" i="10"/>
  <c r="B2798" i="10"/>
  <c r="E2797" i="10" a="1"/>
  <c r="E2797" i="10" s="1"/>
  <c r="C2797" i="10" a="1"/>
  <c r="C2797" i="10" s="1"/>
  <c r="D2797" i="10" a="1"/>
  <c r="D2797" i="10" s="1"/>
  <c r="N2796" i="10" l="1"/>
  <c r="P2795" i="10"/>
  <c r="M2795" i="10" a="1"/>
  <c r="M2795" i="10" s="1"/>
  <c r="L2795" i="10" s="1"/>
  <c r="K2795" i="10" s="1"/>
  <c r="B2799" i="10"/>
  <c r="D2798" i="10" a="1"/>
  <c r="D2798" i="10" s="1"/>
  <c r="C2798" i="10" a="1"/>
  <c r="C2798" i="10" s="1"/>
  <c r="E2798" i="10" a="1"/>
  <c r="E2798" i="10" s="1"/>
  <c r="I2797" i="10"/>
  <c r="J2798" i="10"/>
  <c r="P2796" i="10" l="1"/>
  <c r="M2796" i="10" a="1"/>
  <c r="M2796" i="10" s="1"/>
  <c r="L2796" i="10" s="1"/>
  <c r="K2796" i="10" s="1"/>
  <c r="N2797" i="10"/>
  <c r="I2798" i="10"/>
  <c r="J2799" i="10"/>
  <c r="B2800" i="10"/>
  <c r="C2799" i="10" a="1"/>
  <c r="C2799" i="10" s="1"/>
  <c r="E2799" i="10" a="1"/>
  <c r="E2799" i="10" s="1"/>
  <c r="D2799" i="10" a="1"/>
  <c r="D2799" i="10" s="1"/>
  <c r="N2798" i="10" l="1"/>
  <c r="P2797" i="10"/>
  <c r="M2797" i="10" a="1"/>
  <c r="M2797" i="10" s="1"/>
  <c r="L2797" i="10" s="1"/>
  <c r="K2797" i="10" s="1"/>
  <c r="I2799" i="10"/>
  <c r="J2800" i="10"/>
  <c r="B2801" i="10"/>
  <c r="C2800" i="10" a="1"/>
  <c r="C2800" i="10" s="1"/>
  <c r="E2800" i="10" a="1"/>
  <c r="E2800" i="10" s="1"/>
  <c r="D2800" i="10" a="1"/>
  <c r="D2800" i="10" s="1"/>
  <c r="N2799" i="10" l="1"/>
  <c r="P2798" i="10"/>
  <c r="M2798" i="10" a="1"/>
  <c r="M2798" i="10" s="1"/>
  <c r="L2798" i="10" s="1"/>
  <c r="K2798" i="10" s="1"/>
  <c r="J2801" i="10"/>
  <c r="I2800" i="10"/>
  <c r="B2802" i="10"/>
  <c r="C2801" i="10" a="1"/>
  <c r="C2801" i="10" s="1"/>
  <c r="D2801" i="10" a="1"/>
  <c r="D2801" i="10" s="1"/>
  <c r="E2801" i="10" a="1"/>
  <c r="E2801" i="10" s="1"/>
  <c r="N2800" i="10" l="1"/>
  <c r="P2799" i="10"/>
  <c r="M2799" i="10" a="1"/>
  <c r="M2799" i="10" s="1"/>
  <c r="L2799" i="10" s="1"/>
  <c r="K2799" i="10" s="1"/>
  <c r="B2803" i="10"/>
  <c r="D2802" i="10" a="1"/>
  <c r="D2802" i="10" s="1"/>
  <c r="C2802" i="10" a="1"/>
  <c r="C2802" i="10" s="1"/>
  <c r="E2802" i="10" a="1"/>
  <c r="E2802" i="10" s="1"/>
  <c r="J2802" i="10"/>
  <c r="I2801" i="10"/>
  <c r="N2801" i="10" l="1"/>
  <c r="P2800" i="10"/>
  <c r="M2800" i="10" a="1"/>
  <c r="M2800" i="10" s="1"/>
  <c r="L2800" i="10" s="1"/>
  <c r="K2800" i="10" s="1"/>
  <c r="I2802" i="10"/>
  <c r="J2803" i="10"/>
  <c r="B2804" i="10"/>
  <c r="C2803" i="10" a="1"/>
  <c r="C2803" i="10" s="1"/>
  <c r="D2803" i="10" a="1"/>
  <c r="D2803" i="10" s="1"/>
  <c r="E2803" i="10" a="1"/>
  <c r="E2803" i="10" s="1"/>
  <c r="N2802" i="10" l="1"/>
  <c r="P2801" i="10"/>
  <c r="M2801" i="10" a="1"/>
  <c r="M2801" i="10" s="1"/>
  <c r="L2801" i="10" s="1"/>
  <c r="K2801" i="10" s="1"/>
  <c r="I2803" i="10"/>
  <c r="J2804" i="10"/>
  <c r="B2805" i="10"/>
  <c r="E2804" i="10" a="1"/>
  <c r="E2804" i="10" s="1"/>
  <c r="C2804" i="10" a="1"/>
  <c r="C2804" i="10" s="1"/>
  <c r="D2804" i="10" a="1"/>
  <c r="D2804" i="10" s="1"/>
  <c r="N2803" i="10" l="1"/>
  <c r="P2802" i="10"/>
  <c r="M2802" i="10" a="1"/>
  <c r="M2802" i="10" s="1"/>
  <c r="L2802" i="10" s="1"/>
  <c r="K2802" i="10" s="1"/>
  <c r="J2805" i="10"/>
  <c r="I2804" i="10"/>
  <c r="B2806" i="10"/>
  <c r="C2805" i="10" a="1"/>
  <c r="C2805" i="10" s="1"/>
  <c r="D2805" i="10" a="1"/>
  <c r="D2805" i="10" s="1"/>
  <c r="E2805" i="10" a="1"/>
  <c r="E2805" i="10" s="1"/>
  <c r="N2804" i="10" l="1"/>
  <c r="P2803" i="10"/>
  <c r="M2803" i="10" a="1"/>
  <c r="M2803" i="10" s="1"/>
  <c r="L2803" i="10" s="1"/>
  <c r="K2803" i="10" s="1"/>
  <c r="I2805" i="10"/>
  <c r="J2806" i="10"/>
  <c r="B2807" i="10"/>
  <c r="D2806" i="10" a="1"/>
  <c r="D2806" i="10" s="1"/>
  <c r="C2806" i="10" a="1"/>
  <c r="C2806" i="10" s="1"/>
  <c r="E2806" i="10" a="1"/>
  <c r="E2806" i="10" s="1"/>
  <c r="N2805" i="10" l="1"/>
  <c r="P2804" i="10"/>
  <c r="M2804" i="10" a="1"/>
  <c r="M2804" i="10" s="1"/>
  <c r="L2804" i="10" s="1"/>
  <c r="K2804" i="10" s="1"/>
  <c r="I2806" i="10"/>
  <c r="J2807" i="10"/>
  <c r="B2808" i="10"/>
  <c r="C2807" i="10" a="1"/>
  <c r="C2807" i="10" s="1"/>
  <c r="D2807" i="10" a="1"/>
  <c r="D2807" i="10" s="1"/>
  <c r="E2807" i="10" a="1"/>
  <c r="E2807" i="10" s="1"/>
  <c r="N2806" i="10" l="1"/>
  <c r="P2805" i="10"/>
  <c r="M2805" i="10" a="1"/>
  <c r="M2805" i="10" s="1"/>
  <c r="L2805" i="10" s="1"/>
  <c r="K2805" i="10" s="1"/>
  <c r="B2809" i="10"/>
  <c r="C2808" i="10" a="1"/>
  <c r="C2808" i="10" s="1"/>
  <c r="D2808" i="10" a="1"/>
  <c r="D2808" i="10" s="1"/>
  <c r="E2808" i="10" a="1"/>
  <c r="E2808" i="10" s="1"/>
  <c r="I2807" i="10"/>
  <c r="J2808" i="10"/>
  <c r="N2807" i="10" l="1"/>
  <c r="P2806" i="10"/>
  <c r="M2806" i="10" a="1"/>
  <c r="M2806" i="10" s="1"/>
  <c r="L2806" i="10" s="1"/>
  <c r="K2806" i="10" s="1"/>
  <c r="J2809" i="10"/>
  <c r="I2808" i="10"/>
  <c r="B2810" i="10"/>
  <c r="D2809" i="10" a="1"/>
  <c r="D2809" i="10" s="1"/>
  <c r="E2809" i="10" a="1"/>
  <c r="E2809" i="10" s="1"/>
  <c r="C2809" i="10" a="1"/>
  <c r="C2809" i="10" s="1"/>
  <c r="N2808" i="10" l="1"/>
  <c r="M2807" i="10" a="1"/>
  <c r="M2807" i="10" s="1"/>
  <c r="L2807" i="10" s="1"/>
  <c r="K2807" i="10" s="1"/>
  <c r="P2807" i="10"/>
  <c r="J2810" i="10"/>
  <c r="I2809" i="10"/>
  <c r="B2811" i="10"/>
  <c r="C2810" i="10" a="1"/>
  <c r="C2810" i="10" s="1"/>
  <c r="D2810" i="10" a="1"/>
  <c r="D2810" i="10" s="1"/>
  <c r="E2810" i="10" a="1"/>
  <c r="E2810" i="10" s="1"/>
  <c r="N2809" i="10" l="1"/>
  <c r="P2808" i="10"/>
  <c r="M2808" i="10" a="1"/>
  <c r="M2808" i="10" s="1"/>
  <c r="L2808" i="10" s="1"/>
  <c r="K2808" i="10" s="1"/>
  <c r="I2810" i="10"/>
  <c r="J2811" i="10"/>
  <c r="B2812" i="10"/>
  <c r="E2811" i="10" a="1"/>
  <c r="E2811" i="10" s="1"/>
  <c r="C2811" i="10" a="1"/>
  <c r="C2811" i="10" s="1"/>
  <c r="D2811" i="10" a="1"/>
  <c r="D2811" i="10" s="1"/>
  <c r="N2810" i="10" l="1"/>
  <c r="P2809" i="10"/>
  <c r="M2809" i="10" a="1"/>
  <c r="M2809" i="10" s="1"/>
  <c r="L2809" i="10" s="1"/>
  <c r="K2809" i="10" s="1"/>
  <c r="J2812" i="10"/>
  <c r="I2811" i="10"/>
  <c r="B2813" i="10"/>
  <c r="D2812" i="10" a="1"/>
  <c r="D2812" i="10" s="1"/>
  <c r="E2812" i="10" a="1"/>
  <c r="E2812" i="10" s="1"/>
  <c r="C2812" i="10" a="1"/>
  <c r="C2812" i="10" s="1"/>
  <c r="N2811" i="10" l="1"/>
  <c r="P2810" i="10"/>
  <c r="M2810" i="10" a="1"/>
  <c r="M2810" i="10" s="1"/>
  <c r="L2810" i="10" s="1"/>
  <c r="K2810" i="10" s="1"/>
  <c r="B2814" i="10"/>
  <c r="C2813" i="10" a="1"/>
  <c r="C2813" i="10" s="1"/>
  <c r="D2813" i="10" a="1"/>
  <c r="D2813" i="10" s="1"/>
  <c r="E2813" i="10" a="1"/>
  <c r="E2813" i="10" s="1"/>
  <c r="I2812" i="10"/>
  <c r="J2813" i="10"/>
  <c r="M2811" i="10" l="1" a="1"/>
  <c r="M2811" i="10" s="1"/>
  <c r="L2811" i="10" s="1"/>
  <c r="K2811" i="10" s="1"/>
  <c r="P2811" i="10"/>
  <c r="N2812" i="10"/>
  <c r="I2813" i="10"/>
  <c r="J2814" i="10"/>
  <c r="B2815" i="10"/>
  <c r="E2814" i="10" a="1"/>
  <c r="E2814" i="10" s="1"/>
  <c r="C2814" i="10" a="1"/>
  <c r="C2814" i="10" s="1"/>
  <c r="D2814" i="10" a="1"/>
  <c r="D2814" i="10" s="1"/>
  <c r="N2813" i="10" l="1"/>
  <c r="P2812" i="10"/>
  <c r="M2812" i="10" a="1"/>
  <c r="M2812" i="10" s="1"/>
  <c r="L2812" i="10" s="1"/>
  <c r="K2812" i="10" s="1"/>
  <c r="B2816" i="10"/>
  <c r="C2815" i="10" a="1"/>
  <c r="C2815" i="10" s="1"/>
  <c r="D2815" i="10" a="1"/>
  <c r="D2815" i="10" s="1"/>
  <c r="E2815" i="10" a="1"/>
  <c r="E2815" i="10" s="1"/>
  <c r="J2815" i="10"/>
  <c r="I2814" i="10"/>
  <c r="N2814" i="10" l="1"/>
  <c r="M2813" i="10" a="1"/>
  <c r="M2813" i="10" s="1"/>
  <c r="L2813" i="10" s="1"/>
  <c r="K2813" i="10" s="1"/>
  <c r="P2813" i="10"/>
  <c r="I2815" i="10"/>
  <c r="J2816" i="10"/>
  <c r="B2817" i="10"/>
  <c r="C2816" i="10" a="1"/>
  <c r="C2816" i="10" s="1"/>
  <c r="D2816" i="10" a="1"/>
  <c r="D2816" i="10" s="1"/>
  <c r="E2816" i="10" a="1"/>
  <c r="E2816" i="10" s="1"/>
  <c r="N2815" i="10" l="1"/>
  <c r="M2814" i="10" a="1"/>
  <c r="M2814" i="10" s="1"/>
  <c r="L2814" i="10" s="1"/>
  <c r="K2814" i="10" s="1"/>
  <c r="P2814" i="10"/>
  <c r="J2817" i="10"/>
  <c r="I2816" i="10"/>
  <c r="B2818" i="10"/>
  <c r="D2817" i="10" a="1"/>
  <c r="D2817" i="10" s="1"/>
  <c r="E2817" i="10" a="1"/>
  <c r="E2817" i="10" s="1"/>
  <c r="C2817" i="10" a="1"/>
  <c r="C2817" i="10" s="1"/>
  <c r="N2816" i="10" l="1"/>
  <c r="M2815" i="10" a="1"/>
  <c r="M2815" i="10" s="1"/>
  <c r="L2815" i="10" s="1"/>
  <c r="K2815" i="10" s="1"/>
  <c r="P2815" i="10"/>
  <c r="J2818" i="10"/>
  <c r="I2817" i="10"/>
  <c r="B2819" i="10"/>
  <c r="C2818" i="10" a="1"/>
  <c r="C2818" i="10" s="1"/>
  <c r="D2818" i="10" a="1"/>
  <c r="D2818" i="10" s="1"/>
  <c r="E2818" i="10" a="1"/>
  <c r="E2818" i="10" s="1"/>
  <c r="N2817" i="10" l="1"/>
  <c r="P2816" i="10"/>
  <c r="M2816" i="10" a="1"/>
  <c r="M2816" i="10" s="1"/>
  <c r="L2816" i="10" s="1"/>
  <c r="K2816" i="10" s="1"/>
  <c r="B2820" i="10"/>
  <c r="E2819" i="10" a="1"/>
  <c r="E2819" i="10" s="1"/>
  <c r="C2819" i="10" a="1"/>
  <c r="C2819" i="10" s="1"/>
  <c r="D2819" i="10" a="1"/>
  <c r="D2819" i="10" s="1"/>
  <c r="I2818" i="10"/>
  <c r="J2819" i="10"/>
  <c r="N2818" i="10" l="1"/>
  <c r="P2817" i="10"/>
  <c r="M2817" i="10" a="1"/>
  <c r="M2817" i="10" s="1"/>
  <c r="L2817" i="10" s="1"/>
  <c r="K2817" i="10" s="1"/>
  <c r="J2820" i="10"/>
  <c r="I2819" i="10"/>
  <c r="B2821" i="10"/>
  <c r="D2820" i="10" a="1"/>
  <c r="D2820" i="10" s="1"/>
  <c r="E2820" i="10" a="1"/>
  <c r="E2820" i="10" s="1"/>
  <c r="C2820" i="10" a="1"/>
  <c r="C2820" i="10" s="1"/>
  <c r="N2819" i="10" l="1"/>
  <c r="P2818" i="10"/>
  <c r="M2818" i="10" a="1"/>
  <c r="M2818" i="10" s="1"/>
  <c r="L2818" i="10" s="1"/>
  <c r="K2818" i="10" s="1"/>
  <c r="B2822" i="10"/>
  <c r="C2821" i="10" a="1"/>
  <c r="C2821" i="10" s="1"/>
  <c r="D2821" i="10" a="1"/>
  <c r="D2821" i="10" s="1"/>
  <c r="E2821" i="10" a="1"/>
  <c r="E2821" i="10" s="1"/>
  <c r="I2820" i="10"/>
  <c r="J2821" i="10"/>
  <c r="P2819" i="10" l="1"/>
  <c r="M2819" i="10" a="1"/>
  <c r="M2819" i="10" s="1"/>
  <c r="L2819" i="10" s="1"/>
  <c r="K2819" i="10" s="1"/>
  <c r="N2820" i="10"/>
  <c r="I2821" i="10"/>
  <c r="J2822" i="10"/>
  <c r="B2823" i="10"/>
  <c r="E2822" i="10" a="1"/>
  <c r="E2822" i="10" s="1"/>
  <c r="C2822" i="10" a="1"/>
  <c r="C2822" i="10" s="1"/>
  <c r="D2822" i="10" a="1"/>
  <c r="D2822" i="10" s="1"/>
  <c r="N2821" i="10" l="1"/>
  <c r="P2820" i="10"/>
  <c r="M2820" i="10" a="1"/>
  <c r="M2820" i="10" s="1"/>
  <c r="L2820" i="10" s="1"/>
  <c r="K2820" i="10" s="1"/>
  <c r="B2824" i="10"/>
  <c r="C2823" i="10" a="1"/>
  <c r="C2823" i="10" s="1"/>
  <c r="D2823" i="10" a="1"/>
  <c r="D2823" i="10" s="1"/>
  <c r="E2823" i="10" a="1"/>
  <c r="E2823" i="10" s="1"/>
  <c r="J2823" i="10"/>
  <c r="I2822" i="10"/>
  <c r="N2822" i="10" l="1"/>
  <c r="M2821" i="10" a="1"/>
  <c r="M2821" i="10" s="1"/>
  <c r="L2821" i="10" s="1"/>
  <c r="K2821" i="10" s="1"/>
  <c r="P2821" i="10"/>
  <c r="I2823" i="10"/>
  <c r="J2824" i="10"/>
  <c r="B2825" i="10"/>
  <c r="C2824" i="10" a="1"/>
  <c r="C2824" i="10" s="1"/>
  <c r="D2824" i="10" a="1"/>
  <c r="D2824" i="10" s="1"/>
  <c r="E2824" i="10" a="1"/>
  <c r="E2824" i="10" s="1"/>
  <c r="N2823" i="10" l="1"/>
  <c r="M2822" i="10" a="1"/>
  <c r="M2822" i="10" s="1"/>
  <c r="L2822" i="10" s="1"/>
  <c r="K2822" i="10" s="1"/>
  <c r="P2822" i="10"/>
  <c r="J2825" i="10"/>
  <c r="I2824" i="10"/>
  <c r="B2826" i="10"/>
  <c r="D2825" i="10" a="1"/>
  <c r="D2825" i="10" s="1"/>
  <c r="E2825" i="10" a="1"/>
  <c r="E2825" i="10" s="1"/>
  <c r="C2825" i="10" a="1"/>
  <c r="C2825" i="10" s="1"/>
  <c r="N2824" i="10" l="1"/>
  <c r="M2823" i="10" a="1"/>
  <c r="M2823" i="10" s="1"/>
  <c r="L2823" i="10" s="1"/>
  <c r="K2823" i="10" s="1"/>
  <c r="P2823" i="10"/>
  <c r="J2826" i="10"/>
  <c r="I2825" i="10"/>
  <c r="B2827" i="10"/>
  <c r="C2826" i="10" a="1"/>
  <c r="C2826" i="10" s="1"/>
  <c r="D2826" i="10" a="1"/>
  <c r="D2826" i="10" s="1"/>
  <c r="E2826" i="10" a="1"/>
  <c r="E2826" i="10" s="1"/>
  <c r="P2824" i="10" l="1"/>
  <c r="M2824" i="10" a="1"/>
  <c r="M2824" i="10" s="1"/>
  <c r="L2824" i="10" s="1"/>
  <c r="K2824" i="10" s="1"/>
  <c r="N2825" i="10"/>
  <c r="B2828" i="10"/>
  <c r="E2827" i="10" a="1"/>
  <c r="E2827" i="10" s="1"/>
  <c r="C2827" i="10" a="1"/>
  <c r="C2827" i="10" s="1"/>
  <c r="D2827" i="10" a="1"/>
  <c r="D2827" i="10" s="1"/>
  <c r="I2826" i="10"/>
  <c r="J2827" i="10"/>
  <c r="N2826" i="10" l="1"/>
  <c r="P2825" i="10"/>
  <c r="M2825" i="10" a="1"/>
  <c r="M2825" i="10" s="1"/>
  <c r="L2825" i="10" s="1"/>
  <c r="K2825" i="10" s="1"/>
  <c r="J2828" i="10"/>
  <c r="I2827" i="10"/>
  <c r="B2829" i="10"/>
  <c r="D2828" i="10" a="1"/>
  <c r="D2828" i="10" s="1"/>
  <c r="E2828" i="10" a="1"/>
  <c r="E2828" i="10" s="1"/>
  <c r="C2828" i="10" a="1"/>
  <c r="C2828" i="10" s="1"/>
  <c r="N2827" i="10" l="1"/>
  <c r="P2826" i="10"/>
  <c r="M2826" i="10" a="1"/>
  <c r="M2826" i="10" s="1"/>
  <c r="L2826" i="10" s="1"/>
  <c r="K2826" i="10" s="1"/>
  <c r="I2828" i="10"/>
  <c r="J2829" i="10"/>
  <c r="B2830" i="10"/>
  <c r="C2829" i="10" a="1"/>
  <c r="C2829" i="10" s="1"/>
  <c r="D2829" i="10" a="1"/>
  <c r="D2829" i="10" s="1"/>
  <c r="E2829" i="10" a="1"/>
  <c r="E2829" i="10" s="1"/>
  <c r="N2828" i="10" l="1"/>
  <c r="P2827" i="10"/>
  <c r="M2827" i="10" a="1"/>
  <c r="M2827" i="10" s="1"/>
  <c r="L2827" i="10" s="1"/>
  <c r="K2827" i="10" s="1"/>
  <c r="I2829" i="10"/>
  <c r="J2830" i="10"/>
  <c r="B2831" i="10"/>
  <c r="E2830" i="10" a="1"/>
  <c r="E2830" i="10" s="1"/>
  <c r="C2830" i="10" a="1"/>
  <c r="C2830" i="10" s="1"/>
  <c r="D2830" i="10" a="1"/>
  <c r="D2830" i="10" s="1"/>
  <c r="N2829" i="10" l="1"/>
  <c r="P2828" i="10"/>
  <c r="M2828" i="10" a="1"/>
  <c r="M2828" i="10" s="1"/>
  <c r="L2828" i="10" s="1"/>
  <c r="K2828" i="10" s="1"/>
  <c r="J2831" i="10"/>
  <c r="I2830" i="10"/>
  <c r="B2832" i="10"/>
  <c r="C2831" i="10" a="1"/>
  <c r="C2831" i="10" s="1"/>
  <c r="D2831" i="10" a="1"/>
  <c r="D2831" i="10" s="1"/>
  <c r="E2831" i="10" a="1"/>
  <c r="E2831" i="10" s="1"/>
  <c r="N2830" i="10" l="1"/>
  <c r="M2829" i="10" a="1"/>
  <c r="M2829" i="10" s="1"/>
  <c r="L2829" i="10" s="1"/>
  <c r="K2829" i="10" s="1"/>
  <c r="P2829" i="10"/>
  <c r="I2831" i="10"/>
  <c r="J2832" i="10"/>
  <c r="B2833" i="10"/>
  <c r="C2832" i="10" a="1"/>
  <c r="C2832" i="10" s="1"/>
  <c r="D2832" i="10" a="1"/>
  <c r="D2832" i="10" s="1"/>
  <c r="E2832" i="10" a="1"/>
  <c r="E2832" i="10" s="1"/>
  <c r="M2830" i="10" l="1" a="1"/>
  <c r="M2830" i="10" s="1"/>
  <c r="L2830" i="10" s="1"/>
  <c r="K2830" i="10" s="1"/>
  <c r="P2830" i="10"/>
  <c r="N2831" i="10"/>
  <c r="J2833" i="10"/>
  <c r="I2832" i="10"/>
  <c r="B2834" i="10"/>
  <c r="D2833" i="10" a="1"/>
  <c r="D2833" i="10" s="1"/>
  <c r="E2833" i="10" a="1"/>
  <c r="E2833" i="10" s="1"/>
  <c r="C2833" i="10" a="1"/>
  <c r="C2833" i="10" s="1"/>
  <c r="N2832" i="10" l="1"/>
  <c r="M2831" i="10" a="1"/>
  <c r="M2831" i="10" s="1"/>
  <c r="L2831" i="10" s="1"/>
  <c r="K2831" i="10" s="1"/>
  <c r="P2831" i="10"/>
  <c r="J2834" i="10"/>
  <c r="I2833" i="10"/>
  <c r="B2835" i="10"/>
  <c r="C2834" i="10" a="1"/>
  <c r="C2834" i="10" s="1"/>
  <c r="D2834" i="10" a="1"/>
  <c r="D2834" i="10" s="1"/>
  <c r="E2834" i="10" a="1"/>
  <c r="E2834" i="10" s="1"/>
  <c r="N2833" i="10" l="1"/>
  <c r="P2832" i="10"/>
  <c r="M2832" i="10" a="1"/>
  <c r="M2832" i="10" s="1"/>
  <c r="L2832" i="10" s="1"/>
  <c r="K2832" i="10" s="1"/>
  <c r="I2834" i="10"/>
  <c r="J2835" i="10"/>
  <c r="B2836" i="10"/>
  <c r="E2835" i="10" a="1"/>
  <c r="E2835" i="10" s="1"/>
  <c r="C2835" i="10" a="1"/>
  <c r="C2835" i="10" s="1"/>
  <c r="D2835" i="10" a="1"/>
  <c r="D2835" i="10" s="1"/>
  <c r="N2834" i="10" l="1"/>
  <c r="P2833" i="10"/>
  <c r="M2833" i="10" a="1"/>
  <c r="M2833" i="10" s="1"/>
  <c r="L2833" i="10" s="1"/>
  <c r="K2833" i="10" s="1"/>
  <c r="J2836" i="10"/>
  <c r="I2835" i="10"/>
  <c r="B2837" i="10"/>
  <c r="D2836" i="10" a="1"/>
  <c r="D2836" i="10" s="1"/>
  <c r="E2836" i="10" a="1"/>
  <c r="E2836" i="10" s="1"/>
  <c r="C2836" i="10" a="1"/>
  <c r="C2836" i="10" s="1"/>
  <c r="N2835" i="10" l="1"/>
  <c r="P2834" i="10"/>
  <c r="M2834" i="10" a="1"/>
  <c r="M2834" i="10" s="1"/>
  <c r="L2834" i="10" s="1"/>
  <c r="K2834" i="10" s="1"/>
  <c r="I2836" i="10"/>
  <c r="J2837" i="10"/>
  <c r="B2838" i="10"/>
  <c r="C2837" i="10" a="1"/>
  <c r="C2837" i="10" s="1"/>
  <c r="D2837" i="10" a="1"/>
  <c r="D2837" i="10" s="1"/>
  <c r="E2837" i="10" a="1"/>
  <c r="E2837" i="10" s="1"/>
  <c r="M2835" i="10" l="1" a="1"/>
  <c r="M2835" i="10" s="1"/>
  <c r="L2835" i="10" s="1"/>
  <c r="K2835" i="10" s="1"/>
  <c r="P2835" i="10"/>
  <c r="N2836" i="10"/>
  <c r="I2837" i="10"/>
  <c r="J2838" i="10"/>
  <c r="B2839" i="10"/>
  <c r="E2838" i="10" a="1"/>
  <c r="E2838" i="10" s="1"/>
  <c r="C2838" i="10" a="1"/>
  <c r="C2838" i="10" s="1"/>
  <c r="D2838" i="10" a="1"/>
  <c r="D2838" i="10" s="1"/>
  <c r="N2837" i="10" l="1"/>
  <c r="P2836" i="10"/>
  <c r="M2836" i="10" a="1"/>
  <c r="M2836" i="10" s="1"/>
  <c r="L2836" i="10" s="1"/>
  <c r="K2836" i="10" s="1"/>
  <c r="J2839" i="10"/>
  <c r="I2838" i="10"/>
  <c r="B2840" i="10"/>
  <c r="C2839" i="10" a="1"/>
  <c r="C2839" i="10" s="1"/>
  <c r="D2839" i="10" a="1"/>
  <c r="D2839" i="10" s="1"/>
  <c r="E2839" i="10" a="1"/>
  <c r="E2839" i="10" s="1"/>
  <c r="N2838" i="10" l="1"/>
  <c r="M2837" i="10" a="1"/>
  <c r="M2837" i="10" s="1"/>
  <c r="L2837" i="10" s="1"/>
  <c r="K2837" i="10" s="1"/>
  <c r="P2837" i="10"/>
  <c r="B2841" i="10"/>
  <c r="C2840" i="10" a="1"/>
  <c r="C2840" i="10" s="1"/>
  <c r="D2840" i="10" a="1"/>
  <c r="D2840" i="10" s="1"/>
  <c r="E2840" i="10" a="1"/>
  <c r="E2840" i="10" s="1"/>
  <c r="I2839" i="10"/>
  <c r="J2840" i="10"/>
  <c r="M2838" i="10" l="1" a="1"/>
  <c r="M2838" i="10" s="1"/>
  <c r="L2838" i="10" s="1"/>
  <c r="K2838" i="10" s="1"/>
  <c r="P2838" i="10"/>
  <c r="N2839" i="10"/>
  <c r="J2841" i="10"/>
  <c r="I2840" i="10"/>
  <c r="B2842" i="10"/>
  <c r="D2841" i="10" a="1"/>
  <c r="D2841" i="10" s="1"/>
  <c r="E2841" i="10" a="1"/>
  <c r="E2841" i="10" s="1"/>
  <c r="C2841" i="10" a="1"/>
  <c r="C2841" i="10" s="1"/>
  <c r="M2839" i="10" l="1" a="1"/>
  <c r="M2839" i="10" s="1"/>
  <c r="L2839" i="10" s="1"/>
  <c r="K2839" i="10" s="1"/>
  <c r="P2839" i="10"/>
  <c r="N2840" i="10"/>
  <c r="B2843" i="10"/>
  <c r="C2842" i="10" a="1"/>
  <c r="C2842" i="10" s="1"/>
  <c r="D2842" i="10" a="1"/>
  <c r="D2842" i="10" s="1"/>
  <c r="E2842" i="10" a="1"/>
  <c r="E2842" i="10" s="1"/>
  <c r="J2842" i="10"/>
  <c r="I2841" i="10"/>
  <c r="P2840" i="10" l="1"/>
  <c r="M2840" i="10" a="1"/>
  <c r="M2840" i="10" s="1"/>
  <c r="L2840" i="10" s="1"/>
  <c r="K2840" i="10" s="1"/>
  <c r="N2841" i="10"/>
  <c r="I2842" i="10"/>
  <c r="J2843" i="10"/>
  <c r="B2844" i="10"/>
  <c r="E2843" i="10" a="1"/>
  <c r="E2843" i="10" s="1"/>
  <c r="C2843" i="10" a="1"/>
  <c r="C2843" i="10" s="1"/>
  <c r="D2843" i="10" a="1"/>
  <c r="D2843" i="10" s="1"/>
  <c r="N2842" i="10" l="1"/>
  <c r="P2841" i="10"/>
  <c r="M2841" i="10" a="1"/>
  <c r="M2841" i="10" s="1"/>
  <c r="L2841" i="10" s="1"/>
  <c r="K2841" i="10" s="1"/>
  <c r="J2844" i="10"/>
  <c r="I2843" i="10"/>
  <c r="B2845" i="10"/>
  <c r="D2844" i="10" a="1"/>
  <c r="D2844" i="10" s="1"/>
  <c r="E2844" i="10" a="1"/>
  <c r="E2844" i="10" s="1"/>
  <c r="C2844" i="10" a="1"/>
  <c r="C2844" i="10" s="1"/>
  <c r="N2843" i="10" l="1"/>
  <c r="P2842" i="10"/>
  <c r="M2842" i="10" a="1"/>
  <c r="M2842" i="10" s="1"/>
  <c r="L2842" i="10" s="1"/>
  <c r="K2842" i="10" s="1"/>
  <c r="I2844" i="10"/>
  <c r="J2845" i="10"/>
  <c r="B2846" i="10"/>
  <c r="C2845" i="10" a="1"/>
  <c r="C2845" i="10" s="1"/>
  <c r="D2845" i="10" a="1"/>
  <c r="D2845" i="10" s="1"/>
  <c r="E2845" i="10" a="1"/>
  <c r="E2845" i="10" s="1"/>
  <c r="N2844" i="10" l="1"/>
  <c r="M2843" i="10" a="1"/>
  <c r="M2843" i="10" s="1"/>
  <c r="L2843" i="10" s="1"/>
  <c r="K2843" i="10" s="1"/>
  <c r="P2843" i="10"/>
  <c r="I2845" i="10"/>
  <c r="J2846" i="10"/>
  <c r="B2847" i="10"/>
  <c r="E2846" i="10" a="1"/>
  <c r="E2846" i="10" s="1"/>
  <c r="C2846" i="10" a="1"/>
  <c r="C2846" i="10" s="1"/>
  <c r="D2846" i="10" a="1"/>
  <c r="D2846" i="10" s="1"/>
  <c r="N2845" i="10" l="1"/>
  <c r="P2844" i="10"/>
  <c r="M2844" i="10" a="1"/>
  <c r="M2844" i="10" s="1"/>
  <c r="L2844" i="10" s="1"/>
  <c r="K2844" i="10" s="1"/>
  <c r="J2847" i="10"/>
  <c r="I2846" i="10"/>
  <c r="B2848" i="10"/>
  <c r="C2847" i="10" a="1"/>
  <c r="C2847" i="10" s="1"/>
  <c r="D2847" i="10" a="1"/>
  <c r="D2847" i="10" s="1"/>
  <c r="E2847" i="10" a="1"/>
  <c r="E2847" i="10" s="1"/>
  <c r="N2846" i="10" l="1"/>
  <c r="M2845" i="10" a="1"/>
  <c r="M2845" i="10" s="1"/>
  <c r="L2845" i="10" s="1"/>
  <c r="K2845" i="10" s="1"/>
  <c r="P2845" i="10"/>
  <c r="I2847" i="10"/>
  <c r="J2848" i="10"/>
  <c r="B2849" i="10"/>
  <c r="C2848" i="10" a="1"/>
  <c r="C2848" i="10" s="1"/>
  <c r="D2848" i="10" a="1"/>
  <c r="D2848" i="10" s="1"/>
  <c r="E2848" i="10" a="1"/>
  <c r="E2848" i="10" s="1"/>
  <c r="N2847" i="10" l="1"/>
  <c r="M2846" i="10" a="1"/>
  <c r="M2846" i="10" s="1"/>
  <c r="L2846" i="10" s="1"/>
  <c r="K2846" i="10" s="1"/>
  <c r="P2846" i="10"/>
  <c r="J2849" i="10"/>
  <c r="I2848" i="10"/>
  <c r="B2850" i="10"/>
  <c r="D2849" i="10" a="1"/>
  <c r="D2849" i="10" s="1"/>
  <c r="E2849" i="10" a="1"/>
  <c r="E2849" i="10" s="1"/>
  <c r="C2849" i="10" a="1"/>
  <c r="C2849" i="10" s="1"/>
  <c r="N2848" i="10" l="1"/>
  <c r="M2847" i="10" a="1"/>
  <c r="M2847" i="10" s="1"/>
  <c r="L2847" i="10" s="1"/>
  <c r="K2847" i="10" s="1"/>
  <c r="P2847" i="10"/>
  <c r="J2850" i="10"/>
  <c r="I2849" i="10"/>
  <c r="B2851" i="10"/>
  <c r="C2850" i="10" a="1"/>
  <c r="C2850" i="10" s="1"/>
  <c r="D2850" i="10" a="1"/>
  <c r="D2850" i="10" s="1"/>
  <c r="E2850" i="10" a="1"/>
  <c r="E2850" i="10" s="1"/>
  <c r="N2849" i="10" l="1"/>
  <c r="P2848" i="10"/>
  <c r="M2848" i="10" a="1"/>
  <c r="M2848" i="10" s="1"/>
  <c r="L2848" i="10" s="1"/>
  <c r="K2848" i="10" s="1"/>
  <c r="B2852" i="10"/>
  <c r="E2851" i="10" a="1"/>
  <c r="E2851" i="10" s="1"/>
  <c r="C2851" i="10" a="1"/>
  <c r="C2851" i="10" s="1"/>
  <c r="D2851" i="10" a="1"/>
  <c r="D2851" i="10" s="1"/>
  <c r="I2850" i="10"/>
  <c r="J2851" i="10"/>
  <c r="N2850" i="10" l="1"/>
  <c r="P2849" i="10"/>
  <c r="M2849" i="10" a="1"/>
  <c r="M2849" i="10" s="1"/>
  <c r="L2849" i="10" s="1"/>
  <c r="K2849" i="10" s="1"/>
  <c r="J2852" i="10"/>
  <c r="I2851" i="10"/>
  <c r="B2853" i="10"/>
  <c r="D2852" i="10" a="1"/>
  <c r="D2852" i="10" s="1"/>
  <c r="E2852" i="10" a="1"/>
  <c r="E2852" i="10" s="1"/>
  <c r="C2852" i="10" a="1"/>
  <c r="C2852" i="10" s="1"/>
  <c r="N2851" i="10" l="1"/>
  <c r="P2850" i="10"/>
  <c r="M2850" i="10" a="1"/>
  <c r="M2850" i="10" s="1"/>
  <c r="L2850" i="10" s="1"/>
  <c r="K2850" i="10" s="1"/>
  <c r="B2854" i="10"/>
  <c r="C2853" i="10" a="1"/>
  <c r="C2853" i="10" s="1"/>
  <c r="D2853" i="10" a="1"/>
  <c r="D2853" i="10" s="1"/>
  <c r="E2853" i="10" a="1"/>
  <c r="E2853" i="10" s="1"/>
  <c r="I2852" i="10"/>
  <c r="J2853" i="10"/>
  <c r="M2851" i="10" l="1" a="1"/>
  <c r="M2851" i="10" s="1"/>
  <c r="L2851" i="10" s="1"/>
  <c r="K2851" i="10" s="1"/>
  <c r="P2851" i="10"/>
  <c r="N2852" i="10"/>
  <c r="I2853" i="10"/>
  <c r="J2854" i="10"/>
  <c r="B2855" i="10"/>
  <c r="E2854" i="10" a="1"/>
  <c r="E2854" i="10" s="1"/>
  <c r="C2854" i="10" a="1"/>
  <c r="C2854" i="10" s="1"/>
  <c r="D2854" i="10" a="1"/>
  <c r="D2854" i="10" s="1"/>
  <c r="N2853" i="10" l="1"/>
  <c r="P2852" i="10"/>
  <c r="M2852" i="10" a="1"/>
  <c r="M2852" i="10" s="1"/>
  <c r="L2852" i="10" s="1"/>
  <c r="K2852" i="10" s="1"/>
  <c r="J2855" i="10"/>
  <c r="I2854" i="10"/>
  <c r="B2856" i="10"/>
  <c r="C2855" i="10" a="1"/>
  <c r="C2855" i="10" s="1"/>
  <c r="D2855" i="10" a="1"/>
  <c r="D2855" i="10" s="1"/>
  <c r="E2855" i="10" a="1"/>
  <c r="E2855" i="10" s="1"/>
  <c r="N2854" i="10" l="1"/>
  <c r="M2853" i="10" a="1"/>
  <c r="M2853" i="10" s="1"/>
  <c r="L2853" i="10" s="1"/>
  <c r="K2853" i="10" s="1"/>
  <c r="P2853" i="10"/>
  <c r="I2855" i="10"/>
  <c r="J2856" i="10"/>
  <c r="B2857" i="10"/>
  <c r="C2856" i="10" a="1"/>
  <c r="C2856" i="10" s="1"/>
  <c r="D2856" i="10" a="1"/>
  <c r="D2856" i="10" s="1"/>
  <c r="E2856" i="10" a="1"/>
  <c r="E2856" i="10" s="1"/>
  <c r="N2855" i="10" l="1"/>
  <c r="M2854" i="10" a="1"/>
  <c r="M2854" i="10" s="1"/>
  <c r="L2854" i="10" s="1"/>
  <c r="K2854" i="10" s="1"/>
  <c r="P2854" i="10"/>
  <c r="J2857" i="10"/>
  <c r="I2856" i="10"/>
  <c r="B2858" i="10"/>
  <c r="D2857" i="10" a="1"/>
  <c r="D2857" i="10" s="1"/>
  <c r="E2857" i="10" a="1"/>
  <c r="E2857" i="10" s="1"/>
  <c r="C2857" i="10" a="1"/>
  <c r="C2857" i="10" s="1"/>
  <c r="N2856" i="10" l="1"/>
  <c r="M2855" i="10" a="1"/>
  <c r="M2855" i="10" s="1"/>
  <c r="L2855" i="10" s="1"/>
  <c r="K2855" i="10" s="1"/>
  <c r="P2855" i="10"/>
  <c r="J2858" i="10"/>
  <c r="I2857" i="10"/>
  <c r="B2859" i="10"/>
  <c r="C2858" i="10" a="1"/>
  <c r="C2858" i="10" s="1"/>
  <c r="D2858" i="10" a="1"/>
  <c r="D2858" i="10" s="1"/>
  <c r="E2858" i="10" a="1"/>
  <c r="E2858" i="10" s="1"/>
  <c r="P2856" i="10" l="1"/>
  <c r="M2856" i="10" a="1"/>
  <c r="M2856" i="10" s="1"/>
  <c r="L2856" i="10" s="1"/>
  <c r="K2856" i="10" s="1"/>
  <c r="N2857" i="10"/>
  <c r="I2858" i="10"/>
  <c r="J2859" i="10"/>
  <c r="B2860" i="10"/>
  <c r="E2859" i="10" a="1"/>
  <c r="E2859" i="10" s="1"/>
  <c r="C2859" i="10" a="1"/>
  <c r="C2859" i="10" s="1"/>
  <c r="D2859" i="10" a="1"/>
  <c r="D2859" i="10" s="1"/>
  <c r="N2858" i="10" l="1"/>
  <c r="P2857" i="10"/>
  <c r="M2857" i="10" a="1"/>
  <c r="M2857" i="10" s="1"/>
  <c r="L2857" i="10" s="1"/>
  <c r="K2857" i="10" s="1"/>
  <c r="B2861" i="10"/>
  <c r="D2860" i="10" a="1"/>
  <c r="D2860" i="10" s="1"/>
  <c r="E2860" i="10" a="1"/>
  <c r="E2860" i="10" s="1"/>
  <c r="C2860" i="10" a="1"/>
  <c r="C2860" i="10" s="1"/>
  <c r="J2860" i="10"/>
  <c r="I2859" i="10"/>
  <c r="N2859" i="10" l="1"/>
  <c r="P2858" i="10"/>
  <c r="M2858" i="10" a="1"/>
  <c r="M2858" i="10" s="1"/>
  <c r="L2858" i="10" s="1"/>
  <c r="K2858" i="10" s="1"/>
  <c r="I2860" i="10"/>
  <c r="J2861" i="10"/>
  <c r="B2862" i="10"/>
  <c r="C2861" i="10" a="1"/>
  <c r="C2861" i="10" s="1"/>
  <c r="D2861" i="10" a="1"/>
  <c r="D2861" i="10" s="1"/>
  <c r="E2861" i="10" a="1"/>
  <c r="E2861" i="10" s="1"/>
  <c r="N2860" i="10" l="1"/>
  <c r="P2859" i="10"/>
  <c r="M2859" i="10" a="1"/>
  <c r="M2859" i="10" s="1"/>
  <c r="L2859" i="10" s="1"/>
  <c r="K2859" i="10" s="1"/>
  <c r="B2863" i="10"/>
  <c r="E2862" i="10" a="1"/>
  <c r="E2862" i="10" s="1"/>
  <c r="C2862" i="10" a="1"/>
  <c r="C2862" i="10" s="1"/>
  <c r="D2862" i="10" a="1"/>
  <c r="D2862" i="10" s="1"/>
  <c r="I2861" i="10"/>
  <c r="J2862" i="10"/>
  <c r="N2861" i="10" l="1"/>
  <c r="P2860" i="10"/>
  <c r="M2860" i="10" a="1"/>
  <c r="M2860" i="10" s="1"/>
  <c r="L2860" i="10" s="1"/>
  <c r="K2860" i="10" s="1"/>
  <c r="J2863" i="10"/>
  <c r="I2862" i="10"/>
  <c r="B2864" i="10"/>
  <c r="C2863" i="10" a="1"/>
  <c r="C2863" i="10" s="1"/>
  <c r="D2863" i="10" a="1"/>
  <c r="D2863" i="10" s="1"/>
  <c r="E2863" i="10" a="1"/>
  <c r="E2863" i="10" s="1"/>
  <c r="N2862" i="10" l="1"/>
  <c r="M2861" i="10" a="1"/>
  <c r="M2861" i="10" s="1"/>
  <c r="L2861" i="10" s="1"/>
  <c r="K2861" i="10" s="1"/>
  <c r="P2861" i="10"/>
  <c r="B2865" i="10"/>
  <c r="C2864" i="10" a="1"/>
  <c r="C2864" i="10" s="1"/>
  <c r="E2864" i="10" a="1"/>
  <c r="E2864" i="10" s="1"/>
  <c r="D2864" i="10" a="1"/>
  <c r="D2864" i="10" s="1"/>
  <c r="I2863" i="10"/>
  <c r="J2864" i="10"/>
  <c r="M2862" i="10" l="1" a="1"/>
  <c r="M2862" i="10" s="1"/>
  <c r="L2862" i="10" s="1"/>
  <c r="K2862" i="10" s="1"/>
  <c r="P2862" i="10"/>
  <c r="N2863" i="10"/>
  <c r="I2864" i="10"/>
  <c r="J2865" i="10"/>
  <c r="B2866" i="10"/>
  <c r="E2865" i="10" a="1"/>
  <c r="E2865" i="10" s="1"/>
  <c r="C2865" i="10" a="1"/>
  <c r="C2865" i="10" s="1"/>
  <c r="D2865" i="10" a="1"/>
  <c r="D2865" i="10" s="1"/>
  <c r="N2864" i="10" l="1"/>
  <c r="M2863" i="10" a="1"/>
  <c r="M2863" i="10" s="1"/>
  <c r="L2863" i="10" s="1"/>
  <c r="K2863" i="10" s="1"/>
  <c r="P2863" i="10"/>
  <c r="I2865" i="10"/>
  <c r="J2866" i="10"/>
  <c r="B2867" i="10"/>
  <c r="C2866" i="10" a="1"/>
  <c r="C2866" i="10" s="1"/>
  <c r="D2866" i="10" a="1"/>
  <c r="D2866" i="10" s="1"/>
  <c r="E2866" i="10" a="1"/>
  <c r="E2866" i="10" s="1"/>
  <c r="N2865" i="10" l="1"/>
  <c r="P2864" i="10"/>
  <c r="M2864" i="10" a="1"/>
  <c r="M2864" i="10" s="1"/>
  <c r="L2864" i="10" s="1"/>
  <c r="K2864" i="10" s="1"/>
  <c r="I2866" i="10"/>
  <c r="J2867" i="10"/>
  <c r="B2868" i="10"/>
  <c r="C2867" i="10" a="1"/>
  <c r="C2867" i="10" s="1"/>
  <c r="E2867" i="10" a="1"/>
  <c r="E2867" i="10" s="1"/>
  <c r="D2867" i="10" a="1"/>
  <c r="D2867" i="10" s="1"/>
  <c r="N2866" i="10" l="1"/>
  <c r="P2865" i="10"/>
  <c r="M2865" i="10" a="1"/>
  <c r="M2865" i="10" s="1"/>
  <c r="L2865" i="10" s="1"/>
  <c r="K2865" i="10" s="1"/>
  <c r="B2869" i="10"/>
  <c r="D2868" i="10" a="1"/>
  <c r="D2868" i="10" s="1"/>
  <c r="C2868" i="10" a="1"/>
  <c r="C2868" i="10" s="1"/>
  <c r="E2868" i="10" a="1"/>
  <c r="E2868" i="10" s="1"/>
  <c r="J2868" i="10"/>
  <c r="I2867" i="10"/>
  <c r="N2867" i="10" l="1"/>
  <c r="P2866" i="10"/>
  <c r="M2866" i="10" a="1"/>
  <c r="M2866" i="10" s="1"/>
  <c r="L2866" i="10" s="1"/>
  <c r="K2866" i="10" s="1"/>
  <c r="J2869" i="10"/>
  <c r="I2868" i="10"/>
  <c r="B2870" i="10"/>
  <c r="C2869" i="10" a="1"/>
  <c r="C2869" i="10" s="1"/>
  <c r="D2869" i="10" a="1"/>
  <c r="D2869" i="10" s="1"/>
  <c r="E2869" i="10" a="1"/>
  <c r="E2869" i="10" s="1"/>
  <c r="N2868" i="10" l="1"/>
  <c r="P2867" i="10"/>
  <c r="M2867" i="10" a="1"/>
  <c r="M2867" i="10" s="1"/>
  <c r="L2867" i="10" s="1"/>
  <c r="K2867" i="10" s="1"/>
  <c r="B2871" i="10"/>
  <c r="E2870" i="10" a="1"/>
  <c r="E2870" i="10" s="1"/>
  <c r="D2870" i="10" a="1"/>
  <c r="D2870" i="10" s="1"/>
  <c r="C2870" i="10" a="1"/>
  <c r="C2870" i="10" s="1"/>
  <c r="J2870" i="10"/>
  <c r="I2869" i="10"/>
  <c r="N2869" i="10" l="1"/>
  <c r="P2868" i="10"/>
  <c r="M2868" i="10" a="1"/>
  <c r="M2868" i="10" s="1"/>
  <c r="L2868" i="10" s="1"/>
  <c r="K2868" i="10" s="1"/>
  <c r="J2871" i="10"/>
  <c r="I2870" i="10"/>
  <c r="B2872" i="10"/>
  <c r="D2871" i="10" a="1"/>
  <c r="D2871" i="10" s="1"/>
  <c r="E2871" i="10" a="1"/>
  <c r="E2871" i="10" s="1"/>
  <c r="C2871" i="10" a="1"/>
  <c r="C2871" i="10" s="1"/>
  <c r="N2870" i="10" l="1"/>
  <c r="P2869" i="10"/>
  <c r="M2869" i="10" a="1"/>
  <c r="M2869" i="10" s="1"/>
  <c r="L2869" i="10" s="1"/>
  <c r="K2869" i="10" s="1"/>
  <c r="I2871" i="10"/>
  <c r="J2872" i="10"/>
  <c r="B2873" i="10"/>
  <c r="E2872" i="10" a="1"/>
  <c r="E2872" i="10" s="1"/>
  <c r="C2872" i="10" a="1"/>
  <c r="C2872" i="10" s="1"/>
  <c r="D2872" i="10" a="1"/>
  <c r="D2872" i="10" s="1"/>
  <c r="N2871" i="10" l="1"/>
  <c r="P2870" i="10"/>
  <c r="M2870" i="10" a="1"/>
  <c r="M2870" i="10" s="1"/>
  <c r="L2870" i="10" s="1"/>
  <c r="K2870" i="10" s="1"/>
  <c r="I2872" i="10"/>
  <c r="J2873" i="10"/>
  <c r="B2874" i="10"/>
  <c r="E2873" i="10" a="1"/>
  <c r="E2873" i="10" s="1"/>
  <c r="C2873" i="10" a="1"/>
  <c r="C2873" i="10" s="1"/>
  <c r="D2873" i="10" a="1"/>
  <c r="D2873" i="10" s="1"/>
  <c r="N2872" i="10" l="1"/>
  <c r="M2871" i="10" a="1"/>
  <c r="M2871" i="10" s="1"/>
  <c r="L2871" i="10" s="1"/>
  <c r="K2871" i="10" s="1"/>
  <c r="P2871" i="10"/>
  <c r="I2873" i="10"/>
  <c r="J2874" i="10"/>
  <c r="B2875" i="10"/>
  <c r="C2874" i="10" a="1"/>
  <c r="C2874" i="10" s="1"/>
  <c r="D2874" i="10" a="1"/>
  <c r="D2874" i="10" s="1"/>
  <c r="E2874" i="10" a="1"/>
  <c r="E2874" i="10" s="1"/>
  <c r="N2873" i="10" l="1"/>
  <c r="P2872" i="10"/>
  <c r="M2872" i="10" a="1"/>
  <c r="M2872" i="10" s="1"/>
  <c r="L2872" i="10" s="1"/>
  <c r="K2872" i="10" s="1"/>
  <c r="B2876" i="10"/>
  <c r="C2875" i="10" a="1"/>
  <c r="C2875" i="10" s="1"/>
  <c r="D2875" i="10" a="1"/>
  <c r="D2875" i="10" s="1"/>
  <c r="E2875" i="10" a="1"/>
  <c r="E2875" i="10" s="1"/>
  <c r="J2875" i="10"/>
  <c r="I2874" i="10"/>
  <c r="N2874" i="10" l="1"/>
  <c r="P2873" i="10"/>
  <c r="M2873" i="10" a="1"/>
  <c r="M2873" i="10" s="1"/>
  <c r="L2873" i="10" s="1"/>
  <c r="K2873" i="10" s="1"/>
  <c r="J2876" i="10"/>
  <c r="I2875" i="10"/>
  <c r="B2877" i="10"/>
  <c r="C2876" i="10" a="1"/>
  <c r="C2876" i="10" s="1"/>
  <c r="D2876" i="10" a="1"/>
  <c r="D2876" i="10" s="1"/>
  <c r="E2876" i="10" a="1"/>
  <c r="E2876" i="10" s="1"/>
  <c r="N2875" i="10" l="1"/>
  <c r="P2874" i="10"/>
  <c r="M2874" i="10" a="1"/>
  <c r="M2874" i="10" s="1"/>
  <c r="L2874" i="10" s="1"/>
  <c r="K2874" i="10" s="1"/>
  <c r="B2878" i="10"/>
  <c r="D2877" i="10" a="1"/>
  <c r="D2877" i="10" s="1"/>
  <c r="C2877" i="10" a="1"/>
  <c r="C2877" i="10" s="1"/>
  <c r="E2877" i="10" a="1"/>
  <c r="E2877" i="10" s="1"/>
  <c r="J2877" i="10"/>
  <c r="I2876" i="10"/>
  <c r="N2876" i="10" l="1"/>
  <c r="M2875" i="10" a="1"/>
  <c r="M2875" i="10" s="1"/>
  <c r="L2875" i="10" s="1"/>
  <c r="K2875" i="10" s="1"/>
  <c r="P2875" i="10"/>
  <c r="J2878" i="10"/>
  <c r="I2877" i="10"/>
  <c r="B2879" i="10"/>
  <c r="D2878" i="10" a="1"/>
  <c r="D2878" i="10" s="1"/>
  <c r="C2878" i="10" a="1"/>
  <c r="C2878" i="10" s="1"/>
  <c r="E2878" i="10" a="1"/>
  <c r="E2878" i="10" s="1"/>
  <c r="N2877" i="10" l="1"/>
  <c r="P2876" i="10"/>
  <c r="M2876" i="10" a="1"/>
  <c r="M2876" i="10" s="1"/>
  <c r="L2876" i="10" s="1"/>
  <c r="K2876" i="10" s="1"/>
  <c r="I2878" i="10"/>
  <c r="J2879" i="10"/>
  <c r="B2880" i="10"/>
  <c r="E2879" i="10" a="1"/>
  <c r="E2879" i="10" s="1"/>
  <c r="C2879" i="10" a="1"/>
  <c r="C2879" i="10" s="1"/>
  <c r="D2879" i="10" a="1"/>
  <c r="D2879" i="10" s="1"/>
  <c r="N2878" i="10" l="1"/>
  <c r="P2877" i="10"/>
  <c r="M2877" i="10" a="1"/>
  <c r="M2877" i="10" s="1"/>
  <c r="L2877" i="10" s="1"/>
  <c r="K2877" i="10" s="1"/>
  <c r="I2879" i="10"/>
  <c r="J2880" i="10"/>
  <c r="B2881" i="10"/>
  <c r="E2880" i="10" a="1"/>
  <c r="E2880" i="10" s="1"/>
  <c r="C2880" i="10" a="1"/>
  <c r="C2880" i="10" s="1"/>
  <c r="D2880" i="10" a="1"/>
  <c r="D2880" i="10" s="1"/>
  <c r="N2879" i="10" l="1"/>
  <c r="M2878" i="10" a="1"/>
  <c r="M2878" i="10" s="1"/>
  <c r="L2878" i="10" s="1"/>
  <c r="K2878" i="10" s="1"/>
  <c r="P2878" i="10"/>
  <c r="I2880" i="10"/>
  <c r="J2881" i="10"/>
  <c r="B2882" i="10"/>
  <c r="C2881" i="10" a="1"/>
  <c r="C2881" i="10" s="1"/>
  <c r="D2881" i="10" a="1"/>
  <c r="D2881" i="10" s="1"/>
  <c r="E2881" i="10" a="1"/>
  <c r="E2881" i="10" s="1"/>
  <c r="N2880" i="10" l="1"/>
  <c r="P2879" i="10"/>
  <c r="M2879" i="10" a="1"/>
  <c r="M2879" i="10" s="1"/>
  <c r="L2879" i="10" s="1"/>
  <c r="K2879" i="10" s="1"/>
  <c r="I2881" i="10"/>
  <c r="J2882" i="10"/>
  <c r="B2883" i="10"/>
  <c r="D2882" i="10" a="1"/>
  <c r="D2882" i="10" s="1"/>
  <c r="E2882" i="10" a="1"/>
  <c r="E2882" i="10" s="1"/>
  <c r="C2882" i="10" a="1"/>
  <c r="C2882" i="10" s="1"/>
  <c r="N2881" i="10" l="1"/>
  <c r="P2880" i="10"/>
  <c r="M2880" i="10" a="1"/>
  <c r="M2880" i="10" s="1"/>
  <c r="L2880" i="10" s="1"/>
  <c r="K2880" i="10" s="1"/>
  <c r="J2883" i="10"/>
  <c r="I2882" i="10"/>
  <c r="B2884" i="10"/>
  <c r="C2883" i="10" a="1"/>
  <c r="C2883" i="10" s="1"/>
  <c r="D2883" i="10" a="1"/>
  <c r="D2883" i="10" s="1"/>
  <c r="E2883" i="10" a="1"/>
  <c r="E2883" i="10" s="1"/>
  <c r="P2881" i="10" l="1"/>
  <c r="M2881" i="10" a="1"/>
  <c r="M2881" i="10" s="1"/>
  <c r="L2881" i="10" s="1"/>
  <c r="K2881" i="10" s="1"/>
  <c r="N2882" i="10"/>
  <c r="I2883" i="10"/>
  <c r="J2884" i="10"/>
  <c r="B2885" i="10"/>
  <c r="E2884" i="10" a="1"/>
  <c r="E2884" i="10" s="1"/>
  <c r="C2884" i="10" a="1"/>
  <c r="C2884" i="10" s="1"/>
  <c r="D2884" i="10" a="1"/>
  <c r="D2884" i="10" s="1"/>
  <c r="M2882" i="10" l="1" a="1"/>
  <c r="M2882" i="10" s="1"/>
  <c r="L2882" i="10" s="1"/>
  <c r="K2882" i="10" s="1"/>
  <c r="P2882" i="10"/>
  <c r="N2883" i="10"/>
  <c r="J2885" i="10"/>
  <c r="I2884" i="10"/>
  <c r="B2886" i="10"/>
  <c r="D2885" i="10" a="1"/>
  <c r="D2885" i="10" s="1"/>
  <c r="E2885" i="10" a="1"/>
  <c r="E2885" i="10" s="1"/>
  <c r="C2885" i="10" a="1"/>
  <c r="C2885" i="10" s="1"/>
  <c r="N2884" i="10" l="1"/>
  <c r="P2883" i="10"/>
  <c r="M2883" i="10" a="1"/>
  <c r="M2883" i="10" s="1"/>
  <c r="L2883" i="10" s="1"/>
  <c r="K2883" i="10" s="1"/>
  <c r="I2885" i="10"/>
  <c r="J2886" i="10"/>
  <c r="B2887" i="10"/>
  <c r="C2886" i="10" a="1"/>
  <c r="C2886" i="10" s="1"/>
  <c r="D2886" i="10" a="1"/>
  <c r="D2886" i="10" s="1"/>
  <c r="E2886" i="10" a="1"/>
  <c r="E2886" i="10" s="1"/>
  <c r="N2885" i="10" l="1"/>
  <c r="P2884" i="10"/>
  <c r="M2884" i="10" a="1"/>
  <c r="M2884" i="10" s="1"/>
  <c r="L2884" i="10" s="1"/>
  <c r="K2884" i="10" s="1"/>
  <c r="I2886" i="10"/>
  <c r="J2887" i="10"/>
  <c r="B2888" i="10"/>
  <c r="E2887" i="10" a="1"/>
  <c r="E2887" i="10" s="1"/>
  <c r="C2887" i="10" a="1"/>
  <c r="C2887" i="10" s="1"/>
  <c r="D2887" i="10" a="1"/>
  <c r="D2887" i="10" s="1"/>
  <c r="N2886" i="10" l="1"/>
  <c r="M2885" i="10" a="1"/>
  <c r="M2885" i="10" s="1"/>
  <c r="L2885" i="10" s="1"/>
  <c r="K2885" i="10" s="1"/>
  <c r="P2885" i="10"/>
  <c r="J2888" i="10"/>
  <c r="I2887" i="10"/>
  <c r="B2889" i="10"/>
  <c r="C2888" i="10" a="1"/>
  <c r="C2888" i="10" s="1"/>
  <c r="D2888" i="10" a="1"/>
  <c r="D2888" i="10" s="1"/>
  <c r="E2888" i="10" a="1"/>
  <c r="E2888" i="10" s="1"/>
  <c r="P2886" i="10" l="1"/>
  <c r="M2886" i="10" a="1"/>
  <c r="M2886" i="10" s="1"/>
  <c r="L2886" i="10" s="1"/>
  <c r="K2886" i="10" s="1"/>
  <c r="N2887" i="10"/>
  <c r="I2888" i="10"/>
  <c r="J2889" i="10"/>
  <c r="B2890" i="10"/>
  <c r="C2889" i="10" a="1"/>
  <c r="C2889" i="10" s="1"/>
  <c r="D2889" i="10" a="1"/>
  <c r="D2889" i="10" s="1"/>
  <c r="E2889" i="10" a="1"/>
  <c r="E2889" i="10" s="1"/>
  <c r="N2888" i="10" l="1"/>
  <c r="P2887" i="10"/>
  <c r="M2887" i="10" a="1"/>
  <c r="M2887" i="10" s="1"/>
  <c r="L2887" i="10" s="1"/>
  <c r="K2887" i="10" s="1"/>
  <c r="J2890" i="10"/>
  <c r="I2889" i="10"/>
  <c r="B2891" i="10"/>
  <c r="D2890" i="10" a="1"/>
  <c r="D2890" i="10" s="1"/>
  <c r="E2890" i="10" a="1"/>
  <c r="E2890" i="10" s="1"/>
  <c r="C2890" i="10" a="1"/>
  <c r="C2890" i="10" s="1"/>
  <c r="N2889" i="10" l="1"/>
  <c r="P2888" i="10"/>
  <c r="M2888" i="10" a="1"/>
  <c r="M2888" i="10" s="1"/>
  <c r="L2888" i="10" s="1"/>
  <c r="K2888" i="10" s="1"/>
  <c r="J2891" i="10"/>
  <c r="I2890" i="10"/>
  <c r="B2892" i="10"/>
  <c r="C2891" i="10" a="1"/>
  <c r="C2891" i="10" s="1"/>
  <c r="D2891" i="10" a="1"/>
  <c r="D2891" i="10" s="1"/>
  <c r="E2891" i="10" a="1"/>
  <c r="E2891" i="10" s="1"/>
  <c r="M2889" i="10" l="1" a="1"/>
  <c r="M2889" i="10" s="1"/>
  <c r="L2889" i="10" s="1"/>
  <c r="K2889" i="10" s="1"/>
  <c r="P2889" i="10"/>
  <c r="N2890" i="10"/>
  <c r="I2891" i="10"/>
  <c r="J2892" i="10"/>
  <c r="B2893" i="10"/>
  <c r="E2892" i="10" a="1"/>
  <c r="E2892" i="10" s="1"/>
  <c r="C2892" i="10" a="1"/>
  <c r="C2892" i="10" s="1"/>
  <c r="D2892" i="10" a="1"/>
  <c r="D2892" i="10" s="1"/>
  <c r="N2891" i="10" l="1"/>
  <c r="M2890" i="10" a="1"/>
  <c r="M2890" i="10" s="1"/>
  <c r="L2890" i="10" s="1"/>
  <c r="K2890" i="10" s="1"/>
  <c r="P2890" i="10"/>
  <c r="J2893" i="10"/>
  <c r="I2892" i="10"/>
  <c r="B2894" i="10"/>
  <c r="D2893" i="10" a="1"/>
  <c r="D2893" i="10" s="1"/>
  <c r="E2893" i="10" a="1"/>
  <c r="E2893" i="10" s="1"/>
  <c r="C2893" i="10" a="1"/>
  <c r="C2893" i="10" s="1"/>
  <c r="N2892" i="10" l="1"/>
  <c r="P2891" i="10"/>
  <c r="M2891" i="10" a="1"/>
  <c r="M2891" i="10" s="1"/>
  <c r="L2891" i="10" s="1"/>
  <c r="K2891" i="10" s="1"/>
  <c r="I2893" i="10"/>
  <c r="J2894" i="10"/>
  <c r="B2895" i="10"/>
  <c r="C2894" i="10" a="1"/>
  <c r="C2894" i="10" s="1"/>
  <c r="D2894" i="10" a="1"/>
  <c r="D2894" i="10" s="1"/>
  <c r="E2894" i="10" a="1"/>
  <c r="E2894" i="10" s="1"/>
  <c r="N2893" i="10" l="1"/>
  <c r="M2892" i="10" a="1"/>
  <c r="M2892" i="10" s="1"/>
  <c r="L2892" i="10" s="1"/>
  <c r="K2892" i="10" s="1"/>
  <c r="P2892" i="10"/>
  <c r="I2894" i="10"/>
  <c r="J2895" i="10"/>
  <c r="B2896" i="10"/>
  <c r="E2895" i="10" a="1"/>
  <c r="E2895" i="10" s="1"/>
  <c r="C2895" i="10" a="1"/>
  <c r="C2895" i="10" s="1"/>
  <c r="D2895" i="10" a="1"/>
  <c r="D2895" i="10" s="1"/>
  <c r="N2894" i="10" l="1"/>
  <c r="M2893" i="10" a="1"/>
  <c r="M2893" i="10" s="1"/>
  <c r="L2893" i="10" s="1"/>
  <c r="K2893" i="10" s="1"/>
  <c r="P2893" i="10"/>
  <c r="J2896" i="10"/>
  <c r="I2895" i="10"/>
  <c r="B2897" i="10"/>
  <c r="C2896" i="10" a="1"/>
  <c r="C2896" i="10" s="1"/>
  <c r="D2896" i="10" a="1"/>
  <c r="D2896" i="10" s="1"/>
  <c r="E2896" i="10" a="1"/>
  <c r="E2896" i="10" s="1"/>
  <c r="N2895" i="10" l="1"/>
  <c r="P2894" i="10"/>
  <c r="M2894" i="10" a="1"/>
  <c r="M2894" i="10" s="1"/>
  <c r="L2894" i="10" s="1"/>
  <c r="K2894" i="10" s="1"/>
  <c r="B2898" i="10"/>
  <c r="C2897" i="10" a="1"/>
  <c r="C2897" i="10" s="1"/>
  <c r="D2897" i="10" a="1"/>
  <c r="D2897" i="10" s="1"/>
  <c r="E2897" i="10" a="1"/>
  <c r="E2897" i="10" s="1"/>
  <c r="I2896" i="10"/>
  <c r="J2897" i="10"/>
  <c r="P2895" i="10" l="1"/>
  <c r="M2895" i="10" a="1"/>
  <c r="M2895" i="10" s="1"/>
  <c r="L2895" i="10" s="1"/>
  <c r="K2895" i="10" s="1"/>
  <c r="N2896" i="10"/>
  <c r="J2898" i="10"/>
  <c r="I2897" i="10"/>
  <c r="B2899" i="10"/>
  <c r="D2898" i="10" a="1"/>
  <c r="D2898" i="10" s="1"/>
  <c r="E2898" i="10" a="1"/>
  <c r="E2898" i="10" s="1"/>
  <c r="C2898" i="10" a="1"/>
  <c r="C2898" i="10" s="1"/>
  <c r="N2897" i="10" l="1"/>
  <c r="P2896" i="10"/>
  <c r="M2896" i="10" a="1"/>
  <c r="M2896" i="10" s="1"/>
  <c r="L2896" i="10" s="1"/>
  <c r="K2896" i="10" s="1"/>
  <c r="J2899" i="10"/>
  <c r="I2898" i="10"/>
  <c r="B2900" i="10"/>
  <c r="C2899" i="10" a="1"/>
  <c r="C2899" i="10" s="1"/>
  <c r="D2899" i="10" a="1"/>
  <c r="D2899" i="10" s="1"/>
  <c r="E2899" i="10" a="1"/>
  <c r="E2899" i="10" s="1"/>
  <c r="N2898" i="10" l="1"/>
  <c r="M2897" i="10" a="1"/>
  <c r="M2897" i="10" s="1"/>
  <c r="L2897" i="10" s="1"/>
  <c r="K2897" i="10" s="1"/>
  <c r="P2897" i="10"/>
  <c r="I2899" i="10"/>
  <c r="J2900" i="10"/>
  <c r="B2901" i="10"/>
  <c r="E2900" i="10" a="1"/>
  <c r="E2900" i="10" s="1"/>
  <c r="C2900" i="10" a="1"/>
  <c r="C2900" i="10" s="1"/>
  <c r="D2900" i="10" a="1"/>
  <c r="D2900" i="10" s="1"/>
  <c r="N2899" i="10" l="1"/>
  <c r="P2898" i="10"/>
  <c r="M2898" i="10" a="1"/>
  <c r="M2898" i="10" s="1"/>
  <c r="L2898" i="10" s="1"/>
  <c r="K2898" i="10" s="1"/>
  <c r="J2901" i="10"/>
  <c r="I2900" i="10"/>
  <c r="B2902" i="10"/>
  <c r="D2901" i="10" a="1"/>
  <c r="D2901" i="10" s="1"/>
  <c r="E2901" i="10" a="1"/>
  <c r="E2901" i="10" s="1"/>
  <c r="C2901" i="10" a="1"/>
  <c r="C2901" i="10" s="1"/>
  <c r="N2900" i="10" l="1"/>
  <c r="P2899" i="10"/>
  <c r="M2899" i="10" a="1"/>
  <c r="M2899" i="10" s="1"/>
  <c r="L2899" i="10" s="1"/>
  <c r="K2899" i="10" s="1"/>
  <c r="I2901" i="10"/>
  <c r="J2902" i="10"/>
  <c r="B2903" i="10"/>
  <c r="C2902" i="10" a="1"/>
  <c r="C2902" i="10" s="1"/>
  <c r="D2902" i="10" a="1"/>
  <c r="D2902" i="10" s="1"/>
  <c r="E2902" i="10" a="1"/>
  <c r="E2902" i="10" s="1"/>
  <c r="N2901" i="10" l="1"/>
  <c r="P2900" i="10"/>
  <c r="M2900" i="10" a="1"/>
  <c r="M2900" i="10" s="1"/>
  <c r="L2900" i="10" s="1"/>
  <c r="K2900" i="10" s="1"/>
  <c r="I2902" i="10"/>
  <c r="J2903" i="10"/>
  <c r="B2904" i="10"/>
  <c r="E2903" i="10" a="1"/>
  <c r="E2903" i="10" s="1"/>
  <c r="C2903" i="10" a="1"/>
  <c r="C2903" i="10" s="1"/>
  <c r="D2903" i="10" a="1"/>
  <c r="D2903" i="10" s="1"/>
  <c r="N2902" i="10" l="1"/>
  <c r="M2901" i="10" a="1"/>
  <c r="M2901" i="10" s="1"/>
  <c r="L2901" i="10" s="1"/>
  <c r="K2901" i="10" s="1"/>
  <c r="P2901" i="10"/>
  <c r="J2904" i="10"/>
  <c r="I2903" i="10"/>
  <c r="B2905" i="10"/>
  <c r="C2904" i="10" a="1"/>
  <c r="C2904" i="10" s="1"/>
  <c r="D2904" i="10" a="1"/>
  <c r="D2904" i="10" s="1"/>
  <c r="E2904" i="10" a="1"/>
  <c r="E2904" i="10" s="1"/>
  <c r="N2903" i="10" l="1"/>
  <c r="P2902" i="10"/>
  <c r="M2902" i="10" a="1"/>
  <c r="M2902" i="10" s="1"/>
  <c r="L2902" i="10" s="1"/>
  <c r="K2902" i="10" s="1"/>
  <c r="B2906" i="10"/>
  <c r="C2905" i="10" a="1"/>
  <c r="C2905" i="10" s="1"/>
  <c r="D2905" i="10" a="1"/>
  <c r="D2905" i="10" s="1"/>
  <c r="E2905" i="10" a="1"/>
  <c r="E2905" i="10" s="1"/>
  <c r="I2904" i="10"/>
  <c r="J2905" i="10"/>
  <c r="P2903" i="10" l="1"/>
  <c r="M2903" i="10" a="1"/>
  <c r="M2903" i="10" s="1"/>
  <c r="L2903" i="10" s="1"/>
  <c r="K2903" i="10" s="1"/>
  <c r="N2904" i="10"/>
  <c r="J2906" i="10"/>
  <c r="I2905" i="10"/>
  <c r="B2907" i="10"/>
  <c r="D2906" i="10" a="1"/>
  <c r="D2906" i="10" s="1"/>
  <c r="E2906" i="10" a="1"/>
  <c r="E2906" i="10" s="1"/>
  <c r="C2906" i="10" a="1"/>
  <c r="C2906" i="10" s="1"/>
  <c r="N2905" i="10" l="1"/>
  <c r="P2904" i="10"/>
  <c r="M2904" i="10" a="1"/>
  <c r="M2904" i="10" s="1"/>
  <c r="L2904" i="10" s="1"/>
  <c r="K2904" i="10" s="1"/>
  <c r="J2907" i="10"/>
  <c r="I2906" i="10"/>
  <c r="B2908" i="10"/>
  <c r="C2907" i="10" a="1"/>
  <c r="C2907" i="10" s="1"/>
  <c r="D2907" i="10" a="1"/>
  <c r="D2907" i="10" s="1"/>
  <c r="E2907" i="10" a="1"/>
  <c r="E2907" i="10" s="1"/>
  <c r="N2906" i="10" l="1"/>
  <c r="M2905" i="10" a="1"/>
  <c r="M2905" i="10" s="1"/>
  <c r="L2905" i="10" s="1"/>
  <c r="K2905" i="10" s="1"/>
  <c r="P2905" i="10"/>
  <c r="I2907" i="10"/>
  <c r="J2908" i="10"/>
  <c r="B2909" i="10"/>
  <c r="E2908" i="10" a="1"/>
  <c r="E2908" i="10" s="1"/>
  <c r="C2908" i="10" a="1"/>
  <c r="C2908" i="10" s="1"/>
  <c r="D2908" i="10" a="1"/>
  <c r="D2908" i="10" s="1"/>
  <c r="N2907" i="10" l="1"/>
  <c r="M2906" i="10" a="1"/>
  <c r="M2906" i="10" s="1"/>
  <c r="L2906" i="10" s="1"/>
  <c r="K2906" i="10" s="1"/>
  <c r="P2906" i="10"/>
  <c r="J2909" i="10"/>
  <c r="I2908" i="10"/>
  <c r="B2910" i="10"/>
  <c r="D2909" i="10" a="1"/>
  <c r="D2909" i="10" s="1"/>
  <c r="E2909" i="10" a="1"/>
  <c r="E2909" i="10" s="1"/>
  <c r="C2909" i="10" a="1"/>
  <c r="C2909" i="10" s="1"/>
  <c r="N2908" i="10" l="1"/>
  <c r="P2907" i="10"/>
  <c r="M2907" i="10" a="1"/>
  <c r="M2907" i="10" s="1"/>
  <c r="L2907" i="10" s="1"/>
  <c r="K2907" i="10" s="1"/>
  <c r="I2909" i="10"/>
  <c r="J2910" i="10"/>
  <c r="B2911" i="10"/>
  <c r="C2910" i="10" a="1"/>
  <c r="C2910" i="10" s="1"/>
  <c r="D2910" i="10" a="1"/>
  <c r="D2910" i="10" s="1"/>
  <c r="E2910" i="10" a="1"/>
  <c r="E2910" i="10" s="1"/>
  <c r="P2908" i="10" l="1"/>
  <c r="M2908" i="10" a="1"/>
  <c r="M2908" i="10" s="1"/>
  <c r="L2908" i="10" s="1"/>
  <c r="K2908" i="10" s="1"/>
  <c r="N2909" i="10"/>
  <c r="B2912" i="10"/>
  <c r="E2911" i="10" a="1"/>
  <c r="E2911" i="10" s="1"/>
  <c r="C2911" i="10" a="1"/>
  <c r="C2911" i="10" s="1"/>
  <c r="D2911" i="10" a="1"/>
  <c r="D2911" i="10" s="1"/>
  <c r="I2910" i="10"/>
  <c r="J2911" i="10"/>
  <c r="N2910" i="10" l="1"/>
  <c r="M2909" i="10" a="1"/>
  <c r="M2909" i="10" s="1"/>
  <c r="L2909" i="10" s="1"/>
  <c r="K2909" i="10" s="1"/>
  <c r="P2909" i="10"/>
  <c r="J2912" i="10"/>
  <c r="I2911" i="10"/>
  <c r="B2913" i="10"/>
  <c r="C2912" i="10" a="1"/>
  <c r="C2912" i="10" s="1"/>
  <c r="D2912" i="10" a="1"/>
  <c r="D2912" i="10" s="1"/>
  <c r="E2912" i="10" a="1"/>
  <c r="E2912" i="10" s="1"/>
  <c r="N2911" i="10" l="1"/>
  <c r="M2910" i="10" a="1"/>
  <c r="M2910" i="10" s="1"/>
  <c r="L2910" i="10" s="1"/>
  <c r="K2910" i="10" s="1"/>
  <c r="P2910" i="10"/>
  <c r="I2912" i="10"/>
  <c r="J2913" i="10"/>
  <c r="B2914" i="10"/>
  <c r="C2913" i="10" a="1"/>
  <c r="C2913" i="10" s="1"/>
  <c r="D2913" i="10" a="1"/>
  <c r="D2913" i="10" s="1"/>
  <c r="E2913" i="10" a="1"/>
  <c r="E2913" i="10" s="1"/>
  <c r="N2912" i="10" l="1"/>
  <c r="P2911" i="10"/>
  <c r="M2911" i="10" a="1"/>
  <c r="M2911" i="10" s="1"/>
  <c r="L2911" i="10" s="1"/>
  <c r="K2911" i="10" s="1"/>
  <c r="J2914" i="10"/>
  <c r="I2913" i="10"/>
  <c r="B2915" i="10"/>
  <c r="D2914" i="10" a="1"/>
  <c r="D2914" i="10" s="1"/>
  <c r="E2914" i="10" a="1"/>
  <c r="E2914" i="10" s="1"/>
  <c r="C2914" i="10" a="1"/>
  <c r="C2914" i="10" s="1"/>
  <c r="P2912" i="10" l="1"/>
  <c r="M2912" i="10" a="1"/>
  <c r="M2912" i="10" s="1"/>
  <c r="L2912" i="10" s="1"/>
  <c r="K2912" i="10" s="1"/>
  <c r="N2913" i="10"/>
  <c r="J2915" i="10"/>
  <c r="I2914" i="10"/>
  <c r="B2916" i="10"/>
  <c r="C2915" i="10" a="1"/>
  <c r="C2915" i="10" s="1"/>
  <c r="D2915" i="10" a="1"/>
  <c r="D2915" i="10" s="1"/>
  <c r="E2915" i="10" a="1"/>
  <c r="E2915" i="10" s="1"/>
  <c r="N2914" i="10" l="1"/>
  <c r="P2913" i="10"/>
  <c r="M2913" i="10" a="1"/>
  <c r="M2913" i="10" s="1"/>
  <c r="L2913" i="10" s="1"/>
  <c r="K2913" i="10" s="1"/>
  <c r="I2915" i="10"/>
  <c r="J2916" i="10"/>
  <c r="B2917" i="10"/>
  <c r="E2916" i="10" a="1"/>
  <c r="E2916" i="10" s="1"/>
  <c r="C2916" i="10" a="1"/>
  <c r="C2916" i="10" s="1"/>
  <c r="D2916" i="10" a="1"/>
  <c r="D2916" i="10" s="1"/>
  <c r="N2915" i="10" l="1"/>
  <c r="M2914" i="10" a="1"/>
  <c r="M2914" i="10" s="1"/>
  <c r="L2914" i="10" s="1"/>
  <c r="K2914" i="10" s="1"/>
  <c r="P2914" i="10"/>
  <c r="J2917" i="10"/>
  <c r="I2916" i="10"/>
  <c r="B2918" i="10"/>
  <c r="D2917" i="10" a="1"/>
  <c r="D2917" i="10" s="1"/>
  <c r="E2917" i="10" a="1"/>
  <c r="E2917" i="10" s="1"/>
  <c r="C2917" i="10" a="1"/>
  <c r="C2917" i="10" s="1"/>
  <c r="P2915" i="10" l="1"/>
  <c r="M2915" i="10" a="1"/>
  <c r="M2915" i="10" s="1"/>
  <c r="L2915" i="10" s="1"/>
  <c r="K2915" i="10" s="1"/>
  <c r="N2916" i="10"/>
  <c r="B2919" i="10"/>
  <c r="C2918" i="10" a="1"/>
  <c r="C2918" i="10" s="1"/>
  <c r="D2918" i="10" a="1"/>
  <c r="D2918" i="10" s="1"/>
  <c r="E2918" i="10" a="1"/>
  <c r="E2918" i="10" s="1"/>
  <c r="I2917" i="10"/>
  <c r="J2918" i="10"/>
  <c r="P2916" i="10" l="1"/>
  <c r="M2916" i="10" a="1"/>
  <c r="M2916" i="10" s="1"/>
  <c r="L2916" i="10" s="1"/>
  <c r="K2916" i="10" s="1"/>
  <c r="N2917" i="10"/>
  <c r="I2918" i="10"/>
  <c r="J2919" i="10"/>
  <c r="B2920" i="10"/>
  <c r="E2919" i="10" a="1"/>
  <c r="E2919" i="10" s="1"/>
  <c r="C2919" i="10" a="1"/>
  <c r="C2919" i="10" s="1"/>
  <c r="D2919" i="10" a="1"/>
  <c r="D2919" i="10" s="1"/>
  <c r="P2917" i="10" l="1"/>
  <c r="M2917" i="10" a="1"/>
  <c r="M2917" i="10" s="1"/>
  <c r="L2917" i="10" s="1"/>
  <c r="K2917" i="10" s="1"/>
  <c r="N2918" i="10"/>
  <c r="J2920" i="10"/>
  <c r="I2919" i="10"/>
  <c r="B2921" i="10"/>
  <c r="C2920" i="10" a="1"/>
  <c r="C2920" i="10" s="1"/>
  <c r="D2920" i="10" a="1"/>
  <c r="D2920" i="10" s="1"/>
  <c r="E2920" i="10" a="1"/>
  <c r="E2920" i="10" s="1"/>
  <c r="N2919" i="10" l="1"/>
  <c r="M2918" i="10" a="1"/>
  <c r="M2918" i="10" s="1"/>
  <c r="L2918" i="10" s="1"/>
  <c r="K2918" i="10" s="1"/>
  <c r="P2918" i="10"/>
  <c r="I2920" i="10"/>
  <c r="J2921" i="10"/>
  <c r="B2922" i="10"/>
  <c r="C2921" i="10" a="1"/>
  <c r="C2921" i="10" s="1"/>
  <c r="D2921" i="10" a="1"/>
  <c r="D2921" i="10" s="1"/>
  <c r="E2921" i="10" a="1"/>
  <c r="E2921" i="10" s="1"/>
  <c r="N2920" i="10" l="1"/>
  <c r="P2919" i="10"/>
  <c r="M2919" i="10" a="1"/>
  <c r="M2919" i="10" s="1"/>
  <c r="L2919" i="10" s="1"/>
  <c r="K2919" i="10" s="1"/>
  <c r="J2922" i="10"/>
  <c r="I2921" i="10"/>
  <c r="B2923" i="10"/>
  <c r="D2922" i="10" a="1"/>
  <c r="D2922" i="10" s="1"/>
  <c r="E2922" i="10" a="1"/>
  <c r="E2922" i="10" s="1"/>
  <c r="C2922" i="10" a="1"/>
  <c r="C2922" i="10" s="1"/>
  <c r="N2921" i="10" l="1"/>
  <c r="P2920" i="10"/>
  <c r="M2920" i="10" a="1"/>
  <c r="M2920" i="10" s="1"/>
  <c r="L2920" i="10" s="1"/>
  <c r="K2920" i="10" s="1"/>
  <c r="J2923" i="10"/>
  <c r="I2922" i="10"/>
  <c r="B2924" i="10"/>
  <c r="C2923" i="10" a="1"/>
  <c r="C2923" i="10" s="1"/>
  <c r="D2923" i="10" a="1"/>
  <c r="D2923" i="10" s="1"/>
  <c r="E2923" i="10" a="1"/>
  <c r="E2923" i="10" s="1"/>
  <c r="N2922" i="10" l="1"/>
  <c r="P2921" i="10"/>
  <c r="M2921" i="10" a="1"/>
  <c r="M2921" i="10" s="1"/>
  <c r="L2921" i="10" s="1"/>
  <c r="K2921" i="10" s="1"/>
  <c r="I2923" i="10"/>
  <c r="J2924" i="10"/>
  <c r="B2925" i="10"/>
  <c r="E2924" i="10" a="1"/>
  <c r="E2924" i="10" s="1"/>
  <c r="C2924" i="10" a="1"/>
  <c r="C2924" i="10" s="1"/>
  <c r="D2924" i="10" a="1"/>
  <c r="D2924" i="10" s="1"/>
  <c r="N2923" i="10" l="1"/>
  <c r="P2922" i="10"/>
  <c r="M2922" i="10" a="1"/>
  <c r="M2922" i="10" s="1"/>
  <c r="L2922" i="10" s="1"/>
  <c r="K2922" i="10" s="1"/>
  <c r="J2925" i="10"/>
  <c r="I2924" i="10"/>
  <c r="B2926" i="10"/>
  <c r="D2925" i="10" a="1"/>
  <c r="D2925" i="10" s="1"/>
  <c r="E2925" i="10" a="1"/>
  <c r="E2925" i="10" s="1"/>
  <c r="C2925" i="10" a="1"/>
  <c r="C2925" i="10" s="1"/>
  <c r="P2923" i="10" l="1"/>
  <c r="M2923" i="10" a="1"/>
  <c r="M2923" i="10" s="1"/>
  <c r="L2923" i="10" s="1"/>
  <c r="K2923" i="10" s="1"/>
  <c r="N2924" i="10"/>
  <c r="I2925" i="10"/>
  <c r="J2926" i="10"/>
  <c r="B2927" i="10"/>
  <c r="C2926" i="10" a="1"/>
  <c r="C2926" i="10" s="1"/>
  <c r="D2926" i="10" a="1"/>
  <c r="D2926" i="10" s="1"/>
  <c r="E2926" i="10" a="1"/>
  <c r="E2926" i="10" s="1"/>
  <c r="N2925" i="10" l="1"/>
  <c r="P2924" i="10"/>
  <c r="M2924" i="10" a="1"/>
  <c r="M2924" i="10" s="1"/>
  <c r="L2924" i="10" s="1"/>
  <c r="K2924" i="10" s="1"/>
  <c r="I2926" i="10"/>
  <c r="J2927" i="10"/>
  <c r="B2928" i="10"/>
  <c r="E2927" i="10" a="1"/>
  <c r="E2927" i="10" s="1"/>
  <c r="C2927" i="10" a="1"/>
  <c r="C2927" i="10" s="1"/>
  <c r="D2927" i="10" a="1"/>
  <c r="D2927" i="10" s="1"/>
  <c r="N2926" i="10" l="1"/>
  <c r="M2925" i="10" a="1"/>
  <c r="M2925" i="10" s="1"/>
  <c r="L2925" i="10" s="1"/>
  <c r="K2925" i="10" s="1"/>
  <c r="P2925" i="10"/>
  <c r="J2928" i="10"/>
  <c r="I2927" i="10"/>
  <c r="B2929" i="10"/>
  <c r="C2928" i="10" a="1"/>
  <c r="C2928" i="10" s="1"/>
  <c r="D2928" i="10" a="1"/>
  <c r="D2928" i="10" s="1"/>
  <c r="E2928" i="10" a="1"/>
  <c r="E2928" i="10" s="1"/>
  <c r="N2927" i="10" l="1"/>
  <c r="P2926" i="10"/>
  <c r="M2926" i="10" a="1"/>
  <c r="M2926" i="10" s="1"/>
  <c r="L2926" i="10" s="1"/>
  <c r="K2926" i="10" s="1"/>
  <c r="I2928" i="10"/>
  <c r="J2929" i="10"/>
  <c r="B2930" i="10"/>
  <c r="C2929" i="10" a="1"/>
  <c r="C2929" i="10" s="1"/>
  <c r="D2929" i="10" a="1"/>
  <c r="D2929" i="10" s="1"/>
  <c r="E2929" i="10" a="1"/>
  <c r="E2929" i="10" s="1"/>
  <c r="N2928" i="10" l="1"/>
  <c r="P2927" i="10"/>
  <c r="M2927" i="10" a="1"/>
  <c r="M2927" i="10" s="1"/>
  <c r="L2927" i="10" s="1"/>
  <c r="K2927" i="10" s="1"/>
  <c r="J2930" i="10"/>
  <c r="I2929" i="10"/>
  <c r="B2931" i="10"/>
  <c r="D2930" i="10" a="1"/>
  <c r="D2930" i="10" s="1"/>
  <c r="E2930" i="10" a="1"/>
  <c r="E2930" i="10" s="1"/>
  <c r="C2930" i="10" a="1"/>
  <c r="C2930" i="10" s="1"/>
  <c r="P2928" i="10" l="1"/>
  <c r="M2928" i="10" a="1"/>
  <c r="M2928" i="10" s="1"/>
  <c r="L2928" i="10" s="1"/>
  <c r="K2928" i="10" s="1"/>
  <c r="N2929" i="10"/>
  <c r="J2931" i="10"/>
  <c r="I2930" i="10"/>
  <c r="B2932" i="10"/>
  <c r="C2931" i="10" a="1"/>
  <c r="C2931" i="10" s="1"/>
  <c r="D2931" i="10" a="1"/>
  <c r="D2931" i="10" s="1"/>
  <c r="E2931" i="10" a="1"/>
  <c r="E2931" i="10" s="1"/>
  <c r="N2930" i="10" l="1"/>
  <c r="M2929" i="10" a="1"/>
  <c r="M2929" i="10" s="1"/>
  <c r="L2929" i="10" s="1"/>
  <c r="K2929" i="10" s="1"/>
  <c r="P2929" i="10"/>
  <c r="I2931" i="10"/>
  <c r="J2932" i="10"/>
  <c r="B2933" i="10"/>
  <c r="E2932" i="10" a="1"/>
  <c r="E2932" i="10" s="1"/>
  <c r="C2932" i="10" a="1"/>
  <c r="C2932" i="10" s="1"/>
  <c r="D2932" i="10" a="1"/>
  <c r="D2932" i="10" s="1"/>
  <c r="N2931" i="10" l="1"/>
  <c r="M2930" i="10" a="1"/>
  <c r="M2930" i="10" s="1"/>
  <c r="L2930" i="10" s="1"/>
  <c r="K2930" i="10" s="1"/>
  <c r="P2930" i="10"/>
  <c r="B2934" i="10"/>
  <c r="D2933" i="10" a="1"/>
  <c r="D2933" i="10" s="1"/>
  <c r="E2933" i="10" a="1"/>
  <c r="E2933" i="10" s="1"/>
  <c r="C2933" i="10" a="1"/>
  <c r="C2933" i="10" s="1"/>
  <c r="J2933" i="10"/>
  <c r="I2932" i="10"/>
  <c r="N2932" i="10" l="1"/>
  <c r="P2931" i="10"/>
  <c r="M2931" i="10" a="1"/>
  <c r="M2931" i="10" s="1"/>
  <c r="L2931" i="10" s="1"/>
  <c r="K2931" i="10" s="1"/>
  <c r="I2933" i="10"/>
  <c r="J2934" i="10"/>
  <c r="B2935" i="10"/>
  <c r="C2934" i="10" a="1"/>
  <c r="C2934" i="10" s="1"/>
  <c r="D2934" i="10" a="1"/>
  <c r="D2934" i="10" s="1"/>
  <c r="E2934" i="10" a="1"/>
  <c r="E2934" i="10" s="1"/>
  <c r="N2933" i="10" l="1"/>
  <c r="P2932" i="10"/>
  <c r="M2932" i="10" a="1"/>
  <c r="M2932" i="10" s="1"/>
  <c r="L2932" i="10" s="1"/>
  <c r="K2932" i="10" s="1"/>
  <c r="I2934" i="10"/>
  <c r="J2935" i="10"/>
  <c r="B2936" i="10"/>
  <c r="E2935" i="10" a="1"/>
  <c r="E2935" i="10" s="1"/>
  <c r="C2935" i="10" a="1"/>
  <c r="C2935" i="10" s="1"/>
  <c r="D2935" i="10" a="1"/>
  <c r="D2935" i="10" s="1"/>
  <c r="N2934" i="10" l="1"/>
  <c r="M2933" i="10" a="1"/>
  <c r="M2933" i="10" s="1"/>
  <c r="L2933" i="10" s="1"/>
  <c r="K2933" i="10" s="1"/>
  <c r="P2933" i="10"/>
  <c r="J2936" i="10"/>
  <c r="I2935" i="10"/>
  <c r="B2937" i="10"/>
  <c r="C2936" i="10" a="1"/>
  <c r="C2936" i="10" s="1"/>
  <c r="D2936" i="10" a="1"/>
  <c r="D2936" i="10" s="1"/>
  <c r="E2936" i="10" a="1"/>
  <c r="E2936" i="10" s="1"/>
  <c r="N2935" i="10" l="1"/>
  <c r="M2934" i="10" a="1"/>
  <c r="M2934" i="10" s="1"/>
  <c r="L2934" i="10" s="1"/>
  <c r="K2934" i="10" s="1"/>
  <c r="P2934" i="10"/>
  <c r="I2936" i="10"/>
  <c r="J2937" i="10"/>
  <c r="B2938" i="10"/>
  <c r="C2937" i="10" a="1"/>
  <c r="C2937" i="10" s="1"/>
  <c r="D2937" i="10" a="1"/>
  <c r="D2937" i="10" s="1"/>
  <c r="E2937" i="10" a="1"/>
  <c r="E2937" i="10" s="1"/>
  <c r="N2936" i="10" l="1"/>
  <c r="P2935" i="10"/>
  <c r="M2935" i="10" a="1"/>
  <c r="M2935" i="10" s="1"/>
  <c r="L2935" i="10" s="1"/>
  <c r="K2935" i="10" s="1"/>
  <c r="J2938" i="10"/>
  <c r="I2937" i="10"/>
  <c r="B2939" i="10"/>
  <c r="D2938" i="10" a="1"/>
  <c r="D2938" i="10" s="1"/>
  <c r="E2938" i="10" a="1"/>
  <c r="E2938" i="10" s="1"/>
  <c r="C2938" i="10" a="1"/>
  <c r="C2938" i="10" s="1"/>
  <c r="N2937" i="10" l="1"/>
  <c r="P2936" i="10"/>
  <c r="M2936" i="10" a="1"/>
  <c r="M2936" i="10" s="1"/>
  <c r="L2936" i="10" s="1"/>
  <c r="K2936" i="10" s="1"/>
  <c r="B2940" i="10"/>
  <c r="C2939" i="10" a="1"/>
  <c r="C2939" i="10" s="1"/>
  <c r="D2939" i="10" a="1"/>
  <c r="D2939" i="10" s="1"/>
  <c r="E2939" i="10" a="1"/>
  <c r="E2939" i="10" s="1"/>
  <c r="J2939" i="10"/>
  <c r="I2938" i="10"/>
  <c r="N2938" i="10" l="1"/>
  <c r="M2937" i="10" a="1"/>
  <c r="M2937" i="10" s="1"/>
  <c r="L2937" i="10" s="1"/>
  <c r="K2937" i="10" s="1"/>
  <c r="P2937" i="10"/>
  <c r="I2939" i="10"/>
  <c r="J2940" i="10"/>
  <c r="B2941" i="10"/>
  <c r="E2940" i="10" a="1"/>
  <c r="E2940" i="10" s="1"/>
  <c r="C2940" i="10" a="1"/>
  <c r="C2940" i="10" s="1"/>
  <c r="D2940" i="10" a="1"/>
  <c r="D2940" i="10" s="1"/>
  <c r="N2939" i="10" l="1"/>
  <c r="M2938" i="10" a="1"/>
  <c r="M2938" i="10" s="1"/>
  <c r="L2938" i="10" s="1"/>
  <c r="K2938" i="10" s="1"/>
  <c r="P2938" i="10"/>
  <c r="B2942" i="10"/>
  <c r="D2941" i="10" a="1"/>
  <c r="D2941" i="10" s="1"/>
  <c r="E2941" i="10" a="1"/>
  <c r="E2941" i="10" s="1"/>
  <c r="C2941" i="10" a="1"/>
  <c r="C2941" i="10" s="1"/>
  <c r="J2941" i="10"/>
  <c r="I2940" i="10"/>
  <c r="N2940" i="10" l="1"/>
  <c r="P2939" i="10"/>
  <c r="M2939" i="10" a="1"/>
  <c r="M2939" i="10" s="1"/>
  <c r="L2939" i="10" s="1"/>
  <c r="K2939" i="10" s="1"/>
  <c r="I2941" i="10"/>
  <c r="J2942" i="10"/>
  <c r="B2943" i="10"/>
  <c r="C2942" i="10" a="1"/>
  <c r="C2942" i="10" s="1"/>
  <c r="D2942" i="10" a="1"/>
  <c r="D2942" i="10" s="1"/>
  <c r="E2942" i="10" a="1"/>
  <c r="E2942" i="10" s="1"/>
  <c r="N2941" i="10" l="1"/>
  <c r="P2940" i="10"/>
  <c r="M2940" i="10" a="1"/>
  <c r="M2940" i="10" s="1"/>
  <c r="L2940" i="10" s="1"/>
  <c r="K2940" i="10" s="1"/>
  <c r="B2944" i="10"/>
  <c r="E2943" i="10" a="1"/>
  <c r="E2943" i="10" s="1"/>
  <c r="C2943" i="10" a="1"/>
  <c r="C2943" i="10" s="1"/>
  <c r="D2943" i="10" a="1"/>
  <c r="D2943" i="10" s="1"/>
  <c r="I2942" i="10"/>
  <c r="J2943" i="10"/>
  <c r="N2942" i="10" l="1"/>
  <c r="M2941" i="10" a="1"/>
  <c r="M2941" i="10" s="1"/>
  <c r="L2941" i="10" s="1"/>
  <c r="K2941" i="10" s="1"/>
  <c r="P2941" i="10"/>
  <c r="J2944" i="10"/>
  <c r="I2943" i="10"/>
  <c r="B2945" i="10"/>
  <c r="C2944" i="10" a="1"/>
  <c r="C2944" i="10" s="1"/>
  <c r="D2944" i="10" a="1"/>
  <c r="D2944" i="10" s="1"/>
  <c r="E2944" i="10" a="1"/>
  <c r="E2944" i="10" s="1"/>
  <c r="N2943" i="10" l="1"/>
  <c r="M2942" i="10" a="1"/>
  <c r="M2942" i="10" s="1"/>
  <c r="L2942" i="10" s="1"/>
  <c r="K2942" i="10" s="1"/>
  <c r="P2942" i="10"/>
  <c r="B2946" i="10"/>
  <c r="C2945" i="10" a="1"/>
  <c r="C2945" i="10" s="1"/>
  <c r="D2945" i="10" a="1"/>
  <c r="D2945" i="10" s="1"/>
  <c r="E2945" i="10" a="1"/>
  <c r="E2945" i="10" s="1"/>
  <c r="I2944" i="10"/>
  <c r="J2945" i="10"/>
  <c r="P2943" i="10" l="1"/>
  <c r="M2943" i="10" a="1"/>
  <c r="M2943" i="10" s="1"/>
  <c r="L2943" i="10" s="1"/>
  <c r="K2943" i="10" s="1"/>
  <c r="N2944" i="10"/>
  <c r="J2946" i="10"/>
  <c r="I2945" i="10"/>
  <c r="B2947" i="10"/>
  <c r="D2946" i="10" a="1"/>
  <c r="D2946" i="10" s="1"/>
  <c r="E2946" i="10" a="1"/>
  <c r="E2946" i="10" s="1"/>
  <c r="C2946" i="10" a="1"/>
  <c r="C2946" i="10" s="1"/>
  <c r="N2945" i="10" l="1"/>
  <c r="P2944" i="10"/>
  <c r="M2944" i="10" a="1"/>
  <c r="M2944" i="10" s="1"/>
  <c r="L2944" i="10" s="1"/>
  <c r="K2944" i="10" s="1"/>
  <c r="J2947" i="10"/>
  <c r="I2946" i="10"/>
  <c r="B2948" i="10"/>
  <c r="C2947" i="10" a="1"/>
  <c r="C2947" i="10" s="1"/>
  <c r="D2947" i="10" a="1"/>
  <c r="D2947" i="10" s="1"/>
  <c r="E2947" i="10" a="1"/>
  <c r="E2947" i="10" s="1"/>
  <c r="N2946" i="10" l="1"/>
  <c r="P2945" i="10"/>
  <c r="M2945" i="10" a="1"/>
  <c r="M2945" i="10" s="1"/>
  <c r="L2945" i="10" s="1"/>
  <c r="K2945" i="10" s="1"/>
  <c r="I2947" i="10"/>
  <c r="J2948" i="10"/>
  <c r="B2949" i="10"/>
  <c r="E2948" i="10" a="1"/>
  <c r="E2948" i="10" s="1"/>
  <c r="C2948" i="10" a="1"/>
  <c r="C2948" i="10" s="1"/>
  <c r="D2948" i="10" a="1"/>
  <c r="D2948" i="10" s="1"/>
  <c r="N2947" i="10" l="1"/>
  <c r="M2946" i="10" a="1"/>
  <c r="M2946" i="10" s="1"/>
  <c r="L2946" i="10" s="1"/>
  <c r="K2946" i="10" s="1"/>
  <c r="P2946" i="10"/>
  <c r="J2949" i="10"/>
  <c r="I2948" i="10"/>
  <c r="B2950" i="10"/>
  <c r="D2949" i="10" a="1"/>
  <c r="D2949" i="10" s="1"/>
  <c r="C2949" i="10" a="1"/>
  <c r="C2949" i="10" s="1"/>
  <c r="E2949" i="10" a="1"/>
  <c r="E2949" i="10" s="1"/>
  <c r="N2948" i="10" l="1"/>
  <c r="P2947" i="10"/>
  <c r="M2947" i="10" a="1"/>
  <c r="M2947" i="10" s="1"/>
  <c r="L2947" i="10" s="1"/>
  <c r="K2947" i="10" s="1"/>
  <c r="I2949" i="10"/>
  <c r="J2950" i="10"/>
  <c r="B2951" i="10"/>
  <c r="C2950" i="10" a="1"/>
  <c r="C2950" i="10" s="1"/>
  <c r="D2950" i="10" a="1"/>
  <c r="D2950" i="10" s="1"/>
  <c r="E2950" i="10" a="1"/>
  <c r="E2950" i="10" s="1"/>
  <c r="N2949" i="10" l="1"/>
  <c r="P2948" i="10"/>
  <c r="M2948" i="10" a="1"/>
  <c r="M2948" i="10" s="1"/>
  <c r="L2948" i="10" s="1"/>
  <c r="K2948" i="10" s="1"/>
  <c r="B2952" i="10"/>
  <c r="E2951" i="10" a="1"/>
  <c r="E2951" i="10" s="1"/>
  <c r="C2951" i="10" a="1"/>
  <c r="C2951" i="10" s="1"/>
  <c r="D2951" i="10" a="1"/>
  <c r="D2951" i="10" s="1"/>
  <c r="I2950" i="10"/>
  <c r="J2951" i="10"/>
  <c r="N2950" i="10" l="1"/>
  <c r="P2949" i="10"/>
  <c r="M2949" i="10" a="1"/>
  <c r="M2949" i="10" s="1"/>
  <c r="L2949" i="10" s="1"/>
  <c r="K2949" i="10" s="1"/>
  <c r="J2952" i="10"/>
  <c r="I2951" i="10"/>
  <c r="B2953" i="10"/>
  <c r="C2952" i="10" a="1"/>
  <c r="C2952" i="10" s="1"/>
  <c r="D2952" i="10" a="1"/>
  <c r="D2952" i="10" s="1"/>
  <c r="E2952" i="10" a="1"/>
  <c r="E2952" i="10" s="1"/>
  <c r="N2951" i="10" l="1"/>
  <c r="M2950" i="10" a="1"/>
  <c r="M2950" i="10" s="1"/>
  <c r="L2950" i="10" s="1"/>
  <c r="K2950" i="10" s="1"/>
  <c r="P2950" i="10"/>
  <c r="I2952" i="10"/>
  <c r="J2953" i="10"/>
  <c r="B2954" i="10"/>
  <c r="D2953" i="10" a="1"/>
  <c r="D2953" i="10" s="1"/>
  <c r="C2953" i="10" a="1"/>
  <c r="C2953" i="10" s="1"/>
  <c r="E2953" i="10" a="1"/>
  <c r="E2953" i="10" s="1"/>
  <c r="N2952" i="10" l="1"/>
  <c r="P2951" i="10"/>
  <c r="M2951" i="10" a="1"/>
  <c r="M2951" i="10" s="1"/>
  <c r="L2951" i="10" s="1"/>
  <c r="K2951" i="10" s="1"/>
  <c r="J2954" i="10"/>
  <c r="I2953" i="10"/>
  <c r="B2955" i="10"/>
  <c r="D2954" i="10" a="1"/>
  <c r="D2954" i="10" s="1"/>
  <c r="E2954" i="10" a="1"/>
  <c r="E2954" i="10" s="1"/>
  <c r="C2954" i="10" a="1"/>
  <c r="C2954" i="10" s="1"/>
  <c r="N2953" i="10" l="1"/>
  <c r="P2952" i="10"/>
  <c r="M2952" i="10" a="1"/>
  <c r="M2952" i="10" s="1"/>
  <c r="L2952" i="10" s="1"/>
  <c r="K2952" i="10" s="1"/>
  <c r="I2954" i="10"/>
  <c r="J2955" i="10"/>
  <c r="B2956" i="10"/>
  <c r="C2955" i="10" a="1"/>
  <c r="C2955" i="10" s="1"/>
  <c r="E2955" i="10" a="1"/>
  <c r="E2955" i="10" s="1"/>
  <c r="D2955" i="10" a="1"/>
  <c r="D2955" i="10" s="1"/>
  <c r="N2954" i="10" l="1"/>
  <c r="P2953" i="10"/>
  <c r="M2953" i="10" a="1"/>
  <c r="M2953" i="10" s="1"/>
  <c r="L2953" i="10" s="1"/>
  <c r="K2953" i="10" s="1"/>
  <c r="I2955" i="10"/>
  <c r="J2956" i="10"/>
  <c r="B2957" i="10"/>
  <c r="E2956" i="10" a="1"/>
  <c r="E2956" i="10" s="1"/>
  <c r="C2956" i="10" a="1"/>
  <c r="C2956" i="10" s="1"/>
  <c r="D2956" i="10" a="1"/>
  <c r="D2956" i="10" s="1"/>
  <c r="N2955" i="10" l="1"/>
  <c r="P2954" i="10"/>
  <c r="M2954" i="10" a="1"/>
  <c r="M2954" i="10" s="1"/>
  <c r="L2954" i="10" s="1"/>
  <c r="K2954" i="10" s="1"/>
  <c r="J2957" i="10"/>
  <c r="I2956" i="10"/>
  <c r="B2958" i="10"/>
  <c r="D2957" i="10" a="1"/>
  <c r="D2957" i="10" s="1"/>
  <c r="C2957" i="10" a="1"/>
  <c r="C2957" i="10" s="1"/>
  <c r="E2957" i="10" a="1"/>
  <c r="E2957" i="10" s="1"/>
  <c r="N2956" i="10" l="1"/>
  <c r="P2955" i="10"/>
  <c r="M2955" i="10" a="1"/>
  <c r="M2955" i="10" s="1"/>
  <c r="L2955" i="10" s="1"/>
  <c r="K2955" i="10" s="1"/>
  <c r="I2957" i="10"/>
  <c r="J2958" i="10"/>
  <c r="B2959" i="10"/>
  <c r="C2958" i="10" a="1"/>
  <c r="C2958" i="10" s="1"/>
  <c r="D2958" i="10" a="1"/>
  <c r="D2958" i="10" s="1"/>
  <c r="E2958" i="10" a="1"/>
  <c r="E2958" i="10" s="1"/>
  <c r="N2957" i="10" l="1"/>
  <c r="P2956" i="10"/>
  <c r="M2956" i="10" a="1"/>
  <c r="M2956" i="10" s="1"/>
  <c r="L2956" i="10" s="1"/>
  <c r="K2956" i="10" s="1"/>
  <c r="B2960" i="10"/>
  <c r="E2959" i="10" a="1"/>
  <c r="E2959" i="10" s="1"/>
  <c r="C2959" i="10" a="1"/>
  <c r="C2959" i="10" s="1"/>
  <c r="D2959" i="10" a="1"/>
  <c r="D2959" i="10" s="1"/>
  <c r="I2958" i="10"/>
  <c r="J2959" i="10"/>
  <c r="N2958" i="10" l="1"/>
  <c r="M2957" i="10" a="1"/>
  <c r="M2957" i="10" s="1"/>
  <c r="L2957" i="10" s="1"/>
  <c r="K2957" i="10" s="1"/>
  <c r="P2957" i="10"/>
  <c r="J2960" i="10"/>
  <c r="I2959" i="10"/>
  <c r="B2961" i="10"/>
  <c r="C2960" i="10" a="1"/>
  <c r="C2960" i="10" s="1"/>
  <c r="D2960" i="10" a="1"/>
  <c r="D2960" i="10" s="1"/>
  <c r="E2960" i="10" a="1"/>
  <c r="E2960" i="10" s="1"/>
  <c r="N2959" i="10" l="1"/>
  <c r="M2958" i="10" a="1"/>
  <c r="M2958" i="10" s="1"/>
  <c r="L2958" i="10" s="1"/>
  <c r="K2958" i="10" s="1"/>
  <c r="P2958" i="10"/>
  <c r="B2962" i="10"/>
  <c r="D2961" i="10" a="1"/>
  <c r="D2961" i="10" s="1"/>
  <c r="E2961" i="10" a="1"/>
  <c r="E2961" i="10" s="1"/>
  <c r="C2961" i="10" a="1"/>
  <c r="C2961" i="10" s="1"/>
  <c r="I2960" i="10"/>
  <c r="J2961" i="10"/>
  <c r="P2959" i="10" l="1"/>
  <c r="M2959" i="10" a="1"/>
  <c r="M2959" i="10" s="1"/>
  <c r="L2959" i="10" s="1"/>
  <c r="K2959" i="10" s="1"/>
  <c r="N2960" i="10"/>
  <c r="J2962" i="10"/>
  <c r="I2961" i="10"/>
  <c r="B2963" i="10"/>
  <c r="E2962" i="10" a="1"/>
  <c r="E2962" i="10" s="1"/>
  <c r="C2962" i="10" a="1"/>
  <c r="C2962" i="10" s="1"/>
  <c r="D2962" i="10" a="1"/>
  <c r="D2962" i="10" s="1"/>
  <c r="P2960" i="10" l="1"/>
  <c r="M2960" i="10" a="1"/>
  <c r="M2960" i="10" s="1"/>
  <c r="L2960" i="10" s="1"/>
  <c r="K2960" i="10" s="1"/>
  <c r="N2961" i="10"/>
  <c r="J2963" i="10"/>
  <c r="I2962" i="10"/>
  <c r="B2964" i="10"/>
  <c r="C2963" i="10" a="1"/>
  <c r="C2963" i="10" s="1"/>
  <c r="D2963" i="10" a="1"/>
  <c r="D2963" i="10" s="1"/>
  <c r="E2963" i="10" a="1"/>
  <c r="E2963" i="10" s="1"/>
  <c r="N2962" i="10" l="1"/>
  <c r="M2961" i="10" a="1"/>
  <c r="M2961" i="10" s="1"/>
  <c r="L2961" i="10" s="1"/>
  <c r="K2961" i="10" s="1"/>
  <c r="P2961" i="10"/>
  <c r="I2963" i="10"/>
  <c r="J2964" i="10"/>
  <c r="B2965" i="10"/>
  <c r="D2964" i="10" a="1"/>
  <c r="D2964" i="10" s="1"/>
  <c r="C2964" i="10" a="1"/>
  <c r="C2964" i="10" s="1"/>
  <c r="E2964" i="10" a="1"/>
  <c r="E2964" i="10" s="1"/>
  <c r="N2963" i="10" l="1"/>
  <c r="M2962" i="10" a="1"/>
  <c r="M2962" i="10" s="1"/>
  <c r="L2962" i="10" s="1"/>
  <c r="K2962" i="10" s="1"/>
  <c r="P2962" i="10"/>
  <c r="I2964" i="10"/>
  <c r="J2965" i="10"/>
  <c r="B2966" i="10"/>
  <c r="C2965" i="10" a="1"/>
  <c r="C2965" i="10" s="1"/>
  <c r="D2965" i="10" a="1"/>
  <c r="D2965" i="10" s="1"/>
  <c r="E2965" i="10" a="1"/>
  <c r="E2965" i="10" s="1"/>
  <c r="N2964" i="10" l="1"/>
  <c r="P2963" i="10"/>
  <c r="M2963" i="10" a="1"/>
  <c r="M2963" i="10" s="1"/>
  <c r="L2963" i="10" s="1"/>
  <c r="K2963" i="10" s="1"/>
  <c r="I2965" i="10"/>
  <c r="J2966" i="10"/>
  <c r="B2967" i="10"/>
  <c r="C2966" i="10" a="1"/>
  <c r="C2966" i="10" s="1"/>
  <c r="E2966" i="10" a="1"/>
  <c r="E2966" i="10" s="1"/>
  <c r="D2966" i="10" a="1"/>
  <c r="D2966" i="10" s="1"/>
  <c r="N2965" i="10" l="1"/>
  <c r="P2964" i="10"/>
  <c r="M2964" i="10" a="1"/>
  <c r="M2964" i="10" s="1"/>
  <c r="L2964" i="10" s="1"/>
  <c r="K2964" i="10" s="1"/>
  <c r="I2966" i="10"/>
  <c r="J2967" i="10"/>
  <c r="B2968" i="10"/>
  <c r="C2967" i="10" a="1"/>
  <c r="C2967" i="10" s="1"/>
  <c r="D2967" i="10" a="1"/>
  <c r="D2967" i="10" s="1"/>
  <c r="E2967" i="10" a="1"/>
  <c r="E2967" i="10" s="1"/>
  <c r="N2966" i="10" l="1"/>
  <c r="M2965" i="10" a="1"/>
  <c r="M2965" i="10" s="1"/>
  <c r="L2965" i="10" s="1"/>
  <c r="K2965" i="10" s="1"/>
  <c r="P2965" i="10"/>
  <c r="J2968" i="10"/>
  <c r="I2967" i="10"/>
  <c r="B2969" i="10"/>
  <c r="D2968" i="10" a="1"/>
  <c r="D2968" i="10" s="1"/>
  <c r="E2968" i="10" a="1"/>
  <c r="E2968" i="10" s="1"/>
  <c r="C2968" i="10" a="1"/>
  <c r="C2968" i="10" s="1"/>
  <c r="N2967" i="10" l="1"/>
  <c r="M2966" i="10" a="1"/>
  <c r="M2966" i="10" s="1"/>
  <c r="L2966" i="10" s="1"/>
  <c r="K2966" i="10" s="1"/>
  <c r="P2966" i="10"/>
  <c r="J2969" i="10"/>
  <c r="I2968" i="10"/>
  <c r="B2970" i="10"/>
  <c r="D2969" i="10" a="1"/>
  <c r="D2969" i="10" s="1"/>
  <c r="E2969" i="10" a="1"/>
  <c r="E2969" i="10" s="1"/>
  <c r="C2969" i="10" a="1"/>
  <c r="C2969" i="10" s="1"/>
  <c r="N2968" i="10" l="1"/>
  <c r="P2967" i="10"/>
  <c r="M2967" i="10" a="1"/>
  <c r="M2967" i="10" s="1"/>
  <c r="L2967" i="10" s="1"/>
  <c r="K2967" i="10" s="1"/>
  <c r="I2969" i="10"/>
  <c r="J2970" i="10"/>
  <c r="B2971" i="10"/>
  <c r="E2970" i="10" a="1"/>
  <c r="E2970" i="10" s="1"/>
  <c r="C2970" i="10" a="1"/>
  <c r="C2970" i="10" s="1"/>
  <c r="D2970" i="10" a="1"/>
  <c r="D2970" i="10" s="1"/>
  <c r="N2969" i="10" l="1"/>
  <c r="M2968" i="10" a="1"/>
  <c r="M2968" i="10" s="1"/>
  <c r="L2968" i="10" s="1"/>
  <c r="K2968" i="10" s="1"/>
  <c r="P2968" i="10"/>
  <c r="J2971" i="10"/>
  <c r="I2970" i="10"/>
  <c r="B2972" i="10"/>
  <c r="E2971" i="10" a="1"/>
  <c r="E2971" i="10" s="1"/>
  <c r="D2971" i="10" a="1"/>
  <c r="D2971" i="10" s="1"/>
  <c r="C2971" i="10" a="1"/>
  <c r="C2971" i="10" s="1"/>
  <c r="N2970" i="10" l="1"/>
  <c r="P2969" i="10"/>
  <c r="M2969" i="10" a="1"/>
  <c r="M2969" i="10" s="1"/>
  <c r="L2969" i="10" s="1"/>
  <c r="K2969" i="10" s="1"/>
  <c r="I2971" i="10"/>
  <c r="J2972" i="10"/>
  <c r="B2973" i="10"/>
  <c r="D2972" i="10" a="1"/>
  <c r="D2972" i="10" s="1"/>
  <c r="E2972" i="10" a="1"/>
  <c r="E2972" i="10" s="1"/>
  <c r="C2972" i="10" a="1"/>
  <c r="C2972" i="10" s="1"/>
  <c r="N2971" i="10" l="1"/>
  <c r="P2970" i="10"/>
  <c r="M2970" i="10" a="1"/>
  <c r="M2970" i="10" s="1"/>
  <c r="L2970" i="10" s="1"/>
  <c r="K2970" i="10" s="1"/>
  <c r="I2972" i="10"/>
  <c r="J2973" i="10"/>
  <c r="B2974" i="10"/>
  <c r="E2973" i="10" a="1"/>
  <c r="E2973" i="10" s="1"/>
  <c r="C2973" i="10" a="1"/>
  <c r="C2973" i="10" s="1"/>
  <c r="D2973" i="10" a="1"/>
  <c r="D2973" i="10" s="1"/>
  <c r="N2972" i="10" l="1"/>
  <c r="P2971" i="10"/>
  <c r="M2971" i="10" a="1"/>
  <c r="M2971" i="10" s="1"/>
  <c r="L2971" i="10" s="1"/>
  <c r="K2971" i="10" s="1"/>
  <c r="I2973" i="10"/>
  <c r="J2974" i="10"/>
  <c r="B2975" i="10"/>
  <c r="C2974" i="10" a="1"/>
  <c r="C2974" i="10" s="1"/>
  <c r="E2974" i="10" a="1"/>
  <c r="E2974" i="10" s="1"/>
  <c r="D2974" i="10" a="1"/>
  <c r="D2974" i="10" s="1"/>
  <c r="N2973" i="10" l="1"/>
  <c r="P2972" i="10"/>
  <c r="M2972" i="10" a="1"/>
  <c r="M2972" i="10" s="1"/>
  <c r="L2972" i="10" s="1"/>
  <c r="K2972" i="10" s="1"/>
  <c r="J2975" i="10"/>
  <c r="I2974" i="10"/>
  <c r="B2976" i="10"/>
  <c r="C2975" i="10" a="1"/>
  <c r="C2975" i="10" s="1"/>
  <c r="D2975" i="10" a="1"/>
  <c r="D2975" i="10" s="1"/>
  <c r="E2975" i="10" a="1"/>
  <c r="E2975" i="10" s="1"/>
  <c r="N2974" i="10" l="1"/>
  <c r="M2973" i="10" a="1"/>
  <c r="M2973" i="10" s="1"/>
  <c r="L2973" i="10" s="1"/>
  <c r="K2973" i="10" s="1"/>
  <c r="P2973" i="10"/>
  <c r="J2976" i="10"/>
  <c r="I2975" i="10"/>
  <c r="B2977" i="10"/>
  <c r="D2976" i="10" a="1"/>
  <c r="D2976" i="10" s="1"/>
  <c r="C2976" i="10" a="1"/>
  <c r="C2976" i="10" s="1"/>
  <c r="E2976" i="10" a="1"/>
  <c r="E2976" i="10" s="1"/>
  <c r="N2975" i="10" l="1"/>
  <c r="P2974" i="10"/>
  <c r="M2974" i="10" a="1"/>
  <c r="M2974" i="10" s="1"/>
  <c r="L2974" i="10" s="1"/>
  <c r="K2974" i="10" s="1"/>
  <c r="I2976" i="10"/>
  <c r="J2977" i="10"/>
  <c r="B2978" i="10"/>
  <c r="C2977" i="10" a="1"/>
  <c r="C2977" i="10" s="1"/>
  <c r="D2977" i="10" a="1"/>
  <c r="D2977" i="10" s="1"/>
  <c r="E2977" i="10" a="1"/>
  <c r="E2977" i="10" s="1"/>
  <c r="N2976" i="10" l="1"/>
  <c r="P2975" i="10"/>
  <c r="M2975" i="10" a="1"/>
  <c r="M2975" i="10" s="1"/>
  <c r="L2975" i="10" s="1"/>
  <c r="K2975" i="10" s="1"/>
  <c r="I2977" i="10"/>
  <c r="J2978" i="10"/>
  <c r="B2979" i="10"/>
  <c r="E2978" i="10" a="1"/>
  <c r="E2978" i="10" s="1"/>
  <c r="C2978" i="10" a="1"/>
  <c r="C2978" i="10" s="1"/>
  <c r="D2978" i="10" a="1"/>
  <c r="D2978" i="10" s="1"/>
  <c r="N2977" i="10" l="1"/>
  <c r="P2976" i="10"/>
  <c r="M2976" i="10" a="1"/>
  <c r="M2976" i="10" s="1"/>
  <c r="L2976" i="10" s="1"/>
  <c r="K2976" i="10" s="1"/>
  <c r="J2979" i="10"/>
  <c r="I2978" i="10"/>
  <c r="B2980" i="10"/>
  <c r="C2979" i="10" a="1"/>
  <c r="C2979" i="10" s="1"/>
  <c r="D2979" i="10" a="1"/>
  <c r="D2979" i="10" s="1"/>
  <c r="E2979" i="10" a="1"/>
  <c r="E2979" i="10" s="1"/>
  <c r="N2978" i="10" l="1"/>
  <c r="P2977" i="10"/>
  <c r="M2977" i="10" a="1"/>
  <c r="M2977" i="10" s="1"/>
  <c r="L2977" i="10" s="1"/>
  <c r="K2977" i="10" s="1"/>
  <c r="I2979" i="10"/>
  <c r="J2980" i="10"/>
  <c r="B2981" i="10"/>
  <c r="D2980" i="10" a="1"/>
  <c r="D2980" i="10" s="1"/>
  <c r="C2980" i="10" a="1"/>
  <c r="C2980" i="10" s="1"/>
  <c r="E2980" i="10" a="1"/>
  <c r="E2980" i="10" s="1"/>
  <c r="N2979" i="10" l="1"/>
  <c r="M2978" i="10" a="1"/>
  <c r="M2978" i="10" s="1"/>
  <c r="L2978" i="10" s="1"/>
  <c r="K2978" i="10" s="1"/>
  <c r="P2978" i="10"/>
  <c r="I2980" i="10"/>
  <c r="J2981" i="10"/>
  <c r="B2982" i="10"/>
  <c r="C2981" i="10" a="1"/>
  <c r="C2981" i="10" s="1"/>
  <c r="D2981" i="10" a="1"/>
  <c r="D2981" i="10" s="1"/>
  <c r="E2981" i="10" a="1"/>
  <c r="E2981" i="10" s="1"/>
  <c r="N2980" i="10" l="1"/>
  <c r="P2979" i="10"/>
  <c r="M2979" i="10" a="1"/>
  <c r="M2979" i="10" s="1"/>
  <c r="L2979" i="10" s="1"/>
  <c r="K2979" i="10" s="1"/>
  <c r="I2981" i="10"/>
  <c r="J2982" i="10"/>
  <c r="B2983" i="10"/>
  <c r="C2982" i="10" a="1"/>
  <c r="C2982" i="10" s="1"/>
  <c r="D2982" i="10" a="1"/>
  <c r="D2982" i="10" s="1"/>
  <c r="E2982" i="10" a="1"/>
  <c r="E2982" i="10" s="1"/>
  <c r="N2981" i="10" l="1"/>
  <c r="P2980" i="10"/>
  <c r="M2980" i="10" a="1"/>
  <c r="M2980" i="10" s="1"/>
  <c r="L2980" i="10" s="1"/>
  <c r="K2980" i="10" s="1"/>
  <c r="I2982" i="10"/>
  <c r="J2983" i="10"/>
  <c r="B2984" i="10"/>
  <c r="E2983" i="10" a="1"/>
  <c r="E2983" i="10" s="1"/>
  <c r="C2983" i="10" a="1"/>
  <c r="C2983" i="10" s="1"/>
  <c r="D2983" i="10" a="1"/>
  <c r="D2983" i="10" s="1"/>
  <c r="N2982" i="10" l="1"/>
  <c r="P2981" i="10"/>
  <c r="M2981" i="10" a="1"/>
  <c r="M2981" i="10" s="1"/>
  <c r="L2981" i="10" s="1"/>
  <c r="K2981" i="10" s="1"/>
  <c r="B2985" i="10"/>
  <c r="D2984" i="10" a="1"/>
  <c r="D2984" i="10" s="1"/>
  <c r="E2984" i="10" a="1"/>
  <c r="E2984" i="10" s="1"/>
  <c r="C2984" i="10" a="1"/>
  <c r="C2984" i="10" s="1"/>
  <c r="J2984" i="10"/>
  <c r="I2983" i="10"/>
  <c r="N2983" i="10" l="1"/>
  <c r="P2982" i="10"/>
  <c r="M2982" i="10" a="1"/>
  <c r="M2982" i="10" s="1"/>
  <c r="L2982" i="10" s="1"/>
  <c r="K2982" i="10" s="1"/>
  <c r="I2984" i="10"/>
  <c r="J2985" i="10"/>
  <c r="B2986" i="10"/>
  <c r="C2985" i="10" a="1"/>
  <c r="C2985" i="10" s="1"/>
  <c r="D2985" i="10" a="1"/>
  <c r="D2985" i="10" s="1"/>
  <c r="E2985" i="10" a="1"/>
  <c r="E2985" i="10" s="1"/>
  <c r="N2984" i="10" l="1"/>
  <c r="P2983" i="10"/>
  <c r="M2983" i="10" a="1"/>
  <c r="M2983" i="10" s="1"/>
  <c r="L2983" i="10" s="1"/>
  <c r="K2983" i="10" s="1"/>
  <c r="I2985" i="10"/>
  <c r="J2986" i="10"/>
  <c r="B2987" i="10"/>
  <c r="E2986" i="10" a="1"/>
  <c r="E2986" i="10" s="1"/>
  <c r="C2986" i="10" a="1"/>
  <c r="C2986" i="10" s="1"/>
  <c r="D2986" i="10" a="1"/>
  <c r="D2986" i="10" s="1"/>
  <c r="N2985" i="10" l="1"/>
  <c r="P2984" i="10"/>
  <c r="M2984" i="10" a="1"/>
  <c r="M2984" i="10" s="1"/>
  <c r="L2984" i="10" s="1"/>
  <c r="K2984" i="10" s="1"/>
  <c r="J2987" i="10"/>
  <c r="I2986" i="10"/>
  <c r="B2988" i="10"/>
  <c r="C2987" i="10" a="1"/>
  <c r="C2987" i="10" s="1"/>
  <c r="D2987" i="10" a="1"/>
  <c r="D2987" i="10" s="1"/>
  <c r="E2987" i="10" a="1"/>
  <c r="E2987" i="10" s="1"/>
  <c r="N2986" i="10" l="1"/>
  <c r="P2985" i="10"/>
  <c r="M2985" i="10" a="1"/>
  <c r="M2985" i="10" s="1"/>
  <c r="L2985" i="10" s="1"/>
  <c r="K2985" i="10" s="1"/>
  <c r="I2987" i="10"/>
  <c r="J2988" i="10"/>
  <c r="B2989" i="10"/>
  <c r="C2988" i="10" a="1"/>
  <c r="C2988" i="10" s="1"/>
  <c r="D2988" i="10" a="1"/>
  <c r="D2988" i="10" s="1"/>
  <c r="E2988" i="10" a="1"/>
  <c r="E2988" i="10" s="1"/>
  <c r="N2987" i="10" l="1"/>
  <c r="M2986" i="10" a="1"/>
  <c r="M2986" i="10" s="1"/>
  <c r="L2986" i="10" s="1"/>
  <c r="K2986" i="10" s="1"/>
  <c r="P2986" i="10"/>
  <c r="J2989" i="10"/>
  <c r="I2988" i="10"/>
  <c r="B2990" i="10"/>
  <c r="D2989" i="10" a="1"/>
  <c r="D2989" i="10" s="1"/>
  <c r="E2989" i="10" a="1"/>
  <c r="E2989" i="10" s="1"/>
  <c r="C2989" i="10" a="1"/>
  <c r="C2989" i="10" s="1"/>
  <c r="N2988" i="10" l="1"/>
  <c r="M2987" i="10" a="1"/>
  <c r="M2987" i="10" s="1"/>
  <c r="L2987" i="10" s="1"/>
  <c r="K2987" i="10" s="1"/>
  <c r="P2987" i="10"/>
  <c r="B2991" i="10"/>
  <c r="C2990" i="10" a="1"/>
  <c r="C2990" i="10" s="1"/>
  <c r="D2990" i="10" a="1"/>
  <c r="D2990" i="10" s="1"/>
  <c r="E2990" i="10" a="1"/>
  <c r="E2990" i="10" s="1"/>
  <c r="J2990" i="10"/>
  <c r="I2989" i="10"/>
  <c r="P2988" i="10" l="1"/>
  <c r="M2988" i="10" a="1"/>
  <c r="M2988" i="10" s="1"/>
  <c r="L2988" i="10" s="1"/>
  <c r="K2988" i="10" s="1"/>
  <c r="N2989" i="10"/>
  <c r="I2990" i="10"/>
  <c r="J2991" i="10"/>
  <c r="B2992" i="10"/>
  <c r="E2991" i="10" a="1"/>
  <c r="E2991" i="10" s="1"/>
  <c r="C2991" i="10" a="1"/>
  <c r="C2991" i="10" s="1"/>
  <c r="D2991" i="10" a="1"/>
  <c r="D2991" i="10" s="1"/>
  <c r="N2990" i="10" l="1"/>
  <c r="P2989" i="10"/>
  <c r="M2989" i="10" a="1"/>
  <c r="M2989" i="10" s="1"/>
  <c r="L2989" i="10" s="1"/>
  <c r="K2989" i="10" s="1"/>
  <c r="J2992" i="10"/>
  <c r="I2991" i="10"/>
  <c r="B2993" i="10"/>
  <c r="D2992" i="10" a="1"/>
  <c r="D2992" i="10" s="1"/>
  <c r="E2992" i="10" a="1"/>
  <c r="E2992" i="10" s="1"/>
  <c r="C2992" i="10" a="1"/>
  <c r="C2992" i="10" s="1"/>
  <c r="N2991" i="10" l="1"/>
  <c r="P2990" i="10"/>
  <c r="M2990" i="10" a="1"/>
  <c r="M2990" i="10" s="1"/>
  <c r="L2990" i="10" s="1"/>
  <c r="K2990" i="10" s="1"/>
  <c r="I2992" i="10"/>
  <c r="J2993" i="10"/>
  <c r="B2994" i="10"/>
  <c r="C2993" i="10" a="1"/>
  <c r="C2993" i="10" s="1"/>
  <c r="D2993" i="10" a="1"/>
  <c r="D2993" i="10" s="1"/>
  <c r="E2993" i="10" a="1"/>
  <c r="E2993" i="10" s="1"/>
  <c r="N2992" i="10" l="1"/>
  <c r="P2991" i="10"/>
  <c r="M2991" i="10" a="1"/>
  <c r="M2991" i="10" s="1"/>
  <c r="L2991" i="10" s="1"/>
  <c r="K2991" i="10" s="1"/>
  <c r="I2993" i="10"/>
  <c r="J2994" i="10"/>
  <c r="B2995" i="10"/>
  <c r="E2994" i="10" a="1"/>
  <c r="E2994" i="10" s="1"/>
  <c r="C2994" i="10" a="1"/>
  <c r="C2994" i="10" s="1"/>
  <c r="D2994" i="10" a="1"/>
  <c r="D2994" i="10" s="1"/>
  <c r="N2993" i="10" l="1"/>
  <c r="P2992" i="10"/>
  <c r="M2992" i="10" a="1"/>
  <c r="M2992" i="10" s="1"/>
  <c r="L2992" i="10" s="1"/>
  <c r="K2992" i="10" s="1"/>
  <c r="J2995" i="10"/>
  <c r="I2994" i="10"/>
  <c r="B2996" i="10"/>
  <c r="C2995" i="10" a="1"/>
  <c r="C2995" i="10" s="1"/>
  <c r="D2995" i="10" a="1"/>
  <c r="D2995" i="10" s="1"/>
  <c r="E2995" i="10" a="1"/>
  <c r="E2995" i="10" s="1"/>
  <c r="N2994" i="10" l="1"/>
  <c r="P2993" i="10"/>
  <c r="M2993" i="10" a="1"/>
  <c r="M2993" i="10" s="1"/>
  <c r="L2993" i="10" s="1"/>
  <c r="K2993" i="10" s="1"/>
  <c r="I2995" i="10"/>
  <c r="J2996" i="10"/>
  <c r="B2997" i="10"/>
  <c r="C2996" i="10" a="1"/>
  <c r="C2996" i="10" s="1"/>
  <c r="D2996" i="10" a="1"/>
  <c r="D2996" i="10" s="1"/>
  <c r="E2996" i="10" a="1"/>
  <c r="E2996" i="10" s="1"/>
  <c r="N2995" i="10" l="1"/>
  <c r="M2994" i="10" a="1"/>
  <c r="M2994" i="10" s="1"/>
  <c r="L2994" i="10" s="1"/>
  <c r="K2994" i="10" s="1"/>
  <c r="P2994" i="10"/>
  <c r="J2997" i="10"/>
  <c r="I2996" i="10"/>
  <c r="B2998" i="10"/>
  <c r="D2997" i="10" a="1"/>
  <c r="D2997" i="10" s="1"/>
  <c r="E2997" i="10" a="1"/>
  <c r="E2997" i="10" s="1"/>
  <c r="C2997" i="10" a="1"/>
  <c r="C2997" i="10" s="1"/>
  <c r="N2996" i="10" l="1"/>
  <c r="M2995" i="10" a="1"/>
  <c r="M2995" i="10" s="1"/>
  <c r="L2995" i="10" s="1"/>
  <c r="K2995" i="10" s="1"/>
  <c r="P2995" i="10"/>
  <c r="J2998" i="10"/>
  <c r="I2997" i="10"/>
  <c r="B2999" i="10"/>
  <c r="C2998" i="10" a="1"/>
  <c r="C2998" i="10" s="1"/>
  <c r="D2998" i="10" a="1"/>
  <c r="D2998" i="10" s="1"/>
  <c r="E2998" i="10" a="1"/>
  <c r="E2998" i="10" s="1"/>
  <c r="N2997" i="10" l="1"/>
  <c r="P2996" i="10"/>
  <c r="M2996" i="10" a="1"/>
  <c r="M2996" i="10" s="1"/>
  <c r="L2996" i="10" s="1"/>
  <c r="K2996" i="10" s="1"/>
  <c r="I2998" i="10"/>
  <c r="J2999" i="10"/>
  <c r="B3000" i="10"/>
  <c r="E2999" i="10" a="1"/>
  <c r="E2999" i="10" s="1"/>
  <c r="C2999" i="10" a="1"/>
  <c r="C2999" i="10" s="1"/>
  <c r="D2999" i="10" a="1"/>
  <c r="D2999" i="10" s="1"/>
  <c r="N2998" i="10" l="1"/>
  <c r="P2997" i="10"/>
  <c r="M2997" i="10" a="1"/>
  <c r="M2997" i="10" s="1"/>
  <c r="L2997" i="10" s="1"/>
  <c r="K2997" i="10" s="1"/>
  <c r="J3000" i="10"/>
  <c r="I2999" i="10"/>
  <c r="B3001" i="10"/>
  <c r="D3000" i="10" a="1"/>
  <c r="D3000" i="10" s="1"/>
  <c r="E3000" i="10" a="1"/>
  <c r="E3000" i="10" s="1"/>
  <c r="C3000" i="10" a="1"/>
  <c r="C3000" i="10" s="1"/>
  <c r="N2999" i="10" l="1"/>
  <c r="P2998" i="10"/>
  <c r="M2998" i="10" a="1"/>
  <c r="M2998" i="10" s="1"/>
  <c r="L2998" i="10" s="1"/>
  <c r="K2998" i="10" s="1"/>
  <c r="I3000" i="10"/>
  <c r="J3001" i="10"/>
  <c r="B3002" i="10"/>
  <c r="C3001" i="10" a="1"/>
  <c r="C3001" i="10" s="1"/>
  <c r="D3001" i="10" a="1"/>
  <c r="D3001" i="10" s="1"/>
  <c r="E3001" i="10" a="1"/>
  <c r="E3001" i="10" s="1"/>
  <c r="N3000" i="10" l="1"/>
  <c r="M2999" i="10" a="1"/>
  <c r="M2999" i="10" s="1"/>
  <c r="L2999" i="10" s="1"/>
  <c r="K2999" i="10" s="1"/>
  <c r="P2999" i="10"/>
  <c r="I3001" i="10"/>
  <c r="J3002" i="10"/>
  <c r="B3003" i="10"/>
  <c r="E3002" i="10" a="1"/>
  <c r="E3002" i="10" s="1"/>
  <c r="C3002" i="10" a="1"/>
  <c r="C3002" i="10" s="1"/>
  <c r="D3002" i="10" a="1"/>
  <c r="D3002" i="10" s="1"/>
  <c r="N3001" i="10" l="1"/>
  <c r="P3000" i="10"/>
  <c r="M3000" i="10" a="1"/>
  <c r="M3000" i="10" s="1"/>
  <c r="L3000" i="10" s="1"/>
  <c r="K3000" i="10" s="1"/>
  <c r="J3003" i="10"/>
  <c r="I3002" i="10"/>
  <c r="B3004" i="10"/>
  <c r="C3003" i="10" a="1"/>
  <c r="C3003" i="10" s="1"/>
  <c r="D3003" i="10" a="1"/>
  <c r="D3003" i="10" s="1"/>
  <c r="E3003" i="10" a="1"/>
  <c r="E3003" i="10" s="1"/>
  <c r="P3001" i="10" l="1"/>
  <c r="M3001" i="10" a="1"/>
  <c r="M3001" i="10" s="1"/>
  <c r="L3001" i="10" s="1"/>
  <c r="K3001" i="10" s="1"/>
  <c r="N3002" i="10"/>
  <c r="I3003" i="10"/>
  <c r="J3004" i="10"/>
  <c r="B3005" i="10"/>
  <c r="C3004" i="10" a="1"/>
  <c r="C3004" i="10" s="1"/>
  <c r="D3004" i="10" a="1"/>
  <c r="D3004" i="10" s="1"/>
  <c r="E3004" i="10" a="1"/>
  <c r="E3004" i="10" s="1"/>
  <c r="N3003" i="10" l="1"/>
  <c r="M3002" i="10" a="1"/>
  <c r="M3002" i="10" s="1"/>
  <c r="L3002" i="10" s="1"/>
  <c r="K3002" i="10" s="1"/>
  <c r="P3002" i="10"/>
  <c r="B3006" i="10"/>
  <c r="D3005" i="10" a="1"/>
  <c r="D3005" i="10" s="1"/>
  <c r="E3005" i="10" a="1"/>
  <c r="E3005" i="10" s="1"/>
  <c r="C3005" i="10" a="1"/>
  <c r="C3005" i="10" s="1"/>
  <c r="J3005" i="10"/>
  <c r="I3004" i="10"/>
  <c r="N3004" i="10" l="1"/>
  <c r="M3003" i="10" a="1"/>
  <c r="M3003" i="10" s="1"/>
  <c r="L3003" i="10" s="1"/>
  <c r="K3003" i="10" s="1"/>
  <c r="P3003" i="10"/>
  <c r="J3006" i="10"/>
  <c r="I3005" i="10"/>
  <c r="B3007" i="10"/>
  <c r="C3006" i="10" a="1"/>
  <c r="C3006" i="10" s="1"/>
  <c r="D3006" i="10" a="1"/>
  <c r="D3006" i="10" s="1"/>
  <c r="E3006" i="10" a="1"/>
  <c r="E3006" i="10" s="1"/>
  <c r="N3005" i="10" l="1"/>
  <c r="P3004" i="10"/>
  <c r="M3004" i="10" a="1"/>
  <c r="M3004" i="10" s="1"/>
  <c r="L3004" i="10" s="1"/>
  <c r="K3004" i="10" s="1"/>
  <c r="B3008" i="10"/>
  <c r="E3007" i="10" a="1"/>
  <c r="E3007" i="10" s="1"/>
  <c r="C3007" i="10" a="1"/>
  <c r="C3007" i="10" s="1"/>
  <c r="D3007" i="10" a="1"/>
  <c r="D3007" i="10" s="1"/>
  <c r="I3006" i="10"/>
  <c r="J3007" i="10"/>
  <c r="N3006" i="10" l="1"/>
  <c r="P3005" i="10"/>
  <c r="M3005" i="10" a="1"/>
  <c r="M3005" i="10" s="1"/>
  <c r="L3005" i="10" s="1"/>
  <c r="K3005" i="10" s="1"/>
  <c r="J3008" i="10"/>
  <c r="I3007" i="10"/>
  <c r="B3009" i="10"/>
  <c r="D3008" i="10" a="1"/>
  <c r="D3008" i="10" s="1"/>
  <c r="E3008" i="10" a="1"/>
  <c r="E3008" i="10" s="1"/>
  <c r="C3008" i="10" a="1"/>
  <c r="C3008" i="10" s="1"/>
  <c r="N3007" i="10" l="1"/>
  <c r="P3006" i="10"/>
  <c r="M3006" i="10" a="1"/>
  <c r="M3006" i="10" s="1"/>
  <c r="L3006" i="10" s="1"/>
  <c r="K3006" i="10" s="1"/>
  <c r="I3008" i="10"/>
  <c r="J3009" i="10"/>
  <c r="B3010" i="10"/>
  <c r="C3009" i="10" a="1"/>
  <c r="C3009" i="10" s="1"/>
  <c r="D3009" i="10" a="1"/>
  <c r="D3009" i="10" s="1"/>
  <c r="E3009" i="10" a="1"/>
  <c r="E3009" i="10" s="1"/>
  <c r="N3008" i="10" l="1"/>
  <c r="M3007" i="10" a="1"/>
  <c r="M3007" i="10" s="1"/>
  <c r="L3007" i="10" s="1"/>
  <c r="K3007" i="10" s="1"/>
  <c r="P3007" i="10"/>
  <c r="I3009" i="10"/>
  <c r="J3010" i="10"/>
  <c r="B3011" i="10"/>
  <c r="E3010" i="10" a="1"/>
  <c r="E3010" i="10" s="1"/>
  <c r="C3010" i="10" a="1"/>
  <c r="C3010" i="10" s="1"/>
  <c r="D3010" i="10" a="1"/>
  <c r="D3010" i="10" s="1"/>
  <c r="N3009" i="10" l="1"/>
  <c r="P3008" i="10"/>
  <c r="M3008" i="10" a="1"/>
  <c r="M3008" i="10" s="1"/>
  <c r="L3008" i="10" s="1"/>
  <c r="K3008" i="10" s="1"/>
  <c r="J3011" i="10"/>
  <c r="I3010" i="10"/>
  <c r="B3012" i="10"/>
  <c r="C3011" i="10" a="1"/>
  <c r="C3011" i="10" s="1"/>
  <c r="D3011" i="10" a="1"/>
  <c r="D3011" i="10" s="1"/>
  <c r="E3011" i="10" a="1"/>
  <c r="E3011" i="10" s="1"/>
  <c r="N3010" i="10" l="1"/>
  <c r="P3009" i="10"/>
  <c r="M3009" i="10" a="1"/>
  <c r="M3009" i="10" s="1"/>
  <c r="L3009" i="10" s="1"/>
  <c r="K3009" i="10" s="1"/>
  <c r="I3011" i="10"/>
  <c r="J3012" i="10"/>
  <c r="B3013" i="10"/>
  <c r="C3012" i="10" a="1"/>
  <c r="C3012" i="10" s="1"/>
  <c r="D3012" i="10" a="1"/>
  <c r="D3012" i="10" s="1"/>
  <c r="E3012" i="10" a="1"/>
  <c r="E3012" i="10" s="1"/>
  <c r="N3011" i="10" l="1"/>
  <c r="P3010" i="10"/>
  <c r="M3010" i="10" a="1"/>
  <c r="M3010" i="10" s="1"/>
  <c r="L3010" i="10" s="1"/>
  <c r="K3010" i="10" s="1"/>
  <c r="B3014" i="10"/>
  <c r="D3013" i="10" a="1"/>
  <c r="D3013" i="10" s="1"/>
  <c r="E3013" i="10" a="1"/>
  <c r="E3013" i="10" s="1"/>
  <c r="C3013" i="10" a="1"/>
  <c r="C3013" i="10" s="1"/>
  <c r="J3013" i="10"/>
  <c r="I3012" i="10"/>
  <c r="M3011" i="10" l="1" a="1"/>
  <c r="M3011" i="10" s="1"/>
  <c r="L3011" i="10" s="1"/>
  <c r="K3011" i="10" s="1"/>
  <c r="P3011" i="10"/>
  <c r="N3012" i="10"/>
  <c r="J3014" i="10"/>
  <c r="I3013" i="10"/>
  <c r="B3015" i="10"/>
  <c r="C3014" i="10" a="1"/>
  <c r="C3014" i="10" s="1"/>
  <c r="D3014" i="10" a="1"/>
  <c r="D3014" i="10" s="1"/>
  <c r="E3014" i="10" a="1"/>
  <c r="E3014" i="10" s="1"/>
  <c r="N3013" i="10" l="1"/>
  <c r="P3012" i="10"/>
  <c r="M3012" i="10" a="1"/>
  <c r="M3012" i="10" s="1"/>
  <c r="L3012" i="10" s="1"/>
  <c r="K3012" i="10" s="1"/>
  <c r="I3014" i="10"/>
  <c r="J3015" i="10"/>
  <c r="B3016" i="10"/>
  <c r="E3015" i="10" a="1"/>
  <c r="E3015" i="10" s="1"/>
  <c r="C3015" i="10" a="1"/>
  <c r="C3015" i="10" s="1"/>
  <c r="D3015" i="10" a="1"/>
  <c r="D3015" i="10" s="1"/>
  <c r="N3014" i="10" l="1"/>
  <c r="P3013" i="10"/>
  <c r="M3013" i="10" a="1"/>
  <c r="M3013" i="10" s="1"/>
  <c r="L3013" i="10" s="1"/>
  <c r="K3013" i="10" s="1"/>
  <c r="J3016" i="10"/>
  <c r="I3015" i="10"/>
  <c r="B3017" i="10"/>
  <c r="D3016" i="10" a="1"/>
  <c r="D3016" i="10" s="1"/>
  <c r="E3016" i="10" a="1"/>
  <c r="E3016" i="10" s="1"/>
  <c r="C3016" i="10" a="1"/>
  <c r="C3016" i="10" s="1"/>
  <c r="N3015" i="10" l="1"/>
  <c r="P3014" i="10"/>
  <c r="M3014" i="10" a="1"/>
  <c r="M3014" i="10" s="1"/>
  <c r="L3014" i="10" s="1"/>
  <c r="K3014" i="10" s="1"/>
  <c r="I3016" i="10"/>
  <c r="J3017" i="10"/>
  <c r="B3018" i="10"/>
  <c r="C3017" i="10" a="1"/>
  <c r="C3017" i="10" s="1"/>
  <c r="D3017" i="10" a="1"/>
  <c r="D3017" i="10" s="1"/>
  <c r="E3017" i="10" a="1"/>
  <c r="E3017" i="10" s="1"/>
  <c r="N3016" i="10" l="1"/>
  <c r="M3015" i="10" a="1"/>
  <c r="M3015" i="10" s="1"/>
  <c r="L3015" i="10" s="1"/>
  <c r="K3015" i="10" s="1"/>
  <c r="P3015" i="10"/>
  <c r="I3017" i="10"/>
  <c r="J3018" i="10"/>
  <c r="B3019" i="10"/>
  <c r="E3018" i="10" a="1"/>
  <c r="E3018" i="10" s="1"/>
  <c r="C3018" i="10" a="1"/>
  <c r="C3018" i="10" s="1"/>
  <c r="D3018" i="10" a="1"/>
  <c r="D3018" i="10" s="1"/>
  <c r="N3017" i="10" l="1"/>
  <c r="P3016" i="10"/>
  <c r="M3016" i="10" a="1"/>
  <c r="M3016" i="10" s="1"/>
  <c r="L3016" i="10" s="1"/>
  <c r="K3016" i="10" s="1"/>
  <c r="J3019" i="10"/>
  <c r="I3018" i="10"/>
  <c r="B3020" i="10"/>
  <c r="C3019" i="10" a="1"/>
  <c r="C3019" i="10" s="1"/>
  <c r="D3019" i="10" a="1"/>
  <c r="D3019" i="10" s="1"/>
  <c r="E3019" i="10" a="1"/>
  <c r="E3019" i="10" s="1"/>
  <c r="N3018" i="10" l="1"/>
  <c r="P3017" i="10"/>
  <c r="M3017" i="10" a="1"/>
  <c r="M3017" i="10" s="1"/>
  <c r="L3017" i="10" s="1"/>
  <c r="K3017" i="10" s="1"/>
  <c r="I3019" i="10"/>
  <c r="J3020" i="10"/>
  <c r="B3021" i="10"/>
  <c r="C3020" i="10" a="1"/>
  <c r="C3020" i="10" s="1"/>
  <c r="D3020" i="10" a="1"/>
  <c r="D3020" i="10" s="1"/>
  <c r="E3020" i="10" a="1"/>
  <c r="E3020" i="10" s="1"/>
  <c r="N3019" i="10" l="1"/>
  <c r="P3018" i="10"/>
  <c r="M3018" i="10" a="1"/>
  <c r="M3018" i="10" s="1"/>
  <c r="L3018" i="10" s="1"/>
  <c r="K3018" i="10" s="1"/>
  <c r="B3022" i="10"/>
  <c r="D3021" i="10" a="1"/>
  <c r="D3021" i="10" s="1"/>
  <c r="E3021" i="10" a="1"/>
  <c r="E3021" i="10" s="1"/>
  <c r="C3021" i="10" a="1"/>
  <c r="C3021" i="10" s="1"/>
  <c r="J3021" i="10"/>
  <c r="I3020" i="10"/>
  <c r="N3020" i="10" l="1"/>
  <c r="P3019" i="10"/>
  <c r="M3019" i="10" a="1"/>
  <c r="M3019" i="10" s="1"/>
  <c r="L3019" i="10" s="1"/>
  <c r="K3019" i="10" s="1"/>
  <c r="J3022" i="10"/>
  <c r="I3021" i="10"/>
  <c r="B3023" i="10"/>
  <c r="C3022" i="10" a="1"/>
  <c r="C3022" i="10" s="1"/>
  <c r="D3022" i="10" a="1"/>
  <c r="D3022" i="10" s="1"/>
  <c r="E3022" i="10" a="1"/>
  <c r="E3022" i="10" s="1"/>
  <c r="N3021" i="10" l="1"/>
  <c r="P3020" i="10"/>
  <c r="M3020" i="10" a="1"/>
  <c r="M3020" i="10" s="1"/>
  <c r="L3020" i="10" s="1"/>
  <c r="K3020" i="10" s="1"/>
  <c r="I3022" i="10"/>
  <c r="J3023" i="10"/>
  <c r="B3024" i="10"/>
  <c r="E3023" i="10" a="1"/>
  <c r="E3023" i="10" s="1"/>
  <c r="C3023" i="10" a="1"/>
  <c r="C3023" i="10" s="1"/>
  <c r="D3023" i="10" a="1"/>
  <c r="D3023" i="10" s="1"/>
  <c r="N3022" i="10" l="1"/>
  <c r="P3021" i="10"/>
  <c r="M3021" i="10" a="1"/>
  <c r="M3021" i="10" s="1"/>
  <c r="L3021" i="10" s="1"/>
  <c r="K3021" i="10" s="1"/>
  <c r="B3025" i="10"/>
  <c r="D3024" i="10" a="1"/>
  <c r="D3024" i="10" s="1"/>
  <c r="E3024" i="10" a="1"/>
  <c r="E3024" i="10" s="1"/>
  <c r="C3024" i="10" a="1"/>
  <c r="C3024" i="10" s="1"/>
  <c r="J3024" i="10"/>
  <c r="I3023" i="10"/>
  <c r="N3023" i="10" l="1"/>
  <c r="P3022" i="10"/>
  <c r="M3022" i="10" a="1"/>
  <c r="M3022" i="10" s="1"/>
  <c r="L3022" i="10" s="1"/>
  <c r="K3022" i="10" s="1"/>
  <c r="I3024" i="10"/>
  <c r="J3025" i="10"/>
  <c r="B3026" i="10"/>
  <c r="C3025" i="10" a="1"/>
  <c r="C3025" i="10" s="1"/>
  <c r="D3025" i="10" a="1"/>
  <c r="D3025" i="10" s="1"/>
  <c r="E3025" i="10" a="1"/>
  <c r="E3025" i="10" s="1"/>
  <c r="N3024" i="10" l="1"/>
  <c r="M3023" i="10" a="1"/>
  <c r="M3023" i="10" s="1"/>
  <c r="L3023" i="10" s="1"/>
  <c r="K3023" i="10" s="1"/>
  <c r="P3023" i="10"/>
  <c r="I3025" i="10"/>
  <c r="J3026" i="10"/>
  <c r="B3027" i="10"/>
  <c r="E3026" i="10" a="1"/>
  <c r="E3026" i="10" s="1"/>
  <c r="C3026" i="10" a="1"/>
  <c r="C3026" i="10" s="1"/>
  <c r="D3026" i="10" a="1"/>
  <c r="D3026" i="10" s="1"/>
  <c r="N3025" i="10" l="1"/>
  <c r="P3024" i="10"/>
  <c r="M3024" i="10" a="1"/>
  <c r="M3024" i="10" s="1"/>
  <c r="L3024" i="10" s="1"/>
  <c r="K3024" i="10" s="1"/>
  <c r="J3027" i="10"/>
  <c r="I3026" i="10"/>
  <c r="B3028" i="10"/>
  <c r="C3027" i="10" a="1"/>
  <c r="C3027" i="10" s="1"/>
  <c r="D3027" i="10" a="1"/>
  <c r="D3027" i="10" s="1"/>
  <c r="E3027" i="10" a="1"/>
  <c r="E3027" i="10" s="1"/>
  <c r="N3026" i="10" l="1"/>
  <c r="P3025" i="10"/>
  <c r="M3025" i="10" a="1"/>
  <c r="M3025" i="10" s="1"/>
  <c r="L3025" i="10" s="1"/>
  <c r="K3025" i="10" s="1"/>
  <c r="I3027" i="10"/>
  <c r="J3028" i="10"/>
  <c r="B3029" i="10"/>
  <c r="C3028" i="10" a="1"/>
  <c r="C3028" i="10" s="1"/>
  <c r="D3028" i="10" a="1"/>
  <c r="D3028" i="10" s="1"/>
  <c r="E3028" i="10" a="1"/>
  <c r="E3028" i="10" s="1"/>
  <c r="N3027" i="10" l="1"/>
  <c r="P3026" i="10"/>
  <c r="M3026" i="10" a="1"/>
  <c r="M3026" i="10" s="1"/>
  <c r="L3026" i="10" s="1"/>
  <c r="K3026" i="10" s="1"/>
  <c r="B3030" i="10"/>
  <c r="D3029" i="10" a="1"/>
  <c r="D3029" i="10" s="1"/>
  <c r="E3029" i="10" a="1"/>
  <c r="E3029" i="10" s="1"/>
  <c r="C3029" i="10" a="1"/>
  <c r="C3029" i="10" s="1"/>
  <c r="J3029" i="10"/>
  <c r="I3028" i="10"/>
  <c r="N3028" i="10" l="1"/>
  <c r="P3027" i="10"/>
  <c r="M3027" i="10" a="1"/>
  <c r="M3027" i="10" s="1"/>
  <c r="L3027" i="10" s="1"/>
  <c r="K3027" i="10" s="1"/>
  <c r="J3030" i="10"/>
  <c r="I3029" i="10"/>
  <c r="B3031" i="10"/>
  <c r="C3030" i="10" a="1"/>
  <c r="C3030" i="10" s="1"/>
  <c r="D3030" i="10" a="1"/>
  <c r="D3030" i="10" s="1"/>
  <c r="E3030" i="10" a="1"/>
  <c r="E3030" i="10" s="1"/>
  <c r="P3028" i="10" l="1"/>
  <c r="M3028" i="10" a="1"/>
  <c r="M3028" i="10" s="1"/>
  <c r="L3028" i="10" s="1"/>
  <c r="K3028" i="10" s="1"/>
  <c r="N3029" i="10"/>
  <c r="I3030" i="10"/>
  <c r="J3031" i="10"/>
  <c r="B3032" i="10"/>
  <c r="E3031" i="10" a="1"/>
  <c r="E3031" i="10" s="1"/>
  <c r="C3031" i="10" a="1"/>
  <c r="C3031" i="10" s="1"/>
  <c r="D3031" i="10" a="1"/>
  <c r="D3031" i="10" s="1"/>
  <c r="P3029" i="10" l="1"/>
  <c r="M3029" i="10" a="1"/>
  <c r="M3029" i="10" s="1"/>
  <c r="L3029" i="10" s="1"/>
  <c r="K3029" i="10" s="1"/>
  <c r="N3030" i="10"/>
  <c r="J3032" i="10"/>
  <c r="I3031" i="10"/>
  <c r="B3033" i="10"/>
  <c r="D3032" i="10" a="1"/>
  <c r="D3032" i="10" s="1"/>
  <c r="E3032" i="10" a="1"/>
  <c r="E3032" i="10" s="1"/>
  <c r="C3032" i="10" a="1"/>
  <c r="C3032" i="10" s="1"/>
  <c r="P3030" i="10" l="1"/>
  <c r="M3030" i="10" a="1"/>
  <c r="M3030" i="10" s="1"/>
  <c r="L3030" i="10" s="1"/>
  <c r="K3030" i="10" s="1"/>
  <c r="N3031" i="10"/>
  <c r="I3032" i="10"/>
  <c r="J3033" i="10"/>
  <c r="B3034" i="10"/>
  <c r="C3033" i="10" a="1"/>
  <c r="C3033" i="10" s="1"/>
  <c r="D3033" i="10" a="1"/>
  <c r="D3033" i="10" s="1"/>
  <c r="E3033" i="10" a="1"/>
  <c r="E3033" i="10" s="1"/>
  <c r="M3031" i="10" l="1" a="1"/>
  <c r="M3031" i="10" s="1"/>
  <c r="L3031" i="10" s="1"/>
  <c r="K3031" i="10" s="1"/>
  <c r="P3031" i="10"/>
  <c r="N3032" i="10"/>
  <c r="I3033" i="10"/>
  <c r="J3034" i="10"/>
  <c r="B3035" i="10"/>
  <c r="E3034" i="10" a="1"/>
  <c r="E3034" i="10" s="1"/>
  <c r="C3034" i="10" a="1"/>
  <c r="C3034" i="10" s="1"/>
  <c r="D3034" i="10" a="1"/>
  <c r="D3034" i="10" s="1"/>
  <c r="P3032" i="10" l="1"/>
  <c r="M3032" i="10" a="1"/>
  <c r="M3032" i="10" s="1"/>
  <c r="L3032" i="10" s="1"/>
  <c r="K3032" i="10" s="1"/>
  <c r="N3033" i="10"/>
  <c r="J3035" i="10"/>
  <c r="I3034" i="10"/>
  <c r="B3036" i="10"/>
  <c r="C3035" i="10" a="1"/>
  <c r="C3035" i="10" s="1"/>
  <c r="D3035" i="10" a="1"/>
  <c r="D3035" i="10" s="1"/>
  <c r="E3035" i="10" a="1"/>
  <c r="E3035" i="10" s="1"/>
  <c r="P3033" i="10" l="1"/>
  <c r="M3033" i="10" a="1"/>
  <c r="M3033" i="10" s="1"/>
  <c r="L3033" i="10" s="1"/>
  <c r="K3033" i="10" s="1"/>
  <c r="N3034" i="10"/>
  <c r="I3035" i="10"/>
  <c r="J3036" i="10"/>
  <c r="B3037" i="10"/>
  <c r="C3036" i="10" a="1"/>
  <c r="C3036" i="10" s="1"/>
  <c r="D3036" i="10" a="1"/>
  <c r="D3036" i="10" s="1"/>
  <c r="E3036" i="10" a="1"/>
  <c r="E3036" i="10" s="1"/>
  <c r="N3035" i="10" l="1"/>
  <c r="P3034" i="10"/>
  <c r="M3034" i="10" a="1"/>
  <c r="M3034" i="10" s="1"/>
  <c r="L3034" i="10" s="1"/>
  <c r="K3034" i="10" s="1"/>
  <c r="J3037" i="10"/>
  <c r="I3036" i="10"/>
  <c r="B3038" i="10"/>
  <c r="D3037" i="10" a="1"/>
  <c r="D3037" i="10" s="1"/>
  <c r="E3037" i="10" a="1"/>
  <c r="E3037" i="10" s="1"/>
  <c r="C3037" i="10" a="1"/>
  <c r="C3037" i="10" s="1"/>
  <c r="N3036" i="10" l="1"/>
  <c r="P3035" i="10"/>
  <c r="M3035" i="10" a="1"/>
  <c r="M3035" i="10" s="1"/>
  <c r="L3035" i="10" s="1"/>
  <c r="K3035" i="10" s="1"/>
  <c r="B3039" i="10"/>
  <c r="C3038" i="10" a="1"/>
  <c r="C3038" i="10" s="1"/>
  <c r="D3038" i="10" a="1"/>
  <c r="D3038" i="10" s="1"/>
  <c r="E3038" i="10" a="1"/>
  <c r="E3038" i="10" s="1"/>
  <c r="J3038" i="10"/>
  <c r="I3037" i="10"/>
  <c r="N3037" i="10" l="1"/>
  <c r="P3036" i="10"/>
  <c r="M3036" i="10" a="1"/>
  <c r="M3036" i="10" s="1"/>
  <c r="L3036" i="10" s="1"/>
  <c r="K3036" i="10" s="1"/>
  <c r="I3038" i="10"/>
  <c r="J3039" i="10"/>
  <c r="B3040" i="10"/>
  <c r="E3039" i="10" a="1"/>
  <c r="E3039" i="10" s="1"/>
  <c r="C3039" i="10" a="1"/>
  <c r="C3039" i="10" s="1"/>
  <c r="D3039" i="10" a="1"/>
  <c r="D3039" i="10" s="1"/>
  <c r="N3038" i="10" l="1"/>
  <c r="P3037" i="10"/>
  <c r="M3037" i="10" a="1"/>
  <c r="M3037" i="10" s="1"/>
  <c r="L3037" i="10" s="1"/>
  <c r="K3037" i="10" s="1"/>
  <c r="J3040" i="10"/>
  <c r="I3039" i="10"/>
  <c r="B3041" i="10"/>
  <c r="D3040" i="10" a="1"/>
  <c r="D3040" i="10" s="1"/>
  <c r="E3040" i="10" a="1"/>
  <c r="E3040" i="10" s="1"/>
  <c r="C3040" i="10" a="1"/>
  <c r="C3040" i="10" s="1"/>
  <c r="N3039" i="10" l="1"/>
  <c r="P3038" i="10"/>
  <c r="M3038" i="10" a="1"/>
  <c r="M3038" i="10" s="1"/>
  <c r="L3038" i="10" s="1"/>
  <c r="K3038" i="10" s="1"/>
  <c r="I3040" i="10"/>
  <c r="J3041" i="10"/>
  <c r="B3042" i="10"/>
  <c r="C3041" i="10" a="1"/>
  <c r="C3041" i="10" s="1"/>
  <c r="D3041" i="10" a="1"/>
  <c r="D3041" i="10" s="1"/>
  <c r="E3041" i="10" a="1"/>
  <c r="E3041" i="10" s="1"/>
  <c r="N3040" i="10" l="1"/>
  <c r="P3039" i="10"/>
  <c r="M3039" i="10" a="1"/>
  <c r="M3039" i="10" s="1"/>
  <c r="L3039" i="10" s="1"/>
  <c r="K3039" i="10" s="1"/>
  <c r="I3041" i="10"/>
  <c r="J3042" i="10"/>
  <c r="B3043" i="10"/>
  <c r="E3042" i="10" a="1"/>
  <c r="E3042" i="10" s="1"/>
  <c r="C3042" i="10" a="1"/>
  <c r="C3042" i="10" s="1"/>
  <c r="D3042" i="10" a="1"/>
  <c r="D3042" i="10" s="1"/>
  <c r="N3041" i="10" l="1"/>
  <c r="P3040" i="10"/>
  <c r="M3040" i="10" a="1"/>
  <c r="M3040" i="10" s="1"/>
  <c r="L3040" i="10" s="1"/>
  <c r="K3040" i="10" s="1"/>
  <c r="J3043" i="10"/>
  <c r="I3042" i="10"/>
  <c r="B3044" i="10"/>
  <c r="C3043" i="10" a="1"/>
  <c r="C3043" i="10" s="1"/>
  <c r="D3043" i="10" a="1"/>
  <c r="D3043" i="10" s="1"/>
  <c r="E3043" i="10" a="1"/>
  <c r="E3043" i="10" s="1"/>
  <c r="N3042" i="10" l="1"/>
  <c r="P3041" i="10"/>
  <c r="M3041" i="10" a="1"/>
  <c r="M3041" i="10" s="1"/>
  <c r="L3041" i="10" s="1"/>
  <c r="K3041" i="10" s="1"/>
  <c r="I3043" i="10"/>
  <c r="J3044" i="10"/>
  <c r="B3045" i="10"/>
  <c r="C3044" i="10" a="1"/>
  <c r="C3044" i="10" s="1"/>
  <c r="D3044" i="10" a="1"/>
  <c r="D3044" i="10" s="1"/>
  <c r="E3044" i="10" a="1"/>
  <c r="E3044" i="10" s="1"/>
  <c r="N3043" i="10" l="1"/>
  <c r="P3042" i="10"/>
  <c r="M3042" i="10" a="1"/>
  <c r="M3042" i="10" s="1"/>
  <c r="L3042" i="10" s="1"/>
  <c r="K3042" i="10" s="1"/>
  <c r="J3045" i="10"/>
  <c r="I3044" i="10"/>
  <c r="B3046" i="10"/>
  <c r="D3045" i="10" a="1"/>
  <c r="D3045" i="10" s="1"/>
  <c r="E3045" i="10" a="1"/>
  <c r="E3045" i="10" s="1"/>
  <c r="C3045" i="10" a="1"/>
  <c r="C3045" i="10" s="1"/>
  <c r="N3044" i="10" l="1"/>
  <c r="P3043" i="10"/>
  <c r="M3043" i="10" a="1"/>
  <c r="M3043" i="10" s="1"/>
  <c r="L3043" i="10" s="1"/>
  <c r="K3043" i="10" s="1"/>
  <c r="J3046" i="10"/>
  <c r="I3045" i="10"/>
  <c r="B3047" i="10"/>
  <c r="C3046" i="10" a="1"/>
  <c r="C3046" i="10" s="1"/>
  <c r="D3046" i="10" a="1"/>
  <c r="D3046" i="10" s="1"/>
  <c r="E3046" i="10" a="1"/>
  <c r="E3046" i="10" s="1"/>
  <c r="P3044" i="10" l="1"/>
  <c r="M3044" i="10" a="1"/>
  <c r="M3044" i="10" s="1"/>
  <c r="L3044" i="10" s="1"/>
  <c r="K3044" i="10" s="1"/>
  <c r="N3045" i="10"/>
  <c r="I3046" i="10"/>
  <c r="J3047" i="10"/>
  <c r="B3048" i="10"/>
  <c r="E3047" i="10" a="1"/>
  <c r="E3047" i="10" s="1"/>
  <c r="C3047" i="10" a="1"/>
  <c r="C3047" i="10" s="1"/>
  <c r="D3047" i="10" a="1"/>
  <c r="D3047" i="10" s="1"/>
  <c r="N3046" i="10" l="1"/>
  <c r="P3045" i="10"/>
  <c r="M3045" i="10" a="1"/>
  <c r="M3045" i="10" s="1"/>
  <c r="L3045" i="10" s="1"/>
  <c r="K3045" i="10" s="1"/>
  <c r="J3048" i="10"/>
  <c r="I3047" i="10"/>
  <c r="B3049" i="10"/>
  <c r="D3048" i="10" a="1"/>
  <c r="D3048" i="10" s="1"/>
  <c r="E3048" i="10" a="1"/>
  <c r="E3048" i="10" s="1"/>
  <c r="C3048" i="10" a="1"/>
  <c r="C3048" i="10" s="1"/>
  <c r="N3047" i="10" l="1"/>
  <c r="P3046" i="10"/>
  <c r="M3046" i="10" a="1"/>
  <c r="M3046" i="10" s="1"/>
  <c r="L3046" i="10" s="1"/>
  <c r="K3046" i="10" s="1"/>
  <c r="I3048" i="10"/>
  <c r="J3049" i="10"/>
  <c r="B3050" i="10"/>
  <c r="C3049" i="10" a="1"/>
  <c r="C3049" i="10" s="1"/>
  <c r="D3049" i="10" a="1"/>
  <c r="D3049" i="10" s="1"/>
  <c r="E3049" i="10" a="1"/>
  <c r="E3049" i="10" s="1"/>
  <c r="N3048" i="10" l="1"/>
  <c r="P3047" i="10"/>
  <c r="M3047" i="10" a="1"/>
  <c r="M3047" i="10" s="1"/>
  <c r="L3047" i="10" s="1"/>
  <c r="K3047" i="10" s="1"/>
  <c r="I3049" i="10"/>
  <c r="J3050" i="10"/>
  <c r="B3051" i="10"/>
  <c r="E3050" i="10" a="1"/>
  <c r="E3050" i="10" s="1"/>
  <c r="C3050" i="10" a="1"/>
  <c r="C3050" i="10" s="1"/>
  <c r="D3050" i="10" a="1"/>
  <c r="D3050" i="10" s="1"/>
  <c r="N3049" i="10" l="1"/>
  <c r="P3048" i="10"/>
  <c r="M3048" i="10" a="1"/>
  <c r="M3048" i="10" s="1"/>
  <c r="L3048" i="10" s="1"/>
  <c r="K3048" i="10" s="1"/>
  <c r="J3051" i="10"/>
  <c r="I3050" i="10"/>
  <c r="B3052" i="10"/>
  <c r="C3051" i="10" a="1"/>
  <c r="C3051" i="10" s="1"/>
  <c r="D3051" i="10" a="1"/>
  <c r="D3051" i="10" s="1"/>
  <c r="E3051" i="10" a="1"/>
  <c r="E3051" i="10" s="1"/>
  <c r="N3050" i="10" l="1"/>
  <c r="P3049" i="10"/>
  <c r="M3049" i="10" a="1"/>
  <c r="M3049" i="10" s="1"/>
  <c r="L3049" i="10" s="1"/>
  <c r="K3049" i="10" s="1"/>
  <c r="I3051" i="10"/>
  <c r="J3052" i="10"/>
  <c r="B3053" i="10"/>
  <c r="C3052" i="10" a="1"/>
  <c r="C3052" i="10" s="1"/>
  <c r="D3052" i="10" a="1"/>
  <c r="D3052" i="10" s="1"/>
  <c r="E3052" i="10" a="1"/>
  <c r="E3052" i="10" s="1"/>
  <c r="N3051" i="10" l="1"/>
  <c r="P3050" i="10"/>
  <c r="M3050" i="10" a="1"/>
  <c r="M3050" i="10" s="1"/>
  <c r="L3050" i="10" s="1"/>
  <c r="K3050" i="10" s="1"/>
  <c r="J3053" i="10"/>
  <c r="I3052" i="10"/>
  <c r="B3054" i="10"/>
  <c r="D3053" i="10" a="1"/>
  <c r="D3053" i="10" s="1"/>
  <c r="E3053" i="10" a="1"/>
  <c r="E3053" i="10" s="1"/>
  <c r="C3053" i="10" a="1"/>
  <c r="C3053" i="10" s="1"/>
  <c r="N3052" i="10" l="1"/>
  <c r="M3051" i="10" a="1"/>
  <c r="M3051" i="10" s="1"/>
  <c r="L3051" i="10" s="1"/>
  <c r="K3051" i="10" s="1"/>
  <c r="P3051" i="10"/>
  <c r="J3054" i="10"/>
  <c r="I3053" i="10"/>
  <c r="B3055" i="10"/>
  <c r="C3054" i="10" a="1"/>
  <c r="C3054" i="10" s="1"/>
  <c r="D3054" i="10" a="1"/>
  <c r="D3054" i="10" s="1"/>
  <c r="E3054" i="10" a="1"/>
  <c r="E3054" i="10" s="1"/>
  <c r="N3053" i="10" l="1"/>
  <c r="P3052" i="10"/>
  <c r="M3052" i="10" a="1"/>
  <c r="M3052" i="10" s="1"/>
  <c r="L3052" i="10" s="1"/>
  <c r="K3052" i="10" s="1"/>
  <c r="I3054" i="10"/>
  <c r="J3055" i="10"/>
  <c r="B3056" i="10"/>
  <c r="E3055" i="10" a="1"/>
  <c r="E3055" i="10" s="1"/>
  <c r="C3055" i="10" a="1"/>
  <c r="C3055" i="10" s="1"/>
  <c r="D3055" i="10" a="1"/>
  <c r="D3055" i="10" s="1"/>
  <c r="N3054" i="10" l="1"/>
  <c r="P3053" i="10"/>
  <c r="M3053" i="10" a="1"/>
  <c r="M3053" i="10" s="1"/>
  <c r="L3053" i="10" s="1"/>
  <c r="K3053" i="10" s="1"/>
  <c r="J3056" i="10"/>
  <c r="I3055" i="10"/>
  <c r="B3057" i="10"/>
  <c r="D3056" i="10" a="1"/>
  <c r="D3056" i="10" s="1"/>
  <c r="E3056" i="10" a="1"/>
  <c r="E3056" i="10" s="1"/>
  <c r="C3056" i="10" a="1"/>
  <c r="C3056" i="10" s="1"/>
  <c r="N3055" i="10" l="1"/>
  <c r="P3054" i="10"/>
  <c r="M3054" i="10" a="1"/>
  <c r="M3054" i="10" s="1"/>
  <c r="L3054" i="10" s="1"/>
  <c r="K3054" i="10" s="1"/>
  <c r="I3056" i="10"/>
  <c r="J3057" i="10"/>
  <c r="B3058" i="10"/>
  <c r="C3057" i="10" a="1"/>
  <c r="C3057" i="10" s="1"/>
  <c r="D3057" i="10" a="1"/>
  <c r="D3057" i="10" s="1"/>
  <c r="E3057" i="10" a="1"/>
  <c r="E3057" i="10" s="1"/>
  <c r="N3056" i="10" l="1"/>
  <c r="P3055" i="10"/>
  <c r="M3055" i="10" a="1"/>
  <c r="M3055" i="10" s="1"/>
  <c r="L3055" i="10" s="1"/>
  <c r="K3055" i="10" s="1"/>
  <c r="B3059" i="10"/>
  <c r="E3058" i="10" a="1"/>
  <c r="E3058" i="10" s="1"/>
  <c r="C3058" i="10" a="1"/>
  <c r="C3058" i="10" s="1"/>
  <c r="D3058" i="10" a="1"/>
  <c r="D3058" i="10" s="1"/>
  <c r="I3057" i="10"/>
  <c r="J3058" i="10"/>
  <c r="N3057" i="10" l="1"/>
  <c r="P3056" i="10"/>
  <c r="M3056" i="10" a="1"/>
  <c r="M3056" i="10" s="1"/>
  <c r="L3056" i="10" s="1"/>
  <c r="K3056" i="10" s="1"/>
  <c r="J3059" i="10"/>
  <c r="I3058" i="10"/>
  <c r="B3060" i="10"/>
  <c r="C3059" i="10" a="1"/>
  <c r="C3059" i="10" s="1"/>
  <c r="D3059" i="10" a="1"/>
  <c r="D3059" i="10" s="1"/>
  <c r="E3059" i="10" a="1"/>
  <c r="E3059" i="10" s="1"/>
  <c r="N3058" i="10" l="1"/>
  <c r="P3057" i="10"/>
  <c r="M3057" i="10" a="1"/>
  <c r="M3057" i="10" s="1"/>
  <c r="L3057" i="10" s="1"/>
  <c r="K3057" i="10" s="1"/>
  <c r="I3059" i="10"/>
  <c r="J3060" i="10"/>
  <c r="B3061" i="10"/>
  <c r="C3060" i="10" a="1"/>
  <c r="C3060" i="10" s="1"/>
  <c r="D3060" i="10" a="1"/>
  <c r="D3060" i="10" s="1"/>
  <c r="E3060" i="10" a="1"/>
  <c r="E3060" i="10" s="1"/>
  <c r="N3059" i="10" l="1"/>
  <c r="M3058" i="10" a="1"/>
  <c r="M3058" i="10" s="1"/>
  <c r="L3058" i="10" s="1"/>
  <c r="K3058" i="10" s="1"/>
  <c r="P3058" i="10"/>
  <c r="J3061" i="10"/>
  <c r="I3060" i="10"/>
  <c r="B3062" i="10"/>
  <c r="D3061" i="10" a="1"/>
  <c r="D3061" i="10" s="1"/>
  <c r="E3061" i="10" a="1"/>
  <c r="E3061" i="10" s="1"/>
  <c r="C3061" i="10" a="1"/>
  <c r="C3061" i="10" s="1"/>
  <c r="N3060" i="10" l="1"/>
  <c r="M3059" i="10" a="1"/>
  <c r="M3059" i="10" s="1"/>
  <c r="L3059" i="10" s="1"/>
  <c r="K3059" i="10" s="1"/>
  <c r="P3059" i="10"/>
  <c r="J3062" i="10"/>
  <c r="I3061" i="10"/>
  <c r="B3063" i="10"/>
  <c r="C3062" i="10" a="1"/>
  <c r="C3062" i="10" s="1"/>
  <c r="D3062" i="10" a="1"/>
  <c r="D3062" i="10" s="1"/>
  <c r="E3062" i="10" a="1"/>
  <c r="E3062" i="10" s="1"/>
  <c r="N3061" i="10" l="1"/>
  <c r="P3060" i="10"/>
  <c r="M3060" i="10" a="1"/>
  <c r="M3060" i="10" s="1"/>
  <c r="L3060" i="10" s="1"/>
  <c r="K3060" i="10" s="1"/>
  <c r="I3062" i="10"/>
  <c r="J3063" i="10"/>
  <c r="B3064" i="10"/>
  <c r="E3063" i="10" a="1"/>
  <c r="E3063" i="10" s="1"/>
  <c r="C3063" i="10" a="1"/>
  <c r="C3063" i="10" s="1"/>
  <c r="D3063" i="10" a="1"/>
  <c r="D3063" i="10" s="1"/>
  <c r="N3062" i="10" l="1"/>
  <c r="P3061" i="10"/>
  <c r="M3061" i="10" a="1"/>
  <c r="M3061" i="10" s="1"/>
  <c r="L3061" i="10" s="1"/>
  <c r="K3061" i="10" s="1"/>
  <c r="J3064" i="10"/>
  <c r="I3063" i="10"/>
  <c r="B3065" i="10"/>
  <c r="D3064" i="10" a="1"/>
  <c r="D3064" i="10" s="1"/>
  <c r="E3064" i="10" a="1"/>
  <c r="E3064" i="10" s="1"/>
  <c r="C3064" i="10" a="1"/>
  <c r="C3064" i="10" s="1"/>
  <c r="P3062" i="10" l="1"/>
  <c r="M3062" i="10" a="1"/>
  <c r="M3062" i="10" s="1"/>
  <c r="L3062" i="10" s="1"/>
  <c r="K3062" i="10" s="1"/>
  <c r="N3063" i="10"/>
  <c r="I3064" i="10"/>
  <c r="J3065" i="10"/>
  <c r="B3066" i="10"/>
  <c r="C3065" i="10" a="1"/>
  <c r="C3065" i="10" s="1"/>
  <c r="D3065" i="10" a="1"/>
  <c r="D3065" i="10" s="1"/>
  <c r="E3065" i="10" a="1"/>
  <c r="E3065" i="10" s="1"/>
  <c r="N3064" i="10" l="1"/>
  <c r="P3063" i="10"/>
  <c r="M3063" i="10" a="1"/>
  <c r="M3063" i="10" s="1"/>
  <c r="L3063" i="10" s="1"/>
  <c r="K3063" i="10" s="1"/>
  <c r="I3065" i="10"/>
  <c r="J3066" i="10"/>
  <c r="B3067" i="10"/>
  <c r="E3066" i="10" a="1"/>
  <c r="E3066" i="10" s="1"/>
  <c r="C3066" i="10" a="1"/>
  <c r="C3066" i="10" s="1"/>
  <c r="D3066" i="10" a="1"/>
  <c r="D3066" i="10" s="1"/>
  <c r="N3065" i="10" l="1"/>
  <c r="P3064" i="10"/>
  <c r="M3064" i="10" a="1"/>
  <c r="M3064" i="10" s="1"/>
  <c r="L3064" i="10" s="1"/>
  <c r="K3064" i="10" s="1"/>
  <c r="J3067" i="10"/>
  <c r="I3066" i="10"/>
  <c r="B3068" i="10"/>
  <c r="C3067" i="10" a="1"/>
  <c r="C3067" i="10" s="1"/>
  <c r="D3067" i="10" a="1"/>
  <c r="D3067" i="10" s="1"/>
  <c r="E3067" i="10" a="1"/>
  <c r="E3067" i="10" s="1"/>
  <c r="N3066" i="10" l="1"/>
  <c r="P3065" i="10"/>
  <c r="M3065" i="10" a="1"/>
  <c r="M3065" i="10" s="1"/>
  <c r="L3065" i="10" s="1"/>
  <c r="K3065" i="10" s="1"/>
  <c r="I3067" i="10"/>
  <c r="J3068" i="10"/>
  <c r="B3069" i="10"/>
  <c r="C3068" i="10" a="1"/>
  <c r="C3068" i="10" s="1"/>
  <c r="D3068" i="10" a="1"/>
  <c r="D3068" i="10" s="1"/>
  <c r="E3068" i="10" a="1"/>
  <c r="E3068" i="10" s="1"/>
  <c r="N3067" i="10" l="1"/>
  <c r="M3066" i="10" a="1"/>
  <c r="M3066" i="10" s="1"/>
  <c r="L3066" i="10" s="1"/>
  <c r="K3066" i="10" s="1"/>
  <c r="P3066" i="10"/>
  <c r="J3069" i="10"/>
  <c r="I3068" i="10"/>
  <c r="B3070" i="10"/>
  <c r="D3069" i="10" a="1"/>
  <c r="D3069" i="10" s="1"/>
  <c r="E3069" i="10" a="1"/>
  <c r="E3069" i="10" s="1"/>
  <c r="C3069" i="10" a="1"/>
  <c r="C3069" i="10" s="1"/>
  <c r="N3068" i="10" l="1"/>
  <c r="M3067" i="10" a="1"/>
  <c r="M3067" i="10" s="1"/>
  <c r="L3067" i="10" s="1"/>
  <c r="K3067" i="10" s="1"/>
  <c r="P3067" i="10"/>
  <c r="J3070" i="10"/>
  <c r="I3069" i="10"/>
  <c r="B3071" i="10"/>
  <c r="D3070" i="10" a="1"/>
  <c r="D3070" i="10" s="1"/>
  <c r="E3070" i="10" a="1"/>
  <c r="E3070" i="10" s="1"/>
  <c r="C3070" i="10" a="1"/>
  <c r="C3070" i="10" s="1"/>
  <c r="N3069" i="10" l="1"/>
  <c r="P3068" i="10"/>
  <c r="M3068" i="10" a="1"/>
  <c r="M3068" i="10" s="1"/>
  <c r="L3068" i="10" s="1"/>
  <c r="K3068" i="10" s="1"/>
  <c r="I3070" i="10"/>
  <c r="J3071" i="10"/>
  <c r="B3072" i="10"/>
  <c r="E3071" i="10" a="1"/>
  <c r="E3071" i="10" s="1"/>
  <c r="C3071" i="10" a="1"/>
  <c r="C3071" i="10" s="1"/>
  <c r="D3071" i="10" a="1"/>
  <c r="D3071" i="10" s="1"/>
  <c r="N3070" i="10" l="1"/>
  <c r="P3069" i="10"/>
  <c r="M3069" i="10" a="1"/>
  <c r="M3069" i="10" s="1"/>
  <c r="L3069" i="10" s="1"/>
  <c r="K3069" i="10" s="1"/>
  <c r="I3071" i="10"/>
  <c r="J3072" i="10"/>
  <c r="B3073" i="10"/>
  <c r="C3072" i="10" a="1"/>
  <c r="C3072" i="10" s="1"/>
  <c r="D3072" i="10" a="1"/>
  <c r="D3072" i="10" s="1"/>
  <c r="E3072" i="10" a="1"/>
  <c r="E3072" i="10" s="1"/>
  <c r="N3071" i="10" l="1"/>
  <c r="P3070" i="10"/>
  <c r="M3070" i="10" a="1"/>
  <c r="M3070" i="10" s="1"/>
  <c r="L3070" i="10" s="1"/>
  <c r="K3070" i="10" s="1"/>
  <c r="I3072" i="10"/>
  <c r="J3073" i="10"/>
  <c r="B3074" i="10"/>
  <c r="C3073" i="10" a="1"/>
  <c r="C3073" i="10" s="1"/>
  <c r="D3073" i="10" a="1"/>
  <c r="D3073" i="10" s="1"/>
  <c r="E3073" i="10" a="1"/>
  <c r="E3073" i="10" s="1"/>
  <c r="P3071" i="10" l="1"/>
  <c r="M3071" i="10" a="1"/>
  <c r="M3071" i="10" s="1"/>
  <c r="L3071" i="10" s="1"/>
  <c r="K3071" i="10" s="1"/>
  <c r="N3072" i="10"/>
  <c r="B3075" i="10"/>
  <c r="C3074" i="10" a="1"/>
  <c r="C3074" i="10" s="1"/>
  <c r="D3074" i="10" a="1"/>
  <c r="D3074" i="10" s="1"/>
  <c r="E3074" i="10" a="1"/>
  <c r="E3074" i="10" s="1"/>
  <c r="J3074" i="10"/>
  <c r="I3073" i="10"/>
  <c r="N3073" i="10" l="1"/>
  <c r="P3072" i="10"/>
  <c r="M3072" i="10" a="1"/>
  <c r="M3072" i="10" s="1"/>
  <c r="L3072" i="10" s="1"/>
  <c r="K3072" i="10" s="1"/>
  <c r="J3075" i="10"/>
  <c r="I3074" i="10"/>
  <c r="B3076" i="10"/>
  <c r="C3075" i="10" a="1"/>
  <c r="C3075" i="10" s="1"/>
  <c r="D3075" i="10" a="1"/>
  <c r="D3075" i="10" s="1"/>
  <c r="E3075" i="10" a="1"/>
  <c r="E3075" i="10" s="1"/>
  <c r="N3074" i="10" l="1"/>
  <c r="M3073" i="10" a="1"/>
  <c r="M3073" i="10" s="1"/>
  <c r="L3073" i="10" s="1"/>
  <c r="K3073" i="10" s="1"/>
  <c r="P3073" i="10"/>
  <c r="J3076" i="10"/>
  <c r="I3075" i="10"/>
  <c r="B3077" i="10"/>
  <c r="D3076" i="10" a="1"/>
  <c r="D3076" i="10" s="1"/>
  <c r="E3076" i="10" a="1"/>
  <c r="E3076" i="10" s="1"/>
  <c r="C3076" i="10" a="1"/>
  <c r="C3076" i="10" s="1"/>
  <c r="N3075" i="10" l="1"/>
  <c r="M3074" i="10" a="1"/>
  <c r="M3074" i="10" s="1"/>
  <c r="L3074" i="10" s="1"/>
  <c r="K3074" i="10" s="1"/>
  <c r="P3074" i="10"/>
  <c r="J3077" i="10"/>
  <c r="I3076" i="10"/>
  <c r="B3078" i="10"/>
  <c r="D3077" i="10" a="1"/>
  <c r="D3077" i="10" s="1"/>
  <c r="E3077" i="10" a="1"/>
  <c r="E3077" i="10" s="1"/>
  <c r="C3077" i="10" a="1"/>
  <c r="C3077" i="10" s="1"/>
  <c r="N3076" i="10" l="1"/>
  <c r="P3075" i="10"/>
  <c r="M3075" i="10" a="1"/>
  <c r="M3075" i="10" s="1"/>
  <c r="L3075" i="10" s="1"/>
  <c r="K3075" i="10" s="1"/>
  <c r="I3077" i="10"/>
  <c r="J3078" i="10"/>
  <c r="B3079" i="10"/>
  <c r="E3078" i="10" a="1"/>
  <c r="E3078" i="10" s="1"/>
  <c r="C3078" i="10" a="1"/>
  <c r="C3078" i="10" s="1"/>
  <c r="D3078" i="10" a="1"/>
  <c r="D3078" i="10" s="1"/>
  <c r="N3077" i="10" l="1"/>
  <c r="P3076" i="10"/>
  <c r="M3076" i="10" a="1"/>
  <c r="M3076" i="10" s="1"/>
  <c r="L3076" i="10" s="1"/>
  <c r="K3076" i="10" s="1"/>
  <c r="I3078" i="10"/>
  <c r="J3079" i="10"/>
  <c r="B3080" i="10"/>
  <c r="E3079" i="10" a="1"/>
  <c r="E3079" i="10" s="1"/>
  <c r="C3079" i="10" a="1"/>
  <c r="C3079" i="10" s="1"/>
  <c r="D3079" i="10" a="1"/>
  <c r="D3079" i="10" s="1"/>
  <c r="N3078" i="10" l="1"/>
  <c r="P3077" i="10"/>
  <c r="M3077" i="10" a="1"/>
  <c r="M3077" i="10" s="1"/>
  <c r="L3077" i="10" s="1"/>
  <c r="K3077" i="10" s="1"/>
  <c r="I3079" i="10"/>
  <c r="J3080" i="10"/>
  <c r="B3081" i="10"/>
  <c r="C3080" i="10" a="1"/>
  <c r="C3080" i="10" s="1"/>
  <c r="D3080" i="10" a="1"/>
  <c r="D3080" i="10" s="1"/>
  <c r="E3080" i="10" a="1"/>
  <c r="E3080" i="10" s="1"/>
  <c r="N3079" i="10" l="1"/>
  <c r="P3078" i="10"/>
  <c r="M3078" i="10" a="1"/>
  <c r="M3078" i="10" s="1"/>
  <c r="L3078" i="10" s="1"/>
  <c r="K3078" i="10" s="1"/>
  <c r="J3081" i="10"/>
  <c r="I3080" i="10"/>
  <c r="B3082" i="10"/>
  <c r="C3081" i="10" a="1"/>
  <c r="C3081" i="10" s="1"/>
  <c r="D3081" i="10" a="1"/>
  <c r="D3081" i="10" s="1"/>
  <c r="E3081" i="10" a="1"/>
  <c r="E3081" i="10" s="1"/>
  <c r="N3080" i="10" l="1"/>
  <c r="M3079" i="10" a="1"/>
  <c r="M3079" i="10" s="1"/>
  <c r="L3079" i="10" s="1"/>
  <c r="K3079" i="10" s="1"/>
  <c r="P3079" i="10"/>
  <c r="J3082" i="10"/>
  <c r="I3081" i="10"/>
  <c r="B3083" i="10"/>
  <c r="D3082" i="10" a="1"/>
  <c r="D3082" i="10" s="1"/>
  <c r="C3082" i="10" a="1"/>
  <c r="C3082" i="10" s="1"/>
  <c r="E3082" i="10" a="1"/>
  <c r="E3082" i="10" s="1"/>
  <c r="N3081" i="10" l="1"/>
  <c r="P3080" i="10"/>
  <c r="M3080" i="10" a="1"/>
  <c r="M3080" i="10" s="1"/>
  <c r="L3080" i="10" s="1"/>
  <c r="K3080" i="10" s="1"/>
  <c r="B3084" i="10"/>
  <c r="D3083" i="10" a="1"/>
  <c r="D3083" i="10" s="1"/>
  <c r="E3083" i="10" a="1"/>
  <c r="E3083" i="10" s="1"/>
  <c r="C3083" i="10" a="1"/>
  <c r="C3083" i="10" s="1"/>
  <c r="J3083" i="10"/>
  <c r="I3082" i="10"/>
  <c r="N3082" i="10" l="1"/>
  <c r="P3081" i="10"/>
  <c r="M3081" i="10" a="1"/>
  <c r="M3081" i="10" s="1"/>
  <c r="L3081" i="10" s="1"/>
  <c r="K3081" i="10" s="1"/>
  <c r="J3084" i="10"/>
  <c r="I3083" i="10"/>
  <c r="B3085" i="10"/>
  <c r="E3084" i="10" a="1"/>
  <c r="E3084" i="10" s="1"/>
  <c r="C3084" i="10" a="1"/>
  <c r="C3084" i="10" s="1"/>
  <c r="D3084" i="10" a="1"/>
  <c r="D3084" i="10" s="1"/>
  <c r="N3083" i="10" l="1"/>
  <c r="P3082" i="10"/>
  <c r="M3082" i="10" a="1"/>
  <c r="M3082" i="10" s="1"/>
  <c r="L3082" i="10" s="1"/>
  <c r="K3082" i="10" s="1"/>
  <c r="B3086" i="10"/>
  <c r="E3085" i="10" a="1"/>
  <c r="E3085" i="10" s="1"/>
  <c r="C3085" i="10" a="1"/>
  <c r="C3085" i="10" s="1"/>
  <c r="D3085" i="10" a="1"/>
  <c r="D3085" i="10" s="1"/>
  <c r="I3084" i="10"/>
  <c r="J3085" i="10"/>
  <c r="P3083" i="10" l="1"/>
  <c r="M3083" i="10" a="1"/>
  <c r="M3083" i="10" s="1"/>
  <c r="L3083" i="10" s="1"/>
  <c r="K3083" i="10" s="1"/>
  <c r="N3084" i="10"/>
  <c r="I3085" i="10"/>
  <c r="J3086" i="10"/>
  <c r="B3087" i="10"/>
  <c r="E3086" i="10" a="1"/>
  <c r="E3086" i="10" s="1"/>
  <c r="C3086" i="10" a="1"/>
  <c r="C3086" i="10" s="1"/>
  <c r="D3086" i="10" a="1"/>
  <c r="D3086" i="10" s="1"/>
  <c r="N3085" i="10" l="1"/>
  <c r="P3084" i="10"/>
  <c r="M3084" i="10" a="1"/>
  <c r="M3084" i="10" s="1"/>
  <c r="L3084" i="10" s="1"/>
  <c r="K3084" i="10" s="1"/>
  <c r="I3086" i="10"/>
  <c r="J3087" i="10"/>
  <c r="B3088" i="10"/>
  <c r="C3087" i="10" a="1"/>
  <c r="C3087" i="10" s="1"/>
  <c r="D3087" i="10" a="1"/>
  <c r="D3087" i="10" s="1"/>
  <c r="E3087" i="10" a="1"/>
  <c r="E3087" i="10" s="1"/>
  <c r="N3086" i="10" l="1"/>
  <c r="P3085" i="10"/>
  <c r="M3085" i="10" a="1"/>
  <c r="M3085" i="10" s="1"/>
  <c r="L3085" i="10" s="1"/>
  <c r="K3085" i="10" s="1"/>
  <c r="I3087" i="10"/>
  <c r="J3088" i="10"/>
  <c r="B3089" i="10"/>
  <c r="C3088" i="10" a="1"/>
  <c r="C3088" i="10" s="1"/>
  <c r="D3088" i="10" a="1"/>
  <c r="D3088" i="10" s="1"/>
  <c r="E3088" i="10" a="1"/>
  <c r="E3088" i="10" s="1"/>
  <c r="N3087" i="10" l="1"/>
  <c r="P3086" i="10"/>
  <c r="M3086" i="10" a="1"/>
  <c r="M3086" i="10" s="1"/>
  <c r="L3086" i="10" s="1"/>
  <c r="K3086" i="10" s="1"/>
  <c r="J3089" i="10"/>
  <c r="I3088" i="10"/>
  <c r="B3090" i="10"/>
  <c r="D3089" i="10" a="1"/>
  <c r="D3089" i="10" s="1"/>
  <c r="E3089" i="10" a="1"/>
  <c r="E3089" i="10" s="1"/>
  <c r="C3089" i="10" a="1"/>
  <c r="C3089" i="10" s="1"/>
  <c r="M3087" i="10" l="1" a="1"/>
  <c r="M3087" i="10" s="1"/>
  <c r="L3087" i="10" s="1"/>
  <c r="K3087" i="10" s="1"/>
  <c r="P3087" i="10"/>
  <c r="N3088" i="10"/>
  <c r="J3090" i="10"/>
  <c r="I3089" i="10"/>
  <c r="B3091" i="10"/>
  <c r="D3090" i="10" a="1"/>
  <c r="D3090" i="10" s="1"/>
  <c r="C3090" i="10" a="1"/>
  <c r="C3090" i="10" s="1"/>
  <c r="E3090" i="10" a="1"/>
  <c r="E3090" i="10" s="1"/>
  <c r="P3088" i="10" l="1"/>
  <c r="M3088" i="10" a="1"/>
  <c r="M3088" i="10" s="1"/>
  <c r="L3088" i="10" s="1"/>
  <c r="K3088" i="10" s="1"/>
  <c r="N3089" i="10"/>
  <c r="I3090" i="10"/>
  <c r="J3091" i="10"/>
  <c r="B3092" i="10"/>
  <c r="E3091" i="10" a="1"/>
  <c r="E3091" i="10" s="1"/>
  <c r="C3091" i="10" a="1"/>
  <c r="C3091" i="10" s="1"/>
  <c r="D3091" i="10" a="1"/>
  <c r="D3091" i="10" s="1"/>
  <c r="N3090" i="10" l="1"/>
  <c r="P3089" i="10"/>
  <c r="M3089" i="10" a="1"/>
  <c r="M3089" i="10" s="1"/>
  <c r="L3089" i="10" s="1"/>
  <c r="K3089" i="10" s="1"/>
  <c r="B3093" i="10"/>
  <c r="E3092" i="10" a="1"/>
  <c r="E3092" i="10" s="1"/>
  <c r="D3092" i="10" a="1"/>
  <c r="D3092" i="10" s="1"/>
  <c r="C3092" i="10" a="1"/>
  <c r="C3092" i="10" s="1"/>
  <c r="I3091" i="10"/>
  <c r="J3092" i="10"/>
  <c r="N3091" i="10" l="1"/>
  <c r="P3090" i="10"/>
  <c r="M3090" i="10" a="1"/>
  <c r="M3090" i="10" s="1"/>
  <c r="L3090" i="10" s="1"/>
  <c r="K3090" i="10" s="1"/>
  <c r="I3092" i="10"/>
  <c r="J3093" i="10"/>
  <c r="B3094" i="10"/>
  <c r="E3093" i="10" a="1"/>
  <c r="E3093" i="10" s="1"/>
  <c r="C3093" i="10" a="1"/>
  <c r="C3093" i="10" s="1"/>
  <c r="D3093" i="10" a="1"/>
  <c r="D3093" i="10" s="1"/>
  <c r="N3092" i="10" l="1"/>
  <c r="P3091" i="10"/>
  <c r="M3091" i="10" a="1"/>
  <c r="M3091" i="10" s="1"/>
  <c r="L3091" i="10" s="1"/>
  <c r="K3091" i="10" s="1"/>
  <c r="J3094" i="10"/>
  <c r="I3093" i="10"/>
  <c r="B3095" i="10"/>
  <c r="D3094" i="10" a="1"/>
  <c r="D3094" i="10" s="1"/>
  <c r="E3094" i="10" a="1"/>
  <c r="E3094" i="10" s="1"/>
  <c r="C3094" i="10" a="1"/>
  <c r="C3094" i="10" s="1"/>
  <c r="N3093" i="10" l="1"/>
  <c r="P3092" i="10"/>
  <c r="M3092" i="10" a="1"/>
  <c r="M3092" i="10" s="1"/>
  <c r="L3092" i="10" s="1"/>
  <c r="K3092" i="10" s="1"/>
  <c r="B3096" i="10"/>
  <c r="C3095" i="10" a="1"/>
  <c r="C3095" i="10" s="1"/>
  <c r="D3095" i="10" a="1"/>
  <c r="D3095" i="10" s="1"/>
  <c r="E3095" i="10" a="1"/>
  <c r="E3095" i="10" s="1"/>
  <c r="I3094" i="10"/>
  <c r="J3095" i="10"/>
  <c r="P3093" i="10" l="1"/>
  <c r="M3093" i="10" a="1"/>
  <c r="M3093" i="10" s="1"/>
  <c r="L3093" i="10" s="1"/>
  <c r="K3093" i="10" s="1"/>
  <c r="N3094" i="10"/>
  <c r="I3095" i="10"/>
  <c r="J3096" i="10"/>
  <c r="B3097" i="10"/>
  <c r="E3096" i="10" a="1"/>
  <c r="E3096" i="10" s="1"/>
  <c r="C3096" i="10" a="1"/>
  <c r="C3096" i="10" s="1"/>
  <c r="D3096" i="10" a="1"/>
  <c r="D3096" i="10" s="1"/>
  <c r="N3095" i="10" l="1"/>
  <c r="M3094" i="10" a="1"/>
  <c r="M3094" i="10" s="1"/>
  <c r="L3094" i="10" s="1"/>
  <c r="K3094" i="10" s="1"/>
  <c r="P3094" i="10"/>
  <c r="J3097" i="10"/>
  <c r="I3096" i="10"/>
  <c r="B3098" i="10"/>
  <c r="D3097" i="10" a="1"/>
  <c r="D3097" i="10" s="1"/>
  <c r="E3097" i="10" a="1"/>
  <c r="E3097" i="10" s="1"/>
  <c r="C3097" i="10" a="1"/>
  <c r="C3097" i="10" s="1"/>
  <c r="N3096" i="10" l="1"/>
  <c r="P3095" i="10"/>
  <c r="M3095" i="10" a="1"/>
  <c r="M3095" i="10" s="1"/>
  <c r="L3095" i="10" s="1"/>
  <c r="K3095" i="10" s="1"/>
  <c r="B3099" i="10"/>
  <c r="C3098" i="10" a="1"/>
  <c r="C3098" i="10" s="1"/>
  <c r="D3098" i="10" a="1"/>
  <c r="D3098" i="10" s="1"/>
  <c r="E3098" i="10" a="1"/>
  <c r="E3098" i="10" s="1"/>
  <c r="I3097" i="10"/>
  <c r="J3098" i="10"/>
  <c r="P3096" i="10" l="1"/>
  <c r="M3096" i="10" a="1"/>
  <c r="M3096" i="10" s="1"/>
  <c r="L3096" i="10" s="1"/>
  <c r="K3096" i="10" s="1"/>
  <c r="N3097" i="10"/>
  <c r="J3099" i="10"/>
  <c r="I3098" i="10"/>
  <c r="B3100" i="10"/>
  <c r="E3099" i="10" a="1"/>
  <c r="E3099" i="10" s="1"/>
  <c r="C3099" i="10" a="1"/>
  <c r="C3099" i="10" s="1"/>
  <c r="D3099" i="10" a="1"/>
  <c r="D3099" i="10" s="1"/>
  <c r="N3098" i="10" l="1"/>
  <c r="M3097" i="10" a="1"/>
  <c r="M3097" i="10" s="1"/>
  <c r="L3097" i="10" s="1"/>
  <c r="K3097" i="10" s="1"/>
  <c r="P3097" i="10"/>
  <c r="J3100" i="10"/>
  <c r="I3099" i="10"/>
  <c r="B3101" i="10"/>
  <c r="C3100" i="10" a="1"/>
  <c r="C3100" i="10" s="1"/>
  <c r="D3100" i="10" a="1"/>
  <c r="D3100" i="10" s="1"/>
  <c r="E3100" i="10" a="1"/>
  <c r="E3100" i="10" s="1"/>
  <c r="N3099" i="10" l="1"/>
  <c r="M3098" i="10" a="1"/>
  <c r="M3098" i="10" s="1"/>
  <c r="L3098" i="10" s="1"/>
  <c r="K3098" i="10" s="1"/>
  <c r="P3098" i="10"/>
  <c r="I3100" i="10"/>
  <c r="J3101" i="10"/>
  <c r="B3102" i="10"/>
  <c r="C3101" i="10" a="1"/>
  <c r="C3101" i="10" s="1"/>
  <c r="E3101" i="10" a="1"/>
  <c r="E3101" i="10" s="1"/>
  <c r="D3101" i="10" a="1"/>
  <c r="D3101" i="10" s="1"/>
  <c r="N3100" i="10" l="1"/>
  <c r="P3099" i="10"/>
  <c r="M3099" i="10" a="1"/>
  <c r="M3099" i="10" s="1"/>
  <c r="L3099" i="10" s="1"/>
  <c r="K3099" i="10" s="1"/>
  <c r="B3103" i="10"/>
  <c r="D3102" i="10" a="1"/>
  <c r="D3102" i="10" s="1"/>
  <c r="E3102" i="10" a="1"/>
  <c r="E3102" i="10" s="1"/>
  <c r="C3102" i="10" a="1"/>
  <c r="C3102" i="10" s="1"/>
  <c r="J3102" i="10"/>
  <c r="I3101" i="10"/>
  <c r="N3101" i="10" l="1"/>
  <c r="P3100" i="10"/>
  <c r="M3100" i="10" a="1"/>
  <c r="M3100" i="10" s="1"/>
  <c r="L3100" i="10" s="1"/>
  <c r="K3100" i="10" s="1"/>
  <c r="J3103" i="10"/>
  <c r="I3102" i="10"/>
  <c r="B3104" i="10"/>
  <c r="C3103" i="10" a="1"/>
  <c r="C3103" i="10" s="1"/>
  <c r="D3103" i="10" a="1"/>
  <c r="D3103" i="10" s="1"/>
  <c r="E3103" i="10" a="1"/>
  <c r="E3103" i="10" s="1"/>
  <c r="N3102" i="10" l="1"/>
  <c r="P3101" i="10"/>
  <c r="M3101" i="10" a="1"/>
  <c r="M3101" i="10" s="1"/>
  <c r="L3101" i="10" s="1"/>
  <c r="K3101" i="10" s="1"/>
  <c r="I3103" i="10"/>
  <c r="J3104" i="10"/>
  <c r="B3105" i="10"/>
  <c r="E3104" i="10" a="1"/>
  <c r="E3104" i="10" s="1"/>
  <c r="C3104" i="10" a="1"/>
  <c r="C3104" i="10" s="1"/>
  <c r="D3104" i="10" a="1"/>
  <c r="D3104" i="10" s="1"/>
  <c r="N3103" i="10" l="1"/>
  <c r="M3102" i="10" a="1"/>
  <c r="M3102" i="10" s="1"/>
  <c r="L3102" i="10" s="1"/>
  <c r="K3102" i="10" s="1"/>
  <c r="P3102" i="10"/>
  <c r="B3106" i="10"/>
  <c r="D3105" i="10" a="1"/>
  <c r="D3105" i="10" s="1"/>
  <c r="E3105" i="10" a="1"/>
  <c r="E3105" i="10" s="1"/>
  <c r="C3105" i="10" a="1"/>
  <c r="C3105" i="10" s="1"/>
  <c r="J3105" i="10"/>
  <c r="I3104" i="10"/>
  <c r="N3104" i="10" l="1"/>
  <c r="P3103" i="10"/>
  <c r="M3103" i="10" a="1"/>
  <c r="M3103" i="10" s="1"/>
  <c r="L3103" i="10" s="1"/>
  <c r="K3103" i="10" s="1"/>
  <c r="I3105" i="10"/>
  <c r="J3106" i="10"/>
  <c r="B3107" i="10"/>
  <c r="C3106" i="10" a="1"/>
  <c r="C3106" i="10" s="1"/>
  <c r="D3106" i="10" a="1"/>
  <c r="D3106" i="10" s="1"/>
  <c r="E3106" i="10" a="1"/>
  <c r="E3106" i="10" s="1"/>
  <c r="N3105" i="10" l="1"/>
  <c r="P3104" i="10"/>
  <c r="M3104" i="10" a="1"/>
  <c r="M3104" i="10" s="1"/>
  <c r="L3104" i="10" s="1"/>
  <c r="K3104" i="10" s="1"/>
  <c r="B3108" i="10"/>
  <c r="E3107" i="10" a="1"/>
  <c r="E3107" i="10" s="1"/>
  <c r="D3107" i="10" a="1"/>
  <c r="D3107" i="10" s="1"/>
  <c r="C3107" i="10" a="1"/>
  <c r="C3107" i="10" s="1"/>
  <c r="J3107" i="10"/>
  <c r="I3106" i="10"/>
  <c r="N3106" i="10" l="1"/>
  <c r="M3105" i="10" a="1"/>
  <c r="M3105" i="10" s="1"/>
  <c r="L3105" i="10" s="1"/>
  <c r="K3105" i="10" s="1"/>
  <c r="P3105" i="10"/>
  <c r="J3108" i="10"/>
  <c r="I3107" i="10"/>
  <c r="B3109" i="10"/>
  <c r="C3108" i="10" a="1"/>
  <c r="C3108" i="10" s="1"/>
  <c r="D3108" i="10" a="1"/>
  <c r="D3108" i="10" s="1"/>
  <c r="E3108" i="10" a="1"/>
  <c r="E3108" i="10" s="1"/>
  <c r="N3107" i="10" l="1"/>
  <c r="M3106" i="10" a="1"/>
  <c r="M3106" i="10" s="1"/>
  <c r="L3106" i="10" s="1"/>
  <c r="K3106" i="10" s="1"/>
  <c r="P3106" i="10"/>
  <c r="I3108" i="10"/>
  <c r="J3109" i="10"/>
  <c r="B3110" i="10"/>
  <c r="C3109" i="10" a="1"/>
  <c r="C3109" i="10" s="1"/>
  <c r="E3109" i="10" a="1"/>
  <c r="E3109" i="10" s="1"/>
  <c r="D3109" i="10" a="1"/>
  <c r="D3109" i="10" s="1"/>
  <c r="N3108" i="10" l="1"/>
  <c r="P3107" i="10"/>
  <c r="M3107" i="10" a="1"/>
  <c r="M3107" i="10" s="1"/>
  <c r="L3107" i="10" s="1"/>
  <c r="K3107" i="10" s="1"/>
  <c r="J3110" i="10"/>
  <c r="I3109" i="10"/>
  <c r="B3111" i="10"/>
  <c r="D3110" i="10" a="1"/>
  <c r="D3110" i="10" s="1"/>
  <c r="E3110" i="10" a="1"/>
  <c r="E3110" i="10" s="1"/>
  <c r="C3110" i="10" a="1"/>
  <c r="C3110" i="10" s="1"/>
  <c r="N3109" i="10" l="1"/>
  <c r="P3108" i="10"/>
  <c r="M3108" i="10" a="1"/>
  <c r="M3108" i="10" s="1"/>
  <c r="L3108" i="10" s="1"/>
  <c r="K3108" i="10" s="1"/>
  <c r="I3110" i="10"/>
  <c r="J3111" i="10"/>
  <c r="B3112" i="10"/>
  <c r="C3111" i="10" a="1"/>
  <c r="C3111" i="10" s="1"/>
  <c r="D3111" i="10" a="1"/>
  <c r="D3111" i="10" s="1"/>
  <c r="E3111" i="10" a="1"/>
  <c r="E3111" i="10" s="1"/>
  <c r="N3110" i="10" l="1"/>
  <c r="P3109" i="10"/>
  <c r="M3109" i="10" a="1"/>
  <c r="M3109" i="10" s="1"/>
  <c r="L3109" i="10" s="1"/>
  <c r="K3109" i="10" s="1"/>
  <c r="B3113" i="10"/>
  <c r="E3112" i="10" a="1"/>
  <c r="E3112" i="10" s="1"/>
  <c r="C3112" i="10" a="1"/>
  <c r="C3112" i="10" s="1"/>
  <c r="D3112" i="10" a="1"/>
  <c r="D3112" i="10" s="1"/>
  <c r="I3111" i="10"/>
  <c r="J3112" i="10"/>
  <c r="N3111" i="10" l="1"/>
  <c r="M3110" i="10" a="1"/>
  <c r="M3110" i="10" s="1"/>
  <c r="L3110" i="10" s="1"/>
  <c r="K3110" i="10" s="1"/>
  <c r="P3110" i="10"/>
  <c r="J3113" i="10"/>
  <c r="I3112" i="10"/>
  <c r="B3114" i="10"/>
  <c r="D3113" i="10" a="1"/>
  <c r="D3113" i="10" s="1"/>
  <c r="E3113" i="10" a="1"/>
  <c r="E3113" i="10" s="1"/>
  <c r="C3113" i="10" a="1"/>
  <c r="C3113" i="10" s="1"/>
  <c r="N3112" i="10" l="1"/>
  <c r="P3111" i="10"/>
  <c r="M3111" i="10" a="1"/>
  <c r="M3111" i="10" s="1"/>
  <c r="L3111" i="10" s="1"/>
  <c r="K3111" i="10" s="1"/>
  <c r="I3113" i="10"/>
  <c r="J3114" i="10"/>
  <c r="B3115" i="10"/>
  <c r="C3114" i="10" a="1"/>
  <c r="C3114" i="10" s="1"/>
  <c r="D3114" i="10" a="1"/>
  <c r="D3114" i="10" s="1"/>
  <c r="E3114" i="10" a="1"/>
  <c r="E3114" i="10" s="1"/>
  <c r="N3113" i="10" l="1"/>
  <c r="P3112" i="10"/>
  <c r="M3112" i="10" a="1"/>
  <c r="M3112" i="10" s="1"/>
  <c r="L3112" i="10" s="1"/>
  <c r="K3112" i="10" s="1"/>
  <c r="B3116" i="10"/>
  <c r="E3115" i="10" a="1"/>
  <c r="E3115" i="10" s="1"/>
  <c r="D3115" i="10" a="1"/>
  <c r="D3115" i="10" s="1"/>
  <c r="C3115" i="10" a="1"/>
  <c r="C3115" i="10" s="1"/>
  <c r="I3114" i="10"/>
  <c r="J3115" i="10"/>
  <c r="N3114" i="10" l="1"/>
  <c r="M3113" i="10" a="1"/>
  <c r="M3113" i="10" s="1"/>
  <c r="L3113" i="10" s="1"/>
  <c r="K3113" i="10" s="1"/>
  <c r="P3113" i="10"/>
  <c r="J3116" i="10"/>
  <c r="I3115" i="10"/>
  <c r="B3117" i="10"/>
  <c r="C3116" i="10" a="1"/>
  <c r="C3116" i="10" s="1"/>
  <c r="D3116" i="10" a="1"/>
  <c r="D3116" i="10" s="1"/>
  <c r="E3116" i="10" a="1"/>
  <c r="E3116" i="10" s="1"/>
  <c r="N3115" i="10" l="1"/>
  <c r="M3114" i="10" a="1"/>
  <c r="M3114" i="10" s="1"/>
  <c r="L3114" i="10" s="1"/>
  <c r="K3114" i="10" s="1"/>
  <c r="P3114" i="10"/>
  <c r="I3116" i="10"/>
  <c r="J3117" i="10"/>
  <c r="B3118" i="10"/>
  <c r="B3119" i="10" s="1"/>
  <c r="B3120" i="10" s="1"/>
  <c r="B3121" i="10" s="1"/>
  <c r="B3122" i="10" s="1"/>
  <c r="B3123" i="10" s="1"/>
  <c r="B3124" i="10" s="1"/>
  <c r="B3125" i="10" s="1"/>
  <c r="B3126" i="10" s="1"/>
  <c r="B3127" i="10" s="1"/>
  <c r="B3128" i="10" s="1"/>
  <c r="B3129" i="10" s="1"/>
  <c r="B3130" i="10" s="1"/>
  <c r="B3131" i="10" s="1"/>
  <c r="B3132" i="10" s="1"/>
  <c r="B3133" i="10" s="1"/>
  <c r="B3134" i="10" s="1"/>
  <c r="B3135" i="10" s="1"/>
  <c r="B3136" i="10" s="1"/>
  <c r="B3137" i="10" s="1"/>
  <c r="B3138" i="10" s="1"/>
  <c r="B3139" i="10" s="1"/>
  <c r="B3140" i="10" s="1"/>
  <c r="B3141" i="10" s="1"/>
  <c r="B3142" i="10" s="1"/>
  <c r="B3143" i="10" s="1"/>
  <c r="B3144" i="10" s="1"/>
  <c r="B3145" i="10" s="1"/>
  <c r="B3146" i="10" s="1"/>
  <c r="B3147" i="10" s="1"/>
  <c r="B3148" i="10" s="1"/>
  <c r="B3149" i="10" s="1"/>
  <c r="B3150" i="10" s="1"/>
  <c r="B3151" i="10" s="1"/>
  <c r="B3152" i="10" s="1"/>
  <c r="B3153" i="10" s="1"/>
  <c r="B3154" i="10" s="1"/>
  <c r="B3155" i="10" s="1"/>
  <c r="B3156" i="10" s="1"/>
  <c r="B3157" i="10" s="1"/>
  <c r="B3158" i="10" s="1"/>
  <c r="B3159" i="10" s="1"/>
  <c r="B3160" i="10" s="1"/>
  <c r="B3161" i="10" s="1"/>
  <c r="B3162" i="10" s="1"/>
  <c r="B3163" i="10" s="1"/>
  <c r="B3164" i="10" s="1"/>
  <c r="B3165" i="10" s="1"/>
  <c r="B3166" i="10" s="1"/>
  <c r="B3167" i="10" s="1"/>
  <c r="B3168" i="10" s="1"/>
  <c r="B3169" i="10" s="1"/>
  <c r="B3170" i="10" s="1"/>
  <c r="B3171" i="10" s="1"/>
  <c r="B3172" i="10" s="1"/>
  <c r="B3173" i="10" s="1"/>
  <c r="B3174" i="10" s="1"/>
  <c r="B3175" i="10" s="1"/>
  <c r="B3176" i="10" s="1"/>
  <c r="B3177" i="10" s="1"/>
  <c r="B3178" i="10" s="1"/>
  <c r="B3179" i="10" s="1"/>
  <c r="B3180" i="10" s="1"/>
  <c r="B3181" i="10" s="1"/>
  <c r="B3182" i="10" s="1"/>
  <c r="B3183" i="10" s="1"/>
  <c r="B3184" i="10" s="1"/>
  <c r="B3185" i="10" s="1"/>
  <c r="B3186" i="10" s="1"/>
  <c r="B3187" i="10" s="1"/>
  <c r="B3188" i="10" s="1"/>
  <c r="B3189" i="10" s="1"/>
  <c r="B3190" i="10" s="1"/>
  <c r="B3191" i="10" s="1"/>
  <c r="B3192" i="10" s="1"/>
  <c r="B3193" i="10" s="1"/>
  <c r="B3194" i="10" s="1"/>
  <c r="B3195" i="10" s="1"/>
  <c r="B3196" i="10" s="1"/>
  <c r="B3197" i="10" s="1"/>
  <c r="B3198" i="10" s="1"/>
  <c r="B3199" i="10" s="1"/>
  <c r="B3200" i="10" s="1"/>
  <c r="B3201" i="10" s="1"/>
  <c r="B3202" i="10" s="1"/>
  <c r="B3203" i="10" s="1"/>
  <c r="B3204" i="10" s="1"/>
  <c r="B3205" i="10" s="1"/>
  <c r="B3206" i="10" s="1"/>
  <c r="B3207" i="10" s="1"/>
  <c r="B3208" i="10" s="1"/>
  <c r="B3209" i="10" s="1"/>
  <c r="B3210" i="10" s="1"/>
  <c r="B3211" i="10" s="1"/>
  <c r="B3212" i="10" s="1"/>
  <c r="B3213" i="10" s="1"/>
  <c r="B3214" i="10" s="1"/>
  <c r="B3215" i="10" s="1"/>
  <c r="B3216" i="10" s="1"/>
  <c r="B3217" i="10" s="1"/>
  <c r="B3218" i="10" s="1"/>
  <c r="B3219" i="10" s="1"/>
  <c r="B3220" i="10" s="1"/>
  <c r="B3221" i="10" s="1"/>
  <c r="B3222" i="10" s="1"/>
  <c r="B3223" i="10" s="1"/>
  <c r="B3224" i="10" s="1"/>
  <c r="B3225" i="10" s="1"/>
  <c r="B3226" i="10" s="1"/>
  <c r="B3227" i="10" s="1"/>
  <c r="B3228" i="10" s="1"/>
  <c r="B3229" i="10" s="1"/>
  <c r="B3230" i="10" s="1"/>
  <c r="B3231" i="10" s="1"/>
  <c r="B3232" i="10" s="1"/>
  <c r="B3233" i="10" s="1"/>
  <c r="B3234" i="10" s="1"/>
  <c r="B3235" i="10" s="1"/>
  <c r="B3236" i="10" s="1"/>
  <c r="B3237" i="10" s="1"/>
  <c r="B3238" i="10" s="1"/>
  <c r="B3239" i="10" s="1"/>
  <c r="B3240" i="10" s="1"/>
  <c r="B3241" i="10" s="1"/>
  <c r="B3242" i="10" s="1"/>
  <c r="B3243" i="10" s="1"/>
  <c r="B3244" i="10" s="1"/>
  <c r="B3245" i="10" s="1"/>
  <c r="B3246" i="10" s="1"/>
  <c r="B3247" i="10" s="1"/>
  <c r="B3248" i="10" s="1"/>
  <c r="B3249" i="10" s="1"/>
  <c r="B3250" i="10" s="1"/>
  <c r="B3251" i="10" s="1"/>
  <c r="B3252" i="10" s="1"/>
  <c r="B3253" i="10" s="1"/>
  <c r="B3254" i="10" s="1"/>
  <c r="B3255" i="10" s="1"/>
  <c r="B3256" i="10" s="1"/>
  <c r="B3257" i="10" s="1"/>
  <c r="B3258" i="10" s="1"/>
  <c r="B3259" i="10" s="1"/>
  <c r="B3260" i="10" s="1"/>
  <c r="B3261" i="10" s="1"/>
  <c r="B3262" i="10" s="1"/>
  <c r="B3263" i="10" s="1"/>
  <c r="B3264" i="10" s="1"/>
  <c r="B3265" i="10" s="1"/>
  <c r="B3266" i="10" s="1"/>
  <c r="B3267" i="10" s="1"/>
  <c r="B3268" i="10" s="1"/>
  <c r="B3269" i="10" s="1"/>
  <c r="B3270" i="10" s="1"/>
  <c r="B3271" i="10" s="1"/>
  <c r="B3272" i="10" s="1"/>
  <c r="B3273" i="10" s="1"/>
  <c r="B3274" i="10" s="1"/>
  <c r="B3275" i="10" s="1"/>
  <c r="B3276" i="10" s="1"/>
  <c r="B3277" i="10" s="1"/>
  <c r="B3278" i="10" s="1"/>
  <c r="B3279" i="10" s="1"/>
  <c r="B3280" i="10" s="1"/>
  <c r="B3281" i="10" s="1"/>
  <c r="B3282" i="10" s="1"/>
  <c r="B3283" i="10" s="1"/>
  <c r="B3284" i="10" s="1"/>
  <c r="B3285" i="10" s="1"/>
  <c r="B3286" i="10" s="1"/>
  <c r="B3287" i="10" s="1"/>
  <c r="B3288" i="10" s="1"/>
  <c r="B3289" i="10" s="1"/>
  <c r="B3290" i="10" s="1"/>
  <c r="B3291" i="10" s="1"/>
  <c r="B3292" i="10" s="1"/>
  <c r="B3293" i="10" s="1"/>
  <c r="B3294" i="10" s="1"/>
  <c r="B3295" i="10" s="1"/>
  <c r="B3296" i="10" s="1"/>
  <c r="B3297" i="10" s="1"/>
  <c r="B3298" i="10" s="1"/>
  <c r="B3299" i="10" s="1"/>
  <c r="B3300" i="10" s="1"/>
  <c r="B3301" i="10" s="1"/>
  <c r="B3302" i="10" s="1"/>
  <c r="B3303" i="10" s="1"/>
  <c r="B3304" i="10" s="1"/>
  <c r="B3305" i="10" s="1"/>
  <c r="B3306" i="10" s="1"/>
  <c r="B3307" i="10" s="1"/>
  <c r="B3308" i="10" s="1"/>
  <c r="B3309" i="10" s="1"/>
  <c r="B3310" i="10" s="1"/>
  <c r="B3311" i="10" s="1"/>
  <c r="B3312" i="10" s="1"/>
  <c r="B3313" i="10" s="1"/>
  <c r="B3314" i="10" s="1"/>
  <c r="B3315" i="10" s="1"/>
  <c r="B3316" i="10" s="1"/>
  <c r="B3317" i="10" s="1"/>
  <c r="B3318" i="10" s="1"/>
  <c r="B3319" i="10" s="1"/>
  <c r="B3320" i="10" s="1"/>
  <c r="B3321" i="10" s="1"/>
  <c r="B3322" i="10" s="1"/>
  <c r="B3323" i="10" s="1"/>
  <c r="B3324" i="10" s="1"/>
  <c r="B3325" i="10" s="1"/>
  <c r="B3326" i="10" s="1"/>
  <c r="B3327" i="10" s="1"/>
  <c r="B3328" i="10" s="1"/>
  <c r="B3329" i="10" s="1"/>
  <c r="B3330" i="10" s="1"/>
  <c r="B3331" i="10" s="1"/>
  <c r="B3332" i="10" s="1"/>
  <c r="B3333" i="10" s="1"/>
  <c r="B3334" i="10" s="1"/>
  <c r="B3335" i="10" s="1"/>
  <c r="B3336" i="10" s="1"/>
  <c r="B3337" i="10" s="1"/>
  <c r="B3338" i="10" s="1"/>
  <c r="B3339" i="10" s="1"/>
  <c r="B3340" i="10" s="1"/>
  <c r="B3341" i="10" s="1"/>
  <c r="B3342" i="10" s="1"/>
  <c r="B3343" i="10" s="1"/>
  <c r="B3344" i="10" s="1"/>
  <c r="B3345" i="10" s="1"/>
  <c r="B3346" i="10" s="1"/>
  <c r="B3347" i="10" s="1"/>
  <c r="B3348" i="10" s="1"/>
  <c r="B3349" i="10" s="1"/>
  <c r="B3350" i="10" s="1"/>
  <c r="B3351" i="10" s="1"/>
  <c r="B3352" i="10" s="1"/>
  <c r="B3353" i="10" s="1"/>
  <c r="B3354" i="10" s="1"/>
  <c r="B3355" i="10" s="1"/>
  <c r="B3356" i="10" s="1"/>
  <c r="B3357" i="10" s="1"/>
  <c r="B3358" i="10" s="1"/>
  <c r="B3359" i="10" s="1"/>
  <c r="B3360" i="10" s="1"/>
  <c r="B3361" i="10" s="1"/>
  <c r="B3362" i="10" s="1"/>
  <c r="B3363" i="10" s="1"/>
  <c r="B3364" i="10" s="1"/>
  <c r="B3365" i="10" s="1"/>
  <c r="B3366" i="10" s="1"/>
  <c r="B3367" i="10" s="1"/>
  <c r="B3368" i="10" s="1"/>
  <c r="B3369" i="10" s="1"/>
  <c r="B3370" i="10" s="1"/>
  <c r="B3371" i="10" s="1"/>
  <c r="B3372" i="10" s="1"/>
  <c r="B3373" i="10" s="1"/>
  <c r="B3374" i="10" s="1"/>
  <c r="B3375" i="10" s="1"/>
  <c r="B3376" i="10" s="1"/>
  <c r="B3377" i="10" s="1"/>
  <c r="B3378" i="10" s="1"/>
  <c r="B3379" i="10" s="1"/>
  <c r="B3380" i="10" s="1"/>
  <c r="B3381" i="10" s="1"/>
  <c r="B3382" i="10" s="1"/>
  <c r="B3383" i="10" s="1"/>
  <c r="B3384" i="10" s="1"/>
  <c r="B3385" i="10" s="1"/>
  <c r="B3386" i="10" s="1"/>
  <c r="B3387" i="10" s="1"/>
  <c r="B3388" i="10" s="1"/>
  <c r="B3389" i="10" s="1"/>
  <c r="B3390" i="10" s="1"/>
  <c r="B3391" i="10" s="1"/>
  <c r="B3392" i="10" s="1"/>
  <c r="B3393" i="10" s="1"/>
  <c r="B3394" i="10" s="1"/>
  <c r="B3395" i="10" s="1"/>
  <c r="B3396" i="10" s="1"/>
  <c r="B3397" i="10" s="1"/>
  <c r="B3398" i="10" s="1"/>
  <c r="B3399" i="10" s="1"/>
  <c r="B3400" i="10" s="1"/>
  <c r="B3401" i="10" s="1"/>
  <c r="B3402" i="10" s="1"/>
  <c r="B3403" i="10" s="1"/>
  <c r="B3404" i="10" s="1"/>
  <c r="B3405" i="10" s="1"/>
  <c r="B3406" i="10" s="1"/>
  <c r="B3407" i="10" s="1"/>
  <c r="B3408" i="10" s="1"/>
  <c r="B3409" i="10" s="1"/>
  <c r="B3410" i="10" s="1"/>
  <c r="B3411" i="10" s="1"/>
  <c r="B3412" i="10" s="1"/>
  <c r="B3413" i="10" s="1"/>
  <c r="B3414" i="10" s="1"/>
  <c r="B3415" i="10" s="1"/>
  <c r="B3416" i="10" s="1"/>
  <c r="B3417" i="10" s="1"/>
  <c r="B3418" i="10" s="1"/>
  <c r="B3419" i="10" s="1"/>
  <c r="B3420" i="10" s="1"/>
  <c r="B3421" i="10" s="1"/>
  <c r="B3422" i="10" s="1"/>
  <c r="B3423" i="10" s="1"/>
  <c r="B3424" i="10" s="1"/>
  <c r="B3425" i="10" s="1"/>
  <c r="B3426" i="10" s="1"/>
  <c r="B3427" i="10" s="1"/>
  <c r="B3428" i="10" s="1"/>
  <c r="B3429" i="10" s="1"/>
  <c r="B3430" i="10" s="1"/>
  <c r="B3431" i="10" s="1"/>
  <c r="B3432" i="10" s="1"/>
  <c r="B3433" i="10" s="1"/>
  <c r="B3434" i="10" s="1"/>
  <c r="B3435" i="10" s="1"/>
  <c r="B3436" i="10" s="1"/>
  <c r="B3437" i="10" s="1"/>
  <c r="B3438" i="10" s="1"/>
  <c r="B3439" i="10" s="1"/>
  <c r="B3440" i="10" s="1"/>
  <c r="B3441" i="10" s="1"/>
  <c r="B3442" i="10" s="1"/>
  <c r="B3443" i="10" s="1"/>
  <c r="B3444" i="10" s="1"/>
  <c r="B3445" i="10" s="1"/>
  <c r="B3446" i="10" s="1"/>
  <c r="B3447" i="10" s="1"/>
  <c r="B3448" i="10" s="1"/>
  <c r="B3449" i="10" s="1"/>
  <c r="B3450" i="10" s="1"/>
  <c r="B3451" i="10" s="1"/>
  <c r="B3452" i="10" s="1"/>
  <c r="B3453" i="10" s="1"/>
  <c r="B3454" i="10" s="1"/>
  <c r="B3455" i="10" s="1"/>
  <c r="B3456" i="10" s="1"/>
  <c r="B3457" i="10" s="1"/>
  <c r="B3458" i="10" s="1"/>
  <c r="B3459" i="10" s="1"/>
  <c r="B3460" i="10" s="1"/>
  <c r="B3461" i="10" s="1"/>
  <c r="B3462" i="10" s="1"/>
  <c r="B3463" i="10" s="1"/>
  <c r="B3464" i="10" s="1"/>
  <c r="B3465" i="10" s="1"/>
  <c r="B3466" i="10" s="1"/>
  <c r="B3467" i="10" s="1"/>
  <c r="B3468" i="10" s="1"/>
  <c r="B3469" i="10" s="1"/>
  <c r="B3470" i="10" s="1"/>
  <c r="B3471" i="10" s="1"/>
  <c r="B3472" i="10" s="1"/>
  <c r="B3473" i="10" s="1"/>
  <c r="B3474" i="10" s="1"/>
  <c r="B3475" i="10" s="1"/>
  <c r="B3476" i="10" s="1"/>
  <c r="B3477" i="10" s="1"/>
  <c r="B3478" i="10" s="1"/>
  <c r="B3479" i="10" s="1"/>
  <c r="B3480" i="10" s="1"/>
  <c r="B3481" i="10" s="1"/>
  <c r="B3482" i="10" s="1"/>
  <c r="B3483" i="10" s="1"/>
  <c r="B3484" i="10" s="1"/>
  <c r="B3485" i="10" s="1"/>
  <c r="B3486" i="10" s="1"/>
  <c r="B3487" i="10" s="1"/>
  <c r="B3488" i="10" s="1"/>
  <c r="B3489" i="10" s="1"/>
  <c r="B3490" i="10" s="1"/>
  <c r="B3491" i="10" s="1"/>
  <c r="B3492" i="10" s="1"/>
  <c r="B3493" i="10" s="1"/>
  <c r="B3494" i="10" s="1"/>
  <c r="B3495" i="10" s="1"/>
  <c r="B3496" i="10" s="1"/>
  <c r="B3497" i="10" s="1"/>
  <c r="B3498" i="10" s="1"/>
  <c r="B3499" i="10" s="1"/>
  <c r="B3500" i="10" s="1"/>
  <c r="B3501" i="10" s="1"/>
  <c r="B3502" i="10" s="1"/>
  <c r="B3503" i="10" s="1"/>
  <c r="B3504" i="10" s="1"/>
  <c r="B3505" i="10" s="1"/>
  <c r="B3506" i="10" s="1"/>
  <c r="B3507" i="10" s="1"/>
  <c r="B3508" i="10" s="1"/>
  <c r="B3509" i="10" s="1"/>
  <c r="B3510" i="10" s="1"/>
  <c r="B3511" i="10" s="1"/>
  <c r="B3512" i="10" s="1"/>
  <c r="B3513" i="10" s="1"/>
  <c r="B3514" i="10" s="1"/>
  <c r="B3515" i="10" s="1"/>
  <c r="B3516" i="10" s="1"/>
  <c r="B3517" i="10" s="1"/>
  <c r="B3518" i="10" s="1"/>
  <c r="B3519" i="10" s="1"/>
  <c r="B3520" i="10" s="1"/>
  <c r="B3521" i="10" s="1"/>
  <c r="B3522" i="10" s="1"/>
  <c r="B3523" i="10" s="1"/>
  <c r="B3524" i="10" s="1"/>
  <c r="B3525" i="10" s="1"/>
  <c r="B3526" i="10" s="1"/>
  <c r="B3527" i="10" s="1"/>
  <c r="B3528" i="10" s="1"/>
  <c r="B3529" i="10" s="1"/>
  <c r="B3530" i="10" s="1"/>
  <c r="B3531" i="10" s="1"/>
  <c r="B3532" i="10" s="1"/>
  <c r="B3533" i="10" s="1"/>
  <c r="B3534" i="10" s="1"/>
  <c r="B3535" i="10" s="1"/>
  <c r="B3536" i="10" s="1"/>
  <c r="B3537" i="10" s="1"/>
  <c r="B3538" i="10" s="1"/>
  <c r="B3539" i="10" s="1"/>
  <c r="B3540" i="10" s="1"/>
  <c r="B3541" i="10" s="1"/>
  <c r="B3542" i="10" s="1"/>
  <c r="B3543" i="10" s="1"/>
  <c r="B3544" i="10" s="1"/>
  <c r="B3545" i="10" s="1"/>
  <c r="B3546" i="10" s="1"/>
  <c r="B3547" i="10" s="1"/>
  <c r="B3548" i="10" s="1"/>
  <c r="B3549" i="10" s="1"/>
  <c r="B3550" i="10" s="1"/>
  <c r="B3551" i="10" s="1"/>
  <c r="B3552" i="10" s="1"/>
  <c r="B3553" i="10" s="1"/>
  <c r="B3554" i="10" s="1"/>
  <c r="B3555" i="10" s="1"/>
  <c r="B3556" i="10" s="1"/>
  <c r="B3557" i="10" s="1"/>
  <c r="B3558" i="10" s="1"/>
  <c r="B3559" i="10" s="1"/>
  <c r="B3560" i="10" s="1"/>
  <c r="B3561" i="10" s="1"/>
  <c r="B3562" i="10" s="1"/>
  <c r="B3563" i="10" s="1"/>
  <c r="B3564" i="10" s="1"/>
  <c r="B3565" i="10" s="1"/>
  <c r="B3566" i="10" s="1"/>
  <c r="B3567" i="10" s="1"/>
  <c r="B3568" i="10" s="1"/>
  <c r="B3569" i="10" s="1"/>
  <c r="B3570" i="10" s="1"/>
  <c r="B3571" i="10" s="1"/>
  <c r="B3572" i="10" s="1"/>
  <c r="B3573" i="10" s="1"/>
  <c r="B3574" i="10" s="1"/>
  <c r="B3575" i="10" s="1"/>
  <c r="B3576" i="10" s="1"/>
  <c r="B3577" i="10" s="1"/>
  <c r="B3578" i="10" s="1"/>
  <c r="B3579" i="10" s="1"/>
  <c r="B3580" i="10" s="1"/>
  <c r="B3581" i="10" s="1"/>
  <c r="B3582" i="10" s="1"/>
  <c r="B3583" i="10" s="1"/>
  <c r="B3584" i="10" s="1"/>
  <c r="B3585" i="10" s="1"/>
  <c r="B3586" i="10" s="1"/>
  <c r="B3587" i="10" s="1"/>
  <c r="B3588" i="10" s="1"/>
  <c r="B3589" i="10" s="1"/>
  <c r="B3590" i="10" s="1"/>
  <c r="B3591" i="10" s="1"/>
  <c r="B3592" i="10" s="1"/>
  <c r="B3593" i="10" s="1"/>
  <c r="B3594" i="10" s="1"/>
  <c r="B3595" i="10" s="1"/>
  <c r="B3596" i="10" s="1"/>
  <c r="B3597" i="10" s="1"/>
  <c r="B3598" i="10" s="1"/>
  <c r="B3599" i="10" s="1"/>
  <c r="B3600" i="10" s="1"/>
  <c r="B3601" i="10" s="1"/>
  <c r="B3602" i="10" s="1"/>
  <c r="B3603" i="10" s="1"/>
  <c r="B3604" i="10" s="1"/>
  <c r="B3605" i="10" s="1"/>
  <c r="B3606" i="10" s="1"/>
  <c r="B3607" i="10" s="1"/>
  <c r="B3608" i="10" s="1"/>
  <c r="B3609" i="10" s="1"/>
  <c r="B3610" i="10" s="1"/>
  <c r="B3611" i="10" s="1"/>
  <c r="B3612" i="10" s="1"/>
  <c r="B3613" i="10" s="1"/>
  <c r="B3614" i="10" s="1"/>
  <c r="B3615" i="10" s="1"/>
  <c r="B3616" i="10" s="1"/>
  <c r="B3617" i="10" s="1"/>
  <c r="B3618" i="10" s="1"/>
  <c r="B3619" i="10" s="1"/>
  <c r="B3620" i="10" s="1"/>
  <c r="B3621" i="10" s="1"/>
  <c r="B3622" i="10" s="1"/>
  <c r="B3623" i="10" s="1"/>
  <c r="B3624" i="10" s="1"/>
  <c r="B3625" i="10" s="1"/>
  <c r="B3626" i="10" s="1"/>
  <c r="B3627" i="10" s="1"/>
  <c r="B3628" i="10" s="1"/>
  <c r="B3629" i="10" s="1"/>
  <c r="B3630" i="10" s="1"/>
  <c r="B3631" i="10" s="1"/>
  <c r="B3632" i="10" s="1"/>
  <c r="B3633" i="10" s="1"/>
  <c r="B3634" i="10" s="1"/>
  <c r="B3635" i="10" s="1"/>
  <c r="B3636" i="10" s="1"/>
  <c r="B3637" i="10" s="1"/>
  <c r="B3638" i="10" s="1"/>
  <c r="B3639" i="10" s="1"/>
  <c r="B3640" i="10" s="1"/>
  <c r="B3641" i="10" s="1"/>
  <c r="B3642" i="10" s="1"/>
  <c r="B3643" i="10" s="1"/>
  <c r="B3644" i="10" s="1"/>
  <c r="B3645" i="10" s="1"/>
  <c r="B3646" i="10" s="1"/>
  <c r="B3647" i="10" s="1"/>
  <c r="B3648" i="10" s="1"/>
  <c r="B3649" i="10" s="1"/>
  <c r="B3650" i="10" s="1"/>
  <c r="B3651" i="10" s="1"/>
  <c r="B3652" i="10" s="1"/>
  <c r="B3653" i="10" s="1"/>
  <c r="B3654" i="10" s="1"/>
  <c r="B3655" i="10" s="1"/>
  <c r="B3656" i="10" s="1"/>
  <c r="B3657" i="10" s="1"/>
  <c r="B3658" i="10" s="1"/>
  <c r="B3659" i="10" s="1"/>
  <c r="B3660" i="10" s="1"/>
  <c r="B3661" i="10" s="1"/>
  <c r="B3662" i="10" s="1"/>
  <c r="B3663" i="10" s="1"/>
  <c r="B3664" i="10" s="1"/>
  <c r="B3665" i="10" s="1"/>
  <c r="B3666" i="10" s="1"/>
  <c r="B3667" i="10" s="1"/>
  <c r="B3668" i="10" s="1"/>
  <c r="B3669" i="10" s="1"/>
  <c r="B3670" i="10" s="1"/>
  <c r="B3671" i="10" s="1"/>
  <c r="B3672" i="10" s="1"/>
  <c r="B3673" i="10" s="1"/>
  <c r="B3674" i="10" s="1"/>
  <c r="B3675" i="10" s="1"/>
  <c r="B3676" i="10" s="1"/>
  <c r="B3677" i="10" s="1"/>
  <c r="B3678" i="10" s="1"/>
  <c r="B3679" i="10" s="1"/>
  <c r="B3680" i="10" s="1"/>
  <c r="B3681" i="10" s="1"/>
  <c r="B3682" i="10" s="1"/>
  <c r="B3683" i="10" s="1"/>
  <c r="B3684" i="10" s="1"/>
  <c r="B3685" i="10" s="1"/>
  <c r="B3686" i="10" s="1"/>
  <c r="B3687" i="10" s="1"/>
  <c r="B3688" i="10" s="1"/>
  <c r="B3689" i="10" s="1"/>
  <c r="B3690" i="10" s="1"/>
  <c r="B3691" i="10" s="1"/>
  <c r="B3692" i="10" s="1"/>
  <c r="B3693" i="10" s="1"/>
  <c r="B3694" i="10" s="1"/>
  <c r="B3695" i="10" s="1"/>
  <c r="B3696" i="10" s="1"/>
  <c r="B3697" i="10" s="1"/>
  <c r="B3698" i="10" s="1"/>
  <c r="B3699" i="10" s="1"/>
  <c r="B3700" i="10" s="1"/>
  <c r="B3701" i="10" s="1"/>
  <c r="B3702" i="10" s="1"/>
  <c r="B3703" i="10" s="1"/>
  <c r="B3704" i="10" s="1"/>
  <c r="B3705" i="10" s="1"/>
  <c r="B3706" i="10" s="1"/>
  <c r="B3707" i="10" s="1"/>
  <c r="B3708" i="10" s="1"/>
  <c r="B3709" i="10" s="1"/>
  <c r="B3710" i="10" s="1"/>
  <c r="B3711" i="10" s="1"/>
  <c r="B3712" i="10" s="1"/>
  <c r="B3713" i="10" s="1"/>
  <c r="B3714" i="10" s="1"/>
  <c r="B3715" i="10" s="1"/>
  <c r="B3716" i="10" s="1"/>
  <c r="B3717" i="10" s="1"/>
  <c r="B3718" i="10" s="1"/>
  <c r="B3719" i="10" s="1"/>
  <c r="B3720" i="10" s="1"/>
  <c r="B3721" i="10" s="1"/>
  <c r="B3722" i="10" s="1"/>
  <c r="B3723" i="10" s="1"/>
  <c r="B3724" i="10" s="1"/>
  <c r="B3725" i="10" s="1"/>
  <c r="B3726" i="10" s="1"/>
  <c r="B3727" i="10" s="1"/>
  <c r="B3728" i="10" s="1"/>
  <c r="B3729" i="10" s="1"/>
  <c r="B3730" i="10" s="1"/>
  <c r="B3731" i="10" s="1"/>
  <c r="B3732" i="10" s="1"/>
  <c r="B3733" i="10" s="1"/>
  <c r="B3734" i="10" s="1"/>
  <c r="B3735" i="10" s="1"/>
  <c r="B3736" i="10" s="1"/>
  <c r="B3737" i="10" s="1"/>
  <c r="B3738" i="10" s="1"/>
  <c r="B3739" i="10" s="1"/>
  <c r="B3740" i="10" s="1"/>
  <c r="B3741" i="10" s="1"/>
  <c r="B3742" i="10" s="1"/>
  <c r="B3743" i="10" s="1"/>
  <c r="B3744" i="10" s="1"/>
  <c r="B3745" i="10" s="1"/>
  <c r="B3746" i="10" s="1"/>
  <c r="B3747" i="10" s="1"/>
  <c r="B3748" i="10" s="1"/>
  <c r="B3749" i="10" s="1"/>
  <c r="B3750" i="10" s="1"/>
  <c r="B3751" i="10" s="1"/>
  <c r="B3752" i="10" s="1"/>
  <c r="B3753" i="10" s="1"/>
  <c r="B3754" i="10" s="1"/>
  <c r="B3755" i="10" s="1"/>
  <c r="B3756" i="10" s="1"/>
  <c r="B3757" i="10" s="1"/>
  <c r="B3758" i="10" s="1"/>
  <c r="B3759" i="10" s="1"/>
  <c r="B3760" i="10" s="1"/>
  <c r="B3761" i="10" s="1"/>
  <c r="B3762" i="10" s="1"/>
  <c r="B3763" i="10" s="1"/>
  <c r="B3764" i="10" s="1"/>
  <c r="B3765" i="10" s="1"/>
  <c r="B3766" i="10" s="1"/>
  <c r="B3767" i="10" s="1"/>
  <c r="B3768" i="10" s="1"/>
  <c r="B3769" i="10" s="1"/>
  <c r="B3770" i="10" s="1"/>
  <c r="B3771" i="10" s="1"/>
  <c r="B3772" i="10" s="1"/>
  <c r="B3773" i="10" s="1"/>
  <c r="B3774" i="10" s="1"/>
  <c r="B3775" i="10" s="1"/>
  <c r="B3776" i="10" s="1"/>
  <c r="B3777" i="10" s="1"/>
  <c r="B3778" i="10" s="1"/>
  <c r="B3779" i="10" s="1"/>
  <c r="B3780" i="10" s="1"/>
  <c r="B3781" i="10" s="1"/>
  <c r="B3782" i="10" s="1"/>
  <c r="B3783" i="10" s="1"/>
  <c r="B3784" i="10" s="1"/>
  <c r="B3785" i="10" s="1"/>
  <c r="B3786" i="10" s="1"/>
  <c r="B3787" i="10" s="1"/>
  <c r="B3788" i="10" s="1"/>
  <c r="B3789" i="10" s="1"/>
  <c r="B3790" i="10" s="1"/>
  <c r="B3791" i="10" s="1"/>
  <c r="B3792" i="10" s="1"/>
  <c r="B3793" i="10" s="1"/>
  <c r="B3794" i="10" s="1"/>
  <c r="B3795" i="10" s="1"/>
  <c r="B3796" i="10" s="1"/>
  <c r="B3797" i="10" s="1"/>
  <c r="B3798" i="10" s="1"/>
  <c r="B3799" i="10" s="1"/>
  <c r="B3800" i="10" s="1"/>
  <c r="B3801" i="10" s="1"/>
  <c r="B3802" i="10" s="1"/>
  <c r="B3803" i="10" s="1"/>
  <c r="B3804" i="10" s="1"/>
  <c r="B3805" i="10" s="1"/>
  <c r="B3806" i="10" s="1"/>
  <c r="B3807" i="10" s="1"/>
  <c r="B3808" i="10" s="1"/>
  <c r="B3809" i="10" s="1"/>
  <c r="B3810" i="10" s="1"/>
  <c r="B3811" i="10" s="1"/>
  <c r="B3812" i="10" s="1"/>
  <c r="B3813" i="10" s="1"/>
  <c r="B3814" i="10" s="1"/>
  <c r="B3815" i="10" s="1"/>
  <c r="B3816" i="10" s="1"/>
  <c r="B3817" i="10" s="1"/>
  <c r="B3818" i="10" s="1"/>
  <c r="B3819" i="10" s="1"/>
  <c r="B3820" i="10" s="1"/>
  <c r="B3821" i="10" s="1"/>
  <c r="B3822" i="10" s="1"/>
  <c r="B3823" i="10" s="1"/>
  <c r="B3824" i="10" s="1"/>
  <c r="B3825" i="10" s="1"/>
  <c r="B3826" i="10" s="1"/>
  <c r="B3827" i="10" s="1"/>
  <c r="B3828" i="10" s="1"/>
  <c r="B3829" i="10" s="1"/>
  <c r="B3830" i="10" s="1"/>
  <c r="B3831" i="10" s="1"/>
  <c r="B3832" i="10" s="1"/>
  <c r="B3833" i="10" s="1"/>
  <c r="B3834" i="10" s="1"/>
  <c r="B3835" i="10" s="1"/>
  <c r="B3836" i="10" s="1"/>
  <c r="B3837" i="10" s="1"/>
  <c r="B3838" i="10" s="1"/>
  <c r="B3839" i="10" s="1"/>
  <c r="B3840" i="10" s="1"/>
  <c r="B3841" i="10" s="1"/>
  <c r="B3842" i="10" s="1"/>
  <c r="B3843" i="10" s="1"/>
  <c r="B3844" i="10" s="1"/>
  <c r="B3845" i="10" s="1"/>
  <c r="B3846" i="10" s="1"/>
  <c r="B3847" i="10" s="1"/>
  <c r="B3848" i="10" s="1"/>
  <c r="B3849" i="10" s="1"/>
  <c r="B3850" i="10" s="1"/>
  <c r="B3851" i="10" s="1"/>
  <c r="B3852" i="10" s="1"/>
  <c r="B3853" i="10" s="1"/>
  <c r="B3854" i="10" s="1"/>
  <c r="B3855" i="10" s="1"/>
  <c r="B3856" i="10" s="1"/>
  <c r="B3857" i="10" s="1"/>
  <c r="B3858" i="10" s="1"/>
  <c r="B3859" i="10" s="1"/>
  <c r="B3860" i="10" s="1"/>
  <c r="B3861" i="10" s="1"/>
  <c r="B3862" i="10" s="1"/>
  <c r="B3863" i="10" s="1"/>
  <c r="B3864" i="10" s="1"/>
  <c r="B3865" i="10" s="1"/>
  <c r="B3866" i="10" s="1"/>
  <c r="B3867" i="10" s="1"/>
  <c r="B3868" i="10" s="1"/>
  <c r="B3869" i="10" s="1"/>
  <c r="B3870" i="10" s="1"/>
  <c r="B3871" i="10" s="1"/>
  <c r="B3872" i="10" s="1"/>
  <c r="B3873" i="10" s="1"/>
  <c r="B3874" i="10" s="1"/>
  <c r="B3875" i="10" s="1"/>
  <c r="B3876" i="10" s="1"/>
  <c r="B3877" i="10" s="1"/>
  <c r="B3878" i="10" s="1"/>
  <c r="B3879" i="10" s="1"/>
  <c r="B3880" i="10" s="1"/>
  <c r="B3881" i="10" s="1"/>
  <c r="B3882" i="10" s="1"/>
  <c r="B3883" i="10" s="1"/>
  <c r="B3884" i="10" s="1"/>
  <c r="B3885" i="10" s="1"/>
  <c r="B3886" i="10" s="1"/>
  <c r="B3887" i="10" s="1"/>
  <c r="B3888" i="10" s="1"/>
  <c r="B3889" i="10" s="1"/>
  <c r="B3890" i="10" s="1"/>
  <c r="B3891" i="10" s="1"/>
  <c r="B3892" i="10" s="1"/>
  <c r="B3893" i="10" s="1"/>
  <c r="B3894" i="10" s="1"/>
  <c r="B3895" i="10" s="1"/>
  <c r="B3896" i="10" s="1"/>
  <c r="B3897" i="10" s="1"/>
  <c r="B3898" i="10" s="1"/>
  <c r="B3899" i="10" s="1"/>
  <c r="B3900" i="10" s="1"/>
  <c r="B3901" i="10" s="1"/>
  <c r="B3902" i="10" s="1"/>
  <c r="B3903" i="10" s="1"/>
  <c r="B3904" i="10" s="1"/>
  <c r="B3905" i="10" s="1"/>
  <c r="B3906" i="10" s="1"/>
  <c r="B3907" i="10" s="1"/>
  <c r="B3908" i="10" s="1"/>
  <c r="B3909" i="10" s="1"/>
  <c r="B3910" i="10" s="1"/>
  <c r="B3911" i="10" s="1"/>
  <c r="B3912" i="10" s="1"/>
  <c r="B3913" i="10" s="1"/>
  <c r="B3914" i="10" s="1"/>
  <c r="B3915" i="10" s="1"/>
  <c r="B3916" i="10" s="1"/>
  <c r="B3917" i="10" s="1"/>
  <c r="B3918" i="10" s="1"/>
  <c r="B3919" i="10" s="1"/>
  <c r="B3920" i="10" s="1"/>
  <c r="B3921" i="10" s="1"/>
  <c r="B3922" i="10" s="1"/>
  <c r="B3923" i="10" s="1"/>
  <c r="B3924" i="10" s="1"/>
  <c r="B3925" i="10" s="1"/>
  <c r="B3926" i="10" s="1"/>
  <c r="B3927" i="10" s="1"/>
  <c r="B3928" i="10" s="1"/>
  <c r="B3929" i="10" s="1"/>
  <c r="B3930" i="10" s="1"/>
  <c r="B3931" i="10" s="1"/>
  <c r="B3932" i="10" s="1"/>
  <c r="B3933" i="10" s="1"/>
  <c r="B3934" i="10" s="1"/>
  <c r="B3935" i="10" s="1"/>
  <c r="B3936" i="10" s="1"/>
  <c r="B3937" i="10" s="1"/>
  <c r="B3938" i="10" s="1"/>
  <c r="B3939" i="10" s="1"/>
  <c r="B3940" i="10" s="1"/>
  <c r="B3941" i="10" s="1"/>
  <c r="B3942" i="10" s="1"/>
  <c r="B3943" i="10" s="1"/>
  <c r="B3944" i="10" s="1"/>
  <c r="B3945" i="10" s="1"/>
  <c r="B3946" i="10" s="1"/>
  <c r="B3947" i="10" s="1"/>
  <c r="B3948" i="10" s="1"/>
  <c r="B3949" i="10" s="1"/>
  <c r="B3950" i="10" s="1"/>
  <c r="B3951" i="10" s="1"/>
  <c r="B3952" i="10" s="1"/>
  <c r="B3953" i="10" s="1"/>
  <c r="B3954" i="10" s="1"/>
  <c r="B3955" i="10" s="1"/>
  <c r="B3956" i="10" s="1"/>
  <c r="B3957" i="10" s="1"/>
  <c r="B3958" i="10" s="1"/>
  <c r="B3959" i="10" s="1"/>
  <c r="B3960" i="10" s="1"/>
  <c r="B3961" i="10" s="1"/>
  <c r="B3962" i="10" s="1"/>
  <c r="B3963" i="10" s="1"/>
  <c r="B3964" i="10" s="1"/>
  <c r="B3965" i="10" s="1"/>
  <c r="B3966" i="10" s="1"/>
  <c r="B3967" i="10" s="1"/>
  <c r="B3968" i="10" s="1"/>
  <c r="B3969" i="10" s="1"/>
  <c r="B3970" i="10" s="1"/>
  <c r="B3971" i="10" s="1"/>
  <c r="B3972" i="10" s="1"/>
  <c r="B3973" i="10" s="1"/>
  <c r="B3974" i="10" s="1"/>
  <c r="B3975" i="10" s="1"/>
  <c r="B3976" i="10" s="1"/>
  <c r="B3977" i="10" s="1"/>
  <c r="B3978" i="10" s="1"/>
  <c r="B3979" i="10" s="1"/>
  <c r="B3980" i="10" s="1"/>
  <c r="B3981" i="10" s="1"/>
  <c r="B3982" i="10" s="1"/>
  <c r="B3983" i="10" s="1"/>
  <c r="B3984" i="10" s="1"/>
  <c r="B3985" i="10" s="1"/>
  <c r="B3986" i="10" s="1"/>
  <c r="B3987" i="10" s="1"/>
  <c r="B3988" i="10" s="1"/>
  <c r="B3989" i="10" s="1"/>
  <c r="B3990" i="10" s="1"/>
  <c r="B3991" i="10" s="1"/>
  <c r="B3992" i="10" s="1"/>
  <c r="B3993" i="10" s="1"/>
  <c r="B3994" i="10" s="1"/>
  <c r="B3995" i="10" s="1"/>
  <c r="B3996" i="10" s="1"/>
  <c r="B3997" i="10" s="1"/>
  <c r="B3998" i="10" s="1"/>
  <c r="B3999" i="10" s="1"/>
  <c r="B4000" i="10" s="1"/>
  <c r="B4001" i="10" s="1"/>
  <c r="B4002" i="10" s="1"/>
  <c r="B4003" i="10" s="1"/>
  <c r="B4004" i="10" s="1"/>
  <c r="B4005" i="10" s="1"/>
  <c r="B4006" i="10" s="1"/>
  <c r="B4007" i="10" s="1"/>
  <c r="B4008" i="10" s="1"/>
  <c r="B4009" i="10" s="1"/>
  <c r="B4010" i="10" s="1"/>
  <c r="B4011" i="10" s="1"/>
  <c r="B4012" i="10" s="1"/>
  <c r="B4013" i="10" s="1"/>
  <c r="B4014" i="10" s="1"/>
  <c r="B4015" i="10" s="1"/>
  <c r="B4016" i="10" s="1"/>
  <c r="B4017" i="10" s="1"/>
  <c r="B4018" i="10" s="1"/>
  <c r="B4019" i="10" s="1"/>
  <c r="B4020" i="10" s="1"/>
  <c r="B4021" i="10" s="1"/>
  <c r="B4022" i="10" s="1"/>
  <c r="B4023" i="10" s="1"/>
  <c r="B4024" i="10" s="1"/>
  <c r="B4025" i="10" s="1"/>
  <c r="B4026" i="10" s="1"/>
  <c r="B4027" i="10" s="1"/>
  <c r="B4028" i="10" s="1"/>
  <c r="B4029" i="10" s="1"/>
  <c r="B4030" i="10" s="1"/>
  <c r="B4031" i="10" s="1"/>
  <c r="B4032" i="10" s="1"/>
  <c r="B4033" i="10" s="1"/>
  <c r="B4034" i="10" s="1"/>
  <c r="B4035" i="10" s="1"/>
  <c r="B4036" i="10" s="1"/>
  <c r="B4037" i="10" s="1"/>
  <c r="B4038" i="10" s="1"/>
  <c r="B4039" i="10" s="1"/>
  <c r="B4040" i="10" s="1"/>
  <c r="B4041" i="10" s="1"/>
  <c r="B4042" i="10" s="1"/>
  <c r="B4043" i="10" s="1"/>
  <c r="B4044" i="10" s="1"/>
  <c r="B4045" i="10" s="1"/>
  <c r="B4046" i="10" s="1"/>
  <c r="B4047" i="10" s="1"/>
  <c r="B4048" i="10" s="1"/>
  <c r="B4049" i="10" s="1"/>
  <c r="B4050" i="10" s="1"/>
  <c r="B4051" i="10" s="1"/>
  <c r="B4052" i="10" s="1"/>
  <c r="B4053" i="10" s="1"/>
  <c r="B4054" i="10" s="1"/>
  <c r="B4055" i="10" s="1"/>
  <c r="B4056" i="10" s="1"/>
  <c r="B4057" i="10" s="1"/>
  <c r="B4058" i="10" s="1"/>
  <c r="B4059" i="10" s="1"/>
  <c r="B4060" i="10" s="1"/>
  <c r="B4061" i="10" s="1"/>
  <c r="B4062" i="10" s="1"/>
  <c r="B4063" i="10" s="1"/>
  <c r="B4064" i="10" s="1"/>
  <c r="B4065" i="10" s="1"/>
  <c r="B4066" i="10" s="1"/>
  <c r="B4067" i="10" s="1"/>
  <c r="B4068" i="10" s="1"/>
  <c r="B4069" i="10" s="1"/>
  <c r="B4070" i="10" s="1"/>
  <c r="C3117" i="10" a="1"/>
  <c r="C3117" i="10" s="1"/>
  <c r="E3117" i="10" a="1"/>
  <c r="E3117" i="10" s="1"/>
  <c r="D3117" i="10" a="1"/>
  <c r="D3117" i="10" s="1"/>
  <c r="N3116" i="10" l="1"/>
  <c r="I3117" i="10"/>
  <c r="P3115" i="10"/>
  <c r="M3115" i="10" a="1"/>
  <c r="M3115" i="10" s="1"/>
  <c r="L3115" i="10" s="1"/>
  <c r="K3115" i="10" s="1"/>
  <c r="N3117" i="10" l="1"/>
  <c r="P3116" i="10"/>
  <c r="M3116" i="10" a="1"/>
  <c r="M3116" i="10" s="1"/>
  <c r="L3116" i="10" s="1"/>
  <c r="K3116" i="10" s="1"/>
  <c r="P3117" i="10" l="1"/>
  <c r="M3117" i="10" a="1"/>
  <c r="M3117" i="10" s="1"/>
  <c r="L3117" i="10" s="1"/>
  <c r="K3117"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<sst xmlns="http://schemas.openxmlformats.org/spreadsheetml/2006/main" count="13004" uniqueCount="2012">
  <si>
    <t>Clave_Mun_n</t>
  </si>
  <si>
    <t>Clave_Municipio</t>
  </si>
  <si>
    <t>Clave_Depto</t>
  </si>
  <si>
    <t>ID</t>
  </si>
  <si>
    <t>Fecha</t>
  </si>
  <si>
    <t>ID_Depto</t>
  </si>
  <si>
    <t>Departamento</t>
  </si>
  <si>
    <t>Municipio</t>
  </si>
  <si>
    <t>ID_Municipio</t>
  </si>
  <si>
    <t>Sexo</t>
  </si>
  <si>
    <t>Edad</t>
  </si>
  <si>
    <t>Centro_de_Salud</t>
  </si>
  <si>
    <t>Tipo_de_caso</t>
  </si>
  <si>
    <t>X</t>
  </si>
  <si>
    <t>Y</t>
  </si>
  <si>
    <t>País</t>
  </si>
  <si>
    <t>Francisco Morazan</t>
  </si>
  <si>
    <t>Distrito Central</t>
  </si>
  <si>
    <t>Femenino</t>
  </si>
  <si>
    <t>No Informado</t>
  </si>
  <si>
    <t>Confirmado</t>
  </si>
  <si>
    <t>HONDURAS</t>
  </si>
  <si>
    <t>Atlantida</t>
  </si>
  <si>
    <t>La Ceiba</t>
  </si>
  <si>
    <t xml:space="preserve"> </t>
  </si>
  <si>
    <t>Choluteca</t>
  </si>
  <si>
    <t>0.8</t>
  </si>
  <si>
    <t>Masculino</t>
  </si>
  <si>
    <t>Cortes</t>
  </si>
  <si>
    <t>San Pedro Sula</t>
  </si>
  <si>
    <t/>
  </si>
  <si>
    <t>El Triunfo</t>
  </si>
  <si>
    <t>Puerto Cortes</t>
  </si>
  <si>
    <t>Villanueva</t>
  </si>
  <si>
    <t>Colon</t>
  </si>
  <si>
    <t>Santa Fe</t>
  </si>
  <si>
    <t>Lempira</t>
  </si>
  <si>
    <t>La Union</t>
  </si>
  <si>
    <t>Choloma</t>
  </si>
  <si>
    <t>Yoro</t>
  </si>
  <si>
    <t>El Progreso</t>
  </si>
  <si>
    <t>La Lima</t>
  </si>
  <si>
    <t>San Manuel</t>
  </si>
  <si>
    <t>Santa Cruz de Yojoa</t>
  </si>
  <si>
    <t>Trujillo</t>
  </si>
  <si>
    <t>Santa Barbara</t>
  </si>
  <si>
    <t>0.5</t>
  </si>
  <si>
    <t>Esparta</t>
  </si>
  <si>
    <t>San Francisco</t>
  </si>
  <si>
    <t>Tela</t>
  </si>
  <si>
    <t>Tocoa</t>
  </si>
  <si>
    <t>Las Vegas</t>
  </si>
  <si>
    <t>Pimienta</t>
  </si>
  <si>
    <t>Potrerillos</t>
  </si>
  <si>
    <t>Petoa</t>
  </si>
  <si>
    <t>Comayagua</t>
  </si>
  <si>
    <t>Siguatepeque</t>
  </si>
  <si>
    <t>Santa Rita</t>
  </si>
  <si>
    <t>San Antonio</t>
  </si>
  <si>
    <t>El Paraiso</t>
  </si>
  <si>
    <t>Omoa</t>
  </si>
  <si>
    <t>Intibuca</t>
  </si>
  <si>
    <t>Orocuina</t>
  </si>
  <si>
    <t>Olancho</t>
  </si>
  <si>
    <t>Juticalpa</t>
  </si>
  <si>
    <t>Valle</t>
  </si>
  <si>
    <t>Goascoran</t>
  </si>
  <si>
    <t>La Paz</t>
  </si>
  <si>
    <t>Copan</t>
  </si>
  <si>
    <t>Nueva Arcadia</t>
  </si>
  <si>
    <t>Macuelizo</t>
  </si>
  <si>
    <t>Ocotepeque</t>
  </si>
  <si>
    <t>Santa Ana</t>
  </si>
  <si>
    <t>Langue</t>
  </si>
  <si>
    <t>San Francisco de Yojoa</t>
  </si>
  <si>
    <t>Gracias</t>
  </si>
  <si>
    <t>Aramecina</t>
  </si>
  <si>
    <t>Santa Ana de Yusguare</t>
  </si>
  <si>
    <t>Pespire</t>
  </si>
  <si>
    <t>Ilama</t>
  </si>
  <si>
    <t>Taulabe</t>
  </si>
  <si>
    <t>Danli</t>
  </si>
  <si>
    <t>Namasigue</t>
  </si>
  <si>
    <t>San Antonio de Cortes</t>
  </si>
  <si>
    <t>Sonaguera</t>
  </si>
  <si>
    <t>0.4</t>
  </si>
  <si>
    <t>0.7</t>
  </si>
  <si>
    <t>Lepaterique</t>
  </si>
  <si>
    <t>San Pedro SuLa</t>
  </si>
  <si>
    <t>San Sebastian</t>
  </si>
  <si>
    <t>Tatumbla</t>
  </si>
  <si>
    <t>Hospital Leonardo Martínez</t>
  </si>
  <si>
    <t>Muerte</t>
  </si>
  <si>
    <t>Hospital Mario Catarino Rivas</t>
  </si>
  <si>
    <t>Instituto Hondureño de Seguridad
Social (IHSS)</t>
  </si>
  <si>
    <t>Hospital
Leonardo Martínez</t>
  </si>
  <si>
    <t>Instituto Hondureño de Seguridad Social
(IHSS) en Tegucigalpa</t>
  </si>
  <si>
    <t>No informado.</t>
  </si>
  <si>
    <t>Recuperado</t>
  </si>
  <si>
    <t>El Porvenir</t>
  </si>
  <si>
    <t>CASOS CONFIRMADOS</t>
  </si>
  <si>
    <t>FALLECIDOS</t>
  </si>
  <si>
    <t>RECUPERADOS</t>
  </si>
  <si>
    <t>Etiquetas de fila</t>
  </si>
  <si>
    <t>Cuenta de ID</t>
  </si>
  <si>
    <t>(en blanco)</t>
  </si>
  <si>
    <t>Total general</t>
  </si>
  <si>
    <t>Codigo Municipio</t>
  </si>
  <si>
    <t>Clave</t>
  </si>
  <si>
    <t>Casos Diarios</t>
  </si>
  <si>
    <t>Casos Acumulados</t>
  </si>
  <si>
    <t>Muertes</t>
  </si>
  <si>
    <t>Casos Activos</t>
  </si>
  <si>
    <t>Recuperados</t>
  </si>
  <si>
    <t>Recuperados Diarios</t>
  </si>
  <si>
    <t>Día</t>
  </si>
  <si>
    <t>Fallecidos Diarios</t>
  </si>
  <si>
    <t>on-off</t>
  </si>
  <si>
    <t>Max Día</t>
  </si>
  <si>
    <t>FINAL</t>
  </si>
  <si>
    <t>Casos</t>
  </si>
  <si>
    <t>Activos</t>
  </si>
  <si>
    <t>Los casos activos por región y por comuna son actualizados automáticamente a</t>
  </si>
  <si>
    <t xml:space="preserve"> medida que son publicados en los Informes Epidemiológicos del MINSAL (cada 3-4 días).</t>
  </si>
  <si>
    <t>ON</t>
  </si>
  <si>
    <t>Máx. de Día</t>
  </si>
  <si>
    <t>0101</t>
  </si>
  <si>
    <t>010343921</t>
  </si>
  <si>
    <t>31-mar</t>
  </si>
  <si>
    <t>010343924</t>
  </si>
  <si>
    <t>3-abr</t>
  </si>
  <si>
    <t>010143900</t>
  </si>
  <si>
    <t>10-mar</t>
  </si>
  <si>
    <t>010143924</t>
  </si>
  <si>
    <t>010143925</t>
  </si>
  <si>
    <t>4-abr</t>
  </si>
  <si>
    <t>010143926</t>
  </si>
  <si>
    <t>5-abr</t>
  </si>
  <si>
    <t>010143928</t>
  </si>
  <si>
    <t>7-abr</t>
  </si>
  <si>
    <t>010143935</t>
  </si>
  <si>
    <t>14-abr</t>
  </si>
  <si>
    <t>010143937</t>
  </si>
  <si>
    <t>16-abr</t>
  </si>
  <si>
    <t>010143947</t>
  </si>
  <si>
    <t>26-abr</t>
  </si>
  <si>
    <t>010143949</t>
  </si>
  <si>
    <t>28-abr</t>
  </si>
  <si>
    <t>010143951</t>
  </si>
  <si>
    <t>30-abr</t>
  </si>
  <si>
    <t>010743921</t>
  </si>
  <si>
    <t>010743951</t>
  </si>
  <si>
    <t>060143905</t>
  </si>
  <si>
    <t>15-mar</t>
  </si>
  <si>
    <t>060143953</t>
  </si>
  <si>
    <t>2-may</t>
  </si>
  <si>
    <t>060643908</t>
  </si>
  <si>
    <t>18-mar</t>
  </si>
  <si>
    <t>060643943</t>
  </si>
  <si>
    <t>22-abr</t>
  </si>
  <si>
    <t>060943950</t>
  </si>
  <si>
    <t>29-abr</t>
  </si>
  <si>
    <t>061043925</t>
  </si>
  <si>
    <t>061143945</t>
  </si>
  <si>
    <t>24-abr</t>
  </si>
  <si>
    <t>061143950</t>
  </si>
  <si>
    <t>050543954</t>
  </si>
  <si>
    <t>3-may</t>
  </si>
  <si>
    <t>061643944</t>
  </si>
  <si>
    <t>23-abr</t>
  </si>
  <si>
    <t>050143914</t>
  </si>
  <si>
    <t>24-mar</t>
  </si>
  <si>
    <t>020643912</t>
  </si>
  <si>
    <t>22-mar</t>
  </si>
  <si>
    <t>020643917</t>
  </si>
  <si>
    <t>27-mar</t>
  </si>
  <si>
    <t>020643932</t>
  </si>
  <si>
    <t>11-abr</t>
  </si>
  <si>
    <t>020643940</t>
  </si>
  <si>
    <t>19-abr</t>
  </si>
  <si>
    <t>020643950</t>
  </si>
  <si>
    <t>020843951</t>
  </si>
  <si>
    <t>020943921</t>
  </si>
  <si>
    <t>020943932</t>
  </si>
  <si>
    <t>020943934</t>
  </si>
  <si>
    <t>13-abr</t>
  </si>
  <si>
    <t>020943950</t>
  </si>
  <si>
    <t>020943951</t>
  </si>
  <si>
    <t>020143917</t>
  </si>
  <si>
    <t>020143918</t>
  </si>
  <si>
    <t>28-mar</t>
  </si>
  <si>
    <t>020143926</t>
  </si>
  <si>
    <t>020143932</t>
  </si>
  <si>
    <t>030143925</t>
  </si>
  <si>
    <t>030143944</t>
  </si>
  <si>
    <t>030143953</t>
  </si>
  <si>
    <t>050143925</t>
  </si>
  <si>
    <t>031843925</t>
  </si>
  <si>
    <t>031843927</t>
  </si>
  <si>
    <t>6-abr</t>
  </si>
  <si>
    <t>031843954</t>
  </si>
  <si>
    <t>032143947</t>
  </si>
  <si>
    <t>041343926</t>
  </si>
  <si>
    <t>050243915</t>
  </si>
  <si>
    <t>25-mar</t>
  </si>
  <si>
    <t>050243917</t>
  </si>
  <si>
    <t>050243922</t>
  </si>
  <si>
    <t>1-abr</t>
  </si>
  <si>
    <t>050243924</t>
  </si>
  <si>
    <t>050243925</t>
  </si>
  <si>
    <t>050243926</t>
  </si>
  <si>
    <t>050243930</t>
  </si>
  <si>
    <t>9-abr</t>
  </si>
  <si>
    <t>050243931</t>
  </si>
  <si>
    <t>10-abr</t>
  </si>
  <si>
    <t>050243934</t>
  </si>
  <si>
    <t>050243935</t>
  </si>
  <si>
    <t>050243939</t>
  </si>
  <si>
    <t>18-abr</t>
  </si>
  <si>
    <t>050243944</t>
  </si>
  <si>
    <t>050243945</t>
  </si>
  <si>
    <t>050243947</t>
  </si>
  <si>
    <t>050243948</t>
  </si>
  <si>
    <t>27-abr</t>
  </si>
  <si>
    <t>050243949</t>
  </si>
  <si>
    <t>050243951</t>
  </si>
  <si>
    <t>050243952</t>
  </si>
  <si>
    <t>1-may</t>
  </si>
  <si>
    <t>050243953</t>
  </si>
  <si>
    <t>050243954</t>
  </si>
  <si>
    <t>051243915</t>
  </si>
  <si>
    <t>051243917</t>
  </si>
  <si>
    <t>051243922</t>
  </si>
  <si>
    <t>051243924</t>
  </si>
  <si>
    <t>051243925</t>
  </si>
  <si>
    <t>051243926</t>
  </si>
  <si>
    <t>051243930</t>
  </si>
  <si>
    <t>051243931</t>
  </si>
  <si>
    <t>051243937</t>
  </si>
  <si>
    <t>051243939</t>
  </si>
  <si>
    <t>051243943</t>
  </si>
  <si>
    <t>051243944</t>
  </si>
  <si>
    <t>051243949</t>
  </si>
  <si>
    <t>051243952</t>
  </si>
  <si>
    <t>051243954</t>
  </si>
  <si>
    <t>050343925</t>
  </si>
  <si>
    <t>050343930</t>
  </si>
  <si>
    <t>050343945</t>
  </si>
  <si>
    <t>050443922</t>
  </si>
  <si>
    <t>050443925</t>
  </si>
  <si>
    <t>050443926</t>
  </si>
  <si>
    <t>050443931</t>
  </si>
  <si>
    <t>050443934</t>
  </si>
  <si>
    <t>050443944</t>
  </si>
  <si>
    <t>050443945</t>
  </si>
  <si>
    <t>050443947</t>
  </si>
  <si>
    <t>050443949</t>
  </si>
  <si>
    <t>050443950</t>
  </si>
  <si>
    <t>050443951</t>
  </si>
  <si>
    <t>050443953</t>
  </si>
  <si>
    <t>050543922</t>
  </si>
  <si>
    <t>050543924</t>
  </si>
  <si>
    <t>050543925</t>
  </si>
  <si>
    <t>050543930</t>
  </si>
  <si>
    <t>050543944</t>
  </si>
  <si>
    <t>050543947</t>
  </si>
  <si>
    <t>050643909</t>
  </si>
  <si>
    <t>19-mar</t>
  </si>
  <si>
    <t>050643921</t>
  </si>
  <si>
    <t>050643925</t>
  </si>
  <si>
    <t>050643926</t>
  </si>
  <si>
    <t>050643930</t>
  </si>
  <si>
    <t>050643937</t>
  </si>
  <si>
    <t>050643938</t>
  </si>
  <si>
    <t>17-abr</t>
  </si>
  <si>
    <t>050643944</t>
  </si>
  <si>
    <t>050643945</t>
  </si>
  <si>
    <t>050643947</t>
  </si>
  <si>
    <t>050643949</t>
  </si>
  <si>
    <t>050643953</t>
  </si>
  <si>
    <t>041543925</t>
  </si>
  <si>
    <t>050743951</t>
  </si>
  <si>
    <t>050743952</t>
  </si>
  <si>
    <t>050743953</t>
  </si>
  <si>
    <t>050843930</t>
  </si>
  <si>
    <t>050843931</t>
  </si>
  <si>
    <t>050843944</t>
  </si>
  <si>
    <t>050843952</t>
  </si>
  <si>
    <t>050843953</t>
  </si>
  <si>
    <t>050943917</t>
  </si>
  <si>
    <t>050943921</t>
  </si>
  <si>
    <t>050943922</t>
  </si>
  <si>
    <t>050943925</t>
  </si>
  <si>
    <t>050943934</t>
  </si>
  <si>
    <t>050943942</t>
  </si>
  <si>
    <t>21-abr</t>
  </si>
  <si>
    <t>050943945</t>
  </si>
  <si>
    <t>050943947</t>
  </si>
  <si>
    <t>050943951</t>
  </si>
  <si>
    <t>050943952</t>
  </si>
  <si>
    <t>050943953</t>
  </si>
  <si>
    <t>050143907</t>
  </si>
  <si>
    <t>17-mar</t>
  </si>
  <si>
    <t>050143908</t>
  </si>
  <si>
    <t>050143909</t>
  </si>
  <si>
    <t>050143915</t>
  </si>
  <si>
    <t>050143917</t>
  </si>
  <si>
    <t>050143918</t>
  </si>
  <si>
    <t>050143919</t>
  </si>
  <si>
    <t>29-mar</t>
  </si>
  <si>
    <t>050143920</t>
  </si>
  <si>
    <t>30-mar</t>
  </si>
  <si>
    <t>050143921</t>
  </si>
  <si>
    <t>050143922</t>
  </si>
  <si>
    <t>050143923</t>
  </si>
  <si>
    <t>2-abr</t>
  </si>
  <si>
    <t>050143924</t>
  </si>
  <si>
    <t>050143926</t>
  </si>
  <si>
    <t>050143930</t>
  </si>
  <si>
    <t>050143931</t>
  </si>
  <si>
    <t>050143934</t>
  </si>
  <si>
    <t>050143935</t>
  </si>
  <si>
    <t>050143937</t>
  </si>
  <si>
    <t>050143938</t>
  </si>
  <si>
    <t>050143939</t>
  </si>
  <si>
    <t>050143940</t>
  </si>
  <si>
    <t>050143942</t>
  </si>
  <si>
    <t>050143943</t>
  </si>
  <si>
    <t>050143944</t>
  </si>
  <si>
    <t>050143945</t>
  </si>
  <si>
    <t>050143947</t>
  </si>
  <si>
    <t>050143948</t>
  </si>
  <si>
    <t>050143949</t>
  </si>
  <si>
    <t>050143951</t>
  </si>
  <si>
    <t>050143952</t>
  </si>
  <si>
    <t>050143953</t>
  </si>
  <si>
    <t>050143954</t>
  </si>
  <si>
    <t>051043917</t>
  </si>
  <si>
    <t>051043952</t>
  </si>
  <si>
    <t>051143911</t>
  </si>
  <si>
    <t>21-mar</t>
  </si>
  <si>
    <t>051143915</t>
  </si>
  <si>
    <t>051143917</t>
  </si>
  <si>
    <t>051143922</t>
  </si>
  <si>
    <t>051143924</t>
  </si>
  <si>
    <t>051143925</t>
  </si>
  <si>
    <t>051143926</t>
  </si>
  <si>
    <t>051143930</t>
  </si>
  <si>
    <t>051143931</t>
  </si>
  <si>
    <t>051143934</t>
  </si>
  <si>
    <t>051143939</t>
  </si>
  <si>
    <t>051143940</t>
  </si>
  <si>
    <t>051143942</t>
  </si>
  <si>
    <t>051143943</t>
  </si>
  <si>
    <t>051143944</t>
  </si>
  <si>
    <t>051143945</t>
  </si>
  <si>
    <t>051143947</t>
  </si>
  <si>
    <t>051143948</t>
  </si>
  <si>
    <t>051143949</t>
  </si>
  <si>
    <t>051143951</t>
  </si>
  <si>
    <t>051143952</t>
  </si>
  <si>
    <t>051143953</t>
  </si>
  <si>
    <t>051143954</t>
  </si>
  <si>
    <t>070343948</t>
  </si>
  <si>
    <t>070343953</t>
  </si>
  <si>
    <t>040943925</t>
  </si>
  <si>
    <t>080143900</t>
  </si>
  <si>
    <t>080143903</t>
  </si>
  <si>
    <t>13-mar</t>
  </si>
  <si>
    <t>080143905</t>
  </si>
  <si>
    <t>080143906</t>
  </si>
  <si>
    <t>16-mar</t>
  </si>
  <si>
    <t>080143908</t>
  </si>
  <si>
    <t>080143909</t>
  </si>
  <si>
    <t>080143913</t>
  </si>
  <si>
    <t>23-mar</t>
  </si>
  <si>
    <t>080143916</t>
  </si>
  <si>
    <t>26-mar</t>
  </si>
  <si>
    <t>080143918</t>
  </si>
  <si>
    <t>080143919</t>
  </si>
  <si>
    <t>080143921</t>
  </si>
  <si>
    <t>080143922</t>
  </si>
  <si>
    <t>080143923</t>
  </si>
  <si>
    <t>080143924</t>
  </si>
  <si>
    <t>080143925</t>
  </si>
  <si>
    <t>080143926</t>
  </si>
  <si>
    <t>080143927</t>
  </si>
  <si>
    <t>080143928</t>
  </si>
  <si>
    <t>080143932</t>
  </si>
  <si>
    <t>080143934</t>
  </si>
  <si>
    <t>080143935</t>
  </si>
  <si>
    <t>080143939</t>
  </si>
  <si>
    <t>080143942</t>
  </si>
  <si>
    <t>080143944</t>
  </si>
  <si>
    <t>080143947</t>
  </si>
  <si>
    <t>080143948</t>
  </si>
  <si>
    <t>080143949</t>
  </si>
  <si>
    <t>080143950</t>
  </si>
  <si>
    <t>080143951</t>
  </si>
  <si>
    <t>080143952</t>
  </si>
  <si>
    <t>080143953</t>
  </si>
  <si>
    <t>080143954</t>
  </si>
  <si>
    <t>080943953</t>
  </si>
  <si>
    <t>082243926</t>
  </si>
  <si>
    <t>082243951</t>
  </si>
  <si>
    <t>082543953</t>
  </si>
  <si>
    <t>100643925</t>
  </si>
  <si>
    <t>100643948</t>
  </si>
  <si>
    <t>100643949</t>
  </si>
  <si>
    <t>100643950</t>
  </si>
  <si>
    <t>120143923</t>
  </si>
  <si>
    <t>120143932</t>
  </si>
  <si>
    <t>130143934</t>
  </si>
  <si>
    <t>041243913</t>
  </si>
  <si>
    <t>041243917</t>
  </si>
  <si>
    <t>010643921</t>
  </si>
  <si>
    <t>031743953</t>
  </si>
  <si>
    <t>140143926</t>
  </si>
  <si>
    <t>150143925</t>
  </si>
  <si>
    <t>161143947</t>
  </si>
  <si>
    <t>162743922</t>
  </si>
  <si>
    <t>162743924</t>
  </si>
  <si>
    <t>162743932</t>
  </si>
  <si>
    <t>161243926</t>
  </si>
  <si>
    <t>161243939</t>
  </si>
  <si>
    <t>161243944</t>
  </si>
  <si>
    <t>161543924</t>
  </si>
  <si>
    <t>160143918</t>
  </si>
  <si>
    <t>170443944</t>
  </si>
  <si>
    <t>170643925</t>
  </si>
  <si>
    <t>170643950</t>
  </si>
  <si>
    <t>170743926</t>
  </si>
  <si>
    <t>170743953</t>
  </si>
  <si>
    <t>180443915</t>
  </si>
  <si>
    <t>180443922</t>
  </si>
  <si>
    <t>180443924</t>
  </si>
  <si>
    <t>180443926</t>
  </si>
  <si>
    <t>180443928</t>
  </si>
  <si>
    <t>180443937</t>
  </si>
  <si>
    <t>180443940</t>
  </si>
  <si>
    <t>180443944</t>
  </si>
  <si>
    <t>180443945</t>
  </si>
  <si>
    <t>180443947</t>
  </si>
  <si>
    <t>180443948</t>
  </si>
  <si>
    <t>180443949</t>
  </si>
  <si>
    <t>180443950</t>
  </si>
  <si>
    <t>180443953</t>
  </si>
  <si>
    <t>042143925</t>
  </si>
  <si>
    <t>042143947</t>
  </si>
  <si>
    <t>042143948</t>
  </si>
  <si>
    <t>180143915</t>
  </si>
  <si>
    <t>180143917</t>
  </si>
  <si>
    <t>180143924</t>
  </si>
  <si>
    <t>180143925</t>
  </si>
  <si>
    <t>180143950</t>
  </si>
  <si>
    <t>180143951</t>
  </si>
  <si>
    <t>180143953</t>
  </si>
  <si>
    <t>010343922</t>
  </si>
  <si>
    <t>010143931</t>
  </si>
  <si>
    <t>010143938</t>
  </si>
  <si>
    <t>010143953</t>
  </si>
  <si>
    <t>020843925</t>
  </si>
  <si>
    <t>031843956</t>
  </si>
  <si>
    <t>5-may</t>
  </si>
  <si>
    <t>050243938</t>
  </si>
  <si>
    <t>050243950</t>
  </si>
  <si>
    <t>051243919</t>
  </si>
  <si>
    <t>051243945</t>
  </si>
  <si>
    <t>050343937</t>
  </si>
  <si>
    <t>050543952</t>
  </si>
  <si>
    <t>050943937</t>
  </si>
  <si>
    <t>050143950</t>
  </si>
  <si>
    <t>050143956</t>
  </si>
  <si>
    <t>051143916</t>
  </si>
  <si>
    <t>051143918</t>
  </si>
  <si>
    <t>051143919</t>
  </si>
  <si>
    <t>051143928</t>
  </si>
  <si>
    <t>051143935</t>
  </si>
  <si>
    <t>051143937</t>
  </si>
  <si>
    <t>051143938</t>
  </si>
  <si>
    <t>051143955</t>
  </si>
  <si>
    <t>4-may</t>
  </si>
  <si>
    <t>051143956</t>
  </si>
  <si>
    <t>9999943922</t>
  </si>
  <si>
    <t>041243920</t>
  </si>
  <si>
    <t>161143949</t>
  </si>
  <si>
    <t>161243945</t>
  </si>
  <si>
    <t>180443932</t>
  </si>
  <si>
    <t>010244108</t>
  </si>
  <si>
    <t>oct</t>
  </si>
  <si>
    <t>9999950153</t>
  </si>
  <si>
    <t>abr</t>
  </si>
  <si>
    <t>9999950518</t>
  </si>
  <si>
    <t>9999950883</t>
  </si>
  <si>
    <t>9999951249</t>
  </si>
  <si>
    <t>020943953</t>
  </si>
  <si>
    <t>may</t>
  </si>
  <si>
    <t>9999947966</t>
  </si>
  <si>
    <t>9999948332</t>
  </si>
  <si>
    <t>9999949428</t>
  </si>
  <si>
    <t>9999949794</t>
  </si>
  <si>
    <t>050143955</t>
  </si>
  <si>
    <t>9999943947</t>
  </si>
  <si>
    <t>9999943950</t>
  </si>
  <si>
    <t>9999944312</t>
  </si>
  <si>
    <t>9999944677</t>
  </si>
  <si>
    <t>9999945042</t>
  </si>
  <si>
    <t>9999945408</t>
  </si>
  <si>
    <t>9999945773</t>
  </si>
  <si>
    <t>9999946138</t>
  </si>
  <si>
    <t>9999946503</t>
  </si>
  <si>
    <t>9999946869</t>
  </si>
  <si>
    <t>9999947234</t>
  </si>
  <si>
    <t>9999948327</t>
  </si>
  <si>
    <t>9999948692</t>
  </si>
  <si>
    <t>9999949057</t>
  </si>
  <si>
    <t>9999949062</t>
  </si>
  <si>
    <t>9999949422</t>
  </si>
  <si>
    <t>9999949788</t>
  </si>
  <si>
    <t>9999950159</t>
  </si>
  <si>
    <t>9999950524</t>
  </si>
  <si>
    <t>9999950889</t>
  </si>
  <si>
    <t>9999951980</t>
  </si>
  <si>
    <t>9999952345</t>
  </si>
  <si>
    <t>9999952711</t>
  </si>
  <si>
    <t>9999945039</t>
  </si>
  <si>
    <t>9999945405</t>
  </si>
  <si>
    <t>9999945770</t>
  </si>
  <si>
    <t>9999946135</t>
  </si>
  <si>
    <t>9999946500</t>
  </si>
  <si>
    <t>9999946866</t>
  </si>
  <si>
    <t>9999947231</t>
  </si>
  <si>
    <t>9999947596</t>
  </si>
  <si>
    <t>9999947961</t>
  </si>
  <si>
    <t>9999953076</t>
  </si>
  <si>
    <t>9999953441</t>
  </si>
  <si>
    <t>9999953806</t>
  </si>
  <si>
    <t>9999954172</t>
  </si>
  <si>
    <t>9999954537</t>
  </si>
  <si>
    <t>120143953</t>
  </si>
  <si>
    <t>9999947599</t>
  </si>
  <si>
    <t>9999951614</t>
  </si>
  <si>
    <t>9999948697</t>
  </si>
  <si>
    <t>9999943918</t>
  </si>
  <si>
    <t>mar</t>
  </si>
  <si>
    <t>9999943925</t>
  </si>
  <si>
    <t>9999943935</t>
  </si>
  <si>
    <t>9999943938</t>
  </si>
  <si>
    <t>9999943939</t>
  </si>
  <si>
    <t>9999943942</t>
  </si>
  <si>
    <t>9999943952</t>
  </si>
  <si>
    <t>9999944305</t>
  </si>
  <si>
    <t>9999944308</t>
  </si>
  <si>
    <t>9999944670</t>
  </si>
  <si>
    <t>9999944674</t>
  </si>
  <si>
    <t>9999945035</t>
  </si>
  <si>
    <t>9999945401</t>
  </si>
  <si>
    <t>9999945766</t>
  </si>
  <si>
    <t>9999946131</t>
  </si>
  <si>
    <t>9999946496</t>
  </si>
  <si>
    <t>9999946862</t>
  </si>
  <si>
    <t>9999947227</t>
  </si>
  <si>
    <t>9999947592</t>
  </si>
  <si>
    <t>Pais_cod3</t>
  </si>
  <si>
    <t>Pais</t>
  </si>
  <si>
    <t>Admin1_id</t>
  </si>
  <si>
    <t>CodigoDepto</t>
  </si>
  <si>
    <t>Admin2_id</t>
  </si>
  <si>
    <t>CodigoMuni</t>
  </si>
  <si>
    <t>Lat_2</t>
  </si>
  <si>
    <t>Long_2</t>
  </si>
  <si>
    <t>IDRegional</t>
  </si>
  <si>
    <t>Clave búsqueda</t>
  </si>
  <si>
    <t>Link</t>
  </si>
  <si>
    <t>Id_Depto</t>
  </si>
  <si>
    <t>SEXO</t>
  </si>
  <si>
    <t>HND</t>
  </si>
  <si>
    <t>Honduras</t>
  </si>
  <si>
    <t>01</t>
  </si>
  <si>
    <t>Atlántida</t>
  </si>
  <si>
    <t>HND-0101</t>
  </si>
  <si>
    <t>Municipio de La Ceiba + Departamento de Atlantida + Honduras</t>
  </si>
  <si>
    <t>https://www.google.com/maps/place/Municipio de La Ceiba + Departamento de Atlantida + Honduras</t>
  </si>
  <si>
    <t>0102</t>
  </si>
  <si>
    <t>HND-0102</t>
  </si>
  <si>
    <t>Municipio de El Porvenir + Departamento de Atlantida + Honduras</t>
  </si>
  <si>
    <t>https://www.google.com/maps/place/Municipio de El Porvenir + Departamento de Atlantida + Honduras</t>
  </si>
  <si>
    <t>0103</t>
  </si>
  <si>
    <t>HND-0103</t>
  </si>
  <si>
    <t>Municipio de Esparta + Departamento de Atlantida + Honduras</t>
  </si>
  <si>
    <t>https://www.google.com/maps/place/Municipio de Esparta + Departamento de Atlantida + Honduras</t>
  </si>
  <si>
    <t>0104</t>
  </si>
  <si>
    <t>Jutiapa</t>
  </si>
  <si>
    <t>HND-0104</t>
  </si>
  <si>
    <t>Municipio de Jutiapa + Departamento de Atlantida + Honduras</t>
  </si>
  <si>
    <t>https://www.google.com/maps/place/Municipio de Jutiapa + Departamento de Atlantida + Honduras</t>
  </si>
  <si>
    <t>0105</t>
  </si>
  <si>
    <t>La Masica</t>
  </si>
  <si>
    <t>HND-0105</t>
  </si>
  <si>
    <t>Municipio de La Masica + Departamento de Atlantida + Honduras</t>
  </si>
  <si>
    <t>https://www.google.com/maps/place/Municipio de La Masica + Departamento de Atlantida + Honduras</t>
  </si>
  <si>
    <t>0106</t>
  </si>
  <si>
    <t>HND-0106</t>
  </si>
  <si>
    <t>Municipio de San Francisco + Departamento de Atlantida + Honduras</t>
  </si>
  <si>
    <t>https://www.google.com/maps/place/Municipio de San Francisco + Departamento de Atlantida + Honduras</t>
  </si>
  <si>
    <t>0107</t>
  </si>
  <si>
    <t>HND-0107</t>
  </si>
  <si>
    <t>Municipio de Tela + Departamento de Atlantida + Honduras</t>
  </si>
  <si>
    <t>https://www.google.com/maps/place/Municipio de Tela + Departamento de Atlantida + Honduras</t>
  </si>
  <si>
    <t>0108</t>
  </si>
  <si>
    <t>Arizona</t>
  </si>
  <si>
    <t>HND-0108</t>
  </si>
  <si>
    <t>Municipio de Arizona + Departamento de Atlantida + Honduras</t>
  </si>
  <si>
    <t>https://www.google.com/maps/place/Municipio de Arizona + Departamento de Atlantida + Honduras</t>
  </si>
  <si>
    <t>02</t>
  </si>
  <si>
    <t>Colón</t>
  </si>
  <si>
    <t>0201</t>
  </si>
  <si>
    <t>HND-0201</t>
  </si>
  <si>
    <t>Municipio de Trujillo + Departamento de Colon + Honduras</t>
  </si>
  <si>
    <t>https://www.google.com/maps/place/Municipio de Trujillo + Departamento de Colon + Honduras</t>
  </si>
  <si>
    <t>Gracias a Dios</t>
  </si>
  <si>
    <t>0202</t>
  </si>
  <si>
    <t>Balfate</t>
  </si>
  <si>
    <t>HND-0202</t>
  </si>
  <si>
    <t>Municipio de Balfate + Departamento de Colon + Honduras</t>
  </si>
  <si>
    <t>https://www.google.com/maps/place/Municipio de Balfate + Departamento de Colon + Honduras</t>
  </si>
  <si>
    <t>0203</t>
  </si>
  <si>
    <t>Iriona</t>
  </si>
  <si>
    <t>HND-0203</t>
  </si>
  <si>
    <t>Municipio de Iriona + Departamento de Colon + Honduras</t>
  </si>
  <si>
    <t>https://www.google.com/maps/place/Municipio de Iriona + Departamento de Colon + Honduras</t>
  </si>
  <si>
    <t>Islas de La Bahia</t>
  </si>
  <si>
    <t>0204</t>
  </si>
  <si>
    <t>Limon</t>
  </si>
  <si>
    <t>HND-0204</t>
  </si>
  <si>
    <t>Municipio de Limon + Departamento de Colon + Honduras</t>
  </si>
  <si>
    <t>https://www.google.com/maps/place/Municipio de Limon + Departamento de Colon + Honduras</t>
  </si>
  <si>
    <t>0205</t>
  </si>
  <si>
    <t>Saba</t>
  </si>
  <si>
    <t>HND-0205</t>
  </si>
  <si>
    <t>Municipio de Saba + Departamento de Colon + Honduras</t>
  </si>
  <si>
    <t>https://www.google.com/maps/place/Municipio de Saba + Departamento de Colon + Honduras</t>
  </si>
  <si>
    <t>0206</t>
  </si>
  <si>
    <t>HND-0206</t>
  </si>
  <si>
    <t>Municipio de Santa Fe + Departamento de Colon + Honduras</t>
  </si>
  <si>
    <t>https://www.google.com/maps/place/Municipio de Santa Fe + Departamento de Colon + Honduras</t>
  </si>
  <si>
    <t>0207</t>
  </si>
  <si>
    <t>Santa Rosa de Aguan</t>
  </si>
  <si>
    <t>HND-0207</t>
  </si>
  <si>
    <t>Municipio de Santa Rosa de Aguan + Departamento de Colon + Honduras</t>
  </si>
  <si>
    <t>https://www.google.com/maps/place/Municipio de Santa Rosa de Aguan + Departamento de Colon + Honduras</t>
  </si>
  <si>
    <t>0208</t>
  </si>
  <si>
    <t>HND-0208</t>
  </si>
  <si>
    <t>Municipio de Sonaguera + Departamento de Colon + Honduras</t>
  </si>
  <si>
    <t>https://www.google.com/maps/place/Municipio de Sonaguera + Departamento de Colon + Honduras</t>
  </si>
  <si>
    <t>0209</t>
  </si>
  <si>
    <t>HND-0209</t>
  </si>
  <si>
    <t>Municipio de Tocoa + Departamento de Colon + Honduras</t>
  </si>
  <si>
    <t>https://www.google.com/maps/place/Municipio de Tocoa + Departamento de Colon + Honduras</t>
  </si>
  <si>
    <t>0210</t>
  </si>
  <si>
    <t>Bonito Oriental</t>
  </si>
  <si>
    <t>HND-0210</t>
  </si>
  <si>
    <t>Municipio de Bonito Oriental + Departamento de Colon + Honduras</t>
  </si>
  <si>
    <t>https://www.google.com/maps/place/Municipio de Bonito Oriental + Departamento de Colon + Honduras</t>
  </si>
  <si>
    <t>03</t>
  </si>
  <si>
    <t>0301</t>
  </si>
  <si>
    <t>HND-0301</t>
  </si>
  <si>
    <t>Municipio de Comayagua + Departamento de Comayagua + Honduras</t>
  </si>
  <si>
    <t>https://www.google.com/maps/place/Municipio de Comayagua + Departamento de Comayagua + Honduras</t>
  </si>
  <si>
    <t>0302</t>
  </si>
  <si>
    <t>Ajuterique</t>
  </si>
  <si>
    <t>HND-0302</t>
  </si>
  <si>
    <t>Municipio de Ajuterique + Departamento de Comayagua + Honduras</t>
  </si>
  <si>
    <t>https://www.google.com/maps/place/Municipio de Ajuterique + Departamento de Comayagua + Honduras</t>
  </si>
  <si>
    <t>0303</t>
  </si>
  <si>
    <t>El Rosario</t>
  </si>
  <si>
    <t>HND-0303</t>
  </si>
  <si>
    <t>Municipio de El Rosario + Departamento de Comayagua + Honduras</t>
  </si>
  <si>
    <t>https://www.google.com/maps/place/Municipio de El Rosario + Departamento de Comayagua + Honduras</t>
  </si>
  <si>
    <t>0304</t>
  </si>
  <si>
    <t>Esquias</t>
  </si>
  <si>
    <t>HND-0304</t>
  </si>
  <si>
    <t>Municipio de Esquias + Departamento de Comayagua + Honduras</t>
  </si>
  <si>
    <t>https://www.google.com/maps/place/Municipio de Esquias + Departamento de Comayagua + Honduras</t>
  </si>
  <si>
    <t>0305</t>
  </si>
  <si>
    <t>Humuya</t>
  </si>
  <si>
    <t>HND-0305</t>
  </si>
  <si>
    <t>Municipio de Humuya + Departamento de Comayagua + Honduras</t>
  </si>
  <si>
    <t>https://www.google.com/maps/place/Municipio de Humuya + Departamento de Comayagua + Honduras</t>
  </si>
  <si>
    <t>0306</t>
  </si>
  <si>
    <t>La Libertad</t>
  </si>
  <si>
    <t>HND-0306</t>
  </si>
  <si>
    <t>Municipio de La Libertad + Departamento de Comayagua + Honduras</t>
  </si>
  <si>
    <t>https://www.google.com/maps/place/Municipio de La Libertad + Departamento de Comayagua + Honduras</t>
  </si>
  <si>
    <t>0307</t>
  </si>
  <si>
    <t>Lamani</t>
  </si>
  <si>
    <t>HND-0307</t>
  </si>
  <si>
    <t>Municipio de Lamani + Departamento de Comayagua + Honduras</t>
  </si>
  <si>
    <t>https://www.google.com/maps/place/Municipio de Lamani + Departamento de Comayagua + Honduras</t>
  </si>
  <si>
    <t>0308</t>
  </si>
  <si>
    <t>La Trinidad</t>
  </si>
  <si>
    <t>HND-0308</t>
  </si>
  <si>
    <t>Municipio de La Trinidad + Departamento de Comayagua + Honduras</t>
  </si>
  <si>
    <t>https://www.google.com/maps/place/Municipio de La Trinidad + Departamento de Comayagua + Honduras</t>
  </si>
  <si>
    <t>0309</t>
  </si>
  <si>
    <t>Lejamani</t>
  </si>
  <si>
    <t>HND-0309</t>
  </si>
  <si>
    <t>Municipio de Lejamani + Departamento de Comayagua + Honduras</t>
  </si>
  <si>
    <t>https://www.google.com/maps/place/Municipio de Lejamani + Departamento de Comayagua + Honduras</t>
  </si>
  <si>
    <t>0310</t>
  </si>
  <si>
    <t>Meambar</t>
  </si>
  <si>
    <t>HND-0310</t>
  </si>
  <si>
    <t>Municipio de Meambar + Departamento de Comayagua + Honduras</t>
  </si>
  <si>
    <t>https://www.google.com/maps/place/Municipio de Meambar + Departamento de Comayagua + Honduras</t>
  </si>
  <si>
    <t>0311</t>
  </si>
  <si>
    <t>Minas de Oro</t>
  </si>
  <si>
    <t>HND-0311</t>
  </si>
  <si>
    <t>Municipio de Minas de Oro + Departamento de Comayagua + Honduras</t>
  </si>
  <si>
    <t>https://www.google.com/maps/place/Municipio de Minas de Oro + Departamento de Comayagua + Honduras</t>
  </si>
  <si>
    <t>0312</t>
  </si>
  <si>
    <t>Ojos de Agua</t>
  </si>
  <si>
    <t>HND-0312</t>
  </si>
  <si>
    <t>Municipio de Ojos de Agua + Departamento de Comayagua + Honduras</t>
  </si>
  <si>
    <t>https://www.google.com/maps/place/Municipio de Ojos de Agua + Departamento de Comayagua + Honduras</t>
  </si>
  <si>
    <t>0313</t>
  </si>
  <si>
    <t>San Jerónimo</t>
  </si>
  <si>
    <t>HND-0313</t>
  </si>
  <si>
    <t>Municipio de San Jerónimo + Departamento de Comayagua + Honduras</t>
  </si>
  <si>
    <t>https://www.google.com/maps/place/Municipio de San Jerónimo + Departamento de Comayagua + Honduras</t>
  </si>
  <si>
    <t>0314</t>
  </si>
  <si>
    <t>San Jose de Comayagua</t>
  </si>
  <si>
    <t>HND-0314</t>
  </si>
  <si>
    <t>Municipio de San Jose de Comayagua + Departamento de Comayagua + Honduras</t>
  </si>
  <si>
    <t>https://www.google.com/maps/place/Municipio de San Jose de Comayagua + Departamento de Comayagua + Honduras</t>
  </si>
  <si>
    <t>0315</t>
  </si>
  <si>
    <t>San Jose del Potrero</t>
  </si>
  <si>
    <t>HND-0315</t>
  </si>
  <si>
    <t>Municipio de San Jose del Potrero + Departamento de Comayagua + Honduras</t>
  </si>
  <si>
    <t>https://www.google.com/maps/place/Municipio de San Jose del Potrero + Departamento de Comayagua + Honduras</t>
  </si>
  <si>
    <t>0316</t>
  </si>
  <si>
    <t>San Luis</t>
  </si>
  <si>
    <t>HND-0316</t>
  </si>
  <si>
    <t>Municipio de San Luis + Departamento de Comayagua + Honduras</t>
  </si>
  <si>
    <t>https://www.google.com/maps/place/Municipio de San Luis + Departamento de Comayagua + Honduras</t>
  </si>
  <si>
    <t>0317</t>
  </si>
  <si>
    <t>HND-0317</t>
  </si>
  <si>
    <t>Municipio de San Sebastian + Departamento de Comayagua + Honduras</t>
  </si>
  <si>
    <t>https://www.google.com/maps/place/Municipio de San Sebastian + Departamento de Comayagua + Honduras</t>
  </si>
  <si>
    <t>0318</t>
  </si>
  <si>
    <t>HND-0318</t>
  </si>
  <si>
    <t>Municipio de Siguatepeque + Departamento de Comayagua + Honduras</t>
  </si>
  <si>
    <t>https://www.google.com/maps/place/Municipio de Siguatepeque + Departamento de Comayagua + Honduras</t>
  </si>
  <si>
    <t>0319</t>
  </si>
  <si>
    <t>Villa de San Antonio</t>
  </si>
  <si>
    <t>HND-0319</t>
  </si>
  <si>
    <t>Municipio de Villa de San Antonio + Departamento de Comayagua + Honduras</t>
  </si>
  <si>
    <t>https://www.google.com/maps/place/Municipio de Villa de San Antonio + Departamento de Comayagua + Honduras</t>
  </si>
  <si>
    <t>0320</t>
  </si>
  <si>
    <t>Las Lajas</t>
  </si>
  <si>
    <t>HND-0320</t>
  </si>
  <si>
    <t>Municipio de Las Lajas + Departamento de Comayagua + Honduras</t>
  </si>
  <si>
    <t>https://www.google.com/maps/place/Municipio de Las Lajas + Departamento de Comayagua + Honduras</t>
  </si>
  <si>
    <t>0321</t>
  </si>
  <si>
    <t>HND-0321</t>
  </si>
  <si>
    <t>Municipio de Taulabe + Departamento de Comayagua + Honduras</t>
  </si>
  <si>
    <t>https://www.google.com/maps/place/Municipio de Taulabe + Departamento de Comayagua + Honduras</t>
  </si>
  <si>
    <t>04</t>
  </si>
  <si>
    <t>Copán</t>
  </si>
  <si>
    <t>0401</t>
  </si>
  <si>
    <t>Santa Rosa de Copan</t>
  </si>
  <si>
    <t>HND-0401</t>
  </si>
  <si>
    <t>Municipio de Santa Rosa de Copan + Departamento de Copan + Honduras</t>
  </si>
  <si>
    <t>https://www.google.com/maps/place/Municipio de Santa Rosa de Copan + Departamento de Copan + Honduras</t>
  </si>
  <si>
    <t>0402</t>
  </si>
  <si>
    <t>Cabana</t>
  </si>
  <si>
    <t>HND-0402</t>
  </si>
  <si>
    <t>Municipio de Cabana + Departamento de Copan + Honduras</t>
  </si>
  <si>
    <t>https://www.google.com/maps/place/Municipio de Cabana + Departamento de Copan + Honduras</t>
  </si>
  <si>
    <t>0403</t>
  </si>
  <si>
    <t>Concepción</t>
  </si>
  <si>
    <t>HND-0403</t>
  </si>
  <si>
    <t>Municipio de Concepción + Departamento de Copan + Honduras</t>
  </si>
  <si>
    <t>https://www.google.com/maps/place/Municipio de Concepción + Departamento de Copan + Honduras</t>
  </si>
  <si>
    <t>0404</t>
  </si>
  <si>
    <t>Copan Ruinas</t>
  </si>
  <si>
    <t>HND-0404</t>
  </si>
  <si>
    <t>Municipio de Copan Ruinas + Departamento de Copan + Honduras</t>
  </si>
  <si>
    <t>https://www.google.com/maps/place/Municipio de Copan Ruinas + Departamento de Copan + Honduras</t>
  </si>
  <si>
    <t>0405</t>
  </si>
  <si>
    <t>Corquin</t>
  </si>
  <si>
    <t>HND-0405</t>
  </si>
  <si>
    <t>Municipio de Corquin + Departamento de Copan + Honduras</t>
  </si>
  <si>
    <t>https://www.google.com/maps/place/Municipio de Corquin + Departamento de Copan + Honduras</t>
  </si>
  <si>
    <t>0406</t>
  </si>
  <si>
    <t>Cucuyagua</t>
  </si>
  <si>
    <t>HND-0406</t>
  </si>
  <si>
    <t>Municipio de Cucuyagua + Departamento de Copan + Honduras</t>
  </si>
  <si>
    <t>https://www.google.com/maps/place/Municipio de Cucuyagua + Departamento de Copan + Honduras</t>
  </si>
  <si>
    <t>0407</t>
  </si>
  <si>
    <t>Dolores</t>
  </si>
  <si>
    <t>HND-0407</t>
  </si>
  <si>
    <t>Municipio de Dolores + Departamento de Copan + Honduras</t>
  </si>
  <si>
    <t>https://www.google.com/maps/place/Municipio de Dolores + Departamento de Copan + Honduras</t>
  </si>
  <si>
    <t>0408</t>
  </si>
  <si>
    <t>Dulce Nombre</t>
  </si>
  <si>
    <t>HND-0408</t>
  </si>
  <si>
    <t>Municipio de Dulce Nombre + Departamento de Copan + Honduras</t>
  </si>
  <si>
    <t>https://www.google.com/maps/place/Municipio de Dulce Nombre + Departamento de Copan + Honduras</t>
  </si>
  <si>
    <t>0409</t>
  </si>
  <si>
    <t>HND-0409</t>
  </si>
  <si>
    <t>Municipio de El Paraiso + Departamento de Copan + Honduras</t>
  </si>
  <si>
    <t>https://www.google.com/maps/place/Municipio de El Paraiso + Departamento de Copan + Honduras</t>
  </si>
  <si>
    <t>0410</t>
  </si>
  <si>
    <t>Florida</t>
  </si>
  <si>
    <t>HND-0410</t>
  </si>
  <si>
    <t>Municipio de Florida + Departamento de Copan + Honduras</t>
  </si>
  <si>
    <t>https://www.google.com/maps/place/Municipio de Florida + Departamento de Copan + Honduras</t>
  </si>
  <si>
    <t>0411</t>
  </si>
  <si>
    <t>La Jigua</t>
  </si>
  <si>
    <t>HND-0411</t>
  </si>
  <si>
    <t>Municipio de La Jigua + Departamento de Copan + Honduras</t>
  </si>
  <si>
    <t>https://www.google.com/maps/place/Municipio de La Jigua + Departamento de Copan + Honduras</t>
  </si>
  <si>
    <t>0412</t>
  </si>
  <si>
    <t>HND-0412</t>
  </si>
  <si>
    <t>Municipio de La Union + Departamento de Copan + Honduras</t>
  </si>
  <si>
    <t>https://www.google.com/maps/place/Municipio de La Union + Departamento de Copan + Honduras</t>
  </si>
  <si>
    <t>0413</t>
  </si>
  <si>
    <t>HND-0413</t>
  </si>
  <si>
    <t>Municipio de Nueva Arcadia + Departamento de Copan + Honduras</t>
  </si>
  <si>
    <t>https://www.google.com/maps/place/Municipio de Nueva Arcadia + Departamento de Copan + Honduras</t>
  </si>
  <si>
    <t>0414</t>
  </si>
  <si>
    <t>San Agustin</t>
  </si>
  <si>
    <t>HND-0414</t>
  </si>
  <si>
    <t>Municipio de San Agustin + Departamento de Copan + Honduras</t>
  </si>
  <si>
    <t>https://www.google.com/maps/place/Municipio de San Agustin + Departamento de Copan + Honduras</t>
  </si>
  <si>
    <t>0415</t>
  </si>
  <si>
    <t>HND-0415</t>
  </si>
  <si>
    <t>Municipio de San Antonio + Departamento de Copan + Honduras</t>
  </si>
  <si>
    <t>https://www.google.com/maps/place/Municipio de San Antonio + Departamento de Copan + Honduras</t>
  </si>
  <si>
    <t>0416</t>
  </si>
  <si>
    <t>San Jeronimo</t>
  </si>
  <si>
    <t>HND-0416</t>
  </si>
  <si>
    <t>Municipio de San Jeronimo + Departamento de Copan + Honduras</t>
  </si>
  <si>
    <t>https://www.google.com/maps/place/Municipio de San Jeronimo + Departamento de Copan + Honduras</t>
  </si>
  <si>
    <t>0417</t>
  </si>
  <si>
    <t>San Jose</t>
  </si>
  <si>
    <t>HND-0417</t>
  </si>
  <si>
    <t>Municipio de San Jose + Departamento de Copan + Honduras</t>
  </si>
  <si>
    <t>https://www.google.com/maps/place/Municipio de San Jose + Departamento de Copan + Honduras</t>
  </si>
  <si>
    <t>0418</t>
  </si>
  <si>
    <t>San Juan de Opoa</t>
  </si>
  <si>
    <t>HND-0418</t>
  </si>
  <si>
    <t>Municipio de San Juan de Opoa + Departamento de Copan + Honduras</t>
  </si>
  <si>
    <t>https://www.google.com/maps/place/Municipio de San Juan de Opoa + Departamento de Copan + Honduras</t>
  </si>
  <si>
    <t>0419</t>
  </si>
  <si>
    <t>San Nicolas</t>
  </si>
  <si>
    <t>HND-0419</t>
  </si>
  <si>
    <t>Municipio de San Nicolas + Departamento de Copan + Honduras</t>
  </si>
  <si>
    <t>https://www.google.com/maps/place/Municipio de San Nicolas + Departamento de Copan + Honduras</t>
  </si>
  <si>
    <t>0420</t>
  </si>
  <si>
    <t>San Pedro</t>
  </si>
  <si>
    <t>HND-0420</t>
  </si>
  <si>
    <t>Municipio de San Pedro + Departamento de Copan + Honduras</t>
  </si>
  <si>
    <t>https://www.google.com/maps/place/Municipio de San Pedro + Departamento de Copan + Honduras</t>
  </si>
  <si>
    <t>0421</t>
  </si>
  <si>
    <t>HND-0421</t>
  </si>
  <si>
    <t>Municipio de Santa Rita + Departamento de Copan + Honduras</t>
  </si>
  <si>
    <t>https://www.google.com/maps/place/Municipio de Santa Rita + Departamento de Copan + Honduras</t>
  </si>
  <si>
    <t>0422</t>
  </si>
  <si>
    <t>Trinidad de Copan</t>
  </si>
  <si>
    <t>HND-0422</t>
  </si>
  <si>
    <t>Municipio de Trinidad de Copan + Departamento de Copan + Honduras</t>
  </si>
  <si>
    <t>https://www.google.com/maps/place/Municipio de Trinidad de Copan + Departamento de Copan + Honduras</t>
  </si>
  <si>
    <t>0423</t>
  </si>
  <si>
    <t>Veracruz</t>
  </si>
  <si>
    <t>HND-0423</t>
  </si>
  <si>
    <t>Municipio de Veracruz + Departamento de Copan + Honduras</t>
  </si>
  <si>
    <t>https://www.google.com/maps/place/Municipio de Veracruz + Departamento de Copan + Honduras</t>
  </si>
  <si>
    <t>05</t>
  </si>
  <si>
    <t>Cortés</t>
  </si>
  <si>
    <t>0501</t>
  </si>
  <si>
    <t>HND-0501</t>
  </si>
  <si>
    <t>Municipio de San Pedro Sula + Departamento de Cortes + Honduras</t>
  </si>
  <si>
    <t>https://www.google.com/maps/place/Municipio de San Pedro Sula + Departamento de Cortes + Honduras</t>
  </si>
  <si>
    <t>0502</t>
  </si>
  <si>
    <t>HND-0502</t>
  </si>
  <si>
    <t>Municipio de Choloma + Departamento de Cortes + Honduras</t>
  </si>
  <si>
    <t>https://www.google.com/maps/place/Municipio de Choloma + Departamento de Cortes + Honduras</t>
  </si>
  <si>
    <t>0503</t>
  </si>
  <si>
    <t>HND-0503</t>
  </si>
  <si>
    <t>Municipio de Omoa + Departamento de Cortes + Honduras</t>
  </si>
  <si>
    <t>https://www.google.com/maps/place/Municipio de Omoa + Departamento de Cortes + Honduras</t>
  </si>
  <si>
    <t>0504</t>
  </si>
  <si>
    <t>HND-0504</t>
  </si>
  <si>
    <t>Municipio de Pimienta + Departamento de Cortes + Honduras</t>
  </si>
  <si>
    <t>https://www.google.com/maps/place/Municipio de Pimienta + Departamento de Cortes + Honduras</t>
  </si>
  <si>
    <t>0505</t>
  </si>
  <si>
    <t>HND-0505</t>
  </si>
  <si>
    <t>Municipio de Potrerillos + Departamento de Cortes + Honduras</t>
  </si>
  <si>
    <t>https://www.google.com/maps/place/Municipio de Potrerillos + Departamento de Cortes + Honduras</t>
  </si>
  <si>
    <t>0506</t>
  </si>
  <si>
    <t>HND-0506</t>
  </si>
  <si>
    <t>Municipio de Puerto Cortes + Departamento de Cortes + Honduras</t>
  </si>
  <si>
    <t>https://www.google.com/maps/place/Municipio de Puerto Cortes + Departamento de Cortes + Honduras</t>
  </si>
  <si>
    <t>0507</t>
  </si>
  <si>
    <t>HND-0507</t>
  </si>
  <si>
    <t>Municipio de San Antonio de Cortes + Departamento de Cortes + Honduras</t>
  </si>
  <si>
    <t>https://www.google.com/maps/place/Municipio de San Antonio de Cortes + Departamento de Cortes + Honduras</t>
  </si>
  <si>
    <t>0508</t>
  </si>
  <si>
    <t>HND-0508</t>
  </si>
  <si>
    <t>Municipio de San Francisco de Yojoa + Departamento de Cortes + Honduras</t>
  </si>
  <si>
    <t>https://www.google.com/maps/place/Municipio de San Francisco de Yojoa + Departamento de Cortes + Honduras</t>
  </si>
  <si>
    <t>0509</t>
  </si>
  <si>
    <t>HND-0509</t>
  </si>
  <si>
    <t>Municipio de San Manuel + Departamento de Cortes + Honduras</t>
  </si>
  <si>
    <t>https://www.google.com/maps/place/Municipio de San Manuel + Departamento de Cortes + Honduras</t>
  </si>
  <si>
    <t>0510</t>
  </si>
  <si>
    <t>HND-0510</t>
  </si>
  <si>
    <t>Municipio de Santa Cruz de Yojoa + Departamento de Cortes + Honduras</t>
  </si>
  <si>
    <t>https://www.google.com/maps/place/Municipio de Santa Cruz de Yojoa + Departamento de Cortes + Honduras</t>
  </si>
  <si>
    <t>0511</t>
  </si>
  <si>
    <t>HND-0511</t>
  </si>
  <si>
    <t>Municipio de Villanueva + Departamento de Cortes + Honduras</t>
  </si>
  <si>
    <t>https://www.google.com/maps/place/Municipio de Villanueva + Departamento de Cortes + Honduras</t>
  </si>
  <si>
    <t>0512</t>
  </si>
  <si>
    <t>HND-0512</t>
  </si>
  <si>
    <t>Municipio de La Lima + Departamento de Cortes + Honduras</t>
  </si>
  <si>
    <t>https://www.google.com/maps/place/Municipio de La Lima + Departamento de Cortes + Honduras</t>
  </si>
  <si>
    <t>06</t>
  </si>
  <si>
    <t>0601</t>
  </si>
  <si>
    <t>HND-0601</t>
  </si>
  <si>
    <t>Municipio de Choluteca + Departamento de Choluteca + Honduras</t>
  </si>
  <si>
    <t>https://www.google.com/maps/place/Municipio de Choluteca + Departamento de Choluteca + Honduras</t>
  </si>
  <si>
    <t>0602</t>
  </si>
  <si>
    <t>Apacilagua</t>
  </si>
  <si>
    <t>HND-0602</t>
  </si>
  <si>
    <t>Municipio de Apacilagua + Departamento de Choluteca + Honduras</t>
  </si>
  <si>
    <t>https://www.google.com/maps/place/Municipio de Apacilagua + Departamento de Choluteca + Honduras</t>
  </si>
  <si>
    <t>0603</t>
  </si>
  <si>
    <t>Concepcion de Maria</t>
  </si>
  <si>
    <t>HND-0603</t>
  </si>
  <si>
    <t>Municipio de Concepcion de Maria + Departamento de Choluteca + Honduras</t>
  </si>
  <si>
    <t>https://www.google.com/maps/place/Municipio de Concepcion de Maria + Departamento de Choluteca + Honduras</t>
  </si>
  <si>
    <t>0604</t>
  </si>
  <si>
    <t>Duyure</t>
  </si>
  <si>
    <t>HND-0604</t>
  </si>
  <si>
    <t>Municipio de Duyure + Departamento de Choluteca + Honduras</t>
  </si>
  <si>
    <t>https://www.google.com/maps/place/Municipio de Duyure + Departamento de Choluteca + Honduras</t>
  </si>
  <si>
    <t>0605</t>
  </si>
  <si>
    <t>El Corpus</t>
  </si>
  <si>
    <t>HND-0605</t>
  </si>
  <si>
    <t>Municipio de El Corpus + Departamento de Choluteca + Honduras</t>
  </si>
  <si>
    <t>https://www.google.com/maps/place/Municipio de El Corpus + Departamento de Choluteca + Honduras</t>
  </si>
  <si>
    <t>0606</t>
  </si>
  <si>
    <t>HND-0606</t>
  </si>
  <si>
    <t>Municipio de El Triunfo + Departamento de Choluteca + Honduras</t>
  </si>
  <si>
    <t>https://www.google.com/maps/place/Municipio de El Triunfo + Departamento de Choluteca + Honduras</t>
  </si>
  <si>
    <t>0607</t>
  </si>
  <si>
    <t>Marcovia</t>
  </si>
  <si>
    <t>HND-0607</t>
  </si>
  <si>
    <t>Municipio de Marcovia + Departamento de Choluteca + Honduras</t>
  </si>
  <si>
    <t>https://www.google.com/maps/place/Municipio de Marcovia + Departamento de Choluteca + Honduras</t>
  </si>
  <si>
    <t>0608</t>
  </si>
  <si>
    <t>Morolica</t>
  </si>
  <si>
    <t>HND-0608</t>
  </si>
  <si>
    <t>Municipio de Morolica + Departamento de Choluteca + Honduras</t>
  </si>
  <si>
    <t>https://www.google.com/maps/place/Municipio de Morolica + Departamento de Choluteca + Honduras</t>
  </si>
  <si>
    <t>0609</t>
  </si>
  <si>
    <t>HND-0609</t>
  </si>
  <si>
    <t>Municipio de Namasigue + Departamento de Choluteca + Honduras</t>
  </si>
  <si>
    <t>https://www.google.com/maps/place/Municipio de Namasigue + Departamento de Choluteca + Honduras</t>
  </si>
  <si>
    <t>0610</t>
  </si>
  <si>
    <t>HND-0610</t>
  </si>
  <si>
    <t>Municipio de Orocuina + Departamento de Choluteca + Honduras</t>
  </si>
  <si>
    <t>https://www.google.com/maps/place/Municipio de Orocuina + Departamento de Choluteca + Honduras</t>
  </si>
  <si>
    <t>0611</t>
  </si>
  <si>
    <t>HND-0611</t>
  </si>
  <si>
    <t>Municipio de Pespire + Departamento de Choluteca + Honduras</t>
  </si>
  <si>
    <t>https://www.google.com/maps/place/Municipio de Pespire + Departamento de Choluteca + Honduras</t>
  </si>
  <si>
    <t>0612</t>
  </si>
  <si>
    <t>San Antonio de Flores</t>
  </si>
  <si>
    <t>HND-0612</t>
  </si>
  <si>
    <t>Municipio de San Antonio de Flores + Departamento de Choluteca + Honduras</t>
  </si>
  <si>
    <t>https://www.google.com/maps/place/Municipio de San Antonio de Flores + Departamento de Choluteca + Honduras</t>
  </si>
  <si>
    <t>0613</t>
  </si>
  <si>
    <t>San Isidro</t>
  </si>
  <si>
    <t>HND-0613</t>
  </si>
  <si>
    <t>Municipio de San Isidro + Departamento de Choluteca + Honduras</t>
  </si>
  <si>
    <t>https://www.google.com/maps/place/Municipio de San Isidro + Departamento de Choluteca + Honduras</t>
  </si>
  <si>
    <t>0614</t>
  </si>
  <si>
    <t>HND-0614</t>
  </si>
  <si>
    <t>Municipio de San Jose + Departamento de Choluteca + Honduras</t>
  </si>
  <si>
    <t>https://www.google.com/maps/place/Municipio de San Jose + Departamento de Choluteca + Honduras</t>
  </si>
  <si>
    <t>0615</t>
  </si>
  <si>
    <t>San Marcos de Colon</t>
  </si>
  <si>
    <t>HND-0615</t>
  </si>
  <si>
    <t>Municipio de San Marcos de Colon + Departamento de Choluteca + Honduras</t>
  </si>
  <si>
    <t>https://www.google.com/maps/place/Municipio de San Marcos de Colon + Departamento de Choluteca + Honduras</t>
  </si>
  <si>
    <t>0616</t>
  </si>
  <si>
    <t>HND-0616</t>
  </si>
  <si>
    <t>Municipio de Santa Ana de Yusguare + Departamento de Choluteca + Honduras</t>
  </si>
  <si>
    <t>https://www.google.com/maps/place/Municipio de Santa Ana de Yusguare + Departamento de Choluteca + Honduras</t>
  </si>
  <si>
    <t>07</t>
  </si>
  <si>
    <t>0701</t>
  </si>
  <si>
    <t>Yuscaran</t>
  </si>
  <si>
    <t>HND-0701</t>
  </si>
  <si>
    <t>Municipio de Yuscaran + Departamento de El Paraiso + Honduras</t>
  </si>
  <si>
    <t>https://www.google.com/maps/place/Municipio de Yuscaran + Departamento de El Paraiso + Honduras</t>
  </si>
  <si>
    <t>0702</t>
  </si>
  <si>
    <t>Alauca</t>
  </si>
  <si>
    <t>HND-0702</t>
  </si>
  <si>
    <t>Municipio de Alauca + Departamento de El Paraiso + Honduras</t>
  </si>
  <si>
    <t>https://www.google.com/maps/place/Municipio de Alauca + Departamento de El Paraiso + Honduras</t>
  </si>
  <si>
    <t>0703</t>
  </si>
  <si>
    <t>HND-0703</t>
  </si>
  <si>
    <t>Municipio de Danli + Departamento de El Paraiso + Honduras</t>
  </si>
  <si>
    <t>https://www.google.com/maps/place/Municipio de Danli + Departamento de El Paraiso + Honduras</t>
  </si>
  <si>
    <t>0704</t>
  </si>
  <si>
    <t>HND-0704</t>
  </si>
  <si>
    <t>Municipio de El Paraiso + Departamento de El Paraiso + Honduras</t>
  </si>
  <si>
    <t>https://www.google.com/maps/place/Municipio de El Paraiso + Departamento de El Paraiso + Honduras</t>
  </si>
  <si>
    <t>0705</t>
  </si>
  <si>
    <t>Guinope</t>
  </si>
  <si>
    <t>HND-0705</t>
  </si>
  <si>
    <t>Municipio de Guinope + Departamento de El Paraiso + Honduras</t>
  </si>
  <si>
    <t>https://www.google.com/maps/place/Municipio de Guinope + Departamento de El Paraiso + Honduras</t>
  </si>
  <si>
    <t>0706</t>
  </si>
  <si>
    <t>Jacaleapa</t>
  </si>
  <si>
    <t>HND-0706</t>
  </si>
  <si>
    <t>Municipio de Jacaleapa + Departamento de El Paraiso + Honduras</t>
  </si>
  <si>
    <t>https://www.google.com/maps/place/Municipio de Jacaleapa + Departamento de El Paraiso + Honduras</t>
  </si>
  <si>
    <t>0707</t>
  </si>
  <si>
    <t>Liure</t>
  </si>
  <si>
    <t>HND-0707</t>
  </si>
  <si>
    <t>Municipio de Liure + Departamento de El Paraiso + Honduras</t>
  </si>
  <si>
    <t>https://www.google.com/maps/place/Municipio de Liure + Departamento de El Paraiso + Honduras</t>
  </si>
  <si>
    <t>0708</t>
  </si>
  <si>
    <t>Moroceli</t>
  </si>
  <si>
    <t>HND-0708</t>
  </si>
  <si>
    <t>Municipio de Moroceli + Departamento de El Paraiso + Honduras</t>
  </si>
  <si>
    <t>https://www.google.com/maps/place/Municipio de Moroceli + Departamento de El Paraiso + Honduras</t>
  </si>
  <si>
    <t>0709</t>
  </si>
  <si>
    <t>Oropoli</t>
  </si>
  <si>
    <t>HND-0709</t>
  </si>
  <si>
    <t>Municipio de Oropoli + Departamento de El Paraiso + Honduras</t>
  </si>
  <si>
    <t>https://www.google.com/maps/place/Municipio de Oropoli + Departamento de El Paraiso + Honduras</t>
  </si>
  <si>
    <t>0710</t>
  </si>
  <si>
    <t>HND-0710</t>
  </si>
  <si>
    <t>Municipio de Potrerillos + Departamento de El Paraiso + Honduras</t>
  </si>
  <si>
    <t>https://www.google.com/maps/place/Municipio de Potrerillos + Departamento de El Paraiso + Honduras</t>
  </si>
  <si>
    <t>0711</t>
  </si>
  <si>
    <t>HND-0711</t>
  </si>
  <si>
    <t>Municipio de San Antonio de Flores + Departamento de El Paraiso + Honduras</t>
  </si>
  <si>
    <t>https://www.google.com/maps/place/Municipio de San Antonio de Flores + Departamento de El Paraiso + Honduras</t>
  </si>
  <si>
    <t>0712</t>
  </si>
  <si>
    <t>San Lucas</t>
  </si>
  <si>
    <t>HND-0712</t>
  </si>
  <si>
    <t>Municipio de San Lucas + Departamento de El Paraiso + Honduras</t>
  </si>
  <si>
    <t>https://www.google.com/maps/place/Municipio de San Lucas + Departamento de El Paraiso + Honduras</t>
  </si>
  <si>
    <t>0713</t>
  </si>
  <si>
    <t>San Matias</t>
  </si>
  <si>
    <t>HND-0713</t>
  </si>
  <si>
    <t>Municipio de San Matias + Departamento de El Paraiso + Honduras</t>
  </si>
  <si>
    <t>https://www.google.com/maps/place/Municipio de San Matias + Departamento de El Paraiso + Honduras</t>
  </si>
  <si>
    <t>0714</t>
  </si>
  <si>
    <t>Soledad</t>
  </si>
  <si>
    <t>HND-0714</t>
  </si>
  <si>
    <t>Municipio de Soledad + Departamento de El Paraiso + Honduras</t>
  </si>
  <si>
    <t>https://www.google.com/maps/place/Municipio de Soledad + Departamento de El Paraiso + Honduras</t>
  </si>
  <si>
    <t>0715</t>
  </si>
  <si>
    <t>Teupasenti</t>
  </si>
  <si>
    <t>HND-0715</t>
  </si>
  <si>
    <t>Municipio de Teupasenti + Departamento de El Paraiso + Honduras</t>
  </si>
  <si>
    <t>https://www.google.com/maps/place/Municipio de Teupasenti + Departamento de El Paraiso + Honduras</t>
  </si>
  <si>
    <t>0716</t>
  </si>
  <si>
    <t>Texiguat</t>
  </si>
  <si>
    <t>HND-0716</t>
  </si>
  <si>
    <t>Municipio de Texiguat + Departamento de El Paraiso + Honduras</t>
  </si>
  <si>
    <t>https://www.google.com/maps/place/Municipio de Texiguat + Departamento de El Paraiso + Honduras</t>
  </si>
  <si>
    <t>0717</t>
  </si>
  <si>
    <t>Vado Ancho</t>
  </si>
  <si>
    <t>HND-0717</t>
  </si>
  <si>
    <t>Municipio de Vado Ancho + Departamento de El Paraiso + Honduras</t>
  </si>
  <si>
    <t>https://www.google.com/maps/place/Municipio de Vado Ancho + Departamento de El Paraiso + Honduras</t>
  </si>
  <si>
    <t>0718</t>
  </si>
  <si>
    <t>Yauyupe</t>
  </si>
  <si>
    <t>HND-0718</t>
  </si>
  <si>
    <t>Municipio de Yauyupe + Departamento de El Paraiso + Honduras</t>
  </si>
  <si>
    <t>https://www.google.com/maps/place/Municipio de Yauyupe + Departamento de El Paraiso + Honduras</t>
  </si>
  <si>
    <t>0719</t>
  </si>
  <si>
    <t>Trojes</t>
  </si>
  <si>
    <t>HND-0719</t>
  </si>
  <si>
    <t>Municipio de Trojes + Departamento de El Paraiso + Honduras</t>
  </si>
  <si>
    <t>https://www.google.com/maps/place/Municipio de Trojes + Departamento de El Paraiso + Honduras</t>
  </si>
  <si>
    <t>08</t>
  </si>
  <si>
    <t>Francisco Morazán</t>
  </si>
  <si>
    <t>0801</t>
  </si>
  <si>
    <t>HND-0801</t>
  </si>
  <si>
    <t>Municipio de Distrito Central + Departamento de Francisco Morazan + Honduras</t>
  </si>
  <si>
    <t>https://www.google.com/maps/place/Municipio de Distrito Central + Departamento de Francisco Morazan + Honduras</t>
  </si>
  <si>
    <t>0802</t>
  </si>
  <si>
    <t>Alubaren</t>
  </si>
  <si>
    <t>HND-0802</t>
  </si>
  <si>
    <t>Municipio de Alubaren + Departamento de Francisco Morazan + Honduras</t>
  </si>
  <si>
    <t>https://www.google.com/maps/place/Municipio de Alubaren + Departamento de Francisco Morazan + Honduras</t>
  </si>
  <si>
    <t>0803</t>
  </si>
  <si>
    <t>Cedros</t>
  </si>
  <si>
    <t>HND-0803</t>
  </si>
  <si>
    <t>Municipio de Cedros + Departamento de Francisco Morazan + Honduras</t>
  </si>
  <si>
    <t>https://www.google.com/maps/place/Municipio de Cedros + Departamento de Francisco Morazan + Honduras</t>
  </si>
  <si>
    <t>0804</t>
  </si>
  <si>
    <t>Curaren</t>
  </si>
  <si>
    <t>HND-0804</t>
  </si>
  <si>
    <t>Municipio de Curaren + Departamento de Francisco Morazan + Honduras</t>
  </si>
  <si>
    <t>https://www.google.com/maps/place/Municipio de Curaren + Departamento de Francisco Morazan + Honduras</t>
  </si>
  <si>
    <t>0805</t>
  </si>
  <si>
    <t>HND-0805</t>
  </si>
  <si>
    <t>Municipio de El Porvenir + Departamento de Francisco Morazan + Honduras</t>
  </si>
  <si>
    <t>https://www.google.com/maps/place/Municipio de El Porvenir + Departamento de Francisco Morazan + Honduras</t>
  </si>
  <si>
    <t>0806</t>
  </si>
  <si>
    <t>Guaimaca</t>
  </si>
  <si>
    <t>HND-0806</t>
  </si>
  <si>
    <t>Municipio de Guaimaca + Departamento de Francisco Morazan + Honduras</t>
  </si>
  <si>
    <t>https://www.google.com/maps/place/Municipio de Guaimaca + Departamento de Francisco Morazan + Honduras</t>
  </si>
  <si>
    <t>0807</t>
  </si>
  <si>
    <t>HND-0807</t>
  </si>
  <si>
    <t>Municipio de La Libertad + Departamento de Francisco Morazan + Honduras</t>
  </si>
  <si>
    <t>https://www.google.com/maps/place/Municipio de La Libertad + Departamento de Francisco Morazan + Honduras</t>
  </si>
  <si>
    <t>0808</t>
  </si>
  <si>
    <t>La Venta</t>
  </si>
  <si>
    <t>HND-0808</t>
  </si>
  <si>
    <t>Municipio de La Venta + Departamento de Francisco Morazan + Honduras</t>
  </si>
  <si>
    <t>https://www.google.com/maps/place/Municipio de La Venta + Departamento de Francisco Morazan + Honduras</t>
  </si>
  <si>
    <t>0809</t>
  </si>
  <si>
    <t>HND-0809</t>
  </si>
  <si>
    <t>Municipio de Lepaterique + Departamento de Francisco Morazan + Honduras</t>
  </si>
  <si>
    <t>https://www.google.com/maps/place/Municipio de Lepaterique + Departamento de Francisco Morazan + Honduras</t>
  </si>
  <si>
    <t>0810</t>
  </si>
  <si>
    <t>Maraita</t>
  </si>
  <si>
    <t>HND-0810</t>
  </si>
  <si>
    <t>Municipio de Maraita + Departamento de Francisco Morazan + Honduras</t>
  </si>
  <si>
    <t>https://www.google.com/maps/place/Municipio de Maraita + Departamento de Francisco Morazan + Honduras</t>
  </si>
  <si>
    <t>0811</t>
  </si>
  <si>
    <t>Marale</t>
  </si>
  <si>
    <t>HND-0811</t>
  </si>
  <si>
    <t>Municipio de Marale + Departamento de Francisco Morazan + Honduras</t>
  </si>
  <si>
    <t>https://www.google.com/maps/place/Municipio de Marale + Departamento de Francisco Morazan + Honduras</t>
  </si>
  <si>
    <t>0812</t>
  </si>
  <si>
    <t>Nueva Armenia</t>
  </si>
  <si>
    <t>HND-0812</t>
  </si>
  <si>
    <t>Municipio de Nueva Armenia + Departamento de Francisco Morazan + Honduras</t>
  </si>
  <si>
    <t>https://www.google.com/maps/place/Municipio de Nueva Armenia + Departamento de Francisco Morazan + Honduras</t>
  </si>
  <si>
    <t>0813</t>
  </si>
  <si>
    <t>Ojojona</t>
  </si>
  <si>
    <t>HND-0813</t>
  </si>
  <si>
    <t>Municipio de Ojojona + Departamento de Francisco Morazan + Honduras</t>
  </si>
  <si>
    <t>https://www.google.com/maps/place/Municipio de Ojojona + Departamento de Francisco Morazan + Honduras</t>
  </si>
  <si>
    <t>0814</t>
  </si>
  <si>
    <t>Orica</t>
  </si>
  <si>
    <t>HND-0814</t>
  </si>
  <si>
    <t>Municipio de Orica + Departamento de Francisco Morazan + Honduras</t>
  </si>
  <si>
    <t>https://www.google.com/maps/place/Municipio de Orica + Departamento de Francisco Morazan + Honduras</t>
  </si>
  <si>
    <t>0815</t>
  </si>
  <si>
    <t>Reitoca</t>
  </si>
  <si>
    <t>HND-0815</t>
  </si>
  <si>
    <t>Municipio de Reitoca + Departamento de Francisco Morazan + Honduras</t>
  </si>
  <si>
    <t>https://www.google.com/maps/place/Municipio de Reitoca + Departamento de Francisco Morazan + Honduras</t>
  </si>
  <si>
    <t>0816</t>
  </si>
  <si>
    <t>Sabanagrande</t>
  </si>
  <si>
    <t>HND-0816</t>
  </si>
  <si>
    <t>Municipio de Sabanagrande + Departamento de Francisco Morazan + Honduras</t>
  </si>
  <si>
    <t>https://www.google.com/maps/place/Municipio de Sabanagrande + Departamento de Francisco Morazan + Honduras</t>
  </si>
  <si>
    <t>0817</t>
  </si>
  <si>
    <t>San Antonio de Oriente</t>
  </si>
  <si>
    <t>HND-0817</t>
  </si>
  <si>
    <t>Municipio de San Antonio de Oriente + Departamento de Francisco Morazan + Honduras</t>
  </si>
  <si>
    <t>https://www.google.com/maps/place/Municipio de San Antonio de Oriente + Departamento de Francisco Morazan + Honduras</t>
  </si>
  <si>
    <t>0818</t>
  </si>
  <si>
    <t>San Buenaventura</t>
  </si>
  <si>
    <t>HND-0818</t>
  </si>
  <si>
    <t>Municipio de San Buenaventura + Departamento de Francisco Morazan + Honduras</t>
  </si>
  <si>
    <t>https://www.google.com/maps/place/Municipio de San Buenaventura + Departamento de Francisco Morazan + Honduras</t>
  </si>
  <si>
    <t>0819</t>
  </si>
  <si>
    <t>San Ignacio</t>
  </si>
  <si>
    <t>HND-0819</t>
  </si>
  <si>
    <t>Municipio de San Ignacio + Departamento de Francisco Morazan + Honduras</t>
  </si>
  <si>
    <t>https://www.google.com/maps/place/Municipio de San Ignacio + Departamento de Francisco Morazan + Honduras</t>
  </si>
  <si>
    <t>0820</t>
  </si>
  <si>
    <t>San Juan de Flores</t>
  </si>
  <si>
    <t>HND-0820</t>
  </si>
  <si>
    <t>Municipio de San Juan de Flores + Departamento de Francisco Morazan + Honduras</t>
  </si>
  <si>
    <t>https://www.google.com/maps/place/Municipio de San Juan de Flores + Departamento de Francisco Morazan + Honduras</t>
  </si>
  <si>
    <t>0821</t>
  </si>
  <si>
    <t>San Miguelito</t>
  </si>
  <si>
    <t>HND-0821</t>
  </si>
  <si>
    <t>Municipio de San Miguelito + Departamento de Francisco Morazan + Honduras</t>
  </si>
  <si>
    <t>https://www.google.com/maps/place/Municipio de San Miguelito + Departamento de Francisco Morazan + Honduras</t>
  </si>
  <si>
    <t>0822</t>
  </si>
  <si>
    <t>HND-0822</t>
  </si>
  <si>
    <t>Municipio de Santa Ana + Departamento de Francisco Morazan + Honduras</t>
  </si>
  <si>
    <t>https://www.google.com/maps/place/Municipio de Santa Ana + Departamento de Francisco Morazan + Honduras</t>
  </si>
  <si>
    <t>0823</t>
  </si>
  <si>
    <t>Santa Lucia</t>
  </si>
  <si>
    <t>HND-0823</t>
  </si>
  <si>
    <t>Municipio de Santa Lucia + Departamento de Francisco Morazan + Honduras</t>
  </si>
  <si>
    <t>https://www.google.com/maps/place/Municipio de Santa Lucia + Departamento de Francisco Morazan + Honduras</t>
  </si>
  <si>
    <t>0824</t>
  </si>
  <si>
    <t>Talanga</t>
  </si>
  <si>
    <t>HND-0824</t>
  </si>
  <si>
    <t>Municipio de Talanga + Departamento de Francisco Morazan + Honduras</t>
  </si>
  <si>
    <t>https://www.google.com/maps/place/Municipio de Talanga + Departamento de Francisco Morazan + Honduras</t>
  </si>
  <si>
    <t>0825</t>
  </si>
  <si>
    <t>HND-0825</t>
  </si>
  <si>
    <t>Municipio de Tatumbla + Departamento de Francisco Morazan + Honduras</t>
  </si>
  <si>
    <t>https://www.google.com/maps/place/Municipio de Tatumbla + Departamento de Francisco Morazan + Honduras</t>
  </si>
  <si>
    <t>0826</t>
  </si>
  <si>
    <t>Valle de Angeles</t>
  </si>
  <si>
    <t>HND-0826</t>
  </si>
  <si>
    <t>Municipio de Valle de Angeles + Departamento de Francisco Morazan + Honduras</t>
  </si>
  <si>
    <t>https://www.google.com/maps/place/Municipio de Valle de Angeles + Departamento de Francisco Morazan + Honduras</t>
  </si>
  <si>
    <t>0827</t>
  </si>
  <si>
    <t>Villa de San Francisco</t>
  </si>
  <si>
    <t>HND-0827</t>
  </si>
  <si>
    <t>Municipio de Villa de San Francisco + Departamento de Francisco Morazan + Honduras</t>
  </si>
  <si>
    <t>https://www.google.com/maps/place/Municipio de Villa de San Francisco + Departamento de Francisco Morazan + Honduras</t>
  </si>
  <si>
    <t>0828</t>
  </si>
  <si>
    <t>Vallecillo</t>
  </si>
  <si>
    <t>HND-0828</t>
  </si>
  <si>
    <t>Municipio de Vallecillo + Departamento de Francisco Morazan + Honduras</t>
  </si>
  <si>
    <t>https://www.google.com/maps/place/Municipio de Vallecillo + Departamento de Francisco Morazan + Honduras</t>
  </si>
  <si>
    <t>09</t>
  </si>
  <si>
    <t>0901</t>
  </si>
  <si>
    <t>Puerto Lempira</t>
  </si>
  <si>
    <t>HND-0901</t>
  </si>
  <si>
    <t>Municipio de Puerto Lempira + Departamento de Gracias a Dios + Honduras</t>
  </si>
  <si>
    <t>https://www.google.com/maps/place/Municipio de Puerto Lempira + Departamento de Gracias a Dios + Honduras</t>
  </si>
  <si>
    <t>0902</t>
  </si>
  <si>
    <t>Brus Laguna</t>
  </si>
  <si>
    <t>HND-0902</t>
  </si>
  <si>
    <t>Municipio de Brus Laguna + Departamento de Gracias a Dios + Honduras</t>
  </si>
  <si>
    <t>https://www.google.com/maps/place/Municipio de Brus Laguna + Departamento de Gracias a Dios + Honduras</t>
  </si>
  <si>
    <t>0903</t>
  </si>
  <si>
    <t>Ahuas</t>
  </si>
  <si>
    <t>HND-0903</t>
  </si>
  <si>
    <t>Municipio de Ahuas + Departamento de Gracias a Dios + Honduras</t>
  </si>
  <si>
    <t>https://www.google.com/maps/place/Municipio de Ahuas + Departamento de Gracias a Dios + Honduras</t>
  </si>
  <si>
    <t>0904</t>
  </si>
  <si>
    <t>Juan Francisco  Bulnes</t>
  </si>
  <si>
    <t>HND-0904</t>
  </si>
  <si>
    <t>Municipio de Juan Francisco  Bulnes + Departamento de Gracias a Dios + Honduras</t>
  </si>
  <si>
    <t>https://www.google.com/maps/place/Municipio de Juan Francisco  Bulnes + Departamento de Gracias a Dios + Honduras</t>
  </si>
  <si>
    <t>0905</t>
  </si>
  <si>
    <t>Ramón Villeda Morales</t>
  </si>
  <si>
    <t>HND-0905</t>
  </si>
  <si>
    <t>Municipio de Ramón Villeda Morales + Departamento de Gracias a Dios + Honduras</t>
  </si>
  <si>
    <t>https://www.google.com/maps/place/Municipio de Ramón Villeda Morales + Departamento de Gracias a Dios + Honduras</t>
  </si>
  <si>
    <t>0906</t>
  </si>
  <si>
    <t>Wampusirpi</t>
  </si>
  <si>
    <t>HND-0906</t>
  </si>
  <si>
    <t>Municipio de Wampusirpi + Departamento de Gracias a Dios + Honduras</t>
  </si>
  <si>
    <t>https://www.google.com/maps/place/Municipio de Wampusirpi + Departamento de Gracias a Dios + Honduras</t>
  </si>
  <si>
    <t>10</t>
  </si>
  <si>
    <t>1001</t>
  </si>
  <si>
    <t>La Esperanza</t>
  </si>
  <si>
    <t>HND-1001</t>
  </si>
  <si>
    <t>Municipio de La Esperanza + Departamento de Intibuca + Honduras</t>
  </si>
  <si>
    <t>https://www.google.com/maps/place/Municipio de La Esperanza + Departamento de Intibuca + Honduras</t>
  </si>
  <si>
    <t>1002</t>
  </si>
  <si>
    <t>Camasca</t>
  </si>
  <si>
    <t>HND-1002</t>
  </si>
  <si>
    <t>Municipio de Camasca + Departamento de Intibuca + Honduras</t>
  </si>
  <si>
    <t>https://www.google.com/maps/place/Municipio de Camasca + Departamento de Intibuca + Honduras</t>
  </si>
  <si>
    <t>1003</t>
  </si>
  <si>
    <t>Colomoncagua</t>
  </si>
  <si>
    <t>HND-1003</t>
  </si>
  <si>
    <t>Municipio de Colomoncagua + Departamento de Intibuca + Honduras</t>
  </si>
  <si>
    <t>https://www.google.com/maps/place/Municipio de Colomoncagua + Departamento de Intibuca + Honduras</t>
  </si>
  <si>
    <t>1004</t>
  </si>
  <si>
    <t>Concepcion</t>
  </si>
  <si>
    <t>HND-1004</t>
  </si>
  <si>
    <t>Municipio de Concepcion + Departamento de Intibuca + Honduras</t>
  </si>
  <si>
    <t>https://www.google.com/maps/place/Municipio de Concepcion + Departamento de Intibuca + Honduras</t>
  </si>
  <si>
    <t>1005</t>
  </si>
  <si>
    <t>HND-1005</t>
  </si>
  <si>
    <t>Municipio de Dolores + Departamento de Intibuca + Honduras</t>
  </si>
  <si>
    <t>https://www.google.com/maps/place/Municipio de Dolores + Departamento de Intibuca + Honduras</t>
  </si>
  <si>
    <t>1006</t>
  </si>
  <si>
    <t>HND-1006</t>
  </si>
  <si>
    <t>Municipio de Intibuca + Departamento de Intibuca + Honduras</t>
  </si>
  <si>
    <t>https://www.google.com/maps/place/Municipio de Intibuca + Departamento de Intibuca + Honduras</t>
  </si>
  <si>
    <t>1007</t>
  </si>
  <si>
    <t>Jesus de Otoro</t>
  </si>
  <si>
    <t>HND-1007</t>
  </si>
  <si>
    <t>Municipio de Jesus de Otoro + Departamento de Intibuca + Honduras</t>
  </si>
  <si>
    <t>https://www.google.com/maps/place/Municipio de Jesus de Otoro + Departamento de Intibuca + Honduras</t>
  </si>
  <si>
    <t>1008</t>
  </si>
  <si>
    <t>Magdalena</t>
  </si>
  <si>
    <t>HND-1008</t>
  </si>
  <si>
    <t>Municipio de Magdalena + Departamento de Intibuca + Honduras</t>
  </si>
  <si>
    <t>https://www.google.com/maps/place/Municipio de Magdalena + Departamento de Intibuca + Honduras</t>
  </si>
  <si>
    <t>1009</t>
  </si>
  <si>
    <t>Masaguara</t>
  </si>
  <si>
    <t>HND-1009</t>
  </si>
  <si>
    <t>Municipio de Masaguara + Departamento de Intibuca + Honduras</t>
  </si>
  <si>
    <t>https://www.google.com/maps/place/Municipio de Masaguara + Departamento de Intibuca + Honduras</t>
  </si>
  <si>
    <t>1010</t>
  </si>
  <si>
    <t>HND-1010</t>
  </si>
  <si>
    <t>Municipio de San Antonio + Departamento de Intibuca + Honduras</t>
  </si>
  <si>
    <t>https://www.google.com/maps/place/Municipio de San Antonio + Departamento de Intibuca + Honduras</t>
  </si>
  <si>
    <t>1011</t>
  </si>
  <si>
    <t>HND-1011</t>
  </si>
  <si>
    <t>Municipio de San Isidro + Departamento de Intibuca + Honduras</t>
  </si>
  <si>
    <t>https://www.google.com/maps/place/Municipio de San Isidro + Departamento de Intibuca + Honduras</t>
  </si>
  <si>
    <t>1012</t>
  </si>
  <si>
    <t>San Juan</t>
  </si>
  <si>
    <t>HND-1012</t>
  </si>
  <si>
    <t>Municipio de San Juan + Departamento de Intibuca + Honduras</t>
  </si>
  <si>
    <t>https://www.google.com/maps/place/Municipio de San Juan + Departamento de Intibuca + Honduras</t>
  </si>
  <si>
    <t>1013</t>
  </si>
  <si>
    <t>San Marcos de Sierra</t>
  </si>
  <si>
    <t>HND-1013</t>
  </si>
  <si>
    <t>Municipio de San Marcos de Sierra + Departamento de Intibuca + Honduras</t>
  </si>
  <si>
    <t>https://www.google.com/maps/place/Municipio de San Marcos de Sierra + Departamento de Intibuca + Honduras</t>
  </si>
  <si>
    <t>1014</t>
  </si>
  <si>
    <t>HND-1014</t>
  </si>
  <si>
    <t>Municipio de San Miguelito + Departamento de Intibuca + Honduras</t>
  </si>
  <si>
    <t>https://www.google.com/maps/place/Municipio de San Miguelito + Departamento de Intibuca + Honduras</t>
  </si>
  <si>
    <t>1015</t>
  </si>
  <si>
    <t>HND-1015</t>
  </si>
  <si>
    <t>Municipio de Santa Lucia + Departamento de Intibuca + Honduras</t>
  </si>
  <si>
    <t>https://www.google.com/maps/place/Municipio de Santa Lucia + Departamento de Intibuca + Honduras</t>
  </si>
  <si>
    <t>1016</t>
  </si>
  <si>
    <t>Yamaranguila</t>
  </si>
  <si>
    <t>HND-1016</t>
  </si>
  <si>
    <t>Municipio de Yamaranguila + Departamento de Intibuca + Honduras</t>
  </si>
  <si>
    <t>https://www.google.com/maps/place/Municipio de Yamaranguila + Departamento de Intibuca + Honduras</t>
  </si>
  <si>
    <t>1017</t>
  </si>
  <si>
    <t>San Francisco de Opalaca</t>
  </si>
  <si>
    <t>HND-1017</t>
  </si>
  <si>
    <t>Municipio de San Francisco de Opalaca + Departamento de Intibuca + Honduras</t>
  </si>
  <si>
    <t>https://www.google.com/maps/place/Municipio de San Francisco de Opalaca + Departamento de Intibuca + Honduras</t>
  </si>
  <si>
    <t>11</t>
  </si>
  <si>
    <t>Islas de La Bahía</t>
  </si>
  <si>
    <t>1101</t>
  </si>
  <si>
    <t>Roatan</t>
  </si>
  <si>
    <t>HND-1101</t>
  </si>
  <si>
    <t>Municipio de Roatan + Departamento de Islas de La Bahia + Honduras</t>
  </si>
  <si>
    <t>https://www.google.com/maps/place/Municipio de Roatan + Departamento de Islas de La Bahia + Honduras</t>
  </si>
  <si>
    <t>1102</t>
  </si>
  <si>
    <t>Guanaja</t>
  </si>
  <si>
    <t>HND-1102</t>
  </si>
  <si>
    <t>Municipio de Guanaja + Departamento de Islas de La Bahia + Honduras</t>
  </si>
  <si>
    <t>https://www.google.com/maps/place/Municipio de Guanaja + Departamento de Islas de La Bahia + Honduras</t>
  </si>
  <si>
    <t>1103</t>
  </si>
  <si>
    <t>Jose Santos Guardiola</t>
  </si>
  <si>
    <t>HND-1103</t>
  </si>
  <si>
    <t>Municipio de Jose Santos Guardiola + Departamento de Islas de La Bahia + Honduras</t>
  </si>
  <si>
    <t>https://www.google.com/maps/place/Municipio de Jose Santos Guardiola + Departamento de Islas de La Bahia + Honduras</t>
  </si>
  <si>
    <t>1104</t>
  </si>
  <si>
    <t>Utila</t>
  </si>
  <si>
    <t>HND-1104</t>
  </si>
  <si>
    <t>Municipio de Utila + Departamento de Islas de La Bahia + Honduras</t>
  </si>
  <si>
    <t>https://www.google.com/maps/place/Municipio de Utila + Departamento de Islas de La Bahia + Honduras</t>
  </si>
  <si>
    <t>12</t>
  </si>
  <si>
    <t>1201</t>
  </si>
  <si>
    <t>HND-1201</t>
  </si>
  <si>
    <t>Municipio de La Paz + Departamento de La Paz + Honduras</t>
  </si>
  <si>
    <t>https://www.google.com/maps/place/Municipio de La Paz + Departamento de La Paz + Honduras</t>
  </si>
  <si>
    <t>1202</t>
  </si>
  <si>
    <t>Aguanqueterique</t>
  </si>
  <si>
    <t>HND-1202</t>
  </si>
  <si>
    <t>Municipio de Aguanqueterique + Departamento de La Paz + Honduras</t>
  </si>
  <si>
    <t>https://www.google.com/maps/place/Municipio de Aguanqueterique + Departamento de La Paz + Honduras</t>
  </si>
  <si>
    <t>1203</t>
  </si>
  <si>
    <t>Cabanas</t>
  </si>
  <si>
    <t>HND-1203</t>
  </si>
  <si>
    <t>Municipio de Cabanas + Departamento de La Paz + Honduras</t>
  </si>
  <si>
    <t>https://www.google.com/maps/place/Municipio de Cabanas + Departamento de La Paz + Honduras</t>
  </si>
  <si>
    <t>1204</t>
  </si>
  <si>
    <t>Cane</t>
  </si>
  <si>
    <t>HND-1204</t>
  </si>
  <si>
    <t>Municipio de Cane + Departamento de La Paz + Honduras</t>
  </si>
  <si>
    <t>https://www.google.com/maps/place/Municipio de Cane + Departamento de La Paz + Honduras</t>
  </si>
  <si>
    <t>1205</t>
  </si>
  <si>
    <t>Chinacla</t>
  </si>
  <si>
    <t>HND-1205</t>
  </si>
  <si>
    <t>Municipio de Chinacla + Departamento de La Paz + Honduras</t>
  </si>
  <si>
    <t>https://www.google.com/maps/place/Municipio de Chinacla + Departamento de La Paz + Honduras</t>
  </si>
  <si>
    <t>1206</t>
  </si>
  <si>
    <t>Guajiquiro</t>
  </si>
  <si>
    <t>HND-1206</t>
  </si>
  <si>
    <t>Municipio de Guajiquiro + Departamento de La Paz + Honduras</t>
  </si>
  <si>
    <t>https://www.google.com/maps/place/Municipio de Guajiquiro + Departamento de La Paz + Honduras</t>
  </si>
  <si>
    <t>1207</t>
  </si>
  <si>
    <t>Lauterique</t>
  </si>
  <si>
    <t>HND-1207</t>
  </si>
  <si>
    <t>Municipio de Lauterique + Departamento de La Paz + Honduras</t>
  </si>
  <si>
    <t>https://www.google.com/maps/place/Municipio de Lauterique + Departamento de La Paz + Honduras</t>
  </si>
  <si>
    <t>1208</t>
  </si>
  <si>
    <t>Marcala</t>
  </si>
  <si>
    <t>HND-1208</t>
  </si>
  <si>
    <t>Municipio de Marcala + Departamento de La Paz + Honduras</t>
  </si>
  <si>
    <t>https://www.google.com/maps/place/Municipio de Marcala + Departamento de La Paz + Honduras</t>
  </si>
  <si>
    <t>1209</t>
  </si>
  <si>
    <t>Mercedes de Oriente</t>
  </si>
  <si>
    <t>HND-1209</t>
  </si>
  <si>
    <t>Municipio de Mercedes de Oriente + Departamento de La Paz + Honduras</t>
  </si>
  <si>
    <t>https://www.google.com/maps/place/Municipio de Mercedes de Oriente + Departamento de La Paz + Honduras</t>
  </si>
  <si>
    <t>1210</t>
  </si>
  <si>
    <t>Opatoro</t>
  </si>
  <si>
    <t>HND-1210</t>
  </si>
  <si>
    <t>Municipio de Opatoro + Departamento de La Paz + Honduras</t>
  </si>
  <si>
    <t>https://www.google.com/maps/place/Municipio de Opatoro + Departamento de La Paz + Honduras</t>
  </si>
  <si>
    <t>1211</t>
  </si>
  <si>
    <t>San Antonio del Norte</t>
  </si>
  <si>
    <t>HND-1211</t>
  </si>
  <si>
    <t>Municipio de San Antonio del Norte + Departamento de La Paz + Honduras</t>
  </si>
  <si>
    <t>https://www.google.com/maps/place/Municipio de San Antonio del Norte + Departamento de La Paz + Honduras</t>
  </si>
  <si>
    <t>1212</t>
  </si>
  <si>
    <t>HND-1212</t>
  </si>
  <si>
    <t>Municipio de San Jose + Departamento de La Paz + Honduras</t>
  </si>
  <si>
    <t>https://www.google.com/maps/place/Municipio de San Jose + Departamento de La Paz + Honduras</t>
  </si>
  <si>
    <t>1213</t>
  </si>
  <si>
    <t>HND-1213</t>
  </si>
  <si>
    <t>Municipio de San Juan + Departamento de La Paz + Honduras</t>
  </si>
  <si>
    <t>https://www.google.com/maps/place/Municipio de San Juan + Departamento de La Paz + Honduras</t>
  </si>
  <si>
    <t>1214</t>
  </si>
  <si>
    <t>San Pedro de Tutule</t>
  </si>
  <si>
    <t>HND-1214</t>
  </si>
  <si>
    <t>Municipio de San Pedro de Tutule + Departamento de La Paz + Honduras</t>
  </si>
  <si>
    <t>https://www.google.com/maps/place/Municipio de San Pedro de Tutule + Departamento de La Paz + Honduras</t>
  </si>
  <si>
    <t>1215</t>
  </si>
  <si>
    <t>HND-1215</t>
  </si>
  <si>
    <t>Municipio de Santa Ana + Departamento de La Paz + Honduras</t>
  </si>
  <si>
    <t>https://www.google.com/maps/place/Municipio de Santa Ana + Departamento de La Paz + Honduras</t>
  </si>
  <si>
    <t>1216</t>
  </si>
  <si>
    <t>Santa Elena</t>
  </si>
  <si>
    <t>HND-1216</t>
  </si>
  <si>
    <t>Municipio de Santa Elena + Departamento de La Paz + Honduras</t>
  </si>
  <si>
    <t>https://www.google.com/maps/place/Municipio de Santa Elena + Departamento de La Paz + Honduras</t>
  </si>
  <si>
    <t>1217</t>
  </si>
  <si>
    <t>Santa Maria</t>
  </si>
  <si>
    <t>HND-1217</t>
  </si>
  <si>
    <t>Municipio de Santa Maria + Departamento de La Paz + Honduras</t>
  </si>
  <si>
    <t>https://www.google.com/maps/place/Municipio de Santa Maria + Departamento de La Paz + Honduras</t>
  </si>
  <si>
    <t>1218</t>
  </si>
  <si>
    <t>Santiago de Puringla</t>
  </si>
  <si>
    <t>HND-1218</t>
  </si>
  <si>
    <t>Municipio de Santiago de Puringla + Departamento de La Paz + Honduras</t>
  </si>
  <si>
    <t>https://www.google.com/maps/place/Municipio de Santiago de Puringla + Departamento de La Paz + Honduras</t>
  </si>
  <si>
    <t>1219</t>
  </si>
  <si>
    <t>Yarula</t>
  </si>
  <si>
    <t>HND-1219</t>
  </si>
  <si>
    <t>Municipio de Yarula + Departamento de La Paz + Honduras</t>
  </si>
  <si>
    <t>https://www.google.com/maps/place/Municipio de Yarula + Departamento de La Paz + Honduras</t>
  </si>
  <si>
    <t>13</t>
  </si>
  <si>
    <t>1301</t>
  </si>
  <si>
    <t>HND-1301</t>
  </si>
  <si>
    <t>Municipio de Gracias + Departamento de Lempira + Honduras</t>
  </si>
  <si>
    <t>https://www.google.com/maps/place/Municipio de Gracias + Departamento de Lempira + Honduras</t>
  </si>
  <si>
    <t>1302</t>
  </si>
  <si>
    <t>Belen</t>
  </si>
  <si>
    <t>HND-1302</t>
  </si>
  <si>
    <t>Municipio de Belen + Departamento de Lempira + Honduras</t>
  </si>
  <si>
    <t>https://www.google.com/maps/place/Municipio de Belen + Departamento de Lempira + Honduras</t>
  </si>
  <si>
    <t>1303</t>
  </si>
  <si>
    <t>Candelaria</t>
  </si>
  <si>
    <t>HND-1303</t>
  </si>
  <si>
    <t>Municipio de Candelaria + Departamento de Lempira + Honduras</t>
  </si>
  <si>
    <t>https://www.google.com/maps/place/Municipio de Candelaria + Departamento de Lempira + Honduras</t>
  </si>
  <si>
    <t>1304</t>
  </si>
  <si>
    <t>Cololaca</t>
  </si>
  <si>
    <t>HND-1304</t>
  </si>
  <si>
    <t>Municipio de Cololaca + Departamento de Lempira + Honduras</t>
  </si>
  <si>
    <t>https://www.google.com/maps/place/Municipio de Cololaca + Departamento de Lempira + Honduras</t>
  </si>
  <si>
    <t>1305</t>
  </si>
  <si>
    <t>Erandique</t>
  </si>
  <si>
    <t>HND-1305</t>
  </si>
  <si>
    <t>Municipio de Erandique + Departamento de Lempira + Honduras</t>
  </si>
  <si>
    <t>https://www.google.com/maps/place/Municipio de Erandique + Departamento de Lempira + Honduras</t>
  </si>
  <si>
    <t>1306</t>
  </si>
  <si>
    <t>Gualcince</t>
  </si>
  <si>
    <t>HND-1306</t>
  </si>
  <si>
    <t>Municipio de Gualcince + Departamento de Lempira + Honduras</t>
  </si>
  <si>
    <t>https://www.google.com/maps/place/Municipio de Gualcince + Departamento de Lempira + Honduras</t>
  </si>
  <si>
    <t>1307</t>
  </si>
  <si>
    <t>Guarita</t>
  </si>
  <si>
    <t>HND-1307</t>
  </si>
  <si>
    <t>Municipio de Guarita + Departamento de Lempira + Honduras</t>
  </si>
  <si>
    <t>https://www.google.com/maps/place/Municipio de Guarita + Departamento de Lempira + Honduras</t>
  </si>
  <si>
    <t>1308</t>
  </si>
  <si>
    <t>La Campa</t>
  </si>
  <si>
    <t>HND-1308</t>
  </si>
  <si>
    <t>Municipio de La Campa + Departamento de Lempira + Honduras</t>
  </si>
  <si>
    <t>https://www.google.com/maps/place/Municipio de La Campa + Departamento de Lempira + Honduras</t>
  </si>
  <si>
    <t>1309</t>
  </si>
  <si>
    <t>La Iguala</t>
  </si>
  <si>
    <t>HND-1309</t>
  </si>
  <si>
    <t>Municipio de La Iguala + Departamento de Lempira + Honduras</t>
  </si>
  <si>
    <t>https://www.google.com/maps/place/Municipio de La Iguala + Departamento de Lempira + Honduras</t>
  </si>
  <si>
    <t>1310</t>
  </si>
  <si>
    <t>Las Flores</t>
  </si>
  <si>
    <t>HND-1310</t>
  </si>
  <si>
    <t>Municipio de Las Flores + Departamento de Lempira + Honduras</t>
  </si>
  <si>
    <t>https://www.google.com/maps/place/Municipio de Las Flores + Departamento de Lempira + Honduras</t>
  </si>
  <si>
    <t>1311</t>
  </si>
  <si>
    <t>HND-1311</t>
  </si>
  <si>
    <t>Municipio de La Union + Departamento de Lempira + Honduras</t>
  </si>
  <si>
    <t>https://www.google.com/maps/place/Municipio de La Union + Departamento de Lempira + Honduras</t>
  </si>
  <si>
    <t>1312</t>
  </si>
  <si>
    <t>La Virtud</t>
  </si>
  <si>
    <t>HND-1312</t>
  </si>
  <si>
    <t>Municipio de La Virtud + Departamento de Lempira + Honduras</t>
  </si>
  <si>
    <t>https://www.google.com/maps/place/Municipio de La Virtud + Departamento de Lempira + Honduras</t>
  </si>
  <si>
    <t>1313</t>
  </si>
  <si>
    <t>Lepaera</t>
  </si>
  <si>
    <t>HND-1313</t>
  </si>
  <si>
    <t>Municipio de Lepaera + Departamento de Lempira + Honduras</t>
  </si>
  <si>
    <t>https://www.google.com/maps/place/Municipio de Lepaera + Departamento de Lempira + Honduras</t>
  </si>
  <si>
    <t>1314</t>
  </si>
  <si>
    <t>Mapulaca</t>
  </si>
  <si>
    <t>HND-1314</t>
  </si>
  <si>
    <t>Municipio de Mapulaca + Departamento de Lempira + Honduras</t>
  </si>
  <si>
    <t>https://www.google.com/maps/place/Municipio de Mapulaca + Departamento de Lempira + Honduras</t>
  </si>
  <si>
    <t>1315</t>
  </si>
  <si>
    <t>Piraera</t>
  </si>
  <si>
    <t>HND-1315</t>
  </si>
  <si>
    <t>Municipio de Piraera + Departamento de Lempira + Honduras</t>
  </si>
  <si>
    <t>https://www.google.com/maps/place/Municipio de Piraera + Departamento de Lempira + Honduras</t>
  </si>
  <si>
    <t>1316</t>
  </si>
  <si>
    <t>San Andres</t>
  </si>
  <si>
    <t>HND-1316</t>
  </si>
  <si>
    <t>Municipio de San Andres + Departamento de Lempira + Honduras</t>
  </si>
  <si>
    <t>https://www.google.com/maps/place/Municipio de San Andres + Departamento de Lempira + Honduras</t>
  </si>
  <si>
    <t>1317</t>
  </si>
  <si>
    <t>HND-1317</t>
  </si>
  <si>
    <t>Municipio de San Francisco + Departamento de Lempira + Honduras</t>
  </si>
  <si>
    <t>https://www.google.com/maps/place/Municipio de San Francisco + Departamento de Lempira + Honduras</t>
  </si>
  <si>
    <t>1318</t>
  </si>
  <si>
    <t>San Juan Guarita</t>
  </si>
  <si>
    <t>HND-1318</t>
  </si>
  <si>
    <t>Municipio de San Juan Guarita + Departamento de Lempira + Honduras</t>
  </si>
  <si>
    <t>https://www.google.com/maps/place/Municipio de San Juan Guarita + Departamento de Lempira + Honduras</t>
  </si>
  <si>
    <t>1319</t>
  </si>
  <si>
    <t>San Manuel Colohete</t>
  </si>
  <si>
    <t>HND-1319</t>
  </si>
  <si>
    <t>Municipio de San Manuel Colohete + Departamento de Lempira + Honduras</t>
  </si>
  <si>
    <t>https://www.google.com/maps/place/Municipio de San Manuel Colohete + Departamento de Lempira + Honduras</t>
  </si>
  <si>
    <t>1320</t>
  </si>
  <si>
    <t>San Rafael</t>
  </si>
  <si>
    <t>HND-1320</t>
  </si>
  <si>
    <t>Municipio de San Rafael + Departamento de Lempira + Honduras</t>
  </si>
  <si>
    <t>https://www.google.com/maps/place/Municipio de San Rafael + Departamento de Lempira + Honduras</t>
  </si>
  <si>
    <t>1321</t>
  </si>
  <si>
    <t>HND-1321</t>
  </si>
  <si>
    <t>Municipio de San Sebastian + Departamento de Lempira + Honduras</t>
  </si>
  <si>
    <t>https://www.google.com/maps/place/Municipio de San Sebastian + Departamento de Lempira + Honduras</t>
  </si>
  <si>
    <t>1322</t>
  </si>
  <si>
    <t>Santa Cruz</t>
  </si>
  <si>
    <t>HND-1322</t>
  </si>
  <si>
    <t>Municipio de Santa Cruz + Departamento de Lempira + Honduras</t>
  </si>
  <si>
    <t>https://www.google.com/maps/place/Municipio de Santa Cruz + Departamento de Lempira + Honduras</t>
  </si>
  <si>
    <t>1323</t>
  </si>
  <si>
    <t>Talgua</t>
  </si>
  <si>
    <t>HND-1323</t>
  </si>
  <si>
    <t>Municipio de Talgua + Departamento de Lempira + Honduras</t>
  </si>
  <si>
    <t>https://www.google.com/maps/place/Municipio de Talgua + Departamento de Lempira + Honduras</t>
  </si>
  <si>
    <t>1324</t>
  </si>
  <si>
    <t>Tambla</t>
  </si>
  <si>
    <t>HND-1324</t>
  </si>
  <si>
    <t>Municipio de Tambla + Departamento de Lempira + Honduras</t>
  </si>
  <si>
    <t>https://www.google.com/maps/place/Municipio de Tambla + Departamento de Lempira + Honduras</t>
  </si>
  <si>
    <t>1325</t>
  </si>
  <si>
    <t>Tomala</t>
  </si>
  <si>
    <t>HND-1325</t>
  </si>
  <si>
    <t>Municipio de Tomala + Departamento de Lempira + Honduras</t>
  </si>
  <si>
    <t>https://www.google.com/maps/place/Municipio de Tomala + Departamento de Lempira + Honduras</t>
  </si>
  <si>
    <t>1326</t>
  </si>
  <si>
    <t>Valladolid</t>
  </si>
  <si>
    <t>HND-1326</t>
  </si>
  <si>
    <t>Municipio de Valladolid + Departamento de Lempira + Honduras</t>
  </si>
  <si>
    <t>https://www.google.com/maps/place/Municipio de Valladolid + Departamento de Lempira + Honduras</t>
  </si>
  <si>
    <t>1327</t>
  </si>
  <si>
    <t>Virginia</t>
  </si>
  <si>
    <t>HND-1327</t>
  </si>
  <si>
    <t>Municipio de Virginia + Departamento de Lempira + Honduras</t>
  </si>
  <si>
    <t>https://www.google.com/maps/place/Municipio de Virginia + Departamento de Lempira + Honduras</t>
  </si>
  <si>
    <t>1328</t>
  </si>
  <si>
    <t>San Marcos de Caiquin</t>
  </si>
  <si>
    <t>HND-1328</t>
  </si>
  <si>
    <t>Municipio de San Marcos de Caiquin + Departamento de Lempira + Honduras</t>
  </si>
  <si>
    <t>https://www.google.com/maps/place/Municipio de San Marcos de Caiquin + Departamento de Lempira + Honduras</t>
  </si>
  <si>
    <t>14</t>
  </si>
  <si>
    <t>1401</t>
  </si>
  <si>
    <t>HND-1401</t>
  </si>
  <si>
    <t>Municipio de Ocotepeque + Departamento de Ocotepeque + Honduras</t>
  </si>
  <si>
    <t>https://www.google.com/maps/place/Municipio de Ocotepeque + Departamento de Ocotepeque + Honduras</t>
  </si>
  <si>
    <t>1402</t>
  </si>
  <si>
    <t>Belen Gualcho</t>
  </si>
  <si>
    <t>HND-1402</t>
  </si>
  <si>
    <t>Municipio de Belen Gualcho + Departamento de Ocotepeque + Honduras</t>
  </si>
  <si>
    <t>https://www.google.com/maps/place/Municipio de Belen Gualcho + Departamento de Ocotepeque + Honduras</t>
  </si>
  <si>
    <t>1403</t>
  </si>
  <si>
    <t>HND-1403</t>
  </si>
  <si>
    <t>Municipio de Concepcion + Departamento de Ocotepeque + Honduras</t>
  </si>
  <si>
    <t>https://www.google.com/maps/place/Municipio de Concepcion + Departamento de Ocotepeque + Honduras</t>
  </si>
  <si>
    <t>1404</t>
  </si>
  <si>
    <t>Dolores Merendon</t>
  </si>
  <si>
    <t>HND-1404</t>
  </si>
  <si>
    <t>Municipio de Dolores Merendon + Departamento de Ocotepeque + Honduras</t>
  </si>
  <si>
    <t>https://www.google.com/maps/place/Municipio de Dolores Merendon + Departamento de Ocotepeque + Honduras</t>
  </si>
  <si>
    <t>1405</t>
  </si>
  <si>
    <t>Fraternidad</t>
  </si>
  <si>
    <t>HND-1405</t>
  </si>
  <si>
    <t>Municipio de Fraternidad + Departamento de Ocotepeque + Honduras</t>
  </si>
  <si>
    <t>https://www.google.com/maps/place/Municipio de Fraternidad + Departamento de Ocotepeque + Honduras</t>
  </si>
  <si>
    <t>1406</t>
  </si>
  <si>
    <t>La Encarnacion</t>
  </si>
  <si>
    <t>HND-1406</t>
  </si>
  <si>
    <t>Municipio de La Encarnacion + Departamento de Ocotepeque + Honduras</t>
  </si>
  <si>
    <t>https://www.google.com/maps/place/Municipio de La Encarnacion + Departamento de Ocotepeque + Honduras</t>
  </si>
  <si>
    <t>1407</t>
  </si>
  <si>
    <t>La Labor</t>
  </si>
  <si>
    <t>HND-1407</t>
  </si>
  <si>
    <t>Municipio de La Labor + Departamento de Ocotepeque + Honduras</t>
  </si>
  <si>
    <t>https://www.google.com/maps/place/Municipio de La Labor + Departamento de Ocotepeque + Honduras</t>
  </si>
  <si>
    <t>1408</t>
  </si>
  <si>
    <t>Lucerna</t>
  </si>
  <si>
    <t>HND-1408</t>
  </si>
  <si>
    <t>Municipio de Lucerna + Departamento de Ocotepeque + Honduras</t>
  </si>
  <si>
    <t>https://www.google.com/maps/place/Municipio de Lucerna + Departamento de Ocotepeque + Honduras</t>
  </si>
  <si>
    <t>1409</t>
  </si>
  <si>
    <t>Mercedes</t>
  </si>
  <si>
    <t>HND-1409</t>
  </si>
  <si>
    <t>Municipio de Mercedes + Departamento de Ocotepeque + Honduras</t>
  </si>
  <si>
    <t>https://www.google.com/maps/place/Municipio de Mercedes + Departamento de Ocotepeque + Honduras</t>
  </si>
  <si>
    <t>1410</t>
  </si>
  <si>
    <t>San Fernando</t>
  </si>
  <si>
    <t>HND-1410</t>
  </si>
  <si>
    <t>Municipio de San Fernando + Departamento de Ocotepeque + Honduras</t>
  </si>
  <si>
    <t>https://www.google.com/maps/place/Municipio de San Fernando + Departamento de Ocotepeque + Honduras</t>
  </si>
  <si>
    <t>1411</t>
  </si>
  <si>
    <t>San Francisco del Valle</t>
  </si>
  <si>
    <t>HND-1411</t>
  </si>
  <si>
    <t>Municipio de San Francisco del Valle + Departamento de Ocotepeque + Honduras</t>
  </si>
  <si>
    <t>https://www.google.com/maps/place/Municipio de San Francisco del Valle + Departamento de Ocotepeque + Honduras</t>
  </si>
  <si>
    <t>1412</t>
  </si>
  <si>
    <t>San Jorge</t>
  </si>
  <si>
    <t>HND-1412</t>
  </si>
  <si>
    <t>Municipio de San Jorge + Departamento de Ocotepeque + Honduras</t>
  </si>
  <si>
    <t>https://www.google.com/maps/place/Municipio de San Jorge + Departamento de Ocotepeque + Honduras</t>
  </si>
  <si>
    <t>1413</t>
  </si>
  <si>
    <t>San Marcos</t>
  </si>
  <si>
    <t>HND-1413</t>
  </si>
  <si>
    <t>Municipio de San Marcos + Departamento de Ocotepeque + Honduras</t>
  </si>
  <si>
    <t>https://www.google.com/maps/place/Municipio de San Marcos + Departamento de Ocotepeque + Honduras</t>
  </si>
  <si>
    <t>1414</t>
  </si>
  <si>
    <t>HND-1414</t>
  </si>
  <si>
    <t>Municipio de Santa Fe + Departamento de Ocotepeque + Honduras</t>
  </si>
  <si>
    <t>https://www.google.com/maps/place/Municipio de Santa Fe + Departamento de Ocotepeque + Honduras</t>
  </si>
  <si>
    <t>1415</t>
  </si>
  <si>
    <t>Sensenti</t>
  </si>
  <si>
    <t>HND-1415</t>
  </si>
  <si>
    <t>Municipio de Sensenti + Departamento de Ocotepeque + Honduras</t>
  </si>
  <si>
    <t>https://www.google.com/maps/place/Municipio de Sensenti + Departamento de Ocotepeque + Honduras</t>
  </si>
  <si>
    <t>1416</t>
  </si>
  <si>
    <t>Sinuapa</t>
  </si>
  <si>
    <t>HND-1416</t>
  </si>
  <si>
    <t>Municipio de Sinuapa + Departamento de Ocotepeque + Honduras</t>
  </si>
  <si>
    <t>https://www.google.com/maps/place/Municipio de Sinuapa + Departamento de Ocotepeque + Honduras</t>
  </si>
  <si>
    <t>15</t>
  </si>
  <si>
    <t>1501</t>
  </si>
  <si>
    <t>HND-1501</t>
  </si>
  <si>
    <t>Municipio de Juticalpa + Departamento de Olancho + Honduras</t>
  </si>
  <si>
    <t>https://www.google.com/maps/place/Municipio de Juticalpa + Departamento de Olancho + Honduras</t>
  </si>
  <si>
    <t>1502</t>
  </si>
  <si>
    <t>Campamento</t>
  </si>
  <si>
    <t>HND-1502</t>
  </si>
  <si>
    <t>Municipio de Campamento + Departamento de Olancho + Honduras</t>
  </si>
  <si>
    <t>https://www.google.com/maps/place/Municipio de Campamento + Departamento de Olancho + Honduras</t>
  </si>
  <si>
    <t>1503</t>
  </si>
  <si>
    <t>Catacamas</t>
  </si>
  <si>
    <t>HND-1503</t>
  </si>
  <si>
    <t>Municipio de Catacamas + Departamento de Olancho + Honduras</t>
  </si>
  <si>
    <t>https://www.google.com/maps/place/Municipio de Catacamas + Departamento de Olancho + Honduras</t>
  </si>
  <si>
    <t>1504</t>
  </si>
  <si>
    <t>Concordia</t>
  </si>
  <si>
    <t>HND-1504</t>
  </si>
  <si>
    <t>Municipio de Concordia + Departamento de Olancho + Honduras</t>
  </si>
  <si>
    <t>https://www.google.com/maps/place/Municipio de Concordia + Departamento de Olancho + Honduras</t>
  </si>
  <si>
    <t>1505</t>
  </si>
  <si>
    <t>Dulce Nombre de Culmi</t>
  </si>
  <si>
    <t>HND-1505</t>
  </si>
  <si>
    <t>Municipio de Dulce Nombre de Culmi + Departamento de Olancho + Honduras</t>
  </si>
  <si>
    <t>https://www.google.com/maps/place/Municipio de Dulce Nombre de Culmi + Departamento de Olancho + Honduras</t>
  </si>
  <si>
    <t>1506</t>
  </si>
  <si>
    <t>HND-1506</t>
  </si>
  <si>
    <t>Municipio de El Rosario + Departamento de Olancho + Honduras</t>
  </si>
  <si>
    <t>https://www.google.com/maps/place/Municipio de El Rosario + Departamento de Olancho + Honduras</t>
  </si>
  <si>
    <t>1507</t>
  </si>
  <si>
    <t>Esquipulas del Norte</t>
  </si>
  <si>
    <t>HND-1507</t>
  </si>
  <si>
    <t>Municipio de Esquipulas del Norte + Departamento de Olancho + Honduras</t>
  </si>
  <si>
    <t>https://www.google.com/maps/place/Municipio de Esquipulas del Norte + Departamento de Olancho + Honduras</t>
  </si>
  <si>
    <t>1508</t>
  </si>
  <si>
    <t>Gualaco</t>
  </si>
  <si>
    <t>HND-1508</t>
  </si>
  <si>
    <t>Municipio de Gualaco + Departamento de Olancho + Honduras</t>
  </si>
  <si>
    <t>https://www.google.com/maps/place/Municipio de Gualaco + Departamento de Olancho + Honduras</t>
  </si>
  <si>
    <t>1509</t>
  </si>
  <si>
    <t>Guarizama</t>
  </si>
  <si>
    <t>HND-1509</t>
  </si>
  <si>
    <t>Municipio de Guarizama + Departamento de Olancho + Honduras</t>
  </si>
  <si>
    <t>https://www.google.com/maps/place/Municipio de Guarizama + Departamento de Olancho + Honduras</t>
  </si>
  <si>
    <t>1510</t>
  </si>
  <si>
    <t>Guata</t>
  </si>
  <si>
    <t>HND-1510</t>
  </si>
  <si>
    <t>Municipio de Guata + Departamento de Olancho + Honduras</t>
  </si>
  <si>
    <t>https://www.google.com/maps/place/Municipio de Guata + Departamento de Olancho + Honduras</t>
  </si>
  <si>
    <t>1511</t>
  </si>
  <si>
    <t>Guayape</t>
  </si>
  <si>
    <t>HND-1511</t>
  </si>
  <si>
    <t>Municipio de Guayape + Departamento de Olancho + Honduras</t>
  </si>
  <si>
    <t>https://www.google.com/maps/place/Municipio de Guayape + Departamento de Olancho + Honduras</t>
  </si>
  <si>
    <t>1512</t>
  </si>
  <si>
    <t>Jano</t>
  </si>
  <si>
    <t>HND-1512</t>
  </si>
  <si>
    <t>Municipio de Jano + Departamento de Olancho + Honduras</t>
  </si>
  <si>
    <t>https://www.google.com/maps/place/Municipio de Jano + Departamento de Olancho + Honduras</t>
  </si>
  <si>
    <t>1513</t>
  </si>
  <si>
    <t>HND-1513</t>
  </si>
  <si>
    <t>Municipio de La Union + Departamento de Olancho + Honduras</t>
  </si>
  <si>
    <t>https://www.google.com/maps/place/Municipio de La Union + Departamento de Olancho + Honduras</t>
  </si>
  <si>
    <t>1514</t>
  </si>
  <si>
    <t>Mangulile</t>
  </si>
  <si>
    <t>HND-1514</t>
  </si>
  <si>
    <t>Municipio de Mangulile + Departamento de Olancho + Honduras</t>
  </si>
  <si>
    <t>https://www.google.com/maps/place/Municipio de Mangulile + Departamento de Olancho + Honduras</t>
  </si>
  <si>
    <t>1515</t>
  </si>
  <si>
    <t>Manto</t>
  </si>
  <si>
    <t>HND-1515</t>
  </si>
  <si>
    <t>Municipio de Manto + Departamento de Olancho + Honduras</t>
  </si>
  <si>
    <t>https://www.google.com/maps/place/Municipio de Manto + Departamento de Olancho + Honduras</t>
  </si>
  <si>
    <t>1516</t>
  </si>
  <si>
    <t>Salama</t>
  </si>
  <si>
    <t>HND-1516</t>
  </si>
  <si>
    <t>Municipio de Salama + Departamento de Olancho + Honduras</t>
  </si>
  <si>
    <t>https://www.google.com/maps/place/Municipio de Salama + Departamento de Olancho + Honduras</t>
  </si>
  <si>
    <t>1517</t>
  </si>
  <si>
    <t>San Esteban</t>
  </si>
  <si>
    <t>HND-1517</t>
  </si>
  <si>
    <t>Municipio de San Esteban + Departamento de Olancho + Honduras</t>
  </si>
  <si>
    <t>https://www.google.com/maps/place/Municipio de San Esteban + Departamento de Olancho + Honduras</t>
  </si>
  <si>
    <t>1518</t>
  </si>
  <si>
    <t>San Francisco de Becerra</t>
  </si>
  <si>
    <t>HND-1518</t>
  </si>
  <si>
    <t>Municipio de San Francisco de Becerra + Departamento de Olancho + Honduras</t>
  </si>
  <si>
    <t>https://www.google.com/maps/place/Municipio de San Francisco de Becerra + Departamento de Olancho + Honduras</t>
  </si>
  <si>
    <t>1519</t>
  </si>
  <si>
    <t>San Francisco de La Paz</t>
  </si>
  <si>
    <t>HND-1519</t>
  </si>
  <si>
    <t>Municipio de San Francisco de La Paz + Departamento de Olancho + Honduras</t>
  </si>
  <si>
    <t>https://www.google.com/maps/place/Municipio de San Francisco de La Paz + Departamento de Olancho + Honduras</t>
  </si>
  <si>
    <t>1520</t>
  </si>
  <si>
    <t>Santa Maria del Real</t>
  </si>
  <si>
    <t>HND-1520</t>
  </si>
  <si>
    <t>Municipio de Santa Maria del Real + Departamento de Olancho + Honduras</t>
  </si>
  <si>
    <t>https://www.google.com/maps/place/Municipio de Santa Maria del Real + Departamento de Olancho + Honduras</t>
  </si>
  <si>
    <t>1521</t>
  </si>
  <si>
    <t>Silca</t>
  </si>
  <si>
    <t>HND-1521</t>
  </si>
  <si>
    <t>Municipio de Silca + Departamento de Olancho + Honduras</t>
  </si>
  <si>
    <t>https://www.google.com/maps/place/Municipio de Silca + Departamento de Olancho + Honduras</t>
  </si>
  <si>
    <t>1522</t>
  </si>
  <si>
    <t>Yocon</t>
  </si>
  <si>
    <t>HND-1522</t>
  </si>
  <si>
    <t>Municipio de Yocon + Departamento de Olancho + Honduras</t>
  </si>
  <si>
    <t>https://www.google.com/maps/place/Municipio de Yocon + Departamento de Olancho + Honduras</t>
  </si>
  <si>
    <t>1523</t>
  </si>
  <si>
    <t>Patuca</t>
  </si>
  <si>
    <t>HND-1523</t>
  </si>
  <si>
    <t>Municipio de Patuca + Departamento de Olancho + Honduras</t>
  </si>
  <si>
    <t>https://www.google.com/maps/place/Municipio de Patuca + Departamento de Olancho + Honduras</t>
  </si>
  <si>
    <t>16</t>
  </si>
  <si>
    <t>1601</t>
  </si>
  <si>
    <t>HND-1601</t>
  </si>
  <si>
    <t>Municipio de Santa Barbara + Departamento de Santa Barbara + Honduras</t>
  </si>
  <si>
    <t>https://www.google.com/maps/place/Municipio de Santa Barbara + Departamento de Santa Barbara + Honduras</t>
  </si>
  <si>
    <t>1602</t>
  </si>
  <si>
    <t>Arada</t>
  </si>
  <si>
    <t>HND-1602</t>
  </si>
  <si>
    <t>Municipio de Arada + Departamento de Santa Barbara + Honduras</t>
  </si>
  <si>
    <t>https://www.google.com/maps/place/Municipio de Arada + Departamento de Santa Barbara + Honduras</t>
  </si>
  <si>
    <t>1603</t>
  </si>
  <si>
    <t>Atima</t>
  </si>
  <si>
    <t>HND-1603</t>
  </si>
  <si>
    <t>Municipio de Atima + Departamento de Santa Barbara + Honduras</t>
  </si>
  <si>
    <t>https://www.google.com/maps/place/Municipio de Atima + Departamento de Santa Barbara + Honduras</t>
  </si>
  <si>
    <t>1604</t>
  </si>
  <si>
    <t>Azacualpa</t>
  </si>
  <si>
    <t>HND-1604</t>
  </si>
  <si>
    <t>Municipio de Azacualpa + Departamento de Santa Barbara + Honduras</t>
  </si>
  <si>
    <t>https://www.google.com/maps/place/Municipio de Azacualpa + Departamento de Santa Barbara + Honduras</t>
  </si>
  <si>
    <t>1605</t>
  </si>
  <si>
    <t>Ceguaca</t>
  </si>
  <si>
    <t>HND-1605</t>
  </si>
  <si>
    <t>Municipio de Ceguaca + Departamento de Santa Barbara + Honduras</t>
  </si>
  <si>
    <t>https://www.google.com/maps/place/Municipio de Ceguaca + Departamento de Santa Barbara + Honduras</t>
  </si>
  <si>
    <t>1606</t>
  </si>
  <si>
    <t>Concepcion del Norte</t>
  </si>
  <si>
    <t>HND-1606</t>
  </si>
  <si>
    <t>Municipio de Concepcion del Norte + Departamento de Santa Barbara + Honduras</t>
  </si>
  <si>
    <t>https://www.google.com/maps/place/Municipio de Concepcion del Norte + Departamento de Santa Barbara + Honduras</t>
  </si>
  <si>
    <t>1607</t>
  </si>
  <si>
    <t>Concepcion del Sur</t>
  </si>
  <si>
    <t>HND-1607</t>
  </si>
  <si>
    <t>Municipio de Concepcion del Sur + Departamento de Santa Barbara + Honduras</t>
  </si>
  <si>
    <t>https://www.google.com/maps/place/Municipio de Concepcion del Sur + Departamento de Santa Barbara + Honduras</t>
  </si>
  <si>
    <t>1608</t>
  </si>
  <si>
    <t>Chinda</t>
  </si>
  <si>
    <t>HND-1608</t>
  </si>
  <si>
    <t>Municipio de Chinda + Departamento de Santa Barbara + Honduras</t>
  </si>
  <si>
    <t>https://www.google.com/maps/place/Municipio de Chinda + Departamento de Santa Barbara + Honduras</t>
  </si>
  <si>
    <t>1609</t>
  </si>
  <si>
    <t>El Nispero</t>
  </si>
  <si>
    <t>HND-1609</t>
  </si>
  <si>
    <t>Municipio de El Nispero + Departamento de Santa Barbara + Honduras</t>
  </si>
  <si>
    <t>https://www.google.com/maps/place/Municipio de El Nispero + Departamento de Santa Barbara + Honduras</t>
  </si>
  <si>
    <t>1610</t>
  </si>
  <si>
    <t>Gualala</t>
  </si>
  <si>
    <t>HND-1610</t>
  </si>
  <si>
    <t>Municipio de Gualala + Departamento de Santa Barbara + Honduras</t>
  </si>
  <si>
    <t>https://www.google.com/maps/place/Municipio de Gualala + Departamento de Santa Barbara + Honduras</t>
  </si>
  <si>
    <t>1611</t>
  </si>
  <si>
    <t>HND-1611</t>
  </si>
  <si>
    <t>Municipio de Ilama + Departamento de Santa Barbara + Honduras</t>
  </si>
  <si>
    <t>https://www.google.com/maps/place/Municipio de Ilama + Departamento de Santa Barbara + Honduras</t>
  </si>
  <si>
    <t>1612</t>
  </si>
  <si>
    <t>HND-1612</t>
  </si>
  <si>
    <t>Municipio de Macuelizo + Departamento de Santa Barbara + Honduras</t>
  </si>
  <si>
    <t>https://www.google.com/maps/place/Municipio de Macuelizo + Departamento de Santa Barbara + Honduras</t>
  </si>
  <si>
    <t>1613</t>
  </si>
  <si>
    <t>Naranjito</t>
  </si>
  <si>
    <t>HND-1613</t>
  </si>
  <si>
    <t>Municipio de Naranjito + Departamento de Santa Barbara + Honduras</t>
  </si>
  <si>
    <t>https://www.google.com/maps/place/Municipio de Naranjito + Departamento de Santa Barbara + Honduras</t>
  </si>
  <si>
    <t>1614</t>
  </si>
  <si>
    <t>Nuevo Celilac</t>
  </si>
  <si>
    <t>HND-1614</t>
  </si>
  <si>
    <t>Municipio de Nuevo Celilac + Departamento de Santa Barbara + Honduras</t>
  </si>
  <si>
    <t>https://www.google.com/maps/place/Municipio de Nuevo Celilac + Departamento de Santa Barbara + Honduras</t>
  </si>
  <si>
    <t>1615</t>
  </si>
  <si>
    <t>HND-1615</t>
  </si>
  <si>
    <t>Municipio de Petoa + Departamento de Santa Barbara + Honduras</t>
  </si>
  <si>
    <t>https://www.google.com/maps/place/Municipio de Petoa + Departamento de Santa Barbara + Honduras</t>
  </si>
  <si>
    <t>1616</t>
  </si>
  <si>
    <t>Proteccion</t>
  </si>
  <si>
    <t>HND-1616</t>
  </si>
  <si>
    <t>Municipio de Proteccion + Departamento de Santa Barbara + Honduras</t>
  </si>
  <si>
    <t>https://www.google.com/maps/place/Municipio de Proteccion + Departamento de Santa Barbara + Honduras</t>
  </si>
  <si>
    <t>1617</t>
  </si>
  <si>
    <t>Quimistan</t>
  </si>
  <si>
    <t>HND-1617</t>
  </si>
  <si>
    <t>Municipio de Quimistan + Departamento de Santa Barbara + Honduras</t>
  </si>
  <si>
    <t>https://www.google.com/maps/place/Municipio de Quimistan + Departamento de Santa Barbara + Honduras</t>
  </si>
  <si>
    <t>1618</t>
  </si>
  <si>
    <t>San Francisco de Ojuera</t>
  </si>
  <si>
    <t>HND-1618</t>
  </si>
  <si>
    <t>Municipio de San Francisco de Ojuera + Departamento de Santa Barbara + Honduras</t>
  </si>
  <si>
    <t>https://www.google.com/maps/place/Municipio de San Francisco de Ojuera + Departamento de Santa Barbara + Honduras</t>
  </si>
  <si>
    <t>1619</t>
  </si>
  <si>
    <t>San Jose de Colinas</t>
  </si>
  <si>
    <t>HND-1619</t>
  </si>
  <si>
    <t>Municipio de San Jose de Colinas + Departamento de Santa Barbara + Honduras</t>
  </si>
  <si>
    <t>https://www.google.com/maps/place/Municipio de San Jose de Colinas + Departamento de Santa Barbara + Honduras</t>
  </si>
  <si>
    <t>1620</t>
  </si>
  <si>
    <t>HND-1620</t>
  </si>
  <si>
    <t>Municipio de San Luis + Departamento de Santa Barbara + Honduras</t>
  </si>
  <si>
    <t>https://www.google.com/maps/place/Municipio de San Luis + Departamento de Santa Barbara + Honduras</t>
  </si>
  <si>
    <t>1621</t>
  </si>
  <si>
    <t>HND-1621</t>
  </si>
  <si>
    <t>Municipio de San Marcos + Departamento de Santa Barbara + Honduras</t>
  </si>
  <si>
    <t>https://www.google.com/maps/place/Municipio de San Marcos + Departamento de Santa Barbara + Honduras</t>
  </si>
  <si>
    <t>1622</t>
  </si>
  <si>
    <t>HND-1622</t>
  </si>
  <si>
    <t>Municipio de San Nicolas + Departamento de Santa Barbara + Honduras</t>
  </si>
  <si>
    <t>https://www.google.com/maps/place/Municipio de San Nicolas + Departamento de Santa Barbara + Honduras</t>
  </si>
  <si>
    <t>1623</t>
  </si>
  <si>
    <t>San Pedro Zacapa</t>
  </si>
  <si>
    <t>HND-1623</t>
  </si>
  <si>
    <t>Municipio de San Pedro Zacapa + Departamento de Santa Barbara + Honduras</t>
  </si>
  <si>
    <t>https://www.google.com/maps/place/Municipio de San Pedro Zacapa + Departamento de Santa Barbara + Honduras</t>
  </si>
  <si>
    <t>1624</t>
  </si>
  <si>
    <t>San Vicente Centenario</t>
  </si>
  <si>
    <t>HND-1624</t>
  </si>
  <si>
    <t>Municipio de San Vicente Centenario + Departamento de Santa Barbara + Honduras</t>
  </si>
  <si>
    <t>https://www.google.com/maps/place/Municipio de San Vicente Centenario + Departamento de Santa Barbara + Honduras</t>
  </si>
  <si>
    <t>1625</t>
  </si>
  <si>
    <t>HND-1625</t>
  </si>
  <si>
    <t>Municipio de Santa Rita + Departamento de Santa Barbara + Honduras</t>
  </si>
  <si>
    <t>https://www.google.com/maps/place/Municipio de Santa Rita + Departamento de Santa Barbara + Honduras</t>
  </si>
  <si>
    <t>1626</t>
  </si>
  <si>
    <t>Trinidad</t>
  </si>
  <si>
    <t>HND-1626</t>
  </si>
  <si>
    <t>Municipio de Trinidad + Departamento de Santa Barbara + Honduras</t>
  </si>
  <si>
    <t>https://www.google.com/maps/place/Municipio de Trinidad + Departamento de Santa Barbara + Honduras</t>
  </si>
  <si>
    <t>1627</t>
  </si>
  <si>
    <t>HND-1627</t>
  </si>
  <si>
    <t>Municipio de Las Vegas + Departamento de Santa Barbara + Honduras</t>
  </si>
  <si>
    <t>https://www.google.com/maps/place/Municipio de Las Vegas + Departamento de Santa Barbara + Honduras</t>
  </si>
  <si>
    <t>1628</t>
  </si>
  <si>
    <t>Nueva Frontera</t>
  </si>
  <si>
    <t>HND-1628</t>
  </si>
  <si>
    <t>Municipio de Nueva Frontera + Departamento de Santa Barbara + Honduras</t>
  </si>
  <si>
    <t>https://www.google.com/maps/place/Municipio de Nueva Frontera + Departamento de Santa Barbara + Honduras</t>
  </si>
  <si>
    <t>17</t>
  </si>
  <si>
    <t>1701</t>
  </si>
  <si>
    <t>Nacaome</t>
  </si>
  <si>
    <t>HND-1701</t>
  </si>
  <si>
    <t>Municipio de Nacaome + Departamento de Valle + Honduras</t>
  </si>
  <si>
    <t>https://www.google.com/maps/place/Municipio de Nacaome + Departamento de Valle + Honduras</t>
  </si>
  <si>
    <t>1702</t>
  </si>
  <si>
    <t>Alianza</t>
  </si>
  <si>
    <t>HND-1702</t>
  </si>
  <si>
    <t>Municipio de Alianza + Departamento de Valle + Honduras</t>
  </si>
  <si>
    <t>https://www.google.com/maps/place/Municipio de Alianza + Departamento de Valle + Honduras</t>
  </si>
  <si>
    <t>1703</t>
  </si>
  <si>
    <t>Amapala</t>
  </si>
  <si>
    <t>HND-1703</t>
  </si>
  <si>
    <t>Municipio de Amapala + Departamento de Valle + Honduras</t>
  </si>
  <si>
    <t>https://www.google.com/maps/place/Municipio de Amapala + Departamento de Valle + Honduras</t>
  </si>
  <si>
    <t>1704</t>
  </si>
  <si>
    <t>HND-1704</t>
  </si>
  <si>
    <t>Municipio de Aramecina + Departamento de Valle + Honduras</t>
  </si>
  <si>
    <t>https://www.google.com/maps/place/Municipio de Aramecina + Departamento de Valle + Honduras</t>
  </si>
  <si>
    <t>1705</t>
  </si>
  <si>
    <t>Caridad</t>
  </si>
  <si>
    <t>HND-1705</t>
  </si>
  <si>
    <t>Municipio de Caridad + Departamento de Valle + Honduras</t>
  </si>
  <si>
    <t>https://www.google.com/maps/place/Municipio de Caridad + Departamento de Valle + Honduras</t>
  </si>
  <si>
    <t>1706</t>
  </si>
  <si>
    <t>HND-1706</t>
  </si>
  <si>
    <t>Municipio de Goascoran + Departamento de Valle + Honduras</t>
  </si>
  <si>
    <t>https://www.google.com/maps/place/Municipio de Goascoran + Departamento de Valle + Honduras</t>
  </si>
  <si>
    <t>1707</t>
  </si>
  <si>
    <t>HND-1707</t>
  </si>
  <si>
    <t>Municipio de Langue + Departamento de Valle + Honduras</t>
  </si>
  <si>
    <t>https://www.google.com/maps/place/Municipio de Langue + Departamento de Valle + Honduras</t>
  </si>
  <si>
    <t>1708</t>
  </si>
  <si>
    <t>San Francisco de Coray</t>
  </si>
  <si>
    <t>HND-1708</t>
  </si>
  <si>
    <t>Municipio de San Francisco de Coray + Departamento de Valle + Honduras</t>
  </si>
  <si>
    <t>https://www.google.com/maps/place/Municipio de San Francisco de Coray + Departamento de Valle + Honduras</t>
  </si>
  <si>
    <t>1709</t>
  </si>
  <si>
    <t>San Lorenzo</t>
  </si>
  <si>
    <t>HND-1709</t>
  </si>
  <si>
    <t>Municipio de San Lorenzo + Departamento de Valle + Honduras</t>
  </si>
  <si>
    <t>https://www.google.com/maps/place/Municipio de San Lorenzo + Departamento de Valle + Honduras</t>
  </si>
  <si>
    <t>18</t>
  </si>
  <si>
    <t>1801</t>
  </si>
  <si>
    <t>HND-1801</t>
  </si>
  <si>
    <t>Municipio de Yoro + Departamento de Yoro + Honduras</t>
  </si>
  <si>
    <t>https://www.google.com/maps/place/Municipio de Yoro + Departamento de Yoro + Honduras</t>
  </si>
  <si>
    <t>1802</t>
  </si>
  <si>
    <t>Arenal</t>
  </si>
  <si>
    <t>HND-1802</t>
  </si>
  <si>
    <t>Municipio de Arenal + Departamento de Yoro + Honduras</t>
  </si>
  <si>
    <t>https://www.google.com/maps/place/Municipio de Arenal + Departamento de Yoro + Honduras</t>
  </si>
  <si>
    <t>1803</t>
  </si>
  <si>
    <t>El Negrito</t>
  </si>
  <si>
    <t>HND-1803</t>
  </si>
  <si>
    <t>Municipio de El Negrito + Departamento de Yoro + Honduras</t>
  </si>
  <si>
    <t>https://www.google.com/maps/place/Municipio de El Negrito + Departamento de Yoro + Honduras</t>
  </si>
  <si>
    <t>1804</t>
  </si>
  <si>
    <t>HND-1804</t>
  </si>
  <si>
    <t>Municipio de El Progreso + Departamento de Yoro + Honduras</t>
  </si>
  <si>
    <t>https://www.google.com/maps/place/Municipio de El Progreso + Departamento de Yoro + Honduras</t>
  </si>
  <si>
    <t>1805</t>
  </si>
  <si>
    <t>Jocon</t>
  </si>
  <si>
    <t>HND-1805</t>
  </si>
  <si>
    <t>Municipio de Jocon + Departamento de Yoro + Honduras</t>
  </si>
  <si>
    <t>https://www.google.com/maps/place/Municipio de Jocon + Departamento de Yoro + Honduras</t>
  </si>
  <si>
    <t>1806</t>
  </si>
  <si>
    <t>Morazán</t>
  </si>
  <si>
    <t>HND-1806</t>
  </si>
  <si>
    <t>Municipio de Morazan + Departamento de Yoro + Honduras</t>
  </si>
  <si>
    <t>https://www.google.com/maps/place/Municipio de Morazan + Departamento de Yoro + Honduras</t>
  </si>
  <si>
    <t>1807</t>
  </si>
  <si>
    <t>Olanchito</t>
  </si>
  <si>
    <t>HND-1807</t>
  </si>
  <si>
    <t>Municipio de Olanchito + Departamento de Yoro + Honduras</t>
  </si>
  <si>
    <t>https://www.google.com/maps/place/Municipio de Olanchito + Departamento de Yoro + Honduras</t>
  </si>
  <si>
    <t>1808</t>
  </si>
  <si>
    <t>HND-1808</t>
  </si>
  <si>
    <t>Municipio de Santa Rita + Departamento de Yoro + Honduras</t>
  </si>
  <si>
    <t>https://www.google.com/maps/place/Municipio de Santa Rita + Departamento de Yoro + Honduras</t>
  </si>
  <si>
    <t>1809</t>
  </si>
  <si>
    <t>Sulaco</t>
  </si>
  <si>
    <t>HND-1809</t>
  </si>
  <si>
    <t>Municipio de Sulaco + Departamento de Yoro + Honduras</t>
  </si>
  <si>
    <t>https://www.google.com/maps/place/Municipio de Sulaco + Departamento de Yoro + Honduras</t>
  </si>
  <si>
    <t>1810</t>
  </si>
  <si>
    <t>Victoria</t>
  </si>
  <si>
    <t>HND-1810</t>
  </si>
  <si>
    <t>Municipio de Victoria + Departamento de Yoro + Honduras</t>
  </si>
  <si>
    <t>https://www.google.com/maps/place/Municipio de Victoria + Departamento de Yoro + Honduras</t>
  </si>
  <si>
    <t>1811</t>
  </si>
  <si>
    <t>Yorito</t>
  </si>
  <si>
    <t>HND-1811</t>
  </si>
  <si>
    <t>Municipio de Yorito + Departamento de Yoro + Honduras</t>
  </si>
  <si>
    <t>https://www.google.com/maps/place/Municipio de Yorito + Departamento de Yoro + Honduras</t>
  </si>
  <si>
    <t>FECHA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</si>
</sst>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0.0%"/>
  </numFmts>
  <fonts count="27">
    <font>
      <sz val="11"/>
      <color theme="1"/>
      <name val="Arial"/>
    </font>
    <font>
      <b/>
      <sz val="8"/>
      <color theme="1"/>
      <name val="Calibri"/>
      <family val="2"/>
    </font>
    <font>
      <sz val="8"/>
      <color theme="1"/>
      <name val="Calibri"/>
      <family val="2"/>
    </font>
    <font>
      <b/>
      <sz val="11"/>
      <color theme="0"/>
      <name val="Calibri"/>
      <family val="2"/>
    </font>
    <font>
      <sz val="9"/>
      <color rgb="FF000000"/>
      <name val="Calibri"/>
      <family val="2"/>
    </font>
    <font>
      <sz val="9"/>
      <color theme="1"/>
      <name val="Calibri"/>
      <family val="2"/>
    </font>
    <font>
      <sz val="11"/>
      <color theme="1"/>
      <name val="Calibri"/>
      <family val="2"/>
    </font>
    <font>
      <sz val="8"/>
      <color rgb="FF000000"/>
      <name val="Calibri"/>
      <family val="2"/>
    </font>
    <font>
      <sz val="11"/>
      <color rgb="FF000000"/>
      <name val="Calibri"/>
      <family val="2"/>
    </font>
    <font>
      <b/>
      <sz val="11"/>
      <color rgb="FF000000"/>
      <name val="Calibri"/>
      <family val="2"/>
    </font>
    <font>
      <sz val="11"/>
      <name val="Arial"/>
      <family val="2"/>
    </font>
    <font>
      <b/>
      <sz val="11"/>
      <color theme="1"/>
      <name val="Calibri"/>
      <family val="2"/>
    </font>
    <font>
      <sz val="9"/>
      <color rgb="FF000000"/>
      <name val="Arial"/>
      <family val="2"/>
    </font>
    <font>
      <sz val="8"/>
      <color rgb="FF000000"/>
      <name val="Arial"/>
      <family val="2"/>
    </font>
    <font>
      <sz val="8"/>
      <color theme="1"/>
      <name val="Arial"/>
      <family val="2"/>
    </font>
    <font>
      <sz val="11"/>
      <color theme="1"/>
      <name val="Arial"/>
      <family val="2"/>
    </font>
    <font>
      <sz val="11"/>
      <color rgb="FFFF0000"/>
      <name val="Calibri"/>
      <family val="2"/>
      <scheme val="minor"/>
    </font>
    <font>
      <b/>
      <sz val="11"/>
      <color theme="1"/>
      <name val="Calibri"/>
      <family val="2"/>
      <scheme val="minor"/>
    </font>
    <font>
      <b/>
      <sz val="8"/>
      <name val="Calibri"/>
      <family val="2"/>
    </font>
    <font>
      <b/>
      <sz val="9"/>
      <color theme="0"/>
      <name val="Calibri"/>
      <family val="2"/>
      <scheme val="minor"/>
    </font>
    <font>
      <sz val="8"/>
      <color theme="1"/>
      <name val="Calibri"/>
      <family val="2"/>
      <scheme val="minor"/>
    </font>
    <font>
      <b/>
      <sz val="11"/>
      <color rgb="FFFF0000"/>
      <name val="Calibri"/>
      <family val="2"/>
      <scheme val="minor"/>
    </font>
    <font>
      <b/>
      <sz val="11"/>
      <name val="Calibri"/>
      <family val="2"/>
      <scheme val="minor"/>
    </font>
    <font>
      <sz val="11"/>
      <color rgb="FF00B050"/>
      <name val="Calibri"/>
      <family val="2"/>
      <scheme val="minor"/>
    </font>
    <font>
      <b/>
      <sz val="11"/>
      <color rgb="FF00B050"/>
      <name val="Calibri"/>
      <family val="2"/>
      <scheme val="minor"/>
    </font>
    <font>
      <sz val="11"/>
      <color rgb="FF00B0F0"/>
      <name val="Calibri"/>
      <family val="2"/>
      <scheme val="minor"/>
    </font>
    <font>
      <b/>
      <sz val="11"/>
      <color rgb="FF00B0F0"/>
      <name val="Calibri"/>
      <family val="2"/>
      <scheme val="minor"/>
    </font>
  </fonts>
  <fills count="21">
    <fill>
      <patternFill patternType="none"/>
    </fill>
    <fill>
      <patternFill patternType="gray125"/>
    </fill>
    <fill>
      <patternFill patternType="solid">
        <fgColor theme="0"/>
        <bgColor theme="0"/>
      </patternFill>
    </fill>
    <fill>
      <patternFill patternType="solid">
        <fgColor rgb="FFF7CAAC"/>
        <bgColor rgb="FFF7CAAC"/>
      </patternFill>
    </fill>
    <fill>
      <patternFill patternType="solid">
        <fgColor rgb="FFC5E0B3"/>
        <bgColor rgb="FFC5E0B3"/>
      </patternFill>
    </fill>
    <fill>
      <patternFill patternType="solid">
        <fgColor rgb="FF833C0B"/>
        <bgColor rgb="FF833C0B"/>
      </patternFill>
    </fill>
    <fill>
      <patternFill patternType="solid">
        <fgColor rgb="FF385623"/>
        <bgColor rgb="FF385623"/>
      </patternFill>
    </fill>
    <fill>
      <patternFill patternType="solid">
        <fgColor rgb="FFBDD6EE"/>
        <bgColor rgb="FFBDD6EE"/>
      </patternFill>
    </fill>
    <fill>
      <patternFill patternType="solid">
        <fgColor rgb="FF1E4E79"/>
        <bgColor rgb="FF1E4E79"/>
      </patternFill>
    </fill>
    <fill>
      <patternFill patternType="solid">
        <fgColor rgb="FF9CC2E5"/>
        <bgColor rgb="FF9CC2E5"/>
      </patternFill>
    </fill>
    <fill>
      <patternFill patternType="solid">
        <fgColor rgb="FFA8D08D"/>
        <bgColor rgb="FFA8D08D"/>
      </patternFill>
    </fill>
    <fill>
      <patternFill patternType="solid">
        <fgColor rgb="FFF4B083"/>
        <bgColor rgb="FFF4B083"/>
      </patternFill>
    </fill>
    <fill>
      <patternFill patternType="solid">
        <fgColor rgb="FF1F3864"/>
        <bgColor rgb="FF1F3864"/>
      </patternFill>
    </fill>
    <fill>
      <patternFill patternType="solid">
        <fgColor theme="4"/>
        <bgColor theme="4"/>
      </patternFill>
    </fill>
    <fill>
      <patternFill patternType="solid">
        <fgColor rgb="FFDEEAF6"/>
        <bgColor rgb="FFDEEAF6"/>
      </patternFill>
    </fill>
    <fill>
      <patternFill patternType="solid">
        <fgColor theme="0"/>
        <bgColor indexed="64"/>
      </patternFill>
    </fill>
    <fill>
      <patternFill patternType="solid">
        <fgColor theme="1"/>
        <bgColor theme="1"/>
      </patternFill>
    </fill>
    <fill>
      <patternFill patternType="solid">
        <fgColor rgb="FFFF9B9B"/>
        <bgColor indexed="64"/>
      </patternFill>
    </fill>
    <fill>
      <patternFill patternType="solid">
        <fgColor theme="0" tint="-0.14999847407452621"/>
        <bgColor indexed="64"/>
      </patternFill>
    </fill>
    <fill>
      <patternFill patternType="solid">
        <fgColor rgb="FF53D2FF"/>
        <bgColor indexed="64"/>
      </patternFill>
    </fill>
    <fill>
      <patternFill patternType="solid">
        <fgColor rgb="FF92D050"/>
        <bgColor indexed="64"/>
      </patternFill>
    </fill>
  </fills>
  <borders count="12">
    <border>
      <left/>
      <right/>
      <top/>
      <bottom/>
      <diagonal/>
    </border>
    <border>
      <left/>
      <right/>
      <top/>
      <bottom/>
      <diagonal/>
    </border>
    <border>
      <left style="thin">
        <color theme="4"/>
      </left>
      <right/>
      <top style="thin">
        <color theme="4"/>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theme="1"/>
      </top>
      <bottom/>
      <diagonal/>
    </border>
  </borders>
  <cellStyleXfs count="3">
    <xf numFmtId="0" fontId="0" fillId="0" borderId="0"/>
    <xf numFmtId="43" fontId="15" fillId="0" borderId="0" applyFont="0" applyFill="0" applyBorder="0" applyAlignment="0" applyProtection="0"/>
    <xf numFmtId="9" fontId="15" fillId="0" borderId="0" applyFont="0" applyFill="0" applyBorder="0" applyAlignment="0" applyProtection="0"/>
  </cellStyleXfs>
  <cellXfs count="103">
    <xf numFmtId="0" fontId="0" fillId="0" borderId="0" xfId="0" applyFont="1" applyAlignment="1"/>
    <xf numFmtId="0" fontId="1" fillId="2" borderId="0" xfId="0" applyFont="1" applyFill="1" applyAlignment="1">
      <alignment vertical="center" wrapText="1"/>
    </xf>
    <xf numFmtId="0" fontId="1" fillId="2" borderId="0" xfId="0" applyFont="1" applyFill="1" applyAlignment="1">
      <alignment horizontal="center" vertical="center" wrapText="1"/>
    </xf>
    <xf numFmtId="0" fontId="4"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center" vertical="center"/>
    </xf>
    <xf numFmtId="0" fontId="7" fillId="0" borderId="0" xfId="0" applyFont="1" applyAlignment="1">
      <alignment horizontal="left" vertical="top"/>
    </xf>
    <xf numFmtId="0" fontId="2" fillId="0" borderId="0" xfId="0" applyFont="1" applyAlignment="1">
      <alignment horizontal="center" vertical="center"/>
    </xf>
    <xf numFmtId="0" fontId="2" fillId="0" borderId="0" xfId="0" applyFont="1" applyAlignment="1">
      <alignment horizontal="left" vertical="top"/>
    </xf>
    <xf numFmtId="0" fontId="8" fillId="2" borderId="0" xfId="0" applyFont="1" applyFill="1" applyAlignment="1">
      <alignment horizontal="left" vertical="center"/>
    </xf>
    <xf numFmtId="0" fontId="2" fillId="11" borderId="0" xfId="0" applyFont="1" applyFill="1" applyAlignment="1">
      <alignment horizontal="center" vertical="top"/>
    </xf>
    <xf numFmtId="0" fontId="6" fillId="0" borderId="0" xfId="0" applyFont="1"/>
    <xf numFmtId="0" fontId="6" fillId="2" borderId="0" xfId="0" applyFont="1" applyFill="1" applyAlignment="1">
      <alignment horizontal="left" vertical="center"/>
    </xf>
    <xf numFmtId="0" fontId="3" fillId="13" borderId="2" xfId="0" applyFont="1" applyFill="1" applyBorder="1"/>
    <xf numFmtId="0" fontId="2" fillId="0" borderId="0" xfId="0" applyFont="1" applyAlignment="1">
      <alignment vertical="top"/>
    </xf>
    <xf numFmtId="0" fontId="6" fillId="0" borderId="0" xfId="0" applyFont="1" applyAlignment="1">
      <alignment vertical="top"/>
    </xf>
    <xf numFmtId="0" fontId="2" fillId="0" borderId="0" xfId="0" applyFont="1" applyAlignment="1">
      <alignment horizontal="left" vertical="top" wrapText="1"/>
    </xf>
    <xf numFmtId="0" fontId="6" fillId="0" borderId="0" xfId="0" applyFont="1" applyAlignment="1">
      <alignment horizontal="center" vertical="top"/>
    </xf>
    <xf numFmtId="0" fontId="6" fillId="0" borderId="3" xfId="0" applyFont="1" applyBorder="1" applyAlignment="1">
      <alignment vertical="top"/>
    </xf>
    <xf numFmtId="14" fontId="12" fillId="2" borderId="0" xfId="0" applyNumberFormat="1" applyFont="1" applyFill="1" applyAlignment="1">
      <alignment horizontal="center" vertical="center"/>
    </xf>
    <xf numFmtId="0" fontId="13" fillId="0" borderId="0" xfId="0" applyFont="1" applyAlignment="1">
      <alignment horizontal="center" vertical="center"/>
    </xf>
    <xf numFmtId="0" fontId="13" fillId="0" borderId="0" xfId="0" applyFont="1" applyAlignment="1">
      <alignment horizontal="left" vertical="top"/>
    </xf>
    <xf numFmtId="14" fontId="6" fillId="0" borderId="0" xfId="0" applyNumberFormat="1" applyFont="1" applyAlignment="1">
      <alignment horizontal="center"/>
    </xf>
    <xf numFmtId="14" fontId="4" fillId="2" borderId="0" xfId="0" applyNumberFormat="1" applyFont="1" applyFill="1" applyAlignment="1">
      <alignment horizontal="center" vertical="center"/>
    </xf>
    <xf numFmtId="0" fontId="14" fillId="0" borderId="0" xfId="0" applyFont="1" applyAlignment="1">
      <alignment horizontal="left" vertical="top"/>
    </xf>
    <xf numFmtId="0" fontId="2" fillId="4" borderId="1" xfId="0" applyFont="1" applyFill="1" applyBorder="1"/>
    <xf numFmtId="14" fontId="5" fillId="2" borderId="1" xfId="0" applyNumberFormat="1" applyFont="1" applyFill="1" applyBorder="1" applyAlignment="1">
      <alignment horizontal="center" vertical="center"/>
    </xf>
    <xf numFmtId="0" fontId="6" fillId="2" borderId="1" xfId="0" applyFont="1" applyFill="1" applyBorder="1" applyAlignment="1">
      <alignment horizontal="left" vertical="center"/>
    </xf>
    <xf numFmtId="0" fontId="2" fillId="10" borderId="1" xfId="0" applyFont="1" applyFill="1" applyBorder="1" applyAlignment="1">
      <alignment horizontal="center" vertical="top"/>
    </xf>
    <xf numFmtId="0" fontId="2" fillId="7" borderId="1" xfId="0" applyFont="1" applyFill="1" applyBorder="1"/>
    <xf numFmtId="0" fontId="3" fillId="8" borderId="1" xfId="0" applyFont="1" applyFill="1" applyBorder="1" applyAlignment="1">
      <alignment horizontal="center"/>
    </xf>
    <xf numFmtId="14" fontId="4" fillId="2" borderId="1" xfId="0" applyNumberFormat="1" applyFont="1" applyFill="1" applyBorder="1" applyAlignment="1">
      <alignment horizontal="center" vertical="center"/>
    </xf>
    <xf numFmtId="0" fontId="2" fillId="9" borderId="1" xfId="0" applyFont="1" applyFill="1" applyBorder="1" applyAlignment="1">
      <alignment horizontal="center" vertical="top"/>
    </xf>
    <xf numFmtId="0" fontId="7" fillId="9" borderId="1" xfId="0" applyFont="1" applyFill="1" applyBorder="1" applyAlignment="1">
      <alignment horizontal="center" vertical="top"/>
    </xf>
    <xf numFmtId="0" fontId="8" fillId="2" borderId="1" xfId="0" applyFont="1" applyFill="1" applyBorder="1" applyAlignment="1">
      <alignment horizontal="left" vertical="center"/>
    </xf>
    <xf numFmtId="0" fontId="2" fillId="3" borderId="1" xfId="0" applyFont="1" applyFill="1" applyBorder="1"/>
    <xf numFmtId="0" fontId="3" fillId="5" borderId="1" xfId="0" applyFont="1" applyFill="1" applyBorder="1" applyAlignment="1">
      <alignment horizontal="center" vertical="top"/>
    </xf>
    <xf numFmtId="0" fontId="2" fillId="11" borderId="1" xfId="0" applyFont="1" applyFill="1" applyBorder="1" applyAlignment="1">
      <alignment horizontal="center" vertical="top"/>
    </xf>
    <xf numFmtId="0" fontId="9" fillId="2" borderId="1" xfId="0" applyFont="1" applyFill="1" applyBorder="1" applyAlignment="1">
      <alignment horizontal="left" vertical="center"/>
    </xf>
    <xf numFmtId="0" fontId="11" fillId="14" borderId="1" xfId="0" applyFont="1" applyFill="1" applyBorder="1" applyAlignment="1">
      <alignment horizontal="center" vertical="top"/>
    </xf>
    <xf numFmtId="0" fontId="11" fillId="14" borderId="1" xfId="0" applyFont="1" applyFill="1" applyBorder="1" applyAlignment="1">
      <alignment vertical="top"/>
    </xf>
    <xf numFmtId="0" fontId="3" fillId="6" borderId="0" xfId="0" applyFont="1" applyFill="1" applyAlignment="1">
      <alignment horizontal="center"/>
    </xf>
    <xf numFmtId="14" fontId="5" fillId="2" borderId="0" xfId="0" applyNumberFormat="1" applyFont="1" applyFill="1" applyAlignment="1">
      <alignment horizontal="center" vertical="center"/>
    </xf>
    <xf numFmtId="0" fontId="2" fillId="4" borderId="0" xfId="0" applyFont="1" applyFill="1" applyAlignment="1"/>
    <xf numFmtId="0" fontId="2" fillId="10" borderId="0" xfId="0" applyFont="1" applyFill="1" applyAlignment="1">
      <alignment horizontal="center" vertical="top"/>
    </xf>
    <xf numFmtId="0" fontId="3" fillId="5" borderId="0" xfId="0" applyFont="1" applyFill="1" applyAlignment="1">
      <alignment horizontal="center"/>
    </xf>
    <xf numFmtId="0" fontId="2" fillId="3" borderId="0" xfId="0" applyFont="1" applyFill="1" applyAlignment="1"/>
    <xf numFmtId="0" fontId="3" fillId="5" borderId="0" xfId="0" applyFont="1" applyFill="1" applyAlignment="1">
      <alignment horizontal="center" vertical="top"/>
    </xf>
    <xf numFmtId="0" fontId="6" fillId="0" borderId="1" xfId="0" applyFont="1" applyBorder="1"/>
    <xf numFmtId="14" fontId="12" fillId="2" borderId="1" xfId="0" applyNumberFormat="1" applyFont="1" applyFill="1" applyBorder="1" applyAlignment="1">
      <alignment horizontal="center" vertical="center"/>
    </xf>
    <xf numFmtId="0" fontId="0" fillId="0" borderId="5" xfId="0" pivotButton="1" applyFont="1" applyBorder="1" applyAlignment="1"/>
    <xf numFmtId="0" fontId="0" fillId="0" borderId="7" xfId="0" applyFont="1" applyBorder="1" applyAlignment="1"/>
    <xf numFmtId="0" fontId="0" fillId="0" borderId="5" xfId="0" applyFont="1" applyBorder="1" applyAlignment="1">
      <alignment horizontal="left"/>
    </xf>
    <xf numFmtId="0" fontId="0" fillId="0" borderId="7" xfId="0" applyNumberFormat="1" applyFont="1" applyBorder="1" applyAlignment="1"/>
    <xf numFmtId="0" fontId="0" fillId="0" borderId="6" xfId="0" applyFont="1" applyBorder="1" applyAlignment="1">
      <alignment horizontal="left"/>
    </xf>
    <xf numFmtId="0" fontId="0" fillId="0" borderId="8" xfId="0" applyNumberFormat="1" applyFont="1" applyBorder="1" applyAlignment="1"/>
    <xf numFmtId="0" fontId="0" fillId="0" borderId="10" xfId="0" applyFont="1" applyBorder="1" applyAlignment="1">
      <alignment horizontal="left"/>
    </xf>
    <xf numFmtId="0" fontId="0" fillId="0" borderId="9" xfId="0" applyNumberFormat="1" applyFont="1" applyBorder="1" applyAlignment="1"/>
    <xf numFmtId="0" fontId="0" fillId="0" borderId="0" xfId="0" pivotButton="1" applyFont="1" applyAlignment="1"/>
    <xf numFmtId="0" fontId="0" fillId="0" borderId="0" xfId="0" applyNumberFormat="1" applyFont="1" applyAlignment="1"/>
    <xf numFmtId="14" fontId="0" fillId="0" borderId="0" xfId="0" applyNumberFormat="1" applyFont="1" applyAlignment="1"/>
    <xf numFmtId="0" fontId="18" fillId="15" borderId="0" xfId="0" applyFont="1" applyFill="1" applyAlignment="1">
      <alignment vertical="center" wrapText="1"/>
    </xf>
    <xf numFmtId="0" fontId="18" fillId="15" borderId="0" xfId="0" applyFont="1" applyFill="1" applyAlignment="1">
      <alignment horizontal="center" vertical="center" wrapText="1"/>
    </xf>
    <xf numFmtId="0" fontId="18" fillId="15" borderId="4" xfId="0" applyFont="1" applyFill="1" applyBorder="1" applyAlignment="1">
      <alignment horizontal="center" vertical="center" wrapText="1"/>
    </xf>
    <xf numFmtId="0" fontId="19" fillId="16" borderId="1" xfId="0" applyFont="1" applyFill="1" applyBorder="1" applyAlignment="1">
      <alignment horizontal="left" vertical="top" wrapText="1"/>
    </xf>
    <xf numFmtId="0" fontId="19" fillId="16" borderId="1" xfId="0" applyFont="1" applyFill="1" applyBorder="1" applyAlignment="1">
      <alignment horizontal="center" vertical="top" wrapText="1"/>
    </xf>
    <xf numFmtId="0" fontId="19" fillId="16" borderId="1" xfId="0" applyFont="1" applyFill="1" applyBorder="1" applyAlignment="1">
      <alignment horizontal="center" vertical="center" wrapText="1"/>
    </xf>
    <xf numFmtId="0" fontId="0" fillId="0" borderId="0" xfId="0"/>
    <xf numFmtId="0" fontId="20" fillId="0" borderId="0" xfId="0" applyFont="1" applyAlignment="1">
      <alignment horizontal="center" wrapText="1"/>
    </xf>
    <xf numFmtId="0" fontId="0" fillId="0" borderId="11" xfId="0" applyBorder="1"/>
    <xf numFmtId="14" fontId="0" fillId="0" borderId="11" xfId="0" applyNumberFormat="1" applyBorder="1"/>
    <xf numFmtId="1" fontId="0" fillId="0" borderId="11" xfId="0" applyNumberFormat="1" applyBorder="1" applyAlignment="1">
      <alignment horizontal="center" vertical="center"/>
    </xf>
    <xf numFmtId="0" fontId="17" fillId="0" borderId="11" xfId="0" applyFont="1" applyBorder="1" applyAlignment="1">
      <alignment horizontal="center"/>
    </xf>
    <xf numFmtId="0" fontId="17" fillId="17" borderId="11" xfId="0" applyFont="1" applyFill="1" applyBorder="1" applyAlignment="1">
      <alignment horizontal="center"/>
    </xf>
    <xf numFmtId="0" fontId="17" fillId="18" borderId="11" xfId="0" applyFont="1" applyFill="1" applyBorder="1" applyAlignment="1">
      <alignment horizontal="center"/>
    </xf>
    <xf numFmtId="0" fontId="17" fillId="19" borderId="11" xfId="0" applyFont="1" applyFill="1" applyBorder="1" applyAlignment="1">
      <alignment horizontal="center"/>
    </xf>
    <xf numFmtId="0" fontId="17" fillId="20" borderId="0" xfId="0" applyFont="1" applyFill="1" applyAlignment="1">
      <alignment horizontal="center"/>
    </xf>
    <xf numFmtId="0" fontId="0" fillId="0" borderId="0" xfId="0" applyAlignment="1">
      <alignment horizontal="center"/>
    </xf>
    <xf numFmtId="0" fontId="0" fillId="0" borderId="11" xfId="0" applyBorder="1" applyAlignment="1">
      <alignment horizontal="center"/>
    </xf>
    <xf numFmtId="164" fontId="16" fillId="0" borderId="0" xfId="1" applyNumberFormat="1" applyFont="1"/>
    <xf numFmtId="0" fontId="16" fillId="0" borderId="0" xfId="0" applyFont="1" applyAlignment="1">
      <alignment horizontal="center"/>
    </xf>
    <xf numFmtId="165" fontId="21" fillId="0" borderId="0" xfId="2" applyNumberFormat="1" applyFont="1"/>
    <xf numFmtId="164" fontId="0" fillId="0" borderId="0" xfId="1" applyNumberFormat="1" applyFont="1"/>
    <xf numFmtId="165" fontId="22" fillId="0" borderId="0" xfId="2" applyNumberFormat="1" applyFont="1"/>
    <xf numFmtId="164" fontId="23" fillId="0" borderId="0" xfId="1" applyNumberFormat="1" applyFont="1"/>
    <xf numFmtId="0" fontId="23" fillId="0" borderId="0" xfId="0" applyFont="1" applyAlignment="1">
      <alignment horizontal="center"/>
    </xf>
    <xf numFmtId="164" fontId="24" fillId="0" borderId="0" xfId="0" applyNumberFormat="1" applyFont="1"/>
    <xf numFmtId="164" fontId="25" fillId="0" borderId="0" xfId="0" applyNumberFormat="1" applyFont="1"/>
    <xf numFmtId="0" fontId="25" fillId="0" borderId="0" xfId="0" applyFont="1" applyAlignment="1">
      <alignment horizontal="center"/>
    </xf>
    <xf numFmtId="164" fontId="26" fillId="0" borderId="0" xfId="0" applyNumberFormat="1" applyFont="1"/>
    <xf numFmtId="0" fontId="0" fillId="0" borderId="10" xfId="0" applyFont="1" applyBorder="1" applyAlignment="1"/>
    <xf numFmtId="0" fontId="0" fillId="0" borderId="9" xfId="0" pivotButton="1" applyFont="1" applyBorder="1" applyAlignment="1"/>
    <xf numFmtId="0" fontId="0" fillId="0" borderId="9" xfId="0" applyFont="1" applyBorder="1" applyAlignment="1"/>
    <xf numFmtId="0" fontId="0" fillId="0" borderId="11" xfId="0" applyFont="1" applyBorder="1" applyAlignment="1">
      <alignment horizontal="center"/>
    </xf>
    <xf numFmtId="0" fontId="0" fillId="0" borderId="1" xfId="0" applyFont="1" applyBorder="1" applyAlignment="1">
      <alignment horizontal="center"/>
    </xf>
    <xf numFmtId="0" fontId="19" fillId="16" borderId="1" xfId="0" applyNumberFormat="1" applyFont="1" applyFill="1" applyBorder="1" applyAlignment="1">
      <alignment horizontal="left" vertical="top" wrapText="1"/>
    </xf>
    <xf numFmtId="0" fontId="0" fillId="0" borderId="11" xfId="0" applyNumberFormat="1" applyBorder="1"/>
    <xf numFmtId="0" fontId="3" fillId="5" borderId="1" xfId="0" applyFont="1" applyFill="1" applyBorder="1" applyAlignment="1">
      <alignment horizontal="center"/>
    </xf>
    <xf numFmtId="0" fontId="3" fillId="6" borderId="1" xfId="0" applyFont="1" applyFill="1" applyBorder="1" applyAlignment="1">
      <alignment horizontal="center"/>
    </xf>
    <xf numFmtId="0" fontId="3" fillId="12" borderId="1" xfId="0" applyFont="1" applyFill="1" applyBorder="1" applyAlignment="1">
      <alignment horizontal="center"/>
    </xf>
    <xf numFmtId="0" fontId="10" fillId="0" borderId="1" xfId="0" applyFont="1" applyBorder="1" applyAlignment="1"/>
    <xf numFmtId="0" fontId="3" fillId="5" borderId="1" xfId="0" applyFont="1" applyFill="1" applyBorder="1" applyAlignment="1">
      <alignment horizontal="center"/>
    </xf>
    <xf numFmtId="0" fontId="3" fillId="6" borderId="1" xfId="0" applyFont="1" applyFill="1" applyBorder="1" applyAlignment="1">
      <alignment horizontal="center"/>
    </xf>
  </cellXfs>
  <cellStyles count="3">
    <cellStyle name="Millares" xfId="1" builtinId="3"/>
    <cellStyle name="Normal" xfId="0" builtinId="0"/>
    <cellStyle name="Porcentaje" xfId="2" builtinId="5"/>
  </cellStyles>
  <dxfs count="59">
    <dxf>
      <alignment horizontal="center" vertical="bottom" textRotation="0" wrapText="0" indent="0" justifyLastLine="0" shrinkToFit="0" readingOrder="0"/>
      <border diagonalUp="0" diagonalDown="0">
        <left/>
        <right/>
        <top style="thin">
          <color theme="1"/>
        </top>
        <bottom/>
        <vertical/>
        <horizontal/>
      </border>
    </dxf>
    <dxf>
      <alignment horizontal="center" vertical="bottom" textRotation="0" wrapText="0" indent="0" justifyLastLine="0" shrinkToFit="0" readingOrder="0"/>
      <border diagonalUp="0" diagonalDown="0">
        <left/>
        <right/>
        <top style="thin">
          <color theme="1"/>
        </top>
        <bottom/>
        <vertical/>
        <horizontal/>
      </border>
    </dxf>
    <dxf>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1"/>
        </top>
        <bottom/>
        <vertical/>
        <horizontal/>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rgb="FF53D2FF"/>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rgb="FFFF9B9B"/>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1"/>
        </top>
        <bottom/>
        <vertical/>
        <horizontal/>
      </border>
    </dxf>
    <dxf>
      <numFmt numFmtId="1" formatCode="0"/>
      <alignment horizontal="center" vertical="center" textRotation="0" wrapText="0" indent="0" justifyLastLine="0" shrinkToFit="0" readingOrder="0"/>
      <border diagonalUp="0" diagonalDown="0" outline="0">
        <left/>
        <right/>
        <top style="thin">
          <color theme="1"/>
        </top>
        <bottom/>
      </border>
    </dxf>
    <dxf>
      <numFmt numFmtId="0" formatCode="General"/>
      <border diagonalUp="0" diagonalDown="0" outline="0">
        <left/>
        <right/>
        <top style="thin">
          <color theme="1"/>
        </top>
        <bottom/>
      </border>
    </dxf>
    <dxf>
      <border diagonalUp="0" diagonalDown="0" outline="0">
        <left/>
        <right/>
        <top style="thin">
          <color theme="1"/>
        </top>
        <bottom/>
      </border>
    </dxf>
    <dxf>
      <border diagonalUp="0" diagonalDown="0">
        <left/>
        <right/>
        <top style="thin">
          <color theme="1"/>
        </top>
        <bottom/>
        <vertical/>
        <horizontal/>
      </border>
    </dxf>
    <dxf>
      <border diagonalUp="0" diagonalDown="0">
        <left/>
        <right/>
        <top style="thin">
          <color theme="1"/>
        </top>
        <bottom/>
        <vertical/>
        <horizontal/>
      </border>
    </dxf>
    <dxf>
      <border outline="0">
        <right style="thin">
          <color theme="1"/>
        </right>
      </border>
    </dxf>
    <dxf>
      <font>
        <b/>
        <i val="0"/>
        <strike val="0"/>
        <condense val="0"/>
        <extend val="0"/>
        <outline val="0"/>
        <shadow val="0"/>
        <u val="none"/>
        <vertAlign val="baseline"/>
        <sz val="9"/>
        <color theme="0"/>
        <name val="Calibri"/>
        <family val="2"/>
        <scheme val="minor"/>
      </font>
      <fill>
        <patternFill patternType="solid">
          <fgColor theme="1"/>
          <bgColor theme="1"/>
        </patternFill>
      </fill>
      <alignment horizontal="center" vertical="center" textRotation="0" wrapText="1" indent="0" justifyLastLine="0" shrinkToFit="0" readingOrder="0"/>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ill>
        <patternFill>
          <bgColor theme="0" tint="-4.9989318521683403E-2"/>
        </patternFill>
      </fill>
    </dxf>
    <dxf>
      <font>
        <color rgb="FF9C0006"/>
      </font>
      <fill>
        <patternFill>
          <bgColor rgb="FFFFC7CE"/>
        </patternFill>
      </fill>
    </dxf>
    <dxf>
      <font>
        <b val="0"/>
        <i val="0"/>
        <strike val="0"/>
        <condense val="0"/>
        <extend val="0"/>
        <outline val="0"/>
        <shadow val="0"/>
        <u val="none"/>
        <vertAlign val="baseline"/>
        <sz val="8"/>
        <color theme="1"/>
        <name val="Calibri"/>
        <family val="2"/>
        <scheme val="none"/>
      </font>
      <fill>
        <patternFill patternType="solid">
          <fgColor rgb="FFA8D08D"/>
          <bgColor rgb="FFA8D08D"/>
        </patternFill>
      </fill>
      <alignment horizontal="center" vertical="top" textRotation="0" wrapText="0" indent="0" justifyLastLine="0" shrinkToFit="0" readingOrder="0"/>
    </dxf>
    <dxf>
      <font>
        <b val="0"/>
        <i val="0"/>
        <strike val="0"/>
        <condense val="0"/>
        <extend val="0"/>
        <outline val="0"/>
        <shadow val="0"/>
        <u val="none"/>
        <vertAlign val="baseline"/>
        <sz val="8"/>
        <color theme="1"/>
        <name val="Calibri"/>
        <family val="2"/>
        <scheme val="none"/>
      </font>
      <fill>
        <patternFill patternType="solid">
          <fgColor rgb="FFA8D08D"/>
          <bgColor rgb="FFA8D08D"/>
        </patternFill>
      </fill>
      <alignment horizontal="center" vertical="top" textRotation="0" wrapText="0" indent="0" justifyLastLine="0" shrinkToFit="0" readingOrder="0"/>
    </dxf>
    <dxf>
      <font>
        <strike val="0"/>
        <outline val="0"/>
        <shadow val="0"/>
        <u val="none"/>
        <vertAlign val="baseline"/>
        <sz val="8"/>
        <color auto="1"/>
        <name val="Calibri"/>
        <family val="2"/>
        <scheme val="none"/>
      </font>
      <fill>
        <patternFill patternType="solid">
          <fgColor indexed="64"/>
          <bgColor theme="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b val="0"/>
        <i val="0"/>
        <strike val="0"/>
        <condense val="0"/>
        <extend val="0"/>
        <outline val="0"/>
        <shadow val="0"/>
        <u val="none"/>
        <vertAlign val="baseline"/>
        <sz val="8"/>
        <color theme="1"/>
        <name val="Calibri"/>
        <family val="2"/>
        <scheme val="none"/>
      </font>
      <fill>
        <patternFill patternType="solid">
          <fgColor rgb="FF9CC2E5"/>
          <bgColor rgb="FF9CC2E5"/>
        </patternFill>
      </fill>
      <alignment horizontal="center" vertical="top" textRotation="0" wrapText="0" indent="0" justifyLastLine="0" shrinkToFit="0" readingOrder="0"/>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B4C6E7"/>
          <bgColor rgb="FFB4C6E7"/>
        </patternFill>
      </fill>
    </dxf>
    <dxf>
      <fill>
        <patternFill patternType="solid">
          <fgColor theme="1"/>
          <bgColor theme="1"/>
        </patternFill>
      </fill>
    </dxf>
  </dxfs>
  <tableStyles count="4">
    <tableStyle name="COVID_CL_RECUPERA-style" pivot="0" count="3" xr9:uid="{00000000-0011-0000-FFFF-FFFF00000000}">
      <tableStyleElement type="headerRow" dxfId="58"/>
      <tableStyleElement type="firstRowStripe" dxfId="57"/>
      <tableStyleElement type="secondRowStripe" dxfId="56"/>
    </tableStyle>
    <tableStyle name="FECHAS-style" pivot="0" count="3" xr9:uid="{00000000-0011-0000-FFFF-FFFF01000000}">
      <tableStyleElement type="headerRow" dxfId="55"/>
      <tableStyleElement type="firstRowStripe" dxfId="54"/>
      <tableStyleElement type="secondRowStripe" dxfId="53"/>
    </tableStyle>
    <tableStyle name="LOCALIZA HN-style" pivot="0" count="3" xr9:uid="{00000000-0011-0000-FFFF-FFFF02000000}">
      <tableStyleElement type="headerRow" dxfId="52"/>
      <tableStyleElement type="firstRowStripe" dxfId="51"/>
      <tableStyleElement type="secondRowStripe" dxfId="50"/>
    </tableStyle>
    <tableStyle name="LOCALIZA HN-style 2" pivot="0" count="3" xr9:uid="{00000000-0011-0000-FFFF-FFFF03000000}">
      <tableStyleElement type="headerRow" dxfId="49"/>
      <tableStyleElement type="firstRowStripe" dxfId="48"/>
      <tableStyleElement type="secondRowStripe" dxfId="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6.xml"/><Relationship Id="rId27" Type="http://customschemas.google.com/relationships/workbookmetadata" Target="metadata"/><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4</xdr:col>
      <xdr:colOff>30480</xdr:colOff>
      <xdr:row>0</xdr:row>
      <xdr:rowOff>0</xdr:rowOff>
    </xdr:from>
    <xdr:ext cx="4684395" cy="1691640"/>
    <mc:AlternateContent xmlns:mc="http://schemas.openxmlformats.org/markup-compatibility/2006" xmlns:sle15="http://schemas.microsoft.com/office/drawing/2012/slicer">
      <mc:Choice Requires="sle15">
        <xdr:graphicFrame macro="">
          <xdr:nvGraphicFramePr>
            <xdr:cNvPr id="2" name="Fecha_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Fecha_1"/>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0</xdr:rowOff>
    </xdr:from>
    <xdr:ext cx="3171825" cy="1699260"/>
    <mc:AlternateContent xmlns:mc="http://schemas.openxmlformats.org/markup-compatibility/2006" xmlns:sle15="http://schemas.microsoft.com/office/drawing/2012/slicer">
      <mc:Choice Requires="sle15">
        <xdr:graphicFrame macro="">
          <xdr:nvGraphicFramePr>
            <xdr:cNvPr id="3" name="Departamento_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epartamento_2"/>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10</xdr:col>
      <xdr:colOff>85725</xdr:colOff>
      <xdr:row>0</xdr:row>
      <xdr:rowOff>0</xdr:rowOff>
    </xdr:from>
    <xdr:ext cx="4324350" cy="1684020"/>
    <mc:AlternateContent xmlns:mc="http://schemas.openxmlformats.org/markup-compatibility/2006" xmlns:sle15="http://schemas.microsoft.com/office/drawing/2012/slicer">
      <mc:Choice Requires="sle15">
        <xdr:graphicFrame macro="">
          <xdr:nvGraphicFramePr>
            <xdr:cNvPr id="4" name="Municipio_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Municipio_3"/>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600075</xdr:colOff>
      <xdr:row>0</xdr:row>
      <xdr:rowOff>0</xdr:rowOff>
    </xdr:from>
    <xdr:ext cx="4819650" cy="1805940"/>
    <mc:AlternateContent xmlns:mc="http://schemas.openxmlformats.org/markup-compatibility/2006" xmlns:sle15="http://schemas.microsoft.com/office/drawing/2012/slicer">
      <mc:Choice Requires="sle15">
        <xdr:graphicFrame macro="">
          <xdr:nvGraphicFramePr>
            <xdr:cNvPr id="4" name="Fecha_4">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Fecha_4"/>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9525</xdr:rowOff>
    </xdr:from>
    <xdr:ext cx="3705225" cy="1796415"/>
    <mc:AlternateContent xmlns:mc="http://schemas.openxmlformats.org/markup-compatibility/2006" xmlns:sle15="http://schemas.microsoft.com/office/drawing/2012/slicer">
      <mc:Choice Requires="sle15">
        <xdr:graphicFrame macro="">
          <xdr:nvGraphicFramePr>
            <xdr:cNvPr id="5" name="Departamento_5">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Departamento_5"/>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11</xdr:col>
      <xdr:colOff>676275</xdr:colOff>
      <xdr:row>0</xdr:row>
      <xdr:rowOff>0</xdr:rowOff>
    </xdr:from>
    <xdr:ext cx="3743325" cy="1813560"/>
    <mc:AlternateContent xmlns:mc="http://schemas.openxmlformats.org/markup-compatibility/2006" xmlns:sle15="http://schemas.microsoft.com/office/drawing/2012/slicer">
      <mc:Choice Requires="sle15">
        <xdr:graphicFrame macro="">
          <xdr:nvGraphicFramePr>
            <xdr:cNvPr id="6" name="Municipio_6">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Municipio_6"/>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883920</xdr:colOff>
      <xdr:row>0</xdr:row>
      <xdr:rowOff>0</xdr:rowOff>
    </xdr:from>
    <xdr:ext cx="6210300" cy="1341120"/>
    <mc:AlternateContent xmlns:mc="http://schemas.openxmlformats.org/markup-compatibility/2006" xmlns:sle15="http://schemas.microsoft.com/office/drawing/2012/slicer">
      <mc:Choice Requires="sle15">
        <xdr:graphicFrame macro="">
          <xdr:nvGraphicFramePr>
            <xdr:cNvPr id="7" name="Fecha_7">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Fecha_7"/>
            </a:graphicData>
          </a:graphic>
        </xdr:graphicFrame>
      </mc:Choice>
      <mc:Fallback xmlns="">
        <xdr:sp macro="" textlink="">
          <xdr:nvSpPr>
            <xdr:cNvPr id="0" name=""/>
            <xdr:cNvSpPr>
              <a:spLocks noTextEdit="1"/>
            </xdr:cNvSpPr>
          </xdr:nvSpPr>
          <xdr:spPr>
            <a:xfrm>
              <a:off x="5615940" y="0"/>
              <a:ext cx="6210300" cy="1341120"/>
            </a:xfrm>
            <a:prstGeom prst="rect">
              <a:avLst/>
            </a:prstGeom>
            <a:solidFill>
              <a:prstClr val="white"/>
            </a:solidFill>
            <a:ln w="1">
              <a:solidFill>
                <a:prstClr val="green"/>
              </a:solidFill>
            </a:ln>
          </xdr:spPr>
          <xdr:txBody>
            <a:bodyPr vertOverflow="clip" horzOverflow="clip"/>
            <a:lstStyle/>
            <a:p>
              <a:r>
                <a:rPr lang="es-E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oneCellAnchor>
  <xdr:oneCellAnchor>
    <xdr:from>
      <xdr:col>0</xdr:col>
      <xdr:colOff>0</xdr:colOff>
      <xdr:row>0</xdr:row>
      <xdr:rowOff>0</xdr:rowOff>
    </xdr:from>
    <xdr:ext cx="2560320" cy="1356360"/>
    <mc:AlternateContent xmlns:mc="http://schemas.openxmlformats.org/markup-compatibility/2006" xmlns:sle15="http://schemas.microsoft.com/office/drawing/2012/slicer">
      <mc:Choice Requires="sle15">
        <xdr:graphicFrame macro="">
          <xdr:nvGraphicFramePr>
            <xdr:cNvPr id="8" name="Departamento_8">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Departamento_8"/>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4</xdr:col>
      <xdr:colOff>114300</xdr:colOff>
      <xdr:row>0</xdr:row>
      <xdr:rowOff>0</xdr:rowOff>
    </xdr:from>
    <xdr:ext cx="2720340" cy="1348740"/>
    <mc:AlternateContent xmlns:mc="http://schemas.openxmlformats.org/markup-compatibility/2006" xmlns:sle15="http://schemas.microsoft.com/office/drawing/2012/slicer">
      <mc:Choice Requires="sle15">
        <xdr:graphicFrame macro="">
          <xdr:nvGraphicFramePr>
            <xdr:cNvPr id="9" name="Municipio_9">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Municipio_9"/>
            </a:graphicData>
          </a:graphic>
        </xdr:graphicFrame>
      </mc:Choice>
      <mc:Fallback xmlns="">
        <xdr:sp macro="" textlink="">
          <xdr:nvSpPr>
            <xdr:cNvPr id="0" name=""/>
            <xdr:cNvSpPr>
              <a:spLocks noTextEdit="1"/>
            </xdr:cNvSpPr>
          </xdr:nvSpPr>
          <xdr:spPr>
            <a:xfrm>
              <a:off x="2750820" y="0"/>
              <a:ext cx="2720340" cy="1348740"/>
            </a:xfrm>
            <a:prstGeom prst="rect">
              <a:avLst/>
            </a:prstGeom>
            <a:solidFill>
              <a:prstClr val="white"/>
            </a:solidFill>
            <a:ln w="1">
              <a:solidFill>
                <a:prstClr val="green"/>
              </a:solidFill>
            </a:ln>
          </xdr:spPr>
          <xdr:txBody>
            <a:bodyPr vertOverflow="clip" horzOverflow="clip"/>
            <a:lstStyle/>
            <a:p>
              <a:r>
                <a:rPr lang="es-E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85724</xdr:colOff>
      <xdr:row>0</xdr:row>
      <xdr:rowOff>0</xdr:rowOff>
    </xdr:from>
    <xdr:ext cx="11466195" cy="1143000"/>
    <mc:AlternateContent xmlns:mc="http://schemas.openxmlformats.org/markup-compatibility/2006" xmlns:sle15="http://schemas.microsoft.com/office/drawing/2012/slicer">
      <mc:Choice Requires="sle15">
        <xdr:graphicFrame macro="">
          <xdr:nvGraphicFramePr>
            <xdr:cNvPr id="10" name="Departamento_10">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Departamento_10"/>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10"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9f999e057ad8c646/CORONA%20VIRUS/DATACOVID%20CL/Covid%20Chil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ID_CL_CONFIRMA"/>
      <sheetName val="COVID_CL_MUERTE"/>
      <sheetName val="COVID_CL_RECUPERA"/>
      <sheetName val="FINAL"/>
      <sheetName val="VALIDA"/>
      <sheetName val="TD dia"/>
      <sheetName val="TDACUMULADOS"/>
      <sheetName val="TDMUERTES"/>
      <sheetName val="TDRECUPERA"/>
      <sheetName val="LOCALIZA CL"/>
      <sheetName val="Comunas"/>
      <sheetName val="Covid Chile 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381932407407" createdVersion="6" refreshedVersion="6" minRefreshableVersion="3" recordCount="93" xr:uid="{AF25A07C-8831-4E0B-B558-02B9A4E1A519}">
  <cacheSource type="worksheet">
    <worksheetSource name="MuertesHN"/>
  </cacheSource>
  <cacheFields count="17">
    <cacheField name="Clave_Mun_n" numFmtId="0">
      <sharedItems/>
    </cacheField>
    <cacheField name="Clave_Municipio" numFmtId="0">
      <sharedItems count="52">
        <s v="051143916"/>
        <s v="051143918"/>
        <s v="051143919"/>
        <s v="051243919"/>
        <s v="050143919"/>
        <s v="050143920"/>
        <s v="041243920"/>
        <s v="080143921"/>
        <s v="010343922"/>
        <s v="050143922"/>
        <s v="9999943922"/>
        <s v="180443922"/>
        <s v="050443922"/>
        <s v="020843925"/>
        <s v="050143925"/>
        <s v="050943925"/>
        <s v="050543925"/>
        <s v="050443925"/>
        <s v="051143928"/>
        <s v="010143931"/>
        <s v="180443932"/>
        <s v="050143934"/>
        <s v="050143935"/>
        <s v="051143935"/>
        <s v="051243937"/>
        <s v="050343937"/>
        <s v="050943937"/>
        <s v="051143937"/>
        <s v="051143938"/>
        <s v="050143938"/>
        <s v="050243938"/>
        <s v="010143938"/>
        <s v="050143944"/>
        <s v="050143945"/>
        <s v="161243945"/>
        <s v="051243945"/>
        <s v="051143945"/>
        <s v="050143947"/>
        <s v="050143948"/>
        <s v="100643949"/>
        <s v="161143949"/>
        <s v="050443950"/>
        <s v="050143950"/>
        <s v="050243950"/>
        <s v="050143952"/>
        <s v="050543952"/>
        <s v="010143953"/>
        <s v="050143954"/>
        <s v="051143955"/>
        <s v="050143956"/>
        <s v="031843956"/>
        <s v="051143956"/>
      </sharedItems>
    </cacheField>
    <cacheField name="Clave_Depto" numFmtId="0">
      <sharedItems/>
    </cacheField>
    <cacheField name="ID" numFmtId="0">
      <sharedItems containsSemiMixedTypes="0" containsString="0" containsNumber="1" containsInteger="1" minValue="1" maxValue="93"/>
    </cacheField>
    <cacheField name="Fecha" numFmtId="14">
      <sharedItems containsSemiMixedTypes="0" containsNonDate="0" containsDate="1" containsString="0" minDate="2020-03-26T00:00:00" maxDate="2020-05-06T00:00:00" count="25">
        <d v="2020-03-26T00:00:00"/>
        <d v="2020-03-28T00:00:00"/>
        <d v="2020-03-29T00:00:00"/>
        <d v="2020-03-30T00:00:00"/>
        <d v="2020-03-31T00:00:00"/>
        <d v="2020-04-01T00:00:00"/>
        <d v="2020-04-04T00:00:00"/>
        <d v="2020-04-07T00:00:00"/>
        <d v="2020-04-10T00:00:00"/>
        <d v="2020-04-11T00:00:00"/>
        <d v="2020-04-13T00:00:00"/>
        <d v="2020-04-14T00:00:00"/>
        <d v="2020-04-16T00:00:00"/>
        <d v="2020-04-17T00:00:00"/>
        <d v="2020-04-23T00:00:00"/>
        <d v="2020-04-24T00:00:00"/>
        <d v="2020-04-26T00:00:00"/>
        <d v="2020-04-27T00:00:00"/>
        <d v="2020-04-28T00:00:00"/>
        <d v="2020-04-29T00:00:00"/>
        <d v="2020-05-01T00:00:00"/>
        <d v="2020-05-02T00:00:00"/>
        <d v="2020-05-03T00:00:00"/>
        <d v="2020-05-04T00:00:00"/>
        <d v="2020-05-05T00:00:00"/>
      </sharedItems>
      <fieldGroup par="16" base="4">
        <rangePr groupBy="days" startDate="2020-03-26T00:00:00" endDate="2020-05-06T00:00:00"/>
        <groupItems count="368">
          <s v="&lt;26/3/2020"/>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6/5/2020"/>
        </groupItems>
      </fieldGroup>
    </cacheField>
    <cacheField name="ID_Depto" numFmtId="0">
      <sharedItems containsSemiMixedTypes="0" containsString="0" containsNumber="1" containsInteger="1" minValue="1" maxValue="18"/>
    </cacheField>
    <cacheField name="Departamento" numFmtId="0">
      <sharedItems count="9">
        <s v="Cortes"/>
        <s v="Lempira"/>
        <s v="Francisco Morazan"/>
        <s v="Atlantida"/>
        <s v="Yoro"/>
        <s v="Colon"/>
        <s v="Santa Barbara"/>
        <s v="Intibuca"/>
        <s v="Comayagua"/>
      </sharedItems>
    </cacheField>
    <cacheField name="Municipio" numFmtId="0">
      <sharedItems containsBlank="1" count="19">
        <s v="Villanueva"/>
        <s v="La Lima"/>
        <s v="San Pedro Sula"/>
        <s v="La Union"/>
        <s v="Distrito Central"/>
        <s v="Esparta"/>
        <m/>
        <s v="El Progreso"/>
        <s v="Pimienta"/>
        <s v="Sonaguera"/>
        <s v="San Manuel"/>
        <s v="Potrerillos"/>
        <s v="La Ceiba"/>
        <s v="Omoa"/>
        <s v="Choloma"/>
        <s v="Macuelizo"/>
        <s v="Intibuca"/>
        <s v="Ilama"/>
        <s v="Siguatepeque"/>
      </sharedItems>
    </cacheField>
    <cacheField name="ID_Municipio" numFmtId="0">
      <sharedItems containsMixedTypes="1" containsNumber="1" containsInteger="1" minValue="99999" maxValue="99999"/>
    </cacheField>
    <cacheField name="Sexo" numFmtId="0">
      <sharedItems containsBlank="1"/>
    </cacheField>
    <cacheField name="Edad" numFmtId="0">
      <sharedItems containsString="0" containsBlank="1" containsNumber="1" containsInteger="1" minValue="9" maxValue="94"/>
    </cacheField>
    <cacheField name="Centro_de_Salud" numFmtId="0">
      <sharedItems/>
    </cacheField>
    <cacheField name="Tipo_de_caso" numFmtId="0">
      <sharedItems/>
    </cacheField>
    <cacheField name="X" numFmtId="0">
      <sharedItems containsMixedTypes="1" containsNumber="1" minValue="14.175800000000001" maxValue="15.731"/>
    </cacheField>
    <cacheField name="Y" numFmtId="0">
      <sharedItems containsMixedTypes="1" containsNumber="1" minValue="-88.948499999999996" maxValue="-86.256699999999995"/>
    </cacheField>
    <cacheField name="País" numFmtId="0">
      <sharedItems/>
    </cacheField>
    <cacheField name="Meses" numFmtId="0" databaseField="0">
      <fieldGroup base="4">
        <rangePr groupBy="months" startDate="2020-03-26T00:00:00" endDate="2020-05-06T00:00:00"/>
        <groupItems count="14">
          <s v="&lt;26/3/2020"/>
          <s v="ene"/>
          <s v="feb"/>
          <s v="mar"/>
          <s v="abr"/>
          <s v="may"/>
          <s v="jun"/>
          <s v="jul"/>
          <s v="ago"/>
          <s v="sep"/>
          <s v="oct"/>
          <s v="nov"/>
          <s v="dic"/>
          <s v="&gt;6/5/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381964120374" createdVersion="6" refreshedVersion="6" minRefreshableVersion="3" recordCount="122" xr:uid="{B2DC06A5-CEA5-4209-B66C-531C03459C56}">
  <cacheSource type="worksheet">
    <worksheetSource name="RecuperaHN"/>
  </cacheSource>
  <cacheFields count="18">
    <cacheField name="Clave_Mun_n" numFmtId="0">
      <sharedItems/>
    </cacheField>
    <cacheField name="Clave_Municipio" numFmtId="0">
      <sharedItems count="73">
        <s v="9999943918"/>
        <s v="9999943925"/>
        <s v="010244108"/>
        <s v="9999943935"/>
        <s v="9999943938"/>
        <s v="9999943939"/>
        <s v="9999944305"/>
        <s v="9999944670"/>
        <s v="9999945035"/>
        <s v="9999945401"/>
        <s v="9999945766"/>
        <s v="9999946131"/>
        <s v="9999946496"/>
        <s v="9999946862"/>
        <s v="9999947227"/>
        <s v="9999947592"/>
        <s v="9999943942"/>
        <s v="9999944308"/>
        <s v="9999944674"/>
        <s v="9999945039"/>
        <s v="9999945405"/>
        <s v="9999945770"/>
        <s v="9999946135"/>
        <s v="9999946500"/>
        <s v="9999946866"/>
        <s v="9999947231"/>
        <s v="9999947596"/>
        <s v="9999947961"/>
        <s v="9999948327"/>
        <s v="9999948692"/>
        <s v="9999949057"/>
        <s v="9999949422"/>
        <s v="9999949788"/>
        <s v="9999950153"/>
        <s v="9999950518"/>
        <s v="9999950883"/>
        <s v="9999951249"/>
        <s v="9999951614"/>
        <s v="9999951980"/>
        <s v="9999952345"/>
        <s v="9999952711"/>
        <s v="9999953076"/>
        <s v="9999953441"/>
        <s v="9999953806"/>
        <s v="9999954172"/>
        <s v="9999954537"/>
        <s v="9999943947"/>
        <s v="9999944312"/>
        <s v="9999944677"/>
        <s v="9999945042"/>
        <s v="9999945408"/>
        <s v="9999945773"/>
        <s v="9999946138"/>
        <s v="9999946503"/>
        <s v="9999946869"/>
        <s v="9999947234"/>
        <s v="9999947599"/>
        <s v="9999947966"/>
        <s v="9999948332"/>
        <s v="9999948697"/>
        <s v="9999949062"/>
        <s v="9999949428"/>
        <s v="9999949794"/>
        <s v="9999950159"/>
        <s v="9999950524"/>
        <s v="9999950889"/>
        <s v="9999943950"/>
        <s v="9999943952"/>
        <s v="120143953"/>
        <s v="020943953"/>
        <s v="050143953"/>
        <s v="050143954"/>
        <s v="050143955"/>
      </sharedItems>
    </cacheField>
    <cacheField name="Clave_Depto" numFmtId="0">
      <sharedItems/>
    </cacheField>
    <cacheField name="ID" numFmtId="0">
      <sharedItems containsSemiMixedTypes="0" containsString="0" containsNumber="1" containsInteger="1" minValue="1" maxValue="122"/>
    </cacheField>
    <cacheField name="Fecha" numFmtId="14">
      <sharedItems containsSemiMixedTypes="0" containsNonDate="0" containsDate="1" containsString="0" minDate="2020-03-28T00:00:00" maxDate="2049-04-25T00:00:00" count="71">
        <d v="2020-03-28T00:00:00"/>
        <d v="2020-04-04T00:00:00"/>
        <d v="2020-10-04T00:00:00"/>
        <d v="2020-04-14T00:00:00"/>
        <d v="2020-04-17T00:00:00"/>
        <d v="2020-04-18T00:00:00"/>
        <d v="2021-04-19T00:00:00"/>
        <d v="2022-04-19T00:00:00"/>
        <d v="2023-04-19T00:00:00"/>
        <d v="2024-04-19T00:00:00"/>
        <d v="2025-04-19T00:00:00"/>
        <d v="2026-04-19T00:00:00"/>
        <d v="2027-04-19T00:00:00"/>
        <d v="2028-04-19T00:00:00"/>
        <d v="2029-04-19T00:00:00"/>
        <d v="2030-04-19T00:00:00"/>
        <d v="2020-04-21T00:00:00"/>
        <d v="2021-04-22T00:00:00"/>
        <d v="2022-04-23T00:00:00"/>
        <d v="2023-04-23T00:00:00"/>
        <d v="2024-04-23T00:00:00"/>
        <d v="2025-04-23T00:00:00"/>
        <d v="2026-04-23T00:00:00"/>
        <d v="2027-04-23T00:00:00"/>
        <d v="2028-04-23T00:00:00"/>
        <d v="2029-04-23T00:00:00"/>
        <d v="2030-04-23T00:00:00"/>
        <d v="2031-04-23T00:00:00"/>
        <d v="2032-04-23T00:00:00"/>
        <d v="2033-04-23T00:00:00"/>
        <d v="2034-04-23T00:00:00"/>
        <d v="2035-04-23T00:00:00"/>
        <d v="2036-04-23T00:00:00"/>
        <d v="2037-04-23T00:00:00"/>
        <d v="2038-04-23T00:00:00"/>
        <d v="2039-04-23T00:00:00"/>
        <d v="2040-04-23T00:00:00"/>
        <d v="2041-04-23T00:00:00"/>
        <d v="2042-04-24T00:00:00"/>
        <d v="2043-04-24T00:00:00"/>
        <d v="2044-04-24T00:00:00"/>
        <d v="2045-04-24T00:00:00"/>
        <d v="2046-04-24T00:00:00"/>
        <d v="2047-04-24T00:00:00"/>
        <d v="2048-04-24T00:00:00"/>
        <d v="2049-04-24T00:00:00"/>
        <d v="2020-04-26T00:00:00"/>
        <d v="2021-04-26T00:00:00"/>
        <d v="2022-04-26T00:00:00"/>
        <d v="2023-04-26T00:00:00"/>
        <d v="2024-04-26T00:00:00"/>
        <d v="2025-04-26T00:00:00"/>
        <d v="2026-04-26T00:00:00"/>
        <d v="2027-04-26T00:00:00"/>
        <d v="2028-04-26T00:00:00"/>
        <d v="2029-04-26T00:00:00"/>
        <d v="2030-04-26T00:00:00"/>
        <d v="2031-04-28T00:00:00"/>
        <d v="2032-04-28T00:00:00"/>
        <d v="2033-04-28T00:00:00"/>
        <d v="2034-04-28T00:00:00"/>
        <d v="2035-04-29T00:00:00"/>
        <d v="2036-04-29T00:00:00"/>
        <d v="2037-04-29T00:00:00"/>
        <d v="2038-04-29T00:00:00"/>
        <d v="2039-04-29T00:00:00"/>
        <d v="2020-04-29T00:00:00"/>
        <d v="2020-05-01T00:00:00"/>
        <d v="2020-05-02T00:00:00"/>
        <d v="2020-05-03T00:00:00"/>
        <d v="2020-05-04T00:00:00"/>
      </sharedItems>
      <fieldGroup par="17" base="4">
        <rangePr groupBy="months" startDate="2020-03-28T00:00:00" endDate="2049-04-25T00:00:00"/>
        <groupItems count="14">
          <s v="&lt;28/3/2020"/>
          <s v="ene"/>
          <s v="feb"/>
          <s v="mar"/>
          <s v="abr"/>
          <s v="may"/>
          <s v="jun"/>
          <s v="jul"/>
          <s v="ago"/>
          <s v="sep"/>
          <s v="oct"/>
          <s v="nov"/>
          <s v="dic"/>
          <s v="&gt;25/4/2049"/>
        </groupItems>
      </fieldGroup>
    </cacheField>
    <cacheField name="ID_Depto" numFmtId="0">
      <sharedItems containsSemiMixedTypes="0" containsString="0" containsNumber="1" containsInteger="1" minValue="1" maxValue="99"/>
    </cacheField>
    <cacheField name="Departamento" numFmtId="0">
      <sharedItems containsBlank="1" count="8">
        <m/>
        <s v="Atlantida"/>
        <s v="Francisco Morazan"/>
        <s v="Cortes"/>
        <s v="Santa Barbara"/>
        <s v="Colon"/>
        <s v="Yoro"/>
        <s v="La Paz"/>
      </sharedItems>
    </cacheField>
    <cacheField name="Municipio" numFmtId="0">
      <sharedItems containsBlank="1" count="5">
        <m/>
        <s v="El Porvenir"/>
        <s v="La Paz"/>
        <s v="Tocoa"/>
        <s v="San Pedro Sula"/>
      </sharedItems>
    </cacheField>
    <cacheField name="ID_Municipio" numFmtId="0">
      <sharedItems containsMixedTypes="1" containsNumber="1" containsInteger="1" minValue="99999" maxValue="99999"/>
    </cacheField>
    <cacheField name="Sexo" numFmtId="0">
      <sharedItems/>
    </cacheField>
    <cacheField name="Edad" numFmtId="0">
      <sharedItems containsBlank="1" containsMixedTypes="1" containsNumber="1" containsInteger="1" minValue="5" maxValue="53"/>
    </cacheField>
    <cacheField name="Centro_de_Salud" numFmtId="0">
      <sharedItems/>
    </cacheField>
    <cacheField name="Tipo_de_caso" numFmtId="0">
      <sharedItems/>
    </cacheField>
    <cacheField name="X" numFmtId="0">
      <sharedItems containsMixedTypes="1" containsNumber="1" minValue="14.3101" maxValue="15.6676"/>
    </cacheField>
    <cacheField name="Y" numFmtId="0">
      <sharedItems containsMixedTypes="1" containsNumber="1" minValue="-88.114599999999996" maxValue="-85.963200000000001"/>
    </cacheField>
    <cacheField name="País" numFmtId="0">
      <sharedItems/>
    </cacheField>
    <cacheField name="Trimestres" numFmtId="0" databaseField="0">
      <fieldGroup base="4">
        <rangePr groupBy="quarters" startDate="2020-03-28T00:00:00" endDate="2049-04-25T00:00:00"/>
        <groupItems count="6">
          <s v="&lt;28/3/2020"/>
          <s v="Trim.1"/>
          <s v="Trim.2"/>
          <s v="Trim.3"/>
          <s v="Trim.4"/>
          <s v="&gt;25/4/2049"/>
        </groupItems>
      </fieldGroup>
    </cacheField>
    <cacheField name="Años" numFmtId="0" databaseField="0">
      <fieldGroup base="4">
        <rangePr groupBy="years" startDate="2020-03-28T00:00:00" endDate="2049-04-25T00:00:00"/>
        <groupItems count="32">
          <s v="&lt;28/3/2020"/>
          <s v="2020"/>
          <s v="2021"/>
          <s v="2022"/>
          <s v="2023"/>
          <s v="2024"/>
          <s v="2025"/>
          <s v="2026"/>
          <s v="2027"/>
          <s v="2028"/>
          <s v="2029"/>
          <s v="2030"/>
          <s v="2031"/>
          <s v="2032"/>
          <s v="2033"/>
          <s v="2034"/>
          <s v="2035"/>
          <s v="2036"/>
          <s v="2037"/>
          <s v="2038"/>
          <s v="2039"/>
          <s v="2040"/>
          <s v="2041"/>
          <s v="2042"/>
          <s v="2043"/>
          <s v="2044"/>
          <s v="2045"/>
          <s v="2046"/>
          <s v="2047"/>
          <s v="2048"/>
          <s v="2049"/>
          <s v="&gt;25/4/204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407929513887" createdVersion="6" refreshedVersion="6" minRefreshableVersion="3" recordCount="1270" xr:uid="{3D32C8AF-3D6F-4FC2-A7A6-D1E736329FAE}">
  <cacheSource type="worksheet">
    <worksheetSource name="Casos_HN"/>
  </cacheSource>
  <cacheFields count="17">
    <cacheField name="Clave_Mun_n" numFmtId="0">
      <sharedItems/>
    </cacheField>
    <cacheField name="Clave_Municipio" numFmtId="0">
      <sharedItems count="284">
        <s v="170443944"/>
        <s v="050143945"/>
        <s v="050243915"/>
        <s v="050243917"/>
        <s v="050243922"/>
        <s v="050243924"/>
        <s v="050243930"/>
        <s v="050243931"/>
        <s v="050243934"/>
        <s v="050243935"/>
        <s v="050243939"/>
        <s v="050243944"/>
        <s v="050243945"/>
        <s v="050243947"/>
        <s v="050243948"/>
        <s v="050243949"/>
        <s v="050243951"/>
        <s v="050243952"/>
        <s v="050243953"/>
        <s v="050243954"/>
        <s v="060143905"/>
        <s v="060143953"/>
        <s v="050143952"/>
        <s v="030143944"/>
        <s v="030143953"/>
        <s v="070343948"/>
        <s v="070343953"/>
        <s v="080143900"/>
        <s v="080143903"/>
        <s v="080143905"/>
        <s v="080143906"/>
        <s v="080143908"/>
        <s v="080143909"/>
        <s v="080143913"/>
        <s v="080143916"/>
        <s v="080143921"/>
        <s v="080143922"/>
        <s v="080143924"/>
        <s v="080143925"/>
        <s v="080143927"/>
        <s v="080143928"/>
        <s v="080143932"/>
        <s v="080143934"/>
        <s v="080143935"/>
        <s v="080143939"/>
        <s v="080143942"/>
        <s v="080143944"/>
        <s v="080143947"/>
        <s v="080143948"/>
        <s v="080143949"/>
        <s v="080143950"/>
        <s v="080143951"/>
        <s v="080143952"/>
        <s v="080143953"/>
        <s v="080143954"/>
        <s v="180443915"/>
        <s v="180443922"/>
        <s v="180443924"/>
        <s v="180443926"/>
        <s v="180443928"/>
        <s v="180443937"/>
        <s v="180443940"/>
        <s v="180443944"/>
        <s v="180443945"/>
        <s v="180443947"/>
        <s v="180443948"/>
        <s v="180443949"/>
        <s v="180443950"/>
        <s v="180443953"/>
        <s v="060643908"/>
        <s v="060643943"/>
        <s v="010343921"/>
        <s v="010343924"/>
        <s v="170643950"/>
        <s v="130143934"/>
        <s v="161143947"/>
        <s v="100643948"/>
        <s v="100643949"/>
        <s v="100643950"/>
        <s v="010143900"/>
        <s v="010143924"/>
        <s v="010143926"/>
        <s v="010143928"/>
        <s v="010143935"/>
        <s v="010143937"/>
        <s v="010143947"/>
        <s v="010143949"/>
        <s v="010143951"/>
        <s v="051243915"/>
        <s v="051243917"/>
        <s v="051243922"/>
        <s v="051243924"/>
        <s v="051243926"/>
        <s v="051243930"/>
        <s v="051243931"/>
        <s v="051243937"/>
        <s v="051243939"/>
        <s v="051243943"/>
        <s v="051243944"/>
        <s v="051243949"/>
        <s v="051243952"/>
        <s v="051243954"/>
        <s v="120143932"/>
        <s v="041243913"/>
        <s v="041243917"/>
        <s v="170743953"/>
        <s v="162743922"/>
        <s v="162743924"/>
        <s v="162743932"/>
        <s v="080943953"/>
        <s v="161243939"/>
        <s v="161243944"/>
        <s v="060943950"/>
        <s v="041343926"/>
        <s v="050343930"/>
        <s v="050343945"/>
        <s v="061143945"/>
        <s v="061143950"/>
        <s v="161543924"/>
        <s v="050443922"/>
        <s v="050443925"/>
        <s v="050443926"/>
        <s v="050443931"/>
        <s v="050443934"/>
        <s v="050443944"/>
        <s v="050443945"/>
        <s v="050443947"/>
        <s v="050443949"/>
        <s v="050443950"/>
        <s v="050443951"/>
        <s v="050443953"/>
        <s v="050543922"/>
        <s v="050543924"/>
        <s v="050543930"/>
        <s v="050543944"/>
        <s v="050543947"/>
        <s v="050543954"/>
        <s v="050643909"/>
        <s v="050643921"/>
        <s v="050643926"/>
        <s v="050643930"/>
        <s v="050643937"/>
        <s v="050643938"/>
        <s v="050643944"/>
        <s v="050643945"/>
        <s v="050643947"/>
        <s v="050643949"/>
        <s v="050643953"/>
        <s v="050743951"/>
        <s v="050743953"/>
        <s v="050743952"/>
        <s v="010643921"/>
        <s v="050843953"/>
        <s v="050843930"/>
        <s v="050843931"/>
        <s v="050843944"/>
        <s v="050843952"/>
        <s v="050943917"/>
        <s v="050943934"/>
        <s v="050943942"/>
        <s v="050943945"/>
        <s v="050943947"/>
        <s v="050943951"/>
        <s v="050943952"/>
        <s v="050943953"/>
        <s v="050943921"/>
        <s v="050943922"/>
        <s v="050143907"/>
        <s v="050143908"/>
        <s v="050143909"/>
        <s v="050143915"/>
        <s v="050143917"/>
        <s v="050143920"/>
        <s v="050143921"/>
        <s v="050143922"/>
        <s v="050143924"/>
        <s v="050143926"/>
        <s v="050143930"/>
        <s v="050143931"/>
        <s v="050143934"/>
        <s v="050143935"/>
        <s v="050143937"/>
        <s v="050143938"/>
        <s v="050143939"/>
        <s v="050143940"/>
        <s v="050143942"/>
        <s v="050143943"/>
        <s v="050143944"/>
        <s v="050143947"/>
        <s v="050143948"/>
        <s v="050143949"/>
        <s v="050143951"/>
        <s v="050143953"/>
        <s v="050143954"/>
        <s v="031743953"/>
        <s v="082243951"/>
        <s v="061643944"/>
        <s v="051043917"/>
        <s v="051043952"/>
        <s v="020643912"/>
        <s v="020643917"/>
        <s v="020643932"/>
        <s v="020643940"/>
        <s v="020643950"/>
        <s v="042143947"/>
        <s v="042143948"/>
        <s v="031843925"/>
        <s v="031843927"/>
        <s v="031843954"/>
        <s v="020843951"/>
        <s v="082543953"/>
        <s v="032143947"/>
        <s v="010743921"/>
        <s v="010743951"/>
        <s v="020943921"/>
        <s v="020943932"/>
        <s v="020943934"/>
        <s v="020943950"/>
        <s v="020943951"/>
        <s v="020143917"/>
        <s v="020143926"/>
        <s v="020143932"/>
        <s v="051143911"/>
        <s v="051143915"/>
        <s v="051143917"/>
        <s v="051143922"/>
        <s v="051143924"/>
        <s v="051143926"/>
        <s v="051143930"/>
        <s v="051143931"/>
        <s v="051143934"/>
        <s v="051143939"/>
        <s v="051143940"/>
        <s v="051143942"/>
        <s v="051143943"/>
        <s v="051143944"/>
        <s v="051143945"/>
        <s v="051143947"/>
        <s v="051143948"/>
        <s v="051143949"/>
        <s v="051143951"/>
        <s v="051143952"/>
        <s v="051143953"/>
        <s v="051143954"/>
        <s v="180143915"/>
        <s v="180143917"/>
        <s v="180143950"/>
        <s v="180143951"/>
        <s v="180143953"/>
        <s v="050143914"/>
        <s v="080143918"/>
        <s v="050143918"/>
        <s v="020143918"/>
        <s v="160143918"/>
        <s v="050143919"/>
        <s v="080143919"/>
        <s v="050143923"/>
        <s v="080143923"/>
        <s v="120143923"/>
        <s v="180143924"/>
        <s v="050243925"/>
        <s v="042143925"/>
        <s v="041543925"/>
        <s v="050143925"/>
        <s v="040943925"/>
        <s v="050943925"/>
        <s v="050343925"/>
        <s v="050643925"/>
        <s v="050543925"/>
        <s v="051143925"/>
        <s v="100643925"/>
        <s v="010143925"/>
        <s v="061043925"/>
        <s v="150143925"/>
        <s v="030143925"/>
        <s v="180143925"/>
        <s v="051243925"/>
        <s v="170643925"/>
        <s v="050243926"/>
        <s v="161243926"/>
        <s v="080143926"/>
        <s v="140143926"/>
        <s v="082243926"/>
        <s v="170743926"/>
      </sharedItems>
    </cacheField>
    <cacheField name="Clave_Depto" numFmtId="0">
      <sharedItems/>
    </cacheField>
    <cacheField name="ID" numFmtId="0">
      <sharedItems containsSemiMixedTypes="0" containsString="0" containsNumber="1" containsInteger="1" minValue="1" maxValue="1270"/>
    </cacheField>
    <cacheField name="Fecha" numFmtId="14">
      <sharedItems containsSemiMixedTypes="0" containsNonDate="0" containsDate="1" containsString="0" minDate="2020-03-10T00:00:00" maxDate="2020-05-04T00:00:00" count="46">
        <d v="2020-04-23T00:00:00"/>
        <d v="2020-04-24T00:00:00"/>
        <d v="2020-03-25T00:00:00"/>
        <d v="2020-03-27T00:00:00"/>
        <d v="2020-04-01T00:00:00"/>
        <d v="2020-04-03T00:00:00"/>
        <d v="2020-04-09T00:00:00"/>
        <d v="2020-04-10T00:00:00"/>
        <d v="2020-04-13T00:00:00"/>
        <d v="2020-04-14T00:00:00"/>
        <d v="2020-04-18T00:00:00"/>
        <d v="2020-04-26T00:00:00"/>
        <d v="2020-04-27T00:00:00"/>
        <d v="2020-04-28T00:00:00"/>
        <d v="2020-04-30T00:00:00"/>
        <d v="2020-05-01T00:00:00"/>
        <d v="2020-05-02T00:00:00"/>
        <d v="2020-05-03T00:00:00"/>
        <d v="2020-03-15T00:00:00"/>
        <d v="2020-03-10T00:00:00"/>
        <d v="2020-03-13T00:00:00"/>
        <d v="2020-03-16T00:00:00"/>
        <d v="2020-03-18T00:00:00"/>
        <d v="2020-03-19T00:00:00"/>
        <d v="2020-03-23T00:00:00"/>
        <d v="2020-03-26T00:00:00"/>
        <d v="2020-03-31T00:00:00"/>
        <d v="2020-04-04T00:00:00"/>
        <d v="2020-04-06T00:00:00"/>
        <d v="2020-04-07T00:00:00"/>
        <d v="2020-04-11T00:00:00"/>
        <d v="2020-04-21T00:00:00"/>
        <d v="2020-04-29T00:00:00"/>
        <d v="2020-04-05T00:00:00"/>
        <d v="2020-04-16T00:00:00"/>
        <d v="2020-04-19T00:00:00"/>
        <d v="2020-04-22T00:00:00"/>
        <d v="2020-04-17T00:00:00"/>
        <d v="2020-03-17T00:00:00"/>
        <d v="2020-03-30T00:00:00"/>
        <d v="2020-03-22T00:00:00"/>
        <d v="2020-03-21T00:00:00"/>
        <d v="2020-03-24T00:00:00"/>
        <d v="2020-03-28T00:00:00"/>
        <d v="2020-03-29T00:00:00"/>
        <d v="2020-04-02T00:00:00"/>
      </sharedItems>
      <fieldGroup par="16" base="4">
        <rangePr groupBy="days" startDate="2020-03-10T00:00:00" endDate="2020-05-04T00:00:00"/>
        <groupItems count="368">
          <s v="&lt;10/3/2020"/>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4/5/2020"/>
        </groupItems>
      </fieldGroup>
    </cacheField>
    <cacheField name="ID_Depto" numFmtId="0">
      <sharedItems containsSemiMixedTypes="0" containsString="0" containsNumber="1" containsInteger="1" minValue="1" maxValue="18"/>
    </cacheField>
    <cacheField name="Departamento" numFmtId="0">
      <sharedItems count="16">
        <s v="Valle"/>
        <s v="Cortes"/>
        <s v="Choluteca"/>
        <s v="Comayagua"/>
        <s v="El Paraiso"/>
        <s v="Francisco Morazan"/>
        <s v="Yoro"/>
        <s v="Atlantida"/>
        <s v="Lempira"/>
        <s v="Santa Barbara"/>
        <s v="Intibuca"/>
        <s v="La Paz"/>
        <s v="Copan"/>
        <s v="Colon"/>
        <s v="Olancho"/>
        <s v="Ocotepeque"/>
      </sharedItems>
    </cacheField>
    <cacheField name="Municipio" numFmtId="0">
      <sharedItems count="55">
        <s v="Aramecina"/>
        <s v="San Pedro Sula"/>
        <s v="Choloma"/>
        <s v="Choluteca"/>
        <s v="Comayagua"/>
        <s v="Danli"/>
        <s v="Distrito Central"/>
        <s v="El Progreso"/>
        <s v="El Triunfo"/>
        <s v="Esparta"/>
        <s v="Goascoran"/>
        <s v="Gracias"/>
        <s v="Ilama"/>
        <s v="Intibuca"/>
        <s v="La Ceiba"/>
        <s v="La Lima"/>
        <s v="La Paz"/>
        <s v="La Union"/>
        <s v="Langue"/>
        <s v="Las Vegas"/>
        <s v="Lepaterique"/>
        <s v="Macuelizo"/>
        <s v="Namasigue"/>
        <s v="Nueva Arcadia"/>
        <s v="Omoa"/>
        <s v="Pespire"/>
        <s v="Petoa"/>
        <s v="Pimienta"/>
        <s v="Potrerillos"/>
        <s v="Puerto Cortes"/>
        <s v="San Antonio de Cortes"/>
        <s v="San Francisco"/>
        <s v="San Francisco de Yojoa"/>
        <s v="San Manuel"/>
        <s v="San Sebastian"/>
        <s v="Santa Ana"/>
        <s v="Santa Ana de Yusguare"/>
        <s v="Santa Cruz de Yojoa"/>
        <s v="Santa Fe"/>
        <s v="Santa Rita"/>
        <s v="Siguatepeque"/>
        <s v="Sonaguera"/>
        <s v="Tatumbla"/>
        <s v="Taulabe"/>
        <s v="Tela"/>
        <s v="Tocoa"/>
        <s v="Trujillo"/>
        <s v="Villanueva"/>
        <s v="Yoro"/>
        <s v="Santa Barbara"/>
        <s v="San Antonio"/>
        <s v="El Paraiso"/>
        <s v="Orocuina"/>
        <s v="Juticalpa"/>
        <s v="Ocotepeque"/>
      </sharedItems>
    </cacheField>
    <cacheField name="ID_Municipio" numFmtId="0">
      <sharedItems/>
    </cacheField>
    <cacheField name="Sexo" numFmtId="0">
      <sharedItems/>
    </cacheField>
    <cacheField name="Edad" numFmtId="0">
      <sharedItems containsBlank="1" containsMixedTypes="1" containsNumber="1" containsInteger="1" minValue="1" maxValue="94"/>
    </cacheField>
    <cacheField name="Centro_de_Salud" numFmtId="0">
      <sharedItems/>
    </cacheField>
    <cacheField name="Tipo_de_caso" numFmtId="0">
      <sharedItems/>
    </cacheField>
    <cacheField name="X" numFmtId="0">
      <sharedItems containsSemiMixedTypes="0" containsString="0" containsNumber="1" minValue="13.0838" maxValue="15.8467"/>
    </cacheField>
    <cacheField name="Y" numFmtId="0">
      <sharedItems containsSemiMixedTypes="0" containsString="0" containsNumber="1" minValue="-89.165400000000005" maxValue="-85.939800000000005"/>
    </cacheField>
    <cacheField name="País" numFmtId="0">
      <sharedItems/>
    </cacheField>
    <cacheField name="Meses" numFmtId="0" databaseField="0">
      <fieldGroup base="4">
        <rangePr groupBy="months" startDate="2020-03-10T00:00:00" endDate="2020-05-04T00:00:00"/>
        <groupItems count="14">
          <s v="&lt;10/3/2020"/>
          <s v="ene"/>
          <s v="feb"/>
          <s v="mar"/>
          <s v="abr"/>
          <s v="may"/>
          <s v="jun"/>
          <s v="jul"/>
          <s v="ago"/>
          <s v="sep"/>
          <s v="oct"/>
          <s v="nov"/>
          <s v="dic"/>
          <s v="&gt;4/5/202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437023958337" createdVersion="6" refreshedVersion="6" minRefreshableVersion="3" recordCount="194" xr:uid="{26FF7FE6-8330-46A4-9A9B-B1DDE3C8FA3D}">
  <cacheSource type="worksheet">
    <worksheetSource name="CONSOLIDADO"/>
  </cacheSource>
  <cacheFields count="15">
    <cacheField name="Departamento" numFmtId="0">
      <sharedItems/>
    </cacheField>
    <cacheField name="Municipio" numFmtId="0">
      <sharedItems/>
    </cacheField>
    <cacheField name="Codigo Municipio" numFmtId="0">
      <sharedItems containsMixedTypes="1" containsNumber="1" containsInteger="1" minValue="5602" maxValue="5602" count="3">
        <s v="0101"/>
        <s v="0102"/>
        <n v="5602" u="1"/>
      </sharedItems>
    </cacheField>
    <cacheField name="Fecha" numFmtId="14">
      <sharedItems containsNonDate="0" containsDate="1" containsString="0" containsBlank="1" minDate="2020-03-03T00:00:00" maxDate="2020-09-12T00:00:00"/>
    </cacheField>
    <cacheField name="Clave" numFmtId="1">
      <sharedItems/>
    </cacheField>
    <cacheField name="Casos Diarios" numFmtId="0">
      <sharedItems containsSemiMixedTypes="0" containsString="0" containsNumber="1" containsInteger="1" minValue="0" maxValue="5"/>
    </cacheField>
    <cacheField name="Casos Acumulados" numFmtId="0">
      <sharedItems containsSemiMixedTypes="0" containsString="0" containsNumber="1" containsInteger="1" minValue="0" maxValue="22"/>
    </cacheField>
    <cacheField name="Muertes" numFmtId="0">
      <sharedItems containsSemiMixedTypes="0" containsString="0" containsNumber="1" containsInteger="1" minValue="0" maxValue="3"/>
    </cacheField>
    <cacheField name="Casos Activos" numFmtId="0">
      <sharedItems containsMixedTypes="1" containsNumber="1" containsInteger="1" minValue="0" maxValue="0"/>
    </cacheField>
    <cacheField name="Recuperados" numFmtId="0">
      <sharedItems containsMixedTypes="1" containsNumber="1" containsInteger="1" minValue="0" maxValue="0"/>
    </cacheField>
    <cacheField name="Recuperados Diarios" numFmtId="0">
      <sharedItems containsMixedTypes="1" containsNumber="1" containsInteger="1" minValue="0" maxValue="5"/>
    </cacheField>
    <cacheField name="Día" numFmtId="0">
      <sharedItems containsSemiMixedTypes="0" containsString="0" containsNumber="1" containsInteger="1" minValue="0" maxValue="186"/>
    </cacheField>
    <cacheField name="Fallecidos Diarios" numFmtId="0">
      <sharedItems containsSemiMixedTypes="0" containsString="0" containsNumber="1" containsInteger="1" minValue="0" maxValue="1"/>
    </cacheField>
    <cacheField name="on-off" numFmtId="0">
      <sharedItems count="4">
        <s v="OFF"/>
        <s v="START"/>
        <s v="ON"/>
        <s v="OUT TIME"/>
      </sharedItems>
    </cacheField>
    <cacheField name="Max Día"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s v="Villanueva439161"/>
    <x v="0"/>
    <s v="Cortes43916"/>
    <n v="1"/>
    <x v="0"/>
    <n v="5"/>
    <x v="0"/>
    <x v="0"/>
    <s v="0511"/>
    <s v="Masculino"/>
    <n v="60"/>
    <s v="Hospital Leonardo Martínez"/>
    <s v="Muerte"/>
    <n v="15.3307"/>
    <n v="-88.047399999999996"/>
    <s v="HONDURAS"/>
  </r>
  <r>
    <s v="Villanueva439182"/>
    <x v="1"/>
    <s v="Cortes43918"/>
    <n v="2"/>
    <x v="1"/>
    <n v="5"/>
    <x v="0"/>
    <x v="0"/>
    <s v="0511"/>
    <s v="Masculino"/>
    <n v="49"/>
    <s v="Hospital Leonardo Martínez"/>
    <s v="Muerte"/>
    <n v="15.3307"/>
    <n v="-88.047399999999996"/>
    <s v="HONDURAS"/>
  </r>
  <r>
    <s v="Villanueva439193"/>
    <x v="2"/>
    <s v="Cortes43919"/>
    <n v="3"/>
    <x v="2"/>
    <n v="5"/>
    <x v="0"/>
    <x v="0"/>
    <s v="0511"/>
    <m/>
    <m/>
    <s v="Hospital Leonardo Martínez"/>
    <s v="Muerte"/>
    <n v="15.3307"/>
    <n v="-88.047399999999996"/>
    <s v="HONDURAS"/>
  </r>
  <r>
    <s v="La Lima439194"/>
    <x v="3"/>
    <s v="Cortes43919"/>
    <n v="4"/>
    <x v="2"/>
    <n v="5"/>
    <x v="0"/>
    <x v="1"/>
    <s v="0512"/>
    <s v="Masculino"/>
    <n v="72"/>
    <s v="Hospital Leonardo Martínez"/>
    <s v="Muerte"/>
    <n v="15.484500000000001"/>
    <n v="-87.869299999999996"/>
    <s v="HONDURAS"/>
  </r>
  <r>
    <s v="San Pedro Sula439195"/>
    <x v="4"/>
    <s v="Cortes43919"/>
    <n v="5"/>
    <x v="2"/>
    <n v="5"/>
    <x v="0"/>
    <x v="2"/>
    <s v="0501"/>
    <s v="Femenino"/>
    <n v="49"/>
    <s v="Hospital Mario Catarino Rivas"/>
    <s v="Muerte"/>
    <n v="15.5151"/>
    <n v="-88.114599999999996"/>
    <s v="HONDURAS"/>
  </r>
  <r>
    <s v="San Pedro Sula439196"/>
    <x v="4"/>
    <s v="Cortes43919"/>
    <n v="6"/>
    <x v="2"/>
    <n v="5"/>
    <x v="0"/>
    <x v="2"/>
    <s v="0501"/>
    <s v="Masculino"/>
    <n v="61"/>
    <s v="Instituto Hondureño de Seguridad_x000a_Social (IHSS)"/>
    <s v="Muerte"/>
    <n v="15.5151"/>
    <n v="-88.114599999999996"/>
    <s v="HONDURAS"/>
  </r>
  <r>
    <s v="San Pedro Sula439207"/>
    <x v="5"/>
    <s v="Cortes43920"/>
    <n v="7"/>
    <x v="3"/>
    <n v="5"/>
    <x v="0"/>
    <x v="2"/>
    <s v="0501"/>
    <s v="Masculino"/>
    <n v="46"/>
    <s v="Hospital_x000a_Leonardo Martínez"/>
    <s v="Muerte"/>
    <n v="15.5151"/>
    <n v="-88.114599999999996"/>
    <s v="HONDURAS"/>
  </r>
  <r>
    <s v="La Union439208"/>
    <x v="6"/>
    <s v="Lempira43920"/>
    <n v="8"/>
    <x v="3"/>
    <n v="13"/>
    <x v="1"/>
    <x v="3"/>
    <s v="0412"/>
    <s v="Masculino"/>
    <n v="46"/>
    <s v="Hospital Leonardo Martínez"/>
    <s v="Muerte"/>
    <n v="14.698700000000001"/>
    <n v="-88.948499999999996"/>
    <s v="HONDURAS"/>
  </r>
  <r>
    <s v="Distrito Central439219"/>
    <x v="7"/>
    <s v="Francisco Morazan43921"/>
    <n v="9"/>
    <x v="4"/>
    <n v="8"/>
    <x v="2"/>
    <x v="4"/>
    <s v="0801"/>
    <s v="Masculino"/>
    <n v="40"/>
    <s v="Instituto Hondureño de Seguridad Social_x000a_(IHSS) en Tegucigalpa"/>
    <s v="Muerte"/>
    <n v="14.175800000000001"/>
    <n v="-87.251099999999994"/>
    <s v="HONDURAS"/>
  </r>
  <r>
    <s v="Esparta4392210"/>
    <x v="8"/>
    <s v="Atlantida43922"/>
    <n v="10"/>
    <x v="5"/>
    <n v="1"/>
    <x v="3"/>
    <x v="5"/>
    <s v="0103"/>
    <s v="Masculino"/>
    <n v="77"/>
    <s v="No informado."/>
    <s v="Muerte"/>
    <n v="15.731"/>
    <n v="-87.176699999999997"/>
    <s v="HONDURAS"/>
  </r>
  <r>
    <s v="San Pedro Sula4392211"/>
    <x v="9"/>
    <s v="Cortes43922"/>
    <n v="11"/>
    <x v="5"/>
    <n v="5"/>
    <x v="0"/>
    <x v="2"/>
    <s v="0501"/>
    <s v="Masculino"/>
    <n v="65"/>
    <s v="No informado."/>
    <s v="Muerte"/>
    <n v="15.5151"/>
    <n v="-88.114599999999996"/>
    <s v="HONDURAS"/>
  </r>
  <r>
    <s v="4392212"/>
    <x v="10"/>
    <s v="Yoro43922"/>
    <n v="12"/>
    <x v="5"/>
    <n v="18"/>
    <x v="4"/>
    <x v="6"/>
    <n v="99999"/>
    <s v="Masculino"/>
    <n v="33"/>
    <s v="No informado."/>
    <s v="Muerte"/>
    <s v=""/>
    <s v=""/>
    <s v="HONDURAS"/>
  </r>
  <r>
    <s v="El Progreso4392213"/>
    <x v="11"/>
    <s v="Yoro43922"/>
    <n v="13"/>
    <x v="5"/>
    <n v="18"/>
    <x v="4"/>
    <x v="7"/>
    <s v="1804"/>
    <s v="Masculino"/>
    <n v="65"/>
    <s v="No informado."/>
    <s v="Muerte"/>
    <n v="15.3446"/>
    <n v="-87.812100000000001"/>
    <s v="HONDURAS"/>
  </r>
  <r>
    <s v="Pimienta4392214"/>
    <x v="12"/>
    <s v="Cortes43922"/>
    <n v="14"/>
    <x v="5"/>
    <n v="5"/>
    <x v="0"/>
    <x v="8"/>
    <s v="0504"/>
    <s v="Masculino"/>
    <n v="47"/>
    <s v="No informado."/>
    <s v="Muerte"/>
    <n v="15.2746"/>
    <n v="-87.970200000000006"/>
    <s v="HONDURAS"/>
  </r>
  <r>
    <s v="4392215"/>
    <x v="10"/>
    <s v="Francisco Morazan43922"/>
    <n v="15"/>
    <x v="5"/>
    <n v="8"/>
    <x v="2"/>
    <x v="6"/>
    <n v="99999"/>
    <s v="Masculino"/>
    <n v="62"/>
    <s v="No informado."/>
    <s v="Muerte"/>
    <s v=""/>
    <s v=""/>
    <s v="HONDURAS"/>
  </r>
  <r>
    <s v="Sonaguera4392516"/>
    <x v="13"/>
    <s v="Colon43925"/>
    <n v="16"/>
    <x v="6"/>
    <n v="2"/>
    <x v="5"/>
    <x v="9"/>
    <s v="0208"/>
    <s v="Femenino"/>
    <n v="34"/>
    <s v="No informado."/>
    <s v="Muerte"/>
    <n v="15.6304"/>
    <n v="-86.256699999999995"/>
    <s v="HONDURAS"/>
  </r>
  <r>
    <s v="San Pedro Sula4392517"/>
    <x v="14"/>
    <s v="Cortes43925"/>
    <n v="17"/>
    <x v="6"/>
    <n v="5"/>
    <x v="0"/>
    <x v="2"/>
    <s v="0501"/>
    <s v="Femenino"/>
    <n v="62"/>
    <s v="No informado."/>
    <s v="Muerte"/>
    <n v="15.5151"/>
    <n v="-88.114599999999996"/>
    <s v="HONDURAS"/>
  </r>
  <r>
    <s v="San Pedro Sula4392518"/>
    <x v="14"/>
    <s v="Cortes43925"/>
    <n v="18"/>
    <x v="6"/>
    <n v="5"/>
    <x v="0"/>
    <x v="2"/>
    <s v="0501"/>
    <s v="Masculino"/>
    <n v="53"/>
    <s v="No informado."/>
    <s v="Muerte"/>
    <n v="15.5151"/>
    <n v="-88.114599999999996"/>
    <s v="HONDURAS"/>
  </r>
  <r>
    <s v="San Manuel4392519"/>
    <x v="15"/>
    <s v="Cortes43925"/>
    <n v="19"/>
    <x v="6"/>
    <n v="5"/>
    <x v="0"/>
    <x v="10"/>
    <s v="0509"/>
    <s v="Femenino"/>
    <n v="53"/>
    <s v="No informado."/>
    <s v="Muerte"/>
    <n v="15.3802"/>
    <n v="-87.899699999999996"/>
    <s v="HONDURAS"/>
  </r>
  <r>
    <s v="Potrerillos4392520"/>
    <x v="16"/>
    <s v="Cortes43925"/>
    <n v="20"/>
    <x v="6"/>
    <n v="5"/>
    <x v="0"/>
    <x v="11"/>
    <s v="0505"/>
    <s v="Masculino"/>
    <n v="64"/>
    <s v="No informado."/>
    <s v="Muerte"/>
    <n v="15.197699999999999"/>
    <n v="-87.960099999999997"/>
    <s v="HONDURAS"/>
  </r>
  <r>
    <s v="San Pedro Sula4392521"/>
    <x v="14"/>
    <s v="Cortes43925"/>
    <n v="21"/>
    <x v="6"/>
    <n v="5"/>
    <x v="0"/>
    <x v="2"/>
    <s v="0501"/>
    <s v="Masculino"/>
    <n v="37"/>
    <s v="No informado."/>
    <s v="Muerte"/>
    <n v="15.5151"/>
    <n v="-88.114599999999996"/>
    <s v="HONDURAS"/>
  </r>
  <r>
    <s v="Pimienta4392522"/>
    <x v="17"/>
    <s v="Cortes43925"/>
    <n v="22"/>
    <x v="6"/>
    <n v="5"/>
    <x v="0"/>
    <x v="8"/>
    <s v="0504"/>
    <s v="Masculino"/>
    <n v="57"/>
    <s v="No informado."/>
    <s v="Muerte"/>
    <n v="15.2746"/>
    <n v="-87.970200000000006"/>
    <s v="HONDURAS"/>
  </r>
  <r>
    <s v="Villanueva4392823"/>
    <x v="18"/>
    <s v="Cortes43928"/>
    <n v="23"/>
    <x v="7"/>
    <n v="5"/>
    <x v="0"/>
    <x v="0"/>
    <s v="0511"/>
    <s v="Femenino"/>
    <n v="38"/>
    <s v="No informado."/>
    <s v="Muerte"/>
    <n v="15.3307"/>
    <n v="-88.047399999999996"/>
    <s v="HONDURAS"/>
  </r>
  <r>
    <s v="La Ceiba4393124"/>
    <x v="19"/>
    <s v="Atlantida43931"/>
    <n v="24"/>
    <x v="8"/>
    <n v="1"/>
    <x v="3"/>
    <x v="12"/>
    <s v="0101"/>
    <s v="Femenino"/>
    <n v="23"/>
    <s v="No informado."/>
    <s v="Muerte"/>
    <n v="15.6782"/>
    <n v="-86.742800000000003"/>
    <s v="HONDURAS"/>
  </r>
  <r>
    <s v="El Progreso4393225"/>
    <x v="20"/>
    <s v="Yoro43932"/>
    <n v="25"/>
    <x v="9"/>
    <n v="18"/>
    <x v="4"/>
    <x v="7"/>
    <s v="1804"/>
    <s v="Masculino"/>
    <n v="36"/>
    <s v="No informado."/>
    <s v="Muerte"/>
    <n v="15.3446"/>
    <n v="-87.812100000000001"/>
    <s v="HONDURAS"/>
  </r>
  <r>
    <s v="San Pedro Sula4393426"/>
    <x v="21"/>
    <s v="Cortes43934"/>
    <n v="26"/>
    <x v="10"/>
    <n v="5"/>
    <x v="0"/>
    <x v="2"/>
    <s v="0501"/>
    <s v="Femenino"/>
    <n v="48"/>
    <s v="No informado."/>
    <s v="Muerte"/>
    <n v="15.5151"/>
    <n v="-88.114599999999996"/>
    <s v="HONDURAS"/>
  </r>
  <r>
    <s v="San Pedro Sula4393527"/>
    <x v="22"/>
    <s v="Cortes43935"/>
    <n v="27"/>
    <x v="11"/>
    <n v="5"/>
    <x v="0"/>
    <x v="2"/>
    <s v="0501"/>
    <s v="Masculino"/>
    <n v="39"/>
    <s v="No informado."/>
    <s v="Muerte"/>
    <n v="15.5151"/>
    <n v="-88.114599999999996"/>
    <s v="HONDURAS"/>
  </r>
  <r>
    <s v="San Pedro Sula4393528"/>
    <x v="22"/>
    <s v="Cortes43935"/>
    <n v="28"/>
    <x v="11"/>
    <n v="5"/>
    <x v="0"/>
    <x v="2"/>
    <s v="0501"/>
    <s v="Femenino"/>
    <n v="52"/>
    <s v="No informado."/>
    <s v="Muerte"/>
    <n v="15.5151"/>
    <n v="-88.114599999999996"/>
    <s v="HONDURAS"/>
  </r>
  <r>
    <s v="San Pedro Sula4393529"/>
    <x v="22"/>
    <s v="Cortes43935"/>
    <n v="29"/>
    <x v="11"/>
    <n v="5"/>
    <x v="0"/>
    <x v="2"/>
    <s v="0501"/>
    <s v="Masculino"/>
    <n v="69"/>
    <s v="No informado."/>
    <s v="Muerte"/>
    <n v="15.5151"/>
    <n v="-88.114599999999996"/>
    <s v="HONDURAS"/>
  </r>
  <r>
    <s v="Villanueva4393530"/>
    <x v="23"/>
    <s v="Cortes43935"/>
    <n v="30"/>
    <x v="11"/>
    <n v="5"/>
    <x v="0"/>
    <x v="0"/>
    <s v="0511"/>
    <s v="Masculino"/>
    <n v="76"/>
    <s v="No informado."/>
    <s v="Muerte"/>
    <n v="15.3307"/>
    <n v="-88.047399999999996"/>
    <s v="HONDURAS"/>
  </r>
  <r>
    <s v="San Pedro Sula4393531"/>
    <x v="22"/>
    <s v="Cortes43935"/>
    <n v="31"/>
    <x v="11"/>
    <n v="5"/>
    <x v="0"/>
    <x v="2"/>
    <s v="0501"/>
    <s v="Femenino"/>
    <n v="70"/>
    <s v="No informado."/>
    <s v="Muerte"/>
    <n v="15.5151"/>
    <n v="-88.114599999999996"/>
    <s v="HONDURAS"/>
  </r>
  <r>
    <s v="La Lima4393732"/>
    <x v="24"/>
    <s v="Cortes43937"/>
    <n v="32"/>
    <x v="12"/>
    <n v="5"/>
    <x v="0"/>
    <x v="1"/>
    <s v="0512"/>
    <s v="Masculino"/>
    <n v="49"/>
    <s v="No informado."/>
    <s v="Muerte"/>
    <n v="15.484500000000001"/>
    <n v="-87.869299999999996"/>
    <s v="HONDURAS"/>
  </r>
  <r>
    <s v="Omoa4393733"/>
    <x v="25"/>
    <s v="Cortes43937"/>
    <n v="33"/>
    <x v="12"/>
    <n v="5"/>
    <x v="0"/>
    <x v="13"/>
    <s v="0503"/>
    <s v="Masculino"/>
    <n v="79"/>
    <s v="No informado."/>
    <s v="Muerte"/>
    <n v="15.6675"/>
    <n v="-88.214399999999998"/>
    <s v="HONDURAS"/>
  </r>
  <r>
    <s v="San Manuel4393734"/>
    <x v="26"/>
    <s v="Cortes43937"/>
    <n v="34"/>
    <x v="12"/>
    <n v="5"/>
    <x v="0"/>
    <x v="10"/>
    <s v="0509"/>
    <s v="Masculino"/>
    <n v="74"/>
    <s v="No informado."/>
    <s v="Muerte"/>
    <n v="15.3802"/>
    <n v="-87.899699999999996"/>
    <s v="HONDURAS"/>
  </r>
  <r>
    <s v="Villanueva4393735"/>
    <x v="27"/>
    <s v="Cortes43937"/>
    <n v="35"/>
    <x v="12"/>
    <n v="5"/>
    <x v="0"/>
    <x v="0"/>
    <s v="0511"/>
    <s v="Masculino"/>
    <m/>
    <s v="No informado."/>
    <s v="Muerte"/>
    <n v="15.3307"/>
    <n v="-88.047399999999996"/>
    <s v="HONDURAS"/>
  </r>
  <r>
    <s v="Villanueva4393836"/>
    <x v="28"/>
    <s v="Cortes43938"/>
    <n v="36"/>
    <x v="13"/>
    <n v="5"/>
    <x v="0"/>
    <x v="0"/>
    <s v="0511"/>
    <s v="Masculino"/>
    <n v="54"/>
    <s v="No informado."/>
    <s v="Muerte"/>
    <n v="15.3307"/>
    <n v="-88.047399999999996"/>
    <s v="HONDURAS"/>
  </r>
  <r>
    <s v="San Pedro Sula4393837"/>
    <x v="29"/>
    <s v="Cortes43938"/>
    <n v="37"/>
    <x v="13"/>
    <n v="5"/>
    <x v="0"/>
    <x v="2"/>
    <s v="0501"/>
    <s v="Masculino"/>
    <n v="59"/>
    <s v="No informado."/>
    <s v="Muerte"/>
    <n v="15.5151"/>
    <n v="-88.114599999999996"/>
    <s v="HONDURAS"/>
  </r>
  <r>
    <s v="Villanueva4393838"/>
    <x v="28"/>
    <s v="Cortes43938"/>
    <n v="38"/>
    <x v="13"/>
    <n v="5"/>
    <x v="0"/>
    <x v="0"/>
    <s v="0511"/>
    <s v="Femenino"/>
    <n v="89"/>
    <s v="No informado."/>
    <s v="Muerte"/>
    <n v="15.3307"/>
    <n v="-88.047399999999996"/>
    <s v="HONDURAS"/>
  </r>
  <r>
    <s v="Villanueva4393839"/>
    <x v="28"/>
    <s v="Cortes43938"/>
    <n v="39"/>
    <x v="13"/>
    <n v="5"/>
    <x v="0"/>
    <x v="0"/>
    <s v="0511"/>
    <s v="Masculino"/>
    <n v="30"/>
    <s v="No informado."/>
    <s v="Muerte"/>
    <n v="15.3307"/>
    <n v="-88.047399999999996"/>
    <s v="HONDURAS"/>
  </r>
  <r>
    <s v="Choloma4393840"/>
    <x v="30"/>
    <s v="Cortes43938"/>
    <n v="40"/>
    <x v="13"/>
    <n v="5"/>
    <x v="0"/>
    <x v="14"/>
    <s v="0502"/>
    <s v="Femenino"/>
    <n v="71"/>
    <s v="No informado."/>
    <s v="Muerte"/>
    <n v="15.6435"/>
    <n v="-87.933999999999997"/>
    <s v="HONDURAS"/>
  </r>
  <r>
    <s v="Villanueva4393841"/>
    <x v="28"/>
    <s v="Cortes43938"/>
    <n v="41"/>
    <x v="13"/>
    <n v="5"/>
    <x v="0"/>
    <x v="0"/>
    <s v="0511"/>
    <s v="Masculino"/>
    <n v="58"/>
    <s v="No informado."/>
    <s v="Muerte"/>
    <n v="15.3307"/>
    <n v="-88.047399999999996"/>
    <s v="HONDURAS"/>
  </r>
  <r>
    <s v="Villanueva4393842"/>
    <x v="28"/>
    <s v="Cortes43938"/>
    <n v="42"/>
    <x v="13"/>
    <n v="5"/>
    <x v="0"/>
    <x v="0"/>
    <s v="0511"/>
    <s v="Masculino"/>
    <n v="48"/>
    <s v="No informado."/>
    <s v="Muerte"/>
    <n v="15.3307"/>
    <n v="-88.047399999999996"/>
    <s v="HONDURAS"/>
  </r>
  <r>
    <s v="San Pedro Sula4393843"/>
    <x v="29"/>
    <s v="Cortes43938"/>
    <n v="43"/>
    <x v="13"/>
    <n v="5"/>
    <x v="0"/>
    <x v="2"/>
    <s v="0501"/>
    <s v="Masculino"/>
    <n v="25"/>
    <s v="No informado."/>
    <s v="Muerte"/>
    <n v="15.5151"/>
    <n v="-88.114599999999996"/>
    <s v="HONDURAS"/>
  </r>
  <r>
    <s v="San Pedro Sula4393844"/>
    <x v="29"/>
    <s v="Cortes43938"/>
    <n v="44"/>
    <x v="13"/>
    <n v="5"/>
    <x v="0"/>
    <x v="2"/>
    <s v="0501"/>
    <s v="Masculino"/>
    <n v="66"/>
    <s v="No informado."/>
    <s v="Muerte"/>
    <n v="15.5151"/>
    <n v="-88.114599999999996"/>
    <s v="HONDURAS"/>
  </r>
  <r>
    <s v="San Pedro Sula4393845"/>
    <x v="29"/>
    <s v="Cortes43938"/>
    <n v="45"/>
    <x v="13"/>
    <n v="5"/>
    <x v="0"/>
    <x v="2"/>
    <s v="0501"/>
    <s v="Masculino"/>
    <n v="88"/>
    <s v="No informado."/>
    <s v="Muerte"/>
    <n v="15.5151"/>
    <n v="-88.114599999999996"/>
    <s v="HONDURAS"/>
  </r>
  <r>
    <s v="La Ceiba4393846"/>
    <x v="31"/>
    <s v="Atlantida43938"/>
    <n v="46"/>
    <x v="13"/>
    <n v="1"/>
    <x v="3"/>
    <x v="12"/>
    <s v="0101"/>
    <s v="Femenino"/>
    <n v="66"/>
    <s v="No informado."/>
    <s v="Muerte"/>
    <n v="15.6782"/>
    <n v="-86.742800000000003"/>
    <s v="HONDURAS"/>
  </r>
  <r>
    <s v="San Pedro Sula4394447"/>
    <x v="32"/>
    <s v="Cortes43944"/>
    <n v="47"/>
    <x v="14"/>
    <n v="5"/>
    <x v="0"/>
    <x v="2"/>
    <s v="0501"/>
    <s v="Femenino"/>
    <n v="56"/>
    <s v="No informado."/>
    <s v="Muerte"/>
    <n v="15.5151"/>
    <n v="-88.114599999999996"/>
    <s v="HONDURAS"/>
  </r>
  <r>
    <s v="San Pedro Sula4394548"/>
    <x v="33"/>
    <s v="Cortes43945"/>
    <n v="48"/>
    <x v="15"/>
    <n v="5"/>
    <x v="0"/>
    <x v="2"/>
    <s v="0501"/>
    <s v="Masculino"/>
    <n v="52"/>
    <s v="No informado."/>
    <s v="Muerte"/>
    <n v="15.5151"/>
    <n v="-88.114599999999996"/>
    <s v="HONDURAS"/>
  </r>
  <r>
    <s v="San Pedro Sula4394549"/>
    <x v="33"/>
    <s v="Cortes43945"/>
    <n v="49"/>
    <x v="15"/>
    <n v="5"/>
    <x v="0"/>
    <x v="2"/>
    <s v="0501"/>
    <s v="Masculino"/>
    <n v="55"/>
    <s v="No informado."/>
    <s v="Muerte"/>
    <n v="15.5151"/>
    <n v="-88.114599999999996"/>
    <s v="HONDURAS"/>
  </r>
  <r>
    <s v="Macuelizo4394550"/>
    <x v="34"/>
    <s v="Santa Barbara43945"/>
    <n v="50"/>
    <x v="15"/>
    <n v="16"/>
    <x v="6"/>
    <x v="15"/>
    <s v="1612"/>
    <s v="Masculino"/>
    <n v="58"/>
    <s v="No informado."/>
    <s v="Muerte"/>
    <n v="15.2325"/>
    <n v="-88.573499999999996"/>
    <s v="HONDURAS"/>
  </r>
  <r>
    <s v="La Lima4394551"/>
    <x v="35"/>
    <s v="Cortes43945"/>
    <n v="51"/>
    <x v="15"/>
    <n v="5"/>
    <x v="0"/>
    <x v="1"/>
    <s v="0512"/>
    <s v="Masculino"/>
    <n v="50"/>
    <s v="No informado."/>
    <s v="Muerte"/>
    <n v="15.484500000000001"/>
    <n v="-87.869299999999996"/>
    <s v="HONDURAS"/>
  </r>
  <r>
    <s v="La Lima4394552"/>
    <x v="35"/>
    <s v="Cortes43945"/>
    <n v="52"/>
    <x v="15"/>
    <n v="5"/>
    <x v="0"/>
    <x v="1"/>
    <s v="0512"/>
    <s v="Masculino"/>
    <n v="64"/>
    <s v="No informado."/>
    <s v="Muerte"/>
    <n v="15.484500000000001"/>
    <n v="-87.869299999999996"/>
    <s v="HONDURAS"/>
  </r>
  <r>
    <s v="Villanueva4394553"/>
    <x v="36"/>
    <s v="Cortes43945"/>
    <n v="53"/>
    <x v="15"/>
    <n v="5"/>
    <x v="0"/>
    <x v="0"/>
    <s v="0511"/>
    <s v="Masculino"/>
    <n v="62"/>
    <s v="No informado."/>
    <s v="Muerte"/>
    <n v="15.3307"/>
    <n v="-88.047399999999996"/>
    <s v="HONDURAS"/>
  </r>
  <r>
    <s v="San Pedro Sula4394554"/>
    <x v="33"/>
    <s v="Cortes43945"/>
    <n v="54"/>
    <x v="15"/>
    <n v="5"/>
    <x v="0"/>
    <x v="2"/>
    <s v="0501"/>
    <s v="Masculino"/>
    <n v="53"/>
    <s v="No informado."/>
    <s v="Muerte"/>
    <n v="15.5151"/>
    <n v="-88.114599999999996"/>
    <s v="HONDURAS"/>
  </r>
  <r>
    <s v="La Lima4394555"/>
    <x v="35"/>
    <s v="Cortes43945"/>
    <n v="55"/>
    <x v="15"/>
    <n v="5"/>
    <x v="0"/>
    <x v="1"/>
    <s v="0512"/>
    <s v="Femenino"/>
    <m/>
    <s v="No informado."/>
    <s v="Muerte"/>
    <n v="15.484500000000001"/>
    <n v="-87.869299999999996"/>
    <s v="HONDURAS"/>
  </r>
  <r>
    <s v="San Pedro Sula4394756"/>
    <x v="37"/>
    <s v="Cortes43947"/>
    <n v="56"/>
    <x v="16"/>
    <n v="5"/>
    <x v="0"/>
    <x v="2"/>
    <s v="0501"/>
    <s v="Masculino"/>
    <n v="67"/>
    <s v="No informado."/>
    <s v="Muerte"/>
    <n v="15.5151"/>
    <n v="-88.114599999999996"/>
    <s v="HONDURAS"/>
  </r>
  <r>
    <s v="San Pedro Sula4394757"/>
    <x v="37"/>
    <s v="Cortes43947"/>
    <n v="57"/>
    <x v="16"/>
    <n v="5"/>
    <x v="0"/>
    <x v="2"/>
    <s v="0501"/>
    <s v="Femenino"/>
    <n v="51"/>
    <s v="No informado."/>
    <s v="Muerte"/>
    <n v="15.5151"/>
    <n v="-88.114599999999996"/>
    <s v="HONDURAS"/>
  </r>
  <r>
    <s v="San Pedro Sula4394758"/>
    <x v="37"/>
    <s v="Cortes43947"/>
    <n v="58"/>
    <x v="16"/>
    <n v="5"/>
    <x v="0"/>
    <x v="2"/>
    <s v="0501"/>
    <s v="Masculino"/>
    <n v="94"/>
    <s v="No informado."/>
    <s v="Muerte"/>
    <n v="15.5151"/>
    <n v="-88.114599999999996"/>
    <s v="HONDURAS"/>
  </r>
  <r>
    <s v="San Pedro Sula4394759"/>
    <x v="37"/>
    <s v="Cortes43947"/>
    <n v="59"/>
    <x v="16"/>
    <n v="5"/>
    <x v="0"/>
    <x v="2"/>
    <s v="0501"/>
    <s v="Femenino"/>
    <n v="78"/>
    <s v="No informado."/>
    <s v="Muerte"/>
    <n v="15.5151"/>
    <n v="-88.114599999999996"/>
    <s v="HONDURAS"/>
  </r>
  <r>
    <s v="San Pedro Sula4394760"/>
    <x v="37"/>
    <s v="Cortes43947"/>
    <n v="60"/>
    <x v="16"/>
    <n v="5"/>
    <x v="0"/>
    <x v="2"/>
    <s v="0501"/>
    <s v="Masculino"/>
    <n v="70"/>
    <s v="No informado."/>
    <s v="Muerte"/>
    <n v="15.5151"/>
    <n v="-88.114599999999996"/>
    <s v="HONDURAS"/>
  </r>
  <r>
    <s v="San Pedro Sula4394761"/>
    <x v="37"/>
    <s v="Cortes43947"/>
    <n v="61"/>
    <x v="16"/>
    <n v="5"/>
    <x v="0"/>
    <x v="2"/>
    <s v="0501"/>
    <s v="Femenino"/>
    <n v="9"/>
    <s v="No informado."/>
    <s v="Muerte"/>
    <n v="15.5151"/>
    <n v="-88.114599999999996"/>
    <s v="HONDURAS"/>
  </r>
  <r>
    <s v="San Pedro Sula4394862"/>
    <x v="38"/>
    <s v="Cortes43948"/>
    <n v="62"/>
    <x v="17"/>
    <n v="5"/>
    <x v="0"/>
    <x v="2"/>
    <s v="0501"/>
    <s v="Masculino"/>
    <n v="53"/>
    <s v="No informado."/>
    <s v="Muerte"/>
    <n v="15.5151"/>
    <n v="-88.114599999999996"/>
    <s v="HONDURAS"/>
  </r>
  <r>
    <s v="San Pedro Sula4394863"/>
    <x v="38"/>
    <s v="Cortes43948"/>
    <n v="63"/>
    <x v="17"/>
    <n v="5"/>
    <x v="0"/>
    <x v="2"/>
    <s v="0501"/>
    <s v="Femenino"/>
    <n v="60"/>
    <s v="No informado."/>
    <s v="Muerte"/>
    <n v="15.5151"/>
    <n v="-88.114599999999996"/>
    <s v="HONDURAS"/>
  </r>
  <r>
    <s v="San Pedro Sula4394864"/>
    <x v="38"/>
    <s v="Cortes43948"/>
    <n v="64"/>
    <x v="17"/>
    <n v="5"/>
    <x v="0"/>
    <x v="2"/>
    <s v="0501"/>
    <s v="Masculino"/>
    <n v="33"/>
    <s v="No informado."/>
    <s v="Muerte"/>
    <n v="15.5151"/>
    <n v="-88.114599999999996"/>
    <s v="HONDURAS"/>
  </r>
  <r>
    <s v="Intibuca4394965"/>
    <x v="39"/>
    <s v="Intibuca43949"/>
    <n v="65"/>
    <x v="18"/>
    <n v="10"/>
    <x v="7"/>
    <x v="16"/>
    <s v="1006"/>
    <s v="Femenino"/>
    <n v="48"/>
    <s v="No informado."/>
    <s v="Muerte"/>
    <n v="14.4335"/>
    <n v="-88.153999999999996"/>
    <s v="HONDURAS"/>
  </r>
  <r>
    <s v="Ilama4394966"/>
    <x v="40"/>
    <s v="Santa Barbara43949"/>
    <n v="66"/>
    <x v="18"/>
    <n v="16"/>
    <x v="6"/>
    <x v="17"/>
    <s v="1611"/>
    <s v="Masculino"/>
    <n v="52"/>
    <s v="No informado."/>
    <s v="Muerte"/>
    <n v="15.0519"/>
    <n v="-88.126800000000003"/>
    <s v="HONDURAS"/>
  </r>
  <r>
    <s v="Pimienta4395067"/>
    <x v="41"/>
    <s v="Cortes43950"/>
    <n v="67"/>
    <x v="19"/>
    <n v="5"/>
    <x v="0"/>
    <x v="8"/>
    <s v="0504"/>
    <s v="Masculino"/>
    <n v="75"/>
    <s v="No informado."/>
    <s v="Muerte"/>
    <n v="15.2746"/>
    <n v="-87.970200000000006"/>
    <s v="HONDURAS"/>
  </r>
  <r>
    <s v="San Pedro Sula4395068"/>
    <x v="42"/>
    <s v="Cortes43950"/>
    <n v="68"/>
    <x v="19"/>
    <n v="5"/>
    <x v="0"/>
    <x v="2"/>
    <s v="0501"/>
    <s v="Femenino"/>
    <n v="77"/>
    <s v="No informado."/>
    <s v="Muerte"/>
    <n v="15.5151"/>
    <n v="-88.114599999999996"/>
    <s v="HONDURAS"/>
  </r>
  <r>
    <s v="San Pedro Sula4395069"/>
    <x v="42"/>
    <s v="Cortes43950"/>
    <n v="69"/>
    <x v="19"/>
    <n v="5"/>
    <x v="0"/>
    <x v="2"/>
    <s v="0501"/>
    <s v="Femenino"/>
    <n v="72"/>
    <s v="No informado."/>
    <s v="Muerte"/>
    <n v="15.5151"/>
    <n v="-88.114599999999996"/>
    <s v="HONDURAS"/>
  </r>
  <r>
    <s v="Choloma4395070"/>
    <x v="43"/>
    <s v="Cortes43950"/>
    <n v="70"/>
    <x v="19"/>
    <n v="5"/>
    <x v="0"/>
    <x v="14"/>
    <s v="0502"/>
    <s v="Masculino"/>
    <n v="54"/>
    <s v="No informado."/>
    <s v="Muerte"/>
    <n v="15.6435"/>
    <n v="-87.933999999999997"/>
    <s v="HONDURAS"/>
  </r>
  <r>
    <s v="San Pedro Sula4395071"/>
    <x v="42"/>
    <s v="Cortes43950"/>
    <n v="71"/>
    <x v="19"/>
    <n v="5"/>
    <x v="0"/>
    <x v="2"/>
    <s v="0501"/>
    <s v="Masculino"/>
    <n v="59"/>
    <s v="No informado."/>
    <s v="Muerte"/>
    <n v="15.5151"/>
    <n v="-88.114599999999996"/>
    <s v="HONDURAS"/>
  </r>
  <r>
    <s v="San Pedro Sula4395272"/>
    <x v="44"/>
    <s v="Cortes43952"/>
    <n v="72"/>
    <x v="20"/>
    <n v="5"/>
    <x v="0"/>
    <x v="2"/>
    <s v="0501"/>
    <s v="Masculino"/>
    <n v="46"/>
    <s v="No informado."/>
    <s v="Muerte"/>
    <n v="15.5151"/>
    <n v="-88.114599999999996"/>
    <s v="HONDURAS"/>
  </r>
  <r>
    <s v="San Pedro Sula4395273"/>
    <x v="44"/>
    <s v="Cortes43952"/>
    <n v="73"/>
    <x v="20"/>
    <n v="5"/>
    <x v="0"/>
    <x v="2"/>
    <s v="0501"/>
    <s v="Masculino"/>
    <n v="89"/>
    <s v="No informado."/>
    <s v="Muerte"/>
    <n v="15.5151"/>
    <n v="-88.114599999999996"/>
    <s v="HONDURAS"/>
  </r>
  <r>
    <s v="Potrerillos4395274"/>
    <x v="45"/>
    <s v="Cortes43952"/>
    <n v="74"/>
    <x v="20"/>
    <n v="5"/>
    <x v="0"/>
    <x v="11"/>
    <s v="0505"/>
    <s v="Masculino"/>
    <n v="87"/>
    <s v="No informado."/>
    <s v="Muerte"/>
    <n v="15.197699999999999"/>
    <n v="-87.960099999999997"/>
    <s v="HONDURAS"/>
  </r>
  <r>
    <s v="San Pedro Sula4395275"/>
    <x v="44"/>
    <s v="Cortes43952"/>
    <n v="75"/>
    <x v="20"/>
    <n v="5"/>
    <x v="0"/>
    <x v="2"/>
    <s v="0501"/>
    <s v="Masculino"/>
    <n v="64"/>
    <s v="No informado."/>
    <s v="Muerte"/>
    <n v="15.5151"/>
    <n v="-88.114599999999996"/>
    <s v="HONDURAS"/>
  </r>
  <r>
    <s v="La Ceiba4395376"/>
    <x v="46"/>
    <s v="Atlantida43953"/>
    <n v="76"/>
    <x v="21"/>
    <n v="1"/>
    <x v="3"/>
    <x v="12"/>
    <s v="0101"/>
    <s v="Femenino"/>
    <n v="67"/>
    <s v="No informado."/>
    <s v="Muerte"/>
    <n v="15.6782"/>
    <n v="-86.742800000000003"/>
    <s v="HONDURAS"/>
  </r>
  <r>
    <s v="San Pedro Sula4395477"/>
    <x v="47"/>
    <s v="Cortes43954"/>
    <n v="77"/>
    <x v="22"/>
    <n v="5"/>
    <x v="0"/>
    <x v="2"/>
    <s v="0501"/>
    <s v="Femenino"/>
    <n v="83"/>
    <s v="No informado."/>
    <s v="Muerte"/>
    <n v="15.5151"/>
    <n v="-88.114599999999996"/>
    <s v="HONDURAS"/>
  </r>
  <r>
    <s v="San Pedro Sula4395478"/>
    <x v="47"/>
    <s v="Cortes43954"/>
    <n v="78"/>
    <x v="22"/>
    <n v="5"/>
    <x v="0"/>
    <x v="2"/>
    <s v="0501"/>
    <s v="Femenino"/>
    <n v="61"/>
    <s v="No informado."/>
    <s v="Muerte"/>
    <n v="15.5151"/>
    <n v="-88.114599999999996"/>
    <s v="HONDURAS"/>
  </r>
  <r>
    <s v="San Pedro Sula4395479"/>
    <x v="47"/>
    <s v="Cortes43954"/>
    <n v="79"/>
    <x v="22"/>
    <n v="5"/>
    <x v="0"/>
    <x v="2"/>
    <s v="0501"/>
    <s v="Masculino"/>
    <n v="62"/>
    <s v="No informado."/>
    <s v="Muerte"/>
    <n v="15.5151"/>
    <n v="-88.114599999999996"/>
    <s v="HONDURAS"/>
  </r>
  <r>
    <s v="San Pedro Sula4395480"/>
    <x v="47"/>
    <s v="Cortes43954"/>
    <n v="80"/>
    <x v="22"/>
    <n v="5"/>
    <x v="0"/>
    <x v="2"/>
    <s v="0501"/>
    <s v="Masculino"/>
    <n v="66"/>
    <s v="No informado."/>
    <s v="Muerte"/>
    <n v="15.5151"/>
    <n v="-88.114599999999996"/>
    <s v="HONDURAS"/>
  </r>
  <r>
    <s v="San Pedro Sula4395481"/>
    <x v="47"/>
    <s v="Cortes43954"/>
    <n v="81"/>
    <x v="22"/>
    <n v="5"/>
    <x v="0"/>
    <x v="2"/>
    <s v="0501"/>
    <s v="Masculino"/>
    <n v="45"/>
    <s v="No informado."/>
    <s v="Muerte"/>
    <n v="15.5151"/>
    <n v="-88.114599999999996"/>
    <s v="HONDURAS"/>
  </r>
  <r>
    <s v="San Pedro Sula4395482"/>
    <x v="47"/>
    <s v="Cortes43954"/>
    <n v="82"/>
    <x v="22"/>
    <n v="5"/>
    <x v="0"/>
    <x v="2"/>
    <s v="0501"/>
    <s v="Masculino"/>
    <n v="67"/>
    <s v="No informado."/>
    <s v="Muerte"/>
    <n v="15.5151"/>
    <n v="-88.114599999999996"/>
    <s v="HONDURAS"/>
  </r>
  <r>
    <s v="Villanueva4395583"/>
    <x v="48"/>
    <s v="Cortes43955"/>
    <n v="83"/>
    <x v="23"/>
    <n v="5"/>
    <x v="0"/>
    <x v="0"/>
    <s v="0511"/>
    <s v="Masculino"/>
    <n v="37"/>
    <s v="No informado."/>
    <s v="Muerte"/>
    <n v="15.3307"/>
    <n v="-88.047399999999996"/>
    <s v="HONDURAS"/>
  </r>
  <r>
    <s v="San Pedro Sula4395684"/>
    <x v="49"/>
    <s v="Cortes43956"/>
    <n v="84"/>
    <x v="24"/>
    <n v="5"/>
    <x v="0"/>
    <x v="2"/>
    <s v="0501"/>
    <s v="Masculino"/>
    <n v="66"/>
    <s v="No informado."/>
    <s v="Muerte"/>
    <n v="15.5151"/>
    <n v="-88.114599999999996"/>
    <s v="HONDURAS"/>
  </r>
  <r>
    <s v="San Pedro Sula4395685"/>
    <x v="49"/>
    <s v="Cortes43956"/>
    <n v="85"/>
    <x v="24"/>
    <n v="5"/>
    <x v="0"/>
    <x v="2"/>
    <s v="0501"/>
    <s v="Masculino"/>
    <n v="74"/>
    <s v="No informado."/>
    <s v="Muerte"/>
    <n v="15.5151"/>
    <n v="-88.114599999999996"/>
    <s v="HONDURAS"/>
  </r>
  <r>
    <s v="San Pedro Sula4395686"/>
    <x v="49"/>
    <s v="Cortes43956"/>
    <n v="86"/>
    <x v="24"/>
    <n v="5"/>
    <x v="0"/>
    <x v="2"/>
    <s v="0501"/>
    <s v="Femenino"/>
    <n v="69"/>
    <s v="No informado."/>
    <s v="Muerte"/>
    <n v="15.5151"/>
    <n v="-88.114599999999996"/>
    <s v="HONDURAS"/>
  </r>
  <r>
    <s v="San Pedro Sula4395687"/>
    <x v="49"/>
    <s v="Cortes43956"/>
    <n v="87"/>
    <x v="24"/>
    <n v="5"/>
    <x v="0"/>
    <x v="2"/>
    <s v="0501"/>
    <s v="Masculino"/>
    <n v="71"/>
    <s v="No informado."/>
    <s v="Muerte"/>
    <n v="15.5151"/>
    <n v="-88.114599999999996"/>
    <s v="HONDURAS"/>
  </r>
  <r>
    <s v="Siguatepeque4395688"/>
    <x v="50"/>
    <s v="Comayagua43956"/>
    <n v="88"/>
    <x v="24"/>
    <n v="3"/>
    <x v="8"/>
    <x v="18"/>
    <s v="0318"/>
    <s v="Femenino"/>
    <n v="41"/>
    <s v="No informado."/>
    <s v="Muerte"/>
    <n v="14.6427"/>
    <n v="-87.8767"/>
    <s v="HONDURAS"/>
  </r>
  <r>
    <s v="San Pedro Sula4395689"/>
    <x v="49"/>
    <s v="Cortes43956"/>
    <n v="89"/>
    <x v="24"/>
    <n v="5"/>
    <x v="0"/>
    <x v="2"/>
    <s v="0501"/>
    <s v="Masculino"/>
    <n v="72"/>
    <s v="No informado."/>
    <s v="Muerte"/>
    <n v="15.5151"/>
    <n v="-88.114599999999996"/>
    <s v="HONDURAS"/>
  </r>
  <r>
    <s v="San Pedro Sula4395690"/>
    <x v="49"/>
    <s v="Cortes43956"/>
    <n v="90"/>
    <x v="24"/>
    <n v="5"/>
    <x v="0"/>
    <x v="2"/>
    <s v="0501"/>
    <s v="Masculino"/>
    <n v="58"/>
    <s v="No informado."/>
    <s v="Muerte"/>
    <n v="15.5151"/>
    <n v="-88.114599999999996"/>
    <s v="HONDURAS"/>
  </r>
  <r>
    <s v="San Pedro Sula4395691"/>
    <x v="49"/>
    <s v="Cortes43956"/>
    <n v="91"/>
    <x v="24"/>
    <n v="5"/>
    <x v="0"/>
    <x v="2"/>
    <s v="0501"/>
    <s v="Masculino"/>
    <n v="29"/>
    <s v="No informado."/>
    <s v="Muerte"/>
    <n v="15.5151"/>
    <n v="-88.114599999999996"/>
    <s v="HONDURAS"/>
  </r>
  <r>
    <s v="Villanueva4395692"/>
    <x v="51"/>
    <s v="Cortes43956"/>
    <n v="92"/>
    <x v="24"/>
    <n v="5"/>
    <x v="0"/>
    <x v="0"/>
    <s v="0511"/>
    <s v="Masculino"/>
    <n v="48"/>
    <s v="No informado."/>
    <s v="Muerte"/>
    <n v="15.3307"/>
    <n v="-88.047399999999996"/>
    <s v="HONDURAS"/>
  </r>
  <r>
    <s v="San Pedro Sula4395693"/>
    <x v="49"/>
    <s v="Cortes43956"/>
    <n v="93"/>
    <x v="24"/>
    <n v="5"/>
    <x v="0"/>
    <x v="2"/>
    <s v="0501"/>
    <s v="Femenino"/>
    <n v="65"/>
    <s v="No informado."/>
    <s v="Muerte"/>
    <n v="15.5151"/>
    <n v="-88.114599999999996"/>
    <s v="HONDU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
  <r>
    <s v="439181"/>
    <x v="0"/>
    <s v="43918"/>
    <n v="1"/>
    <x v="0"/>
    <n v="99"/>
    <x v="0"/>
    <x v="0"/>
    <n v="99999"/>
    <s v="No Informado"/>
    <m/>
    <s v="No Informado"/>
    <s v="Recuperado"/>
    <s v=""/>
    <s v=""/>
    <s v="HONDURAS"/>
  </r>
  <r>
    <s v="439182"/>
    <x v="0"/>
    <s v="43918"/>
    <n v="2"/>
    <x v="0"/>
    <n v="99"/>
    <x v="0"/>
    <x v="0"/>
    <n v="99999"/>
    <s v="No Informado"/>
    <s v="No Informado"/>
    <s v="No Informado"/>
    <s v="Recuperado"/>
    <s v=""/>
    <s v=""/>
    <s v="HONDURAS"/>
  </r>
  <r>
    <s v="439183"/>
    <x v="0"/>
    <s v="43918"/>
    <n v="3"/>
    <x v="0"/>
    <n v="99"/>
    <x v="0"/>
    <x v="0"/>
    <n v="99999"/>
    <s v="No Informado"/>
    <s v="No Informado"/>
    <s v="No Informado"/>
    <s v="Recuperado"/>
    <s v=""/>
    <s v=""/>
    <s v="HONDURAS"/>
  </r>
  <r>
    <s v="439254"/>
    <x v="1"/>
    <s v="43925"/>
    <n v="4"/>
    <x v="1"/>
    <n v="99"/>
    <x v="0"/>
    <x v="0"/>
    <n v="99999"/>
    <s v="No Informado"/>
    <s v="No Informado"/>
    <s v="No Informado"/>
    <s v="Recuperado"/>
    <s v=""/>
    <s v=""/>
    <s v="HONDURAS"/>
  </r>
  <r>
    <s v="439255"/>
    <x v="1"/>
    <s v="43925"/>
    <n v="5"/>
    <x v="1"/>
    <n v="99"/>
    <x v="0"/>
    <x v="0"/>
    <n v="99999"/>
    <s v="No Informado"/>
    <s v="No Informado"/>
    <s v="No Informado"/>
    <s v="Recuperado"/>
    <s v=""/>
    <s v=""/>
    <s v="HONDURAS"/>
  </r>
  <r>
    <s v="439256"/>
    <x v="1"/>
    <s v="43925"/>
    <n v="6"/>
    <x v="1"/>
    <n v="99"/>
    <x v="0"/>
    <x v="0"/>
    <n v="99999"/>
    <s v="No Informado"/>
    <s v="No Informado"/>
    <s v="No Informado"/>
    <s v="Recuperado"/>
    <s v=""/>
    <s v=""/>
    <s v="HONDURAS"/>
  </r>
  <r>
    <s v="El Porvenir441087"/>
    <x v="2"/>
    <s v="Atlantida44108"/>
    <n v="7"/>
    <x v="2"/>
    <n v="1"/>
    <x v="1"/>
    <x v="1"/>
    <s v="0102"/>
    <s v="No Informado"/>
    <s v="No Informado"/>
    <s v="No Informado"/>
    <s v="Recuperado"/>
    <n v="15.6676"/>
    <n v="-86.925200000000004"/>
    <s v="HONDURAS"/>
  </r>
  <r>
    <s v="439358"/>
    <x v="3"/>
    <s v="43935"/>
    <n v="8"/>
    <x v="3"/>
    <n v="99"/>
    <x v="0"/>
    <x v="0"/>
    <n v="99999"/>
    <s v="No Informado"/>
    <s v="No Informado"/>
    <s v="No Informado"/>
    <s v="Recuperado"/>
    <s v=""/>
    <s v=""/>
    <s v="HONDURAS"/>
  </r>
  <r>
    <s v="439359"/>
    <x v="3"/>
    <s v="43935"/>
    <n v="9"/>
    <x v="3"/>
    <n v="99"/>
    <x v="0"/>
    <x v="0"/>
    <n v="99999"/>
    <s v="No Informado"/>
    <s v="No Informado"/>
    <s v="No Informado"/>
    <s v="Recuperado"/>
    <s v=""/>
    <s v=""/>
    <s v="HONDURAS"/>
  </r>
  <r>
    <s v="4393810"/>
    <x v="4"/>
    <s v="43938"/>
    <n v="10"/>
    <x v="4"/>
    <n v="99"/>
    <x v="0"/>
    <x v="0"/>
    <n v="99999"/>
    <s v="No Informado"/>
    <s v="No Informado"/>
    <s v="No Informado"/>
    <s v="Recuperado"/>
    <s v=""/>
    <s v=""/>
    <s v="HONDURAS"/>
  </r>
  <r>
    <s v="4393911"/>
    <x v="5"/>
    <s v="43939"/>
    <n v="11"/>
    <x v="5"/>
    <n v="99"/>
    <x v="0"/>
    <x v="0"/>
    <n v="99999"/>
    <s v="No Informado"/>
    <s v="No Informado"/>
    <s v="No Informado"/>
    <s v="Recuperado"/>
    <s v=""/>
    <s v=""/>
    <s v="HONDURAS"/>
  </r>
  <r>
    <s v="4393912"/>
    <x v="5"/>
    <s v="43939"/>
    <n v="12"/>
    <x v="5"/>
    <n v="99"/>
    <x v="0"/>
    <x v="0"/>
    <n v="99999"/>
    <s v="No Informado"/>
    <m/>
    <s v="No Informado"/>
    <s v="Recuperado"/>
    <s v=""/>
    <s v=""/>
    <s v="HONDURAS"/>
  </r>
  <r>
    <s v="4393913"/>
    <x v="5"/>
    <s v="43939"/>
    <n v="13"/>
    <x v="5"/>
    <n v="99"/>
    <x v="0"/>
    <x v="0"/>
    <n v="99999"/>
    <s v="No Informado"/>
    <m/>
    <s v="No Informado"/>
    <s v="Recuperado"/>
    <s v=""/>
    <s v=""/>
    <s v="HONDURAS"/>
  </r>
  <r>
    <s v="4393914"/>
    <x v="5"/>
    <s v="43939"/>
    <n v="14"/>
    <x v="5"/>
    <n v="99"/>
    <x v="0"/>
    <x v="0"/>
    <n v="99999"/>
    <s v="No Informado"/>
    <m/>
    <s v="No Informado"/>
    <s v="Recuperado"/>
    <s v=""/>
    <s v=""/>
    <s v="HONDURAS"/>
  </r>
  <r>
    <s v="4393915"/>
    <x v="5"/>
    <s v="43939"/>
    <n v="15"/>
    <x v="5"/>
    <n v="99"/>
    <x v="0"/>
    <x v="0"/>
    <n v="99999"/>
    <s v="No Informado"/>
    <m/>
    <s v="No Informado"/>
    <s v="Recuperado"/>
    <s v=""/>
    <s v=""/>
    <s v="HONDURAS"/>
  </r>
  <r>
    <s v="4430516"/>
    <x v="6"/>
    <s v="44305"/>
    <n v="16"/>
    <x v="6"/>
    <n v="99"/>
    <x v="0"/>
    <x v="0"/>
    <n v="99999"/>
    <s v="No Informado"/>
    <m/>
    <s v="No Informado"/>
    <s v="Recuperado"/>
    <s v=""/>
    <s v=""/>
    <s v="HONDURAS"/>
  </r>
  <r>
    <s v="4467017"/>
    <x v="7"/>
    <s v="44670"/>
    <n v="17"/>
    <x v="7"/>
    <n v="99"/>
    <x v="0"/>
    <x v="0"/>
    <n v="99999"/>
    <s v="No Informado"/>
    <m/>
    <s v="No Informado"/>
    <s v="Recuperado"/>
    <s v=""/>
    <s v=""/>
    <s v="HONDURAS"/>
  </r>
  <r>
    <s v="4503518"/>
    <x v="8"/>
    <s v="45035"/>
    <n v="18"/>
    <x v="8"/>
    <n v="99"/>
    <x v="0"/>
    <x v="0"/>
    <n v="99999"/>
    <s v="No Informado"/>
    <m/>
    <s v="No Informado"/>
    <s v="Recuperado"/>
    <s v=""/>
    <s v=""/>
    <s v="HONDURAS"/>
  </r>
  <r>
    <s v="4540119"/>
    <x v="9"/>
    <s v="45401"/>
    <n v="19"/>
    <x v="9"/>
    <n v="99"/>
    <x v="0"/>
    <x v="0"/>
    <n v="99999"/>
    <s v="No Informado"/>
    <m/>
    <s v="No Informado"/>
    <s v="Recuperado"/>
    <s v=""/>
    <s v=""/>
    <s v="HONDURAS"/>
  </r>
  <r>
    <s v="4576620"/>
    <x v="10"/>
    <s v="45766"/>
    <n v="20"/>
    <x v="10"/>
    <n v="99"/>
    <x v="0"/>
    <x v="0"/>
    <n v="99999"/>
    <s v="No Informado"/>
    <m/>
    <s v="No Informado"/>
    <s v="Recuperado"/>
    <s v=""/>
    <s v=""/>
    <s v="HONDURAS"/>
  </r>
  <r>
    <s v="4613121"/>
    <x v="11"/>
    <s v="46131"/>
    <n v="21"/>
    <x v="11"/>
    <n v="99"/>
    <x v="0"/>
    <x v="0"/>
    <n v="99999"/>
    <s v="No Informado"/>
    <m/>
    <s v="No Informado"/>
    <s v="Recuperado"/>
    <s v=""/>
    <s v=""/>
    <s v="HONDURAS"/>
  </r>
  <r>
    <s v="4649622"/>
    <x v="12"/>
    <s v="46496"/>
    <n v="22"/>
    <x v="12"/>
    <n v="99"/>
    <x v="0"/>
    <x v="0"/>
    <n v="99999"/>
    <s v="No Informado"/>
    <m/>
    <s v="No Informado"/>
    <s v="Recuperado"/>
    <s v=""/>
    <s v=""/>
    <s v="HONDURAS"/>
  </r>
  <r>
    <s v="4686223"/>
    <x v="13"/>
    <s v="46862"/>
    <n v="23"/>
    <x v="13"/>
    <n v="99"/>
    <x v="0"/>
    <x v="0"/>
    <n v="99999"/>
    <s v="No Informado"/>
    <m/>
    <s v="No Informado"/>
    <s v="Recuperado"/>
    <s v=""/>
    <s v=""/>
    <s v="HONDURAS"/>
  </r>
  <r>
    <s v="4722724"/>
    <x v="14"/>
    <s v="47227"/>
    <n v="24"/>
    <x v="14"/>
    <n v="99"/>
    <x v="0"/>
    <x v="0"/>
    <n v="99999"/>
    <s v="No Informado"/>
    <m/>
    <s v="No Informado"/>
    <s v="Recuperado"/>
    <s v=""/>
    <s v=""/>
    <s v="HONDURAS"/>
  </r>
  <r>
    <s v="4759225"/>
    <x v="15"/>
    <s v="47592"/>
    <n v="25"/>
    <x v="15"/>
    <n v="99"/>
    <x v="0"/>
    <x v="0"/>
    <n v="99999"/>
    <s v="No Informado"/>
    <m/>
    <s v="No Informado"/>
    <s v="Recuperado"/>
    <s v=""/>
    <s v=""/>
    <s v="HONDURAS"/>
  </r>
  <r>
    <s v="4394226"/>
    <x v="16"/>
    <s v="43942"/>
    <n v="26"/>
    <x v="16"/>
    <n v="99"/>
    <x v="0"/>
    <x v="0"/>
    <n v="99999"/>
    <s v="No Informado"/>
    <m/>
    <s v="No Informado"/>
    <s v="Recuperado"/>
    <s v=""/>
    <s v=""/>
    <s v="HONDURAS"/>
  </r>
  <r>
    <s v="4394227"/>
    <x v="16"/>
    <s v="43942"/>
    <n v="27"/>
    <x v="16"/>
    <n v="99"/>
    <x v="0"/>
    <x v="0"/>
    <n v="99999"/>
    <s v="No Informado"/>
    <m/>
    <s v="No Informado"/>
    <s v="Recuperado"/>
    <s v=""/>
    <s v=""/>
    <s v="HONDURAS"/>
  </r>
  <r>
    <s v="4394228"/>
    <x v="16"/>
    <s v="43942"/>
    <n v="28"/>
    <x v="16"/>
    <n v="99"/>
    <x v="0"/>
    <x v="0"/>
    <n v="99999"/>
    <s v="No Informado"/>
    <m/>
    <s v="No Informado"/>
    <s v="Recuperado"/>
    <s v=""/>
    <s v=""/>
    <s v="HONDURAS"/>
  </r>
  <r>
    <s v="4394229"/>
    <x v="16"/>
    <s v="43942"/>
    <n v="29"/>
    <x v="16"/>
    <n v="99"/>
    <x v="0"/>
    <x v="0"/>
    <n v="99999"/>
    <s v="No Informado"/>
    <m/>
    <s v="No Informado"/>
    <s v="Recuperado"/>
    <s v=""/>
    <s v=""/>
    <s v="HONDURAS"/>
  </r>
  <r>
    <s v="4430830"/>
    <x v="17"/>
    <s v="44308"/>
    <n v="30"/>
    <x v="17"/>
    <n v="99"/>
    <x v="0"/>
    <x v="0"/>
    <n v="99999"/>
    <s v="No Informado"/>
    <m/>
    <s v="No Informado"/>
    <s v="Recuperado"/>
    <s v=""/>
    <s v=""/>
    <s v="HONDURAS"/>
  </r>
  <r>
    <s v="4467431"/>
    <x v="18"/>
    <s v="44674"/>
    <n v="31"/>
    <x v="18"/>
    <n v="99"/>
    <x v="0"/>
    <x v="0"/>
    <n v="99999"/>
    <s v="No Informado"/>
    <m/>
    <s v="No Informado"/>
    <s v="Recuperado"/>
    <s v=""/>
    <s v=""/>
    <s v="HONDURAS"/>
  </r>
  <r>
    <s v="4503932"/>
    <x v="19"/>
    <s v="Francisco Morazan45039"/>
    <n v="32"/>
    <x v="19"/>
    <n v="8"/>
    <x v="2"/>
    <x v="0"/>
    <n v="99999"/>
    <s v="No Informado"/>
    <m/>
    <s v="No Informado"/>
    <s v="Recuperado"/>
    <s v=""/>
    <s v=""/>
    <s v="HONDURAS"/>
  </r>
  <r>
    <s v="4540533"/>
    <x v="20"/>
    <s v="Francisco Morazan45405"/>
    <n v="33"/>
    <x v="20"/>
    <n v="8"/>
    <x v="2"/>
    <x v="0"/>
    <n v="99999"/>
    <s v="No Informado"/>
    <m/>
    <s v="No Informado"/>
    <s v="Recuperado"/>
    <s v=""/>
    <s v=""/>
    <s v="HONDURAS"/>
  </r>
  <r>
    <s v="4577034"/>
    <x v="21"/>
    <s v="Francisco Morazan45770"/>
    <n v="34"/>
    <x v="21"/>
    <n v="8"/>
    <x v="2"/>
    <x v="0"/>
    <n v="99999"/>
    <s v="No Informado"/>
    <m/>
    <s v="No Informado"/>
    <s v="Recuperado"/>
    <s v=""/>
    <s v=""/>
    <s v="HONDURAS"/>
  </r>
  <r>
    <s v="4613535"/>
    <x v="22"/>
    <s v="Francisco Morazan46135"/>
    <n v="35"/>
    <x v="22"/>
    <n v="8"/>
    <x v="2"/>
    <x v="0"/>
    <n v="99999"/>
    <s v="No Informado"/>
    <m/>
    <s v="No Informado"/>
    <s v="Recuperado"/>
    <s v=""/>
    <s v=""/>
    <s v="HONDURAS"/>
  </r>
  <r>
    <s v="4650036"/>
    <x v="23"/>
    <s v="Francisco Morazan46500"/>
    <n v="36"/>
    <x v="23"/>
    <n v="8"/>
    <x v="2"/>
    <x v="0"/>
    <n v="99999"/>
    <s v="No Informado"/>
    <m/>
    <s v="No Informado"/>
    <s v="Recuperado"/>
    <s v=""/>
    <s v=""/>
    <s v="HONDURAS"/>
  </r>
  <r>
    <s v="4686637"/>
    <x v="24"/>
    <s v="Francisco Morazan46866"/>
    <n v="37"/>
    <x v="24"/>
    <n v="8"/>
    <x v="2"/>
    <x v="0"/>
    <n v="99999"/>
    <s v="No Informado"/>
    <m/>
    <s v="No Informado"/>
    <s v="Recuperado"/>
    <s v=""/>
    <s v=""/>
    <s v="HONDURAS"/>
  </r>
  <r>
    <s v="4723138"/>
    <x v="25"/>
    <s v="Francisco Morazan47231"/>
    <n v="38"/>
    <x v="25"/>
    <n v="8"/>
    <x v="2"/>
    <x v="0"/>
    <n v="99999"/>
    <s v="No Informado"/>
    <m/>
    <s v="No Informado"/>
    <s v="Recuperado"/>
    <s v=""/>
    <s v=""/>
    <s v="HONDURAS"/>
  </r>
  <r>
    <s v="4759639"/>
    <x v="26"/>
    <s v="Francisco Morazan47596"/>
    <n v="39"/>
    <x v="26"/>
    <n v="8"/>
    <x v="2"/>
    <x v="0"/>
    <n v="99999"/>
    <s v="No Informado"/>
    <m/>
    <s v="No Informado"/>
    <s v="Recuperado"/>
    <s v=""/>
    <s v=""/>
    <s v="HONDURAS"/>
  </r>
  <r>
    <s v="4796140"/>
    <x v="27"/>
    <s v="Francisco Morazan47961"/>
    <n v="40"/>
    <x v="27"/>
    <n v="8"/>
    <x v="2"/>
    <x v="0"/>
    <n v="99999"/>
    <s v="No Informado"/>
    <m/>
    <s v="No Informado"/>
    <s v="Recuperado"/>
    <s v=""/>
    <s v=""/>
    <s v="HONDURAS"/>
  </r>
  <r>
    <s v="4832741"/>
    <x v="28"/>
    <s v="Cortes48327"/>
    <n v="41"/>
    <x v="28"/>
    <n v="5"/>
    <x v="3"/>
    <x v="0"/>
    <n v="99999"/>
    <s v="No Informado"/>
    <m/>
    <s v="No Informado"/>
    <s v="Recuperado"/>
    <s v=""/>
    <s v=""/>
    <s v="HONDURAS"/>
  </r>
  <r>
    <s v="4869242"/>
    <x v="29"/>
    <s v="Cortes48692"/>
    <n v="42"/>
    <x v="29"/>
    <n v="5"/>
    <x v="3"/>
    <x v="0"/>
    <n v="99999"/>
    <s v="No Informado"/>
    <m/>
    <s v="No Informado"/>
    <s v="Recuperado"/>
    <s v=""/>
    <s v=""/>
    <s v="HONDURAS"/>
  </r>
  <r>
    <s v="4905743"/>
    <x v="30"/>
    <s v="Cortes49057"/>
    <n v="43"/>
    <x v="30"/>
    <n v="5"/>
    <x v="3"/>
    <x v="0"/>
    <n v="99999"/>
    <s v="No Informado"/>
    <m/>
    <s v="No Informado"/>
    <s v="Recuperado"/>
    <s v=""/>
    <s v=""/>
    <s v="HONDURAS"/>
  </r>
  <r>
    <s v="4942244"/>
    <x v="31"/>
    <s v="Cortes49422"/>
    <n v="44"/>
    <x v="31"/>
    <n v="5"/>
    <x v="3"/>
    <x v="0"/>
    <n v="99999"/>
    <s v="No Informado"/>
    <m/>
    <s v="No Informado"/>
    <s v="Recuperado"/>
    <s v=""/>
    <s v=""/>
    <s v="HONDURAS"/>
  </r>
  <r>
    <s v="4978845"/>
    <x v="32"/>
    <s v="Cortes49788"/>
    <n v="45"/>
    <x v="32"/>
    <n v="5"/>
    <x v="3"/>
    <x v="0"/>
    <n v="99999"/>
    <s v="No Informado"/>
    <m/>
    <s v="No Informado"/>
    <s v="Recuperado"/>
    <s v=""/>
    <s v=""/>
    <s v="HONDURAS"/>
  </r>
  <r>
    <s v="5015346"/>
    <x v="33"/>
    <s v="Atlantida50153"/>
    <n v="46"/>
    <x v="33"/>
    <n v="1"/>
    <x v="1"/>
    <x v="0"/>
    <n v="99999"/>
    <s v="No Informado"/>
    <m/>
    <s v="No Informado"/>
    <s v="Recuperado"/>
    <s v=""/>
    <s v=""/>
    <s v="HONDURAS"/>
  </r>
  <r>
    <s v="5051847"/>
    <x v="34"/>
    <s v="Atlantida50518"/>
    <n v="47"/>
    <x v="34"/>
    <n v="1"/>
    <x v="1"/>
    <x v="0"/>
    <n v="99999"/>
    <s v="No Informado"/>
    <m/>
    <s v="No Informado"/>
    <s v="Recuperado"/>
    <s v=""/>
    <s v=""/>
    <s v="HONDURAS"/>
  </r>
  <r>
    <s v="5088348"/>
    <x v="35"/>
    <s v="Atlantida50883"/>
    <n v="48"/>
    <x v="35"/>
    <n v="1"/>
    <x v="1"/>
    <x v="0"/>
    <n v="99999"/>
    <s v="No Informado"/>
    <m/>
    <s v="No Informado"/>
    <s v="Recuperado"/>
    <s v=""/>
    <s v=""/>
    <s v="HONDURAS"/>
  </r>
  <r>
    <s v="5124949"/>
    <x v="36"/>
    <s v="Atlantida51249"/>
    <n v="49"/>
    <x v="36"/>
    <n v="1"/>
    <x v="1"/>
    <x v="0"/>
    <n v="99999"/>
    <s v="No Informado"/>
    <m/>
    <s v="No Informado"/>
    <s v="Recuperado"/>
    <s v=""/>
    <s v=""/>
    <s v="HONDURAS"/>
  </r>
  <r>
    <s v="5161450"/>
    <x v="37"/>
    <s v="Santa Barbara51614"/>
    <n v="50"/>
    <x v="37"/>
    <n v="16"/>
    <x v="4"/>
    <x v="0"/>
    <n v="99999"/>
    <s v="No Informado"/>
    <m/>
    <s v="No Informado"/>
    <s v="Recuperado"/>
    <s v=""/>
    <s v=""/>
    <s v="HONDURAS"/>
  </r>
  <r>
    <s v="5198051"/>
    <x v="38"/>
    <s v="Cortes51980"/>
    <n v="51"/>
    <x v="38"/>
    <n v="5"/>
    <x v="3"/>
    <x v="0"/>
    <n v="99999"/>
    <s v="No Informado"/>
    <m/>
    <s v="No Informado"/>
    <s v="Recuperado"/>
    <s v=""/>
    <s v=""/>
    <s v="HONDURAS"/>
  </r>
  <r>
    <s v="5234552"/>
    <x v="39"/>
    <s v="Cortes52345"/>
    <n v="52"/>
    <x v="39"/>
    <n v="5"/>
    <x v="3"/>
    <x v="0"/>
    <n v="99999"/>
    <s v="No Informado"/>
    <m/>
    <s v="No Informado"/>
    <s v="Recuperado"/>
    <s v=""/>
    <s v=""/>
    <s v="HONDURAS"/>
  </r>
  <r>
    <s v="5271153"/>
    <x v="40"/>
    <s v="Cortes52711"/>
    <n v="53"/>
    <x v="40"/>
    <n v="5"/>
    <x v="3"/>
    <x v="0"/>
    <n v="99999"/>
    <s v="No Informado"/>
    <m/>
    <s v="No Informado"/>
    <s v="Recuperado"/>
    <s v=""/>
    <s v=""/>
    <s v="HONDURAS"/>
  </r>
  <r>
    <s v="5307654"/>
    <x v="41"/>
    <s v="Francisco Morazan53076"/>
    <n v="54"/>
    <x v="41"/>
    <n v="8"/>
    <x v="2"/>
    <x v="0"/>
    <n v="99999"/>
    <s v="No Informado"/>
    <m/>
    <s v="No Informado"/>
    <s v="Recuperado"/>
    <s v=""/>
    <s v=""/>
    <s v="HONDURAS"/>
  </r>
  <r>
    <s v="5344155"/>
    <x v="42"/>
    <s v="Francisco Morazan53441"/>
    <n v="55"/>
    <x v="42"/>
    <n v="8"/>
    <x v="2"/>
    <x v="0"/>
    <n v="99999"/>
    <s v="No Informado"/>
    <m/>
    <s v="No Informado"/>
    <s v="Recuperado"/>
    <s v=""/>
    <s v=""/>
    <s v="HONDURAS"/>
  </r>
  <r>
    <s v="5380656"/>
    <x v="43"/>
    <s v="Francisco Morazan53806"/>
    <n v="56"/>
    <x v="43"/>
    <n v="8"/>
    <x v="2"/>
    <x v="0"/>
    <n v="99999"/>
    <s v="No Informado"/>
    <m/>
    <s v="No Informado"/>
    <s v="Recuperado"/>
    <s v=""/>
    <s v=""/>
    <s v="HONDURAS"/>
  </r>
  <r>
    <s v="5417257"/>
    <x v="44"/>
    <s v="Francisco Morazan54172"/>
    <n v="57"/>
    <x v="44"/>
    <n v="8"/>
    <x v="2"/>
    <x v="0"/>
    <n v="99999"/>
    <s v="No Informado"/>
    <m/>
    <s v="No Informado"/>
    <s v="Recuperado"/>
    <s v=""/>
    <s v=""/>
    <s v="HONDURAS"/>
  </r>
  <r>
    <s v="5453758"/>
    <x v="45"/>
    <s v="Francisco Morazan54537"/>
    <n v="58"/>
    <x v="45"/>
    <n v="8"/>
    <x v="2"/>
    <x v="0"/>
    <n v="99999"/>
    <s v="No Informado"/>
    <m/>
    <s v="No Informado"/>
    <s v="Recuperado"/>
    <s v=""/>
    <s v=""/>
    <s v="HONDURAS"/>
  </r>
  <r>
    <s v="4394759"/>
    <x v="46"/>
    <s v="Cortes43947"/>
    <n v="59"/>
    <x v="46"/>
    <n v="5"/>
    <x v="3"/>
    <x v="0"/>
    <n v="99999"/>
    <s v="No Informado"/>
    <m/>
    <s v="No Informado"/>
    <s v="Recuperado"/>
    <s v=""/>
    <s v=""/>
    <s v="HONDURAS"/>
  </r>
  <r>
    <s v="4431260"/>
    <x v="47"/>
    <s v="Cortes44312"/>
    <n v="60"/>
    <x v="47"/>
    <n v="5"/>
    <x v="3"/>
    <x v="0"/>
    <n v="99999"/>
    <s v="No Informado"/>
    <m/>
    <s v="No Informado"/>
    <s v="Recuperado"/>
    <s v=""/>
    <s v=""/>
    <s v="HONDURAS"/>
  </r>
  <r>
    <s v="4467761"/>
    <x v="48"/>
    <s v="Cortes44677"/>
    <n v="61"/>
    <x v="48"/>
    <n v="5"/>
    <x v="3"/>
    <x v="0"/>
    <n v="99999"/>
    <s v="No Informado"/>
    <m/>
    <s v="No Informado"/>
    <s v="Recuperado"/>
    <s v=""/>
    <s v=""/>
    <s v="HONDURAS"/>
  </r>
  <r>
    <s v="4504262"/>
    <x v="49"/>
    <s v="Cortes45042"/>
    <n v="62"/>
    <x v="49"/>
    <n v="5"/>
    <x v="3"/>
    <x v="0"/>
    <n v="99999"/>
    <s v="No Informado"/>
    <m/>
    <s v="No Informado"/>
    <s v="Recuperado"/>
    <s v=""/>
    <s v=""/>
    <s v="HONDURAS"/>
  </r>
  <r>
    <s v="4540863"/>
    <x v="50"/>
    <s v="Cortes45408"/>
    <n v="63"/>
    <x v="50"/>
    <n v="5"/>
    <x v="3"/>
    <x v="0"/>
    <n v="99999"/>
    <s v="No Informado"/>
    <m/>
    <s v="No Informado"/>
    <s v="Recuperado"/>
    <s v=""/>
    <s v=""/>
    <s v="HONDURAS"/>
  </r>
  <r>
    <s v="4577364"/>
    <x v="51"/>
    <s v="Cortes45773"/>
    <n v="64"/>
    <x v="51"/>
    <n v="5"/>
    <x v="3"/>
    <x v="0"/>
    <n v="99999"/>
    <s v="No Informado"/>
    <m/>
    <s v="No Informado"/>
    <s v="Recuperado"/>
    <s v=""/>
    <s v=""/>
    <s v="HONDURAS"/>
  </r>
  <r>
    <s v="4613865"/>
    <x v="52"/>
    <s v="Cortes46138"/>
    <n v="65"/>
    <x v="52"/>
    <n v="5"/>
    <x v="3"/>
    <x v="0"/>
    <n v="99999"/>
    <s v="No Informado"/>
    <m/>
    <s v="No Informado"/>
    <s v="Recuperado"/>
    <s v=""/>
    <s v=""/>
    <s v="HONDURAS"/>
  </r>
  <r>
    <s v="4650366"/>
    <x v="53"/>
    <s v="Cortes46503"/>
    <n v="66"/>
    <x v="53"/>
    <n v="5"/>
    <x v="3"/>
    <x v="0"/>
    <n v="99999"/>
    <s v="No Informado"/>
    <m/>
    <s v="No Informado"/>
    <s v="Recuperado"/>
    <s v=""/>
    <s v=""/>
    <s v="HONDURAS"/>
  </r>
  <r>
    <s v="4686967"/>
    <x v="54"/>
    <s v="Cortes46869"/>
    <n v="67"/>
    <x v="54"/>
    <n v="5"/>
    <x v="3"/>
    <x v="0"/>
    <n v="99999"/>
    <s v="No Informado"/>
    <m/>
    <s v="No Informado"/>
    <s v="Recuperado"/>
    <s v=""/>
    <s v=""/>
    <s v="HONDURAS"/>
  </r>
  <r>
    <s v="4723468"/>
    <x v="55"/>
    <s v="Cortes47234"/>
    <n v="68"/>
    <x v="55"/>
    <n v="5"/>
    <x v="3"/>
    <x v="0"/>
    <n v="99999"/>
    <s v="No Informado"/>
    <m/>
    <s v="No Informado"/>
    <s v="Recuperado"/>
    <s v=""/>
    <s v=""/>
    <s v="HONDURAS"/>
  </r>
  <r>
    <s v="4759969"/>
    <x v="56"/>
    <s v="Santa Barbara47599"/>
    <n v="69"/>
    <x v="56"/>
    <n v="16"/>
    <x v="4"/>
    <x v="0"/>
    <n v="99999"/>
    <s v="No Informado"/>
    <m/>
    <s v="No Informado"/>
    <s v="Recuperado"/>
    <s v=""/>
    <s v=""/>
    <s v="HONDURAS"/>
  </r>
  <r>
    <s v="4796670"/>
    <x v="57"/>
    <s v="Colon47966"/>
    <n v="70"/>
    <x v="57"/>
    <n v="2"/>
    <x v="5"/>
    <x v="0"/>
    <n v="99999"/>
    <s v="No Informado"/>
    <m/>
    <s v="No Informado"/>
    <s v="Recuperado"/>
    <s v=""/>
    <s v=""/>
    <s v="HONDURAS"/>
  </r>
  <r>
    <s v="4833271"/>
    <x v="58"/>
    <s v="Colon48332"/>
    <n v="71"/>
    <x v="58"/>
    <n v="2"/>
    <x v="5"/>
    <x v="0"/>
    <n v="99999"/>
    <s v="No Informado"/>
    <m/>
    <s v="No Informado"/>
    <s v="Recuperado"/>
    <s v=""/>
    <s v=""/>
    <s v="HONDURAS"/>
  </r>
  <r>
    <s v="4869772"/>
    <x v="59"/>
    <s v="Yoro48697"/>
    <n v="72"/>
    <x v="59"/>
    <n v="18"/>
    <x v="6"/>
    <x v="0"/>
    <n v="99999"/>
    <s v="No Informado"/>
    <m/>
    <s v="No Informado"/>
    <s v="Recuperado"/>
    <s v=""/>
    <s v=""/>
    <s v="HONDURAS"/>
  </r>
  <r>
    <s v="4906273"/>
    <x v="60"/>
    <s v="Cortes49062"/>
    <n v="73"/>
    <x v="60"/>
    <n v="5"/>
    <x v="3"/>
    <x v="0"/>
    <n v="99999"/>
    <s v="No Informado"/>
    <m/>
    <s v="No Informado"/>
    <s v="Recuperado"/>
    <s v=""/>
    <s v=""/>
    <s v="HONDURAS"/>
  </r>
  <r>
    <s v="4942874"/>
    <x v="61"/>
    <s v="Colon49428"/>
    <n v="74"/>
    <x v="61"/>
    <n v="2"/>
    <x v="5"/>
    <x v="0"/>
    <n v="99999"/>
    <s v="No Informado"/>
    <m/>
    <s v="No Informado"/>
    <s v="Recuperado"/>
    <s v=""/>
    <s v=""/>
    <s v="HONDURAS"/>
  </r>
  <r>
    <s v="4979475"/>
    <x v="62"/>
    <s v="Colon49794"/>
    <n v="75"/>
    <x v="62"/>
    <n v="2"/>
    <x v="5"/>
    <x v="0"/>
    <n v="99999"/>
    <s v="No Informado"/>
    <m/>
    <s v="No Informado"/>
    <s v="Recuperado"/>
    <s v=""/>
    <s v=""/>
    <s v="HONDURAS"/>
  </r>
  <r>
    <s v="5015976"/>
    <x v="63"/>
    <s v="Cortes50159"/>
    <n v="76"/>
    <x v="63"/>
    <n v="5"/>
    <x v="3"/>
    <x v="0"/>
    <n v="99999"/>
    <s v="No Informado"/>
    <m/>
    <s v="No Informado"/>
    <s v="Recuperado"/>
    <s v=""/>
    <s v=""/>
    <s v="HONDURAS"/>
  </r>
  <r>
    <s v="5052477"/>
    <x v="64"/>
    <s v="Cortes50524"/>
    <n v="77"/>
    <x v="64"/>
    <n v="5"/>
    <x v="3"/>
    <x v="0"/>
    <n v="99999"/>
    <s v="No Informado"/>
    <m/>
    <s v="No Informado"/>
    <s v="Recuperado"/>
    <s v=""/>
    <s v=""/>
    <s v="HONDURAS"/>
  </r>
  <r>
    <s v="5088978"/>
    <x v="65"/>
    <s v="Cortes50889"/>
    <n v="78"/>
    <x v="65"/>
    <n v="5"/>
    <x v="3"/>
    <x v="0"/>
    <n v="99999"/>
    <s v="No Informado"/>
    <m/>
    <s v="No Informado"/>
    <s v="Recuperado"/>
    <s v=""/>
    <s v=""/>
    <s v="HONDURAS"/>
  </r>
  <r>
    <s v="4395079"/>
    <x v="66"/>
    <s v="Cortes43950"/>
    <n v="79"/>
    <x v="66"/>
    <n v="5"/>
    <x v="3"/>
    <x v="0"/>
    <n v="99999"/>
    <s v="No Informado"/>
    <m/>
    <s v="No Informado"/>
    <s v="Recuperado"/>
    <s v=""/>
    <s v=""/>
    <s v="HONDURAS"/>
  </r>
  <r>
    <s v="4395280"/>
    <x v="67"/>
    <s v="43952"/>
    <n v="80"/>
    <x v="67"/>
    <n v="99"/>
    <x v="0"/>
    <x v="0"/>
    <n v="99999"/>
    <s v="No Informado"/>
    <m/>
    <s v="No Informado"/>
    <s v="Recuperado"/>
    <s v=""/>
    <s v=""/>
    <s v="HONDURAS"/>
  </r>
  <r>
    <s v="4395281"/>
    <x v="67"/>
    <s v="43952"/>
    <n v="81"/>
    <x v="67"/>
    <n v="99"/>
    <x v="0"/>
    <x v="0"/>
    <n v="99999"/>
    <s v="No Informado"/>
    <m/>
    <s v="No Informado"/>
    <s v="Recuperado"/>
    <s v=""/>
    <s v=""/>
    <s v="HONDURAS"/>
  </r>
  <r>
    <s v="4395282"/>
    <x v="67"/>
    <s v="43952"/>
    <n v="82"/>
    <x v="67"/>
    <n v="99"/>
    <x v="0"/>
    <x v="0"/>
    <n v="99999"/>
    <s v="No Informado"/>
    <m/>
    <s v="No Informado"/>
    <s v="Recuperado"/>
    <s v=""/>
    <s v=""/>
    <s v="HONDURAS"/>
  </r>
  <r>
    <s v="4395283"/>
    <x v="67"/>
    <s v="43952"/>
    <n v="83"/>
    <x v="67"/>
    <n v="99"/>
    <x v="0"/>
    <x v="0"/>
    <n v="99999"/>
    <s v="No Informado"/>
    <m/>
    <s v="No Informado"/>
    <s v="Recuperado"/>
    <s v=""/>
    <s v=""/>
    <s v="HONDURAS"/>
  </r>
  <r>
    <s v="4395284"/>
    <x v="67"/>
    <s v="43952"/>
    <n v="84"/>
    <x v="67"/>
    <n v="99"/>
    <x v="0"/>
    <x v="0"/>
    <n v="99999"/>
    <s v="No Informado"/>
    <m/>
    <s v="No Informado"/>
    <s v="Recuperado"/>
    <s v=""/>
    <s v=""/>
    <s v="HONDURAS"/>
  </r>
  <r>
    <s v="4395285"/>
    <x v="67"/>
    <s v="43952"/>
    <n v="85"/>
    <x v="67"/>
    <n v="99"/>
    <x v="0"/>
    <x v="0"/>
    <n v="99999"/>
    <s v="No Informado"/>
    <m/>
    <s v="No Informado"/>
    <s v="Recuperado"/>
    <s v=""/>
    <s v=""/>
    <s v="HONDURAS"/>
  </r>
  <r>
    <s v="4395286"/>
    <x v="67"/>
    <s v="43952"/>
    <n v="86"/>
    <x v="67"/>
    <n v="99"/>
    <x v="0"/>
    <x v="0"/>
    <n v="99999"/>
    <s v="No Informado"/>
    <m/>
    <s v="No Informado"/>
    <s v="Recuperado"/>
    <s v=""/>
    <s v=""/>
    <s v="HONDURAS"/>
  </r>
  <r>
    <s v="4395287"/>
    <x v="67"/>
    <s v="43952"/>
    <n v="87"/>
    <x v="67"/>
    <n v="99"/>
    <x v="0"/>
    <x v="0"/>
    <n v="99999"/>
    <s v="No Informado"/>
    <m/>
    <s v="No Informado"/>
    <s v="Recuperado"/>
    <s v=""/>
    <s v=""/>
    <s v="HONDURAS"/>
  </r>
  <r>
    <s v="4395288"/>
    <x v="67"/>
    <s v="43952"/>
    <n v="88"/>
    <x v="67"/>
    <n v="99"/>
    <x v="0"/>
    <x v="0"/>
    <n v="99999"/>
    <s v="No Informado"/>
    <m/>
    <s v="No Informado"/>
    <s v="Recuperado"/>
    <s v=""/>
    <s v=""/>
    <s v="HONDURAS"/>
  </r>
  <r>
    <s v="4395289"/>
    <x v="67"/>
    <s v="43952"/>
    <n v="89"/>
    <x v="67"/>
    <n v="99"/>
    <x v="0"/>
    <x v="0"/>
    <n v="99999"/>
    <s v="No Informado"/>
    <m/>
    <s v="No Informado"/>
    <s v="Recuperado"/>
    <s v=""/>
    <s v=""/>
    <s v="HONDURAS"/>
  </r>
  <r>
    <s v="4395290"/>
    <x v="67"/>
    <s v="43952"/>
    <n v="90"/>
    <x v="67"/>
    <n v="99"/>
    <x v="0"/>
    <x v="0"/>
    <n v="99999"/>
    <s v="No Informado"/>
    <m/>
    <s v="No Informado"/>
    <s v="Recuperado"/>
    <s v=""/>
    <s v=""/>
    <s v="HONDURAS"/>
  </r>
  <r>
    <s v="4395291"/>
    <x v="67"/>
    <s v="43952"/>
    <n v="91"/>
    <x v="67"/>
    <n v="99"/>
    <x v="0"/>
    <x v="0"/>
    <n v="99999"/>
    <s v="No Informado"/>
    <m/>
    <s v="No Informado"/>
    <s v="Recuperado"/>
    <s v=""/>
    <s v=""/>
    <s v="HONDURAS"/>
  </r>
  <r>
    <s v="4395292"/>
    <x v="67"/>
    <s v="43952"/>
    <n v="92"/>
    <x v="67"/>
    <n v="99"/>
    <x v="0"/>
    <x v="0"/>
    <n v="99999"/>
    <s v="No Informado"/>
    <m/>
    <s v="No Informado"/>
    <s v="Recuperado"/>
    <s v=""/>
    <s v=""/>
    <s v="HONDURAS"/>
  </r>
  <r>
    <s v="4395293"/>
    <x v="67"/>
    <s v="43952"/>
    <n v="93"/>
    <x v="67"/>
    <n v="99"/>
    <x v="0"/>
    <x v="0"/>
    <n v="99999"/>
    <s v="No Informado"/>
    <m/>
    <s v="No Informado"/>
    <s v="Recuperado"/>
    <s v=""/>
    <s v=""/>
    <s v="HONDURAS"/>
  </r>
  <r>
    <s v="4395294"/>
    <x v="67"/>
    <s v="43952"/>
    <n v="94"/>
    <x v="67"/>
    <n v="99"/>
    <x v="0"/>
    <x v="0"/>
    <n v="99999"/>
    <s v="No Informado"/>
    <m/>
    <s v="No Informado"/>
    <s v="Recuperado"/>
    <s v=""/>
    <s v=""/>
    <s v="HONDURAS"/>
  </r>
  <r>
    <s v="4395295"/>
    <x v="67"/>
    <s v="43952"/>
    <n v="95"/>
    <x v="67"/>
    <n v="99"/>
    <x v="0"/>
    <x v="0"/>
    <n v="99999"/>
    <s v="No Informado"/>
    <m/>
    <s v="No Informado"/>
    <s v="Recuperado"/>
    <s v=""/>
    <s v=""/>
    <s v="HONDURAS"/>
  </r>
  <r>
    <s v="4395296"/>
    <x v="67"/>
    <s v="43952"/>
    <n v="96"/>
    <x v="67"/>
    <n v="99"/>
    <x v="0"/>
    <x v="0"/>
    <n v="99999"/>
    <s v="No Informado"/>
    <m/>
    <s v="No Informado"/>
    <s v="Recuperado"/>
    <s v=""/>
    <s v=""/>
    <s v="HONDURAS"/>
  </r>
  <r>
    <s v="4395297"/>
    <x v="67"/>
    <s v="43952"/>
    <n v="97"/>
    <x v="67"/>
    <n v="99"/>
    <x v="0"/>
    <x v="0"/>
    <n v="99999"/>
    <s v="No Informado"/>
    <m/>
    <s v="No Informado"/>
    <s v="Recuperado"/>
    <s v=""/>
    <s v=""/>
    <s v="HONDURAS"/>
  </r>
  <r>
    <s v="4395298"/>
    <x v="67"/>
    <s v="43952"/>
    <n v="98"/>
    <x v="67"/>
    <n v="99"/>
    <x v="0"/>
    <x v="0"/>
    <n v="99999"/>
    <s v="No Informado"/>
    <m/>
    <s v="No Informado"/>
    <s v="Recuperado"/>
    <s v=""/>
    <s v=""/>
    <s v="HONDURAS"/>
  </r>
  <r>
    <s v="4395299"/>
    <x v="67"/>
    <s v="43952"/>
    <n v="99"/>
    <x v="67"/>
    <n v="99"/>
    <x v="0"/>
    <x v="0"/>
    <n v="99999"/>
    <s v="No Informado"/>
    <m/>
    <s v="No Informado"/>
    <s v="Recuperado"/>
    <s v=""/>
    <s v=""/>
    <s v="HONDURAS"/>
  </r>
  <r>
    <s v="43952100"/>
    <x v="67"/>
    <s v="43952"/>
    <n v="100"/>
    <x v="67"/>
    <n v="99"/>
    <x v="0"/>
    <x v="0"/>
    <n v="99999"/>
    <s v="No Informado"/>
    <m/>
    <s v="No Informado"/>
    <s v="Recuperado"/>
    <s v=""/>
    <s v=""/>
    <s v="HONDURAS"/>
  </r>
  <r>
    <s v="43952101"/>
    <x v="67"/>
    <s v="43952"/>
    <n v="101"/>
    <x v="67"/>
    <n v="99"/>
    <x v="0"/>
    <x v="0"/>
    <n v="99999"/>
    <s v="No Informado"/>
    <m/>
    <s v="No Informado"/>
    <s v="Recuperado"/>
    <s v=""/>
    <s v=""/>
    <s v="HONDURAS"/>
  </r>
  <r>
    <s v="43952102"/>
    <x v="67"/>
    <s v="43952"/>
    <n v="102"/>
    <x v="67"/>
    <n v="99"/>
    <x v="0"/>
    <x v="0"/>
    <n v="99999"/>
    <s v="No Informado"/>
    <m/>
    <s v="No Informado"/>
    <s v="Recuperado"/>
    <s v=""/>
    <s v=""/>
    <s v="HONDURAS"/>
  </r>
  <r>
    <s v="43952103"/>
    <x v="67"/>
    <s v="43952"/>
    <n v="103"/>
    <x v="67"/>
    <n v="99"/>
    <x v="0"/>
    <x v="0"/>
    <n v="99999"/>
    <s v="No Informado"/>
    <m/>
    <s v="No Informado"/>
    <s v="Recuperado"/>
    <s v=""/>
    <s v=""/>
    <s v="HONDURAS"/>
  </r>
  <r>
    <s v="43952104"/>
    <x v="67"/>
    <s v="43952"/>
    <n v="104"/>
    <x v="67"/>
    <n v="99"/>
    <x v="0"/>
    <x v="0"/>
    <n v="99999"/>
    <s v="No Informado"/>
    <m/>
    <s v="No Informado"/>
    <s v="Recuperado"/>
    <s v=""/>
    <s v=""/>
    <s v="HONDURAS"/>
  </r>
  <r>
    <s v="43952105"/>
    <x v="67"/>
    <s v="43952"/>
    <n v="105"/>
    <x v="67"/>
    <n v="99"/>
    <x v="0"/>
    <x v="0"/>
    <n v="99999"/>
    <s v="No Informado"/>
    <m/>
    <s v="No Informado"/>
    <s v="Recuperado"/>
    <s v=""/>
    <s v=""/>
    <s v="HONDURAS"/>
  </r>
  <r>
    <s v="43952106"/>
    <x v="67"/>
    <s v="43952"/>
    <n v="106"/>
    <x v="67"/>
    <n v="99"/>
    <x v="0"/>
    <x v="0"/>
    <n v="99999"/>
    <s v="No Informado"/>
    <m/>
    <s v="No Informado"/>
    <s v="Recuperado"/>
    <s v=""/>
    <s v=""/>
    <s v="HONDURAS"/>
  </r>
  <r>
    <s v="43952107"/>
    <x v="67"/>
    <s v="43952"/>
    <n v="107"/>
    <x v="67"/>
    <n v="99"/>
    <x v="0"/>
    <x v="0"/>
    <n v="99999"/>
    <s v="No Informado"/>
    <m/>
    <s v="No Informado"/>
    <s v="Recuperado"/>
    <s v=""/>
    <s v=""/>
    <s v="HONDURAS"/>
  </r>
  <r>
    <s v="43952108"/>
    <x v="67"/>
    <s v="43952"/>
    <n v="108"/>
    <x v="67"/>
    <n v="99"/>
    <x v="0"/>
    <x v="0"/>
    <n v="99999"/>
    <s v="No Informado"/>
    <m/>
    <s v="No Informado"/>
    <s v="Recuperado"/>
    <s v=""/>
    <s v=""/>
    <s v="HONDURAS"/>
  </r>
  <r>
    <s v="43952109"/>
    <x v="67"/>
    <s v="43952"/>
    <n v="109"/>
    <x v="67"/>
    <n v="99"/>
    <x v="0"/>
    <x v="0"/>
    <n v="99999"/>
    <s v="No Informado"/>
    <m/>
    <s v="No Informado"/>
    <s v="Recuperado"/>
    <s v=""/>
    <s v=""/>
    <s v="HONDURAS"/>
  </r>
  <r>
    <s v="43952110"/>
    <x v="67"/>
    <s v="43952"/>
    <n v="110"/>
    <x v="67"/>
    <n v="99"/>
    <x v="0"/>
    <x v="0"/>
    <n v="99999"/>
    <s v="No Informado"/>
    <m/>
    <s v="No Informado"/>
    <s v="Recuperado"/>
    <s v=""/>
    <s v=""/>
    <s v="HONDURAS"/>
  </r>
  <r>
    <s v="43952111"/>
    <x v="67"/>
    <s v="43952"/>
    <n v="111"/>
    <x v="67"/>
    <n v="99"/>
    <x v="0"/>
    <x v="0"/>
    <n v="99999"/>
    <s v="No Informado"/>
    <m/>
    <s v="No Informado"/>
    <s v="Recuperado"/>
    <s v=""/>
    <s v=""/>
    <s v="HONDURAS"/>
  </r>
  <r>
    <s v="43952112"/>
    <x v="67"/>
    <s v="43952"/>
    <n v="112"/>
    <x v="67"/>
    <n v="99"/>
    <x v="0"/>
    <x v="0"/>
    <n v="99999"/>
    <s v="No Informado"/>
    <m/>
    <s v="No Informado"/>
    <s v="Recuperado"/>
    <s v=""/>
    <s v=""/>
    <s v="HONDURAS"/>
  </r>
  <r>
    <s v="La Paz43953113"/>
    <x v="68"/>
    <s v="La Paz43953"/>
    <n v="113"/>
    <x v="68"/>
    <n v="12"/>
    <x v="7"/>
    <x v="2"/>
    <s v="1201"/>
    <s v="Masculino"/>
    <n v="53"/>
    <s v="No Informado"/>
    <s v="Recuperado"/>
    <n v="14.3101"/>
    <n v="-87.754199999999997"/>
    <s v="HONDURAS"/>
  </r>
  <r>
    <s v="La Paz43953114"/>
    <x v="68"/>
    <s v="La Paz43953"/>
    <n v="114"/>
    <x v="68"/>
    <n v="12"/>
    <x v="7"/>
    <x v="2"/>
    <s v="1201"/>
    <s v="Masculino"/>
    <n v="24"/>
    <s v="No Informado"/>
    <s v="Recuperado"/>
    <n v="14.3101"/>
    <n v="-87.754199999999997"/>
    <s v="HONDURAS"/>
  </r>
  <r>
    <s v="Tocoa43953115"/>
    <x v="69"/>
    <s v="Colon43953"/>
    <n v="115"/>
    <x v="68"/>
    <n v="2"/>
    <x v="5"/>
    <x v="3"/>
    <s v="0209"/>
    <s v="Femenino"/>
    <n v="32"/>
    <s v="No Informado"/>
    <s v="Recuperado"/>
    <n v="15.5839"/>
    <n v="-85.963200000000001"/>
    <s v="HONDURAS"/>
  </r>
  <r>
    <s v="San Pedro Sula43953116"/>
    <x v="70"/>
    <s v="Cortes43953"/>
    <n v="116"/>
    <x v="68"/>
    <n v="5"/>
    <x v="3"/>
    <x v="4"/>
    <s v="0501"/>
    <s v="Masculino"/>
    <n v="38"/>
    <s v="No Informado"/>
    <s v="Recuperado"/>
    <n v="15.5151"/>
    <n v="-88.114599999999996"/>
    <s v="HONDURAS"/>
  </r>
  <r>
    <s v="San Pedro Sula43954117"/>
    <x v="71"/>
    <s v="Cortes43954"/>
    <n v="117"/>
    <x v="69"/>
    <n v="5"/>
    <x v="3"/>
    <x v="4"/>
    <s v="0501"/>
    <s v="Masculino"/>
    <n v="41"/>
    <s v="No Informado"/>
    <s v="Recuperado"/>
    <n v="15.5151"/>
    <n v="-88.114599999999996"/>
    <s v="HONDURAS"/>
  </r>
  <r>
    <s v="San Pedro Sula43954118"/>
    <x v="71"/>
    <s v="Cortes43954"/>
    <n v="118"/>
    <x v="69"/>
    <n v="5"/>
    <x v="3"/>
    <x v="4"/>
    <s v="0501"/>
    <s v="Masculino"/>
    <n v="30"/>
    <s v="No Informado"/>
    <s v="Recuperado"/>
    <n v="15.5151"/>
    <n v="-88.114599999999996"/>
    <s v="HONDURAS"/>
  </r>
  <r>
    <s v="San Pedro Sula43955119"/>
    <x v="72"/>
    <s v="Cortes43955"/>
    <n v="119"/>
    <x v="70"/>
    <n v="5"/>
    <x v="3"/>
    <x v="4"/>
    <s v="0501"/>
    <s v="Femenino"/>
    <n v="28"/>
    <s v="No Informado"/>
    <s v="Recuperado"/>
    <n v="15.5151"/>
    <n v="-88.114599999999996"/>
    <s v="HONDURAS"/>
  </r>
  <r>
    <s v="San Pedro Sula43955120"/>
    <x v="72"/>
    <s v="Cortes43955"/>
    <n v="120"/>
    <x v="70"/>
    <n v="5"/>
    <x v="3"/>
    <x v="4"/>
    <s v="0501"/>
    <s v="Masculino"/>
    <n v="41"/>
    <s v="No Informado"/>
    <s v="Recuperado"/>
    <n v="15.5151"/>
    <n v="-88.114599999999996"/>
    <s v="HONDURAS"/>
  </r>
  <r>
    <s v="San Pedro Sula43955121"/>
    <x v="72"/>
    <s v="Cortes43955"/>
    <n v="121"/>
    <x v="70"/>
    <n v="5"/>
    <x v="3"/>
    <x v="4"/>
    <s v="0501"/>
    <s v="Femenino"/>
    <n v="5"/>
    <s v="No Informado"/>
    <s v="Recuperado"/>
    <n v="15.5151"/>
    <n v="-88.114599999999996"/>
    <s v="HONDURAS"/>
  </r>
  <r>
    <s v="San Pedro Sula43955122"/>
    <x v="72"/>
    <s v="Cortes43955"/>
    <n v="122"/>
    <x v="70"/>
    <n v="5"/>
    <x v="3"/>
    <x v="4"/>
    <s v="0501"/>
    <s v="Masculino"/>
    <n v="46"/>
    <s v="No Informado"/>
    <s v="Recuperado"/>
    <n v="15.5151"/>
    <n v="-88.114599999999996"/>
    <s v="HONDU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0">
  <r>
    <s v="Aramecina439441"/>
    <x v="0"/>
    <s v="Valle43944"/>
    <n v="1"/>
    <x v="0"/>
    <n v="17"/>
    <x v="0"/>
    <x v="0"/>
    <s v="1704"/>
    <s v="Masculino"/>
    <n v="54"/>
    <s v="No Informado"/>
    <s v="Confirmado"/>
    <n v="13.733000000000001"/>
    <n v="-87.690399999999997"/>
    <s v="HONDURAS"/>
  </r>
  <r>
    <s v="San Pedro Sula439452"/>
    <x v="1"/>
    <s v="Cortes43945"/>
    <n v="2"/>
    <x v="1"/>
    <n v="5"/>
    <x v="1"/>
    <x v="1"/>
    <s v="0501"/>
    <s v="Masculino"/>
    <n v="47"/>
    <s v="No Informado"/>
    <s v="Confirmado"/>
    <n v="15.5151"/>
    <n v="-88.114599999999996"/>
    <s v="HONDURAS"/>
  </r>
  <r>
    <s v="Choloma439153"/>
    <x v="2"/>
    <s v="Cortes43915"/>
    <n v="3"/>
    <x v="2"/>
    <n v="5"/>
    <x v="1"/>
    <x v="2"/>
    <s v="0502"/>
    <s v="Masculino"/>
    <n v="40"/>
    <s v="No Informado"/>
    <s v="Confirmado"/>
    <n v="15.6435"/>
    <n v="-87.933999999999997"/>
    <s v="HONDURAS"/>
  </r>
  <r>
    <s v="Choloma439174"/>
    <x v="3"/>
    <s v="Cortes43917"/>
    <n v="4"/>
    <x v="3"/>
    <n v="5"/>
    <x v="1"/>
    <x v="2"/>
    <s v="0502"/>
    <s v="Masculino"/>
    <n v="16"/>
    <s v="No Informado"/>
    <s v="Confirmado"/>
    <n v="15.6435"/>
    <n v="-87.933999999999997"/>
    <s v="HONDURAS"/>
  </r>
  <r>
    <s v="Choloma439225"/>
    <x v="4"/>
    <s v="Cortes43922"/>
    <n v="5"/>
    <x v="4"/>
    <n v="5"/>
    <x v="1"/>
    <x v="2"/>
    <s v="0502"/>
    <s v="Femenino"/>
    <n v="71"/>
    <s v="No Informado"/>
    <s v="Confirmado"/>
    <n v="15.6435"/>
    <n v="-87.933999999999997"/>
    <s v="HONDURAS"/>
  </r>
  <r>
    <s v="Choloma439246"/>
    <x v="5"/>
    <s v="Cortes43924"/>
    <n v="6"/>
    <x v="5"/>
    <n v="5"/>
    <x v="1"/>
    <x v="2"/>
    <s v="0502"/>
    <s v="Femenino"/>
    <n v="69"/>
    <s v="No Informado"/>
    <s v="Confirmado"/>
    <n v="15.6435"/>
    <n v="-87.933999999999997"/>
    <s v="HONDURAS"/>
  </r>
  <r>
    <s v="Choloma439247"/>
    <x v="5"/>
    <s v="Cortes43924"/>
    <n v="7"/>
    <x v="5"/>
    <n v="5"/>
    <x v="1"/>
    <x v="2"/>
    <s v="0502"/>
    <s v="Masculino"/>
    <n v="48"/>
    <s v="No Informado"/>
    <s v="Confirmado"/>
    <n v="15.6435"/>
    <n v="-87.933999999999997"/>
    <s v="HONDURAS"/>
  </r>
  <r>
    <s v="Choloma439308"/>
    <x v="6"/>
    <s v="Cortes43930"/>
    <n v="8"/>
    <x v="6"/>
    <n v="5"/>
    <x v="1"/>
    <x v="2"/>
    <s v="0502"/>
    <s v="Femenino"/>
    <n v="59"/>
    <s v="No Informado"/>
    <s v="Confirmado"/>
    <n v="15.6435"/>
    <n v="-87.933999999999997"/>
    <s v="HONDURAS"/>
  </r>
  <r>
    <s v="Choloma439319"/>
    <x v="7"/>
    <s v="Cortes43931"/>
    <n v="9"/>
    <x v="7"/>
    <n v="5"/>
    <x v="1"/>
    <x v="2"/>
    <s v="0502"/>
    <s v="Femenino"/>
    <n v="21"/>
    <s v="No Informado"/>
    <s v="Confirmado"/>
    <n v="15.6435"/>
    <n v="-87.933999999999997"/>
    <s v="HONDURAS"/>
  </r>
  <r>
    <s v="Choloma4393110"/>
    <x v="7"/>
    <s v="Cortes43931"/>
    <n v="10"/>
    <x v="7"/>
    <n v="5"/>
    <x v="1"/>
    <x v="2"/>
    <s v="0502"/>
    <s v="Femenino"/>
    <n v="61"/>
    <s v="No Informado"/>
    <s v="Confirmado"/>
    <n v="15.6435"/>
    <n v="-87.933999999999997"/>
    <s v="HONDURAS"/>
  </r>
  <r>
    <s v="Choloma4393111"/>
    <x v="7"/>
    <s v="Cortes43931"/>
    <n v="11"/>
    <x v="7"/>
    <n v="5"/>
    <x v="1"/>
    <x v="2"/>
    <s v="0502"/>
    <s v="Femenino"/>
    <n v="59"/>
    <s v="No Informado"/>
    <s v="Confirmado"/>
    <n v="15.6435"/>
    <n v="-87.933999999999997"/>
    <s v="HONDURAS"/>
  </r>
  <r>
    <s v="Choloma4393112"/>
    <x v="7"/>
    <s v="Cortes43931"/>
    <n v="12"/>
    <x v="7"/>
    <n v="5"/>
    <x v="1"/>
    <x v="2"/>
    <s v="0502"/>
    <s v="Femenino"/>
    <n v="48"/>
    <s v="No Informado"/>
    <s v="Confirmado"/>
    <n v="15.6435"/>
    <n v="-87.933999999999997"/>
    <s v="HONDURAS"/>
  </r>
  <r>
    <s v="Choloma4393413"/>
    <x v="8"/>
    <s v="Cortes43934"/>
    <n v="13"/>
    <x v="8"/>
    <n v="5"/>
    <x v="1"/>
    <x v="2"/>
    <s v="0502"/>
    <s v="Femenino"/>
    <n v="56"/>
    <s v="No Informado"/>
    <s v="Confirmado"/>
    <n v="15.6435"/>
    <n v="-87.933999999999997"/>
    <s v="HONDURAS"/>
  </r>
  <r>
    <s v="Choloma4393414"/>
    <x v="8"/>
    <s v="Cortes43934"/>
    <n v="14"/>
    <x v="8"/>
    <n v="5"/>
    <x v="1"/>
    <x v="2"/>
    <s v="0502"/>
    <s v="Femenino"/>
    <n v="58"/>
    <s v="No Informado"/>
    <s v="Confirmado"/>
    <n v="15.6435"/>
    <n v="-87.933999999999997"/>
    <s v="HONDURAS"/>
  </r>
  <r>
    <s v="Choloma4393515"/>
    <x v="9"/>
    <s v="Cortes43935"/>
    <n v="15"/>
    <x v="9"/>
    <n v="5"/>
    <x v="1"/>
    <x v="2"/>
    <s v="0502"/>
    <s v="Femenino"/>
    <n v="67"/>
    <s v="No Informado"/>
    <s v="Confirmado"/>
    <n v="15.6435"/>
    <n v="-87.933999999999997"/>
    <s v="HONDURAS"/>
  </r>
  <r>
    <s v="Choloma4393516"/>
    <x v="9"/>
    <s v="Cortes43935"/>
    <n v="16"/>
    <x v="9"/>
    <n v="5"/>
    <x v="1"/>
    <x v="2"/>
    <s v="0502"/>
    <s v="Masculino"/>
    <n v="51"/>
    <s v="No Informado"/>
    <s v="Confirmado"/>
    <n v="15.6435"/>
    <n v="-87.933999999999997"/>
    <s v="HONDURAS"/>
  </r>
  <r>
    <s v="Choloma4393917"/>
    <x v="10"/>
    <s v="Cortes43939"/>
    <n v="17"/>
    <x v="10"/>
    <n v="5"/>
    <x v="1"/>
    <x v="2"/>
    <s v="0502"/>
    <s v="Femenino"/>
    <n v="36"/>
    <s v="No Informado"/>
    <s v="Confirmado"/>
    <n v="15.6435"/>
    <n v="-87.933999999999997"/>
    <s v="HONDURAS"/>
  </r>
  <r>
    <s v="Choloma4393918"/>
    <x v="10"/>
    <s v="Cortes43939"/>
    <n v="18"/>
    <x v="10"/>
    <n v="5"/>
    <x v="1"/>
    <x v="2"/>
    <s v="0502"/>
    <s v="Femenino"/>
    <n v="36"/>
    <s v="No Informado"/>
    <s v="Confirmado"/>
    <n v="15.6435"/>
    <n v="-87.933999999999997"/>
    <s v="HONDURAS"/>
  </r>
  <r>
    <s v="Choloma4393919"/>
    <x v="10"/>
    <s v="Cortes43939"/>
    <n v="19"/>
    <x v="10"/>
    <n v="5"/>
    <x v="1"/>
    <x v="2"/>
    <s v="0502"/>
    <s v="Masculino"/>
    <n v="26"/>
    <s v="No Informado"/>
    <s v="Confirmado"/>
    <n v="15.6435"/>
    <n v="-87.933999999999997"/>
    <s v="HONDURAS"/>
  </r>
  <r>
    <s v="Choloma4394420"/>
    <x v="11"/>
    <s v="Cortes43944"/>
    <n v="20"/>
    <x v="0"/>
    <n v="5"/>
    <x v="1"/>
    <x v="2"/>
    <s v="0502"/>
    <s v="Masculino"/>
    <n v="77"/>
    <s v="No Informado"/>
    <s v="Confirmado"/>
    <n v="15.6435"/>
    <n v="-87.933999999999997"/>
    <s v="HONDURAS"/>
  </r>
  <r>
    <s v="Choloma4394521"/>
    <x v="12"/>
    <s v="Cortes43945"/>
    <n v="21"/>
    <x v="1"/>
    <n v="5"/>
    <x v="1"/>
    <x v="2"/>
    <s v="0502"/>
    <s v="Femenino"/>
    <n v="28"/>
    <s v="No Informado"/>
    <s v="Confirmado"/>
    <n v="15.6435"/>
    <n v="-87.933999999999997"/>
    <s v="HONDURAS"/>
  </r>
  <r>
    <s v="Choloma4394722"/>
    <x v="13"/>
    <s v="Cortes43947"/>
    <n v="22"/>
    <x v="11"/>
    <n v="5"/>
    <x v="1"/>
    <x v="2"/>
    <s v="0502"/>
    <s v="Masculino"/>
    <n v="48"/>
    <s v="No Informado"/>
    <s v="Confirmado"/>
    <n v="15.6435"/>
    <n v="-87.933999999999997"/>
    <s v="HONDURAS"/>
  </r>
  <r>
    <s v="Choloma4394723"/>
    <x v="13"/>
    <s v="Cortes43947"/>
    <n v="23"/>
    <x v="11"/>
    <n v="5"/>
    <x v="1"/>
    <x v="2"/>
    <s v="0502"/>
    <s v="Masculino"/>
    <n v="49"/>
    <s v="No Informado"/>
    <s v="Confirmado"/>
    <n v="15.6435"/>
    <n v="-87.933999999999997"/>
    <s v="HONDURAS"/>
  </r>
  <r>
    <s v="Choloma4394824"/>
    <x v="14"/>
    <s v="Cortes43948"/>
    <n v="24"/>
    <x v="12"/>
    <n v="5"/>
    <x v="1"/>
    <x v="2"/>
    <s v="0502"/>
    <s v="Masculino"/>
    <n v="84"/>
    <s v="No Informado"/>
    <s v="Confirmado"/>
    <n v="15.6435"/>
    <n v="-87.933999999999997"/>
    <s v="HONDURAS"/>
  </r>
  <r>
    <s v="Choloma4394925"/>
    <x v="15"/>
    <s v="Cortes43949"/>
    <n v="25"/>
    <x v="13"/>
    <n v="5"/>
    <x v="1"/>
    <x v="2"/>
    <s v="0502"/>
    <s v="Femenino"/>
    <n v="55"/>
    <s v="No Informado"/>
    <s v="Confirmado"/>
    <n v="15.6435"/>
    <n v="-87.933999999999997"/>
    <s v="HONDURAS"/>
  </r>
  <r>
    <s v="Choloma4395126"/>
    <x v="16"/>
    <s v="Cortes43951"/>
    <n v="26"/>
    <x v="14"/>
    <n v="5"/>
    <x v="1"/>
    <x v="2"/>
    <s v="0502"/>
    <s v="Masculino"/>
    <n v="76"/>
    <s v="No Informado"/>
    <s v="Confirmado"/>
    <n v="15.6435"/>
    <n v="-87.933999999999997"/>
    <s v="HONDURAS"/>
  </r>
  <r>
    <s v="Choloma4395227"/>
    <x v="17"/>
    <s v="Cortes43952"/>
    <n v="27"/>
    <x v="15"/>
    <n v="5"/>
    <x v="1"/>
    <x v="2"/>
    <s v="0502"/>
    <s v="Masculino"/>
    <n v="60"/>
    <s v="No Informado"/>
    <s v="Confirmado"/>
    <n v="15.6435"/>
    <n v="-87.933999999999997"/>
    <s v="HONDURAS"/>
  </r>
  <r>
    <s v="Choloma4395228"/>
    <x v="17"/>
    <s v="Cortes43952"/>
    <n v="28"/>
    <x v="15"/>
    <n v="5"/>
    <x v="1"/>
    <x v="2"/>
    <s v="0502"/>
    <s v="Masculino"/>
    <n v="47"/>
    <s v="No Informado"/>
    <s v="Confirmado"/>
    <n v="15.6435"/>
    <n v="-87.933999999999997"/>
    <s v="HONDURAS"/>
  </r>
  <r>
    <s v="Choloma4395229"/>
    <x v="17"/>
    <s v="Cortes43952"/>
    <n v="29"/>
    <x v="15"/>
    <n v="5"/>
    <x v="1"/>
    <x v="2"/>
    <s v="0502"/>
    <s v="Masculino"/>
    <n v="25"/>
    <s v="No Informado"/>
    <s v="Confirmado"/>
    <n v="15.6435"/>
    <n v="-87.933999999999997"/>
    <s v="HONDURAS"/>
  </r>
  <r>
    <s v="Choloma4395230"/>
    <x v="17"/>
    <s v="Cortes43952"/>
    <n v="30"/>
    <x v="15"/>
    <n v="5"/>
    <x v="1"/>
    <x v="2"/>
    <s v="0502"/>
    <s v="Masculino"/>
    <n v="53"/>
    <s v="No Informado"/>
    <s v="Confirmado"/>
    <n v="15.6435"/>
    <n v="-87.933999999999997"/>
    <s v="HONDURAS"/>
  </r>
  <r>
    <s v="Choloma4395331"/>
    <x v="18"/>
    <s v="Cortes43953"/>
    <n v="31"/>
    <x v="16"/>
    <n v="5"/>
    <x v="1"/>
    <x v="2"/>
    <s v="0502"/>
    <s v="Femenino"/>
    <n v="34"/>
    <s v="No Informado"/>
    <s v="Confirmado"/>
    <n v="15.6435"/>
    <n v="-87.933999999999997"/>
    <s v="HONDURAS"/>
  </r>
  <r>
    <s v="Choloma4395332"/>
    <x v="18"/>
    <s v="Cortes43953"/>
    <n v="32"/>
    <x v="16"/>
    <n v="5"/>
    <x v="1"/>
    <x v="2"/>
    <s v="0502"/>
    <s v="Masculino"/>
    <n v="23"/>
    <s v="No Informado"/>
    <s v="Confirmado"/>
    <n v="15.6435"/>
    <n v="-87.933999999999997"/>
    <s v="HONDURAS"/>
  </r>
  <r>
    <s v="Choloma4395433"/>
    <x v="19"/>
    <s v="Cortes43954"/>
    <n v="33"/>
    <x v="17"/>
    <n v="5"/>
    <x v="1"/>
    <x v="2"/>
    <s v="0502"/>
    <s v="Femenino"/>
    <n v="37"/>
    <s v="No Informado"/>
    <s v="Confirmado"/>
    <n v="15.6435"/>
    <n v="-87.933999999999997"/>
    <s v="HONDURAS"/>
  </r>
  <r>
    <s v="Choloma4395434"/>
    <x v="19"/>
    <s v="Cortes43954"/>
    <n v="34"/>
    <x v="17"/>
    <n v="5"/>
    <x v="1"/>
    <x v="2"/>
    <s v="0502"/>
    <s v="Masculino"/>
    <n v="24"/>
    <s v="No Informado"/>
    <s v="Confirmado"/>
    <n v="15.6435"/>
    <n v="-87.933999999999997"/>
    <s v="HONDURAS"/>
  </r>
  <r>
    <s v="Choluteca4390535"/>
    <x v="20"/>
    <s v="Choluteca43905"/>
    <n v="35"/>
    <x v="18"/>
    <n v="6"/>
    <x v="2"/>
    <x v="3"/>
    <s v="0601"/>
    <s v="Femenino"/>
    <n v="30"/>
    <s v="No Informado"/>
    <s v="Confirmado"/>
    <n v="13.260899999999999"/>
    <n v="-87.231700000000004"/>
    <s v="HONDURAS"/>
  </r>
  <r>
    <s v="Choluteca4395336"/>
    <x v="21"/>
    <s v="Choluteca43953"/>
    <n v="36"/>
    <x v="16"/>
    <n v="6"/>
    <x v="2"/>
    <x v="3"/>
    <s v="0601"/>
    <s v="Femenino"/>
    <n v="16"/>
    <s v="No Informado"/>
    <s v="Confirmado"/>
    <n v="13.260899999999999"/>
    <n v="-87.231700000000004"/>
    <s v="HONDURAS"/>
  </r>
  <r>
    <s v="San Pedro Sula4395237"/>
    <x v="22"/>
    <s v="Cortes43952"/>
    <n v="37"/>
    <x v="15"/>
    <n v="5"/>
    <x v="1"/>
    <x v="1"/>
    <s v="0501"/>
    <s v="Masculino"/>
    <n v="45"/>
    <s v="No Informado"/>
    <s v="Confirmado"/>
    <n v="15.5151"/>
    <n v="-88.114599999999996"/>
    <s v="HONDURAS"/>
  </r>
  <r>
    <s v="Comayagua4394438"/>
    <x v="23"/>
    <s v="Comayagua43944"/>
    <n v="38"/>
    <x v="0"/>
    <n v="3"/>
    <x v="3"/>
    <x v="4"/>
    <s v="0301"/>
    <s v="Femenino"/>
    <n v="51"/>
    <s v="No Informado"/>
    <s v="Confirmado"/>
    <n v="14.470800000000001"/>
    <n v="-87.624200000000002"/>
    <s v="HONDURAS"/>
  </r>
  <r>
    <s v="Comayagua4395339"/>
    <x v="24"/>
    <s v="Comayagua43953"/>
    <n v="39"/>
    <x v="16"/>
    <n v="3"/>
    <x v="3"/>
    <x v="4"/>
    <s v="0301"/>
    <s v="Femenino"/>
    <n v="35"/>
    <s v="No Informado"/>
    <s v="Confirmado"/>
    <n v="14.470800000000001"/>
    <n v="-87.624200000000002"/>
    <s v="HONDURAS"/>
  </r>
  <r>
    <s v="Danli4394840"/>
    <x v="25"/>
    <s v="El Paraiso43948"/>
    <n v="40"/>
    <x v="12"/>
    <n v="7"/>
    <x v="4"/>
    <x v="5"/>
    <s v="0703"/>
    <s v="Masculino"/>
    <n v="58"/>
    <s v="No Informado"/>
    <s v="Confirmado"/>
    <n v="14.096500000000001"/>
    <n v="-86.3767"/>
    <s v="HONDURAS"/>
  </r>
  <r>
    <s v="Danli4395341"/>
    <x v="26"/>
    <s v="El Paraiso43953"/>
    <n v="41"/>
    <x v="16"/>
    <n v="7"/>
    <x v="4"/>
    <x v="5"/>
    <s v="0703"/>
    <s v="Masculino"/>
    <n v="27"/>
    <s v="No Informado"/>
    <s v="Confirmado"/>
    <n v="14.096500000000001"/>
    <n v="-86.3767"/>
    <s v="HONDURAS"/>
  </r>
  <r>
    <s v="Distrito Central4390042"/>
    <x v="27"/>
    <s v="Francisco Morazan43900"/>
    <n v="42"/>
    <x v="19"/>
    <n v="8"/>
    <x v="5"/>
    <x v="6"/>
    <s v="0801"/>
    <s v="Femenino"/>
    <n v="42"/>
    <s v="No Informado"/>
    <s v="Confirmado"/>
    <n v="14.175800000000001"/>
    <n v="-87.251099999999994"/>
    <s v="HONDURAS"/>
  </r>
  <r>
    <s v="Distrito Central4390343"/>
    <x v="28"/>
    <s v="Francisco Morazan43903"/>
    <n v="43"/>
    <x v="20"/>
    <n v="8"/>
    <x v="5"/>
    <x v="6"/>
    <s v="0801"/>
    <s v="Femenino"/>
    <n v="64"/>
    <s v="No Informado"/>
    <s v="Confirmado"/>
    <n v="14.175800000000001"/>
    <n v="-87.251099999999994"/>
    <s v="HONDURAS"/>
  </r>
  <r>
    <s v="Distrito Central4390544"/>
    <x v="29"/>
    <s v="Francisco Morazan43905"/>
    <n v="44"/>
    <x v="18"/>
    <n v="8"/>
    <x v="5"/>
    <x v="6"/>
    <s v="0801"/>
    <s v="Femenino"/>
    <s v="0.8"/>
    <s v="No Informado"/>
    <s v="Confirmado"/>
    <n v="14.175800000000001"/>
    <n v="-87.251099999999994"/>
    <s v="HONDURAS"/>
  </r>
  <r>
    <s v="Distrito Central4390545"/>
    <x v="29"/>
    <s v="Francisco Morazan43905"/>
    <n v="45"/>
    <x v="18"/>
    <n v="8"/>
    <x v="5"/>
    <x v="6"/>
    <s v="0801"/>
    <s v="Masculino"/>
    <n v="44"/>
    <s v="No Informado"/>
    <s v="Confirmado"/>
    <n v="14.175800000000001"/>
    <n v="-87.251099999999994"/>
    <s v="HONDURAS"/>
  </r>
  <r>
    <s v="Distrito Central4390646"/>
    <x v="30"/>
    <s v="Francisco Morazan43906"/>
    <n v="46"/>
    <x v="21"/>
    <n v="8"/>
    <x v="5"/>
    <x v="6"/>
    <s v="0801"/>
    <s v="Femenino"/>
    <n v="15"/>
    <s v="No Informado"/>
    <s v="Confirmado"/>
    <n v="14.175800000000001"/>
    <n v="-87.251099999999994"/>
    <s v="HONDURAS"/>
  </r>
  <r>
    <s v="Distrito Central4390647"/>
    <x v="30"/>
    <s v="Francisco Morazan43906"/>
    <n v="47"/>
    <x v="21"/>
    <n v="8"/>
    <x v="5"/>
    <x v="6"/>
    <s v="0801"/>
    <s v="Femenino"/>
    <n v="28"/>
    <s v="No Informado"/>
    <s v="Confirmado"/>
    <n v="14.175800000000001"/>
    <n v="-87.251099999999994"/>
    <s v="HONDURAS"/>
  </r>
  <r>
    <s v="Distrito Central4390848"/>
    <x v="31"/>
    <s v="Francisco Morazan43908"/>
    <n v="48"/>
    <x v="22"/>
    <n v="8"/>
    <x v="5"/>
    <x v="6"/>
    <s v="0801"/>
    <s v="Masculino"/>
    <n v="43"/>
    <s v="No Informado"/>
    <s v="Confirmado"/>
    <n v="14.175800000000001"/>
    <n v="-87.251099999999994"/>
    <s v="HONDURAS"/>
  </r>
  <r>
    <s v="Distrito Central4390949"/>
    <x v="32"/>
    <s v="Francisco Morazan43909"/>
    <n v="49"/>
    <x v="23"/>
    <n v="8"/>
    <x v="5"/>
    <x v="6"/>
    <s v="0801"/>
    <s v="Femenino"/>
    <n v="15"/>
    <s v="No Informado"/>
    <s v="Confirmado"/>
    <n v="14.175800000000001"/>
    <n v="-87.251099999999994"/>
    <s v="HONDURAS"/>
  </r>
  <r>
    <s v="Distrito Central4390950"/>
    <x v="32"/>
    <s v="Francisco Morazan43909"/>
    <n v="50"/>
    <x v="23"/>
    <n v="8"/>
    <x v="5"/>
    <x v="6"/>
    <s v="0801"/>
    <s v="Femenino"/>
    <n v="59"/>
    <s v="No Informado"/>
    <s v="Confirmado"/>
    <n v="14.175800000000001"/>
    <n v="-87.251099999999994"/>
    <s v="HONDURAS"/>
  </r>
  <r>
    <s v="Distrito Central4390951"/>
    <x v="32"/>
    <s v="Francisco Morazan43909"/>
    <n v="51"/>
    <x v="23"/>
    <n v="8"/>
    <x v="5"/>
    <x v="6"/>
    <s v="0801"/>
    <s v="Femenino"/>
    <n v="27"/>
    <s v="No Informado"/>
    <s v="Confirmado"/>
    <n v="14.175800000000001"/>
    <n v="-87.251099999999994"/>
    <s v="HONDURAS"/>
  </r>
  <r>
    <s v="Distrito Central4390952"/>
    <x v="32"/>
    <s v="Francisco Morazan43909"/>
    <n v="52"/>
    <x v="23"/>
    <n v="8"/>
    <x v="5"/>
    <x v="6"/>
    <s v="0801"/>
    <s v="Femenino"/>
    <n v="25"/>
    <s v="No Informado"/>
    <s v="Confirmado"/>
    <n v="14.175800000000001"/>
    <n v="-87.251099999999994"/>
    <s v="HONDURAS"/>
  </r>
  <r>
    <s v="Distrito Central4390953"/>
    <x v="32"/>
    <s v="Francisco Morazan43909"/>
    <n v="53"/>
    <x v="23"/>
    <n v="8"/>
    <x v="5"/>
    <x v="6"/>
    <s v="0801"/>
    <s v="Femenino"/>
    <n v="15"/>
    <s v="No Informado"/>
    <s v="Confirmado"/>
    <n v="14.175800000000001"/>
    <n v="-87.251099999999994"/>
    <s v="HONDURAS"/>
  </r>
  <r>
    <s v="Distrito Central4390954"/>
    <x v="32"/>
    <s v="Francisco Morazan43909"/>
    <n v="54"/>
    <x v="23"/>
    <n v="8"/>
    <x v="5"/>
    <x v="6"/>
    <s v="0801"/>
    <s v="Femenino"/>
    <n v="17"/>
    <s v="No Informado"/>
    <s v="Confirmado"/>
    <n v="14.175800000000001"/>
    <n v="-87.251099999999994"/>
    <s v="HONDURAS"/>
  </r>
  <r>
    <s v="Distrito Central4391355"/>
    <x v="33"/>
    <s v="Francisco Morazan43913"/>
    <n v="55"/>
    <x v="24"/>
    <n v="8"/>
    <x v="5"/>
    <x v="6"/>
    <s v="0801"/>
    <s v="Femenino"/>
    <n v="50"/>
    <s v="No Informado"/>
    <s v="Confirmado"/>
    <n v="14.175800000000001"/>
    <n v="-87.251099999999994"/>
    <s v="HONDURAS"/>
  </r>
  <r>
    <s v="Distrito Central4391356"/>
    <x v="33"/>
    <s v="Francisco Morazan43913"/>
    <n v="56"/>
    <x v="24"/>
    <n v="8"/>
    <x v="5"/>
    <x v="6"/>
    <s v="0801"/>
    <s v="Femenino"/>
    <n v="38"/>
    <s v="No Informado"/>
    <s v="Confirmado"/>
    <n v="14.175800000000001"/>
    <n v="-87.251099999999994"/>
    <s v="HONDURAS"/>
  </r>
  <r>
    <s v="Distrito Central4391657"/>
    <x v="34"/>
    <s v="Francisco Morazan43916"/>
    <n v="57"/>
    <x v="25"/>
    <n v="8"/>
    <x v="5"/>
    <x v="6"/>
    <s v="0801"/>
    <s v="Femenino"/>
    <n v="66"/>
    <s v="No Informado"/>
    <s v="Confirmado"/>
    <n v="14.175800000000001"/>
    <n v="-87.251099999999994"/>
    <s v="HONDURAS"/>
  </r>
  <r>
    <s v="Distrito Central4391658"/>
    <x v="34"/>
    <s v="Francisco Morazan43916"/>
    <n v="58"/>
    <x v="25"/>
    <n v="8"/>
    <x v="5"/>
    <x v="6"/>
    <s v="0801"/>
    <s v="Masculino"/>
    <n v="62"/>
    <s v="No Informado"/>
    <s v="Confirmado"/>
    <n v="14.175800000000001"/>
    <n v="-87.251099999999994"/>
    <s v="HONDURAS"/>
  </r>
  <r>
    <s v="Distrito Central4391659"/>
    <x v="34"/>
    <s v="Francisco Morazan43916"/>
    <n v="59"/>
    <x v="25"/>
    <n v="8"/>
    <x v="5"/>
    <x v="6"/>
    <s v="0801"/>
    <s v="Masculino"/>
    <n v="35"/>
    <s v="No Informado"/>
    <s v="Confirmado"/>
    <n v="14.175800000000001"/>
    <n v="-87.251099999999994"/>
    <s v="HONDURAS"/>
  </r>
  <r>
    <s v="Distrito Central4391660"/>
    <x v="34"/>
    <s v="Francisco Morazan43916"/>
    <n v="60"/>
    <x v="25"/>
    <n v="8"/>
    <x v="5"/>
    <x v="6"/>
    <s v="0801"/>
    <s v="Masculino"/>
    <n v="62"/>
    <s v="No Informado"/>
    <s v="Confirmado"/>
    <n v="14.175800000000001"/>
    <n v="-87.251099999999994"/>
    <s v="HONDURAS"/>
  </r>
  <r>
    <s v="Distrito Central4391661"/>
    <x v="34"/>
    <s v="Francisco Morazan43916"/>
    <n v="61"/>
    <x v="25"/>
    <n v="8"/>
    <x v="5"/>
    <x v="6"/>
    <s v="0801"/>
    <s v="Femenino"/>
    <n v="58"/>
    <s v="No Informado"/>
    <s v="Confirmado"/>
    <n v="14.175800000000001"/>
    <n v="-87.251099999999994"/>
    <s v="HONDURAS"/>
  </r>
  <r>
    <s v="Distrito Central4391662"/>
    <x v="34"/>
    <s v="Francisco Morazan43916"/>
    <n v="62"/>
    <x v="25"/>
    <n v="8"/>
    <x v="5"/>
    <x v="6"/>
    <s v="0801"/>
    <s v="Masculino"/>
    <n v="12"/>
    <s v="No Informado"/>
    <s v="Confirmado"/>
    <n v="14.175800000000001"/>
    <n v="-87.251099999999994"/>
    <s v="HONDURAS"/>
  </r>
  <r>
    <s v="Distrito Central4391663"/>
    <x v="34"/>
    <s v="Francisco Morazan43916"/>
    <n v="63"/>
    <x v="25"/>
    <n v="8"/>
    <x v="5"/>
    <x v="6"/>
    <s v="0801"/>
    <s v="Masculino"/>
    <m/>
    <s v="No Informado"/>
    <s v="Confirmado"/>
    <n v="14.175800000000001"/>
    <n v="-87.251099999999994"/>
    <s v="HONDURAS"/>
  </r>
  <r>
    <s v="Distrito Central4391664"/>
    <x v="34"/>
    <s v="Francisco Morazan43916"/>
    <n v="64"/>
    <x v="25"/>
    <n v="8"/>
    <x v="5"/>
    <x v="6"/>
    <s v="0801"/>
    <s v="Femenino"/>
    <n v="17"/>
    <s v="No Informado"/>
    <s v="Confirmado"/>
    <n v="14.175800000000001"/>
    <n v="-87.251099999999994"/>
    <s v="HONDURAS"/>
  </r>
  <r>
    <s v="Distrito Central4391665"/>
    <x v="34"/>
    <s v="Francisco Morazan43916"/>
    <n v="65"/>
    <x v="25"/>
    <n v="8"/>
    <x v="5"/>
    <x v="6"/>
    <s v="0801"/>
    <s v="Masculino"/>
    <n v="17"/>
    <s v="No Informado"/>
    <s v="Confirmado"/>
    <n v="14.175800000000001"/>
    <n v="-87.251099999999994"/>
    <s v="HONDURAS"/>
  </r>
  <r>
    <s v="Distrito Central4391666"/>
    <x v="34"/>
    <s v="Francisco Morazan43916"/>
    <n v="66"/>
    <x v="25"/>
    <n v="8"/>
    <x v="5"/>
    <x v="6"/>
    <s v="0801"/>
    <s v="Masculino"/>
    <n v="57"/>
    <s v="No Informado"/>
    <s v="Confirmado"/>
    <n v="14.175800000000001"/>
    <n v="-87.251099999999994"/>
    <s v="HONDURAS"/>
  </r>
  <r>
    <s v="Distrito Central4391667"/>
    <x v="34"/>
    <s v="Francisco Morazan43916"/>
    <n v="67"/>
    <x v="25"/>
    <n v="8"/>
    <x v="5"/>
    <x v="6"/>
    <s v="0801"/>
    <s v="Masculino"/>
    <n v="7"/>
    <s v="No Informado"/>
    <s v="Confirmado"/>
    <n v="14.175800000000001"/>
    <n v="-87.251099999999994"/>
    <s v="HONDURAS"/>
  </r>
  <r>
    <s v="Distrito Central4391668"/>
    <x v="34"/>
    <s v="Francisco Morazan43916"/>
    <n v="68"/>
    <x v="25"/>
    <n v="8"/>
    <x v="5"/>
    <x v="6"/>
    <s v="0801"/>
    <s v="Masculino"/>
    <n v="18"/>
    <s v="No Informado"/>
    <s v="Confirmado"/>
    <n v="14.175800000000001"/>
    <n v="-87.251099999999994"/>
    <s v="HONDURAS"/>
  </r>
  <r>
    <s v="Distrito Central4391669"/>
    <x v="34"/>
    <s v="Francisco Morazan43916"/>
    <n v="69"/>
    <x v="25"/>
    <n v="8"/>
    <x v="5"/>
    <x v="6"/>
    <s v="0801"/>
    <s v="Masculino"/>
    <n v="30"/>
    <s v="No Informado"/>
    <s v="Confirmado"/>
    <n v="14.175800000000001"/>
    <n v="-87.251099999999994"/>
    <s v="HONDURAS"/>
  </r>
  <r>
    <s v="Distrito Central4391670"/>
    <x v="34"/>
    <s v="Francisco Morazan43916"/>
    <n v="70"/>
    <x v="25"/>
    <n v="8"/>
    <x v="5"/>
    <x v="6"/>
    <s v="0801"/>
    <s v="Masculino"/>
    <n v="22"/>
    <s v="No Informado"/>
    <s v="Confirmado"/>
    <n v="14.175800000000001"/>
    <n v="-87.251099999999994"/>
    <s v="HONDURAS"/>
  </r>
  <r>
    <s v="Distrito Central4391671"/>
    <x v="34"/>
    <s v="Francisco Morazan43916"/>
    <n v="71"/>
    <x v="25"/>
    <n v="8"/>
    <x v="5"/>
    <x v="6"/>
    <s v="0801"/>
    <s v="Masculino"/>
    <n v="48"/>
    <s v="No Informado"/>
    <s v="Confirmado"/>
    <n v="14.175800000000001"/>
    <n v="-87.251099999999994"/>
    <s v="HONDURAS"/>
  </r>
  <r>
    <s v="Distrito Central4391672"/>
    <x v="34"/>
    <s v="Francisco Morazan43916"/>
    <n v="72"/>
    <x v="25"/>
    <n v="8"/>
    <x v="5"/>
    <x v="6"/>
    <s v="0801"/>
    <s v="Masculino"/>
    <n v="40"/>
    <s v="No Informado"/>
    <s v="Confirmado"/>
    <n v="14.175800000000001"/>
    <n v="-87.251099999999994"/>
    <s v="HONDURAS"/>
  </r>
  <r>
    <s v="Distrito Central4392173"/>
    <x v="35"/>
    <s v="Francisco Morazan43921"/>
    <n v="73"/>
    <x v="26"/>
    <n v="8"/>
    <x v="5"/>
    <x v="6"/>
    <s v="0801"/>
    <s v="Masculino"/>
    <n v="38"/>
    <s v="No Informado"/>
    <s v="Confirmado"/>
    <n v="14.175800000000001"/>
    <n v="-87.251099999999994"/>
    <s v="HONDURAS"/>
  </r>
  <r>
    <s v="Distrito Central4392174"/>
    <x v="35"/>
    <s v="Francisco Morazan43921"/>
    <n v="74"/>
    <x v="26"/>
    <n v="8"/>
    <x v="5"/>
    <x v="6"/>
    <s v="0801"/>
    <s v="Masculino"/>
    <n v="3"/>
    <s v="No Informado"/>
    <s v="Confirmado"/>
    <n v="14.175800000000001"/>
    <n v="-87.251099999999994"/>
    <s v="HONDURAS"/>
  </r>
  <r>
    <s v="Distrito Central4392275"/>
    <x v="36"/>
    <s v="Francisco Morazan43922"/>
    <n v="75"/>
    <x v="4"/>
    <n v="8"/>
    <x v="5"/>
    <x v="6"/>
    <s v="0801"/>
    <s v="Femenino"/>
    <n v="24"/>
    <s v="No Informado"/>
    <s v="Confirmado"/>
    <n v="14.175800000000001"/>
    <n v="-87.251099999999994"/>
    <s v="HONDURAS"/>
  </r>
  <r>
    <s v="Distrito Central4392276"/>
    <x v="36"/>
    <s v="Francisco Morazan43922"/>
    <n v="76"/>
    <x v="4"/>
    <n v="8"/>
    <x v="5"/>
    <x v="6"/>
    <s v="0801"/>
    <s v="Masculino"/>
    <n v="47"/>
    <s v="No Informado"/>
    <s v="Confirmado"/>
    <n v="14.175800000000001"/>
    <n v="-87.251099999999994"/>
    <s v="HONDURAS"/>
  </r>
  <r>
    <s v="Distrito Central4392277"/>
    <x v="36"/>
    <s v="Francisco Morazan43922"/>
    <n v="77"/>
    <x v="4"/>
    <n v="8"/>
    <x v="5"/>
    <x v="6"/>
    <s v="0801"/>
    <s v="Masculino"/>
    <n v="25"/>
    <s v="No Informado"/>
    <s v="Confirmado"/>
    <n v="14.175800000000001"/>
    <n v="-87.251099999999994"/>
    <s v="HONDURAS"/>
  </r>
  <r>
    <s v="Distrito Central4392278"/>
    <x v="36"/>
    <s v="Francisco Morazan43922"/>
    <n v="78"/>
    <x v="4"/>
    <n v="8"/>
    <x v="5"/>
    <x v="6"/>
    <s v="0801"/>
    <s v="Femenino"/>
    <n v="66"/>
    <s v="No Informado"/>
    <s v="Confirmado"/>
    <n v="14.175800000000001"/>
    <n v="-87.251099999999994"/>
    <s v="HONDURAS"/>
  </r>
  <r>
    <s v="Distrito Central4392479"/>
    <x v="37"/>
    <s v="Francisco Morazan43924"/>
    <n v="79"/>
    <x v="5"/>
    <n v="8"/>
    <x v="5"/>
    <x v="6"/>
    <s v="0801"/>
    <s v="Femenino"/>
    <n v="82"/>
    <s v="No Informado"/>
    <s v="Confirmado"/>
    <n v="14.175800000000001"/>
    <n v="-87.251099999999994"/>
    <s v="HONDURAS"/>
  </r>
  <r>
    <s v="Distrito Central4392580"/>
    <x v="38"/>
    <s v="Francisco Morazan43925"/>
    <n v="80"/>
    <x v="27"/>
    <n v="8"/>
    <x v="5"/>
    <x v="6"/>
    <s v="0801"/>
    <s v="Masculino"/>
    <n v="38"/>
    <s v="No Informado"/>
    <s v="Confirmado"/>
    <n v="14.175800000000001"/>
    <n v="-87.251099999999994"/>
    <s v="HONDURAS"/>
  </r>
  <r>
    <s v="Distrito Central4392581"/>
    <x v="38"/>
    <s v="Francisco Morazan43925"/>
    <n v="81"/>
    <x v="27"/>
    <n v="8"/>
    <x v="5"/>
    <x v="6"/>
    <s v="0801"/>
    <s v="Masculino"/>
    <n v="44"/>
    <s v="No Informado"/>
    <s v="Confirmado"/>
    <n v="14.175800000000001"/>
    <n v="-87.251099999999994"/>
    <s v="HONDURAS"/>
  </r>
  <r>
    <s v="Distrito Central4392782"/>
    <x v="39"/>
    <s v="Francisco Morazan43927"/>
    <n v="82"/>
    <x v="28"/>
    <n v="8"/>
    <x v="5"/>
    <x v="6"/>
    <s v="0801"/>
    <s v="Femenino"/>
    <n v="23"/>
    <s v="No Informado"/>
    <s v="Confirmado"/>
    <n v="14.175800000000001"/>
    <n v="-87.251099999999994"/>
    <s v="HONDURAS"/>
  </r>
  <r>
    <s v="Distrito Central4392783"/>
    <x v="39"/>
    <s v="Francisco Morazan43927"/>
    <n v="83"/>
    <x v="28"/>
    <n v="8"/>
    <x v="5"/>
    <x v="6"/>
    <s v="0801"/>
    <s v="Femenino"/>
    <n v="22"/>
    <s v="No Informado"/>
    <s v="Confirmado"/>
    <n v="14.175800000000001"/>
    <n v="-87.251099999999994"/>
    <s v="HONDURAS"/>
  </r>
  <r>
    <s v="Distrito Central4392784"/>
    <x v="39"/>
    <s v="Francisco Morazan43927"/>
    <n v="84"/>
    <x v="28"/>
    <n v="8"/>
    <x v="5"/>
    <x v="6"/>
    <s v="0801"/>
    <s v="Femenino"/>
    <n v="59"/>
    <s v="No Informado"/>
    <s v="Confirmado"/>
    <n v="14.175800000000001"/>
    <n v="-87.251099999999994"/>
    <s v="HONDURAS"/>
  </r>
  <r>
    <s v="Distrito Central4392785"/>
    <x v="39"/>
    <s v="Francisco Morazan43927"/>
    <n v="85"/>
    <x v="28"/>
    <n v="8"/>
    <x v="5"/>
    <x v="6"/>
    <s v="0801"/>
    <s v="Masculino"/>
    <n v="57"/>
    <s v="No Informado"/>
    <s v="Confirmado"/>
    <n v="14.175800000000001"/>
    <n v="-87.251099999999994"/>
    <s v="HONDURAS"/>
  </r>
  <r>
    <s v="Distrito Central4392786"/>
    <x v="39"/>
    <s v="Francisco Morazan43927"/>
    <n v="86"/>
    <x v="28"/>
    <n v="8"/>
    <x v="5"/>
    <x v="6"/>
    <s v="0801"/>
    <s v="Femenino"/>
    <n v="1"/>
    <s v="No Informado"/>
    <s v="Confirmado"/>
    <n v="14.175800000000001"/>
    <n v="-87.251099999999994"/>
    <s v="HONDURAS"/>
  </r>
  <r>
    <s v="Distrito Central4392787"/>
    <x v="39"/>
    <s v="Francisco Morazan43927"/>
    <n v="87"/>
    <x v="28"/>
    <n v="8"/>
    <x v="5"/>
    <x v="6"/>
    <s v="0801"/>
    <s v="Femenino"/>
    <n v="56"/>
    <s v="No Informado"/>
    <s v="Confirmado"/>
    <n v="14.175800000000001"/>
    <n v="-87.251099999999994"/>
    <s v="HONDURAS"/>
  </r>
  <r>
    <s v="Distrito Central4392888"/>
    <x v="40"/>
    <s v="Francisco Morazan43928"/>
    <n v="88"/>
    <x v="29"/>
    <n v="8"/>
    <x v="5"/>
    <x v="6"/>
    <s v="0801"/>
    <s v="Masculino"/>
    <n v="29"/>
    <s v="No Informado"/>
    <s v="Confirmado"/>
    <n v="14.175800000000001"/>
    <n v="-87.251099999999994"/>
    <s v="HONDURAS"/>
  </r>
  <r>
    <s v="Distrito Central4393289"/>
    <x v="41"/>
    <s v="Francisco Morazan43932"/>
    <n v="89"/>
    <x v="30"/>
    <n v="8"/>
    <x v="5"/>
    <x v="6"/>
    <s v="0801"/>
    <s v="Femenino"/>
    <n v="32"/>
    <s v="No Informado"/>
    <s v="Confirmado"/>
    <n v="14.175800000000001"/>
    <n v="-87.251099999999994"/>
    <s v="HONDURAS"/>
  </r>
  <r>
    <s v="Distrito Central4393290"/>
    <x v="41"/>
    <s v="Francisco Morazan43932"/>
    <n v="90"/>
    <x v="30"/>
    <n v="8"/>
    <x v="5"/>
    <x v="6"/>
    <s v="0801"/>
    <s v="Masculino"/>
    <n v="72"/>
    <s v="No Informado"/>
    <s v="Confirmado"/>
    <n v="14.175800000000001"/>
    <n v="-87.251099999999994"/>
    <s v="HONDURAS"/>
  </r>
  <r>
    <s v="Distrito Central4393491"/>
    <x v="42"/>
    <s v="Francisco Morazan43934"/>
    <n v="91"/>
    <x v="8"/>
    <n v="8"/>
    <x v="5"/>
    <x v="6"/>
    <s v="0801"/>
    <s v="Femenino"/>
    <n v="37"/>
    <s v="No Informado"/>
    <s v="Confirmado"/>
    <n v="14.175800000000001"/>
    <n v="-87.251099999999994"/>
    <s v="HONDURAS"/>
  </r>
  <r>
    <s v="Distrito Central4393592"/>
    <x v="43"/>
    <s v="Francisco Morazan43935"/>
    <n v="92"/>
    <x v="9"/>
    <n v="8"/>
    <x v="5"/>
    <x v="6"/>
    <s v="0801"/>
    <s v="Femenino"/>
    <n v="66"/>
    <s v="No Informado"/>
    <s v="Confirmado"/>
    <n v="14.175800000000001"/>
    <n v="-87.251099999999994"/>
    <s v="HONDURAS"/>
  </r>
  <r>
    <s v="Distrito Central4393993"/>
    <x v="44"/>
    <s v="Francisco Morazan43939"/>
    <n v="93"/>
    <x v="10"/>
    <n v="8"/>
    <x v="5"/>
    <x v="6"/>
    <s v="0801"/>
    <s v="Femenino"/>
    <n v="37"/>
    <s v="No Informado"/>
    <s v="Confirmado"/>
    <n v="14.175800000000001"/>
    <n v="-87.251099999999994"/>
    <s v="HONDURAS"/>
  </r>
  <r>
    <s v="Distrito Central4394294"/>
    <x v="45"/>
    <s v="Francisco Morazan43942"/>
    <n v="94"/>
    <x v="31"/>
    <n v="8"/>
    <x v="5"/>
    <x v="6"/>
    <s v="0801"/>
    <s v="Masculino"/>
    <n v="68"/>
    <s v="No Informado"/>
    <s v="Confirmado"/>
    <n v="14.175800000000001"/>
    <n v="-87.251099999999994"/>
    <s v="HONDURAS"/>
  </r>
  <r>
    <s v="Distrito Central4394495"/>
    <x v="46"/>
    <s v="Francisco Morazan43944"/>
    <n v="95"/>
    <x v="0"/>
    <n v="8"/>
    <x v="5"/>
    <x v="6"/>
    <s v="0801"/>
    <s v="Femenino"/>
    <n v="38"/>
    <s v="No Informado"/>
    <s v="Confirmado"/>
    <n v="14.175800000000001"/>
    <n v="-87.251099999999994"/>
    <s v="HONDURAS"/>
  </r>
  <r>
    <s v="Distrito Central4394496"/>
    <x v="46"/>
    <s v="Francisco Morazan43944"/>
    <n v="96"/>
    <x v="0"/>
    <n v="8"/>
    <x v="5"/>
    <x v="6"/>
    <s v="0801"/>
    <s v="Masculino"/>
    <n v="21"/>
    <s v="No Informado"/>
    <s v="Confirmado"/>
    <n v="14.175800000000001"/>
    <n v="-87.251099999999994"/>
    <s v="HONDURAS"/>
  </r>
  <r>
    <s v="Distrito Central4394497"/>
    <x v="46"/>
    <s v="Francisco Morazan43944"/>
    <n v="97"/>
    <x v="0"/>
    <n v="8"/>
    <x v="5"/>
    <x v="6"/>
    <s v="0801"/>
    <s v="Masculino"/>
    <n v="58"/>
    <s v="No Informado"/>
    <s v="Confirmado"/>
    <n v="14.175800000000001"/>
    <n v="-87.251099999999994"/>
    <s v="HONDURAS"/>
  </r>
  <r>
    <s v="Distrito Central4394798"/>
    <x v="47"/>
    <s v="Francisco Morazan43947"/>
    <n v="98"/>
    <x v="11"/>
    <n v="8"/>
    <x v="5"/>
    <x v="6"/>
    <s v="0801"/>
    <s v="Masculino"/>
    <n v="31"/>
    <s v="No Informado"/>
    <s v="Confirmado"/>
    <n v="14.175800000000001"/>
    <n v="-87.251099999999994"/>
    <s v="HONDURAS"/>
  </r>
  <r>
    <s v="Distrito Central4394899"/>
    <x v="48"/>
    <s v="Francisco Morazan43948"/>
    <n v="99"/>
    <x v="12"/>
    <n v="8"/>
    <x v="5"/>
    <x v="6"/>
    <s v="0801"/>
    <s v="Masculino"/>
    <n v="66"/>
    <s v="No Informado"/>
    <s v="Confirmado"/>
    <n v="14.175800000000001"/>
    <n v="-87.251099999999994"/>
    <s v="HONDURAS"/>
  </r>
  <r>
    <s v="Distrito Central43948100"/>
    <x v="48"/>
    <s v="Francisco Morazan43948"/>
    <n v="100"/>
    <x v="12"/>
    <n v="8"/>
    <x v="5"/>
    <x v="6"/>
    <s v="0801"/>
    <s v="Masculino"/>
    <n v="47"/>
    <s v="No Informado"/>
    <s v="Confirmado"/>
    <n v="14.175800000000001"/>
    <n v="-87.251099999999994"/>
    <s v="HONDURAS"/>
  </r>
  <r>
    <s v="Distrito Central43948101"/>
    <x v="48"/>
    <s v="Francisco Morazan43948"/>
    <n v="101"/>
    <x v="12"/>
    <n v="8"/>
    <x v="5"/>
    <x v="6"/>
    <s v="0801"/>
    <s v="Femenino"/>
    <n v="33"/>
    <s v="No Informado"/>
    <s v="Confirmado"/>
    <n v="14.175800000000001"/>
    <n v="-87.251099999999994"/>
    <s v="HONDURAS"/>
  </r>
  <r>
    <s v="Distrito Central43948102"/>
    <x v="48"/>
    <s v="Francisco Morazan43948"/>
    <n v="102"/>
    <x v="12"/>
    <n v="8"/>
    <x v="5"/>
    <x v="6"/>
    <s v="0801"/>
    <s v="Femenino"/>
    <n v="36"/>
    <s v="No Informado"/>
    <s v="Confirmado"/>
    <n v="14.175800000000001"/>
    <n v="-87.251099999999994"/>
    <s v="HONDURAS"/>
  </r>
  <r>
    <s v="Distrito Central43948103"/>
    <x v="48"/>
    <s v="Francisco Morazan43948"/>
    <n v="103"/>
    <x v="12"/>
    <n v="8"/>
    <x v="5"/>
    <x v="6"/>
    <s v="0801"/>
    <s v="Femenino"/>
    <n v="62"/>
    <s v="No Informado"/>
    <s v="Confirmado"/>
    <n v="14.175800000000001"/>
    <n v="-87.251099999999994"/>
    <s v="HONDURAS"/>
  </r>
  <r>
    <s v="Distrito Central43948104"/>
    <x v="48"/>
    <s v="Francisco Morazan43948"/>
    <n v="104"/>
    <x v="12"/>
    <n v="8"/>
    <x v="5"/>
    <x v="6"/>
    <s v="0801"/>
    <s v="Masculino"/>
    <n v="6"/>
    <s v="No Informado"/>
    <s v="Confirmado"/>
    <n v="14.175800000000001"/>
    <n v="-87.251099999999994"/>
    <s v="HONDURAS"/>
  </r>
  <r>
    <s v="Distrito Central43948105"/>
    <x v="48"/>
    <s v="Francisco Morazan43948"/>
    <n v="105"/>
    <x v="12"/>
    <n v="8"/>
    <x v="5"/>
    <x v="6"/>
    <s v="0801"/>
    <s v="Femenino"/>
    <n v="63"/>
    <s v="No Informado"/>
    <s v="Confirmado"/>
    <n v="14.175800000000001"/>
    <n v="-87.251099999999994"/>
    <s v="HONDURAS"/>
  </r>
  <r>
    <s v="Distrito Central43948106"/>
    <x v="48"/>
    <s v="Francisco Morazan43948"/>
    <n v="106"/>
    <x v="12"/>
    <n v="8"/>
    <x v="5"/>
    <x v="6"/>
    <s v="0801"/>
    <s v="Femenino"/>
    <n v="20"/>
    <s v="No Informado"/>
    <s v="Confirmado"/>
    <n v="14.175800000000001"/>
    <n v="-87.251099999999994"/>
    <s v="HONDURAS"/>
  </r>
  <r>
    <s v="Distrito Central43948107"/>
    <x v="48"/>
    <s v="Francisco Morazan43948"/>
    <n v="107"/>
    <x v="12"/>
    <n v="8"/>
    <x v="5"/>
    <x v="6"/>
    <s v="0801"/>
    <s v="Femenino"/>
    <n v="24"/>
    <s v="No Informado"/>
    <s v="Confirmado"/>
    <n v="14.175800000000001"/>
    <n v="-87.251099999999994"/>
    <s v="HONDURAS"/>
  </r>
  <r>
    <s v="Distrito Central43948108"/>
    <x v="48"/>
    <s v="Francisco Morazan43948"/>
    <n v="108"/>
    <x v="12"/>
    <n v="8"/>
    <x v="5"/>
    <x v="6"/>
    <s v="0801"/>
    <s v="Femenino"/>
    <n v="42"/>
    <s v="No Informado"/>
    <s v="Confirmado"/>
    <n v="14.175800000000001"/>
    <n v="-87.251099999999994"/>
    <s v="HONDURAS"/>
  </r>
  <r>
    <s v="Distrito Central43948109"/>
    <x v="48"/>
    <s v="Francisco Morazan43948"/>
    <n v="109"/>
    <x v="12"/>
    <n v="8"/>
    <x v="5"/>
    <x v="6"/>
    <s v="0801"/>
    <s v="Femenino"/>
    <n v="86"/>
    <s v="No Informado"/>
    <s v="Confirmado"/>
    <n v="14.175800000000001"/>
    <n v="-87.251099999999994"/>
    <s v="HONDURAS"/>
  </r>
  <r>
    <s v="Distrito Central43948110"/>
    <x v="48"/>
    <s v="Francisco Morazan43948"/>
    <n v="110"/>
    <x v="12"/>
    <n v="8"/>
    <x v="5"/>
    <x v="6"/>
    <s v="0801"/>
    <s v="Femenino"/>
    <n v="11"/>
    <s v="No Informado"/>
    <s v="Confirmado"/>
    <n v="14.175800000000001"/>
    <n v="-87.251099999999994"/>
    <s v="HONDURAS"/>
  </r>
  <r>
    <s v="Distrito Central43948111"/>
    <x v="48"/>
    <s v="Francisco Morazan43948"/>
    <n v="111"/>
    <x v="12"/>
    <n v="8"/>
    <x v="5"/>
    <x v="6"/>
    <s v="0801"/>
    <s v="Masculino"/>
    <n v="7"/>
    <s v="No Informado"/>
    <s v="Confirmado"/>
    <n v="14.175800000000001"/>
    <n v="-87.251099999999994"/>
    <s v="HONDURAS"/>
  </r>
  <r>
    <s v="Distrito Central43948112"/>
    <x v="48"/>
    <s v="Francisco Morazan43948"/>
    <n v="112"/>
    <x v="12"/>
    <n v="8"/>
    <x v="5"/>
    <x v="6"/>
    <s v="0801"/>
    <s v="Masculino"/>
    <n v="21"/>
    <s v="No Informado"/>
    <s v="Confirmado"/>
    <n v="14.175800000000001"/>
    <n v="-87.251099999999994"/>
    <s v="HONDURAS"/>
  </r>
  <r>
    <s v="Distrito Central43948113"/>
    <x v="48"/>
    <s v="Francisco Morazan43948"/>
    <n v="113"/>
    <x v="12"/>
    <n v="8"/>
    <x v="5"/>
    <x v="6"/>
    <s v="0801"/>
    <s v="Femenino"/>
    <n v="42"/>
    <s v="No Informado"/>
    <s v="Confirmado"/>
    <n v="14.175800000000001"/>
    <n v="-87.251099999999994"/>
    <s v="HONDURAS"/>
  </r>
  <r>
    <s v="Distrito Central43949114"/>
    <x v="49"/>
    <s v="Francisco Morazan43949"/>
    <n v="114"/>
    <x v="13"/>
    <n v="8"/>
    <x v="5"/>
    <x v="6"/>
    <s v="0801"/>
    <s v="Femenino"/>
    <n v="39"/>
    <s v="No Informado"/>
    <s v="Confirmado"/>
    <n v="14.175800000000001"/>
    <n v="-87.251099999999994"/>
    <s v="HONDURAS"/>
  </r>
  <r>
    <s v="Distrito Central43950115"/>
    <x v="50"/>
    <s v="Francisco Morazan43950"/>
    <n v="115"/>
    <x v="32"/>
    <n v="8"/>
    <x v="5"/>
    <x v="6"/>
    <s v="0801"/>
    <s v="Masculino"/>
    <n v="7"/>
    <s v="No Informado"/>
    <s v="Confirmado"/>
    <n v="14.175800000000001"/>
    <n v="-87.251099999999994"/>
    <s v="HONDURAS"/>
  </r>
  <r>
    <s v="Distrito Central43950116"/>
    <x v="50"/>
    <s v="Francisco Morazan43950"/>
    <n v="116"/>
    <x v="32"/>
    <n v="8"/>
    <x v="5"/>
    <x v="6"/>
    <s v="0801"/>
    <s v="Femenino"/>
    <n v="68"/>
    <s v="No Informado"/>
    <s v="Confirmado"/>
    <n v="14.175800000000001"/>
    <n v="-87.251099999999994"/>
    <s v="HONDURAS"/>
  </r>
  <r>
    <s v="Distrito Central43950117"/>
    <x v="50"/>
    <s v="Francisco Morazan43950"/>
    <n v="117"/>
    <x v="32"/>
    <n v="8"/>
    <x v="5"/>
    <x v="6"/>
    <s v="0801"/>
    <s v="Masculino"/>
    <n v="57"/>
    <s v="No Informado"/>
    <s v="Confirmado"/>
    <n v="14.175800000000001"/>
    <n v="-87.251099999999994"/>
    <s v="HONDURAS"/>
  </r>
  <r>
    <s v="Distrito Central43950118"/>
    <x v="50"/>
    <s v="Francisco Morazan43950"/>
    <n v="118"/>
    <x v="32"/>
    <n v="8"/>
    <x v="5"/>
    <x v="6"/>
    <s v="0801"/>
    <s v="Femenino"/>
    <n v="28"/>
    <s v="No Informado"/>
    <s v="Confirmado"/>
    <n v="14.175800000000001"/>
    <n v="-87.251099999999994"/>
    <s v="HONDURAS"/>
  </r>
  <r>
    <s v="Distrito Central43950119"/>
    <x v="50"/>
    <s v="Francisco Morazan43950"/>
    <n v="119"/>
    <x v="32"/>
    <n v="8"/>
    <x v="5"/>
    <x v="6"/>
    <s v="0801"/>
    <s v="Masculino"/>
    <n v="30"/>
    <s v="No Informado"/>
    <s v="Confirmado"/>
    <n v="14.175800000000001"/>
    <n v="-87.251099999999994"/>
    <s v="HONDURAS"/>
  </r>
  <r>
    <s v="Distrito Central43950120"/>
    <x v="50"/>
    <s v="Francisco Morazan43950"/>
    <n v="120"/>
    <x v="32"/>
    <n v="8"/>
    <x v="5"/>
    <x v="6"/>
    <s v="0801"/>
    <s v="Masculino"/>
    <n v="31"/>
    <s v="No Informado"/>
    <s v="Confirmado"/>
    <n v="14.175800000000001"/>
    <n v="-87.251099999999994"/>
    <s v="HONDURAS"/>
  </r>
  <r>
    <s v="Distrito Central43950121"/>
    <x v="50"/>
    <s v="Francisco Morazan43950"/>
    <n v="121"/>
    <x v="32"/>
    <n v="8"/>
    <x v="5"/>
    <x v="6"/>
    <s v="0801"/>
    <s v="Masculino"/>
    <n v="23"/>
    <s v="No Informado"/>
    <s v="Confirmado"/>
    <n v="14.175800000000001"/>
    <n v="-87.251099999999994"/>
    <s v="HONDURAS"/>
  </r>
  <r>
    <s v="Distrito Central43950122"/>
    <x v="50"/>
    <s v="Francisco Morazan43950"/>
    <n v="122"/>
    <x v="32"/>
    <n v="8"/>
    <x v="5"/>
    <x v="6"/>
    <s v="0801"/>
    <s v="Masculino"/>
    <n v="41"/>
    <s v="No Informado"/>
    <s v="Confirmado"/>
    <n v="14.175800000000001"/>
    <n v="-87.251099999999994"/>
    <s v="HONDURAS"/>
  </r>
  <r>
    <s v="Distrito Central43950123"/>
    <x v="50"/>
    <s v="Francisco Morazan43950"/>
    <n v="123"/>
    <x v="32"/>
    <n v="8"/>
    <x v="5"/>
    <x v="6"/>
    <s v="0801"/>
    <s v="Masculino"/>
    <n v="21"/>
    <s v="No Informado"/>
    <s v="Confirmado"/>
    <n v="14.175800000000001"/>
    <n v="-87.251099999999994"/>
    <s v="HONDURAS"/>
  </r>
  <r>
    <s v="Distrito Central43950124"/>
    <x v="50"/>
    <s v="Francisco Morazan43950"/>
    <n v="124"/>
    <x v="32"/>
    <n v="8"/>
    <x v="5"/>
    <x v="6"/>
    <s v="0801"/>
    <s v="Masculino"/>
    <n v="27"/>
    <s v="No Informado"/>
    <s v="Confirmado"/>
    <n v="14.175800000000001"/>
    <n v="-87.251099999999994"/>
    <s v="HONDURAS"/>
  </r>
  <r>
    <s v="Distrito Central43950125"/>
    <x v="50"/>
    <s v="Francisco Morazan43950"/>
    <n v="125"/>
    <x v="32"/>
    <n v="8"/>
    <x v="5"/>
    <x v="6"/>
    <s v="0801"/>
    <s v="Masculino"/>
    <n v="30"/>
    <s v="No Informado"/>
    <s v="Confirmado"/>
    <n v="14.175800000000001"/>
    <n v="-87.251099999999994"/>
    <s v="HONDURAS"/>
  </r>
  <r>
    <s v="Distrito Central43950126"/>
    <x v="50"/>
    <s v="Francisco Morazan43950"/>
    <n v="126"/>
    <x v="32"/>
    <n v="8"/>
    <x v="5"/>
    <x v="6"/>
    <s v="0801"/>
    <s v="Masculino"/>
    <n v="36"/>
    <s v="No Informado"/>
    <s v="Confirmado"/>
    <n v="14.175800000000001"/>
    <n v="-87.251099999999994"/>
    <s v="HONDURAS"/>
  </r>
  <r>
    <s v="Distrito Central43950127"/>
    <x v="50"/>
    <s v="Francisco Morazan43950"/>
    <n v="127"/>
    <x v="32"/>
    <n v="8"/>
    <x v="5"/>
    <x v="6"/>
    <s v="0801"/>
    <s v="Masculino"/>
    <n v="32"/>
    <s v="No Informado"/>
    <s v="Confirmado"/>
    <n v="14.175800000000001"/>
    <n v="-87.251099999999994"/>
    <s v="HONDURAS"/>
  </r>
  <r>
    <s v="Distrito Central43950128"/>
    <x v="50"/>
    <s v="Francisco Morazan43950"/>
    <n v="128"/>
    <x v="32"/>
    <n v="8"/>
    <x v="5"/>
    <x v="6"/>
    <s v="0801"/>
    <s v="Masculino"/>
    <n v="24"/>
    <s v="No Informado"/>
    <s v="Confirmado"/>
    <n v="14.175800000000001"/>
    <n v="-87.251099999999994"/>
    <s v="HONDURAS"/>
  </r>
  <r>
    <s v="Distrito Central43950129"/>
    <x v="50"/>
    <s v="Francisco Morazan43950"/>
    <n v="129"/>
    <x v="32"/>
    <n v="8"/>
    <x v="5"/>
    <x v="6"/>
    <s v="0801"/>
    <s v="Masculino"/>
    <n v="22"/>
    <s v="No Informado"/>
    <s v="Confirmado"/>
    <n v="14.175800000000001"/>
    <n v="-87.251099999999994"/>
    <s v="HONDURAS"/>
  </r>
  <r>
    <s v="Distrito Central43950130"/>
    <x v="50"/>
    <s v="Francisco Morazan43950"/>
    <n v="130"/>
    <x v="32"/>
    <n v="8"/>
    <x v="5"/>
    <x v="6"/>
    <s v="0801"/>
    <s v="Masculino"/>
    <n v="21"/>
    <s v="No Informado"/>
    <s v="Confirmado"/>
    <n v="14.175800000000001"/>
    <n v="-87.251099999999994"/>
    <s v="HONDURAS"/>
  </r>
  <r>
    <s v="Distrito Central43950131"/>
    <x v="50"/>
    <s v="Francisco Morazan43950"/>
    <n v="131"/>
    <x v="32"/>
    <n v="8"/>
    <x v="5"/>
    <x v="6"/>
    <s v="0801"/>
    <s v="Masculino"/>
    <n v="34"/>
    <s v="No Informado"/>
    <s v="Confirmado"/>
    <n v="14.175800000000001"/>
    <n v="-87.251099999999994"/>
    <s v="HONDURAS"/>
  </r>
  <r>
    <s v="Distrito Central43950132"/>
    <x v="50"/>
    <s v="Francisco Morazan43950"/>
    <n v="132"/>
    <x v="32"/>
    <n v="8"/>
    <x v="5"/>
    <x v="6"/>
    <s v="0801"/>
    <s v="Masculino"/>
    <n v="32"/>
    <s v="No Informado"/>
    <s v="Confirmado"/>
    <n v="14.175800000000001"/>
    <n v="-87.251099999999994"/>
    <s v="HONDURAS"/>
  </r>
  <r>
    <s v="Distrito Central43950133"/>
    <x v="50"/>
    <s v="Francisco Morazan43950"/>
    <n v="133"/>
    <x v="32"/>
    <n v="8"/>
    <x v="5"/>
    <x v="6"/>
    <s v="0801"/>
    <s v="Masculino"/>
    <n v="36"/>
    <s v="No Informado"/>
    <s v="Confirmado"/>
    <n v="14.175800000000001"/>
    <n v="-87.251099999999994"/>
    <s v="HONDURAS"/>
  </r>
  <r>
    <s v="Distrito Central43951134"/>
    <x v="51"/>
    <s v="Francisco Morazan43951"/>
    <n v="134"/>
    <x v="14"/>
    <n v="8"/>
    <x v="5"/>
    <x v="6"/>
    <s v="0801"/>
    <s v="Masculino"/>
    <n v="31"/>
    <s v="No Informado"/>
    <s v="Confirmado"/>
    <n v="14.175800000000001"/>
    <n v="-87.251099999999994"/>
    <s v="HONDURAS"/>
  </r>
  <r>
    <s v="Distrito Central43951135"/>
    <x v="51"/>
    <s v="Francisco Morazan43951"/>
    <n v="135"/>
    <x v="14"/>
    <n v="8"/>
    <x v="5"/>
    <x v="6"/>
    <s v="0801"/>
    <s v="Masculino"/>
    <n v="26"/>
    <s v="No Informado"/>
    <s v="Confirmado"/>
    <n v="14.175800000000001"/>
    <n v="-87.251099999999994"/>
    <s v="HONDURAS"/>
  </r>
  <r>
    <s v="Distrito Central43951136"/>
    <x v="51"/>
    <s v="Francisco Morazan43951"/>
    <n v="136"/>
    <x v="14"/>
    <n v="8"/>
    <x v="5"/>
    <x v="6"/>
    <s v="0801"/>
    <s v="Masculino"/>
    <n v="26"/>
    <s v="No Informado"/>
    <s v="Confirmado"/>
    <n v="14.175800000000001"/>
    <n v="-87.251099999999994"/>
    <s v="HONDURAS"/>
  </r>
  <r>
    <s v="Distrito Central43951137"/>
    <x v="51"/>
    <s v="Francisco Morazan43951"/>
    <n v="137"/>
    <x v="14"/>
    <n v="8"/>
    <x v="5"/>
    <x v="6"/>
    <s v="0801"/>
    <s v="Femenino"/>
    <n v="27"/>
    <s v="No Informado"/>
    <s v="Confirmado"/>
    <n v="14.175800000000001"/>
    <n v="-87.251099999999994"/>
    <s v="HONDURAS"/>
  </r>
  <r>
    <s v="Distrito Central43951138"/>
    <x v="51"/>
    <s v="Francisco Morazan43951"/>
    <n v="138"/>
    <x v="14"/>
    <n v="8"/>
    <x v="5"/>
    <x v="6"/>
    <s v="0801"/>
    <s v="Masculino"/>
    <n v="22"/>
    <s v="No Informado"/>
    <s v="Confirmado"/>
    <n v="14.175800000000001"/>
    <n v="-87.251099999999994"/>
    <s v="HONDURAS"/>
  </r>
  <r>
    <s v="Distrito Central43952139"/>
    <x v="52"/>
    <s v="Francisco Morazan43952"/>
    <n v="139"/>
    <x v="15"/>
    <n v="8"/>
    <x v="5"/>
    <x v="6"/>
    <s v="0801"/>
    <s v="Masculino"/>
    <n v="27"/>
    <s v="No Informado"/>
    <s v="Confirmado"/>
    <n v="14.175800000000001"/>
    <n v="-87.251099999999994"/>
    <s v="HONDURAS"/>
  </r>
  <r>
    <s v="Distrito Central43952140"/>
    <x v="52"/>
    <s v="Francisco Morazan43952"/>
    <n v="140"/>
    <x v="15"/>
    <n v="8"/>
    <x v="5"/>
    <x v="6"/>
    <s v="0801"/>
    <s v="Femenino"/>
    <n v="53"/>
    <s v="No Informado"/>
    <s v="Confirmado"/>
    <n v="14.175800000000001"/>
    <n v="-87.251099999999994"/>
    <s v="HONDURAS"/>
  </r>
  <r>
    <s v="Distrito Central43952141"/>
    <x v="52"/>
    <s v="Francisco Morazan43952"/>
    <n v="141"/>
    <x v="15"/>
    <n v="8"/>
    <x v="5"/>
    <x v="6"/>
    <s v="0801"/>
    <s v="Masculino"/>
    <n v="30"/>
    <s v="No Informado"/>
    <s v="Confirmado"/>
    <n v="14.175800000000001"/>
    <n v="-87.251099999999994"/>
    <s v="HONDURAS"/>
  </r>
  <r>
    <s v="Distrito Central43952142"/>
    <x v="52"/>
    <s v="Francisco Morazan43952"/>
    <n v="142"/>
    <x v="15"/>
    <n v="8"/>
    <x v="5"/>
    <x v="6"/>
    <s v="0801"/>
    <s v="Masculino"/>
    <s v="0.4"/>
    <s v="No Informado"/>
    <s v="Confirmado"/>
    <n v="14.175800000000001"/>
    <n v="-87.251099999999994"/>
    <s v="HONDURAS"/>
  </r>
  <r>
    <s v="Distrito Central43952143"/>
    <x v="52"/>
    <s v="Francisco Morazan43952"/>
    <n v="143"/>
    <x v="15"/>
    <n v="8"/>
    <x v="5"/>
    <x v="6"/>
    <s v="0801"/>
    <s v="Masculino"/>
    <n v="29"/>
    <s v="No Informado"/>
    <s v="Confirmado"/>
    <n v="14.175800000000001"/>
    <n v="-87.251099999999994"/>
    <s v="HONDURAS"/>
  </r>
  <r>
    <s v="Distrito Central43952144"/>
    <x v="52"/>
    <s v="Francisco Morazan43952"/>
    <n v="144"/>
    <x v="15"/>
    <n v="8"/>
    <x v="5"/>
    <x v="6"/>
    <s v="0801"/>
    <s v="Masculino"/>
    <n v="50"/>
    <s v="No Informado"/>
    <s v="Confirmado"/>
    <n v="14.175800000000001"/>
    <n v="-87.251099999999994"/>
    <s v="HONDURAS"/>
  </r>
  <r>
    <s v="Distrito Central43952145"/>
    <x v="52"/>
    <s v="Francisco Morazan43952"/>
    <n v="145"/>
    <x v="15"/>
    <n v="8"/>
    <x v="5"/>
    <x v="6"/>
    <s v="0801"/>
    <s v="Masculino"/>
    <n v="55"/>
    <s v="No Informado"/>
    <s v="Confirmado"/>
    <n v="14.175800000000001"/>
    <n v="-87.251099999999994"/>
    <s v="HONDURAS"/>
  </r>
  <r>
    <s v="Distrito Central43953146"/>
    <x v="53"/>
    <s v="Francisco Morazan43953"/>
    <n v="146"/>
    <x v="16"/>
    <n v="8"/>
    <x v="5"/>
    <x v="6"/>
    <s v="0801"/>
    <s v="Masculino"/>
    <n v="22"/>
    <s v="No Informado"/>
    <s v="Confirmado"/>
    <n v="14.175800000000001"/>
    <n v="-87.251099999999994"/>
    <s v="HONDURAS"/>
  </r>
  <r>
    <s v="Distrito Central43953147"/>
    <x v="53"/>
    <s v="Francisco Morazan43953"/>
    <n v="147"/>
    <x v="16"/>
    <n v="8"/>
    <x v="5"/>
    <x v="6"/>
    <s v="0801"/>
    <s v="Femenino"/>
    <n v="23"/>
    <s v="No Informado"/>
    <s v="Confirmado"/>
    <n v="14.175800000000001"/>
    <n v="-87.251099999999994"/>
    <s v="HONDURAS"/>
  </r>
  <r>
    <s v="Distrito Central43953148"/>
    <x v="53"/>
    <s v="Francisco Morazan43953"/>
    <n v="148"/>
    <x v="16"/>
    <n v="8"/>
    <x v="5"/>
    <x v="6"/>
    <s v="0801"/>
    <s v="Masculino"/>
    <n v="39"/>
    <s v="No Informado"/>
    <s v="Confirmado"/>
    <n v="14.175800000000001"/>
    <n v="-87.251099999999994"/>
    <s v="HONDURAS"/>
  </r>
  <r>
    <s v="Distrito Central43953149"/>
    <x v="53"/>
    <s v="Francisco Morazan43953"/>
    <n v="149"/>
    <x v="16"/>
    <n v="8"/>
    <x v="5"/>
    <x v="6"/>
    <s v="0801"/>
    <s v="Masculino"/>
    <n v="27"/>
    <s v="No Informado"/>
    <s v="Confirmado"/>
    <n v="14.175800000000001"/>
    <n v="-87.251099999999994"/>
    <s v="HONDURAS"/>
  </r>
  <r>
    <s v="Distrito Central43953150"/>
    <x v="53"/>
    <s v="Francisco Morazan43953"/>
    <n v="150"/>
    <x v="16"/>
    <n v="8"/>
    <x v="5"/>
    <x v="6"/>
    <s v="0801"/>
    <s v="Masculino"/>
    <n v="33"/>
    <s v="No Informado"/>
    <s v="Confirmado"/>
    <n v="14.175800000000001"/>
    <n v="-87.251099999999994"/>
    <s v="HONDURAS"/>
  </r>
  <r>
    <s v="Distrito Central43953151"/>
    <x v="53"/>
    <s v="Francisco Morazan43953"/>
    <n v="151"/>
    <x v="16"/>
    <n v="8"/>
    <x v="5"/>
    <x v="6"/>
    <s v="0801"/>
    <s v="Masculino"/>
    <n v="38"/>
    <s v="No Informado"/>
    <s v="Confirmado"/>
    <n v="14.175800000000001"/>
    <n v="-87.251099999999994"/>
    <s v="HONDURAS"/>
  </r>
  <r>
    <s v="Distrito Central43953152"/>
    <x v="53"/>
    <s v="Francisco Morazan43953"/>
    <n v="152"/>
    <x v="16"/>
    <n v="8"/>
    <x v="5"/>
    <x v="6"/>
    <s v="0801"/>
    <s v="Masculino"/>
    <n v="33"/>
    <s v="No Informado"/>
    <s v="Confirmado"/>
    <n v="14.175800000000001"/>
    <n v="-87.251099999999994"/>
    <s v="HONDURAS"/>
  </r>
  <r>
    <s v="Distrito Central43953153"/>
    <x v="53"/>
    <s v="Francisco Morazan43953"/>
    <n v="153"/>
    <x v="16"/>
    <n v="8"/>
    <x v="5"/>
    <x v="6"/>
    <s v="0801"/>
    <s v="Masculino"/>
    <n v="39"/>
    <s v="No Informado"/>
    <s v="Confirmado"/>
    <n v="14.175800000000001"/>
    <n v="-87.251099999999994"/>
    <s v="HONDURAS"/>
  </r>
  <r>
    <s v="Distrito Central43953154"/>
    <x v="53"/>
    <s v="Francisco Morazan43953"/>
    <n v="154"/>
    <x v="16"/>
    <n v="8"/>
    <x v="5"/>
    <x v="6"/>
    <s v="0801"/>
    <s v="Masculino"/>
    <n v="29"/>
    <s v="No Informado"/>
    <s v="Confirmado"/>
    <n v="14.175800000000001"/>
    <n v="-87.251099999999994"/>
    <s v="HONDURAS"/>
  </r>
  <r>
    <s v="Distrito Central43953155"/>
    <x v="53"/>
    <s v="Francisco Morazan43953"/>
    <n v="155"/>
    <x v="16"/>
    <n v="8"/>
    <x v="5"/>
    <x v="6"/>
    <s v="0801"/>
    <s v="Masculino"/>
    <n v="29"/>
    <s v="No Informado"/>
    <s v="Confirmado"/>
    <n v="14.175800000000001"/>
    <n v="-87.251099999999994"/>
    <s v="HONDURAS"/>
  </r>
  <r>
    <s v="Distrito Central43953156"/>
    <x v="53"/>
    <s v="Francisco Morazan43953"/>
    <n v="156"/>
    <x v="16"/>
    <n v="8"/>
    <x v="5"/>
    <x v="6"/>
    <s v="0801"/>
    <s v="Masculino"/>
    <n v="32"/>
    <s v="No Informado"/>
    <s v="Confirmado"/>
    <n v="14.175800000000001"/>
    <n v="-87.251099999999994"/>
    <s v="HONDURAS"/>
  </r>
  <r>
    <s v="Distrito Central43953157"/>
    <x v="53"/>
    <s v="Francisco Morazan43953"/>
    <n v="157"/>
    <x v="16"/>
    <n v="8"/>
    <x v="5"/>
    <x v="6"/>
    <s v="0801"/>
    <s v="Masculino"/>
    <n v="30"/>
    <s v="No Informado"/>
    <s v="Confirmado"/>
    <n v="14.175800000000001"/>
    <n v="-87.251099999999994"/>
    <s v="HONDURAS"/>
  </r>
  <r>
    <s v="Distrito Central43953158"/>
    <x v="53"/>
    <s v="Francisco Morazan43953"/>
    <n v="158"/>
    <x v="16"/>
    <n v="8"/>
    <x v="5"/>
    <x v="6"/>
    <s v="0801"/>
    <s v="Masculino"/>
    <n v="32"/>
    <s v="No Informado"/>
    <s v="Confirmado"/>
    <n v="14.175800000000001"/>
    <n v="-87.251099999999994"/>
    <s v="HONDURAS"/>
  </r>
  <r>
    <s v="Distrito Central43953159"/>
    <x v="53"/>
    <s v="Francisco Morazan43953"/>
    <n v="159"/>
    <x v="16"/>
    <n v="8"/>
    <x v="5"/>
    <x v="6"/>
    <s v="0801"/>
    <s v="Masculino"/>
    <n v="23"/>
    <s v="No Informado"/>
    <s v="Confirmado"/>
    <n v="14.175800000000001"/>
    <n v="-87.251099999999994"/>
    <s v="HONDURAS"/>
  </r>
  <r>
    <s v="Distrito Central43953160"/>
    <x v="53"/>
    <s v="Francisco Morazan43953"/>
    <n v="160"/>
    <x v="16"/>
    <n v="8"/>
    <x v="5"/>
    <x v="6"/>
    <s v="0801"/>
    <s v="Masculino"/>
    <n v="28"/>
    <s v="No Informado"/>
    <s v="Confirmado"/>
    <n v="14.175800000000001"/>
    <n v="-87.251099999999994"/>
    <s v="HONDURAS"/>
  </r>
  <r>
    <s v="Distrito Central43953161"/>
    <x v="53"/>
    <s v="Francisco Morazan43953"/>
    <n v="161"/>
    <x v="16"/>
    <n v="8"/>
    <x v="5"/>
    <x v="6"/>
    <s v="0801"/>
    <s v="Femenino"/>
    <n v="20"/>
    <s v="No Informado"/>
    <s v="Confirmado"/>
    <n v="14.175800000000001"/>
    <n v="-87.251099999999994"/>
    <s v="HONDURAS"/>
  </r>
  <r>
    <s v="Distrito Central43953162"/>
    <x v="53"/>
    <s v="Francisco Morazan43953"/>
    <n v="162"/>
    <x v="16"/>
    <n v="8"/>
    <x v="5"/>
    <x v="6"/>
    <s v="0801"/>
    <s v="Masculino"/>
    <n v="33"/>
    <s v="No Informado"/>
    <s v="Confirmado"/>
    <n v="14.175800000000001"/>
    <n v="-87.251099999999994"/>
    <s v="HONDURAS"/>
  </r>
  <r>
    <s v="Distrito Central43953163"/>
    <x v="53"/>
    <s v="Francisco Morazan43953"/>
    <n v="163"/>
    <x v="16"/>
    <n v="8"/>
    <x v="5"/>
    <x v="6"/>
    <s v="0801"/>
    <s v="Femenino"/>
    <n v="11"/>
    <s v="No Informado"/>
    <s v="Confirmado"/>
    <n v="14.175800000000001"/>
    <n v="-87.251099999999994"/>
    <s v="HONDURAS"/>
  </r>
  <r>
    <s v="Distrito Central43953164"/>
    <x v="53"/>
    <s v="Francisco Morazan43953"/>
    <n v="164"/>
    <x v="16"/>
    <n v="8"/>
    <x v="5"/>
    <x v="6"/>
    <s v="0801"/>
    <s v="Masculino"/>
    <n v="38"/>
    <s v="No Informado"/>
    <s v="Confirmado"/>
    <n v="14.175800000000001"/>
    <n v="-87.251099999999994"/>
    <s v="HONDURAS"/>
  </r>
  <r>
    <s v="Distrito Central43953165"/>
    <x v="53"/>
    <s v="Francisco Morazan43953"/>
    <n v="165"/>
    <x v="16"/>
    <n v="8"/>
    <x v="5"/>
    <x v="6"/>
    <s v="0801"/>
    <s v="Femenino"/>
    <n v="24"/>
    <s v="No Informado"/>
    <s v="Confirmado"/>
    <n v="14.175800000000001"/>
    <n v="-87.251099999999994"/>
    <s v="HONDURAS"/>
  </r>
  <r>
    <s v="Distrito Central43954166"/>
    <x v="54"/>
    <s v="Francisco Morazan43954"/>
    <n v="166"/>
    <x v="17"/>
    <n v="8"/>
    <x v="5"/>
    <x v="6"/>
    <s v="0801"/>
    <s v="Femenino"/>
    <n v="34"/>
    <s v="No Informado"/>
    <s v="Confirmado"/>
    <n v="14.175800000000001"/>
    <n v="-87.251099999999994"/>
    <s v="HONDURAS"/>
  </r>
  <r>
    <s v="Distrito Central43954167"/>
    <x v="54"/>
    <s v="Francisco Morazan43954"/>
    <n v="167"/>
    <x v="17"/>
    <n v="8"/>
    <x v="5"/>
    <x v="6"/>
    <s v="0801"/>
    <s v="Masculino"/>
    <n v="5"/>
    <s v="No Informado"/>
    <s v="Confirmado"/>
    <n v="14.175800000000001"/>
    <n v="-87.251099999999994"/>
    <s v="HONDURAS"/>
  </r>
  <r>
    <s v="El Progreso43915168"/>
    <x v="55"/>
    <s v="Yoro43915"/>
    <n v="168"/>
    <x v="2"/>
    <n v="18"/>
    <x v="6"/>
    <x v="7"/>
    <s v="1804"/>
    <s v="Masculino"/>
    <n v="65"/>
    <s v="No Informado"/>
    <s v="Confirmado"/>
    <n v="15.3446"/>
    <n v="-87.812100000000001"/>
    <s v="HONDURAS"/>
  </r>
  <r>
    <s v="El Progreso43922169"/>
    <x v="56"/>
    <s v="Yoro43922"/>
    <n v="169"/>
    <x v="4"/>
    <n v="18"/>
    <x v="6"/>
    <x v="7"/>
    <s v="1804"/>
    <s v="Masculino"/>
    <n v="36"/>
    <s v="No Informado"/>
    <s v="Confirmado"/>
    <n v="15.3446"/>
    <n v="-87.812100000000001"/>
    <s v="HONDURAS"/>
  </r>
  <r>
    <s v="El Progreso43922170"/>
    <x v="56"/>
    <s v="Yoro43922"/>
    <n v="170"/>
    <x v="4"/>
    <n v="18"/>
    <x v="6"/>
    <x v="7"/>
    <s v="1804"/>
    <s v="Masculino"/>
    <n v="69"/>
    <s v="No Informado"/>
    <s v="Confirmado"/>
    <n v="15.3446"/>
    <n v="-87.812100000000001"/>
    <s v="HONDURAS"/>
  </r>
  <r>
    <s v="El Progreso43924171"/>
    <x v="57"/>
    <s v="Yoro43924"/>
    <n v="171"/>
    <x v="5"/>
    <n v="18"/>
    <x v="6"/>
    <x v="7"/>
    <s v="1804"/>
    <s v="Masculino"/>
    <n v="50"/>
    <s v="No Informado"/>
    <s v="Confirmado"/>
    <n v="15.3446"/>
    <n v="-87.812100000000001"/>
    <s v="HONDURAS"/>
  </r>
  <r>
    <s v="El Progreso43926172"/>
    <x v="58"/>
    <s v="Yoro43926"/>
    <n v="172"/>
    <x v="33"/>
    <n v="18"/>
    <x v="6"/>
    <x v="7"/>
    <s v="1804"/>
    <s v="Femenino"/>
    <n v="25"/>
    <s v="No Informado"/>
    <s v="Confirmado"/>
    <n v="15.3446"/>
    <n v="-87.812100000000001"/>
    <s v="HONDURAS"/>
  </r>
  <r>
    <s v="El Progreso43928173"/>
    <x v="59"/>
    <s v="Yoro43928"/>
    <n v="173"/>
    <x v="29"/>
    <n v="18"/>
    <x v="6"/>
    <x v="7"/>
    <s v="1804"/>
    <s v="Masculino"/>
    <n v="35"/>
    <s v="No Informado"/>
    <s v="Confirmado"/>
    <n v="15.3446"/>
    <n v="-87.812100000000001"/>
    <s v="HONDURAS"/>
  </r>
  <r>
    <s v="El Progreso43937174"/>
    <x v="60"/>
    <s v="Yoro43937"/>
    <n v="174"/>
    <x v="34"/>
    <n v="18"/>
    <x v="6"/>
    <x v="7"/>
    <s v="1804"/>
    <s v="Masculino"/>
    <n v="57"/>
    <s v="No Informado"/>
    <s v="Confirmado"/>
    <n v="15.3446"/>
    <n v="-87.812100000000001"/>
    <s v="HONDURAS"/>
  </r>
  <r>
    <s v="El Progreso43940175"/>
    <x v="61"/>
    <s v="Yoro43940"/>
    <n v="175"/>
    <x v="35"/>
    <n v="18"/>
    <x v="6"/>
    <x v="7"/>
    <s v="1804"/>
    <s v="Femenino"/>
    <n v="6"/>
    <s v="No Informado"/>
    <s v="Confirmado"/>
    <n v="15.3446"/>
    <n v="-87.812100000000001"/>
    <s v="HONDURAS"/>
  </r>
  <r>
    <s v="El Progreso43940176"/>
    <x v="61"/>
    <s v="Yoro43940"/>
    <n v="176"/>
    <x v="35"/>
    <n v="18"/>
    <x v="6"/>
    <x v="7"/>
    <s v="1804"/>
    <s v="Femenino"/>
    <n v="57"/>
    <s v="No Informado"/>
    <s v="Confirmado"/>
    <n v="15.3446"/>
    <n v="-87.812100000000001"/>
    <s v="HONDURAS"/>
  </r>
  <r>
    <s v="El Progreso43944177"/>
    <x v="62"/>
    <s v="Yoro43944"/>
    <n v="177"/>
    <x v="0"/>
    <n v="18"/>
    <x v="6"/>
    <x v="7"/>
    <s v="1804"/>
    <s v="Femenino"/>
    <n v="4"/>
    <s v="No Informado"/>
    <s v="Confirmado"/>
    <n v="15.3446"/>
    <n v="-87.812100000000001"/>
    <s v="HONDURAS"/>
  </r>
  <r>
    <s v="El Progreso43944178"/>
    <x v="62"/>
    <s v="Yoro43944"/>
    <n v="178"/>
    <x v="0"/>
    <n v="18"/>
    <x v="6"/>
    <x v="7"/>
    <s v="1804"/>
    <s v="Femenino"/>
    <n v="53"/>
    <s v="No Informado"/>
    <s v="Confirmado"/>
    <n v="15.3446"/>
    <n v="-87.812100000000001"/>
    <s v="HONDURAS"/>
  </r>
  <r>
    <s v="El Progreso43944179"/>
    <x v="62"/>
    <s v="Yoro43944"/>
    <n v="179"/>
    <x v="0"/>
    <n v="18"/>
    <x v="6"/>
    <x v="7"/>
    <s v="1804"/>
    <s v="Femenino"/>
    <n v="25"/>
    <s v="No Informado"/>
    <s v="Confirmado"/>
    <n v="15.3446"/>
    <n v="-87.812100000000001"/>
    <s v="HONDURAS"/>
  </r>
  <r>
    <s v="El Progreso43945180"/>
    <x v="63"/>
    <s v="Yoro43945"/>
    <n v="180"/>
    <x v="1"/>
    <n v="18"/>
    <x v="6"/>
    <x v="7"/>
    <s v="1804"/>
    <s v="Femenino"/>
    <n v="35"/>
    <s v="No Informado"/>
    <s v="Confirmado"/>
    <n v="15.3446"/>
    <n v="-87.812100000000001"/>
    <s v="HONDURAS"/>
  </r>
  <r>
    <s v="El Progreso43945181"/>
    <x v="63"/>
    <s v="Yoro43945"/>
    <n v="181"/>
    <x v="1"/>
    <n v="18"/>
    <x v="6"/>
    <x v="7"/>
    <s v="1804"/>
    <s v="Masculino"/>
    <n v="36"/>
    <s v="No Informado"/>
    <s v="Confirmado"/>
    <n v="15.3446"/>
    <n v="-87.812100000000001"/>
    <s v="HONDURAS"/>
  </r>
  <r>
    <s v="El Progreso43947182"/>
    <x v="64"/>
    <s v="Yoro43947"/>
    <n v="182"/>
    <x v="11"/>
    <n v="18"/>
    <x v="6"/>
    <x v="7"/>
    <s v="1804"/>
    <s v="Masculino"/>
    <n v="43"/>
    <s v="No Informado"/>
    <s v="Confirmado"/>
    <n v="15.3446"/>
    <n v="-87.812100000000001"/>
    <s v="HONDURAS"/>
  </r>
  <r>
    <s v="El Progreso43948183"/>
    <x v="65"/>
    <s v="Yoro43948"/>
    <n v="183"/>
    <x v="12"/>
    <n v="18"/>
    <x v="6"/>
    <x v="7"/>
    <s v="1804"/>
    <s v="Masculino"/>
    <n v="27"/>
    <s v="No Informado"/>
    <s v="Confirmado"/>
    <n v="15.3446"/>
    <n v="-87.812100000000001"/>
    <s v="HONDURAS"/>
  </r>
  <r>
    <s v="El Progreso43948184"/>
    <x v="65"/>
    <s v="Yoro43948"/>
    <n v="184"/>
    <x v="12"/>
    <n v="18"/>
    <x v="6"/>
    <x v="7"/>
    <s v="1804"/>
    <s v="Masculino"/>
    <n v="86"/>
    <s v="No Informado"/>
    <s v="Confirmado"/>
    <n v="15.3446"/>
    <n v="-87.812100000000001"/>
    <s v="HONDURAS"/>
  </r>
  <r>
    <s v="El Progreso43948185"/>
    <x v="65"/>
    <s v="Yoro43948"/>
    <n v="185"/>
    <x v="12"/>
    <n v="18"/>
    <x v="6"/>
    <x v="7"/>
    <s v="1804"/>
    <s v="Femenino"/>
    <n v="59"/>
    <s v="No Informado"/>
    <s v="Confirmado"/>
    <n v="15.3446"/>
    <n v="-87.812100000000001"/>
    <s v="HONDURAS"/>
  </r>
  <r>
    <s v="El Progreso43948186"/>
    <x v="65"/>
    <s v="Yoro43948"/>
    <n v="186"/>
    <x v="12"/>
    <n v="18"/>
    <x v="6"/>
    <x v="7"/>
    <s v="1804"/>
    <s v="Femenino"/>
    <n v="38"/>
    <s v="No Informado"/>
    <s v="Confirmado"/>
    <n v="15.3446"/>
    <n v="-87.812100000000001"/>
    <s v="HONDURAS"/>
  </r>
  <r>
    <s v="El Progreso43949187"/>
    <x v="66"/>
    <s v="Yoro43949"/>
    <n v="187"/>
    <x v="13"/>
    <n v="18"/>
    <x v="6"/>
    <x v="7"/>
    <s v="1804"/>
    <s v="Masculino"/>
    <n v="34"/>
    <s v="No Informado"/>
    <s v="Confirmado"/>
    <n v="15.3446"/>
    <n v="-87.812100000000001"/>
    <s v="HONDURAS"/>
  </r>
  <r>
    <s v="El Progreso43950188"/>
    <x v="67"/>
    <s v="Yoro43950"/>
    <n v="188"/>
    <x v="32"/>
    <n v="18"/>
    <x v="6"/>
    <x v="7"/>
    <s v="1804"/>
    <s v="Masculino"/>
    <n v="46"/>
    <s v="No Informado"/>
    <s v="Confirmado"/>
    <n v="15.3446"/>
    <n v="-87.812100000000001"/>
    <s v="HONDURAS"/>
  </r>
  <r>
    <s v="El Progreso43953189"/>
    <x v="68"/>
    <s v="Yoro43953"/>
    <n v="189"/>
    <x v="16"/>
    <n v="18"/>
    <x v="6"/>
    <x v="7"/>
    <s v="1804"/>
    <s v="Femenino"/>
    <n v="45"/>
    <s v="No Informado"/>
    <s v="Confirmado"/>
    <n v="15.3446"/>
    <n v="-87.812100000000001"/>
    <s v="HONDURAS"/>
  </r>
  <r>
    <s v="El Progreso43953190"/>
    <x v="68"/>
    <s v="Yoro43953"/>
    <n v="190"/>
    <x v="16"/>
    <n v="18"/>
    <x v="6"/>
    <x v="7"/>
    <s v="1804"/>
    <s v="Masculino"/>
    <n v="33"/>
    <s v="No Informado"/>
    <s v="Confirmado"/>
    <n v="15.3446"/>
    <n v="-87.812100000000001"/>
    <s v="HONDURAS"/>
  </r>
  <r>
    <s v="El Progreso43953191"/>
    <x v="68"/>
    <s v="Yoro43953"/>
    <n v="191"/>
    <x v="16"/>
    <n v="18"/>
    <x v="6"/>
    <x v="7"/>
    <s v="1804"/>
    <s v="Masculino"/>
    <n v="1"/>
    <s v="No Informado"/>
    <s v="Confirmado"/>
    <n v="15.3446"/>
    <n v="-87.812100000000001"/>
    <s v="HONDURAS"/>
  </r>
  <r>
    <s v="El Progreso43953192"/>
    <x v="68"/>
    <s v="Yoro43953"/>
    <n v="192"/>
    <x v="16"/>
    <n v="18"/>
    <x v="6"/>
    <x v="7"/>
    <s v="1804"/>
    <s v="Masculino"/>
    <n v="27"/>
    <s v="No Informado"/>
    <s v="Confirmado"/>
    <n v="15.3446"/>
    <n v="-87.812100000000001"/>
    <s v="HONDURAS"/>
  </r>
  <r>
    <s v="El Progreso43953193"/>
    <x v="68"/>
    <s v="Yoro43953"/>
    <n v="193"/>
    <x v="16"/>
    <n v="18"/>
    <x v="6"/>
    <x v="7"/>
    <s v="1804"/>
    <s v="Masculino"/>
    <n v="22"/>
    <s v="No Informado"/>
    <s v="Confirmado"/>
    <n v="15.3446"/>
    <n v="-87.812100000000001"/>
    <s v="HONDURAS"/>
  </r>
  <r>
    <s v="El Progreso43953194"/>
    <x v="68"/>
    <s v="Yoro43953"/>
    <n v="194"/>
    <x v="16"/>
    <n v="18"/>
    <x v="6"/>
    <x v="7"/>
    <s v="1804"/>
    <s v="Masculino"/>
    <n v="44"/>
    <s v="No Informado"/>
    <s v="Confirmado"/>
    <n v="15.3446"/>
    <n v="-87.812100000000001"/>
    <s v="HONDURAS"/>
  </r>
  <r>
    <s v="El Progreso43953195"/>
    <x v="68"/>
    <s v="Yoro43953"/>
    <n v="195"/>
    <x v="16"/>
    <n v="18"/>
    <x v="6"/>
    <x v="7"/>
    <s v="1804"/>
    <s v="Masculino"/>
    <n v="59"/>
    <s v="No Informado"/>
    <s v="Confirmado"/>
    <n v="15.3446"/>
    <n v="-87.812100000000001"/>
    <s v="HONDURAS"/>
  </r>
  <r>
    <s v="El Triunfo43908196"/>
    <x v="69"/>
    <s v="Choluteca43908"/>
    <n v="196"/>
    <x v="22"/>
    <n v="6"/>
    <x v="2"/>
    <x v="8"/>
    <s v="0606"/>
    <s v="Masculino"/>
    <n v="4"/>
    <s v="No Informado"/>
    <s v="Confirmado"/>
    <n v="13.0838"/>
    <n v="-87.025800000000004"/>
    <s v="HONDURAS"/>
  </r>
  <r>
    <s v="El Triunfo43943197"/>
    <x v="70"/>
    <s v="Choluteca43943"/>
    <n v="197"/>
    <x v="36"/>
    <n v="6"/>
    <x v="2"/>
    <x v="8"/>
    <s v="0606"/>
    <s v="Femenino"/>
    <n v="56"/>
    <s v="No Informado"/>
    <s v="Confirmado"/>
    <n v="13.0838"/>
    <n v="-87.025800000000004"/>
    <s v="HONDURAS"/>
  </r>
  <r>
    <s v="El Triunfo43943198"/>
    <x v="70"/>
    <s v="Choluteca43943"/>
    <n v="198"/>
    <x v="36"/>
    <n v="6"/>
    <x v="2"/>
    <x v="8"/>
    <s v="0606"/>
    <s v="Masculino"/>
    <n v="33"/>
    <s v="No Informado"/>
    <s v="Confirmado"/>
    <n v="13.0838"/>
    <n v="-87.025800000000004"/>
    <s v="HONDURAS"/>
  </r>
  <r>
    <s v="Esparta43921199"/>
    <x v="71"/>
    <s v="Atlantida43921"/>
    <n v="199"/>
    <x v="26"/>
    <n v="1"/>
    <x v="7"/>
    <x v="9"/>
    <s v="0103"/>
    <s v="Masculino"/>
    <n v="76"/>
    <s v="No Informado"/>
    <s v="Confirmado"/>
    <n v="15.731"/>
    <n v="-87.176699999999997"/>
    <s v="HONDURAS"/>
  </r>
  <r>
    <s v="Esparta43924200"/>
    <x v="72"/>
    <s v="Atlantida43924"/>
    <n v="200"/>
    <x v="5"/>
    <n v="1"/>
    <x v="7"/>
    <x v="9"/>
    <s v="0103"/>
    <s v="Femenino"/>
    <n v="38"/>
    <s v="No Informado"/>
    <s v="Confirmado"/>
    <n v="15.731"/>
    <n v="-87.176699999999997"/>
    <s v="HONDURAS"/>
  </r>
  <r>
    <s v="Esparta43924201"/>
    <x v="72"/>
    <s v="Atlantida43924"/>
    <n v="201"/>
    <x v="5"/>
    <n v="1"/>
    <x v="7"/>
    <x v="9"/>
    <s v="0103"/>
    <s v="Femenino"/>
    <n v="68"/>
    <s v="No Informado"/>
    <s v="Confirmado"/>
    <n v="15.731"/>
    <n v="-87.176699999999997"/>
    <s v="HONDURAS"/>
  </r>
  <r>
    <s v="Esparta43924202"/>
    <x v="72"/>
    <s v="Atlantida43924"/>
    <n v="202"/>
    <x v="5"/>
    <n v="1"/>
    <x v="7"/>
    <x v="9"/>
    <s v="0103"/>
    <s v="Masculino"/>
    <n v="14"/>
    <s v="No Informado"/>
    <s v="Confirmado"/>
    <n v="15.731"/>
    <n v="-87.176699999999997"/>
    <s v="HONDURAS"/>
  </r>
  <r>
    <s v="Esparta43924203"/>
    <x v="72"/>
    <s v="Atlantida43924"/>
    <n v="203"/>
    <x v="5"/>
    <n v="1"/>
    <x v="7"/>
    <x v="9"/>
    <s v="0103"/>
    <s v="Masculino"/>
    <n v="7"/>
    <s v="No Informado"/>
    <s v="Confirmado"/>
    <n v="15.731"/>
    <n v="-87.176699999999997"/>
    <s v="HONDURAS"/>
  </r>
  <r>
    <s v="Esparta43924204"/>
    <x v="72"/>
    <s v="Atlantida43924"/>
    <n v="204"/>
    <x v="5"/>
    <n v="1"/>
    <x v="7"/>
    <x v="9"/>
    <s v="0103"/>
    <s v="Femenino"/>
    <n v="15"/>
    <s v="No Informado"/>
    <s v="Confirmado"/>
    <n v="15.731"/>
    <n v="-87.176699999999997"/>
    <s v="HONDURAS"/>
  </r>
  <r>
    <s v="Esparta43924205"/>
    <x v="72"/>
    <s v="Atlantida43924"/>
    <n v="205"/>
    <x v="5"/>
    <n v="1"/>
    <x v="7"/>
    <x v="9"/>
    <s v="0103"/>
    <s v="Masculino"/>
    <n v="41"/>
    <s v="No Informado"/>
    <s v="Confirmado"/>
    <n v="15.731"/>
    <n v="-87.176699999999997"/>
    <s v="HONDURAS"/>
  </r>
  <r>
    <s v="Goascoran43950206"/>
    <x v="73"/>
    <s v="Valle43950"/>
    <n v="206"/>
    <x v="32"/>
    <n v="17"/>
    <x v="0"/>
    <x v="10"/>
    <s v="1706"/>
    <s v="Masculino"/>
    <n v="19"/>
    <s v="No Informado"/>
    <s v="Confirmado"/>
    <n v="13.5938"/>
    <n v="-87.712599999999995"/>
    <s v="HONDURAS"/>
  </r>
  <r>
    <s v="Gracias43934207"/>
    <x v="74"/>
    <s v="Lempira43934"/>
    <n v="207"/>
    <x v="8"/>
    <n v="13"/>
    <x v="8"/>
    <x v="11"/>
    <s v="1301"/>
    <s v="Masculino"/>
    <n v="79"/>
    <s v="No Informado"/>
    <s v="Confirmado"/>
    <n v="14.586499999999999"/>
    <n v="-88.636200000000002"/>
    <s v="HONDURAS"/>
  </r>
  <r>
    <s v="Ilama43947208"/>
    <x v="75"/>
    <s v="Santa Barbara43947"/>
    <n v="208"/>
    <x v="11"/>
    <n v="16"/>
    <x v="9"/>
    <x v="12"/>
    <s v="1611"/>
    <s v="Masculino"/>
    <n v="52"/>
    <s v="No Informado"/>
    <s v="Confirmado"/>
    <n v="15.0519"/>
    <n v="-88.126800000000003"/>
    <s v="HONDURAS"/>
  </r>
  <r>
    <s v="Intibuca43948209"/>
    <x v="76"/>
    <s v="Intibuca43948"/>
    <n v="209"/>
    <x v="12"/>
    <n v="10"/>
    <x v="10"/>
    <x v="13"/>
    <s v="1006"/>
    <s v="Masculino"/>
    <n v="48"/>
    <s v="No Informado"/>
    <s v="Confirmado"/>
    <n v="14.4335"/>
    <n v="-88.153999999999996"/>
    <s v="HONDURAS"/>
  </r>
  <r>
    <s v="Intibuca43948210"/>
    <x v="76"/>
    <s v="Intibuca43948"/>
    <n v="210"/>
    <x v="12"/>
    <n v="10"/>
    <x v="10"/>
    <x v="13"/>
    <s v="1006"/>
    <s v="Femenino"/>
    <n v="48"/>
    <s v="No Informado"/>
    <s v="Confirmado"/>
    <n v="14.4335"/>
    <n v="-88.153999999999996"/>
    <s v="HONDURAS"/>
  </r>
  <r>
    <s v="Intibuca43948211"/>
    <x v="76"/>
    <s v="Intibuca43948"/>
    <n v="211"/>
    <x v="12"/>
    <n v="10"/>
    <x v="10"/>
    <x v="13"/>
    <s v="1006"/>
    <s v="Masculino"/>
    <n v="32"/>
    <s v="No Informado"/>
    <s v="Confirmado"/>
    <n v="14.4335"/>
    <n v="-88.153999999999996"/>
    <s v="HONDURAS"/>
  </r>
  <r>
    <s v="Intibuca43949212"/>
    <x v="77"/>
    <s v="Intibuca43949"/>
    <n v="212"/>
    <x v="13"/>
    <n v="10"/>
    <x v="10"/>
    <x v="13"/>
    <s v="1006"/>
    <s v="Masculino"/>
    <n v="26"/>
    <s v="No Informado"/>
    <s v="Confirmado"/>
    <n v="14.4335"/>
    <n v="-88.153999999999996"/>
    <s v="HONDURAS"/>
  </r>
  <r>
    <s v="Intibuca43949213"/>
    <x v="77"/>
    <s v="Intibuca43949"/>
    <n v="213"/>
    <x v="13"/>
    <n v="10"/>
    <x v="10"/>
    <x v="13"/>
    <s v="1006"/>
    <s v="Masculino"/>
    <n v="30"/>
    <s v="No Informado"/>
    <s v="Confirmado"/>
    <n v="14.4335"/>
    <n v="-88.153999999999996"/>
    <s v="HONDURAS"/>
  </r>
  <r>
    <s v="Intibuca43950214"/>
    <x v="78"/>
    <s v="Intibuca43950"/>
    <n v="214"/>
    <x v="32"/>
    <n v="10"/>
    <x v="10"/>
    <x v="13"/>
    <s v="1006"/>
    <s v="Femenino"/>
    <n v="21"/>
    <s v="No Informado"/>
    <s v="Confirmado"/>
    <n v="14.4335"/>
    <n v="-88.153999999999996"/>
    <s v="HONDURAS"/>
  </r>
  <r>
    <s v="Intibuca43950215"/>
    <x v="78"/>
    <s v="Intibuca43950"/>
    <n v="215"/>
    <x v="32"/>
    <n v="10"/>
    <x v="10"/>
    <x v="13"/>
    <s v="1006"/>
    <s v="Femenino"/>
    <n v="28"/>
    <s v="No Informado"/>
    <s v="Confirmado"/>
    <n v="14.4335"/>
    <n v="-88.153999999999996"/>
    <s v="HONDURAS"/>
  </r>
  <r>
    <s v="La Ceiba43900216"/>
    <x v="79"/>
    <s v="Atlantida43900"/>
    <n v="216"/>
    <x v="19"/>
    <n v="1"/>
    <x v="7"/>
    <x v="14"/>
    <s v="0101"/>
    <s v="Femenino"/>
    <n v="37"/>
    <s v="No Informado"/>
    <s v="Confirmado"/>
    <n v="15.6782"/>
    <n v="-86.742800000000003"/>
    <s v="HONDURAS"/>
  </r>
  <r>
    <s v="La Ceiba43924217"/>
    <x v="80"/>
    <s v="Atlantida43924"/>
    <n v="217"/>
    <x v="5"/>
    <n v="1"/>
    <x v="7"/>
    <x v="14"/>
    <s v="0101"/>
    <s v="Masculino"/>
    <n v="42"/>
    <s v="No Informado"/>
    <s v="Confirmado"/>
    <n v="15.6782"/>
    <n v="-86.742800000000003"/>
    <s v="HONDURAS"/>
  </r>
  <r>
    <s v="La Ceiba43926218"/>
    <x v="81"/>
    <s v="Atlantida43926"/>
    <n v="218"/>
    <x v="33"/>
    <n v="1"/>
    <x v="7"/>
    <x v="14"/>
    <s v="0101"/>
    <s v="Femenino"/>
    <n v="23"/>
    <s v="No Informado"/>
    <s v="Confirmado"/>
    <n v="15.6782"/>
    <n v="-86.742800000000003"/>
    <s v="HONDURAS"/>
  </r>
  <r>
    <s v="La Ceiba43928219"/>
    <x v="82"/>
    <s v="Atlantida43928"/>
    <n v="219"/>
    <x v="29"/>
    <n v="1"/>
    <x v="7"/>
    <x v="14"/>
    <s v="0101"/>
    <s v="Femenino"/>
    <n v="38"/>
    <s v="No Informado"/>
    <s v="Confirmado"/>
    <n v="15.6782"/>
    <n v="-86.742800000000003"/>
    <s v="HONDURAS"/>
  </r>
  <r>
    <s v="La Ceiba43928220"/>
    <x v="82"/>
    <s v="Atlantida43928"/>
    <n v="220"/>
    <x v="29"/>
    <n v="1"/>
    <x v="7"/>
    <x v="14"/>
    <s v="0101"/>
    <s v="Masculino"/>
    <n v="10"/>
    <s v="No Informado"/>
    <s v="Confirmado"/>
    <n v="15.6782"/>
    <n v="-86.742800000000003"/>
    <s v="HONDURAS"/>
  </r>
  <r>
    <s v="La Ceiba43928221"/>
    <x v="82"/>
    <s v="Atlantida43928"/>
    <n v="221"/>
    <x v="29"/>
    <n v="1"/>
    <x v="7"/>
    <x v="14"/>
    <s v="0101"/>
    <s v="Femenino"/>
    <n v="18"/>
    <s v="No Informado"/>
    <s v="Confirmado"/>
    <n v="15.6782"/>
    <n v="-86.742800000000003"/>
    <s v="HONDURAS"/>
  </r>
  <r>
    <s v="La Ceiba43928222"/>
    <x v="82"/>
    <s v="Atlantida43928"/>
    <n v="222"/>
    <x v="29"/>
    <n v="1"/>
    <x v="7"/>
    <x v="14"/>
    <s v="0101"/>
    <s v="Femenino"/>
    <n v="52"/>
    <s v="No Informado"/>
    <s v="Confirmado"/>
    <n v="15.6782"/>
    <n v="-86.742800000000003"/>
    <s v="HONDURAS"/>
  </r>
  <r>
    <s v="La Ceiba43928223"/>
    <x v="82"/>
    <s v="Atlantida43928"/>
    <n v="223"/>
    <x v="29"/>
    <n v="1"/>
    <x v="7"/>
    <x v="14"/>
    <s v="0101"/>
    <s v="Masculino"/>
    <n v="70"/>
    <s v="No Informado"/>
    <s v="Confirmado"/>
    <n v="15.6782"/>
    <n v="-86.742800000000003"/>
    <s v="HONDURAS"/>
  </r>
  <r>
    <s v="La Ceiba43935224"/>
    <x v="83"/>
    <s v="Atlantida43935"/>
    <n v="224"/>
    <x v="9"/>
    <n v="1"/>
    <x v="7"/>
    <x v="14"/>
    <s v="0101"/>
    <s v="Femenino"/>
    <n v="65"/>
    <s v="No Informado"/>
    <s v="Confirmado"/>
    <n v="15.6782"/>
    <n v="-86.742800000000003"/>
    <s v="HONDURAS"/>
  </r>
  <r>
    <s v="La Ceiba43935225"/>
    <x v="83"/>
    <s v="Atlantida43935"/>
    <n v="225"/>
    <x v="9"/>
    <n v="1"/>
    <x v="7"/>
    <x v="14"/>
    <s v="0101"/>
    <s v="Femenino"/>
    <n v="51"/>
    <s v="No Informado"/>
    <s v="Confirmado"/>
    <n v="15.6782"/>
    <n v="-86.742800000000003"/>
    <s v="HONDURAS"/>
  </r>
  <r>
    <s v="La Ceiba43937226"/>
    <x v="84"/>
    <s v="Atlantida43937"/>
    <n v="226"/>
    <x v="34"/>
    <n v="1"/>
    <x v="7"/>
    <x v="14"/>
    <s v="0101"/>
    <s v="Masculino"/>
    <n v="43"/>
    <s v="No Informado"/>
    <s v="Confirmado"/>
    <n v="15.6782"/>
    <n v="-86.742800000000003"/>
    <s v="HONDURAS"/>
  </r>
  <r>
    <s v="La Ceiba43937227"/>
    <x v="84"/>
    <s v="Atlantida43937"/>
    <n v="227"/>
    <x v="34"/>
    <n v="1"/>
    <x v="7"/>
    <x v="14"/>
    <s v="0101"/>
    <s v="Masculino"/>
    <n v="57"/>
    <s v="No Informado"/>
    <s v="Confirmado"/>
    <n v="15.6782"/>
    <n v="-86.742800000000003"/>
    <s v="HONDURAS"/>
  </r>
  <r>
    <s v="La Ceiba43947228"/>
    <x v="85"/>
    <s v="Atlantida43947"/>
    <n v="228"/>
    <x v="11"/>
    <n v="1"/>
    <x v="7"/>
    <x v="14"/>
    <s v="0101"/>
    <s v="Femenino"/>
    <n v="22"/>
    <s v="No Informado"/>
    <s v="Confirmado"/>
    <n v="15.6782"/>
    <n v="-86.742800000000003"/>
    <s v="HONDURAS"/>
  </r>
  <r>
    <s v="La Ceiba43949229"/>
    <x v="86"/>
    <s v="Atlantida43949"/>
    <n v="229"/>
    <x v="13"/>
    <n v="1"/>
    <x v="7"/>
    <x v="14"/>
    <s v="0101"/>
    <s v="Femenino"/>
    <n v="66"/>
    <s v="No Informado"/>
    <s v="Confirmado"/>
    <n v="15.6782"/>
    <n v="-86.742800000000003"/>
    <s v="HONDURAS"/>
  </r>
  <r>
    <s v="La Ceiba43951230"/>
    <x v="87"/>
    <s v="Atlantida43951"/>
    <n v="230"/>
    <x v="14"/>
    <n v="1"/>
    <x v="7"/>
    <x v="14"/>
    <s v="0101"/>
    <s v="Masculino"/>
    <n v="34"/>
    <s v="No Informado"/>
    <s v="Confirmado"/>
    <n v="15.6782"/>
    <n v="-86.742800000000003"/>
    <s v="HONDURAS"/>
  </r>
  <r>
    <s v="La Ceiba43951231"/>
    <x v="87"/>
    <s v="Atlantida43951"/>
    <n v="231"/>
    <x v="14"/>
    <n v="1"/>
    <x v="7"/>
    <x v="14"/>
    <s v="0101"/>
    <s v="Femenino"/>
    <n v="72"/>
    <s v="No Informado"/>
    <s v="Confirmado"/>
    <n v="15.6782"/>
    <n v="-86.742800000000003"/>
    <s v="HONDURAS"/>
  </r>
  <r>
    <s v="La Ceiba43951232"/>
    <x v="87"/>
    <s v="Atlantida43951"/>
    <n v="232"/>
    <x v="14"/>
    <n v="1"/>
    <x v="7"/>
    <x v="14"/>
    <s v="0101"/>
    <s v="Femenino"/>
    <n v="67"/>
    <s v="No Informado"/>
    <s v="Confirmado"/>
    <n v="15.6782"/>
    <n v="-86.742800000000003"/>
    <s v="HONDURAS"/>
  </r>
  <r>
    <s v="La Ceiba43951233"/>
    <x v="87"/>
    <s v="Atlantida43951"/>
    <n v="233"/>
    <x v="14"/>
    <n v="1"/>
    <x v="7"/>
    <x v="14"/>
    <s v="0101"/>
    <s v="Masculino"/>
    <n v="79"/>
    <s v="No Informado"/>
    <s v="Confirmado"/>
    <n v="15.6782"/>
    <n v="-86.742800000000003"/>
    <s v="HONDURAS"/>
  </r>
  <r>
    <s v="La Ceiba43951234"/>
    <x v="87"/>
    <s v="Atlantida43951"/>
    <n v="234"/>
    <x v="14"/>
    <n v="1"/>
    <x v="7"/>
    <x v="14"/>
    <s v="0101"/>
    <s v="Masculino"/>
    <n v="45"/>
    <s v="No Informado"/>
    <s v="Confirmado"/>
    <n v="15.6782"/>
    <n v="-86.742800000000003"/>
    <s v="HONDURAS"/>
  </r>
  <r>
    <s v="La Lima43915235"/>
    <x v="88"/>
    <s v="Cortes43915"/>
    <n v="235"/>
    <x v="2"/>
    <n v="5"/>
    <x v="1"/>
    <x v="15"/>
    <s v="0512"/>
    <s v="Masculino"/>
    <n v="35"/>
    <s v="No Informado"/>
    <s v="Confirmado"/>
    <n v="15.484500000000001"/>
    <n v="-87.869299999999996"/>
    <s v="HONDURAS"/>
  </r>
  <r>
    <s v="La Lima43917236"/>
    <x v="89"/>
    <s v="Cortes43917"/>
    <n v="236"/>
    <x v="3"/>
    <n v="5"/>
    <x v="1"/>
    <x v="15"/>
    <s v="0512"/>
    <s v="Masculino"/>
    <n v="72"/>
    <s v="No Informado"/>
    <s v="Confirmado"/>
    <n v="15.484500000000001"/>
    <n v="-87.869299999999996"/>
    <s v="HONDURAS"/>
  </r>
  <r>
    <s v="La Lima43922237"/>
    <x v="90"/>
    <s v="Cortes43922"/>
    <n v="237"/>
    <x v="4"/>
    <n v="5"/>
    <x v="1"/>
    <x v="15"/>
    <s v="0512"/>
    <s v="Femenino"/>
    <n v="70"/>
    <s v="No Informado"/>
    <s v="Confirmado"/>
    <n v="15.484500000000001"/>
    <n v="-87.869299999999996"/>
    <s v="HONDURAS"/>
  </r>
  <r>
    <s v="La Lima43924238"/>
    <x v="91"/>
    <s v="Cortes43924"/>
    <n v="238"/>
    <x v="5"/>
    <n v="5"/>
    <x v="1"/>
    <x v="15"/>
    <s v="0512"/>
    <s v="Femenino"/>
    <n v="75"/>
    <s v="No Informado"/>
    <s v="Confirmado"/>
    <n v="15.484500000000001"/>
    <n v="-87.869299999999996"/>
    <s v="HONDURAS"/>
  </r>
  <r>
    <s v="La Lima43924239"/>
    <x v="91"/>
    <s v="Cortes43924"/>
    <n v="239"/>
    <x v="5"/>
    <n v="5"/>
    <x v="1"/>
    <x v="15"/>
    <s v="0512"/>
    <s v="Femenino"/>
    <n v="20"/>
    <s v="No Informado"/>
    <s v="Confirmado"/>
    <n v="15.484500000000001"/>
    <n v="-87.869299999999996"/>
    <s v="HONDURAS"/>
  </r>
  <r>
    <s v="La Lima43924240"/>
    <x v="91"/>
    <s v="Cortes43924"/>
    <n v="240"/>
    <x v="5"/>
    <n v="5"/>
    <x v="1"/>
    <x v="15"/>
    <s v="0512"/>
    <s v="Masculino"/>
    <n v="38"/>
    <s v="No Informado"/>
    <s v="Confirmado"/>
    <n v="15.484500000000001"/>
    <n v="-87.869299999999996"/>
    <s v="HONDURAS"/>
  </r>
  <r>
    <s v="La Lima43926241"/>
    <x v="92"/>
    <s v="Cortes43926"/>
    <n v="241"/>
    <x v="33"/>
    <n v="5"/>
    <x v="1"/>
    <x v="15"/>
    <s v="0512"/>
    <s v="Masculino"/>
    <n v="49"/>
    <s v="No Informado"/>
    <s v="Confirmado"/>
    <n v="15.484500000000001"/>
    <n v="-87.869299999999996"/>
    <s v="HONDURAS"/>
  </r>
  <r>
    <s v="La Lima43930242"/>
    <x v="93"/>
    <s v="Cortes43930"/>
    <n v="242"/>
    <x v="6"/>
    <n v="5"/>
    <x v="1"/>
    <x v="15"/>
    <s v="0512"/>
    <s v="Masculino"/>
    <n v="80"/>
    <s v="No Informado"/>
    <s v="Confirmado"/>
    <n v="15.484500000000001"/>
    <n v="-87.869299999999996"/>
    <s v="HONDURAS"/>
  </r>
  <r>
    <s v="La Lima43930243"/>
    <x v="93"/>
    <s v="Cortes43930"/>
    <n v="243"/>
    <x v="6"/>
    <n v="5"/>
    <x v="1"/>
    <x v="15"/>
    <s v="0512"/>
    <s v="Femenino"/>
    <n v="38"/>
    <s v="No Informado"/>
    <s v="Confirmado"/>
    <n v="15.484500000000001"/>
    <n v="-87.869299999999996"/>
    <s v="HONDURAS"/>
  </r>
  <r>
    <s v="La Lima43931244"/>
    <x v="94"/>
    <s v="Cortes43931"/>
    <n v="244"/>
    <x v="7"/>
    <n v="5"/>
    <x v="1"/>
    <x v="15"/>
    <s v="0512"/>
    <s v="Femenino"/>
    <n v="34"/>
    <s v="No Informado"/>
    <s v="Confirmado"/>
    <n v="15.484500000000001"/>
    <n v="-87.869299999999996"/>
    <s v="HONDURAS"/>
  </r>
  <r>
    <s v="La Lima43937245"/>
    <x v="95"/>
    <s v="Cortes43937"/>
    <n v="245"/>
    <x v="34"/>
    <n v="5"/>
    <x v="1"/>
    <x v="15"/>
    <s v="0512"/>
    <s v="Masculino"/>
    <n v="47"/>
    <s v="No Informado"/>
    <s v="Confirmado"/>
    <n v="15.484500000000001"/>
    <n v="-87.869299999999996"/>
    <s v="HONDURAS"/>
  </r>
  <r>
    <s v="La Lima43939246"/>
    <x v="96"/>
    <s v="Cortes43939"/>
    <n v="246"/>
    <x v="10"/>
    <n v="5"/>
    <x v="1"/>
    <x v="15"/>
    <s v="0512"/>
    <s v="Masculino"/>
    <n v="64"/>
    <s v="No Informado"/>
    <s v="Confirmado"/>
    <n v="15.484500000000001"/>
    <n v="-87.869299999999996"/>
    <s v="HONDURAS"/>
  </r>
  <r>
    <s v="La Lima43943247"/>
    <x v="97"/>
    <s v="Cortes43943"/>
    <n v="247"/>
    <x v="36"/>
    <n v="5"/>
    <x v="1"/>
    <x v="15"/>
    <s v="0512"/>
    <s v="Femenino"/>
    <n v="69"/>
    <s v="No Informado"/>
    <s v="Confirmado"/>
    <n v="15.484500000000001"/>
    <n v="-87.869299999999996"/>
    <s v="HONDURAS"/>
  </r>
  <r>
    <s v="La Lima43943248"/>
    <x v="97"/>
    <s v="Cortes43943"/>
    <n v="248"/>
    <x v="36"/>
    <n v="5"/>
    <x v="1"/>
    <x v="15"/>
    <s v="0512"/>
    <s v="Masculino"/>
    <n v="42"/>
    <s v="No Informado"/>
    <s v="Confirmado"/>
    <n v="15.484500000000001"/>
    <n v="-87.869299999999996"/>
    <s v="HONDURAS"/>
  </r>
  <r>
    <s v="La Lima43944249"/>
    <x v="98"/>
    <s v="Cortes43944"/>
    <n v="249"/>
    <x v="0"/>
    <n v="5"/>
    <x v="1"/>
    <x v="15"/>
    <s v="0512"/>
    <s v="Femenino"/>
    <n v="22"/>
    <s v="No Informado"/>
    <s v="Confirmado"/>
    <n v="15.484500000000001"/>
    <n v="-87.869299999999996"/>
    <s v="HONDURAS"/>
  </r>
  <r>
    <s v="La Lima43949250"/>
    <x v="99"/>
    <s v="Cortes43949"/>
    <n v="250"/>
    <x v="13"/>
    <n v="5"/>
    <x v="1"/>
    <x v="15"/>
    <s v="0512"/>
    <s v="Femenino"/>
    <n v="55"/>
    <s v="No Informado"/>
    <s v="Confirmado"/>
    <n v="15.484500000000001"/>
    <n v="-87.869299999999996"/>
    <s v="HONDURAS"/>
  </r>
  <r>
    <s v="La Lima43952251"/>
    <x v="100"/>
    <s v="Cortes43952"/>
    <n v="251"/>
    <x v="15"/>
    <n v="5"/>
    <x v="1"/>
    <x v="15"/>
    <s v="0512"/>
    <s v="Masculino"/>
    <n v="47"/>
    <s v="No Informado"/>
    <s v="Confirmado"/>
    <n v="15.484500000000001"/>
    <n v="-87.869299999999996"/>
    <s v="HONDURAS"/>
  </r>
  <r>
    <s v="La Lima43954252"/>
    <x v="101"/>
    <s v="Cortes43954"/>
    <n v="252"/>
    <x v="17"/>
    <n v="5"/>
    <x v="1"/>
    <x v="15"/>
    <s v="0512"/>
    <s v="Masculino"/>
    <n v="57"/>
    <s v="No Informado"/>
    <s v="Confirmado"/>
    <n v="15.484500000000001"/>
    <n v="-87.869299999999996"/>
    <s v="HONDURAS"/>
  </r>
  <r>
    <s v="La Lima43954253"/>
    <x v="101"/>
    <s v="Cortes43954"/>
    <n v="253"/>
    <x v="17"/>
    <n v="5"/>
    <x v="1"/>
    <x v="15"/>
    <s v="0512"/>
    <s v="Femenino"/>
    <n v="35"/>
    <s v="No Informado"/>
    <s v="Confirmado"/>
    <n v="15.484500000000001"/>
    <n v="-87.869299999999996"/>
    <s v="HONDURAS"/>
  </r>
  <r>
    <s v="La Lima43954254"/>
    <x v="101"/>
    <s v="Cortes43954"/>
    <n v="254"/>
    <x v="17"/>
    <n v="5"/>
    <x v="1"/>
    <x v="15"/>
    <s v="0512"/>
    <s v="Femenino"/>
    <n v="40"/>
    <s v="No Informado"/>
    <s v="Confirmado"/>
    <n v="15.484500000000001"/>
    <n v="-87.869299999999996"/>
    <s v="HONDURAS"/>
  </r>
  <r>
    <s v="La Lima43954255"/>
    <x v="101"/>
    <s v="Cortes43954"/>
    <n v="255"/>
    <x v="17"/>
    <n v="5"/>
    <x v="1"/>
    <x v="15"/>
    <s v="0512"/>
    <s v="Femenino"/>
    <n v="55"/>
    <s v="No Informado"/>
    <s v="Confirmado"/>
    <n v="15.484500000000001"/>
    <n v="-87.869299999999996"/>
    <s v="HONDURAS"/>
  </r>
  <r>
    <s v="La Lima43954256"/>
    <x v="101"/>
    <s v="Cortes43954"/>
    <n v="256"/>
    <x v="17"/>
    <n v="5"/>
    <x v="1"/>
    <x v="15"/>
    <s v="0512"/>
    <s v="Masculino"/>
    <n v="3"/>
    <s v="No Informado"/>
    <s v="Confirmado"/>
    <n v="15.484500000000001"/>
    <n v="-87.869299999999996"/>
    <s v="HONDURAS"/>
  </r>
  <r>
    <s v="La Lima43954257"/>
    <x v="101"/>
    <s v="Cortes43954"/>
    <n v="257"/>
    <x v="17"/>
    <n v="5"/>
    <x v="1"/>
    <x v="15"/>
    <s v="0512"/>
    <s v="Femenino"/>
    <n v="30"/>
    <s v="No Informado"/>
    <s v="Confirmado"/>
    <n v="15.484500000000001"/>
    <n v="-87.869299999999996"/>
    <s v="HONDURAS"/>
  </r>
  <r>
    <s v="La Lima43954258"/>
    <x v="101"/>
    <s v="Cortes43954"/>
    <n v="258"/>
    <x v="17"/>
    <n v="5"/>
    <x v="1"/>
    <x v="15"/>
    <s v="0512"/>
    <s v="Masculino"/>
    <n v="37"/>
    <s v="No Informado"/>
    <s v="Confirmado"/>
    <n v="15.484500000000001"/>
    <n v="-87.869299999999996"/>
    <s v="HONDURAS"/>
  </r>
  <r>
    <s v="La Paz43932259"/>
    <x v="102"/>
    <s v="La Paz43932"/>
    <n v="259"/>
    <x v="30"/>
    <n v="12"/>
    <x v="11"/>
    <x v="16"/>
    <s v="1201"/>
    <s v="Masculino"/>
    <n v="24"/>
    <s v="No Informado"/>
    <s v="Confirmado"/>
    <n v="14.3101"/>
    <n v="-87.754199999999997"/>
    <s v="HONDURAS"/>
  </r>
  <r>
    <s v="La Union43913260"/>
    <x v="103"/>
    <s v="Lempira43913"/>
    <n v="260"/>
    <x v="24"/>
    <n v="13"/>
    <x v="8"/>
    <x v="17"/>
    <s v="0412"/>
    <s v="Masculino"/>
    <n v="46"/>
    <s v="No Informado"/>
    <s v="Confirmado"/>
    <n v="14.698700000000001"/>
    <n v="-88.948499999999996"/>
    <s v="HONDURAS"/>
  </r>
  <r>
    <s v="La Union43917261"/>
    <x v="104"/>
    <s v="Lempira43917"/>
    <n v="261"/>
    <x v="3"/>
    <n v="13"/>
    <x v="8"/>
    <x v="17"/>
    <s v="0412"/>
    <s v="Masculino"/>
    <n v="33"/>
    <s v="No Informado"/>
    <s v="Confirmado"/>
    <n v="14.698700000000001"/>
    <n v="-88.948499999999996"/>
    <s v="HONDURAS"/>
  </r>
  <r>
    <s v="La Union43917262"/>
    <x v="104"/>
    <s v="Lempira43917"/>
    <n v="262"/>
    <x v="3"/>
    <n v="13"/>
    <x v="8"/>
    <x v="17"/>
    <s v="0412"/>
    <s v="Femenino"/>
    <n v="67"/>
    <s v="No Informado"/>
    <s v="Confirmado"/>
    <n v="14.698700000000001"/>
    <n v="-88.948499999999996"/>
    <s v="HONDURAS"/>
  </r>
  <r>
    <s v="Langue43953263"/>
    <x v="105"/>
    <s v="Valle43953"/>
    <n v="263"/>
    <x v="16"/>
    <n v="17"/>
    <x v="0"/>
    <x v="18"/>
    <s v="1707"/>
    <s v="Masculino"/>
    <n v="70"/>
    <s v="No Informado"/>
    <s v="Confirmado"/>
    <n v="13.6571"/>
    <n v="-87.629099999999994"/>
    <s v="HONDURAS"/>
  </r>
  <r>
    <s v="Las Vegas43922264"/>
    <x v="106"/>
    <s v="Santa Barbara43922"/>
    <n v="264"/>
    <x v="4"/>
    <n v="16"/>
    <x v="9"/>
    <x v="19"/>
    <s v="1627"/>
    <s v="Femenino"/>
    <n v="47"/>
    <s v="No Informado"/>
    <s v="Confirmado"/>
    <n v="14.8681"/>
    <n v="-88.061999999999998"/>
    <s v="HONDURAS"/>
  </r>
  <r>
    <s v="Las Vegas43922265"/>
    <x v="106"/>
    <s v="Santa Barbara43922"/>
    <n v="265"/>
    <x v="4"/>
    <n v="16"/>
    <x v="9"/>
    <x v="19"/>
    <s v="1627"/>
    <s v="Femenino"/>
    <n v="41"/>
    <s v="No Informado"/>
    <s v="Confirmado"/>
    <n v="14.8681"/>
    <n v="-88.061999999999998"/>
    <s v="HONDURAS"/>
  </r>
  <r>
    <s v="Las Vegas43922266"/>
    <x v="106"/>
    <s v="Santa Barbara43922"/>
    <n v="266"/>
    <x v="4"/>
    <n v="16"/>
    <x v="9"/>
    <x v="19"/>
    <s v="1627"/>
    <s v="Masculino"/>
    <n v="37"/>
    <s v="No Informado"/>
    <s v="Confirmado"/>
    <n v="14.8681"/>
    <n v="-88.061999999999998"/>
    <s v="HONDURAS"/>
  </r>
  <r>
    <s v="Las Vegas43924267"/>
    <x v="107"/>
    <s v="Santa Barbara43924"/>
    <n v="267"/>
    <x v="5"/>
    <n v="16"/>
    <x v="9"/>
    <x v="19"/>
    <s v="1627"/>
    <s v="Masculino"/>
    <n v="37"/>
    <s v="No Informado"/>
    <s v="Confirmado"/>
    <n v="14.8681"/>
    <n v="-88.061999999999998"/>
    <s v="HONDURAS"/>
  </r>
  <r>
    <s v="Las Vegas43924268"/>
    <x v="107"/>
    <s v="Santa Barbara43924"/>
    <n v="268"/>
    <x v="5"/>
    <n v="16"/>
    <x v="9"/>
    <x v="19"/>
    <s v="1627"/>
    <s v="Femenino"/>
    <n v="41"/>
    <s v="No Informado"/>
    <s v="Confirmado"/>
    <n v="14.8681"/>
    <n v="-88.061999999999998"/>
    <s v="HONDURAS"/>
  </r>
  <r>
    <s v="Las Vegas43924269"/>
    <x v="107"/>
    <s v="Santa Barbara43924"/>
    <n v="269"/>
    <x v="5"/>
    <n v="16"/>
    <x v="9"/>
    <x v="19"/>
    <s v="1627"/>
    <s v="Femenino"/>
    <n v="47"/>
    <s v="No Informado"/>
    <s v="Confirmado"/>
    <n v="14.8681"/>
    <n v="-88.061999999999998"/>
    <s v="HONDURAS"/>
  </r>
  <r>
    <s v="Las Vegas43932270"/>
    <x v="108"/>
    <s v="Santa Barbara43932"/>
    <n v="270"/>
    <x v="30"/>
    <n v="16"/>
    <x v="9"/>
    <x v="19"/>
    <s v="1627"/>
    <s v="Masculino"/>
    <n v="25"/>
    <s v="No Informado"/>
    <s v="Confirmado"/>
    <n v="14.8681"/>
    <n v="-88.061999999999998"/>
    <s v="HONDURAS"/>
  </r>
  <r>
    <s v="Lepaterique43953271"/>
    <x v="109"/>
    <s v="Francisco Morazan43953"/>
    <n v="271"/>
    <x v="16"/>
    <n v="8"/>
    <x v="5"/>
    <x v="20"/>
    <s v="0809"/>
    <s v="Masculino"/>
    <n v="33"/>
    <s v="No Informado"/>
    <s v="Confirmado"/>
    <n v="14.0482"/>
    <n v="-87.495500000000007"/>
    <s v="HONDURAS"/>
  </r>
  <r>
    <s v="Macuelizo43939272"/>
    <x v="110"/>
    <s v="Santa Barbara43939"/>
    <n v="272"/>
    <x v="10"/>
    <n v="16"/>
    <x v="9"/>
    <x v="21"/>
    <s v="1612"/>
    <s v="Masculino"/>
    <n v="42"/>
    <s v="No Informado"/>
    <s v="Confirmado"/>
    <n v="15.2325"/>
    <n v="-88.573499999999996"/>
    <s v="HONDURAS"/>
  </r>
  <r>
    <s v="Macuelizo43944273"/>
    <x v="111"/>
    <s v="Santa Barbara43944"/>
    <n v="273"/>
    <x v="0"/>
    <n v="16"/>
    <x v="9"/>
    <x v="21"/>
    <s v="1612"/>
    <s v="Masculino"/>
    <n v="58"/>
    <s v="No Informado"/>
    <s v="Confirmado"/>
    <n v="15.2325"/>
    <n v="-88.573499999999996"/>
    <s v="HONDURAS"/>
  </r>
  <r>
    <s v="Namasigue43950274"/>
    <x v="112"/>
    <s v="Choluteca43950"/>
    <n v="274"/>
    <x v="32"/>
    <n v="6"/>
    <x v="2"/>
    <x v="22"/>
    <s v="0609"/>
    <s v="Masculino"/>
    <n v="27"/>
    <s v="No Informado"/>
    <s v="Confirmado"/>
    <n v="13.1602"/>
    <n v="-87.134900000000002"/>
    <s v="HONDURAS"/>
  </r>
  <r>
    <s v="Namasigue43950275"/>
    <x v="112"/>
    <s v="Choluteca43950"/>
    <n v="275"/>
    <x v="32"/>
    <n v="6"/>
    <x v="2"/>
    <x v="22"/>
    <s v="0609"/>
    <s v="Femenino"/>
    <n v="18"/>
    <s v="No Informado"/>
    <s v="Confirmado"/>
    <n v="13.1602"/>
    <n v="-87.134900000000002"/>
    <s v="HONDURAS"/>
  </r>
  <r>
    <s v="Nueva Arcadia43926276"/>
    <x v="113"/>
    <s v="Copan43926"/>
    <n v="276"/>
    <x v="33"/>
    <n v="4"/>
    <x v="12"/>
    <x v="23"/>
    <s v="0413"/>
    <s v="Femenino"/>
    <n v="53"/>
    <s v="No Informado"/>
    <s v="Confirmado"/>
    <n v="15.090299999999999"/>
    <n v="-88.705200000000005"/>
    <s v="HONDURAS"/>
  </r>
  <r>
    <s v="Omoa43930277"/>
    <x v="114"/>
    <s v="Cortes43930"/>
    <n v="277"/>
    <x v="6"/>
    <n v="5"/>
    <x v="1"/>
    <x v="24"/>
    <s v="0503"/>
    <s v="Masculino"/>
    <n v="6"/>
    <s v="No Informado"/>
    <s v="Confirmado"/>
    <n v="15.6675"/>
    <n v="-88.214399999999998"/>
    <s v="HONDURAS"/>
  </r>
  <r>
    <s v="Omoa43945278"/>
    <x v="115"/>
    <s v="Cortes43945"/>
    <n v="278"/>
    <x v="1"/>
    <n v="5"/>
    <x v="1"/>
    <x v="24"/>
    <s v="0503"/>
    <s v="Femenino"/>
    <n v="18"/>
    <s v="No Informado"/>
    <s v="Confirmado"/>
    <n v="15.6675"/>
    <n v="-88.214399999999998"/>
    <s v="HONDURAS"/>
  </r>
  <r>
    <s v="Comayagua43953279"/>
    <x v="24"/>
    <s v="Comayagua43953"/>
    <n v="279"/>
    <x v="16"/>
    <n v="3"/>
    <x v="3"/>
    <x v="4"/>
    <s v="0301"/>
    <s v="Femenino"/>
    <n v="48"/>
    <s v="No Informado"/>
    <s v="Confirmado"/>
    <n v="14.470800000000001"/>
    <n v="-87.624200000000002"/>
    <s v="HONDURAS"/>
  </r>
  <r>
    <s v="Pespire43945280"/>
    <x v="116"/>
    <s v="Choluteca43945"/>
    <n v="280"/>
    <x v="1"/>
    <n v="6"/>
    <x v="2"/>
    <x v="25"/>
    <s v="0611"/>
    <s v="Masculino"/>
    <n v="45"/>
    <s v="No Informado"/>
    <s v="Confirmado"/>
    <n v="13.560600000000001"/>
    <n v="-87.321600000000004"/>
    <s v="HONDURAS"/>
  </r>
  <r>
    <s v="Pespire43950281"/>
    <x v="117"/>
    <s v="Choluteca43950"/>
    <n v="281"/>
    <x v="32"/>
    <n v="6"/>
    <x v="2"/>
    <x v="25"/>
    <s v="0611"/>
    <s v="Femenino"/>
    <n v="35"/>
    <s v="No Informado"/>
    <s v="Confirmado"/>
    <n v="13.560600000000001"/>
    <n v="-87.321600000000004"/>
    <s v="HONDURAS"/>
  </r>
  <r>
    <s v="Petoa43924282"/>
    <x v="118"/>
    <s v="Santa Barbara43924"/>
    <n v="282"/>
    <x v="5"/>
    <n v="16"/>
    <x v="9"/>
    <x v="26"/>
    <s v="1615"/>
    <s v="Masculino"/>
    <n v="55"/>
    <s v="No Informado"/>
    <s v="Confirmado"/>
    <n v="15.275"/>
    <n v="-88.232900000000001"/>
    <s v="HONDURAS"/>
  </r>
  <r>
    <s v="Pimienta43922283"/>
    <x v="119"/>
    <s v="Cortes43922"/>
    <n v="283"/>
    <x v="4"/>
    <n v="5"/>
    <x v="1"/>
    <x v="27"/>
    <s v="0504"/>
    <s v="Masculino"/>
    <n v="25"/>
    <s v="No Informado"/>
    <s v="Confirmado"/>
    <n v="15.2746"/>
    <n v="-87.970200000000006"/>
    <s v="HONDURAS"/>
  </r>
  <r>
    <s v="Pimienta43922284"/>
    <x v="119"/>
    <s v="Cortes43922"/>
    <n v="284"/>
    <x v="4"/>
    <n v="5"/>
    <x v="1"/>
    <x v="27"/>
    <s v="0504"/>
    <s v="Femenino"/>
    <n v="18"/>
    <s v="No Informado"/>
    <s v="Confirmado"/>
    <n v="15.2746"/>
    <n v="-87.970200000000006"/>
    <s v="HONDURAS"/>
  </r>
  <r>
    <s v="Pimienta43925285"/>
    <x v="120"/>
    <s v="Cortes43925"/>
    <n v="285"/>
    <x v="27"/>
    <n v="5"/>
    <x v="1"/>
    <x v="27"/>
    <s v="0504"/>
    <s v="Masculino"/>
    <n v="20"/>
    <s v="No Informado"/>
    <s v="Confirmado"/>
    <n v="15.2746"/>
    <n v="-87.970200000000006"/>
    <s v="HONDURAS"/>
  </r>
  <r>
    <s v="Pimienta43926286"/>
    <x v="121"/>
    <s v="Cortes43926"/>
    <n v="286"/>
    <x v="33"/>
    <n v="5"/>
    <x v="1"/>
    <x v="27"/>
    <s v="0504"/>
    <s v="Femenino"/>
    <n v="54"/>
    <s v="No Informado"/>
    <s v="Confirmado"/>
    <n v="15.2746"/>
    <n v="-87.970200000000006"/>
    <s v="HONDURAS"/>
  </r>
  <r>
    <s v="Pimienta43926287"/>
    <x v="121"/>
    <s v="Cortes43926"/>
    <n v="287"/>
    <x v="33"/>
    <n v="5"/>
    <x v="1"/>
    <x v="27"/>
    <s v="0504"/>
    <s v="Masculino"/>
    <n v="29"/>
    <s v="No Informado"/>
    <s v="Confirmado"/>
    <n v="15.2746"/>
    <n v="-87.970200000000006"/>
    <s v="HONDURAS"/>
  </r>
  <r>
    <s v="Pimienta43926288"/>
    <x v="121"/>
    <s v="Cortes43926"/>
    <n v="288"/>
    <x v="33"/>
    <n v="5"/>
    <x v="1"/>
    <x v="27"/>
    <s v="0504"/>
    <s v="Femenino"/>
    <n v="62"/>
    <s v="No Informado"/>
    <s v="Confirmado"/>
    <n v="15.2746"/>
    <n v="-87.970200000000006"/>
    <s v="HONDURAS"/>
  </r>
  <r>
    <s v="Pimienta43926289"/>
    <x v="121"/>
    <s v="Cortes43926"/>
    <n v="289"/>
    <x v="33"/>
    <n v="5"/>
    <x v="1"/>
    <x v="27"/>
    <s v="0504"/>
    <s v="Masculino"/>
    <n v="45"/>
    <s v="No Informado"/>
    <s v="Confirmado"/>
    <n v="15.2746"/>
    <n v="-87.970200000000006"/>
    <s v="HONDURAS"/>
  </r>
  <r>
    <s v="Pimienta43931290"/>
    <x v="122"/>
    <s v="Cortes43931"/>
    <n v="290"/>
    <x v="7"/>
    <n v="5"/>
    <x v="1"/>
    <x v="27"/>
    <s v="0504"/>
    <s v="Femenino"/>
    <n v="26"/>
    <s v="No Informado"/>
    <s v="Confirmado"/>
    <n v="15.2746"/>
    <n v="-87.970200000000006"/>
    <s v="HONDURAS"/>
  </r>
  <r>
    <s v="Pimienta43931291"/>
    <x v="122"/>
    <s v="Cortes43931"/>
    <n v="291"/>
    <x v="7"/>
    <n v="5"/>
    <x v="1"/>
    <x v="27"/>
    <s v="0504"/>
    <s v="Masculino"/>
    <n v="50"/>
    <s v="No Informado"/>
    <s v="Confirmado"/>
    <n v="15.2746"/>
    <n v="-87.970200000000006"/>
    <s v="HONDURAS"/>
  </r>
  <r>
    <s v="Pimienta43931292"/>
    <x v="122"/>
    <s v="Cortes43931"/>
    <n v="292"/>
    <x v="7"/>
    <n v="5"/>
    <x v="1"/>
    <x v="27"/>
    <s v="0504"/>
    <s v="Femenino"/>
    <n v="46"/>
    <s v="No Informado"/>
    <s v="Confirmado"/>
    <n v="15.2746"/>
    <n v="-87.970200000000006"/>
    <s v="HONDURAS"/>
  </r>
  <r>
    <s v="Pimienta43934293"/>
    <x v="123"/>
    <s v="Cortes43934"/>
    <n v="293"/>
    <x v="8"/>
    <n v="5"/>
    <x v="1"/>
    <x v="27"/>
    <s v="0504"/>
    <s v="Masculino"/>
    <n v="64"/>
    <s v="No Informado"/>
    <s v="Confirmado"/>
    <n v="15.2746"/>
    <n v="-87.970200000000006"/>
    <s v="HONDURAS"/>
  </r>
  <r>
    <s v="Pimienta43944294"/>
    <x v="124"/>
    <s v="Cortes43944"/>
    <n v="294"/>
    <x v="0"/>
    <n v="5"/>
    <x v="1"/>
    <x v="27"/>
    <s v="0504"/>
    <s v="Femenino"/>
    <n v="38"/>
    <s v="No Informado"/>
    <s v="Confirmado"/>
    <n v="15.2746"/>
    <n v="-87.970200000000006"/>
    <s v="HONDURAS"/>
  </r>
  <r>
    <s v="Pimienta43944295"/>
    <x v="124"/>
    <s v="Cortes43944"/>
    <n v="295"/>
    <x v="0"/>
    <n v="5"/>
    <x v="1"/>
    <x v="27"/>
    <s v="0504"/>
    <s v="Femenino"/>
    <n v="77"/>
    <s v="No Informado"/>
    <s v="Confirmado"/>
    <n v="15.2746"/>
    <n v="-87.970200000000006"/>
    <s v="HONDURAS"/>
  </r>
  <r>
    <s v="Pimienta43945296"/>
    <x v="125"/>
    <s v="Cortes43945"/>
    <n v="296"/>
    <x v="1"/>
    <n v="5"/>
    <x v="1"/>
    <x v="27"/>
    <s v="0504"/>
    <s v="Masculino"/>
    <n v="75"/>
    <s v="No Informado"/>
    <s v="Confirmado"/>
    <n v="15.2746"/>
    <n v="-87.970200000000006"/>
    <s v="HONDURAS"/>
  </r>
  <r>
    <s v="Pimienta43945297"/>
    <x v="125"/>
    <s v="Cortes43945"/>
    <n v="297"/>
    <x v="1"/>
    <n v="5"/>
    <x v="1"/>
    <x v="27"/>
    <s v="0504"/>
    <s v="Femenino"/>
    <n v="78"/>
    <s v="No Informado"/>
    <s v="Confirmado"/>
    <n v="15.2746"/>
    <n v="-87.970200000000006"/>
    <s v="HONDURAS"/>
  </r>
  <r>
    <s v="Pimienta43947298"/>
    <x v="126"/>
    <s v="Cortes43947"/>
    <n v="298"/>
    <x v="11"/>
    <n v="5"/>
    <x v="1"/>
    <x v="27"/>
    <s v="0504"/>
    <s v="Femenino"/>
    <n v="26"/>
    <s v="No Informado"/>
    <s v="Confirmado"/>
    <n v="15.2746"/>
    <n v="-87.970200000000006"/>
    <s v="HONDURAS"/>
  </r>
  <r>
    <s v="Pimienta43949299"/>
    <x v="127"/>
    <s v="Cortes43949"/>
    <n v="299"/>
    <x v="13"/>
    <n v="5"/>
    <x v="1"/>
    <x v="27"/>
    <s v="0504"/>
    <s v="Masculino"/>
    <n v="77"/>
    <s v="No Informado"/>
    <s v="Confirmado"/>
    <n v="15.2746"/>
    <n v="-87.970200000000006"/>
    <s v="HONDURAS"/>
  </r>
  <r>
    <s v="Pimienta43950300"/>
    <x v="128"/>
    <s v="Cortes43950"/>
    <n v="300"/>
    <x v="32"/>
    <n v="5"/>
    <x v="1"/>
    <x v="27"/>
    <s v="0504"/>
    <s v="Femenino"/>
    <n v="41"/>
    <s v="No Informado"/>
    <s v="Confirmado"/>
    <n v="15.2746"/>
    <n v="-87.970200000000006"/>
    <s v="HONDURAS"/>
  </r>
  <r>
    <s v="Pimienta43950301"/>
    <x v="128"/>
    <s v="Cortes43950"/>
    <n v="301"/>
    <x v="32"/>
    <n v="5"/>
    <x v="1"/>
    <x v="27"/>
    <s v="0504"/>
    <s v="Masculino"/>
    <n v="41"/>
    <s v="No Informado"/>
    <s v="Confirmado"/>
    <n v="15.2746"/>
    <n v="-87.970200000000006"/>
    <s v="HONDURAS"/>
  </r>
  <r>
    <s v="Pimienta43951302"/>
    <x v="129"/>
    <s v="Cortes43951"/>
    <n v="302"/>
    <x v="14"/>
    <n v="5"/>
    <x v="1"/>
    <x v="27"/>
    <s v="0504"/>
    <s v="Femenino"/>
    <n v="28"/>
    <s v="No Informado"/>
    <s v="Confirmado"/>
    <n v="15.2746"/>
    <n v="-87.970200000000006"/>
    <s v="HONDURAS"/>
  </r>
  <r>
    <s v="Pimienta43953303"/>
    <x v="130"/>
    <s v="Cortes43953"/>
    <n v="303"/>
    <x v="16"/>
    <n v="5"/>
    <x v="1"/>
    <x v="27"/>
    <s v="0504"/>
    <s v="Masculino"/>
    <n v="39"/>
    <s v="No Informado"/>
    <s v="Confirmado"/>
    <n v="15.2746"/>
    <n v="-87.970200000000006"/>
    <s v="HONDURAS"/>
  </r>
  <r>
    <s v="Pimienta43953304"/>
    <x v="130"/>
    <s v="Cortes43953"/>
    <n v="304"/>
    <x v="16"/>
    <n v="5"/>
    <x v="1"/>
    <x v="27"/>
    <s v="0504"/>
    <s v="Femenino"/>
    <n v="10"/>
    <s v="No Informado"/>
    <s v="Confirmado"/>
    <n v="15.2746"/>
    <n v="-87.970200000000006"/>
    <s v="HONDURAS"/>
  </r>
  <r>
    <s v="Pimienta43953305"/>
    <x v="130"/>
    <s v="Cortes43953"/>
    <n v="305"/>
    <x v="16"/>
    <n v="5"/>
    <x v="1"/>
    <x v="27"/>
    <s v="0504"/>
    <s v="Masculino"/>
    <n v="13"/>
    <s v="No Informado"/>
    <s v="Confirmado"/>
    <n v="15.2746"/>
    <n v="-87.970200000000006"/>
    <s v="HONDURAS"/>
  </r>
  <r>
    <s v="Potrerillos43922306"/>
    <x v="131"/>
    <s v="Cortes43922"/>
    <n v="306"/>
    <x v="4"/>
    <n v="5"/>
    <x v="1"/>
    <x v="28"/>
    <s v="0505"/>
    <s v="Masculino"/>
    <n v="64"/>
    <s v="No Informado"/>
    <s v="Confirmado"/>
    <n v="15.197699999999999"/>
    <n v="-87.960099999999997"/>
    <s v="HONDURAS"/>
  </r>
  <r>
    <s v="Potrerillos43924307"/>
    <x v="132"/>
    <s v="Cortes43924"/>
    <n v="307"/>
    <x v="5"/>
    <n v="5"/>
    <x v="1"/>
    <x v="28"/>
    <s v="0505"/>
    <s v="Masculino"/>
    <n v="57"/>
    <s v="No Informado"/>
    <s v="Confirmado"/>
    <n v="15.197699999999999"/>
    <n v="-87.960099999999997"/>
    <s v="HONDURAS"/>
  </r>
  <r>
    <s v="Potrerillos43930308"/>
    <x v="133"/>
    <s v="Cortes43930"/>
    <n v="308"/>
    <x v="6"/>
    <n v="5"/>
    <x v="1"/>
    <x v="28"/>
    <s v="0505"/>
    <s v="Masculino"/>
    <n v="47"/>
    <s v="No Informado"/>
    <s v="Confirmado"/>
    <n v="15.197699999999999"/>
    <n v="-87.960099999999997"/>
    <s v="HONDURAS"/>
  </r>
  <r>
    <s v="Potrerillos43944309"/>
    <x v="134"/>
    <s v="Cortes43944"/>
    <n v="309"/>
    <x v="0"/>
    <n v="5"/>
    <x v="1"/>
    <x v="28"/>
    <s v="0505"/>
    <s v="Femenino"/>
    <n v="87"/>
    <s v="No Informado"/>
    <s v="Confirmado"/>
    <n v="15.197699999999999"/>
    <n v="-87.960099999999997"/>
    <s v="HONDURAS"/>
  </r>
  <r>
    <s v="Potrerillos43947310"/>
    <x v="135"/>
    <s v="Cortes43947"/>
    <n v="310"/>
    <x v="11"/>
    <n v="5"/>
    <x v="1"/>
    <x v="28"/>
    <s v="0505"/>
    <s v="Femenino"/>
    <n v="27"/>
    <s v="No Informado"/>
    <s v="Confirmado"/>
    <n v="15.197699999999999"/>
    <n v="-87.960099999999997"/>
    <s v="HONDURAS"/>
  </r>
  <r>
    <s v="Potrerillos43954311"/>
    <x v="136"/>
    <s v="Choluteca43954"/>
    <n v="311"/>
    <x v="17"/>
    <n v="6"/>
    <x v="2"/>
    <x v="28"/>
    <s v="0505"/>
    <s v="Femenino"/>
    <n v="53"/>
    <s v="No Informado"/>
    <s v="Confirmado"/>
    <n v="15.197699999999999"/>
    <n v="-87.960099999999997"/>
    <s v="HONDURAS"/>
  </r>
  <r>
    <s v="El Progreso43922312"/>
    <x v="56"/>
    <s v="Yoro43922"/>
    <n v="312"/>
    <x v="4"/>
    <n v="18"/>
    <x v="6"/>
    <x v="7"/>
    <s v="1804"/>
    <s v="Femenino"/>
    <n v="52"/>
    <s v="No Informado"/>
    <s v="Confirmado"/>
    <n v="15.3446"/>
    <n v="-87.812100000000001"/>
    <s v="HONDURAS"/>
  </r>
  <r>
    <s v="Puerto Cortes43909313"/>
    <x v="137"/>
    <s v="Cortes43909"/>
    <n v="313"/>
    <x v="23"/>
    <n v="5"/>
    <x v="1"/>
    <x v="29"/>
    <s v="0506"/>
    <s v="Femenino"/>
    <n v="68"/>
    <s v="No Informado"/>
    <s v="Confirmado"/>
    <n v="15.7897"/>
    <n v="-87.846000000000004"/>
    <s v="HONDURAS"/>
  </r>
  <r>
    <s v="Puerto Cortes43921314"/>
    <x v="138"/>
    <s v="Cortes43921"/>
    <n v="314"/>
    <x v="26"/>
    <n v="5"/>
    <x v="1"/>
    <x v="29"/>
    <s v="0506"/>
    <s v="Masculino"/>
    <n v="67"/>
    <s v="No Informado"/>
    <s v="Confirmado"/>
    <n v="15.7897"/>
    <n v="-87.846000000000004"/>
    <s v="HONDURAS"/>
  </r>
  <r>
    <s v="Puerto Cortes43921315"/>
    <x v="138"/>
    <s v="Cortes43921"/>
    <n v="315"/>
    <x v="26"/>
    <n v="5"/>
    <x v="1"/>
    <x v="29"/>
    <s v="0506"/>
    <s v="Femenino"/>
    <n v="22"/>
    <s v="No Informado"/>
    <s v="Confirmado"/>
    <n v="15.7897"/>
    <n v="-87.846000000000004"/>
    <s v="HONDURAS"/>
  </r>
  <r>
    <s v="Puerto Cortes43921316"/>
    <x v="138"/>
    <s v="Cortes43921"/>
    <n v="316"/>
    <x v="26"/>
    <n v="5"/>
    <x v="1"/>
    <x v="29"/>
    <s v="0506"/>
    <s v="Femenino"/>
    <n v="44"/>
    <s v="No Informado"/>
    <s v="Confirmado"/>
    <n v="15.7897"/>
    <n v="-87.846000000000004"/>
    <s v="HONDURAS"/>
  </r>
  <r>
    <s v="Puerto Cortes43921317"/>
    <x v="138"/>
    <s v="Cortes43921"/>
    <n v="317"/>
    <x v="26"/>
    <n v="5"/>
    <x v="1"/>
    <x v="29"/>
    <s v="0506"/>
    <s v="Femenino"/>
    <n v="20"/>
    <s v="No Informado"/>
    <s v="Confirmado"/>
    <n v="15.7897"/>
    <n v="-87.846000000000004"/>
    <s v="HONDURAS"/>
  </r>
  <r>
    <s v="Puerto Cortes43921318"/>
    <x v="138"/>
    <s v="Cortes43921"/>
    <n v="318"/>
    <x v="26"/>
    <n v="5"/>
    <x v="1"/>
    <x v="29"/>
    <s v="0506"/>
    <s v="Masculino"/>
    <n v="16"/>
    <s v="No Informado"/>
    <s v="Confirmado"/>
    <n v="15.7897"/>
    <n v="-87.846000000000004"/>
    <s v="HONDURAS"/>
  </r>
  <r>
    <s v="Puerto Cortes43926319"/>
    <x v="139"/>
    <s v="Cortes43926"/>
    <n v="319"/>
    <x v="33"/>
    <n v="5"/>
    <x v="1"/>
    <x v="29"/>
    <s v="0506"/>
    <s v="Masculino"/>
    <n v="42"/>
    <s v="No Informado"/>
    <s v="Confirmado"/>
    <n v="15.7897"/>
    <n v="-87.846000000000004"/>
    <s v="HONDURAS"/>
  </r>
  <r>
    <s v="Puerto Cortes43926320"/>
    <x v="139"/>
    <s v="Cortes43926"/>
    <n v="320"/>
    <x v="33"/>
    <n v="5"/>
    <x v="1"/>
    <x v="29"/>
    <s v="0506"/>
    <s v="Masculino"/>
    <n v="51"/>
    <s v="No Informado"/>
    <s v="Confirmado"/>
    <n v="15.7897"/>
    <n v="-87.846000000000004"/>
    <s v="HONDURAS"/>
  </r>
  <r>
    <s v="Puerto Cortes43930321"/>
    <x v="140"/>
    <s v="Cortes43930"/>
    <n v="321"/>
    <x v="6"/>
    <n v="5"/>
    <x v="1"/>
    <x v="29"/>
    <s v="0506"/>
    <s v="Femenino"/>
    <n v="63"/>
    <s v="No Informado"/>
    <s v="Confirmado"/>
    <n v="15.7897"/>
    <n v="-87.846000000000004"/>
    <s v="HONDURAS"/>
  </r>
  <r>
    <s v="Puerto Cortes43937322"/>
    <x v="141"/>
    <s v="Cortes43937"/>
    <n v="322"/>
    <x v="34"/>
    <n v="5"/>
    <x v="1"/>
    <x v="29"/>
    <s v="0506"/>
    <s v="Masculino"/>
    <n v="43"/>
    <s v="No Informado"/>
    <s v="Confirmado"/>
    <n v="15.7897"/>
    <n v="-87.846000000000004"/>
    <s v="HONDURAS"/>
  </r>
  <r>
    <s v="Puerto Cortes43938323"/>
    <x v="142"/>
    <s v="Cortes43938"/>
    <n v="323"/>
    <x v="37"/>
    <n v="5"/>
    <x v="1"/>
    <x v="29"/>
    <s v="0506"/>
    <s v="Masculino"/>
    <n v="38"/>
    <s v="No Informado"/>
    <s v="Confirmado"/>
    <n v="15.7897"/>
    <n v="-87.846000000000004"/>
    <s v="HONDURAS"/>
  </r>
  <r>
    <s v="Puerto Cortes43944324"/>
    <x v="143"/>
    <s v="Cortes43944"/>
    <n v="324"/>
    <x v="0"/>
    <n v="5"/>
    <x v="1"/>
    <x v="29"/>
    <s v="0506"/>
    <s v="Masculino"/>
    <n v="46"/>
    <s v="No Informado"/>
    <s v="Confirmado"/>
    <n v="15.7897"/>
    <n v="-87.846000000000004"/>
    <s v="HONDURAS"/>
  </r>
  <r>
    <s v="Puerto Cortes43944325"/>
    <x v="143"/>
    <s v="Cortes43944"/>
    <n v="325"/>
    <x v="0"/>
    <n v="5"/>
    <x v="1"/>
    <x v="29"/>
    <s v="0506"/>
    <s v="Masculino"/>
    <n v="49"/>
    <s v="No Informado"/>
    <s v="Confirmado"/>
    <n v="15.7897"/>
    <n v="-87.846000000000004"/>
    <s v="HONDURAS"/>
  </r>
  <r>
    <s v="Puerto Cortes43944326"/>
    <x v="143"/>
    <s v="Cortes43944"/>
    <n v="326"/>
    <x v="0"/>
    <n v="5"/>
    <x v="1"/>
    <x v="29"/>
    <s v="0506"/>
    <s v="Masculino"/>
    <n v="74"/>
    <s v="No Informado"/>
    <s v="Confirmado"/>
    <n v="15.7897"/>
    <n v="-87.846000000000004"/>
    <s v="HONDURAS"/>
  </r>
  <r>
    <s v="Puerto Cortes43945327"/>
    <x v="144"/>
    <s v="Cortes43945"/>
    <n v="327"/>
    <x v="1"/>
    <n v="5"/>
    <x v="1"/>
    <x v="29"/>
    <s v="0506"/>
    <s v="Masculino"/>
    <n v="67"/>
    <s v="No Informado"/>
    <s v="Confirmado"/>
    <n v="15.7897"/>
    <n v="-87.846000000000004"/>
    <s v="HONDURAS"/>
  </r>
  <r>
    <s v="Puerto Cortes43947328"/>
    <x v="145"/>
    <s v="Cortes43947"/>
    <n v="328"/>
    <x v="11"/>
    <n v="5"/>
    <x v="1"/>
    <x v="29"/>
    <s v="0506"/>
    <s v="Masculino"/>
    <n v="56"/>
    <s v="No Informado"/>
    <s v="Confirmado"/>
    <n v="15.7897"/>
    <n v="-87.846000000000004"/>
    <s v="HONDURAS"/>
  </r>
  <r>
    <s v="Puerto Cortes43949329"/>
    <x v="146"/>
    <s v="Cortes43949"/>
    <n v="329"/>
    <x v="13"/>
    <n v="5"/>
    <x v="1"/>
    <x v="29"/>
    <s v="0506"/>
    <s v="Masculino"/>
    <n v="42"/>
    <s v="No Informado"/>
    <s v="Confirmado"/>
    <n v="15.7897"/>
    <n v="-87.846000000000004"/>
    <s v="HONDURAS"/>
  </r>
  <r>
    <s v="Puerto Cortes43953330"/>
    <x v="147"/>
    <s v="Cortes43953"/>
    <n v="330"/>
    <x v="16"/>
    <n v="5"/>
    <x v="1"/>
    <x v="29"/>
    <s v="0506"/>
    <s v="Masculino"/>
    <n v="15"/>
    <s v="No Informado"/>
    <s v="Confirmado"/>
    <n v="15.7897"/>
    <n v="-87.846000000000004"/>
    <s v="HONDURAS"/>
  </r>
  <r>
    <s v="San Antonio de Cortes43951331"/>
    <x v="148"/>
    <s v="Cortes43951"/>
    <n v="331"/>
    <x v="14"/>
    <n v="5"/>
    <x v="1"/>
    <x v="30"/>
    <s v="0507"/>
    <s v="Masculino"/>
    <n v="33"/>
    <s v="No Informado"/>
    <s v="Confirmado"/>
    <n v="15.1311"/>
    <n v="-88.027600000000007"/>
    <s v="HONDURAS"/>
  </r>
  <r>
    <s v="San Antonio de Cortes43953332"/>
    <x v="149"/>
    <s v="Cortes43953"/>
    <n v="332"/>
    <x v="16"/>
    <n v="5"/>
    <x v="1"/>
    <x v="30"/>
    <s v="0507"/>
    <s v="Masculino"/>
    <n v="41"/>
    <s v="No Informado"/>
    <s v="Confirmado"/>
    <n v="15.1311"/>
    <n v="-88.027600000000007"/>
    <s v="HONDURAS"/>
  </r>
  <r>
    <s v="San Antonio de Cortes43952333"/>
    <x v="150"/>
    <s v="Cortes43952"/>
    <n v="333"/>
    <x v="15"/>
    <n v="5"/>
    <x v="1"/>
    <x v="30"/>
    <s v="0507"/>
    <s v="Femenino"/>
    <n v="28"/>
    <s v="No Informado"/>
    <s v="Confirmado"/>
    <n v="15.1311"/>
    <n v="-88.027600000000007"/>
    <s v="HONDURAS"/>
  </r>
  <r>
    <s v="San Francisco43921334"/>
    <x v="151"/>
    <s v="Lempira43921"/>
    <n v="334"/>
    <x v="26"/>
    <n v="13"/>
    <x v="8"/>
    <x v="31"/>
    <s v="0106"/>
    <s v="Masculino"/>
    <n v="50"/>
    <s v="No Informado"/>
    <s v="Confirmado"/>
    <n v="15.6538"/>
    <n v="-87.028199999999998"/>
    <s v="HONDURAS"/>
  </r>
  <r>
    <s v="San Francisco de Yojoa43953335"/>
    <x v="152"/>
    <s v="Cortes43953"/>
    <n v="335"/>
    <x v="16"/>
    <n v="5"/>
    <x v="1"/>
    <x v="32"/>
    <s v="0508"/>
    <s v="Masculino"/>
    <n v="39"/>
    <s v="No Informado"/>
    <s v="Confirmado"/>
    <n v="15.0252"/>
    <n v="-87.9863"/>
    <s v="HONDURAS"/>
  </r>
  <r>
    <s v="San Francisco de Yojoa43930336"/>
    <x v="153"/>
    <s v="Cortes43930"/>
    <n v="336"/>
    <x v="6"/>
    <n v="5"/>
    <x v="1"/>
    <x v="32"/>
    <s v="0508"/>
    <s v="Femenino"/>
    <n v="33"/>
    <s v="No Informado"/>
    <s v="Confirmado"/>
    <n v="15.0252"/>
    <n v="-87.9863"/>
    <s v="HONDURAS"/>
  </r>
  <r>
    <s v="San Francisco de Yojoa43931337"/>
    <x v="154"/>
    <s v="Cortes43931"/>
    <n v="337"/>
    <x v="7"/>
    <n v="5"/>
    <x v="1"/>
    <x v="32"/>
    <s v="0508"/>
    <s v="Masculino"/>
    <n v="41"/>
    <s v="No Informado"/>
    <s v="Confirmado"/>
    <n v="15.0252"/>
    <n v="-87.9863"/>
    <s v="HONDURAS"/>
  </r>
  <r>
    <s v="San Francisco de Yojoa43944338"/>
    <x v="155"/>
    <s v="Cortes43944"/>
    <n v="338"/>
    <x v="0"/>
    <n v="5"/>
    <x v="1"/>
    <x v="32"/>
    <s v="0508"/>
    <s v="Femenino"/>
    <n v="52"/>
    <s v="No Informado"/>
    <s v="Confirmado"/>
    <n v="15.0252"/>
    <n v="-87.9863"/>
    <s v="HONDURAS"/>
  </r>
  <r>
    <s v="San Francisco de Yojoa43952339"/>
    <x v="156"/>
    <s v="Cortes43952"/>
    <n v="339"/>
    <x v="15"/>
    <n v="5"/>
    <x v="1"/>
    <x v="32"/>
    <s v="0508"/>
    <s v="Femenino"/>
    <n v="19"/>
    <s v="No Informado"/>
    <s v="Confirmado"/>
    <n v="15.0252"/>
    <n v="-87.9863"/>
    <s v="HONDURAS"/>
  </r>
  <r>
    <s v="San Francisco de Yojoa43952340"/>
    <x v="156"/>
    <s v="Cortes43952"/>
    <n v="340"/>
    <x v="15"/>
    <n v="5"/>
    <x v="1"/>
    <x v="32"/>
    <s v="0508"/>
    <s v="Femenino"/>
    <n v="30"/>
    <s v="No Informado"/>
    <s v="Confirmado"/>
    <n v="15.0252"/>
    <n v="-87.9863"/>
    <s v="HONDURAS"/>
  </r>
  <r>
    <s v="San Francisco de Yojoa43952341"/>
    <x v="156"/>
    <s v="Cortes43952"/>
    <n v="341"/>
    <x v="15"/>
    <n v="5"/>
    <x v="1"/>
    <x v="32"/>
    <s v="0508"/>
    <s v="Masculino"/>
    <n v="27"/>
    <s v="No Informado"/>
    <s v="Confirmado"/>
    <n v="15.0252"/>
    <n v="-87.9863"/>
    <s v="HONDURAS"/>
  </r>
  <r>
    <s v="San Manuel43917342"/>
    <x v="157"/>
    <s v="Cortes43917"/>
    <n v="342"/>
    <x v="3"/>
    <n v="5"/>
    <x v="1"/>
    <x v="33"/>
    <s v="0509"/>
    <s v="Masculino"/>
    <n v="29"/>
    <s v="No Informado"/>
    <s v="Confirmado"/>
    <n v="15.3802"/>
    <n v="-87.899699999999996"/>
    <s v="HONDURAS"/>
  </r>
  <r>
    <s v="San Manuel43934343"/>
    <x v="158"/>
    <s v="Cortes43934"/>
    <n v="343"/>
    <x v="8"/>
    <n v="5"/>
    <x v="1"/>
    <x v="33"/>
    <s v="0509"/>
    <s v="Masculino"/>
    <n v="74"/>
    <s v="No Informado"/>
    <s v="Confirmado"/>
    <n v="15.3802"/>
    <n v="-87.899699999999996"/>
    <s v="HONDURAS"/>
  </r>
  <r>
    <s v="San Manuel43942344"/>
    <x v="159"/>
    <s v="Cortes43942"/>
    <n v="344"/>
    <x v="31"/>
    <n v="5"/>
    <x v="1"/>
    <x v="33"/>
    <s v="0509"/>
    <s v="Masculino"/>
    <n v="43"/>
    <s v="No Informado"/>
    <s v="Confirmado"/>
    <n v="15.3802"/>
    <n v="-87.899699999999996"/>
    <s v="HONDURAS"/>
  </r>
  <r>
    <s v="San Manuel43942345"/>
    <x v="159"/>
    <s v="Cortes43942"/>
    <n v="345"/>
    <x v="31"/>
    <n v="5"/>
    <x v="1"/>
    <x v="33"/>
    <s v="0509"/>
    <s v="Femenino"/>
    <n v="23"/>
    <s v="No Informado"/>
    <s v="Confirmado"/>
    <n v="15.3802"/>
    <n v="-87.899699999999996"/>
    <s v="HONDURAS"/>
  </r>
  <r>
    <s v="San Manuel43942346"/>
    <x v="159"/>
    <s v="Cortes43942"/>
    <n v="346"/>
    <x v="31"/>
    <n v="5"/>
    <x v="1"/>
    <x v="33"/>
    <s v="0509"/>
    <s v="Masculino"/>
    <n v="28"/>
    <s v="No Informado"/>
    <s v="Confirmado"/>
    <n v="15.3802"/>
    <n v="-87.899699999999996"/>
    <s v="HONDURAS"/>
  </r>
  <r>
    <s v="San Manuel43945347"/>
    <x v="160"/>
    <s v="Cortes43945"/>
    <n v="347"/>
    <x v="1"/>
    <n v="5"/>
    <x v="1"/>
    <x v="33"/>
    <s v="0509"/>
    <s v="Masculino"/>
    <n v="50"/>
    <s v="No Informado"/>
    <s v="Confirmado"/>
    <n v="15.3802"/>
    <n v="-87.899699999999996"/>
    <s v="HONDURAS"/>
  </r>
  <r>
    <s v="San Manuel43945348"/>
    <x v="160"/>
    <s v="Cortes43945"/>
    <n v="348"/>
    <x v="1"/>
    <n v="5"/>
    <x v="1"/>
    <x v="33"/>
    <s v="0509"/>
    <s v="Masculino"/>
    <n v="45"/>
    <s v="No Informado"/>
    <s v="Confirmado"/>
    <n v="15.3802"/>
    <n v="-87.899699999999996"/>
    <s v="HONDURAS"/>
  </r>
  <r>
    <s v="San Manuel43947349"/>
    <x v="161"/>
    <s v="Cortes43947"/>
    <n v="349"/>
    <x v="11"/>
    <n v="5"/>
    <x v="1"/>
    <x v="33"/>
    <s v="0509"/>
    <s v="Masculino"/>
    <n v="65"/>
    <s v="No Informado"/>
    <s v="Confirmado"/>
    <n v="15.3802"/>
    <n v="-87.899699999999996"/>
    <s v="HONDURAS"/>
  </r>
  <r>
    <s v="San Manuel43951350"/>
    <x v="162"/>
    <s v="Cortes43951"/>
    <n v="350"/>
    <x v="14"/>
    <n v="5"/>
    <x v="1"/>
    <x v="33"/>
    <s v="0509"/>
    <s v="Femenino"/>
    <n v="49"/>
    <s v="No Informado"/>
    <s v="Confirmado"/>
    <n v="15.3802"/>
    <n v="-87.899699999999996"/>
    <s v="HONDURAS"/>
  </r>
  <r>
    <s v="San Manuel43952351"/>
    <x v="163"/>
    <s v="Cortes43952"/>
    <n v="351"/>
    <x v="15"/>
    <n v="5"/>
    <x v="1"/>
    <x v="33"/>
    <s v="0509"/>
    <s v="Masculino"/>
    <n v="21"/>
    <s v="No Informado"/>
    <s v="Confirmado"/>
    <n v="15.3802"/>
    <n v="-87.899699999999996"/>
    <s v="HONDURAS"/>
  </r>
  <r>
    <s v="San Manuel43952352"/>
    <x v="163"/>
    <s v="Cortes43952"/>
    <n v="352"/>
    <x v="15"/>
    <n v="5"/>
    <x v="1"/>
    <x v="33"/>
    <s v="0509"/>
    <s v="Masculino"/>
    <n v="27"/>
    <s v="No Informado"/>
    <s v="Confirmado"/>
    <n v="15.3802"/>
    <n v="-87.899699999999996"/>
    <s v="HONDURAS"/>
  </r>
  <r>
    <s v="San Manuel43953353"/>
    <x v="164"/>
    <s v="Cortes43953"/>
    <n v="353"/>
    <x v="16"/>
    <n v="5"/>
    <x v="1"/>
    <x v="33"/>
    <s v="0509"/>
    <s v="Masculino"/>
    <n v="13"/>
    <s v="No Informado"/>
    <s v="Confirmado"/>
    <n v="15.3802"/>
    <n v="-87.899699999999996"/>
    <s v="HONDURAS"/>
  </r>
  <r>
    <s v="San Manuel43953354"/>
    <x v="164"/>
    <s v="Cortes43953"/>
    <n v="354"/>
    <x v="16"/>
    <n v="5"/>
    <x v="1"/>
    <x v="33"/>
    <s v="0509"/>
    <s v="Femenino"/>
    <n v="41"/>
    <s v="No Informado"/>
    <s v="Confirmado"/>
    <n v="15.3802"/>
    <n v="-87.899699999999996"/>
    <s v="HONDURAS"/>
  </r>
  <r>
    <s v="San Manuel43953355"/>
    <x v="164"/>
    <s v="Cortes43953"/>
    <n v="355"/>
    <x v="16"/>
    <n v="5"/>
    <x v="1"/>
    <x v="33"/>
    <s v="0509"/>
    <s v="Masculino"/>
    <n v="21"/>
    <s v="No Informado"/>
    <s v="Confirmado"/>
    <n v="15.3802"/>
    <n v="-87.899699999999996"/>
    <s v="HONDURAS"/>
  </r>
  <r>
    <s v="San Manuel43953356"/>
    <x v="164"/>
    <s v="Cortes43953"/>
    <n v="356"/>
    <x v="16"/>
    <n v="5"/>
    <x v="1"/>
    <x v="33"/>
    <s v="0509"/>
    <s v="Masculino"/>
    <n v="48"/>
    <s v="No Informado"/>
    <s v="Confirmado"/>
    <n v="15.3802"/>
    <n v="-87.899699999999996"/>
    <s v="HONDURAS"/>
  </r>
  <r>
    <s v="San Manuel43953357"/>
    <x v="164"/>
    <s v="Cortes43953"/>
    <n v="357"/>
    <x v="16"/>
    <n v="5"/>
    <x v="1"/>
    <x v="33"/>
    <s v="0509"/>
    <s v="Masculino"/>
    <n v="34"/>
    <s v="No Informado"/>
    <s v="Confirmado"/>
    <n v="15.3802"/>
    <n v="-87.899699999999996"/>
    <s v="HONDURAS"/>
  </r>
  <r>
    <s v="San Manuel43953358"/>
    <x v="164"/>
    <s v="Cortes43953"/>
    <n v="358"/>
    <x v="16"/>
    <n v="5"/>
    <x v="1"/>
    <x v="33"/>
    <s v="0509"/>
    <s v="Masculino"/>
    <n v="48"/>
    <s v="No Informado"/>
    <s v="Confirmado"/>
    <n v="15.3802"/>
    <n v="-87.899699999999996"/>
    <s v="HONDURAS"/>
  </r>
  <r>
    <s v="San Manuel43953359"/>
    <x v="164"/>
    <s v="Cortes43953"/>
    <n v="359"/>
    <x v="16"/>
    <n v="5"/>
    <x v="1"/>
    <x v="33"/>
    <s v="0509"/>
    <s v="Masculino"/>
    <n v="50"/>
    <s v="No Informado"/>
    <s v="Confirmado"/>
    <n v="15.3802"/>
    <n v="-87.899699999999996"/>
    <s v="HONDURAS"/>
  </r>
  <r>
    <s v="San Manuel43953360"/>
    <x v="164"/>
    <s v="Cortes43953"/>
    <n v="360"/>
    <x v="16"/>
    <n v="5"/>
    <x v="1"/>
    <x v="33"/>
    <s v="0509"/>
    <s v="Masculino"/>
    <n v="40"/>
    <s v="No Informado"/>
    <s v="Confirmado"/>
    <n v="15.3802"/>
    <n v="-87.899699999999996"/>
    <s v="HONDURAS"/>
  </r>
  <r>
    <s v="San Manuel43921361"/>
    <x v="165"/>
    <s v="Cortes43921"/>
    <n v="361"/>
    <x v="26"/>
    <n v="5"/>
    <x v="1"/>
    <x v="33"/>
    <s v="0509"/>
    <s v="Masculino"/>
    <n v="28"/>
    <s v="No Informado"/>
    <s v="Confirmado"/>
    <n v="15.3802"/>
    <n v="-87.899699999999996"/>
    <s v="HONDURAS"/>
  </r>
  <r>
    <s v="San Manuel43922362"/>
    <x v="166"/>
    <s v="Cortes43922"/>
    <n v="362"/>
    <x v="4"/>
    <n v="5"/>
    <x v="1"/>
    <x v="33"/>
    <s v="0509"/>
    <s v="Femenino"/>
    <n v="53"/>
    <s v="No Informado"/>
    <s v="Confirmado"/>
    <n v="15.3802"/>
    <n v="-87.899699999999996"/>
    <s v="HONDURAS"/>
  </r>
  <r>
    <s v="San Pedro Sula43907363"/>
    <x v="167"/>
    <s v="Cortes43907"/>
    <n v="363"/>
    <x v="38"/>
    <n v="5"/>
    <x v="1"/>
    <x v="1"/>
    <s v="0501"/>
    <s v="Masculino"/>
    <s v=""/>
    <s v="No Informado"/>
    <s v="Confirmado"/>
    <n v="15.5151"/>
    <n v="-88.114599999999996"/>
    <s v="HONDURAS"/>
  </r>
  <r>
    <s v="San Pedro Sula43908364"/>
    <x v="168"/>
    <s v="Cortes43908"/>
    <n v="364"/>
    <x v="22"/>
    <n v="5"/>
    <x v="1"/>
    <x v="1"/>
    <s v="0501"/>
    <s v="Femenino"/>
    <n v="66"/>
    <s v="No Informado"/>
    <s v="Confirmado"/>
    <n v="15.5151"/>
    <n v="-88.114599999999996"/>
    <s v="HONDURAS"/>
  </r>
  <r>
    <s v="San Pedro Sula43909365"/>
    <x v="169"/>
    <s v="Cortes43909"/>
    <n v="365"/>
    <x v="23"/>
    <n v="5"/>
    <x v="1"/>
    <x v="1"/>
    <s v="0501"/>
    <s v="Masculino"/>
    <n v="31"/>
    <s v="No Informado"/>
    <s v="Confirmado"/>
    <n v="15.5151"/>
    <n v="-88.114599999999996"/>
    <s v="HONDURAS"/>
  </r>
  <r>
    <s v="San Pedro Sula43909366"/>
    <x v="169"/>
    <s v="Cortes43909"/>
    <n v="366"/>
    <x v="23"/>
    <n v="5"/>
    <x v="1"/>
    <x v="1"/>
    <s v="0501"/>
    <s v="Masculino"/>
    <n v="28"/>
    <s v="No Informado"/>
    <s v="Confirmado"/>
    <n v="15.5151"/>
    <n v="-88.114599999999996"/>
    <s v="HONDURAS"/>
  </r>
  <r>
    <s v="San Pedro Sula43909367"/>
    <x v="169"/>
    <s v="Cortes43909"/>
    <n v="367"/>
    <x v="23"/>
    <n v="5"/>
    <x v="1"/>
    <x v="1"/>
    <s v="0501"/>
    <s v="Masculino"/>
    <n v="34"/>
    <s v="No Informado"/>
    <s v="Confirmado"/>
    <n v="15.5151"/>
    <n v="-88.114599999999996"/>
    <s v="HONDURAS"/>
  </r>
  <r>
    <s v="San Pedro Sula43909368"/>
    <x v="169"/>
    <s v="Cortes43909"/>
    <n v="368"/>
    <x v="23"/>
    <n v="5"/>
    <x v="1"/>
    <x v="1"/>
    <s v="0501"/>
    <s v="Masculino"/>
    <n v="75"/>
    <s v="No Informado"/>
    <s v="Confirmado"/>
    <n v="15.5151"/>
    <n v="-88.114599999999996"/>
    <s v="HONDURAS"/>
  </r>
  <r>
    <s v="San Pedro Sula43915369"/>
    <x v="170"/>
    <s v="Cortes43915"/>
    <n v="369"/>
    <x v="2"/>
    <n v="5"/>
    <x v="1"/>
    <x v="1"/>
    <s v="0501"/>
    <s v="Masculino"/>
    <n v="38"/>
    <s v="No Informado"/>
    <s v="Confirmado"/>
    <n v="15.5151"/>
    <n v="-88.114599999999996"/>
    <s v="HONDURAS"/>
  </r>
  <r>
    <s v="San Pedro Sula43915370"/>
    <x v="170"/>
    <s v="Cortes43915"/>
    <n v="370"/>
    <x v="2"/>
    <n v="5"/>
    <x v="1"/>
    <x v="1"/>
    <s v="0501"/>
    <s v="Masculino"/>
    <n v="56"/>
    <s v="No Informado"/>
    <s v="Confirmado"/>
    <n v="15.5151"/>
    <n v="-88.114599999999996"/>
    <s v="HONDURAS"/>
  </r>
  <r>
    <s v="San Pedro Sula43915371"/>
    <x v="170"/>
    <s v="Cortes43915"/>
    <n v="371"/>
    <x v="2"/>
    <n v="5"/>
    <x v="1"/>
    <x v="1"/>
    <s v="0501"/>
    <s v="Masculino"/>
    <n v="41"/>
    <s v="No Informado"/>
    <s v="Confirmado"/>
    <n v="15.5151"/>
    <n v="-88.114599999999996"/>
    <s v="HONDURAS"/>
  </r>
  <r>
    <s v="San Pedro Sula43915372"/>
    <x v="170"/>
    <s v="Cortes43915"/>
    <n v="372"/>
    <x v="2"/>
    <n v="5"/>
    <x v="1"/>
    <x v="1"/>
    <s v="0501"/>
    <s v="Masculino"/>
    <n v="15"/>
    <s v="No Informado"/>
    <s v="Confirmado"/>
    <n v="15.5151"/>
    <n v="-88.114599999999996"/>
    <s v="HONDURAS"/>
  </r>
  <r>
    <s v="San Pedro Sula43917373"/>
    <x v="171"/>
    <s v="Cortes43917"/>
    <n v="373"/>
    <x v="3"/>
    <n v="5"/>
    <x v="1"/>
    <x v="1"/>
    <s v="0501"/>
    <s v="Femenino"/>
    <n v="71"/>
    <s v="No Informado"/>
    <s v="Confirmado"/>
    <n v="15.5151"/>
    <n v="-88.114599999999996"/>
    <s v="HONDURAS"/>
  </r>
  <r>
    <s v="San Pedro Sula43917374"/>
    <x v="171"/>
    <s v="Cortes43917"/>
    <n v="374"/>
    <x v="3"/>
    <n v="5"/>
    <x v="1"/>
    <x v="1"/>
    <s v="0501"/>
    <s v="Masculino"/>
    <n v="79"/>
    <s v="No Informado"/>
    <s v="Confirmado"/>
    <n v="15.5151"/>
    <n v="-88.114599999999996"/>
    <s v="HONDURAS"/>
  </r>
  <r>
    <s v="San Pedro Sula43917375"/>
    <x v="171"/>
    <s v="Cortes43917"/>
    <n v="375"/>
    <x v="3"/>
    <n v="5"/>
    <x v="1"/>
    <x v="1"/>
    <s v="0501"/>
    <s v="Masculino"/>
    <n v="22"/>
    <s v="No Informado"/>
    <s v="Confirmado"/>
    <n v="15.5151"/>
    <n v="-88.114599999999996"/>
    <s v="HONDURAS"/>
  </r>
  <r>
    <s v="San Pedro Sula43917376"/>
    <x v="171"/>
    <s v="Cortes43917"/>
    <n v="376"/>
    <x v="3"/>
    <n v="5"/>
    <x v="1"/>
    <x v="1"/>
    <s v="0501"/>
    <s v="Femenino"/>
    <n v="64"/>
    <s v="No Informado"/>
    <s v="Confirmado"/>
    <n v="15.5151"/>
    <n v="-88.114599999999996"/>
    <s v="HONDURAS"/>
  </r>
  <r>
    <s v="San Pedro Sula43917377"/>
    <x v="171"/>
    <s v="Cortes43917"/>
    <n v="377"/>
    <x v="3"/>
    <n v="5"/>
    <x v="1"/>
    <x v="1"/>
    <s v="0501"/>
    <s v="Masculino"/>
    <n v="40"/>
    <s v="No Informado"/>
    <s v="Confirmado"/>
    <n v="15.5151"/>
    <n v="-88.114599999999996"/>
    <s v="HONDURAS"/>
  </r>
  <r>
    <s v="San Pedro Sula43917378"/>
    <x v="171"/>
    <s v="Cortes43917"/>
    <n v="378"/>
    <x v="3"/>
    <n v="5"/>
    <x v="1"/>
    <x v="1"/>
    <s v="0501"/>
    <s v="Masculino"/>
    <n v="23"/>
    <s v="No Informado"/>
    <s v="Confirmado"/>
    <n v="15.5151"/>
    <n v="-88.114599999999996"/>
    <s v="HONDURAS"/>
  </r>
  <r>
    <s v="San Pedro Sula43917379"/>
    <x v="171"/>
    <s v="Cortes43917"/>
    <n v="379"/>
    <x v="3"/>
    <n v="5"/>
    <x v="1"/>
    <x v="1"/>
    <s v="0501"/>
    <s v="Masculino"/>
    <n v="30"/>
    <s v="No Informado"/>
    <s v="Confirmado"/>
    <n v="15.5151"/>
    <n v="-88.114599999999996"/>
    <s v="HONDURAS"/>
  </r>
  <r>
    <s v="San Pedro Sula43917380"/>
    <x v="171"/>
    <s v="Cortes43917"/>
    <n v="380"/>
    <x v="3"/>
    <n v="5"/>
    <x v="1"/>
    <x v="1"/>
    <s v="0501"/>
    <s v="Masculino"/>
    <n v="32"/>
    <s v="No Informado"/>
    <s v="Confirmado"/>
    <n v="15.5151"/>
    <n v="-88.114599999999996"/>
    <s v="HONDURAS"/>
  </r>
  <r>
    <s v="San Pedro Sula43917381"/>
    <x v="171"/>
    <s v="Cortes43917"/>
    <n v="381"/>
    <x v="3"/>
    <n v="5"/>
    <x v="1"/>
    <x v="1"/>
    <s v="0501"/>
    <s v="Femenino"/>
    <n v="63"/>
    <s v="No Informado"/>
    <s v="Confirmado"/>
    <n v="15.5151"/>
    <n v="-88.114599999999996"/>
    <s v="HONDURAS"/>
  </r>
  <r>
    <s v="San Pedro Sula43917382"/>
    <x v="171"/>
    <s v="Cortes43917"/>
    <n v="382"/>
    <x v="3"/>
    <n v="5"/>
    <x v="1"/>
    <x v="1"/>
    <s v="0501"/>
    <s v="Masculino"/>
    <n v="48"/>
    <s v="No Informado"/>
    <s v="Confirmado"/>
    <n v="15.5151"/>
    <n v="-88.114599999999996"/>
    <s v="HONDURAS"/>
  </r>
  <r>
    <s v="San Pedro Sula43920383"/>
    <x v="172"/>
    <s v="Cortes43920"/>
    <n v="383"/>
    <x v="39"/>
    <n v="5"/>
    <x v="1"/>
    <x v="1"/>
    <s v="0501"/>
    <s v="Masculino"/>
    <n v="21"/>
    <s v="No Informado"/>
    <s v="Confirmado"/>
    <n v="15.5151"/>
    <n v="-88.114599999999996"/>
    <s v="HONDURAS"/>
  </r>
  <r>
    <s v="San Pedro Sula43920384"/>
    <x v="172"/>
    <s v="Cortes43920"/>
    <n v="384"/>
    <x v="39"/>
    <n v="5"/>
    <x v="1"/>
    <x v="1"/>
    <s v="0501"/>
    <s v="Masculino"/>
    <n v="36"/>
    <s v="No Informado"/>
    <s v="Confirmado"/>
    <n v="15.5151"/>
    <n v="-88.114599999999996"/>
    <s v="HONDURAS"/>
  </r>
  <r>
    <s v="San Pedro Sula43921385"/>
    <x v="173"/>
    <s v="Cortes43921"/>
    <n v="385"/>
    <x v="26"/>
    <n v="5"/>
    <x v="1"/>
    <x v="1"/>
    <s v="0501"/>
    <s v="Masculino"/>
    <n v="60"/>
    <s v="No Informado"/>
    <s v="Confirmado"/>
    <n v="15.5151"/>
    <n v="-88.114599999999996"/>
    <s v="HONDURAS"/>
  </r>
  <r>
    <s v="San Pedro Sula43921386"/>
    <x v="173"/>
    <s v="Cortes43921"/>
    <n v="386"/>
    <x v="26"/>
    <n v="5"/>
    <x v="1"/>
    <x v="1"/>
    <s v="0501"/>
    <s v="Femenino"/>
    <n v="40"/>
    <s v="No Informado"/>
    <s v="Confirmado"/>
    <n v="15.5151"/>
    <n v="-88.114599999999996"/>
    <s v="HONDURAS"/>
  </r>
  <r>
    <s v="San Pedro Sula43921387"/>
    <x v="173"/>
    <s v="Cortes43921"/>
    <n v="387"/>
    <x v="26"/>
    <n v="5"/>
    <x v="1"/>
    <x v="1"/>
    <s v="0501"/>
    <s v="Femenino"/>
    <n v="58"/>
    <s v="No Informado"/>
    <s v="Confirmado"/>
    <n v="15.5151"/>
    <n v="-88.114599999999996"/>
    <s v="HONDURAS"/>
  </r>
  <r>
    <s v="San Pedro Sula43921388"/>
    <x v="173"/>
    <s v="Cortes43921"/>
    <n v="388"/>
    <x v="26"/>
    <n v="5"/>
    <x v="1"/>
    <x v="1"/>
    <s v="0501"/>
    <s v="Masculino"/>
    <n v="32"/>
    <s v="No Informado"/>
    <s v="Confirmado"/>
    <n v="15.5151"/>
    <n v="-88.114599999999996"/>
    <s v="HONDURAS"/>
  </r>
  <r>
    <s v="San Pedro Sula43921389"/>
    <x v="173"/>
    <s v="Cortes43921"/>
    <n v="389"/>
    <x v="26"/>
    <n v="5"/>
    <x v="1"/>
    <x v="1"/>
    <s v="0501"/>
    <s v="Masculino"/>
    <n v="59"/>
    <s v="No Informado"/>
    <s v="Confirmado"/>
    <n v="15.5151"/>
    <n v="-88.114599999999996"/>
    <s v="HONDURAS"/>
  </r>
  <r>
    <s v="San Pedro Sula43921390"/>
    <x v="173"/>
    <s v="Cortes43921"/>
    <n v="390"/>
    <x v="26"/>
    <n v="5"/>
    <x v="1"/>
    <x v="1"/>
    <s v="0501"/>
    <s v="Masculino"/>
    <n v="55"/>
    <s v="No Informado"/>
    <s v="Confirmado"/>
    <n v="15.5151"/>
    <n v="-88.114599999999996"/>
    <s v="HONDURAS"/>
  </r>
  <r>
    <s v="San Pedro Sula43921391"/>
    <x v="173"/>
    <s v="Cortes43921"/>
    <n v="391"/>
    <x v="26"/>
    <n v="5"/>
    <x v="1"/>
    <x v="1"/>
    <s v="0501"/>
    <s v="Masculino"/>
    <n v="43"/>
    <s v="No Informado"/>
    <s v="Confirmado"/>
    <n v="15.5151"/>
    <n v="-88.114599999999996"/>
    <s v="HONDURAS"/>
  </r>
  <r>
    <s v="San Pedro Sula43921392"/>
    <x v="173"/>
    <s v="Cortes43921"/>
    <n v="392"/>
    <x v="26"/>
    <n v="5"/>
    <x v="1"/>
    <x v="1"/>
    <s v="0501"/>
    <s v="Masculino"/>
    <n v="48"/>
    <s v="No Informado"/>
    <s v="Confirmado"/>
    <n v="15.5151"/>
    <n v="-88.114599999999996"/>
    <s v="HONDURAS"/>
  </r>
  <r>
    <s v="San Pedro Sula43921393"/>
    <x v="173"/>
    <s v="Cortes43921"/>
    <n v="393"/>
    <x v="26"/>
    <n v="5"/>
    <x v="1"/>
    <x v="1"/>
    <s v="0501"/>
    <s v="Masculino"/>
    <n v="30"/>
    <s v="No Informado"/>
    <s v="Confirmado"/>
    <n v="15.5151"/>
    <n v="-88.114599999999996"/>
    <s v="HONDURAS"/>
  </r>
  <r>
    <s v="San Pedro Sula43921394"/>
    <x v="173"/>
    <s v="Cortes43921"/>
    <n v="394"/>
    <x v="26"/>
    <n v="5"/>
    <x v="1"/>
    <x v="1"/>
    <s v="0501"/>
    <s v="Femenino"/>
    <n v="57"/>
    <s v="No Informado"/>
    <s v="Confirmado"/>
    <n v="15.5151"/>
    <n v="-88.114599999999996"/>
    <s v="HONDURAS"/>
  </r>
  <r>
    <s v="San Pedro Sula43921395"/>
    <x v="173"/>
    <s v="Cortes43921"/>
    <n v="395"/>
    <x v="26"/>
    <n v="5"/>
    <x v="1"/>
    <x v="1"/>
    <s v="0501"/>
    <s v="Masculino"/>
    <n v="44"/>
    <s v="No Informado"/>
    <s v="Confirmado"/>
    <n v="15.5151"/>
    <n v="-88.114599999999996"/>
    <s v="HONDURAS"/>
  </r>
  <r>
    <s v="San Pedro Sula43921396"/>
    <x v="173"/>
    <s v="Cortes43921"/>
    <n v="396"/>
    <x v="26"/>
    <n v="5"/>
    <x v="1"/>
    <x v="1"/>
    <s v="0501"/>
    <s v="Masculino"/>
    <n v="54"/>
    <s v="No Informado"/>
    <s v="Confirmado"/>
    <n v="15.5151"/>
    <n v="-88.114599999999996"/>
    <s v="HONDURAS"/>
  </r>
  <r>
    <s v="San Pedro Sula43921397"/>
    <x v="173"/>
    <s v="Cortes43921"/>
    <n v="397"/>
    <x v="26"/>
    <n v="5"/>
    <x v="1"/>
    <x v="1"/>
    <s v="0501"/>
    <s v="Masculino"/>
    <n v="21"/>
    <s v="No Informado"/>
    <s v="Confirmado"/>
    <n v="15.5151"/>
    <n v="-88.114599999999996"/>
    <s v="HONDURAS"/>
  </r>
  <r>
    <s v="San Pedro Sula43921398"/>
    <x v="173"/>
    <s v="Cortes43921"/>
    <n v="398"/>
    <x v="26"/>
    <n v="5"/>
    <x v="1"/>
    <x v="1"/>
    <s v="0501"/>
    <s v="Masculino"/>
    <n v="41"/>
    <s v="No Informado"/>
    <s v="Confirmado"/>
    <n v="15.5151"/>
    <n v="-88.114599999999996"/>
    <s v="HONDURAS"/>
  </r>
  <r>
    <s v="San Pedro Sula43921399"/>
    <x v="173"/>
    <s v="Cortes43921"/>
    <n v="399"/>
    <x v="26"/>
    <n v="5"/>
    <x v="1"/>
    <x v="1"/>
    <s v="0501"/>
    <s v="Masculino"/>
    <n v="41"/>
    <s v="No Informado"/>
    <s v="Confirmado"/>
    <n v="15.5151"/>
    <n v="-88.114599999999996"/>
    <s v="HONDURAS"/>
  </r>
  <r>
    <s v="San Pedro Sula43921400"/>
    <x v="173"/>
    <s v="Cortes43921"/>
    <n v="400"/>
    <x v="26"/>
    <n v="5"/>
    <x v="1"/>
    <x v="1"/>
    <s v="0501"/>
    <s v="Masculino"/>
    <n v="27"/>
    <s v="No Informado"/>
    <s v="Confirmado"/>
    <n v="15.5151"/>
    <n v="-88.114599999999996"/>
    <s v="HONDURAS"/>
  </r>
  <r>
    <s v="San Pedro Sula43922401"/>
    <x v="174"/>
    <s v="Cortes43922"/>
    <n v="401"/>
    <x v="4"/>
    <n v="5"/>
    <x v="1"/>
    <x v="1"/>
    <s v="0501"/>
    <s v="Masculino"/>
    <n v="51"/>
    <s v="No Informado"/>
    <s v="Confirmado"/>
    <n v="15.5151"/>
    <n v="-88.114599999999996"/>
    <s v="HONDURAS"/>
  </r>
  <r>
    <s v="San Pedro Sula43922402"/>
    <x v="174"/>
    <s v="Cortes43922"/>
    <n v="402"/>
    <x v="4"/>
    <n v="5"/>
    <x v="1"/>
    <x v="1"/>
    <s v="0501"/>
    <s v="Masculino"/>
    <n v="40"/>
    <s v="No Informado"/>
    <s v="Confirmado"/>
    <n v="15.5151"/>
    <n v="-88.114599999999996"/>
    <s v="HONDURAS"/>
  </r>
  <r>
    <s v="San Pedro Sula43922403"/>
    <x v="174"/>
    <s v="Cortes43922"/>
    <n v="403"/>
    <x v="4"/>
    <n v="5"/>
    <x v="1"/>
    <x v="1"/>
    <s v="0501"/>
    <s v="Femenino"/>
    <n v="26"/>
    <s v="No Informado"/>
    <s v="Confirmado"/>
    <n v="15.5151"/>
    <n v="-88.114599999999996"/>
    <s v="HONDURAS"/>
  </r>
  <r>
    <s v="San Pedro Sula43922404"/>
    <x v="174"/>
    <s v="Cortes43922"/>
    <n v="404"/>
    <x v="4"/>
    <n v="5"/>
    <x v="1"/>
    <x v="1"/>
    <s v="0501"/>
    <s v="Femenino"/>
    <n v="44"/>
    <s v="No Informado"/>
    <s v="Confirmado"/>
    <n v="15.5151"/>
    <n v="-88.114599999999996"/>
    <s v="HONDURAS"/>
  </r>
  <r>
    <s v="San Pedro Sula43922405"/>
    <x v="174"/>
    <s v="Cortes43922"/>
    <n v="405"/>
    <x v="4"/>
    <n v="5"/>
    <x v="1"/>
    <x v="1"/>
    <s v="0501"/>
    <s v="Masculino"/>
    <n v="62"/>
    <s v="No Informado"/>
    <s v="Confirmado"/>
    <n v="15.5151"/>
    <n v="-88.114599999999996"/>
    <s v="HONDURAS"/>
  </r>
  <r>
    <s v="San Pedro Sula43922406"/>
    <x v="174"/>
    <s v="Cortes43922"/>
    <n v="406"/>
    <x v="4"/>
    <n v="5"/>
    <x v="1"/>
    <x v="1"/>
    <s v="0501"/>
    <s v="Masculino"/>
    <n v="30"/>
    <s v="No Informado"/>
    <s v="Confirmado"/>
    <n v="15.5151"/>
    <n v="-88.114599999999996"/>
    <s v="HONDURAS"/>
  </r>
  <r>
    <s v="San Pedro Sula43922407"/>
    <x v="174"/>
    <s v="Cortes43922"/>
    <n v="407"/>
    <x v="4"/>
    <n v="5"/>
    <x v="1"/>
    <x v="1"/>
    <s v="0501"/>
    <s v="Masculino"/>
    <n v="14"/>
    <s v="No Informado"/>
    <s v="Confirmado"/>
    <n v="15.5151"/>
    <n v="-88.114599999999996"/>
    <s v="HONDURAS"/>
  </r>
  <r>
    <s v="San Pedro Sula43922408"/>
    <x v="174"/>
    <s v="Cortes43922"/>
    <n v="408"/>
    <x v="4"/>
    <n v="5"/>
    <x v="1"/>
    <x v="1"/>
    <s v="0501"/>
    <s v="Masculino"/>
    <n v="29"/>
    <s v="No Informado"/>
    <s v="Confirmado"/>
    <n v="15.5151"/>
    <n v="-88.114599999999996"/>
    <s v="HONDURAS"/>
  </r>
  <r>
    <s v="San Pedro Sula43922409"/>
    <x v="174"/>
    <s v="Cortes43922"/>
    <n v="409"/>
    <x v="4"/>
    <n v="5"/>
    <x v="1"/>
    <x v="1"/>
    <s v="0501"/>
    <s v="Masculino"/>
    <n v="41"/>
    <s v="No Informado"/>
    <s v="Confirmado"/>
    <n v="15.5151"/>
    <n v="-88.114599999999996"/>
    <s v="HONDURAS"/>
  </r>
  <r>
    <s v="San Pedro Sula43922410"/>
    <x v="174"/>
    <s v="Cortes43922"/>
    <n v="410"/>
    <x v="4"/>
    <n v="5"/>
    <x v="1"/>
    <x v="1"/>
    <s v="0501"/>
    <s v="Masculino"/>
    <n v="26"/>
    <s v="No Informado"/>
    <s v="Confirmado"/>
    <n v="15.5151"/>
    <n v="-88.114599999999996"/>
    <s v="HONDURAS"/>
  </r>
  <r>
    <s v="San Pedro Sula43922411"/>
    <x v="174"/>
    <s v="Cortes43922"/>
    <n v="411"/>
    <x v="4"/>
    <n v="5"/>
    <x v="1"/>
    <x v="1"/>
    <s v="0501"/>
    <s v="Femenino"/>
    <n v="47"/>
    <s v="No Informado"/>
    <s v="Confirmado"/>
    <n v="15.5151"/>
    <n v="-88.114599999999996"/>
    <s v="HONDURAS"/>
  </r>
  <r>
    <s v="San Pedro Sula43922412"/>
    <x v="174"/>
    <s v="Cortes43922"/>
    <n v="412"/>
    <x v="4"/>
    <n v="5"/>
    <x v="1"/>
    <x v="1"/>
    <s v="0501"/>
    <s v="Femenino"/>
    <n v="35"/>
    <s v="No Informado"/>
    <s v="Confirmado"/>
    <n v="15.5151"/>
    <n v="-88.114599999999996"/>
    <s v="HONDURAS"/>
  </r>
  <r>
    <s v="San Pedro Sula43922413"/>
    <x v="174"/>
    <s v="Cortes43922"/>
    <n v="413"/>
    <x v="4"/>
    <n v="5"/>
    <x v="1"/>
    <x v="1"/>
    <s v="0501"/>
    <s v="Masculino"/>
    <n v="44"/>
    <s v="No Informado"/>
    <s v="Confirmado"/>
    <n v="15.5151"/>
    <n v="-88.114599999999996"/>
    <s v="HONDURAS"/>
  </r>
  <r>
    <s v="San Pedro Sula43922414"/>
    <x v="174"/>
    <s v="Cortes43922"/>
    <n v="414"/>
    <x v="4"/>
    <n v="5"/>
    <x v="1"/>
    <x v="1"/>
    <s v="0501"/>
    <s v="Masculino"/>
    <n v="54"/>
    <s v="No Informado"/>
    <s v="Confirmado"/>
    <n v="15.5151"/>
    <n v="-88.114599999999996"/>
    <s v="HONDURAS"/>
  </r>
  <r>
    <s v="San Pedro Sula43922415"/>
    <x v="174"/>
    <s v="Cortes43922"/>
    <n v="415"/>
    <x v="4"/>
    <n v="5"/>
    <x v="1"/>
    <x v="1"/>
    <s v="0501"/>
    <s v="Femenino"/>
    <n v="29"/>
    <s v="No Informado"/>
    <s v="Confirmado"/>
    <n v="15.5151"/>
    <n v="-88.114599999999996"/>
    <s v="HONDURAS"/>
  </r>
  <r>
    <s v="San Pedro Sula43922416"/>
    <x v="174"/>
    <s v="Cortes43922"/>
    <n v="416"/>
    <x v="4"/>
    <n v="5"/>
    <x v="1"/>
    <x v="1"/>
    <s v="0501"/>
    <s v="Masculino"/>
    <n v="46"/>
    <s v="No Informado"/>
    <s v="Confirmado"/>
    <n v="15.5151"/>
    <n v="-88.114599999999996"/>
    <s v="HONDURAS"/>
  </r>
  <r>
    <s v="San Pedro Sula43922417"/>
    <x v="174"/>
    <s v="Cortes43922"/>
    <n v="417"/>
    <x v="4"/>
    <n v="5"/>
    <x v="1"/>
    <x v="1"/>
    <s v="0501"/>
    <s v="Masculino"/>
    <n v="35"/>
    <s v="No Informado"/>
    <s v="Confirmado"/>
    <n v="15.5151"/>
    <n v="-88.114599999999996"/>
    <s v="HONDURAS"/>
  </r>
  <r>
    <s v="San Pedro Sula43922418"/>
    <x v="174"/>
    <s v="Cortes43922"/>
    <n v="418"/>
    <x v="4"/>
    <n v="5"/>
    <x v="1"/>
    <x v="1"/>
    <s v="0501"/>
    <s v="Masculino"/>
    <n v="52"/>
    <s v="No Informado"/>
    <s v="Confirmado"/>
    <n v="15.5151"/>
    <n v="-88.114599999999996"/>
    <s v="HONDURAS"/>
  </r>
  <r>
    <s v="San Pedro Sula43922419"/>
    <x v="174"/>
    <s v="Cortes43922"/>
    <n v="419"/>
    <x v="4"/>
    <n v="5"/>
    <x v="1"/>
    <x v="1"/>
    <s v="0501"/>
    <s v="Masculino"/>
    <n v="22"/>
    <s v="No Informado"/>
    <s v="Confirmado"/>
    <n v="15.5151"/>
    <n v="-88.114599999999996"/>
    <s v="HONDURAS"/>
  </r>
  <r>
    <s v="San Pedro Sula43922420"/>
    <x v="174"/>
    <s v="Cortes43922"/>
    <n v="420"/>
    <x v="4"/>
    <n v="5"/>
    <x v="1"/>
    <x v="1"/>
    <s v="0501"/>
    <s v="Femenino"/>
    <n v="37"/>
    <s v="No Informado"/>
    <s v="Confirmado"/>
    <n v="15.5151"/>
    <n v="-88.114599999999996"/>
    <s v="HONDURAS"/>
  </r>
  <r>
    <s v="San Pedro Sula43922421"/>
    <x v="174"/>
    <s v="Cortes43922"/>
    <n v="421"/>
    <x v="4"/>
    <n v="5"/>
    <x v="1"/>
    <x v="1"/>
    <s v="0501"/>
    <s v="Masculino"/>
    <n v="36"/>
    <s v="No Informado"/>
    <s v="Confirmado"/>
    <n v="15.5151"/>
    <n v="-88.114599999999996"/>
    <s v="HONDURAS"/>
  </r>
  <r>
    <s v="San Pedro Sula43922422"/>
    <x v="174"/>
    <s v="Cortes43922"/>
    <n v="422"/>
    <x v="4"/>
    <n v="5"/>
    <x v="1"/>
    <x v="1"/>
    <s v="0501"/>
    <s v="Masculino"/>
    <n v="50"/>
    <s v="No Informado"/>
    <s v="Confirmado"/>
    <n v="15.5151"/>
    <n v="-88.114599999999996"/>
    <s v="HONDURAS"/>
  </r>
  <r>
    <s v="San Pedro Sula43922423"/>
    <x v="174"/>
    <s v="Cortes43922"/>
    <n v="423"/>
    <x v="4"/>
    <n v="5"/>
    <x v="1"/>
    <x v="1"/>
    <s v="0501"/>
    <s v="Masculino"/>
    <n v="26"/>
    <s v="No Informado"/>
    <s v="Confirmado"/>
    <n v="15.5151"/>
    <n v="-88.114599999999996"/>
    <s v="HONDURAS"/>
  </r>
  <r>
    <s v="San Pedro Sula43924424"/>
    <x v="175"/>
    <s v="Cortes43924"/>
    <n v="424"/>
    <x v="5"/>
    <n v="5"/>
    <x v="1"/>
    <x v="1"/>
    <s v="0501"/>
    <s v="Femenino"/>
    <n v="33"/>
    <s v="No Informado"/>
    <s v="Confirmado"/>
    <n v="15.5151"/>
    <n v="-88.114599999999996"/>
    <s v="HONDURAS"/>
  </r>
  <r>
    <s v="San Pedro Sula43924425"/>
    <x v="175"/>
    <s v="Cortes43924"/>
    <n v="425"/>
    <x v="5"/>
    <n v="5"/>
    <x v="1"/>
    <x v="1"/>
    <s v="0501"/>
    <s v="Femenino"/>
    <n v="48"/>
    <s v="No Informado"/>
    <s v="Confirmado"/>
    <n v="15.5151"/>
    <n v="-88.114599999999996"/>
    <s v="HONDURAS"/>
  </r>
  <r>
    <s v="San Pedro Sula43924426"/>
    <x v="175"/>
    <s v="Cortes43924"/>
    <n v="426"/>
    <x v="5"/>
    <n v="5"/>
    <x v="1"/>
    <x v="1"/>
    <s v="0501"/>
    <s v="Femenino"/>
    <n v="62"/>
    <s v="No Informado"/>
    <s v="Confirmado"/>
    <n v="15.5151"/>
    <n v="-88.114599999999996"/>
    <s v="HONDURAS"/>
  </r>
  <r>
    <s v="San Pedro Sula43924427"/>
    <x v="175"/>
    <s v="Cortes43924"/>
    <n v="427"/>
    <x v="5"/>
    <n v="5"/>
    <x v="1"/>
    <x v="1"/>
    <s v="0501"/>
    <s v="Masculino"/>
    <n v="27"/>
    <s v="No Informado"/>
    <s v="Confirmado"/>
    <n v="15.5151"/>
    <n v="-88.114599999999996"/>
    <s v="HONDURAS"/>
  </r>
  <r>
    <s v="San Pedro Sula43924428"/>
    <x v="175"/>
    <s v="Cortes43924"/>
    <n v="428"/>
    <x v="5"/>
    <n v="5"/>
    <x v="1"/>
    <x v="1"/>
    <s v="0501"/>
    <s v="Masculino"/>
    <n v="32"/>
    <s v="No Informado"/>
    <s v="Confirmado"/>
    <n v="15.5151"/>
    <n v="-88.114599999999996"/>
    <s v="HONDURAS"/>
  </r>
  <r>
    <s v="San Pedro Sula43924429"/>
    <x v="175"/>
    <s v="Cortes43924"/>
    <n v="429"/>
    <x v="5"/>
    <n v="5"/>
    <x v="1"/>
    <x v="1"/>
    <s v="0501"/>
    <s v="Femenino"/>
    <n v="26"/>
    <s v="No Informado"/>
    <s v="Confirmado"/>
    <n v="15.5151"/>
    <n v="-88.114599999999996"/>
    <s v="HONDURAS"/>
  </r>
  <r>
    <s v="San Pedro Sula43924430"/>
    <x v="175"/>
    <s v="Cortes43924"/>
    <n v="430"/>
    <x v="5"/>
    <n v="5"/>
    <x v="1"/>
    <x v="1"/>
    <s v="0501"/>
    <s v="Femenino"/>
    <n v="30"/>
    <s v="No Informado"/>
    <s v="Confirmado"/>
    <n v="15.5151"/>
    <n v="-88.114599999999996"/>
    <s v="HONDURAS"/>
  </r>
  <r>
    <s v="San Pedro Sula43924431"/>
    <x v="175"/>
    <s v="Cortes43924"/>
    <n v="431"/>
    <x v="5"/>
    <n v="5"/>
    <x v="1"/>
    <x v="1"/>
    <s v="0501"/>
    <s v="Masculino"/>
    <n v="48"/>
    <s v="No Informado"/>
    <s v="Confirmado"/>
    <n v="15.5151"/>
    <n v="-88.114599999999996"/>
    <s v="HONDURAS"/>
  </r>
  <r>
    <s v="San Pedro Sula43924432"/>
    <x v="175"/>
    <s v="Cortes43924"/>
    <n v="432"/>
    <x v="5"/>
    <n v="5"/>
    <x v="1"/>
    <x v="1"/>
    <s v="0501"/>
    <s v="Masculino"/>
    <n v="28"/>
    <s v="No Informado"/>
    <s v="Confirmado"/>
    <n v="15.5151"/>
    <n v="-88.114599999999996"/>
    <s v="HONDURAS"/>
  </r>
  <r>
    <s v="San Pedro Sula43924433"/>
    <x v="175"/>
    <s v="Cortes43924"/>
    <n v="433"/>
    <x v="5"/>
    <n v="5"/>
    <x v="1"/>
    <x v="1"/>
    <s v="0501"/>
    <s v="Masculino"/>
    <n v="53"/>
    <s v="No Informado"/>
    <s v="Confirmado"/>
    <n v="15.5151"/>
    <n v="-88.114599999999996"/>
    <s v="HONDURAS"/>
  </r>
  <r>
    <s v="San Pedro Sula43924434"/>
    <x v="175"/>
    <s v="Cortes43924"/>
    <n v="434"/>
    <x v="5"/>
    <n v="5"/>
    <x v="1"/>
    <x v="1"/>
    <s v="0501"/>
    <s v="Masculino"/>
    <n v="57"/>
    <s v="No Informado"/>
    <s v="Confirmado"/>
    <n v="15.5151"/>
    <n v="-88.114599999999996"/>
    <s v="HONDURAS"/>
  </r>
  <r>
    <s v="San Pedro Sula43924435"/>
    <x v="175"/>
    <s v="Cortes43924"/>
    <n v="435"/>
    <x v="5"/>
    <n v="5"/>
    <x v="1"/>
    <x v="1"/>
    <s v="0501"/>
    <s v="Masculino"/>
    <n v="30"/>
    <s v="No Informado"/>
    <s v="Confirmado"/>
    <n v="15.5151"/>
    <n v="-88.114599999999996"/>
    <s v="HONDURAS"/>
  </r>
  <r>
    <s v="San Pedro Sula43924436"/>
    <x v="175"/>
    <s v="Cortes43924"/>
    <n v="436"/>
    <x v="5"/>
    <n v="5"/>
    <x v="1"/>
    <x v="1"/>
    <s v="0501"/>
    <s v="Masculino"/>
    <n v="30"/>
    <s v="No Informado"/>
    <s v="Confirmado"/>
    <n v="15.5151"/>
    <n v="-88.114599999999996"/>
    <s v="HONDURAS"/>
  </r>
  <r>
    <s v="San Pedro Sula43924437"/>
    <x v="175"/>
    <s v="Cortes43924"/>
    <n v="437"/>
    <x v="5"/>
    <n v="5"/>
    <x v="1"/>
    <x v="1"/>
    <s v="0501"/>
    <s v="Femenino"/>
    <n v="35"/>
    <s v="No Informado"/>
    <s v="Confirmado"/>
    <n v="15.5151"/>
    <n v="-88.114599999999996"/>
    <s v="HONDURAS"/>
  </r>
  <r>
    <s v="San Pedro Sula43924438"/>
    <x v="175"/>
    <s v="Cortes43924"/>
    <n v="438"/>
    <x v="5"/>
    <n v="5"/>
    <x v="1"/>
    <x v="1"/>
    <s v="0501"/>
    <s v="Masculino"/>
    <n v="70"/>
    <s v="No Informado"/>
    <s v="Confirmado"/>
    <n v="15.5151"/>
    <n v="-88.114599999999996"/>
    <s v="HONDURAS"/>
  </r>
  <r>
    <s v="San Pedro Sula43924439"/>
    <x v="175"/>
    <s v="Cortes43924"/>
    <n v="439"/>
    <x v="5"/>
    <n v="5"/>
    <x v="1"/>
    <x v="1"/>
    <s v="0501"/>
    <s v="Masculino"/>
    <n v="53"/>
    <s v="No Informado"/>
    <s v="Confirmado"/>
    <n v="15.5151"/>
    <n v="-88.114599999999996"/>
    <s v="HONDURAS"/>
  </r>
  <r>
    <s v="San Pedro Sula43926440"/>
    <x v="176"/>
    <s v="Cortes43926"/>
    <n v="440"/>
    <x v="33"/>
    <n v="5"/>
    <x v="1"/>
    <x v="1"/>
    <s v="0501"/>
    <s v="Femenino"/>
    <n v="64"/>
    <s v="No Informado"/>
    <s v="Confirmado"/>
    <n v="15.5151"/>
    <n v="-88.114599999999996"/>
    <s v="HONDURAS"/>
  </r>
  <r>
    <s v="San Pedro Sula43926441"/>
    <x v="176"/>
    <s v="Cortes43926"/>
    <n v="441"/>
    <x v="33"/>
    <n v="5"/>
    <x v="1"/>
    <x v="1"/>
    <s v="0501"/>
    <s v="Masculino"/>
    <n v="30"/>
    <s v="No Informado"/>
    <s v="Confirmado"/>
    <n v="15.5151"/>
    <n v="-88.114599999999996"/>
    <s v="HONDURAS"/>
  </r>
  <r>
    <s v="San Pedro Sula43926442"/>
    <x v="176"/>
    <s v="Cortes43926"/>
    <n v="442"/>
    <x v="33"/>
    <n v="5"/>
    <x v="1"/>
    <x v="1"/>
    <s v="0501"/>
    <s v="Masculino"/>
    <n v="22"/>
    <s v="No Informado"/>
    <s v="Confirmado"/>
    <n v="15.5151"/>
    <n v="-88.114599999999996"/>
    <s v="HONDURAS"/>
  </r>
  <r>
    <s v="San Pedro Sula43926443"/>
    <x v="176"/>
    <s v="Cortes43926"/>
    <n v="443"/>
    <x v="33"/>
    <n v="5"/>
    <x v="1"/>
    <x v="1"/>
    <s v="0501"/>
    <s v="Masculino"/>
    <n v="54"/>
    <s v="No Informado"/>
    <s v="Confirmado"/>
    <n v="15.5151"/>
    <n v="-88.114599999999996"/>
    <s v="HONDURAS"/>
  </r>
  <r>
    <s v="San Pedro Sula43926444"/>
    <x v="176"/>
    <s v="Cortes43926"/>
    <n v="444"/>
    <x v="33"/>
    <n v="5"/>
    <x v="1"/>
    <x v="1"/>
    <s v="0501"/>
    <s v="Masculino"/>
    <n v="35"/>
    <s v="No Informado"/>
    <s v="Confirmado"/>
    <n v="15.5151"/>
    <n v="-88.114599999999996"/>
    <s v="HONDURAS"/>
  </r>
  <r>
    <s v="San Pedro Sula43926445"/>
    <x v="176"/>
    <s v="Cortes43926"/>
    <n v="445"/>
    <x v="33"/>
    <n v="5"/>
    <x v="1"/>
    <x v="1"/>
    <s v="0501"/>
    <s v="Masculino"/>
    <n v="36"/>
    <s v="No Informado"/>
    <s v="Confirmado"/>
    <n v="15.5151"/>
    <n v="-88.114599999999996"/>
    <s v="HONDURAS"/>
  </r>
  <r>
    <s v="San Pedro Sula43926446"/>
    <x v="176"/>
    <s v="Cortes43926"/>
    <n v="446"/>
    <x v="33"/>
    <n v="5"/>
    <x v="1"/>
    <x v="1"/>
    <s v="0501"/>
    <s v="Femenino"/>
    <n v="26"/>
    <s v="No Informado"/>
    <s v="Confirmado"/>
    <n v="15.5151"/>
    <n v="-88.114599999999996"/>
    <s v="HONDURAS"/>
  </r>
  <r>
    <s v="San Pedro Sula43926447"/>
    <x v="176"/>
    <s v="Cortes43926"/>
    <n v="447"/>
    <x v="33"/>
    <n v="5"/>
    <x v="1"/>
    <x v="1"/>
    <s v="0501"/>
    <s v="Femenino"/>
    <n v="33"/>
    <s v="No Informado"/>
    <s v="Confirmado"/>
    <n v="15.5151"/>
    <n v="-88.114599999999996"/>
    <s v="HONDURAS"/>
  </r>
  <r>
    <s v="San Pedro Sula43926448"/>
    <x v="176"/>
    <s v="Cortes43926"/>
    <n v="448"/>
    <x v="33"/>
    <n v="5"/>
    <x v="1"/>
    <x v="1"/>
    <s v="0501"/>
    <s v="Femenino"/>
    <n v="31"/>
    <s v="No Informado"/>
    <s v="Confirmado"/>
    <n v="15.5151"/>
    <n v="-88.114599999999996"/>
    <s v="HONDURAS"/>
  </r>
  <r>
    <s v="San Pedro Sula43926449"/>
    <x v="176"/>
    <s v="Cortes43926"/>
    <n v="449"/>
    <x v="33"/>
    <n v="5"/>
    <x v="1"/>
    <x v="1"/>
    <s v="0501"/>
    <s v="Femenino"/>
    <n v="52"/>
    <s v="No Informado"/>
    <s v="Confirmado"/>
    <n v="15.5151"/>
    <n v="-88.114599999999996"/>
    <s v="HONDURAS"/>
  </r>
  <r>
    <s v="San Pedro Sula43926450"/>
    <x v="176"/>
    <s v="Cortes43926"/>
    <n v="450"/>
    <x v="33"/>
    <n v="5"/>
    <x v="1"/>
    <x v="1"/>
    <s v="0501"/>
    <s v="Femenino"/>
    <n v="31"/>
    <s v="No Informado"/>
    <s v="Confirmado"/>
    <n v="15.5151"/>
    <n v="-88.114599999999996"/>
    <s v="HONDURAS"/>
  </r>
  <r>
    <s v="San Pedro Sula43926451"/>
    <x v="176"/>
    <s v="Cortes43926"/>
    <n v="451"/>
    <x v="33"/>
    <n v="5"/>
    <x v="1"/>
    <x v="1"/>
    <s v="0501"/>
    <s v="Femenino"/>
    <n v="56"/>
    <s v="No Informado"/>
    <s v="Confirmado"/>
    <n v="15.5151"/>
    <n v="-88.114599999999996"/>
    <s v="HONDURAS"/>
  </r>
  <r>
    <s v="San Pedro Sula43926452"/>
    <x v="176"/>
    <s v="Cortes43926"/>
    <n v="452"/>
    <x v="33"/>
    <n v="5"/>
    <x v="1"/>
    <x v="1"/>
    <s v="0501"/>
    <s v="Masculino"/>
    <n v="47"/>
    <s v="No Informado"/>
    <s v="Confirmado"/>
    <n v="15.5151"/>
    <n v="-88.114599999999996"/>
    <s v="HONDURAS"/>
  </r>
  <r>
    <s v="San Pedro Sula43926453"/>
    <x v="176"/>
    <s v="Cortes43926"/>
    <n v="453"/>
    <x v="33"/>
    <n v="5"/>
    <x v="1"/>
    <x v="1"/>
    <s v="0501"/>
    <s v="Masculino"/>
    <n v="58"/>
    <s v="No Informado"/>
    <s v="Confirmado"/>
    <n v="15.5151"/>
    <n v="-88.114599999999996"/>
    <s v="HONDURAS"/>
  </r>
  <r>
    <s v="San Pedro Sula43926454"/>
    <x v="176"/>
    <s v="Cortes43926"/>
    <n v="454"/>
    <x v="33"/>
    <n v="5"/>
    <x v="1"/>
    <x v="1"/>
    <s v="0501"/>
    <s v="Masculino"/>
    <n v="53"/>
    <s v="No Informado"/>
    <s v="Confirmado"/>
    <n v="15.5151"/>
    <n v="-88.114599999999996"/>
    <s v="HONDURAS"/>
  </r>
  <r>
    <s v="San Pedro Sula43926455"/>
    <x v="176"/>
    <s v="Cortes43926"/>
    <n v="455"/>
    <x v="33"/>
    <n v="5"/>
    <x v="1"/>
    <x v="1"/>
    <s v="0501"/>
    <s v="Masculino"/>
    <n v="16"/>
    <s v="No Informado"/>
    <s v="Confirmado"/>
    <n v="15.5151"/>
    <n v="-88.114599999999996"/>
    <s v="HONDURAS"/>
  </r>
  <r>
    <s v="San Pedro Sula43926456"/>
    <x v="176"/>
    <s v="Cortes43926"/>
    <n v="456"/>
    <x v="33"/>
    <n v="5"/>
    <x v="1"/>
    <x v="1"/>
    <s v="0501"/>
    <s v="Femenino"/>
    <n v="44"/>
    <s v="No Informado"/>
    <s v="Confirmado"/>
    <n v="15.5151"/>
    <n v="-88.114599999999996"/>
    <s v="HONDURAS"/>
  </r>
  <r>
    <s v="San Pedro Sula43930457"/>
    <x v="177"/>
    <s v="Cortes43930"/>
    <n v="457"/>
    <x v="6"/>
    <n v="5"/>
    <x v="1"/>
    <x v="1"/>
    <s v="0501"/>
    <s v="Masculino"/>
    <n v="42"/>
    <s v="No Informado"/>
    <s v="Confirmado"/>
    <n v="15.5151"/>
    <n v="-88.114599999999996"/>
    <s v="HONDURAS"/>
  </r>
  <r>
    <s v="San Pedro Sula43930458"/>
    <x v="177"/>
    <s v="Cortes43930"/>
    <n v="458"/>
    <x v="6"/>
    <n v="5"/>
    <x v="1"/>
    <x v="1"/>
    <s v="0501"/>
    <s v="Masculino"/>
    <n v="44"/>
    <s v="No Informado"/>
    <s v="Confirmado"/>
    <n v="15.5151"/>
    <n v="-88.114599999999996"/>
    <s v="HONDURAS"/>
  </r>
  <r>
    <s v="San Pedro Sula43930459"/>
    <x v="177"/>
    <s v="Cortes43930"/>
    <n v="459"/>
    <x v="6"/>
    <n v="5"/>
    <x v="1"/>
    <x v="1"/>
    <s v="0501"/>
    <s v="Femenino"/>
    <n v="41"/>
    <s v="No Informado"/>
    <s v="Confirmado"/>
    <n v="15.5151"/>
    <n v="-88.114599999999996"/>
    <s v="HONDURAS"/>
  </r>
  <r>
    <s v="San Pedro Sula43930460"/>
    <x v="177"/>
    <s v="Cortes43930"/>
    <n v="460"/>
    <x v="6"/>
    <n v="5"/>
    <x v="1"/>
    <x v="1"/>
    <s v="0501"/>
    <s v="Masculino"/>
    <n v="42"/>
    <s v="No Informado"/>
    <s v="Confirmado"/>
    <n v="15.5151"/>
    <n v="-88.114599999999996"/>
    <s v="HONDURAS"/>
  </r>
  <r>
    <s v="San Pedro Sula43930461"/>
    <x v="177"/>
    <s v="Cortes43930"/>
    <n v="461"/>
    <x v="6"/>
    <n v="5"/>
    <x v="1"/>
    <x v="1"/>
    <s v="0501"/>
    <s v="Femenino"/>
    <n v="31"/>
    <s v="No Informado"/>
    <s v="Confirmado"/>
    <n v="15.5151"/>
    <n v="-88.114599999999996"/>
    <s v="HONDURAS"/>
  </r>
  <r>
    <s v="San Pedro Sula43930462"/>
    <x v="177"/>
    <s v="Cortes43930"/>
    <n v="462"/>
    <x v="6"/>
    <n v="5"/>
    <x v="1"/>
    <x v="1"/>
    <s v="0501"/>
    <s v="Femenino"/>
    <n v="27"/>
    <s v="No Informado"/>
    <s v="Confirmado"/>
    <n v="15.5151"/>
    <n v="-88.114599999999996"/>
    <s v="HONDURAS"/>
  </r>
  <r>
    <s v="San Pedro Sula43930463"/>
    <x v="177"/>
    <s v="Cortes43930"/>
    <n v="463"/>
    <x v="6"/>
    <n v="5"/>
    <x v="1"/>
    <x v="1"/>
    <s v="0501"/>
    <s v="Femenino"/>
    <n v="42"/>
    <s v="No Informado"/>
    <s v="Confirmado"/>
    <n v="15.5151"/>
    <n v="-88.114599999999996"/>
    <s v="HONDURAS"/>
  </r>
  <r>
    <s v="San Pedro Sula43930464"/>
    <x v="177"/>
    <s v="Cortes43930"/>
    <n v="464"/>
    <x v="6"/>
    <n v="5"/>
    <x v="1"/>
    <x v="1"/>
    <s v="0501"/>
    <s v="Femenino"/>
    <n v="37"/>
    <s v="No Informado"/>
    <s v="Confirmado"/>
    <n v="15.5151"/>
    <n v="-88.114599999999996"/>
    <s v="HONDURAS"/>
  </r>
  <r>
    <s v="San Pedro Sula43930465"/>
    <x v="177"/>
    <s v="Cortes43930"/>
    <n v="465"/>
    <x v="6"/>
    <n v="5"/>
    <x v="1"/>
    <x v="1"/>
    <s v="0501"/>
    <s v="Femenino"/>
    <n v="40"/>
    <s v="No Informado"/>
    <s v="Confirmado"/>
    <n v="15.5151"/>
    <n v="-88.114599999999996"/>
    <s v="HONDURAS"/>
  </r>
  <r>
    <s v="San Pedro Sula43930466"/>
    <x v="177"/>
    <s v="Cortes43930"/>
    <n v="466"/>
    <x v="6"/>
    <n v="5"/>
    <x v="1"/>
    <x v="1"/>
    <s v="0501"/>
    <s v="Masculino"/>
    <n v="21"/>
    <s v="No Informado"/>
    <s v="Confirmado"/>
    <n v="15.5151"/>
    <n v="-88.114599999999996"/>
    <s v="HONDURAS"/>
  </r>
  <r>
    <s v="San Pedro Sula43930467"/>
    <x v="177"/>
    <s v="Cortes43930"/>
    <n v="467"/>
    <x v="6"/>
    <n v="5"/>
    <x v="1"/>
    <x v="1"/>
    <s v="0501"/>
    <s v="Masculino"/>
    <n v="23"/>
    <s v="No Informado"/>
    <s v="Confirmado"/>
    <n v="15.5151"/>
    <n v="-88.114599999999996"/>
    <s v="HONDURAS"/>
  </r>
  <r>
    <s v="San Pedro Sula43930468"/>
    <x v="177"/>
    <s v="Cortes43930"/>
    <n v="468"/>
    <x v="6"/>
    <n v="5"/>
    <x v="1"/>
    <x v="1"/>
    <s v="0501"/>
    <s v="Femenino"/>
    <n v="18"/>
    <s v="No Informado"/>
    <s v="Confirmado"/>
    <n v="15.5151"/>
    <n v="-88.114599999999996"/>
    <s v="HONDURAS"/>
  </r>
  <r>
    <s v="San Pedro Sula43930469"/>
    <x v="177"/>
    <s v="Cortes43930"/>
    <n v="469"/>
    <x v="6"/>
    <n v="5"/>
    <x v="1"/>
    <x v="1"/>
    <s v="0501"/>
    <s v="Femenino"/>
    <n v="48"/>
    <s v="No Informado"/>
    <s v="Confirmado"/>
    <n v="15.5151"/>
    <n v="-88.114599999999996"/>
    <s v="HONDURAS"/>
  </r>
  <r>
    <s v="San Pedro Sula43930470"/>
    <x v="177"/>
    <s v="Cortes43930"/>
    <n v="470"/>
    <x v="6"/>
    <n v="5"/>
    <x v="1"/>
    <x v="1"/>
    <s v="0501"/>
    <s v="Masculino"/>
    <n v="23"/>
    <s v="No Informado"/>
    <s v="Confirmado"/>
    <n v="15.5151"/>
    <n v="-88.114599999999996"/>
    <s v="HONDURAS"/>
  </r>
  <r>
    <s v="San Pedro Sula43930471"/>
    <x v="177"/>
    <s v="Cortes43930"/>
    <n v="471"/>
    <x v="6"/>
    <n v="5"/>
    <x v="1"/>
    <x v="1"/>
    <s v="0501"/>
    <s v="Masculino"/>
    <n v="41"/>
    <s v="No Informado"/>
    <s v="Confirmado"/>
    <n v="15.5151"/>
    <n v="-88.114599999999996"/>
    <s v="HONDURAS"/>
  </r>
  <r>
    <s v="San Pedro Sula43930472"/>
    <x v="177"/>
    <s v="Cortes43930"/>
    <n v="472"/>
    <x v="6"/>
    <n v="5"/>
    <x v="1"/>
    <x v="1"/>
    <s v="0501"/>
    <s v="Femenino"/>
    <n v="38"/>
    <s v="No Informado"/>
    <s v="Confirmado"/>
    <n v="15.5151"/>
    <n v="-88.114599999999996"/>
    <s v="HONDURAS"/>
  </r>
  <r>
    <s v="San Pedro Sula43930473"/>
    <x v="177"/>
    <s v="Cortes43930"/>
    <n v="473"/>
    <x v="6"/>
    <n v="5"/>
    <x v="1"/>
    <x v="1"/>
    <s v="0501"/>
    <s v="Masculino"/>
    <n v="55"/>
    <s v="No Informado"/>
    <s v="Confirmado"/>
    <n v="15.5151"/>
    <n v="-88.114599999999996"/>
    <s v="HONDURAS"/>
  </r>
  <r>
    <s v="San Pedro Sula43930474"/>
    <x v="177"/>
    <s v="Cortes43930"/>
    <n v="474"/>
    <x v="6"/>
    <n v="5"/>
    <x v="1"/>
    <x v="1"/>
    <s v="0501"/>
    <s v="Masculino"/>
    <n v="31"/>
    <s v="No Informado"/>
    <s v="Confirmado"/>
    <n v="15.5151"/>
    <n v="-88.114599999999996"/>
    <s v="HONDURAS"/>
  </r>
  <r>
    <s v="San Pedro Sula43930475"/>
    <x v="177"/>
    <s v="Cortes43930"/>
    <n v="475"/>
    <x v="6"/>
    <n v="5"/>
    <x v="1"/>
    <x v="1"/>
    <s v="0501"/>
    <s v="Femenino"/>
    <n v="57"/>
    <s v="No Informado"/>
    <s v="Confirmado"/>
    <n v="15.5151"/>
    <n v="-88.114599999999996"/>
    <s v="HONDURAS"/>
  </r>
  <r>
    <s v="San Pedro Sula43930476"/>
    <x v="177"/>
    <s v="Cortes43930"/>
    <n v="476"/>
    <x v="6"/>
    <n v="5"/>
    <x v="1"/>
    <x v="1"/>
    <s v="0501"/>
    <s v="Masculino"/>
    <n v="56"/>
    <s v="No Informado"/>
    <s v="Confirmado"/>
    <n v="15.5151"/>
    <n v="-88.114599999999996"/>
    <s v="HONDURAS"/>
  </r>
  <r>
    <s v="San Pedro Sula43930477"/>
    <x v="177"/>
    <s v="Cortes43930"/>
    <n v="477"/>
    <x v="6"/>
    <n v="5"/>
    <x v="1"/>
    <x v="1"/>
    <s v="0501"/>
    <s v="Femenino"/>
    <n v="50"/>
    <s v="No Informado"/>
    <s v="Confirmado"/>
    <n v="15.5151"/>
    <n v="-88.114599999999996"/>
    <s v="HONDURAS"/>
  </r>
  <r>
    <s v="San Pedro Sula43931478"/>
    <x v="178"/>
    <s v="Cortes43931"/>
    <n v="478"/>
    <x v="7"/>
    <n v="5"/>
    <x v="1"/>
    <x v="1"/>
    <s v="0501"/>
    <s v="Masculino"/>
    <n v="48"/>
    <s v="No Informado"/>
    <s v="Confirmado"/>
    <n v="15.5151"/>
    <n v="-88.114599999999996"/>
    <s v="HONDURAS"/>
  </r>
  <r>
    <s v="San Pedro Sula43931479"/>
    <x v="178"/>
    <s v="Cortes43931"/>
    <n v="479"/>
    <x v="7"/>
    <n v="5"/>
    <x v="1"/>
    <x v="1"/>
    <s v="0501"/>
    <s v="Femenino"/>
    <n v="36"/>
    <s v="No Informado"/>
    <s v="Confirmado"/>
    <n v="15.5151"/>
    <n v="-88.114599999999996"/>
    <s v="HONDURAS"/>
  </r>
  <r>
    <s v="San Pedro Sula43931480"/>
    <x v="178"/>
    <s v="Cortes43931"/>
    <n v="480"/>
    <x v="7"/>
    <n v="5"/>
    <x v="1"/>
    <x v="1"/>
    <s v="0501"/>
    <s v="Femenino"/>
    <n v="52"/>
    <s v="No Informado"/>
    <s v="Confirmado"/>
    <n v="15.5151"/>
    <n v="-88.114599999999996"/>
    <s v="HONDURAS"/>
  </r>
  <r>
    <s v="San Pedro Sula43931481"/>
    <x v="178"/>
    <s v="Cortes43931"/>
    <n v="481"/>
    <x v="7"/>
    <n v="5"/>
    <x v="1"/>
    <x v="1"/>
    <s v="0501"/>
    <s v="Femenino"/>
    <n v="38"/>
    <s v="No Informado"/>
    <s v="Confirmado"/>
    <n v="15.5151"/>
    <n v="-88.114599999999996"/>
    <s v="HONDURAS"/>
  </r>
  <r>
    <s v="San Pedro Sula43931482"/>
    <x v="178"/>
    <s v="Cortes43931"/>
    <n v="482"/>
    <x v="7"/>
    <n v="5"/>
    <x v="1"/>
    <x v="1"/>
    <s v="0501"/>
    <s v="Masculino"/>
    <n v="43"/>
    <s v="No Informado"/>
    <s v="Confirmado"/>
    <n v="15.5151"/>
    <n v="-88.114599999999996"/>
    <s v="HONDURAS"/>
  </r>
  <r>
    <s v="San Pedro Sula43931483"/>
    <x v="178"/>
    <s v="Cortes43931"/>
    <n v="483"/>
    <x v="7"/>
    <n v="5"/>
    <x v="1"/>
    <x v="1"/>
    <s v="0501"/>
    <s v="Femenino"/>
    <n v="27"/>
    <s v="No Informado"/>
    <s v="Confirmado"/>
    <n v="15.5151"/>
    <n v="-88.114599999999996"/>
    <s v="HONDURAS"/>
  </r>
  <r>
    <s v="San Pedro Sula43931484"/>
    <x v="178"/>
    <s v="Cortes43931"/>
    <n v="484"/>
    <x v="7"/>
    <n v="5"/>
    <x v="1"/>
    <x v="1"/>
    <s v="0501"/>
    <s v="Femenino"/>
    <n v="61"/>
    <s v="No Informado"/>
    <s v="Confirmado"/>
    <n v="15.5151"/>
    <n v="-88.114599999999996"/>
    <s v="HONDURAS"/>
  </r>
  <r>
    <s v="San Pedro Sula43931485"/>
    <x v="178"/>
    <s v="Cortes43931"/>
    <n v="485"/>
    <x v="7"/>
    <n v="5"/>
    <x v="1"/>
    <x v="1"/>
    <s v="0501"/>
    <s v="Masculino"/>
    <n v="25"/>
    <s v="No Informado"/>
    <s v="Confirmado"/>
    <n v="15.5151"/>
    <n v="-88.114599999999996"/>
    <s v="HONDURAS"/>
  </r>
  <r>
    <s v="San Pedro Sula43931486"/>
    <x v="178"/>
    <s v="Cortes43931"/>
    <n v="486"/>
    <x v="7"/>
    <n v="5"/>
    <x v="1"/>
    <x v="1"/>
    <s v="0501"/>
    <s v="Masculino"/>
    <n v="66"/>
    <s v="No Informado"/>
    <s v="Confirmado"/>
    <n v="15.5151"/>
    <n v="-88.114599999999996"/>
    <s v="HONDURAS"/>
  </r>
  <r>
    <s v="San Pedro Sula43931487"/>
    <x v="178"/>
    <s v="Cortes43931"/>
    <n v="487"/>
    <x v="7"/>
    <n v="5"/>
    <x v="1"/>
    <x v="1"/>
    <s v="0501"/>
    <s v="Masculino"/>
    <n v="69"/>
    <s v="No Informado"/>
    <s v="Confirmado"/>
    <n v="15.5151"/>
    <n v="-88.114599999999996"/>
    <s v="HONDURAS"/>
  </r>
  <r>
    <s v="San Pedro Sula43931488"/>
    <x v="178"/>
    <s v="Cortes43931"/>
    <n v="488"/>
    <x v="7"/>
    <n v="5"/>
    <x v="1"/>
    <x v="1"/>
    <s v="0501"/>
    <s v="Femenino"/>
    <n v="78"/>
    <s v="No Informado"/>
    <s v="Confirmado"/>
    <n v="15.5151"/>
    <n v="-88.114599999999996"/>
    <s v="HONDURAS"/>
  </r>
  <r>
    <s v="San Pedro Sula43931489"/>
    <x v="178"/>
    <s v="Cortes43931"/>
    <n v="489"/>
    <x v="7"/>
    <n v="5"/>
    <x v="1"/>
    <x v="1"/>
    <s v="0501"/>
    <s v="Femenino"/>
    <n v="36"/>
    <s v="No Informado"/>
    <s v="Confirmado"/>
    <n v="15.5151"/>
    <n v="-88.114599999999996"/>
    <s v="HONDURAS"/>
  </r>
  <r>
    <s v="San Pedro Sula43931490"/>
    <x v="178"/>
    <s v="Cortes43931"/>
    <n v="490"/>
    <x v="7"/>
    <n v="5"/>
    <x v="1"/>
    <x v="1"/>
    <s v="0501"/>
    <s v="Masculino"/>
    <n v="31"/>
    <s v="No Informado"/>
    <s v="Confirmado"/>
    <n v="15.5151"/>
    <n v="-88.114599999999996"/>
    <s v="HONDURAS"/>
  </r>
  <r>
    <s v="San Pedro Sula43931491"/>
    <x v="178"/>
    <s v="Cortes43931"/>
    <n v="491"/>
    <x v="7"/>
    <n v="5"/>
    <x v="1"/>
    <x v="1"/>
    <s v="0501"/>
    <s v="Femenino"/>
    <n v="62"/>
    <s v="No Informado"/>
    <s v="Confirmado"/>
    <n v="15.5151"/>
    <n v="-88.114599999999996"/>
    <s v="HONDURAS"/>
  </r>
  <r>
    <s v="San Pedro Sula43931492"/>
    <x v="178"/>
    <s v="Cortes43931"/>
    <n v="492"/>
    <x v="7"/>
    <n v="5"/>
    <x v="1"/>
    <x v="1"/>
    <s v="0501"/>
    <s v="Masculino"/>
    <n v="39"/>
    <s v="No Informado"/>
    <s v="Confirmado"/>
    <n v="15.5151"/>
    <n v="-88.114599999999996"/>
    <s v="HONDURAS"/>
  </r>
  <r>
    <s v="San Pedro Sula43931493"/>
    <x v="178"/>
    <s v="Cortes43931"/>
    <n v="493"/>
    <x v="7"/>
    <n v="5"/>
    <x v="1"/>
    <x v="1"/>
    <s v="0501"/>
    <s v="Masculino"/>
    <n v="72"/>
    <s v="No Informado"/>
    <s v="Confirmado"/>
    <n v="15.5151"/>
    <n v="-88.114599999999996"/>
    <s v="HONDURAS"/>
  </r>
  <r>
    <s v="San Pedro Sula43931494"/>
    <x v="178"/>
    <s v="Cortes43931"/>
    <n v="494"/>
    <x v="7"/>
    <n v="5"/>
    <x v="1"/>
    <x v="1"/>
    <s v="0501"/>
    <s v="Masculino"/>
    <n v="64"/>
    <s v="No Informado"/>
    <s v="Confirmado"/>
    <n v="15.5151"/>
    <n v="-88.114599999999996"/>
    <s v="HONDURAS"/>
  </r>
  <r>
    <s v="San Pedro Sula43931495"/>
    <x v="178"/>
    <s v="Cortes43931"/>
    <n v="495"/>
    <x v="7"/>
    <n v="5"/>
    <x v="1"/>
    <x v="1"/>
    <s v="0501"/>
    <s v="Masculino"/>
    <n v="41"/>
    <s v="No Informado"/>
    <s v="Confirmado"/>
    <n v="15.5151"/>
    <n v="-88.114599999999996"/>
    <s v="HONDURAS"/>
  </r>
  <r>
    <s v="San Pedro Sula43931496"/>
    <x v="178"/>
    <s v="Cortes43931"/>
    <n v="496"/>
    <x v="7"/>
    <n v="5"/>
    <x v="1"/>
    <x v="1"/>
    <s v="0501"/>
    <s v="Femenino"/>
    <n v="42"/>
    <s v="No Informado"/>
    <s v="Confirmado"/>
    <n v="15.5151"/>
    <n v="-88.114599999999996"/>
    <s v="HONDURAS"/>
  </r>
  <r>
    <s v="San Pedro Sula43931497"/>
    <x v="178"/>
    <s v="Cortes43931"/>
    <n v="497"/>
    <x v="7"/>
    <n v="5"/>
    <x v="1"/>
    <x v="1"/>
    <s v="0501"/>
    <s v="Femenino"/>
    <n v="41"/>
    <s v="No Informado"/>
    <s v="Confirmado"/>
    <n v="15.5151"/>
    <n v="-88.114599999999996"/>
    <s v="HONDURAS"/>
  </r>
  <r>
    <s v="San Pedro Sula43931498"/>
    <x v="178"/>
    <s v="Cortes43931"/>
    <n v="498"/>
    <x v="7"/>
    <n v="5"/>
    <x v="1"/>
    <x v="1"/>
    <s v="0501"/>
    <s v="Masculino"/>
    <n v="67"/>
    <s v="No Informado"/>
    <s v="Confirmado"/>
    <n v="15.5151"/>
    <n v="-88.114599999999996"/>
    <s v="HONDURAS"/>
  </r>
  <r>
    <s v="San Pedro Sula43931499"/>
    <x v="178"/>
    <s v="Cortes43931"/>
    <n v="499"/>
    <x v="7"/>
    <n v="5"/>
    <x v="1"/>
    <x v="1"/>
    <s v="0501"/>
    <s v="Masculino"/>
    <n v="39"/>
    <s v="No Informado"/>
    <s v="Confirmado"/>
    <n v="15.5151"/>
    <n v="-88.114599999999996"/>
    <s v="HONDURAS"/>
  </r>
  <r>
    <s v="San Pedro Sula43931500"/>
    <x v="178"/>
    <s v="Cortes43931"/>
    <n v="500"/>
    <x v="7"/>
    <n v="5"/>
    <x v="1"/>
    <x v="1"/>
    <s v="0501"/>
    <s v="Femenino"/>
    <n v="28"/>
    <s v="No Informado"/>
    <s v="Confirmado"/>
    <n v="15.5151"/>
    <n v="-88.114599999999996"/>
    <s v="HONDURAS"/>
  </r>
  <r>
    <s v="San Pedro Sula43931501"/>
    <x v="178"/>
    <s v="Cortes43931"/>
    <n v="501"/>
    <x v="7"/>
    <n v="5"/>
    <x v="1"/>
    <x v="1"/>
    <s v="0501"/>
    <s v="Femenino"/>
    <n v="31"/>
    <s v="No Informado"/>
    <s v="Confirmado"/>
    <n v="15.5151"/>
    <n v="-88.114599999999996"/>
    <s v="HONDURAS"/>
  </r>
  <r>
    <s v="San Pedro Sula43931502"/>
    <x v="178"/>
    <s v="Cortes43931"/>
    <n v="502"/>
    <x v="7"/>
    <n v="5"/>
    <x v="1"/>
    <x v="1"/>
    <s v="0501"/>
    <s v="Femenino"/>
    <n v="79"/>
    <s v="No Informado"/>
    <s v="Confirmado"/>
    <n v="15.5151"/>
    <n v="-88.114599999999996"/>
    <s v="HONDURAS"/>
  </r>
  <r>
    <s v="San Pedro Sula43931503"/>
    <x v="178"/>
    <s v="Cortes43931"/>
    <n v="503"/>
    <x v="7"/>
    <n v="5"/>
    <x v="1"/>
    <x v="1"/>
    <s v="0501"/>
    <s v="Masculino"/>
    <n v="16"/>
    <s v="No Informado"/>
    <s v="Confirmado"/>
    <n v="15.5151"/>
    <n v="-88.114599999999996"/>
    <s v="HONDURAS"/>
  </r>
  <r>
    <s v="San Pedro Sula43931504"/>
    <x v="178"/>
    <s v="Cortes43931"/>
    <n v="504"/>
    <x v="7"/>
    <n v="5"/>
    <x v="1"/>
    <x v="1"/>
    <s v="0501"/>
    <s v="Masculino"/>
    <n v="87"/>
    <s v="No Informado"/>
    <s v="Confirmado"/>
    <n v="15.5151"/>
    <n v="-88.114599999999996"/>
    <s v="HONDURAS"/>
  </r>
  <r>
    <s v="San Pedro Sula43934505"/>
    <x v="179"/>
    <s v="Cortes43934"/>
    <n v="505"/>
    <x v="8"/>
    <n v="5"/>
    <x v="1"/>
    <x v="1"/>
    <s v="0501"/>
    <s v="Masculino"/>
    <n v="51"/>
    <s v="No Informado"/>
    <s v="Confirmado"/>
    <n v="15.5151"/>
    <n v="-88.114599999999996"/>
    <s v="HONDURAS"/>
  </r>
  <r>
    <s v="San Pedro Sula43934506"/>
    <x v="179"/>
    <s v="Cortes43934"/>
    <n v="506"/>
    <x v="8"/>
    <n v="5"/>
    <x v="1"/>
    <x v="1"/>
    <s v="0501"/>
    <s v="Femenino"/>
    <n v="55"/>
    <s v="No Informado"/>
    <s v="Confirmado"/>
    <n v="15.5151"/>
    <n v="-88.114599999999996"/>
    <s v="HONDURAS"/>
  </r>
  <r>
    <s v="San Pedro Sula43934507"/>
    <x v="179"/>
    <s v="Cortes43934"/>
    <n v="507"/>
    <x v="8"/>
    <n v="5"/>
    <x v="1"/>
    <x v="1"/>
    <s v="0501"/>
    <s v="Masculino"/>
    <n v="63"/>
    <s v="No Informado"/>
    <s v="Confirmado"/>
    <n v="15.5151"/>
    <n v="-88.114599999999996"/>
    <s v="HONDURAS"/>
  </r>
  <r>
    <s v="San Pedro Sula43934508"/>
    <x v="179"/>
    <s v="Cortes43934"/>
    <n v="508"/>
    <x v="8"/>
    <n v="5"/>
    <x v="1"/>
    <x v="1"/>
    <s v="0501"/>
    <s v="Femenino"/>
    <n v="52"/>
    <s v="No Informado"/>
    <s v="Confirmado"/>
    <n v="15.5151"/>
    <n v="-88.114599999999996"/>
    <s v="HONDURAS"/>
  </r>
  <r>
    <s v="San Pedro Sula43934509"/>
    <x v="179"/>
    <s v="Cortes43934"/>
    <n v="509"/>
    <x v="8"/>
    <n v="5"/>
    <x v="1"/>
    <x v="1"/>
    <s v="0501"/>
    <s v="Masculino"/>
    <n v="38"/>
    <s v="No Informado"/>
    <s v="Confirmado"/>
    <n v="15.5151"/>
    <n v="-88.114599999999996"/>
    <s v="HONDURAS"/>
  </r>
  <r>
    <s v="San Pedro Sula43935510"/>
    <x v="180"/>
    <s v="Cortes43935"/>
    <n v="510"/>
    <x v="9"/>
    <n v="5"/>
    <x v="1"/>
    <x v="1"/>
    <s v="0501"/>
    <s v="Femenino"/>
    <n v="37"/>
    <s v="No Informado"/>
    <s v="Confirmado"/>
    <n v="15.5151"/>
    <n v="-88.114599999999996"/>
    <s v="HONDURAS"/>
  </r>
  <r>
    <s v="San Pedro Sula43935511"/>
    <x v="180"/>
    <s v="Cortes43935"/>
    <n v="511"/>
    <x v="9"/>
    <n v="5"/>
    <x v="1"/>
    <x v="1"/>
    <s v="0501"/>
    <s v="Femenino"/>
    <n v="23"/>
    <s v="No Informado"/>
    <s v="Confirmado"/>
    <n v="15.5151"/>
    <n v="-88.114599999999996"/>
    <s v="HONDURAS"/>
  </r>
  <r>
    <s v="San Pedro Sula43935512"/>
    <x v="180"/>
    <s v="Cortes43935"/>
    <n v="512"/>
    <x v="9"/>
    <n v="5"/>
    <x v="1"/>
    <x v="1"/>
    <s v="0501"/>
    <s v="Femenino"/>
    <n v="40"/>
    <s v="No Informado"/>
    <s v="Confirmado"/>
    <n v="15.5151"/>
    <n v="-88.114599999999996"/>
    <s v="HONDURAS"/>
  </r>
  <r>
    <s v="San Pedro Sula43935513"/>
    <x v="180"/>
    <s v="Cortes43935"/>
    <n v="513"/>
    <x v="9"/>
    <n v="5"/>
    <x v="1"/>
    <x v="1"/>
    <s v="0501"/>
    <s v="Femenino"/>
    <n v="30"/>
    <s v="No Informado"/>
    <s v="Confirmado"/>
    <n v="15.5151"/>
    <n v="-88.114599999999996"/>
    <s v="HONDURAS"/>
  </r>
  <r>
    <s v="San Pedro Sula43935514"/>
    <x v="180"/>
    <s v="Cortes43935"/>
    <n v="514"/>
    <x v="9"/>
    <n v="5"/>
    <x v="1"/>
    <x v="1"/>
    <s v="0501"/>
    <s v="Femenino"/>
    <n v="43"/>
    <s v="No Informado"/>
    <s v="Confirmado"/>
    <n v="15.5151"/>
    <n v="-88.114599999999996"/>
    <s v="HONDURAS"/>
  </r>
  <r>
    <s v="San Pedro Sula43935515"/>
    <x v="180"/>
    <s v="Cortes43935"/>
    <n v="515"/>
    <x v="9"/>
    <n v="5"/>
    <x v="1"/>
    <x v="1"/>
    <s v="0501"/>
    <s v="Masculino"/>
    <m/>
    <s v="No Informado"/>
    <s v="Confirmado"/>
    <n v="15.5151"/>
    <n v="-88.114599999999996"/>
    <s v="HONDURAS"/>
  </r>
  <r>
    <s v="San Pedro Sula43935516"/>
    <x v="180"/>
    <s v="Cortes43935"/>
    <n v="516"/>
    <x v="9"/>
    <n v="5"/>
    <x v="1"/>
    <x v="1"/>
    <s v="0501"/>
    <s v="Masculino"/>
    <n v="49"/>
    <s v="No Informado"/>
    <s v="Confirmado"/>
    <n v="15.5151"/>
    <n v="-88.114599999999996"/>
    <s v="HONDURAS"/>
  </r>
  <r>
    <s v="San Pedro Sula43937517"/>
    <x v="181"/>
    <s v="Cortes43937"/>
    <n v="517"/>
    <x v="34"/>
    <n v="5"/>
    <x v="1"/>
    <x v="1"/>
    <s v="0501"/>
    <s v="Femenino"/>
    <n v="32"/>
    <s v="No Informado"/>
    <s v="Confirmado"/>
    <n v="15.5151"/>
    <n v="-88.114599999999996"/>
    <s v="HONDURAS"/>
  </r>
  <r>
    <s v="San Pedro Sula43937518"/>
    <x v="181"/>
    <s v="Cortes43937"/>
    <n v="518"/>
    <x v="34"/>
    <n v="5"/>
    <x v="1"/>
    <x v="1"/>
    <s v="0501"/>
    <s v="Masculino"/>
    <n v="88"/>
    <s v="No Informado"/>
    <s v="Confirmado"/>
    <n v="15.5151"/>
    <n v="-88.114599999999996"/>
    <s v="HONDURAS"/>
  </r>
  <r>
    <s v="San Pedro Sula43938519"/>
    <x v="182"/>
    <s v="Cortes43938"/>
    <n v="519"/>
    <x v="37"/>
    <n v="5"/>
    <x v="1"/>
    <x v="1"/>
    <s v="0501"/>
    <s v="Femenino"/>
    <n v="28"/>
    <s v="No Informado"/>
    <s v="Confirmado"/>
    <n v="15.5151"/>
    <n v="-88.114599999999996"/>
    <s v="HONDURAS"/>
  </r>
  <r>
    <s v="San Pedro Sula43938520"/>
    <x v="182"/>
    <s v="Cortes43938"/>
    <n v="520"/>
    <x v="37"/>
    <n v="5"/>
    <x v="1"/>
    <x v="1"/>
    <s v="0501"/>
    <s v="Masculino"/>
    <n v="89"/>
    <s v="No Informado"/>
    <s v="Confirmado"/>
    <n v="15.5151"/>
    <n v="-88.114599999999996"/>
    <s v="HONDURAS"/>
  </r>
  <r>
    <s v="San Pedro Sula43938521"/>
    <x v="182"/>
    <s v="Cortes43938"/>
    <n v="521"/>
    <x v="37"/>
    <n v="5"/>
    <x v="1"/>
    <x v="1"/>
    <s v="0501"/>
    <s v="Masculino"/>
    <n v="70"/>
    <s v="No Informado"/>
    <s v="Confirmado"/>
    <n v="15.5151"/>
    <n v="-88.114599999999996"/>
    <s v="HONDURAS"/>
  </r>
  <r>
    <s v="San Pedro Sula43938522"/>
    <x v="182"/>
    <s v="Cortes43938"/>
    <n v="522"/>
    <x v="37"/>
    <n v="5"/>
    <x v="1"/>
    <x v="1"/>
    <s v="0501"/>
    <s v="Femenino"/>
    <n v="33"/>
    <s v="No Informado"/>
    <s v="Confirmado"/>
    <n v="15.5151"/>
    <n v="-88.114599999999996"/>
    <s v="HONDURAS"/>
  </r>
  <r>
    <s v="San Pedro Sula43938523"/>
    <x v="182"/>
    <s v="Cortes43938"/>
    <n v="523"/>
    <x v="37"/>
    <n v="5"/>
    <x v="1"/>
    <x v="1"/>
    <s v="0501"/>
    <s v="Femenino"/>
    <n v="32"/>
    <s v="No Informado"/>
    <s v="Confirmado"/>
    <n v="15.5151"/>
    <n v="-88.114599999999996"/>
    <s v="HONDURAS"/>
  </r>
  <r>
    <s v="San Pedro Sula43938524"/>
    <x v="182"/>
    <s v="Cortes43938"/>
    <n v="524"/>
    <x v="37"/>
    <n v="5"/>
    <x v="1"/>
    <x v="1"/>
    <s v="0501"/>
    <s v="Femenino"/>
    <n v="54"/>
    <s v="No Informado"/>
    <s v="Confirmado"/>
    <n v="15.5151"/>
    <n v="-88.114599999999996"/>
    <s v="HONDURAS"/>
  </r>
  <r>
    <s v="San Pedro Sula43938525"/>
    <x v="182"/>
    <s v="Cortes43938"/>
    <n v="525"/>
    <x v="37"/>
    <n v="5"/>
    <x v="1"/>
    <x v="1"/>
    <s v="0501"/>
    <s v="Femenino"/>
    <n v="39"/>
    <s v="No Informado"/>
    <s v="Confirmado"/>
    <n v="15.5151"/>
    <n v="-88.114599999999996"/>
    <s v="HONDURAS"/>
  </r>
  <r>
    <s v="San Pedro Sula43938526"/>
    <x v="182"/>
    <s v="Cortes43938"/>
    <n v="526"/>
    <x v="37"/>
    <n v="5"/>
    <x v="1"/>
    <x v="1"/>
    <s v="0501"/>
    <s v="Femenino"/>
    <n v="34"/>
    <s v="No Informado"/>
    <s v="Confirmado"/>
    <n v="15.5151"/>
    <n v="-88.114599999999996"/>
    <s v="HONDURAS"/>
  </r>
  <r>
    <s v="San Pedro Sula43938527"/>
    <x v="182"/>
    <s v="Cortes43938"/>
    <n v="527"/>
    <x v="37"/>
    <n v="5"/>
    <x v="1"/>
    <x v="1"/>
    <s v="0501"/>
    <s v="Femenino"/>
    <n v="5"/>
    <s v="No Informado"/>
    <s v="Confirmado"/>
    <n v="15.5151"/>
    <n v="-88.114599999999996"/>
    <s v="HONDURAS"/>
  </r>
  <r>
    <s v="San Pedro Sula43938528"/>
    <x v="182"/>
    <s v="Cortes43938"/>
    <n v="528"/>
    <x v="37"/>
    <n v="5"/>
    <x v="1"/>
    <x v="1"/>
    <s v="0501"/>
    <s v="Masculino"/>
    <n v="29"/>
    <s v="No Informado"/>
    <s v="Confirmado"/>
    <n v="15.5151"/>
    <n v="-88.114599999999996"/>
    <s v="HONDURAS"/>
  </r>
  <r>
    <s v="San Pedro Sula43938529"/>
    <x v="182"/>
    <s v="Cortes43938"/>
    <n v="529"/>
    <x v="37"/>
    <n v="5"/>
    <x v="1"/>
    <x v="1"/>
    <s v="0501"/>
    <s v="Masculino"/>
    <n v="32"/>
    <s v="No Informado"/>
    <s v="Confirmado"/>
    <n v="15.5151"/>
    <n v="-88.114599999999996"/>
    <s v="HONDURAS"/>
  </r>
  <r>
    <s v="San Pedro Sula43938530"/>
    <x v="182"/>
    <s v="Cortes43938"/>
    <n v="530"/>
    <x v="37"/>
    <n v="5"/>
    <x v="1"/>
    <x v="1"/>
    <s v="0501"/>
    <s v="Masculino"/>
    <n v="39"/>
    <s v="No Informado"/>
    <s v="Confirmado"/>
    <n v="15.5151"/>
    <n v="-88.114599999999996"/>
    <s v="HONDURAS"/>
  </r>
  <r>
    <s v="San Pedro Sula43938531"/>
    <x v="182"/>
    <s v="Cortes43938"/>
    <n v="531"/>
    <x v="37"/>
    <n v="5"/>
    <x v="1"/>
    <x v="1"/>
    <s v="0501"/>
    <s v="Masculino"/>
    <n v="71"/>
    <s v="No Informado"/>
    <s v="Confirmado"/>
    <n v="15.5151"/>
    <n v="-88.114599999999996"/>
    <s v="HONDURAS"/>
  </r>
  <r>
    <s v="San Pedro Sula43938532"/>
    <x v="182"/>
    <s v="Cortes43938"/>
    <n v="532"/>
    <x v="37"/>
    <n v="5"/>
    <x v="1"/>
    <x v="1"/>
    <s v="0501"/>
    <s v="Masculino"/>
    <n v="28"/>
    <s v="No Informado"/>
    <s v="Confirmado"/>
    <n v="15.5151"/>
    <n v="-88.114599999999996"/>
    <s v="HONDURAS"/>
  </r>
  <r>
    <s v="San Pedro Sula43938533"/>
    <x v="182"/>
    <s v="Cortes43938"/>
    <n v="533"/>
    <x v="37"/>
    <n v="5"/>
    <x v="1"/>
    <x v="1"/>
    <s v="0501"/>
    <s v="Masculino"/>
    <n v="52"/>
    <s v="No Informado"/>
    <s v="Confirmado"/>
    <n v="15.5151"/>
    <n v="-88.114599999999996"/>
    <s v="HONDURAS"/>
  </r>
  <r>
    <s v="San Pedro Sula43938534"/>
    <x v="182"/>
    <s v="Cortes43938"/>
    <n v="534"/>
    <x v="37"/>
    <n v="5"/>
    <x v="1"/>
    <x v="1"/>
    <s v="0501"/>
    <s v="Masculino"/>
    <n v="61"/>
    <s v="No Informado"/>
    <s v="Confirmado"/>
    <n v="15.5151"/>
    <n v="-88.114599999999996"/>
    <s v="HONDURAS"/>
  </r>
  <r>
    <s v="San Pedro Sula43938535"/>
    <x v="182"/>
    <s v="Cortes43938"/>
    <n v="535"/>
    <x v="37"/>
    <n v="5"/>
    <x v="1"/>
    <x v="1"/>
    <s v="0501"/>
    <s v="Masculino"/>
    <n v="52"/>
    <s v="No Informado"/>
    <s v="Confirmado"/>
    <n v="15.5151"/>
    <n v="-88.114599999999996"/>
    <s v="HONDURAS"/>
  </r>
  <r>
    <s v="San Pedro Sula43938536"/>
    <x v="182"/>
    <s v="Cortes43938"/>
    <n v="536"/>
    <x v="37"/>
    <n v="5"/>
    <x v="1"/>
    <x v="1"/>
    <s v="0501"/>
    <s v="Femenino"/>
    <n v="42"/>
    <s v="No Informado"/>
    <s v="Confirmado"/>
    <n v="15.5151"/>
    <n v="-88.114599999999996"/>
    <s v="HONDURAS"/>
  </r>
  <r>
    <s v="San Pedro Sula43938537"/>
    <x v="182"/>
    <s v="Cortes43938"/>
    <n v="537"/>
    <x v="37"/>
    <n v="5"/>
    <x v="1"/>
    <x v="1"/>
    <s v="0501"/>
    <s v="Masculino"/>
    <n v="30"/>
    <s v="No Informado"/>
    <s v="Confirmado"/>
    <n v="15.5151"/>
    <n v="-88.114599999999996"/>
    <s v="HONDURAS"/>
  </r>
  <r>
    <s v="San Pedro Sula43938538"/>
    <x v="182"/>
    <s v="Cortes43938"/>
    <n v="538"/>
    <x v="37"/>
    <n v="5"/>
    <x v="1"/>
    <x v="1"/>
    <s v="0501"/>
    <s v="Femenino"/>
    <n v="32"/>
    <s v="No Informado"/>
    <s v="Confirmado"/>
    <n v="15.5151"/>
    <n v="-88.114599999999996"/>
    <s v="HONDURAS"/>
  </r>
  <r>
    <s v="San Pedro Sula43938539"/>
    <x v="182"/>
    <s v="Cortes43938"/>
    <n v="539"/>
    <x v="37"/>
    <n v="5"/>
    <x v="1"/>
    <x v="1"/>
    <s v="0501"/>
    <s v="Masculino"/>
    <n v="37"/>
    <s v="No Informado"/>
    <s v="Confirmado"/>
    <n v="15.5151"/>
    <n v="-88.114599999999996"/>
    <s v="HONDURAS"/>
  </r>
  <r>
    <s v="San Pedro Sula43938540"/>
    <x v="182"/>
    <s v="Cortes43938"/>
    <n v="540"/>
    <x v="37"/>
    <n v="5"/>
    <x v="1"/>
    <x v="1"/>
    <s v="0501"/>
    <s v="Masculino"/>
    <n v="32"/>
    <s v="No Informado"/>
    <s v="Confirmado"/>
    <n v="15.5151"/>
    <n v="-88.114599999999996"/>
    <s v="HONDURAS"/>
  </r>
  <r>
    <s v="San Pedro Sula43938541"/>
    <x v="182"/>
    <s v="Cortes43938"/>
    <n v="541"/>
    <x v="37"/>
    <n v="5"/>
    <x v="1"/>
    <x v="1"/>
    <s v="0501"/>
    <s v="Masculino"/>
    <n v="60"/>
    <s v="No Informado"/>
    <s v="Confirmado"/>
    <n v="15.5151"/>
    <n v="-88.114599999999996"/>
    <s v="HONDURAS"/>
  </r>
  <r>
    <s v="San Pedro Sula43938542"/>
    <x v="182"/>
    <s v="Cortes43938"/>
    <n v="542"/>
    <x v="37"/>
    <n v="5"/>
    <x v="1"/>
    <x v="1"/>
    <s v="0501"/>
    <s v="Masculino"/>
    <n v="39"/>
    <s v="No Informado"/>
    <s v="Confirmado"/>
    <n v="15.5151"/>
    <n v="-88.114599999999996"/>
    <s v="HONDURAS"/>
  </r>
  <r>
    <s v="San Pedro Sula43938543"/>
    <x v="182"/>
    <s v="Cortes43938"/>
    <n v="543"/>
    <x v="37"/>
    <n v="5"/>
    <x v="1"/>
    <x v="1"/>
    <s v="0501"/>
    <s v="Masculino"/>
    <n v="46"/>
    <s v="No Informado"/>
    <s v="Confirmado"/>
    <n v="15.5151"/>
    <n v="-88.114599999999996"/>
    <s v="HONDURAS"/>
  </r>
  <r>
    <s v="San Pedro Sula43938544"/>
    <x v="182"/>
    <s v="Cortes43938"/>
    <n v="544"/>
    <x v="37"/>
    <n v="5"/>
    <x v="1"/>
    <x v="1"/>
    <s v="0501"/>
    <s v="Femenino"/>
    <n v="47"/>
    <s v="No Informado"/>
    <s v="Confirmado"/>
    <n v="15.5151"/>
    <n v="-88.114599999999996"/>
    <s v="HONDURAS"/>
  </r>
  <r>
    <s v="San Pedro Sula43938545"/>
    <x v="182"/>
    <s v="Cortes43938"/>
    <n v="545"/>
    <x v="37"/>
    <n v="5"/>
    <x v="1"/>
    <x v="1"/>
    <s v="0501"/>
    <s v="Masculino"/>
    <n v="48"/>
    <s v="No Informado"/>
    <s v="Confirmado"/>
    <n v="15.5151"/>
    <n v="-88.114599999999996"/>
    <s v="HONDURAS"/>
  </r>
  <r>
    <s v="San Pedro Sula43938546"/>
    <x v="182"/>
    <s v="Cortes43938"/>
    <n v="546"/>
    <x v="37"/>
    <n v="5"/>
    <x v="1"/>
    <x v="1"/>
    <s v="0501"/>
    <s v="Femenino"/>
    <n v="43"/>
    <s v="No Informado"/>
    <s v="Confirmado"/>
    <n v="15.5151"/>
    <n v="-88.114599999999996"/>
    <s v="HONDURAS"/>
  </r>
  <r>
    <s v="San Pedro Sula43938547"/>
    <x v="182"/>
    <s v="Cortes43938"/>
    <n v="547"/>
    <x v="37"/>
    <n v="5"/>
    <x v="1"/>
    <x v="1"/>
    <s v="0501"/>
    <s v="Femenino"/>
    <n v="25"/>
    <s v="No Informado"/>
    <s v="Confirmado"/>
    <n v="15.5151"/>
    <n v="-88.114599999999996"/>
    <s v="HONDURAS"/>
  </r>
  <r>
    <s v="San Pedro Sula43938548"/>
    <x v="182"/>
    <s v="Cortes43938"/>
    <n v="548"/>
    <x v="37"/>
    <n v="5"/>
    <x v="1"/>
    <x v="1"/>
    <s v="0501"/>
    <s v="Femenino"/>
    <n v="41"/>
    <s v="No Informado"/>
    <s v="Confirmado"/>
    <n v="15.5151"/>
    <n v="-88.114599999999996"/>
    <s v="HONDURAS"/>
  </r>
  <r>
    <s v="San Pedro Sula43939549"/>
    <x v="183"/>
    <s v="Cortes43939"/>
    <n v="549"/>
    <x v="10"/>
    <n v="5"/>
    <x v="1"/>
    <x v="1"/>
    <s v="0501"/>
    <s v="Femenino"/>
    <n v="52"/>
    <s v="No Informado"/>
    <s v="Confirmado"/>
    <n v="15.5151"/>
    <n v="-88.114599999999996"/>
    <s v="HONDURAS"/>
  </r>
  <r>
    <s v="San Pedro Sula43939550"/>
    <x v="183"/>
    <s v="Cortes43939"/>
    <n v="550"/>
    <x v="10"/>
    <n v="5"/>
    <x v="1"/>
    <x v="1"/>
    <s v="0501"/>
    <s v="Masculino"/>
    <n v="21"/>
    <s v="No Informado"/>
    <s v="Confirmado"/>
    <n v="15.5151"/>
    <n v="-88.114599999999996"/>
    <s v="HONDURAS"/>
  </r>
  <r>
    <s v="San Pedro Sula43939551"/>
    <x v="183"/>
    <s v="Cortes43939"/>
    <n v="551"/>
    <x v="10"/>
    <n v="5"/>
    <x v="1"/>
    <x v="1"/>
    <s v="0501"/>
    <s v="Masculino"/>
    <n v="53"/>
    <s v="No Informado"/>
    <s v="Confirmado"/>
    <n v="15.5151"/>
    <n v="-88.114599999999996"/>
    <s v="HONDURAS"/>
  </r>
  <r>
    <s v="San Pedro Sula43939552"/>
    <x v="183"/>
    <s v="Cortes43939"/>
    <n v="552"/>
    <x v="10"/>
    <n v="5"/>
    <x v="1"/>
    <x v="1"/>
    <s v="0501"/>
    <s v="Masculino"/>
    <n v="38"/>
    <s v="No Informado"/>
    <s v="Confirmado"/>
    <n v="15.5151"/>
    <n v="-88.114599999999996"/>
    <s v="HONDURAS"/>
  </r>
  <r>
    <s v="San Pedro Sula43939553"/>
    <x v="183"/>
    <s v="Cortes43939"/>
    <n v="553"/>
    <x v="10"/>
    <n v="5"/>
    <x v="1"/>
    <x v="1"/>
    <s v="0501"/>
    <s v="Femenino"/>
    <n v="41"/>
    <s v="No Informado"/>
    <s v="Confirmado"/>
    <n v="15.5151"/>
    <n v="-88.114599999999996"/>
    <s v="HONDURAS"/>
  </r>
  <r>
    <s v="San Pedro Sula43939554"/>
    <x v="183"/>
    <s v="Cortes43939"/>
    <n v="554"/>
    <x v="10"/>
    <n v="5"/>
    <x v="1"/>
    <x v="1"/>
    <s v="0501"/>
    <s v="Femenino"/>
    <n v="37"/>
    <s v="No Informado"/>
    <s v="Confirmado"/>
    <n v="15.5151"/>
    <n v="-88.114599999999996"/>
    <s v="HONDURAS"/>
  </r>
  <r>
    <s v="San Pedro Sula43939555"/>
    <x v="183"/>
    <s v="Cortes43939"/>
    <n v="555"/>
    <x v="10"/>
    <n v="5"/>
    <x v="1"/>
    <x v="1"/>
    <s v="0501"/>
    <s v="Femenino"/>
    <n v="38"/>
    <s v="No Informado"/>
    <s v="Confirmado"/>
    <n v="15.5151"/>
    <n v="-88.114599999999996"/>
    <s v="HONDURAS"/>
  </r>
  <r>
    <s v="San Pedro Sula43940556"/>
    <x v="184"/>
    <s v="Cortes43940"/>
    <n v="556"/>
    <x v="35"/>
    <n v="5"/>
    <x v="1"/>
    <x v="1"/>
    <s v="0501"/>
    <s v="Masculino"/>
    <n v="52"/>
    <s v="No Informado"/>
    <s v="Confirmado"/>
    <n v="15.5151"/>
    <n v="-88.114599999999996"/>
    <s v="HONDURAS"/>
  </r>
  <r>
    <s v="San Pedro Sula43942557"/>
    <x v="185"/>
    <s v="Cortes43942"/>
    <n v="557"/>
    <x v="31"/>
    <n v="5"/>
    <x v="1"/>
    <x v="1"/>
    <s v="0501"/>
    <s v="Masculino"/>
    <n v="31"/>
    <s v="No Informado"/>
    <s v="Confirmado"/>
    <n v="15.5151"/>
    <n v="-88.114599999999996"/>
    <s v="HONDURAS"/>
  </r>
  <r>
    <s v="San Pedro Sula43942558"/>
    <x v="185"/>
    <s v="Cortes43942"/>
    <n v="558"/>
    <x v="31"/>
    <n v="5"/>
    <x v="1"/>
    <x v="1"/>
    <s v="0501"/>
    <s v="Femenino"/>
    <n v="36"/>
    <s v="No Informado"/>
    <s v="Confirmado"/>
    <n v="15.5151"/>
    <n v="-88.114599999999996"/>
    <s v="HONDURAS"/>
  </r>
  <r>
    <s v="San Pedro Sula43942559"/>
    <x v="185"/>
    <s v="Cortes43942"/>
    <n v="559"/>
    <x v="31"/>
    <n v="5"/>
    <x v="1"/>
    <x v="1"/>
    <s v="0501"/>
    <s v="Masculino"/>
    <n v="66"/>
    <s v="No Informado"/>
    <s v="Confirmado"/>
    <n v="15.5151"/>
    <n v="-88.114599999999996"/>
    <s v="HONDURAS"/>
  </r>
  <r>
    <s v="San Pedro Sula43942560"/>
    <x v="185"/>
    <s v="Cortes43942"/>
    <n v="560"/>
    <x v="31"/>
    <n v="5"/>
    <x v="1"/>
    <x v="1"/>
    <s v="0501"/>
    <s v="Femenino"/>
    <n v="23"/>
    <s v="No Informado"/>
    <s v="Confirmado"/>
    <n v="15.5151"/>
    <n v="-88.114599999999996"/>
    <s v="HONDURAS"/>
  </r>
  <r>
    <s v="San Pedro Sula43942561"/>
    <x v="185"/>
    <s v="Cortes43942"/>
    <n v="561"/>
    <x v="31"/>
    <n v="5"/>
    <x v="1"/>
    <x v="1"/>
    <s v="0501"/>
    <s v="Femenino"/>
    <n v="24"/>
    <s v="No Informado"/>
    <s v="Confirmado"/>
    <n v="15.5151"/>
    <n v="-88.114599999999996"/>
    <s v="HONDURAS"/>
  </r>
  <r>
    <s v="San Pedro Sula43942562"/>
    <x v="185"/>
    <s v="Cortes43942"/>
    <n v="562"/>
    <x v="31"/>
    <n v="5"/>
    <x v="1"/>
    <x v="1"/>
    <s v="0501"/>
    <s v="Masculino"/>
    <n v="43"/>
    <s v="No Informado"/>
    <s v="Confirmado"/>
    <n v="15.5151"/>
    <n v="-88.114599999999996"/>
    <s v="HONDURAS"/>
  </r>
  <r>
    <s v="San Pedro Sula43942563"/>
    <x v="185"/>
    <s v="Cortes43942"/>
    <n v="563"/>
    <x v="31"/>
    <n v="5"/>
    <x v="1"/>
    <x v="1"/>
    <s v="0501"/>
    <s v="Masculino"/>
    <n v="38"/>
    <s v="No Informado"/>
    <s v="Confirmado"/>
    <n v="15.5151"/>
    <n v="-88.114599999999996"/>
    <s v="HONDURAS"/>
  </r>
  <r>
    <s v="San Pedro Sula43942564"/>
    <x v="185"/>
    <s v="Cortes43942"/>
    <n v="564"/>
    <x v="31"/>
    <n v="5"/>
    <x v="1"/>
    <x v="1"/>
    <s v="0501"/>
    <s v="Masculino"/>
    <n v="31"/>
    <s v="No Informado"/>
    <s v="Confirmado"/>
    <n v="15.5151"/>
    <n v="-88.114599999999996"/>
    <s v="HONDURAS"/>
  </r>
  <r>
    <s v="San Pedro Sula43942565"/>
    <x v="185"/>
    <s v="Cortes43942"/>
    <n v="565"/>
    <x v="31"/>
    <n v="5"/>
    <x v="1"/>
    <x v="1"/>
    <s v="0501"/>
    <s v="Femenino"/>
    <n v="26"/>
    <s v="No Informado"/>
    <s v="Confirmado"/>
    <n v="15.5151"/>
    <n v="-88.114599999999996"/>
    <s v="HONDURAS"/>
  </r>
  <r>
    <s v="San Pedro Sula43942566"/>
    <x v="185"/>
    <s v="Cortes43942"/>
    <n v="566"/>
    <x v="31"/>
    <n v="5"/>
    <x v="1"/>
    <x v="1"/>
    <s v="0501"/>
    <s v="Masculino"/>
    <n v="52"/>
    <s v="No Informado"/>
    <s v="Confirmado"/>
    <n v="15.5151"/>
    <n v="-88.114599999999996"/>
    <s v="HONDURAS"/>
  </r>
  <r>
    <s v="San Pedro Sula43942567"/>
    <x v="185"/>
    <s v="Cortes43942"/>
    <n v="567"/>
    <x v="31"/>
    <n v="5"/>
    <x v="1"/>
    <x v="1"/>
    <s v="0501"/>
    <s v="Masculino"/>
    <n v="22"/>
    <s v="No Informado"/>
    <s v="Confirmado"/>
    <n v="15.5151"/>
    <n v="-88.114599999999996"/>
    <s v="HONDURAS"/>
  </r>
  <r>
    <s v="San Pedro Sula43943568"/>
    <x v="186"/>
    <s v="Cortes43943"/>
    <n v="568"/>
    <x v="36"/>
    <n v="5"/>
    <x v="1"/>
    <x v="1"/>
    <s v="0501"/>
    <s v="Femenino"/>
    <n v="38"/>
    <s v="No Informado"/>
    <s v="Confirmado"/>
    <n v="15.5151"/>
    <n v="-88.114599999999996"/>
    <s v="HONDURAS"/>
  </r>
  <r>
    <s v="San Pedro Sula43943569"/>
    <x v="186"/>
    <s v="Cortes43943"/>
    <n v="569"/>
    <x v="36"/>
    <n v="5"/>
    <x v="1"/>
    <x v="1"/>
    <s v="0501"/>
    <s v="Femenino"/>
    <n v="43"/>
    <s v="No Informado"/>
    <s v="Confirmado"/>
    <n v="15.5151"/>
    <n v="-88.114599999999996"/>
    <s v="HONDURAS"/>
  </r>
  <r>
    <s v="San Pedro Sula43943570"/>
    <x v="186"/>
    <s v="Cortes43943"/>
    <n v="570"/>
    <x v="36"/>
    <n v="5"/>
    <x v="1"/>
    <x v="1"/>
    <s v="0501"/>
    <s v="Masculino"/>
    <n v="41"/>
    <s v="No Informado"/>
    <s v="Confirmado"/>
    <n v="15.5151"/>
    <n v="-88.114599999999996"/>
    <s v="HONDURAS"/>
  </r>
  <r>
    <s v="San Pedro Sula43943571"/>
    <x v="186"/>
    <s v="Cortes43943"/>
    <n v="571"/>
    <x v="36"/>
    <n v="5"/>
    <x v="1"/>
    <x v="1"/>
    <s v="0501"/>
    <s v="Masculino"/>
    <n v="65"/>
    <s v="No Informado"/>
    <s v="Confirmado"/>
    <n v="15.5151"/>
    <n v="-88.114599999999996"/>
    <s v="HONDURAS"/>
  </r>
  <r>
    <s v="San Pedro Sula43943572"/>
    <x v="186"/>
    <s v="Cortes43943"/>
    <n v="572"/>
    <x v="36"/>
    <n v="5"/>
    <x v="1"/>
    <x v="1"/>
    <s v="0501"/>
    <s v="Masculino"/>
    <n v="47"/>
    <s v="No Informado"/>
    <s v="Confirmado"/>
    <n v="15.5151"/>
    <n v="-88.114599999999996"/>
    <s v="HONDURAS"/>
  </r>
  <r>
    <s v="San Pedro Sula43943573"/>
    <x v="186"/>
    <s v="Cortes43943"/>
    <n v="573"/>
    <x v="36"/>
    <n v="5"/>
    <x v="1"/>
    <x v="1"/>
    <s v="0501"/>
    <s v="Masculino"/>
    <n v="37"/>
    <s v="No Informado"/>
    <s v="Confirmado"/>
    <n v="15.5151"/>
    <n v="-88.114599999999996"/>
    <s v="HONDURAS"/>
  </r>
  <r>
    <s v="San Pedro Sula43943574"/>
    <x v="186"/>
    <s v="Cortes43943"/>
    <n v="574"/>
    <x v="36"/>
    <n v="5"/>
    <x v="1"/>
    <x v="1"/>
    <s v="0501"/>
    <s v="Femenino"/>
    <n v="49"/>
    <s v="No Informado"/>
    <s v="Confirmado"/>
    <n v="15.5151"/>
    <n v="-88.114599999999996"/>
    <s v="HONDURAS"/>
  </r>
  <r>
    <s v="San Pedro Sula43943575"/>
    <x v="186"/>
    <s v="Cortes43943"/>
    <n v="575"/>
    <x v="36"/>
    <n v="5"/>
    <x v="1"/>
    <x v="1"/>
    <s v="0501"/>
    <s v="Masculino"/>
    <n v="38"/>
    <s v="No Informado"/>
    <s v="Confirmado"/>
    <n v="15.5151"/>
    <n v="-88.114599999999996"/>
    <s v="HONDURAS"/>
  </r>
  <r>
    <s v="San Pedro Sula43943576"/>
    <x v="186"/>
    <s v="Cortes43943"/>
    <n v="576"/>
    <x v="36"/>
    <n v="5"/>
    <x v="1"/>
    <x v="1"/>
    <s v="0501"/>
    <s v="Masculino"/>
    <n v="29"/>
    <s v="No Informado"/>
    <s v="Confirmado"/>
    <n v="15.5151"/>
    <n v="-88.114599999999996"/>
    <s v="HONDURAS"/>
  </r>
  <r>
    <s v="San Pedro Sula43943577"/>
    <x v="186"/>
    <s v="Cortes43943"/>
    <n v="577"/>
    <x v="36"/>
    <n v="5"/>
    <x v="1"/>
    <x v="1"/>
    <s v="0501"/>
    <s v="Masculino"/>
    <n v="67"/>
    <s v="No Informado"/>
    <s v="Confirmado"/>
    <n v="15.5151"/>
    <n v="-88.114599999999996"/>
    <s v="HONDURAS"/>
  </r>
  <r>
    <s v="San Pedro Sula43943578"/>
    <x v="186"/>
    <s v="Cortes43943"/>
    <n v="578"/>
    <x v="36"/>
    <n v="5"/>
    <x v="1"/>
    <x v="1"/>
    <s v="0501"/>
    <s v="Femenino"/>
    <n v="34"/>
    <s v="No Informado"/>
    <s v="Confirmado"/>
    <n v="15.5151"/>
    <n v="-88.114599999999996"/>
    <s v="HONDURAS"/>
  </r>
  <r>
    <s v="San Pedro Sula43944579"/>
    <x v="187"/>
    <s v="Cortes43944"/>
    <n v="579"/>
    <x v="0"/>
    <n v="5"/>
    <x v="1"/>
    <x v="1"/>
    <s v="0501"/>
    <s v="Masculino"/>
    <n v="41"/>
    <s v="No Informado"/>
    <s v="Confirmado"/>
    <n v="15.5151"/>
    <n v="-88.114599999999996"/>
    <s v="HONDURAS"/>
  </r>
  <r>
    <s v="San Pedro Sula43944580"/>
    <x v="187"/>
    <s v="Cortes43944"/>
    <n v="580"/>
    <x v="0"/>
    <n v="5"/>
    <x v="1"/>
    <x v="1"/>
    <s v="0501"/>
    <s v="Masculino"/>
    <n v="56"/>
    <s v="No Informado"/>
    <s v="Confirmado"/>
    <n v="15.5151"/>
    <n v="-88.114599999999996"/>
    <s v="HONDURAS"/>
  </r>
  <r>
    <s v="San Pedro Sula43944581"/>
    <x v="187"/>
    <s v="Cortes43944"/>
    <n v="581"/>
    <x v="0"/>
    <n v="5"/>
    <x v="1"/>
    <x v="1"/>
    <s v="0501"/>
    <s v="Masculino"/>
    <n v="64"/>
    <s v="No Informado"/>
    <s v="Confirmado"/>
    <n v="15.5151"/>
    <n v="-88.114599999999996"/>
    <s v="HONDURAS"/>
  </r>
  <r>
    <s v="San Pedro Sula43944582"/>
    <x v="187"/>
    <s v="Cortes43944"/>
    <n v="582"/>
    <x v="0"/>
    <n v="5"/>
    <x v="1"/>
    <x v="1"/>
    <s v="0501"/>
    <s v="Masculino"/>
    <n v="55"/>
    <s v="No Informado"/>
    <s v="Confirmado"/>
    <n v="15.5151"/>
    <n v="-88.114599999999996"/>
    <s v="HONDURAS"/>
  </r>
  <r>
    <s v="San Pedro Sula43944583"/>
    <x v="187"/>
    <s v="Cortes43944"/>
    <n v="583"/>
    <x v="0"/>
    <n v="5"/>
    <x v="1"/>
    <x v="1"/>
    <s v="0501"/>
    <s v="Masculino"/>
    <n v="70"/>
    <s v="No Informado"/>
    <s v="Confirmado"/>
    <n v="15.5151"/>
    <n v="-88.114599999999996"/>
    <s v="HONDURAS"/>
  </r>
  <r>
    <s v="San Pedro Sula43944584"/>
    <x v="187"/>
    <s v="Cortes43944"/>
    <n v="584"/>
    <x v="0"/>
    <n v="5"/>
    <x v="1"/>
    <x v="1"/>
    <s v="0501"/>
    <s v="Femenino"/>
    <n v="55"/>
    <s v="No Informado"/>
    <s v="Confirmado"/>
    <n v="15.5151"/>
    <n v="-88.114599999999996"/>
    <s v="HONDURAS"/>
  </r>
  <r>
    <s v="San Pedro Sula43944585"/>
    <x v="187"/>
    <s v="Cortes43944"/>
    <n v="585"/>
    <x v="0"/>
    <n v="5"/>
    <x v="1"/>
    <x v="1"/>
    <s v="0501"/>
    <s v="Masculino"/>
    <n v="33"/>
    <s v="No Informado"/>
    <s v="Confirmado"/>
    <n v="15.5151"/>
    <n v="-88.114599999999996"/>
    <s v="HONDURAS"/>
  </r>
  <r>
    <s v="San Pedro Sula43944586"/>
    <x v="187"/>
    <s v="Cortes43944"/>
    <n v="586"/>
    <x v="0"/>
    <n v="5"/>
    <x v="1"/>
    <x v="1"/>
    <s v="0501"/>
    <s v="Femenino"/>
    <n v="22"/>
    <s v="No Informado"/>
    <s v="Confirmado"/>
    <n v="15.5151"/>
    <n v="-88.114599999999996"/>
    <s v="HONDURAS"/>
  </r>
  <r>
    <s v="San Pedro Sula43944587"/>
    <x v="187"/>
    <s v="Cortes43944"/>
    <n v="587"/>
    <x v="0"/>
    <n v="5"/>
    <x v="1"/>
    <x v="1"/>
    <s v="0501"/>
    <s v="Femenino"/>
    <n v="8"/>
    <s v="No Informado"/>
    <s v="Confirmado"/>
    <n v="15.5151"/>
    <n v="-88.114599999999996"/>
    <s v="HONDURAS"/>
  </r>
  <r>
    <s v="San Pedro Sula43944588"/>
    <x v="187"/>
    <s v="Cortes43944"/>
    <n v="588"/>
    <x v="0"/>
    <n v="5"/>
    <x v="1"/>
    <x v="1"/>
    <s v="0501"/>
    <s v="Femenino"/>
    <n v="25"/>
    <s v="No Informado"/>
    <s v="Confirmado"/>
    <n v="15.5151"/>
    <n v="-88.114599999999996"/>
    <s v="HONDURAS"/>
  </r>
  <r>
    <s v="San Pedro Sula43944589"/>
    <x v="187"/>
    <s v="Cortes43944"/>
    <n v="589"/>
    <x v="0"/>
    <n v="5"/>
    <x v="1"/>
    <x v="1"/>
    <s v="0501"/>
    <s v="Femenino"/>
    <n v="44"/>
    <s v="No Informado"/>
    <s v="Confirmado"/>
    <n v="15.5151"/>
    <n v="-88.114599999999996"/>
    <s v="HONDURAS"/>
  </r>
  <r>
    <s v="San Pedro Sula43944590"/>
    <x v="187"/>
    <s v="Cortes43944"/>
    <n v="590"/>
    <x v="0"/>
    <n v="5"/>
    <x v="1"/>
    <x v="1"/>
    <s v="0501"/>
    <s v="Masculino"/>
    <n v="20"/>
    <s v="No Informado"/>
    <s v="Confirmado"/>
    <n v="15.5151"/>
    <n v="-88.114599999999996"/>
    <s v="HONDURAS"/>
  </r>
  <r>
    <s v="San Pedro Sula43944591"/>
    <x v="187"/>
    <s v="Cortes43944"/>
    <n v="591"/>
    <x v="0"/>
    <n v="5"/>
    <x v="1"/>
    <x v="1"/>
    <s v="0501"/>
    <s v="Masculino"/>
    <n v="22"/>
    <s v="No Informado"/>
    <s v="Confirmado"/>
    <n v="15.5151"/>
    <n v="-88.114599999999996"/>
    <s v="HONDURAS"/>
  </r>
  <r>
    <s v="San Pedro Sula43944592"/>
    <x v="187"/>
    <s v="Cortes43944"/>
    <n v="592"/>
    <x v="0"/>
    <n v="5"/>
    <x v="1"/>
    <x v="1"/>
    <s v="0501"/>
    <s v="Masculino"/>
    <n v="42"/>
    <s v="No Informado"/>
    <s v="Confirmado"/>
    <n v="15.5151"/>
    <n v="-88.114599999999996"/>
    <s v="HONDURAS"/>
  </r>
  <r>
    <s v="San Pedro Sula43944593"/>
    <x v="187"/>
    <s v="Cortes43944"/>
    <n v="593"/>
    <x v="0"/>
    <n v="5"/>
    <x v="1"/>
    <x v="1"/>
    <s v="0501"/>
    <s v="Masculino"/>
    <n v="26"/>
    <s v="No Informado"/>
    <s v="Confirmado"/>
    <n v="15.5151"/>
    <n v="-88.114599999999996"/>
    <s v="HONDURAS"/>
  </r>
  <r>
    <s v="San Pedro Sula43944594"/>
    <x v="187"/>
    <s v="Cortes43944"/>
    <n v="594"/>
    <x v="0"/>
    <n v="5"/>
    <x v="1"/>
    <x v="1"/>
    <s v="0501"/>
    <s v="Masculino"/>
    <n v="59"/>
    <s v="No Informado"/>
    <s v="Confirmado"/>
    <n v="15.5151"/>
    <n v="-88.114599999999996"/>
    <s v="HONDURAS"/>
  </r>
  <r>
    <s v="San Pedro Sula43944595"/>
    <x v="187"/>
    <s v="Cortes43944"/>
    <n v="595"/>
    <x v="0"/>
    <n v="5"/>
    <x v="1"/>
    <x v="1"/>
    <s v="0501"/>
    <s v="Femenino"/>
    <n v="64"/>
    <s v="No Informado"/>
    <s v="Confirmado"/>
    <n v="15.5151"/>
    <n v="-88.114599999999996"/>
    <s v="HONDURAS"/>
  </r>
  <r>
    <s v="San Pedro Sula43944596"/>
    <x v="187"/>
    <s v="Cortes43944"/>
    <n v="596"/>
    <x v="0"/>
    <n v="5"/>
    <x v="1"/>
    <x v="1"/>
    <s v="0501"/>
    <s v="Masculino"/>
    <n v="63"/>
    <s v="No Informado"/>
    <s v="Confirmado"/>
    <n v="15.5151"/>
    <n v="-88.114599999999996"/>
    <s v="HONDURAS"/>
  </r>
  <r>
    <s v="San Pedro Sula43944597"/>
    <x v="187"/>
    <s v="Cortes43944"/>
    <n v="597"/>
    <x v="0"/>
    <n v="5"/>
    <x v="1"/>
    <x v="1"/>
    <s v="0501"/>
    <s v="Femenino"/>
    <n v="77"/>
    <s v="No Informado"/>
    <s v="Confirmado"/>
    <n v="15.5151"/>
    <n v="-88.114599999999996"/>
    <s v="HONDURAS"/>
  </r>
  <r>
    <s v="San Pedro Sula43944598"/>
    <x v="187"/>
    <s v="Cortes43944"/>
    <n v="598"/>
    <x v="0"/>
    <n v="5"/>
    <x v="1"/>
    <x v="1"/>
    <s v="0501"/>
    <s v="Femenino"/>
    <n v="68"/>
    <s v="No Informado"/>
    <s v="Confirmado"/>
    <n v="15.5151"/>
    <n v="-88.114599999999996"/>
    <s v="HONDURAS"/>
  </r>
  <r>
    <s v="San Pedro Sula43944599"/>
    <x v="187"/>
    <s v="Cortes43944"/>
    <n v="599"/>
    <x v="0"/>
    <n v="5"/>
    <x v="1"/>
    <x v="1"/>
    <s v="0501"/>
    <s v="Femenino"/>
    <n v="37"/>
    <s v="No Informado"/>
    <s v="Confirmado"/>
    <n v="15.5151"/>
    <n v="-88.114599999999996"/>
    <s v="HONDURAS"/>
  </r>
  <r>
    <s v="San Pedro Sula43944600"/>
    <x v="187"/>
    <s v="Cortes43944"/>
    <n v="600"/>
    <x v="0"/>
    <n v="5"/>
    <x v="1"/>
    <x v="1"/>
    <s v="0501"/>
    <s v="Femenino"/>
    <n v="44"/>
    <s v="No Informado"/>
    <s v="Confirmado"/>
    <n v="15.5151"/>
    <n v="-88.114599999999996"/>
    <s v="HONDURAS"/>
  </r>
  <r>
    <s v="San Pedro Sula43944601"/>
    <x v="187"/>
    <s v="Cortes43944"/>
    <n v="601"/>
    <x v="0"/>
    <n v="5"/>
    <x v="1"/>
    <x v="1"/>
    <s v="0501"/>
    <s v="Femenino"/>
    <n v="74"/>
    <s v="No Informado"/>
    <s v="Confirmado"/>
    <n v="15.5151"/>
    <n v="-88.114599999999996"/>
    <s v="HONDURAS"/>
  </r>
  <r>
    <s v="San Pedro Sula43944602"/>
    <x v="187"/>
    <s v="Cortes43944"/>
    <n v="602"/>
    <x v="0"/>
    <n v="5"/>
    <x v="1"/>
    <x v="1"/>
    <s v="0501"/>
    <s v="Masculino"/>
    <n v="36"/>
    <s v="No Informado"/>
    <s v="Confirmado"/>
    <n v="15.5151"/>
    <n v="-88.114599999999996"/>
    <s v="HONDURAS"/>
  </r>
  <r>
    <s v="San Pedro Sula43944603"/>
    <x v="187"/>
    <s v="Cortes43944"/>
    <n v="603"/>
    <x v="0"/>
    <n v="5"/>
    <x v="1"/>
    <x v="1"/>
    <s v="0501"/>
    <s v="Masculino"/>
    <n v="53"/>
    <s v="No Informado"/>
    <s v="Confirmado"/>
    <n v="15.5151"/>
    <n v="-88.114599999999996"/>
    <s v="HONDURAS"/>
  </r>
  <r>
    <s v="San Pedro Sula43944604"/>
    <x v="187"/>
    <s v="Cortes43944"/>
    <n v="604"/>
    <x v="0"/>
    <n v="5"/>
    <x v="1"/>
    <x v="1"/>
    <s v="0501"/>
    <s v="Masculino"/>
    <n v="50"/>
    <s v="No Informado"/>
    <s v="Confirmado"/>
    <n v="15.5151"/>
    <n v="-88.114599999999996"/>
    <s v="HONDURAS"/>
  </r>
  <r>
    <s v="San Pedro Sula43944605"/>
    <x v="187"/>
    <s v="Cortes43944"/>
    <n v="605"/>
    <x v="0"/>
    <n v="5"/>
    <x v="1"/>
    <x v="1"/>
    <s v="0501"/>
    <s v="Femenino"/>
    <n v="27"/>
    <s v="No Informado"/>
    <s v="Confirmado"/>
    <n v="15.5151"/>
    <n v="-88.114599999999996"/>
    <s v="HONDURAS"/>
  </r>
  <r>
    <s v="San Pedro Sula43945606"/>
    <x v="1"/>
    <s v="Cortes43945"/>
    <n v="606"/>
    <x v="1"/>
    <n v="5"/>
    <x v="1"/>
    <x v="1"/>
    <s v="0501"/>
    <s v="Femenino"/>
    <n v="51"/>
    <s v="No Informado"/>
    <s v="Confirmado"/>
    <n v="15.5151"/>
    <n v="-88.114599999999996"/>
    <s v="HONDURAS"/>
  </r>
  <r>
    <s v="San Pedro Sula43945607"/>
    <x v="1"/>
    <s v="Cortes43945"/>
    <n v="607"/>
    <x v="1"/>
    <n v="5"/>
    <x v="1"/>
    <x v="1"/>
    <s v="0501"/>
    <s v="Masculino"/>
    <n v="36"/>
    <s v="No Informado"/>
    <s v="Confirmado"/>
    <n v="15.5151"/>
    <n v="-88.114599999999996"/>
    <s v="HONDURAS"/>
  </r>
  <r>
    <s v="San Pedro Sula43945608"/>
    <x v="1"/>
    <s v="Cortes43945"/>
    <n v="608"/>
    <x v="1"/>
    <n v="5"/>
    <x v="1"/>
    <x v="1"/>
    <s v="0501"/>
    <s v="Masculino"/>
    <n v="26"/>
    <s v="No Informado"/>
    <s v="Confirmado"/>
    <n v="15.5151"/>
    <n v="-88.114599999999996"/>
    <s v="HONDURAS"/>
  </r>
  <r>
    <s v="San Pedro Sula43945609"/>
    <x v="1"/>
    <s v="Cortes43945"/>
    <n v="609"/>
    <x v="1"/>
    <n v="5"/>
    <x v="1"/>
    <x v="1"/>
    <s v="0501"/>
    <s v="Femenino"/>
    <n v="65"/>
    <s v="No Informado"/>
    <s v="Confirmado"/>
    <n v="15.5151"/>
    <n v="-88.114599999999996"/>
    <s v="HONDURAS"/>
  </r>
  <r>
    <s v="San Pedro Sula43945610"/>
    <x v="1"/>
    <s v="Cortes43945"/>
    <n v="610"/>
    <x v="1"/>
    <n v="5"/>
    <x v="1"/>
    <x v="1"/>
    <s v="0501"/>
    <s v="Masculino"/>
    <n v="46"/>
    <s v="No Informado"/>
    <s v="Confirmado"/>
    <n v="15.5151"/>
    <n v="-88.114599999999996"/>
    <s v="HONDURAS"/>
  </r>
  <r>
    <s v="San Pedro Sula43945611"/>
    <x v="1"/>
    <s v="Cortes43945"/>
    <n v="611"/>
    <x v="1"/>
    <n v="5"/>
    <x v="1"/>
    <x v="1"/>
    <s v="0501"/>
    <s v="Femenino"/>
    <n v="38"/>
    <s v="No Informado"/>
    <s v="Confirmado"/>
    <n v="15.5151"/>
    <n v="-88.114599999999996"/>
    <s v="HONDURAS"/>
  </r>
  <r>
    <s v="San Pedro Sula43945612"/>
    <x v="1"/>
    <s v="Cortes43945"/>
    <n v="612"/>
    <x v="1"/>
    <n v="5"/>
    <x v="1"/>
    <x v="1"/>
    <s v="0501"/>
    <s v="Masculino"/>
    <n v="41"/>
    <s v="No Informado"/>
    <s v="Confirmado"/>
    <n v="15.5151"/>
    <n v="-88.114599999999996"/>
    <s v="HONDURAS"/>
  </r>
  <r>
    <s v="San Pedro Sula43945613"/>
    <x v="1"/>
    <s v="Cortes43945"/>
    <n v="613"/>
    <x v="1"/>
    <n v="5"/>
    <x v="1"/>
    <x v="1"/>
    <s v="0501"/>
    <s v="Masculino"/>
    <n v="63"/>
    <s v="No Informado"/>
    <s v="Confirmado"/>
    <n v="15.5151"/>
    <n v="-88.114599999999996"/>
    <s v="HONDURAS"/>
  </r>
  <r>
    <s v="San Pedro Sula43945614"/>
    <x v="1"/>
    <s v="Cortes43945"/>
    <n v="614"/>
    <x v="1"/>
    <n v="5"/>
    <x v="1"/>
    <x v="1"/>
    <s v="0501"/>
    <s v="Masculino"/>
    <n v="28"/>
    <s v="No Informado"/>
    <s v="Confirmado"/>
    <n v="15.5151"/>
    <n v="-88.114599999999996"/>
    <s v="HONDURAS"/>
  </r>
  <r>
    <s v="San Pedro Sula43945615"/>
    <x v="1"/>
    <s v="Cortes43945"/>
    <n v="615"/>
    <x v="1"/>
    <n v="5"/>
    <x v="1"/>
    <x v="1"/>
    <s v="0501"/>
    <s v="Femenino"/>
    <n v="72"/>
    <s v="No Informado"/>
    <s v="Confirmado"/>
    <n v="15.5151"/>
    <n v="-88.114599999999996"/>
    <s v="HONDURAS"/>
  </r>
  <r>
    <s v="San Pedro Sula43945616"/>
    <x v="1"/>
    <s v="Cortes43945"/>
    <n v="616"/>
    <x v="1"/>
    <n v="5"/>
    <x v="1"/>
    <x v="1"/>
    <s v="0501"/>
    <s v="Masculino"/>
    <n v="55"/>
    <s v="No Informado"/>
    <s v="Confirmado"/>
    <n v="15.5151"/>
    <n v="-88.114599999999996"/>
    <s v="HONDURAS"/>
  </r>
  <r>
    <s v="San Pedro Sula43945617"/>
    <x v="1"/>
    <s v="Cortes43945"/>
    <n v="617"/>
    <x v="1"/>
    <n v="5"/>
    <x v="1"/>
    <x v="1"/>
    <s v="0501"/>
    <s v="Masculino"/>
    <n v="79"/>
    <s v="No Informado"/>
    <s v="Confirmado"/>
    <n v="15.5151"/>
    <n v="-88.114599999999996"/>
    <s v="HONDURAS"/>
  </r>
  <r>
    <s v="San Pedro Sula43945618"/>
    <x v="1"/>
    <s v="Cortes43945"/>
    <n v="618"/>
    <x v="1"/>
    <n v="5"/>
    <x v="1"/>
    <x v="1"/>
    <s v="0501"/>
    <s v="Femenino"/>
    <n v="32"/>
    <s v="No Informado"/>
    <s v="Confirmado"/>
    <n v="15.5151"/>
    <n v="-88.114599999999996"/>
    <s v="HONDURAS"/>
  </r>
  <r>
    <s v="San Pedro Sula43945619"/>
    <x v="1"/>
    <s v="Cortes43945"/>
    <n v="619"/>
    <x v="1"/>
    <n v="5"/>
    <x v="1"/>
    <x v="1"/>
    <s v="0501"/>
    <s v="Femenino"/>
    <n v="46"/>
    <s v="No Informado"/>
    <s v="Confirmado"/>
    <n v="15.5151"/>
    <n v="-88.114599999999996"/>
    <s v="HONDURAS"/>
  </r>
  <r>
    <s v="San Pedro Sula43945620"/>
    <x v="1"/>
    <s v="Cortes43945"/>
    <n v="620"/>
    <x v="1"/>
    <n v="5"/>
    <x v="1"/>
    <x v="1"/>
    <s v="0501"/>
    <s v="Masculino"/>
    <n v="94"/>
    <s v="No Informado"/>
    <s v="Confirmado"/>
    <n v="15.5151"/>
    <n v="-88.114599999999996"/>
    <s v="HONDURAS"/>
  </r>
  <r>
    <s v="San Pedro Sula43947621"/>
    <x v="188"/>
    <s v="Cortes43947"/>
    <n v="621"/>
    <x v="11"/>
    <n v="5"/>
    <x v="1"/>
    <x v="1"/>
    <s v="0501"/>
    <s v="Masculino"/>
    <n v="62"/>
    <s v="No Informado"/>
    <s v="Confirmado"/>
    <n v="15.5151"/>
    <n v="-88.114599999999996"/>
    <s v="HONDURAS"/>
  </r>
  <r>
    <s v="San Pedro Sula43947622"/>
    <x v="188"/>
    <s v="Cortes43947"/>
    <n v="622"/>
    <x v="11"/>
    <n v="5"/>
    <x v="1"/>
    <x v="1"/>
    <s v="0501"/>
    <s v="Masculino"/>
    <n v="47"/>
    <s v="No Informado"/>
    <s v="Confirmado"/>
    <n v="15.5151"/>
    <n v="-88.114599999999996"/>
    <s v="HONDURAS"/>
  </r>
  <r>
    <s v="San Pedro Sula43947623"/>
    <x v="188"/>
    <s v="Cortes43947"/>
    <n v="623"/>
    <x v="11"/>
    <n v="5"/>
    <x v="1"/>
    <x v="1"/>
    <s v="0501"/>
    <s v="Femenino"/>
    <n v="27"/>
    <s v="No Informado"/>
    <s v="Confirmado"/>
    <n v="15.5151"/>
    <n v="-88.114599999999996"/>
    <s v="HONDURAS"/>
  </r>
  <r>
    <s v="San Pedro Sula43947624"/>
    <x v="188"/>
    <s v="Cortes43947"/>
    <n v="624"/>
    <x v="11"/>
    <n v="5"/>
    <x v="1"/>
    <x v="1"/>
    <s v="0501"/>
    <s v="Masculino"/>
    <n v="34"/>
    <s v="No Informado"/>
    <s v="Confirmado"/>
    <n v="15.5151"/>
    <n v="-88.114599999999996"/>
    <s v="HONDURAS"/>
  </r>
  <r>
    <s v="San Pedro Sula43947625"/>
    <x v="188"/>
    <s v="Cortes43947"/>
    <n v="625"/>
    <x v="11"/>
    <n v="5"/>
    <x v="1"/>
    <x v="1"/>
    <s v="0501"/>
    <s v="Masculino"/>
    <n v="40"/>
    <s v="No Informado"/>
    <s v="Confirmado"/>
    <n v="15.5151"/>
    <n v="-88.114599999999996"/>
    <s v="HONDURAS"/>
  </r>
  <r>
    <s v="San Pedro Sula43947626"/>
    <x v="188"/>
    <s v="Cortes43947"/>
    <n v="626"/>
    <x v="11"/>
    <n v="5"/>
    <x v="1"/>
    <x v="1"/>
    <s v="0501"/>
    <s v="Masculino"/>
    <n v="24"/>
    <s v="No Informado"/>
    <s v="Confirmado"/>
    <n v="15.5151"/>
    <n v="-88.114599999999996"/>
    <s v="HONDURAS"/>
  </r>
  <r>
    <s v="San Pedro Sula43947627"/>
    <x v="188"/>
    <s v="Cortes43947"/>
    <n v="627"/>
    <x v="11"/>
    <n v="5"/>
    <x v="1"/>
    <x v="1"/>
    <s v="0501"/>
    <s v="Masculino"/>
    <n v="25"/>
    <s v="No Informado"/>
    <s v="Confirmado"/>
    <n v="15.5151"/>
    <n v="-88.114599999999996"/>
    <s v="HONDURAS"/>
  </r>
  <r>
    <s v="San Pedro Sula43947628"/>
    <x v="188"/>
    <s v="Cortes43947"/>
    <n v="628"/>
    <x v="11"/>
    <n v="5"/>
    <x v="1"/>
    <x v="1"/>
    <s v="0501"/>
    <s v="Masculino"/>
    <n v="28"/>
    <s v="No Informado"/>
    <s v="Confirmado"/>
    <n v="15.5151"/>
    <n v="-88.114599999999996"/>
    <s v="HONDURAS"/>
  </r>
  <r>
    <s v="San Pedro Sula43947629"/>
    <x v="188"/>
    <s v="Cortes43947"/>
    <n v="629"/>
    <x v="11"/>
    <n v="5"/>
    <x v="1"/>
    <x v="1"/>
    <s v="0501"/>
    <s v="Masculino"/>
    <n v="42"/>
    <s v="No Informado"/>
    <s v="Confirmado"/>
    <n v="15.5151"/>
    <n v="-88.114599999999996"/>
    <s v="HONDURAS"/>
  </r>
  <r>
    <s v="San Pedro Sula43947630"/>
    <x v="188"/>
    <s v="Cortes43947"/>
    <n v="630"/>
    <x v="11"/>
    <n v="5"/>
    <x v="1"/>
    <x v="1"/>
    <s v="0501"/>
    <s v="Masculino"/>
    <n v="11"/>
    <s v="No Informado"/>
    <s v="Confirmado"/>
    <n v="15.5151"/>
    <n v="-88.114599999999996"/>
    <s v="HONDURAS"/>
  </r>
  <r>
    <s v="San Pedro Sula43947631"/>
    <x v="188"/>
    <s v="Cortes43947"/>
    <n v="631"/>
    <x v="11"/>
    <n v="5"/>
    <x v="1"/>
    <x v="1"/>
    <s v="0501"/>
    <s v="Masculino"/>
    <n v="3"/>
    <s v="No Informado"/>
    <s v="Confirmado"/>
    <n v="15.5151"/>
    <n v="-88.114599999999996"/>
    <s v="HONDURAS"/>
  </r>
  <r>
    <s v="San Pedro Sula43947632"/>
    <x v="188"/>
    <s v="Cortes43947"/>
    <n v="632"/>
    <x v="11"/>
    <n v="5"/>
    <x v="1"/>
    <x v="1"/>
    <s v="0501"/>
    <s v="Femenino"/>
    <n v="23"/>
    <s v="No Informado"/>
    <s v="Confirmado"/>
    <n v="15.5151"/>
    <n v="-88.114599999999996"/>
    <s v="HONDURAS"/>
  </r>
  <r>
    <s v="San Pedro Sula43947633"/>
    <x v="188"/>
    <s v="Cortes43947"/>
    <n v="633"/>
    <x v="11"/>
    <n v="5"/>
    <x v="1"/>
    <x v="1"/>
    <s v="0501"/>
    <s v="Femenino"/>
    <n v="19"/>
    <s v="No Informado"/>
    <s v="Confirmado"/>
    <n v="15.5151"/>
    <n v="-88.114599999999996"/>
    <s v="HONDURAS"/>
  </r>
  <r>
    <s v="San Pedro Sula43947634"/>
    <x v="188"/>
    <s v="Cortes43947"/>
    <n v="634"/>
    <x v="11"/>
    <n v="5"/>
    <x v="1"/>
    <x v="1"/>
    <s v="0501"/>
    <s v="Femenino"/>
    <n v="28"/>
    <s v="No Informado"/>
    <s v="Confirmado"/>
    <n v="15.5151"/>
    <n v="-88.114599999999996"/>
    <s v="HONDURAS"/>
  </r>
  <r>
    <s v="San Pedro Sula43947635"/>
    <x v="188"/>
    <s v="Cortes43947"/>
    <n v="635"/>
    <x v="11"/>
    <n v="5"/>
    <x v="1"/>
    <x v="1"/>
    <s v="0501"/>
    <s v="Femenino"/>
    <n v="41"/>
    <s v="No Informado"/>
    <s v="Confirmado"/>
    <n v="15.5151"/>
    <n v="-88.114599999999996"/>
    <s v="HONDURAS"/>
  </r>
  <r>
    <s v="San Pedro Sula43947636"/>
    <x v="188"/>
    <s v="Cortes43947"/>
    <n v="636"/>
    <x v="11"/>
    <n v="5"/>
    <x v="1"/>
    <x v="1"/>
    <s v="0501"/>
    <s v="Femenino"/>
    <n v="33"/>
    <s v="No Informado"/>
    <s v="Confirmado"/>
    <n v="15.5151"/>
    <n v="-88.114599999999996"/>
    <s v="HONDURAS"/>
  </r>
  <r>
    <s v="San Pedro Sula43947637"/>
    <x v="188"/>
    <s v="Cortes43947"/>
    <n v="637"/>
    <x v="11"/>
    <n v="5"/>
    <x v="1"/>
    <x v="1"/>
    <s v="0501"/>
    <s v="Masculino"/>
    <n v="29"/>
    <s v="No Informado"/>
    <s v="Confirmado"/>
    <n v="15.5151"/>
    <n v="-88.114599999999996"/>
    <s v="HONDURAS"/>
  </r>
  <r>
    <s v="San Pedro Sula43947638"/>
    <x v="188"/>
    <s v="Cortes43947"/>
    <n v="638"/>
    <x v="11"/>
    <n v="5"/>
    <x v="1"/>
    <x v="1"/>
    <s v="0501"/>
    <s v="Masculino"/>
    <n v="61"/>
    <s v="No Informado"/>
    <s v="Confirmado"/>
    <n v="15.5151"/>
    <n v="-88.114599999999996"/>
    <s v="HONDURAS"/>
  </r>
  <r>
    <s v="San Pedro Sula43947639"/>
    <x v="188"/>
    <s v="Cortes43947"/>
    <n v="639"/>
    <x v="11"/>
    <n v="5"/>
    <x v="1"/>
    <x v="1"/>
    <s v="0501"/>
    <s v="Femenino"/>
    <n v="43"/>
    <s v="No Informado"/>
    <s v="Confirmado"/>
    <n v="15.5151"/>
    <n v="-88.114599999999996"/>
    <s v="HONDURAS"/>
  </r>
  <r>
    <s v="San Pedro Sula43947640"/>
    <x v="188"/>
    <s v="Cortes43947"/>
    <n v="640"/>
    <x v="11"/>
    <n v="5"/>
    <x v="1"/>
    <x v="1"/>
    <s v="0501"/>
    <s v="Femenino"/>
    <n v="37"/>
    <s v="No Informado"/>
    <s v="Confirmado"/>
    <n v="15.5151"/>
    <n v="-88.114599999999996"/>
    <s v="HONDURAS"/>
  </r>
  <r>
    <s v="San Pedro Sula43947641"/>
    <x v="188"/>
    <s v="Cortes43947"/>
    <n v="641"/>
    <x v="11"/>
    <n v="5"/>
    <x v="1"/>
    <x v="1"/>
    <s v="0501"/>
    <s v="Masculino"/>
    <n v="34"/>
    <s v="No Informado"/>
    <s v="Confirmado"/>
    <n v="15.5151"/>
    <n v="-88.114599999999996"/>
    <s v="HONDURAS"/>
  </r>
  <r>
    <s v="San Pedro Sula43947642"/>
    <x v="188"/>
    <s v="Cortes43947"/>
    <n v="642"/>
    <x v="11"/>
    <n v="5"/>
    <x v="1"/>
    <x v="1"/>
    <s v="0501"/>
    <s v="Masculino"/>
    <n v="30"/>
    <s v="No Informado"/>
    <s v="Confirmado"/>
    <n v="15.5151"/>
    <n v="-88.114599999999996"/>
    <s v="HONDURAS"/>
  </r>
  <r>
    <s v="San Pedro Sula43947643"/>
    <x v="188"/>
    <s v="Cortes43947"/>
    <n v="643"/>
    <x v="11"/>
    <n v="5"/>
    <x v="1"/>
    <x v="1"/>
    <s v="0501"/>
    <s v="Masculino"/>
    <n v="31"/>
    <s v="No Informado"/>
    <s v="Confirmado"/>
    <n v="15.5151"/>
    <n v="-88.114599999999996"/>
    <s v="HONDURAS"/>
  </r>
  <r>
    <s v="San Pedro Sula43947644"/>
    <x v="188"/>
    <s v="Cortes43947"/>
    <n v="644"/>
    <x v="11"/>
    <n v="5"/>
    <x v="1"/>
    <x v="1"/>
    <s v="0501"/>
    <s v="Masculino"/>
    <n v="44"/>
    <s v="No Informado"/>
    <s v="Confirmado"/>
    <n v="15.5151"/>
    <n v="-88.114599999999996"/>
    <s v="HONDURAS"/>
  </r>
  <r>
    <s v="San Pedro Sula43947645"/>
    <x v="188"/>
    <s v="Cortes43947"/>
    <n v="645"/>
    <x v="11"/>
    <n v="5"/>
    <x v="1"/>
    <x v="1"/>
    <s v="0501"/>
    <s v="Masculino"/>
    <n v="36"/>
    <s v="No Informado"/>
    <s v="Confirmado"/>
    <n v="15.5151"/>
    <n v="-88.114599999999996"/>
    <s v="HONDURAS"/>
  </r>
  <r>
    <s v="San Pedro Sula43947646"/>
    <x v="188"/>
    <s v="Cortes43947"/>
    <n v="646"/>
    <x v="11"/>
    <n v="5"/>
    <x v="1"/>
    <x v="1"/>
    <s v="0501"/>
    <s v="Femenino"/>
    <n v="9"/>
    <s v="No Informado"/>
    <s v="Confirmado"/>
    <n v="15.5151"/>
    <n v="-88.114599999999996"/>
    <s v="HONDURAS"/>
  </r>
  <r>
    <s v="San Pedro Sula43947647"/>
    <x v="188"/>
    <s v="Cortes43947"/>
    <n v="647"/>
    <x v="11"/>
    <n v="5"/>
    <x v="1"/>
    <x v="1"/>
    <s v="0501"/>
    <s v="Masculino"/>
    <n v="31"/>
    <s v="No Informado"/>
    <s v="Confirmado"/>
    <n v="15.5151"/>
    <n v="-88.114599999999996"/>
    <s v="HONDURAS"/>
  </r>
  <r>
    <s v="San Pedro Sula43947648"/>
    <x v="188"/>
    <s v="Cortes43947"/>
    <n v="648"/>
    <x v="11"/>
    <n v="5"/>
    <x v="1"/>
    <x v="1"/>
    <s v="0501"/>
    <s v="Femenino"/>
    <n v="37"/>
    <s v="No Informado"/>
    <s v="Confirmado"/>
    <n v="15.5151"/>
    <n v="-88.114599999999996"/>
    <s v="HONDURAS"/>
  </r>
  <r>
    <s v="San Pedro Sula43947649"/>
    <x v="188"/>
    <s v="Cortes43947"/>
    <n v="649"/>
    <x v="11"/>
    <n v="5"/>
    <x v="1"/>
    <x v="1"/>
    <s v="0501"/>
    <s v="Femenino"/>
    <n v="39"/>
    <s v="No Informado"/>
    <s v="Confirmado"/>
    <n v="15.5151"/>
    <n v="-88.114599999999996"/>
    <s v="HONDURAS"/>
  </r>
  <r>
    <s v="San Pedro Sula43947650"/>
    <x v="188"/>
    <s v="Cortes43947"/>
    <n v="650"/>
    <x v="11"/>
    <n v="5"/>
    <x v="1"/>
    <x v="1"/>
    <s v="0501"/>
    <s v="Masculino"/>
    <n v="61"/>
    <s v="No Informado"/>
    <s v="Confirmado"/>
    <n v="15.5151"/>
    <n v="-88.114599999999996"/>
    <s v="HONDURAS"/>
  </r>
  <r>
    <s v="San Pedro Sula43947651"/>
    <x v="188"/>
    <s v="Cortes43947"/>
    <n v="651"/>
    <x v="11"/>
    <n v="5"/>
    <x v="1"/>
    <x v="1"/>
    <s v="0501"/>
    <s v="Masculino"/>
    <n v="42"/>
    <s v="No Informado"/>
    <s v="Confirmado"/>
    <n v="15.5151"/>
    <n v="-88.114599999999996"/>
    <s v="HONDURAS"/>
  </r>
  <r>
    <s v="San Pedro Sula43947652"/>
    <x v="188"/>
    <s v="Cortes43947"/>
    <n v="652"/>
    <x v="11"/>
    <n v="5"/>
    <x v="1"/>
    <x v="1"/>
    <s v="0501"/>
    <s v="Masculino"/>
    <n v="44"/>
    <s v="No Informado"/>
    <s v="Confirmado"/>
    <n v="15.5151"/>
    <n v="-88.114599999999996"/>
    <s v="HONDURAS"/>
  </r>
  <r>
    <s v="San Pedro Sula43947653"/>
    <x v="188"/>
    <s v="Cortes43947"/>
    <n v="653"/>
    <x v="11"/>
    <n v="5"/>
    <x v="1"/>
    <x v="1"/>
    <s v="0501"/>
    <s v="Masculino"/>
    <n v="40"/>
    <s v="No Informado"/>
    <s v="Confirmado"/>
    <n v="15.5151"/>
    <n v="-88.114599999999996"/>
    <s v="HONDURAS"/>
  </r>
  <r>
    <s v="San Pedro Sula43947654"/>
    <x v="188"/>
    <s v="Cortes43947"/>
    <n v="654"/>
    <x v="11"/>
    <n v="5"/>
    <x v="1"/>
    <x v="1"/>
    <s v="0501"/>
    <s v="Masculino"/>
    <n v="27"/>
    <s v="No Informado"/>
    <s v="Confirmado"/>
    <n v="15.5151"/>
    <n v="-88.114599999999996"/>
    <s v="HONDURAS"/>
  </r>
  <r>
    <s v="San Pedro Sula43947655"/>
    <x v="188"/>
    <s v="Cortes43947"/>
    <n v="655"/>
    <x v="11"/>
    <n v="5"/>
    <x v="1"/>
    <x v="1"/>
    <s v="0501"/>
    <s v="Masculino"/>
    <n v="23"/>
    <s v="No Informado"/>
    <s v="Confirmado"/>
    <n v="15.5151"/>
    <n v="-88.114599999999996"/>
    <s v="HONDURAS"/>
  </r>
  <r>
    <s v="San Pedro Sula43947656"/>
    <x v="188"/>
    <s v="Cortes43947"/>
    <n v="656"/>
    <x v="11"/>
    <n v="5"/>
    <x v="1"/>
    <x v="1"/>
    <s v="0501"/>
    <s v="Masculino"/>
    <n v="43"/>
    <s v="No Informado"/>
    <s v="Confirmado"/>
    <n v="15.5151"/>
    <n v="-88.114599999999996"/>
    <s v="HONDURAS"/>
  </r>
  <r>
    <s v="San Pedro Sula43947657"/>
    <x v="188"/>
    <s v="Cortes43947"/>
    <n v="657"/>
    <x v="11"/>
    <n v="5"/>
    <x v="1"/>
    <x v="1"/>
    <s v="0501"/>
    <s v="Masculino"/>
    <n v="34"/>
    <s v="No Informado"/>
    <s v="Confirmado"/>
    <n v="15.5151"/>
    <n v="-88.114599999999996"/>
    <s v="HONDURAS"/>
  </r>
  <r>
    <s v="San Pedro Sula43947658"/>
    <x v="188"/>
    <s v="Cortes43947"/>
    <n v="658"/>
    <x v="11"/>
    <n v="5"/>
    <x v="1"/>
    <x v="1"/>
    <s v="0501"/>
    <s v="Masculino"/>
    <n v="55"/>
    <s v="No Informado"/>
    <s v="Confirmado"/>
    <n v="15.5151"/>
    <n v="-88.114599999999996"/>
    <s v="HONDURAS"/>
  </r>
  <r>
    <s v="San Pedro Sula43947659"/>
    <x v="188"/>
    <s v="Cortes43947"/>
    <n v="659"/>
    <x v="11"/>
    <n v="5"/>
    <x v="1"/>
    <x v="1"/>
    <s v="0501"/>
    <s v="Femenino"/>
    <n v="20"/>
    <s v="No Informado"/>
    <s v="Confirmado"/>
    <n v="15.5151"/>
    <n v="-88.114599999999996"/>
    <s v="HONDURAS"/>
  </r>
  <r>
    <s v="San Pedro Sula43947660"/>
    <x v="188"/>
    <s v="Cortes43947"/>
    <n v="660"/>
    <x v="11"/>
    <n v="5"/>
    <x v="1"/>
    <x v="1"/>
    <s v="0501"/>
    <s v="Masculino"/>
    <n v="53"/>
    <s v="No Informado"/>
    <s v="Confirmado"/>
    <n v="15.5151"/>
    <n v="-88.114599999999996"/>
    <s v="HONDURAS"/>
  </r>
  <r>
    <s v="San Pedro Sula43947661"/>
    <x v="188"/>
    <s v="Cortes43947"/>
    <n v="661"/>
    <x v="11"/>
    <n v="5"/>
    <x v="1"/>
    <x v="1"/>
    <s v="0501"/>
    <s v="Masculino"/>
    <n v="31"/>
    <s v="No Informado"/>
    <s v="Confirmado"/>
    <n v="15.5151"/>
    <n v="-88.114599999999996"/>
    <s v="HONDURAS"/>
  </r>
  <r>
    <s v="San Pedro Sula43947662"/>
    <x v="188"/>
    <s v="Cortes43947"/>
    <n v="662"/>
    <x v="11"/>
    <n v="5"/>
    <x v="1"/>
    <x v="1"/>
    <s v="0501"/>
    <s v="Femenino"/>
    <n v="33"/>
    <s v="No Informado"/>
    <s v="Confirmado"/>
    <n v="15.5151"/>
    <n v="-88.114599999999996"/>
    <s v="HONDURAS"/>
  </r>
  <r>
    <s v="San Pedro Sula43947663"/>
    <x v="188"/>
    <s v="Cortes43947"/>
    <n v="663"/>
    <x v="11"/>
    <n v="5"/>
    <x v="1"/>
    <x v="1"/>
    <s v="0501"/>
    <s v="Femenino"/>
    <n v="30"/>
    <s v="No Informado"/>
    <s v="Confirmado"/>
    <n v="15.5151"/>
    <n v="-88.114599999999996"/>
    <s v="HONDURAS"/>
  </r>
  <r>
    <s v="San Pedro Sula43947664"/>
    <x v="188"/>
    <s v="Cortes43947"/>
    <n v="664"/>
    <x v="11"/>
    <n v="5"/>
    <x v="1"/>
    <x v="1"/>
    <s v="0501"/>
    <s v="Masculino"/>
    <n v="26"/>
    <s v="No Informado"/>
    <s v="Confirmado"/>
    <n v="15.5151"/>
    <n v="-88.114599999999996"/>
    <s v="HONDURAS"/>
  </r>
  <r>
    <s v="San Pedro Sula43947665"/>
    <x v="188"/>
    <s v="Cortes43947"/>
    <n v="665"/>
    <x v="11"/>
    <n v="5"/>
    <x v="1"/>
    <x v="1"/>
    <s v="0501"/>
    <s v="Femenino"/>
    <n v="39"/>
    <s v="No Informado"/>
    <s v="Confirmado"/>
    <n v="15.5151"/>
    <n v="-88.114599999999996"/>
    <s v="HONDURAS"/>
  </r>
  <r>
    <s v="San Pedro Sula43947666"/>
    <x v="188"/>
    <s v="Cortes43947"/>
    <n v="666"/>
    <x v="11"/>
    <n v="5"/>
    <x v="1"/>
    <x v="1"/>
    <s v="0501"/>
    <s v="Femenino"/>
    <n v="64"/>
    <s v="No Informado"/>
    <s v="Confirmado"/>
    <n v="15.5151"/>
    <n v="-88.114599999999996"/>
    <s v="HONDURAS"/>
  </r>
  <r>
    <s v="San Pedro Sula43947667"/>
    <x v="188"/>
    <s v="Cortes43947"/>
    <n v="667"/>
    <x v="11"/>
    <n v="5"/>
    <x v="1"/>
    <x v="1"/>
    <s v="0501"/>
    <s v="Femenino"/>
    <n v="28"/>
    <s v="No Informado"/>
    <s v="Confirmado"/>
    <n v="15.5151"/>
    <n v="-88.114599999999996"/>
    <s v="HONDURAS"/>
  </r>
  <r>
    <s v="San Pedro Sula43947668"/>
    <x v="188"/>
    <s v="Cortes43947"/>
    <n v="668"/>
    <x v="11"/>
    <n v="5"/>
    <x v="1"/>
    <x v="1"/>
    <s v="0501"/>
    <s v="Masculino"/>
    <n v="38"/>
    <s v="No Informado"/>
    <s v="Confirmado"/>
    <n v="15.5151"/>
    <n v="-88.114599999999996"/>
    <s v="HONDURAS"/>
  </r>
  <r>
    <s v="San Pedro Sula43947669"/>
    <x v="188"/>
    <s v="Cortes43947"/>
    <n v="669"/>
    <x v="11"/>
    <n v="5"/>
    <x v="1"/>
    <x v="1"/>
    <s v="0501"/>
    <s v="Femenino"/>
    <n v="48"/>
    <s v="No Informado"/>
    <s v="Confirmado"/>
    <n v="15.5151"/>
    <n v="-88.114599999999996"/>
    <s v="HONDURAS"/>
  </r>
  <r>
    <s v="San Pedro Sula43947670"/>
    <x v="188"/>
    <s v="Cortes43947"/>
    <n v="670"/>
    <x v="11"/>
    <n v="5"/>
    <x v="1"/>
    <x v="1"/>
    <s v="0501"/>
    <s v="Masculino"/>
    <n v="52"/>
    <s v="No Informado"/>
    <s v="Confirmado"/>
    <n v="15.5151"/>
    <n v="-88.114599999999996"/>
    <s v="HONDURAS"/>
  </r>
  <r>
    <s v="San Pedro Sula43947671"/>
    <x v="188"/>
    <s v="Cortes43947"/>
    <n v="671"/>
    <x v="11"/>
    <n v="5"/>
    <x v="1"/>
    <x v="1"/>
    <s v="0501"/>
    <s v="Masculino"/>
    <n v="24"/>
    <s v="No Informado"/>
    <s v="Confirmado"/>
    <n v="15.5151"/>
    <n v="-88.114599999999996"/>
    <s v="HONDURAS"/>
  </r>
  <r>
    <s v="San Pedro Sula43947672"/>
    <x v="188"/>
    <s v="Cortes43947"/>
    <n v="672"/>
    <x v="11"/>
    <n v="5"/>
    <x v="1"/>
    <x v="1"/>
    <s v="0501"/>
    <s v="Femenino"/>
    <n v="60"/>
    <s v="No Informado"/>
    <s v="Confirmado"/>
    <n v="15.5151"/>
    <n v="-88.114599999999996"/>
    <s v="HONDURAS"/>
  </r>
  <r>
    <s v="San Pedro Sula43947673"/>
    <x v="188"/>
    <s v="Cortes43947"/>
    <n v="673"/>
    <x v="11"/>
    <n v="5"/>
    <x v="1"/>
    <x v="1"/>
    <s v="0501"/>
    <s v="Masculino"/>
    <n v="67"/>
    <s v="No Informado"/>
    <s v="Confirmado"/>
    <n v="15.5151"/>
    <n v="-88.114599999999996"/>
    <s v="HONDURAS"/>
  </r>
  <r>
    <s v="San Pedro Sula43947674"/>
    <x v="188"/>
    <s v="Cortes43947"/>
    <n v="674"/>
    <x v="11"/>
    <n v="5"/>
    <x v="1"/>
    <x v="1"/>
    <s v="0501"/>
    <s v="Masculino"/>
    <n v="35"/>
    <s v="No Informado"/>
    <s v="Confirmado"/>
    <n v="15.5151"/>
    <n v="-88.114599999999996"/>
    <s v="HONDURAS"/>
  </r>
  <r>
    <s v="San Pedro Sula43947675"/>
    <x v="188"/>
    <s v="Cortes43947"/>
    <n v="675"/>
    <x v="11"/>
    <n v="5"/>
    <x v="1"/>
    <x v="1"/>
    <s v="0501"/>
    <s v="Masculino"/>
    <n v="57"/>
    <s v="No Informado"/>
    <s v="Confirmado"/>
    <n v="15.5151"/>
    <n v="-88.114599999999996"/>
    <s v="HONDURAS"/>
  </r>
  <r>
    <s v="San Pedro Sula43948676"/>
    <x v="189"/>
    <s v="Cortes43948"/>
    <n v="676"/>
    <x v="12"/>
    <n v="5"/>
    <x v="1"/>
    <x v="1"/>
    <s v="0501"/>
    <s v="Masculino"/>
    <n v="47"/>
    <s v="No Informado"/>
    <s v="Confirmado"/>
    <n v="15.5151"/>
    <n v="-88.114599999999996"/>
    <s v="HONDURAS"/>
  </r>
  <r>
    <s v="San Pedro Sula43948677"/>
    <x v="189"/>
    <s v="Cortes43948"/>
    <n v="677"/>
    <x v="12"/>
    <n v="5"/>
    <x v="1"/>
    <x v="1"/>
    <s v="0501"/>
    <s v="Masculino"/>
    <n v="60"/>
    <s v="No Informado"/>
    <s v="Confirmado"/>
    <n v="15.5151"/>
    <n v="-88.114599999999996"/>
    <s v="HONDURAS"/>
  </r>
  <r>
    <s v="San Pedro Sula43948678"/>
    <x v="189"/>
    <s v="Cortes43948"/>
    <n v="678"/>
    <x v="12"/>
    <n v="5"/>
    <x v="1"/>
    <x v="1"/>
    <s v="0501"/>
    <s v="Masculino"/>
    <n v="60"/>
    <s v="No Informado"/>
    <s v="Confirmado"/>
    <n v="15.5151"/>
    <n v="-88.114599999999996"/>
    <s v="HONDURAS"/>
  </r>
  <r>
    <s v="San Pedro Sula43948679"/>
    <x v="189"/>
    <s v="Cortes43948"/>
    <n v="679"/>
    <x v="12"/>
    <n v="5"/>
    <x v="1"/>
    <x v="1"/>
    <s v="0501"/>
    <s v="Masculino"/>
    <n v="21"/>
    <s v="No Informado"/>
    <s v="Confirmado"/>
    <n v="15.5151"/>
    <n v="-88.114599999999996"/>
    <s v="HONDURAS"/>
  </r>
  <r>
    <s v="San Pedro Sula43948680"/>
    <x v="189"/>
    <s v="Cortes43948"/>
    <n v="680"/>
    <x v="12"/>
    <n v="5"/>
    <x v="1"/>
    <x v="1"/>
    <s v="0501"/>
    <s v="Femenino"/>
    <n v="47"/>
    <s v="No Informado"/>
    <s v="Confirmado"/>
    <n v="15.5151"/>
    <n v="-88.114599999999996"/>
    <s v="HONDURAS"/>
  </r>
  <r>
    <s v="San Pedro Sula43948681"/>
    <x v="189"/>
    <s v="Cortes43948"/>
    <n v="681"/>
    <x v="12"/>
    <n v="5"/>
    <x v="1"/>
    <x v="1"/>
    <s v="0501"/>
    <s v="Femenino"/>
    <n v="65"/>
    <s v="No Informado"/>
    <s v="Confirmado"/>
    <n v="15.5151"/>
    <n v="-88.114599999999996"/>
    <s v="HONDURAS"/>
  </r>
  <r>
    <s v="San Pedro Sula43948682"/>
    <x v="189"/>
    <s v="Cortes43948"/>
    <n v="682"/>
    <x v="12"/>
    <n v="5"/>
    <x v="1"/>
    <x v="1"/>
    <s v="0501"/>
    <s v="Masculino"/>
    <n v="50"/>
    <s v="No Informado"/>
    <s v="Confirmado"/>
    <n v="15.5151"/>
    <n v="-88.114599999999996"/>
    <s v="HONDURAS"/>
  </r>
  <r>
    <s v="San Pedro Sula43948683"/>
    <x v="189"/>
    <s v="Cortes43948"/>
    <n v="683"/>
    <x v="12"/>
    <n v="5"/>
    <x v="1"/>
    <x v="1"/>
    <s v="0501"/>
    <s v="Masculino"/>
    <n v="50"/>
    <s v="No Informado"/>
    <s v="Confirmado"/>
    <n v="15.5151"/>
    <n v="-88.114599999999996"/>
    <s v="HONDURAS"/>
  </r>
  <r>
    <s v="San Pedro Sula43948684"/>
    <x v="189"/>
    <s v="Cortes43948"/>
    <n v="684"/>
    <x v="12"/>
    <n v="5"/>
    <x v="1"/>
    <x v="1"/>
    <s v="0501"/>
    <s v="Masculino"/>
    <n v="52"/>
    <s v="No Informado"/>
    <s v="Confirmado"/>
    <n v="15.5151"/>
    <n v="-88.114599999999996"/>
    <s v="HONDURAS"/>
  </r>
  <r>
    <s v="San Pedro Sula43948685"/>
    <x v="189"/>
    <s v="Cortes43948"/>
    <n v="685"/>
    <x v="12"/>
    <n v="5"/>
    <x v="1"/>
    <x v="1"/>
    <s v="0501"/>
    <s v="Masculino"/>
    <n v="50"/>
    <s v="No Informado"/>
    <s v="Confirmado"/>
    <n v="15.5151"/>
    <n v="-88.114599999999996"/>
    <s v="HONDURAS"/>
  </r>
  <r>
    <s v="San Pedro Sula43948686"/>
    <x v="189"/>
    <s v="Cortes43948"/>
    <n v="686"/>
    <x v="12"/>
    <n v="5"/>
    <x v="1"/>
    <x v="1"/>
    <s v="0501"/>
    <s v="Masculino"/>
    <n v="52"/>
    <s v="No Informado"/>
    <s v="Confirmado"/>
    <n v="15.5151"/>
    <n v="-88.114599999999996"/>
    <s v="HONDURAS"/>
  </r>
  <r>
    <s v="San Pedro Sula43948687"/>
    <x v="189"/>
    <s v="Cortes43948"/>
    <n v="687"/>
    <x v="12"/>
    <n v="5"/>
    <x v="1"/>
    <x v="1"/>
    <s v="0501"/>
    <s v="Femenino"/>
    <n v="32"/>
    <s v="No Informado"/>
    <s v="Confirmado"/>
    <n v="15.5151"/>
    <n v="-88.114599999999996"/>
    <s v="HONDURAS"/>
  </r>
  <r>
    <s v="San Pedro Sula43948688"/>
    <x v="189"/>
    <s v="Cortes43948"/>
    <n v="688"/>
    <x v="12"/>
    <n v="5"/>
    <x v="1"/>
    <x v="1"/>
    <s v="0501"/>
    <s v="Femenino"/>
    <n v="26"/>
    <s v="No Informado"/>
    <s v="Confirmado"/>
    <n v="15.5151"/>
    <n v="-88.114599999999996"/>
    <s v="HONDURAS"/>
  </r>
  <r>
    <s v="San Pedro Sula43948689"/>
    <x v="189"/>
    <s v="Cortes43948"/>
    <n v="689"/>
    <x v="12"/>
    <n v="5"/>
    <x v="1"/>
    <x v="1"/>
    <s v="0501"/>
    <s v="Masculino"/>
    <n v="56"/>
    <s v="No Informado"/>
    <s v="Confirmado"/>
    <n v="15.5151"/>
    <n v="-88.114599999999996"/>
    <s v="HONDURAS"/>
  </r>
  <r>
    <s v="San Pedro Sula43949690"/>
    <x v="190"/>
    <s v="Cortes43949"/>
    <n v="690"/>
    <x v="13"/>
    <n v="5"/>
    <x v="1"/>
    <x v="1"/>
    <s v="0501"/>
    <s v="Femenino"/>
    <n v="48"/>
    <s v="No Informado"/>
    <s v="Confirmado"/>
    <n v="15.5151"/>
    <n v="-88.114599999999996"/>
    <s v="HONDURAS"/>
  </r>
  <r>
    <s v="San Pedro Sula43949691"/>
    <x v="190"/>
    <s v="Cortes43949"/>
    <n v="691"/>
    <x v="13"/>
    <n v="5"/>
    <x v="1"/>
    <x v="1"/>
    <s v="0501"/>
    <s v="Masculino"/>
    <n v="72"/>
    <s v="No Informado"/>
    <s v="Confirmado"/>
    <n v="15.5151"/>
    <n v="-88.114599999999996"/>
    <s v="HONDURAS"/>
  </r>
  <r>
    <s v="San Pedro Sula43949692"/>
    <x v="190"/>
    <s v="Cortes43949"/>
    <n v="692"/>
    <x v="13"/>
    <n v="5"/>
    <x v="1"/>
    <x v="1"/>
    <s v="0501"/>
    <s v="Masculino"/>
    <n v="41"/>
    <s v="No Informado"/>
    <s v="Confirmado"/>
    <n v="15.5151"/>
    <n v="-88.114599999999996"/>
    <s v="HONDURAS"/>
  </r>
  <r>
    <s v="San Pedro Sula43949693"/>
    <x v="190"/>
    <s v="Cortes43949"/>
    <n v="693"/>
    <x v="13"/>
    <n v="5"/>
    <x v="1"/>
    <x v="1"/>
    <s v="0501"/>
    <s v="Masculino"/>
    <n v="26"/>
    <s v="No Informado"/>
    <s v="Confirmado"/>
    <n v="15.5151"/>
    <n v="-88.114599999999996"/>
    <s v="HONDURAS"/>
  </r>
  <r>
    <s v="San Pedro Sula43949694"/>
    <x v="190"/>
    <s v="Cortes43949"/>
    <n v="694"/>
    <x v="13"/>
    <n v="5"/>
    <x v="1"/>
    <x v="1"/>
    <s v="0501"/>
    <s v="Masculino"/>
    <n v="71"/>
    <s v="No Informado"/>
    <s v="Confirmado"/>
    <n v="15.5151"/>
    <n v="-88.114599999999996"/>
    <s v="HONDURAS"/>
  </r>
  <r>
    <s v="San Pedro Sula43949695"/>
    <x v="190"/>
    <s v="Cortes43949"/>
    <n v="695"/>
    <x v="13"/>
    <n v="5"/>
    <x v="1"/>
    <x v="1"/>
    <s v="0501"/>
    <s v="Femenino"/>
    <n v="48"/>
    <s v="No Informado"/>
    <s v="Confirmado"/>
    <n v="15.5151"/>
    <n v="-88.114599999999996"/>
    <s v="HONDURAS"/>
  </r>
  <r>
    <s v="San Pedro Sula43949696"/>
    <x v="190"/>
    <s v="Cortes43949"/>
    <n v="696"/>
    <x v="13"/>
    <n v="5"/>
    <x v="1"/>
    <x v="1"/>
    <s v="0501"/>
    <s v="Masculino"/>
    <n v="44"/>
    <s v="No Informado"/>
    <s v="Confirmado"/>
    <n v="15.5151"/>
    <n v="-88.114599999999996"/>
    <s v="HONDURAS"/>
  </r>
  <r>
    <s v="San Pedro Sula43949697"/>
    <x v="190"/>
    <s v="Cortes43949"/>
    <n v="697"/>
    <x v="13"/>
    <n v="5"/>
    <x v="1"/>
    <x v="1"/>
    <s v="0501"/>
    <s v="Masculino"/>
    <n v="23"/>
    <s v="No Informado"/>
    <s v="Confirmado"/>
    <n v="15.5151"/>
    <n v="-88.114599999999996"/>
    <s v="HONDURAS"/>
  </r>
  <r>
    <s v="San Pedro Sula43949698"/>
    <x v="190"/>
    <s v="Cortes43949"/>
    <n v="698"/>
    <x v="13"/>
    <n v="5"/>
    <x v="1"/>
    <x v="1"/>
    <s v="0501"/>
    <s v="Femenino"/>
    <n v="71"/>
    <s v="No Informado"/>
    <s v="Confirmado"/>
    <n v="15.5151"/>
    <n v="-88.114599999999996"/>
    <s v="HONDURAS"/>
  </r>
  <r>
    <s v="San Pedro Sula43949699"/>
    <x v="190"/>
    <s v="Cortes43949"/>
    <n v="699"/>
    <x v="13"/>
    <n v="5"/>
    <x v="1"/>
    <x v="1"/>
    <s v="0501"/>
    <s v="Masculino"/>
    <n v="38"/>
    <s v="No Informado"/>
    <s v="Confirmado"/>
    <n v="15.5151"/>
    <n v="-88.114599999999996"/>
    <s v="HONDURAS"/>
  </r>
  <r>
    <s v="San Pedro Sula43949700"/>
    <x v="190"/>
    <s v="Cortes43949"/>
    <n v="700"/>
    <x v="13"/>
    <n v="5"/>
    <x v="1"/>
    <x v="1"/>
    <s v="0501"/>
    <s v="Femenino"/>
    <n v="55"/>
    <s v="No Informado"/>
    <s v="Confirmado"/>
    <n v="15.5151"/>
    <n v="-88.114599999999996"/>
    <s v="HONDURAS"/>
  </r>
  <r>
    <s v="San Pedro Sula43949701"/>
    <x v="190"/>
    <s v="Cortes43949"/>
    <n v="701"/>
    <x v="13"/>
    <n v="5"/>
    <x v="1"/>
    <x v="1"/>
    <s v="0501"/>
    <s v="Masculino"/>
    <n v="32"/>
    <s v="No Informado"/>
    <s v="Confirmado"/>
    <n v="15.5151"/>
    <n v="-88.114599999999996"/>
    <s v="HONDURAS"/>
  </r>
  <r>
    <s v="San Pedro Sula43949702"/>
    <x v="190"/>
    <s v="Cortes43949"/>
    <n v="702"/>
    <x v="13"/>
    <n v="5"/>
    <x v="1"/>
    <x v="1"/>
    <s v="0501"/>
    <s v="Masculino"/>
    <n v="56"/>
    <s v="No Informado"/>
    <s v="Confirmado"/>
    <n v="15.5151"/>
    <n v="-88.114599999999996"/>
    <s v="HONDURAS"/>
  </r>
  <r>
    <s v="San Pedro Sula43949703"/>
    <x v="190"/>
    <s v="Cortes43949"/>
    <n v="703"/>
    <x v="13"/>
    <n v="5"/>
    <x v="1"/>
    <x v="1"/>
    <s v="0501"/>
    <s v="Masculino"/>
    <n v="21"/>
    <s v="No Informado"/>
    <s v="Confirmado"/>
    <n v="15.5151"/>
    <n v="-88.114599999999996"/>
    <s v="HONDURAS"/>
  </r>
  <r>
    <s v="San Pedro Sula43949704"/>
    <x v="190"/>
    <s v="Cortes43949"/>
    <n v="704"/>
    <x v="13"/>
    <n v="5"/>
    <x v="1"/>
    <x v="1"/>
    <s v="0501"/>
    <s v="Femenino"/>
    <n v="60"/>
    <s v="No Informado"/>
    <s v="Confirmado"/>
    <n v="15.5151"/>
    <n v="-88.114599999999996"/>
    <s v="HONDURAS"/>
  </r>
  <r>
    <s v="San Pedro Sula43949705"/>
    <x v="190"/>
    <s v="Cortes43949"/>
    <n v="705"/>
    <x v="13"/>
    <n v="5"/>
    <x v="1"/>
    <x v="1"/>
    <s v="0501"/>
    <s v="Masculino"/>
    <n v="24"/>
    <s v="No Informado"/>
    <s v="Confirmado"/>
    <n v="15.5151"/>
    <n v="-88.114599999999996"/>
    <s v="HONDURAS"/>
  </r>
  <r>
    <s v="San Pedro Sula43949706"/>
    <x v="190"/>
    <s v="Cortes43949"/>
    <n v="706"/>
    <x v="13"/>
    <n v="5"/>
    <x v="1"/>
    <x v="1"/>
    <s v="0501"/>
    <s v="Masculino"/>
    <n v="77"/>
    <s v="No Informado"/>
    <s v="Confirmado"/>
    <n v="15.5151"/>
    <n v="-88.114599999999996"/>
    <s v="HONDURAS"/>
  </r>
  <r>
    <s v="San Pedro Sula43949707"/>
    <x v="190"/>
    <s v="Cortes43949"/>
    <n v="707"/>
    <x v="13"/>
    <n v="5"/>
    <x v="1"/>
    <x v="1"/>
    <s v="0501"/>
    <s v="Masculino"/>
    <n v="61"/>
    <s v="No Informado"/>
    <s v="Confirmado"/>
    <n v="15.5151"/>
    <n v="-88.114599999999996"/>
    <s v="HONDURAS"/>
  </r>
  <r>
    <s v="San Pedro Sula43949708"/>
    <x v="190"/>
    <s v="Cortes43949"/>
    <n v="708"/>
    <x v="13"/>
    <n v="5"/>
    <x v="1"/>
    <x v="1"/>
    <s v="0501"/>
    <s v="Femenino"/>
    <n v="56"/>
    <s v="No Informado"/>
    <s v="Confirmado"/>
    <n v="15.5151"/>
    <n v="-88.114599999999996"/>
    <s v="HONDURAS"/>
  </r>
  <r>
    <s v="San Pedro Sula43949709"/>
    <x v="190"/>
    <s v="Cortes43949"/>
    <n v="709"/>
    <x v="13"/>
    <n v="5"/>
    <x v="1"/>
    <x v="1"/>
    <s v="0501"/>
    <s v="Masculino"/>
    <n v="3"/>
    <s v="No Informado"/>
    <s v="Confirmado"/>
    <n v="15.5151"/>
    <n v="-88.114599999999996"/>
    <s v="HONDURAS"/>
  </r>
  <r>
    <s v="San Pedro Sula43949710"/>
    <x v="190"/>
    <s v="Cortes43949"/>
    <n v="710"/>
    <x v="13"/>
    <n v="5"/>
    <x v="1"/>
    <x v="1"/>
    <s v="0501"/>
    <s v="Femenino"/>
    <n v="69"/>
    <s v="No Informado"/>
    <s v="Confirmado"/>
    <n v="15.5151"/>
    <n v="-88.114599999999996"/>
    <s v="HONDURAS"/>
  </r>
  <r>
    <s v="San Pedro Sula43949711"/>
    <x v="190"/>
    <s v="Cortes43949"/>
    <n v="711"/>
    <x v="13"/>
    <n v="5"/>
    <x v="1"/>
    <x v="1"/>
    <s v="0501"/>
    <s v="Masculino"/>
    <n v="71"/>
    <s v="No Informado"/>
    <s v="Confirmado"/>
    <n v="15.5151"/>
    <n v="-88.114599999999996"/>
    <s v="HONDURAS"/>
  </r>
  <r>
    <s v="San Pedro Sula43949712"/>
    <x v="190"/>
    <s v="Cortes43949"/>
    <n v="712"/>
    <x v="13"/>
    <n v="5"/>
    <x v="1"/>
    <x v="1"/>
    <s v="0501"/>
    <s v="Masculino"/>
    <n v="53"/>
    <s v="No Informado"/>
    <s v="Confirmado"/>
    <n v="15.5151"/>
    <n v="-88.114599999999996"/>
    <s v="HONDURAS"/>
  </r>
  <r>
    <s v="San Pedro Sula43949713"/>
    <x v="190"/>
    <s v="Cortes43949"/>
    <n v="713"/>
    <x v="13"/>
    <n v="5"/>
    <x v="1"/>
    <x v="1"/>
    <s v="0501"/>
    <s v="Masculino"/>
    <n v="37"/>
    <s v="No Informado"/>
    <s v="Confirmado"/>
    <n v="15.5151"/>
    <n v="-88.114599999999996"/>
    <s v="HONDURAS"/>
  </r>
  <r>
    <s v="San Pedro Sula43949714"/>
    <x v="190"/>
    <s v="Cortes43949"/>
    <n v="714"/>
    <x v="13"/>
    <n v="5"/>
    <x v="1"/>
    <x v="1"/>
    <s v="0501"/>
    <s v="Masculino"/>
    <n v="58"/>
    <s v="No Informado"/>
    <s v="Confirmado"/>
    <n v="15.5151"/>
    <n v="-88.114599999999996"/>
    <s v="HONDURAS"/>
  </r>
  <r>
    <s v="San Pedro Sula43949715"/>
    <x v="190"/>
    <s v="Cortes43949"/>
    <n v="715"/>
    <x v="13"/>
    <n v="5"/>
    <x v="1"/>
    <x v="1"/>
    <s v="0501"/>
    <s v="Masculino"/>
    <n v="28"/>
    <s v="No Informado"/>
    <s v="Confirmado"/>
    <n v="15.5151"/>
    <n v="-88.114599999999996"/>
    <s v="HONDURAS"/>
  </r>
  <r>
    <s v="San Pedro Sula43951716"/>
    <x v="191"/>
    <s v="Cortes43951"/>
    <n v="716"/>
    <x v="14"/>
    <n v="5"/>
    <x v="1"/>
    <x v="1"/>
    <s v="0501"/>
    <s v="Femenino"/>
    <n v="29"/>
    <s v="No Informado"/>
    <s v="Confirmado"/>
    <n v="15.5151"/>
    <n v="-88.114599999999996"/>
    <s v="HONDURAS"/>
  </r>
  <r>
    <s v="San Pedro Sula43951717"/>
    <x v="191"/>
    <s v="Cortes43951"/>
    <n v="717"/>
    <x v="14"/>
    <n v="5"/>
    <x v="1"/>
    <x v="1"/>
    <s v="0501"/>
    <s v="Masculino"/>
    <n v="58"/>
    <s v="No Informado"/>
    <s v="Confirmado"/>
    <n v="15.5151"/>
    <n v="-88.114599999999996"/>
    <s v="HONDURAS"/>
  </r>
  <r>
    <s v="San Pedro Sula43951718"/>
    <x v="191"/>
    <s v="Cortes43951"/>
    <n v="718"/>
    <x v="14"/>
    <n v="5"/>
    <x v="1"/>
    <x v="1"/>
    <s v="0501"/>
    <s v="Femenino"/>
    <n v="28"/>
    <s v="No Informado"/>
    <s v="Confirmado"/>
    <n v="15.5151"/>
    <n v="-88.114599999999996"/>
    <s v="HONDURAS"/>
  </r>
  <r>
    <s v="San Pedro Sula43951719"/>
    <x v="191"/>
    <s v="Cortes43951"/>
    <n v="719"/>
    <x v="14"/>
    <n v="5"/>
    <x v="1"/>
    <x v="1"/>
    <s v="0501"/>
    <s v="Masculino"/>
    <n v="19"/>
    <s v="No Informado"/>
    <s v="Confirmado"/>
    <n v="15.5151"/>
    <n v="-88.114599999999996"/>
    <s v="HONDURAS"/>
  </r>
  <r>
    <s v="San Pedro Sula43951720"/>
    <x v="191"/>
    <s v="Cortes43951"/>
    <n v="720"/>
    <x v="14"/>
    <n v="5"/>
    <x v="1"/>
    <x v="1"/>
    <s v="0501"/>
    <s v="Femenino"/>
    <n v="32"/>
    <s v="No Informado"/>
    <s v="Confirmado"/>
    <n v="15.5151"/>
    <n v="-88.114599999999996"/>
    <s v="HONDURAS"/>
  </r>
  <r>
    <s v="San Pedro Sula43951721"/>
    <x v="191"/>
    <s v="Cortes43951"/>
    <n v="721"/>
    <x v="14"/>
    <n v="5"/>
    <x v="1"/>
    <x v="1"/>
    <s v="0501"/>
    <s v="Femenino"/>
    <n v="29"/>
    <s v="No Informado"/>
    <s v="Confirmado"/>
    <n v="15.5151"/>
    <n v="-88.114599999999996"/>
    <s v="HONDURAS"/>
  </r>
  <r>
    <s v="San Pedro Sula43951722"/>
    <x v="191"/>
    <s v="Cortes43951"/>
    <n v="722"/>
    <x v="14"/>
    <n v="5"/>
    <x v="1"/>
    <x v="1"/>
    <s v="0501"/>
    <s v="Masculino"/>
    <n v="38"/>
    <s v="No Informado"/>
    <s v="Confirmado"/>
    <n v="15.5151"/>
    <n v="-88.114599999999996"/>
    <s v="HONDURAS"/>
  </r>
  <r>
    <s v="San Pedro Sula43951723"/>
    <x v="191"/>
    <s v="Cortes43951"/>
    <n v="723"/>
    <x v="14"/>
    <n v="5"/>
    <x v="1"/>
    <x v="1"/>
    <s v="0501"/>
    <s v="Femenino"/>
    <n v="33"/>
    <s v="No Informado"/>
    <s v="Confirmado"/>
    <n v="15.5151"/>
    <n v="-88.114599999999996"/>
    <s v="HONDURAS"/>
  </r>
  <r>
    <s v="San Pedro Sula43951724"/>
    <x v="191"/>
    <s v="Cortes43951"/>
    <n v="724"/>
    <x v="14"/>
    <n v="5"/>
    <x v="1"/>
    <x v="1"/>
    <s v="0501"/>
    <s v="Masculino"/>
    <n v="28"/>
    <s v="No Informado"/>
    <s v="Confirmado"/>
    <n v="15.5151"/>
    <n v="-88.114599999999996"/>
    <s v="HONDURAS"/>
  </r>
  <r>
    <s v="San Pedro Sula43951725"/>
    <x v="191"/>
    <s v="Cortes43951"/>
    <n v="725"/>
    <x v="14"/>
    <n v="5"/>
    <x v="1"/>
    <x v="1"/>
    <s v="0501"/>
    <s v="Femenino"/>
    <n v="50"/>
    <s v="No Informado"/>
    <s v="Confirmado"/>
    <n v="15.5151"/>
    <n v="-88.114599999999996"/>
    <s v="HONDURAS"/>
  </r>
  <r>
    <s v="San Pedro Sula43951726"/>
    <x v="191"/>
    <s v="Cortes43951"/>
    <n v="726"/>
    <x v="14"/>
    <n v="5"/>
    <x v="1"/>
    <x v="1"/>
    <s v="0501"/>
    <s v="Masculino"/>
    <n v="47"/>
    <s v="No Informado"/>
    <s v="Confirmado"/>
    <n v="15.5151"/>
    <n v="-88.114599999999996"/>
    <s v="HONDURAS"/>
  </r>
  <r>
    <s v="San Pedro Sula43951727"/>
    <x v="191"/>
    <s v="Cortes43951"/>
    <n v="727"/>
    <x v="14"/>
    <n v="5"/>
    <x v="1"/>
    <x v="1"/>
    <s v="0501"/>
    <s v="Femenino"/>
    <n v="61"/>
    <s v="No Informado"/>
    <s v="Confirmado"/>
    <n v="15.5151"/>
    <n v="-88.114599999999996"/>
    <s v="HONDURAS"/>
  </r>
  <r>
    <s v="San Pedro Sula43951728"/>
    <x v="191"/>
    <s v="Cortes43951"/>
    <n v="728"/>
    <x v="14"/>
    <n v="5"/>
    <x v="1"/>
    <x v="1"/>
    <s v="0501"/>
    <s v="Femenino"/>
    <n v="24"/>
    <s v="No Informado"/>
    <s v="Confirmado"/>
    <n v="15.5151"/>
    <n v="-88.114599999999996"/>
    <s v="HONDURAS"/>
  </r>
  <r>
    <s v="San Pedro Sula43952729"/>
    <x v="22"/>
    <s v="Cortes43952"/>
    <n v="729"/>
    <x v="15"/>
    <n v="5"/>
    <x v="1"/>
    <x v="1"/>
    <s v="0501"/>
    <s v="Masculino"/>
    <n v="50"/>
    <s v="No Informado"/>
    <s v="Confirmado"/>
    <n v="15.5151"/>
    <n v="-88.114599999999996"/>
    <s v="HONDURAS"/>
  </r>
  <r>
    <s v="San Pedro Sula43952730"/>
    <x v="22"/>
    <s v="Cortes43952"/>
    <n v="730"/>
    <x v="15"/>
    <n v="5"/>
    <x v="1"/>
    <x v="1"/>
    <s v="0501"/>
    <s v="Masculino"/>
    <n v="30"/>
    <s v="No Informado"/>
    <s v="Confirmado"/>
    <n v="15.5151"/>
    <n v="-88.114599999999996"/>
    <s v="HONDURAS"/>
  </r>
  <r>
    <s v="San Pedro Sula43952731"/>
    <x v="22"/>
    <s v="Cortes43952"/>
    <n v="731"/>
    <x v="15"/>
    <n v="5"/>
    <x v="1"/>
    <x v="1"/>
    <s v="0501"/>
    <s v="Masculino"/>
    <n v="47"/>
    <s v="No Informado"/>
    <s v="Confirmado"/>
    <n v="15.5151"/>
    <n v="-88.114599999999996"/>
    <s v="HONDURAS"/>
  </r>
  <r>
    <s v="San Pedro Sula43952732"/>
    <x v="22"/>
    <s v="Cortes43952"/>
    <n v="732"/>
    <x v="15"/>
    <n v="5"/>
    <x v="1"/>
    <x v="1"/>
    <s v="0501"/>
    <s v="Masculino"/>
    <n v="30"/>
    <s v="No Informado"/>
    <s v="Confirmado"/>
    <n v="15.5151"/>
    <n v="-88.114599999999996"/>
    <s v="HONDURAS"/>
  </r>
  <r>
    <s v="San Pedro Sula43952733"/>
    <x v="22"/>
    <s v="Cortes43952"/>
    <n v="733"/>
    <x v="15"/>
    <n v="5"/>
    <x v="1"/>
    <x v="1"/>
    <s v="0501"/>
    <s v="Masculino"/>
    <n v="36"/>
    <s v="No Informado"/>
    <s v="Confirmado"/>
    <n v="15.5151"/>
    <n v="-88.114599999999996"/>
    <s v="HONDURAS"/>
  </r>
  <r>
    <s v="San Pedro Sula43952734"/>
    <x v="22"/>
    <s v="Cortes43952"/>
    <n v="734"/>
    <x v="15"/>
    <n v="5"/>
    <x v="1"/>
    <x v="1"/>
    <s v="0501"/>
    <s v="Masculino"/>
    <n v="44"/>
    <s v="No Informado"/>
    <s v="Confirmado"/>
    <n v="15.5151"/>
    <n v="-88.114599999999996"/>
    <s v="HONDURAS"/>
  </r>
  <r>
    <s v="San Pedro Sula43952735"/>
    <x v="22"/>
    <s v="Cortes43952"/>
    <n v="735"/>
    <x v="15"/>
    <n v="5"/>
    <x v="1"/>
    <x v="1"/>
    <s v="0501"/>
    <s v="Masculino"/>
    <n v="21"/>
    <s v="No Informado"/>
    <s v="Confirmado"/>
    <n v="15.5151"/>
    <n v="-88.114599999999996"/>
    <s v="HONDURAS"/>
  </r>
  <r>
    <s v="San Pedro Sula43952736"/>
    <x v="22"/>
    <s v="Cortes43952"/>
    <n v="736"/>
    <x v="15"/>
    <n v="5"/>
    <x v="1"/>
    <x v="1"/>
    <s v="0501"/>
    <s v="Masculino"/>
    <n v="51"/>
    <s v="No Informado"/>
    <s v="Confirmado"/>
    <n v="15.5151"/>
    <n v="-88.114599999999996"/>
    <s v="HONDURAS"/>
  </r>
  <r>
    <s v="San Pedro Sula43952737"/>
    <x v="22"/>
    <s v="Cortes43952"/>
    <n v="737"/>
    <x v="15"/>
    <n v="5"/>
    <x v="1"/>
    <x v="1"/>
    <s v="0501"/>
    <s v="Masculino"/>
    <n v="29"/>
    <s v="No Informado"/>
    <s v="Confirmado"/>
    <n v="15.5151"/>
    <n v="-88.114599999999996"/>
    <s v="HONDURAS"/>
  </r>
  <r>
    <s v="San Pedro Sula43952738"/>
    <x v="22"/>
    <s v="Cortes43952"/>
    <n v="738"/>
    <x v="15"/>
    <n v="5"/>
    <x v="1"/>
    <x v="1"/>
    <s v="0501"/>
    <s v="Femenino"/>
    <n v="55"/>
    <s v="No Informado"/>
    <s v="Confirmado"/>
    <n v="15.5151"/>
    <n v="-88.114599999999996"/>
    <s v="HONDURAS"/>
  </r>
  <r>
    <s v="San Pedro Sula43952739"/>
    <x v="22"/>
    <s v="Cortes43952"/>
    <n v="739"/>
    <x v="15"/>
    <n v="5"/>
    <x v="1"/>
    <x v="1"/>
    <s v="0501"/>
    <s v="Femenino"/>
    <n v="38"/>
    <s v="No Informado"/>
    <s v="Confirmado"/>
    <n v="15.5151"/>
    <n v="-88.114599999999996"/>
    <s v="HONDURAS"/>
  </r>
  <r>
    <s v="San Pedro Sula43952740"/>
    <x v="22"/>
    <s v="Cortes43952"/>
    <n v="740"/>
    <x v="15"/>
    <n v="5"/>
    <x v="1"/>
    <x v="1"/>
    <s v="0501"/>
    <s v="Femenino"/>
    <n v="19"/>
    <s v="No Informado"/>
    <s v="Confirmado"/>
    <n v="15.5151"/>
    <n v="-88.114599999999996"/>
    <s v="HONDURAS"/>
  </r>
  <r>
    <s v="San Pedro Sula43952741"/>
    <x v="22"/>
    <s v="Cortes43952"/>
    <n v="741"/>
    <x v="15"/>
    <n v="5"/>
    <x v="1"/>
    <x v="1"/>
    <s v="0501"/>
    <s v="Femenino"/>
    <n v="46"/>
    <s v="No Informado"/>
    <s v="Confirmado"/>
    <n v="15.5151"/>
    <n v="-88.114599999999996"/>
    <s v="HONDURAS"/>
  </r>
  <r>
    <s v="San Pedro Sula43952742"/>
    <x v="22"/>
    <s v="Cortes43952"/>
    <n v="742"/>
    <x v="15"/>
    <n v="5"/>
    <x v="1"/>
    <x v="1"/>
    <s v="0501"/>
    <s v="Femenino"/>
    <n v="58"/>
    <s v="No Informado"/>
    <s v="Confirmado"/>
    <n v="15.5151"/>
    <n v="-88.114599999999996"/>
    <s v="HONDURAS"/>
  </r>
  <r>
    <s v="San Pedro Sula43952743"/>
    <x v="22"/>
    <s v="Cortes43952"/>
    <n v="743"/>
    <x v="15"/>
    <n v="5"/>
    <x v="1"/>
    <x v="1"/>
    <s v="0501"/>
    <s v="Masculino"/>
    <n v="28"/>
    <s v="No Informado"/>
    <s v="Confirmado"/>
    <n v="15.5151"/>
    <n v="-88.114599999999996"/>
    <s v="HONDURAS"/>
  </r>
  <r>
    <s v="San Pedro Sula43952744"/>
    <x v="22"/>
    <s v="Cortes43952"/>
    <n v="744"/>
    <x v="15"/>
    <n v="5"/>
    <x v="1"/>
    <x v="1"/>
    <s v="0501"/>
    <s v="Masculino"/>
    <m/>
    <s v="No Informado"/>
    <s v="Confirmado"/>
    <n v="15.5151"/>
    <n v="-88.114599999999996"/>
    <s v="HONDURAS"/>
  </r>
  <r>
    <s v="San Pedro Sula43952745"/>
    <x v="22"/>
    <s v="Cortes43952"/>
    <n v="745"/>
    <x v="15"/>
    <n v="5"/>
    <x v="1"/>
    <x v="1"/>
    <s v="0501"/>
    <s v="Masculino"/>
    <n v="19"/>
    <s v="No Informado"/>
    <s v="Confirmado"/>
    <n v="15.5151"/>
    <n v="-88.114599999999996"/>
    <s v="HONDURAS"/>
  </r>
  <r>
    <s v="San Pedro Sula43952746"/>
    <x v="22"/>
    <s v="Cortes43952"/>
    <n v="746"/>
    <x v="15"/>
    <n v="5"/>
    <x v="1"/>
    <x v="1"/>
    <s v="0501"/>
    <s v="Femenino"/>
    <n v="34"/>
    <s v="No Informado"/>
    <s v="Confirmado"/>
    <n v="15.5151"/>
    <n v="-88.114599999999996"/>
    <s v="HONDURAS"/>
  </r>
  <r>
    <s v="San Pedro Sula43952747"/>
    <x v="22"/>
    <s v="Cortes43952"/>
    <n v="747"/>
    <x v="15"/>
    <n v="5"/>
    <x v="1"/>
    <x v="1"/>
    <s v="0501"/>
    <s v="Masculino"/>
    <n v="45"/>
    <s v="No Informado"/>
    <s v="Confirmado"/>
    <n v="15.5151"/>
    <n v="-88.114599999999996"/>
    <s v="HONDURAS"/>
  </r>
  <r>
    <s v="San Pedro Sula43952748"/>
    <x v="22"/>
    <s v="Cortes43952"/>
    <n v="748"/>
    <x v="15"/>
    <n v="5"/>
    <x v="1"/>
    <x v="1"/>
    <s v="0501"/>
    <s v="Masculino"/>
    <n v="32"/>
    <s v="No Informado"/>
    <s v="Confirmado"/>
    <n v="15.5151"/>
    <n v="-88.114599999999996"/>
    <s v="HONDURAS"/>
  </r>
  <r>
    <s v="San Pedro Sula43952749"/>
    <x v="22"/>
    <s v="Cortes43952"/>
    <n v="749"/>
    <x v="15"/>
    <n v="5"/>
    <x v="1"/>
    <x v="1"/>
    <s v="0501"/>
    <s v="Femenino"/>
    <n v="55"/>
    <s v="No Informado"/>
    <s v="Confirmado"/>
    <n v="15.5151"/>
    <n v="-88.114599999999996"/>
    <s v="HONDURAS"/>
  </r>
  <r>
    <s v="San Pedro Sula43952750"/>
    <x v="22"/>
    <s v="Cortes43952"/>
    <n v="750"/>
    <x v="15"/>
    <n v="5"/>
    <x v="1"/>
    <x v="1"/>
    <s v="0501"/>
    <s v="Femenino"/>
    <n v="29"/>
    <s v="No Informado"/>
    <s v="Confirmado"/>
    <n v="15.5151"/>
    <n v="-88.114599999999996"/>
    <s v="HONDURAS"/>
  </r>
  <r>
    <s v="San Pedro Sula43952751"/>
    <x v="22"/>
    <s v="Cortes43952"/>
    <n v="751"/>
    <x v="15"/>
    <n v="5"/>
    <x v="1"/>
    <x v="1"/>
    <s v="0501"/>
    <s v="Masculino"/>
    <n v="44"/>
    <s v="No Informado"/>
    <s v="Confirmado"/>
    <n v="15.5151"/>
    <n v="-88.114599999999996"/>
    <s v="HONDURAS"/>
  </r>
  <r>
    <s v="San Pedro Sula43952752"/>
    <x v="22"/>
    <s v="Cortes43952"/>
    <n v="752"/>
    <x v="15"/>
    <n v="5"/>
    <x v="1"/>
    <x v="1"/>
    <s v="0501"/>
    <s v="Masculino"/>
    <n v="36"/>
    <s v="No Informado"/>
    <s v="Confirmado"/>
    <n v="15.5151"/>
    <n v="-88.114599999999996"/>
    <s v="HONDURAS"/>
  </r>
  <r>
    <s v="San Pedro Sula43952753"/>
    <x v="22"/>
    <s v="Cortes43952"/>
    <n v="753"/>
    <x v="15"/>
    <n v="5"/>
    <x v="1"/>
    <x v="1"/>
    <s v="0501"/>
    <s v="Femenino"/>
    <n v="73"/>
    <s v="No Informado"/>
    <s v="Confirmado"/>
    <n v="15.5151"/>
    <n v="-88.114599999999996"/>
    <s v="HONDURAS"/>
  </r>
  <r>
    <s v="San Pedro Sula43952754"/>
    <x v="22"/>
    <s v="Cortes43952"/>
    <n v="754"/>
    <x v="15"/>
    <n v="5"/>
    <x v="1"/>
    <x v="1"/>
    <s v="0501"/>
    <s v="Masculino"/>
    <n v="46"/>
    <s v="No Informado"/>
    <s v="Confirmado"/>
    <n v="15.5151"/>
    <n v="-88.114599999999996"/>
    <s v="HONDURAS"/>
  </r>
  <r>
    <s v="San Pedro Sula43952755"/>
    <x v="22"/>
    <s v="Cortes43952"/>
    <n v="755"/>
    <x v="15"/>
    <n v="5"/>
    <x v="1"/>
    <x v="1"/>
    <s v="0501"/>
    <s v="Femenino"/>
    <n v="62"/>
    <s v="No Informado"/>
    <s v="Confirmado"/>
    <n v="15.5151"/>
    <n v="-88.114599999999996"/>
    <s v="HONDURAS"/>
  </r>
  <r>
    <s v="San Pedro Sula43952756"/>
    <x v="22"/>
    <s v="Cortes43952"/>
    <n v="756"/>
    <x v="15"/>
    <n v="5"/>
    <x v="1"/>
    <x v="1"/>
    <s v="0501"/>
    <s v="Femenino"/>
    <n v="39"/>
    <s v="No Informado"/>
    <s v="Confirmado"/>
    <n v="15.5151"/>
    <n v="-88.114599999999996"/>
    <s v="HONDURAS"/>
  </r>
  <r>
    <s v="San Pedro Sula43952757"/>
    <x v="22"/>
    <s v="Cortes43952"/>
    <n v="757"/>
    <x v="15"/>
    <n v="5"/>
    <x v="1"/>
    <x v="1"/>
    <s v="0501"/>
    <s v="Masculino"/>
    <n v="40"/>
    <s v="No Informado"/>
    <s v="Confirmado"/>
    <n v="15.5151"/>
    <n v="-88.114599999999996"/>
    <s v="HONDURAS"/>
  </r>
  <r>
    <s v="San Pedro Sula43952758"/>
    <x v="22"/>
    <s v="Cortes43952"/>
    <n v="758"/>
    <x v="15"/>
    <n v="5"/>
    <x v="1"/>
    <x v="1"/>
    <s v="0501"/>
    <s v="Masculino"/>
    <n v="33"/>
    <s v="No Informado"/>
    <s v="Confirmado"/>
    <n v="15.5151"/>
    <n v="-88.114599999999996"/>
    <s v="HONDURAS"/>
  </r>
  <r>
    <s v="San Pedro Sula43952759"/>
    <x v="22"/>
    <s v="Cortes43952"/>
    <n v="759"/>
    <x v="15"/>
    <n v="5"/>
    <x v="1"/>
    <x v="1"/>
    <s v="0501"/>
    <s v="Masculino"/>
    <n v="22"/>
    <s v="No Informado"/>
    <s v="Confirmado"/>
    <n v="15.5151"/>
    <n v="-88.114599999999996"/>
    <s v="HONDURAS"/>
  </r>
  <r>
    <s v="San Pedro Sula43952760"/>
    <x v="22"/>
    <s v="Cortes43952"/>
    <n v="760"/>
    <x v="15"/>
    <n v="5"/>
    <x v="1"/>
    <x v="1"/>
    <s v="0501"/>
    <s v="Femenino"/>
    <n v="40"/>
    <s v="No Informado"/>
    <s v="Confirmado"/>
    <n v="15.5151"/>
    <n v="-88.114599999999996"/>
    <s v="HONDURAS"/>
  </r>
  <r>
    <s v="San Pedro Sula43952761"/>
    <x v="22"/>
    <s v="Cortes43952"/>
    <n v="761"/>
    <x v="15"/>
    <n v="5"/>
    <x v="1"/>
    <x v="1"/>
    <s v="0501"/>
    <s v="Femenino"/>
    <n v="32"/>
    <s v="No Informado"/>
    <s v="Confirmado"/>
    <n v="15.5151"/>
    <n v="-88.114599999999996"/>
    <s v="HONDURAS"/>
  </r>
  <r>
    <s v="San Pedro Sula43952762"/>
    <x v="22"/>
    <s v="Cortes43952"/>
    <n v="762"/>
    <x v="15"/>
    <n v="5"/>
    <x v="1"/>
    <x v="1"/>
    <s v="0501"/>
    <s v="Masculino"/>
    <n v="48"/>
    <s v="No Informado"/>
    <s v="Confirmado"/>
    <n v="15.5151"/>
    <n v="-88.114599999999996"/>
    <s v="HONDURAS"/>
  </r>
  <r>
    <s v="San Pedro Sula43952763"/>
    <x v="22"/>
    <s v="Cortes43952"/>
    <n v="763"/>
    <x v="15"/>
    <n v="5"/>
    <x v="1"/>
    <x v="1"/>
    <s v="0501"/>
    <s v="Masculino"/>
    <n v="23"/>
    <s v="No Informado"/>
    <s v="Confirmado"/>
    <n v="15.5151"/>
    <n v="-88.114599999999996"/>
    <s v="HONDURAS"/>
  </r>
  <r>
    <s v="San Pedro Sula43952764"/>
    <x v="22"/>
    <s v="Cortes43952"/>
    <n v="764"/>
    <x v="15"/>
    <n v="5"/>
    <x v="1"/>
    <x v="1"/>
    <s v="0501"/>
    <s v="Femenino"/>
    <n v="20"/>
    <s v="No Informado"/>
    <s v="Confirmado"/>
    <n v="15.5151"/>
    <n v="-88.114599999999996"/>
    <s v="HONDURAS"/>
  </r>
  <r>
    <s v="San Pedro Sula43952765"/>
    <x v="22"/>
    <s v="Cortes43952"/>
    <n v="765"/>
    <x v="15"/>
    <n v="5"/>
    <x v="1"/>
    <x v="1"/>
    <s v="0501"/>
    <s v="Femenino"/>
    <n v="49"/>
    <s v="No Informado"/>
    <s v="Confirmado"/>
    <n v="15.5151"/>
    <n v="-88.114599999999996"/>
    <s v="HONDURAS"/>
  </r>
  <r>
    <s v="San Pedro Sula43952766"/>
    <x v="22"/>
    <s v="Cortes43952"/>
    <n v="766"/>
    <x v="15"/>
    <n v="5"/>
    <x v="1"/>
    <x v="1"/>
    <s v="0501"/>
    <s v="Femenino"/>
    <n v="51"/>
    <s v="No Informado"/>
    <s v="Confirmado"/>
    <n v="15.5151"/>
    <n v="-88.114599999999996"/>
    <s v="HONDURAS"/>
  </r>
  <r>
    <s v="San Pedro Sula43952767"/>
    <x v="22"/>
    <s v="Cortes43952"/>
    <n v="767"/>
    <x v="15"/>
    <n v="5"/>
    <x v="1"/>
    <x v="1"/>
    <s v="0501"/>
    <s v="Masculino"/>
    <n v="26"/>
    <s v="No Informado"/>
    <s v="Confirmado"/>
    <n v="15.5151"/>
    <n v="-88.114599999999996"/>
    <s v="HONDURAS"/>
  </r>
  <r>
    <s v="San Pedro Sula43952768"/>
    <x v="22"/>
    <s v="Cortes43952"/>
    <n v="768"/>
    <x v="15"/>
    <n v="5"/>
    <x v="1"/>
    <x v="1"/>
    <s v="0501"/>
    <s v="Masculino"/>
    <n v="19"/>
    <s v="No Informado"/>
    <s v="Confirmado"/>
    <n v="15.5151"/>
    <n v="-88.114599999999996"/>
    <s v="HONDURAS"/>
  </r>
  <r>
    <s v="San Pedro Sula43952769"/>
    <x v="22"/>
    <s v="Cortes43952"/>
    <n v="769"/>
    <x v="15"/>
    <n v="5"/>
    <x v="1"/>
    <x v="1"/>
    <s v="0501"/>
    <s v="Femenino"/>
    <n v="20"/>
    <s v="No Informado"/>
    <s v="Confirmado"/>
    <n v="15.5151"/>
    <n v="-88.114599999999996"/>
    <s v="HONDURAS"/>
  </r>
  <r>
    <s v="San Pedro Sula43952770"/>
    <x v="22"/>
    <s v="Cortes43952"/>
    <n v="770"/>
    <x v="15"/>
    <n v="5"/>
    <x v="1"/>
    <x v="1"/>
    <s v="0501"/>
    <s v="Masculino"/>
    <n v="32"/>
    <s v="No Informado"/>
    <s v="Confirmado"/>
    <n v="15.5151"/>
    <n v="-88.114599999999996"/>
    <s v="HONDURAS"/>
  </r>
  <r>
    <s v="San Pedro Sula43952771"/>
    <x v="22"/>
    <s v="Cortes43952"/>
    <n v="771"/>
    <x v="15"/>
    <n v="5"/>
    <x v="1"/>
    <x v="1"/>
    <s v="0501"/>
    <s v="Femenino"/>
    <n v="27"/>
    <s v="No Informado"/>
    <s v="Confirmado"/>
    <n v="15.5151"/>
    <n v="-88.114599999999996"/>
    <s v="HONDURAS"/>
  </r>
  <r>
    <s v="San Pedro Sula43952772"/>
    <x v="22"/>
    <s v="Cortes43952"/>
    <n v="772"/>
    <x v="15"/>
    <n v="5"/>
    <x v="1"/>
    <x v="1"/>
    <s v="0501"/>
    <s v="Masculino"/>
    <n v="37"/>
    <s v="No Informado"/>
    <s v="Confirmado"/>
    <n v="15.5151"/>
    <n v="-88.114599999999996"/>
    <s v="HONDURAS"/>
  </r>
  <r>
    <s v="San Pedro Sula43952773"/>
    <x v="22"/>
    <s v="Cortes43952"/>
    <n v="773"/>
    <x v="15"/>
    <n v="5"/>
    <x v="1"/>
    <x v="1"/>
    <s v="0501"/>
    <s v="Femenino"/>
    <n v="33"/>
    <s v="No Informado"/>
    <s v="Confirmado"/>
    <n v="15.5151"/>
    <n v="-88.114599999999996"/>
    <s v="HONDURAS"/>
  </r>
  <r>
    <s v="San Pedro Sula43952774"/>
    <x v="22"/>
    <s v="Cortes43952"/>
    <n v="774"/>
    <x v="15"/>
    <n v="5"/>
    <x v="1"/>
    <x v="1"/>
    <s v="0501"/>
    <s v="Masculino"/>
    <n v="38"/>
    <s v="No Informado"/>
    <s v="Confirmado"/>
    <n v="15.5151"/>
    <n v="-88.114599999999996"/>
    <s v="HONDURAS"/>
  </r>
  <r>
    <s v="San Pedro Sula43952775"/>
    <x v="22"/>
    <s v="Cortes43952"/>
    <n v="775"/>
    <x v="15"/>
    <n v="5"/>
    <x v="1"/>
    <x v="1"/>
    <s v="0501"/>
    <s v="Masculino"/>
    <n v="39"/>
    <s v="No Informado"/>
    <s v="Confirmado"/>
    <n v="15.5151"/>
    <n v="-88.114599999999996"/>
    <s v="HONDURAS"/>
  </r>
  <r>
    <s v="San Pedro Sula43952776"/>
    <x v="22"/>
    <s v="Cortes43952"/>
    <n v="776"/>
    <x v="15"/>
    <n v="5"/>
    <x v="1"/>
    <x v="1"/>
    <s v="0501"/>
    <s v="Masculino"/>
    <n v="68"/>
    <s v="No Informado"/>
    <s v="Confirmado"/>
    <n v="15.5151"/>
    <n v="-88.114599999999996"/>
    <s v="HONDURAS"/>
  </r>
  <r>
    <s v="San Pedro Sula43952777"/>
    <x v="22"/>
    <s v="Cortes43952"/>
    <n v="777"/>
    <x v="15"/>
    <n v="5"/>
    <x v="1"/>
    <x v="1"/>
    <s v="0501"/>
    <s v="Masculino"/>
    <n v="36"/>
    <s v="No Informado"/>
    <s v="Confirmado"/>
    <n v="15.5151"/>
    <n v="-88.114599999999996"/>
    <s v="HONDURAS"/>
  </r>
  <r>
    <s v="San Pedro Sula43952778"/>
    <x v="22"/>
    <s v="Cortes43952"/>
    <n v="778"/>
    <x v="15"/>
    <n v="5"/>
    <x v="1"/>
    <x v="1"/>
    <s v="0501"/>
    <s v="Masculino"/>
    <n v="62"/>
    <s v="No Informado"/>
    <s v="Confirmado"/>
    <n v="15.5151"/>
    <n v="-88.114599999999996"/>
    <s v="HONDURAS"/>
  </r>
  <r>
    <s v="San Pedro Sula43952779"/>
    <x v="22"/>
    <s v="Cortes43952"/>
    <n v="779"/>
    <x v="15"/>
    <n v="5"/>
    <x v="1"/>
    <x v="1"/>
    <s v="0501"/>
    <s v="Femenino"/>
    <n v="29"/>
    <s v="No Informado"/>
    <s v="Confirmado"/>
    <n v="15.5151"/>
    <n v="-88.114599999999996"/>
    <s v="HONDURAS"/>
  </r>
  <r>
    <s v="San Pedro Sula43952780"/>
    <x v="22"/>
    <s v="Cortes43952"/>
    <n v="780"/>
    <x v="15"/>
    <n v="5"/>
    <x v="1"/>
    <x v="1"/>
    <s v="0501"/>
    <s v="Femenino"/>
    <n v="38"/>
    <s v="No Informado"/>
    <s v="Confirmado"/>
    <n v="15.5151"/>
    <n v="-88.114599999999996"/>
    <s v="HONDURAS"/>
  </r>
  <r>
    <s v="San Pedro Sula43952781"/>
    <x v="22"/>
    <s v="Cortes43952"/>
    <n v="781"/>
    <x v="15"/>
    <n v="5"/>
    <x v="1"/>
    <x v="1"/>
    <s v="0501"/>
    <s v="Masculino"/>
    <n v="66"/>
    <s v="No Informado"/>
    <s v="Confirmado"/>
    <n v="15.5151"/>
    <n v="-88.114599999999996"/>
    <s v="HONDURAS"/>
  </r>
  <r>
    <s v="San Pedro Sula43952782"/>
    <x v="22"/>
    <s v="Cortes43952"/>
    <n v="782"/>
    <x v="15"/>
    <n v="5"/>
    <x v="1"/>
    <x v="1"/>
    <s v="0501"/>
    <s v="Masculino"/>
    <n v="65"/>
    <s v="No Informado"/>
    <s v="Confirmado"/>
    <n v="15.5151"/>
    <n v="-88.114599999999996"/>
    <s v="HONDURAS"/>
  </r>
  <r>
    <s v="San Pedro Sula43952783"/>
    <x v="22"/>
    <s v="Cortes43952"/>
    <n v="783"/>
    <x v="15"/>
    <n v="5"/>
    <x v="1"/>
    <x v="1"/>
    <s v="0501"/>
    <s v="Femenino"/>
    <n v="37"/>
    <s v="No Informado"/>
    <s v="Confirmado"/>
    <n v="15.5151"/>
    <n v="-88.114599999999996"/>
    <s v="HONDURAS"/>
  </r>
  <r>
    <s v="San Pedro Sula43952784"/>
    <x v="22"/>
    <s v="Cortes43952"/>
    <n v="784"/>
    <x v="15"/>
    <n v="5"/>
    <x v="1"/>
    <x v="1"/>
    <s v="0501"/>
    <s v="Masculino"/>
    <n v="42"/>
    <s v="No Informado"/>
    <s v="Confirmado"/>
    <n v="15.5151"/>
    <n v="-88.114599999999996"/>
    <s v="HONDURAS"/>
  </r>
  <r>
    <s v="San Pedro Sula43952785"/>
    <x v="22"/>
    <s v="Cortes43952"/>
    <n v="785"/>
    <x v="15"/>
    <n v="5"/>
    <x v="1"/>
    <x v="1"/>
    <s v="0501"/>
    <s v="Masculino"/>
    <n v="59"/>
    <s v="No Informado"/>
    <s v="Confirmado"/>
    <n v="15.5151"/>
    <n v="-88.114599999999996"/>
    <s v="HONDURAS"/>
  </r>
  <r>
    <s v="San Pedro Sula43952786"/>
    <x v="22"/>
    <s v="Cortes43952"/>
    <n v="786"/>
    <x v="15"/>
    <n v="5"/>
    <x v="1"/>
    <x v="1"/>
    <s v="0501"/>
    <s v="Masculino"/>
    <n v="37"/>
    <s v="No Informado"/>
    <s v="Confirmado"/>
    <n v="15.5151"/>
    <n v="-88.114599999999996"/>
    <s v="HONDURAS"/>
  </r>
  <r>
    <s v="San Pedro Sula43952787"/>
    <x v="22"/>
    <s v="Cortes43952"/>
    <n v="787"/>
    <x v="15"/>
    <n v="5"/>
    <x v="1"/>
    <x v="1"/>
    <s v="0501"/>
    <s v="Femenino"/>
    <n v="40"/>
    <s v="No Informado"/>
    <s v="Confirmado"/>
    <n v="15.5151"/>
    <n v="-88.114599999999996"/>
    <s v="HONDURAS"/>
  </r>
  <r>
    <s v="San Pedro Sula43952788"/>
    <x v="22"/>
    <s v="Cortes43952"/>
    <n v="788"/>
    <x v="15"/>
    <n v="5"/>
    <x v="1"/>
    <x v="1"/>
    <s v="0501"/>
    <s v="Femenino"/>
    <n v="20"/>
    <s v="No Informado"/>
    <s v="Confirmado"/>
    <n v="15.5151"/>
    <n v="-88.114599999999996"/>
    <s v="HONDURAS"/>
  </r>
  <r>
    <s v="San Pedro Sula43952789"/>
    <x v="22"/>
    <s v="Cortes43952"/>
    <n v="789"/>
    <x v="15"/>
    <n v="5"/>
    <x v="1"/>
    <x v="1"/>
    <s v="0501"/>
    <s v="Femenino"/>
    <n v="64"/>
    <s v="No Informado"/>
    <s v="Confirmado"/>
    <n v="15.5151"/>
    <n v="-88.114599999999996"/>
    <s v="HONDURAS"/>
  </r>
  <r>
    <s v="San Pedro Sula43952790"/>
    <x v="22"/>
    <s v="Cortes43952"/>
    <n v="790"/>
    <x v="15"/>
    <n v="5"/>
    <x v="1"/>
    <x v="1"/>
    <s v="0501"/>
    <s v="Femenino"/>
    <n v="58"/>
    <s v="No Informado"/>
    <s v="Confirmado"/>
    <n v="15.5151"/>
    <n v="-88.114599999999996"/>
    <s v="HONDURAS"/>
  </r>
  <r>
    <s v="San Pedro Sula43952791"/>
    <x v="22"/>
    <s v="Cortes43952"/>
    <n v="791"/>
    <x v="15"/>
    <n v="5"/>
    <x v="1"/>
    <x v="1"/>
    <s v="0501"/>
    <s v="Femenino"/>
    <n v="65"/>
    <s v="No Informado"/>
    <s v="Confirmado"/>
    <n v="15.5151"/>
    <n v="-88.114599999999996"/>
    <s v="HONDURAS"/>
  </r>
  <r>
    <s v="San Pedro Sula43952792"/>
    <x v="22"/>
    <s v="Cortes43952"/>
    <n v="792"/>
    <x v="15"/>
    <n v="5"/>
    <x v="1"/>
    <x v="1"/>
    <s v="0501"/>
    <s v="Masculino"/>
    <n v="56"/>
    <s v="No Informado"/>
    <s v="Confirmado"/>
    <n v="15.5151"/>
    <n v="-88.114599999999996"/>
    <s v="HONDURAS"/>
  </r>
  <r>
    <s v="San Pedro Sula43953793"/>
    <x v="192"/>
    <s v="Cortes43953"/>
    <n v="793"/>
    <x v="16"/>
    <n v="5"/>
    <x v="1"/>
    <x v="1"/>
    <s v="0501"/>
    <s v="Masculino"/>
    <n v="64"/>
    <s v="No Informado"/>
    <s v="Confirmado"/>
    <n v="15.5151"/>
    <n v="-88.114599999999996"/>
    <s v="HONDURAS"/>
  </r>
  <r>
    <s v="San Pedro Sula43953794"/>
    <x v="192"/>
    <s v="Cortes43953"/>
    <n v="794"/>
    <x v="16"/>
    <n v="5"/>
    <x v="1"/>
    <x v="1"/>
    <s v="0501"/>
    <s v="Femenino"/>
    <n v="71"/>
    <s v="No Informado"/>
    <s v="Confirmado"/>
    <n v="15.5151"/>
    <n v="-88.114599999999996"/>
    <s v="HONDURAS"/>
  </r>
  <r>
    <s v="San Pedro Sula43953795"/>
    <x v="192"/>
    <s v="Cortes43953"/>
    <n v="795"/>
    <x v="16"/>
    <n v="5"/>
    <x v="1"/>
    <x v="1"/>
    <s v="0501"/>
    <s v="Femenino"/>
    <n v="61"/>
    <s v="No Informado"/>
    <s v="Confirmado"/>
    <n v="15.5151"/>
    <n v="-88.114599999999996"/>
    <s v="HONDURAS"/>
  </r>
  <r>
    <s v="San Pedro Sula43953796"/>
    <x v="192"/>
    <s v="Cortes43953"/>
    <n v="796"/>
    <x v="16"/>
    <n v="5"/>
    <x v="1"/>
    <x v="1"/>
    <s v="0501"/>
    <s v="Masculino"/>
    <n v="36"/>
    <s v="No Informado"/>
    <s v="Confirmado"/>
    <n v="15.5151"/>
    <n v="-88.114599999999996"/>
    <s v="HONDURAS"/>
  </r>
  <r>
    <s v="San Pedro Sula43953797"/>
    <x v="192"/>
    <s v="Cortes43953"/>
    <n v="797"/>
    <x v="16"/>
    <n v="5"/>
    <x v="1"/>
    <x v="1"/>
    <s v="0501"/>
    <s v="Femenino"/>
    <n v="49"/>
    <s v="No Informado"/>
    <s v="Confirmado"/>
    <n v="15.5151"/>
    <n v="-88.114599999999996"/>
    <s v="HONDURAS"/>
  </r>
  <r>
    <s v="San Pedro Sula43953798"/>
    <x v="192"/>
    <s v="Cortes43953"/>
    <n v="798"/>
    <x v="16"/>
    <n v="5"/>
    <x v="1"/>
    <x v="1"/>
    <s v="0501"/>
    <s v="Masculino"/>
    <n v="43"/>
    <s v="No Informado"/>
    <s v="Confirmado"/>
    <n v="15.5151"/>
    <n v="-88.114599999999996"/>
    <s v="HONDURAS"/>
  </r>
  <r>
    <s v="San Pedro Sula43953799"/>
    <x v="192"/>
    <s v="Cortes43953"/>
    <n v="799"/>
    <x v="16"/>
    <n v="5"/>
    <x v="1"/>
    <x v="1"/>
    <s v="0501"/>
    <s v="Femenino"/>
    <n v="53"/>
    <s v="No Informado"/>
    <s v="Confirmado"/>
    <n v="15.5151"/>
    <n v="-88.114599999999996"/>
    <s v="HONDURAS"/>
  </r>
  <r>
    <s v="San Pedro SuLa43953800"/>
    <x v="192"/>
    <s v="Cortes43953"/>
    <n v="800"/>
    <x v="16"/>
    <n v="5"/>
    <x v="1"/>
    <x v="1"/>
    <s v="0501"/>
    <s v="Masculino"/>
    <n v="29"/>
    <s v="No Informado"/>
    <s v="Confirmado"/>
    <n v="15.5151"/>
    <n v="-88.114599999999996"/>
    <s v="HONDURAS"/>
  </r>
  <r>
    <s v="San Pedro SuLa43953801"/>
    <x v="192"/>
    <s v="Cortes43953"/>
    <n v="801"/>
    <x v="16"/>
    <n v="5"/>
    <x v="1"/>
    <x v="1"/>
    <s v="0501"/>
    <s v="Masculino"/>
    <n v="67"/>
    <s v="No Informado"/>
    <s v="Confirmado"/>
    <n v="15.5151"/>
    <n v="-88.114599999999996"/>
    <s v="HONDURAS"/>
  </r>
  <r>
    <s v="San Pedro SuLa43953802"/>
    <x v="192"/>
    <s v="Cortes43953"/>
    <n v="802"/>
    <x v="16"/>
    <n v="5"/>
    <x v="1"/>
    <x v="1"/>
    <s v="0501"/>
    <s v="Femenino"/>
    <n v="73"/>
    <s v="No Informado"/>
    <s v="Confirmado"/>
    <n v="15.5151"/>
    <n v="-88.114599999999996"/>
    <s v="HONDURAS"/>
  </r>
  <r>
    <s v="San Pedro Sula43953803"/>
    <x v="192"/>
    <s v="Cortes43953"/>
    <n v="803"/>
    <x v="16"/>
    <n v="5"/>
    <x v="1"/>
    <x v="1"/>
    <s v="0501"/>
    <s v="Masculino"/>
    <n v="32"/>
    <s v="No Informado"/>
    <s v="Confirmado"/>
    <n v="15.5151"/>
    <n v="-88.114599999999996"/>
    <s v="HONDURAS"/>
  </r>
  <r>
    <s v="San Pedro Sula43953804"/>
    <x v="192"/>
    <s v="Cortes43953"/>
    <n v="804"/>
    <x v="16"/>
    <n v="5"/>
    <x v="1"/>
    <x v="1"/>
    <s v="0501"/>
    <s v="Femenino"/>
    <n v="55"/>
    <s v="No Informado"/>
    <s v="Confirmado"/>
    <n v="15.5151"/>
    <n v="-88.114599999999996"/>
    <s v="HONDURAS"/>
  </r>
  <r>
    <s v="San Pedro Sula43953805"/>
    <x v="192"/>
    <s v="Cortes43953"/>
    <n v="805"/>
    <x v="16"/>
    <n v="5"/>
    <x v="1"/>
    <x v="1"/>
    <s v="0501"/>
    <s v="Masculino"/>
    <n v="18"/>
    <s v="No Informado"/>
    <s v="Confirmado"/>
    <n v="15.5151"/>
    <n v="-88.114599999999996"/>
    <s v="HONDURAS"/>
  </r>
  <r>
    <s v="San Pedro Sula43953806"/>
    <x v="192"/>
    <s v="Cortes43953"/>
    <n v="806"/>
    <x v="16"/>
    <n v="5"/>
    <x v="1"/>
    <x v="1"/>
    <s v="0501"/>
    <s v="Masculino"/>
    <n v="31"/>
    <s v="No Informado"/>
    <s v="Confirmado"/>
    <n v="15.5151"/>
    <n v="-88.114599999999996"/>
    <s v="HONDURAS"/>
  </r>
  <r>
    <s v="San Pedro Sula43953807"/>
    <x v="192"/>
    <s v="Cortes43953"/>
    <n v="807"/>
    <x v="16"/>
    <n v="5"/>
    <x v="1"/>
    <x v="1"/>
    <s v="0501"/>
    <s v="Femenino"/>
    <n v="69"/>
    <s v="No Informado"/>
    <s v="Confirmado"/>
    <n v="15.5151"/>
    <n v="-88.114599999999996"/>
    <s v="HONDURAS"/>
  </r>
  <r>
    <s v="San Pedro Sula43953808"/>
    <x v="192"/>
    <s v="Cortes43953"/>
    <n v="808"/>
    <x v="16"/>
    <n v="5"/>
    <x v="1"/>
    <x v="1"/>
    <s v="0501"/>
    <s v="Masculino"/>
    <n v="58"/>
    <s v="No Informado"/>
    <s v="Confirmado"/>
    <n v="15.5151"/>
    <n v="-88.114599999999996"/>
    <s v="HONDURAS"/>
  </r>
  <r>
    <s v="San Pedro Sula43953809"/>
    <x v="192"/>
    <s v="Cortes43953"/>
    <n v="809"/>
    <x v="16"/>
    <n v="5"/>
    <x v="1"/>
    <x v="1"/>
    <s v="0501"/>
    <s v="Femenino"/>
    <n v="61"/>
    <s v="No Informado"/>
    <s v="Confirmado"/>
    <n v="15.5151"/>
    <n v="-88.114599999999996"/>
    <s v="HONDURAS"/>
  </r>
  <r>
    <s v="San Pedro Sula43953810"/>
    <x v="192"/>
    <s v="Cortes43953"/>
    <n v="810"/>
    <x v="16"/>
    <n v="5"/>
    <x v="1"/>
    <x v="1"/>
    <s v="0501"/>
    <s v="Femenino"/>
    <n v="28"/>
    <s v="No Informado"/>
    <s v="Confirmado"/>
    <n v="15.5151"/>
    <n v="-88.114599999999996"/>
    <s v="HONDURAS"/>
  </r>
  <r>
    <s v="San Pedro Sula43953811"/>
    <x v="192"/>
    <s v="Cortes43953"/>
    <n v="811"/>
    <x v="16"/>
    <n v="5"/>
    <x v="1"/>
    <x v="1"/>
    <s v="0501"/>
    <s v="Femenino"/>
    <n v="30"/>
    <s v="No Informado"/>
    <s v="Confirmado"/>
    <n v="15.5151"/>
    <n v="-88.114599999999996"/>
    <s v="HONDURAS"/>
  </r>
  <r>
    <s v="San Pedro Sula43953812"/>
    <x v="192"/>
    <s v="Cortes43953"/>
    <n v="812"/>
    <x v="16"/>
    <n v="5"/>
    <x v="1"/>
    <x v="1"/>
    <s v="0501"/>
    <s v="Masculino"/>
    <n v="17"/>
    <s v="No Informado"/>
    <s v="Confirmado"/>
    <n v="15.5151"/>
    <n v="-88.114599999999996"/>
    <s v="HONDURAS"/>
  </r>
  <r>
    <s v="San Pedro Sula43953813"/>
    <x v="192"/>
    <s v="Cortes43953"/>
    <n v="813"/>
    <x v="16"/>
    <n v="5"/>
    <x v="1"/>
    <x v="1"/>
    <s v="0501"/>
    <s v="Masculino"/>
    <n v="67"/>
    <s v="No Informado"/>
    <s v="Confirmado"/>
    <n v="15.5151"/>
    <n v="-88.114599999999996"/>
    <s v="HONDURAS"/>
  </r>
  <r>
    <s v="San Pedro Sula43953814"/>
    <x v="192"/>
    <s v="Cortes43953"/>
    <n v="814"/>
    <x v="16"/>
    <n v="5"/>
    <x v="1"/>
    <x v="1"/>
    <s v="0501"/>
    <s v="Masculino"/>
    <n v="54"/>
    <s v="No Informado"/>
    <s v="Confirmado"/>
    <n v="15.5151"/>
    <n v="-88.114599999999996"/>
    <s v="HONDURAS"/>
  </r>
  <r>
    <s v="San Pedro Sula43953815"/>
    <x v="192"/>
    <s v="Cortes43953"/>
    <n v="815"/>
    <x v="16"/>
    <n v="5"/>
    <x v="1"/>
    <x v="1"/>
    <s v="0501"/>
    <s v="Femenino"/>
    <n v="28"/>
    <s v="No Informado"/>
    <s v="Confirmado"/>
    <n v="15.5151"/>
    <n v="-88.114599999999996"/>
    <s v="HONDURAS"/>
  </r>
  <r>
    <s v="San Pedro Sula43953816"/>
    <x v="192"/>
    <s v="Cortes43953"/>
    <n v="816"/>
    <x v="16"/>
    <n v="5"/>
    <x v="1"/>
    <x v="1"/>
    <s v="0501"/>
    <s v="Femenino"/>
    <n v="52"/>
    <s v="No Informado"/>
    <s v="Confirmado"/>
    <n v="15.5151"/>
    <n v="-88.114599999999996"/>
    <s v="HONDURAS"/>
  </r>
  <r>
    <s v="San Pedro Sula43953817"/>
    <x v="192"/>
    <s v="Cortes43953"/>
    <n v="817"/>
    <x v="16"/>
    <n v="5"/>
    <x v="1"/>
    <x v="1"/>
    <s v="0501"/>
    <s v="Masculino"/>
    <n v="29"/>
    <s v="No Informado"/>
    <s v="Confirmado"/>
    <n v="15.5151"/>
    <n v="-88.114599999999996"/>
    <s v="HONDURAS"/>
  </r>
  <r>
    <s v="San Pedro Sula43953818"/>
    <x v="192"/>
    <s v="Cortes43953"/>
    <n v="818"/>
    <x v="16"/>
    <n v="5"/>
    <x v="1"/>
    <x v="1"/>
    <s v="0501"/>
    <s v="Masculino"/>
    <n v="30"/>
    <s v="No Informado"/>
    <s v="Confirmado"/>
    <n v="15.5151"/>
    <n v="-88.114599999999996"/>
    <s v="HONDURAS"/>
  </r>
  <r>
    <s v="San Pedro Sula43953819"/>
    <x v="192"/>
    <s v="Cortes43953"/>
    <n v="819"/>
    <x v="16"/>
    <n v="5"/>
    <x v="1"/>
    <x v="1"/>
    <s v="0501"/>
    <s v="Masculino"/>
    <n v="52"/>
    <s v="No Informado"/>
    <s v="Confirmado"/>
    <n v="15.5151"/>
    <n v="-88.114599999999996"/>
    <s v="HONDURAS"/>
  </r>
  <r>
    <s v="San Pedro Sula43953820"/>
    <x v="192"/>
    <s v="Cortes43953"/>
    <n v="820"/>
    <x v="16"/>
    <n v="5"/>
    <x v="1"/>
    <x v="1"/>
    <s v="0501"/>
    <s v="Masculino"/>
    <n v="53"/>
    <s v="No Informado"/>
    <s v="Confirmado"/>
    <n v="15.5151"/>
    <n v="-88.114599999999996"/>
    <s v="HONDURAS"/>
  </r>
  <r>
    <s v="San Pedro Sula43953821"/>
    <x v="192"/>
    <s v="Cortes43953"/>
    <n v="821"/>
    <x v="16"/>
    <n v="5"/>
    <x v="1"/>
    <x v="1"/>
    <s v="0501"/>
    <s v="Femenino"/>
    <n v="52"/>
    <s v="No Informado"/>
    <s v="Confirmado"/>
    <n v="15.5151"/>
    <n v="-88.114599999999996"/>
    <s v="HONDURAS"/>
  </r>
  <r>
    <s v="San Pedro Sula43953822"/>
    <x v="192"/>
    <s v="Cortes43953"/>
    <n v="822"/>
    <x v="16"/>
    <n v="5"/>
    <x v="1"/>
    <x v="1"/>
    <s v="0501"/>
    <s v="Masculino"/>
    <n v="26"/>
    <s v="No Informado"/>
    <s v="Confirmado"/>
    <n v="15.5151"/>
    <n v="-88.114599999999996"/>
    <s v="HONDURAS"/>
  </r>
  <r>
    <s v="San Pedro Sula43953823"/>
    <x v="192"/>
    <s v="Cortes43953"/>
    <n v="823"/>
    <x v="16"/>
    <n v="5"/>
    <x v="1"/>
    <x v="1"/>
    <s v="0501"/>
    <s v="Masculino"/>
    <n v="70"/>
    <s v="No Informado"/>
    <s v="Confirmado"/>
    <n v="15.5151"/>
    <n v="-88.114599999999996"/>
    <s v="HONDURAS"/>
  </r>
  <r>
    <s v="San Pedro Sula43953824"/>
    <x v="192"/>
    <s v="Cortes43953"/>
    <n v="824"/>
    <x v="16"/>
    <n v="5"/>
    <x v="1"/>
    <x v="1"/>
    <s v="0501"/>
    <s v="Femenino"/>
    <n v="70"/>
    <s v="No Informado"/>
    <s v="Confirmado"/>
    <n v="15.5151"/>
    <n v="-88.114599999999996"/>
    <s v="HONDURAS"/>
  </r>
  <r>
    <s v="San Pedro Sula43953825"/>
    <x v="192"/>
    <s v="Cortes43953"/>
    <n v="825"/>
    <x v="16"/>
    <n v="5"/>
    <x v="1"/>
    <x v="1"/>
    <s v="0501"/>
    <s v="Femenino"/>
    <n v="28"/>
    <s v="No Informado"/>
    <s v="Confirmado"/>
    <n v="15.5151"/>
    <n v="-88.114599999999996"/>
    <s v="HONDURAS"/>
  </r>
  <r>
    <s v="San Pedro Sula43953826"/>
    <x v="192"/>
    <s v="Cortes43953"/>
    <n v="826"/>
    <x v="16"/>
    <n v="5"/>
    <x v="1"/>
    <x v="1"/>
    <s v="0501"/>
    <s v="Femenino"/>
    <n v="46"/>
    <s v="No Informado"/>
    <s v="Confirmado"/>
    <n v="15.5151"/>
    <n v="-88.114599999999996"/>
    <s v="HONDURAS"/>
  </r>
  <r>
    <s v="San Pedro Sula43953827"/>
    <x v="192"/>
    <s v="Cortes43953"/>
    <n v="827"/>
    <x v="16"/>
    <n v="5"/>
    <x v="1"/>
    <x v="1"/>
    <s v="0501"/>
    <s v="Masculino"/>
    <n v="25"/>
    <s v="No Informado"/>
    <s v="Confirmado"/>
    <n v="15.5151"/>
    <n v="-88.114599999999996"/>
    <s v="HONDURAS"/>
  </r>
  <r>
    <s v="San Pedro Sula43953828"/>
    <x v="192"/>
    <s v="Cortes43953"/>
    <n v="828"/>
    <x v="16"/>
    <n v="5"/>
    <x v="1"/>
    <x v="1"/>
    <s v="0501"/>
    <s v="Masculino"/>
    <n v="66"/>
    <s v="No Informado"/>
    <s v="Confirmado"/>
    <n v="15.5151"/>
    <n v="-88.114599999999996"/>
    <s v="HONDURAS"/>
  </r>
  <r>
    <s v="San Pedro Sula43953829"/>
    <x v="192"/>
    <s v="Cortes43953"/>
    <n v="829"/>
    <x v="16"/>
    <n v="5"/>
    <x v="1"/>
    <x v="1"/>
    <s v="0501"/>
    <s v="Masculino"/>
    <n v="53"/>
    <s v="No Informado"/>
    <s v="Confirmado"/>
    <n v="15.5151"/>
    <n v="-88.114599999999996"/>
    <s v="HONDURAS"/>
  </r>
  <r>
    <s v="San Pedro Sula43953830"/>
    <x v="192"/>
    <s v="Cortes43953"/>
    <n v="830"/>
    <x v="16"/>
    <n v="5"/>
    <x v="1"/>
    <x v="1"/>
    <s v="0501"/>
    <s v="Masculino"/>
    <n v="72"/>
    <s v="No Informado"/>
    <s v="Confirmado"/>
    <n v="15.5151"/>
    <n v="-88.114599999999996"/>
    <s v="HONDURAS"/>
  </r>
  <r>
    <s v="San Pedro Sula43953831"/>
    <x v="192"/>
    <s v="Cortes43953"/>
    <n v="831"/>
    <x v="16"/>
    <n v="5"/>
    <x v="1"/>
    <x v="1"/>
    <s v="0501"/>
    <s v="Masculino"/>
    <n v="34"/>
    <s v="No Informado"/>
    <s v="Confirmado"/>
    <n v="15.5151"/>
    <n v="-88.114599999999996"/>
    <s v="HONDURAS"/>
  </r>
  <r>
    <s v="San Pedro Sula43953832"/>
    <x v="192"/>
    <s v="Cortes43953"/>
    <n v="832"/>
    <x v="16"/>
    <n v="5"/>
    <x v="1"/>
    <x v="1"/>
    <s v="0501"/>
    <s v="Femenino"/>
    <n v="36"/>
    <s v="No Informado"/>
    <s v="Confirmado"/>
    <n v="15.5151"/>
    <n v="-88.114599999999996"/>
    <s v="HONDURAS"/>
  </r>
  <r>
    <s v="San Pedro SuLa43953833"/>
    <x v="192"/>
    <s v="Cortes43953"/>
    <n v="833"/>
    <x v="16"/>
    <n v="5"/>
    <x v="1"/>
    <x v="1"/>
    <s v="0501"/>
    <s v="Femenino"/>
    <n v="33"/>
    <s v="No Informado"/>
    <s v="Confirmado"/>
    <n v="15.5151"/>
    <n v="-88.114599999999996"/>
    <s v="HONDURAS"/>
  </r>
  <r>
    <s v="San Pedro SuLa43953834"/>
    <x v="192"/>
    <s v="Cortes43953"/>
    <n v="834"/>
    <x v="16"/>
    <n v="5"/>
    <x v="1"/>
    <x v="1"/>
    <s v="0501"/>
    <s v="Femenino"/>
    <n v="38"/>
    <s v="No Informado"/>
    <s v="Confirmado"/>
    <n v="15.5151"/>
    <n v="-88.114599999999996"/>
    <s v="HONDURAS"/>
  </r>
  <r>
    <s v="San Pedro SuLa43953835"/>
    <x v="192"/>
    <s v="Cortes43953"/>
    <n v="835"/>
    <x v="16"/>
    <n v="5"/>
    <x v="1"/>
    <x v="1"/>
    <s v="0501"/>
    <s v="Femenino"/>
    <n v="33"/>
    <s v="No Informado"/>
    <s v="Confirmado"/>
    <n v="15.5151"/>
    <n v="-88.114599999999996"/>
    <s v="HONDURAS"/>
  </r>
  <r>
    <s v="San Pedro SuLa43953836"/>
    <x v="192"/>
    <s v="Cortes43953"/>
    <n v="836"/>
    <x v="16"/>
    <n v="5"/>
    <x v="1"/>
    <x v="1"/>
    <s v="0501"/>
    <s v="Masculino"/>
    <n v="62"/>
    <s v="No Informado"/>
    <s v="Confirmado"/>
    <n v="15.5151"/>
    <n v="-88.114599999999996"/>
    <s v="HONDURAS"/>
  </r>
  <r>
    <s v="San Pedro SuLa43953837"/>
    <x v="192"/>
    <s v="Cortes43953"/>
    <n v="837"/>
    <x v="16"/>
    <n v="5"/>
    <x v="1"/>
    <x v="1"/>
    <s v="0501"/>
    <s v="Femenino"/>
    <n v="31"/>
    <s v="No Informado"/>
    <s v="Confirmado"/>
    <n v="15.5151"/>
    <n v="-88.114599999999996"/>
    <s v="HONDURAS"/>
  </r>
  <r>
    <s v="San Pedro SuLa43953838"/>
    <x v="192"/>
    <s v="Cortes43953"/>
    <n v="838"/>
    <x v="16"/>
    <n v="5"/>
    <x v="1"/>
    <x v="1"/>
    <s v="0501"/>
    <s v="Masculino"/>
    <n v="20"/>
    <s v="No Informado"/>
    <s v="Confirmado"/>
    <n v="15.5151"/>
    <n v="-88.114599999999996"/>
    <s v="HONDURAS"/>
  </r>
  <r>
    <s v="San Pedro SuLa43953839"/>
    <x v="192"/>
    <s v="Cortes43953"/>
    <n v="839"/>
    <x v="16"/>
    <n v="5"/>
    <x v="1"/>
    <x v="1"/>
    <s v="0501"/>
    <s v="Masculino"/>
    <n v="24"/>
    <s v="No Informado"/>
    <s v="Confirmado"/>
    <n v="15.5151"/>
    <n v="-88.114599999999996"/>
    <s v="HONDURAS"/>
  </r>
  <r>
    <s v="San Pedro SuLa43953840"/>
    <x v="192"/>
    <s v="Cortes43953"/>
    <n v="840"/>
    <x v="16"/>
    <n v="5"/>
    <x v="1"/>
    <x v="1"/>
    <s v="0501"/>
    <s v="Femenino"/>
    <n v="24"/>
    <s v="No Informado"/>
    <s v="Confirmado"/>
    <n v="15.5151"/>
    <n v="-88.114599999999996"/>
    <s v="HONDURAS"/>
  </r>
  <r>
    <s v="San Pedro SuLa43953841"/>
    <x v="192"/>
    <s v="Cortes43953"/>
    <n v="841"/>
    <x v="16"/>
    <n v="5"/>
    <x v="1"/>
    <x v="1"/>
    <s v="0501"/>
    <s v="Femenino"/>
    <n v="67"/>
    <s v="No Informado"/>
    <s v="Confirmado"/>
    <n v="15.5151"/>
    <n v="-88.114599999999996"/>
    <s v="HONDURAS"/>
  </r>
  <r>
    <s v="San Pedro SuLa43953842"/>
    <x v="192"/>
    <s v="Cortes43953"/>
    <n v="842"/>
    <x v="16"/>
    <n v="5"/>
    <x v="1"/>
    <x v="1"/>
    <s v="0501"/>
    <s v="Masculino"/>
    <n v="30"/>
    <s v="No Informado"/>
    <s v="Confirmado"/>
    <n v="15.5151"/>
    <n v="-88.114599999999996"/>
    <s v="HONDURAS"/>
  </r>
  <r>
    <s v="San Pedro SuLa43954843"/>
    <x v="193"/>
    <s v="Cortes43954"/>
    <n v="843"/>
    <x v="17"/>
    <n v="5"/>
    <x v="1"/>
    <x v="1"/>
    <s v="0501"/>
    <s v="Masculino"/>
    <n v="27"/>
    <s v="No Informado"/>
    <s v="Confirmado"/>
    <n v="15.5151"/>
    <n v="-88.114599999999996"/>
    <s v="HONDURAS"/>
  </r>
  <r>
    <s v="San Pedro SuLa43954844"/>
    <x v="193"/>
    <s v="Cortes43954"/>
    <n v="844"/>
    <x v="17"/>
    <n v="5"/>
    <x v="1"/>
    <x v="1"/>
    <s v="0501"/>
    <s v="Masculino"/>
    <n v="78"/>
    <s v="No Informado"/>
    <s v="Confirmado"/>
    <n v="15.5151"/>
    <n v="-88.114599999999996"/>
    <s v="HONDURAS"/>
  </r>
  <r>
    <s v="San Pedro SuLa43954845"/>
    <x v="193"/>
    <s v="Cortes43954"/>
    <n v="845"/>
    <x v="17"/>
    <n v="5"/>
    <x v="1"/>
    <x v="1"/>
    <s v="0501"/>
    <s v="Masculino"/>
    <n v="57"/>
    <s v="No Informado"/>
    <s v="Confirmado"/>
    <n v="15.5151"/>
    <n v="-88.114599999999996"/>
    <s v="HONDURAS"/>
  </r>
  <r>
    <s v="San Pedro SuLa43954846"/>
    <x v="193"/>
    <s v="Cortes43954"/>
    <n v="846"/>
    <x v="17"/>
    <n v="5"/>
    <x v="1"/>
    <x v="1"/>
    <s v="0501"/>
    <s v="Masculino"/>
    <n v="59"/>
    <s v="No Informado"/>
    <s v="Confirmado"/>
    <n v="15.5151"/>
    <n v="-88.114599999999996"/>
    <s v="HONDURAS"/>
  </r>
  <r>
    <s v="San Pedro SuLa43954847"/>
    <x v="193"/>
    <s v="Cortes43954"/>
    <n v="847"/>
    <x v="17"/>
    <n v="5"/>
    <x v="1"/>
    <x v="1"/>
    <s v="0501"/>
    <s v="Masculino"/>
    <n v="63"/>
    <s v="No Informado"/>
    <s v="Confirmado"/>
    <n v="15.5151"/>
    <n v="-88.114599999999996"/>
    <s v="HONDURAS"/>
  </r>
  <r>
    <s v="San Pedro SuLa43954848"/>
    <x v="193"/>
    <s v="Cortes43954"/>
    <n v="848"/>
    <x v="17"/>
    <n v="5"/>
    <x v="1"/>
    <x v="1"/>
    <s v="0501"/>
    <s v="Masculino"/>
    <n v="57"/>
    <s v="No Informado"/>
    <s v="Confirmado"/>
    <n v="15.5151"/>
    <n v="-88.114599999999996"/>
    <s v="HONDURAS"/>
  </r>
  <r>
    <s v="San Pedro SuLa43954849"/>
    <x v="193"/>
    <s v="Cortes43954"/>
    <n v="849"/>
    <x v="17"/>
    <n v="5"/>
    <x v="1"/>
    <x v="1"/>
    <s v="0501"/>
    <s v="Masculino"/>
    <n v="72"/>
    <s v="No Informado"/>
    <s v="Confirmado"/>
    <n v="15.5151"/>
    <n v="-88.114599999999996"/>
    <s v="HONDURAS"/>
  </r>
  <r>
    <s v="San Pedro SuLa43954850"/>
    <x v="193"/>
    <s v="Cortes43954"/>
    <n v="850"/>
    <x v="17"/>
    <n v="5"/>
    <x v="1"/>
    <x v="1"/>
    <s v="0501"/>
    <s v="Masculino"/>
    <n v="29"/>
    <s v="No Informado"/>
    <s v="Confirmado"/>
    <n v="15.5151"/>
    <n v="-88.114599999999996"/>
    <s v="HONDURAS"/>
  </r>
  <r>
    <s v="San Pedro SuLa43954851"/>
    <x v="193"/>
    <s v="Cortes43954"/>
    <n v="851"/>
    <x v="17"/>
    <n v="5"/>
    <x v="1"/>
    <x v="1"/>
    <s v="0501"/>
    <s v="Masculino"/>
    <n v="32"/>
    <s v="No Informado"/>
    <s v="Confirmado"/>
    <n v="15.5151"/>
    <n v="-88.114599999999996"/>
    <s v="HONDURAS"/>
  </r>
  <r>
    <s v="San Pedro SuLa43954852"/>
    <x v="193"/>
    <s v="Cortes43954"/>
    <n v="852"/>
    <x v="17"/>
    <n v="5"/>
    <x v="1"/>
    <x v="1"/>
    <s v="0501"/>
    <s v="Masculino"/>
    <n v="42"/>
    <s v="No Informado"/>
    <s v="Confirmado"/>
    <n v="15.5151"/>
    <n v="-88.114599999999996"/>
    <s v="HONDURAS"/>
  </r>
  <r>
    <s v="San Pedro SuLa43954853"/>
    <x v="193"/>
    <s v="Cortes43954"/>
    <n v="853"/>
    <x v="17"/>
    <n v="5"/>
    <x v="1"/>
    <x v="1"/>
    <s v="0501"/>
    <s v="Masculino"/>
    <n v="50"/>
    <s v="No Informado"/>
    <s v="Confirmado"/>
    <n v="15.5151"/>
    <n v="-88.114599999999996"/>
    <s v="HONDURAS"/>
  </r>
  <r>
    <s v="San Pedro SuLa43954854"/>
    <x v="193"/>
    <s v="Cortes43954"/>
    <n v="854"/>
    <x v="17"/>
    <n v="5"/>
    <x v="1"/>
    <x v="1"/>
    <s v="0501"/>
    <s v="Masculino"/>
    <n v="31"/>
    <s v="No Informado"/>
    <s v="Confirmado"/>
    <n v="15.5151"/>
    <n v="-88.114599999999996"/>
    <s v="HONDURAS"/>
  </r>
  <r>
    <s v="San Pedro SuLa43954855"/>
    <x v="193"/>
    <s v="Cortes43954"/>
    <n v="855"/>
    <x v="17"/>
    <n v="5"/>
    <x v="1"/>
    <x v="1"/>
    <s v="0501"/>
    <s v="Masculino"/>
    <n v="26"/>
    <s v="No Informado"/>
    <s v="Confirmado"/>
    <n v="15.5151"/>
    <n v="-88.114599999999996"/>
    <s v="HONDURAS"/>
  </r>
  <r>
    <s v="San Pedro SuLa43954856"/>
    <x v="193"/>
    <s v="Cortes43954"/>
    <n v="856"/>
    <x v="17"/>
    <n v="5"/>
    <x v="1"/>
    <x v="1"/>
    <s v="0501"/>
    <s v="Femenino"/>
    <n v="23"/>
    <s v="No Informado"/>
    <s v="Confirmado"/>
    <n v="15.5151"/>
    <n v="-88.114599999999996"/>
    <s v="HONDURAS"/>
  </r>
  <r>
    <s v="San Pedro SuLa43954857"/>
    <x v="193"/>
    <s v="Cortes43954"/>
    <n v="857"/>
    <x v="17"/>
    <n v="5"/>
    <x v="1"/>
    <x v="1"/>
    <s v="0501"/>
    <s v="Masculino"/>
    <n v="21"/>
    <s v="No Informado"/>
    <s v="Confirmado"/>
    <n v="15.5151"/>
    <n v="-88.114599999999996"/>
    <s v="HONDURAS"/>
  </r>
  <r>
    <s v="San Pedro SuLa43954858"/>
    <x v="193"/>
    <s v="Cortes43954"/>
    <n v="858"/>
    <x v="17"/>
    <n v="5"/>
    <x v="1"/>
    <x v="1"/>
    <s v="0501"/>
    <s v="Femenino"/>
    <n v="29"/>
    <s v="No Informado"/>
    <s v="Confirmado"/>
    <n v="15.5151"/>
    <n v="-88.114599999999996"/>
    <s v="HONDURAS"/>
  </r>
  <r>
    <s v="San Pedro SuLa43954859"/>
    <x v="193"/>
    <s v="Cortes43954"/>
    <n v="859"/>
    <x v="17"/>
    <n v="5"/>
    <x v="1"/>
    <x v="1"/>
    <s v="0501"/>
    <s v="Femenino"/>
    <n v="44"/>
    <s v="No Informado"/>
    <s v="Confirmado"/>
    <n v="15.5151"/>
    <n v="-88.114599999999996"/>
    <s v="HONDURAS"/>
  </r>
  <r>
    <s v="San Pedro SuLa43954860"/>
    <x v="193"/>
    <s v="Cortes43954"/>
    <n v="860"/>
    <x v="17"/>
    <n v="5"/>
    <x v="1"/>
    <x v="1"/>
    <s v="0501"/>
    <s v="Masculino"/>
    <n v="39"/>
    <s v="No Informado"/>
    <s v="Confirmado"/>
    <n v="15.5151"/>
    <n v="-88.114599999999996"/>
    <s v="HONDURAS"/>
  </r>
  <r>
    <s v="San Pedro SuLa43954861"/>
    <x v="193"/>
    <s v="Cortes43954"/>
    <n v="861"/>
    <x v="17"/>
    <n v="5"/>
    <x v="1"/>
    <x v="1"/>
    <s v="0501"/>
    <s v="Masculino"/>
    <n v="43"/>
    <s v="No Informado"/>
    <s v="Confirmado"/>
    <n v="15.5151"/>
    <n v="-88.114599999999996"/>
    <s v="HONDURAS"/>
  </r>
  <r>
    <s v="San Pedro SuLa43954862"/>
    <x v="193"/>
    <s v="Cortes43954"/>
    <n v="862"/>
    <x v="17"/>
    <n v="5"/>
    <x v="1"/>
    <x v="1"/>
    <s v="0501"/>
    <s v="Masculino"/>
    <n v="42"/>
    <s v="No Informado"/>
    <s v="Confirmado"/>
    <n v="15.5151"/>
    <n v="-88.114599999999996"/>
    <s v="HONDURAS"/>
  </r>
  <r>
    <s v="San Pedro SuLa43954863"/>
    <x v="193"/>
    <s v="Cortes43954"/>
    <n v="863"/>
    <x v="17"/>
    <n v="5"/>
    <x v="1"/>
    <x v="1"/>
    <s v="0501"/>
    <s v="Femenino"/>
    <n v="19"/>
    <s v="No Informado"/>
    <s v="Confirmado"/>
    <n v="15.5151"/>
    <n v="-88.114599999999996"/>
    <s v="HONDURAS"/>
  </r>
  <r>
    <s v="San Pedro SuLa43954864"/>
    <x v="193"/>
    <s v="Cortes43954"/>
    <n v="864"/>
    <x v="17"/>
    <n v="5"/>
    <x v="1"/>
    <x v="1"/>
    <s v="0501"/>
    <s v="Femenino"/>
    <n v="58"/>
    <s v="No Informado"/>
    <s v="Confirmado"/>
    <n v="15.5151"/>
    <n v="-88.114599999999996"/>
    <s v="HONDURAS"/>
  </r>
  <r>
    <s v="San Pedro SuLa43954865"/>
    <x v="193"/>
    <s v="Cortes43954"/>
    <n v="865"/>
    <x v="17"/>
    <n v="5"/>
    <x v="1"/>
    <x v="1"/>
    <s v="0501"/>
    <s v="Femenino"/>
    <n v="47"/>
    <s v="No Informado"/>
    <s v="Confirmado"/>
    <n v="15.5151"/>
    <n v="-88.114599999999996"/>
    <s v="HONDURAS"/>
  </r>
  <r>
    <s v="San Pedro SuLa43954866"/>
    <x v="193"/>
    <s v="Cortes43954"/>
    <n v="866"/>
    <x v="17"/>
    <n v="5"/>
    <x v="1"/>
    <x v="1"/>
    <s v="0501"/>
    <s v="Masculino"/>
    <n v="20"/>
    <s v="No Informado"/>
    <s v="Confirmado"/>
    <n v="15.5151"/>
    <n v="-88.114599999999996"/>
    <s v="HONDURAS"/>
  </r>
  <r>
    <s v="San Pedro SuLa43954867"/>
    <x v="193"/>
    <s v="Cortes43954"/>
    <n v="867"/>
    <x v="17"/>
    <n v="5"/>
    <x v="1"/>
    <x v="1"/>
    <s v="0501"/>
    <s v="Femenino"/>
    <n v="20"/>
    <s v="No Informado"/>
    <s v="Confirmado"/>
    <n v="15.5151"/>
    <n v="-88.114599999999996"/>
    <s v="HONDURAS"/>
  </r>
  <r>
    <s v="San Pedro SuLa43954868"/>
    <x v="193"/>
    <s v="Cortes43954"/>
    <n v="868"/>
    <x v="17"/>
    <n v="5"/>
    <x v="1"/>
    <x v="1"/>
    <s v="0501"/>
    <s v="Masculino"/>
    <n v="46"/>
    <s v="No Informado"/>
    <s v="Confirmado"/>
    <n v="15.5151"/>
    <n v="-88.114599999999996"/>
    <s v="HONDURAS"/>
  </r>
  <r>
    <s v="San Pedro SuLa43954869"/>
    <x v="193"/>
    <s v="Cortes43954"/>
    <n v="869"/>
    <x v="17"/>
    <n v="5"/>
    <x v="1"/>
    <x v="1"/>
    <s v="0501"/>
    <s v="Femenino"/>
    <n v="27"/>
    <s v="No Informado"/>
    <s v="Confirmado"/>
    <n v="15.5151"/>
    <n v="-88.114599999999996"/>
    <s v="HONDURAS"/>
  </r>
  <r>
    <s v="San Pedro SuLa43954870"/>
    <x v="193"/>
    <s v="Cortes43954"/>
    <n v="870"/>
    <x v="17"/>
    <n v="5"/>
    <x v="1"/>
    <x v="1"/>
    <s v="0501"/>
    <s v="Femenino"/>
    <n v="48"/>
    <s v="No Informado"/>
    <s v="Confirmado"/>
    <n v="15.5151"/>
    <n v="-88.114599999999996"/>
    <s v="HONDURAS"/>
  </r>
  <r>
    <s v="San Pedro SuLa43954871"/>
    <x v="193"/>
    <s v="Cortes43954"/>
    <n v="871"/>
    <x v="17"/>
    <n v="5"/>
    <x v="1"/>
    <x v="1"/>
    <s v="0501"/>
    <s v="Masculino"/>
    <n v="43"/>
    <s v="No Informado"/>
    <s v="Confirmado"/>
    <n v="15.5151"/>
    <n v="-88.114599999999996"/>
    <s v="HONDURAS"/>
  </r>
  <r>
    <s v="San Sebastian43953872"/>
    <x v="194"/>
    <s v="Lempira43953"/>
    <n v="872"/>
    <x v="16"/>
    <n v="13"/>
    <x v="8"/>
    <x v="34"/>
    <s v="0317"/>
    <s v="Masculino"/>
    <n v="52"/>
    <s v="No Informado"/>
    <s v="Confirmado"/>
    <n v="14.2075"/>
    <n v="-87.779200000000003"/>
    <s v="HONDURAS"/>
  </r>
  <r>
    <s v="Santa Ana43951873"/>
    <x v="195"/>
    <s v="Francisco Morazan43951"/>
    <n v="873"/>
    <x v="14"/>
    <n v="8"/>
    <x v="5"/>
    <x v="35"/>
    <s v="0822"/>
    <s v="Femenino"/>
    <n v="26"/>
    <s v="No Informado"/>
    <s v="Confirmado"/>
    <n v="13.9329"/>
    <n v="-87.242199999999997"/>
    <s v="HONDURAS"/>
  </r>
  <r>
    <s v="Santa Ana de Yusguare43944874"/>
    <x v="196"/>
    <s v="Choluteca43944"/>
    <n v="874"/>
    <x v="0"/>
    <n v="6"/>
    <x v="2"/>
    <x v="36"/>
    <s v="0616"/>
    <s v="Masculino"/>
    <n v="48"/>
    <s v="No Informado"/>
    <s v="Confirmado"/>
    <n v="13.305300000000001"/>
    <n v="-87.097399999999993"/>
    <s v="HONDURAS"/>
  </r>
  <r>
    <s v="Santa Cruz de Yojoa43917875"/>
    <x v="197"/>
    <s v="Cortes43917"/>
    <n v="875"/>
    <x v="3"/>
    <n v="5"/>
    <x v="1"/>
    <x v="37"/>
    <s v="0510"/>
    <s v="Femenino"/>
    <n v="13"/>
    <s v="No Informado"/>
    <s v="Confirmado"/>
    <n v="15.012700000000001"/>
    <n v="-87.871499999999997"/>
    <s v="HONDURAS"/>
  </r>
  <r>
    <s v="Santa Cruz de Yojoa43952876"/>
    <x v="198"/>
    <s v="Cortes43952"/>
    <n v="876"/>
    <x v="15"/>
    <n v="5"/>
    <x v="1"/>
    <x v="37"/>
    <s v="0510"/>
    <s v="Masculino"/>
    <n v="26"/>
    <s v="No Informado"/>
    <s v="Confirmado"/>
    <n v="15.012700000000001"/>
    <n v="-87.871499999999997"/>
    <s v="HONDURAS"/>
  </r>
  <r>
    <s v="Santa Fe43912877"/>
    <x v="199"/>
    <s v="Colon43912"/>
    <n v="877"/>
    <x v="40"/>
    <n v="2"/>
    <x v="13"/>
    <x v="38"/>
    <s v="0206"/>
    <s v="Femenino"/>
    <n v="63"/>
    <s v="No Informado"/>
    <s v="Confirmado"/>
    <n v="15.8467"/>
    <n v="-86.115600000000001"/>
    <s v="HONDURAS"/>
  </r>
  <r>
    <s v="Santa Fe43917878"/>
    <x v="200"/>
    <s v="Colon43917"/>
    <n v="878"/>
    <x v="3"/>
    <n v="2"/>
    <x v="13"/>
    <x v="38"/>
    <s v="0206"/>
    <s v="Femenino"/>
    <n v="26"/>
    <s v="No Informado"/>
    <s v="Confirmado"/>
    <n v="15.8467"/>
    <n v="-86.115600000000001"/>
    <s v="HONDURAS"/>
  </r>
  <r>
    <s v="Santa Fe43917879"/>
    <x v="200"/>
    <s v="Colon43917"/>
    <n v="879"/>
    <x v="3"/>
    <n v="2"/>
    <x v="13"/>
    <x v="38"/>
    <s v="0206"/>
    <s v="Masculino"/>
    <n v="32"/>
    <s v="No Informado"/>
    <s v="Confirmado"/>
    <n v="15.8467"/>
    <n v="-86.115600000000001"/>
    <s v="HONDURAS"/>
  </r>
  <r>
    <s v="Santa Fe43917880"/>
    <x v="200"/>
    <s v="Colon43917"/>
    <n v="880"/>
    <x v="3"/>
    <n v="2"/>
    <x v="13"/>
    <x v="38"/>
    <s v="0206"/>
    <s v="Masculino"/>
    <n v="53"/>
    <s v="No Informado"/>
    <s v="Confirmado"/>
    <n v="15.8467"/>
    <n v="-86.115600000000001"/>
    <s v="HONDURAS"/>
  </r>
  <r>
    <s v="Santa Fe43917881"/>
    <x v="200"/>
    <s v="Colon43917"/>
    <n v="881"/>
    <x v="3"/>
    <n v="2"/>
    <x v="13"/>
    <x v="38"/>
    <s v="0206"/>
    <s v="Masculino"/>
    <n v="40"/>
    <s v="No Informado"/>
    <s v="Confirmado"/>
    <n v="15.8467"/>
    <n v="-86.115600000000001"/>
    <s v="HONDURAS"/>
  </r>
  <r>
    <s v="Santa Fe43932882"/>
    <x v="201"/>
    <s v="Colon43932"/>
    <n v="882"/>
    <x v="30"/>
    <n v="2"/>
    <x v="13"/>
    <x v="38"/>
    <s v="0206"/>
    <s v="Femenino"/>
    <n v="30"/>
    <s v="No Informado"/>
    <s v="Confirmado"/>
    <n v="15.8467"/>
    <n v="-86.115600000000001"/>
    <s v="HONDURAS"/>
  </r>
  <r>
    <s v="Santa Fe43932883"/>
    <x v="201"/>
    <s v="Colon43932"/>
    <n v="883"/>
    <x v="30"/>
    <n v="2"/>
    <x v="13"/>
    <x v="38"/>
    <s v="0206"/>
    <s v="Femenino"/>
    <n v="36"/>
    <s v="No Informado"/>
    <s v="Confirmado"/>
    <n v="15.8467"/>
    <n v="-86.115600000000001"/>
    <s v="HONDURAS"/>
  </r>
  <r>
    <s v="Santa Fe43932884"/>
    <x v="201"/>
    <s v="Colon43932"/>
    <n v="884"/>
    <x v="30"/>
    <n v="2"/>
    <x v="13"/>
    <x v="38"/>
    <s v="0206"/>
    <s v="Femenino"/>
    <n v="63"/>
    <s v="No Informado"/>
    <s v="Confirmado"/>
    <n v="15.8467"/>
    <n v="-86.115600000000001"/>
    <s v="HONDURAS"/>
  </r>
  <r>
    <s v="Santa Fe43932885"/>
    <x v="201"/>
    <s v="Colon43932"/>
    <n v="885"/>
    <x v="30"/>
    <n v="2"/>
    <x v="13"/>
    <x v="38"/>
    <s v="0206"/>
    <s v="Masculino"/>
    <n v="36"/>
    <s v="No Informado"/>
    <s v="Confirmado"/>
    <n v="15.8467"/>
    <n v="-86.115600000000001"/>
    <s v="HONDURAS"/>
  </r>
  <r>
    <s v="Santa Fe43932886"/>
    <x v="201"/>
    <s v="Colon43932"/>
    <n v="886"/>
    <x v="30"/>
    <n v="2"/>
    <x v="13"/>
    <x v="38"/>
    <s v="0206"/>
    <s v="Femenino"/>
    <n v="63"/>
    <s v="No Informado"/>
    <s v="Confirmado"/>
    <n v="15.8467"/>
    <n v="-86.115600000000001"/>
    <s v="HONDURAS"/>
  </r>
  <r>
    <s v="Santa Fe43940887"/>
    <x v="202"/>
    <s v="Colon43940"/>
    <n v="887"/>
    <x v="35"/>
    <n v="2"/>
    <x v="13"/>
    <x v="38"/>
    <s v="0206"/>
    <s v="Masculino"/>
    <n v="40"/>
    <s v="No Informado"/>
    <s v="Confirmado"/>
    <n v="15.8467"/>
    <n v="-86.115600000000001"/>
    <s v="HONDURAS"/>
  </r>
  <r>
    <s v="Santa Fe43950888"/>
    <x v="203"/>
    <s v="Colon43950"/>
    <n v="888"/>
    <x v="32"/>
    <n v="2"/>
    <x v="13"/>
    <x v="38"/>
    <s v="0206"/>
    <s v="Masculino"/>
    <n v="65"/>
    <s v="No Informado"/>
    <s v="Confirmado"/>
    <n v="15.8467"/>
    <n v="-86.115600000000001"/>
    <s v="HONDURAS"/>
  </r>
  <r>
    <s v="Santa Rita43947889"/>
    <x v="204"/>
    <s v="Yoro43947"/>
    <n v="889"/>
    <x v="11"/>
    <n v="18"/>
    <x v="6"/>
    <x v="39"/>
    <s v="0421"/>
    <s v="Masculino"/>
    <n v="32"/>
    <s v="No Informado"/>
    <s v="Confirmado"/>
    <n v="14.886799999999999"/>
    <n v="-89.036000000000001"/>
    <s v="HONDURAS"/>
  </r>
  <r>
    <s v="Santa Rita43948890"/>
    <x v="205"/>
    <s v="Yoro43948"/>
    <n v="890"/>
    <x v="12"/>
    <n v="18"/>
    <x v="6"/>
    <x v="39"/>
    <s v="0421"/>
    <s v="Masculino"/>
    <n v="65"/>
    <s v="No Informado"/>
    <s v="Confirmado"/>
    <n v="14.886799999999999"/>
    <n v="-89.036000000000001"/>
    <s v="HONDURAS"/>
  </r>
  <r>
    <s v="Santa Rita43948891"/>
    <x v="205"/>
    <s v="Yoro43948"/>
    <n v="891"/>
    <x v="12"/>
    <n v="18"/>
    <x v="6"/>
    <x v="39"/>
    <s v="0421"/>
    <s v="Femenino"/>
    <n v="55"/>
    <s v="No Informado"/>
    <s v="Confirmado"/>
    <n v="14.886799999999999"/>
    <n v="-89.036000000000001"/>
    <s v="HONDURAS"/>
  </r>
  <r>
    <s v="Siguatepeque43925892"/>
    <x v="206"/>
    <s v="Comayagua43925"/>
    <n v="892"/>
    <x v="27"/>
    <n v="3"/>
    <x v="3"/>
    <x v="40"/>
    <s v="0318"/>
    <s v="Masculino"/>
    <n v="57"/>
    <s v="No Informado"/>
    <s v="Confirmado"/>
    <n v="14.6427"/>
    <n v="-87.8767"/>
    <s v="HONDURAS"/>
  </r>
  <r>
    <s v="Siguatepeque43927893"/>
    <x v="207"/>
    <s v="Comayagua43927"/>
    <n v="893"/>
    <x v="28"/>
    <n v="3"/>
    <x v="3"/>
    <x v="40"/>
    <s v="0318"/>
    <s v="Masculino"/>
    <n v="38"/>
    <s v="No Informado"/>
    <s v="Confirmado"/>
    <n v="14.6427"/>
    <n v="-87.8767"/>
    <s v="HONDURAS"/>
  </r>
  <r>
    <s v="Siguatepeque43954894"/>
    <x v="208"/>
    <s v="Comayagua43954"/>
    <n v="894"/>
    <x v="17"/>
    <n v="3"/>
    <x v="3"/>
    <x v="40"/>
    <s v="0318"/>
    <s v="Femenino"/>
    <n v="41"/>
    <s v="No Informado"/>
    <s v="Confirmado"/>
    <n v="14.6427"/>
    <n v="-87.8767"/>
    <s v="HONDURAS"/>
  </r>
  <r>
    <s v="Sonaguera43951895"/>
    <x v="209"/>
    <s v="Colon43951"/>
    <n v="895"/>
    <x v="14"/>
    <n v="2"/>
    <x v="13"/>
    <x v="41"/>
    <s v="0208"/>
    <s v="Femenino"/>
    <n v="55"/>
    <s v="No Informado"/>
    <s v="Confirmado"/>
    <n v="15.6304"/>
    <n v="-86.256699999999995"/>
    <s v="HONDURAS"/>
  </r>
  <r>
    <s v="Tatumbla43953896"/>
    <x v="210"/>
    <s v="Francisco Morazan43953"/>
    <n v="896"/>
    <x v="16"/>
    <n v="8"/>
    <x v="5"/>
    <x v="42"/>
    <s v="0825"/>
    <s v="Femenino"/>
    <n v="56"/>
    <s v="No Informado"/>
    <s v="Confirmado"/>
    <n v="13.9855"/>
    <n v="-87.071399999999997"/>
    <s v="HONDURAS"/>
  </r>
  <r>
    <s v="Taulabe43947897"/>
    <x v="211"/>
    <s v="Comayagua43947"/>
    <n v="897"/>
    <x v="11"/>
    <n v="3"/>
    <x v="3"/>
    <x v="43"/>
    <s v="0321"/>
    <s v="Femenino"/>
    <n v="40"/>
    <s v="No Informado"/>
    <s v="Confirmado"/>
    <n v="14.7369"/>
    <n v="-87.953299999999999"/>
    <s v="HONDURAS"/>
  </r>
  <r>
    <s v="Tela43921898"/>
    <x v="212"/>
    <s v="Atlantida43921"/>
    <n v="898"/>
    <x v="26"/>
    <n v="1"/>
    <x v="7"/>
    <x v="44"/>
    <s v="0107"/>
    <s v="Masculino"/>
    <n v="41"/>
    <s v="No Informado"/>
    <s v="Confirmado"/>
    <n v="15.640499999999999"/>
    <n v="-87.584500000000006"/>
    <s v="HONDURAS"/>
  </r>
  <r>
    <s v="Tela43951899"/>
    <x v="213"/>
    <s v="Atlantida43951"/>
    <n v="899"/>
    <x v="14"/>
    <n v="1"/>
    <x v="7"/>
    <x v="44"/>
    <s v="0107"/>
    <s v="Masculino"/>
    <n v="45"/>
    <s v="No Informado"/>
    <s v="Confirmado"/>
    <n v="15.640499999999999"/>
    <n v="-87.584500000000006"/>
    <s v="HONDURAS"/>
  </r>
  <r>
    <s v="Tocoa43921900"/>
    <x v="214"/>
    <s v="Colon43921"/>
    <n v="900"/>
    <x v="26"/>
    <n v="2"/>
    <x v="13"/>
    <x v="45"/>
    <s v="0209"/>
    <s v="Femenino"/>
    <n v="23"/>
    <s v="No Informado"/>
    <s v="Confirmado"/>
    <n v="15.5839"/>
    <n v="-85.963200000000001"/>
    <s v="HONDURAS"/>
  </r>
  <r>
    <s v="Tocoa43921901"/>
    <x v="214"/>
    <s v="Colon43921"/>
    <n v="901"/>
    <x v="26"/>
    <n v="2"/>
    <x v="13"/>
    <x v="45"/>
    <s v="0209"/>
    <s v="Femenino"/>
    <n v="15"/>
    <s v="No Informado"/>
    <s v="Confirmado"/>
    <n v="15.5839"/>
    <n v="-85.963200000000001"/>
    <s v="HONDURAS"/>
  </r>
  <r>
    <s v="Tocoa43921902"/>
    <x v="214"/>
    <s v="Colon43921"/>
    <n v="902"/>
    <x v="26"/>
    <n v="2"/>
    <x v="13"/>
    <x v="45"/>
    <s v="0209"/>
    <s v="Femenino"/>
    <n v="64"/>
    <s v="No Informado"/>
    <s v="Confirmado"/>
    <n v="15.5839"/>
    <n v="-85.963200000000001"/>
    <s v="HONDURAS"/>
  </r>
  <r>
    <s v="Tocoa43921903"/>
    <x v="214"/>
    <s v="Colon43921"/>
    <n v="903"/>
    <x v="26"/>
    <n v="2"/>
    <x v="13"/>
    <x v="45"/>
    <s v="0209"/>
    <s v="Masculino"/>
    <n v="61"/>
    <s v="No Informado"/>
    <s v="Confirmado"/>
    <n v="15.5839"/>
    <n v="-85.963200000000001"/>
    <s v="HONDURAS"/>
  </r>
  <r>
    <s v="Tocoa43932904"/>
    <x v="215"/>
    <s v="Colon43932"/>
    <n v="904"/>
    <x v="30"/>
    <n v="2"/>
    <x v="13"/>
    <x v="45"/>
    <s v="0209"/>
    <s v="Femenino"/>
    <n v="32"/>
    <s v="No Informado"/>
    <s v="Confirmado"/>
    <n v="15.5839"/>
    <n v="-85.963200000000001"/>
    <s v="HONDURAS"/>
  </r>
  <r>
    <s v="Tocoa43934905"/>
    <x v="216"/>
    <s v="Colon43934"/>
    <n v="905"/>
    <x v="8"/>
    <n v="2"/>
    <x v="13"/>
    <x v="45"/>
    <s v="0209"/>
    <s v="Masculino"/>
    <n v="28"/>
    <s v="No Informado"/>
    <s v="Confirmado"/>
    <n v="15.5839"/>
    <n v="-85.963200000000001"/>
    <s v="HONDURAS"/>
  </r>
  <r>
    <s v="Tocoa43950906"/>
    <x v="217"/>
    <s v="Colon43950"/>
    <n v="906"/>
    <x v="32"/>
    <n v="2"/>
    <x v="13"/>
    <x v="45"/>
    <s v="0209"/>
    <s v="Femenino"/>
    <n v="10"/>
    <s v="No Informado"/>
    <s v="Confirmado"/>
    <n v="15.5839"/>
    <n v="-85.963200000000001"/>
    <s v="HONDURAS"/>
  </r>
  <r>
    <s v="Tocoa43951907"/>
    <x v="218"/>
    <s v="Colon43951"/>
    <n v="907"/>
    <x v="14"/>
    <n v="2"/>
    <x v="13"/>
    <x v="45"/>
    <s v="0209"/>
    <s v="Femenino"/>
    <n v="32"/>
    <s v="No Informado"/>
    <s v="Confirmado"/>
    <n v="15.5839"/>
    <n v="-85.963200000000001"/>
    <s v="HONDURAS"/>
  </r>
  <r>
    <s v="Trujillo43917908"/>
    <x v="219"/>
    <s v="Colon43917"/>
    <n v="908"/>
    <x v="3"/>
    <n v="2"/>
    <x v="13"/>
    <x v="46"/>
    <s v="0201"/>
    <s v="Femenino"/>
    <n v="50"/>
    <s v="No Informado"/>
    <s v="Confirmado"/>
    <n v="15.830500000000001"/>
    <n v="-85.939800000000005"/>
    <s v="HONDURAS"/>
  </r>
  <r>
    <s v="Trujillo43917909"/>
    <x v="219"/>
    <s v="Colon43917"/>
    <n v="909"/>
    <x v="3"/>
    <n v="2"/>
    <x v="13"/>
    <x v="46"/>
    <s v="0201"/>
    <s v="Masculino"/>
    <n v="45"/>
    <s v="No Informado"/>
    <s v="Confirmado"/>
    <n v="15.830500000000001"/>
    <n v="-85.939800000000005"/>
    <s v="HONDURAS"/>
  </r>
  <r>
    <s v="Trujillo43926910"/>
    <x v="220"/>
    <s v="Colon43926"/>
    <n v="910"/>
    <x v="33"/>
    <n v="2"/>
    <x v="13"/>
    <x v="46"/>
    <s v="0201"/>
    <s v="Masculino"/>
    <n v="47"/>
    <s v="No Informado"/>
    <s v="Confirmado"/>
    <n v="15.830500000000001"/>
    <n v="-85.939800000000005"/>
    <s v="HONDURAS"/>
  </r>
  <r>
    <s v="Trujillo43926911"/>
    <x v="220"/>
    <s v="Colon43926"/>
    <n v="911"/>
    <x v="33"/>
    <n v="2"/>
    <x v="13"/>
    <x v="46"/>
    <s v="0201"/>
    <s v="Femenino"/>
    <n v="40"/>
    <s v="No Informado"/>
    <s v="Confirmado"/>
    <n v="15.830500000000001"/>
    <n v="-85.939800000000005"/>
    <s v="HONDURAS"/>
  </r>
  <r>
    <s v="Trujillo43932912"/>
    <x v="221"/>
    <s v="Colon43932"/>
    <n v="912"/>
    <x v="30"/>
    <n v="2"/>
    <x v="13"/>
    <x v="46"/>
    <s v="0201"/>
    <s v="Masculino"/>
    <n v="49"/>
    <s v="No Informado"/>
    <s v="Confirmado"/>
    <n v="15.830500000000001"/>
    <n v="-85.939800000000005"/>
    <s v="HONDURAS"/>
  </r>
  <r>
    <s v="Villanueva43911913"/>
    <x v="222"/>
    <s v="Cortes43911"/>
    <n v="913"/>
    <x v="41"/>
    <n v="5"/>
    <x v="1"/>
    <x v="47"/>
    <s v="0511"/>
    <s v="Femenino"/>
    <n v="28"/>
    <s v="No Informado"/>
    <s v="Confirmado"/>
    <n v="15.3307"/>
    <n v="-88.047399999999996"/>
    <s v="HONDURAS"/>
  </r>
  <r>
    <s v="Villanueva43911914"/>
    <x v="222"/>
    <s v="Cortes43911"/>
    <n v="914"/>
    <x v="41"/>
    <n v="5"/>
    <x v="1"/>
    <x v="47"/>
    <s v="0511"/>
    <s v="Femenino"/>
    <n v="60"/>
    <s v="No Informado"/>
    <s v="Confirmado"/>
    <n v="15.3307"/>
    <n v="-88.047399999999996"/>
    <s v="HONDURAS"/>
  </r>
  <r>
    <s v="Villanueva43915915"/>
    <x v="223"/>
    <s v="Cortes43915"/>
    <n v="915"/>
    <x v="2"/>
    <n v="5"/>
    <x v="1"/>
    <x v="47"/>
    <s v="0511"/>
    <s v="Masculino"/>
    <n v="41"/>
    <s v="No Informado"/>
    <s v="Confirmado"/>
    <n v="15.3307"/>
    <n v="-88.047399999999996"/>
    <s v="HONDURAS"/>
  </r>
  <r>
    <s v="Villanueva43915916"/>
    <x v="223"/>
    <s v="Cortes43915"/>
    <n v="916"/>
    <x v="2"/>
    <n v="5"/>
    <x v="1"/>
    <x v="47"/>
    <s v="0511"/>
    <s v="Masculino"/>
    <n v="39"/>
    <s v="No Informado"/>
    <s v="Confirmado"/>
    <n v="15.3307"/>
    <n v="-88.047399999999996"/>
    <s v="HONDURAS"/>
  </r>
  <r>
    <s v="Villanueva43915917"/>
    <x v="223"/>
    <s v="Cortes43915"/>
    <n v="917"/>
    <x v="2"/>
    <n v="5"/>
    <x v="1"/>
    <x v="47"/>
    <s v="0511"/>
    <s v="Femenino"/>
    <n v="33"/>
    <s v="No Informado"/>
    <s v="Confirmado"/>
    <n v="15.3307"/>
    <n v="-88.047399999999996"/>
    <s v="HONDURAS"/>
  </r>
  <r>
    <s v="Villanueva43915918"/>
    <x v="223"/>
    <s v="Cortes43915"/>
    <n v="918"/>
    <x v="2"/>
    <n v="5"/>
    <x v="1"/>
    <x v="47"/>
    <s v="0511"/>
    <s v="Femenino"/>
    <n v="30"/>
    <s v="No Informado"/>
    <s v="Confirmado"/>
    <n v="15.3307"/>
    <n v="-88.047399999999996"/>
    <s v="HONDURAS"/>
  </r>
  <r>
    <s v="Villanueva43915919"/>
    <x v="223"/>
    <s v="Cortes43915"/>
    <n v="919"/>
    <x v="2"/>
    <n v="5"/>
    <x v="1"/>
    <x v="47"/>
    <s v="0511"/>
    <s v="Femenino"/>
    <n v="56"/>
    <s v="No Informado"/>
    <s v="Confirmado"/>
    <n v="15.3307"/>
    <n v="-88.047399999999996"/>
    <s v="HONDURAS"/>
  </r>
  <r>
    <s v="Villanueva43915920"/>
    <x v="223"/>
    <s v="Cortes43915"/>
    <n v="920"/>
    <x v="2"/>
    <n v="5"/>
    <x v="1"/>
    <x v="47"/>
    <s v="0511"/>
    <s v="Masculino"/>
    <n v="25"/>
    <s v="No Informado"/>
    <s v="Confirmado"/>
    <n v="15.3307"/>
    <n v="-88.047399999999996"/>
    <s v="HONDURAS"/>
  </r>
  <r>
    <s v="Villanueva43915921"/>
    <x v="223"/>
    <s v="Cortes43915"/>
    <n v="921"/>
    <x v="2"/>
    <n v="5"/>
    <x v="1"/>
    <x v="47"/>
    <s v="0511"/>
    <s v="Masculino"/>
    <n v="71"/>
    <s v="No Informado"/>
    <s v="Confirmado"/>
    <n v="15.3307"/>
    <n v="-88.047399999999996"/>
    <s v="HONDURAS"/>
  </r>
  <r>
    <s v="Villanueva43915922"/>
    <x v="223"/>
    <s v="Cortes43915"/>
    <n v="922"/>
    <x v="2"/>
    <n v="5"/>
    <x v="1"/>
    <x v="47"/>
    <s v="0511"/>
    <s v="Masculino"/>
    <n v="66"/>
    <s v="No Informado"/>
    <s v="Confirmado"/>
    <n v="15.3307"/>
    <n v="-88.047399999999996"/>
    <s v="HONDURAS"/>
  </r>
  <r>
    <s v="Villanueva43917923"/>
    <x v="224"/>
    <s v="Cortes43917"/>
    <n v="923"/>
    <x v="3"/>
    <n v="5"/>
    <x v="1"/>
    <x v="47"/>
    <s v="0511"/>
    <s v="Masculino"/>
    <n v="40"/>
    <s v="No Informado"/>
    <s v="Confirmado"/>
    <n v="15.3307"/>
    <n v="-88.047399999999996"/>
    <s v="HONDURAS"/>
  </r>
  <r>
    <s v="Villanueva43917924"/>
    <x v="224"/>
    <s v="Cortes43917"/>
    <n v="924"/>
    <x v="3"/>
    <n v="5"/>
    <x v="1"/>
    <x v="47"/>
    <s v="0511"/>
    <s v="Masculino"/>
    <n v="49"/>
    <s v="No Informado"/>
    <s v="Confirmado"/>
    <n v="15.3307"/>
    <n v="-88.047399999999996"/>
    <s v="HONDURAS"/>
  </r>
  <r>
    <s v="Villanueva43917925"/>
    <x v="224"/>
    <s v="Cortes43917"/>
    <n v="925"/>
    <x v="3"/>
    <n v="5"/>
    <x v="1"/>
    <x v="47"/>
    <s v="0511"/>
    <s v="Femenino"/>
    <n v="36"/>
    <s v="No Informado"/>
    <s v="Confirmado"/>
    <n v="15.3307"/>
    <n v="-88.047399999999996"/>
    <s v="HONDURAS"/>
  </r>
  <r>
    <s v="Villanueva43917926"/>
    <x v="224"/>
    <s v="Cortes43917"/>
    <n v="926"/>
    <x v="3"/>
    <n v="5"/>
    <x v="1"/>
    <x v="47"/>
    <s v="0511"/>
    <s v="Masculino"/>
    <n v="30"/>
    <s v="No Informado"/>
    <s v="Confirmado"/>
    <n v="15.3307"/>
    <n v="-88.047399999999996"/>
    <s v="HONDURAS"/>
  </r>
  <r>
    <s v="Villanueva43922927"/>
    <x v="225"/>
    <s v="Cortes43922"/>
    <n v="927"/>
    <x v="4"/>
    <n v="5"/>
    <x v="1"/>
    <x v="47"/>
    <s v="0511"/>
    <s v="Femenino"/>
    <n v="89"/>
    <s v="No Informado"/>
    <s v="Confirmado"/>
    <n v="15.3307"/>
    <n v="-88.047399999999996"/>
    <s v="HONDURAS"/>
  </r>
  <r>
    <s v="Villanueva43922928"/>
    <x v="225"/>
    <s v="Cortes43922"/>
    <n v="928"/>
    <x v="4"/>
    <n v="5"/>
    <x v="1"/>
    <x v="47"/>
    <s v="0511"/>
    <s v="Masculino"/>
    <n v="41"/>
    <s v="No Informado"/>
    <s v="Confirmado"/>
    <n v="15.3307"/>
    <n v="-88.047399999999996"/>
    <s v="HONDURAS"/>
  </r>
  <r>
    <s v="Villanueva43922929"/>
    <x v="225"/>
    <s v="Cortes43922"/>
    <n v="929"/>
    <x v="4"/>
    <n v="5"/>
    <x v="1"/>
    <x v="47"/>
    <s v="0511"/>
    <s v="Masculino"/>
    <n v="35"/>
    <s v="No Informado"/>
    <s v="Confirmado"/>
    <n v="15.3307"/>
    <n v="-88.047399999999996"/>
    <s v="HONDURAS"/>
  </r>
  <r>
    <s v="Villanueva43922930"/>
    <x v="225"/>
    <s v="Cortes43922"/>
    <n v="930"/>
    <x v="4"/>
    <n v="5"/>
    <x v="1"/>
    <x v="47"/>
    <s v="0511"/>
    <s v="Femenino"/>
    <n v="44"/>
    <s v="No Informado"/>
    <s v="Confirmado"/>
    <n v="15.3307"/>
    <n v="-88.047399999999996"/>
    <s v="HONDURAS"/>
  </r>
  <r>
    <s v="Villanueva43922931"/>
    <x v="225"/>
    <s v="Cortes43922"/>
    <n v="931"/>
    <x v="4"/>
    <n v="5"/>
    <x v="1"/>
    <x v="47"/>
    <s v="0511"/>
    <s v="Femenino"/>
    <n v="43"/>
    <s v="No Informado"/>
    <s v="Confirmado"/>
    <n v="15.3307"/>
    <n v="-88.047399999999996"/>
    <s v="HONDURAS"/>
  </r>
  <r>
    <s v="Villanueva43922932"/>
    <x v="225"/>
    <s v="Cortes43922"/>
    <n v="932"/>
    <x v="4"/>
    <n v="5"/>
    <x v="1"/>
    <x v="47"/>
    <s v="0511"/>
    <s v="Masculino"/>
    <n v="27"/>
    <s v="No Informado"/>
    <s v="Confirmado"/>
    <n v="15.3307"/>
    <n v="-88.047399999999996"/>
    <s v="HONDURAS"/>
  </r>
  <r>
    <s v="Villanueva43922933"/>
    <x v="225"/>
    <s v="Cortes43922"/>
    <n v="933"/>
    <x v="4"/>
    <n v="5"/>
    <x v="1"/>
    <x v="47"/>
    <s v="0511"/>
    <s v="Femenino"/>
    <n v="26"/>
    <s v="No Informado"/>
    <s v="Confirmado"/>
    <n v="15.3307"/>
    <n v="-88.047399999999996"/>
    <s v="HONDURAS"/>
  </r>
  <r>
    <s v="Villanueva43922934"/>
    <x v="225"/>
    <s v="Cortes43922"/>
    <n v="934"/>
    <x v="4"/>
    <n v="5"/>
    <x v="1"/>
    <x v="47"/>
    <s v="0511"/>
    <s v="Masculino"/>
    <n v="42"/>
    <s v="No Informado"/>
    <s v="Confirmado"/>
    <n v="15.3307"/>
    <n v="-88.047399999999996"/>
    <s v="HONDURAS"/>
  </r>
  <r>
    <s v="Villanueva43924935"/>
    <x v="226"/>
    <s v="Cortes43924"/>
    <n v="935"/>
    <x v="5"/>
    <n v="5"/>
    <x v="1"/>
    <x v="47"/>
    <s v="0511"/>
    <s v="Masculino"/>
    <n v="68"/>
    <s v="No Informado"/>
    <s v="Confirmado"/>
    <n v="15.3307"/>
    <n v="-88.047399999999996"/>
    <s v="HONDURAS"/>
  </r>
  <r>
    <s v="Villanueva43924936"/>
    <x v="226"/>
    <s v="Cortes43924"/>
    <n v="936"/>
    <x v="5"/>
    <n v="5"/>
    <x v="1"/>
    <x v="47"/>
    <s v="0511"/>
    <s v="Masculino"/>
    <n v="70"/>
    <s v="No Informado"/>
    <s v="Confirmado"/>
    <n v="15.3307"/>
    <n v="-88.047399999999996"/>
    <s v="HONDURAS"/>
  </r>
  <r>
    <s v="Villanueva43924937"/>
    <x v="226"/>
    <s v="Cortes43924"/>
    <n v="937"/>
    <x v="5"/>
    <n v="5"/>
    <x v="1"/>
    <x v="47"/>
    <s v="0511"/>
    <s v="Femenino"/>
    <m/>
    <s v="No Informado"/>
    <s v="Confirmado"/>
    <n v="15.3307"/>
    <n v="-88.047399999999996"/>
    <s v="HONDURAS"/>
  </r>
  <r>
    <s v="Villanueva43924938"/>
    <x v="226"/>
    <s v="Cortes43924"/>
    <n v="938"/>
    <x v="5"/>
    <n v="5"/>
    <x v="1"/>
    <x v="47"/>
    <s v="0511"/>
    <s v="Masculino"/>
    <n v="76"/>
    <s v="No Informado"/>
    <s v="Confirmado"/>
    <n v="15.3307"/>
    <n v="-88.047399999999996"/>
    <s v="HONDURAS"/>
  </r>
  <r>
    <s v="Villanueva43924939"/>
    <x v="226"/>
    <s v="Cortes43924"/>
    <n v="939"/>
    <x v="5"/>
    <n v="5"/>
    <x v="1"/>
    <x v="47"/>
    <s v="0511"/>
    <s v="Femenino"/>
    <n v="21"/>
    <s v="No Informado"/>
    <s v="Confirmado"/>
    <n v="15.3307"/>
    <n v="-88.047399999999996"/>
    <s v="HONDURAS"/>
  </r>
  <r>
    <s v="Villanueva43924940"/>
    <x v="226"/>
    <s v="Cortes43924"/>
    <n v="940"/>
    <x v="5"/>
    <n v="5"/>
    <x v="1"/>
    <x v="47"/>
    <s v="0511"/>
    <s v="Femenino"/>
    <n v="42"/>
    <s v="No Informado"/>
    <s v="Confirmado"/>
    <n v="15.3307"/>
    <n v="-88.047399999999996"/>
    <s v="HONDURAS"/>
  </r>
  <r>
    <s v="Villanueva43926941"/>
    <x v="227"/>
    <s v="Cortes43926"/>
    <n v="941"/>
    <x v="33"/>
    <n v="5"/>
    <x v="1"/>
    <x v="47"/>
    <s v="0511"/>
    <s v="Masculino"/>
    <n v="58"/>
    <s v="No Informado"/>
    <s v="Confirmado"/>
    <n v="15.3307"/>
    <n v="-88.047399999999996"/>
    <s v="HONDURAS"/>
  </r>
  <r>
    <s v="Villanueva43930942"/>
    <x v="228"/>
    <s v="Cortes43930"/>
    <n v="942"/>
    <x v="6"/>
    <n v="5"/>
    <x v="1"/>
    <x v="47"/>
    <s v="0511"/>
    <s v="Masculino"/>
    <n v="69"/>
    <s v="No Informado"/>
    <s v="Confirmado"/>
    <n v="15.3307"/>
    <n v="-88.047399999999996"/>
    <s v="HONDURAS"/>
  </r>
  <r>
    <s v="Villanueva43930943"/>
    <x v="228"/>
    <s v="Cortes43930"/>
    <n v="943"/>
    <x v="6"/>
    <n v="5"/>
    <x v="1"/>
    <x v="47"/>
    <s v="0511"/>
    <s v="Masculino"/>
    <n v="48"/>
    <s v="No Informado"/>
    <s v="Confirmado"/>
    <n v="15.3307"/>
    <n v="-88.047399999999996"/>
    <s v="HONDURAS"/>
  </r>
  <r>
    <s v="Villanueva43930944"/>
    <x v="228"/>
    <s v="Cortes43930"/>
    <n v="944"/>
    <x v="6"/>
    <n v="5"/>
    <x v="1"/>
    <x v="47"/>
    <s v="0511"/>
    <s v="Femenino"/>
    <n v="38"/>
    <s v="No Informado"/>
    <s v="Confirmado"/>
    <n v="15.3307"/>
    <n v="-88.047399999999996"/>
    <s v="HONDURAS"/>
  </r>
  <r>
    <s v="Villanueva43931945"/>
    <x v="229"/>
    <s v="Cortes43931"/>
    <n v="945"/>
    <x v="7"/>
    <n v="5"/>
    <x v="1"/>
    <x v="47"/>
    <s v="0511"/>
    <s v="Masculino"/>
    <n v="44"/>
    <s v="No Informado"/>
    <s v="Confirmado"/>
    <n v="15.3307"/>
    <n v="-88.047399999999996"/>
    <s v="HONDURAS"/>
  </r>
  <r>
    <s v="Villanueva43931946"/>
    <x v="229"/>
    <s v="Cortes43931"/>
    <n v="946"/>
    <x v="7"/>
    <n v="5"/>
    <x v="1"/>
    <x v="47"/>
    <s v="0511"/>
    <s v="Masculino"/>
    <n v="62"/>
    <s v="No Informado"/>
    <s v="Confirmado"/>
    <n v="15.3307"/>
    <n v="-88.047399999999996"/>
    <s v="HONDURAS"/>
  </r>
  <r>
    <s v="Villanueva43931947"/>
    <x v="229"/>
    <s v="Cortes43931"/>
    <n v="947"/>
    <x v="7"/>
    <n v="5"/>
    <x v="1"/>
    <x v="47"/>
    <s v="0511"/>
    <s v="Femenino"/>
    <n v="72"/>
    <s v="No Informado"/>
    <s v="Confirmado"/>
    <n v="15.3307"/>
    <n v="-88.047399999999996"/>
    <s v="HONDURAS"/>
  </r>
  <r>
    <s v="Villanueva43934948"/>
    <x v="230"/>
    <s v="Cortes43934"/>
    <n v="948"/>
    <x v="8"/>
    <n v="5"/>
    <x v="1"/>
    <x v="47"/>
    <s v="0511"/>
    <s v="Masculino"/>
    <n v="43"/>
    <s v="No Informado"/>
    <s v="Confirmado"/>
    <n v="15.3307"/>
    <n v="-88.047399999999996"/>
    <s v="HONDURAS"/>
  </r>
  <r>
    <s v="Villanueva43934949"/>
    <x v="230"/>
    <s v="Cortes43934"/>
    <n v="949"/>
    <x v="8"/>
    <n v="5"/>
    <x v="1"/>
    <x v="47"/>
    <s v="0511"/>
    <s v="Masculino"/>
    <n v="43"/>
    <s v="No Informado"/>
    <s v="Confirmado"/>
    <n v="15.3307"/>
    <n v="-88.047399999999996"/>
    <s v="HONDURAS"/>
  </r>
  <r>
    <s v="Villanueva43939950"/>
    <x v="231"/>
    <s v="Cortes43939"/>
    <n v="950"/>
    <x v="10"/>
    <n v="5"/>
    <x v="1"/>
    <x v="47"/>
    <s v="0511"/>
    <s v="Masculino"/>
    <n v="45"/>
    <s v="No Informado"/>
    <s v="Confirmado"/>
    <n v="15.3307"/>
    <n v="-88.047399999999996"/>
    <s v="HONDURAS"/>
  </r>
  <r>
    <s v="Villanueva43939951"/>
    <x v="231"/>
    <s v="Cortes43939"/>
    <n v="951"/>
    <x v="10"/>
    <n v="5"/>
    <x v="1"/>
    <x v="47"/>
    <s v="0511"/>
    <s v="Femenino"/>
    <n v="44"/>
    <s v="No Informado"/>
    <s v="Confirmado"/>
    <n v="15.3307"/>
    <n v="-88.047399999999996"/>
    <s v="HONDURAS"/>
  </r>
  <r>
    <s v="Villanueva43940952"/>
    <x v="232"/>
    <s v="Cortes43940"/>
    <n v="952"/>
    <x v="35"/>
    <n v="5"/>
    <x v="1"/>
    <x v="47"/>
    <s v="0511"/>
    <s v="Femenino"/>
    <n v="85"/>
    <s v="No Informado"/>
    <s v="Confirmado"/>
    <n v="15.3307"/>
    <n v="-88.047399999999996"/>
    <s v="HONDURAS"/>
  </r>
  <r>
    <s v="Villanueva43942953"/>
    <x v="233"/>
    <s v="Cortes43942"/>
    <n v="953"/>
    <x v="31"/>
    <n v="5"/>
    <x v="1"/>
    <x v="47"/>
    <s v="0511"/>
    <s v="Femenino"/>
    <n v="58"/>
    <s v="No Informado"/>
    <s v="Confirmado"/>
    <n v="15.3307"/>
    <n v="-88.047399999999996"/>
    <s v="HONDURAS"/>
  </r>
  <r>
    <s v="Villanueva43942954"/>
    <x v="233"/>
    <s v="Cortes43942"/>
    <n v="954"/>
    <x v="31"/>
    <n v="5"/>
    <x v="1"/>
    <x v="47"/>
    <s v="0511"/>
    <s v="Masculino"/>
    <n v="42"/>
    <s v="No Informado"/>
    <s v="Confirmado"/>
    <n v="15.3307"/>
    <n v="-88.047399999999996"/>
    <s v="HONDURAS"/>
  </r>
  <r>
    <s v="Villanueva43943955"/>
    <x v="234"/>
    <s v="Cortes43943"/>
    <n v="955"/>
    <x v="36"/>
    <n v="5"/>
    <x v="1"/>
    <x v="47"/>
    <s v="0511"/>
    <s v="Femenino"/>
    <n v="51"/>
    <s v="No Informado"/>
    <s v="Confirmado"/>
    <n v="15.3307"/>
    <n v="-88.047399999999996"/>
    <s v="HONDURAS"/>
  </r>
  <r>
    <s v="Villanueva43944956"/>
    <x v="235"/>
    <s v="Cortes43944"/>
    <n v="956"/>
    <x v="0"/>
    <n v="5"/>
    <x v="1"/>
    <x v="47"/>
    <s v="0511"/>
    <s v="Masculino"/>
    <n v="41"/>
    <s v="No Informado"/>
    <s v="Confirmado"/>
    <n v="15.3307"/>
    <n v="-88.047399999999996"/>
    <s v="HONDURAS"/>
  </r>
  <r>
    <s v="Villanueva43944957"/>
    <x v="235"/>
    <s v="Cortes43944"/>
    <n v="957"/>
    <x v="0"/>
    <n v="5"/>
    <x v="1"/>
    <x v="47"/>
    <s v="0511"/>
    <s v="Masculino"/>
    <n v="28"/>
    <s v="No Informado"/>
    <s v="Confirmado"/>
    <n v="15.3307"/>
    <n v="-88.047399999999996"/>
    <s v="HONDURAS"/>
  </r>
  <r>
    <s v="Villanueva43944958"/>
    <x v="235"/>
    <s v="Cortes43944"/>
    <n v="958"/>
    <x v="0"/>
    <n v="5"/>
    <x v="1"/>
    <x v="47"/>
    <s v="0511"/>
    <s v="Masculino"/>
    <n v="61"/>
    <s v="No Informado"/>
    <s v="Confirmado"/>
    <n v="15.3307"/>
    <n v="-88.047399999999996"/>
    <s v="HONDURAS"/>
  </r>
  <r>
    <s v="Villanueva43944959"/>
    <x v="235"/>
    <s v="Cortes43944"/>
    <n v="959"/>
    <x v="0"/>
    <n v="5"/>
    <x v="1"/>
    <x v="47"/>
    <s v="0511"/>
    <s v="Femenino"/>
    <n v="57"/>
    <s v="No Informado"/>
    <s v="Confirmado"/>
    <n v="15.3307"/>
    <n v="-88.047399999999996"/>
    <s v="HONDURAS"/>
  </r>
  <r>
    <s v="Villanueva43944960"/>
    <x v="235"/>
    <s v="Cortes43944"/>
    <n v="960"/>
    <x v="0"/>
    <n v="5"/>
    <x v="1"/>
    <x v="47"/>
    <s v="0511"/>
    <s v="Masculino"/>
    <n v="74"/>
    <s v="No Informado"/>
    <s v="Confirmado"/>
    <n v="15.3307"/>
    <n v="-88.047399999999996"/>
    <s v="HONDURAS"/>
  </r>
  <r>
    <s v="Villanueva43944961"/>
    <x v="235"/>
    <s v="Cortes43944"/>
    <n v="961"/>
    <x v="0"/>
    <n v="5"/>
    <x v="1"/>
    <x v="47"/>
    <s v="0511"/>
    <s v="Masculino"/>
    <n v="45"/>
    <s v="No Informado"/>
    <s v="Confirmado"/>
    <n v="15.3307"/>
    <n v="-88.047399999999996"/>
    <s v="HONDURAS"/>
  </r>
  <r>
    <s v="Villanueva43945962"/>
    <x v="236"/>
    <s v="Cortes43945"/>
    <n v="962"/>
    <x v="1"/>
    <n v="5"/>
    <x v="1"/>
    <x v="47"/>
    <s v="0511"/>
    <s v="Masculino"/>
    <n v="33"/>
    <s v="No Informado"/>
    <s v="Confirmado"/>
    <n v="15.3307"/>
    <n v="-88.047399999999996"/>
    <s v="HONDURAS"/>
  </r>
  <r>
    <s v="Villanueva43945963"/>
    <x v="236"/>
    <s v="Cortes43945"/>
    <n v="963"/>
    <x v="1"/>
    <n v="5"/>
    <x v="1"/>
    <x v="47"/>
    <s v="0511"/>
    <s v="Masculino"/>
    <n v="44"/>
    <s v="No Informado"/>
    <s v="Confirmado"/>
    <n v="15.3307"/>
    <n v="-88.047399999999996"/>
    <s v="HONDURAS"/>
  </r>
  <r>
    <s v="Villanueva43945964"/>
    <x v="236"/>
    <s v="Cortes43945"/>
    <n v="964"/>
    <x v="1"/>
    <n v="5"/>
    <x v="1"/>
    <x v="47"/>
    <s v="0511"/>
    <s v="Femenino"/>
    <n v="42"/>
    <s v="No Informado"/>
    <s v="Confirmado"/>
    <n v="15.3307"/>
    <n v="-88.047399999999996"/>
    <s v="HONDURAS"/>
  </r>
  <r>
    <s v="Villanueva43947965"/>
    <x v="237"/>
    <s v="Cortes43947"/>
    <n v="965"/>
    <x v="11"/>
    <n v="5"/>
    <x v="1"/>
    <x v="47"/>
    <s v="0511"/>
    <s v="Masculino"/>
    <n v="36"/>
    <s v="No Informado"/>
    <s v="Confirmado"/>
    <n v="15.3307"/>
    <n v="-88.047399999999996"/>
    <s v="HONDURAS"/>
  </r>
  <r>
    <s v="Villanueva43947966"/>
    <x v="237"/>
    <s v="Cortes43947"/>
    <n v="966"/>
    <x v="11"/>
    <n v="5"/>
    <x v="1"/>
    <x v="47"/>
    <s v="0511"/>
    <s v="Femenino"/>
    <n v="52"/>
    <s v="No Informado"/>
    <s v="Confirmado"/>
    <n v="15.3307"/>
    <n v="-88.047399999999996"/>
    <s v="HONDURAS"/>
  </r>
  <r>
    <s v="Villanueva43947967"/>
    <x v="237"/>
    <s v="Cortes43947"/>
    <n v="967"/>
    <x v="11"/>
    <n v="5"/>
    <x v="1"/>
    <x v="47"/>
    <s v="0511"/>
    <s v="Masculino"/>
    <n v="39"/>
    <s v="No Informado"/>
    <s v="Confirmado"/>
    <n v="15.3307"/>
    <n v="-88.047399999999996"/>
    <s v="HONDURAS"/>
  </r>
  <r>
    <s v="Villanueva43948968"/>
    <x v="238"/>
    <s v="Cortes43948"/>
    <n v="968"/>
    <x v="12"/>
    <n v="5"/>
    <x v="1"/>
    <x v="47"/>
    <s v="0511"/>
    <s v="Femenino"/>
    <n v="57"/>
    <s v="No Informado"/>
    <s v="Confirmado"/>
    <n v="15.3307"/>
    <n v="-88.047399999999996"/>
    <s v="HONDURAS"/>
  </r>
  <r>
    <s v="Villanueva43949969"/>
    <x v="239"/>
    <s v="Cortes43949"/>
    <n v="969"/>
    <x v="13"/>
    <n v="5"/>
    <x v="1"/>
    <x v="47"/>
    <s v="0511"/>
    <s v="Femenino"/>
    <n v="37"/>
    <s v="No Informado"/>
    <s v="Confirmado"/>
    <n v="15.3307"/>
    <n v="-88.047399999999996"/>
    <s v="HONDURAS"/>
  </r>
  <r>
    <s v="Villanueva43951970"/>
    <x v="240"/>
    <s v="Cortes43951"/>
    <n v="970"/>
    <x v="14"/>
    <n v="5"/>
    <x v="1"/>
    <x v="47"/>
    <s v="0511"/>
    <s v="Masculino"/>
    <n v="30"/>
    <s v="No Informado"/>
    <s v="Confirmado"/>
    <n v="15.3307"/>
    <n v="-88.047399999999996"/>
    <s v="HONDURAS"/>
  </r>
  <r>
    <s v="Villanueva43952971"/>
    <x v="241"/>
    <s v="Cortes43952"/>
    <n v="971"/>
    <x v="15"/>
    <n v="5"/>
    <x v="1"/>
    <x v="47"/>
    <s v="0511"/>
    <s v="Masculino"/>
    <n v="33"/>
    <s v="No Informado"/>
    <s v="Confirmado"/>
    <n v="15.3307"/>
    <n v="-88.047399999999996"/>
    <s v="HONDURAS"/>
  </r>
  <r>
    <s v="Villanueva43952972"/>
    <x v="241"/>
    <s v="Cortes43952"/>
    <n v="972"/>
    <x v="15"/>
    <n v="5"/>
    <x v="1"/>
    <x v="47"/>
    <s v="0511"/>
    <s v="Femenino"/>
    <n v="28"/>
    <s v="No Informado"/>
    <s v="Confirmado"/>
    <n v="15.3307"/>
    <n v="-88.047399999999996"/>
    <s v="HONDURAS"/>
  </r>
  <r>
    <s v="Villanueva43952973"/>
    <x v="241"/>
    <s v="Cortes43952"/>
    <n v="973"/>
    <x v="15"/>
    <n v="5"/>
    <x v="1"/>
    <x v="47"/>
    <s v="0511"/>
    <s v="Femenino"/>
    <n v="30"/>
    <s v="No Informado"/>
    <s v="Confirmado"/>
    <n v="15.3307"/>
    <n v="-88.047399999999996"/>
    <s v="HONDURAS"/>
  </r>
  <r>
    <s v="Villanueva43952974"/>
    <x v="241"/>
    <s v="Cortes43952"/>
    <n v="974"/>
    <x v="15"/>
    <n v="5"/>
    <x v="1"/>
    <x v="47"/>
    <s v="0511"/>
    <s v="Masculino"/>
    <s v="0.7"/>
    <s v="No Informado"/>
    <s v="Confirmado"/>
    <n v="15.3307"/>
    <n v="-88.047399999999996"/>
    <s v="HONDURAS"/>
  </r>
  <r>
    <s v="Villanueva43952975"/>
    <x v="241"/>
    <s v="Cortes43952"/>
    <n v="975"/>
    <x v="15"/>
    <n v="5"/>
    <x v="1"/>
    <x v="47"/>
    <s v="0511"/>
    <s v="Masculino"/>
    <n v="24"/>
    <s v="No Informado"/>
    <s v="Confirmado"/>
    <n v="15.3307"/>
    <n v="-88.047399999999996"/>
    <s v="HONDURAS"/>
  </r>
  <r>
    <s v="Villanueva43952976"/>
    <x v="241"/>
    <s v="Cortes43952"/>
    <n v="976"/>
    <x v="15"/>
    <n v="5"/>
    <x v="1"/>
    <x v="47"/>
    <s v="0511"/>
    <s v="Femenino"/>
    <n v="35"/>
    <s v="No Informado"/>
    <s v="Confirmado"/>
    <n v="15.3307"/>
    <n v="-88.047399999999996"/>
    <s v="HONDURAS"/>
  </r>
  <r>
    <s v="Villanueva43952977"/>
    <x v="241"/>
    <s v="Cortes43952"/>
    <n v="977"/>
    <x v="15"/>
    <n v="5"/>
    <x v="1"/>
    <x v="47"/>
    <s v="0511"/>
    <s v="Masculino"/>
    <n v="20"/>
    <s v="No Informado"/>
    <s v="Confirmado"/>
    <n v="15.3307"/>
    <n v="-88.047399999999996"/>
    <s v="HONDURAS"/>
  </r>
  <r>
    <s v="Villanueva43952978"/>
    <x v="241"/>
    <s v="Cortes43952"/>
    <n v="978"/>
    <x v="15"/>
    <n v="5"/>
    <x v="1"/>
    <x v="47"/>
    <s v="0511"/>
    <s v="Femenino"/>
    <n v="79"/>
    <s v="No Informado"/>
    <s v="Confirmado"/>
    <n v="15.3307"/>
    <n v="-88.047399999999996"/>
    <s v="HONDURAS"/>
  </r>
  <r>
    <s v="Villanueva43952979"/>
    <x v="241"/>
    <s v="Cortes43952"/>
    <n v="979"/>
    <x v="15"/>
    <n v="5"/>
    <x v="1"/>
    <x v="47"/>
    <s v="0511"/>
    <s v="Femenino"/>
    <n v="43"/>
    <s v="No Informado"/>
    <s v="Confirmado"/>
    <n v="15.3307"/>
    <n v="-88.047399999999996"/>
    <s v="HONDURAS"/>
  </r>
  <r>
    <s v="Villanueva43952980"/>
    <x v="241"/>
    <s v="Cortes43952"/>
    <n v="980"/>
    <x v="15"/>
    <n v="5"/>
    <x v="1"/>
    <x v="47"/>
    <s v="0511"/>
    <s v="Masculino"/>
    <n v="44"/>
    <s v="No Informado"/>
    <s v="Confirmado"/>
    <n v="15.3307"/>
    <n v="-88.047399999999996"/>
    <s v="HONDURAS"/>
  </r>
  <r>
    <s v="Villanueva43952981"/>
    <x v="241"/>
    <s v="Cortes43952"/>
    <n v="981"/>
    <x v="15"/>
    <n v="5"/>
    <x v="1"/>
    <x v="47"/>
    <s v="0511"/>
    <s v="Masculino"/>
    <n v="48"/>
    <s v="No Informado"/>
    <s v="Confirmado"/>
    <n v="15.3307"/>
    <n v="-88.047399999999996"/>
    <s v="HONDURAS"/>
  </r>
  <r>
    <s v="Villanueva43953982"/>
    <x v="242"/>
    <s v="Cortes43953"/>
    <n v="982"/>
    <x v="16"/>
    <n v="5"/>
    <x v="1"/>
    <x v="47"/>
    <s v="0511"/>
    <s v="Masculino"/>
    <n v="24"/>
    <s v="No Informado"/>
    <s v="Confirmado"/>
    <n v="15.3307"/>
    <n v="-88.047399999999996"/>
    <s v="HONDURAS"/>
  </r>
  <r>
    <s v="Villanueva43953983"/>
    <x v="242"/>
    <s v="Cortes43953"/>
    <n v="983"/>
    <x v="16"/>
    <n v="5"/>
    <x v="1"/>
    <x v="47"/>
    <s v="0511"/>
    <s v="Masculino"/>
    <n v="48"/>
    <s v="No Informado"/>
    <s v="Confirmado"/>
    <n v="15.3307"/>
    <n v="-88.047399999999996"/>
    <s v="HONDURAS"/>
  </r>
  <r>
    <s v="Villanueva43953984"/>
    <x v="242"/>
    <s v="Cortes43953"/>
    <n v="984"/>
    <x v="16"/>
    <n v="5"/>
    <x v="1"/>
    <x v="47"/>
    <s v="0511"/>
    <s v="Masculino"/>
    <n v="57"/>
    <s v="No Informado"/>
    <s v="Confirmado"/>
    <n v="15.3307"/>
    <n v="-88.047399999999996"/>
    <s v="HONDURAS"/>
  </r>
  <r>
    <s v="Villanueva43953985"/>
    <x v="242"/>
    <s v="Cortes43953"/>
    <n v="985"/>
    <x v="16"/>
    <n v="5"/>
    <x v="1"/>
    <x v="47"/>
    <s v="0511"/>
    <s v="Masculino"/>
    <n v="48"/>
    <s v="No Informado"/>
    <s v="Confirmado"/>
    <n v="15.3307"/>
    <n v="-88.047399999999996"/>
    <s v="HONDURAS"/>
  </r>
  <r>
    <s v="Villanueva43953986"/>
    <x v="242"/>
    <s v="Cortes43953"/>
    <n v="986"/>
    <x v="16"/>
    <n v="5"/>
    <x v="1"/>
    <x v="47"/>
    <s v="0511"/>
    <s v="Masculino"/>
    <n v="76"/>
    <s v="No Informado"/>
    <s v="Confirmado"/>
    <n v="15.3307"/>
    <n v="-88.047399999999996"/>
    <s v="HONDURAS"/>
  </r>
  <r>
    <s v="Villanueva43953987"/>
    <x v="242"/>
    <s v="Cortes43953"/>
    <n v="987"/>
    <x v="16"/>
    <n v="5"/>
    <x v="1"/>
    <x v="47"/>
    <s v="0511"/>
    <s v="Femenino"/>
    <n v="39"/>
    <s v="No Informado"/>
    <s v="Confirmado"/>
    <n v="15.3307"/>
    <n v="-88.047399999999996"/>
    <s v="HONDURAS"/>
  </r>
  <r>
    <s v="Villanueva43953988"/>
    <x v="242"/>
    <s v="Cortes43953"/>
    <n v="988"/>
    <x v="16"/>
    <n v="5"/>
    <x v="1"/>
    <x v="47"/>
    <s v="0511"/>
    <s v="Femenino"/>
    <n v="21"/>
    <s v="No Informado"/>
    <s v="Confirmado"/>
    <n v="15.3307"/>
    <n v="-88.047399999999996"/>
    <s v="HONDURAS"/>
  </r>
  <r>
    <s v="Villanueva43953989"/>
    <x v="242"/>
    <s v="Cortes43953"/>
    <n v="989"/>
    <x v="16"/>
    <n v="5"/>
    <x v="1"/>
    <x v="47"/>
    <s v="0511"/>
    <s v="Masculino"/>
    <n v="31"/>
    <s v="No Informado"/>
    <s v="Confirmado"/>
    <n v="15.3307"/>
    <n v="-88.047399999999996"/>
    <s v="HONDURAS"/>
  </r>
  <r>
    <s v="Villanueva43953990"/>
    <x v="242"/>
    <s v="Cortes43953"/>
    <n v="990"/>
    <x v="16"/>
    <n v="5"/>
    <x v="1"/>
    <x v="47"/>
    <s v="0511"/>
    <s v="Femenino"/>
    <n v="53"/>
    <s v="No Informado"/>
    <s v="Confirmado"/>
    <n v="15.3307"/>
    <n v="-88.047399999999996"/>
    <s v="HONDURAS"/>
  </r>
  <r>
    <s v="Villanueva43954991"/>
    <x v="243"/>
    <s v="Cortes43954"/>
    <n v="991"/>
    <x v="17"/>
    <n v="5"/>
    <x v="1"/>
    <x v="47"/>
    <s v="0511"/>
    <s v="Masculino"/>
    <n v="37"/>
    <s v="No Informado"/>
    <s v="Confirmado"/>
    <n v="15.3307"/>
    <n v="-88.047399999999996"/>
    <s v="HONDURAS"/>
  </r>
  <r>
    <s v="Villanueva43954992"/>
    <x v="243"/>
    <s v="Cortes43954"/>
    <n v="992"/>
    <x v="17"/>
    <n v="5"/>
    <x v="1"/>
    <x v="47"/>
    <s v="0511"/>
    <s v="Masculino"/>
    <n v="47"/>
    <s v="No Informado"/>
    <s v="Confirmado"/>
    <n v="15.3307"/>
    <n v="-88.047399999999996"/>
    <s v="HONDURAS"/>
  </r>
  <r>
    <s v="Yoro43915993"/>
    <x v="244"/>
    <s v="Yoro43915"/>
    <n v="993"/>
    <x v="2"/>
    <n v="18"/>
    <x v="6"/>
    <x v="48"/>
    <s v="1801"/>
    <s v="Masculino"/>
    <n v="19"/>
    <s v="No Informado"/>
    <s v="Confirmado"/>
    <n v="15.2433"/>
    <n v="-87.227500000000006"/>
    <s v="HONDURAS"/>
  </r>
  <r>
    <s v="Yoro43917994"/>
    <x v="245"/>
    <s v="Yoro43917"/>
    <n v="994"/>
    <x v="3"/>
    <n v="18"/>
    <x v="6"/>
    <x v="48"/>
    <s v="1801"/>
    <s v="Masculino"/>
    <n v="33"/>
    <s v="No Informado"/>
    <s v="Confirmado"/>
    <n v="15.2433"/>
    <n v="-87.227500000000006"/>
    <s v="HONDURAS"/>
  </r>
  <r>
    <s v="Yoro43950995"/>
    <x v="246"/>
    <s v="Yoro43950"/>
    <n v="995"/>
    <x v="32"/>
    <n v="18"/>
    <x v="6"/>
    <x v="48"/>
    <s v="1801"/>
    <s v="Masculino"/>
    <n v="59"/>
    <s v="No Informado"/>
    <s v="Confirmado"/>
    <n v="15.2433"/>
    <n v="-87.227500000000006"/>
    <s v="HONDURAS"/>
  </r>
  <r>
    <s v="Yoro43950996"/>
    <x v="246"/>
    <s v="Yoro43950"/>
    <n v="996"/>
    <x v="32"/>
    <n v="18"/>
    <x v="6"/>
    <x v="48"/>
    <s v="1801"/>
    <s v="Femenino"/>
    <n v="54"/>
    <s v="No Informado"/>
    <s v="Confirmado"/>
    <n v="15.2433"/>
    <n v="-87.227500000000006"/>
    <s v="HONDURAS"/>
  </r>
  <r>
    <s v="Yoro43950997"/>
    <x v="246"/>
    <s v="Yoro43950"/>
    <n v="997"/>
    <x v="32"/>
    <n v="18"/>
    <x v="6"/>
    <x v="48"/>
    <s v="1801"/>
    <s v="Masculino"/>
    <n v="10"/>
    <s v="No Informado"/>
    <s v="Confirmado"/>
    <n v="15.2433"/>
    <n v="-87.227500000000006"/>
    <s v="HONDURAS"/>
  </r>
  <r>
    <s v="Yoro43951998"/>
    <x v="247"/>
    <s v="Yoro43951"/>
    <n v="998"/>
    <x v="14"/>
    <n v="18"/>
    <x v="6"/>
    <x v="48"/>
    <s v="1801"/>
    <s v="Femenino"/>
    <n v="48"/>
    <s v="No Informado"/>
    <s v="Confirmado"/>
    <n v="15.2433"/>
    <n v="-87.227500000000006"/>
    <s v="HONDURAS"/>
  </r>
  <r>
    <s v="Yoro43953999"/>
    <x v="248"/>
    <s v="Yoro43953"/>
    <n v="999"/>
    <x v="16"/>
    <n v="18"/>
    <x v="6"/>
    <x v="48"/>
    <s v="1801"/>
    <s v="Masculino"/>
    <n v="71"/>
    <s v="No Informado"/>
    <s v="Confirmado"/>
    <n v="15.2433"/>
    <n v="-87.227500000000006"/>
    <s v="HONDURAS"/>
  </r>
  <r>
    <s v="Yoro439531000"/>
    <x v="248"/>
    <s v="Yoro43953"/>
    <n v="1000"/>
    <x v="16"/>
    <n v="18"/>
    <x v="6"/>
    <x v="48"/>
    <s v="1801"/>
    <s v="Masculino"/>
    <n v="27"/>
    <s v="No Informado"/>
    <s v="Confirmado"/>
    <n v="15.2433"/>
    <n v="-87.227500000000006"/>
    <s v="HONDURAS"/>
  </r>
  <r>
    <s v="Distrito Central439091001"/>
    <x v="32"/>
    <s v="Francisco Morazan43909"/>
    <n v="1001"/>
    <x v="23"/>
    <n v="8"/>
    <x v="5"/>
    <x v="6"/>
    <s v="0801"/>
    <s v="Masculino"/>
    <n v="20"/>
    <s v="No Informado"/>
    <s v="Confirmado"/>
    <n v="14.175800000000001"/>
    <n v="-87.251099999999994"/>
    <s v="HONDURAS"/>
  </r>
  <r>
    <s v="San Pedro Sula439141002"/>
    <x v="249"/>
    <s v="Cortes43914"/>
    <n v="1002"/>
    <x v="42"/>
    <n v="5"/>
    <x v="1"/>
    <x v="1"/>
    <s v="0501"/>
    <s v="Masculino"/>
    <n v="57"/>
    <s v="No Informado"/>
    <s v="Confirmado"/>
    <n v="15.5151"/>
    <n v="-88.114599999999996"/>
    <s v="HONDURAS"/>
  </r>
  <r>
    <s v="San Pedro Sula439141003"/>
    <x v="249"/>
    <s v="Colon43914"/>
    <n v="1003"/>
    <x v="42"/>
    <n v="2"/>
    <x v="13"/>
    <x v="1"/>
    <s v="0501"/>
    <s v="Femenino"/>
    <n v="41"/>
    <s v="No Informado"/>
    <s v="Confirmado"/>
    <n v="15.5151"/>
    <n v="-88.114599999999996"/>
    <s v="HONDURAS"/>
  </r>
  <r>
    <s v="San Pedro Sula439141004"/>
    <x v="249"/>
    <s v="Colon43914"/>
    <n v="1004"/>
    <x v="42"/>
    <n v="2"/>
    <x v="13"/>
    <x v="1"/>
    <s v="0501"/>
    <s v="Femenino"/>
    <n v="25"/>
    <s v="No Informado"/>
    <s v="Confirmado"/>
    <n v="15.5151"/>
    <n v="-88.114599999999996"/>
    <s v="HONDURAS"/>
  </r>
  <r>
    <s v="San Pedro Sula439141005"/>
    <x v="249"/>
    <s v="Colon43914"/>
    <n v="1005"/>
    <x v="42"/>
    <n v="2"/>
    <x v="13"/>
    <x v="1"/>
    <s v="0501"/>
    <s v="Femenino"/>
    <n v="36"/>
    <s v="No Informado"/>
    <s v="Confirmado"/>
    <n v="15.5151"/>
    <n v="-88.114599999999996"/>
    <s v="HONDURAS"/>
  </r>
  <r>
    <s v="San Pedro Sula439141006"/>
    <x v="249"/>
    <s v="Colon43914"/>
    <n v="1006"/>
    <x v="42"/>
    <n v="2"/>
    <x v="13"/>
    <x v="1"/>
    <s v="0501"/>
    <s v="Masculino"/>
    <n v="36"/>
    <s v="No Informado"/>
    <s v="Confirmado"/>
    <n v="15.5151"/>
    <n v="-88.114599999999996"/>
    <s v="HONDURAS"/>
  </r>
  <r>
    <s v="San Pedro Sula439141007"/>
    <x v="249"/>
    <s v="Colon43914"/>
    <n v="1007"/>
    <x v="42"/>
    <n v="2"/>
    <x v="13"/>
    <x v="1"/>
    <s v="0501"/>
    <s v="Masculino"/>
    <n v="41"/>
    <s v="No Informado"/>
    <s v="Confirmado"/>
    <n v="15.5151"/>
    <n v="-88.114599999999996"/>
    <s v="HONDURAS"/>
  </r>
  <r>
    <s v="Distrito Central439181008"/>
    <x v="250"/>
    <s v="Francisco Morazan43918"/>
    <n v="1008"/>
    <x v="43"/>
    <n v="8"/>
    <x v="5"/>
    <x v="6"/>
    <s v="0801"/>
    <s v="Masculino"/>
    <n v="50"/>
    <s v="No Informado"/>
    <s v="Confirmado"/>
    <n v="14.175800000000001"/>
    <n v="-87.251099999999994"/>
    <s v="HONDURAS"/>
  </r>
  <r>
    <s v="San Pedro Sula439181009"/>
    <x v="251"/>
    <s v="Cortes43918"/>
    <n v="1009"/>
    <x v="43"/>
    <n v="5"/>
    <x v="1"/>
    <x v="1"/>
    <s v="0501"/>
    <s v="Masculino"/>
    <n v="72"/>
    <s v="No Informado"/>
    <s v="Confirmado"/>
    <n v="15.5151"/>
    <n v="-88.114599999999996"/>
    <s v="HONDURAS"/>
  </r>
  <r>
    <s v="San Pedro Sula439181010"/>
    <x v="251"/>
    <s v="Cortes43918"/>
    <n v="1010"/>
    <x v="43"/>
    <n v="5"/>
    <x v="1"/>
    <x v="1"/>
    <s v="0501"/>
    <s v="Masculino"/>
    <n v="77"/>
    <s v="No Informado"/>
    <s v="Confirmado"/>
    <n v="15.5151"/>
    <n v="-88.114599999999996"/>
    <s v="HONDURAS"/>
  </r>
  <r>
    <s v="San Pedro Sula439181011"/>
    <x v="251"/>
    <s v="Cortes43918"/>
    <n v="1011"/>
    <x v="43"/>
    <n v="5"/>
    <x v="1"/>
    <x v="1"/>
    <s v="0501"/>
    <s v="Masculino"/>
    <n v="29"/>
    <s v="No Informado"/>
    <s v="Confirmado"/>
    <n v="15.5151"/>
    <n v="-88.114599999999996"/>
    <s v="HONDURAS"/>
  </r>
  <r>
    <s v="San Pedro Sula439181012"/>
    <x v="251"/>
    <s v="Cortes43918"/>
    <n v="1012"/>
    <x v="43"/>
    <n v="5"/>
    <x v="1"/>
    <x v="1"/>
    <s v="0501"/>
    <s v="Masculino"/>
    <n v="57"/>
    <s v="No Informado"/>
    <s v="Confirmado"/>
    <n v="15.5151"/>
    <n v="-88.114599999999996"/>
    <s v="HONDURAS"/>
  </r>
  <r>
    <s v="San Pedro Sula439181013"/>
    <x v="251"/>
    <s v="Cortes43918"/>
    <n v="1013"/>
    <x v="43"/>
    <n v="5"/>
    <x v="1"/>
    <x v="1"/>
    <s v="0501"/>
    <s v="Masculino"/>
    <n v="23"/>
    <s v="No Informado"/>
    <s v="Confirmado"/>
    <n v="15.5151"/>
    <n v="-88.114599999999996"/>
    <s v="HONDURAS"/>
  </r>
  <r>
    <s v="San Pedro Sula439181014"/>
    <x v="251"/>
    <s v="Cortes43918"/>
    <n v="1014"/>
    <x v="43"/>
    <n v="5"/>
    <x v="1"/>
    <x v="1"/>
    <s v="0501"/>
    <s v="Masculino"/>
    <n v="24"/>
    <s v="No Informado"/>
    <s v="Confirmado"/>
    <n v="15.5151"/>
    <n v="-88.114599999999996"/>
    <s v="HONDURAS"/>
  </r>
  <r>
    <s v="San Pedro Sula439181015"/>
    <x v="251"/>
    <s v="Cortes43918"/>
    <n v="1015"/>
    <x v="43"/>
    <n v="5"/>
    <x v="1"/>
    <x v="1"/>
    <s v="0501"/>
    <s v="Masculino"/>
    <n v="46"/>
    <s v="No Informado"/>
    <s v="Confirmado"/>
    <n v="15.5151"/>
    <n v="-88.114599999999996"/>
    <s v="HONDURAS"/>
  </r>
  <r>
    <s v="Trujillo439181016"/>
    <x v="252"/>
    <s v="Colon43918"/>
    <n v="1016"/>
    <x v="43"/>
    <n v="2"/>
    <x v="13"/>
    <x v="46"/>
    <s v="0201"/>
    <s v="Femenino"/>
    <n v="35"/>
    <s v="No Informado"/>
    <s v="Confirmado"/>
    <n v="15.830500000000001"/>
    <n v="-85.939800000000005"/>
    <s v="HONDURAS"/>
  </r>
  <r>
    <s v="San Pedro Sula439181017"/>
    <x v="251"/>
    <s v="Cortes43918"/>
    <n v="1017"/>
    <x v="43"/>
    <n v="5"/>
    <x v="1"/>
    <x v="1"/>
    <s v="0501"/>
    <s v="Masculino"/>
    <n v="57"/>
    <s v="No Informado"/>
    <s v="Confirmado"/>
    <n v="15.5151"/>
    <n v="-88.114599999999996"/>
    <s v="HONDURAS"/>
  </r>
  <r>
    <s v="San Pedro Sula439181018"/>
    <x v="251"/>
    <s v="Cortes43918"/>
    <n v="1018"/>
    <x v="43"/>
    <n v="5"/>
    <x v="1"/>
    <x v="1"/>
    <s v="0501"/>
    <s v="Masculino"/>
    <n v="53"/>
    <s v="No Informado"/>
    <s v="Confirmado"/>
    <n v="15.5151"/>
    <n v="-88.114599999999996"/>
    <s v="HONDURAS"/>
  </r>
  <r>
    <s v="Trujillo439181019"/>
    <x v="252"/>
    <s v="Colon43918"/>
    <n v="1019"/>
    <x v="43"/>
    <n v="2"/>
    <x v="13"/>
    <x v="46"/>
    <s v="0201"/>
    <s v="Femenino"/>
    <n v="32"/>
    <s v="No Informado"/>
    <s v="Confirmado"/>
    <n v="15.830500000000001"/>
    <n v="-85.939800000000005"/>
    <s v="HONDURAS"/>
  </r>
  <r>
    <s v="Santa Barbara439181020"/>
    <x v="253"/>
    <s v="Santa Barbara43918"/>
    <n v="1020"/>
    <x v="43"/>
    <n v="16"/>
    <x v="9"/>
    <x v="49"/>
    <s v="1601"/>
    <s v="Masculino"/>
    <n v="45"/>
    <s v="No Informado"/>
    <s v="Confirmado"/>
    <n v="14.9224"/>
    <n v="-88.181899999999999"/>
    <s v="HONDURAS"/>
  </r>
  <r>
    <s v="Distrito Central439181021"/>
    <x v="250"/>
    <s v="Francisco Morazan43918"/>
    <n v="1021"/>
    <x v="43"/>
    <n v="8"/>
    <x v="5"/>
    <x v="6"/>
    <s v="0801"/>
    <s v="Femenino"/>
    <n v="39"/>
    <s v="No Informado"/>
    <s v="Confirmado"/>
    <n v="14.175800000000001"/>
    <n v="-87.251099999999994"/>
    <s v="HONDURAS"/>
  </r>
  <r>
    <s v="Distrito Central439181022"/>
    <x v="250"/>
    <s v="Francisco Morazan43918"/>
    <n v="1022"/>
    <x v="43"/>
    <n v="8"/>
    <x v="5"/>
    <x v="6"/>
    <s v="0801"/>
    <s v="Femenino"/>
    <n v="46"/>
    <s v="No Informado"/>
    <s v="Confirmado"/>
    <n v="14.175800000000001"/>
    <n v="-87.251099999999994"/>
    <s v="HONDURAS"/>
  </r>
  <r>
    <s v="San Pedro Sula439191023"/>
    <x v="254"/>
    <s v="Cortes43919"/>
    <n v="1023"/>
    <x v="44"/>
    <n v="5"/>
    <x v="1"/>
    <x v="1"/>
    <s v="0501"/>
    <s v="Femenino"/>
    <n v="30"/>
    <s v="No Informado"/>
    <s v="Confirmado"/>
    <n v="15.5151"/>
    <n v="-88.114599999999996"/>
    <s v="HONDURAS"/>
  </r>
  <r>
    <s v="San Pedro Sula439191024"/>
    <x v="254"/>
    <s v="Cortes43919"/>
    <n v="1024"/>
    <x v="44"/>
    <n v="5"/>
    <x v="1"/>
    <x v="1"/>
    <s v="0501"/>
    <s v="Masculino"/>
    <n v="39"/>
    <s v="No Informado"/>
    <s v="Confirmado"/>
    <n v="15.5151"/>
    <n v="-88.114599999999996"/>
    <s v="HONDURAS"/>
  </r>
  <r>
    <s v="San Pedro Sula439191025"/>
    <x v="254"/>
    <s v="Cortes43919"/>
    <n v="1025"/>
    <x v="44"/>
    <n v="5"/>
    <x v="1"/>
    <x v="1"/>
    <s v="0501"/>
    <s v="Femenino"/>
    <n v="60"/>
    <s v="No Informado"/>
    <s v="Confirmado"/>
    <n v="15.5151"/>
    <n v="-88.114599999999996"/>
    <s v="HONDURAS"/>
  </r>
  <r>
    <s v="San Pedro Sula439191026"/>
    <x v="254"/>
    <s v="Cortes43919"/>
    <n v="1026"/>
    <x v="44"/>
    <n v="5"/>
    <x v="1"/>
    <x v="1"/>
    <s v="0501"/>
    <s v="Masculino"/>
    <s v="0.5"/>
    <s v="No Informado"/>
    <s v="Confirmado"/>
    <n v="15.5151"/>
    <n v="-88.114599999999996"/>
    <s v="HONDURAS"/>
  </r>
  <r>
    <s v="San Pedro Sula439191027"/>
    <x v="254"/>
    <s v="Cortes43919"/>
    <n v="1027"/>
    <x v="44"/>
    <n v="5"/>
    <x v="1"/>
    <x v="1"/>
    <s v="0501"/>
    <s v="Masculino"/>
    <n v="63"/>
    <s v="No Informado"/>
    <s v="Confirmado"/>
    <n v="15.5151"/>
    <n v="-88.114599999999996"/>
    <s v="HONDURAS"/>
  </r>
  <r>
    <s v="San Pedro Sula439191028"/>
    <x v="254"/>
    <s v="Cortes43919"/>
    <n v="1028"/>
    <x v="44"/>
    <n v="5"/>
    <x v="1"/>
    <x v="1"/>
    <s v="0501"/>
    <s v="Femenino"/>
    <n v="34"/>
    <s v="No Informado"/>
    <s v="Confirmado"/>
    <n v="15.5151"/>
    <n v="-88.114599999999996"/>
    <s v="HONDURAS"/>
  </r>
  <r>
    <s v="San Pedro Sula439191029"/>
    <x v="254"/>
    <s v="Cortes43919"/>
    <n v="1029"/>
    <x v="44"/>
    <n v="5"/>
    <x v="1"/>
    <x v="1"/>
    <s v="0501"/>
    <s v="Masculino"/>
    <n v="32"/>
    <s v="No Informado"/>
    <s v="Confirmado"/>
    <n v="15.5151"/>
    <n v="-88.114599999999996"/>
    <s v="HONDURAS"/>
  </r>
  <r>
    <s v="San Pedro Sula439191030"/>
    <x v="254"/>
    <s v="Cortes43919"/>
    <n v="1030"/>
    <x v="44"/>
    <n v="5"/>
    <x v="1"/>
    <x v="1"/>
    <s v="0501"/>
    <s v="Masculino"/>
    <n v="46"/>
    <s v="No Informado"/>
    <s v="Confirmado"/>
    <n v="15.5151"/>
    <n v="-88.114599999999996"/>
    <s v="HONDURAS"/>
  </r>
  <r>
    <s v="San Pedro Sula439191031"/>
    <x v="254"/>
    <s v="Cortes43919"/>
    <n v="1031"/>
    <x v="44"/>
    <n v="5"/>
    <x v="1"/>
    <x v="1"/>
    <s v="0501"/>
    <s v="Masculino"/>
    <n v="61"/>
    <s v="No Informado"/>
    <s v="Confirmado"/>
    <n v="15.5151"/>
    <n v="-88.114599999999996"/>
    <s v="HONDURAS"/>
  </r>
  <r>
    <s v="San Pedro Sula439191032"/>
    <x v="254"/>
    <s v="Cortes43919"/>
    <n v="1032"/>
    <x v="44"/>
    <n v="5"/>
    <x v="1"/>
    <x v="1"/>
    <s v="0501"/>
    <s v="Masculino"/>
    <n v="13"/>
    <s v="No Informado"/>
    <s v="Confirmado"/>
    <n v="15.5151"/>
    <n v="-88.114599999999996"/>
    <s v="HONDURAS"/>
  </r>
  <r>
    <s v="San Pedro Sula439191033"/>
    <x v="254"/>
    <s v="Cortes43919"/>
    <n v="1033"/>
    <x v="44"/>
    <n v="5"/>
    <x v="1"/>
    <x v="1"/>
    <s v="0501"/>
    <s v="Femenino"/>
    <n v="45"/>
    <s v="No Informado"/>
    <s v="Confirmado"/>
    <n v="15.5151"/>
    <n v="-88.114599999999996"/>
    <s v="HONDURAS"/>
  </r>
  <r>
    <s v="San Pedro Sula439191034"/>
    <x v="254"/>
    <s v="Cortes43919"/>
    <n v="1034"/>
    <x v="44"/>
    <n v="5"/>
    <x v="1"/>
    <x v="1"/>
    <s v="0501"/>
    <s v="Femenino"/>
    <n v="31"/>
    <s v="No Informado"/>
    <s v="Confirmado"/>
    <n v="15.5151"/>
    <n v="-88.114599999999996"/>
    <s v="HONDURAS"/>
  </r>
  <r>
    <s v="San Pedro Sula439191035"/>
    <x v="254"/>
    <s v="Cortes43919"/>
    <n v="1035"/>
    <x v="44"/>
    <n v="5"/>
    <x v="1"/>
    <x v="1"/>
    <s v="0501"/>
    <s v="Masculino"/>
    <n v="54"/>
    <s v="No Informado"/>
    <s v="Confirmado"/>
    <n v="15.5151"/>
    <n v="-88.114599999999996"/>
    <s v="HONDURAS"/>
  </r>
  <r>
    <s v="San Pedro Sula439191036"/>
    <x v="254"/>
    <s v="Cortes43919"/>
    <n v="1036"/>
    <x v="44"/>
    <n v="5"/>
    <x v="1"/>
    <x v="1"/>
    <s v="0501"/>
    <s v="Masculino"/>
    <n v="33"/>
    <s v="No Informado"/>
    <s v="Confirmado"/>
    <n v="15.5151"/>
    <n v="-88.114599999999996"/>
    <s v="HONDURAS"/>
  </r>
  <r>
    <s v="San Pedro Sula439191037"/>
    <x v="254"/>
    <s v="Cortes43919"/>
    <n v="1037"/>
    <x v="44"/>
    <n v="5"/>
    <x v="1"/>
    <x v="1"/>
    <s v="0501"/>
    <s v="Masculino"/>
    <n v="17"/>
    <s v="No Informado"/>
    <s v="Confirmado"/>
    <n v="15.5151"/>
    <n v="-88.114599999999996"/>
    <s v="HONDURAS"/>
  </r>
  <r>
    <s v="San Pedro Sula439191038"/>
    <x v="254"/>
    <s v="Cortes43919"/>
    <n v="1038"/>
    <x v="44"/>
    <n v="5"/>
    <x v="1"/>
    <x v="1"/>
    <s v="0501"/>
    <s v="Masculino"/>
    <n v="28"/>
    <s v="No Informado"/>
    <s v="Confirmado"/>
    <n v="15.5151"/>
    <n v="-88.114599999999996"/>
    <s v="HONDURAS"/>
  </r>
  <r>
    <s v="San Pedro Sula439191039"/>
    <x v="254"/>
    <s v="Cortes43919"/>
    <n v="1039"/>
    <x v="44"/>
    <n v="5"/>
    <x v="1"/>
    <x v="1"/>
    <s v="0501"/>
    <s v="Masculino"/>
    <n v="51"/>
    <s v="No Informado"/>
    <s v="Confirmado"/>
    <n v="15.5151"/>
    <n v="-88.114599999999996"/>
    <s v="HONDURAS"/>
  </r>
  <r>
    <s v="San Pedro Sula439191040"/>
    <x v="254"/>
    <s v="Cortes43919"/>
    <n v="1040"/>
    <x v="44"/>
    <n v="5"/>
    <x v="1"/>
    <x v="1"/>
    <s v="0501"/>
    <s v="Femenino"/>
    <n v="51"/>
    <s v="No Informado"/>
    <s v="Confirmado"/>
    <n v="15.5151"/>
    <n v="-88.114599999999996"/>
    <s v="HONDURAS"/>
  </r>
  <r>
    <s v="San Pedro Sula439191041"/>
    <x v="254"/>
    <s v="Cortes43919"/>
    <n v="1041"/>
    <x v="44"/>
    <n v="5"/>
    <x v="1"/>
    <x v="1"/>
    <s v="0501"/>
    <s v="Femenino"/>
    <n v="62"/>
    <s v="No Informado"/>
    <s v="Confirmado"/>
    <n v="15.5151"/>
    <n v="-88.114599999999996"/>
    <s v="HONDURAS"/>
  </r>
  <r>
    <s v="San Pedro Sula439191042"/>
    <x v="254"/>
    <s v="Cortes43919"/>
    <n v="1042"/>
    <x v="44"/>
    <n v="5"/>
    <x v="1"/>
    <x v="1"/>
    <s v="0501"/>
    <s v="Femenino"/>
    <n v="50"/>
    <s v="No Informado"/>
    <s v="Confirmado"/>
    <n v="15.5151"/>
    <n v="-88.114599999999996"/>
    <s v="HONDURAS"/>
  </r>
  <r>
    <s v="San Pedro Sula439191043"/>
    <x v="254"/>
    <s v="Cortes43919"/>
    <n v="1043"/>
    <x v="44"/>
    <n v="5"/>
    <x v="1"/>
    <x v="1"/>
    <s v="0501"/>
    <s v="Masculino"/>
    <n v="29"/>
    <s v="No Informado"/>
    <s v="Confirmado"/>
    <n v="15.5151"/>
    <n v="-88.114599999999996"/>
    <s v="HONDURAS"/>
  </r>
  <r>
    <s v="San Pedro Sula439191044"/>
    <x v="254"/>
    <s v="Cortes43919"/>
    <n v="1044"/>
    <x v="44"/>
    <n v="5"/>
    <x v="1"/>
    <x v="1"/>
    <s v="0501"/>
    <s v="Masculino"/>
    <n v="22"/>
    <s v="No Informado"/>
    <s v="Confirmado"/>
    <n v="15.5151"/>
    <n v="-88.114599999999996"/>
    <s v="HONDURAS"/>
  </r>
  <r>
    <s v="San Pedro Sula439191045"/>
    <x v="254"/>
    <s v="Cortes43919"/>
    <n v="1045"/>
    <x v="44"/>
    <n v="5"/>
    <x v="1"/>
    <x v="1"/>
    <s v="0501"/>
    <s v="Masculino"/>
    <n v="21"/>
    <s v="No Informado"/>
    <s v="Confirmado"/>
    <n v="15.5151"/>
    <n v="-88.114599999999996"/>
    <s v="HONDURAS"/>
  </r>
  <r>
    <s v="San Pedro Sula439191046"/>
    <x v="254"/>
    <s v="Cortes43919"/>
    <n v="1046"/>
    <x v="44"/>
    <n v="5"/>
    <x v="1"/>
    <x v="1"/>
    <s v="0501"/>
    <s v="Femenino"/>
    <n v="42"/>
    <s v="No Informado"/>
    <s v="Confirmado"/>
    <n v="15.5151"/>
    <n v="-88.114599999999996"/>
    <s v="HONDURAS"/>
  </r>
  <r>
    <s v="San Pedro Sula439191047"/>
    <x v="254"/>
    <s v="Cortes43919"/>
    <n v="1047"/>
    <x v="44"/>
    <n v="5"/>
    <x v="1"/>
    <x v="1"/>
    <s v="0501"/>
    <s v="Masculino"/>
    <n v="31"/>
    <s v="No Informado"/>
    <s v="Confirmado"/>
    <n v="15.5151"/>
    <n v="-88.114599999999996"/>
    <s v="HONDURAS"/>
  </r>
  <r>
    <s v="San Pedro Sula439191048"/>
    <x v="254"/>
    <s v="Cortes43919"/>
    <n v="1048"/>
    <x v="44"/>
    <n v="5"/>
    <x v="1"/>
    <x v="1"/>
    <s v="0501"/>
    <s v="Femenino"/>
    <n v="33"/>
    <s v="No Informado"/>
    <s v="Confirmado"/>
    <n v="15.5151"/>
    <n v="-88.114599999999996"/>
    <s v="HONDURAS"/>
  </r>
  <r>
    <s v="San Pedro Sula439191049"/>
    <x v="254"/>
    <s v="Cortes43919"/>
    <n v="1049"/>
    <x v="44"/>
    <n v="5"/>
    <x v="1"/>
    <x v="1"/>
    <s v="0501"/>
    <s v="Masculino"/>
    <n v="68"/>
    <s v="No Informado"/>
    <s v="Confirmado"/>
    <n v="15.5151"/>
    <n v="-88.114599999999996"/>
    <s v="HONDURAS"/>
  </r>
  <r>
    <s v="Distrito Central439191050"/>
    <x v="255"/>
    <s v="Francisco Morazan43919"/>
    <n v="1050"/>
    <x v="44"/>
    <n v="8"/>
    <x v="5"/>
    <x v="6"/>
    <s v="0801"/>
    <s v="Masculino"/>
    <n v="12"/>
    <s v="No Informado"/>
    <s v="Confirmado"/>
    <n v="14.175800000000001"/>
    <n v="-87.251099999999994"/>
    <s v="HONDURAS"/>
  </r>
  <r>
    <s v="Distrito Central439191051"/>
    <x v="255"/>
    <s v="Francisco Morazan43919"/>
    <n v="1051"/>
    <x v="44"/>
    <n v="8"/>
    <x v="5"/>
    <x v="6"/>
    <s v="0801"/>
    <s v="Femenino"/>
    <n v="19"/>
    <s v="No Informado"/>
    <s v="Confirmado"/>
    <n v="14.175800000000001"/>
    <n v="-87.251099999999994"/>
    <s v="HONDURAS"/>
  </r>
  <r>
    <s v="San Pedro Sula439231052"/>
    <x v="256"/>
    <s v="Cortes43923"/>
    <n v="1052"/>
    <x v="45"/>
    <n v="5"/>
    <x v="1"/>
    <x v="1"/>
    <s v="0501"/>
    <s v="Femenino"/>
    <n v="30"/>
    <s v="No Informado"/>
    <s v="Confirmado"/>
    <n v="15.5151"/>
    <n v="-88.114599999999996"/>
    <s v="HONDURAS"/>
  </r>
  <r>
    <s v="Distrito Central439231053"/>
    <x v="257"/>
    <s v="Francisco Morazan43923"/>
    <n v="1053"/>
    <x v="45"/>
    <n v="8"/>
    <x v="5"/>
    <x v="6"/>
    <s v="0801"/>
    <s v="Masculino"/>
    <n v="32"/>
    <s v="No Informado"/>
    <s v="Confirmado"/>
    <n v="14.175800000000001"/>
    <n v="-87.251099999999994"/>
    <s v="HONDURAS"/>
  </r>
  <r>
    <s v="La Paz439231054"/>
    <x v="258"/>
    <s v="La Paz43923"/>
    <n v="1054"/>
    <x v="45"/>
    <n v="12"/>
    <x v="11"/>
    <x v="16"/>
    <s v="1201"/>
    <s v="Masculino"/>
    <n v="53"/>
    <s v="No Informado"/>
    <s v="Confirmado"/>
    <n v="14.3101"/>
    <n v="-87.754199999999997"/>
    <s v="HONDURAS"/>
  </r>
  <r>
    <s v="Yoro439241055"/>
    <x v="259"/>
    <s v="Yoro43924"/>
    <n v="1055"/>
    <x v="5"/>
    <n v="18"/>
    <x v="6"/>
    <x v="48"/>
    <s v="1801"/>
    <s v="Masculino"/>
    <n v="47"/>
    <s v="No Informado"/>
    <s v="Confirmado"/>
    <n v="15.2433"/>
    <n v="-87.227500000000006"/>
    <s v="HONDURAS"/>
  </r>
  <r>
    <s v="Choloma439251056"/>
    <x v="260"/>
    <s v="Cortes43925"/>
    <n v="1056"/>
    <x v="27"/>
    <n v="5"/>
    <x v="1"/>
    <x v="2"/>
    <s v="0502"/>
    <s v="Femenino"/>
    <n v="21"/>
    <s v="No Informado"/>
    <s v="Confirmado"/>
    <n v="15.6435"/>
    <n v="-87.933999999999997"/>
    <s v="HONDURAS"/>
  </r>
  <r>
    <s v="Choloma439251057"/>
    <x v="260"/>
    <s v="Cortes43925"/>
    <n v="1057"/>
    <x v="27"/>
    <n v="5"/>
    <x v="1"/>
    <x v="2"/>
    <s v="0502"/>
    <s v="Masculino"/>
    <n v="26"/>
    <s v="No Informado"/>
    <s v="Confirmado"/>
    <n v="15.6435"/>
    <n v="-87.933999999999997"/>
    <s v="HONDURAS"/>
  </r>
  <r>
    <s v="Choloma439251058"/>
    <x v="260"/>
    <s v="Cortes43925"/>
    <n v="1058"/>
    <x v="27"/>
    <n v="5"/>
    <x v="1"/>
    <x v="2"/>
    <s v="0502"/>
    <s v="Femenino"/>
    <n v="52"/>
    <s v="No Informado"/>
    <s v="Confirmado"/>
    <n v="15.6435"/>
    <n v="-87.933999999999997"/>
    <s v="HONDURAS"/>
  </r>
  <r>
    <s v="Choloma439251059"/>
    <x v="260"/>
    <s v="Cortes43925"/>
    <n v="1059"/>
    <x v="27"/>
    <n v="5"/>
    <x v="1"/>
    <x v="2"/>
    <s v="0502"/>
    <s v="Masculino"/>
    <n v="81"/>
    <s v="No Informado"/>
    <s v="Confirmado"/>
    <n v="15.6435"/>
    <n v="-87.933999999999997"/>
    <s v="HONDURAS"/>
  </r>
  <r>
    <s v="Santa Rita439251060"/>
    <x v="261"/>
    <s v="Yoro43925"/>
    <n v="1060"/>
    <x v="27"/>
    <n v="18"/>
    <x v="6"/>
    <x v="39"/>
    <s v="0421"/>
    <s v="Femenino"/>
    <n v="59"/>
    <s v="No Informado"/>
    <s v="Confirmado"/>
    <n v="14.886799999999999"/>
    <n v="-89.036000000000001"/>
    <s v="HONDURAS"/>
  </r>
  <r>
    <s v="San Antonio439251061"/>
    <x v="262"/>
    <s v="Cortes43925"/>
    <n v="1061"/>
    <x v="27"/>
    <n v="5"/>
    <x v="1"/>
    <x v="50"/>
    <s v="0415"/>
    <s v="Masculino"/>
    <n v="68"/>
    <s v="No Informado"/>
    <s v="Confirmado"/>
    <n v="15.0525"/>
    <n v="-88.888099999999994"/>
    <s v="HONDURAS"/>
  </r>
  <r>
    <s v="San Pedro Sula439251062"/>
    <x v="263"/>
    <s v="Cortes43925"/>
    <n v="1062"/>
    <x v="27"/>
    <n v="5"/>
    <x v="1"/>
    <x v="1"/>
    <s v="0501"/>
    <s v="Masculino"/>
    <n v="81"/>
    <s v="No Informado"/>
    <s v="Confirmado"/>
    <n v="15.5151"/>
    <n v="-88.114599999999996"/>
    <s v="HONDURAS"/>
  </r>
  <r>
    <s v="San Pedro Sula439251063"/>
    <x v="263"/>
    <s v="Cortes43925"/>
    <n v="1063"/>
    <x v="27"/>
    <n v="5"/>
    <x v="1"/>
    <x v="1"/>
    <s v="0501"/>
    <s v="Masculino"/>
    <n v="91"/>
    <s v="No Informado"/>
    <s v="Confirmado"/>
    <n v="15.5151"/>
    <n v="-88.114599999999996"/>
    <s v="HONDURAS"/>
  </r>
  <r>
    <s v="San Pedro Sula439251064"/>
    <x v="263"/>
    <s v="Cortes43925"/>
    <n v="1064"/>
    <x v="27"/>
    <n v="5"/>
    <x v="1"/>
    <x v="1"/>
    <s v="0501"/>
    <s v="Masculino"/>
    <n v="25"/>
    <s v="No Informado"/>
    <s v="Confirmado"/>
    <n v="15.5151"/>
    <n v="-88.114599999999996"/>
    <s v="HONDURAS"/>
  </r>
  <r>
    <s v="San Pedro Sula439251065"/>
    <x v="263"/>
    <s v="Cortes43925"/>
    <n v="1065"/>
    <x v="27"/>
    <n v="5"/>
    <x v="1"/>
    <x v="1"/>
    <s v="0501"/>
    <s v="Femenino"/>
    <n v="57"/>
    <s v="No Informado"/>
    <s v="Confirmado"/>
    <n v="15.5151"/>
    <n v="-88.114599999999996"/>
    <s v="HONDURAS"/>
  </r>
  <r>
    <s v="El Paraiso439251066"/>
    <x v="264"/>
    <s v="El Paraiso43925"/>
    <n v="1066"/>
    <x v="27"/>
    <n v="7"/>
    <x v="4"/>
    <x v="51"/>
    <s v="0409"/>
    <s v="Femenino"/>
    <n v="23"/>
    <s v="No Informado"/>
    <s v="Confirmado"/>
    <n v="15.054399999999999"/>
    <n v="-88.987099999999998"/>
    <s v="HONDURAS"/>
  </r>
  <r>
    <s v="San Pedro Sula439251067"/>
    <x v="263"/>
    <s v="Cortes43925"/>
    <n v="1067"/>
    <x v="27"/>
    <n v="5"/>
    <x v="1"/>
    <x v="1"/>
    <s v="0501"/>
    <s v="Femenino"/>
    <n v="19"/>
    <s v="No Informado"/>
    <s v="Confirmado"/>
    <n v="15.5151"/>
    <n v="-88.114599999999996"/>
    <s v="HONDURAS"/>
  </r>
  <r>
    <s v="San Pedro Sula439251068"/>
    <x v="263"/>
    <s v="Cortes43925"/>
    <n v="1068"/>
    <x v="27"/>
    <n v="5"/>
    <x v="1"/>
    <x v="1"/>
    <s v="0501"/>
    <s v="Masculino"/>
    <n v="61"/>
    <s v="No Informado"/>
    <s v="Confirmado"/>
    <n v="15.5151"/>
    <n v="-88.114599999999996"/>
    <s v="HONDURAS"/>
  </r>
  <r>
    <s v="San Pedro Sula439251069"/>
    <x v="263"/>
    <s v="Cortes43925"/>
    <n v="1069"/>
    <x v="27"/>
    <n v="5"/>
    <x v="1"/>
    <x v="1"/>
    <s v="0501"/>
    <s v="Masculino"/>
    <n v="60"/>
    <s v="No Informado"/>
    <s v="Confirmado"/>
    <n v="15.5151"/>
    <n v="-88.114599999999996"/>
    <s v="HONDURAS"/>
  </r>
  <r>
    <s v="San Manuel439251070"/>
    <x v="265"/>
    <s v="Cortes43925"/>
    <n v="1070"/>
    <x v="27"/>
    <n v="5"/>
    <x v="1"/>
    <x v="33"/>
    <s v="0509"/>
    <s v="Masculino"/>
    <n v="44"/>
    <s v="No Informado"/>
    <s v="Confirmado"/>
    <n v="15.3802"/>
    <n v="-87.899699999999996"/>
    <s v="HONDURAS"/>
  </r>
  <r>
    <s v="Choloma439251071"/>
    <x v="260"/>
    <s v="Cortes43925"/>
    <n v="1071"/>
    <x v="27"/>
    <n v="5"/>
    <x v="1"/>
    <x v="2"/>
    <s v="0502"/>
    <s v="Femenino"/>
    <n v="81"/>
    <s v="No Informado"/>
    <s v="Confirmado"/>
    <n v="15.6435"/>
    <n v="-87.933999999999997"/>
    <s v="HONDURAS"/>
  </r>
  <r>
    <s v="San Pedro Sula439251072"/>
    <x v="263"/>
    <s v="Cortes43925"/>
    <n v="1072"/>
    <x v="27"/>
    <n v="5"/>
    <x v="1"/>
    <x v="1"/>
    <s v="0501"/>
    <s v="Masculino"/>
    <n v="71"/>
    <s v="No Informado"/>
    <s v="Confirmado"/>
    <n v="15.5151"/>
    <n v="-88.114599999999996"/>
    <s v="HONDURAS"/>
  </r>
  <r>
    <s v="San Pedro Sula439251073"/>
    <x v="263"/>
    <s v="Cortes43925"/>
    <n v="1073"/>
    <x v="27"/>
    <n v="5"/>
    <x v="1"/>
    <x v="1"/>
    <s v="0501"/>
    <s v="Masculino"/>
    <n v="74"/>
    <s v="No Informado"/>
    <s v="Confirmado"/>
    <n v="15.5151"/>
    <n v="-88.114599999999996"/>
    <s v="HONDURAS"/>
  </r>
  <r>
    <s v="Choloma439251074"/>
    <x v="260"/>
    <s v="Cortes43925"/>
    <n v="1074"/>
    <x v="27"/>
    <n v="5"/>
    <x v="1"/>
    <x v="2"/>
    <s v="0502"/>
    <s v="Masculino"/>
    <n v="36"/>
    <s v="No Informado"/>
    <s v="Confirmado"/>
    <n v="15.6435"/>
    <n v="-87.933999999999997"/>
    <s v="HONDURAS"/>
  </r>
  <r>
    <s v="Choloma439251075"/>
    <x v="260"/>
    <s v="Cortes43925"/>
    <n v="1075"/>
    <x v="27"/>
    <n v="5"/>
    <x v="1"/>
    <x v="2"/>
    <s v="0502"/>
    <s v="Femenino"/>
    <n v="44"/>
    <s v="No Informado"/>
    <s v="Confirmado"/>
    <n v="15.6435"/>
    <n v="-87.933999999999997"/>
    <s v="HONDURAS"/>
  </r>
  <r>
    <s v="San Pedro Sula439251076"/>
    <x v="263"/>
    <s v="Cortes43925"/>
    <n v="1076"/>
    <x v="27"/>
    <n v="5"/>
    <x v="1"/>
    <x v="1"/>
    <s v="0501"/>
    <s v="Masculino"/>
    <m/>
    <s v="No Informado"/>
    <s v="Confirmado"/>
    <n v="15.5151"/>
    <n v="-88.114599999999996"/>
    <s v="HONDURAS"/>
  </r>
  <r>
    <s v="San Pedro Sula439251077"/>
    <x v="263"/>
    <s v="Cortes43925"/>
    <n v="1077"/>
    <x v="27"/>
    <n v="5"/>
    <x v="1"/>
    <x v="1"/>
    <s v="0501"/>
    <s v="Femenino"/>
    <n v="23"/>
    <s v="No Informado"/>
    <s v="Confirmado"/>
    <n v="15.5151"/>
    <n v="-88.114599999999996"/>
    <s v="HONDURAS"/>
  </r>
  <r>
    <s v="San Pedro Sula439251078"/>
    <x v="263"/>
    <s v="Cortes43925"/>
    <n v="1078"/>
    <x v="27"/>
    <n v="5"/>
    <x v="1"/>
    <x v="1"/>
    <s v="0501"/>
    <s v="Masculino"/>
    <n v="35"/>
    <s v="No Informado"/>
    <s v="Confirmado"/>
    <n v="15.5151"/>
    <n v="-88.114599999999996"/>
    <s v="HONDURAS"/>
  </r>
  <r>
    <s v="San Pedro Sula439251079"/>
    <x v="263"/>
    <s v="Cortes43925"/>
    <n v="1079"/>
    <x v="27"/>
    <n v="5"/>
    <x v="1"/>
    <x v="1"/>
    <s v="0501"/>
    <s v="Femenino"/>
    <n v="29"/>
    <s v="No Informado"/>
    <s v="Confirmado"/>
    <n v="15.5151"/>
    <n v="-88.114599999999996"/>
    <s v="HONDURAS"/>
  </r>
  <r>
    <s v="San Pedro Sula439251080"/>
    <x v="263"/>
    <s v="Cortes43925"/>
    <n v="1080"/>
    <x v="27"/>
    <n v="5"/>
    <x v="1"/>
    <x v="1"/>
    <s v="0501"/>
    <s v="Masculino"/>
    <n v="53"/>
    <s v="No Informado"/>
    <s v="Confirmado"/>
    <n v="15.5151"/>
    <n v="-88.114599999999996"/>
    <s v="HONDURAS"/>
  </r>
  <r>
    <s v="San Pedro Sula439251081"/>
    <x v="263"/>
    <s v="Cortes43925"/>
    <n v="1081"/>
    <x v="27"/>
    <n v="5"/>
    <x v="1"/>
    <x v="1"/>
    <s v="0501"/>
    <s v="Masculino"/>
    <n v="39"/>
    <s v="No Informado"/>
    <s v="Confirmado"/>
    <n v="15.5151"/>
    <n v="-88.114599999999996"/>
    <s v="HONDURAS"/>
  </r>
  <r>
    <s v="San Pedro Sula439251082"/>
    <x v="263"/>
    <s v="Cortes43925"/>
    <n v="1082"/>
    <x v="27"/>
    <n v="5"/>
    <x v="1"/>
    <x v="1"/>
    <s v="0501"/>
    <s v="Femenino"/>
    <n v="27"/>
    <s v="No Informado"/>
    <s v="Confirmado"/>
    <n v="15.5151"/>
    <n v="-88.114599999999996"/>
    <s v="HONDURAS"/>
  </r>
  <r>
    <s v="San Pedro Sula439251083"/>
    <x v="263"/>
    <s v="Cortes43925"/>
    <n v="1083"/>
    <x v="27"/>
    <n v="5"/>
    <x v="1"/>
    <x v="1"/>
    <s v="0501"/>
    <s v="Masculino"/>
    <n v="46"/>
    <s v="No Informado"/>
    <s v="Confirmado"/>
    <n v="15.5151"/>
    <n v="-88.114599999999996"/>
    <s v="HONDURAS"/>
  </r>
  <r>
    <s v="San Pedro Sula439251084"/>
    <x v="263"/>
    <s v="Cortes43925"/>
    <n v="1084"/>
    <x v="27"/>
    <n v="5"/>
    <x v="1"/>
    <x v="1"/>
    <s v="0501"/>
    <s v="Femenino"/>
    <n v="49"/>
    <s v="No Informado"/>
    <s v="Confirmado"/>
    <n v="15.5151"/>
    <n v="-88.114599999999996"/>
    <s v="HONDURAS"/>
  </r>
  <r>
    <s v="San Pedro Sula439251085"/>
    <x v="263"/>
    <s v="Cortes43925"/>
    <n v="1085"/>
    <x v="27"/>
    <n v="5"/>
    <x v="1"/>
    <x v="1"/>
    <s v="0501"/>
    <s v="Masculino"/>
    <n v="63"/>
    <s v="No Informado"/>
    <s v="Confirmado"/>
    <n v="15.5151"/>
    <n v="-88.114599999999996"/>
    <s v="HONDURAS"/>
  </r>
  <r>
    <s v="San Pedro Sula439251086"/>
    <x v="263"/>
    <s v="Cortes43925"/>
    <n v="1086"/>
    <x v="27"/>
    <n v="5"/>
    <x v="1"/>
    <x v="1"/>
    <s v="0501"/>
    <s v="Femenino"/>
    <n v="40"/>
    <s v="No Informado"/>
    <s v="Confirmado"/>
    <n v="15.5151"/>
    <n v="-88.114599999999996"/>
    <s v="HONDURAS"/>
  </r>
  <r>
    <s v="San Pedro Sula439251087"/>
    <x v="263"/>
    <s v="Cortes43925"/>
    <n v="1087"/>
    <x v="27"/>
    <n v="5"/>
    <x v="1"/>
    <x v="1"/>
    <s v="0501"/>
    <s v="Masculino"/>
    <n v="63"/>
    <s v="No Informado"/>
    <s v="Confirmado"/>
    <n v="15.5151"/>
    <n v="-88.114599999999996"/>
    <s v="HONDURAS"/>
  </r>
  <r>
    <s v="San Pedro Sula439251088"/>
    <x v="263"/>
    <s v="Cortes43925"/>
    <n v="1088"/>
    <x v="27"/>
    <n v="5"/>
    <x v="1"/>
    <x v="1"/>
    <s v="0501"/>
    <s v="Masculino"/>
    <n v="30"/>
    <s v="No Informado"/>
    <s v="Confirmado"/>
    <n v="15.5151"/>
    <n v="-88.114599999999996"/>
    <s v="HONDURAS"/>
  </r>
  <r>
    <s v="San Pedro Sula439251089"/>
    <x v="263"/>
    <s v="Cortes43925"/>
    <n v="1089"/>
    <x v="27"/>
    <n v="5"/>
    <x v="1"/>
    <x v="1"/>
    <s v="0501"/>
    <s v="Masculino"/>
    <n v="66"/>
    <s v="No Informado"/>
    <s v="Confirmado"/>
    <n v="15.5151"/>
    <n v="-88.114599999999996"/>
    <s v="HONDURAS"/>
  </r>
  <r>
    <s v="San Pedro Sula439251090"/>
    <x v="263"/>
    <s v="Cortes43925"/>
    <n v="1090"/>
    <x v="27"/>
    <n v="5"/>
    <x v="1"/>
    <x v="1"/>
    <s v="0501"/>
    <s v="Masculino"/>
    <n v="20"/>
    <s v="No Informado"/>
    <s v="Confirmado"/>
    <n v="15.5151"/>
    <n v="-88.114599999999996"/>
    <s v="HONDURAS"/>
  </r>
  <r>
    <s v="San Pedro Sula439251091"/>
    <x v="263"/>
    <s v="Cortes43925"/>
    <n v="1091"/>
    <x v="27"/>
    <n v="5"/>
    <x v="1"/>
    <x v="1"/>
    <s v="0501"/>
    <s v="Masculino"/>
    <n v="21"/>
    <s v="No Informado"/>
    <s v="Confirmado"/>
    <n v="15.5151"/>
    <n v="-88.114599999999996"/>
    <s v="HONDURAS"/>
  </r>
  <r>
    <s v="San Pedro Sula439251092"/>
    <x v="263"/>
    <s v="Cortes43925"/>
    <n v="1092"/>
    <x v="27"/>
    <n v="5"/>
    <x v="1"/>
    <x v="1"/>
    <s v="0501"/>
    <s v="Femenino"/>
    <n v="26"/>
    <s v="No Informado"/>
    <s v="Confirmado"/>
    <n v="15.5151"/>
    <n v="-88.114599999999996"/>
    <s v="HONDURAS"/>
  </r>
  <r>
    <s v="San Pedro Sula439251093"/>
    <x v="263"/>
    <s v="Cortes43925"/>
    <n v="1093"/>
    <x v="27"/>
    <n v="5"/>
    <x v="1"/>
    <x v="1"/>
    <s v="0501"/>
    <s v="Femenino"/>
    <n v="28"/>
    <s v="No Informado"/>
    <s v="Confirmado"/>
    <n v="15.5151"/>
    <n v="-88.114599999999996"/>
    <s v="HONDURAS"/>
  </r>
  <r>
    <s v="San Pedro Sula439251094"/>
    <x v="263"/>
    <s v="Cortes43925"/>
    <n v="1094"/>
    <x v="27"/>
    <n v="5"/>
    <x v="1"/>
    <x v="1"/>
    <s v="0501"/>
    <s v="Femenino"/>
    <n v="43"/>
    <s v="No Informado"/>
    <s v="Confirmado"/>
    <n v="15.5151"/>
    <n v="-88.114599999999996"/>
    <s v="HONDURAS"/>
  </r>
  <r>
    <s v="San Pedro Sula439251095"/>
    <x v="263"/>
    <s v="Cortes43925"/>
    <n v="1095"/>
    <x v="27"/>
    <n v="5"/>
    <x v="1"/>
    <x v="1"/>
    <s v="0501"/>
    <s v="Femenino"/>
    <n v="22"/>
    <s v="No Informado"/>
    <s v="Confirmado"/>
    <n v="15.5151"/>
    <n v="-88.114599999999996"/>
    <s v="HONDURAS"/>
  </r>
  <r>
    <s v="San Pedro Sula439251096"/>
    <x v="263"/>
    <s v="Cortes43925"/>
    <n v="1096"/>
    <x v="27"/>
    <n v="5"/>
    <x v="1"/>
    <x v="1"/>
    <s v="0501"/>
    <s v="Femenino"/>
    <n v="38"/>
    <s v="No Informado"/>
    <s v="Confirmado"/>
    <n v="15.5151"/>
    <n v="-88.114599999999996"/>
    <s v="HONDURAS"/>
  </r>
  <r>
    <s v="San Pedro Sula439251097"/>
    <x v="263"/>
    <s v="Cortes43925"/>
    <n v="1097"/>
    <x v="27"/>
    <n v="5"/>
    <x v="1"/>
    <x v="1"/>
    <s v="0501"/>
    <s v="Masculino"/>
    <n v="48"/>
    <s v="No Informado"/>
    <s v="Confirmado"/>
    <n v="15.5151"/>
    <n v="-88.114599999999996"/>
    <s v="HONDURAS"/>
  </r>
  <r>
    <s v="San Pedro Sula439251098"/>
    <x v="263"/>
    <s v="Cortes43925"/>
    <n v="1098"/>
    <x v="27"/>
    <n v="5"/>
    <x v="1"/>
    <x v="1"/>
    <s v="0501"/>
    <s v="Femenino"/>
    <n v="46"/>
    <s v="No Informado"/>
    <s v="Confirmado"/>
    <n v="15.5151"/>
    <n v="-88.114599999999996"/>
    <s v="HONDURAS"/>
  </r>
  <r>
    <s v="San Pedro Sula439251099"/>
    <x v="263"/>
    <s v="Cortes43925"/>
    <n v="1099"/>
    <x v="27"/>
    <n v="5"/>
    <x v="1"/>
    <x v="1"/>
    <s v="0501"/>
    <s v="Masculino"/>
    <n v="36"/>
    <s v="No Informado"/>
    <s v="Confirmado"/>
    <n v="15.5151"/>
    <n v="-88.114599999999996"/>
    <s v="HONDURAS"/>
  </r>
  <r>
    <s v="San Pedro Sula439251100"/>
    <x v="263"/>
    <s v="Cortes43925"/>
    <n v="1100"/>
    <x v="27"/>
    <n v="5"/>
    <x v="1"/>
    <x v="1"/>
    <s v="0501"/>
    <s v="Masculino"/>
    <n v="38"/>
    <s v="No Informado"/>
    <s v="Confirmado"/>
    <n v="15.5151"/>
    <n v="-88.114599999999996"/>
    <s v="HONDURAS"/>
  </r>
  <r>
    <s v="Choloma439251101"/>
    <x v="260"/>
    <s v="Cortes43925"/>
    <n v="1101"/>
    <x v="27"/>
    <n v="5"/>
    <x v="1"/>
    <x v="2"/>
    <s v="0502"/>
    <s v="Masculino"/>
    <n v="28"/>
    <s v="No Informado"/>
    <s v="Confirmado"/>
    <n v="15.6435"/>
    <n v="-87.933999999999997"/>
    <s v="HONDURAS"/>
  </r>
  <r>
    <s v="San Pedro Sula439251102"/>
    <x v="263"/>
    <s v="Cortes43925"/>
    <n v="1102"/>
    <x v="27"/>
    <n v="5"/>
    <x v="1"/>
    <x v="1"/>
    <s v="0501"/>
    <s v="Masculino"/>
    <n v="35"/>
    <s v="No Informado"/>
    <s v="Confirmado"/>
    <n v="15.5151"/>
    <n v="-88.114599999999996"/>
    <s v="HONDURAS"/>
  </r>
  <r>
    <s v="San Pedro Sula439251103"/>
    <x v="263"/>
    <s v="Cortes43925"/>
    <n v="1103"/>
    <x v="27"/>
    <n v="5"/>
    <x v="1"/>
    <x v="1"/>
    <s v="0501"/>
    <s v="Masculino"/>
    <n v="31"/>
    <s v="No Informado"/>
    <s v="Confirmado"/>
    <n v="15.5151"/>
    <n v="-88.114599999999996"/>
    <s v="HONDURAS"/>
  </r>
  <r>
    <s v="San Pedro Sula439251104"/>
    <x v="263"/>
    <s v="Cortes43925"/>
    <n v="1104"/>
    <x v="27"/>
    <n v="5"/>
    <x v="1"/>
    <x v="1"/>
    <s v="0501"/>
    <s v="Femenino"/>
    <n v="29"/>
    <s v="No Informado"/>
    <s v="Confirmado"/>
    <n v="15.5151"/>
    <n v="-88.114599999999996"/>
    <s v="HONDURAS"/>
  </r>
  <r>
    <s v="San Pedro Sula439251105"/>
    <x v="263"/>
    <s v="Cortes43925"/>
    <n v="1105"/>
    <x v="27"/>
    <n v="5"/>
    <x v="1"/>
    <x v="1"/>
    <s v="0501"/>
    <s v="Masculino"/>
    <n v="27"/>
    <s v="No Informado"/>
    <s v="Confirmado"/>
    <n v="15.5151"/>
    <n v="-88.114599999999996"/>
    <s v="HONDURAS"/>
  </r>
  <r>
    <s v="San Pedro Sula439251106"/>
    <x v="263"/>
    <s v="Cortes43925"/>
    <n v="1106"/>
    <x v="27"/>
    <n v="5"/>
    <x v="1"/>
    <x v="1"/>
    <s v="0501"/>
    <s v="Masculino"/>
    <n v="21"/>
    <s v="No Informado"/>
    <s v="Confirmado"/>
    <n v="15.5151"/>
    <n v="-88.114599999999996"/>
    <s v="HONDURAS"/>
  </r>
  <r>
    <s v="San Pedro Sula439251107"/>
    <x v="263"/>
    <s v="Cortes43925"/>
    <n v="1107"/>
    <x v="27"/>
    <n v="5"/>
    <x v="1"/>
    <x v="1"/>
    <s v="0501"/>
    <s v="Masculino"/>
    <n v="62"/>
    <s v="No Informado"/>
    <s v="Confirmado"/>
    <n v="15.5151"/>
    <n v="-88.114599999999996"/>
    <s v="HONDURAS"/>
  </r>
  <r>
    <s v="San Pedro Sula439251108"/>
    <x v="263"/>
    <s v="Cortes43925"/>
    <n v="1108"/>
    <x v="27"/>
    <n v="5"/>
    <x v="1"/>
    <x v="1"/>
    <s v="0501"/>
    <s v="Femenino"/>
    <n v="28"/>
    <s v="No Informado"/>
    <s v="Confirmado"/>
    <n v="15.5151"/>
    <n v="-88.114599999999996"/>
    <s v="HONDURAS"/>
  </r>
  <r>
    <s v="San Pedro Sula439251109"/>
    <x v="263"/>
    <s v="Cortes43925"/>
    <n v="1109"/>
    <x v="27"/>
    <n v="5"/>
    <x v="1"/>
    <x v="1"/>
    <s v="0501"/>
    <s v="Femenino"/>
    <n v="33"/>
    <s v="No Informado"/>
    <s v="Confirmado"/>
    <n v="15.5151"/>
    <n v="-88.114599999999996"/>
    <s v="HONDURAS"/>
  </r>
  <r>
    <s v="San Pedro Sula439251110"/>
    <x v="263"/>
    <s v="Cortes43925"/>
    <n v="1110"/>
    <x v="27"/>
    <n v="5"/>
    <x v="1"/>
    <x v="1"/>
    <s v="0501"/>
    <s v="Masculino"/>
    <n v="54"/>
    <s v="No Informado"/>
    <s v="Confirmado"/>
    <n v="15.5151"/>
    <n v="-88.114599999999996"/>
    <s v="HONDURAS"/>
  </r>
  <r>
    <s v="San Pedro Sula439251111"/>
    <x v="263"/>
    <s v="Cortes43925"/>
    <n v="1111"/>
    <x v="27"/>
    <n v="5"/>
    <x v="1"/>
    <x v="1"/>
    <s v="0501"/>
    <s v="Masculino"/>
    <n v="52"/>
    <s v="No Informado"/>
    <s v="Confirmado"/>
    <n v="15.5151"/>
    <n v="-88.114599999999996"/>
    <s v="HONDURAS"/>
  </r>
  <r>
    <s v="Choloma439251112"/>
    <x v="260"/>
    <s v="Cortes43925"/>
    <n v="1112"/>
    <x v="27"/>
    <n v="5"/>
    <x v="1"/>
    <x v="2"/>
    <s v="0502"/>
    <s v="Masculino"/>
    <n v="39"/>
    <s v="No Informado"/>
    <s v="Confirmado"/>
    <n v="15.6435"/>
    <n v="-87.933999999999997"/>
    <s v="HONDURAS"/>
  </r>
  <r>
    <s v="San Pedro Sula439251113"/>
    <x v="263"/>
    <s v="Cortes43925"/>
    <n v="1113"/>
    <x v="27"/>
    <n v="5"/>
    <x v="1"/>
    <x v="1"/>
    <s v="0501"/>
    <s v="Masculino"/>
    <n v="36"/>
    <s v="No Informado"/>
    <s v="Confirmado"/>
    <n v="15.5151"/>
    <n v="-88.114599999999996"/>
    <s v="HONDURAS"/>
  </r>
  <r>
    <s v="San Pedro Sula439251114"/>
    <x v="263"/>
    <s v="Cortes43925"/>
    <n v="1114"/>
    <x v="27"/>
    <n v="5"/>
    <x v="1"/>
    <x v="1"/>
    <s v="0501"/>
    <s v="Masculino"/>
    <n v="56"/>
    <s v="No Informado"/>
    <s v="Confirmado"/>
    <n v="15.5151"/>
    <n v="-88.114599999999996"/>
    <s v="HONDURAS"/>
  </r>
  <r>
    <s v="San Pedro Sula439251115"/>
    <x v="263"/>
    <s v="Cortes43925"/>
    <n v="1115"/>
    <x v="27"/>
    <n v="5"/>
    <x v="1"/>
    <x v="1"/>
    <s v="0501"/>
    <s v="Masculino"/>
    <n v="26"/>
    <s v="No Informado"/>
    <s v="Confirmado"/>
    <n v="15.5151"/>
    <n v="-88.114599999999996"/>
    <s v="HONDURAS"/>
  </r>
  <r>
    <s v="Omoa439251116"/>
    <x v="266"/>
    <s v="Cortes43925"/>
    <n v="1116"/>
    <x v="27"/>
    <n v="5"/>
    <x v="1"/>
    <x v="24"/>
    <s v="0503"/>
    <s v="Masculino"/>
    <n v="28"/>
    <s v="No Informado"/>
    <s v="Confirmado"/>
    <n v="15.6675"/>
    <n v="-88.214399999999998"/>
    <s v="HONDURAS"/>
  </r>
  <r>
    <s v="Puerto Cortes439251117"/>
    <x v="267"/>
    <s v="Cortes43925"/>
    <n v="1117"/>
    <x v="27"/>
    <n v="5"/>
    <x v="1"/>
    <x v="29"/>
    <s v="0506"/>
    <s v="Masculino"/>
    <n v="47"/>
    <s v="No Informado"/>
    <s v="Confirmado"/>
    <n v="15.7897"/>
    <n v="-87.846000000000004"/>
    <s v="HONDURAS"/>
  </r>
  <r>
    <s v="Potrerillos439251118"/>
    <x v="268"/>
    <s v="Cortes43925"/>
    <n v="1118"/>
    <x v="27"/>
    <n v="5"/>
    <x v="1"/>
    <x v="28"/>
    <s v="0505"/>
    <s v="Masculino"/>
    <n v="63"/>
    <s v="No Informado"/>
    <s v="Confirmado"/>
    <n v="15.197699999999999"/>
    <n v="-87.960099999999997"/>
    <s v="HONDURAS"/>
  </r>
  <r>
    <s v="San Pedro Sula439251119"/>
    <x v="263"/>
    <s v="Cortes43925"/>
    <n v="1119"/>
    <x v="27"/>
    <n v="5"/>
    <x v="1"/>
    <x v="1"/>
    <s v="0501"/>
    <s v="Femenino"/>
    <n v="38"/>
    <s v="No Informado"/>
    <s v="Confirmado"/>
    <n v="15.5151"/>
    <n v="-88.114599999999996"/>
    <s v="HONDURAS"/>
  </r>
  <r>
    <s v="San Pedro Sula439251120"/>
    <x v="263"/>
    <s v="Cortes43925"/>
    <n v="1120"/>
    <x v="27"/>
    <n v="5"/>
    <x v="1"/>
    <x v="1"/>
    <s v="0501"/>
    <s v="Masculino"/>
    <n v="46"/>
    <s v="No Informado"/>
    <s v="Confirmado"/>
    <n v="15.5151"/>
    <n v="-88.114599999999996"/>
    <s v="HONDURAS"/>
  </r>
  <r>
    <s v="San Manuel439251121"/>
    <x v="265"/>
    <s v="Cortes43925"/>
    <n v="1121"/>
    <x v="27"/>
    <n v="5"/>
    <x v="1"/>
    <x v="33"/>
    <s v="0509"/>
    <s v="Masculino"/>
    <n v="59"/>
    <s v="No Informado"/>
    <s v="Confirmado"/>
    <n v="15.3802"/>
    <n v="-87.899699999999996"/>
    <s v="HONDURAS"/>
  </r>
  <r>
    <s v="San Pedro Sula439251122"/>
    <x v="263"/>
    <s v="Cortes43925"/>
    <n v="1122"/>
    <x v="27"/>
    <n v="5"/>
    <x v="1"/>
    <x v="1"/>
    <s v="0501"/>
    <s v="Femenino"/>
    <n v="27"/>
    <s v="No Informado"/>
    <s v="Confirmado"/>
    <n v="15.5151"/>
    <n v="-88.114599999999996"/>
    <s v="HONDURAS"/>
  </r>
  <r>
    <s v="San Pedro Sula439251123"/>
    <x v="263"/>
    <s v="Cortes43925"/>
    <n v="1123"/>
    <x v="27"/>
    <n v="5"/>
    <x v="1"/>
    <x v="1"/>
    <s v="0501"/>
    <s v="Masculino"/>
    <n v="29"/>
    <s v="No Informado"/>
    <s v="Confirmado"/>
    <n v="15.5151"/>
    <n v="-88.114599999999996"/>
    <s v="HONDURAS"/>
  </r>
  <r>
    <s v="Villanueva439251124"/>
    <x v="269"/>
    <s v="Cortes43925"/>
    <n v="1124"/>
    <x v="27"/>
    <n v="5"/>
    <x v="1"/>
    <x v="47"/>
    <s v="0511"/>
    <s v="Femenino"/>
    <m/>
    <s v="No Informado"/>
    <s v="Confirmado"/>
    <n v="15.3307"/>
    <n v="-88.047399999999996"/>
    <s v="HONDURAS"/>
  </r>
  <r>
    <s v="San Pedro Sula439251125"/>
    <x v="263"/>
    <s v="Cortes43925"/>
    <n v="1125"/>
    <x v="27"/>
    <n v="5"/>
    <x v="1"/>
    <x v="1"/>
    <s v="0501"/>
    <s v="Masculino"/>
    <n v="33"/>
    <s v="No Informado"/>
    <s v="Confirmado"/>
    <n v="15.5151"/>
    <n v="-88.114599999999996"/>
    <s v="HONDURAS"/>
  </r>
  <r>
    <s v="Intibuca439251126"/>
    <x v="270"/>
    <s v="Intibuca43925"/>
    <n v="1126"/>
    <x v="27"/>
    <n v="10"/>
    <x v="10"/>
    <x v="13"/>
    <s v="1006"/>
    <s v="Masculino"/>
    <n v="40"/>
    <s v="No Informado"/>
    <s v="Confirmado"/>
    <n v="14.4335"/>
    <n v="-88.153999999999996"/>
    <s v="HONDURAS"/>
  </r>
  <r>
    <s v="Distrito Central439251127"/>
    <x v="38"/>
    <s v="Francisco Morazan43925"/>
    <n v="1127"/>
    <x v="27"/>
    <n v="8"/>
    <x v="5"/>
    <x v="6"/>
    <s v="0801"/>
    <s v="Masculino"/>
    <n v="30"/>
    <s v="No Informado"/>
    <s v="Confirmado"/>
    <n v="14.175800000000001"/>
    <n v="-87.251099999999994"/>
    <s v="HONDURAS"/>
  </r>
  <r>
    <s v="Distrito Central439251128"/>
    <x v="38"/>
    <s v="Francisco Morazan43925"/>
    <n v="1128"/>
    <x v="27"/>
    <n v="8"/>
    <x v="5"/>
    <x v="6"/>
    <s v="0801"/>
    <s v="Femenino"/>
    <n v="39"/>
    <s v="No Informado"/>
    <s v="Confirmado"/>
    <n v="14.175800000000001"/>
    <n v="-87.251099999999994"/>
    <s v="HONDURAS"/>
  </r>
  <r>
    <s v="Distrito Central439251129"/>
    <x v="38"/>
    <s v="Francisco Morazan43925"/>
    <n v="1129"/>
    <x v="27"/>
    <n v="8"/>
    <x v="5"/>
    <x v="6"/>
    <s v="0801"/>
    <s v="Masculino"/>
    <n v="45"/>
    <s v="No Informado"/>
    <s v="Confirmado"/>
    <n v="14.175800000000001"/>
    <n v="-87.251099999999994"/>
    <s v="HONDURAS"/>
  </r>
  <r>
    <s v="Distrito Central439251130"/>
    <x v="38"/>
    <s v="Francisco Morazan43925"/>
    <n v="1130"/>
    <x v="27"/>
    <n v="8"/>
    <x v="5"/>
    <x v="6"/>
    <s v="0801"/>
    <s v="Femenino"/>
    <n v="23"/>
    <s v="No Informado"/>
    <s v="Confirmado"/>
    <n v="14.175800000000001"/>
    <n v="-87.251099999999994"/>
    <s v="HONDURAS"/>
  </r>
  <r>
    <s v="Distrito Central439251131"/>
    <x v="38"/>
    <s v="Francisco Morazan43925"/>
    <n v="1131"/>
    <x v="27"/>
    <n v="8"/>
    <x v="5"/>
    <x v="6"/>
    <s v="0801"/>
    <s v="Masculino"/>
    <n v="22"/>
    <s v="No Informado"/>
    <s v="Confirmado"/>
    <n v="14.175800000000001"/>
    <n v="-87.251099999999994"/>
    <s v="HONDURAS"/>
  </r>
  <r>
    <s v="La Ceiba439251132"/>
    <x v="271"/>
    <s v="Atlantida43925"/>
    <n v="1132"/>
    <x v="27"/>
    <n v="1"/>
    <x v="7"/>
    <x v="14"/>
    <s v="0101"/>
    <s v="Femenino"/>
    <n v="39"/>
    <s v="No Informado"/>
    <s v="Confirmado"/>
    <n v="15.6782"/>
    <n v="-86.742800000000003"/>
    <s v="HONDURAS"/>
  </r>
  <r>
    <s v="La Ceiba439251133"/>
    <x v="271"/>
    <s v="Atlantida43925"/>
    <n v="1133"/>
    <x v="27"/>
    <n v="1"/>
    <x v="7"/>
    <x v="14"/>
    <s v="0101"/>
    <s v="Masculino"/>
    <n v="21"/>
    <s v="No Informado"/>
    <s v="Confirmado"/>
    <n v="15.6782"/>
    <n v="-86.742800000000003"/>
    <s v="HONDURAS"/>
  </r>
  <r>
    <s v="Santa Rita439251134"/>
    <x v="261"/>
    <s v="Yoro43925"/>
    <n v="1134"/>
    <x v="27"/>
    <n v="18"/>
    <x v="6"/>
    <x v="39"/>
    <s v="0421"/>
    <s v="Femenino"/>
    <n v="33"/>
    <s v="No Informado"/>
    <s v="Confirmado"/>
    <n v="14.886799999999999"/>
    <n v="-89.036000000000001"/>
    <s v="HONDURAS"/>
  </r>
  <r>
    <s v="Orocuina439251135"/>
    <x v="272"/>
    <s v="Choluteca43925"/>
    <n v="1135"/>
    <x v="27"/>
    <n v="6"/>
    <x v="2"/>
    <x v="52"/>
    <s v="0610"/>
    <s v="Masculino"/>
    <n v="44"/>
    <s v="No Informado"/>
    <s v="Confirmado"/>
    <n v="13.5078"/>
    <n v="-87.143100000000004"/>
    <s v="HONDURAS"/>
  </r>
  <r>
    <s v="Distrito Central439251136"/>
    <x v="38"/>
    <s v="Francisco Morazan43925"/>
    <n v="1136"/>
    <x v="27"/>
    <n v="8"/>
    <x v="5"/>
    <x v="6"/>
    <s v="0801"/>
    <s v="Masculino"/>
    <n v="32"/>
    <s v="No Informado"/>
    <s v="Confirmado"/>
    <n v="14.175800000000001"/>
    <n v="-87.251099999999994"/>
    <s v="HONDURAS"/>
  </r>
  <r>
    <s v="Distrito Central439251137"/>
    <x v="38"/>
    <s v="Francisco Morazan43925"/>
    <n v="1137"/>
    <x v="27"/>
    <n v="8"/>
    <x v="5"/>
    <x v="6"/>
    <s v="0801"/>
    <s v="Femenino"/>
    <n v="50"/>
    <s v="No Informado"/>
    <s v="Confirmado"/>
    <n v="14.175800000000001"/>
    <n v="-87.251099999999994"/>
    <s v="HONDURAS"/>
  </r>
  <r>
    <s v="Distrito Central439251138"/>
    <x v="38"/>
    <s v="Francisco Morazan43925"/>
    <n v="1138"/>
    <x v="27"/>
    <n v="8"/>
    <x v="5"/>
    <x v="6"/>
    <s v="0801"/>
    <s v="Masculino"/>
    <n v="75"/>
    <s v="No Informado"/>
    <s v="Confirmado"/>
    <n v="14.175800000000001"/>
    <n v="-87.251099999999994"/>
    <s v="HONDURAS"/>
  </r>
  <r>
    <s v="Distrito Central439251139"/>
    <x v="38"/>
    <s v="Francisco Morazan43925"/>
    <n v="1139"/>
    <x v="27"/>
    <n v="8"/>
    <x v="5"/>
    <x v="6"/>
    <s v="0801"/>
    <s v="Masculino"/>
    <n v="34"/>
    <s v="No Informado"/>
    <s v="Confirmado"/>
    <n v="14.175800000000001"/>
    <n v="-87.251099999999994"/>
    <s v="HONDURAS"/>
  </r>
  <r>
    <s v="Distrito Central439251140"/>
    <x v="38"/>
    <s v="Francisco Morazan43925"/>
    <n v="1140"/>
    <x v="27"/>
    <n v="8"/>
    <x v="5"/>
    <x v="6"/>
    <s v="0801"/>
    <s v="Masculino"/>
    <n v="1"/>
    <s v="No Informado"/>
    <s v="Confirmado"/>
    <n v="14.175800000000001"/>
    <n v="-87.251099999999994"/>
    <s v="HONDURAS"/>
  </r>
  <r>
    <s v="Distrito Central439251141"/>
    <x v="38"/>
    <s v="Francisco Morazan43925"/>
    <n v="1141"/>
    <x v="27"/>
    <n v="8"/>
    <x v="5"/>
    <x v="6"/>
    <s v="0801"/>
    <s v="Femenino"/>
    <n v="11"/>
    <s v="No Informado"/>
    <s v="Confirmado"/>
    <n v="14.175800000000001"/>
    <n v="-87.251099999999994"/>
    <s v="HONDURAS"/>
  </r>
  <r>
    <s v="Distrito Central439251142"/>
    <x v="38"/>
    <s v="Francisco Morazan43925"/>
    <n v="1142"/>
    <x v="27"/>
    <n v="8"/>
    <x v="5"/>
    <x v="6"/>
    <s v="0801"/>
    <s v="Femenino"/>
    <n v="30"/>
    <s v="No Informado"/>
    <s v="Confirmado"/>
    <n v="14.175800000000001"/>
    <n v="-87.251099999999994"/>
    <s v="HONDURAS"/>
  </r>
  <r>
    <s v="Distrito Central439251143"/>
    <x v="38"/>
    <s v="Francisco Morazan43925"/>
    <n v="1143"/>
    <x v="27"/>
    <n v="8"/>
    <x v="5"/>
    <x v="6"/>
    <s v="0801"/>
    <s v="Masculino"/>
    <n v="15"/>
    <s v="No Informado"/>
    <s v="Confirmado"/>
    <n v="14.175800000000001"/>
    <n v="-87.251099999999994"/>
    <s v="HONDURAS"/>
  </r>
  <r>
    <s v="Distrito Central439251144"/>
    <x v="38"/>
    <s v="Francisco Morazan43925"/>
    <n v="1144"/>
    <x v="27"/>
    <n v="8"/>
    <x v="5"/>
    <x v="6"/>
    <s v="0801"/>
    <s v="Masculino"/>
    <n v="5"/>
    <s v="No Informado"/>
    <s v="Confirmado"/>
    <n v="14.175800000000001"/>
    <n v="-87.251099999999994"/>
    <s v="HONDURAS"/>
  </r>
  <r>
    <s v="Distrito Central439251145"/>
    <x v="38"/>
    <s v="Francisco Morazan43925"/>
    <n v="1145"/>
    <x v="27"/>
    <n v="8"/>
    <x v="5"/>
    <x v="6"/>
    <s v="0801"/>
    <s v="Femenino"/>
    <n v="45"/>
    <s v="No Informado"/>
    <s v="Confirmado"/>
    <n v="14.175800000000001"/>
    <n v="-87.251099999999994"/>
    <s v="HONDURAS"/>
  </r>
  <r>
    <s v="Distrito Central439251146"/>
    <x v="38"/>
    <s v="Francisco Morazan43925"/>
    <n v="1146"/>
    <x v="27"/>
    <n v="8"/>
    <x v="5"/>
    <x v="6"/>
    <s v="0801"/>
    <s v="Femenino"/>
    <n v="20"/>
    <s v="No Informado"/>
    <s v="Confirmado"/>
    <n v="14.175800000000001"/>
    <n v="-87.251099999999994"/>
    <s v="HONDURAS"/>
  </r>
  <r>
    <s v="Distrito Central439251147"/>
    <x v="38"/>
    <s v="Francisco Morazan43925"/>
    <n v="1147"/>
    <x v="27"/>
    <n v="8"/>
    <x v="5"/>
    <x v="6"/>
    <s v="0801"/>
    <s v="Femenino"/>
    <n v="2"/>
    <s v="No Informado"/>
    <s v="Confirmado"/>
    <n v="14.175800000000001"/>
    <n v="-87.251099999999994"/>
    <s v="HONDURAS"/>
  </r>
  <r>
    <s v="Juticalpa439251148"/>
    <x v="273"/>
    <s v="Olancho43925"/>
    <n v="1148"/>
    <x v="27"/>
    <n v="15"/>
    <x v="14"/>
    <x v="53"/>
    <s v="1501"/>
    <s v="Femenino"/>
    <n v="24"/>
    <s v="No Informado"/>
    <s v="Confirmado"/>
    <n v="14.542"/>
    <n v="-86.315200000000004"/>
    <s v="HONDURAS"/>
  </r>
  <r>
    <s v="Distrito Central439251149"/>
    <x v="38"/>
    <s v="Francisco Morazan43925"/>
    <n v="1149"/>
    <x v="27"/>
    <n v="8"/>
    <x v="5"/>
    <x v="6"/>
    <s v="0801"/>
    <s v="Femenino"/>
    <n v="40"/>
    <s v="No Informado"/>
    <s v="Confirmado"/>
    <n v="14.175800000000001"/>
    <n v="-87.251099999999994"/>
    <s v="HONDURAS"/>
  </r>
  <r>
    <s v="Distrito Central439251150"/>
    <x v="38"/>
    <s v="Francisco Morazan43925"/>
    <n v="1150"/>
    <x v="27"/>
    <n v="8"/>
    <x v="5"/>
    <x v="6"/>
    <s v="0801"/>
    <s v="Masculino"/>
    <n v="25"/>
    <s v="No Informado"/>
    <s v="Confirmado"/>
    <n v="14.175800000000001"/>
    <n v="-87.251099999999994"/>
    <s v="HONDURAS"/>
  </r>
  <r>
    <s v="Intibuca439251151"/>
    <x v="270"/>
    <s v="Intibuca43925"/>
    <n v="1151"/>
    <x v="27"/>
    <n v="10"/>
    <x v="10"/>
    <x v="13"/>
    <s v="1006"/>
    <s v="Masculino"/>
    <n v="11"/>
    <s v="No Informado"/>
    <s v="Confirmado"/>
    <n v="14.4335"/>
    <n v="-88.153999999999996"/>
    <s v="HONDURAS"/>
  </r>
  <r>
    <s v="Comayagua439251152"/>
    <x v="274"/>
    <s v="Comayagua43925"/>
    <n v="1152"/>
    <x v="27"/>
    <n v="3"/>
    <x v="3"/>
    <x v="4"/>
    <s v="0301"/>
    <s v="Femenino"/>
    <n v="64"/>
    <s v="No Informado"/>
    <s v="Confirmado"/>
    <n v="14.470800000000001"/>
    <n v="-87.624200000000002"/>
    <s v="HONDURAS"/>
  </r>
  <r>
    <s v="Yoro439251153"/>
    <x v="275"/>
    <s v="Yoro43925"/>
    <n v="1153"/>
    <x v="27"/>
    <n v="18"/>
    <x v="6"/>
    <x v="48"/>
    <s v="1801"/>
    <s v="Masculino"/>
    <n v="13"/>
    <s v="No Informado"/>
    <s v="Confirmado"/>
    <n v="15.2433"/>
    <n v="-87.227500000000006"/>
    <s v="HONDURAS"/>
  </r>
  <r>
    <s v="Yoro439251154"/>
    <x v="275"/>
    <s v="Yoro43925"/>
    <n v="1154"/>
    <x v="27"/>
    <n v="18"/>
    <x v="6"/>
    <x v="48"/>
    <s v="1801"/>
    <s v="Femenino"/>
    <n v="19"/>
    <s v="No Informado"/>
    <s v="Confirmado"/>
    <n v="15.2433"/>
    <n v="-87.227500000000006"/>
    <s v="HONDURAS"/>
  </r>
  <r>
    <s v="San Pedro Sula439251155"/>
    <x v="263"/>
    <s v="Comayagua43925"/>
    <n v="1155"/>
    <x v="27"/>
    <n v="3"/>
    <x v="3"/>
    <x v="1"/>
    <s v="0501"/>
    <s v="Masculino"/>
    <n v="39"/>
    <s v="No Informado"/>
    <s v="Confirmado"/>
    <n v="15.5151"/>
    <n v="-88.114599999999996"/>
    <s v="HONDURAS"/>
  </r>
  <r>
    <s v="Villanueva439251156"/>
    <x v="269"/>
    <s v="Cortes43925"/>
    <n v="1156"/>
    <x v="27"/>
    <n v="5"/>
    <x v="1"/>
    <x v="47"/>
    <s v="0511"/>
    <s v="Masculino"/>
    <n v="27"/>
    <s v="No Informado"/>
    <s v="Confirmado"/>
    <n v="15.3307"/>
    <n v="-88.047399999999996"/>
    <s v="HONDURAS"/>
  </r>
  <r>
    <s v="San Pedro Sula439251157"/>
    <x v="263"/>
    <s v="Cortes43925"/>
    <n v="1157"/>
    <x v="27"/>
    <n v="5"/>
    <x v="1"/>
    <x v="1"/>
    <s v="0501"/>
    <s v="Femenino"/>
    <n v="30"/>
    <s v="No Informado"/>
    <s v="Confirmado"/>
    <n v="15.5151"/>
    <n v="-88.114599999999996"/>
    <s v="HONDURAS"/>
  </r>
  <r>
    <s v="San Pedro Sula439251158"/>
    <x v="263"/>
    <s v="Cortes43925"/>
    <n v="1158"/>
    <x v="27"/>
    <n v="5"/>
    <x v="1"/>
    <x v="1"/>
    <s v="0501"/>
    <s v="Masculino"/>
    <n v="22"/>
    <s v="No Informado"/>
    <s v="Confirmado"/>
    <n v="15.5151"/>
    <n v="-88.114599999999996"/>
    <s v="HONDURAS"/>
  </r>
  <r>
    <s v="San Pedro Sula439251159"/>
    <x v="263"/>
    <s v="Cortes43925"/>
    <n v="1159"/>
    <x v="27"/>
    <n v="5"/>
    <x v="1"/>
    <x v="1"/>
    <s v="0501"/>
    <s v="Masculino"/>
    <n v="64"/>
    <s v="No Informado"/>
    <s v="Confirmado"/>
    <n v="15.5151"/>
    <n v="-88.114599999999996"/>
    <s v="HONDURAS"/>
  </r>
  <r>
    <s v="San Pedro Sula439251160"/>
    <x v="263"/>
    <s v="Cortes43925"/>
    <n v="1160"/>
    <x v="27"/>
    <n v="5"/>
    <x v="1"/>
    <x v="1"/>
    <s v="0501"/>
    <s v="Masculino"/>
    <n v="57"/>
    <s v="No Informado"/>
    <s v="Confirmado"/>
    <n v="15.5151"/>
    <n v="-88.114599999999996"/>
    <s v="HONDURAS"/>
  </r>
  <r>
    <s v="San Pedro Sula439251161"/>
    <x v="263"/>
    <s v="Cortes43925"/>
    <n v="1161"/>
    <x v="27"/>
    <n v="5"/>
    <x v="1"/>
    <x v="1"/>
    <s v="0501"/>
    <s v="Masculino"/>
    <n v="43"/>
    <s v="No Informado"/>
    <s v="Confirmado"/>
    <n v="15.5151"/>
    <n v="-88.114599999999996"/>
    <s v="HONDURAS"/>
  </r>
  <r>
    <s v="San Pedro Sula439251162"/>
    <x v="263"/>
    <s v="Cortes43925"/>
    <n v="1162"/>
    <x v="27"/>
    <n v="5"/>
    <x v="1"/>
    <x v="1"/>
    <s v="0501"/>
    <s v="Femenino"/>
    <n v="35"/>
    <s v="No Informado"/>
    <s v="Confirmado"/>
    <n v="15.5151"/>
    <n v="-88.114599999999996"/>
    <s v="HONDURAS"/>
  </r>
  <r>
    <s v="San Pedro Sula439251163"/>
    <x v="263"/>
    <s v="Cortes43925"/>
    <n v="1163"/>
    <x v="27"/>
    <n v="5"/>
    <x v="1"/>
    <x v="1"/>
    <s v="0501"/>
    <s v="Femenino"/>
    <n v="30"/>
    <s v="No Informado"/>
    <s v="Confirmado"/>
    <n v="15.5151"/>
    <n v="-88.114599999999996"/>
    <s v="HONDURAS"/>
  </r>
  <r>
    <s v="San Pedro Sula439251164"/>
    <x v="263"/>
    <s v="Cortes43925"/>
    <n v="1164"/>
    <x v="27"/>
    <n v="5"/>
    <x v="1"/>
    <x v="1"/>
    <s v="0501"/>
    <s v="Femenino"/>
    <n v="30"/>
    <s v="No Informado"/>
    <s v="Confirmado"/>
    <n v="15.5151"/>
    <n v="-88.114599999999996"/>
    <s v="HONDURAS"/>
  </r>
  <r>
    <s v="La Lima439251165"/>
    <x v="276"/>
    <s v="Cortes43925"/>
    <n v="1165"/>
    <x v="27"/>
    <n v="5"/>
    <x v="1"/>
    <x v="15"/>
    <s v="0512"/>
    <s v="Femenino"/>
    <n v="44"/>
    <s v="No Informado"/>
    <s v="Confirmado"/>
    <n v="15.484500000000001"/>
    <n v="-87.869299999999996"/>
    <s v="HONDURAS"/>
  </r>
  <r>
    <s v="San Pedro Sula439251166"/>
    <x v="263"/>
    <s v="Cortes43925"/>
    <n v="1166"/>
    <x v="27"/>
    <n v="5"/>
    <x v="1"/>
    <x v="1"/>
    <s v="0501"/>
    <s v="Femenino"/>
    <n v="78"/>
    <s v="No Informado"/>
    <s v="Confirmado"/>
    <n v="15.5151"/>
    <n v="-88.114599999999996"/>
    <s v="HONDURAS"/>
  </r>
  <r>
    <s v="La Lima439251167"/>
    <x v="276"/>
    <s v="Cortes43925"/>
    <n v="1167"/>
    <x v="27"/>
    <n v="5"/>
    <x v="1"/>
    <x v="15"/>
    <s v="0512"/>
    <s v="Femenino"/>
    <n v="45"/>
    <s v="No Informado"/>
    <s v="Confirmado"/>
    <n v="15.484500000000001"/>
    <n v="-87.869299999999996"/>
    <s v="HONDURAS"/>
  </r>
  <r>
    <s v="Goascoran439251168"/>
    <x v="277"/>
    <s v="Valle43925"/>
    <n v="1168"/>
    <x v="27"/>
    <n v="17"/>
    <x v="0"/>
    <x v="10"/>
    <s v="1706"/>
    <s v="Masculino"/>
    <n v="33"/>
    <s v="No Informado"/>
    <s v="Confirmado"/>
    <n v="13.5938"/>
    <n v="-87.712599999999995"/>
    <s v="HONDURAS"/>
  </r>
  <r>
    <s v="La Ceiba439251169"/>
    <x v="271"/>
    <s v="Atlantida43925"/>
    <n v="1169"/>
    <x v="27"/>
    <n v="1"/>
    <x v="7"/>
    <x v="14"/>
    <s v="0101"/>
    <s v="Femenino"/>
    <n v="23"/>
    <s v="No Informado"/>
    <s v="Confirmado"/>
    <n v="15.6782"/>
    <n v="-86.742800000000003"/>
    <s v="HONDURAS"/>
  </r>
  <r>
    <s v="Distrito Central439251170"/>
    <x v="38"/>
    <s v="Francisco Morazan43925"/>
    <n v="1170"/>
    <x v="27"/>
    <n v="8"/>
    <x v="5"/>
    <x v="6"/>
    <s v="0801"/>
    <s v="Femenino"/>
    <n v="32"/>
    <s v="No Informado"/>
    <s v="Confirmado"/>
    <n v="14.175800000000001"/>
    <n v="-87.251099999999994"/>
    <s v="HONDURAS"/>
  </r>
  <r>
    <s v="Distrito Central439251171"/>
    <x v="38"/>
    <s v="Francisco Morazan43925"/>
    <n v="1171"/>
    <x v="27"/>
    <n v="8"/>
    <x v="5"/>
    <x v="6"/>
    <s v="0801"/>
    <s v="Femenino"/>
    <n v="30"/>
    <s v="No Informado"/>
    <s v="Confirmado"/>
    <n v="14.175800000000001"/>
    <n v="-87.251099999999994"/>
    <s v="HONDURAS"/>
  </r>
  <r>
    <s v="Distrito Central439251172"/>
    <x v="38"/>
    <s v="Francisco Morazan43925"/>
    <n v="1172"/>
    <x v="27"/>
    <n v="8"/>
    <x v="5"/>
    <x v="6"/>
    <s v="0801"/>
    <s v="Femenino"/>
    <n v="24"/>
    <s v="No Informado"/>
    <s v="Confirmado"/>
    <n v="14.175800000000001"/>
    <n v="-87.251099999999994"/>
    <s v="HONDURAS"/>
  </r>
  <r>
    <s v="Distrito Central439251173"/>
    <x v="38"/>
    <s v="Francisco Morazan43925"/>
    <n v="1173"/>
    <x v="27"/>
    <n v="8"/>
    <x v="5"/>
    <x v="6"/>
    <s v="0801"/>
    <s v="Femenino"/>
    <n v="31"/>
    <s v="No Informado"/>
    <s v="Confirmado"/>
    <n v="14.175800000000001"/>
    <n v="-87.251099999999994"/>
    <s v="HONDURAS"/>
  </r>
  <r>
    <s v="Distrito Central439251174"/>
    <x v="38"/>
    <s v="Francisco Morazan43925"/>
    <n v="1174"/>
    <x v="27"/>
    <n v="8"/>
    <x v="5"/>
    <x v="6"/>
    <s v="0801"/>
    <s v="Femenino"/>
    <n v="22"/>
    <s v="No Informado"/>
    <s v="Confirmado"/>
    <n v="14.175800000000001"/>
    <n v="-87.251099999999994"/>
    <s v="HONDURAS"/>
  </r>
  <r>
    <s v="Distrito Central439251175"/>
    <x v="38"/>
    <s v="Francisco Morazan43925"/>
    <n v="1175"/>
    <x v="27"/>
    <n v="8"/>
    <x v="5"/>
    <x v="6"/>
    <s v="0801"/>
    <s v="Femenino"/>
    <n v="28"/>
    <s v="No Informado"/>
    <s v="Confirmado"/>
    <n v="14.175800000000001"/>
    <n v="-87.251099999999994"/>
    <s v="HONDURAS"/>
  </r>
  <r>
    <s v="Distrito Central439251176"/>
    <x v="38"/>
    <s v="Francisco Morazan43925"/>
    <n v="1176"/>
    <x v="27"/>
    <n v="8"/>
    <x v="5"/>
    <x v="6"/>
    <s v="0801"/>
    <s v="Femenino"/>
    <n v="33"/>
    <s v="No Informado"/>
    <s v="Confirmado"/>
    <n v="14.175800000000001"/>
    <n v="-87.251099999999994"/>
    <s v="HONDURAS"/>
  </r>
  <r>
    <s v="Distrito Central439251177"/>
    <x v="38"/>
    <s v="Francisco Morazan43925"/>
    <n v="1177"/>
    <x v="27"/>
    <n v="8"/>
    <x v="5"/>
    <x v="6"/>
    <s v="0801"/>
    <s v="Femenino"/>
    <n v="33"/>
    <s v="No Informado"/>
    <s v="Confirmado"/>
    <n v="14.175800000000001"/>
    <n v="-87.251099999999994"/>
    <s v="HONDURAS"/>
  </r>
  <r>
    <s v="Distrito Central439251178"/>
    <x v="38"/>
    <s v="Francisco Morazan43925"/>
    <n v="1178"/>
    <x v="27"/>
    <n v="8"/>
    <x v="5"/>
    <x v="6"/>
    <s v="0801"/>
    <s v="Femenino"/>
    <n v="45"/>
    <s v="No Informado"/>
    <s v="Confirmado"/>
    <n v="14.175800000000001"/>
    <n v="-87.251099999999994"/>
    <s v="HONDURAS"/>
  </r>
  <r>
    <s v="San Pedro Sula439261179"/>
    <x v="176"/>
    <s v="Cortes43926"/>
    <n v="1179"/>
    <x v="33"/>
    <n v="5"/>
    <x v="1"/>
    <x v="1"/>
    <s v="0501"/>
    <s v="Masculino"/>
    <n v="72"/>
    <s v="No Informado"/>
    <s v="Confirmado"/>
    <n v="15.5151"/>
    <n v="-88.114599999999996"/>
    <s v="HONDURAS"/>
  </r>
  <r>
    <s v="San Pedro Sula439261180"/>
    <x v="176"/>
    <s v="Cortes43926"/>
    <n v="1180"/>
    <x v="33"/>
    <n v="5"/>
    <x v="1"/>
    <x v="1"/>
    <s v="0501"/>
    <s v="Femenino"/>
    <n v="74"/>
    <s v="No Informado"/>
    <s v="Confirmado"/>
    <n v="15.5151"/>
    <n v="-88.114599999999996"/>
    <s v="HONDURAS"/>
  </r>
  <r>
    <s v="San Pedro Sula439261181"/>
    <x v="176"/>
    <s v="Cortes43926"/>
    <n v="1181"/>
    <x v="33"/>
    <n v="5"/>
    <x v="1"/>
    <x v="1"/>
    <s v="0501"/>
    <s v="Femenino"/>
    <n v="70"/>
    <s v="No Informado"/>
    <s v="Confirmado"/>
    <n v="15.5151"/>
    <n v="-88.114599999999996"/>
    <s v="HONDURAS"/>
  </r>
  <r>
    <s v="San Pedro Sula439261182"/>
    <x v="176"/>
    <s v="Cortes43926"/>
    <n v="1182"/>
    <x v="33"/>
    <n v="5"/>
    <x v="1"/>
    <x v="1"/>
    <s v="0501"/>
    <s v="Masculino"/>
    <n v="66"/>
    <s v="No Informado"/>
    <s v="Confirmado"/>
    <n v="15.5151"/>
    <n v="-88.114599999999996"/>
    <s v="HONDURAS"/>
  </r>
  <r>
    <s v="San Pedro Sula439261183"/>
    <x v="176"/>
    <s v="Cortes43926"/>
    <n v="1183"/>
    <x v="33"/>
    <n v="5"/>
    <x v="1"/>
    <x v="1"/>
    <s v="0501"/>
    <s v="Femenino"/>
    <n v="64"/>
    <s v="No Informado"/>
    <s v="Confirmado"/>
    <n v="15.5151"/>
    <n v="-88.114599999999996"/>
    <s v="HONDURAS"/>
  </r>
  <r>
    <s v="San Pedro Sula439261184"/>
    <x v="176"/>
    <s v="Cortes43926"/>
    <n v="1184"/>
    <x v="33"/>
    <n v="5"/>
    <x v="1"/>
    <x v="1"/>
    <s v="0501"/>
    <s v="Femenino"/>
    <n v="35"/>
    <s v="No Informado"/>
    <s v="Confirmado"/>
    <n v="15.5151"/>
    <n v="-88.114599999999996"/>
    <s v="HONDURAS"/>
  </r>
  <r>
    <s v="San Pedro Sula439261185"/>
    <x v="176"/>
    <s v="Cortes43926"/>
    <n v="1185"/>
    <x v="33"/>
    <n v="5"/>
    <x v="1"/>
    <x v="1"/>
    <s v="0501"/>
    <s v="Femenino"/>
    <n v="42"/>
    <s v="No Informado"/>
    <s v="Confirmado"/>
    <n v="15.5151"/>
    <n v="-88.114599999999996"/>
    <s v="HONDURAS"/>
  </r>
  <r>
    <s v="Pimienta439261186"/>
    <x v="121"/>
    <s v="Cortes43926"/>
    <n v="1186"/>
    <x v="33"/>
    <n v="5"/>
    <x v="1"/>
    <x v="27"/>
    <s v="0504"/>
    <s v="Masculino"/>
    <n v="23"/>
    <s v="No Informado"/>
    <s v="Confirmado"/>
    <n v="15.2746"/>
    <n v="-87.970200000000006"/>
    <s v="HONDURAS"/>
  </r>
  <r>
    <s v="Pimienta439261187"/>
    <x v="121"/>
    <s v="Cortes43926"/>
    <n v="1187"/>
    <x v="33"/>
    <n v="5"/>
    <x v="1"/>
    <x v="27"/>
    <s v="0504"/>
    <s v="Masculino"/>
    <n v="31"/>
    <s v="No Informado"/>
    <s v="Confirmado"/>
    <n v="15.2746"/>
    <n v="-87.970200000000006"/>
    <s v="HONDURAS"/>
  </r>
  <r>
    <s v="Pimienta439261188"/>
    <x v="121"/>
    <s v="Cortes43926"/>
    <n v="1188"/>
    <x v="33"/>
    <n v="5"/>
    <x v="1"/>
    <x v="27"/>
    <s v="0504"/>
    <s v="Femenino"/>
    <n v="46"/>
    <s v="No Informado"/>
    <s v="Confirmado"/>
    <n v="15.2746"/>
    <n v="-87.970200000000006"/>
    <s v="HONDURAS"/>
  </r>
  <r>
    <s v="San Pedro Sula439261189"/>
    <x v="176"/>
    <s v="Cortes43926"/>
    <n v="1189"/>
    <x v="33"/>
    <n v="5"/>
    <x v="1"/>
    <x v="1"/>
    <s v="0501"/>
    <s v="Masculino"/>
    <n v="76"/>
    <s v="No Informado"/>
    <s v="Confirmado"/>
    <n v="15.5151"/>
    <n v="-88.114599999999996"/>
    <s v="HONDURAS"/>
  </r>
  <r>
    <s v="Puerto Cortes439261190"/>
    <x v="139"/>
    <s v="Cortes43926"/>
    <n v="1190"/>
    <x v="33"/>
    <n v="5"/>
    <x v="1"/>
    <x v="29"/>
    <s v="0506"/>
    <s v="Masculino"/>
    <n v="36"/>
    <s v="No Informado"/>
    <s v="Confirmado"/>
    <n v="15.7897"/>
    <n v="-87.846000000000004"/>
    <s v="HONDURAS"/>
  </r>
  <r>
    <s v="Puerto Cortes439261191"/>
    <x v="139"/>
    <s v="Cortes43926"/>
    <n v="1191"/>
    <x v="33"/>
    <n v="5"/>
    <x v="1"/>
    <x v="29"/>
    <s v="0506"/>
    <s v="Femenino"/>
    <n v="34"/>
    <s v="No Informado"/>
    <s v="Confirmado"/>
    <n v="15.7897"/>
    <n v="-87.846000000000004"/>
    <s v="HONDURAS"/>
  </r>
  <r>
    <s v="Puerto Cortes439261192"/>
    <x v="139"/>
    <s v="Cortes43926"/>
    <n v="1192"/>
    <x v="33"/>
    <n v="5"/>
    <x v="1"/>
    <x v="29"/>
    <s v="0506"/>
    <s v="Masculino"/>
    <n v="48"/>
    <s v="No Informado"/>
    <s v="Confirmado"/>
    <n v="15.7897"/>
    <n v="-87.846000000000004"/>
    <s v="HONDURAS"/>
  </r>
  <r>
    <s v="La Lima439261193"/>
    <x v="92"/>
    <s v="Cortes43926"/>
    <n v="1193"/>
    <x v="33"/>
    <n v="5"/>
    <x v="1"/>
    <x v="15"/>
    <s v="0512"/>
    <s v="Masculino"/>
    <n v="58"/>
    <s v="No Informado"/>
    <s v="Confirmado"/>
    <n v="15.484500000000001"/>
    <n v="-87.869299999999996"/>
    <s v="HONDURAS"/>
  </r>
  <r>
    <s v="Choloma439261194"/>
    <x v="278"/>
    <s v="Cortes43926"/>
    <n v="1194"/>
    <x v="33"/>
    <n v="5"/>
    <x v="1"/>
    <x v="2"/>
    <s v="0502"/>
    <s v="Masculino"/>
    <n v="23"/>
    <s v="No Informado"/>
    <s v="Confirmado"/>
    <n v="15.6435"/>
    <n v="-87.933999999999997"/>
    <s v="HONDURAS"/>
  </r>
  <r>
    <s v="San Pedro Sula439261195"/>
    <x v="176"/>
    <s v="Cortes43926"/>
    <n v="1195"/>
    <x v="33"/>
    <n v="5"/>
    <x v="1"/>
    <x v="1"/>
    <s v="0501"/>
    <s v="Masculino"/>
    <n v="43"/>
    <s v="No Informado"/>
    <s v="Confirmado"/>
    <n v="15.5151"/>
    <n v="-88.114599999999996"/>
    <s v="HONDURAS"/>
  </r>
  <r>
    <s v="San Pedro Sula439261196"/>
    <x v="176"/>
    <s v="Cortes43926"/>
    <n v="1196"/>
    <x v="33"/>
    <n v="5"/>
    <x v="1"/>
    <x v="1"/>
    <s v="0501"/>
    <s v="Femenino"/>
    <n v="23"/>
    <s v="No Informado"/>
    <s v="Confirmado"/>
    <n v="15.5151"/>
    <n v="-88.114599999999996"/>
    <s v="HONDURAS"/>
  </r>
  <r>
    <s v="San Pedro Sula439261197"/>
    <x v="176"/>
    <s v="Cortes43926"/>
    <n v="1197"/>
    <x v="33"/>
    <n v="5"/>
    <x v="1"/>
    <x v="1"/>
    <s v="0501"/>
    <s v="Masculino"/>
    <n v="29"/>
    <s v="No Informado"/>
    <s v="Confirmado"/>
    <n v="15.5151"/>
    <n v="-88.114599999999996"/>
    <s v="HONDURAS"/>
  </r>
  <r>
    <s v="San Pedro Sula439261198"/>
    <x v="176"/>
    <s v="Cortes43926"/>
    <n v="1198"/>
    <x v="33"/>
    <n v="5"/>
    <x v="1"/>
    <x v="1"/>
    <s v="0501"/>
    <s v="Masculino"/>
    <n v="23"/>
    <s v="No Informado"/>
    <s v="Confirmado"/>
    <n v="15.5151"/>
    <n v="-88.114599999999996"/>
    <s v="HONDURAS"/>
  </r>
  <r>
    <s v="San Pedro Sula439261199"/>
    <x v="176"/>
    <s v="Cortes43926"/>
    <n v="1199"/>
    <x v="33"/>
    <n v="5"/>
    <x v="1"/>
    <x v="1"/>
    <s v="0501"/>
    <s v="Masculino"/>
    <n v="39"/>
    <s v="No Informado"/>
    <s v="Confirmado"/>
    <n v="15.5151"/>
    <n v="-88.114599999999996"/>
    <s v="HONDURAS"/>
  </r>
  <r>
    <s v="San Pedro Sula439261200"/>
    <x v="176"/>
    <s v="Cortes43926"/>
    <n v="1200"/>
    <x v="33"/>
    <n v="5"/>
    <x v="1"/>
    <x v="1"/>
    <s v="0501"/>
    <s v="Femenino"/>
    <n v="38"/>
    <s v="No Informado"/>
    <s v="Confirmado"/>
    <n v="15.5151"/>
    <n v="-88.114599999999996"/>
    <s v="HONDURAS"/>
  </r>
  <r>
    <s v="Choloma439261201"/>
    <x v="278"/>
    <s v="Cortes43926"/>
    <n v="1201"/>
    <x v="33"/>
    <n v="5"/>
    <x v="1"/>
    <x v="2"/>
    <s v="0502"/>
    <s v="Masculino"/>
    <n v="30"/>
    <s v="No Informado"/>
    <s v="Confirmado"/>
    <n v="15.6435"/>
    <n v="-87.933999999999997"/>
    <s v="HONDURAS"/>
  </r>
  <r>
    <s v="Macuelizo439261202"/>
    <x v="279"/>
    <s v="Santa Barbara43926"/>
    <n v="1202"/>
    <x v="33"/>
    <n v="16"/>
    <x v="9"/>
    <x v="21"/>
    <s v="1612"/>
    <s v="Femenino"/>
    <n v="30"/>
    <s v="No Informado"/>
    <s v="Confirmado"/>
    <n v="15.2325"/>
    <n v="-88.573499999999996"/>
    <s v="HONDURAS"/>
  </r>
  <r>
    <s v="San Pedro Sula439261203"/>
    <x v="176"/>
    <s v="Cortes43926"/>
    <n v="1203"/>
    <x v="33"/>
    <n v="5"/>
    <x v="1"/>
    <x v="1"/>
    <s v="0501"/>
    <s v="Masculino"/>
    <n v="59"/>
    <s v="No Informado"/>
    <s v="Confirmado"/>
    <n v="15.5151"/>
    <n v="-88.114599999999996"/>
    <s v="HONDURAS"/>
  </r>
  <r>
    <s v="Distrito Central439261204"/>
    <x v="280"/>
    <s v="Francisco Morazan43926"/>
    <n v="1204"/>
    <x v="33"/>
    <n v="8"/>
    <x v="5"/>
    <x v="6"/>
    <s v="0801"/>
    <s v="Masculino"/>
    <n v="70"/>
    <s v="No Informado"/>
    <s v="Confirmado"/>
    <n v="14.175800000000001"/>
    <n v="-87.251099999999994"/>
    <s v="HONDURAS"/>
  </r>
  <r>
    <s v="Ocotepeque439261205"/>
    <x v="281"/>
    <s v="Ocotepeque43926"/>
    <n v="1205"/>
    <x v="33"/>
    <n v="14"/>
    <x v="15"/>
    <x v="54"/>
    <s v="1401"/>
    <s v="Masculino"/>
    <n v="23"/>
    <s v="No Informado"/>
    <s v="Confirmado"/>
    <n v="14.403700000000001"/>
    <n v="-89.165400000000005"/>
    <s v="HONDURAS"/>
  </r>
  <r>
    <s v="Santa Ana439261206"/>
    <x v="282"/>
    <s v="Francisco Morazan43926"/>
    <n v="1206"/>
    <x v="33"/>
    <n v="8"/>
    <x v="5"/>
    <x v="35"/>
    <s v="0822"/>
    <s v="Masculino"/>
    <n v="2"/>
    <s v="No Informado"/>
    <s v="Confirmado"/>
    <n v="13.9329"/>
    <n v="-87.242199999999997"/>
    <s v="HONDURAS"/>
  </r>
  <r>
    <s v="Santa Ana439261207"/>
    <x v="282"/>
    <s v="Francisco Morazan43926"/>
    <n v="1207"/>
    <x v="33"/>
    <n v="8"/>
    <x v="5"/>
    <x v="35"/>
    <s v="0822"/>
    <s v="Femenino"/>
    <m/>
    <s v="No Informado"/>
    <s v="Confirmado"/>
    <n v="13.9329"/>
    <n v="-87.242199999999997"/>
    <s v="HONDURAS"/>
  </r>
  <r>
    <s v="Santa Ana439261208"/>
    <x v="282"/>
    <s v="Francisco Morazan43926"/>
    <n v="1208"/>
    <x v="33"/>
    <n v="8"/>
    <x v="5"/>
    <x v="35"/>
    <s v="0822"/>
    <s v="Femenino"/>
    <n v="28"/>
    <s v="No Informado"/>
    <s v="Confirmado"/>
    <n v="13.9329"/>
    <n v="-87.242199999999997"/>
    <s v="HONDURAS"/>
  </r>
  <r>
    <s v="Santa Ana439261209"/>
    <x v="282"/>
    <s v="Francisco Morazan43926"/>
    <n v="1209"/>
    <x v="33"/>
    <n v="8"/>
    <x v="5"/>
    <x v="35"/>
    <s v="0822"/>
    <s v="Masculino"/>
    <n v="34"/>
    <s v="No Informado"/>
    <s v="Confirmado"/>
    <n v="13.9329"/>
    <n v="-87.242199999999997"/>
    <s v="HONDURAS"/>
  </r>
  <r>
    <s v="Santa Ana439261210"/>
    <x v="282"/>
    <s v="Francisco Morazan43926"/>
    <n v="1210"/>
    <x v="33"/>
    <n v="8"/>
    <x v="5"/>
    <x v="35"/>
    <s v="0822"/>
    <s v="Femenino"/>
    <n v="9"/>
    <s v="No Informado"/>
    <s v="Confirmado"/>
    <n v="13.9329"/>
    <n v="-87.242199999999997"/>
    <s v="HONDURAS"/>
  </r>
  <r>
    <s v="Santa Ana439261211"/>
    <x v="282"/>
    <s v="Francisco Morazan43926"/>
    <n v="1211"/>
    <x v="33"/>
    <n v="8"/>
    <x v="5"/>
    <x v="35"/>
    <s v="0822"/>
    <s v="Femenino"/>
    <n v="35"/>
    <s v="No Informado"/>
    <s v="Confirmado"/>
    <n v="13.9329"/>
    <n v="-87.242199999999997"/>
    <s v="HONDURAS"/>
  </r>
  <r>
    <s v="Santa Ana439261212"/>
    <x v="282"/>
    <s v="Francisco Morazan43926"/>
    <n v="1212"/>
    <x v="33"/>
    <n v="8"/>
    <x v="5"/>
    <x v="35"/>
    <s v="0822"/>
    <s v="Femenino"/>
    <n v="8"/>
    <s v="No Informado"/>
    <s v="Confirmado"/>
    <n v="13.9329"/>
    <n v="-87.242199999999997"/>
    <s v="HONDURAS"/>
  </r>
  <r>
    <s v="Santa Ana439261213"/>
    <x v="282"/>
    <s v="Francisco Morazan43926"/>
    <n v="1213"/>
    <x v="33"/>
    <n v="8"/>
    <x v="5"/>
    <x v="35"/>
    <s v="0822"/>
    <s v="Masculino"/>
    <m/>
    <s v="No Informado"/>
    <s v="Confirmado"/>
    <n v="13.9329"/>
    <n v="-87.242199999999997"/>
    <s v="HONDURAS"/>
  </r>
  <r>
    <s v="Santa Ana439261214"/>
    <x v="282"/>
    <s v="Francisco Morazan43926"/>
    <n v="1214"/>
    <x v="33"/>
    <n v="8"/>
    <x v="5"/>
    <x v="35"/>
    <s v="0822"/>
    <s v="Masculino"/>
    <n v="26"/>
    <s v="No Informado"/>
    <s v="Confirmado"/>
    <n v="13.9329"/>
    <n v="-87.242199999999997"/>
    <s v="HONDURAS"/>
  </r>
  <r>
    <s v="Distrito Central439261215"/>
    <x v="280"/>
    <s v="Francisco Morazan43926"/>
    <n v="1215"/>
    <x v="33"/>
    <n v="8"/>
    <x v="5"/>
    <x v="6"/>
    <s v="0801"/>
    <s v="Masculino"/>
    <n v="32"/>
    <s v="No Informado"/>
    <s v="Confirmado"/>
    <n v="14.175800000000001"/>
    <n v="-87.251099999999994"/>
    <s v="HONDURAS"/>
  </r>
  <r>
    <s v="Distrito Central439261216"/>
    <x v="280"/>
    <s v="Francisco Morazan43926"/>
    <n v="1216"/>
    <x v="33"/>
    <n v="8"/>
    <x v="5"/>
    <x v="6"/>
    <s v="0801"/>
    <s v="Masculino"/>
    <n v="33"/>
    <s v="No Informado"/>
    <s v="Confirmado"/>
    <n v="14.175800000000001"/>
    <n v="-87.251099999999994"/>
    <s v="HONDURAS"/>
  </r>
  <r>
    <s v="Distrito Central439261217"/>
    <x v="280"/>
    <s v="Francisco Morazan43926"/>
    <n v="1217"/>
    <x v="33"/>
    <n v="8"/>
    <x v="5"/>
    <x v="6"/>
    <s v="0801"/>
    <s v="Masculino"/>
    <n v="49"/>
    <s v="No Informado"/>
    <s v="Confirmado"/>
    <n v="14.175800000000001"/>
    <n v="-87.251099999999994"/>
    <s v="HONDURAS"/>
  </r>
  <r>
    <s v="Distrito Central439261218"/>
    <x v="280"/>
    <s v="Francisco Morazan43926"/>
    <n v="1218"/>
    <x v="33"/>
    <n v="8"/>
    <x v="5"/>
    <x v="6"/>
    <s v="0801"/>
    <s v="Masculino"/>
    <n v="34"/>
    <s v="No Informado"/>
    <s v="Confirmado"/>
    <n v="14.175800000000001"/>
    <n v="-87.251099999999994"/>
    <s v="HONDURAS"/>
  </r>
  <r>
    <s v="Distrito Central439261219"/>
    <x v="280"/>
    <s v="Francisco Morazan43926"/>
    <n v="1219"/>
    <x v="33"/>
    <n v="8"/>
    <x v="5"/>
    <x v="6"/>
    <s v="0801"/>
    <s v="Masculino"/>
    <n v="34"/>
    <s v="No Informado"/>
    <s v="Confirmado"/>
    <n v="14.175800000000001"/>
    <n v="-87.251099999999994"/>
    <s v="HONDURAS"/>
  </r>
  <r>
    <s v="Distrito Central439261220"/>
    <x v="280"/>
    <s v="Francisco Morazan43926"/>
    <n v="1220"/>
    <x v="33"/>
    <n v="8"/>
    <x v="5"/>
    <x v="6"/>
    <s v="0801"/>
    <s v="Masculino"/>
    <n v="30"/>
    <s v="No Informado"/>
    <s v="Confirmado"/>
    <n v="14.175800000000001"/>
    <n v="-87.251099999999994"/>
    <s v="HONDURAS"/>
  </r>
  <r>
    <s v="Distrito Central439261221"/>
    <x v="280"/>
    <s v="Francisco Morazan43926"/>
    <n v="1221"/>
    <x v="33"/>
    <n v="8"/>
    <x v="5"/>
    <x v="6"/>
    <s v="0801"/>
    <s v="Femenino"/>
    <n v="42"/>
    <s v="No Informado"/>
    <s v="Confirmado"/>
    <n v="14.175800000000001"/>
    <n v="-87.251099999999994"/>
    <s v="HONDURAS"/>
  </r>
  <r>
    <s v="Distrito Central439261222"/>
    <x v="280"/>
    <s v="Francisco Morazan43926"/>
    <n v="1222"/>
    <x v="33"/>
    <n v="8"/>
    <x v="5"/>
    <x v="6"/>
    <s v="0801"/>
    <s v="Masculino"/>
    <n v="35"/>
    <s v="No Informado"/>
    <s v="Confirmado"/>
    <n v="14.175800000000001"/>
    <n v="-87.251099999999994"/>
    <s v="HONDURAS"/>
  </r>
  <r>
    <s v="Distrito Central439261223"/>
    <x v="280"/>
    <s v="Francisco Morazan43926"/>
    <n v="1223"/>
    <x v="33"/>
    <n v="8"/>
    <x v="5"/>
    <x v="6"/>
    <s v="0801"/>
    <s v="Femenino"/>
    <n v="6"/>
    <s v="No Informado"/>
    <s v="Confirmado"/>
    <n v="14.175800000000001"/>
    <n v="-87.251099999999994"/>
    <s v="HONDURAS"/>
  </r>
  <r>
    <s v="Distrito Central439261224"/>
    <x v="280"/>
    <s v="Francisco Morazan43926"/>
    <n v="1224"/>
    <x v="33"/>
    <n v="8"/>
    <x v="5"/>
    <x v="6"/>
    <s v="0801"/>
    <s v="Femenino"/>
    <n v="28"/>
    <s v="No Informado"/>
    <s v="Confirmado"/>
    <n v="14.175800000000001"/>
    <n v="-87.251099999999994"/>
    <s v="HONDURAS"/>
  </r>
  <r>
    <s v="Distrito Central439261225"/>
    <x v="280"/>
    <s v="Francisco Morazan43926"/>
    <n v="1225"/>
    <x v="33"/>
    <n v="8"/>
    <x v="5"/>
    <x v="6"/>
    <s v="0801"/>
    <s v="Masculino"/>
    <n v="6"/>
    <s v="No Informado"/>
    <s v="Confirmado"/>
    <n v="14.175800000000001"/>
    <n v="-87.251099999999994"/>
    <s v="HONDURAS"/>
  </r>
  <r>
    <s v="Distrito Central439261226"/>
    <x v="280"/>
    <s v="Francisco Morazan43926"/>
    <n v="1226"/>
    <x v="33"/>
    <n v="8"/>
    <x v="5"/>
    <x v="6"/>
    <s v="0801"/>
    <s v="Femenino"/>
    <n v="4"/>
    <s v="No Informado"/>
    <s v="Confirmado"/>
    <n v="14.175800000000001"/>
    <n v="-87.251099999999994"/>
    <s v="HONDURAS"/>
  </r>
  <r>
    <s v="Distrito Central439261227"/>
    <x v="280"/>
    <s v="Francisco Morazan43926"/>
    <n v="1227"/>
    <x v="33"/>
    <n v="8"/>
    <x v="5"/>
    <x v="6"/>
    <s v="0801"/>
    <s v="Femenino"/>
    <n v="60"/>
    <s v="No Informado"/>
    <s v="Confirmado"/>
    <n v="14.175800000000001"/>
    <n v="-87.251099999999994"/>
    <s v="HONDURAS"/>
  </r>
  <r>
    <s v="Langue439261228"/>
    <x v="283"/>
    <s v="Valle43926"/>
    <n v="1228"/>
    <x v="33"/>
    <n v="17"/>
    <x v="0"/>
    <x v="18"/>
    <s v="1707"/>
    <s v="Femenino"/>
    <n v="11"/>
    <s v="No Informado"/>
    <s v="Confirmado"/>
    <n v="13.6571"/>
    <n v="-87.629099999999994"/>
    <s v="HONDURAS"/>
  </r>
  <r>
    <s v="Langue439261229"/>
    <x v="283"/>
    <s v="Valle43926"/>
    <n v="1229"/>
    <x v="33"/>
    <n v="17"/>
    <x v="0"/>
    <x v="18"/>
    <s v="1707"/>
    <s v="Masculino"/>
    <n v="48"/>
    <s v="No Informado"/>
    <s v="Confirmado"/>
    <n v="13.6571"/>
    <n v="-87.629099999999994"/>
    <s v="HONDURAS"/>
  </r>
  <r>
    <s v="Langue439261230"/>
    <x v="283"/>
    <s v="Valle43926"/>
    <n v="1230"/>
    <x v="33"/>
    <n v="17"/>
    <x v="0"/>
    <x v="18"/>
    <s v="1707"/>
    <s v="Femenino"/>
    <n v="78"/>
    <s v="No Informado"/>
    <s v="Confirmado"/>
    <n v="13.6571"/>
    <n v="-87.629099999999994"/>
    <s v="HONDURAS"/>
  </r>
  <r>
    <s v="Langue439261231"/>
    <x v="283"/>
    <s v="Valle43926"/>
    <n v="1231"/>
    <x v="33"/>
    <n v="17"/>
    <x v="0"/>
    <x v="18"/>
    <s v="1707"/>
    <s v="Femenino"/>
    <n v="61"/>
    <s v="No Informado"/>
    <s v="Confirmado"/>
    <n v="13.6571"/>
    <n v="-87.629099999999994"/>
    <s v="HONDURAS"/>
  </r>
  <r>
    <s v="Distrito Central439261232"/>
    <x v="280"/>
    <s v="Francisco Morazan43926"/>
    <n v="1232"/>
    <x v="33"/>
    <n v="8"/>
    <x v="5"/>
    <x v="6"/>
    <s v="0801"/>
    <s v="Femenino"/>
    <n v="3"/>
    <s v="No Informado"/>
    <s v="Confirmado"/>
    <n v="14.175800000000001"/>
    <n v="-87.251099999999994"/>
    <s v="HONDURAS"/>
  </r>
  <r>
    <s v="Distrito Central439261233"/>
    <x v="280"/>
    <s v="Francisco Morazan43926"/>
    <n v="1233"/>
    <x v="33"/>
    <n v="8"/>
    <x v="5"/>
    <x v="6"/>
    <s v="0801"/>
    <s v="Femenino"/>
    <n v="30"/>
    <s v="No Informado"/>
    <s v="Confirmado"/>
    <n v="14.175800000000001"/>
    <n v="-87.251099999999994"/>
    <s v="HONDURAS"/>
  </r>
  <r>
    <s v="Distrito Central439261234"/>
    <x v="280"/>
    <s v="Francisco Morazan43926"/>
    <n v="1234"/>
    <x v="33"/>
    <n v="8"/>
    <x v="5"/>
    <x v="6"/>
    <s v="0801"/>
    <s v="Femenino"/>
    <n v="3"/>
    <s v="No Informado"/>
    <s v="Confirmado"/>
    <n v="14.175800000000001"/>
    <n v="-87.251099999999994"/>
    <s v="HONDURAS"/>
  </r>
  <r>
    <s v="Distrito Central439261235"/>
    <x v="280"/>
    <s v="Francisco Morazan43926"/>
    <n v="1235"/>
    <x v="33"/>
    <n v="8"/>
    <x v="5"/>
    <x v="6"/>
    <s v="0801"/>
    <s v="Femenino"/>
    <n v="10"/>
    <s v="No Informado"/>
    <s v="Confirmado"/>
    <n v="14.175800000000001"/>
    <n v="-87.251099999999994"/>
    <s v="HONDURAS"/>
  </r>
  <r>
    <s v="Distrito Central439261236"/>
    <x v="280"/>
    <s v="Francisco Morazan43926"/>
    <n v="1236"/>
    <x v="33"/>
    <n v="8"/>
    <x v="5"/>
    <x v="6"/>
    <s v="0801"/>
    <s v="Femenino"/>
    <n v="13"/>
    <s v="No Informado"/>
    <s v="Confirmado"/>
    <n v="14.175800000000001"/>
    <n v="-87.251099999999994"/>
    <s v="HONDURAS"/>
  </r>
  <r>
    <s v="Distrito Central439261237"/>
    <x v="280"/>
    <s v="Francisco Morazan43926"/>
    <n v="1237"/>
    <x v="33"/>
    <n v="8"/>
    <x v="5"/>
    <x v="6"/>
    <s v="0801"/>
    <s v="Femenino"/>
    <n v="37"/>
    <s v="No Informado"/>
    <s v="Confirmado"/>
    <n v="14.175800000000001"/>
    <n v="-87.251099999999994"/>
    <s v="HONDURAS"/>
  </r>
  <r>
    <s v="San Pedro Sula439261238"/>
    <x v="176"/>
    <s v="Cortes43926"/>
    <n v="1238"/>
    <x v="33"/>
    <n v="5"/>
    <x v="1"/>
    <x v="1"/>
    <s v="0501"/>
    <s v="Masculino"/>
    <n v="35"/>
    <s v="No Informado"/>
    <s v="Confirmado"/>
    <n v="15.5151"/>
    <n v="-88.114599999999996"/>
    <s v="HONDURAS"/>
  </r>
  <r>
    <s v="Distrito Central439261239"/>
    <x v="280"/>
    <s v="Francisco Morazan43926"/>
    <n v="1239"/>
    <x v="33"/>
    <n v="8"/>
    <x v="5"/>
    <x v="6"/>
    <s v="0801"/>
    <s v="Masculino"/>
    <n v="35"/>
    <s v="No Informado"/>
    <s v="Confirmado"/>
    <n v="14.175800000000001"/>
    <n v="-87.251099999999994"/>
    <s v="HONDURAS"/>
  </r>
  <r>
    <s v="Distrito Central439261240"/>
    <x v="280"/>
    <s v="Francisco Morazan43926"/>
    <n v="1240"/>
    <x v="33"/>
    <n v="8"/>
    <x v="5"/>
    <x v="6"/>
    <s v="0801"/>
    <s v="Femenino"/>
    <n v="26"/>
    <s v="No Informado"/>
    <s v="Confirmado"/>
    <n v="14.175800000000001"/>
    <n v="-87.251099999999994"/>
    <s v="HONDURAS"/>
  </r>
  <r>
    <s v="Choloma439261241"/>
    <x v="278"/>
    <s v="Cortes43926"/>
    <n v="1241"/>
    <x v="33"/>
    <n v="5"/>
    <x v="1"/>
    <x v="2"/>
    <s v="0502"/>
    <s v="Masculino"/>
    <n v="38"/>
    <s v="No Informado"/>
    <s v="Confirmado"/>
    <n v="15.6435"/>
    <n v="-87.933999999999997"/>
    <s v="HONDURAS"/>
  </r>
  <r>
    <s v="Villanueva439261242"/>
    <x v="227"/>
    <s v="Cortes43926"/>
    <n v="1242"/>
    <x v="33"/>
    <n v="5"/>
    <x v="1"/>
    <x v="47"/>
    <s v="0511"/>
    <s v="Femenino"/>
    <n v="45"/>
    <s v="No Informado"/>
    <s v="Confirmado"/>
    <n v="15.3307"/>
    <n v="-88.047399999999996"/>
    <s v="HONDURAS"/>
  </r>
  <r>
    <s v="Choloma439261243"/>
    <x v="278"/>
    <s v="Cortes43926"/>
    <n v="1243"/>
    <x v="33"/>
    <n v="5"/>
    <x v="1"/>
    <x v="2"/>
    <s v="0502"/>
    <s v="Femenino"/>
    <n v="28"/>
    <s v="No Informado"/>
    <s v="Confirmado"/>
    <n v="15.6435"/>
    <n v="-87.933999999999997"/>
    <s v="HONDURAS"/>
  </r>
  <r>
    <s v="San Pedro Sula439261244"/>
    <x v="176"/>
    <s v="Cortes43926"/>
    <n v="1244"/>
    <x v="33"/>
    <n v="5"/>
    <x v="1"/>
    <x v="1"/>
    <s v="0501"/>
    <s v="Femenino"/>
    <n v="55"/>
    <s v="No Informado"/>
    <s v="Confirmado"/>
    <n v="15.5151"/>
    <n v="-88.114599999999996"/>
    <s v="HONDURAS"/>
  </r>
  <r>
    <s v="San Pedro Sula439261245"/>
    <x v="176"/>
    <s v="Cortes43926"/>
    <n v="1245"/>
    <x v="33"/>
    <n v="5"/>
    <x v="1"/>
    <x v="1"/>
    <s v="0501"/>
    <s v="Femenino"/>
    <n v="49"/>
    <s v="No Informado"/>
    <s v="Confirmado"/>
    <n v="15.5151"/>
    <n v="-88.114599999999996"/>
    <s v="HONDURAS"/>
  </r>
  <r>
    <s v="Distrito Central439261246"/>
    <x v="280"/>
    <s v="Francisco Morazan43926"/>
    <n v="1246"/>
    <x v="33"/>
    <n v="8"/>
    <x v="5"/>
    <x v="6"/>
    <s v="0801"/>
    <s v="Femenino"/>
    <n v="38"/>
    <s v="No Informado"/>
    <s v="Confirmado"/>
    <n v="14.175800000000001"/>
    <n v="-87.251099999999994"/>
    <s v="HONDURAS"/>
  </r>
  <r>
    <s v="Distrito Central439261247"/>
    <x v="280"/>
    <s v="Francisco Morazan43926"/>
    <n v="1247"/>
    <x v="33"/>
    <n v="8"/>
    <x v="5"/>
    <x v="6"/>
    <s v="0801"/>
    <s v="Femenino"/>
    <n v="37"/>
    <s v="No Informado"/>
    <s v="Confirmado"/>
    <n v="14.175800000000001"/>
    <n v="-87.251099999999994"/>
    <s v="HONDURAS"/>
  </r>
  <r>
    <s v="Distrito Central439261248"/>
    <x v="280"/>
    <s v="Francisco Morazan43926"/>
    <n v="1248"/>
    <x v="33"/>
    <n v="8"/>
    <x v="5"/>
    <x v="6"/>
    <s v="0801"/>
    <s v="Femenino"/>
    <n v="32"/>
    <s v="No Informado"/>
    <s v="Confirmado"/>
    <n v="14.175800000000001"/>
    <n v="-87.251099999999994"/>
    <s v="HONDURAS"/>
  </r>
  <r>
    <s v="Distrito Central439261249"/>
    <x v="280"/>
    <s v="Francisco Morazan43926"/>
    <n v="1249"/>
    <x v="33"/>
    <n v="8"/>
    <x v="5"/>
    <x v="6"/>
    <s v="0801"/>
    <s v="Femenino"/>
    <n v="32"/>
    <s v="No Informado"/>
    <s v="Confirmado"/>
    <n v="14.175800000000001"/>
    <n v="-87.251099999999994"/>
    <s v="HONDURAS"/>
  </r>
  <r>
    <s v="Distrito Central439261250"/>
    <x v="280"/>
    <s v="Francisco Morazan43926"/>
    <n v="1250"/>
    <x v="33"/>
    <n v="8"/>
    <x v="5"/>
    <x v="6"/>
    <s v="0801"/>
    <s v="Femenino"/>
    <n v="29"/>
    <s v="No Informado"/>
    <s v="Confirmado"/>
    <n v="14.175800000000001"/>
    <n v="-87.251099999999994"/>
    <s v="HONDURAS"/>
  </r>
  <r>
    <s v="Distrito Central439261251"/>
    <x v="280"/>
    <s v="Francisco Morazan43926"/>
    <n v="1251"/>
    <x v="33"/>
    <n v="8"/>
    <x v="5"/>
    <x v="6"/>
    <s v="0801"/>
    <s v="Femenino"/>
    <n v="29"/>
    <s v="No Informado"/>
    <s v="Confirmado"/>
    <n v="14.175800000000001"/>
    <n v="-87.251099999999994"/>
    <s v="HONDURAS"/>
  </r>
  <r>
    <s v="Distrito Central439261252"/>
    <x v="280"/>
    <s v="Francisco Morazan43926"/>
    <n v="1252"/>
    <x v="33"/>
    <n v="8"/>
    <x v="5"/>
    <x v="6"/>
    <s v="0801"/>
    <s v="Femenino"/>
    <n v="37"/>
    <s v="No Informado"/>
    <s v="Confirmado"/>
    <n v="14.175800000000001"/>
    <n v="-87.251099999999994"/>
    <s v="HONDURAS"/>
  </r>
  <r>
    <s v="Distrito Central439261253"/>
    <x v="280"/>
    <s v="Francisco Morazan43926"/>
    <n v="1253"/>
    <x v="33"/>
    <n v="8"/>
    <x v="5"/>
    <x v="6"/>
    <s v="0801"/>
    <s v="Femenino"/>
    <n v="32"/>
    <s v="No Informado"/>
    <s v="Confirmado"/>
    <n v="14.175800000000001"/>
    <n v="-87.251099999999994"/>
    <s v="HONDURAS"/>
  </r>
  <r>
    <s v="Distrito Central439261254"/>
    <x v="280"/>
    <s v="Francisco Morazan43926"/>
    <n v="1254"/>
    <x v="33"/>
    <n v="8"/>
    <x v="5"/>
    <x v="6"/>
    <s v="0801"/>
    <s v="Femenino"/>
    <n v="47"/>
    <s v="No Informado"/>
    <s v="Confirmado"/>
    <n v="14.175800000000001"/>
    <n v="-87.251099999999994"/>
    <s v="HONDURAS"/>
  </r>
  <r>
    <s v="Distrito Central439261255"/>
    <x v="280"/>
    <s v="Francisco Morazan43926"/>
    <n v="1255"/>
    <x v="33"/>
    <n v="8"/>
    <x v="5"/>
    <x v="6"/>
    <s v="0801"/>
    <s v="Femenino"/>
    <n v="40"/>
    <s v="No Informado"/>
    <s v="Confirmado"/>
    <n v="14.175800000000001"/>
    <n v="-87.251099999999994"/>
    <s v="HONDURAS"/>
  </r>
  <r>
    <s v="Distrito Central439261256"/>
    <x v="280"/>
    <s v="Francisco Morazan43926"/>
    <n v="1256"/>
    <x v="33"/>
    <n v="8"/>
    <x v="5"/>
    <x v="6"/>
    <s v="0801"/>
    <s v="Femenino"/>
    <n v="25"/>
    <s v="No Informado"/>
    <s v="Confirmado"/>
    <n v="14.175800000000001"/>
    <n v="-87.251099999999994"/>
    <s v="HONDURAS"/>
  </r>
  <r>
    <s v="Distrito Central439261257"/>
    <x v="280"/>
    <s v="Francisco Morazan43926"/>
    <n v="1257"/>
    <x v="33"/>
    <n v="8"/>
    <x v="5"/>
    <x v="6"/>
    <s v="0801"/>
    <s v="Femenino"/>
    <n v="29"/>
    <s v="No Informado"/>
    <s v="Confirmado"/>
    <n v="14.175800000000001"/>
    <n v="-87.251099999999994"/>
    <s v="HONDURAS"/>
  </r>
  <r>
    <s v="Distrito Central439261258"/>
    <x v="280"/>
    <s v="Francisco Morazan43926"/>
    <n v="1258"/>
    <x v="33"/>
    <n v="8"/>
    <x v="5"/>
    <x v="6"/>
    <s v="0801"/>
    <s v="Femenino"/>
    <n v="38"/>
    <s v="No Informado"/>
    <s v="Confirmado"/>
    <n v="14.175800000000001"/>
    <n v="-87.251099999999994"/>
    <s v="HONDURAS"/>
  </r>
  <r>
    <s v="Distrito Central439261259"/>
    <x v="280"/>
    <s v="Francisco Morazan43926"/>
    <n v="1259"/>
    <x v="33"/>
    <n v="8"/>
    <x v="5"/>
    <x v="6"/>
    <s v="0801"/>
    <s v="Femenino"/>
    <n v="28"/>
    <s v="No Informado"/>
    <s v="Confirmado"/>
    <n v="14.175800000000001"/>
    <n v="-87.251099999999994"/>
    <s v="HONDURAS"/>
  </r>
  <r>
    <s v="Distrito Central439261260"/>
    <x v="280"/>
    <s v="Francisco Morazan43926"/>
    <n v="1260"/>
    <x v="33"/>
    <n v="8"/>
    <x v="5"/>
    <x v="6"/>
    <s v="0801"/>
    <s v="Femenino"/>
    <n v="33"/>
    <s v="No Informado"/>
    <s v="Confirmado"/>
    <n v="14.175800000000001"/>
    <n v="-87.251099999999994"/>
    <s v="HONDURAS"/>
  </r>
  <r>
    <s v="Distrito Central439261261"/>
    <x v="280"/>
    <s v="Francisco Morazan43926"/>
    <n v="1261"/>
    <x v="33"/>
    <n v="8"/>
    <x v="5"/>
    <x v="6"/>
    <s v="0801"/>
    <s v="Femenino"/>
    <n v="34"/>
    <s v="No Informado"/>
    <s v="Confirmado"/>
    <n v="14.175800000000001"/>
    <n v="-87.251099999999994"/>
    <s v="HONDURAS"/>
  </r>
  <r>
    <s v="Distrito Central439261262"/>
    <x v="280"/>
    <s v="Francisco Morazan43926"/>
    <n v="1262"/>
    <x v="33"/>
    <n v="8"/>
    <x v="5"/>
    <x v="6"/>
    <s v="0801"/>
    <s v="Femenino"/>
    <n v="28"/>
    <s v="No Informado"/>
    <s v="Confirmado"/>
    <n v="14.175800000000001"/>
    <n v="-87.251099999999994"/>
    <s v="HONDURAS"/>
  </r>
  <r>
    <s v="Distrito Central439261263"/>
    <x v="280"/>
    <s v="Francisco Morazan43926"/>
    <n v="1263"/>
    <x v="33"/>
    <n v="8"/>
    <x v="5"/>
    <x v="6"/>
    <s v="0801"/>
    <s v="Femenino"/>
    <m/>
    <s v="No Informado"/>
    <s v="Confirmado"/>
    <n v="14.175800000000001"/>
    <n v="-87.251099999999994"/>
    <s v="HONDURAS"/>
  </r>
  <r>
    <s v="Distrito Central439261264"/>
    <x v="280"/>
    <s v="Francisco Morazan43926"/>
    <n v="1264"/>
    <x v="33"/>
    <n v="8"/>
    <x v="5"/>
    <x v="6"/>
    <s v="0801"/>
    <s v="Femenino"/>
    <m/>
    <s v="No Informado"/>
    <s v="Confirmado"/>
    <n v="14.175800000000001"/>
    <n v="-87.251099999999994"/>
    <s v="HONDURAS"/>
  </r>
  <r>
    <s v="San Pedro Sula439261265"/>
    <x v="176"/>
    <s v="Cortes43926"/>
    <n v="1265"/>
    <x v="33"/>
    <n v="5"/>
    <x v="1"/>
    <x v="1"/>
    <s v="0501"/>
    <s v="Masculino"/>
    <n v="22"/>
    <s v="No Informado"/>
    <s v="Confirmado"/>
    <n v="15.5151"/>
    <n v="-88.114599999999996"/>
    <s v="HONDURAS"/>
  </r>
  <r>
    <s v="San Pedro Sula439261266"/>
    <x v="176"/>
    <s v="Cortes43926"/>
    <n v="1266"/>
    <x v="33"/>
    <n v="5"/>
    <x v="1"/>
    <x v="1"/>
    <s v="0501"/>
    <s v="Femenino"/>
    <n v="28"/>
    <s v="No Informado"/>
    <s v="Confirmado"/>
    <n v="15.5151"/>
    <n v="-88.114599999999996"/>
    <s v="HONDURAS"/>
  </r>
  <r>
    <s v="San Pedro Sula439261267"/>
    <x v="176"/>
    <s v="Cortes43926"/>
    <n v="1267"/>
    <x v="33"/>
    <n v="5"/>
    <x v="1"/>
    <x v="1"/>
    <s v="0501"/>
    <s v="Masculino"/>
    <n v="37"/>
    <s v="No Informado"/>
    <s v="Confirmado"/>
    <n v="15.5151"/>
    <n v="-88.114599999999996"/>
    <s v="HONDURAS"/>
  </r>
  <r>
    <s v="San Pedro Sula439261268"/>
    <x v="176"/>
    <s v="Cortes43926"/>
    <n v="1268"/>
    <x v="33"/>
    <n v="5"/>
    <x v="1"/>
    <x v="1"/>
    <s v="0501"/>
    <s v="Masculino"/>
    <n v="72"/>
    <s v="No Informado"/>
    <s v="Confirmado"/>
    <n v="15.5151"/>
    <n v="-88.114599999999996"/>
    <s v="HONDURAS"/>
  </r>
  <r>
    <s v="San Pedro Sula439261269"/>
    <x v="176"/>
    <s v="Cortes43926"/>
    <n v="1269"/>
    <x v="33"/>
    <n v="5"/>
    <x v="1"/>
    <x v="1"/>
    <s v="0501"/>
    <s v="Masculino"/>
    <n v="44"/>
    <s v="No Informado"/>
    <s v="Confirmado"/>
    <n v="15.5151"/>
    <n v="-88.114599999999996"/>
    <s v="HONDURAS"/>
  </r>
  <r>
    <s v="San Pedro Sula439261270"/>
    <x v="176"/>
    <s v="Cortes43926"/>
    <n v="1270"/>
    <x v="33"/>
    <n v="5"/>
    <x v="1"/>
    <x v="1"/>
    <s v="0501"/>
    <s v="Masculino"/>
    <n v="33"/>
    <s v="No Informado"/>
    <s v="Confirmado"/>
    <n v="15.5151"/>
    <n v="-88.114599999999996"/>
    <s v="HONDU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s v="Atlántida"/>
    <s v="La Ceiba"/>
    <x v="0"/>
    <d v="2020-03-03T00:00:00"/>
    <s v="010143893"/>
    <n v="0"/>
    <n v="0"/>
    <n v="0"/>
    <n v="0"/>
    <n v="0"/>
    <n v="0"/>
    <n v="0"/>
    <n v="0"/>
    <x v="0"/>
    <n v="0"/>
  </r>
  <r>
    <s v="Atlántida"/>
    <s v="La Ceiba"/>
    <x v="0"/>
    <d v="2020-03-04T00:00:00"/>
    <s v="010143894"/>
    <n v="0"/>
    <n v="0"/>
    <n v="0"/>
    <n v="0"/>
    <n v="0"/>
    <n v="0"/>
    <n v="0"/>
    <n v="0"/>
    <x v="0"/>
    <n v="0"/>
  </r>
  <r>
    <s v="Atlántida"/>
    <s v="La Ceiba"/>
    <x v="0"/>
    <d v="2020-03-05T00:00:00"/>
    <s v="010143895"/>
    <n v="0"/>
    <n v="0"/>
    <n v="0"/>
    <n v="0"/>
    <n v="0"/>
    <n v="0"/>
    <n v="0"/>
    <n v="0"/>
    <x v="0"/>
    <n v="0"/>
  </r>
  <r>
    <s v="Atlántida"/>
    <s v="La Ceiba"/>
    <x v="0"/>
    <d v="2020-03-06T00:00:00"/>
    <s v="010143896"/>
    <n v="0"/>
    <n v="0"/>
    <n v="0"/>
    <n v="0"/>
    <n v="0"/>
    <n v="0"/>
    <n v="0"/>
    <n v="0"/>
    <x v="0"/>
    <n v="0"/>
  </r>
  <r>
    <s v="Atlántida"/>
    <s v="La Ceiba"/>
    <x v="0"/>
    <d v="2020-03-07T00:00:00"/>
    <s v="010143897"/>
    <n v="0"/>
    <n v="0"/>
    <n v="0"/>
    <n v="0"/>
    <n v="0"/>
    <n v="0"/>
    <n v="0"/>
    <n v="0"/>
    <x v="0"/>
    <n v="0"/>
  </r>
  <r>
    <s v="Atlántida"/>
    <s v="La Ceiba"/>
    <x v="0"/>
    <d v="2020-03-08T00:00:00"/>
    <s v="010143898"/>
    <n v="0"/>
    <n v="0"/>
    <n v="0"/>
    <n v="0"/>
    <n v="0"/>
    <n v="0"/>
    <n v="0"/>
    <n v="0"/>
    <x v="0"/>
    <n v="0"/>
  </r>
  <r>
    <s v="Atlántida"/>
    <s v="La Ceiba"/>
    <x v="0"/>
    <d v="2020-03-09T00:00:00"/>
    <s v="010143899"/>
    <n v="0"/>
    <n v="0"/>
    <n v="0"/>
    <n v="0"/>
    <n v="0"/>
    <n v="0"/>
    <n v="0"/>
    <n v="0"/>
    <x v="0"/>
    <n v="0"/>
  </r>
  <r>
    <s v="Atlántida"/>
    <s v="La Ceiba"/>
    <x v="0"/>
    <d v="2020-03-10T00:00:00"/>
    <s v="010143900"/>
    <n v="1"/>
    <n v="1"/>
    <n v="0"/>
    <e v="#VALUE!"/>
    <e v="#VALUE!"/>
    <e v="#VALUE!"/>
    <n v="1"/>
    <n v="0"/>
    <x v="1"/>
    <n v="0"/>
  </r>
  <r>
    <s v="Atlántida"/>
    <s v="La Ceiba"/>
    <x v="0"/>
    <d v="2020-03-11T00:00:00"/>
    <s v="010143901"/>
    <n v="0"/>
    <n v="1"/>
    <n v="0"/>
    <e v="#VALUE!"/>
    <e v="#VALUE!"/>
    <e v="#VALUE!"/>
    <n v="2"/>
    <n v="0"/>
    <x v="2"/>
    <n v="0"/>
  </r>
  <r>
    <s v="Atlántida"/>
    <s v="La Ceiba"/>
    <x v="0"/>
    <d v="2020-03-12T00:00:00"/>
    <s v="010143902"/>
    <n v="0"/>
    <n v="1"/>
    <n v="0"/>
    <e v="#VALUE!"/>
    <e v="#VALUE!"/>
    <e v="#VALUE!"/>
    <n v="3"/>
    <n v="0"/>
    <x v="2"/>
    <n v="0"/>
  </r>
  <r>
    <s v="Atlántida"/>
    <s v="La Ceiba"/>
    <x v="0"/>
    <d v="2020-03-13T00:00:00"/>
    <s v="010143903"/>
    <n v="0"/>
    <n v="1"/>
    <n v="0"/>
    <e v="#VALUE!"/>
    <e v="#VALUE!"/>
    <e v="#VALUE!"/>
    <n v="4"/>
    <n v="0"/>
    <x v="2"/>
    <n v="0"/>
  </r>
  <r>
    <s v="Atlántida"/>
    <s v="La Ceiba"/>
    <x v="0"/>
    <d v="2020-03-14T00:00:00"/>
    <s v="010143904"/>
    <n v="0"/>
    <n v="1"/>
    <n v="0"/>
    <e v="#VALUE!"/>
    <e v="#VALUE!"/>
    <e v="#VALUE!"/>
    <n v="5"/>
    <n v="0"/>
    <x v="2"/>
    <n v="0"/>
  </r>
  <r>
    <s v="Atlántida"/>
    <s v="La Ceiba"/>
    <x v="0"/>
    <d v="2020-03-15T00:00:00"/>
    <s v="010143905"/>
    <n v="0"/>
    <n v="1"/>
    <n v="0"/>
    <s v="#¡DESBORDAMIENTO!"/>
    <s v="#¡DESBORDAMIENTO!"/>
    <s v="#¡DESBORDAMIENTO!"/>
    <n v="6"/>
    <n v="0"/>
    <x v="2"/>
    <n v="0"/>
  </r>
  <r>
    <s v="Atlántida"/>
    <s v="La Ceiba"/>
    <x v="0"/>
    <d v="2020-03-16T00:00:00"/>
    <s v="010143906"/>
    <n v="0"/>
    <n v="1"/>
    <n v="0"/>
    <s v="#¡DESBORDAMIENTO!"/>
    <s v="#¡DESBORDAMIENTO!"/>
    <n v="0"/>
    <n v="7"/>
    <n v="0"/>
    <x v="2"/>
    <n v="0"/>
  </r>
  <r>
    <s v="Atlántida"/>
    <s v="La Ceiba"/>
    <x v="0"/>
    <d v="2020-03-17T00:00:00"/>
    <s v="010143907"/>
    <n v="0"/>
    <n v="1"/>
    <n v="0"/>
    <s v="#¡DESBORDAMIENTO!"/>
    <s v="#¡DESBORDAMIENTO!"/>
    <n v="0"/>
    <n v="8"/>
    <n v="0"/>
    <x v="2"/>
    <n v="0"/>
  </r>
  <r>
    <s v="Atlántida"/>
    <s v="La Ceiba"/>
    <x v="0"/>
    <d v="2020-03-18T00:00:00"/>
    <s v="010143908"/>
    <n v="0"/>
    <n v="1"/>
    <n v="0"/>
    <s v="#¡DESBORDAMIENTO!"/>
    <s v="#¡DESBORDAMIENTO!"/>
    <n v="0"/>
    <n v="9"/>
    <n v="0"/>
    <x v="2"/>
    <n v="0"/>
  </r>
  <r>
    <s v="Atlántida"/>
    <s v="La Ceiba"/>
    <x v="0"/>
    <d v="2020-03-19T00:00:00"/>
    <s v="010143909"/>
    <n v="0"/>
    <n v="1"/>
    <n v="0"/>
    <s v="#¡DESBORDAMIENTO!"/>
    <s v="#¡DESBORDAMIENTO!"/>
    <n v="0"/>
    <n v="10"/>
    <n v="0"/>
    <x v="2"/>
    <n v="0"/>
  </r>
  <r>
    <s v="Atlántida"/>
    <s v="La Ceiba"/>
    <x v="0"/>
    <d v="2020-03-20T00:00:00"/>
    <s v="010143910"/>
    <n v="0"/>
    <n v="1"/>
    <n v="0"/>
    <s v="#¡DESBORDAMIENTO!"/>
    <s v="#¡DESBORDAMIENTO!"/>
    <n v="0"/>
    <n v="11"/>
    <n v="0"/>
    <x v="2"/>
    <n v="0"/>
  </r>
  <r>
    <s v="Atlántida"/>
    <s v="La Ceiba"/>
    <x v="0"/>
    <d v="2020-03-21T00:00:00"/>
    <s v="010143911"/>
    <n v="0"/>
    <n v="1"/>
    <n v="0"/>
    <s v="#¡DESBORDAMIENTO!"/>
    <s v="#¡DESBORDAMIENTO!"/>
    <n v="0"/>
    <n v="12"/>
    <n v="0"/>
    <x v="2"/>
    <n v="0"/>
  </r>
  <r>
    <s v="Atlántida"/>
    <s v="La Ceiba"/>
    <x v="0"/>
    <d v="2020-03-22T00:00:00"/>
    <s v="010143912"/>
    <n v="0"/>
    <n v="1"/>
    <n v="0"/>
    <s v="#¡DESBORDAMIENTO!"/>
    <s v="#¡DESBORDAMIENTO!"/>
    <n v="0"/>
    <n v="13"/>
    <n v="0"/>
    <x v="2"/>
    <n v="0"/>
  </r>
  <r>
    <s v="Atlántida"/>
    <s v="La Ceiba"/>
    <x v="0"/>
    <d v="2020-03-23T00:00:00"/>
    <s v="010143913"/>
    <n v="0"/>
    <n v="1"/>
    <n v="0"/>
    <s v="#¡DESBORDAMIENTO!"/>
    <s v="#¡DESBORDAMIENTO!"/>
    <n v="1"/>
    <n v="14"/>
    <n v="0"/>
    <x v="2"/>
    <n v="0"/>
  </r>
  <r>
    <s v="Atlántida"/>
    <s v="La Ceiba"/>
    <x v="0"/>
    <d v="2020-03-24T00:00:00"/>
    <s v="010143914"/>
    <n v="0"/>
    <n v="1"/>
    <n v="0"/>
    <s v="#¡DESBORDAMIENTO!"/>
    <s v="#¡DESBORDAMIENTO!"/>
    <n v="0"/>
    <n v="15"/>
    <n v="0"/>
    <x v="2"/>
    <n v="0"/>
  </r>
  <r>
    <s v="Atlántida"/>
    <s v="La Ceiba"/>
    <x v="0"/>
    <d v="2020-03-25T00:00:00"/>
    <s v="010143915"/>
    <n v="0"/>
    <n v="1"/>
    <n v="0"/>
    <s v="#¡DESBORDAMIENTO!"/>
    <s v="#¡DESBORDAMIENTO!"/>
    <n v="0"/>
    <n v="16"/>
    <n v="0"/>
    <x v="2"/>
    <n v="0"/>
  </r>
  <r>
    <s v="Atlántida"/>
    <s v="La Ceiba"/>
    <x v="0"/>
    <d v="2020-03-26T00:00:00"/>
    <s v="010143916"/>
    <n v="0"/>
    <n v="1"/>
    <n v="0"/>
    <s v="#¡DESBORDAMIENTO!"/>
    <s v="#¡DESBORDAMIENTO!"/>
    <n v="0"/>
    <n v="17"/>
    <n v="0"/>
    <x v="2"/>
    <n v="0"/>
  </r>
  <r>
    <s v="Atlántida"/>
    <s v="La Ceiba"/>
    <x v="0"/>
    <d v="2020-03-27T00:00:00"/>
    <s v="010143917"/>
    <n v="0"/>
    <n v="1"/>
    <n v="0"/>
    <s v="#¡DESBORDAMIENTO!"/>
    <s v="#¡DESBORDAMIENTO!"/>
    <n v="0"/>
    <n v="18"/>
    <n v="0"/>
    <x v="2"/>
    <n v="0"/>
  </r>
  <r>
    <s v="Atlántida"/>
    <s v="La Ceiba"/>
    <x v="0"/>
    <d v="2020-03-28T00:00:00"/>
    <s v="010143918"/>
    <n v="0"/>
    <n v="1"/>
    <n v="0"/>
    <s v="#¡DESBORDAMIENTO!"/>
    <s v="#¡DESBORDAMIENTO!"/>
    <n v="0"/>
    <n v="19"/>
    <n v="0"/>
    <x v="2"/>
    <n v="0"/>
  </r>
  <r>
    <s v="Atlántida"/>
    <s v="La Ceiba"/>
    <x v="0"/>
    <d v="2020-03-29T00:00:00"/>
    <s v="010143919"/>
    <n v="0"/>
    <n v="1"/>
    <n v="0"/>
    <s v="#¡DESBORDAMIENTO!"/>
    <s v="#¡DESBORDAMIENTO!"/>
    <n v="0"/>
    <n v="20"/>
    <n v="0"/>
    <x v="2"/>
    <n v="0"/>
  </r>
  <r>
    <s v="Atlántida"/>
    <s v="La Ceiba"/>
    <x v="0"/>
    <d v="2020-03-30T00:00:00"/>
    <s v="010143920"/>
    <n v="0"/>
    <n v="1"/>
    <n v="0"/>
    <s v="#¡DESBORDAMIENTO!"/>
    <s v="#¡DESBORDAMIENTO!"/>
    <n v="0"/>
    <n v="21"/>
    <n v="0"/>
    <x v="2"/>
    <n v="0"/>
  </r>
  <r>
    <s v="Atlántida"/>
    <s v="La Ceiba"/>
    <x v="0"/>
    <d v="2020-03-31T00:00:00"/>
    <s v="010143921"/>
    <n v="0"/>
    <n v="1"/>
    <n v="0"/>
    <s v="#¡DESBORDAMIENTO!"/>
    <s v="#¡DESBORDAMIENTO!"/>
    <n v="0"/>
    <n v="22"/>
    <n v="0"/>
    <x v="2"/>
    <n v="0"/>
  </r>
  <r>
    <s v="Atlántida"/>
    <s v="La Ceiba"/>
    <x v="0"/>
    <d v="2020-04-01T00:00:00"/>
    <s v="010143922"/>
    <n v="0"/>
    <n v="1"/>
    <n v="0"/>
    <s v="#¡DESBORDAMIENTO!"/>
    <s v="#¡DESBORDAMIENTO!"/>
    <n v="0"/>
    <n v="23"/>
    <n v="0"/>
    <x v="2"/>
    <n v="0"/>
  </r>
  <r>
    <s v="Atlántida"/>
    <s v="La Ceiba"/>
    <x v="0"/>
    <d v="2020-04-02T00:00:00"/>
    <s v="010143923"/>
    <n v="0"/>
    <n v="1"/>
    <n v="0"/>
    <s v="#¡DESBORDAMIENTO!"/>
    <s v="#¡DESBORDAMIENTO!"/>
    <n v="0"/>
    <n v="24"/>
    <n v="0"/>
    <x v="2"/>
    <n v="0"/>
  </r>
  <r>
    <s v="Atlántida"/>
    <s v="La Ceiba"/>
    <x v="0"/>
    <d v="2020-04-03T00:00:00"/>
    <s v="010143924"/>
    <n v="1"/>
    <n v="2"/>
    <n v="0"/>
    <s v="#¡DESBORDAMIENTO!"/>
    <s v="#¡DESBORDAMIENTO!"/>
    <n v="0"/>
    <n v="25"/>
    <n v="0"/>
    <x v="2"/>
    <n v="0"/>
  </r>
  <r>
    <s v="Atlántida"/>
    <s v="La Ceiba"/>
    <x v="0"/>
    <d v="2020-04-04T00:00:00"/>
    <s v="010143925"/>
    <n v="3"/>
    <n v="5"/>
    <n v="0"/>
    <s v="#¡DESBORDAMIENTO!"/>
    <s v="#¡DESBORDAMIENTO!"/>
    <n v="0"/>
    <n v="26"/>
    <n v="0"/>
    <x v="2"/>
    <n v="0"/>
  </r>
  <r>
    <s v="Atlántida"/>
    <s v="La Ceiba"/>
    <x v="0"/>
    <d v="2020-04-05T00:00:00"/>
    <s v="010143926"/>
    <n v="1"/>
    <n v="6"/>
    <n v="0"/>
    <s v="#¡DESBORDAMIENTO!"/>
    <s v="#¡DESBORDAMIENTO!"/>
    <n v="0"/>
    <n v="27"/>
    <n v="0"/>
    <x v="2"/>
    <n v="0"/>
  </r>
  <r>
    <s v="Atlántida"/>
    <s v="La Ceiba"/>
    <x v="0"/>
    <d v="2020-04-06T00:00:00"/>
    <s v="010143927"/>
    <n v="0"/>
    <n v="6"/>
    <n v="0"/>
    <s v="#¡DESBORDAMIENTO!"/>
    <s v="#¡DESBORDAMIENTO!"/>
    <n v="0"/>
    <n v="28"/>
    <n v="0"/>
    <x v="2"/>
    <n v="0"/>
  </r>
  <r>
    <s v="Atlántida"/>
    <s v="La Ceiba"/>
    <x v="0"/>
    <d v="2020-04-07T00:00:00"/>
    <s v="010143928"/>
    <n v="5"/>
    <n v="11"/>
    <n v="0"/>
    <s v="#¡DESBORDAMIENTO!"/>
    <s v="#¡DESBORDAMIENTO!"/>
    <n v="0"/>
    <n v="29"/>
    <n v="0"/>
    <x v="2"/>
    <n v="0"/>
  </r>
  <r>
    <s v="Atlántida"/>
    <s v="La Ceiba"/>
    <x v="0"/>
    <d v="2020-04-08T00:00:00"/>
    <s v="010143929"/>
    <n v="0"/>
    <n v="11"/>
    <n v="0"/>
    <s v="#¡DESBORDAMIENTO!"/>
    <s v="#¡DESBORDAMIENTO!"/>
    <n v="0"/>
    <n v="30"/>
    <n v="0"/>
    <x v="2"/>
    <n v="0"/>
  </r>
  <r>
    <s v="Atlántida"/>
    <s v="La Ceiba"/>
    <x v="0"/>
    <d v="2020-04-09T00:00:00"/>
    <s v="010143930"/>
    <n v="0"/>
    <n v="11"/>
    <n v="0"/>
    <s v="#¡DESBORDAMIENTO!"/>
    <s v="#¡DESBORDAMIENTO!"/>
    <n v="0"/>
    <n v="31"/>
    <n v="0"/>
    <x v="2"/>
    <n v="0"/>
  </r>
  <r>
    <s v="Atlántida"/>
    <s v="La Ceiba"/>
    <x v="0"/>
    <d v="2020-04-10T00:00:00"/>
    <s v="010143931"/>
    <n v="0"/>
    <n v="11"/>
    <n v="1"/>
    <s v="#¡DESBORDAMIENTO!"/>
    <s v="#¡DESBORDAMIENTO!"/>
    <n v="0"/>
    <n v="32"/>
    <n v="1"/>
    <x v="2"/>
    <n v="0"/>
  </r>
  <r>
    <s v="Atlántida"/>
    <s v="La Ceiba"/>
    <x v="0"/>
    <d v="2020-04-11T00:00:00"/>
    <s v="010143932"/>
    <n v="0"/>
    <n v="11"/>
    <n v="1"/>
    <s v="#¡DESBORDAMIENTO!"/>
    <s v="#¡DESBORDAMIENTO!"/>
    <n v="0"/>
    <n v="33"/>
    <n v="0"/>
    <x v="2"/>
    <n v="0"/>
  </r>
  <r>
    <s v="Atlántida"/>
    <s v="La Ceiba"/>
    <x v="0"/>
    <d v="2020-04-12T00:00:00"/>
    <s v="010143933"/>
    <n v="0"/>
    <n v="11"/>
    <n v="1"/>
    <s v="#¡DESBORDAMIENTO!"/>
    <s v="#¡DESBORDAMIENTO!"/>
    <n v="0"/>
    <n v="34"/>
    <n v="0"/>
    <x v="2"/>
    <n v="0"/>
  </r>
  <r>
    <s v="Atlántida"/>
    <s v="La Ceiba"/>
    <x v="0"/>
    <d v="2020-04-13T00:00:00"/>
    <s v="010143934"/>
    <n v="0"/>
    <n v="11"/>
    <n v="1"/>
    <s v="#¡DESBORDAMIENTO!"/>
    <s v="#¡DESBORDAMIENTO!"/>
    <n v="0"/>
    <n v="35"/>
    <n v="0"/>
    <x v="2"/>
    <n v="0"/>
  </r>
  <r>
    <s v="Atlántida"/>
    <s v="La Ceiba"/>
    <x v="0"/>
    <d v="2020-04-14T00:00:00"/>
    <s v="010143935"/>
    <n v="2"/>
    <n v="13"/>
    <n v="1"/>
    <s v="#¡DESBORDAMIENTO!"/>
    <s v="#¡DESBORDAMIENTO!"/>
    <n v="0"/>
    <n v="36"/>
    <n v="0"/>
    <x v="2"/>
    <n v="0"/>
  </r>
  <r>
    <s v="Atlántida"/>
    <s v="La Ceiba"/>
    <x v="0"/>
    <d v="2020-04-15T00:00:00"/>
    <s v="010143936"/>
    <n v="0"/>
    <n v="13"/>
    <n v="1"/>
    <s v="#¡DESBORDAMIENTO!"/>
    <s v="#¡DESBORDAMIENTO!"/>
    <n v="0"/>
    <n v="37"/>
    <n v="0"/>
    <x v="2"/>
    <n v="0"/>
  </r>
  <r>
    <s v="Atlántida"/>
    <s v="La Ceiba"/>
    <x v="0"/>
    <d v="2020-04-16T00:00:00"/>
    <s v="010143937"/>
    <n v="2"/>
    <n v="15"/>
    <n v="1"/>
    <s v="#¡DESBORDAMIENTO!"/>
    <s v="#¡DESBORDAMIENTO!"/>
    <n v="1"/>
    <n v="38"/>
    <n v="0"/>
    <x v="2"/>
    <n v="0"/>
  </r>
  <r>
    <s v="Atlántida"/>
    <s v="La Ceiba"/>
    <x v="0"/>
    <d v="2020-04-17T00:00:00"/>
    <s v="010143938"/>
    <n v="0"/>
    <n v="15"/>
    <n v="2"/>
    <s v="#¡DESBORDAMIENTO!"/>
    <s v="#¡DESBORDAMIENTO!"/>
    <n v="3"/>
    <n v="39"/>
    <n v="1"/>
    <x v="2"/>
    <n v="0"/>
  </r>
  <r>
    <s v="Atlántida"/>
    <s v="La Ceiba"/>
    <x v="0"/>
    <d v="2020-04-18T00:00:00"/>
    <s v="010143939"/>
    <n v="0"/>
    <n v="15"/>
    <n v="2"/>
    <s v="#¡DESBORDAMIENTO!"/>
    <s v="#¡DESBORDAMIENTO!"/>
    <n v="1"/>
    <n v="40"/>
    <n v="0"/>
    <x v="2"/>
    <n v="0"/>
  </r>
  <r>
    <s v="Atlántida"/>
    <s v="La Ceiba"/>
    <x v="0"/>
    <d v="2020-04-19T00:00:00"/>
    <s v="010143940"/>
    <n v="0"/>
    <n v="15"/>
    <n v="2"/>
    <s v="#¡DESBORDAMIENTO!"/>
    <s v="#¡DESBORDAMIENTO!"/>
    <n v="0"/>
    <n v="41"/>
    <n v="0"/>
    <x v="2"/>
    <n v="0"/>
  </r>
  <r>
    <s v="Atlántida"/>
    <s v="La Ceiba"/>
    <x v="0"/>
    <d v="2020-04-20T00:00:00"/>
    <s v="010143941"/>
    <n v="0"/>
    <n v="15"/>
    <n v="2"/>
    <s v="#¡DESBORDAMIENTO!"/>
    <s v="#¡DESBORDAMIENTO!"/>
    <n v="5"/>
    <n v="42"/>
    <n v="0"/>
    <x v="2"/>
    <n v="0"/>
  </r>
  <r>
    <s v="Atlántida"/>
    <s v="La Ceiba"/>
    <x v="0"/>
    <d v="2020-04-21T00:00:00"/>
    <s v="010143942"/>
    <n v="0"/>
    <n v="15"/>
    <n v="2"/>
    <s v="#¡DESBORDAMIENTO!"/>
    <s v="#¡DESBORDAMIENTO!"/>
    <n v="0"/>
    <n v="43"/>
    <n v="0"/>
    <x v="2"/>
    <n v="0"/>
  </r>
  <r>
    <s v="Atlántida"/>
    <s v="La Ceiba"/>
    <x v="0"/>
    <d v="2020-04-22T00:00:00"/>
    <s v="010143943"/>
    <n v="0"/>
    <n v="15"/>
    <n v="2"/>
    <s v="#¡DESBORDAMIENTO!"/>
    <s v="#¡DESBORDAMIENTO!"/>
    <n v="0"/>
    <n v="44"/>
    <n v="0"/>
    <x v="2"/>
    <n v="0"/>
  </r>
  <r>
    <s v="Atlántida"/>
    <s v="La Ceiba"/>
    <x v="0"/>
    <d v="2020-04-23T00:00:00"/>
    <s v="010143944"/>
    <n v="0"/>
    <n v="15"/>
    <n v="2"/>
    <s v="#¡DESBORDAMIENTO!"/>
    <s v="#¡DESBORDAMIENTO!"/>
    <n v="0"/>
    <n v="45"/>
    <n v="0"/>
    <x v="2"/>
    <n v="0"/>
  </r>
  <r>
    <s v="Atlántida"/>
    <s v="La Ceiba"/>
    <x v="0"/>
    <d v="2020-04-24T00:00:00"/>
    <s v="010143945"/>
    <n v="0"/>
    <n v="15"/>
    <n v="2"/>
    <s v="#¡DESBORDAMIENTO!"/>
    <s v="#¡DESBORDAMIENTO!"/>
    <n v="0"/>
    <n v="46"/>
    <n v="0"/>
    <x v="2"/>
    <n v="0"/>
  </r>
  <r>
    <s v="Atlántida"/>
    <s v="La Ceiba"/>
    <x v="0"/>
    <d v="2020-04-25T00:00:00"/>
    <s v="010143946"/>
    <n v="0"/>
    <n v="15"/>
    <n v="2"/>
    <s v="#¡DESBORDAMIENTO!"/>
    <s v="#¡DESBORDAMIENTO!"/>
    <n v="0"/>
    <n v="47"/>
    <n v="0"/>
    <x v="2"/>
    <n v="0"/>
  </r>
  <r>
    <s v="Atlántida"/>
    <s v="La Ceiba"/>
    <x v="0"/>
    <d v="2020-04-26T00:00:00"/>
    <s v="010143947"/>
    <n v="1"/>
    <n v="16"/>
    <n v="2"/>
    <s v="#¡DESBORDAMIENTO!"/>
    <s v="#¡DESBORDAMIENTO!"/>
    <n v="0"/>
    <n v="48"/>
    <n v="0"/>
    <x v="2"/>
    <n v="0"/>
  </r>
  <r>
    <s v="Atlántida"/>
    <s v="La Ceiba"/>
    <x v="0"/>
    <d v="2020-04-27T00:00:00"/>
    <s v="010143948"/>
    <n v="0"/>
    <n v="16"/>
    <n v="2"/>
    <s v="#¡DESBORDAMIENTO!"/>
    <s v="#¡DESBORDAMIENTO!"/>
    <n v="2"/>
    <n v="49"/>
    <n v="0"/>
    <x v="2"/>
    <n v="0"/>
  </r>
  <r>
    <s v="Atlántida"/>
    <s v="La Ceiba"/>
    <x v="0"/>
    <d v="2020-04-28T00:00:00"/>
    <s v="010143949"/>
    <n v="1"/>
    <n v="17"/>
    <n v="2"/>
    <s v="#¡DESBORDAMIENTO!"/>
    <s v="#¡DESBORDAMIENTO!"/>
    <n v="0"/>
    <n v="50"/>
    <n v="0"/>
    <x v="2"/>
    <n v="0"/>
  </r>
  <r>
    <s v="Atlántida"/>
    <s v="La Ceiba"/>
    <x v="0"/>
    <d v="2020-04-29T00:00:00"/>
    <s v="010143950"/>
    <n v="0"/>
    <n v="17"/>
    <n v="2"/>
    <s v="#¡DESBORDAMIENTO!"/>
    <s v="#¡DESBORDAMIENTO!"/>
    <n v="2"/>
    <n v="51"/>
    <n v="0"/>
    <x v="2"/>
    <n v="0"/>
  </r>
  <r>
    <s v="Atlántida"/>
    <s v="La Ceiba"/>
    <x v="0"/>
    <d v="2020-04-30T00:00:00"/>
    <s v="010143951"/>
    <n v="5"/>
    <n v="22"/>
    <n v="2"/>
    <s v="#¡DESBORDAMIENTO!"/>
    <s v="#¡DESBORDAMIENTO!"/>
    <n v="0"/>
    <n v="52"/>
    <n v="0"/>
    <x v="2"/>
    <n v="0"/>
  </r>
  <r>
    <s v="Atlántida"/>
    <s v="La Ceiba"/>
    <x v="0"/>
    <d v="2020-05-01T00:00:00"/>
    <s v="010143952"/>
    <n v="0"/>
    <n v="22"/>
    <n v="2"/>
    <s v="#¡DESBORDAMIENTO!"/>
    <s v="#¡DESBORDAMIENTO!"/>
    <n v="0"/>
    <n v="53"/>
    <n v="0"/>
    <x v="2"/>
    <n v="0"/>
  </r>
  <r>
    <s v="Atlántida"/>
    <s v="La Ceiba"/>
    <x v="0"/>
    <d v="2020-05-02T00:00:00"/>
    <s v="010143953"/>
    <n v="0"/>
    <n v="22"/>
    <n v="3"/>
    <s v="#¡DESBORDAMIENTO!"/>
    <s v="#¡DESBORDAMIENTO!"/>
    <n v="0"/>
    <n v="54"/>
    <n v="1"/>
    <x v="2"/>
    <n v="0"/>
  </r>
  <r>
    <s v="Atlántida"/>
    <s v="La Ceiba"/>
    <x v="0"/>
    <d v="2020-05-03T00:00:00"/>
    <s v="010143954"/>
    <n v="0"/>
    <n v="22"/>
    <n v="3"/>
    <s v="#¡DESBORDAMIENTO!"/>
    <s v="#¡DESBORDAMIENTO!"/>
    <n v="0"/>
    <n v="55"/>
    <n v="0"/>
    <x v="2"/>
    <n v="0"/>
  </r>
  <r>
    <s v="Atlántida"/>
    <s v="La Ceiba"/>
    <x v="0"/>
    <d v="2020-05-04T00:00:00"/>
    <s v="010143955"/>
    <n v="0"/>
    <n v="22"/>
    <n v="3"/>
    <s v="#¡DESBORDAMIENTO!"/>
    <s v="#¡DESBORDAMIENTO!"/>
    <n v="0"/>
    <n v="56"/>
    <n v="0"/>
    <x v="2"/>
    <n v="0"/>
  </r>
  <r>
    <s v="Atlántida"/>
    <s v="La Ceiba"/>
    <x v="0"/>
    <d v="2020-05-05T00:00:00"/>
    <s v="010143956"/>
    <n v="0"/>
    <n v="22"/>
    <n v="3"/>
    <s v="#¡DESBORDAMIENTO!"/>
    <s v="#¡DESBORDAMIENTO!"/>
    <n v="0"/>
    <n v="57"/>
    <n v="0"/>
    <x v="2"/>
    <n v="0"/>
  </r>
  <r>
    <s v="Atlántida"/>
    <s v="La Ceiba"/>
    <x v="0"/>
    <d v="2020-05-06T00:00:00"/>
    <s v="010143957"/>
    <n v="0"/>
    <n v="22"/>
    <n v="3"/>
    <s v="#¡DESBORDAMIENTO!"/>
    <s v="#¡DESBORDAMIENTO!"/>
    <n v="0"/>
    <n v="58"/>
    <n v="0"/>
    <x v="2"/>
    <n v="0"/>
  </r>
  <r>
    <s v="Atlántida"/>
    <s v="La Ceiba"/>
    <x v="0"/>
    <d v="2020-05-07T00:00:00"/>
    <s v="010143958"/>
    <n v="0"/>
    <n v="22"/>
    <n v="3"/>
    <s v="#¡DESBORDAMIENTO!"/>
    <s v="#¡DESBORDAMIENTO!"/>
    <n v="0"/>
    <n v="59"/>
    <n v="0"/>
    <x v="2"/>
    <n v="0"/>
  </r>
  <r>
    <s v="Atlántida"/>
    <s v="La Ceiba"/>
    <x v="0"/>
    <d v="2020-05-08T00:00:00"/>
    <s v="010143959"/>
    <n v="0"/>
    <n v="22"/>
    <n v="3"/>
    <s v="#¡DESBORDAMIENTO!"/>
    <s v="#¡DESBORDAMIENTO!"/>
    <n v="0"/>
    <n v="60"/>
    <n v="0"/>
    <x v="3"/>
    <n v="0"/>
  </r>
  <r>
    <s v="Atlántida"/>
    <s v="La Ceiba"/>
    <x v="0"/>
    <d v="2020-05-09T00:00:00"/>
    <s v="010143960"/>
    <n v="0"/>
    <n v="22"/>
    <n v="3"/>
    <s v="#¡DESBORDAMIENTO!"/>
    <s v="#¡DESBORDAMIENTO!"/>
    <n v="1"/>
    <n v="61"/>
    <n v="0"/>
    <x v="3"/>
    <n v="0"/>
  </r>
  <r>
    <s v="Atlántida"/>
    <s v="La Ceiba"/>
    <x v="0"/>
    <d v="2020-05-10T00:00:00"/>
    <s v="010143961"/>
    <n v="0"/>
    <n v="22"/>
    <n v="3"/>
    <s v="#¡DESBORDAMIENTO!"/>
    <s v="#¡DESBORDAMIENTO!"/>
    <n v="0"/>
    <n v="62"/>
    <n v="0"/>
    <x v="3"/>
    <n v="0"/>
  </r>
  <r>
    <s v="Atlántida"/>
    <s v="La Ceiba"/>
    <x v="0"/>
    <d v="2020-05-11T00:00:00"/>
    <s v="010143962"/>
    <n v="0"/>
    <n v="22"/>
    <n v="3"/>
    <s v="#¡DESBORDAMIENTO!"/>
    <s v="#¡DESBORDAMIENTO!"/>
    <n v="1"/>
    <n v="63"/>
    <n v="0"/>
    <x v="3"/>
    <n v="0"/>
  </r>
  <r>
    <s v="Atlántida"/>
    <s v="La Ceiba"/>
    <x v="0"/>
    <d v="2020-05-12T00:00:00"/>
    <s v="010143963"/>
    <n v="0"/>
    <n v="22"/>
    <n v="3"/>
    <s v="#¡DESBORDAMIENTO!"/>
    <s v="#¡DESBORDAMIENTO!"/>
    <n v="0"/>
    <n v="64"/>
    <n v="0"/>
    <x v="3"/>
    <n v="0"/>
  </r>
  <r>
    <s v="Atlántida"/>
    <s v="La Ceiba"/>
    <x v="0"/>
    <d v="2020-05-13T00:00:00"/>
    <s v="010143964"/>
    <n v="0"/>
    <n v="22"/>
    <n v="3"/>
    <s v="#¡DESBORDAMIENTO!"/>
    <s v="#¡DESBORDAMIENTO!"/>
    <n v="5"/>
    <n v="65"/>
    <n v="0"/>
    <x v="3"/>
    <n v="0"/>
  </r>
  <r>
    <s v="Atlántida"/>
    <s v="La Ceiba"/>
    <x v="0"/>
    <d v="2020-05-14T00:00:00"/>
    <s v="010143965"/>
    <n v="0"/>
    <n v="22"/>
    <n v="3"/>
    <s v="#¡DESBORDAMIENTO!"/>
    <s v="#¡DESBORDAMIENTO!"/>
    <n v="0"/>
    <n v="66"/>
    <n v="0"/>
    <x v="3"/>
    <n v="0"/>
  </r>
  <r>
    <s v="Atlántida"/>
    <s v="La Ceiba"/>
    <x v="0"/>
    <d v="2020-05-15T00:00:00"/>
    <s v="010143966"/>
    <n v="0"/>
    <n v="22"/>
    <n v="3"/>
    <s v="#¡DESBORDAMIENTO!"/>
    <s v="#¡DESBORDAMIENTO!"/>
    <n v="0"/>
    <n v="67"/>
    <n v="0"/>
    <x v="3"/>
    <n v="0"/>
  </r>
  <r>
    <s v="Atlántida"/>
    <s v="La Ceiba"/>
    <x v="0"/>
    <d v="2020-05-16T00:00:00"/>
    <s v="010143967"/>
    <n v="0"/>
    <n v="22"/>
    <n v="3"/>
    <s v="#¡DESBORDAMIENTO!"/>
    <s v="#¡DESBORDAMIENTO!"/>
    <n v="0"/>
    <n v="68"/>
    <n v="0"/>
    <x v="3"/>
    <n v="0"/>
  </r>
  <r>
    <s v="Atlántida"/>
    <s v="La Ceiba"/>
    <x v="0"/>
    <d v="2020-05-17T00:00:00"/>
    <s v="010143968"/>
    <n v="0"/>
    <n v="22"/>
    <n v="3"/>
    <s v="#¡DESBORDAMIENTO!"/>
    <s v="#¡DESBORDAMIENTO!"/>
    <n v="0"/>
    <n v="69"/>
    <n v="0"/>
    <x v="3"/>
    <n v="0"/>
  </r>
  <r>
    <s v="Atlántida"/>
    <s v="La Ceiba"/>
    <x v="0"/>
    <d v="2020-05-18T00:00:00"/>
    <s v="010143969"/>
    <n v="0"/>
    <n v="22"/>
    <n v="3"/>
    <s v="#¡DESBORDAMIENTO!"/>
    <s v="#¡DESBORDAMIENTO!"/>
    <n v="0"/>
    <n v="70"/>
    <n v="0"/>
    <x v="3"/>
    <n v="0"/>
  </r>
  <r>
    <s v="Atlántida"/>
    <s v="La Ceiba"/>
    <x v="0"/>
    <d v="2020-05-19T00:00:00"/>
    <s v="010143970"/>
    <n v="0"/>
    <n v="22"/>
    <n v="3"/>
    <s v="#¡DESBORDAMIENTO!"/>
    <s v="#¡DESBORDAMIENTO!"/>
    <n v="0"/>
    <n v="71"/>
    <n v="0"/>
    <x v="3"/>
    <n v="0"/>
  </r>
  <r>
    <s v="Atlántida"/>
    <s v="La Ceiba"/>
    <x v="0"/>
    <d v="2020-05-20T00:00:00"/>
    <s v="010143971"/>
    <n v="0"/>
    <n v="22"/>
    <n v="3"/>
    <s v="#¡DESBORDAMIENTO!"/>
    <s v="#¡DESBORDAMIENTO!"/>
    <n v="0"/>
    <n v="72"/>
    <n v="0"/>
    <x v="3"/>
    <n v="0"/>
  </r>
  <r>
    <s v="Atlántida"/>
    <s v="La Ceiba"/>
    <x v="0"/>
    <d v="2020-05-21T00:00:00"/>
    <s v="010143972"/>
    <n v="0"/>
    <n v="22"/>
    <n v="3"/>
    <s v="#¡DESBORDAMIENTO!"/>
    <s v="#¡DESBORDAMIENTO!"/>
    <n v="0"/>
    <n v="73"/>
    <n v="0"/>
    <x v="3"/>
    <n v="0"/>
  </r>
  <r>
    <s v="Atlántida"/>
    <s v="La Ceiba"/>
    <x v="0"/>
    <d v="2020-05-22T00:00:00"/>
    <s v="010143973"/>
    <n v="0"/>
    <n v="22"/>
    <n v="3"/>
    <s v="#¡DESBORDAMIENTO!"/>
    <s v="#¡DESBORDAMIENTO!"/>
    <n v="0"/>
    <n v="74"/>
    <n v="0"/>
    <x v="3"/>
    <n v="0"/>
  </r>
  <r>
    <s v="Atlántida"/>
    <s v="La Ceiba"/>
    <x v="0"/>
    <d v="2020-05-23T00:00:00"/>
    <s v="010143974"/>
    <n v="0"/>
    <n v="22"/>
    <n v="3"/>
    <s v="#¡DESBORDAMIENTO!"/>
    <s v="#¡DESBORDAMIENTO!"/>
    <n v="0"/>
    <n v="75"/>
    <n v="0"/>
    <x v="3"/>
    <n v="0"/>
  </r>
  <r>
    <s v="Atlántida"/>
    <s v="La Ceiba"/>
    <x v="0"/>
    <d v="2020-05-24T00:00:00"/>
    <s v="010143975"/>
    <n v="0"/>
    <n v="22"/>
    <n v="3"/>
    <s v="#¡DESBORDAMIENTO!"/>
    <s v="#¡DESBORDAMIENTO!"/>
    <n v="0"/>
    <n v="76"/>
    <n v="0"/>
    <x v="3"/>
    <n v="0"/>
  </r>
  <r>
    <s v="Atlántida"/>
    <s v="La Ceiba"/>
    <x v="0"/>
    <d v="2020-05-25T00:00:00"/>
    <s v="010143976"/>
    <n v="0"/>
    <n v="22"/>
    <n v="3"/>
    <s v="#¡DESBORDAMIENTO!"/>
    <s v="#¡DESBORDAMIENTO!"/>
    <n v="0"/>
    <n v="77"/>
    <n v="0"/>
    <x v="3"/>
    <n v="0"/>
  </r>
  <r>
    <s v="Atlántida"/>
    <s v="La Ceiba"/>
    <x v="0"/>
    <d v="2020-05-26T00:00:00"/>
    <s v="010143977"/>
    <n v="0"/>
    <n v="22"/>
    <n v="3"/>
    <s v="#¡DESBORDAMIENTO!"/>
    <s v="#¡DESBORDAMIENTO!"/>
    <n v="0"/>
    <n v="78"/>
    <n v="0"/>
    <x v="3"/>
    <n v="0"/>
  </r>
  <r>
    <s v="Atlántida"/>
    <s v="La Ceiba"/>
    <x v="0"/>
    <d v="2020-05-27T00:00:00"/>
    <s v="010143978"/>
    <n v="0"/>
    <n v="22"/>
    <n v="3"/>
    <s v="#¡DESBORDAMIENTO!"/>
    <s v="#¡DESBORDAMIENTO!"/>
    <n v="0"/>
    <n v="79"/>
    <n v="0"/>
    <x v="3"/>
    <n v="0"/>
  </r>
  <r>
    <s v="Atlántida"/>
    <s v="La Ceiba"/>
    <x v="0"/>
    <d v="2020-05-28T00:00:00"/>
    <s v="010143979"/>
    <n v="0"/>
    <n v="22"/>
    <n v="3"/>
    <s v="#¡DESBORDAMIENTO!"/>
    <s v="#¡DESBORDAMIENTO!"/>
    <n v="0"/>
    <n v="80"/>
    <n v="0"/>
    <x v="3"/>
    <n v="0"/>
  </r>
  <r>
    <s v="Atlántida"/>
    <s v="La Ceiba"/>
    <x v="0"/>
    <d v="2020-05-29T00:00:00"/>
    <s v="010143980"/>
    <n v="0"/>
    <n v="22"/>
    <n v="3"/>
    <s v="#¡DESBORDAMIENTO!"/>
    <s v="#¡DESBORDAMIENTO!"/>
    <n v="0"/>
    <n v="81"/>
    <n v="0"/>
    <x v="3"/>
    <n v="0"/>
  </r>
  <r>
    <s v="Atlántida"/>
    <s v="La Ceiba"/>
    <x v="0"/>
    <d v="2020-05-30T00:00:00"/>
    <s v="010143981"/>
    <n v="0"/>
    <n v="22"/>
    <n v="3"/>
    <s v="#¡DESBORDAMIENTO!"/>
    <s v="#¡DESBORDAMIENTO!"/>
    <n v="0"/>
    <n v="82"/>
    <n v="0"/>
    <x v="3"/>
    <n v="0"/>
  </r>
  <r>
    <s v="Atlántida"/>
    <s v="La Ceiba"/>
    <x v="0"/>
    <d v="2020-05-31T00:00:00"/>
    <s v="010143982"/>
    <n v="0"/>
    <n v="22"/>
    <n v="3"/>
    <s v="#¡DESBORDAMIENTO!"/>
    <s v="#¡DESBORDAMIENTO!"/>
    <n v="0"/>
    <n v="83"/>
    <n v="0"/>
    <x v="3"/>
    <n v="0"/>
  </r>
  <r>
    <s v="Atlántida"/>
    <s v="La Ceiba"/>
    <x v="0"/>
    <d v="2020-06-01T00:00:00"/>
    <s v="010143983"/>
    <n v="0"/>
    <n v="22"/>
    <n v="3"/>
    <s v="#¡DESBORDAMIENTO!"/>
    <s v="#¡DESBORDAMIENTO!"/>
    <n v="0"/>
    <n v="84"/>
    <n v="0"/>
    <x v="3"/>
    <n v="0"/>
  </r>
  <r>
    <s v="Atlántida"/>
    <s v="La Ceiba"/>
    <x v="0"/>
    <d v="2020-06-02T00:00:00"/>
    <s v="010143984"/>
    <n v="0"/>
    <n v="22"/>
    <n v="3"/>
    <s v="#¡DESBORDAMIENTO!"/>
    <s v="#¡DESBORDAMIENTO!"/>
    <n v="0"/>
    <n v="85"/>
    <n v="0"/>
    <x v="3"/>
    <n v="0"/>
  </r>
  <r>
    <s v="Atlántida"/>
    <s v="La Ceiba"/>
    <x v="0"/>
    <d v="2020-06-03T00:00:00"/>
    <s v="010143985"/>
    <n v="0"/>
    <n v="22"/>
    <n v="3"/>
    <s v="#¡DESBORDAMIENTO!"/>
    <s v="#¡DESBORDAMIENTO!"/>
    <n v="0"/>
    <n v="86"/>
    <n v="0"/>
    <x v="3"/>
    <n v="0"/>
  </r>
  <r>
    <s v="Atlántida"/>
    <s v="La Ceiba"/>
    <x v="0"/>
    <d v="2020-06-04T00:00:00"/>
    <s v="010143986"/>
    <n v="0"/>
    <n v="22"/>
    <n v="3"/>
    <s v="#¡DESBORDAMIENTO!"/>
    <s v="#¡DESBORDAMIENTO!"/>
    <n v="0"/>
    <n v="87"/>
    <n v="0"/>
    <x v="3"/>
    <n v="0"/>
  </r>
  <r>
    <s v="Atlántida"/>
    <s v="La Ceiba"/>
    <x v="0"/>
    <d v="2020-06-05T00:00:00"/>
    <s v="010143987"/>
    <n v="0"/>
    <n v="22"/>
    <n v="3"/>
    <s v="#¡DESBORDAMIENTO!"/>
    <s v="#¡DESBORDAMIENTO!"/>
    <n v="0"/>
    <n v="88"/>
    <n v="0"/>
    <x v="3"/>
    <n v="0"/>
  </r>
  <r>
    <s v="Atlántida"/>
    <s v="La Ceiba"/>
    <x v="0"/>
    <d v="2020-06-06T00:00:00"/>
    <s v="010143988"/>
    <n v="0"/>
    <n v="22"/>
    <n v="3"/>
    <s v="#¡DESBORDAMIENTO!"/>
    <s v="#¡DESBORDAMIENTO!"/>
    <n v="0"/>
    <n v="89"/>
    <n v="0"/>
    <x v="3"/>
    <n v="0"/>
  </r>
  <r>
    <s v="Atlántida"/>
    <s v="La Ceiba"/>
    <x v="0"/>
    <d v="2020-06-07T00:00:00"/>
    <s v="010143989"/>
    <n v="0"/>
    <n v="22"/>
    <n v="3"/>
    <s v="#¡DESBORDAMIENTO!"/>
    <s v="#¡DESBORDAMIENTO!"/>
    <n v="0"/>
    <n v="90"/>
    <n v="0"/>
    <x v="3"/>
    <n v="0"/>
  </r>
  <r>
    <s v="Atlántida"/>
    <s v="La Ceiba"/>
    <x v="0"/>
    <d v="2020-06-08T00:00:00"/>
    <s v="010143990"/>
    <n v="0"/>
    <n v="22"/>
    <n v="3"/>
    <s v="#¡DESBORDAMIENTO!"/>
    <s v="#¡DESBORDAMIENTO!"/>
    <n v="0"/>
    <n v="91"/>
    <n v="0"/>
    <x v="3"/>
    <n v="0"/>
  </r>
  <r>
    <s v="Atlántida"/>
    <s v="La Ceiba"/>
    <x v="0"/>
    <d v="2020-06-09T00:00:00"/>
    <s v="010143991"/>
    <n v="0"/>
    <n v="22"/>
    <n v="3"/>
    <s v="#¡DESBORDAMIENTO!"/>
    <s v="#¡DESBORDAMIENTO!"/>
    <n v="0"/>
    <n v="92"/>
    <n v="0"/>
    <x v="3"/>
    <n v="0"/>
  </r>
  <r>
    <s v="Atlántida"/>
    <s v="La Ceiba"/>
    <x v="0"/>
    <d v="2020-06-10T00:00:00"/>
    <s v="010143992"/>
    <n v="0"/>
    <n v="22"/>
    <n v="3"/>
    <s v="#¡DESBORDAMIENTO!"/>
    <s v="#¡DESBORDAMIENTO!"/>
    <n v="0"/>
    <n v="93"/>
    <n v="0"/>
    <x v="3"/>
    <n v="0"/>
  </r>
  <r>
    <s v="Atlántida"/>
    <s v="La Ceiba"/>
    <x v="0"/>
    <d v="2020-06-11T00:00:00"/>
    <s v="010143993"/>
    <n v="0"/>
    <n v="22"/>
    <n v="3"/>
    <s v="#¡DESBORDAMIENTO!"/>
    <s v="#¡DESBORDAMIENTO!"/>
    <n v="0"/>
    <n v="94"/>
    <n v="0"/>
    <x v="3"/>
    <n v="0"/>
  </r>
  <r>
    <s v="Atlántida"/>
    <s v="La Ceiba"/>
    <x v="0"/>
    <d v="2020-06-12T00:00:00"/>
    <s v="010143994"/>
    <n v="0"/>
    <n v="22"/>
    <n v="3"/>
    <s v="#¡DESBORDAMIENTO!"/>
    <s v="#¡DESBORDAMIENTO!"/>
    <n v="0"/>
    <n v="95"/>
    <n v="0"/>
    <x v="3"/>
    <n v="0"/>
  </r>
  <r>
    <s v="Atlántida"/>
    <s v="La Ceiba"/>
    <x v="0"/>
    <d v="2020-06-13T00:00:00"/>
    <s v="010143995"/>
    <n v="0"/>
    <n v="22"/>
    <n v="3"/>
    <s v="#¡DESBORDAMIENTO!"/>
    <s v="#¡DESBORDAMIENTO!"/>
    <n v="0"/>
    <n v="96"/>
    <n v="0"/>
    <x v="3"/>
    <n v="0"/>
  </r>
  <r>
    <s v="Atlántida"/>
    <s v="La Ceiba"/>
    <x v="0"/>
    <d v="2020-06-14T00:00:00"/>
    <s v="010143996"/>
    <n v="0"/>
    <n v="22"/>
    <n v="3"/>
    <s v="#¡DESBORDAMIENTO!"/>
    <s v="#¡DESBORDAMIENTO!"/>
    <n v="0"/>
    <n v="97"/>
    <n v="0"/>
    <x v="3"/>
    <n v="0"/>
  </r>
  <r>
    <s v="Atlántida"/>
    <s v="La Ceiba"/>
    <x v="0"/>
    <d v="2020-06-15T00:00:00"/>
    <s v="010143997"/>
    <n v="0"/>
    <n v="22"/>
    <n v="3"/>
    <s v="#¡DESBORDAMIENTO!"/>
    <s v="#¡DESBORDAMIENTO!"/>
    <n v="0"/>
    <n v="98"/>
    <n v="0"/>
    <x v="3"/>
    <n v="0"/>
  </r>
  <r>
    <s v="Atlántida"/>
    <s v="La Ceiba"/>
    <x v="0"/>
    <d v="2020-06-16T00:00:00"/>
    <s v="010143998"/>
    <n v="0"/>
    <n v="22"/>
    <n v="3"/>
    <s v="#¡DESBORDAMIENTO!"/>
    <s v="#¡DESBORDAMIENTO!"/>
    <n v="0"/>
    <n v="99"/>
    <n v="0"/>
    <x v="3"/>
    <n v="0"/>
  </r>
  <r>
    <s v="Atlántida"/>
    <s v="La Ceiba"/>
    <x v="0"/>
    <d v="2020-06-17T00:00:00"/>
    <s v="010143999"/>
    <n v="0"/>
    <n v="22"/>
    <n v="3"/>
    <s v="#¡DESBORDAMIENTO!"/>
    <s v="#¡DESBORDAMIENTO!"/>
    <n v="0"/>
    <n v="100"/>
    <n v="0"/>
    <x v="3"/>
    <n v="0"/>
  </r>
  <r>
    <s v="Atlántida"/>
    <s v="La Ceiba"/>
    <x v="0"/>
    <d v="2020-06-18T00:00:00"/>
    <s v="010144000"/>
    <n v="0"/>
    <n v="22"/>
    <n v="3"/>
    <s v="#¡DESBORDAMIENTO!"/>
    <s v="#¡DESBORDAMIENTO!"/>
    <n v="0"/>
    <n v="101"/>
    <n v="0"/>
    <x v="3"/>
    <n v="0"/>
  </r>
  <r>
    <s v="Atlántida"/>
    <s v="La Ceiba"/>
    <x v="0"/>
    <d v="2020-06-19T00:00:00"/>
    <s v="010144001"/>
    <n v="0"/>
    <n v="22"/>
    <n v="3"/>
    <s v="#¡DESBORDAMIENTO!"/>
    <s v="#¡DESBORDAMIENTO!"/>
    <n v="0"/>
    <n v="102"/>
    <n v="0"/>
    <x v="3"/>
    <n v="0"/>
  </r>
  <r>
    <s v="Atlántida"/>
    <s v="La Ceiba"/>
    <x v="0"/>
    <d v="2020-06-20T00:00:00"/>
    <s v="010144002"/>
    <n v="0"/>
    <n v="22"/>
    <n v="3"/>
    <s v="#¡DESBORDAMIENTO!"/>
    <s v="#¡DESBORDAMIENTO!"/>
    <n v="0"/>
    <n v="103"/>
    <n v="0"/>
    <x v="3"/>
    <n v="0"/>
  </r>
  <r>
    <s v="Atlántida"/>
    <s v="La Ceiba"/>
    <x v="0"/>
    <d v="2020-06-21T00:00:00"/>
    <s v="010144003"/>
    <n v="0"/>
    <n v="22"/>
    <n v="3"/>
    <s v="#¡DESBORDAMIENTO!"/>
    <s v="#¡DESBORDAMIENTO!"/>
    <n v="0"/>
    <n v="104"/>
    <n v="0"/>
    <x v="3"/>
    <n v="0"/>
  </r>
  <r>
    <s v="Atlántida"/>
    <s v="La Ceiba"/>
    <x v="0"/>
    <d v="2020-06-22T00:00:00"/>
    <s v="010144004"/>
    <n v="0"/>
    <n v="22"/>
    <n v="3"/>
    <s v="#¡DESBORDAMIENTO!"/>
    <s v="#¡DESBORDAMIENTO!"/>
    <n v="0"/>
    <n v="105"/>
    <n v="0"/>
    <x v="3"/>
    <n v="0"/>
  </r>
  <r>
    <s v="Atlántida"/>
    <s v="La Ceiba"/>
    <x v="0"/>
    <d v="2020-06-23T00:00:00"/>
    <s v="010144005"/>
    <n v="0"/>
    <n v="22"/>
    <n v="3"/>
    <s v="#¡DESBORDAMIENTO!"/>
    <s v="#¡DESBORDAMIENTO!"/>
    <n v="0"/>
    <n v="106"/>
    <n v="0"/>
    <x v="3"/>
    <n v="0"/>
  </r>
  <r>
    <s v="Atlántida"/>
    <s v="La Ceiba"/>
    <x v="0"/>
    <d v="2020-06-24T00:00:00"/>
    <s v="010144006"/>
    <n v="0"/>
    <n v="22"/>
    <n v="3"/>
    <s v="#¡DESBORDAMIENTO!"/>
    <s v="#¡DESBORDAMIENTO!"/>
    <n v="0"/>
    <n v="107"/>
    <n v="0"/>
    <x v="3"/>
    <n v="0"/>
  </r>
  <r>
    <s v="Atlántida"/>
    <s v="La Ceiba"/>
    <x v="0"/>
    <d v="2020-06-25T00:00:00"/>
    <s v="010144007"/>
    <n v="0"/>
    <n v="22"/>
    <n v="3"/>
    <s v="#¡DESBORDAMIENTO!"/>
    <s v="#¡DESBORDAMIENTO!"/>
    <n v="0"/>
    <n v="108"/>
    <n v="0"/>
    <x v="3"/>
    <n v="0"/>
  </r>
  <r>
    <s v="Atlántida"/>
    <s v="La Ceiba"/>
    <x v="0"/>
    <d v="2020-06-26T00:00:00"/>
    <s v="010144008"/>
    <n v="0"/>
    <n v="22"/>
    <n v="3"/>
    <s v="#¡DESBORDAMIENTO!"/>
    <s v="#¡DESBORDAMIENTO!"/>
    <n v="0"/>
    <n v="109"/>
    <n v="0"/>
    <x v="3"/>
    <n v="0"/>
  </r>
  <r>
    <s v="Atlántida"/>
    <s v="La Ceiba"/>
    <x v="0"/>
    <d v="2020-06-27T00:00:00"/>
    <s v="010144009"/>
    <n v="0"/>
    <n v="22"/>
    <n v="3"/>
    <s v="#¡DESBORDAMIENTO!"/>
    <s v="#¡DESBORDAMIENTO!"/>
    <n v="0"/>
    <n v="110"/>
    <n v="0"/>
    <x v="3"/>
    <n v="0"/>
  </r>
  <r>
    <s v="Atlántida"/>
    <s v="La Ceiba"/>
    <x v="0"/>
    <d v="2020-06-28T00:00:00"/>
    <s v="010144010"/>
    <n v="0"/>
    <n v="22"/>
    <n v="3"/>
    <s v="#¡DESBORDAMIENTO!"/>
    <s v="#¡DESBORDAMIENTO!"/>
    <n v="0"/>
    <n v="111"/>
    <n v="0"/>
    <x v="3"/>
    <n v="0"/>
  </r>
  <r>
    <s v="Atlántida"/>
    <s v="La Ceiba"/>
    <x v="0"/>
    <d v="2020-06-29T00:00:00"/>
    <s v="010144011"/>
    <n v="0"/>
    <n v="22"/>
    <n v="3"/>
    <s v="#¡DESBORDAMIENTO!"/>
    <s v="#¡DESBORDAMIENTO!"/>
    <n v="0"/>
    <n v="112"/>
    <n v="0"/>
    <x v="3"/>
    <n v="0"/>
  </r>
  <r>
    <s v="Atlántida"/>
    <s v="La Ceiba"/>
    <x v="0"/>
    <d v="2020-06-30T00:00:00"/>
    <s v="010144012"/>
    <n v="0"/>
    <n v="22"/>
    <n v="3"/>
    <s v="#¡DESBORDAMIENTO!"/>
    <s v="#¡DESBORDAMIENTO!"/>
    <n v="0"/>
    <n v="113"/>
    <n v="0"/>
    <x v="3"/>
    <n v="0"/>
  </r>
  <r>
    <s v="Atlántida"/>
    <s v="La Ceiba"/>
    <x v="0"/>
    <d v="2020-07-01T00:00:00"/>
    <s v="010144013"/>
    <n v="0"/>
    <n v="22"/>
    <n v="3"/>
    <s v="#¡DESBORDAMIENTO!"/>
    <s v="#¡DESBORDAMIENTO!"/>
    <n v="0"/>
    <n v="114"/>
    <n v="0"/>
    <x v="3"/>
    <n v="0"/>
  </r>
  <r>
    <s v="Atlántida"/>
    <s v="La Ceiba"/>
    <x v="0"/>
    <d v="2020-07-02T00:00:00"/>
    <s v="010144014"/>
    <n v="0"/>
    <n v="22"/>
    <n v="3"/>
    <s v="#¡DESBORDAMIENTO!"/>
    <s v="#¡DESBORDAMIENTO!"/>
    <n v="0"/>
    <n v="115"/>
    <n v="0"/>
    <x v="3"/>
    <n v="0"/>
  </r>
  <r>
    <s v="Atlántida"/>
    <s v="La Ceiba"/>
    <x v="0"/>
    <d v="2020-07-03T00:00:00"/>
    <s v="010144015"/>
    <n v="0"/>
    <n v="22"/>
    <n v="3"/>
    <s v="#¡DESBORDAMIENTO!"/>
    <s v="#¡DESBORDAMIENTO!"/>
    <n v="0"/>
    <n v="116"/>
    <n v="0"/>
    <x v="3"/>
    <n v="0"/>
  </r>
  <r>
    <s v="Atlántida"/>
    <s v="La Ceiba"/>
    <x v="0"/>
    <d v="2020-07-04T00:00:00"/>
    <s v="010144016"/>
    <n v="0"/>
    <n v="22"/>
    <n v="3"/>
    <s v="#¡DESBORDAMIENTO!"/>
    <s v="#¡DESBORDAMIENTO!"/>
    <n v="0"/>
    <n v="117"/>
    <n v="0"/>
    <x v="3"/>
    <n v="0"/>
  </r>
  <r>
    <s v="Atlántida"/>
    <s v="La Ceiba"/>
    <x v="0"/>
    <d v="2020-07-05T00:00:00"/>
    <s v="010144017"/>
    <n v="0"/>
    <n v="22"/>
    <n v="3"/>
    <s v="#¡DESBORDAMIENTO!"/>
    <s v="#¡DESBORDAMIENTO!"/>
    <n v="0"/>
    <n v="118"/>
    <n v="0"/>
    <x v="3"/>
    <n v="0"/>
  </r>
  <r>
    <s v="Atlántida"/>
    <s v="La Ceiba"/>
    <x v="0"/>
    <d v="2020-07-06T00:00:00"/>
    <s v="010144018"/>
    <n v="0"/>
    <n v="22"/>
    <n v="3"/>
    <s v="#¡DESBORDAMIENTO!"/>
    <s v="#¡DESBORDAMIENTO!"/>
    <n v="0"/>
    <n v="119"/>
    <n v="0"/>
    <x v="3"/>
    <n v="0"/>
  </r>
  <r>
    <s v="Atlántida"/>
    <s v="La Ceiba"/>
    <x v="0"/>
    <d v="2020-07-07T00:00:00"/>
    <s v="010144019"/>
    <n v="0"/>
    <n v="22"/>
    <n v="3"/>
    <s v="#¡DESBORDAMIENTO!"/>
    <s v="#¡DESBORDAMIENTO!"/>
    <n v="0"/>
    <n v="120"/>
    <n v="0"/>
    <x v="3"/>
    <n v="0"/>
  </r>
  <r>
    <s v="Atlántida"/>
    <s v="La Ceiba"/>
    <x v="0"/>
    <d v="2020-07-08T00:00:00"/>
    <s v="010144020"/>
    <n v="0"/>
    <n v="22"/>
    <n v="3"/>
    <s v="#¡DESBORDAMIENTO!"/>
    <s v="#¡DESBORDAMIENTO!"/>
    <n v="0"/>
    <n v="121"/>
    <n v="0"/>
    <x v="3"/>
    <n v="0"/>
  </r>
  <r>
    <s v="Atlántida"/>
    <s v="La Ceiba"/>
    <x v="0"/>
    <d v="2020-07-09T00:00:00"/>
    <s v="010144021"/>
    <n v="0"/>
    <n v="22"/>
    <n v="3"/>
    <s v="#¡DESBORDAMIENTO!"/>
    <s v="#¡DESBORDAMIENTO!"/>
    <n v="0"/>
    <n v="122"/>
    <n v="0"/>
    <x v="3"/>
    <n v="0"/>
  </r>
  <r>
    <s v="Atlántida"/>
    <s v="La Ceiba"/>
    <x v="0"/>
    <d v="2020-07-10T00:00:00"/>
    <s v="010144022"/>
    <n v="0"/>
    <n v="22"/>
    <n v="3"/>
    <s v="#¡DESBORDAMIENTO!"/>
    <s v="#¡DESBORDAMIENTO!"/>
    <n v="0"/>
    <n v="123"/>
    <n v="0"/>
    <x v="3"/>
    <n v="0"/>
  </r>
  <r>
    <s v="Atlántida"/>
    <s v="La Ceiba"/>
    <x v="0"/>
    <d v="2020-07-11T00:00:00"/>
    <s v="010144023"/>
    <n v="0"/>
    <n v="22"/>
    <n v="3"/>
    <s v="#¡DESBORDAMIENTO!"/>
    <s v="#¡DESBORDAMIENTO!"/>
    <n v="0"/>
    <n v="124"/>
    <n v="0"/>
    <x v="3"/>
    <n v="0"/>
  </r>
  <r>
    <s v="Atlántida"/>
    <s v="La Ceiba"/>
    <x v="0"/>
    <d v="2020-07-12T00:00:00"/>
    <s v="010144024"/>
    <n v="0"/>
    <n v="22"/>
    <n v="3"/>
    <s v="#¡DESBORDAMIENTO!"/>
    <s v="#¡DESBORDAMIENTO!"/>
    <n v="0"/>
    <n v="125"/>
    <n v="0"/>
    <x v="3"/>
    <n v="0"/>
  </r>
  <r>
    <s v="Atlántida"/>
    <s v="La Ceiba"/>
    <x v="0"/>
    <d v="2020-07-13T00:00:00"/>
    <s v="010144025"/>
    <n v="0"/>
    <n v="22"/>
    <n v="3"/>
    <s v="#¡DESBORDAMIENTO!"/>
    <s v="#¡DESBORDAMIENTO!"/>
    <n v="0"/>
    <n v="126"/>
    <n v="0"/>
    <x v="3"/>
    <n v="0"/>
  </r>
  <r>
    <s v="Atlántida"/>
    <s v="La Ceiba"/>
    <x v="0"/>
    <d v="2020-07-14T00:00:00"/>
    <s v="010144026"/>
    <n v="0"/>
    <n v="22"/>
    <n v="3"/>
    <s v="#¡DESBORDAMIENTO!"/>
    <s v="#¡DESBORDAMIENTO!"/>
    <n v="0"/>
    <n v="127"/>
    <n v="0"/>
    <x v="3"/>
    <n v="0"/>
  </r>
  <r>
    <s v="Atlántida"/>
    <s v="La Ceiba"/>
    <x v="0"/>
    <d v="2020-07-15T00:00:00"/>
    <s v="010144027"/>
    <n v="0"/>
    <n v="22"/>
    <n v="3"/>
    <s v="#¡DESBORDAMIENTO!"/>
    <s v="#¡DESBORDAMIENTO!"/>
    <n v="0"/>
    <n v="128"/>
    <n v="0"/>
    <x v="3"/>
    <n v="0"/>
  </r>
  <r>
    <s v="Atlántida"/>
    <s v="La Ceiba"/>
    <x v="0"/>
    <d v="2020-07-16T00:00:00"/>
    <s v="010144028"/>
    <n v="0"/>
    <n v="22"/>
    <n v="3"/>
    <s v="#¡DESBORDAMIENTO!"/>
    <s v="#¡DESBORDAMIENTO!"/>
    <n v="0"/>
    <n v="129"/>
    <n v="0"/>
    <x v="3"/>
    <n v="0"/>
  </r>
  <r>
    <s v="Atlántida"/>
    <s v="La Ceiba"/>
    <x v="0"/>
    <d v="2020-07-17T00:00:00"/>
    <s v="010144029"/>
    <n v="0"/>
    <n v="22"/>
    <n v="3"/>
    <s v="#¡DESBORDAMIENTO!"/>
    <s v="#¡DESBORDAMIENTO!"/>
    <n v="0"/>
    <n v="130"/>
    <n v="0"/>
    <x v="3"/>
    <n v="0"/>
  </r>
  <r>
    <s v="Atlántida"/>
    <s v="La Ceiba"/>
    <x v="0"/>
    <d v="2020-07-18T00:00:00"/>
    <s v="010144030"/>
    <n v="0"/>
    <n v="22"/>
    <n v="3"/>
    <s v="#¡DESBORDAMIENTO!"/>
    <s v="#¡DESBORDAMIENTO!"/>
    <n v="0"/>
    <n v="131"/>
    <n v="0"/>
    <x v="3"/>
    <n v="0"/>
  </r>
  <r>
    <s v="Atlántida"/>
    <s v="La Ceiba"/>
    <x v="0"/>
    <d v="2020-07-19T00:00:00"/>
    <s v="010144031"/>
    <n v="0"/>
    <n v="22"/>
    <n v="3"/>
    <s v="#¡DESBORDAMIENTO!"/>
    <s v="#¡DESBORDAMIENTO!"/>
    <n v="0"/>
    <n v="132"/>
    <n v="0"/>
    <x v="3"/>
    <n v="0"/>
  </r>
  <r>
    <s v="Atlántida"/>
    <s v="La Ceiba"/>
    <x v="0"/>
    <d v="2020-07-20T00:00:00"/>
    <s v="010144032"/>
    <n v="0"/>
    <n v="22"/>
    <n v="3"/>
    <s v="#¡DESBORDAMIENTO!"/>
    <s v="#¡DESBORDAMIENTO!"/>
    <n v="0"/>
    <n v="133"/>
    <n v="0"/>
    <x v="3"/>
    <n v="0"/>
  </r>
  <r>
    <s v="Atlántida"/>
    <s v="La Ceiba"/>
    <x v="0"/>
    <d v="2020-07-21T00:00:00"/>
    <s v="010144033"/>
    <n v="0"/>
    <n v="22"/>
    <n v="3"/>
    <s v="#¡DESBORDAMIENTO!"/>
    <s v="#¡DESBORDAMIENTO!"/>
    <n v="0"/>
    <n v="134"/>
    <n v="0"/>
    <x v="3"/>
    <n v="0"/>
  </r>
  <r>
    <s v="Atlántida"/>
    <s v="La Ceiba"/>
    <x v="0"/>
    <d v="2020-07-22T00:00:00"/>
    <s v="010144034"/>
    <n v="0"/>
    <n v="22"/>
    <n v="3"/>
    <s v="#¡DESBORDAMIENTO!"/>
    <s v="#¡DESBORDAMIENTO!"/>
    <n v="0"/>
    <n v="135"/>
    <n v="0"/>
    <x v="3"/>
    <n v="0"/>
  </r>
  <r>
    <s v="Atlántida"/>
    <s v="La Ceiba"/>
    <x v="0"/>
    <d v="2020-07-23T00:00:00"/>
    <s v="010144035"/>
    <n v="0"/>
    <n v="22"/>
    <n v="3"/>
    <s v="#¡DESBORDAMIENTO!"/>
    <s v="#¡DESBORDAMIENTO!"/>
    <n v="0"/>
    <n v="136"/>
    <n v="0"/>
    <x v="3"/>
    <n v="0"/>
  </r>
  <r>
    <s v="Atlántida"/>
    <s v="La Ceiba"/>
    <x v="0"/>
    <d v="2020-07-24T00:00:00"/>
    <s v="010144036"/>
    <n v="0"/>
    <n v="22"/>
    <n v="3"/>
    <s v="#¡DESBORDAMIENTO!"/>
    <s v="#¡DESBORDAMIENTO!"/>
    <n v="0"/>
    <n v="137"/>
    <n v="0"/>
    <x v="3"/>
    <n v="0"/>
  </r>
  <r>
    <s v="Atlántida"/>
    <s v="La Ceiba"/>
    <x v="0"/>
    <d v="2020-07-25T00:00:00"/>
    <s v="010144037"/>
    <n v="0"/>
    <n v="22"/>
    <n v="3"/>
    <s v="#¡DESBORDAMIENTO!"/>
    <s v="#¡DESBORDAMIENTO!"/>
    <n v="0"/>
    <n v="138"/>
    <n v="0"/>
    <x v="3"/>
    <n v="0"/>
  </r>
  <r>
    <s v="Atlántida"/>
    <s v="La Ceiba"/>
    <x v="0"/>
    <d v="2020-07-26T00:00:00"/>
    <s v="010144038"/>
    <n v="0"/>
    <n v="22"/>
    <n v="3"/>
    <s v="#¡DESBORDAMIENTO!"/>
    <s v="#¡DESBORDAMIENTO!"/>
    <n v="0"/>
    <n v="139"/>
    <n v="0"/>
    <x v="3"/>
    <n v="0"/>
  </r>
  <r>
    <s v="Atlántida"/>
    <s v="La Ceiba"/>
    <x v="0"/>
    <d v="2020-07-27T00:00:00"/>
    <s v="010144039"/>
    <n v="0"/>
    <n v="22"/>
    <n v="3"/>
    <s v="#¡DESBORDAMIENTO!"/>
    <s v="#¡DESBORDAMIENTO!"/>
    <n v="0"/>
    <n v="140"/>
    <n v="0"/>
    <x v="3"/>
    <n v="0"/>
  </r>
  <r>
    <s v="Atlántida"/>
    <s v="La Ceiba"/>
    <x v="0"/>
    <d v="2020-07-28T00:00:00"/>
    <s v="010144040"/>
    <n v="0"/>
    <n v="22"/>
    <n v="3"/>
    <s v="#¡DESBORDAMIENTO!"/>
    <s v="#¡DESBORDAMIENTO!"/>
    <n v="0"/>
    <n v="141"/>
    <n v="0"/>
    <x v="3"/>
    <n v="0"/>
  </r>
  <r>
    <s v="Atlántida"/>
    <s v="La Ceiba"/>
    <x v="0"/>
    <d v="2020-07-29T00:00:00"/>
    <s v="010144041"/>
    <n v="0"/>
    <n v="22"/>
    <n v="3"/>
    <s v="#¡DESBORDAMIENTO!"/>
    <s v="#¡DESBORDAMIENTO!"/>
    <n v="0"/>
    <n v="142"/>
    <n v="0"/>
    <x v="3"/>
    <n v="0"/>
  </r>
  <r>
    <s v="Atlántida"/>
    <s v="La Ceiba"/>
    <x v="0"/>
    <d v="2020-07-30T00:00:00"/>
    <s v="010144042"/>
    <n v="0"/>
    <n v="22"/>
    <n v="3"/>
    <s v="#¡DESBORDAMIENTO!"/>
    <s v="#¡DESBORDAMIENTO!"/>
    <n v="0"/>
    <n v="143"/>
    <n v="0"/>
    <x v="3"/>
    <n v="0"/>
  </r>
  <r>
    <s v="Atlántida"/>
    <s v="La Ceiba"/>
    <x v="0"/>
    <d v="2020-07-31T00:00:00"/>
    <s v="010144043"/>
    <n v="0"/>
    <n v="22"/>
    <n v="3"/>
    <s v="#¡DESBORDAMIENTO!"/>
    <s v="#¡DESBORDAMIENTO!"/>
    <n v="0"/>
    <n v="144"/>
    <n v="0"/>
    <x v="3"/>
    <n v="0"/>
  </r>
  <r>
    <s v="Atlántida"/>
    <s v="La Ceiba"/>
    <x v="0"/>
    <d v="2020-08-01T00:00:00"/>
    <s v="010144044"/>
    <n v="0"/>
    <n v="22"/>
    <n v="3"/>
    <s v="#¡DESBORDAMIENTO!"/>
    <s v="#¡DESBORDAMIENTO!"/>
    <n v="0"/>
    <n v="145"/>
    <n v="0"/>
    <x v="3"/>
    <n v="0"/>
  </r>
  <r>
    <s v="Atlántida"/>
    <s v="La Ceiba"/>
    <x v="0"/>
    <d v="2020-08-02T00:00:00"/>
    <s v="010144045"/>
    <n v="0"/>
    <n v="22"/>
    <n v="3"/>
    <s v="#¡DESBORDAMIENTO!"/>
    <s v="#¡DESBORDAMIENTO!"/>
    <n v="0"/>
    <n v="146"/>
    <n v="0"/>
    <x v="3"/>
    <n v="0"/>
  </r>
  <r>
    <s v="Atlántida"/>
    <s v="La Ceiba"/>
    <x v="0"/>
    <d v="2020-08-03T00:00:00"/>
    <s v="010144046"/>
    <n v="0"/>
    <n v="22"/>
    <n v="3"/>
    <s v="#¡DESBORDAMIENTO!"/>
    <s v="#¡DESBORDAMIENTO!"/>
    <n v="0"/>
    <n v="147"/>
    <n v="0"/>
    <x v="3"/>
    <n v="0"/>
  </r>
  <r>
    <s v="Atlántida"/>
    <s v="La Ceiba"/>
    <x v="0"/>
    <d v="2020-08-04T00:00:00"/>
    <s v="010144047"/>
    <n v="0"/>
    <n v="22"/>
    <n v="3"/>
    <s v="#¡DESBORDAMIENTO!"/>
    <s v="#¡DESBORDAMIENTO!"/>
    <n v="0"/>
    <n v="148"/>
    <n v="0"/>
    <x v="3"/>
    <n v="0"/>
  </r>
  <r>
    <s v="Atlántida"/>
    <s v="La Ceiba"/>
    <x v="0"/>
    <d v="2020-08-05T00:00:00"/>
    <s v="010144048"/>
    <n v="0"/>
    <n v="22"/>
    <n v="3"/>
    <s v="#¡DESBORDAMIENTO!"/>
    <s v="#¡DESBORDAMIENTO!"/>
    <n v="0"/>
    <n v="149"/>
    <n v="0"/>
    <x v="3"/>
    <n v="0"/>
  </r>
  <r>
    <s v="Atlántida"/>
    <s v="La Ceiba"/>
    <x v="0"/>
    <d v="2020-08-06T00:00:00"/>
    <s v="010144049"/>
    <n v="0"/>
    <n v="22"/>
    <n v="3"/>
    <s v="#¡DESBORDAMIENTO!"/>
    <s v="#¡DESBORDAMIENTO!"/>
    <n v="0"/>
    <n v="150"/>
    <n v="0"/>
    <x v="3"/>
    <n v="0"/>
  </r>
  <r>
    <s v="Atlántida"/>
    <s v="La Ceiba"/>
    <x v="0"/>
    <d v="2020-08-07T00:00:00"/>
    <s v="010144050"/>
    <n v="0"/>
    <n v="22"/>
    <n v="3"/>
    <s v="#¡DESBORDAMIENTO!"/>
    <s v="#¡DESBORDAMIENTO!"/>
    <n v="0"/>
    <n v="151"/>
    <n v="0"/>
    <x v="3"/>
    <n v="0"/>
  </r>
  <r>
    <s v="Atlántida"/>
    <s v="La Ceiba"/>
    <x v="0"/>
    <d v="2020-08-08T00:00:00"/>
    <s v="010144051"/>
    <n v="0"/>
    <n v="22"/>
    <n v="3"/>
    <s v="#¡DESBORDAMIENTO!"/>
    <s v="#¡DESBORDAMIENTO!"/>
    <n v="0"/>
    <n v="152"/>
    <n v="0"/>
    <x v="3"/>
    <n v="0"/>
  </r>
  <r>
    <s v="Atlántida"/>
    <s v="La Ceiba"/>
    <x v="0"/>
    <d v="2020-08-09T00:00:00"/>
    <s v="010144052"/>
    <n v="0"/>
    <n v="22"/>
    <n v="3"/>
    <s v="#¡DESBORDAMIENTO!"/>
    <s v="#¡DESBORDAMIENTO!"/>
    <n v="0"/>
    <n v="153"/>
    <n v="0"/>
    <x v="3"/>
    <n v="0"/>
  </r>
  <r>
    <s v="Atlántida"/>
    <s v="La Ceiba"/>
    <x v="0"/>
    <d v="2020-08-10T00:00:00"/>
    <s v="010144053"/>
    <n v="0"/>
    <n v="22"/>
    <n v="3"/>
    <s v="#¡DESBORDAMIENTO!"/>
    <s v="#¡DESBORDAMIENTO!"/>
    <n v="0"/>
    <n v="154"/>
    <n v="0"/>
    <x v="3"/>
    <n v="0"/>
  </r>
  <r>
    <s v="Atlántida"/>
    <s v="La Ceiba"/>
    <x v="0"/>
    <d v="2020-08-11T00:00:00"/>
    <s v="010144054"/>
    <n v="0"/>
    <n v="22"/>
    <n v="3"/>
    <s v="#¡DESBORDAMIENTO!"/>
    <s v="#¡DESBORDAMIENTO!"/>
    <n v="0"/>
    <n v="155"/>
    <n v="0"/>
    <x v="3"/>
    <n v="0"/>
  </r>
  <r>
    <s v="Atlántida"/>
    <s v="La Ceiba"/>
    <x v="0"/>
    <d v="2020-08-12T00:00:00"/>
    <s v="010144055"/>
    <n v="0"/>
    <n v="22"/>
    <n v="3"/>
    <s v="#¡DESBORDAMIENTO!"/>
    <s v="#¡DESBORDAMIENTO!"/>
    <n v="0"/>
    <n v="156"/>
    <n v="0"/>
    <x v="3"/>
    <n v="0"/>
  </r>
  <r>
    <s v="Atlántida"/>
    <s v="La Ceiba"/>
    <x v="0"/>
    <d v="2020-08-13T00:00:00"/>
    <s v="010144056"/>
    <n v="0"/>
    <n v="22"/>
    <n v="3"/>
    <s v="#¡DESBORDAMIENTO!"/>
    <s v="#¡DESBORDAMIENTO!"/>
    <n v="0"/>
    <n v="157"/>
    <n v="0"/>
    <x v="3"/>
    <n v="0"/>
  </r>
  <r>
    <s v="Atlántida"/>
    <s v="La Ceiba"/>
    <x v="0"/>
    <d v="2020-08-14T00:00:00"/>
    <s v="010144057"/>
    <n v="0"/>
    <n v="22"/>
    <n v="3"/>
    <s v="#¡DESBORDAMIENTO!"/>
    <s v="#¡DESBORDAMIENTO!"/>
    <n v="0"/>
    <n v="158"/>
    <n v="0"/>
    <x v="3"/>
    <n v="0"/>
  </r>
  <r>
    <s v="Atlántida"/>
    <s v="La Ceiba"/>
    <x v="0"/>
    <d v="2020-08-15T00:00:00"/>
    <s v="010144058"/>
    <n v="0"/>
    <n v="22"/>
    <n v="3"/>
    <s v="#¡DESBORDAMIENTO!"/>
    <s v="#¡DESBORDAMIENTO!"/>
    <n v="0"/>
    <n v="159"/>
    <n v="0"/>
    <x v="3"/>
    <n v="0"/>
  </r>
  <r>
    <s v="Atlántida"/>
    <s v="La Ceiba"/>
    <x v="0"/>
    <d v="2020-08-16T00:00:00"/>
    <s v="010144059"/>
    <n v="0"/>
    <n v="22"/>
    <n v="3"/>
    <s v="#¡DESBORDAMIENTO!"/>
    <s v="#¡DESBORDAMIENTO!"/>
    <n v="0"/>
    <n v="160"/>
    <n v="0"/>
    <x v="3"/>
    <n v="0"/>
  </r>
  <r>
    <s v="Atlántida"/>
    <s v="La Ceiba"/>
    <x v="0"/>
    <d v="2020-08-17T00:00:00"/>
    <s v="010144060"/>
    <n v="0"/>
    <n v="22"/>
    <n v="3"/>
    <s v="#¡DESBORDAMIENTO!"/>
    <s v="#¡DESBORDAMIENTO!"/>
    <n v="0"/>
    <n v="161"/>
    <n v="0"/>
    <x v="3"/>
    <n v="0"/>
  </r>
  <r>
    <s v="Atlántida"/>
    <s v="La Ceiba"/>
    <x v="0"/>
    <d v="2020-08-18T00:00:00"/>
    <s v="010144061"/>
    <n v="0"/>
    <n v="22"/>
    <n v="3"/>
    <s v="#¡DESBORDAMIENTO!"/>
    <s v="#¡DESBORDAMIENTO!"/>
    <n v="0"/>
    <n v="162"/>
    <n v="0"/>
    <x v="3"/>
    <n v="0"/>
  </r>
  <r>
    <s v="Atlántida"/>
    <s v="La Ceiba"/>
    <x v="0"/>
    <d v="2020-08-19T00:00:00"/>
    <s v="010144062"/>
    <n v="0"/>
    <n v="22"/>
    <n v="3"/>
    <s v="#¡DESBORDAMIENTO!"/>
    <s v="#¡DESBORDAMIENTO!"/>
    <n v="0"/>
    <n v="163"/>
    <n v="0"/>
    <x v="3"/>
    <n v="0"/>
  </r>
  <r>
    <s v="Atlántida"/>
    <s v="La Ceiba"/>
    <x v="0"/>
    <d v="2020-08-20T00:00:00"/>
    <s v="010144063"/>
    <n v="0"/>
    <n v="22"/>
    <n v="3"/>
    <s v="#¡DESBORDAMIENTO!"/>
    <s v="#¡DESBORDAMIENTO!"/>
    <n v="0"/>
    <n v="164"/>
    <n v="0"/>
    <x v="3"/>
    <n v="0"/>
  </r>
  <r>
    <s v="Atlántida"/>
    <s v="La Ceiba"/>
    <x v="0"/>
    <d v="2020-08-21T00:00:00"/>
    <s v="010144064"/>
    <n v="0"/>
    <n v="22"/>
    <n v="3"/>
    <s v="#¡DESBORDAMIENTO!"/>
    <s v="#¡DESBORDAMIENTO!"/>
    <n v="0"/>
    <n v="165"/>
    <n v="0"/>
    <x v="3"/>
    <n v="0"/>
  </r>
  <r>
    <s v="Atlántida"/>
    <s v="La Ceiba"/>
    <x v="0"/>
    <d v="2020-08-22T00:00:00"/>
    <s v="010144065"/>
    <n v="0"/>
    <n v="22"/>
    <n v="3"/>
    <s v="#¡DESBORDAMIENTO!"/>
    <s v="#¡DESBORDAMIENTO!"/>
    <n v="0"/>
    <n v="166"/>
    <n v="0"/>
    <x v="3"/>
    <n v="0"/>
  </r>
  <r>
    <s v="Atlántida"/>
    <s v="La Ceiba"/>
    <x v="0"/>
    <d v="2020-08-23T00:00:00"/>
    <s v="010144066"/>
    <n v="0"/>
    <n v="22"/>
    <n v="3"/>
    <s v="#¡DESBORDAMIENTO!"/>
    <s v="#¡DESBORDAMIENTO!"/>
    <n v="0"/>
    <n v="167"/>
    <n v="0"/>
    <x v="3"/>
    <n v="0"/>
  </r>
  <r>
    <s v="Atlántida"/>
    <s v="La Ceiba"/>
    <x v="0"/>
    <d v="2020-08-24T00:00:00"/>
    <s v="010144067"/>
    <n v="0"/>
    <n v="22"/>
    <n v="3"/>
    <s v="#¡DESBORDAMIENTO!"/>
    <s v="#¡DESBORDAMIENTO!"/>
    <n v="0"/>
    <n v="168"/>
    <n v="0"/>
    <x v="3"/>
    <n v="0"/>
  </r>
  <r>
    <s v="Atlántida"/>
    <s v="La Ceiba"/>
    <x v="0"/>
    <d v="2020-08-25T00:00:00"/>
    <s v="010144068"/>
    <n v="0"/>
    <n v="22"/>
    <n v="3"/>
    <s v="#¡DESBORDAMIENTO!"/>
    <s v="#¡DESBORDAMIENTO!"/>
    <n v="0"/>
    <n v="169"/>
    <n v="0"/>
    <x v="3"/>
    <n v="0"/>
  </r>
  <r>
    <s v="Atlántida"/>
    <s v="La Ceiba"/>
    <x v="0"/>
    <d v="2020-08-26T00:00:00"/>
    <s v="010144069"/>
    <n v="0"/>
    <n v="22"/>
    <n v="3"/>
    <s v="#¡DESBORDAMIENTO!"/>
    <s v="#¡DESBORDAMIENTO!"/>
    <n v="0"/>
    <n v="170"/>
    <n v="0"/>
    <x v="3"/>
    <n v="0"/>
  </r>
  <r>
    <s v="Atlántida"/>
    <s v="La Ceiba"/>
    <x v="0"/>
    <d v="2020-08-27T00:00:00"/>
    <s v="010144070"/>
    <n v="0"/>
    <n v="22"/>
    <n v="3"/>
    <s v="#¡DESBORDAMIENTO!"/>
    <s v="#¡DESBORDAMIENTO!"/>
    <n v="0"/>
    <n v="171"/>
    <n v="0"/>
    <x v="3"/>
    <n v="0"/>
  </r>
  <r>
    <s v="Atlántida"/>
    <s v="La Ceiba"/>
    <x v="0"/>
    <d v="2020-08-28T00:00:00"/>
    <s v="010144071"/>
    <n v="0"/>
    <n v="22"/>
    <n v="3"/>
    <s v="#¡DESBORDAMIENTO!"/>
    <s v="#¡DESBORDAMIENTO!"/>
    <n v="0"/>
    <n v="172"/>
    <n v="0"/>
    <x v="3"/>
    <n v="0"/>
  </r>
  <r>
    <s v="Atlántida"/>
    <s v="La Ceiba"/>
    <x v="0"/>
    <d v="2020-08-29T00:00:00"/>
    <s v="010144072"/>
    <n v="0"/>
    <n v="22"/>
    <n v="3"/>
    <s v="#¡DESBORDAMIENTO!"/>
    <s v="#¡DESBORDAMIENTO!"/>
    <n v="0"/>
    <n v="173"/>
    <n v="0"/>
    <x v="3"/>
    <n v="0"/>
  </r>
  <r>
    <s v="Atlántida"/>
    <s v="La Ceiba"/>
    <x v="0"/>
    <d v="2020-08-30T00:00:00"/>
    <s v="010144073"/>
    <n v="0"/>
    <n v="22"/>
    <n v="3"/>
    <s v="#¡DESBORDAMIENTO!"/>
    <s v="#¡DESBORDAMIENTO!"/>
    <n v="0"/>
    <n v="174"/>
    <n v="0"/>
    <x v="3"/>
    <n v="0"/>
  </r>
  <r>
    <s v="Atlántida"/>
    <s v="La Ceiba"/>
    <x v="0"/>
    <d v="2020-08-31T00:00:00"/>
    <s v="010144074"/>
    <n v="0"/>
    <n v="22"/>
    <n v="3"/>
    <s v="#¡DESBORDAMIENTO!"/>
    <s v="#¡DESBORDAMIENTO!"/>
    <n v="0"/>
    <n v="175"/>
    <n v="0"/>
    <x v="3"/>
    <n v="0"/>
  </r>
  <r>
    <s v="Atlántida"/>
    <s v="La Ceiba"/>
    <x v="0"/>
    <d v="2020-09-01T00:00:00"/>
    <s v="010144075"/>
    <n v="0"/>
    <n v="22"/>
    <n v="3"/>
    <s v="#¡DESBORDAMIENTO!"/>
    <s v="#¡DESBORDAMIENTO!"/>
    <n v="0"/>
    <n v="176"/>
    <n v="0"/>
    <x v="3"/>
    <n v="0"/>
  </r>
  <r>
    <s v="Atlántida"/>
    <s v="La Ceiba"/>
    <x v="0"/>
    <d v="2020-09-02T00:00:00"/>
    <s v="010144076"/>
    <n v="0"/>
    <n v="22"/>
    <n v="3"/>
    <s v="#¡DESBORDAMIENTO!"/>
    <s v="#¡DESBORDAMIENTO!"/>
    <n v="0"/>
    <n v="177"/>
    <n v="0"/>
    <x v="3"/>
    <n v="0"/>
  </r>
  <r>
    <s v="Atlántida"/>
    <s v="La Ceiba"/>
    <x v="0"/>
    <d v="2020-09-03T00:00:00"/>
    <s v="010144077"/>
    <n v="0"/>
    <n v="22"/>
    <n v="3"/>
    <s v="#¡DESBORDAMIENTO!"/>
    <s v="#¡DESBORDAMIENTO!"/>
    <n v="0"/>
    <n v="178"/>
    <n v="0"/>
    <x v="3"/>
    <n v="0"/>
  </r>
  <r>
    <s v="Atlántida"/>
    <s v="La Ceiba"/>
    <x v="0"/>
    <d v="2020-09-04T00:00:00"/>
    <s v="010144078"/>
    <n v="0"/>
    <n v="22"/>
    <n v="3"/>
    <s v="#¡DESBORDAMIENTO!"/>
    <s v="#¡DESBORDAMIENTO!"/>
    <n v="0"/>
    <n v="179"/>
    <n v="0"/>
    <x v="3"/>
    <n v="0"/>
  </r>
  <r>
    <s v="Atlántida"/>
    <s v="La Ceiba"/>
    <x v="0"/>
    <d v="2020-09-05T00:00:00"/>
    <s v="010144079"/>
    <n v="0"/>
    <n v="22"/>
    <n v="3"/>
    <s v="#¡DESBORDAMIENTO!"/>
    <s v="#¡DESBORDAMIENTO!"/>
    <n v="0"/>
    <n v="180"/>
    <n v="0"/>
    <x v="3"/>
    <n v="0"/>
  </r>
  <r>
    <s v="Atlántida"/>
    <s v="La Ceiba"/>
    <x v="0"/>
    <d v="2020-09-06T00:00:00"/>
    <s v="010144080"/>
    <n v="0"/>
    <n v="22"/>
    <n v="3"/>
    <s v="#¡DESBORDAMIENTO!"/>
    <s v="#¡DESBORDAMIENTO!"/>
    <n v="0"/>
    <n v="181"/>
    <n v="0"/>
    <x v="3"/>
    <n v="0"/>
  </r>
  <r>
    <s v="Atlántida"/>
    <s v="La Ceiba"/>
    <x v="0"/>
    <d v="2020-09-07T00:00:00"/>
    <s v="010144081"/>
    <n v="0"/>
    <n v="22"/>
    <n v="3"/>
    <s v="#¡DESBORDAMIENTO!"/>
    <s v="#¡DESBORDAMIENTO!"/>
    <n v="0"/>
    <n v="182"/>
    <n v="0"/>
    <x v="3"/>
    <n v="0"/>
  </r>
  <r>
    <s v="Atlántida"/>
    <s v="La Ceiba"/>
    <x v="0"/>
    <d v="2020-09-08T00:00:00"/>
    <s v="010144082"/>
    <n v="0"/>
    <n v="22"/>
    <n v="3"/>
    <s v="#¡DESBORDAMIENTO!"/>
    <s v="#¡DESBORDAMIENTO!"/>
    <n v="0"/>
    <n v="183"/>
    <n v="0"/>
    <x v="3"/>
    <n v="0"/>
  </r>
  <r>
    <s v="Atlántida"/>
    <s v="La Ceiba"/>
    <x v="0"/>
    <d v="2020-09-09T00:00:00"/>
    <s v="010144083"/>
    <n v="0"/>
    <n v="22"/>
    <n v="3"/>
    <s v="#¡DESBORDAMIENTO!"/>
    <s v="#¡DESBORDAMIENTO!"/>
    <n v="0"/>
    <n v="184"/>
    <n v="0"/>
    <x v="3"/>
    <n v="0"/>
  </r>
  <r>
    <s v="Atlántida"/>
    <s v="La Ceiba"/>
    <x v="0"/>
    <d v="2020-09-10T00:00:00"/>
    <s v="010144084"/>
    <n v="0"/>
    <n v="22"/>
    <n v="3"/>
    <s v="#¡DESBORDAMIENTO!"/>
    <s v="#¡DESBORDAMIENTO!"/>
    <n v="0"/>
    <n v="185"/>
    <n v="0"/>
    <x v="3"/>
    <n v="0"/>
  </r>
  <r>
    <s v="Atlántida"/>
    <s v="La Ceiba"/>
    <x v="0"/>
    <d v="2020-09-11T00:00:00"/>
    <s v="010144085"/>
    <n v="0"/>
    <n v="22"/>
    <n v="3"/>
    <s v="#¡DESBORDAMIENTO!"/>
    <s v="#¡DESBORDAMIENTO!"/>
    <n v="0"/>
    <n v="186"/>
    <n v="0"/>
    <x v="3"/>
    <n v="0"/>
  </r>
  <r>
    <s v="Atlántida"/>
    <s v="El Porvenir"/>
    <x v="1"/>
    <m/>
    <s v="0102"/>
    <n v="0"/>
    <n v="0"/>
    <n v="0"/>
    <n v="0"/>
    <n v="0"/>
    <n v="0"/>
    <n v="0"/>
    <n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C2F841-1383-429E-AFAA-C6CDBFED0DF5}" name="TablaDinámica3" cacheId="273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K10:L19" firstHeaderRow="1" firstDataRow="1" firstDataCol="1"/>
  <pivotFields count="18">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axis="axisRow" showAll="0">
      <items count="9">
        <item x="1"/>
        <item x="5"/>
        <item x="3"/>
        <item x="2"/>
        <item x="7"/>
        <item x="4"/>
        <item x="6"/>
        <item x="0"/>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6"/>
  </rowFields>
  <rowItems count="9">
    <i>
      <x/>
    </i>
    <i>
      <x v="1"/>
    </i>
    <i>
      <x v="2"/>
    </i>
    <i>
      <x v="3"/>
    </i>
    <i>
      <x v="4"/>
    </i>
    <i>
      <x v="5"/>
    </i>
    <i>
      <x v="6"/>
    </i>
    <i>
      <x v="7"/>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17E37-8867-4337-A141-555DF5FA6336}" name="TablaDinámica2" cacheId="273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10:G20" firstHeaderRow="1" firstDataRow="1" firstDataCol="1"/>
  <pivotFields count="17">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0">
        <item x="3"/>
        <item x="5"/>
        <item x="0"/>
        <item x="2"/>
        <item x="7"/>
        <item x="1"/>
        <item x="6"/>
        <item x="4"/>
        <item x="8"/>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10">
    <i>
      <x/>
    </i>
    <i>
      <x v="1"/>
    </i>
    <i>
      <x v="2"/>
    </i>
    <i>
      <x v="3"/>
    </i>
    <i>
      <x v="4"/>
    </i>
    <i>
      <x v="5"/>
    </i>
    <i>
      <x v="6"/>
    </i>
    <i>
      <x v="7"/>
    </i>
    <i>
      <x v="8"/>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3A4F91-13B6-45A9-A6FF-4387C01235D1}" name="TablaDinámica1" cacheId="273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B27" firstHeaderRow="1" firstDataRow="1" firstDataCol="1"/>
  <pivotFields count="17">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7">
        <item x="7"/>
        <item x="2"/>
        <item x="13"/>
        <item x="3"/>
        <item x="12"/>
        <item x="1"/>
        <item x="4"/>
        <item x="5"/>
        <item x="10"/>
        <item x="11"/>
        <item x="8"/>
        <item x="9"/>
        <item x="0"/>
        <item x="6"/>
        <item x="14"/>
        <item x="15"/>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17">
    <i>
      <x/>
    </i>
    <i>
      <x v="1"/>
    </i>
    <i>
      <x v="2"/>
    </i>
    <i>
      <x v="3"/>
    </i>
    <i>
      <x v="4"/>
    </i>
    <i>
      <x v="5"/>
    </i>
    <i>
      <x v="6"/>
    </i>
    <i>
      <x v="7"/>
    </i>
    <i>
      <x v="8"/>
    </i>
    <i>
      <x v="9"/>
    </i>
    <i>
      <x v="10"/>
    </i>
    <i>
      <x v="11"/>
    </i>
    <i>
      <x v="12"/>
    </i>
    <i>
      <x v="13"/>
    </i>
    <i>
      <x v="14"/>
    </i>
    <i>
      <x v="15"/>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1B0F2-DF61-4E84-9954-A6CC26653538}" name="TablaDinámica4" cacheId="2737"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3:B4" firstHeaderRow="1" firstDataRow="1" firstDataCol="1" rowPageCount="1" colPageCount="1"/>
  <pivotFields count="1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m="1" x="2"/>
        <item x="0"/>
        <item x="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0"/>
        <item h="1" x="1"/>
        <item x="2"/>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1">
    <i>
      <x v="1"/>
    </i>
  </rowItems>
  <colItems count="1">
    <i/>
  </colItems>
  <pageFields count="1">
    <pageField fld="13" hier="-1"/>
  </pageFields>
  <dataFields count="1">
    <dataField name="Máx. de Día" fld="11" subtotal="max" baseField="2"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AC3B3E-FEB5-4A38-A3C1-60CEA1CC3D35}" name="TablaDinámica1" cacheId="2736"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E287" firstHeaderRow="1" firstDataRow="1" firstDataCol="4"/>
  <pivotFields count="1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84">
        <item x="79"/>
        <item x="80"/>
        <item x="271"/>
        <item x="81"/>
        <item x="82"/>
        <item x="83"/>
        <item x="84"/>
        <item x="85"/>
        <item x="86"/>
        <item x="87"/>
        <item x="71"/>
        <item x="72"/>
        <item x="151"/>
        <item x="212"/>
        <item x="213"/>
        <item x="219"/>
        <item x="252"/>
        <item x="220"/>
        <item x="221"/>
        <item x="199"/>
        <item x="200"/>
        <item x="201"/>
        <item x="202"/>
        <item x="203"/>
        <item x="209"/>
        <item x="214"/>
        <item x="215"/>
        <item x="216"/>
        <item x="217"/>
        <item x="218"/>
        <item x="274"/>
        <item x="23"/>
        <item x="24"/>
        <item x="194"/>
        <item x="206"/>
        <item x="207"/>
        <item x="208"/>
        <item x="211"/>
        <item x="264"/>
        <item x="103"/>
        <item x="104"/>
        <item x="113"/>
        <item x="262"/>
        <item x="261"/>
        <item x="204"/>
        <item x="205"/>
        <item x="167"/>
        <item x="168"/>
        <item x="169"/>
        <item x="249"/>
        <item x="170"/>
        <item x="171"/>
        <item x="251"/>
        <item x="254"/>
        <item x="172"/>
        <item x="173"/>
        <item x="174"/>
        <item x="256"/>
        <item x="175"/>
        <item x="263"/>
        <item x="176"/>
        <item x="177"/>
        <item x="178"/>
        <item x="179"/>
        <item x="180"/>
        <item x="181"/>
        <item x="182"/>
        <item x="183"/>
        <item x="184"/>
        <item x="185"/>
        <item x="186"/>
        <item x="187"/>
        <item x="1"/>
        <item x="188"/>
        <item x="189"/>
        <item x="190"/>
        <item x="191"/>
        <item x="22"/>
        <item x="192"/>
        <item x="193"/>
        <item x="2"/>
        <item x="3"/>
        <item x="4"/>
        <item x="5"/>
        <item x="260"/>
        <item x="278"/>
        <item x="6"/>
        <item x="7"/>
        <item x="8"/>
        <item x="9"/>
        <item x="10"/>
        <item x="11"/>
        <item x="12"/>
        <item x="13"/>
        <item x="14"/>
        <item x="15"/>
        <item x="16"/>
        <item x="17"/>
        <item x="18"/>
        <item x="19"/>
        <item x="266"/>
        <item x="114"/>
        <item x="115"/>
        <item x="119"/>
        <item x="120"/>
        <item x="121"/>
        <item x="122"/>
        <item x="123"/>
        <item x="124"/>
        <item x="125"/>
        <item x="126"/>
        <item x="127"/>
        <item x="128"/>
        <item x="129"/>
        <item x="130"/>
        <item x="131"/>
        <item x="132"/>
        <item x="268"/>
        <item x="133"/>
        <item x="134"/>
        <item x="135"/>
        <item x="136"/>
        <item x="137"/>
        <item x="138"/>
        <item x="267"/>
        <item x="139"/>
        <item x="140"/>
        <item x="141"/>
        <item x="142"/>
        <item x="143"/>
        <item x="144"/>
        <item x="145"/>
        <item x="146"/>
        <item x="147"/>
        <item x="148"/>
        <item x="150"/>
        <item x="149"/>
        <item x="153"/>
        <item x="154"/>
        <item x="155"/>
        <item x="156"/>
        <item x="152"/>
        <item x="157"/>
        <item x="165"/>
        <item x="166"/>
        <item x="265"/>
        <item x="158"/>
        <item x="159"/>
        <item x="160"/>
        <item x="161"/>
        <item x="162"/>
        <item x="163"/>
        <item x="164"/>
        <item x="197"/>
        <item x="198"/>
        <item x="222"/>
        <item x="223"/>
        <item x="224"/>
        <item x="225"/>
        <item x="226"/>
        <item x="269"/>
        <item x="227"/>
        <item x="228"/>
        <item x="229"/>
        <item x="230"/>
        <item x="231"/>
        <item x="232"/>
        <item x="233"/>
        <item x="234"/>
        <item x="235"/>
        <item x="236"/>
        <item x="237"/>
        <item x="238"/>
        <item x="239"/>
        <item x="240"/>
        <item x="241"/>
        <item x="242"/>
        <item x="243"/>
        <item x="88"/>
        <item x="89"/>
        <item x="90"/>
        <item x="91"/>
        <item x="276"/>
        <item x="92"/>
        <item x="93"/>
        <item x="94"/>
        <item x="95"/>
        <item x="96"/>
        <item x="97"/>
        <item x="98"/>
        <item x="99"/>
        <item x="100"/>
        <item x="101"/>
        <item x="20"/>
        <item x="21"/>
        <item x="69"/>
        <item x="70"/>
        <item x="112"/>
        <item x="272"/>
        <item x="116"/>
        <item x="117"/>
        <item x="196"/>
        <item x="25"/>
        <item x="26"/>
        <item x="27"/>
        <item x="28"/>
        <item x="29"/>
        <item x="30"/>
        <item x="31"/>
        <item x="32"/>
        <item x="33"/>
        <item x="34"/>
        <item x="250"/>
        <item x="255"/>
        <item x="35"/>
        <item x="36"/>
        <item x="257"/>
        <item x="37"/>
        <item x="38"/>
        <item x="280"/>
        <item x="39"/>
        <item x="40"/>
        <item x="41"/>
        <item x="42"/>
        <item x="43"/>
        <item x="44"/>
        <item x="45"/>
        <item x="46"/>
        <item x="47"/>
        <item x="48"/>
        <item x="49"/>
        <item x="50"/>
        <item x="51"/>
        <item x="52"/>
        <item x="53"/>
        <item x="54"/>
        <item x="109"/>
        <item x="282"/>
        <item x="195"/>
        <item x="210"/>
        <item x="270"/>
        <item x="76"/>
        <item x="77"/>
        <item x="78"/>
        <item x="258"/>
        <item x="102"/>
        <item x="74"/>
        <item x="281"/>
        <item x="273"/>
        <item x="253"/>
        <item x="75"/>
        <item x="279"/>
        <item x="110"/>
        <item x="111"/>
        <item x="118"/>
        <item x="106"/>
        <item x="107"/>
        <item x="108"/>
        <item x="0"/>
        <item x="277"/>
        <item x="73"/>
        <item x="283"/>
        <item x="105"/>
        <item x="244"/>
        <item x="245"/>
        <item x="259"/>
        <item x="275"/>
        <item x="246"/>
        <item x="247"/>
        <item x="248"/>
        <item x="55"/>
        <item x="56"/>
        <item x="57"/>
        <item x="58"/>
        <item x="59"/>
        <item x="60"/>
        <item x="61"/>
        <item x="62"/>
        <item x="63"/>
        <item x="64"/>
        <item x="65"/>
        <item x="66"/>
        <item x="67"/>
        <item x="6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
        <item x="7"/>
        <item x="2"/>
        <item x="13"/>
        <item x="3"/>
        <item x="12"/>
        <item x="1"/>
        <item x="4"/>
        <item x="5"/>
        <item x="10"/>
        <item x="11"/>
        <item x="8"/>
        <item x="15"/>
        <item x="14"/>
        <item x="9"/>
        <item x="0"/>
        <item x="6"/>
      </items>
      <extLst>
        <ext xmlns:x14="http://schemas.microsoft.com/office/spreadsheetml/2009/9/main" uri="{2946ED86-A175-432a-8AC1-64E0C546D7DE}">
          <x14:pivotField fillDownLabels="1"/>
        </ext>
      </extLst>
    </pivotField>
    <pivotField axis="axisRow" compact="0" outline="0" showAll="0" defaultSubtotal="0">
      <items count="55">
        <item x="0"/>
        <item x="2"/>
        <item x="3"/>
        <item x="4"/>
        <item x="5"/>
        <item x="6"/>
        <item x="51"/>
        <item x="7"/>
        <item x="8"/>
        <item x="9"/>
        <item x="10"/>
        <item x="11"/>
        <item x="12"/>
        <item x="13"/>
        <item x="53"/>
        <item x="14"/>
        <item x="15"/>
        <item x="16"/>
        <item x="17"/>
        <item x="18"/>
        <item x="19"/>
        <item x="20"/>
        <item x="21"/>
        <item x="22"/>
        <item x="23"/>
        <item x="54"/>
        <item x="24"/>
        <item x="52"/>
        <item x="25"/>
        <item x="26"/>
        <item x="27"/>
        <item x="28"/>
        <item x="29"/>
        <item x="50"/>
        <item x="30"/>
        <item x="31"/>
        <item x="32"/>
        <item x="33"/>
        <item x="1"/>
        <item x="34"/>
        <item x="35"/>
        <item x="36"/>
        <item x="49"/>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4">
    <field x="6"/>
    <field x="7"/>
    <field x="1"/>
    <field x="4"/>
  </rowFields>
  <rowItems count="286">
    <i>
      <x/>
      <x v="9"/>
      <x v="10"/>
      <x v="91"/>
    </i>
    <i r="2">
      <x v="11"/>
      <x v="94"/>
    </i>
    <i r="1">
      <x v="15"/>
      <x/>
      <x v="70"/>
    </i>
    <i r="2">
      <x v="1"/>
      <x v="94"/>
    </i>
    <i r="2">
      <x v="2"/>
      <x v="95"/>
    </i>
    <i r="2">
      <x v="3"/>
      <x v="96"/>
    </i>
    <i r="2">
      <x v="4"/>
      <x v="98"/>
    </i>
    <i r="2">
      <x v="5"/>
      <x v="105"/>
    </i>
    <i r="2">
      <x v="6"/>
      <x v="107"/>
    </i>
    <i r="2">
      <x v="7"/>
      <x v="117"/>
    </i>
    <i r="2">
      <x v="8"/>
      <x v="119"/>
    </i>
    <i r="2">
      <x v="9"/>
      <x v="121"/>
    </i>
    <i r="1">
      <x v="50"/>
      <x v="13"/>
      <x v="91"/>
    </i>
    <i r="2">
      <x v="14"/>
      <x v="121"/>
    </i>
    <i>
      <x v="1"/>
      <x v="2"/>
      <x v="193"/>
      <x v="75"/>
    </i>
    <i r="2">
      <x v="194"/>
      <x v="123"/>
    </i>
    <i r="1">
      <x v="8"/>
      <x v="195"/>
      <x v="78"/>
    </i>
    <i r="2">
      <x v="196"/>
      <x v="113"/>
    </i>
    <i r="1">
      <x v="23"/>
      <x v="197"/>
      <x v="120"/>
    </i>
    <i r="1">
      <x v="27"/>
      <x v="198"/>
      <x v="95"/>
    </i>
    <i r="1">
      <x v="28"/>
      <x v="199"/>
      <x v="115"/>
    </i>
    <i r="2">
      <x v="200"/>
      <x v="120"/>
    </i>
    <i r="1">
      <x v="31"/>
      <x v="121"/>
      <x v="124"/>
    </i>
    <i r="1">
      <x v="41"/>
      <x v="201"/>
      <x v="114"/>
    </i>
    <i>
      <x v="2"/>
      <x v="38"/>
      <x v="49"/>
      <x v="84"/>
    </i>
    <i r="1">
      <x v="44"/>
      <x v="19"/>
      <x v="82"/>
    </i>
    <i r="2">
      <x v="20"/>
      <x v="87"/>
    </i>
    <i r="2">
      <x v="21"/>
      <x v="102"/>
    </i>
    <i r="2">
      <x v="22"/>
      <x v="110"/>
    </i>
    <i r="2">
      <x v="23"/>
      <x v="120"/>
    </i>
    <i r="1">
      <x v="47"/>
      <x v="24"/>
      <x v="121"/>
    </i>
    <i r="1">
      <x v="51"/>
      <x v="25"/>
      <x v="91"/>
    </i>
    <i r="2">
      <x v="26"/>
      <x v="102"/>
    </i>
    <i r="2">
      <x v="27"/>
      <x v="104"/>
    </i>
    <i r="2">
      <x v="28"/>
      <x v="120"/>
    </i>
    <i r="2">
      <x v="29"/>
      <x v="121"/>
    </i>
    <i r="1">
      <x v="52"/>
      <x v="15"/>
      <x v="87"/>
    </i>
    <i r="2">
      <x v="16"/>
      <x v="88"/>
    </i>
    <i r="2">
      <x v="17"/>
      <x v="96"/>
    </i>
    <i r="2">
      <x v="18"/>
      <x v="102"/>
    </i>
    <i>
      <x v="3"/>
      <x v="3"/>
      <x v="30"/>
      <x v="95"/>
    </i>
    <i r="2">
      <x v="31"/>
      <x v="114"/>
    </i>
    <i r="2">
      <x v="32"/>
      <x v="123"/>
    </i>
    <i r="1">
      <x v="38"/>
      <x v="59"/>
      <x v="95"/>
    </i>
    <i r="1">
      <x v="46"/>
      <x v="34"/>
      <x v="95"/>
    </i>
    <i r="2">
      <x v="35"/>
      <x v="97"/>
    </i>
    <i r="2">
      <x v="36"/>
      <x v="124"/>
    </i>
    <i r="1">
      <x v="49"/>
      <x v="37"/>
      <x v="117"/>
    </i>
    <i>
      <x v="4"/>
      <x v="24"/>
      <x v="41"/>
      <x v="96"/>
    </i>
    <i>
      <x v="5"/>
      <x v="1"/>
      <x v="80"/>
      <x v="85"/>
    </i>
    <i r="2">
      <x v="81"/>
      <x v="87"/>
    </i>
    <i r="2">
      <x v="82"/>
      <x v="92"/>
    </i>
    <i r="2">
      <x v="83"/>
      <x v="94"/>
    </i>
    <i r="2">
      <x v="84"/>
      <x v="95"/>
    </i>
    <i r="2">
      <x v="85"/>
      <x v="96"/>
    </i>
    <i r="2">
      <x v="86"/>
      <x v="100"/>
    </i>
    <i r="2">
      <x v="87"/>
      <x v="101"/>
    </i>
    <i r="2">
      <x v="88"/>
      <x v="104"/>
    </i>
    <i r="2">
      <x v="89"/>
      <x v="105"/>
    </i>
    <i r="2">
      <x v="90"/>
      <x v="109"/>
    </i>
    <i r="2">
      <x v="91"/>
      <x v="114"/>
    </i>
    <i r="2">
      <x v="92"/>
      <x v="115"/>
    </i>
    <i r="2">
      <x v="93"/>
      <x v="117"/>
    </i>
    <i r="2">
      <x v="94"/>
      <x v="118"/>
    </i>
    <i r="2">
      <x v="95"/>
      <x v="119"/>
    </i>
    <i r="2">
      <x v="96"/>
      <x v="121"/>
    </i>
    <i r="2">
      <x v="97"/>
      <x v="122"/>
    </i>
    <i r="2">
      <x v="98"/>
      <x v="123"/>
    </i>
    <i r="2">
      <x v="99"/>
      <x v="124"/>
    </i>
    <i r="1">
      <x v="16"/>
      <x v="178"/>
      <x v="85"/>
    </i>
    <i r="2">
      <x v="179"/>
      <x v="87"/>
    </i>
    <i r="2">
      <x v="180"/>
      <x v="92"/>
    </i>
    <i r="2">
      <x v="181"/>
      <x v="94"/>
    </i>
    <i r="2">
      <x v="182"/>
      <x v="95"/>
    </i>
    <i r="2">
      <x v="183"/>
      <x v="96"/>
    </i>
    <i r="2">
      <x v="184"/>
      <x v="100"/>
    </i>
    <i r="2">
      <x v="185"/>
      <x v="101"/>
    </i>
    <i r="2">
      <x v="186"/>
      <x v="107"/>
    </i>
    <i r="2">
      <x v="187"/>
      <x v="109"/>
    </i>
    <i r="2">
      <x v="188"/>
      <x v="113"/>
    </i>
    <i r="2">
      <x v="189"/>
      <x v="114"/>
    </i>
    <i r="2">
      <x v="190"/>
      <x v="119"/>
    </i>
    <i r="2">
      <x v="191"/>
      <x v="122"/>
    </i>
    <i r="2">
      <x v="192"/>
      <x v="124"/>
    </i>
    <i r="1">
      <x v="26"/>
      <x v="100"/>
      <x v="95"/>
    </i>
    <i r="2">
      <x v="101"/>
      <x v="100"/>
    </i>
    <i r="2">
      <x v="102"/>
      <x v="115"/>
    </i>
    <i r="1">
      <x v="30"/>
      <x v="103"/>
      <x v="92"/>
    </i>
    <i r="2">
      <x v="104"/>
      <x v="95"/>
    </i>
    <i r="2">
      <x v="105"/>
      <x v="96"/>
    </i>
    <i r="2">
      <x v="106"/>
      <x v="101"/>
    </i>
    <i r="2">
      <x v="107"/>
      <x v="104"/>
    </i>
    <i r="2">
      <x v="108"/>
      <x v="114"/>
    </i>
    <i r="2">
      <x v="109"/>
      <x v="115"/>
    </i>
    <i r="2">
      <x v="110"/>
      <x v="117"/>
    </i>
    <i r="2">
      <x v="111"/>
      <x v="119"/>
    </i>
    <i r="2">
      <x v="112"/>
      <x v="120"/>
    </i>
    <i r="2">
      <x v="113"/>
      <x v="121"/>
    </i>
    <i r="2">
      <x v="114"/>
      <x v="123"/>
    </i>
    <i r="1">
      <x v="31"/>
      <x v="115"/>
      <x v="92"/>
    </i>
    <i r="2">
      <x v="116"/>
      <x v="94"/>
    </i>
    <i r="2">
      <x v="117"/>
      <x v="95"/>
    </i>
    <i r="2">
      <x v="118"/>
      <x v="100"/>
    </i>
    <i r="2">
      <x v="119"/>
      <x v="114"/>
    </i>
    <i r="2">
      <x v="120"/>
      <x v="117"/>
    </i>
    <i r="1">
      <x v="32"/>
      <x v="122"/>
      <x v="79"/>
    </i>
    <i r="2">
      <x v="123"/>
      <x v="91"/>
    </i>
    <i r="2">
      <x v="124"/>
      <x v="95"/>
    </i>
    <i r="2">
      <x v="125"/>
      <x v="96"/>
    </i>
    <i r="2">
      <x v="126"/>
      <x v="100"/>
    </i>
    <i r="2">
      <x v="127"/>
      <x v="107"/>
    </i>
    <i r="2">
      <x v="128"/>
      <x v="108"/>
    </i>
    <i r="2">
      <x v="129"/>
      <x v="114"/>
    </i>
    <i r="2">
      <x v="130"/>
      <x v="115"/>
    </i>
    <i r="2">
      <x v="131"/>
      <x v="117"/>
    </i>
    <i r="2">
      <x v="132"/>
      <x v="119"/>
    </i>
    <i r="2">
      <x v="133"/>
      <x v="123"/>
    </i>
    <i r="1">
      <x v="33"/>
      <x v="42"/>
      <x v="95"/>
    </i>
    <i r="1">
      <x v="34"/>
      <x v="134"/>
      <x v="121"/>
    </i>
    <i r="2">
      <x v="135"/>
      <x v="122"/>
    </i>
    <i r="2">
      <x v="136"/>
      <x v="123"/>
    </i>
    <i r="1">
      <x v="36"/>
      <x v="137"/>
      <x v="100"/>
    </i>
    <i r="2">
      <x v="138"/>
      <x v="101"/>
    </i>
    <i r="2">
      <x v="139"/>
      <x v="114"/>
    </i>
    <i r="2">
      <x v="140"/>
      <x v="122"/>
    </i>
    <i r="2">
      <x v="141"/>
      <x v="123"/>
    </i>
    <i r="1">
      <x v="37"/>
      <x v="142"/>
      <x v="87"/>
    </i>
    <i r="2">
      <x v="143"/>
      <x v="91"/>
    </i>
    <i r="2">
      <x v="144"/>
      <x v="92"/>
    </i>
    <i r="2">
      <x v="145"/>
      <x v="95"/>
    </i>
    <i r="2">
      <x v="146"/>
      <x v="104"/>
    </i>
    <i r="2">
      <x v="147"/>
      <x v="112"/>
    </i>
    <i r="2">
      <x v="148"/>
      <x v="115"/>
    </i>
    <i r="2">
      <x v="149"/>
      <x v="117"/>
    </i>
    <i r="2">
      <x v="150"/>
      <x v="121"/>
    </i>
    <i r="2">
      <x v="151"/>
      <x v="122"/>
    </i>
    <i r="2">
      <x v="152"/>
      <x v="123"/>
    </i>
    <i r="1">
      <x v="38"/>
      <x v="46"/>
      <x v="77"/>
    </i>
    <i r="2">
      <x v="47"/>
      <x v="78"/>
    </i>
    <i r="2">
      <x v="48"/>
      <x v="79"/>
    </i>
    <i r="2">
      <x v="49"/>
      <x v="84"/>
    </i>
    <i r="2">
      <x v="50"/>
      <x v="85"/>
    </i>
    <i r="2">
      <x v="51"/>
      <x v="87"/>
    </i>
    <i r="2">
      <x v="52"/>
      <x v="88"/>
    </i>
    <i r="2">
      <x v="53"/>
      <x v="89"/>
    </i>
    <i r="2">
      <x v="54"/>
      <x v="90"/>
    </i>
    <i r="2">
      <x v="55"/>
      <x v="91"/>
    </i>
    <i r="2">
      <x v="56"/>
      <x v="92"/>
    </i>
    <i r="2">
      <x v="57"/>
      <x v="93"/>
    </i>
    <i r="2">
      <x v="58"/>
      <x v="94"/>
    </i>
    <i r="2">
      <x v="59"/>
      <x v="95"/>
    </i>
    <i r="2">
      <x v="60"/>
      <x v="96"/>
    </i>
    <i r="2">
      <x v="61"/>
      <x v="100"/>
    </i>
    <i r="2">
      <x v="62"/>
      <x v="101"/>
    </i>
    <i r="2">
      <x v="63"/>
      <x v="104"/>
    </i>
    <i r="2">
      <x v="64"/>
      <x v="105"/>
    </i>
    <i r="2">
      <x v="65"/>
      <x v="107"/>
    </i>
    <i r="2">
      <x v="66"/>
      <x v="108"/>
    </i>
    <i r="2">
      <x v="67"/>
      <x v="109"/>
    </i>
    <i r="2">
      <x v="68"/>
      <x v="110"/>
    </i>
    <i r="2">
      <x v="69"/>
      <x v="112"/>
    </i>
    <i r="2">
      <x v="70"/>
      <x v="113"/>
    </i>
    <i r="2">
      <x v="71"/>
      <x v="114"/>
    </i>
    <i r="2">
      <x v="72"/>
      <x v="115"/>
    </i>
    <i r="2">
      <x v="73"/>
      <x v="117"/>
    </i>
    <i r="2">
      <x v="74"/>
      <x v="118"/>
    </i>
    <i r="2">
      <x v="75"/>
      <x v="119"/>
    </i>
    <i r="2">
      <x v="76"/>
      <x v="121"/>
    </i>
    <i r="2">
      <x v="77"/>
      <x v="122"/>
    </i>
    <i r="2">
      <x v="78"/>
      <x v="123"/>
    </i>
    <i r="2">
      <x v="79"/>
      <x v="124"/>
    </i>
    <i r="1">
      <x v="43"/>
      <x v="153"/>
      <x v="87"/>
    </i>
    <i r="2">
      <x v="154"/>
      <x v="122"/>
    </i>
    <i r="1">
      <x v="53"/>
      <x v="155"/>
      <x v="81"/>
    </i>
    <i r="2">
      <x v="156"/>
      <x v="85"/>
    </i>
    <i r="2">
      <x v="157"/>
      <x v="87"/>
    </i>
    <i r="2">
      <x v="158"/>
      <x v="92"/>
    </i>
    <i r="2">
      <x v="159"/>
      <x v="94"/>
    </i>
    <i r="2">
      <x v="160"/>
      <x v="95"/>
    </i>
    <i r="2">
      <x v="161"/>
      <x v="96"/>
    </i>
    <i r="2">
      <x v="162"/>
      <x v="100"/>
    </i>
    <i r="2">
      <x v="163"/>
      <x v="101"/>
    </i>
    <i r="2">
      <x v="164"/>
      <x v="104"/>
    </i>
    <i r="2">
      <x v="165"/>
      <x v="109"/>
    </i>
    <i r="2">
      <x v="166"/>
      <x v="110"/>
    </i>
    <i r="2">
      <x v="167"/>
      <x v="112"/>
    </i>
    <i r="2">
      <x v="168"/>
      <x v="113"/>
    </i>
    <i r="2">
      <x v="169"/>
      <x v="114"/>
    </i>
    <i r="2">
      <x v="170"/>
      <x v="115"/>
    </i>
    <i r="2">
      <x v="171"/>
      <x v="117"/>
    </i>
    <i r="2">
      <x v="172"/>
      <x v="118"/>
    </i>
    <i r="2">
      <x v="173"/>
      <x v="119"/>
    </i>
    <i r="2">
      <x v="174"/>
      <x v="121"/>
    </i>
    <i r="2">
      <x v="175"/>
      <x v="122"/>
    </i>
    <i r="2">
      <x v="176"/>
      <x v="123"/>
    </i>
    <i r="2">
      <x v="177"/>
      <x v="124"/>
    </i>
    <i>
      <x v="6"/>
      <x v="4"/>
      <x v="202"/>
      <x v="118"/>
    </i>
    <i r="2">
      <x v="203"/>
      <x v="123"/>
    </i>
    <i r="1">
      <x v="6"/>
      <x v="38"/>
      <x v="95"/>
    </i>
    <i>
      <x v="7"/>
      <x v="5"/>
      <x v="204"/>
      <x v="70"/>
    </i>
    <i r="2">
      <x v="205"/>
      <x v="73"/>
    </i>
    <i r="2">
      <x v="206"/>
      <x v="75"/>
    </i>
    <i r="2">
      <x v="207"/>
      <x v="76"/>
    </i>
    <i r="2">
      <x v="208"/>
      <x v="78"/>
    </i>
    <i r="2">
      <x v="209"/>
      <x v="79"/>
    </i>
    <i r="2">
      <x v="210"/>
      <x v="83"/>
    </i>
    <i r="2">
      <x v="211"/>
      <x v="86"/>
    </i>
    <i r="2">
      <x v="212"/>
      <x v="88"/>
    </i>
    <i r="2">
      <x v="213"/>
      <x v="89"/>
    </i>
    <i r="2">
      <x v="214"/>
      <x v="91"/>
    </i>
    <i r="2">
      <x v="215"/>
      <x v="92"/>
    </i>
    <i r="2">
      <x v="216"/>
      <x v="93"/>
    </i>
    <i r="2">
      <x v="217"/>
      <x v="94"/>
    </i>
    <i r="2">
      <x v="218"/>
      <x v="95"/>
    </i>
    <i r="2">
      <x v="219"/>
      <x v="96"/>
    </i>
    <i r="2">
      <x v="220"/>
      <x v="97"/>
    </i>
    <i r="2">
      <x v="221"/>
      <x v="98"/>
    </i>
    <i r="2">
      <x v="222"/>
      <x v="102"/>
    </i>
    <i r="2">
      <x v="223"/>
      <x v="104"/>
    </i>
    <i r="2">
      <x v="224"/>
      <x v="105"/>
    </i>
    <i r="2">
      <x v="225"/>
      <x v="109"/>
    </i>
    <i r="2">
      <x v="226"/>
      <x v="112"/>
    </i>
    <i r="2">
      <x v="227"/>
      <x v="114"/>
    </i>
    <i r="2">
      <x v="228"/>
      <x v="117"/>
    </i>
    <i r="2">
      <x v="229"/>
      <x v="118"/>
    </i>
    <i r="2">
      <x v="230"/>
      <x v="119"/>
    </i>
    <i r="2">
      <x v="231"/>
      <x v="120"/>
    </i>
    <i r="2">
      <x v="232"/>
      <x v="121"/>
    </i>
    <i r="2">
      <x v="233"/>
      <x v="122"/>
    </i>
    <i r="2">
      <x v="234"/>
      <x v="123"/>
    </i>
    <i r="2">
      <x v="235"/>
      <x v="124"/>
    </i>
    <i r="1">
      <x v="21"/>
      <x v="236"/>
      <x v="123"/>
    </i>
    <i r="1">
      <x v="40"/>
      <x v="237"/>
      <x v="96"/>
    </i>
    <i r="2">
      <x v="238"/>
      <x v="121"/>
    </i>
    <i r="1">
      <x v="48"/>
      <x v="239"/>
      <x v="123"/>
    </i>
    <i>
      <x v="8"/>
      <x v="13"/>
      <x v="240"/>
      <x v="95"/>
    </i>
    <i r="2">
      <x v="241"/>
      <x v="118"/>
    </i>
    <i r="2">
      <x v="242"/>
      <x v="119"/>
    </i>
    <i r="2">
      <x v="243"/>
      <x v="120"/>
    </i>
    <i>
      <x v="9"/>
      <x v="17"/>
      <x v="244"/>
      <x v="93"/>
    </i>
    <i r="2">
      <x v="245"/>
      <x v="102"/>
    </i>
    <i>
      <x v="10"/>
      <x v="11"/>
      <x v="246"/>
      <x v="104"/>
    </i>
    <i r="1">
      <x v="18"/>
      <x v="39"/>
      <x v="83"/>
    </i>
    <i r="2">
      <x v="40"/>
      <x v="87"/>
    </i>
    <i r="1">
      <x v="35"/>
      <x v="12"/>
      <x v="91"/>
    </i>
    <i r="1">
      <x v="39"/>
      <x v="33"/>
      <x v="123"/>
    </i>
    <i>
      <x v="11"/>
      <x v="25"/>
      <x v="247"/>
      <x v="96"/>
    </i>
    <i>
      <x v="12"/>
      <x v="14"/>
      <x v="248"/>
      <x v="95"/>
    </i>
    <i>
      <x v="13"/>
      <x v="12"/>
      <x v="250"/>
      <x v="117"/>
    </i>
    <i r="1">
      <x v="20"/>
      <x v="255"/>
      <x v="92"/>
    </i>
    <i r="2">
      <x v="256"/>
      <x v="94"/>
    </i>
    <i r="2">
      <x v="257"/>
      <x v="102"/>
    </i>
    <i r="1">
      <x v="22"/>
      <x v="251"/>
      <x v="96"/>
    </i>
    <i r="2">
      <x v="252"/>
      <x v="109"/>
    </i>
    <i r="2">
      <x v="253"/>
      <x v="114"/>
    </i>
    <i r="1">
      <x v="29"/>
      <x v="254"/>
      <x v="94"/>
    </i>
    <i r="1">
      <x v="42"/>
      <x v="249"/>
      <x v="88"/>
    </i>
    <i>
      <x v="14"/>
      <x/>
      <x v="258"/>
      <x v="114"/>
    </i>
    <i r="1">
      <x v="10"/>
      <x v="259"/>
      <x v="95"/>
    </i>
    <i r="2">
      <x v="260"/>
      <x v="120"/>
    </i>
    <i r="1">
      <x v="19"/>
      <x v="261"/>
      <x v="96"/>
    </i>
    <i r="2">
      <x v="262"/>
      <x v="123"/>
    </i>
    <i>
      <x v="15"/>
      <x v="7"/>
      <x v="270"/>
      <x v="85"/>
    </i>
    <i r="2">
      <x v="271"/>
      <x v="92"/>
    </i>
    <i r="2">
      <x v="272"/>
      <x v="94"/>
    </i>
    <i r="2">
      <x v="273"/>
      <x v="96"/>
    </i>
    <i r="2">
      <x v="274"/>
      <x v="98"/>
    </i>
    <i r="2">
      <x v="275"/>
      <x v="107"/>
    </i>
    <i r="2">
      <x v="276"/>
      <x v="110"/>
    </i>
    <i r="2">
      <x v="277"/>
      <x v="114"/>
    </i>
    <i r="2">
      <x v="278"/>
      <x v="115"/>
    </i>
    <i r="2">
      <x v="279"/>
      <x v="117"/>
    </i>
    <i r="2">
      <x v="280"/>
      <x v="118"/>
    </i>
    <i r="2">
      <x v="281"/>
      <x v="119"/>
    </i>
    <i r="2">
      <x v="282"/>
      <x v="120"/>
    </i>
    <i r="2">
      <x v="283"/>
      <x v="123"/>
    </i>
    <i r="1">
      <x v="45"/>
      <x v="43"/>
      <x v="95"/>
    </i>
    <i r="2">
      <x v="44"/>
      <x v="117"/>
    </i>
    <i r="2">
      <x v="45"/>
      <x v="118"/>
    </i>
    <i r="1">
      <x v="54"/>
      <x v="263"/>
      <x v="85"/>
    </i>
    <i r="2">
      <x v="264"/>
      <x v="87"/>
    </i>
    <i r="2">
      <x v="265"/>
      <x v="94"/>
    </i>
    <i r="2">
      <x v="266"/>
      <x v="95"/>
    </i>
    <i r="2">
      <x v="267"/>
      <x v="120"/>
    </i>
    <i r="2">
      <x v="268"/>
      <x v="121"/>
    </i>
    <i r="2">
      <x v="269"/>
      <x v="123"/>
    </i>
  </rowItems>
  <colItems count="1">
    <i/>
  </colItems>
  <dataFields count="1">
    <dataField name="Cuenta de ID" fld="3" subtotal="count" baseField="1" baseItem="1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697056-61E5-4174-912E-37406D1E5B53}" name="TablaDinámica2" cacheId="2734"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E54" firstHeaderRow="1" firstDataRow="1" firstDataCol="4"/>
  <pivotFields count="1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2">
        <item x="19"/>
        <item x="31"/>
        <item x="46"/>
        <item x="8"/>
        <item x="13"/>
        <item x="50"/>
        <item x="6"/>
        <item x="4"/>
        <item x="5"/>
        <item x="9"/>
        <item x="14"/>
        <item x="21"/>
        <item x="22"/>
        <item x="29"/>
        <item x="32"/>
        <item x="33"/>
        <item x="37"/>
        <item x="38"/>
        <item x="42"/>
        <item x="44"/>
        <item x="47"/>
        <item x="49"/>
        <item x="30"/>
        <item x="43"/>
        <item x="25"/>
        <item x="12"/>
        <item x="17"/>
        <item x="41"/>
        <item x="16"/>
        <item x="45"/>
        <item x="15"/>
        <item x="26"/>
        <item x="0"/>
        <item x="1"/>
        <item x="2"/>
        <item x="18"/>
        <item x="23"/>
        <item x="27"/>
        <item x="28"/>
        <item x="36"/>
        <item x="48"/>
        <item x="51"/>
        <item x="3"/>
        <item x="24"/>
        <item x="35"/>
        <item x="7"/>
        <item x="39"/>
        <item x="40"/>
        <item x="34"/>
        <item x="11"/>
        <item x="20"/>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3"/>
        <item x="5"/>
        <item x="8"/>
        <item x="0"/>
        <item x="2"/>
        <item x="7"/>
        <item x="1"/>
        <item x="6"/>
        <item x="4"/>
      </items>
      <extLst>
        <ext xmlns:x14="http://schemas.microsoft.com/office/spreadsheetml/2009/9/main" uri="{2946ED86-A175-432a-8AC1-64E0C546D7DE}">
          <x14:pivotField fillDownLabels="1"/>
        </ext>
      </extLst>
    </pivotField>
    <pivotField axis="axisRow" compact="0" outline="0" showAll="0" defaultSubtotal="0">
      <items count="19">
        <item x="14"/>
        <item x="4"/>
        <item x="7"/>
        <item x="5"/>
        <item x="17"/>
        <item x="16"/>
        <item x="12"/>
        <item x="1"/>
        <item x="3"/>
        <item x="15"/>
        <item x="13"/>
        <item x="8"/>
        <item x="11"/>
        <item x="10"/>
        <item x="2"/>
        <item x="18"/>
        <item x="9"/>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4">
    <field x="6"/>
    <field x="7"/>
    <field x="1"/>
    <field x="4"/>
  </rowFields>
  <rowItems count="53">
    <i>
      <x/>
      <x v="3"/>
      <x v="3"/>
      <x v="92"/>
    </i>
    <i r="1">
      <x v="6"/>
      <x/>
      <x v="101"/>
    </i>
    <i r="2">
      <x v="1"/>
      <x v="108"/>
    </i>
    <i r="2">
      <x v="2"/>
      <x v="123"/>
    </i>
    <i>
      <x v="1"/>
      <x v="16"/>
      <x v="4"/>
      <x v="95"/>
    </i>
    <i>
      <x v="2"/>
      <x v="15"/>
      <x v="5"/>
      <x v="126"/>
    </i>
    <i>
      <x v="3"/>
      <x/>
      <x v="22"/>
      <x v="108"/>
    </i>
    <i r="2">
      <x v="23"/>
      <x v="120"/>
    </i>
    <i r="1">
      <x v="7"/>
      <x v="42"/>
      <x v="89"/>
    </i>
    <i r="2">
      <x v="43"/>
      <x v="107"/>
    </i>
    <i r="2">
      <x v="44"/>
      <x v="115"/>
    </i>
    <i r="1">
      <x v="10"/>
      <x v="24"/>
      <x v="107"/>
    </i>
    <i r="1">
      <x v="11"/>
      <x v="25"/>
      <x v="92"/>
    </i>
    <i r="2">
      <x v="26"/>
      <x v="95"/>
    </i>
    <i r="2">
      <x v="27"/>
      <x v="120"/>
    </i>
    <i r="1">
      <x v="12"/>
      <x v="28"/>
      <x v="95"/>
    </i>
    <i r="2">
      <x v="29"/>
      <x v="122"/>
    </i>
    <i r="1">
      <x v="13"/>
      <x v="30"/>
      <x v="95"/>
    </i>
    <i r="2">
      <x v="31"/>
      <x v="107"/>
    </i>
    <i r="1">
      <x v="14"/>
      <x v="7"/>
      <x v="89"/>
    </i>
    <i r="2">
      <x v="8"/>
      <x v="90"/>
    </i>
    <i r="2">
      <x v="9"/>
      <x v="92"/>
    </i>
    <i r="2">
      <x v="10"/>
      <x v="95"/>
    </i>
    <i r="2">
      <x v="11"/>
      <x v="104"/>
    </i>
    <i r="2">
      <x v="12"/>
      <x v="105"/>
    </i>
    <i r="2">
      <x v="13"/>
      <x v="108"/>
    </i>
    <i r="2">
      <x v="14"/>
      <x v="114"/>
    </i>
    <i r="2">
      <x v="15"/>
      <x v="115"/>
    </i>
    <i r="2">
      <x v="16"/>
      <x v="117"/>
    </i>
    <i r="2">
      <x v="17"/>
      <x v="118"/>
    </i>
    <i r="2">
      <x v="18"/>
      <x v="120"/>
    </i>
    <i r="2">
      <x v="19"/>
      <x v="122"/>
    </i>
    <i r="2">
      <x v="20"/>
      <x v="124"/>
    </i>
    <i r="2">
      <x v="21"/>
      <x v="126"/>
    </i>
    <i r="1">
      <x v="17"/>
      <x v="32"/>
      <x v="86"/>
    </i>
    <i r="2">
      <x v="33"/>
      <x v="88"/>
    </i>
    <i r="2">
      <x v="34"/>
      <x v="89"/>
    </i>
    <i r="2">
      <x v="35"/>
      <x v="98"/>
    </i>
    <i r="2">
      <x v="36"/>
      <x v="105"/>
    </i>
    <i r="2">
      <x v="37"/>
      <x v="107"/>
    </i>
    <i r="2">
      <x v="38"/>
      <x v="108"/>
    </i>
    <i r="2">
      <x v="39"/>
      <x v="115"/>
    </i>
    <i r="2">
      <x v="40"/>
      <x v="125"/>
    </i>
    <i r="2">
      <x v="41"/>
      <x v="126"/>
    </i>
    <i>
      <x v="4"/>
      <x v="1"/>
      <x v="45"/>
      <x v="91"/>
    </i>
    <i r="1">
      <x v="18"/>
      <x v="51"/>
      <x v="92"/>
    </i>
    <i>
      <x v="5"/>
      <x v="5"/>
      <x v="46"/>
      <x v="119"/>
    </i>
    <i>
      <x v="6"/>
      <x v="8"/>
      <x v="6"/>
      <x v="90"/>
    </i>
    <i>
      <x v="7"/>
      <x v="4"/>
      <x v="47"/>
      <x v="119"/>
    </i>
    <i r="1">
      <x v="9"/>
      <x v="48"/>
      <x v="115"/>
    </i>
    <i>
      <x v="8"/>
      <x v="2"/>
      <x v="49"/>
      <x v="92"/>
    </i>
    <i r="2">
      <x v="50"/>
      <x v="102"/>
    </i>
    <i r="1">
      <x v="18"/>
      <x v="51"/>
      <x v="92"/>
    </i>
  </rowItems>
  <colItems count="1">
    <i/>
  </colItems>
  <dataFields count="1">
    <dataField name="Cuenta de ID" fld="3" subtotal="count" baseField="4" baseItem="92"/>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ED51F1-0D62-4E6E-A453-6B532F7B0C04}" name="TablaDinámica3" cacheId="2735"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D74" firstHeaderRow="1" firstDataRow="1" firstDataCol="4"/>
  <pivotFields count="1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3">
        <item x="2"/>
        <item x="69"/>
        <item x="70"/>
        <item x="71"/>
        <item x="72"/>
        <item x="68"/>
        <item x="0"/>
        <item x="1"/>
        <item x="3"/>
        <item x="4"/>
        <item x="5"/>
        <item x="16"/>
        <item x="46"/>
        <item x="66"/>
        <item x="67"/>
        <item x="6"/>
        <item x="17"/>
        <item x="47"/>
        <item x="7"/>
        <item x="18"/>
        <item x="48"/>
        <item x="8"/>
        <item x="19"/>
        <item x="49"/>
        <item x="9"/>
        <item x="20"/>
        <item x="50"/>
        <item x="10"/>
        <item x="21"/>
        <item x="51"/>
        <item x="11"/>
        <item x="22"/>
        <item x="52"/>
        <item x="12"/>
        <item x="23"/>
        <item x="53"/>
        <item x="13"/>
        <item x="24"/>
        <item x="54"/>
        <item x="14"/>
        <item x="25"/>
        <item x="55"/>
        <item x="15"/>
        <item x="26"/>
        <item x="56"/>
        <item x="27"/>
        <item x="57"/>
        <item x="28"/>
        <item x="58"/>
        <item x="29"/>
        <item x="59"/>
        <item x="30"/>
        <item x="60"/>
        <item x="31"/>
        <item x="61"/>
        <item x="32"/>
        <item x="62"/>
        <item x="33"/>
        <item x="63"/>
        <item x="34"/>
        <item x="64"/>
        <item x="35"/>
        <item x="65"/>
        <item x="36"/>
        <item x="37"/>
        <item x="38"/>
        <item x="39"/>
        <item x="40"/>
        <item x="41"/>
        <item x="42"/>
        <item x="43"/>
        <item x="44"/>
        <item x="4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x="1"/>
        <item x="5"/>
        <item x="3"/>
        <item x="2"/>
        <item x="7"/>
        <item x="4"/>
        <item x="6"/>
        <item x="0"/>
      </items>
      <extLst>
        <ext xmlns:x14="http://schemas.microsoft.com/office/spreadsheetml/2009/9/main" uri="{2946ED86-A175-432a-8AC1-64E0C546D7DE}">
          <x14:pivotField fillDownLabels="1"/>
        </ext>
      </extLst>
    </pivotField>
    <pivotField axis="axisRow" compact="0" outline="0" showAll="0" defaultSubtotal="0">
      <items count="5">
        <item x="1"/>
        <item x="2"/>
        <item x="4"/>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s>
      <extLst>
        <ext xmlns:x14="http://schemas.microsoft.com/office/spreadsheetml/2009/9/main" uri="{2946ED86-A175-432a-8AC1-64E0C546D7DE}">
          <x14:pivotField fillDownLabels="1"/>
        </ext>
      </extLst>
    </pivotField>
  </pivotFields>
  <rowFields count="4">
    <field x="6"/>
    <field x="7"/>
    <field x="1"/>
    <field x="4"/>
  </rowFields>
  <rowItems count="73">
    <i>
      <x/>
      <x/>
      <x/>
      <x v="10"/>
    </i>
    <i r="1">
      <x v="4"/>
      <x v="57"/>
      <x v="4"/>
    </i>
    <i r="2">
      <x v="59"/>
      <x v="4"/>
    </i>
    <i r="2">
      <x v="61"/>
      <x v="4"/>
    </i>
    <i r="2">
      <x v="63"/>
      <x v="4"/>
    </i>
    <i>
      <x v="1"/>
      <x v="3"/>
      <x v="1"/>
      <x v="5"/>
    </i>
    <i r="1">
      <x v="4"/>
      <x v="46"/>
      <x v="4"/>
    </i>
    <i r="2">
      <x v="48"/>
      <x v="4"/>
    </i>
    <i r="2">
      <x v="54"/>
      <x v="4"/>
    </i>
    <i r="2">
      <x v="56"/>
      <x v="4"/>
    </i>
    <i>
      <x v="2"/>
      <x v="2"/>
      <x v="2"/>
      <x v="5"/>
    </i>
    <i r="2">
      <x v="3"/>
      <x v="5"/>
    </i>
    <i r="2">
      <x v="4"/>
      <x v="5"/>
    </i>
    <i r="1">
      <x v="4"/>
      <x v="12"/>
      <x v="4"/>
    </i>
    <i r="2">
      <x v="13"/>
      <x v="4"/>
    </i>
    <i r="2">
      <x v="17"/>
      <x v="4"/>
    </i>
    <i r="2">
      <x v="20"/>
      <x v="4"/>
    </i>
    <i r="2">
      <x v="23"/>
      <x v="4"/>
    </i>
    <i r="2">
      <x v="26"/>
      <x v="4"/>
    </i>
    <i r="2">
      <x v="29"/>
      <x v="4"/>
    </i>
    <i r="2">
      <x v="32"/>
      <x v="4"/>
    </i>
    <i r="2">
      <x v="35"/>
      <x v="4"/>
    </i>
    <i r="2">
      <x v="38"/>
      <x v="4"/>
    </i>
    <i r="2">
      <x v="41"/>
      <x v="4"/>
    </i>
    <i r="2">
      <x v="47"/>
      <x v="4"/>
    </i>
    <i r="2">
      <x v="49"/>
      <x v="4"/>
    </i>
    <i r="2">
      <x v="51"/>
      <x v="4"/>
    </i>
    <i r="2">
      <x v="52"/>
      <x v="4"/>
    </i>
    <i r="2">
      <x v="53"/>
      <x v="4"/>
    </i>
    <i r="2">
      <x v="55"/>
      <x v="4"/>
    </i>
    <i r="2">
      <x v="58"/>
      <x v="4"/>
    </i>
    <i r="2">
      <x v="60"/>
      <x v="4"/>
    </i>
    <i r="2">
      <x v="62"/>
      <x v="4"/>
    </i>
    <i r="2">
      <x v="65"/>
      <x v="4"/>
    </i>
    <i r="2">
      <x v="66"/>
      <x v="4"/>
    </i>
    <i r="2">
      <x v="67"/>
      <x v="4"/>
    </i>
    <i>
      <x v="3"/>
      <x v="4"/>
      <x v="22"/>
      <x v="4"/>
    </i>
    <i r="2">
      <x v="25"/>
      <x v="4"/>
    </i>
    <i r="2">
      <x v="28"/>
      <x v="4"/>
    </i>
    <i r="2">
      <x v="31"/>
      <x v="4"/>
    </i>
    <i r="2">
      <x v="34"/>
      <x v="4"/>
    </i>
    <i r="2">
      <x v="37"/>
      <x v="4"/>
    </i>
    <i r="2">
      <x v="40"/>
      <x v="4"/>
    </i>
    <i r="2">
      <x v="43"/>
      <x v="4"/>
    </i>
    <i r="2">
      <x v="45"/>
      <x v="4"/>
    </i>
    <i r="2">
      <x v="68"/>
      <x v="4"/>
    </i>
    <i r="2">
      <x v="69"/>
      <x v="4"/>
    </i>
    <i r="2">
      <x v="70"/>
      <x v="4"/>
    </i>
    <i r="2">
      <x v="71"/>
      <x v="4"/>
    </i>
    <i r="2">
      <x v="72"/>
      <x v="4"/>
    </i>
    <i>
      <x v="4"/>
      <x v="1"/>
      <x v="5"/>
      <x v="5"/>
    </i>
    <i>
      <x v="5"/>
      <x v="4"/>
      <x v="44"/>
      <x v="4"/>
    </i>
    <i r="2">
      <x v="64"/>
      <x v="4"/>
    </i>
    <i>
      <x v="6"/>
      <x v="4"/>
      <x v="50"/>
      <x v="4"/>
    </i>
    <i>
      <x v="7"/>
      <x v="4"/>
      <x v="6"/>
      <x v="3"/>
    </i>
    <i r="2">
      <x v="7"/>
      <x v="4"/>
    </i>
    <i r="2">
      <x v="8"/>
      <x v="4"/>
    </i>
    <i r="2">
      <x v="9"/>
      <x v="4"/>
    </i>
    <i r="2">
      <x v="10"/>
      <x v="4"/>
    </i>
    <i r="2">
      <x v="11"/>
      <x v="4"/>
    </i>
    <i r="2">
      <x v="14"/>
      <x v="5"/>
    </i>
    <i r="2">
      <x v="15"/>
      <x v="4"/>
    </i>
    <i r="2">
      <x v="16"/>
      <x v="4"/>
    </i>
    <i r="2">
      <x v="18"/>
      <x v="4"/>
    </i>
    <i r="2">
      <x v="19"/>
      <x v="4"/>
    </i>
    <i r="2">
      <x v="21"/>
      <x v="4"/>
    </i>
    <i r="2">
      <x v="24"/>
      <x v="4"/>
    </i>
    <i r="2">
      <x v="27"/>
      <x v="4"/>
    </i>
    <i r="2">
      <x v="30"/>
      <x v="4"/>
    </i>
    <i r="2">
      <x v="33"/>
      <x v="4"/>
    </i>
    <i r="2">
      <x v="36"/>
      <x v="4"/>
    </i>
    <i r="2">
      <x v="39"/>
      <x v="4"/>
    </i>
    <i r="2">
      <x v="42"/>
      <x v="4"/>
    </i>
  </rowItems>
  <colItems count="1">
    <i/>
  </colItem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5" xr10:uid="{00000000-0013-0000-FFFF-FFFF01000000}" sourceName="Fecha">
  <extLst>
    <x:ext xmlns:x15="http://schemas.microsoft.com/office/spreadsheetml/2010/11/main" uri="{2F2917AC-EB37-4324-AD4E-5DD8C200BD13}">
      <x15:tableSlicerCache tableId="1"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7" xr10:uid="{00000000-0013-0000-FFFF-FFFF02000000}" sourceName="Departamento">
  <extLst>
    <x:ext xmlns:x15="http://schemas.microsoft.com/office/spreadsheetml/2010/11/main" uri="{2F2917AC-EB37-4324-AD4E-5DD8C200BD13}">
      <x15:tableSlicerCache tableId="1" column="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8" xr10:uid="{00000000-0013-0000-FFFF-FFFF03000000}" sourceName="Municipio">
  <extLst>
    <x:ext xmlns:x15="http://schemas.microsoft.com/office/spreadsheetml/2010/11/main" uri="{2F2917AC-EB37-4324-AD4E-5DD8C200BD13}">
      <x15:tableSlicerCache tableId="1" column="8"/>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5" xr10:uid="{00000000-0013-0000-FFFF-FFFF04000000}" sourceName="Fecha">
  <extLst>
    <x:ext xmlns:x15="http://schemas.microsoft.com/office/spreadsheetml/2010/11/main" uri="{2F2917AC-EB37-4324-AD4E-5DD8C200BD13}">
      <x15:tableSlicerCache tableId="2"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7" xr10:uid="{00000000-0013-0000-FFFF-FFFF05000000}" sourceName="Departamento">
  <extLst>
    <x:ext xmlns:x15="http://schemas.microsoft.com/office/spreadsheetml/2010/11/main" uri="{2F2917AC-EB37-4324-AD4E-5DD8C200BD13}">
      <x15:tableSlicerCache tableId="2"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8" xr10:uid="{00000000-0013-0000-FFFF-FFFF06000000}" sourceName="Municipio">
  <extLst>
    <x:ext xmlns:x15="http://schemas.microsoft.com/office/spreadsheetml/2010/11/main" uri="{2F2917AC-EB37-4324-AD4E-5DD8C200BD13}">
      <x15:tableSlicerCache tableId="2" column="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4_Col_5" xr10:uid="{00000000-0013-0000-FFFF-FFFF07000000}" sourceName="Departamento">
  <extLst>
    <x:ext xmlns:x15="http://schemas.microsoft.com/office/spreadsheetml/2010/11/main" uri="{2F2917AC-EB37-4324-AD4E-5DD8C200BD13}">
      <x15:tableSlicerCache tableId="4"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5" xr10:uid="{00000000-0013-0000-FFFF-FFFF08000000}" sourceName="Fecha">
  <extLst>
    <x:ext xmlns:x15="http://schemas.microsoft.com/office/spreadsheetml/2010/11/main" uri="{2F2917AC-EB37-4324-AD4E-5DD8C200BD13}">
      <x15:tableSlicerCache tableId="6" column="5"/>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7" xr10:uid="{00000000-0013-0000-FFFF-FFFF09000000}" sourceName="Departamento">
  <extLst>
    <x:ext xmlns:x15="http://schemas.microsoft.com/office/spreadsheetml/2010/11/main" uri="{2F2917AC-EB37-4324-AD4E-5DD8C200BD13}">
      <x15:tableSlicerCache tableId="6" column="7"/>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8" xr10:uid="{00000000-0013-0000-FFFF-FFFF0A000000}" sourceName="Municipio">
  <extLst>
    <x:ext xmlns:x15="http://schemas.microsoft.com/office/spreadsheetml/2010/11/main" uri="{2F2917AC-EB37-4324-AD4E-5DD8C200BD13}">
      <x15:tableSlicerCache tableId="6"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1" xr10:uid="{00000000-0014-0000-FFFF-FFFF01000000}" cache="SlicerCache_Table_6_Col_5" caption="Fecha" columnCount="5" style="SlicerStyleDark1" rowHeight="247650"/>
  <slicer name="Departamento_2" xr10:uid="{00000000-0014-0000-FFFF-FFFF02000000}" cache="SlicerCache_Table_6_Col_7" caption="Departamento" columnCount="3" style="SlicerStyleDark1" rowHeight="247650"/>
  <slicer name="Municipio_3" xr10:uid="{00000000-0014-0000-FFFF-FFFF03000000}" cache="SlicerCache_Table_6_Col_8" caption="Municipio" columnCount="5"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4" xr10:uid="{00000000-0014-0000-FFFF-FFFF04000000}" cache="SlicerCache_Table_2_Col_5" caption="Fecha" columnCount="4" style="SlicerStyleDark2" rowHeight="247650"/>
  <slicer name="Departamento_5" xr10:uid="{00000000-0014-0000-FFFF-FFFF05000000}" cache="SlicerCache_Table_2_Col_7" caption="Departamento" columnCount="3" style="SlicerStyleDark2" rowHeight="247650"/>
  <slicer name="Municipio_6" xr10:uid="{00000000-0014-0000-FFFF-FFFF06000000}" cache="SlicerCache_Table_2_Col_8" caption="Municipio" columnCount="4" style="SlicerStyleDark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7" xr10:uid="{00000000-0014-0000-FFFF-FFFF07000000}" cache="SlicerCache_Table_1_Col_5" caption="Fecha" columnCount="5" style="SlicerStyleDark6" rowHeight="247650"/>
  <slicer name="Departamento_8" xr10:uid="{00000000-0014-0000-FFFF-FFFF08000000}" cache="SlicerCache_Table_1_Col_7" caption="Departamento" columnCount="2" style="SlicerStyleDark6" rowHeight="247650"/>
  <slicer name="Municipio_9" xr10:uid="{00000000-0014-0000-FFFF-FFFF09000000}" cache="SlicerCache_Table_1_Col_8" caption="Municipio" columnCount="3" style="SlicerStyleDark6"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_10" xr10:uid="{00000000-0014-0000-FFFF-FFFF0A000000}" cache="SlicerCache_Table_4_Col_5" caption="Departamento" columnCount="9"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Casos_HN" displayName="Casos_HN" ref="A11:P1472">
  <autoFilter ref="A11:P1472" xr:uid="{00000000-0009-0000-0100-000006000000}"/>
  <sortState xmlns:xlrd2="http://schemas.microsoft.com/office/spreadsheetml/2017/richdata2" ref="A12:P1472">
    <sortCondition ref="E11:E1472"/>
  </sortState>
  <tableColumns count="16">
    <tableColumn id="1" xr3:uid="{00000000-0010-0000-0000-000001000000}" name="Clave_Mun_n">
      <calculatedColumnFormula>+H12&amp;E12&amp;D12</calculatedColumnFormula>
    </tableColumn>
    <tableColumn id="2" xr3:uid="{00000000-0010-0000-0000-000002000000}" name="Clave_Municipio">
      <calculatedColumnFormula>+Casos_HN[[#This Row],[ID_Municipio]]&amp;Casos_HN[[#This Row],[Fecha]]</calculatedColumnFormula>
    </tableColumn>
    <tableColumn id="3" xr3:uid="{00000000-0010-0000-0000-000003000000}" name="Clave_Depto">
      <calculatedColumnFormula>+G12&amp;E12</calculatedColumnFormula>
    </tableColumn>
    <tableColumn id="4" xr3:uid="{00000000-0010-0000-0000-000004000000}" name="ID"/>
    <tableColumn id="5" xr3:uid="{00000000-0010-0000-0000-000005000000}" name="Fecha"/>
    <tableColumn id="6" xr3:uid="{00000000-0010-0000-0000-000006000000}" name="ID_Depto">
      <calculatedColumnFormula>+VLOOKUP(Casos_HN[[#This Row],[Departamento]],Table_5[],2,0)</calculatedColumnFormula>
    </tableColumn>
    <tableColumn id="7" xr3:uid="{00000000-0010-0000-0000-000007000000}" name="Departamento"/>
    <tableColumn id="8" xr3:uid="{00000000-0010-0000-0000-000008000000}" name="Municipio"/>
    <tableColumn id="9" xr3:uid="{00000000-0010-0000-0000-000009000000}" name="ID_Municipio">
      <calculatedColumnFormula>+IFERROR(VLOOKUP(Casos_HN[[#This Row],[Municipio]],'LOCALIZA HN'!$B$9:$O$306,8,0),99999)</calculatedColumnFormula>
    </tableColumn>
    <tableColumn id="10" xr3:uid="{00000000-0010-0000-0000-00000A000000}" name="Sexo"/>
    <tableColumn id="11" xr3:uid="{00000000-0010-0000-0000-00000B000000}" name="Edad"/>
    <tableColumn id="12" xr3:uid="{00000000-0010-0000-0000-00000C000000}" name="Centro_de_Salud"/>
    <tableColumn id="13" xr3:uid="{00000000-0010-0000-0000-00000D000000}" name="Tipo_de_caso"/>
    <tableColumn id="14" xr3:uid="{00000000-0010-0000-0000-00000E000000}" name="X">
      <calculatedColumnFormula>+IFERROR(VLOOKUP(Casos_HN[[#This Row],[ID_Municipio]],Table_4[[CodigoMuni]:[Long_2]],3,0),"")</calculatedColumnFormula>
    </tableColumn>
    <tableColumn id="15" xr3:uid="{00000000-0010-0000-0000-00000F000000}" name="Y">
      <calculatedColumnFormula>+IFERROR(VLOOKUP(Casos_HN[[#This Row],[ID_Municipio]],Table_4[[CodigoMuni]:[Long_2]],4,0),"")</calculatedColumnFormula>
    </tableColumn>
    <tableColumn id="16" xr3:uid="{00000000-0010-0000-0000-000010000000}" name="País" dataDxfId="4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MuertesHN" displayName="MuertesHN" ref="A11:P104">
  <autoFilter ref="A11:P104" xr:uid="{00000000-0009-0000-0100-000002000000}"/>
  <tableColumns count="16">
    <tableColumn id="1" xr3:uid="{00000000-0010-0000-0100-000001000000}" name="Clave_Mun_n">
      <calculatedColumnFormula>+H12&amp;E12&amp;D12</calculatedColumnFormula>
    </tableColumn>
    <tableColumn id="2" xr3:uid="{00000000-0010-0000-0100-000002000000}" name="Clave_Municipio">
      <calculatedColumnFormula>+MuertesHN[[#This Row],[ID_Municipio]]&amp;MuertesHN[[#This Row],[Fecha]]</calculatedColumnFormula>
    </tableColumn>
    <tableColumn id="3" xr3:uid="{00000000-0010-0000-0100-000003000000}" name="Clave_Depto">
      <calculatedColumnFormula>+G12&amp;E12</calculatedColumnFormula>
    </tableColumn>
    <tableColumn id="4" xr3:uid="{00000000-0010-0000-0100-000004000000}" name="ID"/>
    <tableColumn id="5" xr3:uid="{00000000-0010-0000-0100-000005000000}" name="Fecha"/>
    <tableColumn id="6" xr3:uid="{00000000-0010-0000-0100-000006000000}" name="ID_Depto">
      <calculatedColumnFormula>+IFERROR(VLOOKUP(COVID_CL_MUERTE!$G12,'LOCALIZA HN'!$Q$9:$R$26,2,0),99)</calculatedColumnFormula>
    </tableColumn>
    <tableColumn id="7" xr3:uid="{00000000-0010-0000-0100-000007000000}" name="Departamento"/>
    <tableColumn id="8" xr3:uid="{00000000-0010-0000-0100-000008000000}" name="Municipio"/>
    <tableColumn id="9" xr3:uid="{00000000-0010-0000-0100-000009000000}" name="ID_Municipio">
      <calculatedColumnFormula>+IFERROR(VLOOKUP(MuertesHN[[#This Row],[Municipio]],'LOCALIZA HN'!$B$9:$J$306,8,0),99999)</calculatedColumnFormula>
    </tableColumn>
    <tableColumn id="10" xr3:uid="{00000000-0010-0000-0100-00000A000000}" name="Sexo"/>
    <tableColumn id="11" xr3:uid="{00000000-0010-0000-0100-00000B000000}" name="Edad"/>
    <tableColumn id="12" xr3:uid="{00000000-0010-0000-0100-00000C000000}" name="Centro_de_Salud"/>
    <tableColumn id="13" xr3:uid="{00000000-0010-0000-0100-00000D000000}" name="Tipo_de_caso"/>
    <tableColumn id="14" xr3:uid="{00000000-0010-0000-0100-00000E000000}" name="X">
      <calculatedColumnFormula>+IFERROR(VLOOKUP(MuertesHN[[#This Row],[ID_Municipio]],Table_4[[CodigoMuni]:[Long_2]],3,0),"")</calculatedColumnFormula>
    </tableColumn>
    <tableColumn id="15" xr3:uid="{00000000-0010-0000-0100-00000F000000}" name="Y">
      <calculatedColumnFormula>+IFERROR(VLOOKUP(MuertesHN[[#This Row],[ID_Municipio]],Table_4[[CodigoMuni]:[Long_2]],4,0),"")</calculatedColumnFormula>
    </tableColumn>
    <tableColumn id="16" xr3:uid="{00000000-0010-0000-0100-000010000000}" name="País"/>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RecuperaHN" displayName="RecuperaHN" ref="A9:P131" headerRowDxfId="29">
  <autoFilter ref="A9:P131" xr:uid="{00000000-0009-0000-0100-000001000000}"/>
  <tableColumns count="16">
    <tableColumn id="1" xr3:uid="{00000000-0010-0000-0200-000001000000}" name="Clave_Mun_n">
      <calculatedColumnFormula>+H10&amp;E10&amp;D10</calculatedColumnFormula>
    </tableColumn>
    <tableColumn id="2" xr3:uid="{00000000-0010-0000-0200-000002000000}" name="Clave_Municipio">
      <calculatedColumnFormula>+RecuperaHN[[#This Row],[ID_Municipio]]&amp;RecuperaHN[[#This Row],[Fecha]]</calculatedColumnFormula>
    </tableColumn>
    <tableColumn id="3" xr3:uid="{00000000-0010-0000-0200-000003000000}" name="Clave_Depto">
      <calculatedColumnFormula>+G10&amp;E10</calculatedColumnFormula>
    </tableColumn>
    <tableColumn id="4" xr3:uid="{00000000-0010-0000-0200-000004000000}" name="ID"/>
    <tableColumn id="5" xr3:uid="{00000000-0010-0000-0200-000005000000}" name="Fecha"/>
    <tableColumn id="6" xr3:uid="{00000000-0010-0000-0200-000006000000}" name="ID_Depto"/>
    <tableColumn id="7" xr3:uid="{00000000-0010-0000-0200-000007000000}" name="Departamento"/>
    <tableColumn id="8" xr3:uid="{00000000-0010-0000-0200-000008000000}" name="Municipio"/>
    <tableColumn id="9" xr3:uid="{00000000-0010-0000-0200-000009000000}" name="ID_Municipio">
      <calculatedColumnFormula>+IFERROR(VLOOKUP(RecuperaHN[[#This Row],[Municipio]],'LOCALIZA HN'!$B$9:$I$306,8,0),99999)</calculatedColumnFormula>
    </tableColumn>
    <tableColumn id="10" xr3:uid="{00000000-0010-0000-0200-00000A000000}" name="Sexo"/>
    <tableColumn id="11" xr3:uid="{00000000-0010-0000-0200-00000B000000}" name="Edad"/>
    <tableColumn id="12" xr3:uid="{00000000-0010-0000-0200-00000C000000}" name="Centro_de_Salud"/>
    <tableColumn id="13" xr3:uid="{00000000-0010-0000-0200-00000D000000}" name="Tipo_de_caso"/>
    <tableColumn id="14" xr3:uid="{00000000-0010-0000-0200-00000E000000}" name="X" dataDxfId="28">
      <calculatedColumnFormula>+IFERROR(VLOOKUP(RecuperaHN[[#This Row],[ID_Municipio]],Table_4[[CodigoMuni]:[Long_2]],3,0),"")</calculatedColumnFormula>
    </tableColumn>
    <tableColumn id="15" xr3:uid="{00000000-0010-0000-0200-00000F000000}" name="Y" dataDxfId="27">
      <calculatedColumnFormula>+IFERROR(VLOOKUP(RecuperaHN[[#This Row],[ID_Municipio]],Table_4[[CodigoMuni]:[Long_2]],4,0),"")</calculatedColumnFormula>
    </tableColumn>
    <tableColumn id="16" xr3:uid="{00000000-0010-0000-0200-000010000000}" name="País"/>
  </tableColumns>
  <tableStyleInfo name="TableStyleLight14"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B2B3EC2-A033-4EB8-AD22-EFC0E1AF86BC}" name="CONSOLIDADO" displayName="CONSOLIDADO" ref="C1:Q3117" totalsRowShown="0" headerRowDxfId="16" tableBorderDxfId="15">
  <autoFilter ref="C1:Q3117" xr:uid="{651BA315-8F21-46A8-A0CC-8F02E7E51D5D}"/>
  <tableColumns count="15">
    <tableColumn id="1" xr3:uid="{EE9722B2-BA61-4B72-85F1-FB70FE9B3A97}" name="Departamento" dataDxfId="14">
      <calculatedColumnFormula array="1">+INDEX(Table_4[[Departamento]:[Municipio]],FINAL!$B2,1)</calculatedColumnFormula>
    </tableColumn>
    <tableColumn id="2" xr3:uid="{409066DB-9053-47CF-AF28-C381779E61AE}" name="Municipio" dataDxfId="13">
      <calculatedColumnFormula array="1">+INDEX(Table_4[[Departamento]:[Municipio]],FINAL!$B2,4)</calculatedColumnFormula>
    </tableColumn>
    <tableColumn id="3" xr3:uid="{3938763E-CD3C-4D69-94ED-493617348631}" name="Codigo Municipio" dataDxfId="12">
      <calculatedColumnFormula array="1">+INDEX(Table_4[[Departamento]:[Municipio]],FINAL!$B2,3)</calculatedColumnFormula>
    </tableColumn>
    <tableColumn id="4" xr3:uid="{4C42CFBB-5094-4732-BFC2-D8D842AFE5BE}" name="Fecha" dataDxfId="11"/>
    <tableColumn id="5" xr3:uid="{E0CE04AD-6750-46C5-970C-2F6B9B679E67}" name="Clave" dataDxfId="10">
      <calculatedColumnFormula>+CONSOLIDADO[[#This Row],[Codigo Municipio]]&amp;CONSOLIDADO[[#This Row],[Fecha]]</calculatedColumnFormula>
    </tableColumn>
    <tableColumn id="6" xr3:uid="{772B0B89-2A38-49BA-8CE9-270FF8F05285}" name="Casos Diarios" dataDxfId="9">
      <calculatedColumnFormula>+IFERROR(VLOOKUP($G2,TDAcumula!$C$2:$E$2027,3,0),0)</calculatedColumnFormula>
    </tableColumn>
    <tableColumn id="7" xr3:uid="{18713799-D50B-484C-AC35-0AC001A6F965}" name="Casos Acumulados" dataDxfId="8">
      <calculatedColumnFormula>+IF(E2=E1,H2+I1,H2)</calculatedColumnFormula>
    </tableColumn>
    <tableColumn id="8" xr3:uid="{08AC772F-EABC-4CF6-AF39-708B9DDBE44C}" name="Muertes" dataDxfId="7">
      <calculatedColumnFormula>+IF(CONSOLIDADO[[#This Row],[Codigo Municipio]]=E1,CONSOLIDADO[[#This Row],[Fallecidos Diarios]]+J1,CONSOLIDADO[[#This Row],[Fallecidos Diarios]])</calculatedColumnFormula>
    </tableColumn>
    <tableColumn id="9" xr3:uid="{CC105308-C4DA-4890-A364-F4FD730D0FCD}" name="Casos Activos" dataDxfId="6">
      <calculatedColumnFormula>+IF(I2-J2-L2&lt;0,0,I2-J2-L2)</calculatedColumnFormula>
    </tableColumn>
    <tableColumn id="10" xr3:uid="{D10D6DA8-658E-4C84-9337-8ABADD583181}" name="Recuperados" dataDxfId="5">
      <calculatedColumnFormula>+IF(CONSOLIDADO[[#This Row],[Codigo Municipio]]=E1,CONSOLIDADO[[#This Row],[Recuperados Diarios]]+L1,CONSOLIDADO[[#This Row],[Recuperados Diarios]])</calculatedColumnFormula>
    </tableColumn>
    <tableColumn id="11" xr3:uid="{6CEC279F-9085-4A3F-BAE3-60213E00E53F}" name="Recuperados Diarios" dataDxfId="4">
      <calculatedColumnFormula array="1">+IFERROR(IF(CONSOLIDADO[[#This Row],[Día]]&lt;14,0,INDEX(CONSOLIDADO[Casos Diarios],ROW()-14,1)),0)</calculatedColumnFormula>
    </tableColumn>
    <tableColumn id="12" xr3:uid="{73948620-E7E7-4A25-9278-7DD570BE2436}" name="Día" dataDxfId="3">
      <calculatedColumnFormula>+IF(CONSOLIDADO[[#This Row],[Clave]]="710143893",1,IF(OR(CONSOLIDADO[[#This Row],[Casos Acumulados]]&gt;0,CONSOLIDADO[[#This Row],[Muertes]]&gt;0),N1+1,I2))</calculatedColumnFormula>
    </tableColumn>
    <tableColumn id="13" xr3:uid="{89B8A7E4-ADCE-4AD9-8730-70123160BF06}" name="Fallecidos Diarios" dataDxfId="2">
      <calculatedColumnFormula>+IFERROR(VLOOKUP($G2,TDMuertes!$C$2:$E$534,3,0),0)</calculatedColumnFormula>
    </tableColumn>
    <tableColumn id="14" xr3:uid="{C95A488E-04EE-4D98-9AEB-878D8D538CF5}" name="on-off" dataDxfId="1">
      <calculatedColumnFormula>+IF(N2=0,"OFF",IF(N2=1,"START",IF(AND(N2&gt;1,F2&lt;TODAY()+1),"ON","OUT TIME")))</calculatedColumnFormula>
    </tableColumn>
    <tableColumn id="15" xr3:uid="{11042AC3-9283-4FD4-88AE-458AE449B660}" name="Max Día" dataDxfId="0">
      <calculatedColumnFormula>+IFERROR(VLOOKUP(CONSOLIDADO[[#This Row],[Codigo Municipio]],TDDia!$A$4:$B$394,2,0),0)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8:O306">
  <autoFilter ref="C8:O306" xr:uid="{00000000-0009-0000-0100-000004000000}"/>
  <tableColumns count="13">
    <tableColumn id="1" xr3:uid="{00000000-0010-0000-0300-000001000000}" name="Pais_cod3"/>
    <tableColumn id="2" xr3:uid="{00000000-0010-0000-0300-000002000000}" name="Pais"/>
    <tableColumn id="3" xr3:uid="{00000000-0010-0000-0300-000003000000}" name="Admin1_id"/>
    <tableColumn id="4" xr3:uid="{00000000-0010-0000-0300-000004000000}" name="CodigoDepto"/>
    <tableColumn id="5" xr3:uid="{00000000-0010-0000-0300-000005000000}" name="Departamento"/>
    <tableColumn id="6" xr3:uid="{00000000-0010-0000-0300-000006000000}" name="Admin2_id"/>
    <tableColumn id="7" xr3:uid="{00000000-0010-0000-0300-000007000000}" name="CodigoMuni"/>
    <tableColumn id="8" xr3:uid="{00000000-0010-0000-0300-000008000000}" name="Municipio"/>
    <tableColumn id="9" xr3:uid="{00000000-0010-0000-0300-000009000000}" name="Lat_2"/>
    <tableColumn id="10" xr3:uid="{00000000-0010-0000-0300-00000A000000}" name="Long_2"/>
    <tableColumn id="11" xr3:uid="{00000000-0010-0000-0300-00000B000000}" name="IDRegional"/>
    <tableColumn id="12" xr3:uid="{00000000-0010-0000-0300-00000C000000}" name="Clave búsqueda"/>
    <tableColumn id="13" xr3:uid="{00000000-0010-0000-0300-00000D000000}" name="Link"/>
  </tableColumns>
  <tableStyleInfo name="TableStyleLight9"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Q8:R26">
  <tableColumns count="2">
    <tableColumn id="1" xr3:uid="{00000000-0010-0000-0400-000001000000}" name="Departamento"/>
    <tableColumn id="2" xr3:uid="{00000000-0010-0000-0400-000002000000}" name="Id_Depto"/>
  </tableColumns>
  <tableStyleInfo name="TableStyleLight9"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_3" displayName="Table_3" ref="C4:C308">
  <tableColumns count="1">
    <tableColumn id="1" xr3:uid="{00000000-0010-0000-0500-000001000000}" name="FECHA"/>
  </tableColumns>
  <tableStyleInfo name="FECHA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3864"/>
  </sheetPr>
  <dimension ref="A1:Q1739"/>
  <sheetViews>
    <sheetView showGridLines="0" tabSelected="1" workbookViewId="0">
      <pane ySplit="11" topLeftCell="A1280" activePane="bottomLeft" state="frozen"/>
      <selection pane="bottomLeft" activeCell="E1281" sqref="E1281"/>
    </sheetView>
  </sheetViews>
  <sheetFormatPr defaultColWidth="12.625" defaultRowHeight="15" customHeight="1"/>
  <cols>
    <col min="1" max="1" width="10.75" customWidth="1"/>
    <col min="2" max="2" width="10.875" customWidth="1"/>
    <col min="3" max="3" width="14.75" bestFit="1" customWidth="1"/>
    <col min="4" max="4" width="8.25" bestFit="1" customWidth="1"/>
    <col min="5" max="5" width="9.375" customWidth="1"/>
    <col min="6" max="6" width="7.875" customWidth="1"/>
    <col min="7" max="7" width="11.25" customWidth="1"/>
    <col min="8" max="8" width="16.875" customWidth="1"/>
    <col min="9" max="9" width="11.5" customWidth="1"/>
    <col min="10" max="10" width="8.125" customWidth="1"/>
    <col min="11" max="11" width="6.125" customWidth="1"/>
    <col min="12" max="12" width="16.5" customWidth="1"/>
    <col min="13" max="13" width="9.625" customWidth="1"/>
    <col min="14" max="14" width="8.75" customWidth="1"/>
    <col min="15" max="15" width="7.875" customWidth="1"/>
    <col min="16" max="16" width="6.625" customWidth="1"/>
    <col min="17" max="25" width="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9.5" customHeight="1"/>
    <row r="9" spans="1:17" ht="12" customHeight="1"/>
    <row r="10" spans="1:17" ht="1.5" customHeight="1"/>
    <row r="11" spans="1:17" ht="24" customHeight="1">
      <c r="A11" s="1" t="s">
        <v>0</v>
      </c>
      <c r="B11" s="1" t="s">
        <v>1</v>
      </c>
      <c r="C11" s="1" t="s">
        <v>2</v>
      </c>
      <c r="D11" s="2" t="s">
        <v>3</v>
      </c>
      <c r="E11" s="2" t="s">
        <v>4</v>
      </c>
      <c r="F11" s="2" t="s">
        <v>5</v>
      </c>
      <c r="G11" s="1" t="s">
        <v>6</v>
      </c>
      <c r="H11" s="1" t="s">
        <v>7</v>
      </c>
      <c r="I11" s="2" t="s">
        <v>8</v>
      </c>
      <c r="J11" s="2" t="s">
        <v>9</v>
      </c>
      <c r="K11" s="2" t="s">
        <v>10</v>
      </c>
      <c r="L11" s="1" t="s">
        <v>11</v>
      </c>
      <c r="M11" s="2" t="s">
        <v>12</v>
      </c>
      <c r="N11" s="2" t="s">
        <v>13</v>
      </c>
      <c r="O11" s="2" t="s">
        <v>14</v>
      </c>
      <c r="P11" s="2" t="s">
        <v>15</v>
      </c>
    </row>
    <row r="12" spans="1:17" ht="14.25" customHeight="1">
      <c r="A12" s="29" t="str">
        <f>+H12&amp;E12&amp;D12</f>
        <v>Distrito Central439001</v>
      </c>
      <c r="B12" s="29" t="str">
        <f>+Casos_HN[[#This Row],[ID_Municipio]]&amp;Casos_HN[[#This Row],[Fecha]]</f>
        <v>080143900</v>
      </c>
      <c r="C12" s="29" t="str">
        <f>+G12&amp;E12</f>
        <v>Francisco Morazan43900</v>
      </c>
      <c r="D12" s="30">
        <v>1</v>
      </c>
      <c r="E12" s="31">
        <v>43900</v>
      </c>
      <c r="F12" s="30">
        <f>+VLOOKUP(Casos_HN[[#This Row],[Departamento]],Table_5[],2,0)</f>
        <v>8</v>
      </c>
      <c r="G12" s="3" t="s">
        <v>16</v>
      </c>
      <c r="H12" s="9" t="s">
        <v>17</v>
      </c>
      <c r="I12" s="30" t="str">
        <f>+IFERROR(VLOOKUP(Casos_HN[[#This Row],[Municipio]],'LOCALIZA HN'!$B$9:$O$306,8,0),99999)</f>
        <v>0801</v>
      </c>
      <c r="J12" s="5" t="s">
        <v>18</v>
      </c>
      <c r="K12" s="5">
        <v>42</v>
      </c>
      <c r="L12" s="8" t="s">
        <v>19</v>
      </c>
      <c r="M12" s="32" t="s">
        <v>20</v>
      </c>
      <c r="N12" s="33">
        <f>+IFERROR(VLOOKUP(Casos_HN[[#This Row],[ID_Municipio]],Table_4[[CodigoMuni]:[Long_2]],3,0),"")</f>
        <v>14.175800000000001</v>
      </c>
      <c r="O12" s="33">
        <f>+IFERROR(VLOOKUP(Casos_HN[[#This Row],[ID_Municipio]],Table_4[[CodigoMuni]:[Long_2]],4,0),"")</f>
        <v>-87.251099999999994</v>
      </c>
      <c r="P12" s="32" t="s">
        <v>21</v>
      </c>
    </row>
    <row r="13" spans="1:17" ht="14.25" customHeight="1">
      <c r="A13" s="29" t="str">
        <f>+H13&amp;E13&amp;D13</f>
        <v>La Ceiba439002</v>
      </c>
      <c r="B13" s="29" t="str">
        <f>+Casos_HN[[#This Row],[ID_Municipio]]&amp;Casos_HN[[#This Row],[Fecha]]</f>
        <v>010143900</v>
      </c>
      <c r="C13" s="29" t="str">
        <f>+G13&amp;E13</f>
        <v>Atlantida43900</v>
      </c>
      <c r="D13" s="30">
        <v>2</v>
      </c>
      <c r="E13" s="31">
        <v>43900</v>
      </c>
      <c r="F13" s="30">
        <f>+VLOOKUP(Casos_HN[[#This Row],[Departamento]],Table_5[],2,0)</f>
        <v>1</v>
      </c>
      <c r="G13" s="3" t="s">
        <v>22</v>
      </c>
      <c r="H13" s="9" t="s">
        <v>23</v>
      </c>
      <c r="I13" s="30" t="str">
        <f>+IFERROR(VLOOKUP(Casos_HN[[#This Row],[Municipio]],'LOCALIZA HN'!$B$9:$O$306,8,0),99999)</f>
        <v>0101</v>
      </c>
      <c r="J13" s="5" t="s">
        <v>18</v>
      </c>
      <c r="K13" s="5">
        <v>37</v>
      </c>
      <c r="L13" s="8" t="s">
        <v>19</v>
      </c>
      <c r="M13" s="32" t="s">
        <v>20</v>
      </c>
      <c r="N13" s="33">
        <f>+IFERROR(VLOOKUP(Casos_HN[[#This Row],[ID_Municipio]],Table_4[[CodigoMuni]:[Long_2]],3,0),"")</f>
        <v>15.6782</v>
      </c>
      <c r="O13" s="33">
        <f>+IFERROR(VLOOKUP(Casos_HN[[#This Row],[ID_Municipio]],Table_4[[CodigoMuni]:[Long_2]],4,0),"")</f>
        <v>-86.742800000000003</v>
      </c>
      <c r="P13" s="32" t="s">
        <v>21</v>
      </c>
      <c r="Q13" s="11" t="s">
        <v>24</v>
      </c>
    </row>
    <row r="14" spans="1:17" ht="14.25" customHeight="1">
      <c r="A14" s="29" t="str">
        <f>+H14&amp;E14&amp;D14</f>
        <v>Distrito Central439033</v>
      </c>
      <c r="B14" s="29" t="str">
        <f>+Casos_HN[[#This Row],[ID_Municipio]]&amp;Casos_HN[[#This Row],[Fecha]]</f>
        <v>080143903</v>
      </c>
      <c r="C14" s="29" t="str">
        <f>+G14&amp;E14</f>
        <v>Francisco Morazan43903</v>
      </c>
      <c r="D14" s="30">
        <f>+D13+1</f>
        <v>3</v>
      </c>
      <c r="E14" s="31">
        <v>43903</v>
      </c>
      <c r="F14" s="30">
        <f>+VLOOKUP(Casos_HN[[#This Row],[Departamento]],Table_5[],2,0)</f>
        <v>8</v>
      </c>
      <c r="G14" s="3" t="s">
        <v>16</v>
      </c>
      <c r="H14" s="9" t="s">
        <v>17</v>
      </c>
      <c r="I14" s="30" t="str">
        <f>+IFERROR(VLOOKUP(Casos_HN[[#This Row],[Municipio]],'LOCALIZA HN'!$B$9:$O$306,8,0),99999)</f>
        <v>0801</v>
      </c>
      <c r="J14" s="5" t="s">
        <v>18</v>
      </c>
      <c r="K14" s="5">
        <v>64</v>
      </c>
      <c r="L14" s="8" t="s">
        <v>19</v>
      </c>
      <c r="M14" s="32" t="s">
        <v>20</v>
      </c>
      <c r="N14" s="33">
        <f>+IFERROR(VLOOKUP(Casos_HN[[#This Row],[ID_Municipio]],Table_4[[CodigoMuni]:[Long_2]],3,0),"")</f>
        <v>14.175800000000001</v>
      </c>
      <c r="O14" s="33">
        <f>+IFERROR(VLOOKUP(Casos_HN[[#This Row],[ID_Municipio]],Table_4[[CodigoMuni]:[Long_2]],4,0),"")</f>
        <v>-87.251099999999994</v>
      </c>
      <c r="P14" s="32" t="s">
        <v>21</v>
      </c>
    </row>
    <row r="15" spans="1:17" ht="14.25" customHeight="1">
      <c r="A15" s="29" t="str">
        <f>+H15&amp;E15&amp;D15</f>
        <v>Choluteca439054</v>
      </c>
      <c r="B15" s="29" t="str">
        <f>+Casos_HN[[#This Row],[ID_Municipio]]&amp;Casos_HN[[#This Row],[Fecha]]</f>
        <v>060143905</v>
      </c>
      <c r="C15" s="29" t="str">
        <f>+G15&amp;E15</f>
        <v>Choluteca43905</v>
      </c>
      <c r="D15" s="30">
        <f>+D14+1</f>
        <v>4</v>
      </c>
      <c r="E15" s="31">
        <v>43905</v>
      </c>
      <c r="F15" s="30">
        <f>+VLOOKUP(Casos_HN[[#This Row],[Departamento]],Table_5[],2,0)</f>
        <v>6</v>
      </c>
      <c r="G15" s="3" t="s">
        <v>25</v>
      </c>
      <c r="H15" s="9" t="s">
        <v>25</v>
      </c>
      <c r="I15" s="30" t="str">
        <f>+IFERROR(VLOOKUP(Casos_HN[[#This Row],[Municipio]],'LOCALIZA HN'!$B$9:$O$306,8,0),99999)</f>
        <v>0601</v>
      </c>
      <c r="J15" s="5" t="s">
        <v>18</v>
      </c>
      <c r="K15" s="5">
        <v>30</v>
      </c>
      <c r="L15" s="8" t="s">
        <v>19</v>
      </c>
      <c r="M15" s="32" t="s">
        <v>20</v>
      </c>
      <c r="N15" s="33">
        <f>+IFERROR(VLOOKUP(Casos_HN[[#This Row],[ID_Municipio]],Table_4[[CodigoMuni]:[Long_2]],3,0),"")</f>
        <v>13.260899999999999</v>
      </c>
      <c r="O15" s="33">
        <f>+IFERROR(VLOOKUP(Casos_HN[[#This Row],[ID_Municipio]],Table_4[[CodigoMuni]:[Long_2]],4,0),"")</f>
        <v>-87.231700000000004</v>
      </c>
      <c r="P15" s="32" t="s">
        <v>21</v>
      </c>
    </row>
    <row r="16" spans="1:17" ht="14.25" customHeight="1">
      <c r="A16" s="29" t="str">
        <f>+H16&amp;E16&amp;D16</f>
        <v>Distrito Central439055</v>
      </c>
      <c r="B16" s="29" t="str">
        <f>+Casos_HN[[#This Row],[ID_Municipio]]&amp;Casos_HN[[#This Row],[Fecha]]</f>
        <v>080143905</v>
      </c>
      <c r="C16" s="29" t="str">
        <f>+G16&amp;E16</f>
        <v>Francisco Morazan43905</v>
      </c>
      <c r="D16" s="30">
        <f>+D15+1</f>
        <v>5</v>
      </c>
      <c r="E16" s="31">
        <v>43905</v>
      </c>
      <c r="F16" s="30">
        <f>+VLOOKUP(Casos_HN[[#This Row],[Departamento]],Table_5[],2,0)</f>
        <v>8</v>
      </c>
      <c r="G16" s="3" t="s">
        <v>16</v>
      </c>
      <c r="H16" s="9" t="s">
        <v>17</v>
      </c>
      <c r="I16" s="30" t="str">
        <f>+IFERROR(VLOOKUP(Casos_HN[[#This Row],[Municipio]],'LOCALIZA HN'!$B$9:$O$306,8,0),99999)</f>
        <v>0801</v>
      </c>
      <c r="J16" s="5" t="s">
        <v>18</v>
      </c>
      <c r="K16" s="5" t="s">
        <v>26</v>
      </c>
      <c r="L16" s="8" t="s">
        <v>19</v>
      </c>
      <c r="M16" s="32" t="s">
        <v>20</v>
      </c>
      <c r="N16" s="33">
        <f>+IFERROR(VLOOKUP(Casos_HN[[#This Row],[ID_Municipio]],Table_4[[CodigoMuni]:[Long_2]],3,0),"")</f>
        <v>14.175800000000001</v>
      </c>
      <c r="O16" s="33">
        <f>+IFERROR(VLOOKUP(Casos_HN[[#This Row],[ID_Municipio]],Table_4[[CodigoMuni]:[Long_2]],4,0),"")</f>
        <v>-87.251099999999994</v>
      </c>
      <c r="P16" s="32" t="s">
        <v>21</v>
      </c>
    </row>
    <row r="17" spans="1:16" ht="14.25" customHeight="1">
      <c r="A17" s="29" t="str">
        <f>+H17&amp;E17&amp;D17</f>
        <v>Distrito Central439056</v>
      </c>
      <c r="B17" s="29" t="str">
        <f>+Casos_HN[[#This Row],[ID_Municipio]]&amp;Casos_HN[[#This Row],[Fecha]]</f>
        <v>080143905</v>
      </c>
      <c r="C17" s="29" t="str">
        <f>+G17&amp;E17</f>
        <v>Francisco Morazan43905</v>
      </c>
      <c r="D17" s="30">
        <f>+D16+1</f>
        <v>6</v>
      </c>
      <c r="E17" s="31">
        <v>43905</v>
      </c>
      <c r="F17" s="30">
        <f>+VLOOKUP(Casos_HN[[#This Row],[Departamento]],Table_5[],2,0)</f>
        <v>8</v>
      </c>
      <c r="G17" s="3" t="s">
        <v>16</v>
      </c>
      <c r="H17" s="9" t="s">
        <v>17</v>
      </c>
      <c r="I17" s="30" t="str">
        <f>+IFERROR(VLOOKUP(Casos_HN[[#This Row],[Municipio]],'LOCALIZA HN'!$B$9:$O$306,8,0),99999)</f>
        <v>0801</v>
      </c>
      <c r="J17" s="5" t="s">
        <v>27</v>
      </c>
      <c r="K17" s="5">
        <v>44</v>
      </c>
      <c r="L17" s="8" t="s">
        <v>19</v>
      </c>
      <c r="M17" s="32" t="s">
        <v>20</v>
      </c>
      <c r="N17" s="33">
        <f>+IFERROR(VLOOKUP(Casos_HN[[#This Row],[ID_Municipio]],Table_4[[CodigoMuni]:[Long_2]],3,0),"")</f>
        <v>14.175800000000001</v>
      </c>
      <c r="O17" s="33">
        <f>+IFERROR(VLOOKUP(Casos_HN[[#This Row],[ID_Municipio]],Table_4[[CodigoMuni]:[Long_2]],4,0),"")</f>
        <v>-87.251099999999994</v>
      </c>
      <c r="P17" s="32" t="s">
        <v>21</v>
      </c>
    </row>
    <row r="18" spans="1:16" ht="14.25" customHeight="1">
      <c r="A18" s="29" t="str">
        <f>+H18&amp;E18&amp;D18</f>
        <v>Distrito Central439067</v>
      </c>
      <c r="B18" s="29" t="str">
        <f>+Casos_HN[[#This Row],[ID_Municipio]]&amp;Casos_HN[[#This Row],[Fecha]]</f>
        <v>080143906</v>
      </c>
      <c r="C18" s="29" t="str">
        <f>+G18&amp;E18</f>
        <v>Francisco Morazan43906</v>
      </c>
      <c r="D18" s="30">
        <f>+D17+1</f>
        <v>7</v>
      </c>
      <c r="E18" s="31">
        <v>43906</v>
      </c>
      <c r="F18" s="30">
        <f>+VLOOKUP(Casos_HN[[#This Row],[Departamento]],Table_5[],2,0)</f>
        <v>8</v>
      </c>
      <c r="G18" s="3" t="s">
        <v>16</v>
      </c>
      <c r="H18" s="9" t="s">
        <v>17</v>
      </c>
      <c r="I18" s="30" t="str">
        <f>+IFERROR(VLOOKUP(Casos_HN[[#This Row],[Municipio]],'LOCALIZA HN'!$B$9:$O$306,8,0),99999)</f>
        <v>0801</v>
      </c>
      <c r="J18" s="5" t="s">
        <v>18</v>
      </c>
      <c r="K18" s="5">
        <v>15</v>
      </c>
      <c r="L18" s="8" t="s">
        <v>19</v>
      </c>
      <c r="M18" s="32" t="s">
        <v>20</v>
      </c>
      <c r="N18" s="33">
        <f>+IFERROR(VLOOKUP(Casos_HN[[#This Row],[ID_Municipio]],Table_4[[CodigoMuni]:[Long_2]],3,0),"")</f>
        <v>14.175800000000001</v>
      </c>
      <c r="O18" s="33">
        <f>+IFERROR(VLOOKUP(Casos_HN[[#This Row],[ID_Municipio]],Table_4[[CodigoMuni]:[Long_2]],4,0),"")</f>
        <v>-87.251099999999994</v>
      </c>
      <c r="P18" s="32" t="s">
        <v>21</v>
      </c>
    </row>
    <row r="19" spans="1:16" ht="14.25" customHeight="1">
      <c r="A19" s="29" t="str">
        <f>+H19&amp;E19&amp;D19</f>
        <v>Distrito Central439068</v>
      </c>
      <c r="B19" s="29" t="str">
        <f>+Casos_HN[[#This Row],[ID_Municipio]]&amp;Casos_HN[[#This Row],[Fecha]]</f>
        <v>080143906</v>
      </c>
      <c r="C19" s="29" t="str">
        <f>+G19&amp;E19</f>
        <v>Francisco Morazan43906</v>
      </c>
      <c r="D19" s="30">
        <f>+D18+1</f>
        <v>8</v>
      </c>
      <c r="E19" s="31">
        <v>43906</v>
      </c>
      <c r="F19" s="30">
        <f>+VLOOKUP(Casos_HN[[#This Row],[Departamento]],Table_5[],2,0)</f>
        <v>8</v>
      </c>
      <c r="G19" s="3" t="s">
        <v>16</v>
      </c>
      <c r="H19" s="9" t="s">
        <v>17</v>
      </c>
      <c r="I19" s="30" t="str">
        <f>+IFERROR(VLOOKUP(Casos_HN[[#This Row],[Municipio]],'LOCALIZA HN'!$B$9:$O$306,8,0),99999)</f>
        <v>0801</v>
      </c>
      <c r="J19" s="5" t="s">
        <v>18</v>
      </c>
      <c r="K19" s="5">
        <v>28</v>
      </c>
      <c r="L19" s="8" t="s">
        <v>19</v>
      </c>
      <c r="M19" s="32" t="s">
        <v>20</v>
      </c>
      <c r="N19" s="33">
        <f>+IFERROR(VLOOKUP(Casos_HN[[#This Row],[ID_Municipio]],Table_4[[CodigoMuni]:[Long_2]],3,0),"")</f>
        <v>14.175800000000001</v>
      </c>
      <c r="O19" s="33">
        <f>+IFERROR(VLOOKUP(Casos_HN[[#This Row],[ID_Municipio]],Table_4[[CodigoMuni]:[Long_2]],4,0),"")</f>
        <v>-87.251099999999994</v>
      </c>
      <c r="P19" s="32" t="s">
        <v>21</v>
      </c>
    </row>
    <row r="20" spans="1:16" ht="14.25" customHeight="1">
      <c r="A20" s="29" t="str">
        <f>+H20&amp;E20&amp;D20</f>
        <v>San Pedro Sula439079</v>
      </c>
      <c r="B20" s="29" t="str">
        <f>+Casos_HN[[#This Row],[ID_Municipio]]&amp;Casos_HN[[#This Row],[Fecha]]</f>
        <v>050143907</v>
      </c>
      <c r="C20" s="29" t="str">
        <f>+G20&amp;E20</f>
        <v>Cortes43907</v>
      </c>
      <c r="D20" s="30">
        <f>+D19+1</f>
        <v>9</v>
      </c>
      <c r="E20" s="31">
        <v>43907</v>
      </c>
      <c r="F20" s="30">
        <f>+VLOOKUP(Casos_HN[[#This Row],[Departamento]],Table_5[],2,0)</f>
        <v>5</v>
      </c>
      <c r="G20" s="3" t="s">
        <v>28</v>
      </c>
      <c r="H20" s="9" t="s">
        <v>29</v>
      </c>
      <c r="I20" s="30" t="str">
        <f>+IFERROR(VLOOKUP(Casos_HN[[#This Row],[Municipio]],'LOCALIZA HN'!$B$9:$O$306,8,0),99999)</f>
        <v>0501</v>
      </c>
      <c r="J20" s="5" t="s">
        <v>27</v>
      </c>
      <c r="K20" s="7" t="s">
        <v>30</v>
      </c>
      <c r="L20" s="8" t="s">
        <v>19</v>
      </c>
      <c r="M20" s="32" t="s">
        <v>20</v>
      </c>
      <c r="N20" s="33">
        <f>+IFERROR(VLOOKUP(Casos_HN[[#This Row],[ID_Municipio]],Table_4[[CodigoMuni]:[Long_2]],3,0),"")</f>
        <v>15.5151</v>
      </c>
      <c r="O20" s="33">
        <f>+IFERROR(VLOOKUP(Casos_HN[[#This Row],[ID_Municipio]],Table_4[[CodigoMuni]:[Long_2]],4,0),"")</f>
        <v>-88.114599999999996</v>
      </c>
      <c r="P20" s="32" t="s">
        <v>21</v>
      </c>
    </row>
    <row r="21" spans="1:16" ht="14.25" customHeight="1">
      <c r="A21" s="29" t="str">
        <f>+H21&amp;E21&amp;D21</f>
        <v>Distrito Central4390810</v>
      </c>
      <c r="B21" s="29" t="str">
        <f>+Casos_HN[[#This Row],[ID_Municipio]]&amp;Casos_HN[[#This Row],[Fecha]]</f>
        <v>080143908</v>
      </c>
      <c r="C21" s="29" t="str">
        <f>+G21&amp;E21</f>
        <v>Francisco Morazan43908</v>
      </c>
      <c r="D21" s="30">
        <f>+D20+1</f>
        <v>10</v>
      </c>
      <c r="E21" s="31">
        <v>43908</v>
      </c>
      <c r="F21" s="30">
        <f>+VLOOKUP(Casos_HN[[#This Row],[Departamento]],Table_5[],2,0)</f>
        <v>8</v>
      </c>
      <c r="G21" s="3" t="s">
        <v>16</v>
      </c>
      <c r="H21" s="9" t="s">
        <v>17</v>
      </c>
      <c r="I21" s="30" t="str">
        <f>+IFERROR(VLOOKUP(Casos_HN[[#This Row],[Municipio]],'LOCALIZA HN'!$B$9:$O$306,8,0),99999)</f>
        <v>0801</v>
      </c>
      <c r="J21" s="5" t="s">
        <v>27</v>
      </c>
      <c r="K21" s="5">
        <v>43</v>
      </c>
      <c r="L21" s="8" t="s">
        <v>19</v>
      </c>
      <c r="M21" s="32" t="s">
        <v>20</v>
      </c>
      <c r="N21" s="33">
        <f>+IFERROR(VLOOKUP(Casos_HN[[#This Row],[ID_Municipio]],Table_4[[CodigoMuni]:[Long_2]],3,0),"")</f>
        <v>14.175800000000001</v>
      </c>
      <c r="O21" s="33">
        <f>+IFERROR(VLOOKUP(Casos_HN[[#This Row],[ID_Municipio]],Table_4[[CodigoMuni]:[Long_2]],4,0),"")</f>
        <v>-87.251099999999994</v>
      </c>
      <c r="P21" s="32" t="s">
        <v>21</v>
      </c>
    </row>
    <row r="22" spans="1:16" ht="14.25" customHeight="1">
      <c r="A22" s="29" t="str">
        <f>+H22&amp;E22&amp;D22</f>
        <v>El Triunfo4390811</v>
      </c>
      <c r="B22" s="29" t="str">
        <f>+Casos_HN[[#This Row],[ID_Municipio]]&amp;Casos_HN[[#This Row],[Fecha]]</f>
        <v>060643908</v>
      </c>
      <c r="C22" s="29" t="str">
        <f>+G22&amp;E22</f>
        <v>Choluteca43908</v>
      </c>
      <c r="D22" s="30">
        <f>+D21+1</f>
        <v>11</v>
      </c>
      <c r="E22" s="31">
        <v>43908</v>
      </c>
      <c r="F22" s="30">
        <f>+VLOOKUP(Casos_HN[[#This Row],[Departamento]],Table_5[],2,0)</f>
        <v>6</v>
      </c>
      <c r="G22" s="3" t="s">
        <v>25</v>
      </c>
      <c r="H22" s="9" t="s">
        <v>31</v>
      </c>
      <c r="I22" s="30" t="str">
        <f>+IFERROR(VLOOKUP(Casos_HN[[#This Row],[Municipio]],'LOCALIZA HN'!$B$9:$O$306,8,0),99999)</f>
        <v>0606</v>
      </c>
      <c r="J22" s="5" t="s">
        <v>27</v>
      </c>
      <c r="K22" s="5">
        <v>4</v>
      </c>
      <c r="L22" s="8" t="s">
        <v>19</v>
      </c>
      <c r="M22" s="32" t="s">
        <v>20</v>
      </c>
      <c r="N22" s="33">
        <f>+IFERROR(VLOOKUP(Casos_HN[[#This Row],[ID_Municipio]],Table_4[[CodigoMuni]:[Long_2]],3,0),"")</f>
        <v>13.0838</v>
      </c>
      <c r="O22" s="33">
        <f>+IFERROR(VLOOKUP(Casos_HN[[#This Row],[ID_Municipio]],Table_4[[CodigoMuni]:[Long_2]],4,0),"")</f>
        <v>-87.025800000000004</v>
      </c>
      <c r="P22" s="32" t="s">
        <v>21</v>
      </c>
    </row>
    <row r="23" spans="1:16" ht="14.25" customHeight="1">
      <c r="A23" s="29" t="str">
        <f>+H23&amp;E23&amp;D23</f>
        <v>San Pedro Sula4390812</v>
      </c>
      <c r="B23" s="29" t="str">
        <f>+Casos_HN[[#This Row],[ID_Municipio]]&amp;Casos_HN[[#This Row],[Fecha]]</f>
        <v>050143908</v>
      </c>
      <c r="C23" s="29" t="str">
        <f>+G23&amp;E23</f>
        <v>Cortes43908</v>
      </c>
      <c r="D23" s="30">
        <f>+D22+1</f>
        <v>12</v>
      </c>
      <c r="E23" s="31">
        <v>43908</v>
      </c>
      <c r="F23" s="30">
        <f>+VLOOKUP(Casos_HN[[#This Row],[Departamento]],Table_5[],2,0)</f>
        <v>5</v>
      </c>
      <c r="G23" s="3" t="s">
        <v>28</v>
      </c>
      <c r="H23" s="9" t="s">
        <v>29</v>
      </c>
      <c r="I23" s="30" t="str">
        <f>+IFERROR(VLOOKUP(Casos_HN[[#This Row],[Municipio]],'LOCALIZA HN'!$B$9:$O$306,8,0),99999)</f>
        <v>0501</v>
      </c>
      <c r="J23" s="5" t="s">
        <v>18</v>
      </c>
      <c r="K23" s="5">
        <v>66</v>
      </c>
      <c r="L23" s="8" t="s">
        <v>19</v>
      </c>
      <c r="M23" s="32" t="s">
        <v>20</v>
      </c>
      <c r="N23" s="33">
        <f>+IFERROR(VLOOKUP(Casos_HN[[#This Row],[ID_Municipio]],Table_4[[CodigoMuni]:[Long_2]],3,0),"")</f>
        <v>15.5151</v>
      </c>
      <c r="O23" s="33">
        <f>+IFERROR(VLOOKUP(Casos_HN[[#This Row],[ID_Municipio]],Table_4[[CodigoMuni]:[Long_2]],4,0),"")</f>
        <v>-88.114599999999996</v>
      </c>
      <c r="P23" s="32" t="s">
        <v>21</v>
      </c>
    </row>
    <row r="24" spans="1:16" ht="14.25" customHeight="1">
      <c r="A24" s="29" t="str">
        <f>+H24&amp;E24&amp;D24</f>
        <v>Distrito Central4390913</v>
      </c>
      <c r="B24" s="29" t="str">
        <f>+Casos_HN[[#This Row],[ID_Municipio]]&amp;Casos_HN[[#This Row],[Fecha]]</f>
        <v>080143909</v>
      </c>
      <c r="C24" s="29" t="str">
        <f>+G24&amp;E24</f>
        <v>Francisco Morazan43909</v>
      </c>
      <c r="D24" s="30">
        <f>+D23+1</f>
        <v>13</v>
      </c>
      <c r="E24" s="31">
        <v>43909</v>
      </c>
      <c r="F24" s="30">
        <f>+VLOOKUP(Casos_HN[[#This Row],[Departamento]],Table_5[],2,0)</f>
        <v>8</v>
      </c>
      <c r="G24" s="3" t="s">
        <v>16</v>
      </c>
      <c r="H24" s="9" t="s">
        <v>17</v>
      </c>
      <c r="I24" s="30" t="str">
        <f>+IFERROR(VLOOKUP(Casos_HN[[#This Row],[Municipio]],'LOCALIZA HN'!$B$9:$O$306,8,0),99999)</f>
        <v>0801</v>
      </c>
      <c r="J24" s="5" t="s">
        <v>18</v>
      </c>
      <c r="K24" s="5">
        <v>15</v>
      </c>
      <c r="L24" s="8" t="s">
        <v>19</v>
      </c>
      <c r="M24" s="32" t="s">
        <v>20</v>
      </c>
      <c r="N24" s="33">
        <f>+IFERROR(VLOOKUP(Casos_HN[[#This Row],[ID_Municipio]],Table_4[[CodigoMuni]:[Long_2]],3,0),"")</f>
        <v>14.175800000000001</v>
      </c>
      <c r="O24" s="33">
        <f>+IFERROR(VLOOKUP(Casos_HN[[#This Row],[ID_Municipio]],Table_4[[CodigoMuni]:[Long_2]],4,0),"")</f>
        <v>-87.251099999999994</v>
      </c>
      <c r="P24" s="32" t="s">
        <v>21</v>
      </c>
    </row>
    <row r="25" spans="1:16" ht="14.25" customHeight="1">
      <c r="A25" s="29" t="str">
        <f>+H25&amp;E25&amp;D25</f>
        <v>Distrito Central4390914</v>
      </c>
      <c r="B25" s="29" t="str">
        <f>+Casos_HN[[#This Row],[ID_Municipio]]&amp;Casos_HN[[#This Row],[Fecha]]</f>
        <v>080143909</v>
      </c>
      <c r="C25" s="29" t="str">
        <f>+G25&amp;E25</f>
        <v>Francisco Morazan43909</v>
      </c>
      <c r="D25" s="30">
        <f>+D24+1</f>
        <v>14</v>
      </c>
      <c r="E25" s="31">
        <v>43909</v>
      </c>
      <c r="F25" s="30">
        <f>+VLOOKUP(Casos_HN[[#This Row],[Departamento]],Table_5[],2,0)</f>
        <v>8</v>
      </c>
      <c r="G25" s="3" t="s">
        <v>16</v>
      </c>
      <c r="H25" s="9" t="s">
        <v>17</v>
      </c>
      <c r="I25" s="30" t="str">
        <f>+IFERROR(VLOOKUP(Casos_HN[[#This Row],[Municipio]],'LOCALIZA HN'!$B$9:$O$306,8,0),99999)</f>
        <v>0801</v>
      </c>
      <c r="J25" s="5" t="s">
        <v>18</v>
      </c>
      <c r="K25" s="5">
        <v>59</v>
      </c>
      <c r="L25" s="8" t="s">
        <v>19</v>
      </c>
      <c r="M25" s="32" t="s">
        <v>20</v>
      </c>
      <c r="N25" s="33">
        <f>+IFERROR(VLOOKUP(Casos_HN[[#This Row],[ID_Municipio]],Table_4[[CodigoMuni]:[Long_2]],3,0),"")</f>
        <v>14.175800000000001</v>
      </c>
      <c r="O25" s="33">
        <f>+IFERROR(VLOOKUP(Casos_HN[[#This Row],[ID_Municipio]],Table_4[[CodigoMuni]:[Long_2]],4,0),"")</f>
        <v>-87.251099999999994</v>
      </c>
      <c r="P25" s="32" t="s">
        <v>21</v>
      </c>
    </row>
    <row r="26" spans="1:16" ht="14.25" customHeight="1">
      <c r="A26" s="29" t="str">
        <f>+H26&amp;E26&amp;D26</f>
        <v>Distrito Central4390915</v>
      </c>
      <c r="B26" s="29" t="str">
        <f>+Casos_HN[[#This Row],[ID_Municipio]]&amp;Casos_HN[[#This Row],[Fecha]]</f>
        <v>080143909</v>
      </c>
      <c r="C26" s="29" t="str">
        <f>+G26&amp;E26</f>
        <v>Francisco Morazan43909</v>
      </c>
      <c r="D26" s="30">
        <f>+D25+1</f>
        <v>15</v>
      </c>
      <c r="E26" s="31">
        <v>43909</v>
      </c>
      <c r="F26" s="30">
        <f>+VLOOKUP(Casos_HN[[#This Row],[Departamento]],Table_5[],2,0)</f>
        <v>8</v>
      </c>
      <c r="G26" s="3" t="s">
        <v>16</v>
      </c>
      <c r="H26" s="9" t="s">
        <v>17</v>
      </c>
      <c r="I26" s="30" t="str">
        <f>+IFERROR(VLOOKUP(Casos_HN[[#This Row],[Municipio]],'LOCALIZA HN'!$B$9:$O$306,8,0),99999)</f>
        <v>0801</v>
      </c>
      <c r="J26" s="5" t="s">
        <v>18</v>
      </c>
      <c r="K26" s="5">
        <v>27</v>
      </c>
      <c r="L26" s="8" t="s">
        <v>19</v>
      </c>
      <c r="M26" s="32" t="s">
        <v>20</v>
      </c>
      <c r="N26" s="33">
        <f>+IFERROR(VLOOKUP(Casos_HN[[#This Row],[ID_Municipio]],Table_4[[CodigoMuni]:[Long_2]],3,0),"")</f>
        <v>14.175800000000001</v>
      </c>
      <c r="O26" s="33">
        <f>+IFERROR(VLOOKUP(Casos_HN[[#This Row],[ID_Municipio]],Table_4[[CodigoMuni]:[Long_2]],4,0),"")</f>
        <v>-87.251099999999994</v>
      </c>
      <c r="P26" s="32" t="s">
        <v>21</v>
      </c>
    </row>
    <row r="27" spans="1:16" ht="14.25" customHeight="1">
      <c r="A27" s="29" t="str">
        <f>+H27&amp;E27&amp;D27</f>
        <v>Distrito Central4390916</v>
      </c>
      <c r="B27" s="29" t="str">
        <f>+Casos_HN[[#This Row],[ID_Municipio]]&amp;Casos_HN[[#This Row],[Fecha]]</f>
        <v>080143909</v>
      </c>
      <c r="C27" s="29" t="str">
        <f>+G27&amp;E27</f>
        <v>Francisco Morazan43909</v>
      </c>
      <c r="D27" s="30">
        <f>+D26+1</f>
        <v>16</v>
      </c>
      <c r="E27" s="31">
        <v>43909</v>
      </c>
      <c r="F27" s="30">
        <f>+VLOOKUP(Casos_HN[[#This Row],[Departamento]],Table_5[],2,0)</f>
        <v>8</v>
      </c>
      <c r="G27" s="3" t="s">
        <v>16</v>
      </c>
      <c r="H27" s="9" t="s">
        <v>17</v>
      </c>
      <c r="I27" s="30" t="str">
        <f>+IFERROR(VLOOKUP(Casos_HN[[#This Row],[Municipio]],'LOCALIZA HN'!$B$9:$O$306,8,0),99999)</f>
        <v>0801</v>
      </c>
      <c r="J27" s="5" t="s">
        <v>18</v>
      </c>
      <c r="K27" s="5">
        <v>25</v>
      </c>
      <c r="L27" s="8" t="s">
        <v>19</v>
      </c>
      <c r="M27" s="32" t="s">
        <v>20</v>
      </c>
      <c r="N27" s="33">
        <f>+IFERROR(VLOOKUP(Casos_HN[[#This Row],[ID_Municipio]],Table_4[[CodigoMuni]:[Long_2]],3,0),"")</f>
        <v>14.175800000000001</v>
      </c>
      <c r="O27" s="33">
        <f>+IFERROR(VLOOKUP(Casos_HN[[#This Row],[ID_Municipio]],Table_4[[CodigoMuni]:[Long_2]],4,0),"")</f>
        <v>-87.251099999999994</v>
      </c>
      <c r="P27" s="32" t="s">
        <v>21</v>
      </c>
    </row>
    <row r="28" spans="1:16" ht="14.25" customHeight="1">
      <c r="A28" s="29" t="str">
        <f>+H28&amp;E28&amp;D28</f>
        <v>Distrito Central4390917</v>
      </c>
      <c r="B28" s="29" t="str">
        <f>+Casos_HN[[#This Row],[ID_Municipio]]&amp;Casos_HN[[#This Row],[Fecha]]</f>
        <v>080143909</v>
      </c>
      <c r="C28" s="29" t="str">
        <f>+G28&amp;E28</f>
        <v>Francisco Morazan43909</v>
      </c>
      <c r="D28" s="30">
        <f>+D27+1</f>
        <v>17</v>
      </c>
      <c r="E28" s="31">
        <v>43909</v>
      </c>
      <c r="F28" s="30">
        <f>+VLOOKUP(Casos_HN[[#This Row],[Departamento]],Table_5[],2,0)</f>
        <v>8</v>
      </c>
      <c r="G28" s="3" t="s">
        <v>16</v>
      </c>
      <c r="H28" s="9" t="s">
        <v>17</v>
      </c>
      <c r="I28" s="30" t="str">
        <f>+IFERROR(VLOOKUP(Casos_HN[[#This Row],[Municipio]],'LOCALIZA HN'!$B$9:$O$306,8,0),99999)</f>
        <v>0801</v>
      </c>
      <c r="J28" s="5" t="s">
        <v>18</v>
      </c>
      <c r="K28" s="5">
        <v>15</v>
      </c>
      <c r="L28" s="8" t="s">
        <v>19</v>
      </c>
      <c r="M28" s="32" t="s">
        <v>20</v>
      </c>
      <c r="N28" s="33">
        <f>+IFERROR(VLOOKUP(Casos_HN[[#This Row],[ID_Municipio]],Table_4[[CodigoMuni]:[Long_2]],3,0),"")</f>
        <v>14.175800000000001</v>
      </c>
      <c r="O28" s="33">
        <f>+IFERROR(VLOOKUP(Casos_HN[[#This Row],[ID_Municipio]],Table_4[[CodigoMuni]:[Long_2]],4,0),"")</f>
        <v>-87.251099999999994</v>
      </c>
      <c r="P28" s="32" t="s">
        <v>21</v>
      </c>
    </row>
    <row r="29" spans="1:16" ht="14.25" customHeight="1">
      <c r="A29" s="29" t="str">
        <f>+H29&amp;E29&amp;D29</f>
        <v>Distrito Central4390918</v>
      </c>
      <c r="B29" s="29" t="str">
        <f>+Casos_HN[[#This Row],[ID_Municipio]]&amp;Casos_HN[[#This Row],[Fecha]]</f>
        <v>080143909</v>
      </c>
      <c r="C29" s="29" t="str">
        <f>+G29&amp;E29</f>
        <v>Francisco Morazan43909</v>
      </c>
      <c r="D29" s="30">
        <f>+D28+1</f>
        <v>18</v>
      </c>
      <c r="E29" s="31">
        <v>43909</v>
      </c>
      <c r="F29" s="30">
        <f>+VLOOKUP(Casos_HN[[#This Row],[Departamento]],Table_5[],2,0)</f>
        <v>8</v>
      </c>
      <c r="G29" s="3" t="s">
        <v>16</v>
      </c>
      <c r="H29" s="9" t="s">
        <v>17</v>
      </c>
      <c r="I29" s="30" t="str">
        <f>+IFERROR(VLOOKUP(Casos_HN[[#This Row],[Municipio]],'LOCALIZA HN'!$B$9:$O$306,8,0),99999)</f>
        <v>0801</v>
      </c>
      <c r="J29" s="5" t="s">
        <v>18</v>
      </c>
      <c r="K29" s="5">
        <v>17</v>
      </c>
      <c r="L29" s="8" t="s">
        <v>19</v>
      </c>
      <c r="M29" s="32" t="s">
        <v>20</v>
      </c>
      <c r="N29" s="33">
        <f>+IFERROR(VLOOKUP(Casos_HN[[#This Row],[ID_Municipio]],Table_4[[CodigoMuni]:[Long_2]],3,0),"")</f>
        <v>14.175800000000001</v>
      </c>
      <c r="O29" s="33">
        <f>+IFERROR(VLOOKUP(Casos_HN[[#This Row],[ID_Municipio]],Table_4[[CodigoMuni]:[Long_2]],4,0),"")</f>
        <v>-87.251099999999994</v>
      </c>
      <c r="P29" s="32" t="s">
        <v>21</v>
      </c>
    </row>
    <row r="30" spans="1:16" ht="14.25" customHeight="1">
      <c r="A30" s="29" t="str">
        <f>+H30&amp;E30&amp;D30</f>
        <v>Puerto Cortes4390919</v>
      </c>
      <c r="B30" s="29" t="str">
        <f>+Casos_HN[[#This Row],[ID_Municipio]]&amp;Casos_HN[[#This Row],[Fecha]]</f>
        <v>050643909</v>
      </c>
      <c r="C30" s="29" t="str">
        <f>+G30&amp;E30</f>
        <v>Cortes43909</v>
      </c>
      <c r="D30" s="30">
        <f>+D29+1</f>
        <v>19</v>
      </c>
      <c r="E30" s="26">
        <v>43909</v>
      </c>
      <c r="F30" s="30">
        <f>+VLOOKUP(Casos_HN[[#This Row],[Departamento]],Table_5[],2,0)</f>
        <v>5</v>
      </c>
      <c r="G30" s="3" t="s">
        <v>28</v>
      </c>
      <c r="H30" s="9" t="s">
        <v>32</v>
      </c>
      <c r="I30" s="30" t="str">
        <f>+IFERROR(VLOOKUP(Casos_HN[[#This Row],[Municipio]],'LOCALIZA HN'!$B$9:$O$306,8,0),99999)</f>
        <v>0506</v>
      </c>
      <c r="J30" s="5" t="s">
        <v>18</v>
      </c>
      <c r="K30" s="5">
        <v>68</v>
      </c>
      <c r="L30" s="8" t="s">
        <v>19</v>
      </c>
      <c r="M30" s="32" t="s">
        <v>20</v>
      </c>
      <c r="N30" s="33">
        <f>+IFERROR(VLOOKUP(Casos_HN[[#This Row],[ID_Municipio]],Table_4[[CodigoMuni]:[Long_2]],3,0),"")</f>
        <v>15.7897</v>
      </c>
      <c r="O30" s="33">
        <f>+IFERROR(VLOOKUP(Casos_HN[[#This Row],[ID_Municipio]],Table_4[[CodigoMuni]:[Long_2]],4,0),"")</f>
        <v>-87.846000000000004</v>
      </c>
      <c r="P30" s="32" t="s">
        <v>21</v>
      </c>
    </row>
    <row r="31" spans="1:16" ht="14.25" customHeight="1">
      <c r="A31" s="29" t="str">
        <f>+H31&amp;E31&amp;D31</f>
        <v>San Pedro Sula4390920</v>
      </c>
      <c r="B31" s="29" t="str">
        <f>+Casos_HN[[#This Row],[ID_Municipio]]&amp;Casos_HN[[#This Row],[Fecha]]</f>
        <v>050143909</v>
      </c>
      <c r="C31" s="29" t="str">
        <f>+G31&amp;E31</f>
        <v>Cortes43909</v>
      </c>
      <c r="D31" s="30">
        <f>+D30+1</f>
        <v>20</v>
      </c>
      <c r="E31" s="31">
        <v>43909</v>
      </c>
      <c r="F31" s="30">
        <f>+VLOOKUP(Casos_HN[[#This Row],[Departamento]],Table_5[],2,0)</f>
        <v>5</v>
      </c>
      <c r="G31" s="3" t="s">
        <v>28</v>
      </c>
      <c r="H31" s="9" t="s">
        <v>29</v>
      </c>
      <c r="I31" s="30" t="str">
        <f>+IFERROR(VLOOKUP(Casos_HN[[#This Row],[Municipio]],'LOCALIZA HN'!$B$9:$O$306,8,0),99999)</f>
        <v>0501</v>
      </c>
      <c r="J31" s="5" t="s">
        <v>27</v>
      </c>
      <c r="K31" s="5">
        <v>31</v>
      </c>
      <c r="L31" s="8" t="s">
        <v>19</v>
      </c>
      <c r="M31" s="32" t="s">
        <v>20</v>
      </c>
      <c r="N31" s="33">
        <f>+IFERROR(VLOOKUP(Casos_HN[[#This Row],[ID_Municipio]],Table_4[[CodigoMuni]:[Long_2]],3,0),"")</f>
        <v>15.5151</v>
      </c>
      <c r="O31" s="33">
        <f>+IFERROR(VLOOKUP(Casos_HN[[#This Row],[ID_Municipio]],Table_4[[CodigoMuni]:[Long_2]],4,0),"")</f>
        <v>-88.114599999999996</v>
      </c>
      <c r="P31" s="32" t="s">
        <v>21</v>
      </c>
    </row>
    <row r="32" spans="1:16" ht="14.25" customHeight="1">
      <c r="A32" s="29" t="str">
        <f>+H32&amp;E32&amp;D32</f>
        <v>San Pedro Sula4390921</v>
      </c>
      <c r="B32" s="29" t="str">
        <f>+Casos_HN[[#This Row],[ID_Municipio]]&amp;Casos_HN[[#This Row],[Fecha]]</f>
        <v>050143909</v>
      </c>
      <c r="C32" s="29" t="str">
        <f>+G32&amp;E32</f>
        <v>Cortes43909</v>
      </c>
      <c r="D32" s="30">
        <f>+D31+1</f>
        <v>21</v>
      </c>
      <c r="E32" s="31">
        <v>43909</v>
      </c>
      <c r="F32" s="30">
        <f>+VLOOKUP(Casos_HN[[#This Row],[Departamento]],Table_5[],2,0)</f>
        <v>5</v>
      </c>
      <c r="G32" s="3" t="s">
        <v>28</v>
      </c>
      <c r="H32" s="9" t="s">
        <v>29</v>
      </c>
      <c r="I32" s="30" t="str">
        <f>+IFERROR(VLOOKUP(Casos_HN[[#This Row],[Municipio]],'LOCALIZA HN'!$B$9:$O$306,8,0),99999)</f>
        <v>0501</v>
      </c>
      <c r="J32" s="5" t="s">
        <v>27</v>
      </c>
      <c r="K32" s="5">
        <v>28</v>
      </c>
      <c r="L32" s="8" t="s">
        <v>19</v>
      </c>
      <c r="M32" s="32" t="s">
        <v>20</v>
      </c>
      <c r="N32" s="33">
        <f>+IFERROR(VLOOKUP(Casos_HN[[#This Row],[ID_Municipio]],Table_4[[CodigoMuni]:[Long_2]],3,0),"")</f>
        <v>15.5151</v>
      </c>
      <c r="O32" s="33">
        <f>+IFERROR(VLOOKUP(Casos_HN[[#This Row],[ID_Municipio]],Table_4[[CodigoMuni]:[Long_2]],4,0),"")</f>
        <v>-88.114599999999996</v>
      </c>
      <c r="P32" s="32" t="s">
        <v>21</v>
      </c>
    </row>
    <row r="33" spans="1:16" ht="14.25" customHeight="1">
      <c r="A33" s="29" t="str">
        <f>+H33&amp;E33&amp;D33</f>
        <v>San Pedro Sula4390922</v>
      </c>
      <c r="B33" s="29" t="str">
        <f>+Casos_HN[[#This Row],[ID_Municipio]]&amp;Casos_HN[[#This Row],[Fecha]]</f>
        <v>050143909</v>
      </c>
      <c r="C33" s="29" t="str">
        <f>+G33&amp;E33</f>
        <v>Cortes43909</v>
      </c>
      <c r="D33" s="30">
        <f>+D32+1</f>
        <v>22</v>
      </c>
      <c r="E33" s="31">
        <v>43909</v>
      </c>
      <c r="F33" s="30">
        <f>+VLOOKUP(Casos_HN[[#This Row],[Departamento]],Table_5[],2,0)</f>
        <v>5</v>
      </c>
      <c r="G33" s="3" t="s">
        <v>28</v>
      </c>
      <c r="H33" s="9" t="s">
        <v>29</v>
      </c>
      <c r="I33" s="30" t="str">
        <f>+IFERROR(VLOOKUP(Casos_HN[[#This Row],[Municipio]],'LOCALIZA HN'!$B$9:$O$306,8,0),99999)</f>
        <v>0501</v>
      </c>
      <c r="J33" s="5" t="s">
        <v>27</v>
      </c>
      <c r="K33" s="5">
        <v>34</v>
      </c>
      <c r="L33" s="8" t="s">
        <v>19</v>
      </c>
      <c r="M33" s="32" t="s">
        <v>20</v>
      </c>
      <c r="N33" s="33">
        <f>+IFERROR(VLOOKUP(Casos_HN[[#This Row],[ID_Municipio]],Table_4[[CodigoMuni]:[Long_2]],3,0),"")</f>
        <v>15.5151</v>
      </c>
      <c r="O33" s="33">
        <f>+IFERROR(VLOOKUP(Casos_HN[[#This Row],[ID_Municipio]],Table_4[[CodigoMuni]:[Long_2]],4,0),"")</f>
        <v>-88.114599999999996</v>
      </c>
      <c r="P33" s="32" t="s">
        <v>21</v>
      </c>
    </row>
    <row r="34" spans="1:16" ht="14.25" customHeight="1">
      <c r="A34" s="29" t="str">
        <f>+H34&amp;E34&amp;D34</f>
        <v>San Pedro Sula4390923</v>
      </c>
      <c r="B34" s="29" t="str">
        <f>+Casos_HN[[#This Row],[ID_Municipio]]&amp;Casos_HN[[#This Row],[Fecha]]</f>
        <v>050143909</v>
      </c>
      <c r="C34" s="29" t="str">
        <f>+G34&amp;E34</f>
        <v>Cortes43909</v>
      </c>
      <c r="D34" s="30">
        <f>+D33+1</f>
        <v>23</v>
      </c>
      <c r="E34" s="31">
        <v>43909</v>
      </c>
      <c r="F34" s="30">
        <f>+VLOOKUP(Casos_HN[[#This Row],[Departamento]],Table_5[],2,0)</f>
        <v>5</v>
      </c>
      <c r="G34" s="3" t="s">
        <v>28</v>
      </c>
      <c r="H34" s="9" t="s">
        <v>29</v>
      </c>
      <c r="I34" s="30" t="str">
        <f>+IFERROR(VLOOKUP(Casos_HN[[#This Row],[Municipio]],'LOCALIZA HN'!$B$9:$O$306,8,0),99999)</f>
        <v>0501</v>
      </c>
      <c r="J34" s="5" t="s">
        <v>27</v>
      </c>
      <c r="K34" s="5">
        <v>75</v>
      </c>
      <c r="L34" s="8" t="s">
        <v>19</v>
      </c>
      <c r="M34" s="32" t="s">
        <v>20</v>
      </c>
      <c r="N34" s="33">
        <f>+IFERROR(VLOOKUP(Casos_HN[[#This Row],[ID_Municipio]],Table_4[[CodigoMuni]:[Long_2]],3,0),"")</f>
        <v>15.5151</v>
      </c>
      <c r="O34" s="33">
        <f>+IFERROR(VLOOKUP(Casos_HN[[#This Row],[ID_Municipio]],Table_4[[CodigoMuni]:[Long_2]],4,0),"")</f>
        <v>-88.114599999999996</v>
      </c>
      <c r="P34" s="32" t="s">
        <v>21</v>
      </c>
    </row>
    <row r="35" spans="1:16" ht="14.25" customHeight="1">
      <c r="A35" s="29" t="str">
        <f>+H35&amp;E35&amp;D35</f>
        <v>Distrito Central4390924</v>
      </c>
      <c r="B35" s="29" t="str">
        <f>+Casos_HN[[#This Row],[ID_Municipio]]&amp;Casos_HN[[#This Row],[Fecha]]</f>
        <v>080143909</v>
      </c>
      <c r="C35" s="29" t="str">
        <f>+G35&amp;E35</f>
        <v>Francisco Morazan43909</v>
      </c>
      <c r="D35" s="30">
        <f>+D34+1</f>
        <v>24</v>
      </c>
      <c r="E35" s="31">
        <v>43909</v>
      </c>
      <c r="F35" s="30">
        <f>+VLOOKUP(Casos_HN[[#This Row],[Departamento]],Table_5[],2,0)</f>
        <v>8</v>
      </c>
      <c r="G35" s="3" t="s">
        <v>16</v>
      </c>
      <c r="H35" s="9" t="s">
        <v>17</v>
      </c>
      <c r="I35" s="30" t="str">
        <f>+IFERROR(VLOOKUP(Casos_HN[[#This Row],[Municipio]],'LOCALIZA HN'!$B$9:$O$306,8,0),99999)</f>
        <v>0801</v>
      </c>
      <c r="J35" s="5" t="s">
        <v>27</v>
      </c>
      <c r="K35" s="5">
        <v>20</v>
      </c>
      <c r="L35" s="8" t="s">
        <v>19</v>
      </c>
      <c r="M35" s="32" t="s">
        <v>20</v>
      </c>
      <c r="N35" s="33">
        <f>+IFERROR(VLOOKUP(Casos_HN[[#This Row],[ID_Municipio]],Table_4[[CodigoMuni]:[Long_2]],3,0),"")</f>
        <v>14.175800000000001</v>
      </c>
      <c r="O35" s="33">
        <f>+IFERROR(VLOOKUP(Casos_HN[[#This Row],[ID_Municipio]],Table_4[[CodigoMuni]:[Long_2]],4,0),"")</f>
        <v>-87.251099999999994</v>
      </c>
      <c r="P35" s="32" t="s">
        <v>21</v>
      </c>
    </row>
    <row r="36" spans="1:16" ht="14.25" customHeight="1">
      <c r="A36" s="29" t="str">
        <f>+H36&amp;E36&amp;D36</f>
        <v>Villanueva4391125</v>
      </c>
      <c r="B36" s="29" t="str">
        <f>+Casos_HN[[#This Row],[ID_Municipio]]&amp;Casos_HN[[#This Row],[Fecha]]</f>
        <v>051143911</v>
      </c>
      <c r="C36" s="29" t="str">
        <f>+G36&amp;E36</f>
        <v>Cortes43911</v>
      </c>
      <c r="D36" s="30">
        <f>+D35+1</f>
        <v>25</v>
      </c>
      <c r="E36" s="31">
        <v>43911</v>
      </c>
      <c r="F36" s="30">
        <f>+VLOOKUP(Casos_HN[[#This Row],[Departamento]],Table_5[],2,0)</f>
        <v>5</v>
      </c>
      <c r="G36" s="3" t="s">
        <v>28</v>
      </c>
      <c r="H36" s="9" t="s">
        <v>33</v>
      </c>
      <c r="I36" s="30" t="str">
        <f>+IFERROR(VLOOKUP(Casos_HN[[#This Row],[Municipio]],'LOCALIZA HN'!$B$9:$O$306,8,0),99999)</f>
        <v>0511</v>
      </c>
      <c r="J36" s="5" t="s">
        <v>18</v>
      </c>
      <c r="K36" s="5">
        <v>28</v>
      </c>
      <c r="L36" s="8" t="s">
        <v>19</v>
      </c>
      <c r="M36" s="32" t="s">
        <v>20</v>
      </c>
      <c r="N36" s="33">
        <f>+IFERROR(VLOOKUP(Casos_HN[[#This Row],[ID_Municipio]],Table_4[[CodigoMuni]:[Long_2]],3,0),"")</f>
        <v>15.3307</v>
      </c>
      <c r="O36" s="33">
        <f>+IFERROR(VLOOKUP(Casos_HN[[#This Row],[ID_Municipio]],Table_4[[CodigoMuni]:[Long_2]],4,0),"")</f>
        <v>-88.047399999999996</v>
      </c>
      <c r="P36" s="32" t="s">
        <v>21</v>
      </c>
    </row>
    <row r="37" spans="1:16" ht="14.25" customHeight="1">
      <c r="A37" s="29" t="str">
        <f>+H37&amp;E37&amp;D37</f>
        <v>Villanueva4391126</v>
      </c>
      <c r="B37" s="29" t="str">
        <f>+Casos_HN[[#This Row],[ID_Municipio]]&amp;Casos_HN[[#This Row],[Fecha]]</f>
        <v>051143911</v>
      </c>
      <c r="C37" s="29" t="str">
        <f>+G37&amp;E37</f>
        <v>Cortes43911</v>
      </c>
      <c r="D37" s="30">
        <f>+D36+1</f>
        <v>26</v>
      </c>
      <c r="E37" s="31">
        <v>43911</v>
      </c>
      <c r="F37" s="30">
        <f>+VLOOKUP(Casos_HN[[#This Row],[Departamento]],Table_5[],2,0)</f>
        <v>5</v>
      </c>
      <c r="G37" s="3" t="s">
        <v>28</v>
      </c>
      <c r="H37" s="9" t="s">
        <v>33</v>
      </c>
      <c r="I37" s="30" t="str">
        <f>+IFERROR(VLOOKUP(Casos_HN[[#This Row],[Municipio]],'LOCALIZA HN'!$B$9:$O$306,8,0),99999)</f>
        <v>0511</v>
      </c>
      <c r="J37" s="5" t="s">
        <v>18</v>
      </c>
      <c r="K37" s="5">
        <v>60</v>
      </c>
      <c r="L37" s="8" t="s">
        <v>19</v>
      </c>
      <c r="M37" s="32" t="s">
        <v>20</v>
      </c>
      <c r="N37" s="33">
        <f>+IFERROR(VLOOKUP(Casos_HN[[#This Row],[ID_Municipio]],Table_4[[CodigoMuni]:[Long_2]],3,0),"")</f>
        <v>15.3307</v>
      </c>
      <c r="O37" s="33">
        <f>+IFERROR(VLOOKUP(Casos_HN[[#This Row],[ID_Municipio]],Table_4[[CodigoMuni]:[Long_2]],4,0),"")</f>
        <v>-88.047399999999996</v>
      </c>
      <c r="P37" s="32" t="s">
        <v>21</v>
      </c>
    </row>
    <row r="38" spans="1:16" ht="14.25" customHeight="1">
      <c r="A38" s="29" t="str">
        <f>+H38&amp;E38&amp;D38</f>
        <v>Santa Fe4391227</v>
      </c>
      <c r="B38" s="29" t="str">
        <f>+Casos_HN[[#This Row],[ID_Municipio]]&amp;Casos_HN[[#This Row],[Fecha]]</f>
        <v>020643912</v>
      </c>
      <c r="C38" s="29" t="str">
        <f>+G38&amp;E38</f>
        <v>Colon43912</v>
      </c>
      <c r="D38" s="30">
        <f>+D37+1</f>
        <v>27</v>
      </c>
      <c r="E38" s="31">
        <v>43912</v>
      </c>
      <c r="F38" s="30">
        <f>+VLOOKUP(Casos_HN[[#This Row],[Departamento]],Table_5[],2,0)</f>
        <v>2</v>
      </c>
      <c r="G38" s="3" t="s">
        <v>34</v>
      </c>
      <c r="H38" s="9" t="s">
        <v>35</v>
      </c>
      <c r="I38" s="30" t="str">
        <f>+IFERROR(VLOOKUP(Casos_HN[[#This Row],[Municipio]],'LOCALIZA HN'!$B$9:$O$306,8,0),99999)</f>
        <v>0206</v>
      </c>
      <c r="J38" s="5" t="s">
        <v>18</v>
      </c>
      <c r="K38" s="5">
        <v>63</v>
      </c>
      <c r="L38" s="8" t="s">
        <v>19</v>
      </c>
      <c r="M38" s="32" t="s">
        <v>20</v>
      </c>
      <c r="N38" s="33">
        <f>+IFERROR(VLOOKUP(Casos_HN[[#This Row],[ID_Municipio]],Table_4[[CodigoMuni]:[Long_2]],3,0),"")</f>
        <v>15.8467</v>
      </c>
      <c r="O38" s="33">
        <f>+IFERROR(VLOOKUP(Casos_HN[[#This Row],[ID_Municipio]],Table_4[[CodigoMuni]:[Long_2]],4,0),"")</f>
        <v>-86.115600000000001</v>
      </c>
      <c r="P38" s="32" t="s">
        <v>21</v>
      </c>
    </row>
    <row r="39" spans="1:16" ht="14.25" customHeight="1">
      <c r="A39" s="29" t="str">
        <f>+H39&amp;E39&amp;D39</f>
        <v>Distrito Central4391328</v>
      </c>
      <c r="B39" s="29" t="str">
        <f>+Casos_HN[[#This Row],[ID_Municipio]]&amp;Casos_HN[[#This Row],[Fecha]]</f>
        <v>080143913</v>
      </c>
      <c r="C39" s="29" t="str">
        <f>+G39&amp;E39</f>
        <v>Francisco Morazan43913</v>
      </c>
      <c r="D39" s="30">
        <f>+D38+1</f>
        <v>28</v>
      </c>
      <c r="E39" s="31">
        <v>43913</v>
      </c>
      <c r="F39" s="30">
        <f>+VLOOKUP(Casos_HN[[#This Row],[Departamento]],Table_5[],2,0)</f>
        <v>8</v>
      </c>
      <c r="G39" s="3" t="s">
        <v>16</v>
      </c>
      <c r="H39" s="9" t="s">
        <v>17</v>
      </c>
      <c r="I39" s="30" t="str">
        <f>+IFERROR(VLOOKUP(Casos_HN[[#This Row],[Municipio]],'LOCALIZA HN'!$B$9:$O$306,8,0),99999)</f>
        <v>0801</v>
      </c>
      <c r="J39" s="5" t="s">
        <v>18</v>
      </c>
      <c r="K39" s="5">
        <v>50</v>
      </c>
      <c r="L39" s="8" t="s">
        <v>19</v>
      </c>
      <c r="M39" s="32" t="s">
        <v>20</v>
      </c>
      <c r="N39" s="33">
        <f>+IFERROR(VLOOKUP(Casos_HN[[#This Row],[ID_Municipio]],Table_4[[CodigoMuni]:[Long_2]],3,0),"")</f>
        <v>14.175800000000001</v>
      </c>
      <c r="O39" s="33">
        <f>+IFERROR(VLOOKUP(Casos_HN[[#This Row],[ID_Municipio]],Table_4[[CodigoMuni]:[Long_2]],4,0),"")</f>
        <v>-87.251099999999994</v>
      </c>
      <c r="P39" s="32" t="s">
        <v>21</v>
      </c>
    </row>
    <row r="40" spans="1:16" ht="14.25" customHeight="1">
      <c r="A40" s="29" t="str">
        <f>+H40&amp;E40&amp;D40</f>
        <v>Distrito Central4391329</v>
      </c>
      <c r="B40" s="29" t="str">
        <f>+Casos_HN[[#This Row],[ID_Municipio]]&amp;Casos_HN[[#This Row],[Fecha]]</f>
        <v>080143913</v>
      </c>
      <c r="C40" s="29" t="str">
        <f>+G40&amp;E40</f>
        <v>Francisco Morazan43913</v>
      </c>
      <c r="D40" s="30">
        <f>+D39+1</f>
        <v>29</v>
      </c>
      <c r="E40" s="31">
        <v>43913</v>
      </c>
      <c r="F40" s="30">
        <f>+VLOOKUP(Casos_HN[[#This Row],[Departamento]],Table_5[],2,0)</f>
        <v>8</v>
      </c>
      <c r="G40" s="3" t="s">
        <v>16</v>
      </c>
      <c r="H40" s="9" t="s">
        <v>17</v>
      </c>
      <c r="I40" s="30" t="str">
        <f>+IFERROR(VLOOKUP(Casos_HN[[#This Row],[Municipio]],'LOCALIZA HN'!$B$9:$O$306,8,0),99999)</f>
        <v>0801</v>
      </c>
      <c r="J40" s="5" t="s">
        <v>18</v>
      </c>
      <c r="K40" s="5">
        <v>38</v>
      </c>
      <c r="L40" s="8" t="s">
        <v>19</v>
      </c>
      <c r="M40" s="32" t="s">
        <v>20</v>
      </c>
      <c r="N40" s="33">
        <f>+IFERROR(VLOOKUP(Casos_HN[[#This Row],[ID_Municipio]],Table_4[[CodigoMuni]:[Long_2]],3,0),"")</f>
        <v>14.175800000000001</v>
      </c>
      <c r="O40" s="33">
        <f>+IFERROR(VLOOKUP(Casos_HN[[#This Row],[ID_Municipio]],Table_4[[CodigoMuni]:[Long_2]],4,0),"")</f>
        <v>-87.251099999999994</v>
      </c>
      <c r="P40" s="32" t="s">
        <v>21</v>
      </c>
    </row>
    <row r="41" spans="1:16" ht="14.25" customHeight="1">
      <c r="A41" s="29" t="str">
        <f>+H41&amp;E41&amp;D41</f>
        <v>La Union4391330</v>
      </c>
      <c r="B41" s="29" t="str">
        <f>+Casos_HN[[#This Row],[ID_Municipio]]&amp;Casos_HN[[#This Row],[Fecha]]</f>
        <v>041243913</v>
      </c>
      <c r="C41" s="29" t="str">
        <f>+G41&amp;E41</f>
        <v>Lempira43913</v>
      </c>
      <c r="D41" s="30">
        <f>+D40+1</f>
        <v>30</v>
      </c>
      <c r="E41" s="31">
        <v>43913</v>
      </c>
      <c r="F41" s="30">
        <f>+VLOOKUP(Casos_HN[[#This Row],[Departamento]],Table_5[],2,0)</f>
        <v>13</v>
      </c>
      <c r="G41" s="3" t="s">
        <v>36</v>
      </c>
      <c r="H41" s="9" t="s">
        <v>37</v>
      </c>
      <c r="I41" s="30" t="str">
        <f>+IFERROR(VLOOKUP(Casos_HN[[#This Row],[Municipio]],'LOCALIZA HN'!$B$9:$O$306,8,0),99999)</f>
        <v>0412</v>
      </c>
      <c r="J41" s="5" t="s">
        <v>27</v>
      </c>
      <c r="K41" s="5">
        <v>46</v>
      </c>
      <c r="L41" s="8" t="s">
        <v>19</v>
      </c>
      <c r="M41" s="32" t="s">
        <v>20</v>
      </c>
      <c r="N41" s="33">
        <f>+IFERROR(VLOOKUP(Casos_HN[[#This Row],[ID_Municipio]],Table_4[[CodigoMuni]:[Long_2]],3,0),"")</f>
        <v>14.698700000000001</v>
      </c>
      <c r="O41" s="33">
        <f>+IFERROR(VLOOKUP(Casos_HN[[#This Row],[ID_Municipio]],Table_4[[CodigoMuni]:[Long_2]],4,0),"")</f>
        <v>-88.948499999999996</v>
      </c>
      <c r="P41" s="32" t="s">
        <v>21</v>
      </c>
    </row>
    <row r="42" spans="1:16" ht="14.25" customHeight="1">
      <c r="A42" s="29" t="str">
        <f>+H42&amp;E42&amp;D42</f>
        <v>San Pedro Sula4391431</v>
      </c>
      <c r="B42" s="29" t="str">
        <f>+Casos_HN[[#This Row],[ID_Municipio]]&amp;Casos_HN[[#This Row],[Fecha]]</f>
        <v>050143914</v>
      </c>
      <c r="C42" s="29" t="str">
        <f>+G42&amp;E42</f>
        <v>Cortes43914</v>
      </c>
      <c r="D42" s="30">
        <f>+D41+1</f>
        <v>31</v>
      </c>
      <c r="E42" s="31">
        <v>43914</v>
      </c>
      <c r="F42" s="30">
        <f>+VLOOKUP(Casos_HN[[#This Row],[Departamento]],Table_5[],2,0)</f>
        <v>5</v>
      </c>
      <c r="G42" s="3" t="s">
        <v>28</v>
      </c>
      <c r="H42" s="9" t="s">
        <v>29</v>
      </c>
      <c r="I42" s="30" t="str">
        <f>+IFERROR(VLOOKUP(Casos_HN[[#This Row],[Municipio]],'LOCALIZA HN'!$B$9:$O$306,8,0),99999)</f>
        <v>0501</v>
      </c>
      <c r="J42" s="5" t="s">
        <v>27</v>
      </c>
      <c r="K42" s="5">
        <v>57</v>
      </c>
      <c r="L42" s="8" t="s">
        <v>19</v>
      </c>
      <c r="M42" s="32" t="s">
        <v>20</v>
      </c>
      <c r="N42" s="33">
        <f>+IFERROR(VLOOKUP(Casos_HN[[#This Row],[ID_Municipio]],Table_4[[CodigoMuni]:[Long_2]],3,0),"")</f>
        <v>15.5151</v>
      </c>
      <c r="O42" s="33">
        <f>+IFERROR(VLOOKUP(Casos_HN[[#This Row],[ID_Municipio]],Table_4[[CodigoMuni]:[Long_2]],4,0),"")</f>
        <v>-88.114599999999996</v>
      </c>
      <c r="P42" s="32" t="s">
        <v>21</v>
      </c>
    </row>
    <row r="43" spans="1:16" ht="14.25" customHeight="1">
      <c r="A43" s="29" t="str">
        <f>+H43&amp;E43&amp;D43</f>
        <v>San Pedro Sula4391432</v>
      </c>
      <c r="B43" s="29" t="str">
        <f>+Casos_HN[[#This Row],[ID_Municipio]]&amp;Casos_HN[[#This Row],[Fecha]]</f>
        <v>050143914</v>
      </c>
      <c r="C43" s="29" t="str">
        <f>+G43&amp;E43</f>
        <v>Colon43914</v>
      </c>
      <c r="D43" s="30">
        <f>+D42+1</f>
        <v>32</v>
      </c>
      <c r="E43" s="31">
        <v>43914</v>
      </c>
      <c r="F43" s="30">
        <f>+VLOOKUP(Casos_HN[[#This Row],[Departamento]],Table_5[],2,0)</f>
        <v>2</v>
      </c>
      <c r="G43" s="3" t="s">
        <v>34</v>
      </c>
      <c r="H43" s="9" t="s">
        <v>29</v>
      </c>
      <c r="I43" s="30" t="str">
        <f>+IFERROR(VLOOKUP(Casos_HN[[#This Row],[Municipio]],'LOCALIZA HN'!$B$9:$O$306,8,0),99999)</f>
        <v>0501</v>
      </c>
      <c r="J43" s="5" t="s">
        <v>18</v>
      </c>
      <c r="K43" s="5">
        <v>41</v>
      </c>
      <c r="L43" s="8" t="s">
        <v>19</v>
      </c>
      <c r="M43" s="32" t="s">
        <v>20</v>
      </c>
      <c r="N43" s="33">
        <f>+IFERROR(VLOOKUP(Casos_HN[[#This Row],[ID_Municipio]],Table_4[[CodigoMuni]:[Long_2]],3,0),"")</f>
        <v>15.5151</v>
      </c>
      <c r="O43" s="33">
        <f>+IFERROR(VLOOKUP(Casos_HN[[#This Row],[ID_Municipio]],Table_4[[CodigoMuni]:[Long_2]],4,0),"")</f>
        <v>-88.114599999999996</v>
      </c>
      <c r="P43" s="32" t="s">
        <v>21</v>
      </c>
    </row>
    <row r="44" spans="1:16" ht="14.25" customHeight="1">
      <c r="A44" s="29" t="str">
        <f>+H44&amp;E44&amp;D44</f>
        <v>San Pedro Sula4391433</v>
      </c>
      <c r="B44" s="29" t="str">
        <f>+Casos_HN[[#This Row],[ID_Municipio]]&amp;Casos_HN[[#This Row],[Fecha]]</f>
        <v>050143914</v>
      </c>
      <c r="C44" s="29" t="str">
        <f>+G44&amp;E44</f>
        <v>Colon43914</v>
      </c>
      <c r="D44" s="30">
        <f>+D43+1</f>
        <v>33</v>
      </c>
      <c r="E44" s="31">
        <v>43914</v>
      </c>
      <c r="F44" s="30">
        <f>+VLOOKUP(Casos_HN[[#This Row],[Departamento]],Table_5[],2,0)</f>
        <v>2</v>
      </c>
      <c r="G44" s="3" t="s">
        <v>34</v>
      </c>
      <c r="H44" s="9" t="s">
        <v>29</v>
      </c>
      <c r="I44" s="30" t="str">
        <f>+IFERROR(VLOOKUP(Casos_HN[[#This Row],[Municipio]],'LOCALIZA HN'!$B$9:$O$306,8,0),99999)</f>
        <v>0501</v>
      </c>
      <c r="J44" s="5" t="s">
        <v>18</v>
      </c>
      <c r="K44" s="5">
        <v>25</v>
      </c>
      <c r="L44" s="8" t="s">
        <v>19</v>
      </c>
      <c r="M44" s="32" t="s">
        <v>20</v>
      </c>
      <c r="N44" s="33">
        <f>+IFERROR(VLOOKUP(Casos_HN[[#This Row],[ID_Municipio]],Table_4[[CodigoMuni]:[Long_2]],3,0),"")</f>
        <v>15.5151</v>
      </c>
      <c r="O44" s="33">
        <f>+IFERROR(VLOOKUP(Casos_HN[[#This Row],[ID_Municipio]],Table_4[[CodigoMuni]:[Long_2]],4,0),"")</f>
        <v>-88.114599999999996</v>
      </c>
      <c r="P44" s="32" t="s">
        <v>21</v>
      </c>
    </row>
    <row r="45" spans="1:16" ht="14.25" customHeight="1">
      <c r="A45" s="29" t="str">
        <f>+H45&amp;E45&amp;D45</f>
        <v>San Pedro Sula4391434</v>
      </c>
      <c r="B45" s="29" t="str">
        <f>+Casos_HN[[#This Row],[ID_Municipio]]&amp;Casos_HN[[#This Row],[Fecha]]</f>
        <v>050143914</v>
      </c>
      <c r="C45" s="29" t="str">
        <f>+G45&amp;E45</f>
        <v>Colon43914</v>
      </c>
      <c r="D45" s="30">
        <f>+D44+1</f>
        <v>34</v>
      </c>
      <c r="E45" s="31">
        <v>43914</v>
      </c>
      <c r="F45" s="30">
        <f>+VLOOKUP(Casos_HN[[#This Row],[Departamento]],Table_5[],2,0)</f>
        <v>2</v>
      </c>
      <c r="G45" s="3" t="s">
        <v>34</v>
      </c>
      <c r="H45" s="9" t="s">
        <v>29</v>
      </c>
      <c r="I45" s="30" t="str">
        <f>+IFERROR(VLOOKUP(Casos_HN[[#This Row],[Municipio]],'LOCALIZA HN'!$B$9:$O$306,8,0),99999)</f>
        <v>0501</v>
      </c>
      <c r="J45" s="5" t="s">
        <v>18</v>
      </c>
      <c r="K45" s="5">
        <v>36</v>
      </c>
      <c r="L45" s="8" t="s">
        <v>19</v>
      </c>
      <c r="M45" s="32" t="s">
        <v>20</v>
      </c>
      <c r="N45" s="33">
        <f>+IFERROR(VLOOKUP(Casos_HN[[#This Row],[ID_Municipio]],Table_4[[CodigoMuni]:[Long_2]],3,0),"")</f>
        <v>15.5151</v>
      </c>
      <c r="O45" s="33">
        <f>+IFERROR(VLOOKUP(Casos_HN[[#This Row],[ID_Municipio]],Table_4[[CodigoMuni]:[Long_2]],4,0),"")</f>
        <v>-88.114599999999996</v>
      </c>
      <c r="P45" s="32" t="s">
        <v>21</v>
      </c>
    </row>
    <row r="46" spans="1:16" ht="14.25" customHeight="1">
      <c r="A46" s="29" t="str">
        <f>+H46&amp;E46&amp;D46</f>
        <v>San Pedro Sula4391435</v>
      </c>
      <c r="B46" s="29" t="str">
        <f>+Casos_HN[[#This Row],[ID_Municipio]]&amp;Casos_HN[[#This Row],[Fecha]]</f>
        <v>050143914</v>
      </c>
      <c r="C46" s="29" t="str">
        <f>+G46&amp;E46</f>
        <v>Colon43914</v>
      </c>
      <c r="D46" s="30">
        <f>+D45+1</f>
        <v>35</v>
      </c>
      <c r="E46" s="31">
        <v>43914</v>
      </c>
      <c r="F46" s="30">
        <f>+VLOOKUP(Casos_HN[[#This Row],[Departamento]],Table_5[],2,0)</f>
        <v>2</v>
      </c>
      <c r="G46" s="3" t="s">
        <v>34</v>
      </c>
      <c r="H46" s="9" t="s">
        <v>29</v>
      </c>
      <c r="I46" s="30" t="str">
        <f>+IFERROR(VLOOKUP(Casos_HN[[#This Row],[Municipio]],'LOCALIZA HN'!$B$9:$O$306,8,0),99999)</f>
        <v>0501</v>
      </c>
      <c r="J46" s="5" t="s">
        <v>27</v>
      </c>
      <c r="K46" s="5">
        <v>36</v>
      </c>
      <c r="L46" s="8" t="s">
        <v>19</v>
      </c>
      <c r="M46" s="32" t="s">
        <v>20</v>
      </c>
      <c r="N46" s="33">
        <f>+IFERROR(VLOOKUP(Casos_HN[[#This Row],[ID_Municipio]],Table_4[[CodigoMuni]:[Long_2]],3,0),"")</f>
        <v>15.5151</v>
      </c>
      <c r="O46" s="33">
        <f>+IFERROR(VLOOKUP(Casos_HN[[#This Row],[ID_Municipio]],Table_4[[CodigoMuni]:[Long_2]],4,0),"")</f>
        <v>-88.114599999999996</v>
      </c>
      <c r="P46" s="32" t="s">
        <v>21</v>
      </c>
    </row>
    <row r="47" spans="1:16" ht="14.25" customHeight="1">
      <c r="A47" s="29" t="str">
        <f>+H47&amp;E47&amp;D47</f>
        <v>San Pedro Sula4391436</v>
      </c>
      <c r="B47" s="29" t="str">
        <f>+Casos_HN[[#This Row],[ID_Municipio]]&amp;Casos_HN[[#This Row],[Fecha]]</f>
        <v>050143914</v>
      </c>
      <c r="C47" s="29" t="str">
        <f>+G47&amp;E47</f>
        <v>Colon43914</v>
      </c>
      <c r="D47" s="30">
        <f>+D46+1</f>
        <v>36</v>
      </c>
      <c r="E47" s="31">
        <v>43914</v>
      </c>
      <c r="F47" s="30">
        <f>+VLOOKUP(Casos_HN[[#This Row],[Departamento]],Table_5[],2,0)</f>
        <v>2</v>
      </c>
      <c r="G47" s="3" t="s">
        <v>34</v>
      </c>
      <c r="H47" s="9" t="s">
        <v>29</v>
      </c>
      <c r="I47" s="30" t="str">
        <f>+IFERROR(VLOOKUP(Casos_HN[[#This Row],[Municipio]],'LOCALIZA HN'!$B$9:$O$306,8,0),99999)</f>
        <v>0501</v>
      </c>
      <c r="J47" s="5" t="s">
        <v>27</v>
      </c>
      <c r="K47" s="5">
        <v>41</v>
      </c>
      <c r="L47" s="8" t="s">
        <v>19</v>
      </c>
      <c r="M47" s="32" t="s">
        <v>20</v>
      </c>
      <c r="N47" s="33">
        <f>+IFERROR(VLOOKUP(Casos_HN[[#This Row],[ID_Municipio]],Table_4[[CodigoMuni]:[Long_2]],3,0),"")</f>
        <v>15.5151</v>
      </c>
      <c r="O47" s="33">
        <f>+IFERROR(VLOOKUP(Casos_HN[[#This Row],[ID_Municipio]],Table_4[[CodigoMuni]:[Long_2]],4,0),"")</f>
        <v>-88.114599999999996</v>
      </c>
      <c r="P47" s="32" t="s">
        <v>21</v>
      </c>
    </row>
    <row r="48" spans="1:16" ht="14.25" customHeight="1">
      <c r="A48" s="29" t="str">
        <f>+H48&amp;E48&amp;D48</f>
        <v>Choloma4391537</v>
      </c>
      <c r="B48" s="29" t="str">
        <f>+Casos_HN[[#This Row],[ID_Municipio]]&amp;Casos_HN[[#This Row],[Fecha]]</f>
        <v>050243915</v>
      </c>
      <c r="C48" s="29" t="str">
        <f>+G48&amp;E48</f>
        <v>Cortes43915</v>
      </c>
      <c r="D48" s="30">
        <f>+D47+1</f>
        <v>37</v>
      </c>
      <c r="E48" s="31">
        <v>43915</v>
      </c>
      <c r="F48" s="30">
        <f>+VLOOKUP(Casos_HN[[#This Row],[Departamento]],Table_5[],2,0)</f>
        <v>5</v>
      </c>
      <c r="G48" s="3" t="s">
        <v>28</v>
      </c>
      <c r="H48" s="9" t="s">
        <v>38</v>
      </c>
      <c r="I48" s="30" t="str">
        <f>+IFERROR(VLOOKUP(Casos_HN[[#This Row],[Municipio]],'LOCALIZA HN'!$B$9:$O$306,8,0),99999)</f>
        <v>0502</v>
      </c>
      <c r="J48" s="5" t="s">
        <v>27</v>
      </c>
      <c r="K48" s="5">
        <v>40</v>
      </c>
      <c r="L48" s="8" t="s">
        <v>19</v>
      </c>
      <c r="M48" s="32" t="s">
        <v>20</v>
      </c>
      <c r="N48" s="33">
        <f>+IFERROR(VLOOKUP(Casos_HN[[#This Row],[ID_Municipio]],Table_4[[CodigoMuni]:[Long_2]],3,0),"")</f>
        <v>15.6435</v>
      </c>
      <c r="O48" s="33">
        <f>+IFERROR(VLOOKUP(Casos_HN[[#This Row],[ID_Municipio]],Table_4[[CodigoMuni]:[Long_2]],4,0),"")</f>
        <v>-87.933999999999997</v>
      </c>
      <c r="P48" s="32" t="s">
        <v>21</v>
      </c>
    </row>
    <row r="49" spans="1:16" ht="14.25" customHeight="1">
      <c r="A49" s="29" t="str">
        <f>+H49&amp;E49&amp;D49</f>
        <v>El Progreso4391538</v>
      </c>
      <c r="B49" s="29" t="str">
        <f>+Casos_HN[[#This Row],[ID_Municipio]]&amp;Casos_HN[[#This Row],[Fecha]]</f>
        <v>180443915</v>
      </c>
      <c r="C49" s="29" t="str">
        <f>+G49&amp;E49</f>
        <v>Yoro43915</v>
      </c>
      <c r="D49" s="30">
        <f>+D48+1</f>
        <v>38</v>
      </c>
      <c r="E49" s="31">
        <v>43915</v>
      </c>
      <c r="F49" s="30">
        <f>+VLOOKUP(Casos_HN[[#This Row],[Departamento]],Table_5[],2,0)</f>
        <v>18</v>
      </c>
      <c r="G49" s="3" t="s">
        <v>39</v>
      </c>
      <c r="H49" s="9" t="s">
        <v>40</v>
      </c>
      <c r="I49" s="30" t="str">
        <f>+IFERROR(VLOOKUP(Casos_HN[[#This Row],[Municipio]],'LOCALIZA HN'!$B$9:$O$306,8,0),99999)</f>
        <v>1804</v>
      </c>
      <c r="J49" s="5" t="s">
        <v>27</v>
      </c>
      <c r="K49" s="5">
        <v>65</v>
      </c>
      <c r="L49" s="8" t="s">
        <v>19</v>
      </c>
      <c r="M49" s="32" t="s">
        <v>20</v>
      </c>
      <c r="N49" s="33">
        <f>+IFERROR(VLOOKUP(Casos_HN[[#This Row],[ID_Municipio]],Table_4[[CodigoMuni]:[Long_2]],3,0),"")</f>
        <v>15.3446</v>
      </c>
      <c r="O49" s="33">
        <f>+IFERROR(VLOOKUP(Casos_HN[[#This Row],[ID_Municipio]],Table_4[[CodigoMuni]:[Long_2]],4,0),"")</f>
        <v>-87.812100000000001</v>
      </c>
      <c r="P49" s="32" t="s">
        <v>21</v>
      </c>
    </row>
    <row r="50" spans="1:16" ht="14.25" customHeight="1">
      <c r="A50" s="29" t="str">
        <f>+H50&amp;E50&amp;D50</f>
        <v>La Lima4391539</v>
      </c>
      <c r="B50" s="29" t="str">
        <f>+Casos_HN[[#This Row],[ID_Municipio]]&amp;Casos_HN[[#This Row],[Fecha]]</f>
        <v>051243915</v>
      </c>
      <c r="C50" s="29" t="str">
        <f>+G50&amp;E50</f>
        <v>Cortes43915</v>
      </c>
      <c r="D50" s="30">
        <f>+D49+1</f>
        <v>39</v>
      </c>
      <c r="E50" s="31">
        <v>43915</v>
      </c>
      <c r="F50" s="30">
        <f>+VLOOKUP(Casos_HN[[#This Row],[Departamento]],Table_5[],2,0)</f>
        <v>5</v>
      </c>
      <c r="G50" s="3" t="s">
        <v>28</v>
      </c>
      <c r="H50" s="9" t="s">
        <v>41</v>
      </c>
      <c r="I50" s="30" t="str">
        <f>+IFERROR(VLOOKUP(Casos_HN[[#This Row],[Municipio]],'LOCALIZA HN'!$B$9:$O$306,8,0),99999)</f>
        <v>0512</v>
      </c>
      <c r="J50" s="5" t="s">
        <v>27</v>
      </c>
      <c r="K50" s="5">
        <v>35</v>
      </c>
      <c r="L50" s="8" t="s">
        <v>19</v>
      </c>
      <c r="M50" s="32" t="s">
        <v>20</v>
      </c>
      <c r="N50" s="33">
        <f>+IFERROR(VLOOKUP(Casos_HN[[#This Row],[ID_Municipio]],Table_4[[CodigoMuni]:[Long_2]],3,0),"")</f>
        <v>15.484500000000001</v>
      </c>
      <c r="O50" s="33">
        <f>+IFERROR(VLOOKUP(Casos_HN[[#This Row],[ID_Municipio]],Table_4[[CodigoMuni]:[Long_2]],4,0),"")</f>
        <v>-87.869299999999996</v>
      </c>
      <c r="P50" s="32" t="s">
        <v>21</v>
      </c>
    </row>
    <row r="51" spans="1:16" ht="14.25" customHeight="1">
      <c r="A51" s="29" t="str">
        <f>+H51&amp;E51&amp;D51</f>
        <v>San Pedro Sula4391540</v>
      </c>
      <c r="B51" s="29" t="str">
        <f>+Casos_HN[[#This Row],[ID_Municipio]]&amp;Casos_HN[[#This Row],[Fecha]]</f>
        <v>050143915</v>
      </c>
      <c r="C51" s="29" t="str">
        <f>+G51&amp;E51</f>
        <v>Cortes43915</v>
      </c>
      <c r="D51" s="30">
        <f>+D50+1</f>
        <v>40</v>
      </c>
      <c r="E51" s="31">
        <v>43915</v>
      </c>
      <c r="F51" s="30">
        <f>+VLOOKUP(Casos_HN[[#This Row],[Departamento]],Table_5[],2,0)</f>
        <v>5</v>
      </c>
      <c r="G51" s="3" t="s">
        <v>28</v>
      </c>
      <c r="H51" s="9" t="s">
        <v>29</v>
      </c>
      <c r="I51" s="30" t="str">
        <f>+IFERROR(VLOOKUP(Casos_HN[[#This Row],[Municipio]],'LOCALIZA HN'!$B$9:$O$306,8,0),99999)</f>
        <v>0501</v>
      </c>
      <c r="J51" s="5" t="s">
        <v>27</v>
      </c>
      <c r="K51" s="5">
        <v>38</v>
      </c>
      <c r="L51" s="8" t="s">
        <v>19</v>
      </c>
      <c r="M51" s="32" t="s">
        <v>20</v>
      </c>
      <c r="N51" s="33">
        <f>+IFERROR(VLOOKUP(Casos_HN[[#This Row],[ID_Municipio]],Table_4[[CodigoMuni]:[Long_2]],3,0),"")</f>
        <v>15.5151</v>
      </c>
      <c r="O51" s="33">
        <f>+IFERROR(VLOOKUP(Casos_HN[[#This Row],[ID_Municipio]],Table_4[[CodigoMuni]:[Long_2]],4,0),"")</f>
        <v>-88.114599999999996</v>
      </c>
      <c r="P51" s="32" t="s">
        <v>21</v>
      </c>
    </row>
    <row r="52" spans="1:16" ht="14.25" customHeight="1">
      <c r="A52" s="29" t="str">
        <f>+H52&amp;E52&amp;D52</f>
        <v>San Pedro Sula4391541</v>
      </c>
      <c r="B52" s="29" t="str">
        <f>+Casos_HN[[#This Row],[ID_Municipio]]&amp;Casos_HN[[#This Row],[Fecha]]</f>
        <v>050143915</v>
      </c>
      <c r="C52" s="29" t="str">
        <f>+G52&amp;E52</f>
        <v>Cortes43915</v>
      </c>
      <c r="D52" s="30">
        <f>+D51+1</f>
        <v>41</v>
      </c>
      <c r="E52" s="26">
        <v>43915</v>
      </c>
      <c r="F52" s="30">
        <f>+VLOOKUP(Casos_HN[[#This Row],[Departamento]],Table_5[],2,0)</f>
        <v>5</v>
      </c>
      <c r="G52" s="3" t="s">
        <v>28</v>
      </c>
      <c r="H52" s="9" t="s">
        <v>29</v>
      </c>
      <c r="I52" s="30" t="str">
        <f>+IFERROR(VLOOKUP(Casos_HN[[#This Row],[Municipio]],'LOCALIZA HN'!$B$9:$O$306,8,0),99999)</f>
        <v>0501</v>
      </c>
      <c r="J52" s="5" t="s">
        <v>27</v>
      </c>
      <c r="K52" s="5">
        <v>56</v>
      </c>
      <c r="L52" s="8" t="s">
        <v>19</v>
      </c>
      <c r="M52" s="32" t="s">
        <v>20</v>
      </c>
      <c r="N52" s="33">
        <f>+IFERROR(VLOOKUP(Casos_HN[[#This Row],[ID_Municipio]],Table_4[[CodigoMuni]:[Long_2]],3,0),"")</f>
        <v>15.5151</v>
      </c>
      <c r="O52" s="33">
        <f>+IFERROR(VLOOKUP(Casos_HN[[#This Row],[ID_Municipio]],Table_4[[CodigoMuni]:[Long_2]],4,0),"")</f>
        <v>-88.114599999999996</v>
      </c>
      <c r="P52" s="32" t="s">
        <v>21</v>
      </c>
    </row>
    <row r="53" spans="1:16" ht="14.25" customHeight="1">
      <c r="A53" s="29" t="str">
        <f>+H53&amp;E53&amp;D53</f>
        <v>San Pedro Sula4391542</v>
      </c>
      <c r="B53" s="29" t="str">
        <f>+Casos_HN[[#This Row],[ID_Municipio]]&amp;Casos_HN[[#This Row],[Fecha]]</f>
        <v>050143915</v>
      </c>
      <c r="C53" s="29" t="str">
        <f>+G53&amp;E53</f>
        <v>Cortes43915</v>
      </c>
      <c r="D53" s="30">
        <f>+D52+1</f>
        <v>42</v>
      </c>
      <c r="E53" s="31">
        <v>43915</v>
      </c>
      <c r="F53" s="30">
        <f>+VLOOKUP(Casos_HN[[#This Row],[Departamento]],Table_5[],2,0)</f>
        <v>5</v>
      </c>
      <c r="G53" s="3" t="s">
        <v>28</v>
      </c>
      <c r="H53" s="9" t="s">
        <v>29</v>
      </c>
      <c r="I53" s="30" t="str">
        <f>+IFERROR(VLOOKUP(Casos_HN[[#This Row],[Municipio]],'LOCALIZA HN'!$B$9:$O$306,8,0),99999)</f>
        <v>0501</v>
      </c>
      <c r="J53" s="5" t="s">
        <v>27</v>
      </c>
      <c r="K53" s="5">
        <v>41</v>
      </c>
      <c r="L53" s="8" t="s">
        <v>19</v>
      </c>
      <c r="M53" s="32" t="s">
        <v>20</v>
      </c>
      <c r="N53" s="33">
        <f>+IFERROR(VLOOKUP(Casos_HN[[#This Row],[ID_Municipio]],Table_4[[CodigoMuni]:[Long_2]],3,0),"")</f>
        <v>15.5151</v>
      </c>
      <c r="O53" s="33">
        <f>+IFERROR(VLOOKUP(Casos_HN[[#This Row],[ID_Municipio]],Table_4[[CodigoMuni]:[Long_2]],4,0),"")</f>
        <v>-88.114599999999996</v>
      </c>
      <c r="P53" s="32" t="s">
        <v>21</v>
      </c>
    </row>
    <row r="54" spans="1:16" ht="14.25" customHeight="1">
      <c r="A54" s="29" t="str">
        <f>+H54&amp;E54&amp;D54</f>
        <v>San Pedro Sula4391543</v>
      </c>
      <c r="B54" s="29" t="str">
        <f>+Casos_HN[[#This Row],[ID_Municipio]]&amp;Casos_HN[[#This Row],[Fecha]]</f>
        <v>050143915</v>
      </c>
      <c r="C54" s="29" t="str">
        <f>+G54&amp;E54</f>
        <v>Cortes43915</v>
      </c>
      <c r="D54" s="30">
        <f>+D53+1</f>
        <v>43</v>
      </c>
      <c r="E54" s="31">
        <v>43915</v>
      </c>
      <c r="F54" s="30">
        <f>+VLOOKUP(Casos_HN[[#This Row],[Departamento]],Table_5[],2,0)</f>
        <v>5</v>
      </c>
      <c r="G54" s="3" t="s">
        <v>28</v>
      </c>
      <c r="H54" s="9" t="s">
        <v>29</v>
      </c>
      <c r="I54" s="30" t="str">
        <f>+IFERROR(VLOOKUP(Casos_HN[[#This Row],[Municipio]],'LOCALIZA HN'!$B$9:$O$306,8,0),99999)</f>
        <v>0501</v>
      </c>
      <c r="J54" s="5" t="s">
        <v>27</v>
      </c>
      <c r="K54" s="5">
        <v>15</v>
      </c>
      <c r="L54" s="8" t="s">
        <v>19</v>
      </c>
      <c r="M54" s="32" t="s">
        <v>20</v>
      </c>
      <c r="N54" s="33">
        <f>+IFERROR(VLOOKUP(Casos_HN[[#This Row],[ID_Municipio]],Table_4[[CodigoMuni]:[Long_2]],3,0),"")</f>
        <v>15.5151</v>
      </c>
      <c r="O54" s="33">
        <f>+IFERROR(VLOOKUP(Casos_HN[[#This Row],[ID_Municipio]],Table_4[[CodigoMuni]:[Long_2]],4,0),"")</f>
        <v>-88.114599999999996</v>
      </c>
      <c r="P54" s="32" t="s">
        <v>21</v>
      </c>
    </row>
    <row r="55" spans="1:16" ht="14.25" customHeight="1">
      <c r="A55" s="29" t="str">
        <f>+H55&amp;E55&amp;D55</f>
        <v>Villanueva4391544</v>
      </c>
      <c r="B55" s="29" t="str">
        <f>+Casos_HN[[#This Row],[ID_Municipio]]&amp;Casos_HN[[#This Row],[Fecha]]</f>
        <v>051143915</v>
      </c>
      <c r="C55" s="29" t="str">
        <f>+G55&amp;E55</f>
        <v>Cortes43915</v>
      </c>
      <c r="D55" s="30">
        <f>+D54+1</f>
        <v>44</v>
      </c>
      <c r="E55" s="31">
        <v>43915</v>
      </c>
      <c r="F55" s="30">
        <f>+VLOOKUP(Casos_HN[[#This Row],[Departamento]],Table_5[],2,0)</f>
        <v>5</v>
      </c>
      <c r="G55" s="3" t="s">
        <v>28</v>
      </c>
      <c r="H55" s="9" t="s">
        <v>33</v>
      </c>
      <c r="I55" s="30" t="str">
        <f>+IFERROR(VLOOKUP(Casos_HN[[#This Row],[Municipio]],'LOCALIZA HN'!$B$9:$O$306,8,0),99999)</f>
        <v>0511</v>
      </c>
      <c r="J55" s="5" t="s">
        <v>27</v>
      </c>
      <c r="K55" s="5">
        <v>41</v>
      </c>
      <c r="L55" s="8" t="s">
        <v>19</v>
      </c>
      <c r="M55" s="32" t="s">
        <v>20</v>
      </c>
      <c r="N55" s="33">
        <f>+IFERROR(VLOOKUP(Casos_HN[[#This Row],[ID_Municipio]],Table_4[[CodigoMuni]:[Long_2]],3,0),"")</f>
        <v>15.3307</v>
      </c>
      <c r="O55" s="33">
        <f>+IFERROR(VLOOKUP(Casos_HN[[#This Row],[ID_Municipio]],Table_4[[CodigoMuni]:[Long_2]],4,0),"")</f>
        <v>-88.047399999999996</v>
      </c>
      <c r="P55" s="32" t="s">
        <v>21</v>
      </c>
    </row>
    <row r="56" spans="1:16" ht="14.25" customHeight="1">
      <c r="A56" s="29" t="str">
        <f>+H56&amp;E56&amp;D56</f>
        <v>Villanueva4391545</v>
      </c>
      <c r="B56" s="29" t="str">
        <f>+Casos_HN[[#This Row],[ID_Municipio]]&amp;Casos_HN[[#This Row],[Fecha]]</f>
        <v>051143915</v>
      </c>
      <c r="C56" s="29" t="str">
        <f>+G56&amp;E56</f>
        <v>Cortes43915</v>
      </c>
      <c r="D56" s="30">
        <f>+D55+1</f>
        <v>45</v>
      </c>
      <c r="E56" s="31">
        <v>43915</v>
      </c>
      <c r="F56" s="30">
        <f>+VLOOKUP(Casos_HN[[#This Row],[Departamento]],Table_5[],2,0)</f>
        <v>5</v>
      </c>
      <c r="G56" s="3" t="s">
        <v>28</v>
      </c>
      <c r="H56" s="9" t="s">
        <v>33</v>
      </c>
      <c r="I56" s="30" t="str">
        <f>+IFERROR(VLOOKUP(Casos_HN[[#This Row],[Municipio]],'LOCALIZA HN'!$B$9:$O$306,8,0),99999)</f>
        <v>0511</v>
      </c>
      <c r="J56" s="5" t="s">
        <v>27</v>
      </c>
      <c r="K56" s="5">
        <v>39</v>
      </c>
      <c r="L56" s="8" t="s">
        <v>19</v>
      </c>
      <c r="M56" s="32" t="s">
        <v>20</v>
      </c>
      <c r="N56" s="33">
        <f>+IFERROR(VLOOKUP(Casos_HN[[#This Row],[ID_Municipio]],Table_4[[CodigoMuni]:[Long_2]],3,0),"")</f>
        <v>15.3307</v>
      </c>
      <c r="O56" s="33">
        <f>+IFERROR(VLOOKUP(Casos_HN[[#This Row],[ID_Municipio]],Table_4[[CodigoMuni]:[Long_2]],4,0),"")</f>
        <v>-88.047399999999996</v>
      </c>
      <c r="P56" s="32" t="s">
        <v>21</v>
      </c>
    </row>
    <row r="57" spans="1:16" ht="14.25" customHeight="1">
      <c r="A57" s="29" t="str">
        <f>+H57&amp;E57&amp;D57</f>
        <v>Villanueva4391546</v>
      </c>
      <c r="B57" s="29" t="str">
        <f>+Casos_HN[[#This Row],[ID_Municipio]]&amp;Casos_HN[[#This Row],[Fecha]]</f>
        <v>051143915</v>
      </c>
      <c r="C57" s="29" t="str">
        <f>+G57&amp;E57</f>
        <v>Cortes43915</v>
      </c>
      <c r="D57" s="30">
        <f>+D56+1</f>
        <v>46</v>
      </c>
      <c r="E57" s="31">
        <v>43915</v>
      </c>
      <c r="F57" s="30">
        <f>+VLOOKUP(Casos_HN[[#This Row],[Departamento]],Table_5[],2,0)</f>
        <v>5</v>
      </c>
      <c r="G57" s="3" t="s">
        <v>28</v>
      </c>
      <c r="H57" s="9" t="s">
        <v>33</v>
      </c>
      <c r="I57" s="30" t="str">
        <f>+IFERROR(VLOOKUP(Casos_HN[[#This Row],[Municipio]],'LOCALIZA HN'!$B$9:$O$306,8,0),99999)</f>
        <v>0511</v>
      </c>
      <c r="J57" s="5" t="s">
        <v>18</v>
      </c>
      <c r="K57" s="5">
        <v>33</v>
      </c>
      <c r="L57" s="8" t="s">
        <v>19</v>
      </c>
      <c r="M57" s="32" t="s">
        <v>20</v>
      </c>
      <c r="N57" s="33">
        <f>+IFERROR(VLOOKUP(Casos_HN[[#This Row],[ID_Municipio]],Table_4[[CodigoMuni]:[Long_2]],3,0),"")</f>
        <v>15.3307</v>
      </c>
      <c r="O57" s="33">
        <f>+IFERROR(VLOOKUP(Casos_HN[[#This Row],[ID_Municipio]],Table_4[[CodigoMuni]:[Long_2]],4,0),"")</f>
        <v>-88.047399999999996</v>
      </c>
      <c r="P57" s="32" t="s">
        <v>21</v>
      </c>
    </row>
    <row r="58" spans="1:16" ht="14.25" customHeight="1">
      <c r="A58" s="29" t="str">
        <f>+H58&amp;E58&amp;D58</f>
        <v>Villanueva4391547</v>
      </c>
      <c r="B58" s="29" t="str">
        <f>+Casos_HN[[#This Row],[ID_Municipio]]&amp;Casos_HN[[#This Row],[Fecha]]</f>
        <v>051143915</v>
      </c>
      <c r="C58" s="29" t="str">
        <f>+G58&amp;E58</f>
        <v>Cortes43915</v>
      </c>
      <c r="D58" s="30">
        <f>+D57+1</f>
        <v>47</v>
      </c>
      <c r="E58" s="31">
        <v>43915</v>
      </c>
      <c r="F58" s="30">
        <f>+VLOOKUP(Casos_HN[[#This Row],[Departamento]],Table_5[],2,0)</f>
        <v>5</v>
      </c>
      <c r="G58" s="3" t="s">
        <v>28</v>
      </c>
      <c r="H58" s="9" t="s">
        <v>33</v>
      </c>
      <c r="I58" s="30" t="str">
        <f>+IFERROR(VLOOKUP(Casos_HN[[#This Row],[Municipio]],'LOCALIZA HN'!$B$9:$O$306,8,0),99999)</f>
        <v>0511</v>
      </c>
      <c r="J58" s="5" t="s">
        <v>18</v>
      </c>
      <c r="K58" s="5">
        <v>30</v>
      </c>
      <c r="L58" s="8" t="s">
        <v>19</v>
      </c>
      <c r="M58" s="32" t="s">
        <v>20</v>
      </c>
      <c r="N58" s="33">
        <f>+IFERROR(VLOOKUP(Casos_HN[[#This Row],[ID_Municipio]],Table_4[[CodigoMuni]:[Long_2]],3,0),"")</f>
        <v>15.3307</v>
      </c>
      <c r="O58" s="33">
        <f>+IFERROR(VLOOKUP(Casos_HN[[#This Row],[ID_Municipio]],Table_4[[CodigoMuni]:[Long_2]],4,0),"")</f>
        <v>-88.047399999999996</v>
      </c>
      <c r="P58" s="32" t="s">
        <v>21</v>
      </c>
    </row>
    <row r="59" spans="1:16" ht="14.25" customHeight="1">
      <c r="A59" s="29" t="str">
        <f>+H59&amp;E59&amp;D59</f>
        <v>Villanueva4391548</v>
      </c>
      <c r="B59" s="29" t="str">
        <f>+Casos_HN[[#This Row],[ID_Municipio]]&amp;Casos_HN[[#This Row],[Fecha]]</f>
        <v>051143915</v>
      </c>
      <c r="C59" s="29" t="str">
        <f>+G59&amp;E59</f>
        <v>Cortes43915</v>
      </c>
      <c r="D59" s="30">
        <f>+D58+1</f>
        <v>48</v>
      </c>
      <c r="E59" s="31">
        <v>43915</v>
      </c>
      <c r="F59" s="30">
        <f>+VLOOKUP(Casos_HN[[#This Row],[Departamento]],Table_5[],2,0)</f>
        <v>5</v>
      </c>
      <c r="G59" s="3" t="s">
        <v>28</v>
      </c>
      <c r="H59" s="9" t="s">
        <v>33</v>
      </c>
      <c r="I59" s="30" t="str">
        <f>+IFERROR(VLOOKUP(Casos_HN[[#This Row],[Municipio]],'LOCALIZA HN'!$B$9:$O$306,8,0),99999)</f>
        <v>0511</v>
      </c>
      <c r="J59" s="5" t="s">
        <v>18</v>
      </c>
      <c r="K59" s="5">
        <v>56</v>
      </c>
      <c r="L59" s="8" t="s">
        <v>19</v>
      </c>
      <c r="M59" s="32" t="s">
        <v>20</v>
      </c>
      <c r="N59" s="33">
        <f>+IFERROR(VLOOKUP(Casos_HN[[#This Row],[ID_Municipio]],Table_4[[CodigoMuni]:[Long_2]],3,0),"")</f>
        <v>15.3307</v>
      </c>
      <c r="O59" s="33">
        <f>+IFERROR(VLOOKUP(Casos_HN[[#This Row],[ID_Municipio]],Table_4[[CodigoMuni]:[Long_2]],4,0),"")</f>
        <v>-88.047399999999996</v>
      </c>
      <c r="P59" s="32" t="s">
        <v>21</v>
      </c>
    </row>
    <row r="60" spans="1:16" ht="14.25" customHeight="1">
      <c r="A60" s="29" t="str">
        <f>+H60&amp;E60&amp;D60</f>
        <v>Villanueva4391549</v>
      </c>
      <c r="B60" s="29" t="str">
        <f>+Casos_HN[[#This Row],[ID_Municipio]]&amp;Casos_HN[[#This Row],[Fecha]]</f>
        <v>051143915</v>
      </c>
      <c r="C60" s="29" t="str">
        <f>+G60&amp;E60</f>
        <v>Cortes43915</v>
      </c>
      <c r="D60" s="30">
        <f>+D59+1</f>
        <v>49</v>
      </c>
      <c r="E60" s="31">
        <v>43915</v>
      </c>
      <c r="F60" s="30">
        <f>+VLOOKUP(Casos_HN[[#This Row],[Departamento]],Table_5[],2,0)</f>
        <v>5</v>
      </c>
      <c r="G60" s="3" t="s">
        <v>28</v>
      </c>
      <c r="H60" s="9" t="s">
        <v>33</v>
      </c>
      <c r="I60" s="30" t="str">
        <f>+IFERROR(VLOOKUP(Casos_HN[[#This Row],[Municipio]],'LOCALIZA HN'!$B$9:$O$306,8,0),99999)</f>
        <v>0511</v>
      </c>
      <c r="J60" s="5" t="s">
        <v>27</v>
      </c>
      <c r="K60" s="5">
        <v>25</v>
      </c>
      <c r="L60" s="8" t="s">
        <v>19</v>
      </c>
      <c r="M60" s="32" t="s">
        <v>20</v>
      </c>
      <c r="N60" s="33">
        <f>+IFERROR(VLOOKUP(Casos_HN[[#This Row],[ID_Municipio]],Table_4[[CodigoMuni]:[Long_2]],3,0),"")</f>
        <v>15.3307</v>
      </c>
      <c r="O60" s="33">
        <f>+IFERROR(VLOOKUP(Casos_HN[[#This Row],[ID_Municipio]],Table_4[[CodigoMuni]:[Long_2]],4,0),"")</f>
        <v>-88.047399999999996</v>
      </c>
      <c r="P60" s="32" t="s">
        <v>21</v>
      </c>
    </row>
    <row r="61" spans="1:16" ht="14.25" customHeight="1">
      <c r="A61" s="29" t="str">
        <f>+H61&amp;E61&amp;D61</f>
        <v>Villanueva4391550</v>
      </c>
      <c r="B61" s="29" t="str">
        <f>+Casos_HN[[#This Row],[ID_Municipio]]&amp;Casos_HN[[#This Row],[Fecha]]</f>
        <v>051143915</v>
      </c>
      <c r="C61" s="29" t="str">
        <f>+G61&amp;E61</f>
        <v>Cortes43915</v>
      </c>
      <c r="D61" s="30">
        <f>+D60+1</f>
        <v>50</v>
      </c>
      <c r="E61" s="31">
        <v>43915</v>
      </c>
      <c r="F61" s="30">
        <f>+VLOOKUP(Casos_HN[[#This Row],[Departamento]],Table_5[],2,0)</f>
        <v>5</v>
      </c>
      <c r="G61" s="3" t="s">
        <v>28</v>
      </c>
      <c r="H61" s="9" t="s">
        <v>33</v>
      </c>
      <c r="I61" s="30" t="str">
        <f>+IFERROR(VLOOKUP(Casos_HN[[#This Row],[Municipio]],'LOCALIZA HN'!$B$9:$O$306,8,0),99999)</f>
        <v>0511</v>
      </c>
      <c r="J61" s="5" t="s">
        <v>27</v>
      </c>
      <c r="K61" s="5">
        <v>71</v>
      </c>
      <c r="L61" s="8" t="s">
        <v>19</v>
      </c>
      <c r="M61" s="32" t="s">
        <v>20</v>
      </c>
      <c r="N61" s="33">
        <f>+IFERROR(VLOOKUP(Casos_HN[[#This Row],[ID_Municipio]],Table_4[[CodigoMuni]:[Long_2]],3,0),"")</f>
        <v>15.3307</v>
      </c>
      <c r="O61" s="33">
        <f>+IFERROR(VLOOKUP(Casos_HN[[#This Row],[ID_Municipio]],Table_4[[CodigoMuni]:[Long_2]],4,0),"")</f>
        <v>-88.047399999999996</v>
      </c>
      <c r="P61" s="32" t="s">
        <v>21</v>
      </c>
    </row>
    <row r="62" spans="1:16" ht="14.25" customHeight="1">
      <c r="A62" s="29" t="str">
        <f>+H62&amp;E62&amp;D62</f>
        <v>Villanueva4391551</v>
      </c>
      <c r="B62" s="29" t="str">
        <f>+Casos_HN[[#This Row],[ID_Municipio]]&amp;Casos_HN[[#This Row],[Fecha]]</f>
        <v>051143915</v>
      </c>
      <c r="C62" s="29" t="str">
        <f>+G62&amp;E62</f>
        <v>Cortes43915</v>
      </c>
      <c r="D62" s="30">
        <f>+D61+1</f>
        <v>51</v>
      </c>
      <c r="E62" s="31">
        <v>43915</v>
      </c>
      <c r="F62" s="30">
        <f>+VLOOKUP(Casos_HN[[#This Row],[Departamento]],Table_5[],2,0)</f>
        <v>5</v>
      </c>
      <c r="G62" s="3" t="s">
        <v>28</v>
      </c>
      <c r="H62" s="9" t="s">
        <v>33</v>
      </c>
      <c r="I62" s="30" t="str">
        <f>+IFERROR(VLOOKUP(Casos_HN[[#This Row],[Municipio]],'LOCALIZA HN'!$B$9:$O$306,8,0),99999)</f>
        <v>0511</v>
      </c>
      <c r="J62" s="5" t="s">
        <v>27</v>
      </c>
      <c r="K62" s="5">
        <v>66</v>
      </c>
      <c r="L62" s="8" t="s">
        <v>19</v>
      </c>
      <c r="M62" s="32" t="s">
        <v>20</v>
      </c>
      <c r="N62" s="33">
        <f>+IFERROR(VLOOKUP(Casos_HN[[#This Row],[ID_Municipio]],Table_4[[CodigoMuni]:[Long_2]],3,0),"")</f>
        <v>15.3307</v>
      </c>
      <c r="O62" s="33">
        <f>+IFERROR(VLOOKUP(Casos_HN[[#This Row],[ID_Municipio]],Table_4[[CodigoMuni]:[Long_2]],4,0),"")</f>
        <v>-88.047399999999996</v>
      </c>
      <c r="P62" s="32" t="s">
        <v>21</v>
      </c>
    </row>
    <row r="63" spans="1:16" ht="14.25" customHeight="1">
      <c r="A63" s="29" t="str">
        <f>+H63&amp;E63&amp;D63</f>
        <v>Yoro4391552</v>
      </c>
      <c r="B63" s="29" t="str">
        <f>+Casos_HN[[#This Row],[ID_Municipio]]&amp;Casos_HN[[#This Row],[Fecha]]</f>
        <v>180143915</v>
      </c>
      <c r="C63" s="29" t="str">
        <f>+G63&amp;E63</f>
        <v>Yoro43915</v>
      </c>
      <c r="D63" s="30">
        <f>+D62+1</f>
        <v>52</v>
      </c>
      <c r="E63" s="31">
        <v>43915</v>
      </c>
      <c r="F63" s="30">
        <f>+VLOOKUP(Casos_HN[[#This Row],[Departamento]],Table_5[],2,0)</f>
        <v>18</v>
      </c>
      <c r="G63" s="3" t="s">
        <v>39</v>
      </c>
      <c r="H63" s="9" t="s">
        <v>39</v>
      </c>
      <c r="I63" s="30" t="str">
        <f>+IFERROR(VLOOKUP(Casos_HN[[#This Row],[Municipio]],'LOCALIZA HN'!$B$9:$O$306,8,0),99999)</f>
        <v>1801</v>
      </c>
      <c r="J63" s="5" t="s">
        <v>27</v>
      </c>
      <c r="K63" s="5">
        <v>19</v>
      </c>
      <c r="L63" s="8" t="s">
        <v>19</v>
      </c>
      <c r="M63" s="32" t="s">
        <v>20</v>
      </c>
      <c r="N63" s="33">
        <f>+IFERROR(VLOOKUP(Casos_HN[[#This Row],[ID_Municipio]],Table_4[[CodigoMuni]:[Long_2]],3,0),"")</f>
        <v>15.2433</v>
      </c>
      <c r="O63" s="33">
        <f>+IFERROR(VLOOKUP(Casos_HN[[#This Row],[ID_Municipio]],Table_4[[CodigoMuni]:[Long_2]],4,0),"")</f>
        <v>-87.227500000000006</v>
      </c>
      <c r="P63" s="32" t="s">
        <v>21</v>
      </c>
    </row>
    <row r="64" spans="1:16" ht="14.25" customHeight="1">
      <c r="A64" s="29" t="str">
        <f>+H64&amp;E64&amp;D64</f>
        <v>Distrito Central4391653</v>
      </c>
      <c r="B64" s="29" t="str">
        <f>+Casos_HN[[#This Row],[ID_Municipio]]&amp;Casos_HN[[#This Row],[Fecha]]</f>
        <v>080143916</v>
      </c>
      <c r="C64" s="29" t="str">
        <f>+G64&amp;E64</f>
        <v>Francisco Morazan43916</v>
      </c>
      <c r="D64" s="30">
        <f>+D63+1</f>
        <v>53</v>
      </c>
      <c r="E64" s="31">
        <v>43916</v>
      </c>
      <c r="F64" s="30">
        <f>+VLOOKUP(Casos_HN[[#This Row],[Departamento]],Table_5[],2,0)</f>
        <v>8</v>
      </c>
      <c r="G64" s="3" t="s">
        <v>16</v>
      </c>
      <c r="H64" s="9" t="s">
        <v>17</v>
      </c>
      <c r="I64" s="30" t="str">
        <f>+IFERROR(VLOOKUP(Casos_HN[[#This Row],[Municipio]],'LOCALIZA HN'!$B$9:$O$306,8,0),99999)</f>
        <v>0801</v>
      </c>
      <c r="J64" s="5" t="s">
        <v>18</v>
      </c>
      <c r="K64" s="5">
        <v>66</v>
      </c>
      <c r="L64" s="8" t="s">
        <v>19</v>
      </c>
      <c r="M64" s="32" t="s">
        <v>20</v>
      </c>
      <c r="N64" s="33">
        <f>+IFERROR(VLOOKUP(Casos_HN[[#This Row],[ID_Municipio]],Table_4[[CodigoMuni]:[Long_2]],3,0),"")</f>
        <v>14.175800000000001</v>
      </c>
      <c r="O64" s="33">
        <f>+IFERROR(VLOOKUP(Casos_HN[[#This Row],[ID_Municipio]],Table_4[[CodigoMuni]:[Long_2]],4,0),"")</f>
        <v>-87.251099999999994</v>
      </c>
      <c r="P64" s="32" t="s">
        <v>21</v>
      </c>
    </row>
    <row r="65" spans="1:16" ht="14.25" customHeight="1">
      <c r="A65" s="29" t="str">
        <f>+H65&amp;E65&amp;D65</f>
        <v>Distrito Central4391654</v>
      </c>
      <c r="B65" s="29" t="str">
        <f>+Casos_HN[[#This Row],[ID_Municipio]]&amp;Casos_HN[[#This Row],[Fecha]]</f>
        <v>080143916</v>
      </c>
      <c r="C65" s="29" t="str">
        <f>+G65&amp;E65</f>
        <v>Francisco Morazan43916</v>
      </c>
      <c r="D65" s="30">
        <f>+D64+1</f>
        <v>54</v>
      </c>
      <c r="E65" s="31">
        <v>43916</v>
      </c>
      <c r="F65" s="30">
        <f>+VLOOKUP(Casos_HN[[#This Row],[Departamento]],Table_5[],2,0)</f>
        <v>8</v>
      </c>
      <c r="G65" s="3" t="s">
        <v>16</v>
      </c>
      <c r="H65" s="9" t="s">
        <v>17</v>
      </c>
      <c r="I65" s="30" t="str">
        <f>+IFERROR(VLOOKUP(Casos_HN[[#This Row],[Municipio]],'LOCALIZA HN'!$B$9:$O$306,8,0),99999)</f>
        <v>0801</v>
      </c>
      <c r="J65" s="5" t="s">
        <v>27</v>
      </c>
      <c r="K65" s="5">
        <v>62</v>
      </c>
      <c r="L65" s="8" t="s">
        <v>19</v>
      </c>
      <c r="M65" s="32" t="s">
        <v>20</v>
      </c>
      <c r="N65" s="33">
        <f>+IFERROR(VLOOKUP(Casos_HN[[#This Row],[ID_Municipio]],Table_4[[CodigoMuni]:[Long_2]],3,0),"")</f>
        <v>14.175800000000001</v>
      </c>
      <c r="O65" s="33">
        <f>+IFERROR(VLOOKUP(Casos_HN[[#This Row],[ID_Municipio]],Table_4[[CodigoMuni]:[Long_2]],4,0),"")</f>
        <v>-87.251099999999994</v>
      </c>
      <c r="P65" s="32" t="s">
        <v>21</v>
      </c>
    </row>
    <row r="66" spans="1:16" ht="14.25" customHeight="1">
      <c r="A66" s="29" t="str">
        <f>+H66&amp;E66&amp;D66</f>
        <v>Distrito Central4391655</v>
      </c>
      <c r="B66" s="29" t="str">
        <f>+Casos_HN[[#This Row],[ID_Municipio]]&amp;Casos_HN[[#This Row],[Fecha]]</f>
        <v>080143916</v>
      </c>
      <c r="C66" s="29" t="str">
        <f>+G66&amp;E66</f>
        <v>Francisco Morazan43916</v>
      </c>
      <c r="D66" s="30">
        <f>+D65+1</f>
        <v>55</v>
      </c>
      <c r="E66" s="31">
        <v>43916</v>
      </c>
      <c r="F66" s="30">
        <f>+VLOOKUP(Casos_HN[[#This Row],[Departamento]],Table_5[],2,0)</f>
        <v>8</v>
      </c>
      <c r="G66" s="3" t="s">
        <v>16</v>
      </c>
      <c r="H66" s="9" t="s">
        <v>17</v>
      </c>
      <c r="I66" s="30" t="str">
        <f>+IFERROR(VLOOKUP(Casos_HN[[#This Row],[Municipio]],'LOCALIZA HN'!$B$9:$O$306,8,0),99999)</f>
        <v>0801</v>
      </c>
      <c r="J66" s="5" t="s">
        <v>27</v>
      </c>
      <c r="K66" s="5">
        <v>35</v>
      </c>
      <c r="L66" s="8" t="s">
        <v>19</v>
      </c>
      <c r="M66" s="32" t="s">
        <v>20</v>
      </c>
      <c r="N66" s="33">
        <f>+IFERROR(VLOOKUP(Casos_HN[[#This Row],[ID_Municipio]],Table_4[[CodigoMuni]:[Long_2]],3,0),"")</f>
        <v>14.175800000000001</v>
      </c>
      <c r="O66" s="33">
        <f>+IFERROR(VLOOKUP(Casos_HN[[#This Row],[ID_Municipio]],Table_4[[CodigoMuni]:[Long_2]],4,0),"")</f>
        <v>-87.251099999999994</v>
      </c>
      <c r="P66" s="32" t="s">
        <v>21</v>
      </c>
    </row>
    <row r="67" spans="1:16" ht="14.25" customHeight="1">
      <c r="A67" s="29" t="str">
        <f>+H67&amp;E67&amp;D67</f>
        <v>Distrito Central4391656</v>
      </c>
      <c r="B67" s="29" t="str">
        <f>+Casos_HN[[#This Row],[ID_Municipio]]&amp;Casos_HN[[#This Row],[Fecha]]</f>
        <v>080143916</v>
      </c>
      <c r="C67" s="29" t="str">
        <f>+G67&amp;E67</f>
        <v>Francisco Morazan43916</v>
      </c>
      <c r="D67" s="30">
        <f>+D66+1</f>
        <v>56</v>
      </c>
      <c r="E67" s="31">
        <v>43916</v>
      </c>
      <c r="F67" s="30">
        <f>+VLOOKUP(Casos_HN[[#This Row],[Departamento]],Table_5[],2,0)</f>
        <v>8</v>
      </c>
      <c r="G67" s="3" t="s">
        <v>16</v>
      </c>
      <c r="H67" s="9" t="s">
        <v>17</v>
      </c>
      <c r="I67" s="30" t="str">
        <f>+IFERROR(VLOOKUP(Casos_HN[[#This Row],[Municipio]],'LOCALIZA HN'!$B$9:$O$306,8,0),99999)</f>
        <v>0801</v>
      </c>
      <c r="J67" s="5" t="s">
        <v>27</v>
      </c>
      <c r="K67" s="5">
        <v>62</v>
      </c>
      <c r="L67" s="8" t="s">
        <v>19</v>
      </c>
      <c r="M67" s="32" t="s">
        <v>20</v>
      </c>
      <c r="N67" s="33">
        <f>+IFERROR(VLOOKUP(Casos_HN[[#This Row],[ID_Municipio]],Table_4[[CodigoMuni]:[Long_2]],3,0),"")</f>
        <v>14.175800000000001</v>
      </c>
      <c r="O67" s="33">
        <f>+IFERROR(VLOOKUP(Casos_HN[[#This Row],[ID_Municipio]],Table_4[[CodigoMuni]:[Long_2]],4,0),"")</f>
        <v>-87.251099999999994</v>
      </c>
      <c r="P67" s="32" t="s">
        <v>21</v>
      </c>
    </row>
    <row r="68" spans="1:16" ht="14.25" customHeight="1">
      <c r="A68" s="29" t="str">
        <f>+H68&amp;E68&amp;D68</f>
        <v>Distrito Central4391657</v>
      </c>
      <c r="B68" s="29" t="str">
        <f>+Casos_HN[[#This Row],[ID_Municipio]]&amp;Casos_HN[[#This Row],[Fecha]]</f>
        <v>080143916</v>
      </c>
      <c r="C68" s="29" t="str">
        <f>+G68&amp;E68</f>
        <v>Francisco Morazan43916</v>
      </c>
      <c r="D68" s="30">
        <f>+D67+1</f>
        <v>57</v>
      </c>
      <c r="E68" s="31">
        <v>43916</v>
      </c>
      <c r="F68" s="30">
        <f>+VLOOKUP(Casos_HN[[#This Row],[Departamento]],Table_5[],2,0)</f>
        <v>8</v>
      </c>
      <c r="G68" s="3" t="s">
        <v>16</v>
      </c>
      <c r="H68" s="9" t="s">
        <v>17</v>
      </c>
      <c r="I68" s="30" t="str">
        <f>+IFERROR(VLOOKUP(Casos_HN[[#This Row],[Municipio]],'LOCALIZA HN'!$B$9:$O$306,8,0),99999)</f>
        <v>0801</v>
      </c>
      <c r="J68" s="5" t="s">
        <v>18</v>
      </c>
      <c r="K68" s="5">
        <v>58</v>
      </c>
      <c r="L68" s="8" t="s">
        <v>19</v>
      </c>
      <c r="M68" s="32" t="s">
        <v>20</v>
      </c>
      <c r="N68" s="33">
        <f>+IFERROR(VLOOKUP(Casos_HN[[#This Row],[ID_Municipio]],Table_4[[CodigoMuni]:[Long_2]],3,0),"")</f>
        <v>14.175800000000001</v>
      </c>
      <c r="O68" s="33">
        <f>+IFERROR(VLOOKUP(Casos_HN[[#This Row],[ID_Municipio]],Table_4[[CodigoMuni]:[Long_2]],4,0),"")</f>
        <v>-87.251099999999994</v>
      </c>
      <c r="P68" s="32" t="s">
        <v>21</v>
      </c>
    </row>
    <row r="69" spans="1:16" ht="14.25" customHeight="1">
      <c r="A69" s="29" t="str">
        <f>+H69&amp;E69&amp;D69</f>
        <v>Distrito Central4391658</v>
      </c>
      <c r="B69" s="29" t="str">
        <f>+Casos_HN[[#This Row],[ID_Municipio]]&amp;Casos_HN[[#This Row],[Fecha]]</f>
        <v>080143916</v>
      </c>
      <c r="C69" s="29" t="str">
        <f>+G69&amp;E69</f>
        <v>Francisco Morazan43916</v>
      </c>
      <c r="D69" s="30">
        <f>+D68+1</f>
        <v>58</v>
      </c>
      <c r="E69" s="31">
        <v>43916</v>
      </c>
      <c r="F69" s="30">
        <f>+VLOOKUP(Casos_HN[[#This Row],[Departamento]],Table_5[],2,0)</f>
        <v>8</v>
      </c>
      <c r="G69" s="3" t="s">
        <v>16</v>
      </c>
      <c r="H69" s="9" t="s">
        <v>17</v>
      </c>
      <c r="I69" s="30" t="str">
        <f>+IFERROR(VLOOKUP(Casos_HN[[#This Row],[Municipio]],'LOCALIZA HN'!$B$9:$O$306,8,0),99999)</f>
        <v>0801</v>
      </c>
      <c r="J69" s="5" t="s">
        <v>27</v>
      </c>
      <c r="K69" s="5">
        <v>12</v>
      </c>
      <c r="L69" s="8" t="s">
        <v>19</v>
      </c>
      <c r="M69" s="32" t="s">
        <v>20</v>
      </c>
      <c r="N69" s="33">
        <f>+IFERROR(VLOOKUP(Casos_HN[[#This Row],[ID_Municipio]],Table_4[[CodigoMuni]:[Long_2]],3,0),"")</f>
        <v>14.175800000000001</v>
      </c>
      <c r="O69" s="33">
        <f>+IFERROR(VLOOKUP(Casos_HN[[#This Row],[ID_Municipio]],Table_4[[CodigoMuni]:[Long_2]],4,0),"")</f>
        <v>-87.251099999999994</v>
      </c>
      <c r="P69" s="32" t="s">
        <v>21</v>
      </c>
    </row>
    <row r="70" spans="1:16" ht="14.25" customHeight="1">
      <c r="A70" s="29" t="str">
        <f>+H70&amp;E70&amp;D70</f>
        <v>Distrito Central4391659</v>
      </c>
      <c r="B70" s="29" t="str">
        <f>+Casos_HN[[#This Row],[ID_Municipio]]&amp;Casos_HN[[#This Row],[Fecha]]</f>
        <v>080143916</v>
      </c>
      <c r="C70" s="29" t="str">
        <f>+G70&amp;E70</f>
        <v>Francisco Morazan43916</v>
      </c>
      <c r="D70" s="30">
        <f>+D69+1</f>
        <v>59</v>
      </c>
      <c r="E70" s="31">
        <v>43916</v>
      </c>
      <c r="F70" s="30">
        <f>+VLOOKUP(Casos_HN[[#This Row],[Departamento]],Table_5[],2,0)</f>
        <v>8</v>
      </c>
      <c r="G70" s="3" t="s">
        <v>16</v>
      </c>
      <c r="H70" s="9" t="s">
        <v>17</v>
      </c>
      <c r="I70" s="30" t="str">
        <f>+IFERROR(VLOOKUP(Casos_HN[[#This Row],[Municipio]],'LOCALIZA HN'!$B$9:$O$306,8,0),99999)</f>
        <v>0801</v>
      </c>
      <c r="J70" s="5" t="s">
        <v>27</v>
      </c>
      <c r="K70" s="5"/>
      <c r="L70" s="8" t="s">
        <v>19</v>
      </c>
      <c r="M70" s="32" t="s">
        <v>20</v>
      </c>
      <c r="N70" s="33">
        <f>+IFERROR(VLOOKUP(Casos_HN[[#This Row],[ID_Municipio]],Table_4[[CodigoMuni]:[Long_2]],3,0),"")</f>
        <v>14.175800000000001</v>
      </c>
      <c r="O70" s="33">
        <f>+IFERROR(VLOOKUP(Casos_HN[[#This Row],[ID_Municipio]],Table_4[[CodigoMuni]:[Long_2]],4,0),"")</f>
        <v>-87.251099999999994</v>
      </c>
      <c r="P70" s="32" t="s">
        <v>21</v>
      </c>
    </row>
    <row r="71" spans="1:16" ht="14.25" customHeight="1">
      <c r="A71" s="29" t="str">
        <f>+H71&amp;E71&amp;D71</f>
        <v>Distrito Central4391660</v>
      </c>
      <c r="B71" s="29" t="str">
        <f>+Casos_HN[[#This Row],[ID_Municipio]]&amp;Casos_HN[[#This Row],[Fecha]]</f>
        <v>080143916</v>
      </c>
      <c r="C71" s="29" t="str">
        <f>+G71&amp;E71</f>
        <v>Francisco Morazan43916</v>
      </c>
      <c r="D71" s="30">
        <f>+D70+1</f>
        <v>60</v>
      </c>
      <c r="E71" s="31">
        <v>43916</v>
      </c>
      <c r="F71" s="30">
        <f>+VLOOKUP(Casos_HN[[#This Row],[Departamento]],Table_5[],2,0)</f>
        <v>8</v>
      </c>
      <c r="G71" s="3" t="s">
        <v>16</v>
      </c>
      <c r="H71" s="9" t="s">
        <v>17</v>
      </c>
      <c r="I71" s="30" t="str">
        <f>+IFERROR(VLOOKUP(Casos_HN[[#This Row],[Municipio]],'LOCALIZA HN'!$B$9:$O$306,8,0),99999)</f>
        <v>0801</v>
      </c>
      <c r="J71" s="5" t="s">
        <v>18</v>
      </c>
      <c r="K71" s="5">
        <v>17</v>
      </c>
      <c r="L71" s="8" t="s">
        <v>19</v>
      </c>
      <c r="M71" s="32" t="s">
        <v>20</v>
      </c>
      <c r="N71" s="33">
        <f>+IFERROR(VLOOKUP(Casos_HN[[#This Row],[ID_Municipio]],Table_4[[CodigoMuni]:[Long_2]],3,0),"")</f>
        <v>14.175800000000001</v>
      </c>
      <c r="O71" s="33">
        <f>+IFERROR(VLOOKUP(Casos_HN[[#This Row],[ID_Municipio]],Table_4[[CodigoMuni]:[Long_2]],4,0),"")</f>
        <v>-87.251099999999994</v>
      </c>
      <c r="P71" s="32" t="s">
        <v>21</v>
      </c>
    </row>
    <row r="72" spans="1:16" ht="14.25" customHeight="1">
      <c r="A72" s="29" t="str">
        <f>+H72&amp;E72&amp;D72</f>
        <v>Distrito Central4391661</v>
      </c>
      <c r="B72" s="29" t="str">
        <f>+Casos_HN[[#This Row],[ID_Municipio]]&amp;Casos_HN[[#This Row],[Fecha]]</f>
        <v>080143916</v>
      </c>
      <c r="C72" s="29" t="str">
        <f>+G72&amp;E72</f>
        <v>Francisco Morazan43916</v>
      </c>
      <c r="D72" s="30">
        <f>+D71+1</f>
        <v>61</v>
      </c>
      <c r="E72" s="31">
        <v>43916</v>
      </c>
      <c r="F72" s="30">
        <f>+VLOOKUP(Casos_HN[[#This Row],[Departamento]],Table_5[],2,0)</f>
        <v>8</v>
      </c>
      <c r="G72" s="3" t="s">
        <v>16</v>
      </c>
      <c r="H72" s="9" t="s">
        <v>17</v>
      </c>
      <c r="I72" s="30" t="str">
        <f>+IFERROR(VLOOKUP(Casos_HN[[#This Row],[Municipio]],'LOCALIZA HN'!$B$9:$O$306,8,0),99999)</f>
        <v>0801</v>
      </c>
      <c r="J72" s="5" t="s">
        <v>27</v>
      </c>
      <c r="K72" s="5">
        <v>17</v>
      </c>
      <c r="L72" s="8" t="s">
        <v>19</v>
      </c>
      <c r="M72" s="32" t="s">
        <v>20</v>
      </c>
      <c r="N72" s="33">
        <f>+IFERROR(VLOOKUP(Casos_HN[[#This Row],[ID_Municipio]],Table_4[[CodigoMuni]:[Long_2]],3,0),"")</f>
        <v>14.175800000000001</v>
      </c>
      <c r="O72" s="33">
        <f>+IFERROR(VLOOKUP(Casos_HN[[#This Row],[ID_Municipio]],Table_4[[CodigoMuni]:[Long_2]],4,0),"")</f>
        <v>-87.251099999999994</v>
      </c>
      <c r="P72" s="32" t="s">
        <v>21</v>
      </c>
    </row>
    <row r="73" spans="1:16" ht="14.25" customHeight="1">
      <c r="A73" s="29" t="str">
        <f>+H73&amp;E73&amp;D73</f>
        <v>Distrito Central4391662</v>
      </c>
      <c r="B73" s="29" t="str">
        <f>+Casos_HN[[#This Row],[ID_Municipio]]&amp;Casos_HN[[#This Row],[Fecha]]</f>
        <v>080143916</v>
      </c>
      <c r="C73" s="29" t="str">
        <f>+G73&amp;E73</f>
        <v>Francisco Morazan43916</v>
      </c>
      <c r="D73" s="30">
        <f>+D72+1</f>
        <v>62</v>
      </c>
      <c r="E73" s="31">
        <v>43916</v>
      </c>
      <c r="F73" s="30">
        <f>+VLOOKUP(Casos_HN[[#This Row],[Departamento]],Table_5[],2,0)</f>
        <v>8</v>
      </c>
      <c r="G73" s="3" t="s">
        <v>16</v>
      </c>
      <c r="H73" s="9" t="s">
        <v>17</v>
      </c>
      <c r="I73" s="30" t="str">
        <f>+IFERROR(VLOOKUP(Casos_HN[[#This Row],[Municipio]],'LOCALIZA HN'!$B$9:$O$306,8,0),99999)</f>
        <v>0801</v>
      </c>
      <c r="J73" s="5" t="s">
        <v>27</v>
      </c>
      <c r="K73" s="5">
        <v>57</v>
      </c>
      <c r="L73" s="8" t="s">
        <v>19</v>
      </c>
      <c r="M73" s="32" t="s">
        <v>20</v>
      </c>
      <c r="N73" s="33">
        <f>+IFERROR(VLOOKUP(Casos_HN[[#This Row],[ID_Municipio]],Table_4[[CodigoMuni]:[Long_2]],3,0),"")</f>
        <v>14.175800000000001</v>
      </c>
      <c r="O73" s="33">
        <f>+IFERROR(VLOOKUP(Casos_HN[[#This Row],[ID_Municipio]],Table_4[[CodigoMuni]:[Long_2]],4,0),"")</f>
        <v>-87.251099999999994</v>
      </c>
      <c r="P73" s="32" t="s">
        <v>21</v>
      </c>
    </row>
    <row r="74" spans="1:16" ht="14.25" customHeight="1">
      <c r="A74" s="29" t="str">
        <f>+H74&amp;E74&amp;D74</f>
        <v>Distrito Central4391663</v>
      </c>
      <c r="B74" s="29" t="str">
        <f>+Casos_HN[[#This Row],[ID_Municipio]]&amp;Casos_HN[[#This Row],[Fecha]]</f>
        <v>080143916</v>
      </c>
      <c r="C74" s="29" t="str">
        <f>+G74&amp;E74</f>
        <v>Francisco Morazan43916</v>
      </c>
      <c r="D74" s="30">
        <f>+D73+1</f>
        <v>63</v>
      </c>
      <c r="E74" s="31">
        <v>43916</v>
      </c>
      <c r="F74" s="30">
        <f>+VLOOKUP(Casos_HN[[#This Row],[Departamento]],Table_5[],2,0)</f>
        <v>8</v>
      </c>
      <c r="G74" s="3" t="s">
        <v>16</v>
      </c>
      <c r="H74" s="9" t="s">
        <v>17</v>
      </c>
      <c r="I74" s="30" t="str">
        <f>+IFERROR(VLOOKUP(Casos_HN[[#This Row],[Municipio]],'LOCALIZA HN'!$B$9:$O$306,8,0),99999)</f>
        <v>0801</v>
      </c>
      <c r="J74" s="5" t="s">
        <v>27</v>
      </c>
      <c r="K74" s="5">
        <v>7</v>
      </c>
      <c r="L74" s="8" t="s">
        <v>19</v>
      </c>
      <c r="M74" s="32" t="s">
        <v>20</v>
      </c>
      <c r="N74" s="33">
        <f>+IFERROR(VLOOKUP(Casos_HN[[#This Row],[ID_Municipio]],Table_4[[CodigoMuni]:[Long_2]],3,0),"")</f>
        <v>14.175800000000001</v>
      </c>
      <c r="O74" s="33">
        <f>+IFERROR(VLOOKUP(Casos_HN[[#This Row],[ID_Municipio]],Table_4[[CodigoMuni]:[Long_2]],4,0),"")</f>
        <v>-87.251099999999994</v>
      </c>
      <c r="P74" s="32" t="s">
        <v>21</v>
      </c>
    </row>
    <row r="75" spans="1:16" ht="14.25" customHeight="1">
      <c r="A75" s="29" t="str">
        <f>+H75&amp;E75&amp;D75</f>
        <v>Distrito Central4391664</v>
      </c>
      <c r="B75" s="29" t="str">
        <f>+Casos_HN[[#This Row],[ID_Municipio]]&amp;Casos_HN[[#This Row],[Fecha]]</f>
        <v>080143916</v>
      </c>
      <c r="C75" s="29" t="str">
        <f>+G75&amp;E75</f>
        <v>Francisco Morazan43916</v>
      </c>
      <c r="D75" s="30">
        <f>+D74+1</f>
        <v>64</v>
      </c>
      <c r="E75" s="31">
        <v>43916</v>
      </c>
      <c r="F75" s="30">
        <f>+VLOOKUP(Casos_HN[[#This Row],[Departamento]],Table_5[],2,0)</f>
        <v>8</v>
      </c>
      <c r="G75" s="3" t="s">
        <v>16</v>
      </c>
      <c r="H75" s="9" t="s">
        <v>17</v>
      </c>
      <c r="I75" s="30" t="str">
        <f>+IFERROR(VLOOKUP(Casos_HN[[#This Row],[Municipio]],'LOCALIZA HN'!$B$9:$O$306,8,0),99999)</f>
        <v>0801</v>
      </c>
      <c r="J75" s="5" t="s">
        <v>27</v>
      </c>
      <c r="K75" s="5">
        <v>18</v>
      </c>
      <c r="L75" s="8" t="s">
        <v>19</v>
      </c>
      <c r="M75" s="32" t="s">
        <v>20</v>
      </c>
      <c r="N75" s="33">
        <f>+IFERROR(VLOOKUP(Casos_HN[[#This Row],[ID_Municipio]],Table_4[[CodigoMuni]:[Long_2]],3,0),"")</f>
        <v>14.175800000000001</v>
      </c>
      <c r="O75" s="33">
        <f>+IFERROR(VLOOKUP(Casos_HN[[#This Row],[ID_Municipio]],Table_4[[CodigoMuni]:[Long_2]],4,0),"")</f>
        <v>-87.251099999999994</v>
      </c>
      <c r="P75" s="32" t="s">
        <v>21</v>
      </c>
    </row>
    <row r="76" spans="1:16" ht="14.25" customHeight="1">
      <c r="A76" s="29" t="str">
        <f>+H76&amp;E76&amp;D76</f>
        <v>Distrito Central4391665</v>
      </c>
      <c r="B76" s="29" t="str">
        <f>+Casos_HN[[#This Row],[ID_Municipio]]&amp;Casos_HN[[#This Row],[Fecha]]</f>
        <v>080143916</v>
      </c>
      <c r="C76" s="29" t="str">
        <f>+G76&amp;E76</f>
        <v>Francisco Morazan43916</v>
      </c>
      <c r="D76" s="30">
        <f>+D75+1</f>
        <v>65</v>
      </c>
      <c r="E76" s="31">
        <v>43916</v>
      </c>
      <c r="F76" s="30">
        <f>+VLOOKUP(Casos_HN[[#This Row],[Departamento]],Table_5[],2,0)</f>
        <v>8</v>
      </c>
      <c r="G76" s="3" t="s">
        <v>16</v>
      </c>
      <c r="H76" s="9" t="s">
        <v>17</v>
      </c>
      <c r="I76" s="30" t="str">
        <f>+IFERROR(VLOOKUP(Casos_HN[[#This Row],[Municipio]],'LOCALIZA HN'!$B$9:$O$306,8,0),99999)</f>
        <v>0801</v>
      </c>
      <c r="J76" s="5" t="s">
        <v>27</v>
      </c>
      <c r="K76" s="5">
        <v>30</v>
      </c>
      <c r="L76" s="8" t="s">
        <v>19</v>
      </c>
      <c r="M76" s="32" t="s">
        <v>20</v>
      </c>
      <c r="N76" s="33">
        <f>+IFERROR(VLOOKUP(Casos_HN[[#This Row],[ID_Municipio]],Table_4[[CodigoMuni]:[Long_2]],3,0),"")</f>
        <v>14.175800000000001</v>
      </c>
      <c r="O76" s="33">
        <f>+IFERROR(VLOOKUP(Casos_HN[[#This Row],[ID_Municipio]],Table_4[[CodigoMuni]:[Long_2]],4,0),"")</f>
        <v>-87.251099999999994</v>
      </c>
      <c r="P76" s="32" t="s">
        <v>21</v>
      </c>
    </row>
    <row r="77" spans="1:16" ht="14.25" customHeight="1">
      <c r="A77" s="29" t="str">
        <f>+H77&amp;E77&amp;D77</f>
        <v>Distrito Central4391666</v>
      </c>
      <c r="B77" s="29" t="str">
        <f>+Casos_HN[[#This Row],[ID_Municipio]]&amp;Casos_HN[[#This Row],[Fecha]]</f>
        <v>080143916</v>
      </c>
      <c r="C77" s="29" t="str">
        <f>+G77&amp;E77</f>
        <v>Francisco Morazan43916</v>
      </c>
      <c r="D77" s="30">
        <f>+D76+1</f>
        <v>66</v>
      </c>
      <c r="E77" s="31">
        <v>43916</v>
      </c>
      <c r="F77" s="30">
        <f>+VLOOKUP(Casos_HN[[#This Row],[Departamento]],Table_5[],2,0)</f>
        <v>8</v>
      </c>
      <c r="G77" s="3" t="s">
        <v>16</v>
      </c>
      <c r="H77" s="9" t="s">
        <v>17</v>
      </c>
      <c r="I77" s="30" t="str">
        <f>+IFERROR(VLOOKUP(Casos_HN[[#This Row],[Municipio]],'LOCALIZA HN'!$B$9:$O$306,8,0),99999)</f>
        <v>0801</v>
      </c>
      <c r="J77" s="5" t="s">
        <v>27</v>
      </c>
      <c r="K77" s="5">
        <v>22</v>
      </c>
      <c r="L77" s="8" t="s">
        <v>19</v>
      </c>
      <c r="M77" s="32" t="s">
        <v>20</v>
      </c>
      <c r="N77" s="33">
        <f>+IFERROR(VLOOKUP(Casos_HN[[#This Row],[ID_Municipio]],Table_4[[CodigoMuni]:[Long_2]],3,0),"")</f>
        <v>14.175800000000001</v>
      </c>
      <c r="O77" s="33">
        <f>+IFERROR(VLOOKUP(Casos_HN[[#This Row],[ID_Municipio]],Table_4[[CodigoMuni]:[Long_2]],4,0),"")</f>
        <v>-87.251099999999994</v>
      </c>
      <c r="P77" s="32" t="s">
        <v>21</v>
      </c>
    </row>
    <row r="78" spans="1:16" ht="14.25" customHeight="1">
      <c r="A78" s="29" t="str">
        <f>+H78&amp;E78&amp;D78</f>
        <v>Distrito Central4391667</v>
      </c>
      <c r="B78" s="29" t="str">
        <f>+Casos_HN[[#This Row],[ID_Municipio]]&amp;Casos_HN[[#This Row],[Fecha]]</f>
        <v>080143916</v>
      </c>
      <c r="C78" s="29" t="str">
        <f>+G78&amp;E78</f>
        <v>Francisco Morazan43916</v>
      </c>
      <c r="D78" s="30">
        <f>+D77+1</f>
        <v>67</v>
      </c>
      <c r="E78" s="31">
        <v>43916</v>
      </c>
      <c r="F78" s="30">
        <f>+VLOOKUP(Casos_HN[[#This Row],[Departamento]],Table_5[],2,0)</f>
        <v>8</v>
      </c>
      <c r="G78" s="3" t="s">
        <v>16</v>
      </c>
      <c r="H78" s="9" t="s">
        <v>17</v>
      </c>
      <c r="I78" s="30" t="str">
        <f>+IFERROR(VLOOKUP(Casos_HN[[#This Row],[Municipio]],'LOCALIZA HN'!$B$9:$O$306,8,0),99999)</f>
        <v>0801</v>
      </c>
      <c r="J78" s="5" t="s">
        <v>27</v>
      </c>
      <c r="K78" s="5">
        <v>48</v>
      </c>
      <c r="L78" s="8" t="s">
        <v>19</v>
      </c>
      <c r="M78" s="32" t="s">
        <v>20</v>
      </c>
      <c r="N78" s="33">
        <f>+IFERROR(VLOOKUP(Casos_HN[[#This Row],[ID_Municipio]],Table_4[[CodigoMuni]:[Long_2]],3,0),"")</f>
        <v>14.175800000000001</v>
      </c>
      <c r="O78" s="33">
        <f>+IFERROR(VLOOKUP(Casos_HN[[#This Row],[ID_Municipio]],Table_4[[CodigoMuni]:[Long_2]],4,0),"")</f>
        <v>-87.251099999999994</v>
      </c>
      <c r="P78" s="32" t="s">
        <v>21</v>
      </c>
    </row>
    <row r="79" spans="1:16" ht="14.25" customHeight="1">
      <c r="A79" s="29" t="str">
        <f>+H79&amp;E79&amp;D79</f>
        <v>Distrito Central4391668</v>
      </c>
      <c r="B79" s="29" t="str">
        <f>+Casos_HN[[#This Row],[ID_Municipio]]&amp;Casos_HN[[#This Row],[Fecha]]</f>
        <v>080143916</v>
      </c>
      <c r="C79" s="29" t="str">
        <f>+G79&amp;E79</f>
        <v>Francisco Morazan43916</v>
      </c>
      <c r="D79" s="30">
        <f>+D78+1</f>
        <v>68</v>
      </c>
      <c r="E79" s="31">
        <v>43916</v>
      </c>
      <c r="F79" s="30">
        <f>+VLOOKUP(Casos_HN[[#This Row],[Departamento]],Table_5[],2,0)</f>
        <v>8</v>
      </c>
      <c r="G79" s="3" t="s">
        <v>16</v>
      </c>
      <c r="H79" s="9" t="s">
        <v>17</v>
      </c>
      <c r="I79" s="30" t="str">
        <f>+IFERROR(VLOOKUP(Casos_HN[[#This Row],[Municipio]],'LOCALIZA HN'!$B$9:$O$306,8,0),99999)</f>
        <v>0801</v>
      </c>
      <c r="J79" s="5" t="s">
        <v>27</v>
      </c>
      <c r="K79" s="5">
        <v>40</v>
      </c>
      <c r="L79" s="8" t="s">
        <v>19</v>
      </c>
      <c r="M79" s="32" t="s">
        <v>20</v>
      </c>
      <c r="N79" s="33">
        <f>+IFERROR(VLOOKUP(Casos_HN[[#This Row],[ID_Municipio]],Table_4[[CodigoMuni]:[Long_2]],3,0),"")</f>
        <v>14.175800000000001</v>
      </c>
      <c r="O79" s="33">
        <f>+IFERROR(VLOOKUP(Casos_HN[[#This Row],[ID_Municipio]],Table_4[[CodigoMuni]:[Long_2]],4,0),"")</f>
        <v>-87.251099999999994</v>
      </c>
      <c r="P79" s="32" t="s">
        <v>21</v>
      </c>
    </row>
    <row r="80" spans="1:16" ht="14.25" customHeight="1">
      <c r="A80" s="29" t="str">
        <f>+H80&amp;E80&amp;D80</f>
        <v>Choloma4391769</v>
      </c>
      <c r="B80" s="29" t="str">
        <f>+Casos_HN[[#This Row],[ID_Municipio]]&amp;Casos_HN[[#This Row],[Fecha]]</f>
        <v>050243917</v>
      </c>
      <c r="C80" s="29" t="str">
        <f>+G80&amp;E80</f>
        <v>Cortes43917</v>
      </c>
      <c r="D80" s="30">
        <f>+D79+1</f>
        <v>69</v>
      </c>
      <c r="E80" s="31">
        <v>43917</v>
      </c>
      <c r="F80" s="30">
        <f>+VLOOKUP(Casos_HN[[#This Row],[Departamento]],Table_5[],2,0)</f>
        <v>5</v>
      </c>
      <c r="G80" s="3" t="s">
        <v>28</v>
      </c>
      <c r="H80" s="9" t="s">
        <v>38</v>
      </c>
      <c r="I80" s="30" t="str">
        <f>+IFERROR(VLOOKUP(Casos_HN[[#This Row],[Municipio]],'LOCALIZA HN'!$B$9:$O$306,8,0),99999)</f>
        <v>0502</v>
      </c>
      <c r="J80" s="5" t="s">
        <v>27</v>
      </c>
      <c r="K80" s="5">
        <v>16</v>
      </c>
      <c r="L80" s="8" t="s">
        <v>19</v>
      </c>
      <c r="M80" s="32" t="s">
        <v>20</v>
      </c>
      <c r="N80" s="33">
        <f>+IFERROR(VLOOKUP(Casos_HN[[#This Row],[ID_Municipio]],Table_4[[CodigoMuni]:[Long_2]],3,0),"")</f>
        <v>15.6435</v>
      </c>
      <c r="O80" s="33">
        <f>+IFERROR(VLOOKUP(Casos_HN[[#This Row],[ID_Municipio]],Table_4[[CodigoMuni]:[Long_2]],4,0),"")</f>
        <v>-87.933999999999997</v>
      </c>
      <c r="P80" s="32" t="s">
        <v>21</v>
      </c>
    </row>
    <row r="81" spans="1:16" ht="14.25" customHeight="1">
      <c r="A81" s="29" t="str">
        <f>+H81&amp;E81&amp;D81</f>
        <v>La Lima4391770</v>
      </c>
      <c r="B81" s="29" t="str">
        <f>+Casos_HN[[#This Row],[ID_Municipio]]&amp;Casos_HN[[#This Row],[Fecha]]</f>
        <v>051243917</v>
      </c>
      <c r="C81" s="29" t="str">
        <f>+G81&amp;E81</f>
        <v>Cortes43917</v>
      </c>
      <c r="D81" s="30">
        <f>+D80+1</f>
        <v>70</v>
      </c>
      <c r="E81" s="31">
        <v>43917</v>
      </c>
      <c r="F81" s="30">
        <f>+VLOOKUP(Casos_HN[[#This Row],[Departamento]],Table_5[],2,0)</f>
        <v>5</v>
      </c>
      <c r="G81" s="3" t="s">
        <v>28</v>
      </c>
      <c r="H81" s="9" t="s">
        <v>41</v>
      </c>
      <c r="I81" s="30" t="str">
        <f>+IFERROR(VLOOKUP(Casos_HN[[#This Row],[Municipio]],'LOCALIZA HN'!$B$9:$O$306,8,0),99999)</f>
        <v>0512</v>
      </c>
      <c r="J81" s="5" t="s">
        <v>27</v>
      </c>
      <c r="K81" s="5">
        <v>72</v>
      </c>
      <c r="L81" s="8" t="s">
        <v>19</v>
      </c>
      <c r="M81" s="32" t="s">
        <v>20</v>
      </c>
      <c r="N81" s="33">
        <f>+IFERROR(VLOOKUP(Casos_HN[[#This Row],[ID_Municipio]],Table_4[[CodigoMuni]:[Long_2]],3,0),"")</f>
        <v>15.484500000000001</v>
      </c>
      <c r="O81" s="33">
        <f>+IFERROR(VLOOKUP(Casos_HN[[#This Row],[ID_Municipio]],Table_4[[CodigoMuni]:[Long_2]],4,0),"")</f>
        <v>-87.869299999999996</v>
      </c>
      <c r="P81" s="32" t="s">
        <v>21</v>
      </c>
    </row>
    <row r="82" spans="1:16" ht="14.25" customHeight="1">
      <c r="A82" s="29" t="str">
        <f>+H82&amp;E82&amp;D82</f>
        <v>La Union4391771</v>
      </c>
      <c r="B82" s="29" t="str">
        <f>+Casos_HN[[#This Row],[ID_Municipio]]&amp;Casos_HN[[#This Row],[Fecha]]</f>
        <v>041243917</v>
      </c>
      <c r="C82" s="29" t="str">
        <f>+G82&amp;E82</f>
        <v>Lempira43917</v>
      </c>
      <c r="D82" s="30">
        <f>+D81+1</f>
        <v>71</v>
      </c>
      <c r="E82" s="31">
        <v>43917</v>
      </c>
      <c r="F82" s="30">
        <f>+VLOOKUP(Casos_HN[[#This Row],[Departamento]],Table_5[],2,0)</f>
        <v>13</v>
      </c>
      <c r="G82" s="3" t="s">
        <v>36</v>
      </c>
      <c r="H82" s="9" t="s">
        <v>37</v>
      </c>
      <c r="I82" s="30" t="str">
        <f>+IFERROR(VLOOKUP(Casos_HN[[#This Row],[Municipio]],'LOCALIZA HN'!$B$9:$O$306,8,0),99999)</f>
        <v>0412</v>
      </c>
      <c r="J82" s="5" t="s">
        <v>27</v>
      </c>
      <c r="K82" s="5">
        <v>33</v>
      </c>
      <c r="L82" s="8" t="s">
        <v>19</v>
      </c>
      <c r="M82" s="32" t="s">
        <v>20</v>
      </c>
      <c r="N82" s="33">
        <f>+IFERROR(VLOOKUP(Casos_HN[[#This Row],[ID_Municipio]],Table_4[[CodigoMuni]:[Long_2]],3,0),"")</f>
        <v>14.698700000000001</v>
      </c>
      <c r="O82" s="33">
        <f>+IFERROR(VLOOKUP(Casos_HN[[#This Row],[ID_Municipio]],Table_4[[CodigoMuni]:[Long_2]],4,0),"")</f>
        <v>-88.948499999999996</v>
      </c>
      <c r="P82" s="32" t="s">
        <v>21</v>
      </c>
    </row>
    <row r="83" spans="1:16" ht="14.25" customHeight="1">
      <c r="A83" s="29" t="str">
        <f>+H83&amp;E83&amp;D83</f>
        <v>La Union4391772</v>
      </c>
      <c r="B83" s="29" t="str">
        <f>+Casos_HN[[#This Row],[ID_Municipio]]&amp;Casos_HN[[#This Row],[Fecha]]</f>
        <v>041243917</v>
      </c>
      <c r="C83" s="29" t="str">
        <f>+G83&amp;E83</f>
        <v>Lempira43917</v>
      </c>
      <c r="D83" s="30">
        <f>+D82+1</f>
        <v>72</v>
      </c>
      <c r="E83" s="31">
        <v>43917</v>
      </c>
      <c r="F83" s="30">
        <f>+VLOOKUP(Casos_HN[[#This Row],[Departamento]],Table_5[],2,0)</f>
        <v>13</v>
      </c>
      <c r="G83" s="3" t="s">
        <v>36</v>
      </c>
      <c r="H83" s="9" t="s">
        <v>37</v>
      </c>
      <c r="I83" s="30" t="str">
        <f>+IFERROR(VLOOKUP(Casos_HN[[#This Row],[Municipio]],'LOCALIZA HN'!$B$9:$O$306,8,0),99999)</f>
        <v>0412</v>
      </c>
      <c r="J83" s="5" t="s">
        <v>18</v>
      </c>
      <c r="K83" s="5">
        <v>67</v>
      </c>
      <c r="L83" s="8" t="s">
        <v>19</v>
      </c>
      <c r="M83" s="32" t="s">
        <v>20</v>
      </c>
      <c r="N83" s="33">
        <f>+IFERROR(VLOOKUP(Casos_HN[[#This Row],[ID_Municipio]],Table_4[[CodigoMuni]:[Long_2]],3,0),"")</f>
        <v>14.698700000000001</v>
      </c>
      <c r="O83" s="33">
        <f>+IFERROR(VLOOKUP(Casos_HN[[#This Row],[ID_Municipio]],Table_4[[CodigoMuni]:[Long_2]],4,0),"")</f>
        <v>-88.948499999999996</v>
      </c>
      <c r="P83" s="32" t="s">
        <v>21</v>
      </c>
    </row>
    <row r="84" spans="1:16" ht="14.25" customHeight="1">
      <c r="A84" s="29" t="str">
        <f>+H84&amp;E84&amp;D84</f>
        <v>San Manuel4391773</v>
      </c>
      <c r="B84" s="29" t="str">
        <f>+Casos_HN[[#This Row],[ID_Municipio]]&amp;Casos_HN[[#This Row],[Fecha]]</f>
        <v>050943917</v>
      </c>
      <c r="C84" s="29" t="str">
        <f>+G84&amp;E84</f>
        <v>Cortes43917</v>
      </c>
      <c r="D84" s="30">
        <f>+D83+1</f>
        <v>73</v>
      </c>
      <c r="E84" s="31">
        <v>43917</v>
      </c>
      <c r="F84" s="30">
        <f>+VLOOKUP(Casos_HN[[#This Row],[Departamento]],Table_5[],2,0)</f>
        <v>5</v>
      </c>
      <c r="G84" s="3" t="s">
        <v>28</v>
      </c>
      <c r="H84" s="9" t="s">
        <v>42</v>
      </c>
      <c r="I84" s="30" t="str">
        <f>+IFERROR(VLOOKUP(Casos_HN[[#This Row],[Municipio]],'LOCALIZA HN'!$B$9:$O$306,8,0),99999)</f>
        <v>0509</v>
      </c>
      <c r="J84" s="5" t="s">
        <v>27</v>
      </c>
      <c r="K84" s="5">
        <v>29</v>
      </c>
      <c r="L84" s="8" t="s">
        <v>19</v>
      </c>
      <c r="M84" s="32" t="s">
        <v>20</v>
      </c>
      <c r="N84" s="33">
        <f>+IFERROR(VLOOKUP(Casos_HN[[#This Row],[ID_Municipio]],Table_4[[CodigoMuni]:[Long_2]],3,0),"")</f>
        <v>15.3802</v>
      </c>
      <c r="O84" s="33">
        <f>+IFERROR(VLOOKUP(Casos_HN[[#This Row],[ID_Municipio]],Table_4[[CodigoMuni]:[Long_2]],4,0),"")</f>
        <v>-87.899699999999996</v>
      </c>
      <c r="P84" s="32" t="s">
        <v>21</v>
      </c>
    </row>
    <row r="85" spans="1:16" ht="14.25" customHeight="1">
      <c r="A85" s="29" t="str">
        <f>+H85&amp;E85&amp;D85</f>
        <v>San Pedro Sula4391774</v>
      </c>
      <c r="B85" s="29" t="str">
        <f>+Casos_HN[[#This Row],[ID_Municipio]]&amp;Casos_HN[[#This Row],[Fecha]]</f>
        <v>050143917</v>
      </c>
      <c r="C85" s="29" t="str">
        <f>+G85&amp;E85</f>
        <v>Cortes43917</v>
      </c>
      <c r="D85" s="30">
        <f>+D84+1</f>
        <v>74</v>
      </c>
      <c r="E85" s="31">
        <v>43917</v>
      </c>
      <c r="F85" s="30">
        <f>+VLOOKUP(Casos_HN[[#This Row],[Departamento]],Table_5[],2,0)</f>
        <v>5</v>
      </c>
      <c r="G85" s="3" t="s">
        <v>28</v>
      </c>
      <c r="H85" s="9" t="s">
        <v>29</v>
      </c>
      <c r="I85" s="30" t="str">
        <f>+IFERROR(VLOOKUP(Casos_HN[[#This Row],[Municipio]],'LOCALIZA HN'!$B$9:$O$306,8,0),99999)</f>
        <v>0501</v>
      </c>
      <c r="J85" s="5" t="s">
        <v>18</v>
      </c>
      <c r="K85" s="5">
        <v>71</v>
      </c>
      <c r="L85" s="8" t="s">
        <v>19</v>
      </c>
      <c r="M85" s="32" t="s">
        <v>20</v>
      </c>
      <c r="N85" s="33">
        <f>+IFERROR(VLOOKUP(Casos_HN[[#This Row],[ID_Municipio]],Table_4[[CodigoMuni]:[Long_2]],3,0),"")</f>
        <v>15.5151</v>
      </c>
      <c r="O85" s="33">
        <f>+IFERROR(VLOOKUP(Casos_HN[[#This Row],[ID_Municipio]],Table_4[[CodigoMuni]:[Long_2]],4,0),"")</f>
        <v>-88.114599999999996</v>
      </c>
      <c r="P85" s="32" t="s">
        <v>21</v>
      </c>
    </row>
    <row r="86" spans="1:16" ht="14.25" customHeight="1">
      <c r="A86" s="29" t="str">
        <f>+H86&amp;E86&amp;D86</f>
        <v>San Pedro Sula4391775</v>
      </c>
      <c r="B86" s="29" t="str">
        <f>+Casos_HN[[#This Row],[ID_Municipio]]&amp;Casos_HN[[#This Row],[Fecha]]</f>
        <v>050143917</v>
      </c>
      <c r="C86" s="29" t="str">
        <f>+G86&amp;E86</f>
        <v>Cortes43917</v>
      </c>
      <c r="D86" s="30">
        <f>+D85+1</f>
        <v>75</v>
      </c>
      <c r="E86" s="31">
        <v>43917</v>
      </c>
      <c r="F86" s="30">
        <f>+VLOOKUP(Casos_HN[[#This Row],[Departamento]],Table_5[],2,0)</f>
        <v>5</v>
      </c>
      <c r="G86" s="3" t="s">
        <v>28</v>
      </c>
      <c r="H86" s="9" t="s">
        <v>29</v>
      </c>
      <c r="I86" s="30" t="str">
        <f>+IFERROR(VLOOKUP(Casos_HN[[#This Row],[Municipio]],'LOCALIZA HN'!$B$9:$O$306,8,0),99999)</f>
        <v>0501</v>
      </c>
      <c r="J86" s="5" t="s">
        <v>27</v>
      </c>
      <c r="K86" s="5">
        <v>79</v>
      </c>
      <c r="L86" s="8" t="s">
        <v>19</v>
      </c>
      <c r="M86" s="32" t="s">
        <v>20</v>
      </c>
      <c r="N86" s="33">
        <f>+IFERROR(VLOOKUP(Casos_HN[[#This Row],[ID_Municipio]],Table_4[[CodigoMuni]:[Long_2]],3,0),"")</f>
        <v>15.5151</v>
      </c>
      <c r="O86" s="33">
        <f>+IFERROR(VLOOKUP(Casos_HN[[#This Row],[ID_Municipio]],Table_4[[CodigoMuni]:[Long_2]],4,0),"")</f>
        <v>-88.114599999999996</v>
      </c>
      <c r="P86" s="32" t="s">
        <v>21</v>
      </c>
    </row>
    <row r="87" spans="1:16" ht="14.25" customHeight="1">
      <c r="A87" s="29" t="str">
        <f>+H87&amp;E87&amp;D87</f>
        <v>San Pedro Sula4391776</v>
      </c>
      <c r="B87" s="29" t="str">
        <f>+Casos_HN[[#This Row],[ID_Municipio]]&amp;Casos_HN[[#This Row],[Fecha]]</f>
        <v>050143917</v>
      </c>
      <c r="C87" s="29" t="str">
        <f>+G87&amp;E87</f>
        <v>Cortes43917</v>
      </c>
      <c r="D87" s="30">
        <f>+D86+1</f>
        <v>76</v>
      </c>
      <c r="E87" s="31">
        <v>43917</v>
      </c>
      <c r="F87" s="30">
        <f>+VLOOKUP(Casos_HN[[#This Row],[Departamento]],Table_5[],2,0)</f>
        <v>5</v>
      </c>
      <c r="G87" s="3" t="s">
        <v>28</v>
      </c>
      <c r="H87" s="9" t="s">
        <v>29</v>
      </c>
      <c r="I87" s="30" t="str">
        <f>+IFERROR(VLOOKUP(Casos_HN[[#This Row],[Municipio]],'LOCALIZA HN'!$B$9:$O$306,8,0),99999)</f>
        <v>0501</v>
      </c>
      <c r="J87" s="5" t="s">
        <v>27</v>
      </c>
      <c r="K87" s="5">
        <v>22</v>
      </c>
      <c r="L87" s="8" t="s">
        <v>19</v>
      </c>
      <c r="M87" s="32" t="s">
        <v>20</v>
      </c>
      <c r="N87" s="33">
        <f>+IFERROR(VLOOKUP(Casos_HN[[#This Row],[ID_Municipio]],Table_4[[CodigoMuni]:[Long_2]],3,0),"")</f>
        <v>15.5151</v>
      </c>
      <c r="O87" s="33">
        <f>+IFERROR(VLOOKUP(Casos_HN[[#This Row],[ID_Municipio]],Table_4[[CodigoMuni]:[Long_2]],4,0),"")</f>
        <v>-88.114599999999996</v>
      </c>
      <c r="P87" s="32" t="s">
        <v>21</v>
      </c>
    </row>
    <row r="88" spans="1:16" ht="14.25" customHeight="1">
      <c r="A88" s="29" t="str">
        <f>+H88&amp;E88&amp;D88</f>
        <v>San Pedro Sula4391777</v>
      </c>
      <c r="B88" s="29" t="str">
        <f>+Casos_HN[[#This Row],[ID_Municipio]]&amp;Casos_HN[[#This Row],[Fecha]]</f>
        <v>050143917</v>
      </c>
      <c r="C88" s="29" t="str">
        <f>+G88&amp;E88</f>
        <v>Cortes43917</v>
      </c>
      <c r="D88" s="30">
        <f>+D87+1</f>
        <v>77</v>
      </c>
      <c r="E88" s="31">
        <v>43917</v>
      </c>
      <c r="F88" s="30">
        <f>+VLOOKUP(Casos_HN[[#This Row],[Departamento]],Table_5[],2,0)</f>
        <v>5</v>
      </c>
      <c r="G88" s="3" t="s">
        <v>28</v>
      </c>
      <c r="H88" s="9" t="s">
        <v>29</v>
      </c>
      <c r="I88" s="30" t="str">
        <f>+IFERROR(VLOOKUP(Casos_HN[[#This Row],[Municipio]],'LOCALIZA HN'!$B$9:$O$306,8,0),99999)</f>
        <v>0501</v>
      </c>
      <c r="J88" s="5" t="s">
        <v>18</v>
      </c>
      <c r="K88" s="5">
        <v>64</v>
      </c>
      <c r="L88" s="8" t="s">
        <v>19</v>
      </c>
      <c r="M88" s="32" t="s">
        <v>20</v>
      </c>
      <c r="N88" s="33">
        <f>+IFERROR(VLOOKUP(Casos_HN[[#This Row],[ID_Municipio]],Table_4[[CodigoMuni]:[Long_2]],3,0),"")</f>
        <v>15.5151</v>
      </c>
      <c r="O88" s="33">
        <f>+IFERROR(VLOOKUP(Casos_HN[[#This Row],[ID_Municipio]],Table_4[[CodigoMuni]:[Long_2]],4,0),"")</f>
        <v>-88.114599999999996</v>
      </c>
      <c r="P88" s="32" t="s">
        <v>21</v>
      </c>
    </row>
    <row r="89" spans="1:16" ht="14.25" customHeight="1">
      <c r="A89" s="29" t="str">
        <f>+H89&amp;E89&amp;D89</f>
        <v>San Pedro Sula4391778</v>
      </c>
      <c r="B89" s="29" t="str">
        <f>+Casos_HN[[#This Row],[ID_Municipio]]&amp;Casos_HN[[#This Row],[Fecha]]</f>
        <v>050143917</v>
      </c>
      <c r="C89" s="29" t="str">
        <f>+G89&amp;E89</f>
        <v>Cortes43917</v>
      </c>
      <c r="D89" s="30">
        <f>+D88+1</f>
        <v>78</v>
      </c>
      <c r="E89" s="31">
        <v>43917</v>
      </c>
      <c r="F89" s="30">
        <f>+VLOOKUP(Casos_HN[[#This Row],[Departamento]],Table_5[],2,0)</f>
        <v>5</v>
      </c>
      <c r="G89" s="3" t="s">
        <v>28</v>
      </c>
      <c r="H89" s="9" t="s">
        <v>29</v>
      </c>
      <c r="I89" s="30" t="str">
        <f>+IFERROR(VLOOKUP(Casos_HN[[#This Row],[Municipio]],'LOCALIZA HN'!$B$9:$O$306,8,0),99999)</f>
        <v>0501</v>
      </c>
      <c r="J89" s="5" t="s">
        <v>27</v>
      </c>
      <c r="K89" s="5">
        <v>40</v>
      </c>
      <c r="L89" s="8" t="s">
        <v>19</v>
      </c>
      <c r="M89" s="32" t="s">
        <v>20</v>
      </c>
      <c r="N89" s="33">
        <f>+IFERROR(VLOOKUP(Casos_HN[[#This Row],[ID_Municipio]],Table_4[[CodigoMuni]:[Long_2]],3,0),"")</f>
        <v>15.5151</v>
      </c>
      <c r="O89" s="33">
        <f>+IFERROR(VLOOKUP(Casos_HN[[#This Row],[ID_Municipio]],Table_4[[CodigoMuni]:[Long_2]],4,0),"")</f>
        <v>-88.114599999999996</v>
      </c>
      <c r="P89" s="32" t="s">
        <v>21</v>
      </c>
    </row>
    <row r="90" spans="1:16" ht="14.25" customHeight="1">
      <c r="A90" s="29" t="str">
        <f>+H90&amp;E90&amp;D90</f>
        <v>San Pedro Sula4391779</v>
      </c>
      <c r="B90" s="29" t="str">
        <f>+Casos_HN[[#This Row],[ID_Municipio]]&amp;Casos_HN[[#This Row],[Fecha]]</f>
        <v>050143917</v>
      </c>
      <c r="C90" s="29" t="str">
        <f>+G90&amp;E90</f>
        <v>Cortes43917</v>
      </c>
      <c r="D90" s="30">
        <f>+D89+1</f>
        <v>79</v>
      </c>
      <c r="E90" s="31">
        <v>43917</v>
      </c>
      <c r="F90" s="30">
        <f>+VLOOKUP(Casos_HN[[#This Row],[Departamento]],Table_5[],2,0)</f>
        <v>5</v>
      </c>
      <c r="G90" s="3" t="s">
        <v>28</v>
      </c>
      <c r="H90" s="9" t="s">
        <v>29</v>
      </c>
      <c r="I90" s="30" t="str">
        <f>+IFERROR(VLOOKUP(Casos_HN[[#This Row],[Municipio]],'LOCALIZA HN'!$B$9:$O$306,8,0),99999)</f>
        <v>0501</v>
      </c>
      <c r="J90" s="5" t="s">
        <v>27</v>
      </c>
      <c r="K90" s="5">
        <v>23</v>
      </c>
      <c r="L90" s="8" t="s">
        <v>19</v>
      </c>
      <c r="M90" s="32" t="s">
        <v>20</v>
      </c>
      <c r="N90" s="33">
        <f>+IFERROR(VLOOKUP(Casos_HN[[#This Row],[ID_Municipio]],Table_4[[CodigoMuni]:[Long_2]],3,0),"")</f>
        <v>15.5151</v>
      </c>
      <c r="O90" s="33">
        <f>+IFERROR(VLOOKUP(Casos_HN[[#This Row],[ID_Municipio]],Table_4[[CodigoMuni]:[Long_2]],4,0),"")</f>
        <v>-88.114599999999996</v>
      </c>
      <c r="P90" s="32" t="s">
        <v>21</v>
      </c>
    </row>
    <row r="91" spans="1:16" ht="14.25" customHeight="1">
      <c r="A91" s="29" t="str">
        <f>+H91&amp;E91&amp;D91</f>
        <v>San Pedro Sula4391780</v>
      </c>
      <c r="B91" s="29" t="str">
        <f>+Casos_HN[[#This Row],[ID_Municipio]]&amp;Casos_HN[[#This Row],[Fecha]]</f>
        <v>050143917</v>
      </c>
      <c r="C91" s="29" t="str">
        <f>+G91&amp;E91</f>
        <v>Cortes43917</v>
      </c>
      <c r="D91" s="30">
        <f>+D90+1</f>
        <v>80</v>
      </c>
      <c r="E91" s="31">
        <v>43917</v>
      </c>
      <c r="F91" s="30">
        <f>+VLOOKUP(Casos_HN[[#This Row],[Departamento]],Table_5[],2,0)</f>
        <v>5</v>
      </c>
      <c r="G91" s="3" t="s">
        <v>28</v>
      </c>
      <c r="H91" s="9" t="s">
        <v>29</v>
      </c>
      <c r="I91" s="30" t="str">
        <f>+IFERROR(VLOOKUP(Casos_HN[[#This Row],[Municipio]],'LOCALIZA HN'!$B$9:$O$306,8,0),99999)</f>
        <v>0501</v>
      </c>
      <c r="J91" s="5" t="s">
        <v>27</v>
      </c>
      <c r="K91" s="5">
        <v>30</v>
      </c>
      <c r="L91" s="8" t="s">
        <v>19</v>
      </c>
      <c r="M91" s="32" t="s">
        <v>20</v>
      </c>
      <c r="N91" s="33">
        <f>+IFERROR(VLOOKUP(Casos_HN[[#This Row],[ID_Municipio]],Table_4[[CodigoMuni]:[Long_2]],3,0),"")</f>
        <v>15.5151</v>
      </c>
      <c r="O91" s="33">
        <f>+IFERROR(VLOOKUP(Casos_HN[[#This Row],[ID_Municipio]],Table_4[[CodigoMuni]:[Long_2]],4,0),"")</f>
        <v>-88.114599999999996</v>
      </c>
      <c r="P91" s="32" t="s">
        <v>21</v>
      </c>
    </row>
    <row r="92" spans="1:16" ht="14.25" customHeight="1">
      <c r="A92" s="29" t="str">
        <f>+H92&amp;E92&amp;D92</f>
        <v>San Pedro Sula4391781</v>
      </c>
      <c r="B92" s="29" t="str">
        <f>+Casos_HN[[#This Row],[ID_Municipio]]&amp;Casos_HN[[#This Row],[Fecha]]</f>
        <v>050143917</v>
      </c>
      <c r="C92" s="29" t="str">
        <f>+G92&amp;E92</f>
        <v>Cortes43917</v>
      </c>
      <c r="D92" s="30">
        <f>+D91+1</f>
        <v>81</v>
      </c>
      <c r="E92" s="31">
        <v>43917</v>
      </c>
      <c r="F92" s="30">
        <f>+VLOOKUP(Casos_HN[[#This Row],[Departamento]],Table_5[],2,0)</f>
        <v>5</v>
      </c>
      <c r="G92" s="3" t="s">
        <v>28</v>
      </c>
      <c r="H92" s="9" t="s">
        <v>29</v>
      </c>
      <c r="I92" s="30" t="str">
        <f>+IFERROR(VLOOKUP(Casos_HN[[#This Row],[Municipio]],'LOCALIZA HN'!$B$9:$O$306,8,0),99999)</f>
        <v>0501</v>
      </c>
      <c r="J92" s="5" t="s">
        <v>27</v>
      </c>
      <c r="K92" s="5">
        <v>32</v>
      </c>
      <c r="L92" s="8" t="s">
        <v>19</v>
      </c>
      <c r="M92" s="32" t="s">
        <v>20</v>
      </c>
      <c r="N92" s="33">
        <f>+IFERROR(VLOOKUP(Casos_HN[[#This Row],[ID_Municipio]],Table_4[[CodigoMuni]:[Long_2]],3,0),"")</f>
        <v>15.5151</v>
      </c>
      <c r="O92" s="33">
        <f>+IFERROR(VLOOKUP(Casos_HN[[#This Row],[ID_Municipio]],Table_4[[CodigoMuni]:[Long_2]],4,0),"")</f>
        <v>-88.114599999999996</v>
      </c>
      <c r="P92" s="32" t="s">
        <v>21</v>
      </c>
    </row>
    <row r="93" spans="1:16" ht="14.25" customHeight="1">
      <c r="A93" s="29" t="str">
        <f>+H93&amp;E93&amp;D93</f>
        <v>San Pedro Sula4391782</v>
      </c>
      <c r="B93" s="29" t="str">
        <f>+Casos_HN[[#This Row],[ID_Municipio]]&amp;Casos_HN[[#This Row],[Fecha]]</f>
        <v>050143917</v>
      </c>
      <c r="C93" s="29" t="str">
        <f>+G93&amp;E93</f>
        <v>Cortes43917</v>
      </c>
      <c r="D93" s="30">
        <f>+D92+1</f>
        <v>82</v>
      </c>
      <c r="E93" s="31">
        <v>43917</v>
      </c>
      <c r="F93" s="30">
        <f>+VLOOKUP(Casos_HN[[#This Row],[Departamento]],Table_5[],2,0)</f>
        <v>5</v>
      </c>
      <c r="G93" s="3" t="s">
        <v>28</v>
      </c>
      <c r="H93" s="9" t="s">
        <v>29</v>
      </c>
      <c r="I93" s="30" t="str">
        <f>+IFERROR(VLOOKUP(Casos_HN[[#This Row],[Municipio]],'LOCALIZA HN'!$B$9:$O$306,8,0),99999)</f>
        <v>0501</v>
      </c>
      <c r="J93" s="5" t="s">
        <v>18</v>
      </c>
      <c r="K93" s="5">
        <v>63</v>
      </c>
      <c r="L93" s="8" t="s">
        <v>19</v>
      </c>
      <c r="M93" s="32" t="s">
        <v>20</v>
      </c>
      <c r="N93" s="33">
        <f>+IFERROR(VLOOKUP(Casos_HN[[#This Row],[ID_Municipio]],Table_4[[CodigoMuni]:[Long_2]],3,0),"")</f>
        <v>15.5151</v>
      </c>
      <c r="O93" s="33">
        <f>+IFERROR(VLOOKUP(Casos_HN[[#This Row],[ID_Municipio]],Table_4[[CodigoMuni]:[Long_2]],4,0),"")</f>
        <v>-88.114599999999996</v>
      </c>
      <c r="P93" s="32" t="s">
        <v>21</v>
      </c>
    </row>
    <row r="94" spans="1:16" ht="14.25" customHeight="1">
      <c r="A94" s="29" t="str">
        <f>+H94&amp;E94&amp;D94</f>
        <v>San Pedro Sula4391783</v>
      </c>
      <c r="B94" s="29" t="str">
        <f>+Casos_HN[[#This Row],[ID_Municipio]]&amp;Casos_HN[[#This Row],[Fecha]]</f>
        <v>050143917</v>
      </c>
      <c r="C94" s="29" t="str">
        <f>+G94&amp;E94</f>
        <v>Cortes43917</v>
      </c>
      <c r="D94" s="30">
        <f>+D93+1</f>
        <v>83</v>
      </c>
      <c r="E94" s="31">
        <v>43917</v>
      </c>
      <c r="F94" s="30">
        <f>+VLOOKUP(Casos_HN[[#This Row],[Departamento]],Table_5[],2,0)</f>
        <v>5</v>
      </c>
      <c r="G94" s="3" t="s">
        <v>28</v>
      </c>
      <c r="H94" s="9" t="s">
        <v>29</v>
      </c>
      <c r="I94" s="30" t="str">
        <f>+IFERROR(VLOOKUP(Casos_HN[[#This Row],[Municipio]],'LOCALIZA HN'!$B$9:$O$306,8,0),99999)</f>
        <v>0501</v>
      </c>
      <c r="J94" s="5" t="s">
        <v>27</v>
      </c>
      <c r="K94" s="5">
        <v>48</v>
      </c>
      <c r="L94" s="8" t="s">
        <v>19</v>
      </c>
      <c r="M94" s="32" t="s">
        <v>20</v>
      </c>
      <c r="N94" s="33">
        <f>+IFERROR(VLOOKUP(Casos_HN[[#This Row],[ID_Municipio]],Table_4[[CodigoMuni]:[Long_2]],3,0),"")</f>
        <v>15.5151</v>
      </c>
      <c r="O94" s="33">
        <f>+IFERROR(VLOOKUP(Casos_HN[[#This Row],[ID_Municipio]],Table_4[[CodigoMuni]:[Long_2]],4,0),"")</f>
        <v>-88.114599999999996</v>
      </c>
      <c r="P94" s="32" t="s">
        <v>21</v>
      </c>
    </row>
    <row r="95" spans="1:16" ht="14.25" customHeight="1">
      <c r="A95" s="29" t="str">
        <f>+H95&amp;E95&amp;D95</f>
        <v>Santa Cruz de Yojoa4391784</v>
      </c>
      <c r="B95" s="29" t="str">
        <f>+Casos_HN[[#This Row],[ID_Municipio]]&amp;Casos_HN[[#This Row],[Fecha]]</f>
        <v>051043917</v>
      </c>
      <c r="C95" s="29" t="str">
        <f>+G95&amp;E95</f>
        <v>Cortes43917</v>
      </c>
      <c r="D95" s="30">
        <f>+D94+1</f>
        <v>84</v>
      </c>
      <c r="E95" s="31">
        <v>43917</v>
      </c>
      <c r="F95" s="30">
        <f>+VLOOKUP(Casos_HN[[#This Row],[Departamento]],Table_5[],2,0)</f>
        <v>5</v>
      </c>
      <c r="G95" s="3" t="s">
        <v>28</v>
      </c>
      <c r="H95" s="9" t="s">
        <v>43</v>
      </c>
      <c r="I95" s="30" t="str">
        <f>+IFERROR(VLOOKUP(Casos_HN[[#This Row],[Municipio]],'LOCALIZA HN'!$B$9:$O$306,8,0),99999)</f>
        <v>0510</v>
      </c>
      <c r="J95" s="5" t="s">
        <v>18</v>
      </c>
      <c r="K95" s="5">
        <v>13</v>
      </c>
      <c r="L95" s="8" t="s">
        <v>19</v>
      </c>
      <c r="M95" s="32" t="s">
        <v>20</v>
      </c>
      <c r="N95" s="33">
        <f>+IFERROR(VLOOKUP(Casos_HN[[#This Row],[ID_Municipio]],Table_4[[CodigoMuni]:[Long_2]],3,0),"")</f>
        <v>15.012700000000001</v>
      </c>
      <c r="O95" s="33">
        <f>+IFERROR(VLOOKUP(Casos_HN[[#This Row],[ID_Municipio]],Table_4[[CodigoMuni]:[Long_2]],4,0),"")</f>
        <v>-87.871499999999997</v>
      </c>
      <c r="P95" s="32" t="s">
        <v>21</v>
      </c>
    </row>
    <row r="96" spans="1:16" ht="14.25" customHeight="1">
      <c r="A96" s="29" t="str">
        <f>+H96&amp;E96&amp;D96</f>
        <v>Santa Fe4391785</v>
      </c>
      <c r="B96" s="29" t="str">
        <f>+Casos_HN[[#This Row],[ID_Municipio]]&amp;Casos_HN[[#This Row],[Fecha]]</f>
        <v>020643917</v>
      </c>
      <c r="C96" s="29" t="str">
        <f>+G96&amp;E96</f>
        <v>Colon43917</v>
      </c>
      <c r="D96" s="30">
        <f>+D95+1</f>
        <v>85</v>
      </c>
      <c r="E96" s="31">
        <v>43917</v>
      </c>
      <c r="F96" s="30">
        <f>+VLOOKUP(Casos_HN[[#This Row],[Departamento]],Table_5[],2,0)</f>
        <v>2</v>
      </c>
      <c r="G96" s="3" t="s">
        <v>34</v>
      </c>
      <c r="H96" s="9" t="s">
        <v>35</v>
      </c>
      <c r="I96" s="30" t="str">
        <f>+IFERROR(VLOOKUP(Casos_HN[[#This Row],[Municipio]],'LOCALIZA HN'!$B$9:$O$306,8,0),99999)</f>
        <v>0206</v>
      </c>
      <c r="J96" s="5" t="s">
        <v>18</v>
      </c>
      <c r="K96" s="5">
        <v>26</v>
      </c>
      <c r="L96" s="8" t="s">
        <v>19</v>
      </c>
      <c r="M96" s="32" t="s">
        <v>20</v>
      </c>
      <c r="N96" s="33">
        <f>+IFERROR(VLOOKUP(Casos_HN[[#This Row],[ID_Municipio]],Table_4[[CodigoMuni]:[Long_2]],3,0),"")</f>
        <v>15.8467</v>
      </c>
      <c r="O96" s="33">
        <f>+IFERROR(VLOOKUP(Casos_HN[[#This Row],[ID_Municipio]],Table_4[[CodigoMuni]:[Long_2]],4,0),"")</f>
        <v>-86.115600000000001</v>
      </c>
      <c r="P96" s="32" t="s">
        <v>21</v>
      </c>
    </row>
    <row r="97" spans="1:16" ht="14.25" customHeight="1">
      <c r="A97" s="29" t="str">
        <f>+H97&amp;E97&amp;D97</f>
        <v>Santa Fe4391786</v>
      </c>
      <c r="B97" s="29" t="str">
        <f>+Casos_HN[[#This Row],[ID_Municipio]]&amp;Casos_HN[[#This Row],[Fecha]]</f>
        <v>020643917</v>
      </c>
      <c r="C97" s="29" t="str">
        <f>+G97&amp;E97</f>
        <v>Colon43917</v>
      </c>
      <c r="D97" s="30">
        <f>+D96+1</f>
        <v>86</v>
      </c>
      <c r="E97" s="31">
        <v>43917</v>
      </c>
      <c r="F97" s="30">
        <f>+VLOOKUP(Casos_HN[[#This Row],[Departamento]],Table_5[],2,0)</f>
        <v>2</v>
      </c>
      <c r="G97" s="3" t="s">
        <v>34</v>
      </c>
      <c r="H97" s="9" t="s">
        <v>35</v>
      </c>
      <c r="I97" s="30" t="str">
        <f>+IFERROR(VLOOKUP(Casos_HN[[#This Row],[Municipio]],'LOCALIZA HN'!$B$9:$O$306,8,0),99999)</f>
        <v>0206</v>
      </c>
      <c r="J97" s="5" t="s">
        <v>27</v>
      </c>
      <c r="K97" s="5">
        <v>32</v>
      </c>
      <c r="L97" s="8" t="s">
        <v>19</v>
      </c>
      <c r="M97" s="32" t="s">
        <v>20</v>
      </c>
      <c r="N97" s="33">
        <f>+IFERROR(VLOOKUP(Casos_HN[[#This Row],[ID_Municipio]],Table_4[[CodigoMuni]:[Long_2]],3,0),"")</f>
        <v>15.8467</v>
      </c>
      <c r="O97" s="33">
        <f>+IFERROR(VLOOKUP(Casos_HN[[#This Row],[ID_Municipio]],Table_4[[CodigoMuni]:[Long_2]],4,0),"")</f>
        <v>-86.115600000000001</v>
      </c>
      <c r="P97" s="32" t="s">
        <v>21</v>
      </c>
    </row>
    <row r="98" spans="1:16" ht="14.25" customHeight="1">
      <c r="A98" s="29" t="str">
        <f>+H98&amp;E98&amp;D98</f>
        <v>Santa Fe4391787</v>
      </c>
      <c r="B98" s="29" t="str">
        <f>+Casos_HN[[#This Row],[ID_Municipio]]&amp;Casos_HN[[#This Row],[Fecha]]</f>
        <v>020643917</v>
      </c>
      <c r="C98" s="29" t="str">
        <f>+G98&amp;E98</f>
        <v>Colon43917</v>
      </c>
      <c r="D98" s="30">
        <f>+D97+1</f>
        <v>87</v>
      </c>
      <c r="E98" s="31">
        <v>43917</v>
      </c>
      <c r="F98" s="30">
        <f>+VLOOKUP(Casos_HN[[#This Row],[Departamento]],Table_5[],2,0)</f>
        <v>2</v>
      </c>
      <c r="G98" s="3" t="s">
        <v>34</v>
      </c>
      <c r="H98" s="9" t="s">
        <v>35</v>
      </c>
      <c r="I98" s="30" t="str">
        <f>+IFERROR(VLOOKUP(Casos_HN[[#This Row],[Municipio]],'LOCALIZA HN'!$B$9:$O$306,8,0),99999)</f>
        <v>0206</v>
      </c>
      <c r="J98" s="5" t="s">
        <v>27</v>
      </c>
      <c r="K98" s="5">
        <v>53</v>
      </c>
      <c r="L98" s="8" t="s">
        <v>19</v>
      </c>
      <c r="M98" s="32" t="s">
        <v>20</v>
      </c>
      <c r="N98" s="33">
        <f>+IFERROR(VLOOKUP(Casos_HN[[#This Row],[ID_Municipio]],Table_4[[CodigoMuni]:[Long_2]],3,0),"")</f>
        <v>15.8467</v>
      </c>
      <c r="O98" s="33">
        <f>+IFERROR(VLOOKUP(Casos_HN[[#This Row],[ID_Municipio]],Table_4[[CodigoMuni]:[Long_2]],4,0),"")</f>
        <v>-86.115600000000001</v>
      </c>
      <c r="P98" s="32" t="s">
        <v>21</v>
      </c>
    </row>
    <row r="99" spans="1:16">
      <c r="A99" s="29" t="str">
        <f>+H99&amp;E99&amp;D99</f>
        <v>Santa Fe4391788</v>
      </c>
      <c r="B99" s="29" t="str">
        <f>+Casos_HN[[#This Row],[ID_Municipio]]&amp;Casos_HN[[#This Row],[Fecha]]</f>
        <v>020643917</v>
      </c>
      <c r="C99" s="29" t="str">
        <f>+G99&amp;E99</f>
        <v>Colon43917</v>
      </c>
      <c r="D99" s="30">
        <f>+D98+1</f>
        <v>88</v>
      </c>
      <c r="E99" s="31">
        <v>43917</v>
      </c>
      <c r="F99" s="30">
        <f>+VLOOKUP(Casos_HN[[#This Row],[Departamento]],Table_5[],2,0)</f>
        <v>2</v>
      </c>
      <c r="G99" s="3" t="s">
        <v>34</v>
      </c>
      <c r="H99" s="9" t="s">
        <v>35</v>
      </c>
      <c r="I99" s="30" t="str">
        <f>+IFERROR(VLOOKUP(Casos_HN[[#This Row],[Municipio]],'LOCALIZA HN'!$B$9:$O$306,8,0),99999)</f>
        <v>0206</v>
      </c>
      <c r="J99" s="5" t="s">
        <v>27</v>
      </c>
      <c r="K99" s="5">
        <v>40</v>
      </c>
      <c r="L99" s="8" t="s">
        <v>19</v>
      </c>
      <c r="M99" s="32" t="s">
        <v>20</v>
      </c>
      <c r="N99" s="33">
        <f>+IFERROR(VLOOKUP(Casos_HN[[#This Row],[ID_Municipio]],Table_4[[CodigoMuni]:[Long_2]],3,0),"")</f>
        <v>15.8467</v>
      </c>
      <c r="O99" s="33">
        <f>+IFERROR(VLOOKUP(Casos_HN[[#This Row],[ID_Municipio]],Table_4[[CodigoMuni]:[Long_2]],4,0),"")</f>
        <v>-86.115600000000001</v>
      </c>
      <c r="P99" s="32" t="s">
        <v>21</v>
      </c>
    </row>
    <row r="100" spans="1:16" ht="14.25" customHeight="1">
      <c r="A100" s="29" t="str">
        <f>+H100&amp;E100&amp;D100</f>
        <v>Trujillo4391789</v>
      </c>
      <c r="B100" s="29" t="str">
        <f>+Casos_HN[[#This Row],[ID_Municipio]]&amp;Casos_HN[[#This Row],[Fecha]]</f>
        <v>020143917</v>
      </c>
      <c r="C100" s="29" t="str">
        <f>+G100&amp;E100</f>
        <v>Colon43917</v>
      </c>
      <c r="D100" s="30">
        <f>+D99+1</f>
        <v>89</v>
      </c>
      <c r="E100" s="31">
        <v>43917</v>
      </c>
      <c r="F100" s="30">
        <f>+VLOOKUP(Casos_HN[[#This Row],[Departamento]],Table_5[],2,0)</f>
        <v>2</v>
      </c>
      <c r="G100" s="3" t="s">
        <v>34</v>
      </c>
      <c r="H100" s="9" t="s">
        <v>44</v>
      </c>
      <c r="I100" s="30" t="str">
        <f>+IFERROR(VLOOKUP(Casos_HN[[#This Row],[Municipio]],'LOCALIZA HN'!$B$9:$O$306,8,0),99999)</f>
        <v>0201</v>
      </c>
      <c r="J100" s="5" t="s">
        <v>18</v>
      </c>
      <c r="K100" s="5">
        <v>50</v>
      </c>
      <c r="L100" s="8" t="s">
        <v>19</v>
      </c>
      <c r="M100" s="32" t="s">
        <v>20</v>
      </c>
      <c r="N100" s="33">
        <f>+IFERROR(VLOOKUP(Casos_HN[[#This Row],[ID_Municipio]],Table_4[[CodigoMuni]:[Long_2]],3,0),"")</f>
        <v>15.830500000000001</v>
      </c>
      <c r="O100" s="33">
        <f>+IFERROR(VLOOKUP(Casos_HN[[#This Row],[ID_Municipio]],Table_4[[CodigoMuni]:[Long_2]],4,0),"")</f>
        <v>-85.939800000000005</v>
      </c>
      <c r="P100" s="32" t="s">
        <v>21</v>
      </c>
    </row>
    <row r="101" spans="1:16" ht="14.25" customHeight="1">
      <c r="A101" s="29" t="str">
        <f>+H101&amp;E101&amp;D101</f>
        <v>Trujillo4391790</v>
      </c>
      <c r="B101" s="29" t="str">
        <f>+Casos_HN[[#This Row],[ID_Municipio]]&amp;Casos_HN[[#This Row],[Fecha]]</f>
        <v>020143917</v>
      </c>
      <c r="C101" s="29" t="str">
        <f>+G101&amp;E101</f>
        <v>Colon43917</v>
      </c>
      <c r="D101" s="30">
        <f>+D100+1</f>
        <v>90</v>
      </c>
      <c r="E101" s="31">
        <v>43917</v>
      </c>
      <c r="F101" s="30">
        <f>+VLOOKUP(Casos_HN[[#This Row],[Departamento]],Table_5[],2,0)</f>
        <v>2</v>
      </c>
      <c r="G101" s="3" t="s">
        <v>34</v>
      </c>
      <c r="H101" s="9" t="s">
        <v>44</v>
      </c>
      <c r="I101" s="30" t="str">
        <f>+IFERROR(VLOOKUP(Casos_HN[[#This Row],[Municipio]],'LOCALIZA HN'!$B$9:$O$306,8,0),99999)</f>
        <v>0201</v>
      </c>
      <c r="J101" s="5" t="s">
        <v>27</v>
      </c>
      <c r="K101" s="5">
        <v>45</v>
      </c>
      <c r="L101" s="8" t="s">
        <v>19</v>
      </c>
      <c r="M101" s="32" t="s">
        <v>20</v>
      </c>
      <c r="N101" s="33">
        <f>+IFERROR(VLOOKUP(Casos_HN[[#This Row],[ID_Municipio]],Table_4[[CodigoMuni]:[Long_2]],3,0),"")</f>
        <v>15.830500000000001</v>
      </c>
      <c r="O101" s="33">
        <f>+IFERROR(VLOOKUP(Casos_HN[[#This Row],[ID_Municipio]],Table_4[[CodigoMuni]:[Long_2]],4,0),"")</f>
        <v>-85.939800000000005</v>
      </c>
      <c r="P101" s="32" t="s">
        <v>21</v>
      </c>
    </row>
    <row r="102" spans="1:16" ht="14.25" customHeight="1">
      <c r="A102" s="29" t="str">
        <f>+H102&amp;E102&amp;D102</f>
        <v>Villanueva4391791</v>
      </c>
      <c r="B102" s="29" t="str">
        <f>+Casos_HN[[#This Row],[ID_Municipio]]&amp;Casos_HN[[#This Row],[Fecha]]</f>
        <v>051143917</v>
      </c>
      <c r="C102" s="29" t="str">
        <f>+G102&amp;E102</f>
        <v>Cortes43917</v>
      </c>
      <c r="D102" s="30">
        <f>+D101+1</f>
        <v>91</v>
      </c>
      <c r="E102" s="31">
        <v>43917</v>
      </c>
      <c r="F102" s="30">
        <f>+VLOOKUP(Casos_HN[[#This Row],[Departamento]],Table_5[],2,0)</f>
        <v>5</v>
      </c>
      <c r="G102" s="3" t="s">
        <v>28</v>
      </c>
      <c r="H102" s="9" t="s">
        <v>33</v>
      </c>
      <c r="I102" s="30" t="str">
        <f>+IFERROR(VLOOKUP(Casos_HN[[#This Row],[Municipio]],'LOCALIZA HN'!$B$9:$O$306,8,0),99999)</f>
        <v>0511</v>
      </c>
      <c r="J102" s="5" t="s">
        <v>27</v>
      </c>
      <c r="K102" s="5">
        <v>40</v>
      </c>
      <c r="L102" s="8" t="s">
        <v>19</v>
      </c>
      <c r="M102" s="32" t="s">
        <v>20</v>
      </c>
      <c r="N102" s="33">
        <f>+IFERROR(VLOOKUP(Casos_HN[[#This Row],[ID_Municipio]],Table_4[[CodigoMuni]:[Long_2]],3,0),"")</f>
        <v>15.3307</v>
      </c>
      <c r="O102" s="33">
        <f>+IFERROR(VLOOKUP(Casos_HN[[#This Row],[ID_Municipio]],Table_4[[CodigoMuni]:[Long_2]],4,0),"")</f>
        <v>-88.047399999999996</v>
      </c>
      <c r="P102" s="32" t="s">
        <v>21</v>
      </c>
    </row>
    <row r="103" spans="1:16" ht="14.25" customHeight="1">
      <c r="A103" s="29" t="str">
        <f>+H103&amp;E103&amp;D103</f>
        <v>Villanueva4391792</v>
      </c>
      <c r="B103" s="29" t="str">
        <f>+Casos_HN[[#This Row],[ID_Municipio]]&amp;Casos_HN[[#This Row],[Fecha]]</f>
        <v>051143917</v>
      </c>
      <c r="C103" s="29" t="str">
        <f>+G103&amp;E103</f>
        <v>Cortes43917</v>
      </c>
      <c r="D103" s="30">
        <f>+D102+1</f>
        <v>92</v>
      </c>
      <c r="E103" s="31">
        <v>43917</v>
      </c>
      <c r="F103" s="30">
        <f>+VLOOKUP(Casos_HN[[#This Row],[Departamento]],Table_5[],2,0)</f>
        <v>5</v>
      </c>
      <c r="G103" s="3" t="s">
        <v>28</v>
      </c>
      <c r="H103" s="9" t="s">
        <v>33</v>
      </c>
      <c r="I103" s="30" t="str">
        <f>+IFERROR(VLOOKUP(Casos_HN[[#This Row],[Municipio]],'LOCALIZA HN'!$B$9:$O$306,8,0),99999)</f>
        <v>0511</v>
      </c>
      <c r="J103" s="5" t="s">
        <v>27</v>
      </c>
      <c r="K103" s="5">
        <v>49</v>
      </c>
      <c r="L103" s="8" t="s">
        <v>19</v>
      </c>
      <c r="M103" s="32" t="s">
        <v>20</v>
      </c>
      <c r="N103" s="33">
        <f>+IFERROR(VLOOKUP(Casos_HN[[#This Row],[ID_Municipio]],Table_4[[CodigoMuni]:[Long_2]],3,0),"")</f>
        <v>15.3307</v>
      </c>
      <c r="O103" s="33">
        <f>+IFERROR(VLOOKUP(Casos_HN[[#This Row],[ID_Municipio]],Table_4[[CodigoMuni]:[Long_2]],4,0),"")</f>
        <v>-88.047399999999996</v>
      </c>
      <c r="P103" s="32" t="s">
        <v>21</v>
      </c>
    </row>
    <row r="104" spans="1:16" ht="14.25" customHeight="1">
      <c r="A104" s="29" t="str">
        <f>+H104&amp;E104&amp;D104</f>
        <v>Villanueva4391793</v>
      </c>
      <c r="B104" s="29" t="str">
        <f>+Casos_HN[[#This Row],[ID_Municipio]]&amp;Casos_HN[[#This Row],[Fecha]]</f>
        <v>051143917</v>
      </c>
      <c r="C104" s="29" t="str">
        <f>+G104&amp;E104</f>
        <v>Cortes43917</v>
      </c>
      <c r="D104" s="30">
        <f>+D103+1</f>
        <v>93</v>
      </c>
      <c r="E104" s="31">
        <v>43917</v>
      </c>
      <c r="F104" s="30">
        <f>+VLOOKUP(Casos_HN[[#This Row],[Departamento]],Table_5[],2,0)</f>
        <v>5</v>
      </c>
      <c r="G104" s="3" t="s">
        <v>28</v>
      </c>
      <c r="H104" s="9" t="s">
        <v>33</v>
      </c>
      <c r="I104" s="30" t="str">
        <f>+IFERROR(VLOOKUP(Casos_HN[[#This Row],[Municipio]],'LOCALIZA HN'!$B$9:$O$306,8,0),99999)</f>
        <v>0511</v>
      </c>
      <c r="J104" s="5" t="s">
        <v>18</v>
      </c>
      <c r="K104" s="5">
        <v>36</v>
      </c>
      <c r="L104" s="8" t="s">
        <v>19</v>
      </c>
      <c r="M104" s="32" t="s">
        <v>20</v>
      </c>
      <c r="N104" s="33">
        <f>+IFERROR(VLOOKUP(Casos_HN[[#This Row],[ID_Municipio]],Table_4[[CodigoMuni]:[Long_2]],3,0),"")</f>
        <v>15.3307</v>
      </c>
      <c r="O104" s="33">
        <f>+IFERROR(VLOOKUP(Casos_HN[[#This Row],[ID_Municipio]],Table_4[[CodigoMuni]:[Long_2]],4,0),"")</f>
        <v>-88.047399999999996</v>
      </c>
      <c r="P104" s="32" t="s">
        <v>21</v>
      </c>
    </row>
    <row r="105" spans="1:16" ht="14.25" customHeight="1">
      <c r="A105" s="29" t="str">
        <f>+H105&amp;E105&amp;D105</f>
        <v>Villanueva4391794</v>
      </c>
      <c r="B105" s="29" t="str">
        <f>+Casos_HN[[#This Row],[ID_Municipio]]&amp;Casos_HN[[#This Row],[Fecha]]</f>
        <v>051143917</v>
      </c>
      <c r="C105" s="29" t="str">
        <f>+G105&amp;E105</f>
        <v>Cortes43917</v>
      </c>
      <c r="D105" s="30">
        <f>+D104+1</f>
        <v>94</v>
      </c>
      <c r="E105" s="31">
        <v>43917</v>
      </c>
      <c r="F105" s="30">
        <f>+VLOOKUP(Casos_HN[[#This Row],[Departamento]],Table_5[],2,0)</f>
        <v>5</v>
      </c>
      <c r="G105" s="3" t="s">
        <v>28</v>
      </c>
      <c r="H105" s="9" t="s">
        <v>33</v>
      </c>
      <c r="I105" s="30" t="str">
        <f>+IFERROR(VLOOKUP(Casos_HN[[#This Row],[Municipio]],'LOCALIZA HN'!$B$9:$O$306,8,0),99999)</f>
        <v>0511</v>
      </c>
      <c r="J105" s="5" t="s">
        <v>27</v>
      </c>
      <c r="K105" s="5">
        <v>30</v>
      </c>
      <c r="L105" s="8" t="s">
        <v>19</v>
      </c>
      <c r="M105" s="32" t="s">
        <v>20</v>
      </c>
      <c r="N105" s="33">
        <f>+IFERROR(VLOOKUP(Casos_HN[[#This Row],[ID_Municipio]],Table_4[[CodigoMuni]:[Long_2]],3,0),"")</f>
        <v>15.3307</v>
      </c>
      <c r="O105" s="33">
        <f>+IFERROR(VLOOKUP(Casos_HN[[#This Row],[ID_Municipio]],Table_4[[CodigoMuni]:[Long_2]],4,0),"")</f>
        <v>-88.047399999999996</v>
      </c>
      <c r="P105" s="32" t="s">
        <v>21</v>
      </c>
    </row>
    <row r="106" spans="1:16" ht="14.25" customHeight="1">
      <c r="A106" s="29" t="str">
        <f>+H106&amp;E106&amp;D106</f>
        <v>Yoro4391795</v>
      </c>
      <c r="B106" s="29" t="str">
        <f>+Casos_HN[[#This Row],[ID_Municipio]]&amp;Casos_HN[[#This Row],[Fecha]]</f>
        <v>180143917</v>
      </c>
      <c r="C106" s="29" t="str">
        <f>+G106&amp;E106</f>
        <v>Yoro43917</v>
      </c>
      <c r="D106" s="30">
        <f>+D105+1</f>
        <v>95</v>
      </c>
      <c r="E106" s="31">
        <v>43917</v>
      </c>
      <c r="F106" s="30">
        <f>+VLOOKUP(Casos_HN[[#This Row],[Departamento]],Table_5[],2,0)</f>
        <v>18</v>
      </c>
      <c r="G106" s="3" t="s">
        <v>39</v>
      </c>
      <c r="H106" s="9" t="s">
        <v>39</v>
      </c>
      <c r="I106" s="30" t="str">
        <f>+IFERROR(VLOOKUP(Casos_HN[[#This Row],[Municipio]],'LOCALIZA HN'!$B$9:$O$306,8,0),99999)</f>
        <v>1801</v>
      </c>
      <c r="J106" s="5" t="s">
        <v>27</v>
      </c>
      <c r="K106" s="5">
        <v>33</v>
      </c>
      <c r="L106" s="8" t="s">
        <v>19</v>
      </c>
      <c r="M106" s="32" t="s">
        <v>20</v>
      </c>
      <c r="N106" s="33">
        <f>+IFERROR(VLOOKUP(Casos_HN[[#This Row],[ID_Municipio]],Table_4[[CodigoMuni]:[Long_2]],3,0),"")</f>
        <v>15.2433</v>
      </c>
      <c r="O106" s="33">
        <f>+IFERROR(VLOOKUP(Casos_HN[[#This Row],[ID_Municipio]],Table_4[[CodigoMuni]:[Long_2]],4,0),"")</f>
        <v>-87.227500000000006</v>
      </c>
      <c r="P106" s="32" t="s">
        <v>21</v>
      </c>
    </row>
    <row r="107" spans="1:16" ht="14.25" customHeight="1">
      <c r="A107" s="29" t="str">
        <f>+H107&amp;E107&amp;D107</f>
        <v>Distrito Central4391896</v>
      </c>
      <c r="B107" s="29" t="str">
        <f>+Casos_HN[[#This Row],[ID_Municipio]]&amp;Casos_HN[[#This Row],[Fecha]]</f>
        <v>080143918</v>
      </c>
      <c r="C107" s="29" t="str">
        <f>+G107&amp;E107</f>
        <v>Francisco Morazan43918</v>
      </c>
      <c r="D107" s="30">
        <f>+D106+1</f>
        <v>96</v>
      </c>
      <c r="E107" s="31">
        <v>43918</v>
      </c>
      <c r="F107" s="30">
        <f>+VLOOKUP(Casos_HN[[#This Row],[Departamento]],Table_5[],2,0)</f>
        <v>8</v>
      </c>
      <c r="G107" s="3" t="s">
        <v>16</v>
      </c>
      <c r="H107" s="9" t="s">
        <v>17</v>
      </c>
      <c r="I107" s="30" t="str">
        <f>+IFERROR(VLOOKUP(Casos_HN[[#This Row],[Municipio]],'LOCALIZA HN'!$B$9:$O$306,8,0),99999)</f>
        <v>0801</v>
      </c>
      <c r="J107" s="5" t="s">
        <v>27</v>
      </c>
      <c r="K107" s="5">
        <v>50</v>
      </c>
      <c r="L107" s="8" t="s">
        <v>19</v>
      </c>
      <c r="M107" s="32" t="s">
        <v>20</v>
      </c>
      <c r="N107" s="33">
        <f>+IFERROR(VLOOKUP(Casos_HN[[#This Row],[ID_Municipio]],Table_4[[CodigoMuni]:[Long_2]],3,0),"")</f>
        <v>14.175800000000001</v>
      </c>
      <c r="O107" s="33">
        <f>+IFERROR(VLOOKUP(Casos_HN[[#This Row],[ID_Municipio]],Table_4[[CodigoMuni]:[Long_2]],4,0),"")</f>
        <v>-87.251099999999994</v>
      </c>
      <c r="P107" s="32" t="s">
        <v>21</v>
      </c>
    </row>
    <row r="108" spans="1:16" ht="14.25" customHeight="1">
      <c r="A108" s="29" t="str">
        <f>+H108&amp;E108&amp;D108</f>
        <v>San Pedro Sula4391897</v>
      </c>
      <c r="B108" s="29" t="str">
        <f>+Casos_HN[[#This Row],[ID_Municipio]]&amp;Casos_HN[[#This Row],[Fecha]]</f>
        <v>050143918</v>
      </c>
      <c r="C108" s="29" t="str">
        <f>+G108&amp;E108</f>
        <v>Cortes43918</v>
      </c>
      <c r="D108" s="30">
        <f>+D107+1</f>
        <v>97</v>
      </c>
      <c r="E108" s="31">
        <v>43918</v>
      </c>
      <c r="F108" s="30">
        <f>+VLOOKUP(Casos_HN[[#This Row],[Departamento]],Table_5[],2,0)</f>
        <v>5</v>
      </c>
      <c r="G108" s="3" t="s">
        <v>28</v>
      </c>
      <c r="H108" s="9" t="s">
        <v>29</v>
      </c>
      <c r="I108" s="30" t="str">
        <f>+IFERROR(VLOOKUP(Casos_HN[[#This Row],[Municipio]],'LOCALIZA HN'!$B$9:$O$306,8,0),99999)</f>
        <v>0501</v>
      </c>
      <c r="J108" s="5" t="s">
        <v>27</v>
      </c>
      <c r="K108" s="5">
        <v>72</v>
      </c>
      <c r="L108" s="8" t="s">
        <v>19</v>
      </c>
      <c r="M108" s="32" t="s">
        <v>20</v>
      </c>
      <c r="N108" s="33">
        <f>+IFERROR(VLOOKUP(Casos_HN[[#This Row],[ID_Municipio]],Table_4[[CodigoMuni]:[Long_2]],3,0),"")</f>
        <v>15.5151</v>
      </c>
      <c r="O108" s="33">
        <f>+IFERROR(VLOOKUP(Casos_HN[[#This Row],[ID_Municipio]],Table_4[[CodigoMuni]:[Long_2]],4,0),"")</f>
        <v>-88.114599999999996</v>
      </c>
      <c r="P108" s="32" t="s">
        <v>21</v>
      </c>
    </row>
    <row r="109" spans="1:16" ht="14.25" customHeight="1">
      <c r="A109" s="29" t="str">
        <f>+H109&amp;E109&amp;D109</f>
        <v>San Pedro Sula4391898</v>
      </c>
      <c r="B109" s="29" t="str">
        <f>+Casos_HN[[#This Row],[ID_Municipio]]&amp;Casos_HN[[#This Row],[Fecha]]</f>
        <v>050143918</v>
      </c>
      <c r="C109" s="29" t="str">
        <f>+G109&amp;E109</f>
        <v>Cortes43918</v>
      </c>
      <c r="D109" s="30">
        <f>+D108+1</f>
        <v>98</v>
      </c>
      <c r="E109" s="31">
        <v>43918</v>
      </c>
      <c r="F109" s="30">
        <f>+VLOOKUP(Casos_HN[[#This Row],[Departamento]],Table_5[],2,0)</f>
        <v>5</v>
      </c>
      <c r="G109" s="3" t="s">
        <v>28</v>
      </c>
      <c r="H109" s="9" t="s">
        <v>29</v>
      </c>
      <c r="I109" s="30" t="str">
        <f>+IFERROR(VLOOKUP(Casos_HN[[#This Row],[Municipio]],'LOCALIZA HN'!$B$9:$O$306,8,0),99999)</f>
        <v>0501</v>
      </c>
      <c r="J109" s="5" t="s">
        <v>27</v>
      </c>
      <c r="K109" s="5">
        <v>77</v>
      </c>
      <c r="L109" s="8" t="s">
        <v>19</v>
      </c>
      <c r="M109" s="32" t="s">
        <v>20</v>
      </c>
      <c r="N109" s="33">
        <f>+IFERROR(VLOOKUP(Casos_HN[[#This Row],[ID_Municipio]],Table_4[[CodigoMuni]:[Long_2]],3,0),"")</f>
        <v>15.5151</v>
      </c>
      <c r="O109" s="33">
        <f>+IFERROR(VLOOKUP(Casos_HN[[#This Row],[ID_Municipio]],Table_4[[CodigoMuni]:[Long_2]],4,0),"")</f>
        <v>-88.114599999999996</v>
      </c>
      <c r="P109" s="32" t="s">
        <v>21</v>
      </c>
    </row>
    <row r="110" spans="1:16" ht="14.25" customHeight="1">
      <c r="A110" s="29" t="str">
        <f>+H110&amp;E110&amp;D110</f>
        <v>San Pedro Sula4391899</v>
      </c>
      <c r="B110" s="29" t="str">
        <f>+Casos_HN[[#This Row],[ID_Municipio]]&amp;Casos_HN[[#This Row],[Fecha]]</f>
        <v>050143918</v>
      </c>
      <c r="C110" s="29" t="str">
        <f>+G110&amp;E110</f>
        <v>Cortes43918</v>
      </c>
      <c r="D110" s="30">
        <f>+D109+1</f>
        <v>99</v>
      </c>
      <c r="E110" s="31">
        <v>43918</v>
      </c>
      <c r="F110" s="30">
        <f>+VLOOKUP(Casos_HN[[#This Row],[Departamento]],Table_5[],2,0)</f>
        <v>5</v>
      </c>
      <c r="G110" s="3" t="s">
        <v>28</v>
      </c>
      <c r="H110" s="9" t="s">
        <v>29</v>
      </c>
      <c r="I110" s="30" t="str">
        <f>+IFERROR(VLOOKUP(Casos_HN[[#This Row],[Municipio]],'LOCALIZA HN'!$B$9:$O$306,8,0),99999)</f>
        <v>0501</v>
      </c>
      <c r="J110" s="5" t="s">
        <v>27</v>
      </c>
      <c r="K110" s="5">
        <v>29</v>
      </c>
      <c r="L110" s="8" t="s">
        <v>19</v>
      </c>
      <c r="M110" s="32" t="s">
        <v>20</v>
      </c>
      <c r="N110" s="33">
        <f>+IFERROR(VLOOKUP(Casos_HN[[#This Row],[ID_Municipio]],Table_4[[CodigoMuni]:[Long_2]],3,0),"")</f>
        <v>15.5151</v>
      </c>
      <c r="O110" s="33">
        <f>+IFERROR(VLOOKUP(Casos_HN[[#This Row],[ID_Municipio]],Table_4[[CodigoMuni]:[Long_2]],4,0),"")</f>
        <v>-88.114599999999996</v>
      </c>
      <c r="P110" s="32" t="s">
        <v>21</v>
      </c>
    </row>
    <row r="111" spans="1:16" ht="14.25" customHeight="1">
      <c r="A111" s="29" t="str">
        <f>+H111&amp;E111&amp;D111</f>
        <v>San Pedro Sula43918100</v>
      </c>
      <c r="B111" s="29" t="str">
        <f>+Casos_HN[[#This Row],[ID_Municipio]]&amp;Casos_HN[[#This Row],[Fecha]]</f>
        <v>050143918</v>
      </c>
      <c r="C111" s="29" t="str">
        <f>+G111&amp;E111</f>
        <v>Cortes43918</v>
      </c>
      <c r="D111" s="30">
        <f>+D110+1</f>
        <v>100</v>
      </c>
      <c r="E111" s="31">
        <v>43918</v>
      </c>
      <c r="F111" s="30">
        <f>+VLOOKUP(Casos_HN[[#This Row],[Departamento]],Table_5[],2,0)</f>
        <v>5</v>
      </c>
      <c r="G111" s="3" t="s">
        <v>28</v>
      </c>
      <c r="H111" s="9" t="s">
        <v>29</v>
      </c>
      <c r="I111" s="30" t="str">
        <f>+IFERROR(VLOOKUP(Casos_HN[[#This Row],[Municipio]],'LOCALIZA HN'!$B$9:$O$306,8,0),99999)</f>
        <v>0501</v>
      </c>
      <c r="J111" s="5" t="s">
        <v>27</v>
      </c>
      <c r="K111" s="5">
        <v>57</v>
      </c>
      <c r="L111" s="8" t="s">
        <v>19</v>
      </c>
      <c r="M111" s="32" t="s">
        <v>20</v>
      </c>
      <c r="N111" s="33">
        <f>+IFERROR(VLOOKUP(Casos_HN[[#This Row],[ID_Municipio]],Table_4[[CodigoMuni]:[Long_2]],3,0),"")</f>
        <v>15.5151</v>
      </c>
      <c r="O111" s="33">
        <f>+IFERROR(VLOOKUP(Casos_HN[[#This Row],[ID_Municipio]],Table_4[[CodigoMuni]:[Long_2]],4,0),"")</f>
        <v>-88.114599999999996</v>
      </c>
      <c r="P111" s="32" t="s">
        <v>21</v>
      </c>
    </row>
    <row r="112" spans="1:16" ht="14.25" customHeight="1">
      <c r="A112" s="29" t="str">
        <f>+H112&amp;E112&amp;D112</f>
        <v>San Pedro Sula43918101</v>
      </c>
      <c r="B112" s="29" t="str">
        <f>+Casos_HN[[#This Row],[ID_Municipio]]&amp;Casos_HN[[#This Row],[Fecha]]</f>
        <v>050143918</v>
      </c>
      <c r="C112" s="29" t="str">
        <f>+G112&amp;E112</f>
        <v>Cortes43918</v>
      </c>
      <c r="D112" s="30">
        <f>+D111+1</f>
        <v>101</v>
      </c>
      <c r="E112" s="31">
        <v>43918</v>
      </c>
      <c r="F112" s="30">
        <f>+VLOOKUP(Casos_HN[[#This Row],[Departamento]],Table_5[],2,0)</f>
        <v>5</v>
      </c>
      <c r="G112" s="3" t="s">
        <v>28</v>
      </c>
      <c r="H112" s="9" t="s">
        <v>29</v>
      </c>
      <c r="I112" s="30" t="str">
        <f>+IFERROR(VLOOKUP(Casos_HN[[#This Row],[Municipio]],'LOCALIZA HN'!$B$9:$O$306,8,0),99999)</f>
        <v>0501</v>
      </c>
      <c r="J112" s="5" t="s">
        <v>27</v>
      </c>
      <c r="K112" s="5">
        <v>23</v>
      </c>
      <c r="L112" s="8" t="s">
        <v>19</v>
      </c>
      <c r="M112" s="32" t="s">
        <v>20</v>
      </c>
      <c r="N112" s="33">
        <f>+IFERROR(VLOOKUP(Casos_HN[[#This Row],[ID_Municipio]],Table_4[[CodigoMuni]:[Long_2]],3,0),"")</f>
        <v>15.5151</v>
      </c>
      <c r="O112" s="33">
        <f>+IFERROR(VLOOKUP(Casos_HN[[#This Row],[ID_Municipio]],Table_4[[CodigoMuni]:[Long_2]],4,0),"")</f>
        <v>-88.114599999999996</v>
      </c>
      <c r="P112" s="32" t="s">
        <v>21</v>
      </c>
    </row>
    <row r="113" spans="1:16" ht="14.25" customHeight="1">
      <c r="A113" s="29" t="str">
        <f>+H113&amp;E113&amp;D113</f>
        <v>San Pedro Sula43918102</v>
      </c>
      <c r="B113" s="29" t="str">
        <f>+Casos_HN[[#This Row],[ID_Municipio]]&amp;Casos_HN[[#This Row],[Fecha]]</f>
        <v>050143918</v>
      </c>
      <c r="C113" s="29" t="str">
        <f>+G113&amp;E113</f>
        <v>Cortes43918</v>
      </c>
      <c r="D113" s="30">
        <f>+D112+1</f>
        <v>102</v>
      </c>
      <c r="E113" s="31">
        <v>43918</v>
      </c>
      <c r="F113" s="30">
        <f>+VLOOKUP(Casos_HN[[#This Row],[Departamento]],Table_5[],2,0)</f>
        <v>5</v>
      </c>
      <c r="G113" s="3" t="s">
        <v>28</v>
      </c>
      <c r="H113" s="9" t="s">
        <v>29</v>
      </c>
      <c r="I113" s="30" t="str">
        <f>+IFERROR(VLOOKUP(Casos_HN[[#This Row],[Municipio]],'LOCALIZA HN'!$B$9:$O$306,8,0),99999)</f>
        <v>0501</v>
      </c>
      <c r="J113" s="5" t="s">
        <v>27</v>
      </c>
      <c r="K113" s="5">
        <v>24</v>
      </c>
      <c r="L113" s="8" t="s">
        <v>19</v>
      </c>
      <c r="M113" s="32" t="s">
        <v>20</v>
      </c>
      <c r="N113" s="33">
        <f>+IFERROR(VLOOKUP(Casos_HN[[#This Row],[ID_Municipio]],Table_4[[CodigoMuni]:[Long_2]],3,0),"")</f>
        <v>15.5151</v>
      </c>
      <c r="O113" s="33">
        <f>+IFERROR(VLOOKUP(Casos_HN[[#This Row],[ID_Municipio]],Table_4[[CodigoMuni]:[Long_2]],4,0),"")</f>
        <v>-88.114599999999996</v>
      </c>
      <c r="P113" s="32" t="s">
        <v>21</v>
      </c>
    </row>
    <row r="114" spans="1:16" ht="14.25" customHeight="1">
      <c r="A114" s="29" t="str">
        <f>+H114&amp;E114&amp;D114</f>
        <v>San Pedro Sula43918103</v>
      </c>
      <c r="B114" s="29" t="str">
        <f>+Casos_HN[[#This Row],[ID_Municipio]]&amp;Casos_HN[[#This Row],[Fecha]]</f>
        <v>050143918</v>
      </c>
      <c r="C114" s="29" t="str">
        <f>+G114&amp;E114</f>
        <v>Cortes43918</v>
      </c>
      <c r="D114" s="30">
        <f>+D113+1</f>
        <v>103</v>
      </c>
      <c r="E114" s="31">
        <v>43918</v>
      </c>
      <c r="F114" s="30">
        <f>+VLOOKUP(Casos_HN[[#This Row],[Departamento]],Table_5[],2,0)</f>
        <v>5</v>
      </c>
      <c r="G114" s="3" t="s">
        <v>28</v>
      </c>
      <c r="H114" s="9" t="s">
        <v>29</v>
      </c>
      <c r="I114" s="30" t="str">
        <f>+IFERROR(VLOOKUP(Casos_HN[[#This Row],[Municipio]],'LOCALIZA HN'!$B$9:$O$306,8,0),99999)</f>
        <v>0501</v>
      </c>
      <c r="J114" s="5" t="s">
        <v>27</v>
      </c>
      <c r="K114" s="5">
        <v>46</v>
      </c>
      <c r="L114" s="8" t="s">
        <v>19</v>
      </c>
      <c r="M114" s="32" t="s">
        <v>20</v>
      </c>
      <c r="N114" s="33">
        <f>+IFERROR(VLOOKUP(Casos_HN[[#This Row],[ID_Municipio]],Table_4[[CodigoMuni]:[Long_2]],3,0),"")</f>
        <v>15.5151</v>
      </c>
      <c r="O114" s="33">
        <f>+IFERROR(VLOOKUP(Casos_HN[[#This Row],[ID_Municipio]],Table_4[[CodigoMuni]:[Long_2]],4,0),"")</f>
        <v>-88.114599999999996</v>
      </c>
      <c r="P114" s="32" t="s">
        <v>21</v>
      </c>
    </row>
    <row r="115" spans="1:16" ht="14.25" customHeight="1">
      <c r="A115" s="29" t="str">
        <f>+H115&amp;E115&amp;D115</f>
        <v>Trujillo43918104</v>
      </c>
      <c r="B115" s="29" t="str">
        <f>+Casos_HN[[#This Row],[ID_Municipio]]&amp;Casos_HN[[#This Row],[Fecha]]</f>
        <v>020143918</v>
      </c>
      <c r="C115" s="29" t="str">
        <f>+G115&amp;E115</f>
        <v>Colon43918</v>
      </c>
      <c r="D115" s="30">
        <f>+D114+1</f>
        <v>104</v>
      </c>
      <c r="E115" s="31">
        <v>43918</v>
      </c>
      <c r="F115" s="30">
        <f>+VLOOKUP(Casos_HN[[#This Row],[Departamento]],Table_5[],2,0)</f>
        <v>2</v>
      </c>
      <c r="G115" s="3" t="s">
        <v>34</v>
      </c>
      <c r="H115" s="9" t="s">
        <v>44</v>
      </c>
      <c r="I115" s="30" t="str">
        <f>+IFERROR(VLOOKUP(Casos_HN[[#This Row],[Municipio]],'LOCALIZA HN'!$B$9:$O$306,8,0),99999)</f>
        <v>0201</v>
      </c>
      <c r="J115" s="5" t="s">
        <v>18</v>
      </c>
      <c r="K115" s="5">
        <v>35</v>
      </c>
      <c r="L115" s="8" t="s">
        <v>19</v>
      </c>
      <c r="M115" s="32" t="s">
        <v>20</v>
      </c>
      <c r="N115" s="33">
        <f>+IFERROR(VLOOKUP(Casos_HN[[#This Row],[ID_Municipio]],Table_4[[CodigoMuni]:[Long_2]],3,0),"")</f>
        <v>15.830500000000001</v>
      </c>
      <c r="O115" s="33">
        <f>+IFERROR(VLOOKUP(Casos_HN[[#This Row],[ID_Municipio]],Table_4[[CodigoMuni]:[Long_2]],4,0),"")</f>
        <v>-85.939800000000005</v>
      </c>
      <c r="P115" s="32" t="s">
        <v>21</v>
      </c>
    </row>
    <row r="116" spans="1:16" ht="14.25" customHeight="1">
      <c r="A116" s="29" t="str">
        <f>+H116&amp;E116&amp;D116</f>
        <v>San Pedro Sula43918105</v>
      </c>
      <c r="B116" s="29" t="str">
        <f>+Casos_HN[[#This Row],[ID_Municipio]]&amp;Casos_HN[[#This Row],[Fecha]]</f>
        <v>050143918</v>
      </c>
      <c r="C116" s="29" t="str">
        <f>+G116&amp;E116</f>
        <v>Cortes43918</v>
      </c>
      <c r="D116" s="30">
        <f>+D115+1</f>
        <v>105</v>
      </c>
      <c r="E116" s="31">
        <v>43918</v>
      </c>
      <c r="F116" s="30">
        <f>+VLOOKUP(Casos_HN[[#This Row],[Departamento]],Table_5[],2,0)</f>
        <v>5</v>
      </c>
      <c r="G116" s="3" t="s">
        <v>28</v>
      </c>
      <c r="H116" s="9" t="s">
        <v>29</v>
      </c>
      <c r="I116" s="30" t="str">
        <f>+IFERROR(VLOOKUP(Casos_HN[[#This Row],[Municipio]],'LOCALIZA HN'!$B$9:$O$306,8,0),99999)</f>
        <v>0501</v>
      </c>
      <c r="J116" s="5" t="s">
        <v>27</v>
      </c>
      <c r="K116" s="5">
        <v>57</v>
      </c>
      <c r="L116" s="8" t="s">
        <v>19</v>
      </c>
      <c r="M116" s="32" t="s">
        <v>20</v>
      </c>
      <c r="N116" s="33">
        <f>+IFERROR(VLOOKUP(Casos_HN[[#This Row],[ID_Municipio]],Table_4[[CodigoMuni]:[Long_2]],3,0),"")</f>
        <v>15.5151</v>
      </c>
      <c r="O116" s="33">
        <f>+IFERROR(VLOOKUP(Casos_HN[[#This Row],[ID_Municipio]],Table_4[[CodigoMuni]:[Long_2]],4,0),"")</f>
        <v>-88.114599999999996</v>
      </c>
      <c r="P116" s="32" t="s">
        <v>21</v>
      </c>
    </row>
    <row r="117" spans="1:16" ht="14.25" customHeight="1">
      <c r="A117" s="29" t="str">
        <f>+H117&amp;E117&amp;D117</f>
        <v>San Pedro Sula43918106</v>
      </c>
      <c r="B117" s="29" t="str">
        <f>+Casos_HN[[#This Row],[ID_Municipio]]&amp;Casos_HN[[#This Row],[Fecha]]</f>
        <v>050143918</v>
      </c>
      <c r="C117" s="29" t="str">
        <f>+G117&amp;E117</f>
        <v>Cortes43918</v>
      </c>
      <c r="D117" s="30">
        <f>+D116+1</f>
        <v>106</v>
      </c>
      <c r="E117" s="31">
        <v>43918</v>
      </c>
      <c r="F117" s="30">
        <f>+VLOOKUP(Casos_HN[[#This Row],[Departamento]],Table_5[],2,0)</f>
        <v>5</v>
      </c>
      <c r="G117" s="3" t="s">
        <v>28</v>
      </c>
      <c r="H117" s="9" t="s">
        <v>29</v>
      </c>
      <c r="I117" s="30" t="str">
        <f>+IFERROR(VLOOKUP(Casos_HN[[#This Row],[Municipio]],'LOCALIZA HN'!$B$9:$O$306,8,0),99999)</f>
        <v>0501</v>
      </c>
      <c r="J117" s="5" t="s">
        <v>27</v>
      </c>
      <c r="K117" s="5">
        <v>53</v>
      </c>
      <c r="L117" s="8" t="s">
        <v>19</v>
      </c>
      <c r="M117" s="32" t="s">
        <v>20</v>
      </c>
      <c r="N117" s="33">
        <f>+IFERROR(VLOOKUP(Casos_HN[[#This Row],[ID_Municipio]],Table_4[[CodigoMuni]:[Long_2]],3,0),"")</f>
        <v>15.5151</v>
      </c>
      <c r="O117" s="33">
        <f>+IFERROR(VLOOKUP(Casos_HN[[#This Row],[ID_Municipio]],Table_4[[CodigoMuni]:[Long_2]],4,0),"")</f>
        <v>-88.114599999999996</v>
      </c>
      <c r="P117" s="32" t="s">
        <v>21</v>
      </c>
    </row>
    <row r="118" spans="1:16" ht="14.25" customHeight="1">
      <c r="A118" s="29" t="str">
        <f>+H118&amp;E118&amp;D118</f>
        <v>Trujillo43918107</v>
      </c>
      <c r="B118" s="29" t="str">
        <f>+Casos_HN[[#This Row],[ID_Municipio]]&amp;Casos_HN[[#This Row],[Fecha]]</f>
        <v>020143918</v>
      </c>
      <c r="C118" s="29" t="str">
        <f>+G118&amp;E118</f>
        <v>Colon43918</v>
      </c>
      <c r="D118" s="30">
        <f>+D117+1</f>
        <v>107</v>
      </c>
      <c r="E118" s="31">
        <v>43918</v>
      </c>
      <c r="F118" s="30">
        <f>+VLOOKUP(Casos_HN[[#This Row],[Departamento]],Table_5[],2,0)</f>
        <v>2</v>
      </c>
      <c r="G118" s="3" t="s">
        <v>34</v>
      </c>
      <c r="H118" s="9" t="s">
        <v>44</v>
      </c>
      <c r="I118" s="30" t="str">
        <f>+IFERROR(VLOOKUP(Casos_HN[[#This Row],[Municipio]],'LOCALIZA HN'!$B$9:$O$306,8,0),99999)</f>
        <v>0201</v>
      </c>
      <c r="J118" s="5" t="s">
        <v>18</v>
      </c>
      <c r="K118" s="5">
        <v>32</v>
      </c>
      <c r="L118" s="8" t="s">
        <v>19</v>
      </c>
      <c r="M118" s="32" t="s">
        <v>20</v>
      </c>
      <c r="N118" s="33">
        <f>+IFERROR(VLOOKUP(Casos_HN[[#This Row],[ID_Municipio]],Table_4[[CodigoMuni]:[Long_2]],3,0),"")</f>
        <v>15.830500000000001</v>
      </c>
      <c r="O118" s="33">
        <f>+IFERROR(VLOOKUP(Casos_HN[[#This Row],[ID_Municipio]],Table_4[[CodigoMuni]:[Long_2]],4,0),"")</f>
        <v>-85.939800000000005</v>
      </c>
      <c r="P118" s="32" t="s">
        <v>21</v>
      </c>
    </row>
    <row r="119" spans="1:16" ht="14.25" customHeight="1">
      <c r="A119" s="29" t="str">
        <f>+H119&amp;E119&amp;D119</f>
        <v>Santa Barbara43918108</v>
      </c>
      <c r="B119" s="29" t="str">
        <f>+Casos_HN[[#This Row],[ID_Municipio]]&amp;Casos_HN[[#This Row],[Fecha]]</f>
        <v>160143918</v>
      </c>
      <c r="C119" s="29" t="str">
        <f>+G119&amp;E119</f>
        <v>Santa Barbara43918</v>
      </c>
      <c r="D119" s="30">
        <f>+D118+1</f>
        <v>108</v>
      </c>
      <c r="E119" s="31">
        <v>43918</v>
      </c>
      <c r="F119" s="30">
        <f>+VLOOKUP(Casos_HN[[#This Row],[Departamento]],Table_5[],2,0)</f>
        <v>16</v>
      </c>
      <c r="G119" s="3" t="s">
        <v>45</v>
      </c>
      <c r="H119" s="9" t="s">
        <v>45</v>
      </c>
      <c r="I119" s="30" t="str">
        <f>+IFERROR(VLOOKUP(Casos_HN[[#This Row],[Municipio]],'LOCALIZA HN'!$B$9:$O$306,8,0),99999)</f>
        <v>1601</v>
      </c>
      <c r="J119" s="5" t="s">
        <v>27</v>
      </c>
      <c r="K119" s="5">
        <v>45</v>
      </c>
      <c r="L119" s="8" t="s">
        <v>19</v>
      </c>
      <c r="M119" s="32" t="s">
        <v>20</v>
      </c>
      <c r="N119" s="33">
        <f>+IFERROR(VLOOKUP(Casos_HN[[#This Row],[ID_Municipio]],Table_4[[CodigoMuni]:[Long_2]],3,0),"")</f>
        <v>14.9224</v>
      </c>
      <c r="O119" s="33">
        <f>+IFERROR(VLOOKUP(Casos_HN[[#This Row],[ID_Municipio]],Table_4[[CodigoMuni]:[Long_2]],4,0),"")</f>
        <v>-88.181899999999999</v>
      </c>
      <c r="P119" s="32" t="s">
        <v>21</v>
      </c>
    </row>
    <row r="120" spans="1:16" ht="14.25" customHeight="1">
      <c r="A120" s="29" t="str">
        <f>+H120&amp;E120&amp;D120</f>
        <v>Distrito Central43918109</v>
      </c>
      <c r="B120" s="29" t="str">
        <f>+Casos_HN[[#This Row],[ID_Municipio]]&amp;Casos_HN[[#This Row],[Fecha]]</f>
        <v>080143918</v>
      </c>
      <c r="C120" s="29" t="str">
        <f>+G120&amp;E120</f>
        <v>Francisco Morazan43918</v>
      </c>
      <c r="D120" s="30">
        <f>+D119+1</f>
        <v>109</v>
      </c>
      <c r="E120" s="31">
        <v>43918</v>
      </c>
      <c r="F120" s="30">
        <f>+VLOOKUP(Casos_HN[[#This Row],[Departamento]],Table_5[],2,0)</f>
        <v>8</v>
      </c>
      <c r="G120" s="3" t="s">
        <v>16</v>
      </c>
      <c r="H120" s="9" t="s">
        <v>17</v>
      </c>
      <c r="I120" s="30" t="str">
        <f>+IFERROR(VLOOKUP(Casos_HN[[#This Row],[Municipio]],'LOCALIZA HN'!$B$9:$O$306,8,0),99999)</f>
        <v>0801</v>
      </c>
      <c r="J120" s="5" t="s">
        <v>18</v>
      </c>
      <c r="K120" s="5">
        <v>39</v>
      </c>
      <c r="L120" s="8" t="s">
        <v>19</v>
      </c>
      <c r="M120" s="32" t="s">
        <v>20</v>
      </c>
      <c r="N120" s="33">
        <f>+IFERROR(VLOOKUP(Casos_HN[[#This Row],[ID_Municipio]],Table_4[[CodigoMuni]:[Long_2]],3,0),"")</f>
        <v>14.175800000000001</v>
      </c>
      <c r="O120" s="33">
        <f>+IFERROR(VLOOKUP(Casos_HN[[#This Row],[ID_Municipio]],Table_4[[CodigoMuni]:[Long_2]],4,0),"")</f>
        <v>-87.251099999999994</v>
      </c>
      <c r="P120" s="32" t="s">
        <v>21</v>
      </c>
    </row>
    <row r="121" spans="1:16" ht="14.25" customHeight="1">
      <c r="A121" s="29" t="str">
        <f>+H121&amp;E121&amp;D121</f>
        <v>Distrito Central43918110</v>
      </c>
      <c r="B121" s="29" t="str">
        <f>+Casos_HN[[#This Row],[ID_Municipio]]&amp;Casos_HN[[#This Row],[Fecha]]</f>
        <v>080143918</v>
      </c>
      <c r="C121" s="29" t="str">
        <f>+G121&amp;E121</f>
        <v>Francisco Morazan43918</v>
      </c>
      <c r="D121" s="30">
        <f>+D120+1</f>
        <v>110</v>
      </c>
      <c r="E121" s="31">
        <v>43918</v>
      </c>
      <c r="F121" s="30">
        <f>+VLOOKUP(Casos_HN[[#This Row],[Departamento]],Table_5[],2,0)</f>
        <v>8</v>
      </c>
      <c r="G121" s="3" t="s">
        <v>16</v>
      </c>
      <c r="H121" s="9" t="s">
        <v>17</v>
      </c>
      <c r="I121" s="30" t="str">
        <f>+IFERROR(VLOOKUP(Casos_HN[[#This Row],[Municipio]],'LOCALIZA HN'!$B$9:$O$306,8,0),99999)</f>
        <v>0801</v>
      </c>
      <c r="J121" s="5" t="s">
        <v>18</v>
      </c>
      <c r="K121" s="5">
        <v>46</v>
      </c>
      <c r="L121" s="8" t="s">
        <v>19</v>
      </c>
      <c r="M121" s="32" t="s">
        <v>20</v>
      </c>
      <c r="N121" s="33">
        <f>+IFERROR(VLOOKUP(Casos_HN[[#This Row],[ID_Municipio]],Table_4[[CodigoMuni]:[Long_2]],3,0),"")</f>
        <v>14.175800000000001</v>
      </c>
      <c r="O121" s="33">
        <f>+IFERROR(VLOOKUP(Casos_HN[[#This Row],[ID_Municipio]],Table_4[[CodigoMuni]:[Long_2]],4,0),"")</f>
        <v>-87.251099999999994</v>
      </c>
      <c r="P121" s="32" t="s">
        <v>21</v>
      </c>
    </row>
    <row r="122" spans="1:16" ht="14.25" customHeight="1">
      <c r="A122" s="29" t="str">
        <f>+H122&amp;E122&amp;D122</f>
        <v>San Pedro Sula43919111</v>
      </c>
      <c r="B122" s="29" t="str">
        <f>+Casos_HN[[#This Row],[ID_Municipio]]&amp;Casos_HN[[#This Row],[Fecha]]</f>
        <v>050143919</v>
      </c>
      <c r="C122" s="29" t="str">
        <f>+G122&amp;E122</f>
        <v>Cortes43919</v>
      </c>
      <c r="D122" s="30">
        <f>+D121+1</f>
        <v>111</v>
      </c>
      <c r="E122" s="31">
        <v>43919</v>
      </c>
      <c r="F122" s="30">
        <f>+VLOOKUP(Casos_HN[[#This Row],[Departamento]],Table_5[],2,0)</f>
        <v>5</v>
      </c>
      <c r="G122" s="3" t="s">
        <v>28</v>
      </c>
      <c r="H122" s="9" t="s">
        <v>29</v>
      </c>
      <c r="I122" s="30" t="str">
        <f>+IFERROR(VLOOKUP(Casos_HN[[#This Row],[Municipio]],'LOCALIZA HN'!$B$9:$O$306,8,0),99999)</f>
        <v>0501</v>
      </c>
      <c r="J122" s="5" t="s">
        <v>18</v>
      </c>
      <c r="K122" s="5">
        <v>30</v>
      </c>
      <c r="L122" s="8" t="s">
        <v>19</v>
      </c>
      <c r="M122" s="32" t="s">
        <v>20</v>
      </c>
      <c r="N122" s="33">
        <f>+IFERROR(VLOOKUP(Casos_HN[[#This Row],[ID_Municipio]],Table_4[[CodigoMuni]:[Long_2]],3,0),"")</f>
        <v>15.5151</v>
      </c>
      <c r="O122" s="33">
        <f>+IFERROR(VLOOKUP(Casos_HN[[#This Row],[ID_Municipio]],Table_4[[CodigoMuni]:[Long_2]],4,0),"")</f>
        <v>-88.114599999999996</v>
      </c>
      <c r="P122" s="32" t="s">
        <v>21</v>
      </c>
    </row>
    <row r="123" spans="1:16" ht="14.25" customHeight="1">
      <c r="A123" s="29" t="str">
        <f>+H123&amp;E123&amp;D123</f>
        <v>San Pedro Sula43919112</v>
      </c>
      <c r="B123" s="29" t="str">
        <f>+Casos_HN[[#This Row],[ID_Municipio]]&amp;Casos_HN[[#This Row],[Fecha]]</f>
        <v>050143919</v>
      </c>
      <c r="C123" s="29" t="str">
        <f>+G123&amp;E123</f>
        <v>Cortes43919</v>
      </c>
      <c r="D123" s="30">
        <f>+D122+1</f>
        <v>112</v>
      </c>
      <c r="E123" s="31">
        <v>43919</v>
      </c>
      <c r="F123" s="30">
        <f>+VLOOKUP(Casos_HN[[#This Row],[Departamento]],Table_5[],2,0)</f>
        <v>5</v>
      </c>
      <c r="G123" s="3" t="s">
        <v>28</v>
      </c>
      <c r="H123" s="9" t="s">
        <v>29</v>
      </c>
      <c r="I123" s="30" t="str">
        <f>+IFERROR(VLOOKUP(Casos_HN[[#This Row],[Municipio]],'LOCALIZA HN'!$B$9:$O$306,8,0),99999)</f>
        <v>0501</v>
      </c>
      <c r="J123" s="5" t="s">
        <v>27</v>
      </c>
      <c r="K123" s="5">
        <v>39</v>
      </c>
      <c r="L123" s="8" t="s">
        <v>19</v>
      </c>
      <c r="M123" s="32" t="s">
        <v>20</v>
      </c>
      <c r="N123" s="33">
        <f>+IFERROR(VLOOKUP(Casos_HN[[#This Row],[ID_Municipio]],Table_4[[CodigoMuni]:[Long_2]],3,0),"")</f>
        <v>15.5151</v>
      </c>
      <c r="O123" s="33">
        <f>+IFERROR(VLOOKUP(Casos_HN[[#This Row],[ID_Municipio]],Table_4[[CodigoMuni]:[Long_2]],4,0),"")</f>
        <v>-88.114599999999996</v>
      </c>
      <c r="P123" s="32" t="s">
        <v>21</v>
      </c>
    </row>
    <row r="124" spans="1:16" ht="14.25" customHeight="1">
      <c r="A124" s="29" t="str">
        <f>+H124&amp;E124&amp;D124</f>
        <v>San Pedro Sula43919113</v>
      </c>
      <c r="B124" s="29" t="str">
        <f>+Casos_HN[[#This Row],[ID_Municipio]]&amp;Casos_HN[[#This Row],[Fecha]]</f>
        <v>050143919</v>
      </c>
      <c r="C124" s="29" t="str">
        <f>+G124&amp;E124</f>
        <v>Cortes43919</v>
      </c>
      <c r="D124" s="30">
        <f>+D123+1</f>
        <v>113</v>
      </c>
      <c r="E124" s="31">
        <v>43919</v>
      </c>
      <c r="F124" s="30">
        <f>+VLOOKUP(Casos_HN[[#This Row],[Departamento]],Table_5[],2,0)</f>
        <v>5</v>
      </c>
      <c r="G124" s="3" t="s">
        <v>28</v>
      </c>
      <c r="H124" s="9" t="s">
        <v>29</v>
      </c>
      <c r="I124" s="30" t="str">
        <f>+IFERROR(VLOOKUP(Casos_HN[[#This Row],[Municipio]],'LOCALIZA HN'!$B$9:$O$306,8,0),99999)</f>
        <v>0501</v>
      </c>
      <c r="J124" s="5" t="s">
        <v>18</v>
      </c>
      <c r="K124" s="5">
        <v>60</v>
      </c>
      <c r="L124" s="8" t="s">
        <v>19</v>
      </c>
      <c r="M124" s="32" t="s">
        <v>20</v>
      </c>
      <c r="N124" s="33">
        <f>+IFERROR(VLOOKUP(Casos_HN[[#This Row],[ID_Municipio]],Table_4[[CodigoMuni]:[Long_2]],3,0),"")</f>
        <v>15.5151</v>
      </c>
      <c r="O124" s="33">
        <f>+IFERROR(VLOOKUP(Casos_HN[[#This Row],[ID_Municipio]],Table_4[[CodigoMuni]:[Long_2]],4,0),"")</f>
        <v>-88.114599999999996</v>
      </c>
      <c r="P124" s="32" t="s">
        <v>21</v>
      </c>
    </row>
    <row r="125" spans="1:16" ht="14.25" customHeight="1">
      <c r="A125" s="29" t="str">
        <f>+H125&amp;E125&amp;D125</f>
        <v>San Pedro Sula43919114</v>
      </c>
      <c r="B125" s="29" t="str">
        <f>+Casos_HN[[#This Row],[ID_Municipio]]&amp;Casos_HN[[#This Row],[Fecha]]</f>
        <v>050143919</v>
      </c>
      <c r="C125" s="29" t="str">
        <f>+G125&amp;E125</f>
        <v>Cortes43919</v>
      </c>
      <c r="D125" s="30">
        <f>+D124+1</f>
        <v>114</v>
      </c>
      <c r="E125" s="31">
        <v>43919</v>
      </c>
      <c r="F125" s="30">
        <f>+VLOOKUP(Casos_HN[[#This Row],[Departamento]],Table_5[],2,0)</f>
        <v>5</v>
      </c>
      <c r="G125" s="3" t="s">
        <v>28</v>
      </c>
      <c r="H125" s="9" t="s">
        <v>29</v>
      </c>
      <c r="I125" s="30" t="str">
        <f>+IFERROR(VLOOKUP(Casos_HN[[#This Row],[Municipio]],'LOCALIZA HN'!$B$9:$O$306,8,0),99999)</f>
        <v>0501</v>
      </c>
      <c r="J125" s="5" t="s">
        <v>27</v>
      </c>
      <c r="K125" s="5" t="s">
        <v>46</v>
      </c>
      <c r="L125" s="8" t="s">
        <v>19</v>
      </c>
      <c r="M125" s="32" t="s">
        <v>20</v>
      </c>
      <c r="N125" s="33">
        <f>+IFERROR(VLOOKUP(Casos_HN[[#This Row],[ID_Municipio]],Table_4[[CodigoMuni]:[Long_2]],3,0),"")</f>
        <v>15.5151</v>
      </c>
      <c r="O125" s="33">
        <f>+IFERROR(VLOOKUP(Casos_HN[[#This Row],[ID_Municipio]],Table_4[[CodigoMuni]:[Long_2]],4,0),"")</f>
        <v>-88.114599999999996</v>
      </c>
      <c r="P125" s="32" t="s">
        <v>21</v>
      </c>
    </row>
    <row r="126" spans="1:16" ht="14.25" customHeight="1">
      <c r="A126" s="29" t="str">
        <f>+H126&amp;E126&amp;D126</f>
        <v>San Pedro Sula43919115</v>
      </c>
      <c r="B126" s="29" t="str">
        <f>+Casos_HN[[#This Row],[ID_Municipio]]&amp;Casos_HN[[#This Row],[Fecha]]</f>
        <v>050143919</v>
      </c>
      <c r="C126" s="29" t="str">
        <f>+G126&amp;E126</f>
        <v>Cortes43919</v>
      </c>
      <c r="D126" s="30">
        <f>+D125+1</f>
        <v>115</v>
      </c>
      <c r="E126" s="31">
        <v>43919</v>
      </c>
      <c r="F126" s="30">
        <f>+VLOOKUP(Casos_HN[[#This Row],[Departamento]],Table_5[],2,0)</f>
        <v>5</v>
      </c>
      <c r="G126" s="3" t="s">
        <v>28</v>
      </c>
      <c r="H126" s="9" t="s">
        <v>29</v>
      </c>
      <c r="I126" s="30" t="str">
        <f>+IFERROR(VLOOKUP(Casos_HN[[#This Row],[Municipio]],'LOCALIZA HN'!$B$9:$O$306,8,0),99999)</f>
        <v>0501</v>
      </c>
      <c r="J126" s="5" t="s">
        <v>27</v>
      </c>
      <c r="K126" s="5">
        <v>63</v>
      </c>
      <c r="L126" s="8" t="s">
        <v>19</v>
      </c>
      <c r="M126" s="32" t="s">
        <v>20</v>
      </c>
      <c r="N126" s="33">
        <f>+IFERROR(VLOOKUP(Casos_HN[[#This Row],[ID_Municipio]],Table_4[[CodigoMuni]:[Long_2]],3,0),"")</f>
        <v>15.5151</v>
      </c>
      <c r="O126" s="33">
        <f>+IFERROR(VLOOKUP(Casos_HN[[#This Row],[ID_Municipio]],Table_4[[CodigoMuni]:[Long_2]],4,0),"")</f>
        <v>-88.114599999999996</v>
      </c>
      <c r="P126" s="32" t="s">
        <v>21</v>
      </c>
    </row>
    <row r="127" spans="1:16" ht="14.25" customHeight="1">
      <c r="A127" s="29" t="str">
        <f>+H127&amp;E127&amp;D127</f>
        <v>San Pedro Sula43919116</v>
      </c>
      <c r="B127" s="29" t="str">
        <f>+Casos_HN[[#This Row],[ID_Municipio]]&amp;Casos_HN[[#This Row],[Fecha]]</f>
        <v>050143919</v>
      </c>
      <c r="C127" s="29" t="str">
        <f>+G127&amp;E127</f>
        <v>Cortes43919</v>
      </c>
      <c r="D127" s="30">
        <f>+D126+1</f>
        <v>116</v>
      </c>
      <c r="E127" s="31">
        <v>43919</v>
      </c>
      <c r="F127" s="30">
        <f>+VLOOKUP(Casos_HN[[#This Row],[Departamento]],Table_5[],2,0)</f>
        <v>5</v>
      </c>
      <c r="G127" s="3" t="s">
        <v>28</v>
      </c>
      <c r="H127" s="9" t="s">
        <v>29</v>
      </c>
      <c r="I127" s="30" t="str">
        <f>+IFERROR(VLOOKUP(Casos_HN[[#This Row],[Municipio]],'LOCALIZA HN'!$B$9:$O$306,8,0),99999)</f>
        <v>0501</v>
      </c>
      <c r="J127" s="5" t="s">
        <v>18</v>
      </c>
      <c r="K127" s="5">
        <v>34</v>
      </c>
      <c r="L127" s="8" t="s">
        <v>19</v>
      </c>
      <c r="M127" s="32" t="s">
        <v>20</v>
      </c>
      <c r="N127" s="33">
        <f>+IFERROR(VLOOKUP(Casos_HN[[#This Row],[ID_Municipio]],Table_4[[CodigoMuni]:[Long_2]],3,0),"")</f>
        <v>15.5151</v>
      </c>
      <c r="O127" s="33">
        <f>+IFERROR(VLOOKUP(Casos_HN[[#This Row],[ID_Municipio]],Table_4[[CodigoMuni]:[Long_2]],4,0),"")</f>
        <v>-88.114599999999996</v>
      </c>
      <c r="P127" s="32" t="s">
        <v>21</v>
      </c>
    </row>
    <row r="128" spans="1:16" ht="14.25" customHeight="1">
      <c r="A128" s="29" t="str">
        <f>+H128&amp;E128&amp;D128</f>
        <v>San Pedro Sula43919117</v>
      </c>
      <c r="B128" s="29" t="str">
        <f>+Casos_HN[[#This Row],[ID_Municipio]]&amp;Casos_HN[[#This Row],[Fecha]]</f>
        <v>050143919</v>
      </c>
      <c r="C128" s="29" t="str">
        <f>+G128&amp;E128</f>
        <v>Cortes43919</v>
      </c>
      <c r="D128" s="30">
        <f>+D127+1</f>
        <v>117</v>
      </c>
      <c r="E128" s="31">
        <v>43919</v>
      </c>
      <c r="F128" s="30">
        <f>+VLOOKUP(Casos_HN[[#This Row],[Departamento]],Table_5[],2,0)</f>
        <v>5</v>
      </c>
      <c r="G128" s="3" t="s">
        <v>28</v>
      </c>
      <c r="H128" s="9" t="s">
        <v>29</v>
      </c>
      <c r="I128" s="30" t="str">
        <f>+IFERROR(VLOOKUP(Casos_HN[[#This Row],[Municipio]],'LOCALIZA HN'!$B$9:$O$306,8,0),99999)</f>
        <v>0501</v>
      </c>
      <c r="J128" s="5" t="s">
        <v>27</v>
      </c>
      <c r="K128" s="5">
        <v>32</v>
      </c>
      <c r="L128" s="8" t="s">
        <v>19</v>
      </c>
      <c r="M128" s="32" t="s">
        <v>20</v>
      </c>
      <c r="N128" s="33">
        <f>+IFERROR(VLOOKUP(Casos_HN[[#This Row],[ID_Municipio]],Table_4[[CodigoMuni]:[Long_2]],3,0),"")</f>
        <v>15.5151</v>
      </c>
      <c r="O128" s="33">
        <f>+IFERROR(VLOOKUP(Casos_HN[[#This Row],[ID_Municipio]],Table_4[[CodigoMuni]:[Long_2]],4,0),"")</f>
        <v>-88.114599999999996</v>
      </c>
      <c r="P128" s="32" t="s">
        <v>21</v>
      </c>
    </row>
    <row r="129" spans="1:16" ht="14.25" customHeight="1">
      <c r="A129" s="29" t="str">
        <f>+H129&amp;E129&amp;D129</f>
        <v>San Pedro Sula43919118</v>
      </c>
      <c r="B129" s="29" t="str">
        <f>+Casos_HN[[#This Row],[ID_Municipio]]&amp;Casos_HN[[#This Row],[Fecha]]</f>
        <v>050143919</v>
      </c>
      <c r="C129" s="29" t="str">
        <f>+G129&amp;E129</f>
        <v>Cortes43919</v>
      </c>
      <c r="D129" s="30">
        <f>+D128+1</f>
        <v>118</v>
      </c>
      <c r="E129" s="31">
        <v>43919</v>
      </c>
      <c r="F129" s="30">
        <f>+VLOOKUP(Casos_HN[[#This Row],[Departamento]],Table_5[],2,0)</f>
        <v>5</v>
      </c>
      <c r="G129" s="3" t="s">
        <v>28</v>
      </c>
      <c r="H129" s="9" t="s">
        <v>29</v>
      </c>
      <c r="I129" s="30" t="str">
        <f>+IFERROR(VLOOKUP(Casos_HN[[#This Row],[Municipio]],'LOCALIZA HN'!$B$9:$O$306,8,0),99999)</f>
        <v>0501</v>
      </c>
      <c r="J129" s="5" t="s">
        <v>27</v>
      </c>
      <c r="K129" s="5">
        <v>46</v>
      </c>
      <c r="L129" s="8" t="s">
        <v>19</v>
      </c>
      <c r="M129" s="32" t="s">
        <v>20</v>
      </c>
      <c r="N129" s="33">
        <f>+IFERROR(VLOOKUP(Casos_HN[[#This Row],[ID_Municipio]],Table_4[[CodigoMuni]:[Long_2]],3,0),"")</f>
        <v>15.5151</v>
      </c>
      <c r="O129" s="33">
        <f>+IFERROR(VLOOKUP(Casos_HN[[#This Row],[ID_Municipio]],Table_4[[CodigoMuni]:[Long_2]],4,0),"")</f>
        <v>-88.114599999999996</v>
      </c>
      <c r="P129" s="32" t="s">
        <v>21</v>
      </c>
    </row>
    <row r="130" spans="1:16" ht="14.25" customHeight="1">
      <c r="A130" s="29" t="str">
        <f>+H130&amp;E130&amp;D130</f>
        <v>San Pedro Sula43919119</v>
      </c>
      <c r="B130" s="29" t="str">
        <f>+Casos_HN[[#This Row],[ID_Municipio]]&amp;Casos_HN[[#This Row],[Fecha]]</f>
        <v>050143919</v>
      </c>
      <c r="C130" s="29" t="str">
        <f>+G130&amp;E130</f>
        <v>Cortes43919</v>
      </c>
      <c r="D130" s="30">
        <f>+D129+1</f>
        <v>119</v>
      </c>
      <c r="E130" s="31">
        <v>43919</v>
      </c>
      <c r="F130" s="30">
        <f>+VLOOKUP(Casos_HN[[#This Row],[Departamento]],Table_5[],2,0)</f>
        <v>5</v>
      </c>
      <c r="G130" s="3" t="s">
        <v>28</v>
      </c>
      <c r="H130" s="9" t="s">
        <v>29</v>
      </c>
      <c r="I130" s="30" t="str">
        <f>+IFERROR(VLOOKUP(Casos_HN[[#This Row],[Municipio]],'LOCALIZA HN'!$B$9:$O$306,8,0),99999)</f>
        <v>0501</v>
      </c>
      <c r="J130" s="5" t="s">
        <v>27</v>
      </c>
      <c r="K130" s="5">
        <v>61</v>
      </c>
      <c r="L130" s="8" t="s">
        <v>19</v>
      </c>
      <c r="M130" s="32" t="s">
        <v>20</v>
      </c>
      <c r="N130" s="33">
        <f>+IFERROR(VLOOKUP(Casos_HN[[#This Row],[ID_Municipio]],Table_4[[CodigoMuni]:[Long_2]],3,0),"")</f>
        <v>15.5151</v>
      </c>
      <c r="O130" s="33">
        <f>+IFERROR(VLOOKUP(Casos_HN[[#This Row],[ID_Municipio]],Table_4[[CodigoMuni]:[Long_2]],4,0),"")</f>
        <v>-88.114599999999996</v>
      </c>
      <c r="P130" s="32" t="s">
        <v>21</v>
      </c>
    </row>
    <row r="131" spans="1:16" ht="14.25" customHeight="1">
      <c r="A131" s="29" t="str">
        <f>+H131&amp;E131&amp;D131</f>
        <v>San Pedro Sula43919120</v>
      </c>
      <c r="B131" s="29" t="str">
        <f>+Casos_HN[[#This Row],[ID_Municipio]]&amp;Casos_HN[[#This Row],[Fecha]]</f>
        <v>050143919</v>
      </c>
      <c r="C131" s="29" t="str">
        <f>+G131&amp;E131</f>
        <v>Cortes43919</v>
      </c>
      <c r="D131" s="30">
        <f>+D130+1</f>
        <v>120</v>
      </c>
      <c r="E131" s="31">
        <v>43919</v>
      </c>
      <c r="F131" s="30">
        <f>+VLOOKUP(Casos_HN[[#This Row],[Departamento]],Table_5[],2,0)</f>
        <v>5</v>
      </c>
      <c r="G131" s="3" t="s">
        <v>28</v>
      </c>
      <c r="H131" s="9" t="s">
        <v>29</v>
      </c>
      <c r="I131" s="30" t="str">
        <f>+IFERROR(VLOOKUP(Casos_HN[[#This Row],[Municipio]],'LOCALIZA HN'!$B$9:$O$306,8,0),99999)</f>
        <v>0501</v>
      </c>
      <c r="J131" s="5" t="s">
        <v>27</v>
      </c>
      <c r="K131" s="5">
        <v>13</v>
      </c>
      <c r="L131" s="8" t="s">
        <v>19</v>
      </c>
      <c r="M131" s="32" t="s">
        <v>20</v>
      </c>
      <c r="N131" s="33">
        <f>+IFERROR(VLOOKUP(Casos_HN[[#This Row],[ID_Municipio]],Table_4[[CodigoMuni]:[Long_2]],3,0),"")</f>
        <v>15.5151</v>
      </c>
      <c r="O131" s="33">
        <f>+IFERROR(VLOOKUP(Casos_HN[[#This Row],[ID_Municipio]],Table_4[[CodigoMuni]:[Long_2]],4,0),"")</f>
        <v>-88.114599999999996</v>
      </c>
      <c r="P131" s="32" t="s">
        <v>21</v>
      </c>
    </row>
    <row r="132" spans="1:16" ht="14.25" customHeight="1">
      <c r="A132" s="29" t="str">
        <f>+H132&amp;E132&amp;D132</f>
        <v>San Pedro Sula43919121</v>
      </c>
      <c r="B132" s="29" t="str">
        <f>+Casos_HN[[#This Row],[ID_Municipio]]&amp;Casos_HN[[#This Row],[Fecha]]</f>
        <v>050143919</v>
      </c>
      <c r="C132" s="29" t="str">
        <f>+G132&amp;E132</f>
        <v>Cortes43919</v>
      </c>
      <c r="D132" s="30">
        <f>+D131+1</f>
        <v>121</v>
      </c>
      <c r="E132" s="31">
        <v>43919</v>
      </c>
      <c r="F132" s="30">
        <f>+VLOOKUP(Casos_HN[[#This Row],[Departamento]],Table_5[],2,0)</f>
        <v>5</v>
      </c>
      <c r="G132" s="3" t="s">
        <v>28</v>
      </c>
      <c r="H132" s="9" t="s">
        <v>29</v>
      </c>
      <c r="I132" s="30" t="str">
        <f>+IFERROR(VLOOKUP(Casos_HN[[#This Row],[Municipio]],'LOCALIZA HN'!$B$9:$O$306,8,0),99999)</f>
        <v>0501</v>
      </c>
      <c r="J132" s="5" t="s">
        <v>18</v>
      </c>
      <c r="K132" s="5">
        <v>45</v>
      </c>
      <c r="L132" s="8" t="s">
        <v>19</v>
      </c>
      <c r="M132" s="32" t="s">
        <v>20</v>
      </c>
      <c r="N132" s="33">
        <f>+IFERROR(VLOOKUP(Casos_HN[[#This Row],[ID_Municipio]],Table_4[[CodigoMuni]:[Long_2]],3,0),"")</f>
        <v>15.5151</v>
      </c>
      <c r="O132" s="33">
        <f>+IFERROR(VLOOKUP(Casos_HN[[#This Row],[ID_Municipio]],Table_4[[CodigoMuni]:[Long_2]],4,0),"")</f>
        <v>-88.114599999999996</v>
      </c>
      <c r="P132" s="32" t="s">
        <v>21</v>
      </c>
    </row>
    <row r="133" spans="1:16" ht="14.25" customHeight="1">
      <c r="A133" s="29" t="str">
        <f>+H133&amp;E133&amp;D133</f>
        <v>San Pedro Sula43919122</v>
      </c>
      <c r="B133" s="29" t="str">
        <f>+Casos_HN[[#This Row],[ID_Municipio]]&amp;Casos_HN[[#This Row],[Fecha]]</f>
        <v>050143919</v>
      </c>
      <c r="C133" s="29" t="str">
        <f>+G133&amp;E133</f>
        <v>Cortes43919</v>
      </c>
      <c r="D133" s="30">
        <f>+D132+1</f>
        <v>122</v>
      </c>
      <c r="E133" s="31">
        <v>43919</v>
      </c>
      <c r="F133" s="30">
        <f>+VLOOKUP(Casos_HN[[#This Row],[Departamento]],Table_5[],2,0)</f>
        <v>5</v>
      </c>
      <c r="G133" s="3" t="s">
        <v>28</v>
      </c>
      <c r="H133" s="9" t="s">
        <v>29</v>
      </c>
      <c r="I133" s="30" t="str">
        <f>+IFERROR(VLOOKUP(Casos_HN[[#This Row],[Municipio]],'LOCALIZA HN'!$B$9:$O$306,8,0),99999)</f>
        <v>0501</v>
      </c>
      <c r="J133" s="5" t="s">
        <v>18</v>
      </c>
      <c r="K133" s="5">
        <v>31</v>
      </c>
      <c r="L133" s="8" t="s">
        <v>19</v>
      </c>
      <c r="M133" s="32" t="s">
        <v>20</v>
      </c>
      <c r="N133" s="33">
        <f>+IFERROR(VLOOKUP(Casos_HN[[#This Row],[ID_Municipio]],Table_4[[CodigoMuni]:[Long_2]],3,0),"")</f>
        <v>15.5151</v>
      </c>
      <c r="O133" s="33">
        <f>+IFERROR(VLOOKUP(Casos_HN[[#This Row],[ID_Municipio]],Table_4[[CodigoMuni]:[Long_2]],4,0),"")</f>
        <v>-88.114599999999996</v>
      </c>
      <c r="P133" s="32" t="s">
        <v>21</v>
      </c>
    </row>
    <row r="134" spans="1:16" ht="14.25" customHeight="1">
      <c r="A134" s="29" t="str">
        <f>+H134&amp;E134&amp;D134</f>
        <v>San Pedro Sula43919123</v>
      </c>
      <c r="B134" s="29" t="str">
        <f>+Casos_HN[[#This Row],[ID_Municipio]]&amp;Casos_HN[[#This Row],[Fecha]]</f>
        <v>050143919</v>
      </c>
      <c r="C134" s="29" t="str">
        <f>+G134&amp;E134</f>
        <v>Cortes43919</v>
      </c>
      <c r="D134" s="30">
        <f>+D133+1</f>
        <v>123</v>
      </c>
      <c r="E134" s="31">
        <v>43919</v>
      </c>
      <c r="F134" s="30">
        <f>+VLOOKUP(Casos_HN[[#This Row],[Departamento]],Table_5[],2,0)</f>
        <v>5</v>
      </c>
      <c r="G134" s="3" t="s">
        <v>28</v>
      </c>
      <c r="H134" s="9" t="s">
        <v>29</v>
      </c>
      <c r="I134" s="30" t="str">
        <f>+IFERROR(VLOOKUP(Casos_HN[[#This Row],[Municipio]],'LOCALIZA HN'!$B$9:$O$306,8,0),99999)</f>
        <v>0501</v>
      </c>
      <c r="J134" s="5" t="s">
        <v>27</v>
      </c>
      <c r="K134" s="5">
        <v>54</v>
      </c>
      <c r="L134" s="8" t="s">
        <v>19</v>
      </c>
      <c r="M134" s="32" t="s">
        <v>20</v>
      </c>
      <c r="N134" s="33">
        <f>+IFERROR(VLOOKUP(Casos_HN[[#This Row],[ID_Municipio]],Table_4[[CodigoMuni]:[Long_2]],3,0),"")</f>
        <v>15.5151</v>
      </c>
      <c r="O134" s="33">
        <f>+IFERROR(VLOOKUP(Casos_HN[[#This Row],[ID_Municipio]],Table_4[[CodigoMuni]:[Long_2]],4,0),"")</f>
        <v>-88.114599999999996</v>
      </c>
      <c r="P134" s="32" t="s">
        <v>21</v>
      </c>
    </row>
    <row r="135" spans="1:16" ht="14.25" customHeight="1">
      <c r="A135" s="29" t="str">
        <f>+H135&amp;E135&amp;D135</f>
        <v>San Pedro Sula43919124</v>
      </c>
      <c r="B135" s="29" t="str">
        <f>+Casos_HN[[#This Row],[ID_Municipio]]&amp;Casos_HN[[#This Row],[Fecha]]</f>
        <v>050143919</v>
      </c>
      <c r="C135" s="29" t="str">
        <f>+G135&amp;E135</f>
        <v>Cortes43919</v>
      </c>
      <c r="D135" s="30">
        <f>+D134+1</f>
        <v>124</v>
      </c>
      <c r="E135" s="31">
        <v>43919</v>
      </c>
      <c r="F135" s="30">
        <f>+VLOOKUP(Casos_HN[[#This Row],[Departamento]],Table_5[],2,0)</f>
        <v>5</v>
      </c>
      <c r="G135" s="3" t="s">
        <v>28</v>
      </c>
      <c r="H135" s="9" t="s">
        <v>29</v>
      </c>
      <c r="I135" s="30" t="str">
        <f>+IFERROR(VLOOKUP(Casos_HN[[#This Row],[Municipio]],'LOCALIZA HN'!$B$9:$O$306,8,0),99999)</f>
        <v>0501</v>
      </c>
      <c r="J135" s="5" t="s">
        <v>27</v>
      </c>
      <c r="K135" s="5">
        <v>33</v>
      </c>
      <c r="L135" s="8" t="s">
        <v>19</v>
      </c>
      <c r="M135" s="32" t="s">
        <v>20</v>
      </c>
      <c r="N135" s="33">
        <f>+IFERROR(VLOOKUP(Casos_HN[[#This Row],[ID_Municipio]],Table_4[[CodigoMuni]:[Long_2]],3,0),"")</f>
        <v>15.5151</v>
      </c>
      <c r="O135" s="33">
        <f>+IFERROR(VLOOKUP(Casos_HN[[#This Row],[ID_Municipio]],Table_4[[CodigoMuni]:[Long_2]],4,0),"")</f>
        <v>-88.114599999999996</v>
      </c>
      <c r="P135" s="32" t="s">
        <v>21</v>
      </c>
    </row>
    <row r="136" spans="1:16" ht="14.25" customHeight="1">
      <c r="A136" s="29" t="str">
        <f>+H136&amp;E136&amp;D136</f>
        <v>San Pedro Sula43919125</v>
      </c>
      <c r="B136" s="29" t="str">
        <f>+Casos_HN[[#This Row],[ID_Municipio]]&amp;Casos_HN[[#This Row],[Fecha]]</f>
        <v>050143919</v>
      </c>
      <c r="C136" s="29" t="str">
        <f>+G136&amp;E136</f>
        <v>Cortes43919</v>
      </c>
      <c r="D136" s="30">
        <f>+D135+1</f>
        <v>125</v>
      </c>
      <c r="E136" s="31">
        <v>43919</v>
      </c>
      <c r="F136" s="30">
        <f>+VLOOKUP(Casos_HN[[#This Row],[Departamento]],Table_5[],2,0)</f>
        <v>5</v>
      </c>
      <c r="G136" s="3" t="s">
        <v>28</v>
      </c>
      <c r="H136" s="9" t="s">
        <v>29</v>
      </c>
      <c r="I136" s="30" t="str">
        <f>+IFERROR(VLOOKUP(Casos_HN[[#This Row],[Municipio]],'LOCALIZA HN'!$B$9:$O$306,8,0),99999)</f>
        <v>0501</v>
      </c>
      <c r="J136" s="5" t="s">
        <v>27</v>
      </c>
      <c r="K136" s="5">
        <v>17</v>
      </c>
      <c r="L136" s="8" t="s">
        <v>19</v>
      </c>
      <c r="M136" s="32" t="s">
        <v>20</v>
      </c>
      <c r="N136" s="33">
        <f>+IFERROR(VLOOKUP(Casos_HN[[#This Row],[ID_Municipio]],Table_4[[CodigoMuni]:[Long_2]],3,0),"")</f>
        <v>15.5151</v>
      </c>
      <c r="O136" s="33">
        <f>+IFERROR(VLOOKUP(Casos_HN[[#This Row],[ID_Municipio]],Table_4[[CodigoMuni]:[Long_2]],4,0),"")</f>
        <v>-88.114599999999996</v>
      </c>
      <c r="P136" s="32" t="s">
        <v>21</v>
      </c>
    </row>
    <row r="137" spans="1:16" ht="14.25" customHeight="1">
      <c r="A137" s="29" t="str">
        <f>+H137&amp;E137&amp;D137</f>
        <v>San Pedro Sula43919126</v>
      </c>
      <c r="B137" s="29" t="str">
        <f>+Casos_HN[[#This Row],[ID_Municipio]]&amp;Casos_HN[[#This Row],[Fecha]]</f>
        <v>050143919</v>
      </c>
      <c r="C137" s="29" t="str">
        <f>+G137&amp;E137</f>
        <v>Cortes43919</v>
      </c>
      <c r="D137" s="30">
        <f>+D136+1</f>
        <v>126</v>
      </c>
      <c r="E137" s="31">
        <v>43919</v>
      </c>
      <c r="F137" s="30">
        <f>+VLOOKUP(Casos_HN[[#This Row],[Departamento]],Table_5[],2,0)</f>
        <v>5</v>
      </c>
      <c r="G137" s="3" t="s">
        <v>28</v>
      </c>
      <c r="H137" s="9" t="s">
        <v>29</v>
      </c>
      <c r="I137" s="30" t="str">
        <f>+IFERROR(VLOOKUP(Casos_HN[[#This Row],[Municipio]],'LOCALIZA HN'!$B$9:$O$306,8,0),99999)</f>
        <v>0501</v>
      </c>
      <c r="J137" s="5" t="s">
        <v>27</v>
      </c>
      <c r="K137" s="5">
        <v>28</v>
      </c>
      <c r="L137" s="8" t="s">
        <v>19</v>
      </c>
      <c r="M137" s="32" t="s">
        <v>20</v>
      </c>
      <c r="N137" s="33">
        <f>+IFERROR(VLOOKUP(Casos_HN[[#This Row],[ID_Municipio]],Table_4[[CodigoMuni]:[Long_2]],3,0),"")</f>
        <v>15.5151</v>
      </c>
      <c r="O137" s="33">
        <f>+IFERROR(VLOOKUP(Casos_HN[[#This Row],[ID_Municipio]],Table_4[[CodigoMuni]:[Long_2]],4,0),"")</f>
        <v>-88.114599999999996</v>
      </c>
      <c r="P137" s="32" t="s">
        <v>21</v>
      </c>
    </row>
    <row r="138" spans="1:16" ht="14.25" customHeight="1">
      <c r="A138" s="29" t="str">
        <f>+H138&amp;E138&amp;D138</f>
        <v>San Pedro Sula43919127</v>
      </c>
      <c r="B138" s="29" t="str">
        <f>+Casos_HN[[#This Row],[ID_Municipio]]&amp;Casos_HN[[#This Row],[Fecha]]</f>
        <v>050143919</v>
      </c>
      <c r="C138" s="29" t="str">
        <f>+G138&amp;E138</f>
        <v>Cortes43919</v>
      </c>
      <c r="D138" s="30">
        <f>+D137+1</f>
        <v>127</v>
      </c>
      <c r="E138" s="31">
        <v>43919</v>
      </c>
      <c r="F138" s="30">
        <f>+VLOOKUP(Casos_HN[[#This Row],[Departamento]],Table_5[],2,0)</f>
        <v>5</v>
      </c>
      <c r="G138" s="3" t="s">
        <v>28</v>
      </c>
      <c r="H138" s="9" t="s">
        <v>29</v>
      </c>
      <c r="I138" s="30" t="str">
        <f>+IFERROR(VLOOKUP(Casos_HN[[#This Row],[Municipio]],'LOCALIZA HN'!$B$9:$O$306,8,0),99999)</f>
        <v>0501</v>
      </c>
      <c r="J138" s="5" t="s">
        <v>27</v>
      </c>
      <c r="K138" s="5">
        <v>51</v>
      </c>
      <c r="L138" s="8" t="s">
        <v>19</v>
      </c>
      <c r="M138" s="32" t="s">
        <v>20</v>
      </c>
      <c r="N138" s="33">
        <f>+IFERROR(VLOOKUP(Casos_HN[[#This Row],[ID_Municipio]],Table_4[[CodigoMuni]:[Long_2]],3,0),"")</f>
        <v>15.5151</v>
      </c>
      <c r="O138" s="33">
        <f>+IFERROR(VLOOKUP(Casos_HN[[#This Row],[ID_Municipio]],Table_4[[CodigoMuni]:[Long_2]],4,0),"")</f>
        <v>-88.114599999999996</v>
      </c>
      <c r="P138" s="32" t="s">
        <v>21</v>
      </c>
    </row>
    <row r="139" spans="1:16" ht="14.25" customHeight="1">
      <c r="A139" s="29" t="str">
        <f>+H139&amp;E139&amp;D139</f>
        <v>San Pedro Sula43919128</v>
      </c>
      <c r="B139" s="29" t="str">
        <f>+Casos_HN[[#This Row],[ID_Municipio]]&amp;Casos_HN[[#This Row],[Fecha]]</f>
        <v>050143919</v>
      </c>
      <c r="C139" s="29" t="str">
        <f>+G139&amp;E139</f>
        <v>Cortes43919</v>
      </c>
      <c r="D139" s="30">
        <f>+D138+1</f>
        <v>128</v>
      </c>
      <c r="E139" s="31">
        <v>43919</v>
      </c>
      <c r="F139" s="30">
        <f>+VLOOKUP(Casos_HN[[#This Row],[Departamento]],Table_5[],2,0)</f>
        <v>5</v>
      </c>
      <c r="G139" s="3" t="s">
        <v>28</v>
      </c>
      <c r="H139" s="9" t="s">
        <v>29</v>
      </c>
      <c r="I139" s="30" t="str">
        <f>+IFERROR(VLOOKUP(Casos_HN[[#This Row],[Municipio]],'LOCALIZA HN'!$B$9:$O$306,8,0),99999)</f>
        <v>0501</v>
      </c>
      <c r="J139" s="5" t="s">
        <v>18</v>
      </c>
      <c r="K139" s="5">
        <v>51</v>
      </c>
      <c r="L139" s="8" t="s">
        <v>19</v>
      </c>
      <c r="M139" s="32" t="s">
        <v>20</v>
      </c>
      <c r="N139" s="33">
        <f>+IFERROR(VLOOKUP(Casos_HN[[#This Row],[ID_Municipio]],Table_4[[CodigoMuni]:[Long_2]],3,0),"")</f>
        <v>15.5151</v>
      </c>
      <c r="O139" s="33">
        <f>+IFERROR(VLOOKUP(Casos_HN[[#This Row],[ID_Municipio]],Table_4[[CodigoMuni]:[Long_2]],4,0),"")</f>
        <v>-88.114599999999996</v>
      </c>
      <c r="P139" s="32" t="s">
        <v>21</v>
      </c>
    </row>
    <row r="140" spans="1:16" ht="14.25" customHeight="1">
      <c r="A140" s="29" t="str">
        <f>+H140&amp;E140&amp;D140</f>
        <v>San Pedro Sula43919129</v>
      </c>
      <c r="B140" s="29" t="str">
        <f>+Casos_HN[[#This Row],[ID_Municipio]]&amp;Casos_HN[[#This Row],[Fecha]]</f>
        <v>050143919</v>
      </c>
      <c r="C140" s="29" t="str">
        <f>+G140&amp;E140</f>
        <v>Cortes43919</v>
      </c>
      <c r="D140" s="30">
        <f>+D139+1</f>
        <v>129</v>
      </c>
      <c r="E140" s="31">
        <v>43919</v>
      </c>
      <c r="F140" s="30">
        <f>+VLOOKUP(Casos_HN[[#This Row],[Departamento]],Table_5[],2,0)</f>
        <v>5</v>
      </c>
      <c r="G140" s="3" t="s">
        <v>28</v>
      </c>
      <c r="H140" s="9" t="s">
        <v>29</v>
      </c>
      <c r="I140" s="30" t="str">
        <f>+IFERROR(VLOOKUP(Casos_HN[[#This Row],[Municipio]],'LOCALIZA HN'!$B$9:$O$306,8,0),99999)</f>
        <v>0501</v>
      </c>
      <c r="J140" s="5" t="s">
        <v>18</v>
      </c>
      <c r="K140" s="5">
        <v>62</v>
      </c>
      <c r="L140" s="8" t="s">
        <v>19</v>
      </c>
      <c r="M140" s="32" t="s">
        <v>20</v>
      </c>
      <c r="N140" s="33">
        <f>+IFERROR(VLOOKUP(Casos_HN[[#This Row],[ID_Municipio]],Table_4[[CodigoMuni]:[Long_2]],3,0),"")</f>
        <v>15.5151</v>
      </c>
      <c r="O140" s="33">
        <f>+IFERROR(VLOOKUP(Casos_HN[[#This Row],[ID_Municipio]],Table_4[[CodigoMuni]:[Long_2]],4,0),"")</f>
        <v>-88.114599999999996</v>
      </c>
      <c r="P140" s="32" t="s">
        <v>21</v>
      </c>
    </row>
    <row r="141" spans="1:16" ht="14.25" customHeight="1">
      <c r="A141" s="29" t="str">
        <f>+H141&amp;E141&amp;D141</f>
        <v>San Pedro Sula43919130</v>
      </c>
      <c r="B141" s="29" t="str">
        <f>+Casos_HN[[#This Row],[ID_Municipio]]&amp;Casos_HN[[#This Row],[Fecha]]</f>
        <v>050143919</v>
      </c>
      <c r="C141" s="29" t="str">
        <f>+G141&amp;E141</f>
        <v>Cortes43919</v>
      </c>
      <c r="D141" s="30">
        <f>+D140+1</f>
        <v>130</v>
      </c>
      <c r="E141" s="31">
        <v>43919</v>
      </c>
      <c r="F141" s="30">
        <f>+VLOOKUP(Casos_HN[[#This Row],[Departamento]],Table_5[],2,0)</f>
        <v>5</v>
      </c>
      <c r="G141" s="3" t="s">
        <v>28</v>
      </c>
      <c r="H141" s="9" t="s">
        <v>29</v>
      </c>
      <c r="I141" s="30" t="str">
        <f>+IFERROR(VLOOKUP(Casos_HN[[#This Row],[Municipio]],'LOCALIZA HN'!$B$9:$O$306,8,0),99999)</f>
        <v>0501</v>
      </c>
      <c r="J141" s="5" t="s">
        <v>18</v>
      </c>
      <c r="K141" s="5">
        <v>50</v>
      </c>
      <c r="L141" s="8" t="s">
        <v>19</v>
      </c>
      <c r="M141" s="32" t="s">
        <v>20</v>
      </c>
      <c r="N141" s="33">
        <f>+IFERROR(VLOOKUP(Casos_HN[[#This Row],[ID_Municipio]],Table_4[[CodigoMuni]:[Long_2]],3,0),"")</f>
        <v>15.5151</v>
      </c>
      <c r="O141" s="33">
        <f>+IFERROR(VLOOKUP(Casos_HN[[#This Row],[ID_Municipio]],Table_4[[CodigoMuni]:[Long_2]],4,0),"")</f>
        <v>-88.114599999999996</v>
      </c>
      <c r="P141" s="32" t="s">
        <v>21</v>
      </c>
    </row>
    <row r="142" spans="1:16" ht="14.25" customHeight="1">
      <c r="A142" s="29" t="str">
        <f>+H142&amp;E142&amp;D142</f>
        <v>San Pedro Sula43919131</v>
      </c>
      <c r="B142" s="29" t="str">
        <f>+Casos_HN[[#This Row],[ID_Municipio]]&amp;Casos_HN[[#This Row],[Fecha]]</f>
        <v>050143919</v>
      </c>
      <c r="C142" s="29" t="str">
        <f>+G142&amp;E142</f>
        <v>Cortes43919</v>
      </c>
      <c r="D142" s="30">
        <f>+D141+1</f>
        <v>131</v>
      </c>
      <c r="E142" s="31">
        <v>43919</v>
      </c>
      <c r="F142" s="30">
        <f>+VLOOKUP(Casos_HN[[#This Row],[Departamento]],Table_5[],2,0)</f>
        <v>5</v>
      </c>
      <c r="G142" s="3" t="s">
        <v>28</v>
      </c>
      <c r="H142" s="9" t="s">
        <v>29</v>
      </c>
      <c r="I142" s="30" t="str">
        <f>+IFERROR(VLOOKUP(Casos_HN[[#This Row],[Municipio]],'LOCALIZA HN'!$B$9:$O$306,8,0),99999)</f>
        <v>0501</v>
      </c>
      <c r="J142" s="5" t="s">
        <v>27</v>
      </c>
      <c r="K142" s="5">
        <v>29</v>
      </c>
      <c r="L142" s="8" t="s">
        <v>19</v>
      </c>
      <c r="M142" s="32" t="s">
        <v>20</v>
      </c>
      <c r="N142" s="33">
        <f>+IFERROR(VLOOKUP(Casos_HN[[#This Row],[ID_Municipio]],Table_4[[CodigoMuni]:[Long_2]],3,0),"")</f>
        <v>15.5151</v>
      </c>
      <c r="O142" s="33">
        <f>+IFERROR(VLOOKUP(Casos_HN[[#This Row],[ID_Municipio]],Table_4[[CodigoMuni]:[Long_2]],4,0),"")</f>
        <v>-88.114599999999996</v>
      </c>
      <c r="P142" s="32" t="s">
        <v>21</v>
      </c>
    </row>
    <row r="143" spans="1:16" ht="14.25" customHeight="1">
      <c r="A143" s="29" t="str">
        <f>+H143&amp;E143&amp;D143</f>
        <v>San Pedro Sula43919132</v>
      </c>
      <c r="B143" s="29" t="str">
        <f>+Casos_HN[[#This Row],[ID_Municipio]]&amp;Casos_HN[[#This Row],[Fecha]]</f>
        <v>050143919</v>
      </c>
      <c r="C143" s="29" t="str">
        <f>+G143&amp;E143</f>
        <v>Cortes43919</v>
      </c>
      <c r="D143" s="30">
        <f>+D142+1</f>
        <v>132</v>
      </c>
      <c r="E143" s="31">
        <v>43919</v>
      </c>
      <c r="F143" s="30">
        <f>+VLOOKUP(Casos_HN[[#This Row],[Departamento]],Table_5[],2,0)</f>
        <v>5</v>
      </c>
      <c r="G143" s="3" t="s">
        <v>28</v>
      </c>
      <c r="H143" s="9" t="s">
        <v>29</v>
      </c>
      <c r="I143" s="30" t="str">
        <f>+IFERROR(VLOOKUP(Casos_HN[[#This Row],[Municipio]],'LOCALIZA HN'!$B$9:$O$306,8,0),99999)</f>
        <v>0501</v>
      </c>
      <c r="J143" s="5" t="s">
        <v>27</v>
      </c>
      <c r="K143" s="5">
        <v>22</v>
      </c>
      <c r="L143" s="8" t="s">
        <v>19</v>
      </c>
      <c r="M143" s="32" t="s">
        <v>20</v>
      </c>
      <c r="N143" s="33">
        <f>+IFERROR(VLOOKUP(Casos_HN[[#This Row],[ID_Municipio]],Table_4[[CodigoMuni]:[Long_2]],3,0),"")</f>
        <v>15.5151</v>
      </c>
      <c r="O143" s="33">
        <f>+IFERROR(VLOOKUP(Casos_HN[[#This Row],[ID_Municipio]],Table_4[[CodigoMuni]:[Long_2]],4,0),"")</f>
        <v>-88.114599999999996</v>
      </c>
      <c r="P143" s="32" t="s">
        <v>21</v>
      </c>
    </row>
    <row r="144" spans="1:16" ht="14.25" customHeight="1">
      <c r="A144" s="29" t="str">
        <f>+H144&amp;E144&amp;D144</f>
        <v>San Pedro Sula43919133</v>
      </c>
      <c r="B144" s="29" t="str">
        <f>+Casos_HN[[#This Row],[ID_Municipio]]&amp;Casos_HN[[#This Row],[Fecha]]</f>
        <v>050143919</v>
      </c>
      <c r="C144" s="29" t="str">
        <f>+G144&amp;E144</f>
        <v>Cortes43919</v>
      </c>
      <c r="D144" s="30">
        <f>+D143+1</f>
        <v>133</v>
      </c>
      <c r="E144" s="31">
        <v>43919</v>
      </c>
      <c r="F144" s="30">
        <f>+VLOOKUP(Casos_HN[[#This Row],[Departamento]],Table_5[],2,0)</f>
        <v>5</v>
      </c>
      <c r="G144" s="3" t="s">
        <v>28</v>
      </c>
      <c r="H144" s="9" t="s">
        <v>29</v>
      </c>
      <c r="I144" s="30" t="str">
        <f>+IFERROR(VLOOKUP(Casos_HN[[#This Row],[Municipio]],'LOCALIZA HN'!$B$9:$O$306,8,0),99999)</f>
        <v>0501</v>
      </c>
      <c r="J144" s="5" t="s">
        <v>27</v>
      </c>
      <c r="K144" s="5">
        <v>21</v>
      </c>
      <c r="L144" s="8" t="s">
        <v>19</v>
      </c>
      <c r="M144" s="32" t="s">
        <v>20</v>
      </c>
      <c r="N144" s="33">
        <f>+IFERROR(VLOOKUP(Casos_HN[[#This Row],[ID_Municipio]],Table_4[[CodigoMuni]:[Long_2]],3,0),"")</f>
        <v>15.5151</v>
      </c>
      <c r="O144" s="33">
        <f>+IFERROR(VLOOKUP(Casos_HN[[#This Row],[ID_Municipio]],Table_4[[CodigoMuni]:[Long_2]],4,0),"")</f>
        <v>-88.114599999999996</v>
      </c>
      <c r="P144" s="32" t="s">
        <v>21</v>
      </c>
    </row>
    <row r="145" spans="1:16" ht="14.25" customHeight="1">
      <c r="A145" s="29" t="str">
        <f>+H145&amp;E145&amp;D145</f>
        <v>San Pedro Sula43919134</v>
      </c>
      <c r="B145" s="29" t="str">
        <f>+Casos_HN[[#This Row],[ID_Municipio]]&amp;Casos_HN[[#This Row],[Fecha]]</f>
        <v>050143919</v>
      </c>
      <c r="C145" s="29" t="str">
        <f>+G145&amp;E145</f>
        <v>Cortes43919</v>
      </c>
      <c r="D145" s="30">
        <f>+D144+1</f>
        <v>134</v>
      </c>
      <c r="E145" s="31">
        <v>43919</v>
      </c>
      <c r="F145" s="30">
        <f>+VLOOKUP(Casos_HN[[#This Row],[Departamento]],Table_5[],2,0)</f>
        <v>5</v>
      </c>
      <c r="G145" s="3" t="s">
        <v>28</v>
      </c>
      <c r="H145" s="9" t="s">
        <v>29</v>
      </c>
      <c r="I145" s="30" t="str">
        <f>+IFERROR(VLOOKUP(Casos_HN[[#This Row],[Municipio]],'LOCALIZA HN'!$B$9:$O$306,8,0),99999)</f>
        <v>0501</v>
      </c>
      <c r="J145" s="5" t="s">
        <v>18</v>
      </c>
      <c r="K145" s="5">
        <v>42</v>
      </c>
      <c r="L145" s="8" t="s">
        <v>19</v>
      </c>
      <c r="M145" s="32" t="s">
        <v>20</v>
      </c>
      <c r="N145" s="33">
        <f>+IFERROR(VLOOKUP(Casos_HN[[#This Row],[ID_Municipio]],Table_4[[CodigoMuni]:[Long_2]],3,0),"")</f>
        <v>15.5151</v>
      </c>
      <c r="O145" s="33">
        <f>+IFERROR(VLOOKUP(Casos_HN[[#This Row],[ID_Municipio]],Table_4[[CodigoMuni]:[Long_2]],4,0),"")</f>
        <v>-88.114599999999996</v>
      </c>
      <c r="P145" s="32" t="s">
        <v>21</v>
      </c>
    </row>
    <row r="146" spans="1:16" ht="14.25" customHeight="1">
      <c r="A146" s="29" t="str">
        <f>+H146&amp;E146&amp;D146</f>
        <v>San Pedro Sula43919135</v>
      </c>
      <c r="B146" s="29" t="str">
        <f>+Casos_HN[[#This Row],[ID_Municipio]]&amp;Casos_HN[[#This Row],[Fecha]]</f>
        <v>050143919</v>
      </c>
      <c r="C146" s="29" t="str">
        <f>+G146&amp;E146</f>
        <v>Cortes43919</v>
      </c>
      <c r="D146" s="30">
        <f>+D145+1</f>
        <v>135</v>
      </c>
      <c r="E146" s="31">
        <v>43919</v>
      </c>
      <c r="F146" s="30">
        <f>+VLOOKUP(Casos_HN[[#This Row],[Departamento]],Table_5[],2,0)</f>
        <v>5</v>
      </c>
      <c r="G146" s="3" t="s">
        <v>28</v>
      </c>
      <c r="H146" s="9" t="s">
        <v>29</v>
      </c>
      <c r="I146" s="30" t="str">
        <f>+IFERROR(VLOOKUP(Casos_HN[[#This Row],[Municipio]],'LOCALIZA HN'!$B$9:$O$306,8,0),99999)</f>
        <v>0501</v>
      </c>
      <c r="J146" s="5" t="s">
        <v>27</v>
      </c>
      <c r="K146" s="5">
        <v>31</v>
      </c>
      <c r="L146" s="8" t="s">
        <v>19</v>
      </c>
      <c r="M146" s="32" t="s">
        <v>20</v>
      </c>
      <c r="N146" s="33">
        <f>+IFERROR(VLOOKUP(Casos_HN[[#This Row],[ID_Municipio]],Table_4[[CodigoMuni]:[Long_2]],3,0),"")</f>
        <v>15.5151</v>
      </c>
      <c r="O146" s="33">
        <f>+IFERROR(VLOOKUP(Casos_HN[[#This Row],[ID_Municipio]],Table_4[[CodigoMuni]:[Long_2]],4,0),"")</f>
        <v>-88.114599999999996</v>
      </c>
      <c r="P146" s="32" t="s">
        <v>21</v>
      </c>
    </row>
    <row r="147" spans="1:16" ht="14.25" customHeight="1">
      <c r="A147" s="29" t="str">
        <f>+H147&amp;E147&amp;D147</f>
        <v>San Pedro Sula43919136</v>
      </c>
      <c r="B147" s="29" t="str">
        <f>+Casos_HN[[#This Row],[ID_Municipio]]&amp;Casos_HN[[#This Row],[Fecha]]</f>
        <v>050143919</v>
      </c>
      <c r="C147" s="29" t="str">
        <f>+G147&amp;E147</f>
        <v>Cortes43919</v>
      </c>
      <c r="D147" s="30">
        <f>+D146+1</f>
        <v>136</v>
      </c>
      <c r="E147" s="31">
        <v>43919</v>
      </c>
      <c r="F147" s="30">
        <f>+VLOOKUP(Casos_HN[[#This Row],[Departamento]],Table_5[],2,0)</f>
        <v>5</v>
      </c>
      <c r="G147" s="3" t="s">
        <v>28</v>
      </c>
      <c r="H147" s="9" t="s">
        <v>29</v>
      </c>
      <c r="I147" s="30" t="str">
        <f>+IFERROR(VLOOKUP(Casos_HN[[#This Row],[Municipio]],'LOCALIZA HN'!$B$9:$O$306,8,0),99999)</f>
        <v>0501</v>
      </c>
      <c r="J147" s="5" t="s">
        <v>18</v>
      </c>
      <c r="K147" s="5">
        <v>33</v>
      </c>
      <c r="L147" s="8" t="s">
        <v>19</v>
      </c>
      <c r="M147" s="32" t="s">
        <v>20</v>
      </c>
      <c r="N147" s="33">
        <f>+IFERROR(VLOOKUP(Casos_HN[[#This Row],[ID_Municipio]],Table_4[[CodigoMuni]:[Long_2]],3,0),"")</f>
        <v>15.5151</v>
      </c>
      <c r="O147" s="33">
        <f>+IFERROR(VLOOKUP(Casos_HN[[#This Row],[ID_Municipio]],Table_4[[CodigoMuni]:[Long_2]],4,0),"")</f>
        <v>-88.114599999999996</v>
      </c>
      <c r="P147" s="32" t="s">
        <v>21</v>
      </c>
    </row>
    <row r="148" spans="1:16" ht="14.25" customHeight="1">
      <c r="A148" s="29" t="str">
        <f>+H148&amp;E148&amp;D148</f>
        <v>San Pedro Sula43919137</v>
      </c>
      <c r="B148" s="29" t="str">
        <f>+Casos_HN[[#This Row],[ID_Municipio]]&amp;Casos_HN[[#This Row],[Fecha]]</f>
        <v>050143919</v>
      </c>
      <c r="C148" s="29" t="str">
        <f>+G148&amp;E148</f>
        <v>Cortes43919</v>
      </c>
      <c r="D148" s="30">
        <f>+D147+1</f>
        <v>137</v>
      </c>
      <c r="E148" s="31">
        <v>43919</v>
      </c>
      <c r="F148" s="30">
        <f>+VLOOKUP(Casos_HN[[#This Row],[Departamento]],Table_5[],2,0)</f>
        <v>5</v>
      </c>
      <c r="G148" s="3" t="s">
        <v>28</v>
      </c>
      <c r="H148" s="9" t="s">
        <v>29</v>
      </c>
      <c r="I148" s="30" t="str">
        <f>+IFERROR(VLOOKUP(Casos_HN[[#This Row],[Municipio]],'LOCALIZA HN'!$B$9:$O$306,8,0),99999)</f>
        <v>0501</v>
      </c>
      <c r="J148" s="5" t="s">
        <v>27</v>
      </c>
      <c r="K148" s="5">
        <v>68</v>
      </c>
      <c r="L148" s="8" t="s">
        <v>19</v>
      </c>
      <c r="M148" s="32" t="s">
        <v>20</v>
      </c>
      <c r="N148" s="33">
        <f>+IFERROR(VLOOKUP(Casos_HN[[#This Row],[ID_Municipio]],Table_4[[CodigoMuni]:[Long_2]],3,0),"")</f>
        <v>15.5151</v>
      </c>
      <c r="O148" s="33">
        <f>+IFERROR(VLOOKUP(Casos_HN[[#This Row],[ID_Municipio]],Table_4[[CodigoMuni]:[Long_2]],4,0),"")</f>
        <v>-88.114599999999996</v>
      </c>
      <c r="P148" s="32" t="s">
        <v>21</v>
      </c>
    </row>
    <row r="149" spans="1:16" ht="14.25" customHeight="1">
      <c r="A149" s="29" t="str">
        <f>+H149&amp;E149&amp;D149</f>
        <v>Distrito Central43919138</v>
      </c>
      <c r="B149" s="29" t="str">
        <f>+Casos_HN[[#This Row],[ID_Municipio]]&amp;Casos_HN[[#This Row],[Fecha]]</f>
        <v>080143919</v>
      </c>
      <c r="C149" s="29" t="str">
        <f>+G149&amp;E149</f>
        <v>Francisco Morazan43919</v>
      </c>
      <c r="D149" s="30">
        <f>+D148+1</f>
        <v>138</v>
      </c>
      <c r="E149" s="31">
        <v>43919</v>
      </c>
      <c r="F149" s="30">
        <f>+VLOOKUP(Casos_HN[[#This Row],[Departamento]],Table_5[],2,0)</f>
        <v>8</v>
      </c>
      <c r="G149" s="3" t="s">
        <v>16</v>
      </c>
      <c r="H149" s="9" t="s">
        <v>17</v>
      </c>
      <c r="I149" s="30" t="str">
        <f>+IFERROR(VLOOKUP(Casos_HN[[#This Row],[Municipio]],'LOCALIZA HN'!$B$9:$O$306,8,0),99999)</f>
        <v>0801</v>
      </c>
      <c r="J149" s="5" t="s">
        <v>27</v>
      </c>
      <c r="K149" s="5">
        <v>12</v>
      </c>
      <c r="L149" s="8" t="s">
        <v>19</v>
      </c>
      <c r="M149" s="32" t="s">
        <v>20</v>
      </c>
      <c r="N149" s="33">
        <f>+IFERROR(VLOOKUP(Casos_HN[[#This Row],[ID_Municipio]],Table_4[[CodigoMuni]:[Long_2]],3,0),"")</f>
        <v>14.175800000000001</v>
      </c>
      <c r="O149" s="33">
        <f>+IFERROR(VLOOKUP(Casos_HN[[#This Row],[ID_Municipio]],Table_4[[CodigoMuni]:[Long_2]],4,0),"")</f>
        <v>-87.251099999999994</v>
      </c>
      <c r="P149" s="32" t="s">
        <v>21</v>
      </c>
    </row>
    <row r="150" spans="1:16" ht="14.25" customHeight="1">
      <c r="A150" s="29" t="str">
        <f>+H150&amp;E150&amp;D150</f>
        <v>Distrito Central43919139</v>
      </c>
      <c r="B150" s="29" t="str">
        <f>+Casos_HN[[#This Row],[ID_Municipio]]&amp;Casos_HN[[#This Row],[Fecha]]</f>
        <v>080143919</v>
      </c>
      <c r="C150" s="29" t="str">
        <f>+G150&amp;E150</f>
        <v>Francisco Morazan43919</v>
      </c>
      <c r="D150" s="30">
        <f>+D149+1</f>
        <v>139</v>
      </c>
      <c r="E150" s="31">
        <v>43919</v>
      </c>
      <c r="F150" s="30">
        <f>+VLOOKUP(Casos_HN[[#This Row],[Departamento]],Table_5[],2,0)</f>
        <v>8</v>
      </c>
      <c r="G150" s="3" t="s">
        <v>16</v>
      </c>
      <c r="H150" s="9" t="s">
        <v>17</v>
      </c>
      <c r="I150" s="30" t="str">
        <f>+IFERROR(VLOOKUP(Casos_HN[[#This Row],[Municipio]],'LOCALIZA HN'!$B$9:$O$306,8,0),99999)</f>
        <v>0801</v>
      </c>
      <c r="J150" s="5" t="s">
        <v>18</v>
      </c>
      <c r="K150" s="5">
        <v>19</v>
      </c>
      <c r="L150" s="8" t="s">
        <v>19</v>
      </c>
      <c r="M150" s="32" t="s">
        <v>20</v>
      </c>
      <c r="N150" s="33">
        <f>+IFERROR(VLOOKUP(Casos_HN[[#This Row],[ID_Municipio]],Table_4[[CodigoMuni]:[Long_2]],3,0),"")</f>
        <v>14.175800000000001</v>
      </c>
      <c r="O150" s="33">
        <f>+IFERROR(VLOOKUP(Casos_HN[[#This Row],[ID_Municipio]],Table_4[[CodigoMuni]:[Long_2]],4,0),"")</f>
        <v>-87.251099999999994</v>
      </c>
      <c r="P150" s="32" t="s">
        <v>21</v>
      </c>
    </row>
    <row r="151" spans="1:16" ht="14.25" customHeight="1">
      <c r="A151" s="29" t="str">
        <f>+H151&amp;E151&amp;D151</f>
        <v>San Pedro Sula43920140</v>
      </c>
      <c r="B151" s="29" t="str">
        <f>+Casos_HN[[#This Row],[ID_Municipio]]&amp;Casos_HN[[#This Row],[Fecha]]</f>
        <v>050143920</v>
      </c>
      <c r="C151" s="29" t="str">
        <f>+G151&amp;E151</f>
        <v>Cortes43920</v>
      </c>
      <c r="D151" s="30">
        <f>+D150+1</f>
        <v>140</v>
      </c>
      <c r="E151" s="31">
        <v>43920</v>
      </c>
      <c r="F151" s="30">
        <f>+VLOOKUP(Casos_HN[[#This Row],[Departamento]],Table_5[],2,0)</f>
        <v>5</v>
      </c>
      <c r="G151" s="3" t="s">
        <v>28</v>
      </c>
      <c r="H151" s="9" t="s">
        <v>29</v>
      </c>
      <c r="I151" s="30" t="str">
        <f>+IFERROR(VLOOKUP(Casos_HN[[#This Row],[Municipio]],'LOCALIZA HN'!$B$9:$O$306,8,0),99999)</f>
        <v>0501</v>
      </c>
      <c r="J151" s="5" t="s">
        <v>27</v>
      </c>
      <c r="K151" s="5">
        <v>21</v>
      </c>
      <c r="L151" s="8" t="s">
        <v>19</v>
      </c>
      <c r="M151" s="32" t="s">
        <v>20</v>
      </c>
      <c r="N151" s="33">
        <f>+IFERROR(VLOOKUP(Casos_HN[[#This Row],[ID_Municipio]],Table_4[[CodigoMuni]:[Long_2]],3,0),"")</f>
        <v>15.5151</v>
      </c>
      <c r="O151" s="33">
        <f>+IFERROR(VLOOKUP(Casos_HN[[#This Row],[ID_Municipio]],Table_4[[CodigoMuni]:[Long_2]],4,0),"")</f>
        <v>-88.114599999999996</v>
      </c>
      <c r="P151" s="32" t="s">
        <v>21</v>
      </c>
    </row>
    <row r="152" spans="1:16" ht="14.25" customHeight="1">
      <c r="A152" s="29" t="str">
        <f>+H152&amp;E152&amp;D152</f>
        <v>San Pedro Sula43920141</v>
      </c>
      <c r="B152" s="29" t="str">
        <f>+Casos_HN[[#This Row],[ID_Municipio]]&amp;Casos_HN[[#This Row],[Fecha]]</f>
        <v>050143920</v>
      </c>
      <c r="C152" s="29" t="str">
        <f>+G152&amp;E152</f>
        <v>Cortes43920</v>
      </c>
      <c r="D152" s="30">
        <f>+D151+1</f>
        <v>141</v>
      </c>
      <c r="E152" s="31">
        <v>43920</v>
      </c>
      <c r="F152" s="30">
        <f>+VLOOKUP(Casos_HN[[#This Row],[Departamento]],Table_5[],2,0)</f>
        <v>5</v>
      </c>
      <c r="G152" s="3" t="s">
        <v>28</v>
      </c>
      <c r="H152" s="9" t="s">
        <v>29</v>
      </c>
      <c r="I152" s="30" t="str">
        <f>+IFERROR(VLOOKUP(Casos_HN[[#This Row],[Municipio]],'LOCALIZA HN'!$B$9:$O$306,8,0),99999)</f>
        <v>0501</v>
      </c>
      <c r="J152" s="5" t="s">
        <v>27</v>
      </c>
      <c r="K152" s="5">
        <v>36</v>
      </c>
      <c r="L152" s="8" t="s">
        <v>19</v>
      </c>
      <c r="M152" s="32" t="s">
        <v>20</v>
      </c>
      <c r="N152" s="33">
        <f>+IFERROR(VLOOKUP(Casos_HN[[#This Row],[ID_Municipio]],Table_4[[CodigoMuni]:[Long_2]],3,0),"")</f>
        <v>15.5151</v>
      </c>
      <c r="O152" s="33">
        <f>+IFERROR(VLOOKUP(Casos_HN[[#This Row],[ID_Municipio]],Table_4[[CodigoMuni]:[Long_2]],4,0),"")</f>
        <v>-88.114599999999996</v>
      </c>
      <c r="P152" s="32" t="s">
        <v>21</v>
      </c>
    </row>
    <row r="153" spans="1:16" ht="14.25" customHeight="1">
      <c r="A153" s="29" t="str">
        <f>+H153&amp;E153&amp;D153</f>
        <v>Distrito Central43921142</v>
      </c>
      <c r="B153" s="29" t="str">
        <f>+Casos_HN[[#This Row],[ID_Municipio]]&amp;Casos_HN[[#This Row],[Fecha]]</f>
        <v>080143921</v>
      </c>
      <c r="C153" s="29" t="str">
        <f>+G153&amp;E153</f>
        <v>Francisco Morazan43921</v>
      </c>
      <c r="D153" s="30">
        <f>+D152+1</f>
        <v>142</v>
      </c>
      <c r="E153" s="31">
        <v>43921</v>
      </c>
      <c r="F153" s="30">
        <f>+VLOOKUP(Casos_HN[[#This Row],[Departamento]],Table_5[],2,0)</f>
        <v>8</v>
      </c>
      <c r="G153" s="3" t="s">
        <v>16</v>
      </c>
      <c r="H153" s="9" t="s">
        <v>17</v>
      </c>
      <c r="I153" s="30" t="str">
        <f>+IFERROR(VLOOKUP(Casos_HN[[#This Row],[Municipio]],'LOCALIZA HN'!$B$9:$O$306,8,0),99999)</f>
        <v>0801</v>
      </c>
      <c r="J153" s="5" t="s">
        <v>27</v>
      </c>
      <c r="K153" s="5">
        <v>38</v>
      </c>
      <c r="L153" s="8" t="s">
        <v>19</v>
      </c>
      <c r="M153" s="32" t="s">
        <v>20</v>
      </c>
      <c r="N153" s="33">
        <f>+IFERROR(VLOOKUP(Casos_HN[[#This Row],[ID_Municipio]],Table_4[[CodigoMuni]:[Long_2]],3,0),"")</f>
        <v>14.175800000000001</v>
      </c>
      <c r="O153" s="33">
        <f>+IFERROR(VLOOKUP(Casos_HN[[#This Row],[ID_Municipio]],Table_4[[CodigoMuni]:[Long_2]],4,0),"")</f>
        <v>-87.251099999999994</v>
      </c>
      <c r="P153" s="32" t="s">
        <v>21</v>
      </c>
    </row>
    <row r="154" spans="1:16" ht="14.25" customHeight="1">
      <c r="A154" s="29" t="str">
        <f>+H154&amp;E154&amp;D154</f>
        <v>Distrito Central43921143</v>
      </c>
      <c r="B154" s="29" t="str">
        <f>+Casos_HN[[#This Row],[ID_Municipio]]&amp;Casos_HN[[#This Row],[Fecha]]</f>
        <v>080143921</v>
      </c>
      <c r="C154" s="29" t="str">
        <f>+G154&amp;E154</f>
        <v>Francisco Morazan43921</v>
      </c>
      <c r="D154" s="30">
        <f>+D153+1</f>
        <v>143</v>
      </c>
      <c r="E154" s="31">
        <v>43921</v>
      </c>
      <c r="F154" s="30">
        <f>+VLOOKUP(Casos_HN[[#This Row],[Departamento]],Table_5[],2,0)</f>
        <v>8</v>
      </c>
      <c r="G154" s="3" t="s">
        <v>16</v>
      </c>
      <c r="H154" s="9" t="s">
        <v>17</v>
      </c>
      <c r="I154" s="30" t="str">
        <f>+IFERROR(VLOOKUP(Casos_HN[[#This Row],[Municipio]],'LOCALIZA HN'!$B$9:$O$306,8,0),99999)</f>
        <v>0801</v>
      </c>
      <c r="J154" s="5" t="s">
        <v>27</v>
      </c>
      <c r="K154" s="5">
        <v>3</v>
      </c>
      <c r="L154" s="8" t="s">
        <v>19</v>
      </c>
      <c r="M154" s="32" t="s">
        <v>20</v>
      </c>
      <c r="N154" s="33">
        <f>+IFERROR(VLOOKUP(Casos_HN[[#This Row],[ID_Municipio]],Table_4[[CodigoMuni]:[Long_2]],3,0),"")</f>
        <v>14.175800000000001</v>
      </c>
      <c r="O154" s="33">
        <f>+IFERROR(VLOOKUP(Casos_HN[[#This Row],[ID_Municipio]],Table_4[[CodigoMuni]:[Long_2]],4,0),"")</f>
        <v>-87.251099999999994</v>
      </c>
      <c r="P154" s="32" t="s">
        <v>21</v>
      </c>
    </row>
    <row r="155" spans="1:16" ht="14.25" customHeight="1">
      <c r="A155" s="29" t="str">
        <f>+H155&amp;E155&amp;D155</f>
        <v>Esparta43921144</v>
      </c>
      <c r="B155" s="29" t="str">
        <f>+Casos_HN[[#This Row],[ID_Municipio]]&amp;Casos_HN[[#This Row],[Fecha]]</f>
        <v>010343921</v>
      </c>
      <c r="C155" s="29" t="str">
        <f>+G155&amp;E155</f>
        <v>Atlantida43921</v>
      </c>
      <c r="D155" s="30">
        <f>+D154+1</f>
        <v>144</v>
      </c>
      <c r="E155" s="31">
        <v>43921</v>
      </c>
      <c r="F155" s="30">
        <f>+VLOOKUP(Casos_HN[[#This Row],[Departamento]],Table_5[],2,0)</f>
        <v>1</v>
      </c>
      <c r="G155" s="3" t="s">
        <v>22</v>
      </c>
      <c r="H155" s="9" t="s">
        <v>47</v>
      </c>
      <c r="I155" s="30" t="str">
        <f>+IFERROR(VLOOKUP(Casos_HN[[#This Row],[Municipio]],'LOCALIZA HN'!$B$9:$O$306,8,0),99999)</f>
        <v>0103</v>
      </c>
      <c r="J155" s="5" t="s">
        <v>27</v>
      </c>
      <c r="K155" s="5">
        <v>76</v>
      </c>
      <c r="L155" s="8" t="s">
        <v>19</v>
      </c>
      <c r="M155" s="32" t="s">
        <v>20</v>
      </c>
      <c r="N155" s="33">
        <f>+IFERROR(VLOOKUP(Casos_HN[[#This Row],[ID_Municipio]],Table_4[[CodigoMuni]:[Long_2]],3,0),"")</f>
        <v>15.731</v>
      </c>
      <c r="O155" s="33">
        <f>+IFERROR(VLOOKUP(Casos_HN[[#This Row],[ID_Municipio]],Table_4[[CodigoMuni]:[Long_2]],4,0),"")</f>
        <v>-87.176699999999997</v>
      </c>
      <c r="P155" s="32" t="s">
        <v>21</v>
      </c>
    </row>
    <row r="156" spans="1:16" ht="14.25" customHeight="1">
      <c r="A156" s="29" t="str">
        <f>+H156&amp;E156&amp;D156</f>
        <v>Puerto Cortes43921145</v>
      </c>
      <c r="B156" s="29" t="str">
        <f>+Casos_HN[[#This Row],[ID_Municipio]]&amp;Casos_HN[[#This Row],[Fecha]]</f>
        <v>050643921</v>
      </c>
      <c r="C156" s="29" t="str">
        <f>+G156&amp;E156</f>
        <v>Cortes43921</v>
      </c>
      <c r="D156" s="30">
        <f>+D155+1</f>
        <v>145</v>
      </c>
      <c r="E156" s="31">
        <v>43921</v>
      </c>
      <c r="F156" s="30">
        <f>+VLOOKUP(Casos_HN[[#This Row],[Departamento]],Table_5[],2,0)</f>
        <v>5</v>
      </c>
      <c r="G156" s="3" t="s">
        <v>28</v>
      </c>
      <c r="H156" s="9" t="s">
        <v>32</v>
      </c>
      <c r="I156" s="30" t="str">
        <f>+IFERROR(VLOOKUP(Casos_HN[[#This Row],[Municipio]],'LOCALIZA HN'!$B$9:$O$306,8,0),99999)</f>
        <v>0506</v>
      </c>
      <c r="J156" s="5" t="s">
        <v>27</v>
      </c>
      <c r="K156" s="5">
        <v>67</v>
      </c>
      <c r="L156" s="8" t="s">
        <v>19</v>
      </c>
      <c r="M156" s="32" t="s">
        <v>20</v>
      </c>
      <c r="N156" s="33">
        <f>+IFERROR(VLOOKUP(Casos_HN[[#This Row],[ID_Municipio]],Table_4[[CodigoMuni]:[Long_2]],3,0),"")</f>
        <v>15.7897</v>
      </c>
      <c r="O156" s="33">
        <f>+IFERROR(VLOOKUP(Casos_HN[[#This Row],[ID_Municipio]],Table_4[[CodigoMuni]:[Long_2]],4,0),"")</f>
        <v>-87.846000000000004</v>
      </c>
      <c r="P156" s="32" t="s">
        <v>21</v>
      </c>
    </row>
    <row r="157" spans="1:16" ht="14.25" customHeight="1">
      <c r="A157" s="29" t="str">
        <f>+H157&amp;E157&amp;D157</f>
        <v>Puerto Cortes43921146</v>
      </c>
      <c r="B157" s="29" t="str">
        <f>+Casos_HN[[#This Row],[ID_Municipio]]&amp;Casos_HN[[#This Row],[Fecha]]</f>
        <v>050643921</v>
      </c>
      <c r="C157" s="29" t="str">
        <f>+G157&amp;E157</f>
        <v>Cortes43921</v>
      </c>
      <c r="D157" s="30">
        <f>+D156+1</f>
        <v>146</v>
      </c>
      <c r="E157" s="31">
        <v>43921</v>
      </c>
      <c r="F157" s="30">
        <f>+VLOOKUP(Casos_HN[[#This Row],[Departamento]],Table_5[],2,0)</f>
        <v>5</v>
      </c>
      <c r="G157" s="3" t="s">
        <v>28</v>
      </c>
      <c r="H157" s="9" t="s">
        <v>32</v>
      </c>
      <c r="I157" s="30" t="str">
        <f>+IFERROR(VLOOKUP(Casos_HN[[#This Row],[Municipio]],'LOCALIZA HN'!$B$9:$O$306,8,0),99999)</f>
        <v>0506</v>
      </c>
      <c r="J157" s="5" t="s">
        <v>18</v>
      </c>
      <c r="K157" s="5">
        <v>22</v>
      </c>
      <c r="L157" s="8" t="s">
        <v>19</v>
      </c>
      <c r="M157" s="32" t="s">
        <v>20</v>
      </c>
      <c r="N157" s="33">
        <f>+IFERROR(VLOOKUP(Casos_HN[[#This Row],[ID_Municipio]],Table_4[[CodigoMuni]:[Long_2]],3,0),"")</f>
        <v>15.7897</v>
      </c>
      <c r="O157" s="33">
        <f>+IFERROR(VLOOKUP(Casos_HN[[#This Row],[ID_Municipio]],Table_4[[CodigoMuni]:[Long_2]],4,0),"")</f>
        <v>-87.846000000000004</v>
      </c>
      <c r="P157" s="32" t="s">
        <v>21</v>
      </c>
    </row>
    <row r="158" spans="1:16" ht="14.25" customHeight="1">
      <c r="A158" s="29" t="str">
        <f>+H158&amp;E158&amp;D158</f>
        <v>Puerto Cortes43921147</v>
      </c>
      <c r="B158" s="29" t="str">
        <f>+Casos_HN[[#This Row],[ID_Municipio]]&amp;Casos_HN[[#This Row],[Fecha]]</f>
        <v>050643921</v>
      </c>
      <c r="C158" s="29" t="str">
        <f>+G158&amp;E158</f>
        <v>Cortes43921</v>
      </c>
      <c r="D158" s="30">
        <f>+D157+1</f>
        <v>147</v>
      </c>
      <c r="E158" s="31">
        <v>43921</v>
      </c>
      <c r="F158" s="30">
        <f>+VLOOKUP(Casos_HN[[#This Row],[Departamento]],Table_5[],2,0)</f>
        <v>5</v>
      </c>
      <c r="G158" s="3" t="s">
        <v>28</v>
      </c>
      <c r="H158" s="9" t="s">
        <v>32</v>
      </c>
      <c r="I158" s="30" t="str">
        <f>+IFERROR(VLOOKUP(Casos_HN[[#This Row],[Municipio]],'LOCALIZA HN'!$B$9:$O$306,8,0),99999)</f>
        <v>0506</v>
      </c>
      <c r="J158" s="5" t="s">
        <v>18</v>
      </c>
      <c r="K158" s="5">
        <v>44</v>
      </c>
      <c r="L158" s="8" t="s">
        <v>19</v>
      </c>
      <c r="M158" s="32" t="s">
        <v>20</v>
      </c>
      <c r="N158" s="33">
        <f>+IFERROR(VLOOKUP(Casos_HN[[#This Row],[ID_Municipio]],Table_4[[CodigoMuni]:[Long_2]],3,0),"")</f>
        <v>15.7897</v>
      </c>
      <c r="O158" s="33">
        <f>+IFERROR(VLOOKUP(Casos_HN[[#This Row],[ID_Municipio]],Table_4[[CodigoMuni]:[Long_2]],4,0),"")</f>
        <v>-87.846000000000004</v>
      </c>
      <c r="P158" s="32" t="s">
        <v>21</v>
      </c>
    </row>
    <row r="159" spans="1:16" ht="14.25" customHeight="1">
      <c r="A159" s="29" t="str">
        <f>+H159&amp;E159&amp;D159</f>
        <v>Puerto Cortes43921148</v>
      </c>
      <c r="B159" s="29" t="str">
        <f>+Casos_HN[[#This Row],[ID_Municipio]]&amp;Casos_HN[[#This Row],[Fecha]]</f>
        <v>050643921</v>
      </c>
      <c r="C159" s="29" t="str">
        <f>+G159&amp;E159</f>
        <v>Cortes43921</v>
      </c>
      <c r="D159" s="30">
        <f>+D158+1</f>
        <v>148</v>
      </c>
      <c r="E159" s="31">
        <v>43921</v>
      </c>
      <c r="F159" s="30">
        <f>+VLOOKUP(Casos_HN[[#This Row],[Departamento]],Table_5[],2,0)</f>
        <v>5</v>
      </c>
      <c r="G159" s="3" t="s">
        <v>28</v>
      </c>
      <c r="H159" s="9" t="s">
        <v>32</v>
      </c>
      <c r="I159" s="30" t="str">
        <f>+IFERROR(VLOOKUP(Casos_HN[[#This Row],[Municipio]],'LOCALIZA HN'!$B$9:$O$306,8,0),99999)</f>
        <v>0506</v>
      </c>
      <c r="J159" s="5" t="s">
        <v>18</v>
      </c>
      <c r="K159" s="5">
        <v>20</v>
      </c>
      <c r="L159" s="8" t="s">
        <v>19</v>
      </c>
      <c r="M159" s="32" t="s">
        <v>20</v>
      </c>
      <c r="N159" s="33">
        <f>+IFERROR(VLOOKUP(Casos_HN[[#This Row],[ID_Municipio]],Table_4[[CodigoMuni]:[Long_2]],3,0),"")</f>
        <v>15.7897</v>
      </c>
      <c r="O159" s="33">
        <f>+IFERROR(VLOOKUP(Casos_HN[[#This Row],[ID_Municipio]],Table_4[[CodigoMuni]:[Long_2]],4,0),"")</f>
        <v>-87.846000000000004</v>
      </c>
      <c r="P159" s="32" t="s">
        <v>21</v>
      </c>
    </row>
    <row r="160" spans="1:16" ht="14.25" customHeight="1">
      <c r="A160" s="29" t="str">
        <f>+H160&amp;E160&amp;D160</f>
        <v>Puerto Cortes43921149</v>
      </c>
      <c r="B160" s="29" t="str">
        <f>+Casos_HN[[#This Row],[ID_Municipio]]&amp;Casos_HN[[#This Row],[Fecha]]</f>
        <v>050643921</v>
      </c>
      <c r="C160" s="29" t="str">
        <f>+G160&amp;E160</f>
        <v>Cortes43921</v>
      </c>
      <c r="D160" s="30">
        <f>+D159+1</f>
        <v>149</v>
      </c>
      <c r="E160" s="31">
        <v>43921</v>
      </c>
      <c r="F160" s="30">
        <f>+VLOOKUP(Casos_HN[[#This Row],[Departamento]],Table_5[],2,0)</f>
        <v>5</v>
      </c>
      <c r="G160" s="3" t="s">
        <v>28</v>
      </c>
      <c r="H160" s="9" t="s">
        <v>32</v>
      </c>
      <c r="I160" s="30" t="str">
        <f>+IFERROR(VLOOKUP(Casos_HN[[#This Row],[Municipio]],'LOCALIZA HN'!$B$9:$O$306,8,0),99999)</f>
        <v>0506</v>
      </c>
      <c r="J160" s="5" t="s">
        <v>27</v>
      </c>
      <c r="K160" s="5">
        <v>16</v>
      </c>
      <c r="L160" s="8" t="s">
        <v>19</v>
      </c>
      <c r="M160" s="32" t="s">
        <v>20</v>
      </c>
      <c r="N160" s="33">
        <f>+IFERROR(VLOOKUP(Casos_HN[[#This Row],[ID_Municipio]],Table_4[[CodigoMuni]:[Long_2]],3,0),"")</f>
        <v>15.7897</v>
      </c>
      <c r="O160" s="33">
        <f>+IFERROR(VLOOKUP(Casos_HN[[#This Row],[ID_Municipio]],Table_4[[CodigoMuni]:[Long_2]],4,0),"")</f>
        <v>-87.846000000000004</v>
      </c>
      <c r="P160" s="32" t="s">
        <v>21</v>
      </c>
    </row>
    <row r="161" spans="1:16" ht="14.25" customHeight="1">
      <c r="A161" s="29" t="str">
        <f>+H161&amp;E161&amp;D161</f>
        <v>San Francisco43921150</v>
      </c>
      <c r="B161" s="29" t="str">
        <f>+Casos_HN[[#This Row],[ID_Municipio]]&amp;Casos_HN[[#This Row],[Fecha]]</f>
        <v>010643921</v>
      </c>
      <c r="C161" s="29" t="str">
        <f>+G161&amp;E161</f>
        <v>Lempira43921</v>
      </c>
      <c r="D161" s="30">
        <f>+D160+1</f>
        <v>150</v>
      </c>
      <c r="E161" s="31">
        <v>43921</v>
      </c>
      <c r="F161" s="30">
        <f>+VLOOKUP(Casos_HN[[#This Row],[Departamento]],Table_5[],2,0)</f>
        <v>13</v>
      </c>
      <c r="G161" s="3" t="s">
        <v>36</v>
      </c>
      <c r="H161" s="9" t="s">
        <v>48</v>
      </c>
      <c r="I161" s="30" t="str">
        <f>+IFERROR(VLOOKUP(Casos_HN[[#This Row],[Municipio]],'LOCALIZA HN'!$B$9:$O$306,8,0),99999)</f>
        <v>0106</v>
      </c>
      <c r="J161" s="5" t="s">
        <v>27</v>
      </c>
      <c r="K161" s="5">
        <v>50</v>
      </c>
      <c r="L161" s="8" t="s">
        <v>19</v>
      </c>
      <c r="M161" s="32" t="s">
        <v>20</v>
      </c>
      <c r="N161" s="33">
        <f>+IFERROR(VLOOKUP(Casos_HN[[#This Row],[ID_Municipio]],Table_4[[CodigoMuni]:[Long_2]],3,0),"")</f>
        <v>15.6538</v>
      </c>
      <c r="O161" s="33">
        <f>+IFERROR(VLOOKUP(Casos_HN[[#This Row],[ID_Municipio]],Table_4[[CodigoMuni]:[Long_2]],4,0),"")</f>
        <v>-87.028199999999998</v>
      </c>
      <c r="P161" s="32" t="s">
        <v>21</v>
      </c>
    </row>
    <row r="162" spans="1:16" ht="14.25" customHeight="1">
      <c r="A162" s="29" t="str">
        <f>+H162&amp;E162&amp;D162</f>
        <v>San Manuel43921151</v>
      </c>
      <c r="B162" s="29" t="str">
        <f>+Casos_HN[[#This Row],[ID_Municipio]]&amp;Casos_HN[[#This Row],[Fecha]]</f>
        <v>050943921</v>
      </c>
      <c r="C162" s="29" t="str">
        <f>+G162&amp;E162</f>
        <v>Cortes43921</v>
      </c>
      <c r="D162" s="30">
        <f>+D161+1</f>
        <v>151</v>
      </c>
      <c r="E162" s="31">
        <v>43921</v>
      </c>
      <c r="F162" s="30">
        <f>+VLOOKUP(Casos_HN[[#This Row],[Departamento]],Table_5[],2,0)</f>
        <v>5</v>
      </c>
      <c r="G162" s="3" t="s">
        <v>28</v>
      </c>
      <c r="H162" s="9" t="s">
        <v>42</v>
      </c>
      <c r="I162" s="30" t="str">
        <f>+IFERROR(VLOOKUP(Casos_HN[[#This Row],[Municipio]],'LOCALIZA HN'!$B$9:$O$306,8,0),99999)</f>
        <v>0509</v>
      </c>
      <c r="J162" s="5" t="s">
        <v>27</v>
      </c>
      <c r="K162" s="5">
        <v>28</v>
      </c>
      <c r="L162" s="8" t="s">
        <v>19</v>
      </c>
      <c r="M162" s="32" t="s">
        <v>20</v>
      </c>
      <c r="N162" s="33">
        <f>+IFERROR(VLOOKUP(Casos_HN[[#This Row],[ID_Municipio]],Table_4[[CodigoMuni]:[Long_2]],3,0),"")</f>
        <v>15.3802</v>
      </c>
      <c r="O162" s="33">
        <f>+IFERROR(VLOOKUP(Casos_HN[[#This Row],[ID_Municipio]],Table_4[[CodigoMuni]:[Long_2]],4,0),"")</f>
        <v>-87.899699999999996</v>
      </c>
      <c r="P162" s="32" t="s">
        <v>21</v>
      </c>
    </row>
    <row r="163" spans="1:16" ht="14.25" customHeight="1">
      <c r="A163" s="29" t="str">
        <f>+H163&amp;E163&amp;D163</f>
        <v>San Pedro Sula43921152</v>
      </c>
      <c r="B163" s="29" t="str">
        <f>+Casos_HN[[#This Row],[ID_Municipio]]&amp;Casos_HN[[#This Row],[Fecha]]</f>
        <v>050143921</v>
      </c>
      <c r="C163" s="29" t="str">
        <f>+G163&amp;E163</f>
        <v>Cortes43921</v>
      </c>
      <c r="D163" s="30">
        <f>+D162+1</f>
        <v>152</v>
      </c>
      <c r="E163" s="31">
        <v>43921</v>
      </c>
      <c r="F163" s="30">
        <f>+VLOOKUP(Casos_HN[[#This Row],[Departamento]],Table_5[],2,0)</f>
        <v>5</v>
      </c>
      <c r="G163" s="3" t="s">
        <v>28</v>
      </c>
      <c r="H163" s="9" t="s">
        <v>29</v>
      </c>
      <c r="I163" s="30" t="str">
        <f>+IFERROR(VLOOKUP(Casos_HN[[#This Row],[Municipio]],'LOCALIZA HN'!$B$9:$O$306,8,0),99999)</f>
        <v>0501</v>
      </c>
      <c r="J163" s="5" t="s">
        <v>27</v>
      </c>
      <c r="K163" s="5">
        <v>60</v>
      </c>
      <c r="L163" s="8" t="s">
        <v>19</v>
      </c>
      <c r="M163" s="32" t="s">
        <v>20</v>
      </c>
      <c r="N163" s="33">
        <f>+IFERROR(VLOOKUP(Casos_HN[[#This Row],[ID_Municipio]],Table_4[[CodigoMuni]:[Long_2]],3,0),"")</f>
        <v>15.5151</v>
      </c>
      <c r="O163" s="33">
        <f>+IFERROR(VLOOKUP(Casos_HN[[#This Row],[ID_Municipio]],Table_4[[CodigoMuni]:[Long_2]],4,0),"")</f>
        <v>-88.114599999999996</v>
      </c>
      <c r="P163" s="32" t="s">
        <v>21</v>
      </c>
    </row>
    <row r="164" spans="1:16" ht="14.25" customHeight="1">
      <c r="A164" s="29" t="str">
        <f>+H164&amp;E164&amp;D164</f>
        <v>San Pedro Sula43921153</v>
      </c>
      <c r="B164" s="29" t="str">
        <f>+Casos_HN[[#This Row],[ID_Municipio]]&amp;Casos_HN[[#This Row],[Fecha]]</f>
        <v>050143921</v>
      </c>
      <c r="C164" s="29" t="str">
        <f>+G164&amp;E164</f>
        <v>Cortes43921</v>
      </c>
      <c r="D164" s="30">
        <f>+D163+1</f>
        <v>153</v>
      </c>
      <c r="E164" s="31">
        <v>43921</v>
      </c>
      <c r="F164" s="30">
        <f>+VLOOKUP(Casos_HN[[#This Row],[Departamento]],Table_5[],2,0)</f>
        <v>5</v>
      </c>
      <c r="G164" s="3" t="s">
        <v>28</v>
      </c>
      <c r="H164" s="9" t="s">
        <v>29</v>
      </c>
      <c r="I164" s="30" t="str">
        <f>+IFERROR(VLOOKUP(Casos_HN[[#This Row],[Municipio]],'LOCALIZA HN'!$B$9:$O$306,8,0),99999)</f>
        <v>0501</v>
      </c>
      <c r="J164" s="5" t="s">
        <v>18</v>
      </c>
      <c r="K164" s="5">
        <v>40</v>
      </c>
      <c r="L164" s="8" t="s">
        <v>19</v>
      </c>
      <c r="M164" s="32" t="s">
        <v>20</v>
      </c>
      <c r="N164" s="33">
        <f>+IFERROR(VLOOKUP(Casos_HN[[#This Row],[ID_Municipio]],Table_4[[CodigoMuni]:[Long_2]],3,0),"")</f>
        <v>15.5151</v>
      </c>
      <c r="O164" s="33">
        <f>+IFERROR(VLOOKUP(Casos_HN[[#This Row],[ID_Municipio]],Table_4[[CodigoMuni]:[Long_2]],4,0),"")</f>
        <v>-88.114599999999996</v>
      </c>
      <c r="P164" s="32" t="s">
        <v>21</v>
      </c>
    </row>
    <row r="165" spans="1:16" ht="14.25" customHeight="1">
      <c r="A165" s="29" t="str">
        <f>+H165&amp;E165&amp;D165</f>
        <v>San Pedro Sula43921154</v>
      </c>
      <c r="B165" s="29" t="str">
        <f>+Casos_HN[[#This Row],[ID_Municipio]]&amp;Casos_HN[[#This Row],[Fecha]]</f>
        <v>050143921</v>
      </c>
      <c r="C165" s="29" t="str">
        <f>+G165&amp;E165</f>
        <v>Cortes43921</v>
      </c>
      <c r="D165" s="30">
        <f>+D164+1</f>
        <v>154</v>
      </c>
      <c r="E165" s="31">
        <v>43921</v>
      </c>
      <c r="F165" s="30">
        <f>+VLOOKUP(Casos_HN[[#This Row],[Departamento]],Table_5[],2,0)</f>
        <v>5</v>
      </c>
      <c r="G165" s="3" t="s">
        <v>28</v>
      </c>
      <c r="H165" s="9" t="s">
        <v>29</v>
      </c>
      <c r="I165" s="30" t="str">
        <f>+IFERROR(VLOOKUP(Casos_HN[[#This Row],[Municipio]],'LOCALIZA HN'!$B$9:$O$306,8,0),99999)</f>
        <v>0501</v>
      </c>
      <c r="J165" s="5" t="s">
        <v>18</v>
      </c>
      <c r="K165" s="5">
        <v>58</v>
      </c>
      <c r="L165" s="8" t="s">
        <v>19</v>
      </c>
      <c r="M165" s="32" t="s">
        <v>20</v>
      </c>
      <c r="N165" s="33">
        <f>+IFERROR(VLOOKUP(Casos_HN[[#This Row],[ID_Municipio]],Table_4[[CodigoMuni]:[Long_2]],3,0),"")</f>
        <v>15.5151</v>
      </c>
      <c r="O165" s="33">
        <f>+IFERROR(VLOOKUP(Casos_HN[[#This Row],[ID_Municipio]],Table_4[[CodigoMuni]:[Long_2]],4,0),"")</f>
        <v>-88.114599999999996</v>
      </c>
      <c r="P165" s="32" t="s">
        <v>21</v>
      </c>
    </row>
    <row r="166" spans="1:16" ht="14.25" customHeight="1">
      <c r="A166" s="29" t="str">
        <f>+H166&amp;E166&amp;D166</f>
        <v>San Pedro Sula43921155</v>
      </c>
      <c r="B166" s="29" t="str">
        <f>+Casos_HN[[#This Row],[ID_Municipio]]&amp;Casos_HN[[#This Row],[Fecha]]</f>
        <v>050143921</v>
      </c>
      <c r="C166" s="29" t="str">
        <f>+G166&amp;E166</f>
        <v>Cortes43921</v>
      </c>
      <c r="D166" s="30">
        <f>+D165+1</f>
        <v>155</v>
      </c>
      <c r="E166" s="31">
        <v>43921</v>
      </c>
      <c r="F166" s="30">
        <f>+VLOOKUP(Casos_HN[[#This Row],[Departamento]],Table_5[],2,0)</f>
        <v>5</v>
      </c>
      <c r="G166" s="3" t="s">
        <v>28</v>
      </c>
      <c r="H166" s="9" t="s">
        <v>29</v>
      </c>
      <c r="I166" s="30" t="str">
        <f>+IFERROR(VLOOKUP(Casos_HN[[#This Row],[Municipio]],'LOCALIZA HN'!$B$9:$O$306,8,0),99999)</f>
        <v>0501</v>
      </c>
      <c r="J166" s="5" t="s">
        <v>27</v>
      </c>
      <c r="K166" s="5">
        <v>32</v>
      </c>
      <c r="L166" s="8" t="s">
        <v>19</v>
      </c>
      <c r="M166" s="32" t="s">
        <v>20</v>
      </c>
      <c r="N166" s="33">
        <f>+IFERROR(VLOOKUP(Casos_HN[[#This Row],[ID_Municipio]],Table_4[[CodigoMuni]:[Long_2]],3,0),"")</f>
        <v>15.5151</v>
      </c>
      <c r="O166" s="33">
        <f>+IFERROR(VLOOKUP(Casos_HN[[#This Row],[ID_Municipio]],Table_4[[CodigoMuni]:[Long_2]],4,0),"")</f>
        <v>-88.114599999999996</v>
      </c>
      <c r="P166" s="32" t="s">
        <v>21</v>
      </c>
    </row>
    <row r="167" spans="1:16" ht="14.25" customHeight="1">
      <c r="A167" s="29" t="str">
        <f>+H167&amp;E167&amp;D167</f>
        <v>San Pedro Sula43921156</v>
      </c>
      <c r="B167" s="29" t="str">
        <f>+Casos_HN[[#This Row],[ID_Municipio]]&amp;Casos_HN[[#This Row],[Fecha]]</f>
        <v>050143921</v>
      </c>
      <c r="C167" s="29" t="str">
        <f>+G167&amp;E167</f>
        <v>Cortes43921</v>
      </c>
      <c r="D167" s="30">
        <f>+D166+1</f>
        <v>156</v>
      </c>
      <c r="E167" s="31">
        <v>43921</v>
      </c>
      <c r="F167" s="30">
        <f>+VLOOKUP(Casos_HN[[#This Row],[Departamento]],Table_5[],2,0)</f>
        <v>5</v>
      </c>
      <c r="G167" s="3" t="s">
        <v>28</v>
      </c>
      <c r="H167" s="9" t="s">
        <v>29</v>
      </c>
      <c r="I167" s="30" t="str">
        <f>+IFERROR(VLOOKUP(Casos_HN[[#This Row],[Municipio]],'LOCALIZA HN'!$B$9:$O$306,8,0),99999)</f>
        <v>0501</v>
      </c>
      <c r="J167" s="5" t="s">
        <v>27</v>
      </c>
      <c r="K167" s="5">
        <v>59</v>
      </c>
      <c r="L167" s="8" t="s">
        <v>19</v>
      </c>
      <c r="M167" s="32" t="s">
        <v>20</v>
      </c>
      <c r="N167" s="33">
        <f>+IFERROR(VLOOKUP(Casos_HN[[#This Row],[ID_Municipio]],Table_4[[CodigoMuni]:[Long_2]],3,0),"")</f>
        <v>15.5151</v>
      </c>
      <c r="O167" s="33">
        <f>+IFERROR(VLOOKUP(Casos_HN[[#This Row],[ID_Municipio]],Table_4[[CodigoMuni]:[Long_2]],4,0),"")</f>
        <v>-88.114599999999996</v>
      </c>
      <c r="P167" s="32" t="s">
        <v>21</v>
      </c>
    </row>
    <row r="168" spans="1:16" ht="14.25" customHeight="1">
      <c r="A168" s="29" t="str">
        <f>+H168&amp;E168&amp;D168</f>
        <v>San Pedro Sula43921157</v>
      </c>
      <c r="B168" s="29" t="str">
        <f>+Casos_HN[[#This Row],[ID_Municipio]]&amp;Casos_HN[[#This Row],[Fecha]]</f>
        <v>050143921</v>
      </c>
      <c r="C168" s="29" t="str">
        <f>+G168&amp;E168</f>
        <v>Cortes43921</v>
      </c>
      <c r="D168" s="30">
        <f>+D167+1</f>
        <v>157</v>
      </c>
      <c r="E168" s="31">
        <v>43921</v>
      </c>
      <c r="F168" s="30">
        <f>+VLOOKUP(Casos_HN[[#This Row],[Departamento]],Table_5[],2,0)</f>
        <v>5</v>
      </c>
      <c r="G168" s="3" t="s">
        <v>28</v>
      </c>
      <c r="H168" s="9" t="s">
        <v>29</v>
      </c>
      <c r="I168" s="30" t="str">
        <f>+IFERROR(VLOOKUP(Casos_HN[[#This Row],[Municipio]],'LOCALIZA HN'!$B$9:$O$306,8,0),99999)</f>
        <v>0501</v>
      </c>
      <c r="J168" s="5" t="s">
        <v>27</v>
      </c>
      <c r="K168" s="5">
        <v>55</v>
      </c>
      <c r="L168" s="8" t="s">
        <v>19</v>
      </c>
      <c r="M168" s="32" t="s">
        <v>20</v>
      </c>
      <c r="N168" s="33">
        <f>+IFERROR(VLOOKUP(Casos_HN[[#This Row],[ID_Municipio]],Table_4[[CodigoMuni]:[Long_2]],3,0),"")</f>
        <v>15.5151</v>
      </c>
      <c r="O168" s="33">
        <f>+IFERROR(VLOOKUP(Casos_HN[[#This Row],[ID_Municipio]],Table_4[[CodigoMuni]:[Long_2]],4,0),"")</f>
        <v>-88.114599999999996</v>
      </c>
      <c r="P168" s="32" t="s">
        <v>21</v>
      </c>
    </row>
    <row r="169" spans="1:16" ht="14.25" customHeight="1">
      <c r="A169" s="29" t="str">
        <f>+H169&amp;E169&amp;D169</f>
        <v>San Pedro Sula43921158</v>
      </c>
      <c r="B169" s="29" t="str">
        <f>+Casos_HN[[#This Row],[ID_Municipio]]&amp;Casos_HN[[#This Row],[Fecha]]</f>
        <v>050143921</v>
      </c>
      <c r="C169" s="29" t="str">
        <f>+G169&amp;E169</f>
        <v>Cortes43921</v>
      </c>
      <c r="D169" s="30">
        <f>+D168+1</f>
        <v>158</v>
      </c>
      <c r="E169" s="31">
        <v>43921</v>
      </c>
      <c r="F169" s="30">
        <f>+VLOOKUP(Casos_HN[[#This Row],[Departamento]],Table_5[],2,0)</f>
        <v>5</v>
      </c>
      <c r="G169" s="3" t="s">
        <v>28</v>
      </c>
      <c r="H169" s="9" t="s">
        <v>29</v>
      </c>
      <c r="I169" s="30" t="str">
        <f>+IFERROR(VLOOKUP(Casos_HN[[#This Row],[Municipio]],'LOCALIZA HN'!$B$9:$O$306,8,0),99999)</f>
        <v>0501</v>
      </c>
      <c r="J169" s="5" t="s">
        <v>27</v>
      </c>
      <c r="K169" s="5">
        <v>43</v>
      </c>
      <c r="L169" s="8" t="s">
        <v>19</v>
      </c>
      <c r="M169" s="32" t="s">
        <v>20</v>
      </c>
      <c r="N169" s="33">
        <f>+IFERROR(VLOOKUP(Casos_HN[[#This Row],[ID_Municipio]],Table_4[[CodigoMuni]:[Long_2]],3,0),"")</f>
        <v>15.5151</v>
      </c>
      <c r="O169" s="33">
        <f>+IFERROR(VLOOKUP(Casos_HN[[#This Row],[ID_Municipio]],Table_4[[CodigoMuni]:[Long_2]],4,0),"")</f>
        <v>-88.114599999999996</v>
      </c>
      <c r="P169" s="32" t="s">
        <v>21</v>
      </c>
    </row>
    <row r="170" spans="1:16" ht="14.25" customHeight="1">
      <c r="A170" s="29" t="str">
        <f>+H170&amp;E170&amp;D170</f>
        <v>San Pedro Sula43921159</v>
      </c>
      <c r="B170" s="29" t="str">
        <f>+Casos_HN[[#This Row],[ID_Municipio]]&amp;Casos_HN[[#This Row],[Fecha]]</f>
        <v>050143921</v>
      </c>
      <c r="C170" s="29" t="str">
        <f>+G170&amp;E170</f>
        <v>Cortes43921</v>
      </c>
      <c r="D170" s="30">
        <f>+D169+1</f>
        <v>159</v>
      </c>
      <c r="E170" s="31">
        <v>43921</v>
      </c>
      <c r="F170" s="30">
        <f>+VLOOKUP(Casos_HN[[#This Row],[Departamento]],Table_5[],2,0)</f>
        <v>5</v>
      </c>
      <c r="G170" s="3" t="s">
        <v>28</v>
      </c>
      <c r="H170" s="9" t="s">
        <v>29</v>
      </c>
      <c r="I170" s="30" t="str">
        <f>+IFERROR(VLOOKUP(Casos_HN[[#This Row],[Municipio]],'LOCALIZA HN'!$B$9:$O$306,8,0),99999)</f>
        <v>0501</v>
      </c>
      <c r="J170" s="5" t="s">
        <v>27</v>
      </c>
      <c r="K170" s="5">
        <v>48</v>
      </c>
      <c r="L170" s="8" t="s">
        <v>19</v>
      </c>
      <c r="M170" s="32" t="s">
        <v>20</v>
      </c>
      <c r="N170" s="33">
        <f>+IFERROR(VLOOKUP(Casos_HN[[#This Row],[ID_Municipio]],Table_4[[CodigoMuni]:[Long_2]],3,0),"")</f>
        <v>15.5151</v>
      </c>
      <c r="O170" s="33">
        <f>+IFERROR(VLOOKUP(Casos_HN[[#This Row],[ID_Municipio]],Table_4[[CodigoMuni]:[Long_2]],4,0),"")</f>
        <v>-88.114599999999996</v>
      </c>
      <c r="P170" s="32" t="s">
        <v>21</v>
      </c>
    </row>
    <row r="171" spans="1:16" ht="14.25" customHeight="1">
      <c r="A171" s="29" t="str">
        <f>+H171&amp;E171&amp;D171</f>
        <v>San Pedro Sula43921160</v>
      </c>
      <c r="B171" s="29" t="str">
        <f>+Casos_HN[[#This Row],[ID_Municipio]]&amp;Casos_HN[[#This Row],[Fecha]]</f>
        <v>050143921</v>
      </c>
      <c r="C171" s="29" t="str">
        <f>+G171&amp;E171</f>
        <v>Cortes43921</v>
      </c>
      <c r="D171" s="30">
        <f>+D170+1</f>
        <v>160</v>
      </c>
      <c r="E171" s="31">
        <v>43921</v>
      </c>
      <c r="F171" s="30">
        <f>+VLOOKUP(Casos_HN[[#This Row],[Departamento]],Table_5[],2,0)</f>
        <v>5</v>
      </c>
      <c r="G171" s="3" t="s">
        <v>28</v>
      </c>
      <c r="H171" s="9" t="s">
        <v>29</v>
      </c>
      <c r="I171" s="30" t="str">
        <f>+IFERROR(VLOOKUP(Casos_HN[[#This Row],[Municipio]],'LOCALIZA HN'!$B$9:$O$306,8,0),99999)</f>
        <v>0501</v>
      </c>
      <c r="J171" s="5" t="s">
        <v>27</v>
      </c>
      <c r="K171" s="5">
        <v>30</v>
      </c>
      <c r="L171" s="8" t="s">
        <v>19</v>
      </c>
      <c r="M171" s="32" t="s">
        <v>20</v>
      </c>
      <c r="N171" s="33">
        <f>+IFERROR(VLOOKUP(Casos_HN[[#This Row],[ID_Municipio]],Table_4[[CodigoMuni]:[Long_2]],3,0),"")</f>
        <v>15.5151</v>
      </c>
      <c r="O171" s="33">
        <f>+IFERROR(VLOOKUP(Casos_HN[[#This Row],[ID_Municipio]],Table_4[[CodigoMuni]:[Long_2]],4,0),"")</f>
        <v>-88.114599999999996</v>
      </c>
      <c r="P171" s="32" t="s">
        <v>21</v>
      </c>
    </row>
    <row r="172" spans="1:16" ht="14.25" customHeight="1">
      <c r="A172" s="29" t="str">
        <f>+H172&amp;E172&amp;D172</f>
        <v>San Pedro Sula43921161</v>
      </c>
      <c r="B172" s="29" t="str">
        <f>+Casos_HN[[#This Row],[ID_Municipio]]&amp;Casos_HN[[#This Row],[Fecha]]</f>
        <v>050143921</v>
      </c>
      <c r="C172" s="29" t="str">
        <f>+G172&amp;E172</f>
        <v>Cortes43921</v>
      </c>
      <c r="D172" s="30">
        <f>+D171+1</f>
        <v>161</v>
      </c>
      <c r="E172" s="31">
        <v>43921</v>
      </c>
      <c r="F172" s="30">
        <f>+VLOOKUP(Casos_HN[[#This Row],[Departamento]],Table_5[],2,0)</f>
        <v>5</v>
      </c>
      <c r="G172" s="3" t="s">
        <v>28</v>
      </c>
      <c r="H172" s="9" t="s">
        <v>29</v>
      </c>
      <c r="I172" s="30" t="str">
        <f>+IFERROR(VLOOKUP(Casos_HN[[#This Row],[Municipio]],'LOCALIZA HN'!$B$9:$O$306,8,0),99999)</f>
        <v>0501</v>
      </c>
      <c r="J172" s="5" t="s">
        <v>18</v>
      </c>
      <c r="K172" s="5">
        <v>57</v>
      </c>
      <c r="L172" s="8" t="s">
        <v>19</v>
      </c>
      <c r="M172" s="32" t="s">
        <v>20</v>
      </c>
      <c r="N172" s="33">
        <f>+IFERROR(VLOOKUP(Casos_HN[[#This Row],[ID_Municipio]],Table_4[[CodigoMuni]:[Long_2]],3,0),"")</f>
        <v>15.5151</v>
      </c>
      <c r="O172" s="33">
        <f>+IFERROR(VLOOKUP(Casos_HN[[#This Row],[ID_Municipio]],Table_4[[CodigoMuni]:[Long_2]],4,0),"")</f>
        <v>-88.114599999999996</v>
      </c>
      <c r="P172" s="32" t="s">
        <v>21</v>
      </c>
    </row>
    <row r="173" spans="1:16" ht="14.25" customHeight="1">
      <c r="A173" s="29" t="str">
        <f>+H173&amp;E173&amp;D173</f>
        <v>San Pedro Sula43921162</v>
      </c>
      <c r="B173" s="29" t="str">
        <f>+Casos_HN[[#This Row],[ID_Municipio]]&amp;Casos_HN[[#This Row],[Fecha]]</f>
        <v>050143921</v>
      </c>
      <c r="C173" s="29" t="str">
        <f>+G173&amp;E173</f>
        <v>Cortes43921</v>
      </c>
      <c r="D173" s="30">
        <f>+D172+1</f>
        <v>162</v>
      </c>
      <c r="E173" s="31">
        <v>43921</v>
      </c>
      <c r="F173" s="30">
        <f>+VLOOKUP(Casos_HN[[#This Row],[Departamento]],Table_5[],2,0)</f>
        <v>5</v>
      </c>
      <c r="G173" s="3" t="s">
        <v>28</v>
      </c>
      <c r="H173" s="9" t="s">
        <v>29</v>
      </c>
      <c r="I173" s="30" t="str">
        <f>+IFERROR(VLOOKUP(Casos_HN[[#This Row],[Municipio]],'LOCALIZA HN'!$B$9:$O$306,8,0),99999)</f>
        <v>0501</v>
      </c>
      <c r="J173" s="5" t="s">
        <v>27</v>
      </c>
      <c r="K173" s="5">
        <v>44</v>
      </c>
      <c r="L173" s="8" t="s">
        <v>19</v>
      </c>
      <c r="M173" s="32" t="s">
        <v>20</v>
      </c>
      <c r="N173" s="33">
        <f>+IFERROR(VLOOKUP(Casos_HN[[#This Row],[ID_Municipio]],Table_4[[CodigoMuni]:[Long_2]],3,0),"")</f>
        <v>15.5151</v>
      </c>
      <c r="O173" s="33">
        <f>+IFERROR(VLOOKUP(Casos_HN[[#This Row],[ID_Municipio]],Table_4[[CodigoMuni]:[Long_2]],4,0),"")</f>
        <v>-88.114599999999996</v>
      </c>
      <c r="P173" s="32" t="s">
        <v>21</v>
      </c>
    </row>
    <row r="174" spans="1:16" ht="14.25" customHeight="1">
      <c r="A174" s="29" t="str">
        <f>+H174&amp;E174&amp;D174</f>
        <v>San Pedro Sula43921163</v>
      </c>
      <c r="B174" s="29" t="str">
        <f>+Casos_HN[[#This Row],[ID_Municipio]]&amp;Casos_HN[[#This Row],[Fecha]]</f>
        <v>050143921</v>
      </c>
      <c r="C174" s="29" t="str">
        <f>+G174&amp;E174</f>
        <v>Cortes43921</v>
      </c>
      <c r="D174" s="30">
        <f>+D173+1</f>
        <v>163</v>
      </c>
      <c r="E174" s="31">
        <v>43921</v>
      </c>
      <c r="F174" s="30">
        <f>+VLOOKUP(Casos_HN[[#This Row],[Departamento]],Table_5[],2,0)</f>
        <v>5</v>
      </c>
      <c r="G174" s="3" t="s">
        <v>28</v>
      </c>
      <c r="H174" s="9" t="s">
        <v>29</v>
      </c>
      <c r="I174" s="30" t="str">
        <f>+IFERROR(VLOOKUP(Casos_HN[[#This Row],[Municipio]],'LOCALIZA HN'!$B$9:$O$306,8,0),99999)</f>
        <v>0501</v>
      </c>
      <c r="J174" s="5" t="s">
        <v>27</v>
      </c>
      <c r="K174" s="5">
        <v>54</v>
      </c>
      <c r="L174" s="8" t="s">
        <v>19</v>
      </c>
      <c r="M174" s="32" t="s">
        <v>20</v>
      </c>
      <c r="N174" s="33">
        <f>+IFERROR(VLOOKUP(Casos_HN[[#This Row],[ID_Municipio]],Table_4[[CodigoMuni]:[Long_2]],3,0),"")</f>
        <v>15.5151</v>
      </c>
      <c r="O174" s="33">
        <f>+IFERROR(VLOOKUP(Casos_HN[[#This Row],[ID_Municipio]],Table_4[[CodigoMuni]:[Long_2]],4,0),"")</f>
        <v>-88.114599999999996</v>
      </c>
      <c r="P174" s="32" t="s">
        <v>21</v>
      </c>
    </row>
    <row r="175" spans="1:16" ht="14.25" customHeight="1">
      <c r="A175" s="29" t="str">
        <f>+H175&amp;E175&amp;D175</f>
        <v>San Pedro Sula43921164</v>
      </c>
      <c r="B175" s="29" t="str">
        <f>+Casos_HN[[#This Row],[ID_Municipio]]&amp;Casos_HN[[#This Row],[Fecha]]</f>
        <v>050143921</v>
      </c>
      <c r="C175" s="29" t="str">
        <f>+G175&amp;E175</f>
        <v>Cortes43921</v>
      </c>
      <c r="D175" s="30">
        <f>+D174+1</f>
        <v>164</v>
      </c>
      <c r="E175" s="31">
        <v>43921</v>
      </c>
      <c r="F175" s="30">
        <f>+VLOOKUP(Casos_HN[[#This Row],[Departamento]],Table_5[],2,0)</f>
        <v>5</v>
      </c>
      <c r="G175" s="3" t="s">
        <v>28</v>
      </c>
      <c r="H175" s="9" t="s">
        <v>29</v>
      </c>
      <c r="I175" s="30" t="str">
        <f>+IFERROR(VLOOKUP(Casos_HN[[#This Row],[Municipio]],'LOCALIZA HN'!$B$9:$O$306,8,0),99999)</f>
        <v>0501</v>
      </c>
      <c r="J175" s="5" t="s">
        <v>27</v>
      </c>
      <c r="K175" s="5">
        <v>21</v>
      </c>
      <c r="L175" s="8" t="s">
        <v>19</v>
      </c>
      <c r="M175" s="32" t="s">
        <v>20</v>
      </c>
      <c r="N175" s="33">
        <f>+IFERROR(VLOOKUP(Casos_HN[[#This Row],[ID_Municipio]],Table_4[[CodigoMuni]:[Long_2]],3,0),"")</f>
        <v>15.5151</v>
      </c>
      <c r="O175" s="33">
        <f>+IFERROR(VLOOKUP(Casos_HN[[#This Row],[ID_Municipio]],Table_4[[CodigoMuni]:[Long_2]],4,0),"")</f>
        <v>-88.114599999999996</v>
      </c>
      <c r="P175" s="32" t="s">
        <v>21</v>
      </c>
    </row>
    <row r="176" spans="1:16" ht="14.25" customHeight="1">
      <c r="A176" s="29" t="str">
        <f>+H176&amp;E176&amp;D176</f>
        <v>San Pedro Sula43921165</v>
      </c>
      <c r="B176" s="29" t="str">
        <f>+Casos_HN[[#This Row],[ID_Municipio]]&amp;Casos_HN[[#This Row],[Fecha]]</f>
        <v>050143921</v>
      </c>
      <c r="C176" s="29" t="str">
        <f>+G176&amp;E176</f>
        <v>Cortes43921</v>
      </c>
      <c r="D176" s="30">
        <f>+D175+1</f>
        <v>165</v>
      </c>
      <c r="E176" s="31">
        <v>43921</v>
      </c>
      <c r="F176" s="30">
        <f>+VLOOKUP(Casos_HN[[#This Row],[Departamento]],Table_5[],2,0)</f>
        <v>5</v>
      </c>
      <c r="G176" s="3" t="s">
        <v>28</v>
      </c>
      <c r="H176" s="9" t="s">
        <v>29</v>
      </c>
      <c r="I176" s="30" t="str">
        <f>+IFERROR(VLOOKUP(Casos_HN[[#This Row],[Municipio]],'LOCALIZA HN'!$B$9:$O$306,8,0),99999)</f>
        <v>0501</v>
      </c>
      <c r="J176" s="5" t="s">
        <v>27</v>
      </c>
      <c r="K176" s="5">
        <v>41</v>
      </c>
      <c r="L176" s="8" t="s">
        <v>19</v>
      </c>
      <c r="M176" s="32" t="s">
        <v>20</v>
      </c>
      <c r="N176" s="33">
        <f>+IFERROR(VLOOKUP(Casos_HN[[#This Row],[ID_Municipio]],Table_4[[CodigoMuni]:[Long_2]],3,0),"")</f>
        <v>15.5151</v>
      </c>
      <c r="O176" s="33">
        <f>+IFERROR(VLOOKUP(Casos_HN[[#This Row],[ID_Municipio]],Table_4[[CodigoMuni]:[Long_2]],4,0),"")</f>
        <v>-88.114599999999996</v>
      </c>
      <c r="P176" s="32" t="s">
        <v>21</v>
      </c>
    </row>
    <row r="177" spans="1:16" ht="14.25" customHeight="1">
      <c r="A177" s="29" t="str">
        <f>+H177&amp;E177&amp;D177</f>
        <v>San Pedro Sula43921166</v>
      </c>
      <c r="B177" s="29" t="str">
        <f>+Casos_HN[[#This Row],[ID_Municipio]]&amp;Casos_HN[[#This Row],[Fecha]]</f>
        <v>050143921</v>
      </c>
      <c r="C177" s="29" t="str">
        <f>+G177&amp;E177</f>
        <v>Cortes43921</v>
      </c>
      <c r="D177" s="30">
        <f>+D176+1</f>
        <v>166</v>
      </c>
      <c r="E177" s="31">
        <v>43921</v>
      </c>
      <c r="F177" s="30">
        <f>+VLOOKUP(Casos_HN[[#This Row],[Departamento]],Table_5[],2,0)</f>
        <v>5</v>
      </c>
      <c r="G177" s="3" t="s">
        <v>28</v>
      </c>
      <c r="H177" s="9" t="s">
        <v>29</v>
      </c>
      <c r="I177" s="30" t="str">
        <f>+IFERROR(VLOOKUP(Casos_HN[[#This Row],[Municipio]],'LOCALIZA HN'!$B$9:$O$306,8,0),99999)</f>
        <v>0501</v>
      </c>
      <c r="J177" s="5" t="s">
        <v>27</v>
      </c>
      <c r="K177" s="5">
        <v>41</v>
      </c>
      <c r="L177" s="8" t="s">
        <v>19</v>
      </c>
      <c r="M177" s="32" t="s">
        <v>20</v>
      </c>
      <c r="N177" s="33">
        <f>+IFERROR(VLOOKUP(Casos_HN[[#This Row],[ID_Municipio]],Table_4[[CodigoMuni]:[Long_2]],3,0),"")</f>
        <v>15.5151</v>
      </c>
      <c r="O177" s="33">
        <f>+IFERROR(VLOOKUP(Casos_HN[[#This Row],[ID_Municipio]],Table_4[[CodigoMuni]:[Long_2]],4,0),"")</f>
        <v>-88.114599999999996</v>
      </c>
      <c r="P177" s="32" t="s">
        <v>21</v>
      </c>
    </row>
    <row r="178" spans="1:16" ht="14.25" customHeight="1">
      <c r="A178" s="29" t="str">
        <f>+H178&amp;E178&amp;D178</f>
        <v>San Pedro Sula43921167</v>
      </c>
      <c r="B178" s="29" t="str">
        <f>+Casos_HN[[#This Row],[ID_Municipio]]&amp;Casos_HN[[#This Row],[Fecha]]</f>
        <v>050143921</v>
      </c>
      <c r="C178" s="29" t="str">
        <f>+G178&amp;E178</f>
        <v>Cortes43921</v>
      </c>
      <c r="D178" s="30">
        <f>+D177+1</f>
        <v>167</v>
      </c>
      <c r="E178" s="31">
        <v>43921</v>
      </c>
      <c r="F178" s="30">
        <f>+VLOOKUP(Casos_HN[[#This Row],[Departamento]],Table_5[],2,0)</f>
        <v>5</v>
      </c>
      <c r="G178" s="3" t="s">
        <v>28</v>
      </c>
      <c r="H178" s="9" t="s">
        <v>29</v>
      </c>
      <c r="I178" s="30" t="str">
        <f>+IFERROR(VLOOKUP(Casos_HN[[#This Row],[Municipio]],'LOCALIZA HN'!$B$9:$O$306,8,0),99999)</f>
        <v>0501</v>
      </c>
      <c r="J178" s="5" t="s">
        <v>27</v>
      </c>
      <c r="K178" s="5">
        <v>27</v>
      </c>
      <c r="L178" s="8" t="s">
        <v>19</v>
      </c>
      <c r="M178" s="32" t="s">
        <v>20</v>
      </c>
      <c r="N178" s="33">
        <f>+IFERROR(VLOOKUP(Casos_HN[[#This Row],[ID_Municipio]],Table_4[[CodigoMuni]:[Long_2]],3,0),"")</f>
        <v>15.5151</v>
      </c>
      <c r="O178" s="33">
        <f>+IFERROR(VLOOKUP(Casos_HN[[#This Row],[ID_Municipio]],Table_4[[CodigoMuni]:[Long_2]],4,0),"")</f>
        <v>-88.114599999999996</v>
      </c>
      <c r="P178" s="32" t="s">
        <v>21</v>
      </c>
    </row>
    <row r="179" spans="1:16" ht="14.25" customHeight="1">
      <c r="A179" s="29" t="str">
        <f>+H179&amp;E179&amp;D179</f>
        <v>Tela43921168</v>
      </c>
      <c r="B179" s="29" t="str">
        <f>+Casos_HN[[#This Row],[ID_Municipio]]&amp;Casos_HN[[#This Row],[Fecha]]</f>
        <v>010743921</v>
      </c>
      <c r="C179" s="29" t="str">
        <f>+G179&amp;E179</f>
        <v>Atlantida43921</v>
      </c>
      <c r="D179" s="30">
        <f>+D178+1</f>
        <v>168</v>
      </c>
      <c r="E179" s="31">
        <v>43921</v>
      </c>
      <c r="F179" s="30">
        <f>+VLOOKUP(Casos_HN[[#This Row],[Departamento]],Table_5[],2,0)</f>
        <v>1</v>
      </c>
      <c r="G179" s="3" t="s">
        <v>22</v>
      </c>
      <c r="H179" s="9" t="s">
        <v>49</v>
      </c>
      <c r="I179" s="30" t="str">
        <f>+IFERROR(VLOOKUP(Casos_HN[[#This Row],[Municipio]],'LOCALIZA HN'!$B$9:$O$306,8,0),99999)</f>
        <v>0107</v>
      </c>
      <c r="J179" s="5" t="s">
        <v>27</v>
      </c>
      <c r="K179" s="5">
        <v>41</v>
      </c>
      <c r="L179" s="8" t="s">
        <v>19</v>
      </c>
      <c r="M179" s="32" t="s">
        <v>20</v>
      </c>
      <c r="N179" s="33">
        <f>+IFERROR(VLOOKUP(Casos_HN[[#This Row],[ID_Municipio]],Table_4[[CodigoMuni]:[Long_2]],3,0),"")</f>
        <v>15.640499999999999</v>
      </c>
      <c r="O179" s="33">
        <f>+IFERROR(VLOOKUP(Casos_HN[[#This Row],[ID_Municipio]],Table_4[[CodigoMuni]:[Long_2]],4,0),"")</f>
        <v>-87.584500000000006</v>
      </c>
      <c r="P179" s="32" t="s">
        <v>21</v>
      </c>
    </row>
    <row r="180" spans="1:16" ht="14.25" customHeight="1">
      <c r="A180" s="29" t="str">
        <f>+H180&amp;E180&amp;D180</f>
        <v>Tocoa43921169</v>
      </c>
      <c r="B180" s="29" t="str">
        <f>+Casos_HN[[#This Row],[ID_Municipio]]&amp;Casos_HN[[#This Row],[Fecha]]</f>
        <v>020943921</v>
      </c>
      <c r="C180" s="29" t="str">
        <f>+G180&amp;E180</f>
        <v>Colon43921</v>
      </c>
      <c r="D180" s="30">
        <f>+D179+1</f>
        <v>169</v>
      </c>
      <c r="E180" s="31">
        <v>43921</v>
      </c>
      <c r="F180" s="30">
        <f>+VLOOKUP(Casos_HN[[#This Row],[Departamento]],Table_5[],2,0)</f>
        <v>2</v>
      </c>
      <c r="G180" s="3" t="s">
        <v>34</v>
      </c>
      <c r="H180" s="9" t="s">
        <v>50</v>
      </c>
      <c r="I180" s="30" t="str">
        <f>+IFERROR(VLOOKUP(Casos_HN[[#This Row],[Municipio]],'LOCALIZA HN'!$B$9:$O$306,8,0),99999)</f>
        <v>0209</v>
      </c>
      <c r="J180" s="5" t="s">
        <v>18</v>
      </c>
      <c r="K180" s="5">
        <v>23</v>
      </c>
      <c r="L180" s="8" t="s">
        <v>19</v>
      </c>
      <c r="M180" s="32" t="s">
        <v>20</v>
      </c>
      <c r="N180" s="33">
        <f>+IFERROR(VLOOKUP(Casos_HN[[#This Row],[ID_Municipio]],Table_4[[CodigoMuni]:[Long_2]],3,0),"")</f>
        <v>15.5839</v>
      </c>
      <c r="O180" s="33">
        <f>+IFERROR(VLOOKUP(Casos_HN[[#This Row],[ID_Municipio]],Table_4[[CodigoMuni]:[Long_2]],4,0),"")</f>
        <v>-85.963200000000001</v>
      </c>
      <c r="P180" s="32" t="s">
        <v>21</v>
      </c>
    </row>
    <row r="181" spans="1:16" ht="14.25" customHeight="1">
      <c r="A181" s="29" t="str">
        <f>+H181&amp;E181&amp;D181</f>
        <v>Tocoa43921170</v>
      </c>
      <c r="B181" s="29" t="str">
        <f>+Casos_HN[[#This Row],[ID_Municipio]]&amp;Casos_HN[[#This Row],[Fecha]]</f>
        <v>020943921</v>
      </c>
      <c r="C181" s="29" t="str">
        <f>+G181&amp;E181</f>
        <v>Colon43921</v>
      </c>
      <c r="D181" s="30">
        <f>+D180+1</f>
        <v>170</v>
      </c>
      <c r="E181" s="31">
        <v>43921</v>
      </c>
      <c r="F181" s="30">
        <f>+VLOOKUP(Casos_HN[[#This Row],[Departamento]],Table_5[],2,0)</f>
        <v>2</v>
      </c>
      <c r="G181" s="3" t="s">
        <v>34</v>
      </c>
      <c r="H181" s="9" t="s">
        <v>50</v>
      </c>
      <c r="I181" s="30" t="str">
        <f>+IFERROR(VLOOKUP(Casos_HN[[#This Row],[Municipio]],'LOCALIZA HN'!$B$9:$O$306,8,0),99999)</f>
        <v>0209</v>
      </c>
      <c r="J181" s="5" t="s">
        <v>18</v>
      </c>
      <c r="K181" s="5">
        <v>15</v>
      </c>
      <c r="L181" s="8" t="s">
        <v>19</v>
      </c>
      <c r="M181" s="32" t="s">
        <v>20</v>
      </c>
      <c r="N181" s="33">
        <f>+IFERROR(VLOOKUP(Casos_HN[[#This Row],[ID_Municipio]],Table_4[[CodigoMuni]:[Long_2]],3,0),"")</f>
        <v>15.5839</v>
      </c>
      <c r="O181" s="33">
        <f>+IFERROR(VLOOKUP(Casos_HN[[#This Row],[ID_Municipio]],Table_4[[CodigoMuni]:[Long_2]],4,0),"")</f>
        <v>-85.963200000000001</v>
      </c>
      <c r="P181" s="32" t="s">
        <v>21</v>
      </c>
    </row>
    <row r="182" spans="1:16" ht="14.25" customHeight="1">
      <c r="A182" s="29" t="str">
        <f>+H182&amp;E182&amp;D182</f>
        <v>Tocoa43921171</v>
      </c>
      <c r="B182" s="29" t="str">
        <f>+Casos_HN[[#This Row],[ID_Municipio]]&amp;Casos_HN[[#This Row],[Fecha]]</f>
        <v>020943921</v>
      </c>
      <c r="C182" s="29" t="str">
        <f>+G182&amp;E182</f>
        <v>Colon43921</v>
      </c>
      <c r="D182" s="30">
        <f>+D181+1</f>
        <v>171</v>
      </c>
      <c r="E182" s="31">
        <v>43921</v>
      </c>
      <c r="F182" s="30">
        <f>+VLOOKUP(Casos_HN[[#This Row],[Departamento]],Table_5[],2,0)</f>
        <v>2</v>
      </c>
      <c r="G182" s="3" t="s">
        <v>34</v>
      </c>
      <c r="H182" s="9" t="s">
        <v>50</v>
      </c>
      <c r="I182" s="30" t="str">
        <f>+IFERROR(VLOOKUP(Casos_HN[[#This Row],[Municipio]],'LOCALIZA HN'!$B$9:$O$306,8,0),99999)</f>
        <v>0209</v>
      </c>
      <c r="J182" s="5" t="s">
        <v>18</v>
      </c>
      <c r="K182" s="5">
        <v>64</v>
      </c>
      <c r="L182" s="8" t="s">
        <v>19</v>
      </c>
      <c r="M182" s="32" t="s">
        <v>20</v>
      </c>
      <c r="N182" s="33">
        <f>+IFERROR(VLOOKUP(Casos_HN[[#This Row],[ID_Municipio]],Table_4[[CodigoMuni]:[Long_2]],3,0),"")</f>
        <v>15.5839</v>
      </c>
      <c r="O182" s="33">
        <f>+IFERROR(VLOOKUP(Casos_HN[[#This Row],[ID_Municipio]],Table_4[[CodigoMuni]:[Long_2]],4,0),"")</f>
        <v>-85.963200000000001</v>
      </c>
      <c r="P182" s="32" t="s">
        <v>21</v>
      </c>
    </row>
    <row r="183" spans="1:16" ht="14.25" customHeight="1">
      <c r="A183" s="29" t="str">
        <f>+H183&amp;E183&amp;D183</f>
        <v>Tocoa43921172</v>
      </c>
      <c r="B183" s="29" t="str">
        <f>+Casos_HN[[#This Row],[ID_Municipio]]&amp;Casos_HN[[#This Row],[Fecha]]</f>
        <v>020943921</v>
      </c>
      <c r="C183" s="29" t="str">
        <f>+G183&amp;E183</f>
        <v>Colon43921</v>
      </c>
      <c r="D183" s="30">
        <f>+D182+1</f>
        <v>172</v>
      </c>
      <c r="E183" s="31">
        <v>43921</v>
      </c>
      <c r="F183" s="30">
        <f>+VLOOKUP(Casos_HN[[#This Row],[Departamento]],Table_5[],2,0)</f>
        <v>2</v>
      </c>
      <c r="G183" s="3" t="s">
        <v>34</v>
      </c>
      <c r="H183" s="9" t="s">
        <v>50</v>
      </c>
      <c r="I183" s="30" t="str">
        <f>+IFERROR(VLOOKUP(Casos_HN[[#This Row],[Municipio]],'LOCALIZA HN'!$B$9:$O$306,8,0),99999)</f>
        <v>0209</v>
      </c>
      <c r="J183" s="5" t="s">
        <v>27</v>
      </c>
      <c r="K183" s="5">
        <v>61</v>
      </c>
      <c r="L183" s="8" t="s">
        <v>19</v>
      </c>
      <c r="M183" s="32" t="s">
        <v>20</v>
      </c>
      <c r="N183" s="33">
        <f>+IFERROR(VLOOKUP(Casos_HN[[#This Row],[ID_Municipio]],Table_4[[CodigoMuni]:[Long_2]],3,0),"")</f>
        <v>15.5839</v>
      </c>
      <c r="O183" s="33">
        <f>+IFERROR(VLOOKUP(Casos_HN[[#This Row],[ID_Municipio]],Table_4[[CodigoMuni]:[Long_2]],4,0),"")</f>
        <v>-85.963200000000001</v>
      </c>
      <c r="P183" s="32" t="s">
        <v>21</v>
      </c>
    </row>
    <row r="184" spans="1:16" ht="14.25" customHeight="1">
      <c r="A184" s="29" t="str">
        <f>+H184&amp;E184&amp;D184</f>
        <v>Choloma43922173</v>
      </c>
      <c r="B184" s="29" t="str">
        <f>+Casos_HN[[#This Row],[ID_Municipio]]&amp;Casos_HN[[#This Row],[Fecha]]</f>
        <v>050243922</v>
      </c>
      <c r="C184" s="29" t="str">
        <f>+G184&amp;E184</f>
        <v>Cortes43922</v>
      </c>
      <c r="D184" s="30">
        <f>+D183+1</f>
        <v>173</v>
      </c>
      <c r="E184" s="31">
        <v>43922</v>
      </c>
      <c r="F184" s="30">
        <f>+VLOOKUP(Casos_HN[[#This Row],[Departamento]],Table_5[],2,0)</f>
        <v>5</v>
      </c>
      <c r="G184" s="3" t="s">
        <v>28</v>
      </c>
      <c r="H184" s="9" t="s">
        <v>38</v>
      </c>
      <c r="I184" s="30" t="str">
        <f>+IFERROR(VLOOKUP(Casos_HN[[#This Row],[Municipio]],'LOCALIZA HN'!$B$9:$O$306,8,0),99999)</f>
        <v>0502</v>
      </c>
      <c r="J184" s="5" t="s">
        <v>18</v>
      </c>
      <c r="K184" s="5">
        <v>71</v>
      </c>
      <c r="L184" s="8" t="s">
        <v>19</v>
      </c>
      <c r="M184" s="32" t="s">
        <v>20</v>
      </c>
      <c r="N184" s="33">
        <f>+IFERROR(VLOOKUP(Casos_HN[[#This Row],[ID_Municipio]],Table_4[[CodigoMuni]:[Long_2]],3,0),"")</f>
        <v>15.6435</v>
      </c>
      <c r="O184" s="33">
        <f>+IFERROR(VLOOKUP(Casos_HN[[#This Row],[ID_Municipio]],Table_4[[CodigoMuni]:[Long_2]],4,0),"")</f>
        <v>-87.933999999999997</v>
      </c>
      <c r="P184" s="32" t="s">
        <v>21</v>
      </c>
    </row>
    <row r="185" spans="1:16" ht="14.25" customHeight="1">
      <c r="A185" s="29" t="str">
        <f>+H185&amp;E185&amp;D185</f>
        <v>Distrito Central43922174</v>
      </c>
      <c r="B185" s="29" t="str">
        <f>+Casos_HN[[#This Row],[ID_Municipio]]&amp;Casos_HN[[#This Row],[Fecha]]</f>
        <v>080143922</v>
      </c>
      <c r="C185" s="29" t="str">
        <f>+G185&amp;E185</f>
        <v>Francisco Morazan43922</v>
      </c>
      <c r="D185" s="30">
        <f>+D184+1</f>
        <v>174</v>
      </c>
      <c r="E185" s="31">
        <v>43922</v>
      </c>
      <c r="F185" s="30">
        <f>+VLOOKUP(Casos_HN[[#This Row],[Departamento]],Table_5[],2,0)</f>
        <v>8</v>
      </c>
      <c r="G185" s="3" t="s">
        <v>16</v>
      </c>
      <c r="H185" s="9" t="s">
        <v>17</v>
      </c>
      <c r="I185" s="30" t="str">
        <f>+IFERROR(VLOOKUP(Casos_HN[[#This Row],[Municipio]],'LOCALIZA HN'!$B$9:$O$306,8,0),99999)</f>
        <v>0801</v>
      </c>
      <c r="J185" s="5" t="s">
        <v>18</v>
      </c>
      <c r="K185" s="5">
        <v>24</v>
      </c>
      <c r="L185" s="8" t="s">
        <v>19</v>
      </c>
      <c r="M185" s="32" t="s">
        <v>20</v>
      </c>
      <c r="N185" s="33">
        <f>+IFERROR(VLOOKUP(Casos_HN[[#This Row],[ID_Municipio]],Table_4[[CodigoMuni]:[Long_2]],3,0),"")</f>
        <v>14.175800000000001</v>
      </c>
      <c r="O185" s="33">
        <f>+IFERROR(VLOOKUP(Casos_HN[[#This Row],[ID_Municipio]],Table_4[[CodigoMuni]:[Long_2]],4,0),"")</f>
        <v>-87.251099999999994</v>
      </c>
      <c r="P185" s="32" t="s">
        <v>21</v>
      </c>
    </row>
    <row r="186" spans="1:16" ht="14.25" customHeight="1">
      <c r="A186" s="29" t="str">
        <f>+H186&amp;E186&amp;D186</f>
        <v>Distrito Central43922175</v>
      </c>
      <c r="B186" s="29" t="str">
        <f>+Casos_HN[[#This Row],[ID_Municipio]]&amp;Casos_HN[[#This Row],[Fecha]]</f>
        <v>080143922</v>
      </c>
      <c r="C186" s="29" t="str">
        <f>+G186&amp;E186</f>
        <v>Francisco Morazan43922</v>
      </c>
      <c r="D186" s="30">
        <f>+D185+1</f>
        <v>175</v>
      </c>
      <c r="E186" s="31">
        <v>43922</v>
      </c>
      <c r="F186" s="30">
        <f>+VLOOKUP(Casos_HN[[#This Row],[Departamento]],Table_5[],2,0)</f>
        <v>8</v>
      </c>
      <c r="G186" s="3" t="s">
        <v>16</v>
      </c>
      <c r="H186" s="9" t="s">
        <v>17</v>
      </c>
      <c r="I186" s="30" t="str">
        <f>+IFERROR(VLOOKUP(Casos_HN[[#This Row],[Municipio]],'LOCALIZA HN'!$B$9:$O$306,8,0),99999)</f>
        <v>0801</v>
      </c>
      <c r="J186" s="5" t="s">
        <v>27</v>
      </c>
      <c r="K186" s="5">
        <v>47</v>
      </c>
      <c r="L186" s="8" t="s">
        <v>19</v>
      </c>
      <c r="M186" s="32" t="s">
        <v>20</v>
      </c>
      <c r="N186" s="33">
        <f>+IFERROR(VLOOKUP(Casos_HN[[#This Row],[ID_Municipio]],Table_4[[CodigoMuni]:[Long_2]],3,0),"")</f>
        <v>14.175800000000001</v>
      </c>
      <c r="O186" s="33">
        <f>+IFERROR(VLOOKUP(Casos_HN[[#This Row],[ID_Municipio]],Table_4[[CodigoMuni]:[Long_2]],4,0),"")</f>
        <v>-87.251099999999994</v>
      </c>
      <c r="P186" s="32" t="s">
        <v>21</v>
      </c>
    </row>
    <row r="187" spans="1:16" ht="14.25" customHeight="1">
      <c r="A187" s="29" t="str">
        <f>+H187&amp;E187&amp;D187</f>
        <v>Distrito Central43922176</v>
      </c>
      <c r="B187" s="29" t="str">
        <f>+Casos_HN[[#This Row],[ID_Municipio]]&amp;Casos_HN[[#This Row],[Fecha]]</f>
        <v>080143922</v>
      </c>
      <c r="C187" s="29" t="str">
        <f>+G187&amp;E187</f>
        <v>Francisco Morazan43922</v>
      </c>
      <c r="D187" s="30">
        <f>+D186+1</f>
        <v>176</v>
      </c>
      <c r="E187" s="31">
        <v>43922</v>
      </c>
      <c r="F187" s="30">
        <f>+VLOOKUP(Casos_HN[[#This Row],[Departamento]],Table_5[],2,0)</f>
        <v>8</v>
      </c>
      <c r="G187" s="3" t="s">
        <v>16</v>
      </c>
      <c r="H187" s="9" t="s">
        <v>17</v>
      </c>
      <c r="I187" s="30" t="str">
        <f>+IFERROR(VLOOKUP(Casos_HN[[#This Row],[Municipio]],'LOCALIZA HN'!$B$9:$O$306,8,0),99999)</f>
        <v>0801</v>
      </c>
      <c r="J187" s="5" t="s">
        <v>27</v>
      </c>
      <c r="K187" s="5">
        <v>25</v>
      </c>
      <c r="L187" s="8" t="s">
        <v>19</v>
      </c>
      <c r="M187" s="32" t="s">
        <v>20</v>
      </c>
      <c r="N187" s="33">
        <f>+IFERROR(VLOOKUP(Casos_HN[[#This Row],[ID_Municipio]],Table_4[[CodigoMuni]:[Long_2]],3,0),"")</f>
        <v>14.175800000000001</v>
      </c>
      <c r="O187" s="33">
        <f>+IFERROR(VLOOKUP(Casos_HN[[#This Row],[ID_Municipio]],Table_4[[CodigoMuni]:[Long_2]],4,0),"")</f>
        <v>-87.251099999999994</v>
      </c>
      <c r="P187" s="32" t="s">
        <v>21</v>
      </c>
    </row>
    <row r="188" spans="1:16" ht="14.25" customHeight="1">
      <c r="A188" s="29" t="str">
        <f>+H188&amp;E188&amp;D188</f>
        <v>Distrito Central43922177</v>
      </c>
      <c r="B188" s="29" t="str">
        <f>+Casos_HN[[#This Row],[ID_Municipio]]&amp;Casos_HN[[#This Row],[Fecha]]</f>
        <v>080143922</v>
      </c>
      <c r="C188" s="29" t="str">
        <f>+G188&amp;E188</f>
        <v>Francisco Morazan43922</v>
      </c>
      <c r="D188" s="30">
        <f>+D187+1</f>
        <v>177</v>
      </c>
      <c r="E188" s="31">
        <v>43922</v>
      </c>
      <c r="F188" s="30">
        <f>+VLOOKUP(Casos_HN[[#This Row],[Departamento]],Table_5[],2,0)</f>
        <v>8</v>
      </c>
      <c r="G188" s="3" t="s">
        <v>16</v>
      </c>
      <c r="H188" s="9" t="s">
        <v>17</v>
      </c>
      <c r="I188" s="30" t="str">
        <f>+IFERROR(VLOOKUP(Casos_HN[[#This Row],[Municipio]],'LOCALIZA HN'!$B$9:$O$306,8,0),99999)</f>
        <v>0801</v>
      </c>
      <c r="J188" s="5" t="s">
        <v>18</v>
      </c>
      <c r="K188" s="5">
        <v>66</v>
      </c>
      <c r="L188" s="8" t="s">
        <v>19</v>
      </c>
      <c r="M188" s="32" t="s">
        <v>20</v>
      </c>
      <c r="N188" s="33">
        <f>+IFERROR(VLOOKUP(Casos_HN[[#This Row],[ID_Municipio]],Table_4[[CodigoMuni]:[Long_2]],3,0),"")</f>
        <v>14.175800000000001</v>
      </c>
      <c r="O188" s="33">
        <f>+IFERROR(VLOOKUP(Casos_HN[[#This Row],[ID_Municipio]],Table_4[[CodigoMuni]:[Long_2]],4,0),"")</f>
        <v>-87.251099999999994</v>
      </c>
      <c r="P188" s="32" t="s">
        <v>21</v>
      </c>
    </row>
    <row r="189" spans="1:16" ht="14.25" customHeight="1">
      <c r="A189" s="29" t="str">
        <f>+H189&amp;E189&amp;D189</f>
        <v>El Progreso43922178</v>
      </c>
      <c r="B189" s="29" t="str">
        <f>+Casos_HN[[#This Row],[ID_Municipio]]&amp;Casos_HN[[#This Row],[Fecha]]</f>
        <v>180443922</v>
      </c>
      <c r="C189" s="29" t="str">
        <f>+G189&amp;E189</f>
        <v>Yoro43922</v>
      </c>
      <c r="D189" s="30">
        <f>+D188+1</f>
        <v>178</v>
      </c>
      <c r="E189" s="31">
        <v>43922</v>
      </c>
      <c r="F189" s="30">
        <f>+VLOOKUP(Casos_HN[[#This Row],[Departamento]],Table_5[],2,0)</f>
        <v>18</v>
      </c>
      <c r="G189" s="3" t="s">
        <v>39</v>
      </c>
      <c r="H189" s="9" t="s">
        <v>40</v>
      </c>
      <c r="I189" s="30" t="str">
        <f>+IFERROR(VLOOKUP(Casos_HN[[#This Row],[Municipio]],'LOCALIZA HN'!$B$9:$O$306,8,0),99999)</f>
        <v>1804</v>
      </c>
      <c r="J189" s="5" t="s">
        <v>27</v>
      </c>
      <c r="K189" s="5">
        <v>36</v>
      </c>
      <c r="L189" s="8" t="s">
        <v>19</v>
      </c>
      <c r="M189" s="32" t="s">
        <v>20</v>
      </c>
      <c r="N189" s="33">
        <f>+IFERROR(VLOOKUP(Casos_HN[[#This Row],[ID_Municipio]],Table_4[[CodigoMuni]:[Long_2]],3,0),"")</f>
        <v>15.3446</v>
      </c>
      <c r="O189" s="33">
        <f>+IFERROR(VLOOKUP(Casos_HN[[#This Row],[ID_Municipio]],Table_4[[CodigoMuni]:[Long_2]],4,0),"")</f>
        <v>-87.812100000000001</v>
      </c>
      <c r="P189" s="32" t="s">
        <v>21</v>
      </c>
    </row>
    <row r="190" spans="1:16" ht="14.25" customHeight="1">
      <c r="A190" s="29" t="str">
        <f>+H190&amp;E190&amp;D190</f>
        <v>El Progreso43922179</v>
      </c>
      <c r="B190" s="29" t="str">
        <f>+Casos_HN[[#This Row],[ID_Municipio]]&amp;Casos_HN[[#This Row],[Fecha]]</f>
        <v>180443922</v>
      </c>
      <c r="C190" s="29" t="str">
        <f>+G190&amp;E190</f>
        <v>Yoro43922</v>
      </c>
      <c r="D190" s="30">
        <f>+D189+1</f>
        <v>179</v>
      </c>
      <c r="E190" s="31">
        <v>43922</v>
      </c>
      <c r="F190" s="30">
        <f>+VLOOKUP(Casos_HN[[#This Row],[Departamento]],Table_5[],2,0)</f>
        <v>18</v>
      </c>
      <c r="G190" s="3" t="s">
        <v>39</v>
      </c>
      <c r="H190" s="9" t="s">
        <v>40</v>
      </c>
      <c r="I190" s="30" t="str">
        <f>+IFERROR(VLOOKUP(Casos_HN[[#This Row],[Municipio]],'LOCALIZA HN'!$B$9:$O$306,8,0),99999)</f>
        <v>1804</v>
      </c>
      <c r="J190" s="5" t="s">
        <v>27</v>
      </c>
      <c r="K190" s="5">
        <v>69</v>
      </c>
      <c r="L190" s="8" t="s">
        <v>19</v>
      </c>
      <c r="M190" s="32" t="s">
        <v>20</v>
      </c>
      <c r="N190" s="33">
        <f>+IFERROR(VLOOKUP(Casos_HN[[#This Row],[ID_Municipio]],Table_4[[CodigoMuni]:[Long_2]],3,0),"")</f>
        <v>15.3446</v>
      </c>
      <c r="O190" s="33">
        <f>+IFERROR(VLOOKUP(Casos_HN[[#This Row],[ID_Municipio]],Table_4[[CodigoMuni]:[Long_2]],4,0),"")</f>
        <v>-87.812100000000001</v>
      </c>
      <c r="P190" s="32" t="s">
        <v>21</v>
      </c>
    </row>
    <row r="191" spans="1:16" ht="14.25" customHeight="1">
      <c r="A191" s="29" t="str">
        <f>+H191&amp;E191&amp;D191</f>
        <v>La Lima43922180</v>
      </c>
      <c r="B191" s="29" t="str">
        <f>+Casos_HN[[#This Row],[ID_Municipio]]&amp;Casos_HN[[#This Row],[Fecha]]</f>
        <v>051243922</v>
      </c>
      <c r="C191" s="29" t="str">
        <f>+G191&amp;E191</f>
        <v>Cortes43922</v>
      </c>
      <c r="D191" s="30">
        <f>+D190+1</f>
        <v>180</v>
      </c>
      <c r="E191" s="23">
        <v>43922</v>
      </c>
      <c r="F191" s="30">
        <f>+VLOOKUP(Casos_HN[[#This Row],[Departamento]],Table_5[],2,0)</f>
        <v>5</v>
      </c>
      <c r="G191" s="3" t="s">
        <v>28</v>
      </c>
      <c r="H191" s="9" t="s">
        <v>41</v>
      </c>
      <c r="I191" s="30" t="str">
        <f>+IFERROR(VLOOKUP(Casos_HN[[#This Row],[Municipio]],'LOCALIZA HN'!$B$9:$O$306,8,0),99999)</f>
        <v>0512</v>
      </c>
      <c r="J191" s="5" t="s">
        <v>18</v>
      </c>
      <c r="K191" s="5">
        <v>70</v>
      </c>
      <c r="L191" s="8" t="s">
        <v>19</v>
      </c>
      <c r="M191" s="32" t="s">
        <v>20</v>
      </c>
      <c r="N191" s="33">
        <f>+IFERROR(VLOOKUP(Casos_HN[[#This Row],[ID_Municipio]],Table_4[[CodigoMuni]:[Long_2]],3,0),"")</f>
        <v>15.484500000000001</v>
      </c>
      <c r="O191" s="33">
        <f>+IFERROR(VLOOKUP(Casos_HN[[#This Row],[ID_Municipio]],Table_4[[CodigoMuni]:[Long_2]],4,0),"")</f>
        <v>-87.869299999999996</v>
      </c>
      <c r="P191" s="32" t="s">
        <v>21</v>
      </c>
    </row>
    <row r="192" spans="1:16" ht="14.25" customHeight="1">
      <c r="A192" s="29" t="str">
        <f>+H192&amp;E192&amp;D192</f>
        <v>Las Vegas43922181</v>
      </c>
      <c r="B192" s="29" t="str">
        <f>+Casos_HN[[#This Row],[ID_Municipio]]&amp;Casos_HN[[#This Row],[Fecha]]</f>
        <v>162743922</v>
      </c>
      <c r="C192" s="29" t="str">
        <f>+G192&amp;E192</f>
        <v>Santa Barbara43922</v>
      </c>
      <c r="D192" s="30">
        <f>+D191+1</f>
        <v>181</v>
      </c>
      <c r="E192" s="23">
        <v>43922</v>
      </c>
      <c r="F192" s="30">
        <f>+VLOOKUP(Casos_HN[[#This Row],[Departamento]],Table_5[],2,0)</f>
        <v>16</v>
      </c>
      <c r="G192" s="3" t="s">
        <v>45</v>
      </c>
      <c r="H192" s="9" t="s">
        <v>51</v>
      </c>
      <c r="I192" s="30" t="str">
        <f>+IFERROR(VLOOKUP(Casos_HN[[#This Row],[Municipio]],'LOCALIZA HN'!$B$9:$O$306,8,0),99999)</f>
        <v>1627</v>
      </c>
      <c r="J192" s="5" t="s">
        <v>18</v>
      </c>
      <c r="K192" s="5">
        <v>47</v>
      </c>
      <c r="L192" s="8" t="s">
        <v>19</v>
      </c>
      <c r="M192" s="32" t="s">
        <v>20</v>
      </c>
      <c r="N192" s="33">
        <f>+IFERROR(VLOOKUP(Casos_HN[[#This Row],[ID_Municipio]],Table_4[[CodigoMuni]:[Long_2]],3,0),"")</f>
        <v>14.8681</v>
      </c>
      <c r="O192" s="33">
        <f>+IFERROR(VLOOKUP(Casos_HN[[#This Row],[ID_Municipio]],Table_4[[CodigoMuni]:[Long_2]],4,0),"")</f>
        <v>-88.061999999999998</v>
      </c>
      <c r="P192" s="32" t="s">
        <v>21</v>
      </c>
    </row>
    <row r="193" spans="1:16" ht="14.25" customHeight="1">
      <c r="A193" s="29" t="str">
        <f>+H193&amp;E193&amp;D193</f>
        <v>Las Vegas43922182</v>
      </c>
      <c r="B193" s="29" t="str">
        <f>+Casos_HN[[#This Row],[ID_Municipio]]&amp;Casos_HN[[#This Row],[Fecha]]</f>
        <v>162743922</v>
      </c>
      <c r="C193" s="29" t="str">
        <f>+G193&amp;E193</f>
        <v>Santa Barbara43922</v>
      </c>
      <c r="D193" s="30">
        <f>+D192+1</f>
        <v>182</v>
      </c>
      <c r="E193" s="23">
        <v>43922</v>
      </c>
      <c r="F193" s="30">
        <f>+VLOOKUP(Casos_HN[[#This Row],[Departamento]],Table_5[],2,0)</f>
        <v>16</v>
      </c>
      <c r="G193" s="3" t="s">
        <v>45</v>
      </c>
      <c r="H193" s="9" t="s">
        <v>51</v>
      </c>
      <c r="I193" s="30" t="str">
        <f>+IFERROR(VLOOKUP(Casos_HN[[#This Row],[Municipio]],'LOCALIZA HN'!$B$9:$O$306,8,0),99999)</f>
        <v>1627</v>
      </c>
      <c r="J193" s="5" t="s">
        <v>18</v>
      </c>
      <c r="K193" s="5">
        <v>41</v>
      </c>
      <c r="L193" s="8" t="s">
        <v>19</v>
      </c>
      <c r="M193" s="32" t="s">
        <v>20</v>
      </c>
      <c r="N193" s="33">
        <f>+IFERROR(VLOOKUP(Casos_HN[[#This Row],[ID_Municipio]],Table_4[[CodigoMuni]:[Long_2]],3,0),"")</f>
        <v>14.8681</v>
      </c>
      <c r="O193" s="33">
        <f>+IFERROR(VLOOKUP(Casos_HN[[#This Row],[ID_Municipio]],Table_4[[CodigoMuni]:[Long_2]],4,0),"")</f>
        <v>-88.061999999999998</v>
      </c>
      <c r="P193" s="32" t="s">
        <v>21</v>
      </c>
    </row>
    <row r="194" spans="1:16" ht="14.25" customHeight="1">
      <c r="A194" s="29" t="str">
        <f>+H194&amp;E194&amp;D194</f>
        <v>Las Vegas43922183</v>
      </c>
      <c r="B194" s="29" t="str">
        <f>+Casos_HN[[#This Row],[ID_Municipio]]&amp;Casos_HN[[#This Row],[Fecha]]</f>
        <v>162743922</v>
      </c>
      <c r="C194" s="29" t="str">
        <f>+G194&amp;E194</f>
        <v>Santa Barbara43922</v>
      </c>
      <c r="D194" s="30">
        <f>+D193+1</f>
        <v>183</v>
      </c>
      <c r="E194" s="23">
        <v>43922</v>
      </c>
      <c r="F194" s="30">
        <f>+VLOOKUP(Casos_HN[[#This Row],[Departamento]],Table_5[],2,0)</f>
        <v>16</v>
      </c>
      <c r="G194" s="3" t="s">
        <v>45</v>
      </c>
      <c r="H194" s="9" t="s">
        <v>51</v>
      </c>
      <c r="I194" s="30" t="str">
        <f>+IFERROR(VLOOKUP(Casos_HN[[#This Row],[Municipio]],'LOCALIZA HN'!$B$9:$O$306,8,0),99999)</f>
        <v>1627</v>
      </c>
      <c r="J194" s="5" t="s">
        <v>27</v>
      </c>
      <c r="K194" s="5">
        <v>37</v>
      </c>
      <c r="L194" s="8" t="s">
        <v>19</v>
      </c>
      <c r="M194" s="32" t="s">
        <v>20</v>
      </c>
      <c r="N194" s="33">
        <f>+IFERROR(VLOOKUP(Casos_HN[[#This Row],[ID_Municipio]],Table_4[[CodigoMuni]:[Long_2]],3,0),"")</f>
        <v>14.8681</v>
      </c>
      <c r="O194" s="33">
        <f>+IFERROR(VLOOKUP(Casos_HN[[#This Row],[ID_Municipio]],Table_4[[CodigoMuni]:[Long_2]],4,0),"")</f>
        <v>-88.061999999999998</v>
      </c>
      <c r="P194" s="32" t="s">
        <v>21</v>
      </c>
    </row>
    <row r="195" spans="1:16" ht="14.25" customHeight="1">
      <c r="A195" s="29" t="str">
        <f>+H195&amp;E195&amp;D195</f>
        <v>Pimienta43922184</v>
      </c>
      <c r="B195" s="29" t="str">
        <f>+Casos_HN[[#This Row],[ID_Municipio]]&amp;Casos_HN[[#This Row],[Fecha]]</f>
        <v>050443922</v>
      </c>
      <c r="C195" s="29" t="str">
        <f>+G195&amp;E195</f>
        <v>Cortes43922</v>
      </c>
      <c r="D195" s="30">
        <f>+D194+1</f>
        <v>184</v>
      </c>
      <c r="E195" s="23">
        <v>43922</v>
      </c>
      <c r="F195" s="30">
        <f>+VLOOKUP(Casos_HN[[#This Row],[Departamento]],Table_5[],2,0)</f>
        <v>5</v>
      </c>
      <c r="G195" s="3" t="s">
        <v>28</v>
      </c>
      <c r="H195" s="9" t="s">
        <v>52</v>
      </c>
      <c r="I195" s="30" t="str">
        <f>+IFERROR(VLOOKUP(Casos_HN[[#This Row],[Municipio]],'LOCALIZA HN'!$B$9:$O$306,8,0),99999)</f>
        <v>0504</v>
      </c>
      <c r="J195" s="5" t="s">
        <v>27</v>
      </c>
      <c r="K195" s="5">
        <v>25</v>
      </c>
      <c r="L195" s="8" t="s">
        <v>19</v>
      </c>
      <c r="M195" s="32" t="s">
        <v>20</v>
      </c>
      <c r="N195" s="33">
        <f>+IFERROR(VLOOKUP(Casos_HN[[#This Row],[ID_Municipio]],Table_4[[CodigoMuni]:[Long_2]],3,0),"")</f>
        <v>15.2746</v>
      </c>
      <c r="O195" s="33">
        <f>+IFERROR(VLOOKUP(Casos_HN[[#This Row],[ID_Municipio]],Table_4[[CodigoMuni]:[Long_2]],4,0),"")</f>
        <v>-87.970200000000006</v>
      </c>
      <c r="P195" s="32" t="s">
        <v>21</v>
      </c>
    </row>
    <row r="196" spans="1:16" ht="14.25" customHeight="1">
      <c r="A196" s="29" t="str">
        <f>+H196&amp;E196&amp;D196</f>
        <v>Pimienta43922185</v>
      </c>
      <c r="B196" s="29" t="str">
        <f>+Casos_HN[[#This Row],[ID_Municipio]]&amp;Casos_HN[[#This Row],[Fecha]]</f>
        <v>050443922</v>
      </c>
      <c r="C196" s="29" t="str">
        <f>+G196&amp;E196</f>
        <v>Cortes43922</v>
      </c>
      <c r="D196" s="30">
        <f>+D195+1</f>
        <v>185</v>
      </c>
      <c r="E196" s="23">
        <v>43922</v>
      </c>
      <c r="F196" s="30">
        <f>+VLOOKUP(Casos_HN[[#This Row],[Departamento]],Table_5[],2,0)</f>
        <v>5</v>
      </c>
      <c r="G196" s="3" t="s">
        <v>28</v>
      </c>
      <c r="H196" s="9" t="s">
        <v>52</v>
      </c>
      <c r="I196" s="30" t="str">
        <f>+IFERROR(VLOOKUP(Casos_HN[[#This Row],[Municipio]],'LOCALIZA HN'!$B$9:$O$306,8,0),99999)</f>
        <v>0504</v>
      </c>
      <c r="J196" s="5" t="s">
        <v>18</v>
      </c>
      <c r="K196" s="5">
        <v>18</v>
      </c>
      <c r="L196" s="8" t="s">
        <v>19</v>
      </c>
      <c r="M196" s="32" t="s">
        <v>20</v>
      </c>
      <c r="N196" s="33">
        <f>+IFERROR(VLOOKUP(Casos_HN[[#This Row],[ID_Municipio]],Table_4[[CodigoMuni]:[Long_2]],3,0),"")</f>
        <v>15.2746</v>
      </c>
      <c r="O196" s="33">
        <f>+IFERROR(VLOOKUP(Casos_HN[[#This Row],[ID_Municipio]],Table_4[[CodigoMuni]:[Long_2]],4,0),"")</f>
        <v>-87.970200000000006</v>
      </c>
      <c r="P196" s="32" t="s">
        <v>21</v>
      </c>
    </row>
    <row r="197" spans="1:16" ht="14.25" customHeight="1">
      <c r="A197" s="29" t="str">
        <f>+H197&amp;E197&amp;D197</f>
        <v>Potrerillos43922186</v>
      </c>
      <c r="B197" s="29" t="str">
        <f>+Casos_HN[[#This Row],[ID_Municipio]]&amp;Casos_HN[[#This Row],[Fecha]]</f>
        <v>050543922</v>
      </c>
      <c r="C197" s="29" t="str">
        <f>+G197&amp;E197</f>
        <v>Cortes43922</v>
      </c>
      <c r="D197" s="30">
        <f>+D196+1</f>
        <v>186</v>
      </c>
      <c r="E197" s="23">
        <v>43922</v>
      </c>
      <c r="F197" s="30">
        <f>+VLOOKUP(Casos_HN[[#This Row],[Departamento]],Table_5[],2,0)</f>
        <v>5</v>
      </c>
      <c r="G197" s="3" t="s">
        <v>28</v>
      </c>
      <c r="H197" s="9" t="s">
        <v>53</v>
      </c>
      <c r="I197" s="30" t="str">
        <f>+IFERROR(VLOOKUP(Casos_HN[[#This Row],[Municipio]],'LOCALIZA HN'!$B$9:$O$306,8,0),99999)</f>
        <v>0505</v>
      </c>
      <c r="J197" s="5" t="s">
        <v>27</v>
      </c>
      <c r="K197" s="5">
        <v>64</v>
      </c>
      <c r="L197" s="8" t="s">
        <v>19</v>
      </c>
      <c r="M197" s="32" t="s">
        <v>20</v>
      </c>
      <c r="N197" s="33">
        <f>+IFERROR(VLOOKUP(Casos_HN[[#This Row],[ID_Municipio]],Table_4[[CodigoMuni]:[Long_2]],3,0),"")</f>
        <v>15.197699999999999</v>
      </c>
      <c r="O197" s="33">
        <f>+IFERROR(VLOOKUP(Casos_HN[[#This Row],[ID_Municipio]],Table_4[[CodigoMuni]:[Long_2]],4,0),"")</f>
        <v>-87.960099999999997</v>
      </c>
      <c r="P197" s="32" t="s">
        <v>21</v>
      </c>
    </row>
    <row r="198" spans="1:16" ht="14.25" customHeight="1">
      <c r="A198" s="29" t="str">
        <f>+H198&amp;E198&amp;D198</f>
        <v>El Progreso43922187</v>
      </c>
      <c r="B198" s="29" t="str">
        <f>+Casos_HN[[#This Row],[ID_Municipio]]&amp;Casos_HN[[#This Row],[Fecha]]</f>
        <v>180443922</v>
      </c>
      <c r="C198" s="29" t="str">
        <f>+G198&amp;E198</f>
        <v>Yoro43922</v>
      </c>
      <c r="D198" s="30">
        <f>+D197+1</f>
        <v>187</v>
      </c>
      <c r="E198" s="23">
        <v>43922</v>
      </c>
      <c r="F198" s="30">
        <f>+VLOOKUP(Casos_HN[[#This Row],[Departamento]],Table_5[],2,0)</f>
        <v>18</v>
      </c>
      <c r="G198" s="3" t="s">
        <v>39</v>
      </c>
      <c r="H198" s="9" t="s">
        <v>40</v>
      </c>
      <c r="I198" s="30" t="str">
        <f>+IFERROR(VLOOKUP(Casos_HN[[#This Row],[Municipio]],'LOCALIZA HN'!$B$9:$O$306,8,0),99999)</f>
        <v>1804</v>
      </c>
      <c r="J198" s="5" t="s">
        <v>18</v>
      </c>
      <c r="K198" s="5">
        <v>52</v>
      </c>
      <c r="L198" s="8" t="s">
        <v>19</v>
      </c>
      <c r="M198" s="32" t="s">
        <v>20</v>
      </c>
      <c r="N198" s="33">
        <f>+IFERROR(VLOOKUP(Casos_HN[[#This Row],[ID_Municipio]],Table_4[[CodigoMuni]:[Long_2]],3,0),"")</f>
        <v>15.3446</v>
      </c>
      <c r="O198" s="33">
        <f>+IFERROR(VLOOKUP(Casos_HN[[#This Row],[ID_Municipio]],Table_4[[CodigoMuni]:[Long_2]],4,0),"")</f>
        <v>-87.812100000000001</v>
      </c>
      <c r="P198" s="32" t="s">
        <v>21</v>
      </c>
    </row>
    <row r="199" spans="1:16" ht="14.25" customHeight="1">
      <c r="A199" s="29" t="str">
        <f>+H199&amp;E199&amp;D199</f>
        <v>San Manuel43922188</v>
      </c>
      <c r="B199" s="29" t="str">
        <f>+Casos_HN[[#This Row],[ID_Municipio]]&amp;Casos_HN[[#This Row],[Fecha]]</f>
        <v>050943922</v>
      </c>
      <c r="C199" s="29" t="str">
        <f>+G199&amp;E199</f>
        <v>Cortes43922</v>
      </c>
      <c r="D199" s="30">
        <f>+D198+1</f>
        <v>188</v>
      </c>
      <c r="E199" s="23">
        <v>43922</v>
      </c>
      <c r="F199" s="30">
        <f>+VLOOKUP(Casos_HN[[#This Row],[Departamento]],Table_5[],2,0)</f>
        <v>5</v>
      </c>
      <c r="G199" s="3" t="s">
        <v>28</v>
      </c>
      <c r="H199" s="9" t="s">
        <v>42</v>
      </c>
      <c r="I199" s="30" t="str">
        <f>+IFERROR(VLOOKUP(Casos_HN[[#This Row],[Municipio]],'LOCALIZA HN'!$B$9:$O$306,8,0),99999)</f>
        <v>0509</v>
      </c>
      <c r="J199" s="5" t="s">
        <v>18</v>
      </c>
      <c r="K199" s="5">
        <v>53</v>
      </c>
      <c r="L199" s="8" t="s">
        <v>19</v>
      </c>
      <c r="M199" s="32" t="s">
        <v>20</v>
      </c>
      <c r="N199" s="33">
        <f>+IFERROR(VLOOKUP(Casos_HN[[#This Row],[ID_Municipio]],Table_4[[CodigoMuni]:[Long_2]],3,0),"")</f>
        <v>15.3802</v>
      </c>
      <c r="O199" s="33">
        <f>+IFERROR(VLOOKUP(Casos_HN[[#This Row],[ID_Municipio]],Table_4[[CodigoMuni]:[Long_2]],4,0),"")</f>
        <v>-87.899699999999996</v>
      </c>
      <c r="P199" s="32" t="s">
        <v>21</v>
      </c>
    </row>
    <row r="200" spans="1:16" ht="14.25" customHeight="1">
      <c r="A200" s="29" t="str">
        <f>+H200&amp;E200&amp;D200</f>
        <v>San Pedro Sula43922189</v>
      </c>
      <c r="B200" s="29" t="str">
        <f>+Casos_HN[[#This Row],[ID_Municipio]]&amp;Casos_HN[[#This Row],[Fecha]]</f>
        <v>050143922</v>
      </c>
      <c r="C200" s="29" t="str">
        <f>+G200&amp;E200</f>
        <v>Cortes43922</v>
      </c>
      <c r="D200" s="30">
        <f>+D199+1</f>
        <v>189</v>
      </c>
      <c r="E200" s="23">
        <v>43922</v>
      </c>
      <c r="F200" s="30">
        <f>+VLOOKUP(Casos_HN[[#This Row],[Departamento]],Table_5[],2,0)</f>
        <v>5</v>
      </c>
      <c r="G200" s="3" t="s">
        <v>28</v>
      </c>
      <c r="H200" s="9" t="s">
        <v>29</v>
      </c>
      <c r="I200" s="30" t="str">
        <f>+IFERROR(VLOOKUP(Casos_HN[[#This Row],[Municipio]],'LOCALIZA HN'!$B$9:$O$306,8,0),99999)</f>
        <v>0501</v>
      </c>
      <c r="J200" s="5" t="s">
        <v>27</v>
      </c>
      <c r="K200" s="5">
        <v>51</v>
      </c>
      <c r="L200" s="8" t="s">
        <v>19</v>
      </c>
      <c r="M200" s="32" t="s">
        <v>20</v>
      </c>
      <c r="N200" s="33">
        <f>+IFERROR(VLOOKUP(Casos_HN[[#This Row],[ID_Municipio]],Table_4[[CodigoMuni]:[Long_2]],3,0),"")</f>
        <v>15.5151</v>
      </c>
      <c r="O200" s="33">
        <f>+IFERROR(VLOOKUP(Casos_HN[[#This Row],[ID_Municipio]],Table_4[[CodigoMuni]:[Long_2]],4,0),"")</f>
        <v>-88.114599999999996</v>
      </c>
      <c r="P200" s="32" t="s">
        <v>21</v>
      </c>
    </row>
    <row r="201" spans="1:16" ht="14.25" customHeight="1">
      <c r="A201" s="29" t="str">
        <f>+H201&amp;E201&amp;D201</f>
        <v>San Pedro Sula43922190</v>
      </c>
      <c r="B201" s="29" t="str">
        <f>+Casos_HN[[#This Row],[ID_Municipio]]&amp;Casos_HN[[#This Row],[Fecha]]</f>
        <v>050143922</v>
      </c>
      <c r="C201" s="29" t="str">
        <f>+G201&amp;E201</f>
        <v>Cortes43922</v>
      </c>
      <c r="D201" s="30">
        <f>+D200+1</f>
        <v>190</v>
      </c>
      <c r="E201" s="23">
        <v>43922</v>
      </c>
      <c r="F201" s="30">
        <f>+VLOOKUP(Casos_HN[[#This Row],[Departamento]],Table_5[],2,0)</f>
        <v>5</v>
      </c>
      <c r="G201" s="3" t="s">
        <v>28</v>
      </c>
      <c r="H201" s="9" t="s">
        <v>29</v>
      </c>
      <c r="I201" s="30" t="str">
        <f>+IFERROR(VLOOKUP(Casos_HN[[#This Row],[Municipio]],'LOCALIZA HN'!$B$9:$O$306,8,0),99999)</f>
        <v>0501</v>
      </c>
      <c r="J201" s="5" t="s">
        <v>27</v>
      </c>
      <c r="K201" s="5">
        <v>40</v>
      </c>
      <c r="L201" s="8" t="s">
        <v>19</v>
      </c>
      <c r="M201" s="32" t="s">
        <v>20</v>
      </c>
      <c r="N201" s="33">
        <f>+IFERROR(VLOOKUP(Casos_HN[[#This Row],[ID_Municipio]],Table_4[[CodigoMuni]:[Long_2]],3,0),"")</f>
        <v>15.5151</v>
      </c>
      <c r="O201" s="33">
        <f>+IFERROR(VLOOKUP(Casos_HN[[#This Row],[ID_Municipio]],Table_4[[CodigoMuni]:[Long_2]],4,0),"")</f>
        <v>-88.114599999999996</v>
      </c>
      <c r="P201" s="32" t="s">
        <v>21</v>
      </c>
    </row>
    <row r="202" spans="1:16" ht="14.25" customHeight="1">
      <c r="A202" s="29" t="str">
        <f>+H202&amp;E202&amp;D202</f>
        <v>San Pedro Sula43922191</v>
      </c>
      <c r="B202" s="29" t="str">
        <f>+Casos_HN[[#This Row],[ID_Municipio]]&amp;Casos_HN[[#This Row],[Fecha]]</f>
        <v>050143922</v>
      </c>
      <c r="C202" s="29" t="str">
        <f>+G202&amp;E202</f>
        <v>Cortes43922</v>
      </c>
      <c r="D202" s="30">
        <f>+D201+1</f>
        <v>191</v>
      </c>
      <c r="E202" s="23">
        <v>43922</v>
      </c>
      <c r="F202" s="30">
        <f>+VLOOKUP(Casos_HN[[#This Row],[Departamento]],Table_5[],2,0)</f>
        <v>5</v>
      </c>
      <c r="G202" s="3" t="s">
        <v>28</v>
      </c>
      <c r="H202" s="9" t="s">
        <v>29</v>
      </c>
      <c r="I202" s="30" t="str">
        <f>+IFERROR(VLOOKUP(Casos_HN[[#This Row],[Municipio]],'LOCALIZA HN'!$B$9:$O$306,8,0),99999)</f>
        <v>0501</v>
      </c>
      <c r="J202" s="5" t="s">
        <v>18</v>
      </c>
      <c r="K202" s="5">
        <v>26</v>
      </c>
      <c r="L202" s="8" t="s">
        <v>19</v>
      </c>
      <c r="M202" s="32" t="s">
        <v>20</v>
      </c>
      <c r="N202" s="33">
        <f>+IFERROR(VLOOKUP(Casos_HN[[#This Row],[ID_Municipio]],Table_4[[CodigoMuni]:[Long_2]],3,0),"")</f>
        <v>15.5151</v>
      </c>
      <c r="O202" s="33">
        <f>+IFERROR(VLOOKUP(Casos_HN[[#This Row],[ID_Municipio]],Table_4[[CodigoMuni]:[Long_2]],4,0),"")</f>
        <v>-88.114599999999996</v>
      </c>
      <c r="P202" s="32" t="s">
        <v>21</v>
      </c>
    </row>
    <row r="203" spans="1:16" ht="14.25" customHeight="1">
      <c r="A203" s="29" t="str">
        <f>+H203&amp;E203&amp;D203</f>
        <v>San Pedro Sula43922192</v>
      </c>
      <c r="B203" s="29" t="str">
        <f>+Casos_HN[[#This Row],[ID_Municipio]]&amp;Casos_HN[[#This Row],[Fecha]]</f>
        <v>050143922</v>
      </c>
      <c r="C203" s="29" t="str">
        <f>+G203&amp;E203</f>
        <v>Cortes43922</v>
      </c>
      <c r="D203" s="30">
        <f>+D202+1</f>
        <v>192</v>
      </c>
      <c r="E203" s="23">
        <v>43922</v>
      </c>
      <c r="F203" s="30">
        <f>+VLOOKUP(Casos_HN[[#This Row],[Departamento]],Table_5[],2,0)</f>
        <v>5</v>
      </c>
      <c r="G203" s="3" t="s">
        <v>28</v>
      </c>
      <c r="H203" s="9" t="s">
        <v>29</v>
      </c>
      <c r="I203" s="30" t="str">
        <f>+IFERROR(VLOOKUP(Casos_HN[[#This Row],[Municipio]],'LOCALIZA HN'!$B$9:$O$306,8,0),99999)</f>
        <v>0501</v>
      </c>
      <c r="J203" s="5" t="s">
        <v>18</v>
      </c>
      <c r="K203" s="5">
        <v>44</v>
      </c>
      <c r="L203" s="8" t="s">
        <v>19</v>
      </c>
      <c r="M203" s="32" t="s">
        <v>20</v>
      </c>
      <c r="N203" s="33">
        <f>+IFERROR(VLOOKUP(Casos_HN[[#This Row],[ID_Municipio]],Table_4[[CodigoMuni]:[Long_2]],3,0),"")</f>
        <v>15.5151</v>
      </c>
      <c r="O203" s="33">
        <f>+IFERROR(VLOOKUP(Casos_HN[[#This Row],[ID_Municipio]],Table_4[[CodigoMuni]:[Long_2]],4,0),"")</f>
        <v>-88.114599999999996</v>
      </c>
      <c r="P203" s="32" t="s">
        <v>21</v>
      </c>
    </row>
    <row r="204" spans="1:16" ht="14.25" customHeight="1">
      <c r="A204" s="29" t="str">
        <f>+H204&amp;E204&amp;D204</f>
        <v>San Pedro Sula43922193</v>
      </c>
      <c r="B204" s="29" t="str">
        <f>+Casos_HN[[#This Row],[ID_Municipio]]&amp;Casos_HN[[#This Row],[Fecha]]</f>
        <v>050143922</v>
      </c>
      <c r="C204" s="29" t="str">
        <f>+G204&amp;E204</f>
        <v>Cortes43922</v>
      </c>
      <c r="D204" s="30">
        <f>+D203+1</f>
        <v>193</v>
      </c>
      <c r="E204" s="23">
        <v>43922</v>
      </c>
      <c r="F204" s="30">
        <f>+VLOOKUP(Casos_HN[[#This Row],[Departamento]],Table_5[],2,0)</f>
        <v>5</v>
      </c>
      <c r="G204" s="3" t="s">
        <v>28</v>
      </c>
      <c r="H204" s="9" t="s">
        <v>29</v>
      </c>
      <c r="I204" s="30" t="str">
        <f>+IFERROR(VLOOKUP(Casos_HN[[#This Row],[Municipio]],'LOCALIZA HN'!$B$9:$O$306,8,0),99999)</f>
        <v>0501</v>
      </c>
      <c r="J204" s="5" t="s">
        <v>27</v>
      </c>
      <c r="K204" s="5">
        <v>62</v>
      </c>
      <c r="L204" s="8" t="s">
        <v>19</v>
      </c>
      <c r="M204" s="32" t="s">
        <v>20</v>
      </c>
      <c r="N204" s="33">
        <f>+IFERROR(VLOOKUP(Casos_HN[[#This Row],[ID_Municipio]],Table_4[[CodigoMuni]:[Long_2]],3,0),"")</f>
        <v>15.5151</v>
      </c>
      <c r="O204" s="33">
        <f>+IFERROR(VLOOKUP(Casos_HN[[#This Row],[ID_Municipio]],Table_4[[CodigoMuni]:[Long_2]],4,0),"")</f>
        <v>-88.114599999999996</v>
      </c>
      <c r="P204" s="32" t="s">
        <v>21</v>
      </c>
    </row>
    <row r="205" spans="1:16" ht="14.25" customHeight="1">
      <c r="A205" s="29" t="str">
        <f>+H205&amp;E205&amp;D205</f>
        <v>San Pedro Sula43922194</v>
      </c>
      <c r="B205" s="29" t="str">
        <f>+Casos_HN[[#This Row],[ID_Municipio]]&amp;Casos_HN[[#This Row],[Fecha]]</f>
        <v>050143922</v>
      </c>
      <c r="C205" s="29" t="str">
        <f>+G205&amp;E205</f>
        <v>Cortes43922</v>
      </c>
      <c r="D205" s="30">
        <f>+D204+1</f>
        <v>194</v>
      </c>
      <c r="E205" s="23">
        <v>43922</v>
      </c>
      <c r="F205" s="30">
        <f>+VLOOKUP(Casos_HN[[#This Row],[Departamento]],Table_5[],2,0)</f>
        <v>5</v>
      </c>
      <c r="G205" s="3" t="s">
        <v>28</v>
      </c>
      <c r="H205" s="9" t="s">
        <v>29</v>
      </c>
      <c r="I205" s="30" t="str">
        <f>+IFERROR(VLOOKUP(Casos_HN[[#This Row],[Municipio]],'LOCALIZA HN'!$B$9:$O$306,8,0),99999)</f>
        <v>0501</v>
      </c>
      <c r="J205" s="5" t="s">
        <v>27</v>
      </c>
      <c r="K205" s="5">
        <v>30</v>
      </c>
      <c r="L205" s="8" t="s">
        <v>19</v>
      </c>
      <c r="M205" s="32" t="s">
        <v>20</v>
      </c>
      <c r="N205" s="33">
        <f>+IFERROR(VLOOKUP(Casos_HN[[#This Row],[ID_Municipio]],Table_4[[CodigoMuni]:[Long_2]],3,0),"")</f>
        <v>15.5151</v>
      </c>
      <c r="O205" s="33">
        <f>+IFERROR(VLOOKUP(Casos_HN[[#This Row],[ID_Municipio]],Table_4[[CodigoMuni]:[Long_2]],4,0),"")</f>
        <v>-88.114599999999996</v>
      </c>
      <c r="P205" s="32" t="s">
        <v>21</v>
      </c>
    </row>
    <row r="206" spans="1:16" ht="14.25" customHeight="1">
      <c r="A206" s="29" t="str">
        <f>+H206&amp;E206&amp;D206</f>
        <v>San Pedro Sula43922195</v>
      </c>
      <c r="B206" s="29" t="str">
        <f>+Casos_HN[[#This Row],[ID_Municipio]]&amp;Casos_HN[[#This Row],[Fecha]]</f>
        <v>050143922</v>
      </c>
      <c r="C206" s="29" t="str">
        <f>+G206&amp;E206</f>
        <v>Cortes43922</v>
      </c>
      <c r="D206" s="30">
        <f>+D205+1</f>
        <v>195</v>
      </c>
      <c r="E206" s="23">
        <v>43922</v>
      </c>
      <c r="F206" s="30">
        <f>+VLOOKUP(Casos_HN[[#This Row],[Departamento]],Table_5[],2,0)</f>
        <v>5</v>
      </c>
      <c r="G206" s="3" t="s">
        <v>28</v>
      </c>
      <c r="H206" s="9" t="s">
        <v>29</v>
      </c>
      <c r="I206" s="30" t="str">
        <f>+IFERROR(VLOOKUP(Casos_HN[[#This Row],[Municipio]],'LOCALIZA HN'!$B$9:$O$306,8,0),99999)</f>
        <v>0501</v>
      </c>
      <c r="J206" s="5" t="s">
        <v>27</v>
      </c>
      <c r="K206" s="5">
        <v>14</v>
      </c>
      <c r="L206" s="8" t="s">
        <v>19</v>
      </c>
      <c r="M206" s="32" t="s">
        <v>20</v>
      </c>
      <c r="N206" s="33">
        <f>+IFERROR(VLOOKUP(Casos_HN[[#This Row],[ID_Municipio]],Table_4[[CodigoMuni]:[Long_2]],3,0),"")</f>
        <v>15.5151</v>
      </c>
      <c r="O206" s="33">
        <f>+IFERROR(VLOOKUP(Casos_HN[[#This Row],[ID_Municipio]],Table_4[[CodigoMuni]:[Long_2]],4,0),"")</f>
        <v>-88.114599999999996</v>
      </c>
      <c r="P206" s="32" t="s">
        <v>21</v>
      </c>
    </row>
    <row r="207" spans="1:16" ht="14.25" customHeight="1">
      <c r="A207" s="29" t="str">
        <f>+H207&amp;E207&amp;D207</f>
        <v>San Pedro Sula43922196</v>
      </c>
      <c r="B207" s="29" t="str">
        <f>+Casos_HN[[#This Row],[ID_Municipio]]&amp;Casos_HN[[#This Row],[Fecha]]</f>
        <v>050143922</v>
      </c>
      <c r="C207" s="29" t="str">
        <f>+G207&amp;E207</f>
        <v>Cortes43922</v>
      </c>
      <c r="D207" s="30">
        <f>+D206+1</f>
        <v>196</v>
      </c>
      <c r="E207" s="31">
        <v>43922</v>
      </c>
      <c r="F207" s="30">
        <f>+VLOOKUP(Casos_HN[[#This Row],[Departamento]],Table_5[],2,0)</f>
        <v>5</v>
      </c>
      <c r="G207" s="3" t="s">
        <v>28</v>
      </c>
      <c r="H207" s="9" t="s">
        <v>29</v>
      </c>
      <c r="I207" s="30" t="str">
        <f>+IFERROR(VLOOKUP(Casos_HN[[#This Row],[Municipio]],'LOCALIZA HN'!$B$9:$O$306,8,0),99999)</f>
        <v>0501</v>
      </c>
      <c r="J207" s="5" t="s">
        <v>27</v>
      </c>
      <c r="K207" s="5">
        <v>29</v>
      </c>
      <c r="L207" s="8" t="s">
        <v>19</v>
      </c>
      <c r="M207" s="32" t="s">
        <v>20</v>
      </c>
      <c r="N207" s="33">
        <f>+IFERROR(VLOOKUP(Casos_HN[[#This Row],[ID_Municipio]],Table_4[[CodigoMuni]:[Long_2]],3,0),"")</f>
        <v>15.5151</v>
      </c>
      <c r="O207" s="33">
        <f>+IFERROR(VLOOKUP(Casos_HN[[#This Row],[ID_Municipio]],Table_4[[CodigoMuni]:[Long_2]],4,0),"")</f>
        <v>-88.114599999999996</v>
      </c>
      <c r="P207" s="32" t="s">
        <v>21</v>
      </c>
    </row>
    <row r="208" spans="1:16" ht="14.25" customHeight="1">
      <c r="A208" s="29" t="str">
        <f>+H208&amp;E208&amp;D208</f>
        <v>San Pedro Sula43922197</v>
      </c>
      <c r="B208" s="29" t="str">
        <f>+Casos_HN[[#This Row],[ID_Municipio]]&amp;Casos_HN[[#This Row],[Fecha]]</f>
        <v>050143922</v>
      </c>
      <c r="C208" s="29" t="str">
        <f>+G208&amp;E208</f>
        <v>Cortes43922</v>
      </c>
      <c r="D208" s="30">
        <f>+D207+1</f>
        <v>197</v>
      </c>
      <c r="E208" s="23">
        <v>43922</v>
      </c>
      <c r="F208" s="30">
        <f>+VLOOKUP(Casos_HN[[#This Row],[Departamento]],Table_5[],2,0)</f>
        <v>5</v>
      </c>
      <c r="G208" s="3" t="s">
        <v>28</v>
      </c>
      <c r="H208" s="9" t="s">
        <v>29</v>
      </c>
      <c r="I208" s="30" t="str">
        <f>+IFERROR(VLOOKUP(Casos_HN[[#This Row],[Municipio]],'LOCALIZA HN'!$B$9:$O$306,8,0),99999)</f>
        <v>0501</v>
      </c>
      <c r="J208" s="5" t="s">
        <v>27</v>
      </c>
      <c r="K208" s="5">
        <v>41</v>
      </c>
      <c r="L208" s="8" t="s">
        <v>19</v>
      </c>
      <c r="M208" s="32" t="s">
        <v>20</v>
      </c>
      <c r="N208" s="33">
        <f>+IFERROR(VLOOKUP(Casos_HN[[#This Row],[ID_Municipio]],Table_4[[CodigoMuni]:[Long_2]],3,0),"")</f>
        <v>15.5151</v>
      </c>
      <c r="O208" s="33">
        <f>+IFERROR(VLOOKUP(Casos_HN[[#This Row],[ID_Municipio]],Table_4[[CodigoMuni]:[Long_2]],4,0),"")</f>
        <v>-88.114599999999996</v>
      </c>
      <c r="P208" s="32" t="s">
        <v>21</v>
      </c>
    </row>
    <row r="209" spans="1:16" ht="14.25" customHeight="1">
      <c r="A209" s="29" t="str">
        <f>+H209&amp;E209&amp;D209</f>
        <v>San Pedro Sula43922198</v>
      </c>
      <c r="B209" s="29" t="str">
        <f>+Casos_HN[[#This Row],[ID_Municipio]]&amp;Casos_HN[[#This Row],[Fecha]]</f>
        <v>050143922</v>
      </c>
      <c r="C209" s="29" t="str">
        <f>+G209&amp;E209</f>
        <v>Cortes43922</v>
      </c>
      <c r="D209" s="30">
        <f>+D208+1</f>
        <v>198</v>
      </c>
      <c r="E209" s="23">
        <v>43922</v>
      </c>
      <c r="F209" s="30">
        <f>+VLOOKUP(Casos_HN[[#This Row],[Departamento]],Table_5[],2,0)</f>
        <v>5</v>
      </c>
      <c r="G209" s="3" t="s">
        <v>28</v>
      </c>
      <c r="H209" s="9" t="s">
        <v>29</v>
      </c>
      <c r="I209" s="30" t="str">
        <f>+IFERROR(VLOOKUP(Casos_HN[[#This Row],[Municipio]],'LOCALIZA HN'!$B$9:$O$306,8,0),99999)</f>
        <v>0501</v>
      </c>
      <c r="J209" s="5" t="s">
        <v>27</v>
      </c>
      <c r="K209" s="5">
        <v>26</v>
      </c>
      <c r="L209" s="8" t="s">
        <v>19</v>
      </c>
      <c r="M209" s="32" t="s">
        <v>20</v>
      </c>
      <c r="N209" s="33">
        <f>+IFERROR(VLOOKUP(Casos_HN[[#This Row],[ID_Municipio]],Table_4[[CodigoMuni]:[Long_2]],3,0),"")</f>
        <v>15.5151</v>
      </c>
      <c r="O209" s="33">
        <f>+IFERROR(VLOOKUP(Casos_HN[[#This Row],[ID_Municipio]],Table_4[[CodigoMuni]:[Long_2]],4,0),"")</f>
        <v>-88.114599999999996</v>
      </c>
      <c r="P209" s="32" t="s">
        <v>21</v>
      </c>
    </row>
    <row r="210" spans="1:16" ht="14.25" customHeight="1">
      <c r="A210" s="29" t="str">
        <f>+H210&amp;E210&amp;D210</f>
        <v>San Pedro Sula43922199</v>
      </c>
      <c r="B210" s="29" t="str">
        <f>+Casos_HN[[#This Row],[ID_Municipio]]&amp;Casos_HN[[#This Row],[Fecha]]</f>
        <v>050143922</v>
      </c>
      <c r="C210" s="29" t="str">
        <f>+G210&amp;E210</f>
        <v>Cortes43922</v>
      </c>
      <c r="D210" s="30">
        <f>+D209+1</f>
        <v>199</v>
      </c>
      <c r="E210" s="31">
        <v>43922</v>
      </c>
      <c r="F210" s="30">
        <f>+VLOOKUP(Casos_HN[[#This Row],[Departamento]],Table_5[],2,0)</f>
        <v>5</v>
      </c>
      <c r="G210" s="3" t="s">
        <v>28</v>
      </c>
      <c r="H210" s="9" t="s">
        <v>29</v>
      </c>
      <c r="I210" s="30" t="str">
        <f>+IFERROR(VLOOKUP(Casos_HN[[#This Row],[Municipio]],'LOCALIZA HN'!$B$9:$O$306,8,0),99999)</f>
        <v>0501</v>
      </c>
      <c r="J210" s="5" t="s">
        <v>18</v>
      </c>
      <c r="K210" s="5">
        <v>47</v>
      </c>
      <c r="L210" s="8" t="s">
        <v>19</v>
      </c>
      <c r="M210" s="32" t="s">
        <v>20</v>
      </c>
      <c r="N210" s="33">
        <f>+IFERROR(VLOOKUP(Casos_HN[[#This Row],[ID_Municipio]],Table_4[[CodigoMuni]:[Long_2]],3,0),"")</f>
        <v>15.5151</v>
      </c>
      <c r="O210" s="33">
        <f>+IFERROR(VLOOKUP(Casos_HN[[#This Row],[ID_Municipio]],Table_4[[CodigoMuni]:[Long_2]],4,0),"")</f>
        <v>-88.114599999999996</v>
      </c>
      <c r="P210" s="32" t="s">
        <v>21</v>
      </c>
    </row>
    <row r="211" spans="1:16" ht="14.25" customHeight="1">
      <c r="A211" s="29" t="str">
        <f>+H211&amp;E211&amp;D211</f>
        <v>San Pedro Sula43922200</v>
      </c>
      <c r="B211" s="29" t="str">
        <f>+Casos_HN[[#This Row],[ID_Municipio]]&amp;Casos_HN[[#This Row],[Fecha]]</f>
        <v>050143922</v>
      </c>
      <c r="C211" s="29" t="str">
        <f>+G211&amp;E211</f>
        <v>Cortes43922</v>
      </c>
      <c r="D211" s="30">
        <f>+D210+1</f>
        <v>200</v>
      </c>
      <c r="E211" s="23">
        <v>43922</v>
      </c>
      <c r="F211" s="30">
        <f>+VLOOKUP(Casos_HN[[#This Row],[Departamento]],Table_5[],2,0)</f>
        <v>5</v>
      </c>
      <c r="G211" s="3" t="s">
        <v>28</v>
      </c>
      <c r="H211" s="9" t="s">
        <v>29</v>
      </c>
      <c r="I211" s="30" t="str">
        <f>+IFERROR(VLOOKUP(Casos_HN[[#This Row],[Municipio]],'LOCALIZA HN'!$B$9:$O$306,8,0),99999)</f>
        <v>0501</v>
      </c>
      <c r="J211" s="5" t="s">
        <v>18</v>
      </c>
      <c r="K211" s="5">
        <v>35</v>
      </c>
      <c r="L211" s="8" t="s">
        <v>19</v>
      </c>
      <c r="M211" s="32" t="s">
        <v>20</v>
      </c>
      <c r="N211" s="33">
        <f>+IFERROR(VLOOKUP(Casos_HN[[#This Row],[ID_Municipio]],Table_4[[CodigoMuni]:[Long_2]],3,0),"")</f>
        <v>15.5151</v>
      </c>
      <c r="O211" s="33">
        <f>+IFERROR(VLOOKUP(Casos_HN[[#This Row],[ID_Municipio]],Table_4[[CodigoMuni]:[Long_2]],4,0),"")</f>
        <v>-88.114599999999996</v>
      </c>
      <c r="P211" s="32" t="s">
        <v>21</v>
      </c>
    </row>
    <row r="212" spans="1:16" ht="14.25" customHeight="1">
      <c r="A212" s="29" t="str">
        <f>+H212&amp;E212&amp;D212</f>
        <v>San Pedro Sula43922201</v>
      </c>
      <c r="B212" s="29" t="str">
        <f>+Casos_HN[[#This Row],[ID_Municipio]]&amp;Casos_HN[[#This Row],[Fecha]]</f>
        <v>050143922</v>
      </c>
      <c r="C212" s="29" t="str">
        <f>+G212&amp;E212</f>
        <v>Cortes43922</v>
      </c>
      <c r="D212" s="30">
        <f>+D211+1</f>
        <v>201</v>
      </c>
      <c r="E212" s="23">
        <v>43922</v>
      </c>
      <c r="F212" s="30">
        <f>+VLOOKUP(Casos_HN[[#This Row],[Departamento]],Table_5[],2,0)</f>
        <v>5</v>
      </c>
      <c r="G212" s="3" t="s">
        <v>28</v>
      </c>
      <c r="H212" s="9" t="s">
        <v>29</v>
      </c>
      <c r="I212" s="30" t="str">
        <f>+IFERROR(VLOOKUP(Casos_HN[[#This Row],[Municipio]],'LOCALIZA HN'!$B$9:$O$306,8,0),99999)</f>
        <v>0501</v>
      </c>
      <c r="J212" s="5" t="s">
        <v>27</v>
      </c>
      <c r="K212" s="5">
        <v>44</v>
      </c>
      <c r="L212" s="8" t="s">
        <v>19</v>
      </c>
      <c r="M212" s="32" t="s">
        <v>20</v>
      </c>
      <c r="N212" s="33">
        <f>+IFERROR(VLOOKUP(Casos_HN[[#This Row],[ID_Municipio]],Table_4[[CodigoMuni]:[Long_2]],3,0),"")</f>
        <v>15.5151</v>
      </c>
      <c r="O212" s="33">
        <f>+IFERROR(VLOOKUP(Casos_HN[[#This Row],[ID_Municipio]],Table_4[[CodigoMuni]:[Long_2]],4,0),"")</f>
        <v>-88.114599999999996</v>
      </c>
      <c r="P212" s="32" t="s">
        <v>21</v>
      </c>
    </row>
    <row r="213" spans="1:16" ht="14.25" customHeight="1">
      <c r="A213" s="29" t="str">
        <f>+H213&amp;E213&amp;D213</f>
        <v>San Pedro Sula43922202</v>
      </c>
      <c r="B213" s="29" t="str">
        <f>+Casos_HN[[#This Row],[ID_Municipio]]&amp;Casos_HN[[#This Row],[Fecha]]</f>
        <v>050143922</v>
      </c>
      <c r="C213" s="29" t="str">
        <f>+G213&amp;E213</f>
        <v>Cortes43922</v>
      </c>
      <c r="D213" s="30">
        <f>+D212+1</f>
        <v>202</v>
      </c>
      <c r="E213" s="23">
        <v>43922</v>
      </c>
      <c r="F213" s="30">
        <f>+VLOOKUP(Casos_HN[[#This Row],[Departamento]],Table_5[],2,0)</f>
        <v>5</v>
      </c>
      <c r="G213" s="3" t="s">
        <v>28</v>
      </c>
      <c r="H213" s="9" t="s">
        <v>29</v>
      </c>
      <c r="I213" s="30" t="str">
        <f>+IFERROR(VLOOKUP(Casos_HN[[#This Row],[Municipio]],'LOCALIZA HN'!$B$9:$O$306,8,0),99999)</f>
        <v>0501</v>
      </c>
      <c r="J213" s="5" t="s">
        <v>27</v>
      </c>
      <c r="K213" s="5">
        <v>54</v>
      </c>
      <c r="L213" s="8" t="s">
        <v>19</v>
      </c>
      <c r="M213" s="32" t="s">
        <v>20</v>
      </c>
      <c r="N213" s="33">
        <f>+IFERROR(VLOOKUP(Casos_HN[[#This Row],[ID_Municipio]],Table_4[[CodigoMuni]:[Long_2]],3,0),"")</f>
        <v>15.5151</v>
      </c>
      <c r="O213" s="33">
        <f>+IFERROR(VLOOKUP(Casos_HN[[#This Row],[ID_Municipio]],Table_4[[CodigoMuni]:[Long_2]],4,0),"")</f>
        <v>-88.114599999999996</v>
      </c>
      <c r="P213" s="32" t="s">
        <v>21</v>
      </c>
    </row>
    <row r="214" spans="1:16" ht="14.25" customHeight="1">
      <c r="A214" s="29" t="str">
        <f>+H214&amp;E214&amp;D214</f>
        <v>San Pedro Sula43922203</v>
      </c>
      <c r="B214" s="29" t="str">
        <f>+Casos_HN[[#This Row],[ID_Municipio]]&amp;Casos_HN[[#This Row],[Fecha]]</f>
        <v>050143922</v>
      </c>
      <c r="C214" s="29" t="str">
        <f>+G214&amp;E214</f>
        <v>Cortes43922</v>
      </c>
      <c r="D214" s="30">
        <f>+D213+1</f>
        <v>203</v>
      </c>
      <c r="E214" s="23">
        <v>43922</v>
      </c>
      <c r="F214" s="30">
        <f>+VLOOKUP(Casos_HN[[#This Row],[Departamento]],Table_5[],2,0)</f>
        <v>5</v>
      </c>
      <c r="G214" s="3" t="s">
        <v>28</v>
      </c>
      <c r="H214" s="9" t="s">
        <v>29</v>
      </c>
      <c r="I214" s="30" t="str">
        <f>+IFERROR(VLOOKUP(Casos_HN[[#This Row],[Municipio]],'LOCALIZA HN'!$B$9:$O$306,8,0),99999)</f>
        <v>0501</v>
      </c>
      <c r="J214" s="5" t="s">
        <v>18</v>
      </c>
      <c r="K214" s="5">
        <v>29</v>
      </c>
      <c r="L214" s="8" t="s">
        <v>19</v>
      </c>
      <c r="M214" s="32" t="s">
        <v>20</v>
      </c>
      <c r="N214" s="33">
        <f>+IFERROR(VLOOKUP(Casos_HN[[#This Row],[ID_Municipio]],Table_4[[CodigoMuni]:[Long_2]],3,0),"")</f>
        <v>15.5151</v>
      </c>
      <c r="O214" s="33">
        <f>+IFERROR(VLOOKUP(Casos_HN[[#This Row],[ID_Municipio]],Table_4[[CodigoMuni]:[Long_2]],4,0),"")</f>
        <v>-88.114599999999996</v>
      </c>
      <c r="P214" s="32" t="s">
        <v>21</v>
      </c>
    </row>
    <row r="215" spans="1:16" ht="14.25" customHeight="1">
      <c r="A215" s="29" t="str">
        <f>+H215&amp;E215&amp;D215</f>
        <v>San Pedro Sula43922204</v>
      </c>
      <c r="B215" s="29" t="str">
        <f>+Casos_HN[[#This Row],[ID_Municipio]]&amp;Casos_HN[[#This Row],[Fecha]]</f>
        <v>050143922</v>
      </c>
      <c r="C215" s="29" t="str">
        <f>+G215&amp;E215</f>
        <v>Cortes43922</v>
      </c>
      <c r="D215" s="30">
        <f>+D214+1</f>
        <v>204</v>
      </c>
      <c r="E215" s="23">
        <v>43922</v>
      </c>
      <c r="F215" s="30">
        <f>+VLOOKUP(Casos_HN[[#This Row],[Departamento]],Table_5[],2,0)</f>
        <v>5</v>
      </c>
      <c r="G215" s="3" t="s">
        <v>28</v>
      </c>
      <c r="H215" s="9" t="s">
        <v>29</v>
      </c>
      <c r="I215" s="30" t="str">
        <f>+IFERROR(VLOOKUP(Casos_HN[[#This Row],[Municipio]],'LOCALIZA HN'!$B$9:$O$306,8,0),99999)</f>
        <v>0501</v>
      </c>
      <c r="J215" s="5" t="s">
        <v>27</v>
      </c>
      <c r="K215" s="5">
        <v>46</v>
      </c>
      <c r="L215" s="8" t="s">
        <v>19</v>
      </c>
      <c r="M215" s="32" t="s">
        <v>20</v>
      </c>
      <c r="N215" s="33">
        <f>+IFERROR(VLOOKUP(Casos_HN[[#This Row],[ID_Municipio]],Table_4[[CodigoMuni]:[Long_2]],3,0),"")</f>
        <v>15.5151</v>
      </c>
      <c r="O215" s="33">
        <f>+IFERROR(VLOOKUP(Casos_HN[[#This Row],[ID_Municipio]],Table_4[[CodigoMuni]:[Long_2]],4,0),"")</f>
        <v>-88.114599999999996</v>
      </c>
      <c r="P215" s="32" t="s">
        <v>21</v>
      </c>
    </row>
    <row r="216" spans="1:16" ht="14.25" customHeight="1">
      <c r="A216" s="29" t="str">
        <f>+H216&amp;E216&amp;D216</f>
        <v>San Pedro Sula43922205</v>
      </c>
      <c r="B216" s="29" t="str">
        <f>+Casos_HN[[#This Row],[ID_Municipio]]&amp;Casos_HN[[#This Row],[Fecha]]</f>
        <v>050143922</v>
      </c>
      <c r="C216" s="29" t="str">
        <f>+G216&amp;E216</f>
        <v>Cortes43922</v>
      </c>
      <c r="D216" s="30">
        <f>+D215+1</f>
        <v>205</v>
      </c>
      <c r="E216" s="23">
        <v>43922</v>
      </c>
      <c r="F216" s="30">
        <f>+VLOOKUP(Casos_HN[[#This Row],[Departamento]],Table_5[],2,0)</f>
        <v>5</v>
      </c>
      <c r="G216" s="3" t="s">
        <v>28</v>
      </c>
      <c r="H216" s="9" t="s">
        <v>29</v>
      </c>
      <c r="I216" s="30" t="str">
        <f>+IFERROR(VLOOKUP(Casos_HN[[#This Row],[Municipio]],'LOCALIZA HN'!$B$9:$O$306,8,0),99999)</f>
        <v>0501</v>
      </c>
      <c r="J216" s="5" t="s">
        <v>27</v>
      </c>
      <c r="K216" s="5">
        <v>35</v>
      </c>
      <c r="L216" s="8" t="s">
        <v>19</v>
      </c>
      <c r="M216" s="32" t="s">
        <v>20</v>
      </c>
      <c r="N216" s="33">
        <f>+IFERROR(VLOOKUP(Casos_HN[[#This Row],[ID_Municipio]],Table_4[[CodigoMuni]:[Long_2]],3,0),"")</f>
        <v>15.5151</v>
      </c>
      <c r="O216" s="33">
        <f>+IFERROR(VLOOKUP(Casos_HN[[#This Row],[ID_Municipio]],Table_4[[CodigoMuni]:[Long_2]],4,0),"")</f>
        <v>-88.114599999999996</v>
      </c>
      <c r="P216" s="32" t="s">
        <v>21</v>
      </c>
    </row>
    <row r="217" spans="1:16" ht="14.25" customHeight="1">
      <c r="A217" s="29" t="str">
        <f>+H217&amp;E217&amp;D217</f>
        <v>San Pedro Sula43922206</v>
      </c>
      <c r="B217" s="29" t="str">
        <f>+Casos_HN[[#This Row],[ID_Municipio]]&amp;Casos_HN[[#This Row],[Fecha]]</f>
        <v>050143922</v>
      </c>
      <c r="C217" s="29" t="str">
        <f>+G217&amp;E217</f>
        <v>Cortes43922</v>
      </c>
      <c r="D217" s="30">
        <f>+D216+1</f>
        <v>206</v>
      </c>
      <c r="E217" s="23">
        <v>43922</v>
      </c>
      <c r="F217" s="30">
        <f>+VLOOKUP(Casos_HN[[#This Row],[Departamento]],Table_5[],2,0)</f>
        <v>5</v>
      </c>
      <c r="G217" s="3" t="s">
        <v>28</v>
      </c>
      <c r="H217" s="9" t="s">
        <v>29</v>
      </c>
      <c r="I217" s="30" t="str">
        <f>+IFERROR(VLOOKUP(Casos_HN[[#This Row],[Municipio]],'LOCALIZA HN'!$B$9:$O$306,8,0),99999)</f>
        <v>0501</v>
      </c>
      <c r="J217" s="5" t="s">
        <v>27</v>
      </c>
      <c r="K217" s="5">
        <v>52</v>
      </c>
      <c r="L217" s="8" t="s">
        <v>19</v>
      </c>
      <c r="M217" s="32" t="s">
        <v>20</v>
      </c>
      <c r="N217" s="33">
        <f>+IFERROR(VLOOKUP(Casos_HN[[#This Row],[ID_Municipio]],Table_4[[CodigoMuni]:[Long_2]],3,0),"")</f>
        <v>15.5151</v>
      </c>
      <c r="O217" s="33">
        <f>+IFERROR(VLOOKUP(Casos_HN[[#This Row],[ID_Municipio]],Table_4[[CodigoMuni]:[Long_2]],4,0),"")</f>
        <v>-88.114599999999996</v>
      </c>
      <c r="P217" s="32" t="s">
        <v>21</v>
      </c>
    </row>
    <row r="218" spans="1:16" ht="14.25" customHeight="1">
      <c r="A218" s="29" t="str">
        <f>+H218&amp;E218&amp;D218</f>
        <v>San Pedro Sula43922207</v>
      </c>
      <c r="B218" s="29" t="str">
        <f>+Casos_HN[[#This Row],[ID_Municipio]]&amp;Casos_HN[[#This Row],[Fecha]]</f>
        <v>050143922</v>
      </c>
      <c r="C218" s="29" t="str">
        <f>+G218&amp;E218</f>
        <v>Cortes43922</v>
      </c>
      <c r="D218" s="30">
        <f>+D217+1</f>
        <v>207</v>
      </c>
      <c r="E218" s="23">
        <v>43922</v>
      </c>
      <c r="F218" s="30">
        <f>+VLOOKUP(Casos_HN[[#This Row],[Departamento]],Table_5[],2,0)</f>
        <v>5</v>
      </c>
      <c r="G218" s="3" t="s">
        <v>28</v>
      </c>
      <c r="H218" s="9" t="s">
        <v>29</v>
      </c>
      <c r="I218" s="30" t="str">
        <f>+IFERROR(VLOOKUP(Casos_HN[[#This Row],[Municipio]],'LOCALIZA HN'!$B$9:$O$306,8,0),99999)</f>
        <v>0501</v>
      </c>
      <c r="J218" s="5" t="s">
        <v>27</v>
      </c>
      <c r="K218" s="5">
        <v>22</v>
      </c>
      <c r="L218" s="8" t="s">
        <v>19</v>
      </c>
      <c r="M218" s="32" t="s">
        <v>20</v>
      </c>
      <c r="N218" s="33">
        <f>+IFERROR(VLOOKUP(Casos_HN[[#This Row],[ID_Municipio]],Table_4[[CodigoMuni]:[Long_2]],3,0),"")</f>
        <v>15.5151</v>
      </c>
      <c r="O218" s="33">
        <f>+IFERROR(VLOOKUP(Casos_HN[[#This Row],[ID_Municipio]],Table_4[[CodigoMuni]:[Long_2]],4,0),"")</f>
        <v>-88.114599999999996</v>
      </c>
      <c r="P218" s="32" t="s">
        <v>21</v>
      </c>
    </row>
    <row r="219" spans="1:16" ht="14.25" customHeight="1">
      <c r="A219" s="29" t="str">
        <f>+H219&amp;E219&amp;D219</f>
        <v>San Pedro Sula43922208</v>
      </c>
      <c r="B219" s="29" t="str">
        <f>+Casos_HN[[#This Row],[ID_Municipio]]&amp;Casos_HN[[#This Row],[Fecha]]</f>
        <v>050143922</v>
      </c>
      <c r="C219" s="29" t="str">
        <f>+G219&amp;E219</f>
        <v>Cortes43922</v>
      </c>
      <c r="D219" s="30">
        <f>+D218+1</f>
        <v>208</v>
      </c>
      <c r="E219" s="23">
        <v>43922</v>
      </c>
      <c r="F219" s="30">
        <f>+VLOOKUP(Casos_HN[[#This Row],[Departamento]],Table_5[],2,0)</f>
        <v>5</v>
      </c>
      <c r="G219" s="3" t="s">
        <v>28</v>
      </c>
      <c r="H219" s="9" t="s">
        <v>29</v>
      </c>
      <c r="I219" s="30" t="str">
        <f>+IFERROR(VLOOKUP(Casos_HN[[#This Row],[Municipio]],'LOCALIZA HN'!$B$9:$O$306,8,0),99999)</f>
        <v>0501</v>
      </c>
      <c r="J219" s="5" t="s">
        <v>18</v>
      </c>
      <c r="K219" s="5">
        <v>37</v>
      </c>
      <c r="L219" s="8" t="s">
        <v>19</v>
      </c>
      <c r="M219" s="32" t="s">
        <v>20</v>
      </c>
      <c r="N219" s="33">
        <f>+IFERROR(VLOOKUP(Casos_HN[[#This Row],[ID_Municipio]],Table_4[[CodigoMuni]:[Long_2]],3,0),"")</f>
        <v>15.5151</v>
      </c>
      <c r="O219" s="33">
        <f>+IFERROR(VLOOKUP(Casos_HN[[#This Row],[ID_Municipio]],Table_4[[CodigoMuni]:[Long_2]],4,0),"")</f>
        <v>-88.114599999999996</v>
      </c>
      <c r="P219" s="32" t="s">
        <v>21</v>
      </c>
    </row>
    <row r="220" spans="1:16" ht="14.25" customHeight="1">
      <c r="A220" s="29" t="str">
        <f>+H220&amp;E220&amp;D220</f>
        <v>San Pedro Sula43922209</v>
      </c>
      <c r="B220" s="29" t="str">
        <f>+Casos_HN[[#This Row],[ID_Municipio]]&amp;Casos_HN[[#This Row],[Fecha]]</f>
        <v>050143922</v>
      </c>
      <c r="C220" s="29" t="str">
        <f>+G220&amp;E220</f>
        <v>Cortes43922</v>
      </c>
      <c r="D220" s="30">
        <f>+D219+1</f>
        <v>209</v>
      </c>
      <c r="E220" s="23">
        <v>43922</v>
      </c>
      <c r="F220" s="30">
        <f>+VLOOKUP(Casos_HN[[#This Row],[Departamento]],Table_5[],2,0)</f>
        <v>5</v>
      </c>
      <c r="G220" s="3" t="s">
        <v>28</v>
      </c>
      <c r="H220" s="9" t="s">
        <v>29</v>
      </c>
      <c r="I220" s="30" t="str">
        <f>+IFERROR(VLOOKUP(Casos_HN[[#This Row],[Municipio]],'LOCALIZA HN'!$B$9:$O$306,8,0),99999)</f>
        <v>0501</v>
      </c>
      <c r="J220" s="5" t="s">
        <v>27</v>
      </c>
      <c r="K220" s="5">
        <v>36</v>
      </c>
      <c r="L220" s="8" t="s">
        <v>19</v>
      </c>
      <c r="M220" s="32" t="s">
        <v>20</v>
      </c>
      <c r="N220" s="33">
        <f>+IFERROR(VLOOKUP(Casos_HN[[#This Row],[ID_Municipio]],Table_4[[CodigoMuni]:[Long_2]],3,0),"")</f>
        <v>15.5151</v>
      </c>
      <c r="O220" s="33">
        <f>+IFERROR(VLOOKUP(Casos_HN[[#This Row],[ID_Municipio]],Table_4[[CodigoMuni]:[Long_2]],4,0),"")</f>
        <v>-88.114599999999996</v>
      </c>
      <c r="P220" s="32" t="s">
        <v>21</v>
      </c>
    </row>
    <row r="221" spans="1:16" ht="14.25" customHeight="1">
      <c r="A221" s="29" t="str">
        <f>+H221&amp;E221&amp;D221</f>
        <v>San Pedro Sula43922210</v>
      </c>
      <c r="B221" s="29" t="str">
        <f>+Casos_HN[[#This Row],[ID_Municipio]]&amp;Casos_HN[[#This Row],[Fecha]]</f>
        <v>050143922</v>
      </c>
      <c r="C221" s="29" t="str">
        <f>+G221&amp;E221</f>
        <v>Cortes43922</v>
      </c>
      <c r="D221" s="30">
        <f>+D220+1</f>
        <v>210</v>
      </c>
      <c r="E221" s="23">
        <v>43922</v>
      </c>
      <c r="F221" s="30">
        <f>+VLOOKUP(Casos_HN[[#This Row],[Departamento]],Table_5[],2,0)</f>
        <v>5</v>
      </c>
      <c r="G221" s="3" t="s">
        <v>28</v>
      </c>
      <c r="H221" s="9" t="s">
        <v>29</v>
      </c>
      <c r="I221" s="30" t="str">
        <f>+IFERROR(VLOOKUP(Casos_HN[[#This Row],[Municipio]],'LOCALIZA HN'!$B$9:$O$306,8,0),99999)</f>
        <v>0501</v>
      </c>
      <c r="J221" s="5" t="s">
        <v>27</v>
      </c>
      <c r="K221" s="5">
        <v>50</v>
      </c>
      <c r="L221" s="8" t="s">
        <v>19</v>
      </c>
      <c r="M221" s="32" t="s">
        <v>20</v>
      </c>
      <c r="N221" s="33">
        <f>+IFERROR(VLOOKUP(Casos_HN[[#This Row],[ID_Municipio]],Table_4[[CodigoMuni]:[Long_2]],3,0),"")</f>
        <v>15.5151</v>
      </c>
      <c r="O221" s="33">
        <f>+IFERROR(VLOOKUP(Casos_HN[[#This Row],[ID_Municipio]],Table_4[[CodigoMuni]:[Long_2]],4,0),"")</f>
        <v>-88.114599999999996</v>
      </c>
      <c r="P221" s="32" t="s">
        <v>21</v>
      </c>
    </row>
    <row r="222" spans="1:16" ht="14.25" customHeight="1">
      <c r="A222" s="29" t="str">
        <f>+H222&amp;E222&amp;D222</f>
        <v>San Pedro Sula43922211</v>
      </c>
      <c r="B222" s="29" t="str">
        <f>+Casos_HN[[#This Row],[ID_Municipio]]&amp;Casos_HN[[#This Row],[Fecha]]</f>
        <v>050143922</v>
      </c>
      <c r="C222" s="29" t="str">
        <f>+G222&amp;E222</f>
        <v>Cortes43922</v>
      </c>
      <c r="D222" s="30">
        <f>+D221+1</f>
        <v>211</v>
      </c>
      <c r="E222" s="23">
        <v>43922</v>
      </c>
      <c r="F222" s="30">
        <f>+VLOOKUP(Casos_HN[[#This Row],[Departamento]],Table_5[],2,0)</f>
        <v>5</v>
      </c>
      <c r="G222" s="3" t="s">
        <v>28</v>
      </c>
      <c r="H222" s="9" t="s">
        <v>29</v>
      </c>
      <c r="I222" s="30" t="str">
        <f>+IFERROR(VLOOKUP(Casos_HN[[#This Row],[Municipio]],'LOCALIZA HN'!$B$9:$O$306,8,0),99999)</f>
        <v>0501</v>
      </c>
      <c r="J222" s="5" t="s">
        <v>27</v>
      </c>
      <c r="K222" s="5">
        <v>26</v>
      </c>
      <c r="L222" s="8" t="s">
        <v>19</v>
      </c>
      <c r="M222" s="32" t="s">
        <v>20</v>
      </c>
      <c r="N222" s="33">
        <f>+IFERROR(VLOOKUP(Casos_HN[[#This Row],[ID_Municipio]],Table_4[[CodigoMuni]:[Long_2]],3,0),"")</f>
        <v>15.5151</v>
      </c>
      <c r="O222" s="33">
        <f>+IFERROR(VLOOKUP(Casos_HN[[#This Row],[ID_Municipio]],Table_4[[CodigoMuni]:[Long_2]],4,0),"")</f>
        <v>-88.114599999999996</v>
      </c>
      <c r="P222" s="32" t="s">
        <v>21</v>
      </c>
    </row>
    <row r="223" spans="1:16" ht="14.25" customHeight="1">
      <c r="A223" s="29" t="str">
        <f>+H223&amp;E223&amp;D223</f>
        <v>Villanueva43922212</v>
      </c>
      <c r="B223" s="29" t="str">
        <f>+Casos_HN[[#This Row],[ID_Municipio]]&amp;Casos_HN[[#This Row],[Fecha]]</f>
        <v>051143922</v>
      </c>
      <c r="C223" s="29" t="str">
        <f>+G223&amp;E223</f>
        <v>Cortes43922</v>
      </c>
      <c r="D223" s="30">
        <f>+D222+1</f>
        <v>212</v>
      </c>
      <c r="E223" s="23">
        <v>43922</v>
      </c>
      <c r="F223" s="30">
        <f>+VLOOKUP(Casos_HN[[#This Row],[Departamento]],Table_5[],2,0)</f>
        <v>5</v>
      </c>
      <c r="G223" s="3" t="s">
        <v>28</v>
      </c>
      <c r="H223" s="9" t="s">
        <v>33</v>
      </c>
      <c r="I223" s="30" t="str">
        <f>+IFERROR(VLOOKUP(Casos_HN[[#This Row],[Municipio]],'LOCALIZA HN'!$B$9:$O$306,8,0),99999)</f>
        <v>0511</v>
      </c>
      <c r="J223" s="5" t="s">
        <v>18</v>
      </c>
      <c r="K223" s="5">
        <v>89</v>
      </c>
      <c r="L223" s="8" t="s">
        <v>19</v>
      </c>
      <c r="M223" s="32" t="s">
        <v>20</v>
      </c>
      <c r="N223" s="33">
        <f>+IFERROR(VLOOKUP(Casos_HN[[#This Row],[ID_Municipio]],Table_4[[CodigoMuni]:[Long_2]],3,0),"")</f>
        <v>15.3307</v>
      </c>
      <c r="O223" s="33">
        <f>+IFERROR(VLOOKUP(Casos_HN[[#This Row],[ID_Municipio]],Table_4[[CodigoMuni]:[Long_2]],4,0),"")</f>
        <v>-88.047399999999996</v>
      </c>
      <c r="P223" s="32" t="s">
        <v>21</v>
      </c>
    </row>
    <row r="224" spans="1:16" ht="14.25" customHeight="1">
      <c r="A224" s="29" t="str">
        <f>+H224&amp;E224&amp;D224</f>
        <v>Villanueva43922213</v>
      </c>
      <c r="B224" s="29" t="str">
        <f>+Casos_HN[[#This Row],[ID_Municipio]]&amp;Casos_HN[[#This Row],[Fecha]]</f>
        <v>051143922</v>
      </c>
      <c r="C224" s="29" t="str">
        <f>+G224&amp;E224</f>
        <v>Cortes43922</v>
      </c>
      <c r="D224" s="30">
        <f>+D223+1</f>
        <v>213</v>
      </c>
      <c r="E224" s="23">
        <v>43922</v>
      </c>
      <c r="F224" s="30">
        <f>+VLOOKUP(Casos_HN[[#This Row],[Departamento]],Table_5[],2,0)</f>
        <v>5</v>
      </c>
      <c r="G224" s="3" t="s">
        <v>28</v>
      </c>
      <c r="H224" s="9" t="s">
        <v>33</v>
      </c>
      <c r="I224" s="30" t="str">
        <f>+IFERROR(VLOOKUP(Casos_HN[[#This Row],[Municipio]],'LOCALIZA HN'!$B$9:$O$306,8,0),99999)</f>
        <v>0511</v>
      </c>
      <c r="J224" s="5" t="s">
        <v>27</v>
      </c>
      <c r="K224" s="5">
        <v>41</v>
      </c>
      <c r="L224" s="8" t="s">
        <v>19</v>
      </c>
      <c r="M224" s="32" t="s">
        <v>20</v>
      </c>
      <c r="N224" s="33">
        <f>+IFERROR(VLOOKUP(Casos_HN[[#This Row],[ID_Municipio]],Table_4[[CodigoMuni]:[Long_2]],3,0),"")</f>
        <v>15.3307</v>
      </c>
      <c r="O224" s="33">
        <f>+IFERROR(VLOOKUP(Casos_HN[[#This Row],[ID_Municipio]],Table_4[[CodigoMuni]:[Long_2]],4,0),"")</f>
        <v>-88.047399999999996</v>
      </c>
      <c r="P224" s="32" t="s">
        <v>21</v>
      </c>
    </row>
    <row r="225" spans="1:16" ht="14.25" customHeight="1">
      <c r="A225" s="29" t="str">
        <f>+H225&amp;E225&amp;D225</f>
        <v>Villanueva43922214</v>
      </c>
      <c r="B225" s="29" t="str">
        <f>+Casos_HN[[#This Row],[ID_Municipio]]&amp;Casos_HN[[#This Row],[Fecha]]</f>
        <v>051143922</v>
      </c>
      <c r="C225" s="29" t="str">
        <f>+G225&amp;E225</f>
        <v>Cortes43922</v>
      </c>
      <c r="D225" s="30">
        <f>+D224+1</f>
        <v>214</v>
      </c>
      <c r="E225" s="23">
        <v>43922</v>
      </c>
      <c r="F225" s="30">
        <f>+VLOOKUP(Casos_HN[[#This Row],[Departamento]],Table_5[],2,0)</f>
        <v>5</v>
      </c>
      <c r="G225" s="3" t="s">
        <v>28</v>
      </c>
      <c r="H225" s="9" t="s">
        <v>33</v>
      </c>
      <c r="I225" s="30" t="str">
        <f>+IFERROR(VLOOKUP(Casos_HN[[#This Row],[Municipio]],'LOCALIZA HN'!$B$9:$O$306,8,0),99999)</f>
        <v>0511</v>
      </c>
      <c r="J225" s="5" t="s">
        <v>27</v>
      </c>
      <c r="K225" s="5">
        <v>35</v>
      </c>
      <c r="L225" s="8" t="s">
        <v>19</v>
      </c>
      <c r="M225" s="32" t="s">
        <v>20</v>
      </c>
      <c r="N225" s="33">
        <f>+IFERROR(VLOOKUP(Casos_HN[[#This Row],[ID_Municipio]],Table_4[[CodigoMuni]:[Long_2]],3,0),"")</f>
        <v>15.3307</v>
      </c>
      <c r="O225" s="33">
        <f>+IFERROR(VLOOKUP(Casos_HN[[#This Row],[ID_Municipio]],Table_4[[CodigoMuni]:[Long_2]],4,0),"")</f>
        <v>-88.047399999999996</v>
      </c>
      <c r="P225" s="32" t="s">
        <v>21</v>
      </c>
    </row>
    <row r="226" spans="1:16" ht="14.25" customHeight="1">
      <c r="A226" s="29" t="str">
        <f>+H226&amp;E226&amp;D226</f>
        <v>Villanueva43922215</v>
      </c>
      <c r="B226" s="29" t="str">
        <f>+Casos_HN[[#This Row],[ID_Municipio]]&amp;Casos_HN[[#This Row],[Fecha]]</f>
        <v>051143922</v>
      </c>
      <c r="C226" s="29" t="str">
        <f>+G226&amp;E226</f>
        <v>Cortes43922</v>
      </c>
      <c r="D226" s="30">
        <f>+D225+1</f>
        <v>215</v>
      </c>
      <c r="E226" s="23">
        <v>43922</v>
      </c>
      <c r="F226" s="30">
        <f>+VLOOKUP(Casos_HN[[#This Row],[Departamento]],Table_5[],2,0)</f>
        <v>5</v>
      </c>
      <c r="G226" s="3" t="s">
        <v>28</v>
      </c>
      <c r="H226" s="9" t="s">
        <v>33</v>
      </c>
      <c r="I226" s="30" t="str">
        <f>+IFERROR(VLOOKUP(Casos_HN[[#This Row],[Municipio]],'LOCALIZA HN'!$B$9:$O$306,8,0),99999)</f>
        <v>0511</v>
      </c>
      <c r="J226" s="5" t="s">
        <v>18</v>
      </c>
      <c r="K226" s="5">
        <v>44</v>
      </c>
      <c r="L226" s="8" t="s">
        <v>19</v>
      </c>
      <c r="M226" s="32" t="s">
        <v>20</v>
      </c>
      <c r="N226" s="33">
        <f>+IFERROR(VLOOKUP(Casos_HN[[#This Row],[ID_Municipio]],Table_4[[CodigoMuni]:[Long_2]],3,0),"")</f>
        <v>15.3307</v>
      </c>
      <c r="O226" s="33">
        <f>+IFERROR(VLOOKUP(Casos_HN[[#This Row],[ID_Municipio]],Table_4[[CodigoMuni]:[Long_2]],4,0),"")</f>
        <v>-88.047399999999996</v>
      </c>
      <c r="P226" s="32" t="s">
        <v>21</v>
      </c>
    </row>
    <row r="227" spans="1:16" ht="14.25" customHeight="1">
      <c r="A227" s="29" t="str">
        <f>+H227&amp;E227&amp;D227</f>
        <v>Villanueva43922216</v>
      </c>
      <c r="B227" s="29" t="str">
        <f>+Casos_HN[[#This Row],[ID_Municipio]]&amp;Casos_HN[[#This Row],[Fecha]]</f>
        <v>051143922</v>
      </c>
      <c r="C227" s="29" t="str">
        <f>+G227&amp;E227</f>
        <v>Cortes43922</v>
      </c>
      <c r="D227" s="30">
        <f>+D226+1</f>
        <v>216</v>
      </c>
      <c r="E227" s="31">
        <v>43922</v>
      </c>
      <c r="F227" s="30">
        <f>+VLOOKUP(Casos_HN[[#This Row],[Departamento]],Table_5[],2,0)</f>
        <v>5</v>
      </c>
      <c r="G227" s="3" t="s">
        <v>28</v>
      </c>
      <c r="H227" s="9" t="s">
        <v>33</v>
      </c>
      <c r="I227" s="30" t="str">
        <f>+IFERROR(VLOOKUP(Casos_HN[[#This Row],[Municipio]],'LOCALIZA HN'!$B$9:$O$306,8,0),99999)</f>
        <v>0511</v>
      </c>
      <c r="J227" s="5" t="s">
        <v>18</v>
      </c>
      <c r="K227" s="5">
        <v>43</v>
      </c>
      <c r="L227" s="8" t="s">
        <v>19</v>
      </c>
      <c r="M227" s="32" t="s">
        <v>20</v>
      </c>
      <c r="N227" s="33">
        <f>+IFERROR(VLOOKUP(Casos_HN[[#This Row],[ID_Municipio]],Table_4[[CodigoMuni]:[Long_2]],3,0),"")</f>
        <v>15.3307</v>
      </c>
      <c r="O227" s="33">
        <f>+IFERROR(VLOOKUP(Casos_HN[[#This Row],[ID_Municipio]],Table_4[[CodigoMuni]:[Long_2]],4,0),"")</f>
        <v>-88.047399999999996</v>
      </c>
      <c r="P227" s="32" t="s">
        <v>21</v>
      </c>
    </row>
    <row r="228" spans="1:16" ht="14.25" customHeight="1">
      <c r="A228" s="29" t="str">
        <f>+H228&amp;E228&amp;D228</f>
        <v>Villanueva43922217</v>
      </c>
      <c r="B228" s="29" t="str">
        <f>+Casos_HN[[#This Row],[ID_Municipio]]&amp;Casos_HN[[#This Row],[Fecha]]</f>
        <v>051143922</v>
      </c>
      <c r="C228" s="29" t="str">
        <f>+G228&amp;E228</f>
        <v>Cortes43922</v>
      </c>
      <c r="D228" s="30">
        <f>+D227+1</f>
        <v>217</v>
      </c>
      <c r="E228" s="23">
        <v>43922</v>
      </c>
      <c r="F228" s="30">
        <f>+VLOOKUP(Casos_HN[[#This Row],[Departamento]],Table_5[],2,0)</f>
        <v>5</v>
      </c>
      <c r="G228" s="3" t="s">
        <v>28</v>
      </c>
      <c r="H228" s="9" t="s">
        <v>33</v>
      </c>
      <c r="I228" s="30" t="str">
        <f>+IFERROR(VLOOKUP(Casos_HN[[#This Row],[Municipio]],'LOCALIZA HN'!$B$9:$O$306,8,0),99999)</f>
        <v>0511</v>
      </c>
      <c r="J228" s="5" t="s">
        <v>27</v>
      </c>
      <c r="K228" s="5">
        <v>27</v>
      </c>
      <c r="L228" s="8" t="s">
        <v>19</v>
      </c>
      <c r="M228" s="32" t="s">
        <v>20</v>
      </c>
      <c r="N228" s="33">
        <f>+IFERROR(VLOOKUP(Casos_HN[[#This Row],[ID_Municipio]],Table_4[[CodigoMuni]:[Long_2]],3,0),"")</f>
        <v>15.3307</v>
      </c>
      <c r="O228" s="33">
        <f>+IFERROR(VLOOKUP(Casos_HN[[#This Row],[ID_Municipio]],Table_4[[CodigoMuni]:[Long_2]],4,0),"")</f>
        <v>-88.047399999999996</v>
      </c>
      <c r="P228" s="32" t="s">
        <v>21</v>
      </c>
    </row>
    <row r="229" spans="1:16" ht="14.25" customHeight="1">
      <c r="A229" s="29" t="str">
        <f>+H229&amp;E229&amp;D229</f>
        <v>Villanueva43922218</v>
      </c>
      <c r="B229" s="29" t="str">
        <f>+Casos_HN[[#This Row],[ID_Municipio]]&amp;Casos_HN[[#This Row],[Fecha]]</f>
        <v>051143922</v>
      </c>
      <c r="C229" s="29" t="str">
        <f>+G229&amp;E229</f>
        <v>Cortes43922</v>
      </c>
      <c r="D229" s="30">
        <f>+D228+1</f>
        <v>218</v>
      </c>
      <c r="E229" s="23">
        <v>43922</v>
      </c>
      <c r="F229" s="30">
        <f>+VLOOKUP(Casos_HN[[#This Row],[Departamento]],Table_5[],2,0)</f>
        <v>5</v>
      </c>
      <c r="G229" s="3" t="s">
        <v>28</v>
      </c>
      <c r="H229" s="9" t="s">
        <v>33</v>
      </c>
      <c r="I229" s="30" t="str">
        <f>+IFERROR(VLOOKUP(Casos_HN[[#This Row],[Municipio]],'LOCALIZA HN'!$B$9:$O$306,8,0),99999)</f>
        <v>0511</v>
      </c>
      <c r="J229" s="5" t="s">
        <v>18</v>
      </c>
      <c r="K229" s="5">
        <v>26</v>
      </c>
      <c r="L229" s="8" t="s">
        <v>19</v>
      </c>
      <c r="M229" s="32" t="s">
        <v>20</v>
      </c>
      <c r="N229" s="33">
        <f>+IFERROR(VLOOKUP(Casos_HN[[#This Row],[ID_Municipio]],Table_4[[CodigoMuni]:[Long_2]],3,0),"")</f>
        <v>15.3307</v>
      </c>
      <c r="O229" s="33">
        <f>+IFERROR(VLOOKUP(Casos_HN[[#This Row],[ID_Municipio]],Table_4[[CodigoMuni]:[Long_2]],4,0),"")</f>
        <v>-88.047399999999996</v>
      </c>
      <c r="P229" s="32" t="s">
        <v>21</v>
      </c>
    </row>
    <row r="230" spans="1:16" ht="14.25" customHeight="1">
      <c r="A230" s="29" t="str">
        <f>+H230&amp;E230&amp;D230</f>
        <v>Villanueva43922219</v>
      </c>
      <c r="B230" s="29" t="str">
        <f>+Casos_HN[[#This Row],[ID_Municipio]]&amp;Casos_HN[[#This Row],[Fecha]]</f>
        <v>051143922</v>
      </c>
      <c r="C230" s="29" t="str">
        <f>+G230&amp;E230</f>
        <v>Cortes43922</v>
      </c>
      <c r="D230" s="30">
        <f>+D229+1</f>
        <v>219</v>
      </c>
      <c r="E230" s="23">
        <v>43922</v>
      </c>
      <c r="F230" s="30">
        <f>+VLOOKUP(Casos_HN[[#This Row],[Departamento]],Table_5[],2,0)</f>
        <v>5</v>
      </c>
      <c r="G230" s="3" t="s">
        <v>28</v>
      </c>
      <c r="H230" s="9" t="s">
        <v>33</v>
      </c>
      <c r="I230" s="30" t="str">
        <f>+IFERROR(VLOOKUP(Casos_HN[[#This Row],[Municipio]],'LOCALIZA HN'!$B$9:$O$306,8,0),99999)</f>
        <v>0511</v>
      </c>
      <c r="J230" s="5" t="s">
        <v>27</v>
      </c>
      <c r="K230" s="5">
        <v>42</v>
      </c>
      <c r="L230" s="8" t="s">
        <v>19</v>
      </c>
      <c r="M230" s="32" t="s">
        <v>20</v>
      </c>
      <c r="N230" s="33">
        <f>+IFERROR(VLOOKUP(Casos_HN[[#This Row],[ID_Municipio]],Table_4[[CodigoMuni]:[Long_2]],3,0),"")</f>
        <v>15.3307</v>
      </c>
      <c r="O230" s="33">
        <f>+IFERROR(VLOOKUP(Casos_HN[[#This Row],[ID_Municipio]],Table_4[[CodigoMuni]:[Long_2]],4,0),"")</f>
        <v>-88.047399999999996</v>
      </c>
      <c r="P230" s="32" t="s">
        <v>21</v>
      </c>
    </row>
    <row r="231" spans="1:16" ht="14.25" customHeight="1">
      <c r="A231" s="29" t="str">
        <f>+H231&amp;E231&amp;D231</f>
        <v>Choloma43924220</v>
      </c>
      <c r="B231" s="29" t="str">
        <f>+Casos_HN[[#This Row],[ID_Municipio]]&amp;Casos_HN[[#This Row],[Fecha]]</f>
        <v>050243924</v>
      </c>
      <c r="C231" s="29" t="str">
        <f>+G231&amp;E231</f>
        <v>Cortes43924</v>
      </c>
      <c r="D231" s="30">
        <f>+D230+1</f>
        <v>220</v>
      </c>
      <c r="E231" s="31">
        <v>43924</v>
      </c>
      <c r="F231" s="30">
        <f>+VLOOKUP(Casos_HN[[#This Row],[Departamento]],Table_5[],2,0)</f>
        <v>5</v>
      </c>
      <c r="G231" s="3" t="s">
        <v>28</v>
      </c>
      <c r="H231" s="9" t="s">
        <v>38</v>
      </c>
      <c r="I231" s="30" t="str">
        <f>+IFERROR(VLOOKUP(Casos_HN[[#This Row],[Municipio]],'LOCALIZA HN'!$B$9:$O$306,8,0),99999)</f>
        <v>0502</v>
      </c>
      <c r="J231" s="5" t="s">
        <v>18</v>
      </c>
      <c r="K231" s="5">
        <v>69</v>
      </c>
      <c r="L231" s="8" t="s">
        <v>19</v>
      </c>
      <c r="M231" s="32" t="s">
        <v>20</v>
      </c>
      <c r="N231" s="33">
        <f>+IFERROR(VLOOKUP(Casos_HN[[#This Row],[ID_Municipio]],Table_4[[CodigoMuni]:[Long_2]],3,0),"")</f>
        <v>15.6435</v>
      </c>
      <c r="O231" s="33">
        <f>+IFERROR(VLOOKUP(Casos_HN[[#This Row],[ID_Municipio]],Table_4[[CodigoMuni]:[Long_2]],4,0),"")</f>
        <v>-87.933999999999997</v>
      </c>
      <c r="P231" s="32" t="s">
        <v>21</v>
      </c>
    </row>
    <row r="232" spans="1:16" ht="14.25" customHeight="1">
      <c r="A232" s="29" t="str">
        <f>+H232&amp;E232&amp;D232</f>
        <v>Choloma43924221</v>
      </c>
      <c r="B232" s="29" t="str">
        <f>+Casos_HN[[#This Row],[ID_Municipio]]&amp;Casos_HN[[#This Row],[Fecha]]</f>
        <v>050243924</v>
      </c>
      <c r="C232" s="29" t="str">
        <f>+G232&amp;E232</f>
        <v>Cortes43924</v>
      </c>
      <c r="D232" s="30">
        <f>+D231+1</f>
        <v>221</v>
      </c>
      <c r="E232" s="31">
        <v>43924</v>
      </c>
      <c r="F232" s="30">
        <f>+VLOOKUP(Casos_HN[[#This Row],[Departamento]],Table_5[],2,0)</f>
        <v>5</v>
      </c>
      <c r="G232" s="3" t="s">
        <v>28</v>
      </c>
      <c r="H232" s="9" t="s">
        <v>38</v>
      </c>
      <c r="I232" s="30" t="str">
        <f>+IFERROR(VLOOKUP(Casos_HN[[#This Row],[Municipio]],'LOCALIZA HN'!$B$9:$O$306,8,0),99999)</f>
        <v>0502</v>
      </c>
      <c r="J232" s="5" t="s">
        <v>27</v>
      </c>
      <c r="K232" s="5">
        <v>48</v>
      </c>
      <c r="L232" s="8" t="s">
        <v>19</v>
      </c>
      <c r="M232" s="32" t="s">
        <v>20</v>
      </c>
      <c r="N232" s="33">
        <f>+IFERROR(VLOOKUP(Casos_HN[[#This Row],[ID_Municipio]],Table_4[[CodigoMuni]:[Long_2]],3,0),"")</f>
        <v>15.6435</v>
      </c>
      <c r="O232" s="33">
        <f>+IFERROR(VLOOKUP(Casos_HN[[#This Row],[ID_Municipio]],Table_4[[CodigoMuni]:[Long_2]],4,0),"")</f>
        <v>-87.933999999999997</v>
      </c>
      <c r="P232" s="32" t="s">
        <v>21</v>
      </c>
    </row>
    <row r="233" spans="1:16" ht="14.25" customHeight="1">
      <c r="A233" s="29" t="str">
        <f>+H233&amp;E233&amp;D233</f>
        <v>Distrito Central43924222</v>
      </c>
      <c r="B233" s="29" t="str">
        <f>+Casos_HN[[#This Row],[ID_Municipio]]&amp;Casos_HN[[#This Row],[Fecha]]</f>
        <v>080143924</v>
      </c>
      <c r="C233" s="29" t="str">
        <f>+G233&amp;E233</f>
        <v>Francisco Morazan43924</v>
      </c>
      <c r="D233" s="30">
        <f>+D232+1</f>
        <v>222</v>
      </c>
      <c r="E233" s="31">
        <v>43924</v>
      </c>
      <c r="F233" s="30">
        <f>+VLOOKUP(Casos_HN[[#This Row],[Departamento]],Table_5[],2,0)</f>
        <v>8</v>
      </c>
      <c r="G233" s="3" t="s">
        <v>16</v>
      </c>
      <c r="H233" s="9" t="s">
        <v>17</v>
      </c>
      <c r="I233" s="30" t="str">
        <f>+IFERROR(VLOOKUP(Casos_HN[[#This Row],[Municipio]],'LOCALIZA HN'!$B$9:$O$306,8,0),99999)</f>
        <v>0801</v>
      </c>
      <c r="J233" s="5" t="s">
        <v>18</v>
      </c>
      <c r="K233" s="5">
        <v>82</v>
      </c>
      <c r="L233" s="8" t="s">
        <v>19</v>
      </c>
      <c r="M233" s="32" t="s">
        <v>20</v>
      </c>
      <c r="N233" s="33">
        <f>+IFERROR(VLOOKUP(Casos_HN[[#This Row],[ID_Municipio]],Table_4[[CodigoMuni]:[Long_2]],3,0),"")</f>
        <v>14.175800000000001</v>
      </c>
      <c r="O233" s="33">
        <f>+IFERROR(VLOOKUP(Casos_HN[[#This Row],[ID_Municipio]],Table_4[[CodigoMuni]:[Long_2]],4,0),"")</f>
        <v>-87.251099999999994</v>
      </c>
      <c r="P233" s="32" t="s">
        <v>21</v>
      </c>
    </row>
    <row r="234" spans="1:16" ht="14.25" customHeight="1">
      <c r="A234" s="29" t="str">
        <f>+H234&amp;E234&amp;D234</f>
        <v>El Progreso43924223</v>
      </c>
      <c r="B234" s="29" t="str">
        <f>+Casos_HN[[#This Row],[ID_Municipio]]&amp;Casos_HN[[#This Row],[Fecha]]</f>
        <v>180443924</v>
      </c>
      <c r="C234" s="29" t="str">
        <f>+G234&amp;E234</f>
        <v>Yoro43924</v>
      </c>
      <c r="D234" s="30">
        <f>+D233+1</f>
        <v>223</v>
      </c>
      <c r="E234" s="31">
        <v>43924</v>
      </c>
      <c r="F234" s="30">
        <f>+VLOOKUP(Casos_HN[[#This Row],[Departamento]],Table_5[],2,0)</f>
        <v>18</v>
      </c>
      <c r="G234" s="3" t="s">
        <v>39</v>
      </c>
      <c r="H234" s="9" t="s">
        <v>40</v>
      </c>
      <c r="I234" s="30" t="str">
        <f>+IFERROR(VLOOKUP(Casos_HN[[#This Row],[Municipio]],'LOCALIZA HN'!$B$9:$O$306,8,0),99999)</f>
        <v>1804</v>
      </c>
      <c r="J234" s="5" t="s">
        <v>27</v>
      </c>
      <c r="K234" s="5">
        <v>50</v>
      </c>
      <c r="L234" s="8" t="s">
        <v>19</v>
      </c>
      <c r="M234" s="32" t="s">
        <v>20</v>
      </c>
      <c r="N234" s="33">
        <f>+IFERROR(VLOOKUP(Casos_HN[[#This Row],[ID_Municipio]],Table_4[[CodigoMuni]:[Long_2]],3,0),"")</f>
        <v>15.3446</v>
      </c>
      <c r="O234" s="33">
        <f>+IFERROR(VLOOKUP(Casos_HN[[#This Row],[ID_Municipio]],Table_4[[CodigoMuni]:[Long_2]],4,0),"")</f>
        <v>-87.812100000000001</v>
      </c>
      <c r="P234" s="32" t="s">
        <v>21</v>
      </c>
    </row>
    <row r="235" spans="1:16" ht="14.25" customHeight="1">
      <c r="A235" s="29" t="str">
        <f>+H235&amp;E235&amp;D235</f>
        <v>Esparta43924224</v>
      </c>
      <c r="B235" s="29" t="str">
        <f>+Casos_HN[[#This Row],[ID_Municipio]]&amp;Casos_HN[[#This Row],[Fecha]]</f>
        <v>010343924</v>
      </c>
      <c r="C235" s="29" t="str">
        <f>+G235&amp;E235</f>
        <v>Atlantida43924</v>
      </c>
      <c r="D235" s="30">
        <f>+D234+1</f>
        <v>224</v>
      </c>
      <c r="E235" s="23">
        <v>43924</v>
      </c>
      <c r="F235" s="30">
        <f>+VLOOKUP(Casos_HN[[#This Row],[Departamento]],Table_5[],2,0)</f>
        <v>1</v>
      </c>
      <c r="G235" s="3" t="s">
        <v>22</v>
      </c>
      <c r="H235" s="9" t="s">
        <v>47</v>
      </c>
      <c r="I235" s="30" t="str">
        <f>+IFERROR(VLOOKUP(Casos_HN[[#This Row],[Municipio]],'LOCALIZA HN'!$B$9:$O$306,8,0),99999)</f>
        <v>0103</v>
      </c>
      <c r="J235" s="5" t="s">
        <v>18</v>
      </c>
      <c r="K235" s="5">
        <v>38</v>
      </c>
      <c r="L235" s="8" t="s">
        <v>19</v>
      </c>
      <c r="M235" s="32" t="s">
        <v>20</v>
      </c>
      <c r="N235" s="33">
        <f>+IFERROR(VLOOKUP(Casos_HN[[#This Row],[ID_Municipio]],Table_4[[CodigoMuni]:[Long_2]],3,0),"")</f>
        <v>15.731</v>
      </c>
      <c r="O235" s="33">
        <f>+IFERROR(VLOOKUP(Casos_HN[[#This Row],[ID_Municipio]],Table_4[[CodigoMuni]:[Long_2]],4,0),"")</f>
        <v>-87.176699999999997</v>
      </c>
      <c r="P235" s="32" t="s">
        <v>21</v>
      </c>
    </row>
    <row r="236" spans="1:16" ht="14.25" customHeight="1">
      <c r="A236" s="29" t="str">
        <f>+H236&amp;E236&amp;D236</f>
        <v>Esparta43924225</v>
      </c>
      <c r="B236" s="29" t="str">
        <f>+Casos_HN[[#This Row],[ID_Municipio]]&amp;Casos_HN[[#This Row],[Fecha]]</f>
        <v>010343924</v>
      </c>
      <c r="C236" s="29" t="str">
        <f>+G236&amp;E236</f>
        <v>Atlantida43924</v>
      </c>
      <c r="D236" s="30">
        <f>+D235+1</f>
        <v>225</v>
      </c>
      <c r="E236" s="23">
        <v>43924</v>
      </c>
      <c r="F236" s="30">
        <f>+VLOOKUP(Casos_HN[[#This Row],[Departamento]],Table_5[],2,0)</f>
        <v>1</v>
      </c>
      <c r="G236" s="3" t="s">
        <v>22</v>
      </c>
      <c r="H236" s="9" t="s">
        <v>47</v>
      </c>
      <c r="I236" s="30" t="str">
        <f>+IFERROR(VLOOKUP(Casos_HN[[#This Row],[Municipio]],'LOCALIZA HN'!$B$9:$O$306,8,0),99999)</f>
        <v>0103</v>
      </c>
      <c r="J236" s="5" t="s">
        <v>18</v>
      </c>
      <c r="K236" s="5">
        <v>68</v>
      </c>
      <c r="L236" s="8" t="s">
        <v>19</v>
      </c>
      <c r="M236" s="32" t="s">
        <v>20</v>
      </c>
      <c r="N236" s="33">
        <f>+IFERROR(VLOOKUP(Casos_HN[[#This Row],[ID_Municipio]],Table_4[[CodigoMuni]:[Long_2]],3,0),"")</f>
        <v>15.731</v>
      </c>
      <c r="O236" s="33">
        <f>+IFERROR(VLOOKUP(Casos_HN[[#This Row],[ID_Municipio]],Table_4[[CodigoMuni]:[Long_2]],4,0),"")</f>
        <v>-87.176699999999997</v>
      </c>
      <c r="P236" s="32" t="s">
        <v>21</v>
      </c>
    </row>
    <row r="237" spans="1:16" ht="14.25" customHeight="1">
      <c r="A237" s="29" t="str">
        <f>+H237&amp;E237&amp;D237</f>
        <v>Esparta43924226</v>
      </c>
      <c r="B237" s="29" t="str">
        <f>+Casos_HN[[#This Row],[ID_Municipio]]&amp;Casos_HN[[#This Row],[Fecha]]</f>
        <v>010343924</v>
      </c>
      <c r="C237" s="29" t="str">
        <f>+G237&amp;E237</f>
        <v>Atlantida43924</v>
      </c>
      <c r="D237" s="30">
        <f>+D236+1</f>
        <v>226</v>
      </c>
      <c r="E237" s="23">
        <v>43924</v>
      </c>
      <c r="F237" s="30">
        <f>+VLOOKUP(Casos_HN[[#This Row],[Departamento]],Table_5[],2,0)</f>
        <v>1</v>
      </c>
      <c r="G237" s="3" t="s">
        <v>22</v>
      </c>
      <c r="H237" s="9" t="s">
        <v>47</v>
      </c>
      <c r="I237" s="30" t="str">
        <f>+IFERROR(VLOOKUP(Casos_HN[[#This Row],[Municipio]],'LOCALIZA HN'!$B$9:$O$306,8,0),99999)</f>
        <v>0103</v>
      </c>
      <c r="J237" s="5" t="s">
        <v>27</v>
      </c>
      <c r="K237" s="5">
        <v>14</v>
      </c>
      <c r="L237" s="8" t="s">
        <v>19</v>
      </c>
      <c r="M237" s="32" t="s">
        <v>20</v>
      </c>
      <c r="N237" s="33">
        <f>+IFERROR(VLOOKUP(Casos_HN[[#This Row],[ID_Municipio]],Table_4[[CodigoMuni]:[Long_2]],3,0),"")</f>
        <v>15.731</v>
      </c>
      <c r="O237" s="33">
        <f>+IFERROR(VLOOKUP(Casos_HN[[#This Row],[ID_Municipio]],Table_4[[CodigoMuni]:[Long_2]],4,0),"")</f>
        <v>-87.176699999999997</v>
      </c>
      <c r="P237" s="32" t="s">
        <v>21</v>
      </c>
    </row>
    <row r="238" spans="1:16" ht="14.25" customHeight="1">
      <c r="A238" s="29" t="str">
        <f>+H238&amp;E238&amp;D238</f>
        <v>Esparta43924227</v>
      </c>
      <c r="B238" s="29" t="str">
        <f>+Casos_HN[[#This Row],[ID_Municipio]]&amp;Casos_HN[[#This Row],[Fecha]]</f>
        <v>010343924</v>
      </c>
      <c r="C238" s="29" t="str">
        <f>+G238&amp;E238</f>
        <v>Atlantida43924</v>
      </c>
      <c r="D238" s="30">
        <f>+D237+1</f>
        <v>227</v>
      </c>
      <c r="E238" s="23">
        <v>43924</v>
      </c>
      <c r="F238" s="30">
        <f>+VLOOKUP(Casos_HN[[#This Row],[Departamento]],Table_5[],2,0)</f>
        <v>1</v>
      </c>
      <c r="G238" s="3" t="s">
        <v>22</v>
      </c>
      <c r="H238" s="9" t="s">
        <v>47</v>
      </c>
      <c r="I238" s="30" t="str">
        <f>+IFERROR(VLOOKUP(Casos_HN[[#This Row],[Municipio]],'LOCALIZA HN'!$B$9:$O$306,8,0),99999)</f>
        <v>0103</v>
      </c>
      <c r="J238" s="5" t="s">
        <v>27</v>
      </c>
      <c r="K238" s="5">
        <v>7</v>
      </c>
      <c r="L238" s="8" t="s">
        <v>19</v>
      </c>
      <c r="M238" s="32" t="s">
        <v>20</v>
      </c>
      <c r="N238" s="33">
        <f>+IFERROR(VLOOKUP(Casos_HN[[#This Row],[ID_Municipio]],Table_4[[CodigoMuni]:[Long_2]],3,0),"")</f>
        <v>15.731</v>
      </c>
      <c r="O238" s="33">
        <f>+IFERROR(VLOOKUP(Casos_HN[[#This Row],[ID_Municipio]],Table_4[[CodigoMuni]:[Long_2]],4,0),"")</f>
        <v>-87.176699999999997</v>
      </c>
      <c r="P238" s="32" t="s">
        <v>21</v>
      </c>
    </row>
    <row r="239" spans="1:16" ht="14.25" customHeight="1">
      <c r="A239" s="29" t="str">
        <f>+H239&amp;E239&amp;D239</f>
        <v>Esparta43924228</v>
      </c>
      <c r="B239" s="29" t="str">
        <f>+Casos_HN[[#This Row],[ID_Municipio]]&amp;Casos_HN[[#This Row],[Fecha]]</f>
        <v>010343924</v>
      </c>
      <c r="C239" s="29" t="str">
        <f>+G239&amp;E239</f>
        <v>Atlantida43924</v>
      </c>
      <c r="D239" s="30">
        <f>+D238+1</f>
        <v>228</v>
      </c>
      <c r="E239" s="23">
        <v>43924</v>
      </c>
      <c r="F239" s="30">
        <f>+VLOOKUP(Casos_HN[[#This Row],[Departamento]],Table_5[],2,0)</f>
        <v>1</v>
      </c>
      <c r="G239" s="3" t="s">
        <v>22</v>
      </c>
      <c r="H239" s="9" t="s">
        <v>47</v>
      </c>
      <c r="I239" s="30" t="str">
        <f>+IFERROR(VLOOKUP(Casos_HN[[#This Row],[Municipio]],'LOCALIZA HN'!$B$9:$O$306,8,0),99999)</f>
        <v>0103</v>
      </c>
      <c r="J239" s="5" t="s">
        <v>18</v>
      </c>
      <c r="K239" s="5">
        <v>15</v>
      </c>
      <c r="L239" s="8" t="s">
        <v>19</v>
      </c>
      <c r="M239" s="32" t="s">
        <v>20</v>
      </c>
      <c r="N239" s="33">
        <f>+IFERROR(VLOOKUP(Casos_HN[[#This Row],[ID_Municipio]],Table_4[[CodigoMuni]:[Long_2]],3,0),"")</f>
        <v>15.731</v>
      </c>
      <c r="O239" s="33">
        <f>+IFERROR(VLOOKUP(Casos_HN[[#This Row],[ID_Municipio]],Table_4[[CodigoMuni]:[Long_2]],4,0),"")</f>
        <v>-87.176699999999997</v>
      </c>
      <c r="P239" s="32" t="s">
        <v>21</v>
      </c>
    </row>
    <row r="240" spans="1:16" ht="14.25" customHeight="1">
      <c r="A240" s="29" t="str">
        <f>+H240&amp;E240&amp;D240</f>
        <v>Esparta43924229</v>
      </c>
      <c r="B240" s="29" t="str">
        <f>+Casos_HN[[#This Row],[ID_Municipio]]&amp;Casos_HN[[#This Row],[Fecha]]</f>
        <v>010343924</v>
      </c>
      <c r="C240" s="29" t="str">
        <f>+G240&amp;E240</f>
        <v>Atlantida43924</v>
      </c>
      <c r="D240" s="30">
        <f>+D239+1</f>
        <v>229</v>
      </c>
      <c r="E240" s="23">
        <v>43924</v>
      </c>
      <c r="F240" s="30">
        <f>+VLOOKUP(Casos_HN[[#This Row],[Departamento]],Table_5[],2,0)</f>
        <v>1</v>
      </c>
      <c r="G240" s="3" t="s">
        <v>22</v>
      </c>
      <c r="H240" s="9" t="s">
        <v>47</v>
      </c>
      <c r="I240" s="30" t="str">
        <f>+IFERROR(VLOOKUP(Casos_HN[[#This Row],[Municipio]],'LOCALIZA HN'!$B$9:$O$306,8,0),99999)</f>
        <v>0103</v>
      </c>
      <c r="J240" s="5" t="s">
        <v>27</v>
      </c>
      <c r="K240" s="5">
        <v>41</v>
      </c>
      <c r="L240" s="8" t="s">
        <v>19</v>
      </c>
      <c r="M240" s="32" t="s">
        <v>20</v>
      </c>
      <c r="N240" s="33">
        <f>+IFERROR(VLOOKUP(Casos_HN[[#This Row],[ID_Municipio]],Table_4[[CodigoMuni]:[Long_2]],3,0),"")</f>
        <v>15.731</v>
      </c>
      <c r="O240" s="33">
        <f>+IFERROR(VLOOKUP(Casos_HN[[#This Row],[ID_Municipio]],Table_4[[CodigoMuni]:[Long_2]],4,0),"")</f>
        <v>-87.176699999999997</v>
      </c>
      <c r="P240" s="32" t="s">
        <v>21</v>
      </c>
    </row>
    <row r="241" spans="1:16" ht="14.25" customHeight="1">
      <c r="A241" s="29" t="str">
        <f>+H241&amp;E241&amp;D241</f>
        <v>La Ceiba43924230</v>
      </c>
      <c r="B241" s="29" t="str">
        <f>+Casos_HN[[#This Row],[ID_Municipio]]&amp;Casos_HN[[#This Row],[Fecha]]</f>
        <v>010143924</v>
      </c>
      <c r="C241" s="29" t="str">
        <f>+G241&amp;E241</f>
        <v>Atlantida43924</v>
      </c>
      <c r="D241" s="30">
        <f>+D240+1</f>
        <v>230</v>
      </c>
      <c r="E241" s="23">
        <v>43924</v>
      </c>
      <c r="F241" s="30">
        <f>+VLOOKUP(Casos_HN[[#This Row],[Departamento]],Table_5[],2,0)</f>
        <v>1</v>
      </c>
      <c r="G241" s="3" t="s">
        <v>22</v>
      </c>
      <c r="H241" s="9" t="s">
        <v>23</v>
      </c>
      <c r="I241" s="30" t="str">
        <f>+IFERROR(VLOOKUP(Casos_HN[[#This Row],[Municipio]],'LOCALIZA HN'!$B$9:$O$306,8,0),99999)</f>
        <v>0101</v>
      </c>
      <c r="J241" s="5" t="s">
        <v>27</v>
      </c>
      <c r="K241" s="5">
        <v>42</v>
      </c>
      <c r="L241" s="8" t="s">
        <v>19</v>
      </c>
      <c r="M241" s="32" t="s">
        <v>20</v>
      </c>
      <c r="N241" s="33">
        <f>+IFERROR(VLOOKUP(Casos_HN[[#This Row],[ID_Municipio]],Table_4[[CodigoMuni]:[Long_2]],3,0),"")</f>
        <v>15.6782</v>
      </c>
      <c r="O241" s="33">
        <f>+IFERROR(VLOOKUP(Casos_HN[[#This Row],[ID_Municipio]],Table_4[[CodigoMuni]:[Long_2]],4,0),"")</f>
        <v>-86.742800000000003</v>
      </c>
      <c r="P241" s="32" t="s">
        <v>21</v>
      </c>
    </row>
    <row r="242" spans="1:16" ht="14.25" customHeight="1">
      <c r="A242" s="29" t="str">
        <f>+H242&amp;E242&amp;D242</f>
        <v>La Lima43924231</v>
      </c>
      <c r="B242" s="29" t="str">
        <f>+Casos_HN[[#This Row],[ID_Municipio]]&amp;Casos_HN[[#This Row],[Fecha]]</f>
        <v>051243924</v>
      </c>
      <c r="C242" s="29" t="str">
        <f>+G242&amp;E242</f>
        <v>Cortes43924</v>
      </c>
      <c r="D242" s="30">
        <f>+D241+1</f>
        <v>231</v>
      </c>
      <c r="E242" s="23">
        <v>43924</v>
      </c>
      <c r="F242" s="30">
        <f>+VLOOKUP(Casos_HN[[#This Row],[Departamento]],Table_5[],2,0)</f>
        <v>5</v>
      </c>
      <c r="G242" s="3" t="s">
        <v>28</v>
      </c>
      <c r="H242" s="9" t="s">
        <v>41</v>
      </c>
      <c r="I242" s="30" t="str">
        <f>+IFERROR(VLOOKUP(Casos_HN[[#This Row],[Municipio]],'LOCALIZA HN'!$B$9:$O$306,8,0),99999)</f>
        <v>0512</v>
      </c>
      <c r="J242" s="5" t="s">
        <v>18</v>
      </c>
      <c r="K242" s="5">
        <v>75</v>
      </c>
      <c r="L242" s="8" t="s">
        <v>19</v>
      </c>
      <c r="M242" s="32" t="s">
        <v>20</v>
      </c>
      <c r="N242" s="33">
        <f>+IFERROR(VLOOKUP(Casos_HN[[#This Row],[ID_Municipio]],Table_4[[CodigoMuni]:[Long_2]],3,0),"")</f>
        <v>15.484500000000001</v>
      </c>
      <c r="O242" s="33">
        <f>+IFERROR(VLOOKUP(Casos_HN[[#This Row],[ID_Municipio]],Table_4[[CodigoMuni]:[Long_2]],4,0),"")</f>
        <v>-87.869299999999996</v>
      </c>
      <c r="P242" s="32" t="s">
        <v>21</v>
      </c>
    </row>
    <row r="243" spans="1:16" ht="14.25" customHeight="1">
      <c r="A243" s="29" t="str">
        <f>+H243&amp;E243&amp;D243</f>
        <v>La Lima43924232</v>
      </c>
      <c r="B243" s="29" t="str">
        <f>+Casos_HN[[#This Row],[ID_Municipio]]&amp;Casos_HN[[#This Row],[Fecha]]</f>
        <v>051243924</v>
      </c>
      <c r="C243" s="29" t="str">
        <f>+G243&amp;E243</f>
        <v>Cortes43924</v>
      </c>
      <c r="D243" s="30">
        <f>+D242+1</f>
        <v>232</v>
      </c>
      <c r="E243" s="23">
        <v>43924</v>
      </c>
      <c r="F243" s="30">
        <f>+VLOOKUP(Casos_HN[[#This Row],[Departamento]],Table_5[],2,0)</f>
        <v>5</v>
      </c>
      <c r="G243" s="3" t="s">
        <v>28</v>
      </c>
      <c r="H243" s="9" t="s">
        <v>41</v>
      </c>
      <c r="I243" s="30" t="str">
        <f>+IFERROR(VLOOKUP(Casos_HN[[#This Row],[Municipio]],'LOCALIZA HN'!$B$9:$O$306,8,0),99999)</f>
        <v>0512</v>
      </c>
      <c r="J243" s="5" t="s">
        <v>18</v>
      </c>
      <c r="K243" s="5">
        <v>20</v>
      </c>
      <c r="L243" s="8" t="s">
        <v>19</v>
      </c>
      <c r="M243" s="32" t="s">
        <v>20</v>
      </c>
      <c r="N243" s="33">
        <f>+IFERROR(VLOOKUP(Casos_HN[[#This Row],[ID_Municipio]],Table_4[[CodigoMuni]:[Long_2]],3,0),"")</f>
        <v>15.484500000000001</v>
      </c>
      <c r="O243" s="33">
        <f>+IFERROR(VLOOKUP(Casos_HN[[#This Row],[ID_Municipio]],Table_4[[CodigoMuni]:[Long_2]],4,0),"")</f>
        <v>-87.869299999999996</v>
      </c>
      <c r="P243" s="32" t="s">
        <v>21</v>
      </c>
    </row>
    <row r="244" spans="1:16" ht="14.25" customHeight="1">
      <c r="A244" s="29" t="str">
        <f>+H244&amp;E244&amp;D244</f>
        <v>La Lima43924233</v>
      </c>
      <c r="B244" s="29" t="str">
        <f>+Casos_HN[[#This Row],[ID_Municipio]]&amp;Casos_HN[[#This Row],[Fecha]]</f>
        <v>051243924</v>
      </c>
      <c r="C244" s="29" t="str">
        <f>+G244&amp;E244</f>
        <v>Cortes43924</v>
      </c>
      <c r="D244" s="30">
        <f>+D243+1</f>
        <v>233</v>
      </c>
      <c r="E244" s="23">
        <v>43924</v>
      </c>
      <c r="F244" s="30">
        <f>+VLOOKUP(Casos_HN[[#This Row],[Departamento]],Table_5[],2,0)</f>
        <v>5</v>
      </c>
      <c r="G244" s="3" t="s">
        <v>28</v>
      </c>
      <c r="H244" s="9" t="s">
        <v>41</v>
      </c>
      <c r="I244" s="30" t="str">
        <f>+IFERROR(VLOOKUP(Casos_HN[[#This Row],[Municipio]],'LOCALIZA HN'!$B$9:$O$306,8,0),99999)</f>
        <v>0512</v>
      </c>
      <c r="J244" s="5" t="s">
        <v>27</v>
      </c>
      <c r="K244" s="5">
        <v>38</v>
      </c>
      <c r="L244" s="8" t="s">
        <v>19</v>
      </c>
      <c r="M244" s="32" t="s">
        <v>20</v>
      </c>
      <c r="N244" s="33">
        <f>+IFERROR(VLOOKUP(Casos_HN[[#This Row],[ID_Municipio]],Table_4[[CodigoMuni]:[Long_2]],3,0),"")</f>
        <v>15.484500000000001</v>
      </c>
      <c r="O244" s="33">
        <f>+IFERROR(VLOOKUP(Casos_HN[[#This Row],[ID_Municipio]],Table_4[[CodigoMuni]:[Long_2]],4,0),"")</f>
        <v>-87.869299999999996</v>
      </c>
      <c r="P244" s="32" t="s">
        <v>21</v>
      </c>
    </row>
    <row r="245" spans="1:16" ht="14.25" customHeight="1">
      <c r="A245" s="29" t="str">
        <f>+H245&amp;E245&amp;D245</f>
        <v>Las Vegas43924234</v>
      </c>
      <c r="B245" s="29" t="str">
        <f>+Casos_HN[[#This Row],[ID_Municipio]]&amp;Casos_HN[[#This Row],[Fecha]]</f>
        <v>162743924</v>
      </c>
      <c r="C245" s="29" t="str">
        <f>+G245&amp;E245</f>
        <v>Santa Barbara43924</v>
      </c>
      <c r="D245" s="30">
        <f>+D244+1</f>
        <v>234</v>
      </c>
      <c r="E245" s="23">
        <v>43924</v>
      </c>
      <c r="F245" s="30">
        <f>+VLOOKUP(Casos_HN[[#This Row],[Departamento]],Table_5[],2,0)</f>
        <v>16</v>
      </c>
      <c r="G245" s="3" t="s">
        <v>45</v>
      </c>
      <c r="H245" s="9" t="s">
        <v>51</v>
      </c>
      <c r="I245" s="30" t="str">
        <f>+IFERROR(VLOOKUP(Casos_HN[[#This Row],[Municipio]],'LOCALIZA HN'!$B$9:$O$306,8,0),99999)</f>
        <v>1627</v>
      </c>
      <c r="J245" s="5" t="s">
        <v>27</v>
      </c>
      <c r="K245" s="5">
        <v>37</v>
      </c>
      <c r="L245" s="8" t="s">
        <v>19</v>
      </c>
      <c r="M245" s="32" t="s">
        <v>20</v>
      </c>
      <c r="N245" s="33">
        <f>+IFERROR(VLOOKUP(Casos_HN[[#This Row],[ID_Municipio]],Table_4[[CodigoMuni]:[Long_2]],3,0),"")</f>
        <v>14.8681</v>
      </c>
      <c r="O245" s="33">
        <f>+IFERROR(VLOOKUP(Casos_HN[[#This Row],[ID_Municipio]],Table_4[[CodigoMuni]:[Long_2]],4,0),"")</f>
        <v>-88.061999999999998</v>
      </c>
      <c r="P245" s="32" t="s">
        <v>21</v>
      </c>
    </row>
    <row r="246" spans="1:16" ht="14.25" customHeight="1">
      <c r="A246" s="29" t="str">
        <f>+H246&amp;E246&amp;D246</f>
        <v>Las Vegas43924235</v>
      </c>
      <c r="B246" s="29" t="str">
        <f>+Casos_HN[[#This Row],[ID_Municipio]]&amp;Casos_HN[[#This Row],[Fecha]]</f>
        <v>162743924</v>
      </c>
      <c r="C246" s="29" t="str">
        <f>+G246&amp;E246</f>
        <v>Santa Barbara43924</v>
      </c>
      <c r="D246" s="30">
        <f>+D245+1</f>
        <v>235</v>
      </c>
      <c r="E246" s="31">
        <v>43924</v>
      </c>
      <c r="F246" s="30">
        <f>+VLOOKUP(Casos_HN[[#This Row],[Departamento]],Table_5[],2,0)</f>
        <v>16</v>
      </c>
      <c r="G246" s="3" t="s">
        <v>45</v>
      </c>
      <c r="H246" s="9" t="s">
        <v>51</v>
      </c>
      <c r="I246" s="30" t="str">
        <f>+IFERROR(VLOOKUP(Casos_HN[[#This Row],[Municipio]],'LOCALIZA HN'!$B$9:$O$306,8,0),99999)</f>
        <v>1627</v>
      </c>
      <c r="J246" s="5" t="s">
        <v>18</v>
      </c>
      <c r="K246" s="5">
        <v>41</v>
      </c>
      <c r="L246" s="8" t="s">
        <v>19</v>
      </c>
      <c r="M246" s="32" t="s">
        <v>20</v>
      </c>
      <c r="N246" s="33">
        <f>+IFERROR(VLOOKUP(Casos_HN[[#This Row],[ID_Municipio]],Table_4[[CodigoMuni]:[Long_2]],3,0),"")</f>
        <v>14.8681</v>
      </c>
      <c r="O246" s="33">
        <f>+IFERROR(VLOOKUP(Casos_HN[[#This Row],[ID_Municipio]],Table_4[[CodigoMuni]:[Long_2]],4,0),"")</f>
        <v>-88.061999999999998</v>
      </c>
      <c r="P246" s="32" t="s">
        <v>21</v>
      </c>
    </row>
    <row r="247" spans="1:16" ht="14.25" customHeight="1">
      <c r="A247" s="29" t="str">
        <f>+H247&amp;E247&amp;D247</f>
        <v>Las Vegas43924236</v>
      </c>
      <c r="B247" s="29" t="str">
        <f>+Casos_HN[[#This Row],[ID_Municipio]]&amp;Casos_HN[[#This Row],[Fecha]]</f>
        <v>162743924</v>
      </c>
      <c r="C247" s="29" t="str">
        <f>+G247&amp;E247</f>
        <v>Santa Barbara43924</v>
      </c>
      <c r="D247" s="30">
        <f>+D246+1</f>
        <v>236</v>
      </c>
      <c r="E247" s="31">
        <v>43924</v>
      </c>
      <c r="F247" s="30">
        <f>+VLOOKUP(Casos_HN[[#This Row],[Departamento]],Table_5[],2,0)</f>
        <v>16</v>
      </c>
      <c r="G247" s="3" t="s">
        <v>45</v>
      </c>
      <c r="H247" s="9" t="s">
        <v>51</v>
      </c>
      <c r="I247" s="30" t="str">
        <f>+IFERROR(VLOOKUP(Casos_HN[[#This Row],[Municipio]],'LOCALIZA HN'!$B$9:$O$306,8,0),99999)</f>
        <v>1627</v>
      </c>
      <c r="J247" s="5" t="s">
        <v>18</v>
      </c>
      <c r="K247" s="5">
        <v>47</v>
      </c>
      <c r="L247" s="8" t="s">
        <v>19</v>
      </c>
      <c r="M247" s="32" t="s">
        <v>20</v>
      </c>
      <c r="N247" s="33">
        <f>+IFERROR(VLOOKUP(Casos_HN[[#This Row],[ID_Municipio]],Table_4[[CodigoMuni]:[Long_2]],3,0),"")</f>
        <v>14.8681</v>
      </c>
      <c r="O247" s="33">
        <f>+IFERROR(VLOOKUP(Casos_HN[[#This Row],[ID_Municipio]],Table_4[[CodigoMuni]:[Long_2]],4,0),"")</f>
        <v>-88.061999999999998</v>
      </c>
      <c r="P247" s="32" t="s">
        <v>21</v>
      </c>
    </row>
    <row r="248" spans="1:16" ht="14.25" customHeight="1">
      <c r="A248" s="29" t="str">
        <f>+H248&amp;E248&amp;D248</f>
        <v>Petoa43924237</v>
      </c>
      <c r="B248" s="29" t="str">
        <f>+Casos_HN[[#This Row],[ID_Municipio]]&amp;Casos_HN[[#This Row],[Fecha]]</f>
        <v>161543924</v>
      </c>
      <c r="C248" s="29" t="str">
        <f>+G248&amp;E248</f>
        <v>Santa Barbara43924</v>
      </c>
      <c r="D248" s="30">
        <f>+D247+1</f>
        <v>237</v>
      </c>
      <c r="E248" s="23">
        <v>43924</v>
      </c>
      <c r="F248" s="30">
        <f>+VLOOKUP(Casos_HN[[#This Row],[Departamento]],Table_5[],2,0)</f>
        <v>16</v>
      </c>
      <c r="G248" s="3" t="s">
        <v>45</v>
      </c>
      <c r="H248" s="9" t="s">
        <v>54</v>
      </c>
      <c r="I248" s="30" t="str">
        <f>+IFERROR(VLOOKUP(Casos_HN[[#This Row],[Municipio]],'LOCALIZA HN'!$B$9:$O$306,8,0),99999)</f>
        <v>1615</v>
      </c>
      <c r="J248" s="5" t="s">
        <v>27</v>
      </c>
      <c r="K248" s="5">
        <v>55</v>
      </c>
      <c r="L248" s="8" t="s">
        <v>19</v>
      </c>
      <c r="M248" s="32" t="s">
        <v>20</v>
      </c>
      <c r="N248" s="33">
        <f>+IFERROR(VLOOKUP(Casos_HN[[#This Row],[ID_Municipio]],Table_4[[CodigoMuni]:[Long_2]],3,0),"")</f>
        <v>15.275</v>
      </c>
      <c r="O248" s="33">
        <f>+IFERROR(VLOOKUP(Casos_HN[[#This Row],[ID_Municipio]],Table_4[[CodigoMuni]:[Long_2]],4,0),"")</f>
        <v>-88.232900000000001</v>
      </c>
      <c r="P248" s="32" t="s">
        <v>21</v>
      </c>
    </row>
    <row r="249" spans="1:16" ht="14.25" customHeight="1">
      <c r="A249" s="29" t="str">
        <f>+H249&amp;E249&amp;D249</f>
        <v>Potrerillos43924238</v>
      </c>
      <c r="B249" s="29" t="str">
        <f>+Casos_HN[[#This Row],[ID_Municipio]]&amp;Casos_HN[[#This Row],[Fecha]]</f>
        <v>050543924</v>
      </c>
      <c r="C249" s="29" t="str">
        <f>+G249&amp;E249</f>
        <v>Cortes43924</v>
      </c>
      <c r="D249" s="30">
        <f>+D248+1</f>
        <v>238</v>
      </c>
      <c r="E249" s="23">
        <v>43924</v>
      </c>
      <c r="F249" s="30">
        <f>+VLOOKUP(Casos_HN[[#This Row],[Departamento]],Table_5[],2,0)</f>
        <v>5</v>
      </c>
      <c r="G249" s="3" t="s">
        <v>28</v>
      </c>
      <c r="H249" s="9" t="s">
        <v>53</v>
      </c>
      <c r="I249" s="30" t="str">
        <f>+IFERROR(VLOOKUP(Casos_HN[[#This Row],[Municipio]],'LOCALIZA HN'!$B$9:$O$306,8,0),99999)</f>
        <v>0505</v>
      </c>
      <c r="J249" s="5" t="s">
        <v>27</v>
      </c>
      <c r="K249" s="5">
        <v>57</v>
      </c>
      <c r="L249" s="8" t="s">
        <v>19</v>
      </c>
      <c r="M249" s="32" t="s">
        <v>20</v>
      </c>
      <c r="N249" s="33">
        <f>+IFERROR(VLOOKUP(Casos_HN[[#This Row],[ID_Municipio]],Table_4[[CodigoMuni]:[Long_2]],3,0),"")</f>
        <v>15.197699999999999</v>
      </c>
      <c r="O249" s="33">
        <f>+IFERROR(VLOOKUP(Casos_HN[[#This Row],[ID_Municipio]],Table_4[[CodigoMuni]:[Long_2]],4,0),"")</f>
        <v>-87.960099999999997</v>
      </c>
      <c r="P249" s="32" t="s">
        <v>21</v>
      </c>
    </row>
    <row r="250" spans="1:16" ht="14.25" customHeight="1">
      <c r="A250" s="29" t="str">
        <f>+H250&amp;E250&amp;D250</f>
        <v>San Pedro Sula43924239</v>
      </c>
      <c r="B250" s="29" t="str">
        <f>+Casos_HN[[#This Row],[ID_Municipio]]&amp;Casos_HN[[#This Row],[Fecha]]</f>
        <v>050143924</v>
      </c>
      <c r="C250" s="29" t="str">
        <f>+G250&amp;E250</f>
        <v>Cortes43924</v>
      </c>
      <c r="D250" s="30">
        <f>+D249+1</f>
        <v>239</v>
      </c>
      <c r="E250" s="23">
        <v>43924</v>
      </c>
      <c r="F250" s="30">
        <f>+VLOOKUP(Casos_HN[[#This Row],[Departamento]],Table_5[],2,0)</f>
        <v>5</v>
      </c>
      <c r="G250" s="3" t="s">
        <v>28</v>
      </c>
      <c r="H250" s="9" t="s">
        <v>29</v>
      </c>
      <c r="I250" s="30" t="str">
        <f>+IFERROR(VLOOKUP(Casos_HN[[#This Row],[Municipio]],'LOCALIZA HN'!$B$9:$O$306,8,0),99999)</f>
        <v>0501</v>
      </c>
      <c r="J250" s="5" t="s">
        <v>18</v>
      </c>
      <c r="K250" s="5">
        <v>33</v>
      </c>
      <c r="L250" s="8" t="s">
        <v>19</v>
      </c>
      <c r="M250" s="32" t="s">
        <v>20</v>
      </c>
      <c r="N250" s="33">
        <f>+IFERROR(VLOOKUP(Casos_HN[[#This Row],[ID_Municipio]],Table_4[[CodigoMuni]:[Long_2]],3,0),"")</f>
        <v>15.5151</v>
      </c>
      <c r="O250" s="33">
        <f>+IFERROR(VLOOKUP(Casos_HN[[#This Row],[ID_Municipio]],Table_4[[CodigoMuni]:[Long_2]],4,0),"")</f>
        <v>-88.114599999999996</v>
      </c>
      <c r="P250" s="32" t="s">
        <v>21</v>
      </c>
    </row>
    <row r="251" spans="1:16" ht="14.25" customHeight="1">
      <c r="A251" s="29" t="str">
        <f>+H251&amp;E251&amp;D251</f>
        <v>San Pedro Sula43924240</v>
      </c>
      <c r="B251" s="29" t="str">
        <f>+Casos_HN[[#This Row],[ID_Municipio]]&amp;Casos_HN[[#This Row],[Fecha]]</f>
        <v>050143924</v>
      </c>
      <c r="C251" s="29" t="str">
        <f>+G251&amp;E251</f>
        <v>Cortes43924</v>
      </c>
      <c r="D251" s="30">
        <f>+D250+1</f>
        <v>240</v>
      </c>
      <c r="E251" s="23">
        <v>43924</v>
      </c>
      <c r="F251" s="30">
        <f>+VLOOKUP(Casos_HN[[#This Row],[Departamento]],Table_5[],2,0)</f>
        <v>5</v>
      </c>
      <c r="G251" s="3" t="s">
        <v>28</v>
      </c>
      <c r="H251" s="9" t="s">
        <v>29</v>
      </c>
      <c r="I251" s="30" t="str">
        <f>+IFERROR(VLOOKUP(Casos_HN[[#This Row],[Municipio]],'LOCALIZA HN'!$B$9:$O$306,8,0),99999)</f>
        <v>0501</v>
      </c>
      <c r="J251" s="5" t="s">
        <v>18</v>
      </c>
      <c r="K251" s="5">
        <v>48</v>
      </c>
      <c r="L251" s="8" t="s">
        <v>19</v>
      </c>
      <c r="M251" s="32" t="s">
        <v>20</v>
      </c>
      <c r="N251" s="33">
        <f>+IFERROR(VLOOKUP(Casos_HN[[#This Row],[ID_Municipio]],Table_4[[CodigoMuni]:[Long_2]],3,0),"")</f>
        <v>15.5151</v>
      </c>
      <c r="O251" s="33">
        <f>+IFERROR(VLOOKUP(Casos_HN[[#This Row],[ID_Municipio]],Table_4[[CodigoMuni]:[Long_2]],4,0),"")</f>
        <v>-88.114599999999996</v>
      </c>
      <c r="P251" s="32" t="s">
        <v>21</v>
      </c>
    </row>
    <row r="252" spans="1:16" ht="14.25" customHeight="1">
      <c r="A252" s="29" t="str">
        <f>+H252&amp;E252&amp;D252</f>
        <v>San Pedro Sula43924241</v>
      </c>
      <c r="B252" s="29" t="str">
        <f>+Casos_HN[[#This Row],[ID_Municipio]]&amp;Casos_HN[[#This Row],[Fecha]]</f>
        <v>050143924</v>
      </c>
      <c r="C252" s="29" t="str">
        <f>+G252&amp;E252</f>
        <v>Cortes43924</v>
      </c>
      <c r="D252" s="30">
        <f>+D251+1</f>
        <v>241</v>
      </c>
      <c r="E252" s="23">
        <v>43924</v>
      </c>
      <c r="F252" s="30">
        <f>+VLOOKUP(Casos_HN[[#This Row],[Departamento]],Table_5[],2,0)</f>
        <v>5</v>
      </c>
      <c r="G252" s="3" t="s">
        <v>28</v>
      </c>
      <c r="H252" s="9" t="s">
        <v>29</v>
      </c>
      <c r="I252" s="30" t="str">
        <f>+IFERROR(VLOOKUP(Casos_HN[[#This Row],[Municipio]],'LOCALIZA HN'!$B$9:$O$306,8,0),99999)</f>
        <v>0501</v>
      </c>
      <c r="J252" s="5" t="s">
        <v>18</v>
      </c>
      <c r="K252" s="5">
        <v>62</v>
      </c>
      <c r="L252" s="8" t="s">
        <v>19</v>
      </c>
      <c r="M252" s="32" t="s">
        <v>20</v>
      </c>
      <c r="N252" s="33">
        <f>+IFERROR(VLOOKUP(Casos_HN[[#This Row],[ID_Municipio]],Table_4[[CodigoMuni]:[Long_2]],3,0),"")</f>
        <v>15.5151</v>
      </c>
      <c r="O252" s="33">
        <f>+IFERROR(VLOOKUP(Casos_HN[[#This Row],[ID_Municipio]],Table_4[[CodigoMuni]:[Long_2]],4,0),"")</f>
        <v>-88.114599999999996</v>
      </c>
      <c r="P252" s="32" t="s">
        <v>21</v>
      </c>
    </row>
    <row r="253" spans="1:16" ht="14.25" customHeight="1">
      <c r="A253" s="29" t="str">
        <f>+H253&amp;E253&amp;D253</f>
        <v>San Pedro Sula43924242</v>
      </c>
      <c r="B253" s="29" t="str">
        <f>+Casos_HN[[#This Row],[ID_Municipio]]&amp;Casos_HN[[#This Row],[Fecha]]</f>
        <v>050143924</v>
      </c>
      <c r="C253" s="29" t="str">
        <f>+G253&amp;E253</f>
        <v>Cortes43924</v>
      </c>
      <c r="D253" s="30">
        <f>+D252+1</f>
        <v>242</v>
      </c>
      <c r="E253" s="23">
        <v>43924</v>
      </c>
      <c r="F253" s="30">
        <f>+VLOOKUP(Casos_HN[[#This Row],[Departamento]],Table_5[],2,0)</f>
        <v>5</v>
      </c>
      <c r="G253" s="3" t="s">
        <v>28</v>
      </c>
      <c r="H253" s="9" t="s">
        <v>29</v>
      </c>
      <c r="I253" s="30" t="str">
        <f>+IFERROR(VLOOKUP(Casos_HN[[#This Row],[Municipio]],'LOCALIZA HN'!$B$9:$O$306,8,0),99999)</f>
        <v>0501</v>
      </c>
      <c r="J253" s="5" t="s">
        <v>27</v>
      </c>
      <c r="K253" s="5">
        <v>27</v>
      </c>
      <c r="L253" s="8" t="s">
        <v>19</v>
      </c>
      <c r="M253" s="32" t="s">
        <v>20</v>
      </c>
      <c r="N253" s="33">
        <f>+IFERROR(VLOOKUP(Casos_HN[[#This Row],[ID_Municipio]],Table_4[[CodigoMuni]:[Long_2]],3,0),"")</f>
        <v>15.5151</v>
      </c>
      <c r="O253" s="33">
        <f>+IFERROR(VLOOKUP(Casos_HN[[#This Row],[ID_Municipio]],Table_4[[CodigoMuni]:[Long_2]],4,0),"")</f>
        <v>-88.114599999999996</v>
      </c>
      <c r="P253" s="32" t="s">
        <v>21</v>
      </c>
    </row>
    <row r="254" spans="1:16" ht="14.25" customHeight="1">
      <c r="A254" s="29" t="str">
        <f>+H254&amp;E254&amp;D254</f>
        <v>San Pedro Sula43924243</v>
      </c>
      <c r="B254" s="29" t="str">
        <f>+Casos_HN[[#This Row],[ID_Municipio]]&amp;Casos_HN[[#This Row],[Fecha]]</f>
        <v>050143924</v>
      </c>
      <c r="C254" s="29" t="str">
        <f>+G254&amp;E254</f>
        <v>Cortes43924</v>
      </c>
      <c r="D254" s="30">
        <f>+D253+1</f>
        <v>243</v>
      </c>
      <c r="E254" s="23">
        <v>43924</v>
      </c>
      <c r="F254" s="30">
        <f>+VLOOKUP(Casos_HN[[#This Row],[Departamento]],Table_5[],2,0)</f>
        <v>5</v>
      </c>
      <c r="G254" s="3" t="s">
        <v>28</v>
      </c>
      <c r="H254" s="9" t="s">
        <v>29</v>
      </c>
      <c r="I254" s="30" t="str">
        <f>+IFERROR(VLOOKUP(Casos_HN[[#This Row],[Municipio]],'LOCALIZA HN'!$B$9:$O$306,8,0),99999)</f>
        <v>0501</v>
      </c>
      <c r="J254" s="5" t="s">
        <v>27</v>
      </c>
      <c r="K254" s="5">
        <v>32</v>
      </c>
      <c r="L254" s="8" t="s">
        <v>19</v>
      </c>
      <c r="M254" s="32" t="s">
        <v>20</v>
      </c>
      <c r="N254" s="33">
        <f>+IFERROR(VLOOKUP(Casos_HN[[#This Row],[ID_Municipio]],Table_4[[CodigoMuni]:[Long_2]],3,0),"")</f>
        <v>15.5151</v>
      </c>
      <c r="O254" s="33">
        <f>+IFERROR(VLOOKUP(Casos_HN[[#This Row],[ID_Municipio]],Table_4[[CodigoMuni]:[Long_2]],4,0),"")</f>
        <v>-88.114599999999996</v>
      </c>
      <c r="P254" s="32" t="s">
        <v>21</v>
      </c>
    </row>
    <row r="255" spans="1:16" ht="14.25" customHeight="1">
      <c r="A255" s="29" t="str">
        <f>+H255&amp;E255&amp;D255</f>
        <v>San Pedro Sula43924244</v>
      </c>
      <c r="B255" s="29" t="str">
        <f>+Casos_HN[[#This Row],[ID_Municipio]]&amp;Casos_HN[[#This Row],[Fecha]]</f>
        <v>050143924</v>
      </c>
      <c r="C255" s="29" t="str">
        <f>+G255&amp;E255</f>
        <v>Cortes43924</v>
      </c>
      <c r="D255" s="30">
        <f>+D254+1</f>
        <v>244</v>
      </c>
      <c r="E255" s="23">
        <v>43924</v>
      </c>
      <c r="F255" s="30">
        <f>+VLOOKUP(Casos_HN[[#This Row],[Departamento]],Table_5[],2,0)</f>
        <v>5</v>
      </c>
      <c r="G255" s="3" t="s">
        <v>28</v>
      </c>
      <c r="H255" s="9" t="s">
        <v>29</v>
      </c>
      <c r="I255" s="30" t="str">
        <f>+IFERROR(VLOOKUP(Casos_HN[[#This Row],[Municipio]],'LOCALIZA HN'!$B$9:$O$306,8,0),99999)</f>
        <v>0501</v>
      </c>
      <c r="J255" s="5" t="s">
        <v>18</v>
      </c>
      <c r="K255" s="5">
        <v>26</v>
      </c>
      <c r="L255" s="8" t="s">
        <v>19</v>
      </c>
      <c r="M255" s="32" t="s">
        <v>20</v>
      </c>
      <c r="N255" s="33">
        <f>+IFERROR(VLOOKUP(Casos_HN[[#This Row],[ID_Municipio]],Table_4[[CodigoMuni]:[Long_2]],3,0),"")</f>
        <v>15.5151</v>
      </c>
      <c r="O255" s="33">
        <f>+IFERROR(VLOOKUP(Casos_HN[[#This Row],[ID_Municipio]],Table_4[[CodigoMuni]:[Long_2]],4,0),"")</f>
        <v>-88.114599999999996</v>
      </c>
      <c r="P255" s="32" t="s">
        <v>21</v>
      </c>
    </row>
    <row r="256" spans="1:16" ht="14.25" customHeight="1">
      <c r="A256" s="29" t="str">
        <f>+H256&amp;E256&amp;D256</f>
        <v>San Pedro Sula43924245</v>
      </c>
      <c r="B256" s="29" t="str">
        <f>+Casos_HN[[#This Row],[ID_Municipio]]&amp;Casos_HN[[#This Row],[Fecha]]</f>
        <v>050143924</v>
      </c>
      <c r="C256" s="29" t="str">
        <f>+G256&amp;E256</f>
        <v>Cortes43924</v>
      </c>
      <c r="D256" s="30">
        <f>+D255+1</f>
        <v>245</v>
      </c>
      <c r="E256" s="23">
        <v>43924</v>
      </c>
      <c r="F256" s="30">
        <f>+VLOOKUP(Casos_HN[[#This Row],[Departamento]],Table_5[],2,0)</f>
        <v>5</v>
      </c>
      <c r="G256" s="3" t="s">
        <v>28</v>
      </c>
      <c r="H256" s="9" t="s">
        <v>29</v>
      </c>
      <c r="I256" s="30" t="str">
        <f>+IFERROR(VLOOKUP(Casos_HN[[#This Row],[Municipio]],'LOCALIZA HN'!$B$9:$O$306,8,0),99999)</f>
        <v>0501</v>
      </c>
      <c r="J256" s="5" t="s">
        <v>18</v>
      </c>
      <c r="K256" s="5">
        <v>30</v>
      </c>
      <c r="L256" s="8" t="s">
        <v>19</v>
      </c>
      <c r="M256" s="32" t="s">
        <v>20</v>
      </c>
      <c r="N256" s="33">
        <f>+IFERROR(VLOOKUP(Casos_HN[[#This Row],[ID_Municipio]],Table_4[[CodigoMuni]:[Long_2]],3,0),"")</f>
        <v>15.5151</v>
      </c>
      <c r="O256" s="33">
        <f>+IFERROR(VLOOKUP(Casos_HN[[#This Row],[ID_Municipio]],Table_4[[CodigoMuni]:[Long_2]],4,0),"")</f>
        <v>-88.114599999999996</v>
      </c>
      <c r="P256" s="32" t="s">
        <v>21</v>
      </c>
    </row>
    <row r="257" spans="1:16" ht="14.25" customHeight="1">
      <c r="A257" s="29" t="str">
        <f>+H257&amp;E257&amp;D257</f>
        <v>San Pedro Sula43924246</v>
      </c>
      <c r="B257" s="29" t="str">
        <f>+Casos_HN[[#This Row],[ID_Municipio]]&amp;Casos_HN[[#This Row],[Fecha]]</f>
        <v>050143924</v>
      </c>
      <c r="C257" s="29" t="str">
        <f>+G257&amp;E257</f>
        <v>Cortes43924</v>
      </c>
      <c r="D257" s="30">
        <f>+D256+1</f>
        <v>246</v>
      </c>
      <c r="E257" s="23">
        <v>43924</v>
      </c>
      <c r="F257" s="30">
        <f>+VLOOKUP(Casos_HN[[#This Row],[Departamento]],Table_5[],2,0)</f>
        <v>5</v>
      </c>
      <c r="G257" s="3" t="s">
        <v>28</v>
      </c>
      <c r="H257" s="9" t="s">
        <v>29</v>
      </c>
      <c r="I257" s="30" t="str">
        <f>+IFERROR(VLOOKUP(Casos_HN[[#This Row],[Municipio]],'LOCALIZA HN'!$B$9:$O$306,8,0),99999)</f>
        <v>0501</v>
      </c>
      <c r="J257" s="5" t="s">
        <v>27</v>
      </c>
      <c r="K257" s="5">
        <v>48</v>
      </c>
      <c r="L257" s="8" t="s">
        <v>19</v>
      </c>
      <c r="M257" s="32" t="s">
        <v>20</v>
      </c>
      <c r="N257" s="33">
        <f>+IFERROR(VLOOKUP(Casos_HN[[#This Row],[ID_Municipio]],Table_4[[CodigoMuni]:[Long_2]],3,0),"")</f>
        <v>15.5151</v>
      </c>
      <c r="O257" s="33">
        <f>+IFERROR(VLOOKUP(Casos_HN[[#This Row],[ID_Municipio]],Table_4[[CodigoMuni]:[Long_2]],4,0),"")</f>
        <v>-88.114599999999996</v>
      </c>
      <c r="P257" s="32" t="s">
        <v>21</v>
      </c>
    </row>
    <row r="258" spans="1:16" ht="14.25" customHeight="1">
      <c r="A258" s="29" t="str">
        <f>+H258&amp;E258&amp;D258</f>
        <v>San Pedro Sula43924247</v>
      </c>
      <c r="B258" s="29" t="str">
        <f>+Casos_HN[[#This Row],[ID_Municipio]]&amp;Casos_HN[[#This Row],[Fecha]]</f>
        <v>050143924</v>
      </c>
      <c r="C258" s="29" t="str">
        <f>+G258&amp;E258</f>
        <v>Cortes43924</v>
      </c>
      <c r="D258" s="30">
        <f>+D257+1</f>
        <v>247</v>
      </c>
      <c r="E258" s="23">
        <v>43924</v>
      </c>
      <c r="F258" s="30">
        <f>+VLOOKUP(Casos_HN[[#This Row],[Departamento]],Table_5[],2,0)</f>
        <v>5</v>
      </c>
      <c r="G258" s="3" t="s">
        <v>28</v>
      </c>
      <c r="H258" s="9" t="s">
        <v>29</v>
      </c>
      <c r="I258" s="30" t="str">
        <f>+IFERROR(VLOOKUP(Casos_HN[[#This Row],[Municipio]],'LOCALIZA HN'!$B$9:$O$306,8,0),99999)</f>
        <v>0501</v>
      </c>
      <c r="J258" s="5" t="s">
        <v>27</v>
      </c>
      <c r="K258" s="5">
        <v>28</v>
      </c>
      <c r="L258" s="8" t="s">
        <v>19</v>
      </c>
      <c r="M258" s="32" t="s">
        <v>20</v>
      </c>
      <c r="N258" s="33">
        <f>+IFERROR(VLOOKUP(Casos_HN[[#This Row],[ID_Municipio]],Table_4[[CodigoMuni]:[Long_2]],3,0),"")</f>
        <v>15.5151</v>
      </c>
      <c r="O258" s="33">
        <f>+IFERROR(VLOOKUP(Casos_HN[[#This Row],[ID_Municipio]],Table_4[[CodigoMuni]:[Long_2]],4,0),"")</f>
        <v>-88.114599999999996</v>
      </c>
      <c r="P258" s="32" t="s">
        <v>21</v>
      </c>
    </row>
    <row r="259" spans="1:16" ht="14.25" customHeight="1">
      <c r="A259" s="29" t="str">
        <f>+H259&amp;E259&amp;D259</f>
        <v>San Pedro Sula43924248</v>
      </c>
      <c r="B259" s="29" t="str">
        <f>+Casos_HN[[#This Row],[ID_Municipio]]&amp;Casos_HN[[#This Row],[Fecha]]</f>
        <v>050143924</v>
      </c>
      <c r="C259" s="29" t="str">
        <f>+G259&amp;E259</f>
        <v>Cortes43924</v>
      </c>
      <c r="D259" s="30">
        <f>+D258+1</f>
        <v>248</v>
      </c>
      <c r="E259" s="23">
        <v>43924</v>
      </c>
      <c r="F259" s="30">
        <f>+VLOOKUP(Casos_HN[[#This Row],[Departamento]],Table_5[],2,0)</f>
        <v>5</v>
      </c>
      <c r="G259" s="3" t="s">
        <v>28</v>
      </c>
      <c r="H259" s="9" t="s">
        <v>29</v>
      </c>
      <c r="I259" s="30" t="str">
        <f>+IFERROR(VLOOKUP(Casos_HN[[#This Row],[Municipio]],'LOCALIZA HN'!$B$9:$O$306,8,0),99999)</f>
        <v>0501</v>
      </c>
      <c r="J259" s="5" t="s">
        <v>27</v>
      </c>
      <c r="K259" s="5">
        <v>53</v>
      </c>
      <c r="L259" s="8" t="s">
        <v>19</v>
      </c>
      <c r="M259" s="32" t="s">
        <v>20</v>
      </c>
      <c r="N259" s="33">
        <f>+IFERROR(VLOOKUP(Casos_HN[[#This Row],[ID_Municipio]],Table_4[[CodigoMuni]:[Long_2]],3,0),"")</f>
        <v>15.5151</v>
      </c>
      <c r="O259" s="33">
        <f>+IFERROR(VLOOKUP(Casos_HN[[#This Row],[ID_Municipio]],Table_4[[CodigoMuni]:[Long_2]],4,0),"")</f>
        <v>-88.114599999999996</v>
      </c>
      <c r="P259" s="32" t="s">
        <v>21</v>
      </c>
    </row>
    <row r="260" spans="1:16" ht="14.25" customHeight="1">
      <c r="A260" s="29" t="str">
        <f>+H260&amp;E260&amp;D260</f>
        <v>San Pedro Sula43924249</v>
      </c>
      <c r="B260" s="29" t="str">
        <f>+Casos_HN[[#This Row],[ID_Municipio]]&amp;Casos_HN[[#This Row],[Fecha]]</f>
        <v>050143924</v>
      </c>
      <c r="C260" s="29" t="str">
        <f>+G260&amp;E260</f>
        <v>Cortes43924</v>
      </c>
      <c r="D260" s="30">
        <f>+D259+1</f>
        <v>249</v>
      </c>
      <c r="E260" s="23">
        <v>43924</v>
      </c>
      <c r="F260" s="30">
        <f>+VLOOKUP(Casos_HN[[#This Row],[Departamento]],Table_5[],2,0)</f>
        <v>5</v>
      </c>
      <c r="G260" s="3" t="s">
        <v>28</v>
      </c>
      <c r="H260" s="9" t="s">
        <v>29</v>
      </c>
      <c r="I260" s="30" t="str">
        <f>+IFERROR(VLOOKUP(Casos_HN[[#This Row],[Municipio]],'LOCALIZA HN'!$B$9:$O$306,8,0),99999)</f>
        <v>0501</v>
      </c>
      <c r="J260" s="5" t="s">
        <v>27</v>
      </c>
      <c r="K260" s="5">
        <v>57</v>
      </c>
      <c r="L260" s="8" t="s">
        <v>19</v>
      </c>
      <c r="M260" s="32" t="s">
        <v>20</v>
      </c>
      <c r="N260" s="33">
        <f>+IFERROR(VLOOKUP(Casos_HN[[#This Row],[ID_Municipio]],Table_4[[CodigoMuni]:[Long_2]],3,0),"")</f>
        <v>15.5151</v>
      </c>
      <c r="O260" s="33">
        <f>+IFERROR(VLOOKUP(Casos_HN[[#This Row],[ID_Municipio]],Table_4[[CodigoMuni]:[Long_2]],4,0),"")</f>
        <v>-88.114599999999996</v>
      </c>
      <c r="P260" s="32" t="s">
        <v>21</v>
      </c>
    </row>
    <row r="261" spans="1:16" ht="14.25" customHeight="1">
      <c r="A261" s="29" t="str">
        <f>+H261&amp;E261&amp;D261</f>
        <v>San Pedro Sula43924250</v>
      </c>
      <c r="B261" s="29" t="str">
        <f>+Casos_HN[[#This Row],[ID_Municipio]]&amp;Casos_HN[[#This Row],[Fecha]]</f>
        <v>050143924</v>
      </c>
      <c r="C261" s="29" t="str">
        <f>+G261&amp;E261</f>
        <v>Cortes43924</v>
      </c>
      <c r="D261" s="30">
        <f>+D260+1</f>
        <v>250</v>
      </c>
      <c r="E261" s="23">
        <v>43924</v>
      </c>
      <c r="F261" s="30">
        <f>+VLOOKUP(Casos_HN[[#This Row],[Departamento]],Table_5[],2,0)</f>
        <v>5</v>
      </c>
      <c r="G261" s="3" t="s">
        <v>28</v>
      </c>
      <c r="H261" s="9" t="s">
        <v>29</v>
      </c>
      <c r="I261" s="30" t="str">
        <f>+IFERROR(VLOOKUP(Casos_HN[[#This Row],[Municipio]],'LOCALIZA HN'!$B$9:$O$306,8,0),99999)</f>
        <v>0501</v>
      </c>
      <c r="J261" s="5" t="s">
        <v>27</v>
      </c>
      <c r="K261" s="5">
        <v>30</v>
      </c>
      <c r="L261" s="8" t="s">
        <v>19</v>
      </c>
      <c r="M261" s="32" t="s">
        <v>20</v>
      </c>
      <c r="N261" s="33">
        <f>+IFERROR(VLOOKUP(Casos_HN[[#This Row],[ID_Municipio]],Table_4[[CodigoMuni]:[Long_2]],3,0),"")</f>
        <v>15.5151</v>
      </c>
      <c r="O261" s="33">
        <f>+IFERROR(VLOOKUP(Casos_HN[[#This Row],[ID_Municipio]],Table_4[[CodigoMuni]:[Long_2]],4,0),"")</f>
        <v>-88.114599999999996</v>
      </c>
      <c r="P261" s="32" t="s">
        <v>21</v>
      </c>
    </row>
    <row r="262" spans="1:16" ht="14.25" customHeight="1">
      <c r="A262" s="29" t="str">
        <f>+H262&amp;E262&amp;D262</f>
        <v>San Pedro Sula43924251</v>
      </c>
      <c r="B262" s="29" t="str">
        <f>+Casos_HN[[#This Row],[ID_Municipio]]&amp;Casos_HN[[#This Row],[Fecha]]</f>
        <v>050143924</v>
      </c>
      <c r="C262" s="29" t="str">
        <f>+G262&amp;E262</f>
        <v>Cortes43924</v>
      </c>
      <c r="D262" s="30">
        <f>+D261+1</f>
        <v>251</v>
      </c>
      <c r="E262" s="23">
        <v>43924</v>
      </c>
      <c r="F262" s="30">
        <f>+VLOOKUP(Casos_HN[[#This Row],[Departamento]],Table_5[],2,0)</f>
        <v>5</v>
      </c>
      <c r="G262" s="3" t="s">
        <v>28</v>
      </c>
      <c r="H262" s="9" t="s">
        <v>29</v>
      </c>
      <c r="I262" s="30" t="str">
        <f>+IFERROR(VLOOKUP(Casos_HN[[#This Row],[Municipio]],'LOCALIZA HN'!$B$9:$O$306,8,0),99999)</f>
        <v>0501</v>
      </c>
      <c r="J262" s="5" t="s">
        <v>27</v>
      </c>
      <c r="K262" s="5">
        <v>30</v>
      </c>
      <c r="L262" s="8" t="s">
        <v>19</v>
      </c>
      <c r="M262" s="32" t="s">
        <v>20</v>
      </c>
      <c r="N262" s="33">
        <f>+IFERROR(VLOOKUP(Casos_HN[[#This Row],[ID_Municipio]],Table_4[[CodigoMuni]:[Long_2]],3,0),"")</f>
        <v>15.5151</v>
      </c>
      <c r="O262" s="33">
        <f>+IFERROR(VLOOKUP(Casos_HN[[#This Row],[ID_Municipio]],Table_4[[CodigoMuni]:[Long_2]],4,0),"")</f>
        <v>-88.114599999999996</v>
      </c>
      <c r="P262" s="32" t="s">
        <v>21</v>
      </c>
    </row>
    <row r="263" spans="1:16" ht="14.25" customHeight="1">
      <c r="A263" s="29" t="str">
        <f>+H263&amp;E263&amp;D263</f>
        <v>San Pedro Sula43924252</v>
      </c>
      <c r="B263" s="29" t="str">
        <f>+Casos_HN[[#This Row],[ID_Municipio]]&amp;Casos_HN[[#This Row],[Fecha]]</f>
        <v>050143924</v>
      </c>
      <c r="C263" s="29" t="str">
        <f>+G263&amp;E263</f>
        <v>Cortes43924</v>
      </c>
      <c r="D263" s="30">
        <f>+D262+1</f>
        <v>252</v>
      </c>
      <c r="E263" s="23">
        <v>43924</v>
      </c>
      <c r="F263" s="30">
        <f>+VLOOKUP(Casos_HN[[#This Row],[Departamento]],Table_5[],2,0)</f>
        <v>5</v>
      </c>
      <c r="G263" s="3" t="s">
        <v>28</v>
      </c>
      <c r="H263" s="9" t="s">
        <v>29</v>
      </c>
      <c r="I263" s="30" t="str">
        <f>+IFERROR(VLOOKUP(Casos_HN[[#This Row],[Municipio]],'LOCALIZA HN'!$B$9:$O$306,8,0),99999)</f>
        <v>0501</v>
      </c>
      <c r="J263" s="5" t="s">
        <v>18</v>
      </c>
      <c r="K263" s="5">
        <v>35</v>
      </c>
      <c r="L263" s="8" t="s">
        <v>19</v>
      </c>
      <c r="M263" s="32" t="s">
        <v>20</v>
      </c>
      <c r="N263" s="33">
        <f>+IFERROR(VLOOKUP(Casos_HN[[#This Row],[ID_Municipio]],Table_4[[CodigoMuni]:[Long_2]],3,0),"")</f>
        <v>15.5151</v>
      </c>
      <c r="O263" s="33">
        <f>+IFERROR(VLOOKUP(Casos_HN[[#This Row],[ID_Municipio]],Table_4[[CodigoMuni]:[Long_2]],4,0),"")</f>
        <v>-88.114599999999996</v>
      </c>
      <c r="P263" s="32" t="s">
        <v>21</v>
      </c>
    </row>
    <row r="264" spans="1:16" ht="14.25" customHeight="1">
      <c r="A264" s="29" t="str">
        <f>+H264&amp;E264&amp;D264</f>
        <v>San Pedro Sula43924253</v>
      </c>
      <c r="B264" s="29" t="str">
        <f>+Casos_HN[[#This Row],[ID_Municipio]]&amp;Casos_HN[[#This Row],[Fecha]]</f>
        <v>050143924</v>
      </c>
      <c r="C264" s="29" t="str">
        <f>+G264&amp;E264</f>
        <v>Cortes43924</v>
      </c>
      <c r="D264" s="30">
        <f>+D263+1</f>
        <v>253</v>
      </c>
      <c r="E264" s="23">
        <v>43924</v>
      </c>
      <c r="F264" s="30">
        <f>+VLOOKUP(Casos_HN[[#This Row],[Departamento]],Table_5[],2,0)</f>
        <v>5</v>
      </c>
      <c r="G264" s="3" t="s">
        <v>28</v>
      </c>
      <c r="H264" s="9" t="s">
        <v>29</v>
      </c>
      <c r="I264" s="30" t="str">
        <f>+IFERROR(VLOOKUP(Casos_HN[[#This Row],[Municipio]],'LOCALIZA HN'!$B$9:$O$306,8,0),99999)</f>
        <v>0501</v>
      </c>
      <c r="J264" s="5" t="s">
        <v>27</v>
      </c>
      <c r="K264" s="5">
        <v>70</v>
      </c>
      <c r="L264" s="8" t="s">
        <v>19</v>
      </c>
      <c r="M264" s="32" t="s">
        <v>20</v>
      </c>
      <c r="N264" s="33">
        <f>+IFERROR(VLOOKUP(Casos_HN[[#This Row],[ID_Municipio]],Table_4[[CodigoMuni]:[Long_2]],3,0),"")</f>
        <v>15.5151</v>
      </c>
      <c r="O264" s="33">
        <f>+IFERROR(VLOOKUP(Casos_HN[[#This Row],[ID_Municipio]],Table_4[[CodigoMuni]:[Long_2]],4,0),"")</f>
        <v>-88.114599999999996</v>
      </c>
      <c r="P264" s="32" t="s">
        <v>21</v>
      </c>
    </row>
    <row r="265" spans="1:16" ht="14.25" customHeight="1">
      <c r="A265" s="29" t="str">
        <f>+H265&amp;E265&amp;D265</f>
        <v>San Pedro Sula43924254</v>
      </c>
      <c r="B265" s="29" t="str">
        <f>+Casos_HN[[#This Row],[ID_Municipio]]&amp;Casos_HN[[#This Row],[Fecha]]</f>
        <v>050143924</v>
      </c>
      <c r="C265" s="29" t="str">
        <f>+G265&amp;E265</f>
        <v>Cortes43924</v>
      </c>
      <c r="D265" s="30">
        <f>+D264+1</f>
        <v>254</v>
      </c>
      <c r="E265" s="23">
        <v>43924</v>
      </c>
      <c r="F265" s="30">
        <f>+VLOOKUP(Casos_HN[[#This Row],[Departamento]],Table_5[],2,0)</f>
        <v>5</v>
      </c>
      <c r="G265" s="3" t="s">
        <v>28</v>
      </c>
      <c r="H265" s="9" t="s">
        <v>29</v>
      </c>
      <c r="I265" s="30" t="str">
        <f>+IFERROR(VLOOKUP(Casos_HN[[#This Row],[Municipio]],'LOCALIZA HN'!$B$9:$O$306,8,0),99999)</f>
        <v>0501</v>
      </c>
      <c r="J265" s="5" t="s">
        <v>27</v>
      </c>
      <c r="K265" s="5">
        <v>53</v>
      </c>
      <c r="L265" s="8" t="s">
        <v>19</v>
      </c>
      <c r="M265" s="32" t="s">
        <v>20</v>
      </c>
      <c r="N265" s="33">
        <f>+IFERROR(VLOOKUP(Casos_HN[[#This Row],[ID_Municipio]],Table_4[[CodigoMuni]:[Long_2]],3,0),"")</f>
        <v>15.5151</v>
      </c>
      <c r="O265" s="33">
        <f>+IFERROR(VLOOKUP(Casos_HN[[#This Row],[ID_Municipio]],Table_4[[CodigoMuni]:[Long_2]],4,0),"")</f>
        <v>-88.114599999999996</v>
      </c>
      <c r="P265" s="32" t="s">
        <v>21</v>
      </c>
    </row>
    <row r="266" spans="1:16" ht="14.25" customHeight="1">
      <c r="A266" s="29" t="str">
        <f>+H266&amp;E266&amp;D266</f>
        <v>Villanueva43924255</v>
      </c>
      <c r="B266" s="29" t="str">
        <f>+Casos_HN[[#This Row],[ID_Municipio]]&amp;Casos_HN[[#This Row],[Fecha]]</f>
        <v>051143924</v>
      </c>
      <c r="C266" s="29" t="str">
        <f>+G266&amp;E266</f>
        <v>Cortes43924</v>
      </c>
      <c r="D266" s="30">
        <f>+D265+1</f>
        <v>255</v>
      </c>
      <c r="E266" s="23">
        <v>43924</v>
      </c>
      <c r="F266" s="30">
        <f>+VLOOKUP(Casos_HN[[#This Row],[Departamento]],Table_5[],2,0)</f>
        <v>5</v>
      </c>
      <c r="G266" s="3" t="s">
        <v>28</v>
      </c>
      <c r="H266" s="9" t="s">
        <v>33</v>
      </c>
      <c r="I266" s="30" t="str">
        <f>+IFERROR(VLOOKUP(Casos_HN[[#This Row],[Municipio]],'LOCALIZA HN'!$B$9:$O$306,8,0),99999)</f>
        <v>0511</v>
      </c>
      <c r="J266" s="5" t="s">
        <v>27</v>
      </c>
      <c r="K266" s="5">
        <v>68</v>
      </c>
      <c r="L266" s="8" t="s">
        <v>19</v>
      </c>
      <c r="M266" s="32" t="s">
        <v>20</v>
      </c>
      <c r="N266" s="33">
        <f>+IFERROR(VLOOKUP(Casos_HN[[#This Row],[ID_Municipio]],Table_4[[CodigoMuni]:[Long_2]],3,0),"")</f>
        <v>15.3307</v>
      </c>
      <c r="O266" s="33">
        <f>+IFERROR(VLOOKUP(Casos_HN[[#This Row],[ID_Municipio]],Table_4[[CodigoMuni]:[Long_2]],4,0),"")</f>
        <v>-88.047399999999996</v>
      </c>
      <c r="P266" s="32" t="s">
        <v>21</v>
      </c>
    </row>
    <row r="267" spans="1:16" ht="14.25" customHeight="1">
      <c r="A267" s="29" t="str">
        <f>+H267&amp;E267&amp;D267</f>
        <v>Villanueva43924256</v>
      </c>
      <c r="B267" s="29" t="str">
        <f>+Casos_HN[[#This Row],[ID_Municipio]]&amp;Casos_HN[[#This Row],[Fecha]]</f>
        <v>051143924</v>
      </c>
      <c r="C267" s="29" t="str">
        <f>+G267&amp;E267</f>
        <v>Cortes43924</v>
      </c>
      <c r="D267" s="30">
        <f>+D266+1</f>
        <v>256</v>
      </c>
      <c r="E267" s="23">
        <v>43924</v>
      </c>
      <c r="F267" s="30">
        <f>+VLOOKUP(Casos_HN[[#This Row],[Departamento]],Table_5[],2,0)</f>
        <v>5</v>
      </c>
      <c r="G267" s="3" t="s">
        <v>28</v>
      </c>
      <c r="H267" s="9" t="s">
        <v>33</v>
      </c>
      <c r="I267" s="30" t="str">
        <f>+IFERROR(VLOOKUP(Casos_HN[[#This Row],[Municipio]],'LOCALIZA HN'!$B$9:$O$306,8,0),99999)</f>
        <v>0511</v>
      </c>
      <c r="J267" s="5" t="s">
        <v>27</v>
      </c>
      <c r="K267" s="5">
        <v>70</v>
      </c>
      <c r="L267" s="8" t="s">
        <v>19</v>
      </c>
      <c r="M267" s="32" t="s">
        <v>20</v>
      </c>
      <c r="N267" s="33">
        <f>+IFERROR(VLOOKUP(Casos_HN[[#This Row],[ID_Municipio]],Table_4[[CodigoMuni]:[Long_2]],3,0),"")</f>
        <v>15.3307</v>
      </c>
      <c r="O267" s="33">
        <f>+IFERROR(VLOOKUP(Casos_HN[[#This Row],[ID_Municipio]],Table_4[[CodigoMuni]:[Long_2]],4,0),"")</f>
        <v>-88.047399999999996</v>
      </c>
      <c r="P267" s="32" t="s">
        <v>21</v>
      </c>
    </row>
    <row r="268" spans="1:16" ht="14.25" customHeight="1">
      <c r="A268" s="29" t="str">
        <f>+H268&amp;E268&amp;D268</f>
        <v>Villanueva43924257</v>
      </c>
      <c r="B268" s="29" t="str">
        <f>+Casos_HN[[#This Row],[ID_Municipio]]&amp;Casos_HN[[#This Row],[Fecha]]</f>
        <v>051143924</v>
      </c>
      <c r="C268" s="29" t="str">
        <f>+G268&amp;E268</f>
        <v>Cortes43924</v>
      </c>
      <c r="D268" s="30">
        <f>+D267+1</f>
        <v>257</v>
      </c>
      <c r="E268" s="23">
        <v>43924</v>
      </c>
      <c r="F268" s="30">
        <f>+VLOOKUP(Casos_HN[[#This Row],[Departamento]],Table_5[],2,0)</f>
        <v>5</v>
      </c>
      <c r="G268" s="3" t="s">
        <v>28</v>
      </c>
      <c r="H268" s="9" t="s">
        <v>33</v>
      </c>
      <c r="I268" s="30" t="str">
        <f>+IFERROR(VLOOKUP(Casos_HN[[#This Row],[Municipio]],'LOCALIZA HN'!$B$9:$O$306,8,0),99999)</f>
        <v>0511</v>
      </c>
      <c r="J268" s="5" t="s">
        <v>18</v>
      </c>
      <c r="K268" s="5"/>
      <c r="L268" s="8" t="s">
        <v>19</v>
      </c>
      <c r="M268" s="32" t="s">
        <v>20</v>
      </c>
      <c r="N268" s="33">
        <f>+IFERROR(VLOOKUP(Casos_HN[[#This Row],[ID_Municipio]],Table_4[[CodigoMuni]:[Long_2]],3,0),"")</f>
        <v>15.3307</v>
      </c>
      <c r="O268" s="33">
        <f>+IFERROR(VLOOKUP(Casos_HN[[#This Row],[ID_Municipio]],Table_4[[CodigoMuni]:[Long_2]],4,0),"")</f>
        <v>-88.047399999999996</v>
      </c>
      <c r="P268" s="32" t="s">
        <v>21</v>
      </c>
    </row>
    <row r="269" spans="1:16" ht="14.25" customHeight="1">
      <c r="A269" s="29" t="str">
        <f>+H269&amp;E269&amp;D269</f>
        <v>Villanueva43924258</v>
      </c>
      <c r="B269" s="29" t="str">
        <f>+Casos_HN[[#This Row],[ID_Municipio]]&amp;Casos_HN[[#This Row],[Fecha]]</f>
        <v>051143924</v>
      </c>
      <c r="C269" s="29" t="str">
        <f>+G269&amp;E269</f>
        <v>Cortes43924</v>
      </c>
      <c r="D269" s="30">
        <f>+D268+1</f>
        <v>258</v>
      </c>
      <c r="E269" s="23">
        <v>43924</v>
      </c>
      <c r="F269" s="30">
        <f>+VLOOKUP(Casos_HN[[#This Row],[Departamento]],Table_5[],2,0)</f>
        <v>5</v>
      </c>
      <c r="G269" s="3" t="s">
        <v>28</v>
      </c>
      <c r="H269" s="9" t="s">
        <v>33</v>
      </c>
      <c r="I269" s="30" t="str">
        <f>+IFERROR(VLOOKUP(Casos_HN[[#This Row],[Municipio]],'LOCALIZA HN'!$B$9:$O$306,8,0),99999)</f>
        <v>0511</v>
      </c>
      <c r="J269" s="5" t="s">
        <v>27</v>
      </c>
      <c r="K269" s="5">
        <v>76</v>
      </c>
      <c r="L269" s="8" t="s">
        <v>19</v>
      </c>
      <c r="M269" s="32" t="s">
        <v>20</v>
      </c>
      <c r="N269" s="33">
        <f>+IFERROR(VLOOKUP(Casos_HN[[#This Row],[ID_Municipio]],Table_4[[CodigoMuni]:[Long_2]],3,0),"")</f>
        <v>15.3307</v>
      </c>
      <c r="O269" s="33">
        <f>+IFERROR(VLOOKUP(Casos_HN[[#This Row],[ID_Municipio]],Table_4[[CodigoMuni]:[Long_2]],4,0),"")</f>
        <v>-88.047399999999996</v>
      </c>
      <c r="P269" s="32" t="s">
        <v>21</v>
      </c>
    </row>
    <row r="270" spans="1:16" ht="14.25" customHeight="1">
      <c r="A270" s="29" t="str">
        <f>+H270&amp;E270&amp;D270</f>
        <v>Villanueva43924259</v>
      </c>
      <c r="B270" s="29" t="str">
        <f>+Casos_HN[[#This Row],[ID_Municipio]]&amp;Casos_HN[[#This Row],[Fecha]]</f>
        <v>051143924</v>
      </c>
      <c r="C270" s="29" t="str">
        <f>+G270&amp;E270</f>
        <v>Cortes43924</v>
      </c>
      <c r="D270" s="30">
        <f>+D269+1</f>
        <v>259</v>
      </c>
      <c r="E270" s="23">
        <v>43924</v>
      </c>
      <c r="F270" s="30">
        <f>+VLOOKUP(Casos_HN[[#This Row],[Departamento]],Table_5[],2,0)</f>
        <v>5</v>
      </c>
      <c r="G270" s="3" t="s">
        <v>28</v>
      </c>
      <c r="H270" s="9" t="s">
        <v>33</v>
      </c>
      <c r="I270" s="30" t="str">
        <f>+IFERROR(VLOOKUP(Casos_HN[[#This Row],[Municipio]],'LOCALIZA HN'!$B$9:$O$306,8,0),99999)</f>
        <v>0511</v>
      </c>
      <c r="J270" s="5" t="s">
        <v>18</v>
      </c>
      <c r="K270" s="5">
        <v>21</v>
      </c>
      <c r="L270" s="8" t="s">
        <v>19</v>
      </c>
      <c r="M270" s="32" t="s">
        <v>20</v>
      </c>
      <c r="N270" s="33">
        <f>+IFERROR(VLOOKUP(Casos_HN[[#This Row],[ID_Municipio]],Table_4[[CodigoMuni]:[Long_2]],3,0),"")</f>
        <v>15.3307</v>
      </c>
      <c r="O270" s="33">
        <f>+IFERROR(VLOOKUP(Casos_HN[[#This Row],[ID_Municipio]],Table_4[[CodigoMuni]:[Long_2]],4,0),"")</f>
        <v>-88.047399999999996</v>
      </c>
      <c r="P270" s="32" t="s">
        <v>21</v>
      </c>
    </row>
    <row r="271" spans="1:16" ht="14.25" customHeight="1">
      <c r="A271" s="29" t="str">
        <f>+H271&amp;E271&amp;D271</f>
        <v>Villanueva43924260</v>
      </c>
      <c r="B271" s="29" t="str">
        <f>+Casos_HN[[#This Row],[ID_Municipio]]&amp;Casos_HN[[#This Row],[Fecha]]</f>
        <v>051143924</v>
      </c>
      <c r="C271" s="29" t="str">
        <f>+G271&amp;E271</f>
        <v>Cortes43924</v>
      </c>
      <c r="D271" s="30">
        <f>+D270+1</f>
        <v>260</v>
      </c>
      <c r="E271" s="31">
        <v>43924</v>
      </c>
      <c r="F271" s="30">
        <f>+VLOOKUP(Casos_HN[[#This Row],[Departamento]],Table_5[],2,0)</f>
        <v>5</v>
      </c>
      <c r="G271" s="3" t="s">
        <v>28</v>
      </c>
      <c r="H271" s="9" t="s">
        <v>33</v>
      </c>
      <c r="I271" s="30" t="str">
        <f>+IFERROR(VLOOKUP(Casos_HN[[#This Row],[Municipio]],'LOCALIZA HN'!$B$9:$O$306,8,0),99999)</f>
        <v>0511</v>
      </c>
      <c r="J271" s="5" t="s">
        <v>18</v>
      </c>
      <c r="K271" s="5">
        <v>42</v>
      </c>
      <c r="L271" s="8" t="s">
        <v>19</v>
      </c>
      <c r="M271" s="32" t="s">
        <v>20</v>
      </c>
      <c r="N271" s="33">
        <f>+IFERROR(VLOOKUP(Casos_HN[[#This Row],[ID_Municipio]],Table_4[[CodigoMuni]:[Long_2]],3,0),"")</f>
        <v>15.3307</v>
      </c>
      <c r="O271" s="33">
        <f>+IFERROR(VLOOKUP(Casos_HN[[#This Row],[ID_Municipio]],Table_4[[CodigoMuni]:[Long_2]],4,0),"")</f>
        <v>-88.047399999999996</v>
      </c>
      <c r="P271" s="32" t="s">
        <v>21</v>
      </c>
    </row>
    <row r="272" spans="1:16" ht="14.25" customHeight="1">
      <c r="A272" s="29" t="str">
        <f>+H272&amp;E272&amp;D272</f>
        <v>Yoro43924261</v>
      </c>
      <c r="B272" s="29" t="str">
        <f>+Casos_HN[[#This Row],[ID_Municipio]]&amp;Casos_HN[[#This Row],[Fecha]]</f>
        <v>180143924</v>
      </c>
      <c r="C272" s="29" t="str">
        <f>+G272&amp;E272</f>
        <v>Yoro43924</v>
      </c>
      <c r="D272" s="30">
        <f>+D271+1</f>
        <v>261</v>
      </c>
      <c r="E272" s="31">
        <v>43924</v>
      </c>
      <c r="F272" s="30">
        <f>+VLOOKUP(Casos_HN[[#This Row],[Departamento]],Table_5[],2,0)</f>
        <v>18</v>
      </c>
      <c r="G272" s="3" t="s">
        <v>39</v>
      </c>
      <c r="H272" s="9" t="s">
        <v>39</v>
      </c>
      <c r="I272" s="30" t="str">
        <f>+IFERROR(VLOOKUP(Casos_HN[[#This Row],[Municipio]],'LOCALIZA HN'!$B$9:$O$306,8,0),99999)</f>
        <v>1801</v>
      </c>
      <c r="J272" s="5" t="s">
        <v>27</v>
      </c>
      <c r="K272" s="5">
        <v>47</v>
      </c>
      <c r="L272" s="8" t="s">
        <v>19</v>
      </c>
      <c r="M272" s="32" t="s">
        <v>20</v>
      </c>
      <c r="N272" s="33">
        <f>+IFERROR(VLOOKUP(Casos_HN[[#This Row],[ID_Municipio]],Table_4[[CodigoMuni]:[Long_2]],3,0),"")</f>
        <v>15.2433</v>
      </c>
      <c r="O272" s="33">
        <f>+IFERROR(VLOOKUP(Casos_HN[[#This Row],[ID_Municipio]],Table_4[[CodigoMuni]:[Long_2]],4,0),"")</f>
        <v>-87.227500000000006</v>
      </c>
      <c r="P272" s="32" t="s">
        <v>21</v>
      </c>
    </row>
    <row r="273" spans="1:16" ht="14.25" customHeight="1">
      <c r="A273" s="29" t="str">
        <f>+H273&amp;E273&amp;D273</f>
        <v>Distrito Central43925262</v>
      </c>
      <c r="B273" s="29" t="str">
        <f>+Casos_HN[[#This Row],[ID_Municipio]]&amp;Casos_HN[[#This Row],[Fecha]]</f>
        <v>080143925</v>
      </c>
      <c r="C273" s="29" t="str">
        <f>+G273&amp;E273</f>
        <v>Francisco Morazan43925</v>
      </c>
      <c r="D273" s="30">
        <f>+D272+1</f>
        <v>262</v>
      </c>
      <c r="E273" s="31">
        <v>43925</v>
      </c>
      <c r="F273" s="30">
        <f>+VLOOKUP(Casos_HN[[#This Row],[Departamento]],Table_5[],2,0)</f>
        <v>8</v>
      </c>
      <c r="G273" s="3" t="s">
        <v>16</v>
      </c>
      <c r="H273" s="9" t="s">
        <v>17</v>
      </c>
      <c r="I273" s="30" t="str">
        <f>+IFERROR(VLOOKUP(Casos_HN[[#This Row],[Municipio]],'LOCALIZA HN'!$B$9:$O$306,8,0),99999)</f>
        <v>0801</v>
      </c>
      <c r="J273" s="5" t="s">
        <v>27</v>
      </c>
      <c r="K273" s="5">
        <v>38</v>
      </c>
      <c r="L273" s="8" t="s">
        <v>19</v>
      </c>
      <c r="M273" s="32" t="s">
        <v>20</v>
      </c>
      <c r="N273" s="33">
        <f>+IFERROR(VLOOKUP(Casos_HN[[#This Row],[ID_Municipio]],Table_4[[CodigoMuni]:[Long_2]],3,0),"")</f>
        <v>14.175800000000001</v>
      </c>
      <c r="O273" s="33">
        <f>+IFERROR(VLOOKUP(Casos_HN[[#This Row],[ID_Municipio]],Table_4[[CodigoMuni]:[Long_2]],4,0),"")</f>
        <v>-87.251099999999994</v>
      </c>
      <c r="P273" s="32" t="s">
        <v>21</v>
      </c>
    </row>
    <row r="274" spans="1:16" ht="14.25" customHeight="1">
      <c r="A274" s="29" t="str">
        <f>+H274&amp;E274&amp;D274</f>
        <v>Distrito Central43925263</v>
      </c>
      <c r="B274" s="29" t="str">
        <f>+Casos_HN[[#This Row],[ID_Municipio]]&amp;Casos_HN[[#This Row],[Fecha]]</f>
        <v>080143925</v>
      </c>
      <c r="C274" s="29" t="str">
        <f>+G274&amp;E274</f>
        <v>Francisco Morazan43925</v>
      </c>
      <c r="D274" s="30">
        <f>+D273+1</f>
        <v>263</v>
      </c>
      <c r="E274" s="31">
        <v>43925</v>
      </c>
      <c r="F274" s="30">
        <f>+VLOOKUP(Casos_HN[[#This Row],[Departamento]],Table_5[],2,0)</f>
        <v>8</v>
      </c>
      <c r="G274" s="3" t="s">
        <v>16</v>
      </c>
      <c r="H274" s="9" t="s">
        <v>17</v>
      </c>
      <c r="I274" s="30" t="str">
        <f>+IFERROR(VLOOKUP(Casos_HN[[#This Row],[Municipio]],'LOCALIZA HN'!$B$9:$O$306,8,0),99999)</f>
        <v>0801</v>
      </c>
      <c r="J274" s="5" t="s">
        <v>27</v>
      </c>
      <c r="K274" s="5">
        <v>44</v>
      </c>
      <c r="L274" s="8" t="s">
        <v>19</v>
      </c>
      <c r="M274" s="32" t="s">
        <v>20</v>
      </c>
      <c r="N274" s="33">
        <f>+IFERROR(VLOOKUP(Casos_HN[[#This Row],[ID_Municipio]],Table_4[[CodigoMuni]:[Long_2]],3,0),"")</f>
        <v>14.175800000000001</v>
      </c>
      <c r="O274" s="33">
        <f>+IFERROR(VLOOKUP(Casos_HN[[#This Row],[ID_Municipio]],Table_4[[CodigoMuni]:[Long_2]],4,0),"")</f>
        <v>-87.251099999999994</v>
      </c>
      <c r="P274" s="32" t="s">
        <v>21</v>
      </c>
    </row>
    <row r="275" spans="1:16" ht="14.25" customHeight="1">
      <c r="A275" s="29" t="str">
        <f>+H275&amp;E275&amp;D275</f>
        <v>Pimienta43925264</v>
      </c>
      <c r="B275" s="29" t="str">
        <f>+Casos_HN[[#This Row],[ID_Municipio]]&amp;Casos_HN[[#This Row],[Fecha]]</f>
        <v>050443925</v>
      </c>
      <c r="C275" s="29" t="str">
        <f>+G275&amp;E275</f>
        <v>Cortes43925</v>
      </c>
      <c r="D275" s="30">
        <f>+D274+1</f>
        <v>264</v>
      </c>
      <c r="E275" s="23">
        <v>43925</v>
      </c>
      <c r="F275" s="30">
        <f>+VLOOKUP(Casos_HN[[#This Row],[Departamento]],Table_5[],2,0)</f>
        <v>5</v>
      </c>
      <c r="G275" s="3" t="s">
        <v>28</v>
      </c>
      <c r="H275" s="9" t="s">
        <v>52</v>
      </c>
      <c r="I275" s="30" t="str">
        <f>+IFERROR(VLOOKUP(Casos_HN[[#This Row],[Municipio]],'LOCALIZA HN'!$B$9:$O$306,8,0),99999)</f>
        <v>0504</v>
      </c>
      <c r="J275" s="5" t="s">
        <v>27</v>
      </c>
      <c r="K275" s="5">
        <v>20</v>
      </c>
      <c r="L275" s="8" t="s">
        <v>19</v>
      </c>
      <c r="M275" s="32" t="s">
        <v>20</v>
      </c>
      <c r="N275" s="33">
        <f>+IFERROR(VLOOKUP(Casos_HN[[#This Row],[ID_Municipio]],Table_4[[CodigoMuni]:[Long_2]],3,0),"")</f>
        <v>15.2746</v>
      </c>
      <c r="O275" s="33">
        <f>+IFERROR(VLOOKUP(Casos_HN[[#This Row],[ID_Municipio]],Table_4[[CodigoMuni]:[Long_2]],4,0),"")</f>
        <v>-87.970200000000006</v>
      </c>
      <c r="P275" s="32" t="s">
        <v>21</v>
      </c>
    </row>
    <row r="276" spans="1:16" ht="14.25" customHeight="1">
      <c r="A276" s="29" t="str">
        <f>+H276&amp;E276&amp;D276</f>
        <v>Siguatepeque43925265</v>
      </c>
      <c r="B276" s="29" t="str">
        <f>+Casos_HN[[#This Row],[ID_Municipio]]&amp;Casos_HN[[#This Row],[Fecha]]</f>
        <v>031843925</v>
      </c>
      <c r="C276" s="29" t="str">
        <f>+G276&amp;E276</f>
        <v>Comayagua43925</v>
      </c>
      <c r="D276" s="30">
        <f>+D275+1</f>
        <v>265</v>
      </c>
      <c r="E276" s="23">
        <v>43925</v>
      </c>
      <c r="F276" s="30">
        <f>+VLOOKUP(Casos_HN[[#This Row],[Departamento]],Table_5[],2,0)</f>
        <v>3</v>
      </c>
      <c r="G276" s="3" t="s">
        <v>55</v>
      </c>
      <c r="H276" s="9" t="s">
        <v>56</v>
      </c>
      <c r="I276" s="30" t="str">
        <f>+IFERROR(VLOOKUP(Casos_HN[[#This Row],[Municipio]],'LOCALIZA HN'!$B$9:$O$306,8,0),99999)</f>
        <v>0318</v>
      </c>
      <c r="J276" s="5" t="s">
        <v>27</v>
      </c>
      <c r="K276" s="5">
        <v>57</v>
      </c>
      <c r="L276" s="8" t="s">
        <v>19</v>
      </c>
      <c r="M276" s="32" t="s">
        <v>20</v>
      </c>
      <c r="N276" s="33">
        <f>+IFERROR(VLOOKUP(Casos_HN[[#This Row],[ID_Municipio]],Table_4[[CodigoMuni]:[Long_2]],3,0),"")</f>
        <v>14.6427</v>
      </c>
      <c r="O276" s="33">
        <f>+IFERROR(VLOOKUP(Casos_HN[[#This Row],[ID_Municipio]],Table_4[[CodigoMuni]:[Long_2]],4,0),"")</f>
        <v>-87.8767</v>
      </c>
      <c r="P276" s="32" t="s">
        <v>21</v>
      </c>
    </row>
    <row r="277" spans="1:16" ht="14.25" customHeight="1">
      <c r="A277" s="29" t="str">
        <f>+H277&amp;E277&amp;D277</f>
        <v>Choloma43925266</v>
      </c>
      <c r="B277" s="29" t="str">
        <f>+Casos_HN[[#This Row],[ID_Municipio]]&amp;Casos_HN[[#This Row],[Fecha]]</f>
        <v>050243925</v>
      </c>
      <c r="C277" s="29" t="str">
        <f>+G277&amp;E277</f>
        <v>Cortes43925</v>
      </c>
      <c r="D277" s="30">
        <f>+D276+1</f>
        <v>266</v>
      </c>
      <c r="E277" s="23">
        <v>43925</v>
      </c>
      <c r="F277" s="30">
        <f>+VLOOKUP(Casos_HN[[#This Row],[Departamento]],Table_5[],2,0)</f>
        <v>5</v>
      </c>
      <c r="G277" s="3" t="s">
        <v>28</v>
      </c>
      <c r="H277" s="9" t="s">
        <v>38</v>
      </c>
      <c r="I277" s="30" t="str">
        <f>+IFERROR(VLOOKUP(Casos_HN[[#This Row],[Municipio]],'LOCALIZA HN'!$B$9:$O$306,8,0),99999)</f>
        <v>0502</v>
      </c>
      <c r="J277" s="5" t="s">
        <v>18</v>
      </c>
      <c r="K277" s="5">
        <v>21</v>
      </c>
      <c r="L277" s="8" t="s">
        <v>19</v>
      </c>
      <c r="M277" s="32" t="s">
        <v>20</v>
      </c>
      <c r="N277" s="33">
        <f>+IFERROR(VLOOKUP(Casos_HN[[#This Row],[ID_Municipio]],Table_4[[CodigoMuni]:[Long_2]],3,0),"")</f>
        <v>15.6435</v>
      </c>
      <c r="O277" s="33">
        <f>+IFERROR(VLOOKUP(Casos_HN[[#This Row],[ID_Municipio]],Table_4[[CodigoMuni]:[Long_2]],4,0),"")</f>
        <v>-87.933999999999997</v>
      </c>
      <c r="P277" s="32" t="s">
        <v>21</v>
      </c>
    </row>
    <row r="278" spans="1:16" ht="14.25" customHeight="1">
      <c r="A278" s="29" t="str">
        <f>+H278&amp;E278&amp;D278</f>
        <v>Choloma43925267</v>
      </c>
      <c r="B278" s="29" t="str">
        <f>+Casos_HN[[#This Row],[ID_Municipio]]&amp;Casos_HN[[#This Row],[Fecha]]</f>
        <v>050243925</v>
      </c>
      <c r="C278" s="29" t="str">
        <f>+G278&amp;E278</f>
        <v>Cortes43925</v>
      </c>
      <c r="D278" s="30">
        <f>+D277+1</f>
        <v>267</v>
      </c>
      <c r="E278" s="23">
        <v>43925</v>
      </c>
      <c r="F278" s="30">
        <f>+VLOOKUP(Casos_HN[[#This Row],[Departamento]],Table_5[],2,0)</f>
        <v>5</v>
      </c>
      <c r="G278" s="3" t="s">
        <v>28</v>
      </c>
      <c r="H278" s="9" t="s">
        <v>38</v>
      </c>
      <c r="I278" s="30" t="str">
        <f>+IFERROR(VLOOKUP(Casos_HN[[#This Row],[Municipio]],'LOCALIZA HN'!$B$9:$O$306,8,0),99999)</f>
        <v>0502</v>
      </c>
      <c r="J278" s="5" t="s">
        <v>27</v>
      </c>
      <c r="K278" s="5">
        <v>26</v>
      </c>
      <c r="L278" s="8" t="s">
        <v>19</v>
      </c>
      <c r="M278" s="32" t="s">
        <v>20</v>
      </c>
      <c r="N278" s="33">
        <f>+IFERROR(VLOOKUP(Casos_HN[[#This Row],[ID_Municipio]],Table_4[[CodigoMuni]:[Long_2]],3,0),"")</f>
        <v>15.6435</v>
      </c>
      <c r="O278" s="33">
        <f>+IFERROR(VLOOKUP(Casos_HN[[#This Row],[ID_Municipio]],Table_4[[CodigoMuni]:[Long_2]],4,0),"")</f>
        <v>-87.933999999999997</v>
      </c>
      <c r="P278" s="32" t="s">
        <v>21</v>
      </c>
    </row>
    <row r="279" spans="1:16" ht="14.25" customHeight="1">
      <c r="A279" s="29" t="str">
        <f>+H279&amp;E279&amp;D279</f>
        <v>Choloma43925268</v>
      </c>
      <c r="B279" s="29" t="str">
        <f>+Casos_HN[[#This Row],[ID_Municipio]]&amp;Casos_HN[[#This Row],[Fecha]]</f>
        <v>050243925</v>
      </c>
      <c r="C279" s="29" t="str">
        <f>+G279&amp;E279</f>
        <v>Cortes43925</v>
      </c>
      <c r="D279" s="30">
        <f>+D278+1</f>
        <v>268</v>
      </c>
      <c r="E279" s="23">
        <v>43925</v>
      </c>
      <c r="F279" s="30">
        <f>+VLOOKUP(Casos_HN[[#This Row],[Departamento]],Table_5[],2,0)</f>
        <v>5</v>
      </c>
      <c r="G279" s="3" t="s">
        <v>28</v>
      </c>
      <c r="H279" s="9" t="s">
        <v>38</v>
      </c>
      <c r="I279" s="30" t="str">
        <f>+IFERROR(VLOOKUP(Casos_HN[[#This Row],[Municipio]],'LOCALIZA HN'!$B$9:$O$306,8,0),99999)</f>
        <v>0502</v>
      </c>
      <c r="J279" s="5" t="s">
        <v>18</v>
      </c>
      <c r="K279" s="5">
        <v>52</v>
      </c>
      <c r="L279" s="8" t="s">
        <v>19</v>
      </c>
      <c r="M279" s="32" t="s">
        <v>20</v>
      </c>
      <c r="N279" s="33">
        <f>+IFERROR(VLOOKUP(Casos_HN[[#This Row],[ID_Municipio]],Table_4[[CodigoMuni]:[Long_2]],3,0),"")</f>
        <v>15.6435</v>
      </c>
      <c r="O279" s="33">
        <f>+IFERROR(VLOOKUP(Casos_HN[[#This Row],[ID_Municipio]],Table_4[[CodigoMuni]:[Long_2]],4,0),"")</f>
        <v>-87.933999999999997</v>
      </c>
      <c r="P279" s="32" t="s">
        <v>21</v>
      </c>
    </row>
    <row r="280" spans="1:16" ht="14.25" customHeight="1">
      <c r="A280" s="29" t="str">
        <f>+H280&amp;E280&amp;D280</f>
        <v>Choloma43925269</v>
      </c>
      <c r="B280" s="29" t="str">
        <f>+Casos_HN[[#This Row],[ID_Municipio]]&amp;Casos_HN[[#This Row],[Fecha]]</f>
        <v>050243925</v>
      </c>
      <c r="C280" s="29" t="str">
        <f>+G280&amp;E280</f>
        <v>Cortes43925</v>
      </c>
      <c r="D280" s="30">
        <f>+D279+1</f>
        <v>269</v>
      </c>
      <c r="E280" s="23">
        <v>43925</v>
      </c>
      <c r="F280" s="30">
        <f>+VLOOKUP(Casos_HN[[#This Row],[Departamento]],Table_5[],2,0)</f>
        <v>5</v>
      </c>
      <c r="G280" s="3" t="s">
        <v>28</v>
      </c>
      <c r="H280" s="9" t="s">
        <v>38</v>
      </c>
      <c r="I280" s="30" t="str">
        <f>+IFERROR(VLOOKUP(Casos_HN[[#This Row],[Municipio]],'LOCALIZA HN'!$B$9:$O$306,8,0),99999)</f>
        <v>0502</v>
      </c>
      <c r="J280" s="5" t="s">
        <v>27</v>
      </c>
      <c r="K280" s="5">
        <v>81</v>
      </c>
      <c r="L280" s="8" t="s">
        <v>19</v>
      </c>
      <c r="M280" s="32" t="s">
        <v>20</v>
      </c>
      <c r="N280" s="33">
        <f>+IFERROR(VLOOKUP(Casos_HN[[#This Row],[ID_Municipio]],Table_4[[CodigoMuni]:[Long_2]],3,0),"")</f>
        <v>15.6435</v>
      </c>
      <c r="O280" s="33">
        <f>+IFERROR(VLOOKUP(Casos_HN[[#This Row],[ID_Municipio]],Table_4[[CodigoMuni]:[Long_2]],4,0),"")</f>
        <v>-87.933999999999997</v>
      </c>
      <c r="P280" s="32" t="s">
        <v>21</v>
      </c>
    </row>
    <row r="281" spans="1:16" ht="14.25" customHeight="1">
      <c r="A281" s="29" t="str">
        <f>+H281&amp;E281&amp;D281</f>
        <v>Santa Rita43925270</v>
      </c>
      <c r="B281" s="29" t="str">
        <f>+Casos_HN[[#This Row],[ID_Municipio]]&amp;Casos_HN[[#This Row],[Fecha]]</f>
        <v>042143925</v>
      </c>
      <c r="C281" s="29" t="str">
        <f>+G281&amp;E281</f>
        <v>Yoro43925</v>
      </c>
      <c r="D281" s="30">
        <f>+D280+1</f>
        <v>270</v>
      </c>
      <c r="E281" s="23">
        <v>43925</v>
      </c>
      <c r="F281" s="30">
        <f>+VLOOKUP(Casos_HN[[#This Row],[Departamento]],Table_5[],2,0)</f>
        <v>18</v>
      </c>
      <c r="G281" s="3" t="s">
        <v>39</v>
      </c>
      <c r="H281" s="9" t="s">
        <v>57</v>
      </c>
      <c r="I281" s="30" t="str">
        <f>+IFERROR(VLOOKUP(Casos_HN[[#This Row],[Municipio]],'LOCALIZA HN'!$B$9:$O$306,8,0),99999)</f>
        <v>0421</v>
      </c>
      <c r="J281" s="5" t="s">
        <v>18</v>
      </c>
      <c r="K281" s="5">
        <v>59</v>
      </c>
      <c r="L281" s="8" t="s">
        <v>19</v>
      </c>
      <c r="M281" s="32" t="s">
        <v>20</v>
      </c>
      <c r="N281" s="33">
        <f>+IFERROR(VLOOKUP(Casos_HN[[#This Row],[ID_Municipio]],Table_4[[CodigoMuni]:[Long_2]],3,0),"")</f>
        <v>14.886799999999999</v>
      </c>
      <c r="O281" s="33">
        <f>+IFERROR(VLOOKUP(Casos_HN[[#This Row],[ID_Municipio]],Table_4[[CodigoMuni]:[Long_2]],4,0),"")</f>
        <v>-89.036000000000001</v>
      </c>
      <c r="P281" s="32" t="s">
        <v>21</v>
      </c>
    </row>
    <row r="282" spans="1:16" ht="14.25" customHeight="1">
      <c r="A282" s="29" t="str">
        <f>+H282&amp;E282&amp;D282</f>
        <v>San Antonio43925271</v>
      </c>
      <c r="B282" s="29" t="str">
        <f>+Casos_HN[[#This Row],[ID_Municipio]]&amp;Casos_HN[[#This Row],[Fecha]]</f>
        <v>041543925</v>
      </c>
      <c r="C282" s="29" t="str">
        <f>+G282&amp;E282</f>
        <v>Cortes43925</v>
      </c>
      <c r="D282" s="30">
        <f>+D281+1</f>
        <v>271</v>
      </c>
      <c r="E282" s="23">
        <v>43925</v>
      </c>
      <c r="F282" s="30">
        <f>+VLOOKUP(Casos_HN[[#This Row],[Departamento]],Table_5[],2,0)</f>
        <v>5</v>
      </c>
      <c r="G282" s="3" t="s">
        <v>28</v>
      </c>
      <c r="H282" s="9" t="s">
        <v>58</v>
      </c>
      <c r="I282" s="30" t="str">
        <f>+IFERROR(VLOOKUP(Casos_HN[[#This Row],[Municipio]],'LOCALIZA HN'!$B$9:$O$306,8,0),99999)</f>
        <v>0415</v>
      </c>
      <c r="J282" s="5" t="s">
        <v>27</v>
      </c>
      <c r="K282" s="5">
        <v>68</v>
      </c>
      <c r="L282" s="8" t="s">
        <v>19</v>
      </c>
      <c r="M282" s="32" t="s">
        <v>20</v>
      </c>
      <c r="N282" s="33">
        <f>+IFERROR(VLOOKUP(Casos_HN[[#This Row],[ID_Municipio]],Table_4[[CodigoMuni]:[Long_2]],3,0),"")</f>
        <v>15.0525</v>
      </c>
      <c r="O282" s="33">
        <f>+IFERROR(VLOOKUP(Casos_HN[[#This Row],[ID_Municipio]],Table_4[[CodigoMuni]:[Long_2]],4,0),"")</f>
        <v>-88.888099999999994</v>
      </c>
      <c r="P282" s="32" t="s">
        <v>21</v>
      </c>
    </row>
    <row r="283" spans="1:16" ht="14.25" customHeight="1">
      <c r="A283" s="29" t="str">
        <f>+H283&amp;E283&amp;D283</f>
        <v>San Pedro Sula43925272</v>
      </c>
      <c r="B283" s="29" t="str">
        <f>+Casos_HN[[#This Row],[ID_Municipio]]&amp;Casos_HN[[#This Row],[Fecha]]</f>
        <v>050143925</v>
      </c>
      <c r="C283" s="29" t="str">
        <f>+G283&amp;E283</f>
        <v>Cortes43925</v>
      </c>
      <c r="D283" s="30">
        <f>+D282+1</f>
        <v>272</v>
      </c>
      <c r="E283" s="23">
        <v>43925</v>
      </c>
      <c r="F283" s="30">
        <f>+VLOOKUP(Casos_HN[[#This Row],[Departamento]],Table_5[],2,0)</f>
        <v>5</v>
      </c>
      <c r="G283" s="3" t="s">
        <v>28</v>
      </c>
      <c r="H283" s="9" t="s">
        <v>29</v>
      </c>
      <c r="I283" s="30" t="str">
        <f>+IFERROR(VLOOKUP(Casos_HN[[#This Row],[Municipio]],'LOCALIZA HN'!$B$9:$O$306,8,0),99999)</f>
        <v>0501</v>
      </c>
      <c r="J283" s="5" t="s">
        <v>27</v>
      </c>
      <c r="K283" s="5">
        <v>81</v>
      </c>
      <c r="L283" s="8" t="s">
        <v>19</v>
      </c>
      <c r="M283" s="32" t="s">
        <v>20</v>
      </c>
      <c r="N283" s="33">
        <f>+IFERROR(VLOOKUP(Casos_HN[[#This Row],[ID_Municipio]],Table_4[[CodigoMuni]:[Long_2]],3,0),"")</f>
        <v>15.5151</v>
      </c>
      <c r="O283" s="33">
        <f>+IFERROR(VLOOKUP(Casos_HN[[#This Row],[ID_Municipio]],Table_4[[CodigoMuni]:[Long_2]],4,0),"")</f>
        <v>-88.114599999999996</v>
      </c>
      <c r="P283" s="32" t="s">
        <v>21</v>
      </c>
    </row>
    <row r="284" spans="1:16" ht="14.25" customHeight="1">
      <c r="A284" s="29" t="str">
        <f>+H284&amp;E284&amp;D284</f>
        <v>San Pedro Sula43925273</v>
      </c>
      <c r="B284" s="29" t="str">
        <f>+Casos_HN[[#This Row],[ID_Municipio]]&amp;Casos_HN[[#This Row],[Fecha]]</f>
        <v>050143925</v>
      </c>
      <c r="C284" s="29" t="str">
        <f>+G284&amp;E284</f>
        <v>Cortes43925</v>
      </c>
      <c r="D284" s="30">
        <f>+D283+1</f>
        <v>273</v>
      </c>
      <c r="E284" s="23">
        <v>43925</v>
      </c>
      <c r="F284" s="30">
        <f>+VLOOKUP(Casos_HN[[#This Row],[Departamento]],Table_5[],2,0)</f>
        <v>5</v>
      </c>
      <c r="G284" s="3" t="s">
        <v>28</v>
      </c>
      <c r="H284" s="9" t="s">
        <v>29</v>
      </c>
      <c r="I284" s="30" t="str">
        <f>+IFERROR(VLOOKUP(Casos_HN[[#This Row],[Municipio]],'LOCALIZA HN'!$B$9:$O$306,8,0),99999)</f>
        <v>0501</v>
      </c>
      <c r="J284" s="5" t="s">
        <v>27</v>
      </c>
      <c r="K284" s="5">
        <v>91</v>
      </c>
      <c r="L284" s="8" t="s">
        <v>19</v>
      </c>
      <c r="M284" s="32" t="s">
        <v>20</v>
      </c>
      <c r="N284" s="33">
        <f>+IFERROR(VLOOKUP(Casos_HN[[#This Row],[ID_Municipio]],Table_4[[CodigoMuni]:[Long_2]],3,0),"")</f>
        <v>15.5151</v>
      </c>
      <c r="O284" s="33">
        <f>+IFERROR(VLOOKUP(Casos_HN[[#This Row],[ID_Municipio]],Table_4[[CodigoMuni]:[Long_2]],4,0),"")</f>
        <v>-88.114599999999996</v>
      </c>
      <c r="P284" s="32" t="s">
        <v>21</v>
      </c>
    </row>
    <row r="285" spans="1:16" ht="14.25" customHeight="1">
      <c r="A285" s="29" t="str">
        <f>+H285&amp;E285&amp;D285</f>
        <v>San Pedro Sula43925274</v>
      </c>
      <c r="B285" s="29" t="str">
        <f>+Casos_HN[[#This Row],[ID_Municipio]]&amp;Casos_HN[[#This Row],[Fecha]]</f>
        <v>050143925</v>
      </c>
      <c r="C285" s="29" t="str">
        <f>+G285&amp;E285</f>
        <v>Cortes43925</v>
      </c>
      <c r="D285" s="30">
        <f>+D284+1</f>
        <v>274</v>
      </c>
      <c r="E285" s="23">
        <v>43925</v>
      </c>
      <c r="F285" s="30">
        <f>+VLOOKUP(Casos_HN[[#This Row],[Departamento]],Table_5[],2,0)</f>
        <v>5</v>
      </c>
      <c r="G285" s="3" t="s">
        <v>28</v>
      </c>
      <c r="H285" s="9" t="s">
        <v>29</v>
      </c>
      <c r="I285" s="30" t="str">
        <f>+IFERROR(VLOOKUP(Casos_HN[[#This Row],[Municipio]],'LOCALIZA HN'!$B$9:$O$306,8,0),99999)</f>
        <v>0501</v>
      </c>
      <c r="J285" s="5" t="s">
        <v>27</v>
      </c>
      <c r="K285" s="5">
        <v>25</v>
      </c>
      <c r="L285" s="8" t="s">
        <v>19</v>
      </c>
      <c r="M285" s="32" t="s">
        <v>20</v>
      </c>
      <c r="N285" s="33">
        <f>+IFERROR(VLOOKUP(Casos_HN[[#This Row],[ID_Municipio]],Table_4[[CodigoMuni]:[Long_2]],3,0),"")</f>
        <v>15.5151</v>
      </c>
      <c r="O285" s="33">
        <f>+IFERROR(VLOOKUP(Casos_HN[[#This Row],[ID_Municipio]],Table_4[[CodigoMuni]:[Long_2]],4,0),"")</f>
        <v>-88.114599999999996</v>
      </c>
      <c r="P285" s="32" t="s">
        <v>21</v>
      </c>
    </row>
    <row r="286" spans="1:16" ht="14.25" customHeight="1">
      <c r="A286" s="29" t="str">
        <f>+H286&amp;E286&amp;D286</f>
        <v>San Pedro Sula43925275</v>
      </c>
      <c r="B286" s="29" t="str">
        <f>+Casos_HN[[#This Row],[ID_Municipio]]&amp;Casos_HN[[#This Row],[Fecha]]</f>
        <v>050143925</v>
      </c>
      <c r="C286" s="29" t="str">
        <f>+G286&amp;E286</f>
        <v>Cortes43925</v>
      </c>
      <c r="D286" s="30">
        <f>+D285+1</f>
        <v>275</v>
      </c>
      <c r="E286" s="23">
        <v>43925</v>
      </c>
      <c r="F286" s="30">
        <f>+VLOOKUP(Casos_HN[[#This Row],[Departamento]],Table_5[],2,0)</f>
        <v>5</v>
      </c>
      <c r="G286" s="3" t="s">
        <v>28</v>
      </c>
      <c r="H286" s="9" t="s">
        <v>29</v>
      </c>
      <c r="I286" s="30" t="str">
        <f>+IFERROR(VLOOKUP(Casos_HN[[#This Row],[Municipio]],'LOCALIZA HN'!$B$9:$O$306,8,0),99999)</f>
        <v>0501</v>
      </c>
      <c r="J286" s="5" t="s">
        <v>18</v>
      </c>
      <c r="K286" s="5">
        <v>57</v>
      </c>
      <c r="L286" s="8" t="s">
        <v>19</v>
      </c>
      <c r="M286" s="32" t="s">
        <v>20</v>
      </c>
      <c r="N286" s="33">
        <f>+IFERROR(VLOOKUP(Casos_HN[[#This Row],[ID_Municipio]],Table_4[[CodigoMuni]:[Long_2]],3,0),"")</f>
        <v>15.5151</v>
      </c>
      <c r="O286" s="33">
        <f>+IFERROR(VLOOKUP(Casos_HN[[#This Row],[ID_Municipio]],Table_4[[CodigoMuni]:[Long_2]],4,0),"")</f>
        <v>-88.114599999999996</v>
      </c>
      <c r="P286" s="32" t="s">
        <v>21</v>
      </c>
    </row>
    <row r="287" spans="1:16" ht="14.25" customHeight="1">
      <c r="A287" s="29" t="str">
        <f>+H287&amp;E287&amp;D287</f>
        <v>El Paraiso43925276</v>
      </c>
      <c r="B287" s="29" t="str">
        <f>+Casos_HN[[#This Row],[ID_Municipio]]&amp;Casos_HN[[#This Row],[Fecha]]</f>
        <v>040943925</v>
      </c>
      <c r="C287" s="29" t="str">
        <f>+G287&amp;E287</f>
        <v>El Paraiso43925</v>
      </c>
      <c r="D287" s="30">
        <f>+D286+1</f>
        <v>276</v>
      </c>
      <c r="E287" s="23">
        <v>43925</v>
      </c>
      <c r="F287" s="30">
        <f>+VLOOKUP(Casos_HN[[#This Row],[Departamento]],Table_5[],2,0)</f>
        <v>7</v>
      </c>
      <c r="G287" s="3" t="s">
        <v>59</v>
      </c>
      <c r="H287" s="9" t="s">
        <v>59</v>
      </c>
      <c r="I287" s="30" t="str">
        <f>+IFERROR(VLOOKUP(Casos_HN[[#This Row],[Municipio]],'LOCALIZA HN'!$B$9:$O$306,8,0),99999)</f>
        <v>0409</v>
      </c>
      <c r="J287" s="5" t="s">
        <v>18</v>
      </c>
      <c r="K287" s="5">
        <v>23</v>
      </c>
      <c r="L287" s="8" t="s">
        <v>19</v>
      </c>
      <c r="M287" s="32" t="s">
        <v>20</v>
      </c>
      <c r="N287" s="33">
        <f>+IFERROR(VLOOKUP(Casos_HN[[#This Row],[ID_Municipio]],Table_4[[CodigoMuni]:[Long_2]],3,0),"")</f>
        <v>15.054399999999999</v>
      </c>
      <c r="O287" s="33">
        <f>+IFERROR(VLOOKUP(Casos_HN[[#This Row],[ID_Municipio]],Table_4[[CodigoMuni]:[Long_2]],4,0),"")</f>
        <v>-88.987099999999998</v>
      </c>
      <c r="P287" s="32" t="s">
        <v>21</v>
      </c>
    </row>
    <row r="288" spans="1:16" ht="14.25" customHeight="1">
      <c r="A288" s="29" t="str">
        <f>+H288&amp;E288&amp;D288</f>
        <v>San Pedro Sula43925277</v>
      </c>
      <c r="B288" s="29" t="str">
        <f>+Casos_HN[[#This Row],[ID_Municipio]]&amp;Casos_HN[[#This Row],[Fecha]]</f>
        <v>050143925</v>
      </c>
      <c r="C288" s="29" t="str">
        <f>+G288&amp;E288</f>
        <v>Cortes43925</v>
      </c>
      <c r="D288" s="30">
        <f>+D287+1</f>
        <v>277</v>
      </c>
      <c r="E288" s="23">
        <v>43925</v>
      </c>
      <c r="F288" s="30">
        <f>+VLOOKUP(Casos_HN[[#This Row],[Departamento]],Table_5[],2,0)</f>
        <v>5</v>
      </c>
      <c r="G288" s="3" t="s">
        <v>28</v>
      </c>
      <c r="H288" s="9" t="s">
        <v>29</v>
      </c>
      <c r="I288" s="30" t="str">
        <f>+IFERROR(VLOOKUP(Casos_HN[[#This Row],[Municipio]],'LOCALIZA HN'!$B$9:$O$306,8,0),99999)</f>
        <v>0501</v>
      </c>
      <c r="J288" s="5" t="s">
        <v>18</v>
      </c>
      <c r="K288" s="5">
        <v>19</v>
      </c>
      <c r="L288" s="8" t="s">
        <v>19</v>
      </c>
      <c r="M288" s="32" t="s">
        <v>20</v>
      </c>
      <c r="N288" s="33">
        <f>+IFERROR(VLOOKUP(Casos_HN[[#This Row],[ID_Municipio]],Table_4[[CodigoMuni]:[Long_2]],3,0),"")</f>
        <v>15.5151</v>
      </c>
      <c r="O288" s="33">
        <f>+IFERROR(VLOOKUP(Casos_HN[[#This Row],[ID_Municipio]],Table_4[[CodigoMuni]:[Long_2]],4,0),"")</f>
        <v>-88.114599999999996</v>
      </c>
      <c r="P288" s="32" t="s">
        <v>21</v>
      </c>
    </row>
    <row r="289" spans="1:16" ht="14.25" customHeight="1">
      <c r="A289" s="29" t="str">
        <f>+H289&amp;E289&amp;D289</f>
        <v>San Pedro Sula43925278</v>
      </c>
      <c r="B289" s="29" t="str">
        <f>+Casos_HN[[#This Row],[ID_Municipio]]&amp;Casos_HN[[#This Row],[Fecha]]</f>
        <v>050143925</v>
      </c>
      <c r="C289" s="29" t="str">
        <f>+G289&amp;E289</f>
        <v>Cortes43925</v>
      </c>
      <c r="D289" s="30">
        <f>+D288+1</f>
        <v>278</v>
      </c>
      <c r="E289" s="23">
        <v>43925</v>
      </c>
      <c r="F289" s="30">
        <f>+VLOOKUP(Casos_HN[[#This Row],[Departamento]],Table_5[],2,0)</f>
        <v>5</v>
      </c>
      <c r="G289" s="3" t="s">
        <v>28</v>
      </c>
      <c r="H289" s="9" t="s">
        <v>29</v>
      </c>
      <c r="I289" s="30" t="str">
        <f>+IFERROR(VLOOKUP(Casos_HN[[#This Row],[Municipio]],'LOCALIZA HN'!$B$9:$O$306,8,0),99999)</f>
        <v>0501</v>
      </c>
      <c r="J289" s="5" t="s">
        <v>27</v>
      </c>
      <c r="K289" s="5">
        <v>61</v>
      </c>
      <c r="L289" s="8" t="s">
        <v>19</v>
      </c>
      <c r="M289" s="32" t="s">
        <v>20</v>
      </c>
      <c r="N289" s="33">
        <f>+IFERROR(VLOOKUP(Casos_HN[[#This Row],[ID_Municipio]],Table_4[[CodigoMuni]:[Long_2]],3,0),"")</f>
        <v>15.5151</v>
      </c>
      <c r="O289" s="33">
        <f>+IFERROR(VLOOKUP(Casos_HN[[#This Row],[ID_Municipio]],Table_4[[CodigoMuni]:[Long_2]],4,0),"")</f>
        <v>-88.114599999999996</v>
      </c>
      <c r="P289" s="32" t="s">
        <v>21</v>
      </c>
    </row>
    <row r="290" spans="1:16" ht="14.25" customHeight="1">
      <c r="A290" s="29" t="str">
        <f>+H290&amp;E290&amp;D290</f>
        <v>San Pedro Sula43925279</v>
      </c>
      <c r="B290" s="29" t="str">
        <f>+Casos_HN[[#This Row],[ID_Municipio]]&amp;Casos_HN[[#This Row],[Fecha]]</f>
        <v>050143925</v>
      </c>
      <c r="C290" s="29" t="str">
        <f>+G290&amp;E290</f>
        <v>Cortes43925</v>
      </c>
      <c r="D290" s="30">
        <f>+D289+1</f>
        <v>279</v>
      </c>
      <c r="E290" s="23">
        <v>43925</v>
      </c>
      <c r="F290" s="30">
        <f>+VLOOKUP(Casos_HN[[#This Row],[Departamento]],Table_5[],2,0)</f>
        <v>5</v>
      </c>
      <c r="G290" s="3" t="s">
        <v>28</v>
      </c>
      <c r="H290" s="9" t="s">
        <v>29</v>
      </c>
      <c r="I290" s="30" t="str">
        <f>+IFERROR(VLOOKUP(Casos_HN[[#This Row],[Municipio]],'LOCALIZA HN'!$B$9:$O$306,8,0),99999)</f>
        <v>0501</v>
      </c>
      <c r="J290" s="5" t="s">
        <v>27</v>
      </c>
      <c r="K290" s="5">
        <v>60</v>
      </c>
      <c r="L290" s="8" t="s">
        <v>19</v>
      </c>
      <c r="M290" s="32" t="s">
        <v>20</v>
      </c>
      <c r="N290" s="33">
        <f>+IFERROR(VLOOKUP(Casos_HN[[#This Row],[ID_Municipio]],Table_4[[CodigoMuni]:[Long_2]],3,0),"")</f>
        <v>15.5151</v>
      </c>
      <c r="O290" s="33">
        <f>+IFERROR(VLOOKUP(Casos_HN[[#This Row],[ID_Municipio]],Table_4[[CodigoMuni]:[Long_2]],4,0),"")</f>
        <v>-88.114599999999996</v>
      </c>
      <c r="P290" s="32" t="s">
        <v>21</v>
      </c>
    </row>
    <row r="291" spans="1:16" ht="14.25" customHeight="1">
      <c r="A291" s="29" t="str">
        <f>+H291&amp;E291&amp;D291</f>
        <v>San Manuel43925280</v>
      </c>
      <c r="B291" s="29" t="str">
        <f>+Casos_HN[[#This Row],[ID_Municipio]]&amp;Casos_HN[[#This Row],[Fecha]]</f>
        <v>050943925</v>
      </c>
      <c r="C291" s="29" t="str">
        <f>+G291&amp;E291</f>
        <v>Cortes43925</v>
      </c>
      <c r="D291" s="30">
        <f>+D290+1</f>
        <v>280</v>
      </c>
      <c r="E291" s="23">
        <v>43925</v>
      </c>
      <c r="F291" s="30">
        <f>+VLOOKUP(Casos_HN[[#This Row],[Departamento]],Table_5[],2,0)</f>
        <v>5</v>
      </c>
      <c r="G291" s="3" t="s">
        <v>28</v>
      </c>
      <c r="H291" s="9" t="s">
        <v>42</v>
      </c>
      <c r="I291" s="30" t="str">
        <f>+IFERROR(VLOOKUP(Casos_HN[[#This Row],[Municipio]],'LOCALIZA HN'!$B$9:$O$306,8,0),99999)</f>
        <v>0509</v>
      </c>
      <c r="J291" s="5" t="s">
        <v>27</v>
      </c>
      <c r="K291" s="5">
        <v>44</v>
      </c>
      <c r="L291" s="8" t="s">
        <v>19</v>
      </c>
      <c r="M291" s="32" t="s">
        <v>20</v>
      </c>
      <c r="N291" s="33">
        <f>+IFERROR(VLOOKUP(Casos_HN[[#This Row],[ID_Municipio]],Table_4[[CodigoMuni]:[Long_2]],3,0),"")</f>
        <v>15.3802</v>
      </c>
      <c r="O291" s="33">
        <f>+IFERROR(VLOOKUP(Casos_HN[[#This Row],[ID_Municipio]],Table_4[[CodigoMuni]:[Long_2]],4,0),"")</f>
        <v>-87.899699999999996</v>
      </c>
      <c r="P291" s="32" t="s">
        <v>21</v>
      </c>
    </row>
    <row r="292" spans="1:16" ht="14.25" customHeight="1">
      <c r="A292" s="29" t="str">
        <f>+H292&amp;E292&amp;D292</f>
        <v>Choloma43925281</v>
      </c>
      <c r="B292" s="29" t="str">
        <f>+Casos_HN[[#This Row],[ID_Municipio]]&amp;Casos_HN[[#This Row],[Fecha]]</f>
        <v>050243925</v>
      </c>
      <c r="C292" s="29" t="str">
        <f>+G292&amp;E292</f>
        <v>Cortes43925</v>
      </c>
      <c r="D292" s="30">
        <f>+D291+1</f>
        <v>281</v>
      </c>
      <c r="E292" s="23">
        <v>43925</v>
      </c>
      <c r="F292" s="30">
        <f>+VLOOKUP(Casos_HN[[#This Row],[Departamento]],Table_5[],2,0)</f>
        <v>5</v>
      </c>
      <c r="G292" s="3" t="s">
        <v>28</v>
      </c>
      <c r="H292" s="9" t="s">
        <v>38</v>
      </c>
      <c r="I292" s="30" t="str">
        <f>+IFERROR(VLOOKUP(Casos_HN[[#This Row],[Municipio]],'LOCALIZA HN'!$B$9:$O$306,8,0),99999)</f>
        <v>0502</v>
      </c>
      <c r="J292" s="5" t="s">
        <v>18</v>
      </c>
      <c r="K292" s="5">
        <v>81</v>
      </c>
      <c r="L292" s="8" t="s">
        <v>19</v>
      </c>
      <c r="M292" s="32" t="s">
        <v>20</v>
      </c>
      <c r="N292" s="33">
        <f>+IFERROR(VLOOKUP(Casos_HN[[#This Row],[ID_Municipio]],Table_4[[CodigoMuni]:[Long_2]],3,0),"")</f>
        <v>15.6435</v>
      </c>
      <c r="O292" s="33">
        <f>+IFERROR(VLOOKUP(Casos_HN[[#This Row],[ID_Municipio]],Table_4[[CodigoMuni]:[Long_2]],4,0),"")</f>
        <v>-87.933999999999997</v>
      </c>
      <c r="P292" s="32" t="s">
        <v>21</v>
      </c>
    </row>
    <row r="293" spans="1:16" ht="14.25" customHeight="1">
      <c r="A293" s="29" t="str">
        <f>+H293&amp;E293&amp;D293</f>
        <v>San Pedro Sula43925282</v>
      </c>
      <c r="B293" s="29" t="str">
        <f>+Casos_HN[[#This Row],[ID_Municipio]]&amp;Casos_HN[[#This Row],[Fecha]]</f>
        <v>050143925</v>
      </c>
      <c r="C293" s="29" t="str">
        <f>+G293&amp;E293</f>
        <v>Cortes43925</v>
      </c>
      <c r="D293" s="30">
        <f>+D292+1</f>
        <v>282</v>
      </c>
      <c r="E293" s="23">
        <v>43925</v>
      </c>
      <c r="F293" s="30">
        <f>+VLOOKUP(Casos_HN[[#This Row],[Departamento]],Table_5[],2,0)</f>
        <v>5</v>
      </c>
      <c r="G293" s="3" t="s">
        <v>28</v>
      </c>
      <c r="H293" s="9" t="s">
        <v>29</v>
      </c>
      <c r="I293" s="30" t="str">
        <f>+IFERROR(VLOOKUP(Casos_HN[[#This Row],[Municipio]],'LOCALIZA HN'!$B$9:$O$306,8,0),99999)</f>
        <v>0501</v>
      </c>
      <c r="J293" s="5" t="s">
        <v>27</v>
      </c>
      <c r="K293" s="5">
        <v>71</v>
      </c>
      <c r="L293" s="8" t="s">
        <v>19</v>
      </c>
      <c r="M293" s="32" t="s">
        <v>20</v>
      </c>
      <c r="N293" s="33">
        <f>+IFERROR(VLOOKUP(Casos_HN[[#This Row],[ID_Municipio]],Table_4[[CodigoMuni]:[Long_2]],3,0),"")</f>
        <v>15.5151</v>
      </c>
      <c r="O293" s="33">
        <f>+IFERROR(VLOOKUP(Casos_HN[[#This Row],[ID_Municipio]],Table_4[[CodigoMuni]:[Long_2]],4,0),"")</f>
        <v>-88.114599999999996</v>
      </c>
      <c r="P293" s="32" t="s">
        <v>21</v>
      </c>
    </row>
    <row r="294" spans="1:16" ht="14.25" customHeight="1">
      <c r="A294" s="29" t="str">
        <f>+H294&amp;E294&amp;D294</f>
        <v>San Pedro Sula43925283</v>
      </c>
      <c r="B294" s="29" t="str">
        <f>+Casos_HN[[#This Row],[ID_Municipio]]&amp;Casos_HN[[#This Row],[Fecha]]</f>
        <v>050143925</v>
      </c>
      <c r="C294" s="29" t="str">
        <f>+G294&amp;E294</f>
        <v>Cortes43925</v>
      </c>
      <c r="D294" s="30">
        <f>+D293+1</f>
        <v>283</v>
      </c>
      <c r="E294" s="23">
        <v>43925</v>
      </c>
      <c r="F294" s="30">
        <f>+VLOOKUP(Casos_HN[[#This Row],[Departamento]],Table_5[],2,0)</f>
        <v>5</v>
      </c>
      <c r="G294" s="3" t="s">
        <v>28</v>
      </c>
      <c r="H294" s="9" t="s">
        <v>29</v>
      </c>
      <c r="I294" s="30" t="str">
        <f>+IFERROR(VLOOKUP(Casos_HN[[#This Row],[Municipio]],'LOCALIZA HN'!$B$9:$O$306,8,0),99999)</f>
        <v>0501</v>
      </c>
      <c r="J294" s="5" t="s">
        <v>27</v>
      </c>
      <c r="K294" s="5">
        <v>74</v>
      </c>
      <c r="L294" s="8" t="s">
        <v>19</v>
      </c>
      <c r="M294" s="32" t="s">
        <v>20</v>
      </c>
      <c r="N294" s="33">
        <f>+IFERROR(VLOOKUP(Casos_HN[[#This Row],[ID_Municipio]],Table_4[[CodigoMuni]:[Long_2]],3,0),"")</f>
        <v>15.5151</v>
      </c>
      <c r="O294" s="33">
        <f>+IFERROR(VLOOKUP(Casos_HN[[#This Row],[ID_Municipio]],Table_4[[CodigoMuni]:[Long_2]],4,0),"")</f>
        <v>-88.114599999999996</v>
      </c>
      <c r="P294" s="32" t="s">
        <v>21</v>
      </c>
    </row>
    <row r="295" spans="1:16" ht="14.25" customHeight="1">
      <c r="A295" s="29" t="str">
        <f>+H295&amp;E295&amp;D295</f>
        <v>Choloma43925284</v>
      </c>
      <c r="B295" s="29" t="str">
        <f>+Casos_HN[[#This Row],[ID_Municipio]]&amp;Casos_HN[[#This Row],[Fecha]]</f>
        <v>050243925</v>
      </c>
      <c r="C295" s="29" t="str">
        <f>+G295&amp;E295</f>
        <v>Cortes43925</v>
      </c>
      <c r="D295" s="30">
        <f>+D294+1</f>
        <v>284</v>
      </c>
      <c r="E295" s="23">
        <v>43925</v>
      </c>
      <c r="F295" s="30">
        <f>+VLOOKUP(Casos_HN[[#This Row],[Departamento]],Table_5[],2,0)</f>
        <v>5</v>
      </c>
      <c r="G295" s="3" t="s">
        <v>28</v>
      </c>
      <c r="H295" s="9" t="s">
        <v>38</v>
      </c>
      <c r="I295" s="30" t="str">
        <f>+IFERROR(VLOOKUP(Casos_HN[[#This Row],[Municipio]],'LOCALIZA HN'!$B$9:$O$306,8,0),99999)</f>
        <v>0502</v>
      </c>
      <c r="J295" s="5" t="s">
        <v>27</v>
      </c>
      <c r="K295" s="5">
        <v>36</v>
      </c>
      <c r="L295" s="8" t="s">
        <v>19</v>
      </c>
      <c r="M295" s="32" t="s">
        <v>20</v>
      </c>
      <c r="N295" s="33">
        <f>+IFERROR(VLOOKUP(Casos_HN[[#This Row],[ID_Municipio]],Table_4[[CodigoMuni]:[Long_2]],3,0),"")</f>
        <v>15.6435</v>
      </c>
      <c r="O295" s="33">
        <f>+IFERROR(VLOOKUP(Casos_HN[[#This Row],[ID_Municipio]],Table_4[[CodigoMuni]:[Long_2]],4,0),"")</f>
        <v>-87.933999999999997</v>
      </c>
      <c r="P295" s="32" t="s">
        <v>21</v>
      </c>
    </row>
    <row r="296" spans="1:16" ht="14.25" customHeight="1">
      <c r="A296" s="29" t="str">
        <f>+H296&amp;E296&amp;D296</f>
        <v>Choloma43925285</v>
      </c>
      <c r="B296" s="29" t="str">
        <f>+Casos_HN[[#This Row],[ID_Municipio]]&amp;Casos_HN[[#This Row],[Fecha]]</f>
        <v>050243925</v>
      </c>
      <c r="C296" s="29" t="str">
        <f>+G296&amp;E296</f>
        <v>Cortes43925</v>
      </c>
      <c r="D296" s="30">
        <f>+D295+1</f>
        <v>285</v>
      </c>
      <c r="E296" s="23">
        <v>43925</v>
      </c>
      <c r="F296" s="30">
        <f>+VLOOKUP(Casos_HN[[#This Row],[Departamento]],Table_5[],2,0)</f>
        <v>5</v>
      </c>
      <c r="G296" s="3" t="s">
        <v>28</v>
      </c>
      <c r="H296" s="9" t="s">
        <v>38</v>
      </c>
      <c r="I296" s="30" t="str">
        <f>+IFERROR(VLOOKUP(Casos_HN[[#This Row],[Municipio]],'LOCALIZA HN'!$B$9:$O$306,8,0),99999)</f>
        <v>0502</v>
      </c>
      <c r="J296" s="5" t="s">
        <v>18</v>
      </c>
      <c r="K296" s="5">
        <v>44</v>
      </c>
      <c r="L296" s="8" t="s">
        <v>19</v>
      </c>
      <c r="M296" s="32" t="s">
        <v>20</v>
      </c>
      <c r="N296" s="33">
        <f>+IFERROR(VLOOKUP(Casos_HN[[#This Row],[ID_Municipio]],Table_4[[CodigoMuni]:[Long_2]],3,0),"")</f>
        <v>15.6435</v>
      </c>
      <c r="O296" s="33">
        <f>+IFERROR(VLOOKUP(Casos_HN[[#This Row],[ID_Municipio]],Table_4[[CodigoMuni]:[Long_2]],4,0),"")</f>
        <v>-87.933999999999997</v>
      </c>
      <c r="P296" s="32" t="s">
        <v>21</v>
      </c>
    </row>
    <row r="297" spans="1:16" ht="14.25" customHeight="1">
      <c r="A297" s="29" t="str">
        <f>+H297&amp;E297&amp;D297</f>
        <v>San Pedro Sula43925286</v>
      </c>
      <c r="B297" s="29" t="str">
        <f>+Casos_HN[[#This Row],[ID_Municipio]]&amp;Casos_HN[[#This Row],[Fecha]]</f>
        <v>050143925</v>
      </c>
      <c r="C297" s="29" t="str">
        <f>+G297&amp;E297</f>
        <v>Cortes43925</v>
      </c>
      <c r="D297" s="30">
        <f>+D296+1</f>
        <v>286</v>
      </c>
      <c r="E297" s="23">
        <v>43925</v>
      </c>
      <c r="F297" s="30">
        <f>+VLOOKUP(Casos_HN[[#This Row],[Departamento]],Table_5[],2,0)</f>
        <v>5</v>
      </c>
      <c r="G297" s="3" t="s">
        <v>28</v>
      </c>
      <c r="H297" s="9" t="s">
        <v>29</v>
      </c>
      <c r="I297" s="30" t="str">
        <f>+IFERROR(VLOOKUP(Casos_HN[[#This Row],[Municipio]],'LOCALIZA HN'!$B$9:$O$306,8,0),99999)</f>
        <v>0501</v>
      </c>
      <c r="J297" s="5" t="s">
        <v>27</v>
      </c>
      <c r="K297" s="5"/>
      <c r="L297" s="8" t="s">
        <v>19</v>
      </c>
      <c r="M297" s="32" t="s">
        <v>20</v>
      </c>
      <c r="N297" s="33">
        <f>+IFERROR(VLOOKUP(Casos_HN[[#This Row],[ID_Municipio]],Table_4[[CodigoMuni]:[Long_2]],3,0),"")</f>
        <v>15.5151</v>
      </c>
      <c r="O297" s="33">
        <f>+IFERROR(VLOOKUP(Casos_HN[[#This Row],[ID_Municipio]],Table_4[[CodigoMuni]:[Long_2]],4,0),"")</f>
        <v>-88.114599999999996</v>
      </c>
      <c r="P297" s="32" t="s">
        <v>21</v>
      </c>
    </row>
    <row r="298" spans="1:16" ht="14.25" customHeight="1">
      <c r="A298" s="29" t="str">
        <f>+H298&amp;E298&amp;D298</f>
        <v>San Pedro Sula43925287</v>
      </c>
      <c r="B298" s="29" t="str">
        <f>+Casos_HN[[#This Row],[ID_Municipio]]&amp;Casos_HN[[#This Row],[Fecha]]</f>
        <v>050143925</v>
      </c>
      <c r="C298" s="29" t="str">
        <f>+G298&amp;E298</f>
        <v>Cortes43925</v>
      </c>
      <c r="D298" s="30">
        <f>+D297+1</f>
        <v>287</v>
      </c>
      <c r="E298" s="23">
        <v>43925</v>
      </c>
      <c r="F298" s="30">
        <f>+VLOOKUP(Casos_HN[[#This Row],[Departamento]],Table_5[],2,0)</f>
        <v>5</v>
      </c>
      <c r="G298" s="3" t="s">
        <v>28</v>
      </c>
      <c r="H298" s="9" t="s">
        <v>29</v>
      </c>
      <c r="I298" s="30" t="str">
        <f>+IFERROR(VLOOKUP(Casos_HN[[#This Row],[Municipio]],'LOCALIZA HN'!$B$9:$O$306,8,0),99999)</f>
        <v>0501</v>
      </c>
      <c r="J298" s="5" t="s">
        <v>18</v>
      </c>
      <c r="K298" s="5">
        <v>23</v>
      </c>
      <c r="L298" s="8" t="s">
        <v>19</v>
      </c>
      <c r="M298" s="32" t="s">
        <v>20</v>
      </c>
      <c r="N298" s="33">
        <f>+IFERROR(VLOOKUP(Casos_HN[[#This Row],[ID_Municipio]],Table_4[[CodigoMuni]:[Long_2]],3,0),"")</f>
        <v>15.5151</v>
      </c>
      <c r="O298" s="33">
        <f>+IFERROR(VLOOKUP(Casos_HN[[#This Row],[ID_Municipio]],Table_4[[CodigoMuni]:[Long_2]],4,0),"")</f>
        <v>-88.114599999999996</v>
      </c>
      <c r="P298" s="32" t="s">
        <v>21</v>
      </c>
    </row>
    <row r="299" spans="1:16" ht="14.25" customHeight="1">
      <c r="A299" s="29" t="str">
        <f>+H299&amp;E299&amp;D299</f>
        <v>San Pedro Sula43925288</v>
      </c>
      <c r="B299" s="29" t="str">
        <f>+Casos_HN[[#This Row],[ID_Municipio]]&amp;Casos_HN[[#This Row],[Fecha]]</f>
        <v>050143925</v>
      </c>
      <c r="C299" s="29" t="str">
        <f>+G299&amp;E299</f>
        <v>Cortes43925</v>
      </c>
      <c r="D299" s="30">
        <f>+D298+1</f>
        <v>288</v>
      </c>
      <c r="E299" s="23">
        <v>43925</v>
      </c>
      <c r="F299" s="30">
        <f>+VLOOKUP(Casos_HN[[#This Row],[Departamento]],Table_5[],2,0)</f>
        <v>5</v>
      </c>
      <c r="G299" s="3" t="s">
        <v>28</v>
      </c>
      <c r="H299" s="9" t="s">
        <v>29</v>
      </c>
      <c r="I299" s="30" t="str">
        <f>+IFERROR(VLOOKUP(Casos_HN[[#This Row],[Municipio]],'LOCALIZA HN'!$B$9:$O$306,8,0),99999)</f>
        <v>0501</v>
      </c>
      <c r="J299" s="5" t="s">
        <v>27</v>
      </c>
      <c r="K299" s="5">
        <v>35</v>
      </c>
      <c r="L299" s="8" t="s">
        <v>19</v>
      </c>
      <c r="M299" s="32" t="s">
        <v>20</v>
      </c>
      <c r="N299" s="33">
        <f>+IFERROR(VLOOKUP(Casos_HN[[#This Row],[ID_Municipio]],Table_4[[CodigoMuni]:[Long_2]],3,0),"")</f>
        <v>15.5151</v>
      </c>
      <c r="O299" s="33">
        <f>+IFERROR(VLOOKUP(Casos_HN[[#This Row],[ID_Municipio]],Table_4[[CodigoMuni]:[Long_2]],4,0),"")</f>
        <v>-88.114599999999996</v>
      </c>
      <c r="P299" s="32" t="s">
        <v>21</v>
      </c>
    </row>
    <row r="300" spans="1:16" ht="14.25" customHeight="1">
      <c r="A300" s="29" t="str">
        <f>+H300&amp;E300&amp;D300</f>
        <v>San Pedro Sula43925289</v>
      </c>
      <c r="B300" s="29" t="str">
        <f>+Casos_HN[[#This Row],[ID_Municipio]]&amp;Casos_HN[[#This Row],[Fecha]]</f>
        <v>050143925</v>
      </c>
      <c r="C300" s="29" t="str">
        <f>+G300&amp;E300</f>
        <v>Cortes43925</v>
      </c>
      <c r="D300" s="30">
        <f>+D299+1</f>
        <v>289</v>
      </c>
      <c r="E300" s="23">
        <v>43925</v>
      </c>
      <c r="F300" s="30">
        <f>+VLOOKUP(Casos_HN[[#This Row],[Departamento]],Table_5[],2,0)</f>
        <v>5</v>
      </c>
      <c r="G300" s="3" t="s">
        <v>28</v>
      </c>
      <c r="H300" s="9" t="s">
        <v>29</v>
      </c>
      <c r="I300" s="30" t="str">
        <f>+IFERROR(VLOOKUP(Casos_HN[[#This Row],[Municipio]],'LOCALIZA HN'!$B$9:$O$306,8,0),99999)</f>
        <v>0501</v>
      </c>
      <c r="J300" s="5" t="s">
        <v>18</v>
      </c>
      <c r="K300" s="5">
        <v>29</v>
      </c>
      <c r="L300" s="8" t="s">
        <v>19</v>
      </c>
      <c r="M300" s="32" t="s">
        <v>20</v>
      </c>
      <c r="N300" s="33">
        <f>+IFERROR(VLOOKUP(Casos_HN[[#This Row],[ID_Municipio]],Table_4[[CodigoMuni]:[Long_2]],3,0),"")</f>
        <v>15.5151</v>
      </c>
      <c r="O300" s="33">
        <f>+IFERROR(VLOOKUP(Casos_HN[[#This Row],[ID_Municipio]],Table_4[[CodigoMuni]:[Long_2]],4,0),"")</f>
        <v>-88.114599999999996</v>
      </c>
      <c r="P300" s="32" t="s">
        <v>21</v>
      </c>
    </row>
    <row r="301" spans="1:16" ht="14.25" customHeight="1">
      <c r="A301" s="29" t="str">
        <f>+H301&amp;E301&amp;D301</f>
        <v>San Pedro Sula43925290</v>
      </c>
      <c r="B301" s="29" t="str">
        <f>+Casos_HN[[#This Row],[ID_Municipio]]&amp;Casos_HN[[#This Row],[Fecha]]</f>
        <v>050143925</v>
      </c>
      <c r="C301" s="29" t="str">
        <f>+G301&amp;E301</f>
        <v>Cortes43925</v>
      </c>
      <c r="D301" s="30">
        <f>+D300+1</f>
        <v>290</v>
      </c>
      <c r="E301" s="23">
        <v>43925</v>
      </c>
      <c r="F301" s="30">
        <f>+VLOOKUP(Casos_HN[[#This Row],[Departamento]],Table_5[],2,0)</f>
        <v>5</v>
      </c>
      <c r="G301" s="3" t="s">
        <v>28</v>
      </c>
      <c r="H301" s="9" t="s">
        <v>29</v>
      </c>
      <c r="I301" s="30" t="str">
        <f>+IFERROR(VLOOKUP(Casos_HN[[#This Row],[Municipio]],'LOCALIZA HN'!$B$9:$O$306,8,0),99999)</f>
        <v>0501</v>
      </c>
      <c r="J301" s="5" t="s">
        <v>27</v>
      </c>
      <c r="K301" s="5">
        <v>53</v>
      </c>
      <c r="L301" s="8" t="s">
        <v>19</v>
      </c>
      <c r="M301" s="32" t="s">
        <v>20</v>
      </c>
      <c r="N301" s="33">
        <f>+IFERROR(VLOOKUP(Casos_HN[[#This Row],[ID_Municipio]],Table_4[[CodigoMuni]:[Long_2]],3,0),"")</f>
        <v>15.5151</v>
      </c>
      <c r="O301" s="33">
        <f>+IFERROR(VLOOKUP(Casos_HN[[#This Row],[ID_Municipio]],Table_4[[CodigoMuni]:[Long_2]],4,0),"")</f>
        <v>-88.114599999999996</v>
      </c>
      <c r="P301" s="32" t="s">
        <v>21</v>
      </c>
    </row>
    <row r="302" spans="1:16" ht="14.25" customHeight="1">
      <c r="A302" s="29" t="str">
        <f>+H302&amp;E302&amp;D302</f>
        <v>San Pedro Sula43925291</v>
      </c>
      <c r="B302" s="29" t="str">
        <f>+Casos_HN[[#This Row],[ID_Municipio]]&amp;Casos_HN[[#This Row],[Fecha]]</f>
        <v>050143925</v>
      </c>
      <c r="C302" s="29" t="str">
        <f>+G302&amp;E302</f>
        <v>Cortes43925</v>
      </c>
      <c r="D302" s="30">
        <f>+D301+1</f>
        <v>291</v>
      </c>
      <c r="E302" s="23">
        <v>43925</v>
      </c>
      <c r="F302" s="30">
        <f>+VLOOKUP(Casos_HN[[#This Row],[Departamento]],Table_5[],2,0)</f>
        <v>5</v>
      </c>
      <c r="G302" s="3" t="s">
        <v>28</v>
      </c>
      <c r="H302" s="9" t="s">
        <v>29</v>
      </c>
      <c r="I302" s="30" t="str">
        <f>+IFERROR(VLOOKUP(Casos_HN[[#This Row],[Municipio]],'LOCALIZA HN'!$B$9:$O$306,8,0),99999)</f>
        <v>0501</v>
      </c>
      <c r="J302" s="5" t="s">
        <v>27</v>
      </c>
      <c r="K302" s="5">
        <v>39</v>
      </c>
      <c r="L302" s="8" t="s">
        <v>19</v>
      </c>
      <c r="M302" s="32" t="s">
        <v>20</v>
      </c>
      <c r="N302" s="33">
        <f>+IFERROR(VLOOKUP(Casos_HN[[#This Row],[ID_Municipio]],Table_4[[CodigoMuni]:[Long_2]],3,0),"")</f>
        <v>15.5151</v>
      </c>
      <c r="O302" s="33">
        <f>+IFERROR(VLOOKUP(Casos_HN[[#This Row],[ID_Municipio]],Table_4[[CodigoMuni]:[Long_2]],4,0),"")</f>
        <v>-88.114599999999996</v>
      </c>
      <c r="P302" s="32" t="s">
        <v>21</v>
      </c>
    </row>
    <row r="303" spans="1:16" ht="14.25" customHeight="1">
      <c r="A303" s="29" t="str">
        <f>+H303&amp;E303&amp;D303</f>
        <v>San Pedro Sula43925292</v>
      </c>
      <c r="B303" s="29" t="str">
        <f>+Casos_HN[[#This Row],[ID_Municipio]]&amp;Casos_HN[[#This Row],[Fecha]]</f>
        <v>050143925</v>
      </c>
      <c r="C303" s="29" t="str">
        <f>+G303&amp;E303</f>
        <v>Cortes43925</v>
      </c>
      <c r="D303" s="30">
        <f>+D302+1</f>
        <v>292</v>
      </c>
      <c r="E303" s="23">
        <v>43925</v>
      </c>
      <c r="F303" s="30">
        <f>+VLOOKUP(Casos_HN[[#This Row],[Departamento]],Table_5[],2,0)</f>
        <v>5</v>
      </c>
      <c r="G303" s="3" t="s">
        <v>28</v>
      </c>
      <c r="H303" s="9" t="s">
        <v>29</v>
      </c>
      <c r="I303" s="30" t="str">
        <f>+IFERROR(VLOOKUP(Casos_HN[[#This Row],[Municipio]],'LOCALIZA HN'!$B$9:$O$306,8,0),99999)</f>
        <v>0501</v>
      </c>
      <c r="J303" s="5" t="s">
        <v>18</v>
      </c>
      <c r="K303" s="5">
        <v>27</v>
      </c>
      <c r="L303" s="8" t="s">
        <v>19</v>
      </c>
      <c r="M303" s="32" t="s">
        <v>20</v>
      </c>
      <c r="N303" s="33">
        <f>+IFERROR(VLOOKUP(Casos_HN[[#This Row],[ID_Municipio]],Table_4[[CodigoMuni]:[Long_2]],3,0),"")</f>
        <v>15.5151</v>
      </c>
      <c r="O303" s="33">
        <f>+IFERROR(VLOOKUP(Casos_HN[[#This Row],[ID_Municipio]],Table_4[[CodigoMuni]:[Long_2]],4,0),"")</f>
        <v>-88.114599999999996</v>
      </c>
      <c r="P303" s="32" t="s">
        <v>21</v>
      </c>
    </row>
    <row r="304" spans="1:16" ht="14.25" customHeight="1">
      <c r="A304" s="29" t="str">
        <f>+H304&amp;E304&amp;D304</f>
        <v>San Pedro Sula43925293</v>
      </c>
      <c r="B304" s="29" t="str">
        <f>+Casos_HN[[#This Row],[ID_Municipio]]&amp;Casos_HN[[#This Row],[Fecha]]</f>
        <v>050143925</v>
      </c>
      <c r="C304" s="29" t="str">
        <f>+G304&amp;E304</f>
        <v>Cortes43925</v>
      </c>
      <c r="D304" s="30">
        <f>+D303+1</f>
        <v>293</v>
      </c>
      <c r="E304" s="23">
        <v>43925</v>
      </c>
      <c r="F304" s="30">
        <f>+VLOOKUP(Casos_HN[[#This Row],[Departamento]],Table_5[],2,0)</f>
        <v>5</v>
      </c>
      <c r="G304" s="3" t="s">
        <v>28</v>
      </c>
      <c r="H304" s="9" t="s">
        <v>29</v>
      </c>
      <c r="I304" s="30" t="str">
        <f>+IFERROR(VLOOKUP(Casos_HN[[#This Row],[Municipio]],'LOCALIZA HN'!$B$9:$O$306,8,0),99999)</f>
        <v>0501</v>
      </c>
      <c r="J304" s="5" t="s">
        <v>27</v>
      </c>
      <c r="K304" s="5">
        <v>46</v>
      </c>
      <c r="L304" s="8" t="s">
        <v>19</v>
      </c>
      <c r="M304" s="32" t="s">
        <v>20</v>
      </c>
      <c r="N304" s="33">
        <f>+IFERROR(VLOOKUP(Casos_HN[[#This Row],[ID_Municipio]],Table_4[[CodigoMuni]:[Long_2]],3,0),"")</f>
        <v>15.5151</v>
      </c>
      <c r="O304" s="33">
        <f>+IFERROR(VLOOKUP(Casos_HN[[#This Row],[ID_Municipio]],Table_4[[CodigoMuni]:[Long_2]],4,0),"")</f>
        <v>-88.114599999999996</v>
      </c>
      <c r="P304" s="32" t="s">
        <v>21</v>
      </c>
    </row>
    <row r="305" spans="1:16" ht="14.25" customHeight="1">
      <c r="A305" s="29" t="str">
        <f>+H305&amp;E305&amp;D305</f>
        <v>San Pedro Sula43925294</v>
      </c>
      <c r="B305" s="29" t="str">
        <f>+Casos_HN[[#This Row],[ID_Municipio]]&amp;Casos_HN[[#This Row],[Fecha]]</f>
        <v>050143925</v>
      </c>
      <c r="C305" s="29" t="str">
        <f>+G305&amp;E305</f>
        <v>Cortes43925</v>
      </c>
      <c r="D305" s="30">
        <f>+D304+1</f>
        <v>294</v>
      </c>
      <c r="E305" s="23">
        <v>43925</v>
      </c>
      <c r="F305" s="30">
        <f>+VLOOKUP(Casos_HN[[#This Row],[Departamento]],Table_5[],2,0)</f>
        <v>5</v>
      </c>
      <c r="G305" s="3" t="s">
        <v>28</v>
      </c>
      <c r="H305" s="9" t="s">
        <v>29</v>
      </c>
      <c r="I305" s="30" t="str">
        <f>+IFERROR(VLOOKUP(Casos_HN[[#This Row],[Municipio]],'LOCALIZA HN'!$B$9:$O$306,8,0),99999)</f>
        <v>0501</v>
      </c>
      <c r="J305" s="5" t="s">
        <v>18</v>
      </c>
      <c r="K305" s="5">
        <v>49</v>
      </c>
      <c r="L305" s="8" t="s">
        <v>19</v>
      </c>
      <c r="M305" s="32" t="s">
        <v>20</v>
      </c>
      <c r="N305" s="33">
        <f>+IFERROR(VLOOKUP(Casos_HN[[#This Row],[ID_Municipio]],Table_4[[CodigoMuni]:[Long_2]],3,0),"")</f>
        <v>15.5151</v>
      </c>
      <c r="O305" s="33">
        <f>+IFERROR(VLOOKUP(Casos_HN[[#This Row],[ID_Municipio]],Table_4[[CodigoMuni]:[Long_2]],4,0),"")</f>
        <v>-88.114599999999996</v>
      </c>
      <c r="P305" s="32" t="s">
        <v>21</v>
      </c>
    </row>
    <row r="306" spans="1:16" ht="14.25" customHeight="1">
      <c r="A306" s="29" t="str">
        <f>+H306&amp;E306&amp;D306</f>
        <v>San Pedro Sula43925295</v>
      </c>
      <c r="B306" s="29" t="str">
        <f>+Casos_HN[[#This Row],[ID_Municipio]]&amp;Casos_HN[[#This Row],[Fecha]]</f>
        <v>050143925</v>
      </c>
      <c r="C306" s="29" t="str">
        <f>+G306&amp;E306</f>
        <v>Cortes43925</v>
      </c>
      <c r="D306" s="30">
        <f>+D305+1</f>
        <v>295</v>
      </c>
      <c r="E306" s="23">
        <v>43925</v>
      </c>
      <c r="F306" s="30">
        <f>+VLOOKUP(Casos_HN[[#This Row],[Departamento]],Table_5[],2,0)</f>
        <v>5</v>
      </c>
      <c r="G306" s="3" t="s">
        <v>28</v>
      </c>
      <c r="H306" s="9" t="s">
        <v>29</v>
      </c>
      <c r="I306" s="30" t="str">
        <f>+IFERROR(VLOOKUP(Casos_HN[[#This Row],[Municipio]],'LOCALIZA HN'!$B$9:$O$306,8,0),99999)</f>
        <v>0501</v>
      </c>
      <c r="J306" s="5" t="s">
        <v>27</v>
      </c>
      <c r="K306" s="5">
        <v>63</v>
      </c>
      <c r="L306" s="8" t="s">
        <v>19</v>
      </c>
      <c r="M306" s="32" t="s">
        <v>20</v>
      </c>
      <c r="N306" s="33">
        <f>+IFERROR(VLOOKUP(Casos_HN[[#This Row],[ID_Municipio]],Table_4[[CodigoMuni]:[Long_2]],3,0),"")</f>
        <v>15.5151</v>
      </c>
      <c r="O306" s="33">
        <f>+IFERROR(VLOOKUP(Casos_HN[[#This Row],[ID_Municipio]],Table_4[[CodigoMuni]:[Long_2]],4,0),"")</f>
        <v>-88.114599999999996</v>
      </c>
      <c r="P306" s="32" t="s">
        <v>21</v>
      </c>
    </row>
    <row r="307" spans="1:16" ht="14.25" customHeight="1">
      <c r="A307" s="29" t="str">
        <f>+H307&amp;E307&amp;D307</f>
        <v>San Pedro Sula43925296</v>
      </c>
      <c r="B307" s="29" t="str">
        <f>+Casos_HN[[#This Row],[ID_Municipio]]&amp;Casos_HN[[#This Row],[Fecha]]</f>
        <v>050143925</v>
      </c>
      <c r="C307" s="29" t="str">
        <f>+G307&amp;E307</f>
        <v>Cortes43925</v>
      </c>
      <c r="D307" s="30">
        <f>+D306+1</f>
        <v>296</v>
      </c>
      <c r="E307" s="23">
        <v>43925</v>
      </c>
      <c r="F307" s="30">
        <f>+VLOOKUP(Casos_HN[[#This Row],[Departamento]],Table_5[],2,0)</f>
        <v>5</v>
      </c>
      <c r="G307" s="3" t="s">
        <v>28</v>
      </c>
      <c r="H307" s="9" t="s">
        <v>29</v>
      </c>
      <c r="I307" s="30" t="str">
        <f>+IFERROR(VLOOKUP(Casos_HN[[#This Row],[Municipio]],'LOCALIZA HN'!$B$9:$O$306,8,0),99999)</f>
        <v>0501</v>
      </c>
      <c r="J307" s="5" t="s">
        <v>18</v>
      </c>
      <c r="K307" s="5">
        <v>40</v>
      </c>
      <c r="L307" s="8" t="s">
        <v>19</v>
      </c>
      <c r="M307" s="32" t="s">
        <v>20</v>
      </c>
      <c r="N307" s="33">
        <f>+IFERROR(VLOOKUP(Casos_HN[[#This Row],[ID_Municipio]],Table_4[[CodigoMuni]:[Long_2]],3,0),"")</f>
        <v>15.5151</v>
      </c>
      <c r="O307" s="33">
        <f>+IFERROR(VLOOKUP(Casos_HN[[#This Row],[ID_Municipio]],Table_4[[CodigoMuni]:[Long_2]],4,0),"")</f>
        <v>-88.114599999999996</v>
      </c>
      <c r="P307" s="32" t="s">
        <v>21</v>
      </c>
    </row>
    <row r="308" spans="1:16" ht="14.25" customHeight="1">
      <c r="A308" s="29" t="str">
        <f>+H308&amp;E308&amp;D308</f>
        <v>San Pedro Sula43925297</v>
      </c>
      <c r="B308" s="29" t="str">
        <f>+Casos_HN[[#This Row],[ID_Municipio]]&amp;Casos_HN[[#This Row],[Fecha]]</f>
        <v>050143925</v>
      </c>
      <c r="C308" s="29" t="str">
        <f>+G308&amp;E308</f>
        <v>Cortes43925</v>
      </c>
      <c r="D308" s="30">
        <f>+D307+1</f>
        <v>297</v>
      </c>
      <c r="E308" s="23">
        <v>43925</v>
      </c>
      <c r="F308" s="30">
        <f>+VLOOKUP(Casos_HN[[#This Row],[Departamento]],Table_5[],2,0)</f>
        <v>5</v>
      </c>
      <c r="G308" s="3" t="s">
        <v>28</v>
      </c>
      <c r="H308" s="9" t="s">
        <v>29</v>
      </c>
      <c r="I308" s="30" t="str">
        <f>+IFERROR(VLOOKUP(Casos_HN[[#This Row],[Municipio]],'LOCALIZA HN'!$B$9:$O$306,8,0),99999)</f>
        <v>0501</v>
      </c>
      <c r="J308" s="5" t="s">
        <v>27</v>
      </c>
      <c r="K308" s="5">
        <v>63</v>
      </c>
      <c r="L308" s="8" t="s">
        <v>19</v>
      </c>
      <c r="M308" s="32" t="s">
        <v>20</v>
      </c>
      <c r="N308" s="33">
        <f>+IFERROR(VLOOKUP(Casos_HN[[#This Row],[ID_Municipio]],Table_4[[CodigoMuni]:[Long_2]],3,0),"")</f>
        <v>15.5151</v>
      </c>
      <c r="O308" s="33">
        <f>+IFERROR(VLOOKUP(Casos_HN[[#This Row],[ID_Municipio]],Table_4[[CodigoMuni]:[Long_2]],4,0),"")</f>
        <v>-88.114599999999996</v>
      </c>
      <c r="P308" s="32" t="s">
        <v>21</v>
      </c>
    </row>
    <row r="309" spans="1:16" ht="14.25" customHeight="1">
      <c r="A309" s="29" t="str">
        <f>+H309&amp;E309&amp;D309</f>
        <v>San Pedro Sula43925298</v>
      </c>
      <c r="B309" s="29" t="str">
        <f>+Casos_HN[[#This Row],[ID_Municipio]]&amp;Casos_HN[[#This Row],[Fecha]]</f>
        <v>050143925</v>
      </c>
      <c r="C309" s="29" t="str">
        <f>+G309&amp;E309</f>
        <v>Cortes43925</v>
      </c>
      <c r="D309" s="30">
        <f>+D308+1</f>
        <v>298</v>
      </c>
      <c r="E309" s="23">
        <v>43925</v>
      </c>
      <c r="F309" s="30">
        <f>+VLOOKUP(Casos_HN[[#This Row],[Departamento]],Table_5[],2,0)</f>
        <v>5</v>
      </c>
      <c r="G309" s="3" t="s">
        <v>28</v>
      </c>
      <c r="H309" s="9" t="s">
        <v>29</v>
      </c>
      <c r="I309" s="30" t="str">
        <f>+IFERROR(VLOOKUP(Casos_HN[[#This Row],[Municipio]],'LOCALIZA HN'!$B$9:$O$306,8,0),99999)</f>
        <v>0501</v>
      </c>
      <c r="J309" s="5" t="s">
        <v>27</v>
      </c>
      <c r="K309" s="5">
        <v>30</v>
      </c>
      <c r="L309" s="8" t="s">
        <v>19</v>
      </c>
      <c r="M309" s="32" t="s">
        <v>20</v>
      </c>
      <c r="N309" s="33">
        <f>+IFERROR(VLOOKUP(Casos_HN[[#This Row],[ID_Municipio]],Table_4[[CodigoMuni]:[Long_2]],3,0),"")</f>
        <v>15.5151</v>
      </c>
      <c r="O309" s="33">
        <f>+IFERROR(VLOOKUP(Casos_HN[[#This Row],[ID_Municipio]],Table_4[[CodigoMuni]:[Long_2]],4,0),"")</f>
        <v>-88.114599999999996</v>
      </c>
      <c r="P309" s="32" t="s">
        <v>21</v>
      </c>
    </row>
    <row r="310" spans="1:16" ht="14.25" customHeight="1">
      <c r="A310" s="29" t="str">
        <f>+H310&amp;E310&amp;D310</f>
        <v>San Pedro Sula43925299</v>
      </c>
      <c r="B310" s="29" t="str">
        <f>+Casos_HN[[#This Row],[ID_Municipio]]&amp;Casos_HN[[#This Row],[Fecha]]</f>
        <v>050143925</v>
      </c>
      <c r="C310" s="29" t="str">
        <f>+G310&amp;E310</f>
        <v>Cortes43925</v>
      </c>
      <c r="D310" s="30">
        <f>+D309+1</f>
        <v>299</v>
      </c>
      <c r="E310" s="23">
        <v>43925</v>
      </c>
      <c r="F310" s="30">
        <f>+VLOOKUP(Casos_HN[[#This Row],[Departamento]],Table_5[],2,0)</f>
        <v>5</v>
      </c>
      <c r="G310" s="3" t="s">
        <v>28</v>
      </c>
      <c r="H310" s="9" t="s">
        <v>29</v>
      </c>
      <c r="I310" s="30" t="str">
        <f>+IFERROR(VLOOKUP(Casos_HN[[#This Row],[Municipio]],'LOCALIZA HN'!$B$9:$O$306,8,0),99999)</f>
        <v>0501</v>
      </c>
      <c r="J310" s="5" t="s">
        <v>27</v>
      </c>
      <c r="K310" s="5">
        <v>66</v>
      </c>
      <c r="L310" s="8" t="s">
        <v>19</v>
      </c>
      <c r="M310" s="32" t="s">
        <v>20</v>
      </c>
      <c r="N310" s="33">
        <f>+IFERROR(VLOOKUP(Casos_HN[[#This Row],[ID_Municipio]],Table_4[[CodigoMuni]:[Long_2]],3,0),"")</f>
        <v>15.5151</v>
      </c>
      <c r="O310" s="33">
        <f>+IFERROR(VLOOKUP(Casos_HN[[#This Row],[ID_Municipio]],Table_4[[CodigoMuni]:[Long_2]],4,0),"")</f>
        <v>-88.114599999999996</v>
      </c>
      <c r="P310" s="32" t="s">
        <v>21</v>
      </c>
    </row>
    <row r="311" spans="1:16" ht="14.25" customHeight="1">
      <c r="A311" s="29" t="str">
        <f>+H311&amp;E311&amp;D311</f>
        <v>San Pedro Sula43925300</v>
      </c>
      <c r="B311" s="29" t="str">
        <f>+Casos_HN[[#This Row],[ID_Municipio]]&amp;Casos_HN[[#This Row],[Fecha]]</f>
        <v>050143925</v>
      </c>
      <c r="C311" s="29" t="str">
        <f>+G311&amp;E311</f>
        <v>Cortes43925</v>
      </c>
      <c r="D311" s="30">
        <f>+D310+1</f>
        <v>300</v>
      </c>
      <c r="E311" s="23">
        <v>43925</v>
      </c>
      <c r="F311" s="30">
        <f>+VLOOKUP(Casos_HN[[#This Row],[Departamento]],Table_5[],2,0)</f>
        <v>5</v>
      </c>
      <c r="G311" s="3" t="s">
        <v>28</v>
      </c>
      <c r="H311" s="9" t="s">
        <v>29</v>
      </c>
      <c r="I311" s="30" t="str">
        <f>+IFERROR(VLOOKUP(Casos_HN[[#This Row],[Municipio]],'LOCALIZA HN'!$B$9:$O$306,8,0),99999)</f>
        <v>0501</v>
      </c>
      <c r="J311" s="5" t="s">
        <v>27</v>
      </c>
      <c r="K311" s="5">
        <v>20</v>
      </c>
      <c r="L311" s="8" t="s">
        <v>19</v>
      </c>
      <c r="M311" s="32" t="s">
        <v>20</v>
      </c>
      <c r="N311" s="33">
        <f>+IFERROR(VLOOKUP(Casos_HN[[#This Row],[ID_Municipio]],Table_4[[CodigoMuni]:[Long_2]],3,0),"")</f>
        <v>15.5151</v>
      </c>
      <c r="O311" s="33">
        <f>+IFERROR(VLOOKUP(Casos_HN[[#This Row],[ID_Municipio]],Table_4[[CodigoMuni]:[Long_2]],4,0),"")</f>
        <v>-88.114599999999996</v>
      </c>
      <c r="P311" s="32" t="s">
        <v>21</v>
      </c>
    </row>
    <row r="312" spans="1:16" ht="14.25" customHeight="1">
      <c r="A312" s="29" t="str">
        <f>+H312&amp;E312&amp;D312</f>
        <v>San Pedro Sula43925301</v>
      </c>
      <c r="B312" s="29" t="str">
        <f>+Casos_HN[[#This Row],[ID_Municipio]]&amp;Casos_HN[[#This Row],[Fecha]]</f>
        <v>050143925</v>
      </c>
      <c r="C312" s="29" t="str">
        <f>+G312&amp;E312</f>
        <v>Cortes43925</v>
      </c>
      <c r="D312" s="30">
        <f>+D311+1</f>
        <v>301</v>
      </c>
      <c r="E312" s="23">
        <v>43925</v>
      </c>
      <c r="F312" s="30">
        <f>+VLOOKUP(Casos_HN[[#This Row],[Departamento]],Table_5[],2,0)</f>
        <v>5</v>
      </c>
      <c r="G312" s="3" t="s">
        <v>28</v>
      </c>
      <c r="H312" s="9" t="s">
        <v>29</v>
      </c>
      <c r="I312" s="30" t="str">
        <f>+IFERROR(VLOOKUP(Casos_HN[[#This Row],[Municipio]],'LOCALIZA HN'!$B$9:$O$306,8,0),99999)</f>
        <v>0501</v>
      </c>
      <c r="J312" s="5" t="s">
        <v>27</v>
      </c>
      <c r="K312" s="5">
        <v>21</v>
      </c>
      <c r="L312" s="8" t="s">
        <v>19</v>
      </c>
      <c r="M312" s="32" t="s">
        <v>20</v>
      </c>
      <c r="N312" s="33">
        <f>+IFERROR(VLOOKUP(Casos_HN[[#This Row],[ID_Municipio]],Table_4[[CodigoMuni]:[Long_2]],3,0),"")</f>
        <v>15.5151</v>
      </c>
      <c r="O312" s="33">
        <f>+IFERROR(VLOOKUP(Casos_HN[[#This Row],[ID_Municipio]],Table_4[[CodigoMuni]:[Long_2]],4,0),"")</f>
        <v>-88.114599999999996</v>
      </c>
      <c r="P312" s="32" t="s">
        <v>21</v>
      </c>
    </row>
    <row r="313" spans="1:16" ht="14.25" customHeight="1">
      <c r="A313" s="29" t="str">
        <f>+H313&amp;E313&amp;D313</f>
        <v>San Pedro Sula43925302</v>
      </c>
      <c r="B313" s="29" t="str">
        <f>+Casos_HN[[#This Row],[ID_Municipio]]&amp;Casos_HN[[#This Row],[Fecha]]</f>
        <v>050143925</v>
      </c>
      <c r="C313" s="29" t="str">
        <f>+G313&amp;E313</f>
        <v>Cortes43925</v>
      </c>
      <c r="D313" s="30">
        <f>+D312+1</f>
        <v>302</v>
      </c>
      <c r="E313" s="23">
        <v>43925</v>
      </c>
      <c r="F313" s="30">
        <f>+VLOOKUP(Casos_HN[[#This Row],[Departamento]],Table_5[],2,0)</f>
        <v>5</v>
      </c>
      <c r="G313" s="3" t="s">
        <v>28</v>
      </c>
      <c r="H313" s="9" t="s">
        <v>29</v>
      </c>
      <c r="I313" s="30" t="str">
        <f>+IFERROR(VLOOKUP(Casos_HN[[#This Row],[Municipio]],'LOCALIZA HN'!$B$9:$O$306,8,0),99999)</f>
        <v>0501</v>
      </c>
      <c r="J313" s="5" t="s">
        <v>18</v>
      </c>
      <c r="K313" s="5">
        <v>26</v>
      </c>
      <c r="L313" s="8" t="s">
        <v>19</v>
      </c>
      <c r="M313" s="32" t="s">
        <v>20</v>
      </c>
      <c r="N313" s="33">
        <f>+IFERROR(VLOOKUP(Casos_HN[[#This Row],[ID_Municipio]],Table_4[[CodigoMuni]:[Long_2]],3,0),"")</f>
        <v>15.5151</v>
      </c>
      <c r="O313" s="33">
        <f>+IFERROR(VLOOKUP(Casos_HN[[#This Row],[ID_Municipio]],Table_4[[CodigoMuni]:[Long_2]],4,0),"")</f>
        <v>-88.114599999999996</v>
      </c>
      <c r="P313" s="32" t="s">
        <v>21</v>
      </c>
    </row>
    <row r="314" spans="1:16" ht="14.25" customHeight="1">
      <c r="A314" s="29" t="str">
        <f>+H314&amp;E314&amp;D314</f>
        <v>San Pedro Sula43925303</v>
      </c>
      <c r="B314" s="29" t="str">
        <f>+Casos_HN[[#This Row],[ID_Municipio]]&amp;Casos_HN[[#This Row],[Fecha]]</f>
        <v>050143925</v>
      </c>
      <c r="C314" s="29" t="str">
        <f>+G314&amp;E314</f>
        <v>Cortes43925</v>
      </c>
      <c r="D314" s="30">
        <f>+D313+1</f>
        <v>303</v>
      </c>
      <c r="E314" s="23">
        <v>43925</v>
      </c>
      <c r="F314" s="30">
        <f>+VLOOKUP(Casos_HN[[#This Row],[Departamento]],Table_5[],2,0)</f>
        <v>5</v>
      </c>
      <c r="G314" s="3" t="s">
        <v>28</v>
      </c>
      <c r="H314" s="9" t="s">
        <v>29</v>
      </c>
      <c r="I314" s="30" t="str">
        <f>+IFERROR(VLOOKUP(Casos_HN[[#This Row],[Municipio]],'LOCALIZA HN'!$B$9:$O$306,8,0),99999)</f>
        <v>0501</v>
      </c>
      <c r="J314" s="5" t="s">
        <v>18</v>
      </c>
      <c r="K314" s="5">
        <v>28</v>
      </c>
      <c r="L314" s="8" t="s">
        <v>19</v>
      </c>
      <c r="M314" s="32" t="s">
        <v>20</v>
      </c>
      <c r="N314" s="33">
        <f>+IFERROR(VLOOKUP(Casos_HN[[#This Row],[ID_Municipio]],Table_4[[CodigoMuni]:[Long_2]],3,0),"")</f>
        <v>15.5151</v>
      </c>
      <c r="O314" s="33">
        <f>+IFERROR(VLOOKUP(Casos_HN[[#This Row],[ID_Municipio]],Table_4[[CodigoMuni]:[Long_2]],4,0),"")</f>
        <v>-88.114599999999996</v>
      </c>
      <c r="P314" s="32" t="s">
        <v>21</v>
      </c>
    </row>
    <row r="315" spans="1:16" ht="14.25" customHeight="1">
      <c r="A315" s="29" t="str">
        <f>+H315&amp;E315&amp;D315</f>
        <v>San Pedro Sula43925304</v>
      </c>
      <c r="B315" s="29" t="str">
        <f>+Casos_HN[[#This Row],[ID_Municipio]]&amp;Casos_HN[[#This Row],[Fecha]]</f>
        <v>050143925</v>
      </c>
      <c r="C315" s="29" t="str">
        <f>+G315&amp;E315</f>
        <v>Cortes43925</v>
      </c>
      <c r="D315" s="30">
        <f>+D314+1</f>
        <v>304</v>
      </c>
      <c r="E315" s="23">
        <v>43925</v>
      </c>
      <c r="F315" s="30">
        <f>+VLOOKUP(Casos_HN[[#This Row],[Departamento]],Table_5[],2,0)</f>
        <v>5</v>
      </c>
      <c r="G315" s="3" t="s">
        <v>28</v>
      </c>
      <c r="H315" s="9" t="s">
        <v>29</v>
      </c>
      <c r="I315" s="30" t="str">
        <f>+IFERROR(VLOOKUP(Casos_HN[[#This Row],[Municipio]],'LOCALIZA HN'!$B$9:$O$306,8,0),99999)</f>
        <v>0501</v>
      </c>
      <c r="J315" s="5" t="s">
        <v>18</v>
      </c>
      <c r="K315" s="5">
        <v>43</v>
      </c>
      <c r="L315" s="8" t="s">
        <v>19</v>
      </c>
      <c r="M315" s="32" t="s">
        <v>20</v>
      </c>
      <c r="N315" s="33">
        <f>+IFERROR(VLOOKUP(Casos_HN[[#This Row],[ID_Municipio]],Table_4[[CodigoMuni]:[Long_2]],3,0),"")</f>
        <v>15.5151</v>
      </c>
      <c r="O315" s="33">
        <f>+IFERROR(VLOOKUP(Casos_HN[[#This Row],[ID_Municipio]],Table_4[[CodigoMuni]:[Long_2]],4,0),"")</f>
        <v>-88.114599999999996</v>
      </c>
      <c r="P315" s="32" t="s">
        <v>21</v>
      </c>
    </row>
    <row r="316" spans="1:16" ht="14.25" customHeight="1">
      <c r="A316" s="29" t="str">
        <f>+H316&amp;E316&amp;D316</f>
        <v>San Pedro Sula43925305</v>
      </c>
      <c r="B316" s="29" t="str">
        <f>+Casos_HN[[#This Row],[ID_Municipio]]&amp;Casos_HN[[#This Row],[Fecha]]</f>
        <v>050143925</v>
      </c>
      <c r="C316" s="29" t="str">
        <f>+G316&amp;E316</f>
        <v>Cortes43925</v>
      </c>
      <c r="D316" s="30">
        <f>+D315+1</f>
        <v>305</v>
      </c>
      <c r="E316" s="23">
        <v>43925</v>
      </c>
      <c r="F316" s="30">
        <f>+VLOOKUP(Casos_HN[[#This Row],[Departamento]],Table_5[],2,0)</f>
        <v>5</v>
      </c>
      <c r="G316" s="3" t="s">
        <v>28</v>
      </c>
      <c r="H316" s="9" t="s">
        <v>29</v>
      </c>
      <c r="I316" s="30" t="str">
        <f>+IFERROR(VLOOKUP(Casos_HN[[#This Row],[Municipio]],'LOCALIZA HN'!$B$9:$O$306,8,0),99999)</f>
        <v>0501</v>
      </c>
      <c r="J316" s="5" t="s">
        <v>18</v>
      </c>
      <c r="K316" s="5">
        <v>22</v>
      </c>
      <c r="L316" s="8" t="s">
        <v>19</v>
      </c>
      <c r="M316" s="32" t="s">
        <v>20</v>
      </c>
      <c r="N316" s="33">
        <f>+IFERROR(VLOOKUP(Casos_HN[[#This Row],[ID_Municipio]],Table_4[[CodigoMuni]:[Long_2]],3,0),"")</f>
        <v>15.5151</v>
      </c>
      <c r="O316" s="33">
        <f>+IFERROR(VLOOKUP(Casos_HN[[#This Row],[ID_Municipio]],Table_4[[CodigoMuni]:[Long_2]],4,0),"")</f>
        <v>-88.114599999999996</v>
      </c>
      <c r="P316" s="32" t="s">
        <v>21</v>
      </c>
    </row>
    <row r="317" spans="1:16" ht="14.25" customHeight="1">
      <c r="A317" s="29" t="str">
        <f>+H317&amp;E317&amp;D317</f>
        <v>San Pedro Sula43925306</v>
      </c>
      <c r="B317" s="29" t="str">
        <f>+Casos_HN[[#This Row],[ID_Municipio]]&amp;Casos_HN[[#This Row],[Fecha]]</f>
        <v>050143925</v>
      </c>
      <c r="C317" s="29" t="str">
        <f>+G317&amp;E317</f>
        <v>Cortes43925</v>
      </c>
      <c r="D317" s="30">
        <f>+D316+1</f>
        <v>306</v>
      </c>
      <c r="E317" s="23">
        <v>43925</v>
      </c>
      <c r="F317" s="30">
        <f>+VLOOKUP(Casos_HN[[#This Row],[Departamento]],Table_5[],2,0)</f>
        <v>5</v>
      </c>
      <c r="G317" s="3" t="s">
        <v>28</v>
      </c>
      <c r="H317" s="9" t="s">
        <v>29</v>
      </c>
      <c r="I317" s="30" t="str">
        <f>+IFERROR(VLOOKUP(Casos_HN[[#This Row],[Municipio]],'LOCALIZA HN'!$B$9:$O$306,8,0),99999)</f>
        <v>0501</v>
      </c>
      <c r="J317" s="5" t="s">
        <v>18</v>
      </c>
      <c r="K317" s="5">
        <v>38</v>
      </c>
      <c r="L317" s="8" t="s">
        <v>19</v>
      </c>
      <c r="M317" s="32" t="s">
        <v>20</v>
      </c>
      <c r="N317" s="33">
        <f>+IFERROR(VLOOKUP(Casos_HN[[#This Row],[ID_Municipio]],Table_4[[CodigoMuni]:[Long_2]],3,0),"")</f>
        <v>15.5151</v>
      </c>
      <c r="O317" s="33">
        <f>+IFERROR(VLOOKUP(Casos_HN[[#This Row],[ID_Municipio]],Table_4[[CodigoMuni]:[Long_2]],4,0),"")</f>
        <v>-88.114599999999996</v>
      </c>
      <c r="P317" s="32" t="s">
        <v>21</v>
      </c>
    </row>
    <row r="318" spans="1:16" ht="14.25" customHeight="1">
      <c r="A318" s="29" t="str">
        <f>+H318&amp;E318&amp;D318</f>
        <v>San Pedro Sula43925307</v>
      </c>
      <c r="B318" s="29" t="str">
        <f>+Casos_HN[[#This Row],[ID_Municipio]]&amp;Casos_HN[[#This Row],[Fecha]]</f>
        <v>050143925</v>
      </c>
      <c r="C318" s="29" t="str">
        <f>+G318&amp;E318</f>
        <v>Cortes43925</v>
      </c>
      <c r="D318" s="30">
        <f>+D317+1</f>
        <v>307</v>
      </c>
      <c r="E318" s="23">
        <v>43925</v>
      </c>
      <c r="F318" s="30">
        <f>+VLOOKUP(Casos_HN[[#This Row],[Departamento]],Table_5[],2,0)</f>
        <v>5</v>
      </c>
      <c r="G318" s="3" t="s">
        <v>28</v>
      </c>
      <c r="H318" s="9" t="s">
        <v>29</v>
      </c>
      <c r="I318" s="30" t="str">
        <f>+IFERROR(VLOOKUP(Casos_HN[[#This Row],[Municipio]],'LOCALIZA HN'!$B$9:$O$306,8,0),99999)</f>
        <v>0501</v>
      </c>
      <c r="J318" s="5" t="s">
        <v>27</v>
      </c>
      <c r="K318" s="5">
        <v>48</v>
      </c>
      <c r="L318" s="8" t="s">
        <v>19</v>
      </c>
      <c r="M318" s="32" t="s">
        <v>20</v>
      </c>
      <c r="N318" s="33">
        <f>+IFERROR(VLOOKUP(Casos_HN[[#This Row],[ID_Municipio]],Table_4[[CodigoMuni]:[Long_2]],3,0),"")</f>
        <v>15.5151</v>
      </c>
      <c r="O318" s="33">
        <f>+IFERROR(VLOOKUP(Casos_HN[[#This Row],[ID_Municipio]],Table_4[[CodigoMuni]:[Long_2]],4,0),"")</f>
        <v>-88.114599999999996</v>
      </c>
      <c r="P318" s="32" t="s">
        <v>21</v>
      </c>
    </row>
    <row r="319" spans="1:16" ht="14.25" customHeight="1">
      <c r="A319" s="29" t="str">
        <f>+H319&amp;E319&amp;D319</f>
        <v>San Pedro Sula43925308</v>
      </c>
      <c r="B319" s="29" t="str">
        <f>+Casos_HN[[#This Row],[ID_Municipio]]&amp;Casos_HN[[#This Row],[Fecha]]</f>
        <v>050143925</v>
      </c>
      <c r="C319" s="29" t="str">
        <f>+G319&amp;E319</f>
        <v>Cortes43925</v>
      </c>
      <c r="D319" s="30">
        <f>+D318+1</f>
        <v>308</v>
      </c>
      <c r="E319" s="23">
        <v>43925</v>
      </c>
      <c r="F319" s="30">
        <f>+VLOOKUP(Casos_HN[[#This Row],[Departamento]],Table_5[],2,0)</f>
        <v>5</v>
      </c>
      <c r="G319" s="3" t="s">
        <v>28</v>
      </c>
      <c r="H319" s="9" t="s">
        <v>29</v>
      </c>
      <c r="I319" s="30" t="str">
        <f>+IFERROR(VLOOKUP(Casos_HN[[#This Row],[Municipio]],'LOCALIZA HN'!$B$9:$O$306,8,0),99999)</f>
        <v>0501</v>
      </c>
      <c r="J319" s="5" t="s">
        <v>18</v>
      </c>
      <c r="K319" s="5">
        <v>46</v>
      </c>
      <c r="L319" s="8" t="s">
        <v>19</v>
      </c>
      <c r="M319" s="32" t="s">
        <v>20</v>
      </c>
      <c r="N319" s="33">
        <f>+IFERROR(VLOOKUP(Casos_HN[[#This Row],[ID_Municipio]],Table_4[[CodigoMuni]:[Long_2]],3,0),"")</f>
        <v>15.5151</v>
      </c>
      <c r="O319" s="33">
        <f>+IFERROR(VLOOKUP(Casos_HN[[#This Row],[ID_Municipio]],Table_4[[CodigoMuni]:[Long_2]],4,0),"")</f>
        <v>-88.114599999999996</v>
      </c>
      <c r="P319" s="32" t="s">
        <v>21</v>
      </c>
    </row>
    <row r="320" spans="1:16" ht="14.25" customHeight="1">
      <c r="A320" s="29" t="str">
        <f>+H320&amp;E320&amp;D320</f>
        <v>San Pedro Sula43925309</v>
      </c>
      <c r="B320" s="29" t="str">
        <f>+Casos_HN[[#This Row],[ID_Municipio]]&amp;Casos_HN[[#This Row],[Fecha]]</f>
        <v>050143925</v>
      </c>
      <c r="C320" s="29" t="str">
        <f>+G320&amp;E320</f>
        <v>Cortes43925</v>
      </c>
      <c r="D320" s="30">
        <f>+D319+1</f>
        <v>309</v>
      </c>
      <c r="E320" s="23">
        <v>43925</v>
      </c>
      <c r="F320" s="30">
        <f>+VLOOKUP(Casos_HN[[#This Row],[Departamento]],Table_5[],2,0)</f>
        <v>5</v>
      </c>
      <c r="G320" s="3" t="s">
        <v>28</v>
      </c>
      <c r="H320" s="9" t="s">
        <v>29</v>
      </c>
      <c r="I320" s="30" t="str">
        <f>+IFERROR(VLOOKUP(Casos_HN[[#This Row],[Municipio]],'LOCALIZA HN'!$B$9:$O$306,8,0),99999)</f>
        <v>0501</v>
      </c>
      <c r="J320" s="5" t="s">
        <v>27</v>
      </c>
      <c r="K320" s="5">
        <v>36</v>
      </c>
      <c r="L320" s="8" t="s">
        <v>19</v>
      </c>
      <c r="M320" s="32" t="s">
        <v>20</v>
      </c>
      <c r="N320" s="33">
        <f>+IFERROR(VLOOKUP(Casos_HN[[#This Row],[ID_Municipio]],Table_4[[CodigoMuni]:[Long_2]],3,0),"")</f>
        <v>15.5151</v>
      </c>
      <c r="O320" s="33">
        <f>+IFERROR(VLOOKUP(Casos_HN[[#This Row],[ID_Municipio]],Table_4[[CodigoMuni]:[Long_2]],4,0),"")</f>
        <v>-88.114599999999996</v>
      </c>
      <c r="P320" s="32" t="s">
        <v>21</v>
      </c>
    </row>
    <row r="321" spans="1:16" ht="14.25" customHeight="1">
      <c r="A321" s="29" t="str">
        <f>+H321&amp;E321&amp;D321</f>
        <v>San Pedro Sula43925310</v>
      </c>
      <c r="B321" s="29" t="str">
        <f>+Casos_HN[[#This Row],[ID_Municipio]]&amp;Casos_HN[[#This Row],[Fecha]]</f>
        <v>050143925</v>
      </c>
      <c r="C321" s="29" t="str">
        <f>+G321&amp;E321</f>
        <v>Cortes43925</v>
      </c>
      <c r="D321" s="30">
        <f>+D320+1</f>
        <v>310</v>
      </c>
      <c r="E321" s="23">
        <v>43925</v>
      </c>
      <c r="F321" s="30">
        <f>+VLOOKUP(Casos_HN[[#This Row],[Departamento]],Table_5[],2,0)</f>
        <v>5</v>
      </c>
      <c r="G321" s="3" t="s">
        <v>28</v>
      </c>
      <c r="H321" s="9" t="s">
        <v>29</v>
      </c>
      <c r="I321" s="30" t="str">
        <f>+IFERROR(VLOOKUP(Casos_HN[[#This Row],[Municipio]],'LOCALIZA HN'!$B$9:$O$306,8,0),99999)</f>
        <v>0501</v>
      </c>
      <c r="J321" s="5" t="s">
        <v>27</v>
      </c>
      <c r="K321" s="5">
        <v>38</v>
      </c>
      <c r="L321" s="8" t="s">
        <v>19</v>
      </c>
      <c r="M321" s="32" t="s">
        <v>20</v>
      </c>
      <c r="N321" s="33">
        <f>+IFERROR(VLOOKUP(Casos_HN[[#This Row],[ID_Municipio]],Table_4[[CodigoMuni]:[Long_2]],3,0),"")</f>
        <v>15.5151</v>
      </c>
      <c r="O321" s="33">
        <f>+IFERROR(VLOOKUP(Casos_HN[[#This Row],[ID_Municipio]],Table_4[[CodigoMuni]:[Long_2]],4,0),"")</f>
        <v>-88.114599999999996</v>
      </c>
      <c r="P321" s="32" t="s">
        <v>21</v>
      </c>
    </row>
    <row r="322" spans="1:16" ht="14.25" customHeight="1">
      <c r="A322" s="29" t="str">
        <f>+H322&amp;E322&amp;D322</f>
        <v>Choloma43925311</v>
      </c>
      <c r="B322" s="29" t="str">
        <f>+Casos_HN[[#This Row],[ID_Municipio]]&amp;Casos_HN[[#This Row],[Fecha]]</f>
        <v>050243925</v>
      </c>
      <c r="C322" s="29" t="str">
        <f>+G322&amp;E322</f>
        <v>Cortes43925</v>
      </c>
      <c r="D322" s="30">
        <f>+D321+1</f>
        <v>311</v>
      </c>
      <c r="E322" s="23">
        <v>43925</v>
      </c>
      <c r="F322" s="30">
        <f>+VLOOKUP(Casos_HN[[#This Row],[Departamento]],Table_5[],2,0)</f>
        <v>5</v>
      </c>
      <c r="G322" s="3" t="s">
        <v>28</v>
      </c>
      <c r="H322" s="9" t="s">
        <v>38</v>
      </c>
      <c r="I322" s="30" t="str">
        <f>+IFERROR(VLOOKUP(Casos_HN[[#This Row],[Municipio]],'LOCALIZA HN'!$B$9:$O$306,8,0),99999)</f>
        <v>0502</v>
      </c>
      <c r="J322" s="5" t="s">
        <v>27</v>
      </c>
      <c r="K322" s="5">
        <v>28</v>
      </c>
      <c r="L322" s="8" t="s">
        <v>19</v>
      </c>
      <c r="M322" s="32" t="s">
        <v>20</v>
      </c>
      <c r="N322" s="33">
        <f>+IFERROR(VLOOKUP(Casos_HN[[#This Row],[ID_Municipio]],Table_4[[CodigoMuni]:[Long_2]],3,0),"")</f>
        <v>15.6435</v>
      </c>
      <c r="O322" s="33">
        <f>+IFERROR(VLOOKUP(Casos_HN[[#This Row],[ID_Municipio]],Table_4[[CodigoMuni]:[Long_2]],4,0),"")</f>
        <v>-87.933999999999997</v>
      </c>
      <c r="P322" s="32" t="s">
        <v>21</v>
      </c>
    </row>
    <row r="323" spans="1:16" ht="14.25" customHeight="1">
      <c r="A323" s="29" t="str">
        <f>+H323&amp;E323&amp;D323</f>
        <v>San Pedro Sula43925312</v>
      </c>
      <c r="B323" s="29" t="str">
        <f>+Casos_HN[[#This Row],[ID_Municipio]]&amp;Casos_HN[[#This Row],[Fecha]]</f>
        <v>050143925</v>
      </c>
      <c r="C323" s="29" t="str">
        <f>+G323&amp;E323</f>
        <v>Cortes43925</v>
      </c>
      <c r="D323" s="30">
        <f>+D322+1</f>
        <v>312</v>
      </c>
      <c r="E323" s="23">
        <v>43925</v>
      </c>
      <c r="F323" s="30">
        <f>+VLOOKUP(Casos_HN[[#This Row],[Departamento]],Table_5[],2,0)</f>
        <v>5</v>
      </c>
      <c r="G323" s="3" t="s">
        <v>28</v>
      </c>
      <c r="H323" s="9" t="s">
        <v>29</v>
      </c>
      <c r="I323" s="30" t="str">
        <f>+IFERROR(VLOOKUP(Casos_HN[[#This Row],[Municipio]],'LOCALIZA HN'!$B$9:$O$306,8,0),99999)</f>
        <v>0501</v>
      </c>
      <c r="J323" s="5" t="s">
        <v>27</v>
      </c>
      <c r="K323" s="5">
        <v>35</v>
      </c>
      <c r="L323" s="8" t="s">
        <v>19</v>
      </c>
      <c r="M323" s="32" t="s">
        <v>20</v>
      </c>
      <c r="N323" s="33">
        <f>+IFERROR(VLOOKUP(Casos_HN[[#This Row],[ID_Municipio]],Table_4[[CodigoMuni]:[Long_2]],3,0),"")</f>
        <v>15.5151</v>
      </c>
      <c r="O323" s="33">
        <f>+IFERROR(VLOOKUP(Casos_HN[[#This Row],[ID_Municipio]],Table_4[[CodigoMuni]:[Long_2]],4,0),"")</f>
        <v>-88.114599999999996</v>
      </c>
      <c r="P323" s="32" t="s">
        <v>21</v>
      </c>
    </row>
    <row r="324" spans="1:16" ht="14.25" customHeight="1">
      <c r="A324" s="29" t="str">
        <f>+H324&amp;E324&amp;D324</f>
        <v>San Pedro Sula43925313</v>
      </c>
      <c r="B324" s="29" t="str">
        <f>+Casos_HN[[#This Row],[ID_Municipio]]&amp;Casos_HN[[#This Row],[Fecha]]</f>
        <v>050143925</v>
      </c>
      <c r="C324" s="29" t="str">
        <f>+G324&amp;E324</f>
        <v>Cortes43925</v>
      </c>
      <c r="D324" s="30">
        <f>+D323+1</f>
        <v>313</v>
      </c>
      <c r="E324" s="31">
        <v>43925</v>
      </c>
      <c r="F324" s="30">
        <f>+VLOOKUP(Casos_HN[[#This Row],[Departamento]],Table_5[],2,0)</f>
        <v>5</v>
      </c>
      <c r="G324" s="3" t="s">
        <v>28</v>
      </c>
      <c r="H324" s="9" t="s">
        <v>29</v>
      </c>
      <c r="I324" s="30" t="str">
        <f>+IFERROR(VLOOKUP(Casos_HN[[#This Row],[Municipio]],'LOCALIZA HN'!$B$9:$O$306,8,0),99999)</f>
        <v>0501</v>
      </c>
      <c r="J324" s="5" t="s">
        <v>27</v>
      </c>
      <c r="K324" s="5">
        <v>31</v>
      </c>
      <c r="L324" s="8" t="s">
        <v>19</v>
      </c>
      <c r="M324" s="32" t="s">
        <v>20</v>
      </c>
      <c r="N324" s="33">
        <f>+IFERROR(VLOOKUP(Casos_HN[[#This Row],[ID_Municipio]],Table_4[[CodigoMuni]:[Long_2]],3,0),"")</f>
        <v>15.5151</v>
      </c>
      <c r="O324" s="33">
        <f>+IFERROR(VLOOKUP(Casos_HN[[#This Row],[ID_Municipio]],Table_4[[CodigoMuni]:[Long_2]],4,0),"")</f>
        <v>-88.114599999999996</v>
      </c>
      <c r="P324" s="32" t="s">
        <v>21</v>
      </c>
    </row>
    <row r="325" spans="1:16" ht="14.25" customHeight="1">
      <c r="A325" s="29" t="str">
        <f>+H325&amp;E325&amp;D325</f>
        <v>San Pedro Sula43925314</v>
      </c>
      <c r="B325" s="29" t="str">
        <f>+Casos_HN[[#This Row],[ID_Municipio]]&amp;Casos_HN[[#This Row],[Fecha]]</f>
        <v>050143925</v>
      </c>
      <c r="C325" s="29" t="str">
        <f>+G325&amp;E325</f>
        <v>Cortes43925</v>
      </c>
      <c r="D325" s="30">
        <f>+D324+1</f>
        <v>314</v>
      </c>
      <c r="E325" s="31">
        <v>43925</v>
      </c>
      <c r="F325" s="30">
        <f>+VLOOKUP(Casos_HN[[#This Row],[Departamento]],Table_5[],2,0)</f>
        <v>5</v>
      </c>
      <c r="G325" s="3" t="s">
        <v>28</v>
      </c>
      <c r="H325" s="9" t="s">
        <v>29</v>
      </c>
      <c r="I325" s="30" t="str">
        <f>+IFERROR(VLOOKUP(Casos_HN[[#This Row],[Municipio]],'LOCALIZA HN'!$B$9:$O$306,8,0),99999)</f>
        <v>0501</v>
      </c>
      <c r="J325" s="5" t="s">
        <v>18</v>
      </c>
      <c r="K325" s="5">
        <v>29</v>
      </c>
      <c r="L325" s="8" t="s">
        <v>19</v>
      </c>
      <c r="M325" s="32" t="s">
        <v>20</v>
      </c>
      <c r="N325" s="33">
        <f>+IFERROR(VLOOKUP(Casos_HN[[#This Row],[ID_Municipio]],Table_4[[CodigoMuni]:[Long_2]],3,0),"")</f>
        <v>15.5151</v>
      </c>
      <c r="O325" s="33">
        <f>+IFERROR(VLOOKUP(Casos_HN[[#This Row],[ID_Municipio]],Table_4[[CodigoMuni]:[Long_2]],4,0),"")</f>
        <v>-88.114599999999996</v>
      </c>
      <c r="P325" s="32" t="s">
        <v>21</v>
      </c>
    </row>
    <row r="326" spans="1:16" ht="14.25" customHeight="1">
      <c r="A326" s="29" t="str">
        <f>+H326&amp;E326&amp;D326</f>
        <v>San Pedro Sula43925315</v>
      </c>
      <c r="B326" s="29" t="str">
        <f>+Casos_HN[[#This Row],[ID_Municipio]]&amp;Casos_HN[[#This Row],[Fecha]]</f>
        <v>050143925</v>
      </c>
      <c r="C326" s="29" t="str">
        <f>+G326&amp;E326</f>
        <v>Cortes43925</v>
      </c>
      <c r="D326" s="30">
        <f>+D325+1</f>
        <v>315</v>
      </c>
      <c r="E326" s="31">
        <v>43925</v>
      </c>
      <c r="F326" s="30">
        <f>+VLOOKUP(Casos_HN[[#This Row],[Departamento]],Table_5[],2,0)</f>
        <v>5</v>
      </c>
      <c r="G326" s="3" t="s">
        <v>28</v>
      </c>
      <c r="H326" s="9" t="s">
        <v>29</v>
      </c>
      <c r="I326" s="30" t="str">
        <f>+IFERROR(VLOOKUP(Casos_HN[[#This Row],[Municipio]],'LOCALIZA HN'!$B$9:$O$306,8,0),99999)</f>
        <v>0501</v>
      </c>
      <c r="J326" s="5" t="s">
        <v>27</v>
      </c>
      <c r="K326" s="5">
        <v>27</v>
      </c>
      <c r="L326" s="8" t="s">
        <v>19</v>
      </c>
      <c r="M326" s="32" t="s">
        <v>20</v>
      </c>
      <c r="N326" s="33">
        <f>+IFERROR(VLOOKUP(Casos_HN[[#This Row],[ID_Municipio]],Table_4[[CodigoMuni]:[Long_2]],3,0),"")</f>
        <v>15.5151</v>
      </c>
      <c r="O326" s="33">
        <f>+IFERROR(VLOOKUP(Casos_HN[[#This Row],[ID_Municipio]],Table_4[[CodigoMuni]:[Long_2]],4,0),"")</f>
        <v>-88.114599999999996</v>
      </c>
      <c r="P326" s="32" t="s">
        <v>21</v>
      </c>
    </row>
    <row r="327" spans="1:16" ht="14.25" customHeight="1">
      <c r="A327" s="29" t="str">
        <f>+H327&amp;E327&amp;D327</f>
        <v>San Pedro Sula43925316</v>
      </c>
      <c r="B327" s="29" t="str">
        <f>+Casos_HN[[#This Row],[ID_Municipio]]&amp;Casos_HN[[#This Row],[Fecha]]</f>
        <v>050143925</v>
      </c>
      <c r="C327" s="29" t="str">
        <f>+G327&amp;E327</f>
        <v>Cortes43925</v>
      </c>
      <c r="D327" s="30">
        <f>+D326+1</f>
        <v>316</v>
      </c>
      <c r="E327" s="31">
        <v>43925</v>
      </c>
      <c r="F327" s="30">
        <f>+VLOOKUP(Casos_HN[[#This Row],[Departamento]],Table_5[],2,0)</f>
        <v>5</v>
      </c>
      <c r="G327" s="3" t="s">
        <v>28</v>
      </c>
      <c r="H327" s="9" t="s">
        <v>29</v>
      </c>
      <c r="I327" s="30" t="str">
        <f>+IFERROR(VLOOKUP(Casos_HN[[#This Row],[Municipio]],'LOCALIZA HN'!$B$9:$O$306,8,0),99999)</f>
        <v>0501</v>
      </c>
      <c r="J327" s="5" t="s">
        <v>27</v>
      </c>
      <c r="K327" s="5">
        <v>21</v>
      </c>
      <c r="L327" s="8" t="s">
        <v>19</v>
      </c>
      <c r="M327" s="32" t="s">
        <v>20</v>
      </c>
      <c r="N327" s="33">
        <f>+IFERROR(VLOOKUP(Casos_HN[[#This Row],[ID_Municipio]],Table_4[[CodigoMuni]:[Long_2]],3,0),"")</f>
        <v>15.5151</v>
      </c>
      <c r="O327" s="33">
        <f>+IFERROR(VLOOKUP(Casos_HN[[#This Row],[ID_Municipio]],Table_4[[CodigoMuni]:[Long_2]],4,0),"")</f>
        <v>-88.114599999999996</v>
      </c>
      <c r="P327" s="32" t="s">
        <v>21</v>
      </c>
    </row>
    <row r="328" spans="1:16" ht="14.25" customHeight="1">
      <c r="A328" s="29" t="str">
        <f>+H328&amp;E328&amp;D328</f>
        <v>San Pedro Sula43925317</v>
      </c>
      <c r="B328" s="29" t="str">
        <f>+Casos_HN[[#This Row],[ID_Municipio]]&amp;Casos_HN[[#This Row],[Fecha]]</f>
        <v>050143925</v>
      </c>
      <c r="C328" s="29" t="str">
        <f>+G328&amp;E328</f>
        <v>Cortes43925</v>
      </c>
      <c r="D328" s="30">
        <f>+D327+1</f>
        <v>317</v>
      </c>
      <c r="E328" s="31">
        <v>43925</v>
      </c>
      <c r="F328" s="30">
        <f>+VLOOKUP(Casos_HN[[#This Row],[Departamento]],Table_5[],2,0)</f>
        <v>5</v>
      </c>
      <c r="G328" s="3" t="s">
        <v>28</v>
      </c>
      <c r="H328" s="9" t="s">
        <v>29</v>
      </c>
      <c r="I328" s="30" t="str">
        <f>+IFERROR(VLOOKUP(Casos_HN[[#This Row],[Municipio]],'LOCALIZA HN'!$B$9:$O$306,8,0),99999)</f>
        <v>0501</v>
      </c>
      <c r="J328" s="5" t="s">
        <v>27</v>
      </c>
      <c r="K328" s="5">
        <v>62</v>
      </c>
      <c r="L328" s="8" t="s">
        <v>19</v>
      </c>
      <c r="M328" s="32" t="s">
        <v>20</v>
      </c>
      <c r="N328" s="33">
        <f>+IFERROR(VLOOKUP(Casos_HN[[#This Row],[ID_Municipio]],Table_4[[CodigoMuni]:[Long_2]],3,0),"")</f>
        <v>15.5151</v>
      </c>
      <c r="O328" s="33">
        <f>+IFERROR(VLOOKUP(Casos_HN[[#This Row],[ID_Municipio]],Table_4[[CodigoMuni]:[Long_2]],4,0),"")</f>
        <v>-88.114599999999996</v>
      </c>
      <c r="P328" s="32" t="s">
        <v>21</v>
      </c>
    </row>
    <row r="329" spans="1:16" ht="14.25" customHeight="1">
      <c r="A329" s="29" t="str">
        <f>+H329&amp;E329&amp;D329</f>
        <v>San Pedro Sula43925318</v>
      </c>
      <c r="B329" s="29" t="str">
        <f>+Casos_HN[[#This Row],[ID_Municipio]]&amp;Casos_HN[[#This Row],[Fecha]]</f>
        <v>050143925</v>
      </c>
      <c r="C329" s="29" t="str">
        <f>+G329&amp;E329</f>
        <v>Cortes43925</v>
      </c>
      <c r="D329" s="30">
        <f>+D328+1</f>
        <v>318</v>
      </c>
      <c r="E329" s="31">
        <v>43925</v>
      </c>
      <c r="F329" s="30">
        <f>+VLOOKUP(Casos_HN[[#This Row],[Departamento]],Table_5[],2,0)</f>
        <v>5</v>
      </c>
      <c r="G329" s="3" t="s">
        <v>28</v>
      </c>
      <c r="H329" s="9" t="s">
        <v>29</v>
      </c>
      <c r="I329" s="30" t="str">
        <f>+IFERROR(VLOOKUP(Casos_HN[[#This Row],[Municipio]],'LOCALIZA HN'!$B$9:$O$306,8,0),99999)</f>
        <v>0501</v>
      </c>
      <c r="J329" s="5" t="s">
        <v>18</v>
      </c>
      <c r="K329" s="5">
        <v>28</v>
      </c>
      <c r="L329" s="8" t="s">
        <v>19</v>
      </c>
      <c r="M329" s="32" t="s">
        <v>20</v>
      </c>
      <c r="N329" s="33">
        <f>+IFERROR(VLOOKUP(Casos_HN[[#This Row],[ID_Municipio]],Table_4[[CodigoMuni]:[Long_2]],3,0),"")</f>
        <v>15.5151</v>
      </c>
      <c r="O329" s="33">
        <f>+IFERROR(VLOOKUP(Casos_HN[[#This Row],[ID_Municipio]],Table_4[[CodigoMuni]:[Long_2]],4,0),"")</f>
        <v>-88.114599999999996</v>
      </c>
      <c r="P329" s="32" t="s">
        <v>21</v>
      </c>
    </row>
    <row r="330" spans="1:16" ht="14.25" customHeight="1">
      <c r="A330" s="29" t="str">
        <f>+H330&amp;E330&amp;D330</f>
        <v>San Pedro Sula43925319</v>
      </c>
      <c r="B330" s="29" t="str">
        <f>+Casos_HN[[#This Row],[ID_Municipio]]&amp;Casos_HN[[#This Row],[Fecha]]</f>
        <v>050143925</v>
      </c>
      <c r="C330" s="29" t="str">
        <f>+G330&amp;E330</f>
        <v>Cortes43925</v>
      </c>
      <c r="D330" s="30">
        <f>+D329+1</f>
        <v>319</v>
      </c>
      <c r="E330" s="23">
        <v>43925</v>
      </c>
      <c r="F330" s="30">
        <f>+VLOOKUP(Casos_HN[[#This Row],[Departamento]],Table_5[],2,0)</f>
        <v>5</v>
      </c>
      <c r="G330" s="3" t="s">
        <v>28</v>
      </c>
      <c r="H330" s="9" t="s">
        <v>29</v>
      </c>
      <c r="I330" s="30" t="str">
        <f>+IFERROR(VLOOKUP(Casos_HN[[#This Row],[Municipio]],'LOCALIZA HN'!$B$9:$O$306,8,0),99999)</f>
        <v>0501</v>
      </c>
      <c r="J330" s="5" t="s">
        <v>18</v>
      </c>
      <c r="K330" s="5">
        <v>33</v>
      </c>
      <c r="L330" s="8" t="s">
        <v>19</v>
      </c>
      <c r="M330" s="32" t="s">
        <v>20</v>
      </c>
      <c r="N330" s="33">
        <f>+IFERROR(VLOOKUP(Casos_HN[[#This Row],[ID_Municipio]],Table_4[[CodigoMuni]:[Long_2]],3,0),"")</f>
        <v>15.5151</v>
      </c>
      <c r="O330" s="33">
        <f>+IFERROR(VLOOKUP(Casos_HN[[#This Row],[ID_Municipio]],Table_4[[CodigoMuni]:[Long_2]],4,0),"")</f>
        <v>-88.114599999999996</v>
      </c>
      <c r="P330" s="32" t="s">
        <v>21</v>
      </c>
    </row>
    <row r="331" spans="1:16" ht="14.25" customHeight="1">
      <c r="A331" s="29" t="str">
        <f>+H331&amp;E331&amp;D331</f>
        <v>San Pedro Sula43925320</v>
      </c>
      <c r="B331" s="29" t="str">
        <f>+Casos_HN[[#This Row],[ID_Municipio]]&amp;Casos_HN[[#This Row],[Fecha]]</f>
        <v>050143925</v>
      </c>
      <c r="C331" s="29" t="str">
        <f>+G331&amp;E331</f>
        <v>Cortes43925</v>
      </c>
      <c r="D331" s="30">
        <f>+D330+1</f>
        <v>320</v>
      </c>
      <c r="E331" s="23">
        <v>43925</v>
      </c>
      <c r="F331" s="30">
        <f>+VLOOKUP(Casos_HN[[#This Row],[Departamento]],Table_5[],2,0)</f>
        <v>5</v>
      </c>
      <c r="G331" s="3" t="s">
        <v>28</v>
      </c>
      <c r="H331" s="9" t="s">
        <v>29</v>
      </c>
      <c r="I331" s="30" t="str">
        <f>+IFERROR(VLOOKUP(Casos_HN[[#This Row],[Municipio]],'LOCALIZA HN'!$B$9:$O$306,8,0),99999)</f>
        <v>0501</v>
      </c>
      <c r="J331" s="5" t="s">
        <v>27</v>
      </c>
      <c r="K331" s="5">
        <v>54</v>
      </c>
      <c r="L331" s="8" t="s">
        <v>19</v>
      </c>
      <c r="M331" s="32" t="s">
        <v>20</v>
      </c>
      <c r="N331" s="33">
        <f>+IFERROR(VLOOKUP(Casos_HN[[#This Row],[ID_Municipio]],Table_4[[CodigoMuni]:[Long_2]],3,0),"")</f>
        <v>15.5151</v>
      </c>
      <c r="O331" s="33">
        <f>+IFERROR(VLOOKUP(Casos_HN[[#This Row],[ID_Municipio]],Table_4[[CodigoMuni]:[Long_2]],4,0),"")</f>
        <v>-88.114599999999996</v>
      </c>
      <c r="P331" s="32" t="s">
        <v>21</v>
      </c>
    </row>
    <row r="332" spans="1:16" ht="14.25" customHeight="1">
      <c r="A332" s="29" t="str">
        <f>+H332&amp;E332&amp;D332</f>
        <v>San Pedro Sula43925321</v>
      </c>
      <c r="B332" s="29" t="str">
        <f>+Casos_HN[[#This Row],[ID_Municipio]]&amp;Casos_HN[[#This Row],[Fecha]]</f>
        <v>050143925</v>
      </c>
      <c r="C332" s="29" t="str">
        <f>+G332&amp;E332</f>
        <v>Cortes43925</v>
      </c>
      <c r="D332" s="30">
        <f>+D331+1</f>
        <v>321</v>
      </c>
      <c r="E332" s="23">
        <v>43925</v>
      </c>
      <c r="F332" s="30">
        <f>+VLOOKUP(Casos_HN[[#This Row],[Departamento]],Table_5[],2,0)</f>
        <v>5</v>
      </c>
      <c r="G332" s="3" t="s">
        <v>28</v>
      </c>
      <c r="H332" s="9" t="s">
        <v>29</v>
      </c>
      <c r="I332" s="30" t="str">
        <f>+IFERROR(VLOOKUP(Casos_HN[[#This Row],[Municipio]],'LOCALIZA HN'!$B$9:$O$306,8,0),99999)</f>
        <v>0501</v>
      </c>
      <c r="J332" s="5" t="s">
        <v>27</v>
      </c>
      <c r="K332" s="5">
        <v>52</v>
      </c>
      <c r="L332" s="8" t="s">
        <v>19</v>
      </c>
      <c r="M332" s="32" t="s">
        <v>20</v>
      </c>
      <c r="N332" s="33">
        <f>+IFERROR(VLOOKUP(Casos_HN[[#This Row],[ID_Municipio]],Table_4[[CodigoMuni]:[Long_2]],3,0),"")</f>
        <v>15.5151</v>
      </c>
      <c r="O332" s="33">
        <f>+IFERROR(VLOOKUP(Casos_HN[[#This Row],[ID_Municipio]],Table_4[[CodigoMuni]:[Long_2]],4,0),"")</f>
        <v>-88.114599999999996</v>
      </c>
      <c r="P332" s="32" t="s">
        <v>21</v>
      </c>
    </row>
    <row r="333" spans="1:16" ht="14.25" customHeight="1">
      <c r="A333" s="29" t="str">
        <f>+H333&amp;E333&amp;D333</f>
        <v>Choloma43925322</v>
      </c>
      <c r="B333" s="29" t="str">
        <f>+Casos_HN[[#This Row],[ID_Municipio]]&amp;Casos_HN[[#This Row],[Fecha]]</f>
        <v>050243925</v>
      </c>
      <c r="C333" s="29" t="str">
        <f>+G333&amp;E333</f>
        <v>Cortes43925</v>
      </c>
      <c r="D333" s="30">
        <f>+D332+1</f>
        <v>322</v>
      </c>
      <c r="E333" s="23">
        <v>43925</v>
      </c>
      <c r="F333" s="30">
        <f>+VLOOKUP(Casos_HN[[#This Row],[Departamento]],Table_5[],2,0)</f>
        <v>5</v>
      </c>
      <c r="G333" s="3" t="s">
        <v>28</v>
      </c>
      <c r="H333" s="9" t="s">
        <v>38</v>
      </c>
      <c r="I333" s="30" t="str">
        <f>+IFERROR(VLOOKUP(Casos_HN[[#This Row],[Municipio]],'LOCALIZA HN'!$B$9:$O$306,8,0),99999)</f>
        <v>0502</v>
      </c>
      <c r="J333" s="5" t="s">
        <v>27</v>
      </c>
      <c r="K333" s="5">
        <v>39</v>
      </c>
      <c r="L333" s="8" t="s">
        <v>19</v>
      </c>
      <c r="M333" s="32" t="s">
        <v>20</v>
      </c>
      <c r="N333" s="33">
        <f>+IFERROR(VLOOKUP(Casos_HN[[#This Row],[ID_Municipio]],Table_4[[CodigoMuni]:[Long_2]],3,0),"")</f>
        <v>15.6435</v>
      </c>
      <c r="O333" s="33">
        <f>+IFERROR(VLOOKUP(Casos_HN[[#This Row],[ID_Municipio]],Table_4[[CodigoMuni]:[Long_2]],4,0),"")</f>
        <v>-87.933999999999997</v>
      </c>
      <c r="P333" s="32" t="s">
        <v>21</v>
      </c>
    </row>
    <row r="334" spans="1:16" ht="14.25" customHeight="1">
      <c r="A334" s="29" t="str">
        <f>+H334&amp;E334&amp;D334</f>
        <v>San Pedro Sula43925323</v>
      </c>
      <c r="B334" s="29" t="str">
        <f>+Casos_HN[[#This Row],[ID_Municipio]]&amp;Casos_HN[[#This Row],[Fecha]]</f>
        <v>050143925</v>
      </c>
      <c r="C334" s="29" t="str">
        <f>+G334&amp;E334</f>
        <v>Cortes43925</v>
      </c>
      <c r="D334" s="30">
        <f>+D333+1</f>
        <v>323</v>
      </c>
      <c r="E334" s="23">
        <v>43925</v>
      </c>
      <c r="F334" s="30">
        <f>+VLOOKUP(Casos_HN[[#This Row],[Departamento]],Table_5[],2,0)</f>
        <v>5</v>
      </c>
      <c r="G334" s="3" t="s">
        <v>28</v>
      </c>
      <c r="H334" s="9" t="s">
        <v>29</v>
      </c>
      <c r="I334" s="30" t="str">
        <f>+IFERROR(VLOOKUP(Casos_HN[[#This Row],[Municipio]],'LOCALIZA HN'!$B$9:$O$306,8,0),99999)</f>
        <v>0501</v>
      </c>
      <c r="J334" s="5" t="s">
        <v>27</v>
      </c>
      <c r="K334" s="5">
        <v>36</v>
      </c>
      <c r="L334" s="8" t="s">
        <v>19</v>
      </c>
      <c r="M334" s="32" t="s">
        <v>20</v>
      </c>
      <c r="N334" s="33">
        <f>+IFERROR(VLOOKUP(Casos_HN[[#This Row],[ID_Municipio]],Table_4[[CodigoMuni]:[Long_2]],3,0),"")</f>
        <v>15.5151</v>
      </c>
      <c r="O334" s="33">
        <f>+IFERROR(VLOOKUP(Casos_HN[[#This Row],[ID_Municipio]],Table_4[[CodigoMuni]:[Long_2]],4,0),"")</f>
        <v>-88.114599999999996</v>
      </c>
      <c r="P334" s="32" t="s">
        <v>21</v>
      </c>
    </row>
    <row r="335" spans="1:16" ht="14.25" customHeight="1">
      <c r="A335" s="29" t="str">
        <f>+H335&amp;E335&amp;D335</f>
        <v>San Pedro Sula43925324</v>
      </c>
      <c r="B335" s="29" t="str">
        <f>+Casos_HN[[#This Row],[ID_Municipio]]&amp;Casos_HN[[#This Row],[Fecha]]</f>
        <v>050143925</v>
      </c>
      <c r="C335" s="29" t="str">
        <f>+G335&amp;E335</f>
        <v>Cortes43925</v>
      </c>
      <c r="D335" s="30">
        <f>+D334+1</f>
        <v>324</v>
      </c>
      <c r="E335" s="23">
        <v>43925</v>
      </c>
      <c r="F335" s="30">
        <f>+VLOOKUP(Casos_HN[[#This Row],[Departamento]],Table_5[],2,0)</f>
        <v>5</v>
      </c>
      <c r="G335" s="3" t="s">
        <v>28</v>
      </c>
      <c r="H335" s="9" t="s">
        <v>29</v>
      </c>
      <c r="I335" s="30" t="str">
        <f>+IFERROR(VLOOKUP(Casos_HN[[#This Row],[Municipio]],'LOCALIZA HN'!$B$9:$O$306,8,0),99999)</f>
        <v>0501</v>
      </c>
      <c r="J335" s="5" t="s">
        <v>27</v>
      </c>
      <c r="K335" s="5">
        <v>56</v>
      </c>
      <c r="L335" s="8" t="s">
        <v>19</v>
      </c>
      <c r="M335" s="32" t="s">
        <v>20</v>
      </c>
      <c r="N335" s="33">
        <f>+IFERROR(VLOOKUP(Casos_HN[[#This Row],[ID_Municipio]],Table_4[[CodigoMuni]:[Long_2]],3,0),"")</f>
        <v>15.5151</v>
      </c>
      <c r="O335" s="33">
        <f>+IFERROR(VLOOKUP(Casos_HN[[#This Row],[ID_Municipio]],Table_4[[CodigoMuni]:[Long_2]],4,0),"")</f>
        <v>-88.114599999999996</v>
      </c>
      <c r="P335" s="32" t="s">
        <v>21</v>
      </c>
    </row>
    <row r="336" spans="1:16" ht="14.25" customHeight="1">
      <c r="A336" s="29" t="str">
        <f>+H336&amp;E336&amp;D336</f>
        <v>San Pedro Sula43925325</v>
      </c>
      <c r="B336" s="29" t="str">
        <f>+Casos_HN[[#This Row],[ID_Municipio]]&amp;Casos_HN[[#This Row],[Fecha]]</f>
        <v>050143925</v>
      </c>
      <c r="C336" s="29" t="str">
        <f>+G336&amp;E336</f>
        <v>Cortes43925</v>
      </c>
      <c r="D336" s="30">
        <f>+D335+1</f>
        <v>325</v>
      </c>
      <c r="E336" s="23">
        <v>43925</v>
      </c>
      <c r="F336" s="30">
        <f>+VLOOKUP(Casos_HN[[#This Row],[Departamento]],Table_5[],2,0)</f>
        <v>5</v>
      </c>
      <c r="G336" s="3" t="s">
        <v>28</v>
      </c>
      <c r="H336" s="9" t="s">
        <v>29</v>
      </c>
      <c r="I336" s="30" t="str">
        <f>+IFERROR(VLOOKUP(Casos_HN[[#This Row],[Municipio]],'LOCALIZA HN'!$B$9:$O$306,8,0),99999)</f>
        <v>0501</v>
      </c>
      <c r="J336" s="5" t="s">
        <v>27</v>
      </c>
      <c r="K336" s="5">
        <v>26</v>
      </c>
      <c r="L336" s="8" t="s">
        <v>19</v>
      </c>
      <c r="M336" s="32" t="s">
        <v>20</v>
      </c>
      <c r="N336" s="33">
        <f>+IFERROR(VLOOKUP(Casos_HN[[#This Row],[ID_Municipio]],Table_4[[CodigoMuni]:[Long_2]],3,0),"")</f>
        <v>15.5151</v>
      </c>
      <c r="O336" s="33">
        <f>+IFERROR(VLOOKUP(Casos_HN[[#This Row],[ID_Municipio]],Table_4[[CodigoMuni]:[Long_2]],4,0),"")</f>
        <v>-88.114599999999996</v>
      </c>
      <c r="P336" s="32" t="s">
        <v>21</v>
      </c>
    </row>
    <row r="337" spans="1:16" ht="14.25" customHeight="1">
      <c r="A337" s="29" t="str">
        <f>+H337&amp;E337&amp;D337</f>
        <v>Omoa43925326</v>
      </c>
      <c r="B337" s="29" t="str">
        <f>+Casos_HN[[#This Row],[ID_Municipio]]&amp;Casos_HN[[#This Row],[Fecha]]</f>
        <v>050343925</v>
      </c>
      <c r="C337" s="29" t="str">
        <f>+G337&amp;E337</f>
        <v>Cortes43925</v>
      </c>
      <c r="D337" s="30">
        <f>+D336+1</f>
        <v>326</v>
      </c>
      <c r="E337" s="23">
        <v>43925</v>
      </c>
      <c r="F337" s="30">
        <f>+VLOOKUP(Casos_HN[[#This Row],[Departamento]],Table_5[],2,0)</f>
        <v>5</v>
      </c>
      <c r="G337" s="3" t="s">
        <v>28</v>
      </c>
      <c r="H337" s="9" t="s">
        <v>60</v>
      </c>
      <c r="I337" s="30" t="str">
        <f>+IFERROR(VLOOKUP(Casos_HN[[#This Row],[Municipio]],'LOCALIZA HN'!$B$9:$O$306,8,0),99999)</f>
        <v>0503</v>
      </c>
      <c r="J337" s="5" t="s">
        <v>27</v>
      </c>
      <c r="K337" s="5">
        <v>28</v>
      </c>
      <c r="L337" s="8" t="s">
        <v>19</v>
      </c>
      <c r="M337" s="32" t="s">
        <v>20</v>
      </c>
      <c r="N337" s="33">
        <f>+IFERROR(VLOOKUP(Casos_HN[[#This Row],[ID_Municipio]],Table_4[[CodigoMuni]:[Long_2]],3,0),"")</f>
        <v>15.6675</v>
      </c>
      <c r="O337" s="33">
        <f>+IFERROR(VLOOKUP(Casos_HN[[#This Row],[ID_Municipio]],Table_4[[CodigoMuni]:[Long_2]],4,0),"")</f>
        <v>-88.214399999999998</v>
      </c>
      <c r="P337" s="32" t="s">
        <v>21</v>
      </c>
    </row>
    <row r="338" spans="1:16" ht="14.25" customHeight="1">
      <c r="A338" s="29" t="str">
        <f>+H338&amp;E338&amp;D338</f>
        <v>Puerto Cortes43925327</v>
      </c>
      <c r="B338" s="29" t="str">
        <f>+Casos_HN[[#This Row],[ID_Municipio]]&amp;Casos_HN[[#This Row],[Fecha]]</f>
        <v>050643925</v>
      </c>
      <c r="C338" s="29" t="str">
        <f>+G338&amp;E338</f>
        <v>Cortes43925</v>
      </c>
      <c r="D338" s="30">
        <f>+D337+1</f>
        <v>327</v>
      </c>
      <c r="E338" s="23">
        <v>43925</v>
      </c>
      <c r="F338" s="30">
        <f>+VLOOKUP(Casos_HN[[#This Row],[Departamento]],Table_5[],2,0)</f>
        <v>5</v>
      </c>
      <c r="G338" s="3" t="s">
        <v>28</v>
      </c>
      <c r="H338" s="9" t="s">
        <v>32</v>
      </c>
      <c r="I338" s="30" t="str">
        <f>+IFERROR(VLOOKUP(Casos_HN[[#This Row],[Municipio]],'LOCALIZA HN'!$B$9:$O$306,8,0),99999)</f>
        <v>0506</v>
      </c>
      <c r="J338" s="5" t="s">
        <v>27</v>
      </c>
      <c r="K338" s="5">
        <v>47</v>
      </c>
      <c r="L338" s="8" t="s">
        <v>19</v>
      </c>
      <c r="M338" s="32" t="s">
        <v>20</v>
      </c>
      <c r="N338" s="33">
        <f>+IFERROR(VLOOKUP(Casos_HN[[#This Row],[ID_Municipio]],Table_4[[CodigoMuni]:[Long_2]],3,0),"")</f>
        <v>15.7897</v>
      </c>
      <c r="O338" s="33">
        <f>+IFERROR(VLOOKUP(Casos_HN[[#This Row],[ID_Municipio]],Table_4[[CodigoMuni]:[Long_2]],4,0),"")</f>
        <v>-87.846000000000004</v>
      </c>
      <c r="P338" s="32" t="s">
        <v>21</v>
      </c>
    </row>
    <row r="339" spans="1:16" ht="14.25" customHeight="1">
      <c r="A339" s="29" t="str">
        <f>+H339&amp;E339&amp;D339</f>
        <v>Potrerillos43925328</v>
      </c>
      <c r="B339" s="29" t="str">
        <f>+Casos_HN[[#This Row],[ID_Municipio]]&amp;Casos_HN[[#This Row],[Fecha]]</f>
        <v>050543925</v>
      </c>
      <c r="C339" s="29" t="str">
        <f>+G339&amp;E339</f>
        <v>Cortes43925</v>
      </c>
      <c r="D339" s="30">
        <f>+D338+1</f>
        <v>328</v>
      </c>
      <c r="E339" s="23">
        <v>43925</v>
      </c>
      <c r="F339" s="30">
        <f>+VLOOKUP(Casos_HN[[#This Row],[Departamento]],Table_5[],2,0)</f>
        <v>5</v>
      </c>
      <c r="G339" s="3" t="s">
        <v>28</v>
      </c>
      <c r="H339" s="9" t="s">
        <v>53</v>
      </c>
      <c r="I339" s="30" t="str">
        <f>+IFERROR(VLOOKUP(Casos_HN[[#This Row],[Municipio]],'LOCALIZA HN'!$B$9:$O$306,8,0),99999)</f>
        <v>0505</v>
      </c>
      <c r="J339" s="5" t="s">
        <v>27</v>
      </c>
      <c r="K339" s="5">
        <v>63</v>
      </c>
      <c r="L339" s="8" t="s">
        <v>19</v>
      </c>
      <c r="M339" s="32" t="s">
        <v>20</v>
      </c>
      <c r="N339" s="33">
        <f>+IFERROR(VLOOKUP(Casos_HN[[#This Row],[ID_Municipio]],Table_4[[CodigoMuni]:[Long_2]],3,0),"")</f>
        <v>15.197699999999999</v>
      </c>
      <c r="O339" s="33">
        <f>+IFERROR(VLOOKUP(Casos_HN[[#This Row],[ID_Municipio]],Table_4[[CodigoMuni]:[Long_2]],4,0),"")</f>
        <v>-87.960099999999997</v>
      </c>
      <c r="P339" s="32" t="s">
        <v>21</v>
      </c>
    </row>
    <row r="340" spans="1:16" ht="14.25" customHeight="1">
      <c r="A340" s="29" t="str">
        <f>+H340&amp;E340&amp;D340</f>
        <v>San Pedro Sula43925329</v>
      </c>
      <c r="B340" s="29" t="str">
        <f>+Casos_HN[[#This Row],[ID_Municipio]]&amp;Casos_HN[[#This Row],[Fecha]]</f>
        <v>050143925</v>
      </c>
      <c r="C340" s="29" t="str">
        <f>+G340&amp;E340</f>
        <v>Cortes43925</v>
      </c>
      <c r="D340" s="30">
        <f>+D339+1</f>
        <v>329</v>
      </c>
      <c r="E340" s="23">
        <v>43925</v>
      </c>
      <c r="F340" s="30">
        <f>+VLOOKUP(Casos_HN[[#This Row],[Departamento]],Table_5[],2,0)</f>
        <v>5</v>
      </c>
      <c r="G340" s="3" t="s">
        <v>28</v>
      </c>
      <c r="H340" s="9" t="s">
        <v>29</v>
      </c>
      <c r="I340" s="30" t="str">
        <f>+IFERROR(VLOOKUP(Casos_HN[[#This Row],[Municipio]],'LOCALIZA HN'!$B$9:$O$306,8,0),99999)</f>
        <v>0501</v>
      </c>
      <c r="J340" s="5" t="s">
        <v>18</v>
      </c>
      <c r="K340" s="5">
        <v>38</v>
      </c>
      <c r="L340" s="8" t="s">
        <v>19</v>
      </c>
      <c r="M340" s="32" t="s">
        <v>20</v>
      </c>
      <c r="N340" s="33">
        <f>+IFERROR(VLOOKUP(Casos_HN[[#This Row],[ID_Municipio]],Table_4[[CodigoMuni]:[Long_2]],3,0),"")</f>
        <v>15.5151</v>
      </c>
      <c r="O340" s="33">
        <f>+IFERROR(VLOOKUP(Casos_HN[[#This Row],[ID_Municipio]],Table_4[[CodigoMuni]:[Long_2]],4,0),"")</f>
        <v>-88.114599999999996</v>
      </c>
      <c r="P340" s="32" t="s">
        <v>21</v>
      </c>
    </row>
    <row r="341" spans="1:16" ht="14.25" customHeight="1">
      <c r="A341" s="29" t="str">
        <f>+H341&amp;E341&amp;D341</f>
        <v>San Pedro Sula43925330</v>
      </c>
      <c r="B341" s="29" t="str">
        <f>+Casos_HN[[#This Row],[ID_Municipio]]&amp;Casos_HN[[#This Row],[Fecha]]</f>
        <v>050143925</v>
      </c>
      <c r="C341" s="29" t="str">
        <f>+G341&amp;E341</f>
        <v>Cortes43925</v>
      </c>
      <c r="D341" s="30">
        <f>+D340+1</f>
        <v>330</v>
      </c>
      <c r="E341" s="23">
        <v>43925</v>
      </c>
      <c r="F341" s="30">
        <f>+VLOOKUP(Casos_HN[[#This Row],[Departamento]],Table_5[],2,0)</f>
        <v>5</v>
      </c>
      <c r="G341" s="3" t="s">
        <v>28</v>
      </c>
      <c r="H341" s="9" t="s">
        <v>29</v>
      </c>
      <c r="I341" s="30" t="str">
        <f>+IFERROR(VLOOKUP(Casos_HN[[#This Row],[Municipio]],'LOCALIZA HN'!$B$9:$O$306,8,0),99999)</f>
        <v>0501</v>
      </c>
      <c r="J341" s="5" t="s">
        <v>27</v>
      </c>
      <c r="K341" s="5">
        <v>46</v>
      </c>
      <c r="L341" s="8" t="s">
        <v>19</v>
      </c>
      <c r="M341" s="32" t="s">
        <v>20</v>
      </c>
      <c r="N341" s="33">
        <f>+IFERROR(VLOOKUP(Casos_HN[[#This Row],[ID_Municipio]],Table_4[[CodigoMuni]:[Long_2]],3,0),"")</f>
        <v>15.5151</v>
      </c>
      <c r="O341" s="33">
        <f>+IFERROR(VLOOKUP(Casos_HN[[#This Row],[ID_Municipio]],Table_4[[CodigoMuni]:[Long_2]],4,0),"")</f>
        <v>-88.114599999999996</v>
      </c>
      <c r="P341" s="32" t="s">
        <v>21</v>
      </c>
    </row>
    <row r="342" spans="1:16" ht="14.25" customHeight="1">
      <c r="A342" s="29" t="str">
        <f>+H342&amp;E342&amp;D342</f>
        <v>San Manuel43925331</v>
      </c>
      <c r="B342" s="29" t="str">
        <f>+Casos_HN[[#This Row],[ID_Municipio]]&amp;Casos_HN[[#This Row],[Fecha]]</f>
        <v>050943925</v>
      </c>
      <c r="C342" s="29" t="str">
        <f>+G342&amp;E342</f>
        <v>Cortes43925</v>
      </c>
      <c r="D342" s="30">
        <f>+D341+1</f>
        <v>331</v>
      </c>
      <c r="E342" s="23">
        <v>43925</v>
      </c>
      <c r="F342" s="30">
        <f>+VLOOKUP(Casos_HN[[#This Row],[Departamento]],Table_5[],2,0)</f>
        <v>5</v>
      </c>
      <c r="G342" s="3" t="s">
        <v>28</v>
      </c>
      <c r="H342" s="9" t="s">
        <v>42</v>
      </c>
      <c r="I342" s="30" t="str">
        <f>+IFERROR(VLOOKUP(Casos_HN[[#This Row],[Municipio]],'LOCALIZA HN'!$B$9:$O$306,8,0),99999)</f>
        <v>0509</v>
      </c>
      <c r="J342" s="5" t="s">
        <v>27</v>
      </c>
      <c r="K342" s="5">
        <v>59</v>
      </c>
      <c r="L342" s="8" t="s">
        <v>19</v>
      </c>
      <c r="M342" s="32" t="s">
        <v>20</v>
      </c>
      <c r="N342" s="33">
        <f>+IFERROR(VLOOKUP(Casos_HN[[#This Row],[ID_Municipio]],Table_4[[CodigoMuni]:[Long_2]],3,0),"")</f>
        <v>15.3802</v>
      </c>
      <c r="O342" s="33">
        <f>+IFERROR(VLOOKUP(Casos_HN[[#This Row],[ID_Municipio]],Table_4[[CodigoMuni]:[Long_2]],4,0),"")</f>
        <v>-87.899699999999996</v>
      </c>
      <c r="P342" s="32" t="s">
        <v>21</v>
      </c>
    </row>
    <row r="343" spans="1:16" ht="14.25" customHeight="1">
      <c r="A343" s="29" t="str">
        <f>+H343&amp;E343&amp;D343</f>
        <v>San Pedro Sula43925332</v>
      </c>
      <c r="B343" s="29" t="str">
        <f>+Casos_HN[[#This Row],[ID_Municipio]]&amp;Casos_HN[[#This Row],[Fecha]]</f>
        <v>050143925</v>
      </c>
      <c r="C343" s="29" t="str">
        <f>+G343&amp;E343</f>
        <v>Cortes43925</v>
      </c>
      <c r="D343" s="30">
        <f>+D342+1</f>
        <v>332</v>
      </c>
      <c r="E343" s="23">
        <v>43925</v>
      </c>
      <c r="F343" s="30">
        <f>+VLOOKUP(Casos_HN[[#This Row],[Departamento]],Table_5[],2,0)</f>
        <v>5</v>
      </c>
      <c r="G343" s="3" t="s">
        <v>28</v>
      </c>
      <c r="H343" s="9" t="s">
        <v>29</v>
      </c>
      <c r="I343" s="30" t="str">
        <f>+IFERROR(VLOOKUP(Casos_HN[[#This Row],[Municipio]],'LOCALIZA HN'!$B$9:$O$306,8,0),99999)</f>
        <v>0501</v>
      </c>
      <c r="J343" s="5" t="s">
        <v>18</v>
      </c>
      <c r="K343" s="5">
        <v>27</v>
      </c>
      <c r="L343" s="8" t="s">
        <v>19</v>
      </c>
      <c r="M343" s="32" t="s">
        <v>20</v>
      </c>
      <c r="N343" s="33">
        <f>+IFERROR(VLOOKUP(Casos_HN[[#This Row],[ID_Municipio]],Table_4[[CodigoMuni]:[Long_2]],3,0),"")</f>
        <v>15.5151</v>
      </c>
      <c r="O343" s="33">
        <f>+IFERROR(VLOOKUP(Casos_HN[[#This Row],[ID_Municipio]],Table_4[[CodigoMuni]:[Long_2]],4,0),"")</f>
        <v>-88.114599999999996</v>
      </c>
      <c r="P343" s="32" t="s">
        <v>21</v>
      </c>
    </row>
    <row r="344" spans="1:16" ht="14.25" customHeight="1">
      <c r="A344" s="29" t="str">
        <f>+H344&amp;E344&amp;D344</f>
        <v>San Pedro Sula43925333</v>
      </c>
      <c r="B344" s="29" t="str">
        <f>+Casos_HN[[#This Row],[ID_Municipio]]&amp;Casos_HN[[#This Row],[Fecha]]</f>
        <v>050143925</v>
      </c>
      <c r="C344" s="29" t="str">
        <f>+G344&amp;E344</f>
        <v>Cortes43925</v>
      </c>
      <c r="D344" s="30">
        <f>+D343+1</f>
        <v>333</v>
      </c>
      <c r="E344" s="23">
        <v>43925</v>
      </c>
      <c r="F344" s="30">
        <f>+VLOOKUP(Casos_HN[[#This Row],[Departamento]],Table_5[],2,0)</f>
        <v>5</v>
      </c>
      <c r="G344" s="3" t="s">
        <v>28</v>
      </c>
      <c r="H344" s="9" t="s">
        <v>29</v>
      </c>
      <c r="I344" s="30" t="str">
        <f>+IFERROR(VLOOKUP(Casos_HN[[#This Row],[Municipio]],'LOCALIZA HN'!$B$9:$O$306,8,0),99999)</f>
        <v>0501</v>
      </c>
      <c r="J344" s="5" t="s">
        <v>27</v>
      </c>
      <c r="K344" s="5">
        <v>29</v>
      </c>
      <c r="L344" s="8" t="s">
        <v>19</v>
      </c>
      <c r="M344" s="32" t="s">
        <v>20</v>
      </c>
      <c r="N344" s="33">
        <f>+IFERROR(VLOOKUP(Casos_HN[[#This Row],[ID_Municipio]],Table_4[[CodigoMuni]:[Long_2]],3,0),"")</f>
        <v>15.5151</v>
      </c>
      <c r="O344" s="33">
        <f>+IFERROR(VLOOKUP(Casos_HN[[#This Row],[ID_Municipio]],Table_4[[CodigoMuni]:[Long_2]],4,0),"")</f>
        <v>-88.114599999999996</v>
      </c>
      <c r="P344" s="32" t="s">
        <v>21</v>
      </c>
    </row>
    <row r="345" spans="1:16" ht="14.25" customHeight="1">
      <c r="A345" s="29" t="str">
        <f>+H345&amp;E345&amp;D345</f>
        <v>Villanueva43925334</v>
      </c>
      <c r="B345" s="29" t="str">
        <f>+Casos_HN[[#This Row],[ID_Municipio]]&amp;Casos_HN[[#This Row],[Fecha]]</f>
        <v>051143925</v>
      </c>
      <c r="C345" s="29" t="str">
        <f>+G345&amp;E345</f>
        <v>Cortes43925</v>
      </c>
      <c r="D345" s="30">
        <f>+D344+1</f>
        <v>334</v>
      </c>
      <c r="E345" s="31">
        <v>43925</v>
      </c>
      <c r="F345" s="30">
        <f>+VLOOKUP(Casos_HN[[#This Row],[Departamento]],Table_5[],2,0)</f>
        <v>5</v>
      </c>
      <c r="G345" s="3" t="s">
        <v>28</v>
      </c>
      <c r="H345" s="9" t="s">
        <v>33</v>
      </c>
      <c r="I345" s="30" t="str">
        <f>+IFERROR(VLOOKUP(Casos_HN[[#This Row],[Municipio]],'LOCALIZA HN'!$B$9:$O$306,8,0),99999)</f>
        <v>0511</v>
      </c>
      <c r="J345" s="5" t="s">
        <v>18</v>
      </c>
      <c r="K345" s="5"/>
      <c r="L345" s="8" t="s">
        <v>19</v>
      </c>
      <c r="M345" s="32" t="s">
        <v>20</v>
      </c>
      <c r="N345" s="33">
        <f>+IFERROR(VLOOKUP(Casos_HN[[#This Row],[ID_Municipio]],Table_4[[CodigoMuni]:[Long_2]],3,0),"")</f>
        <v>15.3307</v>
      </c>
      <c r="O345" s="33">
        <f>+IFERROR(VLOOKUP(Casos_HN[[#This Row],[ID_Municipio]],Table_4[[CodigoMuni]:[Long_2]],4,0),"")</f>
        <v>-88.047399999999996</v>
      </c>
      <c r="P345" s="32" t="s">
        <v>21</v>
      </c>
    </row>
    <row r="346" spans="1:16" ht="14.25" customHeight="1">
      <c r="A346" s="29" t="str">
        <f>+H346&amp;E346&amp;D346</f>
        <v>San Pedro Sula43925335</v>
      </c>
      <c r="B346" s="29" t="str">
        <f>+Casos_HN[[#This Row],[ID_Municipio]]&amp;Casos_HN[[#This Row],[Fecha]]</f>
        <v>050143925</v>
      </c>
      <c r="C346" s="29" t="str">
        <f>+G346&amp;E346</f>
        <v>Cortes43925</v>
      </c>
      <c r="D346" s="30">
        <f>+D345+1</f>
        <v>335</v>
      </c>
      <c r="E346" s="23">
        <v>43925</v>
      </c>
      <c r="F346" s="30">
        <f>+VLOOKUP(Casos_HN[[#This Row],[Departamento]],Table_5[],2,0)</f>
        <v>5</v>
      </c>
      <c r="G346" s="3" t="s">
        <v>28</v>
      </c>
      <c r="H346" s="9" t="s">
        <v>29</v>
      </c>
      <c r="I346" s="30" t="str">
        <f>+IFERROR(VLOOKUP(Casos_HN[[#This Row],[Municipio]],'LOCALIZA HN'!$B$9:$O$306,8,0),99999)</f>
        <v>0501</v>
      </c>
      <c r="J346" s="5" t="s">
        <v>27</v>
      </c>
      <c r="K346" s="5">
        <v>33</v>
      </c>
      <c r="L346" s="8" t="s">
        <v>19</v>
      </c>
      <c r="M346" s="32" t="s">
        <v>20</v>
      </c>
      <c r="N346" s="33">
        <f>+IFERROR(VLOOKUP(Casos_HN[[#This Row],[ID_Municipio]],Table_4[[CodigoMuni]:[Long_2]],3,0),"")</f>
        <v>15.5151</v>
      </c>
      <c r="O346" s="33">
        <f>+IFERROR(VLOOKUP(Casos_HN[[#This Row],[ID_Municipio]],Table_4[[CodigoMuni]:[Long_2]],4,0),"")</f>
        <v>-88.114599999999996</v>
      </c>
      <c r="P346" s="32" t="s">
        <v>21</v>
      </c>
    </row>
    <row r="347" spans="1:16" ht="14.25" customHeight="1">
      <c r="A347" s="29" t="str">
        <f>+H347&amp;E347&amp;D347</f>
        <v>Intibuca43925336</v>
      </c>
      <c r="B347" s="29" t="str">
        <f>+Casos_HN[[#This Row],[ID_Municipio]]&amp;Casos_HN[[#This Row],[Fecha]]</f>
        <v>100643925</v>
      </c>
      <c r="C347" s="29" t="str">
        <f>+G347&amp;E347</f>
        <v>Intibuca43925</v>
      </c>
      <c r="D347" s="30">
        <f>+D346+1</f>
        <v>336</v>
      </c>
      <c r="E347" s="23">
        <v>43925</v>
      </c>
      <c r="F347" s="30">
        <f>+VLOOKUP(Casos_HN[[#This Row],[Departamento]],Table_5[],2,0)</f>
        <v>10</v>
      </c>
      <c r="G347" s="3" t="s">
        <v>61</v>
      </c>
      <c r="H347" s="9" t="s">
        <v>61</v>
      </c>
      <c r="I347" s="30" t="str">
        <f>+IFERROR(VLOOKUP(Casos_HN[[#This Row],[Municipio]],'LOCALIZA HN'!$B$9:$O$306,8,0),99999)</f>
        <v>1006</v>
      </c>
      <c r="J347" s="5" t="s">
        <v>27</v>
      </c>
      <c r="K347" s="5">
        <v>40</v>
      </c>
      <c r="L347" s="8" t="s">
        <v>19</v>
      </c>
      <c r="M347" s="32" t="s">
        <v>20</v>
      </c>
      <c r="N347" s="33">
        <f>+IFERROR(VLOOKUP(Casos_HN[[#This Row],[ID_Municipio]],Table_4[[CodigoMuni]:[Long_2]],3,0),"")</f>
        <v>14.4335</v>
      </c>
      <c r="O347" s="33">
        <f>+IFERROR(VLOOKUP(Casos_HN[[#This Row],[ID_Municipio]],Table_4[[CodigoMuni]:[Long_2]],4,0),"")</f>
        <v>-88.153999999999996</v>
      </c>
      <c r="P347" s="32" t="s">
        <v>21</v>
      </c>
    </row>
    <row r="348" spans="1:16" ht="14.25" customHeight="1">
      <c r="A348" s="29" t="str">
        <f>+H348&amp;E348&amp;D348</f>
        <v>Distrito Central43925337</v>
      </c>
      <c r="B348" s="29" t="str">
        <f>+Casos_HN[[#This Row],[ID_Municipio]]&amp;Casos_HN[[#This Row],[Fecha]]</f>
        <v>080143925</v>
      </c>
      <c r="C348" s="29" t="str">
        <f>+G348&amp;E348</f>
        <v>Francisco Morazan43925</v>
      </c>
      <c r="D348" s="30">
        <f>+D347+1</f>
        <v>337</v>
      </c>
      <c r="E348" s="23">
        <v>43925</v>
      </c>
      <c r="F348" s="30">
        <f>+VLOOKUP(Casos_HN[[#This Row],[Departamento]],Table_5[],2,0)</f>
        <v>8</v>
      </c>
      <c r="G348" s="3" t="s">
        <v>16</v>
      </c>
      <c r="H348" s="9" t="s">
        <v>17</v>
      </c>
      <c r="I348" s="30" t="str">
        <f>+IFERROR(VLOOKUP(Casos_HN[[#This Row],[Municipio]],'LOCALIZA HN'!$B$9:$O$306,8,0),99999)</f>
        <v>0801</v>
      </c>
      <c r="J348" s="5" t="s">
        <v>27</v>
      </c>
      <c r="K348" s="5">
        <v>30</v>
      </c>
      <c r="L348" s="8" t="s">
        <v>19</v>
      </c>
      <c r="M348" s="32" t="s">
        <v>20</v>
      </c>
      <c r="N348" s="33">
        <f>+IFERROR(VLOOKUP(Casos_HN[[#This Row],[ID_Municipio]],Table_4[[CodigoMuni]:[Long_2]],3,0),"")</f>
        <v>14.175800000000001</v>
      </c>
      <c r="O348" s="33">
        <f>+IFERROR(VLOOKUP(Casos_HN[[#This Row],[ID_Municipio]],Table_4[[CodigoMuni]:[Long_2]],4,0),"")</f>
        <v>-87.251099999999994</v>
      </c>
      <c r="P348" s="32" t="s">
        <v>21</v>
      </c>
    </row>
    <row r="349" spans="1:16" ht="14.25" customHeight="1">
      <c r="A349" s="29" t="str">
        <f>+H349&amp;E349&amp;D349</f>
        <v>Distrito Central43925338</v>
      </c>
      <c r="B349" s="29" t="str">
        <f>+Casos_HN[[#This Row],[ID_Municipio]]&amp;Casos_HN[[#This Row],[Fecha]]</f>
        <v>080143925</v>
      </c>
      <c r="C349" s="29" t="str">
        <f>+G349&amp;E349</f>
        <v>Francisco Morazan43925</v>
      </c>
      <c r="D349" s="30">
        <f>+D348+1</f>
        <v>338</v>
      </c>
      <c r="E349" s="23">
        <v>43925</v>
      </c>
      <c r="F349" s="30">
        <f>+VLOOKUP(Casos_HN[[#This Row],[Departamento]],Table_5[],2,0)</f>
        <v>8</v>
      </c>
      <c r="G349" s="3" t="s">
        <v>16</v>
      </c>
      <c r="H349" s="9" t="s">
        <v>17</v>
      </c>
      <c r="I349" s="30" t="str">
        <f>+IFERROR(VLOOKUP(Casos_HN[[#This Row],[Municipio]],'LOCALIZA HN'!$B$9:$O$306,8,0),99999)</f>
        <v>0801</v>
      </c>
      <c r="J349" s="5" t="s">
        <v>18</v>
      </c>
      <c r="K349" s="5">
        <v>39</v>
      </c>
      <c r="L349" s="8" t="s">
        <v>19</v>
      </c>
      <c r="M349" s="32" t="s">
        <v>20</v>
      </c>
      <c r="N349" s="33">
        <f>+IFERROR(VLOOKUP(Casos_HN[[#This Row],[ID_Municipio]],Table_4[[CodigoMuni]:[Long_2]],3,0),"")</f>
        <v>14.175800000000001</v>
      </c>
      <c r="O349" s="33">
        <f>+IFERROR(VLOOKUP(Casos_HN[[#This Row],[ID_Municipio]],Table_4[[CodigoMuni]:[Long_2]],4,0),"")</f>
        <v>-87.251099999999994</v>
      </c>
      <c r="P349" s="32" t="s">
        <v>21</v>
      </c>
    </row>
    <row r="350" spans="1:16" ht="14.25" customHeight="1">
      <c r="A350" s="29" t="str">
        <f>+H350&amp;E350&amp;D350</f>
        <v>Distrito Central43925339</v>
      </c>
      <c r="B350" s="29" t="str">
        <f>+Casos_HN[[#This Row],[ID_Municipio]]&amp;Casos_HN[[#This Row],[Fecha]]</f>
        <v>080143925</v>
      </c>
      <c r="C350" s="29" t="str">
        <f>+G350&amp;E350</f>
        <v>Francisco Morazan43925</v>
      </c>
      <c r="D350" s="30">
        <f>+D349+1</f>
        <v>339</v>
      </c>
      <c r="E350" s="23">
        <v>43925</v>
      </c>
      <c r="F350" s="30">
        <f>+VLOOKUP(Casos_HN[[#This Row],[Departamento]],Table_5[],2,0)</f>
        <v>8</v>
      </c>
      <c r="G350" s="3" t="s">
        <v>16</v>
      </c>
      <c r="H350" s="9" t="s">
        <v>17</v>
      </c>
      <c r="I350" s="30" t="str">
        <f>+IFERROR(VLOOKUP(Casos_HN[[#This Row],[Municipio]],'LOCALIZA HN'!$B$9:$O$306,8,0),99999)</f>
        <v>0801</v>
      </c>
      <c r="J350" s="5" t="s">
        <v>27</v>
      </c>
      <c r="K350" s="5">
        <v>45</v>
      </c>
      <c r="L350" s="8" t="s">
        <v>19</v>
      </c>
      <c r="M350" s="32" t="s">
        <v>20</v>
      </c>
      <c r="N350" s="33">
        <f>+IFERROR(VLOOKUP(Casos_HN[[#This Row],[ID_Municipio]],Table_4[[CodigoMuni]:[Long_2]],3,0),"")</f>
        <v>14.175800000000001</v>
      </c>
      <c r="O350" s="33">
        <f>+IFERROR(VLOOKUP(Casos_HN[[#This Row],[ID_Municipio]],Table_4[[CodigoMuni]:[Long_2]],4,0),"")</f>
        <v>-87.251099999999994</v>
      </c>
      <c r="P350" s="32" t="s">
        <v>21</v>
      </c>
    </row>
    <row r="351" spans="1:16" ht="14.25" customHeight="1">
      <c r="A351" s="29" t="str">
        <f>+H351&amp;E351&amp;D351</f>
        <v>Distrito Central43925340</v>
      </c>
      <c r="B351" s="29" t="str">
        <f>+Casos_HN[[#This Row],[ID_Municipio]]&amp;Casos_HN[[#This Row],[Fecha]]</f>
        <v>080143925</v>
      </c>
      <c r="C351" s="29" t="str">
        <f>+G351&amp;E351</f>
        <v>Francisco Morazan43925</v>
      </c>
      <c r="D351" s="30">
        <f>+D350+1</f>
        <v>340</v>
      </c>
      <c r="E351" s="23">
        <v>43925</v>
      </c>
      <c r="F351" s="30">
        <f>+VLOOKUP(Casos_HN[[#This Row],[Departamento]],Table_5[],2,0)</f>
        <v>8</v>
      </c>
      <c r="G351" s="3" t="s">
        <v>16</v>
      </c>
      <c r="H351" s="9" t="s">
        <v>17</v>
      </c>
      <c r="I351" s="30" t="str">
        <f>+IFERROR(VLOOKUP(Casos_HN[[#This Row],[Municipio]],'LOCALIZA HN'!$B$9:$O$306,8,0),99999)</f>
        <v>0801</v>
      </c>
      <c r="J351" s="5" t="s">
        <v>18</v>
      </c>
      <c r="K351" s="5">
        <v>23</v>
      </c>
      <c r="L351" s="8" t="s">
        <v>19</v>
      </c>
      <c r="M351" s="32" t="s">
        <v>20</v>
      </c>
      <c r="N351" s="33">
        <f>+IFERROR(VLOOKUP(Casos_HN[[#This Row],[ID_Municipio]],Table_4[[CodigoMuni]:[Long_2]],3,0),"")</f>
        <v>14.175800000000001</v>
      </c>
      <c r="O351" s="33">
        <f>+IFERROR(VLOOKUP(Casos_HN[[#This Row],[ID_Municipio]],Table_4[[CodigoMuni]:[Long_2]],4,0),"")</f>
        <v>-87.251099999999994</v>
      </c>
      <c r="P351" s="32" t="s">
        <v>21</v>
      </c>
    </row>
    <row r="352" spans="1:16" ht="14.25" customHeight="1">
      <c r="A352" s="29" t="str">
        <f>+H352&amp;E352&amp;D352</f>
        <v>Distrito Central43925341</v>
      </c>
      <c r="B352" s="29" t="str">
        <f>+Casos_HN[[#This Row],[ID_Municipio]]&amp;Casos_HN[[#This Row],[Fecha]]</f>
        <v>080143925</v>
      </c>
      <c r="C352" s="29" t="str">
        <f>+G352&amp;E352</f>
        <v>Francisco Morazan43925</v>
      </c>
      <c r="D352" s="30">
        <f>+D351+1</f>
        <v>341</v>
      </c>
      <c r="E352" s="23">
        <v>43925</v>
      </c>
      <c r="F352" s="30">
        <f>+VLOOKUP(Casos_HN[[#This Row],[Departamento]],Table_5[],2,0)</f>
        <v>8</v>
      </c>
      <c r="G352" s="3" t="s">
        <v>16</v>
      </c>
      <c r="H352" s="9" t="s">
        <v>17</v>
      </c>
      <c r="I352" s="30" t="str">
        <f>+IFERROR(VLOOKUP(Casos_HN[[#This Row],[Municipio]],'LOCALIZA HN'!$B$9:$O$306,8,0),99999)</f>
        <v>0801</v>
      </c>
      <c r="J352" s="5" t="s">
        <v>27</v>
      </c>
      <c r="K352" s="5">
        <v>22</v>
      </c>
      <c r="L352" s="8" t="s">
        <v>19</v>
      </c>
      <c r="M352" s="32" t="s">
        <v>20</v>
      </c>
      <c r="N352" s="33">
        <f>+IFERROR(VLOOKUP(Casos_HN[[#This Row],[ID_Municipio]],Table_4[[CodigoMuni]:[Long_2]],3,0),"")</f>
        <v>14.175800000000001</v>
      </c>
      <c r="O352" s="33">
        <f>+IFERROR(VLOOKUP(Casos_HN[[#This Row],[ID_Municipio]],Table_4[[CodigoMuni]:[Long_2]],4,0),"")</f>
        <v>-87.251099999999994</v>
      </c>
      <c r="P352" s="32" t="s">
        <v>21</v>
      </c>
    </row>
    <row r="353" spans="1:16" ht="14.25" customHeight="1">
      <c r="A353" s="29" t="str">
        <f>+H353&amp;E353&amp;D353</f>
        <v>La Ceiba43925342</v>
      </c>
      <c r="B353" s="29" t="str">
        <f>+Casos_HN[[#This Row],[ID_Municipio]]&amp;Casos_HN[[#This Row],[Fecha]]</f>
        <v>010143925</v>
      </c>
      <c r="C353" s="29" t="str">
        <f>+G353&amp;E353</f>
        <v>Atlantida43925</v>
      </c>
      <c r="D353" s="30">
        <f>+D352+1</f>
        <v>342</v>
      </c>
      <c r="E353" s="31">
        <v>43925</v>
      </c>
      <c r="F353" s="30">
        <f>+VLOOKUP(Casos_HN[[#This Row],[Departamento]],Table_5[],2,0)</f>
        <v>1</v>
      </c>
      <c r="G353" s="3" t="s">
        <v>22</v>
      </c>
      <c r="H353" s="9" t="s">
        <v>23</v>
      </c>
      <c r="I353" s="30" t="str">
        <f>+IFERROR(VLOOKUP(Casos_HN[[#This Row],[Municipio]],'LOCALIZA HN'!$B$9:$O$306,8,0),99999)</f>
        <v>0101</v>
      </c>
      <c r="J353" s="5" t="s">
        <v>18</v>
      </c>
      <c r="K353" s="5">
        <v>39</v>
      </c>
      <c r="L353" s="8" t="s">
        <v>19</v>
      </c>
      <c r="M353" s="32" t="s">
        <v>20</v>
      </c>
      <c r="N353" s="33">
        <f>+IFERROR(VLOOKUP(Casos_HN[[#This Row],[ID_Municipio]],Table_4[[CodigoMuni]:[Long_2]],3,0),"")</f>
        <v>15.6782</v>
      </c>
      <c r="O353" s="33">
        <f>+IFERROR(VLOOKUP(Casos_HN[[#This Row],[ID_Municipio]],Table_4[[CodigoMuni]:[Long_2]],4,0),"")</f>
        <v>-86.742800000000003</v>
      </c>
      <c r="P353" s="32" t="s">
        <v>21</v>
      </c>
    </row>
    <row r="354" spans="1:16" ht="14.25" customHeight="1">
      <c r="A354" s="29" t="str">
        <f>+H354&amp;E354&amp;D354</f>
        <v>La Ceiba43925343</v>
      </c>
      <c r="B354" s="29" t="str">
        <f>+Casos_HN[[#This Row],[ID_Municipio]]&amp;Casos_HN[[#This Row],[Fecha]]</f>
        <v>010143925</v>
      </c>
      <c r="C354" s="29" t="str">
        <f>+G354&amp;E354</f>
        <v>Atlantida43925</v>
      </c>
      <c r="D354" s="30">
        <f>+D353+1</f>
        <v>343</v>
      </c>
      <c r="E354" s="23">
        <v>43925</v>
      </c>
      <c r="F354" s="30">
        <f>+VLOOKUP(Casos_HN[[#This Row],[Departamento]],Table_5[],2,0)</f>
        <v>1</v>
      </c>
      <c r="G354" s="3" t="s">
        <v>22</v>
      </c>
      <c r="H354" s="9" t="s">
        <v>23</v>
      </c>
      <c r="I354" s="30" t="str">
        <f>+IFERROR(VLOOKUP(Casos_HN[[#This Row],[Municipio]],'LOCALIZA HN'!$B$9:$O$306,8,0),99999)</f>
        <v>0101</v>
      </c>
      <c r="J354" s="5" t="s">
        <v>27</v>
      </c>
      <c r="K354" s="5">
        <v>21</v>
      </c>
      <c r="L354" s="8" t="s">
        <v>19</v>
      </c>
      <c r="M354" s="32" t="s">
        <v>20</v>
      </c>
      <c r="N354" s="33">
        <f>+IFERROR(VLOOKUP(Casos_HN[[#This Row],[ID_Municipio]],Table_4[[CodigoMuni]:[Long_2]],3,0),"")</f>
        <v>15.6782</v>
      </c>
      <c r="O354" s="33">
        <f>+IFERROR(VLOOKUP(Casos_HN[[#This Row],[ID_Municipio]],Table_4[[CodigoMuni]:[Long_2]],4,0),"")</f>
        <v>-86.742800000000003</v>
      </c>
      <c r="P354" s="32" t="s">
        <v>21</v>
      </c>
    </row>
    <row r="355" spans="1:16" ht="14.25" customHeight="1">
      <c r="A355" s="29" t="str">
        <f>+H355&amp;E355&amp;D355</f>
        <v>Santa Rita43925344</v>
      </c>
      <c r="B355" s="29" t="str">
        <f>+Casos_HN[[#This Row],[ID_Municipio]]&amp;Casos_HN[[#This Row],[Fecha]]</f>
        <v>042143925</v>
      </c>
      <c r="C355" s="29" t="str">
        <f>+G355&amp;E355</f>
        <v>Yoro43925</v>
      </c>
      <c r="D355" s="30">
        <f>+D354+1</f>
        <v>344</v>
      </c>
      <c r="E355" s="23">
        <v>43925</v>
      </c>
      <c r="F355" s="30">
        <f>+VLOOKUP(Casos_HN[[#This Row],[Departamento]],Table_5[],2,0)</f>
        <v>18</v>
      </c>
      <c r="G355" s="3" t="s">
        <v>39</v>
      </c>
      <c r="H355" s="9" t="s">
        <v>57</v>
      </c>
      <c r="I355" s="30" t="str">
        <f>+IFERROR(VLOOKUP(Casos_HN[[#This Row],[Municipio]],'LOCALIZA HN'!$B$9:$O$306,8,0),99999)</f>
        <v>0421</v>
      </c>
      <c r="J355" s="5" t="s">
        <v>18</v>
      </c>
      <c r="K355" s="5">
        <v>33</v>
      </c>
      <c r="L355" s="8" t="s">
        <v>19</v>
      </c>
      <c r="M355" s="32" t="s">
        <v>20</v>
      </c>
      <c r="N355" s="33">
        <f>+IFERROR(VLOOKUP(Casos_HN[[#This Row],[ID_Municipio]],Table_4[[CodigoMuni]:[Long_2]],3,0),"")</f>
        <v>14.886799999999999</v>
      </c>
      <c r="O355" s="33">
        <f>+IFERROR(VLOOKUP(Casos_HN[[#This Row],[ID_Municipio]],Table_4[[CodigoMuni]:[Long_2]],4,0),"")</f>
        <v>-89.036000000000001</v>
      </c>
      <c r="P355" s="32" t="s">
        <v>21</v>
      </c>
    </row>
    <row r="356" spans="1:16" ht="14.25" customHeight="1">
      <c r="A356" s="29" t="str">
        <f>+H356&amp;E356&amp;D356</f>
        <v>Orocuina43925345</v>
      </c>
      <c r="B356" s="29" t="str">
        <f>+Casos_HN[[#This Row],[ID_Municipio]]&amp;Casos_HN[[#This Row],[Fecha]]</f>
        <v>061043925</v>
      </c>
      <c r="C356" s="29" t="str">
        <f>+G356&amp;E356</f>
        <v>Choluteca43925</v>
      </c>
      <c r="D356" s="30">
        <f>+D355+1</f>
        <v>345</v>
      </c>
      <c r="E356" s="23">
        <v>43925</v>
      </c>
      <c r="F356" s="30">
        <f>+VLOOKUP(Casos_HN[[#This Row],[Departamento]],Table_5[],2,0)</f>
        <v>6</v>
      </c>
      <c r="G356" s="3" t="s">
        <v>25</v>
      </c>
      <c r="H356" s="9" t="s">
        <v>62</v>
      </c>
      <c r="I356" s="30" t="str">
        <f>+IFERROR(VLOOKUP(Casos_HN[[#This Row],[Municipio]],'LOCALIZA HN'!$B$9:$O$306,8,0),99999)</f>
        <v>0610</v>
      </c>
      <c r="J356" s="5" t="s">
        <v>27</v>
      </c>
      <c r="K356" s="5">
        <v>44</v>
      </c>
      <c r="L356" s="8" t="s">
        <v>19</v>
      </c>
      <c r="M356" s="32" t="s">
        <v>20</v>
      </c>
      <c r="N356" s="33">
        <f>+IFERROR(VLOOKUP(Casos_HN[[#This Row],[ID_Municipio]],Table_4[[CodigoMuni]:[Long_2]],3,0),"")</f>
        <v>13.5078</v>
      </c>
      <c r="O356" s="33">
        <f>+IFERROR(VLOOKUP(Casos_HN[[#This Row],[ID_Municipio]],Table_4[[CodigoMuni]:[Long_2]],4,0),"")</f>
        <v>-87.143100000000004</v>
      </c>
      <c r="P356" s="32" t="s">
        <v>21</v>
      </c>
    </row>
    <row r="357" spans="1:16" ht="14.25" customHeight="1">
      <c r="A357" s="29" t="str">
        <f>+H357&amp;E357&amp;D357</f>
        <v>Distrito Central43925346</v>
      </c>
      <c r="B357" s="29" t="str">
        <f>+Casos_HN[[#This Row],[ID_Municipio]]&amp;Casos_HN[[#This Row],[Fecha]]</f>
        <v>080143925</v>
      </c>
      <c r="C357" s="29" t="str">
        <f>+G357&amp;E357</f>
        <v>Francisco Morazan43925</v>
      </c>
      <c r="D357" s="30">
        <f>+D356+1</f>
        <v>346</v>
      </c>
      <c r="E357" s="23">
        <v>43925</v>
      </c>
      <c r="F357" s="30">
        <f>+VLOOKUP(Casos_HN[[#This Row],[Departamento]],Table_5[],2,0)</f>
        <v>8</v>
      </c>
      <c r="G357" s="3" t="s">
        <v>16</v>
      </c>
      <c r="H357" s="9" t="s">
        <v>17</v>
      </c>
      <c r="I357" s="30" t="str">
        <f>+IFERROR(VLOOKUP(Casos_HN[[#This Row],[Municipio]],'LOCALIZA HN'!$B$9:$O$306,8,0),99999)</f>
        <v>0801</v>
      </c>
      <c r="J357" s="5" t="s">
        <v>27</v>
      </c>
      <c r="K357" s="5">
        <v>32</v>
      </c>
      <c r="L357" s="8" t="s">
        <v>19</v>
      </c>
      <c r="M357" s="32" t="s">
        <v>20</v>
      </c>
      <c r="N357" s="33">
        <f>+IFERROR(VLOOKUP(Casos_HN[[#This Row],[ID_Municipio]],Table_4[[CodigoMuni]:[Long_2]],3,0),"")</f>
        <v>14.175800000000001</v>
      </c>
      <c r="O357" s="33">
        <f>+IFERROR(VLOOKUP(Casos_HN[[#This Row],[ID_Municipio]],Table_4[[CodigoMuni]:[Long_2]],4,0),"")</f>
        <v>-87.251099999999994</v>
      </c>
      <c r="P357" s="32" t="s">
        <v>21</v>
      </c>
    </row>
    <row r="358" spans="1:16" ht="14.25" customHeight="1">
      <c r="A358" s="29" t="str">
        <f>+H358&amp;E358&amp;D358</f>
        <v>Distrito Central43925347</v>
      </c>
      <c r="B358" s="29" t="str">
        <f>+Casos_HN[[#This Row],[ID_Municipio]]&amp;Casos_HN[[#This Row],[Fecha]]</f>
        <v>080143925</v>
      </c>
      <c r="C358" s="29" t="str">
        <f>+G358&amp;E358</f>
        <v>Francisco Morazan43925</v>
      </c>
      <c r="D358" s="30">
        <f>+D357+1</f>
        <v>347</v>
      </c>
      <c r="E358" s="23">
        <v>43925</v>
      </c>
      <c r="F358" s="30">
        <f>+VLOOKUP(Casos_HN[[#This Row],[Departamento]],Table_5[],2,0)</f>
        <v>8</v>
      </c>
      <c r="G358" s="3" t="s">
        <v>16</v>
      </c>
      <c r="H358" s="9" t="s">
        <v>17</v>
      </c>
      <c r="I358" s="30" t="str">
        <f>+IFERROR(VLOOKUP(Casos_HN[[#This Row],[Municipio]],'LOCALIZA HN'!$B$9:$O$306,8,0),99999)</f>
        <v>0801</v>
      </c>
      <c r="J358" s="5" t="s">
        <v>18</v>
      </c>
      <c r="K358" s="5">
        <v>50</v>
      </c>
      <c r="L358" s="8" t="s">
        <v>19</v>
      </c>
      <c r="M358" s="32" t="s">
        <v>20</v>
      </c>
      <c r="N358" s="33">
        <f>+IFERROR(VLOOKUP(Casos_HN[[#This Row],[ID_Municipio]],Table_4[[CodigoMuni]:[Long_2]],3,0),"")</f>
        <v>14.175800000000001</v>
      </c>
      <c r="O358" s="33">
        <f>+IFERROR(VLOOKUP(Casos_HN[[#This Row],[ID_Municipio]],Table_4[[CodigoMuni]:[Long_2]],4,0),"")</f>
        <v>-87.251099999999994</v>
      </c>
      <c r="P358" s="32" t="s">
        <v>21</v>
      </c>
    </row>
    <row r="359" spans="1:16" ht="14.25" customHeight="1">
      <c r="A359" s="29" t="str">
        <f>+H359&amp;E359&amp;D359</f>
        <v>Distrito Central43925348</v>
      </c>
      <c r="B359" s="29" t="str">
        <f>+Casos_HN[[#This Row],[ID_Municipio]]&amp;Casos_HN[[#This Row],[Fecha]]</f>
        <v>080143925</v>
      </c>
      <c r="C359" s="29" t="str">
        <f>+G359&amp;E359</f>
        <v>Francisco Morazan43925</v>
      </c>
      <c r="D359" s="30">
        <f>+D358+1</f>
        <v>348</v>
      </c>
      <c r="E359" s="23">
        <v>43925</v>
      </c>
      <c r="F359" s="30">
        <f>+VLOOKUP(Casos_HN[[#This Row],[Departamento]],Table_5[],2,0)</f>
        <v>8</v>
      </c>
      <c r="G359" s="3" t="s">
        <v>16</v>
      </c>
      <c r="H359" s="9" t="s">
        <v>17</v>
      </c>
      <c r="I359" s="30" t="str">
        <f>+IFERROR(VLOOKUP(Casos_HN[[#This Row],[Municipio]],'LOCALIZA HN'!$B$9:$O$306,8,0),99999)</f>
        <v>0801</v>
      </c>
      <c r="J359" s="5" t="s">
        <v>27</v>
      </c>
      <c r="K359" s="5">
        <v>75</v>
      </c>
      <c r="L359" s="8" t="s">
        <v>19</v>
      </c>
      <c r="M359" s="32" t="s">
        <v>20</v>
      </c>
      <c r="N359" s="33">
        <f>+IFERROR(VLOOKUP(Casos_HN[[#This Row],[ID_Municipio]],Table_4[[CodigoMuni]:[Long_2]],3,0),"")</f>
        <v>14.175800000000001</v>
      </c>
      <c r="O359" s="33">
        <f>+IFERROR(VLOOKUP(Casos_HN[[#This Row],[ID_Municipio]],Table_4[[CodigoMuni]:[Long_2]],4,0),"")</f>
        <v>-87.251099999999994</v>
      </c>
      <c r="P359" s="32" t="s">
        <v>21</v>
      </c>
    </row>
    <row r="360" spans="1:16" ht="14.25" customHeight="1">
      <c r="A360" s="29" t="str">
        <f>+H360&amp;E360&amp;D360</f>
        <v>Distrito Central43925349</v>
      </c>
      <c r="B360" s="29" t="str">
        <f>+Casos_HN[[#This Row],[ID_Municipio]]&amp;Casos_HN[[#This Row],[Fecha]]</f>
        <v>080143925</v>
      </c>
      <c r="C360" s="29" t="str">
        <f>+G360&amp;E360</f>
        <v>Francisco Morazan43925</v>
      </c>
      <c r="D360" s="30">
        <f>+D359+1</f>
        <v>349</v>
      </c>
      <c r="E360" s="23">
        <v>43925</v>
      </c>
      <c r="F360" s="30">
        <f>+VLOOKUP(Casos_HN[[#This Row],[Departamento]],Table_5[],2,0)</f>
        <v>8</v>
      </c>
      <c r="G360" s="3" t="s">
        <v>16</v>
      </c>
      <c r="H360" s="9" t="s">
        <v>17</v>
      </c>
      <c r="I360" s="30" t="str">
        <f>+IFERROR(VLOOKUP(Casos_HN[[#This Row],[Municipio]],'LOCALIZA HN'!$B$9:$O$306,8,0),99999)</f>
        <v>0801</v>
      </c>
      <c r="J360" s="5" t="s">
        <v>27</v>
      </c>
      <c r="K360" s="5">
        <v>34</v>
      </c>
      <c r="L360" s="8" t="s">
        <v>19</v>
      </c>
      <c r="M360" s="32" t="s">
        <v>20</v>
      </c>
      <c r="N360" s="33">
        <f>+IFERROR(VLOOKUP(Casos_HN[[#This Row],[ID_Municipio]],Table_4[[CodigoMuni]:[Long_2]],3,0),"")</f>
        <v>14.175800000000001</v>
      </c>
      <c r="O360" s="33">
        <f>+IFERROR(VLOOKUP(Casos_HN[[#This Row],[ID_Municipio]],Table_4[[CodigoMuni]:[Long_2]],4,0),"")</f>
        <v>-87.251099999999994</v>
      </c>
      <c r="P360" s="32" t="s">
        <v>21</v>
      </c>
    </row>
    <row r="361" spans="1:16" ht="14.25" customHeight="1">
      <c r="A361" s="29" t="str">
        <f>+H361&amp;E361&amp;D361</f>
        <v>Distrito Central43925350</v>
      </c>
      <c r="B361" s="29" t="str">
        <f>+Casos_HN[[#This Row],[ID_Municipio]]&amp;Casos_HN[[#This Row],[Fecha]]</f>
        <v>080143925</v>
      </c>
      <c r="C361" s="29" t="str">
        <f>+G361&amp;E361</f>
        <v>Francisco Morazan43925</v>
      </c>
      <c r="D361" s="30">
        <f>+D360+1</f>
        <v>350</v>
      </c>
      <c r="E361" s="23">
        <v>43925</v>
      </c>
      <c r="F361" s="30">
        <f>+VLOOKUP(Casos_HN[[#This Row],[Departamento]],Table_5[],2,0)</f>
        <v>8</v>
      </c>
      <c r="G361" s="3" t="s">
        <v>16</v>
      </c>
      <c r="H361" s="9" t="s">
        <v>17</v>
      </c>
      <c r="I361" s="30" t="str">
        <f>+IFERROR(VLOOKUP(Casos_HN[[#This Row],[Municipio]],'LOCALIZA HN'!$B$9:$O$306,8,0),99999)</f>
        <v>0801</v>
      </c>
      <c r="J361" s="5" t="s">
        <v>27</v>
      </c>
      <c r="K361" s="5">
        <v>1</v>
      </c>
      <c r="L361" s="8" t="s">
        <v>19</v>
      </c>
      <c r="M361" s="32" t="s">
        <v>20</v>
      </c>
      <c r="N361" s="33">
        <f>+IFERROR(VLOOKUP(Casos_HN[[#This Row],[ID_Municipio]],Table_4[[CodigoMuni]:[Long_2]],3,0),"")</f>
        <v>14.175800000000001</v>
      </c>
      <c r="O361" s="33">
        <f>+IFERROR(VLOOKUP(Casos_HN[[#This Row],[ID_Municipio]],Table_4[[CodigoMuni]:[Long_2]],4,0),"")</f>
        <v>-87.251099999999994</v>
      </c>
      <c r="P361" s="32" t="s">
        <v>21</v>
      </c>
    </row>
    <row r="362" spans="1:16" ht="14.25" customHeight="1">
      <c r="A362" s="29" t="str">
        <f>+H362&amp;E362&amp;D362</f>
        <v>Distrito Central43925351</v>
      </c>
      <c r="B362" s="29" t="str">
        <f>+Casos_HN[[#This Row],[ID_Municipio]]&amp;Casos_HN[[#This Row],[Fecha]]</f>
        <v>080143925</v>
      </c>
      <c r="C362" s="29" t="str">
        <f>+G362&amp;E362</f>
        <v>Francisco Morazan43925</v>
      </c>
      <c r="D362" s="30">
        <f>+D361+1</f>
        <v>351</v>
      </c>
      <c r="E362" s="23">
        <v>43925</v>
      </c>
      <c r="F362" s="30">
        <f>+VLOOKUP(Casos_HN[[#This Row],[Departamento]],Table_5[],2,0)</f>
        <v>8</v>
      </c>
      <c r="G362" s="3" t="s">
        <v>16</v>
      </c>
      <c r="H362" s="9" t="s">
        <v>17</v>
      </c>
      <c r="I362" s="30" t="str">
        <f>+IFERROR(VLOOKUP(Casos_HN[[#This Row],[Municipio]],'LOCALIZA HN'!$B$9:$O$306,8,0),99999)</f>
        <v>0801</v>
      </c>
      <c r="J362" s="5" t="s">
        <v>18</v>
      </c>
      <c r="K362" s="5">
        <v>11</v>
      </c>
      <c r="L362" s="8" t="s">
        <v>19</v>
      </c>
      <c r="M362" s="32" t="s">
        <v>20</v>
      </c>
      <c r="N362" s="33">
        <f>+IFERROR(VLOOKUP(Casos_HN[[#This Row],[ID_Municipio]],Table_4[[CodigoMuni]:[Long_2]],3,0),"")</f>
        <v>14.175800000000001</v>
      </c>
      <c r="O362" s="33">
        <f>+IFERROR(VLOOKUP(Casos_HN[[#This Row],[ID_Municipio]],Table_4[[CodigoMuni]:[Long_2]],4,0),"")</f>
        <v>-87.251099999999994</v>
      </c>
      <c r="P362" s="32" t="s">
        <v>21</v>
      </c>
    </row>
    <row r="363" spans="1:16" ht="14.25" customHeight="1">
      <c r="A363" s="29" t="str">
        <f>+H363&amp;E363&amp;D363</f>
        <v>Distrito Central43925352</v>
      </c>
      <c r="B363" s="29" t="str">
        <f>+Casos_HN[[#This Row],[ID_Municipio]]&amp;Casos_HN[[#This Row],[Fecha]]</f>
        <v>080143925</v>
      </c>
      <c r="C363" s="29" t="str">
        <f>+G363&amp;E363</f>
        <v>Francisco Morazan43925</v>
      </c>
      <c r="D363" s="30">
        <f>+D362+1</f>
        <v>352</v>
      </c>
      <c r="E363" s="23">
        <v>43925</v>
      </c>
      <c r="F363" s="30">
        <f>+VLOOKUP(Casos_HN[[#This Row],[Departamento]],Table_5[],2,0)</f>
        <v>8</v>
      </c>
      <c r="G363" s="3" t="s">
        <v>16</v>
      </c>
      <c r="H363" s="9" t="s">
        <v>17</v>
      </c>
      <c r="I363" s="30" t="str">
        <f>+IFERROR(VLOOKUP(Casos_HN[[#This Row],[Municipio]],'LOCALIZA HN'!$B$9:$O$306,8,0),99999)</f>
        <v>0801</v>
      </c>
      <c r="J363" s="5" t="s">
        <v>18</v>
      </c>
      <c r="K363" s="5">
        <v>30</v>
      </c>
      <c r="L363" s="8" t="s">
        <v>19</v>
      </c>
      <c r="M363" s="32" t="s">
        <v>20</v>
      </c>
      <c r="N363" s="33">
        <f>+IFERROR(VLOOKUP(Casos_HN[[#This Row],[ID_Municipio]],Table_4[[CodigoMuni]:[Long_2]],3,0),"")</f>
        <v>14.175800000000001</v>
      </c>
      <c r="O363" s="33">
        <f>+IFERROR(VLOOKUP(Casos_HN[[#This Row],[ID_Municipio]],Table_4[[CodigoMuni]:[Long_2]],4,0),"")</f>
        <v>-87.251099999999994</v>
      </c>
      <c r="P363" s="32" t="s">
        <v>21</v>
      </c>
    </row>
    <row r="364" spans="1:16" ht="14.25" customHeight="1">
      <c r="A364" s="29" t="str">
        <f>+H364&amp;E364&amp;D364</f>
        <v>Distrito Central43925353</v>
      </c>
      <c r="B364" s="29" t="str">
        <f>+Casos_HN[[#This Row],[ID_Municipio]]&amp;Casos_HN[[#This Row],[Fecha]]</f>
        <v>080143925</v>
      </c>
      <c r="C364" s="29" t="str">
        <f>+G364&amp;E364</f>
        <v>Francisco Morazan43925</v>
      </c>
      <c r="D364" s="30">
        <f>+D363+1</f>
        <v>353</v>
      </c>
      <c r="E364" s="23">
        <v>43925</v>
      </c>
      <c r="F364" s="30">
        <f>+VLOOKUP(Casos_HN[[#This Row],[Departamento]],Table_5[],2,0)</f>
        <v>8</v>
      </c>
      <c r="G364" s="3" t="s">
        <v>16</v>
      </c>
      <c r="H364" s="9" t="s">
        <v>17</v>
      </c>
      <c r="I364" s="30" t="str">
        <f>+IFERROR(VLOOKUP(Casos_HN[[#This Row],[Municipio]],'LOCALIZA HN'!$B$9:$O$306,8,0),99999)</f>
        <v>0801</v>
      </c>
      <c r="J364" s="5" t="s">
        <v>27</v>
      </c>
      <c r="K364" s="5">
        <v>15</v>
      </c>
      <c r="L364" s="8" t="s">
        <v>19</v>
      </c>
      <c r="M364" s="32" t="s">
        <v>20</v>
      </c>
      <c r="N364" s="33">
        <f>+IFERROR(VLOOKUP(Casos_HN[[#This Row],[ID_Municipio]],Table_4[[CodigoMuni]:[Long_2]],3,0),"")</f>
        <v>14.175800000000001</v>
      </c>
      <c r="O364" s="33">
        <f>+IFERROR(VLOOKUP(Casos_HN[[#This Row],[ID_Municipio]],Table_4[[CodigoMuni]:[Long_2]],4,0),"")</f>
        <v>-87.251099999999994</v>
      </c>
      <c r="P364" s="32" t="s">
        <v>21</v>
      </c>
    </row>
    <row r="365" spans="1:16" ht="14.25" customHeight="1">
      <c r="A365" s="29" t="str">
        <f>+H365&amp;E365&amp;D365</f>
        <v>Distrito Central43925354</v>
      </c>
      <c r="B365" s="29" t="str">
        <f>+Casos_HN[[#This Row],[ID_Municipio]]&amp;Casos_HN[[#This Row],[Fecha]]</f>
        <v>080143925</v>
      </c>
      <c r="C365" s="29" t="str">
        <f>+G365&amp;E365</f>
        <v>Francisco Morazan43925</v>
      </c>
      <c r="D365" s="30">
        <f>+D364+1</f>
        <v>354</v>
      </c>
      <c r="E365" s="23">
        <v>43925</v>
      </c>
      <c r="F365" s="30">
        <f>+VLOOKUP(Casos_HN[[#This Row],[Departamento]],Table_5[],2,0)</f>
        <v>8</v>
      </c>
      <c r="G365" s="3" t="s">
        <v>16</v>
      </c>
      <c r="H365" s="9" t="s">
        <v>17</v>
      </c>
      <c r="I365" s="30" t="str">
        <f>+IFERROR(VLOOKUP(Casos_HN[[#This Row],[Municipio]],'LOCALIZA HN'!$B$9:$O$306,8,0),99999)</f>
        <v>0801</v>
      </c>
      <c r="J365" s="5" t="s">
        <v>27</v>
      </c>
      <c r="K365" s="5">
        <v>5</v>
      </c>
      <c r="L365" s="8" t="s">
        <v>19</v>
      </c>
      <c r="M365" s="32" t="s">
        <v>20</v>
      </c>
      <c r="N365" s="33">
        <f>+IFERROR(VLOOKUP(Casos_HN[[#This Row],[ID_Municipio]],Table_4[[CodigoMuni]:[Long_2]],3,0),"")</f>
        <v>14.175800000000001</v>
      </c>
      <c r="O365" s="33">
        <f>+IFERROR(VLOOKUP(Casos_HN[[#This Row],[ID_Municipio]],Table_4[[CodigoMuni]:[Long_2]],4,0),"")</f>
        <v>-87.251099999999994</v>
      </c>
      <c r="P365" s="32" t="s">
        <v>21</v>
      </c>
    </row>
    <row r="366" spans="1:16" ht="14.25" customHeight="1">
      <c r="A366" s="29" t="str">
        <f>+H366&amp;E366&amp;D366</f>
        <v>Distrito Central43925355</v>
      </c>
      <c r="B366" s="29" t="str">
        <f>+Casos_HN[[#This Row],[ID_Municipio]]&amp;Casos_HN[[#This Row],[Fecha]]</f>
        <v>080143925</v>
      </c>
      <c r="C366" s="29" t="str">
        <f>+G366&amp;E366</f>
        <v>Francisco Morazan43925</v>
      </c>
      <c r="D366" s="30">
        <f>+D365+1</f>
        <v>355</v>
      </c>
      <c r="E366" s="23">
        <v>43925</v>
      </c>
      <c r="F366" s="30">
        <f>+VLOOKUP(Casos_HN[[#This Row],[Departamento]],Table_5[],2,0)</f>
        <v>8</v>
      </c>
      <c r="G366" s="3" t="s">
        <v>16</v>
      </c>
      <c r="H366" s="9" t="s">
        <v>17</v>
      </c>
      <c r="I366" s="30" t="str">
        <f>+IFERROR(VLOOKUP(Casos_HN[[#This Row],[Municipio]],'LOCALIZA HN'!$B$9:$O$306,8,0),99999)</f>
        <v>0801</v>
      </c>
      <c r="J366" s="5" t="s">
        <v>18</v>
      </c>
      <c r="K366" s="5">
        <v>45</v>
      </c>
      <c r="L366" s="8" t="s">
        <v>19</v>
      </c>
      <c r="M366" s="32" t="s">
        <v>20</v>
      </c>
      <c r="N366" s="33">
        <f>+IFERROR(VLOOKUP(Casos_HN[[#This Row],[ID_Municipio]],Table_4[[CodigoMuni]:[Long_2]],3,0),"")</f>
        <v>14.175800000000001</v>
      </c>
      <c r="O366" s="33">
        <f>+IFERROR(VLOOKUP(Casos_HN[[#This Row],[ID_Municipio]],Table_4[[CodigoMuni]:[Long_2]],4,0),"")</f>
        <v>-87.251099999999994</v>
      </c>
      <c r="P366" s="32" t="s">
        <v>21</v>
      </c>
    </row>
    <row r="367" spans="1:16" ht="14.25" customHeight="1">
      <c r="A367" s="29" t="str">
        <f>+H367&amp;E367&amp;D367</f>
        <v>Distrito Central43925356</v>
      </c>
      <c r="B367" s="29" t="str">
        <f>+Casos_HN[[#This Row],[ID_Municipio]]&amp;Casos_HN[[#This Row],[Fecha]]</f>
        <v>080143925</v>
      </c>
      <c r="C367" s="29" t="str">
        <f>+G367&amp;E367</f>
        <v>Francisco Morazan43925</v>
      </c>
      <c r="D367" s="30">
        <f>+D366+1</f>
        <v>356</v>
      </c>
      <c r="E367" s="23">
        <v>43925</v>
      </c>
      <c r="F367" s="30">
        <f>+VLOOKUP(Casos_HN[[#This Row],[Departamento]],Table_5[],2,0)</f>
        <v>8</v>
      </c>
      <c r="G367" s="3" t="s">
        <v>16</v>
      </c>
      <c r="H367" s="9" t="s">
        <v>17</v>
      </c>
      <c r="I367" s="30" t="str">
        <f>+IFERROR(VLOOKUP(Casos_HN[[#This Row],[Municipio]],'LOCALIZA HN'!$B$9:$O$306,8,0),99999)</f>
        <v>0801</v>
      </c>
      <c r="J367" s="5" t="s">
        <v>18</v>
      </c>
      <c r="K367" s="5">
        <v>20</v>
      </c>
      <c r="L367" s="8" t="s">
        <v>19</v>
      </c>
      <c r="M367" s="32" t="s">
        <v>20</v>
      </c>
      <c r="N367" s="33">
        <f>+IFERROR(VLOOKUP(Casos_HN[[#This Row],[ID_Municipio]],Table_4[[CodigoMuni]:[Long_2]],3,0),"")</f>
        <v>14.175800000000001</v>
      </c>
      <c r="O367" s="33">
        <f>+IFERROR(VLOOKUP(Casos_HN[[#This Row],[ID_Municipio]],Table_4[[CodigoMuni]:[Long_2]],4,0),"")</f>
        <v>-87.251099999999994</v>
      </c>
      <c r="P367" s="32" t="s">
        <v>21</v>
      </c>
    </row>
    <row r="368" spans="1:16" ht="14.25" customHeight="1">
      <c r="A368" s="29" t="str">
        <f>+H368&amp;E368&amp;D368</f>
        <v>Distrito Central43925357</v>
      </c>
      <c r="B368" s="29" t="str">
        <f>+Casos_HN[[#This Row],[ID_Municipio]]&amp;Casos_HN[[#This Row],[Fecha]]</f>
        <v>080143925</v>
      </c>
      <c r="C368" s="29" t="str">
        <f>+G368&amp;E368</f>
        <v>Francisco Morazan43925</v>
      </c>
      <c r="D368" s="30">
        <f>+D367+1</f>
        <v>357</v>
      </c>
      <c r="E368" s="23">
        <v>43925</v>
      </c>
      <c r="F368" s="30">
        <f>+VLOOKUP(Casos_HN[[#This Row],[Departamento]],Table_5[],2,0)</f>
        <v>8</v>
      </c>
      <c r="G368" s="3" t="s">
        <v>16</v>
      </c>
      <c r="H368" s="9" t="s">
        <v>17</v>
      </c>
      <c r="I368" s="30" t="str">
        <f>+IFERROR(VLOOKUP(Casos_HN[[#This Row],[Municipio]],'LOCALIZA HN'!$B$9:$O$306,8,0),99999)</f>
        <v>0801</v>
      </c>
      <c r="J368" s="5" t="s">
        <v>18</v>
      </c>
      <c r="K368" s="5">
        <v>2</v>
      </c>
      <c r="L368" s="8" t="s">
        <v>19</v>
      </c>
      <c r="M368" s="32" t="s">
        <v>20</v>
      </c>
      <c r="N368" s="33">
        <f>+IFERROR(VLOOKUP(Casos_HN[[#This Row],[ID_Municipio]],Table_4[[CodigoMuni]:[Long_2]],3,0),"")</f>
        <v>14.175800000000001</v>
      </c>
      <c r="O368" s="33">
        <f>+IFERROR(VLOOKUP(Casos_HN[[#This Row],[ID_Municipio]],Table_4[[CodigoMuni]:[Long_2]],4,0),"")</f>
        <v>-87.251099999999994</v>
      </c>
      <c r="P368" s="32" t="s">
        <v>21</v>
      </c>
    </row>
    <row r="369" spans="1:16" ht="14.25" customHeight="1">
      <c r="A369" s="29" t="str">
        <f>+H369&amp;E369&amp;D369</f>
        <v>Juticalpa43925358</v>
      </c>
      <c r="B369" s="29" t="str">
        <f>+Casos_HN[[#This Row],[ID_Municipio]]&amp;Casos_HN[[#This Row],[Fecha]]</f>
        <v>150143925</v>
      </c>
      <c r="C369" s="29" t="str">
        <f>+G369&amp;E369</f>
        <v>Olancho43925</v>
      </c>
      <c r="D369" s="30">
        <f>+D368+1</f>
        <v>358</v>
      </c>
      <c r="E369" s="23">
        <v>43925</v>
      </c>
      <c r="F369" s="30">
        <f>+VLOOKUP(Casos_HN[[#This Row],[Departamento]],Table_5[],2,0)</f>
        <v>15</v>
      </c>
      <c r="G369" s="3" t="s">
        <v>63</v>
      </c>
      <c r="H369" s="9" t="s">
        <v>64</v>
      </c>
      <c r="I369" s="30" t="str">
        <f>+IFERROR(VLOOKUP(Casos_HN[[#This Row],[Municipio]],'LOCALIZA HN'!$B$9:$O$306,8,0),99999)</f>
        <v>1501</v>
      </c>
      <c r="J369" s="5" t="s">
        <v>18</v>
      </c>
      <c r="K369" s="5">
        <v>24</v>
      </c>
      <c r="L369" s="8" t="s">
        <v>19</v>
      </c>
      <c r="M369" s="32" t="s">
        <v>20</v>
      </c>
      <c r="N369" s="33">
        <f>+IFERROR(VLOOKUP(Casos_HN[[#This Row],[ID_Municipio]],Table_4[[CodigoMuni]:[Long_2]],3,0),"")</f>
        <v>14.542</v>
      </c>
      <c r="O369" s="33">
        <f>+IFERROR(VLOOKUP(Casos_HN[[#This Row],[ID_Municipio]],Table_4[[CodigoMuni]:[Long_2]],4,0),"")</f>
        <v>-86.315200000000004</v>
      </c>
      <c r="P369" s="32" t="s">
        <v>21</v>
      </c>
    </row>
    <row r="370" spans="1:16" ht="14.25" customHeight="1">
      <c r="A370" s="29" t="str">
        <f>+H370&amp;E370&amp;D370</f>
        <v>Distrito Central43925359</v>
      </c>
      <c r="B370" s="29" t="str">
        <f>+Casos_HN[[#This Row],[ID_Municipio]]&amp;Casos_HN[[#This Row],[Fecha]]</f>
        <v>080143925</v>
      </c>
      <c r="C370" s="29" t="str">
        <f>+G370&amp;E370</f>
        <v>Francisco Morazan43925</v>
      </c>
      <c r="D370" s="30">
        <f>+D369+1</f>
        <v>359</v>
      </c>
      <c r="E370" s="23">
        <v>43925</v>
      </c>
      <c r="F370" s="30">
        <f>+VLOOKUP(Casos_HN[[#This Row],[Departamento]],Table_5[],2,0)</f>
        <v>8</v>
      </c>
      <c r="G370" s="3" t="s">
        <v>16</v>
      </c>
      <c r="H370" s="9" t="s">
        <v>17</v>
      </c>
      <c r="I370" s="30" t="str">
        <f>+IFERROR(VLOOKUP(Casos_HN[[#This Row],[Municipio]],'LOCALIZA HN'!$B$9:$O$306,8,0),99999)</f>
        <v>0801</v>
      </c>
      <c r="J370" s="5" t="s">
        <v>18</v>
      </c>
      <c r="K370" s="5">
        <v>40</v>
      </c>
      <c r="L370" s="8" t="s">
        <v>19</v>
      </c>
      <c r="M370" s="32" t="s">
        <v>20</v>
      </c>
      <c r="N370" s="33">
        <f>+IFERROR(VLOOKUP(Casos_HN[[#This Row],[ID_Municipio]],Table_4[[CodigoMuni]:[Long_2]],3,0),"")</f>
        <v>14.175800000000001</v>
      </c>
      <c r="O370" s="33">
        <f>+IFERROR(VLOOKUP(Casos_HN[[#This Row],[ID_Municipio]],Table_4[[CodigoMuni]:[Long_2]],4,0),"")</f>
        <v>-87.251099999999994</v>
      </c>
      <c r="P370" s="32" t="s">
        <v>21</v>
      </c>
    </row>
    <row r="371" spans="1:16" ht="14.25" customHeight="1">
      <c r="A371" s="29" t="str">
        <f>+H371&amp;E371&amp;D371</f>
        <v>Distrito Central43925360</v>
      </c>
      <c r="B371" s="29" t="str">
        <f>+Casos_HN[[#This Row],[ID_Municipio]]&amp;Casos_HN[[#This Row],[Fecha]]</f>
        <v>080143925</v>
      </c>
      <c r="C371" s="29" t="str">
        <f>+G371&amp;E371</f>
        <v>Francisco Morazan43925</v>
      </c>
      <c r="D371" s="30">
        <f>+D370+1</f>
        <v>360</v>
      </c>
      <c r="E371" s="23">
        <v>43925</v>
      </c>
      <c r="F371" s="30">
        <f>+VLOOKUP(Casos_HN[[#This Row],[Departamento]],Table_5[],2,0)</f>
        <v>8</v>
      </c>
      <c r="G371" s="3" t="s">
        <v>16</v>
      </c>
      <c r="H371" s="9" t="s">
        <v>17</v>
      </c>
      <c r="I371" s="30" t="str">
        <f>+IFERROR(VLOOKUP(Casos_HN[[#This Row],[Municipio]],'LOCALIZA HN'!$B$9:$O$306,8,0),99999)</f>
        <v>0801</v>
      </c>
      <c r="J371" s="5" t="s">
        <v>27</v>
      </c>
      <c r="K371" s="5">
        <v>25</v>
      </c>
      <c r="L371" s="8" t="s">
        <v>19</v>
      </c>
      <c r="M371" s="32" t="s">
        <v>20</v>
      </c>
      <c r="N371" s="33">
        <f>+IFERROR(VLOOKUP(Casos_HN[[#This Row],[ID_Municipio]],Table_4[[CodigoMuni]:[Long_2]],3,0),"")</f>
        <v>14.175800000000001</v>
      </c>
      <c r="O371" s="33">
        <f>+IFERROR(VLOOKUP(Casos_HN[[#This Row],[ID_Municipio]],Table_4[[CodigoMuni]:[Long_2]],4,0),"")</f>
        <v>-87.251099999999994</v>
      </c>
      <c r="P371" s="32" t="s">
        <v>21</v>
      </c>
    </row>
    <row r="372" spans="1:16" ht="14.25" customHeight="1">
      <c r="A372" s="29" t="str">
        <f>+H372&amp;E372&amp;D372</f>
        <v>Intibuca43925361</v>
      </c>
      <c r="B372" s="29" t="str">
        <f>+Casos_HN[[#This Row],[ID_Municipio]]&amp;Casos_HN[[#This Row],[Fecha]]</f>
        <v>100643925</v>
      </c>
      <c r="C372" s="29" t="str">
        <f>+G372&amp;E372</f>
        <v>Intibuca43925</v>
      </c>
      <c r="D372" s="30">
        <f>+D371+1</f>
        <v>361</v>
      </c>
      <c r="E372" s="31">
        <v>43925</v>
      </c>
      <c r="F372" s="30">
        <f>+VLOOKUP(Casos_HN[[#This Row],[Departamento]],Table_5[],2,0)</f>
        <v>10</v>
      </c>
      <c r="G372" s="3" t="s">
        <v>61</v>
      </c>
      <c r="H372" s="9" t="s">
        <v>61</v>
      </c>
      <c r="I372" s="30" t="str">
        <f>+IFERROR(VLOOKUP(Casos_HN[[#This Row],[Municipio]],'LOCALIZA HN'!$B$9:$O$306,8,0),99999)</f>
        <v>1006</v>
      </c>
      <c r="J372" s="5" t="s">
        <v>27</v>
      </c>
      <c r="K372" s="5">
        <v>11</v>
      </c>
      <c r="L372" s="8" t="s">
        <v>19</v>
      </c>
      <c r="M372" s="32" t="s">
        <v>20</v>
      </c>
      <c r="N372" s="33">
        <f>+IFERROR(VLOOKUP(Casos_HN[[#This Row],[ID_Municipio]],Table_4[[CodigoMuni]:[Long_2]],3,0),"")</f>
        <v>14.4335</v>
      </c>
      <c r="O372" s="33">
        <f>+IFERROR(VLOOKUP(Casos_HN[[#This Row],[ID_Municipio]],Table_4[[CodigoMuni]:[Long_2]],4,0),"")</f>
        <v>-88.153999999999996</v>
      </c>
      <c r="P372" s="32" t="s">
        <v>21</v>
      </c>
    </row>
    <row r="373" spans="1:16" ht="14.25" customHeight="1">
      <c r="A373" s="29" t="str">
        <f>+H373&amp;E373&amp;D373</f>
        <v>Comayagua43925362</v>
      </c>
      <c r="B373" s="29" t="str">
        <f>+Casos_HN[[#This Row],[ID_Municipio]]&amp;Casos_HN[[#This Row],[Fecha]]</f>
        <v>030143925</v>
      </c>
      <c r="C373" s="29" t="str">
        <f>+G373&amp;E373</f>
        <v>Comayagua43925</v>
      </c>
      <c r="D373" s="30">
        <f>+D372+1</f>
        <v>362</v>
      </c>
      <c r="E373" s="23">
        <v>43925</v>
      </c>
      <c r="F373" s="30">
        <f>+VLOOKUP(Casos_HN[[#This Row],[Departamento]],Table_5[],2,0)</f>
        <v>3</v>
      </c>
      <c r="G373" s="3" t="s">
        <v>55</v>
      </c>
      <c r="H373" s="9" t="s">
        <v>55</v>
      </c>
      <c r="I373" s="30" t="str">
        <f>+IFERROR(VLOOKUP(Casos_HN[[#This Row],[Municipio]],'LOCALIZA HN'!$B$9:$O$306,8,0),99999)</f>
        <v>0301</v>
      </c>
      <c r="J373" s="5" t="s">
        <v>18</v>
      </c>
      <c r="K373" s="5">
        <v>64</v>
      </c>
      <c r="L373" s="8" t="s">
        <v>19</v>
      </c>
      <c r="M373" s="32" t="s">
        <v>20</v>
      </c>
      <c r="N373" s="33">
        <f>+IFERROR(VLOOKUP(Casos_HN[[#This Row],[ID_Municipio]],Table_4[[CodigoMuni]:[Long_2]],3,0),"")</f>
        <v>14.470800000000001</v>
      </c>
      <c r="O373" s="33">
        <f>+IFERROR(VLOOKUP(Casos_HN[[#This Row],[ID_Municipio]],Table_4[[CodigoMuni]:[Long_2]],4,0),"")</f>
        <v>-87.624200000000002</v>
      </c>
      <c r="P373" s="32" t="s">
        <v>21</v>
      </c>
    </row>
    <row r="374" spans="1:16" ht="14.25" customHeight="1">
      <c r="A374" s="29" t="str">
        <f>+H374&amp;E374&amp;D374</f>
        <v>Yoro43925363</v>
      </c>
      <c r="B374" s="29" t="str">
        <f>+Casos_HN[[#This Row],[ID_Municipio]]&amp;Casos_HN[[#This Row],[Fecha]]</f>
        <v>180143925</v>
      </c>
      <c r="C374" s="29" t="str">
        <f>+G374&amp;E374</f>
        <v>Yoro43925</v>
      </c>
      <c r="D374" s="30">
        <f>+D373+1</f>
        <v>363</v>
      </c>
      <c r="E374" s="31">
        <v>43925</v>
      </c>
      <c r="F374" s="30">
        <f>+VLOOKUP(Casos_HN[[#This Row],[Departamento]],Table_5[],2,0)</f>
        <v>18</v>
      </c>
      <c r="G374" s="3" t="s">
        <v>39</v>
      </c>
      <c r="H374" s="9" t="s">
        <v>39</v>
      </c>
      <c r="I374" s="30" t="str">
        <f>+IFERROR(VLOOKUP(Casos_HN[[#This Row],[Municipio]],'LOCALIZA HN'!$B$9:$O$306,8,0),99999)</f>
        <v>1801</v>
      </c>
      <c r="J374" s="5" t="s">
        <v>27</v>
      </c>
      <c r="K374" s="5">
        <v>13</v>
      </c>
      <c r="L374" s="8" t="s">
        <v>19</v>
      </c>
      <c r="M374" s="32" t="s">
        <v>20</v>
      </c>
      <c r="N374" s="33">
        <f>+IFERROR(VLOOKUP(Casos_HN[[#This Row],[ID_Municipio]],Table_4[[CodigoMuni]:[Long_2]],3,0),"")</f>
        <v>15.2433</v>
      </c>
      <c r="O374" s="33">
        <f>+IFERROR(VLOOKUP(Casos_HN[[#This Row],[ID_Municipio]],Table_4[[CodigoMuni]:[Long_2]],4,0),"")</f>
        <v>-87.227500000000006</v>
      </c>
      <c r="P374" s="32" t="s">
        <v>21</v>
      </c>
    </row>
    <row r="375" spans="1:16" ht="14.25" customHeight="1">
      <c r="A375" s="29" t="str">
        <f>+H375&amp;E375&amp;D375</f>
        <v>Yoro43925364</v>
      </c>
      <c r="B375" s="29" t="str">
        <f>+Casos_HN[[#This Row],[ID_Municipio]]&amp;Casos_HN[[#This Row],[Fecha]]</f>
        <v>180143925</v>
      </c>
      <c r="C375" s="29" t="str">
        <f>+G375&amp;E375</f>
        <v>Yoro43925</v>
      </c>
      <c r="D375" s="30">
        <f>+D374+1</f>
        <v>364</v>
      </c>
      <c r="E375" s="31">
        <v>43925</v>
      </c>
      <c r="F375" s="30">
        <f>+VLOOKUP(Casos_HN[[#This Row],[Departamento]],Table_5[],2,0)</f>
        <v>18</v>
      </c>
      <c r="G375" s="3" t="s">
        <v>39</v>
      </c>
      <c r="H375" s="9" t="s">
        <v>39</v>
      </c>
      <c r="I375" s="30" t="str">
        <f>+IFERROR(VLOOKUP(Casos_HN[[#This Row],[Municipio]],'LOCALIZA HN'!$B$9:$O$306,8,0),99999)</f>
        <v>1801</v>
      </c>
      <c r="J375" s="5" t="s">
        <v>18</v>
      </c>
      <c r="K375" s="5">
        <v>19</v>
      </c>
      <c r="L375" s="8" t="s">
        <v>19</v>
      </c>
      <c r="M375" s="32" t="s">
        <v>20</v>
      </c>
      <c r="N375" s="33">
        <f>+IFERROR(VLOOKUP(Casos_HN[[#This Row],[ID_Municipio]],Table_4[[CodigoMuni]:[Long_2]],3,0),"")</f>
        <v>15.2433</v>
      </c>
      <c r="O375" s="33">
        <f>+IFERROR(VLOOKUP(Casos_HN[[#This Row],[ID_Municipio]],Table_4[[CodigoMuni]:[Long_2]],4,0),"")</f>
        <v>-87.227500000000006</v>
      </c>
      <c r="P375" s="32" t="s">
        <v>21</v>
      </c>
    </row>
    <row r="376" spans="1:16" ht="14.25" customHeight="1">
      <c r="A376" s="29" t="str">
        <f>+H376&amp;E376&amp;D376</f>
        <v>San Pedro Sula43925365</v>
      </c>
      <c r="B376" s="29" t="str">
        <f>+Casos_HN[[#This Row],[ID_Municipio]]&amp;Casos_HN[[#This Row],[Fecha]]</f>
        <v>050143925</v>
      </c>
      <c r="C376" s="29" t="str">
        <f>+G376&amp;E376</f>
        <v>Comayagua43925</v>
      </c>
      <c r="D376" s="30">
        <f>+D375+1</f>
        <v>365</v>
      </c>
      <c r="E376" s="31">
        <v>43925</v>
      </c>
      <c r="F376" s="30">
        <f>+VLOOKUP(Casos_HN[[#This Row],[Departamento]],Table_5[],2,0)</f>
        <v>3</v>
      </c>
      <c r="G376" s="3" t="s">
        <v>55</v>
      </c>
      <c r="H376" s="9" t="s">
        <v>29</v>
      </c>
      <c r="I376" s="30" t="str">
        <f>+IFERROR(VLOOKUP(Casos_HN[[#This Row],[Municipio]],'LOCALIZA HN'!$B$9:$O$306,8,0),99999)</f>
        <v>0501</v>
      </c>
      <c r="J376" s="5" t="s">
        <v>27</v>
      </c>
      <c r="K376" s="5">
        <v>39</v>
      </c>
      <c r="L376" s="8" t="s">
        <v>19</v>
      </c>
      <c r="M376" s="32" t="s">
        <v>20</v>
      </c>
      <c r="N376" s="33">
        <f>+IFERROR(VLOOKUP(Casos_HN[[#This Row],[ID_Municipio]],Table_4[[CodigoMuni]:[Long_2]],3,0),"")</f>
        <v>15.5151</v>
      </c>
      <c r="O376" s="33">
        <f>+IFERROR(VLOOKUP(Casos_HN[[#This Row],[ID_Municipio]],Table_4[[CodigoMuni]:[Long_2]],4,0),"")</f>
        <v>-88.114599999999996</v>
      </c>
      <c r="P376" s="32" t="s">
        <v>21</v>
      </c>
    </row>
    <row r="377" spans="1:16" ht="14.25" customHeight="1">
      <c r="A377" s="29" t="str">
        <f>+H377&amp;E377&amp;D377</f>
        <v>Villanueva43925366</v>
      </c>
      <c r="B377" s="29" t="str">
        <f>+Casos_HN[[#This Row],[ID_Municipio]]&amp;Casos_HN[[#This Row],[Fecha]]</f>
        <v>051143925</v>
      </c>
      <c r="C377" s="29" t="str">
        <f>+G377&amp;E377</f>
        <v>Cortes43925</v>
      </c>
      <c r="D377" s="30">
        <f>+D376+1</f>
        <v>366</v>
      </c>
      <c r="E377" s="31">
        <v>43925</v>
      </c>
      <c r="F377" s="30">
        <f>+VLOOKUP(Casos_HN[[#This Row],[Departamento]],Table_5[],2,0)</f>
        <v>5</v>
      </c>
      <c r="G377" s="3" t="s">
        <v>28</v>
      </c>
      <c r="H377" s="9" t="s">
        <v>33</v>
      </c>
      <c r="I377" s="30" t="str">
        <f>+IFERROR(VLOOKUP(Casos_HN[[#This Row],[Municipio]],'LOCALIZA HN'!$B$9:$O$306,8,0),99999)</f>
        <v>0511</v>
      </c>
      <c r="J377" s="5" t="s">
        <v>27</v>
      </c>
      <c r="K377" s="5">
        <v>27</v>
      </c>
      <c r="L377" s="8" t="s">
        <v>19</v>
      </c>
      <c r="M377" s="32" t="s">
        <v>20</v>
      </c>
      <c r="N377" s="33">
        <f>+IFERROR(VLOOKUP(Casos_HN[[#This Row],[ID_Municipio]],Table_4[[CodigoMuni]:[Long_2]],3,0),"")</f>
        <v>15.3307</v>
      </c>
      <c r="O377" s="33">
        <f>+IFERROR(VLOOKUP(Casos_HN[[#This Row],[ID_Municipio]],Table_4[[CodigoMuni]:[Long_2]],4,0),"")</f>
        <v>-88.047399999999996</v>
      </c>
      <c r="P377" s="32" t="s">
        <v>21</v>
      </c>
    </row>
    <row r="378" spans="1:16" ht="14.25" customHeight="1">
      <c r="A378" s="29" t="str">
        <f>+H378&amp;E378&amp;D378</f>
        <v>San Pedro Sula43925367</v>
      </c>
      <c r="B378" s="29" t="str">
        <f>+Casos_HN[[#This Row],[ID_Municipio]]&amp;Casos_HN[[#This Row],[Fecha]]</f>
        <v>050143925</v>
      </c>
      <c r="C378" s="29" t="str">
        <f>+G378&amp;E378</f>
        <v>Cortes43925</v>
      </c>
      <c r="D378" s="30">
        <f>+D377+1</f>
        <v>367</v>
      </c>
      <c r="E378" s="31">
        <v>43925</v>
      </c>
      <c r="F378" s="30">
        <f>+VLOOKUP(Casos_HN[[#This Row],[Departamento]],Table_5[],2,0)</f>
        <v>5</v>
      </c>
      <c r="G378" s="3" t="s">
        <v>28</v>
      </c>
      <c r="H378" s="9" t="s">
        <v>29</v>
      </c>
      <c r="I378" s="30" t="str">
        <f>+IFERROR(VLOOKUP(Casos_HN[[#This Row],[Municipio]],'LOCALIZA HN'!$B$9:$O$306,8,0),99999)</f>
        <v>0501</v>
      </c>
      <c r="J378" s="5" t="s">
        <v>18</v>
      </c>
      <c r="K378" s="5">
        <v>30</v>
      </c>
      <c r="L378" s="8" t="s">
        <v>19</v>
      </c>
      <c r="M378" s="32" t="s">
        <v>20</v>
      </c>
      <c r="N378" s="33">
        <f>+IFERROR(VLOOKUP(Casos_HN[[#This Row],[ID_Municipio]],Table_4[[CodigoMuni]:[Long_2]],3,0),"")</f>
        <v>15.5151</v>
      </c>
      <c r="O378" s="33">
        <f>+IFERROR(VLOOKUP(Casos_HN[[#This Row],[ID_Municipio]],Table_4[[CodigoMuni]:[Long_2]],4,0),"")</f>
        <v>-88.114599999999996</v>
      </c>
      <c r="P378" s="32" t="s">
        <v>21</v>
      </c>
    </row>
    <row r="379" spans="1:16" ht="14.25" customHeight="1">
      <c r="A379" s="29" t="str">
        <f>+H379&amp;E379&amp;D379</f>
        <v>San Pedro Sula43925368</v>
      </c>
      <c r="B379" s="29" t="str">
        <f>+Casos_HN[[#This Row],[ID_Municipio]]&amp;Casos_HN[[#This Row],[Fecha]]</f>
        <v>050143925</v>
      </c>
      <c r="C379" s="29" t="str">
        <f>+G379&amp;E379</f>
        <v>Cortes43925</v>
      </c>
      <c r="D379" s="30">
        <f>+D378+1</f>
        <v>368</v>
      </c>
      <c r="E379" s="31">
        <v>43925</v>
      </c>
      <c r="F379" s="30">
        <f>+VLOOKUP(Casos_HN[[#This Row],[Departamento]],Table_5[],2,0)</f>
        <v>5</v>
      </c>
      <c r="G379" s="3" t="s">
        <v>28</v>
      </c>
      <c r="H379" s="9" t="s">
        <v>29</v>
      </c>
      <c r="I379" s="30" t="str">
        <f>+IFERROR(VLOOKUP(Casos_HN[[#This Row],[Municipio]],'LOCALIZA HN'!$B$9:$O$306,8,0),99999)</f>
        <v>0501</v>
      </c>
      <c r="J379" s="5" t="s">
        <v>27</v>
      </c>
      <c r="K379" s="5">
        <v>22</v>
      </c>
      <c r="L379" s="8" t="s">
        <v>19</v>
      </c>
      <c r="M379" s="32" t="s">
        <v>20</v>
      </c>
      <c r="N379" s="33">
        <f>+IFERROR(VLOOKUP(Casos_HN[[#This Row],[ID_Municipio]],Table_4[[CodigoMuni]:[Long_2]],3,0),"")</f>
        <v>15.5151</v>
      </c>
      <c r="O379" s="33">
        <f>+IFERROR(VLOOKUP(Casos_HN[[#This Row],[ID_Municipio]],Table_4[[CodigoMuni]:[Long_2]],4,0),"")</f>
        <v>-88.114599999999996</v>
      </c>
      <c r="P379" s="32" t="s">
        <v>21</v>
      </c>
    </row>
    <row r="380" spans="1:16" ht="14.25" customHeight="1">
      <c r="A380" s="29" t="str">
        <f>+H380&amp;E380&amp;D380</f>
        <v>San Pedro Sula43925369</v>
      </c>
      <c r="B380" s="29" t="str">
        <f>+Casos_HN[[#This Row],[ID_Municipio]]&amp;Casos_HN[[#This Row],[Fecha]]</f>
        <v>050143925</v>
      </c>
      <c r="C380" s="29" t="str">
        <f>+G380&amp;E380</f>
        <v>Cortes43925</v>
      </c>
      <c r="D380" s="30">
        <f>+D379+1</f>
        <v>369</v>
      </c>
      <c r="E380" s="31">
        <v>43925</v>
      </c>
      <c r="F380" s="30">
        <f>+VLOOKUP(Casos_HN[[#This Row],[Departamento]],Table_5[],2,0)</f>
        <v>5</v>
      </c>
      <c r="G380" s="3" t="s">
        <v>28</v>
      </c>
      <c r="H380" s="9" t="s">
        <v>29</v>
      </c>
      <c r="I380" s="30" t="str">
        <f>+IFERROR(VLOOKUP(Casos_HN[[#This Row],[Municipio]],'LOCALIZA HN'!$B$9:$O$306,8,0),99999)</f>
        <v>0501</v>
      </c>
      <c r="J380" s="5" t="s">
        <v>27</v>
      </c>
      <c r="K380" s="5">
        <v>64</v>
      </c>
      <c r="L380" s="8" t="s">
        <v>19</v>
      </c>
      <c r="M380" s="32" t="s">
        <v>20</v>
      </c>
      <c r="N380" s="33">
        <f>+IFERROR(VLOOKUP(Casos_HN[[#This Row],[ID_Municipio]],Table_4[[CodigoMuni]:[Long_2]],3,0),"")</f>
        <v>15.5151</v>
      </c>
      <c r="O380" s="33">
        <f>+IFERROR(VLOOKUP(Casos_HN[[#This Row],[ID_Municipio]],Table_4[[CodigoMuni]:[Long_2]],4,0),"")</f>
        <v>-88.114599999999996</v>
      </c>
      <c r="P380" s="32" t="s">
        <v>21</v>
      </c>
    </row>
    <row r="381" spans="1:16" ht="14.25" customHeight="1">
      <c r="A381" s="29" t="str">
        <f>+H381&amp;E381&amp;D381</f>
        <v>San Pedro Sula43925370</v>
      </c>
      <c r="B381" s="29" t="str">
        <f>+Casos_HN[[#This Row],[ID_Municipio]]&amp;Casos_HN[[#This Row],[Fecha]]</f>
        <v>050143925</v>
      </c>
      <c r="C381" s="29" t="str">
        <f>+G381&amp;E381</f>
        <v>Cortes43925</v>
      </c>
      <c r="D381" s="30">
        <f>+D380+1</f>
        <v>370</v>
      </c>
      <c r="E381" s="31">
        <v>43925</v>
      </c>
      <c r="F381" s="30">
        <f>+VLOOKUP(Casos_HN[[#This Row],[Departamento]],Table_5[],2,0)</f>
        <v>5</v>
      </c>
      <c r="G381" s="3" t="s">
        <v>28</v>
      </c>
      <c r="H381" s="9" t="s">
        <v>29</v>
      </c>
      <c r="I381" s="30" t="str">
        <f>+IFERROR(VLOOKUP(Casos_HN[[#This Row],[Municipio]],'LOCALIZA HN'!$B$9:$O$306,8,0),99999)</f>
        <v>0501</v>
      </c>
      <c r="J381" s="5" t="s">
        <v>27</v>
      </c>
      <c r="K381" s="5">
        <v>57</v>
      </c>
      <c r="L381" s="8" t="s">
        <v>19</v>
      </c>
      <c r="M381" s="32" t="s">
        <v>20</v>
      </c>
      <c r="N381" s="33">
        <f>+IFERROR(VLOOKUP(Casos_HN[[#This Row],[ID_Municipio]],Table_4[[CodigoMuni]:[Long_2]],3,0),"")</f>
        <v>15.5151</v>
      </c>
      <c r="O381" s="33">
        <f>+IFERROR(VLOOKUP(Casos_HN[[#This Row],[ID_Municipio]],Table_4[[CodigoMuni]:[Long_2]],4,0),"")</f>
        <v>-88.114599999999996</v>
      </c>
      <c r="P381" s="32" t="s">
        <v>21</v>
      </c>
    </row>
    <row r="382" spans="1:16" ht="14.25" customHeight="1">
      <c r="A382" s="29" t="str">
        <f>+H382&amp;E382&amp;D382</f>
        <v>San Pedro Sula43925371</v>
      </c>
      <c r="B382" s="29" t="str">
        <f>+Casos_HN[[#This Row],[ID_Municipio]]&amp;Casos_HN[[#This Row],[Fecha]]</f>
        <v>050143925</v>
      </c>
      <c r="C382" s="29" t="str">
        <f>+G382&amp;E382</f>
        <v>Cortes43925</v>
      </c>
      <c r="D382" s="30">
        <f>+D381+1</f>
        <v>371</v>
      </c>
      <c r="E382" s="31">
        <v>43925</v>
      </c>
      <c r="F382" s="30">
        <f>+VLOOKUP(Casos_HN[[#This Row],[Departamento]],Table_5[],2,0)</f>
        <v>5</v>
      </c>
      <c r="G382" s="3" t="s">
        <v>28</v>
      </c>
      <c r="H382" s="9" t="s">
        <v>29</v>
      </c>
      <c r="I382" s="30" t="str">
        <f>+IFERROR(VLOOKUP(Casos_HN[[#This Row],[Municipio]],'LOCALIZA HN'!$B$9:$O$306,8,0),99999)</f>
        <v>0501</v>
      </c>
      <c r="J382" s="5" t="s">
        <v>27</v>
      </c>
      <c r="K382" s="5">
        <v>43</v>
      </c>
      <c r="L382" s="8" t="s">
        <v>19</v>
      </c>
      <c r="M382" s="32" t="s">
        <v>20</v>
      </c>
      <c r="N382" s="33">
        <f>+IFERROR(VLOOKUP(Casos_HN[[#This Row],[ID_Municipio]],Table_4[[CodigoMuni]:[Long_2]],3,0),"")</f>
        <v>15.5151</v>
      </c>
      <c r="O382" s="33">
        <f>+IFERROR(VLOOKUP(Casos_HN[[#This Row],[ID_Municipio]],Table_4[[CodigoMuni]:[Long_2]],4,0),"")</f>
        <v>-88.114599999999996</v>
      </c>
      <c r="P382" s="32" t="s">
        <v>21</v>
      </c>
    </row>
    <row r="383" spans="1:16" ht="14.25" customHeight="1">
      <c r="A383" s="29" t="str">
        <f>+H383&amp;E383&amp;D383</f>
        <v>San Pedro Sula43925372</v>
      </c>
      <c r="B383" s="29" t="str">
        <f>+Casos_HN[[#This Row],[ID_Municipio]]&amp;Casos_HN[[#This Row],[Fecha]]</f>
        <v>050143925</v>
      </c>
      <c r="C383" s="29" t="str">
        <f>+G383&amp;E383</f>
        <v>Cortes43925</v>
      </c>
      <c r="D383" s="30">
        <f>+D382+1</f>
        <v>372</v>
      </c>
      <c r="E383" s="31">
        <v>43925</v>
      </c>
      <c r="F383" s="30">
        <f>+VLOOKUP(Casos_HN[[#This Row],[Departamento]],Table_5[],2,0)</f>
        <v>5</v>
      </c>
      <c r="G383" s="3" t="s">
        <v>28</v>
      </c>
      <c r="H383" s="9" t="s">
        <v>29</v>
      </c>
      <c r="I383" s="30" t="str">
        <f>+IFERROR(VLOOKUP(Casos_HN[[#This Row],[Municipio]],'LOCALIZA HN'!$B$9:$O$306,8,0),99999)</f>
        <v>0501</v>
      </c>
      <c r="J383" s="5" t="s">
        <v>18</v>
      </c>
      <c r="K383" s="5">
        <v>35</v>
      </c>
      <c r="L383" s="8" t="s">
        <v>19</v>
      </c>
      <c r="M383" s="32" t="s">
        <v>20</v>
      </c>
      <c r="N383" s="33">
        <f>+IFERROR(VLOOKUP(Casos_HN[[#This Row],[ID_Municipio]],Table_4[[CodigoMuni]:[Long_2]],3,0),"")</f>
        <v>15.5151</v>
      </c>
      <c r="O383" s="33">
        <f>+IFERROR(VLOOKUP(Casos_HN[[#This Row],[ID_Municipio]],Table_4[[CodigoMuni]:[Long_2]],4,0),"")</f>
        <v>-88.114599999999996</v>
      </c>
      <c r="P383" s="32" t="s">
        <v>21</v>
      </c>
    </row>
    <row r="384" spans="1:16" ht="14.25" customHeight="1">
      <c r="A384" s="29" t="str">
        <f>+H384&amp;E384&amp;D384</f>
        <v>San Pedro Sula43925373</v>
      </c>
      <c r="B384" s="29" t="str">
        <f>+Casos_HN[[#This Row],[ID_Municipio]]&amp;Casos_HN[[#This Row],[Fecha]]</f>
        <v>050143925</v>
      </c>
      <c r="C384" s="29" t="str">
        <f>+G384&amp;E384</f>
        <v>Cortes43925</v>
      </c>
      <c r="D384" s="30">
        <f>+D383+1</f>
        <v>373</v>
      </c>
      <c r="E384" s="31">
        <v>43925</v>
      </c>
      <c r="F384" s="30">
        <f>+VLOOKUP(Casos_HN[[#This Row],[Departamento]],Table_5[],2,0)</f>
        <v>5</v>
      </c>
      <c r="G384" s="3" t="s">
        <v>28</v>
      </c>
      <c r="H384" s="9" t="s">
        <v>29</v>
      </c>
      <c r="I384" s="30" t="str">
        <f>+IFERROR(VLOOKUP(Casos_HN[[#This Row],[Municipio]],'LOCALIZA HN'!$B$9:$O$306,8,0),99999)</f>
        <v>0501</v>
      </c>
      <c r="J384" s="5" t="s">
        <v>18</v>
      </c>
      <c r="K384" s="5">
        <v>30</v>
      </c>
      <c r="L384" s="8" t="s">
        <v>19</v>
      </c>
      <c r="M384" s="32" t="s">
        <v>20</v>
      </c>
      <c r="N384" s="33">
        <f>+IFERROR(VLOOKUP(Casos_HN[[#This Row],[ID_Municipio]],Table_4[[CodigoMuni]:[Long_2]],3,0),"")</f>
        <v>15.5151</v>
      </c>
      <c r="O384" s="33">
        <f>+IFERROR(VLOOKUP(Casos_HN[[#This Row],[ID_Municipio]],Table_4[[CodigoMuni]:[Long_2]],4,0),"")</f>
        <v>-88.114599999999996</v>
      </c>
      <c r="P384" s="32" t="s">
        <v>21</v>
      </c>
    </row>
    <row r="385" spans="1:16" ht="14.25" customHeight="1">
      <c r="A385" s="29" t="str">
        <f>+H385&amp;E385&amp;D385</f>
        <v>San Pedro Sula43925374</v>
      </c>
      <c r="B385" s="29" t="str">
        <f>+Casos_HN[[#This Row],[ID_Municipio]]&amp;Casos_HN[[#This Row],[Fecha]]</f>
        <v>050143925</v>
      </c>
      <c r="C385" s="29" t="str">
        <f>+G385&amp;E385</f>
        <v>Cortes43925</v>
      </c>
      <c r="D385" s="30">
        <f>+D384+1</f>
        <v>374</v>
      </c>
      <c r="E385" s="31">
        <v>43925</v>
      </c>
      <c r="F385" s="30">
        <f>+VLOOKUP(Casos_HN[[#This Row],[Departamento]],Table_5[],2,0)</f>
        <v>5</v>
      </c>
      <c r="G385" s="3" t="s">
        <v>28</v>
      </c>
      <c r="H385" s="9" t="s">
        <v>29</v>
      </c>
      <c r="I385" s="30" t="str">
        <f>+IFERROR(VLOOKUP(Casos_HN[[#This Row],[Municipio]],'LOCALIZA HN'!$B$9:$O$306,8,0),99999)</f>
        <v>0501</v>
      </c>
      <c r="J385" s="5" t="s">
        <v>18</v>
      </c>
      <c r="K385" s="5">
        <v>30</v>
      </c>
      <c r="L385" s="8" t="s">
        <v>19</v>
      </c>
      <c r="M385" s="32" t="s">
        <v>20</v>
      </c>
      <c r="N385" s="33">
        <f>+IFERROR(VLOOKUP(Casos_HN[[#This Row],[ID_Municipio]],Table_4[[CodigoMuni]:[Long_2]],3,0),"")</f>
        <v>15.5151</v>
      </c>
      <c r="O385" s="33">
        <f>+IFERROR(VLOOKUP(Casos_HN[[#This Row],[ID_Municipio]],Table_4[[CodigoMuni]:[Long_2]],4,0),"")</f>
        <v>-88.114599999999996</v>
      </c>
      <c r="P385" s="32" t="s">
        <v>21</v>
      </c>
    </row>
    <row r="386" spans="1:16" ht="14.25" customHeight="1">
      <c r="A386" s="29" t="str">
        <f>+H386&amp;E386&amp;D386</f>
        <v>La Lima43925375</v>
      </c>
      <c r="B386" s="29" t="str">
        <f>+Casos_HN[[#This Row],[ID_Municipio]]&amp;Casos_HN[[#This Row],[Fecha]]</f>
        <v>051243925</v>
      </c>
      <c r="C386" s="29" t="str">
        <f>+G386&amp;E386</f>
        <v>Cortes43925</v>
      </c>
      <c r="D386" s="30">
        <f>+D385+1</f>
        <v>375</v>
      </c>
      <c r="E386" s="31">
        <v>43925</v>
      </c>
      <c r="F386" s="30">
        <f>+VLOOKUP(Casos_HN[[#This Row],[Departamento]],Table_5[],2,0)</f>
        <v>5</v>
      </c>
      <c r="G386" s="3" t="s">
        <v>28</v>
      </c>
      <c r="H386" s="9" t="s">
        <v>41</v>
      </c>
      <c r="I386" s="30" t="str">
        <f>+IFERROR(VLOOKUP(Casos_HN[[#This Row],[Municipio]],'LOCALIZA HN'!$B$9:$O$306,8,0),99999)</f>
        <v>0512</v>
      </c>
      <c r="J386" s="5" t="s">
        <v>18</v>
      </c>
      <c r="K386" s="5">
        <v>44</v>
      </c>
      <c r="L386" s="8" t="s">
        <v>19</v>
      </c>
      <c r="M386" s="32" t="s">
        <v>20</v>
      </c>
      <c r="N386" s="33">
        <f>+IFERROR(VLOOKUP(Casos_HN[[#This Row],[ID_Municipio]],Table_4[[CodigoMuni]:[Long_2]],3,0),"")</f>
        <v>15.484500000000001</v>
      </c>
      <c r="O386" s="33">
        <f>+IFERROR(VLOOKUP(Casos_HN[[#This Row],[ID_Municipio]],Table_4[[CodigoMuni]:[Long_2]],4,0),"")</f>
        <v>-87.869299999999996</v>
      </c>
      <c r="P386" s="32" t="s">
        <v>21</v>
      </c>
    </row>
    <row r="387" spans="1:16" ht="14.25" customHeight="1">
      <c r="A387" s="29" t="str">
        <f>+H387&amp;E387&amp;D387</f>
        <v>San Pedro Sula43925376</v>
      </c>
      <c r="B387" s="29" t="str">
        <f>+Casos_HN[[#This Row],[ID_Municipio]]&amp;Casos_HN[[#This Row],[Fecha]]</f>
        <v>050143925</v>
      </c>
      <c r="C387" s="29" t="str">
        <f>+G387&amp;E387</f>
        <v>Cortes43925</v>
      </c>
      <c r="D387" s="30">
        <f>+D386+1</f>
        <v>376</v>
      </c>
      <c r="E387" s="31">
        <v>43925</v>
      </c>
      <c r="F387" s="30">
        <f>+VLOOKUP(Casos_HN[[#This Row],[Departamento]],Table_5[],2,0)</f>
        <v>5</v>
      </c>
      <c r="G387" s="3" t="s">
        <v>28</v>
      </c>
      <c r="H387" s="9" t="s">
        <v>29</v>
      </c>
      <c r="I387" s="30" t="str">
        <f>+IFERROR(VLOOKUP(Casos_HN[[#This Row],[Municipio]],'LOCALIZA HN'!$B$9:$O$306,8,0),99999)</f>
        <v>0501</v>
      </c>
      <c r="J387" s="5" t="s">
        <v>18</v>
      </c>
      <c r="K387" s="5">
        <v>78</v>
      </c>
      <c r="L387" s="8" t="s">
        <v>19</v>
      </c>
      <c r="M387" s="32" t="s">
        <v>20</v>
      </c>
      <c r="N387" s="33">
        <f>+IFERROR(VLOOKUP(Casos_HN[[#This Row],[ID_Municipio]],Table_4[[CodigoMuni]:[Long_2]],3,0),"")</f>
        <v>15.5151</v>
      </c>
      <c r="O387" s="33">
        <f>+IFERROR(VLOOKUP(Casos_HN[[#This Row],[ID_Municipio]],Table_4[[CodigoMuni]:[Long_2]],4,0),"")</f>
        <v>-88.114599999999996</v>
      </c>
      <c r="P387" s="32" t="s">
        <v>21</v>
      </c>
    </row>
    <row r="388" spans="1:16" ht="14.25" customHeight="1">
      <c r="A388" s="29" t="str">
        <f>+H388&amp;E388&amp;D388</f>
        <v>La Lima43925377</v>
      </c>
      <c r="B388" s="29" t="str">
        <f>+Casos_HN[[#This Row],[ID_Municipio]]&amp;Casos_HN[[#This Row],[Fecha]]</f>
        <v>051243925</v>
      </c>
      <c r="C388" s="29" t="str">
        <f>+G388&amp;E388</f>
        <v>Cortes43925</v>
      </c>
      <c r="D388" s="30">
        <f>+D387+1</f>
        <v>377</v>
      </c>
      <c r="E388" s="31">
        <v>43925</v>
      </c>
      <c r="F388" s="30">
        <f>+VLOOKUP(Casos_HN[[#This Row],[Departamento]],Table_5[],2,0)</f>
        <v>5</v>
      </c>
      <c r="G388" s="3" t="s">
        <v>28</v>
      </c>
      <c r="H388" s="9" t="s">
        <v>41</v>
      </c>
      <c r="I388" s="30" t="str">
        <f>+IFERROR(VLOOKUP(Casos_HN[[#This Row],[Municipio]],'LOCALIZA HN'!$B$9:$O$306,8,0),99999)</f>
        <v>0512</v>
      </c>
      <c r="J388" s="5" t="s">
        <v>18</v>
      </c>
      <c r="K388" s="5">
        <v>45</v>
      </c>
      <c r="L388" s="8" t="s">
        <v>19</v>
      </c>
      <c r="M388" s="32" t="s">
        <v>20</v>
      </c>
      <c r="N388" s="33">
        <f>+IFERROR(VLOOKUP(Casos_HN[[#This Row],[ID_Municipio]],Table_4[[CodigoMuni]:[Long_2]],3,0),"")</f>
        <v>15.484500000000001</v>
      </c>
      <c r="O388" s="33">
        <f>+IFERROR(VLOOKUP(Casos_HN[[#This Row],[ID_Municipio]],Table_4[[CodigoMuni]:[Long_2]],4,0),"")</f>
        <v>-87.869299999999996</v>
      </c>
      <c r="P388" s="32" t="s">
        <v>21</v>
      </c>
    </row>
    <row r="389" spans="1:16" ht="14.25" customHeight="1">
      <c r="A389" s="29" t="str">
        <f>+H389&amp;E389&amp;D389</f>
        <v>Goascoran43925378</v>
      </c>
      <c r="B389" s="29" t="str">
        <f>+Casos_HN[[#This Row],[ID_Municipio]]&amp;Casos_HN[[#This Row],[Fecha]]</f>
        <v>170643925</v>
      </c>
      <c r="C389" s="29" t="str">
        <f>+G389&amp;E389</f>
        <v>Valle43925</v>
      </c>
      <c r="D389" s="30">
        <f>+D388+1</f>
        <v>378</v>
      </c>
      <c r="E389" s="31">
        <v>43925</v>
      </c>
      <c r="F389" s="30">
        <f>+VLOOKUP(Casos_HN[[#This Row],[Departamento]],Table_5[],2,0)</f>
        <v>17</v>
      </c>
      <c r="G389" s="3" t="s">
        <v>65</v>
      </c>
      <c r="H389" s="9" t="s">
        <v>66</v>
      </c>
      <c r="I389" s="30" t="str">
        <f>+IFERROR(VLOOKUP(Casos_HN[[#This Row],[Municipio]],'LOCALIZA HN'!$B$9:$O$306,8,0),99999)</f>
        <v>1706</v>
      </c>
      <c r="J389" s="5" t="s">
        <v>27</v>
      </c>
      <c r="K389" s="5">
        <v>33</v>
      </c>
      <c r="L389" s="8" t="s">
        <v>19</v>
      </c>
      <c r="M389" s="32" t="s">
        <v>20</v>
      </c>
      <c r="N389" s="33">
        <f>+IFERROR(VLOOKUP(Casos_HN[[#This Row],[ID_Municipio]],Table_4[[CodigoMuni]:[Long_2]],3,0),"")</f>
        <v>13.5938</v>
      </c>
      <c r="O389" s="33">
        <f>+IFERROR(VLOOKUP(Casos_HN[[#This Row],[ID_Municipio]],Table_4[[CodigoMuni]:[Long_2]],4,0),"")</f>
        <v>-87.712599999999995</v>
      </c>
      <c r="P389" s="32" t="s">
        <v>21</v>
      </c>
    </row>
    <row r="390" spans="1:16" ht="14.25" customHeight="1">
      <c r="A390" s="29" t="str">
        <f>+H390&amp;E390&amp;D390</f>
        <v>La Ceiba43925379</v>
      </c>
      <c r="B390" s="29" t="str">
        <f>+Casos_HN[[#This Row],[ID_Municipio]]&amp;Casos_HN[[#This Row],[Fecha]]</f>
        <v>010143925</v>
      </c>
      <c r="C390" s="29" t="str">
        <f>+G390&amp;E390</f>
        <v>Atlantida43925</v>
      </c>
      <c r="D390" s="30">
        <f>+D389+1</f>
        <v>379</v>
      </c>
      <c r="E390" s="31">
        <v>43925</v>
      </c>
      <c r="F390" s="30">
        <f>+VLOOKUP(Casos_HN[[#This Row],[Departamento]],Table_5[],2,0)</f>
        <v>1</v>
      </c>
      <c r="G390" s="3" t="s">
        <v>22</v>
      </c>
      <c r="H390" s="9" t="s">
        <v>23</v>
      </c>
      <c r="I390" s="30" t="str">
        <f>+IFERROR(VLOOKUP(Casos_HN[[#This Row],[Municipio]],'LOCALIZA HN'!$B$9:$O$306,8,0),99999)</f>
        <v>0101</v>
      </c>
      <c r="J390" s="5" t="s">
        <v>18</v>
      </c>
      <c r="K390" s="5">
        <v>23</v>
      </c>
      <c r="L390" s="8" t="s">
        <v>19</v>
      </c>
      <c r="M390" s="32" t="s">
        <v>20</v>
      </c>
      <c r="N390" s="33">
        <f>+IFERROR(VLOOKUP(Casos_HN[[#This Row],[ID_Municipio]],Table_4[[CodigoMuni]:[Long_2]],3,0),"")</f>
        <v>15.6782</v>
      </c>
      <c r="O390" s="33">
        <f>+IFERROR(VLOOKUP(Casos_HN[[#This Row],[ID_Municipio]],Table_4[[CodigoMuni]:[Long_2]],4,0),"")</f>
        <v>-86.742800000000003</v>
      </c>
      <c r="P390" s="32" t="s">
        <v>21</v>
      </c>
    </row>
    <row r="391" spans="1:16" ht="14.25" customHeight="1">
      <c r="A391" s="29" t="str">
        <f>+H391&amp;E391&amp;D391</f>
        <v>Distrito Central43925380</v>
      </c>
      <c r="B391" s="29" t="str">
        <f>+Casos_HN[[#This Row],[ID_Municipio]]&amp;Casos_HN[[#This Row],[Fecha]]</f>
        <v>080143925</v>
      </c>
      <c r="C391" s="29" t="str">
        <f>+G391&amp;E391</f>
        <v>Francisco Morazan43925</v>
      </c>
      <c r="D391" s="30">
        <f>+D390+1</f>
        <v>380</v>
      </c>
      <c r="E391" s="31">
        <v>43925</v>
      </c>
      <c r="F391" s="30">
        <f>+VLOOKUP(Casos_HN[[#This Row],[Departamento]],Table_5[],2,0)</f>
        <v>8</v>
      </c>
      <c r="G391" s="3" t="s">
        <v>16</v>
      </c>
      <c r="H391" s="9" t="s">
        <v>17</v>
      </c>
      <c r="I391" s="30" t="str">
        <f>+IFERROR(VLOOKUP(Casos_HN[[#This Row],[Municipio]],'LOCALIZA HN'!$B$9:$O$306,8,0),99999)</f>
        <v>0801</v>
      </c>
      <c r="J391" s="5" t="s">
        <v>18</v>
      </c>
      <c r="K391" s="5">
        <v>32</v>
      </c>
      <c r="L391" s="8" t="s">
        <v>19</v>
      </c>
      <c r="M391" s="32" t="s">
        <v>20</v>
      </c>
      <c r="N391" s="33">
        <f>+IFERROR(VLOOKUP(Casos_HN[[#This Row],[ID_Municipio]],Table_4[[CodigoMuni]:[Long_2]],3,0),"")</f>
        <v>14.175800000000001</v>
      </c>
      <c r="O391" s="33">
        <f>+IFERROR(VLOOKUP(Casos_HN[[#This Row],[ID_Municipio]],Table_4[[CodigoMuni]:[Long_2]],4,0),"")</f>
        <v>-87.251099999999994</v>
      </c>
      <c r="P391" s="32" t="s">
        <v>21</v>
      </c>
    </row>
    <row r="392" spans="1:16" ht="14.25" customHeight="1">
      <c r="A392" s="29" t="str">
        <f>+H392&amp;E392&amp;D392</f>
        <v>Distrito Central43925381</v>
      </c>
      <c r="B392" s="29" t="str">
        <f>+Casos_HN[[#This Row],[ID_Municipio]]&amp;Casos_HN[[#This Row],[Fecha]]</f>
        <v>080143925</v>
      </c>
      <c r="C392" s="29" t="str">
        <f>+G392&amp;E392</f>
        <v>Francisco Morazan43925</v>
      </c>
      <c r="D392" s="30">
        <f>+D391+1</f>
        <v>381</v>
      </c>
      <c r="E392" s="31">
        <v>43925</v>
      </c>
      <c r="F392" s="30">
        <f>+VLOOKUP(Casos_HN[[#This Row],[Departamento]],Table_5[],2,0)</f>
        <v>8</v>
      </c>
      <c r="G392" s="3" t="s">
        <v>16</v>
      </c>
      <c r="H392" s="9" t="s">
        <v>17</v>
      </c>
      <c r="I392" s="30" t="str">
        <f>+IFERROR(VLOOKUP(Casos_HN[[#This Row],[Municipio]],'LOCALIZA HN'!$B$9:$O$306,8,0),99999)</f>
        <v>0801</v>
      </c>
      <c r="J392" s="5" t="s">
        <v>18</v>
      </c>
      <c r="K392" s="5">
        <v>30</v>
      </c>
      <c r="L392" s="8" t="s">
        <v>19</v>
      </c>
      <c r="M392" s="32" t="s">
        <v>20</v>
      </c>
      <c r="N392" s="33">
        <f>+IFERROR(VLOOKUP(Casos_HN[[#This Row],[ID_Municipio]],Table_4[[CodigoMuni]:[Long_2]],3,0),"")</f>
        <v>14.175800000000001</v>
      </c>
      <c r="O392" s="33">
        <f>+IFERROR(VLOOKUP(Casos_HN[[#This Row],[ID_Municipio]],Table_4[[CodigoMuni]:[Long_2]],4,0),"")</f>
        <v>-87.251099999999994</v>
      </c>
      <c r="P392" s="32" t="s">
        <v>21</v>
      </c>
    </row>
    <row r="393" spans="1:16" ht="14.25" customHeight="1">
      <c r="A393" s="29" t="str">
        <f>+H393&amp;E393&amp;D393</f>
        <v>Distrito Central43925382</v>
      </c>
      <c r="B393" s="29" t="str">
        <f>+Casos_HN[[#This Row],[ID_Municipio]]&amp;Casos_HN[[#This Row],[Fecha]]</f>
        <v>080143925</v>
      </c>
      <c r="C393" s="29" t="str">
        <f>+G393&amp;E393</f>
        <v>Francisco Morazan43925</v>
      </c>
      <c r="D393" s="30">
        <f>+D392+1</f>
        <v>382</v>
      </c>
      <c r="E393" s="31">
        <v>43925</v>
      </c>
      <c r="F393" s="30">
        <f>+VLOOKUP(Casos_HN[[#This Row],[Departamento]],Table_5[],2,0)</f>
        <v>8</v>
      </c>
      <c r="G393" s="3" t="s">
        <v>16</v>
      </c>
      <c r="H393" s="9" t="s">
        <v>17</v>
      </c>
      <c r="I393" s="30" t="str">
        <f>+IFERROR(VLOOKUP(Casos_HN[[#This Row],[Municipio]],'LOCALIZA HN'!$B$9:$O$306,8,0),99999)</f>
        <v>0801</v>
      </c>
      <c r="J393" s="5" t="s">
        <v>18</v>
      </c>
      <c r="K393" s="5">
        <v>24</v>
      </c>
      <c r="L393" s="8" t="s">
        <v>19</v>
      </c>
      <c r="M393" s="32" t="s">
        <v>20</v>
      </c>
      <c r="N393" s="33">
        <f>+IFERROR(VLOOKUP(Casos_HN[[#This Row],[ID_Municipio]],Table_4[[CodigoMuni]:[Long_2]],3,0),"")</f>
        <v>14.175800000000001</v>
      </c>
      <c r="O393" s="33">
        <f>+IFERROR(VLOOKUP(Casos_HN[[#This Row],[ID_Municipio]],Table_4[[CodigoMuni]:[Long_2]],4,0),"")</f>
        <v>-87.251099999999994</v>
      </c>
      <c r="P393" s="32" t="s">
        <v>21</v>
      </c>
    </row>
    <row r="394" spans="1:16" ht="14.25" customHeight="1">
      <c r="A394" s="29" t="str">
        <f>+H394&amp;E394&amp;D394</f>
        <v>Distrito Central43925383</v>
      </c>
      <c r="B394" s="29" t="str">
        <f>+Casos_HN[[#This Row],[ID_Municipio]]&amp;Casos_HN[[#This Row],[Fecha]]</f>
        <v>080143925</v>
      </c>
      <c r="C394" s="29" t="str">
        <f>+G394&amp;E394</f>
        <v>Francisco Morazan43925</v>
      </c>
      <c r="D394" s="30">
        <f>+D393+1</f>
        <v>383</v>
      </c>
      <c r="E394" s="31">
        <v>43925</v>
      </c>
      <c r="F394" s="30">
        <f>+VLOOKUP(Casos_HN[[#This Row],[Departamento]],Table_5[],2,0)</f>
        <v>8</v>
      </c>
      <c r="G394" s="3" t="s">
        <v>16</v>
      </c>
      <c r="H394" s="9" t="s">
        <v>17</v>
      </c>
      <c r="I394" s="30" t="str">
        <f>+IFERROR(VLOOKUP(Casos_HN[[#This Row],[Municipio]],'LOCALIZA HN'!$B$9:$O$306,8,0),99999)</f>
        <v>0801</v>
      </c>
      <c r="J394" s="5" t="s">
        <v>18</v>
      </c>
      <c r="K394" s="5">
        <v>31</v>
      </c>
      <c r="L394" s="8" t="s">
        <v>19</v>
      </c>
      <c r="M394" s="32" t="s">
        <v>20</v>
      </c>
      <c r="N394" s="33">
        <f>+IFERROR(VLOOKUP(Casos_HN[[#This Row],[ID_Municipio]],Table_4[[CodigoMuni]:[Long_2]],3,0),"")</f>
        <v>14.175800000000001</v>
      </c>
      <c r="O394" s="33">
        <f>+IFERROR(VLOOKUP(Casos_HN[[#This Row],[ID_Municipio]],Table_4[[CodigoMuni]:[Long_2]],4,0),"")</f>
        <v>-87.251099999999994</v>
      </c>
      <c r="P394" s="32" t="s">
        <v>21</v>
      </c>
    </row>
    <row r="395" spans="1:16" ht="14.25" customHeight="1">
      <c r="A395" s="29" t="str">
        <f>+H395&amp;E395&amp;D395</f>
        <v>Distrito Central43925384</v>
      </c>
      <c r="B395" s="29" t="str">
        <f>+Casos_HN[[#This Row],[ID_Municipio]]&amp;Casos_HN[[#This Row],[Fecha]]</f>
        <v>080143925</v>
      </c>
      <c r="C395" s="29" t="str">
        <f>+G395&amp;E395</f>
        <v>Francisco Morazan43925</v>
      </c>
      <c r="D395" s="30">
        <f>+D394+1</f>
        <v>384</v>
      </c>
      <c r="E395" s="31">
        <v>43925</v>
      </c>
      <c r="F395" s="30">
        <f>+VLOOKUP(Casos_HN[[#This Row],[Departamento]],Table_5[],2,0)</f>
        <v>8</v>
      </c>
      <c r="G395" s="3" t="s">
        <v>16</v>
      </c>
      <c r="H395" s="9" t="s">
        <v>17</v>
      </c>
      <c r="I395" s="30" t="str">
        <f>+IFERROR(VLOOKUP(Casos_HN[[#This Row],[Municipio]],'LOCALIZA HN'!$B$9:$O$306,8,0),99999)</f>
        <v>0801</v>
      </c>
      <c r="J395" s="5" t="s">
        <v>18</v>
      </c>
      <c r="K395" s="5">
        <v>22</v>
      </c>
      <c r="L395" s="8" t="s">
        <v>19</v>
      </c>
      <c r="M395" s="32" t="s">
        <v>20</v>
      </c>
      <c r="N395" s="33">
        <f>+IFERROR(VLOOKUP(Casos_HN[[#This Row],[ID_Municipio]],Table_4[[CodigoMuni]:[Long_2]],3,0),"")</f>
        <v>14.175800000000001</v>
      </c>
      <c r="O395" s="33">
        <f>+IFERROR(VLOOKUP(Casos_HN[[#This Row],[ID_Municipio]],Table_4[[CodigoMuni]:[Long_2]],4,0),"")</f>
        <v>-87.251099999999994</v>
      </c>
      <c r="P395" s="32" t="s">
        <v>21</v>
      </c>
    </row>
    <row r="396" spans="1:16" ht="14.25" customHeight="1">
      <c r="A396" s="29" t="str">
        <f>+H396&amp;E396&amp;D396</f>
        <v>Distrito Central43925385</v>
      </c>
      <c r="B396" s="29" t="str">
        <f>+Casos_HN[[#This Row],[ID_Municipio]]&amp;Casos_HN[[#This Row],[Fecha]]</f>
        <v>080143925</v>
      </c>
      <c r="C396" s="29" t="str">
        <f>+G396&amp;E396</f>
        <v>Francisco Morazan43925</v>
      </c>
      <c r="D396" s="30">
        <f>+D395+1</f>
        <v>385</v>
      </c>
      <c r="E396" s="31">
        <v>43925</v>
      </c>
      <c r="F396" s="30">
        <f>+VLOOKUP(Casos_HN[[#This Row],[Departamento]],Table_5[],2,0)</f>
        <v>8</v>
      </c>
      <c r="G396" s="3" t="s">
        <v>16</v>
      </c>
      <c r="H396" s="9" t="s">
        <v>17</v>
      </c>
      <c r="I396" s="30" t="str">
        <f>+IFERROR(VLOOKUP(Casos_HN[[#This Row],[Municipio]],'LOCALIZA HN'!$B$9:$O$306,8,0),99999)</f>
        <v>0801</v>
      </c>
      <c r="J396" s="5" t="s">
        <v>18</v>
      </c>
      <c r="K396" s="5">
        <v>28</v>
      </c>
      <c r="L396" s="8" t="s">
        <v>19</v>
      </c>
      <c r="M396" s="32" t="s">
        <v>20</v>
      </c>
      <c r="N396" s="33">
        <f>+IFERROR(VLOOKUP(Casos_HN[[#This Row],[ID_Municipio]],Table_4[[CodigoMuni]:[Long_2]],3,0),"")</f>
        <v>14.175800000000001</v>
      </c>
      <c r="O396" s="33">
        <f>+IFERROR(VLOOKUP(Casos_HN[[#This Row],[ID_Municipio]],Table_4[[CodigoMuni]:[Long_2]],4,0),"")</f>
        <v>-87.251099999999994</v>
      </c>
      <c r="P396" s="32" t="s">
        <v>21</v>
      </c>
    </row>
    <row r="397" spans="1:16" ht="14.25" customHeight="1">
      <c r="A397" s="29" t="str">
        <f>+H397&amp;E397&amp;D397</f>
        <v>Distrito Central43925386</v>
      </c>
      <c r="B397" s="29" t="str">
        <f>+Casos_HN[[#This Row],[ID_Municipio]]&amp;Casos_HN[[#This Row],[Fecha]]</f>
        <v>080143925</v>
      </c>
      <c r="C397" s="29" t="str">
        <f>+G397&amp;E397</f>
        <v>Francisco Morazan43925</v>
      </c>
      <c r="D397" s="30">
        <f>+D396+1</f>
        <v>386</v>
      </c>
      <c r="E397" s="31">
        <v>43925</v>
      </c>
      <c r="F397" s="30">
        <f>+VLOOKUP(Casos_HN[[#This Row],[Departamento]],Table_5[],2,0)</f>
        <v>8</v>
      </c>
      <c r="G397" s="3" t="s">
        <v>16</v>
      </c>
      <c r="H397" s="9" t="s">
        <v>17</v>
      </c>
      <c r="I397" s="30" t="str">
        <f>+IFERROR(VLOOKUP(Casos_HN[[#This Row],[Municipio]],'LOCALIZA HN'!$B$9:$O$306,8,0),99999)</f>
        <v>0801</v>
      </c>
      <c r="J397" s="5" t="s">
        <v>18</v>
      </c>
      <c r="K397" s="5">
        <v>33</v>
      </c>
      <c r="L397" s="8" t="s">
        <v>19</v>
      </c>
      <c r="M397" s="32" t="s">
        <v>20</v>
      </c>
      <c r="N397" s="33">
        <f>+IFERROR(VLOOKUP(Casos_HN[[#This Row],[ID_Municipio]],Table_4[[CodigoMuni]:[Long_2]],3,0),"")</f>
        <v>14.175800000000001</v>
      </c>
      <c r="O397" s="33">
        <f>+IFERROR(VLOOKUP(Casos_HN[[#This Row],[ID_Municipio]],Table_4[[CodigoMuni]:[Long_2]],4,0),"")</f>
        <v>-87.251099999999994</v>
      </c>
      <c r="P397" s="32" t="s">
        <v>21</v>
      </c>
    </row>
    <row r="398" spans="1:16" ht="14.25" customHeight="1">
      <c r="A398" s="29" t="str">
        <f>+H398&amp;E398&amp;D398</f>
        <v>Distrito Central43925387</v>
      </c>
      <c r="B398" s="29" t="str">
        <f>+Casos_HN[[#This Row],[ID_Municipio]]&amp;Casos_HN[[#This Row],[Fecha]]</f>
        <v>080143925</v>
      </c>
      <c r="C398" s="29" t="str">
        <f>+G398&amp;E398</f>
        <v>Francisco Morazan43925</v>
      </c>
      <c r="D398" s="30">
        <f>+D397+1</f>
        <v>387</v>
      </c>
      <c r="E398" s="31">
        <v>43925</v>
      </c>
      <c r="F398" s="30">
        <f>+VLOOKUP(Casos_HN[[#This Row],[Departamento]],Table_5[],2,0)</f>
        <v>8</v>
      </c>
      <c r="G398" s="3" t="s">
        <v>16</v>
      </c>
      <c r="H398" s="9" t="s">
        <v>17</v>
      </c>
      <c r="I398" s="30" t="str">
        <f>+IFERROR(VLOOKUP(Casos_HN[[#This Row],[Municipio]],'LOCALIZA HN'!$B$9:$O$306,8,0),99999)</f>
        <v>0801</v>
      </c>
      <c r="J398" s="5" t="s">
        <v>18</v>
      </c>
      <c r="K398" s="5">
        <v>33</v>
      </c>
      <c r="L398" s="8" t="s">
        <v>19</v>
      </c>
      <c r="M398" s="32" t="s">
        <v>20</v>
      </c>
      <c r="N398" s="33">
        <f>+IFERROR(VLOOKUP(Casos_HN[[#This Row],[ID_Municipio]],Table_4[[CodigoMuni]:[Long_2]],3,0),"")</f>
        <v>14.175800000000001</v>
      </c>
      <c r="O398" s="33">
        <f>+IFERROR(VLOOKUP(Casos_HN[[#This Row],[ID_Municipio]],Table_4[[CodigoMuni]:[Long_2]],4,0),"")</f>
        <v>-87.251099999999994</v>
      </c>
      <c r="P398" s="32" t="s">
        <v>21</v>
      </c>
    </row>
    <row r="399" spans="1:16" ht="14.25" customHeight="1">
      <c r="A399" s="29" t="str">
        <f>+H399&amp;E399&amp;D399</f>
        <v>Distrito Central43925388</v>
      </c>
      <c r="B399" s="29" t="str">
        <f>+Casos_HN[[#This Row],[ID_Municipio]]&amp;Casos_HN[[#This Row],[Fecha]]</f>
        <v>080143925</v>
      </c>
      <c r="C399" s="29" t="str">
        <f>+G399&amp;E399</f>
        <v>Francisco Morazan43925</v>
      </c>
      <c r="D399" s="30">
        <f>+D398+1</f>
        <v>388</v>
      </c>
      <c r="E399" s="31">
        <v>43925</v>
      </c>
      <c r="F399" s="30">
        <f>+VLOOKUP(Casos_HN[[#This Row],[Departamento]],Table_5[],2,0)</f>
        <v>8</v>
      </c>
      <c r="G399" s="3" t="s">
        <v>16</v>
      </c>
      <c r="H399" s="9" t="s">
        <v>17</v>
      </c>
      <c r="I399" s="30" t="str">
        <f>+IFERROR(VLOOKUP(Casos_HN[[#This Row],[Municipio]],'LOCALIZA HN'!$B$9:$O$306,8,0),99999)</f>
        <v>0801</v>
      </c>
      <c r="J399" s="5" t="s">
        <v>18</v>
      </c>
      <c r="K399" s="5">
        <v>45</v>
      </c>
      <c r="L399" s="8" t="s">
        <v>19</v>
      </c>
      <c r="M399" s="32" t="s">
        <v>20</v>
      </c>
      <c r="N399" s="33">
        <f>+IFERROR(VLOOKUP(Casos_HN[[#This Row],[ID_Municipio]],Table_4[[CodigoMuni]:[Long_2]],3,0),"")</f>
        <v>14.175800000000001</v>
      </c>
      <c r="O399" s="33">
        <f>+IFERROR(VLOOKUP(Casos_HN[[#This Row],[ID_Municipio]],Table_4[[CodigoMuni]:[Long_2]],4,0),"")</f>
        <v>-87.251099999999994</v>
      </c>
      <c r="P399" s="32" t="s">
        <v>21</v>
      </c>
    </row>
    <row r="400" spans="1:16" ht="14.25" customHeight="1">
      <c r="A400" s="29" t="str">
        <f>+H400&amp;E400&amp;D400</f>
        <v>La Paz43925389</v>
      </c>
      <c r="B400" s="29" t="str">
        <f>+Casos_HN[[#This Row],[ID_Municipio]]&amp;Casos_HN[[#This Row],[Fecha]]</f>
        <v>120143925</v>
      </c>
      <c r="C400" s="29" t="str">
        <f>+G400&amp;E400</f>
        <v>La Paz43925</v>
      </c>
      <c r="D400" s="30">
        <f>+D399+1</f>
        <v>389</v>
      </c>
      <c r="E400" s="31">
        <v>43925</v>
      </c>
      <c r="F400" s="30">
        <f>+VLOOKUP(Casos_HN[[#This Row],[Departamento]],Table_5[],2,0)</f>
        <v>12</v>
      </c>
      <c r="G400" s="3" t="s">
        <v>67</v>
      </c>
      <c r="H400" s="9" t="s">
        <v>67</v>
      </c>
      <c r="I400" s="30" t="str">
        <f>+IFERROR(VLOOKUP(Casos_HN[[#This Row],[Municipio]],'LOCALIZA HN'!$B$9:$O$306,8,0),99999)</f>
        <v>1201</v>
      </c>
      <c r="J400" s="5" t="s">
        <v>27</v>
      </c>
      <c r="K400" s="5">
        <v>53</v>
      </c>
      <c r="L400" s="8" t="s">
        <v>19</v>
      </c>
      <c r="M400" s="32" t="s">
        <v>20</v>
      </c>
      <c r="N400" s="33">
        <f>+IFERROR(VLOOKUP(Casos_HN[[#This Row],[ID_Municipio]],Table_4[[CodigoMuni]:[Long_2]],3,0),"")</f>
        <v>14.3101</v>
      </c>
      <c r="O400" s="33">
        <f>+IFERROR(VLOOKUP(Casos_HN[[#This Row],[ID_Municipio]],Table_4[[CodigoMuni]:[Long_2]],4,0),"")</f>
        <v>-87.754199999999997</v>
      </c>
      <c r="P400" s="32" t="s">
        <v>21</v>
      </c>
    </row>
    <row r="401" spans="1:16" ht="14.25" customHeight="1">
      <c r="A401" s="29" t="str">
        <f>+H401&amp;E401&amp;D401</f>
        <v>El Progreso43926390</v>
      </c>
      <c r="B401" s="29" t="str">
        <f>+Casos_HN[[#This Row],[ID_Municipio]]&amp;Casos_HN[[#This Row],[Fecha]]</f>
        <v>180443926</v>
      </c>
      <c r="C401" s="29" t="str">
        <f>+G401&amp;E401</f>
        <v>Yoro43926</v>
      </c>
      <c r="D401" s="30">
        <f>+D400+1</f>
        <v>390</v>
      </c>
      <c r="E401" s="31">
        <v>43926</v>
      </c>
      <c r="F401" s="30">
        <f>+VLOOKUP(Casos_HN[[#This Row],[Departamento]],Table_5[],2,0)</f>
        <v>18</v>
      </c>
      <c r="G401" s="3" t="s">
        <v>39</v>
      </c>
      <c r="H401" s="9" t="s">
        <v>40</v>
      </c>
      <c r="I401" s="30" t="str">
        <f>+IFERROR(VLOOKUP(Casos_HN[[#This Row],[Municipio]],'LOCALIZA HN'!$B$9:$O$306,8,0),99999)</f>
        <v>1804</v>
      </c>
      <c r="J401" s="5" t="s">
        <v>18</v>
      </c>
      <c r="K401" s="5">
        <v>25</v>
      </c>
      <c r="L401" s="8" t="s">
        <v>19</v>
      </c>
      <c r="M401" s="32" t="s">
        <v>20</v>
      </c>
      <c r="N401" s="33">
        <f>+IFERROR(VLOOKUP(Casos_HN[[#This Row],[ID_Municipio]],Table_4[[CodigoMuni]:[Long_2]],3,0),"")</f>
        <v>15.3446</v>
      </c>
      <c r="O401" s="33">
        <f>+IFERROR(VLOOKUP(Casos_HN[[#This Row],[ID_Municipio]],Table_4[[CodigoMuni]:[Long_2]],4,0),"")</f>
        <v>-87.812100000000001</v>
      </c>
      <c r="P401" s="32" t="s">
        <v>21</v>
      </c>
    </row>
    <row r="402" spans="1:16" ht="14.25" customHeight="1">
      <c r="A402" s="29" t="str">
        <f>+H402&amp;E402&amp;D402</f>
        <v>La Ceiba43926391</v>
      </c>
      <c r="B402" s="29" t="str">
        <f>+Casos_HN[[#This Row],[ID_Municipio]]&amp;Casos_HN[[#This Row],[Fecha]]</f>
        <v>010143926</v>
      </c>
      <c r="C402" s="29" t="str">
        <f>+G402&amp;E402</f>
        <v>Atlantida43926</v>
      </c>
      <c r="D402" s="30">
        <f>+D401+1</f>
        <v>391</v>
      </c>
      <c r="E402" s="31">
        <v>43926</v>
      </c>
      <c r="F402" s="30">
        <f>+VLOOKUP(Casos_HN[[#This Row],[Departamento]],Table_5[],2,0)</f>
        <v>1</v>
      </c>
      <c r="G402" s="3" t="s">
        <v>22</v>
      </c>
      <c r="H402" s="9" t="s">
        <v>23</v>
      </c>
      <c r="I402" s="30" t="str">
        <f>+IFERROR(VLOOKUP(Casos_HN[[#This Row],[Municipio]],'LOCALIZA HN'!$B$9:$O$306,8,0),99999)</f>
        <v>0101</v>
      </c>
      <c r="J402" s="5" t="s">
        <v>18</v>
      </c>
      <c r="K402" s="5">
        <v>23</v>
      </c>
      <c r="L402" s="8" t="s">
        <v>19</v>
      </c>
      <c r="M402" s="32" t="s">
        <v>20</v>
      </c>
      <c r="N402" s="33">
        <f>+IFERROR(VLOOKUP(Casos_HN[[#This Row],[ID_Municipio]],Table_4[[CodigoMuni]:[Long_2]],3,0),"")</f>
        <v>15.6782</v>
      </c>
      <c r="O402" s="33">
        <f>+IFERROR(VLOOKUP(Casos_HN[[#This Row],[ID_Municipio]],Table_4[[CodigoMuni]:[Long_2]],4,0),"")</f>
        <v>-86.742800000000003</v>
      </c>
      <c r="P402" s="32" t="s">
        <v>21</v>
      </c>
    </row>
    <row r="403" spans="1:16" ht="14.25" customHeight="1">
      <c r="A403" s="29" t="str">
        <f>+H403&amp;E403&amp;D403</f>
        <v>La Lima43926392</v>
      </c>
      <c r="B403" s="29" t="str">
        <f>+Casos_HN[[#This Row],[ID_Municipio]]&amp;Casos_HN[[#This Row],[Fecha]]</f>
        <v>051243926</v>
      </c>
      <c r="C403" s="29" t="str">
        <f>+G403&amp;E403</f>
        <v>Cortes43926</v>
      </c>
      <c r="D403" s="30">
        <f>+D402+1</f>
        <v>392</v>
      </c>
      <c r="E403" s="31">
        <v>43926</v>
      </c>
      <c r="F403" s="30">
        <f>+VLOOKUP(Casos_HN[[#This Row],[Departamento]],Table_5[],2,0)</f>
        <v>5</v>
      </c>
      <c r="G403" s="3" t="s">
        <v>28</v>
      </c>
      <c r="H403" s="9" t="s">
        <v>41</v>
      </c>
      <c r="I403" s="30" t="str">
        <f>+IFERROR(VLOOKUP(Casos_HN[[#This Row],[Municipio]],'LOCALIZA HN'!$B$9:$O$306,8,0),99999)</f>
        <v>0512</v>
      </c>
      <c r="J403" s="5" t="s">
        <v>27</v>
      </c>
      <c r="K403" s="5">
        <v>49</v>
      </c>
      <c r="L403" s="8" t="s">
        <v>19</v>
      </c>
      <c r="M403" s="32" t="s">
        <v>20</v>
      </c>
      <c r="N403" s="33">
        <f>+IFERROR(VLOOKUP(Casos_HN[[#This Row],[ID_Municipio]],Table_4[[CodigoMuni]:[Long_2]],3,0),"")</f>
        <v>15.484500000000001</v>
      </c>
      <c r="O403" s="33">
        <f>+IFERROR(VLOOKUP(Casos_HN[[#This Row],[ID_Municipio]],Table_4[[CodigoMuni]:[Long_2]],4,0),"")</f>
        <v>-87.869299999999996</v>
      </c>
      <c r="P403" s="32" t="s">
        <v>21</v>
      </c>
    </row>
    <row r="404" spans="1:16" ht="14.25" customHeight="1">
      <c r="A404" s="29" t="str">
        <f>+H404&amp;E404&amp;D404</f>
        <v>Nueva Arcadia43926393</v>
      </c>
      <c r="B404" s="29" t="str">
        <f>+Casos_HN[[#This Row],[ID_Municipio]]&amp;Casos_HN[[#This Row],[Fecha]]</f>
        <v>041343926</v>
      </c>
      <c r="C404" s="29" t="str">
        <f>+G404&amp;E404</f>
        <v>Copan43926</v>
      </c>
      <c r="D404" s="30">
        <f>+D403+1</f>
        <v>393</v>
      </c>
      <c r="E404" s="31">
        <v>43926</v>
      </c>
      <c r="F404" s="30">
        <f>+VLOOKUP(Casos_HN[[#This Row],[Departamento]],Table_5[],2,0)</f>
        <v>4</v>
      </c>
      <c r="G404" s="3" t="s">
        <v>68</v>
      </c>
      <c r="H404" s="9" t="s">
        <v>69</v>
      </c>
      <c r="I404" s="30" t="str">
        <f>+IFERROR(VLOOKUP(Casos_HN[[#This Row],[Municipio]],'LOCALIZA HN'!$B$9:$O$306,8,0),99999)</f>
        <v>0413</v>
      </c>
      <c r="J404" s="5" t="s">
        <v>18</v>
      </c>
      <c r="K404" s="5">
        <v>53</v>
      </c>
      <c r="L404" s="8" t="s">
        <v>19</v>
      </c>
      <c r="M404" s="32" t="s">
        <v>20</v>
      </c>
      <c r="N404" s="33">
        <f>+IFERROR(VLOOKUP(Casos_HN[[#This Row],[ID_Municipio]],Table_4[[CodigoMuni]:[Long_2]],3,0),"")</f>
        <v>15.090299999999999</v>
      </c>
      <c r="O404" s="33">
        <f>+IFERROR(VLOOKUP(Casos_HN[[#This Row],[ID_Municipio]],Table_4[[CodigoMuni]:[Long_2]],4,0),"")</f>
        <v>-88.705200000000005</v>
      </c>
      <c r="P404" s="32" t="s">
        <v>21</v>
      </c>
    </row>
    <row r="405" spans="1:16" ht="14.25" customHeight="1">
      <c r="A405" s="29" t="str">
        <f>+H405&amp;E405&amp;D405</f>
        <v>Pimienta43926394</v>
      </c>
      <c r="B405" s="29" t="str">
        <f>+Casos_HN[[#This Row],[ID_Municipio]]&amp;Casos_HN[[#This Row],[Fecha]]</f>
        <v>050443926</v>
      </c>
      <c r="C405" s="29" t="str">
        <f>+G405&amp;E405</f>
        <v>Cortes43926</v>
      </c>
      <c r="D405" s="30">
        <f>+D404+1</f>
        <v>394</v>
      </c>
      <c r="E405" s="31">
        <v>43926</v>
      </c>
      <c r="F405" s="30">
        <f>+VLOOKUP(Casos_HN[[#This Row],[Departamento]],Table_5[],2,0)</f>
        <v>5</v>
      </c>
      <c r="G405" s="3" t="s">
        <v>28</v>
      </c>
      <c r="H405" s="9" t="s">
        <v>52</v>
      </c>
      <c r="I405" s="30" t="str">
        <f>+IFERROR(VLOOKUP(Casos_HN[[#This Row],[Municipio]],'LOCALIZA HN'!$B$9:$O$306,8,0),99999)</f>
        <v>0504</v>
      </c>
      <c r="J405" s="5" t="s">
        <v>18</v>
      </c>
      <c r="K405" s="5">
        <v>54</v>
      </c>
      <c r="L405" s="8" t="s">
        <v>19</v>
      </c>
      <c r="M405" s="32" t="s">
        <v>20</v>
      </c>
      <c r="N405" s="33">
        <f>+IFERROR(VLOOKUP(Casos_HN[[#This Row],[ID_Municipio]],Table_4[[CodigoMuni]:[Long_2]],3,0),"")</f>
        <v>15.2746</v>
      </c>
      <c r="O405" s="33">
        <f>+IFERROR(VLOOKUP(Casos_HN[[#This Row],[ID_Municipio]],Table_4[[CodigoMuni]:[Long_2]],4,0),"")</f>
        <v>-87.970200000000006</v>
      </c>
      <c r="P405" s="32" t="s">
        <v>21</v>
      </c>
    </row>
    <row r="406" spans="1:16" ht="14.25" customHeight="1">
      <c r="A406" s="29" t="str">
        <f>+H406&amp;E406&amp;D406</f>
        <v>Pimienta43926395</v>
      </c>
      <c r="B406" s="29" t="str">
        <f>+Casos_HN[[#This Row],[ID_Municipio]]&amp;Casos_HN[[#This Row],[Fecha]]</f>
        <v>050443926</v>
      </c>
      <c r="C406" s="29" t="str">
        <f>+G406&amp;E406</f>
        <v>Cortes43926</v>
      </c>
      <c r="D406" s="30">
        <f>+D405+1</f>
        <v>395</v>
      </c>
      <c r="E406" s="31">
        <v>43926</v>
      </c>
      <c r="F406" s="30">
        <f>+VLOOKUP(Casos_HN[[#This Row],[Departamento]],Table_5[],2,0)</f>
        <v>5</v>
      </c>
      <c r="G406" s="3" t="s">
        <v>28</v>
      </c>
      <c r="H406" s="9" t="s">
        <v>52</v>
      </c>
      <c r="I406" s="30" t="str">
        <f>+IFERROR(VLOOKUP(Casos_HN[[#This Row],[Municipio]],'LOCALIZA HN'!$B$9:$O$306,8,0),99999)</f>
        <v>0504</v>
      </c>
      <c r="J406" s="5" t="s">
        <v>27</v>
      </c>
      <c r="K406" s="5">
        <v>29</v>
      </c>
      <c r="L406" s="8" t="s">
        <v>19</v>
      </c>
      <c r="M406" s="32" t="s">
        <v>20</v>
      </c>
      <c r="N406" s="33">
        <f>+IFERROR(VLOOKUP(Casos_HN[[#This Row],[ID_Municipio]],Table_4[[CodigoMuni]:[Long_2]],3,0),"")</f>
        <v>15.2746</v>
      </c>
      <c r="O406" s="33">
        <f>+IFERROR(VLOOKUP(Casos_HN[[#This Row],[ID_Municipio]],Table_4[[CodigoMuni]:[Long_2]],4,0),"")</f>
        <v>-87.970200000000006</v>
      </c>
      <c r="P406" s="32" t="s">
        <v>21</v>
      </c>
    </row>
    <row r="407" spans="1:16" ht="14.25" customHeight="1">
      <c r="A407" s="29" t="str">
        <f>+H407&amp;E407&amp;D407</f>
        <v>Pimienta43926396</v>
      </c>
      <c r="B407" s="29" t="str">
        <f>+Casos_HN[[#This Row],[ID_Municipio]]&amp;Casos_HN[[#This Row],[Fecha]]</f>
        <v>050443926</v>
      </c>
      <c r="C407" s="29" t="str">
        <f>+G407&amp;E407</f>
        <v>Cortes43926</v>
      </c>
      <c r="D407" s="30">
        <f>+D406+1</f>
        <v>396</v>
      </c>
      <c r="E407" s="31">
        <v>43926</v>
      </c>
      <c r="F407" s="30">
        <f>+VLOOKUP(Casos_HN[[#This Row],[Departamento]],Table_5[],2,0)</f>
        <v>5</v>
      </c>
      <c r="G407" s="3" t="s">
        <v>28</v>
      </c>
      <c r="H407" s="9" t="s">
        <v>52</v>
      </c>
      <c r="I407" s="30" t="str">
        <f>+IFERROR(VLOOKUP(Casos_HN[[#This Row],[Municipio]],'LOCALIZA HN'!$B$9:$O$306,8,0),99999)</f>
        <v>0504</v>
      </c>
      <c r="J407" s="5" t="s">
        <v>18</v>
      </c>
      <c r="K407" s="5">
        <v>62</v>
      </c>
      <c r="L407" s="8" t="s">
        <v>19</v>
      </c>
      <c r="M407" s="32" t="s">
        <v>20</v>
      </c>
      <c r="N407" s="33">
        <f>+IFERROR(VLOOKUP(Casos_HN[[#This Row],[ID_Municipio]],Table_4[[CodigoMuni]:[Long_2]],3,0),"")</f>
        <v>15.2746</v>
      </c>
      <c r="O407" s="33">
        <f>+IFERROR(VLOOKUP(Casos_HN[[#This Row],[ID_Municipio]],Table_4[[CodigoMuni]:[Long_2]],4,0),"")</f>
        <v>-87.970200000000006</v>
      </c>
      <c r="P407" s="32" t="s">
        <v>21</v>
      </c>
    </row>
    <row r="408" spans="1:16" ht="14.25" customHeight="1">
      <c r="A408" s="29" t="str">
        <f>+H408&amp;E408&amp;D408</f>
        <v>Pimienta43926397</v>
      </c>
      <c r="B408" s="29" t="str">
        <f>+Casos_HN[[#This Row],[ID_Municipio]]&amp;Casos_HN[[#This Row],[Fecha]]</f>
        <v>050443926</v>
      </c>
      <c r="C408" s="29" t="str">
        <f>+G408&amp;E408</f>
        <v>Cortes43926</v>
      </c>
      <c r="D408" s="30">
        <f>+D407+1</f>
        <v>397</v>
      </c>
      <c r="E408" s="31">
        <v>43926</v>
      </c>
      <c r="F408" s="30">
        <f>+VLOOKUP(Casos_HN[[#This Row],[Departamento]],Table_5[],2,0)</f>
        <v>5</v>
      </c>
      <c r="G408" s="3" t="s">
        <v>28</v>
      </c>
      <c r="H408" s="9" t="s">
        <v>52</v>
      </c>
      <c r="I408" s="30" t="str">
        <f>+IFERROR(VLOOKUP(Casos_HN[[#This Row],[Municipio]],'LOCALIZA HN'!$B$9:$O$306,8,0),99999)</f>
        <v>0504</v>
      </c>
      <c r="J408" s="5" t="s">
        <v>27</v>
      </c>
      <c r="K408" s="5">
        <v>45</v>
      </c>
      <c r="L408" s="8" t="s">
        <v>19</v>
      </c>
      <c r="M408" s="32" t="s">
        <v>20</v>
      </c>
      <c r="N408" s="33">
        <f>+IFERROR(VLOOKUP(Casos_HN[[#This Row],[ID_Municipio]],Table_4[[CodigoMuni]:[Long_2]],3,0),"")</f>
        <v>15.2746</v>
      </c>
      <c r="O408" s="33">
        <f>+IFERROR(VLOOKUP(Casos_HN[[#This Row],[ID_Municipio]],Table_4[[CodigoMuni]:[Long_2]],4,0),"")</f>
        <v>-87.970200000000006</v>
      </c>
      <c r="P408" s="32" t="s">
        <v>21</v>
      </c>
    </row>
    <row r="409" spans="1:16" ht="14.25" customHeight="1">
      <c r="A409" s="29" t="str">
        <f>+H409&amp;E409&amp;D409</f>
        <v>Puerto Cortes43926398</v>
      </c>
      <c r="B409" s="29" t="str">
        <f>+Casos_HN[[#This Row],[ID_Municipio]]&amp;Casos_HN[[#This Row],[Fecha]]</f>
        <v>050643926</v>
      </c>
      <c r="C409" s="29" t="str">
        <f>+G409&amp;E409</f>
        <v>Cortes43926</v>
      </c>
      <c r="D409" s="30">
        <f>+D408+1</f>
        <v>398</v>
      </c>
      <c r="E409" s="31">
        <v>43926</v>
      </c>
      <c r="F409" s="30">
        <f>+VLOOKUP(Casos_HN[[#This Row],[Departamento]],Table_5[],2,0)</f>
        <v>5</v>
      </c>
      <c r="G409" s="3" t="s">
        <v>28</v>
      </c>
      <c r="H409" s="9" t="s">
        <v>32</v>
      </c>
      <c r="I409" s="30" t="str">
        <f>+IFERROR(VLOOKUP(Casos_HN[[#This Row],[Municipio]],'LOCALIZA HN'!$B$9:$O$306,8,0),99999)</f>
        <v>0506</v>
      </c>
      <c r="J409" s="5" t="s">
        <v>27</v>
      </c>
      <c r="K409" s="5">
        <v>42</v>
      </c>
      <c r="L409" s="8" t="s">
        <v>19</v>
      </c>
      <c r="M409" s="32" t="s">
        <v>20</v>
      </c>
      <c r="N409" s="33">
        <f>+IFERROR(VLOOKUP(Casos_HN[[#This Row],[ID_Municipio]],Table_4[[CodigoMuni]:[Long_2]],3,0),"")</f>
        <v>15.7897</v>
      </c>
      <c r="O409" s="33">
        <f>+IFERROR(VLOOKUP(Casos_HN[[#This Row],[ID_Municipio]],Table_4[[CodigoMuni]:[Long_2]],4,0),"")</f>
        <v>-87.846000000000004</v>
      </c>
      <c r="P409" s="32" t="s">
        <v>21</v>
      </c>
    </row>
    <row r="410" spans="1:16" ht="14.25" customHeight="1">
      <c r="A410" s="29" t="str">
        <f>+H410&amp;E410&amp;D410</f>
        <v>Puerto Cortes43926399</v>
      </c>
      <c r="B410" s="29" t="str">
        <f>+Casos_HN[[#This Row],[ID_Municipio]]&amp;Casos_HN[[#This Row],[Fecha]]</f>
        <v>050643926</v>
      </c>
      <c r="C410" s="29" t="str">
        <f>+G410&amp;E410</f>
        <v>Cortes43926</v>
      </c>
      <c r="D410" s="30">
        <f>+D409+1</f>
        <v>399</v>
      </c>
      <c r="E410" s="31">
        <v>43926</v>
      </c>
      <c r="F410" s="30">
        <f>+VLOOKUP(Casos_HN[[#This Row],[Departamento]],Table_5[],2,0)</f>
        <v>5</v>
      </c>
      <c r="G410" s="3" t="s">
        <v>28</v>
      </c>
      <c r="H410" s="9" t="s">
        <v>32</v>
      </c>
      <c r="I410" s="30" t="str">
        <f>+IFERROR(VLOOKUP(Casos_HN[[#This Row],[Municipio]],'LOCALIZA HN'!$B$9:$O$306,8,0),99999)</f>
        <v>0506</v>
      </c>
      <c r="J410" s="5" t="s">
        <v>27</v>
      </c>
      <c r="K410" s="5">
        <v>51</v>
      </c>
      <c r="L410" s="8" t="s">
        <v>19</v>
      </c>
      <c r="M410" s="32" t="s">
        <v>20</v>
      </c>
      <c r="N410" s="33">
        <f>+IFERROR(VLOOKUP(Casos_HN[[#This Row],[ID_Municipio]],Table_4[[CodigoMuni]:[Long_2]],3,0),"")</f>
        <v>15.7897</v>
      </c>
      <c r="O410" s="33">
        <f>+IFERROR(VLOOKUP(Casos_HN[[#This Row],[ID_Municipio]],Table_4[[CodigoMuni]:[Long_2]],4,0),"")</f>
        <v>-87.846000000000004</v>
      </c>
      <c r="P410" s="32" t="s">
        <v>21</v>
      </c>
    </row>
    <row r="411" spans="1:16" ht="14.25" customHeight="1">
      <c r="A411" s="29" t="str">
        <f>+H411&amp;E411&amp;D411</f>
        <v>San Pedro Sula43926400</v>
      </c>
      <c r="B411" s="29" t="str">
        <f>+Casos_HN[[#This Row],[ID_Municipio]]&amp;Casos_HN[[#This Row],[Fecha]]</f>
        <v>050143926</v>
      </c>
      <c r="C411" s="29" t="str">
        <f>+G411&amp;E411</f>
        <v>Cortes43926</v>
      </c>
      <c r="D411" s="30">
        <f>+D410+1</f>
        <v>400</v>
      </c>
      <c r="E411" s="31">
        <v>43926</v>
      </c>
      <c r="F411" s="30">
        <f>+VLOOKUP(Casos_HN[[#This Row],[Departamento]],Table_5[],2,0)</f>
        <v>5</v>
      </c>
      <c r="G411" s="3" t="s">
        <v>28</v>
      </c>
      <c r="H411" s="9" t="s">
        <v>29</v>
      </c>
      <c r="I411" s="30" t="str">
        <f>+IFERROR(VLOOKUP(Casos_HN[[#This Row],[Municipio]],'LOCALIZA HN'!$B$9:$O$306,8,0),99999)</f>
        <v>0501</v>
      </c>
      <c r="J411" s="5" t="s">
        <v>18</v>
      </c>
      <c r="K411" s="5">
        <v>64</v>
      </c>
      <c r="L411" s="8" t="s">
        <v>19</v>
      </c>
      <c r="M411" s="32" t="s">
        <v>20</v>
      </c>
      <c r="N411" s="33">
        <f>+IFERROR(VLOOKUP(Casos_HN[[#This Row],[ID_Municipio]],Table_4[[CodigoMuni]:[Long_2]],3,0),"")</f>
        <v>15.5151</v>
      </c>
      <c r="O411" s="33">
        <f>+IFERROR(VLOOKUP(Casos_HN[[#This Row],[ID_Municipio]],Table_4[[CodigoMuni]:[Long_2]],4,0),"")</f>
        <v>-88.114599999999996</v>
      </c>
      <c r="P411" s="32" t="s">
        <v>21</v>
      </c>
    </row>
    <row r="412" spans="1:16" ht="14.25" customHeight="1">
      <c r="A412" s="29" t="str">
        <f>+H412&amp;E412&amp;D412</f>
        <v>San Pedro Sula43926401</v>
      </c>
      <c r="B412" s="29" t="str">
        <f>+Casos_HN[[#This Row],[ID_Municipio]]&amp;Casos_HN[[#This Row],[Fecha]]</f>
        <v>050143926</v>
      </c>
      <c r="C412" s="29" t="str">
        <f>+G412&amp;E412</f>
        <v>Cortes43926</v>
      </c>
      <c r="D412" s="30">
        <f>+D411+1</f>
        <v>401</v>
      </c>
      <c r="E412" s="31">
        <v>43926</v>
      </c>
      <c r="F412" s="30">
        <f>+VLOOKUP(Casos_HN[[#This Row],[Departamento]],Table_5[],2,0)</f>
        <v>5</v>
      </c>
      <c r="G412" s="3" t="s">
        <v>28</v>
      </c>
      <c r="H412" s="9" t="s">
        <v>29</v>
      </c>
      <c r="I412" s="30" t="str">
        <f>+IFERROR(VLOOKUP(Casos_HN[[#This Row],[Municipio]],'LOCALIZA HN'!$B$9:$O$306,8,0),99999)</f>
        <v>0501</v>
      </c>
      <c r="J412" s="5" t="s">
        <v>27</v>
      </c>
      <c r="K412" s="5">
        <v>30</v>
      </c>
      <c r="L412" s="8" t="s">
        <v>19</v>
      </c>
      <c r="M412" s="32" t="s">
        <v>20</v>
      </c>
      <c r="N412" s="33">
        <f>+IFERROR(VLOOKUP(Casos_HN[[#This Row],[ID_Municipio]],Table_4[[CodigoMuni]:[Long_2]],3,0),"")</f>
        <v>15.5151</v>
      </c>
      <c r="O412" s="33">
        <f>+IFERROR(VLOOKUP(Casos_HN[[#This Row],[ID_Municipio]],Table_4[[CodigoMuni]:[Long_2]],4,0),"")</f>
        <v>-88.114599999999996</v>
      </c>
      <c r="P412" s="32" t="s">
        <v>21</v>
      </c>
    </row>
    <row r="413" spans="1:16" ht="14.25" customHeight="1">
      <c r="A413" s="29" t="str">
        <f>+H413&amp;E413&amp;D413</f>
        <v>San Pedro Sula43926402</v>
      </c>
      <c r="B413" s="29" t="str">
        <f>+Casos_HN[[#This Row],[ID_Municipio]]&amp;Casos_HN[[#This Row],[Fecha]]</f>
        <v>050143926</v>
      </c>
      <c r="C413" s="29" t="str">
        <f>+G413&amp;E413</f>
        <v>Cortes43926</v>
      </c>
      <c r="D413" s="30">
        <f>+D412+1</f>
        <v>402</v>
      </c>
      <c r="E413" s="23">
        <v>43926</v>
      </c>
      <c r="F413" s="30">
        <f>+VLOOKUP(Casos_HN[[#This Row],[Departamento]],Table_5[],2,0)</f>
        <v>5</v>
      </c>
      <c r="G413" s="3" t="s">
        <v>28</v>
      </c>
      <c r="H413" s="9" t="s">
        <v>29</v>
      </c>
      <c r="I413" s="30" t="str">
        <f>+IFERROR(VLOOKUP(Casos_HN[[#This Row],[Municipio]],'LOCALIZA HN'!$B$9:$O$306,8,0),99999)</f>
        <v>0501</v>
      </c>
      <c r="J413" s="5" t="s">
        <v>27</v>
      </c>
      <c r="K413" s="5">
        <v>22</v>
      </c>
      <c r="L413" s="8" t="s">
        <v>19</v>
      </c>
      <c r="M413" s="32" t="s">
        <v>20</v>
      </c>
      <c r="N413" s="33">
        <f>+IFERROR(VLOOKUP(Casos_HN[[#This Row],[ID_Municipio]],Table_4[[CodigoMuni]:[Long_2]],3,0),"")</f>
        <v>15.5151</v>
      </c>
      <c r="O413" s="33">
        <f>+IFERROR(VLOOKUP(Casos_HN[[#This Row],[ID_Municipio]],Table_4[[CodigoMuni]:[Long_2]],4,0),"")</f>
        <v>-88.114599999999996</v>
      </c>
      <c r="P413" s="32" t="s">
        <v>21</v>
      </c>
    </row>
    <row r="414" spans="1:16" ht="14.25" customHeight="1">
      <c r="A414" s="29" t="str">
        <f>+H414&amp;E414&amp;D414</f>
        <v>San Pedro Sula43926403</v>
      </c>
      <c r="B414" s="29" t="str">
        <f>+Casos_HN[[#This Row],[ID_Municipio]]&amp;Casos_HN[[#This Row],[Fecha]]</f>
        <v>050143926</v>
      </c>
      <c r="C414" s="29" t="str">
        <f>+G414&amp;E414</f>
        <v>Cortes43926</v>
      </c>
      <c r="D414" s="30">
        <f>+D413+1</f>
        <v>403</v>
      </c>
      <c r="E414" s="23">
        <v>43926</v>
      </c>
      <c r="F414" s="30">
        <f>+VLOOKUP(Casos_HN[[#This Row],[Departamento]],Table_5[],2,0)</f>
        <v>5</v>
      </c>
      <c r="G414" s="3" t="s">
        <v>28</v>
      </c>
      <c r="H414" s="9" t="s">
        <v>29</v>
      </c>
      <c r="I414" s="30" t="str">
        <f>+IFERROR(VLOOKUP(Casos_HN[[#This Row],[Municipio]],'LOCALIZA HN'!$B$9:$O$306,8,0),99999)</f>
        <v>0501</v>
      </c>
      <c r="J414" s="5" t="s">
        <v>27</v>
      </c>
      <c r="K414" s="5">
        <v>54</v>
      </c>
      <c r="L414" s="8" t="s">
        <v>19</v>
      </c>
      <c r="M414" s="32" t="s">
        <v>20</v>
      </c>
      <c r="N414" s="33">
        <f>+IFERROR(VLOOKUP(Casos_HN[[#This Row],[ID_Municipio]],Table_4[[CodigoMuni]:[Long_2]],3,0),"")</f>
        <v>15.5151</v>
      </c>
      <c r="O414" s="33">
        <f>+IFERROR(VLOOKUP(Casos_HN[[#This Row],[ID_Municipio]],Table_4[[CodigoMuni]:[Long_2]],4,0),"")</f>
        <v>-88.114599999999996</v>
      </c>
      <c r="P414" s="32" t="s">
        <v>21</v>
      </c>
    </row>
    <row r="415" spans="1:16" ht="14.25" customHeight="1">
      <c r="A415" s="29" t="str">
        <f>+H415&amp;E415&amp;D415</f>
        <v>San Pedro Sula43926404</v>
      </c>
      <c r="B415" s="29" t="str">
        <f>+Casos_HN[[#This Row],[ID_Municipio]]&amp;Casos_HN[[#This Row],[Fecha]]</f>
        <v>050143926</v>
      </c>
      <c r="C415" s="29" t="str">
        <f>+G415&amp;E415</f>
        <v>Cortes43926</v>
      </c>
      <c r="D415" s="30">
        <f>+D414+1</f>
        <v>404</v>
      </c>
      <c r="E415" s="23">
        <v>43926</v>
      </c>
      <c r="F415" s="30">
        <f>+VLOOKUP(Casos_HN[[#This Row],[Departamento]],Table_5[],2,0)</f>
        <v>5</v>
      </c>
      <c r="G415" s="3" t="s">
        <v>28</v>
      </c>
      <c r="H415" s="9" t="s">
        <v>29</v>
      </c>
      <c r="I415" s="30" t="str">
        <f>+IFERROR(VLOOKUP(Casos_HN[[#This Row],[Municipio]],'LOCALIZA HN'!$B$9:$O$306,8,0),99999)</f>
        <v>0501</v>
      </c>
      <c r="J415" s="5" t="s">
        <v>27</v>
      </c>
      <c r="K415" s="5">
        <v>35</v>
      </c>
      <c r="L415" s="8" t="s">
        <v>19</v>
      </c>
      <c r="M415" s="32" t="s">
        <v>20</v>
      </c>
      <c r="N415" s="33">
        <f>+IFERROR(VLOOKUP(Casos_HN[[#This Row],[ID_Municipio]],Table_4[[CodigoMuni]:[Long_2]],3,0),"")</f>
        <v>15.5151</v>
      </c>
      <c r="O415" s="33">
        <f>+IFERROR(VLOOKUP(Casos_HN[[#This Row],[ID_Municipio]],Table_4[[CodigoMuni]:[Long_2]],4,0),"")</f>
        <v>-88.114599999999996</v>
      </c>
      <c r="P415" s="32" t="s">
        <v>21</v>
      </c>
    </row>
    <row r="416" spans="1:16" ht="14.25" customHeight="1">
      <c r="A416" s="29" t="str">
        <f>+H416&amp;E416&amp;D416</f>
        <v>San Pedro Sula43926405</v>
      </c>
      <c r="B416" s="29" t="str">
        <f>+Casos_HN[[#This Row],[ID_Municipio]]&amp;Casos_HN[[#This Row],[Fecha]]</f>
        <v>050143926</v>
      </c>
      <c r="C416" s="29" t="str">
        <f>+G416&amp;E416</f>
        <v>Cortes43926</v>
      </c>
      <c r="D416" s="30">
        <f>+D415+1</f>
        <v>405</v>
      </c>
      <c r="E416" s="23">
        <v>43926</v>
      </c>
      <c r="F416" s="30">
        <f>+VLOOKUP(Casos_HN[[#This Row],[Departamento]],Table_5[],2,0)</f>
        <v>5</v>
      </c>
      <c r="G416" s="3" t="s">
        <v>28</v>
      </c>
      <c r="H416" s="9" t="s">
        <v>29</v>
      </c>
      <c r="I416" s="30" t="str">
        <f>+IFERROR(VLOOKUP(Casos_HN[[#This Row],[Municipio]],'LOCALIZA HN'!$B$9:$O$306,8,0),99999)</f>
        <v>0501</v>
      </c>
      <c r="J416" s="5" t="s">
        <v>27</v>
      </c>
      <c r="K416" s="5">
        <v>36</v>
      </c>
      <c r="L416" s="8" t="s">
        <v>19</v>
      </c>
      <c r="M416" s="32" t="s">
        <v>20</v>
      </c>
      <c r="N416" s="33">
        <f>+IFERROR(VLOOKUP(Casos_HN[[#This Row],[ID_Municipio]],Table_4[[CodigoMuni]:[Long_2]],3,0),"")</f>
        <v>15.5151</v>
      </c>
      <c r="O416" s="33">
        <f>+IFERROR(VLOOKUP(Casos_HN[[#This Row],[ID_Municipio]],Table_4[[CodigoMuni]:[Long_2]],4,0),"")</f>
        <v>-88.114599999999996</v>
      </c>
      <c r="P416" s="32" t="s">
        <v>21</v>
      </c>
    </row>
    <row r="417" spans="1:16" ht="14.25" customHeight="1">
      <c r="A417" s="29" t="str">
        <f>+H417&amp;E417&amp;D417</f>
        <v>San Pedro Sula43926406</v>
      </c>
      <c r="B417" s="29" t="str">
        <f>+Casos_HN[[#This Row],[ID_Municipio]]&amp;Casos_HN[[#This Row],[Fecha]]</f>
        <v>050143926</v>
      </c>
      <c r="C417" s="29" t="str">
        <f>+G417&amp;E417</f>
        <v>Cortes43926</v>
      </c>
      <c r="D417" s="30">
        <f>+D416+1</f>
        <v>406</v>
      </c>
      <c r="E417" s="23">
        <v>43926</v>
      </c>
      <c r="F417" s="30">
        <f>+VLOOKUP(Casos_HN[[#This Row],[Departamento]],Table_5[],2,0)</f>
        <v>5</v>
      </c>
      <c r="G417" s="3" t="s">
        <v>28</v>
      </c>
      <c r="H417" s="9" t="s">
        <v>29</v>
      </c>
      <c r="I417" s="30" t="str">
        <f>+IFERROR(VLOOKUP(Casos_HN[[#This Row],[Municipio]],'LOCALIZA HN'!$B$9:$O$306,8,0),99999)</f>
        <v>0501</v>
      </c>
      <c r="J417" s="5" t="s">
        <v>18</v>
      </c>
      <c r="K417" s="5">
        <v>26</v>
      </c>
      <c r="L417" s="8" t="s">
        <v>19</v>
      </c>
      <c r="M417" s="32" t="s">
        <v>20</v>
      </c>
      <c r="N417" s="33">
        <f>+IFERROR(VLOOKUP(Casos_HN[[#This Row],[ID_Municipio]],Table_4[[CodigoMuni]:[Long_2]],3,0),"")</f>
        <v>15.5151</v>
      </c>
      <c r="O417" s="33">
        <f>+IFERROR(VLOOKUP(Casos_HN[[#This Row],[ID_Municipio]],Table_4[[CodigoMuni]:[Long_2]],4,0),"")</f>
        <v>-88.114599999999996</v>
      </c>
      <c r="P417" s="32" t="s">
        <v>21</v>
      </c>
    </row>
    <row r="418" spans="1:16" ht="14.25" customHeight="1">
      <c r="A418" s="29" t="str">
        <f>+H418&amp;E418&amp;D418</f>
        <v>San Pedro Sula43926407</v>
      </c>
      <c r="B418" s="29" t="str">
        <f>+Casos_HN[[#This Row],[ID_Municipio]]&amp;Casos_HN[[#This Row],[Fecha]]</f>
        <v>050143926</v>
      </c>
      <c r="C418" s="29" t="str">
        <f>+G418&amp;E418</f>
        <v>Cortes43926</v>
      </c>
      <c r="D418" s="30">
        <f>+D417+1</f>
        <v>407</v>
      </c>
      <c r="E418" s="23">
        <v>43926</v>
      </c>
      <c r="F418" s="30">
        <f>+VLOOKUP(Casos_HN[[#This Row],[Departamento]],Table_5[],2,0)</f>
        <v>5</v>
      </c>
      <c r="G418" s="3" t="s">
        <v>28</v>
      </c>
      <c r="H418" s="9" t="s">
        <v>29</v>
      </c>
      <c r="I418" s="30" t="str">
        <f>+IFERROR(VLOOKUP(Casos_HN[[#This Row],[Municipio]],'LOCALIZA HN'!$B$9:$O$306,8,0),99999)</f>
        <v>0501</v>
      </c>
      <c r="J418" s="5" t="s">
        <v>18</v>
      </c>
      <c r="K418" s="5">
        <v>33</v>
      </c>
      <c r="L418" s="8" t="s">
        <v>19</v>
      </c>
      <c r="M418" s="32" t="s">
        <v>20</v>
      </c>
      <c r="N418" s="33">
        <f>+IFERROR(VLOOKUP(Casos_HN[[#This Row],[ID_Municipio]],Table_4[[CodigoMuni]:[Long_2]],3,0),"")</f>
        <v>15.5151</v>
      </c>
      <c r="O418" s="33">
        <f>+IFERROR(VLOOKUP(Casos_HN[[#This Row],[ID_Municipio]],Table_4[[CodigoMuni]:[Long_2]],4,0),"")</f>
        <v>-88.114599999999996</v>
      </c>
      <c r="P418" s="32" t="s">
        <v>21</v>
      </c>
    </row>
    <row r="419" spans="1:16" ht="14.25" customHeight="1">
      <c r="A419" s="29" t="str">
        <f>+H419&amp;E419&amp;D419</f>
        <v>San Pedro Sula43926408</v>
      </c>
      <c r="B419" s="29" t="str">
        <f>+Casos_HN[[#This Row],[ID_Municipio]]&amp;Casos_HN[[#This Row],[Fecha]]</f>
        <v>050143926</v>
      </c>
      <c r="C419" s="29" t="str">
        <f>+G419&amp;E419</f>
        <v>Cortes43926</v>
      </c>
      <c r="D419" s="30">
        <f>+D418+1</f>
        <v>408</v>
      </c>
      <c r="E419" s="23">
        <v>43926</v>
      </c>
      <c r="F419" s="30">
        <f>+VLOOKUP(Casos_HN[[#This Row],[Departamento]],Table_5[],2,0)</f>
        <v>5</v>
      </c>
      <c r="G419" s="3" t="s">
        <v>28</v>
      </c>
      <c r="H419" s="9" t="s">
        <v>29</v>
      </c>
      <c r="I419" s="30" t="str">
        <f>+IFERROR(VLOOKUP(Casos_HN[[#This Row],[Municipio]],'LOCALIZA HN'!$B$9:$O$306,8,0),99999)</f>
        <v>0501</v>
      </c>
      <c r="J419" s="5" t="s">
        <v>18</v>
      </c>
      <c r="K419" s="5">
        <v>31</v>
      </c>
      <c r="L419" s="8" t="s">
        <v>19</v>
      </c>
      <c r="M419" s="32" t="s">
        <v>20</v>
      </c>
      <c r="N419" s="33">
        <f>+IFERROR(VLOOKUP(Casos_HN[[#This Row],[ID_Municipio]],Table_4[[CodigoMuni]:[Long_2]],3,0),"")</f>
        <v>15.5151</v>
      </c>
      <c r="O419" s="33">
        <f>+IFERROR(VLOOKUP(Casos_HN[[#This Row],[ID_Municipio]],Table_4[[CodigoMuni]:[Long_2]],4,0),"")</f>
        <v>-88.114599999999996</v>
      </c>
      <c r="P419" s="32" t="s">
        <v>21</v>
      </c>
    </row>
    <row r="420" spans="1:16" ht="14.25" customHeight="1">
      <c r="A420" s="29" t="str">
        <f>+H420&amp;E420&amp;D420</f>
        <v>San Pedro Sula43926409</v>
      </c>
      <c r="B420" s="29" t="str">
        <f>+Casos_HN[[#This Row],[ID_Municipio]]&amp;Casos_HN[[#This Row],[Fecha]]</f>
        <v>050143926</v>
      </c>
      <c r="C420" s="29" t="str">
        <f>+G420&amp;E420</f>
        <v>Cortes43926</v>
      </c>
      <c r="D420" s="30">
        <f>+D419+1</f>
        <v>409</v>
      </c>
      <c r="E420" s="23">
        <v>43926</v>
      </c>
      <c r="F420" s="30">
        <f>+VLOOKUP(Casos_HN[[#This Row],[Departamento]],Table_5[],2,0)</f>
        <v>5</v>
      </c>
      <c r="G420" s="3" t="s">
        <v>28</v>
      </c>
      <c r="H420" s="9" t="s">
        <v>29</v>
      </c>
      <c r="I420" s="30" t="str">
        <f>+IFERROR(VLOOKUP(Casos_HN[[#This Row],[Municipio]],'LOCALIZA HN'!$B$9:$O$306,8,0),99999)</f>
        <v>0501</v>
      </c>
      <c r="J420" s="5" t="s">
        <v>18</v>
      </c>
      <c r="K420" s="5">
        <v>52</v>
      </c>
      <c r="L420" s="8" t="s">
        <v>19</v>
      </c>
      <c r="M420" s="32" t="s">
        <v>20</v>
      </c>
      <c r="N420" s="33">
        <f>+IFERROR(VLOOKUP(Casos_HN[[#This Row],[ID_Municipio]],Table_4[[CodigoMuni]:[Long_2]],3,0),"")</f>
        <v>15.5151</v>
      </c>
      <c r="O420" s="33">
        <f>+IFERROR(VLOOKUP(Casos_HN[[#This Row],[ID_Municipio]],Table_4[[CodigoMuni]:[Long_2]],4,0),"")</f>
        <v>-88.114599999999996</v>
      </c>
      <c r="P420" s="32" t="s">
        <v>21</v>
      </c>
    </row>
    <row r="421" spans="1:16" ht="14.25" customHeight="1">
      <c r="A421" s="29" t="str">
        <f>+H421&amp;E421&amp;D421</f>
        <v>San Pedro Sula43926410</v>
      </c>
      <c r="B421" s="29" t="str">
        <f>+Casos_HN[[#This Row],[ID_Municipio]]&amp;Casos_HN[[#This Row],[Fecha]]</f>
        <v>050143926</v>
      </c>
      <c r="C421" s="29" t="str">
        <f>+G421&amp;E421</f>
        <v>Cortes43926</v>
      </c>
      <c r="D421" s="30">
        <f>+D420+1</f>
        <v>410</v>
      </c>
      <c r="E421" s="23">
        <v>43926</v>
      </c>
      <c r="F421" s="30">
        <f>+VLOOKUP(Casos_HN[[#This Row],[Departamento]],Table_5[],2,0)</f>
        <v>5</v>
      </c>
      <c r="G421" s="3" t="s">
        <v>28</v>
      </c>
      <c r="H421" s="9" t="s">
        <v>29</v>
      </c>
      <c r="I421" s="30" t="str">
        <f>+IFERROR(VLOOKUP(Casos_HN[[#This Row],[Municipio]],'LOCALIZA HN'!$B$9:$O$306,8,0),99999)</f>
        <v>0501</v>
      </c>
      <c r="J421" s="5" t="s">
        <v>18</v>
      </c>
      <c r="K421" s="5">
        <v>31</v>
      </c>
      <c r="L421" s="8" t="s">
        <v>19</v>
      </c>
      <c r="M421" s="32" t="s">
        <v>20</v>
      </c>
      <c r="N421" s="33">
        <f>+IFERROR(VLOOKUP(Casos_HN[[#This Row],[ID_Municipio]],Table_4[[CodigoMuni]:[Long_2]],3,0),"")</f>
        <v>15.5151</v>
      </c>
      <c r="O421" s="33">
        <f>+IFERROR(VLOOKUP(Casos_HN[[#This Row],[ID_Municipio]],Table_4[[CodigoMuni]:[Long_2]],4,0),"")</f>
        <v>-88.114599999999996</v>
      </c>
      <c r="P421" s="32" t="s">
        <v>21</v>
      </c>
    </row>
    <row r="422" spans="1:16" ht="14.25" customHeight="1">
      <c r="A422" s="29" t="str">
        <f>+H422&amp;E422&amp;D422</f>
        <v>San Pedro Sula43926411</v>
      </c>
      <c r="B422" s="29" t="str">
        <f>+Casos_HN[[#This Row],[ID_Municipio]]&amp;Casos_HN[[#This Row],[Fecha]]</f>
        <v>050143926</v>
      </c>
      <c r="C422" s="29" t="str">
        <f>+G422&amp;E422</f>
        <v>Cortes43926</v>
      </c>
      <c r="D422" s="30">
        <f>+D421+1</f>
        <v>411</v>
      </c>
      <c r="E422" s="23">
        <v>43926</v>
      </c>
      <c r="F422" s="30">
        <f>+VLOOKUP(Casos_HN[[#This Row],[Departamento]],Table_5[],2,0)</f>
        <v>5</v>
      </c>
      <c r="G422" s="3" t="s">
        <v>28</v>
      </c>
      <c r="H422" s="9" t="s">
        <v>29</v>
      </c>
      <c r="I422" s="30" t="str">
        <f>+IFERROR(VLOOKUP(Casos_HN[[#This Row],[Municipio]],'LOCALIZA HN'!$B$9:$O$306,8,0),99999)</f>
        <v>0501</v>
      </c>
      <c r="J422" s="5" t="s">
        <v>18</v>
      </c>
      <c r="K422" s="5">
        <v>56</v>
      </c>
      <c r="L422" s="8" t="s">
        <v>19</v>
      </c>
      <c r="M422" s="32" t="s">
        <v>20</v>
      </c>
      <c r="N422" s="33">
        <f>+IFERROR(VLOOKUP(Casos_HN[[#This Row],[ID_Municipio]],Table_4[[CodigoMuni]:[Long_2]],3,0),"")</f>
        <v>15.5151</v>
      </c>
      <c r="O422" s="33">
        <f>+IFERROR(VLOOKUP(Casos_HN[[#This Row],[ID_Municipio]],Table_4[[CodigoMuni]:[Long_2]],4,0),"")</f>
        <v>-88.114599999999996</v>
      </c>
      <c r="P422" s="32" t="s">
        <v>21</v>
      </c>
    </row>
    <row r="423" spans="1:16" ht="14.25" customHeight="1">
      <c r="A423" s="29" t="str">
        <f>+H423&amp;E423&amp;D423</f>
        <v>San Pedro Sula43926412</v>
      </c>
      <c r="B423" s="29" t="str">
        <f>+Casos_HN[[#This Row],[ID_Municipio]]&amp;Casos_HN[[#This Row],[Fecha]]</f>
        <v>050143926</v>
      </c>
      <c r="C423" s="29" t="str">
        <f>+G423&amp;E423</f>
        <v>Cortes43926</v>
      </c>
      <c r="D423" s="30">
        <f>+D422+1</f>
        <v>412</v>
      </c>
      <c r="E423" s="23">
        <v>43926</v>
      </c>
      <c r="F423" s="30">
        <f>+VLOOKUP(Casos_HN[[#This Row],[Departamento]],Table_5[],2,0)</f>
        <v>5</v>
      </c>
      <c r="G423" s="3" t="s">
        <v>28</v>
      </c>
      <c r="H423" s="9" t="s">
        <v>29</v>
      </c>
      <c r="I423" s="30" t="str">
        <f>+IFERROR(VLOOKUP(Casos_HN[[#This Row],[Municipio]],'LOCALIZA HN'!$B$9:$O$306,8,0),99999)</f>
        <v>0501</v>
      </c>
      <c r="J423" s="5" t="s">
        <v>27</v>
      </c>
      <c r="K423" s="5">
        <v>47</v>
      </c>
      <c r="L423" s="8" t="s">
        <v>19</v>
      </c>
      <c r="M423" s="32" t="s">
        <v>20</v>
      </c>
      <c r="N423" s="33">
        <f>+IFERROR(VLOOKUP(Casos_HN[[#This Row],[ID_Municipio]],Table_4[[CodigoMuni]:[Long_2]],3,0),"")</f>
        <v>15.5151</v>
      </c>
      <c r="O423" s="33">
        <f>+IFERROR(VLOOKUP(Casos_HN[[#This Row],[ID_Municipio]],Table_4[[CodigoMuni]:[Long_2]],4,0),"")</f>
        <v>-88.114599999999996</v>
      </c>
      <c r="P423" s="32" t="s">
        <v>21</v>
      </c>
    </row>
    <row r="424" spans="1:16" ht="14.25" customHeight="1">
      <c r="A424" s="29" t="str">
        <f>+H424&amp;E424&amp;D424</f>
        <v>San Pedro Sula43926413</v>
      </c>
      <c r="B424" s="29" t="str">
        <f>+Casos_HN[[#This Row],[ID_Municipio]]&amp;Casos_HN[[#This Row],[Fecha]]</f>
        <v>050143926</v>
      </c>
      <c r="C424" s="29" t="str">
        <f>+G424&amp;E424</f>
        <v>Cortes43926</v>
      </c>
      <c r="D424" s="30">
        <f>+D423+1</f>
        <v>413</v>
      </c>
      <c r="E424" s="23">
        <v>43926</v>
      </c>
      <c r="F424" s="30">
        <f>+VLOOKUP(Casos_HN[[#This Row],[Departamento]],Table_5[],2,0)</f>
        <v>5</v>
      </c>
      <c r="G424" s="3" t="s">
        <v>28</v>
      </c>
      <c r="H424" s="9" t="s">
        <v>29</v>
      </c>
      <c r="I424" s="30" t="str">
        <f>+IFERROR(VLOOKUP(Casos_HN[[#This Row],[Municipio]],'LOCALIZA HN'!$B$9:$O$306,8,0),99999)</f>
        <v>0501</v>
      </c>
      <c r="J424" s="5" t="s">
        <v>27</v>
      </c>
      <c r="K424" s="5">
        <v>58</v>
      </c>
      <c r="L424" s="8" t="s">
        <v>19</v>
      </c>
      <c r="M424" s="32" t="s">
        <v>20</v>
      </c>
      <c r="N424" s="33">
        <f>+IFERROR(VLOOKUP(Casos_HN[[#This Row],[ID_Municipio]],Table_4[[CodigoMuni]:[Long_2]],3,0),"")</f>
        <v>15.5151</v>
      </c>
      <c r="O424" s="33">
        <f>+IFERROR(VLOOKUP(Casos_HN[[#This Row],[ID_Municipio]],Table_4[[CodigoMuni]:[Long_2]],4,0),"")</f>
        <v>-88.114599999999996</v>
      </c>
      <c r="P424" s="32" t="s">
        <v>21</v>
      </c>
    </row>
    <row r="425" spans="1:16" ht="14.25" customHeight="1">
      <c r="A425" s="29" t="str">
        <f>+H425&amp;E425&amp;D425</f>
        <v>San Pedro Sula43926414</v>
      </c>
      <c r="B425" s="29" t="str">
        <f>+Casos_HN[[#This Row],[ID_Municipio]]&amp;Casos_HN[[#This Row],[Fecha]]</f>
        <v>050143926</v>
      </c>
      <c r="C425" s="29" t="str">
        <f>+G425&amp;E425</f>
        <v>Cortes43926</v>
      </c>
      <c r="D425" s="30">
        <f>+D424+1</f>
        <v>414</v>
      </c>
      <c r="E425" s="23">
        <v>43926</v>
      </c>
      <c r="F425" s="30">
        <f>+VLOOKUP(Casos_HN[[#This Row],[Departamento]],Table_5[],2,0)</f>
        <v>5</v>
      </c>
      <c r="G425" s="3" t="s">
        <v>28</v>
      </c>
      <c r="H425" s="9" t="s">
        <v>29</v>
      </c>
      <c r="I425" s="30" t="str">
        <f>+IFERROR(VLOOKUP(Casos_HN[[#This Row],[Municipio]],'LOCALIZA HN'!$B$9:$O$306,8,0),99999)</f>
        <v>0501</v>
      </c>
      <c r="J425" s="5" t="s">
        <v>27</v>
      </c>
      <c r="K425" s="5">
        <v>53</v>
      </c>
      <c r="L425" s="8" t="s">
        <v>19</v>
      </c>
      <c r="M425" s="32" t="s">
        <v>20</v>
      </c>
      <c r="N425" s="33">
        <f>+IFERROR(VLOOKUP(Casos_HN[[#This Row],[ID_Municipio]],Table_4[[CodigoMuni]:[Long_2]],3,0),"")</f>
        <v>15.5151</v>
      </c>
      <c r="O425" s="33">
        <f>+IFERROR(VLOOKUP(Casos_HN[[#This Row],[ID_Municipio]],Table_4[[CodigoMuni]:[Long_2]],4,0),"")</f>
        <v>-88.114599999999996</v>
      </c>
      <c r="P425" s="32" t="s">
        <v>21</v>
      </c>
    </row>
    <row r="426" spans="1:16" ht="14.25" customHeight="1">
      <c r="A426" s="29" t="str">
        <f>+H426&amp;E426&amp;D426</f>
        <v>San Pedro Sula43926415</v>
      </c>
      <c r="B426" s="29" t="str">
        <f>+Casos_HN[[#This Row],[ID_Municipio]]&amp;Casos_HN[[#This Row],[Fecha]]</f>
        <v>050143926</v>
      </c>
      <c r="C426" s="29" t="str">
        <f>+G426&amp;E426</f>
        <v>Cortes43926</v>
      </c>
      <c r="D426" s="30">
        <f>+D425+1</f>
        <v>415</v>
      </c>
      <c r="E426" s="23">
        <v>43926</v>
      </c>
      <c r="F426" s="30">
        <f>+VLOOKUP(Casos_HN[[#This Row],[Departamento]],Table_5[],2,0)</f>
        <v>5</v>
      </c>
      <c r="G426" s="3" t="s">
        <v>28</v>
      </c>
      <c r="H426" s="9" t="s">
        <v>29</v>
      </c>
      <c r="I426" s="30" t="str">
        <f>+IFERROR(VLOOKUP(Casos_HN[[#This Row],[Municipio]],'LOCALIZA HN'!$B$9:$O$306,8,0),99999)</f>
        <v>0501</v>
      </c>
      <c r="J426" s="5" t="s">
        <v>27</v>
      </c>
      <c r="K426" s="5">
        <v>16</v>
      </c>
      <c r="L426" s="8" t="s">
        <v>19</v>
      </c>
      <c r="M426" s="32" t="s">
        <v>20</v>
      </c>
      <c r="N426" s="33">
        <f>+IFERROR(VLOOKUP(Casos_HN[[#This Row],[ID_Municipio]],Table_4[[CodigoMuni]:[Long_2]],3,0),"")</f>
        <v>15.5151</v>
      </c>
      <c r="O426" s="33">
        <f>+IFERROR(VLOOKUP(Casos_HN[[#This Row],[ID_Municipio]],Table_4[[CodigoMuni]:[Long_2]],4,0),"")</f>
        <v>-88.114599999999996</v>
      </c>
      <c r="P426" s="32" t="s">
        <v>21</v>
      </c>
    </row>
    <row r="427" spans="1:16" ht="14.25" customHeight="1">
      <c r="A427" s="29" t="str">
        <f>+H427&amp;E427&amp;D427</f>
        <v>San Pedro Sula43926416</v>
      </c>
      <c r="B427" s="29" t="str">
        <f>+Casos_HN[[#This Row],[ID_Municipio]]&amp;Casos_HN[[#This Row],[Fecha]]</f>
        <v>050143926</v>
      </c>
      <c r="C427" s="29" t="str">
        <f>+G427&amp;E427</f>
        <v>Cortes43926</v>
      </c>
      <c r="D427" s="30">
        <f>+D426+1</f>
        <v>416</v>
      </c>
      <c r="E427" s="23">
        <v>43926</v>
      </c>
      <c r="F427" s="30">
        <f>+VLOOKUP(Casos_HN[[#This Row],[Departamento]],Table_5[],2,0)</f>
        <v>5</v>
      </c>
      <c r="G427" s="3" t="s">
        <v>28</v>
      </c>
      <c r="H427" s="9" t="s">
        <v>29</v>
      </c>
      <c r="I427" s="30" t="str">
        <f>+IFERROR(VLOOKUP(Casos_HN[[#This Row],[Municipio]],'LOCALIZA HN'!$B$9:$O$306,8,0),99999)</f>
        <v>0501</v>
      </c>
      <c r="J427" s="5" t="s">
        <v>18</v>
      </c>
      <c r="K427" s="5">
        <v>44</v>
      </c>
      <c r="L427" s="8" t="s">
        <v>19</v>
      </c>
      <c r="M427" s="32" t="s">
        <v>20</v>
      </c>
      <c r="N427" s="33">
        <f>+IFERROR(VLOOKUP(Casos_HN[[#This Row],[ID_Municipio]],Table_4[[CodigoMuni]:[Long_2]],3,0),"")</f>
        <v>15.5151</v>
      </c>
      <c r="O427" s="33">
        <f>+IFERROR(VLOOKUP(Casos_HN[[#This Row],[ID_Municipio]],Table_4[[CodigoMuni]:[Long_2]],4,0),"")</f>
        <v>-88.114599999999996</v>
      </c>
      <c r="P427" s="32" t="s">
        <v>21</v>
      </c>
    </row>
    <row r="428" spans="1:16" ht="14.25" customHeight="1">
      <c r="A428" s="29" t="str">
        <f>+H428&amp;E428&amp;D428</f>
        <v>Trujillo43926417</v>
      </c>
      <c r="B428" s="29" t="str">
        <f>+Casos_HN[[#This Row],[ID_Municipio]]&amp;Casos_HN[[#This Row],[Fecha]]</f>
        <v>020143926</v>
      </c>
      <c r="C428" s="29" t="str">
        <f>+G428&amp;E428</f>
        <v>Colon43926</v>
      </c>
      <c r="D428" s="30">
        <f>+D427+1</f>
        <v>417</v>
      </c>
      <c r="E428" s="23">
        <v>43926</v>
      </c>
      <c r="F428" s="30">
        <f>+VLOOKUP(Casos_HN[[#This Row],[Departamento]],Table_5[],2,0)</f>
        <v>2</v>
      </c>
      <c r="G428" s="3" t="s">
        <v>34</v>
      </c>
      <c r="H428" s="9" t="s">
        <v>44</v>
      </c>
      <c r="I428" s="30" t="str">
        <f>+IFERROR(VLOOKUP(Casos_HN[[#This Row],[Municipio]],'LOCALIZA HN'!$B$9:$O$306,8,0),99999)</f>
        <v>0201</v>
      </c>
      <c r="J428" s="5" t="s">
        <v>27</v>
      </c>
      <c r="K428" s="5">
        <v>47</v>
      </c>
      <c r="L428" s="8" t="s">
        <v>19</v>
      </c>
      <c r="M428" s="32" t="s">
        <v>20</v>
      </c>
      <c r="N428" s="33">
        <f>+IFERROR(VLOOKUP(Casos_HN[[#This Row],[ID_Municipio]],Table_4[[CodigoMuni]:[Long_2]],3,0),"")</f>
        <v>15.830500000000001</v>
      </c>
      <c r="O428" s="33">
        <f>+IFERROR(VLOOKUP(Casos_HN[[#This Row],[ID_Municipio]],Table_4[[CodigoMuni]:[Long_2]],4,0),"")</f>
        <v>-85.939800000000005</v>
      </c>
      <c r="P428" s="32" t="s">
        <v>21</v>
      </c>
    </row>
    <row r="429" spans="1:16" ht="14.25" customHeight="1">
      <c r="A429" s="29" t="str">
        <f>+H429&amp;E429&amp;D429</f>
        <v>Trujillo43926418</v>
      </c>
      <c r="B429" s="29" t="str">
        <f>+Casos_HN[[#This Row],[ID_Municipio]]&amp;Casos_HN[[#This Row],[Fecha]]</f>
        <v>020143926</v>
      </c>
      <c r="C429" s="29" t="str">
        <f>+G429&amp;E429</f>
        <v>Colon43926</v>
      </c>
      <c r="D429" s="30">
        <f>+D428+1</f>
        <v>418</v>
      </c>
      <c r="E429" s="23">
        <v>43926</v>
      </c>
      <c r="F429" s="30">
        <f>+VLOOKUP(Casos_HN[[#This Row],[Departamento]],Table_5[],2,0)</f>
        <v>2</v>
      </c>
      <c r="G429" s="3" t="s">
        <v>34</v>
      </c>
      <c r="H429" s="9" t="s">
        <v>44</v>
      </c>
      <c r="I429" s="30" t="str">
        <f>+IFERROR(VLOOKUP(Casos_HN[[#This Row],[Municipio]],'LOCALIZA HN'!$B$9:$O$306,8,0),99999)</f>
        <v>0201</v>
      </c>
      <c r="J429" s="5" t="s">
        <v>18</v>
      </c>
      <c r="K429" s="5">
        <v>40</v>
      </c>
      <c r="L429" s="8" t="s">
        <v>19</v>
      </c>
      <c r="M429" s="32" t="s">
        <v>20</v>
      </c>
      <c r="N429" s="33">
        <f>+IFERROR(VLOOKUP(Casos_HN[[#This Row],[ID_Municipio]],Table_4[[CodigoMuni]:[Long_2]],3,0),"")</f>
        <v>15.830500000000001</v>
      </c>
      <c r="O429" s="33">
        <f>+IFERROR(VLOOKUP(Casos_HN[[#This Row],[ID_Municipio]],Table_4[[CodigoMuni]:[Long_2]],4,0),"")</f>
        <v>-85.939800000000005</v>
      </c>
      <c r="P429" s="32" t="s">
        <v>21</v>
      </c>
    </row>
    <row r="430" spans="1:16" ht="14.25" customHeight="1">
      <c r="A430" s="29" t="str">
        <f>+H430&amp;E430&amp;D430</f>
        <v>Villanueva43926419</v>
      </c>
      <c r="B430" s="29" t="str">
        <f>+Casos_HN[[#This Row],[ID_Municipio]]&amp;Casos_HN[[#This Row],[Fecha]]</f>
        <v>051143926</v>
      </c>
      <c r="C430" s="29" t="str">
        <f>+G430&amp;E430</f>
        <v>Cortes43926</v>
      </c>
      <c r="D430" s="30">
        <f>+D429+1</f>
        <v>419</v>
      </c>
      <c r="E430" s="23">
        <v>43926</v>
      </c>
      <c r="F430" s="30">
        <f>+VLOOKUP(Casos_HN[[#This Row],[Departamento]],Table_5[],2,0)</f>
        <v>5</v>
      </c>
      <c r="G430" s="3" t="s">
        <v>28</v>
      </c>
      <c r="H430" s="9" t="s">
        <v>33</v>
      </c>
      <c r="I430" s="30" t="str">
        <f>+IFERROR(VLOOKUP(Casos_HN[[#This Row],[Municipio]],'LOCALIZA HN'!$B$9:$O$306,8,0),99999)</f>
        <v>0511</v>
      </c>
      <c r="J430" s="5" t="s">
        <v>27</v>
      </c>
      <c r="K430" s="5">
        <v>58</v>
      </c>
      <c r="L430" s="8" t="s">
        <v>19</v>
      </c>
      <c r="M430" s="32" t="s">
        <v>20</v>
      </c>
      <c r="N430" s="33">
        <f>+IFERROR(VLOOKUP(Casos_HN[[#This Row],[ID_Municipio]],Table_4[[CodigoMuni]:[Long_2]],3,0),"")</f>
        <v>15.3307</v>
      </c>
      <c r="O430" s="33">
        <f>+IFERROR(VLOOKUP(Casos_HN[[#This Row],[ID_Municipio]],Table_4[[CodigoMuni]:[Long_2]],4,0),"")</f>
        <v>-88.047399999999996</v>
      </c>
      <c r="P430" s="32" t="s">
        <v>21</v>
      </c>
    </row>
    <row r="431" spans="1:16" ht="14.25" customHeight="1">
      <c r="A431" s="29" t="str">
        <f>+H431&amp;E431&amp;D431</f>
        <v>San Pedro Sula43926420</v>
      </c>
      <c r="B431" s="29" t="str">
        <f>+Casos_HN[[#This Row],[ID_Municipio]]&amp;Casos_HN[[#This Row],[Fecha]]</f>
        <v>050143926</v>
      </c>
      <c r="C431" s="29" t="str">
        <f>+G431&amp;E431</f>
        <v>Cortes43926</v>
      </c>
      <c r="D431" s="30">
        <f>+D430+1</f>
        <v>420</v>
      </c>
      <c r="E431" s="23">
        <v>43926</v>
      </c>
      <c r="F431" s="30">
        <f>+VLOOKUP(Casos_HN[[#This Row],[Departamento]],Table_5[],2,0)</f>
        <v>5</v>
      </c>
      <c r="G431" s="3" t="s">
        <v>28</v>
      </c>
      <c r="H431" s="9" t="s">
        <v>29</v>
      </c>
      <c r="I431" s="30" t="str">
        <f>+IFERROR(VLOOKUP(Casos_HN[[#This Row],[Municipio]],'LOCALIZA HN'!$B$9:$O$306,8,0),99999)</f>
        <v>0501</v>
      </c>
      <c r="J431" s="5" t="s">
        <v>27</v>
      </c>
      <c r="K431" s="5">
        <v>72</v>
      </c>
      <c r="L431" s="8" t="s">
        <v>19</v>
      </c>
      <c r="M431" s="32" t="s">
        <v>20</v>
      </c>
      <c r="N431" s="33">
        <f>+IFERROR(VLOOKUP(Casos_HN[[#This Row],[ID_Municipio]],Table_4[[CodigoMuni]:[Long_2]],3,0),"")</f>
        <v>15.5151</v>
      </c>
      <c r="O431" s="33">
        <f>+IFERROR(VLOOKUP(Casos_HN[[#This Row],[ID_Municipio]],Table_4[[CodigoMuni]:[Long_2]],4,0),"")</f>
        <v>-88.114599999999996</v>
      </c>
      <c r="P431" s="32" t="s">
        <v>21</v>
      </c>
    </row>
    <row r="432" spans="1:16" ht="14.25" customHeight="1">
      <c r="A432" s="29" t="str">
        <f>+H432&amp;E432&amp;D432</f>
        <v>San Pedro Sula43926421</v>
      </c>
      <c r="B432" s="29" t="str">
        <f>+Casos_HN[[#This Row],[ID_Municipio]]&amp;Casos_HN[[#This Row],[Fecha]]</f>
        <v>050143926</v>
      </c>
      <c r="C432" s="29" t="str">
        <f>+G432&amp;E432</f>
        <v>Cortes43926</v>
      </c>
      <c r="D432" s="30">
        <f>+D431+1</f>
        <v>421</v>
      </c>
      <c r="E432" s="23">
        <v>43926</v>
      </c>
      <c r="F432" s="30">
        <f>+VLOOKUP(Casos_HN[[#This Row],[Departamento]],Table_5[],2,0)</f>
        <v>5</v>
      </c>
      <c r="G432" s="3" t="s">
        <v>28</v>
      </c>
      <c r="H432" s="9" t="s">
        <v>29</v>
      </c>
      <c r="I432" s="30" t="str">
        <f>+IFERROR(VLOOKUP(Casos_HN[[#This Row],[Municipio]],'LOCALIZA HN'!$B$9:$O$306,8,0),99999)</f>
        <v>0501</v>
      </c>
      <c r="J432" s="5" t="s">
        <v>18</v>
      </c>
      <c r="K432" s="5">
        <v>74</v>
      </c>
      <c r="L432" s="8" t="s">
        <v>19</v>
      </c>
      <c r="M432" s="32" t="s">
        <v>20</v>
      </c>
      <c r="N432" s="33">
        <f>+IFERROR(VLOOKUP(Casos_HN[[#This Row],[ID_Municipio]],Table_4[[CodigoMuni]:[Long_2]],3,0),"")</f>
        <v>15.5151</v>
      </c>
      <c r="O432" s="33">
        <f>+IFERROR(VLOOKUP(Casos_HN[[#This Row],[ID_Municipio]],Table_4[[CodigoMuni]:[Long_2]],4,0),"")</f>
        <v>-88.114599999999996</v>
      </c>
      <c r="P432" s="32" t="s">
        <v>21</v>
      </c>
    </row>
    <row r="433" spans="1:16" ht="14.25" customHeight="1">
      <c r="A433" s="29" t="str">
        <f>+H433&amp;E433&amp;D433</f>
        <v>San Pedro Sula43926422</v>
      </c>
      <c r="B433" s="29" t="str">
        <f>+Casos_HN[[#This Row],[ID_Municipio]]&amp;Casos_HN[[#This Row],[Fecha]]</f>
        <v>050143926</v>
      </c>
      <c r="C433" s="29" t="str">
        <f>+G433&amp;E433</f>
        <v>Cortes43926</v>
      </c>
      <c r="D433" s="30">
        <f>+D432+1</f>
        <v>422</v>
      </c>
      <c r="E433" s="23">
        <v>43926</v>
      </c>
      <c r="F433" s="30">
        <f>+VLOOKUP(Casos_HN[[#This Row],[Departamento]],Table_5[],2,0)</f>
        <v>5</v>
      </c>
      <c r="G433" s="3" t="s">
        <v>28</v>
      </c>
      <c r="H433" s="9" t="s">
        <v>29</v>
      </c>
      <c r="I433" s="30" t="str">
        <f>+IFERROR(VLOOKUP(Casos_HN[[#This Row],[Municipio]],'LOCALIZA HN'!$B$9:$O$306,8,0),99999)</f>
        <v>0501</v>
      </c>
      <c r="J433" s="5" t="s">
        <v>18</v>
      </c>
      <c r="K433" s="5">
        <v>70</v>
      </c>
      <c r="L433" s="8" t="s">
        <v>19</v>
      </c>
      <c r="M433" s="32" t="s">
        <v>20</v>
      </c>
      <c r="N433" s="33">
        <f>+IFERROR(VLOOKUP(Casos_HN[[#This Row],[ID_Municipio]],Table_4[[CodigoMuni]:[Long_2]],3,0),"")</f>
        <v>15.5151</v>
      </c>
      <c r="O433" s="33">
        <f>+IFERROR(VLOOKUP(Casos_HN[[#This Row],[ID_Municipio]],Table_4[[CodigoMuni]:[Long_2]],4,0),"")</f>
        <v>-88.114599999999996</v>
      </c>
      <c r="P433" s="32" t="s">
        <v>21</v>
      </c>
    </row>
    <row r="434" spans="1:16" ht="14.25" customHeight="1">
      <c r="A434" s="29" t="str">
        <f>+H434&amp;E434&amp;D434</f>
        <v>San Pedro Sula43926423</v>
      </c>
      <c r="B434" s="29" t="str">
        <f>+Casos_HN[[#This Row],[ID_Municipio]]&amp;Casos_HN[[#This Row],[Fecha]]</f>
        <v>050143926</v>
      </c>
      <c r="C434" s="29" t="str">
        <f>+G434&amp;E434</f>
        <v>Cortes43926</v>
      </c>
      <c r="D434" s="30">
        <f>+D433+1</f>
        <v>423</v>
      </c>
      <c r="E434" s="23">
        <v>43926</v>
      </c>
      <c r="F434" s="30">
        <f>+VLOOKUP(Casos_HN[[#This Row],[Departamento]],Table_5[],2,0)</f>
        <v>5</v>
      </c>
      <c r="G434" s="3" t="s">
        <v>28</v>
      </c>
      <c r="H434" s="9" t="s">
        <v>29</v>
      </c>
      <c r="I434" s="30" t="str">
        <f>+IFERROR(VLOOKUP(Casos_HN[[#This Row],[Municipio]],'LOCALIZA HN'!$B$9:$O$306,8,0),99999)</f>
        <v>0501</v>
      </c>
      <c r="J434" s="5" t="s">
        <v>27</v>
      </c>
      <c r="K434" s="5">
        <v>66</v>
      </c>
      <c r="L434" s="8" t="s">
        <v>19</v>
      </c>
      <c r="M434" s="32" t="s">
        <v>20</v>
      </c>
      <c r="N434" s="33">
        <f>+IFERROR(VLOOKUP(Casos_HN[[#This Row],[ID_Municipio]],Table_4[[CodigoMuni]:[Long_2]],3,0),"")</f>
        <v>15.5151</v>
      </c>
      <c r="O434" s="33">
        <f>+IFERROR(VLOOKUP(Casos_HN[[#This Row],[ID_Municipio]],Table_4[[CodigoMuni]:[Long_2]],4,0),"")</f>
        <v>-88.114599999999996</v>
      </c>
      <c r="P434" s="32" t="s">
        <v>21</v>
      </c>
    </row>
    <row r="435" spans="1:16" ht="14.25" customHeight="1">
      <c r="A435" s="29" t="str">
        <f>+H435&amp;E435&amp;D435</f>
        <v>San Pedro Sula43926424</v>
      </c>
      <c r="B435" s="29" t="str">
        <f>+Casos_HN[[#This Row],[ID_Municipio]]&amp;Casos_HN[[#This Row],[Fecha]]</f>
        <v>050143926</v>
      </c>
      <c r="C435" s="29" t="str">
        <f>+G435&amp;E435</f>
        <v>Cortes43926</v>
      </c>
      <c r="D435" s="30">
        <f>+D434+1</f>
        <v>424</v>
      </c>
      <c r="E435" s="23">
        <v>43926</v>
      </c>
      <c r="F435" s="30">
        <f>+VLOOKUP(Casos_HN[[#This Row],[Departamento]],Table_5[],2,0)</f>
        <v>5</v>
      </c>
      <c r="G435" s="3" t="s">
        <v>28</v>
      </c>
      <c r="H435" s="9" t="s">
        <v>29</v>
      </c>
      <c r="I435" s="30" t="str">
        <f>+IFERROR(VLOOKUP(Casos_HN[[#This Row],[Municipio]],'LOCALIZA HN'!$B$9:$O$306,8,0),99999)</f>
        <v>0501</v>
      </c>
      <c r="J435" s="5" t="s">
        <v>18</v>
      </c>
      <c r="K435" s="5">
        <v>64</v>
      </c>
      <c r="L435" s="8" t="s">
        <v>19</v>
      </c>
      <c r="M435" s="32" t="s">
        <v>20</v>
      </c>
      <c r="N435" s="33">
        <f>+IFERROR(VLOOKUP(Casos_HN[[#This Row],[ID_Municipio]],Table_4[[CodigoMuni]:[Long_2]],3,0),"")</f>
        <v>15.5151</v>
      </c>
      <c r="O435" s="33">
        <f>+IFERROR(VLOOKUP(Casos_HN[[#This Row],[ID_Municipio]],Table_4[[CodigoMuni]:[Long_2]],4,0),"")</f>
        <v>-88.114599999999996</v>
      </c>
      <c r="P435" s="32" t="s">
        <v>21</v>
      </c>
    </row>
    <row r="436" spans="1:16" ht="14.25" customHeight="1">
      <c r="A436" s="29" t="str">
        <f>+H436&amp;E436&amp;D436</f>
        <v>San Pedro Sula43926425</v>
      </c>
      <c r="B436" s="29" t="str">
        <f>+Casos_HN[[#This Row],[ID_Municipio]]&amp;Casos_HN[[#This Row],[Fecha]]</f>
        <v>050143926</v>
      </c>
      <c r="C436" s="29" t="str">
        <f>+G436&amp;E436</f>
        <v>Cortes43926</v>
      </c>
      <c r="D436" s="30">
        <f>+D435+1</f>
        <v>425</v>
      </c>
      <c r="E436" s="23">
        <v>43926</v>
      </c>
      <c r="F436" s="30">
        <f>+VLOOKUP(Casos_HN[[#This Row],[Departamento]],Table_5[],2,0)</f>
        <v>5</v>
      </c>
      <c r="G436" s="3" t="s">
        <v>28</v>
      </c>
      <c r="H436" s="9" t="s">
        <v>29</v>
      </c>
      <c r="I436" s="30" t="str">
        <f>+IFERROR(VLOOKUP(Casos_HN[[#This Row],[Municipio]],'LOCALIZA HN'!$B$9:$O$306,8,0),99999)</f>
        <v>0501</v>
      </c>
      <c r="J436" s="5" t="s">
        <v>18</v>
      </c>
      <c r="K436" s="5">
        <v>35</v>
      </c>
      <c r="L436" s="8" t="s">
        <v>19</v>
      </c>
      <c r="M436" s="32" t="s">
        <v>20</v>
      </c>
      <c r="N436" s="33">
        <f>+IFERROR(VLOOKUP(Casos_HN[[#This Row],[ID_Municipio]],Table_4[[CodigoMuni]:[Long_2]],3,0),"")</f>
        <v>15.5151</v>
      </c>
      <c r="O436" s="33">
        <f>+IFERROR(VLOOKUP(Casos_HN[[#This Row],[ID_Municipio]],Table_4[[CodigoMuni]:[Long_2]],4,0),"")</f>
        <v>-88.114599999999996</v>
      </c>
      <c r="P436" s="32" t="s">
        <v>21</v>
      </c>
    </row>
    <row r="437" spans="1:16" ht="14.25" customHeight="1">
      <c r="A437" s="29" t="str">
        <f>+H437&amp;E437&amp;D437</f>
        <v>San Pedro Sula43926426</v>
      </c>
      <c r="B437" s="29" t="str">
        <f>+Casos_HN[[#This Row],[ID_Municipio]]&amp;Casos_HN[[#This Row],[Fecha]]</f>
        <v>050143926</v>
      </c>
      <c r="C437" s="29" t="str">
        <f>+G437&amp;E437</f>
        <v>Cortes43926</v>
      </c>
      <c r="D437" s="30">
        <f>+D436+1</f>
        <v>426</v>
      </c>
      <c r="E437" s="23">
        <v>43926</v>
      </c>
      <c r="F437" s="30">
        <f>+VLOOKUP(Casos_HN[[#This Row],[Departamento]],Table_5[],2,0)</f>
        <v>5</v>
      </c>
      <c r="G437" s="3" t="s">
        <v>28</v>
      </c>
      <c r="H437" s="9" t="s">
        <v>29</v>
      </c>
      <c r="I437" s="30" t="str">
        <f>+IFERROR(VLOOKUP(Casos_HN[[#This Row],[Municipio]],'LOCALIZA HN'!$B$9:$O$306,8,0),99999)</f>
        <v>0501</v>
      </c>
      <c r="J437" s="5" t="s">
        <v>18</v>
      </c>
      <c r="K437" s="5">
        <v>42</v>
      </c>
      <c r="L437" s="8" t="s">
        <v>19</v>
      </c>
      <c r="M437" s="32" t="s">
        <v>20</v>
      </c>
      <c r="N437" s="33">
        <f>+IFERROR(VLOOKUP(Casos_HN[[#This Row],[ID_Municipio]],Table_4[[CodigoMuni]:[Long_2]],3,0),"")</f>
        <v>15.5151</v>
      </c>
      <c r="O437" s="33">
        <f>+IFERROR(VLOOKUP(Casos_HN[[#This Row],[ID_Municipio]],Table_4[[CodigoMuni]:[Long_2]],4,0),"")</f>
        <v>-88.114599999999996</v>
      </c>
      <c r="P437" s="32" t="s">
        <v>21</v>
      </c>
    </row>
    <row r="438" spans="1:16" ht="14.25" customHeight="1">
      <c r="A438" s="29" t="str">
        <f>+H438&amp;E438&amp;D438</f>
        <v>Pimienta43926427</v>
      </c>
      <c r="B438" s="29" t="str">
        <f>+Casos_HN[[#This Row],[ID_Municipio]]&amp;Casos_HN[[#This Row],[Fecha]]</f>
        <v>050443926</v>
      </c>
      <c r="C438" s="29" t="str">
        <f>+G438&amp;E438</f>
        <v>Cortes43926</v>
      </c>
      <c r="D438" s="30">
        <f>+D437+1</f>
        <v>427</v>
      </c>
      <c r="E438" s="23">
        <v>43926</v>
      </c>
      <c r="F438" s="30">
        <f>+VLOOKUP(Casos_HN[[#This Row],[Departamento]],Table_5[],2,0)</f>
        <v>5</v>
      </c>
      <c r="G438" s="3" t="s">
        <v>28</v>
      </c>
      <c r="H438" s="9" t="s">
        <v>52</v>
      </c>
      <c r="I438" s="30" t="str">
        <f>+IFERROR(VLOOKUP(Casos_HN[[#This Row],[Municipio]],'LOCALIZA HN'!$B$9:$O$306,8,0),99999)</f>
        <v>0504</v>
      </c>
      <c r="J438" s="5" t="s">
        <v>27</v>
      </c>
      <c r="K438" s="5">
        <v>23</v>
      </c>
      <c r="L438" s="8" t="s">
        <v>19</v>
      </c>
      <c r="M438" s="32" t="s">
        <v>20</v>
      </c>
      <c r="N438" s="33">
        <f>+IFERROR(VLOOKUP(Casos_HN[[#This Row],[ID_Municipio]],Table_4[[CodigoMuni]:[Long_2]],3,0),"")</f>
        <v>15.2746</v>
      </c>
      <c r="O438" s="33">
        <f>+IFERROR(VLOOKUP(Casos_HN[[#This Row],[ID_Municipio]],Table_4[[CodigoMuni]:[Long_2]],4,0),"")</f>
        <v>-87.970200000000006</v>
      </c>
      <c r="P438" s="32" t="s">
        <v>21</v>
      </c>
    </row>
    <row r="439" spans="1:16" ht="14.25" customHeight="1">
      <c r="A439" s="29" t="str">
        <f>+H439&amp;E439&amp;D439</f>
        <v>Pimienta43926428</v>
      </c>
      <c r="B439" s="29" t="str">
        <f>+Casos_HN[[#This Row],[ID_Municipio]]&amp;Casos_HN[[#This Row],[Fecha]]</f>
        <v>050443926</v>
      </c>
      <c r="C439" s="29" t="str">
        <f>+G439&amp;E439</f>
        <v>Cortes43926</v>
      </c>
      <c r="D439" s="30">
        <f>+D438+1</f>
        <v>428</v>
      </c>
      <c r="E439" s="23">
        <v>43926</v>
      </c>
      <c r="F439" s="30">
        <f>+VLOOKUP(Casos_HN[[#This Row],[Departamento]],Table_5[],2,0)</f>
        <v>5</v>
      </c>
      <c r="G439" s="3" t="s">
        <v>28</v>
      </c>
      <c r="H439" s="9" t="s">
        <v>52</v>
      </c>
      <c r="I439" s="30" t="str">
        <f>+IFERROR(VLOOKUP(Casos_HN[[#This Row],[Municipio]],'LOCALIZA HN'!$B$9:$O$306,8,0),99999)</f>
        <v>0504</v>
      </c>
      <c r="J439" s="5" t="s">
        <v>27</v>
      </c>
      <c r="K439" s="5">
        <v>31</v>
      </c>
      <c r="L439" s="8" t="s">
        <v>19</v>
      </c>
      <c r="M439" s="32" t="s">
        <v>20</v>
      </c>
      <c r="N439" s="33">
        <f>+IFERROR(VLOOKUP(Casos_HN[[#This Row],[ID_Municipio]],Table_4[[CodigoMuni]:[Long_2]],3,0),"")</f>
        <v>15.2746</v>
      </c>
      <c r="O439" s="33">
        <f>+IFERROR(VLOOKUP(Casos_HN[[#This Row],[ID_Municipio]],Table_4[[CodigoMuni]:[Long_2]],4,0),"")</f>
        <v>-87.970200000000006</v>
      </c>
      <c r="P439" s="32" t="s">
        <v>21</v>
      </c>
    </row>
    <row r="440" spans="1:16" ht="14.25" customHeight="1">
      <c r="A440" s="29" t="str">
        <f>+H440&amp;E440&amp;D440</f>
        <v>Pimienta43926429</v>
      </c>
      <c r="B440" s="29" t="str">
        <f>+Casos_HN[[#This Row],[ID_Municipio]]&amp;Casos_HN[[#This Row],[Fecha]]</f>
        <v>050443926</v>
      </c>
      <c r="C440" s="29" t="str">
        <f>+G440&amp;E440</f>
        <v>Cortes43926</v>
      </c>
      <c r="D440" s="30">
        <f>+D439+1</f>
        <v>429</v>
      </c>
      <c r="E440" s="23">
        <v>43926</v>
      </c>
      <c r="F440" s="30">
        <f>+VLOOKUP(Casos_HN[[#This Row],[Departamento]],Table_5[],2,0)</f>
        <v>5</v>
      </c>
      <c r="G440" s="3" t="s">
        <v>28</v>
      </c>
      <c r="H440" s="9" t="s">
        <v>52</v>
      </c>
      <c r="I440" s="30" t="str">
        <f>+IFERROR(VLOOKUP(Casos_HN[[#This Row],[Municipio]],'LOCALIZA HN'!$B$9:$O$306,8,0),99999)</f>
        <v>0504</v>
      </c>
      <c r="J440" s="5" t="s">
        <v>18</v>
      </c>
      <c r="K440" s="5">
        <v>46</v>
      </c>
      <c r="L440" s="8" t="s">
        <v>19</v>
      </c>
      <c r="M440" s="32" t="s">
        <v>20</v>
      </c>
      <c r="N440" s="33">
        <f>+IFERROR(VLOOKUP(Casos_HN[[#This Row],[ID_Municipio]],Table_4[[CodigoMuni]:[Long_2]],3,0),"")</f>
        <v>15.2746</v>
      </c>
      <c r="O440" s="33">
        <f>+IFERROR(VLOOKUP(Casos_HN[[#This Row],[ID_Municipio]],Table_4[[CodigoMuni]:[Long_2]],4,0),"")</f>
        <v>-87.970200000000006</v>
      </c>
      <c r="P440" s="32" t="s">
        <v>21</v>
      </c>
    </row>
    <row r="441" spans="1:16" ht="14.25" customHeight="1">
      <c r="A441" s="29" t="str">
        <f>+H441&amp;E441&amp;D441</f>
        <v>San Pedro Sula43926430</v>
      </c>
      <c r="B441" s="29" t="str">
        <f>+Casos_HN[[#This Row],[ID_Municipio]]&amp;Casos_HN[[#This Row],[Fecha]]</f>
        <v>050143926</v>
      </c>
      <c r="C441" s="29" t="str">
        <f>+G441&amp;E441</f>
        <v>Cortes43926</v>
      </c>
      <c r="D441" s="30">
        <f>+D440+1</f>
        <v>430</v>
      </c>
      <c r="E441" s="23">
        <v>43926</v>
      </c>
      <c r="F441" s="30">
        <f>+VLOOKUP(Casos_HN[[#This Row],[Departamento]],Table_5[],2,0)</f>
        <v>5</v>
      </c>
      <c r="G441" s="3" t="s">
        <v>28</v>
      </c>
      <c r="H441" s="9" t="s">
        <v>29</v>
      </c>
      <c r="I441" s="30" t="str">
        <f>+IFERROR(VLOOKUP(Casos_HN[[#This Row],[Municipio]],'LOCALIZA HN'!$B$9:$O$306,8,0),99999)</f>
        <v>0501</v>
      </c>
      <c r="J441" s="5" t="s">
        <v>27</v>
      </c>
      <c r="K441" s="5">
        <v>76</v>
      </c>
      <c r="L441" s="8" t="s">
        <v>19</v>
      </c>
      <c r="M441" s="32" t="s">
        <v>20</v>
      </c>
      <c r="N441" s="33">
        <f>+IFERROR(VLOOKUP(Casos_HN[[#This Row],[ID_Municipio]],Table_4[[CodigoMuni]:[Long_2]],3,0),"")</f>
        <v>15.5151</v>
      </c>
      <c r="O441" s="33">
        <f>+IFERROR(VLOOKUP(Casos_HN[[#This Row],[ID_Municipio]],Table_4[[CodigoMuni]:[Long_2]],4,0),"")</f>
        <v>-88.114599999999996</v>
      </c>
      <c r="P441" s="32" t="s">
        <v>21</v>
      </c>
    </row>
    <row r="442" spans="1:16" ht="14.25" customHeight="1">
      <c r="A442" s="29" t="str">
        <f>+H442&amp;E442&amp;D442</f>
        <v>Puerto Cortes43926431</v>
      </c>
      <c r="B442" s="29" t="str">
        <f>+Casos_HN[[#This Row],[ID_Municipio]]&amp;Casos_HN[[#This Row],[Fecha]]</f>
        <v>050643926</v>
      </c>
      <c r="C442" s="29" t="str">
        <f>+G442&amp;E442</f>
        <v>Cortes43926</v>
      </c>
      <c r="D442" s="30">
        <f>+D441+1</f>
        <v>431</v>
      </c>
      <c r="E442" s="23">
        <v>43926</v>
      </c>
      <c r="F442" s="30">
        <f>+VLOOKUP(Casos_HN[[#This Row],[Departamento]],Table_5[],2,0)</f>
        <v>5</v>
      </c>
      <c r="G442" s="3" t="s">
        <v>28</v>
      </c>
      <c r="H442" s="9" t="s">
        <v>32</v>
      </c>
      <c r="I442" s="30" t="str">
        <f>+IFERROR(VLOOKUP(Casos_HN[[#This Row],[Municipio]],'LOCALIZA HN'!$B$9:$O$306,8,0),99999)</f>
        <v>0506</v>
      </c>
      <c r="J442" s="5" t="s">
        <v>27</v>
      </c>
      <c r="K442" s="5">
        <v>36</v>
      </c>
      <c r="L442" s="8" t="s">
        <v>19</v>
      </c>
      <c r="M442" s="32" t="s">
        <v>20</v>
      </c>
      <c r="N442" s="33">
        <f>+IFERROR(VLOOKUP(Casos_HN[[#This Row],[ID_Municipio]],Table_4[[CodigoMuni]:[Long_2]],3,0),"")</f>
        <v>15.7897</v>
      </c>
      <c r="O442" s="33">
        <f>+IFERROR(VLOOKUP(Casos_HN[[#This Row],[ID_Municipio]],Table_4[[CodigoMuni]:[Long_2]],4,0),"")</f>
        <v>-87.846000000000004</v>
      </c>
      <c r="P442" s="32" t="s">
        <v>21</v>
      </c>
    </row>
    <row r="443" spans="1:16" ht="14.25" customHeight="1">
      <c r="A443" s="29" t="str">
        <f>+H443&amp;E443&amp;D443</f>
        <v>Puerto Cortes43926432</v>
      </c>
      <c r="B443" s="29" t="str">
        <f>+Casos_HN[[#This Row],[ID_Municipio]]&amp;Casos_HN[[#This Row],[Fecha]]</f>
        <v>050643926</v>
      </c>
      <c r="C443" s="29" t="str">
        <f>+G443&amp;E443</f>
        <v>Cortes43926</v>
      </c>
      <c r="D443" s="30">
        <f>+D442+1</f>
        <v>432</v>
      </c>
      <c r="E443" s="23">
        <v>43926</v>
      </c>
      <c r="F443" s="30">
        <f>+VLOOKUP(Casos_HN[[#This Row],[Departamento]],Table_5[],2,0)</f>
        <v>5</v>
      </c>
      <c r="G443" s="3" t="s">
        <v>28</v>
      </c>
      <c r="H443" s="9" t="s">
        <v>32</v>
      </c>
      <c r="I443" s="30" t="str">
        <f>+IFERROR(VLOOKUP(Casos_HN[[#This Row],[Municipio]],'LOCALIZA HN'!$B$9:$O$306,8,0),99999)</f>
        <v>0506</v>
      </c>
      <c r="J443" s="5" t="s">
        <v>18</v>
      </c>
      <c r="K443" s="5">
        <v>34</v>
      </c>
      <c r="L443" s="8" t="s">
        <v>19</v>
      </c>
      <c r="M443" s="32" t="s">
        <v>20</v>
      </c>
      <c r="N443" s="33">
        <f>+IFERROR(VLOOKUP(Casos_HN[[#This Row],[ID_Municipio]],Table_4[[CodigoMuni]:[Long_2]],3,0),"")</f>
        <v>15.7897</v>
      </c>
      <c r="O443" s="33">
        <f>+IFERROR(VLOOKUP(Casos_HN[[#This Row],[ID_Municipio]],Table_4[[CodigoMuni]:[Long_2]],4,0),"")</f>
        <v>-87.846000000000004</v>
      </c>
      <c r="P443" s="32" t="s">
        <v>21</v>
      </c>
    </row>
    <row r="444" spans="1:16" ht="14.25" customHeight="1">
      <c r="A444" s="29" t="str">
        <f>+H444&amp;E444&amp;D444</f>
        <v>Puerto Cortes43926433</v>
      </c>
      <c r="B444" s="29" t="str">
        <f>+Casos_HN[[#This Row],[ID_Municipio]]&amp;Casos_HN[[#This Row],[Fecha]]</f>
        <v>050643926</v>
      </c>
      <c r="C444" s="29" t="str">
        <f>+G444&amp;E444</f>
        <v>Cortes43926</v>
      </c>
      <c r="D444" s="30">
        <f>+D443+1</f>
        <v>433</v>
      </c>
      <c r="E444" s="23">
        <v>43926</v>
      </c>
      <c r="F444" s="30">
        <f>+VLOOKUP(Casos_HN[[#This Row],[Departamento]],Table_5[],2,0)</f>
        <v>5</v>
      </c>
      <c r="G444" s="3" t="s">
        <v>28</v>
      </c>
      <c r="H444" s="9" t="s">
        <v>32</v>
      </c>
      <c r="I444" s="30" t="str">
        <f>+IFERROR(VLOOKUP(Casos_HN[[#This Row],[Municipio]],'LOCALIZA HN'!$B$9:$O$306,8,0),99999)</f>
        <v>0506</v>
      </c>
      <c r="J444" s="5" t="s">
        <v>27</v>
      </c>
      <c r="K444" s="5">
        <v>48</v>
      </c>
      <c r="L444" s="8" t="s">
        <v>19</v>
      </c>
      <c r="M444" s="32" t="s">
        <v>20</v>
      </c>
      <c r="N444" s="33">
        <f>+IFERROR(VLOOKUP(Casos_HN[[#This Row],[ID_Municipio]],Table_4[[CodigoMuni]:[Long_2]],3,0),"")</f>
        <v>15.7897</v>
      </c>
      <c r="O444" s="33">
        <f>+IFERROR(VLOOKUP(Casos_HN[[#This Row],[ID_Municipio]],Table_4[[CodigoMuni]:[Long_2]],4,0),"")</f>
        <v>-87.846000000000004</v>
      </c>
      <c r="P444" s="32" t="s">
        <v>21</v>
      </c>
    </row>
    <row r="445" spans="1:16" ht="14.25" customHeight="1">
      <c r="A445" s="29" t="str">
        <f>+H445&amp;E445&amp;D445</f>
        <v>La Lima43926434</v>
      </c>
      <c r="B445" s="29" t="str">
        <f>+Casos_HN[[#This Row],[ID_Municipio]]&amp;Casos_HN[[#This Row],[Fecha]]</f>
        <v>051243926</v>
      </c>
      <c r="C445" s="29" t="str">
        <f>+G445&amp;E445</f>
        <v>Cortes43926</v>
      </c>
      <c r="D445" s="30">
        <f>+D444+1</f>
        <v>434</v>
      </c>
      <c r="E445" s="23">
        <v>43926</v>
      </c>
      <c r="F445" s="30">
        <f>+VLOOKUP(Casos_HN[[#This Row],[Departamento]],Table_5[],2,0)</f>
        <v>5</v>
      </c>
      <c r="G445" s="3" t="s">
        <v>28</v>
      </c>
      <c r="H445" s="9" t="s">
        <v>41</v>
      </c>
      <c r="I445" s="30" t="str">
        <f>+IFERROR(VLOOKUP(Casos_HN[[#This Row],[Municipio]],'LOCALIZA HN'!$B$9:$O$306,8,0),99999)</f>
        <v>0512</v>
      </c>
      <c r="J445" s="5" t="s">
        <v>27</v>
      </c>
      <c r="K445" s="5">
        <v>58</v>
      </c>
      <c r="L445" s="8" t="s">
        <v>19</v>
      </c>
      <c r="M445" s="32" t="s">
        <v>20</v>
      </c>
      <c r="N445" s="33">
        <f>+IFERROR(VLOOKUP(Casos_HN[[#This Row],[ID_Municipio]],Table_4[[CodigoMuni]:[Long_2]],3,0),"")</f>
        <v>15.484500000000001</v>
      </c>
      <c r="O445" s="33">
        <f>+IFERROR(VLOOKUP(Casos_HN[[#This Row],[ID_Municipio]],Table_4[[CodigoMuni]:[Long_2]],4,0),"")</f>
        <v>-87.869299999999996</v>
      </c>
      <c r="P445" s="32" t="s">
        <v>21</v>
      </c>
    </row>
    <row r="446" spans="1:16" ht="14.25" customHeight="1">
      <c r="A446" s="29" t="str">
        <f>+H446&amp;E446&amp;D446</f>
        <v>Choloma43926435</v>
      </c>
      <c r="B446" s="29" t="str">
        <f>+Casos_HN[[#This Row],[ID_Municipio]]&amp;Casos_HN[[#This Row],[Fecha]]</f>
        <v>050243926</v>
      </c>
      <c r="C446" s="29" t="str">
        <f>+G446&amp;E446</f>
        <v>Cortes43926</v>
      </c>
      <c r="D446" s="30">
        <f>+D445+1</f>
        <v>435</v>
      </c>
      <c r="E446" s="23">
        <v>43926</v>
      </c>
      <c r="F446" s="30">
        <f>+VLOOKUP(Casos_HN[[#This Row],[Departamento]],Table_5[],2,0)</f>
        <v>5</v>
      </c>
      <c r="G446" s="3" t="s">
        <v>28</v>
      </c>
      <c r="H446" s="9" t="s">
        <v>38</v>
      </c>
      <c r="I446" s="30" t="str">
        <f>+IFERROR(VLOOKUP(Casos_HN[[#This Row],[Municipio]],'LOCALIZA HN'!$B$9:$O$306,8,0),99999)</f>
        <v>0502</v>
      </c>
      <c r="J446" s="5" t="s">
        <v>27</v>
      </c>
      <c r="K446" s="5">
        <v>23</v>
      </c>
      <c r="L446" s="8" t="s">
        <v>19</v>
      </c>
      <c r="M446" s="32" t="s">
        <v>20</v>
      </c>
      <c r="N446" s="33">
        <f>+IFERROR(VLOOKUP(Casos_HN[[#This Row],[ID_Municipio]],Table_4[[CodigoMuni]:[Long_2]],3,0),"")</f>
        <v>15.6435</v>
      </c>
      <c r="O446" s="33">
        <f>+IFERROR(VLOOKUP(Casos_HN[[#This Row],[ID_Municipio]],Table_4[[CodigoMuni]:[Long_2]],4,0),"")</f>
        <v>-87.933999999999997</v>
      </c>
      <c r="P446" s="32" t="s">
        <v>21</v>
      </c>
    </row>
    <row r="447" spans="1:16" ht="14.25" customHeight="1">
      <c r="A447" s="29" t="str">
        <f>+H447&amp;E447&amp;D447</f>
        <v>San Pedro Sula43926436</v>
      </c>
      <c r="B447" s="29" t="str">
        <f>+Casos_HN[[#This Row],[ID_Municipio]]&amp;Casos_HN[[#This Row],[Fecha]]</f>
        <v>050143926</v>
      </c>
      <c r="C447" s="29" t="str">
        <f>+G447&amp;E447</f>
        <v>Cortes43926</v>
      </c>
      <c r="D447" s="30">
        <f>+D446+1</f>
        <v>436</v>
      </c>
      <c r="E447" s="23">
        <v>43926</v>
      </c>
      <c r="F447" s="30">
        <f>+VLOOKUP(Casos_HN[[#This Row],[Departamento]],Table_5[],2,0)</f>
        <v>5</v>
      </c>
      <c r="G447" s="3" t="s">
        <v>28</v>
      </c>
      <c r="H447" s="9" t="s">
        <v>29</v>
      </c>
      <c r="I447" s="30" t="str">
        <f>+IFERROR(VLOOKUP(Casos_HN[[#This Row],[Municipio]],'LOCALIZA HN'!$B$9:$O$306,8,0),99999)</f>
        <v>0501</v>
      </c>
      <c r="J447" s="5" t="s">
        <v>27</v>
      </c>
      <c r="K447" s="5">
        <v>43</v>
      </c>
      <c r="L447" s="8" t="s">
        <v>19</v>
      </c>
      <c r="M447" s="32" t="s">
        <v>20</v>
      </c>
      <c r="N447" s="33">
        <f>+IFERROR(VLOOKUP(Casos_HN[[#This Row],[ID_Municipio]],Table_4[[CodigoMuni]:[Long_2]],3,0),"")</f>
        <v>15.5151</v>
      </c>
      <c r="O447" s="33">
        <f>+IFERROR(VLOOKUP(Casos_HN[[#This Row],[ID_Municipio]],Table_4[[CodigoMuni]:[Long_2]],4,0),"")</f>
        <v>-88.114599999999996</v>
      </c>
      <c r="P447" s="32" t="s">
        <v>21</v>
      </c>
    </row>
    <row r="448" spans="1:16" ht="14.25" customHeight="1">
      <c r="A448" s="29" t="str">
        <f>+H448&amp;E448&amp;D448</f>
        <v>San Pedro Sula43926437</v>
      </c>
      <c r="B448" s="29" t="str">
        <f>+Casos_HN[[#This Row],[ID_Municipio]]&amp;Casos_HN[[#This Row],[Fecha]]</f>
        <v>050143926</v>
      </c>
      <c r="C448" s="29" t="str">
        <f>+G448&amp;E448</f>
        <v>Cortes43926</v>
      </c>
      <c r="D448" s="30">
        <f>+D447+1</f>
        <v>437</v>
      </c>
      <c r="E448" s="23">
        <v>43926</v>
      </c>
      <c r="F448" s="30">
        <f>+VLOOKUP(Casos_HN[[#This Row],[Departamento]],Table_5[],2,0)</f>
        <v>5</v>
      </c>
      <c r="G448" s="3" t="s">
        <v>28</v>
      </c>
      <c r="H448" s="9" t="s">
        <v>29</v>
      </c>
      <c r="I448" s="30" t="str">
        <f>+IFERROR(VLOOKUP(Casos_HN[[#This Row],[Municipio]],'LOCALIZA HN'!$B$9:$O$306,8,0),99999)</f>
        <v>0501</v>
      </c>
      <c r="J448" s="5" t="s">
        <v>18</v>
      </c>
      <c r="K448" s="5">
        <v>23</v>
      </c>
      <c r="L448" s="8" t="s">
        <v>19</v>
      </c>
      <c r="M448" s="32" t="s">
        <v>20</v>
      </c>
      <c r="N448" s="33">
        <f>+IFERROR(VLOOKUP(Casos_HN[[#This Row],[ID_Municipio]],Table_4[[CodigoMuni]:[Long_2]],3,0),"")</f>
        <v>15.5151</v>
      </c>
      <c r="O448" s="33">
        <f>+IFERROR(VLOOKUP(Casos_HN[[#This Row],[ID_Municipio]],Table_4[[CodigoMuni]:[Long_2]],4,0),"")</f>
        <v>-88.114599999999996</v>
      </c>
      <c r="P448" s="32" t="s">
        <v>21</v>
      </c>
    </row>
    <row r="449" spans="1:16" ht="14.25" customHeight="1">
      <c r="A449" s="29" t="str">
        <f>+H449&amp;E449&amp;D449</f>
        <v>San Pedro Sula43926438</v>
      </c>
      <c r="B449" s="29" t="str">
        <f>+Casos_HN[[#This Row],[ID_Municipio]]&amp;Casos_HN[[#This Row],[Fecha]]</f>
        <v>050143926</v>
      </c>
      <c r="C449" s="29" t="str">
        <f>+G449&amp;E449</f>
        <v>Cortes43926</v>
      </c>
      <c r="D449" s="30">
        <f>+D448+1</f>
        <v>438</v>
      </c>
      <c r="E449" s="23">
        <v>43926</v>
      </c>
      <c r="F449" s="30">
        <f>+VLOOKUP(Casos_HN[[#This Row],[Departamento]],Table_5[],2,0)</f>
        <v>5</v>
      </c>
      <c r="G449" s="3" t="s">
        <v>28</v>
      </c>
      <c r="H449" s="9" t="s">
        <v>29</v>
      </c>
      <c r="I449" s="30" t="str">
        <f>+IFERROR(VLOOKUP(Casos_HN[[#This Row],[Municipio]],'LOCALIZA HN'!$B$9:$O$306,8,0),99999)</f>
        <v>0501</v>
      </c>
      <c r="J449" s="5" t="s">
        <v>27</v>
      </c>
      <c r="K449" s="5">
        <v>29</v>
      </c>
      <c r="L449" s="8" t="s">
        <v>19</v>
      </c>
      <c r="M449" s="32" t="s">
        <v>20</v>
      </c>
      <c r="N449" s="33">
        <f>+IFERROR(VLOOKUP(Casos_HN[[#This Row],[ID_Municipio]],Table_4[[CodigoMuni]:[Long_2]],3,0),"")</f>
        <v>15.5151</v>
      </c>
      <c r="O449" s="33">
        <f>+IFERROR(VLOOKUP(Casos_HN[[#This Row],[ID_Municipio]],Table_4[[CodigoMuni]:[Long_2]],4,0),"")</f>
        <v>-88.114599999999996</v>
      </c>
      <c r="P449" s="32" t="s">
        <v>21</v>
      </c>
    </row>
    <row r="450" spans="1:16" ht="14.25" customHeight="1">
      <c r="A450" s="29" t="str">
        <f>+H450&amp;E450&amp;D450</f>
        <v>San Pedro Sula43926439</v>
      </c>
      <c r="B450" s="29" t="str">
        <f>+Casos_HN[[#This Row],[ID_Municipio]]&amp;Casos_HN[[#This Row],[Fecha]]</f>
        <v>050143926</v>
      </c>
      <c r="C450" s="29" t="str">
        <f>+G450&amp;E450</f>
        <v>Cortes43926</v>
      </c>
      <c r="D450" s="30">
        <f>+D449+1</f>
        <v>439</v>
      </c>
      <c r="E450" s="23">
        <v>43926</v>
      </c>
      <c r="F450" s="30">
        <f>+VLOOKUP(Casos_HN[[#This Row],[Departamento]],Table_5[],2,0)</f>
        <v>5</v>
      </c>
      <c r="G450" s="3" t="s">
        <v>28</v>
      </c>
      <c r="H450" s="9" t="s">
        <v>29</v>
      </c>
      <c r="I450" s="30" t="str">
        <f>+IFERROR(VLOOKUP(Casos_HN[[#This Row],[Municipio]],'LOCALIZA HN'!$B$9:$O$306,8,0),99999)</f>
        <v>0501</v>
      </c>
      <c r="J450" s="5" t="s">
        <v>27</v>
      </c>
      <c r="K450" s="5">
        <v>23</v>
      </c>
      <c r="L450" s="8" t="s">
        <v>19</v>
      </c>
      <c r="M450" s="32" t="s">
        <v>20</v>
      </c>
      <c r="N450" s="33">
        <f>+IFERROR(VLOOKUP(Casos_HN[[#This Row],[ID_Municipio]],Table_4[[CodigoMuni]:[Long_2]],3,0),"")</f>
        <v>15.5151</v>
      </c>
      <c r="O450" s="33">
        <f>+IFERROR(VLOOKUP(Casos_HN[[#This Row],[ID_Municipio]],Table_4[[CodigoMuni]:[Long_2]],4,0),"")</f>
        <v>-88.114599999999996</v>
      </c>
      <c r="P450" s="32" t="s">
        <v>21</v>
      </c>
    </row>
    <row r="451" spans="1:16" ht="14.25" customHeight="1">
      <c r="A451" s="29" t="str">
        <f>+H451&amp;E451&amp;D451</f>
        <v>San Pedro Sula43926440</v>
      </c>
      <c r="B451" s="29" t="str">
        <f>+Casos_HN[[#This Row],[ID_Municipio]]&amp;Casos_HN[[#This Row],[Fecha]]</f>
        <v>050143926</v>
      </c>
      <c r="C451" s="29" t="str">
        <f>+G451&amp;E451</f>
        <v>Cortes43926</v>
      </c>
      <c r="D451" s="30">
        <f>+D450+1</f>
        <v>440</v>
      </c>
      <c r="E451" s="23">
        <v>43926</v>
      </c>
      <c r="F451" s="30">
        <f>+VLOOKUP(Casos_HN[[#This Row],[Departamento]],Table_5[],2,0)</f>
        <v>5</v>
      </c>
      <c r="G451" s="3" t="s">
        <v>28</v>
      </c>
      <c r="H451" s="9" t="s">
        <v>29</v>
      </c>
      <c r="I451" s="30" t="str">
        <f>+IFERROR(VLOOKUP(Casos_HN[[#This Row],[Municipio]],'LOCALIZA HN'!$B$9:$O$306,8,0),99999)</f>
        <v>0501</v>
      </c>
      <c r="J451" s="5" t="s">
        <v>27</v>
      </c>
      <c r="K451" s="5">
        <v>39</v>
      </c>
      <c r="L451" s="8" t="s">
        <v>19</v>
      </c>
      <c r="M451" s="32" t="s">
        <v>20</v>
      </c>
      <c r="N451" s="33">
        <f>+IFERROR(VLOOKUP(Casos_HN[[#This Row],[ID_Municipio]],Table_4[[CodigoMuni]:[Long_2]],3,0),"")</f>
        <v>15.5151</v>
      </c>
      <c r="O451" s="33">
        <f>+IFERROR(VLOOKUP(Casos_HN[[#This Row],[ID_Municipio]],Table_4[[CodigoMuni]:[Long_2]],4,0),"")</f>
        <v>-88.114599999999996</v>
      </c>
      <c r="P451" s="32" t="s">
        <v>21</v>
      </c>
    </row>
    <row r="452" spans="1:16" ht="14.25" customHeight="1">
      <c r="A452" s="29" t="str">
        <f>+H452&amp;E452&amp;D452</f>
        <v>San Pedro Sula43926441</v>
      </c>
      <c r="B452" s="29" t="str">
        <f>+Casos_HN[[#This Row],[ID_Municipio]]&amp;Casos_HN[[#This Row],[Fecha]]</f>
        <v>050143926</v>
      </c>
      <c r="C452" s="29" t="str">
        <f>+G452&amp;E452</f>
        <v>Cortes43926</v>
      </c>
      <c r="D452" s="30">
        <f>+D451+1</f>
        <v>441</v>
      </c>
      <c r="E452" s="23">
        <v>43926</v>
      </c>
      <c r="F452" s="30">
        <f>+VLOOKUP(Casos_HN[[#This Row],[Departamento]],Table_5[],2,0)</f>
        <v>5</v>
      </c>
      <c r="G452" s="3" t="s">
        <v>28</v>
      </c>
      <c r="H452" s="9" t="s">
        <v>29</v>
      </c>
      <c r="I452" s="30" t="str">
        <f>+IFERROR(VLOOKUP(Casos_HN[[#This Row],[Municipio]],'LOCALIZA HN'!$B$9:$O$306,8,0),99999)</f>
        <v>0501</v>
      </c>
      <c r="J452" s="5" t="s">
        <v>18</v>
      </c>
      <c r="K452" s="5">
        <v>38</v>
      </c>
      <c r="L452" s="8" t="s">
        <v>19</v>
      </c>
      <c r="M452" s="32" t="s">
        <v>20</v>
      </c>
      <c r="N452" s="33">
        <f>+IFERROR(VLOOKUP(Casos_HN[[#This Row],[ID_Municipio]],Table_4[[CodigoMuni]:[Long_2]],3,0),"")</f>
        <v>15.5151</v>
      </c>
      <c r="O452" s="33">
        <f>+IFERROR(VLOOKUP(Casos_HN[[#This Row],[ID_Municipio]],Table_4[[CodigoMuni]:[Long_2]],4,0),"")</f>
        <v>-88.114599999999996</v>
      </c>
      <c r="P452" s="32" t="s">
        <v>21</v>
      </c>
    </row>
    <row r="453" spans="1:16" ht="14.25" customHeight="1">
      <c r="A453" s="29" t="str">
        <f>+H453&amp;E453&amp;D453</f>
        <v>Choloma43926442</v>
      </c>
      <c r="B453" s="29" t="str">
        <f>+Casos_HN[[#This Row],[ID_Municipio]]&amp;Casos_HN[[#This Row],[Fecha]]</f>
        <v>050243926</v>
      </c>
      <c r="C453" s="29" t="str">
        <f>+G453&amp;E453</f>
        <v>Cortes43926</v>
      </c>
      <c r="D453" s="30">
        <f>+D452+1</f>
        <v>442</v>
      </c>
      <c r="E453" s="23">
        <v>43926</v>
      </c>
      <c r="F453" s="30">
        <f>+VLOOKUP(Casos_HN[[#This Row],[Departamento]],Table_5[],2,0)</f>
        <v>5</v>
      </c>
      <c r="G453" s="3" t="s">
        <v>28</v>
      </c>
      <c r="H453" s="9" t="s">
        <v>38</v>
      </c>
      <c r="I453" s="30" t="str">
        <f>+IFERROR(VLOOKUP(Casos_HN[[#This Row],[Municipio]],'LOCALIZA HN'!$B$9:$O$306,8,0),99999)</f>
        <v>0502</v>
      </c>
      <c r="J453" s="5" t="s">
        <v>27</v>
      </c>
      <c r="K453" s="5">
        <v>30</v>
      </c>
      <c r="L453" s="8" t="s">
        <v>19</v>
      </c>
      <c r="M453" s="32" t="s">
        <v>20</v>
      </c>
      <c r="N453" s="33">
        <f>+IFERROR(VLOOKUP(Casos_HN[[#This Row],[ID_Municipio]],Table_4[[CodigoMuni]:[Long_2]],3,0),"")</f>
        <v>15.6435</v>
      </c>
      <c r="O453" s="33">
        <f>+IFERROR(VLOOKUP(Casos_HN[[#This Row],[ID_Municipio]],Table_4[[CodigoMuni]:[Long_2]],4,0),"")</f>
        <v>-87.933999999999997</v>
      </c>
      <c r="P453" s="32" t="s">
        <v>21</v>
      </c>
    </row>
    <row r="454" spans="1:16" ht="14.25" customHeight="1">
      <c r="A454" s="29" t="str">
        <f>+H454&amp;E454&amp;D454</f>
        <v>Macuelizo43926443</v>
      </c>
      <c r="B454" s="29" t="str">
        <f>+Casos_HN[[#This Row],[ID_Municipio]]&amp;Casos_HN[[#This Row],[Fecha]]</f>
        <v>161243926</v>
      </c>
      <c r="C454" s="29" t="str">
        <f>+G454&amp;E454</f>
        <v>Santa Barbara43926</v>
      </c>
      <c r="D454" s="30">
        <f>+D453+1</f>
        <v>443</v>
      </c>
      <c r="E454" s="23">
        <v>43926</v>
      </c>
      <c r="F454" s="30">
        <f>+VLOOKUP(Casos_HN[[#This Row],[Departamento]],Table_5[],2,0)</f>
        <v>16</v>
      </c>
      <c r="G454" s="3" t="s">
        <v>45</v>
      </c>
      <c r="H454" s="9" t="s">
        <v>70</v>
      </c>
      <c r="I454" s="30" t="str">
        <f>+IFERROR(VLOOKUP(Casos_HN[[#This Row],[Municipio]],'LOCALIZA HN'!$B$9:$O$306,8,0),99999)</f>
        <v>1612</v>
      </c>
      <c r="J454" s="5" t="s">
        <v>18</v>
      </c>
      <c r="K454" s="5">
        <v>30</v>
      </c>
      <c r="L454" s="8" t="s">
        <v>19</v>
      </c>
      <c r="M454" s="32" t="s">
        <v>20</v>
      </c>
      <c r="N454" s="33">
        <f>+IFERROR(VLOOKUP(Casos_HN[[#This Row],[ID_Municipio]],Table_4[[CodigoMuni]:[Long_2]],3,0),"")</f>
        <v>15.2325</v>
      </c>
      <c r="O454" s="33">
        <f>+IFERROR(VLOOKUP(Casos_HN[[#This Row],[ID_Municipio]],Table_4[[CodigoMuni]:[Long_2]],4,0),"")</f>
        <v>-88.573499999999996</v>
      </c>
      <c r="P454" s="32" t="s">
        <v>21</v>
      </c>
    </row>
    <row r="455" spans="1:16" ht="14.25" customHeight="1">
      <c r="A455" s="29" t="str">
        <f>+H455&amp;E455&amp;D455</f>
        <v>San Pedro Sula43926444</v>
      </c>
      <c r="B455" s="29" t="str">
        <f>+Casos_HN[[#This Row],[ID_Municipio]]&amp;Casos_HN[[#This Row],[Fecha]]</f>
        <v>050143926</v>
      </c>
      <c r="C455" s="29" t="str">
        <f>+G455&amp;E455</f>
        <v>Cortes43926</v>
      </c>
      <c r="D455" s="30">
        <f>+D454+1</f>
        <v>444</v>
      </c>
      <c r="E455" s="23">
        <v>43926</v>
      </c>
      <c r="F455" s="30">
        <f>+VLOOKUP(Casos_HN[[#This Row],[Departamento]],Table_5[],2,0)</f>
        <v>5</v>
      </c>
      <c r="G455" s="3" t="s">
        <v>28</v>
      </c>
      <c r="H455" s="9" t="s">
        <v>29</v>
      </c>
      <c r="I455" s="30" t="str">
        <f>+IFERROR(VLOOKUP(Casos_HN[[#This Row],[Municipio]],'LOCALIZA HN'!$B$9:$O$306,8,0),99999)</f>
        <v>0501</v>
      </c>
      <c r="J455" s="5" t="s">
        <v>27</v>
      </c>
      <c r="K455" s="5">
        <v>59</v>
      </c>
      <c r="L455" s="8" t="s">
        <v>19</v>
      </c>
      <c r="M455" s="32" t="s">
        <v>20</v>
      </c>
      <c r="N455" s="33">
        <f>+IFERROR(VLOOKUP(Casos_HN[[#This Row],[ID_Municipio]],Table_4[[CodigoMuni]:[Long_2]],3,0),"")</f>
        <v>15.5151</v>
      </c>
      <c r="O455" s="33">
        <f>+IFERROR(VLOOKUP(Casos_HN[[#This Row],[ID_Municipio]],Table_4[[CodigoMuni]:[Long_2]],4,0),"")</f>
        <v>-88.114599999999996</v>
      </c>
      <c r="P455" s="32" t="s">
        <v>21</v>
      </c>
    </row>
    <row r="456" spans="1:16" ht="14.25" customHeight="1">
      <c r="A456" s="29" t="str">
        <f>+H456&amp;E456&amp;D456</f>
        <v>Distrito Central43926445</v>
      </c>
      <c r="B456" s="29" t="str">
        <f>+Casos_HN[[#This Row],[ID_Municipio]]&amp;Casos_HN[[#This Row],[Fecha]]</f>
        <v>080143926</v>
      </c>
      <c r="C456" s="29" t="str">
        <f>+G456&amp;E456</f>
        <v>Francisco Morazan43926</v>
      </c>
      <c r="D456" s="30">
        <f>+D455+1</f>
        <v>445</v>
      </c>
      <c r="E456" s="23">
        <v>43926</v>
      </c>
      <c r="F456" s="30">
        <f>+VLOOKUP(Casos_HN[[#This Row],[Departamento]],Table_5[],2,0)</f>
        <v>8</v>
      </c>
      <c r="G456" s="3" t="s">
        <v>16</v>
      </c>
      <c r="H456" s="9" t="s">
        <v>17</v>
      </c>
      <c r="I456" s="30" t="str">
        <f>+IFERROR(VLOOKUP(Casos_HN[[#This Row],[Municipio]],'LOCALIZA HN'!$B$9:$O$306,8,0),99999)</f>
        <v>0801</v>
      </c>
      <c r="J456" s="5" t="s">
        <v>27</v>
      </c>
      <c r="K456" s="5">
        <v>70</v>
      </c>
      <c r="L456" s="8" t="s">
        <v>19</v>
      </c>
      <c r="M456" s="32" t="s">
        <v>20</v>
      </c>
      <c r="N456" s="33">
        <f>+IFERROR(VLOOKUP(Casos_HN[[#This Row],[ID_Municipio]],Table_4[[CodigoMuni]:[Long_2]],3,0),"")</f>
        <v>14.175800000000001</v>
      </c>
      <c r="O456" s="33">
        <f>+IFERROR(VLOOKUP(Casos_HN[[#This Row],[ID_Municipio]],Table_4[[CodigoMuni]:[Long_2]],4,0),"")</f>
        <v>-87.251099999999994</v>
      </c>
      <c r="P456" s="32" t="s">
        <v>21</v>
      </c>
    </row>
    <row r="457" spans="1:16" ht="14.25" customHeight="1">
      <c r="A457" s="29" t="str">
        <f>+H457&amp;E457&amp;D457</f>
        <v>Ocotepeque43926446</v>
      </c>
      <c r="B457" s="29" t="str">
        <f>+Casos_HN[[#This Row],[ID_Municipio]]&amp;Casos_HN[[#This Row],[Fecha]]</f>
        <v>140143926</v>
      </c>
      <c r="C457" s="29" t="str">
        <f>+G457&amp;E457</f>
        <v>Ocotepeque43926</v>
      </c>
      <c r="D457" s="30">
        <f>+D456+1</f>
        <v>446</v>
      </c>
      <c r="E457" s="23">
        <v>43926</v>
      </c>
      <c r="F457" s="30">
        <f>+VLOOKUP(Casos_HN[[#This Row],[Departamento]],Table_5[],2,0)</f>
        <v>14</v>
      </c>
      <c r="G457" s="3" t="s">
        <v>71</v>
      </c>
      <c r="H457" s="9" t="s">
        <v>71</v>
      </c>
      <c r="I457" s="30" t="str">
        <f>+IFERROR(VLOOKUP(Casos_HN[[#This Row],[Municipio]],'LOCALIZA HN'!$B$9:$O$306,8,0),99999)</f>
        <v>1401</v>
      </c>
      <c r="J457" s="5" t="s">
        <v>27</v>
      </c>
      <c r="K457" s="5">
        <v>23</v>
      </c>
      <c r="L457" s="8" t="s">
        <v>19</v>
      </c>
      <c r="M457" s="32" t="s">
        <v>20</v>
      </c>
      <c r="N457" s="33">
        <f>+IFERROR(VLOOKUP(Casos_HN[[#This Row],[ID_Municipio]],Table_4[[CodigoMuni]:[Long_2]],3,0),"")</f>
        <v>14.403700000000001</v>
      </c>
      <c r="O457" s="33">
        <f>+IFERROR(VLOOKUP(Casos_HN[[#This Row],[ID_Municipio]],Table_4[[CodigoMuni]:[Long_2]],4,0),"")</f>
        <v>-89.165400000000005</v>
      </c>
      <c r="P457" s="32" t="s">
        <v>21</v>
      </c>
    </row>
    <row r="458" spans="1:16" ht="14.25" customHeight="1">
      <c r="A458" s="29" t="str">
        <f>+H458&amp;E458&amp;D458</f>
        <v>Santa Ana43926447</v>
      </c>
      <c r="B458" s="29" t="str">
        <f>+Casos_HN[[#This Row],[ID_Municipio]]&amp;Casos_HN[[#This Row],[Fecha]]</f>
        <v>082243926</v>
      </c>
      <c r="C458" s="29" t="str">
        <f>+G458&amp;E458</f>
        <v>Francisco Morazan43926</v>
      </c>
      <c r="D458" s="30">
        <f>+D457+1</f>
        <v>447</v>
      </c>
      <c r="E458" s="23">
        <v>43926</v>
      </c>
      <c r="F458" s="30">
        <f>+VLOOKUP(Casos_HN[[#This Row],[Departamento]],Table_5[],2,0)</f>
        <v>8</v>
      </c>
      <c r="G458" s="3" t="s">
        <v>16</v>
      </c>
      <c r="H458" s="9" t="s">
        <v>72</v>
      </c>
      <c r="I458" s="30" t="str">
        <f>+IFERROR(VLOOKUP(Casos_HN[[#This Row],[Municipio]],'LOCALIZA HN'!$B$9:$O$306,8,0),99999)</f>
        <v>0822</v>
      </c>
      <c r="J458" s="5" t="s">
        <v>27</v>
      </c>
      <c r="K458" s="5">
        <v>2</v>
      </c>
      <c r="L458" s="8" t="s">
        <v>19</v>
      </c>
      <c r="M458" s="32" t="s">
        <v>20</v>
      </c>
      <c r="N458" s="33">
        <f>+IFERROR(VLOOKUP(Casos_HN[[#This Row],[ID_Municipio]],Table_4[[CodigoMuni]:[Long_2]],3,0),"")</f>
        <v>13.9329</v>
      </c>
      <c r="O458" s="33">
        <f>+IFERROR(VLOOKUP(Casos_HN[[#This Row],[ID_Municipio]],Table_4[[CodigoMuni]:[Long_2]],4,0),"")</f>
        <v>-87.242199999999997</v>
      </c>
      <c r="P458" s="32" t="s">
        <v>21</v>
      </c>
    </row>
    <row r="459" spans="1:16" ht="14.25" customHeight="1">
      <c r="A459" s="29" t="str">
        <f>+H459&amp;E459&amp;D459</f>
        <v>Santa Ana43926448</v>
      </c>
      <c r="B459" s="29" t="str">
        <f>+Casos_HN[[#This Row],[ID_Municipio]]&amp;Casos_HN[[#This Row],[Fecha]]</f>
        <v>082243926</v>
      </c>
      <c r="C459" s="29" t="str">
        <f>+G459&amp;E459</f>
        <v>Francisco Morazan43926</v>
      </c>
      <c r="D459" s="30">
        <f>+D458+1</f>
        <v>448</v>
      </c>
      <c r="E459" s="23">
        <v>43926</v>
      </c>
      <c r="F459" s="30">
        <f>+VLOOKUP(Casos_HN[[#This Row],[Departamento]],Table_5[],2,0)</f>
        <v>8</v>
      </c>
      <c r="G459" s="3" t="s">
        <v>16</v>
      </c>
      <c r="H459" s="9" t="s">
        <v>72</v>
      </c>
      <c r="I459" s="30" t="str">
        <f>+IFERROR(VLOOKUP(Casos_HN[[#This Row],[Municipio]],'LOCALIZA HN'!$B$9:$O$306,8,0),99999)</f>
        <v>0822</v>
      </c>
      <c r="J459" s="5" t="s">
        <v>18</v>
      </c>
      <c r="K459" s="5"/>
      <c r="L459" s="8" t="s">
        <v>19</v>
      </c>
      <c r="M459" s="32" t="s">
        <v>20</v>
      </c>
      <c r="N459" s="33">
        <f>+IFERROR(VLOOKUP(Casos_HN[[#This Row],[ID_Municipio]],Table_4[[CodigoMuni]:[Long_2]],3,0),"")</f>
        <v>13.9329</v>
      </c>
      <c r="O459" s="33">
        <f>+IFERROR(VLOOKUP(Casos_HN[[#This Row],[ID_Municipio]],Table_4[[CodigoMuni]:[Long_2]],4,0),"")</f>
        <v>-87.242199999999997</v>
      </c>
      <c r="P459" s="32" t="s">
        <v>21</v>
      </c>
    </row>
    <row r="460" spans="1:16" ht="14.25" customHeight="1">
      <c r="A460" s="29" t="str">
        <f>+H460&amp;E460&amp;D460</f>
        <v>Santa Ana43926449</v>
      </c>
      <c r="B460" s="29" t="str">
        <f>+Casos_HN[[#This Row],[ID_Municipio]]&amp;Casos_HN[[#This Row],[Fecha]]</f>
        <v>082243926</v>
      </c>
      <c r="C460" s="29" t="str">
        <f>+G460&amp;E460</f>
        <v>Francisco Morazan43926</v>
      </c>
      <c r="D460" s="30">
        <f>+D459+1</f>
        <v>449</v>
      </c>
      <c r="E460" s="23">
        <v>43926</v>
      </c>
      <c r="F460" s="30">
        <f>+VLOOKUP(Casos_HN[[#This Row],[Departamento]],Table_5[],2,0)</f>
        <v>8</v>
      </c>
      <c r="G460" s="3" t="s">
        <v>16</v>
      </c>
      <c r="H460" s="9" t="s">
        <v>72</v>
      </c>
      <c r="I460" s="30" t="str">
        <f>+IFERROR(VLOOKUP(Casos_HN[[#This Row],[Municipio]],'LOCALIZA HN'!$B$9:$O$306,8,0),99999)</f>
        <v>0822</v>
      </c>
      <c r="J460" s="5" t="s">
        <v>18</v>
      </c>
      <c r="K460" s="5">
        <v>28</v>
      </c>
      <c r="L460" s="8" t="s">
        <v>19</v>
      </c>
      <c r="M460" s="32" t="s">
        <v>20</v>
      </c>
      <c r="N460" s="33">
        <f>+IFERROR(VLOOKUP(Casos_HN[[#This Row],[ID_Municipio]],Table_4[[CodigoMuni]:[Long_2]],3,0),"")</f>
        <v>13.9329</v>
      </c>
      <c r="O460" s="33">
        <f>+IFERROR(VLOOKUP(Casos_HN[[#This Row],[ID_Municipio]],Table_4[[CodigoMuni]:[Long_2]],4,0),"")</f>
        <v>-87.242199999999997</v>
      </c>
      <c r="P460" s="32" t="s">
        <v>21</v>
      </c>
    </row>
    <row r="461" spans="1:16" ht="14.25" customHeight="1">
      <c r="A461" s="29" t="str">
        <f>+H461&amp;E461&amp;D461</f>
        <v>Santa Ana43926450</v>
      </c>
      <c r="B461" s="29" t="str">
        <f>+Casos_HN[[#This Row],[ID_Municipio]]&amp;Casos_HN[[#This Row],[Fecha]]</f>
        <v>082243926</v>
      </c>
      <c r="C461" s="29" t="str">
        <f>+G461&amp;E461</f>
        <v>Francisco Morazan43926</v>
      </c>
      <c r="D461" s="30">
        <f>+D460+1</f>
        <v>450</v>
      </c>
      <c r="E461" s="23">
        <v>43926</v>
      </c>
      <c r="F461" s="30">
        <f>+VLOOKUP(Casos_HN[[#This Row],[Departamento]],Table_5[],2,0)</f>
        <v>8</v>
      </c>
      <c r="G461" s="3" t="s">
        <v>16</v>
      </c>
      <c r="H461" s="9" t="s">
        <v>72</v>
      </c>
      <c r="I461" s="30" t="str">
        <f>+IFERROR(VLOOKUP(Casos_HN[[#This Row],[Municipio]],'LOCALIZA HN'!$B$9:$O$306,8,0),99999)</f>
        <v>0822</v>
      </c>
      <c r="J461" s="5" t="s">
        <v>27</v>
      </c>
      <c r="K461" s="5">
        <v>34</v>
      </c>
      <c r="L461" s="8" t="s">
        <v>19</v>
      </c>
      <c r="M461" s="32" t="s">
        <v>20</v>
      </c>
      <c r="N461" s="33">
        <f>+IFERROR(VLOOKUP(Casos_HN[[#This Row],[ID_Municipio]],Table_4[[CodigoMuni]:[Long_2]],3,0),"")</f>
        <v>13.9329</v>
      </c>
      <c r="O461" s="33">
        <f>+IFERROR(VLOOKUP(Casos_HN[[#This Row],[ID_Municipio]],Table_4[[CodigoMuni]:[Long_2]],4,0),"")</f>
        <v>-87.242199999999997</v>
      </c>
      <c r="P461" s="32" t="s">
        <v>21</v>
      </c>
    </row>
    <row r="462" spans="1:16" ht="14.25" customHeight="1">
      <c r="A462" s="29" t="str">
        <f>+H462&amp;E462&amp;D462</f>
        <v>Santa Ana43926451</v>
      </c>
      <c r="B462" s="29" t="str">
        <f>+Casos_HN[[#This Row],[ID_Municipio]]&amp;Casos_HN[[#This Row],[Fecha]]</f>
        <v>082243926</v>
      </c>
      <c r="C462" s="29" t="str">
        <f>+G462&amp;E462</f>
        <v>Francisco Morazan43926</v>
      </c>
      <c r="D462" s="30">
        <f>+D461+1</f>
        <v>451</v>
      </c>
      <c r="E462" s="23">
        <v>43926</v>
      </c>
      <c r="F462" s="30">
        <f>+VLOOKUP(Casos_HN[[#This Row],[Departamento]],Table_5[],2,0)</f>
        <v>8</v>
      </c>
      <c r="G462" s="3" t="s">
        <v>16</v>
      </c>
      <c r="H462" s="9" t="s">
        <v>72</v>
      </c>
      <c r="I462" s="30" t="str">
        <f>+IFERROR(VLOOKUP(Casos_HN[[#This Row],[Municipio]],'LOCALIZA HN'!$B$9:$O$306,8,0),99999)</f>
        <v>0822</v>
      </c>
      <c r="J462" s="5" t="s">
        <v>18</v>
      </c>
      <c r="K462" s="5">
        <v>9</v>
      </c>
      <c r="L462" s="8" t="s">
        <v>19</v>
      </c>
      <c r="M462" s="32" t="s">
        <v>20</v>
      </c>
      <c r="N462" s="33">
        <f>+IFERROR(VLOOKUP(Casos_HN[[#This Row],[ID_Municipio]],Table_4[[CodigoMuni]:[Long_2]],3,0),"")</f>
        <v>13.9329</v>
      </c>
      <c r="O462" s="33">
        <f>+IFERROR(VLOOKUP(Casos_HN[[#This Row],[ID_Municipio]],Table_4[[CodigoMuni]:[Long_2]],4,0),"")</f>
        <v>-87.242199999999997</v>
      </c>
      <c r="P462" s="32" t="s">
        <v>21</v>
      </c>
    </row>
    <row r="463" spans="1:16" ht="14.25" customHeight="1">
      <c r="A463" s="29" t="str">
        <f>+H463&amp;E463&amp;D463</f>
        <v>Santa Ana43926452</v>
      </c>
      <c r="B463" s="29" t="str">
        <f>+Casos_HN[[#This Row],[ID_Municipio]]&amp;Casos_HN[[#This Row],[Fecha]]</f>
        <v>082243926</v>
      </c>
      <c r="C463" s="29" t="str">
        <f>+G463&amp;E463</f>
        <v>Francisco Morazan43926</v>
      </c>
      <c r="D463" s="30">
        <f>+D462+1</f>
        <v>452</v>
      </c>
      <c r="E463" s="23">
        <v>43926</v>
      </c>
      <c r="F463" s="30">
        <f>+VLOOKUP(Casos_HN[[#This Row],[Departamento]],Table_5[],2,0)</f>
        <v>8</v>
      </c>
      <c r="G463" s="3" t="s">
        <v>16</v>
      </c>
      <c r="H463" s="9" t="s">
        <v>72</v>
      </c>
      <c r="I463" s="30" t="str">
        <f>+IFERROR(VLOOKUP(Casos_HN[[#This Row],[Municipio]],'LOCALIZA HN'!$B$9:$O$306,8,0),99999)</f>
        <v>0822</v>
      </c>
      <c r="J463" s="5" t="s">
        <v>18</v>
      </c>
      <c r="K463" s="5">
        <v>35</v>
      </c>
      <c r="L463" s="8" t="s">
        <v>19</v>
      </c>
      <c r="M463" s="32" t="s">
        <v>20</v>
      </c>
      <c r="N463" s="33">
        <f>+IFERROR(VLOOKUP(Casos_HN[[#This Row],[ID_Municipio]],Table_4[[CodigoMuni]:[Long_2]],3,0),"")</f>
        <v>13.9329</v>
      </c>
      <c r="O463" s="33">
        <f>+IFERROR(VLOOKUP(Casos_HN[[#This Row],[ID_Municipio]],Table_4[[CodigoMuni]:[Long_2]],4,0),"")</f>
        <v>-87.242199999999997</v>
      </c>
      <c r="P463" s="32" t="s">
        <v>21</v>
      </c>
    </row>
    <row r="464" spans="1:16" ht="14.25" customHeight="1">
      <c r="A464" s="29" t="str">
        <f>+H464&amp;E464&amp;D464</f>
        <v>Santa Ana43926453</v>
      </c>
      <c r="B464" s="29" t="str">
        <f>+Casos_HN[[#This Row],[ID_Municipio]]&amp;Casos_HN[[#This Row],[Fecha]]</f>
        <v>082243926</v>
      </c>
      <c r="C464" s="29" t="str">
        <f>+G464&amp;E464</f>
        <v>Francisco Morazan43926</v>
      </c>
      <c r="D464" s="30">
        <f>+D463+1</f>
        <v>453</v>
      </c>
      <c r="E464" s="23">
        <v>43926</v>
      </c>
      <c r="F464" s="30">
        <f>+VLOOKUP(Casos_HN[[#This Row],[Departamento]],Table_5[],2,0)</f>
        <v>8</v>
      </c>
      <c r="G464" s="3" t="s">
        <v>16</v>
      </c>
      <c r="H464" s="9" t="s">
        <v>72</v>
      </c>
      <c r="I464" s="30" t="str">
        <f>+IFERROR(VLOOKUP(Casos_HN[[#This Row],[Municipio]],'LOCALIZA HN'!$B$9:$O$306,8,0),99999)</f>
        <v>0822</v>
      </c>
      <c r="J464" s="5" t="s">
        <v>18</v>
      </c>
      <c r="K464" s="5">
        <v>8</v>
      </c>
      <c r="L464" s="8" t="s">
        <v>19</v>
      </c>
      <c r="M464" s="32" t="s">
        <v>20</v>
      </c>
      <c r="N464" s="33">
        <f>+IFERROR(VLOOKUP(Casos_HN[[#This Row],[ID_Municipio]],Table_4[[CodigoMuni]:[Long_2]],3,0),"")</f>
        <v>13.9329</v>
      </c>
      <c r="O464" s="33">
        <f>+IFERROR(VLOOKUP(Casos_HN[[#This Row],[ID_Municipio]],Table_4[[CodigoMuni]:[Long_2]],4,0),"")</f>
        <v>-87.242199999999997</v>
      </c>
      <c r="P464" s="32" t="s">
        <v>21</v>
      </c>
    </row>
    <row r="465" spans="1:16" ht="14.25" customHeight="1">
      <c r="A465" s="29" t="str">
        <f>+H465&amp;E465&amp;D465</f>
        <v>Santa Ana43926454</v>
      </c>
      <c r="B465" s="29" t="str">
        <f>+Casos_HN[[#This Row],[ID_Municipio]]&amp;Casos_HN[[#This Row],[Fecha]]</f>
        <v>082243926</v>
      </c>
      <c r="C465" s="29" t="str">
        <f>+G465&amp;E465</f>
        <v>Francisco Morazan43926</v>
      </c>
      <c r="D465" s="30">
        <f>+D464+1</f>
        <v>454</v>
      </c>
      <c r="E465" s="23">
        <v>43926</v>
      </c>
      <c r="F465" s="30">
        <f>+VLOOKUP(Casos_HN[[#This Row],[Departamento]],Table_5[],2,0)</f>
        <v>8</v>
      </c>
      <c r="G465" s="3" t="s">
        <v>16</v>
      </c>
      <c r="H465" s="9" t="s">
        <v>72</v>
      </c>
      <c r="I465" s="30" t="str">
        <f>+IFERROR(VLOOKUP(Casos_HN[[#This Row],[Municipio]],'LOCALIZA HN'!$B$9:$O$306,8,0),99999)</f>
        <v>0822</v>
      </c>
      <c r="J465" s="5" t="s">
        <v>27</v>
      </c>
      <c r="K465" s="5"/>
      <c r="L465" s="8" t="s">
        <v>19</v>
      </c>
      <c r="M465" s="32" t="s">
        <v>20</v>
      </c>
      <c r="N465" s="33">
        <f>+IFERROR(VLOOKUP(Casos_HN[[#This Row],[ID_Municipio]],Table_4[[CodigoMuni]:[Long_2]],3,0),"")</f>
        <v>13.9329</v>
      </c>
      <c r="O465" s="33">
        <f>+IFERROR(VLOOKUP(Casos_HN[[#This Row],[ID_Municipio]],Table_4[[CodigoMuni]:[Long_2]],4,0),"")</f>
        <v>-87.242199999999997</v>
      </c>
      <c r="P465" s="32" t="s">
        <v>21</v>
      </c>
    </row>
    <row r="466" spans="1:16" ht="14.25" customHeight="1">
      <c r="A466" s="29" t="str">
        <f>+H466&amp;E466&amp;D466</f>
        <v>Santa Ana43926455</v>
      </c>
      <c r="B466" s="29" t="str">
        <f>+Casos_HN[[#This Row],[ID_Municipio]]&amp;Casos_HN[[#This Row],[Fecha]]</f>
        <v>082243926</v>
      </c>
      <c r="C466" s="29" t="str">
        <f>+G466&amp;E466</f>
        <v>Francisco Morazan43926</v>
      </c>
      <c r="D466" s="30">
        <f>+D465+1</f>
        <v>455</v>
      </c>
      <c r="E466" s="23">
        <v>43926</v>
      </c>
      <c r="F466" s="30">
        <f>+VLOOKUP(Casos_HN[[#This Row],[Departamento]],Table_5[],2,0)</f>
        <v>8</v>
      </c>
      <c r="G466" s="3" t="s">
        <v>16</v>
      </c>
      <c r="H466" s="9" t="s">
        <v>72</v>
      </c>
      <c r="I466" s="30" t="str">
        <f>+IFERROR(VLOOKUP(Casos_HN[[#This Row],[Municipio]],'LOCALIZA HN'!$B$9:$O$306,8,0),99999)</f>
        <v>0822</v>
      </c>
      <c r="J466" s="5" t="s">
        <v>27</v>
      </c>
      <c r="K466" s="5">
        <v>26</v>
      </c>
      <c r="L466" s="8" t="s">
        <v>19</v>
      </c>
      <c r="M466" s="32" t="s">
        <v>20</v>
      </c>
      <c r="N466" s="33">
        <f>+IFERROR(VLOOKUP(Casos_HN[[#This Row],[ID_Municipio]],Table_4[[CodigoMuni]:[Long_2]],3,0),"")</f>
        <v>13.9329</v>
      </c>
      <c r="O466" s="33">
        <f>+IFERROR(VLOOKUP(Casos_HN[[#This Row],[ID_Municipio]],Table_4[[CodigoMuni]:[Long_2]],4,0),"")</f>
        <v>-87.242199999999997</v>
      </c>
      <c r="P466" s="32" t="s">
        <v>21</v>
      </c>
    </row>
    <row r="467" spans="1:16" ht="14.25" customHeight="1">
      <c r="A467" s="29" t="str">
        <f>+H467&amp;E467&amp;D467</f>
        <v>Distrito Central43926456</v>
      </c>
      <c r="B467" s="29" t="str">
        <f>+Casos_HN[[#This Row],[ID_Municipio]]&amp;Casos_HN[[#This Row],[Fecha]]</f>
        <v>080143926</v>
      </c>
      <c r="C467" s="29" t="str">
        <f>+G467&amp;E467</f>
        <v>Francisco Morazan43926</v>
      </c>
      <c r="D467" s="30">
        <f>+D466+1</f>
        <v>456</v>
      </c>
      <c r="E467" s="23">
        <v>43926</v>
      </c>
      <c r="F467" s="30">
        <f>+VLOOKUP(Casos_HN[[#This Row],[Departamento]],Table_5[],2,0)</f>
        <v>8</v>
      </c>
      <c r="G467" s="3" t="s">
        <v>16</v>
      </c>
      <c r="H467" s="9" t="s">
        <v>17</v>
      </c>
      <c r="I467" s="30" t="str">
        <f>+IFERROR(VLOOKUP(Casos_HN[[#This Row],[Municipio]],'LOCALIZA HN'!$B$9:$O$306,8,0),99999)</f>
        <v>0801</v>
      </c>
      <c r="J467" s="5" t="s">
        <v>27</v>
      </c>
      <c r="K467" s="5">
        <v>32</v>
      </c>
      <c r="L467" s="8" t="s">
        <v>19</v>
      </c>
      <c r="M467" s="32" t="s">
        <v>20</v>
      </c>
      <c r="N467" s="33">
        <f>+IFERROR(VLOOKUP(Casos_HN[[#This Row],[ID_Municipio]],Table_4[[CodigoMuni]:[Long_2]],3,0),"")</f>
        <v>14.175800000000001</v>
      </c>
      <c r="O467" s="33">
        <f>+IFERROR(VLOOKUP(Casos_HN[[#This Row],[ID_Municipio]],Table_4[[CodigoMuni]:[Long_2]],4,0),"")</f>
        <v>-87.251099999999994</v>
      </c>
      <c r="P467" s="32" t="s">
        <v>21</v>
      </c>
    </row>
    <row r="468" spans="1:16" ht="14.25" customHeight="1">
      <c r="A468" s="29" t="str">
        <f>+H468&amp;E468&amp;D468</f>
        <v>Distrito Central43926457</v>
      </c>
      <c r="B468" s="29" t="str">
        <f>+Casos_HN[[#This Row],[ID_Municipio]]&amp;Casos_HN[[#This Row],[Fecha]]</f>
        <v>080143926</v>
      </c>
      <c r="C468" s="29" t="str">
        <f>+G468&amp;E468</f>
        <v>Francisco Morazan43926</v>
      </c>
      <c r="D468" s="30">
        <f>+D467+1</f>
        <v>457</v>
      </c>
      <c r="E468" s="23">
        <v>43926</v>
      </c>
      <c r="F468" s="30">
        <f>+VLOOKUP(Casos_HN[[#This Row],[Departamento]],Table_5[],2,0)</f>
        <v>8</v>
      </c>
      <c r="G468" s="3" t="s">
        <v>16</v>
      </c>
      <c r="H468" s="9" t="s">
        <v>17</v>
      </c>
      <c r="I468" s="30" t="str">
        <f>+IFERROR(VLOOKUP(Casos_HN[[#This Row],[Municipio]],'LOCALIZA HN'!$B$9:$O$306,8,0),99999)</f>
        <v>0801</v>
      </c>
      <c r="J468" s="5" t="s">
        <v>27</v>
      </c>
      <c r="K468" s="5">
        <v>33</v>
      </c>
      <c r="L468" s="8" t="s">
        <v>19</v>
      </c>
      <c r="M468" s="32" t="s">
        <v>20</v>
      </c>
      <c r="N468" s="33">
        <f>+IFERROR(VLOOKUP(Casos_HN[[#This Row],[ID_Municipio]],Table_4[[CodigoMuni]:[Long_2]],3,0),"")</f>
        <v>14.175800000000001</v>
      </c>
      <c r="O468" s="33">
        <f>+IFERROR(VLOOKUP(Casos_HN[[#This Row],[ID_Municipio]],Table_4[[CodigoMuni]:[Long_2]],4,0),"")</f>
        <v>-87.251099999999994</v>
      </c>
      <c r="P468" s="32" t="s">
        <v>21</v>
      </c>
    </row>
    <row r="469" spans="1:16" ht="14.25" customHeight="1">
      <c r="A469" s="29" t="str">
        <f>+H469&amp;E469&amp;D469</f>
        <v>Distrito Central43926458</v>
      </c>
      <c r="B469" s="29" t="str">
        <f>+Casos_HN[[#This Row],[ID_Municipio]]&amp;Casos_HN[[#This Row],[Fecha]]</f>
        <v>080143926</v>
      </c>
      <c r="C469" s="29" t="str">
        <f>+G469&amp;E469</f>
        <v>Francisco Morazan43926</v>
      </c>
      <c r="D469" s="30">
        <f>+D468+1</f>
        <v>458</v>
      </c>
      <c r="E469" s="23">
        <v>43926</v>
      </c>
      <c r="F469" s="30">
        <f>+VLOOKUP(Casos_HN[[#This Row],[Departamento]],Table_5[],2,0)</f>
        <v>8</v>
      </c>
      <c r="G469" s="3" t="s">
        <v>16</v>
      </c>
      <c r="H469" s="9" t="s">
        <v>17</v>
      </c>
      <c r="I469" s="30" t="str">
        <f>+IFERROR(VLOOKUP(Casos_HN[[#This Row],[Municipio]],'LOCALIZA HN'!$B$9:$O$306,8,0),99999)</f>
        <v>0801</v>
      </c>
      <c r="J469" s="5" t="s">
        <v>27</v>
      </c>
      <c r="K469" s="5">
        <v>49</v>
      </c>
      <c r="L469" s="8" t="s">
        <v>19</v>
      </c>
      <c r="M469" s="32" t="s">
        <v>20</v>
      </c>
      <c r="N469" s="33">
        <f>+IFERROR(VLOOKUP(Casos_HN[[#This Row],[ID_Municipio]],Table_4[[CodigoMuni]:[Long_2]],3,0),"")</f>
        <v>14.175800000000001</v>
      </c>
      <c r="O469" s="33">
        <f>+IFERROR(VLOOKUP(Casos_HN[[#This Row],[ID_Municipio]],Table_4[[CodigoMuni]:[Long_2]],4,0),"")</f>
        <v>-87.251099999999994</v>
      </c>
      <c r="P469" s="32" t="s">
        <v>21</v>
      </c>
    </row>
    <row r="470" spans="1:16" ht="14.25" customHeight="1">
      <c r="A470" s="29" t="str">
        <f>+H470&amp;E470&amp;D470</f>
        <v>Distrito Central43926459</v>
      </c>
      <c r="B470" s="29" t="str">
        <f>+Casos_HN[[#This Row],[ID_Municipio]]&amp;Casos_HN[[#This Row],[Fecha]]</f>
        <v>080143926</v>
      </c>
      <c r="C470" s="29" t="str">
        <f>+G470&amp;E470</f>
        <v>Francisco Morazan43926</v>
      </c>
      <c r="D470" s="30">
        <f>+D469+1</f>
        <v>459</v>
      </c>
      <c r="E470" s="23">
        <v>43926</v>
      </c>
      <c r="F470" s="30">
        <f>+VLOOKUP(Casos_HN[[#This Row],[Departamento]],Table_5[],2,0)</f>
        <v>8</v>
      </c>
      <c r="G470" s="3" t="s">
        <v>16</v>
      </c>
      <c r="H470" s="9" t="s">
        <v>17</v>
      </c>
      <c r="I470" s="30" t="str">
        <f>+IFERROR(VLOOKUP(Casos_HN[[#This Row],[Municipio]],'LOCALIZA HN'!$B$9:$O$306,8,0),99999)</f>
        <v>0801</v>
      </c>
      <c r="J470" s="5" t="s">
        <v>27</v>
      </c>
      <c r="K470" s="5">
        <v>34</v>
      </c>
      <c r="L470" s="8" t="s">
        <v>19</v>
      </c>
      <c r="M470" s="32" t="s">
        <v>20</v>
      </c>
      <c r="N470" s="33">
        <f>+IFERROR(VLOOKUP(Casos_HN[[#This Row],[ID_Municipio]],Table_4[[CodigoMuni]:[Long_2]],3,0),"")</f>
        <v>14.175800000000001</v>
      </c>
      <c r="O470" s="33">
        <f>+IFERROR(VLOOKUP(Casos_HN[[#This Row],[ID_Municipio]],Table_4[[CodigoMuni]:[Long_2]],4,0),"")</f>
        <v>-87.251099999999994</v>
      </c>
      <c r="P470" s="32" t="s">
        <v>21</v>
      </c>
    </row>
    <row r="471" spans="1:16" ht="14.25" customHeight="1">
      <c r="A471" s="29" t="str">
        <f>+H471&amp;E471&amp;D471</f>
        <v>Distrito Central43926460</v>
      </c>
      <c r="B471" s="29" t="str">
        <f>+Casos_HN[[#This Row],[ID_Municipio]]&amp;Casos_HN[[#This Row],[Fecha]]</f>
        <v>080143926</v>
      </c>
      <c r="C471" s="29" t="str">
        <f>+G471&amp;E471</f>
        <v>Francisco Morazan43926</v>
      </c>
      <c r="D471" s="30">
        <f>+D470+1</f>
        <v>460</v>
      </c>
      <c r="E471" s="23">
        <v>43926</v>
      </c>
      <c r="F471" s="30">
        <f>+VLOOKUP(Casos_HN[[#This Row],[Departamento]],Table_5[],2,0)</f>
        <v>8</v>
      </c>
      <c r="G471" s="3" t="s">
        <v>16</v>
      </c>
      <c r="H471" s="9" t="s">
        <v>17</v>
      </c>
      <c r="I471" s="30" t="str">
        <f>+IFERROR(VLOOKUP(Casos_HN[[#This Row],[Municipio]],'LOCALIZA HN'!$B$9:$O$306,8,0),99999)</f>
        <v>0801</v>
      </c>
      <c r="J471" s="5" t="s">
        <v>27</v>
      </c>
      <c r="K471" s="5">
        <v>34</v>
      </c>
      <c r="L471" s="8" t="s">
        <v>19</v>
      </c>
      <c r="M471" s="32" t="s">
        <v>20</v>
      </c>
      <c r="N471" s="33">
        <f>+IFERROR(VLOOKUP(Casos_HN[[#This Row],[ID_Municipio]],Table_4[[CodigoMuni]:[Long_2]],3,0),"")</f>
        <v>14.175800000000001</v>
      </c>
      <c r="O471" s="33">
        <f>+IFERROR(VLOOKUP(Casos_HN[[#This Row],[ID_Municipio]],Table_4[[CodigoMuni]:[Long_2]],4,0),"")</f>
        <v>-87.251099999999994</v>
      </c>
      <c r="P471" s="32" t="s">
        <v>21</v>
      </c>
    </row>
    <row r="472" spans="1:16" ht="14.25" customHeight="1">
      <c r="A472" s="29" t="str">
        <f>+H472&amp;E472&amp;D472</f>
        <v>Distrito Central43926461</v>
      </c>
      <c r="B472" s="29" t="str">
        <f>+Casos_HN[[#This Row],[ID_Municipio]]&amp;Casos_HN[[#This Row],[Fecha]]</f>
        <v>080143926</v>
      </c>
      <c r="C472" s="29" t="str">
        <f>+G472&amp;E472</f>
        <v>Francisco Morazan43926</v>
      </c>
      <c r="D472" s="30">
        <f>+D471+1</f>
        <v>461</v>
      </c>
      <c r="E472" s="23">
        <v>43926</v>
      </c>
      <c r="F472" s="30">
        <f>+VLOOKUP(Casos_HN[[#This Row],[Departamento]],Table_5[],2,0)</f>
        <v>8</v>
      </c>
      <c r="G472" s="3" t="s">
        <v>16</v>
      </c>
      <c r="H472" s="9" t="s">
        <v>17</v>
      </c>
      <c r="I472" s="30" t="str">
        <f>+IFERROR(VLOOKUP(Casos_HN[[#This Row],[Municipio]],'LOCALIZA HN'!$B$9:$O$306,8,0),99999)</f>
        <v>0801</v>
      </c>
      <c r="J472" s="5" t="s">
        <v>27</v>
      </c>
      <c r="K472" s="5">
        <v>30</v>
      </c>
      <c r="L472" s="8" t="s">
        <v>19</v>
      </c>
      <c r="M472" s="32" t="s">
        <v>20</v>
      </c>
      <c r="N472" s="33">
        <f>+IFERROR(VLOOKUP(Casos_HN[[#This Row],[ID_Municipio]],Table_4[[CodigoMuni]:[Long_2]],3,0),"")</f>
        <v>14.175800000000001</v>
      </c>
      <c r="O472" s="33">
        <f>+IFERROR(VLOOKUP(Casos_HN[[#This Row],[ID_Municipio]],Table_4[[CodigoMuni]:[Long_2]],4,0),"")</f>
        <v>-87.251099999999994</v>
      </c>
      <c r="P472" s="32" t="s">
        <v>21</v>
      </c>
    </row>
    <row r="473" spans="1:16" ht="14.25" customHeight="1">
      <c r="A473" s="29" t="str">
        <f>+H473&amp;E473&amp;D473</f>
        <v>Distrito Central43926462</v>
      </c>
      <c r="B473" s="29" t="str">
        <f>+Casos_HN[[#This Row],[ID_Municipio]]&amp;Casos_HN[[#This Row],[Fecha]]</f>
        <v>080143926</v>
      </c>
      <c r="C473" s="29" t="str">
        <f>+G473&amp;E473</f>
        <v>Francisco Morazan43926</v>
      </c>
      <c r="D473" s="30">
        <f>+D472+1</f>
        <v>462</v>
      </c>
      <c r="E473" s="23">
        <v>43926</v>
      </c>
      <c r="F473" s="30">
        <f>+VLOOKUP(Casos_HN[[#This Row],[Departamento]],Table_5[],2,0)</f>
        <v>8</v>
      </c>
      <c r="G473" s="3" t="s">
        <v>16</v>
      </c>
      <c r="H473" s="9" t="s">
        <v>17</v>
      </c>
      <c r="I473" s="30" t="str">
        <f>+IFERROR(VLOOKUP(Casos_HN[[#This Row],[Municipio]],'LOCALIZA HN'!$B$9:$O$306,8,0),99999)</f>
        <v>0801</v>
      </c>
      <c r="J473" s="5" t="s">
        <v>18</v>
      </c>
      <c r="K473" s="5">
        <v>42</v>
      </c>
      <c r="L473" s="8" t="s">
        <v>19</v>
      </c>
      <c r="M473" s="32" t="s">
        <v>20</v>
      </c>
      <c r="N473" s="33">
        <f>+IFERROR(VLOOKUP(Casos_HN[[#This Row],[ID_Municipio]],Table_4[[CodigoMuni]:[Long_2]],3,0),"")</f>
        <v>14.175800000000001</v>
      </c>
      <c r="O473" s="33">
        <f>+IFERROR(VLOOKUP(Casos_HN[[#This Row],[ID_Municipio]],Table_4[[CodigoMuni]:[Long_2]],4,0),"")</f>
        <v>-87.251099999999994</v>
      </c>
      <c r="P473" s="32" t="s">
        <v>21</v>
      </c>
    </row>
    <row r="474" spans="1:16" ht="14.25" customHeight="1">
      <c r="A474" s="29" t="str">
        <f>+H474&amp;E474&amp;D474</f>
        <v>Distrito Central43926463</v>
      </c>
      <c r="B474" s="29" t="str">
        <f>+Casos_HN[[#This Row],[ID_Municipio]]&amp;Casos_HN[[#This Row],[Fecha]]</f>
        <v>080143926</v>
      </c>
      <c r="C474" s="29" t="str">
        <f>+G474&amp;E474</f>
        <v>Francisco Morazan43926</v>
      </c>
      <c r="D474" s="30">
        <f>+D473+1</f>
        <v>463</v>
      </c>
      <c r="E474" s="23">
        <v>43926</v>
      </c>
      <c r="F474" s="30">
        <f>+VLOOKUP(Casos_HN[[#This Row],[Departamento]],Table_5[],2,0)</f>
        <v>8</v>
      </c>
      <c r="G474" s="3" t="s">
        <v>16</v>
      </c>
      <c r="H474" s="9" t="s">
        <v>17</v>
      </c>
      <c r="I474" s="30" t="str">
        <f>+IFERROR(VLOOKUP(Casos_HN[[#This Row],[Municipio]],'LOCALIZA HN'!$B$9:$O$306,8,0),99999)</f>
        <v>0801</v>
      </c>
      <c r="J474" s="5" t="s">
        <v>27</v>
      </c>
      <c r="K474" s="5">
        <v>35</v>
      </c>
      <c r="L474" s="8" t="s">
        <v>19</v>
      </c>
      <c r="M474" s="32" t="s">
        <v>20</v>
      </c>
      <c r="N474" s="33">
        <f>+IFERROR(VLOOKUP(Casos_HN[[#This Row],[ID_Municipio]],Table_4[[CodigoMuni]:[Long_2]],3,0),"")</f>
        <v>14.175800000000001</v>
      </c>
      <c r="O474" s="33">
        <f>+IFERROR(VLOOKUP(Casos_HN[[#This Row],[ID_Municipio]],Table_4[[CodigoMuni]:[Long_2]],4,0),"")</f>
        <v>-87.251099999999994</v>
      </c>
      <c r="P474" s="32" t="s">
        <v>21</v>
      </c>
    </row>
    <row r="475" spans="1:16" ht="14.25" customHeight="1">
      <c r="A475" s="29" t="str">
        <f>+H475&amp;E475&amp;D475</f>
        <v>Distrito Central43926464</v>
      </c>
      <c r="B475" s="29" t="str">
        <f>+Casos_HN[[#This Row],[ID_Municipio]]&amp;Casos_HN[[#This Row],[Fecha]]</f>
        <v>080143926</v>
      </c>
      <c r="C475" s="29" t="str">
        <f>+G475&amp;E475</f>
        <v>Francisco Morazan43926</v>
      </c>
      <c r="D475" s="30">
        <f>+D474+1</f>
        <v>464</v>
      </c>
      <c r="E475" s="23">
        <v>43926</v>
      </c>
      <c r="F475" s="30">
        <f>+VLOOKUP(Casos_HN[[#This Row],[Departamento]],Table_5[],2,0)</f>
        <v>8</v>
      </c>
      <c r="G475" s="3" t="s">
        <v>16</v>
      </c>
      <c r="H475" s="9" t="s">
        <v>17</v>
      </c>
      <c r="I475" s="30" t="str">
        <f>+IFERROR(VLOOKUP(Casos_HN[[#This Row],[Municipio]],'LOCALIZA HN'!$B$9:$O$306,8,0),99999)</f>
        <v>0801</v>
      </c>
      <c r="J475" s="5" t="s">
        <v>18</v>
      </c>
      <c r="K475" s="5">
        <v>6</v>
      </c>
      <c r="L475" s="8" t="s">
        <v>19</v>
      </c>
      <c r="M475" s="32" t="s">
        <v>20</v>
      </c>
      <c r="N475" s="33">
        <f>+IFERROR(VLOOKUP(Casos_HN[[#This Row],[ID_Municipio]],Table_4[[CodigoMuni]:[Long_2]],3,0),"")</f>
        <v>14.175800000000001</v>
      </c>
      <c r="O475" s="33">
        <f>+IFERROR(VLOOKUP(Casos_HN[[#This Row],[ID_Municipio]],Table_4[[CodigoMuni]:[Long_2]],4,0),"")</f>
        <v>-87.251099999999994</v>
      </c>
      <c r="P475" s="32" t="s">
        <v>21</v>
      </c>
    </row>
    <row r="476" spans="1:16" ht="14.25" customHeight="1">
      <c r="A476" s="29" t="str">
        <f>+H476&amp;E476&amp;D476</f>
        <v>Distrito Central43926465</v>
      </c>
      <c r="B476" s="29" t="str">
        <f>+Casos_HN[[#This Row],[ID_Municipio]]&amp;Casos_HN[[#This Row],[Fecha]]</f>
        <v>080143926</v>
      </c>
      <c r="C476" s="29" t="str">
        <f>+G476&amp;E476</f>
        <v>Francisco Morazan43926</v>
      </c>
      <c r="D476" s="30">
        <f>+D475+1</f>
        <v>465</v>
      </c>
      <c r="E476" s="23">
        <v>43926</v>
      </c>
      <c r="F476" s="30">
        <f>+VLOOKUP(Casos_HN[[#This Row],[Departamento]],Table_5[],2,0)</f>
        <v>8</v>
      </c>
      <c r="G476" s="3" t="s">
        <v>16</v>
      </c>
      <c r="H476" s="9" t="s">
        <v>17</v>
      </c>
      <c r="I476" s="30" t="str">
        <f>+IFERROR(VLOOKUP(Casos_HN[[#This Row],[Municipio]],'LOCALIZA HN'!$B$9:$O$306,8,0),99999)</f>
        <v>0801</v>
      </c>
      <c r="J476" s="5" t="s">
        <v>18</v>
      </c>
      <c r="K476" s="5">
        <v>28</v>
      </c>
      <c r="L476" s="8" t="s">
        <v>19</v>
      </c>
      <c r="M476" s="32" t="s">
        <v>20</v>
      </c>
      <c r="N476" s="33">
        <f>+IFERROR(VLOOKUP(Casos_HN[[#This Row],[ID_Municipio]],Table_4[[CodigoMuni]:[Long_2]],3,0),"")</f>
        <v>14.175800000000001</v>
      </c>
      <c r="O476" s="33">
        <f>+IFERROR(VLOOKUP(Casos_HN[[#This Row],[ID_Municipio]],Table_4[[CodigoMuni]:[Long_2]],4,0),"")</f>
        <v>-87.251099999999994</v>
      </c>
      <c r="P476" s="32" t="s">
        <v>21</v>
      </c>
    </row>
    <row r="477" spans="1:16" ht="14.25" customHeight="1">
      <c r="A477" s="29" t="str">
        <f>+H477&amp;E477&amp;D477</f>
        <v>Distrito Central43926466</v>
      </c>
      <c r="B477" s="29" t="str">
        <f>+Casos_HN[[#This Row],[ID_Municipio]]&amp;Casos_HN[[#This Row],[Fecha]]</f>
        <v>080143926</v>
      </c>
      <c r="C477" s="29" t="str">
        <f>+G477&amp;E477</f>
        <v>Francisco Morazan43926</v>
      </c>
      <c r="D477" s="30">
        <f>+D476+1</f>
        <v>466</v>
      </c>
      <c r="E477" s="23">
        <v>43926</v>
      </c>
      <c r="F477" s="30">
        <f>+VLOOKUP(Casos_HN[[#This Row],[Departamento]],Table_5[],2,0)</f>
        <v>8</v>
      </c>
      <c r="G477" s="3" t="s">
        <v>16</v>
      </c>
      <c r="H477" s="9" t="s">
        <v>17</v>
      </c>
      <c r="I477" s="30" t="str">
        <f>+IFERROR(VLOOKUP(Casos_HN[[#This Row],[Municipio]],'LOCALIZA HN'!$B$9:$O$306,8,0),99999)</f>
        <v>0801</v>
      </c>
      <c r="J477" s="5" t="s">
        <v>27</v>
      </c>
      <c r="K477" s="5">
        <v>6</v>
      </c>
      <c r="L477" s="8" t="s">
        <v>19</v>
      </c>
      <c r="M477" s="32" t="s">
        <v>20</v>
      </c>
      <c r="N477" s="33">
        <f>+IFERROR(VLOOKUP(Casos_HN[[#This Row],[ID_Municipio]],Table_4[[CodigoMuni]:[Long_2]],3,0),"")</f>
        <v>14.175800000000001</v>
      </c>
      <c r="O477" s="33">
        <f>+IFERROR(VLOOKUP(Casos_HN[[#This Row],[ID_Municipio]],Table_4[[CodigoMuni]:[Long_2]],4,0),"")</f>
        <v>-87.251099999999994</v>
      </c>
      <c r="P477" s="32" t="s">
        <v>21</v>
      </c>
    </row>
    <row r="478" spans="1:16" ht="14.25" customHeight="1">
      <c r="A478" s="29" t="str">
        <f>+H478&amp;E478&amp;D478</f>
        <v>Distrito Central43926467</v>
      </c>
      <c r="B478" s="29" t="str">
        <f>+Casos_HN[[#This Row],[ID_Municipio]]&amp;Casos_HN[[#This Row],[Fecha]]</f>
        <v>080143926</v>
      </c>
      <c r="C478" s="29" t="str">
        <f>+G478&amp;E478</f>
        <v>Francisco Morazan43926</v>
      </c>
      <c r="D478" s="30">
        <f>+D477+1</f>
        <v>467</v>
      </c>
      <c r="E478" s="23">
        <v>43926</v>
      </c>
      <c r="F478" s="30">
        <f>+VLOOKUP(Casos_HN[[#This Row],[Departamento]],Table_5[],2,0)</f>
        <v>8</v>
      </c>
      <c r="G478" s="3" t="s">
        <v>16</v>
      </c>
      <c r="H478" s="9" t="s">
        <v>17</v>
      </c>
      <c r="I478" s="30" t="str">
        <f>+IFERROR(VLOOKUP(Casos_HN[[#This Row],[Municipio]],'LOCALIZA HN'!$B$9:$O$306,8,0),99999)</f>
        <v>0801</v>
      </c>
      <c r="J478" s="5" t="s">
        <v>18</v>
      </c>
      <c r="K478" s="5">
        <v>4</v>
      </c>
      <c r="L478" s="8" t="s">
        <v>19</v>
      </c>
      <c r="M478" s="32" t="s">
        <v>20</v>
      </c>
      <c r="N478" s="33">
        <f>+IFERROR(VLOOKUP(Casos_HN[[#This Row],[ID_Municipio]],Table_4[[CodigoMuni]:[Long_2]],3,0),"")</f>
        <v>14.175800000000001</v>
      </c>
      <c r="O478" s="33">
        <f>+IFERROR(VLOOKUP(Casos_HN[[#This Row],[ID_Municipio]],Table_4[[CodigoMuni]:[Long_2]],4,0),"")</f>
        <v>-87.251099999999994</v>
      </c>
      <c r="P478" s="32" t="s">
        <v>21</v>
      </c>
    </row>
    <row r="479" spans="1:16" ht="14.25" customHeight="1">
      <c r="A479" s="29" t="str">
        <f>+H479&amp;E479&amp;D479</f>
        <v>Distrito Central43926468</v>
      </c>
      <c r="B479" s="29" t="str">
        <f>+Casos_HN[[#This Row],[ID_Municipio]]&amp;Casos_HN[[#This Row],[Fecha]]</f>
        <v>080143926</v>
      </c>
      <c r="C479" s="29" t="str">
        <f>+G479&amp;E479</f>
        <v>Francisco Morazan43926</v>
      </c>
      <c r="D479" s="30">
        <f>+D478+1</f>
        <v>468</v>
      </c>
      <c r="E479" s="23">
        <v>43926</v>
      </c>
      <c r="F479" s="30">
        <f>+VLOOKUP(Casos_HN[[#This Row],[Departamento]],Table_5[],2,0)</f>
        <v>8</v>
      </c>
      <c r="G479" s="3" t="s">
        <v>16</v>
      </c>
      <c r="H479" s="9" t="s">
        <v>17</v>
      </c>
      <c r="I479" s="30" t="str">
        <f>+IFERROR(VLOOKUP(Casos_HN[[#This Row],[Municipio]],'LOCALIZA HN'!$B$9:$O$306,8,0),99999)</f>
        <v>0801</v>
      </c>
      <c r="J479" s="5" t="s">
        <v>18</v>
      </c>
      <c r="K479" s="5">
        <v>60</v>
      </c>
      <c r="L479" s="8" t="s">
        <v>19</v>
      </c>
      <c r="M479" s="32" t="s">
        <v>20</v>
      </c>
      <c r="N479" s="33">
        <f>+IFERROR(VLOOKUP(Casos_HN[[#This Row],[ID_Municipio]],Table_4[[CodigoMuni]:[Long_2]],3,0),"")</f>
        <v>14.175800000000001</v>
      </c>
      <c r="O479" s="33">
        <f>+IFERROR(VLOOKUP(Casos_HN[[#This Row],[ID_Municipio]],Table_4[[CodigoMuni]:[Long_2]],4,0),"")</f>
        <v>-87.251099999999994</v>
      </c>
      <c r="P479" s="32" t="s">
        <v>21</v>
      </c>
    </row>
    <row r="480" spans="1:16" ht="14.25" customHeight="1">
      <c r="A480" s="29" t="str">
        <f>+H480&amp;E480&amp;D480</f>
        <v>Langue43926469</v>
      </c>
      <c r="B480" s="29" t="str">
        <f>+Casos_HN[[#This Row],[ID_Municipio]]&amp;Casos_HN[[#This Row],[Fecha]]</f>
        <v>170743926</v>
      </c>
      <c r="C480" s="29" t="str">
        <f>+G480&amp;E480</f>
        <v>Valle43926</v>
      </c>
      <c r="D480" s="30">
        <f>+D479+1</f>
        <v>469</v>
      </c>
      <c r="E480" s="23">
        <v>43926</v>
      </c>
      <c r="F480" s="30">
        <f>+VLOOKUP(Casos_HN[[#This Row],[Departamento]],Table_5[],2,0)</f>
        <v>17</v>
      </c>
      <c r="G480" s="3" t="s">
        <v>65</v>
      </c>
      <c r="H480" s="9" t="s">
        <v>73</v>
      </c>
      <c r="I480" s="30" t="str">
        <f>+IFERROR(VLOOKUP(Casos_HN[[#This Row],[Municipio]],'LOCALIZA HN'!$B$9:$O$306,8,0),99999)</f>
        <v>1707</v>
      </c>
      <c r="J480" s="5" t="s">
        <v>18</v>
      </c>
      <c r="K480" s="5">
        <v>11</v>
      </c>
      <c r="L480" s="8" t="s">
        <v>19</v>
      </c>
      <c r="M480" s="32" t="s">
        <v>20</v>
      </c>
      <c r="N480" s="33">
        <f>+IFERROR(VLOOKUP(Casos_HN[[#This Row],[ID_Municipio]],Table_4[[CodigoMuni]:[Long_2]],3,0),"")</f>
        <v>13.6571</v>
      </c>
      <c r="O480" s="33">
        <f>+IFERROR(VLOOKUP(Casos_HN[[#This Row],[ID_Municipio]],Table_4[[CodigoMuni]:[Long_2]],4,0),"")</f>
        <v>-87.629099999999994</v>
      </c>
      <c r="P480" s="32" t="s">
        <v>21</v>
      </c>
    </row>
    <row r="481" spans="1:16" ht="14.25" customHeight="1">
      <c r="A481" s="29" t="str">
        <f>+H481&amp;E481&amp;D481</f>
        <v>Langue43926470</v>
      </c>
      <c r="B481" s="29" t="str">
        <f>+Casos_HN[[#This Row],[ID_Municipio]]&amp;Casos_HN[[#This Row],[Fecha]]</f>
        <v>170743926</v>
      </c>
      <c r="C481" s="29" t="str">
        <f>+G481&amp;E481</f>
        <v>Valle43926</v>
      </c>
      <c r="D481" s="30">
        <f>+D480+1</f>
        <v>470</v>
      </c>
      <c r="E481" s="23">
        <v>43926</v>
      </c>
      <c r="F481" s="30">
        <f>+VLOOKUP(Casos_HN[[#This Row],[Departamento]],Table_5[],2,0)</f>
        <v>17</v>
      </c>
      <c r="G481" s="3" t="s">
        <v>65</v>
      </c>
      <c r="H481" s="9" t="s">
        <v>73</v>
      </c>
      <c r="I481" s="30" t="str">
        <f>+IFERROR(VLOOKUP(Casos_HN[[#This Row],[Municipio]],'LOCALIZA HN'!$B$9:$O$306,8,0),99999)</f>
        <v>1707</v>
      </c>
      <c r="J481" s="5" t="s">
        <v>27</v>
      </c>
      <c r="K481" s="5">
        <v>48</v>
      </c>
      <c r="L481" s="8" t="s">
        <v>19</v>
      </c>
      <c r="M481" s="32" t="s">
        <v>20</v>
      </c>
      <c r="N481" s="33">
        <f>+IFERROR(VLOOKUP(Casos_HN[[#This Row],[ID_Municipio]],Table_4[[CodigoMuni]:[Long_2]],3,0),"")</f>
        <v>13.6571</v>
      </c>
      <c r="O481" s="33">
        <f>+IFERROR(VLOOKUP(Casos_HN[[#This Row],[ID_Municipio]],Table_4[[CodigoMuni]:[Long_2]],4,0),"")</f>
        <v>-87.629099999999994</v>
      </c>
      <c r="P481" s="32" t="s">
        <v>21</v>
      </c>
    </row>
    <row r="482" spans="1:16" ht="14.25" customHeight="1">
      <c r="A482" s="29" t="str">
        <f>+H482&amp;E482&amp;D482</f>
        <v>Langue43926471</v>
      </c>
      <c r="B482" s="29" t="str">
        <f>+Casos_HN[[#This Row],[ID_Municipio]]&amp;Casos_HN[[#This Row],[Fecha]]</f>
        <v>170743926</v>
      </c>
      <c r="C482" s="29" t="str">
        <f>+G482&amp;E482</f>
        <v>Valle43926</v>
      </c>
      <c r="D482" s="30">
        <f>+D481+1</f>
        <v>471</v>
      </c>
      <c r="E482" s="23">
        <v>43926</v>
      </c>
      <c r="F482" s="30">
        <f>+VLOOKUP(Casos_HN[[#This Row],[Departamento]],Table_5[],2,0)</f>
        <v>17</v>
      </c>
      <c r="G482" s="3" t="s">
        <v>65</v>
      </c>
      <c r="H482" s="9" t="s">
        <v>73</v>
      </c>
      <c r="I482" s="30" t="str">
        <f>+IFERROR(VLOOKUP(Casos_HN[[#This Row],[Municipio]],'LOCALIZA HN'!$B$9:$O$306,8,0),99999)</f>
        <v>1707</v>
      </c>
      <c r="J482" s="5" t="s">
        <v>18</v>
      </c>
      <c r="K482" s="5">
        <v>78</v>
      </c>
      <c r="L482" s="8" t="s">
        <v>19</v>
      </c>
      <c r="M482" s="32" t="s">
        <v>20</v>
      </c>
      <c r="N482" s="33">
        <f>+IFERROR(VLOOKUP(Casos_HN[[#This Row],[ID_Municipio]],Table_4[[CodigoMuni]:[Long_2]],3,0),"")</f>
        <v>13.6571</v>
      </c>
      <c r="O482" s="33">
        <f>+IFERROR(VLOOKUP(Casos_HN[[#This Row],[ID_Municipio]],Table_4[[CodigoMuni]:[Long_2]],4,0),"")</f>
        <v>-87.629099999999994</v>
      </c>
      <c r="P482" s="32" t="s">
        <v>21</v>
      </c>
    </row>
    <row r="483" spans="1:16" ht="14.25" customHeight="1">
      <c r="A483" s="29" t="str">
        <f>+H483&amp;E483&amp;D483</f>
        <v>Langue43926472</v>
      </c>
      <c r="B483" s="29" t="str">
        <f>+Casos_HN[[#This Row],[ID_Municipio]]&amp;Casos_HN[[#This Row],[Fecha]]</f>
        <v>170743926</v>
      </c>
      <c r="C483" s="29" t="str">
        <f>+G483&amp;E483</f>
        <v>Valle43926</v>
      </c>
      <c r="D483" s="30">
        <f>+D482+1</f>
        <v>472</v>
      </c>
      <c r="E483" s="23">
        <v>43926</v>
      </c>
      <c r="F483" s="30">
        <f>+VLOOKUP(Casos_HN[[#This Row],[Departamento]],Table_5[],2,0)</f>
        <v>17</v>
      </c>
      <c r="G483" s="3" t="s">
        <v>65</v>
      </c>
      <c r="H483" s="9" t="s">
        <v>73</v>
      </c>
      <c r="I483" s="30" t="str">
        <f>+IFERROR(VLOOKUP(Casos_HN[[#This Row],[Municipio]],'LOCALIZA HN'!$B$9:$O$306,8,0),99999)</f>
        <v>1707</v>
      </c>
      <c r="J483" s="5" t="s">
        <v>18</v>
      </c>
      <c r="K483" s="5">
        <v>61</v>
      </c>
      <c r="L483" s="8" t="s">
        <v>19</v>
      </c>
      <c r="M483" s="32" t="s">
        <v>20</v>
      </c>
      <c r="N483" s="33">
        <f>+IFERROR(VLOOKUP(Casos_HN[[#This Row],[ID_Municipio]],Table_4[[CodigoMuni]:[Long_2]],3,0),"")</f>
        <v>13.6571</v>
      </c>
      <c r="O483" s="33">
        <f>+IFERROR(VLOOKUP(Casos_HN[[#This Row],[ID_Municipio]],Table_4[[CodigoMuni]:[Long_2]],4,0),"")</f>
        <v>-87.629099999999994</v>
      </c>
      <c r="P483" s="32" t="s">
        <v>21</v>
      </c>
    </row>
    <row r="484" spans="1:16" ht="14.25" customHeight="1">
      <c r="A484" s="29" t="str">
        <f>+H484&amp;E484&amp;D484</f>
        <v>Distrito Central43926473</v>
      </c>
      <c r="B484" s="29" t="str">
        <f>+Casos_HN[[#This Row],[ID_Municipio]]&amp;Casos_HN[[#This Row],[Fecha]]</f>
        <v>080143926</v>
      </c>
      <c r="C484" s="29" t="str">
        <f>+G484&amp;E484</f>
        <v>Francisco Morazan43926</v>
      </c>
      <c r="D484" s="30">
        <f>+D483+1</f>
        <v>473</v>
      </c>
      <c r="E484" s="23">
        <v>43926</v>
      </c>
      <c r="F484" s="30">
        <f>+VLOOKUP(Casos_HN[[#This Row],[Departamento]],Table_5[],2,0)</f>
        <v>8</v>
      </c>
      <c r="G484" s="3" t="s">
        <v>16</v>
      </c>
      <c r="H484" s="9" t="s">
        <v>17</v>
      </c>
      <c r="I484" s="30" t="str">
        <f>+IFERROR(VLOOKUP(Casos_HN[[#This Row],[Municipio]],'LOCALIZA HN'!$B$9:$O$306,8,0),99999)</f>
        <v>0801</v>
      </c>
      <c r="J484" s="5" t="s">
        <v>18</v>
      </c>
      <c r="K484" s="5">
        <v>3</v>
      </c>
      <c r="L484" s="8" t="s">
        <v>19</v>
      </c>
      <c r="M484" s="32" t="s">
        <v>20</v>
      </c>
      <c r="N484" s="33">
        <f>+IFERROR(VLOOKUP(Casos_HN[[#This Row],[ID_Municipio]],Table_4[[CodigoMuni]:[Long_2]],3,0),"")</f>
        <v>14.175800000000001</v>
      </c>
      <c r="O484" s="33">
        <f>+IFERROR(VLOOKUP(Casos_HN[[#This Row],[ID_Municipio]],Table_4[[CodigoMuni]:[Long_2]],4,0),"")</f>
        <v>-87.251099999999994</v>
      </c>
      <c r="P484" s="32" t="s">
        <v>21</v>
      </c>
    </row>
    <row r="485" spans="1:16" ht="14.25" customHeight="1">
      <c r="A485" s="29" t="str">
        <f>+H485&amp;E485&amp;D485</f>
        <v>Distrito Central43926474</v>
      </c>
      <c r="B485" s="29" t="str">
        <f>+Casos_HN[[#This Row],[ID_Municipio]]&amp;Casos_HN[[#This Row],[Fecha]]</f>
        <v>080143926</v>
      </c>
      <c r="C485" s="29" t="str">
        <f>+G485&amp;E485</f>
        <v>Francisco Morazan43926</v>
      </c>
      <c r="D485" s="30">
        <f>+D484+1</f>
        <v>474</v>
      </c>
      <c r="E485" s="23">
        <v>43926</v>
      </c>
      <c r="F485" s="30">
        <f>+VLOOKUP(Casos_HN[[#This Row],[Departamento]],Table_5[],2,0)</f>
        <v>8</v>
      </c>
      <c r="G485" s="3" t="s">
        <v>16</v>
      </c>
      <c r="H485" s="9" t="s">
        <v>17</v>
      </c>
      <c r="I485" s="30" t="str">
        <f>+IFERROR(VLOOKUP(Casos_HN[[#This Row],[Municipio]],'LOCALIZA HN'!$B$9:$O$306,8,0),99999)</f>
        <v>0801</v>
      </c>
      <c r="J485" s="5" t="s">
        <v>18</v>
      </c>
      <c r="K485" s="5">
        <v>30</v>
      </c>
      <c r="L485" s="8" t="s">
        <v>19</v>
      </c>
      <c r="M485" s="32" t="s">
        <v>20</v>
      </c>
      <c r="N485" s="33">
        <f>+IFERROR(VLOOKUP(Casos_HN[[#This Row],[ID_Municipio]],Table_4[[CodigoMuni]:[Long_2]],3,0),"")</f>
        <v>14.175800000000001</v>
      </c>
      <c r="O485" s="33">
        <f>+IFERROR(VLOOKUP(Casos_HN[[#This Row],[ID_Municipio]],Table_4[[CodigoMuni]:[Long_2]],4,0),"")</f>
        <v>-87.251099999999994</v>
      </c>
      <c r="P485" s="32" t="s">
        <v>21</v>
      </c>
    </row>
    <row r="486" spans="1:16" ht="14.25" customHeight="1">
      <c r="A486" s="29" t="str">
        <f>+H486&amp;E486&amp;D486</f>
        <v>Distrito Central43926475</v>
      </c>
      <c r="B486" s="29" t="str">
        <f>+Casos_HN[[#This Row],[ID_Municipio]]&amp;Casos_HN[[#This Row],[Fecha]]</f>
        <v>080143926</v>
      </c>
      <c r="C486" s="29" t="str">
        <f>+G486&amp;E486</f>
        <v>Francisco Morazan43926</v>
      </c>
      <c r="D486" s="30">
        <f>+D485+1</f>
        <v>475</v>
      </c>
      <c r="E486" s="23">
        <v>43926</v>
      </c>
      <c r="F486" s="30">
        <f>+VLOOKUP(Casos_HN[[#This Row],[Departamento]],Table_5[],2,0)</f>
        <v>8</v>
      </c>
      <c r="G486" s="3" t="s">
        <v>16</v>
      </c>
      <c r="H486" s="9" t="s">
        <v>17</v>
      </c>
      <c r="I486" s="30" t="str">
        <f>+IFERROR(VLOOKUP(Casos_HN[[#This Row],[Municipio]],'LOCALIZA HN'!$B$9:$O$306,8,0),99999)</f>
        <v>0801</v>
      </c>
      <c r="J486" s="5" t="s">
        <v>18</v>
      </c>
      <c r="K486" s="5">
        <v>3</v>
      </c>
      <c r="L486" s="8" t="s">
        <v>19</v>
      </c>
      <c r="M486" s="32" t="s">
        <v>20</v>
      </c>
      <c r="N486" s="33">
        <f>+IFERROR(VLOOKUP(Casos_HN[[#This Row],[ID_Municipio]],Table_4[[CodigoMuni]:[Long_2]],3,0),"")</f>
        <v>14.175800000000001</v>
      </c>
      <c r="O486" s="33">
        <f>+IFERROR(VLOOKUP(Casos_HN[[#This Row],[ID_Municipio]],Table_4[[CodigoMuni]:[Long_2]],4,0),"")</f>
        <v>-87.251099999999994</v>
      </c>
      <c r="P486" s="32" t="s">
        <v>21</v>
      </c>
    </row>
    <row r="487" spans="1:16" ht="14.25" customHeight="1">
      <c r="A487" s="29" t="str">
        <f>+H487&amp;E487&amp;D487</f>
        <v>Distrito Central43926476</v>
      </c>
      <c r="B487" s="29" t="str">
        <f>+Casos_HN[[#This Row],[ID_Municipio]]&amp;Casos_HN[[#This Row],[Fecha]]</f>
        <v>080143926</v>
      </c>
      <c r="C487" s="29" t="str">
        <f>+G487&amp;E487</f>
        <v>Francisco Morazan43926</v>
      </c>
      <c r="D487" s="30">
        <f>+D486+1</f>
        <v>476</v>
      </c>
      <c r="E487" s="23">
        <v>43926</v>
      </c>
      <c r="F487" s="30">
        <f>+VLOOKUP(Casos_HN[[#This Row],[Departamento]],Table_5[],2,0)</f>
        <v>8</v>
      </c>
      <c r="G487" s="3" t="s">
        <v>16</v>
      </c>
      <c r="H487" s="9" t="s">
        <v>17</v>
      </c>
      <c r="I487" s="30" t="str">
        <f>+IFERROR(VLOOKUP(Casos_HN[[#This Row],[Municipio]],'LOCALIZA HN'!$B$9:$O$306,8,0),99999)</f>
        <v>0801</v>
      </c>
      <c r="J487" s="5" t="s">
        <v>18</v>
      </c>
      <c r="K487" s="5">
        <v>10</v>
      </c>
      <c r="L487" s="8" t="s">
        <v>19</v>
      </c>
      <c r="M487" s="32" t="s">
        <v>20</v>
      </c>
      <c r="N487" s="33">
        <f>+IFERROR(VLOOKUP(Casos_HN[[#This Row],[ID_Municipio]],Table_4[[CodigoMuni]:[Long_2]],3,0),"")</f>
        <v>14.175800000000001</v>
      </c>
      <c r="O487" s="33">
        <f>+IFERROR(VLOOKUP(Casos_HN[[#This Row],[ID_Municipio]],Table_4[[CodigoMuni]:[Long_2]],4,0),"")</f>
        <v>-87.251099999999994</v>
      </c>
      <c r="P487" s="32" t="s">
        <v>21</v>
      </c>
    </row>
    <row r="488" spans="1:16" ht="14.25" customHeight="1">
      <c r="A488" s="29" t="str">
        <f>+H488&amp;E488&amp;D488</f>
        <v>Distrito Central43926477</v>
      </c>
      <c r="B488" s="29" t="str">
        <f>+Casos_HN[[#This Row],[ID_Municipio]]&amp;Casos_HN[[#This Row],[Fecha]]</f>
        <v>080143926</v>
      </c>
      <c r="C488" s="29" t="str">
        <f>+G488&amp;E488</f>
        <v>Francisco Morazan43926</v>
      </c>
      <c r="D488" s="30">
        <f>+D487+1</f>
        <v>477</v>
      </c>
      <c r="E488" s="23">
        <v>43926</v>
      </c>
      <c r="F488" s="30">
        <f>+VLOOKUP(Casos_HN[[#This Row],[Departamento]],Table_5[],2,0)</f>
        <v>8</v>
      </c>
      <c r="G488" s="3" t="s">
        <v>16</v>
      </c>
      <c r="H488" s="9" t="s">
        <v>17</v>
      </c>
      <c r="I488" s="30" t="str">
        <f>+IFERROR(VLOOKUP(Casos_HN[[#This Row],[Municipio]],'LOCALIZA HN'!$B$9:$O$306,8,0),99999)</f>
        <v>0801</v>
      </c>
      <c r="J488" s="5" t="s">
        <v>18</v>
      </c>
      <c r="K488" s="5">
        <v>13</v>
      </c>
      <c r="L488" s="8" t="s">
        <v>19</v>
      </c>
      <c r="M488" s="32" t="s">
        <v>20</v>
      </c>
      <c r="N488" s="33">
        <f>+IFERROR(VLOOKUP(Casos_HN[[#This Row],[ID_Municipio]],Table_4[[CodigoMuni]:[Long_2]],3,0),"")</f>
        <v>14.175800000000001</v>
      </c>
      <c r="O488" s="33">
        <f>+IFERROR(VLOOKUP(Casos_HN[[#This Row],[ID_Municipio]],Table_4[[CodigoMuni]:[Long_2]],4,0),"")</f>
        <v>-87.251099999999994</v>
      </c>
      <c r="P488" s="32" t="s">
        <v>21</v>
      </c>
    </row>
    <row r="489" spans="1:16" ht="14.25" customHeight="1">
      <c r="A489" s="29" t="str">
        <f>+H489&amp;E489&amp;D489</f>
        <v>Distrito Central43926478</v>
      </c>
      <c r="B489" s="29" t="str">
        <f>+Casos_HN[[#This Row],[ID_Municipio]]&amp;Casos_HN[[#This Row],[Fecha]]</f>
        <v>080143926</v>
      </c>
      <c r="C489" s="29" t="str">
        <f>+G489&amp;E489</f>
        <v>Francisco Morazan43926</v>
      </c>
      <c r="D489" s="30">
        <f>+D488+1</f>
        <v>478</v>
      </c>
      <c r="E489" s="23">
        <v>43926</v>
      </c>
      <c r="F489" s="30">
        <f>+VLOOKUP(Casos_HN[[#This Row],[Departamento]],Table_5[],2,0)</f>
        <v>8</v>
      </c>
      <c r="G489" s="3" t="s">
        <v>16</v>
      </c>
      <c r="H489" s="9" t="s">
        <v>17</v>
      </c>
      <c r="I489" s="30" t="str">
        <f>+IFERROR(VLOOKUP(Casos_HN[[#This Row],[Municipio]],'LOCALIZA HN'!$B$9:$O$306,8,0),99999)</f>
        <v>0801</v>
      </c>
      <c r="J489" s="5" t="s">
        <v>18</v>
      </c>
      <c r="K489" s="5">
        <v>37</v>
      </c>
      <c r="L489" s="8" t="s">
        <v>19</v>
      </c>
      <c r="M489" s="32" t="s">
        <v>20</v>
      </c>
      <c r="N489" s="33">
        <f>+IFERROR(VLOOKUP(Casos_HN[[#This Row],[ID_Municipio]],Table_4[[CodigoMuni]:[Long_2]],3,0),"")</f>
        <v>14.175800000000001</v>
      </c>
      <c r="O489" s="33">
        <f>+IFERROR(VLOOKUP(Casos_HN[[#This Row],[ID_Municipio]],Table_4[[CodigoMuni]:[Long_2]],4,0),"")</f>
        <v>-87.251099999999994</v>
      </c>
      <c r="P489" s="32" t="s">
        <v>21</v>
      </c>
    </row>
    <row r="490" spans="1:16" ht="14.25" customHeight="1">
      <c r="A490" s="29" t="str">
        <f>+H490&amp;E490&amp;D490</f>
        <v>San Pedro Sula43926479</v>
      </c>
      <c r="B490" s="29" t="str">
        <f>+Casos_HN[[#This Row],[ID_Municipio]]&amp;Casos_HN[[#This Row],[Fecha]]</f>
        <v>050143926</v>
      </c>
      <c r="C490" s="29" t="str">
        <f>+G490&amp;E490</f>
        <v>Cortes43926</v>
      </c>
      <c r="D490" s="30">
        <f>+D489+1</f>
        <v>479</v>
      </c>
      <c r="E490" s="23">
        <v>43926</v>
      </c>
      <c r="F490" s="30">
        <f>+VLOOKUP(Casos_HN[[#This Row],[Departamento]],Table_5[],2,0)</f>
        <v>5</v>
      </c>
      <c r="G490" s="3" t="s">
        <v>28</v>
      </c>
      <c r="H490" s="9" t="s">
        <v>29</v>
      </c>
      <c r="I490" s="30" t="str">
        <f>+IFERROR(VLOOKUP(Casos_HN[[#This Row],[Municipio]],'LOCALIZA HN'!$B$9:$O$306,8,0),99999)</f>
        <v>0501</v>
      </c>
      <c r="J490" s="5" t="s">
        <v>27</v>
      </c>
      <c r="K490" s="5">
        <v>35</v>
      </c>
      <c r="L490" s="8" t="s">
        <v>19</v>
      </c>
      <c r="M490" s="32" t="s">
        <v>20</v>
      </c>
      <c r="N490" s="33">
        <f>+IFERROR(VLOOKUP(Casos_HN[[#This Row],[ID_Municipio]],Table_4[[CodigoMuni]:[Long_2]],3,0),"")</f>
        <v>15.5151</v>
      </c>
      <c r="O490" s="33">
        <f>+IFERROR(VLOOKUP(Casos_HN[[#This Row],[ID_Municipio]],Table_4[[CodigoMuni]:[Long_2]],4,0),"")</f>
        <v>-88.114599999999996</v>
      </c>
      <c r="P490" s="32" t="s">
        <v>21</v>
      </c>
    </row>
    <row r="491" spans="1:16" ht="14.25" customHeight="1">
      <c r="A491" s="29" t="str">
        <f>+H491&amp;E491&amp;D491</f>
        <v>Distrito Central43926480</v>
      </c>
      <c r="B491" s="29" t="str">
        <f>+Casos_HN[[#This Row],[ID_Municipio]]&amp;Casos_HN[[#This Row],[Fecha]]</f>
        <v>080143926</v>
      </c>
      <c r="C491" s="29" t="str">
        <f>+G491&amp;E491</f>
        <v>Francisco Morazan43926</v>
      </c>
      <c r="D491" s="30">
        <f>+D490+1</f>
        <v>480</v>
      </c>
      <c r="E491" s="23">
        <v>43926</v>
      </c>
      <c r="F491" s="30">
        <f>+VLOOKUP(Casos_HN[[#This Row],[Departamento]],Table_5[],2,0)</f>
        <v>8</v>
      </c>
      <c r="G491" s="3" t="s">
        <v>16</v>
      </c>
      <c r="H491" s="9" t="s">
        <v>17</v>
      </c>
      <c r="I491" s="30" t="str">
        <f>+IFERROR(VLOOKUP(Casos_HN[[#This Row],[Municipio]],'LOCALIZA HN'!$B$9:$O$306,8,0),99999)</f>
        <v>0801</v>
      </c>
      <c r="J491" s="5" t="s">
        <v>27</v>
      </c>
      <c r="K491" s="5">
        <v>35</v>
      </c>
      <c r="L491" s="8" t="s">
        <v>19</v>
      </c>
      <c r="M491" s="32" t="s">
        <v>20</v>
      </c>
      <c r="N491" s="33">
        <f>+IFERROR(VLOOKUP(Casos_HN[[#This Row],[ID_Municipio]],Table_4[[CodigoMuni]:[Long_2]],3,0),"")</f>
        <v>14.175800000000001</v>
      </c>
      <c r="O491" s="33">
        <f>+IFERROR(VLOOKUP(Casos_HN[[#This Row],[ID_Municipio]],Table_4[[CodigoMuni]:[Long_2]],4,0),"")</f>
        <v>-87.251099999999994</v>
      </c>
      <c r="P491" s="32" t="s">
        <v>21</v>
      </c>
    </row>
    <row r="492" spans="1:16" ht="14.25" customHeight="1">
      <c r="A492" s="29" t="str">
        <f>+H492&amp;E492&amp;D492</f>
        <v>Distrito Central43926481</v>
      </c>
      <c r="B492" s="29" t="str">
        <f>+Casos_HN[[#This Row],[ID_Municipio]]&amp;Casos_HN[[#This Row],[Fecha]]</f>
        <v>080143926</v>
      </c>
      <c r="C492" s="29" t="str">
        <f>+G492&amp;E492</f>
        <v>Francisco Morazan43926</v>
      </c>
      <c r="D492" s="30">
        <f>+D491+1</f>
        <v>481</v>
      </c>
      <c r="E492" s="23">
        <v>43926</v>
      </c>
      <c r="F492" s="30">
        <f>+VLOOKUP(Casos_HN[[#This Row],[Departamento]],Table_5[],2,0)</f>
        <v>8</v>
      </c>
      <c r="G492" s="3" t="s">
        <v>16</v>
      </c>
      <c r="H492" s="9" t="s">
        <v>17</v>
      </c>
      <c r="I492" s="30" t="str">
        <f>+IFERROR(VLOOKUP(Casos_HN[[#This Row],[Municipio]],'LOCALIZA HN'!$B$9:$O$306,8,0),99999)</f>
        <v>0801</v>
      </c>
      <c r="J492" s="5" t="s">
        <v>18</v>
      </c>
      <c r="K492" s="5">
        <v>26</v>
      </c>
      <c r="L492" s="8" t="s">
        <v>19</v>
      </c>
      <c r="M492" s="32" t="s">
        <v>20</v>
      </c>
      <c r="N492" s="33">
        <f>+IFERROR(VLOOKUP(Casos_HN[[#This Row],[ID_Municipio]],Table_4[[CodigoMuni]:[Long_2]],3,0),"")</f>
        <v>14.175800000000001</v>
      </c>
      <c r="O492" s="33">
        <f>+IFERROR(VLOOKUP(Casos_HN[[#This Row],[ID_Municipio]],Table_4[[CodigoMuni]:[Long_2]],4,0),"")</f>
        <v>-87.251099999999994</v>
      </c>
      <c r="P492" s="32" t="s">
        <v>21</v>
      </c>
    </row>
    <row r="493" spans="1:16" ht="14.25" customHeight="1">
      <c r="A493" s="29" t="str">
        <f>+H493&amp;E493&amp;D493</f>
        <v>Choloma43926482</v>
      </c>
      <c r="B493" s="29" t="str">
        <f>+Casos_HN[[#This Row],[ID_Municipio]]&amp;Casos_HN[[#This Row],[Fecha]]</f>
        <v>050243926</v>
      </c>
      <c r="C493" s="29" t="str">
        <f>+G493&amp;E493</f>
        <v>Cortes43926</v>
      </c>
      <c r="D493" s="30">
        <f>+D492+1</f>
        <v>482</v>
      </c>
      <c r="E493" s="23">
        <v>43926</v>
      </c>
      <c r="F493" s="30">
        <f>+VLOOKUP(Casos_HN[[#This Row],[Departamento]],Table_5[],2,0)</f>
        <v>5</v>
      </c>
      <c r="G493" s="3" t="s">
        <v>28</v>
      </c>
      <c r="H493" s="9" t="s">
        <v>38</v>
      </c>
      <c r="I493" s="30" t="str">
        <f>+IFERROR(VLOOKUP(Casos_HN[[#This Row],[Municipio]],'LOCALIZA HN'!$B$9:$O$306,8,0),99999)</f>
        <v>0502</v>
      </c>
      <c r="J493" s="5" t="s">
        <v>27</v>
      </c>
      <c r="K493" s="5">
        <v>38</v>
      </c>
      <c r="L493" s="8" t="s">
        <v>19</v>
      </c>
      <c r="M493" s="32" t="s">
        <v>20</v>
      </c>
      <c r="N493" s="33">
        <f>+IFERROR(VLOOKUP(Casos_HN[[#This Row],[ID_Municipio]],Table_4[[CodigoMuni]:[Long_2]],3,0),"")</f>
        <v>15.6435</v>
      </c>
      <c r="O493" s="33">
        <f>+IFERROR(VLOOKUP(Casos_HN[[#This Row],[ID_Municipio]],Table_4[[CodigoMuni]:[Long_2]],4,0),"")</f>
        <v>-87.933999999999997</v>
      </c>
      <c r="P493" s="32" t="s">
        <v>21</v>
      </c>
    </row>
    <row r="494" spans="1:16" ht="14.25" customHeight="1">
      <c r="A494" s="29" t="str">
        <f>+H494&amp;E494&amp;D494</f>
        <v>Villanueva43926483</v>
      </c>
      <c r="B494" s="29" t="str">
        <f>+Casos_HN[[#This Row],[ID_Municipio]]&amp;Casos_HN[[#This Row],[Fecha]]</f>
        <v>051143926</v>
      </c>
      <c r="C494" s="29" t="str">
        <f>+G494&amp;E494</f>
        <v>Cortes43926</v>
      </c>
      <c r="D494" s="30">
        <f>+D493+1</f>
        <v>483</v>
      </c>
      <c r="E494" s="23">
        <v>43926</v>
      </c>
      <c r="F494" s="30">
        <f>+VLOOKUP(Casos_HN[[#This Row],[Departamento]],Table_5[],2,0)</f>
        <v>5</v>
      </c>
      <c r="G494" s="3" t="s">
        <v>28</v>
      </c>
      <c r="H494" s="9" t="s">
        <v>33</v>
      </c>
      <c r="I494" s="30" t="str">
        <f>+IFERROR(VLOOKUP(Casos_HN[[#This Row],[Municipio]],'LOCALIZA HN'!$B$9:$O$306,8,0),99999)</f>
        <v>0511</v>
      </c>
      <c r="J494" s="5" t="s">
        <v>18</v>
      </c>
      <c r="K494" s="5">
        <v>45</v>
      </c>
      <c r="L494" s="8" t="s">
        <v>19</v>
      </c>
      <c r="M494" s="32" t="s">
        <v>20</v>
      </c>
      <c r="N494" s="33">
        <f>+IFERROR(VLOOKUP(Casos_HN[[#This Row],[ID_Municipio]],Table_4[[CodigoMuni]:[Long_2]],3,0),"")</f>
        <v>15.3307</v>
      </c>
      <c r="O494" s="33">
        <f>+IFERROR(VLOOKUP(Casos_HN[[#This Row],[ID_Municipio]],Table_4[[CodigoMuni]:[Long_2]],4,0),"")</f>
        <v>-88.047399999999996</v>
      </c>
      <c r="P494" s="32" t="s">
        <v>21</v>
      </c>
    </row>
    <row r="495" spans="1:16" ht="14.25" customHeight="1">
      <c r="A495" s="29" t="str">
        <f>+H495&amp;E495&amp;D495</f>
        <v>Choloma43926484</v>
      </c>
      <c r="B495" s="29" t="str">
        <f>+Casos_HN[[#This Row],[ID_Municipio]]&amp;Casos_HN[[#This Row],[Fecha]]</f>
        <v>050243926</v>
      </c>
      <c r="C495" s="29" t="str">
        <f>+G495&amp;E495</f>
        <v>Cortes43926</v>
      </c>
      <c r="D495" s="30">
        <f>+D494+1</f>
        <v>484</v>
      </c>
      <c r="E495" s="23">
        <v>43926</v>
      </c>
      <c r="F495" s="30">
        <f>+VLOOKUP(Casos_HN[[#This Row],[Departamento]],Table_5[],2,0)</f>
        <v>5</v>
      </c>
      <c r="G495" s="3" t="s">
        <v>28</v>
      </c>
      <c r="H495" s="9" t="s">
        <v>38</v>
      </c>
      <c r="I495" s="30" t="str">
        <f>+IFERROR(VLOOKUP(Casos_HN[[#This Row],[Municipio]],'LOCALIZA HN'!$B$9:$O$306,8,0),99999)</f>
        <v>0502</v>
      </c>
      <c r="J495" s="5" t="s">
        <v>18</v>
      </c>
      <c r="K495" s="5">
        <v>28</v>
      </c>
      <c r="L495" s="8" t="s">
        <v>19</v>
      </c>
      <c r="M495" s="32" t="s">
        <v>20</v>
      </c>
      <c r="N495" s="33">
        <f>+IFERROR(VLOOKUP(Casos_HN[[#This Row],[ID_Municipio]],Table_4[[CodigoMuni]:[Long_2]],3,0),"")</f>
        <v>15.6435</v>
      </c>
      <c r="O495" s="33">
        <f>+IFERROR(VLOOKUP(Casos_HN[[#This Row],[ID_Municipio]],Table_4[[CodigoMuni]:[Long_2]],4,0),"")</f>
        <v>-87.933999999999997</v>
      </c>
      <c r="P495" s="32" t="s">
        <v>21</v>
      </c>
    </row>
    <row r="496" spans="1:16" ht="14.25" customHeight="1">
      <c r="A496" s="29" t="str">
        <f>+H496&amp;E496&amp;D496</f>
        <v>San Pedro Sula43926485</v>
      </c>
      <c r="B496" s="29" t="str">
        <f>+Casos_HN[[#This Row],[ID_Municipio]]&amp;Casos_HN[[#This Row],[Fecha]]</f>
        <v>050143926</v>
      </c>
      <c r="C496" s="29" t="str">
        <f>+G496&amp;E496</f>
        <v>Cortes43926</v>
      </c>
      <c r="D496" s="30">
        <f>+D495+1</f>
        <v>485</v>
      </c>
      <c r="E496" s="23">
        <v>43926</v>
      </c>
      <c r="F496" s="30">
        <f>+VLOOKUP(Casos_HN[[#This Row],[Departamento]],Table_5[],2,0)</f>
        <v>5</v>
      </c>
      <c r="G496" s="3" t="s">
        <v>28</v>
      </c>
      <c r="H496" s="9" t="s">
        <v>29</v>
      </c>
      <c r="I496" s="30" t="str">
        <f>+IFERROR(VLOOKUP(Casos_HN[[#This Row],[Municipio]],'LOCALIZA HN'!$B$9:$O$306,8,0),99999)</f>
        <v>0501</v>
      </c>
      <c r="J496" s="5" t="s">
        <v>18</v>
      </c>
      <c r="K496" s="5">
        <v>55</v>
      </c>
      <c r="L496" s="8" t="s">
        <v>19</v>
      </c>
      <c r="M496" s="32" t="s">
        <v>20</v>
      </c>
      <c r="N496" s="33">
        <f>+IFERROR(VLOOKUP(Casos_HN[[#This Row],[ID_Municipio]],Table_4[[CodigoMuni]:[Long_2]],3,0),"")</f>
        <v>15.5151</v>
      </c>
      <c r="O496" s="33">
        <f>+IFERROR(VLOOKUP(Casos_HN[[#This Row],[ID_Municipio]],Table_4[[CodigoMuni]:[Long_2]],4,0),"")</f>
        <v>-88.114599999999996</v>
      </c>
      <c r="P496" s="32" t="s">
        <v>21</v>
      </c>
    </row>
    <row r="497" spans="1:16" ht="14.25" customHeight="1">
      <c r="A497" s="29" t="str">
        <f>+H497&amp;E497&amp;D497</f>
        <v>San Pedro Sula43926486</v>
      </c>
      <c r="B497" s="29" t="str">
        <f>+Casos_HN[[#This Row],[ID_Municipio]]&amp;Casos_HN[[#This Row],[Fecha]]</f>
        <v>050143926</v>
      </c>
      <c r="C497" s="29" t="str">
        <f>+G497&amp;E497</f>
        <v>Cortes43926</v>
      </c>
      <c r="D497" s="30">
        <f>+D496+1</f>
        <v>486</v>
      </c>
      <c r="E497" s="23">
        <v>43926</v>
      </c>
      <c r="F497" s="30">
        <f>+VLOOKUP(Casos_HN[[#This Row],[Departamento]],Table_5[],2,0)</f>
        <v>5</v>
      </c>
      <c r="G497" s="3" t="s">
        <v>28</v>
      </c>
      <c r="H497" s="9" t="s">
        <v>29</v>
      </c>
      <c r="I497" s="30" t="str">
        <f>+IFERROR(VLOOKUP(Casos_HN[[#This Row],[Municipio]],'LOCALIZA HN'!$B$9:$O$306,8,0),99999)</f>
        <v>0501</v>
      </c>
      <c r="J497" s="5" t="s">
        <v>18</v>
      </c>
      <c r="K497" s="5">
        <v>49</v>
      </c>
      <c r="L497" s="8" t="s">
        <v>19</v>
      </c>
      <c r="M497" s="32" t="s">
        <v>20</v>
      </c>
      <c r="N497" s="33">
        <f>+IFERROR(VLOOKUP(Casos_HN[[#This Row],[ID_Municipio]],Table_4[[CodigoMuni]:[Long_2]],3,0),"")</f>
        <v>15.5151</v>
      </c>
      <c r="O497" s="33">
        <f>+IFERROR(VLOOKUP(Casos_HN[[#This Row],[ID_Municipio]],Table_4[[CodigoMuni]:[Long_2]],4,0),"")</f>
        <v>-88.114599999999996</v>
      </c>
      <c r="P497" s="32" t="s">
        <v>21</v>
      </c>
    </row>
    <row r="498" spans="1:16" ht="14.25" customHeight="1">
      <c r="A498" s="29" t="str">
        <f>+H498&amp;E498&amp;D498</f>
        <v>Distrito Central43926487</v>
      </c>
      <c r="B498" s="29" t="str">
        <f>+Casos_HN[[#This Row],[ID_Municipio]]&amp;Casos_HN[[#This Row],[Fecha]]</f>
        <v>080143926</v>
      </c>
      <c r="C498" s="29" t="str">
        <f>+G498&amp;E498</f>
        <v>Francisco Morazan43926</v>
      </c>
      <c r="D498" s="30">
        <f>+D497+1</f>
        <v>487</v>
      </c>
      <c r="E498" s="23">
        <v>43926</v>
      </c>
      <c r="F498" s="30">
        <f>+VLOOKUP(Casos_HN[[#This Row],[Departamento]],Table_5[],2,0)</f>
        <v>8</v>
      </c>
      <c r="G498" s="3" t="s">
        <v>16</v>
      </c>
      <c r="H498" s="9" t="s">
        <v>17</v>
      </c>
      <c r="I498" s="30" t="str">
        <f>+IFERROR(VLOOKUP(Casos_HN[[#This Row],[Municipio]],'LOCALIZA HN'!$B$9:$O$306,8,0),99999)</f>
        <v>0801</v>
      </c>
      <c r="J498" s="5" t="s">
        <v>18</v>
      </c>
      <c r="K498" s="5">
        <v>38</v>
      </c>
      <c r="L498" s="8" t="s">
        <v>19</v>
      </c>
      <c r="M498" s="32" t="s">
        <v>20</v>
      </c>
      <c r="N498" s="33">
        <f>+IFERROR(VLOOKUP(Casos_HN[[#This Row],[ID_Municipio]],Table_4[[CodigoMuni]:[Long_2]],3,0),"")</f>
        <v>14.175800000000001</v>
      </c>
      <c r="O498" s="33">
        <f>+IFERROR(VLOOKUP(Casos_HN[[#This Row],[ID_Municipio]],Table_4[[CodigoMuni]:[Long_2]],4,0),"")</f>
        <v>-87.251099999999994</v>
      </c>
      <c r="P498" s="32" t="s">
        <v>21</v>
      </c>
    </row>
    <row r="499" spans="1:16" ht="14.25" customHeight="1">
      <c r="A499" s="29" t="str">
        <f>+H499&amp;E499&amp;D499</f>
        <v>Distrito Central43926488</v>
      </c>
      <c r="B499" s="29" t="str">
        <f>+Casos_HN[[#This Row],[ID_Municipio]]&amp;Casos_HN[[#This Row],[Fecha]]</f>
        <v>080143926</v>
      </c>
      <c r="C499" s="29" t="str">
        <f>+G499&amp;E499</f>
        <v>Francisco Morazan43926</v>
      </c>
      <c r="D499" s="30">
        <f>+D498+1</f>
        <v>488</v>
      </c>
      <c r="E499" s="23">
        <v>43926</v>
      </c>
      <c r="F499" s="30">
        <f>+VLOOKUP(Casos_HN[[#This Row],[Departamento]],Table_5[],2,0)</f>
        <v>8</v>
      </c>
      <c r="G499" s="3" t="s">
        <v>16</v>
      </c>
      <c r="H499" s="9" t="s">
        <v>17</v>
      </c>
      <c r="I499" s="30" t="str">
        <f>+IFERROR(VLOOKUP(Casos_HN[[#This Row],[Municipio]],'LOCALIZA HN'!$B$9:$O$306,8,0),99999)</f>
        <v>0801</v>
      </c>
      <c r="J499" s="5" t="s">
        <v>18</v>
      </c>
      <c r="K499" s="5">
        <v>37</v>
      </c>
      <c r="L499" s="8" t="s">
        <v>19</v>
      </c>
      <c r="M499" s="32" t="s">
        <v>20</v>
      </c>
      <c r="N499" s="33">
        <f>+IFERROR(VLOOKUP(Casos_HN[[#This Row],[ID_Municipio]],Table_4[[CodigoMuni]:[Long_2]],3,0),"")</f>
        <v>14.175800000000001</v>
      </c>
      <c r="O499" s="33">
        <f>+IFERROR(VLOOKUP(Casos_HN[[#This Row],[ID_Municipio]],Table_4[[CodigoMuni]:[Long_2]],4,0),"")</f>
        <v>-87.251099999999994</v>
      </c>
      <c r="P499" s="32" t="s">
        <v>21</v>
      </c>
    </row>
    <row r="500" spans="1:16" ht="14.25" customHeight="1">
      <c r="A500" s="29" t="str">
        <f>+H500&amp;E500&amp;D500</f>
        <v>Distrito Central43926489</v>
      </c>
      <c r="B500" s="29" t="str">
        <f>+Casos_HN[[#This Row],[ID_Municipio]]&amp;Casos_HN[[#This Row],[Fecha]]</f>
        <v>080143926</v>
      </c>
      <c r="C500" s="29" t="str">
        <f>+G500&amp;E500</f>
        <v>Francisco Morazan43926</v>
      </c>
      <c r="D500" s="30">
        <f>+D499+1</f>
        <v>489</v>
      </c>
      <c r="E500" s="23">
        <v>43926</v>
      </c>
      <c r="F500" s="30">
        <f>+VLOOKUP(Casos_HN[[#This Row],[Departamento]],Table_5[],2,0)</f>
        <v>8</v>
      </c>
      <c r="G500" s="3" t="s">
        <v>16</v>
      </c>
      <c r="H500" s="9" t="s">
        <v>17</v>
      </c>
      <c r="I500" s="30" t="str">
        <f>+IFERROR(VLOOKUP(Casos_HN[[#This Row],[Municipio]],'LOCALIZA HN'!$B$9:$O$306,8,0),99999)</f>
        <v>0801</v>
      </c>
      <c r="J500" s="5" t="s">
        <v>18</v>
      </c>
      <c r="K500" s="5">
        <v>32</v>
      </c>
      <c r="L500" s="8" t="s">
        <v>19</v>
      </c>
      <c r="M500" s="32" t="s">
        <v>20</v>
      </c>
      <c r="N500" s="33">
        <f>+IFERROR(VLOOKUP(Casos_HN[[#This Row],[ID_Municipio]],Table_4[[CodigoMuni]:[Long_2]],3,0),"")</f>
        <v>14.175800000000001</v>
      </c>
      <c r="O500" s="33">
        <f>+IFERROR(VLOOKUP(Casos_HN[[#This Row],[ID_Municipio]],Table_4[[CodigoMuni]:[Long_2]],4,0),"")</f>
        <v>-87.251099999999994</v>
      </c>
      <c r="P500" s="32" t="s">
        <v>21</v>
      </c>
    </row>
    <row r="501" spans="1:16" ht="14.25" customHeight="1">
      <c r="A501" s="29" t="str">
        <f>+H501&amp;E501&amp;D501</f>
        <v>Distrito Central43926490</v>
      </c>
      <c r="B501" s="29" t="str">
        <f>+Casos_HN[[#This Row],[ID_Municipio]]&amp;Casos_HN[[#This Row],[Fecha]]</f>
        <v>080143926</v>
      </c>
      <c r="C501" s="29" t="str">
        <f>+G501&amp;E501</f>
        <v>Francisco Morazan43926</v>
      </c>
      <c r="D501" s="30">
        <f>+D500+1</f>
        <v>490</v>
      </c>
      <c r="E501" s="23">
        <v>43926</v>
      </c>
      <c r="F501" s="30">
        <f>+VLOOKUP(Casos_HN[[#This Row],[Departamento]],Table_5[],2,0)</f>
        <v>8</v>
      </c>
      <c r="G501" s="3" t="s">
        <v>16</v>
      </c>
      <c r="H501" s="9" t="s">
        <v>17</v>
      </c>
      <c r="I501" s="30" t="str">
        <f>+IFERROR(VLOOKUP(Casos_HN[[#This Row],[Municipio]],'LOCALIZA HN'!$B$9:$O$306,8,0),99999)</f>
        <v>0801</v>
      </c>
      <c r="J501" s="5" t="s">
        <v>18</v>
      </c>
      <c r="K501" s="5">
        <v>32</v>
      </c>
      <c r="L501" s="8" t="s">
        <v>19</v>
      </c>
      <c r="M501" s="32" t="s">
        <v>20</v>
      </c>
      <c r="N501" s="33">
        <f>+IFERROR(VLOOKUP(Casos_HN[[#This Row],[ID_Municipio]],Table_4[[CodigoMuni]:[Long_2]],3,0),"")</f>
        <v>14.175800000000001</v>
      </c>
      <c r="O501" s="33">
        <f>+IFERROR(VLOOKUP(Casos_HN[[#This Row],[ID_Municipio]],Table_4[[CodigoMuni]:[Long_2]],4,0),"")</f>
        <v>-87.251099999999994</v>
      </c>
      <c r="P501" s="32" t="s">
        <v>21</v>
      </c>
    </row>
    <row r="502" spans="1:16" ht="14.25" customHeight="1">
      <c r="A502" s="29" t="str">
        <f>+H502&amp;E502&amp;D502</f>
        <v>Distrito Central43926491</v>
      </c>
      <c r="B502" s="29" t="str">
        <f>+Casos_HN[[#This Row],[ID_Municipio]]&amp;Casos_HN[[#This Row],[Fecha]]</f>
        <v>080143926</v>
      </c>
      <c r="C502" s="29" t="str">
        <f>+G502&amp;E502</f>
        <v>Francisco Morazan43926</v>
      </c>
      <c r="D502" s="30">
        <f>+D501+1</f>
        <v>491</v>
      </c>
      <c r="E502" s="23">
        <v>43926</v>
      </c>
      <c r="F502" s="30">
        <f>+VLOOKUP(Casos_HN[[#This Row],[Departamento]],Table_5[],2,0)</f>
        <v>8</v>
      </c>
      <c r="G502" s="3" t="s">
        <v>16</v>
      </c>
      <c r="H502" s="9" t="s">
        <v>17</v>
      </c>
      <c r="I502" s="30" t="str">
        <f>+IFERROR(VLOOKUP(Casos_HN[[#This Row],[Municipio]],'LOCALIZA HN'!$B$9:$O$306,8,0),99999)</f>
        <v>0801</v>
      </c>
      <c r="J502" s="5" t="s">
        <v>18</v>
      </c>
      <c r="K502" s="5">
        <v>29</v>
      </c>
      <c r="L502" s="8" t="s">
        <v>19</v>
      </c>
      <c r="M502" s="32" t="s">
        <v>20</v>
      </c>
      <c r="N502" s="33">
        <f>+IFERROR(VLOOKUP(Casos_HN[[#This Row],[ID_Municipio]],Table_4[[CodigoMuni]:[Long_2]],3,0),"")</f>
        <v>14.175800000000001</v>
      </c>
      <c r="O502" s="33">
        <f>+IFERROR(VLOOKUP(Casos_HN[[#This Row],[ID_Municipio]],Table_4[[CodigoMuni]:[Long_2]],4,0),"")</f>
        <v>-87.251099999999994</v>
      </c>
      <c r="P502" s="32" t="s">
        <v>21</v>
      </c>
    </row>
    <row r="503" spans="1:16" ht="14.25" customHeight="1">
      <c r="A503" s="29" t="str">
        <f>+H503&amp;E503&amp;D503</f>
        <v>Distrito Central43926492</v>
      </c>
      <c r="B503" s="29" t="str">
        <f>+Casos_HN[[#This Row],[ID_Municipio]]&amp;Casos_HN[[#This Row],[Fecha]]</f>
        <v>080143926</v>
      </c>
      <c r="C503" s="29" t="str">
        <f>+G503&amp;E503</f>
        <v>Francisco Morazan43926</v>
      </c>
      <c r="D503" s="30">
        <f>+D502+1</f>
        <v>492</v>
      </c>
      <c r="E503" s="23">
        <v>43926</v>
      </c>
      <c r="F503" s="30">
        <f>+VLOOKUP(Casos_HN[[#This Row],[Departamento]],Table_5[],2,0)</f>
        <v>8</v>
      </c>
      <c r="G503" s="3" t="s">
        <v>16</v>
      </c>
      <c r="H503" s="9" t="s">
        <v>17</v>
      </c>
      <c r="I503" s="30" t="str">
        <f>+IFERROR(VLOOKUP(Casos_HN[[#This Row],[Municipio]],'LOCALIZA HN'!$B$9:$O$306,8,0),99999)</f>
        <v>0801</v>
      </c>
      <c r="J503" s="5" t="s">
        <v>18</v>
      </c>
      <c r="K503" s="5">
        <v>29</v>
      </c>
      <c r="L503" s="8" t="s">
        <v>19</v>
      </c>
      <c r="M503" s="32" t="s">
        <v>20</v>
      </c>
      <c r="N503" s="33">
        <f>+IFERROR(VLOOKUP(Casos_HN[[#This Row],[ID_Municipio]],Table_4[[CodigoMuni]:[Long_2]],3,0),"")</f>
        <v>14.175800000000001</v>
      </c>
      <c r="O503" s="33">
        <f>+IFERROR(VLOOKUP(Casos_HN[[#This Row],[ID_Municipio]],Table_4[[CodigoMuni]:[Long_2]],4,0),"")</f>
        <v>-87.251099999999994</v>
      </c>
      <c r="P503" s="32" t="s">
        <v>21</v>
      </c>
    </row>
    <row r="504" spans="1:16" ht="14.25" customHeight="1">
      <c r="A504" s="29" t="str">
        <f>+H504&amp;E504&amp;D504</f>
        <v>Distrito Central43926493</v>
      </c>
      <c r="B504" s="29" t="str">
        <f>+Casos_HN[[#This Row],[ID_Municipio]]&amp;Casos_HN[[#This Row],[Fecha]]</f>
        <v>080143926</v>
      </c>
      <c r="C504" s="29" t="str">
        <f>+G504&amp;E504</f>
        <v>Francisco Morazan43926</v>
      </c>
      <c r="D504" s="30">
        <f>+D503+1</f>
        <v>493</v>
      </c>
      <c r="E504" s="23">
        <v>43926</v>
      </c>
      <c r="F504" s="30">
        <f>+VLOOKUP(Casos_HN[[#This Row],[Departamento]],Table_5[],2,0)</f>
        <v>8</v>
      </c>
      <c r="G504" s="3" t="s">
        <v>16</v>
      </c>
      <c r="H504" s="9" t="s">
        <v>17</v>
      </c>
      <c r="I504" s="30" t="str">
        <f>+IFERROR(VLOOKUP(Casos_HN[[#This Row],[Municipio]],'LOCALIZA HN'!$B$9:$O$306,8,0),99999)</f>
        <v>0801</v>
      </c>
      <c r="J504" s="5" t="s">
        <v>18</v>
      </c>
      <c r="K504" s="5">
        <v>37</v>
      </c>
      <c r="L504" s="8" t="s">
        <v>19</v>
      </c>
      <c r="M504" s="32" t="s">
        <v>20</v>
      </c>
      <c r="N504" s="33">
        <f>+IFERROR(VLOOKUP(Casos_HN[[#This Row],[ID_Municipio]],Table_4[[CodigoMuni]:[Long_2]],3,0),"")</f>
        <v>14.175800000000001</v>
      </c>
      <c r="O504" s="33">
        <f>+IFERROR(VLOOKUP(Casos_HN[[#This Row],[ID_Municipio]],Table_4[[CodigoMuni]:[Long_2]],4,0),"")</f>
        <v>-87.251099999999994</v>
      </c>
      <c r="P504" s="32" t="s">
        <v>21</v>
      </c>
    </row>
    <row r="505" spans="1:16" ht="14.25" customHeight="1">
      <c r="A505" s="29" t="str">
        <f>+H505&amp;E505&amp;D505</f>
        <v>Distrito Central43926494</v>
      </c>
      <c r="B505" s="29" t="str">
        <f>+Casos_HN[[#This Row],[ID_Municipio]]&amp;Casos_HN[[#This Row],[Fecha]]</f>
        <v>080143926</v>
      </c>
      <c r="C505" s="29" t="str">
        <f>+G505&amp;E505</f>
        <v>Francisco Morazan43926</v>
      </c>
      <c r="D505" s="30">
        <f>+D504+1</f>
        <v>494</v>
      </c>
      <c r="E505" s="23">
        <v>43926</v>
      </c>
      <c r="F505" s="30">
        <f>+VLOOKUP(Casos_HN[[#This Row],[Departamento]],Table_5[],2,0)</f>
        <v>8</v>
      </c>
      <c r="G505" s="3" t="s">
        <v>16</v>
      </c>
      <c r="H505" s="9" t="s">
        <v>17</v>
      </c>
      <c r="I505" s="30" t="str">
        <f>+IFERROR(VLOOKUP(Casos_HN[[#This Row],[Municipio]],'LOCALIZA HN'!$B$9:$O$306,8,0),99999)</f>
        <v>0801</v>
      </c>
      <c r="J505" s="5" t="s">
        <v>18</v>
      </c>
      <c r="K505" s="5">
        <v>32</v>
      </c>
      <c r="L505" s="8" t="s">
        <v>19</v>
      </c>
      <c r="M505" s="32" t="s">
        <v>20</v>
      </c>
      <c r="N505" s="33">
        <f>+IFERROR(VLOOKUP(Casos_HN[[#This Row],[ID_Municipio]],Table_4[[CodigoMuni]:[Long_2]],3,0),"")</f>
        <v>14.175800000000001</v>
      </c>
      <c r="O505" s="33">
        <f>+IFERROR(VLOOKUP(Casos_HN[[#This Row],[ID_Municipio]],Table_4[[CodigoMuni]:[Long_2]],4,0),"")</f>
        <v>-87.251099999999994</v>
      </c>
      <c r="P505" s="32" t="s">
        <v>21</v>
      </c>
    </row>
    <row r="506" spans="1:16" ht="14.25" customHeight="1">
      <c r="A506" s="29" t="str">
        <f>+H506&amp;E506&amp;D506</f>
        <v>Distrito Central43926495</v>
      </c>
      <c r="B506" s="29" t="str">
        <f>+Casos_HN[[#This Row],[ID_Municipio]]&amp;Casos_HN[[#This Row],[Fecha]]</f>
        <v>080143926</v>
      </c>
      <c r="C506" s="29" t="str">
        <f>+G506&amp;E506</f>
        <v>Francisco Morazan43926</v>
      </c>
      <c r="D506" s="30">
        <f>+D505+1</f>
        <v>495</v>
      </c>
      <c r="E506" s="23">
        <v>43926</v>
      </c>
      <c r="F506" s="30">
        <f>+VLOOKUP(Casos_HN[[#This Row],[Departamento]],Table_5[],2,0)</f>
        <v>8</v>
      </c>
      <c r="G506" s="3" t="s">
        <v>16</v>
      </c>
      <c r="H506" s="9" t="s">
        <v>17</v>
      </c>
      <c r="I506" s="30" t="str">
        <f>+IFERROR(VLOOKUP(Casos_HN[[#This Row],[Municipio]],'LOCALIZA HN'!$B$9:$O$306,8,0),99999)</f>
        <v>0801</v>
      </c>
      <c r="J506" s="5" t="s">
        <v>18</v>
      </c>
      <c r="K506" s="5">
        <v>47</v>
      </c>
      <c r="L506" s="8" t="s">
        <v>19</v>
      </c>
      <c r="M506" s="32" t="s">
        <v>20</v>
      </c>
      <c r="N506" s="33">
        <f>+IFERROR(VLOOKUP(Casos_HN[[#This Row],[ID_Municipio]],Table_4[[CodigoMuni]:[Long_2]],3,0),"")</f>
        <v>14.175800000000001</v>
      </c>
      <c r="O506" s="33">
        <f>+IFERROR(VLOOKUP(Casos_HN[[#This Row],[ID_Municipio]],Table_4[[CodigoMuni]:[Long_2]],4,0),"")</f>
        <v>-87.251099999999994</v>
      </c>
      <c r="P506" s="32" t="s">
        <v>21</v>
      </c>
    </row>
    <row r="507" spans="1:16" ht="14.25" customHeight="1">
      <c r="A507" s="29" t="str">
        <f>+H507&amp;E507&amp;D507</f>
        <v>Distrito Central43926496</v>
      </c>
      <c r="B507" s="29" t="str">
        <f>+Casos_HN[[#This Row],[ID_Municipio]]&amp;Casos_HN[[#This Row],[Fecha]]</f>
        <v>080143926</v>
      </c>
      <c r="C507" s="29" t="str">
        <f>+G507&amp;E507</f>
        <v>Francisco Morazan43926</v>
      </c>
      <c r="D507" s="30">
        <f>+D506+1</f>
        <v>496</v>
      </c>
      <c r="E507" s="23">
        <v>43926</v>
      </c>
      <c r="F507" s="30">
        <f>+VLOOKUP(Casos_HN[[#This Row],[Departamento]],Table_5[],2,0)</f>
        <v>8</v>
      </c>
      <c r="G507" s="3" t="s">
        <v>16</v>
      </c>
      <c r="H507" s="9" t="s">
        <v>17</v>
      </c>
      <c r="I507" s="30" t="str">
        <f>+IFERROR(VLOOKUP(Casos_HN[[#This Row],[Municipio]],'LOCALIZA HN'!$B$9:$O$306,8,0),99999)</f>
        <v>0801</v>
      </c>
      <c r="J507" s="5" t="s">
        <v>18</v>
      </c>
      <c r="K507" s="5">
        <v>40</v>
      </c>
      <c r="L507" s="8" t="s">
        <v>19</v>
      </c>
      <c r="M507" s="32" t="s">
        <v>20</v>
      </c>
      <c r="N507" s="33">
        <f>+IFERROR(VLOOKUP(Casos_HN[[#This Row],[ID_Municipio]],Table_4[[CodigoMuni]:[Long_2]],3,0),"")</f>
        <v>14.175800000000001</v>
      </c>
      <c r="O507" s="33">
        <f>+IFERROR(VLOOKUP(Casos_HN[[#This Row],[ID_Municipio]],Table_4[[CodigoMuni]:[Long_2]],4,0),"")</f>
        <v>-87.251099999999994</v>
      </c>
      <c r="P507" s="32" t="s">
        <v>21</v>
      </c>
    </row>
    <row r="508" spans="1:16" ht="14.25" customHeight="1">
      <c r="A508" s="29" t="str">
        <f>+H508&amp;E508&amp;D508</f>
        <v>Distrito Central43926497</v>
      </c>
      <c r="B508" s="29" t="str">
        <f>+Casos_HN[[#This Row],[ID_Municipio]]&amp;Casos_HN[[#This Row],[Fecha]]</f>
        <v>080143926</v>
      </c>
      <c r="C508" s="29" t="str">
        <f>+G508&amp;E508</f>
        <v>Francisco Morazan43926</v>
      </c>
      <c r="D508" s="30">
        <f>+D507+1</f>
        <v>497</v>
      </c>
      <c r="E508" s="23">
        <v>43926</v>
      </c>
      <c r="F508" s="30">
        <f>+VLOOKUP(Casos_HN[[#This Row],[Departamento]],Table_5[],2,0)</f>
        <v>8</v>
      </c>
      <c r="G508" s="3" t="s">
        <v>16</v>
      </c>
      <c r="H508" s="9" t="s">
        <v>17</v>
      </c>
      <c r="I508" s="30" t="str">
        <f>+IFERROR(VLOOKUP(Casos_HN[[#This Row],[Municipio]],'LOCALIZA HN'!$B$9:$O$306,8,0),99999)</f>
        <v>0801</v>
      </c>
      <c r="J508" s="5" t="s">
        <v>18</v>
      </c>
      <c r="K508" s="5">
        <v>25</v>
      </c>
      <c r="L508" s="8" t="s">
        <v>19</v>
      </c>
      <c r="M508" s="32" t="s">
        <v>20</v>
      </c>
      <c r="N508" s="33">
        <f>+IFERROR(VLOOKUP(Casos_HN[[#This Row],[ID_Municipio]],Table_4[[CodigoMuni]:[Long_2]],3,0),"")</f>
        <v>14.175800000000001</v>
      </c>
      <c r="O508" s="33">
        <f>+IFERROR(VLOOKUP(Casos_HN[[#This Row],[ID_Municipio]],Table_4[[CodigoMuni]:[Long_2]],4,0),"")</f>
        <v>-87.251099999999994</v>
      </c>
      <c r="P508" s="32" t="s">
        <v>21</v>
      </c>
    </row>
    <row r="509" spans="1:16" ht="14.25" customHeight="1">
      <c r="A509" s="29" t="str">
        <f>+H509&amp;E509&amp;D509</f>
        <v>Distrito Central43926498</v>
      </c>
      <c r="B509" s="29" t="str">
        <f>+Casos_HN[[#This Row],[ID_Municipio]]&amp;Casos_HN[[#This Row],[Fecha]]</f>
        <v>080143926</v>
      </c>
      <c r="C509" s="29" t="str">
        <f>+G509&amp;E509</f>
        <v>Francisco Morazan43926</v>
      </c>
      <c r="D509" s="30">
        <f>+D508+1</f>
        <v>498</v>
      </c>
      <c r="E509" s="23">
        <v>43926</v>
      </c>
      <c r="F509" s="30">
        <f>+VLOOKUP(Casos_HN[[#This Row],[Departamento]],Table_5[],2,0)</f>
        <v>8</v>
      </c>
      <c r="G509" s="3" t="s">
        <v>16</v>
      </c>
      <c r="H509" s="9" t="s">
        <v>17</v>
      </c>
      <c r="I509" s="30" t="str">
        <f>+IFERROR(VLOOKUP(Casos_HN[[#This Row],[Municipio]],'LOCALIZA HN'!$B$9:$O$306,8,0),99999)</f>
        <v>0801</v>
      </c>
      <c r="J509" s="5" t="s">
        <v>18</v>
      </c>
      <c r="K509" s="5">
        <v>29</v>
      </c>
      <c r="L509" s="8" t="s">
        <v>19</v>
      </c>
      <c r="M509" s="32" t="s">
        <v>20</v>
      </c>
      <c r="N509" s="33">
        <f>+IFERROR(VLOOKUP(Casos_HN[[#This Row],[ID_Municipio]],Table_4[[CodigoMuni]:[Long_2]],3,0),"")</f>
        <v>14.175800000000001</v>
      </c>
      <c r="O509" s="33">
        <f>+IFERROR(VLOOKUP(Casos_HN[[#This Row],[ID_Municipio]],Table_4[[CodigoMuni]:[Long_2]],4,0),"")</f>
        <v>-87.251099999999994</v>
      </c>
      <c r="P509" s="32" t="s">
        <v>21</v>
      </c>
    </row>
    <row r="510" spans="1:16" ht="14.25" customHeight="1">
      <c r="A510" s="29" t="str">
        <f>+H510&amp;E510&amp;D510</f>
        <v>Distrito Central43926499</v>
      </c>
      <c r="B510" s="29" t="str">
        <f>+Casos_HN[[#This Row],[ID_Municipio]]&amp;Casos_HN[[#This Row],[Fecha]]</f>
        <v>080143926</v>
      </c>
      <c r="C510" s="29" t="str">
        <f>+G510&amp;E510</f>
        <v>Francisco Morazan43926</v>
      </c>
      <c r="D510" s="30">
        <f>+D509+1</f>
        <v>499</v>
      </c>
      <c r="E510" s="23">
        <v>43926</v>
      </c>
      <c r="F510" s="30">
        <f>+VLOOKUP(Casos_HN[[#This Row],[Departamento]],Table_5[],2,0)</f>
        <v>8</v>
      </c>
      <c r="G510" s="3" t="s">
        <v>16</v>
      </c>
      <c r="H510" s="9" t="s">
        <v>17</v>
      </c>
      <c r="I510" s="30" t="str">
        <f>+IFERROR(VLOOKUP(Casos_HN[[#This Row],[Municipio]],'LOCALIZA HN'!$B$9:$O$306,8,0),99999)</f>
        <v>0801</v>
      </c>
      <c r="J510" s="5" t="s">
        <v>18</v>
      </c>
      <c r="K510" s="5">
        <v>38</v>
      </c>
      <c r="L510" s="8" t="s">
        <v>19</v>
      </c>
      <c r="M510" s="32" t="s">
        <v>20</v>
      </c>
      <c r="N510" s="33">
        <f>+IFERROR(VLOOKUP(Casos_HN[[#This Row],[ID_Municipio]],Table_4[[CodigoMuni]:[Long_2]],3,0),"")</f>
        <v>14.175800000000001</v>
      </c>
      <c r="O510" s="33">
        <f>+IFERROR(VLOOKUP(Casos_HN[[#This Row],[ID_Municipio]],Table_4[[CodigoMuni]:[Long_2]],4,0),"")</f>
        <v>-87.251099999999994</v>
      </c>
      <c r="P510" s="32" t="s">
        <v>21</v>
      </c>
    </row>
    <row r="511" spans="1:16" ht="14.25" customHeight="1">
      <c r="A511" s="29" t="str">
        <f>+H511&amp;E511&amp;D511</f>
        <v>Distrito Central43926500</v>
      </c>
      <c r="B511" s="29" t="str">
        <f>+Casos_HN[[#This Row],[ID_Municipio]]&amp;Casos_HN[[#This Row],[Fecha]]</f>
        <v>080143926</v>
      </c>
      <c r="C511" s="29" t="str">
        <f>+G511&amp;E511</f>
        <v>Francisco Morazan43926</v>
      </c>
      <c r="D511" s="30">
        <f>+D510+1</f>
        <v>500</v>
      </c>
      <c r="E511" s="23">
        <v>43926</v>
      </c>
      <c r="F511" s="30">
        <f>+VLOOKUP(Casos_HN[[#This Row],[Departamento]],Table_5[],2,0)</f>
        <v>8</v>
      </c>
      <c r="G511" s="3" t="s">
        <v>16</v>
      </c>
      <c r="H511" s="9" t="s">
        <v>17</v>
      </c>
      <c r="I511" s="30" t="str">
        <f>+IFERROR(VLOOKUP(Casos_HN[[#This Row],[Municipio]],'LOCALIZA HN'!$B$9:$O$306,8,0),99999)</f>
        <v>0801</v>
      </c>
      <c r="J511" s="5" t="s">
        <v>18</v>
      </c>
      <c r="K511" s="5">
        <v>28</v>
      </c>
      <c r="L511" s="8" t="s">
        <v>19</v>
      </c>
      <c r="M511" s="32" t="s">
        <v>20</v>
      </c>
      <c r="N511" s="33">
        <f>+IFERROR(VLOOKUP(Casos_HN[[#This Row],[ID_Municipio]],Table_4[[CodigoMuni]:[Long_2]],3,0),"")</f>
        <v>14.175800000000001</v>
      </c>
      <c r="O511" s="33">
        <f>+IFERROR(VLOOKUP(Casos_HN[[#This Row],[ID_Municipio]],Table_4[[CodigoMuni]:[Long_2]],4,0),"")</f>
        <v>-87.251099999999994</v>
      </c>
      <c r="P511" s="32" t="s">
        <v>21</v>
      </c>
    </row>
    <row r="512" spans="1:16" ht="14.25" customHeight="1">
      <c r="A512" s="29" t="str">
        <f>+H512&amp;E512&amp;D512</f>
        <v>Distrito Central43926501</v>
      </c>
      <c r="B512" s="29" t="str">
        <f>+Casos_HN[[#This Row],[ID_Municipio]]&amp;Casos_HN[[#This Row],[Fecha]]</f>
        <v>080143926</v>
      </c>
      <c r="C512" s="29" t="str">
        <f>+G512&amp;E512</f>
        <v>Francisco Morazan43926</v>
      </c>
      <c r="D512" s="30">
        <f>+D511+1</f>
        <v>501</v>
      </c>
      <c r="E512" s="23">
        <v>43926</v>
      </c>
      <c r="F512" s="30">
        <f>+VLOOKUP(Casos_HN[[#This Row],[Departamento]],Table_5[],2,0)</f>
        <v>8</v>
      </c>
      <c r="G512" s="3" t="s">
        <v>16</v>
      </c>
      <c r="H512" s="9" t="s">
        <v>17</v>
      </c>
      <c r="I512" s="30" t="str">
        <f>+IFERROR(VLOOKUP(Casos_HN[[#This Row],[Municipio]],'LOCALIZA HN'!$B$9:$O$306,8,0),99999)</f>
        <v>0801</v>
      </c>
      <c r="J512" s="5" t="s">
        <v>18</v>
      </c>
      <c r="K512" s="5">
        <v>33</v>
      </c>
      <c r="L512" s="8" t="s">
        <v>19</v>
      </c>
      <c r="M512" s="32" t="s">
        <v>20</v>
      </c>
      <c r="N512" s="33">
        <f>+IFERROR(VLOOKUP(Casos_HN[[#This Row],[ID_Municipio]],Table_4[[CodigoMuni]:[Long_2]],3,0),"")</f>
        <v>14.175800000000001</v>
      </c>
      <c r="O512" s="33">
        <f>+IFERROR(VLOOKUP(Casos_HN[[#This Row],[ID_Municipio]],Table_4[[CodigoMuni]:[Long_2]],4,0),"")</f>
        <v>-87.251099999999994</v>
      </c>
      <c r="P512" s="32" t="s">
        <v>21</v>
      </c>
    </row>
    <row r="513" spans="1:16" ht="14.25" customHeight="1">
      <c r="A513" s="29" t="str">
        <f>+H513&amp;E513&amp;D513</f>
        <v>Distrito Central43926502</v>
      </c>
      <c r="B513" s="29" t="str">
        <f>+Casos_HN[[#This Row],[ID_Municipio]]&amp;Casos_HN[[#This Row],[Fecha]]</f>
        <v>080143926</v>
      </c>
      <c r="C513" s="29" t="str">
        <f>+G513&amp;E513</f>
        <v>Francisco Morazan43926</v>
      </c>
      <c r="D513" s="30">
        <f>+D512+1</f>
        <v>502</v>
      </c>
      <c r="E513" s="23">
        <v>43926</v>
      </c>
      <c r="F513" s="30">
        <f>+VLOOKUP(Casos_HN[[#This Row],[Departamento]],Table_5[],2,0)</f>
        <v>8</v>
      </c>
      <c r="G513" s="3" t="s">
        <v>16</v>
      </c>
      <c r="H513" s="9" t="s">
        <v>17</v>
      </c>
      <c r="I513" s="30" t="str">
        <f>+IFERROR(VLOOKUP(Casos_HN[[#This Row],[Municipio]],'LOCALIZA HN'!$B$9:$O$306,8,0),99999)</f>
        <v>0801</v>
      </c>
      <c r="J513" s="5" t="s">
        <v>18</v>
      </c>
      <c r="K513" s="5">
        <v>34</v>
      </c>
      <c r="L513" s="8" t="s">
        <v>19</v>
      </c>
      <c r="M513" s="32" t="s">
        <v>20</v>
      </c>
      <c r="N513" s="33">
        <f>+IFERROR(VLOOKUP(Casos_HN[[#This Row],[ID_Municipio]],Table_4[[CodigoMuni]:[Long_2]],3,0),"")</f>
        <v>14.175800000000001</v>
      </c>
      <c r="O513" s="33">
        <f>+IFERROR(VLOOKUP(Casos_HN[[#This Row],[ID_Municipio]],Table_4[[CodigoMuni]:[Long_2]],4,0),"")</f>
        <v>-87.251099999999994</v>
      </c>
      <c r="P513" s="32" t="s">
        <v>21</v>
      </c>
    </row>
    <row r="514" spans="1:16" ht="14.25" customHeight="1">
      <c r="A514" s="29" t="str">
        <f>+H514&amp;E514&amp;D514</f>
        <v>Distrito Central43926503</v>
      </c>
      <c r="B514" s="29" t="str">
        <f>+Casos_HN[[#This Row],[ID_Municipio]]&amp;Casos_HN[[#This Row],[Fecha]]</f>
        <v>080143926</v>
      </c>
      <c r="C514" s="29" t="str">
        <f>+G514&amp;E514</f>
        <v>Francisco Morazan43926</v>
      </c>
      <c r="D514" s="30">
        <f>+D513+1</f>
        <v>503</v>
      </c>
      <c r="E514" s="23">
        <v>43926</v>
      </c>
      <c r="F514" s="30">
        <f>+VLOOKUP(Casos_HN[[#This Row],[Departamento]],Table_5[],2,0)</f>
        <v>8</v>
      </c>
      <c r="G514" s="3" t="s">
        <v>16</v>
      </c>
      <c r="H514" s="9" t="s">
        <v>17</v>
      </c>
      <c r="I514" s="30" t="str">
        <f>+IFERROR(VLOOKUP(Casos_HN[[#This Row],[Municipio]],'LOCALIZA HN'!$B$9:$O$306,8,0),99999)</f>
        <v>0801</v>
      </c>
      <c r="J514" s="5" t="s">
        <v>18</v>
      </c>
      <c r="K514" s="5">
        <v>28</v>
      </c>
      <c r="L514" s="8" t="s">
        <v>19</v>
      </c>
      <c r="M514" s="32" t="s">
        <v>20</v>
      </c>
      <c r="N514" s="33">
        <f>+IFERROR(VLOOKUP(Casos_HN[[#This Row],[ID_Municipio]],Table_4[[CodigoMuni]:[Long_2]],3,0),"")</f>
        <v>14.175800000000001</v>
      </c>
      <c r="O514" s="33">
        <f>+IFERROR(VLOOKUP(Casos_HN[[#This Row],[ID_Municipio]],Table_4[[CodigoMuni]:[Long_2]],4,0),"")</f>
        <v>-87.251099999999994</v>
      </c>
      <c r="P514" s="32" t="s">
        <v>21</v>
      </c>
    </row>
    <row r="515" spans="1:16" ht="14.25" customHeight="1">
      <c r="A515" s="29" t="str">
        <f>+H515&amp;E515&amp;D515</f>
        <v>Distrito Central43926504</v>
      </c>
      <c r="B515" s="29" t="str">
        <f>+Casos_HN[[#This Row],[ID_Municipio]]&amp;Casos_HN[[#This Row],[Fecha]]</f>
        <v>080143926</v>
      </c>
      <c r="C515" s="29" t="str">
        <f>+G515&amp;E515</f>
        <v>Francisco Morazan43926</v>
      </c>
      <c r="D515" s="30">
        <f>+D514+1</f>
        <v>504</v>
      </c>
      <c r="E515" s="23">
        <v>43926</v>
      </c>
      <c r="F515" s="30">
        <f>+VLOOKUP(Casos_HN[[#This Row],[Departamento]],Table_5[],2,0)</f>
        <v>8</v>
      </c>
      <c r="G515" s="3" t="s">
        <v>16</v>
      </c>
      <c r="H515" s="9" t="s">
        <v>17</v>
      </c>
      <c r="I515" s="30" t="str">
        <f>+IFERROR(VLOOKUP(Casos_HN[[#This Row],[Municipio]],'LOCALIZA HN'!$B$9:$O$306,8,0),99999)</f>
        <v>0801</v>
      </c>
      <c r="J515" s="5" t="s">
        <v>18</v>
      </c>
      <c r="K515" s="5"/>
      <c r="L515" s="8" t="s">
        <v>19</v>
      </c>
      <c r="M515" s="32" t="s">
        <v>20</v>
      </c>
      <c r="N515" s="33">
        <f>+IFERROR(VLOOKUP(Casos_HN[[#This Row],[ID_Municipio]],Table_4[[CodigoMuni]:[Long_2]],3,0),"")</f>
        <v>14.175800000000001</v>
      </c>
      <c r="O515" s="33">
        <f>+IFERROR(VLOOKUP(Casos_HN[[#This Row],[ID_Municipio]],Table_4[[CodigoMuni]:[Long_2]],4,0),"")</f>
        <v>-87.251099999999994</v>
      </c>
      <c r="P515" s="32" t="s">
        <v>21</v>
      </c>
    </row>
    <row r="516" spans="1:16" ht="14.25" customHeight="1">
      <c r="A516" s="29" t="str">
        <f>+H516&amp;E516&amp;D516</f>
        <v>Distrito Central43926505</v>
      </c>
      <c r="B516" s="29" t="str">
        <f>+Casos_HN[[#This Row],[ID_Municipio]]&amp;Casos_HN[[#This Row],[Fecha]]</f>
        <v>080143926</v>
      </c>
      <c r="C516" s="29" t="str">
        <f>+G516&amp;E516</f>
        <v>Francisco Morazan43926</v>
      </c>
      <c r="D516" s="30">
        <f>+D515+1</f>
        <v>505</v>
      </c>
      <c r="E516" s="23">
        <v>43926</v>
      </c>
      <c r="F516" s="30">
        <f>+VLOOKUP(Casos_HN[[#This Row],[Departamento]],Table_5[],2,0)</f>
        <v>8</v>
      </c>
      <c r="G516" s="3" t="s">
        <v>16</v>
      </c>
      <c r="H516" s="9" t="s">
        <v>17</v>
      </c>
      <c r="I516" s="30" t="str">
        <f>+IFERROR(VLOOKUP(Casos_HN[[#This Row],[Municipio]],'LOCALIZA HN'!$B$9:$O$306,8,0),99999)</f>
        <v>0801</v>
      </c>
      <c r="J516" s="5" t="s">
        <v>18</v>
      </c>
      <c r="K516" s="5"/>
      <c r="L516" s="8" t="s">
        <v>19</v>
      </c>
      <c r="M516" s="32" t="s">
        <v>20</v>
      </c>
      <c r="N516" s="33">
        <f>+IFERROR(VLOOKUP(Casos_HN[[#This Row],[ID_Municipio]],Table_4[[CodigoMuni]:[Long_2]],3,0),"")</f>
        <v>14.175800000000001</v>
      </c>
      <c r="O516" s="33">
        <f>+IFERROR(VLOOKUP(Casos_HN[[#This Row],[ID_Municipio]],Table_4[[CodigoMuni]:[Long_2]],4,0),"")</f>
        <v>-87.251099999999994</v>
      </c>
      <c r="P516" s="32" t="s">
        <v>21</v>
      </c>
    </row>
    <row r="517" spans="1:16" ht="14.25" customHeight="1">
      <c r="A517" s="29" t="str">
        <f>+H517&amp;E517&amp;D517</f>
        <v>San Pedro Sula43926506</v>
      </c>
      <c r="B517" s="29" t="str">
        <f>+Casos_HN[[#This Row],[ID_Municipio]]&amp;Casos_HN[[#This Row],[Fecha]]</f>
        <v>050143926</v>
      </c>
      <c r="C517" s="29" t="str">
        <f>+G517&amp;E517</f>
        <v>Cortes43926</v>
      </c>
      <c r="D517" s="30">
        <f>+D516+1</f>
        <v>506</v>
      </c>
      <c r="E517" s="23">
        <v>43926</v>
      </c>
      <c r="F517" s="30">
        <f>+VLOOKUP(Casos_HN[[#This Row],[Departamento]],Table_5[],2,0)</f>
        <v>5</v>
      </c>
      <c r="G517" s="3" t="s">
        <v>28</v>
      </c>
      <c r="H517" s="9" t="s">
        <v>29</v>
      </c>
      <c r="I517" s="30" t="str">
        <f>+IFERROR(VLOOKUP(Casos_HN[[#This Row],[Municipio]],'LOCALIZA HN'!$B$9:$O$306,8,0),99999)</f>
        <v>0501</v>
      </c>
      <c r="J517" s="5" t="s">
        <v>27</v>
      </c>
      <c r="K517" s="5">
        <v>22</v>
      </c>
      <c r="L517" s="8" t="s">
        <v>19</v>
      </c>
      <c r="M517" s="32" t="s">
        <v>20</v>
      </c>
      <c r="N517" s="33">
        <f>+IFERROR(VLOOKUP(Casos_HN[[#This Row],[ID_Municipio]],Table_4[[CodigoMuni]:[Long_2]],3,0),"")</f>
        <v>15.5151</v>
      </c>
      <c r="O517" s="33">
        <f>+IFERROR(VLOOKUP(Casos_HN[[#This Row],[ID_Municipio]],Table_4[[CodigoMuni]:[Long_2]],4,0),"")</f>
        <v>-88.114599999999996</v>
      </c>
      <c r="P517" s="32" t="s">
        <v>21</v>
      </c>
    </row>
    <row r="518" spans="1:16" ht="14.25" customHeight="1">
      <c r="A518" s="29" t="str">
        <f>+H518&amp;E518&amp;D518</f>
        <v>San Pedro Sula43926507</v>
      </c>
      <c r="B518" s="29" t="str">
        <f>+Casos_HN[[#This Row],[ID_Municipio]]&amp;Casos_HN[[#This Row],[Fecha]]</f>
        <v>050143926</v>
      </c>
      <c r="C518" s="29" t="str">
        <f>+G518&amp;E518</f>
        <v>Cortes43926</v>
      </c>
      <c r="D518" s="30">
        <f>+D517+1</f>
        <v>507</v>
      </c>
      <c r="E518" s="23">
        <v>43926</v>
      </c>
      <c r="F518" s="30">
        <f>+VLOOKUP(Casos_HN[[#This Row],[Departamento]],Table_5[],2,0)</f>
        <v>5</v>
      </c>
      <c r="G518" s="3" t="s">
        <v>28</v>
      </c>
      <c r="H518" s="9" t="s">
        <v>29</v>
      </c>
      <c r="I518" s="30" t="str">
        <f>+IFERROR(VLOOKUP(Casos_HN[[#This Row],[Municipio]],'LOCALIZA HN'!$B$9:$O$306,8,0),99999)</f>
        <v>0501</v>
      </c>
      <c r="J518" s="5" t="s">
        <v>18</v>
      </c>
      <c r="K518" s="5">
        <v>28</v>
      </c>
      <c r="L518" s="8" t="s">
        <v>19</v>
      </c>
      <c r="M518" s="32" t="s">
        <v>20</v>
      </c>
      <c r="N518" s="33">
        <f>+IFERROR(VLOOKUP(Casos_HN[[#This Row],[ID_Municipio]],Table_4[[CodigoMuni]:[Long_2]],3,0),"")</f>
        <v>15.5151</v>
      </c>
      <c r="O518" s="33">
        <f>+IFERROR(VLOOKUP(Casos_HN[[#This Row],[ID_Municipio]],Table_4[[CodigoMuni]:[Long_2]],4,0),"")</f>
        <v>-88.114599999999996</v>
      </c>
      <c r="P518" s="32" t="s">
        <v>21</v>
      </c>
    </row>
    <row r="519" spans="1:16" ht="14.25" customHeight="1">
      <c r="A519" s="29" t="str">
        <f>+H519&amp;E519&amp;D519</f>
        <v>San Pedro Sula43926508</v>
      </c>
      <c r="B519" s="29" t="str">
        <f>+Casos_HN[[#This Row],[ID_Municipio]]&amp;Casos_HN[[#This Row],[Fecha]]</f>
        <v>050143926</v>
      </c>
      <c r="C519" s="29" t="str">
        <f>+G519&amp;E519</f>
        <v>Cortes43926</v>
      </c>
      <c r="D519" s="30">
        <f>+D518+1</f>
        <v>508</v>
      </c>
      <c r="E519" s="23">
        <v>43926</v>
      </c>
      <c r="F519" s="30">
        <f>+VLOOKUP(Casos_HN[[#This Row],[Departamento]],Table_5[],2,0)</f>
        <v>5</v>
      </c>
      <c r="G519" s="3" t="s">
        <v>28</v>
      </c>
      <c r="H519" s="9" t="s">
        <v>29</v>
      </c>
      <c r="I519" s="30" t="str">
        <f>+IFERROR(VLOOKUP(Casos_HN[[#This Row],[Municipio]],'LOCALIZA HN'!$B$9:$O$306,8,0),99999)</f>
        <v>0501</v>
      </c>
      <c r="J519" s="5" t="s">
        <v>27</v>
      </c>
      <c r="K519" s="5">
        <v>37</v>
      </c>
      <c r="L519" s="8" t="s">
        <v>19</v>
      </c>
      <c r="M519" s="32" t="s">
        <v>20</v>
      </c>
      <c r="N519" s="33">
        <f>+IFERROR(VLOOKUP(Casos_HN[[#This Row],[ID_Municipio]],Table_4[[CodigoMuni]:[Long_2]],3,0),"")</f>
        <v>15.5151</v>
      </c>
      <c r="O519" s="33">
        <f>+IFERROR(VLOOKUP(Casos_HN[[#This Row],[ID_Municipio]],Table_4[[CodigoMuni]:[Long_2]],4,0),"")</f>
        <v>-88.114599999999996</v>
      </c>
      <c r="P519" s="32" t="s">
        <v>21</v>
      </c>
    </row>
    <row r="520" spans="1:16" ht="14.25" customHeight="1">
      <c r="A520" s="29" t="str">
        <f>+H520&amp;E520&amp;D520</f>
        <v>San Pedro Sula43926509</v>
      </c>
      <c r="B520" s="29" t="str">
        <f>+Casos_HN[[#This Row],[ID_Municipio]]&amp;Casos_HN[[#This Row],[Fecha]]</f>
        <v>050143926</v>
      </c>
      <c r="C520" s="29" t="str">
        <f>+G520&amp;E520</f>
        <v>Cortes43926</v>
      </c>
      <c r="D520" s="30">
        <f>+D519+1</f>
        <v>509</v>
      </c>
      <c r="E520" s="31">
        <v>43926</v>
      </c>
      <c r="F520" s="30">
        <f>+VLOOKUP(Casos_HN[[#This Row],[Departamento]],Table_5[],2,0)</f>
        <v>5</v>
      </c>
      <c r="G520" s="3" t="s">
        <v>28</v>
      </c>
      <c r="H520" s="9" t="s">
        <v>29</v>
      </c>
      <c r="I520" s="30" t="str">
        <f>+IFERROR(VLOOKUP(Casos_HN[[#This Row],[Municipio]],'LOCALIZA HN'!$B$9:$O$306,8,0),99999)</f>
        <v>0501</v>
      </c>
      <c r="J520" s="5" t="s">
        <v>27</v>
      </c>
      <c r="K520" s="5">
        <v>72</v>
      </c>
      <c r="L520" s="8" t="s">
        <v>19</v>
      </c>
      <c r="M520" s="32" t="s">
        <v>20</v>
      </c>
      <c r="N520" s="33">
        <f>+IFERROR(VLOOKUP(Casos_HN[[#This Row],[ID_Municipio]],Table_4[[CodigoMuni]:[Long_2]],3,0),"")</f>
        <v>15.5151</v>
      </c>
      <c r="O520" s="33">
        <f>+IFERROR(VLOOKUP(Casos_HN[[#This Row],[ID_Municipio]],Table_4[[CodigoMuni]:[Long_2]],4,0),"")</f>
        <v>-88.114599999999996</v>
      </c>
      <c r="P520" s="32" t="s">
        <v>21</v>
      </c>
    </row>
    <row r="521" spans="1:16" ht="14.25" customHeight="1">
      <c r="A521" s="29" t="str">
        <f>+H521&amp;E521&amp;D521</f>
        <v>San Pedro Sula43926510</v>
      </c>
      <c r="B521" s="29" t="str">
        <f>+Casos_HN[[#This Row],[ID_Municipio]]&amp;Casos_HN[[#This Row],[Fecha]]</f>
        <v>050143926</v>
      </c>
      <c r="C521" s="29" t="str">
        <f>+G521&amp;E521</f>
        <v>Cortes43926</v>
      </c>
      <c r="D521" s="30">
        <f>+D520+1</f>
        <v>510</v>
      </c>
      <c r="E521" s="31">
        <v>43926</v>
      </c>
      <c r="F521" s="30">
        <f>+VLOOKUP(Casos_HN[[#This Row],[Departamento]],Table_5[],2,0)</f>
        <v>5</v>
      </c>
      <c r="G521" s="3" t="s">
        <v>28</v>
      </c>
      <c r="H521" s="9" t="s">
        <v>29</v>
      </c>
      <c r="I521" s="30" t="str">
        <f>+IFERROR(VLOOKUP(Casos_HN[[#This Row],[Municipio]],'LOCALIZA HN'!$B$9:$O$306,8,0),99999)</f>
        <v>0501</v>
      </c>
      <c r="J521" s="5" t="s">
        <v>27</v>
      </c>
      <c r="K521" s="5">
        <v>44</v>
      </c>
      <c r="L521" s="8" t="s">
        <v>19</v>
      </c>
      <c r="M521" s="32" t="s">
        <v>20</v>
      </c>
      <c r="N521" s="33">
        <f>+IFERROR(VLOOKUP(Casos_HN[[#This Row],[ID_Municipio]],Table_4[[CodigoMuni]:[Long_2]],3,0),"")</f>
        <v>15.5151</v>
      </c>
      <c r="O521" s="33">
        <f>+IFERROR(VLOOKUP(Casos_HN[[#This Row],[ID_Municipio]],Table_4[[CodigoMuni]:[Long_2]],4,0),"")</f>
        <v>-88.114599999999996</v>
      </c>
      <c r="P521" s="32" t="s">
        <v>21</v>
      </c>
    </row>
    <row r="522" spans="1:16" ht="14.25" customHeight="1">
      <c r="A522" s="29" t="str">
        <f>+H522&amp;E522&amp;D522</f>
        <v>San Pedro Sula43926511</v>
      </c>
      <c r="B522" s="29" t="str">
        <f>+Casos_HN[[#This Row],[ID_Municipio]]&amp;Casos_HN[[#This Row],[Fecha]]</f>
        <v>050143926</v>
      </c>
      <c r="C522" s="29" t="str">
        <f>+G522&amp;E522</f>
        <v>Cortes43926</v>
      </c>
      <c r="D522" s="30">
        <f>+D521+1</f>
        <v>511</v>
      </c>
      <c r="E522" s="31">
        <v>43926</v>
      </c>
      <c r="F522" s="30">
        <f>+VLOOKUP(Casos_HN[[#This Row],[Departamento]],Table_5[],2,0)</f>
        <v>5</v>
      </c>
      <c r="G522" s="3" t="s">
        <v>28</v>
      </c>
      <c r="H522" s="9" t="s">
        <v>29</v>
      </c>
      <c r="I522" s="30" t="str">
        <f>+IFERROR(VLOOKUP(Casos_HN[[#This Row],[Municipio]],'LOCALIZA HN'!$B$9:$O$306,8,0),99999)</f>
        <v>0501</v>
      </c>
      <c r="J522" s="5" t="s">
        <v>27</v>
      </c>
      <c r="K522" s="5">
        <v>33</v>
      </c>
      <c r="L522" s="8" t="s">
        <v>19</v>
      </c>
      <c r="M522" s="32" t="s">
        <v>20</v>
      </c>
      <c r="N522" s="33">
        <f>+IFERROR(VLOOKUP(Casos_HN[[#This Row],[ID_Municipio]],Table_4[[CodigoMuni]:[Long_2]],3,0),"")</f>
        <v>15.5151</v>
      </c>
      <c r="O522" s="33">
        <f>+IFERROR(VLOOKUP(Casos_HN[[#This Row],[ID_Municipio]],Table_4[[CodigoMuni]:[Long_2]],4,0),"")</f>
        <v>-88.114599999999996</v>
      </c>
      <c r="P522" s="32" t="s">
        <v>21</v>
      </c>
    </row>
    <row r="523" spans="1:16" ht="14.25" customHeight="1">
      <c r="A523" s="29" t="str">
        <f>+H523&amp;E523&amp;D523</f>
        <v>Distrito Central43927512</v>
      </c>
      <c r="B523" s="29" t="str">
        <f>+Casos_HN[[#This Row],[ID_Municipio]]&amp;Casos_HN[[#This Row],[Fecha]]</f>
        <v>080143927</v>
      </c>
      <c r="C523" s="29" t="str">
        <f>+G523&amp;E523</f>
        <v>Francisco Morazan43927</v>
      </c>
      <c r="D523" s="30">
        <f>+D522+1</f>
        <v>512</v>
      </c>
      <c r="E523" s="31">
        <v>43927</v>
      </c>
      <c r="F523" s="30">
        <f>+VLOOKUP(Casos_HN[[#This Row],[Departamento]],Table_5[],2,0)</f>
        <v>8</v>
      </c>
      <c r="G523" s="3" t="s">
        <v>16</v>
      </c>
      <c r="H523" s="9" t="s">
        <v>17</v>
      </c>
      <c r="I523" s="30" t="str">
        <f>+IFERROR(VLOOKUP(Casos_HN[[#This Row],[Municipio]],'LOCALIZA HN'!$B$9:$O$306,8,0),99999)</f>
        <v>0801</v>
      </c>
      <c r="J523" s="5" t="s">
        <v>18</v>
      </c>
      <c r="K523" s="5">
        <v>23</v>
      </c>
      <c r="L523" s="8" t="s">
        <v>19</v>
      </c>
      <c r="M523" s="32" t="s">
        <v>20</v>
      </c>
      <c r="N523" s="33">
        <f>+IFERROR(VLOOKUP(Casos_HN[[#This Row],[ID_Municipio]],Table_4[[CodigoMuni]:[Long_2]],3,0),"")</f>
        <v>14.175800000000001</v>
      </c>
      <c r="O523" s="33">
        <f>+IFERROR(VLOOKUP(Casos_HN[[#This Row],[ID_Municipio]],Table_4[[CodigoMuni]:[Long_2]],4,0),"")</f>
        <v>-87.251099999999994</v>
      </c>
      <c r="P523" s="32" t="s">
        <v>21</v>
      </c>
    </row>
    <row r="524" spans="1:16" ht="14.25" customHeight="1">
      <c r="A524" s="29" t="str">
        <f>+H524&amp;E524&amp;D524</f>
        <v>Distrito Central43927513</v>
      </c>
      <c r="B524" s="29" t="str">
        <f>+Casos_HN[[#This Row],[ID_Municipio]]&amp;Casos_HN[[#This Row],[Fecha]]</f>
        <v>080143927</v>
      </c>
      <c r="C524" s="29" t="str">
        <f>+G524&amp;E524</f>
        <v>Francisco Morazan43927</v>
      </c>
      <c r="D524" s="30">
        <f>+D523+1</f>
        <v>513</v>
      </c>
      <c r="E524" s="31">
        <v>43927</v>
      </c>
      <c r="F524" s="30">
        <f>+VLOOKUP(Casos_HN[[#This Row],[Departamento]],Table_5[],2,0)</f>
        <v>8</v>
      </c>
      <c r="G524" s="3" t="s">
        <v>16</v>
      </c>
      <c r="H524" s="9" t="s">
        <v>17</v>
      </c>
      <c r="I524" s="30" t="str">
        <f>+IFERROR(VLOOKUP(Casos_HN[[#This Row],[Municipio]],'LOCALIZA HN'!$B$9:$O$306,8,0),99999)</f>
        <v>0801</v>
      </c>
      <c r="J524" s="5" t="s">
        <v>18</v>
      </c>
      <c r="K524" s="5">
        <v>22</v>
      </c>
      <c r="L524" s="8" t="s">
        <v>19</v>
      </c>
      <c r="M524" s="32" t="s">
        <v>20</v>
      </c>
      <c r="N524" s="33">
        <f>+IFERROR(VLOOKUP(Casos_HN[[#This Row],[ID_Municipio]],Table_4[[CodigoMuni]:[Long_2]],3,0),"")</f>
        <v>14.175800000000001</v>
      </c>
      <c r="O524" s="33">
        <f>+IFERROR(VLOOKUP(Casos_HN[[#This Row],[ID_Municipio]],Table_4[[CodigoMuni]:[Long_2]],4,0),"")</f>
        <v>-87.251099999999994</v>
      </c>
      <c r="P524" s="32" t="s">
        <v>21</v>
      </c>
    </row>
    <row r="525" spans="1:16" ht="14.25" customHeight="1">
      <c r="A525" s="29" t="str">
        <f>+H525&amp;E525&amp;D525</f>
        <v>Distrito Central43927514</v>
      </c>
      <c r="B525" s="29" t="str">
        <f>+Casos_HN[[#This Row],[ID_Municipio]]&amp;Casos_HN[[#This Row],[Fecha]]</f>
        <v>080143927</v>
      </c>
      <c r="C525" s="29" t="str">
        <f>+G525&amp;E525</f>
        <v>Francisco Morazan43927</v>
      </c>
      <c r="D525" s="30">
        <f>+D524+1</f>
        <v>514</v>
      </c>
      <c r="E525" s="31">
        <v>43927</v>
      </c>
      <c r="F525" s="30">
        <f>+VLOOKUP(Casos_HN[[#This Row],[Departamento]],Table_5[],2,0)</f>
        <v>8</v>
      </c>
      <c r="G525" s="3" t="s">
        <v>16</v>
      </c>
      <c r="H525" s="9" t="s">
        <v>17</v>
      </c>
      <c r="I525" s="30" t="str">
        <f>+IFERROR(VLOOKUP(Casos_HN[[#This Row],[Municipio]],'LOCALIZA HN'!$B$9:$O$306,8,0),99999)</f>
        <v>0801</v>
      </c>
      <c r="J525" s="5" t="s">
        <v>18</v>
      </c>
      <c r="K525" s="5">
        <v>59</v>
      </c>
      <c r="L525" s="8" t="s">
        <v>19</v>
      </c>
      <c r="M525" s="32" t="s">
        <v>20</v>
      </c>
      <c r="N525" s="33">
        <f>+IFERROR(VLOOKUP(Casos_HN[[#This Row],[ID_Municipio]],Table_4[[CodigoMuni]:[Long_2]],3,0),"")</f>
        <v>14.175800000000001</v>
      </c>
      <c r="O525" s="33">
        <f>+IFERROR(VLOOKUP(Casos_HN[[#This Row],[ID_Municipio]],Table_4[[CodigoMuni]:[Long_2]],4,0),"")</f>
        <v>-87.251099999999994</v>
      </c>
      <c r="P525" s="32" t="s">
        <v>21</v>
      </c>
    </row>
    <row r="526" spans="1:16" ht="14.25" customHeight="1">
      <c r="A526" s="29" t="str">
        <f>+H526&amp;E526&amp;D526</f>
        <v>Distrito Central43927515</v>
      </c>
      <c r="B526" s="29" t="str">
        <f>+Casos_HN[[#This Row],[ID_Municipio]]&amp;Casos_HN[[#This Row],[Fecha]]</f>
        <v>080143927</v>
      </c>
      <c r="C526" s="29" t="str">
        <f>+G526&amp;E526</f>
        <v>Francisco Morazan43927</v>
      </c>
      <c r="D526" s="30">
        <f>+D525+1</f>
        <v>515</v>
      </c>
      <c r="E526" s="31">
        <v>43927</v>
      </c>
      <c r="F526" s="30">
        <f>+VLOOKUP(Casos_HN[[#This Row],[Departamento]],Table_5[],2,0)</f>
        <v>8</v>
      </c>
      <c r="G526" s="3" t="s">
        <v>16</v>
      </c>
      <c r="H526" s="9" t="s">
        <v>17</v>
      </c>
      <c r="I526" s="30" t="str">
        <f>+IFERROR(VLOOKUP(Casos_HN[[#This Row],[Municipio]],'LOCALIZA HN'!$B$9:$O$306,8,0),99999)</f>
        <v>0801</v>
      </c>
      <c r="J526" s="5" t="s">
        <v>27</v>
      </c>
      <c r="K526" s="5">
        <v>57</v>
      </c>
      <c r="L526" s="8" t="s">
        <v>19</v>
      </c>
      <c r="M526" s="32" t="s">
        <v>20</v>
      </c>
      <c r="N526" s="33">
        <f>+IFERROR(VLOOKUP(Casos_HN[[#This Row],[ID_Municipio]],Table_4[[CodigoMuni]:[Long_2]],3,0),"")</f>
        <v>14.175800000000001</v>
      </c>
      <c r="O526" s="33">
        <f>+IFERROR(VLOOKUP(Casos_HN[[#This Row],[ID_Municipio]],Table_4[[CodigoMuni]:[Long_2]],4,0),"")</f>
        <v>-87.251099999999994</v>
      </c>
      <c r="P526" s="32" t="s">
        <v>21</v>
      </c>
    </row>
    <row r="527" spans="1:16" ht="14.25" customHeight="1">
      <c r="A527" s="29" t="str">
        <f>+H527&amp;E527&amp;D527</f>
        <v>Distrito Central43927516</v>
      </c>
      <c r="B527" s="29" t="str">
        <f>+Casos_HN[[#This Row],[ID_Municipio]]&amp;Casos_HN[[#This Row],[Fecha]]</f>
        <v>080143927</v>
      </c>
      <c r="C527" s="29" t="str">
        <f>+G527&amp;E527</f>
        <v>Francisco Morazan43927</v>
      </c>
      <c r="D527" s="30">
        <f>+D526+1</f>
        <v>516</v>
      </c>
      <c r="E527" s="31">
        <v>43927</v>
      </c>
      <c r="F527" s="30">
        <f>+VLOOKUP(Casos_HN[[#This Row],[Departamento]],Table_5[],2,0)</f>
        <v>8</v>
      </c>
      <c r="G527" s="3" t="s">
        <v>16</v>
      </c>
      <c r="H527" s="9" t="s">
        <v>17</v>
      </c>
      <c r="I527" s="30" t="str">
        <f>+IFERROR(VLOOKUP(Casos_HN[[#This Row],[Municipio]],'LOCALIZA HN'!$B$9:$O$306,8,0),99999)</f>
        <v>0801</v>
      </c>
      <c r="J527" s="5" t="s">
        <v>18</v>
      </c>
      <c r="K527" s="5">
        <v>1</v>
      </c>
      <c r="L527" s="8" t="s">
        <v>19</v>
      </c>
      <c r="M527" s="32" t="s">
        <v>20</v>
      </c>
      <c r="N527" s="33">
        <f>+IFERROR(VLOOKUP(Casos_HN[[#This Row],[ID_Municipio]],Table_4[[CodigoMuni]:[Long_2]],3,0),"")</f>
        <v>14.175800000000001</v>
      </c>
      <c r="O527" s="33">
        <f>+IFERROR(VLOOKUP(Casos_HN[[#This Row],[ID_Municipio]],Table_4[[CodigoMuni]:[Long_2]],4,0),"")</f>
        <v>-87.251099999999994</v>
      </c>
      <c r="P527" s="32" t="s">
        <v>21</v>
      </c>
    </row>
    <row r="528" spans="1:16" ht="14.25" customHeight="1">
      <c r="A528" s="29" t="str">
        <f>+H528&amp;E528&amp;D528</f>
        <v>Distrito Central43927517</v>
      </c>
      <c r="B528" s="29" t="str">
        <f>+Casos_HN[[#This Row],[ID_Municipio]]&amp;Casos_HN[[#This Row],[Fecha]]</f>
        <v>080143927</v>
      </c>
      <c r="C528" s="29" t="str">
        <f>+G528&amp;E528</f>
        <v>Francisco Morazan43927</v>
      </c>
      <c r="D528" s="30">
        <f>+D527+1</f>
        <v>517</v>
      </c>
      <c r="E528" s="31">
        <v>43927</v>
      </c>
      <c r="F528" s="30">
        <f>+VLOOKUP(Casos_HN[[#This Row],[Departamento]],Table_5[],2,0)</f>
        <v>8</v>
      </c>
      <c r="G528" s="3" t="s">
        <v>16</v>
      </c>
      <c r="H528" s="9" t="s">
        <v>17</v>
      </c>
      <c r="I528" s="30" t="str">
        <f>+IFERROR(VLOOKUP(Casos_HN[[#This Row],[Municipio]],'LOCALIZA HN'!$B$9:$O$306,8,0),99999)</f>
        <v>0801</v>
      </c>
      <c r="J528" s="5" t="s">
        <v>18</v>
      </c>
      <c r="K528" s="5">
        <v>56</v>
      </c>
      <c r="L528" s="8" t="s">
        <v>19</v>
      </c>
      <c r="M528" s="32" t="s">
        <v>20</v>
      </c>
      <c r="N528" s="33">
        <f>+IFERROR(VLOOKUP(Casos_HN[[#This Row],[ID_Municipio]],Table_4[[CodigoMuni]:[Long_2]],3,0),"")</f>
        <v>14.175800000000001</v>
      </c>
      <c r="O528" s="33">
        <f>+IFERROR(VLOOKUP(Casos_HN[[#This Row],[ID_Municipio]],Table_4[[CodigoMuni]:[Long_2]],4,0),"")</f>
        <v>-87.251099999999994</v>
      </c>
      <c r="P528" s="32" t="s">
        <v>21</v>
      </c>
    </row>
    <row r="529" spans="1:16" ht="14.25" customHeight="1">
      <c r="A529" s="29" t="str">
        <f>+H529&amp;E529&amp;D529</f>
        <v>Siguatepeque43927518</v>
      </c>
      <c r="B529" s="29" t="str">
        <f>+Casos_HN[[#This Row],[ID_Municipio]]&amp;Casos_HN[[#This Row],[Fecha]]</f>
        <v>031843927</v>
      </c>
      <c r="C529" s="29" t="str">
        <f>+G529&amp;E529</f>
        <v>Comayagua43927</v>
      </c>
      <c r="D529" s="30">
        <f>+D528+1</f>
        <v>518</v>
      </c>
      <c r="E529" s="23">
        <v>43927</v>
      </c>
      <c r="F529" s="30">
        <f>+VLOOKUP(Casos_HN[[#This Row],[Departamento]],Table_5[],2,0)</f>
        <v>3</v>
      </c>
      <c r="G529" s="3" t="s">
        <v>55</v>
      </c>
      <c r="H529" s="9" t="s">
        <v>56</v>
      </c>
      <c r="I529" s="30" t="str">
        <f>+IFERROR(VLOOKUP(Casos_HN[[#This Row],[Municipio]],'LOCALIZA HN'!$B$9:$O$306,8,0),99999)</f>
        <v>0318</v>
      </c>
      <c r="J529" s="5" t="s">
        <v>27</v>
      </c>
      <c r="K529" s="5">
        <v>38</v>
      </c>
      <c r="L529" s="8" t="s">
        <v>19</v>
      </c>
      <c r="M529" s="32" t="s">
        <v>20</v>
      </c>
      <c r="N529" s="33">
        <f>+IFERROR(VLOOKUP(Casos_HN[[#This Row],[ID_Municipio]],Table_4[[CodigoMuni]:[Long_2]],3,0),"")</f>
        <v>14.6427</v>
      </c>
      <c r="O529" s="33">
        <f>+IFERROR(VLOOKUP(Casos_HN[[#This Row],[ID_Municipio]],Table_4[[CodigoMuni]:[Long_2]],4,0),"")</f>
        <v>-87.8767</v>
      </c>
      <c r="P529" s="32" t="s">
        <v>21</v>
      </c>
    </row>
    <row r="530" spans="1:16" ht="14.25" customHeight="1">
      <c r="A530" s="29" t="str">
        <f>+H530&amp;E530&amp;D530</f>
        <v>Distrito Central43928519</v>
      </c>
      <c r="B530" s="29" t="str">
        <f>+Casos_HN[[#This Row],[ID_Municipio]]&amp;Casos_HN[[#This Row],[Fecha]]</f>
        <v>080143928</v>
      </c>
      <c r="C530" s="29" t="str">
        <f>+G530&amp;E530</f>
        <v>Francisco Morazan43928</v>
      </c>
      <c r="D530" s="30">
        <f>+D529+1</f>
        <v>519</v>
      </c>
      <c r="E530" s="31">
        <v>43928</v>
      </c>
      <c r="F530" s="30">
        <f>+VLOOKUP(Casos_HN[[#This Row],[Departamento]],Table_5[],2,0)</f>
        <v>8</v>
      </c>
      <c r="G530" s="3" t="s">
        <v>16</v>
      </c>
      <c r="H530" s="9" t="s">
        <v>17</v>
      </c>
      <c r="I530" s="30" t="str">
        <f>+IFERROR(VLOOKUP(Casos_HN[[#This Row],[Municipio]],'LOCALIZA HN'!$B$9:$O$306,8,0),99999)</f>
        <v>0801</v>
      </c>
      <c r="J530" s="5" t="s">
        <v>27</v>
      </c>
      <c r="K530" s="5">
        <v>29</v>
      </c>
      <c r="L530" s="8" t="s">
        <v>19</v>
      </c>
      <c r="M530" s="32" t="s">
        <v>20</v>
      </c>
      <c r="N530" s="33">
        <f>+IFERROR(VLOOKUP(Casos_HN[[#This Row],[ID_Municipio]],Table_4[[CodigoMuni]:[Long_2]],3,0),"")</f>
        <v>14.175800000000001</v>
      </c>
      <c r="O530" s="33">
        <f>+IFERROR(VLOOKUP(Casos_HN[[#This Row],[ID_Municipio]],Table_4[[CodigoMuni]:[Long_2]],4,0),"")</f>
        <v>-87.251099999999994</v>
      </c>
      <c r="P530" s="32" t="s">
        <v>21</v>
      </c>
    </row>
    <row r="531" spans="1:16" ht="14.25" customHeight="1">
      <c r="A531" s="29" t="str">
        <f>+H531&amp;E531&amp;D531</f>
        <v>El Progreso43928520</v>
      </c>
      <c r="B531" s="29" t="str">
        <f>+Casos_HN[[#This Row],[ID_Municipio]]&amp;Casos_HN[[#This Row],[Fecha]]</f>
        <v>180443928</v>
      </c>
      <c r="C531" s="29" t="str">
        <f>+G531&amp;E531</f>
        <v>Yoro43928</v>
      </c>
      <c r="D531" s="30">
        <f>+D530+1</f>
        <v>520</v>
      </c>
      <c r="E531" s="23">
        <v>43928</v>
      </c>
      <c r="F531" s="30">
        <f>+VLOOKUP(Casos_HN[[#This Row],[Departamento]],Table_5[],2,0)</f>
        <v>18</v>
      </c>
      <c r="G531" s="3" t="s">
        <v>39</v>
      </c>
      <c r="H531" s="9" t="s">
        <v>40</v>
      </c>
      <c r="I531" s="30" t="str">
        <f>+IFERROR(VLOOKUP(Casos_HN[[#This Row],[Municipio]],'LOCALIZA HN'!$B$9:$O$306,8,0),99999)</f>
        <v>1804</v>
      </c>
      <c r="J531" s="5" t="s">
        <v>27</v>
      </c>
      <c r="K531" s="5">
        <v>35</v>
      </c>
      <c r="L531" s="8" t="s">
        <v>19</v>
      </c>
      <c r="M531" s="32" t="s">
        <v>20</v>
      </c>
      <c r="N531" s="33">
        <f>+IFERROR(VLOOKUP(Casos_HN[[#This Row],[ID_Municipio]],Table_4[[CodigoMuni]:[Long_2]],3,0),"")</f>
        <v>15.3446</v>
      </c>
      <c r="O531" s="33">
        <f>+IFERROR(VLOOKUP(Casos_HN[[#This Row],[ID_Municipio]],Table_4[[CodigoMuni]:[Long_2]],4,0),"")</f>
        <v>-87.812100000000001</v>
      </c>
      <c r="P531" s="32" t="s">
        <v>21</v>
      </c>
    </row>
    <row r="532" spans="1:16" ht="14.25" customHeight="1">
      <c r="A532" s="29" t="str">
        <f>+H532&amp;E532&amp;D532</f>
        <v>La Ceiba43928521</v>
      </c>
      <c r="B532" s="29" t="str">
        <f>+Casos_HN[[#This Row],[ID_Municipio]]&amp;Casos_HN[[#This Row],[Fecha]]</f>
        <v>010143928</v>
      </c>
      <c r="C532" s="29" t="str">
        <f>+G532&amp;E532</f>
        <v>Atlantida43928</v>
      </c>
      <c r="D532" s="30">
        <f>+D531+1</f>
        <v>521</v>
      </c>
      <c r="E532" s="23">
        <v>43928</v>
      </c>
      <c r="F532" s="30">
        <f>+VLOOKUP(Casos_HN[[#This Row],[Departamento]],Table_5[],2,0)</f>
        <v>1</v>
      </c>
      <c r="G532" s="3" t="s">
        <v>22</v>
      </c>
      <c r="H532" s="9" t="s">
        <v>23</v>
      </c>
      <c r="I532" s="30" t="str">
        <f>+IFERROR(VLOOKUP(Casos_HN[[#This Row],[Municipio]],'LOCALIZA HN'!$B$9:$O$306,8,0),99999)</f>
        <v>0101</v>
      </c>
      <c r="J532" s="5" t="s">
        <v>18</v>
      </c>
      <c r="K532" s="5">
        <v>38</v>
      </c>
      <c r="L532" s="8" t="s">
        <v>19</v>
      </c>
      <c r="M532" s="32" t="s">
        <v>20</v>
      </c>
      <c r="N532" s="33">
        <f>+IFERROR(VLOOKUP(Casos_HN[[#This Row],[ID_Municipio]],Table_4[[CodigoMuni]:[Long_2]],3,0),"")</f>
        <v>15.6782</v>
      </c>
      <c r="O532" s="33">
        <f>+IFERROR(VLOOKUP(Casos_HN[[#This Row],[ID_Municipio]],Table_4[[CodigoMuni]:[Long_2]],4,0),"")</f>
        <v>-86.742800000000003</v>
      </c>
      <c r="P532" s="32" t="s">
        <v>21</v>
      </c>
    </row>
    <row r="533" spans="1:16" ht="14.25" customHeight="1">
      <c r="A533" s="29" t="str">
        <f>+H533&amp;E533&amp;D533</f>
        <v>La Ceiba43928522</v>
      </c>
      <c r="B533" s="29" t="str">
        <f>+Casos_HN[[#This Row],[ID_Municipio]]&amp;Casos_HN[[#This Row],[Fecha]]</f>
        <v>010143928</v>
      </c>
      <c r="C533" s="29" t="str">
        <f>+G533&amp;E533</f>
        <v>Atlantida43928</v>
      </c>
      <c r="D533" s="30">
        <f>+D532+1</f>
        <v>522</v>
      </c>
      <c r="E533" s="23">
        <v>43928</v>
      </c>
      <c r="F533" s="30">
        <f>+VLOOKUP(Casos_HN[[#This Row],[Departamento]],Table_5[],2,0)</f>
        <v>1</v>
      </c>
      <c r="G533" s="3" t="s">
        <v>22</v>
      </c>
      <c r="H533" s="9" t="s">
        <v>23</v>
      </c>
      <c r="I533" s="30" t="str">
        <f>+IFERROR(VLOOKUP(Casos_HN[[#This Row],[Municipio]],'LOCALIZA HN'!$B$9:$O$306,8,0),99999)</f>
        <v>0101</v>
      </c>
      <c r="J533" s="5" t="s">
        <v>27</v>
      </c>
      <c r="K533" s="5">
        <v>10</v>
      </c>
      <c r="L533" s="8" t="s">
        <v>19</v>
      </c>
      <c r="M533" s="32" t="s">
        <v>20</v>
      </c>
      <c r="N533" s="33">
        <f>+IFERROR(VLOOKUP(Casos_HN[[#This Row],[ID_Municipio]],Table_4[[CodigoMuni]:[Long_2]],3,0),"")</f>
        <v>15.6782</v>
      </c>
      <c r="O533" s="33">
        <f>+IFERROR(VLOOKUP(Casos_HN[[#This Row],[ID_Municipio]],Table_4[[CodigoMuni]:[Long_2]],4,0),"")</f>
        <v>-86.742800000000003</v>
      </c>
      <c r="P533" s="32" t="s">
        <v>21</v>
      </c>
    </row>
    <row r="534" spans="1:16" ht="14.25" customHeight="1">
      <c r="A534" s="29" t="str">
        <f>+H534&amp;E534&amp;D534</f>
        <v>La Ceiba43928523</v>
      </c>
      <c r="B534" s="29" t="str">
        <f>+Casos_HN[[#This Row],[ID_Municipio]]&amp;Casos_HN[[#This Row],[Fecha]]</f>
        <v>010143928</v>
      </c>
      <c r="C534" s="29" t="str">
        <f>+G534&amp;E534</f>
        <v>Atlantida43928</v>
      </c>
      <c r="D534" s="30">
        <f>+D533+1</f>
        <v>523</v>
      </c>
      <c r="E534" s="31">
        <v>43928</v>
      </c>
      <c r="F534" s="30">
        <f>+VLOOKUP(Casos_HN[[#This Row],[Departamento]],Table_5[],2,0)</f>
        <v>1</v>
      </c>
      <c r="G534" s="3" t="s">
        <v>22</v>
      </c>
      <c r="H534" s="9" t="s">
        <v>23</v>
      </c>
      <c r="I534" s="30" t="str">
        <f>+IFERROR(VLOOKUP(Casos_HN[[#This Row],[Municipio]],'LOCALIZA HN'!$B$9:$O$306,8,0),99999)</f>
        <v>0101</v>
      </c>
      <c r="J534" s="5" t="s">
        <v>18</v>
      </c>
      <c r="K534" s="5">
        <v>18</v>
      </c>
      <c r="L534" s="8" t="s">
        <v>19</v>
      </c>
      <c r="M534" s="32" t="s">
        <v>20</v>
      </c>
      <c r="N534" s="33">
        <f>+IFERROR(VLOOKUP(Casos_HN[[#This Row],[ID_Municipio]],Table_4[[CodigoMuni]:[Long_2]],3,0),"")</f>
        <v>15.6782</v>
      </c>
      <c r="O534" s="33">
        <f>+IFERROR(VLOOKUP(Casos_HN[[#This Row],[ID_Municipio]],Table_4[[CodigoMuni]:[Long_2]],4,0),"")</f>
        <v>-86.742800000000003</v>
      </c>
      <c r="P534" s="32" t="s">
        <v>21</v>
      </c>
    </row>
    <row r="535" spans="1:16" ht="14.25" customHeight="1">
      <c r="A535" s="29" t="str">
        <f>+H535&amp;E535&amp;D535</f>
        <v>La Ceiba43928524</v>
      </c>
      <c r="B535" s="29" t="str">
        <f>+Casos_HN[[#This Row],[ID_Municipio]]&amp;Casos_HN[[#This Row],[Fecha]]</f>
        <v>010143928</v>
      </c>
      <c r="C535" s="29" t="str">
        <f>+G535&amp;E535</f>
        <v>Atlantida43928</v>
      </c>
      <c r="D535" s="30">
        <f>+D534+1</f>
        <v>524</v>
      </c>
      <c r="E535" s="23">
        <v>43928</v>
      </c>
      <c r="F535" s="30">
        <f>+VLOOKUP(Casos_HN[[#This Row],[Departamento]],Table_5[],2,0)</f>
        <v>1</v>
      </c>
      <c r="G535" s="3" t="s">
        <v>22</v>
      </c>
      <c r="H535" s="9" t="s">
        <v>23</v>
      </c>
      <c r="I535" s="30" t="str">
        <f>+IFERROR(VLOOKUP(Casos_HN[[#This Row],[Municipio]],'LOCALIZA HN'!$B$9:$O$306,8,0),99999)</f>
        <v>0101</v>
      </c>
      <c r="J535" s="5" t="s">
        <v>18</v>
      </c>
      <c r="K535" s="5">
        <v>52</v>
      </c>
      <c r="L535" s="8" t="s">
        <v>19</v>
      </c>
      <c r="M535" s="32" t="s">
        <v>20</v>
      </c>
      <c r="N535" s="33">
        <f>+IFERROR(VLOOKUP(Casos_HN[[#This Row],[ID_Municipio]],Table_4[[CodigoMuni]:[Long_2]],3,0),"")</f>
        <v>15.6782</v>
      </c>
      <c r="O535" s="33">
        <f>+IFERROR(VLOOKUP(Casos_HN[[#This Row],[ID_Municipio]],Table_4[[CodigoMuni]:[Long_2]],4,0),"")</f>
        <v>-86.742800000000003</v>
      </c>
      <c r="P535" s="32" t="s">
        <v>21</v>
      </c>
    </row>
    <row r="536" spans="1:16" ht="14.25" customHeight="1">
      <c r="A536" s="29" t="str">
        <f>+H536&amp;E536&amp;D536</f>
        <v>La Ceiba43928525</v>
      </c>
      <c r="B536" s="29" t="str">
        <f>+Casos_HN[[#This Row],[ID_Municipio]]&amp;Casos_HN[[#This Row],[Fecha]]</f>
        <v>010143928</v>
      </c>
      <c r="C536" s="29" t="str">
        <f>+G536&amp;E536</f>
        <v>Atlantida43928</v>
      </c>
      <c r="D536" s="30">
        <f>+D535+1</f>
        <v>525</v>
      </c>
      <c r="E536" s="23">
        <v>43928</v>
      </c>
      <c r="F536" s="30">
        <f>+VLOOKUP(Casos_HN[[#This Row],[Departamento]],Table_5[],2,0)</f>
        <v>1</v>
      </c>
      <c r="G536" s="3" t="s">
        <v>22</v>
      </c>
      <c r="H536" s="9" t="s">
        <v>23</v>
      </c>
      <c r="I536" s="30" t="str">
        <f>+IFERROR(VLOOKUP(Casos_HN[[#This Row],[Municipio]],'LOCALIZA HN'!$B$9:$O$306,8,0),99999)</f>
        <v>0101</v>
      </c>
      <c r="J536" s="5" t="s">
        <v>27</v>
      </c>
      <c r="K536" s="5">
        <v>70</v>
      </c>
      <c r="L536" s="8" t="s">
        <v>19</v>
      </c>
      <c r="M536" s="32" t="s">
        <v>20</v>
      </c>
      <c r="N536" s="33">
        <f>+IFERROR(VLOOKUP(Casos_HN[[#This Row],[ID_Municipio]],Table_4[[CodigoMuni]:[Long_2]],3,0),"")</f>
        <v>15.6782</v>
      </c>
      <c r="O536" s="33">
        <f>+IFERROR(VLOOKUP(Casos_HN[[#This Row],[ID_Municipio]],Table_4[[CodigoMuni]:[Long_2]],4,0),"")</f>
        <v>-86.742800000000003</v>
      </c>
      <c r="P536" s="32" t="s">
        <v>21</v>
      </c>
    </row>
    <row r="537" spans="1:16" ht="14.25" customHeight="1">
      <c r="A537" s="29" t="str">
        <f>+H537&amp;E537&amp;D537</f>
        <v>Choloma43930526</v>
      </c>
      <c r="B537" s="29" t="str">
        <f>+Casos_HN[[#This Row],[ID_Municipio]]&amp;Casos_HN[[#This Row],[Fecha]]</f>
        <v>050243930</v>
      </c>
      <c r="C537" s="29" t="str">
        <f>+G537&amp;E537</f>
        <v>Cortes43930</v>
      </c>
      <c r="D537" s="30">
        <f>+D536+1</f>
        <v>526</v>
      </c>
      <c r="E537" s="31">
        <v>43930</v>
      </c>
      <c r="F537" s="30">
        <f>+VLOOKUP(Casos_HN[[#This Row],[Departamento]],Table_5[],2,0)</f>
        <v>5</v>
      </c>
      <c r="G537" s="3" t="s">
        <v>28</v>
      </c>
      <c r="H537" s="9" t="s">
        <v>38</v>
      </c>
      <c r="I537" s="30" t="str">
        <f>+IFERROR(VLOOKUP(Casos_HN[[#This Row],[Municipio]],'LOCALIZA HN'!$B$9:$O$306,8,0),99999)</f>
        <v>0502</v>
      </c>
      <c r="J537" s="5" t="s">
        <v>18</v>
      </c>
      <c r="K537" s="5">
        <v>59</v>
      </c>
      <c r="L537" s="8" t="s">
        <v>19</v>
      </c>
      <c r="M537" s="32" t="s">
        <v>20</v>
      </c>
      <c r="N537" s="33">
        <f>+IFERROR(VLOOKUP(Casos_HN[[#This Row],[ID_Municipio]],Table_4[[CodigoMuni]:[Long_2]],3,0),"")</f>
        <v>15.6435</v>
      </c>
      <c r="O537" s="33">
        <f>+IFERROR(VLOOKUP(Casos_HN[[#This Row],[ID_Municipio]],Table_4[[CodigoMuni]:[Long_2]],4,0),"")</f>
        <v>-87.933999999999997</v>
      </c>
      <c r="P537" s="32" t="s">
        <v>21</v>
      </c>
    </row>
    <row r="538" spans="1:16" ht="14.25" customHeight="1">
      <c r="A538" s="29" t="str">
        <f>+H538&amp;E538&amp;D538</f>
        <v>La Lima43930527</v>
      </c>
      <c r="B538" s="29" t="str">
        <f>+Casos_HN[[#This Row],[ID_Municipio]]&amp;Casos_HN[[#This Row],[Fecha]]</f>
        <v>051243930</v>
      </c>
      <c r="C538" s="29" t="str">
        <f>+G538&amp;E538</f>
        <v>Cortes43930</v>
      </c>
      <c r="D538" s="30">
        <f>+D537+1</f>
        <v>527</v>
      </c>
      <c r="E538" s="23">
        <v>43930</v>
      </c>
      <c r="F538" s="30">
        <f>+VLOOKUP(Casos_HN[[#This Row],[Departamento]],Table_5[],2,0)</f>
        <v>5</v>
      </c>
      <c r="G538" s="3" t="s">
        <v>28</v>
      </c>
      <c r="H538" s="9" t="s">
        <v>41</v>
      </c>
      <c r="I538" s="30" t="str">
        <f>+IFERROR(VLOOKUP(Casos_HN[[#This Row],[Municipio]],'LOCALIZA HN'!$B$9:$O$306,8,0),99999)</f>
        <v>0512</v>
      </c>
      <c r="J538" s="5" t="s">
        <v>27</v>
      </c>
      <c r="K538" s="5">
        <v>80</v>
      </c>
      <c r="L538" s="8" t="s">
        <v>19</v>
      </c>
      <c r="M538" s="32" t="s">
        <v>20</v>
      </c>
      <c r="N538" s="33">
        <f>+IFERROR(VLOOKUP(Casos_HN[[#This Row],[ID_Municipio]],Table_4[[CodigoMuni]:[Long_2]],3,0),"")</f>
        <v>15.484500000000001</v>
      </c>
      <c r="O538" s="33">
        <f>+IFERROR(VLOOKUP(Casos_HN[[#This Row],[ID_Municipio]],Table_4[[CodigoMuni]:[Long_2]],4,0),"")</f>
        <v>-87.869299999999996</v>
      </c>
      <c r="P538" s="32" t="s">
        <v>21</v>
      </c>
    </row>
    <row r="539" spans="1:16" ht="14.25" customHeight="1">
      <c r="A539" s="29" t="str">
        <f>+H539&amp;E539&amp;D539</f>
        <v>La Lima43930528</v>
      </c>
      <c r="B539" s="29" t="str">
        <f>+Casos_HN[[#This Row],[ID_Municipio]]&amp;Casos_HN[[#This Row],[Fecha]]</f>
        <v>051243930</v>
      </c>
      <c r="C539" s="29" t="str">
        <f>+G539&amp;E539</f>
        <v>Cortes43930</v>
      </c>
      <c r="D539" s="30">
        <f>+D538+1</f>
        <v>528</v>
      </c>
      <c r="E539" s="23">
        <v>43930</v>
      </c>
      <c r="F539" s="30">
        <f>+VLOOKUP(Casos_HN[[#This Row],[Departamento]],Table_5[],2,0)</f>
        <v>5</v>
      </c>
      <c r="G539" s="3" t="s">
        <v>28</v>
      </c>
      <c r="H539" s="9" t="s">
        <v>41</v>
      </c>
      <c r="I539" s="30" t="str">
        <f>+IFERROR(VLOOKUP(Casos_HN[[#This Row],[Municipio]],'LOCALIZA HN'!$B$9:$O$306,8,0),99999)</f>
        <v>0512</v>
      </c>
      <c r="J539" s="5" t="s">
        <v>18</v>
      </c>
      <c r="K539" s="5">
        <v>38</v>
      </c>
      <c r="L539" s="8" t="s">
        <v>19</v>
      </c>
      <c r="M539" s="32" t="s">
        <v>20</v>
      </c>
      <c r="N539" s="33">
        <f>+IFERROR(VLOOKUP(Casos_HN[[#This Row],[ID_Municipio]],Table_4[[CodigoMuni]:[Long_2]],3,0),"")</f>
        <v>15.484500000000001</v>
      </c>
      <c r="O539" s="33">
        <f>+IFERROR(VLOOKUP(Casos_HN[[#This Row],[ID_Municipio]],Table_4[[CodigoMuni]:[Long_2]],4,0),"")</f>
        <v>-87.869299999999996</v>
      </c>
      <c r="P539" s="32" t="s">
        <v>21</v>
      </c>
    </row>
    <row r="540" spans="1:16" ht="14.25" customHeight="1">
      <c r="A540" s="29" t="str">
        <f>+H540&amp;E540&amp;D540</f>
        <v>Omoa43930529</v>
      </c>
      <c r="B540" s="29" t="str">
        <f>+Casos_HN[[#This Row],[ID_Municipio]]&amp;Casos_HN[[#This Row],[Fecha]]</f>
        <v>050343930</v>
      </c>
      <c r="C540" s="29" t="str">
        <f>+G540&amp;E540</f>
        <v>Cortes43930</v>
      </c>
      <c r="D540" s="30">
        <f>+D539+1</f>
        <v>529</v>
      </c>
      <c r="E540" s="23">
        <v>43930</v>
      </c>
      <c r="F540" s="30">
        <f>+VLOOKUP(Casos_HN[[#This Row],[Departamento]],Table_5[],2,0)</f>
        <v>5</v>
      </c>
      <c r="G540" s="3" t="s">
        <v>28</v>
      </c>
      <c r="H540" s="9" t="s">
        <v>60</v>
      </c>
      <c r="I540" s="30" t="str">
        <f>+IFERROR(VLOOKUP(Casos_HN[[#This Row],[Municipio]],'LOCALIZA HN'!$B$9:$O$306,8,0),99999)</f>
        <v>0503</v>
      </c>
      <c r="J540" s="5" t="s">
        <v>27</v>
      </c>
      <c r="K540" s="5">
        <v>6</v>
      </c>
      <c r="L540" s="8" t="s">
        <v>19</v>
      </c>
      <c r="M540" s="32" t="s">
        <v>20</v>
      </c>
      <c r="N540" s="33">
        <f>+IFERROR(VLOOKUP(Casos_HN[[#This Row],[ID_Municipio]],Table_4[[CodigoMuni]:[Long_2]],3,0),"")</f>
        <v>15.6675</v>
      </c>
      <c r="O540" s="33">
        <f>+IFERROR(VLOOKUP(Casos_HN[[#This Row],[ID_Municipio]],Table_4[[CodigoMuni]:[Long_2]],4,0),"")</f>
        <v>-88.214399999999998</v>
      </c>
      <c r="P540" s="32" t="s">
        <v>21</v>
      </c>
    </row>
    <row r="541" spans="1:16" ht="14.25" customHeight="1">
      <c r="A541" s="29" t="str">
        <f>+H541&amp;E541&amp;D541</f>
        <v>Potrerillos43930530</v>
      </c>
      <c r="B541" s="29" t="str">
        <f>+Casos_HN[[#This Row],[ID_Municipio]]&amp;Casos_HN[[#This Row],[Fecha]]</f>
        <v>050543930</v>
      </c>
      <c r="C541" s="29" t="str">
        <f>+G541&amp;E541</f>
        <v>Cortes43930</v>
      </c>
      <c r="D541" s="30">
        <f>+D540+1</f>
        <v>530</v>
      </c>
      <c r="E541" s="23">
        <v>43930</v>
      </c>
      <c r="F541" s="30">
        <f>+VLOOKUP(Casos_HN[[#This Row],[Departamento]],Table_5[],2,0)</f>
        <v>5</v>
      </c>
      <c r="G541" s="3" t="s">
        <v>28</v>
      </c>
      <c r="H541" s="9" t="s">
        <v>53</v>
      </c>
      <c r="I541" s="30" t="str">
        <f>+IFERROR(VLOOKUP(Casos_HN[[#This Row],[Municipio]],'LOCALIZA HN'!$B$9:$O$306,8,0),99999)</f>
        <v>0505</v>
      </c>
      <c r="J541" s="5" t="s">
        <v>27</v>
      </c>
      <c r="K541" s="5">
        <v>47</v>
      </c>
      <c r="L541" s="8" t="s">
        <v>19</v>
      </c>
      <c r="M541" s="32" t="s">
        <v>20</v>
      </c>
      <c r="N541" s="33">
        <f>+IFERROR(VLOOKUP(Casos_HN[[#This Row],[ID_Municipio]],Table_4[[CodigoMuni]:[Long_2]],3,0),"")</f>
        <v>15.197699999999999</v>
      </c>
      <c r="O541" s="33">
        <f>+IFERROR(VLOOKUP(Casos_HN[[#This Row],[ID_Municipio]],Table_4[[CodigoMuni]:[Long_2]],4,0),"")</f>
        <v>-87.960099999999997</v>
      </c>
      <c r="P541" s="32" t="s">
        <v>21</v>
      </c>
    </row>
    <row r="542" spans="1:16" ht="14.25" customHeight="1">
      <c r="A542" s="29" t="str">
        <f>+H542&amp;E542&amp;D542</f>
        <v>Puerto Cortes43930531</v>
      </c>
      <c r="B542" s="29" t="str">
        <f>+Casos_HN[[#This Row],[ID_Municipio]]&amp;Casos_HN[[#This Row],[Fecha]]</f>
        <v>050643930</v>
      </c>
      <c r="C542" s="29" t="str">
        <f>+G542&amp;E542</f>
        <v>Cortes43930</v>
      </c>
      <c r="D542" s="30">
        <f>+D541+1</f>
        <v>531</v>
      </c>
      <c r="E542" s="23">
        <v>43930</v>
      </c>
      <c r="F542" s="30">
        <f>+VLOOKUP(Casos_HN[[#This Row],[Departamento]],Table_5[],2,0)</f>
        <v>5</v>
      </c>
      <c r="G542" s="3" t="s">
        <v>28</v>
      </c>
      <c r="H542" s="9" t="s">
        <v>32</v>
      </c>
      <c r="I542" s="30" t="str">
        <f>+IFERROR(VLOOKUP(Casos_HN[[#This Row],[Municipio]],'LOCALIZA HN'!$B$9:$O$306,8,0),99999)</f>
        <v>0506</v>
      </c>
      <c r="J542" s="5" t="s">
        <v>18</v>
      </c>
      <c r="K542" s="5">
        <v>63</v>
      </c>
      <c r="L542" s="8" t="s">
        <v>19</v>
      </c>
      <c r="M542" s="32" t="s">
        <v>20</v>
      </c>
      <c r="N542" s="33">
        <f>+IFERROR(VLOOKUP(Casos_HN[[#This Row],[ID_Municipio]],Table_4[[CodigoMuni]:[Long_2]],3,0),"")</f>
        <v>15.7897</v>
      </c>
      <c r="O542" s="33">
        <f>+IFERROR(VLOOKUP(Casos_HN[[#This Row],[ID_Municipio]],Table_4[[CodigoMuni]:[Long_2]],4,0),"")</f>
        <v>-87.846000000000004</v>
      </c>
      <c r="P542" s="32" t="s">
        <v>21</v>
      </c>
    </row>
    <row r="543" spans="1:16" ht="14.25" customHeight="1">
      <c r="A543" s="29" t="str">
        <f>+H543&amp;E543&amp;D543</f>
        <v>San Francisco de Yojoa43930532</v>
      </c>
      <c r="B543" s="29" t="str">
        <f>+Casos_HN[[#This Row],[ID_Municipio]]&amp;Casos_HN[[#This Row],[Fecha]]</f>
        <v>050843930</v>
      </c>
      <c r="C543" s="29" t="str">
        <f>+G543&amp;E543</f>
        <v>Cortes43930</v>
      </c>
      <c r="D543" s="30">
        <f>+D542+1</f>
        <v>532</v>
      </c>
      <c r="E543" s="23">
        <v>43930</v>
      </c>
      <c r="F543" s="30">
        <f>+VLOOKUP(Casos_HN[[#This Row],[Departamento]],Table_5[],2,0)</f>
        <v>5</v>
      </c>
      <c r="G543" s="3" t="s">
        <v>28</v>
      </c>
      <c r="H543" s="9" t="s">
        <v>74</v>
      </c>
      <c r="I543" s="30" t="str">
        <f>+IFERROR(VLOOKUP(Casos_HN[[#This Row],[Municipio]],'LOCALIZA HN'!$B$9:$O$306,8,0),99999)</f>
        <v>0508</v>
      </c>
      <c r="J543" s="5" t="s">
        <v>18</v>
      </c>
      <c r="K543" s="5">
        <v>33</v>
      </c>
      <c r="L543" s="8" t="s">
        <v>19</v>
      </c>
      <c r="M543" s="32" t="s">
        <v>20</v>
      </c>
      <c r="N543" s="33">
        <f>+IFERROR(VLOOKUP(Casos_HN[[#This Row],[ID_Municipio]],Table_4[[CodigoMuni]:[Long_2]],3,0),"")</f>
        <v>15.0252</v>
      </c>
      <c r="O543" s="33">
        <f>+IFERROR(VLOOKUP(Casos_HN[[#This Row],[ID_Municipio]],Table_4[[CodigoMuni]:[Long_2]],4,0),"")</f>
        <v>-87.9863</v>
      </c>
      <c r="P543" s="32" t="s">
        <v>21</v>
      </c>
    </row>
    <row r="544" spans="1:16" ht="14.25" customHeight="1">
      <c r="A544" s="29" t="str">
        <f>+H544&amp;E544&amp;D544</f>
        <v>San Pedro Sula43930533</v>
      </c>
      <c r="B544" s="29" t="str">
        <f>+Casos_HN[[#This Row],[ID_Municipio]]&amp;Casos_HN[[#This Row],[Fecha]]</f>
        <v>050143930</v>
      </c>
      <c r="C544" s="29" t="str">
        <f>+G544&amp;E544</f>
        <v>Cortes43930</v>
      </c>
      <c r="D544" s="30">
        <f>+D543+1</f>
        <v>533</v>
      </c>
      <c r="E544" s="23">
        <v>43930</v>
      </c>
      <c r="F544" s="30">
        <f>+VLOOKUP(Casos_HN[[#This Row],[Departamento]],Table_5[],2,0)</f>
        <v>5</v>
      </c>
      <c r="G544" s="3" t="s">
        <v>28</v>
      </c>
      <c r="H544" s="9" t="s">
        <v>29</v>
      </c>
      <c r="I544" s="30" t="str">
        <f>+IFERROR(VLOOKUP(Casos_HN[[#This Row],[Municipio]],'LOCALIZA HN'!$B$9:$O$306,8,0),99999)</f>
        <v>0501</v>
      </c>
      <c r="J544" s="5" t="s">
        <v>27</v>
      </c>
      <c r="K544" s="5">
        <v>42</v>
      </c>
      <c r="L544" s="8" t="s">
        <v>19</v>
      </c>
      <c r="M544" s="32" t="s">
        <v>20</v>
      </c>
      <c r="N544" s="33">
        <f>+IFERROR(VLOOKUP(Casos_HN[[#This Row],[ID_Municipio]],Table_4[[CodigoMuni]:[Long_2]],3,0),"")</f>
        <v>15.5151</v>
      </c>
      <c r="O544" s="33">
        <f>+IFERROR(VLOOKUP(Casos_HN[[#This Row],[ID_Municipio]],Table_4[[CodigoMuni]:[Long_2]],4,0),"")</f>
        <v>-88.114599999999996</v>
      </c>
      <c r="P544" s="32" t="s">
        <v>21</v>
      </c>
    </row>
    <row r="545" spans="1:16" ht="14.25" customHeight="1">
      <c r="A545" s="29" t="str">
        <f>+H545&amp;E545&amp;D545</f>
        <v>San Pedro Sula43930534</v>
      </c>
      <c r="B545" s="29" t="str">
        <f>+Casos_HN[[#This Row],[ID_Municipio]]&amp;Casos_HN[[#This Row],[Fecha]]</f>
        <v>050143930</v>
      </c>
      <c r="C545" s="29" t="str">
        <f>+G545&amp;E545</f>
        <v>Cortes43930</v>
      </c>
      <c r="D545" s="30">
        <f>+D544+1</f>
        <v>534</v>
      </c>
      <c r="E545" s="23">
        <v>43930</v>
      </c>
      <c r="F545" s="30">
        <f>+VLOOKUP(Casos_HN[[#This Row],[Departamento]],Table_5[],2,0)</f>
        <v>5</v>
      </c>
      <c r="G545" s="3" t="s">
        <v>28</v>
      </c>
      <c r="H545" s="9" t="s">
        <v>29</v>
      </c>
      <c r="I545" s="30" t="str">
        <f>+IFERROR(VLOOKUP(Casos_HN[[#This Row],[Municipio]],'LOCALIZA HN'!$B$9:$O$306,8,0),99999)</f>
        <v>0501</v>
      </c>
      <c r="J545" s="5" t="s">
        <v>27</v>
      </c>
      <c r="K545" s="5">
        <v>44</v>
      </c>
      <c r="L545" s="8" t="s">
        <v>19</v>
      </c>
      <c r="M545" s="32" t="s">
        <v>20</v>
      </c>
      <c r="N545" s="33">
        <f>+IFERROR(VLOOKUP(Casos_HN[[#This Row],[ID_Municipio]],Table_4[[CodigoMuni]:[Long_2]],3,0),"")</f>
        <v>15.5151</v>
      </c>
      <c r="O545" s="33">
        <f>+IFERROR(VLOOKUP(Casos_HN[[#This Row],[ID_Municipio]],Table_4[[CodigoMuni]:[Long_2]],4,0),"")</f>
        <v>-88.114599999999996</v>
      </c>
      <c r="P545" s="32" t="s">
        <v>21</v>
      </c>
    </row>
    <row r="546" spans="1:16" ht="14.25" customHeight="1">
      <c r="A546" s="29" t="str">
        <f>+H546&amp;E546&amp;D546</f>
        <v>San Pedro Sula43930535</v>
      </c>
      <c r="B546" s="29" t="str">
        <f>+Casos_HN[[#This Row],[ID_Municipio]]&amp;Casos_HN[[#This Row],[Fecha]]</f>
        <v>050143930</v>
      </c>
      <c r="C546" s="29" t="str">
        <f>+G546&amp;E546</f>
        <v>Cortes43930</v>
      </c>
      <c r="D546" s="30">
        <f>+D545+1</f>
        <v>535</v>
      </c>
      <c r="E546" s="23">
        <v>43930</v>
      </c>
      <c r="F546" s="30">
        <f>+VLOOKUP(Casos_HN[[#This Row],[Departamento]],Table_5[],2,0)</f>
        <v>5</v>
      </c>
      <c r="G546" s="3" t="s">
        <v>28</v>
      </c>
      <c r="H546" s="9" t="s">
        <v>29</v>
      </c>
      <c r="I546" s="30" t="str">
        <f>+IFERROR(VLOOKUP(Casos_HN[[#This Row],[Municipio]],'LOCALIZA HN'!$B$9:$O$306,8,0),99999)</f>
        <v>0501</v>
      </c>
      <c r="J546" s="5" t="s">
        <v>18</v>
      </c>
      <c r="K546" s="5">
        <v>41</v>
      </c>
      <c r="L546" s="8" t="s">
        <v>19</v>
      </c>
      <c r="M546" s="32" t="s">
        <v>20</v>
      </c>
      <c r="N546" s="33">
        <f>+IFERROR(VLOOKUP(Casos_HN[[#This Row],[ID_Municipio]],Table_4[[CodigoMuni]:[Long_2]],3,0),"")</f>
        <v>15.5151</v>
      </c>
      <c r="O546" s="33">
        <f>+IFERROR(VLOOKUP(Casos_HN[[#This Row],[ID_Municipio]],Table_4[[CodigoMuni]:[Long_2]],4,0),"")</f>
        <v>-88.114599999999996</v>
      </c>
      <c r="P546" s="32" t="s">
        <v>21</v>
      </c>
    </row>
    <row r="547" spans="1:16" ht="14.25" customHeight="1">
      <c r="A547" s="29" t="str">
        <f>+H547&amp;E547&amp;D547</f>
        <v>San Pedro Sula43930536</v>
      </c>
      <c r="B547" s="29" t="str">
        <f>+Casos_HN[[#This Row],[ID_Municipio]]&amp;Casos_HN[[#This Row],[Fecha]]</f>
        <v>050143930</v>
      </c>
      <c r="C547" s="29" t="str">
        <f>+G547&amp;E547</f>
        <v>Cortes43930</v>
      </c>
      <c r="D547" s="30">
        <f>+D546+1</f>
        <v>536</v>
      </c>
      <c r="E547" s="23">
        <v>43930</v>
      </c>
      <c r="F547" s="30">
        <f>+VLOOKUP(Casos_HN[[#This Row],[Departamento]],Table_5[],2,0)</f>
        <v>5</v>
      </c>
      <c r="G547" s="3" t="s">
        <v>28</v>
      </c>
      <c r="H547" s="9" t="s">
        <v>29</v>
      </c>
      <c r="I547" s="30" t="str">
        <f>+IFERROR(VLOOKUP(Casos_HN[[#This Row],[Municipio]],'LOCALIZA HN'!$B$9:$O$306,8,0),99999)</f>
        <v>0501</v>
      </c>
      <c r="J547" s="5" t="s">
        <v>27</v>
      </c>
      <c r="K547" s="5">
        <v>42</v>
      </c>
      <c r="L547" s="8" t="s">
        <v>19</v>
      </c>
      <c r="M547" s="32" t="s">
        <v>20</v>
      </c>
      <c r="N547" s="33">
        <f>+IFERROR(VLOOKUP(Casos_HN[[#This Row],[ID_Municipio]],Table_4[[CodigoMuni]:[Long_2]],3,0),"")</f>
        <v>15.5151</v>
      </c>
      <c r="O547" s="33">
        <f>+IFERROR(VLOOKUP(Casos_HN[[#This Row],[ID_Municipio]],Table_4[[CodigoMuni]:[Long_2]],4,0),"")</f>
        <v>-88.114599999999996</v>
      </c>
      <c r="P547" s="32" t="s">
        <v>21</v>
      </c>
    </row>
    <row r="548" spans="1:16" ht="14.25" customHeight="1">
      <c r="A548" s="29" t="str">
        <f>+H548&amp;E548&amp;D548</f>
        <v>San Pedro Sula43930537</v>
      </c>
      <c r="B548" s="29" t="str">
        <f>+Casos_HN[[#This Row],[ID_Municipio]]&amp;Casos_HN[[#This Row],[Fecha]]</f>
        <v>050143930</v>
      </c>
      <c r="C548" s="29" t="str">
        <f>+G548&amp;E548</f>
        <v>Cortes43930</v>
      </c>
      <c r="D548" s="30">
        <f>+D547+1</f>
        <v>537</v>
      </c>
      <c r="E548" s="23">
        <v>43930</v>
      </c>
      <c r="F548" s="30">
        <f>+VLOOKUP(Casos_HN[[#This Row],[Departamento]],Table_5[],2,0)</f>
        <v>5</v>
      </c>
      <c r="G548" s="3" t="s">
        <v>28</v>
      </c>
      <c r="H548" s="9" t="s">
        <v>29</v>
      </c>
      <c r="I548" s="30" t="str">
        <f>+IFERROR(VLOOKUP(Casos_HN[[#This Row],[Municipio]],'LOCALIZA HN'!$B$9:$O$306,8,0),99999)</f>
        <v>0501</v>
      </c>
      <c r="J548" s="5" t="s">
        <v>18</v>
      </c>
      <c r="K548" s="5">
        <v>31</v>
      </c>
      <c r="L548" s="8" t="s">
        <v>19</v>
      </c>
      <c r="M548" s="32" t="s">
        <v>20</v>
      </c>
      <c r="N548" s="33">
        <f>+IFERROR(VLOOKUP(Casos_HN[[#This Row],[ID_Municipio]],Table_4[[CodigoMuni]:[Long_2]],3,0),"")</f>
        <v>15.5151</v>
      </c>
      <c r="O548" s="33">
        <f>+IFERROR(VLOOKUP(Casos_HN[[#This Row],[ID_Municipio]],Table_4[[CodigoMuni]:[Long_2]],4,0),"")</f>
        <v>-88.114599999999996</v>
      </c>
      <c r="P548" s="32" t="s">
        <v>21</v>
      </c>
    </row>
    <row r="549" spans="1:16" ht="14.25" customHeight="1">
      <c r="A549" s="29" t="str">
        <f>+H549&amp;E549&amp;D549</f>
        <v>San Pedro Sula43930538</v>
      </c>
      <c r="B549" s="29" t="str">
        <f>+Casos_HN[[#This Row],[ID_Municipio]]&amp;Casos_HN[[#This Row],[Fecha]]</f>
        <v>050143930</v>
      </c>
      <c r="C549" s="29" t="str">
        <f>+G549&amp;E549</f>
        <v>Cortes43930</v>
      </c>
      <c r="D549" s="30">
        <f>+D548+1</f>
        <v>538</v>
      </c>
      <c r="E549" s="23">
        <v>43930</v>
      </c>
      <c r="F549" s="30">
        <f>+VLOOKUP(Casos_HN[[#This Row],[Departamento]],Table_5[],2,0)</f>
        <v>5</v>
      </c>
      <c r="G549" s="3" t="s">
        <v>28</v>
      </c>
      <c r="H549" s="9" t="s">
        <v>29</v>
      </c>
      <c r="I549" s="30" t="str">
        <f>+IFERROR(VLOOKUP(Casos_HN[[#This Row],[Municipio]],'LOCALIZA HN'!$B$9:$O$306,8,0),99999)</f>
        <v>0501</v>
      </c>
      <c r="J549" s="5" t="s">
        <v>18</v>
      </c>
      <c r="K549" s="5">
        <v>27</v>
      </c>
      <c r="L549" s="8" t="s">
        <v>19</v>
      </c>
      <c r="M549" s="32" t="s">
        <v>20</v>
      </c>
      <c r="N549" s="33">
        <f>+IFERROR(VLOOKUP(Casos_HN[[#This Row],[ID_Municipio]],Table_4[[CodigoMuni]:[Long_2]],3,0),"")</f>
        <v>15.5151</v>
      </c>
      <c r="O549" s="33">
        <f>+IFERROR(VLOOKUP(Casos_HN[[#This Row],[ID_Municipio]],Table_4[[CodigoMuni]:[Long_2]],4,0),"")</f>
        <v>-88.114599999999996</v>
      </c>
      <c r="P549" s="32" t="s">
        <v>21</v>
      </c>
    </row>
    <row r="550" spans="1:16" ht="14.25" customHeight="1">
      <c r="A550" s="29" t="str">
        <f>+H550&amp;E550&amp;D550</f>
        <v>San Pedro Sula43930539</v>
      </c>
      <c r="B550" s="29" t="str">
        <f>+Casos_HN[[#This Row],[ID_Municipio]]&amp;Casos_HN[[#This Row],[Fecha]]</f>
        <v>050143930</v>
      </c>
      <c r="C550" s="29" t="str">
        <f>+G550&amp;E550</f>
        <v>Cortes43930</v>
      </c>
      <c r="D550" s="30">
        <f>+D549+1</f>
        <v>539</v>
      </c>
      <c r="E550" s="23">
        <v>43930</v>
      </c>
      <c r="F550" s="30">
        <f>+VLOOKUP(Casos_HN[[#This Row],[Departamento]],Table_5[],2,0)</f>
        <v>5</v>
      </c>
      <c r="G550" s="3" t="s">
        <v>28</v>
      </c>
      <c r="H550" s="9" t="s">
        <v>29</v>
      </c>
      <c r="I550" s="30" t="str">
        <f>+IFERROR(VLOOKUP(Casos_HN[[#This Row],[Municipio]],'LOCALIZA HN'!$B$9:$O$306,8,0),99999)</f>
        <v>0501</v>
      </c>
      <c r="J550" s="5" t="s">
        <v>18</v>
      </c>
      <c r="K550" s="5">
        <v>42</v>
      </c>
      <c r="L550" s="8" t="s">
        <v>19</v>
      </c>
      <c r="M550" s="32" t="s">
        <v>20</v>
      </c>
      <c r="N550" s="33">
        <f>+IFERROR(VLOOKUP(Casos_HN[[#This Row],[ID_Municipio]],Table_4[[CodigoMuni]:[Long_2]],3,0),"")</f>
        <v>15.5151</v>
      </c>
      <c r="O550" s="33">
        <f>+IFERROR(VLOOKUP(Casos_HN[[#This Row],[ID_Municipio]],Table_4[[CodigoMuni]:[Long_2]],4,0),"")</f>
        <v>-88.114599999999996</v>
      </c>
      <c r="P550" s="32" t="s">
        <v>21</v>
      </c>
    </row>
    <row r="551" spans="1:16" ht="14.25" customHeight="1">
      <c r="A551" s="29" t="str">
        <f>+H551&amp;E551&amp;D551</f>
        <v>San Pedro Sula43930540</v>
      </c>
      <c r="B551" s="29" t="str">
        <f>+Casos_HN[[#This Row],[ID_Municipio]]&amp;Casos_HN[[#This Row],[Fecha]]</f>
        <v>050143930</v>
      </c>
      <c r="C551" s="29" t="str">
        <f>+G551&amp;E551</f>
        <v>Cortes43930</v>
      </c>
      <c r="D551" s="30">
        <f>+D550+1</f>
        <v>540</v>
      </c>
      <c r="E551" s="23">
        <v>43930</v>
      </c>
      <c r="F551" s="30">
        <f>+VLOOKUP(Casos_HN[[#This Row],[Departamento]],Table_5[],2,0)</f>
        <v>5</v>
      </c>
      <c r="G551" s="3" t="s">
        <v>28</v>
      </c>
      <c r="H551" s="9" t="s">
        <v>29</v>
      </c>
      <c r="I551" s="30" t="str">
        <f>+IFERROR(VLOOKUP(Casos_HN[[#This Row],[Municipio]],'LOCALIZA HN'!$B$9:$O$306,8,0),99999)</f>
        <v>0501</v>
      </c>
      <c r="J551" s="5" t="s">
        <v>18</v>
      </c>
      <c r="K551" s="5">
        <v>37</v>
      </c>
      <c r="L551" s="8" t="s">
        <v>19</v>
      </c>
      <c r="M551" s="32" t="s">
        <v>20</v>
      </c>
      <c r="N551" s="33">
        <f>+IFERROR(VLOOKUP(Casos_HN[[#This Row],[ID_Municipio]],Table_4[[CodigoMuni]:[Long_2]],3,0),"")</f>
        <v>15.5151</v>
      </c>
      <c r="O551" s="33">
        <f>+IFERROR(VLOOKUP(Casos_HN[[#This Row],[ID_Municipio]],Table_4[[CodigoMuni]:[Long_2]],4,0),"")</f>
        <v>-88.114599999999996</v>
      </c>
      <c r="P551" s="32" t="s">
        <v>21</v>
      </c>
    </row>
    <row r="552" spans="1:16" ht="14.25" customHeight="1">
      <c r="A552" s="29" t="str">
        <f>+H552&amp;E552&amp;D552</f>
        <v>San Pedro Sula43930541</v>
      </c>
      <c r="B552" s="29" t="str">
        <f>+Casos_HN[[#This Row],[ID_Municipio]]&amp;Casos_HN[[#This Row],[Fecha]]</f>
        <v>050143930</v>
      </c>
      <c r="C552" s="29" t="str">
        <f>+G552&amp;E552</f>
        <v>Cortes43930</v>
      </c>
      <c r="D552" s="30">
        <f>+D551+1</f>
        <v>541</v>
      </c>
      <c r="E552" s="23">
        <v>43930</v>
      </c>
      <c r="F552" s="30">
        <f>+VLOOKUP(Casos_HN[[#This Row],[Departamento]],Table_5[],2,0)</f>
        <v>5</v>
      </c>
      <c r="G552" s="3" t="s">
        <v>28</v>
      </c>
      <c r="H552" s="9" t="s">
        <v>29</v>
      </c>
      <c r="I552" s="30" t="str">
        <f>+IFERROR(VLOOKUP(Casos_HN[[#This Row],[Municipio]],'LOCALIZA HN'!$B$9:$O$306,8,0),99999)</f>
        <v>0501</v>
      </c>
      <c r="J552" s="5" t="s">
        <v>18</v>
      </c>
      <c r="K552" s="5">
        <v>40</v>
      </c>
      <c r="L552" s="8" t="s">
        <v>19</v>
      </c>
      <c r="M552" s="32" t="s">
        <v>20</v>
      </c>
      <c r="N552" s="33">
        <f>+IFERROR(VLOOKUP(Casos_HN[[#This Row],[ID_Municipio]],Table_4[[CodigoMuni]:[Long_2]],3,0),"")</f>
        <v>15.5151</v>
      </c>
      <c r="O552" s="33">
        <f>+IFERROR(VLOOKUP(Casos_HN[[#This Row],[ID_Municipio]],Table_4[[CodigoMuni]:[Long_2]],4,0),"")</f>
        <v>-88.114599999999996</v>
      </c>
      <c r="P552" s="32" t="s">
        <v>21</v>
      </c>
    </row>
    <row r="553" spans="1:16" ht="14.25" customHeight="1">
      <c r="A553" s="29" t="str">
        <f>+H553&amp;E553&amp;D553</f>
        <v>San Pedro Sula43930542</v>
      </c>
      <c r="B553" s="29" t="str">
        <f>+Casos_HN[[#This Row],[ID_Municipio]]&amp;Casos_HN[[#This Row],[Fecha]]</f>
        <v>050143930</v>
      </c>
      <c r="C553" s="29" t="str">
        <f>+G553&amp;E553</f>
        <v>Cortes43930</v>
      </c>
      <c r="D553" s="30">
        <f>+D552+1</f>
        <v>542</v>
      </c>
      <c r="E553" s="23">
        <v>43930</v>
      </c>
      <c r="F553" s="30">
        <f>+VLOOKUP(Casos_HN[[#This Row],[Departamento]],Table_5[],2,0)</f>
        <v>5</v>
      </c>
      <c r="G553" s="3" t="s">
        <v>28</v>
      </c>
      <c r="H553" s="9" t="s">
        <v>29</v>
      </c>
      <c r="I553" s="30" t="str">
        <f>+IFERROR(VLOOKUP(Casos_HN[[#This Row],[Municipio]],'LOCALIZA HN'!$B$9:$O$306,8,0),99999)</f>
        <v>0501</v>
      </c>
      <c r="J553" s="5" t="s">
        <v>27</v>
      </c>
      <c r="K553" s="5">
        <v>21</v>
      </c>
      <c r="L553" s="8" t="s">
        <v>19</v>
      </c>
      <c r="M553" s="32" t="s">
        <v>20</v>
      </c>
      <c r="N553" s="33">
        <f>+IFERROR(VLOOKUP(Casos_HN[[#This Row],[ID_Municipio]],Table_4[[CodigoMuni]:[Long_2]],3,0),"")</f>
        <v>15.5151</v>
      </c>
      <c r="O553" s="33">
        <f>+IFERROR(VLOOKUP(Casos_HN[[#This Row],[ID_Municipio]],Table_4[[CodigoMuni]:[Long_2]],4,0),"")</f>
        <v>-88.114599999999996</v>
      </c>
      <c r="P553" s="32" t="s">
        <v>21</v>
      </c>
    </row>
    <row r="554" spans="1:16" ht="14.25" customHeight="1">
      <c r="A554" s="29" t="str">
        <f>+H554&amp;E554&amp;D554</f>
        <v>San Pedro Sula43930543</v>
      </c>
      <c r="B554" s="29" t="str">
        <f>+Casos_HN[[#This Row],[ID_Municipio]]&amp;Casos_HN[[#This Row],[Fecha]]</f>
        <v>050143930</v>
      </c>
      <c r="C554" s="29" t="str">
        <f>+G554&amp;E554</f>
        <v>Cortes43930</v>
      </c>
      <c r="D554" s="30">
        <f>+D553+1</f>
        <v>543</v>
      </c>
      <c r="E554" s="23">
        <v>43930</v>
      </c>
      <c r="F554" s="30">
        <f>+VLOOKUP(Casos_HN[[#This Row],[Departamento]],Table_5[],2,0)</f>
        <v>5</v>
      </c>
      <c r="G554" s="3" t="s">
        <v>28</v>
      </c>
      <c r="H554" s="9" t="s">
        <v>29</v>
      </c>
      <c r="I554" s="30" t="str">
        <f>+IFERROR(VLOOKUP(Casos_HN[[#This Row],[Municipio]],'LOCALIZA HN'!$B$9:$O$306,8,0),99999)</f>
        <v>0501</v>
      </c>
      <c r="J554" s="5" t="s">
        <v>27</v>
      </c>
      <c r="K554" s="5">
        <v>23</v>
      </c>
      <c r="L554" s="8" t="s">
        <v>19</v>
      </c>
      <c r="M554" s="32" t="s">
        <v>20</v>
      </c>
      <c r="N554" s="33">
        <f>+IFERROR(VLOOKUP(Casos_HN[[#This Row],[ID_Municipio]],Table_4[[CodigoMuni]:[Long_2]],3,0),"")</f>
        <v>15.5151</v>
      </c>
      <c r="O554" s="33">
        <f>+IFERROR(VLOOKUP(Casos_HN[[#This Row],[ID_Municipio]],Table_4[[CodigoMuni]:[Long_2]],4,0),"")</f>
        <v>-88.114599999999996</v>
      </c>
      <c r="P554" s="32" t="s">
        <v>21</v>
      </c>
    </row>
    <row r="555" spans="1:16" ht="14.25" customHeight="1">
      <c r="A555" s="29" t="str">
        <f>+H555&amp;E555&amp;D555</f>
        <v>San Pedro Sula43930544</v>
      </c>
      <c r="B555" s="29" t="str">
        <f>+Casos_HN[[#This Row],[ID_Municipio]]&amp;Casos_HN[[#This Row],[Fecha]]</f>
        <v>050143930</v>
      </c>
      <c r="C555" s="29" t="str">
        <f>+G555&amp;E555</f>
        <v>Cortes43930</v>
      </c>
      <c r="D555" s="30">
        <f>+D554+1</f>
        <v>544</v>
      </c>
      <c r="E555" s="23">
        <v>43930</v>
      </c>
      <c r="F555" s="30">
        <f>+VLOOKUP(Casos_HN[[#This Row],[Departamento]],Table_5[],2,0)</f>
        <v>5</v>
      </c>
      <c r="G555" s="3" t="s">
        <v>28</v>
      </c>
      <c r="H555" s="9" t="s">
        <v>29</v>
      </c>
      <c r="I555" s="30" t="str">
        <f>+IFERROR(VLOOKUP(Casos_HN[[#This Row],[Municipio]],'LOCALIZA HN'!$B$9:$O$306,8,0),99999)</f>
        <v>0501</v>
      </c>
      <c r="J555" s="5" t="s">
        <v>18</v>
      </c>
      <c r="K555" s="5">
        <v>18</v>
      </c>
      <c r="L555" s="8" t="s">
        <v>19</v>
      </c>
      <c r="M555" s="32" t="s">
        <v>20</v>
      </c>
      <c r="N555" s="33">
        <f>+IFERROR(VLOOKUP(Casos_HN[[#This Row],[ID_Municipio]],Table_4[[CodigoMuni]:[Long_2]],3,0),"")</f>
        <v>15.5151</v>
      </c>
      <c r="O555" s="33">
        <f>+IFERROR(VLOOKUP(Casos_HN[[#This Row],[ID_Municipio]],Table_4[[CodigoMuni]:[Long_2]],4,0),"")</f>
        <v>-88.114599999999996</v>
      </c>
      <c r="P555" s="32" t="s">
        <v>21</v>
      </c>
    </row>
    <row r="556" spans="1:16" ht="14.25" customHeight="1">
      <c r="A556" s="29" t="str">
        <f>+H556&amp;E556&amp;D556</f>
        <v>San Pedro Sula43930545</v>
      </c>
      <c r="B556" s="29" t="str">
        <f>+Casos_HN[[#This Row],[ID_Municipio]]&amp;Casos_HN[[#This Row],[Fecha]]</f>
        <v>050143930</v>
      </c>
      <c r="C556" s="29" t="str">
        <f>+G556&amp;E556</f>
        <v>Cortes43930</v>
      </c>
      <c r="D556" s="30">
        <f>+D555+1</f>
        <v>545</v>
      </c>
      <c r="E556" s="23">
        <v>43930</v>
      </c>
      <c r="F556" s="30">
        <f>+VLOOKUP(Casos_HN[[#This Row],[Departamento]],Table_5[],2,0)</f>
        <v>5</v>
      </c>
      <c r="G556" s="3" t="s">
        <v>28</v>
      </c>
      <c r="H556" s="9" t="s">
        <v>29</v>
      </c>
      <c r="I556" s="30" t="str">
        <f>+IFERROR(VLOOKUP(Casos_HN[[#This Row],[Municipio]],'LOCALIZA HN'!$B$9:$O$306,8,0),99999)</f>
        <v>0501</v>
      </c>
      <c r="J556" s="5" t="s">
        <v>18</v>
      </c>
      <c r="K556" s="5">
        <v>48</v>
      </c>
      <c r="L556" s="8" t="s">
        <v>19</v>
      </c>
      <c r="M556" s="32" t="s">
        <v>20</v>
      </c>
      <c r="N556" s="33">
        <f>+IFERROR(VLOOKUP(Casos_HN[[#This Row],[ID_Municipio]],Table_4[[CodigoMuni]:[Long_2]],3,0),"")</f>
        <v>15.5151</v>
      </c>
      <c r="O556" s="33">
        <f>+IFERROR(VLOOKUP(Casos_HN[[#This Row],[ID_Municipio]],Table_4[[CodigoMuni]:[Long_2]],4,0),"")</f>
        <v>-88.114599999999996</v>
      </c>
      <c r="P556" s="32" t="s">
        <v>21</v>
      </c>
    </row>
    <row r="557" spans="1:16" ht="14.25" customHeight="1">
      <c r="A557" s="29" t="str">
        <f>+H557&amp;E557&amp;D557</f>
        <v>San Pedro Sula43930546</v>
      </c>
      <c r="B557" s="29" t="str">
        <f>+Casos_HN[[#This Row],[ID_Municipio]]&amp;Casos_HN[[#This Row],[Fecha]]</f>
        <v>050143930</v>
      </c>
      <c r="C557" s="29" t="str">
        <f>+G557&amp;E557</f>
        <v>Cortes43930</v>
      </c>
      <c r="D557" s="30">
        <f>+D556+1</f>
        <v>546</v>
      </c>
      <c r="E557" s="23">
        <v>43930</v>
      </c>
      <c r="F557" s="30">
        <f>+VLOOKUP(Casos_HN[[#This Row],[Departamento]],Table_5[],2,0)</f>
        <v>5</v>
      </c>
      <c r="G557" s="3" t="s">
        <v>28</v>
      </c>
      <c r="H557" s="9" t="s">
        <v>29</v>
      </c>
      <c r="I557" s="30" t="str">
        <f>+IFERROR(VLOOKUP(Casos_HN[[#This Row],[Municipio]],'LOCALIZA HN'!$B$9:$O$306,8,0),99999)</f>
        <v>0501</v>
      </c>
      <c r="J557" s="5" t="s">
        <v>27</v>
      </c>
      <c r="K557" s="5">
        <v>23</v>
      </c>
      <c r="L557" s="8" t="s">
        <v>19</v>
      </c>
      <c r="M557" s="32" t="s">
        <v>20</v>
      </c>
      <c r="N557" s="33">
        <f>+IFERROR(VLOOKUP(Casos_HN[[#This Row],[ID_Municipio]],Table_4[[CodigoMuni]:[Long_2]],3,0),"")</f>
        <v>15.5151</v>
      </c>
      <c r="O557" s="33">
        <f>+IFERROR(VLOOKUP(Casos_HN[[#This Row],[ID_Municipio]],Table_4[[CodigoMuni]:[Long_2]],4,0),"")</f>
        <v>-88.114599999999996</v>
      </c>
      <c r="P557" s="32" t="s">
        <v>21</v>
      </c>
    </row>
    <row r="558" spans="1:16" ht="14.25" customHeight="1">
      <c r="A558" s="29" t="str">
        <f>+H558&amp;E558&amp;D558</f>
        <v>San Pedro Sula43930547</v>
      </c>
      <c r="B558" s="29" t="str">
        <f>+Casos_HN[[#This Row],[ID_Municipio]]&amp;Casos_HN[[#This Row],[Fecha]]</f>
        <v>050143930</v>
      </c>
      <c r="C558" s="29" t="str">
        <f>+G558&amp;E558</f>
        <v>Cortes43930</v>
      </c>
      <c r="D558" s="30">
        <f>+D557+1</f>
        <v>547</v>
      </c>
      <c r="E558" s="23">
        <v>43930</v>
      </c>
      <c r="F558" s="30">
        <f>+VLOOKUP(Casos_HN[[#This Row],[Departamento]],Table_5[],2,0)</f>
        <v>5</v>
      </c>
      <c r="G558" s="3" t="s">
        <v>28</v>
      </c>
      <c r="H558" s="9" t="s">
        <v>29</v>
      </c>
      <c r="I558" s="30" t="str">
        <f>+IFERROR(VLOOKUP(Casos_HN[[#This Row],[Municipio]],'LOCALIZA HN'!$B$9:$O$306,8,0),99999)</f>
        <v>0501</v>
      </c>
      <c r="J558" s="5" t="s">
        <v>27</v>
      </c>
      <c r="K558" s="5">
        <v>41</v>
      </c>
      <c r="L558" s="8" t="s">
        <v>19</v>
      </c>
      <c r="M558" s="32" t="s">
        <v>20</v>
      </c>
      <c r="N558" s="33">
        <f>+IFERROR(VLOOKUP(Casos_HN[[#This Row],[ID_Municipio]],Table_4[[CodigoMuni]:[Long_2]],3,0),"")</f>
        <v>15.5151</v>
      </c>
      <c r="O558" s="33">
        <f>+IFERROR(VLOOKUP(Casos_HN[[#This Row],[ID_Municipio]],Table_4[[CodigoMuni]:[Long_2]],4,0),"")</f>
        <v>-88.114599999999996</v>
      </c>
      <c r="P558" s="32" t="s">
        <v>21</v>
      </c>
    </row>
    <row r="559" spans="1:16" ht="14.25" customHeight="1">
      <c r="A559" s="29" t="str">
        <f>+H559&amp;E559&amp;D559</f>
        <v>San Pedro Sula43930548</v>
      </c>
      <c r="B559" s="29" t="str">
        <f>+Casos_HN[[#This Row],[ID_Municipio]]&amp;Casos_HN[[#This Row],[Fecha]]</f>
        <v>050143930</v>
      </c>
      <c r="C559" s="29" t="str">
        <f>+G559&amp;E559</f>
        <v>Cortes43930</v>
      </c>
      <c r="D559" s="30">
        <f>+D558+1</f>
        <v>548</v>
      </c>
      <c r="E559" s="23">
        <v>43930</v>
      </c>
      <c r="F559" s="30">
        <f>+VLOOKUP(Casos_HN[[#This Row],[Departamento]],Table_5[],2,0)</f>
        <v>5</v>
      </c>
      <c r="G559" s="3" t="s">
        <v>28</v>
      </c>
      <c r="H559" s="9" t="s">
        <v>29</v>
      </c>
      <c r="I559" s="30" t="str">
        <f>+IFERROR(VLOOKUP(Casos_HN[[#This Row],[Municipio]],'LOCALIZA HN'!$B$9:$O$306,8,0),99999)</f>
        <v>0501</v>
      </c>
      <c r="J559" s="5" t="s">
        <v>18</v>
      </c>
      <c r="K559" s="5">
        <v>38</v>
      </c>
      <c r="L559" s="8" t="s">
        <v>19</v>
      </c>
      <c r="M559" s="32" t="s">
        <v>20</v>
      </c>
      <c r="N559" s="33">
        <f>+IFERROR(VLOOKUP(Casos_HN[[#This Row],[ID_Municipio]],Table_4[[CodigoMuni]:[Long_2]],3,0),"")</f>
        <v>15.5151</v>
      </c>
      <c r="O559" s="33">
        <f>+IFERROR(VLOOKUP(Casos_HN[[#This Row],[ID_Municipio]],Table_4[[CodigoMuni]:[Long_2]],4,0),"")</f>
        <v>-88.114599999999996</v>
      </c>
      <c r="P559" s="32" t="s">
        <v>21</v>
      </c>
    </row>
    <row r="560" spans="1:16" ht="14.25" customHeight="1">
      <c r="A560" s="29" t="str">
        <f>+H560&amp;E560&amp;D560</f>
        <v>San Pedro Sula43930549</v>
      </c>
      <c r="B560" s="29" t="str">
        <f>+Casos_HN[[#This Row],[ID_Municipio]]&amp;Casos_HN[[#This Row],[Fecha]]</f>
        <v>050143930</v>
      </c>
      <c r="C560" s="29" t="str">
        <f>+G560&amp;E560</f>
        <v>Cortes43930</v>
      </c>
      <c r="D560" s="30">
        <f>+D559+1</f>
        <v>549</v>
      </c>
      <c r="E560" s="23">
        <v>43930</v>
      </c>
      <c r="F560" s="30">
        <f>+VLOOKUP(Casos_HN[[#This Row],[Departamento]],Table_5[],2,0)</f>
        <v>5</v>
      </c>
      <c r="G560" s="3" t="s">
        <v>28</v>
      </c>
      <c r="H560" s="9" t="s">
        <v>29</v>
      </c>
      <c r="I560" s="30" t="str">
        <f>+IFERROR(VLOOKUP(Casos_HN[[#This Row],[Municipio]],'LOCALIZA HN'!$B$9:$O$306,8,0),99999)</f>
        <v>0501</v>
      </c>
      <c r="J560" s="5" t="s">
        <v>27</v>
      </c>
      <c r="K560" s="5">
        <v>55</v>
      </c>
      <c r="L560" s="8" t="s">
        <v>19</v>
      </c>
      <c r="M560" s="32" t="s">
        <v>20</v>
      </c>
      <c r="N560" s="33">
        <f>+IFERROR(VLOOKUP(Casos_HN[[#This Row],[ID_Municipio]],Table_4[[CodigoMuni]:[Long_2]],3,0),"")</f>
        <v>15.5151</v>
      </c>
      <c r="O560" s="33">
        <f>+IFERROR(VLOOKUP(Casos_HN[[#This Row],[ID_Municipio]],Table_4[[CodigoMuni]:[Long_2]],4,0),"")</f>
        <v>-88.114599999999996</v>
      </c>
      <c r="P560" s="32" t="s">
        <v>21</v>
      </c>
    </row>
    <row r="561" spans="1:16" ht="14.25" customHeight="1">
      <c r="A561" s="29" t="str">
        <f>+H561&amp;E561&amp;D561</f>
        <v>San Pedro Sula43930550</v>
      </c>
      <c r="B561" s="29" t="str">
        <f>+Casos_HN[[#This Row],[ID_Municipio]]&amp;Casos_HN[[#This Row],[Fecha]]</f>
        <v>050143930</v>
      </c>
      <c r="C561" s="29" t="str">
        <f>+G561&amp;E561</f>
        <v>Cortes43930</v>
      </c>
      <c r="D561" s="30">
        <f>+D560+1</f>
        <v>550</v>
      </c>
      <c r="E561" s="23">
        <v>43930</v>
      </c>
      <c r="F561" s="30">
        <f>+VLOOKUP(Casos_HN[[#This Row],[Departamento]],Table_5[],2,0)</f>
        <v>5</v>
      </c>
      <c r="G561" s="3" t="s">
        <v>28</v>
      </c>
      <c r="H561" s="9" t="s">
        <v>29</v>
      </c>
      <c r="I561" s="30" t="str">
        <f>+IFERROR(VLOOKUP(Casos_HN[[#This Row],[Municipio]],'LOCALIZA HN'!$B$9:$O$306,8,0),99999)</f>
        <v>0501</v>
      </c>
      <c r="J561" s="5" t="s">
        <v>27</v>
      </c>
      <c r="K561" s="5">
        <v>31</v>
      </c>
      <c r="L561" s="8" t="s">
        <v>19</v>
      </c>
      <c r="M561" s="32" t="s">
        <v>20</v>
      </c>
      <c r="N561" s="33">
        <f>+IFERROR(VLOOKUP(Casos_HN[[#This Row],[ID_Municipio]],Table_4[[CodigoMuni]:[Long_2]],3,0),"")</f>
        <v>15.5151</v>
      </c>
      <c r="O561" s="33">
        <f>+IFERROR(VLOOKUP(Casos_HN[[#This Row],[ID_Municipio]],Table_4[[CodigoMuni]:[Long_2]],4,0),"")</f>
        <v>-88.114599999999996</v>
      </c>
      <c r="P561" s="32" t="s">
        <v>21</v>
      </c>
    </row>
    <row r="562" spans="1:16" ht="14.25" customHeight="1">
      <c r="A562" s="29" t="str">
        <f>+H562&amp;E562&amp;D562</f>
        <v>San Pedro Sula43930551</v>
      </c>
      <c r="B562" s="29" t="str">
        <f>+Casos_HN[[#This Row],[ID_Municipio]]&amp;Casos_HN[[#This Row],[Fecha]]</f>
        <v>050143930</v>
      </c>
      <c r="C562" s="29" t="str">
        <f>+G562&amp;E562</f>
        <v>Cortes43930</v>
      </c>
      <c r="D562" s="30">
        <f>+D561+1</f>
        <v>551</v>
      </c>
      <c r="E562" s="23">
        <v>43930</v>
      </c>
      <c r="F562" s="30">
        <f>+VLOOKUP(Casos_HN[[#This Row],[Departamento]],Table_5[],2,0)</f>
        <v>5</v>
      </c>
      <c r="G562" s="3" t="s">
        <v>28</v>
      </c>
      <c r="H562" s="9" t="s">
        <v>29</v>
      </c>
      <c r="I562" s="30" t="str">
        <f>+IFERROR(VLOOKUP(Casos_HN[[#This Row],[Municipio]],'LOCALIZA HN'!$B$9:$O$306,8,0),99999)</f>
        <v>0501</v>
      </c>
      <c r="J562" s="5" t="s">
        <v>18</v>
      </c>
      <c r="K562" s="5">
        <v>57</v>
      </c>
      <c r="L562" s="8" t="s">
        <v>19</v>
      </c>
      <c r="M562" s="32" t="s">
        <v>20</v>
      </c>
      <c r="N562" s="33">
        <f>+IFERROR(VLOOKUP(Casos_HN[[#This Row],[ID_Municipio]],Table_4[[CodigoMuni]:[Long_2]],3,0),"")</f>
        <v>15.5151</v>
      </c>
      <c r="O562" s="33">
        <f>+IFERROR(VLOOKUP(Casos_HN[[#This Row],[ID_Municipio]],Table_4[[CodigoMuni]:[Long_2]],4,0),"")</f>
        <v>-88.114599999999996</v>
      </c>
      <c r="P562" s="32" t="s">
        <v>21</v>
      </c>
    </row>
    <row r="563" spans="1:16" ht="14.25" customHeight="1">
      <c r="A563" s="29" t="str">
        <f>+H563&amp;E563&amp;D563</f>
        <v>San Pedro Sula43930552</v>
      </c>
      <c r="B563" s="29" t="str">
        <f>+Casos_HN[[#This Row],[ID_Municipio]]&amp;Casos_HN[[#This Row],[Fecha]]</f>
        <v>050143930</v>
      </c>
      <c r="C563" s="29" t="str">
        <f>+G563&amp;E563</f>
        <v>Cortes43930</v>
      </c>
      <c r="D563" s="30">
        <f>+D562+1</f>
        <v>552</v>
      </c>
      <c r="E563" s="23">
        <v>43930</v>
      </c>
      <c r="F563" s="30">
        <f>+VLOOKUP(Casos_HN[[#This Row],[Departamento]],Table_5[],2,0)</f>
        <v>5</v>
      </c>
      <c r="G563" s="3" t="s">
        <v>28</v>
      </c>
      <c r="H563" s="9" t="s">
        <v>29</v>
      </c>
      <c r="I563" s="30" t="str">
        <f>+IFERROR(VLOOKUP(Casos_HN[[#This Row],[Municipio]],'LOCALIZA HN'!$B$9:$O$306,8,0),99999)</f>
        <v>0501</v>
      </c>
      <c r="J563" s="5" t="s">
        <v>27</v>
      </c>
      <c r="K563" s="5">
        <v>56</v>
      </c>
      <c r="L563" s="8" t="s">
        <v>19</v>
      </c>
      <c r="M563" s="32" t="s">
        <v>20</v>
      </c>
      <c r="N563" s="33">
        <f>+IFERROR(VLOOKUP(Casos_HN[[#This Row],[ID_Municipio]],Table_4[[CodigoMuni]:[Long_2]],3,0),"")</f>
        <v>15.5151</v>
      </c>
      <c r="O563" s="33">
        <f>+IFERROR(VLOOKUP(Casos_HN[[#This Row],[ID_Municipio]],Table_4[[CodigoMuni]:[Long_2]],4,0),"")</f>
        <v>-88.114599999999996</v>
      </c>
      <c r="P563" s="32" t="s">
        <v>21</v>
      </c>
    </row>
    <row r="564" spans="1:16" ht="14.25" customHeight="1">
      <c r="A564" s="29" t="str">
        <f>+H564&amp;E564&amp;D564</f>
        <v>San Pedro Sula43930553</v>
      </c>
      <c r="B564" s="29" t="str">
        <f>+Casos_HN[[#This Row],[ID_Municipio]]&amp;Casos_HN[[#This Row],[Fecha]]</f>
        <v>050143930</v>
      </c>
      <c r="C564" s="29" t="str">
        <f>+G564&amp;E564</f>
        <v>Cortes43930</v>
      </c>
      <c r="D564" s="30">
        <f>+D563+1</f>
        <v>553</v>
      </c>
      <c r="E564" s="23">
        <v>43930</v>
      </c>
      <c r="F564" s="30">
        <f>+VLOOKUP(Casos_HN[[#This Row],[Departamento]],Table_5[],2,0)</f>
        <v>5</v>
      </c>
      <c r="G564" s="3" t="s">
        <v>28</v>
      </c>
      <c r="H564" s="9" t="s">
        <v>29</v>
      </c>
      <c r="I564" s="30" t="str">
        <f>+IFERROR(VLOOKUP(Casos_HN[[#This Row],[Municipio]],'LOCALIZA HN'!$B$9:$O$306,8,0),99999)</f>
        <v>0501</v>
      </c>
      <c r="J564" s="5" t="s">
        <v>18</v>
      </c>
      <c r="K564" s="5">
        <v>50</v>
      </c>
      <c r="L564" s="8" t="s">
        <v>19</v>
      </c>
      <c r="M564" s="32" t="s">
        <v>20</v>
      </c>
      <c r="N564" s="33">
        <f>+IFERROR(VLOOKUP(Casos_HN[[#This Row],[ID_Municipio]],Table_4[[CodigoMuni]:[Long_2]],3,0),"")</f>
        <v>15.5151</v>
      </c>
      <c r="O564" s="33">
        <f>+IFERROR(VLOOKUP(Casos_HN[[#This Row],[ID_Municipio]],Table_4[[CodigoMuni]:[Long_2]],4,0),"")</f>
        <v>-88.114599999999996</v>
      </c>
      <c r="P564" s="32" t="s">
        <v>21</v>
      </c>
    </row>
    <row r="565" spans="1:16" ht="14.25" customHeight="1">
      <c r="A565" s="29" t="str">
        <f>+H565&amp;E565&amp;D565</f>
        <v>Villanueva43930554</v>
      </c>
      <c r="B565" s="29" t="str">
        <f>+Casos_HN[[#This Row],[ID_Municipio]]&amp;Casos_HN[[#This Row],[Fecha]]</f>
        <v>051143930</v>
      </c>
      <c r="C565" s="29" t="str">
        <f>+G565&amp;E565</f>
        <v>Cortes43930</v>
      </c>
      <c r="D565" s="30">
        <f>+D564+1</f>
        <v>554</v>
      </c>
      <c r="E565" s="31">
        <v>43930</v>
      </c>
      <c r="F565" s="30">
        <f>+VLOOKUP(Casos_HN[[#This Row],[Departamento]],Table_5[],2,0)</f>
        <v>5</v>
      </c>
      <c r="G565" s="3" t="s">
        <v>28</v>
      </c>
      <c r="H565" s="9" t="s">
        <v>33</v>
      </c>
      <c r="I565" s="30" t="str">
        <f>+IFERROR(VLOOKUP(Casos_HN[[#This Row],[Municipio]],'LOCALIZA HN'!$B$9:$O$306,8,0),99999)</f>
        <v>0511</v>
      </c>
      <c r="J565" s="5" t="s">
        <v>27</v>
      </c>
      <c r="K565" s="5">
        <v>69</v>
      </c>
      <c r="L565" s="8" t="s">
        <v>19</v>
      </c>
      <c r="M565" s="32" t="s">
        <v>20</v>
      </c>
      <c r="N565" s="33">
        <f>+IFERROR(VLOOKUP(Casos_HN[[#This Row],[ID_Municipio]],Table_4[[CodigoMuni]:[Long_2]],3,0),"")</f>
        <v>15.3307</v>
      </c>
      <c r="O565" s="33">
        <f>+IFERROR(VLOOKUP(Casos_HN[[#This Row],[ID_Municipio]],Table_4[[CodigoMuni]:[Long_2]],4,0),"")</f>
        <v>-88.047399999999996</v>
      </c>
      <c r="P565" s="32" t="s">
        <v>21</v>
      </c>
    </row>
    <row r="566" spans="1:16" ht="14.25" customHeight="1">
      <c r="A566" s="29" t="str">
        <f>+H566&amp;E566&amp;D566</f>
        <v>Villanueva43930555</v>
      </c>
      <c r="B566" s="29" t="str">
        <f>+Casos_HN[[#This Row],[ID_Municipio]]&amp;Casos_HN[[#This Row],[Fecha]]</f>
        <v>051143930</v>
      </c>
      <c r="C566" s="29" t="str">
        <f>+G566&amp;E566</f>
        <v>Cortes43930</v>
      </c>
      <c r="D566" s="30">
        <f>+D565+1</f>
        <v>555</v>
      </c>
      <c r="E566" s="31">
        <v>43930</v>
      </c>
      <c r="F566" s="30">
        <f>+VLOOKUP(Casos_HN[[#This Row],[Departamento]],Table_5[],2,0)</f>
        <v>5</v>
      </c>
      <c r="G566" s="3" t="s">
        <v>28</v>
      </c>
      <c r="H566" s="9" t="s">
        <v>33</v>
      </c>
      <c r="I566" s="30" t="str">
        <f>+IFERROR(VLOOKUP(Casos_HN[[#This Row],[Municipio]],'LOCALIZA HN'!$B$9:$O$306,8,0),99999)</f>
        <v>0511</v>
      </c>
      <c r="J566" s="5" t="s">
        <v>27</v>
      </c>
      <c r="K566" s="5">
        <v>48</v>
      </c>
      <c r="L566" s="8" t="s">
        <v>19</v>
      </c>
      <c r="M566" s="32" t="s">
        <v>20</v>
      </c>
      <c r="N566" s="33">
        <f>+IFERROR(VLOOKUP(Casos_HN[[#This Row],[ID_Municipio]],Table_4[[CodigoMuni]:[Long_2]],3,0),"")</f>
        <v>15.3307</v>
      </c>
      <c r="O566" s="33">
        <f>+IFERROR(VLOOKUP(Casos_HN[[#This Row],[ID_Municipio]],Table_4[[CodigoMuni]:[Long_2]],4,0),"")</f>
        <v>-88.047399999999996</v>
      </c>
      <c r="P566" s="32" t="s">
        <v>21</v>
      </c>
    </row>
    <row r="567" spans="1:16" ht="14.25" customHeight="1">
      <c r="A567" s="29" t="str">
        <f>+H567&amp;E567&amp;D567</f>
        <v>Villanueva43930556</v>
      </c>
      <c r="B567" s="29" t="str">
        <f>+Casos_HN[[#This Row],[ID_Municipio]]&amp;Casos_HN[[#This Row],[Fecha]]</f>
        <v>051143930</v>
      </c>
      <c r="C567" s="29" t="str">
        <f>+G567&amp;E567</f>
        <v>Cortes43930</v>
      </c>
      <c r="D567" s="30">
        <f>+D566+1</f>
        <v>556</v>
      </c>
      <c r="E567" s="31">
        <v>43930</v>
      </c>
      <c r="F567" s="30">
        <f>+VLOOKUP(Casos_HN[[#This Row],[Departamento]],Table_5[],2,0)</f>
        <v>5</v>
      </c>
      <c r="G567" s="3" t="s">
        <v>28</v>
      </c>
      <c r="H567" s="9" t="s">
        <v>33</v>
      </c>
      <c r="I567" s="30" t="str">
        <f>+IFERROR(VLOOKUP(Casos_HN[[#This Row],[Municipio]],'LOCALIZA HN'!$B$9:$O$306,8,0),99999)</f>
        <v>0511</v>
      </c>
      <c r="J567" s="5" t="s">
        <v>18</v>
      </c>
      <c r="K567" s="5">
        <v>38</v>
      </c>
      <c r="L567" s="8" t="s">
        <v>19</v>
      </c>
      <c r="M567" s="32" t="s">
        <v>20</v>
      </c>
      <c r="N567" s="33">
        <f>+IFERROR(VLOOKUP(Casos_HN[[#This Row],[ID_Municipio]],Table_4[[CodigoMuni]:[Long_2]],3,0),"")</f>
        <v>15.3307</v>
      </c>
      <c r="O567" s="33">
        <f>+IFERROR(VLOOKUP(Casos_HN[[#This Row],[ID_Municipio]],Table_4[[CodigoMuni]:[Long_2]],4,0),"")</f>
        <v>-88.047399999999996</v>
      </c>
      <c r="P567" s="32" t="s">
        <v>21</v>
      </c>
    </row>
    <row r="568" spans="1:16" ht="14.25" customHeight="1">
      <c r="A568" s="29" t="str">
        <f>+H568&amp;E568&amp;D568</f>
        <v>Choloma43931557</v>
      </c>
      <c r="B568" s="29" t="str">
        <f>+Casos_HN[[#This Row],[ID_Municipio]]&amp;Casos_HN[[#This Row],[Fecha]]</f>
        <v>050243931</v>
      </c>
      <c r="C568" s="29" t="str">
        <f>+G568&amp;E568</f>
        <v>Cortes43931</v>
      </c>
      <c r="D568" s="30">
        <f>+D567+1</f>
        <v>557</v>
      </c>
      <c r="E568" s="31">
        <v>43931</v>
      </c>
      <c r="F568" s="30">
        <f>+VLOOKUP(Casos_HN[[#This Row],[Departamento]],Table_5[],2,0)</f>
        <v>5</v>
      </c>
      <c r="G568" s="3" t="s">
        <v>28</v>
      </c>
      <c r="H568" s="9" t="s">
        <v>38</v>
      </c>
      <c r="I568" s="30" t="str">
        <f>+IFERROR(VLOOKUP(Casos_HN[[#This Row],[Municipio]],'LOCALIZA HN'!$B$9:$O$306,8,0),99999)</f>
        <v>0502</v>
      </c>
      <c r="J568" s="5" t="s">
        <v>18</v>
      </c>
      <c r="K568" s="5">
        <v>21</v>
      </c>
      <c r="L568" s="8" t="s">
        <v>19</v>
      </c>
      <c r="M568" s="32" t="s">
        <v>20</v>
      </c>
      <c r="N568" s="33">
        <f>+IFERROR(VLOOKUP(Casos_HN[[#This Row],[ID_Municipio]],Table_4[[CodigoMuni]:[Long_2]],3,0),"")</f>
        <v>15.6435</v>
      </c>
      <c r="O568" s="33">
        <f>+IFERROR(VLOOKUP(Casos_HN[[#This Row],[ID_Municipio]],Table_4[[CodigoMuni]:[Long_2]],4,0),"")</f>
        <v>-87.933999999999997</v>
      </c>
      <c r="P568" s="32" t="s">
        <v>21</v>
      </c>
    </row>
    <row r="569" spans="1:16" ht="14.25" customHeight="1">
      <c r="A569" s="29" t="str">
        <f>+H569&amp;E569&amp;D569</f>
        <v>Choloma43931558</v>
      </c>
      <c r="B569" s="29" t="str">
        <f>+Casos_HN[[#This Row],[ID_Municipio]]&amp;Casos_HN[[#This Row],[Fecha]]</f>
        <v>050243931</v>
      </c>
      <c r="C569" s="29" t="str">
        <f>+G569&amp;E569</f>
        <v>Cortes43931</v>
      </c>
      <c r="D569" s="30">
        <f>+D568+1</f>
        <v>558</v>
      </c>
      <c r="E569" s="31">
        <v>43931</v>
      </c>
      <c r="F569" s="30">
        <f>+VLOOKUP(Casos_HN[[#This Row],[Departamento]],Table_5[],2,0)</f>
        <v>5</v>
      </c>
      <c r="G569" s="3" t="s">
        <v>28</v>
      </c>
      <c r="H569" s="9" t="s">
        <v>38</v>
      </c>
      <c r="I569" s="30" t="str">
        <f>+IFERROR(VLOOKUP(Casos_HN[[#This Row],[Municipio]],'LOCALIZA HN'!$B$9:$O$306,8,0),99999)</f>
        <v>0502</v>
      </c>
      <c r="J569" s="5" t="s">
        <v>18</v>
      </c>
      <c r="K569" s="5">
        <v>61</v>
      </c>
      <c r="L569" s="8" t="s">
        <v>19</v>
      </c>
      <c r="M569" s="32" t="s">
        <v>20</v>
      </c>
      <c r="N569" s="33">
        <f>+IFERROR(VLOOKUP(Casos_HN[[#This Row],[ID_Municipio]],Table_4[[CodigoMuni]:[Long_2]],3,0),"")</f>
        <v>15.6435</v>
      </c>
      <c r="O569" s="33">
        <f>+IFERROR(VLOOKUP(Casos_HN[[#This Row],[ID_Municipio]],Table_4[[CodigoMuni]:[Long_2]],4,0),"")</f>
        <v>-87.933999999999997</v>
      </c>
      <c r="P569" s="32" t="s">
        <v>21</v>
      </c>
    </row>
    <row r="570" spans="1:16" ht="14.25" customHeight="1">
      <c r="A570" s="29" t="str">
        <f>+H570&amp;E570&amp;D570</f>
        <v>Choloma43931559</v>
      </c>
      <c r="B570" s="29" t="str">
        <f>+Casos_HN[[#This Row],[ID_Municipio]]&amp;Casos_HN[[#This Row],[Fecha]]</f>
        <v>050243931</v>
      </c>
      <c r="C570" s="29" t="str">
        <f>+G570&amp;E570</f>
        <v>Cortes43931</v>
      </c>
      <c r="D570" s="30">
        <f>+D569+1</f>
        <v>559</v>
      </c>
      <c r="E570" s="31">
        <v>43931</v>
      </c>
      <c r="F570" s="30">
        <f>+VLOOKUP(Casos_HN[[#This Row],[Departamento]],Table_5[],2,0)</f>
        <v>5</v>
      </c>
      <c r="G570" s="3" t="s">
        <v>28</v>
      </c>
      <c r="H570" s="9" t="s">
        <v>38</v>
      </c>
      <c r="I570" s="30" t="str">
        <f>+IFERROR(VLOOKUP(Casos_HN[[#This Row],[Municipio]],'LOCALIZA HN'!$B$9:$O$306,8,0),99999)</f>
        <v>0502</v>
      </c>
      <c r="J570" s="5" t="s">
        <v>18</v>
      </c>
      <c r="K570" s="5">
        <v>59</v>
      </c>
      <c r="L570" s="8" t="s">
        <v>19</v>
      </c>
      <c r="M570" s="32" t="s">
        <v>20</v>
      </c>
      <c r="N570" s="33">
        <f>+IFERROR(VLOOKUP(Casos_HN[[#This Row],[ID_Municipio]],Table_4[[CodigoMuni]:[Long_2]],3,0),"")</f>
        <v>15.6435</v>
      </c>
      <c r="O570" s="33">
        <f>+IFERROR(VLOOKUP(Casos_HN[[#This Row],[ID_Municipio]],Table_4[[CodigoMuni]:[Long_2]],4,0),"")</f>
        <v>-87.933999999999997</v>
      </c>
      <c r="P570" s="32" t="s">
        <v>21</v>
      </c>
    </row>
    <row r="571" spans="1:16" ht="14.25" customHeight="1">
      <c r="A571" s="29" t="str">
        <f>+H571&amp;E571&amp;D571</f>
        <v>Choloma43931560</v>
      </c>
      <c r="B571" s="29" t="str">
        <f>+Casos_HN[[#This Row],[ID_Municipio]]&amp;Casos_HN[[#This Row],[Fecha]]</f>
        <v>050243931</v>
      </c>
      <c r="C571" s="29" t="str">
        <f>+G571&amp;E571</f>
        <v>Cortes43931</v>
      </c>
      <c r="D571" s="30">
        <f>+D570+1</f>
        <v>560</v>
      </c>
      <c r="E571" s="31">
        <v>43931</v>
      </c>
      <c r="F571" s="30">
        <f>+VLOOKUP(Casos_HN[[#This Row],[Departamento]],Table_5[],2,0)</f>
        <v>5</v>
      </c>
      <c r="G571" s="3" t="s">
        <v>28</v>
      </c>
      <c r="H571" s="9" t="s">
        <v>38</v>
      </c>
      <c r="I571" s="30" t="str">
        <f>+IFERROR(VLOOKUP(Casos_HN[[#This Row],[Municipio]],'LOCALIZA HN'!$B$9:$O$306,8,0),99999)</f>
        <v>0502</v>
      </c>
      <c r="J571" s="5" t="s">
        <v>18</v>
      </c>
      <c r="K571" s="5">
        <v>48</v>
      </c>
      <c r="L571" s="8" t="s">
        <v>19</v>
      </c>
      <c r="M571" s="32" t="s">
        <v>20</v>
      </c>
      <c r="N571" s="33">
        <f>+IFERROR(VLOOKUP(Casos_HN[[#This Row],[ID_Municipio]],Table_4[[CodigoMuni]:[Long_2]],3,0),"")</f>
        <v>15.6435</v>
      </c>
      <c r="O571" s="33">
        <f>+IFERROR(VLOOKUP(Casos_HN[[#This Row],[ID_Municipio]],Table_4[[CodigoMuni]:[Long_2]],4,0),"")</f>
        <v>-87.933999999999997</v>
      </c>
      <c r="P571" s="32" t="s">
        <v>21</v>
      </c>
    </row>
    <row r="572" spans="1:16" ht="14.25" customHeight="1">
      <c r="A572" s="29" t="str">
        <f>+H572&amp;E572&amp;D572</f>
        <v>La Lima43931561</v>
      </c>
      <c r="B572" s="29" t="str">
        <f>+Casos_HN[[#This Row],[ID_Municipio]]&amp;Casos_HN[[#This Row],[Fecha]]</f>
        <v>051243931</v>
      </c>
      <c r="C572" s="29" t="str">
        <f>+G572&amp;E572</f>
        <v>Cortes43931</v>
      </c>
      <c r="D572" s="30">
        <f>+D571+1</f>
        <v>561</v>
      </c>
      <c r="E572" s="23">
        <v>43931</v>
      </c>
      <c r="F572" s="30">
        <f>+VLOOKUP(Casos_HN[[#This Row],[Departamento]],Table_5[],2,0)</f>
        <v>5</v>
      </c>
      <c r="G572" s="3" t="s">
        <v>28</v>
      </c>
      <c r="H572" s="9" t="s">
        <v>41</v>
      </c>
      <c r="I572" s="30" t="str">
        <f>+IFERROR(VLOOKUP(Casos_HN[[#This Row],[Municipio]],'LOCALIZA HN'!$B$9:$O$306,8,0),99999)</f>
        <v>0512</v>
      </c>
      <c r="J572" s="5" t="s">
        <v>18</v>
      </c>
      <c r="K572" s="5">
        <v>34</v>
      </c>
      <c r="L572" s="8" t="s">
        <v>19</v>
      </c>
      <c r="M572" s="32" t="s">
        <v>20</v>
      </c>
      <c r="N572" s="33">
        <f>+IFERROR(VLOOKUP(Casos_HN[[#This Row],[ID_Municipio]],Table_4[[CodigoMuni]:[Long_2]],3,0),"")</f>
        <v>15.484500000000001</v>
      </c>
      <c r="O572" s="33">
        <f>+IFERROR(VLOOKUP(Casos_HN[[#This Row],[ID_Municipio]],Table_4[[CodigoMuni]:[Long_2]],4,0),"")</f>
        <v>-87.869299999999996</v>
      </c>
      <c r="P572" s="32" t="s">
        <v>21</v>
      </c>
    </row>
    <row r="573" spans="1:16" ht="14.25" customHeight="1">
      <c r="A573" s="29" t="str">
        <f>+H573&amp;E573&amp;D573</f>
        <v>Pimienta43931562</v>
      </c>
      <c r="B573" s="29" t="str">
        <f>+Casos_HN[[#This Row],[ID_Municipio]]&amp;Casos_HN[[#This Row],[Fecha]]</f>
        <v>050443931</v>
      </c>
      <c r="C573" s="29" t="str">
        <f>+G573&amp;E573</f>
        <v>Cortes43931</v>
      </c>
      <c r="D573" s="30">
        <f>+D572+1</f>
        <v>562</v>
      </c>
      <c r="E573" s="23">
        <v>43931</v>
      </c>
      <c r="F573" s="30">
        <f>+VLOOKUP(Casos_HN[[#This Row],[Departamento]],Table_5[],2,0)</f>
        <v>5</v>
      </c>
      <c r="G573" s="3" t="s">
        <v>28</v>
      </c>
      <c r="H573" s="9" t="s">
        <v>52</v>
      </c>
      <c r="I573" s="30" t="str">
        <f>+IFERROR(VLOOKUP(Casos_HN[[#This Row],[Municipio]],'LOCALIZA HN'!$B$9:$O$306,8,0),99999)</f>
        <v>0504</v>
      </c>
      <c r="J573" s="5" t="s">
        <v>18</v>
      </c>
      <c r="K573" s="5">
        <v>26</v>
      </c>
      <c r="L573" s="8" t="s">
        <v>19</v>
      </c>
      <c r="M573" s="32" t="s">
        <v>20</v>
      </c>
      <c r="N573" s="33">
        <f>+IFERROR(VLOOKUP(Casos_HN[[#This Row],[ID_Municipio]],Table_4[[CodigoMuni]:[Long_2]],3,0),"")</f>
        <v>15.2746</v>
      </c>
      <c r="O573" s="33">
        <f>+IFERROR(VLOOKUP(Casos_HN[[#This Row],[ID_Municipio]],Table_4[[CodigoMuni]:[Long_2]],4,0),"")</f>
        <v>-87.970200000000006</v>
      </c>
      <c r="P573" s="32" t="s">
        <v>21</v>
      </c>
    </row>
    <row r="574" spans="1:16" ht="14.25" customHeight="1">
      <c r="A574" s="29" t="str">
        <f>+H574&amp;E574&amp;D574</f>
        <v>Pimienta43931563</v>
      </c>
      <c r="B574" s="29" t="str">
        <f>+Casos_HN[[#This Row],[ID_Municipio]]&amp;Casos_HN[[#This Row],[Fecha]]</f>
        <v>050443931</v>
      </c>
      <c r="C574" s="29" t="str">
        <f>+G574&amp;E574</f>
        <v>Cortes43931</v>
      </c>
      <c r="D574" s="30">
        <f>+D573+1</f>
        <v>563</v>
      </c>
      <c r="E574" s="23">
        <v>43931</v>
      </c>
      <c r="F574" s="30">
        <f>+VLOOKUP(Casos_HN[[#This Row],[Departamento]],Table_5[],2,0)</f>
        <v>5</v>
      </c>
      <c r="G574" s="3" t="s">
        <v>28</v>
      </c>
      <c r="H574" s="9" t="s">
        <v>52</v>
      </c>
      <c r="I574" s="30" t="str">
        <f>+IFERROR(VLOOKUP(Casos_HN[[#This Row],[Municipio]],'LOCALIZA HN'!$B$9:$O$306,8,0),99999)</f>
        <v>0504</v>
      </c>
      <c r="J574" s="5" t="s">
        <v>27</v>
      </c>
      <c r="K574" s="5">
        <v>50</v>
      </c>
      <c r="L574" s="8" t="s">
        <v>19</v>
      </c>
      <c r="M574" s="32" t="s">
        <v>20</v>
      </c>
      <c r="N574" s="33">
        <f>+IFERROR(VLOOKUP(Casos_HN[[#This Row],[ID_Municipio]],Table_4[[CodigoMuni]:[Long_2]],3,0),"")</f>
        <v>15.2746</v>
      </c>
      <c r="O574" s="33">
        <f>+IFERROR(VLOOKUP(Casos_HN[[#This Row],[ID_Municipio]],Table_4[[CodigoMuni]:[Long_2]],4,0),"")</f>
        <v>-87.970200000000006</v>
      </c>
      <c r="P574" s="32" t="s">
        <v>21</v>
      </c>
    </row>
    <row r="575" spans="1:16" ht="14.25" customHeight="1">
      <c r="A575" s="29" t="str">
        <f>+H575&amp;E575&amp;D575</f>
        <v>Pimienta43931564</v>
      </c>
      <c r="B575" s="29" t="str">
        <f>+Casos_HN[[#This Row],[ID_Municipio]]&amp;Casos_HN[[#This Row],[Fecha]]</f>
        <v>050443931</v>
      </c>
      <c r="C575" s="29" t="str">
        <f>+G575&amp;E575</f>
        <v>Cortes43931</v>
      </c>
      <c r="D575" s="30">
        <f>+D574+1</f>
        <v>564</v>
      </c>
      <c r="E575" s="23">
        <v>43931</v>
      </c>
      <c r="F575" s="30">
        <f>+VLOOKUP(Casos_HN[[#This Row],[Departamento]],Table_5[],2,0)</f>
        <v>5</v>
      </c>
      <c r="G575" s="3" t="s">
        <v>28</v>
      </c>
      <c r="H575" s="9" t="s">
        <v>52</v>
      </c>
      <c r="I575" s="30" t="str">
        <f>+IFERROR(VLOOKUP(Casos_HN[[#This Row],[Municipio]],'LOCALIZA HN'!$B$9:$O$306,8,0),99999)</f>
        <v>0504</v>
      </c>
      <c r="J575" s="5" t="s">
        <v>18</v>
      </c>
      <c r="K575" s="5">
        <v>46</v>
      </c>
      <c r="L575" s="8" t="s">
        <v>19</v>
      </c>
      <c r="M575" s="32" t="s">
        <v>20</v>
      </c>
      <c r="N575" s="33">
        <f>+IFERROR(VLOOKUP(Casos_HN[[#This Row],[ID_Municipio]],Table_4[[CodigoMuni]:[Long_2]],3,0),"")</f>
        <v>15.2746</v>
      </c>
      <c r="O575" s="33">
        <f>+IFERROR(VLOOKUP(Casos_HN[[#This Row],[ID_Municipio]],Table_4[[CodigoMuni]:[Long_2]],4,0),"")</f>
        <v>-87.970200000000006</v>
      </c>
      <c r="P575" s="32" t="s">
        <v>21</v>
      </c>
    </row>
    <row r="576" spans="1:16" ht="14.25" customHeight="1">
      <c r="A576" s="29" t="str">
        <f>+H576&amp;E576&amp;D576</f>
        <v>San Francisco de Yojoa43931565</v>
      </c>
      <c r="B576" s="29" t="str">
        <f>+Casos_HN[[#This Row],[ID_Municipio]]&amp;Casos_HN[[#This Row],[Fecha]]</f>
        <v>050843931</v>
      </c>
      <c r="C576" s="29" t="str">
        <f>+G576&amp;E576</f>
        <v>Cortes43931</v>
      </c>
      <c r="D576" s="30">
        <f>+D575+1</f>
        <v>565</v>
      </c>
      <c r="E576" s="23">
        <v>43931</v>
      </c>
      <c r="F576" s="30">
        <f>+VLOOKUP(Casos_HN[[#This Row],[Departamento]],Table_5[],2,0)</f>
        <v>5</v>
      </c>
      <c r="G576" s="3" t="s">
        <v>28</v>
      </c>
      <c r="H576" s="9" t="s">
        <v>74</v>
      </c>
      <c r="I576" s="30" t="str">
        <f>+IFERROR(VLOOKUP(Casos_HN[[#This Row],[Municipio]],'LOCALIZA HN'!$B$9:$O$306,8,0),99999)</f>
        <v>0508</v>
      </c>
      <c r="J576" s="5" t="s">
        <v>27</v>
      </c>
      <c r="K576" s="5">
        <v>41</v>
      </c>
      <c r="L576" s="8" t="s">
        <v>19</v>
      </c>
      <c r="M576" s="32" t="s">
        <v>20</v>
      </c>
      <c r="N576" s="33">
        <f>+IFERROR(VLOOKUP(Casos_HN[[#This Row],[ID_Municipio]],Table_4[[CodigoMuni]:[Long_2]],3,0),"")</f>
        <v>15.0252</v>
      </c>
      <c r="O576" s="33">
        <f>+IFERROR(VLOOKUP(Casos_HN[[#This Row],[ID_Municipio]],Table_4[[CodigoMuni]:[Long_2]],4,0),"")</f>
        <v>-87.9863</v>
      </c>
      <c r="P576" s="32" t="s">
        <v>21</v>
      </c>
    </row>
    <row r="577" spans="1:16" ht="14.25" customHeight="1">
      <c r="A577" s="29" t="str">
        <f>+H577&amp;E577&amp;D577</f>
        <v>San Pedro Sula43931566</v>
      </c>
      <c r="B577" s="29" t="str">
        <f>+Casos_HN[[#This Row],[ID_Municipio]]&amp;Casos_HN[[#This Row],[Fecha]]</f>
        <v>050143931</v>
      </c>
      <c r="C577" s="29" t="str">
        <f>+G577&amp;E577</f>
        <v>Cortes43931</v>
      </c>
      <c r="D577" s="30">
        <f>+D576+1</f>
        <v>566</v>
      </c>
      <c r="E577" s="23">
        <v>43931</v>
      </c>
      <c r="F577" s="30">
        <f>+VLOOKUP(Casos_HN[[#This Row],[Departamento]],Table_5[],2,0)</f>
        <v>5</v>
      </c>
      <c r="G577" s="3" t="s">
        <v>28</v>
      </c>
      <c r="H577" s="9" t="s">
        <v>29</v>
      </c>
      <c r="I577" s="30" t="str">
        <f>+IFERROR(VLOOKUP(Casos_HN[[#This Row],[Municipio]],'LOCALIZA HN'!$B$9:$O$306,8,0),99999)</f>
        <v>0501</v>
      </c>
      <c r="J577" s="5" t="s">
        <v>27</v>
      </c>
      <c r="K577" s="5">
        <v>48</v>
      </c>
      <c r="L577" s="8" t="s">
        <v>19</v>
      </c>
      <c r="M577" s="32" t="s">
        <v>20</v>
      </c>
      <c r="N577" s="33">
        <f>+IFERROR(VLOOKUP(Casos_HN[[#This Row],[ID_Municipio]],Table_4[[CodigoMuni]:[Long_2]],3,0),"")</f>
        <v>15.5151</v>
      </c>
      <c r="O577" s="33">
        <f>+IFERROR(VLOOKUP(Casos_HN[[#This Row],[ID_Municipio]],Table_4[[CodigoMuni]:[Long_2]],4,0),"")</f>
        <v>-88.114599999999996</v>
      </c>
      <c r="P577" s="32" t="s">
        <v>21</v>
      </c>
    </row>
    <row r="578" spans="1:16" ht="14.25" customHeight="1">
      <c r="A578" s="29" t="str">
        <f>+H578&amp;E578&amp;D578</f>
        <v>San Pedro Sula43931567</v>
      </c>
      <c r="B578" s="29" t="str">
        <f>+Casos_HN[[#This Row],[ID_Municipio]]&amp;Casos_HN[[#This Row],[Fecha]]</f>
        <v>050143931</v>
      </c>
      <c r="C578" s="29" t="str">
        <f>+G578&amp;E578</f>
        <v>Cortes43931</v>
      </c>
      <c r="D578" s="30">
        <f>+D577+1</f>
        <v>567</v>
      </c>
      <c r="E578" s="23">
        <v>43931</v>
      </c>
      <c r="F578" s="30">
        <f>+VLOOKUP(Casos_HN[[#This Row],[Departamento]],Table_5[],2,0)</f>
        <v>5</v>
      </c>
      <c r="G578" s="3" t="s">
        <v>28</v>
      </c>
      <c r="H578" s="9" t="s">
        <v>29</v>
      </c>
      <c r="I578" s="30" t="str">
        <f>+IFERROR(VLOOKUP(Casos_HN[[#This Row],[Municipio]],'LOCALIZA HN'!$B$9:$O$306,8,0),99999)</f>
        <v>0501</v>
      </c>
      <c r="J578" s="5" t="s">
        <v>18</v>
      </c>
      <c r="K578" s="5">
        <v>36</v>
      </c>
      <c r="L578" s="8" t="s">
        <v>19</v>
      </c>
      <c r="M578" s="32" t="s">
        <v>20</v>
      </c>
      <c r="N578" s="33">
        <f>+IFERROR(VLOOKUP(Casos_HN[[#This Row],[ID_Municipio]],Table_4[[CodigoMuni]:[Long_2]],3,0),"")</f>
        <v>15.5151</v>
      </c>
      <c r="O578" s="33">
        <f>+IFERROR(VLOOKUP(Casos_HN[[#This Row],[ID_Municipio]],Table_4[[CodigoMuni]:[Long_2]],4,0),"")</f>
        <v>-88.114599999999996</v>
      </c>
      <c r="P578" s="32" t="s">
        <v>21</v>
      </c>
    </row>
    <row r="579" spans="1:16" ht="14.25" customHeight="1">
      <c r="A579" s="29" t="str">
        <f>+H579&amp;E579&amp;D579</f>
        <v>San Pedro Sula43931568</v>
      </c>
      <c r="B579" s="29" t="str">
        <f>+Casos_HN[[#This Row],[ID_Municipio]]&amp;Casos_HN[[#This Row],[Fecha]]</f>
        <v>050143931</v>
      </c>
      <c r="C579" s="29" t="str">
        <f>+G579&amp;E579</f>
        <v>Cortes43931</v>
      </c>
      <c r="D579" s="30">
        <f>+D578+1</f>
        <v>568</v>
      </c>
      <c r="E579" s="23">
        <v>43931</v>
      </c>
      <c r="F579" s="30">
        <f>+VLOOKUP(Casos_HN[[#This Row],[Departamento]],Table_5[],2,0)</f>
        <v>5</v>
      </c>
      <c r="G579" s="3" t="s">
        <v>28</v>
      </c>
      <c r="H579" s="9" t="s">
        <v>29</v>
      </c>
      <c r="I579" s="30" t="str">
        <f>+IFERROR(VLOOKUP(Casos_HN[[#This Row],[Municipio]],'LOCALIZA HN'!$B$9:$O$306,8,0),99999)</f>
        <v>0501</v>
      </c>
      <c r="J579" s="5" t="s">
        <v>18</v>
      </c>
      <c r="K579" s="5">
        <v>52</v>
      </c>
      <c r="L579" s="8" t="s">
        <v>19</v>
      </c>
      <c r="M579" s="32" t="s">
        <v>20</v>
      </c>
      <c r="N579" s="33">
        <f>+IFERROR(VLOOKUP(Casos_HN[[#This Row],[ID_Municipio]],Table_4[[CodigoMuni]:[Long_2]],3,0),"")</f>
        <v>15.5151</v>
      </c>
      <c r="O579" s="33">
        <f>+IFERROR(VLOOKUP(Casos_HN[[#This Row],[ID_Municipio]],Table_4[[CodigoMuni]:[Long_2]],4,0),"")</f>
        <v>-88.114599999999996</v>
      </c>
      <c r="P579" s="32" t="s">
        <v>21</v>
      </c>
    </row>
    <row r="580" spans="1:16" ht="14.25" customHeight="1">
      <c r="A580" s="29" t="str">
        <f>+H580&amp;E580&amp;D580</f>
        <v>San Pedro Sula43931569</v>
      </c>
      <c r="B580" s="29" t="str">
        <f>+Casos_HN[[#This Row],[ID_Municipio]]&amp;Casos_HN[[#This Row],[Fecha]]</f>
        <v>050143931</v>
      </c>
      <c r="C580" s="29" t="str">
        <f>+G580&amp;E580</f>
        <v>Cortes43931</v>
      </c>
      <c r="D580" s="30">
        <f>+D579+1</f>
        <v>569</v>
      </c>
      <c r="E580" s="23">
        <v>43931</v>
      </c>
      <c r="F580" s="30">
        <f>+VLOOKUP(Casos_HN[[#This Row],[Departamento]],Table_5[],2,0)</f>
        <v>5</v>
      </c>
      <c r="G580" s="3" t="s">
        <v>28</v>
      </c>
      <c r="H580" s="9" t="s">
        <v>29</v>
      </c>
      <c r="I580" s="30" t="str">
        <f>+IFERROR(VLOOKUP(Casos_HN[[#This Row],[Municipio]],'LOCALIZA HN'!$B$9:$O$306,8,0),99999)</f>
        <v>0501</v>
      </c>
      <c r="J580" s="5" t="s">
        <v>18</v>
      </c>
      <c r="K580" s="5">
        <v>38</v>
      </c>
      <c r="L580" s="8" t="s">
        <v>19</v>
      </c>
      <c r="M580" s="32" t="s">
        <v>20</v>
      </c>
      <c r="N580" s="33">
        <f>+IFERROR(VLOOKUP(Casos_HN[[#This Row],[ID_Municipio]],Table_4[[CodigoMuni]:[Long_2]],3,0),"")</f>
        <v>15.5151</v>
      </c>
      <c r="O580" s="33">
        <f>+IFERROR(VLOOKUP(Casos_HN[[#This Row],[ID_Municipio]],Table_4[[CodigoMuni]:[Long_2]],4,0),"")</f>
        <v>-88.114599999999996</v>
      </c>
      <c r="P580" s="32" t="s">
        <v>21</v>
      </c>
    </row>
    <row r="581" spans="1:16" ht="14.25" customHeight="1">
      <c r="A581" s="29" t="str">
        <f>+H581&amp;E581&amp;D581</f>
        <v>San Pedro Sula43931570</v>
      </c>
      <c r="B581" s="29" t="str">
        <f>+Casos_HN[[#This Row],[ID_Municipio]]&amp;Casos_HN[[#This Row],[Fecha]]</f>
        <v>050143931</v>
      </c>
      <c r="C581" s="29" t="str">
        <f>+G581&amp;E581</f>
        <v>Cortes43931</v>
      </c>
      <c r="D581" s="30">
        <f>+D580+1</f>
        <v>570</v>
      </c>
      <c r="E581" s="23">
        <v>43931</v>
      </c>
      <c r="F581" s="30">
        <f>+VLOOKUP(Casos_HN[[#This Row],[Departamento]],Table_5[],2,0)</f>
        <v>5</v>
      </c>
      <c r="G581" s="3" t="s">
        <v>28</v>
      </c>
      <c r="H581" s="9" t="s">
        <v>29</v>
      </c>
      <c r="I581" s="30" t="str">
        <f>+IFERROR(VLOOKUP(Casos_HN[[#This Row],[Municipio]],'LOCALIZA HN'!$B$9:$O$306,8,0),99999)</f>
        <v>0501</v>
      </c>
      <c r="J581" s="5" t="s">
        <v>27</v>
      </c>
      <c r="K581" s="5">
        <v>43</v>
      </c>
      <c r="L581" s="8" t="s">
        <v>19</v>
      </c>
      <c r="M581" s="32" t="s">
        <v>20</v>
      </c>
      <c r="N581" s="33">
        <f>+IFERROR(VLOOKUP(Casos_HN[[#This Row],[ID_Municipio]],Table_4[[CodigoMuni]:[Long_2]],3,0),"")</f>
        <v>15.5151</v>
      </c>
      <c r="O581" s="33">
        <f>+IFERROR(VLOOKUP(Casos_HN[[#This Row],[ID_Municipio]],Table_4[[CodigoMuni]:[Long_2]],4,0),"")</f>
        <v>-88.114599999999996</v>
      </c>
      <c r="P581" s="32" t="s">
        <v>21</v>
      </c>
    </row>
    <row r="582" spans="1:16" ht="14.25" customHeight="1">
      <c r="A582" s="29" t="str">
        <f>+H582&amp;E582&amp;D582</f>
        <v>San Pedro Sula43931571</v>
      </c>
      <c r="B582" s="29" t="str">
        <f>+Casos_HN[[#This Row],[ID_Municipio]]&amp;Casos_HN[[#This Row],[Fecha]]</f>
        <v>050143931</v>
      </c>
      <c r="C582" s="29" t="str">
        <f>+G582&amp;E582</f>
        <v>Cortes43931</v>
      </c>
      <c r="D582" s="30">
        <f>+D581+1</f>
        <v>571</v>
      </c>
      <c r="E582" s="23">
        <v>43931</v>
      </c>
      <c r="F582" s="30">
        <f>+VLOOKUP(Casos_HN[[#This Row],[Departamento]],Table_5[],2,0)</f>
        <v>5</v>
      </c>
      <c r="G582" s="3" t="s">
        <v>28</v>
      </c>
      <c r="H582" s="9" t="s">
        <v>29</v>
      </c>
      <c r="I582" s="30" t="str">
        <f>+IFERROR(VLOOKUP(Casos_HN[[#This Row],[Municipio]],'LOCALIZA HN'!$B$9:$O$306,8,0),99999)</f>
        <v>0501</v>
      </c>
      <c r="J582" s="5" t="s">
        <v>18</v>
      </c>
      <c r="K582" s="5">
        <v>27</v>
      </c>
      <c r="L582" s="8" t="s">
        <v>19</v>
      </c>
      <c r="M582" s="32" t="s">
        <v>20</v>
      </c>
      <c r="N582" s="33">
        <f>+IFERROR(VLOOKUP(Casos_HN[[#This Row],[ID_Municipio]],Table_4[[CodigoMuni]:[Long_2]],3,0),"")</f>
        <v>15.5151</v>
      </c>
      <c r="O582" s="33">
        <f>+IFERROR(VLOOKUP(Casos_HN[[#This Row],[ID_Municipio]],Table_4[[CodigoMuni]:[Long_2]],4,0),"")</f>
        <v>-88.114599999999996</v>
      </c>
      <c r="P582" s="32" t="s">
        <v>21</v>
      </c>
    </row>
    <row r="583" spans="1:16" ht="14.25" customHeight="1">
      <c r="A583" s="29" t="str">
        <f>+H583&amp;E583&amp;D583</f>
        <v>San Pedro Sula43931572</v>
      </c>
      <c r="B583" s="29" t="str">
        <f>+Casos_HN[[#This Row],[ID_Municipio]]&amp;Casos_HN[[#This Row],[Fecha]]</f>
        <v>050143931</v>
      </c>
      <c r="C583" s="29" t="str">
        <f>+G583&amp;E583</f>
        <v>Cortes43931</v>
      </c>
      <c r="D583" s="30">
        <f>+D582+1</f>
        <v>572</v>
      </c>
      <c r="E583" s="23">
        <v>43931</v>
      </c>
      <c r="F583" s="30">
        <f>+VLOOKUP(Casos_HN[[#This Row],[Departamento]],Table_5[],2,0)</f>
        <v>5</v>
      </c>
      <c r="G583" s="3" t="s">
        <v>28</v>
      </c>
      <c r="H583" s="9" t="s">
        <v>29</v>
      </c>
      <c r="I583" s="30" t="str">
        <f>+IFERROR(VLOOKUP(Casos_HN[[#This Row],[Municipio]],'LOCALIZA HN'!$B$9:$O$306,8,0),99999)</f>
        <v>0501</v>
      </c>
      <c r="J583" s="5" t="s">
        <v>18</v>
      </c>
      <c r="K583" s="5">
        <v>61</v>
      </c>
      <c r="L583" s="8" t="s">
        <v>19</v>
      </c>
      <c r="M583" s="32" t="s">
        <v>20</v>
      </c>
      <c r="N583" s="33">
        <f>+IFERROR(VLOOKUP(Casos_HN[[#This Row],[ID_Municipio]],Table_4[[CodigoMuni]:[Long_2]],3,0),"")</f>
        <v>15.5151</v>
      </c>
      <c r="O583" s="33">
        <f>+IFERROR(VLOOKUP(Casos_HN[[#This Row],[ID_Municipio]],Table_4[[CodigoMuni]:[Long_2]],4,0),"")</f>
        <v>-88.114599999999996</v>
      </c>
      <c r="P583" s="32" t="s">
        <v>21</v>
      </c>
    </row>
    <row r="584" spans="1:16" ht="14.25" customHeight="1">
      <c r="A584" s="29" t="str">
        <f>+H584&amp;E584&amp;D584</f>
        <v>San Pedro Sula43931573</v>
      </c>
      <c r="B584" s="29" t="str">
        <f>+Casos_HN[[#This Row],[ID_Municipio]]&amp;Casos_HN[[#This Row],[Fecha]]</f>
        <v>050143931</v>
      </c>
      <c r="C584" s="29" t="str">
        <f>+G584&amp;E584</f>
        <v>Cortes43931</v>
      </c>
      <c r="D584" s="30">
        <f>+D583+1</f>
        <v>573</v>
      </c>
      <c r="E584" s="23">
        <v>43931</v>
      </c>
      <c r="F584" s="30">
        <f>+VLOOKUP(Casos_HN[[#This Row],[Departamento]],Table_5[],2,0)</f>
        <v>5</v>
      </c>
      <c r="G584" s="3" t="s">
        <v>28</v>
      </c>
      <c r="H584" s="9" t="s">
        <v>29</v>
      </c>
      <c r="I584" s="30" t="str">
        <f>+IFERROR(VLOOKUP(Casos_HN[[#This Row],[Municipio]],'LOCALIZA HN'!$B$9:$O$306,8,0),99999)</f>
        <v>0501</v>
      </c>
      <c r="J584" s="5" t="s">
        <v>27</v>
      </c>
      <c r="K584" s="5">
        <v>25</v>
      </c>
      <c r="L584" s="8" t="s">
        <v>19</v>
      </c>
      <c r="M584" s="32" t="s">
        <v>20</v>
      </c>
      <c r="N584" s="33">
        <f>+IFERROR(VLOOKUP(Casos_HN[[#This Row],[ID_Municipio]],Table_4[[CodigoMuni]:[Long_2]],3,0),"")</f>
        <v>15.5151</v>
      </c>
      <c r="O584" s="33">
        <f>+IFERROR(VLOOKUP(Casos_HN[[#This Row],[ID_Municipio]],Table_4[[CodigoMuni]:[Long_2]],4,0),"")</f>
        <v>-88.114599999999996</v>
      </c>
      <c r="P584" s="32" t="s">
        <v>21</v>
      </c>
    </row>
    <row r="585" spans="1:16" ht="14.25" customHeight="1">
      <c r="A585" s="29" t="str">
        <f>+H585&amp;E585&amp;D585</f>
        <v>San Pedro Sula43931574</v>
      </c>
      <c r="B585" s="29" t="str">
        <f>+Casos_HN[[#This Row],[ID_Municipio]]&amp;Casos_HN[[#This Row],[Fecha]]</f>
        <v>050143931</v>
      </c>
      <c r="C585" s="29" t="str">
        <f>+G585&amp;E585</f>
        <v>Cortes43931</v>
      </c>
      <c r="D585" s="30">
        <f>+D584+1</f>
        <v>574</v>
      </c>
      <c r="E585" s="23">
        <v>43931</v>
      </c>
      <c r="F585" s="30">
        <f>+VLOOKUP(Casos_HN[[#This Row],[Departamento]],Table_5[],2,0)</f>
        <v>5</v>
      </c>
      <c r="G585" s="3" t="s">
        <v>28</v>
      </c>
      <c r="H585" s="9" t="s">
        <v>29</v>
      </c>
      <c r="I585" s="30" t="str">
        <f>+IFERROR(VLOOKUP(Casos_HN[[#This Row],[Municipio]],'LOCALIZA HN'!$B$9:$O$306,8,0),99999)</f>
        <v>0501</v>
      </c>
      <c r="J585" s="5" t="s">
        <v>27</v>
      </c>
      <c r="K585" s="5">
        <v>66</v>
      </c>
      <c r="L585" s="8" t="s">
        <v>19</v>
      </c>
      <c r="M585" s="32" t="s">
        <v>20</v>
      </c>
      <c r="N585" s="33">
        <f>+IFERROR(VLOOKUP(Casos_HN[[#This Row],[ID_Municipio]],Table_4[[CodigoMuni]:[Long_2]],3,0),"")</f>
        <v>15.5151</v>
      </c>
      <c r="O585" s="33">
        <f>+IFERROR(VLOOKUP(Casos_HN[[#This Row],[ID_Municipio]],Table_4[[CodigoMuni]:[Long_2]],4,0),"")</f>
        <v>-88.114599999999996</v>
      </c>
      <c r="P585" s="32" t="s">
        <v>21</v>
      </c>
    </row>
    <row r="586" spans="1:16" ht="14.25" customHeight="1">
      <c r="A586" s="29" t="str">
        <f>+H586&amp;E586&amp;D586</f>
        <v>San Pedro Sula43931575</v>
      </c>
      <c r="B586" s="29" t="str">
        <f>+Casos_HN[[#This Row],[ID_Municipio]]&amp;Casos_HN[[#This Row],[Fecha]]</f>
        <v>050143931</v>
      </c>
      <c r="C586" s="29" t="str">
        <f>+G586&amp;E586</f>
        <v>Cortes43931</v>
      </c>
      <c r="D586" s="30">
        <f>+D585+1</f>
        <v>575</v>
      </c>
      <c r="E586" s="23">
        <v>43931</v>
      </c>
      <c r="F586" s="30">
        <f>+VLOOKUP(Casos_HN[[#This Row],[Departamento]],Table_5[],2,0)</f>
        <v>5</v>
      </c>
      <c r="G586" s="3" t="s">
        <v>28</v>
      </c>
      <c r="H586" s="9" t="s">
        <v>29</v>
      </c>
      <c r="I586" s="30" t="str">
        <f>+IFERROR(VLOOKUP(Casos_HN[[#This Row],[Municipio]],'LOCALIZA HN'!$B$9:$O$306,8,0),99999)</f>
        <v>0501</v>
      </c>
      <c r="J586" s="5" t="s">
        <v>27</v>
      </c>
      <c r="K586" s="5">
        <v>69</v>
      </c>
      <c r="L586" s="8" t="s">
        <v>19</v>
      </c>
      <c r="M586" s="32" t="s">
        <v>20</v>
      </c>
      <c r="N586" s="33">
        <f>+IFERROR(VLOOKUP(Casos_HN[[#This Row],[ID_Municipio]],Table_4[[CodigoMuni]:[Long_2]],3,0),"")</f>
        <v>15.5151</v>
      </c>
      <c r="O586" s="33">
        <f>+IFERROR(VLOOKUP(Casos_HN[[#This Row],[ID_Municipio]],Table_4[[CodigoMuni]:[Long_2]],4,0),"")</f>
        <v>-88.114599999999996</v>
      </c>
      <c r="P586" s="32" t="s">
        <v>21</v>
      </c>
    </row>
    <row r="587" spans="1:16" ht="14.25" customHeight="1">
      <c r="A587" s="29" t="str">
        <f>+H587&amp;E587&amp;D587</f>
        <v>San Pedro Sula43931576</v>
      </c>
      <c r="B587" s="29" t="str">
        <f>+Casos_HN[[#This Row],[ID_Municipio]]&amp;Casos_HN[[#This Row],[Fecha]]</f>
        <v>050143931</v>
      </c>
      <c r="C587" s="29" t="str">
        <f>+G587&amp;E587</f>
        <v>Cortes43931</v>
      </c>
      <c r="D587" s="30">
        <f>+D586+1</f>
        <v>576</v>
      </c>
      <c r="E587" s="23">
        <v>43931</v>
      </c>
      <c r="F587" s="30">
        <f>+VLOOKUP(Casos_HN[[#This Row],[Departamento]],Table_5[],2,0)</f>
        <v>5</v>
      </c>
      <c r="G587" s="3" t="s">
        <v>28</v>
      </c>
      <c r="H587" s="9" t="s">
        <v>29</v>
      </c>
      <c r="I587" s="30" t="str">
        <f>+IFERROR(VLOOKUP(Casos_HN[[#This Row],[Municipio]],'LOCALIZA HN'!$B$9:$O$306,8,0),99999)</f>
        <v>0501</v>
      </c>
      <c r="J587" s="5" t="s">
        <v>18</v>
      </c>
      <c r="K587" s="5">
        <v>78</v>
      </c>
      <c r="L587" s="8" t="s">
        <v>19</v>
      </c>
      <c r="M587" s="32" t="s">
        <v>20</v>
      </c>
      <c r="N587" s="33">
        <f>+IFERROR(VLOOKUP(Casos_HN[[#This Row],[ID_Municipio]],Table_4[[CodigoMuni]:[Long_2]],3,0),"")</f>
        <v>15.5151</v>
      </c>
      <c r="O587" s="33">
        <f>+IFERROR(VLOOKUP(Casos_HN[[#This Row],[ID_Municipio]],Table_4[[CodigoMuni]:[Long_2]],4,0),"")</f>
        <v>-88.114599999999996</v>
      </c>
      <c r="P587" s="32" t="s">
        <v>21</v>
      </c>
    </row>
    <row r="588" spans="1:16" ht="14.25" customHeight="1">
      <c r="A588" s="29" t="str">
        <f>+H588&amp;E588&amp;D588</f>
        <v>San Pedro Sula43931577</v>
      </c>
      <c r="B588" s="29" t="str">
        <f>+Casos_HN[[#This Row],[ID_Municipio]]&amp;Casos_HN[[#This Row],[Fecha]]</f>
        <v>050143931</v>
      </c>
      <c r="C588" s="29" t="str">
        <f>+G588&amp;E588</f>
        <v>Cortes43931</v>
      </c>
      <c r="D588" s="30">
        <f>+D587+1</f>
        <v>577</v>
      </c>
      <c r="E588" s="23">
        <v>43931</v>
      </c>
      <c r="F588" s="30">
        <f>+VLOOKUP(Casos_HN[[#This Row],[Departamento]],Table_5[],2,0)</f>
        <v>5</v>
      </c>
      <c r="G588" s="3" t="s">
        <v>28</v>
      </c>
      <c r="H588" s="9" t="s">
        <v>29</v>
      </c>
      <c r="I588" s="30" t="str">
        <f>+IFERROR(VLOOKUP(Casos_HN[[#This Row],[Municipio]],'LOCALIZA HN'!$B$9:$O$306,8,0),99999)</f>
        <v>0501</v>
      </c>
      <c r="J588" s="5" t="s">
        <v>18</v>
      </c>
      <c r="K588" s="5">
        <v>36</v>
      </c>
      <c r="L588" s="8" t="s">
        <v>19</v>
      </c>
      <c r="M588" s="32" t="s">
        <v>20</v>
      </c>
      <c r="N588" s="33">
        <f>+IFERROR(VLOOKUP(Casos_HN[[#This Row],[ID_Municipio]],Table_4[[CodigoMuni]:[Long_2]],3,0),"")</f>
        <v>15.5151</v>
      </c>
      <c r="O588" s="33">
        <f>+IFERROR(VLOOKUP(Casos_HN[[#This Row],[ID_Municipio]],Table_4[[CodigoMuni]:[Long_2]],4,0),"")</f>
        <v>-88.114599999999996</v>
      </c>
      <c r="P588" s="32" t="s">
        <v>21</v>
      </c>
    </row>
    <row r="589" spans="1:16" ht="14.25" customHeight="1">
      <c r="A589" s="29" t="str">
        <f>+H589&amp;E589&amp;D589</f>
        <v>San Pedro Sula43931578</v>
      </c>
      <c r="B589" s="29" t="str">
        <f>+Casos_HN[[#This Row],[ID_Municipio]]&amp;Casos_HN[[#This Row],[Fecha]]</f>
        <v>050143931</v>
      </c>
      <c r="C589" s="29" t="str">
        <f>+G589&amp;E589</f>
        <v>Cortes43931</v>
      </c>
      <c r="D589" s="30">
        <f>+D588+1</f>
        <v>578</v>
      </c>
      <c r="E589" s="23">
        <v>43931</v>
      </c>
      <c r="F589" s="30">
        <f>+VLOOKUP(Casos_HN[[#This Row],[Departamento]],Table_5[],2,0)</f>
        <v>5</v>
      </c>
      <c r="G589" s="3" t="s">
        <v>28</v>
      </c>
      <c r="H589" s="9" t="s">
        <v>29</v>
      </c>
      <c r="I589" s="30" t="str">
        <f>+IFERROR(VLOOKUP(Casos_HN[[#This Row],[Municipio]],'LOCALIZA HN'!$B$9:$O$306,8,0),99999)</f>
        <v>0501</v>
      </c>
      <c r="J589" s="5" t="s">
        <v>27</v>
      </c>
      <c r="K589" s="5">
        <v>31</v>
      </c>
      <c r="L589" s="8" t="s">
        <v>19</v>
      </c>
      <c r="M589" s="32" t="s">
        <v>20</v>
      </c>
      <c r="N589" s="33">
        <f>+IFERROR(VLOOKUP(Casos_HN[[#This Row],[ID_Municipio]],Table_4[[CodigoMuni]:[Long_2]],3,0),"")</f>
        <v>15.5151</v>
      </c>
      <c r="O589" s="33">
        <f>+IFERROR(VLOOKUP(Casos_HN[[#This Row],[ID_Municipio]],Table_4[[CodigoMuni]:[Long_2]],4,0),"")</f>
        <v>-88.114599999999996</v>
      </c>
      <c r="P589" s="32" t="s">
        <v>21</v>
      </c>
    </row>
    <row r="590" spans="1:16" ht="14.25" customHeight="1">
      <c r="A590" s="29" t="str">
        <f>+H590&amp;E590&amp;D590</f>
        <v>San Pedro Sula43931579</v>
      </c>
      <c r="B590" s="29" t="str">
        <f>+Casos_HN[[#This Row],[ID_Municipio]]&amp;Casos_HN[[#This Row],[Fecha]]</f>
        <v>050143931</v>
      </c>
      <c r="C590" s="29" t="str">
        <f>+G590&amp;E590</f>
        <v>Cortes43931</v>
      </c>
      <c r="D590" s="30">
        <f>+D589+1</f>
        <v>579</v>
      </c>
      <c r="E590" s="23">
        <v>43931</v>
      </c>
      <c r="F590" s="30">
        <f>+VLOOKUP(Casos_HN[[#This Row],[Departamento]],Table_5[],2,0)</f>
        <v>5</v>
      </c>
      <c r="G590" s="3" t="s">
        <v>28</v>
      </c>
      <c r="H590" s="9" t="s">
        <v>29</v>
      </c>
      <c r="I590" s="30" t="str">
        <f>+IFERROR(VLOOKUP(Casos_HN[[#This Row],[Municipio]],'LOCALIZA HN'!$B$9:$O$306,8,0),99999)</f>
        <v>0501</v>
      </c>
      <c r="J590" s="5" t="s">
        <v>18</v>
      </c>
      <c r="K590" s="5">
        <v>62</v>
      </c>
      <c r="L590" s="8" t="s">
        <v>19</v>
      </c>
      <c r="M590" s="32" t="s">
        <v>20</v>
      </c>
      <c r="N590" s="33">
        <f>+IFERROR(VLOOKUP(Casos_HN[[#This Row],[ID_Municipio]],Table_4[[CodigoMuni]:[Long_2]],3,0),"")</f>
        <v>15.5151</v>
      </c>
      <c r="O590" s="33">
        <f>+IFERROR(VLOOKUP(Casos_HN[[#This Row],[ID_Municipio]],Table_4[[CodigoMuni]:[Long_2]],4,0),"")</f>
        <v>-88.114599999999996</v>
      </c>
      <c r="P590" s="32" t="s">
        <v>21</v>
      </c>
    </row>
    <row r="591" spans="1:16" ht="14.25" customHeight="1">
      <c r="A591" s="29" t="str">
        <f>+H591&amp;E591&amp;D591</f>
        <v>San Pedro Sula43931580</v>
      </c>
      <c r="B591" s="29" t="str">
        <f>+Casos_HN[[#This Row],[ID_Municipio]]&amp;Casos_HN[[#This Row],[Fecha]]</f>
        <v>050143931</v>
      </c>
      <c r="C591" s="29" t="str">
        <f>+G591&amp;E591</f>
        <v>Cortes43931</v>
      </c>
      <c r="D591" s="30">
        <f>+D590+1</f>
        <v>580</v>
      </c>
      <c r="E591" s="23">
        <v>43931</v>
      </c>
      <c r="F591" s="30">
        <f>+VLOOKUP(Casos_HN[[#This Row],[Departamento]],Table_5[],2,0)</f>
        <v>5</v>
      </c>
      <c r="G591" s="3" t="s">
        <v>28</v>
      </c>
      <c r="H591" s="9" t="s">
        <v>29</v>
      </c>
      <c r="I591" s="30" t="str">
        <f>+IFERROR(VLOOKUP(Casos_HN[[#This Row],[Municipio]],'LOCALIZA HN'!$B$9:$O$306,8,0),99999)</f>
        <v>0501</v>
      </c>
      <c r="J591" s="5" t="s">
        <v>27</v>
      </c>
      <c r="K591" s="5">
        <v>39</v>
      </c>
      <c r="L591" s="8" t="s">
        <v>19</v>
      </c>
      <c r="M591" s="32" t="s">
        <v>20</v>
      </c>
      <c r="N591" s="33">
        <f>+IFERROR(VLOOKUP(Casos_HN[[#This Row],[ID_Municipio]],Table_4[[CodigoMuni]:[Long_2]],3,0),"")</f>
        <v>15.5151</v>
      </c>
      <c r="O591" s="33">
        <f>+IFERROR(VLOOKUP(Casos_HN[[#This Row],[ID_Municipio]],Table_4[[CodigoMuni]:[Long_2]],4,0),"")</f>
        <v>-88.114599999999996</v>
      </c>
      <c r="P591" s="32" t="s">
        <v>21</v>
      </c>
    </row>
    <row r="592" spans="1:16" ht="14.25" customHeight="1">
      <c r="A592" s="29" t="str">
        <f>+H592&amp;E592&amp;D592</f>
        <v>San Pedro Sula43931581</v>
      </c>
      <c r="B592" s="29" t="str">
        <f>+Casos_HN[[#This Row],[ID_Municipio]]&amp;Casos_HN[[#This Row],[Fecha]]</f>
        <v>050143931</v>
      </c>
      <c r="C592" s="29" t="str">
        <f>+G592&amp;E592</f>
        <v>Cortes43931</v>
      </c>
      <c r="D592" s="30">
        <f>+D591+1</f>
        <v>581</v>
      </c>
      <c r="E592" s="23">
        <v>43931</v>
      </c>
      <c r="F592" s="30">
        <f>+VLOOKUP(Casos_HN[[#This Row],[Departamento]],Table_5[],2,0)</f>
        <v>5</v>
      </c>
      <c r="G592" s="3" t="s">
        <v>28</v>
      </c>
      <c r="H592" s="9" t="s">
        <v>29</v>
      </c>
      <c r="I592" s="30" t="str">
        <f>+IFERROR(VLOOKUP(Casos_HN[[#This Row],[Municipio]],'LOCALIZA HN'!$B$9:$O$306,8,0),99999)</f>
        <v>0501</v>
      </c>
      <c r="J592" s="5" t="s">
        <v>27</v>
      </c>
      <c r="K592" s="5">
        <v>72</v>
      </c>
      <c r="L592" s="8" t="s">
        <v>19</v>
      </c>
      <c r="M592" s="32" t="s">
        <v>20</v>
      </c>
      <c r="N592" s="33">
        <f>+IFERROR(VLOOKUP(Casos_HN[[#This Row],[ID_Municipio]],Table_4[[CodigoMuni]:[Long_2]],3,0),"")</f>
        <v>15.5151</v>
      </c>
      <c r="O592" s="33">
        <f>+IFERROR(VLOOKUP(Casos_HN[[#This Row],[ID_Municipio]],Table_4[[CodigoMuni]:[Long_2]],4,0),"")</f>
        <v>-88.114599999999996</v>
      </c>
      <c r="P592" s="32" t="s">
        <v>21</v>
      </c>
    </row>
    <row r="593" spans="1:16" ht="14.25" customHeight="1">
      <c r="A593" s="29" t="str">
        <f>+H593&amp;E593&amp;D593</f>
        <v>San Pedro Sula43931582</v>
      </c>
      <c r="B593" s="29" t="str">
        <f>+Casos_HN[[#This Row],[ID_Municipio]]&amp;Casos_HN[[#This Row],[Fecha]]</f>
        <v>050143931</v>
      </c>
      <c r="C593" s="29" t="str">
        <f>+G593&amp;E593</f>
        <v>Cortes43931</v>
      </c>
      <c r="D593" s="30">
        <f>+D592+1</f>
        <v>582</v>
      </c>
      <c r="E593" s="23">
        <v>43931</v>
      </c>
      <c r="F593" s="30">
        <f>+VLOOKUP(Casos_HN[[#This Row],[Departamento]],Table_5[],2,0)</f>
        <v>5</v>
      </c>
      <c r="G593" s="3" t="s">
        <v>28</v>
      </c>
      <c r="H593" s="9" t="s">
        <v>29</v>
      </c>
      <c r="I593" s="30" t="str">
        <f>+IFERROR(VLOOKUP(Casos_HN[[#This Row],[Municipio]],'LOCALIZA HN'!$B$9:$O$306,8,0),99999)</f>
        <v>0501</v>
      </c>
      <c r="J593" s="5" t="s">
        <v>27</v>
      </c>
      <c r="K593" s="5">
        <v>64</v>
      </c>
      <c r="L593" s="8" t="s">
        <v>19</v>
      </c>
      <c r="M593" s="32" t="s">
        <v>20</v>
      </c>
      <c r="N593" s="33">
        <f>+IFERROR(VLOOKUP(Casos_HN[[#This Row],[ID_Municipio]],Table_4[[CodigoMuni]:[Long_2]],3,0),"")</f>
        <v>15.5151</v>
      </c>
      <c r="O593" s="33">
        <f>+IFERROR(VLOOKUP(Casos_HN[[#This Row],[ID_Municipio]],Table_4[[CodigoMuni]:[Long_2]],4,0),"")</f>
        <v>-88.114599999999996</v>
      </c>
      <c r="P593" s="32" t="s">
        <v>21</v>
      </c>
    </row>
    <row r="594" spans="1:16" ht="14.25" customHeight="1">
      <c r="A594" s="29" t="str">
        <f>+H594&amp;E594&amp;D594</f>
        <v>San Pedro Sula43931583</v>
      </c>
      <c r="B594" s="29" t="str">
        <f>+Casos_HN[[#This Row],[ID_Municipio]]&amp;Casos_HN[[#This Row],[Fecha]]</f>
        <v>050143931</v>
      </c>
      <c r="C594" s="29" t="str">
        <f>+G594&amp;E594</f>
        <v>Cortes43931</v>
      </c>
      <c r="D594" s="30">
        <f>+D593+1</f>
        <v>583</v>
      </c>
      <c r="E594" s="23">
        <v>43931</v>
      </c>
      <c r="F594" s="30">
        <f>+VLOOKUP(Casos_HN[[#This Row],[Departamento]],Table_5[],2,0)</f>
        <v>5</v>
      </c>
      <c r="G594" s="3" t="s">
        <v>28</v>
      </c>
      <c r="H594" s="9" t="s">
        <v>29</v>
      </c>
      <c r="I594" s="30" t="str">
        <f>+IFERROR(VLOOKUP(Casos_HN[[#This Row],[Municipio]],'LOCALIZA HN'!$B$9:$O$306,8,0),99999)</f>
        <v>0501</v>
      </c>
      <c r="J594" s="5" t="s">
        <v>27</v>
      </c>
      <c r="K594" s="5">
        <v>41</v>
      </c>
      <c r="L594" s="8" t="s">
        <v>19</v>
      </c>
      <c r="M594" s="32" t="s">
        <v>20</v>
      </c>
      <c r="N594" s="33">
        <f>+IFERROR(VLOOKUP(Casos_HN[[#This Row],[ID_Municipio]],Table_4[[CodigoMuni]:[Long_2]],3,0),"")</f>
        <v>15.5151</v>
      </c>
      <c r="O594" s="33">
        <f>+IFERROR(VLOOKUP(Casos_HN[[#This Row],[ID_Municipio]],Table_4[[CodigoMuni]:[Long_2]],4,0),"")</f>
        <v>-88.114599999999996</v>
      </c>
      <c r="P594" s="32" t="s">
        <v>21</v>
      </c>
    </row>
    <row r="595" spans="1:16" ht="14.25" customHeight="1">
      <c r="A595" s="29" t="str">
        <f>+H595&amp;E595&amp;D595</f>
        <v>San Pedro Sula43931584</v>
      </c>
      <c r="B595" s="29" t="str">
        <f>+Casos_HN[[#This Row],[ID_Municipio]]&amp;Casos_HN[[#This Row],[Fecha]]</f>
        <v>050143931</v>
      </c>
      <c r="C595" s="29" t="str">
        <f>+G595&amp;E595</f>
        <v>Cortes43931</v>
      </c>
      <c r="D595" s="30">
        <f>+D594+1</f>
        <v>584</v>
      </c>
      <c r="E595" s="23">
        <v>43931</v>
      </c>
      <c r="F595" s="30">
        <f>+VLOOKUP(Casos_HN[[#This Row],[Departamento]],Table_5[],2,0)</f>
        <v>5</v>
      </c>
      <c r="G595" s="3" t="s">
        <v>28</v>
      </c>
      <c r="H595" s="9" t="s">
        <v>29</v>
      </c>
      <c r="I595" s="30" t="str">
        <f>+IFERROR(VLOOKUP(Casos_HN[[#This Row],[Municipio]],'LOCALIZA HN'!$B$9:$O$306,8,0),99999)</f>
        <v>0501</v>
      </c>
      <c r="J595" s="5" t="s">
        <v>18</v>
      </c>
      <c r="K595" s="5">
        <v>42</v>
      </c>
      <c r="L595" s="8" t="s">
        <v>19</v>
      </c>
      <c r="M595" s="32" t="s">
        <v>20</v>
      </c>
      <c r="N595" s="33">
        <f>+IFERROR(VLOOKUP(Casos_HN[[#This Row],[ID_Municipio]],Table_4[[CodigoMuni]:[Long_2]],3,0),"")</f>
        <v>15.5151</v>
      </c>
      <c r="O595" s="33">
        <f>+IFERROR(VLOOKUP(Casos_HN[[#This Row],[ID_Municipio]],Table_4[[CodigoMuni]:[Long_2]],4,0),"")</f>
        <v>-88.114599999999996</v>
      </c>
      <c r="P595" s="32" t="s">
        <v>21</v>
      </c>
    </row>
    <row r="596" spans="1:16" ht="14.25" customHeight="1">
      <c r="A596" s="29" t="str">
        <f>+H596&amp;E596&amp;D596</f>
        <v>San Pedro Sula43931585</v>
      </c>
      <c r="B596" s="29" t="str">
        <f>+Casos_HN[[#This Row],[ID_Municipio]]&amp;Casos_HN[[#This Row],[Fecha]]</f>
        <v>050143931</v>
      </c>
      <c r="C596" s="29" t="str">
        <f>+G596&amp;E596</f>
        <v>Cortes43931</v>
      </c>
      <c r="D596" s="30">
        <f>+D595+1</f>
        <v>585</v>
      </c>
      <c r="E596" s="23">
        <v>43931</v>
      </c>
      <c r="F596" s="30">
        <f>+VLOOKUP(Casos_HN[[#This Row],[Departamento]],Table_5[],2,0)</f>
        <v>5</v>
      </c>
      <c r="G596" s="3" t="s">
        <v>28</v>
      </c>
      <c r="H596" s="9" t="s">
        <v>29</v>
      </c>
      <c r="I596" s="30" t="str">
        <f>+IFERROR(VLOOKUP(Casos_HN[[#This Row],[Municipio]],'LOCALIZA HN'!$B$9:$O$306,8,0),99999)</f>
        <v>0501</v>
      </c>
      <c r="J596" s="5" t="s">
        <v>18</v>
      </c>
      <c r="K596" s="5">
        <v>41</v>
      </c>
      <c r="L596" s="8" t="s">
        <v>19</v>
      </c>
      <c r="M596" s="32" t="s">
        <v>20</v>
      </c>
      <c r="N596" s="33">
        <f>+IFERROR(VLOOKUP(Casos_HN[[#This Row],[ID_Municipio]],Table_4[[CodigoMuni]:[Long_2]],3,0),"")</f>
        <v>15.5151</v>
      </c>
      <c r="O596" s="33">
        <f>+IFERROR(VLOOKUP(Casos_HN[[#This Row],[ID_Municipio]],Table_4[[CodigoMuni]:[Long_2]],4,0),"")</f>
        <v>-88.114599999999996</v>
      </c>
      <c r="P596" s="32" t="s">
        <v>21</v>
      </c>
    </row>
    <row r="597" spans="1:16" ht="14.25" customHeight="1">
      <c r="A597" s="29" t="str">
        <f>+H597&amp;E597&amp;D597</f>
        <v>San Pedro Sula43931586</v>
      </c>
      <c r="B597" s="29" t="str">
        <f>+Casos_HN[[#This Row],[ID_Municipio]]&amp;Casos_HN[[#This Row],[Fecha]]</f>
        <v>050143931</v>
      </c>
      <c r="C597" s="29" t="str">
        <f>+G597&amp;E597</f>
        <v>Cortes43931</v>
      </c>
      <c r="D597" s="30">
        <f>+D596+1</f>
        <v>586</v>
      </c>
      <c r="E597" s="23">
        <v>43931</v>
      </c>
      <c r="F597" s="30">
        <f>+VLOOKUP(Casos_HN[[#This Row],[Departamento]],Table_5[],2,0)</f>
        <v>5</v>
      </c>
      <c r="G597" s="3" t="s">
        <v>28</v>
      </c>
      <c r="H597" s="9" t="s">
        <v>29</v>
      </c>
      <c r="I597" s="30" t="str">
        <f>+IFERROR(VLOOKUP(Casos_HN[[#This Row],[Municipio]],'LOCALIZA HN'!$B$9:$O$306,8,0),99999)</f>
        <v>0501</v>
      </c>
      <c r="J597" s="5" t="s">
        <v>27</v>
      </c>
      <c r="K597" s="5">
        <v>67</v>
      </c>
      <c r="L597" s="8" t="s">
        <v>19</v>
      </c>
      <c r="M597" s="32" t="s">
        <v>20</v>
      </c>
      <c r="N597" s="33">
        <f>+IFERROR(VLOOKUP(Casos_HN[[#This Row],[ID_Municipio]],Table_4[[CodigoMuni]:[Long_2]],3,0),"")</f>
        <v>15.5151</v>
      </c>
      <c r="O597" s="33">
        <f>+IFERROR(VLOOKUP(Casos_HN[[#This Row],[ID_Municipio]],Table_4[[CodigoMuni]:[Long_2]],4,0),"")</f>
        <v>-88.114599999999996</v>
      </c>
      <c r="P597" s="32" t="s">
        <v>21</v>
      </c>
    </row>
    <row r="598" spans="1:16" ht="14.25" customHeight="1">
      <c r="A598" s="29" t="str">
        <f>+H598&amp;E598&amp;D598</f>
        <v>San Pedro Sula43931587</v>
      </c>
      <c r="B598" s="29" t="str">
        <f>+Casos_HN[[#This Row],[ID_Municipio]]&amp;Casos_HN[[#This Row],[Fecha]]</f>
        <v>050143931</v>
      </c>
      <c r="C598" s="29" t="str">
        <f>+G598&amp;E598</f>
        <v>Cortes43931</v>
      </c>
      <c r="D598" s="30">
        <f>+D597+1</f>
        <v>587</v>
      </c>
      <c r="E598" s="23">
        <v>43931</v>
      </c>
      <c r="F598" s="30">
        <f>+VLOOKUP(Casos_HN[[#This Row],[Departamento]],Table_5[],2,0)</f>
        <v>5</v>
      </c>
      <c r="G598" s="3" t="s">
        <v>28</v>
      </c>
      <c r="H598" s="9" t="s">
        <v>29</v>
      </c>
      <c r="I598" s="30" t="str">
        <f>+IFERROR(VLOOKUP(Casos_HN[[#This Row],[Municipio]],'LOCALIZA HN'!$B$9:$O$306,8,0),99999)</f>
        <v>0501</v>
      </c>
      <c r="J598" s="5" t="s">
        <v>27</v>
      </c>
      <c r="K598" s="5">
        <v>39</v>
      </c>
      <c r="L598" s="8" t="s">
        <v>19</v>
      </c>
      <c r="M598" s="32" t="s">
        <v>20</v>
      </c>
      <c r="N598" s="33">
        <f>+IFERROR(VLOOKUP(Casos_HN[[#This Row],[ID_Municipio]],Table_4[[CodigoMuni]:[Long_2]],3,0),"")</f>
        <v>15.5151</v>
      </c>
      <c r="O598" s="33">
        <f>+IFERROR(VLOOKUP(Casos_HN[[#This Row],[ID_Municipio]],Table_4[[CodigoMuni]:[Long_2]],4,0),"")</f>
        <v>-88.114599999999996</v>
      </c>
      <c r="P598" s="32" t="s">
        <v>21</v>
      </c>
    </row>
    <row r="599" spans="1:16" ht="14.25" customHeight="1">
      <c r="A599" s="29" t="str">
        <f>+H599&amp;E599&amp;D599</f>
        <v>San Pedro Sula43931588</v>
      </c>
      <c r="B599" s="29" t="str">
        <f>+Casos_HN[[#This Row],[ID_Municipio]]&amp;Casos_HN[[#This Row],[Fecha]]</f>
        <v>050143931</v>
      </c>
      <c r="C599" s="29" t="str">
        <f>+G599&amp;E599</f>
        <v>Cortes43931</v>
      </c>
      <c r="D599" s="30">
        <f>+D598+1</f>
        <v>588</v>
      </c>
      <c r="E599" s="23">
        <v>43931</v>
      </c>
      <c r="F599" s="30">
        <f>+VLOOKUP(Casos_HN[[#This Row],[Departamento]],Table_5[],2,0)</f>
        <v>5</v>
      </c>
      <c r="G599" s="3" t="s">
        <v>28</v>
      </c>
      <c r="H599" s="9" t="s">
        <v>29</v>
      </c>
      <c r="I599" s="30" t="str">
        <f>+IFERROR(VLOOKUP(Casos_HN[[#This Row],[Municipio]],'LOCALIZA HN'!$B$9:$O$306,8,0),99999)</f>
        <v>0501</v>
      </c>
      <c r="J599" s="5" t="s">
        <v>18</v>
      </c>
      <c r="K599" s="5">
        <v>28</v>
      </c>
      <c r="L599" s="8" t="s">
        <v>19</v>
      </c>
      <c r="M599" s="32" t="s">
        <v>20</v>
      </c>
      <c r="N599" s="33">
        <f>+IFERROR(VLOOKUP(Casos_HN[[#This Row],[ID_Municipio]],Table_4[[CodigoMuni]:[Long_2]],3,0),"")</f>
        <v>15.5151</v>
      </c>
      <c r="O599" s="33">
        <f>+IFERROR(VLOOKUP(Casos_HN[[#This Row],[ID_Municipio]],Table_4[[CodigoMuni]:[Long_2]],4,0),"")</f>
        <v>-88.114599999999996</v>
      </c>
      <c r="P599" s="32" t="s">
        <v>21</v>
      </c>
    </row>
    <row r="600" spans="1:16" ht="14.25" customHeight="1">
      <c r="A600" s="29" t="str">
        <f>+H600&amp;E600&amp;D600</f>
        <v>San Pedro Sula43931589</v>
      </c>
      <c r="B600" s="29" t="str">
        <f>+Casos_HN[[#This Row],[ID_Municipio]]&amp;Casos_HN[[#This Row],[Fecha]]</f>
        <v>050143931</v>
      </c>
      <c r="C600" s="29" t="str">
        <f>+G600&amp;E600</f>
        <v>Cortes43931</v>
      </c>
      <c r="D600" s="30">
        <f>+D599+1</f>
        <v>589</v>
      </c>
      <c r="E600" s="23">
        <v>43931</v>
      </c>
      <c r="F600" s="30">
        <f>+VLOOKUP(Casos_HN[[#This Row],[Departamento]],Table_5[],2,0)</f>
        <v>5</v>
      </c>
      <c r="G600" s="3" t="s">
        <v>28</v>
      </c>
      <c r="H600" s="9" t="s">
        <v>29</v>
      </c>
      <c r="I600" s="30" t="str">
        <f>+IFERROR(VLOOKUP(Casos_HN[[#This Row],[Municipio]],'LOCALIZA HN'!$B$9:$O$306,8,0),99999)</f>
        <v>0501</v>
      </c>
      <c r="J600" s="5" t="s">
        <v>18</v>
      </c>
      <c r="K600" s="5">
        <v>31</v>
      </c>
      <c r="L600" s="8" t="s">
        <v>19</v>
      </c>
      <c r="M600" s="32" t="s">
        <v>20</v>
      </c>
      <c r="N600" s="33">
        <f>+IFERROR(VLOOKUP(Casos_HN[[#This Row],[ID_Municipio]],Table_4[[CodigoMuni]:[Long_2]],3,0),"")</f>
        <v>15.5151</v>
      </c>
      <c r="O600" s="33">
        <f>+IFERROR(VLOOKUP(Casos_HN[[#This Row],[ID_Municipio]],Table_4[[CodigoMuni]:[Long_2]],4,0),"")</f>
        <v>-88.114599999999996</v>
      </c>
      <c r="P600" s="32" t="s">
        <v>21</v>
      </c>
    </row>
    <row r="601" spans="1:16" ht="14.25" customHeight="1">
      <c r="A601" s="29" t="str">
        <f>+H601&amp;E601&amp;D601</f>
        <v>San Pedro Sula43931590</v>
      </c>
      <c r="B601" s="29" t="str">
        <f>+Casos_HN[[#This Row],[ID_Municipio]]&amp;Casos_HN[[#This Row],[Fecha]]</f>
        <v>050143931</v>
      </c>
      <c r="C601" s="29" t="str">
        <f>+G601&amp;E601</f>
        <v>Cortes43931</v>
      </c>
      <c r="D601" s="30">
        <f>+D600+1</f>
        <v>590</v>
      </c>
      <c r="E601" s="23">
        <v>43931</v>
      </c>
      <c r="F601" s="30">
        <f>+VLOOKUP(Casos_HN[[#This Row],[Departamento]],Table_5[],2,0)</f>
        <v>5</v>
      </c>
      <c r="G601" s="3" t="s">
        <v>28</v>
      </c>
      <c r="H601" s="9" t="s">
        <v>29</v>
      </c>
      <c r="I601" s="30" t="str">
        <f>+IFERROR(VLOOKUP(Casos_HN[[#This Row],[Municipio]],'LOCALIZA HN'!$B$9:$O$306,8,0),99999)</f>
        <v>0501</v>
      </c>
      <c r="J601" s="5" t="s">
        <v>18</v>
      </c>
      <c r="K601" s="5">
        <v>79</v>
      </c>
      <c r="L601" s="8" t="s">
        <v>19</v>
      </c>
      <c r="M601" s="32" t="s">
        <v>20</v>
      </c>
      <c r="N601" s="33">
        <f>+IFERROR(VLOOKUP(Casos_HN[[#This Row],[ID_Municipio]],Table_4[[CodigoMuni]:[Long_2]],3,0),"")</f>
        <v>15.5151</v>
      </c>
      <c r="O601" s="33">
        <f>+IFERROR(VLOOKUP(Casos_HN[[#This Row],[ID_Municipio]],Table_4[[CodigoMuni]:[Long_2]],4,0),"")</f>
        <v>-88.114599999999996</v>
      </c>
      <c r="P601" s="32" t="s">
        <v>21</v>
      </c>
    </row>
    <row r="602" spans="1:16" ht="14.25" customHeight="1">
      <c r="A602" s="29" t="str">
        <f>+H602&amp;E602&amp;D602</f>
        <v>San Pedro Sula43931591</v>
      </c>
      <c r="B602" s="29" t="str">
        <f>+Casos_HN[[#This Row],[ID_Municipio]]&amp;Casos_HN[[#This Row],[Fecha]]</f>
        <v>050143931</v>
      </c>
      <c r="C602" s="29" t="str">
        <f>+G602&amp;E602</f>
        <v>Cortes43931</v>
      </c>
      <c r="D602" s="30">
        <f>+D601+1</f>
        <v>591</v>
      </c>
      <c r="E602" s="23">
        <v>43931</v>
      </c>
      <c r="F602" s="30">
        <f>+VLOOKUP(Casos_HN[[#This Row],[Departamento]],Table_5[],2,0)</f>
        <v>5</v>
      </c>
      <c r="G602" s="3" t="s">
        <v>28</v>
      </c>
      <c r="H602" s="9" t="s">
        <v>29</v>
      </c>
      <c r="I602" s="30" t="str">
        <f>+IFERROR(VLOOKUP(Casos_HN[[#This Row],[Municipio]],'LOCALIZA HN'!$B$9:$O$306,8,0),99999)</f>
        <v>0501</v>
      </c>
      <c r="J602" s="5" t="s">
        <v>27</v>
      </c>
      <c r="K602" s="5">
        <v>16</v>
      </c>
      <c r="L602" s="8" t="s">
        <v>19</v>
      </c>
      <c r="M602" s="32" t="s">
        <v>20</v>
      </c>
      <c r="N602" s="33">
        <f>+IFERROR(VLOOKUP(Casos_HN[[#This Row],[ID_Municipio]],Table_4[[CodigoMuni]:[Long_2]],3,0),"")</f>
        <v>15.5151</v>
      </c>
      <c r="O602" s="33">
        <f>+IFERROR(VLOOKUP(Casos_HN[[#This Row],[ID_Municipio]],Table_4[[CodigoMuni]:[Long_2]],4,0),"")</f>
        <v>-88.114599999999996</v>
      </c>
      <c r="P602" s="32" t="s">
        <v>21</v>
      </c>
    </row>
    <row r="603" spans="1:16" ht="14.25" customHeight="1">
      <c r="A603" s="29" t="str">
        <f>+H603&amp;E603&amp;D603</f>
        <v>San Pedro Sula43931592</v>
      </c>
      <c r="B603" s="29" t="str">
        <f>+Casos_HN[[#This Row],[ID_Municipio]]&amp;Casos_HN[[#This Row],[Fecha]]</f>
        <v>050143931</v>
      </c>
      <c r="C603" s="29" t="str">
        <f>+G603&amp;E603</f>
        <v>Cortes43931</v>
      </c>
      <c r="D603" s="30">
        <f>+D602+1</f>
        <v>592</v>
      </c>
      <c r="E603" s="23">
        <v>43931</v>
      </c>
      <c r="F603" s="30">
        <f>+VLOOKUP(Casos_HN[[#This Row],[Departamento]],Table_5[],2,0)</f>
        <v>5</v>
      </c>
      <c r="G603" s="3" t="s">
        <v>28</v>
      </c>
      <c r="H603" s="9" t="s">
        <v>29</v>
      </c>
      <c r="I603" s="30" t="str">
        <f>+IFERROR(VLOOKUP(Casos_HN[[#This Row],[Municipio]],'LOCALIZA HN'!$B$9:$O$306,8,0),99999)</f>
        <v>0501</v>
      </c>
      <c r="J603" s="5" t="s">
        <v>27</v>
      </c>
      <c r="K603" s="5">
        <v>87</v>
      </c>
      <c r="L603" s="8" t="s">
        <v>19</v>
      </c>
      <c r="M603" s="32" t="s">
        <v>20</v>
      </c>
      <c r="N603" s="33">
        <f>+IFERROR(VLOOKUP(Casos_HN[[#This Row],[ID_Municipio]],Table_4[[CodigoMuni]:[Long_2]],3,0),"")</f>
        <v>15.5151</v>
      </c>
      <c r="O603" s="33">
        <f>+IFERROR(VLOOKUP(Casos_HN[[#This Row],[ID_Municipio]],Table_4[[CodigoMuni]:[Long_2]],4,0),"")</f>
        <v>-88.114599999999996</v>
      </c>
      <c r="P603" s="32" t="s">
        <v>21</v>
      </c>
    </row>
    <row r="604" spans="1:16" ht="14.25" customHeight="1">
      <c r="A604" s="29" t="str">
        <f>+H604&amp;E604&amp;D604</f>
        <v>Villanueva43931593</v>
      </c>
      <c r="B604" s="29" t="str">
        <f>+Casos_HN[[#This Row],[ID_Municipio]]&amp;Casos_HN[[#This Row],[Fecha]]</f>
        <v>051143931</v>
      </c>
      <c r="C604" s="29" t="str">
        <f>+G604&amp;E604</f>
        <v>Cortes43931</v>
      </c>
      <c r="D604" s="30">
        <f>+D603+1</f>
        <v>593</v>
      </c>
      <c r="E604" s="31">
        <v>43931</v>
      </c>
      <c r="F604" s="30">
        <f>+VLOOKUP(Casos_HN[[#This Row],[Departamento]],Table_5[],2,0)</f>
        <v>5</v>
      </c>
      <c r="G604" s="3" t="s">
        <v>28</v>
      </c>
      <c r="H604" s="9" t="s">
        <v>33</v>
      </c>
      <c r="I604" s="30" t="str">
        <f>+IFERROR(VLOOKUP(Casos_HN[[#This Row],[Municipio]],'LOCALIZA HN'!$B$9:$O$306,8,0),99999)</f>
        <v>0511</v>
      </c>
      <c r="J604" s="5" t="s">
        <v>27</v>
      </c>
      <c r="K604" s="5">
        <v>44</v>
      </c>
      <c r="L604" s="8" t="s">
        <v>19</v>
      </c>
      <c r="M604" s="32" t="s">
        <v>20</v>
      </c>
      <c r="N604" s="33">
        <f>+IFERROR(VLOOKUP(Casos_HN[[#This Row],[ID_Municipio]],Table_4[[CodigoMuni]:[Long_2]],3,0),"")</f>
        <v>15.3307</v>
      </c>
      <c r="O604" s="33">
        <f>+IFERROR(VLOOKUP(Casos_HN[[#This Row],[ID_Municipio]],Table_4[[CodigoMuni]:[Long_2]],4,0),"")</f>
        <v>-88.047399999999996</v>
      </c>
      <c r="P604" s="32" t="s">
        <v>21</v>
      </c>
    </row>
    <row r="605" spans="1:16" ht="14.25" customHeight="1">
      <c r="A605" s="29" t="str">
        <f>+H605&amp;E605&amp;D605</f>
        <v>Villanueva43931594</v>
      </c>
      <c r="B605" s="29" t="str">
        <f>+Casos_HN[[#This Row],[ID_Municipio]]&amp;Casos_HN[[#This Row],[Fecha]]</f>
        <v>051143931</v>
      </c>
      <c r="C605" s="29" t="str">
        <f>+G605&amp;E605</f>
        <v>Cortes43931</v>
      </c>
      <c r="D605" s="30">
        <f>+D604+1</f>
        <v>594</v>
      </c>
      <c r="E605" s="31">
        <v>43931</v>
      </c>
      <c r="F605" s="30">
        <f>+VLOOKUP(Casos_HN[[#This Row],[Departamento]],Table_5[],2,0)</f>
        <v>5</v>
      </c>
      <c r="G605" s="3" t="s">
        <v>28</v>
      </c>
      <c r="H605" s="9" t="s">
        <v>33</v>
      </c>
      <c r="I605" s="30" t="str">
        <f>+IFERROR(VLOOKUP(Casos_HN[[#This Row],[Municipio]],'LOCALIZA HN'!$B$9:$O$306,8,0),99999)</f>
        <v>0511</v>
      </c>
      <c r="J605" s="5" t="s">
        <v>27</v>
      </c>
      <c r="K605" s="5">
        <v>62</v>
      </c>
      <c r="L605" s="8" t="s">
        <v>19</v>
      </c>
      <c r="M605" s="32" t="s">
        <v>20</v>
      </c>
      <c r="N605" s="33">
        <f>+IFERROR(VLOOKUP(Casos_HN[[#This Row],[ID_Municipio]],Table_4[[CodigoMuni]:[Long_2]],3,0),"")</f>
        <v>15.3307</v>
      </c>
      <c r="O605" s="33">
        <f>+IFERROR(VLOOKUP(Casos_HN[[#This Row],[ID_Municipio]],Table_4[[CodigoMuni]:[Long_2]],4,0),"")</f>
        <v>-88.047399999999996</v>
      </c>
      <c r="P605" s="32" t="s">
        <v>21</v>
      </c>
    </row>
    <row r="606" spans="1:16" ht="14.25" customHeight="1">
      <c r="A606" s="29" t="str">
        <f>+H606&amp;E606&amp;D606</f>
        <v>Villanueva43931595</v>
      </c>
      <c r="B606" s="29" t="str">
        <f>+Casos_HN[[#This Row],[ID_Municipio]]&amp;Casos_HN[[#This Row],[Fecha]]</f>
        <v>051143931</v>
      </c>
      <c r="C606" s="29" t="str">
        <f>+G606&amp;E606</f>
        <v>Cortes43931</v>
      </c>
      <c r="D606" s="30">
        <f>+D605+1</f>
        <v>595</v>
      </c>
      <c r="E606" s="23">
        <v>43931</v>
      </c>
      <c r="F606" s="30">
        <f>+VLOOKUP(Casos_HN[[#This Row],[Departamento]],Table_5[],2,0)</f>
        <v>5</v>
      </c>
      <c r="G606" s="3" t="s">
        <v>28</v>
      </c>
      <c r="H606" s="9" t="s">
        <v>33</v>
      </c>
      <c r="I606" s="30" t="str">
        <f>+IFERROR(VLOOKUP(Casos_HN[[#This Row],[Municipio]],'LOCALIZA HN'!$B$9:$O$306,8,0),99999)</f>
        <v>0511</v>
      </c>
      <c r="J606" s="5" t="s">
        <v>18</v>
      </c>
      <c r="K606" s="5">
        <v>72</v>
      </c>
      <c r="L606" s="8" t="s">
        <v>19</v>
      </c>
      <c r="M606" s="32" t="s">
        <v>20</v>
      </c>
      <c r="N606" s="33">
        <f>+IFERROR(VLOOKUP(Casos_HN[[#This Row],[ID_Municipio]],Table_4[[CodigoMuni]:[Long_2]],3,0),"")</f>
        <v>15.3307</v>
      </c>
      <c r="O606" s="33">
        <f>+IFERROR(VLOOKUP(Casos_HN[[#This Row],[ID_Municipio]],Table_4[[CodigoMuni]:[Long_2]],4,0),"")</f>
        <v>-88.047399999999996</v>
      </c>
      <c r="P606" s="32" t="s">
        <v>21</v>
      </c>
    </row>
    <row r="607" spans="1:16" ht="14.25" customHeight="1">
      <c r="A607" s="29" t="str">
        <f>+H607&amp;E607&amp;D607</f>
        <v>Distrito Central43932596</v>
      </c>
      <c r="B607" s="29" t="str">
        <f>+Casos_HN[[#This Row],[ID_Municipio]]&amp;Casos_HN[[#This Row],[Fecha]]</f>
        <v>080143932</v>
      </c>
      <c r="C607" s="29" t="str">
        <f>+G607&amp;E607</f>
        <v>Francisco Morazan43932</v>
      </c>
      <c r="D607" s="30">
        <f>+D606+1</f>
        <v>596</v>
      </c>
      <c r="E607" s="31">
        <v>43932</v>
      </c>
      <c r="F607" s="30">
        <f>+VLOOKUP(Casos_HN[[#This Row],[Departamento]],Table_5[],2,0)</f>
        <v>8</v>
      </c>
      <c r="G607" s="3" t="s">
        <v>16</v>
      </c>
      <c r="H607" s="9" t="s">
        <v>17</v>
      </c>
      <c r="I607" s="30" t="str">
        <f>+IFERROR(VLOOKUP(Casos_HN[[#This Row],[Municipio]],'LOCALIZA HN'!$B$9:$O$306,8,0),99999)</f>
        <v>0801</v>
      </c>
      <c r="J607" s="5" t="s">
        <v>18</v>
      </c>
      <c r="K607" s="5">
        <v>32</v>
      </c>
      <c r="L607" s="8" t="s">
        <v>19</v>
      </c>
      <c r="M607" s="32" t="s">
        <v>20</v>
      </c>
      <c r="N607" s="33">
        <f>+IFERROR(VLOOKUP(Casos_HN[[#This Row],[ID_Municipio]],Table_4[[CodigoMuni]:[Long_2]],3,0),"")</f>
        <v>14.175800000000001</v>
      </c>
      <c r="O607" s="33">
        <f>+IFERROR(VLOOKUP(Casos_HN[[#This Row],[ID_Municipio]],Table_4[[CodigoMuni]:[Long_2]],4,0),"")</f>
        <v>-87.251099999999994</v>
      </c>
      <c r="P607" s="32" t="s">
        <v>21</v>
      </c>
    </row>
    <row r="608" spans="1:16" ht="14.25" customHeight="1">
      <c r="A608" s="29" t="str">
        <f>+H608&amp;E608&amp;D608</f>
        <v>Distrito Central43932597</v>
      </c>
      <c r="B608" s="29" t="str">
        <f>+Casos_HN[[#This Row],[ID_Municipio]]&amp;Casos_HN[[#This Row],[Fecha]]</f>
        <v>080143932</v>
      </c>
      <c r="C608" s="29" t="str">
        <f>+G608&amp;E608</f>
        <v>Francisco Morazan43932</v>
      </c>
      <c r="D608" s="30">
        <f>+D607+1</f>
        <v>597</v>
      </c>
      <c r="E608" s="31">
        <v>43932</v>
      </c>
      <c r="F608" s="30">
        <f>+VLOOKUP(Casos_HN[[#This Row],[Departamento]],Table_5[],2,0)</f>
        <v>8</v>
      </c>
      <c r="G608" s="3" t="s">
        <v>16</v>
      </c>
      <c r="H608" s="9" t="s">
        <v>17</v>
      </c>
      <c r="I608" s="30" t="str">
        <f>+IFERROR(VLOOKUP(Casos_HN[[#This Row],[Municipio]],'LOCALIZA HN'!$B$9:$O$306,8,0),99999)</f>
        <v>0801</v>
      </c>
      <c r="J608" s="5" t="s">
        <v>27</v>
      </c>
      <c r="K608" s="5">
        <v>72</v>
      </c>
      <c r="L608" s="8" t="s">
        <v>19</v>
      </c>
      <c r="M608" s="32" t="s">
        <v>20</v>
      </c>
      <c r="N608" s="33">
        <f>+IFERROR(VLOOKUP(Casos_HN[[#This Row],[ID_Municipio]],Table_4[[CodigoMuni]:[Long_2]],3,0),"")</f>
        <v>14.175800000000001</v>
      </c>
      <c r="O608" s="33">
        <f>+IFERROR(VLOOKUP(Casos_HN[[#This Row],[ID_Municipio]],Table_4[[CodigoMuni]:[Long_2]],4,0),"")</f>
        <v>-87.251099999999994</v>
      </c>
      <c r="P608" s="32" t="s">
        <v>21</v>
      </c>
    </row>
    <row r="609" spans="1:16" ht="14.25" customHeight="1">
      <c r="A609" s="29" t="str">
        <f>+H609&amp;E609&amp;D609</f>
        <v>La Paz43932598</v>
      </c>
      <c r="B609" s="29" t="str">
        <f>+Casos_HN[[#This Row],[ID_Municipio]]&amp;Casos_HN[[#This Row],[Fecha]]</f>
        <v>120143932</v>
      </c>
      <c r="C609" s="29" t="str">
        <f>+G609&amp;E609</f>
        <v>La Paz43932</v>
      </c>
      <c r="D609" s="30">
        <f>+D608+1</f>
        <v>598</v>
      </c>
      <c r="E609" s="23">
        <v>43932</v>
      </c>
      <c r="F609" s="30">
        <f>+VLOOKUP(Casos_HN[[#This Row],[Departamento]],Table_5[],2,0)</f>
        <v>12</v>
      </c>
      <c r="G609" s="3" t="s">
        <v>67</v>
      </c>
      <c r="H609" s="9" t="s">
        <v>67</v>
      </c>
      <c r="I609" s="30" t="str">
        <f>+IFERROR(VLOOKUP(Casos_HN[[#This Row],[Municipio]],'LOCALIZA HN'!$B$9:$O$306,8,0),99999)</f>
        <v>1201</v>
      </c>
      <c r="J609" s="5" t="s">
        <v>27</v>
      </c>
      <c r="K609" s="5">
        <v>24</v>
      </c>
      <c r="L609" s="8" t="s">
        <v>19</v>
      </c>
      <c r="M609" s="32" t="s">
        <v>20</v>
      </c>
      <c r="N609" s="33">
        <f>+IFERROR(VLOOKUP(Casos_HN[[#This Row],[ID_Municipio]],Table_4[[CodigoMuni]:[Long_2]],3,0),"")</f>
        <v>14.3101</v>
      </c>
      <c r="O609" s="33">
        <f>+IFERROR(VLOOKUP(Casos_HN[[#This Row],[ID_Municipio]],Table_4[[CodigoMuni]:[Long_2]],4,0),"")</f>
        <v>-87.754199999999997</v>
      </c>
      <c r="P609" s="32" t="s">
        <v>21</v>
      </c>
    </row>
    <row r="610" spans="1:16" ht="14.25" customHeight="1">
      <c r="A610" s="29" t="str">
        <f>+H610&amp;E610&amp;D610</f>
        <v>Las Vegas43932599</v>
      </c>
      <c r="B610" s="29" t="str">
        <f>+Casos_HN[[#This Row],[ID_Municipio]]&amp;Casos_HN[[#This Row],[Fecha]]</f>
        <v>162743932</v>
      </c>
      <c r="C610" s="29" t="str">
        <f>+G610&amp;E610</f>
        <v>Santa Barbara43932</v>
      </c>
      <c r="D610" s="30">
        <f>+D609+1</f>
        <v>599</v>
      </c>
      <c r="E610" s="23">
        <v>43932</v>
      </c>
      <c r="F610" s="30">
        <f>+VLOOKUP(Casos_HN[[#This Row],[Departamento]],Table_5[],2,0)</f>
        <v>16</v>
      </c>
      <c r="G610" s="3" t="s">
        <v>45</v>
      </c>
      <c r="H610" s="9" t="s">
        <v>51</v>
      </c>
      <c r="I610" s="30" t="str">
        <f>+IFERROR(VLOOKUP(Casos_HN[[#This Row],[Municipio]],'LOCALIZA HN'!$B$9:$O$306,8,0),99999)</f>
        <v>1627</v>
      </c>
      <c r="J610" s="5" t="s">
        <v>27</v>
      </c>
      <c r="K610" s="5">
        <v>25</v>
      </c>
      <c r="L610" s="8" t="s">
        <v>19</v>
      </c>
      <c r="M610" s="32" t="s">
        <v>20</v>
      </c>
      <c r="N610" s="33">
        <f>+IFERROR(VLOOKUP(Casos_HN[[#This Row],[ID_Municipio]],Table_4[[CodigoMuni]:[Long_2]],3,0),"")</f>
        <v>14.8681</v>
      </c>
      <c r="O610" s="33">
        <f>+IFERROR(VLOOKUP(Casos_HN[[#This Row],[ID_Municipio]],Table_4[[CodigoMuni]:[Long_2]],4,0),"")</f>
        <v>-88.061999999999998</v>
      </c>
      <c r="P610" s="32" t="s">
        <v>21</v>
      </c>
    </row>
    <row r="611" spans="1:16" ht="14.25" customHeight="1">
      <c r="A611" s="29" t="str">
        <f>+H611&amp;E611&amp;D611</f>
        <v>Santa Fe43932600</v>
      </c>
      <c r="B611" s="29" t="str">
        <f>+Casos_HN[[#This Row],[ID_Municipio]]&amp;Casos_HN[[#This Row],[Fecha]]</f>
        <v>020643932</v>
      </c>
      <c r="C611" s="29" t="str">
        <f>+G611&amp;E611</f>
        <v>Colon43932</v>
      </c>
      <c r="D611" s="30">
        <f>+D610+1</f>
        <v>600</v>
      </c>
      <c r="E611" s="23">
        <v>43932</v>
      </c>
      <c r="F611" s="30">
        <f>+VLOOKUP(Casos_HN[[#This Row],[Departamento]],Table_5[],2,0)</f>
        <v>2</v>
      </c>
      <c r="G611" s="3" t="s">
        <v>34</v>
      </c>
      <c r="H611" s="9" t="s">
        <v>35</v>
      </c>
      <c r="I611" s="30" t="str">
        <f>+IFERROR(VLOOKUP(Casos_HN[[#This Row],[Municipio]],'LOCALIZA HN'!$B$9:$O$306,8,0),99999)</f>
        <v>0206</v>
      </c>
      <c r="J611" s="5" t="s">
        <v>18</v>
      </c>
      <c r="K611" s="5">
        <v>30</v>
      </c>
      <c r="L611" s="8" t="s">
        <v>19</v>
      </c>
      <c r="M611" s="32" t="s">
        <v>20</v>
      </c>
      <c r="N611" s="33">
        <f>+IFERROR(VLOOKUP(Casos_HN[[#This Row],[ID_Municipio]],Table_4[[CodigoMuni]:[Long_2]],3,0),"")</f>
        <v>15.8467</v>
      </c>
      <c r="O611" s="33">
        <f>+IFERROR(VLOOKUP(Casos_HN[[#This Row],[ID_Municipio]],Table_4[[CodigoMuni]:[Long_2]],4,0),"")</f>
        <v>-86.115600000000001</v>
      </c>
      <c r="P611" s="32" t="s">
        <v>21</v>
      </c>
    </row>
    <row r="612" spans="1:16" ht="14.25" customHeight="1">
      <c r="A612" s="29" t="str">
        <f>+H612&amp;E612&amp;D612</f>
        <v>Santa Fe43932601</v>
      </c>
      <c r="B612" s="29" t="str">
        <f>+Casos_HN[[#This Row],[ID_Municipio]]&amp;Casos_HN[[#This Row],[Fecha]]</f>
        <v>020643932</v>
      </c>
      <c r="C612" s="29" t="str">
        <f>+G612&amp;E612</f>
        <v>Colon43932</v>
      </c>
      <c r="D612" s="30">
        <f>+D611+1</f>
        <v>601</v>
      </c>
      <c r="E612" s="23">
        <v>43932</v>
      </c>
      <c r="F612" s="30">
        <f>+VLOOKUP(Casos_HN[[#This Row],[Departamento]],Table_5[],2,0)</f>
        <v>2</v>
      </c>
      <c r="G612" s="3" t="s">
        <v>34</v>
      </c>
      <c r="H612" s="9" t="s">
        <v>35</v>
      </c>
      <c r="I612" s="30" t="str">
        <f>+IFERROR(VLOOKUP(Casos_HN[[#This Row],[Municipio]],'LOCALIZA HN'!$B$9:$O$306,8,0),99999)</f>
        <v>0206</v>
      </c>
      <c r="J612" s="5" t="s">
        <v>18</v>
      </c>
      <c r="K612" s="5">
        <v>36</v>
      </c>
      <c r="L612" s="8" t="s">
        <v>19</v>
      </c>
      <c r="M612" s="32" t="s">
        <v>20</v>
      </c>
      <c r="N612" s="33">
        <f>+IFERROR(VLOOKUP(Casos_HN[[#This Row],[ID_Municipio]],Table_4[[CodigoMuni]:[Long_2]],3,0),"")</f>
        <v>15.8467</v>
      </c>
      <c r="O612" s="33">
        <f>+IFERROR(VLOOKUP(Casos_HN[[#This Row],[ID_Municipio]],Table_4[[CodigoMuni]:[Long_2]],4,0),"")</f>
        <v>-86.115600000000001</v>
      </c>
      <c r="P612" s="32" t="s">
        <v>21</v>
      </c>
    </row>
    <row r="613" spans="1:16" ht="14.25" customHeight="1">
      <c r="A613" s="29" t="str">
        <f>+H613&amp;E613&amp;D613</f>
        <v>Santa Fe43932602</v>
      </c>
      <c r="B613" s="29" t="str">
        <f>+Casos_HN[[#This Row],[ID_Municipio]]&amp;Casos_HN[[#This Row],[Fecha]]</f>
        <v>020643932</v>
      </c>
      <c r="C613" s="29" t="str">
        <f>+G613&amp;E613</f>
        <v>Colon43932</v>
      </c>
      <c r="D613" s="30">
        <f>+D612+1</f>
        <v>602</v>
      </c>
      <c r="E613" s="23">
        <v>43932</v>
      </c>
      <c r="F613" s="30">
        <f>+VLOOKUP(Casos_HN[[#This Row],[Departamento]],Table_5[],2,0)</f>
        <v>2</v>
      </c>
      <c r="G613" s="3" t="s">
        <v>34</v>
      </c>
      <c r="H613" s="9" t="s">
        <v>35</v>
      </c>
      <c r="I613" s="30" t="str">
        <f>+IFERROR(VLOOKUP(Casos_HN[[#This Row],[Municipio]],'LOCALIZA HN'!$B$9:$O$306,8,0),99999)</f>
        <v>0206</v>
      </c>
      <c r="J613" s="5" t="s">
        <v>18</v>
      </c>
      <c r="K613" s="5">
        <v>63</v>
      </c>
      <c r="L613" s="8" t="s">
        <v>19</v>
      </c>
      <c r="M613" s="32" t="s">
        <v>20</v>
      </c>
      <c r="N613" s="33">
        <f>+IFERROR(VLOOKUP(Casos_HN[[#This Row],[ID_Municipio]],Table_4[[CodigoMuni]:[Long_2]],3,0),"")</f>
        <v>15.8467</v>
      </c>
      <c r="O613" s="33">
        <f>+IFERROR(VLOOKUP(Casos_HN[[#This Row],[ID_Municipio]],Table_4[[CodigoMuni]:[Long_2]],4,0),"")</f>
        <v>-86.115600000000001</v>
      </c>
      <c r="P613" s="32" t="s">
        <v>21</v>
      </c>
    </row>
    <row r="614" spans="1:16" ht="14.25" customHeight="1">
      <c r="A614" s="29" t="str">
        <f>+H614&amp;E614&amp;D614</f>
        <v>Santa Fe43932603</v>
      </c>
      <c r="B614" s="29" t="str">
        <f>+Casos_HN[[#This Row],[ID_Municipio]]&amp;Casos_HN[[#This Row],[Fecha]]</f>
        <v>020643932</v>
      </c>
      <c r="C614" s="29" t="str">
        <f>+G614&amp;E614</f>
        <v>Colon43932</v>
      </c>
      <c r="D614" s="30">
        <f>+D613+1</f>
        <v>603</v>
      </c>
      <c r="E614" s="23">
        <v>43932</v>
      </c>
      <c r="F614" s="30">
        <f>+VLOOKUP(Casos_HN[[#This Row],[Departamento]],Table_5[],2,0)</f>
        <v>2</v>
      </c>
      <c r="G614" s="3" t="s">
        <v>34</v>
      </c>
      <c r="H614" s="9" t="s">
        <v>35</v>
      </c>
      <c r="I614" s="30" t="str">
        <f>+IFERROR(VLOOKUP(Casos_HN[[#This Row],[Municipio]],'LOCALIZA HN'!$B$9:$O$306,8,0),99999)</f>
        <v>0206</v>
      </c>
      <c r="J614" s="5" t="s">
        <v>27</v>
      </c>
      <c r="K614" s="5">
        <v>36</v>
      </c>
      <c r="L614" s="8" t="s">
        <v>19</v>
      </c>
      <c r="M614" s="32" t="s">
        <v>20</v>
      </c>
      <c r="N614" s="33">
        <f>+IFERROR(VLOOKUP(Casos_HN[[#This Row],[ID_Municipio]],Table_4[[CodigoMuni]:[Long_2]],3,0),"")</f>
        <v>15.8467</v>
      </c>
      <c r="O614" s="33">
        <f>+IFERROR(VLOOKUP(Casos_HN[[#This Row],[ID_Municipio]],Table_4[[CodigoMuni]:[Long_2]],4,0),"")</f>
        <v>-86.115600000000001</v>
      </c>
      <c r="P614" s="32" t="s">
        <v>21</v>
      </c>
    </row>
    <row r="615" spans="1:16" ht="14.25" customHeight="1">
      <c r="A615" s="29" t="str">
        <f>+H615&amp;E615&amp;D615</f>
        <v>Santa Fe43932604</v>
      </c>
      <c r="B615" s="29" t="str">
        <f>+Casos_HN[[#This Row],[ID_Municipio]]&amp;Casos_HN[[#This Row],[Fecha]]</f>
        <v>020643932</v>
      </c>
      <c r="C615" s="29" t="str">
        <f>+G615&amp;E615</f>
        <v>Colon43932</v>
      </c>
      <c r="D615" s="30">
        <f>+D614+1</f>
        <v>604</v>
      </c>
      <c r="E615" s="31">
        <v>43932</v>
      </c>
      <c r="F615" s="30">
        <f>+VLOOKUP(Casos_HN[[#This Row],[Departamento]],Table_5[],2,0)</f>
        <v>2</v>
      </c>
      <c r="G615" s="3" t="s">
        <v>34</v>
      </c>
      <c r="H615" s="9" t="s">
        <v>35</v>
      </c>
      <c r="I615" s="30" t="str">
        <f>+IFERROR(VLOOKUP(Casos_HN[[#This Row],[Municipio]],'LOCALIZA HN'!$B$9:$O$306,8,0),99999)</f>
        <v>0206</v>
      </c>
      <c r="J615" s="5" t="s">
        <v>18</v>
      </c>
      <c r="K615" s="5">
        <v>63</v>
      </c>
      <c r="L615" s="8" t="s">
        <v>19</v>
      </c>
      <c r="M615" s="32" t="s">
        <v>20</v>
      </c>
      <c r="N615" s="33">
        <f>+IFERROR(VLOOKUP(Casos_HN[[#This Row],[ID_Municipio]],Table_4[[CodigoMuni]:[Long_2]],3,0),"")</f>
        <v>15.8467</v>
      </c>
      <c r="O615" s="33">
        <f>+IFERROR(VLOOKUP(Casos_HN[[#This Row],[ID_Municipio]],Table_4[[CodigoMuni]:[Long_2]],4,0),"")</f>
        <v>-86.115600000000001</v>
      </c>
      <c r="P615" s="32" t="s">
        <v>21</v>
      </c>
    </row>
    <row r="616" spans="1:16" ht="14.25" customHeight="1">
      <c r="A616" s="29" t="str">
        <f>+H616&amp;E616&amp;D616</f>
        <v>Tocoa43932605</v>
      </c>
      <c r="B616" s="29" t="str">
        <f>+Casos_HN[[#This Row],[ID_Municipio]]&amp;Casos_HN[[#This Row],[Fecha]]</f>
        <v>020943932</v>
      </c>
      <c r="C616" s="29" t="str">
        <f>+G616&amp;E616</f>
        <v>Colon43932</v>
      </c>
      <c r="D616" s="30">
        <f>+D615+1</f>
        <v>605</v>
      </c>
      <c r="E616" s="31">
        <v>43932</v>
      </c>
      <c r="F616" s="30">
        <f>+VLOOKUP(Casos_HN[[#This Row],[Departamento]],Table_5[],2,0)</f>
        <v>2</v>
      </c>
      <c r="G616" s="3" t="s">
        <v>34</v>
      </c>
      <c r="H616" s="9" t="s">
        <v>50</v>
      </c>
      <c r="I616" s="30" t="str">
        <f>+IFERROR(VLOOKUP(Casos_HN[[#This Row],[Municipio]],'LOCALIZA HN'!$B$9:$O$306,8,0),99999)</f>
        <v>0209</v>
      </c>
      <c r="J616" s="5" t="s">
        <v>18</v>
      </c>
      <c r="K616" s="5">
        <v>32</v>
      </c>
      <c r="L616" s="8" t="s">
        <v>19</v>
      </c>
      <c r="M616" s="32" t="s">
        <v>20</v>
      </c>
      <c r="N616" s="33">
        <f>+IFERROR(VLOOKUP(Casos_HN[[#This Row],[ID_Municipio]],Table_4[[CodigoMuni]:[Long_2]],3,0),"")</f>
        <v>15.5839</v>
      </c>
      <c r="O616" s="33">
        <f>+IFERROR(VLOOKUP(Casos_HN[[#This Row],[ID_Municipio]],Table_4[[CodigoMuni]:[Long_2]],4,0),"")</f>
        <v>-85.963200000000001</v>
      </c>
      <c r="P616" s="32" t="s">
        <v>21</v>
      </c>
    </row>
    <row r="617" spans="1:16" ht="14.25" customHeight="1">
      <c r="A617" s="29" t="str">
        <f>+H617&amp;E617&amp;D617</f>
        <v>Trujillo43932606</v>
      </c>
      <c r="B617" s="29" t="str">
        <f>+Casos_HN[[#This Row],[ID_Municipio]]&amp;Casos_HN[[#This Row],[Fecha]]</f>
        <v>020143932</v>
      </c>
      <c r="C617" s="29" t="str">
        <f>+G617&amp;E617</f>
        <v>Colon43932</v>
      </c>
      <c r="D617" s="30">
        <f>+D616+1</f>
        <v>606</v>
      </c>
      <c r="E617" s="31">
        <v>43932</v>
      </c>
      <c r="F617" s="30">
        <f>+VLOOKUP(Casos_HN[[#This Row],[Departamento]],Table_5[],2,0)</f>
        <v>2</v>
      </c>
      <c r="G617" s="3" t="s">
        <v>34</v>
      </c>
      <c r="H617" s="9" t="s">
        <v>44</v>
      </c>
      <c r="I617" s="30" t="str">
        <f>+IFERROR(VLOOKUP(Casos_HN[[#This Row],[Municipio]],'LOCALIZA HN'!$B$9:$O$306,8,0),99999)</f>
        <v>0201</v>
      </c>
      <c r="J617" s="5" t="s">
        <v>27</v>
      </c>
      <c r="K617" s="5">
        <v>49</v>
      </c>
      <c r="L617" s="8" t="s">
        <v>19</v>
      </c>
      <c r="M617" s="32" t="s">
        <v>20</v>
      </c>
      <c r="N617" s="33">
        <f>+IFERROR(VLOOKUP(Casos_HN[[#This Row],[ID_Municipio]],Table_4[[CodigoMuni]:[Long_2]],3,0),"")</f>
        <v>15.830500000000001</v>
      </c>
      <c r="O617" s="33">
        <f>+IFERROR(VLOOKUP(Casos_HN[[#This Row],[ID_Municipio]],Table_4[[CodigoMuni]:[Long_2]],4,0),"")</f>
        <v>-85.939800000000005</v>
      </c>
      <c r="P617" s="32" t="s">
        <v>21</v>
      </c>
    </row>
    <row r="618" spans="1:16" ht="14.25" customHeight="1">
      <c r="A618" s="29" t="str">
        <f>+H618&amp;E618&amp;D618</f>
        <v>Choloma43934607</v>
      </c>
      <c r="B618" s="29" t="str">
        <f>+Casos_HN[[#This Row],[ID_Municipio]]&amp;Casos_HN[[#This Row],[Fecha]]</f>
        <v>050243934</v>
      </c>
      <c r="C618" s="29" t="str">
        <f>+G618&amp;E618</f>
        <v>Cortes43934</v>
      </c>
      <c r="D618" s="30">
        <f>+D617+1</f>
        <v>607</v>
      </c>
      <c r="E618" s="31">
        <v>43934</v>
      </c>
      <c r="F618" s="30">
        <f>+VLOOKUP(Casos_HN[[#This Row],[Departamento]],Table_5[],2,0)</f>
        <v>5</v>
      </c>
      <c r="G618" s="3" t="s">
        <v>28</v>
      </c>
      <c r="H618" s="9" t="s">
        <v>38</v>
      </c>
      <c r="I618" s="30" t="str">
        <f>+IFERROR(VLOOKUP(Casos_HN[[#This Row],[Municipio]],'LOCALIZA HN'!$B$9:$O$306,8,0),99999)</f>
        <v>0502</v>
      </c>
      <c r="J618" s="5" t="s">
        <v>18</v>
      </c>
      <c r="K618" s="5">
        <v>56</v>
      </c>
      <c r="L618" s="8" t="s">
        <v>19</v>
      </c>
      <c r="M618" s="32" t="s">
        <v>20</v>
      </c>
      <c r="N618" s="33">
        <f>+IFERROR(VLOOKUP(Casos_HN[[#This Row],[ID_Municipio]],Table_4[[CodigoMuni]:[Long_2]],3,0),"")</f>
        <v>15.6435</v>
      </c>
      <c r="O618" s="33">
        <f>+IFERROR(VLOOKUP(Casos_HN[[#This Row],[ID_Municipio]],Table_4[[CodigoMuni]:[Long_2]],4,0),"")</f>
        <v>-87.933999999999997</v>
      </c>
      <c r="P618" s="32" t="s">
        <v>21</v>
      </c>
    </row>
    <row r="619" spans="1:16" ht="14.25" customHeight="1">
      <c r="A619" s="29" t="str">
        <f>+H619&amp;E619&amp;D619</f>
        <v>Choloma43934608</v>
      </c>
      <c r="B619" s="29" t="str">
        <f>+Casos_HN[[#This Row],[ID_Municipio]]&amp;Casos_HN[[#This Row],[Fecha]]</f>
        <v>050243934</v>
      </c>
      <c r="C619" s="29" t="str">
        <f>+G619&amp;E619</f>
        <v>Cortes43934</v>
      </c>
      <c r="D619" s="30">
        <f>+D618+1</f>
        <v>608</v>
      </c>
      <c r="E619" s="31">
        <v>43934</v>
      </c>
      <c r="F619" s="30">
        <f>+VLOOKUP(Casos_HN[[#This Row],[Departamento]],Table_5[],2,0)</f>
        <v>5</v>
      </c>
      <c r="G619" s="3" t="s">
        <v>28</v>
      </c>
      <c r="H619" s="9" t="s">
        <v>38</v>
      </c>
      <c r="I619" s="30" t="str">
        <f>+IFERROR(VLOOKUP(Casos_HN[[#This Row],[Municipio]],'LOCALIZA HN'!$B$9:$O$306,8,0),99999)</f>
        <v>0502</v>
      </c>
      <c r="J619" s="5" t="s">
        <v>18</v>
      </c>
      <c r="K619" s="5">
        <v>58</v>
      </c>
      <c r="L619" s="8" t="s">
        <v>19</v>
      </c>
      <c r="M619" s="32" t="s">
        <v>20</v>
      </c>
      <c r="N619" s="33">
        <f>+IFERROR(VLOOKUP(Casos_HN[[#This Row],[ID_Municipio]],Table_4[[CodigoMuni]:[Long_2]],3,0),"")</f>
        <v>15.6435</v>
      </c>
      <c r="O619" s="33">
        <f>+IFERROR(VLOOKUP(Casos_HN[[#This Row],[ID_Municipio]],Table_4[[CodigoMuni]:[Long_2]],4,0),"")</f>
        <v>-87.933999999999997</v>
      </c>
      <c r="P619" s="32" t="s">
        <v>21</v>
      </c>
    </row>
    <row r="620" spans="1:16" ht="14.25" customHeight="1">
      <c r="A620" s="29" t="str">
        <f>+H620&amp;E620&amp;D620</f>
        <v>Distrito Central43934609</v>
      </c>
      <c r="B620" s="29" t="str">
        <f>+Casos_HN[[#This Row],[ID_Municipio]]&amp;Casos_HN[[#This Row],[Fecha]]</f>
        <v>080143934</v>
      </c>
      <c r="C620" s="29" t="str">
        <f>+G620&amp;E620</f>
        <v>Francisco Morazan43934</v>
      </c>
      <c r="D620" s="30">
        <f>+D619+1</f>
        <v>609</v>
      </c>
      <c r="E620" s="31">
        <v>43934</v>
      </c>
      <c r="F620" s="30">
        <f>+VLOOKUP(Casos_HN[[#This Row],[Departamento]],Table_5[],2,0)</f>
        <v>8</v>
      </c>
      <c r="G620" s="3" t="s">
        <v>16</v>
      </c>
      <c r="H620" s="9" t="s">
        <v>17</v>
      </c>
      <c r="I620" s="30" t="str">
        <f>+IFERROR(VLOOKUP(Casos_HN[[#This Row],[Municipio]],'LOCALIZA HN'!$B$9:$O$306,8,0),99999)</f>
        <v>0801</v>
      </c>
      <c r="J620" s="5" t="s">
        <v>18</v>
      </c>
      <c r="K620" s="5">
        <v>37</v>
      </c>
      <c r="L620" s="8" t="s">
        <v>19</v>
      </c>
      <c r="M620" s="32" t="s">
        <v>20</v>
      </c>
      <c r="N620" s="33">
        <f>+IFERROR(VLOOKUP(Casos_HN[[#This Row],[ID_Municipio]],Table_4[[CodigoMuni]:[Long_2]],3,0),"")</f>
        <v>14.175800000000001</v>
      </c>
      <c r="O620" s="33">
        <f>+IFERROR(VLOOKUP(Casos_HN[[#This Row],[ID_Municipio]],Table_4[[CodigoMuni]:[Long_2]],4,0),"")</f>
        <v>-87.251099999999994</v>
      </c>
      <c r="P620" s="32" t="s">
        <v>21</v>
      </c>
    </row>
    <row r="621" spans="1:16" ht="14.25" customHeight="1">
      <c r="A621" s="29" t="str">
        <f>+H621&amp;E621&amp;D621</f>
        <v>Gracias43934610</v>
      </c>
      <c r="B621" s="29" t="str">
        <f>+Casos_HN[[#This Row],[ID_Municipio]]&amp;Casos_HN[[#This Row],[Fecha]]</f>
        <v>130143934</v>
      </c>
      <c r="C621" s="29" t="str">
        <f>+G621&amp;E621</f>
        <v>Lempira43934</v>
      </c>
      <c r="D621" s="30">
        <f>+D620+1</f>
        <v>610</v>
      </c>
      <c r="E621" s="23">
        <v>43934</v>
      </c>
      <c r="F621" s="30">
        <f>+VLOOKUP(Casos_HN[[#This Row],[Departamento]],Table_5[],2,0)</f>
        <v>13</v>
      </c>
      <c r="G621" s="3" t="s">
        <v>36</v>
      </c>
      <c r="H621" s="9" t="s">
        <v>75</v>
      </c>
      <c r="I621" s="30" t="str">
        <f>+IFERROR(VLOOKUP(Casos_HN[[#This Row],[Municipio]],'LOCALIZA HN'!$B$9:$O$306,8,0),99999)</f>
        <v>1301</v>
      </c>
      <c r="J621" s="5" t="s">
        <v>27</v>
      </c>
      <c r="K621" s="5">
        <v>79</v>
      </c>
      <c r="L621" s="8" t="s">
        <v>19</v>
      </c>
      <c r="M621" s="32" t="s">
        <v>20</v>
      </c>
      <c r="N621" s="33">
        <f>+IFERROR(VLOOKUP(Casos_HN[[#This Row],[ID_Municipio]],Table_4[[CodigoMuni]:[Long_2]],3,0),"")</f>
        <v>14.586499999999999</v>
      </c>
      <c r="O621" s="33">
        <f>+IFERROR(VLOOKUP(Casos_HN[[#This Row],[ID_Municipio]],Table_4[[CodigoMuni]:[Long_2]],4,0),"")</f>
        <v>-88.636200000000002</v>
      </c>
      <c r="P621" s="32" t="s">
        <v>21</v>
      </c>
    </row>
    <row r="622" spans="1:16" ht="14.25" customHeight="1">
      <c r="A622" s="29" t="str">
        <f>+H622&amp;E622&amp;D622</f>
        <v>Pimienta43934611</v>
      </c>
      <c r="B622" s="29" t="str">
        <f>+Casos_HN[[#This Row],[ID_Municipio]]&amp;Casos_HN[[#This Row],[Fecha]]</f>
        <v>050443934</v>
      </c>
      <c r="C622" s="29" t="str">
        <f>+G622&amp;E622</f>
        <v>Cortes43934</v>
      </c>
      <c r="D622" s="30">
        <f>+D621+1</f>
        <v>611</v>
      </c>
      <c r="E622" s="23">
        <v>43934</v>
      </c>
      <c r="F622" s="30">
        <f>+VLOOKUP(Casos_HN[[#This Row],[Departamento]],Table_5[],2,0)</f>
        <v>5</v>
      </c>
      <c r="G622" s="3" t="s">
        <v>28</v>
      </c>
      <c r="H622" s="9" t="s">
        <v>52</v>
      </c>
      <c r="I622" s="30" t="str">
        <f>+IFERROR(VLOOKUP(Casos_HN[[#This Row],[Municipio]],'LOCALIZA HN'!$B$9:$O$306,8,0),99999)</f>
        <v>0504</v>
      </c>
      <c r="J622" s="5" t="s">
        <v>27</v>
      </c>
      <c r="K622" s="5">
        <v>64</v>
      </c>
      <c r="L622" s="8" t="s">
        <v>19</v>
      </c>
      <c r="M622" s="32" t="s">
        <v>20</v>
      </c>
      <c r="N622" s="33">
        <f>+IFERROR(VLOOKUP(Casos_HN[[#This Row],[ID_Municipio]],Table_4[[CodigoMuni]:[Long_2]],3,0),"")</f>
        <v>15.2746</v>
      </c>
      <c r="O622" s="33">
        <f>+IFERROR(VLOOKUP(Casos_HN[[#This Row],[ID_Municipio]],Table_4[[CodigoMuni]:[Long_2]],4,0),"")</f>
        <v>-87.970200000000006</v>
      </c>
      <c r="P622" s="32" t="s">
        <v>21</v>
      </c>
    </row>
    <row r="623" spans="1:16" ht="14.25" customHeight="1">
      <c r="A623" s="29" t="str">
        <f>+H623&amp;E623&amp;D623</f>
        <v>San Manuel43934612</v>
      </c>
      <c r="B623" s="29" t="str">
        <f>+Casos_HN[[#This Row],[ID_Municipio]]&amp;Casos_HN[[#This Row],[Fecha]]</f>
        <v>050943934</v>
      </c>
      <c r="C623" s="29" t="str">
        <f>+G623&amp;E623</f>
        <v>Cortes43934</v>
      </c>
      <c r="D623" s="30">
        <f>+D622+1</f>
        <v>612</v>
      </c>
      <c r="E623" s="23">
        <v>43934</v>
      </c>
      <c r="F623" s="30">
        <f>+VLOOKUP(Casos_HN[[#This Row],[Departamento]],Table_5[],2,0)</f>
        <v>5</v>
      </c>
      <c r="G623" s="3" t="s">
        <v>28</v>
      </c>
      <c r="H623" s="9" t="s">
        <v>42</v>
      </c>
      <c r="I623" s="30" t="str">
        <f>+IFERROR(VLOOKUP(Casos_HN[[#This Row],[Municipio]],'LOCALIZA HN'!$B$9:$O$306,8,0),99999)</f>
        <v>0509</v>
      </c>
      <c r="J623" s="5" t="s">
        <v>27</v>
      </c>
      <c r="K623" s="5">
        <v>74</v>
      </c>
      <c r="L623" s="8" t="s">
        <v>19</v>
      </c>
      <c r="M623" s="32" t="s">
        <v>20</v>
      </c>
      <c r="N623" s="33">
        <f>+IFERROR(VLOOKUP(Casos_HN[[#This Row],[ID_Municipio]],Table_4[[CodigoMuni]:[Long_2]],3,0),"")</f>
        <v>15.3802</v>
      </c>
      <c r="O623" s="33">
        <f>+IFERROR(VLOOKUP(Casos_HN[[#This Row],[ID_Municipio]],Table_4[[CodigoMuni]:[Long_2]],4,0),"")</f>
        <v>-87.899699999999996</v>
      </c>
      <c r="P623" s="32" t="s">
        <v>21</v>
      </c>
    </row>
    <row r="624" spans="1:16" ht="14.25" customHeight="1">
      <c r="A624" s="29" t="str">
        <f>+H624&amp;E624&amp;D624</f>
        <v>San Pedro Sula43934613</v>
      </c>
      <c r="B624" s="29" t="str">
        <f>+Casos_HN[[#This Row],[ID_Municipio]]&amp;Casos_HN[[#This Row],[Fecha]]</f>
        <v>050143934</v>
      </c>
      <c r="C624" s="29" t="str">
        <f>+G624&amp;E624</f>
        <v>Cortes43934</v>
      </c>
      <c r="D624" s="30">
        <f>+D623+1</f>
        <v>613</v>
      </c>
      <c r="E624" s="23">
        <v>43934</v>
      </c>
      <c r="F624" s="30">
        <f>+VLOOKUP(Casos_HN[[#This Row],[Departamento]],Table_5[],2,0)</f>
        <v>5</v>
      </c>
      <c r="G624" s="3" t="s">
        <v>28</v>
      </c>
      <c r="H624" s="9" t="s">
        <v>29</v>
      </c>
      <c r="I624" s="30" t="str">
        <f>+IFERROR(VLOOKUP(Casos_HN[[#This Row],[Municipio]],'LOCALIZA HN'!$B$9:$O$306,8,0),99999)</f>
        <v>0501</v>
      </c>
      <c r="J624" s="5" t="s">
        <v>27</v>
      </c>
      <c r="K624" s="5">
        <v>51</v>
      </c>
      <c r="L624" s="8" t="s">
        <v>19</v>
      </c>
      <c r="M624" s="32" t="s">
        <v>20</v>
      </c>
      <c r="N624" s="33">
        <f>+IFERROR(VLOOKUP(Casos_HN[[#This Row],[ID_Municipio]],Table_4[[CodigoMuni]:[Long_2]],3,0),"")</f>
        <v>15.5151</v>
      </c>
      <c r="O624" s="33">
        <f>+IFERROR(VLOOKUP(Casos_HN[[#This Row],[ID_Municipio]],Table_4[[CodigoMuni]:[Long_2]],4,0),"")</f>
        <v>-88.114599999999996</v>
      </c>
      <c r="P624" s="32" t="s">
        <v>21</v>
      </c>
    </row>
    <row r="625" spans="1:16" ht="14.25" customHeight="1">
      <c r="A625" s="29" t="str">
        <f>+H625&amp;E625&amp;D625</f>
        <v>San Pedro Sula43934614</v>
      </c>
      <c r="B625" s="29" t="str">
        <f>+Casos_HN[[#This Row],[ID_Municipio]]&amp;Casos_HN[[#This Row],[Fecha]]</f>
        <v>050143934</v>
      </c>
      <c r="C625" s="29" t="str">
        <f>+G625&amp;E625</f>
        <v>Cortes43934</v>
      </c>
      <c r="D625" s="30">
        <f>+D624+1</f>
        <v>614</v>
      </c>
      <c r="E625" s="23">
        <v>43934</v>
      </c>
      <c r="F625" s="30">
        <f>+VLOOKUP(Casos_HN[[#This Row],[Departamento]],Table_5[],2,0)</f>
        <v>5</v>
      </c>
      <c r="G625" s="3" t="s">
        <v>28</v>
      </c>
      <c r="H625" s="9" t="s">
        <v>29</v>
      </c>
      <c r="I625" s="30" t="str">
        <f>+IFERROR(VLOOKUP(Casos_HN[[#This Row],[Municipio]],'LOCALIZA HN'!$B$9:$O$306,8,0),99999)</f>
        <v>0501</v>
      </c>
      <c r="J625" s="5" t="s">
        <v>18</v>
      </c>
      <c r="K625" s="5">
        <v>55</v>
      </c>
      <c r="L625" s="8" t="s">
        <v>19</v>
      </c>
      <c r="M625" s="32" t="s">
        <v>20</v>
      </c>
      <c r="N625" s="33">
        <f>+IFERROR(VLOOKUP(Casos_HN[[#This Row],[ID_Municipio]],Table_4[[CodigoMuni]:[Long_2]],3,0),"")</f>
        <v>15.5151</v>
      </c>
      <c r="O625" s="33">
        <f>+IFERROR(VLOOKUP(Casos_HN[[#This Row],[ID_Municipio]],Table_4[[CodigoMuni]:[Long_2]],4,0),"")</f>
        <v>-88.114599999999996</v>
      </c>
      <c r="P625" s="32" t="s">
        <v>21</v>
      </c>
    </row>
    <row r="626" spans="1:16" ht="14.25" customHeight="1">
      <c r="A626" s="29" t="str">
        <f>+H626&amp;E626&amp;D626</f>
        <v>San Pedro Sula43934615</v>
      </c>
      <c r="B626" s="29" t="str">
        <f>+Casos_HN[[#This Row],[ID_Municipio]]&amp;Casos_HN[[#This Row],[Fecha]]</f>
        <v>050143934</v>
      </c>
      <c r="C626" s="29" t="str">
        <f>+G626&amp;E626</f>
        <v>Cortes43934</v>
      </c>
      <c r="D626" s="30">
        <f>+D625+1</f>
        <v>615</v>
      </c>
      <c r="E626" s="23">
        <v>43934</v>
      </c>
      <c r="F626" s="30">
        <f>+VLOOKUP(Casos_HN[[#This Row],[Departamento]],Table_5[],2,0)</f>
        <v>5</v>
      </c>
      <c r="G626" s="3" t="s">
        <v>28</v>
      </c>
      <c r="H626" s="9" t="s">
        <v>29</v>
      </c>
      <c r="I626" s="30" t="str">
        <f>+IFERROR(VLOOKUP(Casos_HN[[#This Row],[Municipio]],'LOCALIZA HN'!$B$9:$O$306,8,0),99999)</f>
        <v>0501</v>
      </c>
      <c r="J626" s="5" t="s">
        <v>27</v>
      </c>
      <c r="K626" s="5">
        <v>63</v>
      </c>
      <c r="L626" s="8" t="s">
        <v>19</v>
      </c>
      <c r="M626" s="32" t="s">
        <v>20</v>
      </c>
      <c r="N626" s="33">
        <f>+IFERROR(VLOOKUP(Casos_HN[[#This Row],[ID_Municipio]],Table_4[[CodigoMuni]:[Long_2]],3,0),"")</f>
        <v>15.5151</v>
      </c>
      <c r="O626" s="33">
        <f>+IFERROR(VLOOKUP(Casos_HN[[#This Row],[ID_Municipio]],Table_4[[CodigoMuni]:[Long_2]],4,0),"")</f>
        <v>-88.114599999999996</v>
      </c>
      <c r="P626" s="32" t="s">
        <v>21</v>
      </c>
    </row>
    <row r="627" spans="1:16" ht="14.25" customHeight="1">
      <c r="A627" s="29" t="str">
        <f>+H627&amp;E627&amp;D627</f>
        <v>San Pedro Sula43934616</v>
      </c>
      <c r="B627" s="29" t="str">
        <f>+Casos_HN[[#This Row],[ID_Municipio]]&amp;Casos_HN[[#This Row],[Fecha]]</f>
        <v>050143934</v>
      </c>
      <c r="C627" s="29" t="str">
        <f>+G627&amp;E627</f>
        <v>Cortes43934</v>
      </c>
      <c r="D627" s="30">
        <f>+D626+1</f>
        <v>616</v>
      </c>
      <c r="E627" s="23">
        <v>43934</v>
      </c>
      <c r="F627" s="30">
        <f>+VLOOKUP(Casos_HN[[#This Row],[Departamento]],Table_5[],2,0)</f>
        <v>5</v>
      </c>
      <c r="G627" s="3" t="s">
        <v>28</v>
      </c>
      <c r="H627" s="9" t="s">
        <v>29</v>
      </c>
      <c r="I627" s="30" t="str">
        <f>+IFERROR(VLOOKUP(Casos_HN[[#This Row],[Municipio]],'LOCALIZA HN'!$B$9:$O$306,8,0),99999)</f>
        <v>0501</v>
      </c>
      <c r="J627" s="5" t="s">
        <v>18</v>
      </c>
      <c r="K627" s="5">
        <v>52</v>
      </c>
      <c r="L627" s="8" t="s">
        <v>19</v>
      </c>
      <c r="M627" s="32" t="s">
        <v>20</v>
      </c>
      <c r="N627" s="33">
        <f>+IFERROR(VLOOKUP(Casos_HN[[#This Row],[ID_Municipio]],Table_4[[CodigoMuni]:[Long_2]],3,0),"")</f>
        <v>15.5151</v>
      </c>
      <c r="O627" s="33">
        <f>+IFERROR(VLOOKUP(Casos_HN[[#This Row],[ID_Municipio]],Table_4[[CodigoMuni]:[Long_2]],4,0),"")</f>
        <v>-88.114599999999996</v>
      </c>
      <c r="P627" s="32" t="s">
        <v>21</v>
      </c>
    </row>
    <row r="628" spans="1:16" ht="14.25" customHeight="1">
      <c r="A628" s="29" t="str">
        <f>+H628&amp;E628&amp;D628</f>
        <v>San Pedro Sula43934617</v>
      </c>
      <c r="B628" s="29" t="str">
        <f>+Casos_HN[[#This Row],[ID_Municipio]]&amp;Casos_HN[[#This Row],[Fecha]]</f>
        <v>050143934</v>
      </c>
      <c r="C628" s="29" t="str">
        <f>+G628&amp;E628</f>
        <v>Cortes43934</v>
      </c>
      <c r="D628" s="30">
        <f>+D627+1</f>
        <v>617</v>
      </c>
      <c r="E628" s="23">
        <v>43934</v>
      </c>
      <c r="F628" s="30">
        <f>+VLOOKUP(Casos_HN[[#This Row],[Departamento]],Table_5[],2,0)</f>
        <v>5</v>
      </c>
      <c r="G628" s="3" t="s">
        <v>28</v>
      </c>
      <c r="H628" s="9" t="s">
        <v>29</v>
      </c>
      <c r="I628" s="30" t="str">
        <f>+IFERROR(VLOOKUP(Casos_HN[[#This Row],[Municipio]],'LOCALIZA HN'!$B$9:$O$306,8,0),99999)</f>
        <v>0501</v>
      </c>
      <c r="J628" s="5" t="s">
        <v>27</v>
      </c>
      <c r="K628" s="5">
        <v>38</v>
      </c>
      <c r="L628" s="8" t="s">
        <v>19</v>
      </c>
      <c r="M628" s="32" t="s">
        <v>20</v>
      </c>
      <c r="N628" s="33">
        <f>+IFERROR(VLOOKUP(Casos_HN[[#This Row],[ID_Municipio]],Table_4[[CodigoMuni]:[Long_2]],3,0),"")</f>
        <v>15.5151</v>
      </c>
      <c r="O628" s="33">
        <f>+IFERROR(VLOOKUP(Casos_HN[[#This Row],[ID_Municipio]],Table_4[[CodigoMuni]:[Long_2]],4,0),"")</f>
        <v>-88.114599999999996</v>
      </c>
      <c r="P628" s="32" t="s">
        <v>21</v>
      </c>
    </row>
    <row r="629" spans="1:16" ht="14.25" customHeight="1">
      <c r="A629" s="29" t="str">
        <f>+H629&amp;E629&amp;D629</f>
        <v>Tocoa43934618</v>
      </c>
      <c r="B629" s="29" t="str">
        <f>+Casos_HN[[#This Row],[ID_Municipio]]&amp;Casos_HN[[#This Row],[Fecha]]</f>
        <v>020943934</v>
      </c>
      <c r="C629" s="29" t="str">
        <f>+G629&amp;E629</f>
        <v>Colon43934</v>
      </c>
      <c r="D629" s="30">
        <f>+D628+1</f>
        <v>618</v>
      </c>
      <c r="E629" s="31">
        <v>43934</v>
      </c>
      <c r="F629" s="30">
        <f>+VLOOKUP(Casos_HN[[#This Row],[Departamento]],Table_5[],2,0)</f>
        <v>2</v>
      </c>
      <c r="G629" s="3" t="s">
        <v>34</v>
      </c>
      <c r="H629" s="9" t="s">
        <v>50</v>
      </c>
      <c r="I629" s="30" t="str">
        <f>+IFERROR(VLOOKUP(Casos_HN[[#This Row],[Municipio]],'LOCALIZA HN'!$B$9:$O$306,8,0),99999)</f>
        <v>0209</v>
      </c>
      <c r="J629" s="5" t="s">
        <v>27</v>
      </c>
      <c r="K629" s="5">
        <v>28</v>
      </c>
      <c r="L629" s="8" t="s">
        <v>19</v>
      </c>
      <c r="M629" s="32" t="s">
        <v>20</v>
      </c>
      <c r="N629" s="33">
        <f>+IFERROR(VLOOKUP(Casos_HN[[#This Row],[ID_Municipio]],Table_4[[CodigoMuni]:[Long_2]],3,0),"")</f>
        <v>15.5839</v>
      </c>
      <c r="O629" s="33">
        <f>+IFERROR(VLOOKUP(Casos_HN[[#This Row],[ID_Municipio]],Table_4[[CodigoMuni]:[Long_2]],4,0),"")</f>
        <v>-85.963200000000001</v>
      </c>
      <c r="P629" s="32" t="s">
        <v>21</v>
      </c>
    </row>
    <row r="630" spans="1:16" ht="14.25" customHeight="1">
      <c r="A630" s="29" t="str">
        <f>+H630&amp;E630&amp;D630</f>
        <v>Villanueva43934619</v>
      </c>
      <c r="B630" s="29" t="str">
        <f>+Casos_HN[[#This Row],[ID_Municipio]]&amp;Casos_HN[[#This Row],[Fecha]]</f>
        <v>051143934</v>
      </c>
      <c r="C630" s="29" t="str">
        <f>+G630&amp;E630</f>
        <v>Cortes43934</v>
      </c>
      <c r="D630" s="30">
        <f>+D629+1</f>
        <v>619</v>
      </c>
      <c r="E630" s="31">
        <v>43934</v>
      </c>
      <c r="F630" s="30">
        <f>+VLOOKUP(Casos_HN[[#This Row],[Departamento]],Table_5[],2,0)</f>
        <v>5</v>
      </c>
      <c r="G630" s="3" t="s">
        <v>28</v>
      </c>
      <c r="H630" s="9" t="s">
        <v>33</v>
      </c>
      <c r="I630" s="30" t="str">
        <f>+IFERROR(VLOOKUP(Casos_HN[[#This Row],[Municipio]],'LOCALIZA HN'!$B$9:$O$306,8,0),99999)</f>
        <v>0511</v>
      </c>
      <c r="J630" s="5" t="s">
        <v>27</v>
      </c>
      <c r="K630" s="5">
        <v>43</v>
      </c>
      <c r="L630" s="8" t="s">
        <v>19</v>
      </c>
      <c r="M630" s="32" t="s">
        <v>20</v>
      </c>
      <c r="N630" s="33">
        <f>+IFERROR(VLOOKUP(Casos_HN[[#This Row],[ID_Municipio]],Table_4[[CodigoMuni]:[Long_2]],3,0),"")</f>
        <v>15.3307</v>
      </c>
      <c r="O630" s="33">
        <f>+IFERROR(VLOOKUP(Casos_HN[[#This Row],[ID_Municipio]],Table_4[[CodigoMuni]:[Long_2]],4,0),"")</f>
        <v>-88.047399999999996</v>
      </c>
      <c r="P630" s="32" t="s">
        <v>21</v>
      </c>
    </row>
    <row r="631" spans="1:16" ht="14.25" customHeight="1">
      <c r="A631" s="29" t="str">
        <f>+H631&amp;E631&amp;D631</f>
        <v>Villanueva43934620</v>
      </c>
      <c r="B631" s="29" t="str">
        <f>+Casos_HN[[#This Row],[ID_Municipio]]&amp;Casos_HN[[#This Row],[Fecha]]</f>
        <v>051143934</v>
      </c>
      <c r="C631" s="29" t="str">
        <f>+G631&amp;E631</f>
        <v>Cortes43934</v>
      </c>
      <c r="D631" s="30">
        <f>+D630+1</f>
        <v>620</v>
      </c>
      <c r="E631" s="31">
        <v>43934</v>
      </c>
      <c r="F631" s="30">
        <f>+VLOOKUP(Casos_HN[[#This Row],[Departamento]],Table_5[],2,0)</f>
        <v>5</v>
      </c>
      <c r="G631" s="3" t="s">
        <v>28</v>
      </c>
      <c r="H631" s="9" t="s">
        <v>33</v>
      </c>
      <c r="I631" s="30" t="str">
        <f>+IFERROR(VLOOKUP(Casos_HN[[#This Row],[Municipio]],'LOCALIZA HN'!$B$9:$O$306,8,0),99999)</f>
        <v>0511</v>
      </c>
      <c r="J631" s="5" t="s">
        <v>27</v>
      </c>
      <c r="K631" s="5">
        <v>43</v>
      </c>
      <c r="L631" s="8" t="s">
        <v>19</v>
      </c>
      <c r="M631" s="32" t="s">
        <v>20</v>
      </c>
      <c r="N631" s="33">
        <f>+IFERROR(VLOOKUP(Casos_HN[[#This Row],[ID_Municipio]],Table_4[[CodigoMuni]:[Long_2]],3,0),"")</f>
        <v>15.3307</v>
      </c>
      <c r="O631" s="33">
        <f>+IFERROR(VLOOKUP(Casos_HN[[#This Row],[ID_Municipio]],Table_4[[CodigoMuni]:[Long_2]],4,0),"")</f>
        <v>-88.047399999999996</v>
      </c>
      <c r="P631" s="32" t="s">
        <v>21</v>
      </c>
    </row>
    <row r="632" spans="1:16" ht="14.25" customHeight="1">
      <c r="A632" s="29" t="str">
        <f>+H632&amp;E632&amp;D632</f>
        <v>Choloma43935621</v>
      </c>
      <c r="B632" s="29" t="str">
        <f>+Casos_HN[[#This Row],[ID_Municipio]]&amp;Casos_HN[[#This Row],[Fecha]]</f>
        <v>050243935</v>
      </c>
      <c r="C632" s="29" t="str">
        <f>+G632&amp;E632</f>
        <v>Cortes43935</v>
      </c>
      <c r="D632" s="30">
        <f>+D631+1</f>
        <v>621</v>
      </c>
      <c r="E632" s="31">
        <v>43935</v>
      </c>
      <c r="F632" s="30">
        <f>+VLOOKUP(Casos_HN[[#This Row],[Departamento]],Table_5[],2,0)</f>
        <v>5</v>
      </c>
      <c r="G632" s="3" t="s">
        <v>28</v>
      </c>
      <c r="H632" s="9" t="s">
        <v>38</v>
      </c>
      <c r="I632" s="30" t="str">
        <f>+IFERROR(VLOOKUP(Casos_HN[[#This Row],[Municipio]],'LOCALIZA HN'!$B$9:$O$306,8,0),99999)</f>
        <v>0502</v>
      </c>
      <c r="J632" s="5" t="s">
        <v>18</v>
      </c>
      <c r="K632" s="5">
        <v>67</v>
      </c>
      <c r="L632" s="8" t="s">
        <v>19</v>
      </c>
      <c r="M632" s="32" t="s">
        <v>20</v>
      </c>
      <c r="N632" s="33">
        <f>+IFERROR(VLOOKUP(Casos_HN[[#This Row],[ID_Municipio]],Table_4[[CodigoMuni]:[Long_2]],3,0),"")</f>
        <v>15.6435</v>
      </c>
      <c r="O632" s="33">
        <f>+IFERROR(VLOOKUP(Casos_HN[[#This Row],[ID_Municipio]],Table_4[[CodigoMuni]:[Long_2]],4,0),"")</f>
        <v>-87.933999999999997</v>
      </c>
      <c r="P632" s="32" t="s">
        <v>21</v>
      </c>
    </row>
    <row r="633" spans="1:16" ht="14.25" customHeight="1">
      <c r="A633" s="29" t="str">
        <f>+H633&amp;E633&amp;D633</f>
        <v>Choloma43935622</v>
      </c>
      <c r="B633" s="29" t="str">
        <f>+Casos_HN[[#This Row],[ID_Municipio]]&amp;Casos_HN[[#This Row],[Fecha]]</f>
        <v>050243935</v>
      </c>
      <c r="C633" s="29" t="str">
        <f>+G633&amp;E633</f>
        <v>Cortes43935</v>
      </c>
      <c r="D633" s="30">
        <f>+D632+1</f>
        <v>622</v>
      </c>
      <c r="E633" s="31">
        <v>43935</v>
      </c>
      <c r="F633" s="30">
        <f>+VLOOKUP(Casos_HN[[#This Row],[Departamento]],Table_5[],2,0)</f>
        <v>5</v>
      </c>
      <c r="G633" s="3" t="s">
        <v>28</v>
      </c>
      <c r="H633" s="9" t="s">
        <v>38</v>
      </c>
      <c r="I633" s="30" t="str">
        <f>+IFERROR(VLOOKUP(Casos_HN[[#This Row],[Municipio]],'LOCALIZA HN'!$B$9:$O$306,8,0),99999)</f>
        <v>0502</v>
      </c>
      <c r="J633" s="5" t="s">
        <v>27</v>
      </c>
      <c r="K633" s="5">
        <v>51</v>
      </c>
      <c r="L633" s="8" t="s">
        <v>19</v>
      </c>
      <c r="M633" s="32" t="s">
        <v>20</v>
      </c>
      <c r="N633" s="33">
        <f>+IFERROR(VLOOKUP(Casos_HN[[#This Row],[ID_Municipio]],Table_4[[CodigoMuni]:[Long_2]],3,0),"")</f>
        <v>15.6435</v>
      </c>
      <c r="O633" s="33">
        <f>+IFERROR(VLOOKUP(Casos_HN[[#This Row],[ID_Municipio]],Table_4[[CodigoMuni]:[Long_2]],4,0),"")</f>
        <v>-87.933999999999997</v>
      </c>
      <c r="P633" s="32" t="s">
        <v>21</v>
      </c>
    </row>
    <row r="634" spans="1:16" ht="14.25" customHeight="1">
      <c r="A634" s="29" t="str">
        <f>+H634&amp;E634&amp;D634</f>
        <v>Distrito Central43935623</v>
      </c>
      <c r="B634" s="29" t="str">
        <f>+Casos_HN[[#This Row],[ID_Municipio]]&amp;Casos_HN[[#This Row],[Fecha]]</f>
        <v>080143935</v>
      </c>
      <c r="C634" s="29" t="str">
        <f>+G634&amp;E634</f>
        <v>Francisco Morazan43935</v>
      </c>
      <c r="D634" s="30">
        <f>+D633+1</f>
        <v>623</v>
      </c>
      <c r="E634" s="31">
        <v>43935</v>
      </c>
      <c r="F634" s="30">
        <f>+VLOOKUP(Casos_HN[[#This Row],[Departamento]],Table_5[],2,0)</f>
        <v>8</v>
      </c>
      <c r="G634" s="3" t="s">
        <v>16</v>
      </c>
      <c r="H634" s="9" t="s">
        <v>17</v>
      </c>
      <c r="I634" s="30" t="str">
        <f>+IFERROR(VLOOKUP(Casos_HN[[#This Row],[Municipio]],'LOCALIZA HN'!$B$9:$O$306,8,0),99999)</f>
        <v>0801</v>
      </c>
      <c r="J634" s="5" t="s">
        <v>18</v>
      </c>
      <c r="K634" s="5">
        <v>66</v>
      </c>
      <c r="L634" s="8" t="s">
        <v>19</v>
      </c>
      <c r="M634" s="32" t="s">
        <v>20</v>
      </c>
      <c r="N634" s="33">
        <f>+IFERROR(VLOOKUP(Casos_HN[[#This Row],[ID_Municipio]],Table_4[[CodigoMuni]:[Long_2]],3,0),"")</f>
        <v>14.175800000000001</v>
      </c>
      <c r="O634" s="33">
        <f>+IFERROR(VLOOKUP(Casos_HN[[#This Row],[ID_Municipio]],Table_4[[CodigoMuni]:[Long_2]],4,0),"")</f>
        <v>-87.251099999999994</v>
      </c>
      <c r="P634" s="32" t="s">
        <v>21</v>
      </c>
    </row>
    <row r="635" spans="1:16" ht="14.25" customHeight="1">
      <c r="A635" s="29" t="str">
        <f>+H635&amp;E635&amp;D635</f>
        <v>La Ceiba43935624</v>
      </c>
      <c r="B635" s="29" t="str">
        <f>+Casos_HN[[#This Row],[ID_Municipio]]&amp;Casos_HN[[#This Row],[Fecha]]</f>
        <v>010143935</v>
      </c>
      <c r="C635" s="29" t="str">
        <f>+G635&amp;E635</f>
        <v>Atlantida43935</v>
      </c>
      <c r="D635" s="30">
        <f>+D634+1</f>
        <v>624</v>
      </c>
      <c r="E635" s="23">
        <v>43935</v>
      </c>
      <c r="F635" s="30">
        <f>+VLOOKUP(Casos_HN[[#This Row],[Departamento]],Table_5[],2,0)</f>
        <v>1</v>
      </c>
      <c r="G635" s="3" t="s">
        <v>22</v>
      </c>
      <c r="H635" s="9" t="s">
        <v>23</v>
      </c>
      <c r="I635" s="30" t="str">
        <f>+IFERROR(VLOOKUP(Casos_HN[[#This Row],[Municipio]],'LOCALIZA HN'!$B$9:$O$306,8,0),99999)</f>
        <v>0101</v>
      </c>
      <c r="J635" s="5" t="s">
        <v>18</v>
      </c>
      <c r="K635" s="5">
        <v>65</v>
      </c>
      <c r="L635" s="8" t="s">
        <v>19</v>
      </c>
      <c r="M635" s="32" t="s">
        <v>20</v>
      </c>
      <c r="N635" s="33">
        <f>+IFERROR(VLOOKUP(Casos_HN[[#This Row],[ID_Municipio]],Table_4[[CodigoMuni]:[Long_2]],3,0),"")</f>
        <v>15.6782</v>
      </c>
      <c r="O635" s="33">
        <f>+IFERROR(VLOOKUP(Casos_HN[[#This Row],[ID_Municipio]],Table_4[[CodigoMuni]:[Long_2]],4,0),"")</f>
        <v>-86.742800000000003</v>
      </c>
      <c r="P635" s="32" t="s">
        <v>21</v>
      </c>
    </row>
    <row r="636" spans="1:16" ht="14.25" customHeight="1">
      <c r="A636" s="29" t="str">
        <f>+H636&amp;E636&amp;D636</f>
        <v>La Ceiba43935625</v>
      </c>
      <c r="B636" s="29" t="str">
        <f>+Casos_HN[[#This Row],[ID_Municipio]]&amp;Casos_HN[[#This Row],[Fecha]]</f>
        <v>010143935</v>
      </c>
      <c r="C636" s="29" t="str">
        <f>+G636&amp;E636</f>
        <v>Atlantida43935</v>
      </c>
      <c r="D636" s="30">
        <f>+D635+1</f>
        <v>625</v>
      </c>
      <c r="E636" s="23">
        <v>43935</v>
      </c>
      <c r="F636" s="30">
        <f>+VLOOKUP(Casos_HN[[#This Row],[Departamento]],Table_5[],2,0)</f>
        <v>1</v>
      </c>
      <c r="G636" s="3" t="s">
        <v>22</v>
      </c>
      <c r="H636" s="9" t="s">
        <v>23</v>
      </c>
      <c r="I636" s="30" t="str">
        <f>+IFERROR(VLOOKUP(Casos_HN[[#This Row],[Municipio]],'LOCALIZA HN'!$B$9:$O$306,8,0),99999)</f>
        <v>0101</v>
      </c>
      <c r="J636" s="5" t="s">
        <v>18</v>
      </c>
      <c r="K636" s="5">
        <v>51</v>
      </c>
      <c r="L636" s="8" t="s">
        <v>19</v>
      </c>
      <c r="M636" s="32" t="s">
        <v>20</v>
      </c>
      <c r="N636" s="33">
        <f>+IFERROR(VLOOKUP(Casos_HN[[#This Row],[ID_Municipio]],Table_4[[CodigoMuni]:[Long_2]],3,0),"")</f>
        <v>15.6782</v>
      </c>
      <c r="O636" s="33">
        <f>+IFERROR(VLOOKUP(Casos_HN[[#This Row],[ID_Municipio]],Table_4[[CodigoMuni]:[Long_2]],4,0),"")</f>
        <v>-86.742800000000003</v>
      </c>
      <c r="P636" s="32" t="s">
        <v>21</v>
      </c>
    </row>
    <row r="637" spans="1:16" ht="14.25" customHeight="1">
      <c r="A637" s="29" t="str">
        <f>+H637&amp;E637&amp;D637</f>
        <v>San Pedro Sula43935626</v>
      </c>
      <c r="B637" s="29" t="str">
        <f>+Casos_HN[[#This Row],[ID_Municipio]]&amp;Casos_HN[[#This Row],[Fecha]]</f>
        <v>050143935</v>
      </c>
      <c r="C637" s="29" t="str">
        <f>+G637&amp;E637</f>
        <v>Cortes43935</v>
      </c>
      <c r="D637" s="30">
        <f>+D636+1</f>
        <v>626</v>
      </c>
      <c r="E637" s="23">
        <v>43935</v>
      </c>
      <c r="F637" s="30">
        <f>+VLOOKUP(Casos_HN[[#This Row],[Departamento]],Table_5[],2,0)</f>
        <v>5</v>
      </c>
      <c r="G637" s="3" t="s">
        <v>28</v>
      </c>
      <c r="H637" s="9" t="s">
        <v>29</v>
      </c>
      <c r="I637" s="30" t="str">
        <f>+IFERROR(VLOOKUP(Casos_HN[[#This Row],[Municipio]],'LOCALIZA HN'!$B$9:$O$306,8,0),99999)</f>
        <v>0501</v>
      </c>
      <c r="J637" s="5" t="s">
        <v>18</v>
      </c>
      <c r="K637" s="5">
        <v>37</v>
      </c>
      <c r="L637" s="8" t="s">
        <v>19</v>
      </c>
      <c r="M637" s="32" t="s">
        <v>20</v>
      </c>
      <c r="N637" s="33">
        <f>+IFERROR(VLOOKUP(Casos_HN[[#This Row],[ID_Municipio]],Table_4[[CodigoMuni]:[Long_2]],3,0),"")</f>
        <v>15.5151</v>
      </c>
      <c r="O637" s="33">
        <f>+IFERROR(VLOOKUP(Casos_HN[[#This Row],[ID_Municipio]],Table_4[[CodigoMuni]:[Long_2]],4,0),"")</f>
        <v>-88.114599999999996</v>
      </c>
      <c r="P637" s="32" t="s">
        <v>21</v>
      </c>
    </row>
    <row r="638" spans="1:16" ht="14.25" customHeight="1">
      <c r="A638" s="29" t="str">
        <f>+H638&amp;E638&amp;D638</f>
        <v>San Pedro Sula43935627</v>
      </c>
      <c r="B638" s="29" t="str">
        <f>+Casos_HN[[#This Row],[ID_Municipio]]&amp;Casos_HN[[#This Row],[Fecha]]</f>
        <v>050143935</v>
      </c>
      <c r="C638" s="29" t="str">
        <f>+G638&amp;E638</f>
        <v>Cortes43935</v>
      </c>
      <c r="D638" s="30">
        <f>+D637+1</f>
        <v>627</v>
      </c>
      <c r="E638" s="23">
        <v>43935</v>
      </c>
      <c r="F638" s="30">
        <f>+VLOOKUP(Casos_HN[[#This Row],[Departamento]],Table_5[],2,0)</f>
        <v>5</v>
      </c>
      <c r="G638" s="3" t="s">
        <v>28</v>
      </c>
      <c r="H638" s="9" t="s">
        <v>29</v>
      </c>
      <c r="I638" s="30" t="str">
        <f>+IFERROR(VLOOKUP(Casos_HN[[#This Row],[Municipio]],'LOCALIZA HN'!$B$9:$O$306,8,0),99999)</f>
        <v>0501</v>
      </c>
      <c r="J638" s="5" t="s">
        <v>18</v>
      </c>
      <c r="K638" s="5">
        <v>23</v>
      </c>
      <c r="L638" s="8" t="s">
        <v>19</v>
      </c>
      <c r="M638" s="32" t="s">
        <v>20</v>
      </c>
      <c r="N638" s="33">
        <f>+IFERROR(VLOOKUP(Casos_HN[[#This Row],[ID_Municipio]],Table_4[[CodigoMuni]:[Long_2]],3,0),"")</f>
        <v>15.5151</v>
      </c>
      <c r="O638" s="33">
        <f>+IFERROR(VLOOKUP(Casos_HN[[#This Row],[ID_Municipio]],Table_4[[CodigoMuni]:[Long_2]],4,0),"")</f>
        <v>-88.114599999999996</v>
      </c>
      <c r="P638" s="32" t="s">
        <v>21</v>
      </c>
    </row>
    <row r="639" spans="1:16" ht="14.25" customHeight="1">
      <c r="A639" s="29" t="str">
        <f>+H639&amp;E639&amp;D639</f>
        <v>San Pedro Sula43935628</v>
      </c>
      <c r="B639" s="29" t="str">
        <f>+Casos_HN[[#This Row],[ID_Municipio]]&amp;Casos_HN[[#This Row],[Fecha]]</f>
        <v>050143935</v>
      </c>
      <c r="C639" s="29" t="str">
        <f>+G639&amp;E639</f>
        <v>Cortes43935</v>
      </c>
      <c r="D639" s="30">
        <f>+D638+1</f>
        <v>628</v>
      </c>
      <c r="E639" s="23">
        <v>43935</v>
      </c>
      <c r="F639" s="30">
        <f>+VLOOKUP(Casos_HN[[#This Row],[Departamento]],Table_5[],2,0)</f>
        <v>5</v>
      </c>
      <c r="G639" s="3" t="s">
        <v>28</v>
      </c>
      <c r="H639" s="9" t="s">
        <v>29</v>
      </c>
      <c r="I639" s="30" t="str">
        <f>+IFERROR(VLOOKUP(Casos_HN[[#This Row],[Municipio]],'LOCALIZA HN'!$B$9:$O$306,8,0),99999)</f>
        <v>0501</v>
      </c>
      <c r="J639" s="5" t="s">
        <v>18</v>
      </c>
      <c r="K639" s="5">
        <v>40</v>
      </c>
      <c r="L639" s="8" t="s">
        <v>19</v>
      </c>
      <c r="M639" s="32" t="s">
        <v>20</v>
      </c>
      <c r="N639" s="33">
        <f>+IFERROR(VLOOKUP(Casos_HN[[#This Row],[ID_Municipio]],Table_4[[CodigoMuni]:[Long_2]],3,0),"")</f>
        <v>15.5151</v>
      </c>
      <c r="O639" s="33">
        <f>+IFERROR(VLOOKUP(Casos_HN[[#This Row],[ID_Municipio]],Table_4[[CodigoMuni]:[Long_2]],4,0),"")</f>
        <v>-88.114599999999996</v>
      </c>
      <c r="P639" s="32" t="s">
        <v>21</v>
      </c>
    </row>
    <row r="640" spans="1:16" ht="14.25" customHeight="1">
      <c r="A640" s="29" t="str">
        <f>+H640&amp;E640&amp;D640</f>
        <v>San Pedro Sula43935629</v>
      </c>
      <c r="B640" s="29" t="str">
        <f>+Casos_HN[[#This Row],[ID_Municipio]]&amp;Casos_HN[[#This Row],[Fecha]]</f>
        <v>050143935</v>
      </c>
      <c r="C640" s="29" t="str">
        <f>+G640&amp;E640</f>
        <v>Cortes43935</v>
      </c>
      <c r="D640" s="30">
        <f>+D639+1</f>
        <v>629</v>
      </c>
      <c r="E640" s="23">
        <v>43935</v>
      </c>
      <c r="F640" s="30">
        <f>+VLOOKUP(Casos_HN[[#This Row],[Departamento]],Table_5[],2,0)</f>
        <v>5</v>
      </c>
      <c r="G640" s="3" t="s">
        <v>28</v>
      </c>
      <c r="H640" s="9" t="s">
        <v>29</v>
      </c>
      <c r="I640" s="30" t="str">
        <f>+IFERROR(VLOOKUP(Casos_HN[[#This Row],[Municipio]],'LOCALIZA HN'!$B$9:$O$306,8,0),99999)</f>
        <v>0501</v>
      </c>
      <c r="J640" s="5" t="s">
        <v>18</v>
      </c>
      <c r="K640" s="5">
        <v>30</v>
      </c>
      <c r="L640" s="8" t="s">
        <v>19</v>
      </c>
      <c r="M640" s="32" t="s">
        <v>20</v>
      </c>
      <c r="N640" s="33">
        <f>+IFERROR(VLOOKUP(Casos_HN[[#This Row],[ID_Municipio]],Table_4[[CodigoMuni]:[Long_2]],3,0),"")</f>
        <v>15.5151</v>
      </c>
      <c r="O640" s="33">
        <f>+IFERROR(VLOOKUP(Casos_HN[[#This Row],[ID_Municipio]],Table_4[[CodigoMuni]:[Long_2]],4,0),"")</f>
        <v>-88.114599999999996</v>
      </c>
      <c r="P640" s="32" t="s">
        <v>21</v>
      </c>
    </row>
    <row r="641" spans="1:16" ht="14.25" customHeight="1">
      <c r="A641" s="29" t="str">
        <f>+H641&amp;E641&amp;D641</f>
        <v>San Pedro Sula43935630</v>
      </c>
      <c r="B641" s="29" t="str">
        <f>+Casos_HN[[#This Row],[ID_Municipio]]&amp;Casos_HN[[#This Row],[Fecha]]</f>
        <v>050143935</v>
      </c>
      <c r="C641" s="29" t="str">
        <f>+G641&amp;E641</f>
        <v>Cortes43935</v>
      </c>
      <c r="D641" s="30">
        <f>+D640+1</f>
        <v>630</v>
      </c>
      <c r="E641" s="23">
        <v>43935</v>
      </c>
      <c r="F641" s="30">
        <f>+VLOOKUP(Casos_HN[[#This Row],[Departamento]],Table_5[],2,0)</f>
        <v>5</v>
      </c>
      <c r="G641" s="3" t="s">
        <v>28</v>
      </c>
      <c r="H641" s="9" t="s">
        <v>29</v>
      </c>
      <c r="I641" s="30" t="str">
        <f>+IFERROR(VLOOKUP(Casos_HN[[#This Row],[Municipio]],'LOCALIZA HN'!$B$9:$O$306,8,0),99999)</f>
        <v>0501</v>
      </c>
      <c r="J641" s="5" t="s">
        <v>18</v>
      </c>
      <c r="K641" s="5">
        <v>43</v>
      </c>
      <c r="L641" s="8" t="s">
        <v>19</v>
      </c>
      <c r="M641" s="32" t="s">
        <v>20</v>
      </c>
      <c r="N641" s="33">
        <f>+IFERROR(VLOOKUP(Casos_HN[[#This Row],[ID_Municipio]],Table_4[[CodigoMuni]:[Long_2]],3,0),"")</f>
        <v>15.5151</v>
      </c>
      <c r="O641" s="33">
        <f>+IFERROR(VLOOKUP(Casos_HN[[#This Row],[ID_Municipio]],Table_4[[CodigoMuni]:[Long_2]],4,0),"")</f>
        <v>-88.114599999999996</v>
      </c>
      <c r="P641" s="32" t="s">
        <v>21</v>
      </c>
    </row>
    <row r="642" spans="1:16" ht="14.25" customHeight="1">
      <c r="A642" s="29" t="str">
        <f>+H642&amp;E642&amp;D642</f>
        <v>San Pedro Sula43935631</v>
      </c>
      <c r="B642" s="29" t="str">
        <f>+Casos_HN[[#This Row],[ID_Municipio]]&amp;Casos_HN[[#This Row],[Fecha]]</f>
        <v>050143935</v>
      </c>
      <c r="C642" s="29" t="str">
        <f>+G642&amp;E642</f>
        <v>Cortes43935</v>
      </c>
      <c r="D642" s="30">
        <f>+D641+1</f>
        <v>631</v>
      </c>
      <c r="E642" s="23">
        <v>43935</v>
      </c>
      <c r="F642" s="30">
        <f>+VLOOKUP(Casos_HN[[#This Row],[Departamento]],Table_5[],2,0)</f>
        <v>5</v>
      </c>
      <c r="G642" s="3" t="s">
        <v>28</v>
      </c>
      <c r="H642" s="9" t="s">
        <v>29</v>
      </c>
      <c r="I642" s="30" t="str">
        <f>+IFERROR(VLOOKUP(Casos_HN[[#This Row],[Municipio]],'LOCALIZA HN'!$B$9:$O$306,8,0),99999)</f>
        <v>0501</v>
      </c>
      <c r="J642" s="5" t="s">
        <v>27</v>
      </c>
      <c r="K642" s="5"/>
      <c r="L642" s="8" t="s">
        <v>19</v>
      </c>
      <c r="M642" s="32" t="s">
        <v>20</v>
      </c>
      <c r="N642" s="33">
        <f>+IFERROR(VLOOKUP(Casos_HN[[#This Row],[ID_Municipio]],Table_4[[CodigoMuni]:[Long_2]],3,0),"")</f>
        <v>15.5151</v>
      </c>
      <c r="O642" s="33">
        <f>+IFERROR(VLOOKUP(Casos_HN[[#This Row],[ID_Municipio]],Table_4[[CodigoMuni]:[Long_2]],4,0),"")</f>
        <v>-88.114599999999996</v>
      </c>
      <c r="P642" s="32" t="s">
        <v>21</v>
      </c>
    </row>
    <row r="643" spans="1:16" ht="14.25" customHeight="1">
      <c r="A643" s="29" t="str">
        <f>+H643&amp;E643&amp;D643</f>
        <v>San Pedro Sula43935632</v>
      </c>
      <c r="B643" s="29" t="str">
        <f>+Casos_HN[[#This Row],[ID_Municipio]]&amp;Casos_HN[[#This Row],[Fecha]]</f>
        <v>050143935</v>
      </c>
      <c r="C643" s="29" t="str">
        <f>+G643&amp;E643</f>
        <v>Cortes43935</v>
      </c>
      <c r="D643" s="30">
        <f>+D642+1</f>
        <v>632</v>
      </c>
      <c r="E643" s="23">
        <v>43935</v>
      </c>
      <c r="F643" s="30">
        <f>+VLOOKUP(Casos_HN[[#This Row],[Departamento]],Table_5[],2,0)</f>
        <v>5</v>
      </c>
      <c r="G643" s="3" t="s">
        <v>28</v>
      </c>
      <c r="H643" s="9" t="s">
        <v>29</v>
      </c>
      <c r="I643" s="30" t="str">
        <f>+IFERROR(VLOOKUP(Casos_HN[[#This Row],[Municipio]],'LOCALIZA HN'!$B$9:$O$306,8,0),99999)</f>
        <v>0501</v>
      </c>
      <c r="J643" s="5" t="s">
        <v>27</v>
      </c>
      <c r="K643" s="5">
        <v>49</v>
      </c>
      <c r="L643" s="8" t="s">
        <v>19</v>
      </c>
      <c r="M643" s="32" t="s">
        <v>20</v>
      </c>
      <c r="N643" s="33">
        <f>+IFERROR(VLOOKUP(Casos_HN[[#This Row],[ID_Municipio]],Table_4[[CodigoMuni]:[Long_2]],3,0),"")</f>
        <v>15.5151</v>
      </c>
      <c r="O643" s="33">
        <f>+IFERROR(VLOOKUP(Casos_HN[[#This Row],[ID_Municipio]],Table_4[[CodigoMuni]:[Long_2]],4,0),"")</f>
        <v>-88.114599999999996</v>
      </c>
      <c r="P643" s="32" t="s">
        <v>21</v>
      </c>
    </row>
    <row r="644" spans="1:16" ht="14.25" customHeight="1">
      <c r="A644" s="29" t="str">
        <f>+H644&amp;E644&amp;D644</f>
        <v>El Progreso43937633</v>
      </c>
      <c r="B644" s="29" t="str">
        <f>+Casos_HN[[#This Row],[ID_Municipio]]&amp;Casos_HN[[#This Row],[Fecha]]</f>
        <v>180443937</v>
      </c>
      <c r="C644" s="29" t="str">
        <f>+G644&amp;E644</f>
        <v>Yoro43937</v>
      </c>
      <c r="D644" s="30">
        <f>+D643+1</f>
        <v>633</v>
      </c>
      <c r="E644" s="23">
        <v>43937</v>
      </c>
      <c r="F644" s="30">
        <f>+VLOOKUP(Casos_HN[[#This Row],[Departamento]],Table_5[],2,0)</f>
        <v>18</v>
      </c>
      <c r="G644" s="3" t="s">
        <v>39</v>
      </c>
      <c r="H644" s="9" t="s">
        <v>40</v>
      </c>
      <c r="I644" s="30" t="str">
        <f>+IFERROR(VLOOKUP(Casos_HN[[#This Row],[Municipio]],'LOCALIZA HN'!$B$9:$O$306,8,0),99999)</f>
        <v>1804</v>
      </c>
      <c r="J644" s="5" t="s">
        <v>27</v>
      </c>
      <c r="K644" s="5">
        <v>57</v>
      </c>
      <c r="L644" s="8" t="s">
        <v>19</v>
      </c>
      <c r="M644" s="32" t="s">
        <v>20</v>
      </c>
      <c r="N644" s="33">
        <f>+IFERROR(VLOOKUP(Casos_HN[[#This Row],[ID_Municipio]],Table_4[[CodigoMuni]:[Long_2]],3,0),"")</f>
        <v>15.3446</v>
      </c>
      <c r="O644" s="33">
        <f>+IFERROR(VLOOKUP(Casos_HN[[#This Row],[ID_Municipio]],Table_4[[CodigoMuni]:[Long_2]],4,0),"")</f>
        <v>-87.812100000000001</v>
      </c>
      <c r="P644" s="32" t="s">
        <v>21</v>
      </c>
    </row>
    <row r="645" spans="1:16" ht="14.25" customHeight="1">
      <c r="A645" s="29" t="str">
        <f>+H645&amp;E645&amp;D645</f>
        <v>La Ceiba43937634</v>
      </c>
      <c r="B645" s="29" t="str">
        <f>+Casos_HN[[#This Row],[ID_Municipio]]&amp;Casos_HN[[#This Row],[Fecha]]</f>
        <v>010143937</v>
      </c>
      <c r="C645" s="29" t="str">
        <f>+G645&amp;E645</f>
        <v>Atlantida43937</v>
      </c>
      <c r="D645" s="30">
        <f>+D644+1</f>
        <v>634</v>
      </c>
      <c r="E645" s="23">
        <v>43937</v>
      </c>
      <c r="F645" s="30">
        <f>+VLOOKUP(Casos_HN[[#This Row],[Departamento]],Table_5[],2,0)</f>
        <v>1</v>
      </c>
      <c r="G645" s="3" t="s">
        <v>22</v>
      </c>
      <c r="H645" s="9" t="s">
        <v>23</v>
      </c>
      <c r="I645" s="30" t="str">
        <f>+IFERROR(VLOOKUP(Casos_HN[[#This Row],[Municipio]],'LOCALIZA HN'!$B$9:$O$306,8,0),99999)</f>
        <v>0101</v>
      </c>
      <c r="J645" s="5" t="s">
        <v>27</v>
      </c>
      <c r="K645" s="5">
        <v>43</v>
      </c>
      <c r="L645" s="8" t="s">
        <v>19</v>
      </c>
      <c r="M645" s="32" t="s">
        <v>20</v>
      </c>
      <c r="N645" s="33">
        <f>+IFERROR(VLOOKUP(Casos_HN[[#This Row],[ID_Municipio]],Table_4[[CodigoMuni]:[Long_2]],3,0),"")</f>
        <v>15.6782</v>
      </c>
      <c r="O645" s="33">
        <f>+IFERROR(VLOOKUP(Casos_HN[[#This Row],[ID_Municipio]],Table_4[[CodigoMuni]:[Long_2]],4,0),"")</f>
        <v>-86.742800000000003</v>
      </c>
      <c r="P645" s="32" t="s">
        <v>21</v>
      </c>
    </row>
    <row r="646" spans="1:16" ht="14.25" customHeight="1">
      <c r="A646" s="29" t="str">
        <f>+H646&amp;E646&amp;D646</f>
        <v>La Ceiba43937635</v>
      </c>
      <c r="B646" s="29" t="str">
        <f>+Casos_HN[[#This Row],[ID_Municipio]]&amp;Casos_HN[[#This Row],[Fecha]]</f>
        <v>010143937</v>
      </c>
      <c r="C646" s="29" t="str">
        <f>+G646&amp;E646</f>
        <v>Atlantida43937</v>
      </c>
      <c r="D646" s="30">
        <f>+D645+1</f>
        <v>635</v>
      </c>
      <c r="E646" s="23">
        <v>43937</v>
      </c>
      <c r="F646" s="30">
        <f>+VLOOKUP(Casos_HN[[#This Row],[Departamento]],Table_5[],2,0)</f>
        <v>1</v>
      </c>
      <c r="G646" s="3" t="s">
        <v>22</v>
      </c>
      <c r="H646" s="9" t="s">
        <v>23</v>
      </c>
      <c r="I646" s="30" t="str">
        <f>+IFERROR(VLOOKUP(Casos_HN[[#This Row],[Municipio]],'LOCALIZA HN'!$B$9:$O$306,8,0),99999)</f>
        <v>0101</v>
      </c>
      <c r="J646" s="5" t="s">
        <v>27</v>
      </c>
      <c r="K646" s="5">
        <v>57</v>
      </c>
      <c r="L646" s="8" t="s">
        <v>19</v>
      </c>
      <c r="M646" s="32" t="s">
        <v>20</v>
      </c>
      <c r="N646" s="33">
        <f>+IFERROR(VLOOKUP(Casos_HN[[#This Row],[ID_Municipio]],Table_4[[CodigoMuni]:[Long_2]],3,0),"")</f>
        <v>15.6782</v>
      </c>
      <c r="O646" s="33">
        <f>+IFERROR(VLOOKUP(Casos_HN[[#This Row],[ID_Municipio]],Table_4[[CodigoMuni]:[Long_2]],4,0),"")</f>
        <v>-86.742800000000003</v>
      </c>
      <c r="P646" s="32" t="s">
        <v>21</v>
      </c>
    </row>
    <row r="647" spans="1:16" ht="14.25" customHeight="1">
      <c r="A647" s="29" t="str">
        <f>+H647&amp;E647&amp;D647</f>
        <v>La Lima43937636</v>
      </c>
      <c r="B647" s="29" t="str">
        <f>+Casos_HN[[#This Row],[ID_Municipio]]&amp;Casos_HN[[#This Row],[Fecha]]</f>
        <v>051243937</v>
      </c>
      <c r="C647" s="29" t="str">
        <f>+G647&amp;E647</f>
        <v>Cortes43937</v>
      </c>
      <c r="D647" s="30">
        <f>+D646+1</f>
        <v>636</v>
      </c>
      <c r="E647" s="23">
        <v>43937</v>
      </c>
      <c r="F647" s="30">
        <f>+VLOOKUP(Casos_HN[[#This Row],[Departamento]],Table_5[],2,0)</f>
        <v>5</v>
      </c>
      <c r="G647" s="3" t="s">
        <v>28</v>
      </c>
      <c r="H647" s="9" t="s">
        <v>41</v>
      </c>
      <c r="I647" s="30" t="str">
        <f>+IFERROR(VLOOKUP(Casos_HN[[#This Row],[Municipio]],'LOCALIZA HN'!$B$9:$O$306,8,0),99999)</f>
        <v>0512</v>
      </c>
      <c r="J647" s="5" t="s">
        <v>27</v>
      </c>
      <c r="K647" s="5">
        <v>47</v>
      </c>
      <c r="L647" s="8" t="s">
        <v>19</v>
      </c>
      <c r="M647" s="32" t="s">
        <v>20</v>
      </c>
      <c r="N647" s="33">
        <f>+IFERROR(VLOOKUP(Casos_HN[[#This Row],[ID_Municipio]],Table_4[[CodigoMuni]:[Long_2]],3,0),"")</f>
        <v>15.484500000000001</v>
      </c>
      <c r="O647" s="33">
        <f>+IFERROR(VLOOKUP(Casos_HN[[#This Row],[ID_Municipio]],Table_4[[CodigoMuni]:[Long_2]],4,0),"")</f>
        <v>-87.869299999999996</v>
      </c>
      <c r="P647" s="32" t="s">
        <v>21</v>
      </c>
    </row>
    <row r="648" spans="1:16" ht="14.25" customHeight="1">
      <c r="A648" s="29" t="str">
        <f>+H648&amp;E648&amp;D648</f>
        <v>Puerto Cortes43937637</v>
      </c>
      <c r="B648" s="29" t="str">
        <f>+Casos_HN[[#This Row],[ID_Municipio]]&amp;Casos_HN[[#This Row],[Fecha]]</f>
        <v>050643937</v>
      </c>
      <c r="C648" s="29" t="str">
        <f>+G648&amp;E648</f>
        <v>Cortes43937</v>
      </c>
      <c r="D648" s="30">
        <f>+D647+1</f>
        <v>637</v>
      </c>
      <c r="E648" s="23">
        <v>43937</v>
      </c>
      <c r="F648" s="30">
        <f>+VLOOKUP(Casos_HN[[#This Row],[Departamento]],Table_5[],2,0)</f>
        <v>5</v>
      </c>
      <c r="G648" s="3" t="s">
        <v>28</v>
      </c>
      <c r="H648" s="9" t="s">
        <v>32</v>
      </c>
      <c r="I648" s="30" t="str">
        <f>+IFERROR(VLOOKUP(Casos_HN[[#This Row],[Municipio]],'LOCALIZA HN'!$B$9:$O$306,8,0),99999)</f>
        <v>0506</v>
      </c>
      <c r="J648" s="5" t="s">
        <v>27</v>
      </c>
      <c r="K648" s="5">
        <v>43</v>
      </c>
      <c r="L648" s="8" t="s">
        <v>19</v>
      </c>
      <c r="M648" s="32" t="s">
        <v>20</v>
      </c>
      <c r="N648" s="33">
        <f>+IFERROR(VLOOKUP(Casos_HN[[#This Row],[ID_Municipio]],Table_4[[CodigoMuni]:[Long_2]],3,0),"")</f>
        <v>15.7897</v>
      </c>
      <c r="O648" s="33">
        <f>+IFERROR(VLOOKUP(Casos_HN[[#This Row],[ID_Municipio]],Table_4[[CodigoMuni]:[Long_2]],4,0),"")</f>
        <v>-87.846000000000004</v>
      </c>
      <c r="P648" s="32" t="s">
        <v>21</v>
      </c>
    </row>
    <row r="649" spans="1:16" ht="14.25" customHeight="1">
      <c r="A649" s="29" t="str">
        <f>+H649&amp;E649&amp;D649</f>
        <v>San Pedro Sula43937638</v>
      </c>
      <c r="B649" s="29" t="str">
        <f>+Casos_HN[[#This Row],[ID_Municipio]]&amp;Casos_HN[[#This Row],[Fecha]]</f>
        <v>050143937</v>
      </c>
      <c r="C649" s="29" t="str">
        <f>+G649&amp;E649</f>
        <v>Cortes43937</v>
      </c>
      <c r="D649" s="30">
        <f>+D648+1</f>
        <v>638</v>
      </c>
      <c r="E649" s="23">
        <v>43937</v>
      </c>
      <c r="F649" s="30">
        <f>+VLOOKUP(Casos_HN[[#This Row],[Departamento]],Table_5[],2,0)</f>
        <v>5</v>
      </c>
      <c r="G649" s="3" t="s">
        <v>28</v>
      </c>
      <c r="H649" s="9" t="s">
        <v>29</v>
      </c>
      <c r="I649" s="30" t="str">
        <f>+IFERROR(VLOOKUP(Casos_HN[[#This Row],[Municipio]],'LOCALIZA HN'!$B$9:$O$306,8,0),99999)</f>
        <v>0501</v>
      </c>
      <c r="J649" s="5" t="s">
        <v>18</v>
      </c>
      <c r="K649" s="5">
        <v>32</v>
      </c>
      <c r="L649" s="8" t="s">
        <v>19</v>
      </c>
      <c r="M649" s="32" t="s">
        <v>20</v>
      </c>
      <c r="N649" s="33">
        <f>+IFERROR(VLOOKUP(Casos_HN[[#This Row],[ID_Municipio]],Table_4[[CodigoMuni]:[Long_2]],3,0),"")</f>
        <v>15.5151</v>
      </c>
      <c r="O649" s="33">
        <f>+IFERROR(VLOOKUP(Casos_HN[[#This Row],[ID_Municipio]],Table_4[[CodigoMuni]:[Long_2]],4,0),"")</f>
        <v>-88.114599999999996</v>
      </c>
      <c r="P649" s="32" t="s">
        <v>21</v>
      </c>
    </row>
    <row r="650" spans="1:16" ht="14.25" customHeight="1">
      <c r="A650" s="29" t="str">
        <f>+H650&amp;E650&amp;D650</f>
        <v>San Pedro Sula43937639</v>
      </c>
      <c r="B650" s="29" t="str">
        <f>+Casos_HN[[#This Row],[ID_Municipio]]&amp;Casos_HN[[#This Row],[Fecha]]</f>
        <v>050143937</v>
      </c>
      <c r="C650" s="29" t="str">
        <f>+G650&amp;E650</f>
        <v>Cortes43937</v>
      </c>
      <c r="D650" s="30">
        <f>+D649+1</f>
        <v>639</v>
      </c>
      <c r="E650" s="23">
        <v>43937</v>
      </c>
      <c r="F650" s="30">
        <f>+VLOOKUP(Casos_HN[[#This Row],[Departamento]],Table_5[],2,0)</f>
        <v>5</v>
      </c>
      <c r="G650" s="3" t="s">
        <v>28</v>
      </c>
      <c r="H650" s="9" t="s">
        <v>29</v>
      </c>
      <c r="I650" s="30" t="str">
        <f>+IFERROR(VLOOKUP(Casos_HN[[#This Row],[Municipio]],'LOCALIZA HN'!$B$9:$O$306,8,0),99999)</f>
        <v>0501</v>
      </c>
      <c r="J650" s="5" t="s">
        <v>27</v>
      </c>
      <c r="K650" s="5">
        <v>88</v>
      </c>
      <c r="L650" s="8" t="s">
        <v>19</v>
      </c>
      <c r="M650" s="32" t="s">
        <v>20</v>
      </c>
      <c r="N650" s="33">
        <f>+IFERROR(VLOOKUP(Casos_HN[[#This Row],[ID_Municipio]],Table_4[[CodigoMuni]:[Long_2]],3,0),"")</f>
        <v>15.5151</v>
      </c>
      <c r="O650" s="33">
        <f>+IFERROR(VLOOKUP(Casos_HN[[#This Row],[ID_Municipio]],Table_4[[CodigoMuni]:[Long_2]],4,0),"")</f>
        <v>-88.114599999999996</v>
      </c>
      <c r="P650" s="32" t="s">
        <v>21</v>
      </c>
    </row>
    <row r="651" spans="1:16" ht="14.25" customHeight="1">
      <c r="A651" s="29" t="str">
        <f>+H651&amp;E651&amp;D651</f>
        <v>Puerto Cortes43938640</v>
      </c>
      <c r="B651" s="29" t="str">
        <f>+Casos_HN[[#This Row],[ID_Municipio]]&amp;Casos_HN[[#This Row],[Fecha]]</f>
        <v>050643938</v>
      </c>
      <c r="C651" s="29" t="str">
        <f>+G651&amp;E651</f>
        <v>Cortes43938</v>
      </c>
      <c r="D651" s="30">
        <f>+D650+1</f>
        <v>640</v>
      </c>
      <c r="E651" s="23">
        <v>43938</v>
      </c>
      <c r="F651" s="30">
        <f>+VLOOKUP(Casos_HN[[#This Row],[Departamento]],Table_5[],2,0)</f>
        <v>5</v>
      </c>
      <c r="G651" s="3" t="s">
        <v>28</v>
      </c>
      <c r="H651" s="9" t="s">
        <v>32</v>
      </c>
      <c r="I651" s="30" t="str">
        <f>+IFERROR(VLOOKUP(Casos_HN[[#This Row],[Municipio]],'LOCALIZA HN'!$B$9:$O$306,8,0),99999)</f>
        <v>0506</v>
      </c>
      <c r="J651" s="5" t="s">
        <v>27</v>
      </c>
      <c r="K651" s="5">
        <v>38</v>
      </c>
      <c r="L651" s="8" t="s">
        <v>19</v>
      </c>
      <c r="M651" s="32" t="s">
        <v>20</v>
      </c>
      <c r="N651" s="33">
        <f>+IFERROR(VLOOKUP(Casos_HN[[#This Row],[ID_Municipio]],Table_4[[CodigoMuni]:[Long_2]],3,0),"")</f>
        <v>15.7897</v>
      </c>
      <c r="O651" s="33">
        <f>+IFERROR(VLOOKUP(Casos_HN[[#This Row],[ID_Municipio]],Table_4[[CodigoMuni]:[Long_2]],4,0),"")</f>
        <v>-87.846000000000004</v>
      </c>
      <c r="P651" s="32" t="s">
        <v>21</v>
      </c>
    </row>
    <row r="652" spans="1:16" ht="14.25" customHeight="1">
      <c r="A652" s="29" t="str">
        <f>+H652&amp;E652&amp;D652</f>
        <v>San Pedro Sula43938641</v>
      </c>
      <c r="B652" s="29" t="str">
        <f>+Casos_HN[[#This Row],[ID_Municipio]]&amp;Casos_HN[[#This Row],[Fecha]]</f>
        <v>050143938</v>
      </c>
      <c r="C652" s="29" t="str">
        <f>+G652&amp;E652</f>
        <v>Cortes43938</v>
      </c>
      <c r="D652" s="30">
        <f>+D651+1</f>
        <v>641</v>
      </c>
      <c r="E652" s="23">
        <v>43938</v>
      </c>
      <c r="F652" s="30">
        <f>+VLOOKUP(Casos_HN[[#This Row],[Departamento]],Table_5[],2,0)</f>
        <v>5</v>
      </c>
      <c r="G652" s="3" t="s">
        <v>28</v>
      </c>
      <c r="H652" s="9" t="s">
        <v>29</v>
      </c>
      <c r="I652" s="30" t="str">
        <f>+IFERROR(VLOOKUP(Casos_HN[[#This Row],[Municipio]],'LOCALIZA HN'!$B$9:$O$306,8,0),99999)</f>
        <v>0501</v>
      </c>
      <c r="J652" s="5" t="s">
        <v>18</v>
      </c>
      <c r="K652" s="5">
        <v>28</v>
      </c>
      <c r="L652" s="8" t="s">
        <v>19</v>
      </c>
      <c r="M652" s="32" t="s">
        <v>20</v>
      </c>
      <c r="N652" s="33">
        <f>+IFERROR(VLOOKUP(Casos_HN[[#This Row],[ID_Municipio]],Table_4[[CodigoMuni]:[Long_2]],3,0),"")</f>
        <v>15.5151</v>
      </c>
      <c r="O652" s="33">
        <f>+IFERROR(VLOOKUP(Casos_HN[[#This Row],[ID_Municipio]],Table_4[[CodigoMuni]:[Long_2]],4,0),"")</f>
        <v>-88.114599999999996</v>
      </c>
      <c r="P652" s="32" t="s">
        <v>21</v>
      </c>
    </row>
    <row r="653" spans="1:16" ht="14.25" customHeight="1">
      <c r="A653" s="29" t="str">
        <f>+H653&amp;E653&amp;D653</f>
        <v>San Pedro Sula43938642</v>
      </c>
      <c r="B653" s="29" t="str">
        <f>+Casos_HN[[#This Row],[ID_Municipio]]&amp;Casos_HN[[#This Row],[Fecha]]</f>
        <v>050143938</v>
      </c>
      <c r="C653" s="29" t="str">
        <f>+G653&amp;E653</f>
        <v>Cortes43938</v>
      </c>
      <c r="D653" s="30">
        <f>+D652+1</f>
        <v>642</v>
      </c>
      <c r="E653" s="23">
        <v>43938</v>
      </c>
      <c r="F653" s="30">
        <f>+VLOOKUP(Casos_HN[[#This Row],[Departamento]],Table_5[],2,0)</f>
        <v>5</v>
      </c>
      <c r="G653" s="3" t="s">
        <v>28</v>
      </c>
      <c r="H653" s="9" t="s">
        <v>29</v>
      </c>
      <c r="I653" s="30" t="str">
        <f>+IFERROR(VLOOKUP(Casos_HN[[#This Row],[Municipio]],'LOCALIZA HN'!$B$9:$O$306,8,0),99999)</f>
        <v>0501</v>
      </c>
      <c r="J653" s="5" t="s">
        <v>27</v>
      </c>
      <c r="K653" s="5">
        <v>89</v>
      </c>
      <c r="L653" s="8" t="s">
        <v>19</v>
      </c>
      <c r="M653" s="32" t="s">
        <v>20</v>
      </c>
      <c r="N653" s="33">
        <f>+IFERROR(VLOOKUP(Casos_HN[[#This Row],[ID_Municipio]],Table_4[[CodigoMuni]:[Long_2]],3,0),"")</f>
        <v>15.5151</v>
      </c>
      <c r="O653" s="33">
        <f>+IFERROR(VLOOKUP(Casos_HN[[#This Row],[ID_Municipio]],Table_4[[CodigoMuni]:[Long_2]],4,0),"")</f>
        <v>-88.114599999999996</v>
      </c>
      <c r="P653" s="32" t="s">
        <v>21</v>
      </c>
    </row>
    <row r="654" spans="1:16" ht="14.25" customHeight="1">
      <c r="A654" s="29" t="str">
        <f>+H654&amp;E654&amp;D654</f>
        <v>San Pedro Sula43938643</v>
      </c>
      <c r="B654" s="29" t="str">
        <f>+Casos_HN[[#This Row],[ID_Municipio]]&amp;Casos_HN[[#This Row],[Fecha]]</f>
        <v>050143938</v>
      </c>
      <c r="C654" s="29" t="str">
        <f>+G654&amp;E654</f>
        <v>Cortes43938</v>
      </c>
      <c r="D654" s="30">
        <f>+D653+1</f>
        <v>643</v>
      </c>
      <c r="E654" s="23">
        <v>43938</v>
      </c>
      <c r="F654" s="30">
        <f>+VLOOKUP(Casos_HN[[#This Row],[Departamento]],Table_5[],2,0)</f>
        <v>5</v>
      </c>
      <c r="G654" s="3" t="s">
        <v>28</v>
      </c>
      <c r="H654" s="9" t="s">
        <v>29</v>
      </c>
      <c r="I654" s="30" t="str">
        <f>+IFERROR(VLOOKUP(Casos_HN[[#This Row],[Municipio]],'LOCALIZA HN'!$B$9:$O$306,8,0),99999)</f>
        <v>0501</v>
      </c>
      <c r="J654" s="5" t="s">
        <v>27</v>
      </c>
      <c r="K654" s="5">
        <v>70</v>
      </c>
      <c r="L654" s="8" t="s">
        <v>19</v>
      </c>
      <c r="M654" s="32" t="s">
        <v>20</v>
      </c>
      <c r="N654" s="33">
        <f>+IFERROR(VLOOKUP(Casos_HN[[#This Row],[ID_Municipio]],Table_4[[CodigoMuni]:[Long_2]],3,0),"")</f>
        <v>15.5151</v>
      </c>
      <c r="O654" s="33">
        <f>+IFERROR(VLOOKUP(Casos_HN[[#This Row],[ID_Municipio]],Table_4[[CodigoMuni]:[Long_2]],4,0),"")</f>
        <v>-88.114599999999996</v>
      </c>
      <c r="P654" s="32" t="s">
        <v>21</v>
      </c>
    </row>
    <row r="655" spans="1:16" ht="14.25" customHeight="1">
      <c r="A655" s="29" t="str">
        <f>+H655&amp;E655&amp;D655</f>
        <v>San Pedro Sula43938644</v>
      </c>
      <c r="B655" s="29" t="str">
        <f>+Casos_HN[[#This Row],[ID_Municipio]]&amp;Casos_HN[[#This Row],[Fecha]]</f>
        <v>050143938</v>
      </c>
      <c r="C655" s="29" t="str">
        <f>+G655&amp;E655</f>
        <v>Cortes43938</v>
      </c>
      <c r="D655" s="30">
        <f>+D654+1</f>
        <v>644</v>
      </c>
      <c r="E655" s="23">
        <v>43938</v>
      </c>
      <c r="F655" s="30">
        <f>+VLOOKUP(Casos_HN[[#This Row],[Departamento]],Table_5[],2,0)</f>
        <v>5</v>
      </c>
      <c r="G655" s="3" t="s">
        <v>28</v>
      </c>
      <c r="H655" s="9" t="s">
        <v>29</v>
      </c>
      <c r="I655" s="30" t="str">
        <f>+IFERROR(VLOOKUP(Casos_HN[[#This Row],[Municipio]],'LOCALIZA HN'!$B$9:$O$306,8,0),99999)</f>
        <v>0501</v>
      </c>
      <c r="J655" s="5" t="s">
        <v>18</v>
      </c>
      <c r="K655" s="5">
        <v>33</v>
      </c>
      <c r="L655" s="8" t="s">
        <v>19</v>
      </c>
      <c r="M655" s="32" t="s">
        <v>20</v>
      </c>
      <c r="N655" s="33">
        <f>+IFERROR(VLOOKUP(Casos_HN[[#This Row],[ID_Municipio]],Table_4[[CodigoMuni]:[Long_2]],3,0),"")</f>
        <v>15.5151</v>
      </c>
      <c r="O655" s="33">
        <f>+IFERROR(VLOOKUP(Casos_HN[[#This Row],[ID_Municipio]],Table_4[[CodigoMuni]:[Long_2]],4,0),"")</f>
        <v>-88.114599999999996</v>
      </c>
      <c r="P655" s="32" t="s">
        <v>21</v>
      </c>
    </row>
    <row r="656" spans="1:16" ht="14.25" customHeight="1">
      <c r="A656" s="29" t="str">
        <f>+H656&amp;E656&amp;D656</f>
        <v>San Pedro Sula43938645</v>
      </c>
      <c r="B656" s="29" t="str">
        <f>+Casos_HN[[#This Row],[ID_Municipio]]&amp;Casos_HN[[#This Row],[Fecha]]</f>
        <v>050143938</v>
      </c>
      <c r="C656" s="29" t="str">
        <f>+G656&amp;E656</f>
        <v>Cortes43938</v>
      </c>
      <c r="D656" s="30">
        <f>+D655+1</f>
        <v>645</v>
      </c>
      <c r="E656" s="23">
        <v>43938</v>
      </c>
      <c r="F656" s="30">
        <f>+VLOOKUP(Casos_HN[[#This Row],[Departamento]],Table_5[],2,0)</f>
        <v>5</v>
      </c>
      <c r="G656" s="3" t="s">
        <v>28</v>
      </c>
      <c r="H656" s="9" t="s">
        <v>29</v>
      </c>
      <c r="I656" s="30" t="str">
        <f>+IFERROR(VLOOKUP(Casos_HN[[#This Row],[Municipio]],'LOCALIZA HN'!$B$9:$O$306,8,0),99999)</f>
        <v>0501</v>
      </c>
      <c r="J656" s="5" t="s">
        <v>18</v>
      </c>
      <c r="K656" s="5">
        <v>32</v>
      </c>
      <c r="L656" s="8" t="s">
        <v>19</v>
      </c>
      <c r="M656" s="32" t="s">
        <v>20</v>
      </c>
      <c r="N656" s="33">
        <f>+IFERROR(VLOOKUP(Casos_HN[[#This Row],[ID_Municipio]],Table_4[[CodigoMuni]:[Long_2]],3,0),"")</f>
        <v>15.5151</v>
      </c>
      <c r="O656" s="33">
        <f>+IFERROR(VLOOKUP(Casos_HN[[#This Row],[ID_Municipio]],Table_4[[CodigoMuni]:[Long_2]],4,0),"")</f>
        <v>-88.114599999999996</v>
      </c>
      <c r="P656" s="32" t="s">
        <v>21</v>
      </c>
    </row>
    <row r="657" spans="1:16" ht="14.25" customHeight="1">
      <c r="A657" s="29" t="str">
        <f>+H657&amp;E657&amp;D657</f>
        <v>San Pedro Sula43938646</v>
      </c>
      <c r="B657" s="29" t="str">
        <f>+Casos_HN[[#This Row],[ID_Municipio]]&amp;Casos_HN[[#This Row],[Fecha]]</f>
        <v>050143938</v>
      </c>
      <c r="C657" s="29" t="str">
        <f>+G657&amp;E657</f>
        <v>Cortes43938</v>
      </c>
      <c r="D657" s="30">
        <f>+D656+1</f>
        <v>646</v>
      </c>
      <c r="E657" s="23">
        <v>43938</v>
      </c>
      <c r="F657" s="30">
        <f>+VLOOKUP(Casos_HN[[#This Row],[Departamento]],Table_5[],2,0)</f>
        <v>5</v>
      </c>
      <c r="G657" s="3" t="s">
        <v>28</v>
      </c>
      <c r="H657" s="9" t="s">
        <v>29</v>
      </c>
      <c r="I657" s="30" t="str">
        <f>+IFERROR(VLOOKUP(Casos_HN[[#This Row],[Municipio]],'LOCALIZA HN'!$B$9:$O$306,8,0),99999)</f>
        <v>0501</v>
      </c>
      <c r="J657" s="5" t="s">
        <v>18</v>
      </c>
      <c r="K657" s="5">
        <v>54</v>
      </c>
      <c r="L657" s="8" t="s">
        <v>19</v>
      </c>
      <c r="M657" s="32" t="s">
        <v>20</v>
      </c>
      <c r="N657" s="33">
        <f>+IFERROR(VLOOKUP(Casos_HN[[#This Row],[ID_Municipio]],Table_4[[CodigoMuni]:[Long_2]],3,0),"")</f>
        <v>15.5151</v>
      </c>
      <c r="O657" s="33">
        <f>+IFERROR(VLOOKUP(Casos_HN[[#This Row],[ID_Municipio]],Table_4[[CodigoMuni]:[Long_2]],4,0),"")</f>
        <v>-88.114599999999996</v>
      </c>
      <c r="P657" s="32" t="s">
        <v>21</v>
      </c>
    </row>
    <row r="658" spans="1:16" ht="14.25" customHeight="1">
      <c r="A658" s="29" t="str">
        <f>+H658&amp;E658&amp;D658</f>
        <v>San Pedro Sula43938647</v>
      </c>
      <c r="B658" s="29" t="str">
        <f>+Casos_HN[[#This Row],[ID_Municipio]]&amp;Casos_HN[[#This Row],[Fecha]]</f>
        <v>050143938</v>
      </c>
      <c r="C658" s="29" t="str">
        <f>+G658&amp;E658</f>
        <v>Cortes43938</v>
      </c>
      <c r="D658" s="30">
        <f>+D657+1</f>
        <v>647</v>
      </c>
      <c r="E658" s="23">
        <v>43938</v>
      </c>
      <c r="F658" s="30">
        <f>+VLOOKUP(Casos_HN[[#This Row],[Departamento]],Table_5[],2,0)</f>
        <v>5</v>
      </c>
      <c r="G658" s="3" t="s">
        <v>28</v>
      </c>
      <c r="H658" s="9" t="s">
        <v>29</v>
      </c>
      <c r="I658" s="30" t="str">
        <f>+IFERROR(VLOOKUP(Casos_HN[[#This Row],[Municipio]],'LOCALIZA HN'!$B$9:$O$306,8,0),99999)</f>
        <v>0501</v>
      </c>
      <c r="J658" s="5" t="s">
        <v>18</v>
      </c>
      <c r="K658" s="5">
        <v>39</v>
      </c>
      <c r="L658" s="8" t="s">
        <v>19</v>
      </c>
      <c r="M658" s="32" t="s">
        <v>20</v>
      </c>
      <c r="N658" s="33">
        <f>+IFERROR(VLOOKUP(Casos_HN[[#This Row],[ID_Municipio]],Table_4[[CodigoMuni]:[Long_2]],3,0),"")</f>
        <v>15.5151</v>
      </c>
      <c r="O658" s="33">
        <f>+IFERROR(VLOOKUP(Casos_HN[[#This Row],[ID_Municipio]],Table_4[[CodigoMuni]:[Long_2]],4,0),"")</f>
        <v>-88.114599999999996</v>
      </c>
      <c r="P658" s="32" t="s">
        <v>21</v>
      </c>
    </row>
    <row r="659" spans="1:16" ht="14.25" customHeight="1">
      <c r="A659" s="29" t="str">
        <f>+H659&amp;E659&amp;D659</f>
        <v>San Pedro Sula43938648</v>
      </c>
      <c r="B659" s="29" t="str">
        <f>+Casos_HN[[#This Row],[ID_Municipio]]&amp;Casos_HN[[#This Row],[Fecha]]</f>
        <v>050143938</v>
      </c>
      <c r="C659" s="29" t="str">
        <f>+G659&amp;E659</f>
        <v>Cortes43938</v>
      </c>
      <c r="D659" s="30">
        <f>+D658+1</f>
        <v>648</v>
      </c>
      <c r="E659" s="23">
        <v>43938</v>
      </c>
      <c r="F659" s="30">
        <f>+VLOOKUP(Casos_HN[[#This Row],[Departamento]],Table_5[],2,0)</f>
        <v>5</v>
      </c>
      <c r="G659" s="3" t="s">
        <v>28</v>
      </c>
      <c r="H659" s="9" t="s">
        <v>29</v>
      </c>
      <c r="I659" s="30" t="str">
        <f>+IFERROR(VLOOKUP(Casos_HN[[#This Row],[Municipio]],'LOCALIZA HN'!$B$9:$O$306,8,0),99999)</f>
        <v>0501</v>
      </c>
      <c r="J659" s="5" t="s">
        <v>18</v>
      </c>
      <c r="K659" s="5">
        <v>34</v>
      </c>
      <c r="L659" s="8" t="s">
        <v>19</v>
      </c>
      <c r="M659" s="32" t="s">
        <v>20</v>
      </c>
      <c r="N659" s="33">
        <f>+IFERROR(VLOOKUP(Casos_HN[[#This Row],[ID_Municipio]],Table_4[[CodigoMuni]:[Long_2]],3,0),"")</f>
        <v>15.5151</v>
      </c>
      <c r="O659" s="33">
        <f>+IFERROR(VLOOKUP(Casos_HN[[#This Row],[ID_Municipio]],Table_4[[CodigoMuni]:[Long_2]],4,0),"")</f>
        <v>-88.114599999999996</v>
      </c>
      <c r="P659" s="32" t="s">
        <v>21</v>
      </c>
    </row>
    <row r="660" spans="1:16" ht="14.25" customHeight="1">
      <c r="A660" s="29" t="str">
        <f>+H660&amp;E660&amp;D660</f>
        <v>San Pedro Sula43938649</v>
      </c>
      <c r="B660" s="29" t="str">
        <f>+Casos_HN[[#This Row],[ID_Municipio]]&amp;Casos_HN[[#This Row],[Fecha]]</f>
        <v>050143938</v>
      </c>
      <c r="C660" s="29" t="str">
        <f>+G660&amp;E660</f>
        <v>Cortes43938</v>
      </c>
      <c r="D660" s="30">
        <f>+D659+1</f>
        <v>649</v>
      </c>
      <c r="E660" s="23">
        <v>43938</v>
      </c>
      <c r="F660" s="30">
        <f>+VLOOKUP(Casos_HN[[#This Row],[Departamento]],Table_5[],2,0)</f>
        <v>5</v>
      </c>
      <c r="G660" s="3" t="s">
        <v>28</v>
      </c>
      <c r="H660" s="9" t="s">
        <v>29</v>
      </c>
      <c r="I660" s="30" t="str">
        <f>+IFERROR(VLOOKUP(Casos_HN[[#This Row],[Municipio]],'LOCALIZA HN'!$B$9:$O$306,8,0),99999)</f>
        <v>0501</v>
      </c>
      <c r="J660" s="5" t="s">
        <v>18</v>
      </c>
      <c r="K660" s="5">
        <v>5</v>
      </c>
      <c r="L660" s="8" t="s">
        <v>19</v>
      </c>
      <c r="M660" s="32" t="s">
        <v>20</v>
      </c>
      <c r="N660" s="33">
        <f>+IFERROR(VLOOKUP(Casos_HN[[#This Row],[ID_Municipio]],Table_4[[CodigoMuni]:[Long_2]],3,0),"")</f>
        <v>15.5151</v>
      </c>
      <c r="O660" s="33">
        <f>+IFERROR(VLOOKUP(Casos_HN[[#This Row],[ID_Municipio]],Table_4[[CodigoMuni]:[Long_2]],4,0),"")</f>
        <v>-88.114599999999996</v>
      </c>
      <c r="P660" s="32" t="s">
        <v>21</v>
      </c>
    </row>
    <row r="661" spans="1:16" ht="14.25" customHeight="1">
      <c r="A661" s="29" t="str">
        <f>+H661&amp;E661&amp;D661</f>
        <v>San Pedro Sula43938650</v>
      </c>
      <c r="B661" s="29" t="str">
        <f>+Casos_HN[[#This Row],[ID_Municipio]]&amp;Casos_HN[[#This Row],[Fecha]]</f>
        <v>050143938</v>
      </c>
      <c r="C661" s="29" t="str">
        <f>+G661&amp;E661</f>
        <v>Cortes43938</v>
      </c>
      <c r="D661" s="30">
        <f>+D660+1</f>
        <v>650</v>
      </c>
      <c r="E661" s="23">
        <v>43938</v>
      </c>
      <c r="F661" s="30">
        <f>+VLOOKUP(Casos_HN[[#This Row],[Departamento]],Table_5[],2,0)</f>
        <v>5</v>
      </c>
      <c r="G661" s="3" t="s">
        <v>28</v>
      </c>
      <c r="H661" s="9" t="s">
        <v>29</v>
      </c>
      <c r="I661" s="30" t="str">
        <f>+IFERROR(VLOOKUP(Casos_HN[[#This Row],[Municipio]],'LOCALIZA HN'!$B$9:$O$306,8,0),99999)</f>
        <v>0501</v>
      </c>
      <c r="J661" s="5" t="s">
        <v>27</v>
      </c>
      <c r="K661" s="5">
        <v>29</v>
      </c>
      <c r="L661" s="8" t="s">
        <v>19</v>
      </c>
      <c r="M661" s="32" t="s">
        <v>20</v>
      </c>
      <c r="N661" s="33">
        <f>+IFERROR(VLOOKUP(Casos_HN[[#This Row],[ID_Municipio]],Table_4[[CodigoMuni]:[Long_2]],3,0),"")</f>
        <v>15.5151</v>
      </c>
      <c r="O661" s="33">
        <f>+IFERROR(VLOOKUP(Casos_HN[[#This Row],[ID_Municipio]],Table_4[[CodigoMuni]:[Long_2]],4,0),"")</f>
        <v>-88.114599999999996</v>
      </c>
      <c r="P661" s="32" t="s">
        <v>21</v>
      </c>
    </row>
    <row r="662" spans="1:16" ht="14.25" customHeight="1">
      <c r="A662" s="29" t="str">
        <f>+H662&amp;E662&amp;D662</f>
        <v>San Pedro Sula43938651</v>
      </c>
      <c r="B662" s="29" t="str">
        <f>+Casos_HN[[#This Row],[ID_Municipio]]&amp;Casos_HN[[#This Row],[Fecha]]</f>
        <v>050143938</v>
      </c>
      <c r="C662" s="29" t="str">
        <f>+G662&amp;E662</f>
        <v>Cortes43938</v>
      </c>
      <c r="D662" s="30">
        <f>+D661+1</f>
        <v>651</v>
      </c>
      <c r="E662" s="23">
        <v>43938</v>
      </c>
      <c r="F662" s="30">
        <f>+VLOOKUP(Casos_HN[[#This Row],[Departamento]],Table_5[],2,0)</f>
        <v>5</v>
      </c>
      <c r="G662" s="3" t="s">
        <v>28</v>
      </c>
      <c r="H662" s="9" t="s">
        <v>29</v>
      </c>
      <c r="I662" s="30" t="str">
        <f>+IFERROR(VLOOKUP(Casos_HN[[#This Row],[Municipio]],'LOCALIZA HN'!$B$9:$O$306,8,0),99999)</f>
        <v>0501</v>
      </c>
      <c r="J662" s="5" t="s">
        <v>27</v>
      </c>
      <c r="K662" s="5">
        <v>32</v>
      </c>
      <c r="L662" s="8" t="s">
        <v>19</v>
      </c>
      <c r="M662" s="32" t="s">
        <v>20</v>
      </c>
      <c r="N662" s="33">
        <f>+IFERROR(VLOOKUP(Casos_HN[[#This Row],[ID_Municipio]],Table_4[[CodigoMuni]:[Long_2]],3,0),"")</f>
        <v>15.5151</v>
      </c>
      <c r="O662" s="33">
        <f>+IFERROR(VLOOKUP(Casos_HN[[#This Row],[ID_Municipio]],Table_4[[CodigoMuni]:[Long_2]],4,0),"")</f>
        <v>-88.114599999999996</v>
      </c>
      <c r="P662" s="32" t="s">
        <v>21</v>
      </c>
    </row>
    <row r="663" spans="1:16" ht="14.25" customHeight="1">
      <c r="A663" s="29" t="str">
        <f>+H663&amp;E663&amp;D663</f>
        <v>San Pedro Sula43938652</v>
      </c>
      <c r="B663" s="29" t="str">
        <f>+Casos_HN[[#This Row],[ID_Municipio]]&amp;Casos_HN[[#This Row],[Fecha]]</f>
        <v>050143938</v>
      </c>
      <c r="C663" s="29" t="str">
        <f>+G663&amp;E663</f>
        <v>Cortes43938</v>
      </c>
      <c r="D663" s="30">
        <f>+D662+1</f>
        <v>652</v>
      </c>
      <c r="E663" s="23">
        <v>43938</v>
      </c>
      <c r="F663" s="30">
        <f>+VLOOKUP(Casos_HN[[#This Row],[Departamento]],Table_5[],2,0)</f>
        <v>5</v>
      </c>
      <c r="G663" s="3" t="s">
        <v>28</v>
      </c>
      <c r="H663" s="9" t="s">
        <v>29</v>
      </c>
      <c r="I663" s="30" t="str">
        <f>+IFERROR(VLOOKUP(Casos_HN[[#This Row],[Municipio]],'LOCALIZA HN'!$B$9:$O$306,8,0),99999)</f>
        <v>0501</v>
      </c>
      <c r="J663" s="5" t="s">
        <v>27</v>
      </c>
      <c r="K663" s="5">
        <v>39</v>
      </c>
      <c r="L663" s="8" t="s">
        <v>19</v>
      </c>
      <c r="M663" s="32" t="s">
        <v>20</v>
      </c>
      <c r="N663" s="33">
        <f>+IFERROR(VLOOKUP(Casos_HN[[#This Row],[ID_Municipio]],Table_4[[CodigoMuni]:[Long_2]],3,0),"")</f>
        <v>15.5151</v>
      </c>
      <c r="O663" s="33">
        <f>+IFERROR(VLOOKUP(Casos_HN[[#This Row],[ID_Municipio]],Table_4[[CodigoMuni]:[Long_2]],4,0),"")</f>
        <v>-88.114599999999996</v>
      </c>
      <c r="P663" s="32" t="s">
        <v>21</v>
      </c>
    </row>
    <row r="664" spans="1:16" ht="14.25" customHeight="1">
      <c r="A664" s="29" t="str">
        <f>+H664&amp;E664&amp;D664</f>
        <v>San Pedro Sula43938653</v>
      </c>
      <c r="B664" s="29" t="str">
        <f>+Casos_HN[[#This Row],[ID_Municipio]]&amp;Casos_HN[[#This Row],[Fecha]]</f>
        <v>050143938</v>
      </c>
      <c r="C664" s="29" t="str">
        <f>+G664&amp;E664</f>
        <v>Cortes43938</v>
      </c>
      <c r="D664" s="30">
        <f>+D663+1</f>
        <v>653</v>
      </c>
      <c r="E664" s="23">
        <v>43938</v>
      </c>
      <c r="F664" s="30">
        <f>+VLOOKUP(Casos_HN[[#This Row],[Departamento]],Table_5[],2,0)</f>
        <v>5</v>
      </c>
      <c r="G664" s="3" t="s">
        <v>28</v>
      </c>
      <c r="H664" s="9" t="s">
        <v>29</v>
      </c>
      <c r="I664" s="30" t="str">
        <f>+IFERROR(VLOOKUP(Casos_HN[[#This Row],[Municipio]],'LOCALIZA HN'!$B$9:$O$306,8,0),99999)</f>
        <v>0501</v>
      </c>
      <c r="J664" s="5" t="s">
        <v>27</v>
      </c>
      <c r="K664" s="5">
        <v>71</v>
      </c>
      <c r="L664" s="8" t="s">
        <v>19</v>
      </c>
      <c r="M664" s="32" t="s">
        <v>20</v>
      </c>
      <c r="N664" s="33">
        <f>+IFERROR(VLOOKUP(Casos_HN[[#This Row],[ID_Municipio]],Table_4[[CodigoMuni]:[Long_2]],3,0),"")</f>
        <v>15.5151</v>
      </c>
      <c r="O664" s="33">
        <f>+IFERROR(VLOOKUP(Casos_HN[[#This Row],[ID_Municipio]],Table_4[[CodigoMuni]:[Long_2]],4,0),"")</f>
        <v>-88.114599999999996</v>
      </c>
      <c r="P664" s="32" t="s">
        <v>21</v>
      </c>
    </row>
    <row r="665" spans="1:16" ht="14.25" customHeight="1">
      <c r="A665" s="29" t="str">
        <f>+H665&amp;E665&amp;D665</f>
        <v>San Pedro Sula43938654</v>
      </c>
      <c r="B665" s="29" t="str">
        <f>+Casos_HN[[#This Row],[ID_Municipio]]&amp;Casos_HN[[#This Row],[Fecha]]</f>
        <v>050143938</v>
      </c>
      <c r="C665" s="29" t="str">
        <f>+G665&amp;E665</f>
        <v>Cortes43938</v>
      </c>
      <c r="D665" s="30">
        <f>+D664+1</f>
        <v>654</v>
      </c>
      <c r="E665" s="23">
        <v>43938</v>
      </c>
      <c r="F665" s="30">
        <f>+VLOOKUP(Casos_HN[[#This Row],[Departamento]],Table_5[],2,0)</f>
        <v>5</v>
      </c>
      <c r="G665" s="3" t="s">
        <v>28</v>
      </c>
      <c r="H665" s="9" t="s">
        <v>29</v>
      </c>
      <c r="I665" s="30" t="str">
        <f>+IFERROR(VLOOKUP(Casos_HN[[#This Row],[Municipio]],'LOCALIZA HN'!$B$9:$O$306,8,0),99999)</f>
        <v>0501</v>
      </c>
      <c r="J665" s="5" t="s">
        <v>27</v>
      </c>
      <c r="K665" s="5">
        <v>28</v>
      </c>
      <c r="L665" s="8" t="s">
        <v>19</v>
      </c>
      <c r="M665" s="32" t="s">
        <v>20</v>
      </c>
      <c r="N665" s="33">
        <f>+IFERROR(VLOOKUP(Casos_HN[[#This Row],[ID_Municipio]],Table_4[[CodigoMuni]:[Long_2]],3,0),"")</f>
        <v>15.5151</v>
      </c>
      <c r="O665" s="33">
        <f>+IFERROR(VLOOKUP(Casos_HN[[#This Row],[ID_Municipio]],Table_4[[CodigoMuni]:[Long_2]],4,0),"")</f>
        <v>-88.114599999999996</v>
      </c>
      <c r="P665" s="32" t="s">
        <v>21</v>
      </c>
    </row>
    <row r="666" spans="1:16" ht="14.25" customHeight="1">
      <c r="A666" s="29" t="str">
        <f>+H666&amp;E666&amp;D666</f>
        <v>San Pedro Sula43938655</v>
      </c>
      <c r="B666" s="29" t="str">
        <f>+Casos_HN[[#This Row],[ID_Municipio]]&amp;Casos_HN[[#This Row],[Fecha]]</f>
        <v>050143938</v>
      </c>
      <c r="C666" s="29" t="str">
        <f>+G666&amp;E666</f>
        <v>Cortes43938</v>
      </c>
      <c r="D666" s="30">
        <f>+D665+1</f>
        <v>655</v>
      </c>
      <c r="E666" s="23">
        <v>43938</v>
      </c>
      <c r="F666" s="30">
        <f>+VLOOKUP(Casos_HN[[#This Row],[Departamento]],Table_5[],2,0)</f>
        <v>5</v>
      </c>
      <c r="G666" s="3" t="s">
        <v>28</v>
      </c>
      <c r="H666" s="9" t="s">
        <v>29</v>
      </c>
      <c r="I666" s="30" t="str">
        <f>+IFERROR(VLOOKUP(Casos_HN[[#This Row],[Municipio]],'LOCALIZA HN'!$B$9:$O$306,8,0),99999)</f>
        <v>0501</v>
      </c>
      <c r="J666" s="5" t="s">
        <v>27</v>
      </c>
      <c r="K666" s="5">
        <v>52</v>
      </c>
      <c r="L666" s="8" t="s">
        <v>19</v>
      </c>
      <c r="M666" s="32" t="s">
        <v>20</v>
      </c>
      <c r="N666" s="33">
        <f>+IFERROR(VLOOKUP(Casos_HN[[#This Row],[ID_Municipio]],Table_4[[CodigoMuni]:[Long_2]],3,0),"")</f>
        <v>15.5151</v>
      </c>
      <c r="O666" s="33">
        <f>+IFERROR(VLOOKUP(Casos_HN[[#This Row],[ID_Municipio]],Table_4[[CodigoMuni]:[Long_2]],4,0),"")</f>
        <v>-88.114599999999996</v>
      </c>
      <c r="P666" s="32" t="s">
        <v>21</v>
      </c>
    </row>
    <row r="667" spans="1:16" ht="14.25" customHeight="1">
      <c r="A667" s="29" t="str">
        <f>+H667&amp;E667&amp;D667</f>
        <v>San Pedro Sula43938656</v>
      </c>
      <c r="B667" s="29" t="str">
        <f>+Casos_HN[[#This Row],[ID_Municipio]]&amp;Casos_HN[[#This Row],[Fecha]]</f>
        <v>050143938</v>
      </c>
      <c r="C667" s="29" t="str">
        <f>+G667&amp;E667</f>
        <v>Cortes43938</v>
      </c>
      <c r="D667" s="30">
        <f>+D666+1</f>
        <v>656</v>
      </c>
      <c r="E667" s="23">
        <v>43938</v>
      </c>
      <c r="F667" s="30">
        <f>+VLOOKUP(Casos_HN[[#This Row],[Departamento]],Table_5[],2,0)</f>
        <v>5</v>
      </c>
      <c r="G667" s="3" t="s">
        <v>28</v>
      </c>
      <c r="H667" s="9" t="s">
        <v>29</v>
      </c>
      <c r="I667" s="30" t="str">
        <f>+IFERROR(VLOOKUP(Casos_HN[[#This Row],[Municipio]],'LOCALIZA HN'!$B$9:$O$306,8,0),99999)</f>
        <v>0501</v>
      </c>
      <c r="J667" s="5" t="s">
        <v>27</v>
      </c>
      <c r="K667" s="5">
        <v>61</v>
      </c>
      <c r="L667" s="8" t="s">
        <v>19</v>
      </c>
      <c r="M667" s="32" t="s">
        <v>20</v>
      </c>
      <c r="N667" s="33">
        <f>+IFERROR(VLOOKUP(Casos_HN[[#This Row],[ID_Municipio]],Table_4[[CodigoMuni]:[Long_2]],3,0),"")</f>
        <v>15.5151</v>
      </c>
      <c r="O667" s="33">
        <f>+IFERROR(VLOOKUP(Casos_HN[[#This Row],[ID_Municipio]],Table_4[[CodigoMuni]:[Long_2]],4,0),"")</f>
        <v>-88.114599999999996</v>
      </c>
      <c r="P667" s="32" t="s">
        <v>21</v>
      </c>
    </row>
    <row r="668" spans="1:16" ht="14.25" customHeight="1">
      <c r="A668" s="29" t="str">
        <f>+H668&amp;E668&amp;D668</f>
        <v>San Pedro Sula43938657</v>
      </c>
      <c r="B668" s="29" t="str">
        <f>+Casos_HN[[#This Row],[ID_Municipio]]&amp;Casos_HN[[#This Row],[Fecha]]</f>
        <v>050143938</v>
      </c>
      <c r="C668" s="29" t="str">
        <f>+G668&amp;E668</f>
        <v>Cortes43938</v>
      </c>
      <c r="D668" s="30">
        <f>+D667+1</f>
        <v>657</v>
      </c>
      <c r="E668" s="23">
        <v>43938</v>
      </c>
      <c r="F668" s="30">
        <f>+VLOOKUP(Casos_HN[[#This Row],[Departamento]],Table_5[],2,0)</f>
        <v>5</v>
      </c>
      <c r="G668" s="3" t="s">
        <v>28</v>
      </c>
      <c r="H668" s="9" t="s">
        <v>29</v>
      </c>
      <c r="I668" s="30" t="str">
        <f>+IFERROR(VLOOKUP(Casos_HN[[#This Row],[Municipio]],'LOCALIZA HN'!$B$9:$O$306,8,0),99999)</f>
        <v>0501</v>
      </c>
      <c r="J668" s="5" t="s">
        <v>27</v>
      </c>
      <c r="K668" s="5">
        <v>52</v>
      </c>
      <c r="L668" s="8" t="s">
        <v>19</v>
      </c>
      <c r="M668" s="32" t="s">
        <v>20</v>
      </c>
      <c r="N668" s="33">
        <f>+IFERROR(VLOOKUP(Casos_HN[[#This Row],[ID_Municipio]],Table_4[[CodigoMuni]:[Long_2]],3,0),"")</f>
        <v>15.5151</v>
      </c>
      <c r="O668" s="33">
        <f>+IFERROR(VLOOKUP(Casos_HN[[#This Row],[ID_Municipio]],Table_4[[CodigoMuni]:[Long_2]],4,0),"")</f>
        <v>-88.114599999999996</v>
      </c>
      <c r="P668" s="32" t="s">
        <v>21</v>
      </c>
    </row>
    <row r="669" spans="1:16" ht="14.25" customHeight="1">
      <c r="A669" s="29" t="str">
        <f>+H669&amp;E669&amp;D669</f>
        <v>San Pedro Sula43938658</v>
      </c>
      <c r="B669" s="29" t="str">
        <f>+Casos_HN[[#This Row],[ID_Municipio]]&amp;Casos_HN[[#This Row],[Fecha]]</f>
        <v>050143938</v>
      </c>
      <c r="C669" s="29" t="str">
        <f>+G669&amp;E669</f>
        <v>Cortes43938</v>
      </c>
      <c r="D669" s="30">
        <f>+D668+1</f>
        <v>658</v>
      </c>
      <c r="E669" s="23">
        <v>43938</v>
      </c>
      <c r="F669" s="30">
        <f>+VLOOKUP(Casos_HN[[#This Row],[Departamento]],Table_5[],2,0)</f>
        <v>5</v>
      </c>
      <c r="G669" s="3" t="s">
        <v>28</v>
      </c>
      <c r="H669" s="9" t="s">
        <v>29</v>
      </c>
      <c r="I669" s="30" t="str">
        <f>+IFERROR(VLOOKUP(Casos_HN[[#This Row],[Municipio]],'LOCALIZA HN'!$B$9:$O$306,8,0),99999)</f>
        <v>0501</v>
      </c>
      <c r="J669" s="5" t="s">
        <v>18</v>
      </c>
      <c r="K669" s="5">
        <v>42</v>
      </c>
      <c r="L669" s="8" t="s">
        <v>19</v>
      </c>
      <c r="M669" s="32" t="s">
        <v>20</v>
      </c>
      <c r="N669" s="33">
        <f>+IFERROR(VLOOKUP(Casos_HN[[#This Row],[ID_Municipio]],Table_4[[CodigoMuni]:[Long_2]],3,0),"")</f>
        <v>15.5151</v>
      </c>
      <c r="O669" s="33">
        <f>+IFERROR(VLOOKUP(Casos_HN[[#This Row],[ID_Municipio]],Table_4[[CodigoMuni]:[Long_2]],4,0),"")</f>
        <v>-88.114599999999996</v>
      </c>
      <c r="P669" s="32" t="s">
        <v>21</v>
      </c>
    </row>
    <row r="670" spans="1:16" ht="14.25" customHeight="1">
      <c r="A670" s="29" t="str">
        <f>+H670&amp;E670&amp;D670</f>
        <v>San Pedro Sula43938659</v>
      </c>
      <c r="B670" s="29" t="str">
        <f>+Casos_HN[[#This Row],[ID_Municipio]]&amp;Casos_HN[[#This Row],[Fecha]]</f>
        <v>050143938</v>
      </c>
      <c r="C670" s="29" t="str">
        <f>+G670&amp;E670</f>
        <v>Cortes43938</v>
      </c>
      <c r="D670" s="30">
        <f>+D669+1</f>
        <v>659</v>
      </c>
      <c r="E670" s="23">
        <v>43938</v>
      </c>
      <c r="F670" s="30">
        <f>+VLOOKUP(Casos_HN[[#This Row],[Departamento]],Table_5[],2,0)</f>
        <v>5</v>
      </c>
      <c r="G670" s="3" t="s">
        <v>28</v>
      </c>
      <c r="H670" s="9" t="s">
        <v>29</v>
      </c>
      <c r="I670" s="30" t="str">
        <f>+IFERROR(VLOOKUP(Casos_HN[[#This Row],[Municipio]],'LOCALIZA HN'!$B$9:$O$306,8,0),99999)</f>
        <v>0501</v>
      </c>
      <c r="J670" s="5" t="s">
        <v>27</v>
      </c>
      <c r="K670" s="5">
        <v>30</v>
      </c>
      <c r="L670" s="8" t="s">
        <v>19</v>
      </c>
      <c r="M670" s="32" t="s">
        <v>20</v>
      </c>
      <c r="N670" s="33">
        <f>+IFERROR(VLOOKUP(Casos_HN[[#This Row],[ID_Municipio]],Table_4[[CodigoMuni]:[Long_2]],3,0),"")</f>
        <v>15.5151</v>
      </c>
      <c r="O670" s="33">
        <f>+IFERROR(VLOOKUP(Casos_HN[[#This Row],[ID_Municipio]],Table_4[[CodigoMuni]:[Long_2]],4,0),"")</f>
        <v>-88.114599999999996</v>
      </c>
      <c r="P670" s="32" t="s">
        <v>21</v>
      </c>
    </row>
    <row r="671" spans="1:16" ht="14.25" customHeight="1">
      <c r="A671" s="29" t="str">
        <f>+H671&amp;E671&amp;D671</f>
        <v>San Pedro Sula43938660</v>
      </c>
      <c r="B671" s="29" t="str">
        <f>+Casos_HN[[#This Row],[ID_Municipio]]&amp;Casos_HN[[#This Row],[Fecha]]</f>
        <v>050143938</v>
      </c>
      <c r="C671" s="29" t="str">
        <f>+G671&amp;E671</f>
        <v>Cortes43938</v>
      </c>
      <c r="D671" s="30">
        <f>+D670+1</f>
        <v>660</v>
      </c>
      <c r="E671" s="23">
        <v>43938</v>
      </c>
      <c r="F671" s="30">
        <f>+VLOOKUP(Casos_HN[[#This Row],[Departamento]],Table_5[],2,0)</f>
        <v>5</v>
      </c>
      <c r="G671" s="3" t="s">
        <v>28</v>
      </c>
      <c r="H671" s="9" t="s">
        <v>29</v>
      </c>
      <c r="I671" s="30" t="str">
        <f>+IFERROR(VLOOKUP(Casos_HN[[#This Row],[Municipio]],'LOCALIZA HN'!$B$9:$O$306,8,0),99999)</f>
        <v>0501</v>
      </c>
      <c r="J671" s="5" t="s">
        <v>18</v>
      </c>
      <c r="K671" s="5">
        <v>32</v>
      </c>
      <c r="L671" s="8" t="s">
        <v>19</v>
      </c>
      <c r="M671" s="32" t="s">
        <v>20</v>
      </c>
      <c r="N671" s="33">
        <f>+IFERROR(VLOOKUP(Casos_HN[[#This Row],[ID_Municipio]],Table_4[[CodigoMuni]:[Long_2]],3,0),"")</f>
        <v>15.5151</v>
      </c>
      <c r="O671" s="33">
        <f>+IFERROR(VLOOKUP(Casos_HN[[#This Row],[ID_Municipio]],Table_4[[CodigoMuni]:[Long_2]],4,0),"")</f>
        <v>-88.114599999999996</v>
      </c>
      <c r="P671" s="32" t="s">
        <v>21</v>
      </c>
    </row>
    <row r="672" spans="1:16" ht="14.25" customHeight="1">
      <c r="A672" s="29" t="str">
        <f>+H672&amp;E672&amp;D672</f>
        <v>San Pedro Sula43938661</v>
      </c>
      <c r="B672" s="29" t="str">
        <f>+Casos_HN[[#This Row],[ID_Municipio]]&amp;Casos_HN[[#This Row],[Fecha]]</f>
        <v>050143938</v>
      </c>
      <c r="C672" s="29" t="str">
        <f>+G672&amp;E672</f>
        <v>Cortes43938</v>
      </c>
      <c r="D672" s="30">
        <f>+D671+1</f>
        <v>661</v>
      </c>
      <c r="E672" s="23">
        <v>43938</v>
      </c>
      <c r="F672" s="30">
        <f>+VLOOKUP(Casos_HN[[#This Row],[Departamento]],Table_5[],2,0)</f>
        <v>5</v>
      </c>
      <c r="G672" s="3" t="s">
        <v>28</v>
      </c>
      <c r="H672" s="9" t="s">
        <v>29</v>
      </c>
      <c r="I672" s="30" t="str">
        <f>+IFERROR(VLOOKUP(Casos_HN[[#This Row],[Municipio]],'LOCALIZA HN'!$B$9:$O$306,8,0),99999)</f>
        <v>0501</v>
      </c>
      <c r="J672" s="5" t="s">
        <v>27</v>
      </c>
      <c r="K672" s="5">
        <v>37</v>
      </c>
      <c r="L672" s="8" t="s">
        <v>19</v>
      </c>
      <c r="M672" s="32" t="s">
        <v>20</v>
      </c>
      <c r="N672" s="33">
        <f>+IFERROR(VLOOKUP(Casos_HN[[#This Row],[ID_Municipio]],Table_4[[CodigoMuni]:[Long_2]],3,0),"")</f>
        <v>15.5151</v>
      </c>
      <c r="O672" s="33">
        <f>+IFERROR(VLOOKUP(Casos_HN[[#This Row],[ID_Municipio]],Table_4[[CodigoMuni]:[Long_2]],4,0),"")</f>
        <v>-88.114599999999996</v>
      </c>
      <c r="P672" s="32" t="s">
        <v>21</v>
      </c>
    </row>
    <row r="673" spans="1:16" ht="14.25" customHeight="1">
      <c r="A673" s="29" t="str">
        <f>+H673&amp;E673&amp;D673</f>
        <v>San Pedro Sula43938662</v>
      </c>
      <c r="B673" s="29" t="str">
        <f>+Casos_HN[[#This Row],[ID_Municipio]]&amp;Casos_HN[[#This Row],[Fecha]]</f>
        <v>050143938</v>
      </c>
      <c r="C673" s="29" t="str">
        <f>+G673&amp;E673</f>
        <v>Cortes43938</v>
      </c>
      <c r="D673" s="30">
        <f>+D672+1</f>
        <v>662</v>
      </c>
      <c r="E673" s="23">
        <v>43938</v>
      </c>
      <c r="F673" s="30">
        <f>+VLOOKUP(Casos_HN[[#This Row],[Departamento]],Table_5[],2,0)</f>
        <v>5</v>
      </c>
      <c r="G673" s="3" t="s">
        <v>28</v>
      </c>
      <c r="H673" s="9" t="s">
        <v>29</v>
      </c>
      <c r="I673" s="30" t="str">
        <f>+IFERROR(VLOOKUP(Casos_HN[[#This Row],[Municipio]],'LOCALIZA HN'!$B$9:$O$306,8,0),99999)</f>
        <v>0501</v>
      </c>
      <c r="J673" s="5" t="s">
        <v>27</v>
      </c>
      <c r="K673" s="5">
        <v>32</v>
      </c>
      <c r="L673" s="8" t="s">
        <v>19</v>
      </c>
      <c r="M673" s="32" t="s">
        <v>20</v>
      </c>
      <c r="N673" s="33">
        <f>+IFERROR(VLOOKUP(Casos_HN[[#This Row],[ID_Municipio]],Table_4[[CodigoMuni]:[Long_2]],3,0),"")</f>
        <v>15.5151</v>
      </c>
      <c r="O673" s="33">
        <f>+IFERROR(VLOOKUP(Casos_HN[[#This Row],[ID_Municipio]],Table_4[[CodigoMuni]:[Long_2]],4,0),"")</f>
        <v>-88.114599999999996</v>
      </c>
      <c r="P673" s="32" t="s">
        <v>21</v>
      </c>
    </row>
    <row r="674" spans="1:16" ht="14.25" customHeight="1">
      <c r="A674" s="29" t="str">
        <f>+H674&amp;E674&amp;D674</f>
        <v>San Pedro Sula43938663</v>
      </c>
      <c r="B674" s="29" t="str">
        <f>+Casos_HN[[#This Row],[ID_Municipio]]&amp;Casos_HN[[#This Row],[Fecha]]</f>
        <v>050143938</v>
      </c>
      <c r="C674" s="29" t="str">
        <f>+G674&amp;E674</f>
        <v>Cortes43938</v>
      </c>
      <c r="D674" s="30">
        <f>+D673+1</f>
        <v>663</v>
      </c>
      <c r="E674" s="23">
        <v>43938</v>
      </c>
      <c r="F674" s="30">
        <f>+VLOOKUP(Casos_HN[[#This Row],[Departamento]],Table_5[],2,0)</f>
        <v>5</v>
      </c>
      <c r="G674" s="3" t="s">
        <v>28</v>
      </c>
      <c r="H674" s="9" t="s">
        <v>29</v>
      </c>
      <c r="I674" s="30" t="str">
        <f>+IFERROR(VLOOKUP(Casos_HN[[#This Row],[Municipio]],'LOCALIZA HN'!$B$9:$O$306,8,0),99999)</f>
        <v>0501</v>
      </c>
      <c r="J674" s="5" t="s">
        <v>27</v>
      </c>
      <c r="K674" s="5">
        <v>60</v>
      </c>
      <c r="L674" s="8" t="s">
        <v>19</v>
      </c>
      <c r="M674" s="32" t="s">
        <v>20</v>
      </c>
      <c r="N674" s="33">
        <f>+IFERROR(VLOOKUP(Casos_HN[[#This Row],[ID_Municipio]],Table_4[[CodigoMuni]:[Long_2]],3,0),"")</f>
        <v>15.5151</v>
      </c>
      <c r="O674" s="33">
        <f>+IFERROR(VLOOKUP(Casos_HN[[#This Row],[ID_Municipio]],Table_4[[CodigoMuni]:[Long_2]],4,0),"")</f>
        <v>-88.114599999999996</v>
      </c>
      <c r="P674" s="32" t="s">
        <v>21</v>
      </c>
    </row>
    <row r="675" spans="1:16" ht="14.25" customHeight="1">
      <c r="A675" s="29" t="str">
        <f>+H675&amp;E675&amp;D675</f>
        <v>San Pedro Sula43938664</v>
      </c>
      <c r="B675" s="29" t="str">
        <f>+Casos_HN[[#This Row],[ID_Municipio]]&amp;Casos_HN[[#This Row],[Fecha]]</f>
        <v>050143938</v>
      </c>
      <c r="C675" s="29" t="str">
        <f>+G675&amp;E675</f>
        <v>Cortes43938</v>
      </c>
      <c r="D675" s="30">
        <f>+D674+1</f>
        <v>664</v>
      </c>
      <c r="E675" s="23">
        <v>43938</v>
      </c>
      <c r="F675" s="30">
        <f>+VLOOKUP(Casos_HN[[#This Row],[Departamento]],Table_5[],2,0)</f>
        <v>5</v>
      </c>
      <c r="G675" s="3" t="s">
        <v>28</v>
      </c>
      <c r="H675" s="9" t="s">
        <v>29</v>
      </c>
      <c r="I675" s="30" t="str">
        <f>+IFERROR(VLOOKUP(Casos_HN[[#This Row],[Municipio]],'LOCALIZA HN'!$B$9:$O$306,8,0),99999)</f>
        <v>0501</v>
      </c>
      <c r="J675" s="5" t="s">
        <v>27</v>
      </c>
      <c r="K675" s="5">
        <v>39</v>
      </c>
      <c r="L675" s="8" t="s">
        <v>19</v>
      </c>
      <c r="M675" s="32" t="s">
        <v>20</v>
      </c>
      <c r="N675" s="33">
        <f>+IFERROR(VLOOKUP(Casos_HN[[#This Row],[ID_Municipio]],Table_4[[CodigoMuni]:[Long_2]],3,0),"")</f>
        <v>15.5151</v>
      </c>
      <c r="O675" s="33">
        <f>+IFERROR(VLOOKUP(Casos_HN[[#This Row],[ID_Municipio]],Table_4[[CodigoMuni]:[Long_2]],4,0),"")</f>
        <v>-88.114599999999996</v>
      </c>
      <c r="P675" s="32" t="s">
        <v>21</v>
      </c>
    </row>
    <row r="676" spans="1:16" ht="14.25" customHeight="1">
      <c r="A676" s="29" t="str">
        <f>+H676&amp;E676&amp;D676</f>
        <v>San Pedro Sula43938665</v>
      </c>
      <c r="B676" s="29" t="str">
        <f>+Casos_HN[[#This Row],[ID_Municipio]]&amp;Casos_HN[[#This Row],[Fecha]]</f>
        <v>050143938</v>
      </c>
      <c r="C676" s="29" t="str">
        <f>+G676&amp;E676</f>
        <v>Cortes43938</v>
      </c>
      <c r="D676" s="30">
        <f>+D675+1</f>
        <v>665</v>
      </c>
      <c r="E676" s="23">
        <v>43938</v>
      </c>
      <c r="F676" s="30">
        <f>+VLOOKUP(Casos_HN[[#This Row],[Departamento]],Table_5[],2,0)</f>
        <v>5</v>
      </c>
      <c r="G676" s="3" t="s">
        <v>28</v>
      </c>
      <c r="H676" s="9" t="s">
        <v>29</v>
      </c>
      <c r="I676" s="30" t="str">
        <f>+IFERROR(VLOOKUP(Casos_HN[[#This Row],[Municipio]],'LOCALIZA HN'!$B$9:$O$306,8,0),99999)</f>
        <v>0501</v>
      </c>
      <c r="J676" s="5" t="s">
        <v>27</v>
      </c>
      <c r="K676" s="5">
        <v>46</v>
      </c>
      <c r="L676" s="8" t="s">
        <v>19</v>
      </c>
      <c r="M676" s="32" t="s">
        <v>20</v>
      </c>
      <c r="N676" s="33">
        <f>+IFERROR(VLOOKUP(Casos_HN[[#This Row],[ID_Municipio]],Table_4[[CodigoMuni]:[Long_2]],3,0),"")</f>
        <v>15.5151</v>
      </c>
      <c r="O676" s="33">
        <f>+IFERROR(VLOOKUP(Casos_HN[[#This Row],[ID_Municipio]],Table_4[[CodigoMuni]:[Long_2]],4,0),"")</f>
        <v>-88.114599999999996</v>
      </c>
      <c r="P676" s="32" t="s">
        <v>21</v>
      </c>
    </row>
    <row r="677" spans="1:16" ht="14.25" customHeight="1">
      <c r="A677" s="29" t="str">
        <f>+H677&amp;E677&amp;D677</f>
        <v>San Pedro Sula43938666</v>
      </c>
      <c r="B677" s="29" t="str">
        <f>+Casos_HN[[#This Row],[ID_Municipio]]&amp;Casos_HN[[#This Row],[Fecha]]</f>
        <v>050143938</v>
      </c>
      <c r="C677" s="29" t="str">
        <f>+G677&amp;E677</f>
        <v>Cortes43938</v>
      </c>
      <c r="D677" s="30">
        <f>+D676+1</f>
        <v>666</v>
      </c>
      <c r="E677" s="23">
        <v>43938</v>
      </c>
      <c r="F677" s="30">
        <f>+VLOOKUP(Casos_HN[[#This Row],[Departamento]],Table_5[],2,0)</f>
        <v>5</v>
      </c>
      <c r="G677" s="3" t="s">
        <v>28</v>
      </c>
      <c r="H677" s="9" t="s">
        <v>29</v>
      </c>
      <c r="I677" s="30" t="str">
        <f>+IFERROR(VLOOKUP(Casos_HN[[#This Row],[Municipio]],'LOCALIZA HN'!$B$9:$O$306,8,0),99999)</f>
        <v>0501</v>
      </c>
      <c r="J677" s="5" t="s">
        <v>18</v>
      </c>
      <c r="K677" s="5">
        <v>47</v>
      </c>
      <c r="L677" s="8" t="s">
        <v>19</v>
      </c>
      <c r="M677" s="32" t="s">
        <v>20</v>
      </c>
      <c r="N677" s="33">
        <f>+IFERROR(VLOOKUP(Casos_HN[[#This Row],[ID_Municipio]],Table_4[[CodigoMuni]:[Long_2]],3,0),"")</f>
        <v>15.5151</v>
      </c>
      <c r="O677" s="33">
        <f>+IFERROR(VLOOKUP(Casos_HN[[#This Row],[ID_Municipio]],Table_4[[CodigoMuni]:[Long_2]],4,0),"")</f>
        <v>-88.114599999999996</v>
      </c>
      <c r="P677" s="32" t="s">
        <v>21</v>
      </c>
    </row>
    <row r="678" spans="1:16" ht="14.25" customHeight="1">
      <c r="A678" s="29" t="str">
        <f>+H678&amp;E678&amp;D678</f>
        <v>San Pedro Sula43938667</v>
      </c>
      <c r="B678" s="29" t="str">
        <f>+Casos_HN[[#This Row],[ID_Municipio]]&amp;Casos_HN[[#This Row],[Fecha]]</f>
        <v>050143938</v>
      </c>
      <c r="C678" s="29" t="str">
        <f>+G678&amp;E678</f>
        <v>Cortes43938</v>
      </c>
      <c r="D678" s="30">
        <f>+D677+1</f>
        <v>667</v>
      </c>
      <c r="E678" s="23">
        <v>43938</v>
      </c>
      <c r="F678" s="30">
        <f>+VLOOKUP(Casos_HN[[#This Row],[Departamento]],Table_5[],2,0)</f>
        <v>5</v>
      </c>
      <c r="G678" s="3" t="s">
        <v>28</v>
      </c>
      <c r="H678" s="9" t="s">
        <v>29</v>
      </c>
      <c r="I678" s="30" t="str">
        <f>+IFERROR(VLOOKUP(Casos_HN[[#This Row],[Municipio]],'LOCALIZA HN'!$B$9:$O$306,8,0),99999)</f>
        <v>0501</v>
      </c>
      <c r="J678" s="5" t="s">
        <v>27</v>
      </c>
      <c r="K678" s="5">
        <v>48</v>
      </c>
      <c r="L678" s="8" t="s">
        <v>19</v>
      </c>
      <c r="M678" s="32" t="s">
        <v>20</v>
      </c>
      <c r="N678" s="33">
        <f>+IFERROR(VLOOKUP(Casos_HN[[#This Row],[ID_Municipio]],Table_4[[CodigoMuni]:[Long_2]],3,0),"")</f>
        <v>15.5151</v>
      </c>
      <c r="O678" s="33">
        <f>+IFERROR(VLOOKUP(Casos_HN[[#This Row],[ID_Municipio]],Table_4[[CodigoMuni]:[Long_2]],4,0),"")</f>
        <v>-88.114599999999996</v>
      </c>
      <c r="P678" s="32" t="s">
        <v>21</v>
      </c>
    </row>
    <row r="679" spans="1:16" ht="14.25" customHeight="1">
      <c r="A679" s="29" t="str">
        <f>+H679&amp;E679&amp;D679</f>
        <v>San Pedro Sula43938668</v>
      </c>
      <c r="B679" s="29" t="str">
        <f>+Casos_HN[[#This Row],[ID_Municipio]]&amp;Casos_HN[[#This Row],[Fecha]]</f>
        <v>050143938</v>
      </c>
      <c r="C679" s="29" t="str">
        <f>+G679&amp;E679</f>
        <v>Cortes43938</v>
      </c>
      <c r="D679" s="30">
        <f>+D678+1</f>
        <v>668</v>
      </c>
      <c r="E679" s="31">
        <v>43938</v>
      </c>
      <c r="F679" s="30">
        <f>+VLOOKUP(Casos_HN[[#This Row],[Departamento]],Table_5[],2,0)</f>
        <v>5</v>
      </c>
      <c r="G679" s="3" t="s">
        <v>28</v>
      </c>
      <c r="H679" s="9" t="s">
        <v>29</v>
      </c>
      <c r="I679" s="30" t="str">
        <f>+IFERROR(VLOOKUP(Casos_HN[[#This Row],[Municipio]],'LOCALIZA HN'!$B$9:$O$306,8,0),99999)</f>
        <v>0501</v>
      </c>
      <c r="J679" s="5" t="s">
        <v>18</v>
      </c>
      <c r="K679" s="5">
        <v>43</v>
      </c>
      <c r="L679" s="8" t="s">
        <v>19</v>
      </c>
      <c r="M679" s="32" t="s">
        <v>20</v>
      </c>
      <c r="N679" s="33">
        <f>+IFERROR(VLOOKUP(Casos_HN[[#This Row],[ID_Municipio]],Table_4[[CodigoMuni]:[Long_2]],3,0),"")</f>
        <v>15.5151</v>
      </c>
      <c r="O679" s="33">
        <f>+IFERROR(VLOOKUP(Casos_HN[[#This Row],[ID_Municipio]],Table_4[[CodigoMuni]:[Long_2]],4,0),"")</f>
        <v>-88.114599999999996</v>
      </c>
      <c r="P679" s="32" t="s">
        <v>21</v>
      </c>
    </row>
    <row r="680" spans="1:16" ht="14.25" customHeight="1">
      <c r="A680" s="29" t="str">
        <f>+H680&amp;E680&amp;D680</f>
        <v>San Pedro Sula43938669</v>
      </c>
      <c r="B680" s="29" t="str">
        <f>+Casos_HN[[#This Row],[ID_Municipio]]&amp;Casos_HN[[#This Row],[Fecha]]</f>
        <v>050143938</v>
      </c>
      <c r="C680" s="29" t="str">
        <f>+G680&amp;E680</f>
        <v>Cortes43938</v>
      </c>
      <c r="D680" s="30">
        <f>+D679+1</f>
        <v>669</v>
      </c>
      <c r="E680" s="31">
        <v>43938</v>
      </c>
      <c r="F680" s="30">
        <f>+VLOOKUP(Casos_HN[[#This Row],[Departamento]],Table_5[],2,0)</f>
        <v>5</v>
      </c>
      <c r="G680" s="3" t="s">
        <v>28</v>
      </c>
      <c r="H680" s="9" t="s">
        <v>29</v>
      </c>
      <c r="I680" s="30" t="str">
        <f>+IFERROR(VLOOKUP(Casos_HN[[#This Row],[Municipio]],'LOCALIZA HN'!$B$9:$O$306,8,0),99999)</f>
        <v>0501</v>
      </c>
      <c r="J680" s="5" t="s">
        <v>18</v>
      </c>
      <c r="K680" s="5">
        <v>25</v>
      </c>
      <c r="L680" s="8" t="s">
        <v>19</v>
      </c>
      <c r="M680" s="32" t="s">
        <v>20</v>
      </c>
      <c r="N680" s="33">
        <f>+IFERROR(VLOOKUP(Casos_HN[[#This Row],[ID_Municipio]],Table_4[[CodigoMuni]:[Long_2]],3,0),"")</f>
        <v>15.5151</v>
      </c>
      <c r="O680" s="33">
        <f>+IFERROR(VLOOKUP(Casos_HN[[#This Row],[ID_Municipio]],Table_4[[CodigoMuni]:[Long_2]],4,0),"")</f>
        <v>-88.114599999999996</v>
      </c>
      <c r="P680" s="32" t="s">
        <v>21</v>
      </c>
    </row>
    <row r="681" spans="1:16" ht="14.25" customHeight="1">
      <c r="A681" s="29" t="str">
        <f>+H681&amp;E681&amp;D681</f>
        <v>San Pedro Sula43938670</v>
      </c>
      <c r="B681" s="29" t="str">
        <f>+Casos_HN[[#This Row],[ID_Municipio]]&amp;Casos_HN[[#This Row],[Fecha]]</f>
        <v>050143938</v>
      </c>
      <c r="C681" s="29" t="str">
        <f>+G681&amp;E681</f>
        <v>Cortes43938</v>
      </c>
      <c r="D681" s="30">
        <f>+D680+1</f>
        <v>670</v>
      </c>
      <c r="E681" s="31">
        <v>43938</v>
      </c>
      <c r="F681" s="30">
        <f>+VLOOKUP(Casos_HN[[#This Row],[Departamento]],Table_5[],2,0)</f>
        <v>5</v>
      </c>
      <c r="G681" s="3" t="s">
        <v>28</v>
      </c>
      <c r="H681" s="9" t="s">
        <v>29</v>
      </c>
      <c r="I681" s="30" t="str">
        <f>+IFERROR(VLOOKUP(Casos_HN[[#This Row],[Municipio]],'LOCALIZA HN'!$B$9:$O$306,8,0),99999)</f>
        <v>0501</v>
      </c>
      <c r="J681" s="5" t="s">
        <v>18</v>
      </c>
      <c r="K681" s="5">
        <v>41</v>
      </c>
      <c r="L681" s="8" t="s">
        <v>19</v>
      </c>
      <c r="M681" s="32" t="s">
        <v>20</v>
      </c>
      <c r="N681" s="33">
        <f>+IFERROR(VLOOKUP(Casos_HN[[#This Row],[ID_Municipio]],Table_4[[CodigoMuni]:[Long_2]],3,0),"")</f>
        <v>15.5151</v>
      </c>
      <c r="O681" s="33">
        <f>+IFERROR(VLOOKUP(Casos_HN[[#This Row],[ID_Municipio]],Table_4[[CodigoMuni]:[Long_2]],4,0),"")</f>
        <v>-88.114599999999996</v>
      </c>
      <c r="P681" s="32" t="s">
        <v>21</v>
      </c>
    </row>
    <row r="682" spans="1:16" ht="14.25" customHeight="1">
      <c r="A682" s="29" t="str">
        <f>+H682&amp;E682&amp;D682</f>
        <v>Choloma43939671</v>
      </c>
      <c r="B682" s="29" t="str">
        <f>+Casos_HN[[#This Row],[ID_Municipio]]&amp;Casos_HN[[#This Row],[Fecha]]</f>
        <v>050243939</v>
      </c>
      <c r="C682" s="29" t="str">
        <f>+G682&amp;E682</f>
        <v>Cortes43939</v>
      </c>
      <c r="D682" s="30">
        <f>+D681+1</f>
        <v>671</v>
      </c>
      <c r="E682" s="31">
        <v>43939</v>
      </c>
      <c r="F682" s="30">
        <f>+VLOOKUP(Casos_HN[[#This Row],[Departamento]],Table_5[],2,0)</f>
        <v>5</v>
      </c>
      <c r="G682" s="3" t="s">
        <v>28</v>
      </c>
      <c r="H682" s="9" t="s">
        <v>38</v>
      </c>
      <c r="I682" s="30" t="str">
        <f>+IFERROR(VLOOKUP(Casos_HN[[#This Row],[Municipio]],'LOCALIZA HN'!$B$9:$O$306,8,0),99999)</f>
        <v>0502</v>
      </c>
      <c r="J682" s="5" t="s">
        <v>18</v>
      </c>
      <c r="K682" s="5">
        <v>36</v>
      </c>
      <c r="L682" s="8" t="s">
        <v>19</v>
      </c>
      <c r="M682" s="32" t="s">
        <v>20</v>
      </c>
      <c r="N682" s="33">
        <f>+IFERROR(VLOOKUP(Casos_HN[[#This Row],[ID_Municipio]],Table_4[[CodigoMuni]:[Long_2]],3,0),"")</f>
        <v>15.6435</v>
      </c>
      <c r="O682" s="33">
        <f>+IFERROR(VLOOKUP(Casos_HN[[#This Row],[ID_Municipio]],Table_4[[CodigoMuni]:[Long_2]],4,0),"")</f>
        <v>-87.933999999999997</v>
      </c>
      <c r="P682" s="32" t="s">
        <v>21</v>
      </c>
    </row>
    <row r="683" spans="1:16" ht="14.25" customHeight="1">
      <c r="A683" s="29" t="str">
        <f>+H683&amp;E683&amp;D683</f>
        <v>Choloma43939672</v>
      </c>
      <c r="B683" s="29" t="str">
        <f>+Casos_HN[[#This Row],[ID_Municipio]]&amp;Casos_HN[[#This Row],[Fecha]]</f>
        <v>050243939</v>
      </c>
      <c r="C683" s="29" t="str">
        <f>+G683&amp;E683</f>
        <v>Cortes43939</v>
      </c>
      <c r="D683" s="30">
        <f>+D682+1</f>
        <v>672</v>
      </c>
      <c r="E683" s="31">
        <v>43939</v>
      </c>
      <c r="F683" s="30">
        <f>+VLOOKUP(Casos_HN[[#This Row],[Departamento]],Table_5[],2,0)</f>
        <v>5</v>
      </c>
      <c r="G683" s="3" t="s">
        <v>28</v>
      </c>
      <c r="H683" s="9" t="s">
        <v>38</v>
      </c>
      <c r="I683" s="30" t="str">
        <f>+IFERROR(VLOOKUP(Casos_HN[[#This Row],[Municipio]],'LOCALIZA HN'!$B$9:$O$306,8,0),99999)</f>
        <v>0502</v>
      </c>
      <c r="J683" s="5" t="s">
        <v>18</v>
      </c>
      <c r="K683" s="5">
        <v>36</v>
      </c>
      <c r="L683" s="8" t="s">
        <v>19</v>
      </c>
      <c r="M683" s="32" t="s">
        <v>20</v>
      </c>
      <c r="N683" s="33">
        <f>+IFERROR(VLOOKUP(Casos_HN[[#This Row],[ID_Municipio]],Table_4[[CodigoMuni]:[Long_2]],3,0),"")</f>
        <v>15.6435</v>
      </c>
      <c r="O683" s="33">
        <f>+IFERROR(VLOOKUP(Casos_HN[[#This Row],[ID_Municipio]],Table_4[[CodigoMuni]:[Long_2]],4,0),"")</f>
        <v>-87.933999999999997</v>
      </c>
      <c r="P683" s="32" t="s">
        <v>21</v>
      </c>
    </row>
    <row r="684" spans="1:16" ht="14.25" customHeight="1">
      <c r="A684" s="29" t="str">
        <f>+H684&amp;E684&amp;D684</f>
        <v>Choloma43939673</v>
      </c>
      <c r="B684" s="29" t="str">
        <f>+Casos_HN[[#This Row],[ID_Municipio]]&amp;Casos_HN[[#This Row],[Fecha]]</f>
        <v>050243939</v>
      </c>
      <c r="C684" s="29" t="str">
        <f>+G684&amp;E684</f>
        <v>Cortes43939</v>
      </c>
      <c r="D684" s="30">
        <f>+D683+1</f>
        <v>673</v>
      </c>
      <c r="E684" s="31">
        <v>43939</v>
      </c>
      <c r="F684" s="30">
        <f>+VLOOKUP(Casos_HN[[#This Row],[Departamento]],Table_5[],2,0)</f>
        <v>5</v>
      </c>
      <c r="G684" s="3" t="s">
        <v>28</v>
      </c>
      <c r="H684" s="9" t="s">
        <v>38</v>
      </c>
      <c r="I684" s="30" t="str">
        <f>+IFERROR(VLOOKUP(Casos_HN[[#This Row],[Municipio]],'LOCALIZA HN'!$B$9:$O$306,8,0),99999)</f>
        <v>0502</v>
      </c>
      <c r="J684" s="5" t="s">
        <v>27</v>
      </c>
      <c r="K684" s="5">
        <v>26</v>
      </c>
      <c r="L684" s="8" t="s">
        <v>19</v>
      </c>
      <c r="M684" s="32" t="s">
        <v>20</v>
      </c>
      <c r="N684" s="33">
        <f>+IFERROR(VLOOKUP(Casos_HN[[#This Row],[ID_Municipio]],Table_4[[CodigoMuni]:[Long_2]],3,0),"")</f>
        <v>15.6435</v>
      </c>
      <c r="O684" s="33">
        <f>+IFERROR(VLOOKUP(Casos_HN[[#This Row],[ID_Municipio]],Table_4[[CodigoMuni]:[Long_2]],4,0),"")</f>
        <v>-87.933999999999997</v>
      </c>
      <c r="P684" s="32" t="s">
        <v>21</v>
      </c>
    </row>
    <row r="685" spans="1:16" ht="14.25" customHeight="1">
      <c r="A685" s="29" t="str">
        <f>+H685&amp;E685&amp;D685</f>
        <v>Distrito Central43939674</v>
      </c>
      <c r="B685" s="29" t="str">
        <f>+Casos_HN[[#This Row],[ID_Municipio]]&amp;Casos_HN[[#This Row],[Fecha]]</f>
        <v>080143939</v>
      </c>
      <c r="C685" s="29" t="str">
        <f>+G685&amp;E685</f>
        <v>Francisco Morazan43939</v>
      </c>
      <c r="D685" s="30">
        <f>+D684+1</f>
        <v>674</v>
      </c>
      <c r="E685" s="31">
        <v>43939</v>
      </c>
      <c r="F685" s="30">
        <f>+VLOOKUP(Casos_HN[[#This Row],[Departamento]],Table_5[],2,0)</f>
        <v>8</v>
      </c>
      <c r="G685" s="3" t="s">
        <v>16</v>
      </c>
      <c r="H685" s="9" t="s">
        <v>17</v>
      </c>
      <c r="I685" s="30" t="str">
        <f>+IFERROR(VLOOKUP(Casos_HN[[#This Row],[Municipio]],'LOCALIZA HN'!$B$9:$O$306,8,0),99999)</f>
        <v>0801</v>
      </c>
      <c r="J685" s="5" t="s">
        <v>18</v>
      </c>
      <c r="K685" s="5">
        <v>37</v>
      </c>
      <c r="L685" s="8" t="s">
        <v>19</v>
      </c>
      <c r="M685" s="32" t="s">
        <v>20</v>
      </c>
      <c r="N685" s="33">
        <f>+IFERROR(VLOOKUP(Casos_HN[[#This Row],[ID_Municipio]],Table_4[[CodigoMuni]:[Long_2]],3,0),"")</f>
        <v>14.175800000000001</v>
      </c>
      <c r="O685" s="33">
        <f>+IFERROR(VLOOKUP(Casos_HN[[#This Row],[ID_Municipio]],Table_4[[CodigoMuni]:[Long_2]],4,0),"")</f>
        <v>-87.251099999999994</v>
      </c>
      <c r="P685" s="32" t="s">
        <v>21</v>
      </c>
    </row>
    <row r="686" spans="1:16" ht="14.25" customHeight="1">
      <c r="A686" s="29" t="str">
        <f>+H686&amp;E686&amp;D686</f>
        <v>La Lima43939675</v>
      </c>
      <c r="B686" s="29" t="str">
        <f>+Casos_HN[[#This Row],[ID_Municipio]]&amp;Casos_HN[[#This Row],[Fecha]]</f>
        <v>051243939</v>
      </c>
      <c r="C686" s="29" t="str">
        <f>+G686&amp;E686</f>
        <v>Cortes43939</v>
      </c>
      <c r="D686" s="30">
        <f>+D685+1</f>
        <v>675</v>
      </c>
      <c r="E686" s="23">
        <v>43939</v>
      </c>
      <c r="F686" s="30">
        <f>+VLOOKUP(Casos_HN[[#This Row],[Departamento]],Table_5[],2,0)</f>
        <v>5</v>
      </c>
      <c r="G686" s="3" t="s">
        <v>28</v>
      </c>
      <c r="H686" s="9" t="s">
        <v>41</v>
      </c>
      <c r="I686" s="30" t="str">
        <f>+IFERROR(VLOOKUP(Casos_HN[[#This Row],[Municipio]],'LOCALIZA HN'!$B$9:$O$306,8,0),99999)</f>
        <v>0512</v>
      </c>
      <c r="J686" s="5" t="s">
        <v>27</v>
      </c>
      <c r="K686" s="5">
        <v>64</v>
      </c>
      <c r="L686" s="8" t="s">
        <v>19</v>
      </c>
      <c r="M686" s="32" t="s">
        <v>20</v>
      </c>
      <c r="N686" s="33">
        <f>+IFERROR(VLOOKUP(Casos_HN[[#This Row],[ID_Municipio]],Table_4[[CodigoMuni]:[Long_2]],3,0),"")</f>
        <v>15.484500000000001</v>
      </c>
      <c r="O686" s="33">
        <f>+IFERROR(VLOOKUP(Casos_HN[[#This Row],[ID_Municipio]],Table_4[[CodigoMuni]:[Long_2]],4,0),"")</f>
        <v>-87.869299999999996</v>
      </c>
      <c r="P686" s="32" t="s">
        <v>21</v>
      </c>
    </row>
    <row r="687" spans="1:16" ht="14.25" customHeight="1">
      <c r="A687" s="29" t="str">
        <f>+H687&amp;E687&amp;D687</f>
        <v>Macuelizo43939676</v>
      </c>
      <c r="B687" s="29" t="str">
        <f>+Casos_HN[[#This Row],[ID_Municipio]]&amp;Casos_HN[[#This Row],[Fecha]]</f>
        <v>161243939</v>
      </c>
      <c r="C687" s="29" t="str">
        <f>+G687&amp;E687</f>
        <v>Santa Barbara43939</v>
      </c>
      <c r="D687" s="30">
        <f>+D686+1</f>
        <v>676</v>
      </c>
      <c r="E687" s="23">
        <v>43939</v>
      </c>
      <c r="F687" s="30">
        <f>+VLOOKUP(Casos_HN[[#This Row],[Departamento]],Table_5[],2,0)</f>
        <v>16</v>
      </c>
      <c r="G687" s="3" t="s">
        <v>45</v>
      </c>
      <c r="H687" s="9" t="s">
        <v>70</v>
      </c>
      <c r="I687" s="30" t="str">
        <f>+IFERROR(VLOOKUP(Casos_HN[[#This Row],[Municipio]],'LOCALIZA HN'!$B$9:$O$306,8,0),99999)</f>
        <v>1612</v>
      </c>
      <c r="J687" s="5" t="s">
        <v>27</v>
      </c>
      <c r="K687" s="5">
        <v>42</v>
      </c>
      <c r="L687" s="8" t="s">
        <v>19</v>
      </c>
      <c r="M687" s="32" t="s">
        <v>20</v>
      </c>
      <c r="N687" s="33">
        <f>+IFERROR(VLOOKUP(Casos_HN[[#This Row],[ID_Municipio]],Table_4[[CodigoMuni]:[Long_2]],3,0),"")</f>
        <v>15.2325</v>
      </c>
      <c r="O687" s="33">
        <f>+IFERROR(VLOOKUP(Casos_HN[[#This Row],[ID_Municipio]],Table_4[[CodigoMuni]:[Long_2]],4,0),"")</f>
        <v>-88.573499999999996</v>
      </c>
      <c r="P687" s="32" t="s">
        <v>21</v>
      </c>
    </row>
    <row r="688" spans="1:16" ht="14.25" customHeight="1">
      <c r="A688" s="29" t="str">
        <f>+H688&amp;E688&amp;D688</f>
        <v>San Pedro Sula43939677</v>
      </c>
      <c r="B688" s="29" t="str">
        <f>+Casos_HN[[#This Row],[ID_Municipio]]&amp;Casos_HN[[#This Row],[Fecha]]</f>
        <v>050143939</v>
      </c>
      <c r="C688" s="29" t="str">
        <f>+G688&amp;E688</f>
        <v>Cortes43939</v>
      </c>
      <c r="D688" s="30">
        <f>+D687+1</f>
        <v>677</v>
      </c>
      <c r="E688" s="23">
        <v>43939</v>
      </c>
      <c r="F688" s="30">
        <f>+VLOOKUP(Casos_HN[[#This Row],[Departamento]],Table_5[],2,0)</f>
        <v>5</v>
      </c>
      <c r="G688" s="3" t="s">
        <v>28</v>
      </c>
      <c r="H688" s="9" t="s">
        <v>29</v>
      </c>
      <c r="I688" s="30" t="str">
        <f>+IFERROR(VLOOKUP(Casos_HN[[#This Row],[Municipio]],'LOCALIZA HN'!$B$9:$O$306,8,0),99999)</f>
        <v>0501</v>
      </c>
      <c r="J688" s="5" t="s">
        <v>18</v>
      </c>
      <c r="K688" s="5">
        <v>52</v>
      </c>
      <c r="L688" s="8" t="s">
        <v>19</v>
      </c>
      <c r="M688" s="32" t="s">
        <v>20</v>
      </c>
      <c r="N688" s="33">
        <f>+IFERROR(VLOOKUP(Casos_HN[[#This Row],[ID_Municipio]],Table_4[[CodigoMuni]:[Long_2]],3,0),"")</f>
        <v>15.5151</v>
      </c>
      <c r="O688" s="33">
        <f>+IFERROR(VLOOKUP(Casos_HN[[#This Row],[ID_Municipio]],Table_4[[CodigoMuni]:[Long_2]],4,0),"")</f>
        <v>-88.114599999999996</v>
      </c>
      <c r="P688" s="32" t="s">
        <v>21</v>
      </c>
    </row>
    <row r="689" spans="1:16" ht="14.25" customHeight="1">
      <c r="A689" s="29" t="str">
        <f>+H689&amp;E689&amp;D689</f>
        <v>San Pedro Sula43939678</v>
      </c>
      <c r="B689" s="29" t="str">
        <f>+Casos_HN[[#This Row],[ID_Municipio]]&amp;Casos_HN[[#This Row],[Fecha]]</f>
        <v>050143939</v>
      </c>
      <c r="C689" s="29" t="str">
        <f>+G689&amp;E689</f>
        <v>Cortes43939</v>
      </c>
      <c r="D689" s="30">
        <f>+D688+1</f>
        <v>678</v>
      </c>
      <c r="E689" s="23">
        <v>43939</v>
      </c>
      <c r="F689" s="30">
        <f>+VLOOKUP(Casos_HN[[#This Row],[Departamento]],Table_5[],2,0)</f>
        <v>5</v>
      </c>
      <c r="G689" s="3" t="s">
        <v>28</v>
      </c>
      <c r="H689" s="9" t="s">
        <v>29</v>
      </c>
      <c r="I689" s="30" t="str">
        <f>+IFERROR(VLOOKUP(Casos_HN[[#This Row],[Municipio]],'LOCALIZA HN'!$B$9:$O$306,8,0),99999)</f>
        <v>0501</v>
      </c>
      <c r="J689" s="5" t="s">
        <v>27</v>
      </c>
      <c r="K689" s="5">
        <v>21</v>
      </c>
      <c r="L689" s="8" t="s">
        <v>19</v>
      </c>
      <c r="M689" s="32" t="s">
        <v>20</v>
      </c>
      <c r="N689" s="33">
        <f>+IFERROR(VLOOKUP(Casos_HN[[#This Row],[ID_Municipio]],Table_4[[CodigoMuni]:[Long_2]],3,0),"")</f>
        <v>15.5151</v>
      </c>
      <c r="O689" s="33">
        <f>+IFERROR(VLOOKUP(Casos_HN[[#This Row],[ID_Municipio]],Table_4[[CodigoMuni]:[Long_2]],4,0),"")</f>
        <v>-88.114599999999996</v>
      </c>
      <c r="P689" s="32" t="s">
        <v>21</v>
      </c>
    </row>
    <row r="690" spans="1:16" ht="14.25" customHeight="1">
      <c r="A690" s="29" t="str">
        <f>+H690&amp;E690&amp;D690</f>
        <v>San Pedro Sula43939679</v>
      </c>
      <c r="B690" s="29" t="str">
        <f>+Casos_HN[[#This Row],[ID_Municipio]]&amp;Casos_HN[[#This Row],[Fecha]]</f>
        <v>050143939</v>
      </c>
      <c r="C690" s="29" t="str">
        <f>+G690&amp;E690</f>
        <v>Cortes43939</v>
      </c>
      <c r="D690" s="30">
        <f>+D689+1</f>
        <v>679</v>
      </c>
      <c r="E690" s="23">
        <v>43939</v>
      </c>
      <c r="F690" s="30">
        <f>+VLOOKUP(Casos_HN[[#This Row],[Departamento]],Table_5[],2,0)</f>
        <v>5</v>
      </c>
      <c r="G690" s="3" t="s">
        <v>28</v>
      </c>
      <c r="H690" s="9" t="s">
        <v>29</v>
      </c>
      <c r="I690" s="30" t="str">
        <f>+IFERROR(VLOOKUP(Casos_HN[[#This Row],[Municipio]],'LOCALIZA HN'!$B$9:$O$306,8,0),99999)</f>
        <v>0501</v>
      </c>
      <c r="J690" s="5" t="s">
        <v>27</v>
      </c>
      <c r="K690" s="5">
        <v>53</v>
      </c>
      <c r="L690" s="8" t="s">
        <v>19</v>
      </c>
      <c r="M690" s="32" t="s">
        <v>20</v>
      </c>
      <c r="N690" s="33">
        <f>+IFERROR(VLOOKUP(Casos_HN[[#This Row],[ID_Municipio]],Table_4[[CodigoMuni]:[Long_2]],3,0),"")</f>
        <v>15.5151</v>
      </c>
      <c r="O690" s="33">
        <f>+IFERROR(VLOOKUP(Casos_HN[[#This Row],[ID_Municipio]],Table_4[[CodigoMuni]:[Long_2]],4,0),"")</f>
        <v>-88.114599999999996</v>
      </c>
      <c r="P690" s="32" t="s">
        <v>21</v>
      </c>
    </row>
    <row r="691" spans="1:16" ht="14.25" customHeight="1">
      <c r="A691" s="29" t="str">
        <f>+H691&amp;E691&amp;D691</f>
        <v>San Pedro Sula43939680</v>
      </c>
      <c r="B691" s="29" t="str">
        <f>+Casos_HN[[#This Row],[ID_Municipio]]&amp;Casos_HN[[#This Row],[Fecha]]</f>
        <v>050143939</v>
      </c>
      <c r="C691" s="29" t="str">
        <f>+G691&amp;E691</f>
        <v>Cortes43939</v>
      </c>
      <c r="D691" s="30">
        <f>+D690+1</f>
        <v>680</v>
      </c>
      <c r="E691" s="23">
        <v>43939</v>
      </c>
      <c r="F691" s="30">
        <f>+VLOOKUP(Casos_HN[[#This Row],[Departamento]],Table_5[],2,0)</f>
        <v>5</v>
      </c>
      <c r="G691" s="3" t="s">
        <v>28</v>
      </c>
      <c r="H691" s="9" t="s">
        <v>29</v>
      </c>
      <c r="I691" s="30" t="str">
        <f>+IFERROR(VLOOKUP(Casos_HN[[#This Row],[Municipio]],'LOCALIZA HN'!$B$9:$O$306,8,0),99999)</f>
        <v>0501</v>
      </c>
      <c r="J691" s="5" t="s">
        <v>27</v>
      </c>
      <c r="K691" s="5">
        <v>38</v>
      </c>
      <c r="L691" s="8" t="s">
        <v>19</v>
      </c>
      <c r="M691" s="32" t="s">
        <v>20</v>
      </c>
      <c r="N691" s="33">
        <f>+IFERROR(VLOOKUP(Casos_HN[[#This Row],[ID_Municipio]],Table_4[[CodigoMuni]:[Long_2]],3,0),"")</f>
        <v>15.5151</v>
      </c>
      <c r="O691" s="33">
        <f>+IFERROR(VLOOKUP(Casos_HN[[#This Row],[ID_Municipio]],Table_4[[CodigoMuni]:[Long_2]],4,0),"")</f>
        <v>-88.114599999999996</v>
      </c>
      <c r="P691" s="32" t="s">
        <v>21</v>
      </c>
    </row>
    <row r="692" spans="1:16" ht="14.25" customHeight="1">
      <c r="A692" s="29" t="str">
        <f>+H692&amp;E692&amp;D692</f>
        <v>San Pedro Sula43939681</v>
      </c>
      <c r="B692" s="29" t="str">
        <f>+Casos_HN[[#This Row],[ID_Municipio]]&amp;Casos_HN[[#This Row],[Fecha]]</f>
        <v>050143939</v>
      </c>
      <c r="C692" s="29" t="str">
        <f>+G692&amp;E692</f>
        <v>Cortes43939</v>
      </c>
      <c r="D692" s="30">
        <f>+D691+1</f>
        <v>681</v>
      </c>
      <c r="E692" s="23">
        <v>43939</v>
      </c>
      <c r="F692" s="30">
        <f>+VLOOKUP(Casos_HN[[#This Row],[Departamento]],Table_5[],2,0)</f>
        <v>5</v>
      </c>
      <c r="G692" s="3" t="s">
        <v>28</v>
      </c>
      <c r="H692" s="9" t="s">
        <v>29</v>
      </c>
      <c r="I692" s="30" t="str">
        <f>+IFERROR(VLOOKUP(Casos_HN[[#This Row],[Municipio]],'LOCALIZA HN'!$B$9:$O$306,8,0),99999)</f>
        <v>0501</v>
      </c>
      <c r="J692" s="5" t="s">
        <v>18</v>
      </c>
      <c r="K692" s="5">
        <v>41</v>
      </c>
      <c r="L692" s="8" t="s">
        <v>19</v>
      </c>
      <c r="M692" s="32" t="s">
        <v>20</v>
      </c>
      <c r="N692" s="33">
        <f>+IFERROR(VLOOKUP(Casos_HN[[#This Row],[ID_Municipio]],Table_4[[CodigoMuni]:[Long_2]],3,0),"")</f>
        <v>15.5151</v>
      </c>
      <c r="O692" s="33">
        <f>+IFERROR(VLOOKUP(Casos_HN[[#This Row],[ID_Municipio]],Table_4[[CodigoMuni]:[Long_2]],4,0),"")</f>
        <v>-88.114599999999996</v>
      </c>
      <c r="P692" s="32" t="s">
        <v>21</v>
      </c>
    </row>
    <row r="693" spans="1:16" ht="14.25" customHeight="1">
      <c r="A693" s="29" t="str">
        <f>+H693&amp;E693&amp;D693</f>
        <v>San Pedro Sula43939682</v>
      </c>
      <c r="B693" s="29" t="str">
        <f>+Casos_HN[[#This Row],[ID_Municipio]]&amp;Casos_HN[[#This Row],[Fecha]]</f>
        <v>050143939</v>
      </c>
      <c r="C693" s="29" t="str">
        <f>+G693&amp;E693</f>
        <v>Cortes43939</v>
      </c>
      <c r="D693" s="30">
        <f>+D692+1</f>
        <v>682</v>
      </c>
      <c r="E693" s="23">
        <v>43939</v>
      </c>
      <c r="F693" s="30">
        <f>+VLOOKUP(Casos_HN[[#This Row],[Departamento]],Table_5[],2,0)</f>
        <v>5</v>
      </c>
      <c r="G693" s="3" t="s">
        <v>28</v>
      </c>
      <c r="H693" s="9" t="s">
        <v>29</v>
      </c>
      <c r="I693" s="30" t="str">
        <f>+IFERROR(VLOOKUP(Casos_HN[[#This Row],[Municipio]],'LOCALIZA HN'!$B$9:$O$306,8,0),99999)</f>
        <v>0501</v>
      </c>
      <c r="J693" s="5" t="s">
        <v>18</v>
      </c>
      <c r="K693" s="5">
        <v>37</v>
      </c>
      <c r="L693" s="8" t="s">
        <v>19</v>
      </c>
      <c r="M693" s="32" t="s">
        <v>20</v>
      </c>
      <c r="N693" s="33">
        <f>+IFERROR(VLOOKUP(Casos_HN[[#This Row],[ID_Municipio]],Table_4[[CodigoMuni]:[Long_2]],3,0),"")</f>
        <v>15.5151</v>
      </c>
      <c r="O693" s="33">
        <f>+IFERROR(VLOOKUP(Casos_HN[[#This Row],[ID_Municipio]],Table_4[[CodigoMuni]:[Long_2]],4,0),"")</f>
        <v>-88.114599999999996</v>
      </c>
      <c r="P693" s="32" t="s">
        <v>21</v>
      </c>
    </row>
    <row r="694" spans="1:16" ht="14.25" customHeight="1">
      <c r="A694" s="29" t="str">
        <f>+H694&amp;E694&amp;D694</f>
        <v>San Pedro Sula43939683</v>
      </c>
      <c r="B694" s="29" t="str">
        <f>+Casos_HN[[#This Row],[ID_Municipio]]&amp;Casos_HN[[#This Row],[Fecha]]</f>
        <v>050143939</v>
      </c>
      <c r="C694" s="29" t="str">
        <f>+G694&amp;E694</f>
        <v>Cortes43939</v>
      </c>
      <c r="D694" s="30">
        <f>+D693+1</f>
        <v>683</v>
      </c>
      <c r="E694" s="23">
        <v>43939</v>
      </c>
      <c r="F694" s="30">
        <f>+VLOOKUP(Casos_HN[[#This Row],[Departamento]],Table_5[],2,0)</f>
        <v>5</v>
      </c>
      <c r="G694" s="3" t="s">
        <v>28</v>
      </c>
      <c r="H694" s="9" t="s">
        <v>29</v>
      </c>
      <c r="I694" s="30" t="str">
        <f>+IFERROR(VLOOKUP(Casos_HN[[#This Row],[Municipio]],'LOCALIZA HN'!$B$9:$O$306,8,0),99999)</f>
        <v>0501</v>
      </c>
      <c r="J694" s="5" t="s">
        <v>18</v>
      </c>
      <c r="K694" s="5">
        <v>38</v>
      </c>
      <c r="L694" s="8" t="s">
        <v>19</v>
      </c>
      <c r="M694" s="32" t="s">
        <v>20</v>
      </c>
      <c r="N694" s="33">
        <f>+IFERROR(VLOOKUP(Casos_HN[[#This Row],[ID_Municipio]],Table_4[[CodigoMuni]:[Long_2]],3,0),"")</f>
        <v>15.5151</v>
      </c>
      <c r="O694" s="33">
        <f>+IFERROR(VLOOKUP(Casos_HN[[#This Row],[ID_Municipio]],Table_4[[CodigoMuni]:[Long_2]],4,0),"")</f>
        <v>-88.114599999999996</v>
      </c>
      <c r="P694" s="32" t="s">
        <v>21</v>
      </c>
    </row>
    <row r="695" spans="1:16" ht="14.25" customHeight="1">
      <c r="A695" s="29" t="str">
        <f>+H695&amp;E695&amp;D695</f>
        <v>Villanueva43939684</v>
      </c>
      <c r="B695" s="29" t="str">
        <f>+Casos_HN[[#This Row],[ID_Municipio]]&amp;Casos_HN[[#This Row],[Fecha]]</f>
        <v>051143939</v>
      </c>
      <c r="C695" s="29" t="str">
        <f>+G695&amp;E695</f>
        <v>Cortes43939</v>
      </c>
      <c r="D695" s="30">
        <f>+D694+1</f>
        <v>684</v>
      </c>
      <c r="E695" s="23">
        <v>43939</v>
      </c>
      <c r="F695" s="30">
        <f>+VLOOKUP(Casos_HN[[#This Row],[Departamento]],Table_5[],2,0)</f>
        <v>5</v>
      </c>
      <c r="G695" s="3" t="s">
        <v>28</v>
      </c>
      <c r="H695" s="9" t="s">
        <v>33</v>
      </c>
      <c r="I695" s="30" t="str">
        <f>+IFERROR(VLOOKUP(Casos_HN[[#This Row],[Municipio]],'LOCALIZA HN'!$B$9:$O$306,8,0),99999)</f>
        <v>0511</v>
      </c>
      <c r="J695" s="5" t="s">
        <v>27</v>
      </c>
      <c r="K695" s="5">
        <v>45</v>
      </c>
      <c r="L695" s="8" t="s">
        <v>19</v>
      </c>
      <c r="M695" s="32" t="s">
        <v>20</v>
      </c>
      <c r="N695" s="33">
        <f>+IFERROR(VLOOKUP(Casos_HN[[#This Row],[ID_Municipio]],Table_4[[CodigoMuni]:[Long_2]],3,0),"")</f>
        <v>15.3307</v>
      </c>
      <c r="O695" s="33">
        <f>+IFERROR(VLOOKUP(Casos_HN[[#This Row],[ID_Municipio]],Table_4[[CodigoMuni]:[Long_2]],4,0),"")</f>
        <v>-88.047399999999996</v>
      </c>
      <c r="P695" s="32" t="s">
        <v>21</v>
      </c>
    </row>
    <row r="696" spans="1:16" ht="14.25" customHeight="1">
      <c r="A696" s="29" t="str">
        <f>+H696&amp;E696&amp;D696</f>
        <v>Villanueva43939685</v>
      </c>
      <c r="B696" s="29" t="str">
        <f>+Casos_HN[[#This Row],[ID_Municipio]]&amp;Casos_HN[[#This Row],[Fecha]]</f>
        <v>051143939</v>
      </c>
      <c r="C696" s="29" t="str">
        <f>+G696&amp;E696</f>
        <v>Cortes43939</v>
      </c>
      <c r="D696" s="30">
        <f>+D695+1</f>
        <v>685</v>
      </c>
      <c r="E696" s="23">
        <v>43939</v>
      </c>
      <c r="F696" s="30">
        <f>+VLOOKUP(Casos_HN[[#This Row],[Departamento]],Table_5[],2,0)</f>
        <v>5</v>
      </c>
      <c r="G696" s="3" t="s">
        <v>28</v>
      </c>
      <c r="H696" s="9" t="s">
        <v>33</v>
      </c>
      <c r="I696" s="30" t="str">
        <f>+IFERROR(VLOOKUP(Casos_HN[[#This Row],[Municipio]],'LOCALIZA HN'!$B$9:$O$306,8,0),99999)</f>
        <v>0511</v>
      </c>
      <c r="J696" s="5" t="s">
        <v>18</v>
      </c>
      <c r="K696" s="5">
        <v>44</v>
      </c>
      <c r="L696" s="8" t="s">
        <v>19</v>
      </c>
      <c r="M696" s="32" t="s">
        <v>20</v>
      </c>
      <c r="N696" s="33">
        <f>+IFERROR(VLOOKUP(Casos_HN[[#This Row],[ID_Municipio]],Table_4[[CodigoMuni]:[Long_2]],3,0),"")</f>
        <v>15.3307</v>
      </c>
      <c r="O696" s="33">
        <f>+IFERROR(VLOOKUP(Casos_HN[[#This Row],[ID_Municipio]],Table_4[[CodigoMuni]:[Long_2]],4,0),"")</f>
        <v>-88.047399999999996</v>
      </c>
      <c r="P696" s="32" t="s">
        <v>21</v>
      </c>
    </row>
    <row r="697" spans="1:16" ht="14.25" customHeight="1">
      <c r="A697" s="29" t="str">
        <f>+H697&amp;E697&amp;D697</f>
        <v>El Progreso43940686</v>
      </c>
      <c r="B697" s="29" t="str">
        <f>+Casos_HN[[#This Row],[ID_Municipio]]&amp;Casos_HN[[#This Row],[Fecha]]</f>
        <v>180443940</v>
      </c>
      <c r="C697" s="29" t="str">
        <f>+G697&amp;E697</f>
        <v>Yoro43940</v>
      </c>
      <c r="D697" s="30">
        <f>+D696+1</f>
        <v>686</v>
      </c>
      <c r="E697" s="23">
        <v>43940</v>
      </c>
      <c r="F697" s="30">
        <f>+VLOOKUP(Casos_HN[[#This Row],[Departamento]],Table_5[],2,0)</f>
        <v>18</v>
      </c>
      <c r="G697" s="3" t="s">
        <v>39</v>
      </c>
      <c r="H697" s="9" t="s">
        <v>40</v>
      </c>
      <c r="I697" s="30" t="str">
        <f>+IFERROR(VLOOKUP(Casos_HN[[#This Row],[Municipio]],'LOCALIZA HN'!$B$9:$O$306,8,0),99999)</f>
        <v>1804</v>
      </c>
      <c r="J697" s="5" t="s">
        <v>18</v>
      </c>
      <c r="K697" s="5">
        <v>6</v>
      </c>
      <c r="L697" s="8" t="s">
        <v>19</v>
      </c>
      <c r="M697" s="32" t="s">
        <v>20</v>
      </c>
      <c r="N697" s="33">
        <f>+IFERROR(VLOOKUP(Casos_HN[[#This Row],[ID_Municipio]],Table_4[[CodigoMuni]:[Long_2]],3,0),"")</f>
        <v>15.3446</v>
      </c>
      <c r="O697" s="33">
        <f>+IFERROR(VLOOKUP(Casos_HN[[#This Row],[ID_Municipio]],Table_4[[CodigoMuni]:[Long_2]],4,0),"")</f>
        <v>-87.812100000000001</v>
      </c>
      <c r="P697" s="32" t="s">
        <v>21</v>
      </c>
    </row>
    <row r="698" spans="1:16" ht="14.25" customHeight="1">
      <c r="A698" s="29" t="str">
        <f>+H698&amp;E698&amp;D698</f>
        <v>El Progreso43940687</v>
      </c>
      <c r="B698" s="29" t="str">
        <f>+Casos_HN[[#This Row],[ID_Municipio]]&amp;Casos_HN[[#This Row],[Fecha]]</f>
        <v>180443940</v>
      </c>
      <c r="C698" s="29" t="str">
        <f>+G698&amp;E698</f>
        <v>Yoro43940</v>
      </c>
      <c r="D698" s="30">
        <f>+D697+1</f>
        <v>687</v>
      </c>
      <c r="E698" s="23">
        <v>43940</v>
      </c>
      <c r="F698" s="30">
        <f>+VLOOKUP(Casos_HN[[#This Row],[Departamento]],Table_5[],2,0)</f>
        <v>18</v>
      </c>
      <c r="G698" s="3" t="s">
        <v>39</v>
      </c>
      <c r="H698" s="9" t="s">
        <v>40</v>
      </c>
      <c r="I698" s="30" t="str">
        <f>+IFERROR(VLOOKUP(Casos_HN[[#This Row],[Municipio]],'LOCALIZA HN'!$B$9:$O$306,8,0),99999)</f>
        <v>1804</v>
      </c>
      <c r="J698" s="5" t="s">
        <v>18</v>
      </c>
      <c r="K698" s="5">
        <v>57</v>
      </c>
      <c r="L698" s="8" t="s">
        <v>19</v>
      </c>
      <c r="M698" s="32" t="s">
        <v>20</v>
      </c>
      <c r="N698" s="33">
        <f>+IFERROR(VLOOKUP(Casos_HN[[#This Row],[ID_Municipio]],Table_4[[CodigoMuni]:[Long_2]],3,0),"")</f>
        <v>15.3446</v>
      </c>
      <c r="O698" s="33">
        <f>+IFERROR(VLOOKUP(Casos_HN[[#This Row],[ID_Municipio]],Table_4[[CodigoMuni]:[Long_2]],4,0),"")</f>
        <v>-87.812100000000001</v>
      </c>
      <c r="P698" s="32" t="s">
        <v>21</v>
      </c>
    </row>
    <row r="699" spans="1:16" ht="14.25" customHeight="1">
      <c r="A699" s="29" t="str">
        <f>+H699&amp;E699&amp;D699</f>
        <v>San Pedro Sula43940688</v>
      </c>
      <c r="B699" s="29" t="str">
        <f>+Casos_HN[[#This Row],[ID_Municipio]]&amp;Casos_HN[[#This Row],[Fecha]]</f>
        <v>050143940</v>
      </c>
      <c r="C699" s="29" t="str">
        <f>+G699&amp;E699</f>
        <v>Cortes43940</v>
      </c>
      <c r="D699" s="30">
        <f>+D698+1</f>
        <v>688</v>
      </c>
      <c r="E699" s="31">
        <v>43940</v>
      </c>
      <c r="F699" s="30">
        <f>+VLOOKUP(Casos_HN[[#This Row],[Departamento]],Table_5[],2,0)</f>
        <v>5</v>
      </c>
      <c r="G699" s="3" t="s">
        <v>28</v>
      </c>
      <c r="H699" s="9" t="s">
        <v>29</v>
      </c>
      <c r="I699" s="30" t="str">
        <f>+IFERROR(VLOOKUP(Casos_HN[[#This Row],[Municipio]],'LOCALIZA HN'!$B$9:$O$306,8,0),99999)</f>
        <v>0501</v>
      </c>
      <c r="J699" s="5" t="s">
        <v>27</v>
      </c>
      <c r="K699" s="5">
        <v>52</v>
      </c>
      <c r="L699" s="8" t="s">
        <v>19</v>
      </c>
      <c r="M699" s="32" t="s">
        <v>20</v>
      </c>
      <c r="N699" s="33">
        <f>+IFERROR(VLOOKUP(Casos_HN[[#This Row],[ID_Municipio]],Table_4[[CodigoMuni]:[Long_2]],3,0),"")</f>
        <v>15.5151</v>
      </c>
      <c r="O699" s="33">
        <f>+IFERROR(VLOOKUP(Casos_HN[[#This Row],[ID_Municipio]],Table_4[[CodigoMuni]:[Long_2]],4,0),"")</f>
        <v>-88.114599999999996</v>
      </c>
      <c r="P699" s="32" t="s">
        <v>21</v>
      </c>
    </row>
    <row r="700" spans="1:16" ht="14.25" customHeight="1">
      <c r="A700" s="29" t="str">
        <f>+H700&amp;E700&amp;D700</f>
        <v>Santa Fe43940689</v>
      </c>
      <c r="B700" s="29" t="str">
        <f>+Casos_HN[[#This Row],[ID_Municipio]]&amp;Casos_HN[[#This Row],[Fecha]]</f>
        <v>020643940</v>
      </c>
      <c r="C700" s="29" t="str">
        <f>+G700&amp;E700</f>
        <v>Colon43940</v>
      </c>
      <c r="D700" s="30">
        <f>+D699+1</f>
        <v>689</v>
      </c>
      <c r="E700" s="23">
        <v>43940</v>
      </c>
      <c r="F700" s="30">
        <f>+VLOOKUP(Casos_HN[[#This Row],[Departamento]],Table_5[],2,0)</f>
        <v>2</v>
      </c>
      <c r="G700" s="3" t="s">
        <v>34</v>
      </c>
      <c r="H700" s="9" t="s">
        <v>35</v>
      </c>
      <c r="I700" s="30" t="str">
        <f>+IFERROR(VLOOKUP(Casos_HN[[#This Row],[Municipio]],'LOCALIZA HN'!$B$9:$O$306,8,0),99999)</f>
        <v>0206</v>
      </c>
      <c r="J700" s="5" t="s">
        <v>27</v>
      </c>
      <c r="K700" s="5">
        <v>40</v>
      </c>
      <c r="L700" s="8" t="s">
        <v>19</v>
      </c>
      <c r="M700" s="32" t="s">
        <v>20</v>
      </c>
      <c r="N700" s="33">
        <f>+IFERROR(VLOOKUP(Casos_HN[[#This Row],[ID_Municipio]],Table_4[[CodigoMuni]:[Long_2]],3,0),"")</f>
        <v>15.8467</v>
      </c>
      <c r="O700" s="33">
        <f>+IFERROR(VLOOKUP(Casos_HN[[#This Row],[ID_Municipio]],Table_4[[CodigoMuni]:[Long_2]],4,0),"")</f>
        <v>-86.115600000000001</v>
      </c>
      <c r="P700" s="32" t="s">
        <v>21</v>
      </c>
    </row>
    <row r="701" spans="1:16" ht="14.25" customHeight="1">
      <c r="A701" s="29" t="str">
        <f>+H701&amp;E701&amp;D701</f>
        <v>Villanueva43940690</v>
      </c>
      <c r="B701" s="29" t="str">
        <f>+Casos_HN[[#This Row],[ID_Municipio]]&amp;Casos_HN[[#This Row],[Fecha]]</f>
        <v>051143940</v>
      </c>
      <c r="C701" s="29" t="str">
        <f>+G701&amp;E701</f>
        <v>Cortes43940</v>
      </c>
      <c r="D701" s="30">
        <f>+D700+1</f>
        <v>690</v>
      </c>
      <c r="E701" s="23">
        <v>43940</v>
      </c>
      <c r="F701" s="30">
        <f>+VLOOKUP(Casos_HN[[#This Row],[Departamento]],Table_5[],2,0)</f>
        <v>5</v>
      </c>
      <c r="G701" s="3" t="s">
        <v>28</v>
      </c>
      <c r="H701" s="9" t="s">
        <v>33</v>
      </c>
      <c r="I701" s="30" t="str">
        <f>+IFERROR(VLOOKUP(Casos_HN[[#This Row],[Municipio]],'LOCALIZA HN'!$B$9:$O$306,8,0),99999)</f>
        <v>0511</v>
      </c>
      <c r="J701" s="5" t="s">
        <v>18</v>
      </c>
      <c r="K701" s="5">
        <v>85</v>
      </c>
      <c r="L701" s="8" t="s">
        <v>19</v>
      </c>
      <c r="M701" s="32" t="s">
        <v>20</v>
      </c>
      <c r="N701" s="33">
        <f>+IFERROR(VLOOKUP(Casos_HN[[#This Row],[ID_Municipio]],Table_4[[CodigoMuni]:[Long_2]],3,0),"")</f>
        <v>15.3307</v>
      </c>
      <c r="O701" s="33">
        <f>+IFERROR(VLOOKUP(Casos_HN[[#This Row],[ID_Municipio]],Table_4[[CodigoMuni]:[Long_2]],4,0),"")</f>
        <v>-88.047399999999996</v>
      </c>
      <c r="P701" s="32" t="s">
        <v>21</v>
      </c>
    </row>
    <row r="702" spans="1:16" ht="14.25" customHeight="1">
      <c r="A702" s="29" t="str">
        <f>+H702&amp;E702&amp;D702</f>
        <v>Distrito Central43942691</v>
      </c>
      <c r="B702" s="29" t="str">
        <f>+Casos_HN[[#This Row],[ID_Municipio]]&amp;Casos_HN[[#This Row],[Fecha]]</f>
        <v>080143942</v>
      </c>
      <c r="C702" s="29" t="str">
        <f>+G702&amp;E702</f>
        <v>Francisco Morazan43942</v>
      </c>
      <c r="D702" s="30">
        <f>+D701+1</f>
        <v>691</v>
      </c>
      <c r="E702" s="31">
        <v>43942</v>
      </c>
      <c r="F702" s="30">
        <f>+VLOOKUP(Casos_HN[[#This Row],[Departamento]],Table_5[],2,0)</f>
        <v>8</v>
      </c>
      <c r="G702" s="3" t="s">
        <v>16</v>
      </c>
      <c r="H702" s="9" t="s">
        <v>17</v>
      </c>
      <c r="I702" s="30" t="str">
        <f>+IFERROR(VLOOKUP(Casos_HN[[#This Row],[Municipio]],'LOCALIZA HN'!$B$9:$O$306,8,0),99999)</f>
        <v>0801</v>
      </c>
      <c r="J702" s="5" t="s">
        <v>27</v>
      </c>
      <c r="K702" s="5">
        <v>68</v>
      </c>
      <c r="L702" s="8" t="s">
        <v>19</v>
      </c>
      <c r="M702" s="32" t="s">
        <v>20</v>
      </c>
      <c r="N702" s="33">
        <f>+IFERROR(VLOOKUP(Casos_HN[[#This Row],[ID_Municipio]],Table_4[[CodigoMuni]:[Long_2]],3,0),"")</f>
        <v>14.175800000000001</v>
      </c>
      <c r="O702" s="33">
        <f>+IFERROR(VLOOKUP(Casos_HN[[#This Row],[ID_Municipio]],Table_4[[CodigoMuni]:[Long_2]],4,0),"")</f>
        <v>-87.251099999999994</v>
      </c>
      <c r="P702" s="32" t="s">
        <v>21</v>
      </c>
    </row>
    <row r="703" spans="1:16" ht="14.25" customHeight="1">
      <c r="A703" s="29" t="str">
        <f>+H703&amp;E703&amp;D703</f>
        <v>San Manuel43942692</v>
      </c>
      <c r="B703" s="29" t="str">
        <f>+Casos_HN[[#This Row],[ID_Municipio]]&amp;Casos_HN[[#This Row],[Fecha]]</f>
        <v>050943942</v>
      </c>
      <c r="C703" s="29" t="str">
        <f>+G703&amp;E703</f>
        <v>Cortes43942</v>
      </c>
      <c r="D703" s="30">
        <f>+D702+1</f>
        <v>692</v>
      </c>
      <c r="E703" s="23">
        <v>43942</v>
      </c>
      <c r="F703" s="30">
        <f>+VLOOKUP(Casos_HN[[#This Row],[Departamento]],Table_5[],2,0)</f>
        <v>5</v>
      </c>
      <c r="G703" s="3" t="s">
        <v>28</v>
      </c>
      <c r="H703" s="9" t="s">
        <v>42</v>
      </c>
      <c r="I703" s="30" t="str">
        <f>+IFERROR(VLOOKUP(Casos_HN[[#This Row],[Municipio]],'LOCALIZA HN'!$B$9:$O$306,8,0),99999)</f>
        <v>0509</v>
      </c>
      <c r="J703" s="5" t="s">
        <v>27</v>
      </c>
      <c r="K703" s="5">
        <v>43</v>
      </c>
      <c r="L703" s="8" t="s">
        <v>19</v>
      </c>
      <c r="M703" s="32" t="s">
        <v>20</v>
      </c>
      <c r="N703" s="33">
        <f>+IFERROR(VLOOKUP(Casos_HN[[#This Row],[ID_Municipio]],Table_4[[CodigoMuni]:[Long_2]],3,0),"")</f>
        <v>15.3802</v>
      </c>
      <c r="O703" s="33">
        <f>+IFERROR(VLOOKUP(Casos_HN[[#This Row],[ID_Municipio]],Table_4[[CodigoMuni]:[Long_2]],4,0),"")</f>
        <v>-87.899699999999996</v>
      </c>
      <c r="P703" s="32" t="s">
        <v>21</v>
      </c>
    </row>
    <row r="704" spans="1:16" ht="14.25" customHeight="1">
      <c r="A704" s="29" t="str">
        <f>+H704&amp;E704&amp;D704</f>
        <v>San Manuel43942693</v>
      </c>
      <c r="B704" s="29" t="str">
        <f>+Casos_HN[[#This Row],[ID_Municipio]]&amp;Casos_HN[[#This Row],[Fecha]]</f>
        <v>050943942</v>
      </c>
      <c r="C704" s="29" t="str">
        <f>+G704&amp;E704</f>
        <v>Cortes43942</v>
      </c>
      <c r="D704" s="30">
        <f>+D703+1</f>
        <v>693</v>
      </c>
      <c r="E704" s="23">
        <v>43942</v>
      </c>
      <c r="F704" s="30">
        <f>+VLOOKUP(Casos_HN[[#This Row],[Departamento]],Table_5[],2,0)</f>
        <v>5</v>
      </c>
      <c r="G704" s="3" t="s">
        <v>28</v>
      </c>
      <c r="H704" s="9" t="s">
        <v>42</v>
      </c>
      <c r="I704" s="30" t="str">
        <f>+IFERROR(VLOOKUP(Casos_HN[[#This Row],[Municipio]],'LOCALIZA HN'!$B$9:$O$306,8,0),99999)</f>
        <v>0509</v>
      </c>
      <c r="J704" s="5" t="s">
        <v>18</v>
      </c>
      <c r="K704" s="5">
        <v>23</v>
      </c>
      <c r="L704" s="8" t="s">
        <v>19</v>
      </c>
      <c r="M704" s="32" t="s">
        <v>20</v>
      </c>
      <c r="N704" s="33">
        <f>+IFERROR(VLOOKUP(Casos_HN[[#This Row],[ID_Municipio]],Table_4[[CodigoMuni]:[Long_2]],3,0),"")</f>
        <v>15.3802</v>
      </c>
      <c r="O704" s="33">
        <f>+IFERROR(VLOOKUP(Casos_HN[[#This Row],[ID_Municipio]],Table_4[[CodigoMuni]:[Long_2]],4,0),"")</f>
        <v>-87.899699999999996</v>
      </c>
      <c r="P704" s="32" t="s">
        <v>21</v>
      </c>
    </row>
    <row r="705" spans="1:16" ht="14.25" customHeight="1">
      <c r="A705" s="29" t="str">
        <f>+H705&amp;E705&amp;D705</f>
        <v>San Manuel43942694</v>
      </c>
      <c r="B705" s="29" t="str">
        <f>+Casos_HN[[#This Row],[ID_Municipio]]&amp;Casos_HN[[#This Row],[Fecha]]</f>
        <v>050943942</v>
      </c>
      <c r="C705" s="29" t="str">
        <f>+G705&amp;E705</f>
        <v>Cortes43942</v>
      </c>
      <c r="D705" s="30">
        <f>+D704+1</f>
        <v>694</v>
      </c>
      <c r="E705" s="23">
        <v>43942</v>
      </c>
      <c r="F705" s="30">
        <f>+VLOOKUP(Casos_HN[[#This Row],[Departamento]],Table_5[],2,0)</f>
        <v>5</v>
      </c>
      <c r="G705" s="3" t="s">
        <v>28</v>
      </c>
      <c r="H705" s="9" t="s">
        <v>42</v>
      </c>
      <c r="I705" s="30" t="str">
        <f>+IFERROR(VLOOKUP(Casos_HN[[#This Row],[Municipio]],'LOCALIZA HN'!$B$9:$O$306,8,0),99999)</f>
        <v>0509</v>
      </c>
      <c r="J705" s="5" t="s">
        <v>27</v>
      </c>
      <c r="K705" s="5">
        <v>28</v>
      </c>
      <c r="L705" s="8" t="s">
        <v>19</v>
      </c>
      <c r="M705" s="32" t="s">
        <v>20</v>
      </c>
      <c r="N705" s="33">
        <f>+IFERROR(VLOOKUP(Casos_HN[[#This Row],[ID_Municipio]],Table_4[[CodigoMuni]:[Long_2]],3,0),"")</f>
        <v>15.3802</v>
      </c>
      <c r="O705" s="33">
        <f>+IFERROR(VLOOKUP(Casos_HN[[#This Row],[ID_Municipio]],Table_4[[CodigoMuni]:[Long_2]],4,0),"")</f>
        <v>-87.899699999999996</v>
      </c>
      <c r="P705" s="32" t="s">
        <v>21</v>
      </c>
    </row>
    <row r="706" spans="1:16" ht="14.25" customHeight="1">
      <c r="A706" s="29" t="str">
        <f>+H706&amp;E706&amp;D706</f>
        <v>San Pedro Sula43942695</v>
      </c>
      <c r="B706" s="29" t="str">
        <f>+Casos_HN[[#This Row],[ID_Municipio]]&amp;Casos_HN[[#This Row],[Fecha]]</f>
        <v>050143942</v>
      </c>
      <c r="C706" s="29" t="str">
        <f>+G706&amp;E706</f>
        <v>Cortes43942</v>
      </c>
      <c r="D706" s="30">
        <f>+D705+1</f>
        <v>695</v>
      </c>
      <c r="E706" s="23">
        <v>43942</v>
      </c>
      <c r="F706" s="30">
        <f>+VLOOKUP(Casos_HN[[#This Row],[Departamento]],Table_5[],2,0)</f>
        <v>5</v>
      </c>
      <c r="G706" s="3" t="s">
        <v>28</v>
      </c>
      <c r="H706" s="9" t="s">
        <v>29</v>
      </c>
      <c r="I706" s="30" t="str">
        <f>+IFERROR(VLOOKUP(Casos_HN[[#This Row],[Municipio]],'LOCALIZA HN'!$B$9:$O$306,8,0),99999)</f>
        <v>0501</v>
      </c>
      <c r="J706" s="5" t="s">
        <v>27</v>
      </c>
      <c r="K706" s="5">
        <v>31</v>
      </c>
      <c r="L706" s="8" t="s">
        <v>19</v>
      </c>
      <c r="M706" s="32" t="s">
        <v>20</v>
      </c>
      <c r="N706" s="33">
        <f>+IFERROR(VLOOKUP(Casos_HN[[#This Row],[ID_Municipio]],Table_4[[CodigoMuni]:[Long_2]],3,0),"")</f>
        <v>15.5151</v>
      </c>
      <c r="O706" s="33">
        <f>+IFERROR(VLOOKUP(Casos_HN[[#This Row],[ID_Municipio]],Table_4[[CodigoMuni]:[Long_2]],4,0),"")</f>
        <v>-88.114599999999996</v>
      </c>
      <c r="P706" s="32" t="s">
        <v>21</v>
      </c>
    </row>
    <row r="707" spans="1:16" ht="14.25" customHeight="1">
      <c r="A707" s="29" t="str">
        <f>+H707&amp;E707&amp;D707</f>
        <v>San Pedro Sula43942696</v>
      </c>
      <c r="B707" s="29" t="str">
        <f>+Casos_HN[[#This Row],[ID_Municipio]]&amp;Casos_HN[[#This Row],[Fecha]]</f>
        <v>050143942</v>
      </c>
      <c r="C707" s="29" t="str">
        <f>+G707&amp;E707</f>
        <v>Cortes43942</v>
      </c>
      <c r="D707" s="30">
        <f>+D706+1</f>
        <v>696</v>
      </c>
      <c r="E707" s="23">
        <v>43942</v>
      </c>
      <c r="F707" s="30">
        <f>+VLOOKUP(Casos_HN[[#This Row],[Departamento]],Table_5[],2,0)</f>
        <v>5</v>
      </c>
      <c r="G707" s="3" t="s">
        <v>28</v>
      </c>
      <c r="H707" s="9" t="s">
        <v>29</v>
      </c>
      <c r="I707" s="30" t="str">
        <f>+IFERROR(VLOOKUP(Casos_HN[[#This Row],[Municipio]],'LOCALIZA HN'!$B$9:$O$306,8,0),99999)</f>
        <v>0501</v>
      </c>
      <c r="J707" s="5" t="s">
        <v>18</v>
      </c>
      <c r="K707" s="5">
        <v>36</v>
      </c>
      <c r="L707" s="8" t="s">
        <v>19</v>
      </c>
      <c r="M707" s="32" t="s">
        <v>20</v>
      </c>
      <c r="N707" s="33">
        <f>+IFERROR(VLOOKUP(Casos_HN[[#This Row],[ID_Municipio]],Table_4[[CodigoMuni]:[Long_2]],3,0),"")</f>
        <v>15.5151</v>
      </c>
      <c r="O707" s="33">
        <f>+IFERROR(VLOOKUP(Casos_HN[[#This Row],[ID_Municipio]],Table_4[[CodigoMuni]:[Long_2]],4,0),"")</f>
        <v>-88.114599999999996</v>
      </c>
      <c r="P707" s="32" t="s">
        <v>21</v>
      </c>
    </row>
    <row r="708" spans="1:16" ht="14.25" customHeight="1">
      <c r="A708" s="29" t="str">
        <f>+H708&amp;E708&amp;D708</f>
        <v>San Pedro Sula43942697</v>
      </c>
      <c r="B708" s="29" t="str">
        <f>+Casos_HN[[#This Row],[ID_Municipio]]&amp;Casos_HN[[#This Row],[Fecha]]</f>
        <v>050143942</v>
      </c>
      <c r="C708" s="29" t="str">
        <f>+G708&amp;E708</f>
        <v>Cortes43942</v>
      </c>
      <c r="D708" s="30">
        <f>+D707+1</f>
        <v>697</v>
      </c>
      <c r="E708" s="23">
        <v>43942</v>
      </c>
      <c r="F708" s="30">
        <f>+VLOOKUP(Casos_HN[[#This Row],[Departamento]],Table_5[],2,0)</f>
        <v>5</v>
      </c>
      <c r="G708" s="3" t="s">
        <v>28</v>
      </c>
      <c r="H708" s="9" t="s">
        <v>29</v>
      </c>
      <c r="I708" s="30" t="str">
        <f>+IFERROR(VLOOKUP(Casos_HN[[#This Row],[Municipio]],'LOCALIZA HN'!$B$9:$O$306,8,0),99999)</f>
        <v>0501</v>
      </c>
      <c r="J708" s="5" t="s">
        <v>27</v>
      </c>
      <c r="K708" s="5">
        <v>66</v>
      </c>
      <c r="L708" s="8" t="s">
        <v>19</v>
      </c>
      <c r="M708" s="32" t="s">
        <v>20</v>
      </c>
      <c r="N708" s="33">
        <f>+IFERROR(VLOOKUP(Casos_HN[[#This Row],[ID_Municipio]],Table_4[[CodigoMuni]:[Long_2]],3,0),"")</f>
        <v>15.5151</v>
      </c>
      <c r="O708" s="33">
        <f>+IFERROR(VLOOKUP(Casos_HN[[#This Row],[ID_Municipio]],Table_4[[CodigoMuni]:[Long_2]],4,0),"")</f>
        <v>-88.114599999999996</v>
      </c>
      <c r="P708" s="32" t="s">
        <v>21</v>
      </c>
    </row>
    <row r="709" spans="1:16" ht="14.25" customHeight="1">
      <c r="A709" s="29" t="str">
        <f>+H709&amp;E709&amp;D709</f>
        <v>San Pedro Sula43942698</v>
      </c>
      <c r="B709" s="29" t="str">
        <f>+Casos_HN[[#This Row],[ID_Municipio]]&amp;Casos_HN[[#This Row],[Fecha]]</f>
        <v>050143942</v>
      </c>
      <c r="C709" s="29" t="str">
        <f>+G709&amp;E709</f>
        <v>Cortes43942</v>
      </c>
      <c r="D709" s="30">
        <f>+D708+1</f>
        <v>698</v>
      </c>
      <c r="E709" s="23">
        <v>43942</v>
      </c>
      <c r="F709" s="30">
        <f>+VLOOKUP(Casos_HN[[#This Row],[Departamento]],Table_5[],2,0)</f>
        <v>5</v>
      </c>
      <c r="G709" s="3" t="s">
        <v>28</v>
      </c>
      <c r="H709" s="9" t="s">
        <v>29</v>
      </c>
      <c r="I709" s="30" t="str">
        <f>+IFERROR(VLOOKUP(Casos_HN[[#This Row],[Municipio]],'LOCALIZA HN'!$B$9:$O$306,8,0),99999)</f>
        <v>0501</v>
      </c>
      <c r="J709" s="5" t="s">
        <v>18</v>
      </c>
      <c r="K709" s="5">
        <v>23</v>
      </c>
      <c r="L709" s="8" t="s">
        <v>19</v>
      </c>
      <c r="M709" s="32" t="s">
        <v>20</v>
      </c>
      <c r="N709" s="33">
        <f>+IFERROR(VLOOKUP(Casos_HN[[#This Row],[ID_Municipio]],Table_4[[CodigoMuni]:[Long_2]],3,0),"")</f>
        <v>15.5151</v>
      </c>
      <c r="O709" s="33">
        <f>+IFERROR(VLOOKUP(Casos_HN[[#This Row],[ID_Municipio]],Table_4[[CodigoMuni]:[Long_2]],4,0),"")</f>
        <v>-88.114599999999996</v>
      </c>
      <c r="P709" s="32" t="s">
        <v>21</v>
      </c>
    </row>
    <row r="710" spans="1:16" ht="14.25" customHeight="1">
      <c r="A710" s="29" t="str">
        <f>+H710&amp;E710&amp;D710</f>
        <v>San Pedro Sula43942699</v>
      </c>
      <c r="B710" s="29" t="str">
        <f>+Casos_HN[[#This Row],[ID_Municipio]]&amp;Casos_HN[[#This Row],[Fecha]]</f>
        <v>050143942</v>
      </c>
      <c r="C710" s="29" t="str">
        <f>+G710&amp;E710</f>
        <v>Cortes43942</v>
      </c>
      <c r="D710" s="30">
        <f>+D709+1</f>
        <v>699</v>
      </c>
      <c r="E710" s="23">
        <v>43942</v>
      </c>
      <c r="F710" s="30">
        <f>+VLOOKUP(Casos_HN[[#This Row],[Departamento]],Table_5[],2,0)</f>
        <v>5</v>
      </c>
      <c r="G710" s="3" t="s">
        <v>28</v>
      </c>
      <c r="H710" s="9" t="s">
        <v>29</v>
      </c>
      <c r="I710" s="30" t="str">
        <f>+IFERROR(VLOOKUP(Casos_HN[[#This Row],[Municipio]],'LOCALIZA HN'!$B$9:$O$306,8,0),99999)</f>
        <v>0501</v>
      </c>
      <c r="J710" s="5" t="s">
        <v>18</v>
      </c>
      <c r="K710" s="5">
        <v>24</v>
      </c>
      <c r="L710" s="8" t="s">
        <v>19</v>
      </c>
      <c r="M710" s="32" t="s">
        <v>20</v>
      </c>
      <c r="N710" s="33">
        <f>+IFERROR(VLOOKUP(Casos_HN[[#This Row],[ID_Municipio]],Table_4[[CodigoMuni]:[Long_2]],3,0),"")</f>
        <v>15.5151</v>
      </c>
      <c r="O710" s="33">
        <f>+IFERROR(VLOOKUP(Casos_HN[[#This Row],[ID_Municipio]],Table_4[[CodigoMuni]:[Long_2]],4,0),"")</f>
        <v>-88.114599999999996</v>
      </c>
      <c r="P710" s="32" t="s">
        <v>21</v>
      </c>
    </row>
    <row r="711" spans="1:16" ht="14.25" customHeight="1">
      <c r="A711" s="29" t="str">
        <f>+H711&amp;E711&amp;D711</f>
        <v>San Pedro Sula43942700</v>
      </c>
      <c r="B711" s="29" t="str">
        <f>+Casos_HN[[#This Row],[ID_Municipio]]&amp;Casos_HN[[#This Row],[Fecha]]</f>
        <v>050143942</v>
      </c>
      <c r="C711" s="29" t="str">
        <f>+G711&amp;E711</f>
        <v>Cortes43942</v>
      </c>
      <c r="D711" s="30">
        <f>+D710+1</f>
        <v>700</v>
      </c>
      <c r="E711" s="23">
        <v>43942</v>
      </c>
      <c r="F711" s="30">
        <f>+VLOOKUP(Casos_HN[[#This Row],[Departamento]],Table_5[],2,0)</f>
        <v>5</v>
      </c>
      <c r="G711" s="3" t="s">
        <v>28</v>
      </c>
      <c r="H711" s="9" t="s">
        <v>29</v>
      </c>
      <c r="I711" s="30" t="str">
        <f>+IFERROR(VLOOKUP(Casos_HN[[#This Row],[Municipio]],'LOCALIZA HN'!$B$9:$O$306,8,0),99999)</f>
        <v>0501</v>
      </c>
      <c r="J711" s="5" t="s">
        <v>27</v>
      </c>
      <c r="K711" s="5">
        <v>43</v>
      </c>
      <c r="L711" s="8" t="s">
        <v>19</v>
      </c>
      <c r="M711" s="32" t="s">
        <v>20</v>
      </c>
      <c r="N711" s="33">
        <f>+IFERROR(VLOOKUP(Casos_HN[[#This Row],[ID_Municipio]],Table_4[[CodigoMuni]:[Long_2]],3,0),"")</f>
        <v>15.5151</v>
      </c>
      <c r="O711" s="33">
        <f>+IFERROR(VLOOKUP(Casos_HN[[#This Row],[ID_Municipio]],Table_4[[CodigoMuni]:[Long_2]],4,0),"")</f>
        <v>-88.114599999999996</v>
      </c>
      <c r="P711" s="32" t="s">
        <v>21</v>
      </c>
    </row>
    <row r="712" spans="1:16" ht="14.25" customHeight="1">
      <c r="A712" s="29" t="str">
        <f>+H712&amp;E712&amp;D712</f>
        <v>San Pedro Sula43942701</v>
      </c>
      <c r="B712" s="29" t="str">
        <f>+Casos_HN[[#This Row],[ID_Municipio]]&amp;Casos_HN[[#This Row],[Fecha]]</f>
        <v>050143942</v>
      </c>
      <c r="C712" s="29" t="str">
        <f>+G712&amp;E712</f>
        <v>Cortes43942</v>
      </c>
      <c r="D712" s="30">
        <f>+D711+1</f>
        <v>701</v>
      </c>
      <c r="E712" s="23">
        <v>43942</v>
      </c>
      <c r="F712" s="30">
        <f>+VLOOKUP(Casos_HN[[#This Row],[Departamento]],Table_5[],2,0)</f>
        <v>5</v>
      </c>
      <c r="G712" s="3" t="s">
        <v>28</v>
      </c>
      <c r="H712" s="9" t="s">
        <v>29</v>
      </c>
      <c r="I712" s="30" t="str">
        <f>+IFERROR(VLOOKUP(Casos_HN[[#This Row],[Municipio]],'LOCALIZA HN'!$B$9:$O$306,8,0),99999)</f>
        <v>0501</v>
      </c>
      <c r="J712" s="5" t="s">
        <v>27</v>
      </c>
      <c r="K712" s="5">
        <v>38</v>
      </c>
      <c r="L712" s="8" t="s">
        <v>19</v>
      </c>
      <c r="M712" s="32" t="s">
        <v>20</v>
      </c>
      <c r="N712" s="33">
        <f>+IFERROR(VLOOKUP(Casos_HN[[#This Row],[ID_Municipio]],Table_4[[CodigoMuni]:[Long_2]],3,0),"")</f>
        <v>15.5151</v>
      </c>
      <c r="O712" s="33">
        <f>+IFERROR(VLOOKUP(Casos_HN[[#This Row],[ID_Municipio]],Table_4[[CodigoMuni]:[Long_2]],4,0),"")</f>
        <v>-88.114599999999996</v>
      </c>
      <c r="P712" s="32" t="s">
        <v>21</v>
      </c>
    </row>
    <row r="713" spans="1:16" ht="14.25" customHeight="1">
      <c r="A713" s="29" t="str">
        <f>+H713&amp;E713&amp;D713</f>
        <v>San Pedro Sula43942702</v>
      </c>
      <c r="B713" s="29" t="str">
        <f>+Casos_HN[[#This Row],[ID_Municipio]]&amp;Casos_HN[[#This Row],[Fecha]]</f>
        <v>050143942</v>
      </c>
      <c r="C713" s="29" t="str">
        <f>+G713&amp;E713</f>
        <v>Cortes43942</v>
      </c>
      <c r="D713" s="30">
        <f>+D712+1</f>
        <v>702</v>
      </c>
      <c r="E713" s="23">
        <v>43942</v>
      </c>
      <c r="F713" s="30">
        <f>+VLOOKUP(Casos_HN[[#This Row],[Departamento]],Table_5[],2,0)</f>
        <v>5</v>
      </c>
      <c r="G713" s="3" t="s">
        <v>28</v>
      </c>
      <c r="H713" s="9" t="s">
        <v>29</v>
      </c>
      <c r="I713" s="30" t="str">
        <f>+IFERROR(VLOOKUP(Casos_HN[[#This Row],[Municipio]],'LOCALIZA HN'!$B$9:$O$306,8,0),99999)</f>
        <v>0501</v>
      </c>
      <c r="J713" s="5" t="s">
        <v>27</v>
      </c>
      <c r="K713" s="5">
        <v>31</v>
      </c>
      <c r="L713" s="8" t="s">
        <v>19</v>
      </c>
      <c r="M713" s="32" t="s">
        <v>20</v>
      </c>
      <c r="N713" s="33">
        <f>+IFERROR(VLOOKUP(Casos_HN[[#This Row],[ID_Municipio]],Table_4[[CodigoMuni]:[Long_2]],3,0),"")</f>
        <v>15.5151</v>
      </c>
      <c r="O713" s="33">
        <f>+IFERROR(VLOOKUP(Casos_HN[[#This Row],[ID_Municipio]],Table_4[[CodigoMuni]:[Long_2]],4,0),"")</f>
        <v>-88.114599999999996</v>
      </c>
      <c r="P713" s="32" t="s">
        <v>21</v>
      </c>
    </row>
    <row r="714" spans="1:16" ht="14.25" customHeight="1">
      <c r="A714" s="29" t="str">
        <f>+H714&amp;E714&amp;D714</f>
        <v>San Pedro Sula43942703</v>
      </c>
      <c r="B714" s="29" t="str">
        <f>+Casos_HN[[#This Row],[ID_Municipio]]&amp;Casos_HN[[#This Row],[Fecha]]</f>
        <v>050143942</v>
      </c>
      <c r="C714" s="29" t="str">
        <f>+G714&amp;E714</f>
        <v>Cortes43942</v>
      </c>
      <c r="D714" s="30">
        <f>+D713+1</f>
        <v>703</v>
      </c>
      <c r="E714" s="23">
        <v>43942</v>
      </c>
      <c r="F714" s="30">
        <f>+VLOOKUP(Casos_HN[[#This Row],[Departamento]],Table_5[],2,0)</f>
        <v>5</v>
      </c>
      <c r="G714" s="3" t="s">
        <v>28</v>
      </c>
      <c r="H714" s="9" t="s">
        <v>29</v>
      </c>
      <c r="I714" s="30" t="str">
        <f>+IFERROR(VLOOKUP(Casos_HN[[#This Row],[Municipio]],'LOCALIZA HN'!$B$9:$O$306,8,0),99999)</f>
        <v>0501</v>
      </c>
      <c r="J714" s="5" t="s">
        <v>18</v>
      </c>
      <c r="K714" s="5">
        <v>26</v>
      </c>
      <c r="L714" s="8" t="s">
        <v>19</v>
      </c>
      <c r="M714" s="32" t="s">
        <v>20</v>
      </c>
      <c r="N714" s="33">
        <f>+IFERROR(VLOOKUP(Casos_HN[[#This Row],[ID_Municipio]],Table_4[[CodigoMuni]:[Long_2]],3,0),"")</f>
        <v>15.5151</v>
      </c>
      <c r="O714" s="33">
        <f>+IFERROR(VLOOKUP(Casos_HN[[#This Row],[ID_Municipio]],Table_4[[CodigoMuni]:[Long_2]],4,0),"")</f>
        <v>-88.114599999999996</v>
      </c>
      <c r="P714" s="32" t="s">
        <v>21</v>
      </c>
    </row>
    <row r="715" spans="1:16" ht="14.25" customHeight="1">
      <c r="A715" s="29" t="str">
        <f>+H715&amp;E715&amp;D715</f>
        <v>San Pedro Sula43942704</v>
      </c>
      <c r="B715" s="29" t="str">
        <f>+Casos_HN[[#This Row],[ID_Municipio]]&amp;Casos_HN[[#This Row],[Fecha]]</f>
        <v>050143942</v>
      </c>
      <c r="C715" s="29" t="str">
        <f>+G715&amp;E715</f>
        <v>Cortes43942</v>
      </c>
      <c r="D715" s="30">
        <f>+D714+1</f>
        <v>704</v>
      </c>
      <c r="E715" s="23">
        <v>43942</v>
      </c>
      <c r="F715" s="30">
        <f>+VLOOKUP(Casos_HN[[#This Row],[Departamento]],Table_5[],2,0)</f>
        <v>5</v>
      </c>
      <c r="G715" s="3" t="s">
        <v>28</v>
      </c>
      <c r="H715" s="9" t="s">
        <v>29</v>
      </c>
      <c r="I715" s="30" t="str">
        <f>+IFERROR(VLOOKUP(Casos_HN[[#This Row],[Municipio]],'LOCALIZA HN'!$B$9:$O$306,8,0),99999)</f>
        <v>0501</v>
      </c>
      <c r="J715" s="5" t="s">
        <v>27</v>
      </c>
      <c r="K715" s="5">
        <v>52</v>
      </c>
      <c r="L715" s="8" t="s">
        <v>19</v>
      </c>
      <c r="M715" s="32" t="s">
        <v>20</v>
      </c>
      <c r="N715" s="33">
        <f>+IFERROR(VLOOKUP(Casos_HN[[#This Row],[ID_Municipio]],Table_4[[CodigoMuni]:[Long_2]],3,0),"")</f>
        <v>15.5151</v>
      </c>
      <c r="O715" s="33">
        <f>+IFERROR(VLOOKUP(Casos_HN[[#This Row],[ID_Municipio]],Table_4[[CodigoMuni]:[Long_2]],4,0),"")</f>
        <v>-88.114599999999996</v>
      </c>
      <c r="P715" s="32" t="s">
        <v>21</v>
      </c>
    </row>
    <row r="716" spans="1:16" ht="14.25" customHeight="1">
      <c r="A716" s="29" t="str">
        <f>+H716&amp;E716&amp;D716</f>
        <v>San Pedro Sula43942705</v>
      </c>
      <c r="B716" s="29" t="str">
        <f>+Casos_HN[[#This Row],[ID_Municipio]]&amp;Casos_HN[[#This Row],[Fecha]]</f>
        <v>050143942</v>
      </c>
      <c r="C716" s="29" t="str">
        <f>+G716&amp;E716</f>
        <v>Cortes43942</v>
      </c>
      <c r="D716" s="30">
        <f>+D715+1</f>
        <v>705</v>
      </c>
      <c r="E716" s="23">
        <v>43942</v>
      </c>
      <c r="F716" s="30">
        <f>+VLOOKUP(Casos_HN[[#This Row],[Departamento]],Table_5[],2,0)</f>
        <v>5</v>
      </c>
      <c r="G716" s="3" t="s">
        <v>28</v>
      </c>
      <c r="H716" s="9" t="s">
        <v>29</v>
      </c>
      <c r="I716" s="30" t="str">
        <f>+IFERROR(VLOOKUP(Casos_HN[[#This Row],[Municipio]],'LOCALIZA HN'!$B$9:$O$306,8,0),99999)</f>
        <v>0501</v>
      </c>
      <c r="J716" s="5" t="s">
        <v>27</v>
      </c>
      <c r="K716" s="5">
        <v>22</v>
      </c>
      <c r="L716" s="8" t="s">
        <v>19</v>
      </c>
      <c r="M716" s="32" t="s">
        <v>20</v>
      </c>
      <c r="N716" s="33">
        <f>+IFERROR(VLOOKUP(Casos_HN[[#This Row],[ID_Municipio]],Table_4[[CodigoMuni]:[Long_2]],3,0),"")</f>
        <v>15.5151</v>
      </c>
      <c r="O716" s="33">
        <f>+IFERROR(VLOOKUP(Casos_HN[[#This Row],[ID_Municipio]],Table_4[[CodigoMuni]:[Long_2]],4,0),"")</f>
        <v>-88.114599999999996</v>
      </c>
      <c r="P716" s="32" t="s">
        <v>21</v>
      </c>
    </row>
    <row r="717" spans="1:16" ht="14.25" customHeight="1">
      <c r="A717" s="29" t="str">
        <f>+H717&amp;E717&amp;D717</f>
        <v>Villanueva43942706</v>
      </c>
      <c r="B717" s="29" t="str">
        <f>+Casos_HN[[#This Row],[ID_Municipio]]&amp;Casos_HN[[#This Row],[Fecha]]</f>
        <v>051143942</v>
      </c>
      <c r="C717" s="29" t="str">
        <f>+G717&amp;E717</f>
        <v>Cortes43942</v>
      </c>
      <c r="D717" s="30">
        <f>+D716+1</f>
        <v>706</v>
      </c>
      <c r="E717" s="23">
        <v>43942</v>
      </c>
      <c r="F717" s="30">
        <f>+VLOOKUP(Casos_HN[[#This Row],[Departamento]],Table_5[],2,0)</f>
        <v>5</v>
      </c>
      <c r="G717" s="3" t="s">
        <v>28</v>
      </c>
      <c r="H717" s="9" t="s">
        <v>33</v>
      </c>
      <c r="I717" s="30" t="str">
        <f>+IFERROR(VLOOKUP(Casos_HN[[#This Row],[Municipio]],'LOCALIZA HN'!$B$9:$O$306,8,0),99999)</f>
        <v>0511</v>
      </c>
      <c r="J717" s="5" t="s">
        <v>18</v>
      </c>
      <c r="K717" s="5">
        <v>58</v>
      </c>
      <c r="L717" s="8" t="s">
        <v>19</v>
      </c>
      <c r="M717" s="32" t="s">
        <v>20</v>
      </c>
      <c r="N717" s="33">
        <f>+IFERROR(VLOOKUP(Casos_HN[[#This Row],[ID_Municipio]],Table_4[[CodigoMuni]:[Long_2]],3,0),"")</f>
        <v>15.3307</v>
      </c>
      <c r="O717" s="33">
        <f>+IFERROR(VLOOKUP(Casos_HN[[#This Row],[ID_Municipio]],Table_4[[CodigoMuni]:[Long_2]],4,0),"")</f>
        <v>-88.047399999999996</v>
      </c>
      <c r="P717" s="32" t="s">
        <v>21</v>
      </c>
    </row>
    <row r="718" spans="1:16" ht="14.25" customHeight="1">
      <c r="A718" s="29" t="str">
        <f>+H718&amp;E718&amp;D718</f>
        <v>Villanueva43942707</v>
      </c>
      <c r="B718" s="29" t="str">
        <f>+Casos_HN[[#This Row],[ID_Municipio]]&amp;Casos_HN[[#This Row],[Fecha]]</f>
        <v>051143942</v>
      </c>
      <c r="C718" s="29" t="str">
        <f>+G718&amp;E718</f>
        <v>Cortes43942</v>
      </c>
      <c r="D718" s="30">
        <f>+D717+1</f>
        <v>707</v>
      </c>
      <c r="E718" s="23">
        <v>43942</v>
      </c>
      <c r="F718" s="30">
        <f>+VLOOKUP(Casos_HN[[#This Row],[Departamento]],Table_5[],2,0)</f>
        <v>5</v>
      </c>
      <c r="G718" s="3" t="s">
        <v>28</v>
      </c>
      <c r="H718" s="9" t="s">
        <v>33</v>
      </c>
      <c r="I718" s="30" t="str">
        <f>+IFERROR(VLOOKUP(Casos_HN[[#This Row],[Municipio]],'LOCALIZA HN'!$B$9:$O$306,8,0),99999)</f>
        <v>0511</v>
      </c>
      <c r="J718" s="5" t="s">
        <v>27</v>
      </c>
      <c r="K718" s="5">
        <v>42</v>
      </c>
      <c r="L718" s="8" t="s">
        <v>19</v>
      </c>
      <c r="M718" s="32" t="s">
        <v>20</v>
      </c>
      <c r="N718" s="33">
        <f>+IFERROR(VLOOKUP(Casos_HN[[#This Row],[ID_Municipio]],Table_4[[CodigoMuni]:[Long_2]],3,0),"")</f>
        <v>15.3307</v>
      </c>
      <c r="O718" s="33">
        <f>+IFERROR(VLOOKUP(Casos_HN[[#This Row],[ID_Municipio]],Table_4[[CodigoMuni]:[Long_2]],4,0),"")</f>
        <v>-88.047399999999996</v>
      </c>
      <c r="P718" s="32" t="s">
        <v>21</v>
      </c>
    </row>
    <row r="719" spans="1:16" ht="14.25" customHeight="1">
      <c r="A719" s="29" t="str">
        <f>+H719&amp;E719&amp;D719</f>
        <v>El Triunfo43943708</v>
      </c>
      <c r="B719" s="29" t="str">
        <f>+Casos_HN[[#This Row],[ID_Municipio]]&amp;Casos_HN[[#This Row],[Fecha]]</f>
        <v>060643943</v>
      </c>
      <c r="C719" s="29" t="str">
        <f>+G719&amp;E719</f>
        <v>Choluteca43943</v>
      </c>
      <c r="D719" s="30">
        <f>+D718+1</f>
        <v>708</v>
      </c>
      <c r="E719" s="23">
        <v>43943</v>
      </c>
      <c r="F719" s="30">
        <f>+VLOOKUP(Casos_HN[[#This Row],[Departamento]],Table_5[],2,0)</f>
        <v>6</v>
      </c>
      <c r="G719" s="3" t="s">
        <v>25</v>
      </c>
      <c r="H719" s="9" t="s">
        <v>31</v>
      </c>
      <c r="I719" s="30" t="str">
        <f>+IFERROR(VLOOKUP(Casos_HN[[#This Row],[Municipio]],'LOCALIZA HN'!$B$9:$O$306,8,0),99999)</f>
        <v>0606</v>
      </c>
      <c r="J719" s="5" t="s">
        <v>18</v>
      </c>
      <c r="K719" s="5">
        <v>56</v>
      </c>
      <c r="L719" s="8" t="s">
        <v>19</v>
      </c>
      <c r="M719" s="32" t="s">
        <v>20</v>
      </c>
      <c r="N719" s="33">
        <f>+IFERROR(VLOOKUP(Casos_HN[[#This Row],[ID_Municipio]],Table_4[[CodigoMuni]:[Long_2]],3,0),"")</f>
        <v>13.0838</v>
      </c>
      <c r="O719" s="33">
        <f>+IFERROR(VLOOKUP(Casos_HN[[#This Row],[ID_Municipio]],Table_4[[CodigoMuni]:[Long_2]],4,0),"")</f>
        <v>-87.025800000000004</v>
      </c>
      <c r="P719" s="32" t="s">
        <v>21</v>
      </c>
    </row>
    <row r="720" spans="1:16" ht="14.25" customHeight="1">
      <c r="A720" s="29" t="str">
        <f>+H720&amp;E720&amp;D720</f>
        <v>El Triunfo43943709</v>
      </c>
      <c r="B720" s="29" t="str">
        <f>+Casos_HN[[#This Row],[ID_Municipio]]&amp;Casos_HN[[#This Row],[Fecha]]</f>
        <v>060643943</v>
      </c>
      <c r="C720" s="29" t="str">
        <f>+G720&amp;E720</f>
        <v>Choluteca43943</v>
      </c>
      <c r="D720" s="30">
        <f>+D719+1</f>
        <v>709</v>
      </c>
      <c r="E720" s="23">
        <v>43943</v>
      </c>
      <c r="F720" s="30">
        <f>+VLOOKUP(Casos_HN[[#This Row],[Departamento]],Table_5[],2,0)</f>
        <v>6</v>
      </c>
      <c r="G720" s="3" t="s">
        <v>25</v>
      </c>
      <c r="H720" s="9" t="s">
        <v>31</v>
      </c>
      <c r="I720" s="30" t="str">
        <f>+IFERROR(VLOOKUP(Casos_HN[[#This Row],[Municipio]],'LOCALIZA HN'!$B$9:$O$306,8,0),99999)</f>
        <v>0606</v>
      </c>
      <c r="J720" s="5" t="s">
        <v>27</v>
      </c>
      <c r="K720" s="5">
        <v>33</v>
      </c>
      <c r="L720" s="8" t="s">
        <v>19</v>
      </c>
      <c r="M720" s="32" t="s">
        <v>20</v>
      </c>
      <c r="N720" s="33">
        <f>+IFERROR(VLOOKUP(Casos_HN[[#This Row],[ID_Municipio]],Table_4[[CodigoMuni]:[Long_2]],3,0),"")</f>
        <v>13.0838</v>
      </c>
      <c r="O720" s="33">
        <f>+IFERROR(VLOOKUP(Casos_HN[[#This Row],[ID_Municipio]],Table_4[[CodigoMuni]:[Long_2]],4,0),"")</f>
        <v>-87.025800000000004</v>
      </c>
      <c r="P720" s="32" t="s">
        <v>21</v>
      </c>
    </row>
    <row r="721" spans="1:16" ht="14.25" customHeight="1">
      <c r="A721" s="29" t="str">
        <f>+H721&amp;E721&amp;D721</f>
        <v>La Lima43943710</v>
      </c>
      <c r="B721" s="29" t="str">
        <f>+Casos_HN[[#This Row],[ID_Municipio]]&amp;Casos_HN[[#This Row],[Fecha]]</f>
        <v>051243943</v>
      </c>
      <c r="C721" s="29" t="str">
        <f>+G721&amp;E721</f>
        <v>Cortes43943</v>
      </c>
      <c r="D721" s="30">
        <f>+D720+1</f>
        <v>710</v>
      </c>
      <c r="E721" s="23">
        <v>43943</v>
      </c>
      <c r="F721" s="30">
        <f>+VLOOKUP(Casos_HN[[#This Row],[Departamento]],Table_5[],2,0)</f>
        <v>5</v>
      </c>
      <c r="G721" s="3" t="s">
        <v>28</v>
      </c>
      <c r="H721" s="9" t="s">
        <v>41</v>
      </c>
      <c r="I721" s="30" t="str">
        <f>+IFERROR(VLOOKUP(Casos_HN[[#This Row],[Municipio]],'LOCALIZA HN'!$B$9:$O$306,8,0),99999)</f>
        <v>0512</v>
      </c>
      <c r="J721" s="5" t="s">
        <v>18</v>
      </c>
      <c r="K721" s="5">
        <v>69</v>
      </c>
      <c r="L721" s="8" t="s">
        <v>19</v>
      </c>
      <c r="M721" s="32" t="s">
        <v>20</v>
      </c>
      <c r="N721" s="33">
        <f>+IFERROR(VLOOKUP(Casos_HN[[#This Row],[ID_Municipio]],Table_4[[CodigoMuni]:[Long_2]],3,0),"")</f>
        <v>15.484500000000001</v>
      </c>
      <c r="O721" s="33">
        <f>+IFERROR(VLOOKUP(Casos_HN[[#This Row],[ID_Municipio]],Table_4[[CodigoMuni]:[Long_2]],4,0),"")</f>
        <v>-87.869299999999996</v>
      </c>
      <c r="P721" s="32" t="s">
        <v>21</v>
      </c>
    </row>
    <row r="722" spans="1:16" ht="14.25" customHeight="1">
      <c r="A722" s="29" t="str">
        <f>+H722&amp;E722&amp;D722</f>
        <v>La Lima43943711</v>
      </c>
      <c r="B722" s="29" t="str">
        <f>+Casos_HN[[#This Row],[ID_Municipio]]&amp;Casos_HN[[#This Row],[Fecha]]</f>
        <v>051243943</v>
      </c>
      <c r="C722" s="29" t="str">
        <f>+G722&amp;E722</f>
        <v>Cortes43943</v>
      </c>
      <c r="D722" s="30">
        <f>+D721+1</f>
        <v>711</v>
      </c>
      <c r="E722" s="23">
        <v>43943</v>
      </c>
      <c r="F722" s="30">
        <f>+VLOOKUP(Casos_HN[[#This Row],[Departamento]],Table_5[],2,0)</f>
        <v>5</v>
      </c>
      <c r="G722" s="3" t="s">
        <v>28</v>
      </c>
      <c r="H722" s="9" t="s">
        <v>41</v>
      </c>
      <c r="I722" s="30" t="str">
        <f>+IFERROR(VLOOKUP(Casos_HN[[#This Row],[Municipio]],'LOCALIZA HN'!$B$9:$O$306,8,0),99999)</f>
        <v>0512</v>
      </c>
      <c r="J722" s="5" t="s">
        <v>27</v>
      </c>
      <c r="K722" s="5">
        <v>42</v>
      </c>
      <c r="L722" s="8" t="s">
        <v>19</v>
      </c>
      <c r="M722" s="32" t="s">
        <v>20</v>
      </c>
      <c r="N722" s="33">
        <f>+IFERROR(VLOOKUP(Casos_HN[[#This Row],[ID_Municipio]],Table_4[[CodigoMuni]:[Long_2]],3,0),"")</f>
        <v>15.484500000000001</v>
      </c>
      <c r="O722" s="33">
        <f>+IFERROR(VLOOKUP(Casos_HN[[#This Row],[ID_Municipio]],Table_4[[CodigoMuni]:[Long_2]],4,0),"")</f>
        <v>-87.869299999999996</v>
      </c>
      <c r="P722" s="32" t="s">
        <v>21</v>
      </c>
    </row>
    <row r="723" spans="1:16" ht="14.25" customHeight="1">
      <c r="A723" s="29" t="str">
        <f>+H723&amp;E723&amp;D723</f>
        <v>San Pedro Sula43943712</v>
      </c>
      <c r="B723" s="29" t="str">
        <f>+Casos_HN[[#This Row],[ID_Municipio]]&amp;Casos_HN[[#This Row],[Fecha]]</f>
        <v>050143943</v>
      </c>
      <c r="C723" s="29" t="str">
        <f>+G723&amp;E723</f>
        <v>Cortes43943</v>
      </c>
      <c r="D723" s="30">
        <f>+D722+1</f>
        <v>712</v>
      </c>
      <c r="E723" s="23">
        <v>43943</v>
      </c>
      <c r="F723" s="30">
        <f>+VLOOKUP(Casos_HN[[#This Row],[Departamento]],Table_5[],2,0)</f>
        <v>5</v>
      </c>
      <c r="G723" s="3" t="s">
        <v>28</v>
      </c>
      <c r="H723" s="9" t="s">
        <v>29</v>
      </c>
      <c r="I723" s="30" t="str">
        <f>+IFERROR(VLOOKUP(Casos_HN[[#This Row],[Municipio]],'LOCALIZA HN'!$B$9:$O$306,8,0),99999)</f>
        <v>0501</v>
      </c>
      <c r="J723" s="5" t="s">
        <v>18</v>
      </c>
      <c r="K723" s="5">
        <v>38</v>
      </c>
      <c r="L723" s="8" t="s">
        <v>19</v>
      </c>
      <c r="M723" s="32" t="s">
        <v>20</v>
      </c>
      <c r="N723" s="33">
        <f>+IFERROR(VLOOKUP(Casos_HN[[#This Row],[ID_Municipio]],Table_4[[CodigoMuni]:[Long_2]],3,0),"")</f>
        <v>15.5151</v>
      </c>
      <c r="O723" s="33">
        <f>+IFERROR(VLOOKUP(Casos_HN[[#This Row],[ID_Municipio]],Table_4[[CodigoMuni]:[Long_2]],4,0),"")</f>
        <v>-88.114599999999996</v>
      </c>
      <c r="P723" s="32" t="s">
        <v>21</v>
      </c>
    </row>
    <row r="724" spans="1:16" ht="14.25" customHeight="1">
      <c r="A724" s="29" t="str">
        <f>+H724&amp;E724&amp;D724</f>
        <v>San Pedro Sula43943713</v>
      </c>
      <c r="B724" s="29" t="str">
        <f>+Casos_HN[[#This Row],[ID_Municipio]]&amp;Casos_HN[[#This Row],[Fecha]]</f>
        <v>050143943</v>
      </c>
      <c r="C724" s="29" t="str">
        <f>+G724&amp;E724</f>
        <v>Cortes43943</v>
      </c>
      <c r="D724" s="30">
        <f>+D723+1</f>
        <v>713</v>
      </c>
      <c r="E724" s="23">
        <v>43943</v>
      </c>
      <c r="F724" s="30">
        <f>+VLOOKUP(Casos_HN[[#This Row],[Departamento]],Table_5[],2,0)</f>
        <v>5</v>
      </c>
      <c r="G724" s="3" t="s">
        <v>28</v>
      </c>
      <c r="H724" s="9" t="s">
        <v>29</v>
      </c>
      <c r="I724" s="30" t="str">
        <f>+IFERROR(VLOOKUP(Casos_HN[[#This Row],[Municipio]],'LOCALIZA HN'!$B$9:$O$306,8,0),99999)</f>
        <v>0501</v>
      </c>
      <c r="J724" s="5" t="s">
        <v>18</v>
      </c>
      <c r="K724" s="5">
        <v>43</v>
      </c>
      <c r="L724" s="8" t="s">
        <v>19</v>
      </c>
      <c r="M724" s="32" t="s">
        <v>20</v>
      </c>
      <c r="N724" s="33">
        <f>+IFERROR(VLOOKUP(Casos_HN[[#This Row],[ID_Municipio]],Table_4[[CodigoMuni]:[Long_2]],3,0),"")</f>
        <v>15.5151</v>
      </c>
      <c r="O724" s="33">
        <f>+IFERROR(VLOOKUP(Casos_HN[[#This Row],[ID_Municipio]],Table_4[[CodigoMuni]:[Long_2]],4,0),"")</f>
        <v>-88.114599999999996</v>
      </c>
      <c r="P724" s="32" t="s">
        <v>21</v>
      </c>
    </row>
    <row r="725" spans="1:16" ht="14.25" customHeight="1">
      <c r="A725" s="29" t="str">
        <f>+H725&amp;E725&amp;D725</f>
        <v>San Pedro Sula43943714</v>
      </c>
      <c r="B725" s="29" t="str">
        <f>+Casos_HN[[#This Row],[ID_Municipio]]&amp;Casos_HN[[#This Row],[Fecha]]</f>
        <v>050143943</v>
      </c>
      <c r="C725" s="29" t="str">
        <f>+G725&amp;E725</f>
        <v>Cortes43943</v>
      </c>
      <c r="D725" s="30">
        <f>+D724+1</f>
        <v>714</v>
      </c>
      <c r="E725" s="23">
        <v>43943</v>
      </c>
      <c r="F725" s="30">
        <f>+VLOOKUP(Casos_HN[[#This Row],[Departamento]],Table_5[],2,0)</f>
        <v>5</v>
      </c>
      <c r="G725" s="3" t="s">
        <v>28</v>
      </c>
      <c r="H725" s="9" t="s">
        <v>29</v>
      </c>
      <c r="I725" s="30" t="str">
        <f>+IFERROR(VLOOKUP(Casos_HN[[#This Row],[Municipio]],'LOCALIZA HN'!$B$9:$O$306,8,0),99999)</f>
        <v>0501</v>
      </c>
      <c r="J725" s="5" t="s">
        <v>27</v>
      </c>
      <c r="K725" s="5">
        <v>41</v>
      </c>
      <c r="L725" s="8" t="s">
        <v>19</v>
      </c>
      <c r="M725" s="32" t="s">
        <v>20</v>
      </c>
      <c r="N725" s="33">
        <f>+IFERROR(VLOOKUP(Casos_HN[[#This Row],[ID_Municipio]],Table_4[[CodigoMuni]:[Long_2]],3,0),"")</f>
        <v>15.5151</v>
      </c>
      <c r="O725" s="33">
        <f>+IFERROR(VLOOKUP(Casos_HN[[#This Row],[ID_Municipio]],Table_4[[CodigoMuni]:[Long_2]],4,0),"")</f>
        <v>-88.114599999999996</v>
      </c>
      <c r="P725" s="32" t="s">
        <v>21</v>
      </c>
    </row>
    <row r="726" spans="1:16" ht="14.25" customHeight="1">
      <c r="A726" s="29" t="str">
        <f>+H726&amp;E726&amp;D726</f>
        <v>San Pedro Sula43943715</v>
      </c>
      <c r="B726" s="29" t="str">
        <f>+Casos_HN[[#This Row],[ID_Municipio]]&amp;Casos_HN[[#This Row],[Fecha]]</f>
        <v>050143943</v>
      </c>
      <c r="C726" s="29" t="str">
        <f>+G726&amp;E726</f>
        <v>Cortes43943</v>
      </c>
      <c r="D726" s="30">
        <f>+D725+1</f>
        <v>715</v>
      </c>
      <c r="E726" s="23">
        <v>43943</v>
      </c>
      <c r="F726" s="30">
        <f>+VLOOKUP(Casos_HN[[#This Row],[Departamento]],Table_5[],2,0)</f>
        <v>5</v>
      </c>
      <c r="G726" s="3" t="s">
        <v>28</v>
      </c>
      <c r="H726" s="9" t="s">
        <v>29</v>
      </c>
      <c r="I726" s="30" t="str">
        <f>+IFERROR(VLOOKUP(Casos_HN[[#This Row],[Municipio]],'LOCALIZA HN'!$B$9:$O$306,8,0),99999)</f>
        <v>0501</v>
      </c>
      <c r="J726" s="5" t="s">
        <v>27</v>
      </c>
      <c r="K726" s="5">
        <v>65</v>
      </c>
      <c r="L726" s="8" t="s">
        <v>19</v>
      </c>
      <c r="M726" s="32" t="s">
        <v>20</v>
      </c>
      <c r="N726" s="33">
        <f>+IFERROR(VLOOKUP(Casos_HN[[#This Row],[ID_Municipio]],Table_4[[CodigoMuni]:[Long_2]],3,0),"")</f>
        <v>15.5151</v>
      </c>
      <c r="O726" s="33">
        <f>+IFERROR(VLOOKUP(Casos_HN[[#This Row],[ID_Municipio]],Table_4[[CodigoMuni]:[Long_2]],4,0),"")</f>
        <v>-88.114599999999996</v>
      </c>
      <c r="P726" s="32" t="s">
        <v>21</v>
      </c>
    </row>
    <row r="727" spans="1:16" ht="14.25" customHeight="1">
      <c r="A727" s="29" t="str">
        <f>+H727&amp;E727&amp;D727</f>
        <v>San Pedro Sula43943716</v>
      </c>
      <c r="B727" s="29" t="str">
        <f>+Casos_HN[[#This Row],[ID_Municipio]]&amp;Casos_HN[[#This Row],[Fecha]]</f>
        <v>050143943</v>
      </c>
      <c r="C727" s="29" t="str">
        <f>+G727&amp;E727</f>
        <v>Cortes43943</v>
      </c>
      <c r="D727" s="30">
        <f>+D726+1</f>
        <v>716</v>
      </c>
      <c r="E727" s="23">
        <v>43943</v>
      </c>
      <c r="F727" s="30">
        <f>+VLOOKUP(Casos_HN[[#This Row],[Departamento]],Table_5[],2,0)</f>
        <v>5</v>
      </c>
      <c r="G727" s="3" t="s">
        <v>28</v>
      </c>
      <c r="H727" s="9" t="s">
        <v>29</v>
      </c>
      <c r="I727" s="30" t="str">
        <f>+IFERROR(VLOOKUP(Casos_HN[[#This Row],[Municipio]],'LOCALIZA HN'!$B$9:$O$306,8,0),99999)</f>
        <v>0501</v>
      </c>
      <c r="J727" s="5" t="s">
        <v>27</v>
      </c>
      <c r="K727" s="5">
        <v>47</v>
      </c>
      <c r="L727" s="8" t="s">
        <v>19</v>
      </c>
      <c r="M727" s="32" t="s">
        <v>20</v>
      </c>
      <c r="N727" s="33">
        <f>+IFERROR(VLOOKUP(Casos_HN[[#This Row],[ID_Municipio]],Table_4[[CodigoMuni]:[Long_2]],3,0),"")</f>
        <v>15.5151</v>
      </c>
      <c r="O727" s="33">
        <f>+IFERROR(VLOOKUP(Casos_HN[[#This Row],[ID_Municipio]],Table_4[[CodigoMuni]:[Long_2]],4,0),"")</f>
        <v>-88.114599999999996</v>
      </c>
      <c r="P727" s="32" t="s">
        <v>21</v>
      </c>
    </row>
    <row r="728" spans="1:16" ht="14.25" customHeight="1">
      <c r="A728" s="29" t="str">
        <f>+H728&amp;E728&amp;D728</f>
        <v>San Pedro Sula43943717</v>
      </c>
      <c r="B728" s="29" t="str">
        <f>+Casos_HN[[#This Row],[ID_Municipio]]&amp;Casos_HN[[#This Row],[Fecha]]</f>
        <v>050143943</v>
      </c>
      <c r="C728" s="29" t="str">
        <f>+G728&amp;E728</f>
        <v>Cortes43943</v>
      </c>
      <c r="D728" s="30">
        <f>+D727+1</f>
        <v>717</v>
      </c>
      <c r="E728" s="23">
        <v>43943</v>
      </c>
      <c r="F728" s="30">
        <f>+VLOOKUP(Casos_HN[[#This Row],[Departamento]],Table_5[],2,0)</f>
        <v>5</v>
      </c>
      <c r="G728" s="3" t="s">
        <v>28</v>
      </c>
      <c r="H728" s="9" t="s">
        <v>29</v>
      </c>
      <c r="I728" s="30" t="str">
        <f>+IFERROR(VLOOKUP(Casos_HN[[#This Row],[Municipio]],'LOCALIZA HN'!$B$9:$O$306,8,0),99999)</f>
        <v>0501</v>
      </c>
      <c r="J728" s="5" t="s">
        <v>27</v>
      </c>
      <c r="K728" s="5">
        <v>37</v>
      </c>
      <c r="L728" s="8" t="s">
        <v>19</v>
      </c>
      <c r="M728" s="32" t="s">
        <v>20</v>
      </c>
      <c r="N728" s="33">
        <f>+IFERROR(VLOOKUP(Casos_HN[[#This Row],[ID_Municipio]],Table_4[[CodigoMuni]:[Long_2]],3,0),"")</f>
        <v>15.5151</v>
      </c>
      <c r="O728" s="33">
        <f>+IFERROR(VLOOKUP(Casos_HN[[#This Row],[ID_Municipio]],Table_4[[CodigoMuni]:[Long_2]],4,0),"")</f>
        <v>-88.114599999999996</v>
      </c>
      <c r="P728" s="32" t="s">
        <v>21</v>
      </c>
    </row>
    <row r="729" spans="1:16" ht="14.25" customHeight="1">
      <c r="A729" s="29" t="str">
        <f>+H729&amp;E729&amp;D729</f>
        <v>San Pedro Sula43943718</v>
      </c>
      <c r="B729" s="29" t="str">
        <f>+Casos_HN[[#This Row],[ID_Municipio]]&amp;Casos_HN[[#This Row],[Fecha]]</f>
        <v>050143943</v>
      </c>
      <c r="C729" s="29" t="str">
        <f>+G729&amp;E729</f>
        <v>Cortes43943</v>
      </c>
      <c r="D729" s="30">
        <f>+D728+1</f>
        <v>718</v>
      </c>
      <c r="E729" s="23">
        <v>43943</v>
      </c>
      <c r="F729" s="30">
        <f>+VLOOKUP(Casos_HN[[#This Row],[Departamento]],Table_5[],2,0)</f>
        <v>5</v>
      </c>
      <c r="G729" s="3" t="s">
        <v>28</v>
      </c>
      <c r="H729" s="9" t="s">
        <v>29</v>
      </c>
      <c r="I729" s="30" t="str">
        <f>+IFERROR(VLOOKUP(Casos_HN[[#This Row],[Municipio]],'LOCALIZA HN'!$B$9:$O$306,8,0),99999)</f>
        <v>0501</v>
      </c>
      <c r="J729" s="5" t="s">
        <v>18</v>
      </c>
      <c r="K729" s="5">
        <v>49</v>
      </c>
      <c r="L729" s="8" t="s">
        <v>19</v>
      </c>
      <c r="M729" s="32" t="s">
        <v>20</v>
      </c>
      <c r="N729" s="33">
        <f>+IFERROR(VLOOKUP(Casos_HN[[#This Row],[ID_Municipio]],Table_4[[CodigoMuni]:[Long_2]],3,0),"")</f>
        <v>15.5151</v>
      </c>
      <c r="O729" s="33">
        <f>+IFERROR(VLOOKUP(Casos_HN[[#This Row],[ID_Municipio]],Table_4[[CodigoMuni]:[Long_2]],4,0),"")</f>
        <v>-88.114599999999996</v>
      </c>
      <c r="P729" s="32" t="s">
        <v>21</v>
      </c>
    </row>
    <row r="730" spans="1:16" ht="14.25" customHeight="1">
      <c r="A730" s="29" t="str">
        <f>+H730&amp;E730&amp;D730</f>
        <v>San Pedro Sula43943719</v>
      </c>
      <c r="B730" s="29" t="str">
        <f>+Casos_HN[[#This Row],[ID_Municipio]]&amp;Casos_HN[[#This Row],[Fecha]]</f>
        <v>050143943</v>
      </c>
      <c r="C730" s="29" t="str">
        <f>+G730&amp;E730</f>
        <v>Cortes43943</v>
      </c>
      <c r="D730" s="30">
        <f>+D729+1</f>
        <v>719</v>
      </c>
      <c r="E730" s="23">
        <v>43943</v>
      </c>
      <c r="F730" s="30">
        <f>+VLOOKUP(Casos_HN[[#This Row],[Departamento]],Table_5[],2,0)</f>
        <v>5</v>
      </c>
      <c r="G730" s="3" t="s">
        <v>28</v>
      </c>
      <c r="H730" s="9" t="s">
        <v>29</v>
      </c>
      <c r="I730" s="30" t="str">
        <f>+IFERROR(VLOOKUP(Casos_HN[[#This Row],[Municipio]],'LOCALIZA HN'!$B$9:$O$306,8,0),99999)</f>
        <v>0501</v>
      </c>
      <c r="J730" s="5" t="s">
        <v>27</v>
      </c>
      <c r="K730" s="5">
        <v>38</v>
      </c>
      <c r="L730" s="8" t="s">
        <v>19</v>
      </c>
      <c r="M730" s="32" t="s">
        <v>20</v>
      </c>
      <c r="N730" s="33">
        <f>+IFERROR(VLOOKUP(Casos_HN[[#This Row],[ID_Municipio]],Table_4[[CodigoMuni]:[Long_2]],3,0),"")</f>
        <v>15.5151</v>
      </c>
      <c r="O730" s="33">
        <f>+IFERROR(VLOOKUP(Casos_HN[[#This Row],[ID_Municipio]],Table_4[[CodigoMuni]:[Long_2]],4,0),"")</f>
        <v>-88.114599999999996</v>
      </c>
      <c r="P730" s="32" t="s">
        <v>21</v>
      </c>
    </row>
    <row r="731" spans="1:16" ht="14.25" customHeight="1">
      <c r="A731" s="29" t="str">
        <f>+H731&amp;E731&amp;D731</f>
        <v>San Pedro Sula43943720</v>
      </c>
      <c r="B731" s="29" t="str">
        <f>+Casos_HN[[#This Row],[ID_Municipio]]&amp;Casos_HN[[#This Row],[Fecha]]</f>
        <v>050143943</v>
      </c>
      <c r="C731" s="29" t="str">
        <f>+G731&amp;E731</f>
        <v>Cortes43943</v>
      </c>
      <c r="D731" s="30">
        <f>+D730+1</f>
        <v>720</v>
      </c>
      <c r="E731" s="23">
        <v>43943</v>
      </c>
      <c r="F731" s="30">
        <f>+VLOOKUP(Casos_HN[[#This Row],[Departamento]],Table_5[],2,0)</f>
        <v>5</v>
      </c>
      <c r="G731" s="3" t="s">
        <v>28</v>
      </c>
      <c r="H731" s="9" t="s">
        <v>29</v>
      </c>
      <c r="I731" s="30" t="str">
        <f>+IFERROR(VLOOKUP(Casos_HN[[#This Row],[Municipio]],'LOCALIZA HN'!$B$9:$O$306,8,0),99999)</f>
        <v>0501</v>
      </c>
      <c r="J731" s="5" t="s">
        <v>27</v>
      </c>
      <c r="K731" s="5">
        <v>29</v>
      </c>
      <c r="L731" s="8" t="s">
        <v>19</v>
      </c>
      <c r="M731" s="32" t="s">
        <v>20</v>
      </c>
      <c r="N731" s="33">
        <f>+IFERROR(VLOOKUP(Casos_HN[[#This Row],[ID_Municipio]],Table_4[[CodigoMuni]:[Long_2]],3,0),"")</f>
        <v>15.5151</v>
      </c>
      <c r="O731" s="33">
        <f>+IFERROR(VLOOKUP(Casos_HN[[#This Row],[ID_Municipio]],Table_4[[CodigoMuni]:[Long_2]],4,0),"")</f>
        <v>-88.114599999999996</v>
      </c>
      <c r="P731" s="32" t="s">
        <v>21</v>
      </c>
    </row>
    <row r="732" spans="1:16" ht="14.25" customHeight="1">
      <c r="A732" s="29" t="str">
        <f>+H732&amp;E732&amp;D732</f>
        <v>San Pedro Sula43943721</v>
      </c>
      <c r="B732" s="29" t="str">
        <f>+Casos_HN[[#This Row],[ID_Municipio]]&amp;Casos_HN[[#This Row],[Fecha]]</f>
        <v>050143943</v>
      </c>
      <c r="C732" s="29" t="str">
        <f>+G732&amp;E732</f>
        <v>Cortes43943</v>
      </c>
      <c r="D732" s="30">
        <f>+D731+1</f>
        <v>721</v>
      </c>
      <c r="E732" s="31">
        <v>43943</v>
      </c>
      <c r="F732" s="30">
        <f>+VLOOKUP(Casos_HN[[#This Row],[Departamento]],Table_5[],2,0)</f>
        <v>5</v>
      </c>
      <c r="G732" s="3" t="s">
        <v>28</v>
      </c>
      <c r="H732" s="9" t="s">
        <v>29</v>
      </c>
      <c r="I732" s="30" t="str">
        <f>+IFERROR(VLOOKUP(Casos_HN[[#This Row],[Municipio]],'LOCALIZA HN'!$B$9:$O$306,8,0),99999)</f>
        <v>0501</v>
      </c>
      <c r="J732" s="5" t="s">
        <v>27</v>
      </c>
      <c r="K732" s="5">
        <v>67</v>
      </c>
      <c r="L732" s="8" t="s">
        <v>19</v>
      </c>
      <c r="M732" s="32" t="s">
        <v>20</v>
      </c>
      <c r="N732" s="33">
        <f>+IFERROR(VLOOKUP(Casos_HN[[#This Row],[ID_Municipio]],Table_4[[CodigoMuni]:[Long_2]],3,0),"")</f>
        <v>15.5151</v>
      </c>
      <c r="O732" s="33">
        <f>+IFERROR(VLOOKUP(Casos_HN[[#This Row],[ID_Municipio]],Table_4[[CodigoMuni]:[Long_2]],4,0),"")</f>
        <v>-88.114599999999996</v>
      </c>
      <c r="P732" s="32" t="s">
        <v>21</v>
      </c>
    </row>
    <row r="733" spans="1:16" ht="14.25" customHeight="1">
      <c r="A733" s="29" t="str">
        <f>+H733&amp;E733&amp;D733</f>
        <v>San Pedro Sula43943722</v>
      </c>
      <c r="B733" s="29" t="str">
        <f>+Casos_HN[[#This Row],[ID_Municipio]]&amp;Casos_HN[[#This Row],[Fecha]]</f>
        <v>050143943</v>
      </c>
      <c r="C733" s="29" t="str">
        <f>+G733&amp;E733</f>
        <v>Cortes43943</v>
      </c>
      <c r="D733" s="30">
        <f>+D732+1</f>
        <v>722</v>
      </c>
      <c r="E733" s="31">
        <v>43943</v>
      </c>
      <c r="F733" s="30">
        <f>+VLOOKUP(Casos_HN[[#This Row],[Departamento]],Table_5[],2,0)</f>
        <v>5</v>
      </c>
      <c r="G733" s="3" t="s">
        <v>28</v>
      </c>
      <c r="H733" s="9" t="s">
        <v>29</v>
      </c>
      <c r="I733" s="30" t="str">
        <f>+IFERROR(VLOOKUP(Casos_HN[[#This Row],[Municipio]],'LOCALIZA HN'!$B$9:$O$306,8,0),99999)</f>
        <v>0501</v>
      </c>
      <c r="J733" s="5" t="s">
        <v>18</v>
      </c>
      <c r="K733" s="5">
        <v>34</v>
      </c>
      <c r="L733" s="8" t="s">
        <v>19</v>
      </c>
      <c r="M733" s="32" t="s">
        <v>20</v>
      </c>
      <c r="N733" s="33">
        <f>+IFERROR(VLOOKUP(Casos_HN[[#This Row],[ID_Municipio]],Table_4[[CodigoMuni]:[Long_2]],3,0),"")</f>
        <v>15.5151</v>
      </c>
      <c r="O733" s="33">
        <f>+IFERROR(VLOOKUP(Casos_HN[[#This Row],[ID_Municipio]],Table_4[[CodigoMuni]:[Long_2]],4,0),"")</f>
        <v>-88.114599999999996</v>
      </c>
      <c r="P733" s="32" t="s">
        <v>21</v>
      </c>
    </row>
    <row r="734" spans="1:16" ht="14.25" customHeight="1">
      <c r="A734" s="29" t="str">
        <f>+H734&amp;E734&amp;D734</f>
        <v>Villanueva43943723</v>
      </c>
      <c r="B734" s="29" t="str">
        <f>+Casos_HN[[#This Row],[ID_Municipio]]&amp;Casos_HN[[#This Row],[Fecha]]</f>
        <v>051143943</v>
      </c>
      <c r="C734" s="29" t="str">
        <f>+G734&amp;E734</f>
        <v>Cortes43943</v>
      </c>
      <c r="D734" s="30">
        <f>+D733+1</f>
        <v>723</v>
      </c>
      <c r="E734" s="31">
        <v>43943</v>
      </c>
      <c r="F734" s="30">
        <f>+VLOOKUP(Casos_HN[[#This Row],[Departamento]],Table_5[],2,0)</f>
        <v>5</v>
      </c>
      <c r="G734" s="3" t="s">
        <v>28</v>
      </c>
      <c r="H734" s="9" t="s">
        <v>33</v>
      </c>
      <c r="I734" s="30" t="str">
        <f>+IFERROR(VLOOKUP(Casos_HN[[#This Row],[Municipio]],'LOCALIZA HN'!$B$9:$O$306,8,0),99999)</f>
        <v>0511</v>
      </c>
      <c r="J734" s="5" t="s">
        <v>18</v>
      </c>
      <c r="K734" s="5">
        <v>51</v>
      </c>
      <c r="L734" s="8" t="s">
        <v>19</v>
      </c>
      <c r="M734" s="32" t="s">
        <v>20</v>
      </c>
      <c r="N734" s="33">
        <f>+IFERROR(VLOOKUP(Casos_HN[[#This Row],[ID_Municipio]],Table_4[[CodigoMuni]:[Long_2]],3,0),"")</f>
        <v>15.3307</v>
      </c>
      <c r="O734" s="33">
        <f>+IFERROR(VLOOKUP(Casos_HN[[#This Row],[ID_Municipio]],Table_4[[CodigoMuni]:[Long_2]],4,0),"")</f>
        <v>-88.047399999999996</v>
      </c>
      <c r="P734" s="32" t="s">
        <v>21</v>
      </c>
    </row>
    <row r="735" spans="1:16" ht="14.25" customHeight="1">
      <c r="A735" s="29" t="str">
        <f>+H735&amp;E735&amp;D735</f>
        <v>Aramecina439441</v>
      </c>
      <c r="B735" s="29" t="str">
        <f>+Casos_HN[[#This Row],[ID_Municipio]]&amp;Casos_HN[[#This Row],[Fecha]]</f>
        <v>170443944</v>
      </c>
      <c r="C735" s="29" t="str">
        <f>+G735&amp;E735</f>
        <v>Valle43944</v>
      </c>
      <c r="D735" s="30">
        <v>1</v>
      </c>
      <c r="E735" s="31">
        <v>43944</v>
      </c>
      <c r="F735" s="30">
        <f>+VLOOKUP(Casos_HN[[#This Row],[Departamento]],Table_5[],2,0)</f>
        <v>17</v>
      </c>
      <c r="G735" s="3" t="s">
        <v>65</v>
      </c>
      <c r="H735" s="9" t="s">
        <v>76</v>
      </c>
      <c r="I735" s="30" t="str">
        <f>+IFERROR(VLOOKUP(Casos_HN[[#This Row],[Municipio]],'LOCALIZA HN'!$B$9:$O$306,8,0),99999)</f>
        <v>1704</v>
      </c>
      <c r="J735" s="5" t="s">
        <v>27</v>
      </c>
      <c r="K735" s="5">
        <v>54</v>
      </c>
      <c r="L735" s="8" t="s">
        <v>19</v>
      </c>
      <c r="M735" s="32" t="s">
        <v>20</v>
      </c>
      <c r="N735" s="33">
        <f>+IFERROR(VLOOKUP(Casos_HN[[#This Row],[ID_Municipio]],Table_4[[CodigoMuni]:[Long_2]],3,0),"")</f>
        <v>13.733000000000001</v>
      </c>
      <c r="O735" s="33">
        <f>+IFERROR(VLOOKUP(Casos_HN[[#This Row],[ID_Municipio]],Table_4[[CodigoMuni]:[Long_2]],4,0),"")</f>
        <v>-87.690399999999997</v>
      </c>
      <c r="P735" s="32" t="s">
        <v>21</v>
      </c>
    </row>
    <row r="736" spans="1:16" ht="14.25" customHeight="1">
      <c r="A736" s="29" t="str">
        <f>+H736&amp;E736&amp;D736</f>
        <v>Choloma439442</v>
      </c>
      <c r="B736" s="29" t="str">
        <f>+Casos_HN[[#This Row],[ID_Municipio]]&amp;Casos_HN[[#This Row],[Fecha]]</f>
        <v>050243944</v>
      </c>
      <c r="C736" s="29" t="str">
        <f>+G736&amp;E736</f>
        <v>Cortes43944</v>
      </c>
      <c r="D736" s="30">
        <f>+D735+1</f>
        <v>2</v>
      </c>
      <c r="E736" s="31">
        <v>43944</v>
      </c>
      <c r="F736" s="30">
        <f>+VLOOKUP(Casos_HN[[#This Row],[Departamento]],Table_5[],2,0)</f>
        <v>5</v>
      </c>
      <c r="G736" s="3" t="s">
        <v>28</v>
      </c>
      <c r="H736" s="9" t="s">
        <v>38</v>
      </c>
      <c r="I736" s="30" t="str">
        <f>+IFERROR(VLOOKUP(Casos_HN[[#This Row],[Municipio]],'LOCALIZA HN'!$B$9:$O$306,8,0),99999)</f>
        <v>0502</v>
      </c>
      <c r="J736" s="5" t="s">
        <v>27</v>
      </c>
      <c r="K736" s="5">
        <v>77</v>
      </c>
      <c r="L736" s="8" t="s">
        <v>19</v>
      </c>
      <c r="M736" s="32" t="s">
        <v>20</v>
      </c>
      <c r="N736" s="33">
        <f>+IFERROR(VLOOKUP(Casos_HN[[#This Row],[ID_Municipio]],Table_4[[CodigoMuni]:[Long_2]],3,0),"")</f>
        <v>15.6435</v>
      </c>
      <c r="O736" s="33">
        <f>+IFERROR(VLOOKUP(Casos_HN[[#This Row],[ID_Municipio]],Table_4[[CodigoMuni]:[Long_2]],4,0),"")</f>
        <v>-87.933999999999997</v>
      </c>
      <c r="P736" s="32" t="s">
        <v>21</v>
      </c>
    </row>
    <row r="737" spans="1:16" ht="14.25" customHeight="1">
      <c r="A737" s="29" t="str">
        <f>+H737&amp;E737&amp;D737</f>
        <v>Comayagua439443</v>
      </c>
      <c r="B737" s="29" t="str">
        <f>+Casos_HN[[#This Row],[ID_Municipio]]&amp;Casos_HN[[#This Row],[Fecha]]</f>
        <v>030143944</v>
      </c>
      <c r="C737" s="29" t="str">
        <f>+G737&amp;E737</f>
        <v>Comayagua43944</v>
      </c>
      <c r="D737" s="30">
        <f>+D736+1</f>
        <v>3</v>
      </c>
      <c r="E737" s="31">
        <v>43944</v>
      </c>
      <c r="F737" s="30">
        <f>+VLOOKUP(Casos_HN[[#This Row],[Departamento]],Table_5[],2,0)</f>
        <v>3</v>
      </c>
      <c r="G737" s="3" t="s">
        <v>55</v>
      </c>
      <c r="H737" s="9" t="s">
        <v>55</v>
      </c>
      <c r="I737" s="30" t="str">
        <f>+IFERROR(VLOOKUP(Casos_HN[[#This Row],[Municipio]],'LOCALIZA HN'!$B$9:$O$306,8,0),99999)</f>
        <v>0301</v>
      </c>
      <c r="J737" s="5" t="s">
        <v>18</v>
      </c>
      <c r="K737" s="5">
        <v>51</v>
      </c>
      <c r="L737" s="8" t="s">
        <v>19</v>
      </c>
      <c r="M737" s="32" t="s">
        <v>20</v>
      </c>
      <c r="N737" s="33">
        <f>+IFERROR(VLOOKUP(Casos_HN[[#This Row],[ID_Municipio]],Table_4[[CodigoMuni]:[Long_2]],3,0),"")</f>
        <v>14.470800000000001</v>
      </c>
      <c r="O737" s="33">
        <f>+IFERROR(VLOOKUP(Casos_HN[[#This Row],[ID_Municipio]],Table_4[[CodigoMuni]:[Long_2]],4,0),"")</f>
        <v>-87.624200000000002</v>
      </c>
      <c r="P737" s="32" t="s">
        <v>21</v>
      </c>
    </row>
    <row r="738" spans="1:16" ht="14.25" customHeight="1">
      <c r="A738" s="29" t="str">
        <f>+H738&amp;E738&amp;D738</f>
        <v>Distrito Central439444</v>
      </c>
      <c r="B738" s="29" t="str">
        <f>+Casos_HN[[#This Row],[ID_Municipio]]&amp;Casos_HN[[#This Row],[Fecha]]</f>
        <v>080143944</v>
      </c>
      <c r="C738" s="29" t="str">
        <f>+G738&amp;E738</f>
        <v>Francisco Morazan43944</v>
      </c>
      <c r="D738" s="30">
        <f>+D737+1</f>
        <v>4</v>
      </c>
      <c r="E738" s="31">
        <v>43944</v>
      </c>
      <c r="F738" s="30">
        <f>+VLOOKUP(Casos_HN[[#This Row],[Departamento]],Table_5[],2,0)</f>
        <v>8</v>
      </c>
      <c r="G738" s="3" t="s">
        <v>16</v>
      </c>
      <c r="H738" s="9" t="s">
        <v>17</v>
      </c>
      <c r="I738" s="30" t="str">
        <f>+IFERROR(VLOOKUP(Casos_HN[[#This Row],[Municipio]],'LOCALIZA HN'!$B$9:$O$306,8,0),99999)</f>
        <v>0801</v>
      </c>
      <c r="J738" s="5" t="s">
        <v>18</v>
      </c>
      <c r="K738" s="5">
        <v>38</v>
      </c>
      <c r="L738" s="8" t="s">
        <v>19</v>
      </c>
      <c r="M738" s="32" t="s">
        <v>20</v>
      </c>
      <c r="N738" s="33">
        <f>+IFERROR(VLOOKUP(Casos_HN[[#This Row],[ID_Municipio]],Table_4[[CodigoMuni]:[Long_2]],3,0),"")</f>
        <v>14.175800000000001</v>
      </c>
      <c r="O738" s="33">
        <f>+IFERROR(VLOOKUP(Casos_HN[[#This Row],[ID_Municipio]],Table_4[[CodigoMuni]:[Long_2]],4,0),"")</f>
        <v>-87.251099999999994</v>
      </c>
      <c r="P738" s="32" t="s">
        <v>21</v>
      </c>
    </row>
    <row r="739" spans="1:16" ht="14.25" customHeight="1">
      <c r="A739" s="29" t="str">
        <f>+H739&amp;E739&amp;D739</f>
        <v>Distrito Central439445</v>
      </c>
      <c r="B739" s="29" t="str">
        <f>+Casos_HN[[#This Row],[ID_Municipio]]&amp;Casos_HN[[#This Row],[Fecha]]</f>
        <v>080143944</v>
      </c>
      <c r="C739" s="29" t="str">
        <f>+G739&amp;E739</f>
        <v>Francisco Morazan43944</v>
      </c>
      <c r="D739" s="30">
        <f>+D738+1</f>
        <v>5</v>
      </c>
      <c r="E739" s="31">
        <v>43944</v>
      </c>
      <c r="F739" s="30">
        <f>+VLOOKUP(Casos_HN[[#This Row],[Departamento]],Table_5[],2,0)</f>
        <v>8</v>
      </c>
      <c r="G739" s="3" t="s">
        <v>16</v>
      </c>
      <c r="H739" s="9" t="s">
        <v>17</v>
      </c>
      <c r="I739" s="30" t="str">
        <f>+IFERROR(VLOOKUP(Casos_HN[[#This Row],[Municipio]],'LOCALIZA HN'!$B$9:$O$306,8,0),99999)</f>
        <v>0801</v>
      </c>
      <c r="J739" s="5" t="s">
        <v>27</v>
      </c>
      <c r="K739" s="5">
        <v>21</v>
      </c>
      <c r="L739" s="8" t="s">
        <v>19</v>
      </c>
      <c r="M739" s="32" t="s">
        <v>20</v>
      </c>
      <c r="N739" s="33">
        <f>+IFERROR(VLOOKUP(Casos_HN[[#This Row],[ID_Municipio]],Table_4[[CodigoMuni]:[Long_2]],3,0),"")</f>
        <v>14.175800000000001</v>
      </c>
      <c r="O739" s="33">
        <f>+IFERROR(VLOOKUP(Casos_HN[[#This Row],[ID_Municipio]],Table_4[[CodigoMuni]:[Long_2]],4,0),"")</f>
        <v>-87.251099999999994</v>
      </c>
      <c r="P739" s="32" t="s">
        <v>21</v>
      </c>
    </row>
    <row r="740" spans="1:16" ht="14.25" customHeight="1">
      <c r="A740" s="29" t="str">
        <f>+H740&amp;E740&amp;D740</f>
        <v>Distrito Central439446</v>
      </c>
      <c r="B740" s="29" t="str">
        <f>+Casos_HN[[#This Row],[ID_Municipio]]&amp;Casos_HN[[#This Row],[Fecha]]</f>
        <v>080143944</v>
      </c>
      <c r="C740" s="29" t="str">
        <f>+G740&amp;E740</f>
        <v>Francisco Morazan43944</v>
      </c>
      <c r="D740" s="30">
        <f>+D739+1</f>
        <v>6</v>
      </c>
      <c r="E740" s="31">
        <v>43944</v>
      </c>
      <c r="F740" s="30">
        <f>+VLOOKUP(Casos_HN[[#This Row],[Departamento]],Table_5[],2,0)</f>
        <v>8</v>
      </c>
      <c r="G740" s="3" t="s">
        <v>16</v>
      </c>
      <c r="H740" s="9" t="s">
        <v>17</v>
      </c>
      <c r="I740" s="30" t="str">
        <f>+IFERROR(VLOOKUP(Casos_HN[[#This Row],[Municipio]],'LOCALIZA HN'!$B$9:$O$306,8,0),99999)</f>
        <v>0801</v>
      </c>
      <c r="J740" s="5" t="s">
        <v>27</v>
      </c>
      <c r="K740" s="5">
        <v>58</v>
      </c>
      <c r="L740" s="8" t="s">
        <v>19</v>
      </c>
      <c r="M740" s="32" t="s">
        <v>20</v>
      </c>
      <c r="N740" s="33">
        <f>+IFERROR(VLOOKUP(Casos_HN[[#This Row],[ID_Municipio]],Table_4[[CodigoMuni]:[Long_2]],3,0),"")</f>
        <v>14.175800000000001</v>
      </c>
      <c r="O740" s="33">
        <f>+IFERROR(VLOOKUP(Casos_HN[[#This Row],[ID_Municipio]],Table_4[[CodigoMuni]:[Long_2]],4,0),"")</f>
        <v>-87.251099999999994</v>
      </c>
      <c r="P740" s="32" t="s">
        <v>21</v>
      </c>
    </row>
    <row r="741" spans="1:16" ht="14.25" customHeight="1">
      <c r="A741" s="29" t="str">
        <f>+H741&amp;E741&amp;D741</f>
        <v>El Progreso439447</v>
      </c>
      <c r="B741" s="29" t="str">
        <f>+Casos_HN[[#This Row],[ID_Municipio]]&amp;Casos_HN[[#This Row],[Fecha]]</f>
        <v>180443944</v>
      </c>
      <c r="C741" s="29" t="str">
        <f>+G741&amp;E741</f>
        <v>Yoro43944</v>
      </c>
      <c r="D741" s="30">
        <f>+D740+1</f>
        <v>7</v>
      </c>
      <c r="E741" s="23">
        <v>43944</v>
      </c>
      <c r="F741" s="30">
        <f>+VLOOKUP(Casos_HN[[#This Row],[Departamento]],Table_5[],2,0)</f>
        <v>18</v>
      </c>
      <c r="G741" s="3" t="s">
        <v>39</v>
      </c>
      <c r="H741" s="9" t="s">
        <v>40</v>
      </c>
      <c r="I741" s="30" t="str">
        <f>+IFERROR(VLOOKUP(Casos_HN[[#This Row],[Municipio]],'LOCALIZA HN'!$B$9:$O$306,8,0),99999)</f>
        <v>1804</v>
      </c>
      <c r="J741" s="5" t="s">
        <v>18</v>
      </c>
      <c r="K741" s="5">
        <v>4</v>
      </c>
      <c r="L741" s="8" t="s">
        <v>19</v>
      </c>
      <c r="M741" s="32" t="s">
        <v>20</v>
      </c>
      <c r="N741" s="33">
        <f>+IFERROR(VLOOKUP(Casos_HN[[#This Row],[ID_Municipio]],Table_4[[CodigoMuni]:[Long_2]],3,0),"")</f>
        <v>15.3446</v>
      </c>
      <c r="O741" s="33">
        <f>+IFERROR(VLOOKUP(Casos_HN[[#This Row],[ID_Municipio]],Table_4[[CodigoMuni]:[Long_2]],4,0),"")</f>
        <v>-87.812100000000001</v>
      </c>
      <c r="P741" s="32" t="s">
        <v>21</v>
      </c>
    </row>
    <row r="742" spans="1:16" ht="14.25" customHeight="1">
      <c r="A742" s="29" t="str">
        <f>+H742&amp;E742&amp;D742</f>
        <v>El Progreso439448</v>
      </c>
      <c r="B742" s="29" t="str">
        <f>+Casos_HN[[#This Row],[ID_Municipio]]&amp;Casos_HN[[#This Row],[Fecha]]</f>
        <v>180443944</v>
      </c>
      <c r="C742" s="29" t="str">
        <f>+G742&amp;E742</f>
        <v>Yoro43944</v>
      </c>
      <c r="D742" s="30">
        <f>+D741+1</f>
        <v>8</v>
      </c>
      <c r="E742" s="23">
        <v>43944</v>
      </c>
      <c r="F742" s="30">
        <f>+VLOOKUP(Casos_HN[[#This Row],[Departamento]],Table_5[],2,0)</f>
        <v>18</v>
      </c>
      <c r="G742" s="3" t="s">
        <v>39</v>
      </c>
      <c r="H742" s="9" t="s">
        <v>40</v>
      </c>
      <c r="I742" s="30" t="str">
        <f>+IFERROR(VLOOKUP(Casos_HN[[#This Row],[Municipio]],'LOCALIZA HN'!$B$9:$O$306,8,0),99999)</f>
        <v>1804</v>
      </c>
      <c r="J742" s="5" t="s">
        <v>18</v>
      </c>
      <c r="K742" s="5">
        <v>53</v>
      </c>
      <c r="L742" s="8" t="s">
        <v>19</v>
      </c>
      <c r="M742" s="32" t="s">
        <v>20</v>
      </c>
      <c r="N742" s="33">
        <f>+IFERROR(VLOOKUP(Casos_HN[[#This Row],[ID_Municipio]],Table_4[[CodigoMuni]:[Long_2]],3,0),"")</f>
        <v>15.3446</v>
      </c>
      <c r="O742" s="33">
        <f>+IFERROR(VLOOKUP(Casos_HN[[#This Row],[ID_Municipio]],Table_4[[CodigoMuni]:[Long_2]],4,0),"")</f>
        <v>-87.812100000000001</v>
      </c>
      <c r="P742" s="32" t="s">
        <v>21</v>
      </c>
    </row>
    <row r="743" spans="1:16" ht="14.25" customHeight="1">
      <c r="A743" s="29" t="str">
        <f>+H743&amp;E743&amp;D743</f>
        <v>El Progreso439449</v>
      </c>
      <c r="B743" s="29" t="str">
        <f>+Casos_HN[[#This Row],[ID_Municipio]]&amp;Casos_HN[[#This Row],[Fecha]]</f>
        <v>180443944</v>
      </c>
      <c r="C743" s="29" t="str">
        <f>+G743&amp;E743</f>
        <v>Yoro43944</v>
      </c>
      <c r="D743" s="30">
        <f>+D742+1</f>
        <v>9</v>
      </c>
      <c r="E743" s="23">
        <v>43944</v>
      </c>
      <c r="F743" s="30">
        <f>+VLOOKUP(Casos_HN[[#This Row],[Departamento]],Table_5[],2,0)</f>
        <v>18</v>
      </c>
      <c r="G743" s="3" t="s">
        <v>39</v>
      </c>
      <c r="H743" s="9" t="s">
        <v>40</v>
      </c>
      <c r="I743" s="30" t="str">
        <f>+IFERROR(VLOOKUP(Casos_HN[[#This Row],[Municipio]],'LOCALIZA HN'!$B$9:$O$306,8,0),99999)</f>
        <v>1804</v>
      </c>
      <c r="J743" s="5" t="s">
        <v>18</v>
      </c>
      <c r="K743" s="5">
        <v>25</v>
      </c>
      <c r="L743" s="8" t="s">
        <v>19</v>
      </c>
      <c r="M743" s="32" t="s">
        <v>20</v>
      </c>
      <c r="N743" s="33">
        <f>+IFERROR(VLOOKUP(Casos_HN[[#This Row],[ID_Municipio]],Table_4[[CodigoMuni]:[Long_2]],3,0),"")</f>
        <v>15.3446</v>
      </c>
      <c r="O743" s="33">
        <f>+IFERROR(VLOOKUP(Casos_HN[[#This Row],[ID_Municipio]],Table_4[[CodigoMuni]:[Long_2]],4,0),"")</f>
        <v>-87.812100000000001</v>
      </c>
      <c r="P743" s="32" t="s">
        <v>21</v>
      </c>
    </row>
    <row r="744" spans="1:16" ht="14.25" customHeight="1">
      <c r="A744" s="29" t="str">
        <f>+H744&amp;E744&amp;D744</f>
        <v>La Lima4394410</v>
      </c>
      <c r="B744" s="29" t="str">
        <f>+Casos_HN[[#This Row],[ID_Municipio]]&amp;Casos_HN[[#This Row],[Fecha]]</f>
        <v>051243944</v>
      </c>
      <c r="C744" s="29" t="str">
        <f>+G744&amp;E744</f>
        <v>Cortes43944</v>
      </c>
      <c r="D744" s="30">
        <f>+D743+1</f>
        <v>10</v>
      </c>
      <c r="E744" s="23">
        <v>43944</v>
      </c>
      <c r="F744" s="30">
        <f>+VLOOKUP(Casos_HN[[#This Row],[Departamento]],Table_5[],2,0)</f>
        <v>5</v>
      </c>
      <c r="G744" s="3" t="s">
        <v>28</v>
      </c>
      <c r="H744" s="9" t="s">
        <v>41</v>
      </c>
      <c r="I744" s="30" t="str">
        <f>+IFERROR(VLOOKUP(Casos_HN[[#This Row],[Municipio]],'LOCALIZA HN'!$B$9:$O$306,8,0),99999)</f>
        <v>0512</v>
      </c>
      <c r="J744" s="5" t="s">
        <v>18</v>
      </c>
      <c r="K744" s="5">
        <v>22</v>
      </c>
      <c r="L744" s="8" t="s">
        <v>19</v>
      </c>
      <c r="M744" s="32" t="s">
        <v>20</v>
      </c>
      <c r="N744" s="33">
        <f>+IFERROR(VLOOKUP(Casos_HN[[#This Row],[ID_Municipio]],Table_4[[CodigoMuni]:[Long_2]],3,0),"")</f>
        <v>15.484500000000001</v>
      </c>
      <c r="O744" s="33">
        <f>+IFERROR(VLOOKUP(Casos_HN[[#This Row],[ID_Municipio]],Table_4[[CodigoMuni]:[Long_2]],4,0),"")</f>
        <v>-87.869299999999996</v>
      </c>
      <c r="P744" s="32" t="s">
        <v>21</v>
      </c>
    </row>
    <row r="745" spans="1:16" ht="14.25" customHeight="1">
      <c r="A745" s="29" t="str">
        <f>+H745&amp;E745&amp;D745</f>
        <v>Macuelizo4394411</v>
      </c>
      <c r="B745" s="29" t="str">
        <f>+Casos_HN[[#This Row],[ID_Municipio]]&amp;Casos_HN[[#This Row],[Fecha]]</f>
        <v>161243944</v>
      </c>
      <c r="C745" s="29" t="str">
        <f>+G745&amp;E745</f>
        <v>Santa Barbara43944</v>
      </c>
      <c r="D745" s="30">
        <f>+D744+1</f>
        <v>11</v>
      </c>
      <c r="E745" s="23">
        <v>43944</v>
      </c>
      <c r="F745" s="30">
        <f>+VLOOKUP(Casos_HN[[#This Row],[Departamento]],Table_5[],2,0)</f>
        <v>16</v>
      </c>
      <c r="G745" s="3" t="s">
        <v>45</v>
      </c>
      <c r="H745" s="9" t="s">
        <v>70</v>
      </c>
      <c r="I745" s="30" t="str">
        <f>+IFERROR(VLOOKUP(Casos_HN[[#This Row],[Municipio]],'LOCALIZA HN'!$B$9:$O$306,8,0),99999)</f>
        <v>1612</v>
      </c>
      <c r="J745" s="5" t="s">
        <v>27</v>
      </c>
      <c r="K745" s="5">
        <v>58</v>
      </c>
      <c r="L745" s="8" t="s">
        <v>19</v>
      </c>
      <c r="M745" s="32" t="s">
        <v>20</v>
      </c>
      <c r="N745" s="33">
        <f>+IFERROR(VLOOKUP(Casos_HN[[#This Row],[ID_Municipio]],Table_4[[CodigoMuni]:[Long_2]],3,0),"")</f>
        <v>15.2325</v>
      </c>
      <c r="O745" s="33">
        <f>+IFERROR(VLOOKUP(Casos_HN[[#This Row],[ID_Municipio]],Table_4[[CodigoMuni]:[Long_2]],4,0),"")</f>
        <v>-88.573499999999996</v>
      </c>
      <c r="P745" s="32" t="s">
        <v>21</v>
      </c>
    </row>
    <row r="746" spans="1:16" ht="14.25" customHeight="1">
      <c r="A746" s="29" t="str">
        <f>+H746&amp;E746&amp;D746</f>
        <v>Pimienta4394412</v>
      </c>
      <c r="B746" s="29" t="str">
        <f>+Casos_HN[[#This Row],[ID_Municipio]]&amp;Casos_HN[[#This Row],[Fecha]]</f>
        <v>050443944</v>
      </c>
      <c r="C746" s="29" t="str">
        <f>+G746&amp;E746</f>
        <v>Cortes43944</v>
      </c>
      <c r="D746" s="30">
        <f>+D745+1</f>
        <v>12</v>
      </c>
      <c r="E746" s="23">
        <v>43944</v>
      </c>
      <c r="F746" s="30">
        <f>+VLOOKUP(Casos_HN[[#This Row],[Departamento]],Table_5[],2,0)</f>
        <v>5</v>
      </c>
      <c r="G746" s="3" t="s">
        <v>28</v>
      </c>
      <c r="H746" s="9" t="s">
        <v>52</v>
      </c>
      <c r="I746" s="30" t="str">
        <f>+IFERROR(VLOOKUP(Casos_HN[[#This Row],[Municipio]],'LOCALIZA HN'!$B$9:$O$306,8,0),99999)</f>
        <v>0504</v>
      </c>
      <c r="J746" s="5" t="s">
        <v>18</v>
      </c>
      <c r="K746" s="5">
        <v>38</v>
      </c>
      <c r="L746" s="8" t="s">
        <v>19</v>
      </c>
      <c r="M746" s="32" t="s">
        <v>20</v>
      </c>
      <c r="N746" s="33">
        <f>+IFERROR(VLOOKUP(Casos_HN[[#This Row],[ID_Municipio]],Table_4[[CodigoMuni]:[Long_2]],3,0),"")</f>
        <v>15.2746</v>
      </c>
      <c r="O746" s="33">
        <f>+IFERROR(VLOOKUP(Casos_HN[[#This Row],[ID_Municipio]],Table_4[[CodigoMuni]:[Long_2]],4,0),"")</f>
        <v>-87.970200000000006</v>
      </c>
      <c r="P746" s="32" t="s">
        <v>21</v>
      </c>
    </row>
    <row r="747" spans="1:16" ht="14.25" customHeight="1">
      <c r="A747" s="29" t="str">
        <f>+H747&amp;E747&amp;D747</f>
        <v>Pimienta4394413</v>
      </c>
      <c r="B747" s="29" t="str">
        <f>+Casos_HN[[#This Row],[ID_Municipio]]&amp;Casos_HN[[#This Row],[Fecha]]</f>
        <v>050443944</v>
      </c>
      <c r="C747" s="29" t="str">
        <f>+G747&amp;E747</f>
        <v>Cortes43944</v>
      </c>
      <c r="D747" s="30">
        <f>+D746+1</f>
        <v>13</v>
      </c>
      <c r="E747" s="23">
        <v>43944</v>
      </c>
      <c r="F747" s="30">
        <f>+VLOOKUP(Casos_HN[[#This Row],[Departamento]],Table_5[],2,0)</f>
        <v>5</v>
      </c>
      <c r="G747" s="3" t="s">
        <v>28</v>
      </c>
      <c r="H747" s="9" t="s">
        <v>52</v>
      </c>
      <c r="I747" s="30" t="str">
        <f>+IFERROR(VLOOKUP(Casos_HN[[#This Row],[Municipio]],'LOCALIZA HN'!$B$9:$O$306,8,0),99999)</f>
        <v>0504</v>
      </c>
      <c r="J747" s="5" t="s">
        <v>18</v>
      </c>
      <c r="K747" s="5">
        <v>77</v>
      </c>
      <c r="L747" s="8" t="s">
        <v>19</v>
      </c>
      <c r="M747" s="32" t="s">
        <v>20</v>
      </c>
      <c r="N747" s="33">
        <f>+IFERROR(VLOOKUP(Casos_HN[[#This Row],[ID_Municipio]],Table_4[[CodigoMuni]:[Long_2]],3,0),"")</f>
        <v>15.2746</v>
      </c>
      <c r="O747" s="33">
        <f>+IFERROR(VLOOKUP(Casos_HN[[#This Row],[ID_Municipio]],Table_4[[CodigoMuni]:[Long_2]],4,0),"")</f>
        <v>-87.970200000000006</v>
      </c>
      <c r="P747" s="32" t="s">
        <v>21</v>
      </c>
    </row>
    <row r="748" spans="1:16" ht="14.25" customHeight="1">
      <c r="A748" s="29" t="str">
        <f>+H748&amp;E748&amp;D748</f>
        <v>Potrerillos4394414</v>
      </c>
      <c r="B748" s="29" t="str">
        <f>+Casos_HN[[#This Row],[ID_Municipio]]&amp;Casos_HN[[#This Row],[Fecha]]</f>
        <v>050543944</v>
      </c>
      <c r="C748" s="29" t="str">
        <f>+G748&amp;E748</f>
        <v>Cortes43944</v>
      </c>
      <c r="D748" s="30">
        <f>+D747+1</f>
        <v>14</v>
      </c>
      <c r="E748" s="23">
        <v>43944</v>
      </c>
      <c r="F748" s="30">
        <f>+VLOOKUP(Casos_HN[[#This Row],[Departamento]],Table_5[],2,0)</f>
        <v>5</v>
      </c>
      <c r="G748" s="3" t="s">
        <v>28</v>
      </c>
      <c r="H748" s="9" t="s">
        <v>53</v>
      </c>
      <c r="I748" s="30" t="str">
        <f>+IFERROR(VLOOKUP(Casos_HN[[#This Row],[Municipio]],'LOCALIZA HN'!$B$9:$O$306,8,0),99999)</f>
        <v>0505</v>
      </c>
      <c r="J748" s="5" t="s">
        <v>18</v>
      </c>
      <c r="K748" s="5">
        <v>87</v>
      </c>
      <c r="L748" s="8" t="s">
        <v>19</v>
      </c>
      <c r="M748" s="32" t="s">
        <v>20</v>
      </c>
      <c r="N748" s="33">
        <f>+IFERROR(VLOOKUP(Casos_HN[[#This Row],[ID_Municipio]],Table_4[[CodigoMuni]:[Long_2]],3,0),"")</f>
        <v>15.197699999999999</v>
      </c>
      <c r="O748" s="33">
        <f>+IFERROR(VLOOKUP(Casos_HN[[#This Row],[ID_Municipio]],Table_4[[CodigoMuni]:[Long_2]],4,0),"")</f>
        <v>-87.960099999999997</v>
      </c>
      <c r="P748" s="32" t="s">
        <v>21</v>
      </c>
    </row>
    <row r="749" spans="1:16" ht="14.25" customHeight="1">
      <c r="A749" s="29" t="str">
        <f>+H749&amp;E749&amp;D749</f>
        <v>Puerto Cortes4394415</v>
      </c>
      <c r="B749" s="29" t="str">
        <f>+Casos_HN[[#This Row],[ID_Municipio]]&amp;Casos_HN[[#This Row],[Fecha]]</f>
        <v>050643944</v>
      </c>
      <c r="C749" s="29" t="str">
        <f>+G749&amp;E749</f>
        <v>Cortes43944</v>
      </c>
      <c r="D749" s="30">
        <f>+D748+1</f>
        <v>15</v>
      </c>
      <c r="E749" s="23">
        <v>43944</v>
      </c>
      <c r="F749" s="30">
        <f>+VLOOKUP(Casos_HN[[#This Row],[Departamento]],Table_5[],2,0)</f>
        <v>5</v>
      </c>
      <c r="G749" s="3" t="s">
        <v>28</v>
      </c>
      <c r="H749" s="9" t="s">
        <v>32</v>
      </c>
      <c r="I749" s="30" t="str">
        <f>+IFERROR(VLOOKUP(Casos_HN[[#This Row],[Municipio]],'LOCALIZA HN'!$B$9:$O$306,8,0),99999)</f>
        <v>0506</v>
      </c>
      <c r="J749" s="5" t="s">
        <v>27</v>
      </c>
      <c r="K749" s="5">
        <v>46</v>
      </c>
      <c r="L749" s="8" t="s">
        <v>19</v>
      </c>
      <c r="M749" s="32" t="s">
        <v>20</v>
      </c>
      <c r="N749" s="33">
        <f>+IFERROR(VLOOKUP(Casos_HN[[#This Row],[ID_Municipio]],Table_4[[CodigoMuni]:[Long_2]],3,0),"")</f>
        <v>15.7897</v>
      </c>
      <c r="O749" s="33">
        <f>+IFERROR(VLOOKUP(Casos_HN[[#This Row],[ID_Municipio]],Table_4[[CodigoMuni]:[Long_2]],4,0),"")</f>
        <v>-87.846000000000004</v>
      </c>
      <c r="P749" s="32" t="s">
        <v>21</v>
      </c>
    </row>
    <row r="750" spans="1:16" ht="14.25" customHeight="1">
      <c r="A750" s="29" t="str">
        <f>+H750&amp;E750&amp;D750</f>
        <v>Puerto Cortes4394416</v>
      </c>
      <c r="B750" s="29" t="str">
        <f>+Casos_HN[[#This Row],[ID_Municipio]]&amp;Casos_HN[[#This Row],[Fecha]]</f>
        <v>050643944</v>
      </c>
      <c r="C750" s="29" t="str">
        <f>+G750&amp;E750</f>
        <v>Cortes43944</v>
      </c>
      <c r="D750" s="30">
        <f>+D749+1</f>
        <v>16</v>
      </c>
      <c r="E750" s="23">
        <v>43944</v>
      </c>
      <c r="F750" s="30">
        <f>+VLOOKUP(Casos_HN[[#This Row],[Departamento]],Table_5[],2,0)</f>
        <v>5</v>
      </c>
      <c r="G750" s="3" t="s">
        <v>28</v>
      </c>
      <c r="H750" s="9" t="s">
        <v>32</v>
      </c>
      <c r="I750" s="30" t="str">
        <f>+IFERROR(VLOOKUP(Casos_HN[[#This Row],[Municipio]],'LOCALIZA HN'!$B$9:$O$306,8,0),99999)</f>
        <v>0506</v>
      </c>
      <c r="J750" s="5" t="s">
        <v>27</v>
      </c>
      <c r="K750" s="5">
        <v>49</v>
      </c>
      <c r="L750" s="8" t="s">
        <v>19</v>
      </c>
      <c r="M750" s="32" t="s">
        <v>20</v>
      </c>
      <c r="N750" s="33">
        <f>+IFERROR(VLOOKUP(Casos_HN[[#This Row],[ID_Municipio]],Table_4[[CodigoMuni]:[Long_2]],3,0),"")</f>
        <v>15.7897</v>
      </c>
      <c r="O750" s="33">
        <f>+IFERROR(VLOOKUP(Casos_HN[[#This Row],[ID_Municipio]],Table_4[[CodigoMuni]:[Long_2]],4,0),"")</f>
        <v>-87.846000000000004</v>
      </c>
      <c r="P750" s="32" t="s">
        <v>21</v>
      </c>
    </row>
    <row r="751" spans="1:16" ht="14.25" customHeight="1">
      <c r="A751" s="29" t="str">
        <f>+H751&amp;E751&amp;D751</f>
        <v>Puerto Cortes4394417</v>
      </c>
      <c r="B751" s="29" t="str">
        <f>+Casos_HN[[#This Row],[ID_Municipio]]&amp;Casos_HN[[#This Row],[Fecha]]</f>
        <v>050643944</v>
      </c>
      <c r="C751" s="29" t="str">
        <f>+G751&amp;E751</f>
        <v>Cortes43944</v>
      </c>
      <c r="D751" s="30">
        <f>+D750+1</f>
        <v>17</v>
      </c>
      <c r="E751" s="23">
        <v>43944</v>
      </c>
      <c r="F751" s="30">
        <f>+VLOOKUP(Casos_HN[[#This Row],[Departamento]],Table_5[],2,0)</f>
        <v>5</v>
      </c>
      <c r="G751" s="3" t="s">
        <v>28</v>
      </c>
      <c r="H751" s="9" t="s">
        <v>32</v>
      </c>
      <c r="I751" s="30" t="str">
        <f>+IFERROR(VLOOKUP(Casos_HN[[#This Row],[Municipio]],'LOCALIZA HN'!$B$9:$O$306,8,0),99999)</f>
        <v>0506</v>
      </c>
      <c r="J751" s="5" t="s">
        <v>27</v>
      </c>
      <c r="K751" s="5">
        <v>74</v>
      </c>
      <c r="L751" s="8" t="s">
        <v>19</v>
      </c>
      <c r="M751" s="32" t="s">
        <v>20</v>
      </c>
      <c r="N751" s="33">
        <f>+IFERROR(VLOOKUP(Casos_HN[[#This Row],[ID_Municipio]],Table_4[[CodigoMuni]:[Long_2]],3,0),"")</f>
        <v>15.7897</v>
      </c>
      <c r="O751" s="33">
        <f>+IFERROR(VLOOKUP(Casos_HN[[#This Row],[ID_Municipio]],Table_4[[CodigoMuni]:[Long_2]],4,0),"")</f>
        <v>-87.846000000000004</v>
      </c>
      <c r="P751" s="32" t="s">
        <v>21</v>
      </c>
    </row>
    <row r="752" spans="1:16" ht="14.25" customHeight="1">
      <c r="A752" s="29" t="str">
        <f>+H752&amp;E752&amp;D752</f>
        <v>San Francisco de Yojoa4394418</v>
      </c>
      <c r="B752" s="29" t="str">
        <f>+Casos_HN[[#This Row],[ID_Municipio]]&amp;Casos_HN[[#This Row],[Fecha]]</f>
        <v>050843944</v>
      </c>
      <c r="C752" s="29" t="str">
        <f>+G752&amp;E752</f>
        <v>Cortes43944</v>
      </c>
      <c r="D752" s="30">
        <f>+D751+1</f>
        <v>18</v>
      </c>
      <c r="E752" s="23">
        <v>43944</v>
      </c>
      <c r="F752" s="30">
        <f>+VLOOKUP(Casos_HN[[#This Row],[Departamento]],Table_5[],2,0)</f>
        <v>5</v>
      </c>
      <c r="G752" s="3" t="s">
        <v>28</v>
      </c>
      <c r="H752" s="9" t="s">
        <v>74</v>
      </c>
      <c r="I752" s="30" t="str">
        <f>+IFERROR(VLOOKUP(Casos_HN[[#This Row],[Municipio]],'LOCALIZA HN'!$B$9:$O$306,8,0),99999)</f>
        <v>0508</v>
      </c>
      <c r="J752" s="5" t="s">
        <v>18</v>
      </c>
      <c r="K752" s="5">
        <v>52</v>
      </c>
      <c r="L752" s="8" t="s">
        <v>19</v>
      </c>
      <c r="M752" s="32" t="s">
        <v>20</v>
      </c>
      <c r="N752" s="33">
        <f>+IFERROR(VLOOKUP(Casos_HN[[#This Row],[ID_Municipio]],Table_4[[CodigoMuni]:[Long_2]],3,0),"")</f>
        <v>15.0252</v>
      </c>
      <c r="O752" s="33">
        <f>+IFERROR(VLOOKUP(Casos_HN[[#This Row],[ID_Municipio]],Table_4[[CodigoMuni]:[Long_2]],4,0),"")</f>
        <v>-87.9863</v>
      </c>
      <c r="P752" s="32" t="s">
        <v>21</v>
      </c>
    </row>
    <row r="753" spans="1:16" ht="14.25" customHeight="1">
      <c r="A753" s="29" t="str">
        <f>+H753&amp;E753&amp;D753</f>
        <v>San Pedro Sula4394419</v>
      </c>
      <c r="B753" s="29" t="str">
        <f>+Casos_HN[[#This Row],[ID_Municipio]]&amp;Casos_HN[[#This Row],[Fecha]]</f>
        <v>050143944</v>
      </c>
      <c r="C753" s="29" t="str">
        <f>+G753&amp;E753</f>
        <v>Cortes43944</v>
      </c>
      <c r="D753" s="30">
        <f>+D752+1</f>
        <v>19</v>
      </c>
      <c r="E753" s="23">
        <v>43944</v>
      </c>
      <c r="F753" s="30">
        <f>+VLOOKUP(Casos_HN[[#This Row],[Departamento]],Table_5[],2,0)</f>
        <v>5</v>
      </c>
      <c r="G753" s="3" t="s">
        <v>28</v>
      </c>
      <c r="H753" s="9" t="s">
        <v>29</v>
      </c>
      <c r="I753" s="30" t="str">
        <f>+IFERROR(VLOOKUP(Casos_HN[[#This Row],[Municipio]],'LOCALIZA HN'!$B$9:$O$306,8,0),99999)</f>
        <v>0501</v>
      </c>
      <c r="J753" s="5" t="s">
        <v>27</v>
      </c>
      <c r="K753" s="5">
        <v>41</v>
      </c>
      <c r="L753" s="8" t="s">
        <v>19</v>
      </c>
      <c r="M753" s="32" t="s">
        <v>20</v>
      </c>
      <c r="N753" s="33">
        <f>+IFERROR(VLOOKUP(Casos_HN[[#This Row],[ID_Municipio]],Table_4[[CodigoMuni]:[Long_2]],3,0),"")</f>
        <v>15.5151</v>
      </c>
      <c r="O753" s="33">
        <f>+IFERROR(VLOOKUP(Casos_HN[[#This Row],[ID_Municipio]],Table_4[[CodigoMuni]:[Long_2]],4,0),"")</f>
        <v>-88.114599999999996</v>
      </c>
      <c r="P753" s="32" t="s">
        <v>21</v>
      </c>
    </row>
    <row r="754" spans="1:16" ht="14.25" customHeight="1">
      <c r="A754" s="29" t="str">
        <f>+H754&amp;E754&amp;D754</f>
        <v>San Pedro Sula4394420</v>
      </c>
      <c r="B754" s="29" t="str">
        <f>+Casos_HN[[#This Row],[ID_Municipio]]&amp;Casos_HN[[#This Row],[Fecha]]</f>
        <v>050143944</v>
      </c>
      <c r="C754" s="29" t="str">
        <f>+G754&amp;E754</f>
        <v>Cortes43944</v>
      </c>
      <c r="D754" s="30">
        <f>+D753+1</f>
        <v>20</v>
      </c>
      <c r="E754" s="23">
        <v>43944</v>
      </c>
      <c r="F754" s="30">
        <f>+VLOOKUP(Casos_HN[[#This Row],[Departamento]],Table_5[],2,0)</f>
        <v>5</v>
      </c>
      <c r="G754" s="3" t="s">
        <v>28</v>
      </c>
      <c r="H754" s="9" t="s">
        <v>29</v>
      </c>
      <c r="I754" s="30" t="str">
        <f>+IFERROR(VLOOKUP(Casos_HN[[#This Row],[Municipio]],'LOCALIZA HN'!$B$9:$O$306,8,0),99999)</f>
        <v>0501</v>
      </c>
      <c r="J754" s="5" t="s">
        <v>27</v>
      </c>
      <c r="K754" s="5">
        <v>56</v>
      </c>
      <c r="L754" s="8" t="s">
        <v>19</v>
      </c>
      <c r="M754" s="32" t="s">
        <v>20</v>
      </c>
      <c r="N754" s="33">
        <f>+IFERROR(VLOOKUP(Casos_HN[[#This Row],[ID_Municipio]],Table_4[[CodigoMuni]:[Long_2]],3,0),"")</f>
        <v>15.5151</v>
      </c>
      <c r="O754" s="33">
        <f>+IFERROR(VLOOKUP(Casos_HN[[#This Row],[ID_Municipio]],Table_4[[CodigoMuni]:[Long_2]],4,0),"")</f>
        <v>-88.114599999999996</v>
      </c>
      <c r="P754" s="32" t="s">
        <v>21</v>
      </c>
    </row>
    <row r="755" spans="1:16" ht="14.25" customHeight="1">
      <c r="A755" s="29" t="str">
        <f>+H755&amp;E755&amp;D755</f>
        <v>San Pedro Sula4394421</v>
      </c>
      <c r="B755" s="29" t="str">
        <f>+Casos_HN[[#This Row],[ID_Municipio]]&amp;Casos_HN[[#This Row],[Fecha]]</f>
        <v>050143944</v>
      </c>
      <c r="C755" s="29" t="str">
        <f>+G755&amp;E755</f>
        <v>Cortes43944</v>
      </c>
      <c r="D755" s="30">
        <f>+D754+1</f>
        <v>21</v>
      </c>
      <c r="E755" s="23">
        <v>43944</v>
      </c>
      <c r="F755" s="30">
        <f>+VLOOKUP(Casos_HN[[#This Row],[Departamento]],Table_5[],2,0)</f>
        <v>5</v>
      </c>
      <c r="G755" s="3" t="s">
        <v>28</v>
      </c>
      <c r="H755" s="9" t="s">
        <v>29</v>
      </c>
      <c r="I755" s="30" t="str">
        <f>+IFERROR(VLOOKUP(Casos_HN[[#This Row],[Municipio]],'LOCALIZA HN'!$B$9:$O$306,8,0),99999)</f>
        <v>0501</v>
      </c>
      <c r="J755" s="5" t="s">
        <v>27</v>
      </c>
      <c r="K755" s="5">
        <v>64</v>
      </c>
      <c r="L755" s="8" t="s">
        <v>19</v>
      </c>
      <c r="M755" s="32" t="s">
        <v>20</v>
      </c>
      <c r="N755" s="33">
        <f>+IFERROR(VLOOKUP(Casos_HN[[#This Row],[ID_Municipio]],Table_4[[CodigoMuni]:[Long_2]],3,0),"")</f>
        <v>15.5151</v>
      </c>
      <c r="O755" s="33">
        <f>+IFERROR(VLOOKUP(Casos_HN[[#This Row],[ID_Municipio]],Table_4[[CodigoMuni]:[Long_2]],4,0),"")</f>
        <v>-88.114599999999996</v>
      </c>
      <c r="P755" s="32" t="s">
        <v>21</v>
      </c>
    </row>
    <row r="756" spans="1:16" ht="14.25" customHeight="1">
      <c r="A756" s="29" t="str">
        <f>+H756&amp;E756&amp;D756</f>
        <v>San Pedro Sula4394422</v>
      </c>
      <c r="B756" s="29" t="str">
        <f>+Casos_HN[[#This Row],[ID_Municipio]]&amp;Casos_HN[[#This Row],[Fecha]]</f>
        <v>050143944</v>
      </c>
      <c r="C756" s="29" t="str">
        <f>+G756&amp;E756</f>
        <v>Cortes43944</v>
      </c>
      <c r="D756" s="30">
        <f>+D755+1</f>
        <v>22</v>
      </c>
      <c r="E756" s="23">
        <v>43944</v>
      </c>
      <c r="F756" s="30">
        <f>+VLOOKUP(Casos_HN[[#This Row],[Departamento]],Table_5[],2,0)</f>
        <v>5</v>
      </c>
      <c r="G756" s="3" t="s">
        <v>28</v>
      </c>
      <c r="H756" s="9" t="s">
        <v>29</v>
      </c>
      <c r="I756" s="30" t="str">
        <f>+IFERROR(VLOOKUP(Casos_HN[[#This Row],[Municipio]],'LOCALIZA HN'!$B$9:$O$306,8,0),99999)</f>
        <v>0501</v>
      </c>
      <c r="J756" s="5" t="s">
        <v>27</v>
      </c>
      <c r="K756" s="5">
        <v>55</v>
      </c>
      <c r="L756" s="8" t="s">
        <v>19</v>
      </c>
      <c r="M756" s="32" t="s">
        <v>20</v>
      </c>
      <c r="N756" s="33">
        <f>+IFERROR(VLOOKUP(Casos_HN[[#This Row],[ID_Municipio]],Table_4[[CodigoMuni]:[Long_2]],3,0),"")</f>
        <v>15.5151</v>
      </c>
      <c r="O756" s="33">
        <f>+IFERROR(VLOOKUP(Casos_HN[[#This Row],[ID_Municipio]],Table_4[[CodigoMuni]:[Long_2]],4,0),"")</f>
        <v>-88.114599999999996</v>
      </c>
      <c r="P756" s="32" t="s">
        <v>21</v>
      </c>
    </row>
    <row r="757" spans="1:16" ht="14.25" customHeight="1">
      <c r="A757" s="29" t="str">
        <f>+H757&amp;E757&amp;D757</f>
        <v>San Pedro Sula4394423</v>
      </c>
      <c r="B757" s="29" t="str">
        <f>+Casos_HN[[#This Row],[ID_Municipio]]&amp;Casos_HN[[#This Row],[Fecha]]</f>
        <v>050143944</v>
      </c>
      <c r="C757" s="29" t="str">
        <f>+G757&amp;E757</f>
        <v>Cortes43944</v>
      </c>
      <c r="D757" s="30">
        <f>+D756+1</f>
        <v>23</v>
      </c>
      <c r="E757" s="23">
        <v>43944</v>
      </c>
      <c r="F757" s="30">
        <f>+VLOOKUP(Casos_HN[[#This Row],[Departamento]],Table_5[],2,0)</f>
        <v>5</v>
      </c>
      <c r="G757" s="3" t="s">
        <v>28</v>
      </c>
      <c r="H757" s="9" t="s">
        <v>29</v>
      </c>
      <c r="I757" s="30" t="str">
        <f>+IFERROR(VLOOKUP(Casos_HN[[#This Row],[Municipio]],'LOCALIZA HN'!$B$9:$O$306,8,0),99999)</f>
        <v>0501</v>
      </c>
      <c r="J757" s="5" t="s">
        <v>27</v>
      </c>
      <c r="K757" s="5">
        <v>70</v>
      </c>
      <c r="L757" s="8" t="s">
        <v>19</v>
      </c>
      <c r="M757" s="32" t="s">
        <v>20</v>
      </c>
      <c r="N757" s="33">
        <f>+IFERROR(VLOOKUP(Casos_HN[[#This Row],[ID_Municipio]],Table_4[[CodigoMuni]:[Long_2]],3,0),"")</f>
        <v>15.5151</v>
      </c>
      <c r="O757" s="33">
        <f>+IFERROR(VLOOKUP(Casos_HN[[#This Row],[ID_Municipio]],Table_4[[CodigoMuni]:[Long_2]],4,0),"")</f>
        <v>-88.114599999999996</v>
      </c>
      <c r="P757" s="32" t="s">
        <v>21</v>
      </c>
    </row>
    <row r="758" spans="1:16" ht="14.25" customHeight="1">
      <c r="A758" s="29" t="str">
        <f>+H758&amp;E758&amp;D758</f>
        <v>San Pedro Sula4394424</v>
      </c>
      <c r="B758" s="29" t="str">
        <f>+Casos_HN[[#This Row],[ID_Municipio]]&amp;Casos_HN[[#This Row],[Fecha]]</f>
        <v>050143944</v>
      </c>
      <c r="C758" s="29" t="str">
        <f>+G758&amp;E758</f>
        <v>Cortes43944</v>
      </c>
      <c r="D758" s="30">
        <f>+D757+1</f>
        <v>24</v>
      </c>
      <c r="E758" s="23">
        <v>43944</v>
      </c>
      <c r="F758" s="30">
        <f>+VLOOKUP(Casos_HN[[#This Row],[Departamento]],Table_5[],2,0)</f>
        <v>5</v>
      </c>
      <c r="G758" s="3" t="s">
        <v>28</v>
      </c>
      <c r="H758" s="9" t="s">
        <v>29</v>
      </c>
      <c r="I758" s="30" t="str">
        <f>+IFERROR(VLOOKUP(Casos_HN[[#This Row],[Municipio]],'LOCALIZA HN'!$B$9:$O$306,8,0),99999)</f>
        <v>0501</v>
      </c>
      <c r="J758" s="5" t="s">
        <v>18</v>
      </c>
      <c r="K758" s="5">
        <v>55</v>
      </c>
      <c r="L758" s="8" t="s">
        <v>19</v>
      </c>
      <c r="M758" s="32" t="s">
        <v>20</v>
      </c>
      <c r="N758" s="33">
        <f>+IFERROR(VLOOKUP(Casos_HN[[#This Row],[ID_Municipio]],Table_4[[CodigoMuni]:[Long_2]],3,0),"")</f>
        <v>15.5151</v>
      </c>
      <c r="O758" s="33">
        <f>+IFERROR(VLOOKUP(Casos_HN[[#This Row],[ID_Municipio]],Table_4[[CodigoMuni]:[Long_2]],4,0),"")</f>
        <v>-88.114599999999996</v>
      </c>
      <c r="P758" s="32" t="s">
        <v>21</v>
      </c>
    </row>
    <row r="759" spans="1:16" ht="14.25" customHeight="1">
      <c r="A759" s="29" t="str">
        <f>+H759&amp;E759&amp;D759</f>
        <v>San Pedro Sula4394425</v>
      </c>
      <c r="B759" s="29" t="str">
        <f>+Casos_HN[[#This Row],[ID_Municipio]]&amp;Casos_HN[[#This Row],[Fecha]]</f>
        <v>050143944</v>
      </c>
      <c r="C759" s="29" t="str">
        <f>+G759&amp;E759</f>
        <v>Cortes43944</v>
      </c>
      <c r="D759" s="30">
        <f>+D758+1</f>
        <v>25</v>
      </c>
      <c r="E759" s="23">
        <v>43944</v>
      </c>
      <c r="F759" s="30">
        <f>+VLOOKUP(Casos_HN[[#This Row],[Departamento]],Table_5[],2,0)</f>
        <v>5</v>
      </c>
      <c r="G759" s="3" t="s">
        <v>28</v>
      </c>
      <c r="H759" s="9" t="s">
        <v>29</v>
      </c>
      <c r="I759" s="30" t="str">
        <f>+IFERROR(VLOOKUP(Casos_HN[[#This Row],[Municipio]],'LOCALIZA HN'!$B$9:$O$306,8,0),99999)</f>
        <v>0501</v>
      </c>
      <c r="J759" s="5" t="s">
        <v>27</v>
      </c>
      <c r="K759" s="5">
        <v>33</v>
      </c>
      <c r="L759" s="8" t="s">
        <v>19</v>
      </c>
      <c r="M759" s="32" t="s">
        <v>20</v>
      </c>
      <c r="N759" s="33">
        <f>+IFERROR(VLOOKUP(Casos_HN[[#This Row],[ID_Municipio]],Table_4[[CodigoMuni]:[Long_2]],3,0),"")</f>
        <v>15.5151</v>
      </c>
      <c r="O759" s="33">
        <f>+IFERROR(VLOOKUP(Casos_HN[[#This Row],[ID_Municipio]],Table_4[[CodigoMuni]:[Long_2]],4,0),"")</f>
        <v>-88.114599999999996</v>
      </c>
      <c r="P759" s="32" t="s">
        <v>21</v>
      </c>
    </row>
    <row r="760" spans="1:16" ht="14.25" customHeight="1">
      <c r="A760" s="29" t="str">
        <f>+H760&amp;E760&amp;D760</f>
        <v>San Pedro Sula4394426</v>
      </c>
      <c r="B760" s="29" t="str">
        <f>+Casos_HN[[#This Row],[ID_Municipio]]&amp;Casos_HN[[#This Row],[Fecha]]</f>
        <v>050143944</v>
      </c>
      <c r="C760" s="29" t="str">
        <f>+G760&amp;E760</f>
        <v>Cortes43944</v>
      </c>
      <c r="D760" s="30">
        <f>+D759+1</f>
        <v>26</v>
      </c>
      <c r="E760" s="23">
        <v>43944</v>
      </c>
      <c r="F760" s="30">
        <f>+VLOOKUP(Casos_HN[[#This Row],[Departamento]],Table_5[],2,0)</f>
        <v>5</v>
      </c>
      <c r="G760" s="3" t="s">
        <v>28</v>
      </c>
      <c r="H760" s="9" t="s">
        <v>29</v>
      </c>
      <c r="I760" s="30" t="str">
        <f>+IFERROR(VLOOKUP(Casos_HN[[#This Row],[Municipio]],'LOCALIZA HN'!$B$9:$O$306,8,0),99999)</f>
        <v>0501</v>
      </c>
      <c r="J760" s="5" t="s">
        <v>18</v>
      </c>
      <c r="K760" s="5">
        <v>22</v>
      </c>
      <c r="L760" s="8" t="s">
        <v>19</v>
      </c>
      <c r="M760" s="32" t="s">
        <v>20</v>
      </c>
      <c r="N760" s="33">
        <f>+IFERROR(VLOOKUP(Casos_HN[[#This Row],[ID_Municipio]],Table_4[[CodigoMuni]:[Long_2]],3,0),"")</f>
        <v>15.5151</v>
      </c>
      <c r="O760" s="33">
        <f>+IFERROR(VLOOKUP(Casos_HN[[#This Row],[ID_Municipio]],Table_4[[CodigoMuni]:[Long_2]],4,0),"")</f>
        <v>-88.114599999999996</v>
      </c>
      <c r="P760" s="32" t="s">
        <v>21</v>
      </c>
    </row>
    <row r="761" spans="1:16" ht="14.25" customHeight="1">
      <c r="A761" s="29" t="str">
        <f>+H761&amp;E761&amp;D761</f>
        <v>San Pedro Sula4394427</v>
      </c>
      <c r="B761" s="29" t="str">
        <f>+Casos_HN[[#This Row],[ID_Municipio]]&amp;Casos_HN[[#This Row],[Fecha]]</f>
        <v>050143944</v>
      </c>
      <c r="C761" s="29" t="str">
        <f>+G761&amp;E761</f>
        <v>Cortes43944</v>
      </c>
      <c r="D761" s="30">
        <f>+D760+1</f>
        <v>27</v>
      </c>
      <c r="E761" s="23">
        <v>43944</v>
      </c>
      <c r="F761" s="30">
        <f>+VLOOKUP(Casos_HN[[#This Row],[Departamento]],Table_5[],2,0)</f>
        <v>5</v>
      </c>
      <c r="G761" s="3" t="s">
        <v>28</v>
      </c>
      <c r="H761" s="9" t="s">
        <v>29</v>
      </c>
      <c r="I761" s="30" t="str">
        <f>+IFERROR(VLOOKUP(Casos_HN[[#This Row],[Municipio]],'LOCALIZA HN'!$B$9:$O$306,8,0),99999)</f>
        <v>0501</v>
      </c>
      <c r="J761" s="5" t="s">
        <v>18</v>
      </c>
      <c r="K761" s="5">
        <v>8</v>
      </c>
      <c r="L761" s="8" t="s">
        <v>19</v>
      </c>
      <c r="M761" s="32" t="s">
        <v>20</v>
      </c>
      <c r="N761" s="33">
        <f>+IFERROR(VLOOKUP(Casos_HN[[#This Row],[ID_Municipio]],Table_4[[CodigoMuni]:[Long_2]],3,0),"")</f>
        <v>15.5151</v>
      </c>
      <c r="O761" s="33">
        <f>+IFERROR(VLOOKUP(Casos_HN[[#This Row],[ID_Municipio]],Table_4[[CodigoMuni]:[Long_2]],4,0),"")</f>
        <v>-88.114599999999996</v>
      </c>
      <c r="P761" s="32" t="s">
        <v>21</v>
      </c>
    </row>
    <row r="762" spans="1:16" ht="14.25" customHeight="1">
      <c r="A762" s="29" t="str">
        <f>+H762&amp;E762&amp;D762</f>
        <v>San Pedro Sula4394428</v>
      </c>
      <c r="B762" s="29" t="str">
        <f>+Casos_HN[[#This Row],[ID_Municipio]]&amp;Casos_HN[[#This Row],[Fecha]]</f>
        <v>050143944</v>
      </c>
      <c r="C762" s="29" t="str">
        <f>+G762&amp;E762</f>
        <v>Cortes43944</v>
      </c>
      <c r="D762" s="30">
        <f>+D761+1</f>
        <v>28</v>
      </c>
      <c r="E762" s="23">
        <v>43944</v>
      </c>
      <c r="F762" s="30">
        <f>+VLOOKUP(Casos_HN[[#This Row],[Departamento]],Table_5[],2,0)</f>
        <v>5</v>
      </c>
      <c r="G762" s="3" t="s">
        <v>28</v>
      </c>
      <c r="H762" s="9" t="s">
        <v>29</v>
      </c>
      <c r="I762" s="30" t="str">
        <f>+IFERROR(VLOOKUP(Casos_HN[[#This Row],[Municipio]],'LOCALIZA HN'!$B$9:$O$306,8,0),99999)</f>
        <v>0501</v>
      </c>
      <c r="J762" s="5" t="s">
        <v>18</v>
      </c>
      <c r="K762" s="5">
        <v>25</v>
      </c>
      <c r="L762" s="8" t="s">
        <v>19</v>
      </c>
      <c r="M762" s="32" t="s">
        <v>20</v>
      </c>
      <c r="N762" s="33">
        <f>+IFERROR(VLOOKUP(Casos_HN[[#This Row],[ID_Municipio]],Table_4[[CodigoMuni]:[Long_2]],3,0),"")</f>
        <v>15.5151</v>
      </c>
      <c r="O762" s="33">
        <f>+IFERROR(VLOOKUP(Casos_HN[[#This Row],[ID_Municipio]],Table_4[[CodigoMuni]:[Long_2]],4,0),"")</f>
        <v>-88.114599999999996</v>
      </c>
      <c r="P762" s="32" t="s">
        <v>21</v>
      </c>
    </row>
    <row r="763" spans="1:16" ht="14.25" customHeight="1">
      <c r="A763" s="29" t="str">
        <f>+H763&amp;E763&amp;D763</f>
        <v>San Pedro Sula4394429</v>
      </c>
      <c r="B763" s="29" t="str">
        <f>+Casos_HN[[#This Row],[ID_Municipio]]&amp;Casos_HN[[#This Row],[Fecha]]</f>
        <v>050143944</v>
      </c>
      <c r="C763" s="29" t="str">
        <f>+G763&amp;E763</f>
        <v>Cortes43944</v>
      </c>
      <c r="D763" s="30">
        <f>+D762+1</f>
        <v>29</v>
      </c>
      <c r="E763" s="23">
        <v>43944</v>
      </c>
      <c r="F763" s="30">
        <f>+VLOOKUP(Casos_HN[[#This Row],[Departamento]],Table_5[],2,0)</f>
        <v>5</v>
      </c>
      <c r="G763" s="3" t="s">
        <v>28</v>
      </c>
      <c r="H763" s="9" t="s">
        <v>29</v>
      </c>
      <c r="I763" s="30" t="str">
        <f>+IFERROR(VLOOKUP(Casos_HN[[#This Row],[Municipio]],'LOCALIZA HN'!$B$9:$O$306,8,0),99999)</f>
        <v>0501</v>
      </c>
      <c r="J763" s="5" t="s">
        <v>18</v>
      </c>
      <c r="K763" s="5">
        <v>44</v>
      </c>
      <c r="L763" s="8" t="s">
        <v>19</v>
      </c>
      <c r="M763" s="32" t="s">
        <v>20</v>
      </c>
      <c r="N763" s="33">
        <f>+IFERROR(VLOOKUP(Casos_HN[[#This Row],[ID_Municipio]],Table_4[[CodigoMuni]:[Long_2]],3,0),"")</f>
        <v>15.5151</v>
      </c>
      <c r="O763" s="33">
        <f>+IFERROR(VLOOKUP(Casos_HN[[#This Row],[ID_Municipio]],Table_4[[CodigoMuni]:[Long_2]],4,0),"")</f>
        <v>-88.114599999999996</v>
      </c>
      <c r="P763" s="32" t="s">
        <v>21</v>
      </c>
    </row>
    <row r="764" spans="1:16" ht="14.25" customHeight="1">
      <c r="A764" s="29" t="str">
        <f>+H764&amp;E764&amp;D764</f>
        <v>San Pedro Sula4394430</v>
      </c>
      <c r="B764" s="29" t="str">
        <f>+Casos_HN[[#This Row],[ID_Municipio]]&amp;Casos_HN[[#This Row],[Fecha]]</f>
        <v>050143944</v>
      </c>
      <c r="C764" s="29" t="str">
        <f>+G764&amp;E764</f>
        <v>Cortes43944</v>
      </c>
      <c r="D764" s="30">
        <f>+D763+1</f>
        <v>30</v>
      </c>
      <c r="E764" s="23">
        <v>43944</v>
      </c>
      <c r="F764" s="30">
        <f>+VLOOKUP(Casos_HN[[#This Row],[Departamento]],Table_5[],2,0)</f>
        <v>5</v>
      </c>
      <c r="G764" s="3" t="s">
        <v>28</v>
      </c>
      <c r="H764" s="9" t="s">
        <v>29</v>
      </c>
      <c r="I764" s="30" t="str">
        <f>+IFERROR(VLOOKUP(Casos_HN[[#This Row],[Municipio]],'LOCALIZA HN'!$B$9:$O$306,8,0),99999)</f>
        <v>0501</v>
      </c>
      <c r="J764" s="5" t="s">
        <v>27</v>
      </c>
      <c r="K764" s="5">
        <v>20</v>
      </c>
      <c r="L764" s="8" t="s">
        <v>19</v>
      </c>
      <c r="M764" s="32" t="s">
        <v>20</v>
      </c>
      <c r="N764" s="33">
        <f>+IFERROR(VLOOKUP(Casos_HN[[#This Row],[ID_Municipio]],Table_4[[CodigoMuni]:[Long_2]],3,0),"")</f>
        <v>15.5151</v>
      </c>
      <c r="O764" s="33">
        <f>+IFERROR(VLOOKUP(Casos_HN[[#This Row],[ID_Municipio]],Table_4[[CodigoMuni]:[Long_2]],4,0),"")</f>
        <v>-88.114599999999996</v>
      </c>
      <c r="P764" s="32" t="s">
        <v>21</v>
      </c>
    </row>
    <row r="765" spans="1:16" ht="14.25" customHeight="1">
      <c r="A765" s="29" t="str">
        <f>+H765&amp;E765&amp;D765</f>
        <v>San Pedro Sula4394431</v>
      </c>
      <c r="B765" s="29" t="str">
        <f>+Casos_HN[[#This Row],[ID_Municipio]]&amp;Casos_HN[[#This Row],[Fecha]]</f>
        <v>050143944</v>
      </c>
      <c r="C765" s="29" t="str">
        <f>+G765&amp;E765</f>
        <v>Cortes43944</v>
      </c>
      <c r="D765" s="30">
        <f>+D764+1</f>
        <v>31</v>
      </c>
      <c r="E765" s="23">
        <v>43944</v>
      </c>
      <c r="F765" s="30">
        <f>+VLOOKUP(Casos_HN[[#This Row],[Departamento]],Table_5[],2,0)</f>
        <v>5</v>
      </c>
      <c r="G765" s="3" t="s">
        <v>28</v>
      </c>
      <c r="H765" s="9" t="s">
        <v>29</v>
      </c>
      <c r="I765" s="30" t="str">
        <f>+IFERROR(VLOOKUP(Casos_HN[[#This Row],[Municipio]],'LOCALIZA HN'!$B$9:$O$306,8,0),99999)</f>
        <v>0501</v>
      </c>
      <c r="J765" s="5" t="s">
        <v>27</v>
      </c>
      <c r="K765" s="5">
        <v>22</v>
      </c>
      <c r="L765" s="8" t="s">
        <v>19</v>
      </c>
      <c r="M765" s="32" t="s">
        <v>20</v>
      </c>
      <c r="N765" s="33">
        <f>+IFERROR(VLOOKUP(Casos_HN[[#This Row],[ID_Municipio]],Table_4[[CodigoMuni]:[Long_2]],3,0),"")</f>
        <v>15.5151</v>
      </c>
      <c r="O765" s="33">
        <f>+IFERROR(VLOOKUP(Casos_HN[[#This Row],[ID_Municipio]],Table_4[[CodigoMuni]:[Long_2]],4,0),"")</f>
        <v>-88.114599999999996</v>
      </c>
      <c r="P765" s="32" t="s">
        <v>21</v>
      </c>
    </row>
    <row r="766" spans="1:16" ht="14.25" customHeight="1">
      <c r="A766" s="29" t="str">
        <f>+H766&amp;E766&amp;D766</f>
        <v>San Pedro Sula4394432</v>
      </c>
      <c r="B766" s="29" t="str">
        <f>+Casos_HN[[#This Row],[ID_Municipio]]&amp;Casos_HN[[#This Row],[Fecha]]</f>
        <v>050143944</v>
      </c>
      <c r="C766" s="29" t="str">
        <f>+G766&amp;E766</f>
        <v>Cortes43944</v>
      </c>
      <c r="D766" s="30">
        <f>+D765+1</f>
        <v>32</v>
      </c>
      <c r="E766" s="23">
        <v>43944</v>
      </c>
      <c r="F766" s="30">
        <f>+VLOOKUP(Casos_HN[[#This Row],[Departamento]],Table_5[],2,0)</f>
        <v>5</v>
      </c>
      <c r="G766" s="3" t="s">
        <v>28</v>
      </c>
      <c r="H766" s="9" t="s">
        <v>29</v>
      </c>
      <c r="I766" s="30" t="str">
        <f>+IFERROR(VLOOKUP(Casos_HN[[#This Row],[Municipio]],'LOCALIZA HN'!$B$9:$O$306,8,0),99999)</f>
        <v>0501</v>
      </c>
      <c r="J766" s="5" t="s">
        <v>27</v>
      </c>
      <c r="K766" s="5">
        <v>42</v>
      </c>
      <c r="L766" s="8" t="s">
        <v>19</v>
      </c>
      <c r="M766" s="32" t="s">
        <v>20</v>
      </c>
      <c r="N766" s="33">
        <f>+IFERROR(VLOOKUP(Casos_HN[[#This Row],[ID_Municipio]],Table_4[[CodigoMuni]:[Long_2]],3,0),"")</f>
        <v>15.5151</v>
      </c>
      <c r="O766" s="33">
        <f>+IFERROR(VLOOKUP(Casos_HN[[#This Row],[ID_Municipio]],Table_4[[CodigoMuni]:[Long_2]],4,0),"")</f>
        <v>-88.114599999999996</v>
      </c>
      <c r="P766" s="32" t="s">
        <v>21</v>
      </c>
    </row>
    <row r="767" spans="1:16" ht="14.25" customHeight="1">
      <c r="A767" s="29" t="str">
        <f>+H767&amp;E767&amp;D767</f>
        <v>San Pedro Sula4394433</v>
      </c>
      <c r="B767" s="29" t="str">
        <f>+Casos_HN[[#This Row],[ID_Municipio]]&amp;Casos_HN[[#This Row],[Fecha]]</f>
        <v>050143944</v>
      </c>
      <c r="C767" s="29" t="str">
        <f>+G767&amp;E767</f>
        <v>Cortes43944</v>
      </c>
      <c r="D767" s="30">
        <f>+D766+1</f>
        <v>33</v>
      </c>
      <c r="E767" s="23">
        <v>43944</v>
      </c>
      <c r="F767" s="30">
        <f>+VLOOKUP(Casos_HN[[#This Row],[Departamento]],Table_5[],2,0)</f>
        <v>5</v>
      </c>
      <c r="G767" s="3" t="s">
        <v>28</v>
      </c>
      <c r="H767" s="9" t="s">
        <v>29</v>
      </c>
      <c r="I767" s="30" t="str">
        <f>+IFERROR(VLOOKUP(Casos_HN[[#This Row],[Municipio]],'LOCALIZA HN'!$B$9:$O$306,8,0),99999)</f>
        <v>0501</v>
      </c>
      <c r="J767" s="5" t="s">
        <v>27</v>
      </c>
      <c r="K767" s="5">
        <v>26</v>
      </c>
      <c r="L767" s="8" t="s">
        <v>19</v>
      </c>
      <c r="M767" s="32" t="s">
        <v>20</v>
      </c>
      <c r="N767" s="33">
        <f>+IFERROR(VLOOKUP(Casos_HN[[#This Row],[ID_Municipio]],Table_4[[CodigoMuni]:[Long_2]],3,0),"")</f>
        <v>15.5151</v>
      </c>
      <c r="O767" s="33">
        <f>+IFERROR(VLOOKUP(Casos_HN[[#This Row],[ID_Municipio]],Table_4[[CodigoMuni]:[Long_2]],4,0),"")</f>
        <v>-88.114599999999996</v>
      </c>
      <c r="P767" s="32" t="s">
        <v>21</v>
      </c>
    </row>
    <row r="768" spans="1:16" ht="14.25" customHeight="1">
      <c r="A768" s="29" t="str">
        <f>+H768&amp;E768&amp;D768</f>
        <v>San Pedro Sula4394434</v>
      </c>
      <c r="B768" s="29" t="str">
        <f>+Casos_HN[[#This Row],[ID_Municipio]]&amp;Casos_HN[[#This Row],[Fecha]]</f>
        <v>050143944</v>
      </c>
      <c r="C768" s="29" t="str">
        <f>+G768&amp;E768</f>
        <v>Cortes43944</v>
      </c>
      <c r="D768" s="30">
        <f>+D767+1</f>
        <v>34</v>
      </c>
      <c r="E768" s="23">
        <v>43944</v>
      </c>
      <c r="F768" s="30">
        <f>+VLOOKUP(Casos_HN[[#This Row],[Departamento]],Table_5[],2,0)</f>
        <v>5</v>
      </c>
      <c r="G768" s="3" t="s">
        <v>28</v>
      </c>
      <c r="H768" s="9" t="s">
        <v>29</v>
      </c>
      <c r="I768" s="30" t="str">
        <f>+IFERROR(VLOOKUP(Casos_HN[[#This Row],[Municipio]],'LOCALIZA HN'!$B$9:$O$306,8,0),99999)</f>
        <v>0501</v>
      </c>
      <c r="J768" s="5" t="s">
        <v>27</v>
      </c>
      <c r="K768" s="5">
        <v>59</v>
      </c>
      <c r="L768" s="8" t="s">
        <v>19</v>
      </c>
      <c r="M768" s="32" t="s">
        <v>20</v>
      </c>
      <c r="N768" s="33">
        <f>+IFERROR(VLOOKUP(Casos_HN[[#This Row],[ID_Municipio]],Table_4[[CodigoMuni]:[Long_2]],3,0),"")</f>
        <v>15.5151</v>
      </c>
      <c r="O768" s="33">
        <f>+IFERROR(VLOOKUP(Casos_HN[[#This Row],[ID_Municipio]],Table_4[[CodigoMuni]:[Long_2]],4,0),"")</f>
        <v>-88.114599999999996</v>
      </c>
      <c r="P768" s="32" t="s">
        <v>21</v>
      </c>
    </row>
    <row r="769" spans="1:16" ht="14.25" customHeight="1">
      <c r="A769" s="29" t="str">
        <f>+H769&amp;E769&amp;D769</f>
        <v>San Pedro Sula4394435</v>
      </c>
      <c r="B769" s="29" t="str">
        <f>+Casos_HN[[#This Row],[ID_Municipio]]&amp;Casos_HN[[#This Row],[Fecha]]</f>
        <v>050143944</v>
      </c>
      <c r="C769" s="29" t="str">
        <f>+G769&amp;E769</f>
        <v>Cortes43944</v>
      </c>
      <c r="D769" s="30">
        <f>+D768+1</f>
        <v>35</v>
      </c>
      <c r="E769" s="23">
        <v>43944</v>
      </c>
      <c r="F769" s="30">
        <f>+VLOOKUP(Casos_HN[[#This Row],[Departamento]],Table_5[],2,0)</f>
        <v>5</v>
      </c>
      <c r="G769" s="3" t="s">
        <v>28</v>
      </c>
      <c r="H769" s="9" t="s">
        <v>29</v>
      </c>
      <c r="I769" s="30" t="str">
        <f>+IFERROR(VLOOKUP(Casos_HN[[#This Row],[Municipio]],'LOCALIZA HN'!$B$9:$O$306,8,0),99999)</f>
        <v>0501</v>
      </c>
      <c r="J769" s="5" t="s">
        <v>18</v>
      </c>
      <c r="K769" s="5">
        <v>64</v>
      </c>
      <c r="L769" s="8" t="s">
        <v>19</v>
      </c>
      <c r="M769" s="32" t="s">
        <v>20</v>
      </c>
      <c r="N769" s="33">
        <f>+IFERROR(VLOOKUP(Casos_HN[[#This Row],[ID_Municipio]],Table_4[[CodigoMuni]:[Long_2]],3,0),"")</f>
        <v>15.5151</v>
      </c>
      <c r="O769" s="33">
        <f>+IFERROR(VLOOKUP(Casos_HN[[#This Row],[ID_Municipio]],Table_4[[CodigoMuni]:[Long_2]],4,0),"")</f>
        <v>-88.114599999999996</v>
      </c>
      <c r="P769" s="32" t="s">
        <v>21</v>
      </c>
    </row>
    <row r="770" spans="1:16" ht="14.25" customHeight="1">
      <c r="A770" s="29" t="str">
        <f>+H770&amp;E770&amp;D770</f>
        <v>San Pedro Sula4394436</v>
      </c>
      <c r="B770" s="29" t="str">
        <f>+Casos_HN[[#This Row],[ID_Municipio]]&amp;Casos_HN[[#This Row],[Fecha]]</f>
        <v>050143944</v>
      </c>
      <c r="C770" s="29" t="str">
        <f>+G770&amp;E770</f>
        <v>Cortes43944</v>
      </c>
      <c r="D770" s="30">
        <f>+D769+1</f>
        <v>36</v>
      </c>
      <c r="E770" s="23">
        <v>43944</v>
      </c>
      <c r="F770" s="30">
        <f>+VLOOKUP(Casos_HN[[#This Row],[Departamento]],Table_5[],2,0)</f>
        <v>5</v>
      </c>
      <c r="G770" s="3" t="s">
        <v>28</v>
      </c>
      <c r="H770" s="9" t="s">
        <v>29</v>
      </c>
      <c r="I770" s="30" t="str">
        <f>+IFERROR(VLOOKUP(Casos_HN[[#This Row],[Municipio]],'LOCALIZA HN'!$B$9:$O$306,8,0),99999)</f>
        <v>0501</v>
      </c>
      <c r="J770" s="5" t="s">
        <v>27</v>
      </c>
      <c r="K770" s="5">
        <v>63</v>
      </c>
      <c r="L770" s="8" t="s">
        <v>19</v>
      </c>
      <c r="M770" s="32" t="s">
        <v>20</v>
      </c>
      <c r="N770" s="33">
        <f>+IFERROR(VLOOKUP(Casos_HN[[#This Row],[ID_Municipio]],Table_4[[CodigoMuni]:[Long_2]],3,0),"")</f>
        <v>15.5151</v>
      </c>
      <c r="O770" s="33">
        <f>+IFERROR(VLOOKUP(Casos_HN[[#This Row],[ID_Municipio]],Table_4[[CodigoMuni]:[Long_2]],4,0),"")</f>
        <v>-88.114599999999996</v>
      </c>
      <c r="P770" s="32" t="s">
        <v>21</v>
      </c>
    </row>
    <row r="771" spans="1:16" ht="14.25" customHeight="1">
      <c r="A771" s="29" t="str">
        <f>+H771&amp;E771&amp;D771</f>
        <v>San Pedro Sula4394437</v>
      </c>
      <c r="B771" s="29" t="str">
        <f>+Casos_HN[[#This Row],[ID_Municipio]]&amp;Casos_HN[[#This Row],[Fecha]]</f>
        <v>050143944</v>
      </c>
      <c r="C771" s="29" t="str">
        <f>+G771&amp;E771</f>
        <v>Cortes43944</v>
      </c>
      <c r="D771" s="30">
        <f>+D770+1</f>
        <v>37</v>
      </c>
      <c r="E771" s="23">
        <v>43944</v>
      </c>
      <c r="F771" s="30">
        <f>+VLOOKUP(Casos_HN[[#This Row],[Departamento]],Table_5[],2,0)</f>
        <v>5</v>
      </c>
      <c r="G771" s="3" t="s">
        <v>28</v>
      </c>
      <c r="H771" s="9" t="s">
        <v>29</v>
      </c>
      <c r="I771" s="30" t="str">
        <f>+IFERROR(VLOOKUP(Casos_HN[[#This Row],[Municipio]],'LOCALIZA HN'!$B$9:$O$306,8,0),99999)</f>
        <v>0501</v>
      </c>
      <c r="J771" s="5" t="s">
        <v>18</v>
      </c>
      <c r="K771" s="5">
        <v>77</v>
      </c>
      <c r="L771" s="8" t="s">
        <v>19</v>
      </c>
      <c r="M771" s="32" t="s">
        <v>20</v>
      </c>
      <c r="N771" s="33">
        <f>+IFERROR(VLOOKUP(Casos_HN[[#This Row],[ID_Municipio]],Table_4[[CodigoMuni]:[Long_2]],3,0),"")</f>
        <v>15.5151</v>
      </c>
      <c r="O771" s="33">
        <f>+IFERROR(VLOOKUP(Casos_HN[[#This Row],[ID_Municipio]],Table_4[[CodigoMuni]:[Long_2]],4,0),"")</f>
        <v>-88.114599999999996</v>
      </c>
      <c r="P771" s="32" t="s">
        <v>21</v>
      </c>
    </row>
    <row r="772" spans="1:16" ht="14.25" customHeight="1">
      <c r="A772" s="29" t="str">
        <f>+H772&amp;E772&amp;D772</f>
        <v>San Pedro Sula4394438</v>
      </c>
      <c r="B772" s="29" t="str">
        <f>+Casos_HN[[#This Row],[ID_Municipio]]&amp;Casos_HN[[#This Row],[Fecha]]</f>
        <v>050143944</v>
      </c>
      <c r="C772" s="29" t="str">
        <f>+G772&amp;E772</f>
        <v>Cortes43944</v>
      </c>
      <c r="D772" s="30">
        <f>+D771+1</f>
        <v>38</v>
      </c>
      <c r="E772" s="23">
        <v>43944</v>
      </c>
      <c r="F772" s="30">
        <f>+VLOOKUP(Casos_HN[[#This Row],[Departamento]],Table_5[],2,0)</f>
        <v>5</v>
      </c>
      <c r="G772" s="3" t="s">
        <v>28</v>
      </c>
      <c r="H772" s="9" t="s">
        <v>29</v>
      </c>
      <c r="I772" s="30" t="str">
        <f>+IFERROR(VLOOKUP(Casos_HN[[#This Row],[Municipio]],'LOCALIZA HN'!$B$9:$O$306,8,0),99999)</f>
        <v>0501</v>
      </c>
      <c r="J772" s="5" t="s">
        <v>18</v>
      </c>
      <c r="K772" s="5">
        <v>68</v>
      </c>
      <c r="L772" s="8" t="s">
        <v>19</v>
      </c>
      <c r="M772" s="32" t="s">
        <v>20</v>
      </c>
      <c r="N772" s="33">
        <f>+IFERROR(VLOOKUP(Casos_HN[[#This Row],[ID_Municipio]],Table_4[[CodigoMuni]:[Long_2]],3,0),"")</f>
        <v>15.5151</v>
      </c>
      <c r="O772" s="33">
        <f>+IFERROR(VLOOKUP(Casos_HN[[#This Row],[ID_Municipio]],Table_4[[CodigoMuni]:[Long_2]],4,0),"")</f>
        <v>-88.114599999999996</v>
      </c>
      <c r="P772" s="32" t="s">
        <v>21</v>
      </c>
    </row>
    <row r="773" spans="1:16" ht="14.25" customHeight="1">
      <c r="A773" s="29" t="str">
        <f>+H773&amp;E773&amp;D773</f>
        <v>San Pedro Sula4394439</v>
      </c>
      <c r="B773" s="29" t="str">
        <f>+Casos_HN[[#This Row],[ID_Municipio]]&amp;Casos_HN[[#This Row],[Fecha]]</f>
        <v>050143944</v>
      </c>
      <c r="C773" s="29" t="str">
        <f>+G773&amp;E773</f>
        <v>Cortes43944</v>
      </c>
      <c r="D773" s="30">
        <f>+D772+1</f>
        <v>39</v>
      </c>
      <c r="E773" s="23">
        <v>43944</v>
      </c>
      <c r="F773" s="30">
        <f>+VLOOKUP(Casos_HN[[#This Row],[Departamento]],Table_5[],2,0)</f>
        <v>5</v>
      </c>
      <c r="G773" s="3" t="s">
        <v>28</v>
      </c>
      <c r="H773" s="9" t="s">
        <v>29</v>
      </c>
      <c r="I773" s="30" t="str">
        <f>+IFERROR(VLOOKUP(Casos_HN[[#This Row],[Municipio]],'LOCALIZA HN'!$B$9:$O$306,8,0),99999)</f>
        <v>0501</v>
      </c>
      <c r="J773" s="5" t="s">
        <v>18</v>
      </c>
      <c r="K773" s="5">
        <v>37</v>
      </c>
      <c r="L773" s="8" t="s">
        <v>19</v>
      </c>
      <c r="M773" s="32" t="s">
        <v>20</v>
      </c>
      <c r="N773" s="33">
        <f>+IFERROR(VLOOKUP(Casos_HN[[#This Row],[ID_Municipio]],Table_4[[CodigoMuni]:[Long_2]],3,0),"")</f>
        <v>15.5151</v>
      </c>
      <c r="O773" s="33">
        <f>+IFERROR(VLOOKUP(Casos_HN[[#This Row],[ID_Municipio]],Table_4[[CodigoMuni]:[Long_2]],4,0),"")</f>
        <v>-88.114599999999996</v>
      </c>
      <c r="P773" s="32" t="s">
        <v>21</v>
      </c>
    </row>
    <row r="774" spans="1:16" ht="14.25" customHeight="1">
      <c r="A774" s="29" t="str">
        <f>+H774&amp;E774&amp;D774</f>
        <v>San Pedro Sula4394440</v>
      </c>
      <c r="B774" s="29" t="str">
        <f>+Casos_HN[[#This Row],[ID_Municipio]]&amp;Casos_HN[[#This Row],[Fecha]]</f>
        <v>050143944</v>
      </c>
      <c r="C774" s="29" t="str">
        <f>+G774&amp;E774</f>
        <v>Cortes43944</v>
      </c>
      <c r="D774" s="30">
        <f>+D773+1</f>
        <v>40</v>
      </c>
      <c r="E774" s="23">
        <v>43944</v>
      </c>
      <c r="F774" s="30">
        <f>+VLOOKUP(Casos_HN[[#This Row],[Departamento]],Table_5[],2,0)</f>
        <v>5</v>
      </c>
      <c r="G774" s="3" t="s">
        <v>28</v>
      </c>
      <c r="H774" s="9" t="s">
        <v>29</v>
      </c>
      <c r="I774" s="30" t="str">
        <f>+IFERROR(VLOOKUP(Casos_HN[[#This Row],[Municipio]],'LOCALIZA HN'!$B$9:$O$306,8,0),99999)</f>
        <v>0501</v>
      </c>
      <c r="J774" s="5" t="s">
        <v>18</v>
      </c>
      <c r="K774" s="5">
        <v>44</v>
      </c>
      <c r="L774" s="8" t="s">
        <v>19</v>
      </c>
      <c r="M774" s="32" t="s">
        <v>20</v>
      </c>
      <c r="N774" s="33">
        <f>+IFERROR(VLOOKUP(Casos_HN[[#This Row],[ID_Municipio]],Table_4[[CodigoMuni]:[Long_2]],3,0),"")</f>
        <v>15.5151</v>
      </c>
      <c r="O774" s="33">
        <f>+IFERROR(VLOOKUP(Casos_HN[[#This Row],[ID_Municipio]],Table_4[[CodigoMuni]:[Long_2]],4,0),"")</f>
        <v>-88.114599999999996</v>
      </c>
      <c r="P774" s="32" t="s">
        <v>21</v>
      </c>
    </row>
    <row r="775" spans="1:16" ht="14.25" customHeight="1">
      <c r="A775" s="29" t="str">
        <f>+H775&amp;E775&amp;D775</f>
        <v>San Pedro Sula4394441</v>
      </c>
      <c r="B775" s="29" t="str">
        <f>+Casos_HN[[#This Row],[ID_Municipio]]&amp;Casos_HN[[#This Row],[Fecha]]</f>
        <v>050143944</v>
      </c>
      <c r="C775" s="29" t="str">
        <f>+G775&amp;E775</f>
        <v>Cortes43944</v>
      </c>
      <c r="D775" s="30">
        <f>+D774+1</f>
        <v>41</v>
      </c>
      <c r="E775" s="23">
        <v>43944</v>
      </c>
      <c r="F775" s="30">
        <f>+VLOOKUP(Casos_HN[[#This Row],[Departamento]],Table_5[],2,0)</f>
        <v>5</v>
      </c>
      <c r="G775" s="3" t="s">
        <v>28</v>
      </c>
      <c r="H775" s="9" t="s">
        <v>29</v>
      </c>
      <c r="I775" s="30" t="str">
        <f>+IFERROR(VLOOKUP(Casos_HN[[#This Row],[Municipio]],'LOCALIZA HN'!$B$9:$O$306,8,0),99999)</f>
        <v>0501</v>
      </c>
      <c r="J775" s="5" t="s">
        <v>18</v>
      </c>
      <c r="K775" s="5">
        <v>74</v>
      </c>
      <c r="L775" s="8" t="s">
        <v>19</v>
      </c>
      <c r="M775" s="32" t="s">
        <v>20</v>
      </c>
      <c r="N775" s="33">
        <f>+IFERROR(VLOOKUP(Casos_HN[[#This Row],[ID_Municipio]],Table_4[[CodigoMuni]:[Long_2]],3,0),"")</f>
        <v>15.5151</v>
      </c>
      <c r="O775" s="33">
        <f>+IFERROR(VLOOKUP(Casos_HN[[#This Row],[ID_Municipio]],Table_4[[CodigoMuni]:[Long_2]],4,0),"")</f>
        <v>-88.114599999999996</v>
      </c>
      <c r="P775" s="32" t="s">
        <v>21</v>
      </c>
    </row>
    <row r="776" spans="1:16" ht="14.25" customHeight="1">
      <c r="A776" s="29" t="str">
        <f>+H776&amp;E776&amp;D776</f>
        <v>San Pedro Sula4394442</v>
      </c>
      <c r="B776" s="29" t="str">
        <f>+Casos_HN[[#This Row],[ID_Municipio]]&amp;Casos_HN[[#This Row],[Fecha]]</f>
        <v>050143944</v>
      </c>
      <c r="C776" s="29" t="str">
        <f>+G776&amp;E776</f>
        <v>Cortes43944</v>
      </c>
      <c r="D776" s="30">
        <f>+D775+1</f>
        <v>42</v>
      </c>
      <c r="E776" s="23">
        <v>43944</v>
      </c>
      <c r="F776" s="30">
        <f>+VLOOKUP(Casos_HN[[#This Row],[Departamento]],Table_5[],2,0)</f>
        <v>5</v>
      </c>
      <c r="G776" s="3" t="s">
        <v>28</v>
      </c>
      <c r="H776" s="9" t="s">
        <v>29</v>
      </c>
      <c r="I776" s="30" t="str">
        <f>+IFERROR(VLOOKUP(Casos_HN[[#This Row],[Municipio]],'LOCALIZA HN'!$B$9:$O$306,8,0),99999)</f>
        <v>0501</v>
      </c>
      <c r="J776" s="5" t="s">
        <v>27</v>
      </c>
      <c r="K776" s="5">
        <v>36</v>
      </c>
      <c r="L776" s="8" t="s">
        <v>19</v>
      </c>
      <c r="M776" s="32" t="s">
        <v>20</v>
      </c>
      <c r="N776" s="33">
        <f>+IFERROR(VLOOKUP(Casos_HN[[#This Row],[ID_Municipio]],Table_4[[CodigoMuni]:[Long_2]],3,0),"")</f>
        <v>15.5151</v>
      </c>
      <c r="O776" s="33">
        <f>+IFERROR(VLOOKUP(Casos_HN[[#This Row],[ID_Municipio]],Table_4[[CodigoMuni]:[Long_2]],4,0),"")</f>
        <v>-88.114599999999996</v>
      </c>
      <c r="P776" s="32" t="s">
        <v>21</v>
      </c>
    </row>
    <row r="777" spans="1:16" ht="14.25" customHeight="1">
      <c r="A777" s="29" t="str">
        <f>+H777&amp;E777&amp;D777</f>
        <v>San Pedro Sula4394443</v>
      </c>
      <c r="B777" s="29" t="str">
        <f>+Casos_HN[[#This Row],[ID_Municipio]]&amp;Casos_HN[[#This Row],[Fecha]]</f>
        <v>050143944</v>
      </c>
      <c r="C777" s="29" t="str">
        <f>+G777&amp;E777</f>
        <v>Cortes43944</v>
      </c>
      <c r="D777" s="30">
        <f>+D776+1</f>
        <v>43</v>
      </c>
      <c r="E777" s="23">
        <v>43944</v>
      </c>
      <c r="F777" s="30">
        <f>+VLOOKUP(Casos_HN[[#This Row],[Departamento]],Table_5[],2,0)</f>
        <v>5</v>
      </c>
      <c r="G777" s="3" t="s">
        <v>28</v>
      </c>
      <c r="H777" s="9" t="s">
        <v>29</v>
      </c>
      <c r="I777" s="30" t="str">
        <f>+IFERROR(VLOOKUP(Casos_HN[[#This Row],[Municipio]],'LOCALIZA HN'!$B$9:$O$306,8,0),99999)</f>
        <v>0501</v>
      </c>
      <c r="J777" s="5" t="s">
        <v>27</v>
      </c>
      <c r="K777" s="5">
        <v>53</v>
      </c>
      <c r="L777" s="8" t="s">
        <v>19</v>
      </c>
      <c r="M777" s="32" t="s">
        <v>20</v>
      </c>
      <c r="N777" s="33">
        <f>+IFERROR(VLOOKUP(Casos_HN[[#This Row],[ID_Municipio]],Table_4[[CodigoMuni]:[Long_2]],3,0),"")</f>
        <v>15.5151</v>
      </c>
      <c r="O777" s="33">
        <f>+IFERROR(VLOOKUP(Casos_HN[[#This Row],[ID_Municipio]],Table_4[[CodigoMuni]:[Long_2]],4,0),"")</f>
        <v>-88.114599999999996</v>
      </c>
      <c r="P777" s="32" t="s">
        <v>21</v>
      </c>
    </row>
    <row r="778" spans="1:16" ht="14.25" customHeight="1">
      <c r="A778" s="29" t="str">
        <f>+H778&amp;E778&amp;D778</f>
        <v>San Pedro Sula4394444</v>
      </c>
      <c r="B778" s="29" t="str">
        <f>+Casos_HN[[#This Row],[ID_Municipio]]&amp;Casos_HN[[#This Row],[Fecha]]</f>
        <v>050143944</v>
      </c>
      <c r="C778" s="29" t="str">
        <f>+G778&amp;E778</f>
        <v>Cortes43944</v>
      </c>
      <c r="D778" s="30">
        <f>+D777+1</f>
        <v>44</v>
      </c>
      <c r="E778" s="23">
        <v>43944</v>
      </c>
      <c r="F778" s="30">
        <f>+VLOOKUP(Casos_HN[[#This Row],[Departamento]],Table_5[],2,0)</f>
        <v>5</v>
      </c>
      <c r="G778" s="3" t="s">
        <v>28</v>
      </c>
      <c r="H778" s="9" t="s">
        <v>29</v>
      </c>
      <c r="I778" s="30" t="str">
        <f>+IFERROR(VLOOKUP(Casos_HN[[#This Row],[Municipio]],'LOCALIZA HN'!$B$9:$O$306,8,0),99999)</f>
        <v>0501</v>
      </c>
      <c r="J778" s="5" t="s">
        <v>27</v>
      </c>
      <c r="K778" s="5">
        <v>50</v>
      </c>
      <c r="L778" s="8" t="s">
        <v>19</v>
      </c>
      <c r="M778" s="32" t="s">
        <v>20</v>
      </c>
      <c r="N778" s="33">
        <f>+IFERROR(VLOOKUP(Casos_HN[[#This Row],[ID_Municipio]],Table_4[[CodigoMuni]:[Long_2]],3,0),"")</f>
        <v>15.5151</v>
      </c>
      <c r="O778" s="33">
        <f>+IFERROR(VLOOKUP(Casos_HN[[#This Row],[ID_Municipio]],Table_4[[CodigoMuni]:[Long_2]],4,0),"")</f>
        <v>-88.114599999999996</v>
      </c>
      <c r="P778" s="32" t="s">
        <v>21</v>
      </c>
    </row>
    <row r="779" spans="1:16" ht="14.25" customHeight="1">
      <c r="A779" s="29" t="str">
        <f>+H779&amp;E779&amp;D779</f>
        <v>San Pedro Sula4394445</v>
      </c>
      <c r="B779" s="29" t="str">
        <f>+Casos_HN[[#This Row],[ID_Municipio]]&amp;Casos_HN[[#This Row],[Fecha]]</f>
        <v>050143944</v>
      </c>
      <c r="C779" s="29" t="str">
        <f>+G779&amp;E779</f>
        <v>Cortes43944</v>
      </c>
      <c r="D779" s="30">
        <f>+D778+1</f>
        <v>45</v>
      </c>
      <c r="E779" s="23">
        <v>43944</v>
      </c>
      <c r="F779" s="30">
        <f>+VLOOKUP(Casos_HN[[#This Row],[Departamento]],Table_5[],2,0)</f>
        <v>5</v>
      </c>
      <c r="G779" s="3" t="s">
        <v>28</v>
      </c>
      <c r="H779" s="9" t="s">
        <v>29</v>
      </c>
      <c r="I779" s="30" t="str">
        <f>+IFERROR(VLOOKUP(Casos_HN[[#This Row],[Municipio]],'LOCALIZA HN'!$B$9:$O$306,8,0),99999)</f>
        <v>0501</v>
      </c>
      <c r="J779" s="5" t="s">
        <v>18</v>
      </c>
      <c r="K779" s="5">
        <v>27</v>
      </c>
      <c r="L779" s="8" t="s">
        <v>19</v>
      </c>
      <c r="M779" s="32" t="s">
        <v>20</v>
      </c>
      <c r="N779" s="33">
        <f>+IFERROR(VLOOKUP(Casos_HN[[#This Row],[ID_Municipio]],Table_4[[CodigoMuni]:[Long_2]],3,0),"")</f>
        <v>15.5151</v>
      </c>
      <c r="O779" s="33">
        <f>+IFERROR(VLOOKUP(Casos_HN[[#This Row],[ID_Municipio]],Table_4[[CodigoMuni]:[Long_2]],4,0),"")</f>
        <v>-88.114599999999996</v>
      </c>
      <c r="P779" s="32" t="s">
        <v>21</v>
      </c>
    </row>
    <row r="780" spans="1:16" ht="14.25" customHeight="1">
      <c r="A780" s="29" t="str">
        <f>+H780&amp;E780&amp;D780</f>
        <v>Santa Ana de Yusguare4394446</v>
      </c>
      <c r="B780" s="29" t="str">
        <f>+Casos_HN[[#This Row],[ID_Municipio]]&amp;Casos_HN[[#This Row],[Fecha]]</f>
        <v>061643944</v>
      </c>
      <c r="C780" s="29" t="str">
        <f>+G780&amp;E780</f>
        <v>Choluteca43944</v>
      </c>
      <c r="D780" s="30">
        <f>+D779+1</f>
        <v>46</v>
      </c>
      <c r="E780" s="23">
        <v>43944</v>
      </c>
      <c r="F780" s="30">
        <f>+VLOOKUP(Casos_HN[[#This Row],[Departamento]],Table_5[],2,0)</f>
        <v>6</v>
      </c>
      <c r="G780" s="3" t="s">
        <v>25</v>
      </c>
      <c r="H780" s="9" t="s">
        <v>77</v>
      </c>
      <c r="I780" s="30" t="str">
        <f>+IFERROR(VLOOKUP(Casos_HN[[#This Row],[Municipio]],'LOCALIZA HN'!$B$9:$O$306,8,0),99999)</f>
        <v>0616</v>
      </c>
      <c r="J780" s="5" t="s">
        <v>27</v>
      </c>
      <c r="K780" s="5">
        <v>48</v>
      </c>
      <c r="L780" s="8" t="s">
        <v>19</v>
      </c>
      <c r="M780" s="32" t="s">
        <v>20</v>
      </c>
      <c r="N780" s="33">
        <f>+IFERROR(VLOOKUP(Casos_HN[[#This Row],[ID_Municipio]],Table_4[[CodigoMuni]:[Long_2]],3,0),"")</f>
        <v>13.305300000000001</v>
      </c>
      <c r="O780" s="33">
        <f>+IFERROR(VLOOKUP(Casos_HN[[#This Row],[ID_Municipio]],Table_4[[CodigoMuni]:[Long_2]],4,0),"")</f>
        <v>-87.097399999999993</v>
      </c>
      <c r="P780" s="32" t="s">
        <v>21</v>
      </c>
    </row>
    <row r="781" spans="1:16" ht="14.25" customHeight="1">
      <c r="A781" s="29" t="str">
        <f>+H781&amp;E781&amp;D781</f>
        <v>Villanueva4394447</v>
      </c>
      <c r="B781" s="29" t="str">
        <f>+Casos_HN[[#This Row],[ID_Municipio]]&amp;Casos_HN[[#This Row],[Fecha]]</f>
        <v>051143944</v>
      </c>
      <c r="C781" s="29" t="str">
        <f>+G781&amp;E781</f>
        <v>Cortes43944</v>
      </c>
      <c r="D781" s="30">
        <f>+D780+1</f>
        <v>47</v>
      </c>
      <c r="E781" s="23">
        <v>43944</v>
      </c>
      <c r="F781" s="30">
        <f>+VLOOKUP(Casos_HN[[#This Row],[Departamento]],Table_5[],2,0)</f>
        <v>5</v>
      </c>
      <c r="G781" s="3" t="s">
        <v>28</v>
      </c>
      <c r="H781" s="9" t="s">
        <v>33</v>
      </c>
      <c r="I781" s="30" t="str">
        <f>+IFERROR(VLOOKUP(Casos_HN[[#This Row],[Municipio]],'LOCALIZA HN'!$B$9:$O$306,8,0),99999)</f>
        <v>0511</v>
      </c>
      <c r="J781" s="5" t="s">
        <v>27</v>
      </c>
      <c r="K781" s="5">
        <v>41</v>
      </c>
      <c r="L781" s="8" t="s">
        <v>19</v>
      </c>
      <c r="M781" s="32" t="s">
        <v>20</v>
      </c>
      <c r="N781" s="33">
        <f>+IFERROR(VLOOKUP(Casos_HN[[#This Row],[ID_Municipio]],Table_4[[CodigoMuni]:[Long_2]],3,0),"")</f>
        <v>15.3307</v>
      </c>
      <c r="O781" s="33">
        <f>+IFERROR(VLOOKUP(Casos_HN[[#This Row],[ID_Municipio]],Table_4[[CodigoMuni]:[Long_2]],4,0),"")</f>
        <v>-88.047399999999996</v>
      </c>
      <c r="P781" s="32" t="s">
        <v>21</v>
      </c>
    </row>
    <row r="782" spans="1:16" ht="14.25" customHeight="1">
      <c r="A782" s="29" t="str">
        <f>+H782&amp;E782&amp;D782</f>
        <v>Villanueva4394448</v>
      </c>
      <c r="B782" s="29" t="str">
        <f>+Casos_HN[[#This Row],[ID_Municipio]]&amp;Casos_HN[[#This Row],[Fecha]]</f>
        <v>051143944</v>
      </c>
      <c r="C782" s="29" t="str">
        <f>+G782&amp;E782</f>
        <v>Cortes43944</v>
      </c>
      <c r="D782" s="30">
        <f>+D781+1</f>
        <v>48</v>
      </c>
      <c r="E782" s="23">
        <v>43944</v>
      </c>
      <c r="F782" s="30">
        <f>+VLOOKUP(Casos_HN[[#This Row],[Departamento]],Table_5[],2,0)</f>
        <v>5</v>
      </c>
      <c r="G782" s="3" t="s">
        <v>28</v>
      </c>
      <c r="H782" s="9" t="s">
        <v>33</v>
      </c>
      <c r="I782" s="30" t="str">
        <f>+IFERROR(VLOOKUP(Casos_HN[[#This Row],[Municipio]],'LOCALIZA HN'!$B$9:$O$306,8,0),99999)</f>
        <v>0511</v>
      </c>
      <c r="J782" s="5" t="s">
        <v>27</v>
      </c>
      <c r="K782" s="5">
        <v>28</v>
      </c>
      <c r="L782" s="8" t="s">
        <v>19</v>
      </c>
      <c r="M782" s="32" t="s">
        <v>20</v>
      </c>
      <c r="N782" s="33">
        <f>+IFERROR(VLOOKUP(Casos_HN[[#This Row],[ID_Municipio]],Table_4[[CodigoMuni]:[Long_2]],3,0),"")</f>
        <v>15.3307</v>
      </c>
      <c r="O782" s="33">
        <f>+IFERROR(VLOOKUP(Casos_HN[[#This Row],[ID_Municipio]],Table_4[[CodigoMuni]:[Long_2]],4,0),"")</f>
        <v>-88.047399999999996</v>
      </c>
      <c r="P782" s="32" t="s">
        <v>21</v>
      </c>
    </row>
    <row r="783" spans="1:16" ht="14.25" customHeight="1">
      <c r="A783" s="29" t="str">
        <f>+H783&amp;E783&amp;D783</f>
        <v>Villanueva4394449</v>
      </c>
      <c r="B783" s="29" t="str">
        <f>+Casos_HN[[#This Row],[ID_Municipio]]&amp;Casos_HN[[#This Row],[Fecha]]</f>
        <v>051143944</v>
      </c>
      <c r="C783" s="29" t="str">
        <f>+G783&amp;E783</f>
        <v>Cortes43944</v>
      </c>
      <c r="D783" s="30">
        <f>+D782+1</f>
        <v>49</v>
      </c>
      <c r="E783" s="23">
        <v>43944</v>
      </c>
      <c r="F783" s="30">
        <f>+VLOOKUP(Casos_HN[[#This Row],[Departamento]],Table_5[],2,0)</f>
        <v>5</v>
      </c>
      <c r="G783" s="3" t="s">
        <v>28</v>
      </c>
      <c r="H783" s="9" t="s">
        <v>33</v>
      </c>
      <c r="I783" s="30" t="str">
        <f>+IFERROR(VLOOKUP(Casos_HN[[#This Row],[Municipio]],'LOCALIZA HN'!$B$9:$O$306,8,0),99999)</f>
        <v>0511</v>
      </c>
      <c r="J783" s="5" t="s">
        <v>27</v>
      </c>
      <c r="K783" s="5">
        <v>61</v>
      </c>
      <c r="L783" s="8" t="s">
        <v>19</v>
      </c>
      <c r="M783" s="32" t="s">
        <v>20</v>
      </c>
      <c r="N783" s="33">
        <f>+IFERROR(VLOOKUP(Casos_HN[[#This Row],[ID_Municipio]],Table_4[[CodigoMuni]:[Long_2]],3,0),"")</f>
        <v>15.3307</v>
      </c>
      <c r="O783" s="33">
        <f>+IFERROR(VLOOKUP(Casos_HN[[#This Row],[ID_Municipio]],Table_4[[CodigoMuni]:[Long_2]],4,0),"")</f>
        <v>-88.047399999999996</v>
      </c>
      <c r="P783" s="32" t="s">
        <v>21</v>
      </c>
    </row>
    <row r="784" spans="1:16" ht="14.25" customHeight="1">
      <c r="A784" s="29" t="str">
        <f>+H784&amp;E784&amp;D784</f>
        <v>Villanueva4394450</v>
      </c>
      <c r="B784" s="29" t="str">
        <f>+Casos_HN[[#This Row],[ID_Municipio]]&amp;Casos_HN[[#This Row],[Fecha]]</f>
        <v>051143944</v>
      </c>
      <c r="C784" s="29" t="str">
        <f>+G784&amp;E784</f>
        <v>Cortes43944</v>
      </c>
      <c r="D784" s="30">
        <f>+D783+1</f>
        <v>50</v>
      </c>
      <c r="E784" s="31">
        <v>43944</v>
      </c>
      <c r="F784" s="30">
        <f>+VLOOKUP(Casos_HN[[#This Row],[Departamento]],Table_5[],2,0)</f>
        <v>5</v>
      </c>
      <c r="G784" s="3" t="s">
        <v>28</v>
      </c>
      <c r="H784" s="9" t="s">
        <v>33</v>
      </c>
      <c r="I784" s="30" t="str">
        <f>+IFERROR(VLOOKUP(Casos_HN[[#This Row],[Municipio]],'LOCALIZA HN'!$B$9:$O$306,8,0),99999)</f>
        <v>0511</v>
      </c>
      <c r="J784" s="5" t="s">
        <v>18</v>
      </c>
      <c r="K784" s="5">
        <v>57</v>
      </c>
      <c r="L784" s="8" t="s">
        <v>19</v>
      </c>
      <c r="M784" s="32" t="s">
        <v>20</v>
      </c>
      <c r="N784" s="33">
        <f>+IFERROR(VLOOKUP(Casos_HN[[#This Row],[ID_Municipio]],Table_4[[CodigoMuni]:[Long_2]],3,0),"")</f>
        <v>15.3307</v>
      </c>
      <c r="O784" s="33">
        <f>+IFERROR(VLOOKUP(Casos_HN[[#This Row],[ID_Municipio]],Table_4[[CodigoMuni]:[Long_2]],4,0),"")</f>
        <v>-88.047399999999996</v>
      </c>
      <c r="P784" s="32" t="s">
        <v>21</v>
      </c>
    </row>
    <row r="785" spans="1:16" ht="14.25" customHeight="1">
      <c r="A785" s="29" t="str">
        <f>+H785&amp;E785&amp;D785</f>
        <v>Villanueva4394451</v>
      </c>
      <c r="B785" s="29" t="str">
        <f>+Casos_HN[[#This Row],[ID_Municipio]]&amp;Casos_HN[[#This Row],[Fecha]]</f>
        <v>051143944</v>
      </c>
      <c r="C785" s="29" t="str">
        <f>+G785&amp;E785</f>
        <v>Cortes43944</v>
      </c>
      <c r="D785" s="30">
        <f>+D784+1</f>
        <v>51</v>
      </c>
      <c r="E785" s="31">
        <v>43944</v>
      </c>
      <c r="F785" s="30">
        <f>+VLOOKUP(Casos_HN[[#This Row],[Departamento]],Table_5[],2,0)</f>
        <v>5</v>
      </c>
      <c r="G785" s="3" t="s">
        <v>28</v>
      </c>
      <c r="H785" s="9" t="s">
        <v>33</v>
      </c>
      <c r="I785" s="30" t="str">
        <f>+IFERROR(VLOOKUP(Casos_HN[[#This Row],[Municipio]],'LOCALIZA HN'!$B$9:$O$306,8,0),99999)</f>
        <v>0511</v>
      </c>
      <c r="J785" s="5" t="s">
        <v>27</v>
      </c>
      <c r="K785" s="5">
        <v>74</v>
      </c>
      <c r="L785" s="8" t="s">
        <v>19</v>
      </c>
      <c r="M785" s="32" t="s">
        <v>20</v>
      </c>
      <c r="N785" s="33">
        <f>+IFERROR(VLOOKUP(Casos_HN[[#This Row],[ID_Municipio]],Table_4[[CodigoMuni]:[Long_2]],3,0),"")</f>
        <v>15.3307</v>
      </c>
      <c r="O785" s="33">
        <f>+IFERROR(VLOOKUP(Casos_HN[[#This Row],[ID_Municipio]],Table_4[[CodigoMuni]:[Long_2]],4,0),"")</f>
        <v>-88.047399999999996</v>
      </c>
      <c r="P785" s="32" t="s">
        <v>21</v>
      </c>
    </row>
    <row r="786" spans="1:16" ht="14.25" customHeight="1">
      <c r="A786" s="29" t="str">
        <f>+H786&amp;E786&amp;D786</f>
        <v>Villanueva4394452</v>
      </c>
      <c r="B786" s="29" t="str">
        <f>+Casos_HN[[#This Row],[ID_Municipio]]&amp;Casos_HN[[#This Row],[Fecha]]</f>
        <v>051143944</v>
      </c>
      <c r="C786" s="29" t="str">
        <f>+G786&amp;E786</f>
        <v>Cortes43944</v>
      </c>
      <c r="D786" s="30">
        <f>+D785+1</f>
        <v>52</v>
      </c>
      <c r="E786" s="23">
        <v>43944</v>
      </c>
      <c r="F786" s="30">
        <f>+VLOOKUP(Casos_HN[[#This Row],[Departamento]],Table_5[],2,0)</f>
        <v>5</v>
      </c>
      <c r="G786" s="3" t="s">
        <v>28</v>
      </c>
      <c r="H786" s="9" t="s">
        <v>33</v>
      </c>
      <c r="I786" s="30" t="str">
        <f>+IFERROR(VLOOKUP(Casos_HN[[#This Row],[Municipio]],'LOCALIZA HN'!$B$9:$O$306,8,0),99999)</f>
        <v>0511</v>
      </c>
      <c r="J786" s="5" t="s">
        <v>27</v>
      </c>
      <c r="K786" s="5">
        <v>45</v>
      </c>
      <c r="L786" s="8" t="s">
        <v>19</v>
      </c>
      <c r="M786" s="32" t="s">
        <v>20</v>
      </c>
      <c r="N786" s="33">
        <f>+IFERROR(VLOOKUP(Casos_HN[[#This Row],[ID_Municipio]],Table_4[[CodigoMuni]:[Long_2]],3,0),"")</f>
        <v>15.3307</v>
      </c>
      <c r="O786" s="33">
        <f>+IFERROR(VLOOKUP(Casos_HN[[#This Row],[ID_Municipio]],Table_4[[CodigoMuni]:[Long_2]],4,0),"")</f>
        <v>-88.047399999999996</v>
      </c>
      <c r="P786" s="32" t="s">
        <v>21</v>
      </c>
    </row>
    <row r="787" spans="1:16" ht="14.25" customHeight="1">
      <c r="A787" s="29" t="str">
        <f>+H787&amp;E787&amp;D787</f>
        <v>San Pedro Sula4394553</v>
      </c>
      <c r="B787" s="29" t="str">
        <f>+Casos_HN[[#This Row],[ID_Municipio]]&amp;Casos_HN[[#This Row],[Fecha]]</f>
        <v>050143945</v>
      </c>
      <c r="C787" s="29" t="str">
        <f>+G787&amp;E787</f>
        <v>Cortes43945</v>
      </c>
      <c r="D787" s="30">
        <f>+D786+1</f>
        <v>53</v>
      </c>
      <c r="E787" s="31">
        <v>43945</v>
      </c>
      <c r="F787" s="30">
        <f>+VLOOKUP(Casos_HN[[#This Row],[Departamento]],Table_5[],2,0)</f>
        <v>5</v>
      </c>
      <c r="G787" s="3" t="s">
        <v>28</v>
      </c>
      <c r="H787" s="9" t="s">
        <v>29</v>
      </c>
      <c r="I787" s="30" t="str">
        <f>+IFERROR(VLOOKUP(Casos_HN[[#This Row],[Municipio]],'LOCALIZA HN'!$B$9:$O$306,8,0),99999)</f>
        <v>0501</v>
      </c>
      <c r="J787" s="5" t="s">
        <v>27</v>
      </c>
      <c r="K787" s="5">
        <v>47</v>
      </c>
      <c r="L787" s="8" t="s">
        <v>19</v>
      </c>
      <c r="M787" s="32" t="s">
        <v>20</v>
      </c>
      <c r="N787" s="33">
        <f>+IFERROR(VLOOKUP(Casos_HN[[#This Row],[ID_Municipio]],Table_4[[CodigoMuni]:[Long_2]],3,0),"")</f>
        <v>15.5151</v>
      </c>
      <c r="O787" s="33">
        <f>+IFERROR(VLOOKUP(Casos_HN[[#This Row],[ID_Municipio]],Table_4[[CodigoMuni]:[Long_2]],4,0),"")</f>
        <v>-88.114599999999996</v>
      </c>
      <c r="P787" s="32" t="s">
        <v>21</v>
      </c>
    </row>
    <row r="788" spans="1:16" ht="14.25" customHeight="1">
      <c r="A788" s="29" t="str">
        <f>+H788&amp;E788&amp;D788</f>
        <v>Choloma4394554</v>
      </c>
      <c r="B788" s="29" t="str">
        <f>+Casos_HN[[#This Row],[ID_Municipio]]&amp;Casos_HN[[#This Row],[Fecha]]</f>
        <v>050243945</v>
      </c>
      <c r="C788" s="29" t="str">
        <f>+G788&amp;E788</f>
        <v>Cortes43945</v>
      </c>
      <c r="D788" s="30">
        <f>+D787+1</f>
        <v>54</v>
      </c>
      <c r="E788" s="31">
        <v>43945</v>
      </c>
      <c r="F788" s="30">
        <f>+VLOOKUP(Casos_HN[[#This Row],[Departamento]],Table_5[],2,0)</f>
        <v>5</v>
      </c>
      <c r="G788" s="3" t="s">
        <v>28</v>
      </c>
      <c r="H788" s="9" t="s">
        <v>38</v>
      </c>
      <c r="I788" s="30" t="str">
        <f>+IFERROR(VLOOKUP(Casos_HN[[#This Row],[Municipio]],'LOCALIZA HN'!$B$9:$O$306,8,0),99999)</f>
        <v>0502</v>
      </c>
      <c r="J788" s="5" t="s">
        <v>18</v>
      </c>
      <c r="K788" s="5">
        <v>28</v>
      </c>
      <c r="L788" s="8" t="s">
        <v>19</v>
      </c>
      <c r="M788" s="32" t="s">
        <v>20</v>
      </c>
      <c r="N788" s="33">
        <f>+IFERROR(VLOOKUP(Casos_HN[[#This Row],[ID_Municipio]],Table_4[[CodigoMuni]:[Long_2]],3,0),"")</f>
        <v>15.6435</v>
      </c>
      <c r="O788" s="33">
        <f>+IFERROR(VLOOKUP(Casos_HN[[#This Row],[ID_Municipio]],Table_4[[CodigoMuni]:[Long_2]],4,0),"")</f>
        <v>-87.933999999999997</v>
      </c>
      <c r="P788" s="32" t="s">
        <v>21</v>
      </c>
    </row>
    <row r="789" spans="1:16" ht="14.25" customHeight="1">
      <c r="A789" s="29" t="str">
        <f>+H789&amp;E789&amp;D789</f>
        <v>El Progreso4394555</v>
      </c>
      <c r="B789" s="29" t="str">
        <f>+Casos_HN[[#This Row],[ID_Municipio]]&amp;Casos_HN[[#This Row],[Fecha]]</f>
        <v>180443945</v>
      </c>
      <c r="C789" s="29" t="str">
        <f>+G789&amp;E789</f>
        <v>Yoro43945</v>
      </c>
      <c r="D789" s="30">
        <f>+D788+1</f>
        <v>55</v>
      </c>
      <c r="E789" s="23">
        <v>43945</v>
      </c>
      <c r="F789" s="30">
        <f>+VLOOKUP(Casos_HN[[#This Row],[Departamento]],Table_5[],2,0)</f>
        <v>18</v>
      </c>
      <c r="G789" s="3" t="s">
        <v>39</v>
      </c>
      <c r="H789" s="9" t="s">
        <v>40</v>
      </c>
      <c r="I789" s="30" t="str">
        <f>+IFERROR(VLOOKUP(Casos_HN[[#This Row],[Municipio]],'LOCALIZA HN'!$B$9:$O$306,8,0),99999)</f>
        <v>1804</v>
      </c>
      <c r="J789" s="5" t="s">
        <v>18</v>
      </c>
      <c r="K789" s="5">
        <v>35</v>
      </c>
      <c r="L789" s="8" t="s">
        <v>19</v>
      </c>
      <c r="M789" s="32" t="s">
        <v>20</v>
      </c>
      <c r="N789" s="33">
        <f>+IFERROR(VLOOKUP(Casos_HN[[#This Row],[ID_Municipio]],Table_4[[CodigoMuni]:[Long_2]],3,0),"")</f>
        <v>15.3446</v>
      </c>
      <c r="O789" s="33">
        <f>+IFERROR(VLOOKUP(Casos_HN[[#This Row],[ID_Municipio]],Table_4[[CodigoMuni]:[Long_2]],4,0),"")</f>
        <v>-87.812100000000001</v>
      </c>
      <c r="P789" s="32" t="s">
        <v>21</v>
      </c>
    </row>
    <row r="790" spans="1:16" ht="14.25" customHeight="1">
      <c r="A790" s="29" t="str">
        <f>+H790&amp;E790&amp;D790</f>
        <v>El Progreso4394556</v>
      </c>
      <c r="B790" s="29" t="str">
        <f>+Casos_HN[[#This Row],[ID_Municipio]]&amp;Casos_HN[[#This Row],[Fecha]]</f>
        <v>180443945</v>
      </c>
      <c r="C790" s="29" t="str">
        <f>+G790&amp;E790</f>
        <v>Yoro43945</v>
      </c>
      <c r="D790" s="30">
        <f>+D789+1</f>
        <v>56</v>
      </c>
      <c r="E790" s="23">
        <v>43945</v>
      </c>
      <c r="F790" s="30">
        <f>+VLOOKUP(Casos_HN[[#This Row],[Departamento]],Table_5[],2,0)</f>
        <v>18</v>
      </c>
      <c r="G790" s="3" t="s">
        <v>39</v>
      </c>
      <c r="H790" s="9" t="s">
        <v>40</v>
      </c>
      <c r="I790" s="30" t="str">
        <f>+IFERROR(VLOOKUP(Casos_HN[[#This Row],[Municipio]],'LOCALIZA HN'!$B$9:$O$306,8,0),99999)</f>
        <v>1804</v>
      </c>
      <c r="J790" s="5" t="s">
        <v>27</v>
      </c>
      <c r="K790" s="5">
        <v>36</v>
      </c>
      <c r="L790" s="8" t="s">
        <v>19</v>
      </c>
      <c r="M790" s="32" t="s">
        <v>20</v>
      </c>
      <c r="N790" s="33">
        <f>+IFERROR(VLOOKUP(Casos_HN[[#This Row],[ID_Municipio]],Table_4[[CodigoMuni]:[Long_2]],3,0),"")</f>
        <v>15.3446</v>
      </c>
      <c r="O790" s="33">
        <f>+IFERROR(VLOOKUP(Casos_HN[[#This Row],[ID_Municipio]],Table_4[[CodigoMuni]:[Long_2]],4,0),"")</f>
        <v>-87.812100000000001</v>
      </c>
      <c r="P790" s="32" t="s">
        <v>21</v>
      </c>
    </row>
    <row r="791" spans="1:16" ht="14.25" customHeight="1">
      <c r="A791" s="29" t="str">
        <f>+H791&amp;E791&amp;D791</f>
        <v>Omoa4394557</v>
      </c>
      <c r="B791" s="29" t="str">
        <f>+Casos_HN[[#This Row],[ID_Municipio]]&amp;Casos_HN[[#This Row],[Fecha]]</f>
        <v>050343945</v>
      </c>
      <c r="C791" s="29" t="str">
        <f>+G791&amp;E791</f>
        <v>Cortes43945</v>
      </c>
      <c r="D791" s="30">
        <f>+D790+1</f>
        <v>57</v>
      </c>
      <c r="E791" s="23">
        <v>43945</v>
      </c>
      <c r="F791" s="30">
        <f>+VLOOKUP(Casos_HN[[#This Row],[Departamento]],Table_5[],2,0)</f>
        <v>5</v>
      </c>
      <c r="G791" s="3" t="s">
        <v>28</v>
      </c>
      <c r="H791" s="9" t="s">
        <v>60</v>
      </c>
      <c r="I791" s="30" t="str">
        <f>+IFERROR(VLOOKUP(Casos_HN[[#This Row],[Municipio]],'LOCALIZA HN'!$B$9:$O$306,8,0),99999)</f>
        <v>0503</v>
      </c>
      <c r="J791" s="5" t="s">
        <v>18</v>
      </c>
      <c r="K791" s="5">
        <v>18</v>
      </c>
      <c r="L791" s="8" t="s">
        <v>19</v>
      </c>
      <c r="M791" s="32" t="s">
        <v>20</v>
      </c>
      <c r="N791" s="33">
        <f>+IFERROR(VLOOKUP(Casos_HN[[#This Row],[ID_Municipio]],Table_4[[CodigoMuni]:[Long_2]],3,0),"")</f>
        <v>15.6675</v>
      </c>
      <c r="O791" s="33">
        <f>+IFERROR(VLOOKUP(Casos_HN[[#This Row],[ID_Municipio]],Table_4[[CodigoMuni]:[Long_2]],4,0),"")</f>
        <v>-88.214399999999998</v>
      </c>
      <c r="P791" s="32" t="s">
        <v>21</v>
      </c>
    </row>
    <row r="792" spans="1:16" ht="14.25" customHeight="1">
      <c r="A792" s="29" t="str">
        <f>+H792&amp;E792&amp;D792</f>
        <v>Pespire4394558</v>
      </c>
      <c r="B792" s="29" t="str">
        <f>+Casos_HN[[#This Row],[ID_Municipio]]&amp;Casos_HN[[#This Row],[Fecha]]</f>
        <v>061143945</v>
      </c>
      <c r="C792" s="29" t="str">
        <f>+G792&amp;E792</f>
        <v>Choluteca43945</v>
      </c>
      <c r="D792" s="30">
        <f>+D791+1</f>
        <v>58</v>
      </c>
      <c r="E792" s="23">
        <v>43945</v>
      </c>
      <c r="F792" s="30">
        <f>+VLOOKUP(Casos_HN[[#This Row],[Departamento]],Table_5[],2,0)</f>
        <v>6</v>
      </c>
      <c r="G792" s="3" t="s">
        <v>25</v>
      </c>
      <c r="H792" s="9" t="s">
        <v>78</v>
      </c>
      <c r="I792" s="30" t="str">
        <f>+IFERROR(VLOOKUP(Casos_HN[[#This Row],[Municipio]],'LOCALIZA HN'!$B$9:$O$306,8,0),99999)</f>
        <v>0611</v>
      </c>
      <c r="J792" s="5" t="s">
        <v>27</v>
      </c>
      <c r="K792" s="5">
        <v>45</v>
      </c>
      <c r="L792" s="8" t="s">
        <v>19</v>
      </c>
      <c r="M792" s="32" t="s">
        <v>20</v>
      </c>
      <c r="N792" s="33">
        <f>+IFERROR(VLOOKUP(Casos_HN[[#This Row],[ID_Municipio]],Table_4[[CodigoMuni]:[Long_2]],3,0),"")</f>
        <v>13.560600000000001</v>
      </c>
      <c r="O792" s="33">
        <f>+IFERROR(VLOOKUP(Casos_HN[[#This Row],[ID_Municipio]],Table_4[[CodigoMuni]:[Long_2]],4,0),"")</f>
        <v>-87.321600000000004</v>
      </c>
      <c r="P792" s="32" t="s">
        <v>21</v>
      </c>
    </row>
    <row r="793" spans="1:16" ht="14.25" customHeight="1">
      <c r="A793" s="29" t="str">
        <f>+H793&amp;E793&amp;D793</f>
        <v>Pimienta4394559</v>
      </c>
      <c r="B793" s="29" t="str">
        <f>+Casos_HN[[#This Row],[ID_Municipio]]&amp;Casos_HN[[#This Row],[Fecha]]</f>
        <v>050443945</v>
      </c>
      <c r="C793" s="29" t="str">
        <f>+G793&amp;E793</f>
        <v>Cortes43945</v>
      </c>
      <c r="D793" s="30">
        <f>+D792+1</f>
        <v>59</v>
      </c>
      <c r="E793" s="23">
        <v>43945</v>
      </c>
      <c r="F793" s="30">
        <f>+VLOOKUP(Casos_HN[[#This Row],[Departamento]],Table_5[],2,0)</f>
        <v>5</v>
      </c>
      <c r="G793" s="3" t="s">
        <v>28</v>
      </c>
      <c r="H793" s="9" t="s">
        <v>52</v>
      </c>
      <c r="I793" s="30" t="str">
        <f>+IFERROR(VLOOKUP(Casos_HN[[#This Row],[Municipio]],'LOCALIZA HN'!$B$9:$O$306,8,0),99999)</f>
        <v>0504</v>
      </c>
      <c r="J793" s="5" t="s">
        <v>27</v>
      </c>
      <c r="K793" s="5">
        <v>75</v>
      </c>
      <c r="L793" s="8" t="s">
        <v>19</v>
      </c>
      <c r="M793" s="32" t="s">
        <v>20</v>
      </c>
      <c r="N793" s="33">
        <f>+IFERROR(VLOOKUP(Casos_HN[[#This Row],[ID_Municipio]],Table_4[[CodigoMuni]:[Long_2]],3,0),"")</f>
        <v>15.2746</v>
      </c>
      <c r="O793" s="33">
        <f>+IFERROR(VLOOKUP(Casos_HN[[#This Row],[ID_Municipio]],Table_4[[CodigoMuni]:[Long_2]],4,0),"")</f>
        <v>-87.970200000000006</v>
      </c>
      <c r="P793" s="32" t="s">
        <v>21</v>
      </c>
    </row>
    <row r="794" spans="1:16" ht="14.25" customHeight="1">
      <c r="A794" s="29" t="str">
        <f>+H794&amp;E794&amp;D794</f>
        <v>Pimienta4394560</v>
      </c>
      <c r="B794" s="29" t="str">
        <f>+Casos_HN[[#This Row],[ID_Municipio]]&amp;Casos_HN[[#This Row],[Fecha]]</f>
        <v>050443945</v>
      </c>
      <c r="C794" s="29" t="str">
        <f>+G794&amp;E794</f>
        <v>Cortes43945</v>
      </c>
      <c r="D794" s="30">
        <f>+D793+1</f>
        <v>60</v>
      </c>
      <c r="E794" s="23">
        <v>43945</v>
      </c>
      <c r="F794" s="30">
        <f>+VLOOKUP(Casos_HN[[#This Row],[Departamento]],Table_5[],2,0)</f>
        <v>5</v>
      </c>
      <c r="G794" s="3" t="s">
        <v>28</v>
      </c>
      <c r="H794" s="9" t="s">
        <v>52</v>
      </c>
      <c r="I794" s="30" t="str">
        <f>+IFERROR(VLOOKUP(Casos_HN[[#This Row],[Municipio]],'LOCALIZA HN'!$B$9:$O$306,8,0),99999)</f>
        <v>0504</v>
      </c>
      <c r="J794" s="5" t="s">
        <v>18</v>
      </c>
      <c r="K794" s="5">
        <v>78</v>
      </c>
      <c r="L794" s="8" t="s">
        <v>19</v>
      </c>
      <c r="M794" s="32" t="s">
        <v>20</v>
      </c>
      <c r="N794" s="33">
        <f>+IFERROR(VLOOKUP(Casos_HN[[#This Row],[ID_Municipio]],Table_4[[CodigoMuni]:[Long_2]],3,0),"")</f>
        <v>15.2746</v>
      </c>
      <c r="O794" s="33">
        <f>+IFERROR(VLOOKUP(Casos_HN[[#This Row],[ID_Municipio]],Table_4[[CodigoMuni]:[Long_2]],4,0),"")</f>
        <v>-87.970200000000006</v>
      </c>
      <c r="P794" s="32" t="s">
        <v>21</v>
      </c>
    </row>
    <row r="795" spans="1:16" ht="14.25" customHeight="1">
      <c r="A795" s="29" t="str">
        <f>+H795&amp;E795&amp;D795</f>
        <v>Puerto Cortes4394561</v>
      </c>
      <c r="B795" s="29" t="str">
        <f>+Casos_HN[[#This Row],[ID_Municipio]]&amp;Casos_HN[[#This Row],[Fecha]]</f>
        <v>050643945</v>
      </c>
      <c r="C795" s="29" t="str">
        <f>+G795&amp;E795</f>
        <v>Cortes43945</v>
      </c>
      <c r="D795" s="30">
        <f>+D794+1</f>
        <v>61</v>
      </c>
      <c r="E795" s="23">
        <v>43945</v>
      </c>
      <c r="F795" s="30">
        <f>+VLOOKUP(Casos_HN[[#This Row],[Departamento]],Table_5[],2,0)</f>
        <v>5</v>
      </c>
      <c r="G795" s="3" t="s">
        <v>28</v>
      </c>
      <c r="H795" s="9" t="s">
        <v>32</v>
      </c>
      <c r="I795" s="30" t="str">
        <f>+IFERROR(VLOOKUP(Casos_HN[[#This Row],[Municipio]],'LOCALIZA HN'!$B$9:$O$306,8,0),99999)</f>
        <v>0506</v>
      </c>
      <c r="J795" s="5" t="s">
        <v>27</v>
      </c>
      <c r="K795" s="5">
        <v>67</v>
      </c>
      <c r="L795" s="8" t="s">
        <v>19</v>
      </c>
      <c r="M795" s="32" t="s">
        <v>20</v>
      </c>
      <c r="N795" s="33">
        <f>+IFERROR(VLOOKUP(Casos_HN[[#This Row],[ID_Municipio]],Table_4[[CodigoMuni]:[Long_2]],3,0),"")</f>
        <v>15.7897</v>
      </c>
      <c r="O795" s="33">
        <f>+IFERROR(VLOOKUP(Casos_HN[[#This Row],[ID_Municipio]],Table_4[[CodigoMuni]:[Long_2]],4,0),"")</f>
        <v>-87.846000000000004</v>
      </c>
      <c r="P795" s="32" t="s">
        <v>21</v>
      </c>
    </row>
    <row r="796" spans="1:16" ht="14.25" customHeight="1">
      <c r="A796" s="29" t="str">
        <f>+H796&amp;E796&amp;D796</f>
        <v>San Manuel4394562</v>
      </c>
      <c r="B796" s="29" t="str">
        <f>+Casos_HN[[#This Row],[ID_Municipio]]&amp;Casos_HN[[#This Row],[Fecha]]</f>
        <v>050943945</v>
      </c>
      <c r="C796" s="29" t="str">
        <f>+G796&amp;E796</f>
        <v>Cortes43945</v>
      </c>
      <c r="D796" s="30">
        <f>+D795+1</f>
        <v>62</v>
      </c>
      <c r="E796" s="23">
        <v>43945</v>
      </c>
      <c r="F796" s="30">
        <f>+VLOOKUP(Casos_HN[[#This Row],[Departamento]],Table_5[],2,0)</f>
        <v>5</v>
      </c>
      <c r="G796" s="3" t="s">
        <v>28</v>
      </c>
      <c r="H796" s="9" t="s">
        <v>42</v>
      </c>
      <c r="I796" s="30" t="str">
        <f>+IFERROR(VLOOKUP(Casos_HN[[#This Row],[Municipio]],'LOCALIZA HN'!$B$9:$O$306,8,0),99999)</f>
        <v>0509</v>
      </c>
      <c r="J796" s="5" t="s">
        <v>27</v>
      </c>
      <c r="K796" s="5">
        <v>50</v>
      </c>
      <c r="L796" s="8" t="s">
        <v>19</v>
      </c>
      <c r="M796" s="32" t="s">
        <v>20</v>
      </c>
      <c r="N796" s="33">
        <f>+IFERROR(VLOOKUP(Casos_HN[[#This Row],[ID_Municipio]],Table_4[[CodigoMuni]:[Long_2]],3,0),"")</f>
        <v>15.3802</v>
      </c>
      <c r="O796" s="33">
        <f>+IFERROR(VLOOKUP(Casos_HN[[#This Row],[ID_Municipio]],Table_4[[CodigoMuni]:[Long_2]],4,0),"")</f>
        <v>-87.899699999999996</v>
      </c>
      <c r="P796" s="32" t="s">
        <v>21</v>
      </c>
    </row>
    <row r="797" spans="1:16" ht="14.25" customHeight="1">
      <c r="A797" s="29" t="str">
        <f>+H797&amp;E797&amp;D797</f>
        <v>San Manuel4394563</v>
      </c>
      <c r="B797" s="29" t="str">
        <f>+Casos_HN[[#This Row],[ID_Municipio]]&amp;Casos_HN[[#This Row],[Fecha]]</f>
        <v>050943945</v>
      </c>
      <c r="C797" s="29" t="str">
        <f>+G797&amp;E797</f>
        <v>Cortes43945</v>
      </c>
      <c r="D797" s="30">
        <f>+D796+1</f>
        <v>63</v>
      </c>
      <c r="E797" s="23">
        <v>43945</v>
      </c>
      <c r="F797" s="30">
        <f>+VLOOKUP(Casos_HN[[#This Row],[Departamento]],Table_5[],2,0)</f>
        <v>5</v>
      </c>
      <c r="G797" s="3" t="s">
        <v>28</v>
      </c>
      <c r="H797" s="9" t="s">
        <v>42</v>
      </c>
      <c r="I797" s="30" t="str">
        <f>+IFERROR(VLOOKUP(Casos_HN[[#This Row],[Municipio]],'LOCALIZA HN'!$B$9:$O$306,8,0),99999)</f>
        <v>0509</v>
      </c>
      <c r="J797" s="5" t="s">
        <v>27</v>
      </c>
      <c r="K797" s="5">
        <v>45</v>
      </c>
      <c r="L797" s="8" t="s">
        <v>19</v>
      </c>
      <c r="M797" s="32" t="s">
        <v>20</v>
      </c>
      <c r="N797" s="33">
        <f>+IFERROR(VLOOKUP(Casos_HN[[#This Row],[ID_Municipio]],Table_4[[CodigoMuni]:[Long_2]],3,0),"")</f>
        <v>15.3802</v>
      </c>
      <c r="O797" s="33">
        <f>+IFERROR(VLOOKUP(Casos_HN[[#This Row],[ID_Municipio]],Table_4[[CodigoMuni]:[Long_2]],4,0),"")</f>
        <v>-87.899699999999996</v>
      </c>
      <c r="P797" s="32" t="s">
        <v>21</v>
      </c>
    </row>
    <row r="798" spans="1:16" ht="14.25" customHeight="1">
      <c r="A798" s="29" t="str">
        <f>+H798&amp;E798&amp;D798</f>
        <v>San Pedro Sula4394564</v>
      </c>
      <c r="B798" s="29" t="str">
        <f>+Casos_HN[[#This Row],[ID_Municipio]]&amp;Casos_HN[[#This Row],[Fecha]]</f>
        <v>050143945</v>
      </c>
      <c r="C798" s="29" t="str">
        <f>+G798&amp;E798</f>
        <v>Cortes43945</v>
      </c>
      <c r="D798" s="30">
        <f>+D797+1</f>
        <v>64</v>
      </c>
      <c r="E798" s="23">
        <v>43945</v>
      </c>
      <c r="F798" s="30">
        <f>+VLOOKUP(Casos_HN[[#This Row],[Departamento]],Table_5[],2,0)</f>
        <v>5</v>
      </c>
      <c r="G798" s="3" t="s">
        <v>28</v>
      </c>
      <c r="H798" s="9" t="s">
        <v>29</v>
      </c>
      <c r="I798" s="30" t="str">
        <f>+IFERROR(VLOOKUP(Casos_HN[[#This Row],[Municipio]],'LOCALIZA HN'!$B$9:$O$306,8,0),99999)</f>
        <v>0501</v>
      </c>
      <c r="J798" s="5" t="s">
        <v>18</v>
      </c>
      <c r="K798" s="5">
        <v>51</v>
      </c>
      <c r="L798" s="8" t="s">
        <v>19</v>
      </c>
      <c r="M798" s="32" t="s">
        <v>20</v>
      </c>
      <c r="N798" s="33">
        <f>+IFERROR(VLOOKUP(Casos_HN[[#This Row],[ID_Municipio]],Table_4[[CodigoMuni]:[Long_2]],3,0),"")</f>
        <v>15.5151</v>
      </c>
      <c r="O798" s="33">
        <f>+IFERROR(VLOOKUP(Casos_HN[[#This Row],[ID_Municipio]],Table_4[[CodigoMuni]:[Long_2]],4,0),"")</f>
        <v>-88.114599999999996</v>
      </c>
      <c r="P798" s="32" t="s">
        <v>21</v>
      </c>
    </row>
    <row r="799" spans="1:16" ht="14.25" customHeight="1">
      <c r="A799" s="29" t="str">
        <f>+H799&amp;E799&amp;D799</f>
        <v>San Pedro Sula4394565</v>
      </c>
      <c r="B799" s="29" t="str">
        <f>+Casos_HN[[#This Row],[ID_Municipio]]&amp;Casos_HN[[#This Row],[Fecha]]</f>
        <v>050143945</v>
      </c>
      <c r="C799" s="29" t="str">
        <f>+G799&amp;E799</f>
        <v>Cortes43945</v>
      </c>
      <c r="D799" s="30">
        <f>+D798+1</f>
        <v>65</v>
      </c>
      <c r="E799" s="23">
        <v>43945</v>
      </c>
      <c r="F799" s="30">
        <f>+VLOOKUP(Casos_HN[[#This Row],[Departamento]],Table_5[],2,0)</f>
        <v>5</v>
      </c>
      <c r="G799" s="3" t="s">
        <v>28</v>
      </c>
      <c r="H799" s="9" t="s">
        <v>29</v>
      </c>
      <c r="I799" s="30" t="str">
        <f>+IFERROR(VLOOKUP(Casos_HN[[#This Row],[Municipio]],'LOCALIZA HN'!$B$9:$O$306,8,0),99999)</f>
        <v>0501</v>
      </c>
      <c r="J799" s="5" t="s">
        <v>27</v>
      </c>
      <c r="K799" s="5">
        <v>36</v>
      </c>
      <c r="L799" s="8" t="s">
        <v>19</v>
      </c>
      <c r="M799" s="32" t="s">
        <v>20</v>
      </c>
      <c r="N799" s="33">
        <f>+IFERROR(VLOOKUP(Casos_HN[[#This Row],[ID_Municipio]],Table_4[[CodigoMuni]:[Long_2]],3,0),"")</f>
        <v>15.5151</v>
      </c>
      <c r="O799" s="33">
        <f>+IFERROR(VLOOKUP(Casos_HN[[#This Row],[ID_Municipio]],Table_4[[CodigoMuni]:[Long_2]],4,0),"")</f>
        <v>-88.114599999999996</v>
      </c>
      <c r="P799" s="32" t="s">
        <v>21</v>
      </c>
    </row>
    <row r="800" spans="1:16" ht="14.25" customHeight="1">
      <c r="A800" s="29" t="str">
        <f>+H800&amp;E800&amp;D800</f>
        <v>San Pedro Sula4394566</v>
      </c>
      <c r="B800" s="29" t="str">
        <f>+Casos_HN[[#This Row],[ID_Municipio]]&amp;Casos_HN[[#This Row],[Fecha]]</f>
        <v>050143945</v>
      </c>
      <c r="C800" s="29" t="str">
        <f>+G800&amp;E800</f>
        <v>Cortes43945</v>
      </c>
      <c r="D800" s="30">
        <f>+D799+1</f>
        <v>66</v>
      </c>
      <c r="E800" s="23">
        <v>43945</v>
      </c>
      <c r="F800" s="30">
        <f>+VLOOKUP(Casos_HN[[#This Row],[Departamento]],Table_5[],2,0)</f>
        <v>5</v>
      </c>
      <c r="G800" s="3" t="s">
        <v>28</v>
      </c>
      <c r="H800" s="9" t="s">
        <v>29</v>
      </c>
      <c r="I800" s="30" t="str">
        <f>+IFERROR(VLOOKUP(Casos_HN[[#This Row],[Municipio]],'LOCALIZA HN'!$B$9:$O$306,8,0),99999)</f>
        <v>0501</v>
      </c>
      <c r="J800" s="5" t="s">
        <v>27</v>
      </c>
      <c r="K800" s="5">
        <v>26</v>
      </c>
      <c r="L800" s="8" t="s">
        <v>19</v>
      </c>
      <c r="M800" s="32" t="s">
        <v>20</v>
      </c>
      <c r="N800" s="33">
        <f>+IFERROR(VLOOKUP(Casos_HN[[#This Row],[ID_Municipio]],Table_4[[CodigoMuni]:[Long_2]],3,0),"")</f>
        <v>15.5151</v>
      </c>
      <c r="O800" s="33">
        <f>+IFERROR(VLOOKUP(Casos_HN[[#This Row],[ID_Municipio]],Table_4[[CodigoMuni]:[Long_2]],4,0),"")</f>
        <v>-88.114599999999996</v>
      </c>
      <c r="P800" s="32" t="s">
        <v>21</v>
      </c>
    </row>
    <row r="801" spans="1:16" ht="14.25" customHeight="1">
      <c r="A801" s="29" t="str">
        <f>+H801&amp;E801&amp;D801</f>
        <v>San Pedro Sula4394567</v>
      </c>
      <c r="B801" s="29" t="str">
        <f>+Casos_HN[[#This Row],[ID_Municipio]]&amp;Casos_HN[[#This Row],[Fecha]]</f>
        <v>050143945</v>
      </c>
      <c r="C801" s="29" t="str">
        <f>+G801&amp;E801</f>
        <v>Cortes43945</v>
      </c>
      <c r="D801" s="30">
        <f>+D800+1</f>
        <v>67</v>
      </c>
      <c r="E801" s="23">
        <v>43945</v>
      </c>
      <c r="F801" s="30">
        <f>+VLOOKUP(Casos_HN[[#This Row],[Departamento]],Table_5[],2,0)</f>
        <v>5</v>
      </c>
      <c r="G801" s="3" t="s">
        <v>28</v>
      </c>
      <c r="H801" s="9" t="s">
        <v>29</v>
      </c>
      <c r="I801" s="30" t="str">
        <f>+IFERROR(VLOOKUP(Casos_HN[[#This Row],[Municipio]],'LOCALIZA HN'!$B$9:$O$306,8,0),99999)</f>
        <v>0501</v>
      </c>
      <c r="J801" s="5" t="s">
        <v>18</v>
      </c>
      <c r="K801" s="5">
        <v>65</v>
      </c>
      <c r="L801" s="8" t="s">
        <v>19</v>
      </c>
      <c r="M801" s="32" t="s">
        <v>20</v>
      </c>
      <c r="N801" s="33">
        <f>+IFERROR(VLOOKUP(Casos_HN[[#This Row],[ID_Municipio]],Table_4[[CodigoMuni]:[Long_2]],3,0),"")</f>
        <v>15.5151</v>
      </c>
      <c r="O801" s="33">
        <f>+IFERROR(VLOOKUP(Casos_HN[[#This Row],[ID_Municipio]],Table_4[[CodigoMuni]:[Long_2]],4,0),"")</f>
        <v>-88.114599999999996</v>
      </c>
      <c r="P801" s="32" t="s">
        <v>21</v>
      </c>
    </row>
    <row r="802" spans="1:16" ht="14.25" customHeight="1">
      <c r="A802" s="29" t="str">
        <f>+H802&amp;E802&amp;D802</f>
        <v>San Pedro Sula4394568</v>
      </c>
      <c r="B802" s="29" t="str">
        <f>+Casos_HN[[#This Row],[ID_Municipio]]&amp;Casos_HN[[#This Row],[Fecha]]</f>
        <v>050143945</v>
      </c>
      <c r="C802" s="29" t="str">
        <f>+G802&amp;E802</f>
        <v>Cortes43945</v>
      </c>
      <c r="D802" s="30">
        <f>+D801+1</f>
        <v>68</v>
      </c>
      <c r="E802" s="23">
        <v>43945</v>
      </c>
      <c r="F802" s="30">
        <f>+VLOOKUP(Casos_HN[[#This Row],[Departamento]],Table_5[],2,0)</f>
        <v>5</v>
      </c>
      <c r="G802" s="3" t="s">
        <v>28</v>
      </c>
      <c r="H802" s="9" t="s">
        <v>29</v>
      </c>
      <c r="I802" s="30" t="str">
        <f>+IFERROR(VLOOKUP(Casos_HN[[#This Row],[Municipio]],'LOCALIZA HN'!$B$9:$O$306,8,0),99999)</f>
        <v>0501</v>
      </c>
      <c r="J802" s="5" t="s">
        <v>27</v>
      </c>
      <c r="K802" s="5">
        <v>46</v>
      </c>
      <c r="L802" s="8" t="s">
        <v>19</v>
      </c>
      <c r="M802" s="32" t="s">
        <v>20</v>
      </c>
      <c r="N802" s="33">
        <f>+IFERROR(VLOOKUP(Casos_HN[[#This Row],[ID_Municipio]],Table_4[[CodigoMuni]:[Long_2]],3,0),"")</f>
        <v>15.5151</v>
      </c>
      <c r="O802" s="33">
        <f>+IFERROR(VLOOKUP(Casos_HN[[#This Row],[ID_Municipio]],Table_4[[CodigoMuni]:[Long_2]],4,0),"")</f>
        <v>-88.114599999999996</v>
      </c>
      <c r="P802" s="32" t="s">
        <v>21</v>
      </c>
    </row>
    <row r="803" spans="1:16" ht="14.25" customHeight="1">
      <c r="A803" s="29" t="str">
        <f>+H803&amp;E803&amp;D803</f>
        <v>San Pedro Sula4394569</v>
      </c>
      <c r="B803" s="29" t="str">
        <f>+Casos_HN[[#This Row],[ID_Municipio]]&amp;Casos_HN[[#This Row],[Fecha]]</f>
        <v>050143945</v>
      </c>
      <c r="C803" s="29" t="str">
        <f>+G803&amp;E803</f>
        <v>Cortes43945</v>
      </c>
      <c r="D803" s="30">
        <f>+D802+1</f>
        <v>69</v>
      </c>
      <c r="E803" s="23">
        <v>43945</v>
      </c>
      <c r="F803" s="30">
        <f>+VLOOKUP(Casos_HN[[#This Row],[Departamento]],Table_5[],2,0)</f>
        <v>5</v>
      </c>
      <c r="G803" s="3" t="s">
        <v>28</v>
      </c>
      <c r="H803" s="9" t="s">
        <v>29</v>
      </c>
      <c r="I803" s="30" t="str">
        <f>+IFERROR(VLOOKUP(Casos_HN[[#This Row],[Municipio]],'LOCALIZA HN'!$B$9:$O$306,8,0),99999)</f>
        <v>0501</v>
      </c>
      <c r="J803" s="5" t="s">
        <v>18</v>
      </c>
      <c r="K803" s="5">
        <v>38</v>
      </c>
      <c r="L803" s="8" t="s">
        <v>19</v>
      </c>
      <c r="M803" s="32" t="s">
        <v>20</v>
      </c>
      <c r="N803" s="33">
        <f>+IFERROR(VLOOKUP(Casos_HN[[#This Row],[ID_Municipio]],Table_4[[CodigoMuni]:[Long_2]],3,0),"")</f>
        <v>15.5151</v>
      </c>
      <c r="O803" s="33">
        <f>+IFERROR(VLOOKUP(Casos_HN[[#This Row],[ID_Municipio]],Table_4[[CodigoMuni]:[Long_2]],4,0),"")</f>
        <v>-88.114599999999996</v>
      </c>
      <c r="P803" s="32" t="s">
        <v>21</v>
      </c>
    </row>
    <row r="804" spans="1:16" ht="14.25" customHeight="1">
      <c r="A804" s="29" t="str">
        <f>+H804&amp;E804&amp;D804</f>
        <v>San Pedro Sula4394570</v>
      </c>
      <c r="B804" s="29" t="str">
        <f>+Casos_HN[[#This Row],[ID_Municipio]]&amp;Casos_HN[[#This Row],[Fecha]]</f>
        <v>050143945</v>
      </c>
      <c r="C804" s="29" t="str">
        <f>+G804&amp;E804</f>
        <v>Cortes43945</v>
      </c>
      <c r="D804" s="30">
        <f>+D803+1</f>
        <v>70</v>
      </c>
      <c r="E804" s="23">
        <v>43945</v>
      </c>
      <c r="F804" s="30">
        <f>+VLOOKUP(Casos_HN[[#This Row],[Departamento]],Table_5[],2,0)</f>
        <v>5</v>
      </c>
      <c r="G804" s="3" t="s">
        <v>28</v>
      </c>
      <c r="H804" s="9" t="s">
        <v>29</v>
      </c>
      <c r="I804" s="30" t="str">
        <f>+IFERROR(VLOOKUP(Casos_HN[[#This Row],[Municipio]],'LOCALIZA HN'!$B$9:$O$306,8,0),99999)</f>
        <v>0501</v>
      </c>
      <c r="J804" s="5" t="s">
        <v>27</v>
      </c>
      <c r="K804" s="5">
        <v>41</v>
      </c>
      <c r="L804" s="8" t="s">
        <v>19</v>
      </c>
      <c r="M804" s="32" t="s">
        <v>20</v>
      </c>
      <c r="N804" s="33">
        <f>+IFERROR(VLOOKUP(Casos_HN[[#This Row],[ID_Municipio]],Table_4[[CodigoMuni]:[Long_2]],3,0),"")</f>
        <v>15.5151</v>
      </c>
      <c r="O804" s="33">
        <f>+IFERROR(VLOOKUP(Casos_HN[[#This Row],[ID_Municipio]],Table_4[[CodigoMuni]:[Long_2]],4,0),"")</f>
        <v>-88.114599999999996</v>
      </c>
      <c r="P804" s="32" t="s">
        <v>21</v>
      </c>
    </row>
    <row r="805" spans="1:16" ht="14.25" customHeight="1">
      <c r="A805" s="29" t="str">
        <f>+H805&amp;E805&amp;D805</f>
        <v>San Pedro Sula4394571</v>
      </c>
      <c r="B805" s="29" t="str">
        <f>+Casos_HN[[#This Row],[ID_Municipio]]&amp;Casos_HN[[#This Row],[Fecha]]</f>
        <v>050143945</v>
      </c>
      <c r="C805" s="29" t="str">
        <f>+G805&amp;E805</f>
        <v>Cortes43945</v>
      </c>
      <c r="D805" s="30">
        <f>+D804+1</f>
        <v>71</v>
      </c>
      <c r="E805" s="23">
        <v>43945</v>
      </c>
      <c r="F805" s="30">
        <f>+VLOOKUP(Casos_HN[[#This Row],[Departamento]],Table_5[],2,0)</f>
        <v>5</v>
      </c>
      <c r="G805" s="3" t="s">
        <v>28</v>
      </c>
      <c r="H805" s="9" t="s">
        <v>29</v>
      </c>
      <c r="I805" s="30" t="str">
        <f>+IFERROR(VLOOKUP(Casos_HN[[#This Row],[Municipio]],'LOCALIZA HN'!$B$9:$O$306,8,0),99999)</f>
        <v>0501</v>
      </c>
      <c r="J805" s="5" t="s">
        <v>27</v>
      </c>
      <c r="K805" s="5">
        <v>63</v>
      </c>
      <c r="L805" s="8" t="s">
        <v>19</v>
      </c>
      <c r="M805" s="32" t="s">
        <v>20</v>
      </c>
      <c r="N805" s="33">
        <f>+IFERROR(VLOOKUP(Casos_HN[[#This Row],[ID_Municipio]],Table_4[[CodigoMuni]:[Long_2]],3,0),"")</f>
        <v>15.5151</v>
      </c>
      <c r="O805" s="33">
        <f>+IFERROR(VLOOKUP(Casos_HN[[#This Row],[ID_Municipio]],Table_4[[CodigoMuni]:[Long_2]],4,0),"")</f>
        <v>-88.114599999999996</v>
      </c>
      <c r="P805" s="32" t="s">
        <v>21</v>
      </c>
    </row>
    <row r="806" spans="1:16" ht="14.25" customHeight="1">
      <c r="A806" s="29" t="str">
        <f>+H806&amp;E806&amp;D806</f>
        <v>San Pedro Sula4394572</v>
      </c>
      <c r="B806" s="29" t="str">
        <f>+Casos_HN[[#This Row],[ID_Municipio]]&amp;Casos_HN[[#This Row],[Fecha]]</f>
        <v>050143945</v>
      </c>
      <c r="C806" s="29" t="str">
        <f>+G806&amp;E806</f>
        <v>Cortes43945</v>
      </c>
      <c r="D806" s="30">
        <f>+D805+1</f>
        <v>72</v>
      </c>
      <c r="E806" s="23">
        <v>43945</v>
      </c>
      <c r="F806" s="30">
        <f>+VLOOKUP(Casos_HN[[#This Row],[Departamento]],Table_5[],2,0)</f>
        <v>5</v>
      </c>
      <c r="G806" s="3" t="s">
        <v>28</v>
      </c>
      <c r="H806" s="9" t="s">
        <v>29</v>
      </c>
      <c r="I806" s="30" t="str">
        <f>+IFERROR(VLOOKUP(Casos_HN[[#This Row],[Municipio]],'LOCALIZA HN'!$B$9:$O$306,8,0),99999)</f>
        <v>0501</v>
      </c>
      <c r="J806" s="5" t="s">
        <v>27</v>
      </c>
      <c r="K806" s="5">
        <v>28</v>
      </c>
      <c r="L806" s="8" t="s">
        <v>19</v>
      </c>
      <c r="M806" s="32" t="s">
        <v>20</v>
      </c>
      <c r="N806" s="33">
        <f>+IFERROR(VLOOKUP(Casos_HN[[#This Row],[ID_Municipio]],Table_4[[CodigoMuni]:[Long_2]],3,0),"")</f>
        <v>15.5151</v>
      </c>
      <c r="O806" s="33">
        <f>+IFERROR(VLOOKUP(Casos_HN[[#This Row],[ID_Municipio]],Table_4[[CodigoMuni]:[Long_2]],4,0),"")</f>
        <v>-88.114599999999996</v>
      </c>
      <c r="P806" s="32" t="s">
        <v>21</v>
      </c>
    </row>
    <row r="807" spans="1:16" ht="14.25" customHeight="1">
      <c r="A807" s="29" t="str">
        <f>+H807&amp;E807&amp;D807</f>
        <v>San Pedro Sula4394573</v>
      </c>
      <c r="B807" s="29" t="str">
        <f>+Casos_HN[[#This Row],[ID_Municipio]]&amp;Casos_HN[[#This Row],[Fecha]]</f>
        <v>050143945</v>
      </c>
      <c r="C807" s="29" t="str">
        <f>+G807&amp;E807</f>
        <v>Cortes43945</v>
      </c>
      <c r="D807" s="30">
        <f>+D806+1</f>
        <v>73</v>
      </c>
      <c r="E807" s="23">
        <v>43945</v>
      </c>
      <c r="F807" s="30">
        <f>+VLOOKUP(Casos_HN[[#This Row],[Departamento]],Table_5[],2,0)</f>
        <v>5</v>
      </c>
      <c r="G807" s="3" t="s">
        <v>28</v>
      </c>
      <c r="H807" s="9" t="s">
        <v>29</v>
      </c>
      <c r="I807" s="30" t="str">
        <f>+IFERROR(VLOOKUP(Casos_HN[[#This Row],[Municipio]],'LOCALIZA HN'!$B$9:$O$306,8,0),99999)</f>
        <v>0501</v>
      </c>
      <c r="J807" s="5" t="s">
        <v>18</v>
      </c>
      <c r="K807" s="5">
        <v>72</v>
      </c>
      <c r="L807" s="8" t="s">
        <v>19</v>
      </c>
      <c r="M807" s="32" t="s">
        <v>20</v>
      </c>
      <c r="N807" s="33">
        <f>+IFERROR(VLOOKUP(Casos_HN[[#This Row],[ID_Municipio]],Table_4[[CodigoMuni]:[Long_2]],3,0),"")</f>
        <v>15.5151</v>
      </c>
      <c r="O807" s="33">
        <f>+IFERROR(VLOOKUP(Casos_HN[[#This Row],[ID_Municipio]],Table_4[[CodigoMuni]:[Long_2]],4,0),"")</f>
        <v>-88.114599999999996</v>
      </c>
      <c r="P807" s="32" t="s">
        <v>21</v>
      </c>
    </row>
    <row r="808" spans="1:16" ht="14.25" customHeight="1">
      <c r="A808" s="29" t="str">
        <f>+H808&amp;E808&amp;D808</f>
        <v>San Pedro Sula4394574</v>
      </c>
      <c r="B808" s="29" t="str">
        <f>+Casos_HN[[#This Row],[ID_Municipio]]&amp;Casos_HN[[#This Row],[Fecha]]</f>
        <v>050143945</v>
      </c>
      <c r="C808" s="29" t="str">
        <f>+G808&amp;E808</f>
        <v>Cortes43945</v>
      </c>
      <c r="D808" s="30">
        <f>+D807+1</f>
        <v>74</v>
      </c>
      <c r="E808" s="23">
        <v>43945</v>
      </c>
      <c r="F808" s="30">
        <f>+VLOOKUP(Casos_HN[[#This Row],[Departamento]],Table_5[],2,0)</f>
        <v>5</v>
      </c>
      <c r="G808" s="3" t="s">
        <v>28</v>
      </c>
      <c r="H808" s="9" t="s">
        <v>29</v>
      </c>
      <c r="I808" s="30" t="str">
        <f>+IFERROR(VLOOKUP(Casos_HN[[#This Row],[Municipio]],'LOCALIZA HN'!$B$9:$O$306,8,0),99999)</f>
        <v>0501</v>
      </c>
      <c r="J808" s="5" t="s">
        <v>27</v>
      </c>
      <c r="K808" s="5">
        <v>55</v>
      </c>
      <c r="L808" s="8" t="s">
        <v>19</v>
      </c>
      <c r="M808" s="32" t="s">
        <v>20</v>
      </c>
      <c r="N808" s="33">
        <f>+IFERROR(VLOOKUP(Casos_HN[[#This Row],[ID_Municipio]],Table_4[[CodigoMuni]:[Long_2]],3,0),"")</f>
        <v>15.5151</v>
      </c>
      <c r="O808" s="33">
        <f>+IFERROR(VLOOKUP(Casos_HN[[#This Row],[ID_Municipio]],Table_4[[CodigoMuni]:[Long_2]],4,0),"")</f>
        <v>-88.114599999999996</v>
      </c>
      <c r="P808" s="32" t="s">
        <v>21</v>
      </c>
    </row>
    <row r="809" spans="1:16" ht="14.25" customHeight="1">
      <c r="A809" s="29" t="str">
        <f>+H809&amp;E809&amp;D809</f>
        <v>San Pedro Sula4394575</v>
      </c>
      <c r="B809" s="29" t="str">
        <f>+Casos_HN[[#This Row],[ID_Municipio]]&amp;Casos_HN[[#This Row],[Fecha]]</f>
        <v>050143945</v>
      </c>
      <c r="C809" s="29" t="str">
        <f>+G809&amp;E809</f>
        <v>Cortes43945</v>
      </c>
      <c r="D809" s="30">
        <f>+D808+1</f>
        <v>75</v>
      </c>
      <c r="E809" s="23">
        <v>43945</v>
      </c>
      <c r="F809" s="30">
        <f>+VLOOKUP(Casos_HN[[#This Row],[Departamento]],Table_5[],2,0)</f>
        <v>5</v>
      </c>
      <c r="G809" s="3" t="s">
        <v>28</v>
      </c>
      <c r="H809" s="9" t="s">
        <v>29</v>
      </c>
      <c r="I809" s="30" t="str">
        <f>+IFERROR(VLOOKUP(Casos_HN[[#This Row],[Municipio]],'LOCALIZA HN'!$B$9:$O$306,8,0),99999)</f>
        <v>0501</v>
      </c>
      <c r="J809" s="5" t="s">
        <v>27</v>
      </c>
      <c r="K809" s="5">
        <v>79</v>
      </c>
      <c r="L809" s="8" t="s">
        <v>19</v>
      </c>
      <c r="M809" s="32" t="s">
        <v>20</v>
      </c>
      <c r="N809" s="33">
        <f>+IFERROR(VLOOKUP(Casos_HN[[#This Row],[ID_Municipio]],Table_4[[CodigoMuni]:[Long_2]],3,0),"")</f>
        <v>15.5151</v>
      </c>
      <c r="O809" s="33">
        <f>+IFERROR(VLOOKUP(Casos_HN[[#This Row],[ID_Municipio]],Table_4[[CodigoMuni]:[Long_2]],4,0),"")</f>
        <v>-88.114599999999996</v>
      </c>
      <c r="P809" s="32" t="s">
        <v>21</v>
      </c>
    </row>
    <row r="810" spans="1:16" ht="14.25" customHeight="1">
      <c r="A810" s="29" t="str">
        <f>+H810&amp;E810&amp;D810</f>
        <v>San Pedro Sula4394576</v>
      </c>
      <c r="B810" s="29" t="str">
        <f>+Casos_HN[[#This Row],[ID_Municipio]]&amp;Casos_HN[[#This Row],[Fecha]]</f>
        <v>050143945</v>
      </c>
      <c r="C810" s="29" t="str">
        <f>+G810&amp;E810</f>
        <v>Cortes43945</v>
      </c>
      <c r="D810" s="30">
        <f>+D809+1</f>
        <v>76</v>
      </c>
      <c r="E810" s="23">
        <v>43945</v>
      </c>
      <c r="F810" s="30">
        <f>+VLOOKUP(Casos_HN[[#This Row],[Departamento]],Table_5[],2,0)</f>
        <v>5</v>
      </c>
      <c r="G810" s="3" t="s">
        <v>28</v>
      </c>
      <c r="H810" s="9" t="s">
        <v>29</v>
      </c>
      <c r="I810" s="30" t="str">
        <f>+IFERROR(VLOOKUP(Casos_HN[[#This Row],[Municipio]],'LOCALIZA HN'!$B$9:$O$306,8,0),99999)</f>
        <v>0501</v>
      </c>
      <c r="J810" s="5" t="s">
        <v>18</v>
      </c>
      <c r="K810" s="5">
        <v>32</v>
      </c>
      <c r="L810" s="8" t="s">
        <v>19</v>
      </c>
      <c r="M810" s="32" t="s">
        <v>20</v>
      </c>
      <c r="N810" s="33">
        <f>+IFERROR(VLOOKUP(Casos_HN[[#This Row],[ID_Municipio]],Table_4[[CodigoMuni]:[Long_2]],3,0),"")</f>
        <v>15.5151</v>
      </c>
      <c r="O810" s="33">
        <f>+IFERROR(VLOOKUP(Casos_HN[[#This Row],[ID_Municipio]],Table_4[[CodigoMuni]:[Long_2]],4,0),"")</f>
        <v>-88.114599999999996</v>
      </c>
      <c r="P810" s="32" t="s">
        <v>21</v>
      </c>
    </row>
    <row r="811" spans="1:16" ht="14.25" customHeight="1">
      <c r="A811" s="29" t="str">
        <f>+H811&amp;E811&amp;D811</f>
        <v>San Pedro Sula4394577</v>
      </c>
      <c r="B811" s="29" t="str">
        <f>+Casos_HN[[#This Row],[ID_Municipio]]&amp;Casos_HN[[#This Row],[Fecha]]</f>
        <v>050143945</v>
      </c>
      <c r="C811" s="29" t="str">
        <f>+G811&amp;E811</f>
        <v>Cortes43945</v>
      </c>
      <c r="D811" s="30">
        <f>+D810+1</f>
        <v>77</v>
      </c>
      <c r="E811" s="23">
        <v>43945</v>
      </c>
      <c r="F811" s="30">
        <f>+VLOOKUP(Casos_HN[[#This Row],[Departamento]],Table_5[],2,0)</f>
        <v>5</v>
      </c>
      <c r="G811" s="3" t="s">
        <v>28</v>
      </c>
      <c r="H811" s="9" t="s">
        <v>29</v>
      </c>
      <c r="I811" s="30" t="str">
        <f>+IFERROR(VLOOKUP(Casos_HN[[#This Row],[Municipio]],'LOCALIZA HN'!$B$9:$O$306,8,0),99999)</f>
        <v>0501</v>
      </c>
      <c r="J811" s="5" t="s">
        <v>18</v>
      </c>
      <c r="K811" s="5">
        <v>46</v>
      </c>
      <c r="L811" s="8" t="s">
        <v>19</v>
      </c>
      <c r="M811" s="32" t="s">
        <v>20</v>
      </c>
      <c r="N811" s="33">
        <f>+IFERROR(VLOOKUP(Casos_HN[[#This Row],[ID_Municipio]],Table_4[[CodigoMuni]:[Long_2]],3,0),"")</f>
        <v>15.5151</v>
      </c>
      <c r="O811" s="33">
        <f>+IFERROR(VLOOKUP(Casos_HN[[#This Row],[ID_Municipio]],Table_4[[CodigoMuni]:[Long_2]],4,0),"")</f>
        <v>-88.114599999999996</v>
      </c>
      <c r="P811" s="32" t="s">
        <v>21</v>
      </c>
    </row>
    <row r="812" spans="1:16" ht="14.25" customHeight="1">
      <c r="A812" s="29" t="str">
        <f>+H812&amp;E812&amp;D812</f>
        <v>San Pedro Sula4394578</v>
      </c>
      <c r="B812" s="29" t="str">
        <f>+Casos_HN[[#This Row],[ID_Municipio]]&amp;Casos_HN[[#This Row],[Fecha]]</f>
        <v>050143945</v>
      </c>
      <c r="C812" s="29" t="str">
        <f>+G812&amp;E812</f>
        <v>Cortes43945</v>
      </c>
      <c r="D812" s="30">
        <f>+D811+1</f>
        <v>78</v>
      </c>
      <c r="E812" s="23">
        <v>43945</v>
      </c>
      <c r="F812" s="30">
        <f>+VLOOKUP(Casos_HN[[#This Row],[Departamento]],Table_5[],2,0)</f>
        <v>5</v>
      </c>
      <c r="G812" s="3" t="s">
        <v>28</v>
      </c>
      <c r="H812" s="9" t="s">
        <v>29</v>
      </c>
      <c r="I812" s="30" t="str">
        <f>+IFERROR(VLOOKUP(Casos_HN[[#This Row],[Municipio]],'LOCALIZA HN'!$B$9:$O$306,8,0),99999)</f>
        <v>0501</v>
      </c>
      <c r="J812" s="5" t="s">
        <v>27</v>
      </c>
      <c r="K812" s="5">
        <v>94</v>
      </c>
      <c r="L812" s="8" t="s">
        <v>19</v>
      </c>
      <c r="M812" s="32" t="s">
        <v>20</v>
      </c>
      <c r="N812" s="33">
        <f>+IFERROR(VLOOKUP(Casos_HN[[#This Row],[ID_Municipio]],Table_4[[CodigoMuni]:[Long_2]],3,0),"")</f>
        <v>15.5151</v>
      </c>
      <c r="O812" s="33">
        <f>+IFERROR(VLOOKUP(Casos_HN[[#This Row],[ID_Municipio]],Table_4[[CodigoMuni]:[Long_2]],4,0),"")</f>
        <v>-88.114599999999996</v>
      </c>
      <c r="P812" s="32" t="s">
        <v>21</v>
      </c>
    </row>
    <row r="813" spans="1:16" ht="14.25" customHeight="1">
      <c r="A813" s="29" t="str">
        <f>+H813&amp;E813&amp;D813</f>
        <v>Villanueva4394579</v>
      </c>
      <c r="B813" s="29" t="str">
        <f>+Casos_HN[[#This Row],[ID_Municipio]]&amp;Casos_HN[[#This Row],[Fecha]]</f>
        <v>051143945</v>
      </c>
      <c r="C813" s="29" t="str">
        <f>+G813&amp;E813</f>
        <v>Cortes43945</v>
      </c>
      <c r="D813" s="30">
        <f>+D812+1</f>
        <v>79</v>
      </c>
      <c r="E813" s="31">
        <v>43945</v>
      </c>
      <c r="F813" s="30">
        <f>+VLOOKUP(Casos_HN[[#This Row],[Departamento]],Table_5[],2,0)</f>
        <v>5</v>
      </c>
      <c r="G813" s="3" t="s">
        <v>28</v>
      </c>
      <c r="H813" s="9" t="s">
        <v>33</v>
      </c>
      <c r="I813" s="30" t="str">
        <f>+IFERROR(VLOOKUP(Casos_HN[[#This Row],[Municipio]],'LOCALIZA HN'!$B$9:$O$306,8,0),99999)</f>
        <v>0511</v>
      </c>
      <c r="J813" s="5" t="s">
        <v>27</v>
      </c>
      <c r="K813" s="5">
        <v>33</v>
      </c>
      <c r="L813" s="8" t="s">
        <v>19</v>
      </c>
      <c r="M813" s="32" t="s">
        <v>20</v>
      </c>
      <c r="N813" s="33">
        <f>+IFERROR(VLOOKUP(Casos_HN[[#This Row],[ID_Municipio]],Table_4[[CodigoMuni]:[Long_2]],3,0),"")</f>
        <v>15.3307</v>
      </c>
      <c r="O813" s="33">
        <f>+IFERROR(VLOOKUP(Casos_HN[[#This Row],[ID_Municipio]],Table_4[[CodigoMuni]:[Long_2]],4,0),"")</f>
        <v>-88.047399999999996</v>
      </c>
      <c r="P813" s="32" t="s">
        <v>21</v>
      </c>
    </row>
    <row r="814" spans="1:16" ht="14.25" customHeight="1">
      <c r="A814" s="29" t="str">
        <f>+H814&amp;E814&amp;D814</f>
        <v>Villanueva4394580</v>
      </c>
      <c r="B814" s="29" t="str">
        <f>+Casos_HN[[#This Row],[ID_Municipio]]&amp;Casos_HN[[#This Row],[Fecha]]</f>
        <v>051143945</v>
      </c>
      <c r="C814" s="29" t="str">
        <f>+G814&amp;E814</f>
        <v>Cortes43945</v>
      </c>
      <c r="D814" s="30">
        <f>+D813+1</f>
        <v>80</v>
      </c>
      <c r="E814" s="31">
        <v>43945</v>
      </c>
      <c r="F814" s="30">
        <f>+VLOOKUP(Casos_HN[[#This Row],[Departamento]],Table_5[],2,0)</f>
        <v>5</v>
      </c>
      <c r="G814" s="3" t="s">
        <v>28</v>
      </c>
      <c r="H814" s="9" t="s">
        <v>33</v>
      </c>
      <c r="I814" s="30" t="str">
        <f>+IFERROR(VLOOKUP(Casos_HN[[#This Row],[Municipio]],'LOCALIZA HN'!$B$9:$O$306,8,0),99999)</f>
        <v>0511</v>
      </c>
      <c r="J814" s="5" t="s">
        <v>27</v>
      </c>
      <c r="K814" s="5">
        <v>44</v>
      </c>
      <c r="L814" s="8" t="s">
        <v>19</v>
      </c>
      <c r="M814" s="32" t="s">
        <v>20</v>
      </c>
      <c r="N814" s="33">
        <f>+IFERROR(VLOOKUP(Casos_HN[[#This Row],[ID_Municipio]],Table_4[[CodigoMuni]:[Long_2]],3,0),"")</f>
        <v>15.3307</v>
      </c>
      <c r="O814" s="33">
        <f>+IFERROR(VLOOKUP(Casos_HN[[#This Row],[ID_Municipio]],Table_4[[CodigoMuni]:[Long_2]],4,0),"")</f>
        <v>-88.047399999999996</v>
      </c>
      <c r="P814" s="32" t="s">
        <v>21</v>
      </c>
    </row>
    <row r="815" spans="1:16" ht="14.25" customHeight="1">
      <c r="A815" s="29" t="str">
        <f>+H815&amp;E815&amp;D815</f>
        <v>Villanueva4394581</v>
      </c>
      <c r="B815" s="29" t="str">
        <f>+Casos_HN[[#This Row],[ID_Municipio]]&amp;Casos_HN[[#This Row],[Fecha]]</f>
        <v>051143945</v>
      </c>
      <c r="C815" s="29" t="str">
        <f>+G815&amp;E815</f>
        <v>Cortes43945</v>
      </c>
      <c r="D815" s="30">
        <f>+D814+1</f>
        <v>81</v>
      </c>
      <c r="E815" s="31">
        <v>43945</v>
      </c>
      <c r="F815" s="30">
        <f>+VLOOKUP(Casos_HN[[#This Row],[Departamento]],Table_5[],2,0)</f>
        <v>5</v>
      </c>
      <c r="G815" s="3" t="s">
        <v>28</v>
      </c>
      <c r="H815" s="9" t="s">
        <v>33</v>
      </c>
      <c r="I815" s="30" t="str">
        <f>+IFERROR(VLOOKUP(Casos_HN[[#This Row],[Municipio]],'LOCALIZA HN'!$B$9:$O$306,8,0),99999)</f>
        <v>0511</v>
      </c>
      <c r="J815" s="5" t="s">
        <v>18</v>
      </c>
      <c r="K815" s="5">
        <v>42</v>
      </c>
      <c r="L815" s="8" t="s">
        <v>19</v>
      </c>
      <c r="M815" s="32" t="s">
        <v>20</v>
      </c>
      <c r="N815" s="33">
        <f>+IFERROR(VLOOKUP(Casos_HN[[#This Row],[ID_Municipio]],Table_4[[CodigoMuni]:[Long_2]],3,0),"")</f>
        <v>15.3307</v>
      </c>
      <c r="O815" s="33">
        <f>+IFERROR(VLOOKUP(Casos_HN[[#This Row],[ID_Municipio]],Table_4[[CodigoMuni]:[Long_2]],4,0),"")</f>
        <v>-88.047399999999996</v>
      </c>
      <c r="P815" s="32" t="s">
        <v>21</v>
      </c>
    </row>
    <row r="816" spans="1:16" ht="14.25" customHeight="1">
      <c r="A816" s="29" t="str">
        <f>+H816&amp;E816&amp;D816</f>
        <v>Choloma4394782</v>
      </c>
      <c r="B816" s="29" t="str">
        <f>+Casos_HN[[#This Row],[ID_Municipio]]&amp;Casos_HN[[#This Row],[Fecha]]</f>
        <v>050243947</v>
      </c>
      <c r="C816" s="29" t="str">
        <f>+G816&amp;E816</f>
        <v>Cortes43947</v>
      </c>
      <c r="D816" s="30">
        <f>+D815+1</f>
        <v>82</v>
      </c>
      <c r="E816" s="31">
        <v>43947</v>
      </c>
      <c r="F816" s="30">
        <f>+VLOOKUP(Casos_HN[[#This Row],[Departamento]],Table_5[],2,0)</f>
        <v>5</v>
      </c>
      <c r="G816" s="3" t="s">
        <v>28</v>
      </c>
      <c r="H816" s="9" t="s">
        <v>38</v>
      </c>
      <c r="I816" s="30" t="str">
        <f>+IFERROR(VLOOKUP(Casos_HN[[#This Row],[Municipio]],'LOCALIZA HN'!$B$9:$O$306,8,0),99999)</f>
        <v>0502</v>
      </c>
      <c r="J816" s="5" t="s">
        <v>27</v>
      </c>
      <c r="K816" s="5">
        <v>48</v>
      </c>
      <c r="L816" s="8" t="s">
        <v>19</v>
      </c>
      <c r="M816" s="32" t="s">
        <v>20</v>
      </c>
      <c r="N816" s="33">
        <f>+IFERROR(VLOOKUP(Casos_HN[[#This Row],[ID_Municipio]],Table_4[[CodigoMuni]:[Long_2]],3,0),"")</f>
        <v>15.6435</v>
      </c>
      <c r="O816" s="33">
        <f>+IFERROR(VLOOKUP(Casos_HN[[#This Row],[ID_Municipio]],Table_4[[CodigoMuni]:[Long_2]],4,0),"")</f>
        <v>-87.933999999999997</v>
      </c>
      <c r="P816" s="32" t="s">
        <v>21</v>
      </c>
    </row>
    <row r="817" spans="1:16" ht="14.25" customHeight="1">
      <c r="A817" s="29" t="str">
        <f>+H817&amp;E817&amp;D817</f>
        <v>Choloma4394783</v>
      </c>
      <c r="B817" s="29" t="str">
        <f>+Casos_HN[[#This Row],[ID_Municipio]]&amp;Casos_HN[[#This Row],[Fecha]]</f>
        <v>050243947</v>
      </c>
      <c r="C817" s="29" t="str">
        <f>+G817&amp;E817</f>
        <v>Cortes43947</v>
      </c>
      <c r="D817" s="30">
        <f>+D816+1</f>
        <v>83</v>
      </c>
      <c r="E817" s="31">
        <v>43947</v>
      </c>
      <c r="F817" s="30">
        <f>+VLOOKUP(Casos_HN[[#This Row],[Departamento]],Table_5[],2,0)</f>
        <v>5</v>
      </c>
      <c r="G817" s="3" t="s">
        <v>28</v>
      </c>
      <c r="H817" s="9" t="s">
        <v>38</v>
      </c>
      <c r="I817" s="30" t="str">
        <f>+IFERROR(VLOOKUP(Casos_HN[[#This Row],[Municipio]],'LOCALIZA HN'!$B$9:$O$306,8,0),99999)</f>
        <v>0502</v>
      </c>
      <c r="J817" s="5" t="s">
        <v>27</v>
      </c>
      <c r="K817" s="5">
        <v>49</v>
      </c>
      <c r="L817" s="8" t="s">
        <v>19</v>
      </c>
      <c r="M817" s="32" t="s">
        <v>20</v>
      </c>
      <c r="N817" s="33">
        <f>+IFERROR(VLOOKUP(Casos_HN[[#This Row],[ID_Municipio]],Table_4[[CodigoMuni]:[Long_2]],3,0),"")</f>
        <v>15.6435</v>
      </c>
      <c r="O817" s="33">
        <f>+IFERROR(VLOOKUP(Casos_HN[[#This Row],[ID_Municipio]],Table_4[[CodigoMuni]:[Long_2]],4,0),"")</f>
        <v>-87.933999999999997</v>
      </c>
      <c r="P817" s="32" t="s">
        <v>21</v>
      </c>
    </row>
    <row r="818" spans="1:16" ht="14.25" customHeight="1">
      <c r="A818" s="29" t="str">
        <f>+H818&amp;E818&amp;D818</f>
        <v>Distrito Central4394784</v>
      </c>
      <c r="B818" s="29" t="str">
        <f>+Casos_HN[[#This Row],[ID_Municipio]]&amp;Casos_HN[[#This Row],[Fecha]]</f>
        <v>080143947</v>
      </c>
      <c r="C818" s="29" t="str">
        <f>+G818&amp;E818</f>
        <v>Francisco Morazan43947</v>
      </c>
      <c r="D818" s="30">
        <f>+D817+1</f>
        <v>84</v>
      </c>
      <c r="E818" s="31">
        <v>43947</v>
      </c>
      <c r="F818" s="30">
        <f>+VLOOKUP(Casos_HN[[#This Row],[Departamento]],Table_5[],2,0)</f>
        <v>8</v>
      </c>
      <c r="G818" s="3" t="s">
        <v>16</v>
      </c>
      <c r="H818" s="9" t="s">
        <v>17</v>
      </c>
      <c r="I818" s="30" t="str">
        <f>+IFERROR(VLOOKUP(Casos_HN[[#This Row],[Municipio]],'LOCALIZA HN'!$B$9:$O$306,8,0),99999)</f>
        <v>0801</v>
      </c>
      <c r="J818" s="5" t="s">
        <v>27</v>
      </c>
      <c r="K818" s="5">
        <v>31</v>
      </c>
      <c r="L818" s="8" t="s">
        <v>19</v>
      </c>
      <c r="M818" s="32" t="s">
        <v>20</v>
      </c>
      <c r="N818" s="33">
        <f>+IFERROR(VLOOKUP(Casos_HN[[#This Row],[ID_Municipio]],Table_4[[CodigoMuni]:[Long_2]],3,0),"")</f>
        <v>14.175800000000001</v>
      </c>
      <c r="O818" s="33">
        <f>+IFERROR(VLOOKUP(Casos_HN[[#This Row],[ID_Municipio]],Table_4[[CodigoMuni]:[Long_2]],4,0),"")</f>
        <v>-87.251099999999994</v>
      </c>
      <c r="P818" s="32" t="s">
        <v>21</v>
      </c>
    </row>
    <row r="819" spans="1:16" ht="14.25" customHeight="1">
      <c r="A819" s="29" t="str">
        <f>+H819&amp;E819&amp;D819</f>
        <v>El Progreso4394785</v>
      </c>
      <c r="B819" s="29" t="str">
        <f>+Casos_HN[[#This Row],[ID_Municipio]]&amp;Casos_HN[[#This Row],[Fecha]]</f>
        <v>180443947</v>
      </c>
      <c r="C819" s="29" t="str">
        <f>+G819&amp;E819</f>
        <v>Yoro43947</v>
      </c>
      <c r="D819" s="30">
        <f>+D818+1</f>
        <v>85</v>
      </c>
      <c r="E819" s="23">
        <v>43947</v>
      </c>
      <c r="F819" s="30">
        <f>+VLOOKUP(Casos_HN[[#This Row],[Departamento]],Table_5[],2,0)</f>
        <v>18</v>
      </c>
      <c r="G819" s="3" t="s">
        <v>39</v>
      </c>
      <c r="H819" s="9" t="s">
        <v>40</v>
      </c>
      <c r="I819" s="30" t="str">
        <f>+IFERROR(VLOOKUP(Casos_HN[[#This Row],[Municipio]],'LOCALIZA HN'!$B$9:$O$306,8,0),99999)</f>
        <v>1804</v>
      </c>
      <c r="J819" s="5" t="s">
        <v>27</v>
      </c>
      <c r="K819" s="5">
        <v>43</v>
      </c>
      <c r="L819" s="8" t="s">
        <v>19</v>
      </c>
      <c r="M819" s="32" t="s">
        <v>20</v>
      </c>
      <c r="N819" s="33">
        <f>+IFERROR(VLOOKUP(Casos_HN[[#This Row],[ID_Municipio]],Table_4[[CodigoMuni]:[Long_2]],3,0),"")</f>
        <v>15.3446</v>
      </c>
      <c r="O819" s="33">
        <f>+IFERROR(VLOOKUP(Casos_HN[[#This Row],[ID_Municipio]],Table_4[[CodigoMuni]:[Long_2]],4,0),"")</f>
        <v>-87.812100000000001</v>
      </c>
      <c r="P819" s="32" t="s">
        <v>21</v>
      </c>
    </row>
    <row r="820" spans="1:16" ht="14.25" customHeight="1">
      <c r="A820" s="29" t="str">
        <f>+H820&amp;E820&amp;D820</f>
        <v>Ilama4394786</v>
      </c>
      <c r="B820" s="29" t="str">
        <f>+Casos_HN[[#This Row],[ID_Municipio]]&amp;Casos_HN[[#This Row],[Fecha]]</f>
        <v>161143947</v>
      </c>
      <c r="C820" s="29" t="str">
        <f>+G820&amp;E820</f>
        <v>Santa Barbara43947</v>
      </c>
      <c r="D820" s="30">
        <f>+D819+1</f>
        <v>86</v>
      </c>
      <c r="E820" s="23">
        <v>43947</v>
      </c>
      <c r="F820" s="30">
        <f>+VLOOKUP(Casos_HN[[#This Row],[Departamento]],Table_5[],2,0)</f>
        <v>16</v>
      </c>
      <c r="G820" s="3" t="s">
        <v>45</v>
      </c>
      <c r="H820" s="9" t="s">
        <v>79</v>
      </c>
      <c r="I820" s="30" t="str">
        <f>+IFERROR(VLOOKUP(Casos_HN[[#This Row],[Municipio]],'LOCALIZA HN'!$B$9:$O$306,8,0),99999)</f>
        <v>1611</v>
      </c>
      <c r="J820" s="5" t="s">
        <v>27</v>
      </c>
      <c r="K820" s="5">
        <v>52</v>
      </c>
      <c r="L820" s="8" t="s">
        <v>19</v>
      </c>
      <c r="M820" s="32" t="s">
        <v>20</v>
      </c>
      <c r="N820" s="33">
        <f>+IFERROR(VLOOKUP(Casos_HN[[#This Row],[ID_Municipio]],Table_4[[CodigoMuni]:[Long_2]],3,0),"")</f>
        <v>15.0519</v>
      </c>
      <c r="O820" s="33">
        <f>+IFERROR(VLOOKUP(Casos_HN[[#This Row],[ID_Municipio]],Table_4[[CodigoMuni]:[Long_2]],4,0),"")</f>
        <v>-88.126800000000003</v>
      </c>
      <c r="P820" s="32" t="s">
        <v>21</v>
      </c>
    </row>
    <row r="821" spans="1:16" ht="14.25" customHeight="1">
      <c r="A821" s="29" t="str">
        <f>+H821&amp;E821&amp;D821</f>
        <v>La Ceiba4394787</v>
      </c>
      <c r="B821" s="29" t="str">
        <f>+Casos_HN[[#This Row],[ID_Municipio]]&amp;Casos_HN[[#This Row],[Fecha]]</f>
        <v>010143947</v>
      </c>
      <c r="C821" s="29" t="str">
        <f>+G821&amp;E821</f>
        <v>Atlantida43947</v>
      </c>
      <c r="D821" s="30">
        <f>+D820+1</f>
        <v>87</v>
      </c>
      <c r="E821" s="23">
        <v>43947</v>
      </c>
      <c r="F821" s="30">
        <f>+VLOOKUP(Casos_HN[[#This Row],[Departamento]],Table_5[],2,0)</f>
        <v>1</v>
      </c>
      <c r="G821" s="3" t="s">
        <v>22</v>
      </c>
      <c r="H821" s="9" t="s">
        <v>23</v>
      </c>
      <c r="I821" s="30" t="str">
        <f>+IFERROR(VLOOKUP(Casos_HN[[#This Row],[Municipio]],'LOCALIZA HN'!$B$9:$O$306,8,0),99999)</f>
        <v>0101</v>
      </c>
      <c r="J821" s="5" t="s">
        <v>18</v>
      </c>
      <c r="K821" s="5">
        <v>22</v>
      </c>
      <c r="L821" s="8" t="s">
        <v>19</v>
      </c>
      <c r="M821" s="32" t="s">
        <v>20</v>
      </c>
      <c r="N821" s="33">
        <f>+IFERROR(VLOOKUP(Casos_HN[[#This Row],[ID_Municipio]],Table_4[[CodigoMuni]:[Long_2]],3,0),"")</f>
        <v>15.6782</v>
      </c>
      <c r="O821" s="33">
        <f>+IFERROR(VLOOKUP(Casos_HN[[#This Row],[ID_Municipio]],Table_4[[CodigoMuni]:[Long_2]],4,0),"")</f>
        <v>-86.742800000000003</v>
      </c>
      <c r="P821" s="32" t="s">
        <v>21</v>
      </c>
    </row>
    <row r="822" spans="1:16" ht="14.25" customHeight="1">
      <c r="A822" s="29" t="str">
        <f>+H822&amp;E822&amp;D822</f>
        <v>Pimienta4394788</v>
      </c>
      <c r="B822" s="29" t="str">
        <f>+Casos_HN[[#This Row],[ID_Municipio]]&amp;Casos_HN[[#This Row],[Fecha]]</f>
        <v>050443947</v>
      </c>
      <c r="C822" s="29" t="str">
        <f>+G822&amp;E822</f>
        <v>Cortes43947</v>
      </c>
      <c r="D822" s="30">
        <f>+D821+1</f>
        <v>88</v>
      </c>
      <c r="E822" s="23">
        <v>43947</v>
      </c>
      <c r="F822" s="30">
        <f>+VLOOKUP(Casos_HN[[#This Row],[Departamento]],Table_5[],2,0)</f>
        <v>5</v>
      </c>
      <c r="G822" s="3" t="s">
        <v>28</v>
      </c>
      <c r="H822" s="9" t="s">
        <v>52</v>
      </c>
      <c r="I822" s="30" t="str">
        <f>+IFERROR(VLOOKUP(Casos_HN[[#This Row],[Municipio]],'LOCALIZA HN'!$B$9:$O$306,8,0),99999)</f>
        <v>0504</v>
      </c>
      <c r="J822" s="5" t="s">
        <v>18</v>
      </c>
      <c r="K822" s="5">
        <v>26</v>
      </c>
      <c r="L822" s="8" t="s">
        <v>19</v>
      </c>
      <c r="M822" s="32" t="s">
        <v>20</v>
      </c>
      <c r="N822" s="33">
        <f>+IFERROR(VLOOKUP(Casos_HN[[#This Row],[ID_Municipio]],Table_4[[CodigoMuni]:[Long_2]],3,0),"")</f>
        <v>15.2746</v>
      </c>
      <c r="O822" s="33">
        <f>+IFERROR(VLOOKUP(Casos_HN[[#This Row],[ID_Municipio]],Table_4[[CodigoMuni]:[Long_2]],4,0),"")</f>
        <v>-87.970200000000006</v>
      </c>
      <c r="P822" s="32" t="s">
        <v>21</v>
      </c>
    </row>
    <row r="823" spans="1:16" ht="14.25" customHeight="1">
      <c r="A823" s="29" t="str">
        <f>+H823&amp;E823&amp;D823</f>
        <v>Potrerillos4394789</v>
      </c>
      <c r="B823" s="29" t="str">
        <f>+Casos_HN[[#This Row],[ID_Municipio]]&amp;Casos_HN[[#This Row],[Fecha]]</f>
        <v>050543947</v>
      </c>
      <c r="C823" s="29" t="str">
        <f>+G823&amp;E823</f>
        <v>Cortes43947</v>
      </c>
      <c r="D823" s="30">
        <f>+D822+1</f>
        <v>89</v>
      </c>
      <c r="E823" s="23">
        <v>43947</v>
      </c>
      <c r="F823" s="30">
        <f>+VLOOKUP(Casos_HN[[#This Row],[Departamento]],Table_5[],2,0)</f>
        <v>5</v>
      </c>
      <c r="G823" s="3" t="s">
        <v>28</v>
      </c>
      <c r="H823" s="9" t="s">
        <v>53</v>
      </c>
      <c r="I823" s="30" t="str">
        <f>+IFERROR(VLOOKUP(Casos_HN[[#This Row],[Municipio]],'LOCALIZA HN'!$B$9:$O$306,8,0),99999)</f>
        <v>0505</v>
      </c>
      <c r="J823" s="5" t="s">
        <v>18</v>
      </c>
      <c r="K823" s="5">
        <v>27</v>
      </c>
      <c r="L823" s="8" t="s">
        <v>19</v>
      </c>
      <c r="M823" s="32" t="s">
        <v>20</v>
      </c>
      <c r="N823" s="33">
        <f>+IFERROR(VLOOKUP(Casos_HN[[#This Row],[ID_Municipio]],Table_4[[CodigoMuni]:[Long_2]],3,0),"")</f>
        <v>15.197699999999999</v>
      </c>
      <c r="O823" s="33">
        <f>+IFERROR(VLOOKUP(Casos_HN[[#This Row],[ID_Municipio]],Table_4[[CodigoMuni]:[Long_2]],4,0),"")</f>
        <v>-87.960099999999997</v>
      </c>
      <c r="P823" s="32" t="s">
        <v>21</v>
      </c>
    </row>
    <row r="824" spans="1:16" ht="14.25" customHeight="1">
      <c r="A824" s="29" t="str">
        <f>+H824&amp;E824&amp;D824</f>
        <v>Puerto Cortes4394790</v>
      </c>
      <c r="B824" s="29" t="str">
        <f>+Casos_HN[[#This Row],[ID_Municipio]]&amp;Casos_HN[[#This Row],[Fecha]]</f>
        <v>050643947</v>
      </c>
      <c r="C824" s="29" t="str">
        <f>+G824&amp;E824</f>
        <v>Cortes43947</v>
      </c>
      <c r="D824" s="30">
        <f>+D823+1</f>
        <v>90</v>
      </c>
      <c r="E824" s="23">
        <v>43947</v>
      </c>
      <c r="F824" s="30">
        <f>+VLOOKUP(Casos_HN[[#This Row],[Departamento]],Table_5[],2,0)</f>
        <v>5</v>
      </c>
      <c r="G824" s="3" t="s">
        <v>28</v>
      </c>
      <c r="H824" s="9" t="s">
        <v>32</v>
      </c>
      <c r="I824" s="30" t="str">
        <f>+IFERROR(VLOOKUP(Casos_HN[[#This Row],[Municipio]],'LOCALIZA HN'!$B$9:$O$306,8,0),99999)</f>
        <v>0506</v>
      </c>
      <c r="J824" s="5" t="s">
        <v>27</v>
      </c>
      <c r="K824" s="5">
        <v>56</v>
      </c>
      <c r="L824" s="8" t="s">
        <v>19</v>
      </c>
      <c r="M824" s="32" t="s">
        <v>20</v>
      </c>
      <c r="N824" s="33">
        <f>+IFERROR(VLOOKUP(Casos_HN[[#This Row],[ID_Municipio]],Table_4[[CodigoMuni]:[Long_2]],3,0),"")</f>
        <v>15.7897</v>
      </c>
      <c r="O824" s="33">
        <f>+IFERROR(VLOOKUP(Casos_HN[[#This Row],[ID_Municipio]],Table_4[[CodigoMuni]:[Long_2]],4,0),"")</f>
        <v>-87.846000000000004</v>
      </c>
      <c r="P824" s="32" t="s">
        <v>21</v>
      </c>
    </row>
    <row r="825" spans="1:16" ht="14.25" customHeight="1">
      <c r="A825" s="29" t="str">
        <f>+H825&amp;E825&amp;D825</f>
        <v>San Manuel4394791</v>
      </c>
      <c r="B825" s="29" t="str">
        <f>+Casos_HN[[#This Row],[ID_Municipio]]&amp;Casos_HN[[#This Row],[Fecha]]</f>
        <v>050943947</v>
      </c>
      <c r="C825" s="29" t="str">
        <f>+G825&amp;E825</f>
        <v>Cortes43947</v>
      </c>
      <c r="D825" s="30">
        <f>+D824+1</f>
        <v>91</v>
      </c>
      <c r="E825" s="23">
        <v>43947</v>
      </c>
      <c r="F825" s="30">
        <f>+VLOOKUP(Casos_HN[[#This Row],[Departamento]],Table_5[],2,0)</f>
        <v>5</v>
      </c>
      <c r="G825" s="3" t="s">
        <v>28</v>
      </c>
      <c r="H825" s="9" t="s">
        <v>42</v>
      </c>
      <c r="I825" s="30" t="str">
        <f>+IFERROR(VLOOKUP(Casos_HN[[#This Row],[Municipio]],'LOCALIZA HN'!$B$9:$O$306,8,0),99999)</f>
        <v>0509</v>
      </c>
      <c r="J825" s="5" t="s">
        <v>27</v>
      </c>
      <c r="K825" s="5">
        <v>65</v>
      </c>
      <c r="L825" s="8" t="s">
        <v>19</v>
      </c>
      <c r="M825" s="32" t="s">
        <v>20</v>
      </c>
      <c r="N825" s="33">
        <f>+IFERROR(VLOOKUP(Casos_HN[[#This Row],[ID_Municipio]],Table_4[[CodigoMuni]:[Long_2]],3,0),"")</f>
        <v>15.3802</v>
      </c>
      <c r="O825" s="33">
        <f>+IFERROR(VLOOKUP(Casos_HN[[#This Row],[ID_Municipio]],Table_4[[CodigoMuni]:[Long_2]],4,0),"")</f>
        <v>-87.899699999999996</v>
      </c>
      <c r="P825" s="32" t="s">
        <v>21</v>
      </c>
    </row>
    <row r="826" spans="1:16" ht="14.25" customHeight="1">
      <c r="A826" s="29" t="str">
        <f>+H826&amp;E826&amp;D826</f>
        <v>San Pedro Sula4394792</v>
      </c>
      <c r="B826" s="29" t="str">
        <f>+Casos_HN[[#This Row],[ID_Municipio]]&amp;Casos_HN[[#This Row],[Fecha]]</f>
        <v>050143947</v>
      </c>
      <c r="C826" s="29" t="str">
        <f>+G826&amp;E826</f>
        <v>Cortes43947</v>
      </c>
      <c r="D826" s="30">
        <f>+D825+1</f>
        <v>92</v>
      </c>
      <c r="E826" s="23">
        <v>43947</v>
      </c>
      <c r="F826" s="30">
        <f>+VLOOKUP(Casos_HN[[#This Row],[Departamento]],Table_5[],2,0)</f>
        <v>5</v>
      </c>
      <c r="G826" s="3" t="s">
        <v>28</v>
      </c>
      <c r="H826" s="9" t="s">
        <v>29</v>
      </c>
      <c r="I826" s="30" t="str">
        <f>+IFERROR(VLOOKUP(Casos_HN[[#This Row],[Municipio]],'LOCALIZA HN'!$B$9:$O$306,8,0),99999)</f>
        <v>0501</v>
      </c>
      <c r="J826" s="5" t="s">
        <v>27</v>
      </c>
      <c r="K826" s="5">
        <v>62</v>
      </c>
      <c r="L826" s="8" t="s">
        <v>19</v>
      </c>
      <c r="M826" s="32" t="s">
        <v>20</v>
      </c>
      <c r="N826" s="33">
        <f>+IFERROR(VLOOKUP(Casos_HN[[#This Row],[ID_Municipio]],Table_4[[CodigoMuni]:[Long_2]],3,0),"")</f>
        <v>15.5151</v>
      </c>
      <c r="O826" s="33">
        <f>+IFERROR(VLOOKUP(Casos_HN[[#This Row],[ID_Municipio]],Table_4[[CodigoMuni]:[Long_2]],4,0),"")</f>
        <v>-88.114599999999996</v>
      </c>
      <c r="P826" s="32" t="s">
        <v>21</v>
      </c>
    </row>
    <row r="827" spans="1:16" ht="14.25" customHeight="1">
      <c r="A827" s="29" t="str">
        <f>+H827&amp;E827&amp;D827</f>
        <v>San Pedro Sula4394793</v>
      </c>
      <c r="B827" s="29" t="str">
        <f>+Casos_HN[[#This Row],[ID_Municipio]]&amp;Casos_HN[[#This Row],[Fecha]]</f>
        <v>050143947</v>
      </c>
      <c r="C827" s="29" t="str">
        <f>+G827&amp;E827</f>
        <v>Cortes43947</v>
      </c>
      <c r="D827" s="30">
        <f>+D826+1</f>
        <v>93</v>
      </c>
      <c r="E827" s="23">
        <v>43947</v>
      </c>
      <c r="F827" s="30">
        <f>+VLOOKUP(Casos_HN[[#This Row],[Departamento]],Table_5[],2,0)</f>
        <v>5</v>
      </c>
      <c r="G827" s="3" t="s">
        <v>28</v>
      </c>
      <c r="H827" s="9" t="s">
        <v>29</v>
      </c>
      <c r="I827" s="30" t="str">
        <f>+IFERROR(VLOOKUP(Casos_HN[[#This Row],[Municipio]],'LOCALIZA HN'!$B$9:$O$306,8,0),99999)</f>
        <v>0501</v>
      </c>
      <c r="J827" s="5" t="s">
        <v>27</v>
      </c>
      <c r="K827" s="5">
        <v>47</v>
      </c>
      <c r="L827" s="8" t="s">
        <v>19</v>
      </c>
      <c r="M827" s="32" t="s">
        <v>20</v>
      </c>
      <c r="N827" s="33">
        <f>+IFERROR(VLOOKUP(Casos_HN[[#This Row],[ID_Municipio]],Table_4[[CodigoMuni]:[Long_2]],3,0),"")</f>
        <v>15.5151</v>
      </c>
      <c r="O827" s="33">
        <f>+IFERROR(VLOOKUP(Casos_HN[[#This Row],[ID_Municipio]],Table_4[[CodigoMuni]:[Long_2]],4,0),"")</f>
        <v>-88.114599999999996</v>
      </c>
      <c r="P827" s="32" t="s">
        <v>21</v>
      </c>
    </row>
    <row r="828" spans="1:16" ht="14.25" customHeight="1">
      <c r="A828" s="29" t="str">
        <f>+H828&amp;E828&amp;D828</f>
        <v>San Pedro Sula4394794</v>
      </c>
      <c r="B828" s="29" t="str">
        <f>+Casos_HN[[#This Row],[ID_Municipio]]&amp;Casos_HN[[#This Row],[Fecha]]</f>
        <v>050143947</v>
      </c>
      <c r="C828" s="29" t="str">
        <f>+G828&amp;E828</f>
        <v>Cortes43947</v>
      </c>
      <c r="D828" s="30">
        <f>+D827+1</f>
        <v>94</v>
      </c>
      <c r="E828" s="23">
        <v>43947</v>
      </c>
      <c r="F828" s="30">
        <f>+VLOOKUP(Casos_HN[[#This Row],[Departamento]],Table_5[],2,0)</f>
        <v>5</v>
      </c>
      <c r="G828" s="3" t="s">
        <v>28</v>
      </c>
      <c r="H828" s="9" t="s">
        <v>29</v>
      </c>
      <c r="I828" s="30" t="str">
        <f>+IFERROR(VLOOKUP(Casos_HN[[#This Row],[Municipio]],'LOCALIZA HN'!$B$9:$O$306,8,0),99999)</f>
        <v>0501</v>
      </c>
      <c r="J828" s="5" t="s">
        <v>18</v>
      </c>
      <c r="K828" s="5">
        <v>27</v>
      </c>
      <c r="L828" s="8" t="s">
        <v>19</v>
      </c>
      <c r="M828" s="32" t="s">
        <v>20</v>
      </c>
      <c r="N828" s="33">
        <f>+IFERROR(VLOOKUP(Casos_HN[[#This Row],[ID_Municipio]],Table_4[[CodigoMuni]:[Long_2]],3,0),"")</f>
        <v>15.5151</v>
      </c>
      <c r="O828" s="33">
        <f>+IFERROR(VLOOKUP(Casos_HN[[#This Row],[ID_Municipio]],Table_4[[CodigoMuni]:[Long_2]],4,0),"")</f>
        <v>-88.114599999999996</v>
      </c>
      <c r="P828" s="32" t="s">
        <v>21</v>
      </c>
    </row>
    <row r="829" spans="1:16" ht="14.25" customHeight="1">
      <c r="A829" s="29" t="str">
        <f>+H829&amp;E829&amp;D829</f>
        <v>San Pedro Sula4394795</v>
      </c>
      <c r="B829" s="29" t="str">
        <f>+Casos_HN[[#This Row],[ID_Municipio]]&amp;Casos_HN[[#This Row],[Fecha]]</f>
        <v>050143947</v>
      </c>
      <c r="C829" s="29" t="str">
        <f>+G829&amp;E829</f>
        <v>Cortes43947</v>
      </c>
      <c r="D829" s="30">
        <f>+D828+1</f>
        <v>95</v>
      </c>
      <c r="E829" s="23">
        <v>43947</v>
      </c>
      <c r="F829" s="30">
        <f>+VLOOKUP(Casos_HN[[#This Row],[Departamento]],Table_5[],2,0)</f>
        <v>5</v>
      </c>
      <c r="G829" s="3" t="s">
        <v>28</v>
      </c>
      <c r="H829" s="9" t="s">
        <v>29</v>
      </c>
      <c r="I829" s="30" t="str">
        <f>+IFERROR(VLOOKUP(Casos_HN[[#This Row],[Municipio]],'LOCALIZA HN'!$B$9:$O$306,8,0),99999)</f>
        <v>0501</v>
      </c>
      <c r="J829" s="5" t="s">
        <v>27</v>
      </c>
      <c r="K829" s="5">
        <v>34</v>
      </c>
      <c r="L829" s="8" t="s">
        <v>19</v>
      </c>
      <c r="M829" s="32" t="s">
        <v>20</v>
      </c>
      <c r="N829" s="33">
        <f>+IFERROR(VLOOKUP(Casos_HN[[#This Row],[ID_Municipio]],Table_4[[CodigoMuni]:[Long_2]],3,0),"")</f>
        <v>15.5151</v>
      </c>
      <c r="O829" s="33">
        <f>+IFERROR(VLOOKUP(Casos_HN[[#This Row],[ID_Municipio]],Table_4[[CodigoMuni]:[Long_2]],4,0),"")</f>
        <v>-88.114599999999996</v>
      </c>
      <c r="P829" s="32" t="s">
        <v>21</v>
      </c>
    </row>
    <row r="830" spans="1:16" ht="14.25" customHeight="1">
      <c r="A830" s="29" t="str">
        <f>+H830&amp;E830&amp;D830</f>
        <v>San Pedro Sula4394796</v>
      </c>
      <c r="B830" s="29" t="str">
        <f>+Casos_HN[[#This Row],[ID_Municipio]]&amp;Casos_HN[[#This Row],[Fecha]]</f>
        <v>050143947</v>
      </c>
      <c r="C830" s="29" t="str">
        <f>+G830&amp;E830</f>
        <v>Cortes43947</v>
      </c>
      <c r="D830" s="30">
        <f>+D829+1</f>
        <v>96</v>
      </c>
      <c r="E830" s="23">
        <v>43947</v>
      </c>
      <c r="F830" s="30">
        <f>+VLOOKUP(Casos_HN[[#This Row],[Departamento]],Table_5[],2,0)</f>
        <v>5</v>
      </c>
      <c r="G830" s="3" t="s">
        <v>28</v>
      </c>
      <c r="H830" s="9" t="s">
        <v>29</v>
      </c>
      <c r="I830" s="30" t="str">
        <f>+IFERROR(VLOOKUP(Casos_HN[[#This Row],[Municipio]],'LOCALIZA HN'!$B$9:$O$306,8,0),99999)</f>
        <v>0501</v>
      </c>
      <c r="J830" s="5" t="s">
        <v>27</v>
      </c>
      <c r="K830" s="5">
        <v>40</v>
      </c>
      <c r="L830" s="8" t="s">
        <v>19</v>
      </c>
      <c r="M830" s="32" t="s">
        <v>20</v>
      </c>
      <c r="N830" s="33">
        <f>+IFERROR(VLOOKUP(Casos_HN[[#This Row],[ID_Municipio]],Table_4[[CodigoMuni]:[Long_2]],3,0),"")</f>
        <v>15.5151</v>
      </c>
      <c r="O830" s="33">
        <f>+IFERROR(VLOOKUP(Casos_HN[[#This Row],[ID_Municipio]],Table_4[[CodigoMuni]:[Long_2]],4,0),"")</f>
        <v>-88.114599999999996</v>
      </c>
      <c r="P830" s="32" t="s">
        <v>21</v>
      </c>
    </row>
    <row r="831" spans="1:16" ht="14.25" customHeight="1">
      <c r="A831" s="29" t="str">
        <f>+H831&amp;E831&amp;D831</f>
        <v>San Pedro Sula4394797</v>
      </c>
      <c r="B831" s="29" t="str">
        <f>+Casos_HN[[#This Row],[ID_Municipio]]&amp;Casos_HN[[#This Row],[Fecha]]</f>
        <v>050143947</v>
      </c>
      <c r="C831" s="29" t="str">
        <f>+G831&amp;E831</f>
        <v>Cortes43947</v>
      </c>
      <c r="D831" s="30">
        <f>+D830+1</f>
        <v>97</v>
      </c>
      <c r="E831" s="23">
        <v>43947</v>
      </c>
      <c r="F831" s="30">
        <f>+VLOOKUP(Casos_HN[[#This Row],[Departamento]],Table_5[],2,0)</f>
        <v>5</v>
      </c>
      <c r="G831" s="3" t="s">
        <v>28</v>
      </c>
      <c r="H831" s="9" t="s">
        <v>29</v>
      </c>
      <c r="I831" s="30" t="str">
        <f>+IFERROR(VLOOKUP(Casos_HN[[#This Row],[Municipio]],'LOCALIZA HN'!$B$9:$O$306,8,0),99999)</f>
        <v>0501</v>
      </c>
      <c r="J831" s="5" t="s">
        <v>27</v>
      </c>
      <c r="K831" s="5">
        <v>24</v>
      </c>
      <c r="L831" s="8" t="s">
        <v>19</v>
      </c>
      <c r="M831" s="32" t="s">
        <v>20</v>
      </c>
      <c r="N831" s="33">
        <f>+IFERROR(VLOOKUP(Casos_HN[[#This Row],[ID_Municipio]],Table_4[[CodigoMuni]:[Long_2]],3,0),"")</f>
        <v>15.5151</v>
      </c>
      <c r="O831" s="33">
        <f>+IFERROR(VLOOKUP(Casos_HN[[#This Row],[ID_Municipio]],Table_4[[CodigoMuni]:[Long_2]],4,0),"")</f>
        <v>-88.114599999999996</v>
      </c>
      <c r="P831" s="32" t="s">
        <v>21</v>
      </c>
    </row>
    <row r="832" spans="1:16" ht="14.25" customHeight="1">
      <c r="A832" s="29" t="str">
        <f>+H832&amp;E832&amp;D832</f>
        <v>San Pedro Sula4394798</v>
      </c>
      <c r="B832" s="29" t="str">
        <f>+Casos_HN[[#This Row],[ID_Municipio]]&amp;Casos_HN[[#This Row],[Fecha]]</f>
        <v>050143947</v>
      </c>
      <c r="C832" s="29" t="str">
        <f>+G832&amp;E832</f>
        <v>Cortes43947</v>
      </c>
      <c r="D832" s="30">
        <f>+D831+1</f>
        <v>98</v>
      </c>
      <c r="E832" s="23">
        <v>43947</v>
      </c>
      <c r="F832" s="30">
        <f>+VLOOKUP(Casos_HN[[#This Row],[Departamento]],Table_5[],2,0)</f>
        <v>5</v>
      </c>
      <c r="G832" s="3" t="s">
        <v>28</v>
      </c>
      <c r="H832" s="9" t="s">
        <v>29</v>
      </c>
      <c r="I832" s="30" t="str">
        <f>+IFERROR(VLOOKUP(Casos_HN[[#This Row],[Municipio]],'LOCALIZA HN'!$B$9:$O$306,8,0),99999)</f>
        <v>0501</v>
      </c>
      <c r="J832" s="5" t="s">
        <v>27</v>
      </c>
      <c r="K832" s="5">
        <v>25</v>
      </c>
      <c r="L832" s="8" t="s">
        <v>19</v>
      </c>
      <c r="M832" s="32" t="s">
        <v>20</v>
      </c>
      <c r="N832" s="33">
        <f>+IFERROR(VLOOKUP(Casos_HN[[#This Row],[ID_Municipio]],Table_4[[CodigoMuni]:[Long_2]],3,0),"")</f>
        <v>15.5151</v>
      </c>
      <c r="O832" s="33">
        <f>+IFERROR(VLOOKUP(Casos_HN[[#This Row],[ID_Municipio]],Table_4[[CodigoMuni]:[Long_2]],4,0),"")</f>
        <v>-88.114599999999996</v>
      </c>
      <c r="P832" s="32" t="s">
        <v>21</v>
      </c>
    </row>
    <row r="833" spans="1:16" ht="14.25" customHeight="1">
      <c r="A833" s="29" t="str">
        <f>+H833&amp;E833&amp;D833</f>
        <v>San Pedro Sula4394799</v>
      </c>
      <c r="B833" s="29" t="str">
        <f>+Casos_HN[[#This Row],[ID_Municipio]]&amp;Casos_HN[[#This Row],[Fecha]]</f>
        <v>050143947</v>
      </c>
      <c r="C833" s="29" t="str">
        <f>+G833&amp;E833</f>
        <v>Cortes43947</v>
      </c>
      <c r="D833" s="30">
        <f>+D832+1</f>
        <v>99</v>
      </c>
      <c r="E833" s="23">
        <v>43947</v>
      </c>
      <c r="F833" s="30">
        <f>+VLOOKUP(Casos_HN[[#This Row],[Departamento]],Table_5[],2,0)</f>
        <v>5</v>
      </c>
      <c r="G833" s="3" t="s">
        <v>28</v>
      </c>
      <c r="H833" s="9" t="s">
        <v>29</v>
      </c>
      <c r="I833" s="30" t="str">
        <f>+IFERROR(VLOOKUP(Casos_HN[[#This Row],[Municipio]],'LOCALIZA HN'!$B$9:$O$306,8,0),99999)</f>
        <v>0501</v>
      </c>
      <c r="J833" s="5" t="s">
        <v>27</v>
      </c>
      <c r="K833" s="5">
        <v>28</v>
      </c>
      <c r="L833" s="8" t="s">
        <v>19</v>
      </c>
      <c r="M833" s="32" t="s">
        <v>20</v>
      </c>
      <c r="N833" s="33">
        <f>+IFERROR(VLOOKUP(Casos_HN[[#This Row],[ID_Municipio]],Table_4[[CodigoMuni]:[Long_2]],3,0),"")</f>
        <v>15.5151</v>
      </c>
      <c r="O833" s="33">
        <f>+IFERROR(VLOOKUP(Casos_HN[[#This Row],[ID_Municipio]],Table_4[[CodigoMuni]:[Long_2]],4,0),"")</f>
        <v>-88.114599999999996</v>
      </c>
      <c r="P833" s="32" t="s">
        <v>21</v>
      </c>
    </row>
    <row r="834" spans="1:16" ht="14.25" customHeight="1">
      <c r="A834" s="29" t="str">
        <f>+H834&amp;E834&amp;D834</f>
        <v>San Pedro Sula43947100</v>
      </c>
      <c r="B834" s="29" t="str">
        <f>+Casos_HN[[#This Row],[ID_Municipio]]&amp;Casos_HN[[#This Row],[Fecha]]</f>
        <v>050143947</v>
      </c>
      <c r="C834" s="29" t="str">
        <f>+G834&amp;E834</f>
        <v>Cortes43947</v>
      </c>
      <c r="D834" s="30">
        <f>+D833+1</f>
        <v>100</v>
      </c>
      <c r="E834" s="23">
        <v>43947</v>
      </c>
      <c r="F834" s="30">
        <f>+VLOOKUP(Casos_HN[[#This Row],[Departamento]],Table_5[],2,0)</f>
        <v>5</v>
      </c>
      <c r="G834" s="3" t="s">
        <v>28</v>
      </c>
      <c r="H834" s="9" t="s">
        <v>29</v>
      </c>
      <c r="I834" s="30" t="str">
        <f>+IFERROR(VLOOKUP(Casos_HN[[#This Row],[Municipio]],'LOCALIZA HN'!$B$9:$O$306,8,0),99999)</f>
        <v>0501</v>
      </c>
      <c r="J834" s="5" t="s">
        <v>27</v>
      </c>
      <c r="K834" s="5">
        <v>42</v>
      </c>
      <c r="L834" s="8" t="s">
        <v>19</v>
      </c>
      <c r="M834" s="32" t="s">
        <v>20</v>
      </c>
      <c r="N834" s="33">
        <f>+IFERROR(VLOOKUP(Casos_HN[[#This Row],[ID_Municipio]],Table_4[[CodigoMuni]:[Long_2]],3,0),"")</f>
        <v>15.5151</v>
      </c>
      <c r="O834" s="33">
        <f>+IFERROR(VLOOKUP(Casos_HN[[#This Row],[ID_Municipio]],Table_4[[CodigoMuni]:[Long_2]],4,0),"")</f>
        <v>-88.114599999999996</v>
      </c>
      <c r="P834" s="32" t="s">
        <v>21</v>
      </c>
    </row>
    <row r="835" spans="1:16" ht="14.25" customHeight="1">
      <c r="A835" s="29" t="str">
        <f>+H835&amp;E835&amp;D835</f>
        <v>San Pedro Sula43947101</v>
      </c>
      <c r="B835" s="29" t="str">
        <f>+Casos_HN[[#This Row],[ID_Municipio]]&amp;Casos_HN[[#This Row],[Fecha]]</f>
        <v>050143947</v>
      </c>
      <c r="C835" s="29" t="str">
        <f>+G835&amp;E835</f>
        <v>Cortes43947</v>
      </c>
      <c r="D835" s="30">
        <f>+D834+1</f>
        <v>101</v>
      </c>
      <c r="E835" s="23">
        <v>43947</v>
      </c>
      <c r="F835" s="30">
        <f>+VLOOKUP(Casos_HN[[#This Row],[Departamento]],Table_5[],2,0)</f>
        <v>5</v>
      </c>
      <c r="G835" s="3" t="s">
        <v>28</v>
      </c>
      <c r="H835" s="9" t="s">
        <v>29</v>
      </c>
      <c r="I835" s="30" t="str">
        <f>+IFERROR(VLOOKUP(Casos_HN[[#This Row],[Municipio]],'LOCALIZA HN'!$B$9:$O$306,8,0),99999)</f>
        <v>0501</v>
      </c>
      <c r="J835" s="5" t="s">
        <v>27</v>
      </c>
      <c r="K835" s="5">
        <v>11</v>
      </c>
      <c r="L835" s="8" t="s">
        <v>19</v>
      </c>
      <c r="M835" s="32" t="s">
        <v>20</v>
      </c>
      <c r="N835" s="33">
        <f>+IFERROR(VLOOKUP(Casos_HN[[#This Row],[ID_Municipio]],Table_4[[CodigoMuni]:[Long_2]],3,0),"")</f>
        <v>15.5151</v>
      </c>
      <c r="O835" s="33">
        <f>+IFERROR(VLOOKUP(Casos_HN[[#This Row],[ID_Municipio]],Table_4[[CodigoMuni]:[Long_2]],4,0),"")</f>
        <v>-88.114599999999996</v>
      </c>
      <c r="P835" s="32" t="s">
        <v>21</v>
      </c>
    </row>
    <row r="836" spans="1:16" ht="14.25" customHeight="1">
      <c r="A836" s="29" t="str">
        <f>+H836&amp;E836&amp;D836</f>
        <v>San Pedro Sula43947102</v>
      </c>
      <c r="B836" s="29" t="str">
        <f>+Casos_HN[[#This Row],[ID_Municipio]]&amp;Casos_HN[[#This Row],[Fecha]]</f>
        <v>050143947</v>
      </c>
      <c r="C836" s="29" t="str">
        <f>+G836&amp;E836</f>
        <v>Cortes43947</v>
      </c>
      <c r="D836" s="30">
        <f>+D835+1</f>
        <v>102</v>
      </c>
      <c r="E836" s="23">
        <v>43947</v>
      </c>
      <c r="F836" s="30">
        <f>+VLOOKUP(Casos_HN[[#This Row],[Departamento]],Table_5[],2,0)</f>
        <v>5</v>
      </c>
      <c r="G836" s="3" t="s">
        <v>28</v>
      </c>
      <c r="H836" s="9" t="s">
        <v>29</v>
      </c>
      <c r="I836" s="30" t="str">
        <f>+IFERROR(VLOOKUP(Casos_HN[[#This Row],[Municipio]],'LOCALIZA HN'!$B$9:$O$306,8,0),99999)</f>
        <v>0501</v>
      </c>
      <c r="J836" s="5" t="s">
        <v>27</v>
      </c>
      <c r="K836" s="5">
        <v>3</v>
      </c>
      <c r="L836" s="8" t="s">
        <v>19</v>
      </c>
      <c r="M836" s="32" t="s">
        <v>20</v>
      </c>
      <c r="N836" s="33">
        <f>+IFERROR(VLOOKUP(Casos_HN[[#This Row],[ID_Municipio]],Table_4[[CodigoMuni]:[Long_2]],3,0),"")</f>
        <v>15.5151</v>
      </c>
      <c r="O836" s="33">
        <f>+IFERROR(VLOOKUP(Casos_HN[[#This Row],[ID_Municipio]],Table_4[[CodigoMuni]:[Long_2]],4,0),"")</f>
        <v>-88.114599999999996</v>
      </c>
      <c r="P836" s="32" t="s">
        <v>21</v>
      </c>
    </row>
    <row r="837" spans="1:16" ht="14.25" customHeight="1">
      <c r="A837" s="29" t="str">
        <f>+H837&amp;E837&amp;D837</f>
        <v>San Pedro Sula43947103</v>
      </c>
      <c r="B837" s="29" t="str">
        <f>+Casos_HN[[#This Row],[ID_Municipio]]&amp;Casos_HN[[#This Row],[Fecha]]</f>
        <v>050143947</v>
      </c>
      <c r="C837" s="29" t="str">
        <f>+G837&amp;E837</f>
        <v>Cortes43947</v>
      </c>
      <c r="D837" s="30">
        <f>+D836+1</f>
        <v>103</v>
      </c>
      <c r="E837" s="23">
        <v>43947</v>
      </c>
      <c r="F837" s="30">
        <f>+VLOOKUP(Casos_HN[[#This Row],[Departamento]],Table_5[],2,0)</f>
        <v>5</v>
      </c>
      <c r="G837" s="3" t="s">
        <v>28</v>
      </c>
      <c r="H837" s="9" t="s">
        <v>29</v>
      </c>
      <c r="I837" s="30" t="str">
        <f>+IFERROR(VLOOKUP(Casos_HN[[#This Row],[Municipio]],'LOCALIZA HN'!$B$9:$O$306,8,0),99999)</f>
        <v>0501</v>
      </c>
      <c r="J837" s="5" t="s">
        <v>18</v>
      </c>
      <c r="K837" s="5">
        <v>23</v>
      </c>
      <c r="L837" s="8" t="s">
        <v>19</v>
      </c>
      <c r="M837" s="32" t="s">
        <v>20</v>
      </c>
      <c r="N837" s="33">
        <f>+IFERROR(VLOOKUP(Casos_HN[[#This Row],[ID_Municipio]],Table_4[[CodigoMuni]:[Long_2]],3,0),"")</f>
        <v>15.5151</v>
      </c>
      <c r="O837" s="33">
        <f>+IFERROR(VLOOKUP(Casos_HN[[#This Row],[ID_Municipio]],Table_4[[CodigoMuni]:[Long_2]],4,0),"")</f>
        <v>-88.114599999999996</v>
      </c>
      <c r="P837" s="32" t="s">
        <v>21</v>
      </c>
    </row>
    <row r="838" spans="1:16" ht="14.25" customHeight="1">
      <c r="A838" s="29" t="str">
        <f>+H838&amp;E838&amp;D838</f>
        <v>San Pedro Sula43947104</v>
      </c>
      <c r="B838" s="29" t="str">
        <f>+Casos_HN[[#This Row],[ID_Municipio]]&amp;Casos_HN[[#This Row],[Fecha]]</f>
        <v>050143947</v>
      </c>
      <c r="C838" s="29" t="str">
        <f>+G838&amp;E838</f>
        <v>Cortes43947</v>
      </c>
      <c r="D838" s="30">
        <f>+D837+1</f>
        <v>104</v>
      </c>
      <c r="E838" s="23">
        <v>43947</v>
      </c>
      <c r="F838" s="30">
        <f>+VLOOKUP(Casos_HN[[#This Row],[Departamento]],Table_5[],2,0)</f>
        <v>5</v>
      </c>
      <c r="G838" s="3" t="s">
        <v>28</v>
      </c>
      <c r="H838" s="9" t="s">
        <v>29</v>
      </c>
      <c r="I838" s="30" t="str">
        <f>+IFERROR(VLOOKUP(Casos_HN[[#This Row],[Municipio]],'LOCALIZA HN'!$B$9:$O$306,8,0),99999)</f>
        <v>0501</v>
      </c>
      <c r="J838" s="5" t="s">
        <v>18</v>
      </c>
      <c r="K838" s="5">
        <v>19</v>
      </c>
      <c r="L838" s="8" t="s">
        <v>19</v>
      </c>
      <c r="M838" s="32" t="s">
        <v>20</v>
      </c>
      <c r="N838" s="33">
        <f>+IFERROR(VLOOKUP(Casos_HN[[#This Row],[ID_Municipio]],Table_4[[CodigoMuni]:[Long_2]],3,0),"")</f>
        <v>15.5151</v>
      </c>
      <c r="O838" s="33">
        <f>+IFERROR(VLOOKUP(Casos_HN[[#This Row],[ID_Municipio]],Table_4[[CodigoMuni]:[Long_2]],4,0),"")</f>
        <v>-88.114599999999996</v>
      </c>
      <c r="P838" s="32" t="s">
        <v>21</v>
      </c>
    </row>
    <row r="839" spans="1:16" ht="14.25" customHeight="1">
      <c r="A839" s="29" t="str">
        <f>+H839&amp;E839&amp;D839</f>
        <v>San Pedro Sula43947105</v>
      </c>
      <c r="B839" s="29" t="str">
        <f>+Casos_HN[[#This Row],[ID_Municipio]]&amp;Casos_HN[[#This Row],[Fecha]]</f>
        <v>050143947</v>
      </c>
      <c r="C839" s="29" t="str">
        <f>+G839&amp;E839</f>
        <v>Cortes43947</v>
      </c>
      <c r="D839" s="30">
        <f>+D838+1</f>
        <v>105</v>
      </c>
      <c r="E839" s="23">
        <v>43947</v>
      </c>
      <c r="F839" s="30">
        <f>+VLOOKUP(Casos_HN[[#This Row],[Departamento]],Table_5[],2,0)</f>
        <v>5</v>
      </c>
      <c r="G839" s="3" t="s">
        <v>28</v>
      </c>
      <c r="H839" s="9" t="s">
        <v>29</v>
      </c>
      <c r="I839" s="30" t="str">
        <f>+IFERROR(VLOOKUP(Casos_HN[[#This Row],[Municipio]],'LOCALIZA HN'!$B$9:$O$306,8,0),99999)</f>
        <v>0501</v>
      </c>
      <c r="J839" s="5" t="s">
        <v>18</v>
      </c>
      <c r="K839" s="5">
        <v>28</v>
      </c>
      <c r="L839" s="8" t="s">
        <v>19</v>
      </c>
      <c r="M839" s="32" t="s">
        <v>20</v>
      </c>
      <c r="N839" s="33">
        <f>+IFERROR(VLOOKUP(Casos_HN[[#This Row],[ID_Municipio]],Table_4[[CodigoMuni]:[Long_2]],3,0),"")</f>
        <v>15.5151</v>
      </c>
      <c r="O839" s="33">
        <f>+IFERROR(VLOOKUP(Casos_HN[[#This Row],[ID_Municipio]],Table_4[[CodigoMuni]:[Long_2]],4,0),"")</f>
        <v>-88.114599999999996</v>
      </c>
      <c r="P839" s="32" t="s">
        <v>21</v>
      </c>
    </row>
    <row r="840" spans="1:16" ht="14.25" customHeight="1">
      <c r="A840" s="29" t="str">
        <f>+H840&amp;E840&amp;D840</f>
        <v>San Pedro Sula43947106</v>
      </c>
      <c r="B840" s="29" t="str">
        <f>+Casos_HN[[#This Row],[ID_Municipio]]&amp;Casos_HN[[#This Row],[Fecha]]</f>
        <v>050143947</v>
      </c>
      <c r="C840" s="29" t="str">
        <f>+G840&amp;E840</f>
        <v>Cortes43947</v>
      </c>
      <c r="D840" s="30">
        <f>+D839+1</f>
        <v>106</v>
      </c>
      <c r="E840" s="23">
        <v>43947</v>
      </c>
      <c r="F840" s="30">
        <f>+VLOOKUP(Casos_HN[[#This Row],[Departamento]],Table_5[],2,0)</f>
        <v>5</v>
      </c>
      <c r="G840" s="3" t="s">
        <v>28</v>
      </c>
      <c r="H840" s="9" t="s">
        <v>29</v>
      </c>
      <c r="I840" s="30" t="str">
        <f>+IFERROR(VLOOKUP(Casos_HN[[#This Row],[Municipio]],'LOCALIZA HN'!$B$9:$O$306,8,0),99999)</f>
        <v>0501</v>
      </c>
      <c r="J840" s="5" t="s">
        <v>18</v>
      </c>
      <c r="K840" s="5">
        <v>41</v>
      </c>
      <c r="L840" s="8" t="s">
        <v>19</v>
      </c>
      <c r="M840" s="32" t="s">
        <v>20</v>
      </c>
      <c r="N840" s="33">
        <f>+IFERROR(VLOOKUP(Casos_HN[[#This Row],[ID_Municipio]],Table_4[[CodigoMuni]:[Long_2]],3,0),"")</f>
        <v>15.5151</v>
      </c>
      <c r="O840" s="33">
        <f>+IFERROR(VLOOKUP(Casos_HN[[#This Row],[ID_Municipio]],Table_4[[CodigoMuni]:[Long_2]],4,0),"")</f>
        <v>-88.114599999999996</v>
      </c>
      <c r="P840" s="32" t="s">
        <v>21</v>
      </c>
    </row>
    <row r="841" spans="1:16" ht="14.25" customHeight="1">
      <c r="A841" s="29" t="str">
        <f>+H841&amp;E841&amp;D841</f>
        <v>San Pedro Sula43947107</v>
      </c>
      <c r="B841" s="29" t="str">
        <f>+Casos_HN[[#This Row],[ID_Municipio]]&amp;Casos_HN[[#This Row],[Fecha]]</f>
        <v>050143947</v>
      </c>
      <c r="C841" s="29" t="str">
        <f>+G841&amp;E841</f>
        <v>Cortes43947</v>
      </c>
      <c r="D841" s="30">
        <f>+D840+1</f>
        <v>107</v>
      </c>
      <c r="E841" s="23">
        <v>43947</v>
      </c>
      <c r="F841" s="30">
        <f>+VLOOKUP(Casos_HN[[#This Row],[Departamento]],Table_5[],2,0)</f>
        <v>5</v>
      </c>
      <c r="G841" s="3" t="s">
        <v>28</v>
      </c>
      <c r="H841" s="9" t="s">
        <v>29</v>
      </c>
      <c r="I841" s="30" t="str">
        <f>+IFERROR(VLOOKUP(Casos_HN[[#This Row],[Municipio]],'LOCALIZA HN'!$B$9:$O$306,8,0),99999)</f>
        <v>0501</v>
      </c>
      <c r="J841" s="5" t="s">
        <v>18</v>
      </c>
      <c r="K841" s="5">
        <v>33</v>
      </c>
      <c r="L841" s="8" t="s">
        <v>19</v>
      </c>
      <c r="M841" s="32" t="s">
        <v>20</v>
      </c>
      <c r="N841" s="33">
        <f>+IFERROR(VLOOKUP(Casos_HN[[#This Row],[ID_Municipio]],Table_4[[CodigoMuni]:[Long_2]],3,0),"")</f>
        <v>15.5151</v>
      </c>
      <c r="O841" s="33">
        <f>+IFERROR(VLOOKUP(Casos_HN[[#This Row],[ID_Municipio]],Table_4[[CodigoMuni]:[Long_2]],4,0),"")</f>
        <v>-88.114599999999996</v>
      </c>
      <c r="P841" s="32" t="s">
        <v>21</v>
      </c>
    </row>
    <row r="842" spans="1:16" ht="14.25" customHeight="1">
      <c r="A842" s="29" t="str">
        <f>+H842&amp;E842&amp;D842</f>
        <v>San Pedro Sula43947108</v>
      </c>
      <c r="B842" s="29" t="str">
        <f>+Casos_HN[[#This Row],[ID_Municipio]]&amp;Casos_HN[[#This Row],[Fecha]]</f>
        <v>050143947</v>
      </c>
      <c r="C842" s="29" t="str">
        <f>+G842&amp;E842</f>
        <v>Cortes43947</v>
      </c>
      <c r="D842" s="30">
        <f>+D841+1</f>
        <v>108</v>
      </c>
      <c r="E842" s="23">
        <v>43947</v>
      </c>
      <c r="F842" s="30">
        <f>+VLOOKUP(Casos_HN[[#This Row],[Departamento]],Table_5[],2,0)</f>
        <v>5</v>
      </c>
      <c r="G842" s="3" t="s">
        <v>28</v>
      </c>
      <c r="H842" s="9" t="s">
        <v>29</v>
      </c>
      <c r="I842" s="30" t="str">
        <f>+IFERROR(VLOOKUP(Casos_HN[[#This Row],[Municipio]],'LOCALIZA HN'!$B$9:$O$306,8,0),99999)</f>
        <v>0501</v>
      </c>
      <c r="J842" s="5" t="s">
        <v>27</v>
      </c>
      <c r="K842" s="5">
        <v>29</v>
      </c>
      <c r="L842" s="8" t="s">
        <v>19</v>
      </c>
      <c r="M842" s="32" t="s">
        <v>20</v>
      </c>
      <c r="N842" s="33">
        <f>+IFERROR(VLOOKUP(Casos_HN[[#This Row],[ID_Municipio]],Table_4[[CodigoMuni]:[Long_2]],3,0),"")</f>
        <v>15.5151</v>
      </c>
      <c r="O842" s="33">
        <f>+IFERROR(VLOOKUP(Casos_HN[[#This Row],[ID_Municipio]],Table_4[[CodigoMuni]:[Long_2]],4,0),"")</f>
        <v>-88.114599999999996</v>
      </c>
      <c r="P842" s="32" t="s">
        <v>21</v>
      </c>
    </row>
    <row r="843" spans="1:16" ht="14.25" customHeight="1">
      <c r="A843" s="29" t="str">
        <f>+H843&amp;E843&amp;D843</f>
        <v>San Pedro Sula43947109</v>
      </c>
      <c r="B843" s="29" t="str">
        <f>+Casos_HN[[#This Row],[ID_Municipio]]&amp;Casos_HN[[#This Row],[Fecha]]</f>
        <v>050143947</v>
      </c>
      <c r="C843" s="29" t="str">
        <f>+G843&amp;E843</f>
        <v>Cortes43947</v>
      </c>
      <c r="D843" s="30">
        <f>+D842+1</f>
        <v>109</v>
      </c>
      <c r="E843" s="23">
        <v>43947</v>
      </c>
      <c r="F843" s="30">
        <f>+VLOOKUP(Casos_HN[[#This Row],[Departamento]],Table_5[],2,0)</f>
        <v>5</v>
      </c>
      <c r="G843" s="3" t="s">
        <v>28</v>
      </c>
      <c r="H843" s="9" t="s">
        <v>29</v>
      </c>
      <c r="I843" s="30" t="str">
        <f>+IFERROR(VLOOKUP(Casos_HN[[#This Row],[Municipio]],'LOCALIZA HN'!$B$9:$O$306,8,0),99999)</f>
        <v>0501</v>
      </c>
      <c r="J843" s="5" t="s">
        <v>27</v>
      </c>
      <c r="K843" s="5">
        <v>61</v>
      </c>
      <c r="L843" s="8" t="s">
        <v>19</v>
      </c>
      <c r="M843" s="32" t="s">
        <v>20</v>
      </c>
      <c r="N843" s="33">
        <f>+IFERROR(VLOOKUP(Casos_HN[[#This Row],[ID_Municipio]],Table_4[[CodigoMuni]:[Long_2]],3,0),"")</f>
        <v>15.5151</v>
      </c>
      <c r="O843" s="33">
        <f>+IFERROR(VLOOKUP(Casos_HN[[#This Row],[ID_Municipio]],Table_4[[CodigoMuni]:[Long_2]],4,0),"")</f>
        <v>-88.114599999999996</v>
      </c>
      <c r="P843" s="32" t="s">
        <v>21</v>
      </c>
    </row>
    <row r="844" spans="1:16" ht="14.25" customHeight="1">
      <c r="A844" s="29" t="str">
        <f>+H844&amp;E844&amp;D844</f>
        <v>San Pedro Sula43947110</v>
      </c>
      <c r="B844" s="29" t="str">
        <f>+Casos_HN[[#This Row],[ID_Municipio]]&amp;Casos_HN[[#This Row],[Fecha]]</f>
        <v>050143947</v>
      </c>
      <c r="C844" s="29" t="str">
        <f>+G844&amp;E844</f>
        <v>Cortes43947</v>
      </c>
      <c r="D844" s="30">
        <f>+D843+1</f>
        <v>110</v>
      </c>
      <c r="E844" s="23">
        <v>43947</v>
      </c>
      <c r="F844" s="30">
        <f>+VLOOKUP(Casos_HN[[#This Row],[Departamento]],Table_5[],2,0)</f>
        <v>5</v>
      </c>
      <c r="G844" s="3" t="s">
        <v>28</v>
      </c>
      <c r="H844" s="9" t="s">
        <v>29</v>
      </c>
      <c r="I844" s="30" t="str">
        <f>+IFERROR(VLOOKUP(Casos_HN[[#This Row],[Municipio]],'LOCALIZA HN'!$B$9:$O$306,8,0),99999)</f>
        <v>0501</v>
      </c>
      <c r="J844" s="5" t="s">
        <v>18</v>
      </c>
      <c r="K844" s="5">
        <v>43</v>
      </c>
      <c r="L844" s="8" t="s">
        <v>19</v>
      </c>
      <c r="M844" s="32" t="s">
        <v>20</v>
      </c>
      <c r="N844" s="33">
        <f>+IFERROR(VLOOKUP(Casos_HN[[#This Row],[ID_Municipio]],Table_4[[CodigoMuni]:[Long_2]],3,0),"")</f>
        <v>15.5151</v>
      </c>
      <c r="O844" s="33">
        <f>+IFERROR(VLOOKUP(Casos_HN[[#This Row],[ID_Municipio]],Table_4[[CodigoMuni]:[Long_2]],4,0),"")</f>
        <v>-88.114599999999996</v>
      </c>
      <c r="P844" s="32" t="s">
        <v>21</v>
      </c>
    </row>
    <row r="845" spans="1:16" ht="14.25" customHeight="1">
      <c r="A845" s="29" t="str">
        <f>+H845&amp;E845&amp;D845</f>
        <v>San Pedro Sula43947111</v>
      </c>
      <c r="B845" s="29" t="str">
        <f>+Casos_HN[[#This Row],[ID_Municipio]]&amp;Casos_HN[[#This Row],[Fecha]]</f>
        <v>050143947</v>
      </c>
      <c r="C845" s="29" t="str">
        <f>+G845&amp;E845</f>
        <v>Cortes43947</v>
      </c>
      <c r="D845" s="30">
        <f>+D844+1</f>
        <v>111</v>
      </c>
      <c r="E845" s="23">
        <v>43947</v>
      </c>
      <c r="F845" s="30">
        <f>+VLOOKUP(Casos_HN[[#This Row],[Departamento]],Table_5[],2,0)</f>
        <v>5</v>
      </c>
      <c r="G845" s="3" t="s">
        <v>28</v>
      </c>
      <c r="H845" s="9" t="s">
        <v>29</v>
      </c>
      <c r="I845" s="30" t="str">
        <f>+IFERROR(VLOOKUP(Casos_HN[[#This Row],[Municipio]],'LOCALIZA HN'!$B$9:$O$306,8,0),99999)</f>
        <v>0501</v>
      </c>
      <c r="J845" s="5" t="s">
        <v>18</v>
      </c>
      <c r="K845" s="5">
        <v>37</v>
      </c>
      <c r="L845" s="8" t="s">
        <v>19</v>
      </c>
      <c r="M845" s="32" t="s">
        <v>20</v>
      </c>
      <c r="N845" s="33">
        <f>+IFERROR(VLOOKUP(Casos_HN[[#This Row],[ID_Municipio]],Table_4[[CodigoMuni]:[Long_2]],3,0),"")</f>
        <v>15.5151</v>
      </c>
      <c r="O845" s="33">
        <f>+IFERROR(VLOOKUP(Casos_HN[[#This Row],[ID_Municipio]],Table_4[[CodigoMuni]:[Long_2]],4,0),"")</f>
        <v>-88.114599999999996</v>
      </c>
      <c r="P845" s="32" t="s">
        <v>21</v>
      </c>
    </row>
    <row r="846" spans="1:16" ht="14.25" customHeight="1">
      <c r="A846" s="29" t="str">
        <f>+H846&amp;E846&amp;D846</f>
        <v>San Pedro Sula43947112</v>
      </c>
      <c r="B846" s="29" t="str">
        <f>+Casos_HN[[#This Row],[ID_Municipio]]&amp;Casos_HN[[#This Row],[Fecha]]</f>
        <v>050143947</v>
      </c>
      <c r="C846" s="29" t="str">
        <f>+G846&amp;E846</f>
        <v>Cortes43947</v>
      </c>
      <c r="D846" s="30">
        <f>+D845+1</f>
        <v>112</v>
      </c>
      <c r="E846" s="23">
        <v>43947</v>
      </c>
      <c r="F846" s="30">
        <f>+VLOOKUP(Casos_HN[[#This Row],[Departamento]],Table_5[],2,0)</f>
        <v>5</v>
      </c>
      <c r="G846" s="3" t="s">
        <v>28</v>
      </c>
      <c r="H846" s="9" t="s">
        <v>29</v>
      </c>
      <c r="I846" s="30" t="str">
        <f>+IFERROR(VLOOKUP(Casos_HN[[#This Row],[Municipio]],'LOCALIZA HN'!$B$9:$O$306,8,0),99999)</f>
        <v>0501</v>
      </c>
      <c r="J846" s="5" t="s">
        <v>27</v>
      </c>
      <c r="K846" s="5">
        <v>34</v>
      </c>
      <c r="L846" s="8" t="s">
        <v>19</v>
      </c>
      <c r="M846" s="32" t="s">
        <v>20</v>
      </c>
      <c r="N846" s="33">
        <f>+IFERROR(VLOOKUP(Casos_HN[[#This Row],[ID_Municipio]],Table_4[[CodigoMuni]:[Long_2]],3,0),"")</f>
        <v>15.5151</v>
      </c>
      <c r="O846" s="33">
        <f>+IFERROR(VLOOKUP(Casos_HN[[#This Row],[ID_Municipio]],Table_4[[CodigoMuni]:[Long_2]],4,0),"")</f>
        <v>-88.114599999999996</v>
      </c>
      <c r="P846" s="32" t="s">
        <v>21</v>
      </c>
    </row>
    <row r="847" spans="1:16" ht="14.25" customHeight="1">
      <c r="A847" s="29" t="str">
        <f>+H847&amp;E847&amp;D847</f>
        <v>San Pedro Sula43947113</v>
      </c>
      <c r="B847" s="29" t="str">
        <f>+Casos_HN[[#This Row],[ID_Municipio]]&amp;Casos_HN[[#This Row],[Fecha]]</f>
        <v>050143947</v>
      </c>
      <c r="C847" s="29" t="str">
        <f>+G847&amp;E847</f>
        <v>Cortes43947</v>
      </c>
      <c r="D847" s="30">
        <f>+D846+1</f>
        <v>113</v>
      </c>
      <c r="E847" s="23">
        <v>43947</v>
      </c>
      <c r="F847" s="30">
        <f>+VLOOKUP(Casos_HN[[#This Row],[Departamento]],Table_5[],2,0)</f>
        <v>5</v>
      </c>
      <c r="G847" s="3" t="s">
        <v>28</v>
      </c>
      <c r="H847" s="9" t="s">
        <v>29</v>
      </c>
      <c r="I847" s="30" t="str">
        <f>+IFERROR(VLOOKUP(Casos_HN[[#This Row],[Municipio]],'LOCALIZA HN'!$B$9:$O$306,8,0),99999)</f>
        <v>0501</v>
      </c>
      <c r="J847" s="5" t="s">
        <v>27</v>
      </c>
      <c r="K847" s="5">
        <v>30</v>
      </c>
      <c r="L847" s="8" t="s">
        <v>19</v>
      </c>
      <c r="M847" s="32" t="s">
        <v>20</v>
      </c>
      <c r="N847" s="33">
        <f>+IFERROR(VLOOKUP(Casos_HN[[#This Row],[ID_Municipio]],Table_4[[CodigoMuni]:[Long_2]],3,0),"")</f>
        <v>15.5151</v>
      </c>
      <c r="O847" s="33">
        <f>+IFERROR(VLOOKUP(Casos_HN[[#This Row],[ID_Municipio]],Table_4[[CodigoMuni]:[Long_2]],4,0),"")</f>
        <v>-88.114599999999996</v>
      </c>
      <c r="P847" s="32" t="s">
        <v>21</v>
      </c>
    </row>
    <row r="848" spans="1:16" ht="14.25" customHeight="1">
      <c r="A848" s="29" t="str">
        <f>+H848&amp;E848&amp;D848</f>
        <v>San Pedro Sula43947114</v>
      </c>
      <c r="B848" s="29" t="str">
        <f>+Casos_HN[[#This Row],[ID_Municipio]]&amp;Casos_HN[[#This Row],[Fecha]]</f>
        <v>050143947</v>
      </c>
      <c r="C848" s="29" t="str">
        <f>+G848&amp;E848</f>
        <v>Cortes43947</v>
      </c>
      <c r="D848" s="30">
        <f>+D847+1</f>
        <v>114</v>
      </c>
      <c r="E848" s="23">
        <v>43947</v>
      </c>
      <c r="F848" s="30">
        <f>+VLOOKUP(Casos_HN[[#This Row],[Departamento]],Table_5[],2,0)</f>
        <v>5</v>
      </c>
      <c r="G848" s="3" t="s">
        <v>28</v>
      </c>
      <c r="H848" s="9" t="s">
        <v>29</v>
      </c>
      <c r="I848" s="30" t="str">
        <f>+IFERROR(VLOOKUP(Casos_HN[[#This Row],[Municipio]],'LOCALIZA HN'!$B$9:$O$306,8,0),99999)</f>
        <v>0501</v>
      </c>
      <c r="J848" s="5" t="s">
        <v>27</v>
      </c>
      <c r="K848" s="5">
        <v>31</v>
      </c>
      <c r="L848" s="8" t="s">
        <v>19</v>
      </c>
      <c r="M848" s="32" t="s">
        <v>20</v>
      </c>
      <c r="N848" s="33">
        <f>+IFERROR(VLOOKUP(Casos_HN[[#This Row],[ID_Municipio]],Table_4[[CodigoMuni]:[Long_2]],3,0),"")</f>
        <v>15.5151</v>
      </c>
      <c r="O848" s="33">
        <f>+IFERROR(VLOOKUP(Casos_HN[[#This Row],[ID_Municipio]],Table_4[[CodigoMuni]:[Long_2]],4,0),"")</f>
        <v>-88.114599999999996</v>
      </c>
      <c r="P848" s="32" t="s">
        <v>21</v>
      </c>
    </row>
    <row r="849" spans="1:16" ht="14.25" customHeight="1">
      <c r="A849" s="29" t="str">
        <f>+H849&amp;E849&amp;D849</f>
        <v>San Pedro Sula43947115</v>
      </c>
      <c r="B849" s="29" t="str">
        <f>+Casos_HN[[#This Row],[ID_Municipio]]&amp;Casos_HN[[#This Row],[Fecha]]</f>
        <v>050143947</v>
      </c>
      <c r="C849" s="29" t="str">
        <f>+G849&amp;E849</f>
        <v>Cortes43947</v>
      </c>
      <c r="D849" s="30">
        <f>+D848+1</f>
        <v>115</v>
      </c>
      <c r="E849" s="23">
        <v>43947</v>
      </c>
      <c r="F849" s="30">
        <f>+VLOOKUP(Casos_HN[[#This Row],[Departamento]],Table_5[],2,0)</f>
        <v>5</v>
      </c>
      <c r="G849" s="3" t="s">
        <v>28</v>
      </c>
      <c r="H849" s="9" t="s">
        <v>29</v>
      </c>
      <c r="I849" s="30" t="str">
        <f>+IFERROR(VLOOKUP(Casos_HN[[#This Row],[Municipio]],'LOCALIZA HN'!$B$9:$O$306,8,0),99999)</f>
        <v>0501</v>
      </c>
      <c r="J849" s="5" t="s">
        <v>27</v>
      </c>
      <c r="K849" s="5">
        <v>44</v>
      </c>
      <c r="L849" s="8" t="s">
        <v>19</v>
      </c>
      <c r="M849" s="32" t="s">
        <v>20</v>
      </c>
      <c r="N849" s="33">
        <f>+IFERROR(VLOOKUP(Casos_HN[[#This Row],[ID_Municipio]],Table_4[[CodigoMuni]:[Long_2]],3,0),"")</f>
        <v>15.5151</v>
      </c>
      <c r="O849" s="33">
        <f>+IFERROR(VLOOKUP(Casos_HN[[#This Row],[ID_Municipio]],Table_4[[CodigoMuni]:[Long_2]],4,0),"")</f>
        <v>-88.114599999999996</v>
      </c>
      <c r="P849" s="32" t="s">
        <v>21</v>
      </c>
    </row>
    <row r="850" spans="1:16" ht="14.25" customHeight="1">
      <c r="A850" s="29" t="str">
        <f>+H850&amp;E850&amp;D850</f>
        <v>San Pedro Sula43947116</v>
      </c>
      <c r="B850" s="29" t="str">
        <f>+Casos_HN[[#This Row],[ID_Municipio]]&amp;Casos_HN[[#This Row],[Fecha]]</f>
        <v>050143947</v>
      </c>
      <c r="C850" s="29" t="str">
        <f>+G850&amp;E850</f>
        <v>Cortes43947</v>
      </c>
      <c r="D850" s="30">
        <f>+D849+1</f>
        <v>116</v>
      </c>
      <c r="E850" s="23">
        <v>43947</v>
      </c>
      <c r="F850" s="30">
        <f>+VLOOKUP(Casos_HN[[#This Row],[Departamento]],Table_5[],2,0)</f>
        <v>5</v>
      </c>
      <c r="G850" s="3" t="s">
        <v>28</v>
      </c>
      <c r="H850" s="9" t="s">
        <v>29</v>
      </c>
      <c r="I850" s="30" t="str">
        <f>+IFERROR(VLOOKUP(Casos_HN[[#This Row],[Municipio]],'LOCALIZA HN'!$B$9:$O$306,8,0),99999)</f>
        <v>0501</v>
      </c>
      <c r="J850" s="5" t="s">
        <v>27</v>
      </c>
      <c r="K850" s="5">
        <v>36</v>
      </c>
      <c r="L850" s="8" t="s">
        <v>19</v>
      </c>
      <c r="M850" s="32" t="s">
        <v>20</v>
      </c>
      <c r="N850" s="33">
        <f>+IFERROR(VLOOKUP(Casos_HN[[#This Row],[ID_Municipio]],Table_4[[CodigoMuni]:[Long_2]],3,0),"")</f>
        <v>15.5151</v>
      </c>
      <c r="O850" s="33">
        <f>+IFERROR(VLOOKUP(Casos_HN[[#This Row],[ID_Municipio]],Table_4[[CodigoMuni]:[Long_2]],4,0),"")</f>
        <v>-88.114599999999996</v>
      </c>
      <c r="P850" s="32" t="s">
        <v>21</v>
      </c>
    </row>
    <row r="851" spans="1:16" ht="14.25" customHeight="1">
      <c r="A851" s="29" t="str">
        <f>+H851&amp;E851&amp;D851</f>
        <v>San Pedro Sula43947117</v>
      </c>
      <c r="B851" s="29" t="str">
        <f>+Casos_HN[[#This Row],[ID_Municipio]]&amp;Casos_HN[[#This Row],[Fecha]]</f>
        <v>050143947</v>
      </c>
      <c r="C851" s="29" t="str">
        <f>+G851&amp;E851</f>
        <v>Cortes43947</v>
      </c>
      <c r="D851" s="30">
        <f>+D850+1</f>
        <v>117</v>
      </c>
      <c r="E851" s="23">
        <v>43947</v>
      </c>
      <c r="F851" s="30">
        <f>+VLOOKUP(Casos_HN[[#This Row],[Departamento]],Table_5[],2,0)</f>
        <v>5</v>
      </c>
      <c r="G851" s="3" t="s">
        <v>28</v>
      </c>
      <c r="H851" s="9" t="s">
        <v>29</v>
      </c>
      <c r="I851" s="30" t="str">
        <f>+IFERROR(VLOOKUP(Casos_HN[[#This Row],[Municipio]],'LOCALIZA HN'!$B$9:$O$306,8,0),99999)</f>
        <v>0501</v>
      </c>
      <c r="J851" s="5" t="s">
        <v>18</v>
      </c>
      <c r="K851" s="5">
        <v>9</v>
      </c>
      <c r="L851" s="8" t="s">
        <v>19</v>
      </c>
      <c r="M851" s="32" t="s">
        <v>20</v>
      </c>
      <c r="N851" s="33">
        <f>+IFERROR(VLOOKUP(Casos_HN[[#This Row],[ID_Municipio]],Table_4[[CodigoMuni]:[Long_2]],3,0),"")</f>
        <v>15.5151</v>
      </c>
      <c r="O851" s="33">
        <f>+IFERROR(VLOOKUP(Casos_HN[[#This Row],[ID_Municipio]],Table_4[[CodigoMuni]:[Long_2]],4,0),"")</f>
        <v>-88.114599999999996</v>
      </c>
      <c r="P851" s="32" t="s">
        <v>21</v>
      </c>
    </row>
    <row r="852" spans="1:16" ht="14.25" customHeight="1">
      <c r="A852" s="29" t="str">
        <f>+H852&amp;E852&amp;D852</f>
        <v>San Pedro Sula43947118</v>
      </c>
      <c r="B852" s="29" t="str">
        <f>+Casos_HN[[#This Row],[ID_Municipio]]&amp;Casos_HN[[#This Row],[Fecha]]</f>
        <v>050143947</v>
      </c>
      <c r="C852" s="29" t="str">
        <f>+G852&amp;E852</f>
        <v>Cortes43947</v>
      </c>
      <c r="D852" s="30">
        <f>+D851+1</f>
        <v>118</v>
      </c>
      <c r="E852" s="23">
        <v>43947</v>
      </c>
      <c r="F852" s="30">
        <f>+VLOOKUP(Casos_HN[[#This Row],[Departamento]],Table_5[],2,0)</f>
        <v>5</v>
      </c>
      <c r="G852" s="3" t="s">
        <v>28</v>
      </c>
      <c r="H852" s="9" t="s">
        <v>29</v>
      </c>
      <c r="I852" s="30" t="str">
        <f>+IFERROR(VLOOKUP(Casos_HN[[#This Row],[Municipio]],'LOCALIZA HN'!$B$9:$O$306,8,0),99999)</f>
        <v>0501</v>
      </c>
      <c r="J852" s="5" t="s">
        <v>27</v>
      </c>
      <c r="K852" s="5">
        <v>31</v>
      </c>
      <c r="L852" s="8" t="s">
        <v>19</v>
      </c>
      <c r="M852" s="32" t="s">
        <v>20</v>
      </c>
      <c r="N852" s="33">
        <f>+IFERROR(VLOOKUP(Casos_HN[[#This Row],[ID_Municipio]],Table_4[[CodigoMuni]:[Long_2]],3,0),"")</f>
        <v>15.5151</v>
      </c>
      <c r="O852" s="33">
        <f>+IFERROR(VLOOKUP(Casos_HN[[#This Row],[ID_Municipio]],Table_4[[CodigoMuni]:[Long_2]],4,0),"")</f>
        <v>-88.114599999999996</v>
      </c>
      <c r="P852" s="32" t="s">
        <v>21</v>
      </c>
    </row>
    <row r="853" spans="1:16" ht="14.25" customHeight="1">
      <c r="A853" s="29" t="str">
        <f>+H853&amp;E853&amp;D853</f>
        <v>San Pedro Sula43947119</v>
      </c>
      <c r="B853" s="29" t="str">
        <f>+Casos_HN[[#This Row],[ID_Municipio]]&amp;Casos_HN[[#This Row],[Fecha]]</f>
        <v>050143947</v>
      </c>
      <c r="C853" s="29" t="str">
        <f>+G853&amp;E853</f>
        <v>Cortes43947</v>
      </c>
      <c r="D853" s="30">
        <f>+D852+1</f>
        <v>119</v>
      </c>
      <c r="E853" s="23">
        <v>43947</v>
      </c>
      <c r="F853" s="30">
        <f>+VLOOKUP(Casos_HN[[#This Row],[Departamento]],Table_5[],2,0)</f>
        <v>5</v>
      </c>
      <c r="G853" s="3" t="s">
        <v>28</v>
      </c>
      <c r="H853" s="9" t="s">
        <v>29</v>
      </c>
      <c r="I853" s="30" t="str">
        <f>+IFERROR(VLOOKUP(Casos_HN[[#This Row],[Municipio]],'LOCALIZA HN'!$B$9:$O$306,8,0),99999)</f>
        <v>0501</v>
      </c>
      <c r="J853" s="5" t="s">
        <v>18</v>
      </c>
      <c r="K853" s="5">
        <v>37</v>
      </c>
      <c r="L853" s="8" t="s">
        <v>19</v>
      </c>
      <c r="M853" s="32" t="s">
        <v>20</v>
      </c>
      <c r="N853" s="33">
        <f>+IFERROR(VLOOKUP(Casos_HN[[#This Row],[ID_Municipio]],Table_4[[CodigoMuni]:[Long_2]],3,0),"")</f>
        <v>15.5151</v>
      </c>
      <c r="O853" s="33">
        <f>+IFERROR(VLOOKUP(Casos_HN[[#This Row],[ID_Municipio]],Table_4[[CodigoMuni]:[Long_2]],4,0),"")</f>
        <v>-88.114599999999996</v>
      </c>
      <c r="P853" s="32" t="s">
        <v>21</v>
      </c>
    </row>
    <row r="854" spans="1:16" ht="14.25" customHeight="1">
      <c r="A854" s="29" t="str">
        <f>+H854&amp;E854&amp;D854</f>
        <v>San Pedro Sula43947120</v>
      </c>
      <c r="B854" s="29" t="str">
        <f>+Casos_HN[[#This Row],[ID_Municipio]]&amp;Casos_HN[[#This Row],[Fecha]]</f>
        <v>050143947</v>
      </c>
      <c r="C854" s="29" t="str">
        <f>+G854&amp;E854</f>
        <v>Cortes43947</v>
      </c>
      <c r="D854" s="30">
        <f>+D853+1</f>
        <v>120</v>
      </c>
      <c r="E854" s="23">
        <v>43947</v>
      </c>
      <c r="F854" s="30">
        <f>+VLOOKUP(Casos_HN[[#This Row],[Departamento]],Table_5[],2,0)</f>
        <v>5</v>
      </c>
      <c r="G854" s="3" t="s">
        <v>28</v>
      </c>
      <c r="H854" s="9" t="s">
        <v>29</v>
      </c>
      <c r="I854" s="30" t="str">
        <f>+IFERROR(VLOOKUP(Casos_HN[[#This Row],[Municipio]],'LOCALIZA HN'!$B$9:$O$306,8,0),99999)</f>
        <v>0501</v>
      </c>
      <c r="J854" s="5" t="s">
        <v>18</v>
      </c>
      <c r="K854" s="5">
        <v>39</v>
      </c>
      <c r="L854" s="8" t="s">
        <v>19</v>
      </c>
      <c r="M854" s="32" t="s">
        <v>20</v>
      </c>
      <c r="N854" s="33">
        <f>+IFERROR(VLOOKUP(Casos_HN[[#This Row],[ID_Municipio]],Table_4[[CodigoMuni]:[Long_2]],3,0),"")</f>
        <v>15.5151</v>
      </c>
      <c r="O854" s="33">
        <f>+IFERROR(VLOOKUP(Casos_HN[[#This Row],[ID_Municipio]],Table_4[[CodigoMuni]:[Long_2]],4,0),"")</f>
        <v>-88.114599999999996</v>
      </c>
      <c r="P854" s="32" t="s">
        <v>21</v>
      </c>
    </row>
    <row r="855" spans="1:16" ht="14.25" customHeight="1">
      <c r="A855" s="29" t="str">
        <f>+H855&amp;E855&amp;D855</f>
        <v>San Pedro Sula43947121</v>
      </c>
      <c r="B855" s="29" t="str">
        <f>+Casos_HN[[#This Row],[ID_Municipio]]&amp;Casos_HN[[#This Row],[Fecha]]</f>
        <v>050143947</v>
      </c>
      <c r="C855" s="29" t="str">
        <f>+G855&amp;E855</f>
        <v>Cortes43947</v>
      </c>
      <c r="D855" s="30">
        <f>+D854+1</f>
        <v>121</v>
      </c>
      <c r="E855" s="23">
        <v>43947</v>
      </c>
      <c r="F855" s="30">
        <f>+VLOOKUP(Casos_HN[[#This Row],[Departamento]],Table_5[],2,0)</f>
        <v>5</v>
      </c>
      <c r="G855" s="3" t="s">
        <v>28</v>
      </c>
      <c r="H855" s="9" t="s">
        <v>29</v>
      </c>
      <c r="I855" s="30" t="str">
        <f>+IFERROR(VLOOKUP(Casos_HN[[#This Row],[Municipio]],'LOCALIZA HN'!$B$9:$O$306,8,0),99999)</f>
        <v>0501</v>
      </c>
      <c r="J855" s="5" t="s">
        <v>27</v>
      </c>
      <c r="K855" s="5">
        <v>61</v>
      </c>
      <c r="L855" s="8" t="s">
        <v>19</v>
      </c>
      <c r="M855" s="32" t="s">
        <v>20</v>
      </c>
      <c r="N855" s="33">
        <f>+IFERROR(VLOOKUP(Casos_HN[[#This Row],[ID_Municipio]],Table_4[[CodigoMuni]:[Long_2]],3,0),"")</f>
        <v>15.5151</v>
      </c>
      <c r="O855" s="33">
        <f>+IFERROR(VLOOKUP(Casos_HN[[#This Row],[ID_Municipio]],Table_4[[CodigoMuni]:[Long_2]],4,0),"")</f>
        <v>-88.114599999999996</v>
      </c>
      <c r="P855" s="32" t="s">
        <v>21</v>
      </c>
    </row>
    <row r="856" spans="1:16" ht="14.25" customHeight="1">
      <c r="A856" s="29" t="str">
        <f>+H856&amp;E856&amp;D856</f>
        <v>San Pedro Sula43947122</v>
      </c>
      <c r="B856" s="29" t="str">
        <f>+Casos_HN[[#This Row],[ID_Municipio]]&amp;Casos_HN[[#This Row],[Fecha]]</f>
        <v>050143947</v>
      </c>
      <c r="C856" s="29" t="str">
        <f>+G856&amp;E856</f>
        <v>Cortes43947</v>
      </c>
      <c r="D856" s="30">
        <f>+D855+1</f>
        <v>122</v>
      </c>
      <c r="E856" s="23">
        <v>43947</v>
      </c>
      <c r="F856" s="30">
        <f>+VLOOKUP(Casos_HN[[#This Row],[Departamento]],Table_5[],2,0)</f>
        <v>5</v>
      </c>
      <c r="G856" s="3" t="s">
        <v>28</v>
      </c>
      <c r="H856" s="9" t="s">
        <v>29</v>
      </c>
      <c r="I856" s="30" t="str">
        <f>+IFERROR(VLOOKUP(Casos_HN[[#This Row],[Municipio]],'LOCALIZA HN'!$B$9:$O$306,8,0),99999)</f>
        <v>0501</v>
      </c>
      <c r="J856" s="5" t="s">
        <v>27</v>
      </c>
      <c r="K856" s="5">
        <v>42</v>
      </c>
      <c r="L856" s="8" t="s">
        <v>19</v>
      </c>
      <c r="M856" s="32" t="s">
        <v>20</v>
      </c>
      <c r="N856" s="33">
        <f>+IFERROR(VLOOKUP(Casos_HN[[#This Row],[ID_Municipio]],Table_4[[CodigoMuni]:[Long_2]],3,0),"")</f>
        <v>15.5151</v>
      </c>
      <c r="O856" s="33">
        <f>+IFERROR(VLOOKUP(Casos_HN[[#This Row],[ID_Municipio]],Table_4[[CodigoMuni]:[Long_2]],4,0),"")</f>
        <v>-88.114599999999996</v>
      </c>
      <c r="P856" s="32" t="s">
        <v>21</v>
      </c>
    </row>
    <row r="857" spans="1:16" ht="14.25" customHeight="1">
      <c r="A857" s="29" t="str">
        <f>+H857&amp;E857&amp;D857</f>
        <v>San Pedro Sula43947123</v>
      </c>
      <c r="B857" s="29" t="str">
        <f>+Casos_HN[[#This Row],[ID_Municipio]]&amp;Casos_HN[[#This Row],[Fecha]]</f>
        <v>050143947</v>
      </c>
      <c r="C857" s="29" t="str">
        <f>+G857&amp;E857</f>
        <v>Cortes43947</v>
      </c>
      <c r="D857" s="30">
        <f>+D856+1</f>
        <v>123</v>
      </c>
      <c r="E857" s="23">
        <v>43947</v>
      </c>
      <c r="F857" s="30">
        <f>+VLOOKUP(Casos_HN[[#This Row],[Departamento]],Table_5[],2,0)</f>
        <v>5</v>
      </c>
      <c r="G857" s="3" t="s">
        <v>28</v>
      </c>
      <c r="H857" s="9" t="s">
        <v>29</v>
      </c>
      <c r="I857" s="30" t="str">
        <f>+IFERROR(VLOOKUP(Casos_HN[[#This Row],[Municipio]],'LOCALIZA HN'!$B$9:$O$306,8,0),99999)</f>
        <v>0501</v>
      </c>
      <c r="J857" s="5" t="s">
        <v>27</v>
      </c>
      <c r="K857" s="5">
        <v>44</v>
      </c>
      <c r="L857" s="8" t="s">
        <v>19</v>
      </c>
      <c r="M857" s="32" t="s">
        <v>20</v>
      </c>
      <c r="N857" s="33">
        <f>+IFERROR(VLOOKUP(Casos_HN[[#This Row],[ID_Municipio]],Table_4[[CodigoMuni]:[Long_2]],3,0),"")</f>
        <v>15.5151</v>
      </c>
      <c r="O857" s="33">
        <f>+IFERROR(VLOOKUP(Casos_HN[[#This Row],[ID_Municipio]],Table_4[[CodigoMuni]:[Long_2]],4,0),"")</f>
        <v>-88.114599999999996</v>
      </c>
      <c r="P857" s="32" t="s">
        <v>21</v>
      </c>
    </row>
    <row r="858" spans="1:16" ht="14.25" customHeight="1">
      <c r="A858" s="29" t="str">
        <f>+H858&amp;E858&amp;D858</f>
        <v>San Pedro Sula43947124</v>
      </c>
      <c r="B858" s="29" t="str">
        <f>+Casos_HN[[#This Row],[ID_Municipio]]&amp;Casos_HN[[#This Row],[Fecha]]</f>
        <v>050143947</v>
      </c>
      <c r="C858" s="29" t="str">
        <f>+G858&amp;E858</f>
        <v>Cortes43947</v>
      </c>
      <c r="D858" s="30">
        <f>+D857+1</f>
        <v>124</v>
      </c>
      <c r="E858" s="23">
        <v>43947</v>
      </c>
      <c r="F858" s="30">
        <f>+VLOOKUP(Casos_HN[[#This Row],[Departamento]],Table_5[],2,0)</f>
        <v>5</v>
      </c>
      <c r="G858" s="3" t="s">
        <v>28</v>
      </c>
      <c r="H858" s="9" t="s">
        <v>29</v>
      </c>
      <c r="I858" s="30" t="str">
        <f>+IFERROR(VLOOKUP(Casos_HN[[#This Row],[Municipio]],'LOCALIZA HN'!$B$9:$O$306,8,0),99999)</f>
        <v>0501</v>
      </c>
      <c r="J858" s="5" t="s">
        <v>27</v>
      </c>
      <c r="K858" s="5">
        <v>40</v>
      </c>
      <c r="L858" s="8" t="s">
        <v>19</v>
      </c>
      <c r="M858" s="32" t="s">
        <v>20</v>
      </c>
      <c r="N858" s="33">
        <f>+IFERROR(VLOOKUP(Casos_HN[[#This Row],[ID_Municipio]],Table_4[[CodigoMuni]:[Long_2]],3,0),"")</f>
        <v>15.5151</v>
      </c>
      <c r="O858" s="33">
        <f>+IFERROR(VLOOKUP(Casos_HN[[#This Row],[ID_Municipio]],Table_4[[CodigoMuni]:[Long_2]],4,0),"")</f>
        <v>-88.114599999999996</v>
      </c>
      <c r="P858" s="32" t="s">
        <v>21</v>
      </c>
    </row>
    <row r="859" spans="1:16" ht="14.25" customHeight="1">
      <c r="A859" s="29" t="str">
        <f>+H859&amp;E859&amp;D859</f>
        <v>San Pedro Sula43947125</v>
      </c>
      <c r="B859" s="29" t="str">
        <f>+Casos_HN[[#This Row],[ID_Municipio]]&amp;Casos_HN[[#This Row],[Fecha]]</f>
        <v>050143947</v>
      </c>
      <c r="C859" s="29" t="str">
        <f>+G859&amp;E859</f>
        <v>Cortes43947</v>
      </c>
      <c r="D859" s="30">
        <f>+D858+1</f>
        <v>125</v>
      </c>
      <c r="E859" s="23">
        <v>43947</v>
      </c>
      <c r="F859" s="30">
        <f>+VLOOKUP(Casos_HN[[#This Row],[Departamento]],Table_5[],2,0)</f>
        <v>5</v>
      </c>
      <c r="G859" s="3" t="s">
        <v>28</v>
      </c>
      <c r="H859" s="9" t="s">
        <v>29</v>
      </c>
      <c r="I859" s="30" t="str">
        <f>+IFERROR(VLOOKUP(Casos_HN[[#This Row],[Municipio]],'LOCALIZA HN'!$B$9:$O$306,8,0),99999)</f>
        <v>0501</v>
      </c>
      <c r="J859" s="5" t="s">
        <v>27</v>
      </c>
      <c r="K859" s="5">
        <v>27</v>
      </c>
      <c r="L859" s="8" t="s">
        <v>19</v>
      </c>
      <c r="M859" s="32" t="s">
        <v>20</v>
      </c>
      <c r="N859" s="33">
        <f>+IFERROR(VLOOKUP(Casos_HN[[#This Row],[ID_Municipio]],Table_4[[CodigoMuni]:[Long_2]],3,0),"")</f>
        <v>15.5151</v>
      </c>
      <c r="O859" s="33">
        <f>+IFERROR(VLOOKUP(Casos_HN[[#This Row],[ID_Municipio]],Table_4[[CodigoMuni]:[Long_2]],4,0),"")</f>
        <v>-88.114599999999996</v>
      </c>
      <c r="P859" s="32" t="s">
        <v>21</v>
      </c>
    </row>
    <row r="860" spans="1:16" ht="14.25" customHeight="1">
      <c r="A860" s="29" t="str">
        <f>+H860&amp;E860&amp;D860</f>
        <v>San Pedro Sula43947126</v>
      </c>
      <c r="B860" s="29" t="str">
        <f>+Casos_HN[[#This Row],[ID_Municipio]]&amp;Casos_HN[[#This Row],[Fecha]]</f>
        <v>050143947</v>
      </c>
      <c r="C860" s="29" t="str">
        <f>+G860&amp;E860</f>
        <v>Cortes43947</v>
      </c>
      <c r="D860" s="30">
        <f>+D859+1</f>
        <v>126</v>
      </c>
      <c r="E860" s="23">
        <v>43947</v>
      </c>
      <c r="F860" s="30">
        <f>+VLOOKUP(Casos_HN[[#This Row],[Departamento]],Table_5[],2,0)</f>
        <v>5</v>
      </c>
      <c r="G860" s="3" t="s">
        <v>28</v>
      </c>
      <c r="H860" s="9" t="s">
        <v>29</v>
      </c>
      <c r="I860" s="30" t="str">
        <f>+IFERROR(VLOOKUP(Casos_HN[[#This Row],[Municipio]],'LOCALIZA HN'!$B$9:$O$306,8,0),99999)</f>
        <v>0501</v>
      </c>
      <c r="J860" s="5" t="s">
        <v>27</v>
      </c>
      <c r="K860" s="5">
        <v>23</v>
      </c>
      <c r="L860" s="8" t="s">
        <v>19</v>
      </c>
      <c r="M860" s="32" t="s">
        <v>20</v>
      </c>
      <c r="N860" s="33">
        <f>+IFERROR(VLOOKUP(Casos_HN[[#This Row],[ID_Municipio]],Table_4[[CodigoMuni]:[Long_2]],3,0),"")</f>
        <v>15.5151</v>
      </c>
      <c r="O860" s="33">
        <f>+IFERROR(VLOOKUP(Casos_HN[[#This Row],[ID_Municipio]],Table_4[[CodigoMuni]:[Long_2]],4,0),"")</f>
        <v>-88.114599999999996</v>
      </c>
      <c r="P860" s="32" t="s">
        <v>21</v>
      </c>
    </row>
    <row r="861" spans="1:16" ht="14.25" customHeight="1">
      <c r="A861" s="29" t="str">
        <f>+H861&amp;E861&amp;D861</f>
        <v>San Pedro Sula43947127</v>
      </c>
      <c r="B861" s="29" t="str">
        <f>+Casos_HN[[#This Row],[ID_Municipio]]&amp;Casos_HN[[#This Row],[Fecha]]</f>
        <v>050143947</v>
      </c>
      <c r="C861" s="29" t="str">
        <f>+G861&amp;E861</f>
        <v>Cortes43947</v>
      </c>
      <c r="D861" s="30">
        <f>+D860+1</f>
        <v>127</v>
      </c>
      <c r="E861" s="23">
        <v>43947</v>
      </c>
      <c r="F861" s="30">
        <f>+VLOOKUP(Casos_HN[[#This Row],[Departamento]],Table_5[],2,0)</f>
        <v>5</v>
      </c>
      <c r="G861" s="3" t="s">
        <v>28</v>
      </c>
      <c r="H861" s="9" t="s">
        <v>29</v>
      </c>
      <c r="I861" s="30" t="str">
        <f>+IFERROR(VLOOKUP(Casos_HN[[#This Row],[Municipio]],'LOCALIZA HN'!$B$9:$O$306,8,0),99999)</f>
        <v>0501</v>
      </c>
      <c r="J861" s="5" t="s">
        <v>27</v>
      </c>
      <c r="K861" s="5">
        <v>43</v>
      </c>
      <c r="L861" s="8" t="s">
        <v>19</v>
      </c>
      <c r="M861" s="32" t="s">
        <v>20</v>
      </c>
      <c r="N861" s="33">
        <f>+IFERROR(VLOOKUP(Casos_HN[[#This Row],[ID_Municipio]],Table_4[[CodigoMuni]:[Long_2]],3,0),"")</f>
        <v>15.5151</v>
      </c>
      <c r="O861" s="33">
        <f>+IFERROR(VLOOKUP(Casos_HN[[#This Row],[ID_Municipio]],Table_4[[CodigoMuni]:[Long_2]],4,0),"")</f>
        <v>-88.114599999999996</v>
      </c>
      <c r="P861" s="32" t="s">
        <v>21</v>
      </c>
    </row>
    <row r="862" spans="1:16" ht="14.25" customHeight="1">
      <c r="A862" s="29" t="str">
        <f>+H862&amp;E862&amp;D862</f>
        <v>San Pedro Sula43947128</v>
      </c>
      <c r="B862" s="29" t="str">
        <f>+Casos_HN[[#This Row],[ID_Municipio]]&amp;Casos_HN[[#This Row],[Fecha]]</f>
        <v>050143947</v>
      </c>
      <c r="C862" s="29" t="str">
        <f>+G862&amp;E862</f>
        <v>Cortes43947</v>
      </c>
      <c r="D862" s="30">
        <f>+D861+1</f>
        <v>128</v>
      </c>
      <c r="E862" s="23">
        <v>43947</v>
      </c>
      <c r="F862" s="30">
        <f>+VLOOKUP(Casos_HN[[#This Row],[Departamento]],Table_5[],2,0)</f>
        <v>5</v>
      </c>
      <c r="G862" s="3" t="s">
        <v>28</v>
      </c>
      <c r="H862" s="9" t="s">
        <v>29</v>
      </c>
      <c r="I862" s="30" t="str">
        <f>+IFERROR(VLOOKUP(Casos_HN[[#This Row],[Municipio]],'LOCALIZA HN'!$B$9:$O$306,8,0),99999)</f>
        <v>0501</v>
      </c>
      <c r="J862" s="5" t="s">
        <v>27</v>
      </c>
      <c r="K862" s="5">
        <v>34</v>
      </c>
      <c r="L862" s="8" t="s">
        <v>19</v>
      </c>
      <c r="M862" s="32" t="s">
        <v>20</v>
      </c>
      <c r="N862" s="33">
        <f>+IFERROR(VLOOKUP(Casos_HN[[#This Row],[ID_Municipio]],Table_4[[CodigoMuni]:[Long_2]],3,0),"")</f>
        <v>15.5151</v>
      </c>
      <c r="O862" s="33">
        <f>+IFERROR(VLOOKUP(Casos_HN[[#This Row],[ID_Municipio]],Table_4[[CodigoMuni]:[Long_2]],4,0),"")</f>
        <v>-88.114599999999996</v>
      </c>
      <c r="P862" s="32" t="s">
        <v>21</v>
      </c>
    </row>
    <row r="863" spans="1:16" ht="14.25" customHeight="1">
      <c r="A863" s="29" t="str">
        <f>+H863&amp;E863&amp;D863</f>
        <v>San Pedro Sula43947129</v>
      </c>
      <c r="B863" s="29" t="str">
        <f>+Casos_HN[[#This Row],[ID_Municipio]]&amp;Casos_HN[[#This Row],[Fecha]]</f>
        <v>050143947</v>
      </c>
      <c r="C863" s="29" t="str">
        <f>+G863&amp;E863</f>
        <v>Cortes43947</v>
      </c>
      <c r="D863" s="30">
        <f>+D862+1</f>
        <v>129</v>
      </c>
      <c r="E863" s="23">
        <v>43947</v>
      </c>
      <c r="F863" s="30">
        <f>+VLOOKUP(Casos_HN[[#This Row],[Departamento]],Table_5[],2,0)</f>
        <v>5</v>
      </c>
      <c r="G863" s="3" t="s">
        <v>28</v>
      </c>
      <c r="H863" s="9" t="s">
        <v>29</v>
      </c>
      <c r="I863" s="30" t="str">
        <f>+IFERROR(VLOOKUP(Casos_HN[[#This Row],[Municipio]],'LOCALIZA HN'!$B$9:$O$306,8,0),99999)</f>
        <v>0501</v>
      </c>
      <c r="J863" s="5" t="s">
        <v>27</v>
      </c>
      <c r="K863" s="5">
        <v>55</v>
      </c>
      <c r="L863" s="8" t="s">
        <v>19</v>
      </c>
      <c r="M863" s="32" t="s">
        <v>20</v>
      </c>
      <c r="N863" s="33">
        <f>+IFERROR(VLOOKUP(Casos_HN[[#This Row],[ID_Municipio]],Table_4[[CodigoMuni]:[Long_2]],3,0),"")</f>
        <v>15.5151</v>
      </c>
      <c r="O863" s="33">
        <f>+IFERROR(VLOOKUP(Casos_HN[[#This Row],[ID_Municipio]],Table_4[[CodigoMuni]:[Long_2]],4,0),"")</f>
        <v>-88.114599999999996</v>
      </c>
      <c r="P863" s="32" t="s">
        <v>21</v>
      </c>
    </row>
    <row r="864" spans="1:16" ht="14.25" customHeight="1">
      <c r="A864" s="29" t="str">
        <f>+H864&amp;E864&amp;D864</f>
        <v>San Pedro Sula43947130</v>
      </c>
      <c r="B864" s="29" t="str">
        <f>+Casos_HN[[#This Row],[ID_Municipio]]&amp;Casos_HN[[#This Row],[Fecha]]</f>
        <v>050143947</v>
      </c>
      <c r="C864" s="29" t="str">
        <f>+G864&amp;E864</f>
        <v>Cortes43947</v>
      </c>
      <c r="D864" s="30">
        <f>+D863+1</f>
        <v>130</v>
      </c>
      <c r="E864" s="23">
        <v>43947</v>
      </c>
      <c r="F864" s="30">
        <f>+VLOOKUP(Casos_HN[[#This Row],[Departamento]],Table_5[],2,0)</f>
        <v>5</v>
      </c>
      <c r="G864" s="3" t="s">
        <v>28</v>
      </c>
      <c r="H864" s="9" t="s">
        <v>29</v>
      </c>
      <c r="I864" s="30" t="str">
        <f>+IFERROR(VLOOKUP(Casos_HN[[#This Row],[Municipio]],'LOCALIZA HN'!$B$9:$O$306,8,0),99999)</f>
        <v>0501</v>
      </c>
      <c r="J864" s="5" t="s">
        <v>18</v>
      </c>
      <c r="K864" s="5">
        <v>20</v>
      </c>
      <c r="L864" s="8" t="s">
        <v>19</v>
      </c>
      <c r="M864" s="32" t="s">
        <v>20</v>
      </c>
      <c r="N864" s="33">
        <f>+IFERROR(VLOOKUP(Casos_HN[[#This Row],[ID_Municipio]],Table_4[[CodigoMuni]:[Long_2]],3,0),"")</f>
        <v>15.5151</v>
      </c>
      <c r="O864" s="33">
        <f>+IFERROR(VLOOKUP(Casos_HN[[#This Row],[ID_Municipio]],Table_4[[CodigoMuni]:[Long_2]],4,0),"")</f>
        <v>-88.114599999999996</v>
      </c>
      <c r="P864" s="32" t="s">
        <v>21</v>
      </c>
    </row>
    <row r="865" spans="1:16" ht="14.25" customHeight="1">
      <c r="A865" s="29" t="str">
        <f>+H865&amp;E865&amp;D865</f>
        <v>San Pedro Sula43947131</v>
      </c>
      <c r="B865" s="29" t="str">
        <f>+Casos_HN[[#This Row],[ID_Municipio]]&amp;Casos_HN[[#This Row],[Fecha]]</f>
        <v>050143947</v>
      </c>
      <c r="C865" s="29" t="str">
        <f>+G865&amp;E865</f>
        <v>Cortes43947</v>
      </c>
      <c r="D865" s="30">
        <f>+D864+1</f>
        <v>131</v>
      </c>
      <c r="E865" s="23">
        <v>43947</v>
      </c>
      <c r="F865" s="30">
        <f>+VLOOKUP(Casos_HN[[#This Row],[Departamento]],Table_5[],2,0)</f>
        <v>5</v>
      </c>
      <c r="G865" s="3" t="s">
        <v>28</v>
      </c>
      <c r="H865" s="9" t="s">
        <v>29</v>
      </c>
      <c r="I865" s="30" t="str">
        <f>+IFERROR(VLOOKUP(Casos_HN[[#This Row],[Municipio]],'LOCALIZA HN'!$B$9:$O$306,8,0),99999)</f>
        <v>0501</v>
      </c>
      <c r="J865" s="5" t="s">
        <v>27</v>
      </c>
      <c r="K865" s="5">
        <v>53</v>
      </c>
      <c r="L865" s="8" t="s">
        <v>19</v>
      </c>
      <c r="M865" s="32" t="s">
        <v>20</v>
      </c>
      <c r="N865" s="33">
        <f>+IFERROR(VLOOKUP(Casos_HN[[#This Row],[ID_Municipio]],Table_4[[CodigoMuni]:[Long_2]],3,0),"")</f>
        <v>15.5151</v>
      </c>
      <c r="O865" s="33">
        <f>+IFERROR(VLOOKUP(Casos_HN[[#This Row],[ID_Municipio]],Table_4[[CodigoMuni]:[Long_2]],4,0),"")</f>
        <v>-88.114599999999996</v>
      </c>
      <c r="P865" s="32" t="s">
        <v>21</v>
      </c>
    </row>
    <row r="866" spans="1:16" ht="14.25" customHeight="1">
      <c r="A866" s="29" t="str">
        <f>+H866&amp;E866&amp;D866</f>
        <v>San Pedro Sula43947132</v>
      </c>
      <c r="B866" s="29" t="str">
        <f>+Casos_HN[[#This Row],[ID_Municipio]]&amp;Casos_HN[[#This Row],[Fecha]]</f>
        <v>050143947</v>
      </c>
      <c r="C866" s="29" t="str">
        <f>+G866&amp;E866</f>
        <v>Cortes43947</v>
      </c>
      <c r="D866" s="30">
        <f>+D865+1</f>
        <v>132</v>
      </c>
      <c r="E866" s="23">
        <v>43947</v>
      </c>
      <c r="F866" s="30">
        <f>+VLOOKUP(Casos_HN[[#This Row],[Departamento]],Table_5[],2,0)</f>
        <v>5</v>
      </c>
      <c r="G866" s="3" t="s">
        <v>28</v>
      </c>
      <c r="H866" s="9" t="s">
        <v>29</v>
      </c>
      <c r="I866" s="30" t="str">
        <f>+IFERROR(VLOOKUP(Casos_HN[[#This Row],[Municipio]],'LOCALIZA HN'!$B$9:$O$306,8,0),99999)</f>
        <v>0501</v>
      </c>
      <c r="J866" s="5" t="s">
        <v>27</v>
      </c>
      <c r="K866" s="5">
        <v>31</v>
      </c>
      <c r="L866" s="8" t="s">
        <v>19</v>
      </c>
      <c r="M866" s="32" t="s">
        <v>20</v>
      </c>
      <c r="N866" s="33">
        <f>+IFERROR(VLOOKUP(Casos_HN[[#This Row],[ID_Municipio]],Table_4[[CodigoMuni]:[Long_2]],3,0),"")</f>
        <v>15.5151</v>
      </c>
      <c r="O866" s="33">
        <f>+IFERROR(VLOOKUP(Casos_HN[[#This Row],[ID_Municipio]],Table_4[[CodigoMuni]:[Long_2]],4,0),"")</f>
        <v>-88.114599999999996</v>
      </c>
      <c r="P866" s="32" t="s">
        <v>21</v>
      </c>
    </row>
    <row r="867" spans="1:16" ht="14.25" customHeight="1">
      <c r="A867" s="29" t="str">
        <f>+H867&amp;E867&amp;D867</f>
        <v>San Pedro Sula43947133</v>
      </c>
      <c r="B867" s="29" t="str">
        <f>+Casos_HN[[#This Row],[ID_Municipio]]&amp;Casos_HN[[#This Row],[Fecha]]</f>
        <v>050143947</v>
      </c>
      <c r="C867" s="29" t="str">
        <f>+G867&amp;E867</f>
        <v>Cortes43947</v>
      </c>
      <c r="D867" s="30">
        <f>+D866+1</f>
        <v>133</v>
      </c>
      <c r="E867" s="23">
        <v>43947</v>
      </c>
      <c r="F867" s="30">
        <f>+VLOOKUP(Casos_HN[[#This Row],[Departamento]],Table_5[],2,0)</f>
        <v>5</v>
      </c>
      <c r="G867" s="3" t="s">
        <v>28</v>
      </c>
      <c r="H867" s="9" t="s">
        <v>29</v>
      </c>
      <c r="I867" s="30" t="str">
        <f>+IFERROR(VLOOKUP(Casos_HN[[#This Row],[Municipio]],'LOCALIZA HN'!$B$9:$O$306,8,0),99999)</f>
        <v>0501</v>
      </c>
      <c r="J867" s="5" t="s">
        <v>18</v>
      </c>
      <c r="K867" s="5">
        <v>33</v>
      </c>
      <c r="L867" s="8" t="s">
        <v>19</v>
      </c>
      <c r="M867" s="32" t="s">
        <v>20</v>
      </c>
      <c r="N867" s="33">
        <f>+IFERROR(VLOOKUP(Casos_HN[[#This Row],[ID_Municipio]],Table_4[[CodigoMuni]:[Long_2]],3,0),"")</f>
        <v>15.5151</v>
      </c>
      <c r="O867" s="33">
        <f>+IFERROR(VLOOKUP(Casos_HN[[#This Row],[ID_Municipio]],Table_4[[CodigoMuni]:[Long_2]],4,0),"")</f>
        <v>-88.114599999999996</v>
      </c>
      <c r="P867" s="32" t="s">
        <v>21</v>
      </c>
    </row>
    <row r="868" spans="1:16" ht="14.25" customHeight="1">
      <c r="A868" s="29" t="str">
        <f>+H868&amp;E868&amp;D868</f>
        <v>San Pedro Sula43947134</v>
      </c>
      <c r="B868" s="29" t="str">
        <f>+Casos_HN[[#This Row],[ID_Municipio]]&amp;Casos_HN[[#This Row],[Fecha]]</f>
        <v>050143947</v>
      </c>
      <c r="C868" s="29" t="str">
        <f>+G868&amp;E868</f>
        <v>Cortes43947</v>
      </c>
      <c r="D868" s="30">
        <f>+D867+1</f>
        <v>134</v>
      </c>
      <c r="E868" s="23">
        <v>43947</v>
      </c>
      <c r="F868" s="30">
        <f>+VLOOKUP(Casos_HN[[#This Row],[Departamento]],Table_5[],2,0)</f>
        <v>5</v>
      </c>
      <c r="G868" s="3" t="s">
        <v>28</v>
      </c>
      <c r="H868" s="9" t="s">
        <v>29</v>
      </c>
      <c r="I868" s="30" t="str">
        <f>+IFERROR(VLOOKUP(Casos_HN[[#This Row],[Municipio]],'LOCALIZA HN'!$B$9:$O$306,8,0),99999)</f>
        <v>0501</v>
      </c>
      <c r="J868" s="5" t="s">
        <v>18</v>
      </c>
      <c r="K868" s="5">
        <v>30</v>
      </c>
      <c r="L868" s="8" t="s">
        <v>19</v>
      </c>
      <c r="M868" s="32" t="s">
        <v>20</v>
      </c>
      <c r="N868" s="33">
        <f>+IFERROR(VLOOKUP(Casos_HN[[#This Row],[ID_Municipio]],Table_4[[CodigoMuni]:[Long_2]],3,0),"")</f>
        <v>15.5151</v>
      </c>
      <c r="O868" s="33">
        <f>+IFERROR(VLOOKUP(Casos_HN[[#This Row],[ID_Municipio]],Table_4[[CodigoMuni]:[Long_2]],4,0),"")</f>
        <v>-88.114599999999996</v>
      </c>
      <c r="P868" s="32" t="s">
        <v>21</v>
      </c>
    </row>
    <row r="869" spans="1:16" ht="14.25" customHeight="1">
      <c r="A869" s="29" t="str">
        <f>+H869&amp;E869&amp;D869</f>
        <v>San Pedro Sula43947135</v>
      </c>
      <c r="B869" s="29" t="str">
        <f>+Casos_HN[[#This Row],[ID_Municipio]]&amp;Casos_HN[[#This Row],[Fecha]]</f>
        <v>050143947</v>
      </c>
      <c r="C869" s="29" t="str">
        <f>+G869&amp;E869</f>
        <v>Cortes43947</v>
      </c>
      <c r="D869" s="30">
        <f>+D868+1</f>
        <v>135</v>
      </c>
      <c r="E869" s="23">
        <v>43947</v>
      </c>
      <c r="F869" s="30">
        <f>+VLOOKUP(Casos_HN[[#This Row],[Departamento]],Table_5[],2,0)</f>
        <v>5</v>
      </c>
      <c r="G869" s="3" t="s">
        <v>28</v>
      </c>
      <c r="H869" s="9" t="s">
        <v>29</v>
      </c>
      <c r="I869" s="30" t="str">
        <f>+IFERROR(VLOOKUP(Casos_HN[[#This Row],[Municipio]],'LOCALIZA HN'!$B$9:$O$306,8,0),99999)</f>
        <v>0501</v>
      </c>
      <c r="J869" s="5" t="s">
        <v>27</v>
      </c>
      <c r="K869" s="5">
        <v>26</v>
      </c>
      <c r="L869" s="8" t="s">
        <v>19</v>
      </c>
      <c r="M869" s="32" t="s">
        <v>20</v>
      </c>
      <c r="N869" s="33">
        <f>+IFERROR(VLOOKUP(Casos_HN[[#This Row],[ID_Municipio]],Table_4[[CodigoMuni]:[Long_2]],3,0),"")</f>
        <v>15.5151</v>
      </c>
      <c r="O869" s="33">
        <f>+IFERROR(VLOOKUP(Casos_HN[[#This Row],[ID_Municipio]],Table_4[[CodigoMuni]:[Long_2]],4,0),"")</f>
        <v>-88.114599999999996</v>
      </c>
      <c r="P869" s="32" t="s">
        <v>21</v>
      </c>
    </row>
    <row r="870" spans="1:16" ht="14.25" customHeight="1">
      <c r="A870" s="29" t="str">
        <f>+H870&amp;E870&amp;D870</f>
        <v>San Pedro Sula43947136</v>
      </c>
      <c r="B870" s="29" t="str">
        <f>+Casos_HN[[#This Row],[ID_Municipio]]&amp;Casos_HN[[#This Row],[Fecha]]</f>
        <v>050143947</v>
      </c>
      <c r="C870" s="29" t="str">
        <f>+G870&amp;E870</f>
        <v>Cortes43947</v>
      </c>
      <c r="D870" s="30">
        <f>+D869+1</f>
        <v>136</v>
      </c>
      <c r="E870" s="23">
        <v>43947</v>
      </c>
      <c r="F870" s="30">
        <f>+VLOOKUP(Casos_HN[[#This Row],[Departamento]],Table_5[],2,0)</f>
        <v>5</v>
      </c>
      <c r="G870" s="3" t="s">
        <v>28</v>
      </c>
      <c r="H870" s="9" t="s">
        <v>29</v>
      </c>
      <c r="I870" s="30" t="str">
        <f>+IFERROR(VLOOKUP(Casos_HN[[#This Row],[Municipio]],'LOCALIZA HN'!$B$9:$O$306,8,0),99999)</f>
        <v>0501</v>
      </c>
      <c r="J870" s="5" t="s">
        <v>18</v>
      </c>
      <c r="K870" s="5">
        <v>39</v>
      </c>
      <c r="L870" s="8" t="s">
        <v>19</v>
      </c>
      <c r="M870" s="32" t="s">
        <v>20</v>
      </c>
      <c r="N870" s="33">
        <f>+IFERROR(VLOOKUP(Casos_HN[[#This Row],[ID_Municipio]],Table_4[[CodigoMuni]:[Long_2]],3,0),"")</f>
        <v>15.5151</v>
      </c>
      <c r="O870" s="33">
        <f>+IFERROR(VLOOKUP(Casos_HN[[#This Row],[ID_Municipio]],Table_4[[CodigoMuni]:[Long_2]],4,0),"")</f>
        <v>-88.114599999999996</v>
      </c>
      <c r="P870" s="32" t="s">
        <v>21</v>
      </c>
    </row>
    <row r="871" spans="1:16" ht="14.25" customHeight="1">
      <c r="A871" s="29" t="str">
        <f>+H871&amp;E871&amp;D871</f>
        <v>San Pedro Sula43947137</v>
      </c>
      <c r="B871" s="29" t="str">
        <f>+Casos_HN[[#This Row],[ID_Municipio]]&amp;Casos_HN[[#This Row],[Fecha]]</f>
        <v>050143947</v>
      </c>
      <c r="C871" s="29" t="str">
        <f>+G871&amp;E871</f>
        <v>Cortes43947</v>
      </c>
      <c r="D871" s="30">
        <f>+D870+1</f>
        <v>137</v>
      </c>
      <c r="E871" s="23">
        <v>43947</v>
      </c>
      <c r="F871" s="30">
        <f>+VLOOKUP(Casos_HN[[#This Row],[Departamento]],Table_5[],2,0)</f>
        <v>5</v>
      </c>
      <c r="G871" s="3" t="s">
        <v>28</v>
      </c>
      <c r="H871" s="9" t="s">
        <v>29</v>
      </c>
      <c r="I871" s="30" t="str">
        <f>+IFERROR(VLOOKUP(Casos_HN[[#This Row],[Municipio]],'LOCALIZA HN'!$B$9:$O$306,8,0),99999)</f>
        <v>0501</v>
      </c>
      <c r="J871" s="5" t="s">
        <v>18</v>
      </c>
      <c r="K871" s="5">
        <v>64</v>
      </c>
      <c r="L871" s="8" t="s">
        <v>19</v>
      </c>
      <c r="M871" s="32" t="s">
        <v>20</v>
      </c>
      <c r="N871" s="33">
        <f>+IFERROR(VLOOKUP(Casos_HN[[#This Row],[ID_Municipio]],Table_4[[CodigoMuni]:[Long_2]],3,0),"")</f>
        <v>15.5151</v>
      </c>
      <c r="O871" s="33">
        <f>+IFERROR(VLOOKUP(Casos_HN[[#This Row],[ID_Municipio]],Table_4[[CodigoMuni]:[Long_2]],4,0),"")</f>
        <v>-88.114599999999996</v>
      </c>
      <c r="P871" s="32" t="s">
        <v>21</v>
      </c>
    </row>
    <row r="872" spans="1:16" ht="14.25" customHeight="1">
      <c r="A872" s="29" t="str">
        <f>+H872&amp;E872&amp;D872</f>
        <v>San Pedro Sula43947138</v>
      </c>
      <c r="B872" s="29" t="str">
        <f>+Casos_HN[[#This Row],[ID_Municipio]]&amp;Casos_HN[[#This Row],[Fecha]]</f>
        <v>050143947</v>
      </c>
      <c r="C872" s="29" t="str">
        <f>+G872&amp;E872</f>
        <v>Cortes43947</v>
      </c>
      <c r="D872" s="30">
        <f>+D871+1</f>
        <v>138</v>
      </c>
      <c r="E872" s="23">
        <v>43947</v>
      </c>
      <c r="F872" s="30">
        <f>+VLOOKUP(Casos_HN[[#This Row],[Departamento]],Table_5[],2,0)</f>
        <v>5</v>
      </c>
      <c r="G872" s="3" t="s">
        <v>28</v>
      </c>
      <c r="H872" s="9" t="s">
        <v>29</v>
      </c>
      <c r="I872" s="30" t="str">
        <f>+IFERROR(VLOOKUP(Casos_HN[[#This Row],[Municipio]],'LOCALIZA HN'!$B$9:$O$306,8,0),99999)</f>
        <v>0501</v>
      </c>
      <c r="J872" s="5" t="s">
        <v>18</v>
      </c>
      <c r="K872" s="5">
        <v>28</v>
      </c>
      <c r="L872" s="8" t="s">
        <v>19</v>
      </c>
      <c r="M872" s="32" t="s">
        <v>20</v>
      </c>
      <c r="N872" s="33">
        <f>+IFERROR(VLOOKUP(Casos_HN[[#This Row],[ID_Municipio]],Table_4[[CodigoMuni]:[Long_2]],3,0),"")</f>
        <v>15.5151</v>
      </c>
      <c r="O872" s="33">
        <f>+IFERROR(VLOOKUP(Casos_HN[[#This Row],[ID_Municipio]],Table_4[[CodigoMuni]:[Long_2]],4,0),"")</f>
        <v>-88.114599999999996</v>
      </c>
      <c r="P872" s="32" t="s">
        <v>21</v>
      </c>
    </row>
    <row r="873" spans="1:16" ht="14.25" customHeight="1">
      <c r="A873" s="29" t="str">
        <f>+H873&amp;E873&amp;D873</f>
        <v>San Pedro Sula43947139</v>
      </c>
      <c r="B873" s="29" t="str">
        <f>+Casos_HN[[#This Row],[ID_Municipio]]&amp;Casos_HN[[#This Row],[Fecha]]</f>
        <v>050143947</v>
      </c>
      <c r="C873" s="29" t="str">
        <f>+G873&amp;E873</f>
        <v>Cortes43947</v>
      </c>
      <c r="D873" s="30">
        <f>+D872+1</f>
        <v>139</v>
      </c>
      <c r="E873" s="23">
        <v>43947</v>
      </c>
      <c r="F873" s="30">
        <f>+VLOOKUP(Casos_HN[[#This Row],[Departamento]],Table_5[],2,0)</f>
        <v>5</v>
      </c>
      <c r="G873" s="3" t="s">
        <v>28</v>
      </c>
      <c r="H873" s="9" t="s">
        <v>29</v>
      </c>
      <c r="I873" s="30" t="str">
        <f>+IFERROR(VLOOKUP(Casos_HN[[#This Row],[Municipio]],'LOCALIZA HN'!$B$9:$O$306,8,0),99999)</f>
        <v>0501</v>
      </c>
      <c r="J873" s="5" t="s">
        <v>27</v>
      </c>
      <c r="K873" s="5">
        <v>38</v>
      </c>
      <c r="L873" s="8" t="s">
        <v>19</v>
      </c>
      <c r="M873" s="32" t="s">
        <v>20</v>
      </c>
      <c r="N873" s="33">
        <f>+IFERROR(VLOOKUP(Casos_HN[[#This Row],[ID_Municipio]],Table_4[[CodigoMuni]:[Long_2]],3,0),"")</f>
        <v>15.5151</v>
      </c>
      <c r="O873" s="33">
        <f>+IFERROR(VLOOKUP(Casos_HN[[#This Row],[ID_Municipio]],Table_4[[CodigoMuni]:[Long_2]],4,0),"")</f>
        <v>-88.114599999999996</v>
      </c>
      <c r="P873" s="32" t="s">
        <v>21</v>
      </c>
    </row>
    <row r="874" spans="1:16" ht="14.25" customHeight="1">
      <c r="A874" s="29" t="str">
        <f>+H874&amp;E874&amp;D874</f>
        <v>San Pedro Sula43947140</v>
      </c>
      <c r="B874" s="29" t="str">
        <f>+Casos_HN[[#This Row],[ID_Municipio]]&amp;Casos_HN[[#This Row],[Fecha]]</f>
        <v>050143947</v>
      </c>
      <c r="C874" s="29" t="str">
        <f>+G874&amp;E874</f>
        <v>Cortes43947</v>
      </c>
      <c r="D874" s="30">
        <f>+D873+1</f>
        <v>140</v>
      </c>
      <c r="E874" s="23">
        <v>43947</v>
      </c>
      <c r="F874" s="30">
        <f>+VLOOKUP(Casos_HN[[#This Row],[Departamento]],Table_5[],2,0)</f>
        <v>5</v>
      </c>
      <c r="G874" s="3" t="s">
        <v>28</v>
      </c>
      <c r="H874" s="9" t="s">
        <v>29</v>
      </c>
      <c r="I874" s="30" t="str">
        <f>+IFERROR(VLOOKUP(Casos_HN[[#This Row],[Municipio]],'LOCALIZA HN'!$B$9:$O$306,8,0),99999)</f>
        <v>0501</v>
      </c>
      <c r="J874" s="5" t="s">
        <v>18</v>
      </c>
      <c r="K874" s="5">
        <v>48</v>
      </c>
      <c r="L874" s="8" t="s">
        <v>19</v>
      </c>
      <c r="M874" s="32" t="s">
        <v>20</v>
      </c>
      <c r="N874" s="33">
        <f>+IFERROR(VLOOKUP(Casos_HN[[#This Row],[ID_Municipio]],Table_4[[CodigoMuni]:[Long_2]],3,0),"")</f>
        <v>15.5151</v>
      </c>
      <c r="O874" s="33">
        <f>+IFERROR(VLOOKUP(Casos_HN[[#This Row],[ID_Municipio]],Table_4[[CodigoMuni]:[Long_2]],4,0),"")</f>
        <v>-88.114599999999996</v>
      </c>
      <c r="P874" s="32" t="s">
        <v>21</v>
      </c>
    </row>
    <row r="875" spans="1:16" ht="14.25" customHeight="1">
      <c r="A875" s="29" t="str">
        <f>+H875&amp;E875&amp;D875</f>
        <v>San Pedro Sula43947141</v>
      </c>
      <c r="B875" s="29" t="str">
        <f>+Casos_HN[[#This Row],[ID_Municipio]]&amp;Casos_HN[[#This Row],[Fecha]]</f>
        <v>050143947</v>
      </c>
      <c r="C875" s="29" t="str">
        <f>+G875&amp;E875</f>
        <v>Cortes43947</v>
      </c>
      <c r="D875" s="30">
        <f>+D874+1</f>
        <v>141</v>
      </c>
      <c r="E875" s="23">
        <v>43947</v>
      </c>
      <c r="F875" s="30">
        <f>+VLOOKUP(Casos_HN[[#This Row],[Departamento]],Table_5[],2,0)</f>
        <v>5</v>
      </c>
      <c r="G875" s="3" t="s">
        <v>28</v>
      </c>
      <c r="H875" s="9" t="s">
        <v>29</v>
      </c>
      <c r="I875" s="30" t="str">
        <f>+IFERROR(VLOOKUP(Casos_HN[[#This Row],[Municipio]],'LOCALIZA HN'!$B$9:$O$306,8,0),99999)</f>
        <v>0501</v>
      </c>
      <c r="J875" s="5" t="s">
        <v>27</v>
      </c>
      <c r="K875" s="5">
        <v>52</v>
      </c>
      <c r="L875" s="8" t="s">
        <v>19</v>
      </c>
      <c r="M875" s="32" t="s">
        <v>20</v>
      </c>
      <c r="N875" s="33">
        <f>+IFERROR(VLOOKUP(Casos_HN[[#This Row],[ID_Municipio]],Table_4[[CodigoMuni]:[Long_2]],3,0),"")</f>
        <v>15.5151</v>
      </c>
      <c r="O875" s="33">
        <f>+IFERROR(VLOOKUP(Casos_HN[[#This Row],[ID_Municipio]],Table_4[[CodigoMuni]:[Long_2]],4,0),"")</f>
        <v>-88.114599999999996</v>
      </c>
      <c r="P875" s="32" t="s">
        <v>21</v>
      </c>
    </row>
    <row r="876" spans="1:16" ht="14.25" customHeight="1">
      <c r="A876" s="29" t="str">
        <f>+H876&amp;E876&amp;D876</f>
        <v>San Pedro Sula43947142</v>
      </c>
      <c r="B876" s="29" t="str">
        <f>+Casos_HN[[#This Row],[ID_Municipio]]&amp;Casos_HN[[#This Row],[Fecha]]</f>
        <v>050143947</v>
      </c>
      <c r="C876" s="29" t="str">
        <f>+G876&amp;E876</f>
        <v>Cortes43947</v>
      </c>
      <c r="D876" s="30">
        <f>+D875+1</f>
        <v>142</v>
      </c>
      <c r="E876" s="23">
        <v>43947</v>
      </c>
      <c r="F876" s="30">
        <f>+VLOOKUP(Casos_HN[[#This Row],[Departamento]],Table_5[],2,0)</f>
        <v>5</v>
      </c>
      <c r="G876" s="3" t="s">
        <v>28</v>
      </c>
      <c r="H876" s="9" t="s">
        <v>29</v>
      </c>
      <c r="I876" s="30" t="str">
        <f>+IFERROR(VLOOKUP(Casos_HN[[#This Row],[Municipio]],'LOCALIZA HN'!$B$9:$O$306,8,0),99999)</f>
        <v>0501</v>
      </c>
      <c r="J876" s="5" t="s">
        <v>27</v>
      </c>
      <c r="K876" s="5">
        <v>24</v>
      </c>
      <c r="L876" s="8" t="s">
        <v>19</v>
      </c>
      <c r="M876" s="32" t="s">
        <v>20</v>
      </c>
      <c r="N876" s="33">
        <f>+IFERROR(VLOOKUP(Casos_HN[[#This Row],[ID_Municipio]],Table_4[[CodigoMuni]:[Long_2]],3,0),"")</f>
        <v>15.5151</v>
      </c>
      <c r="O876" s="33">
        <f>+IFERROR(VLOOKUP(Casos_HN[[#This Row],[ID_Municipio]],Table_4[[CodigoMuni]:[Long_2]],4,0),"")</f>
        <v>-88.114599999999996</v>
      </c>
      <c r="P876" s="32" t="s">
        <v>21</v>
      </c>
    </row>
    <row r="877" spans="1:16" ht="14.25" customHeight="1">
      <c r="A877" s="29" t="str">
        <f>+H877&amp;E877&amp;D877</f>
        <v>San Pedro Sula43947143</v>
      </c>
      <c r="B877" s="29" t="str">
        <f>+Casos_HN[[#This Row],[ID_Municipio]]&amp;Casos_HN[[#This Row],[Fecha]]</f>
        <v>050143947</v>
      </c>
      <c r="C877" s="29" t="str">
        <f>+G877&amp;E877</f>
        <v>Cortes43947</v>
      </c>
      <c r="D877" s="30">
        <f>+D876+1</f>
        <v>143</v>
      </c>
      <c r="E877" s="23">
        <v>43947</v>
      </c>
      <c r="F877" s="30">
        <f>+VLOOKUP(Casos_HN[[#This Row],[Departamento]],Table_5[],2,0)</f>
        <v>5</v>
      </c>
      <c r="G877" s="3" t="s">
        <v>28</v>
      </c>
      <c r="H877" s="9" t="s">
        <v>29</v>
      </c>
      <c r="I877" s="30" t="str">
        <f>+IFERROR(VLOOKUP(Casos_HN[[#This Row],[Municipio]],'LOCALIZA HN'!$B$9:$O$306,8,0),99999)</f>
        <v>0501</v>
      </c>
      <c r="J877" s="5" t="s">
        <v>18</v>
      </c>
      <c r="K877" s="5">
        <v>60</v>
      </c>
      <c r="L877" s="8" t="s">
        <v>19</v>
      </c>
      <c r="M877" s="32" t="s">
        <v>20</v>
      </c>
      <c r="N877" s="33">
        <f>+IFERROR(VLOOKUP(Casos_HN[[#This Row],[ID_Municipio]],Table_4[[CodigoMuni]:[Long_2]],3,0),"")</f>
        <v>15.5151</v>
      </c>
      <c r="O877" s="33">
        <f>+IFERROR(VLOOKUP(Casos_HN[[#This Row],[ID_Municipio]],Table_4[[CodigoMuni]:[Long_2]],4,0),"")</f>
        <v>-88.114599999999996</v>
      </c>
      <c r="P877" s="32" t="s">
        <v>21</v>
      </c>
    </row>
    <row r="878" spans="1:16" ht="14.25" customHeight="1">
      <c r="A878" s="29" t="str">
        <f>+H878&amp;E878&amp;D878</f>
        <v>San Pedro Sula43947144</v>
      </c>
      <c r="B878" s="29" t="str">
        <f>+Casos_HN[[#This Row],[ID_Municipio]]&amp;Casos_HN[[#This Row],[Fecha]]</f>
        <v>050143947</v>
      </c>
      <c r="C878" s="29" t="str">
        <f>+G878&amp;E878</f>
        <v>Cortes43947</v>
      </c>
      <c r="D878" s="30">
        <f>+D877+1</f>
        <v>144</v>
      </c>
      <c r="E878" s="23">
        <v>43947</v>
      </c>
      <c r="F878" s="30">
        <f>+VLOOKUP(Casos_HN[[#This Row],[Departamento]],Table_5[],2,0)</f>
        <v>5</v>
      </c>
      <c r="G878" s="3" t="s">
        <v>28</v>
      </c>
      <c r="H878" s="9" t="s">
        <v>29</v>
      </c>
      <c r="I878" s="30" t="str">
        <f>+IFERROR(VLOOKUP(Casos_HN[[#This Row],[Municipio]],'LOCALIZA HN'!$B$9:$O$306,8,0),99999)</f>
        <v>0501</v>
      </c>
      <c r="J878" s="5" t="s">
        <v>27</v>
      </c>
      <c r="K878" s="5">
        <v>67</v>
      </c>
      <c r="L878" s="8" t="s">
        <v>19</v>
      </c>
      <c r="M878" s="32" t="s">
        <v>20</v>
      </c>
      <c r="N878" s="33">
        <f>+IFERROR(VLOOKUP(Casos_HN[[#This Row],[ID_Municipio]],Table_4[[CodigoMuni]:[Long_2]],3,0),"")</f>
        <v>15.5151</v>
      </c>
      <c r="O878" s="33">
        <f>+IFERROR(VLOOKUP(Casos_HN[[#This Row],[ID_Municipio]],Table_4[[CodigoMuni]:[Long_2]],4,0),"")</f>
        <v>-88.114599999999996</v>
      </c>
      <c r="P878" s="32" t="s">
        <v>21</v>
      </c>
    </row>
    <row r="879" spans="1:16" ht="14.25" customHeight="1">
      <c r="A879" s="29" t="str">
        <f>+H879&amp;E879&amp;D879</f>
        <v>San Pedro Sula43947145</v>
      </c>
      <c r="B879" s="29" t="str">
        <f>+Casos_HN[[#This Row],[ID_Municipio]]&amp;Casos_HN[[#This Row],[Fecha]]</f>
        <v>050143947</v>
      </c>
      <c r="C879" s="29" t="str">
        <f>+G879&amp;E879</f>
        <v>Cortes43947</v>
      </c>
      <c r="D879" s="30">
        <f>+D878+1</f>
        <v>145</v>
      </c>
      <c r="E879" s="23">
        <v>43947</v>
      </c>
      <c r="F879" s="30">
        <f>+VLOOKUP(Casos_HN[[#This Row],[Departamento]],Table_5[],2,0)</f>
        <v>5</v>
      </c>
      <c r="G879" s="3" t="s">
        <v>28</v>
      </c>
      <c r="H879" s="9" t="s">
        <v>29</v>
      </c>
      <c r="I879" s="30" t="str">
        <f>+IFERROR(VLOOKUP(Casos_HN[[#This Row],[Municipio]],'LOCALIZA HN'!$B$9:$O$306,8,0),99999)</f>
        <v>0501</v>
      </c>
      <c r="J879" s="5" t="s">
        <v>27</v>
      </c>
      <c r="K879" s="5">
        <v>35</v>
      </c>
      <c r="L879" s="8" t="s">
        <v>19</v>
      </c>
      <c r="M879" s="32" t="s">
        <v>20</v>
      </c>
      <c r="N879" s="33">
        <f>+IFERROR(VLOOKUP(Casos_HN[[#This Row],[ID_Municipio]],Table_4[[CodigoMuni]:[Long_2]],3,0),"")</f>
        <v>15.5151</v>
      </c>
      <c r="O879" s="33">
        <f>+IFERROR(VLOOKUP(Casos_HN[[#This Row],[ID_Municipio]],Table_4[[CodigoMuni]:[Long_2]],4,0),"")</f>
        <v>-88.114599999999996</v>
      </c>
      <c r="P879" s="32" t="s">
        <v>21</v>
      </c>
    </row>
    <row r="880" spans="1:16" ht="14.25" customHeight="1">
      <c r="A880" s="29" t="str">
        <f>+H880&amp;E880&amp;D880</f>
        <v>San Pedro Sula43947146</v>
      </c>
      <c r="B880" s="29" t="str">
        <f>+Casos_HN[[#This Row],[ID_Municipio]]&amp;Casos_HN[[#This Row],[Fecha]]</f>
        <v>050143947</v>
      </c>
      <c r="C880" s="29" t="str">
        <f>+G880&amp;E880</f>
        <v>Cortes43947</v>
      </c>
      <c r="D880" s="30">
        <f>+D879+1</f>
        <v>146</v>
      </c>
      <c r="E880" s="23">
        <v>43947</v>
      </c>
      <c r="F880" s="30">
        <f>+VLOOKUP(Casos_HN[[#This Row],[Departamento]],Table_5[],2,0)</f>
        <v>5</v>
      </c>
      <c r="G880" s="3" t="s">
        <v>28</v>
      </c>
      <c r="H880" s="9" t="s">
        <v>29</v>
      </c>
      <c r="I880" s="30" t="str">
        <f>+IFERROR(VLOOKUP(Casos_HN[[#This Row],[Municipio]],'LOCALIZA HN'!$B$9:$O$306,8,0),99999)</f>
        <v>0501</v>
      </c>
      <c r="J880" s="5" t="s">
        <v>27</v>
      </c>
      <c r="K880" s="5">
        <v>57</v>
      </c>
      <c r="L880" s="8" t="s">
        <v>19</v>
      </c>
      <c r="M880" s="32" t="s">
        <v>20</v>
      </c>
      <c r="N880" s="33">
        <f>+IFERROR(VLOOKUP(Casos_HN[[#This Row],[ID_Municipio]],Table_4[[CodigoMuni]:[Long_2]],3,0),"")</f>
        <v>15.5151</v>
      </c>
      <c r="O880" s="33">
        <f>+IFERROR(VLOOKUP(Casos_HN[[#This Row],[ID_Municipio]],Table_4[[CodigoMuni]:[Long_2]],4,0),"")</f>
        <v>-88.114599999999996</v>
      </c>
      <c r="P880" s="32" t="s">
        <v>21</v>
      </c>
    </row>
    <row r="881" spans="1:16" ht="14.25" customHeight="1">
      <c r="A881" s="29" t="str">
        <f>+H881&amp;E881&amp;D881</f>
        <v>Santa Rita43947147</v>
      </c>
      <c r="B881" s="29" t="str">
        <f>+Casos_HN[[#This Row],[ID_Municipio]]&amp;Casos_HN[[#This Row],[Fecha]]</f>
        <v>042143947</v>
      </c>
      <c r="C881" s="29" t="str">
        <f>+G881&amp;E881</f>
        <v>Yoro43947</v>
      </c>
      <c r="D881" s="30">
        <f>+D880+1</f>
        <v>147</v>
      </c>
      <c r="E881" s="23">
        <v>43947</v>
      </c>
      <c r="F881" s="30">
        <f>+VLOOKUP(Casos_HN[[#This Row],[Departamento]],Table_5[],2,0)</f>
        <v>18</v>
      </c>
      <c r="G881" s="3" t="s">
        <v>39</v>
      </c>
      <c r="H881" s="9" t="s">
        <v>57</v>
      </c>
      <c r="I881" s="30" t="str">
        <f>+IFERROR(VLOOKUP(Casos_HN[[#This Row],[Municipio]],'LOCALIZA HN'!$B$9:$O$306,8,0),99999)</f>
        <v>0421</v>
      </c>
      <c r="J881" s="5" t="s">
        <v>27</v>
      </c>
      <c r="K881" s="5">
        <v>32</v>
      </c>
      <c r="L881" s="8" t="s">
        <v>19</v>
      </c>
      <c r="M881" s="32" t="s">
        <v>20</v>
      </c>
      <c r="N881" s="33">
        <f>+IFERROR(VLOOKUP(Casos_HN[[#This Row],[ID_Municipio]],Table_4[[CodigoMuni]:[Long_2]],3,0),"")</f>
        <v>14.886799999999999</v>
      </c>
      <c r="O881" s="33">
        <f>+IFERROR(VLOOKUP(Casos_HN[[#This Row],[ID_Municipio]],Table_4[[CodigoMuni]:[Long_2]],4,0),"")</f>
        <v>-89.036000000000001</v>
      </c>
      <c r="P881" s="32" t="s">
        <v>21</v>
      </c>
    </row>
    <row r="882" spans="1:16" ht="14.25" customHeight="1">
      <c r="A882" s="29" t="str">
        <f>+H882&amp;E882&amp;D882</f>
        <v>Taulabe43947148</v>
      </c>
      <c r="B882" s="29" t="str">
        <f>+Casos_HN[[#This Row],[ID_Municipio]]&amp;Casos_HN[[#This Row],[Fecha]]</f>
        <v>032143947</v>
      </c>
      <c r="C882" s="29" t="str">
        <f>+G882&amp;E882</f>
        <v>Comayagua43947</v>
      </c>
      <c r="D882" s="30">
        <f>+D881+1</f>
        <v>148</v>
      </c>
      <c r="E882" s="23">
        <v>43947</v>
      </c>
      <c r="F882" s="30">
        <f>+VLOOKUP(Casos_HN[[#This Row],[Departamento]],Table_5[],2,0)</f>
        <v>3</v>
      </c>
      <c r="G882" s="3" t="s">
        <v>55</v>
      </c>
      <c r="H882" s="9" t="s">
        <v>80</v>
      </c>
      <c r="I882" s="30" t="str">
        <f>+IFERROR(VLOOKUP(Casos_HN[[#This Row],[Municipio]],'LOCALIZA HN'!$B$9:$O$306,8,0),99999)</f>
        <v>0321</v>
      </c>
      <c r="J882" s="5" t="s">
        <v>18</v>
      </c>
      <c r="K882" s="5">
        <v>40</v>
      </c>
      <c r="L882" s="8" t="s">
        <v>19</v>
      </c>
      <c r="M882" s="32" t="s">
        <v>20</v>
      </c>
      <c r="N882" s="33">
        <f>+IFERROR(VLOOKUP(Casos_HN[[#This Row],[ID_Municipio]],Table_4[[CodigoMuni]:[Long_2]],3,0),"")</f>
        <v>14.7369</v>
      </c>
      <c r="O882" s="33">
        <f>+IFERROR(VLOOKUP(Casos_HN[[#This Row],[ID_Municipio]],Table_4[[CodigoMuni]:[Long_2]],4,0),"")</f>
        <v>-87.953299999999999</v>
      </c>
      <c r="P882" s="32" t="s">
        <v>21</v>
      </c>
    </row>
    <row r="883" spans="1:16" ht="14.25" customHeight="1">
      <c r="A883" s="29" t="str">
        <f>+H883&amp;E883&amp;D883</f>
        <v>Villanueva43947149</v>
      </c>
      <c r="B883" s="29" t="str">
        <f>+Casos_HN[[#This Row],[ID_Municipio]]&amp;Casos_HN[[#This Row],[Fecha]]</f>
        <v>051143947</v>
      </c>
      <c r="C883" s="29" t="str">
        <f>+G883&amp;E883</f>
        <v>Cortes43947</v>
      </c>
      <c r="D883" s="30">
        <f>+D882+1</f>
        <v>149</v>
      </c>
      <c r="E883" s="31">
        <v>43947</v>
      </c>
      <c r="F883" s="30">
        <f>+VLOOKUP(Casos_HN[[#This Row],[Departamento]],Table_5[],2,0)</f>
        <v>5</v>
      </c>
      <c r="G883" s="3" t="s">
        <v>28</v>
      </c>
      <c r="H883" s="9" t="s">
        <v>33</v>
      </c>
      <c r="I883" s="30" t="str">
        <f>+IFERROR(VLOOKUP(Casos_HN[[#This Row],[Municipio]],'LOCALIZA HN'!$B$9:$O$306,8,0),99999)</f>
        <v>0511</v>
      </c>
      <c r="J883" s="5" t="s">
        <v>27</v>
      </c>
      <c r="K883" s="5">
        <v>36</v>
      </c>
      <c r="L883" s="8" t="s">
        <v>19</v>
      </c>
      <c r="M883" s="32" t="s">
        <v>20</v>
      </c>
      <c r="N883" s="33">
        <f>+IFERROR(VLOOKUP(Casos_HN[[#This Row],[ID_Municipio]],Table_4[[CodigoMuni]:[Long_2]],3,0),"")</f>
        <v>15.3307</v>
      </c>
      <c r="O883" s="33">
        <f>+IFERROR(VLOOKUP(Casos_HN[[#This Row],[ID_Municipio]],Table_4[[CodigoMuni]:[Long_2]],4,0),"")</f>
        <v>-88.047399999999996</v>
      </c>
      <c r="P883" s="32" t="s">
        <v>21</v>
      </c>
    </row>
    <row r="884" spans="1:16" ht="14.25" customHeight="1">
      <c r="A884" s="29" t="str">
        <f>+H884&amp;E884&amp;D884</f>
        <v>Villanueva43947150</v>
      </c>
      <c r="B884" s="29" t="str">
        <f>+Casos_HN[[#This Row],[ID_Municipio]]&amp;Casos_HN[[#This Row],[Fecha]]</f>
        <v>051143947</v>
      </c>
      <c r="C884" s="29" t="str">
        <f>+G884&amp;E884</f>
        <v>Cortes43947</v>
      </c>
      <c r="D884" s="30">
        <f>+D883+1</f>
        <v>150</v>
      </c>
      <c r="E884" s="31">
        <v>43947</v>
      </c>
      <c r="F884" s="30">
        <f>+VLOOKUP(Casos_HN[[#This Row],[Departamento]],Table_5[],2,0)</f>
        <v>5</v>
      </c>
      <c r="G884" s="3" t="s">
        <v>28</v>
      </c>
      <c r="H884" s="9" t="s">
        <v>33</v>
      </c>
      <c r="I884" s="30" t="str">
        <f>+IFERROR(VLOOKUP(Casos_HN[[#This Row],[Municipio]],'LOCALIZA HN'!$B$9:$O$306,8,0),99999)</f>
        <v>0511</v>
      </c>
      <c r="J884" s="5" t="s">
        <v>18</v>
      </c>
      <c r="K884" s="5">
        <v>52</v>
      </c>
      <c r="L884" s="8" t="s">
        <v>19</v>
      </c>
      <c r="M884" s="32" t="s">
        <v>20</v>
      </c>
      <c r="N884" s="33">
        <f>+IFERROR(VLOOKUP(Casos_HN[[#This Row],[ID_Municipio]],Table_4[[CodigoMuni]:[Long_2]],3,0),"")</f>
        <v>15.3307</v>
      </c>
      <c r="O884" s="33">
        <f>+IFERROR(VLOOKUP(Casos_HN[[#This Row],[ID_Municipio]],Table_4[[CodigoMuni]:[Long_2]],4,0),"")</f>
        <v>-88.047399999999996</v>
      </c>
      <c r="P884" s="32" t="s">
        <v>21</v>
      </c>
    </row>
    <row r="885" spans="1:16" ht="14.25" customHeight="1">
      <c r="A885" s="29" t="str">
        <f>+H885&amp;E885&amp;D885</f>
        <v>Villanueva43947151</v>
      </c>
      <c r="B885" s="29" t="str">
        <f>+Casos_HN[[#This Row],[ID_Municipio]]&amp;Casos_HN[[#This Row],[Fecha]]</f>
        <v>051143947</v>
      </c>
      <c r="C885" s="29" t="str">
        <f>+G885&amp;E885</f>
        <v>Cortes43947</v>
      </c>
      <c r="D885" s="30">
        <f>+D884+1</f>
        <v>151</v>
      </c>
      <c r="E885" s="31">
        <v>43947</v>
      </c>
      <c r="F885" s="30">
        <f>+VLOOKUP(Casos_HN[[#This Row],[Departamento]],Table_5[],2,0)</f>
        <v>5</v>
      </c>
      <c r="G885" s="3" t="s">
        <v>28</v>
      </c>
      <c r="H885" s="9" t="s">
        <v>33</v>
      </c>
      <c r="I885" s="30" t="str">
        <f>+IFERROR(VLOOKUP(Casos_HN[[#This Row],[Municipio]],'LOCALIZA HN'!$B$9:$O$306,8,0),99999)</f>
        <v>0511</v>
      </c>
      <c r="J885" s="5" t="s">
        <v>27</v>
      </c>
      <c r="K885" s="5">
        <v>39</v>
      </c>
      <c r="L885" s="8" t="s">
        <v>19</v>
      </c>
      <c r="M885" s="32" t="s">
        <v>20</v>
      </c>
      <c r="N885" s="33">
        <f>+IFERROR(VLOOKUP(Casos_HN[[#This Row],[ID_Municipio]],Table_4[[CodigoMuni]:[Long_2]],3,0),"")</f>
        <v>15.3307</v>
      </c>
      <c r="O885" s="33">
        <f>+IFERROR(VLOOKUP(Casos_HN[[#This Row],[ID_Municipio]],Table_4[[CodigoMuni]:[Long_2]],4,0),"")</f>
        <v>-88.047399999999996</v>
      </c>
      <c r="P885" s="32" t="s">
        <v>21</v>
      </c>
    </row>
    <row r="886" spans="1:16" ht="14.25" customHeight="1">
      <c r="A886" s="29" t="str">
        <f>+H886&amp;E886&amp;D886</f>
        <v>Choloma43948152</v>
      </c>
      <c r="B886" s="29" t="str">
        <f>+Casos_HN[[#This Row],[ID_Municipio]]&amp;Casos_HN[[#This Row],[Fecha]]</f>
        <v>050243948</v>
      </c>
      <c r="C886" s="29" t="str">
        <f>+G886&amp;E886</f>
        <v>Cortes43948</v>
      </c>
      <c r="D886" s="30">
        <f>+D885+1</f>
        <v>152</v>
      </c>
      <c r="E886" s="31">
        <v>43948</v>
      </c>
      <c r="F886" s="30">
        <f>+VLOOKUP(Casos_HN[[#This Row],[Departamento]],Table_5[],2,0)</f>
        <v>5</v>
      </c>
      <c r="G886" s="3" t="s">
        <v>28</v>
      </c>
      <c r="H886" s="9" t="s">
        <v>38</v>
      </c>
      <c r="I886" s="30" t="str">
        <f>+IFERROR(VLOOKUP(Casos_HN[[#This Row],[Municipio]],'LOCALIZA HN'!$B$9:$O$306,8,0),99999)</f>
        <v>0502</v>
      </c>
      <c r="J886" s="5" t="s">
        <v>27</v>
      </c>
      <c r="K886" s="20">
        <v>84</v>
      </c>
      <c r="L886" s="24" t="s">
        <v>19</v>
      </c>
      <c r="M886" s="32" t="s">
        <v>20</v>
      </c>
      <c r="N886" s="33">
        <f>+IFERROR(VLOOKUP(Casos_HN[[#This Row],[ID_Municipio]],Table_4[[CodigoMuni]:[Long_2]],3,0),"")</f>
        <v>15.6435</v>
      </c>
      <c r="O886" s="33">
        <f>+IFERROR(VLOOKUP(Casos_HN[[#This Row],[ID_Municipio]],Table_4[[CodigoMuni]:[Long_2]],4,0),"")</f>
        <v>-87.933999999999997</v>
      </c>
      <c r="P886" s="32" t="s">
        <v>21</v>
      </c>
    </row>
    <row r="887" spans="1:16" ht="14.25" customHeight="1">
      <c r="A887" s="29" t="str">
        <f>+H887&amp;E887&amp;D887</f>
        <v>Danli43948153</v>
      </c>
      <c r="B887" s="29" t="str">
        <f>+Casos_HN[[#This Row],[ID_Municipio]]&amp;Casos_HN[[#This Row],[Fecha]]</f>
        <v>070343948</v>
      </c>
      <c r="C887" s="29" t="str">
        <f>+G887&amp;E887</f>
        <v>El Paraiso43948</v>
      </c>
      <c r="D887" s="30">
        <f>+D886+1</f>
        <v>153</v>
      </c>
      <c r="E887" s="31">
        <v>43948</v>
      </c>
      <c r="F887" s="30">
        <f>+VLOOKUP(Casos_HN[[#This Row],[Departamento]],Table_5[],2,0)</f>
        <v>7</v>
      </c>
      <c r="G887" s="3" t="s">
        <v>59</v>
      </c>
      <c r="H887" s="9" t="s">
        <v>81</v>
      </c>
      <c r="I887" s="30" t="str">
        <f>+IFERROR(VLOOKUP(Casos_HN[[#This Row],[Municipio]],'LOCALIZA HN'!$B$9:$O$306,8,0),99999)</f>
        <v>0703</v>
      </c>
      <c r="J887" s="5" t="s">
        <v>27</v>
      </c>
      <c r="K887" s="20">
        <v>58</v>
      </c>
      <c r="L887" s="24" t="s">
        <v>19</v>
      </c>
      <c r="M887" s="32" t="s">
        <v>20</v>
      </c>
      <c r="N887" s="33">
        <f>+IFERROR(VLOOKUP(Casos_HN[[#This Row],[ID_Municipio]],Table_4[[CodigoMuni]:[Long_2]],3,0),"")</f>
        <v>14.096500000000001</v>
      </c>
      <c r="O887" s="33">
        <f>+IFERROR(VLOOKUP(Casos_HN[[#This Row],[ID_Municipio]],Table_4[[CodigoMuni]:[Long_2]],4,0),"")</f>
        <v>-86.3767</v>
      </c>
      <c r="P887" s="32" t="s">
        <v>21</v>
      </c>
    </row>
    <row r="888" spans="1:16" ht="14.25" customHeight="1">
      <c r="A888" s="29" t="str">
        <f>+H888&amp;E888&amp;D888</f>
        <v>Distrito Central43948154</v>
      </c>
      <c r="B888" s="29" t="str">
        <f>+Casos_HN[[#This Row],[ID_Municipio]]&amp;Casos_HN[[#This Row],[Fecha]]</f>
        <v>080143948</v>
      </c>
      <c r="C888" s="29" t="str">
        <f>+G888&amp;E888</f>
        <v>Francisco Morazan43948</v>
      </c>
      <c r="D888" s="30">
        <f>+D887+1</f>
        <v>154</v>
      </c>
      <c r="E888" s="31">
        <v>43948</v>
      </c>
      <c r="F888" s="30">
        <f>+VLOOKUP(Casos_HN[[#This Row],[Departamento]],Table_5[],2,0)</f>
        <v>8</v>
      </c>
      <c r="G888" s="3" t="s">
        <v>16</v>
      </c>
      <c r="H888" s="9" t="s">
        <v>17</v>
      </c>
      <c r="I888" s="30" t="str">
        <f>+IFERROR(VLOOKUP(Casos_HN[[#This Row],[Municipio]],'LOCALIZA HN'!$B$9:$O$306,8,0),99999)</f>
        <v>0801</v>
      </c>
      <c r="J888" s="5" t="s">
        <v>27</v>
      </c>
      <c r="K888" s="20">
        <v>66</v>
      </c>
      <c r="L888" s="24" t="s">
        <v>19</v>
      </c>
      <c r="M888" s="32" t="s">
        <v>20</v>
      </c>
      <c r="N888" s="33">
        <f>+IFERROR(VLOOKUP(Casos_HN[[#This Row],[ID_Municipio]],Table_4[[CodigoMuni]:[Long_2]],3,0),"")</f>
        <v>14.175800000000001</v>
      </c>
      <c r="O888" s="33">
        <f>+IFERROR(VLOOKUP(Casos_HN[[#This Row],[ID_Municipio]],Table_4[[CodigoMuni]:[Long_2]],4,0),"")</f>
        <v>-87.251099999999994</v>
      </c>
      <c r="P888" s="32" t="s">
        <v>21</v>
      </c>
    </row>
    <row r="889" spans="1:16" ht="14.25" customHeight="1">
      <c r="A889" s="29" t="str">
        <f>+H889&amp;E889&amp;D889</f>
        <v>Distrito Central43948155</v>
      </c>
      <c r="B889" s="29" t="str">
        <f>+Casos_HN[[#This Row],[ID_Municipio]]&amp;Casos_HN[[#This Row],[Fecha]]</f>
        <v>080143948</v>
      </c>
      <c r="C889" s="29" t="str">
        <f>+G889&amp;E889</f>
        <v>Francisco Morazan43948</v>
      </c>
      <c r="D889" s="30">
        <f>+D888+1</f>
        <v>155</v>
      </c>
      <c r="E889" s="31">
        <v>43948</v>
      </c>
      <c r="F889" s="30">
        <f>+VLOOKUP(Casos_HN[[#This Row],[Departamento]],Table_5[],2,0)</f>
        <v>8</v>
      </c>
      <c r="G889" s="3" t="s">
        <v>16</v>
      </c>
      <c r="H889" s="9" t="s">
        <v>17</v>
      </c>
      <c r="I889" s="30" t="str">
        <f>+IFERROR(VLOOKUP(Casos_HN[[#This Row],[Municipio]],'LOCALIZA HN'!$B$9:$O$306,8,0),99999)</f>
        <v>0801</v>
      </c>
      <c r="J889" s="5" t="s">
        <v>27</v>
      </c>
      <c r="K889" s="20">
        <v>47</v>
      </c>
      <c r="L889" s="24" t="s">
        <v>19</v>
      </c>
      <c r="M889" s="32" t="s">
        <v>20</v>
      </c>
      <c r="N889" s="33">
        <f>+IFERROR(VLOOKUP(Casos_HN[[#This Row],[ID_Municipio]],Table_4[[CodigoMuni]:[Long_2]],3,0),"")</f>
        <v>14.175800000000001</v>
      </c>
      <c r="O889" s="33">
        <f>+IFERROR(VLOOKUP(Casos_HN[[#This Row],[ID_Municipio]],Table_4[[CodigoMuni]:[Long_2]],4,0),"")</f>
        <v>-87.251099999999994</v>
      </c>
      <c r="P889" s="32" t="s">
        <v>21</v>
      </c>
    </row>
    <row r="890" spans="1:16" ht="14.25" customHeight="1">
      <c r="A890" s="29" t="str">
        <f>+H890&amp;E890&amp;D890</f>
        <v>Distrito Central43948156</v>
      </c>
      <c r="B890" s="29" t="str">
        <f>+Casos_HN[[#This Row],[ID_Municipio]]&amp;Casos_HN[[#This Row],[Fecha]]</f>
        <v>080143948</v>
      </c>
      <c r="C890" s="29" t="str">
        <f>+G890&amp;E890</f>
        <v>Francisco Morazan43948</v>
      </c>
      <c r="D890" s="30">
        <f>+D889+1</f>
        <v>156</v>
      </c>
      <c r="E890" s="31">
        <v>43948</v>
      </c>
      <c r="F890" s="30">
        <f>+VLOOKUP(Casos_HN[[#This Row],[Departamento]],Table_5[],2,0)</f>
        <v>8</v>
      </c>
      <c r="G890" s="3" t="s">
        <v>16</v>
      </c>
      <c r="H890" s="9" t="s">
        <v>17</v>
      </c>
      <c r="I890" s="30" t="str">
        <f>+IFERROR(VLOOKUP(Casos_HN[[#This Row],[Municipio]],'LOCALIZA HN'!$B$9:$O$306,8,0),99999)</f>
        <v>0801</v>
      </c>
      <c r="J890" s="5" t="s">
        <v>18</v>
      </c>
      <c r="K890" s="20">
        <v>33</v>
      </c>
      <c r="L890" s="24" t="s">
        <v>19</v>
      </c>
      <c r="M890" s="32" t="s">
        <v>20</v>
      </c>
      <c r="N890" s="33">
        <f>+IFERROR(VLOOKUP(Casos_HN[[#This Row],[ID_Municipio]],Table_4[[CodigoMuni]:[Long_2]],3,0),"")</f>
        <v>14.175800000000001</v>
      </c>
      <c r="O890" s="33">
        <f>+IFERROR(VLOOKUP(Casos_HN[[#This Row],[ID_Municipio]],Table_4[[CodigoMuni]:[Long_2]],4,0),"")</f>
        <v>-87.251099999999994</v>
      </c>
      <c r="P890" s="32" t="s">
        <v>21</v>
      </c>
    </row>
    <row r="891" spans="1:16" ht="14.25" customHeight="1">
      <c r="A891" s="29" t="str">
        <f>+H891&amp;E891&amp;D891</f>
        <v>Distrito Central43948157</v>
      </c>
      <c r="B891" s="29" t="str">
        <f>+Casos_HN[[#This Row],[ID_Municipio]]&amp;Casos_HN[[#This Row],[Fecha]]</f>
        <v>080143948</v>
      </c>
      <c r="C891" s="29" t="str">
        <f>+G891&amp;E891</f>
        <v>Francisco Morazan43948</v>
      </c>
      <c r="D891" s="30">
        <f>+D890+1</f>
        <v>157</v>
      </c>
      <c r="E891" s="31">
        <v>43948</v>
      </c>
      <c r="F891" s="30">
        <f>+VLOOKUP(Casos_HN[[#This Row],[Departamento]],Table_5[],2,0)</f>
        <v>8</v>
      </c>
      <c r="G891" s="3" t="s">
        <v>16</v>
      </c>
      <c r="H891" s="9" t="s">
        <v>17</v>
      </c>
      <c r="I891" s="30" t="str">
        <f>+IFERROR(VLOOKUP(Casos_HN[[#This Row],[Municipio]],'LOCALIZA HN'!$B$9:$O$306,8,0),99999)</f>
        <v>0801</v>
      </c>
      <c r="J891" s="5" t="s">
        <v>18</v>
      </c>
      <c r="K891" s="20">
        <v>36</v>
      </c>
      <c r="L891" s="24" t="s">
        <v>19</v>
      </c>
      <c r="M891" s="32" t="s">
        <v>20</v>
      </c>
      <c r="N891" s="33">
        <f>+IFERROR(VLOOKUP(Casos_HN[[#This Row],[ID_Municipio]],Table_4[[CodigoMuni]:[Long_2]],3,0),"")</f>
        <v>14.175800000000001</v>
      </c>
      <c r="O891" s="33">
        <f>+IFERROR(VLOOKUP(Casos_HN[[#This Row],[ID_Municipio]],Table_4[[CodigoMuni]:[Long_2]],4,0),"")</f>
        <v>-87.251099999999994</v>
      </c>
      <c r="P891" s="32" t="s">
        <v>21</v>
      </c>
    </row>
    <row r="892" spans="1:16" ht="14.25" customHeight="1">
      <c r="A892" s="29" t="str">
        <f>+H892&amp;E892&amp;D892</f>
        <v>Distrito Central43948158</v>
      </c>
      <c r="B892" s="29" t="str">
        <f>+Casos_HN[[#This Row],[ID_Municipio]]&amp;Casos_HN[[#This Row],[Fecha]]</f>
        <v>080143948</v>
      </c>
      <c r="C892" s="29" t="str">
        <f>+G892&amp;E892</f>
        <v>Francisco Morazan43948</v>
      </c>
      <c r="D892" s="30">
        <f>+D891+1</f>
        <v>158</v>
      </c>
      <c r="E892" s="31">
        <v>43948</v>
      </c>
      <c r="F892" s="30">
        <f>+VLOOKUP(Casos_HN[[#This Row],[Departamento]],Table_5[],2,0)</f>
        <v>8</v>
      </c>
      <c r="G892" s="3" t="s">
        <v>16</v>
      </c>
      <c r="H892" s="9" t="s">
        <v>17</v>
      </c>
      <c r="I892" s="30" t="str">
        <f>+IFERROR(VLOOKUP(Casos_HN[[#This Row],[Municipio]],'LOCALIZA HN'!$B$9:$O$306,8,0),99999)</f>
        <v>0801</v>
      </c>
      <c r="J892" s="5" t="s">
        <v>18</v>
      </c>
      <c r="K892" s="20">
        <v>62</v>
      </c>
      <c r="L892" s="24" t="s">
        <v>19</v>
      </c>
      <c r="M892" s="32" t="s">
        <v>20</v>
      </c>
      <c r="N892" s="33">
        <f>+IFERROR(VLOOKUP(Casos_HN[[#This Row],[ID_Municipio]],Table_4[[CodigoMuni]:[Long_2]],3,0),"")</f>
        <v>14.175800000000001</v>
      </c>
      <c r="O892" s="33">
        <f>+IFERROR(VLOOKUP(Casos_HN[[#This Row],[ID_Municipio]],Table_4[[CodigoMuni]:[Long_2]],4,0),"")</f>
        <v>-87.251099999999994</v>
      </c>
      <c r="P892" s="32" t="s">
        <v>21</v>
      </c>
    </row>
    <row r="893" spans="1:16" ht="14.25" customHeight="1">
      <c r="A893" s="29" t="str">
        <f>+H893&amp;E893&amp;D893</f>
        <v>Distrito Central43948159</v>
      </c>
      <c r="B893" s="29" t="str">
        <f>+Casos_HN[[#This Row],[ID_Municipio]]&amp;Casos_HN[[#This Row],[Fecha]]</f>
        <v>080143948</v>
      </c>
      <c r="C893" s="29" t="str">
        <f>+G893&amp;E893</f>
        <v>Francisco Morazan43948</v>
      </c>
      <c r="D893" s="30">
        <f>+D892+1</f>
        <v>159</v>
      </c>
      <c r="E893" s="31">
        <v>43948</v>
      </c>
      <c r="F893" s="30">
        <f>+VLOOKUP(Casos_HN[[#This Row],[Departamento]],Table_5[],2,0)</f>
        <v>8</v>
      </c>
      <c r="G893" s="3" t="s">
        <v>16</v>
      </c>
      <c r="H893" s="9" t="s">
        <v>17</v>
      </c>
      <c r="I893" s="30" t="str">
        <f>+IFERROR(VLOOKUP(Casos_HN[[#This Row],[Municipio]],'LOCALIZA HN'!$B$9:$O$306,8,0),99999)</f>
        <v>0801</v>
      </c>
      <c r="J893" s="5" t="s">
        <v>27</v>
      </c>
      <c r="K893" s="20">
        <v>6</v>
      </c>
      <c r="L893" s="24" t="s">
        <v>19</v>
      </c>
      <c r="M893" s="32" t="s">
        <v>20</v>
      </c>
      <c r="N893" s="33">
        <f>+IFERROR(VLOOKUP(Casos_HN[[#This Row],[ID_Municipio]],Table_4[[CodigoMuni]:[Long_2]],3,0),"")</f>
        <v>14.175800000000001</v>
      </c>
      <c r="O893" s="33">
        <f>+IFERROR(VLOOKUP(Casos_HN[[#This Row],[ID_Municipio]],Table_4[[CodigoMuni]:[Long_2]],4,0),"")</f>
        <v>-87.251099999999994</v>
      </c>
      <c r="P893" s="32" t="s">
        <v>21</v>
      </c>
    </row>
    <row r="894" spans="1:16" ht="14.25" customHeight="1">
      <c r="A894" s="29" t="str">
        <f>+H894&amp;E894&amp;D894</f>
        <v>Distrito Central43948160</v>
      </c>
      <c r="B894" s="29" t="str">
        <f>+Casos_HN[[#This Row],[ID_Municipio]]&amp;Casos_HN[[#This Row],[Fecha]]</f>
        <v>080143948</v>
      </c>
      <c r="C894" s="29" t="str">
        <f>+G894&amp;E894</f>
        <v>Francisco Morazan43948</v>
      </c>
      <c r="D894" s="30">
        <f>+D893+1</f>
        <v>160</v>
      </c>
      <c r="E894" s="31">
        <v>43948</v>
      </c>
      <c r="F894" s="30">
        <f>+VLOOKUP(Casos_HN[[#This Row],[Departamento]],Table_5[],2,0)</f>
        <v>8</v>
      </c>
      <c r="G894" s="3" t="s">
        <v>16</v>
      </c>
      <c r="H894" s="9" t="s">
        <v>17</v>
      </c>
      <c r="I894" s="30" t="str">
        <f>+IFERROR(VLOOKUP(Casos_HN[[#This Row],[Municipio]],'LOCALIZA HN'!$B$9:$O$306,8,0),99999)</f>
        <v>0801</v>
      </c>
      <c r="J894" s="5" t="s">
        <v>18</v>
      </c>
      <c r="K894" s="20">
        <v>63</v>
      </c>
      <c r="L894" s="24" t="s">
        <v>19</v>
      </c>
      <c r="M894" s="32" t="s">
        <v>20</v>
      </c>
      <c r="N894" s="33">
        <f>+IFERROR(VLOOKUP(Casos_HN[[#This Row],[ID_Municipio]],Table_4[[CodigoMuni]:[Long_2]],3,0),"")</f>
        <v>14.175800000000001</v>
      </c>
      <c r="O894" s="33">
        <f>+IFERROR(VLOOKUP(Casos_HN[[#This Row],[ID_Municipio]],Table_4[[CodigoMuni]:[Long_2]],4,0),"")</f>
        <v>-87.251099999999994</v>
      </c>
      <c r="P894" s="32" t="s">
        <v>21</v>
      </c>
    </row>
    <row r="895" spans="1:16" ht="14.25" customHeight="1">
      <c r="A895" s="29" t="str">
        <f>+H895&amp;E895&amp;D895</f>
        <v>Distrito Central43948161</v>
      </c>
      <c r="B895" s="29" t="str">
        <f>+Casos_HN[[#This Row],[ID_Municipio]]&amp;Casos_HN[[#This Row],[Fecha]]</f>
        <v>080143948</v>
      </c>
      <c r="C895" s="29" t="str">
        <f>+G895&amp;E895</f>
        <v>Francisco Morazan43948</v>
      </c>
      <c r="D895" s="30">
        <f>+D894+1</f>
        <v>161</v>
      </c>
      <c r="E895" s="31">
        <v>43948</v>
      </c>
      <c r="F895" s="30">
        <f>+VLOOKUP(Casos_HN[[#This Row],[Departamento]],Table_5[],2,0)</f>
        <v>8</v>
      </c>
      <c r="G895" s="3" t="s">
        <v>16</v>
      </c>
      <c r="H895" s="9" t="s">
        <v>17</v>
      </c>
      <c r="I895" s="30" t="str">
        <f>+IFERROR(VLOOKUP(Casos_HN[[#This Row],[Municipio]],'LOCALIZA HN'!$B$9:$O$306,8,0),99999)</f>
        <v>0801</v>
      </c>
      <c r="J895" s="5" t="s">
        <v>18</v>
      </c>
      <c r="K895" s="20">
        <v>20</v>
      </c>
      <c r="L895" s="24" t="s">
        <v>19</v>
      </c>
      <c r="M895" s="32" t="s">
        <v>20</v>
      </c>
      <c r="N895" s="33">
        <f>+IFERROR(VLOOKUP(Casos_HN[[#This Row],[ID_Municipio]],Table_4[[CodigoMuni]:[Long_2]],3,0),"")</f>
        <v>14.175800000000001</v>
      </c>
      <c r="O895" s="33">
        <f>+IFERROR(VLOOKUP(Casos_HN[[#This Row],[ID_Municipio]],Table_4[[CodigoMuni]:[Long_2]],4,0),"")</f>
        <v>-87.251099999999994</v>
      </c>
      <c r="P895" s="32" t="s">
        <v>21</v>
      </c>
    </row>
    <row r="896" spans="1:16" ht="14.25" customHeight="1">
      <c r="A896" s="29" t="str">
        <f>+H896&amp;E896&amp;D896</f>
        <v>Distrito Central43948162</v>
      </c>
      <c r="B896" s="29" t="str">
        <f>+Casos_HN[[#This Row],[ID_Municipio]]&amp;Casos_HN[[#This Row],[Fecha]]</f>
        <v>080143948</v>
      </c>
      <c r="C896" s="29" t="str">
        <f>+G896&amp;E896</f>
        <v>Francisco Morazan43948</v>
      </c>
      <c r="D896" s="30">
        <f>+D895+1</f>
        <v>162</v>
      </c>
      <c r="E896" s="31">
        <v>43948</v>
      </c>
      <c r="F896" s="30">
        <f>+VLOOKUP(Casos_HN[[#This Row],[Departamento]],Table_5[],2,0)</f>
        <v>8</v>
      </c>
      <c r="G896" s="3" t="s">
        <v>16</v>
      </c>
      <c r="H896" s="9" t="s">
        <v>17</v>
      </c>
      <c r="I896" s="30" t="str">
        <f>+IFERROR(VLOOKUP(Casos_HN[[#This Row],[Municipio]],'LOCALIZA HN'!$B$9:$O$306,8,0),99999)</f>
        <v>0801</v>
      </c>
      <c r="J896" s="5" t="s">
        <v>18</v>
      </c>
      <c r="K896" s="20">
        <v>24</v>
      </c>
      <c r="L896" s="24" t="s">
        <v>19</v>
      </c>
      <c r="M896" s="32" t="s">
        <v>20</v>
      </c>
      <c r="N896" s="33">
        <f>+IFERROR(VLOOKUP(Casos_HN[[#This Row],[ID_Municipio]],Table_4[[CodigoMuni]:[Long_2]],3,0),"")</f>
        <v>14.175800000000001</v>
      </c>
      <c r="O896" s="33">
        <f>+IFERROR(VLOOKUP(Casos_HN[[#This Row],[ID_Municipio]],Table_4[[CodigoMuni]:[Long_2]],4,0),"")</f>
        <v>-87.251099999999994</v>
      </c>
      <c r="P896" s="32" t="s">
        <v>21</v>
      </c>
    </row>
    <row r="897" spans="1:16" ht="14.25" customHeight="1">
      <c r="A897" s="29" t="str">
        <f>+H897&amp;E897&amp;D897</f>
        <v>Distrito Central43948163</v>
      </c>
      <c r="B897" s="29" t="str">
        <f>+Casos_HN[[#This Row],[ID_Municipio]]&amp;Casos_HN[[#This Row],[Fecha]]</f>
        <v>080143948</v>
      </c>
      <c r="C897" s="29" t="str">
        <f>+G897&amp;E897</f>
        <v>Francisco Morazan43948</v>
      </c>
      <c r="D897" s="30">
        <f>+D896+1</f>
        <v>163</v>
      </c>
      <c r="E897" s="31">
        <v>43948</v>
      </c>
      <c r="F897" s="30">
        <f>+VLOOKUP(Casos_HN[[#This Row],[Departamento]],Table_5[],2,0)</f>
        <v>8</v>
      </c>
      <c r="G897" s="3" t="s">
        <v>16</v>
      </c>
      <c r="H897" s="9" t="s">
        <v>17</v>
      </c>
      <c r="I897" s="30" t="str">
        <f>+IFERROR(VLOOKUP(Casos_HN[[#This Row],[Municipio]],'LOCALIZA HN'!$B$9:$O$306,8,0),99999)</f>
        <v>0801</v>
      </c>
      <c r="J897" s="5" t="s">
        <v>18</v>
      </c>
      <c r="K897" s="20">
        <v>42</v>
      </c>
      <c r="L897" s="24" t="s">
        <v>19</v>
      </c>
      <c r="M897" s="32" t="s">
        <v>20</v>
      </c>
      <c r="N897" s="33">
        <f>+IFERROR(VLOOKUP(Casos_HN[[#This Row],[ID_Municipio]],Table_4[[CodigoMuni]:[Long_2]],3,0),"")</f>
        <v>14.175800000000001</v>
      </c>
      <c r="O897" s="33">
        <f>+IFERROR(VLOOKUP(Casos_HN[[#This Row],[ID_Municipio]],Table_4[[CodigoMuni]:[Long_2]],4,0),"")</f>
        <v>-87.251099999999994</v>
      </c>
      <c r="P897" s="32" t="s">
        <v>21</v>
      </c>
    </row>
    <row r="898" spans="1:16" ht="14.25" customHeight="1">
      <c r="A898" s="29" t="str">
        <f>+H898&amp;E898&amp;D898</f>
        <v>Distrito Central43948164</v>
      </c>
      <c r="B898" s="29" t="str">
        <f>+Casos_HN[[#This Row],[ID_Municipio]]&amp;Casos_HN[[#This Row],[Fecha]]</f>
        <v>080143948</v>
      </c>
      <c r="C898" s="29" t="str">
        <f>+G898&amp;E898</f>
        <v>Francisco Morazan43948</v>
      </c>
      <c r="D898" s="30">
        <f>+D897+1</f>
        <v>164</v>
      </c>
      <c r="E898" s="31">
        <v>43948</v>
      </c>
      <c r="F898" s="30">
        <f>+VLOOKUP(Casos_HN[[#This Row],[Departamento]],Table_5[],2,0)</f>
        <v>8</v>
      </c>
      <c r="G898" s="3" t="s">
        <v>16</v>
      </c>
      <c r="H898" s="9" t="s">
        <v>17</v>
      </c>
      <c r="I898" s="30" t="str">
        <f>+IFERROR(VLOOKUP(Casos_HN[[#This Row],[Municipio]],'LOCALIZA HN'!$B$9:$O$306,8,0),99999)</f>
        <v>0801</v>
      </c>
      <c r="J898" s="5" t="s">
        <v>18</v>
      </c>
      <c r="K898" s="20">
        <v>86</v>
      </c>
      <c r="L898" s="24" t="s">
        <v>19</v>
      </c>
      <c r="M898" s="32" t="s">
        <v>20</v>
      </c>
      <c r="N898" s="33">
        <f>+IFERROR(VLOOKUP(Casos_HN[[#This Row],[ID_Municipio]],Table_4[[CodigoMuni]:[Long_2]],3,0),"")</f>
        <v>14.175800000000001</v>
      </c>
      <c r="O898" s="33">
        <f>+IFERROR(VLOOKUP(Casos_HN[[#This Row],[ID_Municipio]],Table_4[[CodigoMuni]:[Long_2]],4,0),"")</f>
        <v>-87.251099999999994</v>
      </c>
      <c r="P898" s="32" t="s">
        <v>21</v>
      </c>
    </row>
    <row r="899" spans="1:16" ht="14.25" customHeight="1">
      <c r="A899" s="29" t="str">
        <f>+H899&amp;E899&amp;D899</f>
        <v>Distrito Central43948165</v>
      </c>
      <c r="B899" s="29" t="str">
        <f>+Casos_HN[[#This Row],[ID_Municipio]]&amp;Casos_HN[[#This Row],[Fecha]]</f>
        <v>080143948</v>
      </c>
      <c r="C899" s="29" t="str">
        <f>+G899&amp;E899</f>
        <v>Francisco Morazan43948</v>
      </c>
      <c r="D899" s="30">
        <f>+D898+1</f>
        <v>165</v>
      </c>
      <c r="E899" s="31">
        <v>43948</v>
      </c>
      <c r="F899" s="30">
        <f>+VLOOKUP(Casos_HN[[#This Row],[Departamento]],Table_5[],2,0)</f>
        <v>8</v>
      </c>
      <c r="G899" s="3" t="s">
        <v>16</v>
      </c>
      <c r="H899" s="9" t="s">
        <v>17</v>
      </c>
      <c r="I899" s="30" t="str">
        <f>+IFERROR(VLOOKUP(Casos_HN[[#This Row],[Municipio]],'LOCALIZA HN'!$B$9:$O$306,8,0),99999)</f>
        <v>0801</v>
      </c>
      <c r="J899" s="5" t="s">
        <v>18</v>
      </c>
      <c r="K899" s="20">
        <v>11</v>
      </c>
      <c r="L899" s="24" t="s">
        <v>19</v>
      </c>
      <c r="M899" s="32" t="s">
        <v>20</v>
      </c>
      <c r="N899" s="33">
        <f>+IFERROR(VLOOKUP(Casos_HN[[#This Row],[ID_Municipio]],Table_4[[CodigoMuni]:[Long_2]],3,0),"")</f>
        <v>14.175800000000001</v>
      </c>
      <c r="O899" s="33">
        <f>+IFERROR(VLOOKUP(Casos_HN[[#This Row],[ID_Municipio]],Table_4[[CodigoMuni]:[Long_2]],4,0),"")</f>
        <v>-87.251099999999994</v>
      </c>
      <c r="P899" s="32" t="s">
        <v>21</v>
      </c>
    </row>
    <row r="900" spans="1:16" ht="14.25" customHeight="1">
      <c r="A900" s="29" t="str">
        <f>+H900&amp;E900&amp;D900</f>
        <v>Distrito Central43948166</v>
      </c>
      <c r="B900" s="29" t="str">
        <f>+Casos_HN[[#This Row],[ID_Municipio]]&amp;Casos_HN[[#This Row],[Fecha]]</f>
        <v>080143948</v>
      </c>
      <c r="C900" s="29" t="str">
        <f>+G900&amp;E900</f>
        <v>Francisco Morazan43948</v>
      </c>
      <c r="D900" s="30">
        <f>+D899+1</f>
        <v>166</v>
      </c>
      <c r="E900" s="31">
        <v>43948</v>
      </c>
      <c r="F900" s="30">
        <f>+VLOOKUP(Casos_HN[[#This Row],[Departamento]],Table_5[],2,0)</f>
        <v>8</v>
      </c>
      <c r="G900" s="3" t="s">
        <v>16</v>
      </c>
      <c r="H900" s="9" t="s">
        <v>17</v>
      </c>
      <c r="I900" s="30" t="str">
        <f>+IFERROR(VLOOKUP(Casos_HN[[#This Row],[Municipio]],'LOCALIZA HN'!$B$9:$O$306,8,0),99999)</f>
        <v>0801</v>
      </c>
      <c r="J900" s="5" t="s">
        <v>27</v>
      </c>
      <c r="K900" s="20">
        <v>7</v>
      </c>
      <c r="L900" s="24" t="s">
        <v>19</v>
      </c>
      <c r="M900" s="32" t="s">
        <v>20</v>
      </c>
      <c r="N900" s="33">
        <f>+IFERROR(VLOOKUP(Casos_HN[[#This Row],[ID_Municipio]],Table_4[[CodigoMuni]:[Long_2]],3,0),"")</f>
        <v>14.175800000000001</v>
      </c>
      <c r="O900" s="33">
        <f>+IFERROR(VLOOKUP(Casos_HN[[#This Row],[ID_Municipio]],Table_4[[CodigoMuni]:[Long_2]],4,0),"")</f>
        <v>-87.251099999999994</v>
      </c>
      <c r="P900" s="32" t="s">
        <v>21</v>
      </c>
    </row>
    <row r="901" spans="1:16" ht="14.25" customHeight="1">
      <c r="A901" s="29" t="str">
        <f>+H901&amp;E901&amp;D901</f>
        <v>Distrito Central43948167</v>
      </c>
      <c r="B901" s="29" t="str">
        <f>+Casos_HN[[#This Row],[ID_Municipio]]&amp;Casos_HN[[#This Row],[Fecha]]</f>
        <v>080143948</v>
      </c>
      <c r="C901" s="29" t="str">
        <f>+G901&amp;E901</f>
        <v>Francisco Morazan43948</v>
      </c>
      <c r="D901" s="30">
        <f>+D900+1</f>
        <v>167</v>
      </c>
      <c r="E901" s="31">
        <v>43948</v>
      </c>
      <c r="F901" s="30">
        <f>+VLOOKUP(Casos_HN[[#This Row],[Departamento]],Table_5[],2,0)</f>
        <v>8</v>
      </c>
      <c r="G901" s="3" t="s">
        <v>16</v>
      </c>
      <c r="H901" s="9" t="s">
        <v>17</v>
      </c>
      <c r="I901" s="30" t="str">
        <f>+IFERROR(VLOOKUP(Casos_HN[[#This Row],[Municipio]],'LOCALIZA HN'!$B$9:$O$306,8,0),99999)</f>
        <v>0801</v>
      </c>
      <c r="J901" s="5" t="s">
        <v>27</v>
      </c>
      <c r="K901" s="20">
        <v>21</v>
      </c>
      <c r="L901" s="24" t="s">
        <v>19</v>
      </c>
      <c r="M901" s="32" t="s">
        <v>20</v>
      </c>
      <c r="N901" s="33">
        <f>+IFERROR(VLOOKUP(Casos_HN[[#This Row],[ID_Municipio]],Table_4[[CodigoMuni]:[Long_2]],3,0),"")</f>
        <v>14.175800000000001</v>
      </c>
      <c r="O901" s="33">
        <f>+IFERROR(VLOOKUP(Casos_HN[[#This Row],[ID_Municipio]],Table_4[[CodigoMuni]:[Long_2]],4,0),"")</f>
        <v>-87.251099999999994</v>
      </c>
      <c r="P901" s="32" t="s">
        <v>21</v>
      </c>
    </row>
    <row r="902" spans="1:16" ht="14.25" customHeight="1">
      <c r="A902" s="29" t="str">
        <f>+H902&amp;E902&amp;D902</f>
        <v>Distrito Central43948168</v>
      </c>
      <c r="B902" s="29" t="str">
        <f>+Casos_HN[[#This Row],[ID_Municipio]]&amp;Casos_HN[[#This Row],[Fecha]]</f>
        <v>080143948</v>
      </c>
      <c r="C902" s="29" t="str">
        <f>+G902&amp;E902</f>
        <v>Francisco Morazan43948</v>
      </c>
      <c r="D902" s="30">
        <f>+D901+1</f>
        <v>168</v>
      </c>
      <c r="E902" s="31">
        <v>43948</v>
      </c>
      <c r="F902" s="30">
        <f>+VLOOKUP(Casos_HN[[#This Row],[Departamento]],Table_5[],2,0)</f>
        <v>8</v>
      </c>
      <c r="G902" s="3" t="s">
        <v>16</v>
      </c>
      <c r="H902" s="9" t="s">
        <v>17</v>
      </c>
      <c r="I902" s="30" t="str">
        <f>+IFERROR(VLOOKUP(Casos_HN[[#This Row],[Municipio]],'LOCALIZA HN'!$B$9:$O$306,8,0),99999)</f>
        <v>0801</v>
      </c>
      <c r="J902" s="5" t="s">
        <v>18</v>
      </c>
      <c r="K902" s="20">
        <v>42</v>
      </c>
      <c r="L902" s="24" t="s">
        <v>19</v>
      </c>
      <c r="M902" s="32" t="s">
        <v>20</v>
      </c>
      <c r="N902" s="33">
        <f>+IFERROR(VLOOKUP(Casos_HN[[#This Row],[ID_Municipio]],Table_4[[CodigoMuni]:[Long_2]],3,0),"")</f>
        <v>14.175800000000001</v>
      </c>
      <c r="O902" s="33">
        <f>+IFERROR(VLOOKUP(Casos_HN[[#This Row],[ID_Municipio]],Table_4[[CodigoMuni]:[Long_2]],4,0),"")</f>
        <v>-87.251099999999994</v>
      </c>
      <c r="P902" s="32" t="s">
        <v>21</v>
      </c>
    </row>
    <row r="903" spans="1:16" ht="14.25" customHeight="1">
      <c r="A903" s="29" t="str">
        <f>+H903&amp;E903&amp;D903</f>
        <v>El Progreso43948169</v>
      </c>
      <c r="B903" s="29" t="str">
        <f>+Casos_HN[[#This Row],[ID_Municipio]]&amp;Casos_HN[[#This Row],[Fecha]]</f>
        <v>180443948</v>
      </c>
      <c r="C903" s="29" t="str">
        <f>+G903&amp;E903</f>
        <v>Yoro43948</v>
      </c>
      <c r="D903" s="30">
        <f>+D902+1</f>
        <v>169</v>
      </c>
      <c r="E903" s="23">
        <v>43948</v>
      </c>
      <c r="F903" s="30">
        <f>+VLOOKUP(Casos_HN[[#This Row],[Departamento]],Table_5[],2,0)</f>
        <v>18</v>
      </c>
      <c r="G903" s="3" t="s">
        <v>39</v>
      </c>
      <c r="H903" s="9" t="s">
        <v>40</v>
      </c>
      <c r="I903" s="30" t="str">
        <f>+IFERROR(VLOOKUP(Casos_HN[[#This Row],[Municipio]],'LOCALIZA HN'!$B$9:$O$306,8,0),99999)</f>
        <v>1804</v>
      </c>
      <c r="J903" s="5" t="s">
        <v>27</v>
      </c>
      <c r="K903" s="20">
        <v>27</v>
      </c>
      <c r="L903" s="24" t="s">
        <v>19</v>
      </c>
      <c r="M903" s="32" t="s">
        <v>20</v>
      </c>
      <c r="N903" s="33">
        <f>+IFERROR(VLOOKUP(Casos_HN[[#This Row],[ID_Municipio]],Table_4[[CodigoMuni]:[Long_2]],3,0),"")</f>
        <v>15.3446</v>
      </c>
      <c r="O903" s="33">
        <f>+IFERROR(VLOOKUP(Casos_HN[[#This Row],[ID_Municipio]],Table_4[[CodigoMuni]:[Long_2]],4,0),"")</f>
        <v>-87.812100000000001</v>
      </c>
      <c r="P903" s="32" t="s">
        <v>21</v>
      </c>
    </row>
    <row r="904" spans="1:16" ht="14.25" customHeight="1">
      <c r="A904" s="29" t="str">
        <f>+H904&amp;E904&amp;D904</f>
        <v>El Progreso43948170</v>
      </c>
      <c r="B904" s="29" t="str">
        <f>+Casos_HN[[#This Row],[ID_Municipio]]&amp;Casos_HN[[#This Row],[Fecha]]</f>
        <v>180443948</v>
      </c>
      <c r="C904" s="29" t="str">
        <f>+G904&amp;E904</f>
        <v>Yoro43948</v>
      </c>
      <c r="D904" s="30">
        <f>+D903+1</f>
        <v>170</v>
      </c>
      <c r="E904" s="23">
        <v>43948</v>
      </c>
      <c r="F904" s="30">
        <f>+VLOOKUP(Casos_HN[[#This Row],[Departamento]],Table_5[],2,0)</f>
        <v>18</v>
      </c>
      <c r="G904" s="3" t="s">
        <v>39</v>
      </c>
      <c r="H904" s="9" t="s">
        <v>40</v>
      </c>
      <c r="I904" s="30" t="str">
        <f>+IFERROR(VLOOKUP(Casos_HN[[#This Row],[Municipio]],'LOCALIZA HN'!$B$9:$O$306,8,0),99999)</f>
        <v>1804</v>
      </c>
      <c r="J904" s="5" t="s">
        <v>27</v>
      </c>
      <c r="K904" s="20">
        <v>86</v>
      </c>
      <c r="L904" s="24" t="s">
        <v>19</v>
      </c>
      <c r="M904" s="32" t="s">
        <v>20</v>
      </c>
      <c r="N904" s="33">
        <f>+IFERROR(VLOOKUP(Casos_HN[[#This Row],[ID_Municipio]],Table_4[[CodigoMuni]:[Long_2]],3,0),"")</f>
        <v>15.3446</v>
      </c>
      <c r="O904" s="33">
        <f>+IFERROR(VLOOKUP(Casos_HN[[#This Row],[ID_Municipio]],Table_4[[CodigoMuni]:[Long_2]],4,0),"")</f>
        <v>-87.812100000000001</v>
      </c>
      <c r="P904" s="32" t="s">
        <v>21</v>
      </c>
    </row>
    <row r="905" spans="1:16" ht="14.25" customHeight="1">
      <c r="A905" s="29" t="str">
        <f>+H905&amp;E905&amp;D905</f>
        <v>El Progreso43948171</v>
      </c>
      <c r="B905" s="29" t="str">
        <f>+Casos_HN[[#This Row],[ID_Municipio]]&amp;Casos_HN[[#This Row],[Fecha]]</f>
        <v>180443948</v>
      </c>
      <c r="C905" s="29" t="str">
        <f>+G905&amp;E905</f>
        <v>Yoro43948</v>
      </c>
      <c r="D905" s="30">
        <f>+D904+1</f>
        <v>171</v>
      </c>
      <c r="E905" s="23">
        <v>43948</v>
      </c>
      <c r="F905" s="30">
        <f>+VLOOKUP(Casos_HN[[#This Row],[Departamento]],Table_5[],2,0)</f>
        <v>18</v>
      </c>
      <c r="G905" s="3" t="s">
        <v>39</v>
      </c>
      <c r="H905" s="9" t="s">
        <v>40</v>
      </c>
      <c r="I905" s="30" t="str">
        <f>+IFERROR(VLOOKUP(Casos_HN[[#This Row],[Municipio]],'LOCALIZA HN'!$B$9:$O$306,8,0),99999)</f>
        <v>1804</v>
      </c>
      <c r="J905" s="5" t="s">
        <v>18</v>
      </c>
      <c r="K905" s="20">
        <v>59</v>
      </c>
      <c r="L905" s="24" t="s">
        <v>19</v>
      </c>
      <c r="M905" s="32" t="s">
        <v>20</v>
      </c>
      <c r="N905" s="33">
        <f>+IFERROR(VLOOKUP(Casos_HN[[#This Row],[ID_Municipio]],Table_4[[CodigoMuni]:[Long_2]],3,0),"")</f>
        <v>15.3446</v>
      </c>
      <c r="O905" s="33">
        <f>+IFERROR(VLOOKUP(Casos_HN[[#This Row],[ID_Municipio]],Table_4[[CodigoMuni]:[Long_2]],4,0),"")</f>
        <v>-87.812100000000001</v>
      </c>
      <c r="P905" s="32" t="s">
        <v>21</v>
      </c>
    </row>
    <row r="906" spans="1:16" ht="14.25" customHeight="1">
      <c r="A906" s="29" t="str">
        <f>+H906&amp;E906&amp;D906</f>
        <v>El Progreso43948172</v>
      </c>
      <c r="B906" s="29" t="str">
        <f>+Casos_HN[[#This Row],[ID_Municipio]]&amp;Casos_HN[[#This Row],[Fecha]]</f>
        <v>180443948</v>
      </c>
      <c r="C906" s="29" t="str">
        <f>+G906&amp;E906</f>
        <v>Yoro43948</v>
      </c>
      <c r="D906" s="30">
        <f>+D905+1</f>
        <v>172</v>
      </c>
      <c r="E906" s="23">
        <v>43948</v>
      </c>
      <c r="F906" s="30">
        <f>+VLOOKUP(Casos_HN[[#This Row],[Departamento]],Table_5[],2,0)</f>
        <v>18</v>
      </c>
      <c r="G906" s="3" t="s">
        <v>39</v>
      </c>
      <c r="H906" s="9" t="s">
        <v>40</v>
      </c>
      <c r="I906" s="30" t="str">
        <f>+IFERROR(VLOOKUP(Casos_HN[[#This Row],[Municipio]],'LOCALIZA HN'!$B$9:$O$306,8,0),99999)</f>
        <v>1804</v>
      </c>
      <c r="J906" s="5" t="s">
        <v>18</v>
      </c>
      <c r="K906" s="20">
        <v>38</v>
      </c>
      <c r="L906" s="24" t="s">
        <v>19</v>
      </c>
      <c r="M906" s="32" t="s">
        <v>20</v>
      </c>
      <c r="N906" s="33">
        <f>+IFERROR(VLOOKUP(Casos_HN[[#This Row],[ID_Municipio]],Table_4[[CodigoMuni]:[Long_2]],3,0),"")</f>
        <v>15.3446</v>
      </c>
      <c r="O906" s="33">
        <f>+IFERROR(VLOOKUP(Casos_HN[[#This Row],[ID_Municipio]],Table_4[[CodigoMuni]:[Long_2]],4,0),"")</f>
        <v>-87.812100000000001</v>
      </c>
      <c r="P906" s="32" t="s">
        <v>21</v>
      </c>
    </row>
    <row r="907" spans="1:16" ht="14.25" customHeight="1">
      <c r="A907" s="29" t="str">
        <f>+H907&amp;E907&amp;D907</f>
        <v>Intibuca43948173</v>
      </c>
      <c r="B907" s="29" t="str">
        <f>+Casos_HN[[#This Row],[ID_Municipio]]&amp;Casos_HN[[#This Row],[Fecha]]</f>
        <v>100643948</v>
      </c>
      <c r="C907" s="29" t="str">
        <f>+G907&amp;E907</f>
        <v>Intibuca43948</v>
      </c>
      <c r="D907" s="30">
        <f>+D906+1</f>
        <v>173</v>
      </c>
      <c r="E907" s="23">
        <v>43948</v>
      </c>
      <c r="F907" s="30">
        <f>+VLOOKUP(Casos_HN[[#This Row],[Departamento]],Table_5[],2,0)</f>
        <v>10</v>
      </c>
      <c r="G907" s="3" t="s">
        <v>61</v>
      </c>
      <c r="H907" s="9" t="s">
        <v>61</v>
      </c>
      <c r="I907" s="30" t="str">
        <f>+IFERROR(VLOOKUP(Casos_HN[[#This Row],[Municipio]],'LOCALIZA HN'!$B$9:$O$306,8,0),99999)</f>
        <v>1006</v>
      </c>
      <c r="J907" s="5" t="s">
        <v>27</v>
      </c>
      <c r="K907" s="20">
        <v>48</v>
      </c>
      <c r="L907" s="24" t="s">
        <v>19</v>
      </c>
      <c r="M907" s="32" t="s">
        <v>20</v>
      </c>
      <c r="N907" s="33">
        <f>+IFERROR(VLOOKUP(Casos_HN[[#This Row],[ID_Municipio]],Table_4[[CodigoMuni]:[Long_2]],3,0),"")</f>
        <v>14.4335</v>
      </c>
      <c r="O907" s="33">
        <f>+IFERROR(VLOOKUP(Casos_HN[[#This Row],[ID_Municipio]],Table_4[[CodigoMuni]:[Long_2]],4,0),"")</f>
        <v>-88.153999999999996</v>
      </c>
      <c r="P907" s="32" t="s">
        <v>21</v>
      </c>
    </row>
    <row r="908" spans="1:16" ht="14.25" customHeight="1">
      <c r="A908" s="29" t="str">
        <f>+H908&amp;E908&amp;D908</f>
        <v>Intibuca43948174</v>
      </c>
      <c r="B908" s="29" t="str">
        <f>+Casos_HN[[#This Row],[ID_Municipio]]&amp;Casos_HN[[#This Row],[Fecha]]</f>
        <v>100643948</v>
      </c>
      <c r="C908" s="29" t="str">
        <f>+G908&amp;E908</f>
        <v>Intibuca43948</v>
      </c>
      <c r="D908" s="30">
        <f>+D907+1</f>
        <v>174</v>
      </c>
      <c r="E908" s="23">
        <v>43948</v>
      </c>
      <c r="F908" s="30">
        <f>+VLOOKUP(Casos_HN[[#This Row],[Departamento]],Table_5[],2,0)</f>
        <v>10</v>
      </c>
      <c r="G908" s="3" t="s">
        <v>61</v>
      </c>
      <c r="H908" s="9" t="s">
        <v>61</v>
      </c>
      <c r="I908" s="30" t="str">
        <f>+IFERROR(VLOOKUP(Casos_HN[[#This Row],[Municipio]],'LOCALIZA HN'!$B$9:$O$306,8,0),99999)</f>
        <v>1006</v>
      </c>
      <c r="J908" s="5" t="s">
        <v>18</v>
      </c>
      <c r="K908" s="20">
        <v>48</v>
      </c>
      <c r="L908" s="24" t="s">
        <v>19</v>
      </c>
      <c r="M908" s="32" t="s">
        <v>20</v>
      </c>
      <c r="N908" s="33">
        <f>+IFERROR(VLOOKUP(Casos_HN[[#This Row],[ID_Municipio]],Table_4[[CodigoMuni]:[Long_2]],3,0),"")</f>
        <v>14.4335</v>
      </c>
      <c r="O908" s="33">
        <f>+IFERROR(VLOOKUP(Casos_HN[[#This Row],[ID_Municipio]],Table_4[[CodigoMuni]:[Long_2]],4,0),"")</f>
        <v>-88.153999999999996</v>
      </c>
      <c r="P908" s="32" t="s">
        <v>21</v>
      </c>
    </row>
    <row r="909" spans="1:16" ht="14.25" customHeight="1">
      <c r="A909" s="29" t="str">
        <f>+H909&amp;E909&amp;D909</f>
        <v>Intibuca43948175</v>
      </c>
      <c r="B909" s="29" t="str">
        <f>+Casos_HN[[#This Row],[ID_Municipio]]&amp;Casos_HN[[#This Row],[Fecha]]</f>
        <v>100643948</v>
      </c>
      <c r="C909" s="29" t="str">
        <f>+G909&amp;E909</f>
        <v>Intibuca43948</v>
      </c>
      <c r="D909" s="30">
        <f>+D908+1</f>
        <v>175</v>
      </c>
      <c r="E909" s="31">
        <v>43948</v>
      </c>
      <c r="F909" s="30">
        <f>+VLOOKUP(Casos_HN[[#This Row],[Departamento]],Table_5[],2,0)</f>
        <v>10</v>
      </c>
      <c r="G909" s="3" t="s">
        <v>61</v>
      </c>
      <c r="H909" s="9" t="s">
        <v>61</v>
      </c>
      <c r="I909" s="30" t="str">
        <f>+IFERROR(VLOOKUP(Casos_HN[[#This Row],[Municipio]],'LOCALIZA HN'!$B$9:$O$306,8,0),99999)</f>
        <v>1006</v>
      </c>
      <c r="J909" s="5" t="s">
        <v>27</v>
      </c>
      <c r="K909" s="20">
        <v>32</v>
      </c>
      <c r="L909" s="24" t="s">
        <v>19</v>
      </c>
      <c r="M909" s="32" t="s">
        <v>20</v>
      </c>
      <c r="N909" s="33">
        <f>+IFERROR(VLOOKUP(Casos_HN[[#This Row],[ID_Municipio]],Table_4[[CodigoMuni]:[Long_2]],3,0),"")</f>
        <v>14.4335</v>
      </c>
      <c r="O909" s="33">
        <f>+IFERROR(VLOOKUP(Casos_HN[[#This Row],[ID_Municipio]],Table_4[[CodigoMuni]:[Long_2]],4,0),"")</f>
        <v>-88.153999999999996</v>
      </c>
      <c r="P909" s="32" t="s">
        <v>21</v>
      </c>
    </row>
    <row r="910" spans="1:16" ht="14.25" customHeight="1">
      <c r="A910" s="29" t="str">
        <f>+H910&amp;E910&amp;D910</f>
        <v>San Pedro Sula43948176</v>
      </c>
      <c r="B910" s="29" t="str">
        <f>+Casos_HN[[#This Row],[ID_Municipio]]&amp;Casos_HN[[#This Row],[Fecha]]</f>
        <v>050143948</v>
      </c>
      <c r="C910" s="29" t="str">
        <f>+G910&amp;E910</f>
        <v>Cortes43948</v>
      </c>
      <c r="D910" s="30">
        <f>+D909+1</f>
        <v>176</v>
      </c>
      <c r="E910" s="23">
        <v>43948</v>
      </c>
      <c r="F910" s="30">
        <f>+VLOOKUP(Casos_HN[[#This Row],[Departamento]],Table_5[],2,0)</f>
        <v>5</v>
      </c>
      <c r="G910" s="3" t="s">
        <v>28</v>
      </c>
      <c r="H910" s="9" t="s">
        <v>29</v>
      </c>
      <c r="I910" s="30" t="str">
        <f>+IFERROR(VLOOKUP(Casos_HN[[#This Row],[Municipio]],'LOCALIZA HN'!$B$9:$O$306,8,0),99999)</f>
        <v>0501</v>
      </c>
      <c r="J910" s="5" t="s">
        <v>27</v>
      </c>
      <c r="K910" s="20">
        <v>47</v>
      </c>
      <c r="L910" s="24" t="s">
        <v>19</v>
      </c>
      <c r="M910" s="32" t="s">
        <v>20</v>
      </c>
      <c r="N910" s="33">
        <f>+IFERROR(VLOOKUP(Casos_HN[[#This Row],[ID_Municipio]],Table_4[[CodigoMuni]:[Long_2]],3,0),"")</f>
        <v>15.5151</v>
      </c>
      <c r="O910" s="33">
        <f>+IFERROR(VLOOKUP(Casos_HN[[#This Row],[ID_Municipio]],Table_4[[CodigoMuni]:[Long_2]],4,0),"")</f>
        <v>-88.114599999999996</v>
      </c>
      <c r="P910" s="32" t="s">
        <v>21</v>
      </c>
    </row>
    <row r="911" spans="1:16" ht="14.25" customHeight="1">
      <c r="A911" s="29" t="str">
        <f>+H911&amp;E911&amp;D911</f>
        <v>San Pedro Sula43948177</v>
      </c>
      <c r="B911" s="29" t="str">
        <f>+Casos_HN[[#This Row],[ID_Municipio]]&amp;Casos_HN[[#This Row],[Fecha]]</f>
        <v>050143948</v>
      </c>
      <c r="C911" s="29" t="str">
        <f>+G911&amp;E911</f>
        <v>Cortes43948</v>
      </c>
      <c r="D911" s="30">
        <f>+D910+1</f>
        <v>177</v>
      </c>
      <c r="E911" s="31">
        <v>43948</v>
      </c>
      <c r="F911" s="30">
        <f>+VLOOKUP(Casos_HN[[#This Row],[Departamento]],Table_5[],2,0)</f>
        <v>5</v>
      </c>
      <c r="G911" s="3" t="s">
        <v>28</v>
      </c>
      <c r="H911" s="9" t="s">
        <v>29</v>
      </c>
      <c r="I911" s="30" t="str">
        <f>+IFERROR(VLOOKUP(Casos_HN[[#This Row],[Municipio]],'LOCALIZA HN'!$B$9:$O$306,8,0),99999)</f>
        <v>0501</v>
      </c>
      <c r="J911" s="5" t="s">
        <v>27</v>
      </c>
      <c r="K911" s="20">
        <v>60</v>
      </c>
      <c r="L911" s="24" t="s">
        <v>19</v>
      </c>
      <c r="M911" s="32" t="s">
        <v>20</v>
      </c>
      <c r="N911" s="33">
        <f>+IFERROR(VLOOKUP(Casos_HN[[#This Row],[ID_Municipio]],Table_4[[CodigoMuni]:[Long_2]],3,0),"")</f>
        <v>15.5151</v>
      </c>
      <c r="O911" s="33">
        <f>+IFERROR(VLOOKUP(Casos_HN[[#This Row],[ID_Municipio]],Table_4[[CodigoMuni]:[Long_2]],4,0),"")</f>
        <v>-88.114599999999996</v>
      </c>
      <c r="P911" s="32" t="s">
        <v>21</v>
      </c>
    </row>
    <row r="912" spans="1:16" ht="14.25" customHeight="1">
      <c r="A912" s="29" t="str">
        <f>+H912&amp;E912&amp;D912</f>
        <v>San Pedro Sula43948178</v>
      </c>
      <c r="B912" s="29" t="str">
        <f>+Casos_HN[[#This Row],[ID_Municipio]]&amp;Casos_HN[[#This Row],[Fecha]]</f>
        <v>050143948</v>
      </c>
      <c r="C912" s="29" t="str">
        <f>+G912&amp;E912</f>
        <v>Cortes43948</v>
      </c>
      <c r="D912" s="30">
        <f>+D911+1</f>
        <v>178</v>
      </c>
      <c r="E912" s="31">
        <v>43948</v>
      </c>
      <c r="F912" s="30">
        <f>+VLOOKUP(Casos_HN[[#This Row],[Departamento]],Table_5[],2,0)</f>
        <v>5</v>
      </c>
      <c r="G912" s="3" t="s">
        <v>28</v>
      </c>
      <c r="H912" s="9" t="s">
        <v>29</v>
      </c>
      <c r="I912" s="30" t="str">
        <f>+IFERROR(VLOOKUP(Casos_HN[[#This Row],[Municipio]],'LOCALIZA HN'!$B$9:$O$306,8,0),99999)</f>
        <v>0501</v>
      </c>
      <c r="J912" s="5" t="s">
        <v>27</v>
      </c>
      <c r="K912" s="20">
        <v>60</v>
      </c>
      <c r="L912" s="24" t="s">
        <v>19</v>
      </c>
      <c r="M912" s="32" t="s">
        <v>20</v>
      </c>
      <c r="N912" s="33">
        <f>+IFERROR(VLOOKUP(Casos_HN[[#This Row],[ID_Municipio]],Table_4[[CodigoMuni]:[Long_2]],3,0),"")</f>
        <v>15.5151</v>
      </c>
      <c r="O912" s="33">
        <f>+IFERROR(VLOOKUP(Casos_HN[[#This Row],[ID_Municipio]],Table_4[[CodigoMuni]:[Long_2]],4,0),"")</f>
        <v>-88.114599999999996</v>
      </c>
      <c r="P912" s="32" t="s">
        <v>21</v>
      </c>
    </row>
    <row r="913" spans="1:16" ht="14.25" customHeight="1">
      <c r="A913" s="29" t="str">
        <f>+H913&amp;E913&amp;D913</f>
        <v>San Pedro Sula43948179</v>
      </c>
      <c r="B913" s="29" t="str">
        <f>+Casos_HN[[#This Row],[ID_Municipio]]&amp;Casos_HN[[#This Row],[Fecha]]</f>
        <v>050143948</v>
      </c>
      <c r="C913" s="29" t="str">
        <f>+G913&amp;E913</f>
        <v>Cortes43948</v>
      </c>
      <c r="D913" s="30">
        <f>+D912+1</f>
        <v>179</v>
      </c>
      <c r="E913" s="31">
        <v>43948</v>
      </c>
      <c r="F913" s="30">
        <f>+VLOOKUP(Casos_HN[[#This Row],[Departamento]],Table_5[],2,0)</f>
        <v>5</v>
      </c>
      <c r="G913" s="3" t="s">
        <v>28</v>
      </c>
      <c r="H913" s="9" t="s">
        <v>29</v>
      </c>
      <c r="I913" s="30" t="str">
        <f>+IFERROR(VLOOKUP(Casos_HN[[#This Row],[Municipio]],'LOCALIZA HN'!$B$9:$O$306,8,0),99999)</f>
        <v>0501</v>
      </c>
      <c r="J913" s="5" t="s">
        <v>27</v>
      </c>
      <c r="K913" s="20">
        <v>21</v>
      </c>
      <c r="L913" s="24" t="s">
        <v>19</v>
      </c>
      <c r="M913" s="32" t="s">
        <v>20</v>
      </c>
      <c r="N913" s="33">
        <f>+IFERROR(VLOOKUP(Casos_HN[[#This Row],[ID_Municipio]],Table_4[[CodigoMuni]:[Long_2]],3,0),"")</f>
        <v>15.5151</v>
      </c>
      <c r="O913" s="33">
        <f>+IFERROR(VLOOKUP(Casos_HN[[#This Row],[ID_Municipio]],Table_4[[CodigoMuni]:[Long_2]],4,0),"")</f>
        <v>-88.114599999999996</v>
      </c>
      <c r="P913" s="32" t="s">
        <v>21</v>
      </c>
    </row>
    <row r="914" spans="1:16" ht="14.25" customHeight="1">
      <c r="A914" s="29" t="str">
        <f>+H914&amp;E914&amp;D914</f>
        <v>San Pedro Sula43948180</v>
      </c>
      <c r="B914" s="29" t="str">
        <f>+Casos_HN[[#This Row],[ID_Municipio]]&amp;Casos_HN[[#This Row],[Fecha]]</f>
        <v>050143948</v>
      </c>
      <c r="C914" s="29" t="str">
        <f>+G914&amp;E914</f>
        <v>Cortes43948</v>
      </c>
      <c r="D914" s="30">
        <f>+D913+1</f>
        <v>180</v>
      </c>
      <c r="E914" s="31">
        <v>43948</v>
      </c>
      <c r="F914" s="30">
        <f>+VLOOKUP(Casos_HN[[#This Row],[Departamento]],Table_5[],2,0)</f>
        <v>5</v>
      </c>
      <c r="G914" s="3" t="s">
        <v>28</v>
      </c>
      <c r="H914" s="9" t="s">
        <v>29</v>
      </c>
      <c r="I914" s="30" t="str">
        <f>+IFERROR(VLOOKUP(Casos_HN[[#This Row],[Municipio]],'LOCALIZA HN'!$B$9:$O$306,8,0),99999)</f>
        <v>0501</v>
      </c>
      <c r="J914" s="5" t="s">
        <v>18</v>
      </c>
      <c r="K914" s="20">
        <v>47</v>
      </c>
      <c r="L914" s="24" t="s">
        <v>19</v>
      </c>
      <c r="M914" s="32" t="s">
        <v>20</v>
      </c>
      <c r="N914" s="33">
        <f>+IFERROR(VLOOKUP(Casos_HN[[#This Row],[ID_Municipio]],Table_4[[CodigoMuni]:[Long_2]],3,0),"")</f>
        <v>15.5151</v>
      </c>
      <c r="O914" s="33">
        <f>+IFERROR(VLOOKUP(Casos_HN[[#This Row],[ID_Municipio]],Table_4[[CodigoMuni]:[Long_2]],4,0),"")</f>
        <v>-88.114599999999996</v>
      </c>
      <c r="P914" s="32" t="s">
        <v>21</v>
      </c>
    </row>
    <row r="915" spans="1:16" ht="14.25" customHeight="1">
      <c r="A915" s="29" t="str">
        <f>+H915&amp;E915&amp;D915</f>
        <v>San Pedro Sula43948181</v>
      </c>
      <c r="B915" s="29" t="str">
        <f>+Casos_HN[[#This Row],[ID_Municipio]]&amp;Casos_HN[[#This Row],[Fecha]]</f>
        <v>050143948</v>
      </c>
      <c r="C915" s="29" t="str">
        <f>+G915&amp;E915</f>
        <v>Cortes43948</v>
      </c>
      <c r="D915" s="30">
        <f>+D914+1</f>
        <v>181</v>
      </c>
      <c r="E915" s="31">
        <v>43948</v>
      </c>
      <c r="F915" s="30">
        <f>+VLOOKUP(Casos_HN[[#This Row],[Departamento]],Table_5[],2,0)</f>
        <v>5</v>
      </c>
      <c r="G915" s="3" t="s">
        <v>28</v>
      </c>
      <c r="H915" s="9" t="s">
        <v>29</v>
      </c>
      <c r="I915" s="30" t="str">
        <f>+IFERROR(VLOOKUP(Casos_HN[[#This Row],[Municipio]],'LOCALIZA HN'!$B$9:$O$306,8,0),99999)</f>
        <v>0501</v>
      </c>
      <c r="J915" s="5" t="s">
        <v>18</v>
      </c>
      <c r="K915" s="20">
        <v>65</v>
      </c>
      <c r="L915" s="24" t="s">
        <v>19</v>
      </c>
      <c r="M915" s="32" t="s">
        <v>20</v>
      </c>
      <c r="N915" s="33">
        <f>+IFERROR(VLOOKUP(Casos_HN[[#This Row],[ID_Municipio]],Table_4[[CodigoMuni]:[Long_2]],3,0),"")</f>
        <v>15.5151</v>
      </c>
      <c r="O915" s="33">
        <f>+IFERROR(VLOOKUP(Casos_HN[[#This Row],[ID_Municipio]],Table_4[[CodigoMuni]:[Long_2]],4,0),"")</f>
        <v>-88.114599999999996</v>
      </c>
      <c r="P915" s="32" t="s">
        <v>21</v>
      </c>
    </row>
    <row r="916" spans="1:16" ht="14.25" customHeight="1">
      <c r="A916" s="29" t="str">
        <f>+H916&amp;E916&amp;D916</f>
        <v>San Pedro Sula43948182</v>
      </c>
      <c r="B916" s="29" t="str">
        <f>+Casos_HN[[#This Row],[ID_Municipio]]&amp;Casos_HN[[#This Row],[Fecha]]</f>
        <v>050143948</v>
      </c>
      <c r="C916" s="29" t="str">
        <f>+G916&amp;E916</f>
        <v>Cortes43948</v>
      </c>
      <c r="D916" s="30">
        <f>+D915+1</f>
        <v>182</v>
      </c>
      <c r="E916" s="31">
        <v>43948</v>
      </c>
      <c r="F916" s="30">
        <f>+VLOOKUP(Casos_HN[[#This Row],[Departamento]],Table_5[],2,0)</f>
        <v>5</v>
      </c>
      <c r="G916" s="3" t="s">
        <v>28</v>
      </c>
      <c r="H916" s="9" t="s">
        <v>29</v>
      </c>
      <c r="I916" s="30" t="str">
        <f>+IFERROR(VLOOKUP(Casos_HN[[#This Row],[Municipio]],'LOCALIZA HN'!$B$9:$O$306,8,0),99999)</f>
        <v>0501</v>
      </c>
      <c r="J916" s="5" t="s">
        <v>27</v>
      </c>
      <c r="K916" s="20">
        <v>50</v>
      </c>
      <c r="L916" s="24" t="s">
        <v>19</v>
      </c>
      <c r="M916" s="32" t="s">
        <v>20</v>
      </c>
      <c r="N916" s="33">
        <f>+IFERROR(VLOOKUP(Casos_HN[[#This Row],[ID_Municipio]],Table_4[[CodigoMuni]:[Long_2]],3,0),"")</f>
        <v>15.5151</v>
      </c>
      <c r="O916" s="33">
        <f>+IFERROR(VLOOKUP(Casos_HN[[#This Row],[ID_Municipio]],Table_4[[CodigoMuni]:[Long_2]],4,0),"")</f>
        <v>-88.114599999999996</v>
      </c>
      <c r="P916" s="32" t="s">
        <v>21</v>
      </c>
    </row>
    <row r="917" spans="1:16" ht="14.25" customHeight="1">
      <c r="A917" s="29" t="str">
        <f>+H917&amp;E917&amp;D917</f>
        <v>San Pedro Sula43948183</v>
      </c>
      <c r="B917" s="29" t="str">
        <f>+Casos_HN[[#This Row],[ID_Municipio]]&amp;Casos_HN[[#This Row],[Fecha]]</f>
        <v>050143948</v>
      </c>
      <c r="C917" s="29" t="str">
        <f>+G917&amp;E917</f>
        <v>Cortes43948</v>
      </c>
      <c r="D917" s="30">
        <f>+D916+1</f>
        <v>183</v>
      </c>
      <c r="E917" s="31">
        <v>43948</v>
      </c>
      <c r="F917" s="30">
        <f>+VLOOKUP(Casos_HN[[#This Row],[Departamento]],Table_5[],2,0)</f>
        <v>5</v>
      </c>
      <c r="G917" s="3" t="s">
        <v>28</v>
      </c>
      <c r="H917" s="9" t="s">
        <v>29</v>
      </c>
      <c r="I917" s="30" t="str">
        <f>+IFERROR(VLOOKUP(Casos_HN[[#This Row],[Municipio]],'LOCALIZA HN'!$B$9:$O$306,8,0),99999)</f>
        <v>0501</v>
      </c>
      <c r="J917" s="5" t="s">
        <v>27</v>
      </c>
      <c r="K917" s="20">
        <v>50</v>
      </c>
      <c r="L917" s="24" t="s">
        <v>19</v>
      </c>
      <c r="M917" s="32" t="s">
        <v>20</v>
      </c>
      <c r="N917" s="33">
        <f>+IFERROR(VLOOKUP(Casos_HN[[#This Row],[ID_Municipio]],Table_4[[CodigoMuni]:[Long_2]],3,0),"")</f>
        <v>15.5151</v>
      </c>
      <c r="O917" s="33">
        <f>+IFERROR(VLOOKUP(Casos_HN[[#This Row],[ID_Municipio]],Table_4[[CodigoMuni]:[Long_2]],4,0),"")</f>
        <v>-88.114599999999996</v>
      </c>
      <c r="P917" s="32" t="s">
        <v>21</v>
      </c>
    </row>
    <row r="918" spans="1:16" ht="14.25" customHeight="1">
      <c r="A918" s="29" t="str">
        <f>+H918&amp;E918&amp;D918</f>
        <v>San Pedro Sula43948184</v>
      </c>
      <c r="B918" s="29" t="str">
        <f>+Casos_HN[[#This Row],[ID_Municipio]]&amp;Casos_HN[[#This Row],[Fecha]]</f>
        <v>050143948</v>
      </c>
      <c r="C918" s="29" t="str">
        <f>+G918&amp;E918</f>
        <v>Cortes43948</v>
      </c>
      <c r="D918" s="30">
        <f>+D917+1</f>
        <v>184</v>
      </c>
      <c r="E918" s="23">
        <v>43948</v>
      </c>
      <c r="F918" s="30">
        <f>+VLOOKUP(Casos_HN[[#This Row],[Departamento]],Table_5[],2,0)</f>
        <v>5</v>
      </c>
      <c r="G918" s="3" t="s">
        <v>28</v>
      </c>
      <c r="H918" s="9" t="s">
        <v>29</v>
      </c>
      <c r="I918" s="30" t="str">
        <f>+IFERROR(VLOOKUP(Casos_HN[[#This Row],[Municipio]],'LOCALIZA HN'!$B$9:$O$306,8,0),99999)</f>
        <v>0501</v>
      </c>
      <c r="J918" s="5" t="s">
        <v>27</v>
      </c>
      <c r="K918" s="20">
        <v>52</v>
      </c>
      <c r="L918" s="24" t="s">
        <v>19</v>
      </c>
      <c r="M918" s="32" t="s">
        <v>20</v>
      </c>
      <c r="N918" s="33">
        <f>+IFERROR(VLOOKUP(Casos_HN[[#This Row],[ID_Municipio]],Table_4[[CodigoMuni]:[Long_2]],3,0),"")</f>
        <v>15.5151</v>
      </c>
      <c r="O918" s="33">
        <f>+IFERROR(VLOOKUP(Casos_HN[[#This Row],[ID_Municipio]],Table_4[[CodigoMuni]:[Long_2]],4,0),"")</f>
        <v>-88.114599999999996</v>
      </c>
      <c r="P918" s="32" t="s">
        <v>21</v>
      </c>
    </row>
    <row r="919" spans="1:16" ht="14.25" customHeight="1">
      <c r="A919" s="29" t="str">
        <f>+H919&amp;E919&amp;D919</f>
        <v>San Pedro Sula43948185</v>
      </c>
      <c r="B919" s="29" t="str">
        <f>+Casos_HN[[#This Row],[ID_Municipio]]&amp;Casos_HN[[#This Row],[Fecha]]</f>
        <v>050143948</v>
      </c>
      <c r="C919" s="29" t="str">
        <f>+G919&amp;E919</f>
        <v>Cortes43948</v>
      </c>
      <c r="D919" s="30">
        <f>+D918+1</f>
        <v>185</v>
      </c>
      <c r="E919" s="31">
        <v>43948</v>
      </c>
      <c r="F919" s="30">
        <f>+VLOOKUP(Casos_HN[[#This Row],[Departamento]],Table_5[],2,0)</f>
        <v>5</v>
      </c>
      <c r="G919" s="3" t="s">
        <v>28</v>
      </c>
      <c r="H919" s="9" t="s">
        <v>29</v>
      </c>
      <c r="I919" s="30" t="str">
        <f>+IFERROR(VLOOKUP(Casos_HN[[#This Row],[Municipio]],'LOCALIZA HN'!$B$9:$O$306,8,0),99999)</f>
        <v>0501</v>
      </c>
      <c r="J919" s="5" t="s">
        <v>27</v>
      </c>
      <c r="K919" s="20">
        <v>50</v>
      </c>
      <c r="L919" s="24" t="s">
        <v>19</v>
      </c>
      <c r="M919" s="32" t="s">
        <v>20</v>
      </c>
      <c r="N919" s="33">
        <f>+IFERROR(VLOOKUP(Casos_HN[[#This Row],[ID_Municipio]],Table_4[[CodigoMuni]:[Long_2]],3,0),"")</f>
        <v>15.5151</v>
      </c>
      <c r="O919" s="33">
        <f>+IFERROR(VLOOKUP(Casos_HN[[#This Row],[ID_Municipio]],Table_4[[CodigoMuni]:[Long_2]],4,0),"")</f>
        <v>-88.114599999999996</v>
      </c>
      <c r="P919" s="32" t="s">
        <v>21</v>
      </c>
    </row>
    <row r="920" spans="1:16" ht="14.25" customHeight="1">
      <c r="A920" s="29" t="str">
        <f>+H920&amp;E920&amp;D920</f>
        <v>San Pedro Sula43948186</v>
      </c>
      <c r="B920" s="29" t="str">
        <f>+Casos_HN[[#This Row],[ID_Municipio]]&amp;Casos_HN[[#This Row],[Fecha]]</f>
        <v>050143948</v>
      </c>
      <c r="C920" s="29" t="str">
        <f>+G920&amp;E920</f>
        <v>Cortes43948</v>
      </c>
      <c r="D920" s="30">
        <f>+D919+1</f>
        <v>186</v>
      </c>
      <c r="E920" s="31">
        <v>43948</v>
      </c>
      <c r="F920" s="30">
        <f>+VLOOKUP(Casos_HN[[#This Row],[Departamento]],Table_5[],2,0)</f>
        <v>5</v>
      </c>
      <c r="G920" s="3" t="s">
        <v>28</v>
      </c>
      <c r="H920" s="9" t="s">
        <v>29</v>
      </c>
      <c r="I920" s="30" t="str">
        <f>+IFERROR(VLOOKUP(Casos_HN[[#This Row],[Municipio]],'LOCALIZA HN'!$B$9:$O$306,8,0),99999)</f>
        <v>0501</v>
      </c>
      <c r="J920" s="5" t="s">
        <v>27</v>
      </c>
      <c r="K920" s="20">
        <v>52</v>
      </c>
      <c r="L920" s="24" t="s">
        <v>19</v>
      </c>
      <c r="M920" s="32" t="s">
        <v>20</v>
      </c>
      <c r="N920" s="33">
        <f>+IFERROR(VLOOKUP(Casos_HN[[#This Row],[ID_Municipio]],Table_4[[CodigoMuni]:[Long_2]],3,0),"")</f>
        <v>15.5151</v>
      </c>
      <c r="O920" s="33">
        <f>+IFERROR(VLOOKUP(Casos_HN[[#This Row],[ID_Municipio]],Table_4[[CodigoMuni]:[Long_2]],4,0),"")</f>
        <v>-88.114599999999996</v>
      </c>
      <c r="P920" s="32" t="s">
        <v>21</v>
      </c>
    </row>
    <row r="921" spans="1:16" ht="14.25" customHeight="1">
      <c r="A921" s="29" t="str">
        <f>+H921&amp;E921&amp;D921</f>
        <v>San Pedro Sula43948187</v>
      </c>
      <c r="B921" s="29" t="str">
        <f>+Casos_HN[[#This Row],[ID_Municipio]]&amp;Casos_HN[[#This Row],[Fecha]]</f>
        <v>050143948</v>
      </c>
      <c r="C921" s="29" t="str">
        <f>+G921&amp;E921</f>
        <v>Cortes43948</v>
      </c>
      <c r="D921" s="30">
        <f>+D920+1</f>
        <v>187</v>
      </c>
      <c r="E921" s="23">
        <v>43948</v>
      </c>
      <c r="F921" s="30">
        <f>+VLOOKUP(Casos_HN[[#This Row],[Departamento]],Table_5[],2,0)</f>
        <v>5</v>
      </c>
      <c r="G921" s="3" t="s">
        <v>28</v>
      </c>
      <c r="H921" s="9" t="s">
        <v>29</v>
      </c>
      <c r="I921" s="30" t="str">
        <f>+IFERROR(VLOOKUP(Casos_HN[[#This Row],[Municipio]],'LOCALIZA HN'!$B$9:$O$306,8,0),99999)</f>
        <v>0501</v>
      </c>
      <c r="J921" s="5" t="s">
        <v>18</v>
      </c>
      <c r="K921" s="20">
        <v>32</v>
      </c>
      <c r="L921" s="24" t="s">
        <v>19</v>
      </c>
      <c r="M921" s="32" t="s">
        <v>20</v>
      </c>
      <c r="N921" s="33">
        <f>+IFERROR(VLOOKUP(Casos_HN[[#This Row],[ID_Municipio]],Table_4[[CodigoMuni]:[Long_2]],3,0),"")</f>
        <v>15.5151</v>
      </c>
      <c r="O921" s="33">
        <f>+IFERROR(VLOOKUP(Casos_HN[[#This Row],[ID_Municipio]],Table_4[[CodigoMuni]:[Long_2]],4,0),"")</f>
        <v>-88.114599999999996</v>
      </c>
      <c r="P921" s="32" t="s">
        <v>21</v>
      </c>
    </row>
    <row r="922" spans="1:16" ht="14.25" customHeight="1">
      <c r="A922" s="29" t="str">
        <f>+H922&amp;E922&amp;D922</f>
        <v>San Pedro Sula43948188</v>
      </c>
      <c r="B922" s="29" t="str">
        <f>+Casos_HN[[#This Row],[ID_Municipio]]&amp;Casos_HN[[#This Row],[Fecha]]</f>
        <v>050143948</v>
      </c>
      <c r="C922" s="29" t="str">
        <f>+G922&amp;E922</f>
        <v>Cortes43948</v>
      </c>
      <c r="D922" s="30">
        <f>+D921+1</f>
        <v>188</v>
      </c>
      <c r="E922" s="31">
        <v>43948</v>
      </c>
      <c r="F922" s="30">
        <f>+VLOOKUP(Casos_HN[[#This Row],[Departamento]],Table_5[],2,0)</f>
        <v>5</v>
      </c>
      <c r="G922" s="3" t="s">
        <v>28</v>
      </c>
      <c r="H922" s="9" t="s">
        <v>29</v>
      </c>
      <c r="I922" s="30" t="str">
        <f>+IFERROR(VLOOKUP(Casos_HN[[#This Row],[Municipio]],'LOCALIZA HN'!$B$9:$O$306,8,0),99999)</f>
        <v>0501</v>
      </c>
      <c r="J922" s="5" t="s">
        <v>18</v>
      </c>
      <c r="K922" s="20">
        <v>26</v>
      </c>
      <c r="L922" s="24" t="s">
        <v>19</v>
      </c>
      <c r="M922" s="32" t="s">
        <v>20</v>
      </c>
      <c r="N922" s="33">
        <f>+IFERROR(VLOOKUP(Casos_HN[[#This Row],[ID_Municipio]],Table_4[[CodigoMuni]:[Long_2]],3,0),"")</f>
        <v>15.5151</v>
      </c>
      <c r="O922" s="33">
        <f>+IFERROR(VLOOKUP(Casos_HN[[#This Row],[ID_Municipio]],Table_4[[CodigoMuni]:[Long_2]],4,0),"")</f>
        <v>-88.114599999999996</v>
      </c>
      <c r="P922" s="32" t="s">
        <v>21</v>
      </c>
    </row>
    <row r="923" spans="1:16" ht="14.25" customHeight="1">
      <c r="A923" s="29" t="str">
        <f>+H923&amp;E923&amp;D923</f>
        <v>San Pedro Sula43948189</v>
      </c>
      <c r="B923" s="29" t="str">
        <f>+Casos_HN[[#This Row],[ID_Municipio]]&amp;Casos_HN[[#This Row],[Fecha]]</f>
        <v>050143948</v>
      </c>
      <c r="C923" s="29" t="str">
        <f>+G923&amp;E923</f>
        <v>Cortes43948</v>
      </c>
      <c r="D923" s="30">
        <f>+D922+1</f>
        <v>189</v>
      </c>
      <c r="E923" s="31">
        <v>43948</v>
      </c>
      <c r="F923" s="30">
        <f>+VLOOKUP(Casos_HN[[#This Row],[Departamento]],Table_5[],2,0)</f>
        <v>5</v>
      </c>
      <c r="G923" s="3" t="s">
        <v>28</v>
      </c>
      <c r="H923" s="9" t="s">
        <v>29</v>
      </c>
      <c r="I923" s="30" t="str">
        <f>+IFERROR(VLOOKUP(Casos_HN[[#This Row],[Municipio]],'LOCALIZA HN'!$B$9:$O$306,8,0),99999)</f>
        <v>0501</v>
      </c>
      <c r="J923" s="5" t="s">
        <v>27</v>
      </c>
      <c r="K923" s="20">
        <v>56</v>
      </c>
      <c r="L923" s="24" t="s">
        <v>19</v>
      </c>
      <c r="M923" s="32" t="s">
        <v>20</v>
      </c>
      <c r="N923" s="33">
        <f>+IFERROR(VLOOKUP(Casos_HN[[#This Row],[ID_Municipio]],Table_4[[CodigoMuni]:[Long_2]],3,0),"")</f>
        <v>15.5151</v>
      </c>
      <c r="O923" s="33">
        <f>+IFERROR(VLOOKUP(Casos_HN[[#This Row],[ID_Municipio]],Table_4[[CodigoMuni]:[Long_2]],4,0),"")</f>
        <v>-88.114599999999996</v>
      </c>
      <c r="P923" s="32" t="s">
        <v>21</v>
      </c>
    </row>
    <row r="924" spans="1:16" ht="14.25" customHeight="1">
      <c r="A924" s="29" t="str">
        <f>+H924&amp;E924&amp;D924</f>
        <v>Santa Rita43948190</v>
      </c>
      <c r="B924" s="29" t="str">
        <f>+Casos_HN[[#This Row],[ID_Municipio]]&amp;Casos_HN[[#This Row],[Fecha]]</f>
        <v>042143948</v>
      </c>
      <c r="C924" s="29" t="str">
        <f>+G924&amp;E924</f>
        <v>Yoro43948</v>
      </c>
      <c r="D924" s="30">
        <f>+D923+1</f>
        <v>190</v>
      </c>
      <c r="E924" s="31">
        <v>43948</v>
      </c>
      <c r="F924" s="30">
        <f>+VLOOKUP(Casos_HN[[#This Row],[Departamento]],Table_5[],2,0)</f>
        <v>18</v>
      </c>
      <c r="G924" s="3" t="s">
        <v>39</v>
      </c>
      <c r="H924" s="9" t="s">
        <v>57</v>
      </c>
      <c r="I924" s="30" t="str">
        <f>+IFERROR(VLOOKUP(Casos_HN[[#This Row],[Municipio]],'LOCALIZA HN'!$B$9:$O$306,8,0),99999)</f>
        <v>0421</v>
      </c>
      <c r="J924" s="5" t="s">
        <v>27</v>
      </c>
      <c r="K924" s="20">
        <v>65</v>
      </c>
      <c r="L924" s="24" t="s">
        <v>19</v>
      </c>
      <c r="M924" s="32" t="s">
        <v>20</v>
      </c>
      <c r="N924" s="33">
        <f>+IFERROR(VLOOKUP(Casos_HN[[#This Row],[ID_Municipio]],Table_4[[CodigoMuni]:[Long_2]],3,0),"")</f>
        <v>14.886799999999999</v>
      </c>
      <c r="O924" s="33">
        <f>+IFERROR(VLOOKUP(Casos_HN[[#This Row],[ID_Municipio]],Table_4[[CodigoMuni]:[Long_2]],4,0),"")</f>
        <v>-89.036000000000001</v>
      </c>
      <c r="P924" s="32" t="s">
        <v>21</v>
      </c>
    </row>
    <row r="925" spans="1:16" ht="14.25" customHeight="1">
      <c r="A925" s="29" t="str">
        <f>+H925&amp;E925&amp;D925</f>
        <v>Santa Rita43948191</v>
      </c>
      <c r="B925" s="29" t="str">
        <f>+Casos_HN[[#This Row],[ID_Municipio]]&amp;Casos_HN[[#This Row],[Fecha]]</f>
        <v>042143948</v>
      </c>
      <c r="C925" s="29" t="str">
        <f>+G925&amp;E925</f>
        <v>Yoro43948</v>
      </c>
      <c r="D925" s="30">
        <f>+D924+1</f>
        <v>191</v>
      </c>
      <c r="E925" s="31">
        <v>43948</v>
      </c>
      <c r="F925" s="30">
        <f>+VLOOKUP(Casos_HN[[#This Row],[Departamento]],Table_5[],2,0)</f>
        <v>18</v>
      </c>
      <c r="G925" s="3" t="s">
        <v>39</v>
      </c>
      <c r="H925" s="9" t="s">
        <v>57</v>
      </c>
      <c r="I925" s="30" t="str">
        <f>+IFERROR(VLOOKUP(Casos_HN[[#This Row],[Municipio]],'LOCALIZA HN'!$B$9:$O$306,8,0),99999)</f>
        <v>0421</v>
      </c>
      <c r="J925" s="5" t="s">
        <v>18</v>
      </c>
      <c r="K925" s="20">
        <v>55</v>
      </c>
      <c r="L925" s="24" t="s">
        <v>19</v>
      </c>
      <c r="M925" s="32" t="s">
        <v>20</v>
      </c>
      <c r="N925" s="33">
        <f>+IFERROR(VLOOKUP(Casos_HN[[#This Row],[ID_Municipio]],Table_4[[CodigoMuni]:[Long_2]],3,0),"")</f>
        <v>14.886799999999999</v>
      </c>
      <c r="O925" s="33">
        <f>+IFERROR(VLOOKUP(Casos_HN[[#This Row],[ID_Municipio]],Table_4[[CodigoMuni]:[Long_2]],4,0),"")</f>
        <v>-89.036000000000001</v>
      </c>
      <c r="P925" s="32" t="s">
        <v>21</v>
      </c>
    </row>
    <row r="926" spans="1:16" ht="14.25" customHeight="1">
      <c r="A926" s="29" t="str">
        <f>+H926&amp;E926&amp;D926</f>
        <v>Villanueva43948192</v>
      </c>
      <c r="B926" s="29" t="str">
        <f>+Casos_HN[[#This Row],[ID_Municipio]]&amp;Casos_HN[[#This Row],[Fecha]]</f>
        <v>051143948</v>
      </c>
      <c r="C926" s="29" t="str">
        <f>+G926&amp;E926</f>
        <v>Cortes43948</v>
      </c>
      <c r="D926" s="30">
        <f>+D925+1</f>
        <v>192</v>
      </c>
      <c r="E926" s="31">
        <v>43948</v>
      </c>
      <c r="F926" s="30">
        <f>+VLOOKUP(Casos_HN[[#This Row],[Departamento]],Table_5[],2,0)</f>
        <v>5</v>
      </c>
      <c r="G926" s="3" t="s">
        <v>28</v>
      </c>
      <c r="H926" s="9" t="s">
        <v>33</v>
      </c>
      <c r="I926" s="30" t="str">
        <f>+IFERROR(VLOOKUP(Casos_HN[[#This Row],[Municipio]],'LOCALIZA HN'!$B$9:$O$306,8,0),99999)</f>
        <v>0511</v>
      </c>
      <c r="J926" s="5" t="s">
        <v>18</v>
      </c>
      <c r="K926" s="20">
        <v>57</v>
      </c>
      <c r="L926" s="24" t="s">
        <v>19</v>
      </c>
      <c r="M926" s="32" t="s">
        <v>20</v>
      </c>
      <c r="N926" s="33">
        <f>+IFERROR(VLOOKUP(Casos_HN[[#This Row],[ID_Municipio]],Table_4[[CodigoMuni]:[Long_2]],3,0),"")</f>
        <v>15.3307</v>
      </c>
      <c r="O926" s="33">
        <f>+IFERROR(VLOOKUP(Casos_HN[[#This Row],[ID_Municipio]],Table_4[[CodigoMuni]:[Long_2]],4,0),"")</f>
        <v>-88.047399999999996</v>
      </c>
      <c r="P926" s="32" t="s">
        <v>21</v>
      </c>
    </row>
    <row r="927" spans="1:16" ht="14.25" customHeight="1">
      <c r="A927" s="29" t="str">
        <f>+H927&amp;E927&amp;D927</f>
        <v>Choloma43949193</v>
      </c>
      <c r="B927" s="29" t="str">
        <f>+Casos_HN[[#This Row],[ID_Municipio]]&amp;Casos_HN[[#This Row],[Fecha]]</f>
        <v>050243949</v>
      </c>
      <c r="C927" s="29" t="str">
        <f>+G927&amp;E927</f>
        <v>Cortes43949</v>
      </c>
      <c r="D927" s="30">
        <f>+D926+1</f>
        <v>193</v>
      </c>
      <c r="E927" s="31">
        <v>43949</v>
      </c>
      <c r="F927" s="30">
        <f>+VLOOKUP(Casos_HN[[#This Row],[Departamento]],Table_5[],2,0)</f>
        <v>5</v>
      </c>
      <c r="G927" s="3" t="s">
        <v>28</v>
      </c>
      <c r="H927" s="9" t="s">
        <v>38</v>
      </c>
      <c r="I927" s="30" t="str">
        <f>+IFERROR(VLOOKUP(Casos_HN[[#This Row],[Municipio]],'LOCALIZA HN'!$B$9:$O$306,8,0),99999)</f>
        <v>0502</v>
      </c>
      <c r="J927" s="5" t="s">
        <v>18</v>
      </c>
      <c r="K927" s="5">
        <v>55</v>
      </c>
      <c r="L927" s="24" t="s">
        <v>19</v>
      </c>
      <c r="M927" s="32" t="s">
        <v>20</v>
      </c>
      <c r="N927" s="33">
        <f>+IFERROR(VLOOKUP(Casos_HN[[#This Row],[ID_Municipio]],Table_4[[CodigoMuni]:[Long_2]],3,0),"")</f>
        <v>15.6435</v>
      </c>
      <c r="O927" s="33">
        <f>+IFERROR(VLOOKUP(Casos_HN[[#This Row],[ID_Municipio]],Table_4[[CodigoMuni]:[Long_2]],4,0),"")</f>
        <v>-87.933999999999997</v>
      </c>
      <c r="P927" s="32" t="s">
        <v>21</v>
      </c>
    </row>
    <row r="928" spans="1:16" ht="14.25" customHeight="1">
      <c r="A928" s="29" t="str">
        <f>+H928&amp;E928&amp;D928</f>
        <v>Distrito Central43949194</v>
      </c>
      <c r="B928" s="29" t="str">
        <f>+Casos_HN[[#This Row],[ID_Municipio]]&amp;Casos_HN[[#This Row],[Fecha]]</f>
        <v>080143949</v>
      </c>
      <c r="C928" s="29" t="str">
        <f>+G928&amp;E928</f>
        <v>Francisco Morazan43949</v>
      </c>
      <c r="D928" s="30">
        <f>+D927+1</f>
        <v>194</v>
      </c>
      <c r="E928" s="31">
        <v>43949</v>
      </c>
      <c r="F928" s="30">
        <f>+VLOOKUP(Casos_HN[[#This Row],[Departamento]],Table_5[],2,0)</f>
        <v>8</v>
      </c>
      <c r="G928" s="3" t="s">
        <v>16</v>
      </c>
      <c r="H928" s="9" t="s">
        <v>17</v>
      </c>
      <c r="I928" s="30" t="str">
        <f>+IFERROR(VLOOKUP(Casos_HN[[#This Row],[Municipio]],'LOCALIZA HN'!$B$9:$O$306,8,0),99999)</f>
        <v>0801</v>
      </c>
      <c r="J928" s="5" t="s">
        <v>18</v>
      </c>
      <c r="K928" s="5">
        <v>39</v>
      </c>
      <c r="L928" s="24" t="s">
        <v>19</v>
      </c>
      <c r="M928" s="32" t="s">
        <v>20</v>
      </c>
      <c r="N928" s="33">
        <f>+IFERROR(VLOOKUP(Casos_HN[[#This Row],[ID_Municipio]],Table_4[[CodigoMuni]:[Long_2]],3,0),"")</f>
        <v>14.175800000000001</v>
      </c>
      <c r="O928" s="33">
        <f>+IFERROR(VLOOKUP(Casos_HN[[#This Row],[ID_Municipio]],Table_4[[CodigoMuni]:[Long_2]],4,0),"")</f>
        <v>-87.251099999999994</v>
      </c>
      <c r="P928" s="32" t="s">
        <v>21</v>
      </c>
    </row>
    <row r="929" spans="1:16" ht="14.25" customHeight="1">
      <c r="A929" s="29" t="str">
        <f>+H929&amp;E929&amp;D929</f>
        <v>El Progreso43949195</v>
      </c>
      <c r="B929" s="29" t="str">
        <f>+Casos_HN[[#This Row],[ID_Municipio]]&amp;Casos_HN[[#This Row],[Fecha]]</f>
        <v>180443949</v>
      </c>
      <c r="C929" s="29" t="str">
        <f>+G929&amp;E929</f>
        <v>Yoro43949</v>
      </c>
      <c r="D929" s="30">
        <f>+D928+1</f>
        <v>195</v>
      </c>
      <c r="E929" s="31">
        <v>43949</v>
      </c>
      <c r="F929" s="30">
        <f>+VLOOKUP(Casos_HN[[#This Row],[Departamento]],Table_5[],2,0)</f>
        <v>18</v>
      </c>
      <c r="G929" s="3" t="s">
        <v>39</v>
      </c>
      <c r="H929" s="9" t="s">
        <v>40</v>
      </c>
      <c r="I929" s="30" t="str">
        <f>+IFERROR(VLOOKUP(Casos_HN[[#This Row],[Municipio]],'LOCALIZA HN'!$B$9:$O$306,8,0),99999)</f>
        <v>1804</v>
      </c>
      <c r="J929" s="5" t="s">
        <v>27</v>
      </c>
      <c r="K929" s="5">
        <v>34</v>
      </c>
      <c r="L929" s="24" t="s">
        <v>19</v>
      </c>
      <c r="M929" s="32" t="s">
        <v>20</v>
      </c>
      <c r="N929" s="33">
        <f>+IFERROR(VLOOKUP(Casos_HN[[#This Row],[ID_Municipio]],Table_4[[CodigoMuni]:[Long_2]],3,0),"")</f>
        <v>15.3446</v>
      </c>
      <c r="O929" s="33">
        <f>+IFERROR(VLOOKUP(Casos_HN[[#This Row],[ID_Municipio]],Table_4[[CodigoMuni]:[Long_2]],4,0),"")</f>
        <v>-87.812100000000001</v>
      </c>
      <c r="P929" s="32" t="s">
        <v>21</v>
      </c>
    </row>
    <row r="930" spans="1:16" ht="14.25" customHeight="1">
      <c r="A930" s="29" t="str">
        <f>+H930&amp;E930&amp;D930</f>
        <v>Intibuca43949196</v>
      </c>
      <c r="B930" s="29" t="str">
        <f>+Casos_HN[[#This Row],[ID_Municipio]]&amp;Casos_HN[[#This Row],[Fecha]]</f>
        <v>100643949</v>
      </c>
      <c r="C930" s="29" t="str">
        <f>+G930&amp;E930</f>
        <v>Intibuca43949</v>
      </c>
      <c r="D930" s="30">
        <f>+D929+1</f>
        <v>196</v>
      </c>
      <c r="E930" s="31">
        <v>43949</v>
      </c>
      <c r="F930" s="30">
        <f>+VLOOKUP(Casos_HN[[#This Row],[Departamento]],Table_5[],2,0)</f>
        <v>10</v>
      </c>
      <c r="G930" s="3" t="s">
        <v>61</v>
      </c>
      <c r="H930" s="9" t="s">
        <v>61</v>
      </c>
      <c r="I930" s="30" t="str">
        <f>+IFERROR(VLOOKUP(Casos_HN[[#This Row],[Municipio]],'LOCALIZA HN'!$B$9:$O$306,8,0),99999)</f>
        <v>1006</v>
      </c>
      <c r="J930" s="5" t="s">
        <v>27</v>
      </c>
      <c r="K930" s="5">
        <v>26</v>
      </c>
      <c r="L930" s="24" t="s">
        <v>19</v>
      </c>
      <c r="M930" s="32" t="s">
        <v>20</v>
      </c>
      <c r="N930" s="33">
        <f>+IFERROR(VLOOKUP(Casos_HN[[#This Row],[ID_Municipio]],Table_4[[CodigoMuni]:[Long_2]],3,0),"")</f>
        <v>14.4335</v>
      </c>
      <c r="O930" s="33">
        <f>+IFERROR(VLOOKUP(Casos_HN[[#This Row],[ID_Municipio]],Table_4[[CodigoMuni]:[Long_2]],4,0),"")</f>
        <v>-88.153999999999996</v>
      </c>
      <c r="P930" s="32" t="s">
        <v>21</v>
      </c>
    </row>
    <row r="931" spans="1:16" ht="14.25" customHeight="1">
      <c r="A931" s="29" t="str">
        <f>+H931&amp;E931&amp;D931</f>
        <v>Intibuca43949197</v>
      </c>
      <c r="B931" s="29" t="str">
        <f>+Casos_HN[[#This Row],[ID_Municipio]]&amp;Casos_HN[[#This Row],[Fecha]]</f>
        <v>100643949</v>
      </c>
      <c r="C931" s="29" t="str">
        <f>+G931&amp;E931</f>
        <v>Intibuca43949</v>
      </c>
      <c r="D931" s="30">
        <f>+D930+1</f>
        <v>197</v>
      </c>
      <c r="E931" s="31">
        <v>43949</v>
      </c>
      <c r="F931" s="30">
        <f>+VLOOKUP(Casos_HN[[#This Row],[Departamento]],Table_5[],2,0)</f>
        <v>10</v>
      </c>
      <c r="G931" s="3" t="s">
        <v>61</v>
      </c>
      <c r="H931" s="9" t="s">
        <v>61</v>
      </c>
      <c r="I931" s="30" t="str">
        <f>+IFERROR(VLOOKUP(Casos_HN[[#This Row],[Municipio]],'LOCALIZA HN'!$B$9:$O$306,8,0),99999)</f>
        <v>1006</v>
      </c>
      <c r="J931" s="5" t="s">
        <v>27</v>
      </c>
      <c r="K931" s="5">
        <v>30</v>
      </c>
      <c r="L931" s="24" t="s">
        <v>19</v>
      </c>
      <c r="M931" s="32" t="s">
        <v>20</v>
      </c>
      <c r="N931" s="33">
        <f>+IFERROR(VLOOKUP(Casos_HN[[#This Row],[ID_Municipio]],Table_4[[CodigoMuni]:[Long_2]],3,0),"")</f>
        <v>14.4335</v>
      </c>
      <c r="O931" s="33">
        <f>+IFERROR(VLOOKUP(Casos_HN[[#This Row],[ID_Municipio]],Table_4[[CodigoMuni]:[Long_2]],4,0),"")</f>
        <v>-88.153999999999996</v>
      </c>
      <c r="P931" s="32" t="s">
        <v>21</v>
      </c>
    </row>
    <row r="932" spans="1:16" ht="14.25" customHeight="1">
      <c r="A932" s="29" t="str">
        <f>+H932&amp;E932&amp;D932</f>
        <v>La Ceiba43949198</v>
      </c>
      <c r="B932" s="29" t="str">
        <f>+Casos_HN[[#This Row],[ID_Municipio]]&amp;Casos_HN[[#This Row],[Fecha]]</f>
        <v>010143949</v>
      </c>
      <c r="C932" s="29" t="str">
        <f>+G932&amp;E932</f>
        <v>Atlantida43949</v>
      </c>
      <c r="D932" s="30">
        <f>+D931+1</f>
        <v>198</v>
      </c>
      <c r="E932" s="31">
        <v>43949</v>
      </c>
      <c r="F932" s="30">
        <f>+VLOOKUP(Casos_HN[[#This Row],[Departamento]],Table_5[],2,0)</f>
        <v>1</v>
      </c>
      <c r="G932" s="3" t="s">
        <v>22</v>
      </c>
      <c r="H932" s="9" t="s">
        <v>23</v>
      </c>
      <c r="I932" s="30" t="str">
        <f>+IFERROR(VLOOKUP(Casos_HN[[#This Row],[Municipio]],'LOCALIZA HN'!$B$9:$O$306,8,0),99999)</f>
        <v>0101</v>
      </c>
      <c r="J932" s="5" t="s">
        <v>18</v>
      </c>
      <c r="K932" s="5">
        <v>66</v>
      </c>
      <c r="L932" s="24" t="s">
        <v>19</v>
      </c>
      <c r="M932" s="32" t="s">
        <v>20</v>
      </c>
      <c r="N932" s="33">
        <f>+IFERROR(VLOOKUP(Casos_HN[[#This Row],[ID_Municipio]],Table_4[[CodigoMuni]:[Long_2]],3,0),"")</f>
        <v>15.6782</v>
      </c>
      <c r="O932" s="33">
        <f>+IFERROR(VLOOKUP(Casos_HN[[#This Row],[ID_Municipio]],Table_4[[CodigoMuni]:[Long_2]],4,0),"")</f>
        <v>-86.742800000000003</v>
      </c>
      <c r="P932" s="32" t="s">
        <v>21</v>
      </c>
    </row>
    <row r="933" spans="1:16" ht="14.25" customHeight="1">
      <c r="A933" s="29" t="str">
        <f>+H933&amp;E933&amp;D933</f>
        <v>La Lima43949199</v>
      </c>
      <c r="B933" s="29" t="str">
        <f>+Casos_HN[[#This Row],[ID_Municipio]]&amp;Casos_HN[[#This Row],[Fecha]]</f>
        <v>051243949</v>
      </c>
      <c r="C933" s="29" t="str">
        <f>+G933&amp;E933</f>
        <v>Cortes43949</v>
      </c>
      <c r="D933" s="30">
        <f>+D932+1</f>
        <v>199</v>
      </c>
      <c r="E933" s="31">
        <v>43949</v>
      </c>
      <c r="F933" s="30">
        <f>+VLOOKUP(Casos_HN[[#This Row],[Departamento]],Table_5[],2,0)</f>
        <v>5</v>
      </c>
      <c r="G933" s="3" t="s">
        <v>28</v>
      </c>
      <c r="H933" s="9" t="s">
        <v>41</v>
      </c>
      <c r="I933" s="30" t="str">
        <f>+IFERROR(VLOOKUP(Casos_HN[[#This Row],[Municipio]],'LOCALIZA HN'!$B$9:$O$306,8,0),99999)</f>
        <v>0512</v>
      </c>
      <c r="J933" s="5" t="s">
        <v>18</v>
      </c>
      <c r="K933" s="5">
        <v>55</v>
      </c>
      <c r="L933" s="24" t="s">
        <v>19</v>
      </c>
      <c r="M933" s="32" t="s">
        <v>20</v>
      </c>
      <c r="N933" s="33">
        <f>+IFERROR(VLOOKUP(Casos_HN[[#This Row],[ID_Municipio]],Table_4[[CodigoMuni]:[Long_2]],3,0),"")</f>
        <v>15.484500000000001</v>
      </c>
      <c r="O933" s="33">
        <f>+IFERROR(VLOOKUP(Casos_HN[[#This Row],[ID_Municipio]],Table_4[[CodigoMuni]:[Long_2]],4,0),"")</f>
        <v>-87.869299999999996</v>
      </c>
      <c r="P933" s="32" t="s">
        <v>21</v>
      </c>
    </row>
    <row r="934" spans="1:16" ht="14.25" customHeight="1">
      <c r="A934" s="29" t="str">
        <f>+H934&amp;E934&amp;D934</f>
        <v>Pimienta43949200</v>
      </c>
      <c r="B934" s="29" t="str">
        <f>+Casos_HN[[#This Row],[ID_Municipio]]&amp;Casos_HN[[#This Row],[Fecha]]</f>
        <v>050443949</v>
      </c>
      <c r="C934" s="29" t="str">
        <f>+G934&amp;E934</f>
        <v>Cortes43949</v>
      </c>
      <c r="D934" s="30">
        <f>+D933+1</f>
        <v>200</v>
      </c>
      <c r="E934" s="31">
        <v>43949</v>
      </c>
      <c r="F934" s="30">
        <f>+VLOOKUP(Casos_HN[[#This Row],[Departamento]],Table_5[],2,0)</f>
        <v>5</v>
      </c>
      <c r="G934" s="3" t="s">
        <v>28</v>
      </c>
      <c r="H934" s="9" t="s">
        <v>52</v>
      </c>
      <c r="I934" s="30" t="str">
        <f>+IFERROR(VLOOKUP(Casos_HN[[#This Row],[Municipio]],'LOCALIZA HN'!$B$9:$O$306,8,0),99999)</f>
        <v>0504</v>
      </c>
      <c r="J934" s="5" t="s">
        <v>27</v>
      </c>
      <c r="K934" s="5">
        <v>77</v>
      </c>
      <c r="L934" s="24" t="s">
        <v>19</v>
      </c>
      <c r="M934" s="32" t="s">
        <v>20</v>
      </c>
      <c r="N934" s="33">
        <f>+IFERROR(VLOOKUP(Casos_HN[[#This Row],[ID_Municipio]],Table_4[[CodigoMuni]:[Long_2]],3,0),"")</f>
        <v>15.2746</v>
      </c>
      <c r="O934" s="33">
        <f>+IFERROR(VLOOKUP(Casos_HN[[#This Row],[ID_Municipio]],Table_4[[CodigoMuni]:[Long_2]],4,0),"")</f>
        <v>-87.970200000000006</v>
      </c>
      <c r="P934" s="32" t="s">
        <v>21</v>
      </c>
    </row>
    <row r="935" spans="1:16" ht="14.25" customHeight="1">
      <c r="A935" s="29" t="str">
        <f>+H935&amp;E935&amp;D935</f>
        <v>Puerto Cortes43949201</v>
      </c>
      <c r="B935" s="29" t="str">
        <f>+Casos_HN[[#This Row],[ID_Municipio]]&amp;Casos_HN[[#This Row],[Fecha]]</f>
        <v>050643949</v>
      </c>
      <c r="C935" s="29" t="str">
        <f>+G935&amp;E935</f>
        <v>Cortes43949</v>
      </c>
      <c r="D935" s="30">
        <f>+D934+1</f>
        <v>201</v>
      </c>
      <c r="E935" s="31">
        <v>43949</v>
      </c>
      <c r="F935" s="30">
        <f>+VLOOKUP(Casos_HN[[#This Row],[Departamento]],Table_5[],2,0)</f>
        <v>5</v>
      </c>
      <c r="G935" s="3" t="s">
        <v>28</v>
      </c>
      <c r="H935" s="9" t="s">
        <v>32</v>
      </c>
      <c r="I935" s="30" t="str">
        <f>+IFERROR(VLOOKUP(Casos_HN[[#This Row],[Municipio]],'LOCALIZA HN'!$B$9:$O$306,8,0),99999)</f>
        <v>0506</v>
      </c>
      <c r="J935" s="5" t="s">
        <v>27</v>
      </c>
      <c r="K935" s="5">
        <v>42</v>
      </c>
      <c r="L935" s="24" t="s">
        <v>19</v>
      </c>
      <c r="M935" s="32" t="s">
        <v>20</v>
      </c>
      <c r="N935" s="33">
        <f>+IFERROR(VLOOKUP(Casos_HN[[#This Row],[ID_Municipio]],Table_4[[CodigoMuni]:[Long_2]],3,0),"")</f>
        <v>15.7897</v>
      </c>
      <c r="O935" s="33">
        <f>+IFERROR(VLOOKUP(Casos_HN[[#This Row],[ID_Municipio]],Table_4[[CodigoMuni]:[Long_2]],4,0),"")</f>
        <v>-87.846000000000004</v>
      </c>
      <c r="P935" s="32" t="s">
        <v>21</v>
      </c>
    </row>
    <row r="936" spans="1:16" ht="14.25" customHeight="1">
      <c r="A936" s="29" t="str">
        <f>+H936&amp;E936&amp;D936</f>
        <v>San Pedro Sula43949202</v>
      </c>
      <c r="B936" s="29" t="str">
        <f>+Casos_HN[[#This Row],[ID_Municipio]]&amp;Casos_HN[[#This Row],[Fecha]]</f>
        <v>050143949</v>
      </c>
      <c r="C936" s="29" t="str">
        <f>+G936&amp;E936</f>
        <v>Cortes43949</v>
      </c>
      <c r="D936" s="30">
        <f>+D935+1</f>
        <v>202</v>
      </c>
      <c r="E936" s="31">
        <v>43949</v>
      </c>
      <c r="F936" s="30">
        <f>+VLOOKUP(Casos_HN[[#This Row],[Departamento]],Table_5[],2,0)</f>
        <v>5</v>
      </c>
      <c r="G936" s="3" t="s">
        <v>28</v>
      </c>
      <c r="H936" s="9" t="s">
        <v>29</v>
      </c>
      <c r="I936" s="30" t="str">
        <f>+IFERROR(VLOOKUP(Casos_HN[[#This Row],[Municipio]],'LOCALIZA HN'!$B$9:$O$306,8,0),99999)</f>
        <v>0501</v>
      </c>
      <c r="J936" s="5" t="s">
        <v>18</v>
      </c>
      <c r="K936" s="5">
        <v>48</v>
      </c>
      <c r="L936" s="24" t="s">
        <v>19</v>
      </c>
      <c r="M936" s="32" t="s">
        <v>20</v>
      </c>
      <c r="N936" s="33">
        <f>+IFERROR(VLOOKUP(Casos_HN[[#This Row],[ID_Municipio]],Table_4[[CodigoMuni]:[Long_2]],3,0),"")</f>
        <v>15.5151</v>
      </c>
      <c r="O936" s="33">
        <f>+IFERROR(VLOOKUP(Casos_HN[[#This Row],[ID_Municipio]],Table_4[[CodigoMuni]:[Long_2]],4,0),"")</f>
        <v>-88.114599999999996</v>
      </c>
      <c r="P936" s="32" t="s">
        <v>21</v>
      </c>
    </row>
    <row r="937" spans="1:16" ht="14.25" customHeight="1">
      <c r="A937" s="29" t="str">
        <f>+H937&amp;E937&amp;D937</f>
        <v>San Pedro Sula43949203</v>
      </c>
      <c r="B937" s="29" t="str">
        <f>+Casos_HN[[#This Row],[ID_Municipio]]&amp;Casos_HN[[#This Row],[Fecha]]</f>
        <v>050143949</v>
      </c>
      <c r="C937" s="29" t="str">
        <f>+G937&amp;E937</f>
        <v>Cortes43949</v>
      </c>
      <c r="D937" s="30">
        <f>+D936+1</f>
        <v>203</v>
      </c>
      <c r="E937" s="31">
        <v>43949</v>
      </c>
      <c r="F937" s="30">
        <f>+VLOOKUP(Casos_HN[[#This Row],[Departamento]],Table_5[],2,0)</f>
        <v>5</v>
      </c>
      <c r="G937" s="3" t="s">
        <v>28</v>
      </c>
      <c r="H937" s="9" t="s">
        <v>29</v>
      </c>
      <c r="I937" s="30" t="str">
        <f>+IFERROR(VLOOKUP(Casos_HN[[#This Row],[Municipio]],'LOCALIZA HN'!$B$9:$O$306,8,0),99999)</f>
        <v>0501</v>
      </c>
      <c r="J937" s="5" t="s">
        <v>27</v>
      </c>
      <c r="K937" s="5">
        <v>72</v>
      </c>
      <c r="L937" s="24" t="s">
        <v>19</v>
      </c>
      <c r="M937" s="32" t="s">
        <v>20</v>
      </c>
      <c r="N937" s="33">
        <f>+IFERROR(VLOOKUP(Casos_HN[[#This Row],[ID_Municipio]],Table_4[[CodigoMuni]:[Long_2]],3,0),"")</f>
        <v>15.5151</v>
      </c>
      <c r="O937" s="33">
        <f>+IFERROR(VLOOKUP(Casos_HN[[#This Row],[ID_Municipio]],Table_4[[CodigoMuni]:[Long_2]],4,0),"")</f>
        <v>-88.114599999999996</v>
      </c>
      <c r="P937" s="32" t="s">
        <v>21</v>
      </c>
    </row>
    <row r="938" spans="1:16" ht="14.25" customHeight="1">
      <c r="A938" s="29" t="str">
        <f>+H938&amp;E938&amp;D938</f>
        <v>San Pedro Sula43949204</v>
      </c>
      <c r="B938" s="29" t="str">
        <f>+Casos_HN[[#This Row],[ID_Municipio]]&amp;Casos_HN[[#This Row],[Fecha]]</f>
        <v>050143949</v>
      </c>
      <c r="C938" s="29" t="str">
        <f>+G938&amp;E938</f>
        <v>Cortes43949</v>
      </c>
      <c r="D938" s="30">
        <f>+D937+1</f>
        <v>204</v>
      </c>
      <c r="E938" s="31">
        <v>43949</v>
      </c>
      <c r="F938" s="30">
        <f>+VLOOKUP(Casos_HN[[#This Row],[Departamento]],Table_5[],2,0)</f>
        <v>5</v>
      </c>
      <c r="G938" s="3" t="s">
        <v>28</v>
      </c>
      <c r="H938" s="9" t="s">
        <v>29</v>
      </c>
      <c r="I938" s="30" t="str">
        <f>+IFERROR(VLOOKUP(Casos_HN[[#This Row],[Municipio]],'LOCALIZA HN'!$B$9:$O$306,8,0),99999)</f>
        <v>0501</v>
      </c>
      <c r="J938" s="5" t="s">
        <v>27</v>
      </c>
      <c r="K938" s="5">
        <v>41</v>
      </c>
      <c r="L938" s="24" t="s">
        <v>19</v>
      </c>
      <c r="M938" s="32" t="s">
        <v>20</v>
      </c>
      <c r="N938" s="33">
        <f>+IFERROR(VLOOKUP(Casos_HN[[#This Row],[ID_Municipio]],Table_4[[CodigoMuni]:[Long_2]],3,0),"")</f>
        <v>15.5151</v>
      </c>
      <c r="O938" s="33">
        <f>+IFERROR(VLOOKUP(Casos_HN[[#This Row],[ID_Municipio]],Table_4[[CodigoMuni]:[Long_2]],4,0),"")</f>
        <v>-88.114599999999996</v>
      </c>
      <c r="P938" s="32" t="s">
        <v>21</v>
      </c>
    </row>
    <row r="939" spans="1:16" ht="14.25" customHeight="1">
      <c r="A939" s="29" t="str">
        <f>+H939&amp;E939&amp;D939</f>
        <v>San Pedro Sula43949205</v>
      </c>
      <c r="B939" s="29" t="str">
        <f>+Casos_HN[[#This Row],[ID_Municipio]]&amp;Casos_HN[[#This Row],[Fecha]]</f>
        <v>050143949</v>
      </c>
      <c r="C939" s="29" t="str">
        <f>+G939&amp;E939</f>
        <v>Cortes43949</v>
      </c>
      <c r="D939" s="30">
        <f>+D938+1</f>
        <v>205</v>
      </c>
      <c r="E939" s="31">
        <v>43949</v>
      </c>
      <c r="F939" s="30">
        <f>+VLOOKUP(Casos_HN[[#This Row],[Departamento]],Table_5[],2,0)</f>
        <v>5</v>
      </c>
      <c r="G939" s="3" t="s">
        <v>28</v>
      </c>
      <c r="H939" s="9" t="s">
        <v>29</v>
      </c>
      <c r="I939" s="30" t="str">
        <f>+IFERROR(VLOOKUP(Casos_HN[[#This Row],[Municipio]],'LOCALIZA HN'!$B$9:$O$306,8,0),99999)</f>
        <v>0501</v>
      </c>
      <c r="J939" s="5" t="s">
        <v>27</v>
      </c>
      <c r="K939" s="5">
        <v>26</v>
      </c>
      <c r="L939" s="24" t="s">
        <v>19</v>
      </c>
      <c r="M939" s="32" t="s">
        <v>20</v>
      </c>
      <c r="N939" s="33">
        <f>+IFERROR(VLOOKUP(Casos_HN[[#This Row],[ID_Municipio]],Table_4[[CodigoMuni]:[Long_2]],3,0),"")</f>
        <v>15.5151</v>
      </c>
      <c r="O939" s="33">
        <f>+IFERROR(VLOOKUP(Casos_HN[[#This Row],[ID_Municipio]],Table_4[[CodigoMuni]:[Long_2]],4,0),"")</f>
        <v>-88.114599999999996</v>
      </c>
      <c r="P939" s="32" t="s">
        <v>21</v>
      </c>
    </row>
    <row r="940" spans="1:16" ht="14.25" customHeight="1">
      <c r="A940" s="29" t="str">
        <f>+H940&amp;E940&amp;D940</f>
        <v>San Pedro Sula43949206</v>
      </c>
      <c r="B940" s="29" t="str">
        <f>+Casos_HN[[#This Row],[ID_Municipio]]&amp;Casos_HN[[#This Row],[Fecha]]</f>
        <v>050143949</v>
      </c>
      <c r="C940" s="29" t="str">
        <f>+G940&amp;E940</f>
        <v>Cortes43949</v>
      </c>
      <c r="D940" s="30">
        <f>+D939+1</f>
        <v>206</v>
      </c>
      <c r="E940" s="31">
        <v>43949</v>
      </c>
      <c r="F940" s="30">
        <f>+VLOOKUP(Casos_HN[[#This Row],[Departamento]],Table_5[],2,0)</f>
        <v>5</v>
      </c>
      <c r="G940" s="3" t="s">
        <v>28</v>
      </c>
      <c r="H940" s="9" t="s">
        <v>29</v>
      </c>
      <c r="I940" s="30" t="str">
        <f>+IFERROR(VLOOKUP(Casos_HN[[#This Row],[Municipio]],'LOCALIZA HN'!$B$9:$O$306,8,0),99999)</f>
        <v>0501</v>
      </c>
      <c r="J940" s="5" t="s">
        <v>27</v>
      </c>
      <c r="K940" s="5">
        <v>71</v>
      </c>
      <c r="L940" s="24" t="s">
        <v>19</v>
      </c>
      <c r="M940" s="32" t="s">
        <v>20</v>
      </c>
      <c r="N940" s="33">
        <f>+IFERROR(VLOOKUP(Casos_HN[[#This Row],[ID_Municipio]],Table_4[[CodigoMuni]:[Long_2]],3,0),"")</f>
        <v>15.5151</v>
      </c>
      <c r="O940" s="33">
        <f>+IFERROR(VLOOKUP(Casos_HN[[#This Row],[ID_Municipio]],Table_4[[CodigoMuni]:[Long_2]],4,0),"")</f>
        <v>-88.114599999999996</v>
      </c>
      <c r="P940" s="32" t="s">
        <v>21</v>
      </c>
    </row>
    <row r="941" spans="1:16" ht="14.25" customHeight="1">
      <c r="A941" s="29" t="str">
        <f>+H941&amp;E941&amp;D941</f>
        <v>San Pedro Sula43949207</v>
      </c>
      <c r="B941" s="29" t="str">
        <f>+Casos_HN[[#This Row],[ID_Municipio]]&amp;Casos_HN[[#This Row],[Fecha]]</f>
        <v>050143949</v>
      </c>
      <c r="C941" s="29" t="str">
        <f>+G941&amp;E941</f>
        <v>Cortes43949</v>
      </c>
      <c r="D941" s="30">
        <f>+D940+1</f>
        <v>207</v>
      </c>
      <c r="E941" s="23">
        <v>43949</v>
      </c>
      <c r="F941" s="30">
        <f>+VLOOKUP(Casos_HN[[#This Row],[Departamento]],Table_5[],2,0)</f>
        <v>5</v>
      </c>
      <c r="G941" s="3" t="s">
        <v>28</v>
      </c>
      <c r="H941" s="9" t="s">
        <v>29</v>
      </c>
      <c r="I941" s="30" t="str">
        <f>+IFERROR(VLOOKUP(Casos_HN[[#This Row],[Municipio]],'LOCALIZA HN'!$B$9:$O$306,8,0),99999)</f>
        <v>0501</v>
      </c>
      <c r="J941" s="5" t="s">
        <v>18</v>
      </c>
      <c r="K941" s="5">
        <v>48</v>
      </c>
      <c r="L941" s="24" t="s">
        <v>19</v>
      </c>
      <c r="M941" s="32" t="s">
        <v>20</v>
      </c>
      <c r="N941" s="33">
        <f>+IFERROR(VLOOKUP(Casos_HN[[#This Row],[ID_Municipio]],Table_4[[CodigoMuni]:[Long_2]],3,0),"")</f>
        <v>15.5151</v>
      </c>
      <c r="O941" s="33">
        <f>+IFERROR(VLOOKUP(Casos_HN[[#This Row],[ID_Municipio]],Table_4[[CodigoMuni]:[Long_2]],4,0),"")</f>
        <v>-88.114599999999996</v>
      </c>
      <c r="P941" s="32" t="s">
        <v>21</v>
      </c>
    </row>
    <row r="942" spans="1:16" ht="14.25" customHeight="1">
      <c r="A942" s="29" t="str">
        <f>+H942&amp;E942&amp;D942</f>
        <v>San Pedro Sula43949208</v>
      </c>
      <c r="B942" s="29" t="str">
        <f>+Casos_HN[[#This Row],[ID_Municipio]]&amp;Casos_HN[[#This Row],[Fecha]]</f>
        <v>050143949</v>
      </c>
      <c r="C942" s="29" t="str">
        <f>+G942&amp;E942</f>
        <v>Cortes43949</v>
      </c>
      <c r="D942" s="30">
        <f>+D941+1</f>
        <v>208</v>
      </c>
      <c r="E942" s="23">
        <v>43949</v>
      </c>
      <c r="F942" s="30">
        <f>+VLOOKUP(Casos_HN[[#This Row],[Departamento]],Table_5[],2,0)</f>
        <v>5</v>
      </c>
      <c r="G942" s="3" t="s">
        <v>28</v>
      </c>
      <c r="H942" s="9" t="s">
        <v>29</v>
      </c>
      <c r="I942" s="30" t="str">
        <f>+IFERROR(VLOOKUP(Casos_HN[[#This Row],[Municipio]],'LOCALIZA HN'!$B$9:$O$306,8,0),99999)</f>
        <v>0501</v>
      </c>
      <c r="J942" s="5" t="s">
        <v>27</v>
      </c>
      <c r="K942" s="5">
        <v>44</v>
      </c>
      <c r="L942" s="24" t="s">
        <v>19</v>
      </c>
      <c r="M942" s="32" t="s">
        <v>20</v>
      </c>
      <c r="N942" s="33">
        <f>+IFERROR(VLOOKUP(Casos_HN[[#This Row],[ID_Municipio]],Table_4[[CodigoMuni]:[Long_2]],3,0),"")</f>
        <v>15.5151</v>
      </c>
      <c r="O942" s="33">
        <f>+IFERROR(VLOOKUP(Casos_HN[[#This Row],[ID_Municipio]],Table_4[[CodigoMuni]:[Long_2]],4,0),"")</f>
        <v>-88.114599999999996</v>
      </c>
      <c r="P942" s="32" t="s">
        <v>21</v>
      </c>
    </row>
    <row r="943" spans="1:16" ht="14.25" customHeight="1">
      <c r="A943" s="29" t="str">
        <f>+H943&amp;E943&amp;D943</f>
        <v>San Pedro Sula43949209</v>
      </c>
      <c r="B943" s="29" t="str">
        <f>+Casos_HN[[#This Row],[ID_Municipio]]&amp;Casos_HN[[#This Row],[Fecha]]</f>
        <v>050143949</v>
      </c>
      <c r="C943" s="29" t="str">
        <f>+G943&amp;E943</f>
        <v>Cortes43949</v>
      </c>
      <c r="D943" s="30">
        <f>+D942+1</f>
        <v>209</v>
      </c>
      <c r="E943" s="23">
        <v>43949</v>
      </c>
      <c r="F943" s="30">
        <f>+VLOOKUP(Casos_HN[[#This Row],[Departamento]],Table_5[],2,0)</f>
        <v>5</v>
      </c>
      <c r="G943" s="3" t="s">
        <v>28</v>
      </c>
      <c r="H943" s="9" t="s">
        <v>29</v>
      </c>
      <c r="I943" s="30" t="str">
        <f>+IFERROR(VLOOKUP(Casos_HN[[#This Row],[Municipio]],'LOCALIZA HN'!$B$9:$O$306,8,0),99999)</f>
        <v>0501</v>
      </c>
      <c r="J943" s="5" t="s">
        <v>27</v>
      </c>
      <c r="K943" s="5">
        <v>23</v>
      </c>
      <c r="L943" s="24" t="s">
        <v>19</v>
      </c>
      <c r="M943" s="32" t="s">
        <v>20</v>
      </c>
      <c r="N943" s="33">
        <f>+IFERROR(VLOOKUP(Casos_HN[[#This Row],[ID_Municipio]],Table_4[[CodigoMuni]:[Long_2]],3,0),"")</f>
        <v>15.5151</v>
      </c>
      <c r="O943" s="33">
        <f>+IFERROR(VLOOKUP(Casos_HN[[#This Row],[ID_Municipio]],Table_4[[CodigoMuni]:[Long_2]],4,0),"")</f>
        <v>-88.114599999999996</v>
      </c>
      <c r="P943" s="32" t="s">
        <v>21</v>
      </c>
    </row>
    <row r="944" spans="1:16" ht="14.25" customHeight="1">
      <c r="A944" s="29" t="str">
        <f>+H944&amp;E944&amp;D944</f>
        <v>San Pedro Sula43949210</v>
      </c>
      <c r="B944" s="29" t="str">
        <f>+Casos_HN[[#This Row],[ID_Municipio]]&amp;Casos_HN[[#This Row],[Fecha]]</f>
        <v>050143949</v>
      </c>
      <c r="C944" s="29" t="str">
        <f>+G944&amp;E944</f>
        <v>Cortes43949</v>
      </c>
      <c r="D944" s="30">
        <f>+D943+1</f>
        <v>210</v>
      </c>
      <c r="E944" s="23">
        <v>43949</v>
      </c>
      <c r="F944" s="30">
        <f>+VLOOKUP(Casos_HN[[#This Row],[Departamento]],Table_5[],2,0)</f>
        <v>5</v>
      </c>
      <c r="G944" s="3" t="s">
        <v>28</v>
      </c>
      <c r="H944" s="9" t="s">
        <v>29</v>
      </c>
      <c r="I944" s="30" t="str">
        <f>+IFERROR(VLOOKUP(Casos_HN[[#This Row],[Municipio]],'LOCALIZA HN'!$B$9:$O$306,8,0),99999)</f>
        <v>0501</v>
      </c>
      <c r="J944" s="5" t="s">
        <v>18</v>
      </c>
      <c r="K944" s="5">
        <v>71</v>
      </c>
      <c r="L944" s="24" t="s">
        <v>19</v>
      </c>
      <c r="M944" s="32" t="s">
        <v>20</v>
      </c>
      <c r="N944" s="33">
        <f>+IFERROR(VLOOKUP(Casos_HN[[#This Row],[ID_Municipio]],Table_4[[CodigoMuni]:[Long_2]],3,0),"")</f>
        <v>15.5151</v>
      </c>
      <c r="O944" s="33">
        <f>+IFERROR(VLOOKUP(Casos_HN[[#This Row],[ID_Municipio]],Table_4[[CodigoMuni]:[Long_2]],4,0),"")</f>
        <v>-88.114599999999996</v>
      </c>
      <c r="P944" s="32" t="s">
        <v>21</v>
      </c>
    </row>
    <row r="945" spans="1:16" ht="14.25" customHeight="1">
      <c r="A945" s="29" t="str">
        <f>+H945&amp;E945&amp;D945</f>
        <v>San Pedro Sula43949211</v>
      </c>
      <c r="B945" s="29" t="str">
        <f>+Casos_HN[[#This Row],[ID_Municipio]]&amp;Casos_HN[[#This Row],[Fecha]]</f>
        <v>050143949</v>
      </c>
      <c r="C945" s="29" t="str">
        <f>+G945&amp;E945</f>
        <v>Cortes43949</v>
      </c>
      <c r="D945" s="30">
        <f>+D944+1</f>
        <v>211</v>
      </c>
      <c r="E945" s="23">
        <v>43949</v>
      </c>
      <c r="F945" s="30">
        <f>+VLOOKUP(Casos_HN[[#This Row],[Departamento]],Table_5[],2,0)</f>
        <v>5</v>
      </c>
      <c r="G945" s="3" t="s">
        <v>28</v>
      </c>
      <c r="H945" s="9" t="s">
        <v>29</v>
      </c>
      <c r="I945" s="30" t="str">
        <f>+IFERROR(VLOOKUP(Casos_HN[[#This Row],[Municipio]],'LOCALIZA HN'!$B$9:$O$306,8,0),99999)</f>
        <v>0501</v>
      </c>
      <c r="J945" s="5" t="s">
        <v>27</v>
      </c>
      <c r="K945" s="5">
        <v>38</v>
      </c>
      <c r="L945" s="24" t="s">
        <v>19</v>
      </c>
      <c r="M945" s="32" t="s">
        <v>20</v>
      </c>
      <c r="N945" s="33">
        <f>+IFERROR(VLOOKUP(Casos_HN[[#This Row],[ID_Municipio]],Table_4[[CodigoMuni]:[Long_2]],3,0),"")</f>
        <v>15.5151</v>
      </c>
      <c r="O945" s="33">
        <f>+IFERROR(VLOOKUP(Casos_HN[[#This Row],[ID_Municipio]],Table_4[[CodigoMuni]:[Long_2]],4,0),"")</f>
        <v>-88.114599999999996</v>
      </c>
      <c r="P945" s="32" t="s">
        <v>21</v>
      </c>
    </row>
    <row r="946" spans="1:16" ht="14.25" customHeight="1">
      <c r="A946" s="29" t="str">
        <f>+H946&amp;E946&amp;D946</f>
        <v>San Pedro Sula43949212</v>
      </c>
      <c r="B946" s="29" t="str">
        <f>+Casos_HN[[#This Row],[ID_Municipio]]&amp;Casos_HN[[#This Row],[Fecha]]</f>
        <v>050143949</v>
      </c>
      <c r="C946" s="29" t="str">
        <f>+G946&amp;E946</f>
        <v>Cortes43949</v>
      </c>
      <c r="D946" s="30">
        <f>+D945+1</f>
        <v>212</v>
      </c>
      <c r="E946" s="23">
        <v>43949</v>
      </c>
      <c r="F946" s="30">
        <f>+VLOOKUP(Casos_HN[[#This Row],[Departamento]],Table_5[],2,0)</f>
        <v>5</v>
      </c>
      <c r="G946" s="3" t="s">
        <v>28</v>
      </c>
      <c r="H946" s="9" t="s">
        <v>29</v>
      </c>
      <c r="I946" s="30" t="str">
        <f>+IFERROR(VLOOKUP(Casos_HN[[#This Row],[Municipio]],'LOCALIZA HN'!$B$9:$O$306,8,0),99999)</f>
        <v>0501</v>
      </c>
      <c r="J946" s="5" t="s">
        <v>18</v>
      </c>
      <c r="K946" s="5">
        <v>55</v>
      </c>
      <c r="L946" s="24" t="s">
        <v>19</v>
      </c>
      <c r="M946" s="32" t="s">
        <v>20</v>
      </c>
      <c r="N946" s="33">
        <f>+IFERROR(VLOOKUP(Casos_HN[[#This Row],[ID_Municipio]],Table_4[[CodigoMuni]:[Long_2]],3,0),"")</f>
        <v>15.5151</v>
      </c>
      <c r="O946" s="33">
        <f>+IFERROR(VLOOKUP(Casos_HN[[#This Row],[ID_Municipio]],Table_4[[CodigoMuni]:[Long_2]],4,0),"")</f>
        <v>-88.114599999999996</v>
      </c>
      <c r="P946" s="32" t="s">
        <v>21</v>
      </c>
    </row>
    <row r="947" spans="1:16" ht="14.25" customHeight="1">
      <c r="A947" s="29" t="str">
        <f>+H947&amp;E947&amp;D947</f>
        <v>San Pedro Sula43949213</v>
      </c>
      <c r="B947" s="29" t="str">
        <f>+Casos_HN[[#This Row],[ID_Municipio]]&amp;Casos_HN[[#This Row],[Fecha]]</f>
        <v>050143949</v>
      </c>
      <c r="C947" s="29" t="str">
        <f>+G947&amp;E947</f>
        <v>Cortes43949</v>
      </c>
      <c r="D947" s="30">
        <f>+D946+1</f>
        <v>213</v>
      </c>
      <c r="E947" s="23">
        <v>43949</v>
      </c>
      <c r="F947" s="30">
        <f>+VLOOKUP(Casos_HN[[#This Row],[Departamento]],Table_5[],2,0)</f>
        <v>5</v>
      </c>
      <c r="G947" s="3" t="s">
        <v>28</v>
      </c>
      <c r="H947" s="9" t="s">
        <v>29</v>
      </c>
      <c r="I947" s="30" t="str">
        <f>+IFERROR(VLOOKUP(Casos_HN[[#This Row],[Municipio]],'LOCALIZA HN'!$B$9:$O$306,8,0),99999)</f>
        <v>0501</v>
      </c>
      <c r="J947" s="5" t="s">
        <v>27</v>
      </c>
      <c r="K947" s="5">
        <v>32</v>
      </c>
      <c r="L947" s="24" t="s">
        <v>19</v>
      </c>
      <c r="M947" s="32" t="s">
        <v>20</v>
      </c>
      <c r="N947" s="33">
        <f>+IFERROR(VLOOKUP(Casos_HN[[#This Row],[ID_Municipio]],Table_4[[CodigoMuni]:[Long_2]],3,0),"")</f>
        <v>15.5151</v>
      </c>
      <c r="O947" s="33">
        <f>+IFERROR(VLOOKUP(Casos_HN[[#This Row],[ID_Municipio]],Table_4[[CodigoMuni]:[Long_2]],4,0),"")</f>
        <v>-88.114599999999996</v>
      </c>
      <c r="P947" s="32" t="s">
        <v>21</v>
      </c>
    </row>
    <row r="948" spans="1:16" ht="14.25" customHeight="1">
      <c r="A948" s="29" t="str">
        <f>+H948&amp;E948&amp;D948</f>
        <v>San Pedro Sula43949214</v>
      </c>
      <c r="B948" s="29" t="str">
        <f>+Casos_HN[[#This Row],[ID_Municipio]]&amp;Casos_HN[[#This Row],[Fecha]]</f>
        <v>050143949</v>
      </c>
      <c r="C948" s="29" t="str">
        <f>+G948&amp;E948</f>
        <v>Cortes43949</v>
      </c>
      <c r="D948" s="30">
        <f>+D947+1</f>
        <v>214</v>
      </c>
      <c r="E948" s="23">
        <v>43949</v>
      </c>
      <c r="F948" s="30">
        <f>+VLOOKUP(Casos_HN[[#This Row],[Departamento]],Table_5[],2,0)</f>
        <v>5</v>
      </c>
      <c r="G948" s="3" t="s">
        <v>28</v>
      </c>
      <c r="H948" s="9" t="s">
        <v>29</v>
      </c>
      <c r="I948" s="30" t="str">
        <f>+IFERROR(VLOOKUP(Casos_HN[[#This Row],[Municipio]],'LOCALIZA HN'!$B$9:$O$306,8,0),99999)</f>
        <v>0501</v>
      </c>
      <c r="J948" s="5" t="s">
        <v>27</v>
      </c>
      <c r="K948" s="5">
        <v>56</v>
      </c>
      <c r="L948" s="24" t="s">
        <v>19</v>
      </c>
      <c r="M948" s="32" t="s">
        <v>20</v>
      </c>
      <c r="N948" s="33">
        <f>+IFERROR(VLOOKUP(Casos_HN[[#This Row],[ID_Municipio]],Table_4[[CodigoMuni]:[Long_2]],3,0),"")</f>
        <v>15.5151</v>
      </c>
      <c r="O948" s="33">
        <f>+IFERROR(VLOOKUP(Casos_HN[[#This Row],[ID_Municipio]],Table_4[[CodigoMuni]:[Long_2]],4,0),"")</f>
        <v>-88.114599999999996</v>
      </c>
      <c r="P948" s="32" t="s">
        <v>21</v>
      </c>
    </row>
    <row r="949" spans="1:16" ht="14.25" customHeight="1">
      <c r="A949" s="29" t="str">
        <f>+H949&amp;E949&amp;D949</f>
        <v>San Pedro Sula43949215</v>
      </c>
      <c r="B949" s="29" t="str">
        <f>+Casos_HN[[#This Row],[ID_Municipio]]&amp;Casos_HN[[#This Row],[Fecha]]</f>
        <v>050143949</v>
      </c>
      <c r="C949" s="29" t="str">
        <f>+G949&amp;E949</f>
        <v>Cortes43949</v>
      </c>
      <c r="D949" s="30">
        <f>+D948+1</f>
        <v>215</v>
      </c>
      <c r="E949" s="23">
        <v>43949</v>
      </c>
      <c r="F949" s="30">
        <f>+VLOOKUP(Casos_HN[[#This Row],[Departamento]],Table_5[],2,0)</f>
        <v>5</v>
      </c>
      <c r="G949" s="3" t="s">
        <v>28</v>
      </c>
      <c r="H949" s="9" t="s">
        <v>29</v>
      </c>
      <c r="I949" s="30" t="str">
        <f>+IFERROR(VLOOKUP(Casos_HN[[#This Row],[Municipio]],'LOCALIZA HN'!$B$9:$O$306,8,0),99999)</f>
        <v>0501</v>
      </c>
      <c r="J949" s="5" t="s">
        <v>27</v>
      </c>
      <c r="K949" s="5">
        <v>21</v>
      </c>
      <c r="L949" s="24" t="s">
        <v>19</v>
      </c>
      <c r="M949" s="32" t="s">
        <v>20</v>
      </c>
      <c r="N949" s="33">
        <f>+IFERROR(VLOOKUP(Casos_HN[[#This Row],[ID_Municipio]],Table_4[[CodigoMuni]:[Long_2]],3,0),"")</f>
        <v>15.5151</v>
      </c>
      <c r="O949" s="33">
        <f>+IFERROR(VLOOKUP(Casos_HN[[#This Row],[ID_Municipio]],Table_4[[CodigoMuni]:[Long_2]],4,0),"")</f>
        <v>-88.114599999999996</v>
      </c>
      <c r="P949" s="32" t="s">
        <v>21</v>
      </c>
    </row>
    <row r="950" spans="1:16" ht="14.25" customHeight="1">
      <c r="A950" s="29" t="str">
        <f>+H950&amp;E950&amp;D950</f>
        <v>San Pedro Sula43949216</v>
      </c>
      <c r="B950" s="29" t="str">
        <f>+Casos_HN[[#This Row],[ID_Municipio]]&amp;Casos_HN[[#This Row],[Fecha]]</f>
        <v>050143949</v>
      </c>
      <c r="C950" s="29" t="str">
        <f>+G950&amp;E950</f>
        <v>Cortes43949</v>
      </c>
      <c r="D950" s="30">
        <f>+D949+1</f>
        <v>216</v>
      </c>
      <c r="E950" s="23">
        <v>43949</v>
      </c>
      <c r="F950" s="30">
        <f>+VLOOKUP(Casos_HN[[#This Row],[Departamento]],Table_5[],2,0)</f>
        <v>5</v>
      </c>
      <c r="G950" s="3" t="s">
        <v>28</v>
      </c>
      <c r="H950" s="9" t="s">
        <v>29</v>
      </c>
      <c r="I950" s="30" t="str">
        <f>+IFERROR(VLOOKUP(Casos_HN[[#This Row],[Municipio]],'LOCALIZA HN'!$B$9:$O$306,8,0),99999)</f>
        <v>0501</v>
      </c>
      <c r="J950" s="5" t="s">
        <v>18</v>
      </c>
      <c r="K950" s="5">
        <v>60</v>
      </c>
      <c r="L950" s="24" t="s">
        <v>19</v>
      </c>
      <c r="M950" s="32" t="s">
        <v>20</v>
      </c>
      <c r="N950" s="33">
        <f>+IFERROR(VLOOKUP(Casos_HN[[#This Row],[ID_Municipio]],Table_4[[CodigoMuni]:[Long_2]],3,0),"")</f>
        <v>15.5151</v>
      </c>
      <c r="O950" s="33">
        <f>+IFERROR(VLOOKUP(Casos_HN[[#This Row],[ID_Municipio]],Table_4[[CodigoMuni]:[Long_2]],4,0),"")</f>
        <v>-88.114599999999996</v>
      </c>
      <c r="P950" s="32" t="s">
        <v>21</v>
      </c>
    </row>
    <row r="951" spans="1:16" ht="14.25" customHeight="1">
      <c r="A951" s="29" t="str">
        <f>+H951&amp;E951&amp;D951</f>
        <v>San Pedro Sula43949217</v>
      </c>
      <c r="B951" s="29" t="str">
        <f>+Casos_HN[[#This Row],[ID_Municipio]]&amp;Casos_HN[[#This Row],[Fecha]]</f>
        <v>050143949</v>
      </c>
      <c r="C951" s="29" t="str">
        <f>+G951&amp;E951</f>
        <v>Cortes43949</v>
      </c>
      <c r="D951" s="30">
        <f>+D950+1</f>
        <v>217</v>
      </c>
      <c r="E951" s="23">
        <v>43949</v>
      </c>
      <c r="F951" s="30">
        <f>+VLOOKUP(Casos_HN[[#This Row],[Departamento]],Table_5[],2,0)</f>
        <v>5</v>
      </c>
      <c r="G951" s="3" t="s">
        <v>28</v>
      </c>
      <c r="H951" s="9" t="s">
        <v>29</v>
      </c>
      <c r="I951" s="30" t="str">
        <f>+IFERROR(VLOOKUP(Casos_HN[[#This Row],[Municipio]],'LOCALIZA HN'!$B$9:$O$306,8,0),99999)</f>
        <v>0501</v>
      </c>
      <c r="J951" s="5" t="s">
        <v>27</v>
      </c>
      <c r="K951" s="5">
        <v>24</v>
      </c>
      <c r="L951" s="24" t="s">
        <v>19</v>
      </c>
      <c r="M951" s="32" t="s">
        <v>20</v>
      </c>
      <c r="N951" s="33">
        <f>+IFERROR(VLOOKUP(Casos_HN[[#This Row],[ID_Municipio]],Table_4[[CodigoMuni]:[Long_2]],3,0),"")</f>
        <v>15.5151</v>
      </c>
      <c r="O951" s="33">
        <f>+IFERROR(VLOOKUP(Casos_HN[[#This Row],[ID_Municipio]],Table_4[[CodigoMuni]:[Long_2]],4,0),"")</f>
        <v>-88.114599999999996</v>
      </c>
      <c r="P951" s="32" t="s">
        <v>21</v>
      </c>
    </row>
    <row r="952" spans="1:16" ht="14.25" customHeight="1">
      <c r="A952" s="29" t="str">
        <f>+H952&amp;E952&amp;D952</f>
        <v>San Pedro Sula43949218</v>
      </c>
      <c r="B952" s="29" t="str">
        <f>+Casos_HN[[#This Row],[ID_Municipio]]&amp;Casos_HN[[#This Row],[Fecha]]</f>
        <v>050143949</v>
      </c>
      <c r="C952" s="29" t="str">
        <f>+G952&amp;E952</f>
        <v>Cortes43949</v>
      </c>
      <c r="D952" s="30">
        <f>+D951+1</f>
        <v>218</v>
      </c>
      <c r="E952" s="23">
        <v>43949</v>
      </c>
      <c r="F952" s="30">
        <f>+VLOOKUP(Casos_HN[[#This Row],[Departamento]],Table_5[],2,0)</f>
        <v>5</v>
      </c>
      <c r="G952" s="3" t="s">
        <v>28</v>
      </c>
      <c r="H952" s="9" t="s">
        <v>29</v>
      </c>
      <c r="I952" s="30" t="str">
        <f>+IFERROR(VLOOKUP(Casos_HN[[#This Row],[Municipio]],'LOCALIZA HN'!$B$9:$O$306,8,0),99999)</f>
        <v>0501</v>
      </c>
      <c r="J952" s="5" t="s">
        <v>27</v>
      </c>
      <c r="K952" s="5">
        <v>77</v>
      </c>
      <c r="L952" s="24" t="s">
        <v>19</v>
      </c>
      <c r="M952" s="32" t="s">
        <v>20</v>
      </c>
      <c r="N952" s="33">
        <f>+IFERROR(VLOOKUP(Casos_HN[[#This Row],[ID_Municipio]],Table_4[[CodigoMuni]:[Long_2]],3,0),"")</f>
        <v>15.5151</v>
      </c>
      <c r="O952" s="33">
        <f>+IFERROR(VLOOKUP(Casos_HN[[#This Row],[ID_Municipio]],Table_4[[CodigoMuni]:[Long_2]],4,0),"")</f>
        <v>-88.114599999999996</v>
      </c>
      <c r="P952" s="32" t="s">
        <v>21</v>
      </c>
    </row>
    <row r="953" spans="1:16" ht="14.25" customHeight="1">
      <c r="A953" s="29" t="str">
        <f>+H953&amp;E953&amp;D953</f>
        <v>San Pedro Sula43949219</v>
      </c>
      <c r="B953" s="29" t="str">
        <f>+Casos_HN[[#This Row],[ID_Municipio]]&amp;Casos_HN[[#This Row],[Fecha]]</f>
        <v>050143949</v>
      </c>
      <c r="C953" s="29" t="str">
        <f>+G953&amp;E953</f>
        <v>Cortes43949</v>
      </c>
      <c r="D953" s="30">
        <f>+D952+1</f>
        <v>219</v>
      </c>
      <c r="E953" s="23">
        <v>43949</v>
      </c>
      <c r="F953" s="30">
        <f>+VLOOKUP(Casos_HN[[#This Row],[Departamento]],Table_5[],2,0)</f>
        <v>5</v>
      </c>
      <c r="G953" s="3" t="s">
        <v>28</v>
      </c>
      <c r="H953" s="9" t="s">
        <v>29</v>
      </c>
      <c r="I953" s="30" t="str">
        <f>+IFERROR(VLOOKUP(Casos_HN[[#This Row],[Municipio]],'LOCALIZA HN'!$B$9:$O$306,8,0),99999)</f>
        <v>0501</v>
      </c>
      <c r="J953" s="5" t="s">
        <v>27</v>
      </c>
      <c r="K953" s="5">
        <v>61</v>
      </c>
      <c r="L953" s="24" t="s">
        <v>19</v>
      </c>
      <c r="M953" s="32" t="s">
        <v>20</v>
      </c>
      <c r="N953" s="33">
        <f>+IFERROR(VLOOKUP(Casos_HN[[#This Row],[ID_Municipio]],Table_4[[CodigoMuni]:[Long_2]],3,0),"")</f>
        <v>15.5151</v>
      </c>
      <c r="O953" s="33">
        <f>+IFERROR(VLOOKUP(Casos_HN[[#This Row],[ID_Municipio]],Table_4[[CodigoMuni]:[Long_2]],4,0),"")</f>
        <v>-88.114599999999996</v>
      </c>
      <c r="P953" s="32" t="s">
        <v>21</v>
      </c>
    </row>
    <row r="954" spans="1:16" ht="14.25" customHeight="1">
      <c r="A954" s="29" t="str">
        <f>+H954&amp;E954&amp;D954</f>
        <v>San Pedro Sula43949220</v>
      </c>
      <c r="B954" s="29" t="str">
        <f>+Casos_HN[[#This Row],[ID_Municipio]]&amp;Casos_HN[[#This Row],[Fecha]]</f>
        <v>050143949</v>
      </c>
      <c r="C954" s="29" t="str">
        <f>+G954&amp;E954</f>
        <v>Cortes43949</v>
      </c>
      <c r="D954" s="30">
        <f>+D953+1</f>
        <v>220</v>
      </c>
      <c r="E954" s="23">
        <v>43949</v>
      </c>
      <c r="F954" s="30">
        <f>+VLOOKUP(Casos_HN[[#This Row],[Departamento]],Table_5[],2,0)</f>
        <v>5</v>
      </c>
      <c r="G954" s="3" t="s">
        <v>28</v>
      </c>
      <c r="H954" s="9" t="s">
        <v>29</v>
      </c>
      <c r="I954" s="30" t="str">
        <f>+IFERROR(VLOOKUP(Casos_HN[[#This Row],[Municipio]],'LOCALIZA HN'!$B$9:$O$306,8,0),99999)</f>
        <v>0501</v>
      </c>
      <c r="J954" s="5" t="s">
        <v>18</v>
      </c>
      <c r="K954" s="5">
        <v>56</v>
      </c>
      <c r="L954" s="24" t="s">
        <v>19</v>
      </c>
      <c r="M954" s="32" t="s">
        <v>20</v>
      </c>
      <c r="N954" s="33">
        <f>+IFERROR(VLOOKUP(Casos_HN[[#This Row],[ID_Municipio]],Table_4[[CodigoMuni]:[Long_2]],3,0),"")</f>
        <v>15.5151</v>
      </c>
      <c r="O954" s="33">
        <f>+IFERROR(VLOOKUP(Casos_HN[[#This Row],[ID_Municipio]],Table_4[[CodigoMuni]:[Long_2]],4,0),"")</f>
        <v>-88.114599999999996</v>
      </c>
      <c r="P954" s="32" t="s">
        <v>21</v>
      </c>
    </row>
    <row r="955" spans="1:16" ht="14.25" customHeight="1">
      <c r="A955" s="29" t="str">
        <f>+H955&amp;E955&amp;D955</f>
        <v>San Pedro Sula43949221</v>
      </c>
      <c r="B955" s="29" t="str">
        <f>+Casos_HN[[#This Row],[ID_Municipio]]&amp;Casos_HN[[#This Row],[Fecha]]</f>
        <v>050143949</v>
      </c>
      <c r="C955" s="29" t="str">
        <f>+G955&amp;E955</f>
        <v>Cortes43949</v>
      </c>
      <c r="D955" s="30">
        <f>+D954+1</f>
        <v>221</v>
      </c>
      <c r="E955" s="23">
        <v>43949</v>
      </c>
      <c r="F955" s="30">
        <f>+VLOOKUP(Casos_HN[[#This Row],[Departamento]],Table_5[],2,0)</f>
        <v>5</v>
      </c>
      <c r="G955" s="3" t="s">
        <v>28</v>
      </c>
      <c r="H955" s="9" t="s">
        <v>29</v>
      </c>
      <c r="I955" s="30" t="str">
        <f>+IFERROR(VLOOKUP(Casos_HN[[#This Row],[Municipio]],'LOCALIZA HN'!$B$9:$O$306,8,0),99999)</f>
        <v>0501</v>
      </c>
      <c r="J955" s="5" t="s">
        <v>27</v>
      </c>
      <c r="K955" s="5">
        <v>3</v>
      </c>
      <c r="L955" s="24" t="s">
        <v>19</v>
      </c>
      <c r="M955" s="32" t="s">
        <v>20</v>
      </c>
      <c r="N955" s="33">
        <f>+IFERROR(VLOOKUP(Casos_HN[[#This Row],[ID_Municipio]],Table_4[[CodigoMuni]:[Long_2]],3,0),"")</f>
        <v>15.5151</v>
      </c>
      <c r="O955" s="33">
        <f>+IFERROR(VLOOKUP(Casos_HN[[#This Row],[ID_Municipio]],Table_4[[CodigoMuni]:[Long_2]],4,0),"")</f>
        <v>-88.114599999999996</v>
      </c>
      <c r="P955" s="32" t="s">
        <v>21</v>
      </c>
    </row>
    <row r="956" spans="1:16" ht="14.25" customHeight="1">
      <c r="A956" s="29" t="str">
        <f>+H956&amp;E956&amp;D956</f>
        <v>San Pedro Sula43949222</v>
      </c>
      <c r="B956" s="29" t="str">
        <f>+Casos_HN[[#This Row],[ID_Municipio]]&amp;Casos_HN[[#This Row],[Fecha]]</f>
        <v>050143949</v>
      </c>
      <c r="C956" s="29" t="str">
        <f>+G956&amp;E956</f>
        <v>Cortes43949</v>
      </c>
      <c r="D956" s="30">
        <f>+D955+1</f>
        <v>222</v>
      </c>
      <c r="E956" s="23">
        <v>43949</v>
      </c>
      <c r="F956" s="30">
        <f>+VLOOKUP(Casos_HN[[#This Row],[Departamento]],Table_5[],2,0)</f>
        <v>5</v>
      </c>
      <c r="G956" s="3" t="s">
        <v>28</v>
      </c>
      <c r="H956" s="9" t="s">
        <v>29</v>
      </c>
      <c r="I956" s="30" t="str">
        <f>+IFERROR(VLOOKUP(Casos_HN[[#This Row],[Municipio]],'LOCALIZA HN'!$B$9:$O$306,8,0),99999)</f>
        <v>0501</v>
      </c>
      <c r="J956" s="5" t="s">
        <v>18</v>
      </c>
      <c r="K956" s="5">
        <v>69</v>
      </c>
      <c r="L956" s="24" t="s">
        <v>19</v>
      </c>
      <c r="M956" s="32" t="s">
        <v>20</v>
      </c>
      <c r="N956" s="33">
        <f>+IFERROR(VLOOKUP(Casos_HN[[#This Row],[ID_Municipio]],Table_4[[CodigoMuni]:[Long_2]],3,0),"")</f>
        <v>15.5151</v>
      </c>
      <c r="O956" s="33">
        <f>+IFERROR(VLOOKUP(Casos_HN[[#This Row],[ID_Municipio]],Table_4[[CodigoMuni]:[Long_2]],4,0),"")</f>
        <v>-88.114599999999996</v>
      </c>
      <c r="P956" s="32" t="s">
        <v>21</v>
      </c>
    </row>
    <row r="957" spans="1:16" ht="14.25" customHeight="1">
      <c r="A957" s="29" t="str">
        <f>+H957&amp;E957&amp;D957</f>
        <v>San Pedro Sula43949223</v>
      </c>
      <c r="B957" s="29" t="str">
        <f>+Casos_HN[[#This Row],[ID_Municipio]]&amp;Casos_HN[[#This Row],[Fecha]]</f>
        <v>050143949</v>
      </c>
      <c r="C957" s="29" t="str">
        <f>+G957&amp;E957</f>
        <v>Cortes43949</v>
      </c>
      <c r="D957" s="30">
        <f>+D956+1</f>
        <v>223</v>
      </c>
      <c r="E957" s="23">
        <v>43949</v>
      </c>
      <c r="F957" s="30">
        <f>+VLOOKUP(Casos_HN[[#This Row],[Departamento]],Table_5[],2,0)</f>
        <v>5</v>
      </c>
      <c r="G957" s="3" t="s">
        <v>28</v>
      </c>
      <c r="H957" s="9" t="s">
        <v>29</v>
      </c>
      <c r="I957" s="30" t="str">
        <f>+IFERROR(VLOOKUP(Casos_HN[[#This Row],[Municipio]],'LOCALIZA HN'!$B$9:$O$306,8,0),99999)</f>
        <v>0501</v>
      </c>
      <c r="J957" s="5" t="s">
        <v>27</v>
      </c>
      <c r="K957" s="5">
        <v>71</v>
      </c>
      <c r="L957" s="24" t="s">
        <v>19</v>
      </c>
      <c r="M957" s="32" t="s">
        <v>20</v>
      </c>
      <c r="N957" s="33">
        <f>+IFERROR(VLOOKUP(Casos_HN[[#This Row],[ID_Municipio]],Table_4[[CodigoMuni]:[Long_2]],3,0),"")</f>
        <v>15.5151</v>
      </c>
      <c r="O957" s="33">
        <f>+IFERROR(VLOOKUP(Casos_HN[[#This Row],[ID_Municipio]],Table_4[[CodigoMuni]:[Long_2]],4,0),"")</f>
        <v>-88.114599999999996</v>
      </c>
      <c r="P957" s="32" t="s">
        <v>21</v>
      </c>
    </row>
    <row r="958" spans="1:16" ht="14.25" customHeight="1">
      <c r="A958" s="29" t="str">
        <f>+H958&amp;E958&amp;D958</f>
        <v>San Pedro Sula43949224</v>
      </c>
      <c r="B958" s="29" t="str">
        <f>+Casos_HN[[#This Row],[ID_Municipio]]&amp;Casos_HN[[#This Row],[Fecha]]</f>
        <v>050143949</v>
      </c>
      <c r="C958" s="29" t="str">
        <f>+G958&amp;E958</f>
        <v>Cortes43949</v>
      </c>
      <c r="D958" s="30">
        <f>+D957+1</f>
        <v>224</v>
      </c>
      <c r="E958" s="23">
        <v>43949</v>
      </c>
      <c r="F958" s="30">
        <f>+VLOOKUP(Casos_HN[[#This Row],[Departamento]],Table_5[],2,0)</f>
        <v>5</v>
      </c>
      <c r="G958" s="3" t="s">
        <v>28</v>
      </c>
      <c r="H958" s="9" t="s">
        <v>29</v>
      </c>
      <c r="I958" s="30" t="str">
        <f>+IFERROR(VLOOKUP(Casos_HN[[#This Row],[Municipio]],'LOCALIZA HN'!$B$9:$O$306,8,0),99999)</f>
        <v>0501</v>
      </c>
      <c r="J958" s="5" t="s">
        <v>27</v>
      </c>
      <c r="K958" s="5">
        <v>53</v>
      </c>
      <c r="L958" s="24" t="s">
        <v>19</v>
      </c>
      <c r="M958" s="32" t="s">
        <v>20</v>
      </c>
      <c r="N958" s="33">
        <f>+IFERROR(VLOOKUP(Casos_HN[[#This Row],[ID_Municipio]],Table_4[[CodigoMuni]:[Long_2]],3,0),"")</f>
        <v>15.5151</v>
      </c>
      <c r="O958" s="33">
        <f>+IFERROR(VLOOKUP(Casos_HN[[#This Row],[ID_Municipio]],Table_4[[CodigoMuni]:[Long_2]],4,0),"")</f>
        <v>-88.114599999999996</v>
      </c>
      <c r="P958" s="32" t="s">
        <v>21</v>
      </c>
    </row>
    <row r="959" spans="1:16" ht="14.25" customHeight="1">
      <c r="A959" s="29" t="str">
        <f>+H959&amp;E959&amp;D959</f>
        <v>San Pedro Sula43949225</v>
      </c>
      <c r="B959" s="29" t="str">
        <f>+Casos_HN[[#This Row],[ID_Municipio]]&amp;Casos_HN[[#This Row],[Fecha]]</f>
        <v>050143949</v>
      </c>
      <c r="C959" s="29" t="str">
        <f>+G959&amp;E959</f>
        <v>Cortes43949</v>
      </c>
      <c r="D959" s="30">
        <f>+D958+1</f>
        <v>225</v>
      </c>
      <c r="E959" s="23">
        <v>43949</v>
      </c>
      <c r="F959" s="30">
        <f>+VLOOKUP(Casos_HN[[#This Row],[Departamento]],Table_5[],2,0)</f>
        <v>5</v>
      </c>
      <c r="G959" s="3" t="s">
        <v>28</v>
      </c>
      <c r="H959" s="9" t="s">
        <v>29</v>
      </c>
      <c r="I959" s="30" t="str">
        <f>+IFERROR(VLOOKUP(Casos_HN[[#This Row],[Municipio]],'LOCALIZA HN'!$B$9:$O$306,8,0),99999)</f>
        <v>0501</v>
      </c>
      <c r="J959" s="5" t="s">
        <v>27</v>
      </c>
      <c r="K959" s="5">
        <v>37</v>
      </c>
      <c r="L959" s="24" t="s">
        <v>19</v>
      </c>
      <c r="M959" s="32" t="s">
        <v>20</v>
      </c>
      <c r="N959" s="33">
        <f>+IFERROR(VLOOKUP(Casos_HN[[#This Row],[ID_Municipio]],Table_4[[CodigoMuni]:[Long_2]],3,0),"")</f>
        <v>15.5151</v>
      </c>
      <c r="O959" s="33">
        <f>+IFERROR(VLOOKUP(Casos_HN[[#This Row],[ID_Municipio]],Table_4[[CodigoMuni]:[Long_2]],4,0),"")</f>
        <v>-88.114599999999996</v>
      </c>
      <c r="P959" s="32" t="s">
        <v>21</v>
      </c>
    </row>
    <row r="960" spans="1:16" ht="14.25" customHeight="1">
      <c r="A960" s="29" t="str">
        <f>+H960&amp;E960&amp;D960</f>
        <v>San Pedro Sula43949226</v>
      </c>
      <c r="B960" s="29" t="str">
        <f>+Casos_HN[[#This Row],[ID_Municipio]]&amp;Casos_HN[[#This Row],[Fecha]]</f>
        <v>050143949</v>
      </c>
      <c r="C960" s="29" t="str">
        <f>+G960&amp;E960</f>
        <v>Cortes43949</v>
      </c>
      <c r="D960" s="30">
        <f>+D959+1</f>
        <v>226</v>
      </c>
      <c r="E960" s="31">
        <v>43949</v>
      </c>
      <c r="F960" s="30">
        <f>+VLOOKUP(Casos_HN[[#This Row],[Departamento]],Table_5[],2,0)</f>
        <v>5</v>
      </c>
      <c r="G960" s="3" t="s">
        <v>28</v>
      </c>
      <c r="H960" s="9" t="s">
        <v>29</v>
      </c>
      <c r="I960" s="30" t="str">
        <f>+IFERROR(VLOOKUP(Casos_HN[[#This Row],[Municipio]],'LOCALIZA HN'!$B$9:$O$306,8,0),99999)</f>
        <v>0501</v>
      </c>
      <c r="J960" s="5" t="s">
        <v>27</v>
      </c>
      <c r="K960" s="5">
        <v>58</v>
      </c>
      <c r="L960" s="24" t="s">
        <v>19</v>
      </c>
      <c r="M960" s="32" t="s">
        <v>20</v>
      </c>
      <c r="N960" s="33">
        <f>+IFERROR(VLOOKUP(Casos_HN[[#This Row],[ID_Municipio]],Table_4[[CodigoMuni]:[Long_2]],3,0),"")</f>
        <v>15.5151</v>
      </c>
      <c r="O960" s="33">
        <f>+IFERROR(VLOOKUP(Casos_HN[[#This Row],[ID_Municipio]],Table_4[[CodigoMuni]:[Long_2]],4,0),"")</f>
        <v>-88.114599999999996</v>
      </c>
      <c r="P960" s="32" t="s">
        <v>21</v>
      </c>
    </row>
    <row r="961" spans="1:16" ht="14.25" customHeight="1">
      <c r="A961" s="29" t="str">
        <f>+H961&amp;E961&amp;D961</f>
        <v>San Pedro Sula43949227</v>
      </c>
      <c r="B961" s="29" t="str">
        <f>+Casos_HN[[#This Row],[ID_Municipio]]&amp;Casos_HN[[#This Row],[Fecha]]</f>
        <v>050143949</v>
      </c>
      <c r="C961" s="29" t="str">
        <f>+G961&amp;E961</f>
        <v>Cortes43949</v>
      </c>
      <c r="D961" s="30">
        <f>+D960+1</f>
        <v>227</v>
      </c>
      <c r="E961" s="31">
        <v>43949</v>
      </c>
      <c r="F961" s="30">
        <f>+VLOOKUP(Casos_HN[[#This Row],[Departamento]],Table_5[],2,0)</f>
        <v>5</v>
      </c>
      <c r="G961" s="3" t="s">
        <v>28</v>
      </c>
      <c r="H961" s="9" t="s">
        <v>29</v>
      </c>
      <c r="I961" s="30" t="str">
        <f>+IFERROR(VLOOKUP(Casos_HN[[#This Row],[Municipio]],'LOCALIZA HN'!$B$9:$O$306,8,0),99999)</f>
        <v>0501</v>
      </c>
      <c r="J961" s="5" t="s">
        <v>27</v>
      </c>
      <c r="K961" s="5">
        <v>28</v>
      </c>
      <c r="L961" s="24" t="s">
        <v>19</v>
      </c>
      <c r="M961" s="32" t="s">
        <v>20</v>
      </c>
      <c r="N961" s="33">
        <f>+IFERROR(VLOOKUP(Casos_HN[[#This Row],[ID_Municipio]],Table_4[[CodigoMuni]:[Long_2]],3,0),"")</f>
        <v>15.5151</v>
      </c>
      <c r="O961" s="33">
        <f>+IFERROR(VLOOKUP(Casos_HN[[#This Row],[ID_Municipio]],Table_4[[CodigoMuni]:[Long_2]],4,0),"")</f>
        <v>-88.114599999999996</v>
      </c>
      <c r="P961" s="32" t="s">
        <v>21</v>
      </c>
    </row>
    <row r="962" spans="1:16" ht="14.25" customHeight="1">
      <c r="A962" s="29" t="str">
        <f>+H962&amp;E962&amp;D962</f>
        <v>Villanueva43949228</v>
      </c>
      <c r="B962" s="29" t="str">
        <f>+Casos_HN[[#This Row],[ID_Municipio]]&amp;Casos_HN[[#This Row],[Fecha]]</f>
        <v>051143949</v>
      </c>
      <c r="C962" s="29" t="str">
        <f>+G962&amp;E962</f>
        <v>Cortes43949</v>
      </c>
      <c r="D962" s="30">
        <f>+D961+1</f>
        <v>228</v>
      </c>
      <c r="E962" s="31">
        <v>43949</v>
      </c>
      <c r="F962" s="30">
        <f>+VLOOKUP(Casos_HN[[#This Row],[Departamento]],Table_5[],2,0)</f>
        <v>5</v>
      </c>
      <c r="G962" s="3" t="s">
        <v>28</v>
      </c>
      <c r="H962" s="9" t="s">
        <v>33</v>
      </c>
      <c r="I962" s="30" t="str">
        <f>+IFERROR(VLOOKUP(Casos_HN[[#This Row],[Municipio]],'LOCALIZA HN'!$B$9:$O$306,8,0),99999)</f>
        <v>0511</v>
      </c>
      <c r="J962" s="5" t="s">
        <v>18</v>
      </c>
      <c r="K962" s="5">
        <v>37</v>
      </c>
      <c r="L962" s="24" t="s">
        <v>19</v>
      </c>
      <c r="M962" s="32" t="s">
        <v>20</v>
      </c>
      <c r="N962" s="33">
        <f>+IFERROR(VLOOKUP(Casos_HN[[#This Row],[ID_Municipio]],Table_4[[CodigoMuni]:[Long_2]],3,0),"")</f>
        <v>15.3307</v>
      </c>
      <c r="O962" s="33">
        <f>+IFERROR(VLOOKUP(Casos_HN[[#This Row],[ID_Municipio]],Table_4[[CodigoMuni]:[Long_2]],4,0),"")</f>
        <v>-88.047399999999996</v>
      </c>
      <c r="P962" s="32" t="s">
        <v>21</v>
      </c>
    </row>
    <row r="963" spans="1:16" ht="14.25" customHeight="1">
      <c r="A963" s="29" t="str">
        <f>+H963&amp;E963&amp;D963</f>
        <v>Distrito Central43950229</v>
      </c>
      <c r="B963" s="29" t="str">
        <f>+Casos_HN[[#This Row],[ID_Municipio]]&amp;Casos_HN[[#This Row],[Fecha]]</f>
        <v>080143950</v>
      </c>
      <c r="C963" s="29" t="str">
        <f>+G963&amp;E963</f>
        <v>Francisco Morazan43950</v>
      </c>
      <c r="D963" s="30">
        <f>+D962+1</f>
        <v>229</v>
      </c>
      <c r="E963" s="31">
        <v>43950</v>
      </c>
      <c r="F963" s="30">
        <f>+VLOOKUP(Casos_HN[[#This Row],[Departamento]],Table_5[],2,0)</f>
        <v>8</v>
      </c>
      <c r="G963" s="3" t="s">
        <v>16</v>
      </c>
      <c r="H963" s="9" t="s">
        <v>17</v>
      </c>
      <c r="I963" s="30" t="str">
        <f>+IFERROR(VLOOKUP(Casos_HN[[#This Row],[Municipio]],'LOCALIZA HN'!$B$9:$O$306,8,0),99999)</f>
        <v>0801</v>
      </c>
      <c r="J963" s="5" t="s">
        <v>27</v>
      </c>
      <c r="K963" s="5">
        <v>7</v>
      </c>
      <c r="L963" s="24" t="s">
        <v>19</v>
      </c>
      <c r="M963" s="32" t="s">
        <v>20</v>
      </c>
      <c r="N963" s="33">
        <f>+IFERROR(VLOOKUP(Casos_HN[[#This Row],[ID_Municipio]],Table_4[[CodigoMuni]:[Long_2]],3,0),"")</f>
        <v>14.175800000000001</v>
      </c>
      <c r="O963" s="33">
        <f>+IFERROR(VLOOKUP(Casos_HN[[#This Row],[ID_Municipio]],Table_4[[CodigoMuni]:[Long_2]],4,0),"")</f>
        <v>-87.251099999999994</v>
      </c>
      <c r="P963" s="32" t="s">
        <v>21</v>
      </c>
    </row>
    <row r="964" spans="1:16" ht="14.25" customHeight="1">
      <c r="A964" s="29" t="str">
        <f>+H964&amp;E964&amp;D964</f>
        <v>Distrito Central43950230</v>
      </c>
      <c r="B964" s="29" t="str">
        <f>+Casos_HN[[#This Row],[ID_Municipio]]&amp;Casos_HN[[#This Row],[Fecha]]</f>
        <v>080143950</v>
      </c>
      <c r="C964" s="29" t="str">
        <f>+G964&amp;E964</f>
        <v>Francisco Morazan43950</v>
      </c>
      <c r="D964" s="30">
        <f>+D963+1</f>
        <v>230</v>
      </c>
      <c r="E964" s="31">
        <v>43950</v>
      </c>
      <c r="F964" s="30">
        <f>+VLOOKUP(Casos_HN[[#This Row],[Departamento]],Table_5[],2,0)</f>
        <v>8</v>
      </c>
      <c r="G964" s="3" t="s">
        <v>16</v>
      </c>
      <c r="H964" s="9" t="s">
        <v>17</v>
      </c>
      <c r="I964" s="30" t="str">
        <f>+IFERROR(VLOOKUP(Casos_HN[[#This Row],[Municipio]],'LOCALIZA HN'!$B$9:$O$306,8,0),99999)</f>
        <v>0801</v>
      </c>
      <c r="J964" s="5" t="s">
        <v>18</v>
      </c>
      <c r="K964" s="5">
        <v>68</v>
      </c>
      <c r="L964" s="24" t="s">
        <v>19</v>
      </c>
      <c r="M964" s="32" t="s">
        <v>20</v>
      </c>
      <c r="N964" s="33">
        <f>+IFERROR(VLOOKUP(Casos_HN[[#This Row],[ID_Municipio]],Table_4[[CodigoMuni]:[Long_2]],3,0),"")</f>
        <v>14.175800000000001</v>
      </c>
      <c r="O964" s="33">
        <f>+IFERROR(VLOOKUP(Casos_HN[[#This Row],[ID_Municipio]],Table_4[[CodigoMuni]:[Long_2]],4,0),"")</f>
        <v>-87.251099999999994</v>
      </c>
      <c r="P964" s="32" t="s">
        <v>21</v>
      </c>
    </row>
    <row r="965" spans="1:16" ht="14.25" customHeight="1">
      <c r="A965" s="29" t="str">
        <f>+H965&amp;E965&amp;D965</f>
        <v>Distrito Central43950231</v>
      </c>
      <c r="B965" s="29" t="str">
        <f>+Casos_HN[[#This Row],[ID_Municipio]]&amp;Casos_HN[[#This Row],[Fecha]]</f>
        <v>080143950</v>
      </c>
      <c r="C965" s="29" t="str">
        <f>+G965&amp;E965</f>
        <v>Francisco Morazan43950</v>
      </c>
      <c r="D965" s="30">
        <f>+D964+1</f>
        <v>231</v>
      </c>
      <c r="E965" s="31">
        <v>43950</v>
      </c>
      <c r="F965" s="30">
        <f>+VLOOKUP(Casos_HN[[#This Row],[Departamento]],Table_5[],2,0)</f>
        <v>8</v>
      </c>
      <c r="G965" s="3" t="s">
        <v>16</v>
      </c>
      <c r="H965" s="9" t="s">
        <v>17</v>
      </c>
      <c r="I965" s="30" t="str">
        <f>+IFERROR(VLOOKUP(Casos_HN[[#This Row],[Municipio]],'LOCALIZA HN'!$B$9:$O$306,8,0),99999)</f>
        <v>0801</v>
      </c>
      <c r="J965" s="5" t="s">
        <v>27</v>
      </c>
      <c r="K965" s="5">
        <v>57</v>
      </c>
      <c r="L965" s="24" t="s">
        <v>19</v>
      </c>
      <c r="M965" s="32" t="s">
        <v>20</v>
      </c>
      <c r="N965" s="33">
        <f>+IFERROR(VLOOKUP(Casos_HN[[#This Row],[ID_Municipio]],Table_4[[CodigoMuni]:[Long_2]],3,0),"")</f>
        <v>14.175800000000001</v>
      </c>
      <c r="O965" s="33">
        <f>+IFERROR(VLOOKUP(Casos_HN[[#This Row],[ID_Municipio]],Table_4[[CodigoMuni]:[Long_2]],4,0),"")</f>
        <v>-87.251099999999994</v>
      </c>
      <c r="P965" s="32" t="s">
        <v>21</v>
      </c>
    </row>
    <row r="966" spans="1:16" ht="14.25" customHeight="1">
      <c r="A966" s="29" t="str">
        <f>+H966&amp;E966&amp;D966</f>
        <v>Distrito Central43950232</v>
      </c>
      <c r="B966" s="29" t="str">
        <f>+Casos_HN[[#This Row],[ID_Municipio]]&amp;Casos_HN[[#This Row],[Fecha]]</f>
        <v>080143950</v>
      </c>
      <c r="C966" s="29" t="str">
        <f>+G966&amp;E966</f>
        <v>Francisco Morazan43950</v>
      </c>
      <c r="D966" s="30">
        <f>+D965+1</f>
        <v>232</v>
      </c>
      <c r="E966" s="31">
        <v>43950</v>
      </c>
      <c r="F966" s="30">
        <f>+VLOOKUP(Casos_HN[[#This Row],[Departamento]],Table_5[],2,0)</f>
        <v>8</v>
      </c>
      <c r="G966" s="3" t="s">
        <v>16</v>
      </c>
      <c r="H966" s="9" t="s">
        <v>17</v>
      </c>
      <c r="I966" s="30" t="str">
        <f>+IFERROR(VLOOKUP(Casos_HN[[#This Row],[Municipio]],'LOCALIZA HN'!$B$9:$O$306,8,0),99999)</f>
        <v>0801</v>
      </c>
      <c r="J966" s="5" t="s">
        <v>18</v>
      </c>
      <c r="K966" s="5">
        <v>28</v>
      </c>
      <c r="L966" s="24" t="s">
        <v>19</v>
      </c>
      <c r="M966" s="32" t="s">
        <v>20</v>
      </c>
      <c r="N966" s="33">
        <f>+IFERROR(VLOOKUP(Casos_HN[[#This Row],[ID_Municipio]],Table_4[[CodigoMuni]:[Long_2]],3,0),"")</f>
        <v>14.175800000000001</v>
      </c>
      <c r="O966" s="33">
        <f>+IFERROR(VLOOKUP(Casos_HN[[#This Row],[ID_Municipio]],Table_4[[CodigoMuni]:[Long_2]],4,0),"")</f>
        <v>-87.251099999999994</v>
      </c>
      <c r="P966" s="32" t="s">
        <v>21</v>
      </c>
    </row>
    <row r="967" spans="1:16" ht="14.25" customHeight="1">
      <c r="A967" s="29" t="str">
        <f>+H967&amp;E967&amp;D967</f>
        <v>Distrito Central43950233</v>
      </c>
      <c r="B967" s="29" t="str">
        <f>+Casos_HN[[#This Row],[ID_Municipio]]&amp;Casos_HN[[#This Row],[Fecha]]</f>
        <v>080143950</v>
      </c>
      <c r="C967" s="29" t="str">
        <f>+G967&amp;E967</f>
        <v>Francisco Morazan43950</v>
      </c>
      <c r="D967" s="30">
        <f>+D966+1</f>
        <v>233</v>
      </c>
      <c r="E967" s="31">
        <v>43950</v>
      </c>
      <c r="F967" s="30">
        <f>+VLOOKUP(Casos_HN[[#This Row],[Departamento]],Table_5[],2,0)</f>
        <v>8</v>
      </c>
      <c r="G967" s="3" t="s">
        <v>16</v>
      </c>
      <c r="H967" s="9" t="s">
        <v>17</v>
      </c>
      <c r="I967" s="30" t="str">
        <f>+IFERROR(VLOOKUP(Casos_HN[[#This Row],[Municipio]],'LOCALIZA HN'!$B$9:$O$306,8,0),99999)</f>
        <v>0801</v>
      </c>
      <c r="J967" s="5" t="s">
        <v>27</v>
      </c>
      <c r="K967" s="5">
        <v>30</v>
      </c>
      <c r="L967" s="24" t="s">
        <v>19</v>
      </c>
      <c r="M967" s="32" t="s">
        <v>20</v>
      </c>
      <c r="N967" s="33">
        <f>+IFERROR(VLOOKUP(Casos_HN[[#This Row],[ID_Municipio]],Table_4[[CodigoMuni]:[Long_2]],3,0),"")</f>
        <v>14.175800000000001</v>
      </c>
      <c r="O967" s="33">
        <f>+IFERROR(VLOOKUP(Casos_HN[[#This Row],[ID_Municipio]],Table_4[[CodigoMuni]:[Long_2]],4,0),"")</f>
        <v>-87.251099999999994</v>
      </c>
      <c r="P967" s="32" t="s">
        <v>21</v>
      </c>
    </row>
    <row r="968" spans="1:16" ht="14.25" customHeight="1">
      <c r="A968" s="29" t="str">
        <f>+H968&amp;E968&amp;D968</f>
        <v>Distrito Central43950234</v>
      </c>
      <c r="B968" s="29" t="str">
        <f>+Casos_HN[[#This Row],[ID_Municipio]]&amp;Casos_HN[[#This Row],[Fecha]]</f>
        <v>080143950</v>
      </c>
      <c r="C968" s="29" t="str">
        <f>+G968&amp;E968</f>
        <v>Francisco Morazan43950</v>
      </c>
      <c r="D968" s="30">
        <f>+D967+1</f>
        <v>234</v>
      </c>
      <c r="E968" s="31">
        <v>43950</v>
      </c>
      <c r="F968" s="30">
        <f>+VLOOKUP(Casos_HN[[#This Row],[Departamento]],Table_5[],2,0)</f>
        <v>8</v>
      </c>
      <c r="G968" s="3" t="s">
        <v>16</v>
      </c>
      <c r="H968" s="9" t="s">
        <v>17</v>
      </c>
      <c r="I968" s="30" t="str">
        <f>+IFERROR(VLOOKUP(Casos_HN[[#This Row],[Municipio]],'LOCALIZA HN'!$B$9:$O$306,8,0),99999)</f>
        <v>0801</v>
      </c>
      <c r="J968" s="5" t="s">
        <v>27</v>
      </c>
      <c r="K968" s="5">
        <v>31</v>
      </c>
      <c r="L968" s="24" t="s">
        <v>19</v>
      </c>
      <c r="M968" s="32" t="s">
        <v>20</v>
      </c>
      <c r="N968" s="33">
        <f>+IFERROR(VLOOKUP(Casos_HN[[#This Row],[ID_Municipio]],Table_4[[CodigoMuni]:[Long_2]],3,0),"")</f>
        <v>14.175800000000001</v>
      </c>
      <c r="O968" s="33">
        <f>+IFERROR(VLOOKUP(Casos_HN[[#This Row],[ID_Municipio]],Table_4[[CodigoMuni]:[Long_2]],4,0),"")</f>
        <v>-87.251099999999994</v>
      </c>
      <c r="P968" s="32" t="s">
        <v>21</v>
      </c>
    </row>
    <row r="969" spans="1:16" ht="14.25" customHeight="1">
      <c r="A969" s="29" t="str">
        <f>+H969&amp;E969&amp;D969</f>
        <v>Distrito Central43950235</v>
      </c>
      <c r="B969" s="29" t="str">
        <f>+Casos_HN[[#This Row],[ID_Municipio]]&amp;Casos_HN[[#This Row],[Fecha]]</f>
        <v>080143950</v>
      </c>
      <c r="C969" s="29" t="str">
        <f>+G969&amp;E969</f>
        <v>Francisco Morazan43950</v>
      </c>
      <c r="D969" s="30">
        <f>+D968+1</f>
        <v>235</v>
      </c>
      <c r="E969" s="31">
        <v>43950</v>
      </c>
      <c r="F969" s="30">
        <f>+VLOOKUP(Casos_HN[[#This Row],[Departamento]],Table_5[],2,0)</f>
        <v>8</v>
      </c>
      <c r="G969" s="3" t="s">
        <v>16</v>
      </c>
      <c r="H969" s="9" t="s">
        <v>17</v>
      </c>
      <c r="I969" s="30" t="str">
        <f>+IFERROR(VLOOKUP(Casos_HN[[#This Row],[Municipio]],'LOCALIZA HN'!$B$9:$O$306,8,0),99999)</f>
        <v>0801</v>
      </c>
      <c r="J969" s="5" t="s">
        <v>27</v>
      </c>
      <c r="K969" s="5">
        <v>23</v>
      </c>
      <c r="L969" s="24" t="s">
        <v>19</v>
      </c>
      <c r="M969" s="32" t="s">
        <v>20</v>
      </c>
      <c r="N969" s="33">
        <f>+IFERROR(VLOOKUP(Casos_HN[[#This Row],[ID_Municipio]],Table_4[[CodigoMuni]:[Long_2]],3,0),"")</f>
        <v>14.175800000000001</v>
      </c>
      <c r="O969" s="33">
        <f>+IFERROR(VLOOKUP(Casos_HN[[#This Row],[ID_Municipio]],Table_4[[CodigoMuni]:[Long_2]],4,0),"")</f>
        <v>-87.251099999999994</v>
      </c>
      <c r="P969" s="32" t="s">
        <v>21</v>
      </c>
    </row>
    <row r="970" spans="1:16" ht="14.25" customHeight="1">
      <c r="A970" s="29" t="str">
        <f>+H970&amp;E970&amp;D970</f>
        <v>Distrito Central43950236</v>
      </c>
      <c r="B970" s="29" t="str">
        <f>+Casos_HN[[#This Row],[ID_Municipio]]&amp;Casos_HN[[#This Row],[Fecha]]</f>
        <v>080143950</v>
      </c>
      <c r="C970" s="29" t="str">
        <f>+G970&amp;E970</f>
        <v>Francisco Morazan43950</v>
      </c>
      <c r="D970" s="30">
        <f>+D969+1</f>
        <v>236</v>
      </c>
      <c r="E970" s="31">
        <v>43950</v>
      </c>
      <c r="F970" s="30">
        <f>+VLOOKUP(Casos_HN[[#This Row],[Departamento]],Table_5[],2,0)</f>
        <v>8</v>
      </c>
      <c r="G970" s="3" t="s">
        <v>16</v>
      </c>
      <c r="H970" s="9" t="s">
        <v>17</v>
      </c>
      <c r="I970" s="30" t="str">
        <f>+IFERROR(VLOOKUP(Casos_HN[[#This Row],[Municipio]],'LOCALIZA HN'!$B$9:$O$306,8,0),99999)</f>
        <v>0801</v>
      </c>
      <c r="J970" s="5" t="s">
        <v>27</v>
      </c>
      <c r="K970" s="5">
        <v>41</v>
      </c>
      <c r="L970" s="24" t="s">
        <v>19</v>
      </c>
      <c r="M970" s="32" t="s">
        <v>20</v>
      </c>
      <c r="N970" s="33">
        <f>+IFERROR(VLOOKUP(Casos_HN[[#This Row],[ID_Municipio]],Table_4[[CodigoMuni]:[Long_2]],3,0),"")</f>
        <v>14.175800000000001</v>
      </c>
      <c r="O970" s="33">
        <f>+IFERROR(VLOOKUP(Casos_HN[[#This Row],[ID_Municipio]],Table_4[[CodigoMuni]:[Long_2]],4,0),"")</f>
        <v>-87.251099999999994</v>
      </c>
      <c r="P970" s="32" t="s">
        <v>21</v>
      </c>
    </row>
    <row r="971" spans="1:16" ht="14.25" customHeight="1">
      <c r="A971" s="29" t="str">
        <f>+H971&amp;E971&amp;D971</f>
        <v>Distrito Central43950237</v>
      </c>
      <c r="B971" s="29" t="str">
        <f>+Casos_HN[[#This Row],[ID_Municipio]]&amp;Casos_HN[[#This Row],[Fecha]]</f>
        <v>080143950</v>
      </c>
      <c r="C971" s="29" t="str">
        <f>+G971&amp;E971</f>
        <v>Francisco Morazan43950</v>
      </c>
      <c r="D971" s="30">
        <f>+D970+1</f>
        <v>237</v>
      </c>
      <c r="E971" s="31">
        <v>43950</v>
      </c>
      <c r="F971" s="30">
        <f>+VLOOKUP(Casos_HN[[#This Row],[Departamento]],Table_5[],2,0)</f>
        <v>8</v>
      </c>
      <c r="G971" s="3" t="s">
        <v>16</v>
      </c>
      <c r="H971" s="9" t="s">
        <v>17</v>
      </c>
      <c r="I971" s="30" t="str">
        <f>+IFERROR(VLOOKUP(Casos_HN[[#This Row],[Municipio]],'LOCALIZA HN'!$B$9:$O$306,8,0),99999)</f>
        <v>0801</v>
      </c>
      <c r="J971" s="5" t="s">
        <v>27</v>
      </c>
      <c r="K971" s="5">
        <v>21</v>
      </c>
      <c r="L971" s="24" t="s">
        <v>19</v>
      </c>
      <c r="M971" s="32" t="s">
        <v>20</v>
      </c>
      <c r="N971" s="33">
        <f>+IFERROR(VLOOKUP(Casos_HN[[#This Row],[ID_Municipio]],Table_4[[CodigoMuni]:[Long_2]],3,0),"")</f>
        <v>14.175800000000001</v>
      </c>
      <c r="O971" s="33">
        <f>+IFERROR(VLOOKUP(Casos_HN[[#This Row],[ID_Municipio]],Table_4[[CodigoMuni]:[Long_2]],4,0),"")</f>
        <v>-87.251099999999994</v>
      </c>
      <c r="P971" s="32" t="s">
        <v>21</v>
      </c>
    </row>
    <row r="972" spans="1:16" ht="14.25" customHeight="1">
      <c r="A972" s="29" t="str">
        <f>+H972&amp;E972&amp;D972</f>
        <v>Distrito Central43950238</v>
      </c>
      <c r="B972" s="29" t="str">
        <f>+Casos_HN[[#This Row],[ID_Municipio]]&amp;Casos_HN[[#This Row],[Fecha]]</f>
        <v>080143950</v>
      </c>
      <c r="C972" s="29" t="str">
        <f>+G972&amp;E972</f>
        <v>Francisco Morazan43950</v>
      </c>
      <c r="D972" s="30">
        <f>+D971+1</f>
        <v>238</v>
      </c>
      <c r="E972" s="31">
        <v>43950</v>
      </c>
      <c r="F972" s="30">
        <f>+VLOOKUP(Casos_HN[[#This Row],[Departamento]],Table_5[],2,0)</f>
        <v>8</v>
      </c>
      <c r="G972" s="3" t="s">
        <v>16</v>
      </c>
      <c r="H972" s="9" t="s">
        <v>17</v>
      </c>
      <c r="I972" s="30" t="str">
        <f>+IFERROR(VLOOKUP(Casos_HN[[#This Row],[Municipio]],'LOCALIZA HN'!$B$9:$O$306,8,0),99999)</f>
        <v>0801</v>
      </c>
      <c r="J972" s="5" t="s">
        <v>27</v>
      </c>
      <c r="K972" s="5">
        <v>27</v>
      </c>
      <c r="L972" s="24" t="s">
        <v>19</v>
      </c>
      <c r="M972" s="32" t="s">
        <v>20</v>
      </c>
      <c r="N972" s="33">
        <f>+IFERROR(VLOOKUP(Casos_HN[[#This Row],[ID_Municipio]],Table_4[[CodigoMuni]:[Long_2]],3,0),"")</f>
        <v>14.175800000000001</v>
      </c>
      <c r="O972" s="33">
        <f>+IFERROR(VLOOKUP(Casos_HN[[#This Row],[ID_Municipio]],Table_4[[CodigoMuni]:[Long_2]],4,0),"")</f>
        <v>-87.251099999999994</v>
      </c>
      <c r="P972" s="32" t="s">
        <v>21</v>
      </c>
    </row>
    <row r="973" spans="1:16" ht="14.25" customHeight="1">
      <c r="A973" s="29" t="str">
        <f>+H973&amp;E973&amp;D973</f>
        <v>Distrito Central43950239</v>
      </c>
      <c r="B973" s="29" t="str">
        <f>+Casos_HN[[#This Row],[ID_Municipio]]&amp;Casos_HN[[#This Row],[Fecha]]</f>
        <v>080143950</v>
      </c>
      <c r="C973" s="29" t="str">
        <f>+G973&amp;E973</f>
        <v>Francisco Morazan43950</v>
      </c>
      <c r="D973" s="30">
        <f>+D972+1</f>
        <v>239</v>
      </c>
      <c r="E973" s="31">
        <v>43950</v>
      </c>
      <c r="F973" s="30">
        <f>+VLOOKUP(Casos_HN[[#This Row],[Departamento]],Table_5[],2,0)</f>
        <v>8</v>
      </c>
      <c r="G973" s="3" t="s">
        <v>16</v>
      </c>
      <c r="H973" s="9" t="s">
        <v>17</v>
      </c>
      <c r="I973" s="30" t="str">
        <f>+IFERROR(VLOOKUP(Casos_HN[[#This Row],[Municipio]],'LOCALIZA HN'!$B$9:$O$306,8,0),99999)</f>
        <v>0801</v>
      </c>
      <c r="J973" s="5" t="s">
        <v>27</v>
      </c>
      <c r="K973" s="5">
        <v>30</v>
      </c>
      <c r="L973" s="24" t="s">
        <v>19</v>
      </c>
      <c r="M973" s="32" t="s">
        <v>20</v>
      </c>
      <c r="N973" s="33">
        <f>+IFERROR(VLOOKUP(Casos_HN[[#This Row],[ID_Municipio]],Table_4[[CodigoMuni]:[Long_2]],3,0),"")</f>
        <v>14.175800000000001</v>
      </c>
      <c r="O973" s="33">
        <f>+IFERROR(VLOOKUP(Casos_HN[[#This Row],[ID_Municipio]],Table_4[[CodigoMuni]:[Long_2]],4,0),"")</f>
        <v>-87.251099999999994</v>
      </c>
      <c r="P973" s="32" t="s">
        <v>21</v>
      </c>
    </row>
    <row r="974" spans="1:16" ht="14.25" customHeight="1">
      <c r="A974" s="29" t="str">
        <f>+H974&amp;E974&amp;D974</f>
        <v>Distrito Central43950240</v>
      </c>
      <c r="B974" s="29" t="str">
        <f>+Casos_HN[[#This Row],[ID_Municipio]]&amp;Casos_HN[[#This Row],[Fecha]]</f>
        <v>080143950</v>
      </c>
      <c r="C974" s="29" t="str">
        <f>+G974&amp;E974</f>
        <v>Francisco Morazan43950</v>
      </c>
      <c r="D974" s="30">
        <f>+D973+1</f>
        <v>240</v>
      </c>
      <c r="E974" s="31">
        <v>43950</v>
      </c>
      <c r="F974" s="30">
        <f>+VLOOKUP(Casos_HN[[#This Row],[Departamento]],Table_5[],2,0)</f>
        <v>8</v>
      </c>
      <c r="G974" s="3" t="s">
        <v>16</v>
      </c>
      <c r="H974" s="9" t="s">
        <v>17</v>
      </c>
      <c r="I974" s="30" t="str">
        <f>+IFERROR(VLOOKUP(Casos_HN[[#This Row],[Municipio]],'LOCALIZA HN'!$B$9:$O$306,8,0),99999)</f>
        <v>0801</v>
      </c>
      <c r="J974" s="5" t="s">
        <v>27</v>
      </c>
      <c r="K974" s="5">
        <v>36</v>
      </c>
      <c r="L974" s="24" t="s">
        <v>19</v>
      </c>
      <c r="M974" s="32" t="s">
        <v>20</v>
      </c>
      <c r="N974" s="33">
        <f>+IFERROR(VLOOKUP(Casos_HN[[#This Row],[ID_Municipio]],Table_4[[CodigoMuni]:[Long_2]],3,0),"")</f>
        <v>14.175800000000001</v>
      </c>
      <c r="O974" s="33">
        <f>+IFERROR(VLOOKUP(Casos_HN[[#This Row],[ID_Municipio]],Table_4[[CodigoMuni]:[Long_2]],4,0),"")</f>
        <v>-87.251099999999994</v>
      </c>
      <c r="P974" s="32" t="s">
        <v>21</v>
      </c>
    </row>
    <row r="975" spans="1:16" ht="14.25" customHeight="1">
      <c r="A975" s="29" t="str">
        <f>+H975&amp;E975&amp;D975</f>
        <v>Distrito Central43950241</v>
      </c>
      <c r="B975" s="29" t="str">
        <f>+Casos_HN[[#This Row],[ID_Municipio]]&amp;Casos_HN[[#This Row],[Fecha]]</f>
        <v>080143950</v>
      </c>
      <c r="C975" s="29" t="str">
        <f>+G975&amp;E975</f>
        <v>Francisco Morazan43950</v>
      </c>
      <c r="D975" s="30">
        <f>+D974+1</f>
        <v>241</v>
      </c>
      <c r="E975" s="31">
        <v>43950</v>
      </c>
      <c r="F975" s="30">
        <f>+VLOOKUP(Casos_HN[[#This Row],[Departamento]],Table_5[],2,0)</f>
        <v>8</v>
      </c>
      <c r="G975" s="3" t="s">
        <v>16</v>
      </c>
      <c r="H975" s="9" t="s">
        <v>17</v>
      </c>
      <c r="I975" s="30" t="str">
        <f>+IFERROR(VLOOKUP(Casos_HN[[#This Row],[Municipio]],'LOCALIZA HN'!$B$9:$O$306,8,0),99999)</f>
        <v>0801</v>
      </c>
      <c r="J975" s="5" t="s">
        <v>27</v>
      </c>
      <c r="K975" s="5">
        <v>32</v>
      </c>
      <c r="L975" s="24" t="s">
        <v>19</v>
      </c>
      <c r="M975" s="32" t="s">
        <v>20</v>
      </c>
      <c r="N975" s="33">
        <f>+IFERROR(VLOOKUP(Casos_HN[[#This Row],[ID_Municipio]],Table_4[[CodigoMuni]:[Long_2]],3,0),"")</f>
        <v>14.175800000000001</v>
      </c>
      <c r="O975" s="33">
        <f>+IFERROR(VLOOKUP(Casos_HN[[#This Row],[ID_Municipio]],Table_4[[CodigoMuni]:[Long_2]],4,0),"")</f>
        <v>-87.251099999999994</v>
      </c>
      <c r="P975" s="32" t="s">
        <v>21</v>
      </c>
    </row>
    <row r="976" spans="1:16" ht="14.25" customHeight="1">
      <c r="A976" s="29" t="str">
        <f>+H976&amp;E976&amp;D976</f>
        <v>Distrito Central43950242</v>
      </c>
      <c r="B976" s="29" t="str">
        <f>+Casos_HN[[#This Row],[ID_Municipio]]&amp;Casos_HN[[#This Row],[Fecha]]</f>
        <v>080143950</v>
      </c>
      <c r="C976" s="29" t="str">
        <f>+G976&amp;E976</f>
        <v>Francisco Morazan43950</v>
      </c>
      <c r="D976" s="30">
        <f>+D975+1</f>
        <v>242</v>
      </c>
      <c r="E976" s="31">
        <v>43950</v>
      </c>
      <c r="F976" s="30">
        <f>+VLOOKUP(Casos_HN[[#This Row],[Departamento]],Table_5[],2,0)</f>
        <v>8</v>
      </c>
      <c r="G976" s="3" t="s">
        <v>16</v>
      </c>
      <c r="H976" s="9" t="s">
        <v>17</v>
      </c>
      <c r="I976" s="30" t="str">
        <f>+IFERROR(VLOOKUP(Casos_HN[[#This Row],[Municipio]],'LOCALIZA HN'!$B$9:$O$306,8,0),99999)</f>
        <v>0801</v>
      </c>
      <c r="J976" s="5" t="s">
        <v>27</v>
      </c>
      <c r="K976" s="5">
        <v>24</v>
      </c>
      <c r="L976" s="24" t="s">
        <v>19</v>
      </c>
      <c r="M976" s="32" t="s">
        <v>20</v>
      </c>
      <c r="N976" s="33">
        <f>+IFERROR(VLOOKUP(Casos_HN[[#This Row],[ID_Municipio]],Table_4[[CodigoMuni]:[Long_2]],3,0),"")</f>
        <v>14.175800000000001</v>
      </c>
      <c r="O976" s="33">
        <f>+IFERROR(VLOOKUP(Casos_HN[[#This Row],[ID_Municipio]],Table_4[[CodigoMuni]:[Long_2]],4,0),"")</f>
        <v>-87.251099999999994</v>
      </c>
      <c r="P976" s="32" t="s">
        <v>21</v>
      </c>
    </row>
    <row r="977" spans="1:16" ht="14.25" customHeight="1">
      <c r="A977" s="29" t="str">
        <f>+H977&amp;E977&amp;D977</f>
        <v>Distrito Central43950243</v>
      </c>
      <c r="B977" s="29" t="str">
        <f>+Casos_HN[[#This Row],[ID_Municipio]]&amp;Casos_HN[[#This Row],[Fecha]]</f>
        <v>080143950</v>
      </c>
      <c r="C977" s="29" t="str">
        <f>+G977&amp;E977</f>
        <v>Francisco Morazan43950</v>
      </c>
      <c r="D977" s="30">
        <f>+D976+1</f>
        <v>243</v>
      </c>
      <c r="E977" s="31">
        <v>43950</v>
      </c>
      <c r="F977" s="30">
        <f>+VLOOKUP(Casos_HN[[#This Row],[Departamento]],Table_5[],2,0)</f>
        <v>8</v>
      </c>
      <c r="G977" s="3" t="s">
        <v>16</v>
      </c>
      <c r="H977" s="9" t="s">
        <v>17</v>
      </c>
      <c r="I977" s="30" t="str">
        <f>+IFERROR(VLOOKUP(Casos_HN[[#This Row],[Municipio]],'LOCALIZA HN'!$B$9:$O$306,8,0),99999)</f>
        <v>0801</v>
      </c>
      <c r="J977" s="5" t="s">
        <v>27</v>
      </c>
      <c r="K977" s="5">
        <v>22</v>
      </c>
      <c r="L977" s="24" t="s">
        <v>19</v>
      </c>
      <c r="M977" s="32" t="s">
        <v>20</v>
      </c>
      <c r="N977" s="33">
        <f>+IFERROR(VLOOKUP(Casos_HN[[#This Row],[ID_Municipio]],Table_4[[CodigoMuni]:[Long_2]],3,0),"")</f>
        <v>14.175800000000001</v>
      </c>
      <c r="O977" s="33">
        <f>+IFERROR(VLOOKUP(Casos_HN[[#This Row],[ID_Municipio]],Table_4[[CodigoMuni]:[Long_2]],4,0),"")</f>
        <v>-87.251099999999994</v>
      </c>
      <c r="P977" s="32" t="s">
        <v>21</v>
      </c>
    </row>
    <row r="978" spans="1:16" ht="14.25" customHeight="1">
      <c r="A978" s="29" t="str">
        <f>+H978&amp;E978&amp;D978</f>
        <v>Distrito Central43950244</v>
      </c>
      <c r="B978" s="29" t="str">
        <f>+Casos_HN[[#This Row],[ID_Municipio]]&amp;Casos_HN[[#This Row],[Fecha]]</f>
        <v>080143950</v>
      </c>
      <c r="C978" s="29" t="str">
        <f>+G978&amp;E978</f>
        <v>Francisco Morazan43950</v>
      </c>
      <c r="D978" s="30">
        <f>+D977+1</f>
        <v>244</v>
      </c>
      <c r="E978" s="31">
        <v>43950</v>
      </c>
      <c r="F978" s="30">
        <f>+VLOOKUP(Casos_HN[[#This Row],[Departamento]],Table_5[],2,0)</f>
        <v>8</v>
      </c>
      <c r="G978" s="3" t="s">
        <v>16</v>
      </c>
      <c r="H978" s="9" t="s">
        <v>17</v>
      </c>
      <c r="I978" s="30" t="str">
        <f>+IFERROR(VLOOKUP(Casos_HN[[#This Row],[Municipio]],'LOCALIZA HN'!$B$9:$O$306,8,0),99999)</f>
        <v>0801</v>
      </c>
      <c r="J978" s="5" t="s">
        <v>27</v>
      </c>
      <c r="K978" s="5">
        <v>21</v>
      </c>
      <c r="L978" s="24" t="s">
        <v>19</v>
      </c>
      <c r="M978" s="32" t="s">
        <v>20</v>
      </c>
      <c r="N978" s="33">
        <f>+IFERROR(VLOOKUP(Casos_HN[[#This Row],[ID_Municipio]],Table_4[[CodigoMuni]:[Long_2]],3,0),"")</f>
        <v>14.175800000000001</v>
      </c>
      <c r="O978" s="33">
        <f>+IFERROR(VLOOKUP(Casos_HN[[#This Row],[ID_Municipio]],Table_4[[CodigoMuni]:[Long_2]],4,0),"")</f>
        <v>-87.251099999999994</v>
      </c>
      <c r="P978" s="32" t="s">
        <v>21</v>
      </c>
    </row>
    <row r="979" spans="1:16" ht="14.25" customHeight="1">
      <c r="A979" s="29" t="str">
        <f>+H979&amp;E979&amp;D979</f>
        <v>Distrito Central43950245</v>
      </c>
      <c r="B979" s="29" t="str">
        <f>+Casos_HN[[#This Row],[ID_Municipio]]&amp;Casos_HN[[#This Row],[Fecha]]</f>
        <v>080143950</v>
      </c>
      <c r="C979" s="29" t="str">
        <f>+G979&amp;E979</f>
        <v>Francisco Morazan43950</v>
      </c>
      <c r="D979" s="30">
        <f>+D978+1</f>
        <v>245</v>
      </c>
      <c r="E979" s="31">
        <v>43950</v>
      </c>
      <c r="F979" s="30">
        <f>+VLOOKUP(Casos_HN[[#This Row],[Departamento]],Table_5[],2,0)</f>
        <v>8</v>
      </c>
      <c r="G979" s="3" t="s">
        <v>16</v>
      </c>
      <c r="H979" s="9" t="s">
        <v>17</v>
      </c>
      <c r="I979" s="30" t="str">
        <f>+IFERROR(VLOOKUP(Casos_HN[[#This Row],[Municipio]],'LOCALIZA HN'!$B$9:$O$306,8,0),99999)</f>
        <v>0801</v>
      </c>
      <c r="J979" s="5" t="s">
        <v>27</v>
      </c>
      <c r="K979" s="5">
        <v>34</v>
      </c>
      <c r="L979" s="24" t="s">
        <v>19</v>
      </c>
      <c r="M979" s="32" t="s">
        <v>20</v>
      </c>
      <c r="N979" s="33">
        <f>+IFERROR(VLOOKUP(Casos_HN[[#This Row],[ID_Municipio]],Table_4[[CodigoMuni]:[Long_2]],3,0),"")</f>
        <v>14.175800000000001</v>
      </c>
      <c r="O979" s="33">
        <f>+IFERROR(VLOOKUP(Casos_HN[[#This Row],[ID_Municipio]],Table_4[[CodigoMuni]:[Long_2]],4,0),"")</f>
        <v>-87.251099999999994</v>
      </c>
      <c r="P979" s="32" t="s">
        <v>21</v>
      </c>
    </row>
    <row r="980" spans="1:16" ht="14.25" customHeight="1">
      <c r="A980" s="29" t="str">
        <f>+H980&amp;E980&amp;D980</f>
        <v>Distrito Central43950246</v>
      </c>
      <c r="B980" s="29" t="str">
        <f>+Casos_HN[[#This Row],[ID_Municipio]]&amp;Casos_HN[[#This Row],[Fecha]]</f>
        <v>080143950</v>
      </c>
      <c r="C980" s="29" t="str">
        <f>+G980&amp;E980</f>
        <v>Francisco Morazan43950</v>
      </c>
      <c r="D980" s="30">
        <f>+D979+1</f>
        <v>246</v>
      </c>
      <c r="E980" s="31">
        <v>43950</v>
      </c>
      <c r="F980" s="30">
        <f>+VLOOKUP(Casos_HN[[#This Row],[Departamento]],Table_5[],2,0)</f>
        <v>8</v>
      </c>
      <c r="G980" s="3" t="s">
        <v>16</v>
      </c>
      <c r="H980" s="9" t="s">
        <v>17</v>
      </c>
      <c r="I980" s="30" t="str">
        <f>+IFERROR(VLOOKUP(Casos_HN[[#This Row],[Municipio]],'LOCALIZA HN'!$B$9:$O$306,8,0),99999)</f>
        <v>0801</v>
      </c>
      <c r="J980" s="5" t="s">
        <v>27</v>
      </c>
      <c r="K980" s="5">
        <v>32</v>
      </c>
      <c r="L980" s="24" t="s">
        <v>19</v>
      </c>
      <c r="M980" s="32" t="s">
        <v>20</v>
      </c>
      <c r="N980" s="33">
        <f>+IFERROR(VLOOKUP(Casos_HN[[#This Row],[ID_Municipio]],Table_4[[CodigoMuni]:[Long_2]],3,0),"")</f>
        <v>14.175800000000001</v>
      </c>
      <c r="O980" s="33">
        <f>+IFERROR(VLOOKUP(Casos_HN[[#This Row],[ID_Municipio]],Table_4[[CodigoMuni]:[Long_2]],4,0),"")</f>
        <v>-87.251099999999994</v>
      </c>
      <c r="P980" s="32" t="s">
        <v>21</v>
      </c>
    </row>
    <row r="981" spans="1:16" ht="14.25" customHeight="1">
      <c r="A981" s="29" t="str">
        <f>+H981&amp;E981&amp;D981</f>
        <v>Distrito Central43950247</v>
      </c>
      <c r="B981" s="29" t="str">
        <f>+Casos_HN[[#This Row],[ID_Municipio]]&amp;Casos_HN[[#This Row],[Fecha]]</f>
        <v>080143950</v>
      </c>
      <c r="C981" s="29" t="str">
        <f>+G981&amp;E981</f>
        <v>Francisco Morazan43950</v>
      </c>
      <c r="D981" s="30">
        <f>+D980+1</f>
        <v>247</v>
      </c>
      <c r="E981" s="31">
        <v>43950</v>
      </c>
      <c r="F981" s="30">
        <f>+VLOOKUP(Casos_HN[[#This Row],[Departamento]],Table_5[],2,0)</f>
        <v>8</v>
      </c>
      <c r="G981" s="3" t="s">
        <v>16</v>
      </c>
      <c r="H981" s="9" t="s">
        <v>17</v>
      </c>
      <c r="I981" s="30" t="str">
        <f>+IFERROR(VLOOKUP(Casos_HN[[#This Row],[Municipio]],'LOCALIZA HN'!$B$9:$O$306,8,0),99999)</f>
        <v>0801</v>
      </c>
      <c r="J981" s="5" t="s">
        <v>27</v>
      </c>
      <c r="K981" s="5">
        <v>36</v>
      </c>
      <c r="L981" s="24" t="s">
        <v>19</v>
      </c>
      <c r="M981" s="32" t="s">
        <v>20</v>
      </c>
      <c r="N981" s="33">
        <f>+IFERROR(VLOOKUP(Casos_HN[[#This Row],[ID_Municipio]],Table_4[[CodigoMuni]:[Long_2]],3,0),"")</f>
        <v>14.175800000000001</v>
      </c>
      <c r="O981" s="33">
        <f>+IFERROR(VLOOKUP(Casos_HN[[#This Row],[ID_Municipio]],Table_4[[CodigoMuni]:[Long_2]],4,0),"")</f>
        <v>-87.251099999999994</v>
      </c>
      <c r="P981" s="32" t="s">
        <v>21</v>
      </c>
    </row>
    <row r="982" spans="1:16" ht="14.25" customHeight="1">
      <c r="A982" s="29" t="str">
        <f>+H982&amp;E982&amp;D982</f>
        <v>El Progreso43950248</v>
      </c>
      <c r="B982" s="29" t="str">
        <f>+Casos_HN[[#This Row],[ID_Municipio]]&amp;Casos_HN[[#This Row],[Fecha]]</f>
        <v>180443950</v>
      </c>
      <c r="C982" s="29" t="str">
        <f>+G982&amp;E982</f>
        <v>Yoro43950</v>
      </c>
      <c r="D982" s="30">
        <f>+D981+1</f>
        <v>248</v>
      </c>
      <c r="E982" s="23">
        <v>43950</v>
      </c>
      <c r="F982" s="30">
        <f>+VLOOKUP(Casos_HN[[#This Row],[Departamento]],Table_5[],2,0)</f>
        <v>18</v>
      </c>
      <c r="G982" s="3" t="s">
        <v>39</v>
      </c>
      <c r="H982" s="9" t="s">
        <v>40</v>
      </c>
      <c r="I982" s="30" t="str">
        <f>+IFERROR(VLOOKUP(Casos_HN[[#This Row],[Municipio]],'LOCALIZA HN'!$B$9:$O$306,8,0),99999)</f>
        <v>1804</v>
      </c>
      <c r="J982" s="5" t="s">
        <v>27</v>
      </c>
      <c r="K982" s="5">
        <v>46</v>
      </c>
      <c r="L982" s="24" t="s">
        <v>19</v>
      </c>
      <c r="M982" s="32" t="s">
        <v>20</v>
      </c>
      <c r="N982" s="33">
        <f>+IFERROR(VLOOKUP(Casos_HN[[#This Row],[ID_Municipio]],Table_4[[CodigoMuni]:[Long_2]],3,0),"")</f>
        <v>15.3446</v>
      </c>
      <c r="O982" s="33">
        <f>+IFERROR(VLOOKUP(Casos_HN[[#This Row],[ID_Municipio]],Table_4[[CodigoMuni]:[Long_2]],4,0),"")</f>
        <v>-87.812100000000001</v>
      </c>
      <c r="P982" s="32" t="s">
        <v>21</v>
      </c>
    </row>
    <row r="983" spans="1:16" ht="14.25" customHeight="1">
      <c r="A983" s="29" t="str">
        <f>+H983&amp;E983&amp;D983</f>
        <v>Goascoran43950249</v>
      </c>
      <c r="B983" s="29" t="str">
        <f>+Casos_HN[[#This Row],[ID_Municipio]]&amp;Casos_HN[[#This Row],[Fecha]]</f>
        <v>170643950</v>
      </c>
      <c r="C983" s="29" t="str">
        <f>+G983&amp;E983</f>
        <v>Valle43950</v>
      </c>
      <c r="D983" s="30">
        <f>+D982+1</f>
        <v>249</v>
      </c>
      <c r="E983" s="23">
        <v>43950</v>
      </c>
      <c r="F983" s="30">
        <f>+VLOOKUP(Casos_HN[[#This Row],[Departamento]],Table_5[],2,0)</f>
        <v>17</v>
      </c>
      <c r="G983" s="3" t="s">
        <v>65</v>
      </c>
      <c r="H983" s="9" t="s">
        <v>66</v>
      </c>
      <c r="I983" s="30" t="str">
        <f>+IFERROR(VLOOKUP(Casos_HN[[#This Row],[Municipio]],'LOCALIZA HN'!$B$9:$O$306,8,0),99999)</f>
        <v>1706</v>
      </c>
      <c r="J983" s="5" t="s">
        <v>27</v>
      </c>
      <c r="K983" s="5">
        <v>19</v>
      </c>
      <c r="L983" s="24" t="s">
        <v>19</v>
      </c>
      <c r="M983" s="32" t="s">
        <v>20</v>
      </c>
      <c r="N983" s="33">
        <f>+IFERROR(VLOOKUP(Casos_HN[[#This Row],[ID_Municipio]],Table_4[[CodigoMuni]:[Long_2]],3,0),"")</f>
        <v>13.5938</v>
      </c>
      <c r="O983" s="33">
        <f>+IFERROR(VLOOKUP(Casos_HN[[#This Row],[ID_Municipio]],Table_4[[CodigoMuni]:[Long_2]],4,0),"")</f>
        <v>-87.712599999999995</v>
      </c>
      <c r="P983" s="32" t="s">
        <v>21</v>
      </c>
    </row>
    <row r="984" spans="1:16" ht="14.25" customHeight="1">
      <c r="A984" s="29" t="str">
        <f>+H984&amp;E984&amp;D984</f>
        <v>Intibuca43950250</v>
      </c>
      <c r="B984" s="29" t="str">
        <f>+Casos_HN[[#This Row],[ID_Municipio]]&amp;Casos_HN[[#This Row],[Fecha]]</f>
        <v>100643950</v>
      </c>
      <c r="C984" s="29" t="str">
        <f>+G984&amp;E984</f>
        <v>Intibuca43950</v>
      </c>
      <c r="D984" s="30">
        <f>+D983+1</f>
        <v>250</v>
      </c>
      <c r="E984" s="23">
        <v>43950</v>
      </c>
      <c r="F984" s="30">
        <f>+VLOOKUP(Casos_HN[[#This Row],[Departamento]],Table_5[],2,0)</f>
        <v>10</v>
      </c>
      <c r="G984" s="3" t="s">
        <v>61</v>
      </c>
      <c r="H984" s="9" t="s">
        <v>61</v>
      </c>
      <c r="I984" s="30" t="str">
        <f>+IFERROR(VLOOKUP(Casos_HN[[#This Row],[Municipio]],'LOCALIZA HN'!$B$9:$O$306,8,0),99999)</f>
        <v>1006</v>
      </c>
      <c r="J984" s="5" t="s">
        <v>18</v>
      </c>
      <c r="K984" s="5">
        <v>21</v>
      </c>
      <c r="L984" s="24" t="s">
        <v>19</v>
      </c>
      <c r="M984" s="32" t="s">
        <v>20</v>
      </c>
      <c r="N984" s="33">
        <f>+IFERROR(VLOOKUP(Casos_HN[[#This Row],[ID_Municipio]],Table_4[[CodigoMuni]:[Long_2]],3,0),"")</f>
        <v>14.4335</v>
      </c>
      <c r="O984" s="33">
        <f>+IFERROR(VLOOKUP(Casos_HN[[#This Row],[ID_Municipio]],Table_4[[CodigoMuni]:[Long_2]],4,0),"")</f>
        <v>-88.153999999999996</v>
      </c>
      <c r="P984" s="32" t="s">
        <v>21</v>
      </c>
    </row>
    <row r="985" spans="1:16" ht="14.25" customHeight="1">
      <c r="A985" s="29" t="str">
        <f>+H985&amp;E985&amp;D985</f>
        <v>Intibuca43950251</v>
      </c>
      <c r="B985" s="29" t="str">
        <f>+Casos_HN[[#This Row],[ID_Municipio]]&amp;Casos_HN[[#This Row],[Fecha]]</f>
        <v>100643950</v>
      </c>
      <c r="C985" s="29" t="str">
        <f>+G985&amp;E985</f>
        <v>Intibuca43950</v>
      </c>
      <c r="D985" s="30">
        <f>+D984+1</f>
        <v>251</v>
      </c>
      <c r="E985" s="23">
        <v>43950</v>
      </c>
      <c r="F985" s="30">
        <f>+VLOOKUP(Casos_HN[[#This Row],[Departamento]],Table_5[],2,0)</f>
        <v>10</v>
      </c>
      <c r="G985" s="3" t="s">
        <v>61</v>
      </c>
      <c r="H985" s="9" t="s">
        <v>61</v>
      </c>
      <c r="I985" s="30" t="str">
        <f>+IFERROR(VLOOKUP(Casos_HN[[#This Row],[Municipio]],'LOCALIZA HN'!$B$9:$O$306,8,0),99999)</f>
        <v>1006</v>
      </c>
      <c r="J985" s="5" t="s">
        <v>18</v>
      </c>
      <c r="K985" s="5">
        <v>28</v>
      </c>
      <c r="L985" s="24" t="s">
        <v>19</v>
      </c>
      <c r="M985" s="32" t="s">
        <v>20</v>
      </c>
      <c r="N985" s="33">
        <f>+IFERROR(VLOOKUP(Casos_HN[[#This Row],[ID_Municipio]],Table_4[[CodigoMuni]:[Long_2]],3,0),"")</f>
        <v>14.4335</v>
      </c>
      <c r="O985" s="33">
        <f>+IFERROR(VLOOKUP(Casos_HN[[#This Row],[ID_Municipio]],Table_4[[CodigoMuni]:[Long_2]],4,0),"")</f>
        <v>-88.153999999999996</v>
      </c>
      <c r="P985" s="32" t="s">
        <v>21</v>
      </c>
    </row>
    <row r="986" spans="1:16" ht="14.25" customHeight="1">
      <c r="A986" s="29" t="str">
        <f>+H986&amp;E986&amp;D986</f>
        <v>Namasigue43950252</v>
      </c>
      <c r="B986" s="29" t="str">
        <f>+Casos_HN[[#This Row],[ID_Municipio]]&amp;Casos_HN[[#This Row],[Fecha]]</f>
        <v>060943950</v>
      </c>
      <c r="C986" s="29" t="str">
        <f>+G986&amp;E986</f>
        <v>Choluteca43950</v>
      </c>
      <c r="D986" s="30">
        <f>+D985+1</f>
        <v>252</v>
      </c>
      <c r="E986" s="23">
        <v>43950</v>
      </c>
      <c r="F986" s="30">
        <f>+VLOOKUP(Casos_HN[[#This Row],[Departamento]],Table_5[],2,0)</f>
        <v>6</v>
      </c>
      <c r="G986" s="3" t="s">
        <v>25</v>
      </c>
      <c r="H986" s="9" t="s">
        <v>82</v>
      </c>
      <c r="I986" s="30" t="str">
        <f>+IFERROR(VLOOKUP(Casos_HN[[#This Row],[Municipio]],'LOCALIZA HN'!$B$9:$O$306,8,0),99999)</f>
        <v>0609</v>
      </c>
      <c r="J986" s="5" t="s">
        <v>27</v>
      </c>
      <c r="K986" s="5">
        <v>27</v>
      </c>
      <c r="L986" s="24" t="s">
        <v>19</v>
      </c>
      <c r="M986" s="32" t="s">
        <v>20</v>
      </c>
      <c r="N986" s="33">
        <f>+IFERROR(VLOOKUP(Casos_HN[[#This Row],[ID_Municipio]],Table_4[[CodigoMuni]:[Long_2]],3,0),"")</f>
        <v>13.1602</v>
      </c>
      <c r="O986" s="33">
        <f>+IFERROR(VLOOKUP(Casos_HN[[#This Row],[ID_Municipio]],Table_4[[CodigoMuni]:[Long_2]],4,0),"")</f>
        <v>-87.134900000000002</v>
      </c>
      <c r="P986" s="32" t="s">
        <v>21</v>
      </c>
    </row>
    <row r="987" spans="1:16" ht="14.25" customHeight="1">
      <c r="A987" s="29" t="str">
        <f>+H987&amp;E987&amp;D987</f>
        <v>Namasigue43950253</v>
      </c>
      <c r="B987" s="29" t="str">
        <f>+Casos_HN[[#This Row],[ID_Municipio]]&amp;Casos_HN[[#This Row],[Fecha]]</f>
        <v>060943950</v>
      </c>
      <c r="C987" s="29" t="str">
        <f>+G987&amp;E987</f>
        <v>Choluteca43950</v>
      </c>
      <c r="D987" s="30">
        <f>+D986+1</f>
        <v>253</v>
      </c>
      <c r="E987" s="23">
        <v>43950</v>
      </c>
      <c r="F987" s="30">
        <f>+VLOOKUP(Casos_HN[[#This Row],[Departamento]],Table_5[],2,0)</f>
        <v>6</v>
      </c>
      <c r="G987" s="3" t="s">
        <v>25</v>
      </c>
      <c r="H987" s="9" t="s">
        <v>82</v>
      </c>
      <c r="I987" s="30" t="str">
        <f>+IFERROR(VLOOKUP(Casos_HN[[#This Row],[Municipio]],'LOCALIZA HN'!$B$9:$O$306,8,0),99999)</f>
        <v>0609</v>
      </c>
      <c r="J987" s="5" t="s">
        <v>18</v>
      </c>
      <c r="K987" s="5">
        <v>18</v>
      </c>
      <c r="L987" s="24" t="s">
        <v>19</v>
      </c>
      <c r="M987" s="32" t="s">
        <v>20</v>
      </c>
      <c r="N987" s="33">
        <f>+IFERROR(VLOOKUP(Casos_HN[[#This Row],[ID_Municipio]],Table_4[[CodigoMuni]:[Long_2]],3,0),"")</f>
        <v>13.1602</v>
      </c>
      <c r="O987" s="33">
        <f>+IFERROR(VLOOKUP(Casos_HN[[#This Row],[ID_Municipio]],Table_4[[CodigoMuni]:[Long_2]],4,0),"")</f>
        <v>-87.134900000000002</v>
      </c>
      <c r="P987" s="32" t="s">
        <v>21</v>
      </c>
    </row>
    <row r="988" spans="1:16" ht="14.25" customHeight="1">
      <c r="A988" s="29" t="str">
        <f>+H988&amp;E988&amp;D988</f>
        <v>Pespire43950254</v>
      </c>
      <c r="B988" s="29" t="str">
        <f>+Casos_HN[[#This Row],[ID_Municipio]]&amp;Casos_HN[[#This Row],[Fecha]]</f>
        <v>061143950</v>
      </c>
      <c r="C988" s="29" t="str">
        <f>+G988&amp;E988</f>
        <v>Choluteca43950</v>
      </c>
      <c r="D988" s="30">
        <f>+D987+1</f>
        <v>254</v>
      </c>
      <c r="E988" s="23">
        <v>43950</v>
      </c>
      <c r="F988" s="30">
        <f>+VLOOKUP(Casos_HN[[#This Row],[Departamento]],Table_5[],2,0)</f>
        <v>6</v>
      </c>
      <c r="G988" s="3" t="s">
        <v>25</v>
      </c>
      <c r="H988" s="9" t="s">
        <v>78</v>
      </c>
      <c r="I988" s="30" t="str">
        <f>+IFERROR(VLOOKUP(Casos_HN[[#This Row],[Municipio]],'LOCALIZA HN'!$B$9:$O$306,8,0),99999)</f>
        <v>0611</v>
      </c>
      <c r="J988" s="5" t="s">
        <v>18</v>
      </c>
      <c r="K988" s="5">
        <v>35</v>
      </c>
      <c r="L988" s="24" t="s">
        <v>19</v>
      </c>
      <c r="M988" s="32" t="s">
        <v>20</v>
      </c>
      <c r="N988" s="33">
        <f>+IFERROR(VLOOKUP(Casos_HN[[#This Row],[ID_Municipio]],Table_4[[CodigoMuni]:[Long_2]],3,0),"")</f>
        <v>13.560600000000001</v>
      </c>
      <c r="O988" s="33">
        <f>+IFERROR(VLOOKUP(Casos_HN[[#This Row],[ID_Municipio]],Table_4[[CodigoMuni]:[Long_2]],4,0),"")</f>
        <v>-87.321600000000004</v>
      </c>
      <c r="P988" s="32" t="s">
        <v>21</v>
      </c>
    </row>
    <row r="989" spans="1:16" ht="14.25" customHeight="1">
      <c r="A989" s="29" t="str">
        <f>+H989&amp;E989&amp;D989</f>
        <v>Pimienta43950255</v>
      </c>
      <c r="B989" s="29" t="str">
        <f>+Casos_HN[[#This Row],[ID_Municipio]]&amp;Casos_HN[[#This Row],[Fecha]]</f>
        <v>050443950</v>
      </c>
      <c r="C989" s="29" t="str">
        <f>+G989&amp;E989</f>
        <v>Cortes43950</v>
      </c>
      <c r="D989" s="30">
        <f>+D988+1</f>
        <v>255</v>
      </c>
      <c r="E989" s="23">
        <v>43950</v>
      </c>
      <c r="F989" s="30">
        <f>+VLOOKUP(Casos_HN[[#This Row],[Departamento]],Table_5[],2,0)</f>
        <v>5</v>
      </c>
      <c r="G989" s="3" t="s">
        <v>28</v>
      </c>
      <c r="H989" s="9" t="s">
        <v>52</v>
      </c>
      <c r="I989" s="30" t="str">
        <f>+IFERROR(VLOOKUP(Casos_HN[[#This Row],[Municipio]],'LOCALIZA HN'!$B$9:$O$306,8,0),99999)</f>
        <v>0504</v>
      </c>
      <c r="J989" s="5" t="s">
        <v>18</v>
      </c>
      <c r="K989" s="5">
        <v>41</v>
      </c>
      <c r="L989" s="24" t="s">
        <v>19</v>
      </c>
      <c r="M989" s="32" t="s">
        <v>20</v>
      </c>
      <c r="N989" s="33">
        <f>+IFERROR(VLOOKUP(Casos_HN[[#This Row],[ID_Municipio]],Table_4[[CodigoMuni]:[Long_2]],3,0),"")</f>
        <v>15.2746</v>
      </c>
      <c r="O989" s="33">
        <f>+IFERROR(VLOOKUP(Casos_HN[[#This Row],[ID_Municipio]],Table_4[[CodigoMuni]:[Long_2]],4,0),"")</f>
        <v>-87.970200000000006</v>
      </c>
      <c r="P989" s="32" t="s">
        <v>21</v>
      </c>
    </row>
    <row r="990" spans="1:16" ht="14.25" customHeight="1">
      <c r="A990" s="29" t="str">
        <f>+H990&amp;E990&amp;D990</f>
        <v>Pimienta43950256</v>
      </c>
      <c r="B990" s="29" t="str">
        <f>+Casos_HN[[#This Row],[ID_Municipio]]&amp;Casos_HN[[#This Row],[Fecha]]</f>
        <v>050443950</v>
      </c>
      <c r="C990" s="29" t="str">
        <f>+G990&amp;E990</f>
        <v>Cortes43950</v>
      </c>
      <c r="D990" s="30">
        <f>+D989+1</f>
        <v>256</v>
      </c>
      <c r="E990" s="23">
        <v>43950</v>
      </c>
      <c r="F990" s="30">
        <f>+VLOOKUP(Casos_HN[[#This Row],[Departamento]],Table_5[],2,0)</f>
        <v>5</v>
      </c>
      <c r="G990" s="3" t="s">
        <v>28</v>
      </c>
      <c r="H990" s="9" t="s">
        <v>52</v>
      </c>
      <c r="I990" s="30" t="str">
        <f>+IFERROR(VLOOKUP(Casos_HN[[#This Row],[Municipio]],'LOCALIZA HN'!$B$9:$O$306,8,0),99999)</f>
        <v>0504</v>
      </c>
      <c r="J990" s="5" t="s">
        <v>27</v>
      </c>
      <c r="K990" s="5">
        <v>41</v>
      </c>
      <c r="L990" s="24" t="s">
        <v>19</v>
      </c>
      <c r="M990" s="32" t="s">
        <v>20</v>
      </c>
      <c r="N990" s="33">
        <f>+IFERROR(VLOOKUP(Casos_HN[[#This Row],[ID_Municipio]],Table_4[[CodigoMuni]:[Long_2]],3,0),"")</f>
        <v>15.2746</v>
      </c>
      <c r="O990" s="33">
        <f>+IFERROR(VLOOKUP(Casos_HN[[#This Row],[ID_Municipio]],Table_4[[CodigoMuni]:[Long_2]],4,0),"")</f>
        <v>-87.970200000000006</v>
      </c>
      <c r="P990" s="32" t="s">
        <v>21</v>
      </c>
    </row>
    <row r="991" spans="1:16" ht="14.25" customHeight="1">
      <c r="A991" s="29" t="str">
        <f>+H991&amp;E991&amp;D991</f>
        <v>Santa Fe43950257</v>
      </c>
      <c r="B991" s="29" t="str">
        <f>+Casos_HN[[#This Row],[ID_Municipio]]&amp;Casos_HN[[#This Row],[Fecha]]</f>
        <v>020643950</v>
      </c>
      <c r="C991" s="29" t="str">
        <f>+G991&amp;E991</f>
        <v>Colon43950</v>
      </c>
      <c r="D991" s="30">
        <f>+D990+1</f>
        <v>257</v>
      </c>
      <c r="E991" s="23">
        <v>43950</v>
      </c>
      <c r="F991" s="30">
        <f>+VLOOKUP(Casos_HN[[#This Row],[Departamento]],Table_5[],2,0)</f>
        <v>2</v>
      </c>
      <c r="G991" s="3" t="s">
        <v>34</v>
      </c>
      <c r="H991" s="9" t="s">
        <v>35</v>
      </c>
      <c r="I991" s="30" t="str">
        <f>+IFERROR(VLOOKUP(Casos_HN[[#This Row],[Municipio]],'LOCALIZA HN'!$B$9:$O$306,8,0),99999)</f>
        <v>0206</v>
      </c>
      <c r="J991" s="5" t="s">
        <v>27</v>
      </c>
      <c r="K991" s="5">
        <v>65</v>
      </c>
      <c r="L991" s="24" t="s">
        <v>19</v>
      </c>
      <c r="M991" s="32" t="s">
        <v>20</v>
      </c>
      <c r="N991" s="33">
        <f>+IFERROR(VLOOKUP(Casos_HN[[#This Row],[ID_Municipio]],Table_4[[CodigoMuni]:[Long_2]],3,0),"")</f>
        <v>15.8467</v>
      </c>
      <c r="O991" s="33">
        <f>+IFERROR(VLOOKUP(Casos_HN[[#This Row],[ID_Municipio]],Table_4[[CodigoMuni]:[Long_2]],4,0),"")</f>
        <v>-86.115600000000001</v>
      </c>
      <c r="P991" s="32" t="s">
        <v>21</v>
      </c>
    </row>
    <row r="992" spans="1:16" ht="14.25" customHeight="1">
      <c r="A992" s="29" t="str">
        <f>+H992&amp;E992&amp;D992</f>
        <v>Tocoa43950258</v>
      </c>
      <c r="B992" s="29" t="str">
        <f>+Casos_HN[[#This Row],[ID_Municipio]]&amp;Casos_HN[[#This Row],[Fecha]]</f>
        <v>020943950</v>
      </c>
      <c r="C992" s="29" t="str">
        <f>+G992&amp;E992</f>
        <v>Colon43950</v>
      </c>
      <c r="D992" s="30">
        <f>+D991+1</f>
        <v>258</v>
      </c>
      <c r="E992" s="23">
        <v>43950</v>
      </c>
      <c r="F992" s="30">
        <f>+VLOOKUP(Casos_HN[[#This Row],[Departamento]],Table_5[],2,0)</f>
        <v>2</v>
      </c>
      <c r="G992" s="3" t="s">
        <v>34</v>
      </c>
      <c r="H992" s="9" t="s">
        <v>50</v>
      </c>
      <c r="I992" s="30" t="str">
        <f>+IFERROR(VLOOKUP(Casos_HN[[#This Row],[Municipio]],'LOCALIZA HN'!$B$9:$O$306,8,0),99999)</f>
        <v>0209</v>
      </c>
      <c r="J992" s="5" t="s">
        <v>18</v>
      </c>
      <c r="K992" s="5">
        <v>10</v>
      </c>
      <c r="L992" s="24" t="s">
        <v>19</v>
      </c>
      <c r="M992" s="32" t="s">
        <v>20</v>
      </c>
      <c r="N992" s="33">
        <f>+IFERROR(VLOOKUP(Casos_HN[[#This Row],[ID_Municipio]],Table_4[[CodigoMuni]:[Long_2]],3,0),"")</f>
        <v>15.5839</v>
      </c>
      <c r="O992" s="33">
        <f>+IFERROR(VLOOKUP(Casos_HN[[#This Row],[ID_Municipio]],Table_4[[CodigoMuni]:[Long_2]],4,0),"")</f>
        <v>-85.963200000000001</v>
      </c>
      <c r="P992" s="32" t="s">
        <v>21</v>
      </c>
    </row>
    <row r="993" spans="1:16" ht="14.25" customHeight="1">
      <c r="A993" s="29" t="str">
        <f>+H993&amp;E993&amp;D993</f>
        <v>Yoro43950259</v>
      </c>
      <c r="B993" s="29" t="str">
        <f>+Casos_HN[[#This Row],[ID_Municipio]]&amp;Casos_HN[[#This Row],[Fecha]]</f>
        <v>180143950</v>
      </c>
      <c r="C993" s="29" t="str">
        <f>+G993&amp;E993</f>
        <v>Yoro43950</v>
      </c>
      <c r="D993" s="30">
        <f>+D992+1</f>
        <v>259</v>
      </c>
      <c r="E993" s="31">
        <v>43950</v>
      </c>
      <c r="F993" s="30">
        <f>+VLOOKUP(Casos_HN[[#This Row],[Departamento]],Table_5[],2,0)</f>
        <v>18</v>
      </c>
      <c r="G993" s="3" t="s">
        <v>39</v>
      </c>
      <c r="H993" s="9" t="s">
        <v>39</v>
      </c>
      <c r="I993" s="30" t="str">
        <f>+IFERROR(VLOOKUP(Casos_HN[[#This Row],[Municipio]],'LOCALIZA HN'!$B$9:$O$306,8,0),99999)</f>
        <v>1801</v>
      </c>
      <c r="J993" s="5" t="s">
        <v>27</v>
      </c>
      <c r="K993" s="5">
        <v>59</v>
      </c>
      <c r="L993" s="24" t="s">
        <v>19</v>
      </c>
      <c r="M993" s="32" t="s">
        <v>20</v>
      </c>
      <c r="N993" s="33">
        <f>+IFERROR(VLOOKUP(Casos_HN[[#This Row],[ID_Municipio]],Table_4[[CodigoMuni]:[Long_2]],3,0),"")</f>
        <v>15.2433</v>
      </c>
      <c r="O993" s="33">
        <f>+IFERROR(VLOOKUP(Casos_HN[[#This Row],[ID_Municipio]],Table_4[[CodigoMuni]:[Long_2]],4,0),"")</f>
        <v>-87.227500000000006</v>
      </c>
      <c r="P993" s="32" t="s">
        <v>21</v>
      </c>
    </row>
    <row r="994" spans="1:16" ht="14.25" customHeight="1">
      <c r="A994" s="29" t="str">
        <f>+H994&amp;E994&amp;D994</f>
        <v>Yoro43950260</v>
      </c>
      <c r="B994" s="29" t="str">
        <f>+Casos_HN[[#This Row],[ID_Municipio]]&amp;Casos_HN[[#This Row],[Fecha]]</f>
        <v>180143950</v>
      </c>
      <c r="C994" s="29" t="str">
        <f>+G994&amp;E994</f>
        <v>Yoro43950</v>
      </c>
      <c r="D994" s="30">
        <f>+D993+1</f>
        <v>260</v>
      </c>
      <c r="E994" s="31">
        <v>43950</v>
      </c>
      <c r="F994" s="30">
        <f>+VLOOKUP(Casos_HN[[#This Row],[Departamento]],Table_5[],2,0)</f>
        <v>18</v>
      </c>
      <c r="G994" s="3" t="s">
        <v>39</v>
      </c>
      <c r="H994" s="9" t="s">
        <v>39</v>
      </c>
      <c r="I994" s="30" t="str">
        <f>+IFERROR(VLOOKUP(Casos_HN[[#This Row],[Municipio]],'LOCALIZA HN'!$B$9:$O$306,8,0),99999)</f>
        <v>1801</v>
      </c>
      <c r="J994" s="5" t="s">
        <v>18</v>
      </c>
      <c r="K994" s="5">
        <v>54</v>
      </c>
      <c r="L994" s="24" t="s">
        <v>19</v>
      </c>
      <c r="M994" s="32" t="s">
        <v>20</v>
      </c>
      <c r="N994" s="33">
        <f>+IFERROR(VLOOKUP(Casos_HN[[#This Row],[ID_Municipio]],Table_4[[CodigoMuni]:[Long_2]],3,0),"")</f>
        <v>15.2433</v>
      </c>
      <c r="O994" s="33">
        <f>+IFERROR(VLOOKUP(Casos_HN[[#This Row],[ID_Municipio]],Table_4[[CodigoMuni]:[Long_2]],4,0),"")</f>
        <v>-87.227500000000006</v>
      </c>
      <c r="P994" s="32" t="s">
        <v>21</v>
      </c>
    </row>
    <row r="995" spans="1:16" ht="14.25" customHeight="1">
      <c r="A995" s="29" t="str">
        <f>+H995&amp;E995&amp;D995</f>
        <v>Yoro43950261</v>
      </c>
      <c r="B995" s="29" t="str">
        <f>+Casos_HN[[#This Row],[ID_Municipio]]&amp;Casos_HN[[#This Row],[Fecha]]</f>
        <v>180143950</v>
      </c>
      <c r="C995" s="29" t="str">
        <f>+G995&amp;E995</f>
        <v>Yoro43950</v>
      </c>
      <c r="D995" s="30">
        <f>+D994+1</f>
        <v>261</v>
      </c>
      <c r="E995" s="31">
        <v>43950</v>
      </c>
      <c r="F995" s="30">
        <f>+VLOOKUP(Casos_HN[[#This Row],[Departamento]],Table_5[],2,0)</f>
        <v>18</v>
      </c>
      <c r="G995" s="3" t="s">
        <v>39</v>
      </c>
      <c r="H995" s="9" t="s">
        <v>39</v>
      </c>
      <c r="I995" s="30" t="str">
        <f>+IFERROR(VLOOKUP(Casos_HN[[#This Row],[Municipio]],'LOCALIZA HN'!$B$9:$O$306,8,0),99999)</f>
        <v>1801</v>
      </c>
      <c r="J995" s="5" t="s">
        <v>27</v>
      </c>
      <c r="K995" s="5">
        <v>10</v>
      </c>
      <c r="L995" s="24" t="s">
        <v>19</v>
      </c>
      <c r="M995" s="32" t="s">
        <v>20</v>
      </c>
      <c r="N995" s="33">
        <f>+IFERROR(VLOOKUP(Casos_HN[[#This Row],[ID_Municipio]],Table_4[[CodigoMuni]:[Long_2]],3,0),"")</f>
        <v>15.2433</v>
      </c>
      <c r="O995" s="33">
        <f>+IFERROR(VLOOKUP(Casos_HN[[#This Row],[ID_Municipio]],Table_4[[CodigoMuni]:[Long_2]],4,0),"")</f>
        <v>-87.227500000000006</v>
      </c>
      <c r="P995" s="32" t="s">
        <v>21</v>
      </c>
    </row>
    <row r="996" spans="1:16" ht="14.25" customHeight="1">
      <c r="A996" s="29" t="str">
        <f>+H996&amp;E996&amp;D996</f>
        <v>Choloma43951262</v>
      </c>
      <c r="B996" s="29" t="str">
        <f>+Casos_HN[[#This Row],[ID_Municipio]]&amp;Casos_HN[[#This Row],[Fecha]]</f>
        <v>050243951</v>
      </c>
      <c r="C996" s="29" t="str">
        <f>+G996&amp;E996</f>
        <v>Cortes43951</v>
      </c>
      <c r="D996" s="30">
        <f>+D995+1</f>
        <v>262</v>
      </c>
      <c r="E996" s="31">
        <v>43951</v>
      </c>
      <c r="F996" s="30">
        <f>+VLOOKUP(Casos_HN[[#This Row],[Departamento]],Table_5[],2,0)</f>
        <v>5</v>
      </c>
      <c r="G996" s="3" t="s">
        <v>28</v>
      </c>
      <c r="H996" s="9" t="s">
        <v>38</v>
      </c>
      <c r="I996" s="30" t="str">
        <f>+IFERROR(VLOOKUP(Casos_HN[[#This Row],[Municipio]],'LOCALIZA HN'!$B$9:$O$306,8,0),99999)</f>
        <v>0502</v>
      </c>
      <c r="J996" s="5" t="s">
        <v>27</v>
      </c>
      <c r="K996" s="5">
        <v>76</v>
      </c>
      <c r="L996" s="24" t="s">
        <v>19</v>
      </c>
      <c r="M996" s="32" t="s">
        <v>20</v>
      </c>
      <c r="N996" s="33">
        <f>+IFERROR(VLOOKUP(Casos_HN[[#This Row],[ID_Municipio]],Table_4[[CodigoMuni]:[Long_2]],3,0),"")</f>
        <v>15.6435</v>
      </c>
      <c r="O996" s="33">
        <f>+IFERROR(VLOOKUP(Casos_HN[[#This Row],[ID_Municipio]],Table_4[[CodigoMuni]:[Long_2]],4,0),"")</f>
        <v>-87.933999999999997</v>
      </c>
      <c r="P996" s="32" t="s">
        <v>21</v>
      </c>
    </row>
    <row r="997" spans="1:16" ht="14.25" customHeight="1">
      <c r="A997" s="29" t="str">
        <f>+H997&amp;E997&amp;D997</f>
        <v>Distrito Central43951263</v>
      </c>
      <c r="B997" s="29" t="str">
        <f>+Casos_HN[[#This Row],[ID_Municipio]]&amp;Casos_HN[[#This Row],[Fecha]]</f>
        <v>080143951</v>
      </c>
      <c r="C997" s="29" t="str">
        <f>+G997&amp;E997</f>
        <v>Francisco Morazan43951</v>
      </c>
      <c r="D997" s="30">
        <f>+D996+1</f>
        <v>263</v>
      </c>
      <c r="E997" s="31">
        <v>43951</v>
      </c>
      <c r="F997" s="30">
        <f>+VLOOKUP(Casos_HN[[#This Row],[Departamento]],Table_5[],2,0)</f>
        <v>8</v>
      </c>
      <c r="G997" s="3" t="s">
        <v>16</v>
      </c>
      <c r="H997" s="9" t="s">
        <v>17</v>
      </c>
      <c r="I997" s="30" t="str">
        <f>+IFERROR(VLOOKUP(Casos_HN[[#This Row],[Municipio]],'LOCALIZA HN'!$B$9:$O$306,8,0),99999)</f>
        <v>0801</v>
      </c>
      <c r="J997" s="5" t="s">
        <v>27</v>
      </c>
      <c r="K997" s="5">
        <v>31</v>
      </c>
      <c r="L997" s="24" t="s">
        <v>19</v>
      </c>
      <c r="M997" s="32" t="s">
        <v>20</v>
      </c>
      <c r="N997" s="33">
        <f>+IFERROR(VLOOKUP(Casos_HN[[#This Row],[ID_Municipio]],Table_4[[CodigoMuni]:[Long_2]],3,0),"")</f>
        <v>14.175800000000001</v>
      </c>
      <c r="O997" s="33">
        <f>+IFERROR(VLOOKUP(Casos_HN[[#This Row],[ID_Municipio]],Table_4[[CodigoMuni]:[Long_2]],4,0),"")</f>
        <v>-87.251099999999994</v>
      </c>
      <c r="P997" s="32" t="s">
        <v>21</v>
      </c>
    </row>
    <row r="998" spans="1:16" ht="14.25" customHeight="1">
      <c r="A998" s="29" t="str">
        <f>+H998&amp;E998&amp;D998</f>
        <v>Distrito Central43951264</v>
      </c>
      <c r="B998" s="29" t="str">
        <f>+Casos_HN[[#This Row],[ID_Municipio]]&amp;Casos_HN[[#This Row],[Fecha]]</f>
        <v>080143951</v>
      </c>
      <c r="C998" s="29" t="str">
        <f>+G998&amp;E998</f>
        <v>Francisco Morazan43951</v>
      </c>
      <c r="D998" s="30">
        <f>+D997+1</f>
        <v>264</v>
      </c>
      <c r="E998" s="31">
        <v>43951</v>
      </c>
      <c r="F998" s="30">
        <f>+VLOOKUP(Casos_HN[[#This Row],[Departamento]],Table_5[],2,0)</f>
        <v>8</v>
      </c>
      <c r="G998" s="3" t="s">
        <v>16</v>
      </c>
      <c r="H998" s="9" t="s">
        <v>17</v>
      </c>
      <c r="I998" s="30" t="str">
        <f>+IFERROR(VLOOKUP(Casos_HN[[#This Row],[Municipio]],'LOCALIZA HN'!$B$9:$O$306,8,0),99999)</f>
        <v>0801</v>
      </c>
      <c r="J998" s="5" t="s">
        <v>27</v>
      </c>
      <c r="K998" s="5">
        <v>26</v>
      </c>
      <c r="L998" s="24" t="s">
        <v>19</v>
      </c>
      <c r="M998" s="32" t="s">
        <v>20</v>
      </c>
      <c r="N998" s="33">
        <f>+IFERROR(VLOOKUP(Casos_HN[[#This Row],[ID_Municipio]],Table_4[[CodigoMuni]:[Long_2]],3,0),"")</f>
        <v>14.175800000000001</v>
      </c>
      <c r="O998" s="33">
        <f>+IFERROR(VLOOKUP(Casos_HN[[#This Row],[ID_Municipio]],Table_4[[CodigoMuni]:[Long_2]],4,0),"")</f>
        <v>-87.251099999999994</v>
      </c>
      <c r="P998" s="32" t="s">
        <v>21</v>
      </c>
    </row>
    <row r="999" spans="1:16" ht="14.25" customHeight="1">
      <c r="A999" s="29" t="str">
        <f>+H999&amp;E999&amp;D999</f>
        <v>Distrito Central43951265</v>
      </c>
      <c r="B999" s="29" t="str">
        <f>+Casos_HN[[#This Row],[ID_Municipio]]&amp;Casos_HN[[#This Row],[Fecha]]</f>
        <v>080143951</v>
      </c>
      <c r="C999" s="29" t="str">
        <f>+G999&amp;E999</f>
        <v>Francisco Morazan43951</v>
      </c>
      <c r="D999" s="30">
        <f>+D998+1</f>
        <v>265</v>
      </c>
      <c r="E999" s="31">
        <v>43951</v>
      </c>
      <c r="F999" s="30">
        <f>+VLOOKUP(Casos_HN[[#This Row],[Departamento]],Table_5[],2,0)</f>
        <v>8</v>
      </c>
      <c r="G999" s="3" t="s">
        <v>16</v>
      </c>
      <c r="H999" s="9" t="s">
        <v>17</v>
      </c>
      <c r="I999" s="30" t="str">
        <f>+IFERROR(VLOOKUP(Casos_HN[[#This Row],[Municipio]],'LOCALIZA HN'!$B$9:$O$306,8,0),99999)</f>
        <v>0801</v>
      </c>
      <c r="J999" s="5" t="s">
        <v>27</v>
      </c>
      <c r="K999" s="5">
        <v>26</v>
      </c>
      <c r="L999" s="24" t="s">
        <v>19</v>
      </c>
      <c r="M999" s="32" t="s">
        <v>20</v>
      </c>
      <c r="N999" s="33">
        <f>+IFERROR(VLOOKUP(Casos_HN[[#This Row],[ID_Municipio]],Table_4[[CodigoMuni]:[Long_2]],3,0),"")</f>
        <v>14.175800000000001</v>
      </c>
      <c r="O999" s="33">
        <f>+IFERROR(VLOOKUP(Casos_HN[[#This Row],[ID_Municipio]],Table_4[[CodigoMuni]:[Long_2]],4,0),"")</f>
        <v>-87.251099999999994</v>
      </c>
      <c r="P999" s="32" t="s">
        <v>21</v>
      </c>
    </row>
    <row r="1000" spans="1:16" ht="14.25" customHeight="1">
      <c r="A1000" s="29" t="str">
        <f>+H1000&amp;E1000&amp;D1000</f>
        <v>Distrito Central43951266</v>
      </c>
      <c r="B1000" s="29" t="str">
        <f>+Casos_HN[[#This Row],[ID_Municipio]]&amp;Casos_HN[[#This Row],[Fecha]]</f>
        <v>080143951</v>
      </c>
      <c r="C1000" s="29" t="str">
        <f>+G1000&amp;E1000</f>
        <v>Francisco Morazan43951</v>
      </c>
      <c r="D1000" s="30">
        <f>+D999+1</f>
        <v>266</v>
      </c>
      <c r="E1000" s="31">
        <v>43951</v>
      </c>
      <c r="F1000" s="30">
        <f>+VLOOKUP(Casos_HN[[#This Row],[Departamento]],Table_5[],2,0)</f>
        <v>8</v>
      </c>
      <c r="G1000" s="3" t="s">
        <v>16</v>
      </c>
      <c r="H1000" s="9" t="s">
        <v>17</v>
      </c>
      <c r="I1000" s="30" t="str">
        <f>+IFERROR(VLOOKUP(Casos_HN[[#This Row],[Municipio]],'LOCALIZA HN'!$B$9:$O$306,8,0),99999)</f>
        <v>0801</v>
      </c>
      <c r="J1000" s="5" t="s">
        <v>18</v>
      </c>
      <c r="K1000" s="5">
        <v>27</v>
      </c>
      <c r="L1000" s="24" t="s">
        <v>19</v>
      </c>
      <c r="M1000" s="32" t="s">
        <v>20</v>
      </c>
      <c r="N1000" s="33">
        <f>+IFERROR(VLOOKUP(Casos_HN[[#This Row],[ID_Municipio]],Table_4[[CodigoMuni]:[Long_2]],3,0),"")</f>
        <v>14.175800000000001</v>
      </c>
      <c r="O1000" s="33">
        <f>+IFERROR(VLOOKUP(Casos_HN[[#This Row],[ID_Municipio]],Table_4[[CodigoMuni]:[Long_2]],4,0),"")</f>
        <v>-87.251099999999994</v>
      </c>
      <c r="P1000" s="32" t="s">
        <v>21</v>
      </c>
    </row>
    <row r="1001" spans="1:16" ht="14.25" customHeight="1">
      <c r="A1001" s="29" t="str">
        <f>+H1001&amp;E1001&amp;D1001</f>
        <v>Distrito Central43951267</v>
      </c>
      <c r="B1001" s="29" t="str">
        <f>+Casos_HN[[#This Row],[ID_Municipio]]&amp;Casos_HN[[#This Row],[Fecha]]</f>
        <v>080143951</v>
      </c>
      <c r="C1001" s="29" t="str">
        <f>+G1001&amp;E1001</f>
        <v>Francisco Morazan43951</v>
      </c>
      <c r="D1001" s="30">
        <f>+D1000+1</f>
        <v>267</v>
      </c>
      <c r="E1001" s="31">
        <v>43951</v>
      </c>
      <c r="F1001" s="30">
        <f>+VLOOKUP(Casos_HN[[#This Row],[Departamento]],Table_5[],2,0)</f>
        <v>8</v>
      </c>
      <c r="G1001" s="3" t="s">
        <v>16</v>
      </c>
      <c r="H1001" s="9" t="s">
        <v>17</v>
      </c>
      <c r="I1001" s="30" t="str">
        <f>+IFERROR(VLOOKUP(Casos_HN[[#This Row],[Municipio]],'LOCALIZA HN'!$B$9:$O$306,8,0),99999)</f>
        <v>0801</v>
      </c>
      <c r="J1001" s="5" t="s">
        <v>27</v>
      </c>
      <c r="K1001" s="5">
        <v>22</v>
      </c>
      <c r="L1001" s="24" t="s">
        <v>19</v>
      </c>
      <c r="M1001" s="32" t="s">
        <v>20</v>
      </c>
      <c r="N1001" s="33">
        <f>+IFERROR(VLOOKUP(Casos_HN[[#This Row],[ID_Municipio]],Table_4[[CodigoMuni]:[Long_2]],3,0),"")</f>
        <v>14.175800000000001</v>
      </c>
      <c r="O1001" s="33">
        <f>+IFERROR(VLOOKUP(Casos_HN[[#This Row],[ID_Municipio]],Table_4[[CodigoMuni]:[Long_2]],4,0),"")</f>
        <v>-87.251099999999994</v>
      </c>
      <c r="P1001" s="32" t="s">
        <v>21</v>
      </c>
    </row>
    <row r="1002" spans="1:16" ht="14.25" customHeight="1">
      <c r="A1002" s="29" t="str">
        <f>+H1002&amp;E1002&amp;D1002</f>
        <v>La Ceiba43951268</v>
      </c>
      <c r="B1002" s="29" t="str">
        <f>+Casos_HN[[#This Row],[ID_Municipio]]&amp;Casos_HN[[#This Row],[Fecha]]</f>
        <v>010143951</v>
      </c>
      <c r="C1002" s="29" t="str">
        <f>+G1002&amp;E1002</f>
        <v>Atlantida43951</v>
      </c>
      <c r="D1002" s="30">
        <f>+D1001+1</f>
        <v>268</v>
      </c>
      <c r="E1002" s="23">
        <v>43951</v>
      </c>
      <c r="F1002" s="30">
        <f>+VLOOKUP(Casos_HN[[#This Row],[Departamento]],Table_5[],2,0)</f>
        <v>1</v>
      </c>
      <c r="G1002" s="3" t="s">
        <v>22</v>
      </c>
      <c r="H1002" s="9" t="s">
        <v>23</v>
      </c>
      <c r="I1002" s="30" t="str">
        <f>+IFERROR(VLOOKUP(Casos_HN[[#This Row],[Municipio]],'LOCALIZA HN'!$B$9:$O$306,8,0),99999)</f>
        <v>0101</v>
      </c>
      <c r="J1002" s="5" t="s">
        <v>27</v>
      </c>
      <c r="K1002" s="5">
        <v>34</v>
      </c>
      <c r="L1002" s="24" t="s">
        <v>19</v>
      </c>
      <c r="M1002" s="32" t="s">
        <v>20</v>
      </c>
      <c r="N1002" s="33">
        <f>+IFERROR(VLOOKUP(Casos_HN[[#This Row],[ID_Municipio]],Table_4[[CodigoMuni]:[Long_2]],3,0),"")</f>
        <v>15.6782</v>
      </c>
      <c r="O1002" s="33">
        <f>+IFERROR(VLOOKUP(Casos_HN[[#This Row],[ID_Municipio]],Table_4[[CodigoMuni]:[Long_2]],4,0),"")</f>
        <v>-86.742800000000003</v>
      </c>
      <c r="P1002" s="32" t="s">
        <v>21</v>
      </c>
    </row>
    <row r="1003" spans="1:16" ht="14.25" customHeight="1">
      <c r="A1003" s="29" t="str">
        <f>+H1003&amp;E1003&amp;D1003</f>
        <v>La Ceiba43951269</v>
      </c>
      <c r="B1003" s="29" t="str">
        <f>+Casos_HN[[#This Row],[ID_Municipio]]&amp;Casos_HN[[#This Row],[Fecha]]</f>
        <v>010143951</v>
      </c>
      <c r="C1003" s="29" t="str">
        <f>+G1003&amp;E1003</f>
        <v>Atlantida43951</v>
      </c>
      <c r="D1003" s="30">
        <f>+D1002+1</f>
        <v>269</v>
      </c>
      <c r="E1003" s="23">
        <v>43951</v>
      </c>
      <c r="F1003" s="30">
        <f>+VLOOKUP(Casos_HN[[#This Row],[Departamento]],Table_5[],2,0)</f>
        <v>1</v>
      </c>
      <c r="G1003" s="3" t="s">
        <v>22</v>
      </c>
      <c r="H1003" s="9" t="s">
        <v>23</v>
      </c>
      <c r="I1003" s="30" t="str">
        <f>+IFERROR(VLOOKUP(Casos_HN[[#This Row],[Municipio]],'LOCALIZA HN'!$B$9:$O$306,8,0),99999)</f>
        <v>0101</v>
      </c>
      <c r="J1003" s="5" t="s">
        <v>18</v>
      </c>
      <c r="K1003" s="5">
        <v>72</v>
      </c>
      <c r="L1003" s="24" t="s">
        <v>19</v>
      </c>
      <c r="M1003" s="32" t="s">
        <v>20</v>
      </c>
      <c r="N1003" s="33">
        <f>+IFERROR(VLOOKUP(Casos_HN[[#This Row],[ID_Municipio]],Table_4[[CodigoMuni]:[Long_2]],3,0),"")</f>
        <v>15.6782</v>
      </c>
      <c r="O1003" s="33">
        <f>+IFERROR(VLOOKUP(Casos_HN[[#This Row],[ID_Municipio]],Table_4[[CodigoMuni]:[Long_2]],4,0),"")</f>
        <v>-86.742800000000003</v>
      </c>
      <c r="P1003" s="32" t="s">
        <v>21</v>
      </c>
    </row>
    <row r="1004" spans="1:16" ht="14.25" customHeight="1">
      <c r="A1004" s="29" t="str">
        <f>+H1004&amp;E1004&amp;D1004</f>
        <v>La Ceiba43951270</v>
      </c>
      <c r="B1004" s="29" t="str">
        <f>+Casos_HN[[#This Row],[ID_Municipio]]&amp;Casos_HN[[#This Row],[Fecha]]</f>
        <v>010143951</v>
      </c>
      <c r="C1004" s="29" t="str">
        <f>+G1004&amp;E1004</f>
        <v>Atlantida43951</v>
      </c>
      <c r="D1004" s="30">
        <f>+D1003+1</f>
        <v>270</v>
      </c>
      <c r="E1004" s="31">
        <v>43951</v>
      </c>
      <c r="F1004" s="30">
        <f>+VLOOKUP(Casos_HN[[#This Row],[Departamento]],Table_5[],2,0)</f>
        <v>1</v>
      </c>
      <c r="G1004" s="3" t="s">
        <v>22</v>
      </c>
      <c r="H1004" s="9" t="s">
        <v>23</v>
      </c>
      <c r="I1004" s="30" t="str">
        <f>+IFERROR(VLOOKUP(Casos_HN[[#This Row],[Municipio]],'LOCALIZA HN'!$B$9:$O$306,8,0),99999)</f>
        <v>0101</v>
      </c>
      <c r="J1004" s="5" t="s">
        <v>18</v>
      </c>
      <c r="K1004" s="5">
        <v>67</v>
      </c>
      <c r="L1004" s="24" t="s">
        <v>19</v>
      </c>
      <c r="M1004" s="32" t="s">
        <v>20</v>
      </c>
      <c r="N1004" s="33">
        <f>+IFERROR(VLOOKUP(Casos_HN[[#This Row],[ID_Municipio]],Table_4[[CodigoMuni]:[Long_2]],3,0),"")</f>
        <v>15.6782</v>
      </c>
      <c r="O1004" s="33">
        <f>+IFERROR(VLOOKUP(Casos_HN[[#This Row],[ID_Municipio]],Table_4[[CodigoMuni]:[Long_2]],4,0),"")</f>
        <v>-86.742800000000003</v>
      </c>
      <c r="P1004" s="32" t="s">
        <v>21</v>
      </c>
    </row>
    <row r="1005" spans="1:16" ht="14.25" customHeight="1">
      <c r="A1005" s="29" t="str">
        <f>+H1005&amp;E1005&amp;D1005</f>
        <v>La Ceiba43951271</v>
      </c>
      <c r="B1005" s="29" t="str">
        <f>+Casos_HN[[#This Row],[ID_Municipio]]&amp;Casos_HN[[#This Row],[Fecha]]</f>
        <v>010143951</v>
      </c>
      <c r="C1005" s="29" t="str">
        <f>+G1005&amp;E1005</f>
        <v>Atlantida43951</v>
      </c>
      <c r="D1005" s="30">
        <f>+D1004+1</f>
        <v>271</v>
      </c>
      <c r="E1005" s="31">
        <v>43951</v>
      </c>
      <c r="F1005" s="30">
        <f>+VLOOKUP(Casos_HN[[#This Row],[Departamento]],Table_5[],2,0)</f>
        <v>1</v>
      </c>
      <c r="G1005" s="3" t="s">
        <v>22</v>
      </c>
      <c r="H1005" s="9" t="s">
        <v>23</v>
      </c>
      <c r="I1005" s="30" t="str">
        <f>+IFERROR(VLOOKUP(Casos_HN[[#This Row],[Municipio]],'LOCALIZA HN'!$B$9:$O$306,8,0),99999)</f>
        <v>0101</v>
      </c>
      <c r="J1005" s="5" t="s">
        <v>27</v>
      </c>
      <c r="K1005" s="5">
        <v>79</v>
      </c>
      <c r="L1005" s="24" t="s">
        <v>19</v>
      </c>
      <c r="M1005" s="32" t="s">
        <v>20</v>
      </c>
      <c r="N1005" s="33">
        <f>+IFERROR(VLOOKUP(Casos_HN[[#This Row],[ID_Municipio]],Table_4[[CodigoMuni]:[Long_2]],3,0),"")</f>
        <v>15.6782</v>
      </c>
      <c r="O1005" s="33">
        <f>+IFERROR(VLOOKUP(Casos_HN[[#This Row],[ID_Municipio]],Table_4[[CodigoMuni]:[Long_2]],4,0),"")</f>
        <v>-86.742800000000003</v>
      </c>
      <c r="P1005" s="32" t="s">
        <v>21</v>
      </c>
    </row>
    <row r="1006" spans="1:16" ht="14.25" customHeight="1">
      <c r="A1006" s="29" t="str">
        <f>+H1006&amp;E1006&amp;D1006</f>
        <v>La Ceiba43951272</v>
      </c>
      <c r="B1006" s="29" t="str">
        <f>+Casos_HN[[#This Row],[ID_Municipio]]&amp;Casos_HN[[#This Row],[Fecha]]</f>
        <v>010143951</v>
      </c>
      <c r="C1006" s="29" t="str">
        <f>+G1006&amp;E1006</f>
        <v>Atlantida43951</v>
      </c>
      <c r="D1006" s="30">
        <f>+D1005+1</f>
        <v>272</v>
      </c>
      <c r="E1006" s="23">
        <v>43951</v>
      </c>
      <c r="F1006" s="30">
        <f>+VLOOKUP(Casos_HN[[#This Row],[Departamento]],Table_5[],2,0)</f>
        <v>1</v>
      </c>
      <c r="G1006" s="3" t="s">
        <v>22</v>
      </c>
      <c r="H1006" s="9" t="s">
        <v>23</v>
      </c>
      <c r="I1006" s="30" t="str">
        <f>+IFERROR(VLOOKUP(Casos_HN[[#This Row],[Municipio]],'LOCALIZA HN'!$B$9:$O$306,8,0),99999)</f>
        <v>0101</v>
      </c>
      <c r="J1006" s="5" t="s">
        <v>27</v>
      </c>
      <c r="K1006" s="5">
        <v>45</v>
      </c>
      <c r="L1006" s="24" t="s">
        <v>19</v>
      </c>
      <c r="M1006" s="32" t="s">
        <v>20</v>
      </c>
      <c r="N1006" s="33">
        <f>+IFERROR(VLOOKUP(Casos_HN[[#This Row],[ID_Municipio]],Table_4[[CodigoMuni]:[Long_2]],3,0),"")</f>
        <v>15.6782</v>
      </c>
      <c r="O1006" s="33">
        <f>+IFERROR(VLOOKUP(Casos_HN[[#This Row],[ID_Municipio]],Table_4[[CodigoMuni]:[Long_2]],4,0),"")</f>
        <v>-86.742800000000003</v>
      </c>
      <c r="P1006" s="32" t="s">
        <v>21</v>
      </c>
    </row>
    <row r="1007" spans="1:16" ht="14.25" customHeight="1">
      <c r="A1007" s="29" t="str">
        <f>+H1007&amp;E1007&amp;D1007</f>
        <v>Pimienta43951273</v>
      </c>
      <c r="B1007" s="29" t="str">
        <f>+Casos_HN[[#This Row],[ID_Municipio]]&amp;Casos_HN[[#This Row],[Fecha]]</f>
        <v>050443951</v>
      </c>
      <c r="C1007" s="29" t="str">
        <f>+G1007&amp;E1007</f>
        <v>Cortes43951</v>
      </c>
      <c r="D1007" s="30">
        <f>+D1006+1</f>
        <v>273</v>
      </c>
      <c r="E1007" s="31">
        <v>43951</v>
      </c>
      <c r="F1007" s="30">
        <f>+VLOOKUP(Casos_HN[[#This Row],[Departamento]],Table_5[],2,0)</f>
        <v>5</v>
      </c>
      <c r="G1007" s="3" t="s">
        <v>28</v>
      </c>
      <c r="H1007" s="9" t="s">
        <v>52</v>
      </c>
      <c r="I1007" s="30" t="str">
        <f>+IFERROR(VLOOKUP(Casos_HN[[#This Row],[Municipio]],'LOCALIZA HN'!$B$9:$O$306,8,0),99999)</f>
        <v>0504</v>
      </c>
      <c r="J1007" s="5" t="s">
        <v>18</v>
      </c>
      <c r="K1007" s="5">
        <v>28</v>
      </c>
      <c r="L1007" s="24" t="s">
        <v>19</v>
      </c>
      <c r="M1007" s="32" t="s">
        <v>20</v>
      </c>
      <c r="N1007" s="33">
        <f>+IFERROR(VLOOKUP(Casos_HN[[#This Row],[ID_Municipio]],Table_4[[CodigoMuni]:[Long_2]],3,0),"")</f>
        <v>15.2746</v>
      </c>
      <c r="O1007" s="33">
        <f>+IFERROR(VLOOKUP(Casos_HN[[#This Row],[ID_Municipio]],Table_4[[CodigoMuni]:[Long_2]],4,0),"")</f>
        <v>-87.970200000000006</v>
      </c>
      <c r="P1007" s="32" t="s">
        <v>21</v>
      </c>
    </row>
    <row r="1008" spans="1:16" ht="14.25" customHeight="1">
      <c r="A1008" s="29" t="str">
        <f>+H1008&amp;E1008&amp;D1008</f>
        <v>San Antonio de Cortes43951274</v>
      </c>
      <c r="B1008" s="29" t="str">
        <f>+Casos_HN[[#This Row],[ID_Municipio]]&amp;Casos_HN[[#This Row],[Fecha]]</f>
        <v>050743951</v>
      </c>
      <c r="C1008" s="29" t="str">
        <f>+G1008&amp;E1008</f>
        <v>Cortes43951</v>
      </c>
      <c r="D1008" s="30">
        <f>+D1007+1</f>
        <v>274</v>
      </c>
      <c r="E1008" s="31">
        <v>43951</v>
      </c>
      <c r="F1008" s="30">
        <f>+VLOOKUP(Casos_HN[[#This Row],[Departamento]],Table_5[],2,0)</f>
        <v>5</v>
      </c>
      <c r="G1008" s="3" t="s">
        <v>28</v>
      </c>
      <c r="H1008" s="9" t="s">
        <v>83</v>
      </c>
      <c r="I1008" s="30" t="str">
        <f>+IFERROR(VLOOKUP(Casos_HN[[#This Row],[Municipio]],'LOCALIZA HN'!$B$9:$O$306,8,0),99999)</f>
        <v>0507</v>
      </c>
      <c r="J1008" s="5" t="s">
        <v>27</v>
      </c>
      <c r="K1008" s="5">
        <v>33</v>
      </c>
      <c r="L1008" s="24" t="s">
        <v>19</v>
      </c>
      <c r="M1008" s="32" t="s">
        <v>20</v>
      </c>
      <c r="N1008" s="33">
        <f>+IFERROR(VLOOKUP(Casos_HN[[#This Row],[ID_Municipio]],Table_4[[CodigoMuni]:[Long_2]],3,0),"")</f>
        <v>15.1311</v>
      </c>
      <c r="O1008" s="33">
        <f>+IFERROR(VLOOKUP(Casos_HN[[#This Row],[ID_Municipio]],Table_4[[CodigoMuni]:[Long_2]],4,0),"")</f>
        <v>-88.027600000000007</v>
      </c>
      <c r="P1008" s="32" t="s">
        <v>21</v>
      </c>
    </row>
    <row r="1009" spans="1:16" ht="14.25" customHeight="1">
      <c r="A1009" s="29" t="str">
        <f>+H1009&amp;E1009&amp;D1009</f>
        <v>San Manuel43951275</v>
      </c>
      <c r="B1009" s="29" t="str">
        <f>+Casos_HN[[#This Row],[ID_Municipio]]&amp;Casos_HN[[#This Row],[Fecha]]</f>
        <v>050943951</v>
      </c>
      <c r="C1009" s="29" t="str">
        <f>+G1009&amp;E1009</f>
        <v>Cortes43951</v>
      </c>
      <c r="D1009" s="30">
        <f>+D1008+1</f>
        <v>275</v>
      </c>
      <c r="E1009" s="23">
        <v>43951</v>
      </c>
      <c r="F1009" s="30">
        <f>+VLOOKUP(Casos_HN[[#This Row],[Departamento]],Table_5[],2,0)</f>
        <v>5</v>
      </c>
      <c r="G1009" s="3" t="s">
        <v>28</v>
      </c>
      <c r="H1009" s="9" t="s">
        <v>42</v>
      </c>
      <c r="I1009" s="30" t="str">
        <f>+IFERROR(VLOOKUP(Casos_HN[[#This Row],[Municipio]],'LOCALIZA HN'!$B$9:$O$306,8,0),99999)</f>
        <v>0509</v>
      </c>
      <c r="J1009" s="5" t="s">
        <v>18</v>
      </c>
      <c r="K1009" s="5">
        <v>49</v>
      </c>
      <c r="L1009" s="24" t="s">
        <v>19</v>
      </c>
      <c r="M1009" s="32" t="s">
        <v>20</v>
      </c>
      <c r="N1009" s="33">
        <f>+IFERROR(VLOOKUP(Casos_HN[[#This Row],[ID_Municipio]],Table_4[[CodigoMuni]:[Long_2]],3,0),"")</f>
        <v>15.3802</v>
      </c>
      <c r="O1009" s="33">
        <f>+IFERROR(VLOOKUP(Casos_HN[[#This Row],[ID_Municipio]],Table_4[[CodigoMuni]:[Long_2]],4,0),"")</f>
        <v>-87.899699999999996</v>
      </c>
      <c r="P1009" s="32" t="s">
        <v>21</v>
      </c>
    </row>
    <row r="1010" spans="1:16" ht="14.25" customHeight="1">
      <c r="A1010" s="29" t="str">
        <f>+H1010&amp;E1010&amp;D1010</f>
        <v>San Pedro Sula43951276</v>
      </c>
      <c r="B1010" s="29" t="str">
        <f>+Casos_HN[[#This Row],[ID_Municipio]]&amp;Casos_HN[[#This Row],[Fecha]]</f>
        <v>050143951</v>
      </c>
      <c r="C1010" s="29" t="str">
        <f>+G1010&amp;E1010</f>
        <v>Cortes43951</v>
      </c>
      <c r="D1010" s="30">
        <f>+D1009+1</f>
        <v>276</v>
      </c>
      <c r="E1010" s="23">
        <v>43951</v>
      </c>
      <c r="F1010" s="30">
        <f>+VLOOKUP(Casos_HN[[#This Row],[Departamento]],Table_5[],2,0)</f>
        <v>5</v>
      </c>
      <c r="G1010" s="3" t="s">
        <v>28</v>
      </c>
      <c r="H1010" s="9" t="s">
        <v>29</v>
      </c>
      <c r="I1010" s="30" t="str">
        <f>+IFERROR(VLOOKUP(Casos_HN[[#This Row],[Municipio]],'LOCALIZA HN'!$B$9:$O$306,8,0),99999)</f>
        <v>0501</v>
      </c>
      <c r="J1010" s="5" t="s">
        <v>18</v>
      </c>
      <c r="K1010" s="5">
        <v>29</v>
      </c>
      <c r="L1010" s="24" t="s">
        <v>19</v>
      </c>
      <c r="M1010" s="32" t="s">
        <v>20</v>
      </c>
      <c r="N1010" s="33">
        <f>+IFERROR(VLOOKUP(Casos_HN[[#This Row],[ID_Municipio]],Table_4[[CodigoMuni]:[Long_2]],3,0),"")</f>
        <v>15.5151</v>
      </c>
      <c r="O1010" s="33">
        <f>+IFERROR(VLOOKUP(Casos_HN[[#This Row],[ID_Municipio]],Table_4[[CodigoMuni]:[Long_2]],4,0),"")</f>
        <v>-88.114599999999996</v>
      </c>
      <c r="P1010" s="32" t="s">
        <v>21</v>
      </c>
    </row>
    <row r="1011" spans="1:16" ht="14.25" customHeight="1">
      <c r="A1011" s="29" t="str">
        <f>+H1011&amp;E1011&amp;D1011</f>
        <v>San Pedro Sula43951277</v>
      </c>
      <c r="B1011" s="29" t="str">
        <f>+Casos_HN[[#This Row],[ID_Municipio]]&amp;Casos_HN[[#This Row],[Fecha]]</f>
        <v>050143951</v>
      </c>
      <c r="C1011" s="29" t="str">
        <f>+G1011&amp;E1011</f>
        <v>Cortes43951</v>
      </c>
      <c r="D1011" s="30">
        <f>+D1010+1</f>
        <v>277</v>
      </c>
      <c r="E1011" s="23">
        <v>43951</v>
      </c>
      <c r="F1011" s="30">
        <f>+VLOOKUP(Casos_HN[[#This Row],[Departamento]],Table_5[],2,0)</f>
        <v>5</v>
      </c>
      <c r="G1011" s="3" t="s">
        <v>28</v>
      </c>
      <c r="H1011" s="9" t="s">
        <v>29</v>
      </c>
      <c r="I1011" s="30" t="str">
        <f>+IFERROR(VLOOKUP(Casos_HN[[#This Row],[Municipio]],'LOCALIZA HN'!$B$9:$O$306,8,0),99999)</f>
        <v>0501</v>
      </c>
      <c r="J1011" s="5" t="s">
        <v>27</v>
      </c>
      <c r="K1011" s="5">
        <v>58</v>
      </c>
      <c r="L1011" s="24" t="s">
        <v>19</v>
      </c>
      <c r="M1011" s="32" t="s">
        <v>20</v>
      </c>
      <c r="N1011" s="33">
        <f>+IFERROR(VLOOKUP(Casos_HN[[#This Row],[ID_Municipio]],Table_4[[CodigoMuni]:[Long_2]],3,0),"")</f>
        <v>15.5151</v>
      </c>
      <c r="O1011" s="33">
        <f>+IFERROR(VLOOKUP(Casos_HN[[#This Row],[ID_Municipio]],Table_4[[CodigoMuni]:[Long_2]],4,0),"")</f>
        <v>-88.114599999999996</v>
      </c>
      <c r="P1011" s="32" t="s">
        <v>21</v>
      </c>
    </row>
    <row r="1012" spans="1:16" ht="14.25" customHeight="1">
      <c r="A1012" s="29" t="str">
        <f>+H1012&amp;E1012&amp;D1012</f>
        <v>San Pedro Sula43951278</v>
      </c>
      <c r="B1012" s="29" t="str">
        <f>+Casos_HN[[#This Row],[ID_Municipio]]&amp;Casos_HN[[#This Row],[Fecha]]</f>
        <v>050143951</v>
      </c>
      <c r="C1012" s="29" t="str">
        <f>+G1012&amp;E1012</f>
        <v>Cortes43951</v>
      </c>
      <c r="D1012" s="30">
        <f>+D1011+1</f>
        <v>278</v>
      </c>
      <c r="E1012" s="31">
        <v>43951</v>
      </c>
      <c r="F1012" s="30">
        <f>+VLOOKUP(Casos_HN[[#This Row],[Departamento]],Table_5[],2,0)</f>
        <v>5</v>
      </c>
      <c r="G1012" s="3" t="s">
        <v>28</v>
      </c>
      <c r="H1012" s="9" t="s">
        <v>29</v>
      </c>
      <c r="I1012" s="30" t="str">
        <f>+IFERROR(VLOOKUP(Casos_HN[[#This Row],[Municipio]],'LOCALIZA HN'!$B$9:$O$306,8,0),99999)</f>
        <v>0501</v>
      </c>
      <c r="J1012" s="5" t="s">
        <v>18</v>
      </c>
      <c r="K1012" s="5">
        <v>28</v>
      </c>
      <c r="L1012" s="24" t="s">
        <v>19</v>
      </c>
      <c r="M1012" s="32" t="s">
        <v>20</v>
      </c>
      <c r="N1012" s="33">
        <f>+IFERROR(VLOOKUP(Casos_HN[[#This Row],[ID_Municipio]],Table_4[[CodigoMuni]:[Long_2]],3,0),"")</f>
        <v>15.5151</v>
      </c>
      <c r="O1012" s="33">
        <f>+IFERROR(VLOOKUP(Casos_HN[[#This Row],[ID_Municipio]],Table_4[[CodigoMuni]:[Long_2]],4,0),"")</f>
        <v>-88.114599999999996</v>
      </c>
      <c r="P1012" s="32" t="s">
        <v>21</v>
      </c>
    </row>
    <row r="1013" spans="1:16" ht="14.25" customHeight="1">
      <c r="A1013" s="29" t="str">
        <f>+H1013&amp;E1013&amp;D1013</f>
        <v>San Pedro Sula43951279</v>
      </c>
      <c r="B1013" s="29" t="str">
        <f>+Casos_HN[[#This Row],[ID_Municipio]]&amp;Casos_HN[[#This Row],[Fecha]]</f>
        <v>050143951</v>
      </c>
      <c r="C1013" s="29" t="str">
        <f>+G1013&amp;E1013</f>
        <v>Cortes43951</v>
      </c>
      <c r="D1013" s="30">
        <f>+D1012+1</f>
        <v>279</v>
      </c>
      <c r="E1013" s="31">
        <v>43951</v>
      </c>
      <c r="F1013" s="30">
        <f>+VLOOKUP(Casos_HN[[#This Row],[Departamento]],Table_5[],2,0)</f>
        <v>5</v>
      </c>
      <c r="G1013" s="3" t="s">
        <v>28</v>
      </c>
      <c r="H1013" s="9" t="s">
        <v>29</v>
      </c>
      <c r="I1013" s="30" t="str">
        <f>+IFERROR(VLOOKUP(Casos_HN[[#This Row],[Municipio]],'LOCALIZA HN'!$B$9:$O$306,8,0),99999)</f>
        <v>0501</v>
      </c>
      <c r="J1013" s="5" t="s">
        <v>27</v>
      </c>
      <c r="K1013" s="5">
        <v>19</v>
      </c>
      <c r="L1013" s="24" t="s">
        <v>19</v>
      </c>
      <c r="M1013" s="32" t="s">
        <v>20</v>
      </c>
      <c r="N1013" s="33">
        <f>+IFERROR(VLOOKUP(Casos_HN[[#This Row],[ID_Municipio]],Table_4[[CodigoMuni]:[Long_2]],3,0),"")</f>
        <v>15.5151</v>
      </c>
      <c r="O1013" s="33">
        <f>+IFERROR(VLOOKUP(Casos_HN[[#This Row],[ID_Municipio]],Table_4[[CodigoMuni]:[Long_2]],4,0),"")</f>
        <v>-88.114599999999996</v>
      </c>
      <c r="P1013" s="32" t="s">
        <v>21</v>
      </c>
    </row>
    <row r="1014" spans="1:16" ht="14.25" customHeight="1">
      <c r="A1014" s="29" t="str">
        <f>+H1014&amp;E1014&amp;D1014</f>
        <v>San Pedro Sula43951280</v>
      </c>
      <c r="B1014" s="29" t="str">
        <f>+Casos_HN[[#This Row],[ID_Municipio]]&amp;Casos_HN[[#This Row],[Fecha]]</f>
        <v>050143951</v>
      </c>
      <c r="C1014" s="29" t="str">
        <f>+G1014&amp;E1014</f>
        <v>Cortes43951</v>
      </c>
      <c r="D1014" s="30">
        <f>+D1013+1</f>
        <v>280</v>
      </c>
      <c r="E1014" s="31">
        <v>43951</v>
      </c>
      <c r="F1014" s="30">
        <f>+VLOOKUP(Casos_HN[[#This Row],[Departamento]],Table_5[],2,0)</f>
        <v>5</v>
      </c>
      <c r="G1014" s="3" t="s">
        <v>28</v>
      </c>
      <c r="H1014" s="9" t="s">
        <v>29</v>
      </c>
      <c r="I1014" s="30" t="str">
        <f>+IFERROR(VLOOKUP(Casos_HN[[#This Row],[Municipio]],'LOCALIZA HN'!$B$9:$O$306,8,0),99999)</f>
        <v>0501</v>
      </c>
      <c r="J1014" s="5" t="s">
        <v>18</v>
      </c>
      <c r="K1014" s="5">
        <v>32</v>
      </c>
      <c r="L1014" s="24" t="s">
        <v>19</v>
      </c>
      <c r="M1014" s="32" t="s">
        <v>20</v>
      </c>
      <c r="N1014" s="33">
        <f>+IFERROR(VLOOKUP(Casos_HN[[#This Row],[ID_Municipio]],Table_4[[CodigoMuni]:[Long_2]],3,0),"")</f>
        <v>15.5151</v>
      </c>
      <c r="O1014" s="33">
        <f>+IFERROR(VLOOKUP(Casos_HN[[#This Row],[ID_Municipio]],Table_4[[CodigoMuni]:[Long_2]],4,0),"")</f>
        <v>-88.114599999999996</v>
      </c>
      <c r="P1014" s="32" t="s">
        <v>21</v>
      </c>
    </row>
    <row r="1015" spans="1:16" ht="14.25" customHeight="1">
      <c r="A1015" s="29" t="str">
        <f>+H1015&amp;E1015&amp;D1015</f>
        <v>San Pedro Sula43951281</v>
      </c>
      <c r="B1015" s="29" t="str">
        <f>+Casos_HN[[#This Row],[ID_Municipio]]&amp;Casos_HN[[#This Row],[Fecha]]</f>
        <v>050143951</v>
      </c>
      <c r="C1015" s="29" t="str">
        <f>+G1015&amp;E1015</f>
        <v>Cortes43951</v>
      </c>
      <c r="D1015" s="30">
        <f>+D1014+1</f>
        <v>281</v>
      </c>
      <c r="E1015" s="31">
        <v>43951</v>
      </c>
      <c r="F1015" s="30">
        <f>+VLOOKUP(Casos_HN[[#This Row],[Departamento]],Table_5[],2,0)</f>
        <v>5</v>
      </c>
      <c r="G1015" s="3" t="s">
        <v>28</v>
      </c>
      <c r="H1015" s="9" t="s">
        <v>29</v>
      </c>
      <c r="I1015" s="30" t="str">
        <f>+IFERROR(VLOOKUP(Casos_HN[[#This Row],[Municipio]],'LOCALIZA HN'!$B$9:$O$306,8,0),99999)</f>
        <v>0501</v>
      </c>
      <c r="J1015" s="5" t="s">
        <v>18</v>
      </c>
      <c r="K1015" s="5">
        <v>29</v>
      </c>
      <c r="L1015" s="24" t="s">
        <v>19</v>
      </c>
      <c r="M1015" s="32" t="s">
        <v>20</v>
      </c>
      <c r="N1015" s="33">
        <f>+IFERROR(VLOOKUP(Casos_HN[[#This Row],[ID_Municipio]],Table_4[[CodigoMuni]:[Long_2]],3,0),"")</f>
        <v>15.5151</v>
      </c>
      <c r="O1015" s="33">
        <f>+IFERROR(VLOOKUP(Casos_HN[[#This Row],[ID_Municipio]],Table_4[[CodigoMuni]:[Long_2]],4,0),"")</f>
        <v>-88.114599999999996</v>
      </c>
      <c r="P1015" s="32" t="s">
        <v>21</v>
      </c>
    </row>
    <row r="1016" spans="1:16" ht="14.25" customHeight="1">
      <c r="A1016" s="29" t="str">
        <f>+H1016&amp;E1016&amp;D1016</f>
        <v>San Pedro Sula43951282</v>
      </c>
      <c r="B1016" s="29" t="str">
        <f>+Casos_HN[[#This Row],[ID_Municipio]]&amp;Casos_HN[[#This Row],[Fecha]]</f>
        <v>050143951</v>
      </c>
      <c r="C1016" s="29" t="str">
        <f>+G1016&amp;E1016</f>
        <v>Cortes43951</v>
      </c>
      <c r="D1016" s="30">
        <f>+D1015+1</f>
        <v>282</v>
      </c>
      <c r="E1016" s="31">
        <v>43951</v>
      </c>
      <c r="F1016" s="30">
        <f>+VLOOKUP(Casos_HN[[#This Row],[Departamento]],Table_5[],2,0)</f>
        <v>5</v>
      </c>
      <c r="G1016" s="3" t="s">
        <v>28</v>
      </c>
      <c r="H1016" s="9" t="s">
        <v>29</v>
      </c>
      <c r="I1016" s="30" t="str">
        <f>+IFERROR(VLOOKUP(Casos_HN[[#This Row],[Municipio]],'LOCALIZA HN'!$B$9:$O$306,8,0),99999)</f>
        <v>0501</v>
      </c>
      <c r="J1016" s="5" t="s">
        <v>27</v>
      </c>
      <c r="K1016" s="5">
        <v>38</v>
      </c>
      <c r="L1016" s="24" t="s">
        <v>19</v>
      </c>
      <c r="M1016" s="32" t="s">
        <v>20</v>
      </c>
      <c r="N1016" s="33">
        <f>+IFERROR(VLOOKUP(Casos_HN[[#This Row],[ID_Municipio]],Table_4[[CodigoMuni]:[Long_2]],3,0),"")</f>
        <v>15.5151</v>
      </c>
      <c r="O1016" s="33">
        <f>+IFERROR(VLOOKUP(Casos_HN[[#This Row],[ID_Municipio]],Table_4[[CodigoMuni]:[Long_2]],4,0),"")</f>
        <v>-88.114599999999996</v>
      </c>
      <c r="P1016" s="32" t="s">
        <v>21</v>
      </c>
    </row>
    <row r="1017" spans="1:16" ht="14.25" customHeight="1">
      <c r="A1017" s="29" t="str">
        <f>+H1017&amp;E1017&amp;D1017</f>
        <v>San Pedro Sula43951283</v>
      </c>
      <c r="B1017" s="29" t="str">
        <f>+Casos_HN[[#This Row],[ID_Municipio]]&amp;Casos_HN[[#This Row],[Fecha]]</f>
        <v>050143951</v>
      </c>
      <c r="C1017" s="29" t="str">
        <f>+G1017&amp;E1017</f>
        <v>Cortes43951</v>
      </c>
      <c r="D1017" s="30">
        <f>+D1016+1</f>
        <v>283</v>
      </c>
      <c r="E1017" s="31">
        <v>43951</v>
      </c>
      <c r="F1017" s="30">
        <f>+VLOOKUP(Casos_HN[[#This Row],[Departamento]],Table_5[],2,0)</f>
        <v>5</v>
      </c>
      <c r="G1017" s="3" t="s">
        <v>28</v>
      </c>
      <c r="H1017" s="9" t="s">
        <v>29</v>
      </c>
      <c r="I1017" s="30" t="str">
        <f>+IFERROR(VLOOKUP(Casos_HN[[#This Row],[Municipio]],'LOCALIZA HN'!$B$9:$O$306,8,0),99999)</f>
        <v>0501</v>
      </c>
      <c r="J1017" s="5" t="s">
        <v>18</v>
      </c>
      <c r="K1017" s="5">
        <v>33</v>
      </c>
      <c r="L1017" s="24" t="s">
        <v>19</v>
      </c>
      <c r="M1017" s="32" t="s">
        <v>20</v>
      </c>
      <c r="N1017" s="33">
        <f>+IFERROR(VLOOKUP(Casos_HN[[#This Row],[ID_Municipio]],Table_4[[CodigoMuni]:[Long_2]],3,0),"")</f>
        <v>15.5151</v>
      </c>
      <c r="O1017" s="33">
        <f>+IFERROR(VLOOKUP(Casos_HN[[#This Row],[ID_Municipio]],Table_4[[CodigoMuni]:[Long_2]],4,0),"")</f>
        <v>-88.114599999999996</v>
      </c>
      <c r="P1017" s="32" t="s">
        <v>21</v>
      </c>
    </row>
    <row r="1018" spans="1:16" ht="14.25" customHeight="1">
      <c r="A1018" s="29" t="str">
        <f>+H1018&amp;E1018&amp;D1018</f>
        <v>San Pedro Sula43951284</v>
      </c>
      <c r="B1018" s="29" t="str">
        <f>+Casos_HN[[#This Row],[ID_Municipio]]&amp;Casos_HN[[#This Row],[Fecha]]</f>
        <v>050143951</v>
      </c>
      <c r="C1018" s="29" t="str">
        <f>+G1018&amp;E1018</f>
        <v>Cortes43951</v>
      </c>
      <c r="D1018" s="30">
        <f>+D1017+1</f>
        <v>284</v>
      </c>
      <c r="E1018" s="31">
        <v>43951</v>
      </c>
      <c r="F1018" s="30">
        <f>+VLOOKUP(Casos_HN[[#This Row],[Departamento]],Table_5[],2,0)</f>
        <v>5</v>
      </c>
      <c r="G1018" s="3" t="s">
        <v>28</v>
      </c>
      <c r="H1018" s="9" t="s">
        <v>29</v>
      </c>
      <c r="I1018" s="30" t="str">
        <f>+IFERROR(VLOOKUP(Casos_HN[[#This Row],[Municipio]],'LOCALIZA HN'!$B$9:$O$306,8,0),99999)</f>
        <v>0501</v>
      </c>
      <c r="J1018" s="5" t="s">
        <v>27</v>
      </c>
      <c r="K1018" s="5">
        <v>28</v>
      </c>
      <c r="L1018" s="24" t="s">
        <v>19</v>
      </c>
      <c r="M1018" s="32" t="s">
        <v>20</v>
      </c>
      <c r="N1018" s="33">
        <f>+IFERROR(VLOOKUP(Casos_HN[[#This Row],[ID_Municipio]],Table_4[[CodigoMuni]:[Long_2]],3,0),"")</f>
        <v>15.5151</v>
      </c>
      <c r="O1018" s="33">
        <f>+IFERROR(VLOOKUP(Casos_HN[[#This Row],[ID_Municipio]],Table_4[[CodigoMuni]:[Long_2]],4,0),"")</f>
        <v>-88.114599999999996</v>
      </c>
      <c r="P1018" s="32" t="s">
        <v>21</v>
      </c>
    </row>
    <row r="1019" spans="1:16" ht="14.25" customHeight="1">
      <c r="A1019" s="29" t="str">
        <f>+H1019&amp;E1019&amp;D1019</f>
        <v>San Pedro Sula43951285</v>
      </c>
      <c r="B1019" s="29" t="str">
        <f>+Casos_HN[[#This Row],[ID_Municipio]]&amp;Casos_HN[[#This Row],[Fecha]]</f>
        <v>050143951</v>
      </c>
      <c r="C1019" s="29" t="str">
        <f>+G1019&amp;E1019</f>
        <v>Cortes43951</v>
      </c>
      <c r="D1019" s="30">
        <f>+D1018+1</f>
        <v>285</v>
      </c>
      <c r="E1019" s="31">
        <v>43951</v>
      </c>
      <c r="F1019" s="30">
        <f>+VLOOKUP(Casos_HN[[#This Row],[Departamento]],Table_5[],2,0)</f>
        <v>5</v>
      </c>
      <c r="G1019" s="3" t="s">
        <v>28</v>
      </c>
      <c r="H1019" s="9" t="s">
        <v>29</v>
      </c>
      <c r="I1019" s="30" t="str">
        <f>+IFERROR(VLOOKUP(Casos_HN[[#This Row],[Municipio]],'LOCALIZA HN'!$B$9:$O$306,8,0),99999)</f>
        <v>0501</v>
      </c>
      <c r="J1019" s="5" t="s">
        <v>18</v>
      </c>
      <c r="K1019" s="5">
        <v>50</v>
      </c>
      <c r="L1019" s="24" t="s">
        <v>19</v>
      </c>
      <c r="M1019" s="32" t="s">
        <v>20</v>
      </c>
      <c r="N1019" s="33">
        <f>+IFERROR(VLOOKUP(Casos_HN[[#This Row],[ID_Municipio]],Table_4[[CodigoMuni]:[Long_2]],3,0),"")</f>
        <v>15.5151</v>
      </c>
      <c r="O1019" s="33">
        <f>+IFERROR(VLOOKUP(Casos_HN[[#This Row],[ID_Municipio]],Table_4[[CodigoMuni]:[Long_2]],4,0),"")</f>
        <v>-88.114599999999996</v>
      </c>
      <c r="P1019" s="32" t="s">
        <v>21</v>
      </c>
    </row>
    <row r="1020" spans="1:16" ht="14.25" customHeight="1">
      <c r="A1020" s="29" t="str">
        <f>+H1020&amp;E1020&amp;D1020</f>
        <v>San Pedro Sula43951286</v>
      </c>
      <c r="B1020" s="29" t="str">
        <f>+Casos_HN[[#This Row],[ID_Municipio]]&amp;Casos_HN[[#This Row],[Fecha]]</f>
        <v>050143951</v>
      </c>
      <c r="C1020" s="29" t="str">
        <f>+G1020&amp;E1020</f>
        <v>Cortes43951</v>
      </c>
      <c r="D1020" s="30">
        <f>+D1019+1</f>
        <v>286</v>
      </c>
      <c r="E1020" s="31">
        <v>43951</v>
      </c>
      <c r="F1020" s="30">
        <f>+VLOOKUP(Casos_HN[[#This Row],[Departamento]],Table_5[],2,0)</f>
        <v>5</v>
      </c>
      <c r="G1020" s="3" t="s">
        <v>28</v>
      </c>
      <c r="H1020" s="9" t="s">
        <v>29</v>
      </c>
      <c r="I1020" s="30" t="str">
        <f>+IFERROR(VLOOKUP(Casos_HN[[#This Row],[Municipio]],'LOCALIZA HN'!$B$9:$O$306,8,0),99999)</f>
        <v>0501</v>
      </c>
      <c r="J1020" s="5" t="s">
        <v>27</v>
      </c>
      <c r="K1020" s="5">
        <v>47</v>
      </c>
      <c r="L1020" s="24" t="s">
        <v>19</v>
      </c>
      <c r="M1020" s="32" t="s">
        <v>20</v>
      </c>
      <c r="N1020" s="33">
        <f>+IFERROR(VLOOKUP(Casos_HN[[#This Row],[ID_Municipio]],Table_4[[CodigoMuni]:[Long_2]],3,0),"")</f>
        <v>15.5151</v>
      </c>
      <c r="O1020" s="33">
        <f>+IFERROR(VLOOKUP(Casos_HN[[#This Row],[ID_Municipio]],Table_4[[CodigoMuni]:[Long_2]],4,0),"")</f>
        <v>-88.114599999999996</v>
      </c>
      <c r="P1020" s="32" t="s">
        <v>21</v>
      </c>
    </row>
    <row r="1021" spans="1:16" ht="14.25" customHeight="1">
      <c r="A1021" s="29" t="str">
        <f>+H1021&amp;E1021&amp;D1021</f>
        <v>San Pedro Sula43951287</v>
      </c>
      <c r="B1021" s="29" t="str">
        <f>+Casos_HN[[#This Row],[ID_Municipio]]&amp;Casos_HN[[#This Row],[Fecha]]</f>
        <v>050143951</v>
      </c>
      <c r="C1021" s="29" t="str">
        <f>+G1021&amp;E1021</f>
        <v>Cortes43951</v>
      </c>
      <c r="D1021" s="30">
        <f>+D1020+1</f>
        <v>287</v>
      </c>
      <c r="E1021" s="31">
        <v>43951</v>
      </c>
      <c r="F1021" s="30">
        <f>+VLOOKUP(Casos_HN[[#This Row],[Departamento]],Table_5[],2,0)</f>
        <v>5</v>
      </c>
      <c r="G1021" s="3" t="s">
        <v>28</v>
      </c>
      <c r="H1021" s="9" t="s">
        <v>29</v>
      </c>
      <c r="I1021" s="30" t="str">
        <f>+IFERROR(VLOOKUP(Casos_HN[[#This Row],[Municipio]],'LOCALIZA HN'!$B$9:$O$306,8,0),99999)</f>
        <v>0501</v>
      </c>
      <c r="J1021" s="5" t="s">
        <v>18</v>
      </c>
      <c r="K1021" s="5">
        <v>61</v>
      </c>
      <c r="L1021" s="24" t="s">
        <v>19</v>
      </c>
      <c r="M1021" s="32" t="s">
        <v>20</v>
      </c>
      <c r="N1021" s="33">
        <f>+IFERROR(VLOOKUP(Casos_HN[[#This Row],[ID_Municipio]],Table_4[[CodigoMuni]:[Long_2]],3,0),"")</f>
        <v>15.5151</v>
      </c>
      <c r="O1021" s="33">
        <f>+IFERROR(VLOOKUP(Casos_HN[[#This Row],[ID_Municipio]],Table_4[[CodigoMuni]:[Long_2]],4,0),"")</f>
        <v>-88.114599999999996</v>
      </c>
      <c r="P1021" s="32" t="s">
        <v>21</v>
      </c>
    </row>
    <row r="1022" spans="1:16" ht="14.25" customHeight="1">
      <c r="A1022" s="29" t="str">
        <f>+H1022&amp;E1022&amp;D1022</f>
        <v>San Pedro Sula43951288</v>
      </c>
      <c r="B1022" s="29" t="str">
        <f>+Casos_HN[[#This Row],[ID_Municipio]]&amp;Casos_HN[[#This Row],[Fecha]]</f>
        <v>050143951</v>
      </c>
      <c r="C1022" s="29" t="str">
        <f>+G1022&amp;E1022</f>
        <v>Cortes43951</v>
      </c>
      <c r="D1022" s="30">
        <f>+D1021+1</f>
        <v>288</v>
      </c>
      <c r="E1022" s="31">
        <v>43951</v>
      </c>
      <c r="F1022" s="30">
        <f>+VLOOKUP(Casos_HN[[#This Row],[Departamento]],Table_5[],2,0)</f>
        <v>5</v>
      </c>
      <c r="G1022" s="3" t="s">
        <v>28</v>
      </c>
      <c r="H1022" s="9" t="s">
        <v>29</v>
      </c>
      <c r="I1022" s="30" t="str">
        <f>+IFERROR(VLOOKUP(Casos_HN[[#This Row],[Municipio]],'LOCALIZA HN'!$B$9:$O$306,8,0),99999)</f>
        <v>0501</v>
      </c>
      <c r="J1022" s="5" t="s">
        <v>18</v>
      </c>
      <c r="K1022" s="5">
        <v>24</v>
      </c>
      <c r="L1022" s="24" t="s">
        <v>19</v>
      </c>
      <c r="M1022" s="32" t="s">
        <v>20</v>
      </c>
      <c r="N1022" s="33">
        <f>+IFERROR(VLOOKUP(Casos_HN[[#This Row],[ID_Municipio]],Table_4[[CodigoMuni]:[Long_2]],3,0),"")</f>
        <v>15.5151</v>
      </c>
      <c r="O1022" s="33">
        <f>+IFERROR(VLOOKUP(Casos_HN[[#This Row],[ID_Municipio]],Table_4[[CodigoMuni]:[Long_2]],4,0),"")</f>
        <v>-88.114599999999996</v>
      </c>
      <c r="P1022" s="32" t="s">
        <v>21</v>
      </c>
    </row>
    <row r="1023" spans="1:16" ht="14.25" customHeight="1">
      <c r="A1023" s="29" t="str">
        <f>+H1023&amp;E1023&amp;D1023</f>
        <v>Santa Ana43951289</v>
      </c>
      <c r="B1023" s="29" t="str">
        <f>+Casos_HN[[#This Row],[ID_Municipio]]&amp;Casos_HN[[#This Row],[Fecha]]</f>
        <v>082243951</v>
      </c>
      <c r="C1023" s="29" t="str">
        <f>+G1023&amp;E1023</f>
        <v>Francisco Morazan43951</v>
      </c>
      <c r="D1023" s="30">
        <f>+D1022+1</f>
        <v>289</v>
      </c>
      <c r="E1023" s="31">
        <v>43951</v>
      </c>
      <c r="F1023" s="30">
        <f>+VLOOKUP(Casos_HN[[#This Row],[Departamento]],Table_5[],2,0)</f>
        <v>8</v>
      </c>
      <c r="G1023" s="3" t="s">
        <v>16</v>
      </c>
      <c r="H1023" s="9" t="s">
        <v>72</v>
      </c>
      <c r="I1023" s="30" t="str">
        <f>+IFERROR(VLOOKUP(Casos_HN[[#This Row],[Municipio]],'LOCALIZA HN'!$B$9:$O$306,8,0),99999)</f>
        <v>0822</v>
      </c>
      <c r="J1023" s="5" t="s">
        <v>18</v>
      </c>
      <c r="K1023" s="5">
        <v>26</v>
      </c>
      <c r="L1023" s="24" t="s">
        <v>19</v>
      </c>
      <c r="M1023" s="32" t="s">
        <v>20</v>
      </c>
      <c r="N1023" s="33">
        <f>+IFERROR(VLOOKUP(Casos_HN[[#This Row],[ID_Municipio]],Table_4[[CodigoMuni]:[Long_2]],3,0),"")</f>
        <v>13.9329</v>
      </c>
      <c r="O1023" s="33">
        <f>+IFERROR(VLOOKUP(Casos_HN[[#This Row],[ID_Municipio]],Table_4[[CodigoMuni]:[Long_2]],4,0),"")</f>
        <v>-87.242199999999997</v>
      </c>
      <c r="P1023" s="32" t="s">
        <v>21</v>
      </c>
    </row>
    <row r="1024" spans="1:16" ht="14.25" customHeight="1">
      <c r="A1024" s="29" t="str">
        <f>+H1024&amp;E1024&amp;D1024</f>
        <v>Sonaguera43951290</v>
      </c>
      <c r="B1024" s="29" t="str">
        <f>+Casos_HN[[#This Row],[ID_Municipio]]&amp;Casos_HN[[#This Row],[Fecha]]</f>
        <v>020843951</v>
      </c>
      <c r="C1024" s="29" t="str">
        <f>+G1024&amp;E1024</f>
        <v>Colon43951</v>
      </c>
      <c r="D1024" s="30">
        <f>+D1023+1</f>
        <v>290</v>
      </c>
      <c r="E1024" s="31">
        <v>43951</v>
      </c>
      <c r="F1024" s="30">
        <f>+VLOOKUP(Casos_HN[[#This Row],[Departamento]],Table_5[],2,0)</f>
        <v>2</v>
      </c>
      <c r="G1024" s="3" t="s">
        <v>34</v>
      </c>
      <c r="H1024" s="9" t="s">
        <v>84</v>
      </c>
      <c r="I1024" s="30" t="str">
        <f>+IFERROR(VLOOKUP(Casos_HN[[#This Row],[Municipio]],'LOCALIZA HN'!$B$9:$O$306,8,0),99999)</f>
        <v>0208</v>
      </c>
      <c r="J1024" s="5" t="s">
        <v>18</v>
      </c>
      <c r="K1024" s="5">
        <v>55</v>
      </c>
      <c r="L1024" s="24" t="s">
        <v>19</v>
      </c>
      <c r="M1024" s="32" t="s">
        <v>20</v>
      </c>
      <c r="N1024" s="33">
        <f>+IFERROR(VLOOKUP(Casos_HN[[#This Row],[ID_Municipio]],Table_4[[CodigoMuni]:[Long_2]],3,0),"")</f>
        <v>15.6304</v>
      </c>
      <c r="O1024" s="33">
        <f>+IFERROR(VLOOKUP(Casos_HN[[#This Row],[ID_Municipio]],Table_4[[CodigoMuni]:[Long_2]],4,0),"")</f>
        <v>-86.256699999999995</v>
      </c>
      <c r="P1024" s="32" t="s">
        <v>21</v>
      </c>
    </row>
    <row r="1025" spans="1:16" ht="14.25" customHeight="1">
      <c r="A1025" s="29" t="str">
        <f>+H1025&amp;E1025&amp;D1025</f>
        <v>Tela43951291</v>
      </c>
      <c r="B1025" s="29" t="str">
        <f>+Casos_HN[[#This Row],[ID_Municipio]]&amp;Casos_HN[[#This Row],[Fecha]]</f>
        <v>010743951</v>
      </c>
      <c r="C1025" s="29" t="str">
        <f>+G1025&amp;E1025</f>
        <v>Atlantida43951</v>
      </c>
      <c r="D1025" s="30">
        <f>+D1024+1</f>
        <v>291</v>
      </c>
      <c r="E1025" s="31">
        <v>43951</v>
      </c>
      <c r="F1025" s="30">
        <f>+VLOOKUP(Casos_HN[[#This Row],[Departamento]],Table_5[],2,0)</f>
        <v>1</v>
      </c>
      <c r="G1025" s="3" t="s">
        <v>22</v>
      </c>
      <c r="H1025" s="9" t="s">
        <v>49</v>
      </c>
      <c r="I1025" s="30" t="str">
        <f>+IFERROR(VLOOKUP(Casos_HN[[#This Row],[Municipio]],'LOCALIZA HN'!$B$9:$O$306,8,0),99999)</f>
        <v>0107</v>
      </c>
      <c r="J1025" s="5" t="s">
        <v>27</v>
      </c>
      <c r="K1025" s="5">
        <v>45</v>
      </c>
      <c r="L1025" s="24" t="s">
        <v>19</v>
      </c>
      <c r="M1025" s="32" t="s">
        <v>20</v>
      </c>
      <c r="N1025" s="33">
        <f>+IFERROR(VLOOKUP(Casos_HN[[#This Row],[ID_Municipio]],Table_4[[CodigoMuni]:[Long_2]],3,0),"")</f>
        <v>15.640499999999999</v>
      </c>
      <c r="O1025" s="33">
        <f>+IFERROR(VLOOKUP(Casos_HN[[#This Row],[ID_Municipio]],Table_4[[CodigoMuni]:[Long_2]],4,0),"")</f>
        <v>-87.584500000000006</v>
      </c>
      <c r="P1025" s="32" t="s">
        <v>21</v>
      </c>
    </row>
    <row r="1026" spans="1:16" ht="14.25" customHeight="1">
      <c r="A1026" s="29" t="str">
        <f>+H1026&amp;E1026&amp;D1026</f>
        <v>Tocoa43951292</v>
      </c>
      <c r="B1026" s="29" t="str">
        <f>+Casos_HN[[#This Row],[ID_Municipio]]&amp;Casos_HN[[#This Row],[Fecha]]</f>
        <v>020943951</v>
      </c>
      <c r="C1026" s="29" t="str">
        <f>+G1026&amp;E1026</f>
        <v>Colon43951</v>
      </c>
      <c r="D1026" s="30">
        <f>+D1025+1</f>
        <v>292</v>
      </c>
      <c r="E1026" s="31">
        <v>43951</v>
      </c>
      <c r="F1026" s="30">
        <f>+VLOOKUP(Casos_HN[[#This Row],[Departamento]],Table_5[],2,0)</f>
        <v>2</v>
      </c>
      <c r="G1026" s="3" t="s">
        <v>34</v>
      </c>
      <c r="H1026" s="9" t="s">
        <v>50</v>
      </c>
      <c r="I1026" s="30" t="str">
        <f>+IFERROR(VLOOKUP(Casos_HN[[#This Row],[Municipio]],'LOCALIZA HN'!$B$9:$O$306,8,0),99999)</f>
        <v>0209</v>
      </c>
      <c r="J1026" s="5" t="s">
        <v>18</v>
      </c>
      <c r="K1026" s="5">
        <v>32</v>
      </c>
      <c r="L1026" s="24" t="s">
        <v>19</v>
      </c>
      <c r="M1026" s="32" t="s">
        <v>20</v>
      </c>
      <c r="N1026" s="33">
        <f>+IFERROR(VLOOKUP(Casos_HN[[#This Row],[ID_Municipio]],Table_4[[CodigoMuni]:[Long_2]],3,0),"")</f>
        <v>15.5839</v>
      </c>
      <c r="O1026" s="33">
        <f>+IFERROR(VLOOKUP(Casos_HN[[#This Row],[ID_Municipio]],Table_4[[CodigoMuni]:[Long_2]],4,0),"")</f>
        <v>-85.963200000000001</v>
      </c>
      <c r="P1026" s="32" t="s">
        <v>21</v>
      </c>
    </row>
    <row r="1027" spans="1:16" ht="14.25" customHeight="1">
      <c r="A1027" s="29" t="str">
        <f>+H1027&amp;E1027&amp;D1027</f>
        <v>Villanueva43951293</v>
      </c>
      <c r="B1027" s="29" t="str">
        <f>+Casos_HN[[#This Row],[ID_Municipio]]&amp;Casos_HN[[#This Row],[Fecha]]</f>
        <v>051143951</v>
      </c>
      <c r="C1027" s="29" t="str">
        <f>+G1027&amp;E1027</f>
        <v>Cortes43951</v>
      </c>
      <c r="D1027" s="30">
        <f>+D1026+1</f>
        <v>293</v>
      </c>
      <c r="E1027" s="31">
        <v>43951</v>
      </c>
      <c r="F1027" s="30">
        <f>+VLOOKUP(Casos_HN[[#This Row],[Departamento]],Table_5[],2,0)</f>
        <v>5</v>
      </c>
      <c r="G1027" s="3" t="s">
        <v>28</v>
      </c>
      <c r="H1027" s="9" t="s">
        <v>33</v>
      </c>
      <c r="I1027" s="30" t="str">
        <f>+IFERROR(VLOOKUP(Casos_HN[[#This Row],[Municipio]],'LOCALIZA HN'!$B$9:$O$306,8,0),99999)</f>
        <v>0511</v>
      </c>
      <c r="J1027" s="5" t="s">
        <v>27</v>
      </c>
      <c r="K1027" s="5">
        <v>30</v>
      </c>
      <c r="L1027" s="24" t="s">
        <v>19</v>
      </c>
      <c r="M1027" s="32" t="s">
        <v>20</v>
      </c>
      <c r="N1027" s="33">
        <f>+IFERROR(VLOOKUP(Casos_HN[[#This Row],[ID_Municipio]],Table_4[[CodigoMuni]:[Long_2]],3,0),"")</f>
        <v>15.3307</v>
      </c>
      <c r="O1027" s="33">
        <f>+IFERROR(VLOOKUP(Casos_HN[[#This Row],[ID_Municipio]],Table_4[[CodigoMuni]:[Long_2]],4,0),"")</f>
        <v>-88.047399999999996</v>
      </c>
      <c r="P1027" s="32" t="s">
        <v>21</v>
      </c>
    </row>
    <row r="1028" spans="1:16" ht="14.25" customHeight="1">
      <c r="A1028" s="29" t="str">
        <f>+H1028&amp;E1028&amp;D1028</f>
        <v>Yoro43951294</v>
      </c>
      <c r="B1028" s="29" t="str">
        <f>+Casos_HN[[#This Row],[ID_Municipio]]&amp;Casos_HN[[#This Row],[Fecha]]</f>
        <v>180143951</v>
      </c>
      <c r="C1028" s="29" t="str">
        <f>+G1028&amp;E1028</f>
        <v>Yoro43951</v>
      </c>
      <c r="D1028" s="30">
        <f>+D1027+1</f>
        <v>294</v>
      </c>
      <c r="E1028" s="31">
        <v>43951</v>
      </c>
      <c r="F1028" s="30">
        <f>+VLOOKUP(Casos_HN[[#This Row],[Departamento]],Table_5[],2,0)</f>
        <v>18</v>
      </c>
      <c r="G1028" s="3" t="s">
        <v>39</v>
      </c>
      <c r="H1028" s="9" t="s">
        <v>39</v>
      </c>
      <c r="I1028" s="30" t="str">
        <f>+IFERROR(VLOOKUP(Casos_HN[[#This Row],[Municipio]],'LOCALIZA HN'!$B$9:$O$306,8,0),99999)</f>
        <v>1801</v>
      </c>
      <c r="J1028" s="5" t="s">
        <v>18</v>
      </c>
      <c r="K1028" s="5">
        <v>48</v>
      </c>
      <c r="L1028" s="24" t="s">
        <v>19</v>
      </c>
      <c r="M1028" s="32" t="s">
        <v>20</v>
      </c>
      <c r="N1028" s="33">
        <f>+IFERROR(VLOOKUP(Casos_HN[[#This Row],[ID_Municipio]],Table_4[[CodigoMuni]:[Long_2]],3,0),"")</f>
        <v>15.2433</v>
      </c>
      <c r="O1028" s="33">
        <f>+IFERROR(VLOOKUP(Casos_HN[[#This Row],[ID_Municipio]],Table_4[[CodigoMuni]:[Long_2]],4,0),"")</f>
        <v>-87.227500000000006</v>
      </c>
      <c r="P1028" s="32" t="s">
        <v>21</v>
      </c>
    </row>
    <row r="1029" spans="1:16" ht="14.25" customHeight="1">
      <c r="A1029" s="29" t="str">
        <f>+H1029&amp;E1029&amp;D1029</f>
        <v>Choloma43952295</v>
      </c>
      <c r="B1029" s="29" t="str">
        <f>+Casos_HN[[#This Row],[ID_Municipio]]&amp;Casos_HN[[#This Row],[Fecha]]</f>
        <v>050243952</v>
      </c>
      <c r="C1029" s="29" t="str">
        <f>+G1029&amp;E1029</f>
        <v>Cortes43952</v>
      </c>
      <c r="D1029" s="30">
        <f>+D1028+1</f>
        <v>295</v>
      </c>
      <c r="E1029" s="31">
        <v>43952</v>
      </c>
      <c r="F1029" s="30">
        <f>+VLOOKUP(Casos_HN[[#This Row],[Departamento]],Table_5[],2,0)</f>
        <v>5</v>
      </c>
      <c r="G1029" s="3" t="s">
        <v>28</v>
      </c>
      <c r="H1029" s="9" t="s">
        <v>38</v>
      </c>
      <c r="I1029" s="30" t="str">
        <f>+IFERROR(VLOOKUP(Casos_HN[[#This Row],[Municipio]],'LOCALIZA HN'!$B$9:$O$306,8,0),99999)</f>
        <v>0502</v>
      </c>
      <c r="J1029" s="5" t="s">
        <v>27</v>
      </c>
      <c r="K1029" s="5">
        <v>60</v>
      </c>
      <c r="L1029" s="24" t="s">
        <v>19</v>
      </c>
      <c r="M1029" s="32" t="s">
        <v>20</v>
      </c>
      <c r="N1029" s="33">
        <f>+IFERROR(VLOOKUP(Casos_HN[[#This Row],[ID_Municipio]],Table_4[[CodigoMuni]:[Long_2]],3,0),"")</f>
        <v>15.6435</v>
      </c>
      <c r="O1029" s="33">
        <f>+IFERROR(VLOOKUP(Casos_HN[[#This Row],[ID_Municipio]],Table_4[[CodigoMuni]:[Long_2]],4,0),"")</f>
        <v>-87.933999999999997</v>
      </c>
      <c r="P1029" s="32" t="s">
        <v>21</v>
      </c>
    </row>
    <row r="1030" spans="1:16" ht="14.25" customHeight="1">
      <c r="A1030" s="29" t="str">
        <f>+H1030&amp;E1030&amp;D1030</f>
        <v>Choloma43952296</v>
      </c>
      <c r="B1030" s="29" t="str">
        <f>+Casos_HN[[#This Row],[ID_Municipio]]&amp;Casos_HN[[#This Row],[Fecha]]</f>
        <v>050243952</v>
      </c>
      <c r="C1030" s="29" t="str">
        <f>+G1030&amp;E1030</f>
        <v>Cortes43952</v>
      </c>
      <c r="D1030" s="30">
        <f>+D1029+1</f>
        <v>296</v>
      </c>
      <c r="E1030" s="31">
        <v>43952</v>
      </c>
      <c r="F1030" s="30">
        <f>+VLOOKUP(Casos_HN[[#This Row],[Departamento]],Table_5[],2,0)</f>
        <v>5</v>
      </c>
      <c r="G1030" s="3" t="s">
        <v>28</v>
      </c>
      <c r="H1030" s="9" t="s">
        <v>38</v>
      </c>
      <c r="I1030" s="30" t="str">
        <f>+IFERROR(VLOOKUP(Casos_HN[[#This Row],[Municipio]],'LOCALIZA HN'!$B$9:$O$306,8,0),99999)</f>
        <v>0502</v>
      </c>
      <c r="J1030" s="5" t="s">
        <v>27</v>
      </c>
      <c r="K1030" s="5">
        <v>47</v>
      </c>
      <c r="L1030" s="24" t="s">
        <v>19</v>
      </c>
      <c r="M1030" s="32" t="s">
        <v>20</v>
      </c>
      <c r="N1030" s="33">
        <f>+IFERROR(VLOOKUP(Casos_HN[[#This Row],[ID_Municipio]],Table_4[[CodigoMuni]:[Long_2]],3,0),"")</f>
        <v>15.6435</v>
      </c>
      <c r="O1030" s="33">
        <f>+IFERROR(VLOOKUP(Casos_HN[[#This Row],[ID_Municipio]],Table_4[[CodigoMuni]:[Long_2]],4,0),"")</f>
        <v>-87.933999999999997</v>
      </c>
      <c r="P1030" s="32" t="s">
        <v>21</v>
      </c>
    </row>
    <row r="1031" spans="1:16" ht="14.25" customHeight="1">
      <c r="A1031" s="29" t="str">
        <f>+H1031&amp;E1031&amp;D1031</f>
        <v>Choloma43952297</v>
      </c>
      <c r="B1031" s="29" t="str">
        <f>+Casos_HN[[#This Row],[ID_Municipio]]&amp;Casos_HN[[#This Row],[Fecha]]</f>
        <v>050243952</v>
      </c>
      <c r="C1031" s="29" t="str">
        <f>+G1031&amp;E1031</f>
        <v>Cortes43952</v>
      </c>
      <c r="D1031" s="30">
        <f>+D1030+1</f>
        <v>297</v>
      </c>
      <c r="E1031" s="31">
        <v>43952</v>
      </c>
      <c r="F1031" s="30">
        <f>+VLOOKUP(Casos_HN[[#This Row],[Departamento]],Table_5[],2,0)</f>
        <v>5</v>
      </c>
      <c r="G1031" s="3" t="s">
        <v>28</v>
      </c>
      <c r="H1031" s="9" t="s">
        <v>38</v>
      </c>
      <c r="I1031" s="30" t="str">
        <f>+IFERROR(VLOOKUP(Casos_HN[[#This Row],[Municipio]],'LOCALIZA HN'!$B$9:$O$306,8,0),99999)</f>
        <v>0502</v>
      </c>
      <c r="J1031" s="5" t="s">
        <v>27</v>
      </c>
      <c r="K1031" s="5">
        <v>25</v>
      </c>
      <c r="L1031" s="24" t="s">
        <v>19</v>
      </c>
      <c r="M1031" s="32" t="s">
        <v>20</v>
      </c>
      <c r="N1031" s="33">
        <f>+IFERROR(VLOOKUP(Casos_HN[[#This Row],[ID_Municipio]],Table_4[[CodigoMuni]:[Long_2]],3,0),"")</f>
        <v>15.6435</v>
      </c>
      <c r="O1031" s="33">
        <f>+IFERROR(VLOOKUP(Casos_HN[[#This Row],[ID_Municipio]],Table_4[[CodigoMuni]:[Long_2]],4,0),"")</f>
        <v>-87.933999999999997</v>
      </c>
      <c r="P1031" s="32" t="s">
        <v>21</v>
      </c>
    </row>
    <row r="1032" spans="1:16" ht="14.25" customHeight="1">
      <c r="A1032" s="29" t="str">
        <f>+H1032&amp;E1032&amp;D1032</f>
        <v>Choloma43952298</v>
      </c>
      <c r="B1032" s="29" t="str">
        <f>+Casos_HN[[#This Row],[ID_Municipio]]&amp;Casos_HN[[#This Row],[Fecha]]</f>
        <v>050243952</v>
      </c>
      <c r="C1032" s="29" t="str">
        <f>+G1032&amp;E1032</f>
        <v>Cortes43952</v>
      </c>
      <c r="D1032" s="30">
        <f>+D1031+1</f>
        <v>298</v>
      </c>
      <c r="E1032" s="31">
        <v>43952</v>
      </c>
      <c r="F1032" s="30">
        <f>+VLOOKUP(Casos_HN[[#This Row],[Departamento]],Table_5[],2,0)</f>
        <v>5</v>
      </c>
      <c r="G1032" s="3" t="s">
        <v>28</v>
      </c>
      <c r="H1032" s="9" t="s">
        <v>38</v>
      </c>
      <c r="I1032" s="30" t="str">
        <f>+IFERROR(VLOOKUP(Casos_HN[[#This Row],[Municipio]],'LOCALIZA HN'!$B$9:$O$306,8,0),99999)</f>
        <v>0502</v>
      </c>
      <c r="J1032" s="5" t="s">
        <v>27</v>
      </c>
      <c r="K1032" s="5">
        <v>53</v>
      </c>
      <c r="L1032" s="24" t="s">
        <v>19</v>
      </c>
      <c r="M1032" s="32" t="s">
        <v>20</v>
      </c>
      <c r="N1032" s="33">
        <f>+IFERROR(VLOOKUP(Casos_HN[[#This Row],[ID_Municipio]],Table_4[[CodigoMuni]:[Long_2]],3,0),"")</f>
        <v>15.6435</v>
      </c>
      <c r="O1032" s="33">
        <f>+IFERROR(VLOOKUP(Casos_HN[[#This Row],[ID_Municipio]],Table_4[[CodigoMuni]:[Long_2]],4,0),"")</f>
        <v>-87.933999999999997</v>
      </c>
      <c r="P1032" s="32" t="s">
        <v>21</v>
      </c>
    </row>
    <row r="1033" spans="1:16" ht="14.25" customHeight="1">
      <c r="A1033" s="29" t="str">
        <f>+H1033&amp;E1033&amp;D1033</f>
        <v>San Pedro Sula43952299</v>
      </c>
      <c r="B1033" s="29" t="str">
        <f>+Casos_HN[[#This Row],[ID_Municipio]]&amp;Casos_HN[[#This Row],[Fecha]]</f>
        <v>050143952</v>
      </c>
      <c r="C1033" s="29" t="str">
        <f>+G1033&amp;E1033</f>
        <v>Cortes43952</v>
      </c>
      <c r="D1033" s="30">
        <f>+D1032+1</f>
        <v>299</v>
      </c>
      <c r="E1033" s="31">
        <v>43952</v>
      </c>
      <c r="F1033" s="30">
        <f>+VLOOKUP(Casos_HN[[#This Row],[Departamento]],Table_5[],2,0)</f>
        <v>5</v>
      </c>
      <c r="G1033" s="3" t="s">
        <v>28</v>
      </c>
      <c r="H1033" s="9" t="s">
        <v>29</v>
      </c>
      <c r="I1033" s="30" t="str">
        <f>+IFERROR(VLOOKUP(Casos_HN[[#This Row],[Municipio]],'LOCALIZA HN'!$B$9:$O$306,8,0),99999)</f>
        <v>0501</v>
      </c>
      <c r="J1033" s="5" t="s">
        <v>27</v>
      </c>
      <c r="K1033" s="5">
        <v>45</v>
      </c>
      <c r="L1033" s="24" t="s">
        <v>19</v>
      </c>
      <c r="M1033" s="32" t="s">
        <v>20</v>
      </c>
      <c r="N1033" s="33">
        <f>+IFERROR(VLOOKUP(Casos_HN[[#This Row],[ID_Municipio]],Table_4[[CodigoMuni]:[Long_2]],3,0),"")</f>
        <v>15.5151</v>
      </c>
      <c r="O1033" s="33">
        <f>+IFERROR(VLOOKUP(Casos_HN[[#This Row],[ID_Municipio]],Table_4[[CodigoMuni]:[Long_2]],4,0),"")</f>
        <v>-88.114599999999996</v>
      </c>
      <c r="P1033" s="32" t="s">
        <v>21</v>
      </c>
    </row>
    <row r="1034" spans="1:16" ht="14.25" customHeight="1">
      <c r="A1034" s="29" t="str">
        <f>+H1034&amp;E1034&amp;D1034</f>
        <v>Distrito Central43952300</v>
      </c>
      <c r="B1034" s="29" t="str">
        <f>+Casos_HN[[#This Row],[ID_Municipio]]&amp;Casos_HN[[#This Row],[Fecha]]</f>
        <v>080143952</v>
      </c>
      <c r="C1034" s="29" t="str">
        <f>+G1034&amp;E1034</f>
        <v>Francisco Morazan43952</v>
      </c>
      <c r="D1034" s="30">
        <f>+D1033+1</f>
        <v>300</v>
      </c>
      <c r="E1034" s="31">
        <v>43952</v>
      </c>
      <c r="F1034" s="30">
        <f>+VLOOKUP(Casos_HN[[#This Row],[Departamento]],Table_5[],2,0)</f>
        <v>8</v>
      </c>
      <c r="G1034" s="3" t="s">
        <v>16</v>
      </c>
      <c r="H1034" s="9" t="s">
        <v>17</v>
      </c>
      <c r="I1034" s="30" t="str">
        <f>+IFERROR(VLOOKUP(Casos_HN[[#This Row],[Municipio]],'LOCALIZA HN'!$B$9:$O$306,8,0),99999)</f>
        <v>0801</v>
      </c>
      <c r="J1034" s="5" t="s">
        <v>27</v>
      </c>
      <c r="K1034" s="5">
        <v>27</v>
      </c>
      <c r="L1034" s="24" t="s">
        <v>19</v>
      </c>
      <c r="M1034" s="32" t="s">
        <v>20</v>
      </c>
      <c r="N1034" s="33">
        <f>+IFERROR(VLOOKUP(Casos_HN[[#This Row],[ID_Municipio]],Table_4[[CodigoMuni]:[Long_2]],3,0),"")</f>
        <v>14.175800000000001</v>
      </c>
      <c r="O1034" s="33">
        <f>+IFERROR(VLOOKUP(Casos_HN[[#This Row],[ID_Municipio]],Table_4[[CodigoMuni]:[Long_2]],4,0),"")</f>
        <v>-87.251099999999994</v>
      </c>
      <c r="P1034" s="32" t="s">
        <v>21</v>
      </c>
    </row>
    <row r="1035" spans="1:16" ht="14.25" customHeight="1">
      <c r="A1035" s="29" t="str">
        <f>+H1035&amp;E1035&amp;D1035</f>
        <v>Distrito Central43952301</v>
      </c>
      <c r="B1035" s="29" t="str">
        <f>+Casos_HN[[#This Row],[ID_Municipio]]&amp;Casos_HN[[#This Row],[Fecha]]</f>
        <v>080143952</v>
      </c>
      <c r="C1035" s="29" t="str">
        <f>+G1035&amp;E1035</f>
        <v>Francisco Morazan43952</v>
      </c>
      <c r="D1035" s="30">
        <f>+D1034+1</f>
        <v>301</v>
      </c>
      <c r="E1035" s="31">
        <v>43952</v>
      </c>
      <c r="F1035" s="30">
        <f>+VLOOKUP(Casos_HN[[#This Row],[Departamento]],Table_5[],2,0)</f>
        <v>8</v>
      </c>
      <c r="G1035" s="3" t="s">
        <v>16</v>
      </c>
      <c r="H1035" s="9" t="s">
        <v>17</v>
      </c>
      <c r="I1035" s="30" t="str">
        <f>+IFERROR(VLOOKUP(Casos_HN[[#This Row],[Municipio]],'LOCALIZA HN'!$B$9:$O$306,8,0),99999)</f>
        <v>0801</v>
      </c>
      <c r="J1035" s="5" t="s">
        <v>18</v>
      </c>
      <c r="K1035" s="5">
        <v>53</v>
      </c>
      <c r="L1035" s="24" t="s">
        <v>19</v>
      </c>
      <c r="M1035" s="32" t="s">
        <v>20</v>
      </c>
      <c r="N1035" s="33">
        <f>+IFERROR(VLOOKUP(Casos_HN[[#This Row],[ID_Municipio]],Table_4[[CodigoMuni]:[Long_2]],3,0),"")</f>
        <v>14.175800000000001</v>
      </c>
      <c r="O1035" s="33">
        <f>+IFERROR(VLOOKUP(Casos_HN[[#This Row],[ID_Municipio]],Table_4[[CodigoMuni]:[Long_2]],4,0),"")</f>
        <v>-87.251099999999994</v>
      </c>
      <c r="P1035" s="32" t="s">
        <v>21</v>
      </c>
    </row>
    <row r="1036" spans="1:16" ht="14.25" customHeight="1">
      <c r="A1036" s="29" t="str">
        <f>+H1036&amp;E1036&amp;D1036</f>
        <v>Distrito Central43952302</v>
      </c>
      <c r="B1036" s="29" t="str">
        <f>+Casos_HN[[#This Row],[ID_Municipio]]&amp;Casos_HN[[#This Row],[Fecha]]</f>
        <v>080143952</v>
      </c>
      <c r="C1036" s="29" t="str">
        <f>+G1036&amp;E1036</f>
        <v>Francisco Morazan43952</v>
      </c>
      <c r="D1036" s="30">
        <f>+D1035+1</f>
        <v>302</v>
      </c>
      <c r="E1036" s="31">
        <v>43952</v>
      </c>
      <c r="F1036" s="30">
        <f>+VLOOKUP(Casos_HN[[#This Row],[Departamento]],Table_5[],2,0)</f>
        <v>8</v>
      </c>
      <c r="G1036" s="3" t="s">
        <v>16</v>
      </c>
      <c r="H1036" s="9" t="s">
        <v>17</v>
      </c>
      <c r="I1036" s="30" t="str">
        <f>+IFERROR(VLOOKUP(Casos_HN[[#This Row],[Municipio]],'LOCALIZA HN'!$B$9:$O$306,8,0),99999)</f>
        <v>0801</v>
      </c>
      <c r="J1036" s="5" t="s">
        <v>27</v>
      </c>
      <c r="K1036" s="5">
        <v>30</v>
      </c>
      <c r="L1036" s="24" t="s">
        <v>19</v>
      </c>
      <c r="M1036" s="32" t="s">
        <v>20</v>
      </c>
      <c r="N1036" s="33">
        <f>+IFERROR(VLOOKUP(Casos_HN[[#This Row],[ID_Municipio]],Table_4[[CodigoMuni]:[Long_2]],3,0),"")</f>
        <v>14.175800000000001</v>
      </c>
      <c r="O1036" s="33">
        <f>+IFERROR(VLOOKUP(Casos_HN[[#This Row],[ID_Municipio]],Table_4[[CodigoMuni]:[Long_2]],4,0),"")</f>
        <v>-87.251099999999994</v>
      </c>
      <c r="P1036" s="32" t="s">
        <v>21</v>
      </c>
    </row>
    <row r="1037" spans="1:16" ht="14.25" customHeight="1">
      <c r="A1037" s="29" t="str">
        <f>+H1037&amp;E1037&amp;D1037</f>
        <v>Distrito Central43952303</v>
      </c>
      <c r="B1037" s="29" t="str">
        <f>+Casos_HN[[#This Row],[ID_Municipio]]&amp;Casos_HN[[#This Row],[Fecha]]</f>
        <v>080143952</v>
      </c>
      <c r="C1037" s="29" t="str">
        <f>+G1037&amp;E1037</f>
        <v>Francisco Morazan43952</v>
      </c>
      <c r="D1037" s="30">
        <f>+D1036+1</f>
        <v>303</v>
      </c>
      <c r="E1037" s="31">
        <v>43952</v>
      </c>
      <c r="F1037" s="30">
        <f>+VLOOKUP(Casos_HN[[#This Row],[Departamento]],Table_5[],2,0)</f>
        <v>8</v>
      </c>
      <c r="G1037" s="3" t="s">
        <v>16</v>
      </c>
      <c r="H1037" s="9" t="s">
        <v>17</v>
      </c>
      <c r="I1037" s="30" t="str">
        <f>+IFERROR(VLOOKUP(Casos_HN[[#This Row],[Municipio]],'LOCALIZA HN'!$B$9:$O$306,8,0),99999)</f>
        <v>0801</v>
      </c>
      <c r="J1037" s="5" t="s">
        <v>27</v>
      </c>
      <c r="K1037" s="5" t="s">
        <v>85</v>
      </c>
      <c r="L1037" s="24" t="s">
        <v>19</v>
      </c>
      <c r="M1037" s="32" t="s">
        <v>20</v>
      </c>
      <c r="N1037" s="33">
        <f>+IFERROR(VLOOKUP(Casos_HN[[#This Row],[ID_Municipio]],Table_4[[CodigoMuni]:[Long_2]],3,0),"")</f>
        <v>14.175800000000001</v>
      </c>
      <c r="O1037" s="33">
        <f>+IFERROR(VLOOKUP(Casos_HN[[#This Row],[ID_Municipio]],Table_4[[CodigoMuni]:[Long_2]],4,0),"")</f>
        <v>-87.251099999999994</v>
      </c>
      <c r="P1037" s="32" t="s">
        <v>21</v>
      </c>
    </row>
    <row r="1038" spans="1:16" ht="14.25" customHeight="1">
      <c r="A1038" s="29" t="str">
        <f>+H1038&amp;E1038&amp;D1038</f>
        <v>Distrito Central43952304</v>
      </c>
      <c r="B1038" s="29" t="str">
        <f>+Casos_HN[[#This Row],[ID_Municipio]]&amp;Casos_HN[[#This Row],[Fecha]]</f>
        <v>080143952</v>
      </c>
      <c r="C1038" s="29" t="str">
        <f>+G1038&amp;E1038</f>
        <v>Francisco Morazan43952</v>
      </c>
      <c r="D1038" s="30">
        <f>+D1037+1</f>
        <v>304</v>
      </c>
      <c r="E1038" s="31">
        <v>43952</v>
      </c>
      <c r="F1038" s="30">
        <f>+VLOOKUP(Casos_HN[[#This Row],[Departamento]],Table_5[],2,0)</f>
        <v>8</v>
      </c>
      <c r="G1038" s="3" t="s">
        <v>16</v>
      </c>
      <c r="H1038" s="9" t="s">
        <v>17</v>
      </c>
      <c r="I1038" s="30" t="str">
        <f>+IFERROR(VLOOKUP(Casos_HN[[#This Row],[Municipio]],'LOCALIZA HN'!$B$9:$O$306,8,0),99999)</f>
        <v>0801</v>
      </c>
      <c r="J1038" s="5" t="s">
        <v>27</v>
      </c>
      <c r="K1038" s="5">
        <v>29</v>
      </c>
      <c r="L1038" s="24" t="s">
        <v>19</v>
      </c>
      <c r="M1038" s="32" t="s">
        <v>20</v>
      </c>
      <c r="N1038" s="33">
        <f>+IFERROR(VLOOKUP(Casos_HN[[#This Row],[ID_Municipio]],Table_4[[CodigoMuni]:[Long_2]],3,0),"")</f>
        <v>14.175800000000001</v>
      </c>
      <c r="O1038" s="33">
        <f>+IFERROR(VLOOKUP(Casos_HN[[#This Row],[ID_Municipio]],Table_4[[CodigoMuni]:[Long_2]],4,0),"")</f>
        <v>-87.251099999999994</v>
      </c>
      <c r="P1038" s="32" t="s">
        <v>21</v>
      </c>
    </row>
    <row r="1039" spans="1:16" ht="14.25" customHeight="1">
      <c r="A1039" s="29" t="str">
        <f>+H1039&amp;E1039&amp;D1039</f>
        <v>Distrito Central43952305</v>
      </c>
      <c r="B1039" s="29" t="str">
        <f>+Casos_HN[[#This Row],[ID_Municipio]]&amp;Casos_HN[[#This Row],[Fecha]]</f>
        <v>080143952</v>
      </c>
      <c r="C1039" s="29" t="str">
        <f>+G1039&amp;E1039</f>
        <v>Francisco Morazan43952</v>
      </c>
      <c r="D1039" s="30">
        <f>+D1038+1</f>
        <v>305</v>
      </c>
      <c r="E1039" s="31">
        <v>43952</v>
      </c>
      <c r="F1039" s="30">
        <f>+VLOOKUP(Casos_HN[[#This Row],[Departamento]],Table_5[],2,0)</f>
        <v>8</v>
      </c>
      <c r="G1039" s="3" t="s">
        <v>16</v>
      </c>
      <c r="H1039" s="9" t="s">
        <v>17</v>
      </c>
      <c r="I1039" s="30" t="str">
        <f>+IFERROR(VLOOKUP(Casos_HN[[#This Row],[Municipio]],'LOCALIZA HN'!$B$9:$O$306,8,0),99999)</f>
        <v>0801</v>
      </c>
      <c r="J1039" s="5" t="s">
        <v>27</v>
      </c>
      <c r="K1039" s="5">
        <v>50</v>
      </c>
      <c r="L1039" s="24" t="s">
        <v>19</v>
      </c>
      <c r="M1039" s="32" t="s">
        <v>20</v>
      </c>
      <c r="N1039" s="33">
        <f>+IFERROR(VLOOKUP(Casos_HN[[#This Row],[ID_Municipio]],Table_4[[CodigoMuni]:[Long_2]],3,0),"")</f>
        <v>14.175800000000001</v>
      </c>
      <c r="O1039" s="33">
        <f>+IFERROR(VLOOKUP(Casos_HN[[#This Row],[ID_Municipio]],Table_4[[CodigoMuni]:[Long_2]],4,0),"")</f>
        <v>-87.251099999999994</v>
      </c>
      <c r="P1039" s="32" t="s">
        <v>21</v>
      </c>
    </row>
    <row r="1040" spans="1:16" ht="14.25" customHeight="1">
      <c r="A1040" s="29" t="str">
        <f>+H1040&amp;E1040&amp;D1040</f>
        <v>Distrito Central43952306</v>
      </c>
      <c r="B1040" s="29" t="str">
        <f>+Casos_HN[[#This Row],[ID_Municipio]]&amp;Casos_HN[[#This Row],[Fecha]]</f>
        <v>080143952</v>
      </c>
      <c r="C1040" s="29" t="str">
        <f>+G1040&amp;E1040</f>
        <v>Francisco Morazan43952</v>
      </c>
      <c r="D1040" s="30">
        <f>+D1039+1</f>
        <v>306</v>
      </c>
      <c r="E1040" s="31">
        <v>43952</v>
      </c>
      <c r="F1040" s="30">
        <f>+VLOOKUP(Casos_HN[[#This Row],[Departamento]],Table_5[],2,0)</f>
        <v>8</v>
      </c>
      <c r="G1040" s="3" t="s">
        <v>16</v>
      </c>
      <c r="H1040" s="9" t="s">
        <v>17</v>
      </c>
      <c r="I1040" s="30" t="str">
        <f>+IFERROR(VLOOKUP(Casos_HN[[#This Row],[Municipio]],'LOCALIZA HN'!$B$9:$O$306,8,0),99999)</f>
        <v>0801</v>
      </c>
      <c r="J1040" s="5" t="s">
        <v>27</v>
      </c>
      <c r="K1040" s="5">
        <v>55</v>
      </c>
      <c r="L1040" s="24" t="s">
        <v>19</v>
      </c>
      <c r="M1040" s="32" t="s">
        <v>20</v>
      </c>
      <c r="N1040" s="33">
        <f>+IFERROR(VLOOKUP(Casos_HN[[#This Row],[ID_Municipio]],Table_4[[CodigoMuni]:[Long_2]],3,0),"")</f>
        <v>14.175800000000001</v>
      </c>
      <c r="O1040" s="33">
        <f>+IFERROR(VLOOKUP(Casos_HN[[#This Row],[ID_Municipio]],Table_4[[CodigoMuni]:[Long_2]],4,0),"")</f>
        <v>-87.251099999999994</v>
      </c>
      <c r="P1040" s="32" t="s">
        <v>21</v>
      </c>
    </row>
    <row r="1041" spans="1:16" ht="14.25" customHeight="1">
      <c r="A1041" s="29" t="str">
        <f>+H1041&amp;E1041&amp;D1041</f>
        <v>La Lima43952307</v>
      </c>
      <c r="B1041" s="29" t="str">
        <f>+Casos_HN[[#This Row],[ID_Municipio]]&amp;Casos_HN[[#This Row],[Fecha]]</f>
        <v>051243952</v>
      </c>
      <c r="C1041" s="29" t="str">
        <f>+G1041&amp;E1041</f>
        <v>Cortes43952</v>
      </c>
      <c r="D1041" s="30">
        <f>+D1040+1</f>
        <v>307</v>
      </c>
      <c r="E1041" s="31">
        <v>43952</v>
      </c>
      <c r="F1041" s="30">
        <f>+VLOOKUP(Casos_HN[[#This Row],[Departamento]],Table_5[],2,0)</f>
        <v>5</v>
      </c>
      <c r="G1041" s="3" t="s">
        <v>28</v>
      </c>
      <c r="H1041" s="9" t="s">
        <v>41</v>
      </c>
      <c r="I1041" s="30" t="str">
        <f>+IFERROR(VLOOKUP(Casos_HN[[#This Row],[Municipio]],'LOCALIZA HN'!$B$9:$O$306,8,0),99999)</f>
        <v>0512</v>
      </c>
      <c r="J1041" s="5" t="s">
        <v>27</v>
      </c>
      <c r="K1041" s="5">
        <v>47</v>
      </c>
      <c r="L1041" s="24" t="s">
        <v>19</v>
      </c>
      <c r="M1041" s="32" t="s">
        <v>20</v>
      </c>
      <c r="N1041" s="33">
        <f>+IFERROR(VLOOKUP(Casos_HN[[#This Row],[ID_Municipio]],Table_4[[CodigoMuni]:[Long_2]],3,0),"")</f>
        <v>15.484500000000001</v>
      </c>
      <c r="O1041" s="33">
        <f>+IFERROR(VLOOKUP(Casos_HN[[#This Row],[ID_Municipio]],Table_4[[CodigoMuni]:[Long_2]],4,0),"")</f>
        <v>-87.869299999999996</v>
      </c>
      <c r="P1041" s="32" t="s">
        <v>21</v>
      </c>
    </row>
    <row r="1042" spans="1:16" ht="14.25" customHeight="1">
      <c r="A1042" s="29" t="str">
        <f>+H1042&amp;E1042&amp;D1042</f>
        <v>San Antonio de Cortes43952308</v>
      </c>
      <c r="B1042" s="29" t="str">
        <f>+Casos_HN[[#This Row],[ID_Municipio]]&amp;Casos_HN[[#This Row],[Fecha]]</f>
        <v>050743952</v>
      </c>
      <c r="C1042" s="29" t="str">
        <f>+G1042&amp;E1042</f>
        <v>Cortes43952</v>
      </c>
      <c r="D1042" s="30">
        <f>+D1041+1</f>
        <v>308</v>
      </c>
      <c r="E1042" s="31">
        <v>43952</v>
      </c>
      <c r="F1042" s="30">
        <f>+VLOOKUP(Casos_HN[[#This Row],[Departamento]],Table_5[],2,0)</f>
        <v>5</v>
      </c>
      <c r="G1042" s="3" t="s">
        <v>28</v>
      </c>
      <c r="H1042" s="9" t="s">
        <v>83</v>
      </c>
      <c r="I1042" s="30" t="str">
        <f>+IFERROR(VLOOKUP(Casos_HN[[#This Row],[Municipio]],'LOCALIZA HN'!$B$9:$O$306,8,0),99999)</f>
        <v>0507</v>
      </c>
      <c r="J1042" s="5" t="s">
        <v>18</v>
      </c>
      <c r="K1042" s="5">
        <v>28</v>
      </c>
      <c r="L1042" s="24" t="s">
        <v>19</v>
      </c>
      <c r="M1042" s="32" t="s">
        <v>20</v>
      </c>
      <c r="N1042" s="33">
        <f>+IFERROR(VLOOKUP(Casos_HN[[#This Row],[ID_Municipio]],Table_4[[CodigoMuni]:[Long_2]],3,0),"")</f>
        <v>15.1311</v>
      </c>
      <c r="O1042" s="33">
        <f>+IFERROR(VLOOKUP(Casos_HN[[#This Row],[ID_Municipio]],Table_4[[CodigoMuni]:[Long_2]],4,0),"")</f>
        <v>-88.027600000000007</v>
      </c>
      <c r="P1042" s="32" t="s">
        <v>21</v>
      </c>
    </row>
    <row r="1043" spans="1:16" ht="14.25" customHeight="1">
      <c r="A1043" s="29" t="str">
        <f>+H1043&amp;E1043&amp;D1043</f>
        <v>San Francisco de Yojoa43952309</v>
      </c>
      <c r="B1043" s="29" t="str">
        <f>+Casos_HN[[#This Row],[ID_Municipio]]&amp;Casos_HN[[#This Row],[Fecha]]</f>
        <v>050843952</v>
      </c>
      <c r="C1043" s="29" t="str">
        <f>+G1043&amp;E1043</f>
        <v>Cortes43952</v>
      </c>
      <c r="D1043" s="30">
        <f>+D1042+1</f>
        <v>309</v>
      </c>
      <c r="E1043" s="31">
        <v>43952</v>
      </c>
      <c r="F1043" s="30">
        <f>+VLOOKUP(Casos_HN[[#This Row],[Departamento]],Table_5[],2,0)</f>
        <v>5</v>
      </c>
      <c r="G1043" s="3" t="s">
        <v>28</v>
      </c>
      <c r="H1043" s="9" t="s">
        <v>74</v>
      </c>
      <c r="I1043" s="30" t="str">
        <f>+IFERROR(VLOOKUP(Casos_HN[[#This Row],[Municipio]],'LOCALIZA HN'!$B$9:$O$306,8,0),99999)</f>
        <v>0508</v>
      </c>
      <c r="J1043" s="5" t="s">
        <v>18</v>
      </c>
      <c r="K1043" s="5">
        <v>19</v>
      </c>
      <c r="L1043" s="24" t="s">
        <v>19</v>
      </c>
      <c r="M1043" s="32" t="s">
        <v>20</v>
      </c>
      <c r="N1043" s="33">
        <f>+IFERROR(VLOOKUP(Casos_HN[[#This Row],[ID_Municipio]],Table_4[[CodigoMuni]:[Long_2]],3,0),"")</f>
        <v>15.0252</v>
      </c>
      <c r="O1043" s="33">
        <f>+IFERROR(VLOOKUP(Casos_HN[[#This Row],[ID_Municipio]],Table_4[[CodigoMuni]:[Long_2]],4,0),"")</f>
        <v>-87.9863</v>
      </c>
      <c r="P1043" s="32" t="s">
        <v>21</v>
      </c>
    </row>
    <row r="1044" spans="1:16" ht="14.25" customHeight="1">
      <c r="A1044" s="29" t="str">
        <f>+H1044&amp;E1044&amp;D1044</f>
        <v>San Francisco de Yojoa43952310</v>
      </c>
      <c r="B1044" s="29" t="str">
        <f>+Casos_HN[[#This Row],[ID_Municipio]]&amp;Casos_HN[[#This Row],[Fecha]]</f>
        <v>050843952</v>
      </c>
      <c r="C1044" s="29" t="str">
        <f>+G1044&amp;E1044</f>
        <v>Cortes43952</v>
      </c>
      <c r="D1044" s="30">
        <f>+D1043+1</f>
        <v>310</v>
      </c>
      <c r="E1044" s="31">
        <v>43952</v>
      </c>
      <c r="F1044" s="30">
        <f>+VLOOKUP(Casos_HN[[#This Row],[Departamento]],Table_5[],2,0)</f>
        <v>5</v>
      </c>
      <c r="G1044" s="3" t="s">
        <v>28</v>
      </c>
      <c r="H1044" s="9" t="s">
        <v>74</v>
      </c>
      <c r="I1044" s="30" t="str">
        <f>+IFERROR(VLOOKUP(Casos_HN[[#This Row],[Municipio]],'LOCALIZA HN'!$B$9:$O$306,8,0),99999)</f>
        <v>0508</v>
      </c>
      <c r="J1044" s="5" t="s">
        <v>18</v>
      </c>
      <c r="K1044" s="5">
        <v>30</v>
      </c>
      <c r="L1044" s="24" t="s">
        <v>19</v>
      </c>
      <c r="M1044" s="32" t="s">
        <v>20</v>
      </c>
      <c r="N1044" s="33">
        <f>+IFERROR(VLOOKUP(Casos_HN[[#This Row],[ID_Municipio]],Table_4[[CodigoMuni]:[Long_2]],3,0),"")</f>
        <v>15.0252</v>
      </c>
      <c r="O1044" s="33">
        <f>+IFERROR(VLOOKUP(Casos_HN[[#This Row],[ID_Municipio]],Table_4[[CodigoMuni]:[Long_2]],4,0),"")</f>
        <v>-87.9863</v>
      </c>
      <c r="P1044" s="32" t="s">
        <v>21</v>
      </c>
    </row>
    <row r="1045" spans="1:16" ht="14.25" customHeight="1">
      <c r="A1045" s="29" t="str">
        <f>+H1045&amp;E1045&amp;D1045</f>
        <v>San Francisco de Yojoa43952311</v>
      </c>
      <c r="B1045" s="29" t="str">
        <f>+Casos_HN[[#This Row],[ID_Municipio]]&amp;Casos_HN[[#This Row],[Fecha]]</f>
        <v>050843952</v>
      </c>
      <c r="C1045" s="29" t="str">
        <f>+G1045&amp;E1045</f>
        <v>Cortes43952</v>
      </c>
      <c r="D1045" s="30">
        <f>+D1044+1</f>
        <v>311</v>
      </c>
      <c r="E1045" s="31">
        <v>43952</v>
      </c>
      <c r="F1045" s="30">
        <f>+VLOOKUP(Casos_HN[[#This Row],[Departamento]],Table_5[],2,0)</f>
        <v>5</v>
      </c>
      <c r="G1045" s="3" t="s">
        <v>28</v>
      </c>
      <c r="H1045" s="9" t="s">
        <v>74</v>
      </c>
      <c r="I1045" s="30" t="str">
        <f>+IFERROR(VLOOKUP(Casos_HN[[#This Row],[Municipio]],'LOCALIZA HN'!$B$9:$O$306,8,0),99999)</f>
        <v>0508</v>
      </c>
      <c r="J1045" s="5" t="s">
        <v>27</v>
      </c>
      <c r="K1045" s="5">
        <v>27</v>
      </c>
      <c r="L1045" s="24" t="s">
        <v>19</v>
      </c>
      <c r="M1045" s="32" t="s">
        <v>20</v>
      </c>
      <c r="N1045" s="33">
        <f>+IFERROR(VLOOKUP(Casos_HN[[#This Row],[ID_Municipio]],Table_4[[CodigoMuni]:[Long_2]],3,0),"")</f>
        <v>15.0252</v>
      </c>
      <c r="O1045" s="33">
        <f>+IFERROR(VLOOKUP(Casos_HN[[#This Row],[ID_Municipio]],Table_4[[CodigoMuni]:[Long_2]],4,0),"")</f>
        <v>-87.9863</v>
      </c>
      <c r="P1045" s="32" t="s">
        <v>21</v>
      </c>
    </row>
    <row r="1046" spans="1:16" ht="14.25" customHeight="1">
      <c r="A1046" s="29" t="str">
        <f>+H1046&amp;E1046&amp;D1046</f>
        <v>San Manuel43952312</v>
      </c>
      <c r="B1046" s="29" t="str">
        <f>+Casos_HN[[#This Row],[ID_Municipio]]&amp;Casos_HN[[#This Row],[Fecha]]</f>
        <v>050943952</v>
      </c>
      <c r="C1046" s="29" t="str">
        <f>+G1046&amp;E1046</f>
        <v>Cortes43952</v>
      </c>
      <c r="D1046" s="30">
        <f>+D1045+1</f>
        <v>312</v>
      </c>
      <c r="E1046" s="31">
        <v>43952</v>
      </c>
      <c r="F1046" s="30">
        <f>+VLOOKUP(Casos_HN[[#This Row],[Departamento]],Table_5[],2,0)</f>
        <v>5</v>
      </c>
      <c r="G1046" s="3" t="s">
        <v>28</v>
      </c>
      <c r="H1046" s="9" t="s">
        <v>42</v>
      </c>
      <c r="I1046" s="30" t="str">
        <f>+IFERROR(VLOOKUP(Casos_HN[[#This Row],[Municipio]],'LOCALIZA HN'!$B$9:$O$306,8,0),99999)</f>
        <v>0509</v>
      </c>
      <c r="J1046" s="5" t="s">
        <v>27</v>
      </c>
      <c r="K1046" s="5">
        <v>21</v>
      </c>
      <c r="L1046" s="24" t="s">
        <v>19</v>
      </c>
      <c r="M1046" s="32" t="s">
        <v>20</v>
      </c>
      <c r="N1046" s="33">
        <f>+IFERROR(VLOOKUP(Casos_HN[[#This Row],[ID_Municipio]],Table_4[[CodigoMuni]:[Long_2]],3,0),"")</f>
        <v>15.3802</v>
      </c>
      <c r="O1046" s="33">
        <f>+IFERROR(VLOOKUP(Casos_HN[[#This Row],[ID_Municipio]],Table_4[[CodigoMuni]:[Long_2]],4,0),"")</f>
        <v>-87.899699999999996</v>
      </c>
      <c r="P1046" s="32" t="s">
        <v>21</v>
      </c>
    </row>
    <row r="1047" spans="1:16" ht="14.25" customHeight="1">
      <c r="A1047" s="29" t="str">
        <f>+H1047&amp;E1047&amp;D1047</f>
        <v>San Manuel43952313</v>
      </c>
      <c r="B1047" s="29" t="str">
        <f>+Casos_HN[[#This Row],[ID_Municipio]]&amp;Casos_HN[[#This Row],[Fecha]]</f>
        <v>050943952</v>
      </c>
      <c r="C1047" s="29" t="str">
        <f>+G1047&amp;E1047</f>
        <v>Cortes43952</v>
      </c>
      <c r="D1047" s="30">
        <f>+D1046+1</f>
        <v>313</v>
      </c>
      <c r="E1047" s="31">
        <v>43952</v>
      </c>
      <c r="F1047" s="30">
        <f>+VLOOKUP(Casos_HN[[#This Row],[Departamento]],Table_5[],2,0)</f>
        <v>5</v>
      </c>
      <c r="G1047" s="3" t="s">
        <v>28</v>
      </c>
      <c r="H1047" s="9" t="s">
        <v>42</v>
      </c>
      <c r="I1047" s="30" t="str">
        <f>+IFERROR(VLOOKUP(Casos_HN[[#This Row],[Municipio]],'LOCALIZA HN'!$B$9:$O$306,8,0),99999)</f>
        <v>0509</v>
      </c>
      <c r="J1047" s="5" t="s">
        <v>27</v>
      </c>
      <c r="K1047" s="5">
        <v>27</v>
      </c>
      <c r="L1047" s="24" t="s">
        <v>19</v>
      </c>
      <c r="M1047" s="32" t="s">
        <v>20</v>
      </c>
      <c r="N1047" s="33">
        <f>+IFERROR(VLOOKUP(Casos_HN[[#This Row],[ID_Municipio]],Table_4[[CodigoMuni]:[Long_2]],3,0),"")</f>
        <v>15.3802</v>
      </c>
      <c r="O1047" s="33">
        <f>+IFERROR(VLOOKUP(Casos_HN[[#This Row],[ID_Municipio]],Table_4[[CodigoMuni]:[Long_2]],4,0),"")</f>
        <v>-87.899699999999996</v>
      </c>
      <c r="P1047" s="32" t="s">
        <v>21</v>
      </c>
    </row>
    <row r="1048" spans="1:16" ht="14.25" customHeight="1">
      <c r="A1048" s="29" t="str">
        <f>+H1048&amp;E1048&amp;D1048</f>
        <v>San Pedro Sula43952314</v>
      </c>
      <c r="B1048" s="29" t="str">
        <f>+Casos_HN[[#This Row],[ID_Municipio]]&amp;Casos_HN[[#This Row],[Fecha]]</f>
        <v>050143952</v>
      </c>
      <c r="C1048" s="29" t="str">
        <f>+G1048&amp;E1048</f>
        <v>Cortes43952</v>
      </c>
      <c r="D1048" s="30">
        <f>+D1047+1</f>
        <v>314</v>
      </c>
      <c r="E1048" s="31">
        <v>43952</v>
      </c>
      <c r="F1048" s="30">
        <f>+VLOOKUP(Casos_HN[[#This Row],[Departamento]],Table_5[],2,0)</f>
        <v>5</v>
      </c>
      <c r="G1048" s="3" t="s">
        <v>28</v>
      </c>
      <c r="H1048" s="9" t="s">
        <v>29</v>
      </c>
      <c r="I1048" s="30" t="str">
        <f>+IFERROR(VLOOKUP(Casos_HN[[#This Row],[Municipio]],'LOCALIZA HN'!$B$9:$O$306,8,0),99999)</f>
        <v>0501</v>
      </c>
      <c r="J1048" s="5" t="s">
        <v>27</v>
      </c>
      <c r="K1048" s="5">
        <v>50</v>
      </c>
      <c r="L1048" s="24" t="s">
        <v>19</v>
      </c>
      <c r="M1048" s="32" t="s">
        <v>20</v>
      </c>
      <c r="N1048" s="33">
        <f>+IFERROR(VLOOKUP(Casos_HN[[#This Row],[ID_Municipio]],Table_4[[CodigoMuni]:[Long_2]],3,0),"")</f>
        <v>15.5151</v>
      </c>
      <c r="O1048" s="33">
        <f>+IFERROR(VLOOKUP(Casos_HN[[#This Row],[ID_Municipio]],Table_4[[CodigoMuni]:[Long_2]],4,0),"")</f>
        <v>-88.114599999999996</v>
      </c>
      <c r="P1048" s="32" t="s">
        <v>21</v>
      </c>
    </row>
    <row r="1049" spans="1:16" ht="14.25" customHeight="1">
      <c r="A1049" s="29" t="str">
        <f>+H1049&amp;E1049&amp;D1049</f>
        <v>San Pedro Sula43952315</v>
      </c>
      <c r="B1049" s="29" t="str">
        <f>+Casos_HN[[#This Row],[ID_Municipio]]&amp;Casos_HN[[#This Row],[Fecha]]</f>
        <v>050143952</v>
      </c>
      <c r="C1049" s="29" t="str">
        <f>+G1049&amp;E1049</f>
        <v>Cortes43952</v>
      </c>
      <c r="D1049" s="30">
        <f>+D1048+1</f>
        <v>315</v>
      </c>
      <c r="E1049" s="31">
        <v>43952</v>
      </c>
      <c r="F1049" s="30">
        <f>+VLOOKUP(Casos_HN[[#This Row],[Departamento]],Table_5[],2,0)</f>
        <v>5</v>
      </c>
      <c r="G1049" s="3" t="s">
        <v>28</v>
      </c>
      <c r="H1049" s="9" t="s">
        <v>29</v>
      </c>
      <c r="I1049" s="30" t="str">
        <f>+IFERROR(VLOOKUP(Casos_HN[[#This Row],[Municipio]],'LOCALIZA HN'!$B$9:$O$306,8,0),99999)</f>
        <v>0501</v>
      </c>
      <c r="J1049" s="5" t="s">
        <v>27</v>
      </c>
      <c r="K1049" s="5">
        <v>30</v>
      </c>
      <c r="L1049" s="24" t="s">
        <v>19</v>
      </c>
      <c r="M1049" s="32" t="s">
        <v>20</v>
      </c>
      <c r="N1049" s="33">
        <f>+IFERROR(VLOOKUP(Casos_HN[[#This Row],[ID_Municipio]],Table_4[[CodigoMuni]:[Long_2]],3,0),"")</f>
        <v>15.5151</v>
      </c>
      <c r="O1049" s="33">
        <f>+IFERROR(VLOOKUP(Casos_HN[[#This Row],[ID_Municipio]],Table_4[[CodigoMuni]:[Long_2]],4,0),"")</f>
        <v>-88.114599999999996</v>
      </c>
      <c r="P1049" s="32" t="s">
        <v>21</v>
      </c>
    </row>
    <row r="1050" spans="1:16" ht="14.25" customHeight="1">
      <c r="A1050" s="29" t="str">
        <f>+H1050&amp;E1050&amp;D1050</f>
        <v>San Pedro Sula43952316</v>
      </c>
      <c r="B1050" s="29" t="str">
        <f>+Casos_HN[[#This Row],[ID_Municipio]]&amp;Casos_HN[[#This Row],[Fecha]]</f>
        <v>050143952</v>
      </c>
      <c r="C1050" s="29" t="str">
        <f>+G1050&amp;E1050</f>
        <v>Cortes43952</v>
      </c>
      <c r="D1050" s="30">
        <f>+D1049+1</f>
        <v>316</v>
      </c>
      <c r="E1050" s="31">
        <v>43952</v>
      </c>
      <c r="F1050" s="30">
        <f>+VLOOKUP(Casos_HN[[#This Row],[Departamento]],Table_5[],2,0)</f>
        <v>5</v>
      </c>
      <c r="G1050" s="3" t="s">
        <v>28</v>
      </c>
      <c r="H1050" s="9" t="s">
        <v>29</v>
      </c>
      <c r="I1050" s="30" t="str">
        <f>+IFERROR(VLOOKUP(Casos_HN[[#This Row],[Municipio]],'LOCALIZA HN'!$B$9:$O$306,8,0),99999)</f>
        <v>0501</v>
      </c>
      <c r="J1050" s="5" t="s">
        <v>27</v>
      </c>
      <c r="K1050" s="5">
        <v>47</v>
      </c>
      <c r="L1050" s="24" t="s">
        <v>19</v>
      </c>
      <c r="M1050" s="32" t="s">
        <v>20</v>
      </c>
      <c r="N1050" s="33">
        <f>+IFERROR(VLOOKUP(Casos_HN[[#This Row],[ID_Municipio]],Table_4[[CodigoMuni]:[Long_2]],3,0),"")</f>
        <v>15.5151</v>
      </c>
      <c r="O1050" s="33">
        <f>+IFERROR(VLOOKUP(Casos_HN[[#This Row],[ID_Municipio]],Table_4[[CodigoMuni]:[Long_2]],4,0),"")</f>
        <v>-88.114599999999996</v>
      </c>
      <c r="P1050" s="32" t="s">
        <v>21</v>
      </c>
    </row>
    <row r="1051" spans="1:16" ht="14.25" customHeight="1">
      <c r="A1051" s="29" t="str">
        <f>+H1051&amp;E1051&amp;D1051</f>
        <v>San Pedro Sula43952317</v>
      </c>
      <c r="B1051" s="29" t="str">
        <f>+Casos_HN[[#This Row],[ID_Municipio]]&amp;Casos_HN[[#This Row],[Fecha]]</f>
        <v>050143952</v>
      </c>
      <c r="C1051" s="29" t="str">
        <f>+G1051&amp;E1051</f>
        <v>Cortes43952</v>
      </c>
      <c r="D1051" s="30">
        <f>+D1050+1</f>
        <v>317</v>
      </c>
      <c r="E1051" s="31">
        <v>43952</v>
      </c>
      <c r="F1051" s="30">
        <f>+VLOOKUP(Casos_HN[[#This Row],[Departamento]],Table_5[],2,0)</f>
        <v>5</v>
      </c>
      <c r="G1051" s="3" t="s">
        <v>28</v>
      </c>
      <c r="H1051" s="9" t="s">
        <v>29</v>
      </c>
      <c r="I1051" s="30" t="str">
        <f>+IFERROR(VLOOKUP(Casos_HN[[#This Row],[Municipio]],'LOCALIZA HN'!$B$9:$O$306,8,0),99999)</f>
        <v>0501</v>
      </c>
      <c r="J1051" s="5" t="s">
        <v>27</v>
      </c>
      <c r="K1051" s="5">
        <v>30</v>
      </c>
      <c r="L1051" s="24" t="s">
        <v>19</v>
      </c>
      <c r="M1051" s="32" t="s">
        <v>20</v>
      </c>
      <c r="N1051" s="33">
        <f>+IFERROR(VLOOKUP(Casos_HN[[#This Row],[ID_Municipio]],Table_4[[CodigoMuni]:[Long_2]],3,0),"")</f>
        <v>15.5151</v>
      </c>
      <c r="O1051" s="33">
        <f>+IFERROR(VLOOKUP(Casos_HN[[#This Row],[ID_Municipio]],Table_4[[CodigoMuni]:[Long_2]],4,0),"")</f>
        <v>-88.114599999999996</v>
      </c>
      <c r="P1051" s="32" t="s">
        <v>21</v>
      </c>
    </row>
    <row r="1052" spans="1:16" ht="14.25" customHeight="1">
      <c r="A1052" s="29" t="str">
        <f>+H1052&amp;E1052&amp;D1052</f>
        <v>San Pedro Sula43952318</v>
      </c>
      <c r="B1052" s="29" t="str">
        <f>+Casos_HN[[#This Row],[ID_Municipio]]&amp;Casos_HN[[#This Row],[Fecha]]</f>
        <v>050143952</v>
      </c>
      <c r="C1052" s="29" t="str">
        <f>+G1052&amp;E1052</f>
        <v>Cortes43952</v>
      </c>
      <c r="D1052" s="30">
        <f>+D1051+1</f>
        <v>318</v>
      </c>
      <c r="E1052" s="31">
        <v>43952</v>
      </c>
      <c r="F1052" s="30">
        <f>+VLOOKUP(Casos_HN[[#This Row],[Departamento]],Table_5[],2,0)</f>
        <v>5</v>
      </c>
      <c r="G1052" s="3" t="s">
        <v>28</v>
      </c>
      <c r="H1052" s="9" t="s">
        <v>29</v>
      </c>
      <c r="I1052" s="30" t="str">
        <f>+IFERROR(VLOOKUP(Casos_HN[[#This Row],[Municipio]],'LOCALIZA HN'!$B$9:$O$306,8,0),99999)</f>
        <v>0501</v>
      </c>
      <c r="J1052" s="5" t="s">
        <v>27</v>
      </c>
      <c r="K1052" s="5">
        <v>36</v>
      </c>
      <c r="L1052" s="24" t="s">
        <v>19</v>
      </c>
      <c r="M1052" s="32" t="s">
        <v>20</v>
      </c>
      <c r="N1052" s="33">
        <f>+IFERROR(VLOOKUP(Casos_HN[[#This Row],[ID_Municipio]],Table_4[[CodigoMuni]:[Long_2]],3,0),"")</f>
        <v>15.5151</v>
      </c>
      <c r="O1052" s="33">
        <f>+IFERROR(VLOOKUP(Casos_HN[[#This Row],[ID_Municipio]],Table_4[[CodigoMuni]:[Long_2]],4,0),"")</f>
        <v>-88.114599999999996</v>
      </c>
      <c r="P1052" s="32" t="s">
        <v>21</v>
      </c>
    </row>
    <row r="1053" spans="1:16" ht="14.25" customHeight="1">
      <c r="A1053" s="29" t="str">
        <f>+H1053&amp;E1053&amp;D1053</f>
        <v>San Pedro Sula43952319</v>
      </c>
      <c r="B1053" s="29" t="str">
        <f>+Casos_HN[[#This Row],[ID_Municipio]]&amp;Casos_HN[[#This Row],[Fecha]]</f>
        <v>050143952</v>
      </c>
      <c r="C1053" s="29" t="str">
        <f>+G1053&amp;E1053</f>
        <v>Cortes43952</v>
      </c>
      <c r="D1053" s="30">
        <f>+D1052+1</f>
        <v>319</v>
      </c>
      <c r="E1053" s="31">
        <v>43952</v>
      </c>
      <c r="F1053" s="30">
        <f>+VLOOKUP(Casos_HN[[#This Row],[Departamento]],Table_5[],2,0)</f>
        <v>5</v>
      </c>
      <c r="G1053" s="3" t="s">
        <v>28</v>
      </c>
      <c r="H1053" s="9" t="s">
        <v>29</v>
      </c>
      <c r="I1053" s="30" t="str">
        <f>+IFERROR(VLOOKUP(Casos_HN[[#This Row],[Municipio]],'LOCALIZA HN'!$B$9:$O$306,8,0),99999)</f>
        <v>0501</v>
      </c>
      <c r="J1053" s="5" t="s">
        <v>27</v>
      </c>
      <c r="K1053" s="5">
        <v>44</v>
      </c>
      <c r="L1053" s="24" t="s">
        <v>19</v>
      </c>
      <c r="M1053" s="32" t="s">
        <v>20</v>
      </c>
      <c r="N1053" s="33">
        <f>+IFERROR(VLOOKUP(Casos_HN[[#This Row],[ID_Municipio]],Table_4[[CodigoMuni]:[Long_2]],3,0),"")</f>
        <v>15.5151</v>
      </c>
      <c r="O1053" s="33">
        <f>+IFERROR(VLOOKUP(Casos_HN[[#This Row],[ID_Municipio]],Table_4[[CodigoMuni]:[Long_2]],4,0),"")</f>
        <v>-88.114599999999996</v>
      </c>
      <c r="P1053" s="32" t="s">
        <v>21</v>
      </c>
    </row>
    <row r="1054" spans="1:16" ht="14.25" customHeight="1">
      <c r="A1054" s="29" t="str">
        <f>+H1054&amp;E1054&amp;D1054</f>
        <v>San Pedro Sula43952320</v>
      </c>
      <c r="B1054" s="29" t="str">
        <f>+Casos_HN[[#This Row],[ID_Municipio]]&amp;Casos_HN[[#This Row],[Fecha]]</f>
        <v>050143952</v>
      </c>
      <c r="C1054" s="29" t="str">
        <f>+G1054&amp;E1054</f>
        <v>Cortes43952</v>
      </c>
      <c r="D1054" s="30">
        <f>+D1053+1</f>
        <v>320</v>
      </c>
      <c r="E1054" s="31">
        <v>43952</v>
      </c>
      <c r="F1054" s="30">
        <f>+VLOOKUP(Casos_HN[[#This Row],[Departamento]],Table_5[],2,0)</f>
        <v>5</v>
      </c>
      <c r="G1054" s="3" t="s">
        <v>28</v>
      </c>
      <c r="H1054" s="9" t="s">
        <v>29</v>
      </c>
      <c r="I1054" s="30" t="str">
        <f>+IFERROR(VLOOKUP(Casos_HN[[#This Row],[Municipio]],'LOCALIZA HN'!$B$9:$O$306,8,0),99999)</f>
        <v>0501</v>
      </c>
      <c r="J1054" s="5" t="s">
        <v>27</v>
      </c>
      <c r="K1054" s="5">
        <v>21</v>
      </c>
      <c r="L1054" s="24" t="s">
        <v>19</v>
      </c>
      <c r="M1054" s="32" t="s">
        <v>20</v>
      </c>
      <c r="N1054" s="33">
        <f>+IFERROR(VLOOKUP(Casos_HN[[#This Row],[ID_Municipio]],Table_4[[CodigoMuni]:[Long_2]],3,0),"")</f>
        <v>15.5151</v>
      </c>
      <c r="O1054" s="33">
        <f>+IFERROR(VLOOKUP(Casos_HN[[#This Row],[ID_Municipio]],Table_4[[CodigoMuni]:[Long_2]],4,0),"")</f>
        <v>-88.114599999999996</v>
      </c>
      <c r="P1054" s="32" t="s">
        <v>21</v>
      </c>
    </row>
    <row r="1055" spans="1:16" ht="14.25" customHeight="1">
      <c r="A1055" s="29" t="str">
        <f>+H1055&amp;E1055&amp;D1055</f>
        <v>San Pedro Sula43952321</v>
      </c>
      <c r="B1055" s="29" t="str">
        <f>+Casos_HN[[#This Row],[ID_Municipio]]&amp;Casos_HN[[#This Row],[Fecha]]</f>
        <v>050143952</v>
      </c>
      <c r="C1055" s="29" t="str">
        <f>+G1055&amp;E1055</f>
        <v>Cortes43952</v>
      </c>
      <c r="D1055" s="30">
        <f>+D1054+1</f>
        <v>321</v>
      </c>
      <c r="E1055" s="31">
        <v>43952</v>
      </c>
      <c r="F1055" s="30">
        <f>+VLOOKUP(Casos_HN[[#This Row],[Departamento]],Table_5[],2,0)</f>
        <v>5</v>
      </c>
      <c r="G1055" s="3" t="s">
        <v>28</v>
      </c>
      <c r="H1055" s="9" t="s">
        <v>29</v>
      </c>
      <c r="I1055" s="30" t="str">
        <f>+IFERROR(VLOOKUP(Casos_HN[[#This Row],[Municipio]],'LOCALIZA HN'!$B$9:$O$306,8,0),99999)</f>
        <v>0501</v>
      </c>
      <c r="J1055" s="5" t="s">
        <v>27</v>
      </c>
      <c r="K1055" s="5">
        <v>51</v>
      </c>
      <c r="L1055" s="24" t="s">
        <v>19</v>
      </c>
      <c r="M1055" s="32" t="s">
        <v>20</v>
      </c>
      <c r="N1055" s="33">
        <f>+IFERROR(VLOOKUP(Casos_HN[[#This Row],[ID_Municipio]],Table_4[[CodigoMuni]:[Long_2]],3,0),"")</f>
        <v>15.5151</v>
      </c>
      <c r="O1055" s="33">
        <f>+IFERROR(VLOOKUP(Casos_HN[[#This Row],[ID_Municipio]],Table_4[[CodigoMuni]:[Long_2]],4,0),"")</f>
        <v>-88.114599999999996</v>
      </c>
      <c r="P1055" s="32" t="s">
        <v>21</v>
      </c>
    </row>
    <row r="1056" spans="1:16" ht="14.25" customHeight="1">
      <c r="A1056" s="29" t="str">
        <f>+H1056&amp;E1056&amp;D1056</f>
        <v>San Pedro Sula43952322</v>
      </c>
      <c r="B1056" s="29" t="str">
        <f>+Casos_HN[[#This Row],[ID_Municipio]]&amp;Casos_HN[[#This Row],[Fecha]]</f>
        <v>050143952</v>
      </c>
      <c r="C1056" s="29" t="str">
        <f>+G1056&amp;E1056</f>
        <v>Cortes43952</v>
      </c>
      <c r="D1056" s="30">
        <f>+D1055+1</f>
        <v>322</v>
      </c>
      <c r="E1056" s="31">
        <v>43952</v>
      </c>
      <c r="F1056" s="30">
        <f>+VLOOKUP(Casos_HN[[#This Row],[Departamento]],Table_5[],2,0)</f>
        <v>5</v>
      </c>
      <c r="G1056" s="3" t="s">
        <v>28</v>
      </c>
      <c r="H1056" s="9" t="s">
        <v>29</v>
      </c>
      <c r="I1056" s="30" t="str">
        <f>+IFERROR(VLOOKUP(Casos_HN[[#This Row],[Municipio]],'LOCALIZA HN'!$B$9:$O$306,8,0),99999)</f>
        <v>0501</v>
      </c>
      <c r="J1056" s="5" t="s">
        <v>27</v>
      </c>
      <c r="K1056" s="5">
        <v>29</v>
      </c>
      <c r="L1056" s="24" t="s">
        <v>19</v>
      </c>
      <c r="M1056" s="32" t="s">
        <v>20</v>
      </c>
      <c r="N1056" s="33">
        <f>+IFERROR(VLOOKUP(Casos_HN[[#This Row],[ID_Municipio]],Table_4[[CodigoMuni]:[Long_2]],3,0),"")</f>
        <v>15.5151</v>
      </c>
      <c r="O1056" s="33">
        <f>+IFERROR(VLOOKUP(Casos_HN[[#This Row],[ID_Municipio]],Table_4[[CodigoMuni]:[Long_2]],4,0),"")</f>
        <v>-88.114599999999996</v>
      </c>
      <c r="P1056" s="32" t="s">
        <v>21</v>
      </c>
    </row>
    <row r="1057" spans="1:16" ht="14.25" customHeight="1">
      <c r="A1057" s="29" t="str">
        <f>+H1057&amp;E1057&amp;D1057</f>
        <v>San Pedro Sula43952323</v>
      </c>
      <c r="B1057" s="29" t="str">
        <f>+Casos_HN[[#This Row],[ID_Municipio]]&amp;Casos_HN[[#This Row],[Fecha]]</f>
        <v>050143952</v>
      </c>
      <c r="C1057" s="29" t="str">
        <f>+G1057&amp;E1057</f>
        <v>Cortes43952</v>
      </c>
      <c r="D1057" s="30">
        <f>+D1056+1</f>
        <v>323</v>
      </c>
      <c r="E1057" s="31">
        <v>43952</v>
      </c>
      <c r="F1057" s="30">
        <f>+VLOOKUP(Casos_HN[[#This Row],[Departamento]],Table_5[],2,0)</f>
        <v>5</v>
      </c>
      <c r="G1057" s="3" t="s">
        <v>28</v>
      </c>
      <c r="H1057" s="9" t="s">
        <v>29</v>
      </c>
      <c r="I1057" s="30" t="str">
        <f>+IFERROR(VLOOKUP(Casos_HN[[#This Row],[Municipio]],'LOCALIZA HN'!$B$9:$O$306,8,0),99999)</f>
        <v>0501</v>
      </c>
      <c r="J1057" s="5" t="s">
        <v>18</v>
      </c>
      <c r="K1057" s="5">
        <v>55</v>
      </c>
      <c r="L1057" s="24" t="s">
        <v>19</v>
      </c>
      <c r="M1057" s="32" t="s">
        <v>20</v>
      </c>
      <c r="N1057" s="33">
        <f>+IFERROR(VLOOKUP(Casos_HN[[#This Row],[ID_Municipio]],Table_4[[CodigoMuni]:[Long_2]],3,0),"")</f>
        <v>15.5151</v>
      </c>
      <c r="O1057" s="33">
        <f>+IFERROR(VLOOKUP(Casos_HN[[#This Row],[ID_Municipio]],Table_4[[CodigoMuni]:[Long_2]],4,0),"")</f>
        <v>-88.114599999999996</v>
      </c>
      <c r="P1057" s="32" t="s">
        <v>21</v>
      </c>
    </row>
    <row r="1058" spans="1:16" ht="14.25" customHeight="1">
      <c r="A1058" s="29" t="str">
        <f>+H1058&amp;E1058&amp;D1058</f>
        <v>San Pedro Sula43952324</v>
      </c>
      <c r="B1058" s="29" t="str">
        <f>+Casos_HN[[#This Row],[ID_Municipio]]&amp;Casos_HN[[#This Row],[Fecha]]</f>
        <v>050143952</v>
      </c>
      <c r="C1058" s="29" t="str">
        <f>+G1058&amp;E1058</f>
        <v>Cortes43952</v>
      </c>
      <c r="D1058" s="30">
        <f>+D1057+1</f>
        <v>324</v>
      </c>
      <c r="E1058" s="31">
        <v>43952</v>
      </c>
      <c r="F1058" s="30">
        <f>+VLOOKUP(Casos_HN[[#This Row],[Departamento]],Table_5[],2,0)</f>
        <v>5</v>
      </c>
      <c r="G1058" s="3" t="s">
        <v>28</v>
      </c>
      <c r="H1058" s="9" t="s">
        <v>29</v>
      </c>
      <c r="I1058" s="30" t="str">
        <f>+IFERROR(VLOOKUP(Casos_HN[[#This Row],[Municipio]],'LOCALIZA HN'!$B$9:$O$306,8,0),99999)</f>
        <v>0501</v>
      </c>
      <c r="J1058" s="5" t="s">
        <v>18</v>
      </c>
      <c r="K1058" s="5">
        <v>38</v>
      </c>
      <c r="L1058" s="24" t="s">
        <v>19</v>
      </c>
      <c r="M1058" s="32" t="s">
        <v>20</v>
      </c>
      <c r="N1058" s="33">
        <f>+IFERROR(VLOOKUP(Casos_HN[[#This Row],[ID_Municipio]],Table_4[[CodigoMuni]:[Long_2]],3,0),"")</f>
        <v>15.5151</v>
      </c>
      <c r="O1058" s="33">
        <f>+IFERROR(VLOOKUP(Casos_HN[[#This Row],[ID_Municipio]],Table_4[[CodigoMuni]:[Long_2]],4,0),"")</f>
        <v>-88.114599999999996</v>
      </c>
      <c r="P1058" s="32" t="s">
        <v>21</v>
      </c>
    </row>
    <row r="1059" spans="1:16" ht="14.25" customHeight="1">
      <c r="A1059" s="29" t="str">
        <f>+H1059&amp;E1059&amp;D1059</f>
        <v>San Pedro Sula43952325</v>
      </c>
      <c r="B1059" s="29" t="str">
        <f>+Casos_HN[[#This Row],[ID_Municipio]]&amp;Casos_HN[[#This Row],[Fecha]]</f>
        <v>050143952</v>
      </c>
      <c r="C1059" s="29" t="str">
        <f>+G1059&amp;E1059</f>
        <v>Cortes43952</v>
      </c>
      <c r="D1059" s="30">
        <f>+D1058+1</f>
        <v>325</v>
      </c>
      <c r="E1059" s="31">
        <v>43952</v>
      </c>
      <c r="F1059" s="30">
        <f>+VLOOKUP(Casos_HN[[#This Row],[Departamento]],Table_5[],2,0)</f>
        <v>5</v>
      </c>
      <c r="G1059" s="3" t="s">
        <v>28</v>
      </c>
      <c r="H1059" s="9" t="s">
        <v>29</v>
      </c>
      <c r="I1059" s="30" t="str">
        <f>+IFERROR(VLOOKUP(Casos_HN[[#This Row],[Municipio]],'LOCALIZA HN'!$B$9:$O$306,8,0),99999)</f>
        <v>0501</v>
      </c>
      <c r="J1059" s="5" t="s">
        <v>18</v>
      </c>
      <c r="K1059" s="5">
        <v>19</v>
      </c>
      <c r="L1059" s="24" t="s">
        <v>19</v>
      </c>
      <c r="M1059" s="32" t="s">
        <v>20</v>
      </c>
      <c r="N1059" s="33">
        <f>+IFERROR(VLOOKUP(Casos_HN[[#This Row],[ID_Municipio]],Table_4[[CodigoMuni]:[Long_2]],3,0),"")</f>
        <v>15.5151</v>
      </c>
      <c r="O1059" s="33">
        <f>+IFERROR(VLOOKUP(Casos_HN[[#This Row],[ID_Municipio]],Table_4[[CodigoMuni]:[Long_2]],4,0),"")</f>
        <v>-88.114599999999996</v>
      </c>
      <c r="P1059" s="32" t="s">
        <v>21</v>
      </c>
    </row>
    <row r="1060" spans="1:16" ht="14.25" customHeight="1">
      <c r="A1060" s="29" t="str">
        <f>+H1060&amp;E1060&amp;D1060</f>
        <v>San Pedro Sula43952326</v>
      </c>
      <c r="B1060" s="29" t="str">
        <f>+Casos_HN[[#This Row],[ID_Municipio]]&amp;Casos_HN[[#This Row],[Fecha]]</f>
        <v>050143952</v>
      </c>
      <c r="C1060" s="29" t="str">
        <f>+G1060&amp;E1060</f>
        <v>Cortes43952</v>
      </c>
      <c r="D1060" s="30">
        <f>+D1059+1</f>
        <v>326</v>
      </c>
      <c r="E1060" s="31">
        <v>43952</v>
      </c>
      <c r="F1060" s="30">
        <f>+VLOOKUP(Casos_HN[[#This Row],[Departamento]],Table_5[],2,0)</f>
        <v>5</v>
      </c>
      <c r="G1060" s="3" t="s">
        <v>28</v>
      </c>
      <c r="H1060" s="9" t="s">
        <v>29</v>
      </c>
      <c r="I1060" s="30" t="str">
        <f>+IFERROR(VLOOKUP(Casos_HN[[#This Row],[Municipio]],'LOCALIZA HN'!$B$9:$O$306,8,0),99999)</f>
        <v>0501</v>
      </c>
      <c r="J1060" s="5" t="s">
        <v>18</v>
      </c>
      <c r="K1060" s="5">
        <v>46</v>
      </c>
      <c r="L1060" s="24" t="s">
        <v>19</v>
      </c>
      <c r="M1060" s="32" t="s">
        <v>20</v>
      </c>
      <c r="N1060" s="33">
        <f>+IFERROR(VLOOKUP(Casos_HN[[#This Row],[ID_Municipio]],Table_4[[CodigoMuni]:[Long_2]],3,0),"")</f>
        <v>15.5151</v>
      </c>
      <c r="O1060" s="33">
        <f>+IFERROR(VLOOKUP(Casos_HN[[#This Row],[ID_Municipio]],Table_4[[CodigoMuni]:[Long_2]],4,0),"")</f>
        <v>-88.114599999999996</v>
      </c>
      <c r="P1060" s="32" t="s">
        <v>21</v>
      </c>
    </row>
    <row r="1061" spans="1:16" ht="14.25" customHeight="1">
      <c r="A1061" s="29" t="str">
        <f>+H1061&amp;E1061&amp;D1061</f>
        <v>San Pedro Sula43952327</v>
      </c>
      <c r="B1061" s="29" t="str">
        <f>+Casos_HN[[#This Row],[ID_Municipio]]&amp;Casos_HN[[#This Row],[Fecha]]</f>
        <v>050143952</v>
      </c>
      <c r="C1061" s="29" t="str">
        <f>+G1061&amp;E1061</f>
        <v>Cortes43952</v>
      </c>
      <c r="D1061" s="30">
        <f>+D1060+1</f>
        <v>327</v>
      </c>
      <c r="E1061" s="31">
        <v>43952</v>
      </c>
      <c r="F1061" s="30">
        <f>+VLOOKUP(Casos_HN[[#This Row],[Departamento]],Table_5[],2,0)</f>
        <v>5</v>
      </c>
      <c r="G1061" s="3" t="s">
        <v>28</v>
      </c>
      <c r="H1061" s="9" t="s">
        <v>29</v>
      </c>
      <c r="I1061" s="30" t="str">
        <f>+IFERROR(VLOOKUP(Casos_HN[[#This Row],[Municipio]],'LOCALIZA HN'!$B$9:$O$306,8,0),99999)</f>
        <v>0501</v>
      </c>
      <c r="J1061" s="5" t="s">
        <v>18</v>
      </c>
      <c r="K1061" s="5">
        <v>58</v>
      </c>
      <c r="L1061" s="24" t="s">
        <v>19</v>
      </c>
      <c r="M1061" s="32" t="s">
        <v>20</v>
      </c>
      <c r="N1061" s="33">
        <f>+IFERROR(VLOOKUP(Casos_HN[[#This Row],[ID_Municipio]],Table_4[[CodigoMuni]:[Long_2]],3,0),"")</f>
        <v>15.5151</v>
      </c>
      <c r="O1061" s="33">
        <f>+IFERROR(VLOOKUP(Casos_HN[[#This Row],[ID_Municipio]],Table_4[[CodigoMuni]:[Long_2]],4,0),"")</f>
        <v>-88.114599999999996</v>
      </c>
      <c r="P1061" s="32" t="s">
        <v>21</v>
      </c>
    </row>
    <row r="1062" spans="1:16" ht="14.25" customHeight="1">
      <c r="A1062" s="29" t="str">
        <f>+H1062&amp;E1062&amp;D1062</f>
        <v>San Pedro Sula43952328</v>
      </c>
      <c r="B1062" s="29" t="str">
        <f>+Casos_HN[[#This Row],[ID_Municipio]]&amp;Casos_HN[[#This Row],[Fecha]]</f>
        <v>050143952</v>
      </c>
      <c r="C1062" s="29" t="str">
        <f>+G1062&amp;E1062</f>
        <v>Cortes43952</v>
      </c>
      <c r="D1062" s="30">
        <f>+D1061+1</f>
        <v>328</v>
      </c>
      <c r="E1062" s="31">
        <v>43952</v>
      </c>
      <c r="F1062" s="30">
        <f>+VLOOKUP(Casos_HN[[#This Row],[Departamento]],Table_5[],2,0)</f>
        <v>5</v>
      </c>
      <c r="G1062" s="3" t="s">
        <v>28</v>
      </c>
      <c r="H1062" s="9" t="s">
        <v>29</v>
      </c>
      <c r="I1062" s="30" t="str">
        <f>+IFERROR(VLOOKUP(Casos_HN[[#This Row],[Municipio]],'LOCALIZA HN'!$B$9:$O$306,8,0),99999)</f>
        <v>0501</v>
      </c>
      <c r="J1062" s="5" t="s">
        <v>27</v>
      </c>
      <c r="K1062" s="5">
        <v>28</v>
      </c>
      <c r="L1062" s="24" t="s">
        <v>19</v>
      </c>
      <c r="M1062" s="32" t="s">
        <v>20</v>
      </c>
      <c r="N1062" s="33">
        <f>+IFERROR(VLOOKUP(Casos_HN[[#This Row],[ID_Municipio]],Table_4[[CodigoMuni]:[Long_2]],3,0),"")</f>
        <v>15.5151</v>
      </c>
      <c r="O1062" s="33">
        <f>+IFERROR(VLOOKUP(Casos_HN[[#This Row],[ID_Municipio]],Table_4[[CodigoMuni]:[Long_2]],4,0),"")</f>
        <v>-88.114599999999996</v>
      </c>
      <c r="P1062" s="32" t="s">
        <v>21</v>
      </c>
    </row>
    <row r="1063" spans="1:16" ht="14.25" customHeight="1">
      <c r="A1063" s="29" t="str">
        <f>+H1063&amp;E1063&amp;D1063</f>
        <v>San Pedro Sula43952329</v>
      </c>
      <c r="B1063" s="29" t="str">
        <f>+Casos_HN[[#This Row],[ID_Municipio]]&amp;Casos_HN[[#This Row],[Fecha]]</f>
        <v>050143952</v>
      </c>
      <c r="C1063" s="29" t="str">
        <f>+G1063&amp;E1063</f>
        <v>Cortes43952</v>
      </c>
      <c r="D1063" s="30">
        <f>+D1062+1</f>
        <v>329</v>
      </c>
      <c r="E1063" s="31">
        <v>43952</v>
      </c>
      <c r="F1063" s="30">
        <f>+VLOOKUP(Casos_HN[[#This Row],[Departamento]],Table_5[],2,0)</f>
        <v>5</v>
      </c>
      <c r="G1063" s="3" t="s">
        <v>28</v>
      </c>
      <c r="H1063" s="9" t="s">
        <v>29</v>
      </c>
      <c r="I1063" s="30" t="str">
        <f>+IFERROR(VLOOKUP(Casos_HN[[#This Row],[Municipio]],'LOCALIZA HN'!$B$9:$O$306,8,0),99999)</f>
        <v>0501</v>
      </c>
      <c r="J1063" s="5" t="s">
        <v>27</v>
      </c>
      <c r="K1063" s="5"/>
      <c r="L1063" s="24" t="s">
        <v>19</v>
      </c>
      <c r="M1063" s="32" t="s">
        <v>20</v>
      </c>
      <c r="N1063" s="33">
        <f>+IFERROR(VLOOKUP(Casos_HN[[#This Row],[ID_Municipio]],Table_4[[CodigoMuni]:[Long_2]],3,0),"")</f>
        <v>15.5151</v>
      </c>
      <c r="O1063" s="33">
        <f>+IFERROR(VLOOKUP(Casos_HN[[#This Row],[ID_Municipio]],Table_4[[CodigoMuni]:[Long_2]],4,0),"")</f>
        <v>-88.114599999999996</v>
      </c>
      <c r="P1063" s="32" t="s">
        <v>21</v>
      </c>
    </row>
    <row r="1064" spans="1:16" ht="14.25" customHeight="1">
      <c r="A1064" s="29" t="str">
        <f>+H1064&amp;E1064&amp;D1064</f>
        <v>San Pedro Sula43952330</v>
      </c>
      <c r="B1064" s="29" t="str">
        <f>+Casos_HN[[#This Row],[ID_Municipio]]&amp;Casos_HN[[#This Row],[Fecha]]</f>
        <v>050143952</v>
      </c>
      <c r="C1064" s="29" t="str">
        <f>+G1064&amp;E1064</f>
        <v>Cortes43952</v>
      </c>
      <c r="D1064" s="30">
        <f>+D1063+1</f>
        <v>330</v>
      </c>
      <c r="E1064" s="31">
        <v>43952</v>
      </c>
      <c r="F1064" s="30">
        <f>+VLOOKUP(Casos_HN[[#This Row],[Departamento]],Table_5[],2,0)</f>
        <v>5</v>
      </c>
      <c r="G1064" s="3" t="s">
        <v>28</v>
      </c>
      <c r="H1064" s="9" t="s">
        <v>29</v>
      </c>
      <c r="I1064" s="30" t="str">
        <f>+IFERROR(VLOOKUP(Casos_HN[[#This Row],[Municipio]],'LOCALIZA HN'!$B$9:$O$306,8,0),99999)</f>
        <v>0501</v>
      </c>
      <c r="J1064" s="5" t="s">
        <v>27</v>
      </c>
      <c r="K1064" s="5">
        <v>19</v>
      </c>
      <c r="L1064" s="24" t="s">
        <v>19</v>
      </c>
      <c r="M1064" s="32" t="s">
        <v>20</v>
      </c>
      <c r="N1064" s="33">
        <f>+IFERROR(VLOOKUP(Casos_HN[[#This Row],[ID_Municipio]],Table_4[[CodigoMuni]:[Long_2]],3,0),"")</f>
        <v>15.5151</v>
      </c>
      <c r="O1064" s="33">
        <f>+IFERROR(VLOOKUP(Casos_HN[[#This Row],[ID_Municipio]],Table_4[[CodigoMuni]:[Long_2]],4,0),"")</f>
        <v>-88.114599999999996</v>
      </c>
      <c r="P1064" s="32" t="s">
        <v>21</v>
      </c>
    </row>
    <row r="1065" spans="1:16" ht="14.25" customHeight="1">
      <c r="A1065" s="29" t="str">
        <f>+H1065&amp;E1065&amp;D1065</f>
        <v>San Pedro Sula43952331</v>
      </c>
      <c r="B1065" s="29" t="str">
        <f>+Casos_HN[[#This Row],[ID_Municipio]]&amp;Casos_HN[[#This Row],[Fecha]]</f>
        <v>050143952</v>
      </c>
      <c r="C1065" s="29" t="str">
        <f>+G1065&amp;E1065</f>
        <v>Cortes43952</v>
      </c>
      <c r="D1065" s="30">
        <f>+D1064+1</f>
        <v>331</v>
      </c>
      <c r="E1065" s="31">
        <v>43952</v>
      </c>
      <c r="F1065" s="30">
        <f>+VLOOKUP(Casos_HN[[#This Row],[Departamento]],Table_5[],2,0)</f>
        <v>5</v>
      </c>
      <c r="G1065" s="3" t="s">
        <v>28</v>
      </c>
      <c r="H1065" s="9" t="s">
        <v>29</v>
      </c>
      <c r="I1065" s="30" t="str">
        <f>+IFERROR(VLOOKUP(Casos_HN[[#This Row],[Municipio]],'LOCALIZA HN'!$B$9:$O$306,8,0),99999)</f>
        <v>0501</v>
      </c>
      <c r="J1065" s="5" t="s">
        <v>18</v>
      </c>
      <c r="K1065" s="5">
        <v>34</v>
      </c>
      <c r="L1065" s="24" t="s">
        <v>19</v>
      </c>
      <c r="M1065" s="32" t="s">
        <v>20</v>
      </c>
      <c r="N1065" s="33">
        <f>+IFERROR(VLOOKUP(Casos_HN[[#This Row],[ID_Municipio]],Table_4[[CodigoMuni]:[Long_2]],3,0),"")</f>
        <v>15.5151</v>
      </c>
      <c r="O1065" s="33">
        <f>+IFERROR(VLOOKUP(Casos_HN[[#This Row],[ID_Municipio]],Table_4[[CodigoMuni]:[Long_2]],4,0),"")</f>
        <v>-88.114599999999996</v>
      </c>
      <c r="P1065" s="32" t="s">
        <v>21</v>
      </c>
    </row>
    <row r="1066" spans="1:16" ht="14.25" customHeight="1">
      <c r="A1066" s="29" t="str">
        <f>+H1066&amp;E1066&amp;D1066</f>
        <v>San Pedro Sula43952332</v>
      </c>
      <c r="B1066" s="29" t="str">
        <f>+Casos_HN[[#This Row],[ID_Municipio]]&amp;Casos_HN[[#This Row],[Fecha]]</f>
        <v>050143952</v>
      </c>
      <c r="C1066" s="29" t="str">
        <f>+G1066&amp;E1066</f>
        <v>Cortes43952</v>
      </c>
      <c r="D1066" s="30">
        <f>+D1065+1</f>
        <v>332</v>
      </c>
      <c r="E1066" s="23">
        <v>43952</v>
      </c>
      <c r="F1066" s="30">
        <f>+VLOOKUP(Casos_HN[[#This Row],[Departamento]],Table_5[],2,0)</f>
        <v>5</v>
      </c>
      <c r="G1066" s="3" t="s">
        <v>28</v>
      </c>
      <c r="H1066" s="9" t="s">
        <v>29</v>
      </c>
      <c r="I1066" s="30" t="str">
        <f>+IFERROR(VLOOKUP(Casos_HN[[#This Row],[Municipio]],'LOCALIZA HN'!$B$9:$O$306,8,0),99999)</f>
        <v>0501</v>
      </c>
      <c r="J1066" s="5" t="s">
        <v>27</v>
      </c>
      <c r="K1066" s="5">
        <v>45</v>
      </c>
      <c r="L1066" s="24" t="s">
        <v>19</v>
      </c>
      <c r="M1066" s="32" t="s">
        <v>20</v>
      </c>
      <c r="N1066" s="33">
        <f>+IFERROR(VLOOKUP(Casos_HN[[#This Row],[ID_Municipio]],Table_4[[CodigoMuni]:[Long_2]],3,0),"")</f>
        <v>15.5151</v>
      </c>
      <c r="O1066" s="33">
        <f>+IFERROR(VLOOKUP(Casos_HN[[#This Row],[ID_Municipio]],Table_4[[CodigoMuni]:[Long_2]],4,0),"")</f>
        <v>-88.114599999999996</v>
      </c>
      <c r="P1066" s="32" t="s">
        <v>21</v>
      </c>
    </row>
    <row r="1067" spans="1:16" ht="14.25" customHeight="1">
      <c r="A1067" s="29" t="str">
        <f>+H1067&amp;E1067&amp;D1067</f>
        <v>San Pedro Sula43952333</v>
      </c>
      <c r="B1067" s="29" t="str">
        <f>+Casos_HN[[#This Row],[ID_Municipio]]&amp;Casos_HN[[#This Row],[Fecha]]</f>
        <v>050143952</v>
      </c>
      <c r="C1067" s="29" t="str">
        <f>+G1067&amp;E1067</f>
        <v>Cortes43952</v>
      </c>
      <c r="D1067" s="30">
        <f>+D1066+1</f>
        <v>333</v>
      </c>
      <c r="E1067" s="23">
        <v>43952</v>
      </c>
      <c r="F1067" s="30">
        <f>+VLOOKUP(Casos_HN[[#This Row],[Departamento]],Table_5[],2,0)</f>
        <v>5</v>
      </c>
      <c r="G1067" s="3" t="s">
        <v>28</v>
      </c>
      <c r="H1067" s="9" t="s">
        <v>29</v>
      </c>
      <c r="I1067" s="30" t="str">
        <f>+IFERROR(VLOOKUP(Casos_HN[[#This Row],[Municipio]],'LOCALIZA HN'!$B$9:$O$306,8,0),99999)</f>
        <v>0501</v>
      </c>
      <c r="J1067" s="5" t="s">
        <v>27</v>
      </c>
      <c r="K1067" s="5">
        <v>32</v>
      </c>
      <c r="L1067" s="24" t="s">
        <v>19</v>
      </c>
      <c r="M1067" s="32" t="s">
        <v>20</v>
      </c>
      <c r="N1067" s="33">
        <f>+IFERROR(VLOOKUP(Casos_HN[[#This Row],[ID_Municipio]],Table_4[[CodigoMuni]:[Long_2]],3,0),"")</f>
        <v>15.5151</v>
      </c>
      <c r="O1067" s="33">
        <f>+IFERROR(VLOOKUP(Casos_HN[[#This Row],[ID_Municipio]],Table_4[[CodigoMuni]:[Long_2]],4,0),"")</f>
        <v>-88.114599999999996</v>
      </c>
      <c r="P1067" s="32" t="s">
        <v>21</v>
      </c>
    </row>
    <row r="1068" spans="1:16" ht="14.25" customHeight="1">
      <c r="A1068" s="29" t="str">
        <f>+H1068&amp;E1068&amp;D1068</f>
        <v>San Pedro Sula43952334</v>
      </c>
      <c r="B1068" s="29" t="str">
        <f>+Casos_HN[[#This Row],[ID_Municipio]]&amp;Casos_HN[[#This Row],[Fecha]]</f>
        <v>050143952</v>
      </c>
      <c r="C1068" s="29" t="str">
        <f>+G1068&amp;E1068</f>
        <v>Cortes43952</v>
      </c>
      <c r="D1068" s="30">
        <f>+D1067+1</f>
        <v>334</v>
      </c>
      <c r="E1068" s="23">
        <v>43952</v>
      </c>
      <c r="F1068" s="30">
        <f>+VLOOKUP(Casos_HN[[#This Row],[Departamento]],Table_5[],2,0)</f>
        <v>5</v>
      </c>
      <c r="G1068" s="3" t="s">
        <v>28</v>
      </c>
      <c r="H1068" s="9" t="s">
        <v>29</v>
      </c>
      <c r="I1068" s="30" t="str">
        <f>+IFERROR(VLOOKUP(Casos_HN[[#This Row],[Municipio]],'LOCALIZA HN'!$B$9:$O$306,8,0),99999)</f>
        <v>0501</v>
      </c>
      <c r="J1068" s="5" t="s">
        <v>18</v>
      </c>
      <c r="K1068" s="5">
        <v>55</v>
      </c>
      <c r="L1068" s="24" t="s">
        <v>19</v>
      </c>
      <c r="M1068" s="32" t="s">
        <v>20</v>
      </c>
      <c r="N1068" s="33">
        <f>+IFERROR(VLOOKUP(Casos_HN[[#This Row],[ID_Municipio]],Table_4[[CodigoMuni]:[Long_2]],3,0),"")</f>
        <v>15.5151</v>
      </c>
      <c r="O1068" s="33">
        <f>+IFERROR(VLOOKUP(Casos_HN[[#This Row],[ID_Municipio]],Table_4[[CodigoMuni]:[Long_2]],4,0),"")</f>
        <v>-88.114599999999996</v>
      </c>
      <c r="P1068" s="32" t="s">
        <v>21</v>
      </c>
    </row>
    <row r="1069" spans="1:16" ht="14.25" customHeight="1">
      <c r="A1069" s="29" t="str">
        <f>+H1069&amp;E1069&amp;D1069</f>
        <v>San Pedro Sula43952335</v>
      </c>
      <c r="B1069" s="29" t="str">
        <f>+Casos_HN[[#This Row],[ID_Municipio]]&amp;Casos_HN[[#This Row],[Fecha]]</f>
        <v>050143952</v>
      </c>
      <c r="C1069" s="29" t="str">
        <f>+G1069&amp;E1069</f>
        <v>Cortes43952</v>
      </c>
      <c r="D1069" s="30">
        <f>+D1068+1</f>
        <v>335</v>
      </c>
      <c r="E1069" s="23">
        <v>43952</v>
      </c>
      <c r="F1069" s="30">
        <f>+VLOOKUP(Casos_HN[[#This Row],[Departamento]],Table_5[],2,0)</f>
        <v>5</v>
      </c>
      <c r="G1069" s="3" t="s">
        <v>28</v>
      </c>
      <c r="H1069" s="9" t="s">
        <v>29</v>
      </c>
      <c r="I1069" s="30" t="str">
        <f>+IFERROR(VLOOKUP(Casos_HN[[#This Row],[Municipio]],'LOCALIZA HN'!$B$9:$O$306,8,0),99999)</f>
        <v>0501</v>
      </c>
      <c r="J1069" s="5" t="s">
        <v>18</v>
      </c>
      <c r="K1069" s="5">
        <v>29</v>
      </c>
      <c r="L1069" s="24" t="s">
        <v>19</v>
      </c>
      <c r="M1069" s="32" t="s">
        <v>20</v>
      </c>
      <c r="N1069" s="33">
        <f>+IFERROR(VLOOKUP(Casos_HN[[#This Row],[ID_Municipio]],Table_4[[CodigoMuni]:[Long_2]],3,0),"")</f>
        <v>15.5151</v>
      </c>
      <c r="O1069" s="33">
        <f>+IFERROR(VLOOKUP(Casos_HN[[#This Row],[ID_Municipio]],Table_4[[CodigoMuni]:[Long_2]],4,0),"")</f>
        <v>-88.114599999999996</v>
      </c>
      <c r="P1069" s="32" t="s">
        <v>21</v>
      </c>
    </row>
    <row r="1070" spans="1:16" ht="14.25" customHeight="1">
      <c r="A1070" s="29" t="str">
        <f>+H1070&amp;E1070&amp;D1070</f>
        <v>San Pedro Sula43952336</v>
      </c>
      <c r="B1070" s="29" t="str">
        <f>+Casos_HN[[#This Row],[ID_Municipio]]&amp;Casos_HN[[#This Row],[Fecha]]</f>
        <v>050143952</v>
      </c>
      <c r="C1070" s="29" t="str">
        <f>+G1070&amp;E1070</f>
        <v>Cortes43952</v>
      </c>
      <c r="D1070" s="30">
        <f>+D1069+1</f>
        <v>336</v>
      </c>
      <c r="E1070" s="23">
        <v>43952</v>
      </c>
      <c r="F1070" s="30">
        <f>+VLOOKUP(Casos_HN[[#This Row],[Departamento]],Table_5[],2,0)</f>
        <v>5</v>
      </c>
      <c r="G1070" s="3" t="s">
        <v>28</v>
      </c>
      <c r="H1070" s="9" t="s">
        <v>29</v>
      </c>
      <c r="I1070" s="30" t="str">
        <f>+IFERROR(VLOOKUP(Casos_HN[[#This Row],[Municipio]],'LOCALIZA HN'!$B$9:$O$306,8,0),99999)</f>
        <v>0501</v>
      </c>
      <c r="J1070" s="5" t="s">
        <v>27</v>
      </c>
      <c r="K1070" s="5">
        <v>44</v>
      </c>
      <c r="L1070" s="24" t="s">
        <v>19</v>
      </c>
      <c r="M1070" s="32" t="s">
        <v>20</v>
      </c>
      <c r="N1070" s="33">
        <f>+IFERROR(VLOOKUP(Casos_HN[[#This Row],[ID_Municipio]],Table_4[[CodigoMuni]:[Long_2]],3,0),"")</f>
        <v>15.5151</v>
      </c>
      <c r="O1070" s="33">
        <f>+IFERROR(VLOOKUP(Casos_HN[[#This Row],[ID_Municipio]],Table_4[[CodigoMuni]:[Long_2]],4,0),"")</f>
        <v>-88.114599999999996</v>
      </c>
      <c r="P1070" s="32" t="s">
        <v>21</v>
      </c>
    </row>
    <row r="1071" spans="1:16" ht="14.25" customHeight="1">
      <c r="A1071" s="29" t="str">
        <f>+H1071&amp;E1071&amp;D1071</f>
        <v>San Pedro Sula43952337</v>
      </c>
      <c r="B1071" s="29" t="str">
        <f>+Casos_HN[[#This Row],[ID_Municipio]]&amp;Casos_HN[[#This Row],[Fecha]]</f>
        <v>050143952</v>
      </c>
      <c r="C1071" s="29" t="str">
        <f>+G1071&amp;E1071</f>
        <v>Cortes43952</v>
      </c>
      <c r="D1071" s="30">
        <f>+D1070+1</f>
        <v>337</v>
      </c>
      <c r="E1071" s="23">
        <v>43952</v>
      </c>
      <c r="F1071" s="30">
        <f>+VLOOKUP(Casos_HN[[#This Row],[Departamento]],Table_5[],2,0)</f>
        <v>5</v>
      </c>
      <c r="G1071" s="3" t="s">
        <v>28</v>
      </c>
      <c r="H1071" s="9" t="s">
        <v>29</v>
      </c>
      <c r="I1071" s="30" t="str">
        <f>+IFERROR(VLOOKUP(Casos_HN[[#This Row],[Municipio]],'LOCALIZA HN'!$B$9:$O$306,8,0),99999)</f>
        <v>0501</v>
      </c>
      <c r="J1071" s="5" t="s">
        <v>27</v>
      </c>
      <c r="K1071" s="5">
        <v>36</v>
      </c>
      <c r="L1071" s="24" t="s">
        <v>19</v>
      </c>
      <c r="M1071" s="32" t="s">
        <v>20</v>
      </c>
      <c r="N1071" s="33">
        <f>+IFERROR(VLOOKUP(Casos_HN[[#This Row],[ID_Municipio]],Table_4[[CodigoMuni]:[Long_2]],3,0),"")</f>
        <v>15.5151</v>
      </c>
      <c r="O1071" s="33">
        <f>+IFERROR(VLOOKUP(Casos_HN[[#This Row],[ID_Municipio]],Table_4[[CodigoMuni]:[Long_2]],4,0),"")</f>
        <v>-88.114599999999996</v>
      </c>
      <c r="P1071" s="32" t="s">
        <v>21</v>
      </c>
    </row>
    <row r="1072" spans="1:16" ht="14.25" customHeight="1">
      <c r="A1072" s="29" t="str">
        <f>+H1072&amp;E1072&amp;D1072</f>
        <v>San Pedro Sula43952338</v>
      </c>
      <c r="B1072" s="29" t="str">
        <f>+Casos_HN[[#This Row],[ID_Municipio]]&amp;Casos_HN[[#This Row],[Fecha]]</f>
        <v>050143952</v>
      </c>
      <c r="C1072" s="29" t="str">
        <f>+G1072&amp;E1072</f>
        <v>Cortes43952</v>
      </c>
      <c r="D1072" s="30">
        <f>+D1071+1</f>
        <v>338</v>
      </c>
      <c r="E1072" s="23">
        <v>43952</v>
      </c>
      <c r="F1072" s="30">
        <f>+VLOOKUP(Casos_HN[[#This Row],[Departamento]],Table_5[],2,0)</f>
        <v>5</v>
      </c>
      <c r="G1072" s="3" t="s">
        <v>28</v>
      </c>
      <c r="H1072" s="9" t="s">
        <v>29</v>
      </c>
      <c r="I1072" s="30" t="str">
        <f>+IFERROR(VLOOKUP(Casos_HN[[#This Row],[Municipio]],'LOCALIZA HN'!$B$9:$O$306,8,0),99999)</f>
        <v>0501</v>
      </c>
      <c r="J1072" s="5" t="s">
        <v>18</v>
      </c>
      <c r="K1072" s="5">
        <v>73</v>
      </c>
      <c r="L1072" s="24" t="s">
        <v>19</v>
      </c>
      <c r="M1072" s="32" t="s">
        <v>20</v>
      </c>
      <c r="N1072" s="33">
        <f>+IFERROR(VLOOKUP(Casos_HN[[#This Row],[ID_Municipio]],Table_4[[CodigoMuni]:[Long_2]],3,0),"")</f>
        <v>15.5151</v>
      </c>
      <c r="O1072" s="33">
        <f>+IFERROR(VLOOKUP(Casos_HN[[#This Row],[ID_Municipio]],Table_4[[CodigoMuni]:[Long_2]],4,0),"")</f>
        <v>-88.114599999999996</v>
      </c>
      <c r="P1072" s="32" t="s">
        <v>21</v>
      </c>
    </row>
    <row r="1073" spans="1:16" ht="14.25" customHeight="1">
      <c r="A1073" s="29" t="str">
        <f>+H1073&amp;E1073&amp;D1073</f>
        <v>San Pedro Sula43952339</v>
      </c>
      <c r="B1073" s="29" t="str">
        <f>+Casos_HN[[#This Row],[ID_Municipio]]&amp;Casos_HN[[#This Row],[Fecha]]</f>
        <v>050143952</v>
      </c>
      <c r="C1073" s="29" t="str">
        <f>+G1073&amp;E1073</f>
        <v>Cortes43952</v>
      </c>
      <c r="D1073" s="30">
        <f>+D1072+1</f>
        <v>339</v>
      </c>
      <c r="E1073" s="23">
        <v>43952</v>
      </c>
      <c r="F1073" s="30">
        <f>+VLOOKUP(Casos_HN[[#This Row],[Departamento]],Table_5[],2,0)</f>
        <v>5</v>
      </c>
      <c r="G1073" s="3" t="s">
        <v>28</v>
      </c>
      <c r="H1073" s="9" t="s">
        <v>29</v>
      </c>
      <c r="I1073" s="30" t="str">
        <f>+IFERROR(VLOOKUP(Casos_HN[[#This Row],[Municipio]],'LOCALIZA HN'!$B$9:$O$306,8,0),99999)</f>
        <v>0501</v>
      </c>
      <c r="J1073" s="5" t="s">
        <v>27</v>
      </c>
      <c r="K1073" s="5">
        <v>46</v>
      </c>
      <c r="L1073" s="24" t="s">
        <v>19</v>
      </c>
      <c r="M1073" s="32" t="s">
        <v>20</v>
      </c>
      <c r="N1073" s="33">
        <f>+IFERROR(VLOOKUP(Casos_HN[[#This Row],[ID_Municipio]],Table_4[[CodigoMuni]:[Long_2]],3,0),"")</f>
        <v>15.5151</v>
      </c>
      <c r="O1073" s="33">
        <f>+IFERROR(VLOOKUP(Casos_HN[[#This Row],[ID_Municipio]],Table_4[[CodigoMuni]:[Long_2]],4,0),"")</f>
        <v>-88.114599999999996</v>
      </c>
      <c r="P1073" s="32" t="s">
        <v>21</v>
      </c>
    </row>
    <row r="1074" spans="1:16" ht="14.25" customHeight="1">
      <c r="A1074" s="29" t="str">
        <f>+H1074&amp;E1074&amp;D1074</f>
        <v>San Pedro Sula43952340</v>
      </c>
      <c r="B1074" s="29" t="str">
        <f>+Casos_HN[[#This Row],[ID_Municipio]]&amp;Casos_HN[[#This Row],[Fecha]]</f>
        <v>050143952</v>
      </c>
      <c r="C1074" s="29" t="str">
        <f>+G1074&amp;E1074</f>
        <v>Cortes43952</v>
      </c>
      <c r="D1074" s="30">
        <f>+D1073+1</f>
        <v>340</v>
      </c>
      <c r="E1074" s="23">
        <v>43952</v>
      </c>
      <c r="F1074" s="30">
        <f>+VLOOKUP(Casos_HN[[#This Row],[Departamento]],Table_5[],2,0)</f>
        <v>5</v>
      </c>
      <c r="G1074" s="3" t="s">
        <v>28</v>
      </c>
      <c r="H1074" s="9" t="s">
        <v>29</v>
      </c>
      <c r="I1074" s="30" t="str">
        <f>+IFERROR(VLOOKUP(Casos_HN[[#This Row],[Municipio]],'LOCALIZA HN'!$B$9:$O$306,8,0),99999)</f>
        <v>0501</v>
      </c>
      <c r="J1074" s="5" t="s">
        <v>18</v>
      </c>
      <c r="K1074" s="5">
        <v>62</v>
      </c>
      <c r="L1074" s="24" t="s">
        <v>19</v>
      </c>
      <c r="M1074" s="32" t="s">
        <v>20</v>
      </c>
      <c r="N1074" s="33">
        <f>+IFERROR(VLOOKUP(Casos_HN[[#This Row],[ID_Municipio]],Table_4[[CodigoMuni]:[Long_2]],3,0),"")</f>
        <v>15.5151</v>
      </c>
      <c r="O1074" s="33">
        <f>+IFERROR(VLOOKUP(Casos_HN[[#This Row],[ID_Municipio]],Table_4[[CodigoMuni]:[Long_2]],4,0),"")</f>
        <v>-88.114599999999996</v>
      </c>
      <c r="P1074" s="32" t="s">
        <v>21</v>
      </c>
    </row>
    <row r="1075" spans="1:16" ht="14.25" customHeight="1">
      <c r="A1075" s="29" t="str">
        <f>+H1075&amp;E1075&amp;D1075</f>
        <v>San Pedro Sula43952341</v>
      </c>
      <c r="B1075" s="29" t="str">
        <f>+Casos_HN[[#This Row],[ID_Municipio]]&amp;Casos_HN[[#This Row],[Fecha]]</f>
        <v>050143952</v>
      </c>
      <c r="C1075" s="29" t="str">
        <f>+G1075&amp;E1075</f>
        <v>Cortes43952</v>
      </c>
      <c r="D1075" s="30">
        <f>+D1074+1</f>
        <v>341</v>
      </c>
      <c r="E1075" s="23">
        <v>43952</v>
      </c>
      <c r="F1075" s="30">
        <f>+VLOOKUP(Casos_HN[[#This Row],[Departamento]],Table_5[],2,0)</f>
        <v>5</v>
      </c>
      <c r="G1075" s="3" t="s">
        <v>28</v>
      </c>
      <c r="H1075" s="9" t="s">
        <v>29</v>
      </c>
      <c r="I1075" s="30" t="str">
        <f>+IFERROR(VLOOKUP(Casos_HN[[#This Row],[Municipio]],'LOCALIZA HN'!$B$9:$O$306,8,0),99999)</f>
        <v>0501</v>
      </c>
      <c r="J1075" s="5" t="s">
        <v>18</v>
      </c>
      <c r="K1075" s="5">
        <v>39</v>
      </c>
      <c r="L1075" s="24" t="s">
        <v>19</v>
      </c>
      <c r="M1075" s="32" t="s">
        <v>20</v>
      </c>
      <c r="N1075" s="33">
        <f>+IFERROR(VLOOKUP(Casos_HN[[#This Row],[ID_Municipio]],Table_4[[CodigoMuni]:[Long_2]],3,0),"")</f>
        <v>15.5151</v>
      </c>
      <c r="O1075" s="33">
        <f>+IFERROR(VLOOKUP(Casos_HN[[#This Row],[ID_Municipio]],Table_4[[CodigoMuni]:[Long_2]],4,0),"")</f>
        <v>-88.114599999999996</v>
      </c>
      <c r="P1075" s="32" t="s">
        <v>21</v>
      </c>
    </row>
    <row r="1076" spans="1:16" ht="14.25" customHeight="1">
      <c r="A1076" s="29" t="str">
        <f>+H1076&amp;E1076&amp;D1076</f>
        <v>San Pedro Sula43952342</v>
      </c>
      <c r="B1076" s="29" t="str">
        <f>+Casos_HN[[#This Row],[ID_Municipio]]&amp;Casos_HN[[#This Row],[Fecha]]</f>
        <v>050143952</v>
      </c>
      <c r="C1076" s="29" t="str">
        <f>+G1076&amp;E1076</f>
        <v>Cortes43952</v>
      </c>
      <c r="D1076" s="30">
        <f>+D1075+1</f>
        <v>342</v>
      </c>
      <c r="E1076" s="23">
        <v>43952</v>
      </c>
      <c r="F1076" s="30">
        <f>+VLOOKUP(Casos_HN[[#This Row],[Departamento]],Table_5[],2,0)</f>
        <v>5</v>
      </c>
      <c r="G1076" s="3" t="s">
        <v>28</v>
      </c>
      <c r="H1076" s="9" t="s">
        <v>29</v>
      </c>
      <c r="I1076" s="30" t="str">
        <f>+IFERROR(VLOOKUP(Casos_HN[[#This Row],[Municipio]],'LOCALIZA HN'!$B$9:$O$306,8,0),99999)</f>
        <v>0501</v>
      </c>
      <c r="J1076" s="5" t="s">
        <v>27</v>
      </c>
      <c r="K1076" s="5">
        <v>40</v>
      </c>
      <c r="L1076" s="24" t="s">
        <v>19</v>
      </c>
      <c r="M1076" s="32" t="s">
        <v>20</v>
      </c>
      <c r="N1076" s="33">
        <f>+IFERROR(VLOOKUP(Casos_HN[[#This Row],[ID_Municipio]],Table_4[[CodigoMuni]:[Long_2]],3,0),"")</f>
        <v>15.5151</v>
      </c>
      <c r="O1076" s="33">
        <f>+IFERROR(VLOOKUP(Casos_HN[[#This Row],[ID_Municipio]],Table_4[[CodigoMuni]:[Long_2]],4,0),"")</f>
        <v>-88.114599999999996</v>
      </c>
      <c r="P1076" s="32" t="s">
        <v>21</v>
      </c>
    </row>
    <row r="1077" spans="1:16" ht="14.25" customHeight="1">
      <c r="A1077" s="29" t="str">
        <f>+H1077&amp;E1077&amp;D1077</f>
        <v>San Pedro Sula43952343</v>
      </c>
      <c r="B1077" s="29" t="str">
        <f>+Casos_HN[[#This Row],[ID_Municipio]]&amp;Casos_HN[[#This Row],[Fecha]]</f>
        <v>050143952</v>
      </c>
      <c r="C1077" s="29" t="str">
        <f>+G1077&amp;E1077</f>
        <v>Cortes43952</v>
      </c>
      <c r="D1077" s="30">
        <f>+D1076+1</f>
        <v>343</v>
      </c>
      <c r="E1077" s="23">
        <v>43952</v>
      </c>
      <c r="F1077" s="30">
        <f>+VLOOKUP(Casos_HN[[#This Row],[Departamento]],Table_5[],2,0)</f>
        <v>5</v>
      </c>
      <c r="G1077" s="3" t="s">
        <v>28</v>
      </c>
      <c r="H1077" s="9" t="s">
        <v>29</v>
      </c>
      <c r="I1077" s="30" t="str">
        <f>+IFERROR(VLOOKUP(Casos_HN[[#This Row],[Municipio]],'LOCALIZA HN'!$B$9:$O$306,8,0),99999)</f>
        <v>0501</v>
      </c>
      <c r="J1077" s="5" t="s">
        <v>27</v>
      </c>
      <c r="K1077" s="5">
        <v>33</v>
      </c>
      <c r="L1077" s="24" t="s">
        <v>19</v>
      </c>
      <c r="M1077" s="32" t="s">
        <v>20</v>
      </c>
      <c r="N1077" s="33">
        <f>+IFERROR(VLOOKUP(Casos_HN[[#This Row],[ID_Municipio]],Table_4[[CodigoMuni]:[Long_2]],3,0),"")</f>
        <v>15.5151</v>
      </c>
      <c r="O1077" s="33">
        <f>+IFERROR(VLOOKUP(Casos_HN[[#This Row],[ID_Municipio]],Table_4[[CodigoMuni]:[Long_2]],4,0),"")</f>
        <v>-88.114599999999996</v>
      </c>
      <c r="P1077" s="32" t="s">
        <v>21</v>
      </c>
    </row>
    <row r="1078" spans="1:16" ht="14.25" customHeight="1">
      <c r="A1078" s="29" t="str">
        <f>+H1078&amp;E1078&amp;D1078</f>
        <v>San Pedro Sula43952344</v>
      </c>
      <c r="B1078" s="29" t="str">
        <f>+Casos_HN[[#This Row],[ID_Municipio]]&amp;Casos_HN[[#This Row],[Fecha]]</f>
        <v>050143952</v>
      </c>
      <c r="C1078" s="29" t="str">
        <f>+G1078&amp;E1078</f>
        <v>Cortes43952</v>
      </c>
      <c r="D1078" s="30">
        <f>+D1077+1</f>
        <v>344</v>
      </c>
      <c r="E1078" s="23">
        <v>43952</v>
      </c>
      <c r="F1078" s="30">
        <f>+VLOOKUP(Casos_HN[[#This Row],[Departamento]],Table_5[],2,0)</f>
        <v>5</v>
      </c>
      <c r="G1078" s="3" t="s">
        <v>28</v>
      </c>
      <c r="H1078" s="9" t="s">
        <v>29</v>
      </c>
      <c r="I1078" s="30" t="str">
        <f>+IFERROR(VLOOKUP(Casos_HN[[#This Row],[Municipio]],'LOCALIZA HN'!$B$9:$O$306,8,0),99999)</f>
        <v>0501</v>
      </c>
      <c r="J1078" s="5" t="s">
        <v>27</v>
      </c>
      <c r="K1078" s="5">
        <v>22</v>
      </c>
      <c r="L1078" s="24" t="s">
        <v>19</v>
      </c>
      <c r="M1078" s="32" t="s">
        <v>20</v>
      </c>
      <c r="N1078" s="33">
        <f>+IFERROR(VLOOKUP(Casos_HN[[#This Row],[ID_Municipio]],Table_4[[CodigoMuni]:[Long_2]],3,0),"")</f>
        <v>15.5151</v>
      </c>
      <c r="O1078" s="33">
        <f>+IFERROR(VLOOKUP(Casos_HN[[#This Row],[ID_Municipio]],Table_4[[CodigoMuni]:[Long_2]],4,0),"")</f>
        <v>-88.114599999999996</v>
      </c>
      <c r="P1078" s="32" t="s">
        <v>21</v>
      </c>
    </row>
    <row r="1079" spans="1:16" ht="14.25" customHeight="1">
      <c r="A1079" s="29" t="str">
        <f>+H1079&amp;E1079&amp;D1079</f>
        <v>San Pedro Sula43952345</v>
      </c>
      <c r="B1079" s="29" t="str">
        <f>+Casos_HN[[#This Row],[ID_Municipio]]&amp;Casos_HN[[#This Row],[Fecha]]</f>
        <v>050143952</v>
      </c>
      <c r="C1079" s="29" t="str">
        <f>+G1079&amp;E1079</f>
        <v>Cortes43952</v>
      </c>
      <c r="D1079" s="30">
        <f>+D1078+1</f>
        <v>345</v>
      </c>
      <c r="E1079" s="23">
        <v>43952</v>
      </c>
      <c r="F1079" s="30">
        <f>+VLOOKUP(Casos_HN[[#This Row],[Departamento]],Table_5[],2,0)</f>
        <v>5</v>
      </c>
      <c r="G1079" s="3" t="s">
        <v>28</v>
      </c>
      <c r="H1079" s="9" t="s">
        <v>29</v>
      </c>
      <c r="I1079" s="30" t="str">
        <f>+IFERROR(VLOOKUP(Casos_HN[[#This Row],[Municipio]],'LOCALIZA HN'!$B$9:$O$306,8,0),99999)</f>
        <v>0501</v>
      </c>
      <c r="J1079" s="5" t="s">
        <v>18</v>
      </c>
      <c r="K1079" s="5">
        <v>40</v>
      </c>
      <c r="L1079" s="24" t="s">
        <v>19</v>
      </c>
      <c r="M1079" s="32" t="s">
        <v>20</v>
      </c>
      <c r="N1079" s="33">
        <f>+IFERROR(VLOOKUP(Casos_HN[[#This Row],[ID_Municipio]],Table_4[[CodigoMuni]:[Long_2]],3,0),"")</f>
        <v>15.5151</v>
      </c>
      <c r="O1079" s="33">
        <f>+IFERROR(VLOOKUP(Casos_HN[[#This Row],[ID_Municipio]],Table_4[[CodigoMuni]:[Long_2]],4,0),"")</f>
        <v>-88.114599999999996</v>
      </c>
      <c r="P1079" s="32" t="s">
        <v>21</v>
      </c>
    </row>
    <row r="1080" spans="1:16" ht="14.25" customHeight="1">
      <c r="A1080" s="29" t="str">
        <f>+H1080&amp;E1080&amp;D1080</f>
        <v>San Pedro Sula43952346</v>
      </c>
      <c r="B1080" s="29" t="str">
        <f>+Casos_HN[[#This Row],[ID_Municipio]]&amp;Casos_HN[[#This Row],[Fecha]]</f>
        <v>050143952</v>
      </c>
      <c r="C1080" s="29" t="str">
        <f>+G1080&amp;E1080</f>
        <v>Cortes43952</v>
      </c>
      <c r="D1080" s="30">
        <f>+D1079+1</f>
        <v>346</v>
      </c>
      <c r="E1080" s="23">
        <v>43952</v>
      </c>
      <c r="F1080" s="30">
        <f>+VLOOKUP(Casos_HN[[#This Row],[Departamento]],Table_5[],2,0)</f>
        <v>5</v>
      </c>
      <c r="G1080" s="3" t="s">
        <v>28</v>
      </c>
      <c r="H1080" s="9" t="s">
        <v>29</v>
      </c>
      <c r="I1080" s="30" t="str">
        <f>+IFERROR(VLOOKUP(Casos_HN[[#This Row],[Municipio]],'LOCALIZA HN'!$B$9:$O$306,8,0),99999)</f>
        <v>0501</v>
      </c>
      <c r="J1080" s="5" t="s">
        <v>18</v>
      </c>
      <c r="K1080" s="5">
        <v>32</v>
      </c>
      <c r="L1080" s="24" t="s">
        <v>19</v>
      </c>
      <c r="M1080" s="32" t="s">
        <v>20</v>
      </c>
      <c r="N1080" s="33">
        <f>+IFERROR(VLOOKUP(Casos_HN[[#This Row],[ID_Municipio]],Table_4[[CodigoMuni]:[Long_2]],3,0),"")</f>
        <v>15.5151</v>
      </c>
      <c r="O1080" s="33">
        <f>+IFERROR(VLOOKUP(Casos_HN[[#This Row],[ID_Municipio]],Table_4[[CodigoMuni]:[Long_2]],4,0),"")</f>
        <v>-88.114599999999996</v>
      </c>
      <c r="P1080" s="32" t="s">
        <v>21</v>
      </c>
    </row>
    <row r="1081" spans="1:16" ht="14.25" customHeight="1">
      <c r="A1081" s="29" t="str">
        <f>+H1081&amp;E1081&amp;D1081</f>
        <v>San Pedro Sula43952347</v>
      </c>
      <c r="B1081" s="29" t="str">
        <f>+Casos_HN[[#This Row],[ID_Municipio]]&amp;Casos_HN[[#This Row],[Fecha]]</f>
        <v>050143952</v>
      </c>
      <c r="C1081" s="29" t="str">
        <f>+G1081&amp;E1081</f>
        <v>Cortes43952</v>
      </c>
      <c r="D1081" s="30">
        <f>+D1080+1</f>
        <v>347</v>
      </c>
      <c r="E1081" s="23">
        <v>43952</v>
      </c>
      <c r="F1081" s="30">
        <f>+VLOOKUP(Casos_HN[[#This Row],[Departamento]],Table_5[],2,0)</f>
        <v>5</v>
      </c>
      <c r="G1081" s="3" t="s">
        <v>28</v>
      </c>
      <c r="H1081" s="9" t="s">
        <v>29</v>
      </c>
      <c r="I1081" s="30" t="str">
        <f>+IFERROR(VLOOKUP(Casos_HN[[#This Row],[Municipio]],'LOCALIZA HN'!$B$9:$O$306,8,0),99999)</f>
        <v>0501</v>
      </c>
      <c r="J1081" s="5" t="s">
        <v>27</v>
      </c>
      <c r="K1081" s="5">
        <v>48</v>
      </c>
      <c r="L1081" s="24" t="s">
        <v>19</v>
      </c>
      <c r="M1081" s="32" t="s">
        <v>20</v>
      </c>
      <c r="N1081" s="33">
        <f>+IFERROR(VLOOKUP(Casos_HN[[#This Row],[ID_Municipio]],Table_4[[CodigoMuni]:[Long_2]],3,0),"")</f>
        <v>15.5151</v>
      </c>
      <c r="O1081" s="33">
        <f>+IFERROR(VLOOKUP(Casos_HN[[#This Row],[ID_Municipio]],Table_4[[CodigoMuni]:[Long_2]],4,0),"")</f>
        <v>-88.114599999999996</v>
      </c>
      <c r="P1081" s="32" t="s">
        <v>21</v>
      </c>
    </row>
    <row r="1082" spans="1:16" ht="14.25" customHeight="1">
      <c r="A1082" s="29" t="str">
        <f>+H1082&amp;E1082&amp;D1082</f>
        <v>San Pedro Sula43952348</v>
      </c>
      <c r="B1082" s="29" t="str">
        <f>+Casos_HN[[#This Row],[ID_Municipio]]&amp;Casos_HN[[#This Row],[Fecha]]</f>
        <v>050143952</v>
      </c>
      <c r="C1082" s="29" t="str">
        <f>+G1082&amp;E1082</f>
        <v>Cortes43952</v>
      </c>
      <c r="D1082" s="30">
        <f>+D1081+1</f>
        <v>348</v>
      </c>
      <c r="E1082" s="23">
        <v>43952</v>
      </c>
      <c r="F1082" s="30">
        <f>+VLOOKUP(Casos_HN[[#This Row],[Departamento]],Table_5[],2,0)</f>
        <v>5</v>
      </c>
      <c r="G1082" s="3" t="s">
        <v>28</v>
      </c>
      <c r="H1082" s="9" t="s">
        <v>29</v>
      </c>
      <c r="I1082" s="30" t="str">
        <f>+IFERROR(VLOOKUP(Casos_HN[[#This Row],[Municipio]],'LOCALIZA HN'!$B$9:$O$306,8,0),99999)</f>
        <v>0501</v>
      </c>
      <c r="J1082" s="5" t="s">
        <v>27</v>
      </c>
      <c r="K1082" s="5">
        <v>23</v>
      </c>
      <c r="L1082" s="24" t="s">
        <v>19</v>
      </c>
      <c r="M1082" s="32" t="s">
        <v>20</v>
      </c>
      <c r="N1082" s="33">
        <f>+IFERROR(VLOOKUP(Casos_HN[[#This Row],[ID_Municipio]],Table_4[[CodigoMuni]:[Long_2]],3,0),"")</f>
        <v>15.5151</v>
      </c>
      <c r="O1082" s="33">
        <f>+IFERROR(VLOOKUP(Casos_HN[[#This Row],[ID_Municipio]],Table_4[[CodigoMuni]:[Long_2]],4,0),"")</f>
        <v>-88.114599999999996</v>
      </c>
      <c r="P1082" s="32" t="s">
        <v>21</v>
      </c>
    </row>
    <row r="1083" spans="1:16" ht="14.25" customHeight="1">
      <c r="A1083" s="29" t="str">
        <f>+H1083&amp;E1083&amp;D1083</f>
        <v>San Pedro Sula43952349</v>
      </c>
      <c r="B1083" s="29" t="str">
        <f>+Casos_HN[[#This Row],[ID_Municipio]]&amp;Casos_HN[[#This Row],[Fecha]]</f>
        <v>050143952</v>
      </c>
      <c r="C1083" s="29" t="str">
        <f>+G1083&amp;E1083</f>
        <v>Cortes43952</v>
      </c>
      <c r="D1083" s="30">
        <f>+D1082+1</f>
        <v>349</v>
      </c>
      <c r="E1083" s="23">
        <v>43952</v>
      </c>
      <c r="F1083" s="30">
        <f>+VLOOKUP(Casos_HN[[#This Row],[Departamento]],Table_5[],2,0)</f>
        <v>5</v>
      </c>
      <c r="G1083" s="3" t="s">
        <v>28</v>
      </c>
      <c r="H1083" s="9" t="s">
        <v>29</v>
      </c>
      <c r="I1083" s="30" t="str">
        <f>+IFERROR(VLOOKUP(Casos_HN[[#This Row],[Municipio]],'LOCALIZA HN'!$B$9:$O$306,8,0),99999)</f>
        <v>0501</v>
      </c>
      <c r="J1083" s="5" t="s">
        <v>18</v>
      </c>
      <c r="K1083" s="5">
        <v>20</v>
      </c>
      <c r="L1083" s="24" t="s">
        <v>19</v>
      </c>
      <c r="M1083" s="32" t="s">
        <v>20</v>
      </c>
      <c r="N1083" s="33">
        <f>+IFERROR(VLOOKUP(Casos_HN[[#This Row],[ID_Municipio]],Table_4[[CodigoMuni]:[Long_2]],3,0),"")</f>
        <v>15.5151</v>
      </c>
      <c r="O1083" s="33">
        <f>+IFERROR(VLOOKUP(Casos_HN[[#This Row],[ID_Municipio]],Table_4[[CodigoMuni]:[Long_2]],4,0),"")</f>
        <v>-88.114599999999996</v>
      </c>
      <c r="P1083" s="32" t="s">
        <v>21</v>
      </c>
    </row>
    <row r="1084" spans="1:16" ht="14.25" customHeight="1">
      <c r="A1084" s="29" t="str">
        <f>+H1084&amp;E1084&amp;D1084</f>
        <v>San Pedro Sula43952350</v>
      </c>
      <c r="B1084" s="29" t="str">
        <f>+Casos_HN[[#This Row],[ID_Municipio]]&amp;Casos_HN[[#This Row],[Fecha]]</f>
        <v>050143952</v>
      </c>
      <c r="C1084" s="29" t="str">
        <f>+G1084&amp;E1084</f>
        <v>Cortes43952</v>
      </c>
      <c r="D1084" s="30">
        <f>+D1083+1</f>
        <v>350</v>
      </c>
      <c r="E1084" s="23">
        <v>43952</v>
      </c>
      <c r="F1084" s="30">
        <f>+VLOOKUP(Casos_HN[[#This Row],[Departamento]],Table_5[],2,0)</f>
        <v>5</v>
      </c>
      <c r="G1084" s="3" t="s">
        <v>28</v>
      </c>
      <c r="H1084" s="9" t="s">
        <v>29</v>
      </c>
      <c r="I1084" s="30" t="str">
        <f>+IFERROR(VLOOKUP(Casos_HN[[#This Row],[Municipio]],'LOCALIZA HN'!$B$9:$O$306,8,0),99999)</f>
        <v>0501</v>
      </c>
      <c r="J1084" s="5" t="s">
        <v>18</v>
      </c>
      <c r="K1084" s="5">
        <v>49</v>
      </c>
      <c r="L1084" s="24" t="s">
        <v>19</v>
      </c>
      <c r="M1084" s="32" t="s">
        <v>20</v>
      </c>
      <c r="N1084" s="33">
        <f>+IFERROR(VLOOKUP(Casos_HN[[#This Row],[ID_Municipio]],Table_4[[CodigoMuni]:[Long_2]],3,0),"")</f>
        <v>15.5151</v>
      </c>
      <c r="O1084" s="33">
        <f>+IFERROR(VLOOKUP(Casos_HN[[#This Row],[ID_Municipio]],Table_4[[CodigoMuni]:[Long_2]],4,0),"")</f>
        <v>-88.114599999999996</v>
      </c>
      <c r="P1084" s="32" t="s">
        <v>21</v>
      </c>
    </row>
    <row r="1085" spans="1:16" ht="14.25" customHeight="1">
      <c r="A1085" s="29" t="str">
        <f>+H1085&amp;E1085&amp;D1085</f>
        <v>San Pedro Sula43952351</v>
      </c>
      <c r="B1085" s="29" t="str">
        <f>+Casos_HN[[#This Row],[ID_Municipio]]&amp;Casos_HN[[#This Row],[Fecha]]</f>
        <v>050143952</v>
      </c>
      <c r="C1085" s="29" t="str">
        <f>+G1085&amp;E1085</f>
        <v>Cortes43952</v>
      </c>
      <c r="D1085" s="30">
        <f>+D1084+1</f>
        <v>351</v>
      </c>
      <c r="E1085" s="23">
        <v>43952</v>
      </c>
      <c r="F1085" s="30">
        <f>+VLOOKUP(Casos_HN[[#This Row],[Departamento]],Table_5[],2,0)</f>
        <v>5</v>
      </c>
      <c r="G1085" s="3" t="s">
        <v>28</v>
      </c>
      <c r="H1085" s="9" t="s">
        <v>29</v>
      </c>
      <c r="I1085" s="30" t="str">
        <f>+IFERROR(VLOOKUP(Casos_HN[[#This Row],[Municipio]],'LOCALIZA HN'!$B$9:$O$306,8,0),99999)</f>
        <v>0501</v>
      </c>
      <c r="J1085" s="5" t="s">
        <v>18</v>
      </c>
      <c r="K1085" s="5">
        <v>51</v>
      </c>
      <c r="L1085" s="24" t="s">
        <v>19</v>
      </c>
      <c r="M1085" s="32" t="s">
        <v>20</v>
      </c>
      <c r="N1085" s="33">
        <f>+IFERROR(VLOOKUP(Casos_HN[[#This Row],[ID_Municipio]],Table_4[[CodigoMuni]:[Long_2]],3,0),"")</f>
        <v>15.5151</v>
      </c>
      <c r="O1085" s="33">
        <f>+IFERROR(VLOOKUP(Casos_HN[[#This Row],[ID_Municipio]],Table_4[[CodigoMuni]:[Long_2]],4,0),"")</f>
        <v>-88.114599999999996</v>
      </c>
      <c r="P1085" s="32" t="s">
        <v>21</v>
      </c>
    </row>
    <row r="1086" spans="1:16" ht="14.25" customHeight="1">
      <c r="A1086" s="29" t="str">
        <f>+H1086&amp;E1086&amp;D1086</f>
        <v>San Pedro Sula43952352</v>
      </c>
      <c r="B1086" s="29" t="str">
        <f>+Casos_HN[[#This Row],[ID_Municipio]]&amp;Casos_HN[[#This Row],[Fecha]]</f>
        <v>050143952</v>
      </c>
      <c r="C1086" s="29" t="str">
        <f>+G1086&amp;E1086</f>
        <v>Cortes43952</v>
      </c>
      <c r="D1086" s="30">
        <f>+D1085+1</f>
        <v>352</v>
      </c>
      <c r="E1086" s="23">
        <v>43952</v>
      </c>
      <c r="F1086" s="30">
        <f>+VLOOKUP(Casos_HN[[#This Row],[Departamento]],Table_5[],2,0)</f>
        <v>5</v>
      </c>
      <c r="G1086" s="3" t="s">
        <v>28</v>
      </c>
      <c r="H1086" s="9" t="s">
        <v>29</v>
      </c>
      <c r="I1086" s="30" t="str">
        <f>+IFERROR(VLOOKUP(Casos_HN[[#This Row],[Municipio]],'LOCALIZA HN'!$B$9:$O$306,8,0),99999)</f>
        <v>0501</v>
      </c>
      <c r="J1086" s="5" t="s">
        <v>27</v>
      </c>
      <c r="K1086" s="5">
        <v>26</v>
      </c>
      <c r="L1086" s="24" t="s">
        <v>19</v>
      </c>
      <c r="M1086" s="32" t="s">
        <v>20</v>
      </c>
      <c r="N1086" s="33">
        <f>+IFERROR(VLOOKUP(Casos_HN[[#This Row],[ID_Municipio]],Table_4[[CodigoMuni]:[Long_2]],3,0),"")</f>
        <v>15.5151</v>
      </c>
      <c r="O1086" s="33">
        <f>+IFERROR(VLOOKUP(Casos_HN[[#This Row],[ID_Municipio]],Table_4[[CodigoMuni]:[Long_2]],4,0),"")</f>
        <v>-88.114599999999996</v>
      </c>
      <c r="P1086" s="32" t="s">
        <v>21</v>
      </c>
    </row>
    <row r="1087" spans="1:16" ht="14.25" customHeight="1">
      <c r="A1087" s="29" t="str">
        <f>+H1087&amp;E1087&amp;D1087</f>
        <v>San Pedro Sula43952353</v>
      </c>
      <c r="B1087" s="29" t="str">
        <f>+Casos_HN[[#This Row],[ID_Municipio]]&amp;Casos_HN[[#This Row],[Fecha]]</f>
        <v>050143952</v>
      </c>
      <c r="C1087" s="29" t="str">
        <f>+G1087&amp;E1087</f>
        <v>Cortes43952</v>
      </c>
      <c r="D1087" s="30">
        <f>+D1086+1</f>
        <v>353</v>
      </c>
      <c r="E1087" s="23">
        <v>43952</v>
      </c>
      <c r="F1087" s="30">
        <f>+VLOOKUP(Casos_HN[[#This Row],[Departamento]],Table_5[],2,0)</f>
        <v>5</v>
      </c>
      <c r="G1087" s="3" t="s">
        <v>28</v>
      </c>
      <c r="H1087" s="9" t="s">
        <v>29</v>
      </c>
      <c r="I1087" s="30" t="str">
        <f>+IFERROR(VLOOKUP(Casos_HN[[#This Row],[Municipio]],'LOCALIZA HN'!$B$9:$O$306,8,0),99999)</f>
        <v>0501</v>
      </c>
      <c r="J1087" s="5" t="s">
        <v>27</v>
      </c>
      <c r="K1087" s="5">
        <v>19</v>
      </c>
      <c r="L1087" s="24" t="s">
        <v>19</v>
      </c>
      <c r="M1087" s="32" t="s">
        <v>20</v>
      </c>
      <c r="N1087" s="33">
        <f>+IFERROR(VLOOKUP(Casos_HN[[#This Row],[ID_Municipio]],Table_4[[CodigoMuni]:[Long_2]],3,0),"")</f>
        <v>15.5151</v>
      </c>
      <c r="O1087" s="33">
        <f>+IFERROR(VLOOKUP(Casos_HN[[#This Row],[ID_Municipio]],Table_4[[CodigoMuni]:[Long_2]],4,0),"")</f>
        <v>-88.114599999999996</v>
      </c>
      <c r="P1087" s="32" t="s">
        <v>21</v>
      </c>
    </row>
    <row r="1088" spans="1:16" ht="14.25" customHeight="1">
      <c r="A1088" s="29" t="str">
        <f>+H1088&amp;E1088&amp;D1088</f>
        <v>San Pedro Sula43952354</v>
      </c>
      <c r="B1088" s="29" t="str">
        <f>+Casos_HN[[#This Row],[ID_Municipio]]&amp;Casos_HN[[#This Row],[Fecha]]</f>
        <v>050143952</v>
      </c>
      <c r="C1088" s="29" t="str">
        <f>+G1088&amp;E1088</f>
        <v>Cortes43952</v>
      </c>
      <c r="D1088" s="30">
        <f>+D1087+1</f>
        <v>354</v>
      </c>
      <c r="E1088" s="23">
        <v>43952</v>
      </c>
      <c r="F1088" s="30">
        <f>+VLOOKUP(Casos_HN[[#This Row],[Departamento]],Table_5[],2,0)</f>
        <v>5</v>
      </c>
      <c r="G1088" s="3" t="s">
        <v>28</v>
      </c>
      <c r="H1088" s="9" t="s">
        <v>29</v>
      </c>
      <c r="I1088" s="30" t="str">
        <f>+IFERROR(VLOOKUP(Casos_HN[[#This Row],[Municipio]],'LOCALIZA HN'!$B$9:$O$306,8,0),99999)</f>
        <v>0501</v>
      </c>
      <c r="J1088" s="5" t="s">
        <v>18</v>
      </c>
      <c r="K1088" s="5">
        <v>20</v>
      </c>
      <c r="L1088" s="24" t="s">
        <v>19</v>
      </c>
      <c r="M1088" s="32" t="s">
        <v>20</v>
      </c>
      <c r="N1088" s="33">
        <f>+IFERROR(VLOOKUP(Casos_HN[[#This Row],[ID_Municipio]],Table_4[[CodigoMuni]:[Long_2]],3,0),"")</f>
        <v>15.5151</v>
      </c>
      <c r="O1088" s="33">
        <f>+IFERROR(VLOOKUP(Casos_HN[[#This Row],[ID_Municipio]],Table_4[[CodigoMuni]:[Long_2]],4,0),"")</f>
        <v>-88.114599999999996</v>
      </c>
      <c r="P1088" s="32" t="s">
        <v>21</v>
      </c>
    </row>
    <row r="1089" spans="1:16" ht="14.25" customHeight="1">
      <c r="A1089" s="29" t="str">
        <f>+H1089&amp;E1089&amp;D1089</f>
        <v>San Pedro Sula43952355</v>
      </c>
      <c r="B1089" s="29" t="str">
        <f>+Casos_HN[[#This Row],[ID_Municipio]]&amp;Casos_HN[[#This Row],[Fecha]]</f>
        <v>050143952</v>
      </c>
      <c r="C1089" s="29" t="str">
        <f>+G1089&amp;E1089</f>
        <v>Cortes43952</v>
      </c>
      <c r="D1089" s="30">
        <f>+D1088+1</f>
        <v>355</v>
      </c>
      <c r="E1089" s="23">
        <v>43952</v>
      </c>
      <c r="F1089" s="30">
        <f>+VLOOKUP(Casos_HN[[#This Row],[Departamento]],Table_5[],2,0)</f>
        <v>5</v>
      </c>
      <c r="G1089" s="3" t="s">
        <v>28</v>
      </c>
      <c r="H1089" s="9" t="s">
        <v>29</v>
      </c>
      <c r="I1089" s="30" t="str">
        <f>+IFERROR(VLOOKUP(Casos_HN[[#This Row],[Municipio]],'LOCALIZA HN'!$B$9:$O$306,8,0),99999)</f>
        <v>0501</v>
      </c>
      <c r="J1089" s="5" t="s">
        <v>27</v>
      </c>
      <c r="K1089" s="5">
        <v>32</v>
      </c>
      <c r="L1089" s="24" t="s">
        <v>19</v>
      </c>
      <c r="M1089" s="32" t="s">
        <v>20</v>
      </c>
      <c r="N1089" s="33">
        <f>+IFERROR(VLOOKUP(Casos_HN[[#This Row],[ID_Municipio]],Table_4[[CodigoMuni]:[Long_2]],3,0),"")</f>
        <v>15.5151</v>
      </c>
      <c r="O1089" s="33">
        <f>+IFERROR(VLOOKUP(Casos_HN[[#This Row],[ID_Municipio]],Table_4[[CodigoMuni]:[Long_2]],4,0),"")</f>
        <v>-88.114599999999996</v>
      </c>
      <c r="P1089" s="32" t="s">
        <v>21</v>
      </c>
    </row>
    <row r="1090" spans="1:16" ht="14.25" customHeight="1">
      <c r="A1090" s="29" t="str">
        <f>+H1090&amp;E1090&amp;D1090</f>
        <v>San Pedro Sula43952356</v>
      </c>
      <c r="B1090" s="29" t="str">
        <f>+Casos_HN[[#This Row],[ID_Municipio]]&amp;Casos_HN[[#This Row],[Fecha]]</f>
        <v>050143952</v>
      </c>
      <c r="C1090" s="29" t="str">
        <f>+G1090&amp;E1090</f>
        <v>Cortes43952</v>
      </c>
      <c r="D1090" s="30">
        <f>+D1089+1</f>
        <v>356</v>
      </c>
      <c r="E1090" s="23">
        <v>43952</v>
      </c>
      <c r="F1090" s="30">
        <f>+VLOOKUP(Casos_HN[[#This Row],[Departamento]],Table_5[],2,0)</f>
        <v>5</v>
      </c>
      <c r="G1090" s="3" t="s">
        <v>28</v>
      </c>
      <c r="H1090" s="9" t="s">
        <v>29</v>
      </c>
      <c r="I1090" s="30" t="str">
        <f>+IFERROR(VLOOKUP(Casos_HN[[#This Row],[Municipio]],'LOCALIZA HN'!$B$9:$O$306,8,0),99999)</f>
        <v>0501</v>
      </c>
      <c r="J1090" s="5" t="s">
        <v>18</v>
      </c>
      <c r="K1090" s="5">
        <v>27</v>
      </c>
      <c r="L1090" s="24" t="s">
        <v>19</v>
      </c>
      <c r="M1090" s="32" t="s">
        <v>20</v>
      </c>
      <c r="N1090" s="33">
        <f>+IFERROR(VLOOKUP(Casos_HN[[#This Row],[ID_Municipio]],Table_4[[CodigoMuni]:[Long_2]],3,0),"")</f>
        <v>15.5151</v>
      </c>
      <c r="O1090" s="33">
        <f>+IFERROR(VLOOKUP(Casos_HN[[#This Row],[ID_Municipio]],Table_4[[CodigoMuni]:[Long_2]],4,0),"")</f>
        <v>-88.114599999999996</v>
      </c>
      <c r="P1090" s="32" t="s">
        <v>21</v>
      </c>
    </row>
    <row r="1091" spans="1:16" ht="14.25" customHeight="1">
      <c r="A1091" s="29" t="str">
        <f>+H1091&amp;E1091&amp;D1091</f>
        <v>San Pedro Sula43952357</v>
      </c>
      <c r="B1091" s="29" t="str">
        <f>+Casos_HN[[#This Row],[ID_Municipio]]&amp;Casos_HN[[#This Row],[Fecha]]</f>
        <v>050143952</v>
      </c>
      <c r="C1091" s="29" t="str">
        <f>+G1091&amp;E1091</f>
        <v>Cortes43952</v>
      </c>
      <c r="D1091" s="30">
        <f>+D1090+1</f>
        <v>357</v>
      </c>
      <c r="E1091" s="23">
        <v>43952</v>
      </c>
      <c r="F1091" s="30">
        <f>+VLOOKUP(Casos_HN[[#This Row],[Departamento]],Table_5[],2,0)</f>
        <v>5</v>
      </c>
      <c r="G1091" s="3" t="s">
        <v>28</v>
      </c>
      <c r="H1091" s="9" t="s">
        <v>29</v>
      </c>
      <c r="I1091" s="30" t="str">
        <f>+IFERROR(VLOOKUP(Casos_HN[[#This Row],[Municipio]],'LOCALIZA HN'!$B$9:$O$306,8,0),99999)</f>
        <v>0501</v>
      </c>
      <c r="J1091" s="5" t="s">
        <v>27</v>
      </c>
      <c r="K1091" s="5">
        <v>37</v>
      </c>
      <c r="L1091" s="24" t="s">
        <v>19</v>
      </c>
      <c r="M1091" s="32" t="s">
        <v>20</v>
      </c>
      <c r="N1091" s="33">
        <f>+IFERROR(VLOOKUP(Casos_HN[[#This Row],[ID_Municipio]],Table_4[[CodigoMuni]:[Long_2]],3,0),"")</f>
        <v>15.5151</v>
      </c>
      <c r="O1091" s="33">
        <f>+IFERROR(VLOOKUP(Casos_HN[[#This Row],[ID_Municipio]],Table_4[[CodigoMuni]:[Long_2]],4,0),"")</f>
        <v>-88.114599999999996</v>
      </c>
      <c r="P1091" s="32" t="s">
        <v>21</v>
      </c>
    </row>
    <row r="1092" spans="1:16" ht="14.25" customHeight="1">
      <c r="A1092" s="29" t="str">
        <f>+H1092&amp;E1092&amp;D1092</f>
        <v>San Pedro Sula43952358</v>
      </c>
      <c r="B1092" s="29" t="str">
        <f>+Casos_HN[[#This Row],[ID_Municipio]]&amp;Casos_HN[[#This Row],[Fecha]]</f>
        <v>050143952</v>
      </c>
      <c r="C1092" s="29" t="str">
        <f>+G1092&amp;E1092</f>
        <v>Cortes43952</v>
      </c>
      <c r="D1092" s="30">
        <f>+D1091+1</f>
        <v>358</v>
      </c>
      <c r="E1092" s="23">
        <v>43952</v>
      </c>
      <c r="F1092" s="30">
        <f>+VLOOKUP(Casos_HN[[#This Row],[Departamento]],Table_5[],2,0)</f>
        <v>5</v>
      </c>
      <c r="G1092" s="3" t="s">
        <v>28</v>
      </c>
      <c r="H1092" s="9" t="s">
        <v>29</v>
      </c>
      <c r="I1092" s="30" t="str">
        <f>+IFERROR(VLOOKUP(Casos_HN[[#This Row],[Municipio]],'LOCALIZA HN'!$B$9:$O$306,8,0),99999)</f>
        <v>0501</v>
      </c>
      <c r="J1092" s="5" t="s">
        <v>18</v>
      </c>
      <c r="K1092" s="5">
        <v>33</v>
      </c>
      <c r="L1092" s="24" t="s">
        <v>19</v>
      </c>
      <c r="M1092" s="32" t="s">
        <v>20</v>
      </c>
      <c r="N1092" s="33">
        <f>+IFERROR(VLOOKUP(Casos_HN[[#This Row],[ID_Municipio]],Table_4[[CodigoMuni]:[Long_2]],3,0),"")</f>
        <v>15.5151</v>
      </c>
      <c r="O1092" s="33">
        <f>+IFERROR(VLOOKUP(Casos_HN[[#This Row],[ID_Municipio]],Table_4[[CodigoMuni]:[Long_2]],4,0),"")</f>
        <v>-88.114599999999996</v>
      </c>
      <c r="P1092" s="32" t="s">
        <v>21</v>
      </c>
    </row>
    <row r="1093" spans="1:16" ht="14.25" customHeight="1">
      <c r="A1093" s="29" t="str">
        <f>+H1093&amp;E1093&amp;D1093</f>
        <v>San Pedro Sula43952359</v>
      </c>
      <c r="B1093" s="29" t="str">
        <f>+Casos_HN[[#This Row],[ID_Municipio]]&amp;Casos_HN[[#This Row],[Fecha]]</f>
        <v>050143952</v>
      </c>
      <c r="C1093" s="29" t="str">
        <f>+G1093&amp;E1093</f>
        <v>Cortes43952</v>
      </c>
      <c r="D1093" s="30">
        <f>+D1092+1</f>
        <v>359</v>
      </c>
      <c r="E1093" s="23">
        <v>43952</v>
      </c>
      <c r="F1093" s="30">
        <f>+VLOOKUP(Casos_HN[[#This Row],[Departamento]],Table_5[],2,0)</f>
        <v>5</v>
      </c>
      <c r="G1093" s="3" t="s">
        <v>28</v>
      </c>
      <c r="H1093" s="9" t="s">
        <v>29</v>
      </c>
      <c r="I1093" s="30" t="str">
        <f>+IFERROR(VLOOKUP(Casos_HN[[#This Row],[Municipio]],'LOCALIZA HN'!$B$9:$O$306,8,0),99999)</f>
        <v>0501</v>
      </c>
      <c r="J1093" s="5" t="s">
        <v>27</v>
      </c>
      <c r="K1093" s="5">
        <v>38</v>
      </c>
      <c r="L1093" s="24" t="s">
        <v>19</v>
      </c>
      <c r="M1093" s="32" t="s">
        <v>20</v>
      </c>
      <c r="N1093" s="33">
        <f>+IFERROR(VLOOKUP(Casos_HN[[#This Row],[ID_Municipio]],Table_4[[CodigoMuni]:[Long_2]],3,0),"")</f>
        <v>15.5151</v>
      </c>
      <c r="O1093" s="33">
        <f>+IFERROR(VLOOKUP(Casos_HN[[#This Row],[ID_Municipio]],Table_4[[CodigoMuni]:[Long_2]],4,0),"")</f>
        <v>-88.114599999999996</v>
      </c>
      <c r="P1093" s="32" t="s">
        <v>21</v>
      </c>
    </row>
    <row r="1094" spans="1:16" ht="14.25" customHeight="1">
      <c r="A1094" s="29" t="str">
        <f>+H1094&amp;E1094&amp;D1094</f>
        <v>San Pedro Sula43952360</v>
      </c>
      <c r="B1094" s="29" t="str">
        <f>+Casos_HN[[#This Row],[ID_Municipio]]&amp;Casos_HN[[#This Row],[Fecha]]</f>
        <v>050143952</v>
      </c>
      <c r="C1094" s="29" t="str">
        <f>+G1094&amp;E1094</f>
        <v>Cortes43952</v>
      </c>
      <c r="D1094" s="30">
        <f>+D1093+1</f>
        <v>360</v>
      </c>
      <c r="E1094" s="23">
        <v>43952</v>
      </c>
      <c r="F1094" s="30">
        <f>+VLOOKUP(Casos_HN[[#This Row],[Departamento]],Table_5[],2,0)</f>
        <v>5</v>
      </c>
      <c r="G1094" s="3" t="s">
        <v>28</v>
      </c>
      <c r="H1094" s="9" t="s">
        <v>29</v>
      </c>
      <c r="I1094" s="30" t="str">
        <f>+IFERROR(VLOOKUP(Casos_HN[[#This Row],[Municipio]],'LOCALIZA HN'!$B$9:$O$306,8,0),99999)</f>
        <v>0501</v>
      </c>
      <c r="J1094" s="5" t="s">
        <v>27</v>
      </c>
      <c r="K1094" s="5">
        <v>39</v>
      </c>
      <c r="L1094" s="24" t="s">
        <v>19</v>
      </c>
      <c r="M1094" s="32" t="s">
        <v>20</v>
      </c>
      <c r="N1094" s="33">
        <f>+IFERROR(VLOOKUP(Casos_HN[[#This Row],[ID_Municipio]],Table_4[[CodigoMuni]:[Long_2]],3,0),"")</f>
        <v>15.5151</v>
      </c>
      <c r="O1094" s="33">
        <f>+IFERROR(VLOOKUP(Casos_HN[[#This Row],[ID_Municipio]],Table_4[[CodigoMuni]:[Long_2]],4,0),"")</f>
        <v>-88.114599999999996</v>
      </c>
      <c r="P1094" s="32" t="s">
        <v>21</v>
      </c>
    </row>
    <row r="1095" spans="1:16" ht="14.25" customHeight="1">
      <c r="A1095" s="29" t="str">
        <f>+H1095&amp;E1095&amp;D1095</f>
        <v>San Pedro Sula43952361</v>
      </c>
      <c r="B1095" s="29" t="str">
        <f>+Casos_HN[[#This Row],[ID_Municipio]]&amp;Casos_HN[[#This Row],[Fecha]]</f>
        <v>050143952</v>
      </c>
      <c r="C1095" s="29" t="str">
        <f>+G1095&amp;E1095</f>
        <v>Cortes43952</v>
      </c>
      <c r="D1095" s="30">
        <f>+D1094+1</f>
        <v>361</v>
      </c>
      <c r="E1095" s="23">
        <v>43952</v>
      </c>
      <c r="F1095" s="30">
        <f>+VLOOKUP(Casos_HN[[#This Row],[Departamento]],Table_5[],2,0)</f>
        <v>5</v>
      </c>
      <c r="G1095" s="3" t="s">
        <v>28</v>
      </c>
      <c r="H1095" s="9" t="s">
        <v>29</v>
      </c>
      <c r="I1095" s="30" t="str">
        <f>+IFERROR(VLOOKUP(Casos_HN[[#This Row],[Municipio]],'LOCALIZA HN'!$B$9:$O$306,8,0),99999)</f>
        <v>0501</v>
      </c>
      <c r="J1095" s="5" t="s">
        <v>27</v>
      </c>
      <c r="K1095" s="5">
        <v>68</v>
      </c>
      <c r="L1095" s="24" t="s">
        <v>19</v>
      </c>
      <c r="M1095" s="32" t="s">
        <v>20</v>
      </c>
      <c r="N1095" s="33">
        <f>+IFERROR(VLOOKUP(Casos_HN[[#This Row],[ID_Municipio]],Table_4[[CodigoMuni]:[Long_2]],3,0),"")</f>
        <v>15.5151</v>
      </c>
      <c r="O1095" s="33">
        <f>+IFERROR(VLOOKUP(Casos_HN[[#This Row],[ID_Municipio]],Table_4[[CodigoMuni]:[Long_2]],4,0),"")</f>
        <v>-88.114599999999996</v>
      </c>
      <c r="P1095" s="32" t="s">
        <v>21</v>
      </c>
    </row>
    <row r="1096" spans="1:16" ht="14.25" customHeight="1">
      <c r="A1096" s="29" t="str">
        <f>+H1096&amp;E1096&amp;D1096</f>
        <v>San Pedro Sula43952362</v>
      </c>
      <c r="B1096" s="29" t="str">
        <f>+Casos_HN[[#This Row],[ID_Municipio]]&amp;Casos_HN[[#This Row],[Fecha]]</f>
        <v>050143952</v>
      </c>
      <c r="C1096" s="29" t="str">
        <f>+G1096&amp;E1096</f>
        <v>Cortes43952</v>
      </c>
      <c r="D1096" s="30">
        <f>+D1095+1</f>
        <v>362</v>
      </c>
      <c r="E1096" s="23">
        <v>43952</v>
      </c>
      <c r="F1096" s="30">
        <f>+VLOOKUP(Casos_HN[[#This Row],[Departamento]],Table_5[],2,0)</f>
        <v>5</v>
      </c>
      <c r="G1096" s="3" t="s">
        <v>28</v>
      </c>
      <c r="H1096" s="9" t="s">
        <v>29</v>
      </c>
      <c r="I1096" s="30" t="str">
        <f>+IFERROR(VLOOKUP(Casos_HN[[#This Row],[Municipio]],'LOCALIZA HN'!$B$9:$O$306,8,0),99999)</f>
        <v>0501</v>
      </c>
      <c r="J1096" s="5" t="s">
        <v>27</v>
      </c>
      <c r="K1096" s="5">
        <v>36</v>
      </c>
      <c r="L1096" s="24" t="s">
        <v>19</v>
      </c>
      <c r="M1096" s="32" t="s">
        <v>20</v>
      </c>
      <c r="N1096" s="33">
        <f>+IFERROR(VLOOKUP(Casos_HN[[#This Row],[ID_Municipio]],Table_4[[CodigoMuni]:[Long_2]],3,0),"")</f>
        <v>15.5151</v>
      </c>
      <c r="O1096" s="33">
        <f>+IFERROR(VLOOKUP(Casos_HN[[#This Row],[ID_Municipio]],Table_4[[CodigoMuni]:[Long_2]],4,0),"")</f>
        <v>-88.114599999999996</v>
      </c>
      <c r="P1096" s="32" t="s">
        <v>21</v>
      </c>
    </row>
    <row r="1097" spans="1:16" ht="14.25" customHeight="1">
      <c r="A1097" s="29" t="str">
        <f>+H1097&amp;E1097&amp;D1097</f>
        <v>San Pedro Sula43952363</v>
      </c>
      <c r="B1097" s="29" t="str">
        <f>+Casos_HN[[#This Row],[ID_Municipio]]&amp;Casos_HN[[#This Row],[Fecha]]</f>
        <v>050143952</v>
      </c>
      <c r="C1097" s="29" t="str">
        <f>+G1097&amp;E1097</f>
        <v>Cortes43952</v>
      </c>
      <c r="D1097" s="30">
        <f>+D1096+1</f>
        <v>363</v>
      </c>
      <c r="E1097" s="23">
        <v>43952</v>
      </c>
      <c r="F1097" s="30">
        <f>+VLOOKUP(Casos_HN[[#This Row],[Departamento]],Table_5[],2,0)</f>
        <v>5</v>
      </c>
      <c r="G1097" s="3" t="s">
        <v>28</v>
      </c>
      <c r="H1097" s="9" t="s">
        <v>29</v>
      </c>
      <c r="I1097" s="30" t="str">
        <f>+IFERROR(VLOOKUP(Casos_HN[[#This Row],[Municipio]],'LOCALIZA HN'!$B$9:$O$306,8,0),99999)</f>
        <v>0501</v>
      </c>
      <c r="J1097" s="5" t="s">
        <v>27</v>
      </c>
      <c r="K1097" s="5">
        <v>62</v>
      </c>
      <c r="L1097" s="24" t="s">
        <v>19</v>
      </c>
      <c r="M1097" s="32" t="s">
        <v>20</v>
      </c>
      <c r="N1097" s="33">
        <f>+IFERROR(VLOOKUP(Casos_HN[[#This Row],[ID_Municipio]],Table_4[[CodigoMuni]:[Long_2]],3,0),"")</f>
        <v>15.5151</v>
      </c>
      <c r="O1097" s="33">
        <f>+IFERROR(VLOOKUP(Casos_HN[[#This Row],[ID_Municipio]],Table_4[[CodigoMuni]:[Long_2]],4,0),"")</f>
        <v>-88.114599999999996</v>
      </c>
      <c r="P1097" s="32" t="s">
        <v>21</v>
      </c>
    </row>
    <row r="1098" spans="1:16" ht="14.25" customHeight="1">
      <c r="A1098" s="29" t="str">
        <f>+H1098&amp;E1098&amp;D1098</f>
        <v>San Pedro Sula43952364</v>
      </c>
      <c r="B1098" s="29" t="str">
        <f>+Casos_HN[[#This Row],[ID_Municipio]]&amp;Casos_HN[[#This Row],[Fecha]]</f>
        <v>050143952</v>
      </c>
      <c r="C1098" s="29" t="str">
        <f>+G1098&amp;E1098</f>
        <v>Cortes43952</v>
      </c>
      <c r="D1098" s="30">
        <f>+D1097+1</f>
        <v>364</v>
      </c>
      <c r="E1098" s="23">
        <v>43952</v>
      </c>
      <c r="F1098" s="30">
        <f>+VLOOKUP(Casos_HN[[#This Row],[Departamento]],Table_5[],2,0)</f>
        <v>5</v>
      </c>
      <c r="G1098" s="3" t="s">
        <v>28</v>
      </c>
      <c r="H1098" s="9" t="s">
        <v>29</v>
      </c>
      <c r="I1098" s="30" t="str">
        <f>+IFERROR(VLOOKUP(Casos_HN[[#This Row],[Municipio]],'LOCALIZA HN'!$B$9:$O$306,8,0),99999)</f>
        <v>0501</v>
      </c>
      <c r="J1098" s="5" t="s">
        <v>18</v>
      </c>
      <c r="K1098" s="5">
        <v>29</v>
      </c>
      <c r="L1098" s="24" t="s">
        <v>19</v>
      </c>
      <c r="M1098" s="32" t="s">
        <v>20</v>
      </c>
      <c r="N1098" s="33">
        <f>+IFERROR(VLOOKUP(Casos_HN[[#This Row],[ID_Municipio]],Table_4[[CodigoMuni]:[Long_2]],3,0),"")</f>
        <v>15.5151</v>
      </c>
      <c r="O1098" s="33">
        <f>+IFERROR(VLOOKUP(Casos_HN[[#This Row],[ID_Municipio]],Table_4[[CodigoMuni]:[Long_2]],4,0),"")</f>
        <v>-88.114599999999996</v>
      </c>
      <c r="P1098" s="32" t="s">
        <v>21</v>
      </c>
    </row>
    <row r="1099" spans="1:16" ht="14.25" customHeight="1">
      <c r="A1099" s="29" t="str">
        <f>+H1099&amp;E1099&amp;D1099</f>
        <v>San Pedro Sula43952365</v>
      </c>
      <c r="B1099" s="29" t="str">
        <f>+Casos_HN[[#This Row],[ID_Municipio]]&amp;Casos_HN[[#This Row],[Fecha]]</f>
        <v>050143952</v>
      </c>
      <c r="C1099" s="29" t="str">
        <f>+G1099&amp;E1099</f>
        <v>Cortes43952</v>
      </c>
      <c r="D1099" s="30">
        <f>+D1098+1</f>
        <v>365</v>
      </c>
      <c r="E1099" s="23">
        <v>43952</v>
      </c>
      <c r="F1099" s="30">
        <f>+VLOOKUP(Casos_HN[[#This Row],[Departamento]],Table_5[],2,0)</f>
        <v>5</v>
      </c>
      <c r="G1099" s="3" t="s">
        <v>28</v>
      </c>
      <c r="H1099" s="9" t="s">
        <v>29</v>
      </c>
      <c r="I1099" s="30" t="str">
        <f>+IFERROR(VLOOKUP(Casos_HN[[#This Row],[Municipio]],'LOCALIZA HN'!$B$9:$O$306,8,0),99999)</f>
        <v>0501</v>
      </c>
      <c r="J1099" s="5" t="s">
        <v>18</v>
      </c>
      <c r="K1099" s="5">
        <v>38</v>
      </c>
      <c r="L1099" s="24" t="s">
        <v>19</v>
      </c>
      <c r="M1099" s="32" t="s">
        <v>20</v>
      </c>
      <c r="N1099" s="33">
        <f>+IFERROR(VLOOKUP(Casos_HN[[#This Row],[ID_Municipio]],Table_4[[CodigoMuni]:[Long_2]],3,0),"")</f>
        <v>15.5151</v>
      </c>
      <c r="O1099" s="33">
        <f>+IFERROR(VLOOKUP(Casos_HN[[#This Row],[ID_Municipio]],Table_4[[CodigoMuni]:[Long_2]],4,0),"")</f>
        <v>-88.114599999999996</v>
      </c>
      <c r="P1099" s="32" t="s">
        <v>21</v>
      </c>
    </row>
    <row r="1100" spans="1:16" ht="14.25" customHeight="1">
      <c r="A1100" s="29" t="str">
        <f>+H1100&amp;E1100&amp;D1100</f>
        <v>San Pedro Sula43952366</v>
      </c>
      <c r="B1100" s="29" t="str">
        <f>+Casos_HN[[#This Row],[ID_Municipio]]&amp;Casos_HN[[#This Row],[Fecha]]</f>
        <v>050143952</v>
      </c>
      <c r="C1100" s="29" t="str">
        <f>+G1100&amp;E1100</f>
        <v>Cortes43952</v>
      </c>
      <c r="D1100" s="30">
        <f>+D1099+1</f>
        <v>366</v>
      </c>
      <c r="E1100" s="23">
        <v>43952</v>
      </c>
      <c r="F1100" s="30">
        <f>+VLOOKUP(Casos_HN[[#This Row],[Departamento]],Table_5[],2,0)</f>
        <v>5</v>
      </c>
      <c r="G1100" s="3" t="s">
        <v>28</v>
      </c>
      <c r="H1100" s="9" t="s">
        <v>29</v>
      </c>
      <c r="I1100" s="30" t="str">
        <f>+IFERROR(VLOOKUP(Casos_HN[[#This Row],[Municipio]],'LOCALIZA HN'!$B$9:$O$306,8,0),99999)</f>
        <v>0501</v>
      </c>
      <c r="J1100" s="5" t="s">
        <v>27</v>
      </c>
      <c r="K1100" s="5">
        <v>66</v>
      </c>
      <c r="L1100" s="24" t="s">
        <v>19</v>
      </c>
      <c r="M1100" s="32" t="s">
        <v>20</v>
      </c>
      <c r="N1100" s="33">
        <f>+IFERROR(VLOOKUP(Casos_HN[[#This Row],[ID_Municipio]],Table_4[[CodigoMuni]:[Long_2]],3,0),"")</f>
        <v>15.5151</v>
      </c>
      <c r="O1100" s="33">
        <f>+IFERROR(VLOOKUP(Casos_HN[[#This Row],[ID_Municipio]],Table_4[[CodigoMuni]:[Long_2]],4,0),"")</f>
        <v>-88.114599999999996</v>
      </c>
      <c r="P1100" s="32" t="s">
        <v>21</v>
      </c>
    </row>
    <row r="1101" spans="1:16" ht="14.25" customHeight="1">
      <c r="A1101" s="29" t="str">
        <f>+H1101&amp;E1101&amp;D1101</f>
        <v>San Pedro Sula43952367</v>
      </c>
      <c r="B1101" s="29" t="str">
        <f>+Casos_HN[[#This Row],[ID_Municipio]]&amp;Casos_HN[[#This Row],[Fecha]]</f>
        <v>050143952</v>
      </c>
      <c r="C1101" s="29" t="str">
        <f>+G1101&amp;E1101</f>
        <v>Cortes43952</v>
      </c>
      <c r="D1101" s="30">
        <f>+D1100+1</f>
        <v>367</v>
      </c>
      <c r="E1101" s="23">
        <v>43952</v>
      </c>
      <c r="F1101" s="30">
        <f>+VLOOKUP(Casos_HN[[#This Row],[Departamento]],Table_5[],2,0)</f>
        <v>5</v>
      </c>
      <c r="G1101" s="3" t="s">
        <v>28</v>
      </c>
      <c r="H1101" s="9" t="s">
        <v>29</v>
      </c>
      <c r="I1101" s="30" t="str">
        <f>+IFERROR(VLOOKUP(Casos_HN[[#This Row],[Municipio]],'LOCALIZA HN'!$B$9:$O$306,8,0),99999)</f>
        <v>0501</v>
      </c>
      <c r="J1101" s="5" t="s">
        <v>27</v>
      </c>
      <c r="K1101" s="5">
        <v>65</v>
      </c>
      <c r="L1101" s="24" t="s">
        <v>19</v>
      </c>
      <c r="M1101" s="32" t="s">
        <v>20</v>
      </c>
      <c r="N1101" s="33">
        <f>+IFERROR(VLOOKUP(Casos_HN[[#This Row],[ID_Municipio]],Table_4[[CodigoMuni]:[Long_2]],3,0),"")</f>
        <v>15.5151</v>
      </c>
      <c r="O1101" s="33">
        <f>+IFERROR(VLOOKUP(Casos_HN[[#This Row],[ID_Municipio]],Table_4[[CodigoMuni]:[Long_2]],4,0),"")</f>
        <v>-88.114599999999996</v>
      </c>
      <c r="P1101" s="32" t="s">
        <v>21</v>
      </c>
    </row>
    <row r="1102" spans="1:16" ht="14.25" customHeight="1">
      <c r="A1102" s="29" t="str">
        <f>+H1102&amp;E1102&amp;D1102</f>
        <v>San Pedro Sula43952368</v>
      </c>
      <c r="B1102" s="29" t="str">
        <f>+Casos_HN[[#This Row],[ID_Municipio]]&amp;Casos_HN[[#This Row],[Fecha]]</f>
        <v>050143952</v>
      </c>
      <c r="C1102" s="29" t="str">
        <f>+G1102&amp;E1102</f>
        <v>Cortes43952</v>
      </c>
      <c r="D1102" s="30">
        <f>+D1101+1</f>
        <v>368</v>
      </c>
      <c r="E1102" s="23">
        <v>43952</v>
      </c>
      <c r="F1102" s="30">
        <f>+VLOOKUP(Casos_HN[[#This Row],[Departamento]],Table_5[],2,0)</f>
        <v>5</v>
      </c>
      <c r="G1102" s="3" t="s">
        <v>28</v>
      </c>
      <c r="H1102" s="9" t="s">
        <v>29</v>
      </c>
      <c r="I1102" s="30" t="str">
        <f>+IFERROR(VLOOKUP(Casos_HN[[#This Row],[Municipio]],'LOCALIZA HN'!$B$9:$O$306,8,0),99999)</f>
        <v>0501</v>
      </c>
      <c r="J1102" s="5" t="s">
        <v>18</v>
      </c>
      <c r="K1102" s="5">
        <v>37</v>
      </c>
      <c r="L1102" s="24" t="s">
        <v>19</v>
      </c>
      <c r="M1102" s="32" t="s">
        <v>20</v>
      </c>
      <c r="N1102" s="33">
        <f>+IFERROR(VLOOKUP(Casos_HN[[#This Row],[ID_Municipio]],Table_4[[CodigoMuni]:[Long_2]],3,0),"")</f>
        <v>15.5151</v>
      </c>
      <c r="O1102" s="33">
        <f>+IFERROR(VLOOKUP(Casos_HN[[#This Row],[ID_Municipio]],Table_4[[CodigoMuni]:[Long_2]],4,0),"")</f>
        <v>-88.114599999999996</v>
      </c>
      <c r="P1102" s="32" t="s">
        <v>21</v>
      </c>
    </row>
    <row r="1103" spans="1:16" ht="14.25" customHeight="1">
      <c r="A1103" s="29" t="str">
        <f>+H1103&amp;E1103&amp;D1103</f>
        <v>San Pedro Sula43952369</v>
      </c>
      <c r="B1103" s="29" t="str">
        <f>+Casos_HN[[#This Row],[ID_Municipio]]&amp;Casos_HN[[#This Row],[Fecha]]</f>
        <v>050143952</v>
      </c>
      <c r="C1103" s="29" t="str">
        <f>+G1103&amp;E1103</f>
        <v>Cortes43952</v>
      </c>
      <c r="D1103" s="30">
        <f>+D1102+1</f>
        <v>369</v>
      </c>
      <c r="E1103" s="23">
        <v>43952</v>
      </c>
      <c r="F1103" s="30">
        <f>+VLOOKUP(Casos_HN[[#This Row],[Departamento]],Table_5[],2,0)</f>
        <v>5</v>
      </c>
      <c r="G1103" s="3" t="s">
        <v>28</v>
      </c>
      <c r="H1103" s="9" t="s">
        <v>29</v>
      </c>
      <c r="I1103" s="30" t="str">
        <f>+IFERROR(VLOOKUP(Casos_HN[[#This Row],[Municipio]],'LOCALIZA HN'!$B$9:$O$306,8,0),99999)</f>
        <v>0501</v>
      </c>
      <c r="J1103" s="5" t="s">
        <v>27</v>
      </c>
      <c r="K1103" s="5">
        <v>42</v>
      </c>
      <c r="L1103" s="24" t="s">
        <v>19</v>
      </c>
      <c r="M1103" s="32" t="s">
        <v>20</v>
      </c>
      <c r="N1103" s="33">
        <f>+IFERROR(VLOOKUP(Casos_HN[[#This Row],[ID_Municipio]],Table_4[[CodigoMuni]:[Long_2]],3,0),"")</f>
        <v>15.5151</v>
      </c>
      <c r="O1103" s="33">
        <f>+IFERROR(VLOOKUP(Casos_HN[[#This Row],[ID_Municipio]],Table_4[[CodigoMuni]:[Long_2]],4,0),"")</f>
        <v>-88.114599999999996</v>
      </c>
      <c r="P1103" s="32" t="s">
        <v>21</v>
      </c>
    </row>
    <row r="1104" spans="1:16" ht="14.25" customHeight="1">
      <c r="A1104" s="29" t="str">
        <f>+H1104&amp;E1104&amp;D1104</f>
        <v>San Pedro Sula43952370</v>
      </c>
      <c r="B1104" s="29" t="str">
        <f>+Casos_HN[[#This Row],[ID_Municipio]]&amp;Casos_HN[[#This Row],[Fecha]]</f>
        <v>050143952</v>
      </c>
      <c r="C1104" s="29" t="str">
        <f>+G1104&amp;E1104</f>
        <v>Cortes43952</v>
      </c>
      <c r="D1104" s="30">
        <f>+D1103+1</f>
        <v>370</v>
      </c>
      <c r="E1104" s="23">
        <v>43952</v>
      </c>
      <c r="F1104" s="30">
        <f>+VLOOKUP(Casos_HN[[#This Row],[Departamento]],Table_5[],2,0)</f>
        <v>5</v>
      </c>
      <c r="G1104" s="3" t="s">
        <v>28</v>
      </c>
      <c r="H1104" s="9" t="s">
        <v>29</v>
      </c>
      <c r="I1104" s="30" t="str">
        <f>+IFERROR(VLOOKUP(Casos_HN[[#This Row],[Municipio]],'LOCALIZA HN'!$B$9:$O$306,8,0),99999)</f>
        <v>0501</v>
      </c>
      <c r="J1104" s="5" t="s">
        <v>27</v>
      </c>
      <c r="K1104" s="5">
        <v>59</v>
      </c>
      <c r="L1104" s="24" t="s">
        <v>19</v>
      </c>
      <c r="M1104" s="32" t="s">
        <v>20</v>
      </c>
      <c r="N1104" s="33">
        <f>+IFERROR(VLOOKUP(Casos_HN[[#This Row],[ID_Municipio]],Table_4[[CodigoMuni]:[Long_2]],3,0),"")</f>
        <v>15.5151</v>
      </c>
      <c r="O1104" s="33">
        <f>+IFERROR(VLOOKUP(Casos_HN[[#This Row],[ID_Municipio]],Table_4[[CodigoMuni]:[Long_2]],4,0),"")</f>
        <v>-88.114599999999996</v>
      </c>
      <c r="P1104" s="32" t="s">
        <v>21</v>
      </c>
    </row>
    <row r="1105" spans="1:16" ht="14.25" customHeight="1">
      <c r="A1105" s="29" t="str">
        <f>+H1105&amp;E1105&amp;D1105</f>
        <v>San Pedro Sula43952371</v>
      </c>
      <c r="B1105" s="29" t="str">
        <f>+Casos_HN[[#This Row],[ID_Municipio]]&amp;Casos_HN[[#This Row],[Fecha]]</f>
        <v>050143952</v>
      </c>
      <c r="C1105" s="29" t="str">
        <f>+G1105&amp;E1105</f>
        <v>Cortes43952</v>
      </c>
      <c r="D1105" s="30">
        <f>+D1104+1</f>
        <v>371</v>
      </c>
      <c r="E1105" s="23">
        <v>43952</v>
      </c>
      <c r="F1105" s="30">
        <f>+VLOOKUP(Casos_HN[[#This Row],[Departamento]],Table_5[],2,0)</f>
        <v>5</v>
      </c>
      <c r="G1105" s="3" t="s">
        <v>28</v>
      </c>
      <c r="H1105" s="9" t="s">
        <v>29</v>
      </c>
      <c r="I1105" s="30" t="str">
        <f>+IFERROR(VLOOKUP(Casos_HN[[#This Row],[Municipio]],'LOCALIZA HN'!$B$9:$O$306,8,0),99999)</f>
        <v>0501</v>
      </c>
      <c r="J1105" s="5" t="s">
        <v>27</v>
      </c>
      <c r="K1105" s="5">
        <v>37</v>
      </c>
      <c r="L1105" s="24" t="s">
        <v>19</v>
      </c>
      <c r="M1105" s="32" t="s">
        <v>20</v>
      </c>
      <c r="N1105" s="33">
        <f>+IFERROR(VLOOKUP(Casos_HN[[#This Row],[ID_Municipio]],Table_4[[CodigoMuni]:[Long_2]],3,0),"")</f>
        <v>15.5151</v>
      </c>
      <c r="O1105" s="33">
        <f>+IFERROR(VLOOKUP(Casos_HN[[#This Row],[ID_Municipio]],Table_4[[CodigoMuni]:[Long_2]],4,0),"")</f>
        <v>-88.114599999999996</v>
      </c>
      <c r="P1105" s="32" t="s">
        <v>21</v>
      </c>
    </row>
    <row r="1106" spans="1:16" ht="14.25" customHeight="1">
      <c r="A1106" s="29" t="str">
        <f>+H1106&amp;E1106&amp;D1106</f>
        <v>San Pedro Sula43952372</v>
      </c>
      <c r="B1106" s="29" t="str">
        <f>+Casos_HN[[#This Row],[ID_Municipio]]&amp;Casos_HN[[#This Row],[Fecha]]</f>
        <v>050143952</v>
      </c>
      <c r="C1106" s="29" t="str">
        <f>+G1106&amp;E1106</f>
        <v>Cortes43952</v>
      </c>
      <c r="D1106" s="30">
        <f>+D1105+1</f>
        <v>372</v>
      </c>
      <c r="E1106" s="23">
        <v>43952</v>
      </c>
      <c r="F1106" s="30">
        <f>+VLOOKUP(Casos_HN[[#This Row],[Departamento]],Table_5[],2,0)</f>
        <v>5</v>
      </c>
      <c r="G1106" s="3" t="s">
        <v>28</v>
      </c>
      <c r="H1106" s="9" t="s">
        <v>29</v>
      </c>
      <c r="I1106" s="30" t="str">
        <f>+IFERROR(VLOOKUP(Casos_HN[[#This Row],[Municipio]],'LOCALIZA HN'!$B$9:$O$306,8,0),99999)</f>
        <v>0501</v>
      </c>
      <c r="J1106" s="5" t="s">
        <v>18</v>
      </c>
      <c r="K1106" s="5">
        <v>40</v>
      </c>
      <c r="L1106" s="24" t="s">
        <v>19</v>
      </c>
      <c r="M1106" s="32" t="s">
        <v>20</v>
      </c>
      <c r="N1106" s="33">
        <f>+IFERROR(VLOOKUP(Casos_HN[[#This Row],[ID_Municipio]],Table_4[[CodigoMuni]:[Long_2]],3,0),"")</f>
        <v>15.5151</v>
      </c>
      <c r="O1106" s="33">
        <f>+IFERROR(VLOOKUP(Casos_HN[[#This Row],[ID_Municipio]],Table_4[[CodigoMuni]:[Long_2]],4,0),"")</f>
        <v>-88.114599999999996</v>
      </c>
      <c r="P1106" s="32" t="s">
        <v>21</v>
      </c>
    </row>
    <row r="1107" spans="1:16" ht="14.25" customHeight="1">
      <c r="A1107" s="29" t="str">
        <f>+H1107&amp;E1107&amp;D1107</f>
        <v>San Pedro Sula43952373</v>
      </c>
      <c r="B1107" s="29" t="str">
        <f>+Casos_HN[[#This Row],[ID_Municipio]]&amp;Casos_HN[[#This Row],[Fecha]]</f>
        <v>050143952</v>
      </c>
      <c r="C1107" s="29" t="str">
        <f>+G1107&amp;E1107</f>
        <v>Cortes43952</v>
      </c>
      <c r="D1107" s="30">
        <f>+D1106+1</f>
        <v>373</v>
      </c>
      <c r="E1107" s="23">
        <v>43952</v>
      </c>
      <c r="F1107" s="30">
        <f>+VLOOKUP(Casos_HN[[#This Row],[Departamento]],Table_5[],2,0)</f>
        <v>5</v>
      </c>
      <c r="G1107" s="3" t="s">
        <v>28</v>
      </c>
      <c r="H1107" s="9" t="s">
        <v>29</v>
      </c>
      <c r="I1107" s="30" t="str">
        <f>+IFERROR(VLOOKUP(Casos_HN[[#This Row],[Municipio]],'LOCALIZA HN'!$B$9:$O$306,8,0),99999)</f>
        <v>0501</v>
      </c>
      <c r="J1107" s="5" t="s">
        <v>18</v>
      </c>
      <c r="K1107" s="5">
        <v>20</v>
      </c>
      <c r="L1107" s="24" t="s">
        <v>19</v>
      </c>
      <c r="M1107" s="32" t="s">
        <v>20</v>
      </c>
      <c r="N1107" s="33">
        <f>+IFERROR(VLOOKUP(Casos_HN[[#This Row],[ID_Municipio]],Table_4[[CodigoMuni]:[Long_2]],3,0),"")</f>
        <v>15.5151</v>
      </c>
      <c r="O1107" s="33">
        <f>+IFERROR(VLOOKUP(Casos_HN[[#This Row],[ID_Municipio]],Table_4[[CodigoMuni]:[Long_2]],4,0),"")</f>
        <v>-88.114599999999996</v>
      </c>
      <c r="P1107" s="32" t="s">
        <v>21</v>
      </c>
    </row>
    <row r="1108" spans="1:16" ht="14.25" customHeight="1">
      <c r="A1108" s="29" t="str">
        <f>+H1108&amp;E1108&amp;D1108</f>
        <v>San Pedro Sula43952374</v>
      </c>
      <c r="B1108" s="29" t="str">
        <f>+Casos_HN[[#This Row],[ID_Municipio]]&amp;Casos_HN[[#This Row],[Fecha]]</f>
        <v>050143952</v>
      </c>
      <c r="C1108" s="29" t="str">
        <f>+G1108&amp;E1108</f>
        <v>Cortes43952</v>
      </c>
      <c r="D1108" s="30">
        <f>+D1107+1</f>
        <v>374</v>
      </c>
      <c r="E1108" s="23">
        <v>43952</v>
      </c>
      <c r="F1108" s="30">
        <f>+VLOOKUP(Casos_HN[[#This Row],[Departamento]],Table_5[],2,0)</f>
        <v>5</v>
      </c>
      <c r="G1108" s="3" t="s">
        <v>28</v>
      </c>
      <c r="H1108" s="9" t="s">
        <v>29</v>
      </c>
      <c r="I1108" s="30" t="str">
        <f>+IFERROR(VLOOKUP(Casos_HN[[#This Row],[Municipio]],'LOCALIZA HN'!$B$9:$O$306,8,0),99999)</f>
        <v>0501</v>
      </c>
      <c r="J1108" s="5" t="s">
        <v>18</v>
      </c>
      <c r="K1108" s="5">
        <v>64</v>
      </c>
      <c r="L1108" s="24" t="s">
        <v>19</v>
      </c>
      <c r="M1108" s="32" t="s">
        <v>20</v>
      </c>
      <c r="N1108" s="33">
        <f>+IFERROR(VLOOKUP(Casos_HN[[#This Row],[ID_Municipio]],Table_4[[CodigoMuni]:[Long_2]],3,0),"")</f>
        <v>15.5151</v>
      </c>
      <c r="O1108" s="33">
        <f>+IFERROR(VLOOKUP(Casos_HN[[#This Row],[ID_Municipio]],Table_4[[CodigoMuni]:[Long_2]],4,0),"")</f>
        <v>-88.114599999999996</v>
      </c>
      <c r="P1108" s="32" t="s">
        <v>21</v>
      </c>
    </row>
    <row r="1109" spans="1:16" ht="14.25" customHeight="1">
      <c r="A1109" s="29" t="str">
        <f>+H1109&amp;E1109&amp;D1109</f>
        <v>San Pedro Sula43952375</v>
      </c>
      <c r="B1109" s="29" t="str">
        <f>+Casos_HN[[#This Row],[ID_Municipio]]&amp;Casos_HN[[#This Row],[Fecha]]</f>
        <v>050143952</v>
      </c>
      <c r="C1109" s="29" t="str">
        <f>+G1109&amp;E1109</f>
        <v>Cortes43952</v>
      </c>
      <c r="D1109" s="30">
        <f>+D1108+1</f>
        <v>375</v>
      </c>
      <c r="E1109" s="23">
        <v>43952</v>
      </c>
      <c r="F1109" s="30">
        <f>+VLOOKUP(Casos_HN[[#This Row],[Departamento]],Table_5[],2,0)</f>
        <v>5</v>
      </c>
      <c r="G1109" s="3" t="s">
        <v>28</v>
      </c>
      <c r="H1109" s="9" t="s">
        <v>29</v>
      </c>
      <c r="I1109" s="30" t="str">
        <f>+IFERROR(VLOOKUP(Casos_HN[[#This Row],[Municipio]],'LOCALIZA HN'!$B$9:$O$306,8,0),99999)</f>
        <v>0501</v>
      </c>
      <c r="J1109" s="5" t="s">
        <v>18</v>
      </c>
      <c r="K1109" s="5">
        <v>58</v>
      </c>
      <c r="L1109" s="24" t="s">
        <v>19</v>
      </c>
      <c r="M1109" s="32" t="s">
        <v>20</v>
      </c>
      <c r="N1109" s="33">
        <f>+IFERROR(VLOOKUP(Casos_HN[[#This Row],[ID_Municipio]],Table_4[[CodigoMuni]:[Long_2]],3,0),"")</f>
        <v>15.5151</v>
      </c>
      <c r="O1109" s="33">
        <f>+IFERROR(VLOOKUP(Casos_HN[[#This Row],[ID_Municipio]],Table_4[[CodigoMuni]:[Long_2]],4,0),"")</f>
        <v>-88.114599999999996</v>
      </c>
      <c r="P1109" s="32" t="s">
        <v>21</v>
      </c>
    </row>
    <row r="1110" spans="1:16" ht="14.25" customHeight="1">
      <c r="A1110" s="29" t="str">
        <f>+H1110&amp;E1110&amp;D1110</f>
        <v>San Pedro Sula43952376</v>
      </c>
      <c r="B1110" s="29" t="str">
        <f>+Casos_HN[[#This Row],[ID_Municipio]]&amp;Casos_HN[[#This Row],[Fecha]]</f>
        <v>050143952</v>
      </c>
      <c r="C1110" s="29" t="str">
        <f>+G1110&amp;E1110</f>
        <v>Cortes43952</v>
      </c>
      <c r="D1110" s="30">
        <f>+D1109+1</f>
        <v>376</v>
      </c>
      <c r="E1110" s="23">
        <v>43952</v>
      </c>
      <c r="F1110" s="30">
        <f>+VLOOKUP(Casos_HN[[#This Row],[Departamento]],Table_5[],2,0)</f>
        <v>5</v>
      </c>
      <c r="G1110" s="3" t="s">
        <v>28</v>
      </c>
      <c r="H1110" s="9" t="s">
        <v>29</v>
      </c>
      <c r="I1110" s="30" t="str">
        <f>+IFERROR(VLOOKUP(Casos_HN[[#This Row],[Municipio]],'LOCALIZA HN'!$B$9:$O$306,8,0),99999)</f>
        <v>0501</v>
      </c>
      <c r="J1110" s="5" t="s">
        <v>18</v>
      </c>
      <c r="K1110" s="5">
        <v>65</v>
      </c>
      <c r="L1110" s="24" t="s">
        <v>19</v>
      </c>
      <c r="M1110" s="32" t="s">
        <v>20</v>
      </c>
      <c r="N1110" s="33">
        <f>+IFERROR(VLOOKUP(Casos_HN[[#This Row],[ID_Municipio]],Table_4[[CodigoMuni]:[Long_2]],3,0),"")</f>
        <v>15.5151</v>
      </c>
      <c r="O1110" s="33">
        <f>+IFERROR(VLOOKUP(Casos_HN[[#This Row],[ID_Municipio]],Table_4[[CodigoMuni]:[Long_2]],4,0),"")</f>
        <v>-88.114599999999996</v>
      </c>
      <c r="P1110" s="32" t="s">
        <v>21</v>
      </c>
    </row>
    <row r="1111" spans="1:16" ht="14.25" customHeight="1">
      <c r="A1111" s="29" t="str">
        <f>+H1111&amp;E1111&amp;D1111</f>
        <v>San Pedro Sula43952377</v>
      </c>
      <c r="B1111" s="29" t="str">
        <f>+Casos_HN[[#This Row],[ID_Municipio]]&amp;Casos_HN[[#This Row],[Fecha]]</f>
        <v>050143952</v>
      </c>
      <c r="C1111" s="29" t="str">
        <f>+G1111&amp;E1111</f>
        <v>Cortes43952</v>
      </c>
      <c r="D1111" s="30">
        <f>+D1110+1</f>
        <v>377</v>
      </c>
      <c r="E1111" s="23">
        <v>43952</v>
      </c>
      <c r="F1111" s="30">
        <f>+VLOOKUP(Casos_HN[[#This Row],[Departamento]],Table_5[],2,0)</f>
        <v>5</v>
      </c>
      <c r="G1111" s="3" t="s">
        <v>28</v>
      </c>
      <c r="H1111" s="9" t="s">
        <v>29</v>
      </c>
      <c r="I1111" s="30" t="str">
        <f>+IFERROR(VLOOKUP(Casos_HN[[#This Row],[Municipio]],'LOCALIZA HN'!$B$9:$O$306,8,0),99999)</f>
        <v>0501</v>
      </c>
      <c r="J1111" s="5" t="s">
        <v>27</v>
      </c>
      <c r="K1111" s="5">
        <v>56</v>
      </c>
      <c r="L1111" s="24" t="s">
        <v>19</v>
      </c>
      <c r="M1111" s="32" t="s">
        <v>20</v>
      </c>
      <c r="N1111" s="33">
        <f>+IFERROR(VLOOKUP(Casos_HN[[#This Row],[ID_Municipio]],Table_4[[CodigoMuni]:[Long_2]],3,0),"")</f>
        <v>15.5151</v>
      </c>
      <c r="O1111" s="33">
        <f>+IFERROR(VLOOKUP(Casos_HN[[#This Row],[ID_Municipio]],Table_4[[CodigoMuni]:[Long_2]],4,0),"")</f>
        <v>-88.114599999999996</v>
      </c>
      <c r="P1111" s="32" t="s">
        <v>21</v>
      </c>
    </row>
    <row r="1112" spans="1:16" ht="14.25" customHeight="1">
      <c r="A1112" s="29" t="str">
        <f>+H1112&amp;E1112&amp;D1112</f>
        <v>Santa Cruz de Yojoa43952378</v>
      </c>
      <c r="B1112" s="29" t="str">
        <f>+Casos_HN[[#This Row],[ID_Municipio]]&amp;Casos_HN[[#This Row],[Fecha]]</f>
        <v>051043952</v>
      </c>
      <c r="C1112" s="29" t="str">
        <f>+G1112&amp;E1112</f>
        <v>Cortes43952</v>
      </c>
      <c r="D1112" s="30">
        <f>+D1111+1</f>
        <v>378</v>
      </c>
      <c r="E1112" s="23">
        <v>43952</v>
      </c>
      <c r="F1112" s="30">
        <f>+VLOOKUP(Casos_HN[[#This Row],[Departamento]],Table_5[],2,0)</f>
        <v>5</v>
      </c>
      <c r="G1112" s="3" t="s">
        <v>28</v>
      </c>
      <c r="H1112" s="9" t="s">
        <v>43</v>
      </c>
      <c r="I1112" s="30" t="str">
        <f>+IFERROR(VLOOKUP(Casos_HN[[#This Row],[Municipio]],'LOCALIZA HN'!$B$9:$O$306,8,0),99999)</f>
        <v>0510</v>
      </c>
      <c r="J1112" s="5" t="s">
        <v>27</v>
      </c>
      <c r="K1112" s="5">
        <v>26</v>
      </c>
      <c r="L1112" s="24" t="s">
        <v>19</v>
      </c>
      <c r="M1112" s="32" t="s">
        <v>20</v>
      </c>
      <c r="N1112" s="33">
        <f>+IFERROR(VLOOKUP(Casos_HN[[#This Row],[ID_Municipio]],Table_4[[CodigoMuni]:[Long_2]],3,0),"")</f>
        <v>15.012700000000001</v>
      </c>
      <c r="O1112" s="33">
        <f>+IFERROR(VLOOKUP(Casos_HN[[#This Row],[ID_Municipio]],Table_4[[CodigoMuni]:[Long_2]],4,0),"")</f>
        <v>-87.871499999999997</v>
      </c>
      <c r="P1112" s="32" t="s">
        <v>21</v>
      </c>
    </row>
    <row r="1113" spans="1:16" ht="14.25" customHeight="1">
      <c r="A1113" s="29" t="str">
        <f>+H1113&amp;E1113&amp;D1113</f>
        <v>Villanueva43952379</v>
      </c>
      <c r="B1113" s="29" t="str">
        <f>+Casos_HN[[#This Row],[ID_Municipio]]&amp;Casos_HN[[#This Row],[Fecha]]</f>
        <v>051143952</v>
      </c>
      <c r="C1113" s="29" t="str">
        <f>+G1113&amp;E1113</f>
        <v>Cortes43952</v>
      </c>
      <c r="D1113" s="30">
        <f>+D1112+1</f>
        <v>379</v>
      </c>
      <c r="E1113" s="23">
        <v>43952</v>
      </c>
      <c r="F1113" s="30">
        <f>+VLOOKUP(Casos_HN[[#This Row],[Departamento]],Table_5[],2,0)</f>
        <v>5</v>
      </c>
      <c r="G1113" s="3" t="s">
        <v>28</v>
      </c>
      <c r="H1113" s="9" t="s">
        <v>33</v>
      </c>
      <c r="I1113" s="30" t="str">
        <f>+IFERROR(VLOOKUP(Casos_HN[[#This Row],[Municipio]],'LOCALIZA HN'!$B$9:$O$306,8,0),99999)</f>
        <v>0511</v>
      </c>
      <c r="J1113" s="5" t="s">
        <v>27</v>
      </c>
      <c r="K1113" s="5">
        <v>33</v>
      </c>
      <c r="L1113" s="24" t="s">
        <v>19</v>
      </c>
      <c r="M1113" s="32" t="s">
        <v>20</v>
      </c>
      <c r="N1113" s="33">
        <f>+IFERROR(VLOOKUP(Casos_HN[[#This Row],[ID_Municipio]],Table_4[[CodigoMuni]:[Long_2]],3,0),"")</f>
        <v>15.3307</v>
      </c>
      <c r="O1113" s="33">
        <f>+IFERROR(VLOOKUP(Casos_HN[[#This Row],[ID_Municipio]],Table_4[[CodigoMuni]:[Long_2]],4,0),"")</f>
        <v>-88.047399999999996</v>
      </c>
      <c r="P1113" s="32" t="s">
        <v>21</v>
      </c>
    </row>
    <row r="1114" spans="1:16" ht="14.25" customHeight="1">
      <c r="A1114" s="29" t="str">
        <f>+H1114&amp;E1114&amp;D1114</f>
        <v>Villanueva43952380</v>
      </c>
      <c r="B1114" s="29" t="str">
        <f>+Casos_HN[[#This Row],[ID_Municipio]]&amp;Casos_HN[[#This Row],[Fecha]]</f>
        <v>051143952</v>
      </c>
      <c r="C1114" s="29" t="str">
        <f>+G1114&amp;E1114</f>
        <v>Cortes43952</v>
      </c>
      <c r="D1114" s="30">
        <f>+D1113+1</f>
        <v>380</v>
      </c>
      <c r="E1114" s="23">
        <v>43952</v>
      </c>
      <c r="F1114" s="30">
        <f>+VLOOKUP(Casos_HN[[#This Row],[Departamento]],Table_5[],2,0)</f>
        <v>5</v>
      </c>
      <c r="G1114" s="3" t="s">
        <v>28</v>
      </c>
      <c r="H1114" s="9" t="s">
        <v>33</v>
      </c>
      <c r="I1114" s="30" t="str">
        <f>+IFERROR(VLOOKUP(Casos_HN[[#This Row],[Municipio]],'LOCALIZA HN'!$B$9:$O$306,8,0),99999)</f>
        <v>0511</v>
      </c>
      <c r="J1114" s="5" t="s">
        <v>18</v>
      </c>
      <c r="K1114" s="5">
        <v>28</v>
      </c>
      <c r="L1114" s="24" t="s">
        <v>19</v>
      </c>
      <c r="M1114" s="32" t="s">
        <v>20</v>
      </c>
      <c r="N1114" s="33">
        <f>+IFERROR(VLOOKUP(Casos_HN[[#This Row],[ID_Municipio]],Table_4[[CodigoMuni]:[Long_2]],3,0),"")</f>
        <v>15.3307</v>
      </c>
      <c r="O1114" s="33">
        <f>+IFERROR(VLOOKUP(Casos_HN[[#This Row],[ID_Municipio]],Table_4[[CodigoMuni]:[Long_2]],4,0),"")</f>
        <v>-88.047399999999996</v>
      </c>
      <c r="P1114" s="32" t="s">
        <v>21</v>
      </c>
    </row>
    <row r="1115" spans="1:16" ht="14.25" customHeight="1">
      <c r="A1115" s="29" t="str">
        <f>+H1115&amp;E1115&amp;D1115</f>
        <v>Villanueva43952381</v>
      </c>
      <c r="B1115" s="29" t="str">
        <f>+Casos_HN[[#This Row],[ID_Municipio]]&amp;Casos_HN[[#This Row],[Fecha]]</f>
        <v>051143952</v>
      </c>
      <c r="C1115" s="29" t="str">
        <f>+G1115&amp;E1115</f>
        <v>Cortes43952</v>
      </c>
      <c r="D1115" s="30">
        <f>+D1114+1</f>
        <v>381</v>
      </c>
      <c r="E1115" s="23">
        <v>43952</v>
      </c>
      <c r="F1115" s="30">
        <f>+VLOOKUP(Casos_HN[[#This Row],[Departamento]],Table_5[],2,0)</f>
        <v>5</v>
      </c>
      <c r="G1115" s="3" t="s">
        <v>28</v>
      </c>
      <c r="H1115" s="9" t="s">
        <v>33</v>
      </c>
      <c r="I1115" s="30" t="str">
        <f>+IFERROR(VLOOKUP(Casos_HN[[#This Row],[Municipio]],'LOCALIZA HN'!$B$9:$O$306,8,0),99999)</f>
        <v>0511</v>
      </c>
      <c r="J1115" s="5" t="s">
        <v>18</v>
      </c>
      <c r="K1115" s="5">
        <v>30</v>
      </c>
      <c r="L1115" s="24" t="s">
        <v>19</v>
      </c>
      <c r="M1115" s="32" t="s">
        <v>20</v>
      </c>
      <c r="N1115" s="33">
        <f>+IFERROR(VLOOKUP(Casos_HN[[#This Row],[ID_Municipio]],Table_4[[CodigoMuni]:[Long_2]],3,0),"")</f>
        <v>15.3307</v>
      </c>
      <c r="O1115" s="33">
        <f>+IFERROR(VLOOKUP(Casos_HN[[#This Row],[ID_Municipio]],Table_4[[CodigoMuni]:[Long_2]],4,0),"")</f>
        <v>-88.047399999999996</v>
      </c>
      <c r="P1115" s="32" t="s">
        <v>21</v>
      </c>
    </row>
    <row r="1116" spans="1:16" ht="14.25" customHeight="1">
      <c r="A1116" s="29" t="str">
        <f>+H1116&amp;E1116&amp;D1116</f>
        <v>Villanueva43952382</v>
      </c>
      <c r="B1116" s="29" t="str">
        <f>+Casos_HN[[#This Row],[ID_Municipio]]&amp;Casos_HN[[#This Row],[Fecha]]</f>
        <v>051143952</v>
      </c>
      <c r="C1116" s="29" t="str">
        <f>+G1116&amp;E1116</f>
        <v>Cortes43952</v>
      </c>
      <c r="D1116" s="30">
        <f>+D1115+1</f>
        <v>382</v>
      </c>
      <c r="E1116" s="23">
        <v>43952</v>
      </c>
      <c r="F1116" s="30">
        <f>+VLOOKUP(Casos_HN[[#This Row],[Departamento]],Table_5[],2,0)</f>
        <v>5</v>
      </c>
      <c r="G1116" s="3" t="s">
        <v>28</v>
      </c>
      <c r="H1116" s="9" t="s">
        <v>33</v>
      </c>
      <c r="I1116" s="30" t="str">
        <f>+IFERROR(VLOOKUP(Casos_HN[[#This Row],[Municipio]],'LOCALIZA HN'!$B$9:$O$306,8,0),99999)</f>
        <v>0511</v>
      </c>
      <c r="J1116" s="5" t="s">
        <v>27</v>
      </c>
      <c r="K1116" s="5" t="s">
        <v>86</v>
      </c>
      <c r="L1116" s="24" t="s">
        <v>19</v>
      </c>
      <c r="M1116" s="32" t="s">
        <v>20</v>
      </c>
      <c r="N1116" s="33">
        <f>+IFERROR(VLOOKUP(Casos_HN[[#This Row],[ID_Municipio]],Table_4[[CodigoMuni]:[Long_2]],3,0),"")</f>
        <v>15.3307</v>
      </c>
      <c r="O1116" s="33">
        <f>+IFERROR(VLOOKUP(Casos_HN[[#This Row],[ID_Municipio]],Table_4[[CodigoMuni]:[Long_2]],4,0),"")</f>
        <v>-88.047399999999996</v>
      </c>
      <c r="P1116" s="32" t="s">
        <v>21</v>
      </c>
    </row>
    <row r="1117" spans="1:16" ht="14.25" customHeight="1">
      <c r="A1117" s="29" t="str">
        <f>+H1117&amp;E1117&amp;D1117</f>
        <v>Villanueva43952383</v>
      </c>
      <c r="B1117" s="29" t="str">
        <f>+Casos_HN[[#This Row],[ID_Municipio]]&amp;Casos_HN[[#This Row],[Fecha]]</f>
        <v>051143952</v>
      </c>
      <c r="C1117" s="29" t="str">
        <f>+G1117&amp;E1117</f>
        <v>Cortes43952</v>
      </c>
      <c r="D1117" s="30">
        <f>+D1116+1</f>
        <v>383</v>
      </c>
      <c r="E1117" s="23">
        <v>43952</v>
      </c>
      <c r="F1117" s="30">
        <f>+VLOOKUP(Casos_HN[[#This Row],[Departamento]],Table_5[],2,0)</f>
        <v>5</v>
      </c>
      <c r="G1117" s="3" t="s">
        <v>28</v>
      </c>
      <c r="H1117" s="9" t="s">
        <v>33</v>
      </c>
      <c r="I1117" s="30" t="str">
        <f>+IFERROR(VLOOKUP(Casos_HN[[#This Row],[Municipio]],'LOCALIZA HN'!$B$9:$O$306,8,0),99999)</f>
        <v>0511</v>
      </c>
      <c r="J1117" s="5" t="s">
        <v>27</v>
      </c>
      <c r="K1117" s="5">
        <v>24</v>
      </c>
      <c r="L1117" s="24" t="s">
        <v>19</v>
      </c>
      <c r="M1117" s="32" t="s">
        <v>20</v>
      </c>
      <c r="N1117" s="33">
        <f>+IFERROR(VLOOKUP(Casos_HN[[#This Row],[ID_Municipio]],Table_4[[CodigoMuni]:[Long_2]],3,0),"")</f>
        <v>15.3307</v>
      </c>
      <c r="O1117" s="33">
        <f>+IFERROR(VLOOKUP(Casos_HN[[#This Row],[ID_Municipio]],Table_4[[CodigoMuni]:[Long_2]],4,0),"")</f>
        <v>-88.047399999999996</v>
      </c>
      <c r="P1117" s="32" t="s">
        <v>21</v>
      </c>
    </row>
    <row r="1118" spans="1:16" ht="14.25" customHeight="1">
      <c r="A1118" s="29" t="str">
        <f>+H1118&amp;E1118&amp;D1118</f>
        <v>Villanueva43952384</v>
      </c>
      <c r="B1118" s="29" t="str">
        <f>+Casos_HN[[#This Row],[ID_Municipio]]&amp;Casos_HN[[#This Row],[Fecha]]</f>
        <v>051143952</v>
      </c>
      <c r="C1118" s="29" t="str">
        <f>+G1118&amp;E1118</f>
        <v>Cortes43952</v>
      </c>
      <c r="D1118" s="30">
        <f>+D1117+1</f>
        <v>384</v>
      </c>
      <c r="E1118" s="23">
        <v>43952</v>
      </c>
      <c r="F1118" s="30">
        <f>+VLOOKUP(Casos_HN[[#This Row],[Departamento]],Table_5[],2,0)</f>
        <v>5</v>
      </c>
      <c r="G1118" s="3" t="s">
        <v>28</v>
      </c>
      <c r="H1118" s="9" t="s">
        <v>33</v>
      </c>
      <c r="I1118" s="30" t="str">
        <f>+IFERROR(VLOOKUP(Casos_HN[[#This Row],[Municipio]],'LOCALIZA HN'!$B$9:$O$306,8,0),99999)</f>
        <v>0511</v>
      </c>
      <c r="J1118" s="5" t="s">
        <v>18</v>
      </c>
      <c r="K1118" s="5">
        <v>35</v>
      </c>
      <c r="L1118" s="24" t="s">
        <v>19</v>
      </c>
      <c r="M1118" s="32" t="s">
        <v>20</v>
      </c>
      <c r="N1118" s="33">
        <f>+IFERROR(VLOOKUP(Casos_HN[[#This Row],[ID_Municipio]],Table_4[[CodigoMuni]:[Long_2]],3,0),"")</f>
        <v>15.3307</v>
      </c>
      <c r="O1118" s="33">
        <f>+IFERROR(VLOOKUP(Casos_HN[[#This Row],[ID_Municipio]],Table_4[[CodigoMuni]:[Long_2]],4,0),"")</f>
        <v>-88.047399999999996</v>
      </c>
      <c r="P1118" s="32" t="s">
        <v>21</v>
      </c>
    </row>
    <row r="1119" spans="1:16" ht="14.25" customHeight="1">
      <c r="A1119" s="29" t="str">
        <f>+H1119&amp;E1119&amp;D1119</f>
        <v>Villanueva43952385</v>
      </c>
      <c r="B1119" s="29" t="str">
        <f>+Casos_HN[[#This Row],[ID_Municipio]]&amp;Casos_HN[[#This Row],[Fecha]]</f>
        <v>051143952</v>
      </c>
      <c r="C1119" s="29" t="str">
        <f>+G1119&amp;E1119</f>
        <v>Cortes43952</v>
      </c>
      <c r="D1119" s="30">
        <f>+D1118+1</f>
        <v>385</v>
      </c>
      <c r="E1119" s="23">
        <v>43952</v>
      </c>
      <c r="F1119" s="30">
        <f>+VLOOKUP(Casos_HN[[#This Row],[Departamento]],Table_5[],2,0)</f>
        <v>5</v>
      </c>
      <c r="G1119" s="3" t="s">
        <v>28</v>
      </c>
      <c r="H1119" s="9" t="s">
        <v>33</v>
      </c>
      <c r="I1119" s="30" t="str">
        <f>+IFERROR(VLOOKUP(Casos_HN[[#This Row],[Municipio]],'LOCALIZA HN'!$B$9:$O$306,8,0),99999)</f>
        <v>0511</v>
      </c>
      <c r="J1119" s="5" t="s">
        <v>27</v>
      </c>
      <c r="K1119" s="5">
        <v>20</v>
      </c>
      <c r="L1119" s="24" t="s">
        <v>19</v>
      </c>
      <c r="M1119" s="32" t="s">
        <v>20</v>
      </c>
      <c r="N1119" s="33">
        <f>+IFERROR(VLOOKUP(Casos_HN[[#This Row],[ID_Municipio]],Table_4[[CodigoMuni]:[Long_2]],3,0),"")</f>
        <v>15.3307</v>
      </c>
      <c r="O1119" s="33">
        <f>+IFERROR(VLOOKUP(Casos_HN[[#This Row],[ID_Municipio]],Table_4[[CodigoMuni]:[Long_2]],4,0),"")</f>
        <v>-88.047399999999996</v>
      </c>
      <c r="P1119" s="32" t="s">
        <v>21</v>
      </c>
    </row>
    <row r="1120" spans="1:16" ht="14.25" customHeight="1">
      <c r="A1120" s="29" t="str">
        <f>+H1120&amp;E1120&amp;D1120</f>
        <v>Villanueva43952386</v>
      </c>
      <c r="B1120" s="29" t="str">
        <f>+Casos_HN[[#This Row],[ID_Municipio]]&amp;Casos_HN[[#This Row],[Fecha]]</f>
        <v>051143952</v>
      </c>
      <c r="C1120" s="29" t="str">
        <f>+G1120&amp;E1120</f>
        <v>Cortes43952</v>
      </c>
      <c r="D1120" s="30">
        <f>+D1119+1</f>
        <v>386</v>
      </c>
      <c r="E1120" s="23">
        <v>43952</v>
      </c>
      <c r="F1120" s="30">
        <f>+VLOOKUP(Casos_HN[[#This Row],[Departamento]],Table_5[],2,0)</f>
        <v>5</v>
      </c>
      <c r="G1120" s="3" t="s">
        <v>28</v>
      </c>
      <c r="H1120" s="9" t="s">
        <v>33</v>
      </c>
      <c r="I1120" s="30" t="str">
        <f>+IFERROR(VLOOKUP(Casos_HN[[#This Row],[Municipio]],'LOCALIZA HN'!$B$9:$O$306,8,0),99999)</f>
        <v>0511</v>
      </c>
      <c r="J1120" s="5" t="s">
        <v>18</v>
      </c>
      <c r="K1120" s="5">
        <v>79</v>
      </c>
      <c r="L1120" s="24" t="s">
        <v>19</v>
      </c>
      <c r="M1120" s="32" t="s">
        <v>20</v>
      </c>
      <c r="N1120" s="33">
        <f>+IFERROR(VLOOKUP(Casos_HN[[#This Row],[ID_Municipio]],Table_4[[CodigoMuni]:[Long_2]],3,0),"")</f>
        <v>15.3307</v>
      </c>
      <c r="O1120" s="33">
        <f>+IFERROR(VLOOKUP(Casos_HN[[#This Row],[ID_Municipio]],Table_4[[CodigoMuni]:[Long_2]],4,0),"")</f>
        <v>-88.047399999999996</v>
      </c>
      <c r="P1120" s="32" t="s">
        <v>21</v>
      </c>
    </row>
    <row r="1121" spans="1:16" ht="14.25" customHeight="1">
      <c r="A1121" s="29" t="str">
        <f>+H1121&amp;E1121&amp;D1121</f>
        <v>Villanueva43952387</v>
      </c>
      <c r="B1121" s="29" t="str">
        <f>+Casos_HN[[#This Row],[ID_Municipio]]&amp;Casos_HN[[#This Row],[Fecha]]</f>
        <v>051143952</v>
      </c>
      <c r="C1121" s="29" t="str">
        <f>+G1121&amp;E1121</f>
        <v>Cortes43952</v>
      </c>
      <c r="D1121" s="30">
        <f>+D1120+1</f>
        <v>387</v>
      </c>
      <c r="E1121" s="31">
        <v>43952</v>
      </c>
      <c r="F1121" s="30">
        <f>+VLOOKUP(Casos_HN[[#This Row],[Departamento]],Table_5[],2,0)</f>
        <v>5</v>
      </c>
      <c r="G1121" s="3" t="s">
        <v>28</v>
      </c>
      <c r="H1121" s="9" t="s">
        <v>33</v>
      </c>
      <c r="I1121" s="30" t="str">
        <f>+IFERROR(VLOOKUP(Casos_HN[[#This Row],[Municipio]],'LOCALIZA HN'!$B$9:$O$306,8,0),99999)</f>
        <v>0511</v>
      </c>
      <c r="J1121" s="5" t="s">
        <v>18</v>
      </c>
      <c r="K1121" s="5">
        <v>43</v>
      </c>
      <c r="L1121" s="24" t="s">
        <v>19</v>
      </c>
      <c r="M1121" s="32" t="s">
        <v>20</v>
      </c>
      <c r="N1121" s="33">
        <f>+IFERROR(VLOOKUP(Casos_HN[[#This Row],[ID_Municipio]],Table_4[[CodigoMuni]:[Long_2]],3,0),"")</f>
        <v>15.3307</v>
      </c>
      <c r="O1121" s="33">
        <f>+IFERROR(VLOOKUP(Casos_HN[[#This Row],[ID_Municipio]],Table_4[[CodigoMuni]:[Long_2]],4,0),"")</f>
        <v>-88.047399999999996</v>
      </c>
      <c r="P1121" s="32" t="s">
        <v>21</v>
      </c>
    </row>
    <row r="1122" spans="1:16" ht="14.25" customHeight="1">
      <c r="A1122" s="29" t="str">
        <f>+H1122&amp;E1122&amp;D1122</f>
        <v>Villanueva43952388</v>
      </c>
      <c r="B1122" s="29" t="str">
        <f>+Casos_HN[[#This Row],[ID_Municipio]]&amp;Casos_HN[[#This Row],[Fecha]]</f>
        <v>051143952</v>
      </c>
      <c r="C1122" s="29" t="str">
        <f>+G1122&amp;E1122</f>
        <v>Cortes43952</v>
      </c>
      <c r="D1122" s="30">
        <f>+D1121+1</f>
        <v>388</v>
      </c>
      <c r="E1122" s="31">
        <v>43952</v>
      </c>
      <c r="F1122" s="30">
        <f>+VLOOKUP(Casos_HN[[#This Row],[Departamento]],Table_5[],2,0)</f>
        <v>5</v>
      </c>
      <c r="G1122" s="3" t="s">
        <v>28</v>
      </c>
      <c r="H1122" s="9" t="s">
        <v>33</v>
      </c>
      <c r="I1122" s="30" t="str">
        <f>+IFERROR(VLOOKUP(Casos_HN[[#This Row],[Municipio]],'LOCALIZA HN'!$B$9:$O$306,8,0),99999)</f>
        <v>0511</v>
      </c>
      <c r="J1122" s="5" t="s">
        <v>27</v>
      </c>
      <c r="K1122" s="5">
        <v>44</v>
      </c>
      <c r="L1122" s="24" t="s">
        <v>19</v>
      </c>
      <c r="M1122" s="32" t="s">
        <v>20</v>
      </c>
      <c r="N1122" s="33">
        <f>+IFERROR(VLOOKUP(Casos_HN[[#This Row],[ID_Municipio]],Table_4[[CodigoMuni]:[Long_2]],3,0),"")</f>
        <v>15.3307</v>
      </c>
      <c r="O1122" s="33">
        <f>+IFERROR(VLOOKUP(Casos_HN[[#This Row],[ID_Municipio]],Table_4[[CodigoMuni]:[Long_2]],4,0),"")</f>
        <v>-88.047399999999996</v>
      </c>
      <c r="P1122" s="32" t="s">
        <v>21</v>
      </c>
    </row>
    <row r="1123" spans="1:16" ht="14.25" customHeight="1">
      <c r="A1123" s="29" t="str">
        <f>+H1123&amp;E1123&amp;D1123</f>
        <v>Villanueva43952389</v>
      </c>
      <c r="B1123" s="29" t="str">
        <f>+Casos_HN[[#This Row],[ID_Municipio]]&amp;Casos_HN[[#This Row],[Fecha]]</f>
        <v>051143952</v>
      </c>
      <c r="C1123" s="29" t="str">
        <f>+G1123&amp;E1123</f>
        <v>Cortes43952</v>
      </c>
      <c r="D1123" s="30">
        <f>+D1122+1</f>
        <v>389</v>
      </c>
      <c r="E1123" s="31">
        <v>43952</v>
      </c>
      <c r="F1123" s="30">
        <f>+VLOOKUP(Casos_HN[[#This Row],[Departamento]],Table_5[],2,0)</f>
        <v>5</v>
      </c>
      <c r="G1123" s="3" t="s">
        <v>28</v>
      </c>
      <c r="H1123" s="9" t="s">
        <v>33</v>
      </c>
      <c r="I1123" s="30" t="str">
        <f>+IFERROR(VLOOKUP(Casos_HN[[#This Row],[Municipio]],'LOCALIZA HN'!$B$9:$O$306,8,0),99999)</f>
        <v>0511</v>
      </c>
      <c r="J1123" s="5" t="s">
        <v>27</v>
      </c>
      <c r="K1123" s="5">
        <v>48</v>
      </c>
      <c r="L1123" s="24" t="s">
        <v>19</v>
      </c>
      <c r="M1123" s="32" t="s">
        <v>20</v>
      </c>
      <c r="N1123" s="33">
        <f>+IFERROR(VLOOKUP(Casos_HN[[#This Row],[ID_Municipio]],Table_4[[CodigoMuni]:[Long_2]],3,0),"")</f>
        <v>15.3307</v>
      </c>
      <c r="O1123" s="33">
        <f>+IFERROR(VLOOKUP(Casos_HN[[#This Row],[ID_Municipio]],Table_4[[CodigoMuni]:[Long_2]],4,0),"")</f>
        <v>-88.047399999999996</v>
      </c>
      <c r="P1123" s="32" t="s">
        <v>21</v>
      </c>
    </row>
    <row r="1124" spans="1:16" ht="14.25" customHeight="1">
      <c r="A1124" s="29" t="str">
        <f>+H1124&amp;E1124&amp;D1124</f>
        <v>Choloma43953390</v>
      </c>
      <c r="B1124" s="29" t="str">
        <f>+Casos_HN[[#This Row],[ID_Municipio]]&amp;Casos_HN[[#This Row],[Fecha]]</f>
        <v>050243953</v>
      </c>
      <c r="C1124" s="29" t="str">
        <f>+G1124&amp;E1124</f>
        <v>Cortes43953</v>
      </c>
      <c r="D1124" s="30">
        <f>+D1123+1</f>
        <v>390</v>
      </c>
      <c r="E1124" s="31">
        <v>43953</v>
      </c>
      <c r="F1124" s="30">
        <f>+VLOOKUP(Casos_HN[[#This Row],[Departamento]],Table_5[],2,0)</f>
        <v>5</v>
      </c>
      <c r="G1124" s="3" t="s">
        <v>28</v>
      </c>
      <c r="H1124" s="9" t="s">
        <v>38</v>
      </c>
      <c r="I1124" s="30" t="str">
        <f>+IFERROR(VLOOKUP(Casos_HN[[#This Row],[Municipio]],'LOCALIZA HN'!$B$9:$O$306,8,0),99999)</f>
        <v>0502</v>
      </c>
      <c r="J1124" s="5" t="s">
        <v>18</v>
      </c>
      <c r="K1124" s="5">
        <v>34</v>
      </c>
      <c r="L1124" s="24" t="s">
        <v>19</v>
      </c>
      <c r="M1124" s="32" t="s">
        <v>20</v>
      </c>
      <c r="N1124" s="33">
        <f>+IFERROR(VLOOKUP(Casos_HN[[#This Row],[ID_Municipio]],Table_4[[CodigoMuni]:[Long_2]],3,0),"")</f>
        <v>15.6435</v>
      </c>
      <c r="O1124" s="33">
        <f>+IFERROR(VLOOKUP(Casos_HN[[#This Row],[ID_Municipio]],Table_4[[CodigoMuni]:[Long_2]],4,0),"")</f>
        <v>-87.933999999999997</v>
      </c>
      <c r="P1124" s="32" t="s">
        <v>21</v>
      </c>
    </row>
    <row r="1125" spans="1:16" ht="14.25" customHeight="1">
      <c r="A1125" s="29" t="str">
        <f>+H1125&amp;E1125&amp;D1125</f>
        <v>Choloma43953391</v>
      </c>
      <c r="B1125" s="29" t="str">
        <f>+Casos_HN[[#This Row],[ID_Municipio]]&amp;Casos_HN[[#This Row],[Fecha]]</f>
        <v>050243953</v>
      </c>
      <c r="C1125" s="29" t="str">
        <f>+G1125&amp;E1125</f>
        <v>Cortes43953</v>
      </c>
      <c r="D1125" s="30">
        <f>+D1124+1</f>
        <v>391</v>
      </c>
      <c r="E1125" s="31">
        <v>43953</v>
      </c>
      <c r="F1125" s="30">
        <f>+VLOOKUP(Casos_HN[[#This Row],[Departamento]],Table_5[],2,0)</f>
        <v>5</v>
      </c>
      <c r="G1125" s="3" t="s">
        <v>28</v>
      </c>
      <c r="H1125" s="9" t="s">
        <v>38</v>
      </c>
      <c r="I1125" s="30" t="str">
        <f>+IFERROR(VLOOKUP(Casos_HN[[#This Row],[Municipio]],'LOCALIZA HN'!$B$9:$O$306,8,0),99999)</f>
        <v>0502</v>
      </c>
      <c r="J1125" s="5" t="s">
        <v>27</v>
      </c>
      <c r="K1125" s="5">
        <v>23</v>
      </c>
      <c r="L1125" s="24" t="s">
        <v>19</v>
      </c>
      <c r="M1125" s="32" t="s">
        <v>20</v>
      </c>
      <c r="N1125" s="33">
        <f>+IFERROR(VLOOKUP(Casos_HN[[#This Row],[ID_Municipio]],Table_4[[CodigoMuni]:[Long_2]],3,0),"")</f>
        <v>15.6435</v>
      </c>
      <c r="O1125" s="33">
        <f>+IFERROR(VLOOKUP(Casos_HN[[#This Row],[ID_Municipio]],Table_4[[CodigoMuni]:[Long_2]],4,0),"")</f>
        <v>-87.933999999999997</v>
      </c>
      <c r="P1125" s="32" t="s">
        <v>21</v>
      </c>
    </row>
    <row r="1126" spans="1:16" ht="14.25" customHeight="1">
      <c r="A1126" s="29" t="str">
        <f>+H1126&amp;E1126&amp;D1126</f>
        <v>Choluteca43953392</v>
      </c>
      <c r="B1126" s="29" t="str">
        <f>+Casos_HN[[#This Row],[ID_Municipio]]&amp;Casos_HN[[#This Row],[Fecha]]</f>
        <v>060143953</v>
      </c>
      <c r="C1126" s="29" t="str">
        <f>+G1126&amp;E1126</f>
        <v>Choluteca43953</v>
      </c>
      <c r="D1126" s="30">
        <f>+D1125+1</f>
        <v>392</v>
      </c>
      <c r="E1126" s="31">
        <v>43953</v>
      </c>
      <c r="F1126" s="30">
        <f>+VLOOKUP(Casos_HN[[#This Row],[Departamento]],Table_5[],2,0)</f>
        <v>6</v>
      </c>
      <c r="G1126" s="3" t="s">
        <v>25</v>
      </c>
      <c r="H1126" s="9" t="s">
        <v>25</v>
      </c>
      <c r="I1126" s="30" t="str">
        <f>+IFERROR(VLOOKUP(Casos_HN[[#This Row],[Municipio]],'LOCALIZA HN'!$B$9:$O$306,8,0),99999)</f>
        <v>0601</v>
      </c>
      <c r="J1126" s="5" t="s">
        <v>18</v>
      </c>
      <c r="K1126" s="5">
        <v>16</v>
      </c>
      <c r="L1126" s="24" t="s">
        <v>19</v>
      </c>
      <c r="M1126" s="32" t="s">
        <v>20</v>
      </c>
      <c r="N1126" s="33">
        <f>+IFERROR(VLOOKUP(Casos_HN[[#This Row],[ID_Municipio]],Table_4[[CodigoMuni]:[Long_2]],3,0),"")</f>
        <v>13.260899999999999</v>
      </c>
      <c r="O1126" s="33">
        <f>+IFERROR(VLOOKUP(Casos_HN[[#This Row],[ID_Municipio]],Table_4[[CodigoMuni]:[Long_2]],4,0),"")</f>
        <v>-87.231700000000004</v>
      </c>
      <c r="P1126" s="32" t="s">
        <v>21</v>
      </c>
    </row>
    <row r="1127" spans="1:16" ht="14.25" customHeight="1">
      <c r="A1127" s="29" t="str">
        <f>+H1127&amp;E1127&amp;D1127</f>
        <v>Comayagua43953393</v>
      </c>
      <c r="B1127" s="29" t="str">
        <f>+Casos_HN[[#This Row],[ID_Municipio]]&amp;Casos_HN[[#This Row],[Fecha]]</f>
        <v>030143953</v>
      </c>
      <c r="C1127" s="29" t="str">
        <f>+G1127&amp;E1127</f>
        <v>Comayagua43953</v>
      </c>
      <c r="D1127" s="30">
        <f>+D1126+1</f>
        <v>393</v>
      </c>
      <c r="E1127" s="31">
        <v>43953</v>
      </c>
      <c r="F1127" s="30">
        <f>+VLOOKUP(Casos_HN[[#This Row],[Departamento]],Table_5[],2,0)</f>
        <v>3</v>
      </c>
      <c r="G1127" s="3" t="s">
        <v>55</v>
      </c>
      <c r="H1127" s="9" t="s">
        <v>55</v>
      </c>
      <c r="I1127" s="30" t="str">
        <f>+IFERROR(VLOOKUP(Casos_HN[[#This Row],[Municipio]],'LOCALIZA HN'!$B$9:$O$306,8,0),99999)</f>
        <v>0301</v>
      </c>
      <c r="J1127" s="5" t="s">
        <v>18</v>
      </c>
      <c r="K1127" s="5">
        <v>35</v>
      </c>
      <c r="L1127" s="24" t="s">
        <v>19</v>
      </c>
      <c r="M1127" s="32" t="s">
        <v>20</v>
      </c>
      <c r="N1127" s="33">
        <f>+IFERROR(VLOOKUP(Casos_HN[[#This Row],[ID_Municipio]],Table_4[[CodigoMuni]:[Long_2]],3,0),"")</f>
        <v>14.470800000000001</v>
      </c>
      <c r="O1127" s="33">
        <f>+IFERROR(VLOOKUP(Casos_HN[[#This Row],[ID_Municipio]],Table_4[[CodigoMuni]:[Long_2]],4,0),"")</f>
        <v>-87.624200000000002</v>
      </c>
      <c r="P1127" s="32" t="s">
        <v>21</v>
      </c>
    </row>
    <row r="1128" spans="1:16" ht="14.25" customHeight="1">
      <c r="A1128" s="29" t="str">
        <f>+H1128&amp;E1128&amp;D1128</f>
        <v>Danli43953394</v>
      </c>
      <c r="B1128" s="29" t="str">
        <f>+Casos_HN[[#This Row],[ID_Municipio]]&amp;Casos_HN[[#This Row],[Fecha]]</f>
        <v>070343953</v>
      </c>
      <c r="C1128" s="29" t="str">
        <f>+G1128&amp;E1128</f>
        <v>El Paraiso43953</v>
      </c>
      <c r="D1128" s="30">
        <f>+D1127+1</f>
        <v>394</v>
      </c>
      <c r="E1128" s="31">
        <v>43953</v>
      </c>
      <c r="F1128" s="30">
        <f>+VLOOKUP(Casos_HN[[#This Row],[Departamento]],Table_5[],2,0)</f>
        <v>7</v>
      </c>
      <c r="G1128" s="3" t="s">
        <v>59</v>
      </c>
      <c r="H1128" s="9" t="s">
        <v>81</v>
      </c>
      <c r="I1128" s="30" t="str">
        <f>+IFERROR(VLOOKUP(Casos_HN[[#This Row],[Municipio]],'LOCALIZA HN'!$B$9:$O$306,8,0),99999)</f>
        <v>0703</v>
      </c>
      <c r="J1128" s="5" t="s">
        <v>27</v>
      </c>
      <c r="K1128" s="5">
        <v>27</v>
      </c>
      <c r="L1128" s="24" t="s">
        <v>19</v>
      </c>
      <c r="M1128" s="32" t="s">
        <v>20</v>
      </c>
      <c r="N1128" s="33">
        <f>+IFERROR(VLOOKUP(Casos_HN[[#This Row],[ID_Municipio]],Table_4[[CodigoMuni]:[Long_2]],3,0),"")</f>
        <v>14.096500000000001</v>
      </c>
      <c r="O1128" s="33">
        <f>+IFERROR(VLOOKUP(Casos_HN[[#This Row],[ID_Municipio]],Table_4[[CodigoMuni]:[Long_2]],4,0),"")</f>
        <v>-86.3767</v>
      </c>
      <c r="P1128" s="32" t="s">
        <v>21</v>
      </c>
    </row>
    <row r="1129" spans="1:16" ht="14.25" customHeight="1">
      <c r="A1129" s="29" t="str">
        <f>+H1129&amp;E1129&amp;D1129</f>
        <v>Distrito Central43953395</v>
      </c>
      <c r="B1129" s="29" t="str">
        <f>+Casos_HN[[#This Row],[ID_Municipio]]&amp;Casos_HN[[#This Row],[Fecha]]</f>
        <v>080143953</v>
      </c>
      <c r="C1129" s="29" t="str">
        <f>+G1129&amp;E1129</f>
        <v>Francisco Morazan43953</v>
      </c>
      <c r="D1129" s="30">
        <f>+D1128+1</f>
        <v>395</v>
      </c>
      <c r="E1129" s="31">
        <v>43953</v>
      </c>
      <c r="F1129" s="30">
        <f>+VLOOKUP(Casos_HN[[#This Row],[Departamento]],Table_5[],2,0)</f>
        <v>8</v>
      </c>
      <c r="G1129" s="3" t="s">
        <v>16</v>
      </c>
      <c r="H1129" s="9" t="s">
        <v>17</v>
      </c>
      <c r="I1129" s="30" t="str">
        <f>+IFERROR(VLOOKUP(Casos_HN[[#This Row],[Municipio]],'LOCALIZA HN'!$B$9:$O$306,8,0),99999)</f>
        <v>0801</v>
      </c>
      <c r="J1129" s="5" t="s">
        <v>27</v>
      </c>
      <c r="K1129" s="5">
        <v>22</v>
      </c>
      <c r="L1129" s="24" t="s">
        <v>19</v>
      </c>
      <c r="M1129" s="32" t="s">
        <v>20</v>
      </c>
      <c r="N1129" s="33">
        <f>+IFERROR(VLOOKUP(Casos_HN[[#This Row],[ID_Municipio]],Table_4[[CodigoMuni]:[Long_2]],3,0),"")</f>
        <v>14.175800000000001</v>
      </c>
      <c r="O1129" s="33">
        <f>+IFERROR(VLOOKUP(Casos_HN[[#This Row],[ID_Municipio]],Table_4[[CodigoMuni]:[Long_2]],4,0),"")</f>
        <v>-87.251099999999994</v>
      </c>
      <c r="P1129" s="32" t="s">
        <v>21</v>
      </c>
    </row>
    <row r="1130" spans="1:16" ht="14.25" customHeight="1">
      <c r="A1130" s="29" t="str">
        <f>+H1130&amp;E1130&amp;D1130</f>
        <v>Distrito Central43953396</v>
      </c>
      <c r="B1130" s="29" t="str">
        <f>+Casos_HN[[#This Row],[ID_Municipio]]&amp;Casos_HN[[#This Row],[Fecha]]</f>
        <v>080143953</v>
      </c>
      <c r="C1130" s="29" t="str">
        <f>+G1130&amp;E1130</f>
        <v>Francisco Morazan43953</v>
      </c>
      <c r="D1130" s="30">
        <f>+D1129+1</f>
        <v>396</v>
      </c>
      <c r="E1130" s="31">
        <v>43953</v>
      </c>
      <c r="F1130" s="30">
        <f>+VLOOKUP(Casos_HN[[#This Row],[Departamento]],Table_5[],2,0)</f>
        <v>8</v>
      </c>
      <c r="G1130" s="3" t="s">
        <v>16</v>
      </c>
      <c r="H1130" s="9" t="s">
        <v>17</v>
      </c>
      <c r="I1130" s="30" t="str">
        <f>+IFERROR(VLOOKUP(Casos_HN[[#This Row],[Municipio]],'LOCALIZA HN'!$B$9:$O$306,8,0),99999)</f>
        <v>0801</v>
      </c>
      <c r="J1130" s="5" t="s">
        <v>18</v>
      </c>
      <c r="K1130" s="5">
        <v>23</v>
      </c>
      <c r="L1130" s="24" t="s">
        <v>19</v>
      </c>
      <c r="M1130" s="32" t="s">
        <v>20</v>
      </c>
      <c r="N1130" s="33">
        <f>+IFERROR(VLOOKUP(Casos_HN[[#This Row],[ID_Municipio]],Table_4[[CodigoMuni]:[Long_2]],3,0),"")</f>
        <v>14.175800000000001</v>
      </c>
      <c r="O1130" s="33">
        <f>+IFERROR(VLOOKUP(Casos_HN[[#This Row],[ID_Municipio]],Table_4[[CodigoMuni]:[Long_2]],4,0),"")</f>
        <v>-87.251099999999994</v>
      </c>
      <c r="P1130" s="32" t="s">
        <v>21</v>
      </c>
    </row>
    <row r="1131" spans="1:16" ht="14.25" customHeight="1">
      <c r="A1131" s="29" t="str">
        <f>+H1131&amp;E1131&amp;D1131</f>
        <v>Distrito Central43953397</v>
      </c>
      <c r="B1131" s="29" t="str">
        <f>+Casos_HN[[#This Row],[ID_Municipio]]&amp;Casos_HN[[#This Row],[Fecha]]</f>
        <v>080143953</v>
      </c>
      <c r="C1131" s="29" t="str">
        <f>+G1131&amp;E1131</f>
        <v>Francisco Morazan43953</v>
      </c>
      <c r="D1131" s="30">
        <f>+D1130+1</f>
        <v>397</v>
      </c>
      <c r="E1131" s="31">
        <v>43953</v>
      </c>
      <c r="F1131" s="30">
        <f>+VLOOKUP(Casos_HN[[#This Row],[Departamento]],Table_5[],2,0)</f>
        <v>8</v>
      </c>
      <c r="G1131" s="3" t="s">
        <v>16</v>
      </c>
      <c r="H1131" s="9" t="s">
        <v>17</v>
      </c>
      <c r="I1131" s="30" t="str">
        <f>+IFERROR(VLOOKUP(Casos_HN[[#This Row],[Municipio]],'LOCALIZA HN'!$B$9:$O$306,8,0),99999)</f>
        <v>0801</v>
      </c>
      <c r="J1131" s="5" t="s">
        <v>27</v>
      </c>
      <c r="K1131" s="5">
        <v>39</v>
      </c>
      <c r="L1131" s="24" t="s">
        <v>19</v>
      </c>
      <c r="M1131" s="32" t="s">
        <v>20</v>
      </c>
      <c r="N1131" s="33">
        <f>+IFERROR(VLOOKUP(Casos_HN[[#This Row],[ID_Municipio]],Table_4[[CodigoMuni]:[Long_2]],3,0),"")</f>
        <v>14.175800000000001</v>
      </c>
      <c r="O1131" s="33">
        <f>+IFERROR(VLOOKUP(Casos_HN[[#This Row],[ID_Municipio]],Table_4[[CodigoMuni]:[Long_2]],4,0),"")</f>
        <v>-87.251099999999994</v>
      </c>
      <c r="P1131" s="32" t="s">
        <v>21</v>
      </c>
    </row>
    <row r="1132" spans="1:16" ht="14.25" customHeight="1">
      <c r="A1132" s="29" t="str">
        <f>+H1132&amp;E1132&amp;D1132</f>
        <v>Distrito Central43953398</v>
      </c>
      <c r="B1132" s="29" t="str">
        <f>+Casos_HN[[#This Row],[ID_Municipio]]&amp;Casos_HN[[#This Row],[Fecha]]</f>
        <v>080143953</v>
      </c>
      <c r="C1132" s="29" t="str">
        <f>+G1132&amp;E1132</f>
        <v>Francisco Morazan43953</v>
      </c>
      <c r="D1132" s="30">
        <f>+D1131+1</f>
        <v>398</v>
      </c>
      <c r="E1132" s="31">
        <v>43953</v>
      </c>
      <c r="F1132" s="30">
        <f>+VLOOKUP(Casos_HN[[#This Row],[Departamento]],Table_5[],2,0)</f>
        <v>8</v>
      </c>
      <c r="G1132" s="3" t="s">
        <v>16</v>
      </c>
      <c r="H1132" s="9" t="s">
        <v>17</v>
      </c>
      <c r="I1132" s="30" t="str">
        <f>+IFERROR(VLOOKUP(Casos_HN[[#This Row],[Municipio]],'LOCALIZA HN'!$B$9:$O$306,8,0),99999)</f>
        <v>0801</v>
      </c>
      <c r="J1132" s="5" t="s">
        <v>27</v>
      </c>
      <c r="K1132" s="5">
        <v>27</v>
      </c>
      <c r="L1132" s="24" t="s">
        <v>19</v>
      </c>
      <c r="M1132" s="32" t="s">
        <v>20</v>
      </c>
      <c r="N1132" s="33">
        <f>+IFERROR(VLOOKUP(Casos_HN[[#This Row],[ID_Municipio]],Table_4[[CodigoMuni]:[Long_2]],3,0),"")</f>
        <v>14.175800000000001</v>
      </c>
      <c r="O1132" s="33">
        <f>+IFERROR(VLOOKUP(Casos_HN[[#This Row],[ID_Municipio]],Table_4[[CodigoMuni]:[Long_2]],4,0),"")</f>
        <v>-87.251099999999994</v>
      </c>
      <c r="P1132" s="32" t="s">
        <v>21</v>
      </c>
    </row>
    <row r="1133" spans="1:16" ht="14.25" customHeight="1">
      <c r="A1133" s="29" t="str">
        <f>+H1133&amp;E1133&amp;D1133</f>
        <v>Distrito Central43953399</v>
      </c>
      <c r="B1133" s="29" t="str">
        <f>+Casos_HN[[#This Row],[ID_Municipio]]&amp;Casos_HN[[#This Row],[Fecha]]</f>
        <v>080143953</v>
      </c>
      <c r="C1133" s="29" t="str">
        <f>+G1133&amp;E1133</f>
        <v>Francisco Morazan43953</v>
      </c>
      <c r="D1133" s="30">
        <f>+D1132+1</f>
        <v>399</v>
      </c>
      <c r="E1133" s="31">
        <v>43953</v>
      </c>
      <c r="F1133" s="30">
        <f>+VLOOKUP(Casos_HN[[#This Row],[Departamento]],Table_5[],2,0)</f>
        <v>8</v>
      </c>
      <c r="G1133" s="3" t="s">
        <v>16</v>
      </c>
      <c r="H1133" s="9" t="s">
        <v>17</v>
      </c>
      <c r="I1133" s="30" t="str">
        <f>+IFERROR(VLOOKUP(Casos_HN[[#This Row],[Municipio]],'LOCALIZA HN'!$B$9:$O$306,8,0),99999)</f>
        <v>0801</v>
      </c>
      <c r="J1133" s="5" t="s">
        <v>27</v>
      </c>
      <c r="K1133" s="5">
        <v>33</v>
      </c>
      <c r="L1133" s="24" t="s">
        <v>19</v>
      </c>
      <c r="M1133" s="32" t="s">
        <v>20</v>
      </c>
      <c r="N1133" s="33">
        <f>+IFERROR(VLOOKUP(Casos_HN[[#This Row],[ID_Municipio]],Table_4[[CodigoMuni]:[Long_2]],3,0),"")</f>
        <v>14.175800000000001</v>
      </c>
      <c r="O1133" s="33">
        <f>+IFERROR(VLOOKUP(Casos_HN[[#This Row],[ID_Municipio]],Table_4[[CodigoMuni]:[Long_2]],4,0),"")</f>
        <v>-87.251099999999994</v>
      </c>
      <c r="P1133" s="32" t="s">
        <v>21</v>
      </c>
    </row>
    <row r="1134" spans="1:16" ht="14.25" customHeight="1">
      <c r="A1134" s="29" t="str">
        <f>+H1134&amp;E1134&amp;D1134</f>
        <v>Distrito Central43953400</v>
      </c>
      <c r="B1134" s="29" t="str">
        <f>+Casos_HN[[#This Row],[ID_Municipio]]&amp;Casos_HN[[#This Row],[Fecha]]</f>
        <v>080143953</v>
      </c>
      <c r="C1134" s="29" t="str">
        <f>+G1134&amp;E1134</f>
        <v>Francisco Morazan43953</v>
      </c>
      <c r="D1134" s="30">
        <f>+D1133+1</f>
        <v>400</v>
      </c>
      <c r="E1134" s="31">
        <v>43953</v>
      </c>
      <c r="F1134" s="30">
        <f>+VLOOKUP(Casos_HN[[#This Row],[Departamento]],Table_5[],2,0)</f>
        <v>8</v>
      </c>
      <c r="G1134" s="3" t="s">
        <v>16</v>
      </c>
      <c r="H1134" s="9" t="s">
        <v>17</v>
      </c>
      <c r="I1134" s="30" t="str">
        <f>+IFERROR(VLOOKUP(Casos_HN[[#This Row],[Municipio]],'LOCALIZA HN'!$B$9:$O$306,8,0),99999)</f>
        <v>0801</v>
      </c>
      <c r="J1134" s="5" t="s">
        <v>27</v>
      </c>
      <c r="K1134" s="5">
        <v>38</v>
      </c>
      <c r="L1134" s="24" t="s">
        <v>19</v>
      </c>
      <c r="M1134" s="32" t="s">
        <v>20</v>
      </c>
      <c r="N1134" s="33">
        <f>+IFERROR(VLOOKUP(Casos_HN[[#This Row],[ID_Municipio]],Table_4[[CodigoMuni]:[Long_2]],3,0),"")</f>
        <v>14.175800000000001</v>
      </c>
      <c r="O1134" s="33">
        <f>+IFERROR(VLOOKUP(Casos_HN[[#This Row],[ID_Municipio]],Table_4[[CodigoMuni]:[Long_2]],4,0),"")</f>
        <v>-87.251099999999994</v>
      </c>
      <c r="P1134" s="32" t="s">
        <v>21</v>
      </c>
    </row>
    <row r="1135" spans="1:16" ht="14.25" customHeight="1">
      <c r="A1135" s="29" t="str">
        <f>+H1135&amp;E1135&amp;D1135</f>
        <v>Distrito Central43953401</v>
      </c>
      <c r="B1135" s="29" t="str">
        <f>+Casos_HN[[#This Row],[ID_Municipio]]&amp;Casos_HN[[#This Row],[Fecha]]</f>
        <v>080143953</v>
      </c>
      <c r="C1135" s="29" t="str">
        <f>+G1135&amp;E1135</f>
        <v>Francisco Morazan43953</v>
      </c>
      <c r="D1135" s="30">
        <f>+D1134+1</f>
        <v>401</v>
      </c>
      <c r="E1135" s="31">
        <v>43953</v>
      </c>
      <c r="F1135" s="30">
        <f>+VLOOKUP(Casos_HN[[#This Row],[Departamento]],Table_5[],2,0)</f>
        <v>8</v>
      </c>
      <c r="G1135" s="3" t="s">
        <v>16</v>
      </c>
      <c r="H1135" s="9" t="s">
        <v>17</v>
      </c>
      <c r="I1135" s="30" t="str">
        <f>+IFERROR(VLOOKUP(Casos_HN[[#This Row],[Municipio]],'LOCALIZA HN'!$B$9:$O$306,8,0),99999)</f>
        <v>0801</v>
      </c>
      <c r="J1135" s="5" t="s">
        <v>27</v>
      </c>
      <c r="K1135" s="5">
        <v>33</v>
      </c>
      <c r="L1135" s="24" t="s">
        <v>19</v>
      </c>
      <c r="M1135" s="32" t="s">
        <v>20</v>
      </c>
      <c r="N1135" s="33">
        <f>+IFERROR(VLOOKUP(Casos_HN[[#This Row],[ID_Municipio]],Table_4[[CodigoMuni]:[Long_2]],3,0),"")</f>
        <v>14.175800000000001</v>
      </c>
      <c r="O1135" s="33">
        <f>+IFERROR(VLOOKUP(Casos_HN[[#This Row],[ID_Municipio]],Table_4[[CodigoMuni]:[Long_2]],4,0),"")</f>
        <v>-87.251099999999994</v>
      </c>
      <c r="P1135" s="32" t="s">
        <v>21</v>
      </c>
    </row>
    <row r="1136" spans="1:16" ht="14.25" customHeight="1">
      <c r="A1136" s="29" t="str">
        <f>+H1136&amp;E1136&amp;D1136</f>
        <v>Distrito Central43953402</v>
      </c>
      <c r="B1136" s="29" t="str">
        <f>+Casos_HN[[#This Row],[ID_Municipio]]&amp;Casos_HN[[#This Row],[Fecha]]</f>
        <v>080143953</v>
      </c>
      <c r="C1136" s="29" t="str">
        <f>+G1136&amp;E1136</f>
        <v>Francisco Morazan43953</v>
      </c>
      <c r="D1136" s="30">
        <f>+D1135+1</f>
        <v>402</v>
      </c>
      <c r="E1136" s="31">
        <v>43953</v>
      </c>
      <c r="F1136" s="30">
        <f>+VLOOKUP(Casos_HN[[#This Row],[Departamento]],Table_5[],2,0)</f>
        <v>8</v>
      </c>
      <c r="G1136" s="3" t="s">
        <v>16</v>
      </c>
      <c r="H1136" s="9" t="s">
        <v>17</v>
      </c>
      <c r="I1136" s="30" t="str">
        <f>+IFERROR(VLOOKUP(Casos_HN[[#This Row],[Municipio]],'LOCALIZA HN'!$B$9:$O$306,8,0),99999)</f>
        <v>0801</v>
      </c>
      <c r="J1136" s="5" t="s">
        <v>27</v>
      </c>
      <c r="K1136" s="5">
        <v>39</v>
      </c>
      <c r="L1136" s="24" t="s">
        <v>19</v>
      </c>
      <c r="M1136" s="32" t="s">
        <v>20</v>
      </c>
      <c r="N1136" s="33">
        <f>+IFERROR(VLOOKUP(Casos_HN[[#This Row],[ID_Municipio]],Table_4[[CodigoMuni]:[Long_2]],3,0),"")</f>
        <v>14.175800000000001</v>
      </c>
      <c r="O1136" s="33">
        <f>+IFERROR(VLOOKUP(Casos_HN[[#This Row],[ID_Municipio]],Table_4[[CodigoMuni]:[Long_2]],4,0),"")</f>
        <v>-87.251099999999994</v>
      </c>
      <c r="P1136" s="32" t="s">
        <v>21</v>
      </c>
    </row>
    <row r="1137" spans="1:16" ht="14.25" customHeight="1">
      <c r="A1137" s="29" t="str">
        <f>+H1137&amp;E1137&amp;D1137</f>
        <v>Distrito Central43953403</v>
      </c>
      <c r="B1137" s="29" t="str">
        <f>+Casos_HN[[#This Row],[ID_Municipio]]&amp;Casos_HN[[#This Row],[Fecha]]</f>
        <v>080143953</v>
      </c>
      <c r="C1137" s="29" t="str">
        <f>+G1137&amp;E1137</f>
        <v>Francisco Morazan43953</v>
      </c>
      <c r="D1137" s="30">
        <f>+D1136+1</f>
        <v>403</v>
      </c>
      <c r="E1137" s="31">
        <v>43953</v>
      </c>
      <c r="F1137" s="30">
        <f>+VLOOKUP(Casos_HN[[#This Row],[Departamento]],Table_5[],2,0)</f>
        <v>8</v>
      </c>
      <c r="G1137" s="3" t="s">
        <v>16</v>
      </c>
      <c r="H1137" s="9" t="s">
        <v>17</v>
      </c>
      <c r="I1137" s="30" t="str">
        <f>+IFERROR(VLOOKUP(Casos_HN[[#This Row],[Municipio]],'LOCALIZA HN'!$B$9:$O$306,8,0),99999)</f>
        <v>0801</v>
      </c>
      <c r="J1137" s="5" t="s">
        <v>27</v>
      </c>
      <c r="K1137" s="5">
        <v>29</v>
      </c>
      <c r="L1137" s="24" t="s">
        <v>19</v>
      </c>
      <c r="M1137" s="32" t="s">
        <v>20</v>
      </c>
      <c r="N1137" s="33">
        <f>+IFERROR(VLOOKUP(Casos_HN[[#This Row],[ID_Municipio]],Table_4[[CodigoMuni]:[Long_2]],3,0),"")</f>
        <v>14.175800000000001</v>
      </c>
      <c r="O1137" s="33">
        <f>+IFERROR(VLOOKUP(Casos_HN[[#This Row],[ID_Municipio]],Table_4[[CodigoMuni]:[Long_2]],4,0),"")</f>
        <v>-87.251099999999994</v>
      </c>
      <c r="P1137" s="32" t="s">
        <v>21</v>
      </c>
    </row>
    <row r="1138" spans="1:16" ht="14.25" customHeight="1">
      <c r="A1138" s="29" t="str">
        <f>+H1138&amp;E1138&amp;D1138</f>
        <v>Distrito Central43953404</v>
      </c>
      <c r="B1138" s="29" t="str">
        <f>+Casos_HN[[#This Row],[ID_Municipio]]&amp;Casos_HN[[#This Row],[Fecha]]</f>
        <v>080143953</v>
      </c>
      <c r="C1138" s="29" t="str">
        <f>+G1138&amp;E1138</f>
        <v>Francisco Morazan43953</v>
      </c>
      <c r="D1138" s="30">
        <f>+D1137+1</f>
        <v>404</v>
      </c>
      <c r="E1138" s="31">
        <v>43953</v>
      </c>
      <c r="F1138" s="30">
        <f>+VLOOKUP(Casos_HN[[#This Row],[Departamento]],Table_5[],2,0)</f>
        <v>8</v>
      </c>
      <c r="G1138" s="3" t="s">
        <v>16</v>
      </c>
      <c r="H1138" s="9" t="s">
        <v>17</v>
      </c>
      <c r="I1138" s="30" t="str">
        <f>+IFERROR(VLOOKUP(Casos_HN[[#This Row],[Municipio]],'LOCALIZA HN'!$B$9:$O$306,8,0),99999)</f>
        <v>0801</v>
      </c>
      <c r="J1138" s="5" t="s">
        <v>27</v>
      </c>
      <c r="K1138" s="5">
        <v>29</v>
      </c>
      <c r="L1138" s="24" t="s">
        <v>19</v>
      </c>
      <c r="M1138" s="32" t="s">
        <v>20</v>
      </c>
      <c r="N1138" s="33">
        <f>+IFERROR(VLOOKUP(Casos_HN[[#This Row],[ID_Municipio]],Table_4[[CodigoMuni]:[Long_2]],3,0),"")</f>
        <v>14.175800000000001</v>
      </c>
      <c r="O1138" s="33">
        <f>+IFERROR(VLOOKUP(Casos_HN[[#This Row],[ID_Municipio]],Table_4[[CodigoMuni]:[Long_2]],4,0),"")</f>
        <v>-87.251099999999994</v>
      </c>
      <c r="P1138" s="32" t="s">
        <v>21</v>
      </c>
    </row>
    <row r="1139" spans="1:16" ht="14.25" customHeight="1">
      <c r="A1139" s="29" t="str">
        <f>+H1139&amp;E1139&amp;D1139</f>
        <v>Distrito Central43953405</v>
      </c>
      <c r="B1139" s="29" t="str">
        <f>+Casos_HN[[#This Row],[ID_Municipio]]&amp;Casos_HN[[#This Row],[Fecha]]</f>
        <v>080143953</v>
      </c>
      <c r="C1139" s="29" t="str">
        <f>+G1139&amp;E1139</f>
        <v>Francisco Morazan43953</v>
      </c>
      <c r="D1139" s="30">
        <f>+D1138+1</f>
        <v>405</v>
      </c>
      <c r="E1139" s="31">
        <v>43953</v>
      </c>
      <c r="F1139" s="30">
        <f>+VLOOKUP(Casos_HN[[#This Row],[Departamento]],Table_5[],2,0)</f>
        <v>8</v>
      </c>
      <c r="G1139" s="3" t="s">
        <v>16</v>
      </c>
      <c r="H1139" s="9" t="s">
        <v>17</v>
      </c>
      <c r="I1139" s="30" t="str">
        <f>+IFERROR(VLOOKUP(Casos_HN[[#This Row],[Municipio]],'LOCALIZA HN'!$B$9:$O$306,8,0),99999)</f>
        <v>0801</v>
      </c>
      <c r="J1139" s="5" t="s">
        <v>27</v>
      </c>
      <c r="K1139" s="5">
        <v>32</v>
      </c>
      <c r="L1139" s="24" t="s">
        <v>19</v>
      </c>
      <c r="M1139" s="32" t="s">
        <v>20</v>
      </c>
      <c r="N1139" s="33">
        <f>+IFERROR(VLOOKUP(Casos_HN[[#This Row],[ID_Municipio]],Table_4[[CodigoMuni]:[Long_2]],3,0),"")</f>
        <v>14.175800000000001</v>
      </c>
      <c r="O1139" s="33">
        <f>+IFERROR(VLOOKUP(Casos_HN[[#This Row],[ID_Municipio]],Table_4[[CodigoMuni]:[Long_2]],4,0),"")</f>
        <v>-87.251099999999994</v>
      </c>
      <c r="P1139" s="32" t="s">
        <v>21</v>
      </c>
    </row>
    <row r="1140" spans="1:16" ht="14.25" customHeight="1">
      <c r="A1140" s="29" t="str">
        <f>+H1140&amp;E1140&amp;D1140</f>
        <v>Distrito Central43953406</v>
      </c>
      <c r="B1140" s="29" t="str">
        <f>+Casos_HN[[#This Row],[ID_Municipio]]&amp;Casos_HN[[#This Row],[Fecha]]</f>
        <v>080143953</v>
      </c>
      <c r="C1140" s="29" t="str">
        <f>+G1140&amp;E1140</f>
        <v>Francisco Morazan43953</v>
      </c>
      <c r="D1140" s="30">
        <f>+D1139+1</f>
        <v>406</v>
      </c>
      <c r="E1140" s="31">
        <v>43953</v>
      </c>
      <c r="F1140" s="30">
        <f>+VLOOKUP(Casos_HN[[#This Row],[Departamento]],Table_5[],2,0)</f>
        <v>8</v>
      </c>
      <c r="G1140" s="3" t="s">
        <v>16</v>
      </c>
      <c r="H1140" s="9" t="s">
        <v>17</v>
      </c>
      <c r="I1140" s="30" t="str">
        <f>+IFERROR(VLOOKUP(Casos_HN[[#This Row],[Municipio]],'LOCALIZA HN'!$B$9:$O$306,8,0),99999)</f>
        <v>0801</v>
      </c>
      <c r="J1140" s="5" t="s">
        <v>27</v>
      </c>
      <c r="K1140" s="5">
        <v>30</v>
      </c>
      <c r="L1140" s="24" t="s">
        <v>19</v>
      </c>
      <c r="M1140" s="32" t="s">
        <v>20</v>
      </c>
      <c r="N1140" s="33">
        <f>+IFERROR(VLOOKUP(Casos_HN[[#This Row],[ID_Municipio]],Table_4[[CodigoMuni]:[Long_2]],3,0),"")</f>
        <v>14.175800000000001</v>
      </c>
      <c r="O1140" s="33">
        <f>+IFERROR(VLOOKUP(Casos_HN[[#This Row],[ID_Municipio]],Table_4[[CodigoMuni]:[Long_2]],4,0),"")</f>
        <v>-87.251099999999994</v>
      </c>
      <c r="P1140" s="32" t="s">
        <v>21</v>
      </c>
    </row>
    <row r="1141" spans="1:16" ht="14.25" customHeight="1">
      <c r="A1141" s="29" t="str">
        <f>+H1141&amp;E1141&amp;D1141</f>
        <v>Distrito Central43953407</v>
      </c>
      <c r="B1141" s="29" t="str">
        <f>+Casos_HN[[#This Row],[ID_Municipio]]&amp;Casos_HN[[#This Row],[Fecha]]</f>
        <v>080143953</v>
      </c>
      <c r="C1141" s="29" t="str">
        <f>+G1141&amp;E1141</f>
        <v>Francisco Morazan43953</v>
      </c>
      <c r="D1141" s="30">
        <f>+D1140+1</f>
        <v>407</v>
      </c>
      <c r="E1141" s="31">
        <v>43953</v>
      </c>
      <c r="F1141" s="30">
        <f>+VLOOKUP(Casos_HN[[#This Row],[Departamento]],Table_5[],2,0)</f>
        <v>8</v>
      </c>
      <c r="G1141" s="3" t="s">
        <v>16</v>
      </c>
      <c r="H1141" s="9" t="s">
        <v>17</v>
      </c>
      <c r="I1141" s="30" t="str">
        <f>+IFERROR(VLOOKUP(Casos_HN[[#This Row],[Municipio]],'LOCALIZA HN'!$B$9:$O$306,8,0),99999)</f>
        <v>0801</v>
      </c>
      <c r="J1141" s="5" t="s">
        <v>27</v>
      </c>
      <c r="K1141" s="5">
        <v>32</v>
      </c>
      <c r="L1141" s="24" t="s">
        <v>19</v>
      </c>
      <c r="M1141" s="32" t="s">
        <v>20</v>
      </c>
      <c r="N1141" s="33">
        <f>+IFERROR(VLOOKUP(Casos_HN[[#This Row],[ID_Municipio]],Table_4[[CodigoMuni]:[Long_2]],3,0),"")</f>
        <v>14.175800000000001</v>
      </c>
      <c r="O1141" s="33">
        <f>+IFERROR(VLOOKUP(Casos_HN[[#This Row],[ID_Municipio]],Table_4[[CodigoMuni]:[Long_2]],4,0),"")</f>
        <v>-87.251099999999994</v>
      </c>
      <c r="P1141" s="32" t="s">
        <v>21</v>
      </c>
    </row>
    <row r="1142" spans="1:16" ht="14.25" customHeight="1">
      <c r="A1142" s="29" t="str">
        <f>+H1142&amp;E1142&amp;D1142</f>
        <v>Distrito Central43953408</v>
      </c>
      <c r="B1142" s="29" t="str">
        <f>+Casos_HN[[#This Row],[ID_Municipio]]&amp;Casos_HN[[#This Row],[Fecha]]</f>
        <v>080143953</v>
      </c>
      <c r="C1142" s="29" t="str">
        <f>+G1142&amp;E1142</f>
        <v>Francisco Morazan43953</v>
      </c>
      <c r="D1142" s="30">
        <f>+D1141+1</f>
        <v>408</v>
      </c>
      <c r="E1142" s="31">
        <v>43953</v>
      </c>
      <c r="F1142" s="30">
        <f>+VLOOKUP(Casos_HN[[#This Row],[Departamento]],Table_5[],2,0)</f>
        <v>8</v>
      </c>
      <c r="G1142" s="3" t="s">
        <v>16</v>
      </c>
      <c r="H1142" s="9" t="s">
        <v>17</v>
      </c>
      <c r="I1142" s="30" t="str">
        <f>+IFERROR(VLOOKUP(Casos_HN[[#This Row],[Municipio]],'LOCALIZA HN'!$B$9:$O$306,8,0),99999)</f>
        <v>0801</v>
      </c>
      <c r="J1142" s="5" t="s">
        <v>27</v>
      </c>
      <c r="K1142" s="5">
        <v>23</v>
      </c>
      <c r="L1142" s="24" t="s">
        <v>19</v>
      </c>
      <c r="M1142" s="32" t="s">
        <v>20</v>
      </c>
      <c r="N1142" s="33">
        <f>+IFERROR(VLOOKUP(Casos_HN[[#This Row],[ID_Municipio]],Table_4[[CodigoMuni]:[Long_2]],3,0),"")</f>
        <v>14.175800000000001</v>
      </c>
      <c r="O1142" s="33">
        <f>+IFERROR(VLOOKUP(Casos_HN[[#This Row],[ID_Municipio]],Table_4[[CodigoMuni]:[Long_2]],4,0),"")</f>
        <v>-87.251099999999994</v>
      </c>
      <c r="P1142" s="32" t="s">
        <v>21</v>
      </c>
    </row>
    <row r="1143" spans="1:16" ht="14.25" customHeight="1">
      <c r="A1143" s="29" t="str">
        <f>+H1143&amp;E1143&amp;D1143</f>
        <v>Distrito Central43953409</v>
      </c>
      <c r="B1143" s="29" t="str">
        <f>+Casos_HN[[#This Row],[ID_Municipio]]&amp;Casos_HN[[#This Row],[Fecha]]</f>
        <v>080143953</v>
      </c>
      <c r="C1143" s="29" t="str">
        <f>+G1143&amp;E1143</f>
        <v>Francisco Morazan43953</v>
      </c>
      <c r="D1143" s="30">
        <f>+D1142+1</f>
        <v>409</v>
      </c>
      <c r="E1143" s="31">
        <v>43953</v>
      </c>
      <c r="F1143" s="30">
        <f>+VLOOKUP(Casos_HN[[#This Row],[Departamento]],Table_5[],2,0)</f>
        <v>8</v>
      </c>
      <c r="G1143" s="3" t="s">
        <v>16</v>
      </c>
      <c r="H1143" s="9" t="s">
        <v>17</v>
      </c>
      <c r="I1143" s="30" t="str">
        <f>+IFERROR(VLOOKUP(Casos_HN[[#This Row],[Municipio]],'LOCALIZA HN'!$B$9:$O$306,8,0),99999)</f>
        <v>0801</v>
      </c>
      <c r="J1143" s="5" t="s">
        <v>27</v>
      </c>
      <c r="K1143" s="5">
        <v>28</v>
      </c>
      <c r="L1143" s="24" t="s">
        <v>19</v>
      </c>
      <c r="M1143" s="32" t="s">
        <v>20</v>
      </c>
      <c r="N1143" s="33">
        <f>+IFERROR(VLOOKUP(Casos_HN[[#This Row],[ID_Municipio]],Table_4[[CodigoMuni]:[Long_2]],3,0),"")</f>
        <v>14.175800000000001</v>
      </c>
      <c r="O1143" s="33">
        <f>+IFERROR(VLOOKUP(Casos_HN[[#This Row],[ID_Municipio]],Table_4[[CodigoMuni]:[Long_2]],4,0),"")</f>
        <v>-87.251099999999994</v>
      </c>
      <c r="P1143" s="32" t="s">
        <v>21</v>
      </c>
    </row>
    <row r="1144" spans="1:16" ht="14.25" customHeight="1">
      <c r="A1144" s="29" t="str">
        <f>+H1144&amp;E1144&amp;D1144</f>
        <v>Distrito Central43953410</v>
      </c>
      <c r="B1144" s="29" t="str">
        <f>+Casos_HN[[#This Row],[ID_Municipio]]&amp;Casos_HN[[#This Row],[Fecha]]</f>
        <v>080143953</v>
      </c>
      <c r="C1144" s="29" t="str">
        <f>+G1144&amp;E1144</f>
        <v>Francisco Morazan43953</v>
      </c>
      <c r="D1144" s="30">
        <f>+D1143+1</f>
        <v>410</v>
      </c>
      <c r="E1144" s="31">
        <v>43953</v>
      </c>
      <c r="F1144" s="30">
        <f>+VLOOKUP(Casos_HN[[#This Row],[Departamento]],Table_5[],2,0)</f>
        <v>8</v>
      </c>
      <c r="G1144" s="3" t="s">
        <v>16</v>
      </c>
      <c r="H1144" s="9" t="s">
        <v>17</v>
      </c>
      <c r="I1144" s="30" t="str">
        <f>+IFERROR(VLOOKUP(Casos_HN[[#This Row],[Municipio]],'LOCALIZA HN'!$B$9:$O$306,8,0),99999)</f>
        <v>0801</v>
      </c>
      <c r="J1144" s="5" t="s">
        <v>18</v>
      </c>
      <c r="K1144" s="5">
        <v>20</v>
      </c>
      <c r="L1144" s="24" t="s">
        <v>19</v>
      </c>
      <c r="M1144" s="32" t="s">
        <v>20</v>
      </c>
      <c r="N1144" s="33">
        <f>+IFERROR(VLOOKUP(Casos_HN[[#This Row],[ID_Municipio]],Table_4[[CodigoMuni]:[Long_2]],3,0),"")</f>
        <v>14.175800000000001</v>
      </c>
      <c r="O1144" s="33">
        <f>+IFERROR(VLOOKUP(Casos_HN[[#This Row],[ID_Municipio]],Table_4[[CodigoMuni]:[Long_2]],4,0),"")</f>
        <v>-87.251099999999994</v>
      </c>
      <c r="P1144" s="32" t="s">
        <v>21</v>
      </c>
    </row>
    <row r="1145" spans="1:16" ht="14.25" customHeight="1">
      <c r="A1145" s="29" t="str">
        <f>+H1145&amp;E1145&amp;D1145</f>
        <v>Distrito Central43953411</v>
      </c>
      <c r="B1145" s="29" t="str">
        <f>+Casos_HN[[#This Row],[ID_Municipio]]&amp;Casos_HN[[#This Row],[Fecha]]</f>
        <v>080143953</v>
      </c>
      <c r="C1145" s="29" t="str">
        <f>+G1145&amp;E1145</f>
        <v>Francisco Morazan43953</v>
      </c>
      <c r="D1145" s="30">
        <f>+D1144+1</f>
        <v>411</v>
      </c>
      <c r="E1145" s="31">
        <v>43953</v>
      </c>
      <c r="F1145" s="30">
        <f>+VLOOKUP(Casos_HN[[#This Row],[Departamento]],Table_5[],2,0)</f>
        <v>8</v>
      </c>
      <c r="G1145" s="3" t="s">
        <v>16</v>
      </c>
      <c r="H1145" s="9" t="s">
        <v>17</v>
      </c>
      <c r="I1145" s="30" t="str">
        <f>+IFERROR(VLOOKUP(Casos_HN[[#This Row],[Municipio]],'LOCALIZA HN'!$B$9:$O$306,8,0),99999)</f>
        <v>0801</v>
      </c>
      <c r="J1145" s="5" t="s">
        <v>27</v>
      </c>
      <c r="K1145" s="5">
        <v>33</v>
      </c>
      <c r="L1145" s="24" t="s">
        <v>19</v>
      </c>
      <c r="M1145" s="32" t="s">
        <v>20</v>
      </c>
      <c r="N1145" s="33">
        <f>+IFERROR(VLOOKUP(Casos_HN[[#This Row],[ID_Municipio]],Table_4[[CodigoMuni]:[Long_2]],3,0),"")</f>
        <v>14.175800000000001</v>
      </c>
      <c r="O1145" s="33">
        <f>+IFERROR(VLOOKUP(Casos_HN[[#This Row],[ID_Municipio]],Table_4[[CodigoMuni]:[Long_2]],4,0),"")</f>
        <v>-87.251099999999994</v>
      </c>
      <c r="P1145" s="32" t="s">
        <v>21</v>
      </c>
    </row>
    <row r="1146" spans="1:16" ht="14.25" customHeight="1">
      <c r="A1146" s="29" t="str">
        <f>+H1146&amp;E1146&amp;D1146</f>
        <v>Distrito Central43953412</v>
      </c>
      <c r="B1146" s="29" t="str">
        <f>+Casos_HN[[#This Row],[ID_Municipio]]&amp;Casos_HN[[#This Row],[Fecha]]</f>
        <v>080143953</v>
      </c>
      <c r="C1146" s="29" t="str">
        <f>+G1146&amp;E1146</f>
        <v>Francisco Morazan43953</v>
      </c>
      <c r="D1146" s="30">
        <f>+D1145+1</f>
        <v>412</v>
      </c>
      <c r="E1146" s="31">
        <v>43953</v>
      </c>
      <c r="F1146" s="30">
        <f>+VLOOKUP(Casos_HN[[#This Row],[Departamento]],Table_5[],2,0)</f>
        <v>8</v>
      </c>
      <c r="G1146" s="3" t="s">
        <v>16</v>
      </c>
      <c r="H1146" s="9" t="s">
        <v>17</v>
      </c>
      <c r="I1146" s="30" t="str">
        <f>+IFERROR(VLOOKUP(Casos_HN[[#This Row],[Municipio]],'LOCALIZA HN'!$B$9:$O$306,8,0),99999)</f>
        <v>0801</v>
      </c>
      <c r="J1146" s="5" t="s">
        <v>18</v>
      </c>
      <c r="K1146" s="5">
        <v>11</v>
      </c>
      <c r="L1146" s="24" t="s">
        <v>19</v>
      </c>
      <c r="M1146" s="32" t="s">
        <v>20</v>
      </c>
      <c r="N1146" s="33">
        <f>+IFERROR(VLOOKUP(Casos_HN[[#This Row],[ID_Municipio]],Table_4[[CodigoMuni]:[Long_2]],3,0),"")</f>
        <v>14.175800000000001</v>
      </c>
      <c r="O1146" s="33">
        <f>+IFERROR(VLOOKUP(Casos_HN[[#This Row],[ID_Municipio]],Table_4[[CodigoMuni]:[Long_2]],4,0),"")</f>
        <v>-87.251099999999994</v>
      </c>
      <c r="P1146" s="32" t="s">
        <v>21</v>
      </c>
    </row>
    <row r="1147" spans="1:16" ht="14.25" customHeight="1">
      <c r="A1147" s="29" t="str">
        <f>+H1147&amp;E1147&amp;D1147</f>
        <v>Distrito Central43953413</v>
      </c>
      <c r="B1147" s="29" t="str">
        <f>+Casos_HN[[#This Row],[ID_Municipio]]&amp;Casos_HN[[#This Row],[Fecha]]</f>
        <v>080143953</v>
      </c>
      <c r="C1147" s="29" t="str">
        <f>+G1147&amp;E1147</f>
        <v>Francisco Morazan43953</v>
      </c>
      <c r="D1147" s="30">
        <f>+D1146+1</f>
        <v>413</v>
      </c>
      <c r="E1147" s="31">
        <v>43953</v>
      </c>
      <c r="F1147" s="30">
        <f>+VLOOKUP(Casos_HN[[#This Row],[Departamento]],Table_5[],2,0)</f>
        <v>8</v>
      </c>
      <c r="G1147" s="3" t="s">
        <v>16</v>
      </c>
      <c r="H1147" s="9" t="s">
        <v>17</v>
      </c>
      <c r="I1147" s="30" t="str">
        <f>+IFERROR(VLOOKUP(Casos_HN[[#This Row],[Municipio]],'LOCALIZA HN'!$B$9:$O$306,8,0),99999)</f>
        <v>0801</v>
      </c>
      <c r="J1147" s="5" t="s">
        <v>27</v>
      </c>
      <c r="K1147" s="5">
        <v>38</v>
      </c>
      <c r="L1147" s="24" t="s">
        <v>19</v>
      </c>
      <c r="M1147" s="32" t="s">
        <v>20</v>
      </c>
      <c r="N1147" s="33">
        <f>+IFERROR(VLOOKUP(Casos_HN[[#This Row],[ID_Municipio]],Table_4[[CodigoMuni]:[Long_2]],3,0),"")</f>
        <v>14.175800000000001</v>
      </c>
      <c r="O1147" s="33">
        <f>+IFERROR(VLOOKUP(Casos_HN[[#This Row],[ID_Municipio]],Table_4[[CodigoMuni]:[Long_2]],4,0),"")</f>
        <v>-87.251099999999994</v>
      </c>
      <c r="P1147" s="32" t="s">
        <v>21</v>
      </c>
    </row>
    <row r="1148" spans="1:16" ht="14.25" customHeight="1">
      <c r="A1148" s="29" t="str">
        <f>+H1148&amp;E1148&amp;D1148</f>
        <v>Distrito Central43953414</v>
      </c>
      <c r="B1148" s="29" t="str">
        <f>+Casos_HN[[#This Row],[ID_Municipio]]&amp;Casos_HN[[#This Row],[Fecha]]</f>
        <v>080143953</v>
      </c>
      <c r="C1148" s="29" t="str">
        <f>+G1148&amp;E1148</f>
        <v>Francisco Morazan43953</v>
      </c>
      <c r="D1148" s="30">
        <f>+D1147+1</f>
        <v>414</v>
      </c>
      <c r="E1148" s="31">
        <v>43953</v>
      </c>
      <c r="F1148" s="30">
        <f>+VLOOKUP(Casos_HN[[#This Row],[Departamento]],Table_5[],2,0)</f>
        <v>8</v>
      </c>
      <c r="G1148" s="3" t="s">
        <v>16</v>
      </c>
      <c r="H1148" s="9" t="s">
        <v>17</v>
      </c>
      <c r="I1148" s="30" t="str">
        <f>+IFERROR(VLOOKUP(Casos_HN[[#This Row],[Municipio]],'LOCALIZA HN'!$B$9:$O$306,8,0),99999)</f>
        <v>0801</v>
      </c>
      <c r="J1148" s="5" t="s">
        <v>18</v>
      </c>
      <c r="K1148" s="5">
        <v>24</v>
      </c>
      <c r="L1148" s="24" t="s">
        <v>19</v>
      </c>
      <c r="M1148" s="32" t="s">
        <v>20</v>
      </c>
      <c r="N1148" s="33">
        <f>+IFERROR(VLOOKUP(Casos_HN[[#This Row],[ID_Municipio]],Table_4[[CodigoMuni]:[Long_2]],3,0),"")</f>
        <v>14.175800000000001</v>
      </c>
      <c r="O1148" s="33">
        <f>+IFERROR(VLOOKUP(Casos_HN[[#This Row],[ID_Municipio]],Table_4[[CodigoMuni]:[Long_2]],4,0),"")</f>
        <v>-87.251099999999994</v>
      </c>
      <c r="P1148" s="32" t="s">
        <v>21</v>
      </c>
    </row>
    <row r="1149" spans="1:16" ht="14.25" customHeight="1">
      <c r="A1149" s="29" t="str">
        <f>+H1149&amp;E1149&amp;D1149</f>
        <v>El Progreso43953415</v>
      </c>
      <c r="B1149" s="29" t="str">
        <f>+Casos_HN[[#This Row],[ID_Municipio]]&amp;Casos_HN[[#This Row],[Fecha]]</f>
        <v>180443953</v>
      </c>
      <c r="C1149" s="29" t="str">
        <f>+G1149&amp;E1149</f>
        <v>Yoro43953</v>
      </c>
      <c r="D1149" s="30">
        <f>+D1148+1</f>
        <v>415</v>
      </c>
      <c r="E1149" s="23">
        <v>43953</v>
      </c>
      <c r="F1149" s="30">
        <f>+VLOOKUP(Casos_HN[[#This Row],[Departamento]],Table_5[],2,0)</f>
        <v>18</v>
      </c>
      <c r="G1149" s="3" t="s">
        <v>39</v>
      </c>
      <c r="H1149" s="9" t="s">
        <v>40</v>
      </c>
      <c r="I1149" s="30" t="str">
        <f>+IFERROR(VLOOKUP(Casos_HN[[#This Row],[Municipio]],'LOCALIZA HN'!$B$9:$O$306,8,0),99999)</f>
        <v>1804</v>
      </c>
      <c r="J1149" s="5" t="s">
        <v>18</v>
      </c>
      <c r="K1149" s="5">
        <v>45</v>
      </c>
      <c r="L1149" s="24" t="s">
        <v>19</v>
      </c>
      <c r="M1149" s="32" t="s">
        <v>20</v>
      </c>
      <c r="N1149" s="33">
        <f>+IFERROR(VLOOKUP(Casos_HN[[#This Row],[ID_Municipio]],Table_4[[CodigoMuni]:[Long_2]],3,0),"")</f>
        <v>15.3446</v>
      </c>
      <c r="O1149" s="33">
        <f>+IFERROR(VLOOKUP(Casos_HN[[#This Row],[ID_Municipio]],Table_4[[CodigoMuni]:[Long_2]],4,0),"")</f>
        <v>-87.812100000000001</v>
      </c>
      <c r="P1149" s="32" t="s">
        <v>21</v>
      </c>
    </row>
    <row r="1150" spans="1:16" ht="14.25" customHeight="1">
      <c r="A1150" s="29" t="str">
        <f>+H1150&amp;E1150&amp;D1150</f>
        <v>El Progreso43953416</v>
      </c>
      <c r="B1150" s="29" t="str">
        <f>+Casos_HN[[#This Row],[ID_Municipio]]&amp;Casos_HN[[#This Row],[Fecha]]</f>
        <v>180443953</v>
      </c>
      <c r="C1150" s="29" t="str">
        <f>+G1150&amp;E1150</f>
        <v>Yoro43953</v>
      </c>
      <c r="D1150" s="30">
        <f>+D1149+1</f>
        <v>416</v>
      </c>
      <c r="E1150" s="23">
        <v>43953</v>
      </c>
      <c r="F1150" s="30">
        <f>+VLOOKUP(Casos_HN[[#This Row],[Departamento]],Table_5[],2,0)</f>
        <v>18</v>
      </c>
      <c r="G1150" s="3" t="s">
        <v>39</v>
      </c>
      <c r="H1150" s="9" t="s">
        <v>40</v>
      </c>
      <c r="I1150" s="30" t="str">
        <f>+IFERROR(VLOOKUP(Casos_HN[[#This Row],[Municipio]],'LOCALIZA HN'!$B$9:$O$306,8,0),99999)</f>
        <v>1804</v>
      </c>
      <c r="J1150" s="5" t="s">
        <v>27</v>
      </c>
      <c r="K1150" s="5">
        <v>33</v>
      </c>
      <c r="L1150" s="24" t="s">
        <v>19</v>
      </c>
      <c r="M1150" s="32" t="s">
        <v>20</v>
      </c>
      <c r="N1150" s="33">
        <f>+IFERROR(VLOOKUP(Casos_HN[[#This Row],[ID_Municipio]],Table_4[[CodigoMuni]:[Long_2]],3,0),"")</f>
        <v>15.3446</v>
      </c>
      <c r="O1150" s="33">
        <f>+IFERROR(VLOOKUP(Casos_HN[[#This Row],[ID_Municipio]],Table_4[[CodigoMuni]:[Long_2]],4,0),"")</f>
        <v>-87.812100000000001</v>
      </c>
      <c r="P1150" s="32" t="s">
        <v>21</v>
      </c>
    </row>
    <row r="1151" spans="1:16" ht="14.25" customHeight="1">
      <c r="A1151" s="29" t="str">
        <f>+H1151&amp;E1151&amp;D1151</f>
        <v>El Progreso43953417</v>
      </c>
      <c r="B1151" s="29" t="str">
        <f>+Casos_HN[[#This Row],[ID_Municipio]]&amp;Casos_HN[[#This Row],[Fecha]]</f>
        <v>180443953</v>
      </c>
      <c r="C1151" s="29" t="str">
        <f>+G1151&amp;E1151</f>
        <v>Yoro43953</v>
      </c>
      <c r="D1151" s="30">
        <f>+D1150+1</f>
        <v>417</v>
      </c>
      <c r="E1151" s="23">
        <v>43953</v>
      </c>
      <c r="F1151" s="30">
        <f>+VLOOKUP(Casos_HN[[#This Row],[Departamento]],Table_5[],2,0)</f>
        <v>18</v>
      </c>
      <c r="G1151" s="3" t="s">
        <v>39</v>
      </c>
      <c r="H1151" s="9" t="s">
        <v>40</v>
      </c>
      <c r="I1151" s="30" t="str">
        <f>+IFERROR(VLOOKUP(Casos_HN[[#This Row],[Municipio]],'LOCALIZA HN'!$B$9:$O$306,8,0),99999)</f>
        <v>1804</v>
      </c>
      <c r="J1151" s="5" t="s">
        <v>27</v>
      </c>
      <c r="K1151" s="5">
        <v>1</v>
      </c>
      <c r="L1151" s="24" t="s">
        <v>19</v>
      </c>
      <c r="M1151" s="32" t="s">
        <v>20</v>
      </c>
      <c r="N1151" s="33">
        <f>+IFERROR(VLOOKUP(Casos_HN[[#This Row],[ID_Municipio]],Table_4[[CodigoMuni]:[Long_2]],3,0),"")</f>
        <v>15.3446</v>
      </c>
      <c r="O1151" s="33">
        <f>+IFERROR(VLOOKUP(Casos_HN[[#This Row],[ID_Municipio]],Table_4[[CodigoMuni]:[Long_2]],4,0),"")</f>
        <v>-87.812100000000001</v>
      </c>
      <c r="P1151" s="32" t="s">
        <v>21</v>
      </c>
    </row>
    <row r="1152" spans="1:16" ht="14.25" customHeight="1">
      <c r="A1152" s="29" t="str">
        <f>+H1152&amp;E1152&amp;D1152</f>
        <v>El Progreso43953418</v>
      </c>
      <c r="B1152" s="29" t="str">
        <f>+Casos_HN[[#This Row],[ID_Municipio]]&amp;Casos_HN[[#This Row],[Fecha]]</f>
        <v>180443953</v>
      </c>
      <c r="C1152" s="29" t="str">
        <f>+G1152&amp;E1152</f>
        <v>Yoro43953</v>
      </c>
      <c r="D1152" s="30">
        <f>+D1151+1</f>
        <v>418</v>
      </c>
      <c r="E1152" s="23">
        <v>43953</v>
      </c>
      <c r="F1152" s="30">
        <f>+VLOOKUP(Casos_HN[[#This Row],[Departamento]],Table_5[],2,0)</f>
        <v>18</v>
      </c>
      <c r="G1152" s="3" t="s">
        <v>39</v>
      </c>
      <c r="H1152" s="9" t="s">
        <v>40</v>
      </c>
      <c r="I1152" s="30" t="str">
        <f>+IFERROR(VLOOKUP(Casos_HN[[#This Row],[Municipio]],'LOCALIZA HN'!$B$9:$O$306,8,0),99999)</f>
        <v>1804</v>
      </c>
      <c r="J1152" s="5" t="s">
        <v>27</v>
      </c>
      <c r="K1152" s="5">
        <v>27</v>
      </c>
      <c r="L1152" s="24" t="s">
        <v>19</v>
      </c>
      <c r="M1152" s="32" t="s">
        <v>20</v>
      </c>
      <c r="N1152" s="33">
        <f>+IFERROR(VLOOKUP(Casos_HN[[#This Row],[ID_Municipio]],Table_4[[CodigoMuni]:[Long_2]],3,0),"")</f>
        <v>15.3446</v>
      </c>
      <c r="O1152" s="33">
        <f>+IFERROR(VLOOKUP(Casos_HN[[#This Row],[ID_Municipio]],Table_4[[CodigoMuni]:[Long_2]],4,0),"")</f>
        <v>-87.812100000000001</v>
      </c>
      <c r="P1152" s="32" t="s">
        <v>21</v>
      </c>
    </row>
    <row r="1153" spans="1:16" ht="14.25" customHeight="1">
      <c r="A1153" s="29" t="str">
        <f>+H1153&amp;E1153&amp;D1153</f>
        <v>El Progreso43953419</v>
      </c>
      <c r="B1153" s="29" t="str">
        <f>+Casos_HN[[#This Row],[ID_Municipio]]&amp;Casos_HN[[#This Row],[Fecha]]</f>
        <v>180443953</v>
      </c>
      <c r="C1153" s="29" t="str">
        <f>+G1153&amp;E1153</f>
        <v>Yoro43953</v>
      </c>
      <c r="D1153" s="30">
        <f>+D1152+1</f>
        <v>419</v>
      </c>
      <c r="E1153" s="23">
        <v>43953</v>
      </c>
      <c r="F1153" s="30">
        <f>+VLOOKUP(Casos_HN[[#This Row],[Departamento]],Table_5[],2,0)</f>
        <v>18</v>
      </c>
      <c r="G1153" s="3" t="s">
        <v>39</v>
      </c>
      <c r="H1153" s="9" t="s">
        <v>40</v>
      </c>
      <c r="I1153" s="30" t="str">
        <f>+IFERROR(VLOOKUP(Casos_HN[[#This Row],[Municipio]],'LOCALIZA HN'!$B$9:$O$306,8,0),99999)</f>
        <v>1804</v>
      </c>
      <c r="J1153" s="5" t="s">
        <v>27</v>
      </c>
      <c r="K1153" s="5">
        <v>22</v>
      </c>
      <c r="L1153" s="24" t="s">
        <v>19</v>
      </c>
      <c r="M1153" s="32" t="s">
        <v>20</v>
      </c>
      <c r="N1153" s="33">
        <f>+IFERROR(VLOOKUP(Casos_HN[[#This Row],[ID_Municipio]],Table_4[[CodigoMuni]:[Long_2]],3,0),"")</f>
        <v>15.3446</v>
      </c>
      <c r="O1153" s="33">
        <f>+IFERROR(VLOOKUP(Casos_HN[[#This Row],[ID_Municipio]],Table_4[[CodigoMuni]:[Long_2]],4,0),"")</f>
        <v>-87.812100000000001</v>
      </c>
      <c r="P1153" s="32" t="s">
        <v>21</v>
      </c>
    </row>
    <row r="1154" spans="1:16" ht="14.25" customHeight="1">
      <c r="A1154" s="29" t="str">
        <f>+H1154&amp;E1154&amp;D1154</f>
        <v>El Progreso43953420</v>
      </c>
      <c r="B1154" s="29" t="str">
        <f>+Casos_HN[[#This Row],[ID_Municipio]]&amp;Casos_HN[[#This Row],[Fecha]]</f>
        <v>180443953</v>
      </c>
      <c r="C1154" s="29" t="str">
        <f>+G1154&amp;E1154</f>
        <v>Yoro43953</v>
      </c>
      <c r="D1154" s="30">
        <f>+D1153+1</f>
        <v>420</v>
      </c>
      <c r="E1154" s="23">
        <v>43953</v>
      </c>
      <c r="F1154" s="30">
        <f>+VLOOKUP(Casos_HN[[#This Row],[Departamento]],Table_5[],2,0)</f>
        <v>18</v>
      </c>
      <c r="G1154" s="3" t="s">
        <v>39</v>
      </c>
      <c r="H1154" s="9" t="s">
        <v>40</v>
      </c>
      <c r="I1154" s="30" t="str">
        <f>+IFERROR(VLOOKUP(Casos_HN[[#This Row],[Municipio]],'LOCALIZA HN'!$B$9:$O$306,8,0),99999)</f>
        <v>1804</v>
      </c>
      <c r="J1154" s="5" t="s">
        <v>27</v>
      </c>
      <c r="K1154" s="5">
        <v>44</v>
      </c>
      <c r="L1154" s="24" t="s">
        <v>19</v>
      </c>
      <c r="M1154" s="32" t="s">
        <v>20</v>
      </c>
      <c r="N1154" s="33">
        <f>+IFERROR(VLOOKUP(Casos_HN[[#This Row],[ID_Municipio]],Table_4[[CodigoMuni]:[Long_2]],3,0),"")</f>
        <v>15.3446</v>
      </c>
      <c r="O1154" s="33">
        <f>+IFERROR(VLOOKUP(Casos_HN[[#This Row],[ID_Municipio]],Table_4[[CodigoMuni]:[Long_2]],4,0),"")</f>
        <v>-87.812100000000001</v>
      </c>
      <c r="P1154" s="32" t="s">
        <v>21</v>
      </c>
    </row>
    <row r="1155" spans="1:16" ht="14.25" customHeight="1">
      <c r="A1155" s="29" t="str">
        <f>+H1155&amp;E1155&amp;D1155</f>
        <v>El Progreso43953421</v>
      </c>
      <c r="B1155" s="29" t="str">
        <f>+Casos_HN[[#This Row],[ID_Municipio]]&amp;Casos_HN[[#This Row],[Fecha]]</f>
        <v>180443953</v>
      </c>
      <c r="C1155" s="29" t="str">
        <f>+G1155&amp;E1155</f>
        <v>Yoro43953</v>
      </c>
      <c r="D1155" s="30">
        <f>+D1154+1</f>
        <v>421</v>
      </c>
      <c r="E1155" s="23">
        <v>43953</v>
      </c>
      <c r="F1155" s="30">
        <f>+VLOOKUP(Casos_HN[[#This Row],[Departamento]],Table_5[],2,0)</f>
        <v>18</v>
      </c>
      <c r="G1155" s="3" t="s">
        <v>39</v>
      </c>
      <c r="H1155" s="9" t="s">
        <v>40</v>
      </c>
      <c r="I1155" s="30" t="str">
        <f>+IFERROR(VLOOKUP(Casos_HN[[#This Row],[Municipio]],'LOCALIZA HN'!$B$9:$O$306,8,0),99999)</f>
        <v>1804</v>
      </c>
      <c r="J1155" s="5" t="s">
        <v>27</v>
      </c>
      <c r="K1155" s="5">
        <v>59</v>
      </c>
      <c r="L1155" s="24" t="s">
        <v>19</v>
      </c>
      <c r="M1155" s="32" t="s">
        <v>20</v>
      </c>
      <c r="N1155" s="33">
        <f>+IFERROR(VLOOKUP(Casos_HN[[#This Row],[ID_Municipio]],Table_4[[CodigoMuni]:[Long_2]],3,0),"")</f>
        <v>15.3446</v>
      </c>
      <c r="O1155" s="33">
        <f>+IFERROR(VLOOKUP(Casos_HN[[#This Row],[ID_Municipio]],Table_4[[CodigoMuni]:[Long_2]],4,0),"")</f>
        <v>-87.812100000000001</v>
      </c>
      <c r="P1155" s="32" t="s">
        <v>21</v>
      </c>
    </row>
    <row r="1156" spans="1:16" ht="14.25" customHeight="1">
      <c r="A1156" s="29" t="str">
        <f>+H1156&amp;E1156&amp;D1156</f>
        <v>Langue43953422</v>
      </c>
      <c r="B1156" s="29" t="str">
        <f>+Casos_HN[[#This Row],[ID_Municipio]]&amp;Casos_HN[[#This Row],[Fecha]]</f>
        <v>170743953</v>
      </c>
      <c r="C1156" s="29" t="str">
        <f>+G1156&amp;E1156</f>
        <v>Valle43953</v>
      </c>
      <c r="D1156" s="30">
        <f>+D1155+1</f>
        <v>422</v>
      </c>
      <c r="E1156" s="23">
        <v>43953</v>
      </c>
      <c r="F1156" s="30">
        <f>+VLOOKUP(Casos_HN[[#This Row],[Departamento]],Table_5[],2,0)</f>
        <v>17</v>
      </c>
      <c r="G1156" s="3" t="s">
        <v>65</v>
      </c>
      <c r="H1156" s="9" t="s">
        <v>73</v>
      </c>
      <c r="I1156" s="30" t="str">
        <f>+IFERROR(VLOOKUP(Casos_HN[[#This Row],[Municipio]],'LOCALIZA HN'!$B$9:$O$306,8,0),99999)</f>
        <v>1707</v>
      </c>
      <c r="J1156" s="5" t="s">
        <v>27</v>
      </c>
      <c r="K1156" s="5">
        <v>70</v>
      </c>
      <c r="L1156" s="24" t="s">
        <v>19</v>
      </c>
      <c r="M1156" s="32" t="s">
        <v>20</v>
      </c>
      <c r="N1156" s="33">
        <f>+IFERROR(VLOOKUP(Casos_HN[[#This Row],[ID_Municipio]],Table_4[[CodigoMuni]:[Long_2]],3,0),"")</f>
        <v>13.6571</v>
      </c>
      <c r="O1156" s="33">
        <f>+IFERROR(VLOOKUP(Casos_HN[[#This Row],[ID_Municipio]],Table_4[[CodigoMuni]:[Long_2]],4,0),"")</f>
        <v>-87.629099999999994</v>
      </c>
      <c r="P1156" s="32" t="s">
        <v>21</v>
      </c>
    </row>
    <row r="1157" spans="1:16" ht="14.25" customHeight="1">
      <c r="A1157" s="29" t="str">
        <f>+H1157&amp;E1157&amp;D1157</f>
        <v>Lepaterique43953423</v>
      </c>
      <c r="B1157" s="29" t="str">
        <f>+Casos_HN[[#This Row],[ID_Municipio]]&amp;Casos_HN[[#This Row],[Fecha]]</f>
        <v>080943953</v>
      </c>
      <c r="C1157" s="29" t="str">
        <f>+G1157&amp;E1157</f>
        <v>Francisco Morazan43953</v>
      </c>
      <c r="D1157" s="30">
        <f>+D1156+1</f>
        <v>423</v>
      </c>
      <c r="E1157" s="23">
        <v>43953</v>
      </c>
      <c r="F1157" s="30">
        <f>+VLOOKUP(Casos_HN[[#This Row],[Departamento]],Table_5[],2,0)</f>
        <v>8</v>
      </c>
      <c r="G1157" s="3" t="s">
        <v>16</v>
      </c>
      <c r="H1157" s="9" t="s">
        <v>87</v>
      </c>
      <c r="I1157" s="30" t="str">
        <f>+IFERROR(VLOOKUP(Casos_HN[[#This Row],[Municipio]],'LOCALIZA HN'!$B$9:$O$306,8,0),99999)</f>
        <v>0809</v>
      </c>
      <c r="J1157" s="5" t="s">
        <v>27</v>
      </c>
      <c r="K1157" s="5">
        <v>33</v>
      </c>
      <c r="L1157" s="24" t="s">
        <v>19</v>
      </c>
      <c r="M1157" s="32" t="s">
        <v>20</v>
      </c>
      <c r="N1157" s="33">
        <f>+IFERROR(VLOOKUP(Casos_HN[[#This Row],[ID_Municipio]],Table_4[[CodigoMuni]:[Long_2]],3,0),"")</f>
        <v>14.0482</v>
      </c>
      <c r="O1157" s="33">
        <f>+IFERROR(VLOOKUP(Casos_HN[[#This Row],[ID_Municipio]],Table_4[[CodigoMuni]:[Long_2]],4,0),"")</f>
        <v>-87.495500000000007</v>
      </c>
      <c r="P1157" s="32" t="s">
        <v>21</v>
      </c>
    </row>
    <row r="1158" spans="1:16" ht="14.25" customHeight="1">
      <c r="A1158" s="29" t="str">
        <f>+H1158&amp;E1158&amp;D1158</f>
        <v>Comayagua43953424</v>
      </c>
      <c r="B1158" s="29" t="str">
        <f>+Casos_HN[[#This Row],[ID_Municipio]]&amp;Casos_HN[[#This Row],[Fecha]]</f>
        <v>030143953</v>
      </c>
      <c r="C1158" s="29" t="str">
        <f>+G1158&amp;E1158</f>
        <v>Comayagua43953</v>
      </c>
      <c r="D1158" s="30">
        <f>+D1157+1</f>
        <v>424</v>
      </c>
      <c r="E1158" s="23">
        <v>43953</v>
      </c>
      <c r="F1158" s="30">
        <f>+VLOOKUP(Casos_HN[[#This Row],[Departamento]],Table_5[],2,0)</f>
        <v>3</v>
      </c>
      <c r="G1158" s="3" t="s">
        <v>55</v>
      </c>
      <c r="H1158" s="9" t="s">
        <v>55</v>
      </c>
      <c r="I1158" s="30" t="str">
        <f>+IFERROR(VLOOKUP(Casos_HN[[#This Row],[Municipio]],'LOCALIZA HN'!$B$9:$O$306,8,0),99999)</f>
        <v>0301</v>
      </c>
      <c r="J1158" s="5" t="s">
        <v>18</v>
      </c>
      <c r="K1158" s="5">
        <v>48</v>
      </c>
      <c r="L1158" s="24" t="s">
        <v>19</v>
      </c>
      <c r="M1158" s="32" t="s">
        <v>20</v>
      </c>
      <c r="N1158" s="33">
        <f>+IFERROR(VLOOKUP(Casos_HN[[#This Row],[ID_Municipio]],Table_4[[CodigoMuni]:[Long_2]],3,0),"")</f>
        <v>14.470800000000001</v>
      </c>
      <c r="O1158" s="33">
        <f>+IFERROR(VLOOKUP(Casos_HN[[#This Row],[ID_Municipio]],Table_4[[CodigoMuni]:[Long_2]],4,0),"")</f>
        <v>-87.624200000000002</v>
      </c>
      <c r="P1158" s="32" t="s">
        <v>21</v>
      </c>
    </row>
    <row r="1159" spans="1:16" ht="14.25" customHeight="1">
      <c r="A1159" s="29" t="str">
        <f>+H1159&amp;E1159&amp;D1159</f>
        <v>Pimienta43953425</v>
      </c>
      <c r="B1159" s="29" t="str">
        <f>+Casos_HN[[#This Row],[ID_Municipio]]&amp;Casos_HN[[#This Row],[Fecha]]</f>
        <v>050443953</v>
      </c>
      <c r="C1159" s="29" t="str">
        <f>+G1159&amp;E1159</f>
        <v>Cortes43953</v>
      </c>
      <c r="D1159" s="30">
        <f>+D1158+1</f>
        <v>425</v>
      </c>
      <c r="E1159" s="23">
        <v>43953</v>
      </c>
      <c r="F1159" s="30">
        <f>+VLOOKUP(Casos_HN[[#This Row],[Departamento]],Table_5[],2,0)</f>
        <v>5</v>
      </c>
      <c r="G1159" s="3" t="s">
        <v>28</v>
      </c>
      <c r="H1159" s="9" t="s">
        <v>52</v>
      </c>
      <c r="I1159" s="30" t="str">
        <f>+IFERROR(VLOOKUP(Casos_HN[[#This Row],[Municipio]],'LOCALIZA HN'!$B$9:$O$306,8,0),99999)</f>
        <v>0504</v>
      </c>
      <c r="J1159" s="5" t="s">
        <v>27</v>
      </c>
      <c r="K1159" s="5">
        <v>39</v>
      </c>
      <c r="L1159" s="24" t="s">
        <v>19</v>
      </c>
      <c r="M1159" s="32" t="s">
        <v>20</v>
      </c>
      <c r="N1159" s="33">
        <f>+IFERROR(VLOOKUP(Casos_HN[[#This Row],[ID_Municipio]],Table_4[[CodigoMuni]:[Long_2]],3,0),"")</f>
        <v>15.2746</v>
      </c>
      <c r="O1159" s="33">
        <f>+IFERROR(VLOOKUP(Casos_HN[[#This Row],[ID_Municipio]],Table_4[[CodigoMuni]:[Long_2]],4,0),"")</f>
        <v>-87.970200000000006</v>
      </c>
      <c r="P1159" s="32" t="s">
        <v>21</v>
      </c>
    </row>
    <row r="1160" spans="1:16" ht="14.25" customHeight="1">
      <c r="A1160" s="29" t="str">
        <f>+H1160&amp;E1160&amp;D1160</f>
        <v>Pimienta43953426</v>
      </c>
      <c r="B1160" s="29" t="str">
        <f>+Casos_HN[[#This Row],[ID_Municipio]]&amp;Casos_HN[[#This Row],[Fecha]]</f>
        <v>050443953</v>
      </c>
      <c r="C1160" s="29" t="str">
        <f>+G1160&amp;E1160</f>
        <v>Cortes43953</v>
      </c>
      <c r="D1160" s="30">
        <f>+D1159+1</f>
        <v>426</v>
      </c>
      <c r="E1160" s="23">
        <v>43953</v>
      </c>
      <c r="F1160" s="30">
        <f>+VLOOKUP(Casos_HN[[#This Row],[Departamento]],Table_5[],2,0)</f>
        <v>5</v>
      </c>
      <c r="G1160" s="3" t="s">
        <v>28</v>
      </c>
      <c r="H1160" s="9" t="s">
        <v>52</v>
      </c>
      <c r="I1160" s="30" t="str">
        <f>+IFERROR(VLOOKUP(Casos_HN[[#This Row],[Municipio]],'LOCALIZA HN'!$B$9:$O$306,8,0),99999)</f>
        <v>0504</v>
      </c>
      <c r="J1160" s="5" t="s">
        <v>18</v>
      </c>
      <c r="K1160" s="5">
        <v>10</v>
      </c>
      <c r="L1160" s="24" t="s">
        <v>19</v>
      </c>
      <c r="M1160" s="32" t="s">
        <v>20</v>
      </c>
      <c r="N1160" s="33">
        <f>+IFERROR(VLOOKUP(Casos_HN[[#This Row],[ID_Municipio]],Table_4[[CodigoMuni]:[Long_2]],3,0),"")</f>
        <v>15.2746</v>
      </c>
      <c r="O1160" s="33">
        <f>+IFERROR(VLOOKUP(Casos_HN[[#This Row],[ID_Municipio]],Table_4[[CodigoMuni]:[Long_2]],4,0),"")</f>
        <v>-87.970200000000006</v>
      </c>
      <c r="P1160" s="32" t="s">
        <v>21</v>
      </c>
    </row>
    <row r="1161" spans="1:16" ht="14.25" customHeight="1">
      <c r="A1161" s="29" t="str">
        <f>+H1161&amp;E1161&amp;D1161</f>
        <v>Pimienta43953427</v>
      </c>
      <c r="B1161" s="29" t="str">
        <f>+Casos_HN[[#This Row],[ID_Municipio]]&amp;Casos_HN[[#This Row],[Fecha]]</f>
        <v>050443953</v>
      </c>
      <c r="C1161" s="29" t="str">
        <f>+G1161&amp;E1161</f>
        <v>Cortes43953</v>
      </c>
      <c r="D1161" s="30">
        <f>+D1160+1</f>
        <v>427</v>
      </c>
      <c r="E1161" s="23">
        <v>43953</v>
      </c>
      <c r="F1161" s="30">
        <f>+VLOOKUP(Casos_HN[[#This Row],[Departamento]],Table_5[],2,0)</f>
        <v>5</v>
      </c>
      <c r="G1161" s="3" t="s">
        <v>28</v>
      </c>
      <c r="H1161" s="9" t="s">
        <v>52</v>
      </c>
      <c r="I1161" s="30" t="str">
        <f>+IFERROR(VLOOKUP(Casos_HN[[#This Row],[Municipio]],'LOCALIZA HN'!$B$9:$O$306,8,0),99999)</f>
        <v>0504</v>
      </c>
      <c r="J1161" s="5" t="s">
        <v>27</v>
      </c>
      <c r="K1161" s="5">
        <v>13</v>
      </c>
      <c r="L1161" s="24" t="s">
        <v>19</v>
      </c>
      <c r="M1161" s="32" t="s">
        <v>20</v>
      </c>
      <c r="N1161" s="33">
        <f>+IFERROR(VLOOKUP(Casos_HN[[#This Row],[ID_Municipio]],Table_4[[CodigoMuni]:[Long_2]],3,0),"")</f>
        <v>15.2746</v>
      </c>
      <c r="O1161" s="33">
        <f>+IFERROR(VLOOKUP(Casos_HN[[#This Row],[ID_Municipio]],Table_4[[CodigoMuni]:[Long_2]],4,0),"")</f>
        <v>-87.970200000000006</v>
      </c>
      <c r="P1161" s="32" t="s">
        <v>21</v>
      </c>
    </row>
    <row r="1162" spans="1:16" ht="14.25" customHeight="1">
      <c r="A1162" s="29" t="str">
        <f>+H1162&amp;E1162&amp;D1162</f>
        <v>Puerto Cortes43953428</v>
      </c>
      <c r="B1162" s="29" t="str">
        <f>+Casos_HN[[#This Row],[ID_Municipio]]&amp;Casos_HN[[#This Row],[Fecha]]</f>
        <v>050643953</v>
      </c>
      <c r="C1162" s="29" t="str">
        <f>+G1162&amp;E1162</f>
        <v>Cortes43953</v>
      </c>
      <c r="D1162" s="30">
        <f>+D1161+1</f>
        <v>428</v>
      </c>
      <c r="E1162" s="23">
        <v>43953</v>
      </c>
      <c r="F1162" s="30">
        <f>+VLOOKUP(Casos_HN[[#This Row],[Departamento]],Table_5[],2,0)</f>
        <v>5</v>
      </c>
      <c r="G1162" s="3" t="s">
        <v>28</v>
      </c>
      <c r="H1162" s="9" t="s">
        <v>32</v>
      </c>
      <c r="I1162" s="30" t="str">
        <f>+IFERROR(VLOOKUP(Casos_HN[[#This Row],[Municipio]],'LOCALIZA HN'!$B$9:$O$306,8,0),99999)</f>
        <v>0506</v>
      </c>
      <c r="J1162" s="5" t="s">
        <v>27</v>
      </c>
      <c r="K1162" s="5">
        <v>15</v>
      </c>
      <c r="L1162" s="24" t="s">
        <v>19</v>
      </c>
      <c r="M1162" s="32" t="s">
        <v>20</v>
      </c>
      <c r="N1162" s="33">
        <f>+IFERROR(VLOOKUP(Casos_HN[[#This Row],[ID_Municipio]],Table_4[[CodigoMuni]:[Long_2]],3,0),"")</f>
        <v>15.7897</v>
      </c>
      <c r="O1162" s="33">
        <f>+IFERROR(VLOOKUP(Casos_HN[[#This Row],[ID_Municipio]],Table_4[[CodigoMuni]:[Long_2]],4,0),"")</f>
        <v>-87.846000000000004</v>
      </c>
      <c r="P1162" s="32" t="s">
        <v>21</v>
      </c>
    </row>
    <row r="1163" spans="1:16" ht="14.25" customHeight="1">
      <c r="A1163" s="29" t="str">
        <f>+H1163&amp;E1163&amp;D1163</f>
        <v>San Antonio de Cortes43953429</v>
      </c>
      <c r="B1163" s="29" t="str">
        <f>+Casos_HN[[#This Row],[ID_Municipio]]&amp;Casos_HN[[#This Row],[Fecha]]</f>
        <v>050743953</v>
      </c>
      <c r="C1163" s="29" t="str">
        <f>+G1163&amp;E1163</f>
        <v>Cortes43953</v>
      </c>
      <c r="D1163" s="30">
        <f>+D1162+1</f>
        <v>429</v>
      </c>
      <c r="E1163" s="23">
        <v>43953</v>
      </c>
      <c r="F1163" s="30">
        <f>+VLOOKUP(Casos_HN[[#This Row],[Departamento]],Table_5[],2,0)</f>
        <v>5</v>
      </c>
      <c r="G1163" s="3" t="s">
        <v>28</v>
      </c>
      <c r="H1163" s="9" t="s">
        <v>83</v>
      </c>
      <c r="I1163" s="30" t="str">
        <f>+IFERROR(VLOOKUP(Casos_HN[[#This Row],[Municipio]],'LOCALIZA HN'!$B$9:$O$306,8,0),99999)</f>
        <v>0507</v>
      </c>
      <c r="J1163" s="5" t="s">
        <v>27</v>
      </c>
      <c r="K1163" s="5">
        <v>41</v>
      </c>
      <c r="L1163" s="24" t="s">
        <v>19</v>
      </c>
      <c r="M1163" s="32" t="s">
        <v>20</v>
      </c>
      <c r="N1163" s="33">
        <f>+IFERROR(VLOOKUP(Casos_HN[[#This Row],[ID_Municipio]],Table_4[[CodigoMuni]:[Long_2]],3,0),"")</f>
        <v>15.1311</v>
      </c>
      <c r="O1163" s="33">
        <f>+IFERROR(VLOOKUP(Casos_HN[[#This Row],[ID_Municipio]],Table_4[[CodigoMuni]:[Long_2]],4,0),"")</f>
        <v>-88.027600000000007</v>
      </c>
      <c r="P1163" s="32" t="s">
        <v>21</v>
      </c>
    </row>
    <row r="1164" spans="1:16" ht="14.25" customHeight="1">
      <c r="A1164" s="29" t="str">
        <f>+H1164&amp;E1164&amp;D1164</f>
        <v>San Francisco de Yojoa43953430</v>
      </c>
      <c r="B1164" s="29" t="str">
        <f>+Casos_HN[[#This Row],[ID_Municipio]]&amp;Casos_HN[[#This Row],[Fecha]]</f>
        <v>050843953</v>
      </c>
      <c r="C1164" s="29" t="str">
        <f>+G1164&amp;E1164</f>
        <v>Cortes43953</v>
      </c>
      <c r="D1164" s="30">
        <f>+D1163+1</f>
        <v>430</v>
      </c>
      <c r="E1164" s="23">
        <v>43953</v>
      </c>
      <c r="F1164" s="30">
        <f>+VLOOKUP(Casos_HN[[#This Row],[Departamento]],Table_5[],2,0)</f>
        <v>5</v>
      </c>
      <c r="G1164" s="3" t="s">
        <v>28</v>
      </c>
      <c r="H1164" s="9" t="s">
        <v>74</v>
      </c>
      <c r="I1164" s="30" t="str">
        <f>+IFERROR(VLOOKUP(Casos_HN[[#This Row],[Municipio]],'LOCALIZA HN'!$B$9:$O$306,8,0),99999)</f>
        <v>0508</v>
      </c>
      <c r="J1164" s="5" t="s">
        <v>27</v>
      </c>
      <c r="K1164" s="5">
        <v>39</v>
      </c>
      <c r="L1164" s="24" t="s">
        <v>19</v>
      </c>
      <c r="M1164" s="32" t="s">
        <v>20</v>
      </c>
      <c r="N1164" s="33">
        <f>+IFERROR(VLOOKUP(Casos_HN[[#This Row],[ID_Municipio]],Table_4[[CodigoMuni]:[Long_2]],3,0),"")</f>
        <v>15.0252</v>
      </c>
      <c r="O1164" s="33">
        <f>+IFERROR(VLOOKUP(Casos_HN[[#This Row],[ID_Municipio]],Table_4[[CodigoMuni]:[Long_2]],4,0),"")</f>
        <v>-87.9863</v>
      </c>
      <c r="P1164" s="32" t="s">
        <v>21</v>
      </c>
    </row>
    <row r="1165" spans="1:16" ht="14.25" customHeight="1">
      <c r="A1165" s="29" t="str">
        <f>+H1165&amp;E1165&amp;D1165</f>
        <v>San Manuel43953431</v>
      </c>
      <c r="B1165" s="29" t="str">
        <f>+Casos_HN[[#This Row],[ID_Municipio]]&amp;Casos_HN[[#This Row],[Fecha]]</f>
        <v>050943953</v>
      </c>
      <c r="C1165" s="29" t="str">
        <f>+G1165&amp;E1165</f>
        <v>Cortes43953</v>
      </c>
      <c r="D1165" s="30">
        <f>+D1164+1</f>
        <v>431</v>
      </c>
      <c r="E1165" s="23">
        <v>43953</v>
      </c>
      <c r="F1165" s="30">
        <f>+VLOOKUP(Casos_HN[[#This Row],[Departamento]],Table_5[],2,0)</f>
        <v>5</v>
      </c>
      <c r="G1165" s="3" t="s">
        <v>28</v>
      </c>
      <c r="H1165" s="9" t="s">
        <v>42</v>
      </c>
      <c r="I1165" s="30" t="str">
        <f>+IFERROR(VLOOKUP(Casos_HN[[#This Row],[Municipio]],'LOCALIZA HN'!$B$9:$O$306,8,0),99999)</f>
        <v>0509</v>
      </c>
      <c r="J1165" s="5" t="s">
        <v>27</v>
      </c>
      <c r="K1165" s="5">
        <v>13</v>
      </c>
      <c r="L1165" s="24" t="s">
        <v>19</v>
      </c>
      <c r="M1165" s="32" t="s">
        <v>20</v>
      </c>
      <c r="N1165" s="33">
        <f>+IFERROR(VLOOKUP(Casos_HN[[#This Row],[ID_Municipio]],Table_4[[CodigoMuni]:[Long_2]],3,0),"")</f>
        <v>15.3802</v>
      </c>
      <c r="O1165" s="33">
        <f>+IFERROR(VLOOKUP(Casos_HN[[#This Row],[ID_Municipio]],Table_4[[CodigoMuni]:[Long_2]],4,0),"")</f>
        <v>-87.899699999999996</v>
      </c>
      <c r="P1165" s="32" t="s">
        <v>21</v>
      </c>
    </row>
    <row r="1166" spans="1:16" ht="14.25" customHeight="1">
      <c r="A1166" s="29" t="str">
        <f>+H1166&amp;E1166&amp;D1166</f>
        <v>San Manuel43953432</v>
      </c>
      <c r="B1166" s="29" t="str">
        <f>+Casos_HN[[#This Row],[ID_Municipio]]&amp;Casos_HN[[#This Row],[Fecha]]</f>
        <v>050943953</v>
      </c>
      <c r="C1166" s="29" t="str">
        <f>+G1166&amp;E1166</f>
        <v>Cortes43953</v>
      </c>
      <c r="D1166" s="30">
        <f>+D1165+1</f>
        <v>432</v>
      </c>
      <c r="E1166" s="23">
        <v>43953</v>
      </c>
      <c r="F1166" s="30">
        <f>+VLOOKUP(Casos_HN[[#This Row],[Departamento]],Table_5[],2,0)</f>
        <v>5</v>
      </c>
      <c r="G1166" s="3" t="s">
        <v>28</v>
      </c>
      <c r="H1166" s="9" t="s">
        <v>42</v>
      </c>
      <c r="I1166" s="30" t="str">
        <f>+IFERROR(VLOOKUP(Casos_HN[[#This Row],[Municipio]],'LOCALIZA HN'!$B$9:$O$306,8,0),99999)</f>
        <v>0509</v>
      </c>
      <c r="J1166" s="5" t="s">
        <v>18</v>
      </c>
      <c r="K1166" s="5">
        <v>41</v>
      </c>
      <c r="L1166" s="24" t="s">
        <v>19</v>
      </c>
      <c r="M1166" s="32" t="s">
        <v>20</v>
      </c>
      <c r="N1166" s="33">
        <f>+IFERROR(VLOOKUP(Casos_HN[[#This Row],[ID_Municipio]],Table_4[[CodigoMuni]:[Long_2]],3,0),"")</f>
        <v>15.3802</v>
      </c>
      <c r="O1166" s="33">
        <f>+IFERROR(VLOOKUP(Casos_HN[[#This Row],[ID_Municipio]],Table_4[[CodigoMuni]:[Long_2]],4,0),"")</f>
        <v>-87.899699999999996</v>
      </c>
      <c r="P1166" s="32" t="s">
        <v>21</v>
      </c>
    </row>
    <row r="1167" spans="1:16" ht="14.25" customHeight="1">
      <c r="A1167" s="29" t="str">
        <f>+H1167&amp;E1167&amp;D1167</f>
        <v>San Manuel43953433</v>
      </c>
      <c r="B1167" s="29" t="str">
        <f>+Casos_HN[[#This Row],[ID_Municipio]]&amp;Casos_HN[[#This Row],[Fecha]]</f>
        <v>050943953</v>
      </c>
      <c r="C1167" s="29" t="str">
        <f>+G1167&amp;E1167</f>
        <v>Cortes43953</v>
      </c>
      <c r="D1167" s="30">
        <f>+D1166+1</f>
        <v>433</v>
      </c>
      <c r="E1167" s="23">
        <v>43953</v>
      </c>
      <c r="F1167" s="30">
        <f>+VLOOKUP(Casos_HN[[#This Row],[Departamento]],Table_5[],2,0)</f>
        <v>5</v>
      </c>
      <c r="G1167" s="3" t="s">
        <v>28</v>
      </c>
      <c r="H1167" s="9" t="s">
        <v>42</v>
      </c>
      <c r="I1167" s="30" t="str">
        <f>+IFERROR(VLOOKUP(Casos_HN[[#This Row],[Municipio]],'LOCALIZA HN'!$B$9:$O$306,8,0),99999)</f>
        <v>0509</v>
      </c>
      <c r="J1167" s="5" t="s">
        <v>27</v>
      </c>
      <c r="K1167" s="5">
        <v>21</v>
      </c>
      <c r="L1167" s="24" t="s">
        <v>19</v>
      </c>
      <c r="M1167" s="32" t="s">
        <v>20</v>
      </c>
      <c r="N1167" s="33">
        <f>+IFERROR(VLOOKUP(Casos_HN[[#This Row],[ID_Municipio]],Table_4[[CodigoMuni]:[Long_2]],3,0),"")</f>
        <v>15.3802</v>
      </c>
      <c r="O1167" s="33">
        <f>+IFERROR(VLOOKUP(Casos_HN[[#This Row],[ID_Municipio]],Table_4[[CodigoMuni]:[Long_2]],4,0),"")</f>
        <v>-87.899699999999996</v>
      </c>
      <c r="P1167" s="32" t="s">
        <v>21</v>
      </c>
    </row>
    <row r="1168" spans="1:16" ht="14.25" customHeight="1">
      <c r="A1168" s="29" t="str">
        <f>+H1168&amp;E1168&amp;D1168</f>
        <v>San Manuel43953434</v>
      </c>
      <c r="B1168" s="29" t="str">
        <f>+Casos_HN[[#This Row],[ID_Municipio]]&amp;Casos_HN[[#This Row],[Fecha]]</f>
        <v>050943953</v>
      </c>
      <c r="C1168" s="29" t="str">
        <f>+G1168&amp;E1168</f>
        <v>Cortes43953</v>
      </c>
      <c r="D1168" s="30">
        <f>+D1167+1</f>
        <v>434</v>
      </c>
      <c r="E1168" s="23">
        <v>43953</v>
      </c>
      <c r="F1168" s="30">
        <f>+VLOOKUP(Casos_HN[[#This Row],[Departamento]],Table_5[],2,0)</f>
        <v>5</v>
      </c>
      <c r="G1168" s="3" t="s">
        <v>28</v>
      </c>
      <c r="H1168" s="9" t="s">
        <v>42</v>
      </c>
      <c r="I1168" s="30" t="str">
        <f>+IFERROR(VLOOKUP(Casos_HN[[#This Row],[Municipio]],'LOCALIZA HN'!$B$9:$O$306,8,0),99999)</f>
        <v>0509</v>
      </c>
      <c r="J1168" s="5" t="s">
        <v>27</v>
      </c>
      <c r="K1168" s="5">
        <v>48</v>
      </c>
      <c r="L1168" s="24" t="s">
        <v>19</v>
      </c>
      <c r="M1168" s="32" t="s">
        <v>20</v>
      </c>
      <c r="N1168" s="33">
        <f>+IFERROR(VLOOKUP(Casos_HN[[#This Row],[ID_Municipio]],Table_4[[CodigoMuni]:[Long_2]],3,0),"")</f>
        <v>15.3802</v>
      </c>
      <c r="O1168" s="33">
        <f>+IFERROR(VLOOKUP(Casos_HN[[#This Row],[ID_Municipio]],Table_4[[CodigoMuni]:[Long_2]],4,0),"")</f>
        <v>-87.899699999999996</v>
      </c>
      <c r="P1168" s="32" t="s">
        <v>21</v>
      </c>
    </row>
    <row r="1169" spans="1:16" ht="14.25" customHeight="1">
      <c r="A1169" s="29" t="str">
        <f>+H1169&amp;E1169&amp;D1169</f>
        <v>San Manuel43953435</v>
      </c>
      <c r="B1169" s="29" t="str">
        <f>+Casos_HN[[#This Row],[ID_Municipio]]&amp;Casos_HN[[#This Row],[Fecha]]</f>
        <v>050943953</v>
      </c>
      <c r="C1169" s="29" t="str">
        <f>+G1169&amp;E1169</f>
        <v>Cortes43953</v>
      </c>
      <c r="D1169" s="30">
        <f>+D1168+1</f>
        <v>435</v>
      </c>
      <c r="E1169" s="23">
        <v>43953</v>
      </c>
      <c r="F1169" s="30">
        <f>+VLOOKUP(Casos_HN[[#This Row],[Departamento]],Table_5[],2,0)</f>
        <v>5</v>
      </c>
      <c r="G1169" s="3" t="s">
        <v>28</v>
      </c>
      <c r="H1169" s="9" t="s">
        <v>42</v>
      </c>
      <c r="I1169" s="30" t="str">
        <f>+IFERROR(VLOOKUP(Casos_HN[[#This Row],[Municipio]],'LOCALIZA HN'!$B$9:$O$306,8,0),99999)</f>
        <v>0509</v>
      </c>
      <c r="J1169" s="5" t="s">
        <v>27</v>
      </c>
      <c r="K1169" s="5">
        <v>34</v>
      </c>
      <c r="L1169" s="24" t="s">
        <v>19</v>
      </c>
      <c r="M1169" s="32" t="s">
        <v>20</v>
      </c>
      <c r="N1169" s="33">
        <f>+IFERROR(VLOOKUP(Casos_HN[[#This Row],[ID_Municipio]],Table_4[[CodigoMuni]:[Long_2]],3,0),"")</f>
        <v>15.3802</v>
      </c>
      <c r="O1169" s="33">
        <f>+IFERROR(VLOOKUP(Casos_HN[[#This Row],[ID_Municipio]],Table_4[[CodigoMuni]:[Long_2]],4,0),"")</f>
        <v>-87.899699999999996</v>
      </c>
      <c r="P1169" s="32" t="s">
        <v>21</v>
      </c>
    </row>
    <row r="1170" spans="1:16" ht="14.25" customHeight="1">
      <c r="A1170" s="29" t="str">
        <f>+H1170&amp;E1170&amp;D1170</f>
        <v>San Manuel43953436</v>
      </c>
      <c r="B1170" s="29" t="str">
        <f>+Casos_HN[[#This Row],[ID_Municipio]]&amp;Casos_HN[[#This Row],[Fecha]]</f>
        <v>050943953</v>
      </c>
      <c r="C1170" s="29" t="str">
        <f>+G1170&amp;E1170</f>
        <v>Cortes43953</v>
      </c>
      <c r="D1170" s="30">
        <f>+D1169+1</f>
        <v>436</v>
      </c>
      <c r="E1170" s="23">
        <v>43953</v>
      </c>
      <c r="F1170" s="30">
        <f>+VLOOKUP(Casos_HN[[#This Row],[Departamento]],Table_5[],2,0)</f>
        <v>5</v>
      </c>
      <c r="G1170" s="3" t="s">
        <v>28</v>
      </c>
      <c r="H1170" s="9" t="s">
        <v>42</v>
      </c>
      <c r="I1170" s="30" t="str">
        <f>+IFERROR(VLOOKUP(Casos_HN[[#This Row],[Municipio]],'LOCALIZA HN'!$B$9:$O$306,8,0),99999)</f>
        <v>0509</v>
      </c>
      <c r="J1170" s="5" t="s">
        <v>27</v>
      </c>
      <c r="K1170" s="5">
        <v>48</v>
      </c>
      <c r="L1170" s="24" t="s">
        <v>19</v>
      </c>
      <c r="M1170" s="32" t="s">
        <v>20</v>
      </c>
      <c r="N1170" s="33">
        <f>+IFERROR(VLOOKUP(Casos_HN[[#This Row],[ID_Municipio]],Table_4[[CodigoMuni]:[Long_2]],3,0),"")</f>
        <v>15.3802</v>
      </c>
      <c r="O1170" s="33">
        <f>+IFERROR(VLOOKUP(Casos_HN[[#This Row],[ID_Municipio]],Table_4[[CodigoMuni]:[Long_2]],4,0),"")</f>
        <v>-87.899699999999996</v>
      </c>
      <c r="P1170" s="32" t="s">
        <v>21</v>
      </c>
    </row>
    <row r="1171" spans="1:16" ht="14.25" customHeight="1">
      <c r="A1171" s="29" t="str">
        <f>+H1171&amp;E1171&amp;D1171</f>
        <v>San Manuel43953437</v>
      </c>
      <c r="B1171" s="29" t="str">
        <f>+Casos_HN[[#This Row],[ID_Municipio]]&amp;Casos_HN[[#This Row],[Fecha]]</f>
        <v>050943953</v>
      </c>
      <c r="C1171" s="29" t="str">
        <f>+G1171&amp;E1171</f>
        <v>Cortes43953</v>
      </c>
      <c r="D1171" s="30">
        <f>+D1170+1</f>
        <v>437</v>
      </c>
      <c r="E1171" s="23">
        <v>43953</v>
      </c>
      <c r="F1171" s="30">
        <f>+VLOOKUP(Casos_HN[[#This Row],[Departamento]],Table_5[],2,0)</f>
        <v>5</v>
      </c>
      <c r="G1171" s="3" t="s">
        <v>28</v>
      </c>
      <c r="H1171" s="9" t="s">
        <v>42</v>
      </c>
      <c r="I1171" s="30" t="str">
        <f>+IFERROR(VLOOKUP(Casos_HN[[#This Row],[Municipio]],'LOCALIZA HN'!$B$9:$O$306,8,0),99999)</f>
        <v>0509</v>
      </c>
      <c r="J1171" s="5" t="s">
        <v>27</v>
      </c>
      <c r="K1171" s="5">
        <v>50</v>
      </c>
      <c r="L1171" s="24" t="s">
        <v>19</v>
      </c>
      <c r="M1171" s="32" t="s">
        <v>20</v>
      </c>
      <c r="N1171" s="33">
        <f>+IFERROR(VLOOKUP(Casos_HN[[#This Row],[ID_Municipio]],Table_4[[CodigoMuni]:[Long_2]],3,0),"")</f>
        <v>15.3802</v>
      </c>
      <c r="O1171" s="33">
        <f>+IFERROR(VLOOKUP(Casos_HN[[#This Row],[ID_Municipio]],Table_4[[CodigoMuni]:[Long_2]],4,0),"")</f>
        <v>-87.899699999999996</v>
      </c>
      <c r="P1171" s="32" t="s">
        <v>21</v>
      </c>
    </row>
    <row r="1172" spans="1:16" ht="14.25" customHeight="1">
      <c r="A1172" s="29" t="str">
        <f>+H1172&amp;E1172&amp;D1172</f>
        <v>San Manuel43953438</v>
      </c>
      <c r="B1172" s="29" t="str">
        <f>+Casos_HN[[#This Row],[ID_Municipio]]&amp;Casos_HN[[#This Row],[Fecha]]</f>
        <v>050943953</v>
      </c>
      <c r="C1172" s="29" t="str">
        <f>+G1172&amp;E1172</f>
        <v>Cortes43953</v>
      </c>
      <c r="D1172" s="30">
        <f>+D1171+1</f>
        <v>438</v>
      </c>
      <c r="E1172" s="23">
        <v>43953</v>
      </c>
      <c r="F1172" s="30">
        <f>+VLOOKUP(Casos_HN[[#This Row],[Departamento]],Table_5[],2,0)</f>
        <v>5</v>
      </c>
      <c r="G1172" s="3" t="s">
        <v>28</v>
      </c>
      <c r="H1172" s="9" t="s">
        <v>42</v>
      </c>
      <c r="I1172" s="30" t="str">
        <f>+IFERROR(VLOOKUP(Casos_HN[[#This Row],[Municipio]],'LOCALIZA HN'!$B$9:$O$306,8,0),99999)</f>
        <v>0509</v>
      </c>
      <c r="J1172" s="5" t="s">
        <v>27</v>
      </c>
      <c r="K1172" s="5">
        <v>40</v>
      </c>
      <c r="L1172" s="24" t="s">
        <v>19</v>
      </c>
      <c r="M1172" s="32" t="s">
        <v>20</v>
      </c>
      <c r="N1172" s="33">
        <f>+IFERROR(VLOOKUP(Casos_HN[[#This Row],[ID_Municipio]],Table_4[[CodigoMuni]:[Long_2]],3,0),"")</f>
        <v>15.3802</v>
      </c>
      <c r="O1172" s="33">
        <f>+IFERROR(VLOOKUP(Casos_HN[[#This Row],[ID_Municipio]],Table_4[[CodigoMuni]:[Long_2]],4,0),"")</f>
        <v>-87.899699999999996</v>
      </c>
      <c r="P1172" s="32" t="s">
        <v>21</v>
      </c>
    </row>
    <row r="1173" spans="1:16" ht="14.25" customHeight="1">
      <c r="A1173" s="29" t="str">
        <f>+H1173&amp;E1173&amp;D1173</f>
        <v>San Pedro Sula43953439</v>
      </c>
      <c r="B1173" s="29" t="str">
        <f>+Casos_HN[[#This Row],[ID_Municipio]]&amp;Casos_HN[[#This Row],[Fecha]]</f>
        <v>050143953</v>
      </c>
      <c r="C1173" s="29" t="str">
        <f>+G1173&amp;E1173</f>
        <v>Cortes43953</v>
      </c>
      <c r="D1173" s="30">
        <f>+D1172+1</f>
        <v>439</v>
      </c>
      <c r="E1173" s="23">
        <v>43953</v>
      </c>
      <c r="F1173" s="30">
        <f>+VLOOKUP(Casos_HN[[#This Row],[Departamento]],Table_5[],2,0)</f>
        <v>5</v>
      </c>
      <c r="G1173" s="3" t="s">
        <v>28</v>
      </c>
      <c r="H1173" s="9" t="s">
        <v>29</v>
      </c>
      <c r="I1173" s="30" t="str">
        <f>+IFERROR(VLOOKUP(Casos_HN[[#This Row],[Municipio]],'LOCALIZA HN'!$B$9:$O$306,8,0),99999)</f>
        <v>0501</v>
      </c>
      <c r="J1173" s="5" t="s">
        <v>27</v>
      </c>
      <c r="K1173" s="5">
        <v>64</v>
      </c>
      <c r="L1173" s="24" t="s">
        <v>19</v>
      </c>
      <c r="M1173" s="32" t="s">
        <v>20</v>
      </c>
      <c r="N1173" s="33">
        <f>+IFERROR(VLOOKUP(Casos_HN[[#This Row],[ID_Municipio]],Table_4[[CodigoMuni]:[Long_2]],3,0),"")</f>
        <v>15.5151</v>
      </c>
      <c r="O1173" s="33">
        <f>+IFERROR(VLOOKUP(Casos_HN[[#This Row],[ID_Municipio]],Table_4[[CodigoMuni]:[Long_2]],4,0),"")</f>
        <v>-88.114599999999996</v>
      </c>
      <c r="P1173" s="32" t="s">
        <v>21</v>
      </c>
    </row>
    <row r="1174" spans="1:16" ht="14.25" customHeight="1">
      <c r="A1174" s="29" t="str">
        <f>+H1174&amp;E1174&amp;D1174</f>
        <v>San Pedro Sula43953440</v>
      </c>
      <c r="B1174" s="29" t="str">
        <f>+Casos_HN[[#This Row],[ID_Municipio]]&amp;Casos_HN[[#This Row],[Fecha]]</f>
        <v>050143953</v>
      </c>
      <c r="C1174" s="29" t="str">
        <f>+G1174&amp;E1174</f>
        <v>Cortes43953</v>
      </c>
      <c r="D1174" s="30">
        <f>+D1173+1</f>
        <v>440</v>
      </c>
      <c r="E1174" s="23">
        <v>43953</v>
      </c>
      <c r="F1174" s="30">
        <f>+VLOOKUP(Casos_HN[[#This Row],[Departamento]],Table_5[],2,0)</f>
        <v>5</v>
      </c>
      <c r="G1174" s="3" t="s">
        <v>28</v>
      </c>
      <c r="H1174" s="9" t="s">
        <v>29</v>
      </c>
      <c r="I1174" s="30" t="str">
        <f>+IFERROR(VLOOKUP(Casos_HN[[#This Row],[Municipio]],'LOCALIZA HN'!$B$9:$O$306,8,0),99999)</f>
        <v>0501</v>
      </c>
      <c r="J1174" s="5" t="s">
        <v>18</v>
      </c>
      <c r="K1174" s="5">
        <v>71</v>
      </c>
      <c r="L1174" s="24" t="s">
        <v>19</v>
      </c>
      <c r="M1174" s="32" t="s">
        <v>20</v>
      </c>
      <c r="N1174" s="33">
        <f>+IFERROR(VLOOKUP(Casos_HN[[#This Row],[ID_Municipio]],Table_4[[CodigoMuni]:[Long_2]],3,0),"")</f>
        <v>15.5151</v>
      </c>
      <c r="O1174" s="33">
        <f>+IFERROR(VLOOKUP(Casos_HN[[#This Row],[ID_Municipio]],Table_4[[CodigoMuni]:[Long_2]],4,0),"")</f>
        <v>-88.114599999999996</v>
      </c>
      <c r="P1174" s="32" t="s">
        <v>21</v>
      </c>
    </row>
    <row r="1175" spans="1:16" ht="14.25" customHeight="1">
      <c r="A1175" s="29" t="str">
        <f>+H1175&amp;E1175&amp;D1175</f>
        <v>San Pedro Sula43953441</v>
      </c>
      <c r="B1175" s="29" t="str">
        <f>+Casos_HN[[#This Row],[ID_Municipio]]&amp;Casos_HN[[#This Row],[Fecha]]</f>
        <v>050143953</v>
      </c>
      <c r="C1175" s="29" t="str">
        <f>+G1175&amp;E1175</f>
        <v>Cortes43953</v>
      </c>
      <c r="D1175" s="30">
        <f>+D1174+1</f>
        <v>441</v>
      </c>
      <c r="E1175" s="23">
        <v>43953</v>
      </c>
      <c r="F1175" s="30">
        <f>+VLOOKUP(Casos_HN[[#This Row],[Departamento]],Table_5[],2,0)</f>
        <v>5</v>
      </c>
      <c r="G1175" s="3" t="s">
        <v>28</v>
      </c>
      <c r="H1175" s="9" t="s">
        <v>29</v>
      </c>
      <c r="I1175" s="30" t="str">
        <f>+IFERROR(VLOOKUP(Casos_HN[[#This Row],[Municipio]],'LOCALIZA HN'!$B$9:$O$306,8,0),99999)</f>
        <v>0501</v>
      </c>
      <c r="J1175" s="5" t="s">
        <v>18</v>
      </c>
      <c r="K1175" s="5">
        <v>61</v>
      </c>
      <c r="L1175" s="24" t="s">
        <v>19</v>
      </c>
      <c r="M1175" s="32" t="s">
        <v>20</v>
      </c>
      <c r="N1175" s="33">
        <f>+IFERROR(VLOOKUP(Casos_HN[[#This Row],[ID_Municipio]],Table_4[[CodigoMuni]:[Long_2]],3,0),"")</f>
        <v>15.5151</v>
      </c>
      <c r="O1175" s="33">
        <f>+IFERROR(VLOOKUP(Casos_HN[[#This Row],[ID_Municipio]],Table_4[[CodigoMuni]:[Long_2]],4,0),"")</f>
        <v>-88.114599999999996</v>
      </c>
      <c r="P1175" s="32" t="s">
        <v>21</v>
      </c>
    </row>
    <row r="1176" spans="1:16" ht="14.25" customHeight="1">
      <c r="A1176" s="29" t="str">
        <f>+H1176&amp;E1176&amp;D1176</f>
        <v>San Pedro Sula43953442</v>
      </c>
      <c r="B1176" s="29" t="str">
        <f>+Casos_HN[[#This Row],[ID_Municipio]]&amp;Casos_HN[[#This Row],[Fecha]]</f>
        <v>050143953</v>
      </c>
      <c r="C1176" s="29" t="str">
        <f>+G1176&amp;E1176</f>
        <v>Cortes43953</v>
      </c>
      <c r="D1176" s="30">
        <f>+D1175+1</f>
        <v>442</v>
      </c>
      <c r="E1176" s="23">
        <v>43953</v>
      </c>
      <c r="F1176" s="30">
        <f>+VLOOKUP(Casos_HN[[#This Row],[Departamento]],Table_5[],2,0)</f>
        <v>5</v>
      </c>
      <c r="G1176" s="3" t="s">
        <v>28</v>
      </c>
      <c r="H1176" s="9" t="s">
        <v>29</v>
      </c>
      <c r="I1176" s="30" t="str">
        <f>+IFERROR(VLOOKUP(Casos_HN[[#This Row],[Municipio]],'LOCALIZA HN'!$B$9:$O$306,8,0),99999)</f>
        <v>0501</v>
      </c>
      <c r="J1176" s="5" t="s">
        <v>27</v>
      </c>
      <c r="K1176" s="5">
        <v>36</v>
      </c>
      <c r="L1176" s="24" t="s">
        <v>19</v>
      </c>
      <c r="M1176" s="32" t="s">
        <v>20</v>
      </c>
      <c r="N1176" s="33">
        <f>+IFERROR(VLOOKUP(Casos_HN[[#This Row],[ID_Municipio]],Table_4[[CodigoMuni]:[Long_2]],3,0),"")</f>
        <v>15.5151</v>
      </c>
      <c r="O1176" s="33">
        <f>+IFERROR(VLOOKUP(Casos_HN[[#This Row],[ID_Municipio]],Table_4[[CodigoMuni]:[Long_2]],4,0),"")</f>
        <v>-88.114599999999996</v>
      </c>
      <c r="P1176" s="32" t="s">
        <v>21</v>
      </c>
    </row>
    <row r="1177" spans="1:16" ht="14.25" customHeight="1">
      <c r="A1177" s="29" t="str">
        <f>+H1177&amp;E1177&amp;D1177</f>
        <v>San Pedro Sula43953443</v>
      </c>
      <c r="B1177" s="29" t="str">
        <f>+Casos_HN[[#This Row],[ID_Municipio]]&amp;Casos_HN[[#This Row],[Fecha]]</f>
        <v>050143953</v>
      </c>
      <c r="C1177" s="29" t="str">
        <f>+G1177&amp;E1177</f>
        <v>Cortes43953</v>
      </c>
      <c r="D1177" s="30">
        <f>+D1176+1</f>
        <v>443</v>
      </c>
      <c r="E1177" s="23">
        <v>43953</v>
      </c>
      <c r="F1177" s="30">
        <f>+VLOOKUP(Casos_HN[[#This Row],[Departamento]],Table_5[],2,0)</f>
        <v>5</v>
      </c>
      <c r="G1177" s="3" t="s">
        <v>28</v>
      </c>
      <c r="H1177" s="9" t="s">
        <v>29</v>
      </c>
      <c r="I1177" s="30" t="str">
        <f>+IFERROR(VLOOKUP(Casos_HN[[#This Row],[Municipio]],'LOCALIZA HN'!$B$9:$O$306,8,0),99999)</f>
        <v>0501</v>
      </c>
      <c r="J1177" s="5" t="s">
        <v>18</v>
      </c>
      <c r="K1177" s="5">
        <v>49</v>
      </c>
      <c r="L1177" s="24" t="s">
        <v>19</v>
      </c>
      <c r="M1177" s="32" t="s">
        <v>20</v>
      </c>
      <c r="N1177" s="33">
        <f>+IFERROR(VLOOKUP(Casos_HN[[#This Row],[ID_Municipio]],Table_4[[CodigoMuni]:[Long_2]],3,0),"")</f>
        <v>15.5151</v>
      </c>
      <c r="O1177" s="33">
        <f>+IFERROR(VLOOKUP(Casos_HN[[#This Row],[ID_Municipio]],Table_4[[CodigoMuni]:[Long_2]],4,0),"")</f>
        <v>-88.114599999999996</v>
      </c>
      <c r="P1177" s="32" t="s">
        <v>21</v>
      </c>
    </row>
    <row r="1178" spans="1:16" ht="14.25" customHeight="1">
      <c r="A1178" s="29" t="str">
        <f>+H1178&amp;E1178&amp;D1178</f>
        <v>San Pedro Sula43953444</v>
      </c>
      <c r="B1178" s="29" t="str">
        <f>+Casos_HN[[#This Row],[ID_Municipio]]&amp;Casos_HN[[#This Row],[Fecha]]</f>
        <v>050143953</v>
      </c>
      <c r="C1178" s="29" t="str">
        <f>+G1178&amp;E1178</f>
        <v>Cortes43953</v>
      </c>
      <c r="D1178" s="30">
        <f>+D1177+1</f>
        <v>444</v>
      </c>
      <c r="E1178" s="23">
        <v>43953</v>
      </c>
      <c r="F1178" s="30">
        <f>+VLOOKUP(Casos_HN[[#This Row],[Departamento]],Table_5[],2,0)</f>
        <v>5</v>
      </c>
      <c r="G1178" s="3" t="s">
        <v>28</v>
      </c>
      <c r="H1178" s="9" t="s">
        <v>29</v>
      </c>
      <c r="I1178" s="30" t="str">
        <f>+IFERROR(VLOOKUP(Casos_HN[[#This Row],[Municipio]],'LOCALIZA HN'!$B$9:$O$306,8,0),99999)</f>
        <v>0501</v>
      </c>
      <c r="J1178" s="5" t="s">
        <v>27</v>
      </c>
      <c r="K1178" s="5">
        <v>43</v>
      </c>
      <c r="L1178" s="24" t="s">
        <v>19</v>
      </c>
      <c r="M1178" s="32" t="s">
        <v>20</v>
      </c>
      <c r="N1178" s="33">
        <f>+IFERROR(VLOOKUP(Casos_HN[[#This Row],[ID_Municipio]],Table_4[[CodigoMuni]:[Long_2]],3,0),"")</f>
        <v>15.5151</v>
      </c>
      <c r="O1178" s="33">
        <f>+IFERROR(VLOOKUP(Casos_HN[[#This Row],[ID_Municipio]],Table_4[[CodigoMuni]:[Long_2]],4,0),"")</f>
        <v>-88.114599999999996</v>
      </c>
      <c r="P1178" s="32" t="s">
        <v>21</v>
      </c>
    </row>
    <row r="1179" spans="1:16" ht="14.25" customHeight="1">
      <c r="A1179" s="29" t="str">
        <f>+H1179&amp;E1179&amp;D1179</f>
        <v>San Pedro Sula43953445</v>
      </c>
      <c r="B1179" s="29" t="str">
        <f>+Casos_HN[[#This Row],[ID_Municipio]]&amp;Casos_HN[[#This Row],[Fecha]]</f>
        <v>050143953</v>
      </c>
      <c r="C1179" s="29" t="str">
        <f>+G1179&amp;E1179</f>
        <v>Cortes43953</v>
      </c>
      <c r="D1179" s="30">
        <f>+D1178+1</f>
        <v>445</v>
      </c>
      <c r="E1179" s="23">
        <v>43953</v>
      </c>
      <c r="F1179" s="30">
        <f>+VLOOKUP(Casos_HN[[#This Row],[Departamento]],Table_5[],2,0)</f>
        <v>5</v>
      </c>
      <c r="G1179" s="3" t="s">
        <v>28</v>
      </c>
      <c r="H1179" s="9" t="s">
        <v>29</v>
      </c>
      <c r="I1179" s="30" t="str">
        <f>+IFERROR(VLOOKUP(Casos_HN[[#This Row],[Municipio]],'LOCALIZA HN'!$B$9:$O$306,8,0),99999)</f>
        <v>0501</v>
      </c>
      <c r="J1179" s="5" t="s">
        <v>18</v>
      </c>
      <c r="K1179" s="5">
        <v>53</v>
      </c>
      <c r="L1179" s="24" t="s">
        <v>19</v>
      </c>
      <c r="M1179" s="32" t="s">
        <v>20</v>
      </c>
      <c r="N1179" s="33">
        <f>+IFERROR(VLOOKUP(Casos_HN[[#This Row],[ID_Municipio]],Table_4[[CodigoMuni]:[Long_2]],3,0),"")</f>
        <v>15.5151</v>
      </c>
      <c r="O1179" s="33">
        <f>+IFERROR(VLOOKUP(Casos_HN[[#This Row],[ID_Municipio]],Table_4[[CodigoMuni]:[Long_2]],4,0),"")</f>
        <v>-88.114599999999996</v>
      </c>
      <c r="P1179" s="32" t="s">
        <v>21</v>
      </c>
    </row>
    <row r="1180" spans="1:16" ht="14.25" customHeight="1">
      <c r="A1180" s="29" t="str">
        <f>+H1180&amp;E1180&amp;D1180</f>
        <v>San Pedro SuLa43953446</v>
      </c>
      <c r="B1180" s="29" t="str">
        <f>+Casos_HN[[#This Row],[ID_Municipio]]&amp;Casos_HN[[#This Row],[Fecha]]</f>
        <v>050143953</v>
      </c>
      <c r="C1180" s="29" t="str">
        <f>+G1180&amp;E1180</f>
        <v>Cortes43953</v>
      </c>
      <c r="D1180" s="30">
        <f>+D1179+1</f>
        <v>446</v>
      </c>
      <c r="E1180" s="23">
        <v>43953</v>
      </c>
      <c r="F1180" s="30">
        <f>+VLOOKUP(Casos_HN[[#This Row],[Departamento]],Table_5[],2,0)</f>
        <v>5</v>
      </c>
      <c r="G1180" s="3" t="s">
        <v>28</v>
      </c>
      <c r="H1180" s="9" t="s">
        <v>88</v>
      </c>
      <c r="I1180" s="30" t="str">
        <f>+IFERROR(VLOOKUP(Casos_HN[[#This Row],[Municipio]],'LOCALIZA HN'!$B$9:$O$306,8,0),99999)</f>
        <v>0501</v>
      </c>
      <c r="J1180" s="5" t="s">
        <v>27</v>
      </c>
      <c r="K1180" s="5">
        <v>29</v>
      </c>
      <c r="L1180" s="24" t="s">
        <v>19</v>
      </c>
      <c r="M1180" s="32" t="s">
        <v>20</v>
      </c>
      <c r="N1180" s="33">
        <f>+IFERROR(VLOOKUP(Casos_HN[[#This Row],[ID_Municipio]],Table_4[[CodigoMuni]:[Long_2]],3,0),"")</f>
        <v>15.5151</v>
      </c>
      <c r="O1180" s="33">
        <f>+IFERROR(VLOOKUP(Casos_HN[[#This Row],[ID_Municipio]],Table_4[[CodigoMuni]:[Long_2]],4,0),"")</f>
        <v>-88.114599999999996</v>
      </c>
      <c r="P1180" s="32" t="s">
        <v>21</v>
      </c>
    </row>
    <row r="1181" spans="1:16" ht="14.25" customHeight="1">
      <c r="A1181" s="29" t="str">
        <f>+H1181&amp;E1181&amp;D1181</f>
        <v>San Pedro SuLa43953447</v>
      </c>
      <c r="B1181" s="29" t="str">
        <f>+Casos_HN[[#This Row],[ID_Municipio]]&amp;Casos_HN[[#This Row],[Fecha]]</f>
        <v>050143953</v>
      </c>
      <c r="C1181" s="29" t="str">
        <f>+G1181&amp;E1181</f>
        <v>Cortes43953</v>
      </c>
      <c r="D1181" s="30">
        <f>+D1180+1</f>
        <v>447</v>
      </c>
      <c r="E1181" s="23">
        <v>43953</v>
      </c>
      <c r="F1181" s="30">
        <f>+VLOOKUP(Casos_HN[[#This Row],[Departamento]],Table_5[],2,0)</f>
        <v>5</v>
      </c>
      <c r="G1181" s="3" t="s">
        <v>28</v>
      </c>
      <c r="H1181" s="9" t="s">
        <v>88</v>
      </c>
      <c r="I1181" s="30" t="str">
        <f>+IFERROR(VLOOKUP(Casos_HN[[#This Row],[Municipio]],'LOCALIZA HN'!$B$9:$O$306,8,0),99999)</f>
        <v>0501</v>
      </c>
      <c r="J1181" s="5" t="s">
        <v>27</v>
      </c>
      <c r="K1181" s="5">
        <v>67</v>
      </c>
      <c r="L1181" s="24" t="s">
        <v>19</v>
      </c>
      <c r="M1181" s="32" t="s">
        <v>20</v>
      </c>
      <c r="N1181" s="33">
        <f>+IFERROR(VLOOKUP(Casos_HN[[#This Row],[ID_Municipio]],Table_4[[CodigoMuni]:[Long_2]],3,0),"")</f>
        <v>15.5151</v>
      </c>
      <c r="O1181" s="33">
        <f>+IFERROR(VLOOKUP(Casos_HN[[#This Row],[ID_Municipio]],Table_4[[CodigoMuni]:[Long_2]],4,0),"")</f>
        <v>-88.114599999999996</v>
      </c>
      <c r="P1181" s="32" t="s">
        <v>21</v>
      </c>
    </row>
    <row r="1182" spans="1:16" ht="14.25" customHeight="1">
      <c r="A1182" s="29" t="str">
        <f>+H1182&amp;E1182&amp;D1182</f>
        <v>San Pedro SuLa43953448</v>
      </c>
      <c r="B1182" s="29" t="str">
        <f>+Casos_HN[[#This Row],[ID_Municipio]]&amp;Casos_HN[[#This Row],[Fecha]]</f>
        <v>050143953</v>
      </c>
      <c r="C1182" s="29" t="str">
        <f>+G1182&amp;E1182</f>
        <v>Cortes43953</v>
      </c>
      <c r="D1182" s="30">
        <f>+D1181+1</f>
        <v>448</v>
      </c>
      <c r="E1182" s="23">
        <v>43953</v>
      </c>
      <c r="F1182" s="30">
        <f>+VLOOKUP(Casos_HN[[#This Row],[Departamento]],Table_5[],2,0)</f>
        <v>5</v>
      </c>
      <c r="G1182" s="3" t="s">
        <v>28</v>
      </c>
      <c r="H1182" s="9" t="s">
        <v>88</v>
      </c>
      <c r="I1182" s="30" t="str">
        <f>+IFERROR(VLOOKUP(Casos_HN[[#This Row],[Municipio]],'LOCALIZA HN'!$B$9:$O$306,8,0),99999)</f>
        <v>0501</v>
      </c>
      <c r="J1182" s="5" t="s">
        <v>18</v>
      </c>
      <c r="K1182" s="5">
        <v>73</v>
      </c>
      <c r="L1182" s="24" t="s">
        <v>19</v>
      </c>
      <c r="M1182" s="32" t="s">
        <v>20</v>
      </c>
      <c r="N1182" s="33">
        <f>+IFERROR(VLOOKUP(Casos_HN[[#This Row],[ID_Municipio]],Table_4[[CodigoMuni]:[Long_2]],3,0),"")</f>
        <v>15.5151</v>
      </c>
      <c r="O1182" s="33">
        <f>+IFERROR(VLOOKUP(Casos_HN[[#This Row],[ID_Municipio]],Table_4[[CodigoMuni]:[Long_2]],4,0),"")</f>
        <v>-88.114599999999996</v>
      </c>
      <c r="P1182" s="32" t="s">
        <v>21</v>
      </c>
    </row>
    <row r="1183" spans="1:16" ht="14.25" customHeight="1">
      <c r="A1183" s="29" t="str">
        <f>+H1183&amp;E1183&amp;D1183</f>
        <v>San Pedro Sula43953449</v>
      </c>
      <c r="B1183" s="29" t="str">
        <f>+Casos_HN[[#This Row],[ID_Municipio]]&amp;Casos_HN[[#This Row],[Fecha]]</f>
        <v>050143953</v>
      </c>
      <c r="C1183" s="29" t="str">
        <f>+G1183&amp;E1183</f>
        <v>Cortes43953</v>
      </c>
      <c r="D1183" s="30">
        <f>+D1182+1</f>
        <v>449</v>
      </c>
      <c r="E1183" s="23">
        <v>43953</v>
      </c>
      <c r="F1183" s="30">
        <f>+VLOOKUP(Casos_HN[[#This Row],[Departamento]],Table_5[],2,0)</f>
        <v>5</v>
      </c>
      <c r="G1183" s="3" t="s">
        <v>28</v>
      </c>
      <c r="H1183" s="9" t="s">
        <v>29</v>
      </c>
      <c r="I1183" s="30" t="str">
        <f>+IFERROR(VLOOKUP(Casos_HN[[#This Row],[Municipio]],'LOCALIZA HN'!$B$9:$O$306,8,0),99999)</f>
        <v>0501</v>
      </c>
      <c r="J1183" s="5" t="s">
        <v>27</v>
      </c>
      <c r="K1183" s="5">
        <v>32</v>
      </c>
      <c r="L1183" s="24" t="s">
        <v>19</v>
      </c>
      <c r="M1183" s="32" t="s">
        <v>20</v>
      </c>
      <c r="N1183" s="33">
        <f>+IFERROR(VLOOKUP(Casos_HN[[#This Row],[ID_Municipio]],Table_4[[CodigoMuni]:[Long_2]],3,0),"")</f>
        <v>15.5151</v>
      </c>
      <c r="O1183" s="33">
        <f>+IFERROR(VLOOKUP(Casos_HN[[#This Row],[ID_Municipio]],Table_4[[CodigoMuni]:[Long_2]],4,0),"")</f>
        <v>-88.114599999999996</v>
      </c>
      <c r="P1183" s="32" t="s">
        <v>21</v>
      </c>
    </row>
    <row r="1184" spans="1:16" ht="14.25" customHeight="1">
      <c r="A1184" s="29" t="str">
        <f>+H1184&amp;E1184&amp;D1184</f>
        <v>San Pedro Sula43953450</v>
      </c>
      <c r="B1184" s="29" t="str">
        <f>+Casos_HN[[#This Row],[ID_Municipio]]&amp;Casos_HN[[#This Row],[Fecha]]</f>
        <v>050143953</v>
      </c>
      <c r="C1184" s="29" t="str">
        <f>+G1184&amp;E1184</f>
        <v>Cortes43953</v>
      </c>
      <c r="D1184" s="30">
        <f>+D1183+1</f>
        <v>450</v>
      </c>
      <c r="E1184" s="23">
        <v>43953</v>
      </c>
      <c r="F1184" s="30">
        <f>+VLOOKUP(Casos_HN[[#This Row],[Departamento]],Table_5[],2,0)</f>
        <v>5</v>
      </c>
      <c r="G1184" s="3" t="s">
        <v>28</v>
      </c>
      <c r="H1184" s="9" t="s">
        <v>29</v>
      </c>
      <c r="I1184" s="30" t="str">
        <f>+IFERROR(VLOOKUP(Casos_HN[[#This Row],[Municipio]],'LOCALIZA HN'!$B$9:$O$306,8,0),99999)</f>
        <v>0501</v>
      </c>
      <c r="J1184" s="5" t="s">
        <v>18</v>
      </c>
      <c r="K1184" s="5">
        <v>55</v>
      </c>
      <c r="L1184" s="24" t="s">
        <v>19</v>
      </c>
      <c r="M1184" s="32" t="s">
        <v>20</v>
      </c>
      <c r="N1184" s="33">
        <f>+IFERROR(VLOOKUP(Casos_HN[[#This Row],[ID_Municipio]],Table_4[[CodigoMuni]:[Long_2]],3,0),"")</f>
        <v>15.5151</v>
      </c>
      <c r="O1184" s="33">
        <f>+IFERROR(VLOOKUP(Casos_HN[[#This Row],[ID_Municipio]],Table_4[[CodigoMuni]:[Long_2]],4,0),"")</f>
        <v>-88.114599999999996</v>
      </c>
      <c r="P1184" s="32" t="s">
        <v>21</v>
      </c>
    </row>
    <row r="1185" spans="1:16" ht="14.25" customHeight="1">
      <c r="A1185" s="29" t="str">
        <f>+H1185&amp;E1185&amp;D1185</f>
        <v>San Pedro Sula43953451</v>
      </c>
      <c r="B1185" s="29" t="str">
        <f>+Casos_HN[[#This Row],[ID_Municipio]]&amp;Casos_HN[[#This Row],[Fecha]]</f>
        <v>050143953</v>
      </c>
      <c r="C1185" s="29" t="str">
        <f>+G1185&amp;E1185</f>
        <v>Cortes43953</v>
      </c>
      <c r="D1185" s="30">
        <f>+D1184+1</f>
        <v>451</v>
      </c>
      <c r="E1185" s="23">
        <v>43953</v>
      </c>
      <c r="F1185" s="30">
        <f>+VLOOKUP(Casos_HN[[#This Row],[Departamento]],Table_5[],2,0)</f>
        <v>5</v>
      </c>
      <c r="G1185" s="3" t="s">
        <v>28</v>
      </c>
      <c r="H1185" s="9" t="s">
        <v>29</v>
      </c>
      <c r="I1185" s="30" t="str">
        <f>+IFERROR(VLOOKUP(Casos_HN[[#This Row],[Municipio]],'LOCALIZA HN'!$B$9:$O$306,8,0),99999)</f>
        <v>0501</v>
      </c>
      <c r="J1185" s="5" t="s">
        <v>27</v>
      </c>
      <c r="K1185" s="5">
        <v>18</v>
      </c>
      <c r="L1185" s="24" t="s">
        <v>19</v>
      </c>
      <c r="M1185" s="32" t="s">
        <v>20</v>
      </c>
      <c r="N1185" s="33">
        <f>+IFERROR(VLOOKUP(Casos_HN[[#This Row],[ID_Municipio]],Table_4[[CodigoMuni]:[Long_2]],3,0),"")</f>
        <v>15.5151</v>
      </c>
      <c r="O1185" s="33">
        <f>+IFERROR(VLOOKUP(Casos_HN[[#This Row],[ID_Municipio]],Table_4[[CodigoMuni]:[Long_2]],4,0),"")</f>
        <v>-88.114599999999996</v>
      </c>
      <c r="P1185" s="32" t="s">
        <v>21</v>
      </c>
    </row>
    <row r="1186" spans="1:16" ht="14.25" customHeight="1">
      <c r="A1186" s="29" t="str">
        <f>+H1186&amp;E1186&amp;D1186</f>
        <v>San Pedro Sula43953452</v>
      </c>
      <c r="B1186" s="29" t="str">
        <f>+Casos_HN[[#This Row],[ID_Municipio]]&amp;Casos_HN[[#This Row],[Fecha]]</f>
        <v>050143953</v>
      </c>
      <c r="C1186" s="29" t="str">
        <f>+G1186&amp;E1186</f>
        <v>Cortes43953</v>
      </c>
      <c r="D1186" s="30">
        <f>+D1185+1</f>
        <v>452</v>
      </c>
      <c r="E1186" s="23">
        <v>43953</v>
      </c>
      <c r="F1186" s="30">
        <f>+VLOOKUP(Casos_HN[[#This Row],[Departamento]],Table_5[],2,0)</f>
        <v>5</v>
      </c>
      <c r="G1186" s="3" t="s">
        <v>28</v>
      </c>
      <c r="H1186" s="9" t="s">
        <v>29</v>
      </c>
      <c r="I1186" s="30" t="str">
        <f>+IFERROR(VLOOKUP(Casos_HN[[#This Row],[Municipio]],'LOCALIZA HN'!$B$9:$O$306,8,0),99999)</f>
        <v>0501</v>
      </c>
      <c r="J1186" s="5" t="s">
        <v>27</v>
      </c>
      <c r="K1186" s="5">
        <v>31</v>
      </c>
      <c r="L1186" s="24" t="s">
        <v>19</v>
      </c>
      <c r="M1186" s="32" t="s">
        <v>20</v>
      </c>
      <c r="N1186" s="33">
        <f>+IFERROR(VLOOKUP(Casos_HN[[#This Row],[ID_Municipio]],Table_4[[CodigoMuni]:[Long_2]],3,0),"")</f>
        <v>15.5151</v>
      </c>
      <c r="O1186" s="33">
        <f>+IFERROR(VLOOKUP(Casos_HN[[#This Row],[ID_Municipio]],Table_4[[CodigoMuni]:[Long_2]],4,0),"")</f>
        <v>-88.114599999999996</v>
      </c>
      <c r="P1186" s="32" t="s">
        <v>21</v>
      </c>
    </row>
    <row r="1187" spans="1:16" ht="14.25" customHeight="1">
      <c r="A1187" s="29" t="str">
        <f>+H1187&amp;E1187&amp;D1187</f>
        <v>San Pedro Sula43953453</v>
      </c>
      <c r="B1187" s="29" t="str">
        <f>+Casos_HN[[#This Row],[ID_Municipio]]&amp;Casos_HN[[#This Row],[Fecha]]</f>
        <v>050143953</v>
      </c>
      <c r="C1187" s="29" t="str">
        <f>+G1187&amp;E1187</f>
        <v>Cortes43953</v>
      </c>
      <c r="D1187" s="30">
        <f>+D1186+1</f>
        <v>453</v>
      </c>
      <c r="E1187" s="23">
        <v>43953</v>
      </c>
      <c r="F1187" s="30">
        <f>+VLOOKUP(Casos_HN[[#This Row],[Departamento]],Table_5[],2,0)</f>
        <v>5</v>
      </c>
      <c r="G1187" s="3" t="s">
        <v>28</v>
      </c>
      <c r="H1187" s="9" t="s">
        <v>29</v>
      </c>
      <c r="I1187" s="30" t="str">
        <f>+IFERROR(VLOOKUP(Casos_HN[[#This Row],[Municipio]],'LOCALIZA HN'!$B$9:$O$306,8,0),99999)</f>
        <v>0501</v>
      </c>
      <c r="J1187" s="5" t="s">
        <v>18</v>
      </c>
      <c r="K1187" s="5">
        <v>69</v>
      </c>
      <c r="L1187" s="24" t="s">
        <v>19</v>
      </c>
      <c r="M1187" s="32" t="s">
        <v>20</v>
      </c>
      <c r="N1187" s="33">
        <f>+IFERROR(VLOOKUP(Casos_HN[[#This Row],[ID_Municipio]],Table_4[[CodigoMuni]:[Long_2]],3,0),"")</f>
        <v>15.5151</v>
      </c>
      <c r="O1187" s="33">
        <f>+IFERROR(VLOOKUP(Casos_HN[[#This Row],[ID_Municipio]],Table_4[[CodigoMuni]:[Long_2]],4,0),"")</f>
        <v>-88.114599999999996</v>
      </c>
      <c r="P1187" s="32" t="s">
        <v>21</v>
      </c>
    </row>
    <row r="1188" spans="1:16" ht="14.25" customHeight="1">
      <c r="A1188" s="29" t="str">
        <f>+H1188&amp;E1188&amp;D1188</f>
        <v>San Pedro Sula43953454</v>
      </c>
      <c r="B1188" s="29" t="str">
        <f>+Casos_HN[[#This Row],[ID_Municipio]]&amp;Casos_HN[[#This Row],[Fecha]]</f>
        <v>050143953</v>
      </c>
      <c r="C1188" s="29" t="str">
        <f>+G1188&amp;E1188</f>
        <v>Cortes43953</v>
      </c>
      <c r="D1188" s="30">
        <f>+D1187+1</f>
        <v>454</v>
      </c>
      <c r="E1188" s="23">
        <v>43953</v>
      </c>
      <c r="F1188" s="30">
        <f>+VLOOKUP(Casos_HN[[#This Row],[Departamento]],Table_5[],2,0)</f>
        <v>5</v>
      </c>
      <c r="G1188" s="3" t="s">
        <v>28</v>
      </c>
      <c r="H1188" s="9" t="s">
        <v>29</v>
      </c>
      <c r="I1188" s="30" t="str">
        <f>+IFERROR(VLOOKUP(Casos_HN[[#This Row],[Municipio]],'LOCALIZA HN'!$B$9:$O$306,8,0),99999)</f>
        <v>0501</v>
      </c>
      <c r="J1188" s="5" t="s">
        <v>27</v>
      </c>
      <c r="K1188" s="5">
        <v>58</v>
      </c>
      <c r="L1188" s="24" t="s">
        <v>19</v>
      </c>
      <c r="M1188" s="32" t="s">
        <v>20</v>
      </c>
      <c r="N1188" s="33">
        <f>+IFERROR(VLOOKUP(Casos_HN[[#This Row],[ID_Municipio]],Table_4[[CodigoMuni]:[Long_2]],3,0),"")</f>
        <v>15.5151</v>
      </c>
      <c r="O1188" s="33">
        <f>+IFERROR(VLOOKUP(Casos_HN[[#This Row],[ID_Municipio]],Table_4[[CodigoMuni]:[Long_2]],4,0),"")</f>
        <v>-88.114599999999996</v>
      </c>
      <c r="P1188" s="32" t="s">
        <v>21</v>
      </c>
    </row>
    <row r="1189" spans="1:16" ht="14.25" customHeight="1">
      <c r="A1189" s="29" t="str">
        <f>+H1189&amp;E1189&amp;D1189</f>
        <v>San Pedro Sula43953455</v>
      </c>
      <c r="B1189" s="29" t="str">
        <f>+Casos_HN[[#This Row],[ID_Municipio]]&amp;Casos_HN[[#This Row],[Fecha]]</f>
        <v>050143953</v>
      </c>
      <c r="C1189" s="29" t="str">
        <f>+G1189&amp;E1189</f>
        <v>Cortes43953</v>
      </c>
      <c r="D1189" s="30">
        <f>+D1188+1</f>
        <v>455</v>
      </c>
      <c r="E1189" s="23">
        <v>43953</v>
      </c>
      <c r="F1189" s="30">
        <f>+VLOOKUP(Casos_HN[[#This Row],[Departamento]],Table_5[],2,0)</f>
        <v>5</v>
      </c>
      <c r="G1189" s="3" t="s">
        <v>28</v>
      </c>
      <c r="H1189" s="9" t="s">
        <v>29</v>
      </c>
      <c r="I1189" s="30" t="str">
        <f>+IFERROR(VLOOKUP(Casos_HN[[#This Row],[Municipio]],'LOCALIZA HN'!$B$9:$O$306,8,0),99999)</f>
        <v>0501</v>
      </c>
      <c r="J1189" s="5" t="s">
        <v>18</v>
      </c>
      <c r="K1189" s="5">
        <v>61</v>
      </c>
      <c r="L1189" s="24" t="s">
        <v>19</v>
      </c>
      <c r="M1189" s="32" t="s">
        <v>20</v>
      </c>
      <c r="N1189" s="33">
        <f>+IFERROR(VLOOKUP(Casos_HN[[#This Row],[ID_Municipio]],Table_4[[CodigoMuni]:[Long_2]],3,0),"")</f>
        <v>15.5151</v>
      </c>
      <c r="O1189" s="33">
        <f>+IFERROR(VLOOKUP(Casos_HN[[#This Row],[ID_Municipio]],Table_4[[CodigoMuni]:[Long_2]],4,0),"")</f>
        <v>-88.114599999999996</v>
      </c>
      <c r="P1189" s="32" t="s">
        <v>21</v>
      </c>
    </row>
    <row r="1190" spans="1:16" ht="14.25" customHeight="1">
      <c r="A1190" s="29" t="str">
        <f>+H1190&amp;E1190&amp;D1190</f>
        <v>San Pedro Sula43953456</v>
      </c>
      <c r="B1190" s="29" t="str">
        <f>+Casos_HN[[#This Row],[ID_Municipio]]&amp;Casos_HN[[#This Row],[Fecha]]</f>
        <v>050143953</v>
      </c>
      <c r="C1190" s="29" t="str">
        <f>+G1190&amp;E1190</f>
        <v>Cortes43953</v>
      </c>
      <c r="D1190" s="30">
        <f>+D1189+1</f>
        <v>456</v>
      </c>
      <c r="E1190" s="23">
        <v>43953</v>
      </c>
      <c r="F1190" s="30">
        <f>+VLOOKUP(Casos_HN[[#This Row],[Departamento]],Table_5[],2,0)</f>
        <v>5</v>
      </c>
      <c r="G1190" s="3" t="s">
        <v>28</v>
      </c>
      <c r="H1190" s="9" t="s">
        <v>29</v>
      </c>
      <c r="I1190" s="30" t="str">
        <f>+IFERROR(VLOOKUP(Casos_HN[[#This Row],[Municipio]],'LOCALIZA HN'!$B$9:$O$306,8,0),99999)</f>
        <v>0501</v>
      </c>
      <c r="J1190" s="5" t="s">
        <v>18</v>
      </c>
      <c r="K1190" s="5">
        <v>28</v>
      </c>
      <c r="L1190" s="24" t="s">
        <v>19</v>
      </c>
      <c r="M1190" s="32" t="s">
        <v>20</v>
      </c>
      <c r="N1190" s="33">
        <f>+IFERROR(VLOOKUP(Casos_HN[[#This Row],[ID_Municipio]],Table_4[[CodigoMuni]:[Long_2]],3,0),"")</f>
        <v>15.5151</v>
      </c>
      <c r="O1190" s="33">
        <f>+IFERROR(VLOOKUP(Casos_HN[[#This Row],[ID_Municipio]],Table_4[[CodigoMuni]:[Long_2]],4,0),"")</f>
        <v>-88.114599999999996</v>
      </c>
      <c r="P1190" s="32" t="s">
        <v>21</v>
      </c>
    </row>
    <row r="1191" spans="1:16" ht="14.25" customHeight="1">
      <c r="A1191" s="29" t="str">
        <f>+H1191&amp;E1191&amp;D1191</f>
        <v>San Pedro Sula43953457</v>
      </c>
      <c r="B1191" s="29" t="str">
        <f>+Casos_HN[[#This Row],[ID_Municipio]]&amp;Casos_HN[[#This Row],[Fecha]]</f>
        <v>050143953</v>
      </c>
      <c r="C1191" s="29" t="str">
        <f>+G1191&amp;E1191</f>
        <v>Cortes43953</v>
      </c>
      <c r="D1191" s="30">
        <f>+D1190+1</f>
        <v>457</v>
      </c>
      <c r="E1191" s="23">
        <v>43953</v>
      </c>
      <c r="F1191" s="30">
        <f>+VLOOKUP(Casos_HN[[#This Row],[Departamento]],Table_5[],2,0)</f>
        <v>5</v>
      </c>
      <c r="G1191" s="3" t="s">
        <v>28</v>
      </c>
      <c r="H1191" s="9" t="s">
        <v>29</v>
      </c>
      <c r="I1191" s="30" t="str">
        <f>+IFERROR(VLOOKUP(Casos_HN[[#This Row],[Municipio]],'LOCALIZA HN'!$B$9:$O$306,8,0),99999)</f>
        <v>0501</v>
      </c>
      <c r="J1191" s="5" t="s">
        <v>18</v>
      </c>
      <c r="K1191" s="5">
        <v>30</v>
      </c>
      <c r="L1191" s="24" t="s">
        <v>19</v>
      </c>
      <c r="M1191" s="32" t="s">
        <v>20</v>
      </c>
      <c r="N1191" s="33">
        <f>+IFERROR(VLOOKUP(Casos_HN[[#This Row],[ID_Municipio]],Table_4[[CodigoMuni]:[Long_2]],3,0),"")</f>
        <v>15.5151</v>
      </c>
      <c r="O1191" s="33">
        <f>+IFERROR(VLOOKUP(Casos_HN[[#This Row],[ID_Municipio]],Table_4[[CodigoMuni]:[Long_2]],4,0),"")</f>
        <v>-88.114599999999996</v>
      </c>
      <c r="P1191" s="32" t="s">
        <v>21</v>
      </c>
    </row>
    <row r="1192" spans="1:16" ht="14.25" customHeight="1">
      <c r="A1192" s="29" t="str">
        <f>+H1192&amp;E1192&amp;D1192</f>
        <v>San Pedro Sula43953458</v>
      </c>
      <c r="B1192" s="29" t="str">
        <f>+Casos_HN[[#This Row],[ID_Municipio]]&amp;Casos_HN[[#This Row],[Fecha]]</f>
        <v>050143953</v>
      </c>
      <c r="C1192" s="29" t="str">
        <f>+G1192&amp;E1192</f>
        <v>Cortes43953</v>
      </c>
      <c r="D1192" s="30">
        <f>+D1191+1</f>
        <v>458</v>
      </c>
      <c r="E1192" s="23">
        <v>43953</v>
      </c>
      <c r="F1192" s="30">
        <f>+VLOOKUP(Casos_HN[[#This Row],[Departamento]],Table_5[],2,0)</f>
        <v>5</v>
      </c>
      <c r="G1192" s="3" t="s">
        <v>28</v>
      </c>
      <c r="H1192" s="9" t="s">
        <v>29</v>
      </c>
      <c r="I1192" s="30" t="str">
        <f>+IFERROR(VLOOKUP(Casos_HN[[#This Row],[Municipio]],'LOCALIZA HN'!$B$9:$O$306,8,0),99999)</f>
        <v>0501</v>
      </c>
      <c r="J1192" s="5" t="s">
        <v>27</v>
      </c>
      <c r="K1192" s="5">
        <v>17</v>
      </c>
      <c r="L1192" s="24" t="s">
        <v>19</v>
      </c>
      <c r="M1192" s="32" t="s">
        <v>20</v>
      </c>
      <c r="N1192" s="33">
        <f>+IFERROR(VLOOKUP(Casos_HN[[#This Row],[ID_Municipio]],Table_4[[CodigoMuni]:[Long_2]],3,0),"")</f>
        <v>15.5151</v>
      </c>
      <c r="O1192" s="33">
        <f>+IFERROR(VLOOKUP(Casos_HN[[#This Row],[ID_Municipio]],Table_4[[CodigoMuni]:[Long_2]],4,0),"")</f>
        <v>-88.114599999999996</v>
      </c>
      <c r="P1192" s="32" t="s">
        <v>21</v>
      </c>
    </row>
    <row r="1193" spans="1:16" ht="14.25" customHeight="1">
      <c r="A1193" s="29" t="str">
        <f>+H1193&amp;E1193&amp;D1193</f>
        <v>San Pedro Sula43953459</v>
      </c>
      <c r="B1193" s="29" t="str">
        <f>+Casos_HN[[#This Row],[ID_Municipio]]&amp;Casos_HN[[#This Row],[Fecha]]</f>
        <v>050143953</v>
      </c>
      <c r="C1193" s="29" t="str">
        <f>+G1193&amp;E1193</f>
        <v>Cortes43953</v>
      </c>
      <c r="D1193" s="30">
        <f>+D1192+1</f>
        <v>459</v>
      </c>
      <c r="E1193" s="23">
        <v>43953</v>
      </c>
      <c r="F1193" s="30">
        <f>+VLOOKUP(Casos_HN[[#This Row],[Departamento]],Table_5[],2,0)</f>
        <v>5</v>
      </c>
      <c r="G1193" s="3" t="s">
        <v>28</v>
      </c>
      <c r="H1193" s="9" t="s">
        <v>29</v>
      </c>
      <c r="I1193" s="30" t="str">
        <f>+IFERROR(VLOOKUP(Casos_HN[[#This Row],[Municipio]],'LOCALIZA HN'!$B$9:$O$306,8,0),99999)</f>
        <v>0501</v>
      </c>
      <c r="J1193" s="5" t="s">
        <v>27</v>
      </c>
      <c r="K1193" s="5">
        <v>67</v>
      </c>
      <c r="L1193" s="24" t="s">
        <v>19</v>
      </c>
      <c r="M1193" s="32" t="s">
        <v>20</v>
      </c>
      <c r="N1193" s="33">
        <f>+IFERROR(VLOOKUP(Casos_HN[[#This Row],[ID_Municipio]],Table_4[[CodigoMuni]:[Long_2]],3,0),"")</f>
        <v>15.5151</v>
      </c>
      <c r="O1193" s="33">
        <f>+IFERROR(VLOOKUP(Casos_HN[[#This Row],[ID_Municipio]],Table_4[[CodigoMuni]:[Long_2]],4,0),"")</f>
        <v>-88.114599999999996</v>
      </c>
      <c r="P1193" s="32" t="s">
        <v>21</v>
      </c>
    </row>
    <row r="1194" spans="1:16" ht="14.25" customHeight="1">
      <c r="A1194" s="29" t="str">
        <f>+H1194&amp;E1194&amp;D1194</f>
        <v>San Pedro Sula43953460</v>
      </c>
      <c r="B1194" s="29" t="str">
        <f>+Casos_HN[[#This Row],[ID_Municipio]]&amp;Casos_HN[[#This Row],[Fecha]]</f>
        <v>050143953</v>
      </c>
      <c r="C1194" s="29" t="str">
        <f>+G1194&amp;E1194</f>
        <v>Cortes43953</v>
      </c>
      <c r="D1194" s="30">
        <f>+D1193+1</f>
        <v>460</v>
      </c>
      <c r="E1194" s="23">
        <v>43953</v>
      </c>
      <c r="F1194" s="30">
        <f>+VLOOKUP(Casos_HN[[#This Row],[Departamento]],Table_5[],2,0)</f>
        <v>5</v>
      </c>
      <c r="G1194" s="3" t="s">
        <v>28</v>
      </c>
      <c r="H1194" s="9" t="s">
        <v>29</v>
      </c>
      <c r="I1194" s="30" t="str">
        <f>+IFERROR(VLOOKUP(Casos_HN[[#This Row],[Municipio]],'LOCALIZA HN'!$B$9:$O$306,8,0),99999)</f>
        <v>0501</v>
      </c>
      <c r="J1194" s="5" t="s">
        <v>27</v>
      </c>
      <c r="K1194" s="5">
        <v>54</v>
      </c>
      <c r="L1194" s="24" t="s">
        <v>19</v>
      </c>
      <c r="M1194" s="32" t="s">
        <v>20</v>
      </c>
      <c r="N1194" s="33">
        <f>+IFERROR(VLOOKUP(Casos_HN[[#This Row],[ID_Municipio]],Table_4[[CodigoMuni]:[Long_2]],3,0),"")</f>
        <v>15.5151</v>
      </c>
      <c r="O1194" s="33">
        <f>+IFERROR(VLOOKUP(Casos_HN[[#This Row],[ID_Municipio]],Table_4[[CodigoMuni]:[Long_2]],4,0),"")</f>
        <v>-88.114599999999996</v>
      </c>
      <c r="P1194" s="32" t="s">
        <v>21</v>
      </c>
    </row>
    <row r="1195" spans="1:16" ht="14.25" customHeight="1">
      <c r="A1195" s="29" t="str">
        <f>+H1195&amp;E1195&amp;D1195</f>
        <v>San Pedro Sula43953461</v>
      </c>
      <c r="B1195" s="29" t="str">
        <f>+Casos_HN[[#This Row],[ID_Municipio]]&amp;Casos_HN[[#This Row],[Fecha]]</f>
        <v>050143953</v>
      </c>
      <c r="C1195" s="29" t="str">
        <f>+G1195&amp;E1195</f>
        <v>Cortes43953</v>
      </c>
      <c r="D1195" s="30">
        <f>+D1194+1</f>
        <v>461</v>
      </c>
      <c r="E1195" s="23">
        <v>43953</v>
      </c>
      <c r="F1195" s="30">
        <f>+VLOOKUP(Casos_HN[[#This Row],[Departamento]],Table_5[],2,0)</f>
        <v>5</v>
      </c>
      <c r="G1195" s="3" t="s">
        <v>28</v>
      </c>
      <c r="H1195" s="9" t="s">
        <v>29</v>
      </c>
      <c r="I1195" s="30" t="str">
        <f>+IFERROR(VLOOKUP(Casos_HN[[#This Row],[Municipio]],'LOCALIZA HN'!$B$9:$O$306,8,0),99999)</f>
        <v>0501</v>
      </c>
      <c r="J1195" s="5" t="s">
        <v>18</v>
      </c>
      <c r="K1195" s="5">
        <v>28</v>
      </c>
      <c r="L1195" s="24" t="s">
        <v>19</v>
      </c>
      <c r="M1195" s="32" t="s">
        <v>20</v>
      </c>
      <c r="N1195" s="33">
        <f>+IFERROR(VLOOKUP(Casos_HN[[#This Row],[ID_Municipio]],Table_4[[CodigoMuni]:[Long_2]],3,0),"")</f>
        <v>15.5151</v>
      </c>
      <c r="O1195" s="33">
        <f>+IFERROR(VLOOKUP(Casos_HN[[#This Row],[ID_Municipio]],Table_4[[CodigoMuni]:[Long_2]],4,0),"")</f>
        <v>-88.114599999999996</v>
      </c>
      <c r="P1195" s="32" t="s">
        <v>21</v>
      </c>
    </row>
    <row r="1196" spans="1:16" ht="14.25" customHeight="1">
      <c r="A1196" s="29" t="str">
        <f>+H1196&amp;E1196&amp;D1196</f>
        <v>San Pedro Sula43953462</v>
      </c>
      <c r="B1196" s="29" t="str">
        <f>+Casos_HN[[#This Row],[ID_Municipio]]&amp;Casos_HN[[#This Row],[Fecha]]</f>
        <v>050143953</v>
      </c>
      <c r="C1196" s="29" t="str">
        <f>+G1196&amp;E1196</f>
        <v>Cortes43953</v>
      </c>
      <c r="D1196" s="30">
        <f>+D1195+1</f>
        <v>462</v>
      </c>
      <c r="E1196" s="23">
        <v>43953</v>
      </c>
      <c r="F1196" s="30">
        <f>+VLOOKUP(Casos_HN[[#This Row],[Departamento]],Table_5[],2,0)</f>
        <v>5</v>
      </c>
      <c r="G1196" s="3" t="s">
        <v>28</v>
      </c>
      <c r="H1196" s="9" t="s">
        <v>29</v>
      </c>
      <c r="I1196" s="30" t="str">
        <f>+IFERROR(VLOOKUP(Casos_HN[[#This Row],[Municipio]],'LOCALIZA HN'!$B$9:$O$306,8,0),99999)</f>
        <v>0501</v>
      </c>
      <c r="J1196" s="5" t="s">
        <v>18</v>
      </c>
      <c r="K1196" s="5">
        <v>52</v>
      </c>
      <c r="L1196" s="24" t="s">
        <v>19</v>
      </c>
      <c r="M1196" s="32" t="s">
        <v>20</v>
      </c>
      <c r="N1196" s="33">
        <f>+IFERROR(VLOOKUP(Casos_HN[[#This Row],[ID_Municipio]],Table_4[[CodigoMuni]:[Long_2]],3,0),"")</f>
        <v>15.5151</v>
      </c>
      <c r="O1196" s="33">
        <f>+IFERROR(VLOOKUP(Casos_HN[[#This Row],[ID_Municipio]],Table_4[[CodigoMuni]:[Long_2]],4,0),"")</f>
        <v>-88.114599999999996</v>
      </c>
      <c r="P1196" s="32" t="s">
        <v>21</v>
      </c>
    </row>
    <row r="1197" spans="1:16" ht="14.25" customHeight="1">
      <c r="A1197" s="29" t="str">
        <f>+H1197&amp;E1197&amp;D1197</f>
        <v>San Pedro Sula43953463</v>
      </c>
      <c r="B1197" s="29" t="str">
        <f>+Casos_HN[[#This Row],[ID_Municipio]]&amp;Casos_HN[[#This Row],[Fecha]]</f>
        <v>050143953</v>
      </c>
      <c r="C1197" s="29" t="str">
        <f>+G1197&amp;E1197</f>
        <v>Cortes43953</v>
      </c>
      <c r="D1197" s="30">
        <f>+D1196+1</f>
        <v>463</v>
      </c>
      <c r="E1197" s="23">
        <v>43953</v>
      </c>
      <c r="F1197" s="30">
        <f>+VLOOKUP(Casos_HN[[#This Row],[Departamento]],Table_5[],2,0)</f>
        <v>5</v>
      </c>
      <c r="G1197" s="3" t="s">
        <v>28</v>
      </c>
      <c r="H1197" s="9" t="s">
        <v>29</v>
      </c>
      <c r="I1197" s="30" t="str">
        <f>+IFERROR(VLOOKUP(Casos_HN[[#This Row],[Municipio]],'LOCALIZA HN'!$B$9:$O$306,8,0),99999)</f>
        <v>0501</v>
      </c>
      <c r="J1197" s="5" t="s">
        <v>27</v>
      </c>
      <c r="K1197" s="5">
        <v>29</v>
      </c>
      <c r="L1197" s="24" t="s">
        <v>19</v>
      </c>
      <c r="M1197" s="32" t="s">
        <v>20</v>
      </c>
      <c r="N1197" s="33">
        <f>+IFERROR(VLOOKUP(Casos_HN[[#This Row],[ID_Municipio]],Table_4[[CodigoMuni]:[Long_2]],3,0),"")</f>
        <v>15.5151</v>
      </c>
      <c r="O1197" s="33">
        <f>+IFERROR(VLOOKUP(Casos_HN[[#This Row],[ID_Municipio]],Table_4[[CodigoMuni]:[Long_2]],4,0),"")</f>
        <v>-88.114599999999996</v>
      </c>
      <c r="P1197" s="32" t="s">
        <v>21</v>
      </c>
    </row>
    <row r="1198" spans="1:16" ht="14.25" customHeight="1">
      <c r="A1198" s="29" t="str">
        <f>+H1198&amp;E1198&amp;D1198</f>
        <v>San Pedro Sula43953464</v>
      </c>
      <c r="B1198" s="29" t="str">
        <f>+Casos_HN[[#This Row],[ID_Municipio]]&amp;Casos_HN[[#This Row],[Fecha]]</f>
        <v>050143953</v>
      </c>
      <c r="C1198" s="29" t="str">
        <f>+G1198&amp;E1198</f>
        <v>Cortes43953</v>
      </c>
      <c r="D1198" s="30">
        <f>+D1197+1</f>
        <v>464</v>
      </c>
      <c r="E1198" s="23">
        <v>43953</v>
      </c>
      <c r="F1198" s="30">
        <f>+VLOOKUP(Casos_HN[[#This Row],[Departamento]],Table_5[],2,0)</f>
        <v>5</v>
      </c>
      <c r="G1198" s="3" t="s">
        <v>28</v>
      </c>
      <c r="H1198" s="9" t="s">
        <v>29</v>
      </c>
      <c r="I1198" s="30" t="str">
        <f>+IFERROR(VLOOKUP(Casos_HN[[#This Row],[Municipio]],'LOCALIZA HN'!$B$9:$O$306,8,0),99999)</f>
        <v>0501</v>
      </c>
      <c r="J1198" s="5" t="s">
        <v>27</v>
      </c>
      <c r="K1198" s="5">
        <v>30</v>
      </c>
      <c r="L1198" s="24" t="s">
        <v>19</v>
      </c>
      <c r="M1198" s="32" t="s">
        <v>20</v>
      </c>
      <c r="N1198" s="33">
        <f>+IFERROR(VLOOKUP(Casos_HN[[#This Row],[ID_Municipio]],Table_4[[CodigoMuni]:[Long_2]],3,0),"")</f>
        <v>15.5151</v>
      </c>
      <c r="O1198" s="33">
        <f>+IFERROR(VLOOKUP(Casos_HN[[#This Row],[ID_Municipio]],Table_4[[CodigoMuni]:[Long_2]],4,0),"")</f>
        <v>-88.114599999999996</v>
      </c>
      <c r="P1198" s="32" t="s">
        <v>21</v>
      </c>
    </row>
    <row r="1199" spans="1:16" ht="14.25" customHeight="1">
      <c r="A1199" s="29" t="str">
        <f>+H1199&amp;E1199&amp;D1199</f>
        <v>San Pedro Sula43953465</v>
      </c>
      <c r="B1199" s="29" t="str">
        <f>+Casos_HN[[#This Row],[ID_Municipio]]&amp;Casos_HN[[#This Row],[Fecha]]</f>
        <v>050143953</v>
      </c>
      <c r="C1199" s="29" t="str">
        <f>+G1199&amp;E1199</f>
        <v>Cortes43953</v>
      </c>
      <c r="D1199" s="30">
        <f>+D1198+1</f>
        <v>465</v>
      </c>
      <c r="E1199" s="23">
        <v>43953</v>
      </c>
      <c r="F1199" s="30">
        <f>+VLOOKUP(Casos_HN[[#This Row],[Departamento]],Table_5[],2,0)</f>
        <v>5</v>
      </c>
      <c r="G1199" s="3" t="s">
        <v>28</v>
      </c>
      <c r="H1199" s="9" t="s">
        <v>29</v>
      </c>
      <c r="I1199" s="30" t="str">
        <f>+IFERROR(VLOOKUP(Casos_HN[[#This Row],[Municipio]],'LOCALIZA HN'!$B$9:$O$306,8,0),99999)</f>
        <v>0501</v>
      </c>
      <c r="J1199" s="5" t="s">
        <v>27</v>
      </c>
      <c r="K1199" s="5">
        <v>52</v>
      </c>
      <c r="L1199" s="24" t="s">
        <v>19</v>
      </c>
      <c r="M1199" s="32" t="s">
        <v>20</v>
      </c>
      <c r="N1199" s="33">
        <f>+IFERROR(VLOOKUP(Casos_HN[[#This Row],[ID_Municipio]],Table_4[[CodigoMuni]:[Long_2]],3,0),"")</f>
        <v>15.5151</v>
      </c>
      <c r="O1199" s="33">
        <f>+IFERROR(VLOOKUP(Casos_HN[[#This Row],[ID_Municipio]],Table_4[[CodigoMuni]:[Long_2]],4,0),"")</f>
        <v>-88.114599999999996</v>
      </c>
      <c r="P1199" s="32" t="s">
        <v>21</v>
      </c>
    </row>
    <row r="1200" spans="1:16" ht="14.25" customHeight="1">
      <c r="A1200" s="29" t="str">
        <f>+H1200&amp;E1200&amp;D1200</f>
        <v>San Pedro Sula43953466</v>
      </c>
      <c r="B1200" s="29" t="str">
        <f>+Casos_HN[[#This Row],[ID_Municipio]]&amp;Casos_HN[[#This Row],[Fecha]]</f>
        <v>050143953</v>
      </c>
      <c r="C1200" s="29" t="str">
        <f>+G1200&amp;E1200</f>
        <v>Cortes43953</v>
      </c>
      <c r="D1200" s="30">
        <f>+D1199+1</f>
        <v>466</v>
      </c>
      <c r="E1200" s="23">
        <v>43953</v>
      </c>
      <c r="F1200" s="30">
        <f>+VLOOKUP(Casos_HN[[#This Row],[Departamento]],Table_5[],2,0)</f>
        <v>5</v>
      </c>
      <c r="G1200" s="3" t="s">
        <v>28</v>
      </c>
      <c r="H1200" s="9" t="s">
        <v>29</v>
      </c>
      <c r="I1200" s="30" t="str">
        <f>+IFERROR(VLOOKUP(Casos_HN[[#This Row],[Municipio]],'LOCALIZA HN'!$B$9:$O$306,8,0),99999)</f>
        <v>0501</v>
      </c>
      <c r="J1200" s="5" t="s">
        <v>27</v>
      </c>
      <c r="K1200" s="5">
        <v>53</v>
      </c>
      <c r="L1200" s="24" t="s">
        <v>19</v>
      </c>
      <c r="M1200" s="32" t="s">
        <v>20</v>
      </c>
      <c r="N1200" s="33">
        <f>+IFERROR(VLOOKUP(Casos_HN[[#This Row],[ID_Municipio]],Table_4[[CodigoMuni]:[Long_2]],3,0),"")</f>
        <v>15.5151</v>
      </c>
      <c r="O1200" s="33">
        <f>+IFERROR(VLOOKUP(Casos_HN[[#This Row],[ID_Municipio]],Table_4[[CodigoMuni]:[Long_2]],4,0),"")</f>
        <v>-88.114599999999996</v>
      </c>
      <c r="P1200" s="32" t="s">
        <v>21</v>
      </c>
    </row>
    <row r="1201" spans="1:16" ht="14.25" customHeight="1">
      <c r="A1201" s="29" t="str">
        <f>+H1201&amp;E1201&amp;D1201</f>
        <v>San Pedro Sula43953467</v>
      </c>
      <c r="B1201" s="29" t="str">
        <f>+Casos_HN[[#This Row],[ID_Municipio]]&amp;Casos_HN[[#This Row],[Fecha]]</f>
        <v>050143953</v>
      </c>
      <c r="C1201" s="29" t="str">
        <f>+G1201&amp;E1201</f>
        <v>Cortes43953</v>
      </c>
      <c r="D1201" s="30">
        <f>+D1200+1</f>
        <v>467</v>
      </c>
      <c r="E1201" s="23">
        <v>43953</v>
      </c>
      <c r="F1201" s="30">
        <f>+VLOOKUP(Casos_HN[[#This Row],[Departamento]],Table_5[],2,0)</f>
        <v>5</v>
      </c>
      <c r="G1201" s="3" t="s">
        <v>28</v>
      </c>
      <c r="H1201" s="9" t="s">
        <v>29</v>
      </c>
      <c r="I1201" s="30" t="str">
        <f>+IFERROR(VLOOKUP(Casos_HN[[#This Row],[Municipio]],'LOCALIZA HN'!$B$9:$O$306,8,0),99999)</f>
        <v>0501</v>
      </c>
      <c r="J1201" s="5" t="s">
        <v>18</v>
      </c>
      <c r="K1201" s="5">
        <v>52</v>
      </c>
      <c r="L1201" s="24" t="s">
        <v>19</v>
      </c>
      <c r="M1201" s="32" t="s">
        <v>20</v>
      </c>
      <c r="N1201" s="33">
        <f>+IFERROR(VLOOKUP(Casos_HN[[#This Row],[ID_Municipio]],Table_4[[CodigoMuni]:[Long_2]],3,0),"")</f>
        <v>15.5151</v>
      </c>
      <c r="O1201" s="33">
        <f>+IFERROR(VLOOKUP(Casos_HN[[#This Row],[ID_Municipio]],Table_4[[CodigoMuni]:[Long_2]],4,0),"")</f>
        <v>-88.114599999999996</v>
      </c>
      <c r="P1201" s="32" t="s">
        <v>21</v>
      </c>
    </row>
    <row r="1202" spans="1:16" ht="14.25" customHeight="1">
      <c r="A1202" s="29" t="str">
        <f>+H1202&amp;E1202&amp;D1202</f>
        <v>San Pedro Sula43953468</v>
      </c>
      <c r="B1202" s="29" t="str">
        <f>+Casos_HN[[#This Row],[ID_Municipio]]&amp;Casos_HN[[#This Row],[Fecha]]</f>
        <v>050143953</v>
      </c>
      <c r="C1202" s="29" t="str">
        <f>+G1202&amp;E1202</f>
        <v>Cortes43953</v>
      </c>
      <c r="D1202" s="30">
        <f>+D1201+1</f>
        <v>468</v>
      </c>
      <c r="E1202" s="23">
        <v>43953</v>
      </c>
      <c r="F1202" s="30">
        <f>+VLOOKUP(Casos_HN[[#This Row],[Departamento]],Table_5[],2,0)</f>
        <v>5</v>
      </c>
      <c r="G1202" s="3" t="s">
        <v>28</v>
      </c>
      <c r="H1202" s="9" t="s">
        <v>29</v>
      </c>
      <c r="I1202" s="30" t="str">
        <f>+IFERROR(VLOOKUP(Casos_HN[[#This Row],[Municipio]],'LOCALIZA HN'!$B$9:$O$306,8,0),99999)</f>
        <v>0501</v>
      </c>
      <c r="J1202" s="5" t="s">
        <v>27</v>
      </c>
      <c r="K1202" s="5">
        <v>26</v>
      </c>
      <c r="L1202" s="24" t="s">
        <v>19</v>
      </c>
      <c r="M1202" s="32" t="s">
        <v>20</v>
      </c>
      <c r="N1202" s="33">
        <f>+IFERROR(VLOOKUP(Casos_HN[[#This Row],[ID_Municipio]],Table_4[[CodigoMuni]:[Long_2]],3,0),"")</f>
        <v>15.5151</v>
      </c>
      <c r="O1202" s="33">
        <f>+IFERROR(VLOOKUP(Casos_HN[[#This Row],[ID_Municipio]],Table_4[[CodigoMuni]:[Long_2]],4,0),"")</f>
        <v>-88.114599999999996</v>
      </c>
      <c r="P1202" s="32" t="s">
        <v>21</v>
      </c>
    </row>
    <row r="1203" spans="1:16" ht="14.25" customHeight="1">
      <c r="A1203" s="29" t="str">
        <f>+H1203&amp;E1203&amp;D1203</f>
        <v>San Pedro Sula43953469</v>
      </c>
      <c r="B1203" s="29" t="str">
        <f>+Casos_HN[[#This Row],[ID_Municipio]]&amp;Casos_HN[[#This Row],[Fecha]]</f>
        <v>050143953</v>
      </c>
      <c r="C1203" s="29" t="str">
        <f>+G1203&amp;E1203</f>
        <v>Cortes43953</v>
      </c>
      <c r="D1203" s="30">
        <f>+D1202+1</f>
        <v>469</v>
      </c>
      <c r="E1203" s="23">
        <v>43953</v>
      </c>
      <c r="F1203" s="30">
        <f>+VLOOKUP(Casos_HN[[#This Row],[Departamento]],Table_5[],2,0)</f>
        <v>5</v>
      </c>
      <c r="G1203" s="3" t="s">
        <v>28</v>
      </c>
      <c r="H1203" s="9" t="s">
        <v>29</v>
      </c>
      <c r="I1203" s="30" t="str">
        <f>+IFERROR(VLOOKUP(Casos_HN[[#This Row],[Municipio]],'LOCALIZA HN'!$B$9:$O$306,8,0),99999)</f>
        <v>0501</v>
      </c>
      <c r="J1203" s="5" t="s">
        <v>27</v>
      </c>
      <c r="K1203" s="5">
        <v>70</v>
      </c>
      <c r="L1203" s="24" t="s">
        <v>19</v>
      </c>
      <c r="M1203" s="32" t="s">
        <v>20</v>
      </c>
      <c r="N1203" s="33">
        <f>+IFERROR(VLOOKUP(Casos_HN[[#This Row],[ID_Municipio]],Table_4[[CodigoMuni]:[Long_2]],3,0),"")</f>
        <v>15.5151</v>
      </c>
      <c r="O1203" s="33">
        <f>+IFERROR(VLOOKUP(Casos_HN[[#This Row],[ID_Municipio]],Table_4[[CodigoMuni]:[Long_2]],4,0),"")</f>
        <v>-88.114599999999996</v>
      </c>
      <c r="P1203" s="32" t="s">
        <v>21</v>
      </c>
    </row>
    <row r="1204" spans="1:16" ht="14.25" customHeight="1">
      <c r="A1204" s="29" t="str">
        <f>+H1204&amp;E1204&amp;D1204</f>
        <v>San Pedro Sula43953470</v>
      </c>
      <c r="B1204" s="29" t="str">
        <f>+Casos_HN[[#This Row],[ID_Municipio]]&amp;Casos_HN[[#This Row],[Fecha]]</f>
        <v>050143953</v>
      </c>
      <c r="C1204" s="29" t="str">
        <f>+G1204&amp;E1204</f>
        <v>Cortes43953</v>
      </c>
      <c r="D1204" s="30">
        <f>+D1203+1</f>
        <v>470</v>
      </c>
      <c r="E1204" s="23">
        <v>43953</v>
      </c>
      <c r="F1204" s="30">
        <f>+VLOOKUP(Casos_HN[[#This Row],[Departamento]],Table_5[],2,0)</f>
        <v>5</v>
      </c>
      <c r="G1204" s="3" t="s">
        <v>28</v>
      </c>
      <c r="H1204" s="9" t="s">
        <v>29</v>
      </c>
      <c r="I1204" s="30" t="str">
        <f>+IFERROR(VLOOKUP(Casos_HN[[#This Row],[Municipio]],'LOCALIZA HN'!$B$9:$O$306,8,0),99999)</f>
        <v>0501</v>
      </c>
      <c r="J1204" s="5" t="s">
        <v>18</v>
      </c>
      <c r="K1204" s="5">
        <v>70</v>
      </c>
      <c r="L1204" s="24" t="s">
        <v>19</v>
      </c>
      <c r="M1204" s="32" t="s">
        <v>20</v>
      </c>
      <c r="N1204" s="33">
        <f>+IFERROR(VLOOKUP(Casos_HN[[#This Row],[ID_Municipio]],Table_4[[CodigoMuni]:[Long_2]],3,0),"")</f>
        <v>15.5151</v>
      </c>
      <c r="O1204" s="33">
        <f>+IFERROR(VLOOKUP(Casos_HN[[#This Row],[ID_Municipio]],Table_4[[CodigoMuni]:[Long_2]],4,0),"")</f>
        <v>-88.114599999999996</v>
      </c>
      <c r="P1204" s="32" t="s">
        <v>21</v>
      </c>
    </row>
    <row r="1205" spans="1:16" ht="14.25" customHeight="1">
      <c r="A1205" s="29" t="str">
        <f>+H1205&amp;E1205&amp;D1205</f>
        <v>San Pedro Sula43953471</v>
      </c>
      <c r="B1205" s="29" t="str">
        <f>+Casos_HN[[#This Row],[ID_Municipio]]&amp;Casos_HN[[#This Row],[Fecha]]</f>
        <v>050143953</v>
      </c>
      <c r="C1205" s="29" t="str">
        <f>+G1205&amp;E1205</f>
        <v>Cortes43953</v>
      </c>
      <c r="D1205" s="30">
        <f>+D1204+1</f>
        <v>471</v>
      </c>
      <c r="E1205" s="23">
        <v>43953</v>
      </c>
      <c r="F1205" s="30">
        <f>+VLOOKUP(Casos_HN[[#This Row],[Departamento]],Table_5[],2,0)</f>
        <v>5</v>
      </c>
      <c r="G1205" s="3" t="s">
        <v>28</v>
      </c>
      <c r="H1205" s="9" t="s">
        <v>29</v>
      </c>
      <c r="I1205" s="30" t="str">
        <f>+IFERROR(VLOOKUP(Casos_HN[[#This Row],[Municipio]],'LOCALIZA HN'!$B$9:$O$306,8,0),99999)</f>
        <v>0501</v>
      </c>
      <c r="J1205" s="5" t="s">
        <v>18</v>
      </c>
      <c r="K1205" s="5">
        <v>28</v>
      </c>
      <c r="L1205" s="24" t="s">
        <v>19</v>
      </c>
      <c r="M1205" s="32" t="s">
        <v>20</v>
      </c>
      <c r="N1205" s="33">
        <f>+IFERROR(VLOOKUP(Casos_HN[[#This Row],[ID_Municipio]],Table_4[[CodigoMuni]:[Long_2]],3,0),"")</f>
        <v>15.5151</v>
      </c>
      <c r="O1205" s="33">
        <f>+IFERROR(VLOOKUP(Casos_HN[[#This Row],[ID_Municipio]],Table_4[[CodigoMuni]:[Long_2]],4,0),"")</f>
        <v>-88.114599999999996</v>
      </c>
      <c r="P1205" s="32" t="s">
        <v>21</v>
      </c>
    </row>
    <row r="1206" spans="1:16" ht="14.25" customHeight="1">
      <c r="A1206" s="29" t="str">
        <f>+H1206&amp;E1206&amp;D1206</f>
        <v>San Pedro Sula43953472</v>
      </c>
      <c r="B1206" s="29" t="str">
        <f>+Casos_HN[[#This Row],[ID_Municipio]]&amp;Casos_HN[[#This Row],[Fecha]]</f>
        <v>050143953</v>
      </c>
      <c r="C1206" s="29" t="str">
        <f>+G1206&amp;E1206</f>
        <v>Cortes43953</v>
      </c>
      <c r="D1206" s="30">
        <f>+D1205+1</f>
        <v>472</v>
      </c>
      <c r="E1206" s="23">
        <v>43953</v>
      </c>
      <c r="F1206" s="30">
        <f>+VLOOKUP(Casos_HN[[#This Row],[Departamento]],Table_5[],2,0)</f>
        <v>5</v>
      </c>
      <c r="G1206" s="3" t="s">
        <v>28</v>
      </c>
      <c r="H1206" s="9" t="s">
        <v>29</v>
      </c>
      <c r="I1206" s="30" t="str">
        <f>+IFERROR(VLOOKUP(Casos_HN[[#This Row],[Municipio]],'LOCALIZA HN'!$B$9:$O$306,8,0),99999)</f>
        <v>0501</v>
      </c>
      <c r="J1206" s="5" t="s">
        <v>18</v>
      </c>
      <c r="K1206" s="5">
        <v>46</v>
      </c>
      <c r="L1206" s="24" t="s">
        <v>19</v>
      </c>
      <c r="M1206" s="32" t="s">
        <v>20</v>
      </c>
      <c r="N1206" s="33">
        <f>+IFERROR(VLOOKUP(Casos_HN[[#This Row],[ID_Municipio]],Table_4[[CodigoMuni]:[Long_2]],3,0),"")</f>
        <v>15.5151</v>
      </c>
      <c r="O1206" s="33">
        <f>+IFERROR(VLOOKUP(Casos_HN[[#This Row],[ID_Municipio]],Table_4[[CodigoMuni]:[Long_2]],4,0),"")</f>
        <v>-88.114599999999996</v>
      </c>
      <c r="P1206" s="32" t="s">
        <v>21</v>
      </c>
    </row>
    <row r="1207" spans="1:16" ht="14.25" customHeight="1">
      <c r="A1207" s="29" t="str">
        <f>+H1207&amp;E1207&amp;D1207</f>
        <v>San Pedro Sula43953473</v>
      </c>
      <c r="B1207" s="29" t="str">
        <f>+Casos_HN[[#This Row],[ID_Municipio]]&amp;Casos_HN[[#This Row],[Fecha]]</f>
        <v>050143953</v>
      </c>
      <c r="C1207" s="29" t="str">
        <f>+G1207&amp;E1207</f>
        <v>Cortes43953</v>
      </c>
      <c r="D1207" s="30">
        <f>+D1206+1</f>
        <v>473</v>
      </c>
      <c r="E1207" s="23">
        <v>43953</v>
      </c>
      <c r="F1207" s="30">
        <f>+VLOOKUP(Casos_HN[[#This Row],[Departamento]],Table_5[],2,0)</f>
        <v>5</v>
      </c>
      <c r="G1207" s="3" t="s">
        <v>28</v>
      </c>
      <c r="H1207" s="9" t="s">
        <v>29</v>
      </c>
      <c r="I1207" s="30" t="str">
        <f>+IFERROR(VLOOKUP(Casos_HN[[#This Row],[Municipio]],'LOCALIZA HN'!$B$9:$O$306,8,0),99999)</f>
        <v>0501</v>
      </c>
      <c r="J1207" s="5" t="s">
        <v>27</v>
      </c>
      <c r="K1207" s="5">
        <v>25</v>
      </c>
      <c r="L1207" s="24" t="s">
        <v>19</v>
      </c>
      <c r="M1207" s="32" t="s">
        <v>20</v>
      </c>
      <c r="N1207" s="33">
        <f>+IFERROR(VLOOKUP(Casos_HN[[#This Row],[ID_Municipio]],Table_4[[CodigoMuni]:[Long_2]],3,0),"")</f>
        <v>15.5151</v>
      </c>
      <c r="O1207" s="33">
        <f>+IFERROR(VLOOKUP(Casos_HN[[#This Row],[ID_Municipio]],Table_4[[CodigoMuni]:[Long_2]],4,0),"")</f>
        <v>-88.114599999999996</v>
      </c>
      <c r="P1207" s="32" t="s">
        <v>21</v>
      </c>
    </row>
    <row r="1208" spans="1:16" ht="14.25" customHeight="1">
      <c r="A1208" s="29" t="str">
        <f>+H1208&amp;E1208&amp;D1208</f>
        <v>San Pedro Sula43953474</v>
      </c>
      <c r="B1208" s="29" t="str">
        <f>+Casos_HN[[#This Row],[ID_Municipio]]&amp;Casos_HN[[#This Row],[Fecha]]</f>
        <v>050143953</v>
      </c>
      <c r="C1208" s="29" t="str">
        <f>+G1208&amp;E1208</f>
        <v>Cortes43953</v>
      </c>
      <c r="D1208" s="30">
        <f>+D1207+1</f>
        <v>474</v>
      </c>
      <c r="E1208" s="23">
        <v>43953</v>
      </c>
      <c r="F1208" s="30">
        <f>+VLOOKUP(Casos_HN[[#This Row],[Departamento]],Table_5[],2,0)</f>
        <v>5</v>
      </c>
      <c r="G1208" s="3" t="s">
        <v>28</v>
      </c>
      <c r="H1208" s="9" t="s">
        <v>29</v>
      </c>
      <c r="I1208" s="30" t="str">
        <f>+IFERROR(VLOOKUP(Casos_HN[[#This Row],[Municipio]],'LOCALIZA HN'!$B$9:$O$306,8,0),99999)</f>
        <v>0501</v>
      </c>
      <c r="J1208" s="5" t="s">
        <v>27</v>
      </c>
      <c r="K1208" s="5">
        <v>66</v>
      </c>
      <c r="L1208" s="24" t="s">
        <v>19</v>
      </c>
      <c r="M1208" s="32" t="s">
        <v>20</v>
      </c>
      <c r="N1208" s="33">
        <f>+IFERROR(VLOOKUP(Casos_HN[[#This Row],[ID_Municipio]],Table_4[[CodigoMuni]:[Long_2]],3,0),"")</f>
        <v>15.5151</v>
      </c>
      <c r="O1208" s="33">
        <f>+IFERROR(VLOOKUP(Casos_HN[[#This Row],[ID_Municipio]],Table_4[[CodigoMuni]:[Long_2]],4,0),"")</f>
        <v>-88.114599999999996</v>
      </c>
      <c r="P1208" s="32" t="s">
        <v>21</v>
      </c>
    </row>
    <row r="1209" spans="1:16" ht="14.25" customHeight="1">
      <c r="A1209" s="29" t="str">
        <f>+H1209&amp;E1209&amp;D1209</f>
        <v>San Pedro Sula43953475</v>
      </c>
      <c r="B1209" s="29" t="str">
        <f>+Casos_HN[[#This Row],[ID_Municipio]]&amp;Casos_HN[[#This Row],[Fecha]]</f>
        <v>050143953</v>
      </c>
      <c r="C1209" s="29" t="str">
        <f>+G1209&amp;E1209</f>
        <v>Cortes43953</v>
      </c>
      <c r="D1209" s="30">
        <f>+D1208+1</f>
        <v>475</v>
      </c>
      <c r="E1209" s="23">
        <v>43953</v>
      </c>
      <c r="F1209" s="30">
        <f>+VLOOKUP(Casos_HN[[#This Row],[Departamento]],Table_5[],2,0)</f>
        <v>5</v>
      </c>
      <c r="G1209" s="3" t="s">
        <v>28</v>
      </c>
      <c r="H1209" s="9" t="s">
        <v>29</v>
      </c>
      <c r="I1209" s="30" t="str">
        <f>+IFERROR(VLOOKUP(Casos_HN[[#This Row],[Municipio]],'LOCALIZA HN'!$B$9:$O$306,8,0),99999)</f>
        <v>0501</v>
      </c>
      <c r="J1209" s="5" t="s">
        <v>27</v>
      </c>
      <c r="K1209" s="5">
        <v>53</v>
      </c>
      <c r="L1209" s="24" t="s">
        <v>19</v>
      </c>
      <c r="M1209" s="32" t="s">
        <v>20</v>
      </c>
      <c r="N1209" s="33">
        <f>+IFERROR(VLOOKUP(Casos_HN[[#This Row],[ID_Municipio]],Table_4[[CodigoMuni]:[Long_2]],3,0),"")</f>
        <v>15.5151</v>
      </c>
      <c r="O1209" s="33">
        <f>+IFERROR(VLOOKUP(Casos_HN[[#This Row],[ID_Municipio]],Table_4[[CodigoMuni]:[Long_2]],4,0),"")</f>
        <v>-88.114599999999996</v>
      </c>
      <c r="P1209" s="32" t="s">
        <v>21</v>
      </c>
    </row>
    <row r="1210" spans="1:16" ht="14.25" customHeight="1">
      <c r="A1210" s="29" t="str">
        <f>+H1210&amp;E1210&amp;D1210</f>
        <v>San Pedro Sula43953476</v>
      </c>
      <c r="B1210" s="29" t="str">
        <f>+Casos_HN[[#This Row],[ID_Municipio]]&amp;Casos_HN[[#This Row],[Fecha]]</f>
        <v>050143953</v>
      </c>
      <c r="C1210" s="29" t="str">
        <f>+G1210&amp;E1210</f>
        <v>Cortes43953</v>
      </c>
      <c r="D1210" s="30">
        <f>+D1209+1</f>
        <v>476</v>
      </c>
      <c r="E1210" s="23">
        <v>43953</v>
      </c>
      <c r="F1210" s="30">
        <f>+VLOOKUP(Casos_HN[[#This Row],[Departamento]],Table_5[],2,0)</f>
        <v>5</v>
      </c>
      <c r="G1210" s="3" t="s">
        <v>28</v>
      </c>
      <c r="H1210" s="9" t="s">
        <v>29</v>
      </c>
      <c r="I1210" s="30" t="str">
        <f>+IFERROR(VLOOKUP(Casos_HN[[#This Row],[Municipio]],'LOCALIZA HN'!$B$9:$O$306,8,0),99999)</f>
        <v>0501</v>
      </c>
      <c r="J1210" s="5" t="s">
        <v>27</v>
      </c>
      <c r="K1210" s="5">
        <v>72</v>
      </c>
      <c r="L1210" s="24" t="s">
        <v>19</v>
      </c>
      <c r="M1210" s="32" t="s">
        <v>20</v>
      </c>
      <c r="N1210" s="33">
        <f>+IFERROR(VLOOKUP(Casos_HN[[#This Row],[ID_Municipio]],Table_4[[CodigoMuni]:[Long_2]],3,0),"")</f>
        <v>15.5151</v>
      </c>
      <c r="O1210" s="33">
        <f>+IFERROR(VLOOKUP(Casos_HN[[#This Row],[ID_Municipio]],Table_4[[CodigoMuni]:[Long_2]],4,0),"")</f>
        <v>-88.114599999999996</v>
      </c>
      <c r="P1210" s="32" t="s">
        <v>21</v>
      </c>
    </row>
    <row r="1211" spans="1:16" ht="14.25" customHeight="1">
      <c r="A1211" s="29" t="str">
        <f>+H1211&amp;E1211&amp;D1211</f>
        <v>San Pedro Sula43953477</v>
      </c>
      <c r="B1211" s="29" t="str">
        <f>+Casos_HN[[#This Row],[ID_Municipio]]&amp;Casos_HN[[#This Row],[Fecha]]</f>
        <v>050143953</v>
      </c>
      <c r="C1211" s="29" t="str">
        <f>+G1211&amp;E1211</f>
        <v>Cortes43953</v>
      </c>
      <c r="D1211" s="30">
        <f>+D1210+1</f>
        <v>477</v>
      </c>
      <c r="E1211" s="23">
        <v>43953</v>
      </c>
      <c r="F1211" s="30">
        <f>+VLOOKUP(Casos_HN[[#This Row],[Departamento]],Table_5[],2,0)</f>
        <v>5</v>
      </c>
      <c r="G1211" s="3" t="s">
        <v>28</v>
      </c>
      <c r="H1211" s="9" t="s">
        <v>29</v>
      </c>
      <c r="I1211" s="30" t="str">
        <f>+IFERROR(VLOOKUP(Casos_HN[[#This Row],[Municipio]],'LOCALIZA HN'!$B$9:$O$306,8,0),99999)</f>
        <v>0501</v>
      </c>
      <c r="J1211" s="5" t="s">
        <v>27</v>
      </c>
      <c r="K1211" s="5">
        <v>34</v>
      </c>
      <c r="L1211" s="24" t="s">
        <v>19</v>
      </c>
      <c r="M1211" s="32" t="s">
        <v>20</v>
      </c>
      <c r="N1211" s="33">
        <f>+IFERROR(VLOOKUP(Casos_HN[[#This Row],[ID_Municipio]],Table_4[[CodigoMuni]:[Long_2]],3,0),"")</f>
        <v>15.5151</v>
      </c>
      <c r="O1211" s="33">
        <f>+IFERROR(VLOOKUP(Casos_HN[[#This Row],[ID_Municipio]],Table_4[[CodigoMuni]:[Long_2]],4,0),"")</f>
        <v>-88.114599999999996</v>
      </c>
      <c r="P1211" s="32" t="s">
        <v>21</v>
      </c>
    </row>
    <row r="1212" spans="1:16" ht="14.25" customHeight="1">
      <c r="A1212" s="29" t="str">
        <f>+H1212&amp;E1212&amp;D1212</f>
        <v>San Pedro Sula43953478</v>
      </c>
      <c r="B1212" s="29" t="str">
        <f>+Casos_HN[[#This Row],[ID_Municipio]]&amp;Casos_HN[[#This Row],[Fecha]]</f>
        <v>050143953</v>
      </c>
      <c r="C1212" s="29" t="str">
        <f>+G1212&amp;E1212</f>
        <v>Cortes43953</v>
      </c>
      <c r="D1212" s="30">
        <f>+D1211+1</f>
        <v>478</v>
      </c>
      <c r="E1212" s="23">
        <v>43953</v>
      </c>
      <c r="F1212" s="30">
        <f>+VLOOKUP(Casos_HN[[#This Row],[Departamento]],Table_5[],2,0)</f>
        <v>5</v>
      </c>
      <c r="G1212" s="3" t="s">
        <v>28</v>
      </c>
      <c r="H1212" s="9" t="s">
        <v>29</v>
      </c>
      <c r="I1212" s="30" t="str">
        <f>+IFERROR(VLOOKUP(Casos_HN[[#This Row],[Municipio]],'LOCALIZA HN'!$B$9:$O$306,8,0),99999)</f>
        <v>0501</v>
      </c>
      <c r="J1212" s="5" t="s">
        <v>18</v>
      </c>
      <c r="K1212" s="5">
        <v>36</v>
      </c>
      <c r="L1212" s="24" t="s">
        <v>19</v>
      </c>
      <c r="M1212" s="32" t="s">
        <v>20</v>
      </c>
      <c r="N1212" s="33">
        <f>+IFERROR(VLOOKUP(Casos_HN[[#This Row],[ID_Municipio]],Table_4[[CodigoMuni]:[Long_2]],3,0),"")</f>
        <v>15.5151</v>
      </c>
      <c r="O1212" s="33">
        <f>+IFERROR(VLOOKUP(Casos_HN[[#This Row],[ID_Municipio]],Table_4[[CodigoMuni]:[Long_2]],4,0),"")</f>
        <v>-88.114599999999996</v>
      </c>
      <c r="P1212" s="32" t="s">
        <v>21</v>
      </c>
    </row>
    <row r="1213" spans="1:16" ht="14.25" customHeight="1">
      <c r="A1213" s="29" t="str">
        <f>+H1213&amp;E1213&amp;D1213</f>
        <v>San Pedro SuLa43953479</v>
      </c>
      <c r="B1213" s="29" t="str">
        <f>+Casos_HN[[#This Row],[ID_Municipio]]&amp;Casos_HN[[#This Row],[Fecha]]</f>
        <v>050143953</v>
      </c>
      <c r="C1213" s="29" t="str">
        <f>+G1213&amp;E1213</f>
        <v>Cortes43953</v>
      </c>
      <c r="D1213" s="30">
        <f>+D1212+1</f>
        <v>479</v>
      </c>
      <c r="E1213" s="23">
        <v>43953</v>
      </c>
      <c r="F1213" s="30">
        <f>+VLOOKUP(Casos_HN[[#This Row],[Departamento]],Table_5[],2,0)</f>
        <v>5</v>
      </c>
      <c r="G1213" s="3" t="s">
        <v>28</v>
      </c>
      <c r="H1213" s="9" t="s">
        <v>88</v>
      </c>
      <c r="I1213" s="30" t="str">
        <f>+IFERROR(VLOOKUP(Casos_HN[[#This Row],[Municipio]],'LOCALIZA HN'!$B$9:$O$306,8,0),99999)</f>
        <v>0501</v>
      </c>
      <c r="J1213" s="5" t="s">
        <v>18</v>
      </c>
      <c r="K1213" s="5">
        <v>33</v>
      </c>
      <c r="L1213" s="24" t="s">
        <v>19</v>
      </c>
      <c r="M1213" s="32" t="s">
        <v>20</v>
      </c>
      <c r="N1213" s="33">
        <f>+IFERROR(VLOOKUP(Casos_HN[[#This Row],[ID_Municipio]],Table_4[[CodigoMuni]:[Long_2]],3,0),"")</f>
        <v>15.5151</v>
      </c>
      <c r="O1213" s="33">
        <f>+IFERROR(VLOOKUP(Casos_HN[[#This Row],[ID_Municipio]],Table_4[[CodigoMuni]:[Long_2]],4,0),"")</f>
        <v>-88.114599999999996</v>
      </c>
      <c r="P1213" s="32" t="s">
        <v>21</v>
      </c>
    </row>
    <row r="1214" spans="1:16" ht="14.25" customHeight="1">
      <c r="A1214" s="29" t="str">
        <f>+H1214&amp;E1214&amp;D1214</f>
        <v>San Pedro SuLa43953480</v>
      </c>
      <c r="B1214" s="29" t="str">
        <f>+Casos_HN[[#This Row],[ID_Municipio]]&amp;Casos_HN[[#This Row],[Fecha]]</f>
        <v>050143953</v>
      </c>
      <c r="C1214" s="29" t="str">
        <f>+G1214&amp;E1214</f>
        <v>Cortes43953</v>
      </c>
      <c r="D1214" s="30">
        <f>+D1213+1</f>
        <v>480</v>
      </c>
      <c r="E1214" s="23">
        <v>43953</v>
      </c>
      <c r="F1214" s="30">
        <f>+VLOOKUP(Casos_HN[[#This Row],[Departamento]],Table_5[],2,0)</f>
        <v>5</v>
      </c>
      <c r="G1214" s="3" t="s">
        <v>28</v>
      </c>
      <c r="H1214" s="9" t="s">
        <v>88</v>
      </c>
      <c r="I1214" s="30" t="str">
        <f>+IFERROR(VLOOKUP(Casos_HN[[#This Row],[Municipio]],'LOCALIZA HN'!$B$9:$O$306,8,0),99999)</f>
        <v>0501</v>
      </c>
      <c r="J1214" s="5" t="s">
        <v>18</v>
      </c>
      <c r="K1214" s="5">
        <v>38</v>
      </c>
      <c r="L1214" s="24" t="s">
        <v>19</v>
      </c>
      <c r="M1214" s="32" t="s">
        <v>20</v>
      </c>
      <c r="N1214" s="33">
        <f>+IFERROR(VLOOKUP(Casos_HN[[#This Row],[ID_Municipio]],Table_4[[CodigoMuni]:[Long_2]],3,0),"")</f>
        <v>15.5151</v>
      </c>
      <c r="O1214" s="33">
        <f>+IFERROR(VLOOKUP(Casos_HN[[#This Row],[ID_Municipio]],Table_4[[CodigoMuni]:[Long_2]],4,0),"")</f>
        <v>-88.114599999999996</v>
      </c>
      <c r="P1214" s="32" t="s">
        <v>21</v>
      </c>
    </row>
    <row r="1215" spans="1:16" ht="14.25" customHeight="1">
      <c r="A1215" s="29" t="str">
        <f>+H1215&amp;E1215&amp;D1215</f>
        <v>San Pedro SuLa43953481</v>
      </c>
      <c r="B1215" s="29" t="str">
        <f>+Casos_HN[[#This Row],[ID_Municipio]]&amp;Casos_HN[[#This Row],[Fecha]]</f>
        <v>050143953</v>
      </c>
      <c r="C1215" s="29" t="str">
        <f>+G1215&amp;E1215</f>
        <v>Cortes43953</v>
      </c>
      <c r="D1215" s="30">
        <f>+D1214+1</f>
        <v>481</v>
      </c>
      <c r="E1215" s="23">
        <v>43953</v>
      </c>
      <c r="F1215" s="30">
        <f>+VLOOKUP(Casos_HN[[#This Row],[Departamento]],Table_5[],2,0)</f>
        <v>5</v>
      </c>
      <c r="G1215" s="3" t="s">
        <v>28</v>
      </c>
      <c r="H1215" s="9" t="s">
        <v>88</v>
      </c>
      <c r="I1215" s="30" t="str">
        <f>+IFERROR(VLOOKUP(Casos_HN[[#This Row],[Municipio]],'LOCALIZA HN'!$B$9:$O$306,8,0),99999)</f>
        <v>0501</v>
      </c>
      <c r="J1215" s="5" t="s">
        <v>18</v>
      </c>
      <c r="K1215" s="5">
        <v>33</v>
      </c>
      <c r="L1215" s="24" t="s">
        <v>19</v>
      </c>
      <c r="M1215" s="32" t="s">
        <v>20</v>
      </c>
      <c r="N1215" s="33">
        <f>+IFERROR(VLOOKUP(Casos_HN[[#This Row],[ID_Municipio]],Table_4[[CodigoMuni]:[Long_2]],3,0),"")</f>
        <v>15.5151</v>
      </c>
      <c r="O1215" s="33">
        <f>+IFERROR(VLOOKUP(Casos_HN[[#This Row],[ID_Municipio]],Table_4[[CodigoMuni]:[Long_2]],4,0),"")</f>
        <v>-88.114599999999996</v>
      </c>
      <c r="P1215" s="32" t="s">
        <v>21</v>
      </c>
    </row>
    <row r="1216" spans="1:16" ht="14.25" customHeight="1">
      <c r="A1216" s="29" t="str">
        <f>+H1216&amp;E1216&amp;D1216</f>
        <v>San Pedro SuLa43953482</v>
      </c>
      <c r="B1216" s="29" t="str">
        <f>+Casos_HN[[#This Row],[ID_Municipio]]&amp;Casos_HN[[#This Row],[Fecha]]</f>
        <v>050143953</v>
      </c>
      <c r="C1216" s="29" t="str">
        <f>+G1216&amp;E1216</f>
        <v>Cortes43953</v>
      </c>
      <c r="D1216" s="30">
        <f>+D1215+1</f>
        <v>482</v>
      </c>
      <c r="E1216" s="23">
        <v>43953</v>
      </c>
      <c r="F1216" s="30">
        <f>+VLOOKUP(Casos_HN[[#This Row],[Departamento]],Table_5[],2,0)</f>
        <v>5</v>
      </c>
      <c r="G1216" s="3" t="s">
        <v>28</v>
      </c>
      <c r="H1216" s="9" t="s">
        <v>88</v>
      </c>
      <c r="I1216" s="30" t="str">
        <f>+IFERROR(VLOOKUP(Casos_HN[[#This Row],[Municipio]],'LOCALIZA HN'!$B$9:$O$306,8,0),99999)</f>
        <v>0501</v>
      </c>
      <c r="J1216" s="5" t="s">
        <v>27</v>
      </c>
      <c r="K1216" s="5">
        <v>62</v>
      </c>
      <c r="L1216" s="24" t="s">
        <v>19</v>
      </c>
      <c r="M1216" s="32" t="s">
        <v>20</v>
      </c>
      <c r="N1216" s="33">
        <f>+IFERROR(VLOOKUP(Casos_HN[[#This Row],[ID_Municipio]],Table_4[[CodigoMuni]:[Long_2]],3,0),"")</f>
        <v>15.5151</v>
      </c>
      <c r="O1216" s="33">
        <f>+IFERROR(VLOOKUP(Casos_HN[[#This Row],[ID_Municipio]],Table_4[[CodigoMuni]:[Long_2]],4,0),"")</f>
        <v>-88.114599999999996</v>
      </c>
      <c r="P1216" s="32" t="s">
        <v>21</v>
      </c>
    </row>
    <row r="1217" spans="1:16" ht="14.25" customHeight="1">
      <c r="A1217" s="29" t="str">
        <f>+H1217&amp;E1217&amp;D1217</f>
        <v>San Pedro SuLa43953483</v>
      </c>
      <c r="B1217" s="29" t="str">
        <f>+Casos_HN[[#This Row],[ID_Municipio]]&amp;Casos_HN[[#This Row],[Fecha]]</f>
        <v>050143953</v>
      </c>
      <c r="C1217" s="29" t="str">
        <f>+G1217&amp;E1217</f>
        <v>Cortes43953</v>
      </c>
      <c r="D1217" s="30">
        <f>+D1216+1</f>
        <v>483</v>
      </c>
      <c r="E1217" s="23">
        <v>43953</v>
      </c>
      <c r="F1217" s="30">
        <f>+VLOOKUP(Casos_HN[[#This Row],[Departamento]],Table_5[],2,0)</f>
        <v>5</v>
      </c>
      <c r="G1217" s="3" t="s">
        <v>28</v>
      </c>
      <c r="H1217" s="9" t="s">
        <v>88</v>
      </c>
      <c r="I1217" s="30" t="str">
        <f>+IFERROR(VLOOKUP(Casos_HN[[#This Row],[Municipio]],'LOCALIZA HN'!$B$9:$O$306,8,0),99999)</f>
        <v>0501</v>
      </c>
      <c r="J1217" s="5" t="s">
        <v>18</v>
      </c>
      <c r="K1217" s="5">
        <v>31</v>
      </c>
      <c r="L1217" s="24" t="s">
        <v>19</v>
      </c>
      <c r="M1217" s="32" t="s">
        <v>20</v>
      </c>
      <c r="N1217" s="33">
        <f>+IFERROR(VLOOKUP(Casos_HN[[#This Row],[ID_Municipio]],Table_4[[CodigoMuni]:[Long_2]],3,0),"")</f>
        <v>15.5151</v>
      </c>
      <c r="O1217" s="33">
        <f>+IFERROR(VLOOKUP(Casos_HN[[#This Row],[ID_Municipio]],Table_4[[CodigoMuni]:[Long_2]],4,0),"")</f>
        <v>-88.114599999999996</v>
      </c>
      <c r="P1217" s="32" t="s">
        <v>21</v>
      </c>
    </row>
    <row r="1218" spans="1:16" ht="14.25" customHeight="1">
      <c r="A1218" s="29" t="str">
        <f>+H1218&amp;E1218&amp;D1218</f>
        <v>San Pedro SuLa43953484</v>
      </c>
      <c r="B1218" s="29" t="str">
        <f>+Casos_HN[[#This Row],[ID_Municipio]]&amp;Casos_HN[[#This Row],[Fecha]]</f>
        <v>050143953</v>
      </c>
      <c r="C1218" s="29" t="str">
        <f>+G1218&amp;E1218</f>
        <v>Cortes43953</v>
      </c>
      <c r="D1218" s="30">
        <f>+D1217+1</f>
        <v>484</v>
      </c>
      <c r="E1218" s="23">
        <v>43953</v>
      </c>
      <c r="F1218" s="30">
        <f>+VLOOKUP(Casos_HN[[#This Row],[Departamento]],Table_5[],2,0)</f>
        <v>5</v>
      </c>
      <c r="G1218" s="3" t="s">
        <v>28</v>
      </c>
      <c r="H1218" s="9" t="s">
        <v>88</v>
      </c>
      <c r="I1218" s="30" t="str">
        <f>+IFERROR(VLOOKUP(Casos_HN[[#This Row],[Municipio]],'LOCALIZA HN'!$B$9:$O$306,8,0),99999)</f>
        <v>0501</v>
      </c>
      <c r="J1218" s="5" t="s">
        <v>27</v>
      </c>
      <c r="K1218" s="5">
        <v>20</v>
      </c>
      <c r="L1218" s="24" t="s">
        <v>19</v>
      </c>
      <c r="M1218" s="32" t="s">
        <v>20</v>
      </c>
      <c r="N1218" s="33">
        <f>+IFERROR(VLOOKUP(Casos_HN[[#This Row],[ID_Municipio]],Table_4[[CodigoMuni]:[Long_2]],3,0),"")</f>
        <v>15.5151</v>
      </c>
      <c r="O1218" s="33">
        <f>+IFERROR(VLOOKUP(Casos_HN[[#This Row],[ID_Municipio]],Table_4[[CodigoMuni]:[Long_2]],4,0),"")</f>
        <v>-88.114599999999996</v>
      </c>
      <c r="P1218" s="32" t="s">
        <v>21</v>
      </c>
    </row>
    <row r="1219" spans="1:16" ht="14.25" customHeight="1">
      <c r="A1219" s="29" t="str">
        <f>+H1219&amp;E1219&amp;D1219</f>
        <v>San Pedro SuLa43953485</v>
      </c>
      <c r="B1219" s="29" t="str">
        <f>+Casos_HN[[#This Row],[ID_Municipio]]&amp;Casos_HN[[#This Row],[Fecha]]</f>
        <v>050143953</v>
      </c>
      <c r="C1219" s="29" t="str">
        <f>+G1219&amp;E1219</f>
        <v>Cortes43953</v>
      </c>
      <c r="D1219" s="30">
        <f>+D1218+1</f>
        <v>485</v>
      </c>
      <c r="E1219" s="23">
        <v>43953</v>
      </c>
      <c r="F1219" s="30">
        <f>+VLOOKUP(Casos_HN[[#This Row],[Departamento]],Table_5[],2,0)</f>
        <v>5</v>
      </c>
      <c r="G1219" s="3" t="s">
        <v>28</v>
      </c>
      <c r="H1219" s="9" t="s">
        <v>88</v>
      </c>
      <c r="I1219" s="30" t="str">
        <f>+IFERROR(VLOOKUP(Casos_HN[[#This Row],[Municipio]],'LOCALIZA HN'!$B$9:$O$306,8,0),99999)</f>
        <v>0501</v>
      </c>
      <c r="J1219" s="5" t="s">
        <v>27</v>
      </c>
      <c r="K1219" s="5">
        <v>24</v>
      </c>
      <c r="L1219" s="24" t="s">
        <v>19</v>
      </c>
      <c r="M1219" s="32" t="s">
        <v>20</v>
      </c>
      <c r="N1219" s="33">
        <f>+IFERROR(VLOOKUP(Casos_HN[[#This Row],[ID_Municipio]],Table_4[[CodigoMuni]:[Long_2]],3,0),"")</f>
        <v>15.5151</v>
      </c>
      <c r="O1219" s="33">
        <f>+IFERROR(VLOOKUP(Casos_HN[[#This Row],[ID_Municipio]],Table_4[[CodigoMuni]:[Long_2]],4,0),"")</f>
        <v>-88.114599999999996</v>
      </c>
      <c r="P1219" s="32" t="s">
        <v>21</v>
      </c>
    </row>
    <row r="1220" spans="1:16" ht="14.25" customHeight="1">
      <c r="A1220" s="29" t="str">
        <f>+H1220&amp;E1220&amp;D1220</f>
        <v>San Pedro SuLa43953486</v>
      </c>
      <c r="B1220" s="29" t="str">
        <f>+Casos_HN[[#This Row],[ID_Municipio]]&amp;Casos_HN[[#This Row],[Fecha]]</f>
        <v>050143953</v>
      </c>
      <c r="C1220" s="29" t="str">
        <f>+G1220&amp;E1220</f>
        <v>Cortes43953</v>
      </c>
      <c r="D1220" s="30">
        <f>+D1219+1</f>
        <v>486</v>
      </c>
      <c r="E1220" s="23">
        <v>43953</v>
      </c>
      <c r="F1220" s="30">
        <f>+VLOOKUP(Casos_HN[[#This Row],[Departamento]],Table_5[],2,0)</f>
        <v>5</v>
      </c>
      <c r="G1220" s="3" t="s">
        <v>28</v>
      </c>
      <c r="H1220" s="9" t="s">
        <v>88</v>
      </c>
      <c r="I1220" s="30" t="str">
        <f>+IFERROR(VLOOKUP(Casos_HN[[#This Row],[Municipio]],'LOCALIZA HN'!$B$9:$O$306,8,0),99999)</f>
        <v>0501</v>
      </c>
      <c r="J1220" s="5" t="s">
        <v>18</v>
      </c>
      <c r="K1220" s="5">
        <v>24</v>
      </c>
      <c r="L1220" s="24" t="s">
        <v>19</v>
      </c>
      <c r="M1220" s="32" t="s">
        <v>20</v>
      </c>
      <c r="N1220" s="33">
        <f>+IFERROR(VLOOKUP(Casos_HN[[#This Row],[ID_Municipio]],Table_4[[CodigoMuni]:[Long_2]],3,0),"")</f>
        <v>15.5151</v>
      </c>
      <c r="O1220" s="33">
        <f>+IFERROR(VLOOKUP(Casos_HN[[#This Row],[ID_Municipio]],Table_4[[CodigoMuni]:[Long_2]],4,0),"")</f>
        <v>-88.114599999999996</v>
      </c>
      <c r="P1220" s="32" t="s">
        <v>21</v>
      </c>
    </row>
    <row r="1221" spans="1:16" ht="14.25" customHeight="1">
      <c r="A1221" s="29" t="str">
        <f>+H1221&amp;E1221&amp;D1221</f>
        <v>San Pedro SuLa43953487</v>
      </c>
      <c r="B1221" s="29" t="str">
        <f>+Casos_HN[[#This Row],[ID_Municipio]]&amp;Casos_HN[[#This Row],[Fecha]]</f>
        <v>050143953</v>
      </c>
      <c r="C1221" s="29" t="str">
        <f>+G1221&amp;E1221</f>
        <v>Cortes43953</v>
      </c>
      <c r="D1221" s="30">
        <f>+D1220+1</f>
        <v>487</v>
      </c>
      <c r="E1221" s="23">
        <v>43953</v>
      </c>
      <c r="F1221" s="30">
        <f>+VLOOKUP(Casos_HN[[#This Row],[Departamento]],Table_5[],2,0)</f>
        <v>5</v>
      </c>
      <c r="G1221" s="3" t="s">
        <v>28</v>
      </c>
      <c r="H1221" s="9" t="s">
        <v>88</v>
      </c>
      <c r="I1221" s="30" t="str">
        <f>+IFERROR(VLOOKUP(Casos_HN[[#This Row],[Municipio]],'LOCALIZA HN'!$B$9:$O$306,8,0),99999)</f>
        <v>0501</v>
      </c>
      <c r="J1221" s="5" t="s">
        <v>18</v>
      </c>
      <c r="K1221" s="5">
        <v>67</v>
      </c>
      <c r="L1221" s="24" t="s">
        <v>19</v>
      </c>
      <c r="M1221" s="32" t="s">
        <v>20</v>
      </c>
      <c r="N1221" s="33">
        <f>+IFERROR(VLOOKUP(Casos_HN[[#This Row],[ID_Municipio]],Table_4[[CodigoMuni]:[Long_2]],3,0),"")</f>
        <v>15.5151</v>
      </c>
      <c r="O1221" s="33">
        <f>+IFERROR(VLOOKUP(Casos_HN[[#This Row],[ID_Municipio]],Table_4[[CodigoMuni]:[Long_2]],4,0),"")</f>
        <v>-88.114599999999996</v>
      </c>
      <c r="P1221" s="32" t="s">
        <v>21</v>
      </c>
    </row>
    <row r="1222" spans="1:16" ht="14.25" customHeight="1">
      <c r="A1222" s="29" t="str">
        <f>+H1222&amp;E1222&amp;D1222</f>
        <v>San Pedro SuLa43953488</v>
      </c>
      <c r="B1222" s="29" t="str">
        <f>+Casos_HN[[#This Row],[ID_Municipio]]&amp;Casos_HN[[#This Row],[Fecha]]</f>
        <v>050143953</v>
      </c>
      <c r="C1222" s="29" t="str">
        <f>+G1222&amp;E1222</f>
        <v>Cortes43953</v>
      </c>
      <c r="D1222" s="30">
        <f>+D1221+1</f>
        <v>488</v>
      </c>
      <c r="E1222" s="23">
        <v>43953</v>
      </c>
      <c r="F1222" s="30">
        <f>+VLOOKUP(Casos_HN[[#This Row],[Departamento]],Table_5[],2,0)</f>
        <v>5</v>
      </c>
      <c r="G1222" s="3" t="s">
        <v>28</v>
      </c>
      <c r="H1222" s="9" t="s">
        <v>88</v>
      </c>
      <c r="I1222" s="30" t="str">
        <f>+IFERROR(VLOOKUP(Casos_HN[[#This Row],[Municipio]],'LOCALIZA HN'!$B$9:$O$306,8,0),99999)</f>
        <v>0501</v>
      </c>
      <c r="J1222" s="5" t="s">
        <v>27</v>
      </c>
      <c r="K1222" s="5">
        <v>30</v>
      </c>
      <c r="L1222" s="24" t="s">
        <v>19</v>
      </c>
      <c r="M1222" s="32" t="s">
        <v>20</v>
      </c>
      <c r="N1222" s="33">
        <f>+IFERROR(VLOOKUP(Casos_HN[[#This Row],[ID_Municipio]],Table_4[[CodigoMuni]:[Long_2]],3,0),"")</f>
        <v>15.5151</v>
      </c>
      <c r="O1222" s="33">
        <f>+IFERROR(VLOOKUP(Casos_HN[[#This Row],[ID_Municipio]],Table_4[[CodigoMuni]:[Long_2]],4,0),"")</f>
        <v>-88.114599999999996</v>
      </c>
      <c r="P1222" s="32" t="s">
        <v>21</v>
      </c>
    </row>
    <row r="1223" spans="1:16" ht="14.25" customHeight="1">
      <c r="A1223" s="29" t="str">
        <f>+H1223&amp;E1223&amp;D1223</f>
        <v>San Sebastian43953489</v>
      </c>
      <c r="B1223" s="29" t="str">
        <f>+Casos_HN[[#This Row],[ID_Municipio]]&amp;Casos_HN[[#This Row],[Fecha]]</f>
        <v>031743953</v>
      </c>
      <c r="C1223" s="29" t="str">
        <f>+G1223&amp;E1223</f>
        <v>Lempira43953</v>
      </c>
      <c r="D1223" s="30">
        <f>+D1222+1</f>
        <v>489</v>
      </c>
      <c r="E1223" s="23">
        <v>43953</v>
      </c>
      <c r="F1223" s="30">
        <f>+VLOOKUP(Casos_HN[[#This Row],[Departamento]],Table_5[],2,0)</f>
        <v>13</v>
      </c>
      <c r="G1223" s="3" t="s">
        <v>36</v>
      </c>
      <c r="H1223" s="9" t="s">
        <v>89</v>
      </c>
      <c r="I1223" s="30" t="str">
        <f>+IFERROR(VLOOKUP(Casos_HN[[#This Row],[Municipio]],'LOCALIZA HN'!$B$9:$O$306,8,0),99999)</f>
        <v>0317</v>
      </c>
      <c r="J1223" s="5" t="s">
        <v>27</v>
      </c>
      <c r="K1223" s="5">
        <v>52</v>
      </c>
      <c r="L1223" s="24" t="s">
        <v>19</v>
      </c>
      <c r="M1223" s="32" t="s">
        <v>20</v>
      </c>
      <c r="N1223" s="33">
        <f>+IFERROR(VLOOKUP(Casos_HN[[#This Row],[ID_Municipio]],Table_4[[CodigoMuni]:[Long_2]],3,0),"")</f>
        <v>14.2075</v>
      </c>
      <c r="O1223" s="33">
        <f>+IFERROR(VLOOKUP(Casos_HN[[#This Row],[ID_Municipio]],Table_4[[CodigoMuni]:[Long_2]],4,0),"")</f>
        <v>-87.779200000000003</v>
      </c>
      <c r="P1223" s="32" t="s">
        <v>21</v>
      </c>
    </row>
    <row r="1224" spans="1:16" ht="14.25" customHeight="1">
      <c r="A1224" s="29" t="str">
        <f>+H1224&amp;E1224&amp;D1224</f>
        <v>Tatumbla43953490</v>
      </c>
      <c r="B1224" s="29" t="str">
        <f>+Casos_HN[[#This Row],[ID_Municipio]]&amp;Casos_HN[[#This Row],[Fecha]]</f>
        <v>082543953</v>
      </c>
      <c r="C1224" s="29" t="str">
        <f>+G1224&amp;E1224</f>
        <v>Francisco Morazan43953</v>
      </c>
      <c r="D1224" s="30">
        <f>+D1223+1</f>
        <v>490</v>
      </c>
      <c r="E1224" s="23">
        <v>43953</v>
      </c>
      <c r="F1224" s="30">
        <f>+VLOOKUP(Casos_HN[[#This Row],[Departamento]],Table_5[],2,0)</f>
        <v>8</v>
      </c>
      <c r="G1224" s="3" t="s">
        <v>16</v>
      </c>
      <c r="H1224" s="9" t="s">
        <v>90</v>
      </c>
      <c r="I1224" s="30" t="str">
        <f>+IFERROR(VLOOKUP(Casos_HN[[#This Row],[Municipio]],'LOCALIZA HN'!$B$9:$O$306,8,0),99999)</f>
        <v>0825</v>
      </c>
      <c r="J1224" s="5" t="s">
        <v>18</v>
      </c>
      <c r="K1224" s="5">
        <v>56</v>
      </c>
      <c r="L1224" s="24" t="s">
        <v>19</v>
      </c>
      <c r="M1224" s="32" t="s">
        <v>20</v>
      </c>
      <c r="N1224" s="33">
        <f>+IFERROR(VLOOKUP(Casos_HN[[#This Row],[ID_Municipio]],Table_4[[CodigoMuni]:[Long_2]],3,0),"")</f>
        <v>13.9855</v>
      </c>
      <c r="O1224" s="33">
        <f>+IFERROR(VLOOKUP(Casos_HN[[#This Row],[ID_Municipio]],Table_4[[CodigoMuni]:[Long_2]],4,0),"")</f>
        <v>-87.071399999999997</v>
      </c>
      <c r="P1224" s="32" t="s">
        <v>21</v>
      </c>
    </row>
    <row r="1225" spans="1:16" ht="14.25" customHeight="1">
      <c r="A1225" s="29" t="str">
        <f>+H1225&amp;E1225&amp;D1225</f>
        <v>Villanueva43953491</v>
      </c>
      <c r="B1225" s="29" t="str">
        <f>+Casos_HN[[#This Row],[ID_Municipio]]&amp;Casos_HN[[#This Row],[Fecha]]</f>
        <v>051143953</v>
      </c>
      <c r="C1225" s="29" t="str">
        <f>+G1225&amp;E1225</f>
        <v>Cortes43953</v>
      </c>
      <c r="D1225" s="30">
        <f>+D1224+1</f>
        <v>491</v>
      </c>
      <c r="E1225" s="23">
        <v>43953</v>
      </c>
      <c r="F1225" s="30">
        <f>+VLOOKUP(Casos_HN[[#This Row],[Departamento]],Table_5[],2,0)</f>
        <v>5</v>
      </c>
      <c r="G1225" s="3" t="s">
        <v>28</v>
      </c>
      <c r="H1225" s="9" t="s">
        <v>33</v>
      </c>
      <c r="I1225" s="30" t="str">
        <f>+IFERROR(VLOOKUP(Casos_HN[[#This Row],[Municipio]],'LOCALIZA HN'!$B$9:$O$306,8,0),99999)</f>
        <v>0511</v>
      </c>
      <c r="J1225" s="5" t="s">
        <v>27</v>
      </c>
      <c r="K1225" s="5">
        <v>24</v>
      </c>
      <c r="L1225" s="24" t="s">
        <v>19</v>
      </c>
      <c r="M1225" s="32" t="s">
        <v>20</v>
      </c>
      <c r="N1225" s="33">
        <f>+IFERROR(VLOOKUP(Casos_HN[[#This Row],[ID_Municipio]],Table_4[[CodigoMuni]:[Long_2]],3,0),"")</f>
        <v>15.3307</v>
      </c>
      <c r="O1225" s="33">
        <f>+IFERROR(VLOOKUP(Casos_HN[[#This Row],[ID_Municipio]],Table_4[[CodigoMuni]:[Long_2]],4,0),"")</f>
        <v>-88.047399999999996</v>
      </c>
      <c r="P1225" s="32" t="s">
        <v>21</v>
      </c>
    </row>
    <row r="1226" spans="1:16" ht="14.25" customHeight="1">
      <c r="A1226" s="29" t="str">
        <f>+H1226&amp;E1226&amp;D1226</f>
        <v>Villanueva43953492</v>
      </c>
      <c r="B1226" s="29" t="str">
        <f>+Casos_HN[[#This Row],[ID_Municipio]]&amp;Casos_HN[[#This Row],[Fecha]]</f>
        <v>051143953</v>
      </c>
      <c r="C1226" s="29" t="str">
        <f>+G1226&amp;E1226</f>
        <v>Cortes43953</v>
      </c>
      <c r="D1226" s="30">
        <f>+D1225+1</f>
        <v>492</v>
      </c>
      <c r="E1226" s="23">
        <v>43953</v>
      </c>
      <c r="F1226" s="30">
        <f>+VLOOKUP(Casos_HN[[#This Row],[Departamento]],Table_5[],2,0)</f>
        <v>5</v>
      </c>
      <c r="G1226" s="3" t="s">
        <v>28</v>
      </c>
      <c r="H1226" s="9" t="s">
        <v>33</v>
      </c>
      <c r="I1226" s="30" t="str">
        <f>+IFERROR(VLOOKUP(Casos_HN[[#This Row],[Municipio]],'LOCALIZA HN'!$B$9:$O$306,8,0),99999)</f>
        <v>0511</v>
      </c>
      <c r="J1226" s="5" t="s">
        <v>27</v>
      </c>
      <c r="K1226" s="5">
        <v>48</v>
      </c>
      <c r="L1226" s="24" t="s">
        <v>19</v>
      </c>
      <c r="M1226" s="32" t="s">
        <v>20</v>
      </c>
      <c r="N1226" s="33">
        <f>+IFERROR(VLOOKUP(Casos_HN[[#This Row],[ID_Municipio]],Table_4[[CodigoMuni]:[Long_2]],3,0),"")</f>
        <v>15.3307</v>
      </c>
      <c r="O1226" s="33">
        <f>+IFERROR(VLOOKUP(Casos_HN[[#This Row],[ID_Municipio]],Table_4[[CodigoMuni]:[Long_2]],4,0),"")</f>
        <v>-88.047399999999996</v>
      </c>
      <c r="P1226" s="32" t="s">
        <v>21</v>
      </c>
    </row>
    <row r="1227" spans="1:16" ht="14.25" customHeight="1">
      <c r="A1227" s="29" t="str">
        <f>+H1227&amp;E1227&amp;D1227</f>
        <v>Villanueva43953493</v>
      </c>
      <c r="B1227" s="29" t="str">
        <f>+Casos_HN[[#This Row],[ID_Municipio]]&amp;Casos_HN[[#This Row],[Fecha]]</f>
        <v>051143953</v>
      </c>
      <c r="C1227" s="29" t="str">
        <f>+G1227&amp;E1227</f>
        <v>Cortes43953</v>
      </c>
      <c r="D1227" s="30">
        <f>+D1226+1</f>
        <v>493</v>
      </c>
      <c r="E1227" s="23">
        <v>43953</v>
      </c>
      <c r="F1227" s="30">
        <f>+VLOOKUP(Casos_HN[[#This Row],[Departamento]],Table_5[],2,0)</f>
        <v>5</v>
      </c>
      <c r="G1227" s="3" t="s">
        <v>28</v>
      </c>
      <c r="H1227" s="9" t="s">
        <v>33</v>
      </c>
      <c r="I1227" s="30" t="str">
        <f>+IFERROR(VLOOKUP(Casos_HN[[#This Row],[Municipio]],'LOCALIZA HN'!$B$9:$O$306,8,0),99999)</f>
        <v>0511</v>
      </c>
      <c r="J1227" s="5" t="s">
        <v>27</v>
      </c>
      <c r="K1227" s="5">
        <v>57</v>
      </c>
      <c r="L1227" s="24" t="s">
        <v>19</v>
      </c>
      <c r="M1227" s="32" t="s">
        <v>20</v>
      </c>
      <c r="N1227" s="33">
        <f>+IFERROR(VLOOKUP(Casos_HN[[#This Row],[ID_Municipio]],Table_4[[CodigoMuni]:[Long_2]],3,0),"")</f>
        <v>15.3307</v>
      </c>
      <c r="O1227" s="33">
        <f>+IFERROR(VLOOKUP(Casos_HN[[#This Row],[ID_Municipio]],Table_4[[CodigoMuni]:[Long_2]],4,0),"")</f>
        <v>-88.047399999999996</v>
      </c>
      <c r="P1227" s="32" t="s">
        <v>21</v>
      </c>
    </row>
    <row r="1228" spans="1:16" ht="14.25" customHeight="1">
      <c r="A1228" s="29" t="str">
        <f>+H1228&amp;E1228&amp;D1228</f>
        <v>Villanueva43953494</v>
      </c>
      <c r="B1228" s="29" t="str">
        <f>+Casos_HN[[#This Row],[ID_Municipio]]&amp;Casos_HN[[#This Row],[Fecha]]</f>
        <v>051143953</v>
      </c>
      <c r="C1228" s="29" t="str">
        <f>+G1228&amp;E1228</f>
        <v>Cortes43953</v>
      </c>
      <c r="D1228" s="30">
        <f>+D1227+1</f>
        <v>494</v>
      </c>
      <c r="E1228" s="23">
        <v>43953</v>
      </c>
      <c r="F1228" s="30">
        <f>+VLOOKUP(Casos_HN[[#This Row],[Departamento]],Table_5[],2,0)</f>
        <v>5</v>
      </c>
      <c r="G1228" s="3" t="s">
        <v>28</v>
      </c>
      <c r="H1228" s="9" t="s">
        <v>33</v>
      </c>
      <c r="I1228" s="30" t="str">
        <f>+IFERROR(VLOOKUP(Casos_HN[[#This Row],[Municipio]],'LOCALIZA HN'!$B$9:$O$306,8,0),99999)</f>
        <v>0511</v>
      </c>
      <c r="J1228" s="5" t="s">
        <v>27</v>
      </c>
      <c r="K1228" s="5">
        <v>48</v>
      </c>
      <c r="L1228" s="24" t="s">
        <v>19</v>
      </c>
      <c r="M1228" s="32" t="s">
        <v>20</v>
      </c>
      <c r="N1228" s="33">
        <f>+IFERROR(VLOOKUP(Casos_HN[[#This Row],[ID_Municipio]],Table_4[[CodigoMuni]:[Long_2]],3,0),"")</f>
        <v>15.3307</v>
      </c>
      <c r="O1228" s="33">
        <f>+IFERROR(VLOOKUP(Casos_HN[[#This Row],[ID_Municipio]],Table_4[[CodigoMuni]:[Long_2]],4,0),"")</f>
        <v>-88.047399999999996</v>
      </c>
      <c r="P1228" s="32" t="s">
        <v>21</v>
      </c>
    </row>
    <row r="1229" spans="1:16" ht="14.25" customHeight="1">
      <c r="A1229" s="29" t="str">
        <f>+H1229&amp;E1229&amp;D1229</f>
        <v>Villanueva43953495</v>
      </c>
      <c r="B1229" s="29" t="str">
        <f>+Casos_HN[[#This Row],[ID_Municipio]]&amp;Casos_HN[[#This Row],[Fecha]]</f>
        <v>051143953</v>
      </c>
      <c r="C1229" s="29" t="str">
        <f>+G1229&amp;E1229</f>
        <v>Cortes43953</v>
      </c>
      <c r="D1229" s="30">
        <f>+D1228+1</f>
        <v>495</v>
      </c>
      <c r="E1229" s="23">
        <v>43953</v>
      </c>
      <c r="F1229" s="30">
        <f>+VLOOKUP(Casos_HN[[#This Row],[Departamento]],Table_5[],2,0)</f>
        <v>5</v>
      </c>
      <c r="G1229" s="3" t="s">
        <v>28</v>
      </c>
      <c r="H1229" s="9" t="s">
        <v>33</v>
      </c>
      <c r="I1229" s="30" t="str">
        <f>+IFERROR(VLOOKUP(Casos_HN[[#This Row],[Municipio]],'LOCALIZA HN'!$B$9:$O$306,8,0),99999)</f>
        <v>0511</v>
      </c>
      <c r="J1229" s="5" t="s">
        <v>27</v>
      </c>
      <c r="K1229" s="5">
        <v>76</v>
      </c>
      <c r="L1229" s="24" t="s">
        <v>19</v>
      </c>
      <c r="M1229" s="32" t="s">
        <v>20</v>
      </c>
      <c r="N1229" s="33">
        <f>+IFERROR(VLOOKUP(Casos_HN[[#This Row],[ID_Municipio]],Table_4[[CodigoMuni]:[Long_2]],3,0),"")</f>
        <v>15.3307</v>
      </c>
      <c r="O1229" s="33">
        <f>+IFERROR(VLOOKUP(Casos_HN[[#This Row],[ID_Municipio]],Table_4[[CodigoMuni]:[Long_2]],4,0),"")</f>
        <v>-88.047399999999996</v>
      </c>
      <c r="P1229" s="32" t="s">
        <v>21</v>
      </c>
    </row>
    <row r="1230" spans="1:16" ht="14.25" customHeight="1">
      <c r="A1230" s="29" t="str">
        <f>+H1230&amp;E1230&amp;D1230</f>
        <v>Villanueva43953496</v>
      </c>
      <c r="B1230" s="29" t="str">
        <f>+Casos_HN[[#This Row],[ID_Municipio]]&amp;Casos_HN[[#This Row],[Fecha]]</f>
        <v>051143953</v>
      </c>
      <c r="C1230" s="29" t="str">
        <f>+G1230&amp;E1230</f>
        <v>Cortes43953</v>
      </c>
      <c r="D1230" s="30">
        <f>+D1229+1</f>
        <v>496</v>
      </c>
      <c r="E1230" s="23">
        <v>43953</v>
      </c>
      <c r="F1230" s="30">
        <f>+VLOOKUP(Casos_HN[[#This Row],[Departamento]],Table_5[],2,0)</f>
        <v>5</v>
      </c>
      <c r="G1230" s="3" t="s">
        <v>28</v>
      </c>
      <c r="H1230" s="9" t="s">
        <v>33</v>
      </c>
      <c r="I1230" s="30" t="str">
        <f>+IFERROR(VLOOKUP(Casos_HN[[#This Row],[Municipio]],'LOCALIZA HN'!$B$9:$O$306,8,0),99999)</f>
        <v>0511</v>
      </c>
      <c r="J1230" s="5" t="s">
        <v>18</v>
      </c>
      <c r="K1230" s="5">
        <v>39</v>
      </c>
      <c r="L1230" s="24" t="s">
        <v>19</v>
      </c>
      <c r="M1230" s="32" t="s">
        <v>20</v>
      </c>
      <c r="N1230" s="33">
        <f>+IFERROR(VLOOKUP(Casos_HN[[#This Row],[ID_Municipio]],Table_4[[CodigoMuni]:[Long_2]],3,0),"")</f>
        <v>15.3307</v>
      </c>
      <c r="O1230" s="33">
        <f>+IFERROR(VLOOKUP(Casos_HN[[#This Row],[ID_Municipio]],Table_4[[CodigoMuni]:[Long_2]],4,0),"")</f>
        <v>-88.047399999999996</v>
      </c>
      <c r="P1230" s="32" t="s">
        <v>21</v>
      </c>
    </row>
    <row r="1231" spans="1:16" ht="14.25" customHeight="1">
      <c r="A1231" s="29" t="str">
        <f>+H1231&amp;E1231&amp;D1231</f>
        <v>Villanueva43953497</v>
      </c>
      <c r="B1231" s="29" t="str">
        <f>+Casos_HN[[#This Row],[ID_Municipio]]&amp;Casos_HN[[#This Row],[Fecha]]</f>
        <v>051143953</v>
      </c>
      <c r="C1231" s="29" t="str">
        <f>+G1231&amp;E1231</f>
        <v>Cortes43953</v>
      </c>
      <c r="D1231" s="30">
        <f>+D1230+1</f>
        <v>497</v>
      </c>
      <c r="E1231" s="23">
        <v>43953</v>
      </c>
      <c r="F1231" s="30">
        <f>+VLOOKUP(Casos_HN[[#This Row],[Departamento]],Table_5[],2,0)</f>
        <v>5</v>
      </c>
      <c r="G1231" s="3" t="s">
        <v>28</v>
      </c>
      <c r="H1231" s="9" t="s">
        <v>33</v>
      </c>
      <c r="I1231" s="30" t="str">
        <f>+IFERROR(VLOOKUP(Casos_HN[[#This Row],[Municipio]],'LOCALIZA HN'!$B$9:$O$306,8,0),99999)</f>
        <v>0511</v>
      </c>
      <c r="J1231" s="5" t="s">
        <v>18</v>
      </c>
      <c r="K1231" s="5">
        <v>21</v>
      </c>
      <c r="L1231" s="24" t="s">
        <v>19</v>
      </c>
      <c r="M1231" s="32" t="s">
        <v>20</v>
      </c>
      <c r="N1231" s="33">
        <f>+IFERROR(VLOOKUP(Casos_HN[[#This Row],[ID_Municipio]],Table_4[[CodigoMuni]:[Long_2]],3,0),"")</f>
        <v>15.3307</v>
      </c>
      <c r="O1231" s="33">
        <f>+IFERROR(VLOOKUP(Casos_HN[[#This Row],[ID_Municipio]],Table_4[[CodigoMuni]:[Long_2]],4,0),"")</f>
        <v>-88.047399999999996</v>
      </c>
      <c r="P1231" s="32" t="s">
        <v>21</v>
      </c>
    </row>
    <row r="1232" spans="1:16" ht="14.25" customHeight="1">
      <c r="A1232" s="29" t="str">
        <f>+H1232&amp;E1232&amp;D1232</f>
        <v>Villanueva43953498</v>
      </c>
      <c r="B1232" s="29" t="str">
        <f>+Casos_HN[[#This Row],[ID_Municipio]]&amp;Casos_HN[[#This Row],[Fecha]]</f>
        <v>051143953</v>
      </c>
      <c r="C1232" s="29" t="str">
        <f>+G1232&amp;E1232</f>
        <v>Cortes43953</v>
      </c>
      <c r="D1232" s="30">
        <f>+D1231+1</f>
        <v>498</v>
      </c>
      <c r="E1232" s="23">
        <v>43953</v>
      </c>
      <c r="F1232" s="30">
        <f>+VLOOKUP(Casos_HN[[#This Row],[Departamento]],Table_5[],2,0)</f>
        <v>5</v>
      </c>
      <c r="G1232" s="3" t="s">
        <v>28</v>
      </c>
      <c r="H1232" s="9" t="s">
        <v>33</v>
      </c>
      <c r="I1232" s="30" t="str">
        <f>+IFERROR(VLOOKUP(Casos_HN[[#This Row],[Municipio]],'LOCALIZA HN'!$B$9:$O$306,8,0),99999)</f>
        <v>0511</v>
      </c>
      <c r="J1232" s="5" t="s">
        <v>27</v>
      </c>
      <c r="K1232" s="5">
        <v>31</v>
      </c>
      <c r="L1232" s="24" t="s">
        <v>19</v>
      </c>
      <c r="M1232" s="32" t="s">
        <v>20</v>
      </c>
      <c r="N1232" s="33">
        <f>+IFERROR(VLOOKUP(Casos_HN[[#This Row],[ID_Municipio]],Table_4[[CodigoMuni]:[Long_2]],3,0),"")</f>
        <v>15.3307</v>
      </c>
      <c r="O1232" s="33">
        <f>+IFERROR(VLOOKUP(Casos_HN[[#This Row],[ID_Municipio]],Table_4[[CodigoMuni]:[Long_2]],4,0),"")</f>
        <v>-88.047399999999996</v>
      </c>
      <c r="P1232" s="32" t="s">
        <v>21</v>
      </c>
    </row>
    <row r="1233" spans="1:16" ht="14.25" customHeight="1">
      <c r="A1233" s="29" t="str">
        <f>+H1233&amp;E1233&amp;D1233</f>
        <v>Villanueva43953499</v>
      </c>
      <c r="B1233" s="29" t="str">
        <f>+Casos_HN[[#This Row],[ID_Municipio]]&amp;Casos_HN[[#This Row],[Fecha]]</f>
        <v>051143953</v>
      </c>
      <c r="C1233" s="29" t="str">
        <f>+G1233&amp;E1233</f>
        <v>Cortes43953</v>
      </c>
      <c r="D1233" s="30">
        <f>+D1232+1</f>
        <v>499</v>
      </c>
      <c r="E1233" s="23">
        <v>43953</v>
      </c>
      <c r="F1233" s="30">
        <f>+VLOOKUP(Casos_HN[[#This Row],[Departamento]],Table_5[],2,0)</f>
        <v>5</v>
      </c>
      <c r="G1233" s="3" t="s">
        <v>28</v>
      </c>
      <c r="H1233" s="9" t="s">
        <v>33</v>
      </c>
      <c r="I1233" s="30" t="str">
        <f>+IFERROR(VLOOKUP(Casos_HN[[#This Row],[Municipio]],'LOCALIZA HN'!$B$9:$O$306,8,0),99999)</f>
        <v>0511</v>
      </c>
      <c r="J1233" s="5" t="s">
        <v>18</v>
      </c>
      <c r="K1233" s="5">
        <v>53</v>
      </c>
      <c r="L1233" s="24" t="s">
        <v>19</v>
      </c>
      <c r="M1233" s="32" t="s">
        <v>20</v>
      </c>
      <c r="N1233" s="33">
        <f>+IFERROR(VLOOKUP(Casos_HN[[#This Row],[ID_Municipio]],Table_4[[CodigoMuni]:[Long_2]],3,0),"")</f>
        <v>15.3307</v>
      </c>
      <c r="O1233" s="33">
        <f>+IFERROR(VLOOKUP(Casos_HN[[#This Row],[ID_Municipio]],Table_4[[CodigoMuni]:[Long_2]],4,0),"")</f>
        <v>-88.047399999999996</v>
      </c>
      <c r="P1233" s="32" t="s">
        <v>21</v>
      </c>
    </row>
    <row r="1234" spans="1:16" ht="14.25" customHeight="1">
      <c r="A1234" s="29" t="str">
        <f>+H1234&amp;E1234&amp;D1234</f>
        <v>Yoro43953500</v>
      </c>
      <c r="B1234" s="29" t="str">
        <f>+Casos_HN[[#This Row],[ID_Municipio]]&amp;Casos_HN[[#This Row],[Fecha]]</f>
        <v>180143953</v>
      </c>
      <c r="C1234" s="29" t="str">
        <f>+G1234&amp;E1234</f>
        <v>Yoro43953</v>
      </c>
      <c r="D1234" s="30">
        <f>+D1233+1</f>
        <v>500</v>
      </c>
      <c r="E1234" s="31">
        <v>43953</v>
      </c>
      <c r="F1234" s="30">
        <f>+VLOOKUP(Casos_HN[[#This Row],[Departamento]],Table_5[],2,0)</f>
        <v>18</v>
      </c>
      <c r="G1234" s="3" t="s">
        <v>39</v>
      </c>
      <c r="H1234" s="9" t="s">
        <v>39</v>
      </c>
      <c r="I1234" s="30" t="str">
        <f>+IFERROR(VLOOKUP(Casos_HN[[#This Row],[Municipio]],'LOCALIZA HN'!$B$9:$O$306,8,0),99999)</f>
        <v>1801</v>
      </c>
      <c r="J1234" s="5" t="s">
        <v>27</v>
      </c>
      <c r="K1234" s="5">
        <v>71</v>
      </c>
      <c r="L1234" s="24" t="s">
        <v>19</v>
      </c>
      <c r="M1234" s="32" t="s">
        <v>20</v>
      </c>
      <c r="N1234" s="33">
        <f>+IFERROR(VLOOKUP(Casos_HN[[#This Row],[ID_Municipio]],Table_4[[CodigoMuni]:[Long_2]],3,0),"")</f>
        <v>15.2433</v>
      </c>
      <c r="O1234" s="33">
        <f>+IFERROR(VLOOKUP(Casos_HN[[#This Row],[ID_Municipio]],Table_4[[CodigoMuni]:[Long_2]],4,0),"")</f>
        <v>-87.227500000000006</v>
      </c>
      <c r="P1234" s="32" t="s">
        <v>21</v>
      </c>
    </row>
    <row r="1235" spans="1:16" ht="14.25" customHeight="1">
      <c r="A1235" s="29" t="str">
        <f>+H1235&amp;E1235&amp;D1235</f>
        <v>Yoro43953501</v>
      </c>
      <c r="B1235" s="29" t="str">
        <f>+Casos_HN[[#This Row],[ID_Municipio]]&amp;Casos_HN[[#This Row],[Fecha]]</f>
        <v>180143953</v>
      </c>
      <c r="C1235" s="29" t="str">
        <f>+G1235&amp;E1235</f>
        <v>Yoro43953</v>
      </c>
      <c r="D1235" s="30">
        <f>+D1234+1</f>
        <v>501</v>
      </c>
      <c r="E1235" s="31">
        <v>43953</v>
      </c>
      <c r="F1235" s="30">
        <f>+VLOOKUP(Casos_HN[[#This Row],[Departamento]],Table_5[],2,0)</f>
        <v>18</v>
      </c>
      <c r="G1235" s="3" t="s">
        <v>39</v>
      </c>
      <c r="H1235" s="9" t="s">
        <v>39</v>
      </c>
      <c r="I1235" s="30" t="str">
        <f>+IFERROR(VLOOKUP(Casos_HN[[#This Row],[Municipio]],'LOCALIZA HN'!$B$9:$O$306,8,0),99999)</f>
        <v>1801</v>
      </c>
      <c r="J1235" s="5" t="s">
        <v>27</v>
      </c>
      <c r="K1235" s="5">
        <v>27</v>
      </c>
      <c r="L1235" s="24" t="s">
        <v>19</v>
      </c>
      <c r="M1235" s="32" t="s">
        <v>20</v>
      </c>
      <c r="N1235" s="33">
        <f>+IFERROR(VLOOKUP(Casos_HN[[#This Row],[ID_Municipio]],Table_4[[CodigoMuni]:[Long_2]],3,0),"")</f>
        <v>15.2433</v>
      </c>
      <c r="O1235" s="33">
        <f>+IFERROR(VLOOKUP(Casos_HN[[#This Row],[ID_Municipio]],Table_4[[CodigoMuni]:[Long_2]],4,0),"")</f>
        <v>-87.227500000000006</v>
      </c>
      <c r="P1235" s="32" t="s">
        <v>21</v>
      </c>
    </row>
    <row r="1236" spans="1:16" ht="14.25" customHeight="1">
      <c r="A1236" s="29" t="str">
        <f>+H1236&amp;E1236&amp;D1236</f>
        <v>San Pedro Sula43953502</v>
      </c>
      <c r="B1236" s="29" t="str">
        <f>+Casos_HN[[#This Row],[ID_Municipio]]&amp;Casos_HN[[#This Row],[Fecha]]</f>
        <v>050143953</v>
      </c>
      <c r="C1236" s="29" t="str">
        <f>+G1236&amp;E1236</f>
        <v>Cortes43953</v>
      </c>
      <c r="D1236" s="30">
        <f>+D1235+1</f>
        <v>502</v>
      </c>
      <c r="E1236" s="31">
        <v>43953</v>
      </c>
      <c r="F1236" s="30">
        <f>+VLOOKUP(Casos_HN[[#This Row],[Departamento]],Table_5[],2,0)</f>
        <v>5</v>
      </c>
      <c r="G1236" s="3" t="s">
        <v>28</v>
      </c>
      <c r="H1236" s="9" t="s">
        <v>29</v>
      </c>
      <c r="I1236" s="30" t="str">
        <f>+IFERROR(VLOOKUP(Casos_HN[[#This Row],[Municipio]],'LOCALIZA HN'!$B$9:$O$306,8,0),99999)</f>
        <v>0501</v>
      </c>
      <c r="J1236" s="5" t="s">
        <v>18</v>
      </c>
      <c r="K1236" s="5">
        <v>30</v>
      </c>
      <c r="L1236" s="8" t="s">
        <v>19</v>
      </c>
      <c r="M1236" s="32" t="s">
        <v>20</v>
      </c>
      <c r="N1236" s="33">
        <f>+IFERROR(VLOOKUP(Casos_HN[[#This Row],[ID_Municipio]],Table_4[[CodigoMuni]:[Long_2]],3,0),"")</f>
        <v>15.5151</v>
      </c>
      <c r="O1236" s="33">
        <f>+IFERROR(VLOOKUP(Casos_HN[[#This Row],[ID_Municipio]],Table_4[[CodigoMuni]:[Long_2]],4,0),"")</f>
        <v>-88.114599999999996</v>
      </c>
      <c r="P1236" s="32" t="s">
        <v>21</v>
      </c>
    </row>
    <row r="1237" spans="1:16" ht="14.25" customHeight="1">
      <c r="A1237" s="29" t="str">
        <f>+H1237&amp;E1237&amp;D1237</f>
        <v>Choloma43954503</v>
      </c>
      <c r="B1237" s="29" t="str">
        <f>+Casos_HN[[#This Row],[ID_Municipio]]&amp;Casos_HN[[#This Row],[Fecha]]</f>
        <v>050243954</v>
      </c>
      <c r="C1237" s="29" t="str">
        <f>+G1237&amp;E1237</f>
        <v>Cortes43954</v>
      </c>
      <c r="D1237" s="30">
        <f>+D1236+1</f>
        <v>503</v>
      </c>
      <c r="E1237" s="31">
        <v>43954</v>
      </c>
      <c r="F1237" s="30">
        <f>+VLOOKUP(Casos_HN[[#This Row],[Departamento]],Table_5[],2,0)</f>
        <v>5</v>
      </c>
      <c r="G1237" s="3" t="s">
        <v>28</v>
      </c>
      <c r="H1237" s="9" t="s">
        <v>38</v>
      </c>
      <c r="I1237" s="30" t="str">
        <f>+IFERROR(VLOOKUP(Casos_HN[[#This Row],[Municipio]],'LOCALIZA HN'!$B$9:$O$306,8,0),99999)</f>
        <v>0502</v>
      </c>
      <c r="J1237" s="5" t="s">
        <v>18</v>
      </c>
      <c r="K1237" s="5">
        <v>37</v>
      </c>
      <c r="L1237" s="24" t="s">
        <v>19</v>
      </c>
      <c r="M1237" s="32" t="s">
        <v>20</v>
      </c>
      <c r="N1237" s="33">
        <f>+IFERROR(VLOOKUP(Casos_HN[[#This Row],[ID_Municipio]],Table_4[[CodigoMuni]:[Long_2]],3,0),"")</f>
        <v>15.6435</v>
      </c>
      <c r="O1237" s="33">
        <f>+IFERROR(VLOOKUP(Casos_HN[[#This Row],[ID_Municipio]],Table_4[[CodigoMuni]:[Long_2]],4,0),"")</f>
        <v>-87.933999999999997</v>
      </c>
      <c r="P1237" s="32" t="s">
        <v>21</v>
      </c>
    </row>
    <row r="1238" spans="1:16" ht="14.25" customHeight="1">
      <c r="A1238" s="29" t="str">
        <f>+H1238&amp;E1238&amp;D1238</f>
        <v>Choloma43954504</v>
      </c>
      <c r="B1238" s="29" t="str">
        <f>+Casos_HN[[#This Row],[ID_Municipio]]&amp;Casos_HN[[#This Row],[Fecha]]</f>
        <v>050243954</v>
      </c>
      <c r="C1238" s="29" t="str">
        <f>+G1238&amp;E1238</f>
        <v>Cortes43954</v>
      </c>
      <c r="D1238" s="30">
        <f>+D1237+1</f>
        <v>504</v>
      </c>
      <c r="E1238" s="31">
        <v>43954</v>
      </c>
      <c r="F1238" s="30">
        <f>+VLOOKUP(Casos_HN[[#This Row],[Departamento]],Table_5[],2,0)</f>
        <v>5</v>
      </c>
      <c r="G1238" s="3" t="s">
        <v>28</v>
      </c>
      <c r="H1238" s="9" t="s">
        <v>38</v>
      </c>
      <c r="I1238" s="30" t="str">
        <f>+IFERROR(VLOOKUP(Casos_HN[[#This Row],[Municipio]],'LOCALIZA HN'!$B$9:$O$306,8,0),99999)</f>
        <v>0502</v>
      </c>
      <c r="J1238" s="5" t="s">
        <v>27</v>
      </c>
      <c r="K1238" s="5">
        <v>24</v>
      </c>
      <c r="L1238" s="24" t="s">
        <v>19</v>
      </c>
      <c r="M1238" s="32" t="s">
        <v>20</v>
      </c>
      <c r="N1238" s="33">
        <f>+IFERROR(VLOOKUP(Casos_HN[[#This Row],[ID_Municipio]],Table_4[[CodigoMuni]:[Long_2]],3,0),"")</f>
        <v>15.6435</v>
      </c>
      <c r="O1238" s="33">
        <f>+IFERROR(VLOOKUP(Casos_HN[[#This Row],[ID_Municipio]],Table_4[[CodigoMuni]:[Long_2]],4,0),"")</f>
        <v>-87.933999999999997</v>
      </c>
      <c r="P1238" s="32" t="s">
        <v>21</v>
      </c>
    </row>
    <row r="1239" spans="1:16" ht="14.25" customHeight="1">
      <c r="A1239" s="29" t="str">
        <f>+H1239&amp;E1239&amp;D1239</f>
        <v>Distrito Central43954505</v>
      </c>
      <c r="B1239" s="29" t="str">
        <f>+Casos_HN[[#This Row],[ID_Municipio]]&amp;Casos_HN[[#This Row],[Fecha]]</f>
        <v>080143954</v>
      </c>
      <c r="C1239" s="29" t="str">
        <f>+G1239&amp;E1239</f>
        <v>Francisco Morazan43954</v>
      </c>
      <c r="D1239" s="30">
        <f>+D1238+1</f>
        <v>505</v>
      </c>
      <c r="E1239" s="31">
        <v>43954</v>
      </c>
      <c r="F1239" s="30">
        <f>+VLOOKUP(Casos_HN[[#This Row],[Departamento]],Table_5[],2,0)</f>
        <v>8</v>
      </c>
      <c r="G1239" s="3" t="s">
        <v>16</v>
      </c>
      <c r="H1239" s="9" t="s">
        <v>17</v>
      </c>
      <c r="I1239" s="30" t="str">
        <f>+IFERROR(VLOOKUP(Casos_HN[[#This Row],[Municipio]],'LOCALIZA HN'!$B$9:$O$306,8,0),99999)</f>
        <v>0801</v>
      </c>
      <c r="J1239" s="5" t="s">
        <v>18</v>
      </c>
      <c r="K1239" s="5">
        <v>34</v>
      </c>
      <c r="L1239" s="24" t="s">
        <v>19</v>
      </c>
      <c r="M1239" s="32" t="s">
        <v>20</v>
      </c>
      <c r="N1239" s="33">
        <f>+IFERROR(VLOOKUP(Casos_HN[[#This Row],[ID_Municipio]],Table_4[[CodigoMuni]:[Long_2]],3,0),"")</f>
        <v>14.175800000000001</v>
      </c>
      <c r="O1239" s="33">
        <f>+IFERROR(VLOOKUP(Casos_HN[[#This Row],[ID_Municipio]],Table_4[[CodigoMuni]:[Long_2]],4,0),"")</f>
        <v>-87.251099999999994</v>
      </c>
      <c r="P1239" s="32" t="s">
        <v>21</v>
      </c>
    </row>
    <row r="1240" spans="1:16" ht="14.25" customHeight="1">
      <c r="A1240" s="29" t="str">
        <f>+H1240&amp;E1240&amp;D1240</f>
        <v>Distrito Central43954506</v>
      </c>
      <c r="B1240" s="29" t="str">
        <f>+Casos_HN[[#This Row],[ID_Municipio]]&amp;Casos_HN[[#This Row],[Fecha]]</f>
        <v>080143954</v>
      </c>
      <c r="C1240" s="29" t="str">
        <f>+G1240&amp;E1240</f>
        <v>Francisco Morazan43954</v>
      </c>
      <c r="D1240" s="30">
        <f>+D1239+1</f>
        <v>506</v>
      </c>
      <c r="E1240" s="31">
        <v>43954</v>
      </c>
      <c r="F1240" s="30">
        <f>+VLOOKUP(Casos_HN[[#This Row],[Departamento]],Table_5[],2,0)</f>
        <v>8</v>
      </c>
      <c r="G1240" s="3" t="s">
        <v>16</v>
      </c>
      <c r="H1240" s="9" t="s">
        <v>17</v>
      </c>
      <c r="I1240" s="30" t="str">
        <f>+IFERROR(VLOOKUP(Casos_HN[[#This Row],[Municipio]],'LOCALIZA HN'!$B$9:$O$306,8,0),99999)</f>
        <v>0801</v>
      </c>
      <c r="J1240" s="5" t="s">
        <v>27</v>
      </c>
      <c r="K1240" s="5">
        <v>5</v>
      </c>
      <c r="L1240" s="24" t="s">
        <v>19</v>
      </c>
      <c r="M1240" s="32" t="s">
        <v>20</v>
      </c>
      <c r="N1240" s="33">
        <f>+IFERROR(VLOOKUP(Casos_HN[[#This Row],[ID_Municipio]],Table_4[[CodigoMuni]:[Long_2]],3,0),"")</f>
        <v>14.175800000000001</v>
      </c>
      <c r="O1240" s="33">
        <f>+IFERROR(VLOOKUP(Casos_HN[[#This Row],[ID_Municipio]],Table_4[[CodigoMuni]:[Long_2]],4,0),"")</f>
        <v>-87.251099999999994</v>
      </c>
      <c r="P1240" s="32" t="s">
        <v>21</v>
      </c>
    </row>
    <row r="1241" spans="1:16" ht="14.25" customHeight="1">
      <c r="A1241" s="29" t="str">
        <f>+H1241&amp;E1241&amp;D1241</f>
        <v>La Lima43954507</v>
      </c>
      <c r="B1241" s="29" t="str">
        <f>+Casos_HN[[#This Row],[ID_Municipio]]&amp;Casos_HN[[#This Row],[Fecha]]</f>
        <v>051243954</v>
      </c>
      <c r="C1241" s="29" t="str">
        <f>+G1241&amp;E1241</f>
        <v>Cortes43954</v>
      </c>
      <c r="D1241" s="30">
        <f>+D1240+1</f>
        <v>507</v>
      </c>
      <c r="E1241" s="23">
        <v>43954</v>
      </c>
      <c r="F1241" s="30">
        <f>+VLOOKUP(Casos_HN[[#This Row],[Departamento]],Table_5[],2,0)</f>
        <v>5</v>
      </c>
      <c r="G1241" s="3" t="s">
        <v>28</v>
      </c>
      <c r="H1241" s="9" t="s">
        <v>41</v>
      </c>
      <c r="I1241" s="30" t="str">
        <f>+IFERROR(VLOOKUP(Casos_HN[[#This Row],[Municipio]],'LOCALIZA HN'!$B$9:$O$306,8,0),99999)</f>
        <v>0512</v>
      </c>
      <c r="J1241" s="5" t="s">
        <v>27</v>
      </c>
      <c r="K1241" s="5">
        <v>57</v>
      </c>
      <c r="L1241" s="24" t="s">
        <v>19</v>
      </c>
      <c r="M1241" s="32" t="s">
        <v>20</v>
      </c>
      <c r="N1241" s="33">
        <f>+IFERROR(VLOOKUP(Casos_HN[[#This Row],[ID_Municipio]],Table_4[[CodigoMuni]:[Long_2]],3,0),"")</f>
        <v>15.484500000000001</v>
      </c>
      <c r="O1241" s="33">
        <f>+IFERROR(VLOOKUP(Casos_HN[[#This Row],[ID_Municipio]],Table_4[[CodigoMuni]:[Long_2]],4,0),"")</f>
        <v>-87.869299999999996</v>
      </c>
      <c r="P1241" s="32" t="s">
        <v>21</v>
      </c>
    </row>
    <row r="1242" spans="1:16" ht="14.25" customHeight="1">
      <c r="A1242" s="29" t="str">
        <f>+H1242&amp;E1242&amp;D1242</f>
        <v>La Lima43954508</v>
      </c>
      <c r="B1242" s="29" t="str">
        <f>+Casos_HN[[#This Row],[ID_Municipio]]&amp;Casos_HN[[#This Row],[Fecha]]</f>
        <v>051243954</v>
      </c>
      <c r="C1242" s="29" t="str">
        <f>+G1242&amp;E1242</f>
        <v>Cortes43954</v>
      </c>
      <c r="D1242" s="30">
        <f>+D1241+1</f>
        <v>508</v>
      </c>
      <c r="E1242" s="23">
        <v>43954</v>
      </c>
      <c r="F1242" s="30">
        <f>+VLOOKUP(Casos_HN[[#This Row],[Departamento]],Table_5[],2,0)</f>
        <v>5</v>
      </c>
      <c r="G1242" s="3" t="s">
        <v>28</v>
      </c>
      <c r="H1242" s="9" t="s">
        <v>41</v>
      </c>
      <c r="I1242" s="30" t="str">
        <f>+IFERROR(VLOOKUP(Casos_HN[[#This Row],[Municipio]],'LOCALIZA HN'!$B$9:$O$306,8,0),99999)</f>
        <v>0512</v>
      </c>
      <c r="J1242" s="5" t="s">
        <v>18</v>
      </c>
      <c r="K1242" s="5">
        <v>35</v>
      </c>
      <c r="L1242" s="24" t="s">
        <v>19</v>
      </c>
      <c r="M1242" s="32" t="s">
        <v>20</v>
      </c>
      <c r="N1242" s="33">
        <f>+IFERROR(VLOOKUP(Casos_HN[[#This Row],[ID_Municipio]],Table_4[[CodigoMuni]:[Long_2]],3,0),"")</f>
        <v>15.484500000000001</v>
      </c>
      <c r="O1242" s="33">
        <f>+IFERROR(VLOOKUP(Casos_HN[[#This Row],[ID_Municipio]],Table_4[[CodigoMuni]:[Long_2]],4,0),"")</f>
        <v>-87.869299999999996</v>
      </c>
      <c r="P1242" s="32" t="s">
        <v>21</v>
      </c>
    </row>
    <row r="1243" spans="1:16" ht="14.25" customHeight="1">
      <c r="A1243" s="29" t="str">
        <f>+H1243&amp;E1243&amp;D1243</f>
        <v>La Lima43954509</v>
      </c>
      <c r="B1243" s="29" t="str">
        <f>+Casos_HN[[#This Row],[ID_Municipio]]&amp;Casos_HN[[#This Row],[Fecha]]</f>
        <v>051243954</v>
      </c>
      <c r="C1243" s="29" t="str">
        <f>+G1243&amp;E1243</f>
        <v>Cortes43954</v>
      </c>
      <c r="D1243" s="30">
        <f>+D1242+1</f>
        <v>509</v>
      </c>
      <c r="E1243" s="23">
        <v>43954</v>
      </c>
      <c r="F1243" s="30">
        <f>+VLOOKUP(Casos_HN[[#This Row],[Departamento]],Table_5[],2,0)</f>
        <v>5</v>
      </c>
      <c r="G1243" s="3" t="s">
        <v>28</v>
      </c>
      <c r="H1243" s="9" t="s">
        <v>41</v>
      </c>
      <c r="I1243" s="30" t="str">
        <f>+IFERROR(VLOOKUP(Casos_HN[[#This Row],[Municipio]],'LOCALIZA HN'!$B$9:$O$306,8,0),99999)</f>
        <v>0512</v>
      </c>
      <c r="J1243" s="5" t="s">
        <v>18</v>
      </c>
      <c r="K1243" s="5">
        <v>40</v>
      </c>
      <c r="L1243" s="24" t="s">
        <v>19</v>
      </c>
      <c r="M1243" s="32" t="s">
        <v>20</v>
      </c>
      <c r="N1243" s="33">
        <f>+IFERROR(VLOOKUP(Casos_HN[[#This Row],[ID_Municipio]],Table_4[[CodigoMuni]:[Long_2]],3,0),"")</f>
        <v>15.484500000000001</v>
      </c>
      <c r="O1243" s="33">
        <f>+IFERROR(VLOOKUP(Casos_HN[[#This Row],[ID_Municipio]],Table_4[[CodigoMuni]:[Long_2]],4,0),"")</f>
        <v>-87.869299999999996</v>
      </c>
      <c r="P1243" s="32" t="s">
        <v>21</v>
      </c>
    </row>
    <row r="1244" spans="1:16" ht="14.25" customHeight="1">
      <c r="A1244" s="29" t="str">
        <f>+H1244&amp;E1244&amp;D1244</f>
        <v>La Lima43954510</v>
      </c>
      <c r="B1244" s="29" t="str">
        <f>+Casos_HN[[#This Row],[ID_Municipio]]&amp;Casos_HN[[#This Row],[Fecha]]</f>
        <v>051243954</v>
      </c>
      <c r="C1244" s="29" t="str">
        <f>+G1244&amp;E1244</f>
        <v>Cortes43954</v>
      </c>
      <c r="D1244" s="30">
        <f>+D1243+1</f>
        <v>510</v>
      </c>
      <c r="E1244" s="23">
        <v>43954</v>
      </c>
      <c r="F1244" s="30">
        <f>+VLOOKUP(Casos_HN[[#This Row],[Departamento]],Table_5[],2,0)</f>
        <v>5</v>
      </c>
      <c r="G1244" s="3" t="s">
        <v>28</v>
      </c>
      <c r="H1244" s="9" t="s">
        <v>41</v>
      </c>
      <c r="I1244" s="30" t="str">
        <f>+IFERROR(VLOOKUP(Casos_HN[[#This Row],[Municipio]],'LOCALIZA HN'!$B$9:$O$306,8,0),99999)</f>
        <v>0512</v>
      </c>
      <c r="J1244" s="5" t="s">
        <v>18</v>
      </c>
      <c r="K1244" s="5">
        <v>55</v>
      </c>
      <c r="L1244" s="24" t="s">
        <v>19</v>
      </c>
      <c r="M1244" s="32" t="s">
        <v>20</v>
      </c>
      <c r="N1244" s="33">
        <f>+IFERROR(VLOOKUP(Casos_HN[[#This Row],[ID_Municipio]],Table_4[[CodigoMuni]:[Long_2]],3,0),"")</f>
        <v>15.484500000000001</v>
      </c>
      <c r="O1244" s="33">
        <f>+IFERROR(VLOOKUP(Casos_HN[[#This Row],[ID_Municipio]],Table_4[[CodigoMuni]:[Long_2]],4,0),"")</f>
        <v>-87.869299999999996</v>
      </c>
      <c r="P1244" s="32" t="s">
        <v>21</v>
      </c>
    </row>
    <row r="1245" spans="1:16" ht="14.25" customHeight="1">
      <c r="A1245" s="29" t="str">
        <f>+H1245&amp;E1245&amp;D1245</f>
        <v>La Lima43954511</v>
      </c>
      <c r="B1245" s="29" t="str">
        <f>+Casos_HN[[#This Row],[ID_Municipio]]&amp;Casos_HN[[#This Row],[Fecha]]</f>
        <v>051243954</v>
      </c>
      <c r="C1245" s="29" t="str">
        <f>+G1245&amp;E1245</f>
        <v>Cortes43954</v>
      </c>
      <c r="D1245" s="30">
        <f>+D1244+1</f>
        <v>511</v>
      </c>
      <c r="E1245" s="23">
        <v>43954</v>
      </c>
      <c r="F1245" s="30">
        <f>+VLOOKUP(Casos_HN[[#This Row],[Departamento]],Table_5[],2,0)</f>
        <v>5</v>
      </c>
      <c r="G1245" s="3" t="s">
        <v>28</v>
      </c>
      <c r="H1245" s="9" t="s">
        <v>41</v>
      </c>
      <c r="I1245" s="30" t="str">
        <f>+IFERROR(VLOOKUP(Casos_HN[[#This Row],[Municipio]],'LOCALIZA HN'!$B$9:$O$306,8,0),99999)</f>
        <v>0512</v>
      </c>
      <c r="J1245" s="5" t="s">
        <v>27</v>
      </c>
      <c r="K1245" s="5">
        <v>3</v>
      </c>
      <c r="L1245" s="24" t="s">
        <v>19</v>
      </c>
      <c r="M1245" s="32" t="s">
        <v>20</v>
      </c>
      <c r="N1245" s="33">
        <f>+IFERROR(VLOOKUP(Casos_HN[[#This Row],[ID_Municipio]],Table_4[[CodigoMuni]:[Long_2]],3,0),"")</f>
        <v>15.484500000000001</v>
      </c>
      <c r="O1245" s="33">
        <f>+IFERROR(VLOOKUP(Casos_HN[[#This Row],[ID_Municipio]],Table_4[[CodigoMuni]:[Long_2]],4,0),"")</f>
        <v>-87.869299999999996</v>
      </c>
      <c r="P1245" s="32" t="s">
        <v>21</v>
      </c>
    </row>
    <row r="1246" spans="1:16" ht="14.25" customHeight="1">
      <c r="A1246" s="29" t="str">
        <f>+H1246&amp;E1246&amp;D1246</f>
        <v>La Lima43954512</v>
      </c>
      <c r="B1246" s="29" t="str">
        <f>+Casos_HN[[#This Row],[ID_Municipio]]&amp;Casos_HN[[#This Row],[Fecha]]</f>
        <v>051243954</v>
      </c>
      <c r="C1246" s="29" t="str">
        <f>+G1246&amp;E1246</f>
        <v>Cortes43954</v>
      </c>
      <c r="D1246" s="30">
        <f>+D1245+1</f>
        <v>512</v>
      </c>
      <c r="E1246" s="23">
        <v>43954</v>
      </c>
      <c r="F1246" s="30">
        <f>+VLOOKUP(Casos_HN[[#This Row],[Departamento]],Table_5[],2,0)</f>
        <v>5</v>
      </c>
      <c r="G1246" s="3" t="s">
        <v>28</v>
      </c>
      <c r="H1246" s="9" t="s">
        <v>41</v>
      </c>
      <c r="I1246" s="30" t="str">
        <f>+IFERROR(VLOOKUP(Casos_HN[[#This Row],[Municipio]],'LOCALIZA HN'!$B$9:$O$306,8,0),99999)</f>
        <v>0512</v>
      </c>
      <c r="J1246" s="5" t="s">
        <v>18</v>
      </c>
      <c r="K1246" s="5">
        <v>30</v>
      </c>
      <c r="L1246" s="24" t="s">
        <v>19</v>
      </c>
      <c r="M1246" s="32" t="s">
        <v>20</v>
      </c>
      <c r="N1246" s="33">
        <f>+IFERROR(VLOOKUP(Casos_HN[[#This Row],[ID_Municipio]],Table_4[[CodigoMuni]:[Long_2]],3,0),"")</f>
        <v>15.484500000000001</v>
      </c>
      <c r="O1246" s="33">
        <f>+IFERROR(VLOOKUP(Casos_HN[[#This Row],[ID_Municipio]],Table_4[[CodigoMuni]:[Long_2]],4,0),"")</f>
        <v>-87.869299999999996</v>
      </c>
      <c r="P1246" s="32" t="s">
        <v>21</v>
      </c>
    </row>
    <row r="1247" spans="1:16" ht="14.25" customHeight="1">
      <c r="A1247" s="29" t="str">
        <f>+H1247&amp;E1247&amp;D1247</f>
        <v>La Lima43954513</v>
      </c>
      <c r="B1247" s="29" t="str">
        <f>+Casos_HN[[#This Row],[ID_Municipio]]&amp;Casos_HN[[#This Row],[Fecha]]</f>
        <v>051243954</v>
      </c>
      <c r="C1247" s="29" t="str">
        <f>+G1247&amp;E1247</f>
        <v>Cortes43954</v>
      </c>
      <c r="D1247" s="30">
        <f>+D1246+1</f>
        <v>513</v>
      </c>
      <c r="E1247" s="23">
        <v>43954</v>
      </c>
      <c r="F1247" s="30">
        <f>+VLOOKUP(Casos_HN[[#This Row],[Departamento]],Table_5[],2,0)</f>
        <v>5</v>
      </c>
      <c r="G1247" s="3" t="s">
        <v>28</v>
      </c>
      <c r="H1247" s="9" t="s">
        <v>41</v>
      </c>
      <c r="I1247" s="30" t="str">
        <f>+IFERROR(VLOOKUP(Casos_HN[[#This Row],[Municipio]],'LOCALIZA HN'!$B$9:$O$306,8,0),99999)</f>
        <v>0512</v>
      </c>
      <c r="J1247" s="5" t="s">
        <v>27</v>
      </c>
      <c r="K1247" s="5">
        <v>37</v>
      </c>
      <c r="L1247" s="24" t="s">
        <v>19</v>
      </c>
      <c r="M1247" s="32" t="s">
        <v>20</v>
      </c>
      <c r="N1247" s="33">
        <f>+IFERROR(VLOOKUP(Casos_HN[[#This Row],[ID_Municipio]],Table_4[[CodigoMuni]:[Long_2]],3,0),"")</f>
        <v>15.484500000000001</v>
      </c>
      <c r="O1247" s="33">
        <f>+IFERROR(VLOOKUP(Casos_HN[[#This Row],[ID_Municipio]],Table_4[[CodigoMuni]:[Long_2]],4,0),"")</f>
        <v>-87.869299999999996</v>
      </c>
      <c r="P1247" s="32" t="s">
        <v>21</v>
      </c>
    </row>
    <row r="1248" spans="1:16" ht="14.25" customHeight="1">
      <c r="A1248" s="29" t="str">
        <f>+H1248&amp;E1248&amp;D1248</f>
        <v>Potrerillos43954514</v>
      </c>
      <c r="B1248" s="29" t="str">
        <f>+Casos_HN[[#This Row],[ID_Municipio]]&amp;Casos_HN[[#This Row],[Fecha]]</f>
        <v>050543954</v>
      </c>
      <c r="C1248" s="29" t="str">
        <f>+G1248&amp;E1248</f>
        <v>Choluteca43954</v>
      </c>
      <c r="D1248" s="30">
        <f>+D1247+1</f>
        <v>514</v>
      </c>
      <c r="E1248" s="23">
        <v>43954</v>
      </c>
      <c r="F1248" s="30">
        <f>+VLOOKUP(Casos_HN[[#This Row],[Departamento]],Table_5[],2,0)</f>
        <v>6</v>
      </c>
      <c r="G1248" s="3" t="s">
        <v>25</v>
      </c>
      <c r="H1248" s="9" t="s">
        <v>53</v>
      </c>
      <c r="I1248" s="30" t="str">
        <f>+IFERROR(VLOOKUP(Casos_HN[[#This Row],[Municipio]],'LOCALIZA HN'!$B$9:$O$306,8,0),99999)</f>
        <v>0505</v>
      </c>
      <c r="J1248" s="5" t="s">
        <v>18</v>
      </c>
      <c r="K1248" s="5">
        <v>53</v>
      </c>
      <c r="L1248" s="24" t="s">
        <v>19</v>
      </c>
      <c r="M1248" s="32" t="s">
        <v>20</v>
      </c>
      <c r="N1248" s="33">
        <f>+IFERROR(VLOOKUP(Casos_HN[[#This Row],[ID_Municipio]],Table_4[[CodigoMuni]:[Long_2]],3,0),"")</f>
        <v>15.197699999999999</v>
      </c>
      <c r="O1248" s="33">
        <f>+IFERROR(VLOOKUP(Casos_HN[[#This Row],[ID_Municipio]],Table_4[[CodigoMuni]:[Long_2]],4,0),"")</f>
        <v>-87.960099999999997</v>
      </c>
      <c r="P1248" s="32" t="s">
        <v>21</v>
      </c>
    </row>
    <row r="1249" spans="1:16" ht="14.25" customHeight="1">
      <c r="A1249" s="29" t="str">
        <f>+H1249&amp;E1249&amp;D1249</f>
        <v>San Pedro SuLa43954515</v>
      </c>
      <c r="B1249" s="29" t="str">
        <f>+Casos_HN[[#This Row],[ID_Municipio]]&amp;Casos_HN[[#This Row],[Fecha]]</f>
        <v>050143954</v>
      </c>
      <c r="C1249" s="29" t="str">
        <f>+G1249&amp;E1249</f>
        <v>Cortes43954</v>
      </c>
      <c r="D1249" s="30">
        <f>+D1248+1</f>
        <v>515</v>
      </c>
      <c r="E1249" s="23">
        <v>43954</v>
      </c>
      <c r="F1249" s="30">
        <f>+VLOOKUP(Casos_HN[[#This Row],[Departamento]],Table_5[],2,0)</f>
        <v>5</v>
      </c>
      <c r="G1249" s="3" t="s">
        <v>28</v>
      </c>
      <c r="H1249" s="9" t="s">
        <v>88</v>
      </c>
      <c r="I1249" s="30" t="str">
        <f>+IFERROR(VLOOKUP(Casos_HN[[#This Row],[Municipio]],'LOCALIZA HN'!$B$9:$O$306,8,0),99999)</f>
        <v>0501</v>
      </c>
      <c r="J1249" s="5" t="s">
        <v>27</v>
      </c>
      <c r="K1249" s="5">
        <v>27</v>
      </c>
      <c r="L1249" s="24" t="s">
        <v>19</v>
      </c>
      <c r="M1249" s="32" t="s">
        <v>20</v>
      </c>
      <c r="N1249" s="33">
        <f>+IFERROR(VLOOKUP(Casos_HN[[#This Row],[ID_Municipio]],Table_4[[CodigoMuni]:[Long_2]],3,0),"")</f>
        <v>15.5151</v>
      </c>
      <c r="O1249" s="33">
        <f>+IFERROR(VLOOKUP(Casos_HN[[#This Row],[ID_Municipio]],Table_4[[CodigoMuni]:[Long_2]],4,0),"")</f>
        <v>-88.114599999999996</v>
      </c>
      <c r="P1249" s="32" t="s">
        <v>21</v>
      </c>
    </row>
    <row r="1250" spans="1:16" ht="14.25" customHeight="1">
      <c r="A1250" s="29" t="str">
        <f>+H1250&amp;E1250&amp;D1250</f>
        <v>San Pedro SuLa43954516</v>
      </c>
      <c r="B1250" s="29" t="str">
        <f>+Casos_HN[[#This Row],[ID_Municipio]]&amp;Casos_HN[[#This Row],[Fecha]]</f>
        <v>050143954</v>
      </c>
      <c r="C1250" s="29" t="str">
        <f>+G1250&amp;E1250</f>
        <v>Cortes43954</v>
      </c>
      <c r="D1250" s="30">
        <f>+D1249+1</f>
        <v>516</v>
      </c>
      <c r="E1250" s="23">
        <v>43954</v>
      </c>
      <c r="F1250" s="30">
        <f>+VLOOKUP(Casos_HN[[#This Row],[Departamento]],Table_5[],2,0)</f>
        <v>5</v>
      </c>
      <c r="G1250" s="3" t="s">
        <v>28</v>
      </c>
      <c r="H1250" s="9" t="s">
        <v>88</v>
      </c>
      <c r="I1250" s="30" t="str">
        <f>+IFERROR(VLOOKUP(Casos_HN[[#This Row],[Municipio]],'LOCALIZA HN'!$B$9:$O$306,8,0),99999)</f>
        <v>0501</v>
      </c>
      <c r="J1250" s="5" t="s">
        <v>27</v>
      </c>
      <c r="K1250" s="5">
        <v>78</v>
      </c>
      <c r="L1250" s="24" t="s">
        <v>19</v>
      </c>
      <c r="M1250" s="32" t="s">
        <v>20</v>
      </c>
      <c r="N1250" s="33">
        <f>+IFERROR(VLOOKUP(Casos_HN[[#This Row],[ID_Municipio]],Table_4[[CodigoMuni]:[Long_2]],3,0),"")</f>
        <v>15.5151</v>
      </c>
      <c r="O1250" s="33">
        <f>+IFERROR(VLOOKUP(Casos_HN[[#This Row],[ID_Municipio]],Table_4[[CodigoMuni]:[Long_2]],4,0),"")</f>
        <v>-88.114599999999996</v>
      </c>
      <c r="P1250" s="32" t="s">
        <v>21</v>
      </c>
    </row>
    <row r="1251" spans="1:16" ht="14.25" customHeight="1">
      <c r="A1251" s="29" t="str">
        <f>+H1251&amp;E1251&amp;D1251</f>
        <v>San Pedro SuLa43954517</v>
      </c>
      <c r="B1251" s="29" t="str">
        <f>+Casos_HN[[#This Row],[ID_Municipio]]&amp;Casos_HN[[#This Row],[Fecha]]</f>
        <v>050143954</v>
      </c>
      <c r="C1251" s="29" t="str">
        <f>+G1251&amp;E1251</f>
        <v>Cortes43954</v>
      </c>
      <c r="D1251" s="30">
        <f>+D1250+1</f>
        <v>517</v>
      </c>
      <c r="E1251" s="23">
        <v>43954</v>
      </c>
      <c r="F1251" s="30">
        <f>+VLOOKUP(Casos_HN[[#This Row],[Departamento]],Table_5[],2,0)</f>
        <v>5</v>
      </c>
      <c r="G1251" s="3" t="s">
        <v>28</v>
      </c>
      <c r="H1251" s="9" t="s">
        <v>88</v>
      </c>
      <c r="I1251" s="30" t="str">
        <f>+IFERROR(VLOOKUP(Casos_HN[[#This Row],[Municipio]],'LOCALIZA HN'!$B$9:$O$306,8,0),99999)</f>
        <v>0501</v>
      </c>
      <c r="J1251" s="5" t="s">
        <v>27</v>
      </c>
      <c r="K1251" s="5">
        <v>57</v>
      </c>
      <c r="L1251" s="24" t="s">
        <v>19</v>
      </c>
      <c r="M1251" s="32" t="s">
        <v>20</v>
      </c>
      <c r="N1251" s="33">
        <f>+IFERROR(VLOOKUP(Casos_HN[[#This Row],[ID_Municipio]],Table_4[[CodigoMuni]:[Long_2]],3,0),"")</f>
        <v>15.5151</v>
      </c>
      <c r="O1251" s="33">
        <f>+IFERROR(VLOOKUP(Casos_HN[[#This Row],[ID_Municipio]],Table_4[[CodigoMuni]:[Long_2]],4,0),"")</f>
        <v>-88.114599999999996</v>
      </c>
      <c r="P1251" s="32" t="s">
        <v>21</v>
      </c>
    </row>
    <row r="1252" spans="1:16" ht="14.25" customHeight="1">
      <c r="A1252" s="29" t="str">
        <f>+H1252&amp;E1252&amp;D1252</f>
        <v>San Pedro SuLa43954518</v>
      </c>
      <c r="B1252" s="29" t="str">
        <f>+Casos_HN[[#This Row],[ID_Municipio]]&amp;Casos_HN[[#This Row],[Fecha]]</f>
        <v>050143954</v>
      </c>
      <c r="C1252" s="29" t="str">
        <f>+G1252&amp;E1252</f>
        <v>Cortes43954</v>
      </c>
      <c r="D1252" s="30">
        <f>+D1251+1</f>
        <v>518</v>
      </c>
      <c r="E1252" s="23">
        <v>43954</v>
      </c>
      <c r="F1252" s="30">
        <f>+VLOOKUP(Casos_HN[[#This Row],[Departamento]],Table_5[],2,0)</f>
        <v>5</v>
      </c>
      <c r="G1252" s="3" t="s">
        <v>28</v>
      </c>
      <c r="H1252" s="9" t="s">
        <v>88</v>
      </c>
      <c r="I1252" s="30" t="str">
        <f>+IFERROR(VLOOKUP(Casos_HN[[#This Row],[Municipio]],'LOCALIZA HN'!$B$9:$O$306,8,0),99999)</f>
        <v>0501</v>
      </c>
      <c r="J1252" s="5" t="s">
        <v>27</v>
      </c>
      <c r="K1252" s="5">
        <v>59</v>
      </c>
      <c r="L1252" s="24" t="s">
        <v>19</v>
      </c>
      <c r="M1252" s="32" t="s">
        <v>20</v>
      </c>
      <c r="N1252" s="33">
        <f>+IFERROR(VLOOKUP(Casos_HN[[#This Row],[ID_Municipio]],Table_4[[CodigoMuni]:[Long_2]],3,0),"")</f>
        <v>15.5151</v>
      </c>
      <c r="O1252" s="33">
        <f>+IFERROR(VLOOKUP(Casos_HN[[#This Row],[ID_Municipio]],Table_4[[CodigoMuni]:[Long_2]],4,0),"")</f>
        <v>-88.114599999999996</v>
      </c>
      <c r="P1252" s="32" t="s">
        <v>21</v>
      </c>
    </row>
    <row r="1253" spans="1:16" ht="14.25" customHeight="1">
      <c r="A1253" s="29" t="str">
        <f>+H1253&amp;E1253&amp;D1253</f>
        <v>San Pedro SuLa43954519</v>
      </c>
      <c r="B1253" s="29" t="str">
        <f>+Casos_HN[[#This Row],[ID_Municipio]]&amp;Casos_HN[[#This Row],[Fecha]]</f>
        <v>050143954</v>
      </c>
      <c r="C1253" s="29" t="str">
        <f>+G1253&amp;E1253</f>
        <v>Cortes43954</v>
      </c>
      <c r="D1253" s="30">
        <f>+D1252+1</f>
        <v>519</v>
      </c>
      <c r="E1253" s="23">
        <v>43954</v>
      </c>
      <c r="F1253" s="30">
        <f>+VLOOKUP(Casos_HN[[#This Row],[Departamento]],Table_5[],2,0)</f>
        <v>5</v>
      </c>
      <c r="G1253" s="3" t="s">
        <v>28</v>
      </c>
      <c r="H1253" s="9" t="s">
        <v>88</v>
      </c>
      <c r="I1253" s="30" t="str">
        <f>+IFERROR(VLOOKUP(Casos_HN[[#This Row],[Municipio]],'LOCALIZA HN'!$B$9:$O$306,8,0),99999)</f>
        <v>0501</v>
      </c>
      <c r="J1253" s="5" t="s">
        <v>27</v>
      </c>
      <c r="K1253" s="5">
        <v>63</v>
      </c>
      <c r="L1253" s="24" t="s">
        <v>19</v>
      </c>
      <c r="M1253" s="32" t="s">
        <v>20</v>
      </c>
      <c r="N1253" s="33">
        <f>+IFERROR(VLOOKUP(Casos_HN[[#This Row],[ID_Municipio]],Table_4[[CodigoMuni]:[Long_2]],3,0),"")</f>
        <v>15.5151</v>
      </c>
      <c r="O1253" s="33">
        <f>+IFERROR(VLOOKUP(Casos_HN[[#This Row],[ID_Municipio]],Table_4[[CodigoMuni]:[Long_2]],4,0),"")</f>
        <v>-88.114599999999996</v>
      </c>
      <c r="P1253" s="32" t="s">
        <v>21</v>
      </c>
    </row>
    <row r="1254" spans="1:16" ht="14.25" customHeight="1">
      <c r="A1254" s="29" t="str">
        <f>+H1254&amp;E1254&amp;D1254</f>
        <v>San Pedro SuLa43954520</v>
      </c>
      <c r="B1254" s="29" t="str">
        <f>+Casos_HN[[#This Row],[ID_Municipio]]&amp;Casos_HN[[#This Row],[Fecha]]</f>
        <v>050143954</v>
      </c>
      <c r="C1254" s="29" t="str">
        <f>+G1254&amp;E1254</f>
        <v>Cortes43954</v>
      </c>
      <c r="D1254" s="30">
        <f>+D1253+1</f>
        <v>520</v>
      </c>
      <c r="E1254" s="23">
        <v>43954</v>
      </c>
      <c r="F1254" s="30">
        <f>+VLOOKUP(Casos_HN[[#This Row],[Departamento]],Table_5[],2,0)</f>
        <v>5</v>
      </c>
      <c r="G1254" s="3" t="s">
        <v>28</v>
      </c>
      <c r="H1254" s="9" t="s">
        <v>88</v>
      </c>
      <c r="I1254" s="30" t="str">
        <f>+IFERROR(VLOOKUP(Casos_HN[[#This Row],[Municipio]],'LOCALIZA HN'!$B$9:$O$306,8,0),99999)</f>
        <v>0501</v>
      </c>
      <c r="J1254" s="5" t="s">
        <v>27</v>
      </c>
      <c r="K1254" s="5">
        <v>57</v>
      </c>
      <c r="L1254" s="24" t="s">
        <v>19</v>
      </c>
      <c r="M1254" s="32" t="s">
        <v>20</v>
      </c>
      <c r="N1254" s="33">
        <f>+IFERROR(VLOOKUP(Casos_HN[[#This Row],[ID_Municipio]],Table_4[[CodigoMuni]:[Long_2]],3,0),"")</f>
        <v>15.5151</v>
      </c>
      <c r="O1254" s="33">
        <f>+IFERROR(VLOOKUP(Casos_HN[[#This Row],[ID_Municipio]],Table_4[[CodigoMuni]:[Long_2]],4,0),"")</f>
        <v>-88.114599999999996</v>
      </c>
      <c r="P1254" s="32" t="s">
        <v>21</v>
      </c>
    </row>
    <row r="1255" spans="1:16" ht="14.25" customHeight="1">
      <c r="A1255" s="29" t="str">
        <f>+H1255&amp;E1255&amp;D1255</f>
        <v>San Pedro SuLa43954521</v>
      </c>
      <c r="B1255" s="29" t="str">
        <f>+Casos_HN[[#This Row],[ID_Municipio]]&amp;Casos_HN[[#This Row],[Fecha]]</f>
        <v>050143954</v>
      </c>
      <c r="C1255" s="29" t="str">
        <f>+G1255&amp;E1255</f>
        <v>Cortes43954</v>
      </c>
      <c r="D1255" s="30">
        <f>+D1254+1</f>
        <v>521</v>
      </c>
      <c r="E1255" s="23">
        <v>43954</v>
      </c>
      <c r="F1255" s="30">
        <f>+VLOOKUP(Casos_HN[[#This Row],[Departamento]],Table_5[],2,0)</f>
        <v>5</v>
      </c>
      <c r="G1255" s="3" t="s">
        <v>28</v>
      </c>
      <c r="H1255" s="9" t="s">
        <v>88</v>
      </c>
      <c r="I1255" s="30" t="str">
        <f>+IFERROR(VLOOKUP(Casos_HN[[#This Row],[Municipio]],'LOCALIZA HN'!$B$9:$O$306,8,0),99999)</f>
        <v>0501</v>
      </c>
      <c r="J1255" s="5" t="s">
        <v>27</v>
      </c>
      <c r="K1255" s="5">
        <v>72</v>
      </c>
      <c r="L1255" s="24" t="s">
        <v>19</v>
      </c>
      <c r="M1255" s="32" t="s">
        <v>20</v>
      </c>
      <c r="N1255" s="33">
        <f>+IFERROR(VLOOKUP(Casos_HN[[#This Row],[ID_Municipio]],Table_4[[CodigoMuni]:[Long_2]],3,0),"")</f>
        <v>15.5151</v>
      </c>
      <c r="O1255" s="33">
        <f>+IFERROR(VLOOKUP(Casos_HN[[#This Row],[ID_Municipio]],Table_4[[CodigoMuni]:[Long_2]],4,0),"")</f>
        <v>-88.114599999999996</v>
      </c>
      <c r="P1255" s="32" t="s">
        <v>21</v>
      </c>
    </row>
    <row r="1256" spans="1:16" ht="14.25" customHeight="1">
      <c r="A1256" s="29" t="str">
        <f>+H1256&amp;E1256&amp;D1256</f>
        <v>San Pedro SuLa43954522</v>
      </c>
      <c r="B1256" s="29" t="str">
        <f>+Casos_HN[[#This Row],[ID_Municipio]]&amp;Casos_HN[[#This Row],[Fecha]]</f>
        <v>050143954</v>
      </c>
      <c r="C1256" s="29" t="str">
        <f>+G1256&amp;E1256</f>
        <v>Cortes43954</v>
      </c>
      <c r="D1256" s="30">
        <f>+D1255+1</f>
        <v>522</v>
      </c>
      <c r="E1256" s="23">
        <v>43954</v>
      </c>
      <c r="F1256" s="30">
        <f>+VLOOKUP(Casos_HN[[#This Row],[Departamento]],Table_5[],2,0)</f>
        <v>5</v>
      </c>
      <c r="G1256" s="3" t="s">
        <v>28</v>
      </c>
      <c r="H1256" s="9" t="s">
        <v>88</v>
      </c>
      <c r="I1256" s="30" t="str">
        <f>+IFERROR(VLOOKUP(Casos_HN[[#This Row],[Municipio]],'LOCALIZA HN'!$B$9:$O$306,8,0),99999)</f>
        <v>0501</v>
      </c>
      <c r="J1256" s="5" t="s">
        <v>27</v>
      </c>
      <c r="K1256" s="5">
        <v>29</v>
      </c>
      <c r="L1256" s="24" t="s">
        <v>19</v>
      </c>
      <c r="M1256" s="32" t="s">
        <v>20</v>
      </c>
      <c r="N1256" s="33">
        <f>+IFERROR(VLOOKUP(Casos_HN[[#This Row],[ID_Municipio]],Table_4[[CodigoMuni]:[Long_2]],3,0),"")</f>
        <v>15.5151</v>
      </c>
      <c r="O1256" s="33">
        <f>+IFERROR(VLOOKUP(Casos_HN[[#This Row],[ID_Municipio]],Table_4[[CodigoMuni]:[Long_2]],4,0),"")</f>
        <v>-88.114599999999996</v>
      </c>
      <c r="P1256" s="32" t="s">
        <v>21</v>
      </c>
    </row>
    <row r="1257" spans="1:16" ht="14.25" customHeight="1">
      <c r="A1257" s="29" t="str">
        <f>+H1257&amp;E1257&amp;D1257</f>
        <v>San Pedro SuLa43954523</v>
      </c>
      <c r="B1257" s="29" t="str">
        <f>+Casos_HN[[#This Row],[ID_Municipio]]&amp;Casos_HN[[#This Row],[Fecha]]</f>
        <v>050143954</v>
      </c>
      <c r="C1257" s="29" t="str">
        <f>+G1257&amp;E1257</f>
        <v>Cortes43954</v>
      </c>
      <c r="D1257" s="30">
        <f>+D1256+1</f>
        <v>523</v>
      </c>
      <c r="E1257" s="23">
        <v>43954</v>
      </c>
      <c r="F1257" s="30">
        <f>+VLOOKUP(Casos_HN[[#This Row],[Departamento]],Table_5[],2,0)</f>
        <v>5</v>
      </c>
      <c r="G1257" s="3" t="s">
        <v>28</v>
      </c>
      <c r="H1257" s="9" t="s">
        <v>88</v>
      </c>
      <c r="I1257" s="30" t="str">
        <f>+IFERROR(VLOOKUP(Casos_HN[[#This Row],[Municipio]],'LOCALIZA HN'!$B$9:$O$306,8,0),99999)</f>
        <v>0501</v>
      </c>
      <c r="J1257" s="5" t="s">
        <v>27</v>
      </c>
      <c r="K1257" s="5">
        <v>32</v>
      </c>
      <c r="L1257" s="24" t="s">
        <v>19</v>
      </c>
      <c r="M1257" s="32" t="s">
        <v>20</v>
      </c>
      <c r="N1257" s="33">
        <f>+IFERROR(VLOOKUP(Casos_HN[[#This Row],[ID_Municipio]],Table_4[[CodigoMuni]:[Long_2]],3,0),"")</f>
        <v>15.5151</v>
      </c>
      <c r="O1257" s="33">
        <f>+IFERROR(VLOOKUP(Casos_HN[[#This Row],[ID_Municipio]],Table_4[[CodigoMuni]:[Long_2]],4,0),"")</f>
        <v>-88.114599999999996</v>
      </c>
      <c r="P1257" s="32" t="s">
        <v>21</v>
      </c>
    </row>
    <row r="1258" spans="1:16" ht="14.25" customHeight="1">
      <c r="A1258" s="29" t="str">
        <f>+H1258&amp;E1258&amp;D1258</f>
        <v>San Pedro SuLa43954524</v>
      </c>
      <c r="B1258" s="29" t="str">
        <f>+Casos_HN[[#This Row],[ID_Municipio]]&amp;Casos_HN[[#This Row],[Fecha]]</f>
        <v>050143954</v>
      </c>
      <c r="C1258" s="29" t="str">
        <f>+G1258&amp;E1258</f>
        <v>Cortes43954</v>
      </c>
      <c r="D1258" s="30">
        <f>+D1257+1</f>
        <v>524</v>
      </c>
      <c r="E1258" s="23">
        <v>43954</v>
      </c>
      <c r="F1258" s="30">
        <f>+VLOOKUP(Casos_HN[[#This Row],[Departamento]],Table_5[],2,0)</f>
        <v>5</v>
      </c>
      <c r="G1258" s="3" t="s">
        <v>28</v>
      </c>
      <c r="H1258" s="9" t="s">
        <v>88</v>
      </c>
      <c r="I1258" s="30" t="str">
        <f>+IFERROR(VLOOKUP(Casos_HN[[#This Row],[Municipio]],'LOCALIZA HN'!$B$9:$O$306,8,0),99999)</f>
        <v>0501</v>
      </c>
      <c r="J1258" s="5" t="s">
        <v>27</v>
      </c>
      <c r="K1258" s="5">
        <v>42</v>
      </c>
      <c r="L1258" s="24" t="s">
        <v>19</v>
      </c>
      <c r="M1258" s="32" t="s">
        <v>20</v>
      </c>
      <c r="N1258" s="33">
        <f>+IFERROR(VLOOKUP(Casos_HN[[#This Row],[ID_Municipio]],Table_4[[CodigoMuni]:[Long_2]],3,0),"")</f>
        <v>15.5151</v>
      </c>
      <c r="O1258" s="33">
        <f>+IFERROR(VLOOKUP(Casos_HN[[#This Row],[ID_Municipio]],Table_4[[CodigoMuni]:[Long_2]],4,0),"")</f>
        <v>-88.114599999999996</v>
      </c>
      <c r="P1258" s="32" t="s">
        <v>21</v>
      </c>
    </row>
    <row r="1259" spans="1:16" ht="14.25" customHeight="1">
      <c r="A1259" s="29" t="str">
        <f>+H1259&amp;E1259&amp;D1259</f>
        <v>San Pedro SuLa43954525</v>
      </c>
      <c r="B1259" s="29" t="str">
        <f>+Casos_HN[[#This Row],[ID_Municipio]]&amp;Casos_HN[[#This Row],[Fecha]]</f>
        <v>050143954</v>
      </c>
      <c r="C1259" s="29" t="str">
        <f>+G1259&amp;E1259</f>
        <v>Cortes43954</v>
      </c>
      <c r="D1259" s="30">
        <f>+D1258+1</f>
        <v>525</v>
      </c>
      <c r="E1259" s="23">
        <v>43954</v>
      </c>
      <c r="F1259" s="30">
        <f>+VLOOKUP(Casos_HN[[#This Row],[Departamento]],Table_5[],2,0)</f>
        <v>5</v>
      </c>
      <c r="G1259" s="3" t="s">
        <v>28</v>
      </c>
      <c r="H1259" s="9" t="s">
        <v>88</v>
      </c>
      <c r="I1259" s="30" t="str">
        <f>+IFERROR(VLOOKUP(Casos_HN[[#This Row],[Municipio]],'LOCALIZA HN'!$B$9:$O$306,8,0),99999)</f>
        <v>0501</v>
      </c>
      <c r="J1259" s="5" t="s">
        <v>27</v>
      </c>
      <c r="K1259" s="5">
        <v>50</v>
      </c>
      <c r="L1259" s="24" t="s">
        <v>19</v>
      </c>
      <c r="M1259" s="32" t="s">
        <v>20</v>
      </c>
      <c r="N1259" s="33">
        <f>+IFERROR(VLOOKUP(Casos_HN[[#This Row],[ID_Municipio]],Table_4[[CodigoMuni]:[Long_2]],3,0),"")</f>
        <v>15.5151</v>
      </c>
      <c r="O1259" s="33">
        <f>+IFERROR(VLOOKUP(Casos_HN[[#This Row],[ID_Municipio]],Table_4[[CodigoMuni]:[Long_2]],4,0),"")</f>
        <v>-88.114599999999996</v>
      </c>
      <c r="P1259" s="32" t="s">
        <v>21</v>
      </c>
    </row>
    <row r="1260" spans="1:16" ht="14.25" customHeight="1">
      <c r="A1260" s="29" t="str">
        <f>+H1260&amp;E1260&amp;D1260</f>
        <v>San Pedro SuLa43954526</v>
      </c>
      <c r="B1260" s="29" t="str">
        <f>+Casos_HN[[#This Row],[ID_Municipio]]&amp;Casos_HN[[#This Row],[Fecha]]</f>
        <v>050143954</v>
      </c>
      <c r="C1260" s="29" t="str">
        <f>+G1260&amp;E1260</f>
        <v>Cortes43954</v>
      </c>
      <c r="D1260" s="30">
        <f>+D1259+1</f>
        <v>526</v>
      </c>
      <c r="E1260" s="23">
        <v>43954</v>
      </c>
      <c r="F1260" s="30">
        <f>+VLOOKUP(Casos_HN[[#This Row],[Departamento]],Table_5[],2,0)</f>
        <v>5</v>
      </c>
      <c r="G1260" s="3" t="s">
        <v>28</v>
      </c>
      <c r="H1260" s="9" t="s">
        <v>88</v>
      </c>
      <c r="I1260" s="30" t="str">
        <f>+IFERROR(VLOOKUP(Casos_HN[[#This Row],[Municipio]],'LOCALIZA HN'!$B$9:$O$306,8,0),99999)</f>
        <v>0501</v>
      </c>
      <c r="J1260" s="5" t="s">
        <v>27</v>
      </c>
      <c r="K1260" s="5">
        <v>31</v>
      </c>
      <c r="L1260" s="24" t="s">
        <v>19</v>
      </c>
      <c r="M1260" s="32" t="s">
        <v>20</v>
      </c>
      <c r="N1260" s="33">
        <f>+IFERROR(VLOOKUP(Casos_HN[[#This Row],[ID_Municipio]],Table_4[[CodigoMuni]:[Long_2]],3,0),"")</f>
        <v>15.5151</v>
      </c>
      <c r="O1260" s="33">
        <f>+IFERROR(VLOOKUP(Casos_HN[[#This Row],[ID_Municipio]],Table_4[[CodigoMuni]:[Long_2]],4,0),"")</f>
        <v>-88.114599999999996</v>
      </c>
      <c r="P1260" s="32" t="s">
        <v>21</v>
      </c>
    </row>
    <row r="1261" spans="1:16" ht="14.25" customHeight="1">
      <c r="A1261" s="29" t="str">
        <f>+H1261&amp;E1261&amp;D1261</f>
        <v>San Pedro SuLa43954527</v>
      </c>
      <c r="B1261" s="29" t="str">
        <f>+Casos_HN[[#This Row],[ID_Municipio]]&amp;Casos_HN[[#This Row],[Fecha]]</f>
        <v>050143954</v>
      </c>
      <c r="C1261" s="29" t="str">
        <f>+G1261&amp;E1261</f>
        <v>Cortes43954</v>
      </c>
      <c r="D1261" s="30">
        <f>+D1260+1</f>
        <v>527</v>
      </c>
      <c r="E1261" s="23">
        <v>43954</v>
      </c>
      <c r="F1261" s="30">
        <f>+VLOOKUP(Casos_HN[[#This Row],[Departamento]],Table_5[],2,0)</f>
        <v>5</v>
      </c>
      <c r="G1261" s="3" t="s">
        <v>28</v>
      </c>
      <c r="H1261" s="9" t="s">
        <v>88</v>
      </c>
      <c r="I1261" s="30" t="str">
        <f>+IFERROR(VLOOKUP(Casos_HN[[#This Row],[Municipio]],'LOCALIZA HN'!$B$9:$O$306,8,0),99999)</f>
        <v>0501</v>
      </c>
      <c r="J1261" s="5" t="s">
        <v>27</v>
      </c>
      <c r="K1261" s="5">
        <v>26</v>
      </c>
      <c r="L1261" s="24" t="s">
        <v>19</v>
      </c>
      <c r="M1261" s="32" t="s">
        <v>20</v>
      </c>
      <c r="N1261" s="33">
        <f>+IFERROR(VLOOKUP(Casos_HN[[#This Row],[ID_Municipio]],Table_4[[CodigoMuni]:[Long_2]],3,0),"")</f>
        <v>15.5151</v>
      </c>
      <c r="O1261" s="33">
        <f>+IFERROR(VLOOKUP(Casos_HN[[#This Row],[ID_Municipio]],Table_4[[CodigoMuni]:[Long_2]],4,0),"")</f>
        <v>-88.114599999999996</v>
      </c>
      <c r="P1261" s="32" t="s">
        <v>21</v>
      </c>
    </row>
    <row r="1262" spans="1:16" ht="14.25" customHeight="1">
      <c r="A1262" s="29" t="str">
        <f>+H1262&amp;E1262&amp;D1262</f>
        <v>San Pedro SuLa43954528</v>
      </c>
      <c r="B1262" s="29" t="str">
        <f>+Casos_HN[[#This Row],[ID_Municipio]]&amp;Casos_HN[[#This Row],[Fecha]]</f>
        <v>050143954</v>
      </c>
      <c r="C1262" s="29" t="str">
        <f>+G1262&amp;E1262</f>
        <v>Cortes43954</v>
      </c>
      <c r="D1262" s="30">
        <f>+D1261+1</f>
        <v>528</v>
      </c>
      <c r="E1262" s="23">
        <v>43954</v>
      </c>
      <c r="F1262" s="30">
        <f>+VLOOKUP(Casos_HN[[#This Row],[Departamento]],Table_5[],2,0)</f>
        <v>5</v>
      </c>
      <c r="G1262" s="3" t="s">
        <v>28</v>
      </c>
      <c r="H1262" s="9" t="s">
        <v>88</v>
      </c>
      <c r="I1262" s="30" t="str">
        <f>+IFERROR(VLOOKUP(Casos_HN[[#This Row],[Municipio]],'LOCALIZA HN'!$B$9:$O$306,8,0),99999)</f>
        <v>0501</v>
      </c>
      <c r="J1262" s="5" t="s">
        <v>18</v>
      </c>
      <c r="K1262" s="5">
        <v>23</v>
      </c>
      <c r="L1262" s="24" t="s">
        <v>19</v>
      </c>
      <c r="M1262" s="32" t="s">
        <v>20</v>
      </c>
      <c r="N1262" s="33">
        <f>+IFERROR(VLOOKUP(Casos_HN[[#This Row],[ID_Municipio]],Table_4[[CodigoMuni]:[Long_2]],3,0),"")</f>
        <v>15.5151</v>
      </c>
      <c r="O1262" s="33">
        <f>+IFERROR(VLOOKUP(Casos_HN[[#This Row],[ID_Municipio]],Table_4[[CodigoMuni]:[Long_2]],4,0),"")</f>
        <v>-88.114599999999996</v>
      </c>
      <c r="P1262" s="32" t="s">
        <v>21</v>
      </c>
    </row>
    <row r="1263" spans="1:16" ht="14.25" customHeight="1">
      <c r="A1263" s="29" t="str">
        <f>+H1263&amp;E1263&amp;D1263</f>
        <v>San Pedro SuLa43954529</v>
      </c>
      <c r="B1263" s="29" t="str">
        <f>+Casos_HN[[#This Row],[ID_Municipio]]&amp;Casos_HN[[#This Row],[Fecha]]</f>
        <v>050143954</v>
      </c>
      <c r="C1263" s="29" t="str">
        <f>+G1263&amp;E1263</f>
        <v>Cortes43954</v>
      </c>
      <c r="D1263" s="30">
        <f>+D1262+1</f>
        <v>529</v>
      </c>
      <c r="E1263" s="23">
        <v>43954</v>
      </c>
      <c r="F1263" s="30">
        <f>+VLOOKUP(Casos_HN[[#This Row],[Departamento]],Table_5[],2,0)</f>
        <v>5</v>
      </c>
      <c r="G1263" s="3" t="s">
        <v>28</v>
      </c>
      <c r="H1263" s="9" t="s">
        <v>88</v>
      </c>
      <c r="I1263" s="30" t="str">
        <f>+IFERROR(VLOOKUP(Casos_HN[[#This Row],[Municipio]],'LOCALIZA HN'!$B$9:$O$306,8,0),99999)</f>
        <v>0501</v>
      </c>
      <c r="J1263" s="5" t="s">
        <v>27</v>
      </c>
      <c r="K1263" s="5">
        <v>21</v>
      </c>
      <c r="L1263" s="24" t="s">
        <v>19</v>
      </c>
      <c r="M1263" s="32" t="s">
        <v>20</v>
      </c>
      <c r="N1263" s="33">
        <f>+IFERROR(VLOOKUP(Casos_HN[[#This Row],[ID_Municipio]],Table_4[[CodigoMuni]:[Long_2]],3,0),"")</f>
        <v>15.5151</v>
      </c>
      <c r="O1263" s="33">
        <f>+IFERROR(VLOOKUP(Casos_HN[[#This Row],[ID_Municipio]],Table_4[[CodigoMuni]:[Long_2]],4,0),"")</f>
        <v>-88.114599999999996</v>
      </c>
      <c r="P1263" s="32" t="s">
        <v>21</v>
      </c>
    </row>
    <row r="1264" spans="1:16" ht="14.25" customHeight="1">
      <c r="A1264" s="29" t="str">
        <f>+H1264&amp;E1264&amp;D1264</f>
        <v>San Pedro SuLa43954530</v>
      </c>
      <c r="B1264" s="29" t="str">
        <f>+Casos_HN[[#This Row],[ID_Municipio]]&amp;Casos_HN[[#This Row],[Fecha]]</f>
        <v>050143954</v>
      </c>
      <c r="C1264" s="29" t="str">
        <f>+G1264&amp;E1264</f>
        <v>Cortes43954</v>
      </c>
      <c r="D1264" s="30">
        <f>+D1263+1</f>
        <v>530</v>
      </c>
      <c r="E1264" s="23">
        <v>43954</v>
      </c>
      <c r="F1264" s="30">
        <f>+VLOOKUP(Casos_HN[[#This Row],[Departamento]],Table_5[],2,0)</f>
        <v>5</v>
      </c>
      <c r="G1264" s="3" t="s">
        <v>28</v>
      </c>
      <c r="H1264" s="9" t="s">
        <v>88</v>
      </c>
      <c r="I1264" s="30" t="str">
        <f>+IFERROR(VLOOKUP(Casos_HN[[#This Row],[Municipio]],'LOCALIZA HN'!$B$9:$O$306,8,0),99999)</f>
        <v>0501</v>
      </c>
      <c r="J1264" s="5" t="s">
        <v>18</v>
      </c>
      <c r="K1264" s="5">
        <v>29</v>
      </c>
      <c r="L1264" s="24" t="s">
        <v>19</v>
      </c>
      <c r="M1264" s="32" t="s">
        <v>20</v>
      </c>
      <c r="N1264" s="33">
        <f>+IFERROR(VLOOKUP(Casos_HN[[#This Row],[ID_Municipio]],Table_4[[CodigoMuni]:[Long_2]],3,0),"")</f>
        <v>15.5151</v>
      </c>
      <c r="O1264" s="33">
        <f>+IFERROR(VLOOKUP(Casos_HN[[#This Row],[ID_Municipio]],Table_4[[CodigoMuni]:[Long_2]],4,0),"")</f>
        <v>-88.114599999999996</v>
      </c>
      <c r="P1264" s="32" t="s">
        <v>21</v>
      </c>
    </row>
    <row r="1265" spans="1:16" ht="14.25" customHeight="1">
      <c r="A1265" s="29" t="str">
        <f>+H1265&amp;E1265&amp;D1265</f>
        <v>San Pedro SuLa43954531</v>
      </c>
      <c r="B1265" s="29" t="str">
        <f>+Casos_HN[[#This Row],[ID_Municipio]]&amp;Casos_HN[[#This Row],[Fecha]]</f>
        <v>050143954</v>
      </c>
      <c r="C1265" s="29" t="str">
        <f>+G1265&amp;E1265</f>
        <v>Cortes43954</v>
      </c>
      <c r="D1265" s="30">
        <f>+D1264+1</f>
        <v>531</v>
      </c>
      <c r="E1265" s="23">
        <v>43954</v>
      </c>
      <c r="F1265" s="30">
        <f>+VLOOKUP(Casos_HN[[#This Row],[Departamento]],Table_5[],2,0)</f>
        <v>5</v>
      </c>
      <c r="G1265" s="3" t="s">
        <v>28</v>
      </c>
      <c r="H1265" s="9" t="s">
        <v>88</v>
      </c>
      <c r="I1265" s="30" t="str">
        <f>+IFERROR(VLOOKUP(Casos_HN[[#This Row],[Municipio]],'LOCALIZA HN'!$B$9:$O$306,8,0),99999)</f>
        <v>0501</v>
      </c>
      <c r="J1265" s="5" t="s">
        <v>18</v>
      </c>
      <c r="K1265" s="5">
        <v>44</v>
      </c>
      <c r="L1265" s="24" t="s">
        <v>19</v>
      </c>
      <c r="M1265" s="32" t="s">
        <v>20</v>
      </c>
      <c r="N1265" s="33">
        <f>+IFERROR(VLOOKUP(Casos_HN[[#This Row],[ID_Municipio]],Table_4[[CodigoMuni]:[Long_2]],3,0),"")</f>
        <v>15.5151</v>
      </c>
      <c r="O1265" s="33">
        <f>+IFERROR(VLOOKUP(Casos_HN[[#This Row],[ID_Municipio]],Table_4[[CodigoMuni]:[Long_2]],4,0),"")</f>
        <v>-88.114599999999996</v>
      </c>
      <c r="P1265" s="32" t="s">
        <v>21</v>
      </c>
    </row>
    <row r="1266" spans="1:16" ht="14.25" customHeight="1">
      <c r="A1266" s="29" t="str">
        <f>+H1266&amp;E1266&amp;D1266</f>
        <v>San Pedro SuLa43954532</v>
      </c>
      <c r="B1266" s="29" t="str">
        <f>+Casos_HN[[#This Row],[ID_Municipio]]&amp;Casos_HN[[#This Row],[Fecha]]</f>
        <v>050143954</v>
      </c>
      <c r="C1266" s="29" t="str">
        <f>+G1266&amp;E1266</f>
        <v>Cortes43954</v>
      </c>
      <c r="D1266" s="30">
        <f>+D1265+1</f>
        <v>532</v>
      </c>
      <c r="E1266" s="23">
        <v>43954</v>
      </c>
      <c r="F1266" s="30">
        <f>+VLOOKUP(Casos_HN[[#This Row],[Departamento]],Table_5[],2,0)</f>
        <v>5</v>
      </c>
      <c r="G1266" s="3" t="s">
        <v>28</v>
      </c>
      <c r="H1266" s="9" t="s">
        <v>88</v>
      </c>
      <c r="I1266" s="30" t="str">
        <f>+IFERROR(VLOOKUP(Casos_HN[[#This Row],[Municipio]],'LOCALIZA HN'!$B$9:$O$306,8,0),99999)</f>
        <v>0501</v>
      </c>
      <c r="J1266" s="5" t="s">
        <v>27</v>
      </c>
      <c r="K1266" s="5">
        <v>39</v>
      </c>
      <c r="L1266" s="24" t="s">
        <v>19</v>
      </c>
      <c r="M1266" s="32" t="s">
        <v>20</v>
      </c>
      <c r="N1266" s="33">
        <f>+IFERROR(VLOOKUP(Casos_HN[[#This Row],[ID_Municipio]],Table_4[[CodigoMuni]:[Long_2]],3,0),"")</f>
        <v>15.5151</v>
      </c>
      <c r="O1266" s="33">
        <f>+IFERROR(VLOOKUP(Casos_HN[[#This Row],[ID_Municipio]],Table_4[[CodigoMuni]:[Long_2]],4,0),"")</f>
        <v>-88.114599999999996</v>
      </c>
      <c r="P1266" s="32" t="s">
        <v>21</v>
      </c>
    </row>
    <row r="1267" spans="1:16" ht="14.25" customHeight="1">
      <c r="A1267" s="29" t="str">
        <f>+H1267&amp;E1267&amp;D1267</f>
        <v>San Pedro SuLa43954533</v>
      </c>
      <c r="B1267" s="29" t="str">
        <f>+Casos_HN[[#This Row],[ID_Municipio]]&amp;Casos_HN[[#This Row],[Fecha]]</f>
        <v>050143954</v>
      </c>
      <c r="C1267" s="29" t="str">
        <f>+G1267&amp;E1267</f>
        <v>Cortes43954</v>
      </c>
      <c r="D1267" s="30">
        <f>+D1266+1</f>
        <v>533</v>
      </c>
      <c r="E1267" s="23">
        <v>43954</v>
      </c>
      <c r="F1267" s="30">
        <f>+VLOOKUP(Casos_HN[[#This Row],[Departamento]],Table_5[],2,0)</f>
        <v>5</v>
      </c>
      <c r="G1267" s="3" t="s">
        <v>28</v>
      </c>
      <c r="H1267" s="9" t="s">
        <v>88</v>
      </c>
      <c r="I1267" s="30" t="str">
        <f>+IFERROR(VLOOKUP(Casos_HN[[#This Row],[Municipio]],'LOCALIZA HN'!$B$9:$O$306,8,0),99999)</f>
        <v>0501</v>
      </c>
      <c r="J1267" s="5" t="s">
        <v>27</v>
      </c>
      <c r="K1267" s="5">
        <v>43</v>
      </c>
      <c r="L1267" s="24" t="s">
        <v>19</v>
      </c>
      <c r="M1267" s="32" t="s">
        <v>20</v>
      </c>
      <c r="N1267" s="33">
        <f>+IFERROR(VLOOKUP(Casos_HN[[#This Row],[ID_Municipio]],Table_4[[CodigoMuni]:[Long_2]],3,0),"")</f>
        <v>15.5151</v>
      </c>
      <c r="O1267" s="33">
        <f>+IFERROR(VLOOKUP(Casos_HN[[#This Row],[ID_Municipio]],Table_4[[CodigoMuni]:[Long_2]],4,0),"")</f>
        <v>-88.114599999999996</v>
      </c>
      <c r="P1267" s="32" t="s">
        <v>21</v>
      </c>
    </row>
    <row r="1268" spans="1:16" ht="14.25" customHeight="1">
      <c r="A1268" s="29" t="str">
        <f>+H1268&amp;E1268&amp;D1268</f>
        <v>San Pedro SuLa43954534</v>
      </c>
      <c r="B1268" s="29" t="str">
        <f>+Casos_HN[[#This Row],[ID_Municipio]]&amp;Casos_HN[[#This Row],[Fecha]]</f>
        <v>050143954</v>
      </c>
      <c r="C1268" s="29" t="str">
        <f>+G1268&amp;E1268</f>
        <v>Cortes43954</v>
      </c>
      <c r="D1268" s="30">
        <f>+D1267+1</f>
        <v>534</v>
      </c>
      <c r="E1268" s="23">
        <v>43954</v>
      </c>
      <c r="F1268" s="30">
        <f>+VLOOKUP(Casos_HN[[#This Row],[Departamento]],Table_5[],2,0)</f>
        <v>5</v>
      </c>
      <c r="G1268" s="3" t="s">
        <v>28</v>
      </c>
      <c r="H1268" s="9" t="s">
        <v>88</v>
      </c>
      <c r="I1268" s="30" t="str">
        <f>+IFERROR(VLOOKUP(Casos_HN[[#This Row],[Municipio]],'LOCALIZA HN'!$B$9:$O$306,8,0),99999)</f>
        <v>0501</v>
      </c>
      <c r="J1268" s="5" t="s">
        <v>27</v>
      </c>
      <c r="K1268" s="5">
        <v>42</v>
      </c>
      <c r="L1268" s="24" t="s">
        <v>19</v>
      </c>
      <c r="M1268" s="32" t="s">
        <v>20</v>
      </c>
      <c r="N1268" s="33">
        <f>+IFERROR(VLOOKUP(Casos_HN[[#This Row],[ID_Municipio]],Table_4[[CodigoMuni]:[Long_2]],3,0),"")</f>
        <v>15.5151</v>
      </c>
      <c r="O1268" s="33">
        <f>+IFERROR(VLOOKUP(Casos_HN[[#This Row],[ID_Municipio]],Table_4[[CodigoMuni]:[Long_2]],4,0),"")</f>
        <v>-88.114599999999996</v>
      </c>
      <c r="P1268" s="32" t="s">
        <v>21</v>
      </c>
    </row>
    <row r="1269" spans="1:16" ht="14.25" customHeight="1">
      <c r="A1269" s="29" t="str">
        <f>+H1269&amp;E1269&amp;D1269</f>
        <v>San Pedro SuLa43954535</v>
      </c>
      <c r="B1269" s="29" t="str">
        <f>+Casos_HN[[#This Row],[ID_Municipio]]&amp;Casos_HN[[#This Row],[Fecha]]</f>
        <v>050143954</v>
      </c>
      <c r="C1269" s="29" t="str">
        <f>+G1269&amp;E1269</f>
        <v>Cortes43954</v>
      </c>
      <c r="D1269" s="30">
        <f>+D1268+1</f>
        <v>535</v>
      </c>
      <c r="E1269" s="23">
        <v>43954</v>
      </c>
      <c r="F1269" s="30">
        <f>+VLOOKUP(Casos_HN[[#This Row],[Departamento]],Table_5[],2,0)</f>
        <v>5</v>
      </c>
      <c r="G1269" s="3" t="s">
        <v>28</v>
      </c>
      <c r="H1269" s="9" t="s">
        <v>88</v>
      </c>
      <c r="I1269" s="30" t="str">
        <f>+IFERROR(VLOOKUP(Casos_HN[[#This Row],[Municipio]],'LOCALIZA HN'!$B$9:$O$306,8,0),99999)</f>
        <v>0501</v>
      </c>
      <c r="J1269" s="5" t="s">
        <v>18</v>
      </c>
      <c r="K1269" s="5">
        <v>19</v>
      </c>
      <c r="L1269" s="24" t="s">
        <v>19</v>
      </c>
      <c r="M1269" s="32" t="s">
        <v>20</v>
      </c>
      <c r="N1269" s="33">
        <f>+IFERROR(VLOOKUP(Casos_HN[[#This Row],[ID_Municipio]],Table_4[[CodigoMuni]:[Long_2]],3,0),"")</f>
        <v>15.5151</v>
      </c>
      <c r="O1269" s="33">
        <f>+IFERROR(VLOOKUP(Casos_HN[[#This Row],[ID_Municipio]],Table_4[[CodigoMuni]:[Long_2]],4,0),"")</f>
        <v>-88.114599999999996</v>
      </c>
      <c r="P1269" s="32" t="s">
        <v>21</v>
      </c>
    </row>
    <row r="1270" spans="1:16" ht="14.25" customHeight="1">
      <c r="A1270" s="29" t="str">
        <f>+H1270&amp;E1270&amp;D1270</f>
        <v>San Pedro SuLa43954536</v>
      </c>
      <c r="B1270" s="29" t="str">
        <f>+Casos_HN[[#This Row],[ID_Municipio]]&amp;Casos_HN[[#This Row],[Fecha]]</f>
        <v>050143954</v>
      </c>
      <c r="C1270" s="29" t="str">
        <f>+G1270&amp;E1270</f>
        <v>Cortes43954</v>
      </c>
      <c r="D1270" s="30">
        <f>+D1269+1</f>
        <v>536</v>
      </c>
      <c r="E1270" s="23">
        <v>43954</v>
      </c>
      <c r="F1270" s="30">
        <f>+VLOOKUP(Casos_HN[[#This Row],[Departamento]],Table_5[],2,0)</f>
        <v>5</v>
      </c>
      <c r="G1270" s="3" t="s">
        <v>28</v>
      </c>
      <c r="H1270" s="9" t="s">
        <v>88</v>
      </c>
      <c r="I1270" s="30" t="str">
        <f>+IFERROR(VLOOKUP(Casos_HN[[#This Row],[Municipio]],'LOCALIZA HN'!$B$9:$O$306,8,0),99999)</f>
        <v>0501</v>
      </c>
      <c r="J1270" s="5" t="s">
        <v>18</v>
      </c>
      <c r="K1270" s="5">
        <v>58</v>
      </c>
      <c r="L1270" s="24" t="s">
        <v>19</v>
      </c>
      <c r="M1270" s="32" t="s">
        <v>20</v>
      </c>
      <c r="N1270" s="33">
        <f>+IFERROR(VLOOKUP(Casos_HN[[#This Row],[ID_Municipio]],Table_4[[CodigoMuni]:[Long_2]],3,0),"")</f>
        <v>15.5151</v>
      </c>
      <c r="O1270" s="33">
        <f>+IFERROR(VLOOKUP(Casos_HN[[#This Row],[ID_Municipio]],Table_4[[CodigoMuni]:[Long_2]],4,0),"")</f>
        <v>-88.114599999999996</v>
      </c>
      <c r="P1270" s="32" t="s">
        <v>21</v>
      </c>
    </row>
    <row r="1271" spans="1:16" ht="14.25" customHeight="1">
      <c r="A1271" s="29" t="str">
        <f>+H1271&amp;E1271&amp;D1271</f>
        <v>San Pedro SuLa43954537</v>
      </c>
      <c r="B1271" s="29" t="str">
        <f>+Casos_HN[[#This Row],[ID_Municipio]]&amp;Casos_HN[[#This Row],[Fecha]]</f>
        <v>050143954</v>
      </c>
      <c r="C1271" s="29" t="str">
        <f>+G1271&amp;E1271</f>
        <v>Cortes43954</v>
      </c>
      <c r="D1271" s="30">
        <f>+D1270+1</f>
        <v>537</v>
      </c>
      <c r="E1271" s="23">
        <v>43954</v>
      </c>
      <c r="F1271" s="30">
        <f>+VLOOKUP(Casos_HN[[#This Row],[Departamento]],Table_5[],2,0)</f>
        <v>5</v>
      </c>
      <c r="G1271" s="3" t="s">
        <v>28</v>
      </c>
      <c r="H1271" s="9" t="s">
        <v>88</v>
      </c>
      <c r="I1271" s="30" t="str">
        <f>+IFERROR(VLOOKUP(Casos_HN[[#This Row],[Municipio]],'LOCALIZA HN'!$B$9:$O$306,8,0),99999)</f>
        <v>0501</v>
      </c>
      <c r="J1271" s="5" t="s">
        <v>18</v>
      </c>
      <c r="K1271" s="5">
        <v>47</v>
      </c>
      <c r="L1271" s="24" t="s">
        <v>19</v>
      </c>
      <c r="M1271" s="32" t="s">
        <v>20</v>
      </c>
      <c r="N1271" s="33">
        <f>+IFERROR(VLOOKUP(Casos_HN[[#This Row],[ID_Municipio]],Table_4[[CodigoMuni]:[Long_2]],3,0),"")</f>
        <v>15.5151</v>
      </c>
      <c r="O1271" s="33">
        <f>+IFERROR(VLOOKUP(Casos_HN[[#This Row],[ID_Municipio]],Table_4[[CodigoMuni]:[Long_2]],4,0),"")</f>
        <v>-88.114599999999996</v>
      </c>
      <c r="P1271" s="32" t="s">
        <v>21</v>
      </c>
    </row>
    <row r="1272" spans="1:16" ht="14.25" customHeight="1">
      <c r="A1272" s="29" t="str">
        <f>+H1272&amp;E1272&amp;D1272</f>
        <v>San Pedro SuLa43954538</v>
      </c>
      <c r="B1272" s="29" t="str">
        <f>+Casos_HN[[#This Row],[ID_Municipio]]&amp;Casos_HN[[#This Row],[Fecha]]</f>
        <v>050143954</v>
      </c>
      <c r="C1272" s="29" t="str">
        <f>+G1272&amp;E1272</f>
        <v>Cortes43954</v>
      </c>
      <c r="D1272" s="30">
        <f>+D1271+1</f>
        <v>538</v>
      </c>
      <c r="E1272" s="23">
        <v>43954</v>
      </c>
      <c r="F1272" s="30">
        <f>+VLOOKUP(Casos_HN[[#This Row],[Departamento]],Table_5[],2,0)</f>
        <v>5</v>
      </c>
      <c r="G1272" s="3" t="s">
        <v>28</v>
      </c>
      <c r="H1272" s="9" t="s">
        <v>88</v>
      </c>
      <c r="I1272" s="30" t="str">
        <f>+IFERROR(VLOOKUP(Casos_HN[[#This Row],[Municipio]],'LOCALIZA HN'!$B$9:$O$306,8,0),99999)</f>
        <v>0501</v>
      </c>
      <c r="J1272" s="5" t="s">
        <v>27</v>
      </c>
      <c r="K1272" s="5">
        <v>20</v>
      </c>
      <c r="L1272" s="24" t="s">
        <v>19</v>
      </c>
      <c r="M1272" s="32" t="s">
        <v>20</v>
      </c>
      <c r="N1272" s="33">
        <f>+IFERROR(VLOOKUP(Casos_HN[[#This Row],[ID_Municipio]],Table_4[[CodigoMuni]:[Long_2]],3,0),"")</f>
        <v>15.5151</v>
      </c>
      <c r="O1272" s="33">
        <f>+IFERROR(VLOOKUP(Casos_HN[[#This Row],[ID_Municipio]],Table_4[[CodigoMuni]:[Long_2]],4,0),"")</f>
        <v>-88.114599999999996</v>
      </c>
      <c r="P1272" s="32" t="s">
        <v>21</v>
      </c>
    </row>
    <row r="1273" spans="1:16" ht="14.25" customHeight="1">
      <c r="A1273" s="29" t="str">
        <f>+H1273&amp;E1273&amp;D1273</f>
        <v>San Pedro SuLa43954539</v>
      </c>
      <c r="B1273" s="29" t="str">
        <f>+Casos_HN[[#This Row],[ID_Municipio]]&amp;Casos_HN[[#This Row],[Fecha]]</f>
        <v>050143954</v>
      </c>
      <c r="C1273" s="29" t="str">
        <f>+G1273&amp;E1273</f>
        <v>Cortes43954</v>
      </c>
      <c r="D1273" s="30">
        <f>+D1272+1</f>
        <v>539</v>
      </c>
      <c r="E1273" s="23">
        <v>43954</v>
      </c>
      <c r="F1273" s="30">
        <f>+VLOOKUP(Casos_HN[[#This Row],[Departamento]],Table_5[],2,0)</f>
        <v>5</v>
      </c>
      <c r="G1273" s="3" t="s">
        <v>28</v>
      </c>
      <c r="H1273" s="9" t="s">
        <v>88</v>
      </c>
      <c r="I1273" s="30" t="str">
        <f>+IFERROR(VLOOKUP(Casos_HN[[#This Row],[Municipio]],'LOCALIZA HN'!$B$9:$O$306,8,0),99999)</f>
        <v>0501</v>
      </c>
      <c r="J1273" s="5" t="s">
        <v>18</v>
      </c>
      <c r="K1273" s="5">
        <v>20</v>
      </c>
      <c r="L1273" s="24" t="s">
        <v>19</v>
      </c>
      <c r="M1273" s="32" t="s">
        <v>20</v>
      </c>
      <c r="N1273" s="33">
        <f>+IFERROR(VLOOKUP(Casos_HN[[#This Row],[ID_Municipio]],Table_4[[CodigoMuni]:[Long_2]],3,0),"")</f>
        <v>15.5151</v>
      </c>
      <c r="O1273" s="33">
        <f>+IFERROR(VLOOKUP(Casos_HN[[#This Row],[ID_Municipio]],Table_4[[CodigoMuni]:[Long_2]],4,0),"")</f>
        <v>-88.114599999999996</v>
      </c>
      <c r="P1273" s="32" t="s">
        <v>21</v>
      </c>
    </row>
    <row r="1274" spans="1:16" ht="14.25" customHeight="1">
      <c r="A1274" s="29" t="str">
        <f>+H1274&amp;E1274&amp;D1274</f>
        <v>San Pedro SuLa43954540</v>
      </c>
      <c r="B1274" s="29" t="str">
        <f>+Casos_HN[[#This Row],[ID_Municipio]]&amp;Casos_HN[[#This Row],[Fecha]]</f>
        <v>050143954</v>
      </c>
      <c r="C1274" s="29" t="str">
        <f>+G1274&amp;E1274</f>
        <v>Cortes43954</v>
      </c>
      <c r="D1274" s="30">
        <f>+D1273+1</f>
        <v>540</v>
      </c>
      <c r="E1274" s="23">
        <v>43954</v>
      </c>
      <c r="F1274" s="30">
        <f>+VLOOKUP(Casos_HN[[#This Row],[Departamento]],Table_5[],2,0)</f>
        <v>5</v>
      </c>
      <c r="G1274" s="3" t="s">
        <v>28</v>
      </c>
      <c r="H1274" s="9" t="s">
        <v>88</v>
      </c>
      <c r="I1274" s="30" t="str">
        <f>+IFERROR(VLOOKUP(Casos_HN[[#This Row],[Municipio]],'LOCALIZA HN'!$B$9:$O$306,8,0),99999)</f>
        <v>0501</v>
      </c>
      <c r="J1274" s="5" t="s">
        <v>27</v>
      </c>
      <c r="K1274" s="5">
        <v>46</v>
      </c>
      <c r="L1274" s="24" t="s">
        <v>19</v>
      </c>
      <c r="M1274" s="32" t="s">
        <v>20</v>
      </c>
      <c r="N1274" s="33">
        <f>+IFERROR(VLOOKUP(Casos_HN[[#This Row],[ID_Municipio]],Table_4[[CodigoMuni]:[Long_2]],3,0),"")</f>
        <v>15.5151</v>
      </c>
      <c r="O1274" s="33">
        <f>+IFERROR(VLOOKUP(Casos_HN[[#This Row],[ID_Municipio]],Table_4[[CodigoMuni]:[Long_2]],4,0),"")</f>
        <v>-88.114599999999996</v>
      </c>
      <c r="P1274" s="32" t="s">
        <v>21</v>
      </c>
    </row>
    <row r="1275" spans="1:16" ht="14.25" customHeight="1">
      <c r="A1275" s="29" t="str">
        <f>+H1275&amp;E1275&amp;D1275</f>
        <v>San Pedro SuLa43954541</v>
      </c>
      <c r="B1275" s="29" t="str">
        <f>+Casos_HN[[#This Row],[ID_Municipio]]&amp;Casos_HN[[#This Row],[Fecha]]</f>
        <v>050143954</v>
      </c>
      <c r="C1275" s="29" t="str">
        <f>+G1275&amp;E1275</f>
        <v>Cortes43954</v>
      </c>
      <c r="D1275" s="30">
        <f>+D1274+1</f>
        <v>541</v>
      </c>
      <c r="E1275" s="23">
        <v>43954</v>
      </c>
      <c r="F1275" s="30">
        <f>+VLOOKUP(Casos_HN[[#This Row],[Departamento]],Table_5[],2,0)</f>
        <v>5</v>
      </c>
      <c r="G1275" s="3" t="s">
        <v>28</v>
      </c>
      <c r="H1275" s="9" t="s">
        <v>88</v>
      </c>
      <c r="I1275" s="30" t="str">
        <f>+IFERROR(VLOOKUP(Casos_HN[[#This Row],[Municipio]],'LOCALIZA HN'!$B$9:$O$306,8,0),99999)</f>
        <v>0501</v>
      </c>
      <c r="J1275" s="5" t="s">
        <v>18</v>
      </c>
      <c r="K1275" s="5">
        <v>27</v>
      </c>
      <c r="L1275" s="24" t="s">
        <v>19</v>
      </c>
      <c r="M1275" s="32" t="s">
        <v>20</v>
      </c>
      <c r="N1275" s="33">
        <f>+IFERROR(VLOOKUP(Casos_HN[[#This Row],[ID_Municipio]],Table_4[[CodigoMuni]:[Long_2]],3,0),"")</f>
        <v>15.5151</v>
      </c>
      <c r="O1275" s="33">
        <f>+IFERROR(VLOOKUP(Casos_HN[[#This Row],[ID_Municipio]],Table_4[[CodigoMuni]:[Long_2]],4,0),"")</f>
        <v>-88.114599999999996</v>
      </c>
      <c r="P1275" s="32" t="s">
        <v>21</v>
      </c>
    </row>
    <row r="1276" spans="1:16" ht="14.25" customHeight="1">
      <c r="A1276" s="29" t="str">
        <f>+H1276&amp;E1276&amp;D1276</f>
        <v>San Pedro SuLa43954542</v>
      </c>
      <c r="B1276" s="29" t="str">
        <f>+Casos_HN[[#This Row],[ID_Municipio]]&amp;Casos_HN[[#This Row],[Fecha]]</f>
        <v>050143954</v>
      </c>
      <c r="C1276" s="29" t="str">
        <f>+G1276&amp;E1276</f>
        <v>Cortes43954</v>
      </c>
      <c r="D1276" s="30">
        <f>+D1275+1</f>
        <v>542</v>
      </c>
      <c r="E1276" s="23">
        <v>43954</v>
      </c>
      <c r="F1276" s="30">
        <f>+VLOOKUP(Casos_HN[[#This Row],[Departamento]],Table_5[],2,0)</f>
        <v>5</v>
      </c>
      <c r="G1276" s="3" t="s">
        <v>28</v>
      </c>
      <c r="H1276" s="9" t="s">
        <v>88</v>
      </c>
      <c r="I1276" s="30" t="str">
        <f>+IFERROR(VLOOKUP(Casos_HN[[#This Row],[Municipio]],'LOCALIZA HN'!$B$9:$O$306,8,0),99999)</f>
        <v>0501</v>
      </c>
      <c r="J1276" s="5" t="s">
        <v>18</v>
      </c>
      <c r="K1276" s="5">
        <v>48</v>
      </c>
      <c r="L1276" s="24" t="s">
        <v>19</v>
      </c>
      <c r="M1276" s="32" t="s">
        <v>20</v>
      </c>
      <c r="N1276" s="33">
        <f>+IFERROR(VLOOKUP(Casos_HN[[#This Row],[ID_Municipio]],Table_4[[CodigoMuni]:[Long_2]],3,0),"")</f>
        <v>15.5151</v>
      </c>
      <c r="O1276" s="33">
        <f>+IFERROR(VLOOKUP(Casos_HN[[#This Row],[ID_Municipio]],Table_4[[CodigoMuni]:[Long_2]],4,0),"")</f>
        <v>-88.114599999999996</v>
      </c>
      <c r="P1276" s="32" t="s">
        <v>21</v>
      </c>
    </row>
    <row r="1277" spans="1:16" ht="14.25" customHeight="1">
      <c r="A1277" s="29" t="str">
        <f>+H1277&amp;E1277&amp;D1277</f>
        <v>San Pedro SuLa43954543</v>
      </c>
      <c r="B1277" s="29" t="str">
        <f>+Casos_HN[[#This Row],[ID_Municipio]]&amp;Casos_HN[[#This Row],[Fecha]]</f>
        <v>050143954</v>
      </c>
      <c r="C1277" s="29" t="str">
        <f>+G1277&amp;E1277</f>
        <v>Cortes43954</v>
      </c>
      <c r="D1277" s="30">
        <f>+D1276+1</f>
        <v>543</v>
      </c>
      <c r="E1277" s="23">
        <v>43954</v>
      </c>
      <c r="F1277" s="30">
        <f>+VLOOKUP(Casos_HN[[#This Row],[Departamento]],Table_5[],2,0)</f>
        <v>5</v>
      </c>
      <c r="G1277" s="3" t="s">
        <v>28</v>
      </c>
      <c r="H1277" s="9" t="s">
        <v>88</v>
      </c>
      <c r="I1277" s="30" t="str">
        <f>+IFERROR(VLOOKUP(Casos_HN[[#This Row],[Municipio]],'LOCALIZA HN'!$B$9:$O$306,8,0),99999)</f>
        <v>0501</v>
      </c>
      <c r="J1277" s="5" t="s">
        <v>27</v>
      </c>
      <c r="K1277" s="5">
        <v>43</v>
      </c>
      <c r="L1277" s="24" t="s">
        <v>19</v>
      </c>
      <c r="M1277" s="32" t="s">
        <v>20</v>
      </c>
      <c r="N1277" s="33">
        <f>+IFERROR(VLOOKUP(Casos_HN[[#This Row],[ID_Municipio]],Table_4[[CodigoMuni]:[Long_2]],3,0),"")</f>
        <v>15.5151</v>
      </c>
      <c r="O1277" s="33">
        <f>+IFERROR(VLOOKUP(Casos_HN[[#This Row],[ID_Municipio]],Table_4[[CodigoMuni]:[Long_2]],4,0),"")</f>
        <v>-88.114599999999996</v>
      </c>
      <c r="P1277" s="32" t="s">
        <v>21</v>
      </c>
    </row>
    <row r="1278" spans="1:16" ht="14.25" customHeight="1">
      <c r="A1278" s="29" t="str">
        <f>+H1278&amp;E1278&amp;D1278</f>
        <v>Siguatepeque43954544</v>
      </c>
      <c r="B1278" s="29" t="str">
        <f>+Casos_HN[[#This Row],[ID_Municipio]]&amp;Casos_HN[[#This Row],[Fecha]]</f>
        <v>031843954</v>
      </c>
      <c r="C1278" s="29" t="str">
        <f>+G1278&amp;E1278</f>
        <v>Comayagua43954</v>
      </c>
      <c r="D1278" s="30">
        <f>+D1277+1</f>
        <v>544</v>
      </c>
      <c r="E1278" s="23">
        <v>43954</v>
      </c>
      <c r="F1278" s="30">
        <f>+VLOOKUP(Casos_HN[[#This Row],[Departamento]],Table_5[],2,0)</f>
        <v>3</v>
      </c>
      <c r="G1278" s="3" t="s">
        <v>55</v>
      </c>
      <c r="H1278" s="9" t="s">
        <v>56</v>
      </c>
      <c r="I1278" s="30" t="str">
        <f>+IFERROR(VLOOKUP(Casos_HN[[#This Row],[Municipio]],'LOCALIZA HN'!$B$9:$O$306,8,0),99999)</f>
        <v>0318</v>
      </c>
      <c r="J1278" s="5" t="s">
        <v>18</v>
      </c>
      <c r="K1278" s="5">
        <v>41</v>
      </c>
      <c r="L1278" s="24" t="s">
        <v>19</v>
      </c>
      <c r="M1278" s="32" t="s">
        <v>20</v>
      </c>
      <c r="N1278" s="33">
        <f>+IFERROR(VLOOKUP(Casos_HN[[#This Row],[ID_Municipio]],Table_4[[CodigoMuni]:[Long_2]],3,0),"")</f>
        <v>14.6427</v>
      </c>
      <c r="O1278" s="33">
        <f>+IFERROR(VLOOKUP(Casos_HN[[#This Row],[ID_Municipio]],Table_4[[CodigoMuni]:[Long_2]],4,0),"")</f>
        <v>-87.8767</v>
      </c>
      <c r="P1278" s="32" t="s">
        <v>21</v>
      </c>
    </row>
    <row r="1279" spans="1:16" ht="14.25" customHeight="1">
      <c r="A1279" s="29" t="str">
        <f>+H1279&amp;E1279&amp;D1279</f>
        <v>Villanueva43954545</v>
      </c>
      <c r="B1279" s="29" t="str">
        <f>+Casos_HN[[#This Row],[ID_Municipio]]&amp;Casos_HN[[#This Row],[Fecha]]</f>
        <v>051143954</v>
      </c>
      <c r="C1279" s="29" t="str">
        <f>+G1279&amp;E1279</f>
        <v>Cortes43954</v>
      </c>
      <c r="D1279" s="30">
        <f>+D1278+1</f>
        <v>545</v>
      </c>
      <c r="E1279" s="23">
        <v>43954</v>
      </c>
      <c r="F1279" s="30">
        <f>+VLOOKUP(Casos_HN[[#This Row],[Departamento]],Table_5[],2,0)</f>
        <v>5</v>
      </c>
      <c r="G1279" s="3" t="s">
        <v>28</v>
      </c>
      <c r="H1279" s="9" t="s">
        <v>33</v>
      </c>
      <c r="I1279" s="30" t="str">
        <f>+IFERROR(VLOOKUP(Casos_HN[[#This Row],[Municipio]],'LOCALIZA HN'!$B$9:$O$306,8,0),99999)</f>
        <v>0511</v>
      </c>
      <c r="J1279" s="5" t="s">
        <v>27</v>
      </c>
      <c r="K1279" s="5">
        <v>37</v>
      </c>
      <c r="L1279" s="24" t="s">
        <v>19</v>
      </c>
      <c r="M1279" s="32" t="s">
        <v>20</v>
      </c>
      <c r="N1279" s="33">
        <f>+IFERROR(VLOOKUP(Casos_HN[[#This Row],[ID_Municipio]],Table_4[[CodigoMuni]:[Long_2]],3,0),"")</f>
        <v>15.3307</v>
      </c>
      <c r="O1279" s="33">
        <f>+IFERROR(VLOOKUP(Casos_HN[[#This Row],[ID_Municipio]],Table_4[[CodigoMuni]:[Long_2]],4,0),"")</f>
        <v>-88.047399999999996</v>
      </c>
      <c r="P1279" s="32" t="s">
        <v>21</v>
      </c>
    </row>
    <row r="1280" spans="1:16" ht="14.25" customHeight="1">
      <c r="A1280" s="29" t="str">
        <f>+H1280&amp;E1280&amp;D1280</f>
        <v>Villanueva43954546</v>
      </c>
      <c r="B1280" s="29" t="str">
        <f>+Casos_HN[[#This Row],[ID_Municipio]]&amp;Casos_HN[[#This Row],[Fecha]]</f>
        <v>051143954</v>
      </c>
      <c r="C1280" s="29" t="str">
        <f>+G1280&amp;E1280</f>
        <v>Cortes43954</v>
      </c>
      <c r="D1280" s="30">
        <f>+D1279+1</f>
        <v>546</v>
      </c>
      <c r="E1280" s="23">
        <v>43954</v>
      </c>
      <c r="F1280" s="30">
        <f>+VLOOKUP(Casos_HN[[#This Row],[Departamento]],Table_5[],2,0)</f>
        <v>5</v>
      </c>
      <c r="G1280" s="3" t="s">
        <v>28</v>
      </c>
      <c r="H1280" s="9" t="s">
        <v>33</v>
      </c>
      <c r="I1280" s="30" t="str">
        <f>+IFERROR(VLOOKUP(Casos_HN[[#This Row],[Municipio]],'LOCALIZA HN'!$B$9:$O$306,8,0),99999)</f>
        <v>0511</v>
      </c>
      <c r="J1280" s="5" t="s">
        <v>27</v>
      </c>
      <c r="K1280" s="5">
        <v>47</v>
      </c>
      <c r="L1280" s="24" t="s">
        <v>19</v>
      </c>
      <c r="M1280" s="32" t="s">
        <v>20</v>
      </c>
      <c r="N1280" s="33">
        <f>+IFERROR(VLOOKUP(Casos_HN[[#This Row],[ID_Municipio]],Table_4[[CodigoMuni]:[Long_2]],3,0),"")</f>
        <v>15.3307</v>
      </c>
      <c r="O1280" s="33">
        <f>+IFERROR(VLOOKUP(Casos_HN[[#This Row],[ID_Municipio]],Table_4[[CodigoMuni]:[Long_2]],4,0),"")</f>
        <v>-88.047399999999996</v>
      </c>
      <c r="P1280" s="32" t="s">
        <v>21</v>
      </c>
    </row>
    <row r="1281" spans="1:16" ht="14.25" customHeight="1">
      <c r="A1281" s="29" t="str">
        <f>+H1281&amp;E1281&amp;D1281</f>
        <v>Distrito Central43954547</v>
      </c>
      <c r="B1281" s="29" t="str">
        <f>+Casos_HN[[#This Row],[ID_Municipio]]&amp;Casos_HN[[#This Row],[Fecha]]</f>
        <v>080143954</v>
      </c>
      <c r="C1281" s="29" t="str">
        <f>+G1281&amp;E1281</f>
        <v>Francisco Morazan43954</v>
      </c>
      <c r="D1281" s="30">
        <f>+D1280+1</f>
        <v>547</v>
      </c>
      <c r="E1281" s="23">
        <v>43954</v>
      </c>
      <c r="F1281" s="30">
        <f>+VLOOKUP(Casos_HN[[#This Row],[Departamento]],Table_5[],2,0)</f>
        <v>8</v>
      </c>
      <c r="G1281" s="3" t="s">
        <v>16</v>
      </c>
      <c r="H1281" s="9" t="s">
        <v>17</v>
      </c>
      <c r="I1281" s="30" t="str">
        <f>+IFERROR(VLOOKUP(Casos_HN[[#This Row],[Municipio]],'LOCALIZA HN'!$B$9:$O$306,8,0),99999)</f>
        <v>0801</v>
      </c>
      <c r="J1281" s="5" t="s">
        <v>27</v>
      </c>
      <c r="K1281" s="5">
        <v>32</v>
      </c>
      <c r="L1281" s="8" t="s">
        <v>19</v>
      </c>
      <c r="M1281" s="32" t="s">
        <v>20</v>
      </c>
      <c r="N1281" s="33">
        <f>+IFERROR(VLOOKUP(Casos_HN[[#This Row],[ID_Municipio]],Table_4[[CodigoMuni]:[Long_2]],3,0),"")</f>
        <v>14.175800000000001</v>
      </c>
      <c r="O1281" s="33">
        <f>+IFERROR(VLOOKUP(Casos_HN[[#This Row],[ID_Municipio]],Table_4[[CodigoMuni]:[Long_2]],4,0),"")</f>
        <v>-87.251099999999994</v>
      </c>
      <c r="P1281" s="32" t="s">
        <v>21</v>
      </c>
    </row>
    <row r="1282" spans="1:16" ht="14.25" customHeight="1">
      <c r="A1282" s="29" t="str">
        <f>+H1282&amp;E1282&amp;D1282</f>
        <v>43957548</v>
      </c>
      <c r="B1282" s="29" t="str">
        <f>+Casos_HN[[#This Row],[ID_Municipio]]&amp;Casos_HN[[#This Row],[Fecha]]</f>
        <v>9999943957</v>
      </c>
      <c r="C1282" s="29" t="str">
        <f>+G1282&amp;E1282</f>
        <v>43957</v>
      </c>
      <c r="D1282" s="30">
        <f>+D1281+1</f>
        <v>548</v>
      </c>
      <c r="E1282" s="23">
        <v>43957</v>
      </c>
      <c r="F1282" s="30" t="e">
        <f>+VLOOKUP(Casos_HN[[#This Row],[Departamento]],Table_5[],2,0)</f>
        <v>#N/A</v>
      </c>
      <c r="G1282" s="3"/>
      <c r="H1282" s="9"/>
      <c r="I1282" s="30">
        <f>+IFERROR(VLOOKUP(Casos_HN[[#This Row],[Municipio]],'LOCALIZA HN'!$B$9:$O$306,8,0),99999)</f>
        <v>99999</v>
      </c>
      <c r="J1282" s="5"/>
      <c r="K1282" s="5"/>
      <c r="L1282" s="8"/>
      <c r="M1282" s="32"/>
      <c r="N1282" s="33" t="str">
        <f>+IFERROR(VLOOKUP(Casos_HN[[#This Row],[ID_Municipio]],Table_4[[CodigoMuni]:[Long_2]],3,0),"")</f>
        <v/>
      </c>
      <c r="O1282" s="33" t="str">
        <f>+IFERROR(VLOOKUP(Casos_HN[[#This Row],[ID_Municipio]],Table_4[[CodigoMuni]:[Long_2]],4,0),"")</f>
        <v/>
      </c>
      <c r="P1282" s="32"/>
    </row>
    <row r="1283" spans="1:16" ht="14.25" customHeight="1">
      <c r="A1283" s="29" t="str">
        <f>+H1283&amp;E1283&amp;D1283</f>
        <v>43957549</v>
      </c>
      <c r="B1283" s="29" t="str">
        <f>+Casos_HN[[#This Row],[ID_Municipio]]&amp;Casos_HN[[#This Row],[Fecha]]</f>
        <v>9999943957</v>
      </c>
      <c r="C1283" s="29" t="str">
        <f>+G1283&amp;E1283</f>
        <v>43957</v>
      </c>
      <c r="D1283" s="30">
        <f>+D1282+1</f>
        <v>549</v>
      </c>
      <c r="E1283" s="23">
        <v>43957</v>
      </c>
      <c r="F1283" s="30" t="e">
        <f>+VLOOKUP(Casos_HN[[#This Row],[Departamento]],Table_5[],2,0)</f>
        <v>#N/A</v>
      </c>
      <c r="G1283" s="3"/>
      <c r="H1283" s="9"/>
      <c r="I1283" s="30">
        <f>+IFERROR(VLOOKUP(Casos_HN[[#This Row],[Municipio]],'LOCALIZA HN'!$B$9:$O$306,8,0),99999)</f>
        <v>99999</v>
      </c>
      <c r="J1283" s="5"/>
      <c r="K1283" s="5"/>
      <c r="L1283" s="8"/>
      <c r="M1283" s="32"/>
      <c r="N1283" s="33" t="str">
        <f>+IFERROR(VLOOKUP(Casos_HN[[#This Row],[ID_Municipio]],Table_4[[CodigoMuni]:[Long_2]],3,0),"")</f>
        <v/>
      </c>
      <c r="O1283" s="33" t="str">
        <f>+IFERROR(VLOOKUP(Casos_HN[[#This Row],[ID_Municipio]],Table_4[[CodigoMuni]:[Long_2]],4,0),"")</f>
        <v/>
      </c>
      <c r="P1283" s="32"/>
    </row>
    <row r="1284" spans="1:16" ht="14.25" customHeight="1">
      <c r="A1284" s="29" t="str">
        <f>+H1284&amp;E1284&amp;D1284</f>
        <v>550</v>
      </c>
      <c r="B1284" s="29" t="str">
        <f>+Casos_HN[[#This Row],[ID_Municipio]]&amp;Casos_HN[[#This Row],[Fecha]]</f>
        <v>99999</v>
      </c>
      <c r="C1284" s="29" t="str">
        <f>+G1284&amp;E1284</f>
        <v/>
      </c>
      <c r="D1284" s="30">
        <f>+D1283+1</f>
        <v>550</v>
      </c>
      <c r="E1284" s="23"/>
      <c r="F1284" s="30" t="e">
        <f>+VLOOKUP(Casos_HN[[#This Row],[Departamento]],Table_5[],2,0)</f>
        <v>#N/A</v>
      </c>
      <c r="G1284" s="3"/>
      <c r="H1284" s="9"/>
      <c r="I1284" s="30">
        <f>+IFERROR(VLOOKUP(Casos_HN[[#This Row],[Municipio]],'LOCALIZA HN'!$B$9:$O$306,8,0),99999)</f>
        <v>99999</v>
      </c>
      <c r="J1284" s="5"/>
      <c r="K1284" s="5"/>
      <c r="L1284" s="8"/>
      <c r="M1284" s="32"/>
      <c r="N1284" s="33" t="str">
        <f>+IFERROR(VLOOKUP(Casos_HN[[#This Row],[ID_Municipio]],Table_4[[CodigoMuni]:[Long_2]],3,0),"")</f>
        <v/>
      </c>
      <c r="O1284" s="33" t="str">
        <f>+IFERROR(VLOOKUP(Casos_HN[[#This Row],[ID_Municipio]],Table_4[[CodigoMuni]:[Long_2]],4,0),"")</f>
        <v/>
      </c>
      <c r="P1284" s="32"/>
    </row>
    <row r="1285" spans="1:16" ht="14.25" customHeight="1">
      <c r="A1285" s="29" t="str">
        <f>+H1285&amp;E1285&amp;D1285</f>
        <v>551</v>
      </c>
      <c r="B1285" s="29" t="str">
        <f>+Casos_HN[[#This Row],[ID_Municipio]]&amp;Casos_HN[[#This Row],[Fecha]]</f>
        <v>99999</v>
      </c>
      <c r="C1285" s="29" t="str">
        <f>+G1285&amp;E1285</f>
        <v/>
      </c>
      <c r="D1285" s="30">
        <f>+D1284+1</f>
        <v>551</v>
      </c>
      <c r="E1285" s="23"/>
      <c r="F1285" s="30" t="e">
        <f>+VLOOKUP(Casos_HN[[#This Row],[Departamento]],Table_5[],2,0)</f>
        <v>#N/A</v>
      </c>
      <c r="G1285" s="3"/>
      <c r="H1285" s="9"/>
      <c r="I1285" s="30">
        <f>+IFERROR(VLOOKUP(Casos_HN[[#This Row],[Municipio]],'LOCALIZA HN'!$B$9:$O$306,8,0),99999)</f>
        <v>99999</v>
      </c>
      <c r="J1285" s="5"/>
      <c r="K1285" s="5"/>
      <c r="L1285" s="8"/>
      <c r="M1285" s="32"/>
      <c r="N1285" s="33" t="str">
        <f>+IFERROR(VLOOKUP(Casos_HN[[#This Row],[ID_Municipio]],Table_4[[CodigoMuni]:[Long_2]],3,0),"")</f>
        <v/>
      </c>
      <c r="O1285" s="33" t="str">
        <f>+IFERROR(VLOOKUP(Casos_HN[[#This Row],[ID_Municipio]],Table_4[[CodigoMuni]:[Long_2]],4,0),"")</f>
        <v/>
      </c>
      <c r="P1285" s="32"/>
    </row>
    <row r="1286" spans="1:16" ht="14.25" customHeight="1">
      <c r="A1286" s="29" t="str">
        <f>+H1286&amp;E1286&amp;D1286</f>
        <v>552</v>
      </c>
      <c r="B1286" s="29" t="str">
        <f>+Casos_HN[[#This Row],[ID_Municipio]]&amp;Casos_HN[[#This Row],[Fecha]]</f>
        <v>99999</v>
      </c>
      <c r="C1286" s="29" t="str">
        <f>+G1286&amp;E1286</f>
        <v/>
      </c>
      <c r="D1286" s="30">
        <f>+D1285+1</f>
        <v>552</v>
      </c>
      <c r="E1286" s="23"/>
      <c r="F1286" s="30" t="e">
        <f>+VLOOKUP(Casos_HN[[#This Row],[Departamento]],Table_5[],2,0)</f>
        <v>#N/A</v>
      </c>
      <c r="G1286" s="3"/>
      <c r="H1286" s="9"/>
      <c r="I1286" s="30">
        <f>+IFERROR(VLOOKUP(Casos_HN[[#This Row],[Municipio]],'LOCALIZA HN'!$B$9:$O$306,8,0),99999)</f>
        <v>99999</v>
      </c>
      <c r="J1286" s="5"/>
      <c r="K1286" s="5"/>
      <c r="L1286" s="8"/>
      <c r="M1286" s="32"/>
      <c r="N1286" s="33" t="str">
        <f>+IFERROR(VLOOKUP(Casos_HN[[#This Row],[ID_Municipio]],Table_4[[CodigoMuni]:[Long_2]],3,0),"")</f>
        <v/>
      </c>
      <c r="O1286" s="33" t="str">
        <f>+IFERROR(VLOOKUP(Casos_HN[[#This Row],[ID_Municipio]],Table_4[[CodigoMuni]:[Long_2]],4,0),"")</f>
        <v/>
      </c>
      <c r="P1286" s="32"/>
    </row>
    <row r="1287" spans="1:16" ht="14.25" customHeight="1">
      <c r="A1287" s="29" t="str">
        <f>+H1287&amp;E1287&amp;D1287</f>
        <v>553</v>
      </c>
      <c r="B1287" s="29" t="str">
        <f>+Casos_HN[[#This Row],[ID_Municipio]]&amp;Casos_HN[[#This Row],[Fecha]]</f>
        <v>99999</v>
      </c>
      <c r="C1287" s="29" t="str">
        <f>+G1287&amp;E1287</f>
        <v/>
      </c>
      <c r="D1287" s="30">
        <f>+D1286+1</f>
        <v>553</v>
      </c>
      <c r="E1287" s="23"/>
      <c r="F1287" s="30" t="e">
        <f>+VLOOKUP(Casos_HN[[#This Row],[Departamento]],Table_5[],2,0)</f>
        <v>#N/A</v>
      </c>
      <c r="G1287" s="3"/>
      <c r="H1287" s="9"/>
      <c r="I1287" s="30">
        <f>+IFERROR(VLOOKUP(Casos_HN[[#This Row],[Municipio]],'LOCALIZA HN'!$B$9:$O$306,8,0),99999)</f>
        <v>99999</v>
      </c>
      <c r="J1287" s="5"/>
      <c r="K1287" s="5"/>
      <c r="L1287" s="8"/>
      <c r="M1287" s="32"/>
      <c r="N1287" s="33" t="str">
        <f>+IFERROR(VLOOKUP(Casos_HN[[#This Row],[ID_Municipio]],Table_4[[CodigoMuni]:[Long_2]],3,0),"")</f>
        <v/>
      </c>
      <c r="O1287" s="33" t="str">
        <f>+IFERROR(VLOOKUP(Casos_HN[[#This Row],[ID_Municipio]],Table_4[[CodigoMuni]:[Long_2]],4,0),"")</f>
        <v/>
      </c>
      <c r="P1287" s="32"/>
    </row>
    <row r="1288" spans="1:16" ht="14.25" customHeight="1">
      <c r="A1288" s="29" t="str">
        <f>+H1288&amp;E1288&amp;D1288</f>
        <v>554</v>
      </c>
      <c r="B1288" s="29" t="str">
        <f>+Casos_HN[[#This Row],[ID_Municipio]]&amp;Casos_HN[[#This Row],[Fecha]]</f>
        <v>99999</v>
      </c>
      <c r="C1288" s="29" t="str">
        <f>+G1288&amp;E1288</f>
        <v/>
      </c>
      <c r="D1288" s="30">
        <f>+D1287+1</f>
        <v>554</v>
      </c>
      <c r="E1288" s="23"/>
      <c r="F1288" s="30" t="e">
        <f>+VLOOKUP(Casos_HN[[#This Row],[Departamento]],Table_5[],2,0)</f>
        <v>#N/A</v>
      </c>
      <c r="G1288" s="3"/>
      <c r="H1288" s="9"/>
      <c r="I1288" s="30">
        <f>+IFERROR(VLOOKUP(Casos_HN[[#This Row],[Municipio]],'LOCALIZA HN'!$B$9:$O$306,8,0),99999)</f>
        <v>99999</v>
      </c>
      <c r="J1288" s="5"/>
      <c r="K1288" s="5"/>
      <c r="L1288" s="8"/>
      <c r="M1288" s="32"/>
      <c r="N1288" s="33" t="str">
        <f>+IFERROR(VLOOKUP(Casos_HN[[#This Row],[ID_Municipio]],Table_4[[CodigoMuni]:[Long_2]],3,0),"")</f>
        <v/>
      </c>
      <c r="O1288" s="33" t="str">
        <f>+IFERROR(VLOOKUP(Casos_HN[[#This Row],[ID_Municipio]],Table_4[[CodigoMuni]:[Long_2]],4,0),"")</f>
        <v/>
      </c>
      <c r="P1288" s="32"/>
    </row>
    <row r="1289" spans="1:16" ht="14.25" customHeight="1">
      <c r="A1289" s="29" t="str">
        <f>+H1289&amp;E1289&amp;D1289</f>
        <v>555</v>
      </c>
      <c r="B1289" s="29" t="str">
        <f>+Casos_HN[[#This Row],[ID_Municipio]]&amp;Casos_HN[[#This Row],[Fecha]]</f>
        <v>99999</v>
      </c>
      <c r="C1289" s="29" t="str">
        <f>+G1289&amp;E1289</f>
        <v/>
      </c>
      <c r="D1289" s="30">
        <f>+D1288+1</f>
        <v>555</v>
      </c>
      <c r="E1289" s="23"/>
      <c r="F1289" s="30" t="e">
        <f>+VLOOKUP(Casos_HN[[#This Row],[Departamento]],Table_5[],2,0)</f>
        <v>#N/A</v>
      </c>
      <c r="G1289" s="3"/>
      <c r="H1289" s="9"/>
      <c r="I1289" s="30">
        <f>+IFERROR(VLOOKUP(Casos_HN[[#This Row],[Municipio]],'LOCALIZA HN'!$B$9:$O$306,8,0),99999)</f>
        <v>99999</v>
      </c>
      <c r="J1289" s="5"/>
      <c r="K1289" s="5"/>
      <c r="L1289" s="8"/>
      <c r="M1289" s="32"/>
      <c r="N1289" s="33" t="str">
        <f>+IFERROR(VLOOKUP(Casos_HN[[#This Row],[ID_Municipio]],Table_4[[CodigoMuni]:[Long_2]],3,0),"")</f>
        <v/>
      </c>
      <c r="O1289" s="33" t="str">
        <f>+IFERROR(VLOOKUP(Casos_HN[[#This Row],[ID_Municipio]],Table_4[[CodigoMuni]:[Long_2]],4,0),"")</f>
        <v/>
      </c>
      <c r="P1289" s="32"/>
    </row>
    <row r="1290" spans="1:16" ht="14.25" customHeight="1">
      <c r="A1290" s="29" t="str">
        <f>+H1290&amp;E1290&amp;D1290</f>
        <v>556</v>
      </c>
      <c r="B1290" s="29" t="str">
        <f>+Casos_HN[[#This Row],[ID_Municipio]]&amp;Casos_HN[[#This Row],[Fecha]]</f>
        <v>99999</v>
      </c>
      <c r="C1290" s="29" t="str">
        <f>+G1290&amp;E1290</f>
        <v/>
      </c>
      <c r="D1290" s="30">
        <f>+D1289+1</f>
        <v>556</v>
      </c>
      <c r="E1290" s="23"/>
      <c r="F1290" s="30" t="e">
        <f>+VLOOKUP(Casos_HN[[#This Row],[Departamento]],Table_5[],2,0)</f>
        <v>#N/A</v>
      </c>
      <c r="G1290" s="3"/>
      <c r="H1290" s="9"/>
      <c r="I1290" s="30">
        <f>+IFERROR(VLOOKUP(Casos_HN[[#This Row],[Municipio]],'LOCALIZA HN'!$B$9:$O$306,8,0),99999)</f>
        <v>99999</v>
      </c>
      <c r="J1290" s="5"/>
      <c r="K1290" s="5"/>
      <c r="L1290" s="8"/>
      <c r="M1290" s="32"/>
      <c r="N1290" s="33" t="str">
        <f>+IFERROR(VLOOKUP(Casos_HN[[#This Row],[ID_Municipio]],Table_4[[CodigoMuni]:[Long_2]],3,0),"")</f>
        <v/>
      </c>
      <c r="O1290" s="33" t="str">
        <f>+IFERROR(VLOOKUP(Casos_HN[[#This Row],[ID_Municipio]],Table_4[[CodigoMuni]:[Long_2]],4,0),"")</f>
        <v/>
      </c>
      <c r="P1290" s="32"/>
    </row>
    <row r="1291" spans="1:16" ht="14.25" customHeight="1">
      <c r="A1291" s="29" t="str">
        <f>+H1291&amp;E1291&amp;D1291</f>
        <v>557</v>
      </c>
      <c r="B1291" s="29" t="str">
        <f>+Casos_HN[[#This Row],[ID_Municipio]]&amp;Casos_HN[[#This Row],[Fecha]]</f>
        <v>99999</v>
      </c>
      <c r="C1291" s="29" t="str">
        <f>+G1291&amp;E1291</f>
        <v/>
      </c>
      <c r="D1291" s="30">
        <f>+D1290+1</f>
        <v>557</v>
      </c>
      <c r="E1291" s="23"/>
      <c r="F1291" s="30" t="e">
        <f>+VLOOKUP(Casos_HN[[#This Row],[Departamento]],Table_5[],2,0)</f>
        <v>#N/A</v>
      </c>
      <c r="G1291" s="3"/>
      <c r="H1291" s="9"/>
      <c r="I1291" s="30">
        <f>+IFERROR(VLOOKUP(Casos_HN[[#This Row],[Municipio]],'LOCALIZA HN'!$B$9:$O$306,8,0),99999)</f>
        <v>99999</v>
      </c>
      <c r="J1291" s="5"/>
      <c r="K1291" s="5"/>
      <c r="L1291" s="8"/>
      <c r="M1291" s="32"/>
      <c r="N1291" s="33" t="str">
        <f>+IFERROR(VLOOKUP(Casos_HN[[#This Row],[ID_Municipio]],Table_4[[CodigoMuni]:[Long_2]],3,0),"")</f>
        <v/>
      </c>
      <c r="O1291" s="33" t="str">
        <f>+IFERROR(VLOOKUP(Casos_HN[[#This Row],[ID_Municipio]],Table_4[[CodigoMuni]:[Long_2]],4,0),"")</f>
        <v/>
      </c>
      <c r="P1291" s="32"/>
    </row>
    <row r="1292" spans="1:16" ht="14.25" customHeight="1">
      <c r="A1292" s="29" t="str">
        <f>+H1292&amp;E1292&amp;D1292</f>
        <v>558</v>
      </c>
      <c r="B1292" s="29" t="str">
        <f>+Casos_HN[[#This Row],[ID_Municipio]]&amp;Casos_HN[[#This Row],[Fecha]]</f>
        <v>99999</v>
      </c>
      <c r="C1292" s="29" t="str">
        <f>+G1292&amp;E1292</f>
        <v/>
      </c>
      <c r="D1292" s="30">
        <f>+D1291+1</f>
        <v>558</v>
      </c>
      <c r="E1292" s="23"/>
      <c r="F1292" s="30" t="e">
        <f>+VLOOKUP(Casos_HN[[#This Row],[Departamento]],Table_5[],2,0)</f>
        <v>#N/A</v>
      </c>
      <c r="G1292" s="3"/>
      <c r="H1292" s="9"/>
      <c r="I1292" s="30">
        <f>+IFERROR(VLOOKUP(Casos_HN[[#This Row],[Municipio]],'LOCALIZA HN'!$B$9:$O$306,8,0),99999)</f>
        <v>99999</v>
      </c>
      <c r="J1292" s="5"/>
      <c r="K1292" s="5"/>
      <c r="L1292" s="8"/>
      <c r="M1292" s="32"/>
      <c r="N1292" s="33" t="str">
        <f>+IFERROR(VLOOKUP(Casos_HN[[#This Row],[ID_Municipio]],Table_4[[CodigoMuni]:[Long_2]],3,0),"")</f>
        <v/>
      </c>
      <c r="O1292" s="33" t="str">
        <f>+IFERROR(VLOOKUP(Casos_HN[[#This Row],[ID_Municipio]],Table_4[[CodigoMuni]:[Long_2]],4,0),"")</f>
        <v/>
      </c>
      <c r="P1292" s="32"/>
    </row>
    <row r="1293" spans="1:16" ht="14.25" customHeight="1">
      <c r="A1293" s="29" t="str">
        <f>+H1293&amp;E1293&amp;D1293</f>
        <v>559</v>
      </c>
      <c r="B1293" s="29" t="str">
        <f>+Casos_HN[[#This Row],[ID_Municipio]]&amp;Casos_HN[[#This Row],[Fecha]]</f>
        <v>99999</v>
      </c>
      <c r="C1293" s="29" t="str">
        <f>+G1293&amp;E1293</f>
        <v/>
      </c>
      <c r="D1293" s="30">
        <f>+D1292+1</f>
        <v>559</v>
      </c>
      <c r="E1293" s="23"/>
      <c r="F1293" s="30" t="e">
        <f>+VLOOKUP(Casos_HN[[#This Row],[Departamento]],Table_5[],2,0)</f>
        <v>#N/A</v>
      </c>
      <c r="G1293" s="3"/>
      <c r="H1293" s="9"/>
      <c r="I1293" s="30">
        <f>+IFERROR(VLOOKUP(Casos_HN[[#This Row],[Municipio]],'LOCALIZA HN'!$B$9:$O$306,8,0),99999)</f>
        <v>99999</v>
      </c>
      <c r="J1293" s="5"/>
      <c r="K1293" s="5"/>
      <c r="L1293" s="8"/>
      <c r="M1293" s="32"/>
      <c r="N1293" s="33" t="str">
        <f>+IFERROR(VLOOKUP(Casos_HN[[#This Row],[ID_Municipio]],Table_4[[CodigoMuni]:[Long_2]],3,0),"")</f>
        <v/>
      </c>
      <c r="O1293" s="33" t="str">
        <f>+IFERROR(VLOOKUP(Casos_HN[[#This Row],[ID_Municipio]],Table_4[[CodigoMuni]:[Long_2]],4,0),"")</f>
        <v/>
      </c>
      <c r="P1293" s="32"/>
    </row>
    <row r="1294" spans="1:16" ht="14.25" customHeight="1">
      <c r="A1294" s="29" t="str">
        <f>+H1294&amp;E1294&amp;D1294</f>
        <v>560</v>
      </c>
      <c r="B1294" s="29" t="str">
        <f>+Casos_HN[[#This Row],[ID_Municipio]]&amp;Casos_HN[[#This Row],[Fecha]]</f>
        <v>99999</v>
      </c>
      <c r="C1294" s="29" t="str">
        <f>+G1294&amp;E1294</f>
        <v/>
      </c>
      <c r="D1294" s="30">
        <f>+D1293+1</f>
        <v>560</v>
      </c>
      <c r="E1294" s="23"/>
      <c r="F1294" s="30" t="e">
        <f>+VLOOKUP(Casos_HN[[#This Row],[Departamento]],Table_5[],2,0)</f>
        <v>#N/A</v>
      </c>
      <c r="G1294" s="3"/>
      <c r="H1294" s="9"/>
      <c r="I1294" s="30">
        <f>+IFERROR(VLOOKUP(Casos_HN[[#This Row],[Municipio]],'LOCALIZA HN'!$B$9:$O$306,8,0),99999)</f>
        <v>99999</v>
      </c>
      <c r="J1294" s="5"/>
      <c r="K1294" s="5"/>
      <c r="L1294" s="8"/>
      <c r="M1294" s="32"/>
      <c r="N1294" s="33" t="str">
        <f>+IFERROR(VLOOKUP(Casos_HN[[#This Row],[ID_Municipio]],Table_4[[CodigoMuni]:[Long_2]],3,0),"")</f>
        <v/>
      </c>
      <c r="O1294" s="33" t="str">
        <f>+IFERROR(VLOOKUP(Casos_HN[[#This Row],[ID_Municipio]],Table_4[[CodigoMuni]:[Long_2]],4,0),"")</f>
        <v/>
      </c>
      <c r="P1294" s="32"/>
    </row>
    <row r="1295" spans="1:16" ht="14.25" customHeight="1">
      <c r="A1295" s="29" t="str">
        <f>+H1295&amp;E1295&amp;D1295</f>
        <v>561</v>
      </c>
      <c r="B1295" s="29" t="str">
        <f>+Casos_HN[[#This Row],[ID_Municipio]]&amp;Casos_HN[[#This Row],[Fecha]]</f>
        <v>99999</v>
      </c>
      <c r="C1295" s="29" t="str">
        <f>+G1295&amp;E1295</f>
        <v/>
      </c>
      <c r="D1295" s="30">
        <f>+D1294+1</f>
        <v>561</v>
      </c>
      <c r="E1295" s="23"/>
      <c r="F1295" s="30" t="e">
        <f>+VLOOKUP(Casos_HN[[#This Row],[Departamento]],Table_5[],2,0)</f>
        <v>#N/A</v>
      </c>
      <c r="G1295" s="3"/>
      <c r="H1295" s="9"/>
      <c r="I1295" s="30">
        <f>+IFERROR(VLOOKUP(Casos_HN[[#This Row],[Municipio]],'LOCALIZA HN'!$B$9:$O$306,8,0),99999)</f>
        <v>99999</v>
      </c>
      <c r="J1295" s="5"/>
      <c r="K1295" s="5"/>
      <c r="L1295" s="8"/>
      <c r="M1295" s="32"/>
      <c r="N1295" s="33" t="str">
        <f>+IFERROR(VLOOKUP(Casos_HN[[#This Row],[ID_Municipio]],Table_4[[CodigoMuni]:[Long_2]],3,0),"")</f>
        <v/>
      </c>
      <c r="O1295" s="33" t="str">
        <f>+IFERROR(VLOOKUP(Casos_HN[[#This Row],[ID_Municipio]],Table_4[[CodigoMuni]:[Long_2]],4,0),"")</f>
        <v/>
      </c>
      <c r="P1295" s="32"/>
    </row>
    <row r="1296" spans="1:16" ht="14.25" customHeight="1">
      <c r="A1296" s="29" t="str">
        <f>+H1296&amp;E1296&amp;D1296</f>
        <v>562</v>
      </c>
      <c r="B1296" s="29" t="str">
        <f>+Casos_HN[[#This Row],[ID_Municipio]]&amp;Casos_HN[[#This Row],[Fecha]]</f>
        <v>99999</v>
      </c>
      <c r="C1296" s="29" t="str">
        <f>+G1296&amp;E1296</f>
        <v/>
      </c>
      <c r="D1296" s="30">
        <f>+D1295+1</f>
        <v>562</v>
      </c>
      <c r="E1296" s="23"/>
      <c r="F1296" s="30" t="e">
        <f>+VLOOKUP(Casos_HN[[#This Row],[Departamento]],Table_5[],2,0)</f>
        <v>#N/A</v>
      </c>
      <c r="G1296" s="3"/>
      <c r="H1296" s="9"/>
      <c r="I1296" s="30">
        <f>+IFERROR(VLOOKUP(Casos_HN[[#This Row],[Municipio]],'LOCALIZA HN'!$B$9:$O$306,8,0),99999)</f>
        <v>99999</v>
      </c>
      <c r="J1296" s="5"/>
      <c r="K1296" s="5"/>
      <c r="L1296" s="8"/>
      <c r="M1296" s="32"/>
      <c r="N1296" s="33" t="str">
        <f>+IFERROR(VLOOKUP(Casos_HN[[#This Row],[ID_Municipio]],Table_4[[CodigoMuni]:[Long_2]],3,0),"")</f>
        <v/>
      </c>
      <c r="O1296" s="33" t="str">
        <f>+IFERROR(VLOOKUP(Casos_HN[[#This Row],[ID_Municipio]],Table_4[[CodigoMuni]:[Long_2]],4,0),"")</f>
        <v/>
      </c>
      <c r="P1296" s="32"/>
    </row>
    <row r="1297" spans="1:16" ht="14.25" customHeight="1">
      <c r="A1297" s="29" t="str">
        <f>+H1297&amp;E1297&amp;D1297</f>
        <v>563</v>
      </c>
      <c r="B1297" s="29" t="str">
        <f>+Casos_HN[[#This Row],[ID_Municipio]]&amp;Casos_HN[[#This Row],[Fecha]]</f>
        <v>99999</v>
      </c>
      <c r="C1297" s="29" t="str">
        <f>+G1297&amp;E1297</f>
        <v/>
      </c>
      <c r="D1297" s="30">
        <f>+D1296+1</f>
        <v>563</v>
      </c>
      <c r="E1297" s="23"/>
      <c r="F1297" s="30" t="e">
        <f>+VLOOKUP(Casos_HN[[#This Row],[Departamento]],Table_5[],2,0)</f>
        <v>#N/A</v>
      </c>
      <c r="G1297" s="3"/>
      <c r="H1297" s="9"/>
      <c r="I1297" s="30">
        <f>+IFERROR(VLOOKUP(Casos_HN[[#This Row],[Municipio]],'LOCALIZA HN'!$B$9:$O$306,8,0),99999)</f>
        <v>99999</v>
      </c>
      <c r="J1297" s="5"/>
      <c r="K1297" s="5"/>
      <c r="L1297" s="8"/>
      <c r="M1297" s="32"/>
      <c r="N1297" s="33" t="str">
        <f>+IFERROR(VLOOKUP(Casos_HN[[#This Row],[ID_Municipio]],Table_4[[CodigoMuni]:[Long_2]],3,0),"")</f>
        <v/>
      </c>
      <c r="O1297" s="33" t="str">
        <f>+IFERROR(VLOOKUP(Casos_HN[[#This Row],[ID_Municipio]],Table_4[[CodigoMuni]:[Long_2]],4,0),"")</f>
        <v/>
      </c>
      <c r="P1297" s="32"/>
    </row>
    <row r="1298" spans="1:16" ht="14.25" customHeight="1">
      <c r="A1298" s="29" t="str">
        <f>+H1298&amp;E1298&amp;D1298</f>
        <v>564</v>
      </c>
      <c r="B1298" s="29" t="str">
        <f>+Casos_HN[[#This Row],[ID_Municipio]]&amp;Casos_HN[[#This Row],[Fecha]]</f>
        <v>99999</v>
      </c>
      <c r="C1298" s="29" t="str">
        <f>+G1298&amp;E1298</f>
        <v/>
      </c>
      <c r="D1298" s="30">
        <f>+D1297+1</f>
        <v>564</v>
      </c>
      <c r="E1298" s="23"/>
      <c r="F1298" s="30" t="e">
        <f>+VLOOKUP(Casos_HN[[#This Row],[Departamento]],Table_5[],2,0)</f>
        <v>#N/A</v>
      </c>
      <c r="G1298" s="3"/>
      <c r="H1298" s="9"/>
      <c r="I1298" s="30">
        <f>+IFERROR(VLOOKUP(Casos_HN[[#This Row],[Municipio]],'LOCALIZA HN'!$B$9:$O$306,8,0),99999)</f>
        <v>99999</v>
      </c>
      <c r="J1298" s="5"/>
      <c r="K1298" s="5"/>
      <c r="L1298" s="8"/>
      <c r="M1298" s="32"/>
      <c r="N1298" s="33" t="str">
        <f>+IFERROR(VLOOKUP(Casos_HN[[#This Row],[ID_Municipio]],Table_4[[CodigoMuni]:[Long_2]],3,0),"")</f>
        <v/>
      </c>
      <c r="O1298" s="33" t="str">
        <f>+IFERROR(VLOOKUP(Casos_HN[[#This Row],[ID_Municipio]],Table_4[[CodigoMuni]:[Long_2]],4,0),"")</f>
        <v/>
      </c>
      <c r="P1298" s="32"/>
    </row>
    <row r="1299" spans="1:16" ht="14.25" customHeight="1">
      <c r="A1299" s="29" t="str">
        <f>+H1299&amp;E1299&amp;D1299</f>
        <v>565</v>
      </c>
      <c r="B1299" s="29" t="str">
        <f>+Casos_HN[[#This Row],[ID_Municipio]]&amp;Casos_HN[[#This Row],[Fecha]]</f>
        <v>99999</v>
      </c>
      <c r="C1299" s="29" t="str">
        <f>+G1299&amp;E1299</f>
        <v/>
      </c>
      <c r="D1299" s="30">
        <f>+D1298+1</f>
        <v>565</v>
      </c>
      <c r="E1299" s="23"/>
      <c r="F1299" s="30" t="e">
        <f>+VLOOKUP(Casos_HN[[#This Row],[Departamento]],Table_5[],2,0)</f>
        <v>#N/A</v>
      </c>
      <c r="G1299" s="3"/>
      <c r="H1299" s="9"/>
      <c r="I1299" s="30">
        <f>+IFERROR(VLOOKUP(Casos_HN[[#This Row],[Municipio]],'LOCALIZA HN'!$B$9:$O$306,8,0),99999)</f>
        <v>99999</v>
      </c>
      <c r="J1299" s="5"/>
      <c r="K1299" s="5"/>
      <c r="L1299" s="8"/>
      <c r="M1299" s="32"/>
      <c r="N1299" s="33" t="str">
        <f>+IFERROR(VLOOKUP(Casos_HN[[#This Row],[ID_Municipio]],Table_4[[CodigoMuni]:[Long_2]],3,0),"")</f>
        <v/>
      </c>
      <c r="O1299" s="33" t="str">
        <f>+IFERROR(VLOOKUP(Casos_HN[[#This Row],[ID_Municipio]],Table_4[[CodigoMuni]:[Long_2]],4,0),"")</f>
        <v/>
      </c>
      <c r="P1299" s="32"/>
    </row>
    <row r="1300" spans="1:16" ht="14.25" customHeight="1">
      <c r="A1300" s="29" t="str">
        <f>+H1300&amp;E1300&amp;D1300</f>
        <v>566</v>
      </c>
      <c r="B1300" s="29" t="str">
        <f>+Casos_HN[[#This Row],[ID_Municipio]]&amp;Casos_HN[[#This Row],[Fecha]]</f>
        <v>99999</v>
      </c>
      <c r="C1300" s="29" t="str">
        <f>+G1300&amp;E1300</f>
        <v/>
      </c>
      <c r="D1300" s="30">
        <f>+D1299+1</f>
        <v>566</v>
      </c>
      <c r="E1300" s="23"/>
      <c r="F1300" s="30" t="e">
        <f>+VLOOKUP(Casos_HN[[#This Row],[Departamento]],Table_5[],2,0)</f>
        <v>#N/A</v>
      </c>
      <c r="G1300" s="3"/>
      <c r="H1300" s="9"/>
      <c r="I1300" s="30">
        <f>+IFERROR(VLOOKUP(Casos_HN[[#This Row],[Municipio]],'LOCALIZA HN'!$B$9:$O$306,8,0),99999)</f>
        <v>99999</v>
      </c>
      <c r="J1300" s="5"/>
      <c r="K1300" s="5"/>
      <c r="L1300" s="8"/>
      <c r="M1300" s="32"/>
      <c r="N1300" s="33" t="str">
        <f>+IFERROR(VLOOKUP(Casos_HN[[#This Row],[ID_Municipio]],Table_4[[CodigoMuni]:[Long_2]],3,0),"")</f>
        <v/>
      </c>
      <c r="O1300" s="33" t="str">
        <f>+IFERROR(VLOOKUP(Casos_HN[[#This Row],[ID_Municipio]],Table_4[[CodigoMuni]:[Long_2]],4,0),"")</f>
        <v/>
      </c>
      <c r="P1300" s="32"/>
    </row>
    <row r="1301" spans="1:16" ht="14.25" customHeight="1">
      <c r="A1301" s="29" t="str">
        <f>+H1301&amp;E1301&amp;D1301</f>
        <v>567</v>
      </c>
      <c r="B1301" s="29" t="str">
        <f>+Casos_HN[[#This Row],[ID_Municipio]]&amp;Casos_HN[[#This Row],[Fecha]]</f>
        <v>99999</v>
      </c>
      <c r="C1301" s="29" t="str">
        <f>+G1301&amp;E1301</f>
        <v/>
      </c>
      <c r="D1301" s="30">
        <f>+D1300+1</f>
        <v>567</v>
      </c>
      <c r="E1301" s="23"/>
      <c r="F1301" s="30" t="e">
        <f>+VLOOKUP(Casos_HN[[#This Row],[Departamento]],Table_5[],2,0)</f>
        <v>#N/A</v>
      </c>
      <c r="G1301" s="3"/>
      <c r="H1301" s="9"/>
      <c r="I1301" s="30">
        <f>+IFERROR(VLOOKUP(Casos_HN[[#This Row],[Municipio]],'LOCALIZA HN'!$B$9:$O$306,8,0),99999)</f>
        <v>99999</v>
      </c>
      <c r="J1301" s="5"/>
      <c r="K1301" s="5"/>
      <c r="L1301" s="8"/>
      <c r="M1301" s="32"/>
      <c r="N1301" s="33" t="str">
        <f>+IFERROR(VLOOKUP(Casos_HN[[#This Row],[ID_Municipio]],Table_4[[CodigoMuni]:[Long_2]],3,0),"")</f>
        <v/>
      </c>
      <c r="O1301" s="33" t="str">
        <f>+IFERROR(VLOOKUP(Casos_HN[[#This Row],[ID_Municipio]],Table_4[[CodigoMuni]:[Long_2]],4,0),"")</f>
        <v/>
      </c>
      <c r="P1301" s="32"/>
    </row>
    <row r="1302" spans="1:16" ht="14.25" customHeight="1">
      <c r="A1302" s="29" t="str">
        <f>+H1302&amp;E1302&amp;D1302</f>
        <v>568</v>
      </c>
      <c r="B1302" s="29" t="str">
        <f>+Casos_HN[[#This Row],[ID_Municipio]]&amp;Casos_HN[[#This Row],[Fecha]]</f>
        <v>99999</v>
      </c>
      <c r="C1302" s="29" t="str">
        <f>+G1302&amp;E1302</f>
        <v/>
      </c>
      <c r="D1302" s="30">
        <f>+D1301+1</f>
        <v>568</v>
      </c>
      <c r="E1302" s="23"/>
      <c r="F1302" s="30" t="e">
        <f>+VLOOKUP(Casos_HN[[#This Row],[Departamento]],Table_5[],2,0)</f>
        <v>#N/A</v>
      </c>
      <c r="G1302" s="3"/>
      <c r="H1302" s="9"/>
      <c r="I1302" s="30">
        <f>+IFERROR(VLOOKUP(Casos_HN[[#This Row],[Municipio]],'LOCALIZA HN'!$B$9:$O$306,8,0),99999)</f>
        <v>99999</v>
      </c>
      <c r="J1302" s="5"/>
      <c r="K1302" s="5"/>
      <c r="L1302" s="8"/>
      <c r="M1302" s="32"/>
      <c r="N1302" s="33" t="str">
        <f>+IFERROR(VLOOKUP(Casos_HN[[#This Row],[ID_Municipio]],Table_4[[CodigoMuni]:[Long_2]],3,0),"")</f>
        <v/>
      </c>
      <c r="O1302" s="33" t="str">
        <f>+IFERROR(VLOOKUP(Casos_HN[[#This Row],[ID_Municipio]],Table_4[[CodigoMuni]:[Long_2]],4,0),"")</f>
        <v/>
      </c>
      <c r="P1302" s="32"/>
    </row>
    <row r="1303" spans="1:16" ht="14.25" customHeight="1">
      <c r="A1303" s="29" t="str">
        <f>+H1303&amp;E1303&amp;D1303</f>
        <v>569</v>
      </c>
      <c r="B1303" s="29" t="str">
        <f>+Casos_HN[[#This Row],[ID_Municipio]]&amp;Casos_HN[[#This Row],[Fecha]]</f>
        <v>99999</v>
      </c>
      <c r="C1303" s="29" t="str">
        <f>+G1303&amp;E1303</f>
        <v/>
      </c>
      <c r="D1303" s="30">
        <f>+D1302+1</f>
        <v>569</v>
      </c>
      <c r="E1303" s="23"/>
      <c r="F1303" s="30" t="e">
        <f>+VLOOKUP(Casos_HN[[#This Row],[Departamento]],Table_5[],2,0)</f>
        <v>#N/A</v>
      </c>
      <c r="G1303" s="3"/>
      <c r="H1303" s="9"/>
      <c r="I1303" s="30">
        <f>+IFERROR(VLOOKUP(Casos_HN[[#This Row],[Municipio]],'LOCALIZA HN'!$B$9:$O$306,8,0),99999)</f>
        <v>99999</v>
      </c>
      <c r="J1303" s="5"/>
      <c r="K1303" s="5"/>
      <c r="L1303" s="8"/>
      <c r="M1303" s="32"/>
      <c r="N1303" s="33" t="str">
        <f>+IFERROR(VLOOKUP(Casos_HN[[#This Row],[ID_Municipio]],Table_4[[CodigoMuni]:[Long_2]],3,0),"")</f>
        <v/>
      </c>
      <c r="O1303" s="33" t="str">
        <f>+IFERROR(VLOOKUP(Casos_HN[[#This Row],[ID_Municipio]],Table_4[[CodigoMuni]:[Long_2]],4,0),"")</f>
        <v/>
      </c>
      <c r="P1303" s="32"/>
    </row>
    <row r="1304" spans="1:16" ht="14.25" customHeight="1">
      <c r="A1304" s="29" t="str">
        <f>+H1304&amp;E1304&amp;D1304</f>
        <v>570</v>
      </c>
      <c r="B1304" s="29" t="str">
        <f>+Casos_HN[[#This Row],[ID_Municipio]]&amp;Casos_HN[[#This Row],[Fecha]]</f>
        <v>99999</v>
      </c>
      <c r="C1304" s="29" t="str">
        <f>+G1304&amp;E1304</f>
        <v/>
      </c>
      <c r="D1304" s="30">
        <f>+D1303+1</f>
        <v>570</v>
      </c>
      <c r="E1304" s="23"/>
      <c r="F1304" s="30" t="e">
        <f>+VLOOKUP(Casos_HN[[#This Row],[Departamento]],Table_5[],2,0)</f>
        <v>#N/A</v>
      </c>
      <c r="G1304" s="3"/>
      <c r="H1304" s="9"/>
      <c r="I1304" s="30">
        <f>+IFERROR(VLOOKUP(Casos_HN[[#This Row],[Municipio]],'LOCALIZA HN'!$B$9:$O$306,8,0),99999)</f>
        <v>99999</v>
      </c>
      <c r="J1304" s="5"/>
      <c r="K1304" s="5"/>
      <c r="L1304" s="8"/>
      <c r="M1304" s="32"/>
      <c r="N1304" s="33" t="str">
        <f>+IFERROR(VLOOKUP(Casos_HN[[#This Row],[ID_Municipio]],Table_4[[CodigoMuni]:[Long_2]],3,0),"")</f>
        <v/>
      </c>
      <c r="O1304" s="33" t="str">
        <f>+IFERROR(VLOOKUP(Casos_HN[[#This Row],[ID_Municipio]],Table_4[[CodigoMuni]:[Long_2]],4,0),"")</f>
        <v/>
      </c>
      <c r="P1304" s="32"/>
    </row>
    <row r="1305" spans="1:16" ht="14.25" customHeight="1">
      <c r="A1305" s="29" t="str">
        <f>+H1305&amp;E1305&amp;D1305</f>
        <v>571</v>
      </c>
      <c r="B1305" s="29" t="str">
        <f>+Casos_HN[[#This Row],[ID_Municipio]]&amp;Casos_HN[[#This Row],[Fecha]]</f>
        <v>99999</v>
      </c>
      <c r="C1305" s="29" t="str">
        <f>+G1305&amp;E1305</f>
        <v/>
      </c>
      <c r="D1305" s="30">
        <f>+D1304+1</f>
        <v>571</v>
      </c>
      <c r="E1305" s="23"/>
      <c r="F1305" s="30" t="e">
        <f>+VLOOKUP(Casos_HN[[#This Row],[Departamento]],Table_5[],2,0)</f>
        <v>#N/A</v>
      </c>
      <c r="G1305" s="3"/>
      <c r="H1305" s="9"/>
      <c r="I1305" s="30">
        <f>+IFERROR(VLOOKUP(Casos_HN[[#This Row],[Municipio]],'LOCALIZA HN'!$B$9:$O$306,8,0),99999)</f>
        <v>99999</v>
      </c>
      <c r="J1305" s="5"/>
      <c r="K1305" s="5"/>
      <c r="L1305" s="8"/>
      <c r="M1305" s="32"/>
      <c r="N1305" s="33" t="str">
        <f>+IFERROR(VLOOKUP(Casos_HN[[#This Row],[ID_Municipio]],Table_4[[CodigoMuni]:[Long_2]],3,0),"")</f>
        <v/>
      </c>
      <c r="O1305" s="33" t="str">
        <f>+IFERROR(VLOOKUP(Casos_HN[[#This Row],[ID_Municipio]],Table_4[[CodigoMuni]:[Long_2]],4,0),"")</f>
        <v/>
      </c>
      <c r="P1305" s="32"/>
    </row>
    <row r="1306" spans="1:16" ht="14.25" customHeight="1">
      <c r="A1306" s="29" t="str">
        <f>+H1306&amp;E1306&amp;D1306</f>
        <v>572</v>
      </c>
      <c r="B1306" s="29" t="str">
        <f>+Casos_HN[[#This Row],[ID_Municipio]]&amp;Casos_HN[[#This Row],[Fecha]]</f>
        <v>99999</v>
      </c>
      <c r="C1306" s="29" t="str">
        <f>+G1306&amp;E1306</f>
        <v/>
      </c>
      <c r="D1306" s="30">
        <f>+D1305+1</f>
        <v>572</v>
      </c>
      <c r="E1306" s="23"/>
      <c r="F1306" s="30" t="e">
        <f>+VLOOKUP(Casos_HN[[#This Row],[Departamento]],Table_5[],2,0)</f>
        <v>#N/A</v>
      </c>
      <c r="G1306" s="3"/>
      <c r="H1306" s="9"/>
      <c r="I1306" s="30">
        <f>+IFERROR(VLOOKUP(Casos_HN[[#This Row],[Municipio]],'LOCALIZA HN'!$B$9:$O$306,8,0),99999)</f>
        <v>99999</v>
      </c>
      <c r="J1306" s="5"/>
      <c r="K1306" s="5"/>
      <c r="L1306" s="8"/>
      <c r="M1306" s="32"/>
      <c r="N1306" s="33" t="str">
        <f>+IFERROR(VLOOKUP(Casos_HN[[#This Row],[ID_Municipio]],Table_4[[CodigoMuni]:[Long_2]],3,0),"")</f>
        <v/>
      </c>
      <c r="O1306" s="33" t="str">
        <f>+IFERROR(VLOOKUP(Casos_HN[[#This Row],[ID_Municipio]],Table_4[[CodigoMuni]:[Long_2]],4,0),"")</f>
        <v/>
      </c>
      <c r="P1306" s="32"/>
    </row>
    <row r="1307" spans="1:16" ht="14.25" customHeight="1">
      <c r="A1307" s="29" t="str">
        <f>+H1307&amp;E1307&amp;D1307</f>
        <v>573</v>
      </c>
      <c r="B1307" s="29" t="str">
        <f>+Casos_HN[[#This Row],[ID_Municipio]]&amp;Casos_HN[[#This Row],[Fecha]]</f>
        <v>99999</v>
      </c>
      <c r="C1307" s="29" t="str">
        <f>+G1307&amp;E1307</f>
        <v/>
      </c>
      <c r="D1307" s="30">
        <f>+D1306+1</f>
        <v>573</v>
      </c>
      <c r="E1307" s="23"/>
      <c r="F1307" s="30" t="e">
        <f>+VLOOKUP(Casos_HN[[#This Row],[Departamento]],Table_5[],2,0)</f>
        <v>#N/A</v>
      </c>
      <c r="G1307" s="3"/>
      <c r="H1307" s="9"/>
      <c r="I1307" s="30">
        <f>+IFERROR(VLOOKUP(Casos_HN[[#This Row],[Municipio]],'LOCALIZA HN'!$B$9:$O$306,8,0),99999)</f>
        <v>99999</v>
      </c>
      <c r="J1307" s="5"/>
      <c r="K1307" s="5"/>
      <c r="L1307" s="8"/>
      <c r="M1307" s="32"/>
      <c r="N1307" s="33" t="str">
        <f>+IFERROR(VLOOKUP(Casos_HN[[#This Row],[ID_Municipio]],Table_4[[CodigoMuni]:[Long_2]],3,0),"")</f>
        <v/>
      </c>
      <c r="O1307" s="33" t="str">
        <f>+IFERROR(VLOOKUP(Casos_HN[[#This Row],[ID_Municipio]],Table_4[[CodigoMuni]:[Long_2]],4,0),"")</f>
        <v/>
      </c>
      <c r="P1307" s="32"/>
    </row>
    <row r="1308" spans="1:16" ht="14.25" customHeight="1">
      <c r="A1308" s="29" t="str">
        <f>+H1308&amp;E1308&amp;D1308</f>
        <v>574</v>
      </c>
      <c r="B1308" s="29" t="str">
        <f>+Casos_HN[[#This Row],[ID_Municipio]]&amp;Casos_HN[[#This Row],[Fecha]]</f>
        <v>99999</v>
      </c>
      <c r="C1308" s="29" t="str">
        <f>+G1308&amp;E1308</f>
        <v/>
      </c>
      <c r="D1308" s="30">
        <f>+D1307+1</f>
        <v>574</v>
      </c>
      <c r="E1308" s="23"/>
      <c r="F1308" s="30" t="e">
        <f>+VLOOKUP(Casos_HN[[#This Row],[Departamento]],Table_5[],2,0)</f>
        <v>#N/A</v>
      </c>
      <c r="G1308" s="3"/>
      <c r="H1308" s="9"/>
      <c r="I1308" s="30">
        <f>+IFERROR(VLOOKUP(Casos_HN[[#This Row],[Municipio]],'LOCALIZA HN'!$B$9:$O$306,8,0),99999)</f>
        <v>99999</v>
      </c>
      <c r="J1308" s="5"/>
      <c r="K1308" s="5"/>
      <c r="L1308" s="8"/>
      <c r="M1308" s="32"/>
      <c r="N1308" s="33" t="str">
        <f>+IFERROR(VLOOKUP(Casos_HN[[#This Row],[ID_Municipio]],Table_4[[CodigoMuni]:[Long_2]],3,0),"")</f>
        <v/>
      </c>
      <c r="O1308" s="33" t="str">
        <f>+IFERROR(VLOOKUP(Casos_HN[[#This Row],[ID_Municipio]],Table_4[[CodigoMuni]:[Long_2]],4,0),"")</f>
        <v/>
      </c>
      <c r="P1308" s="32"/>
    </row>
    <row r="1309" spans="1:16" ht="14.25" customHeight="1">
      <c r="A1309" s="29" t="str">
        <f>+H1309&amp;E1309&amp;D1309</f>
        <v>575</v>
      </c>
      <c r="B1309" s="29" t="str">
        <f>+Casos_HN[[#This Row],[ID_Municipio]]&amp;Casos_HN[[#This Row],[Fecha]]</f>
        <v>99999</v>
      </c>
      <c r="C1309" s="29" t="str">
        <f>+G1309&amp;E1309</f>
        <v/>
      </c>
      <c r="D1309" s="30">
        <f>+D1308+1</f>
        <v>575</v>
      </c>
      <c r="E1309" s="23"/>
      <c r="F1309" s="30" t="e">
        <f>+VLOOKUP(Casos_HN[[#This Row],[Departamento]],Table_5[],2,0)</f>
        <v>#N/A</v>
      </c>
      <c r="G1309" s="3"/>
      <c r="H1309" s="9"/>
      <c r="I1309" s="30">
        <f>+IFERROR(VLOOKUP(Casos_HN[[#This Row],[Municipio]],'LOCALIZA HN'!$B$9:$O$306,8,0),99999)</f>
        <v>99999</v>
      </c>
      <c r="J1309" s="5"/>
      <c r="K1309" s="5"/>
      <c r="L1309" s="8"/>
      <c r="M1309" s="32"/>
      <c r="N1309" s="33" t="str">
        <f>+IFERROR(VLOOKUP(Casos_HN[[#This Row],[ID_Municipio]],Table_4[[CodigoMuni]:[Long_2]],3,0),"")</f>
        <v/>
      </c>
      <c r="O1309" s="33" t="str">
        <f>+IFERROR(VLOOKUP(Casos_HN[[#This Row],[ID_Municipio]],Table_4[[CodigoMuni]:[Long_2]],4,0),"")</f>
        <v/>
      </c>
      <c r="P1309" s="32"/>
    </row>
    <row r="1310" spans="1:16" ht="14.25" customHeight="1">
      <c r="A1310" s="29" t="str">
        <f>+H1310&amp;E1310&amp;D1310</f>
        <v>576</v>
      </c>
      <c r="B1310" s="29" t="str">
        <f>+Casos_HN[[#This Row],[ID_Municipio]]&amp;Casos_HN[[#This Row],[Fecha]]</f>
        <v>99999</v>
      </c>
      <c r="C1310" s="29" t="str">
        <f>+G1310&amp;E1310</f>
        <v/>
      </c>
      <c r="D1310" s="30">
        <f>+D1309+1</f>
        <v>576</v>
      </c>
      <c r="E1310" s="23"/>
      <c r="F1310" s="30" t="e">
        <f>+VLOOKUP(Casos_HN[[#This Row],[Departamento]],Table_5[],2,0)</f>
        <v>#N/A</v>
      </c>
      <c r="G1310" s="3"/>
      <c r="H1310" s="9"/>
      <c r="I1310" s="30">
        <f>+IFERROR(VLOOKUP(Casos_HN[[#This Row],[Municipio]],'LOCALIZA HN'!$B$9:$O$306,8,0),99999)</f>
        <v>99999</v>
      </c>
      <c r="J1310" s="5"/>
      <c r="K1310" s="5"/>
      <c r="L1310" s="8"/>
      <c r="M1310" s="32"/>
      <c r="N1310" s="33" t="str">
        <f>+IFERROR(VLOOKUP(Casos_HN[[#This Row],[ID_Municipio]],Table_4[[CodigoMuni]:[Long_2]],3,0),"")</f>
        <v/>
      </c>
      <c r="O1310" s="33" t="str">
        <f>+IFERROR(VLOOKUP(Casos_HN[[#This Row],[ID_Municipio]],Table_4[[CodigoMuni]:[Long_2]],4,0),"")</f>
        <v/>
      </c>
      <c r="P1310" s="32"/>
    </row>
    <row r="1311" spans="1:16" ht="14.25" customHeight="1">
      <c r="A1311" s="29" t="str">
        <f>+H1311&amp;E1311&amp;D1311</f>
        <v>577</v>
      </c>
      <c r="B1311" s="29" t="str">
        <f>+Casos_HN[[#This Row],[ID_Municipio]]&amp;Casos_HN[[#This Row],[Fecha]]</f>
        <v>99999</v>
      </c>
      <c r="C1311" s="29" t="str">
        <f>+G1311&amp;E1311</f>
        <v/>
      </c>
      <c r="D1311" s="30">
        <f>+D1310+1</f>
        <v>577</v>
      </c>
      <c r="E1311" s="23"/>
      <c r="F1311" s="30" t="e">
        <f>+VLOOKUP(Casos_HN[[#This Row],[Departamento]],Table_5[],2,0)</f>
        <v>#N/A</v>
      </c>
      <c r="G1311" s="3"/>
      <c r="H1311" s="9"/>
      <c r="I1311" s="30">
        <f>+IFERROR(VLOOKUP(Casos_HN[[#This Row],[Municipio]],'LOCALIZA HN'!$B$9:$O$306,8,0),99999)</f>
        <v>99999</v>
      </c>
      <c r="J1311" s="5"/>
      <c r="K1311" s="5"/>
      <c r="L1311" s="8"/>
      <c r="M1311" s="32"/>
      <c r="N1311" s="33" t="str">
        <f>+IFERROR(VLOOKUP(Casos_HN[[#This Row],[ID_Municipio]],Table_4[[CodigoMuni]:[Long_2]],3,0),"")</f>
        <v/>
      </c>
      <c r="O1311" s="33" t="str">
        <f>+IFERROR(VLOOKUP(Casos_HN[[#This Row],[ID_Municipio]],Table_4[[CodigoMuni]:[Long_2]],4,0),"")</f>
        <v/>
      </c>
      <c r="P1311" s="32"/>
    </row>
    <row r="1312" spans="1:16" ht="14.25" customHeight="1">
      <c r="A1312" s="29" t="str">
        <f>+H1312&amp;E1312&amp;D1312</f>
        <v>578</v>
      </c>
      <c r="B1312" s="29" t="str">
        <f>+Casos_HN[[#This Row],[ID_Municipio]]&amp;Casos_HN[[#This Row],[Fecha]]</f>
        <v>99999</v>
      </c>
      <c r="C1312" s="29" t="str">
        <f>+G1312&amp;E1312</f>
        <v/>
      </c>
      <c r="D1312" s="30">
        <f>+D1311+1</f>
        <v>578</v>
      </c>
      <c r="E1312" s="23"/>
      <c r="F1312" s="30" t="e">
        <f>+VLOOKUP(Casos_HN[[#This Row],[Departamento]],Table_5[],2,0)</f>
        <v>#N/A</v>
      </c>
      <c r="G1312" s="3"/>
      <c r="H1312" s="9"/>
      <c r="I1312" s="30">
        <f>+IFERROR(VLOOKUP(Casos_HN[[#This Row],[Municipio]],'LOCALIZA HN'!$B$9:$O$306,8,0),99999)</f>
        <v>99999</v>
      </c>
      <c r="J1312" s="5"/>
      <c r="K1312" s="5"/>
      <c r="L1312" s="8"/>
      <c r="M1312" s="32"/>
      <c r="N1312" s="33" t="str">
        <f>+IFERROR(VLOOKUP(Casos_HN[[#This Row],[ID_Municipio]],Table_4[[CodigoMuni]:[Long_2]],3,0),"")</f>
        <v/>
      </c>
      <c r="O1312" s="33" t="str">
        <f>+IFERROR(VLOOKUP(Casos_HN[[#This Row],[ID_Municipio]],Table_4[[CodigoMuni]:[Long_2]],4,0),"")</f>
        <v/>
      </c>
      <c r="P1312" s="32"/>
    </row>
    <row r="1313" spans="1:16" ht="14.25" customHeight="1">
      <c r="A1313" s="29" t="str">
        <f>+H1313&amp;E1313&amp;D1313</f>
        <v>579</v>
      </c>
      <c r="B1313" s="29" t="str">
        <f>+Casos_HN[[#This Row],[ID_Municipio]]&amp;Casos_HN[[#This Row],[Fecha]]</f>
        <v>99999</v>
      </c>
      <c r="C1313" s="29" t="str">
        <f>+G1313&amp;E1313</f>
        <v/>
      </c>
      <c r="D1313" s="30">
        <f>+D1312+1</f>
        <v>579</v>
      </c>
      <c r="E1313" s="23"/>
      <c r="F1313" s="30" t="e">
        <f>+VLOOKUP(Casos_HN[[#This Row],[Departamento]],Table_5[],2,0)</f>
        <v>#N/A</v>
      </c>
      <c r="G1313" s="3"/>
      <c r="H1313" s="9"/>
      <c r="I1313" s="30">
        <f>+IFERROR(VLOOKUP(Casos_HN[[#This Row],[Municipio]],'LOCALIZA HN'!$B$9:$O$306,8,0),99999)</f>
        <v>99999</v>
      </c>
      <c r="J1313" s="5"/>
      <c r="K1313" s="5"/>
      <c r="L1313" s="8"/>
      <c r="M1313" s="32"/>
      <c r="N1313" s="33" t="str">
        <f>+IFERROR(VLOOKUP(Casos_HN[[#This Row],[ID_Municipio]],Table_4[[CodigoMuni]:[Long_2]],3,0),"")</f>
        <v/>
      </c>
      <c r="O1313" s="33" t="str">
        <f>+IFERROR(VLOOKUP(Casos_HN[[#This Row],[ID_Municipio]],Table_4[[CodigoMuni]:[Long_2]],4,0),"")</f>
        <v/>
      </c>
      <c r="P1313" s="32"/>
    </row>
    <row r="1314" spans="1:16" ht="14.25" customHeight="1">
      <c r="A1314" s="29" t="str">
        <f>+H1314&amp;E1314&amp;D1314</f>
        <v>580</v>
      </c>
      <c r="B1314" s="29" t="str">
        <f>+Casos_HN[[#This Row],[ID_Municipio]]&amp;Casos_HN[[#This Row],[Fecha]]</f>
        <v>99999</v>
      </c>
      <c r="C1314" s="29" t="str">
        <f>+G1314&amp;E1314</f>
        <v/>
      </c>
      <c r="D1314" s="30">
        <f>+D1313+1</f>
        <v>580</v>
      </c>
      <c r="E1314" s="23"/>
      <c r="F1314" s="30" t="e">
        <f>+VLOOKUP(Casos_HN[[#This Row],[Departamento]],Table_5[],2,0)</f>
        <v>#N/A</v>
      </c>
      <c r="G1314" s="3"/>
      <c r="H1314" s="9"/>
      <c r="I1314" s="30">
        <f>+IFERROR(VLOOKUP(Casos_HN[[#This Row],[Municipio]],'LOCALIZA HN'!$B$9:$O$306,8,0),99999)</f>
        <v>99999</v>
      </c>
      <c r="J1314" s="5"/>
      <c r="K1314" s="5"/>
      <c r="L1314" s="8"/>
      <c r="M1314" s="32"/>
      <c r="N1314" s="33" t="str">
        <f>+IFERROR(VLOOKUP(Casos_HN[[#This Row],[ID_Municipio]],Table_4[[CodigoMuni]:[Long_2]],3,0),"")</f>
        <v/>
      </c>
      <c r="O1314" s="33" t="str">
        <f>+IFERROR(VLOOKUP(Casos_HN[[#This Row],[ID_Municipio]],Table_4[[CodigoMuni]:[Long_2]],4,0),"")</f>
        <v/>
      </c>
      <c r="P1314" s="32"/>
    </row>
    <row r="1315" spans="1:16" ht="14.25" customHeight="1">
      <c r="A1315" s="29" t="str">
        <f>+H1315&amp;E1315&amp;D1315</f>
        <v>581</v>
      </c>
      <c r="B1315" s="29" t="str">
        <f>+Casos_HN[[#This Row],[ID_Municipio]]&amp;Casos_HN[[#This Row],[Fecha]]</f>
        <v>99999</v>
      </c>
      <c r="C1315" s="29" t="str">
        <f>+G1315&amp;E1315</f>
        <v/>
      </c>
      <c r="D1315" s="30">
        <f>+D1314+1</f>
        <v>581</v>
      </c>
      <c r="E1315" s="23"/>
      <c r="F1315" s="30" t="e">
        <f>+VLOOKUP(Casos_HN[[#This Row],[Departamento]],Table_5[],2,0)</f>
        <v>#N/A</v>
      </c>
      <c r="G1315" s="3"/>
      <c r="H1315" s="9"/>
      <c r="I1315" s="30">
        <f>+IFERROR(VLOOKUP(Casos_HN[[#This Row],[Municipio]],'LOCALIZA HN'!$B$9:$O$306,8,0),99999)</f>
        <v>99999</v>
      </c>
      <c r="J1315" s="5"/>
      <c r="K1315" s="5"/>
      <c r="L1315" s="8"/>
      <c r="M1315" s="32"/>
      <c r="N1315" s="33" t="str">
        <f>+IFERROR(VLOOKUP(Casos_HN[[#This Row],[ID_Municipio]],Table_4[[CodigoMuni]:[Long_2]],3,0),"")</f>
        <v/>
      </c>
      <c r="O1315" s="33" t="str">
        <f>+IFERROR(VLOOKUP(Casos_HN[[#This Row],[ID_Municipio]],Table_4[[CodigoMuni]:[Long_2]],4,0),"")</f>
        <v/>
      </c>
      <c r="P1315" s="32"/>
    </row>
    <row r="1316" spans="1:16" ht="14.25" customHeight="1">
      <c r="A1316" s="29" t="str">
        <f>+H1316&amp;E1316&amp;D1316</f>
        <v>582</v>
      </c>
      <c r="B1316" s="29" t="str">
        <f>+Casos_HN[[#This Row],[ID_Municipio]]&amp;Casos_HN[[#This Row],[Fecha]]</f>
        <v>99999</v>
      </c>
      <c r="C1316" s="29" t="str">
        <f>+G1316&amp;E1316</f>
        <v/>
      </c>
      <c r="D1316" s="30">
        <f>+D1315+1</f>
        <v>582</v>
      </c>
      <c r="E1316" s="23"/>
      <c r="F1316" s="30" t="e">
        <f>+VLOOKUP(Casos_HN[[#This Row],[Departamento]],Table_5[],2,0)</f>
        <v>#N/A</v>
      </c>
      <c r="G1316" s="3"/>
      <c r="H1316" s="9"/>
      <c r="I1316" s="30">
        <f>+IFERROR(VLOOKUP(Casos_HN[[#This Row],[Municipio]],'LOCALIZA HN'!$B$9:$O$306,8,0),99999)</f>
        <v>99999</v>
      </c>
      <c r="J1316" s="5"/>
      <c r="K1316" s="5"/>
      <c r="L1316" s="8"/>
      <c r="M1316" s="32"/>
      <c r="N1316" s="33" t="str">
        <f>+IFERROR(VLOOKUP(Casos_HN[[#This Row],[ID_Municipio]],Table_4[[CodigoMuni]:[Long_2]],3,0),"")</f>
        <v/>
      </c>
      <c r="O1316" s="33" t="str">
        <f>+IFERROR(VLOOKUP(Casos_HN[[#This Row],[ID_Municipio]],Table_4[[CodigoMuni]:[Long_2]],4,0),"")</f>
        <v/>
      </c>
      <c r="P1316" s="32"/>
    </row>
    <row r="1317" spans="1:16" ht="14.25" customHeight="1">
      <c r="A1317" s="29" t="str">
        <f>+H1317&amp;E1317&amp;D1317</f>
        <v>583</v>
      </c>
      <c r="B1317" s="29" t="str">
        <f>+Casos_HN[[#This Row],[ID_Municipio]]&amp;Casos_HN[[#This Row],[Fecha]]</f>
        <v>99999</v>
      </c>
      <c r="C1317" s="29" t="str">
        <f>+G1317&amp;E1317</f>
        <v/>
      </c>
      <c r="D1317" s="30">
        <f>+D1316+1</f>
        <v>583</v>
      </c>
      <c r="E1317" s="23"/>
      <c r="F1317" s="30" t="e">
        <f>+VLOOKUP(Casos_HN[[#This Row],[Departamento]],Table_5[],2,0)</f>
        <v>#N/A</v>
      </c>
      <c r="G1317" s="3"/>
      <c r="H1317" s="9"/>
      <c r="I1317" s="30">
        <f>+IFERROR(VLOOKUP(Casos_HN[[#This Row],[Municipio]],'LOCALIZA HN'!$B$9:$O$306,8,0),99999)</f>
        <v>99999</v>
      </c>
      <c r="J1317" s="5"/>
      <c r="K1317" s="5"/>
      <c r="L1317" s="8"/>
      <c r="M1317" s="32"/>
      <c r="N1317" s="33" t="str">
        <f>+IFERROR(VLOOKUP(Casos_HN[[#This Row],[ID_Municipio]],Table_4[[CodigoMuni]:[Long_2]],3,0),"")</f>
        <v/>
      </c>
      <c r="O1317" s="33" t="str">
        <f>+IFERROR(VLOOKUP(Casos_HN[[#This Row],[ID_Municipio]],Table_4[[CodigoMuni]:[Long_2]],4,0),"")</f>
        <v/>
      </c>
      <c r="P1317" s="32"/>
    </row>
    <row r="1318" spans="1:16" ht="14.25" customHeight="1">
      <c r="A1318" s="29" t="str">
        <f>+H1318&amp;E1318&amp;D1318</f>
        <v>584</v>
      </c>
      <c r="B1318" s="29" t="str">
        <f>+Casos_HN[[#This Row],[ID_Municipio]]&amp;Casos_HN[[#This Row],[Fecha]]</f>
        <v>99999</v>
      </c>
      <c r="C1318" s="29" t="str">
        <f>+G1318&amp;E1318</f>
        <v/>
      </c>
      <c r="D1318" s="30">
        <f>+D1317+1</f>
        <v>584</v>
      </c>
      <c r="E1318" s="23"/>
      <c r="F1318" s="30" t="e">
        <f>+VLOOKUP(Casos_HN[[#This Row],[Departamento]],Table_5[],2,0)</f>
        <v>#N/A</v>
      </c>
      <c r="G1318" s="3"/>
      <c r="H1318" s="9"/>
      <c r="I1318" s="30">
        <f>+IFERROR(VLOOKUP(Casos_HN[[#This Row],[Municipio]],'LOCALIZA HN'!$B$9:$O$306,8,0),99999)</f>
        <v>99999</v>
      </c>
      <c r="J1318" s="5"/>
      <c r="K1318" s="5"/>
      <c r="L1318" s="8"/>
      <c r="M1318" s="32"/>
      <c r="N1318" s="33" t="str">
        <f>+IFERROR(VLOOKUP(Casos_HN[[#This Row],[ID_Municipio]],Table_4[[CodigoMuni]:[Long_2]],3,0),"")</f>
        <v/>
      </c>
      <c r="O1318" s="33" t="str">
        <f>+IFERROR(VLOOKUP(Casos_HN[[#This Row],[ID_Municipio]],Table_4[[CodigoMuni]:[Long_2]],4,0),"")</f>
        <v/>
      </c>
      <c r="P1318" s="32"/>
    </row>
    <row r="1319" spans="1:16" ht="14.25" customHeight="1">
      <c r="A1319" s="29" t="str">
        <f>+H1319&amp;E1319&amp;D1319</f>
        <v>585</v>
      </c>
      <c r="B1319" s="29" t="str">
        <f>+Casos_HN[[#This Row],[ID_Municipio]]&amp;Casos_HN[[#This Row],[Fecha]]</f>
        <v>99999</v>
      </c>
      <c r="C1319" s="29" t="str">
        <f>+G1319&amp;E1319</f>
        <v/>
      </c>
      <c r="D1319" s="30">
        <f>+D1318+1</f>
        <v>585</v>
      </c>
      <c r="E1319" s="23"/>
      <c r="F1319" s="30" t="e">
        <f>+VLOOKUP(Casos_HN[[#This Row],[Departamento]],Table_5[],2,0)</f>
        <v>#N/A</v>
      </c>
      <c r="G1319" s="3"/>
      <c r="H1319" s="9"/>
      <c r="I1319" s="30">
        <f>+IFERROR(VLOOKUP(Casos_HN[[#This Row],[Municipio]],'LOCALIZA HN'!$B$9:$O$306,8,0),99999)</f>
        <v>99999</v>
      </c>
      <c r="J1319" s="5"/>
      <c r="K1319" s="5"/>
      <c r="L1319" s="8"/>
      <c r="M1319" s="32"/>
      <c r="N1319" s="33" t="str">
        <f>+IFERROR(VLOOKUP(Casos_HN[[#This Row],[ID_Municipio]],Table_4[[CodigoMuni]:[Long_2]],3,0),"")</f>
        <v/>
      </c>
      <c r="O1319" s="33" t="str">
        <f>+IFERROR(VLOOKUP(Casos_HN[[#This Row],[ID_Municipio]],Table_4[[CodigoMuni]:[Long_2]],4,0),"")</f>
        <v/>
      </c>
      <c r="P1319" s="32"/>
    </row>
    <row r="1320" spans="1:16" ht="14.25" customHeight="1">
      <c r="A1320" s="29" t="str">
        <f>+H1320&amp;E1320&amp;D1320</f>
        <v>586</v>
      </c>
      <c r="B1320" s="29" t="str">
        <f>+Casos_HN[[#This Row],[ID_Municipio]]&amp;Casos_HN[[#This Row],[Fecha]]</f>
        <v>99999</v>
      </c>
      <c r="C1320" s="29" t="str">
        <f>+G1320&amp;E1320</f>
        <v/>
      </c>
      <c r="D1320" s="30">
        <f>+D1319+1</f>
        <v>586</v>
      </c>
      <c r="E1320" s="23"/>
      <c r="F1320" s="30" t="e">
        <f>+VLOOKUP(Casos_HN[[#This Row],[Departamento]],Table_5[],2,0)</f>
        <v>#N/A</v>
      </c>
      <c r="G1320" s="3"/>
      <c r="H1320" s="9"/>
      <c r="I1320" s="30">
        <f>+IFERROR(VLOOKUP(Casos_HN[[#This Row],[Municipio]],'LOCALIZA HN'!$B$9:$O$306,8,0),99999)</f>
        <v>99999</v>
      </c>
      <c r="J1320" s="5"/>
      <c r="K1320" s="5"/>
      <c r="L1320" s="8"/>
      <c r="M1320" s="32"/>
      <c r="N1320" s="33" t="str">
        <f>+IFERROR(VLOOKUP(Casos_HN[[#This Row],[ID_Municipio]],Table_4[[CodigoMuni]:[Long_2]],3,0),"")</f>
        <v/>
      </c>
      <c r="O1320" s="33" t="str">
        <f>+IFERROR(VLOOKUP(Casos_HN[[#This Row],[ID_Municipio]],Table_4[[CodigoMuni]:[Long_2]],4,0),"")</f>
        <v/>
      </c>
      <c r="P1320" s="32"/>
    </row>
    <row r="1321" spans="1:16" ht="14.25" customHeight="1">
      <c r="A1321" s="29" t="str">
        <f>+H1321&amp;E1321&amp;D1321</f>
        <v>587</v>
      </c>
      <c r="B1321" s="29" t="str">
        <f>+Casos_HN[[#This Row],[ID_Municipio]]&amp;Casos_HN[[#This Row],[Fecha]]</f>
        <v>99999</v>
      </c>
      <c r="C1321" s="29" t="str">
        <f>+G1321&amp;E1321</f>
        <v/>
      </c>
      <c r="D1321" s="30">
        <f>+D1320+1</f>
        <v>587</v>
      </c>
      <c r="E1321" s="23"/>
      <c r="F1321" s="30" t="e">
        <f>+VLOOKUP(Casos_HN[[#This Row],[Departamento]],Table_5[],2,0)</f>
        <v>#N/A</v>
      </c>
      <c r="G1321" s="3"/>
      <c r="H1321" s="9"/>
      <c r="I1321" s="30">
        <f>+IFERROR(VLOOKUP(Casos_HN[[#This Row],[Municipio]],'LOCALIZA HN'!$B$9:$O$306,8,0),99999)</f>
        <v>99999</v>
      </c>
      <c r="J1321" s="5"/>
      <c r="K1321" s="5"/>
      <c r="L1321" s="8"/>
      <c r="M1321" s="32"/>
      <c r="N1321" s="33" t="str">
        <f>+IFERROR(VLOOKUP(Casos_HN[[#This Row],[ID_Municipio]],Table_4[[CodigoMuni]:[Long_2]],3,0),"")</f>
        <v/>
      </c>
      <c r="O1321" s="33" t="str">
        <f>+IFERROR(VLOOKUP(Casos_HN[[#This Row],[ID_Municipio]],Table_4[[CodigoMuni]:[Long_2]],4,0),"")</f>
        <v/>
      </c>
      <c r="P1321" s="32"/>
    </row>
    <row r="1322" spans="1:16" ht="14.25" customHeight="1">
      <c r="A1322" s="29" t="str">
        <f>+H1322&amp;E1322&amp;D1322</f>
        <v>588</v>
      </c>
      <c r="B1322" s="29" t="str">
        <f>+Casos_HN[[#This Row],[ID_Municipio]]&amp;Casos_HN[[#This Row],[Fecha]]</f>
        <v>99999</v>
      </c>
      <c r="C1322" s="29" t="str">
        <f>+G1322&amp;E1322</f>
        <v/>
      </c>
      <c r="D1322" s="30">
        <f>+D1321+1</f>
        <v>588</v>
      </c>
      <c r="E1322" s="23"/>
      <c r="F1322" s="30" t="e">
        <f>+VLOOKUP(Casos_HN[[#This Row],[Departamento]],Table_5[],2,0)</f>
        <v>#N/A</v>
      </c>
      <c r="G1322" s="3"/>
      <c r="H1322" s="9"/>
      <c r="I1322" s="30">
        <f>+IFERROR(VLOOKUP(Casos_HN[[#This Row],[Municipio]],'LOCALIZA HN'!$B$9:$O$306,8,0),99999)</f>
        <v>99999</v>
      </c>
      <c r="J1322" s="5"/>
      <c r="K1322" s="5"/>
      <c r="L1322" s="8"/>
      <c r="M1322" s="32"/>
      <c r="N1322" s="33" t="str">
        <f>+IFERROR(VLOOKUP(Casos_HN[[#This Row],[ID_Municipio]],Table_4[[CodigoMuni]:[Long_2]],3,0),"")</f>
        <v/>
      </c>
      <c r="O1322" s="33" t="str">
        <f>+IFERROR(VLOOKUP(Casos_HN[[#This Row],[ID_Municipio]],Table_4[[CodigoMuni]:[Long_2]],4,0),"")</f>
        <v/>
      </c>
      <c r="P1322" s="32"/>
    </row>
    <row r="1323" spans="1:16" ht="14.25" customHeight="1">
      <c r="A1323" s="29" t="str">
        <f>+H1323&amp;E1323&amp;D1323</f>
        <v>589</v>
      </c>
      <c r="B1323" s="29" t="str">
        <f>+Casos_HN[[#This Row],[ID_Municipio]]&amp;Casos_HN[[#This Row],[Fecha]]</f>
        <v>99999</v>
      </c>
      <c r="C1323" s="29" t="str">
        <f>+G1323&amp;E1323</f>
        <v/>
      </c>
      <c r="D1323" s="30">
        <f>+D1322+1</f>
        <v>589</v>
      </c>
      <c r="E1323" s="23"/>
      <c r="F1323" s="30" t="e">
        <f>+VLOOKUP(Casos_HN[[#This Row],[Departamento]],Table_5[],2,0)</f>
        <v>#N/A</v>
      </c>
      <c r="G1323" s="3"/>
      <c r="H1323" s="9"/>
      <c r="I1323" s="30">
        <f>+IFERROR(VLOOKUP(Casos_HN[[#This Row],[Municipio]],'LOCALIZA HN'!$B$9:$O$306,8,0),99999)</f>
        <v>99999</v>
      </c>
      <c r="J1323" s="5"/>
      <c r="K1323" s="5"/>
      <c r="L1323" s="8"/>
      <c r="M1323" s="32"/>
      <c r="N1323" s="33" t="str">
        <f>+IFERROR(VLOOKUP(Casos_HN[[#This Row],[ID_Municipio]],Table_4[[CodigoMuni]:[Long_2]],3,0),"")</f>
        <v/>
      </c>
      <c r="O1323" s="33" t="str">
        <f>+IFERROR(VLOOKUP(Casos_HN[[#This Row],[ID_Municipio]],Table_4[[CodigoMuni]:[Long_2]],4,0),"")</f>
        <v/>
      </c>
      <c r="P1323" s="32"/>
    </row>
    <row r="1324" spans="1:16" ht="14.25" customHeight="1">
      <c r="A1324" s="29" t="str">
        <f>+H1324&amp;E1324&amp;D1324</f>
        <v>590</v>
      </c>
      <c r="B1324" s="29" t="str">
        <f>+Casos_HN[[#This Row],[ID_Municipio]]&amp;Casos_HN[[#This Row],[Fecha]]</f>
        <v>99999</v>
      </c>
      <c r="C1324" s="29" t="str">
        <f>+G1324&amp;E1324</f>
        <v/>
      </c>
      <c r="D1324" s="30">
        <f>+D1323+1</f>
        <v>590</v>
      </c>
      <c r="E1324" s="23"/>
      <c r="F1324" s="30" t="e">
        <f>+VLOOKUP(Casos_HN[[#This Row],[Departamento]],Table_5[],2,0)</f>
        <v>#N/A</v>
      </c>
      <c r="G1324" s="3"/>
      <c r="H1324" s="9"/>
      <c r="I1324" s="30">
        <f>+IFERROR(VLOOKUP(Casos_HN[[#This Row],[Municipio]],'LOCALIZA HN'!$B$9:$O$306,8,0),99999)</f>
        <v>99999</v>
      </c>
      <c r="J1324" s="5"/>
      <c r="K1324" s="5"/>
      <c r="L1324" s="8"/>
      <c r="M1324" s="32"/>
      <c r="N1324" s="33" t="str">
        <f>+IFERROR(VLOOKUP(Casos_HN[[#This Row],[ID_Municipio]],Table_4[[CodigoMuni]:[Long_2]],3,0),"")</f>
        <v/>
      </c>
      <c r="O1324" s="33" t="str">
        <f>+IFERROR(VLOOKUP(Casos_HN[[#This Row],[ID_Municipio]],Table_4[[CodigoMuni]:[Long_2]],4,0),"")</f>
        <v/>
      </c>
      <c r="P1324" s="32"/>
    </row>
    <row r="1325" spans="1:16" ht="14.25" customHeight="1">
      <c r="A1325" s="29" t="str">
        <f>+H1325&amp;E1325&amp;D1325</f>
        <v>591</v>
      </c>
      <c r="B1325" s="29" t="str">
        <f>+Casos_HN[[#This Row],[ID_Municipio]]&amp;Casos_HN[[#This Row],[Fecha]]</f>
        <v>99999</v>
      </c>
      <c r="C1325" s="29" t="str">
        <f>+G1325&amp;E1325</f>
        <v/>
      </c>
      <c r="D1325" s="30">
        <f>+D1324+1</f>
        <v>591</v>
      </c>
      <c r="E1325" s="23"/>
      <c r="F1325" s="30" t="e">
        <f>+VLOOKUP(Casos_HN[[#This Row],[Departamento]],Table_5[],2,0)</f>
        <v>#N/A</v>
      </c>
      <c r="G1325" s="3"/>
      <c r="H1325" s="9"/>
      <c r="I1325" s="30">
        <f>+IFERROR(VLOOKUP(Casos_HN[[#This Row],[Municipio]],'LOCALIZA HN'!$B$9:$O$306,8,0),99999)</f>
        <v>99999</v>
      </c>
      <c r="J1325" s="5"/>
      <c r="K1325" s="5"/>
      <c r="L1325" s="8"/>
      <c r="M1325" s="32"/>
      <c r="N1325" s="33" t="str">
        <f>+IFERROR(VLOOKUP(Casos_HN[[#This Row],[ID_Municipio]],Table_4[[CodigoMuni]:[Long_2]],3,0),"")</f>
        <v/>
      </c>
      <c r="O1325" s="33" t="str">
        <f>+IFERROR(VLOOKUP(Casos_HN[[#This Row],[ID_Municipio]],Table_4[[CodigoMuni]:[Long_2]],4,0),"")</f>
        <v/>
      </c>
      <c r="P1325" s="32"/>
    </row>
    <row r="1326" spans="1:16" ht="14.25" customHeight="1">
      <c r="A1326" s="29" t="str">
        <f>+H1326&amp;E1326&amp;D1326</f>
        <v>592</v>
      </c>
      <c r="B1326" s="29" t="str">
        <f>+Casos_HN[[#This Row],[ID_Municipio]]&amp;Casos_HN[[#This Row],[Fecha]]</f>
        <v>99999</v>
      </c>
      <c r="C1326" s="29" t="str">
        <f>+G1326&amp;E1326</f>
        <v/>
      </c>
      <c r="D1326" s="30">
        <f>+D1325+1</f>
        <v>592</v>
      </c>
      <c r="E1326" s="23"/>
      <c r="F1326" s="30" t="e">
        <f>+VLOOKUP(Casos_HN[[#This Row],[Departamento]],Table_5[],2,0)</f>
        <v>#N/A</v>
      </c>
      <c r="G1326" s="3"/>
      <c r="H1326" s="9"/>
      <c r="I1326" s="30">
        <f>+IFERROR(VLOOKUP(Casos_HN[[#This Row],[Municipio]],'LOCALIZA HN'!$B$9:$O$306,8,0),99999)</f>
        <v>99999</v>
      </c>
      <c r="J1326" s="5"/>
      <c r="K1326" s="5"/>
      <c r="L1326" s="8"/>
      <c r="M1326" s="32"/>
      <c r="N1326" s="33" t="str">
        <f>+IFERROR(VLOOKUP(Casos_HN[[#This Row],[ID_Municipio]],Table_4[[CodigoMuni]:[Long_2]],3,0),"")</f>
        <v/>
      </c>
      <c r="O1326" s="33" t="str">
        <f>+IFERROR(VLOOKUP(Casos_HN[[#This Row],[ID_Municipio]],Table_4[[CodigoMuni]:[Long_2]],4,0),"")</f>
        <v/>
      </c>
      <c r="P1326" s="32"/>
    </row>
    <row r="1327" spans="1:16" ht="14.25" customHeight="1">
      <c r="A1327" s="29" t="str">
        <f>+H1327&amp;E1327&amp;D1327</f>
        <v>593</v>
      </c>
      <c r="B1327" s="29" t="str">
        <f>+Casos_HN[[#This Row],[ID_Municipio]]&amp;Casos_HN[[#This Row],[Fecha]]</f>
        <v>99999</v>
      </c>
      <c r="C1327" s="29" t="str">
        <f>+G1327&amp;E1327</f>
        <v/>
      </c>
      <c r="D1327" s="30">
        <f>+D1326+1</f>
        <v>593</v>
      </c>
      <c r="E1327" s="23"/>
      <c r="F1327" s="30" t="e">
        <f>+VLOOKUP(Casos_HN[[#This Row],[Departamento]],Table_5[],2,0)</f>
        <v>#N/A</v>
      </c>
      <c r="G1327" s="3"/>
      <c r="H1327" s="9"/>
      <c r="I1327" s="30">
        <f>+IFERROR(VLOOKUP(Casos_HN[[#This Row],[Municipio]],'LOCALIZA HN'!$B$9:$O$306,8,0),99999)</f>
        <v>99999</v>
      </c>
      <c r="J1327" s="5"/>
      <c r="K1327" s="5"/>
      <c r="L1327" s="8"/>
      <c r="M1327" s="32"/>
      <c r="N1327" s="33" t="str">
        <f>+IFERROR(VLOOKUP(Casos_HN[[#This Row],[ID_Municipio]],Table_4[[CodigoMuni]:[Long_2]],3,0),"")</f>
        <v/>
      </c>
      <c r="O1327" s="33" t="str">
        <f>+IFERROR(VLOOKUP(Casos_HN[[#This Row],[ID_Municipio]],Table_4[[CodigoMuni]:[Long_2]],4,0),"")</f>
        <v/>
      </c>
      <c r="P1327" s="32"/>
    </row>
    <row r="1328" spans="1:16" ht="14.25" customHeight="1">
      <c r="A1328" s="29" t="str">
        <f>+H1328&amp;E1328&amp;D1328</f>
        <v>594</v>
      </c>
      <c r="B1328" s="29" t="str">
        <f>+Casos_HN[[#This Row],[ID_Municipio]]&amp;Casos_HN[[#This Row],[Fecha]]</f>
        <v>99999</v>
      </c>
      <c r="C1328" s="29" t="str">
        <f>+G1328&amp;E1328</f>
        <v/>
      </c>
      <c r="D1328" s="30">
        <f>+D1327+1</f>
        <v>594</v>
      </c>
      <c r="E1328" s="23"/>
      <c r="F1328" s="30" t="e">
        <f>+VLOOKUP(Casos_HN[[#This Row],[Departamento]],Table_5[],2,0)</f>
        <v>#N/A</v>
      </c>
      <c r="G1328" s="3"/>
      <c r="H1328" s="9"/>
      <c r="I1328" s="30">
        <f>+IFERROR(VLOOKUP(Casos_HN[[#This Row],[Municipio]],'LOCALIZA HN'!$B$9:$O$306,8,0),99999)</f>
        <v>99999</v>
      </c>
      <c r="J1328" s="5"/>
      <c r="K1328" s="5"/>
      <c r="L1328" s="8"/>
      <c r="M1328" s="32"/>
      <c r="N1328" s="33" t="str">
        <f>+IFERROR(VLOOKUP(Casos_HN[[#This Row],[ID_Municipio]],Table_4[[CodigoMuni]:[Long_2]],3,0),"")</f>
        <v/>
      </c>
      <c r="O1328" s="33" t="str">
        <f>+IFERROR(VLOOKUP(Casos_HN[[#This Row],[ID_Municipio]],Table_4[[CodigoMuni]:[Long_2]],4,0),"")</f>
        <v/>
      </c>
      <c r="P1328" s="32"/>
    </row>
    <row r="1329" spans="1:16" ht="14.25" customHeight="1">
      <c r="A1329" s="29" t="str">
        <f>+H1329&amp;E1329&amp;D1329</f>
        <v>595</v>
      </c>
      <c r="B1329" s="29" t="str">
        <f>+Casos_HN[[#This Row],[ID_Municipio]]&amp;Casos_HN[[#This Row],[Fecha]]</f>
        <v>99999</v>
      </c>
      <c r="C1329" s="29" t="str">
        <f>+G1329&amp;E1329</f>
        <v/>
      </c>
      <c r="D1329" s="30">
        <f>+D1328+1</f>
        <v>595</v>
      </c>
      <c r="E1329" s="23"/>
      <c r="F1329" s="30" t="e">
        <f>+VLOOKUP(Casos_HN[[#This Row],[Departamento]],Table_5[],2,0)</f>
        <v>#N/A</v>
      </c>
      <c r="G1329" s="3"/>
      <c r="H1329" s="9"/>
      <c r="I1329" s="30">
        <f>+IFERROR(VLOOKUP(Casos_HN[[#This Row],[Municipio]],'LOCALIZA HN'!$B$9:$O$306,8,0),99999)</f>
        <v>99999</v>
      </c>
      <c r="J1329" s="5"/>
      <c r="K1329" s="5"/>
      <c r="L1329" s="8"/>
      <c r="M1329" s="32"/>
      <c r="N1329" s="33" t="str">
        <f>+IFERROR(VLOOKUP(Casos_HN[[#This Row],[ID_Municipio]],Table_4[[CodigoMuni]:[Long_2]],3,0),"")</f>
        <v/>
      </c>
      <c r="O1329" s="33" t="str">
        <f>+IFERROR(VLOOKUP(Casos_HN[[#This Row],[ID_Municipio]],Table_4[[CodigoMuni]:[Long_2]],4,0),"")</f>
        <v/>
      </c>
      <c r="P1329" s="32"/>
    </row>
    <row r="1330" spans="1:16" ht="14.25" customHeight="1">
      <c r="A1330" s="29" t="str">
        <f>+H1330&amp;E1330&amp;D1330</f>
        <v>596</v>
      </c>
      <c r="B1330" s="29" t="str">
        <f>+Casos_HN[[#This Row],[ID_Municipio]]&amp;Casos_HN[[#This Row],[Fecha]]</f>
        <v>99999</v>
      </c>
      <c r="C1330" s="29" t="str">
        <f>+G1330&amp;E1330</f>
        <v/>
      </c>
      <c r="D1330" s="30">
        <f>+D1329+1</f>
        <v>596</v>
      </c>
      <c r="E1330" s="23"/>
      <c r="F1330" s="30" t="e">
        <f>+VLOOKUP(Casos_HN[[#This Row],[Departamento]],Table_5[],2,0)</f>
        <v>#N/A</v>
      </c>
      <c r="G1330" s="3"/>
      <c r="H1330" s="9"/>
      <c r="I1330" s="30">
        <f>+IFERROR(VLOOKUP(Casos_HN[[#This Row],[Municipio]],'LOCALIZA HN'!$B$9:$O$306,8,0),99999)</f>
        <v>99999</v>
      </c>
      <c r="J1330" s="5"/>
      <c r="K1330" s="5"/>
      <c r="L1330" s="8"/>
      <c r="M1330" s="32"/>
      <c r="N1330" s="33" t="str">
        <f>+IFERROR(VLOOKUP(Casos_HN[[#This Row],[ID_Municipio]],Table_4[[CodigoMuni]:[Long_2]],3,0),"")</f>
        <v/>
      </c>
      <c r="O1330" s="33" t="str">
        <f>+IFERROR(VLOOKUP(Casos_HN[[#This Row],[ID_Municipio]],Table_4[[CodigoMuni]:[Long_2]],4,0),"")</f>
        <v/>
      </c>
      <c r="P1330" s="32"/>
    </row>
    <row r="1331" spans="1:16" ht="14.25" customHeight="1">
      <c r="A1331" s="29" t="str">
        <f>+H1331&amp;E1331&amp;D1331</f>
        <v>597</v>
      </c>
      <c r="B1331" s="29" t="str">
        <f>+Casos_HN[[#This Row],[ID_Municipio]]&amp;Casos_HN[[#This Row],[Fecha]]</f>
        <v>99999</v>
      </c>
      <c r="C1331" s="29" t="str">
        <f>+G1331&amp;E1331</f>
        <v/>
      </c>
      <c r="D1331" s="30">
        <f>+D1330+1</f>
        <v>597</v>
      </c>
      <c r="E1331" s="23"/>
      <c r="F1331" s="30" t="e">
        <f>+VLOOKUP(Casos_HN[[#This Row],[Departamento]],Table_5[],2,0)</f>
        <v>#N/A</v>
      </c>
      <c r="G1331" s="3"/>
      <c r="H1331" s="9"/>
      <c r="I1331" s="30">
        <f>+IFERROR(VLOOKUP(Casos_HN[[#This Row],[Municipio]],'LOCALIZA HN'!$B$9:$O$306,8,0),99999)</f>
        <v>99999</v>
      </c>
      <c r="J1331" s="5"/>
      <c r="K1331" s="5"/>
      <c r="L1331" s="8"/>
      <c r="M1331" s="32"/>
      <c r="N1331" s="33" t="str">
        <f>+IFERROR(VLOOKUP(Casos_HN[[#This Row],[ID_Municipio]],Table_4[[CodigoMuni]:[Long_2]],3,0),"")</f>
        <v/>
      </c>
      <c r="O1331" s="33" t="str">
        <f>+IFERROR(VLOOKUP(Casos_HN[[#This Row],[ID_Municipio]],Table_4[[CodigoMuni]:[Long_2]],4,0),"")</f>
        <v/>
      </c>
      <c r="P1331" s="32"/>
    </row>
    <row r="1332" spans="1:16" ht="14.25" customHeight="1">
      <c r="A1332" s="29" t="str">
        <f>+H1332&amp;E1332&amp;D1332</f>
        <v>598</v>
      </c>
      <c r="B1332" s="29" t="str">
        <f>+Casos_HN[[#This Row],[ID_Municipio]]&amp;Casos_HN[[#This Row],[Fecha]]</f>
        <v>99999</v>
      </c>
      <c r="C1332" s="29" t="str">
        <f>+G1332&amp;E1332</f>
        <v/>
      </c>
      <c r="D1332" s="30">
        <f>+D1331+1</f>
        <v>598</v>
      </c>
      <c r="E1332" s="23"/>
      <c r="F1332" s="30" t="e">
        <f>+VLOOKUP(Casos_HN[[#This Row],[Departamento]],Table_5[],2,0)</f>
        <v>#N/A</v>
      </c>
      <c r="G1332" s="3"/>
      <c r="H1332" s="9"/>
      <c r="I1332" s="30">
        <f>+IFERROR(VLOOKUP(Casos_HN[[#This Row],[Municipio]],'LOCALIZA HN'!$B$9:$O$306,8,0),99999)</f>
        <v>99999</v>
      </c>
      <c r="J1332" s="5"/>
      <c r="K1332" s="5"/>
      <c r="L1332" s="8"/>
      <c r="M1332" s="32"/>
      <c r="N1332" s="33" t="str">
        <f>+IFERROR(VLOOKUP(Casos_HN[[#This Row],[ID_Municipio]],Table_4[[CodigoMuni]:[Long_2]],3,0),"")</f>
        <v/>
      </c>
      <c r="O1332" s="33" t="str">
        <f>+IFERROR(VLOOKUP(Casos_HN[[#This Row],[ID_Municipio]],Table_4[[CodigoMuni]:[Long_2]],4,0),"")</f>
        <v/>
      </c>
      <c r="P1332" s="32"/>
    </row>
    <row r="1333" spans="1:16" ht="14.25" customHeight="1">
      <c r="A1333" s="29" t="str">
        <f>+H1333&amp;E1333&amp;D1333</f>
        <v>599</v>
      </c>
      <c r="B1333" s="29" t="str">
        <f>+Casos_HN[[#This Row],[ID_Municipio]]&amp;Casos_HN[[#This Row],[Fecha]]</f>
        <v>99999</v>
      </c>
      <c r="C1333" s="29" t="str">
        <f>+G1333&amp;E1333</f>
        <v/>
      </c>
      <c r="D1333" s="30">
        <f>+D1332+1</f>
        <v>599</v>
      </c>
      <c r="E1333" s="23"/>
      <c r="F1333" s="30" t="e">
        <f>+VLOOKUP(Casos_HN[[#This Row],[Departamento]],Table_5[],2,0)</f>
        <v>#N/A</v>
      </c>
      <c r="G1333" s="3"/>
      <c r="H1333" s="9"/>
      <c r="I1333" s="30">
        <f>+IFERROR(VLOOKUP(Casos_HN[[#This Row],[Municipio]],'LOCALIZA HN'!$B$9:$O$306,8,0),99999)</f>
        <v>99999</v>
      </c>
      <c r="J1333" s="5"/>
      <c r="K1333" s="5"/>
      <c r="L1333" s="8"/>
      <c r="M1333" s="32"/>
      <c r="N1333" s="33" t="str">
        <f>+IFERROR(VLOOKUP(Casos_HN[[#This Row],[ID_Municipio]],Table_4[[CodigoMuni]:[Long_2]],3,0),"")</f>
        <v/>
      </c>
      <c r="O1333" s="33" t="str">
        <f>+IFERROR(VLOOKUP(Casos_HN[[#This Row],[ID_Municipio]],Table_4[[CodigoMuni]:[Long_2]],4,0),"")</f>
        <v/>
      </c>
      <c r="P1333" s="32"/>
    </row>
    <row r="1334" spans="1:16" ht="14.25" customHeight="1">
      <c r="A1334" s="29" t="str">
        <f>+H1334&amp;E1334&amp;D1334</f>
        <v>600</v>
      </c>
      <c r="B1334" s="29" t="str">
        <f>+Casos_HN[[#This Row],[ID_Municipio]]&amp;Casos_HN[[#This Row],[Fecha]]</f>
        <v>99999</v>
      </c>
      <c r="C1334" s="29" t="str">
        <f>+G1334&amp;E1334</f>
        <v/>
      </c>
      <c r="D1334" s="30">
        <f>+D1333+1</f>
        <v>600</v>
      </c>
      <c r="E1334" s="23"/>
      <c r="F1334" s="30" t="e">
        <f>+VLOOKUP(Casos_HN[[#This Row],[Departamento]],Table_5[],2,0)</f>
        <v>#N/A</v>
      </c>
      <c r="G1334" s="3"/>
      <c r="H1334" s="9"/>
      <c r="I1334" s="30">
        <f>+IFERROR(VLOOKUP(Casos_HN[[#This Row],[Municipio]],'LOCALIZA HN'!$B$9:$O$306,8,0),99999)</f>
        <v>99999</v>
      </c>
      <c r="J1334" s="5"/>
      <c r="K1334" s="5"/>
      <c r="L1334" s="8"/>
      <c r="M1334" s="32"/>
      <c r="N1334" s="33" t="str">
        <f>+IFERROR(VLOOKUP(Casos_HN[[#This Row],[ID_Municipio]],Table_4[[CodigoMuni]:[Long_2]],3,0),"")</f>
        <v/>
      </c>
      <c r="O1334" s="33" t="str">
        <f>+IFERROR(VLOOKUP(Casos_HN[[#This Row],[ID_Municipio]],Table_4[[CodigoMuni]:[Long_2]],4,0),"")</f>
        <v/>
      </c>
      <c r="P1334" s="32"/>
    </row>
    <row r="1335" spans="1:16" ht="14.25" customHeight="1">
      <c r="A1335" s="29" t="str">
        <f>+H1335&amp;E1335&amp;D1335</f>
        <v>601</v>
      </c>
      <c r="B1335" s="29" t="str">
        <f>+Casos_HN[[#This Row],[ID_Municipio]]&amp;Casos_HN[[#This Row],[Fecha]]</f>
        <v>99999</v>
      </c>
      <c r="C1335" s="29" t="str">
        <f>+G1335&amp;E1335</f>
        <v/>
      </c>
      <c r="D1335" s="30">
        <f>+D1334+1</f>
        <v>601</v>
      </c>
      <c r="E1335" s="23"/>
      <c r="F1335" s="30" t="e">
        <f>+VLOOKUP(Casos_HN[[#This Row],[Departamento]],Table_5[],2,0)</f>
        <v>#N/A</v>
      </c>
      <c r="G1335" s="3"/>
      <c r="H1335" s="9"/>
      <c r="I1335" s="30">
        <f>+IFERROR(VLOOKUP(Casos_HN[[#This Row],[Municipio]],'LOCALIZA HN'!$B$9:$O$306,8,0),99999)</f>
        <v>99999</v>
      </c>
      <c r="J1335" s="5"/>
      <c r="K1335" s="5"/>
      <c r="L1335" s="8"/>
      <c r="M1335" s="32"/>
      <c r="N1335" s="33" t="str">
        <f>+IFERROR(VLOOKUP(Casos_HN[[#This Row],[ID_Municipio]],Table_4[[CodigoMuni]:[Long_2]],3,0),"")</f>
        <v/>
      </c>
      <c r="O1335" s="33" t="str">
        <f>+IFERROR(VLOOKUP(Casos_HN[[#This Row],[ID_Municipio]],Table_4[[CodigoMuni]:[Long_2]],4,0),"")</f>
        <v/>
      </c>
      <c r="P1335" s="32"/>
    </row>
    <row r="1336" spans="1:16" ht="14.25" customHeight="1">
      <c r="A1336" s="29" t="str">
        <f>+H1336&amp;E1336&amp;D1336</f>
        <v>602</v>
      </c>
      <c r="B1336" s="29" t="str">
        <f>+Casos_HN[[#This Row],[ID_Municipio]]&amp;Casos_HN[[#This Row],[Fecha]]</f>
        <v>99999</v>
      </c>
      <c r="C1336" s="29" t="str">
        <f>+G1336&amp;E1336</f>
        <v/>
      </c>
      <c r="D1336" s="30">
        <f>+D1335+1</f>
        <v>602</v>
      </c>
      <c r="E1336" s="23"/>
      <c r="F1336" s="30" t="e">
        <f>+VLOOKUP(Casos_HN[[#This Row],[Departamento]],Table_5[],2,0)</f>
        <v>#N/A</v>
      </c>
      <c r="G1336" s="3"/>
      <c r="H1336" s="9"/>
      <c r="I1336" s="30">
        <f>+IFERROR(VLOOKUP(Casos_HN[[#This Row],[Municipio]],'LOCALIZA HN'!$B$9:$O$306,8,0),99999)</f>
        <v>99999</v>
      </c>
      <c r="J1336" s="5"/>
      <c r="K1336" s="5"/>
      <c r="L1336" s="8"/>
      <c r="M1336" s="32"/>
      <c r="N1336" s="33" t="str">
        <f>+IFERROR(VLOOKUP(Casos_HN[[#This Row],[ID_Municipio]],Table_4[[CodigoMuni]:[Long_2]],3,0),"")</f>
        <v/>
      </c>
      <c r="O1336" s="33" t="str">
        <f>+IFERROR(VLOOKUP(Casos_HN[[#This Row],[ID_Municipio]],Table_4[[CodigoMuni]:[Long_2]],4,0),"")</f>
        <v/>
      </c>
      <c r="P1336" s="32"/>
    </row>
    <row r="1337" spans="1:16" ht="14.25" customHeight="1">
      <c r="A1337" s="29" t="str">
        <f>+H1337&amp;E1337&amp;D1337</f>
        <v>603</v>
      </c>
      <c r="B1337" s="29" t="str">
        <f>+Casos_HN[[#This Row],[ID_Municipio]]&amp;Casos_HN[[#This Row],[Fecha]]</f>
        <v>99999</v>
      </c>
      <c r="C1337" s="29" t="str">
        <f>+G1337&amp;E1337</f>
        <v/>
      </c>
      <c r="D1337" s="30">
        <f>+D1336+1</f>
        <v>603</v>
      </c>
      <c r="E1337" s="23"/>
      <c r="F1337" s="30" t="e">
        <f>+VLOOKUP(Casos_HN[[#This Row],[Departamento]],Table_5[],2,0)</f>
        <v>#N/A</v>
      </c>
      <c r="G1337" s="3"/>
      <c r="H1337" s="9"/>
      <c r="I1337" s="30">
        <f>+IFERROR(VLOOKUP(Casos_HN[[#This Row],[Municipio]],'LOCALIZA HN'!$B$9:$O$306,8,0),99999)</f>
        <v>99999</v>
      </c>
      <c r="J1337" s="5"/>
      <c r="K1337" s="5"/>
      <c r="L1337" s="8"/>
      <c r="M1337" s="32"/>
      <c r="N1337" s="33" t="str">
        <f>+IFERROR(VLOOKUP(Casos_HN[[#This Row],[ID_Municipio]],Table_4[[CodigoMuni]:[Long_2]],3,0),"")</f>
        <v/>
      </c>
      <c r="O1337" s="33" t="str">
        <f>+IFERROR(VLOOKUP(Casos_HN[[#This Row],[ID_Municipio]],Table_4[[CodigoMuni]:[Long_2]],4,0),"")</f>
        <v/>
      </c>
      <c r="P1337" s="32"/>
    </row>
    <row r="1338" spans="1:16" ht="14.25" customHeight="1">
      <c r="A1338" s="29" t="str">
        <f>+H1338&amp;E1338&amp;D1338</f>
        <v>604</v>
      </c>
      <c r="B1338" s="29" t="str">
        <f>+Casos_HN[[#This Row],[ID_Municipio]]&amp;Casos_HN[[#This Row],[Fecha]]</f>
        <v>99999</v>
      </c>
      <c r="C1338" s="29" t="str">
        <f>+G1338&amp;E1338</f>
        <v/>
      </c>
      <c r="D1338" s="30">
        <f>+D1337+1</f>
        <v>604</v>
      </c>
      <c r="E1338" s="23"/>
      <c r="F1338" s="30" t="e">
        <f>+VLOOKUP(Casos_HN[[#This Row],[Departamento]],Table_5[],2,0)</f>
        <v>#N/A</v>
      </c>
      <c r="G1338" s="3"/>
      <c r="H1338" s="9"/>
      <c r="I1338" s="30">
        <f>+IFERROR(VLOOKUP(Casos_HN[[#This Row],[Municipio]],'LOCALIZA HN'!$B$9:$O$306,8,0),99999)</f>
        <v>99999</v>
      </c>
      <c r="J1338" s="5"/>
      <c r="K1338" s="5"/>
      <c r="L1338" s="8"/>
      <c r="M1338" s="32"/>
      <c r="N1338" s="33" t="str">
        <f>+IFERROR(VLOOKUP(Casos_HN[[#This Row],[ID_Municipio]],Table_4[[CodigoMuni]:[Long_2]],3,0),"")</f>
        <v/>
      </c>
      <c r="O1338" s="33" t="str">
        <f>+IFERROR(VLOOKUP(Casos_HN[[#This Row],[ID_Municipio]],Table_4[[CodigoMuni]:[Long_2]],4,0),"")</f>
        <v/>
      </c>
      <c r="P1338" s="32"/>
    </row>
    <row r="1339" spans="1:16" ht="14.25" customHeight="1">
      <c r="A1339" s="29" t="str">
        <f>+H1339&amp;E1339&amp;D1339</f>
        <v>605</v>
      </c>
      <c r="B1339" s="29" t="str">
        <f>+Casos_HN[[#This Row],[ID_Municipio]]&amp;Casos_HN[[#This Row],[Fecha]]</f>
        <v>99999</v>
      </c>
      <c r="C1339" s="29" t="str">
        <f>+G1339&amp;E1339</f>
        <v/>
      </c>
      <c r="D1339" s="30">
        <f>+D1338+1</f>
        <v>605</v>
      </c>
      <c r="E1339" s="23"/>
      <c r="F1339" s="30" t="e">
        <f>+VLOOKUP(Casos_HN[[#This Row],[Departamento]],Table_5[],2,0)</f>
        <v>#N/A</v>
      </c>
      <c r="G1339" s="3"/>
      <c r="H1339" s="9"/>
      <c r="I1339" s="30">
        <f>+IFERROR(VLOOKUP(Casos_HN[[#This Row],[Municipio]],'LOCALIZA HN'!$B$9:$O$306,8,0),99999)</f>
        <v>99999</v>
      </c>
      <c r="J1339" s="5"/>
      <c r="K1339" s="5"/>
      <c r="L1339" s="8"/>
      <c r="M1339" s="32"/>
      <c r="N1339" s="33" t="str">
        <f>+IFERROR(VLOOKUP(Casos_HN[[#This Row],[ID_Municipio]],Table_4[[CodigoMuni]:[Long_2]],3,0),"")</f>
        <v/>
      </c>
      <c r="O1339" s="33" t="str">
        <f>+IFERROR(VLOOKUP(Casos_HN[[#This Row],[ID_Municipio]],Table_4[[CodigoMuni]:[Long_2]],4,0),"")</f>
        <v/>
      </c>
      <c r="P1339" s="32"/>
    </row>
    <row r="1340" spans="1:16" ht="14.25" customHeight="1">
      <c r="A1340" s="29" t="str">
        <f>+H1340&amp;E1340&amp;D1340</f>
        <v>606</v>
      </c>
      <c r="B1340" s="29" t="str">
        <f>+Casos_HN[[#This Row],[ID_Municipio]]&amp;Casos_HN[[#This Row],[Fecha]]</f>
        <v>99999</v>
      </c>
      <c r="C1340" s="29" t="str">
        <f>+G1340&amp;E1340</f>
        <v/>
      </c>
      <c r="D1340" s="30">
        <f>+D1339+1</f>
        <v>606</v>
      </c>
      <c r="E1340" s="23"/>
      <c r="F1340" s="30" t="e">
        <f>+VLOOKUP(Casos_HN[[#This Row],[Departamento]],Table_5[],2,0)</f>
        <v>#N/A</v>
      </c>
      <c r="G1340" s="3"/>
      <c r="H1340" s="9"/>
      <c r="I1340" s="30">
        <f>+IFERROR(VLOOKUP(Casos_HN[[#This Row],[Municipio]],'LOCALIZA HN'!$B$9:$O$306,8,0),99999)</f>
        <v>99999</v>
      </c>
      <c r="J1340" s="5"/>
      <c r="K1340" s="5"/>
      <c r="L1340" s="8"/>
      <c r="M1340" s="32"/>
      <c r="N1340" s="33" t="str">
        <f>+IFERROR(VLOOKUP(Casos_HN[[#This Row],[ID_Municipio]],Table_4[[CodigoMuni]:[Long_2]],3,0),"")</f>
        <v/>
      </c>
      <c r="O1340" s="33" t="str">
        <f>+IFERROR(VLOOKUP(Casos_HN[[#This Row],[ID_Municipio]],Table_4[[CodigoMuni]:[Long_2]],4,0),"")</f>
        <v/>
      </c>
      <c r="P1340" s="32"/>
    </row>
    <row r="1341" spans="1:16" ht="14.25" customHeight="1">
      <c r="A1341" s="29" t="str">
        <f>+H1341&amp;E1341&amp;D1341</f>
        <v>607</v>
      </c>
      <c r="B1341" s="29" t="str">
        <f>+Casos_HN[[#This Row],[ID_Municipio]]&amp;Casos_HN[[#This Row],[Fecha]]</f>
        <v>99999</v>
      </c>
      <c r="C1341" s="29" t="str">
        <f>+G1341&amp;E1341</f>
        <v/>
      </c>
      <c r="D1341" s="30">
        <f>+D1340+1</f>
        <v>607</v>
      </c>
      <c r="E1341" s="23"/>
      <c r="F1341" s="30" t="e">
        <f>+VLOOKUP(Casos_HN[[#This Row],[Departamento]],Table_5[],2,0)</f>
        <v>#N/A</v>
      </c>
      <c r="G1341" s="3"/>
      <c r="H1341" s="9"/>
      <c r="I1341" s="30">
        <f>+IFERROR(VLOOKUP(Casos_HN[[#This Row],[Municipio]],'LOCALIZA HN'!$B$9:$O$306,8,0),99999)</f>
        <v>99999</v>
      </c>
      <c r="J1341" s="5"/>
      <c r="K1341" s="5"/>
      <c r="L1341" s="8"/>
      <c r="M1341" s="32"/>
      <c r="N1341" s="33" t="str">
        <f>+IFERROR(VLOOKUP(Casos_HN[[#This Row],[ID_Municipio]],Table_4[[CodigoMuni]:[Long_2]],3,0),"")</f>
        <v/>
      </c>
      <c r="O1341" s="33" t="str">
        <f>+IFERROR(VLOOKUP(Casos_HN[[#This Row],[ID_Municipio]],Table_4[[CodigoMuni]:[Long_2]],4,0),"")</f>
        <v/>
      </c>
      <c r="P1341" s="32"/>
    </row>
    <row r="1342" spans="1:16" ht="14.25" customHeight="1">
      <c r="A1342" s="29" t="str">
        <f>+H1342&amp;E1342&amp;D1342</f>
        <v>608</v>
      </c>
      <c r="B1342" s="29" t="str">
        <f>+Casos_HN[[#This Row],[ID_Municipio]]&amp;Casos_HN[[#This Row],[Fecha]]</f>
        <v>99999</v>
      </c>
      <c r="C1342" s="29" t="str">
        <f>+G1342&amp;E1342</f>
        <v/>
      </c>
      <c r="D1342" s="30">
        <f>+D1341+1</f>
        <v>608</v>
      </c>
      <c r="E1342" s="23"/>
      <c r="F1342" s="30" t="e">
        <f>+VLOOKUP(Casos_HN[[#This Row],[Departamento]],Table_5[],2,0)</f>
        <v>#N/A</v>
      </c>
      <c r="G1342" s="3"/>
      <c r="H1342" s="9"/>
      <c r="I1342" s="30">
        <f>+IFERROR(VLOOKUP(Casos_HN[[#This Row],[Municipio]],'LOCALIZA HN'!$B$9:$O$306,8,0),99999)</f>
        <v>99999</v>
      </c>
      <c r="J1342" s="5"/>
      <c r="K1342" s="5"/>
      <c r="L1342" s="8"/>
      <c r="M1342" s="32"/>
      <c r="N1342" s="33" t="str">
        <f>+IFERROR(VLOOKUP(Casos_HN[[#This Row],[ID_Municipio]],Table_4[[CodigoMuni]:[Long_2]],3,0),"")</f>
        <v/>
      </c>
      <c r="O1342" s="33" t="str">
        <f>+IFERROR(VLOOKUP(Casos_HN[[#This Row],[ID_Municipio]],Table_4[[CodigoMuni]:[Long_2]],4,0),"")</f>
        <v/>
      </c>
      <c r="P1342" s="32"/>
    </row>
    <row r="1343" spans="1:16" ht="14.25" customHeight="1">
      <c r="A1343" s="29" t="str">
        <f>+H1343&amp;E1343&amp;D1343</f>
        <v>609</v>
      </c>
      <c r="B1343" s="29" t="str">
        <f>+Casos_HN[[#This Row],[ID_Municipio]]&amp;Casos_HN[[#This Row],[Fecha]]</f>
        <v>99999</v>
      </c>
      <c r="C1343" s="29" t="str">
        <f>+G1343&amp;E1343</f>
        <v/>
      </c>
      <c r="D1343" s="30">
        <f>+D1342+1</f>
        <v>609</v>
      </c>
      <c r="E1343" s="23"/>
      <c r="F1343" s="30" t="e">
        <f>+VLOOKUP(Casos_HN[[#This Row],[Departamento]],Table_5[],2,0)</f>
        <v>#N/A</v>
      </c>
      <c r="G1343" s="3"/>
      <c r="H1343" s="9"/>
      <c r="I1343" s="30">
        <f>+IFERROR(VLOOKUP(Casos_HN[[#This Row],[Municipio]],'LOCALIZA HN'!$B$9:$O$306,8,0),99999)</f>
        <v>99999</v>
      </c>
      <c r="J1343" s="5"/>
      <c r="K1343" s="5"/>
      <c r="L1343" s="8"/>
      <c r="M1343" s="32"/>
      <c r="N1343" s="33" t="str">
        <f>+IFERROR(VLOOKUP(Casos_HN[[#This Row],[ID_Municipio]],Table_4[[CodigoMuni]:[Long_2]],3,0),"")</f>
        <v/>
      </c>
      <c r="O1343" s="33" t="str">
        <f>+IFERROR(VLOOKUP(Casos_HN[[#This Row],[ID_Municipio]],Table_4[[CodigoMuni]:[Long_2]],4,0),"")</f>
        <v/>
      </c>
      <c r="P1343" s="32"/>
    </row>
    <row r="1344" spans="1:16" ht="14.25" customHeight="1">
      <c r="A1344" s="29" t="str">
        <f>+H1344&amp;E1344&amp;D1344</f>
        <v>610</v>
      </c>
      <c r="B1344" s="29" t="str">
        <f>+Casos_HN[[#This Row],[ID_Municipio]]&amp;Casos_HN[[#This Row],[Fecha]]</f>
        <v>99999</v>
      </c>
      <c r="C1344" s="29" t="str">
        <f>+G1344&amp;E1344</f>
        <v/>
      </c>
      <c r="D1344" s="30">
        <f>+D1343+1</f>
        <v>610</v>
      </c>
      <c r="E1344" s="23"/>
      <c r="F1344" s="30" t="e">
        <f>+VLOOKUP(Casos_HN[[#This Row],[Departamento]],Table_5[],2,0)</f>
        <v>#N/A</v>
      </c>
      <c r="G1344" s="3"/>
      <c r="H1344" s="9"/>
      <c r="I1344" s="30">
        <f>+IFERROR(VLOOKUP(Casos_HN[[#This Row],[Municipio]],'LOCALIZA HN'!$B$9:$O$306,8,0),99999)</f>
        <v>99999</v>
      </c>
      <c r="J1344" s="5"/>
      <c r="K1344" s="5"/>
      <c r="L1344" s="8"/>
      <c r="M1344" s="32"/>
      <c r="N1344" s="33" t="str">
        <f>+IFERROR(VLOOKUP(Casos_HN[[#This Row],[ID_Municipio]],Table_4[[CodigoMuni]:[Long_2]],3,0),"")</f>
        <v/>
      </c>
      <c r="O1344" s="33" t="str">
        <f>+IFERROR(VLOOKUP(Casos_HN[[#This Row],[ID_Municipio]],Table_4[[CodigoMuni]:[Long_2]],4,0),"")</f>
        <v/>
      </c>
      <c r="P1344" s="32"/>
    </row>
    <row r="1345" spans="1:16" ht="14.25" customHeight="1">
      <c r="A1345" s="29" t="str">
        <f>+H1345&amp;E1345&amp;D1345</f>
        <v>611</v>
      </c>
      <c r="B1345" s="29" t="str">
        <f>+Casos_HN[[#This Row],[ID_Municipio]]&amp;Casos_HN[[#This Row],[Fecha]]</f>
        <v>99999</v>
      </c>
      <c r="C1345" s="29" t="str">
        <f>+G1345&amp;E1345</f>
        <v/>
      </c>
      <c r="D1345" s="30">
        <f>+D1344+1</f>
        <v>611</v>
      </c>
      <c r="E1345" s="23"/>
      <c r="F1345" s="30" t="e">
        <f>+VLOOKUP(Casos_HN[[#This Row],[Departamento]],Table_5[],2,0)</f>
        <v>#N/A</v>
      </c>
      <c r="G1345" s="3"/>
      <c r="H1345" s="9"/>
      <c r="I1345" s="30">
        <f>+IFERROR(VLOOKUP(Casos_HN[[#This Row],[Municipio]],'LOCALIZA HN'!$B$9:$O$306,8,0),99999)</f>
        <v>99999</v>
      </c>
      <c r="J1345" s="5"/>
      <c r="K1345" s="5"/>
      <c r="L1345" s="8"/>
      <c r="M1345" s="32"/>
      <c r="N1345" s="33" t="str">
        <f>+IFERROR(VLOOKUP(Casos_HN[[#This Row],[ID_Municipio]],Table_4[[CodigoMuni]:[Long_2]],3,0),"")</f>
        <v/>
      </c>
      <c r="O1345" s="33" t="str">
        <f>+IFERROR(VLOOKUP(Casos_HN[[#This Row],[ID_Municipio]],Table_4[[CodigoMuni]:[Long_2]],4,0),"")</f>
        <v/>
      </c>
      <c r="P1345" s="32"/>
    </row>
    <row r="1346" spans="1:16" ht="14.25" customHeight="1">
      <c r="A1346" s="29" t="str">
        <f>+H1346&amp;E1346&amp;D1346</f>
        <v>612</v>
      </c>
      <c r="B1346" s="29" t="str">
        <f>+Casos_HN[[#This Row],[ID_Municipio]]&amp;Casos_HN[[#This Row],[Fecha]]</f>
        <v>99999</v>
      </c>
      <c r="C1346" s="29" t="str">
        <f>+G1346&amp;E1346</f>
        <v/>
      </c>
      <c r="D1346" s="30">
        <f>+D1345+1</f>
        <v>612</v>
      </c>
      <c r="E1346" s="23"/>
      <c r="F1346" s="30" t="e">
        <f>+VLOOKUP(Casos_HN[[#This Row],[Departamento]],Table_5[],2,0)</f>
        <v>#N/A</v>
      </c>
      <c r="G1346" s="3"/>
      <c r="H1346" s="9"/>
      <c r="I1346" s="30">
        <f>+IFERROR(VLOOKUP(Casos_HN[[#This Row],[Municipio]],'LOCALIZA HN'!$B$9:$O$306,8,0),99999)</f>
        <v>99999</v>
      </c>
      <c r="J1346" s="5"/>
      <c r="K1346" s="5"/>
      <c r="L1346" s="8"/>
      <c r="M1346" s="32"/>
      <c r="N1346" s="33" t="str">
        <f>+IFERROR(VLOOKUP(Casos_HN[[#This Row],[ID_Municipio]],Table_4[[CodigoMuni]:[Long_2]],3,0),"")</f>
        <v/>
      </c>
      <c r="O1346" s="33" t="str">
        <f>+IFERROR(VLOOKUP(Casos_HN[[#This Row],[ID_Municipio]],Table_4[[CodigoMuni]:[Long_2]],4,0),"")</f>
        <v/>
      </c>
      <c r="P1346" s="32"/>
    </row>
    <row r="1347" spans="1:16" ht="14.25" customHeight="1">
      <c r="A1347" s="29" t="str">
        <f>+H1347&amp;E1347&amp;D1347</f>
        <v>613</v>
      </c>
      <c r="B1347" s="29" t="str">
        <f>+Casos_HN[[#This Row],[ID_Municipio]]&amp;Casos_HN[[#This Row],[Fecha]]</f>
        <v>99999</v>
      </c>
      <c r="C1347" s="29" t="str">
        <f>+G1347&amp;E1347</f>
        <v/>
      </c>
      <c r="D1347" s="30">
        <f>+D1346+1</f>
        <v>613</v>
      </c>
      <c r="E1347" s="23"/>
      <c r="F1347" s="30" t="e">
        <f>+VLOOKUP(Casos_HN[[#This Row],[Departamento]],Table_5[],2,0)</f>
        <v>#N/A</v>
      </c>
      <c r="G1347" s="3"/>
      <c r="H1347" s="9"/>
      <c r="I1347" s="30">
        <f>+IFERROR(VLOOKUP(Casos_HN[[#This Row],[Municipio]],'LOCALIZA HN'!$B$9:$O$306,8,0),99999)</f>
        <v>99999</v>
      </c>
      <c r="J1347" s="5"/>
      <c r="K1347" s="5"/>
      <c r="L1347" s="8"/>
      <c r="M1347" s="32"/>
      <c r="N1347" s="33" t="str">
        <f>+IFERROR(VLOOKUP(Casos_HN[[#This Row],[ID_Municipio]],Table_4[[CodigoMuni]:[Long_2]],3,0),"")</f>
        <v/>
      </c>
      <c r="O1347" s="33" t="str">
        <f>+IFERROR(VLOOKUP(Casos_HN[[#This Row],[ID_Municipio]],Table_4[[CodigoMuni]:[Long_2]],4,0),"")</f>
        <v/>
      </c>
      <c r="P1347" s="32"/>
    </row>
    <row r="1348" spans="1:16" ht="14.25" customHeight="1">
      <c r="A1348" s="29" t="str">
        <f>+H1348&amp;E1348&amp;D1348</f>
        <v>614</v>
      </c>
      <c r="B1348" s="29" t="str">
        <f>+Casos_HN[[#This Row],[ID_Municipio]]&amp;Casos_HN[[#This Row],[Fecha]]</f>
        <v>99999</v>
      </c>
      <c r="C1348" s="29" t="str">
        <f>+G1348&amp;E1348</f>
        <v/>
      </c>
      <c r="D1348" s="30">
        <f>+D1347+1</f>
        <v>614</v>
      </c>
      <c r="E1348" s="23"/>
      <c r="F1348" s="30" t="e">
        <f>+VLOOKUP(Casos_HN[[#This Row],[Departamento]],Table_5[],2,0)</f>
        <v>#N/A</v>
      </c>
      <c r="G1348" s="3"/>
      <c r="H1348" s="9"/>
      <c r="I1348" s="30">
        <f>+IFERROR(VLOOKUP(Casos_HN[[#This Row],[Municipio]],'LOCALIZA HN'!$B$9:$O$306,8,0),99999)</f>
        <v>99999</v>
      </c>
      <c r="J1348" s="5"/>
      <c r="K1348" s="5"/>
      <c r="L1348" s="8"/>
      <c r="M1348" s="32"/>
      <c r="N1348" s="33" t="str">
        <f>+IFERROR(VLOOKUP(Casos_HN[[#This Row],[ID_Municipio]],Table_4[[CodigoMuni]:[Long_2]],3,0),"")</f>
        <v/>
      </c>
      <c r="O1348" s="33" t="str">
        <f>+IFERROR(VLOOKUP(Casos_HN[[#This Row],[ID_Municipio]],Table_4[[CodigoMuni]:[Long_2]],4,0),"")</f>
        <v/>
      </c>
      <c r="P1348" s="32"/>
    </row>
    <row r="1349" spans="1:16" ht="14.25" customHeight="1">
      <c r="A1349" s="29" t="str">
        <f>+H1349&amp;E1349&amp;D1349</f>
        <v>615</v>
      </c>
      <c r="B1349" s="29" t="str">
        <f>+Casos_HN[[#This Row],[ID_Municipio]]&amp;Casos_HN[[#This Row],[Fecha]]</f>
        <v>99999</v>
      </c>
      <c r="C1349" s="29" t="str">
        <f>+G1349&amp;E1349</f>
        <v/>
      </c>
      <c r="D1349" s="30">
        <f>+D1348+1</f>
        <v>615</v>
      </c>
      <c r="E1349" s="23"/>
      <c r="F1349" s="30" t="e">
        <f>+VLOOKUP(Casos_HN[[#This Row],[Departamento]],Table_5[],2,0)</f>
        <v>#N/A</v>
      </c>
      <c r="G1349" s="3"/>
      <c r="H1349" s="9"/>
      <c r="I1349" s="30">
        <f>+IFERROR(VLOOKUP(Casos_HN[[#This Row],[Municipio]],'LOCALIZA HN'!$B$9:$O$306,8,0),99999)</f>
        <v>99999</v>
      </c>
      <c r="J1349" s="5"/>
      <c r="K1349" s="5"/>
      <c r="L1349" s="8"/>
      <c r="M1349" s="32"/>
      <c r="N1349" s="33" t="str">
        <f>+IFERROR(VLOOKUP(Casos_HN[[#This Row],[ID_Municipio]],Table_4[[CodigoMuni]:[Long_2]],3,0),"")</f>
        <v/>
      </c>
      <c r="O1349" s="33" t="str">
        <f>+IFERROR(VLOOKUP(Casos_HN[[#This Row],[ID_Municipio]],Table_4[[CodigoMuni]:[Long_2]],4,0),"")</f>
        <v/>
      </c>
      <c r="P1349" s="32"/>
    </row>
    <row r="1350" spans="1:16" ht="14.25" customHeight="1">
      <c r="A1350" s="29" t="str">
        <f>+H1350&amp;E1350&amp;D1350</f>
        <v>616</v>
      </c>
      <c r="B1350" s="29" t="str">
        <f>+Casos_HN[[#This Row],[ID_Municipio]]&amp;Casos_HN[[#This Row],[Fecha]]</f>
        <v>99999</v>
      </c>
      <c r="C1350" s="29" t="str">
        <f>+G1350&amp;E1350</f>
        <v/>
      </c>
      <c r="D1350" s="30">
        <f>+D1349+1</f>
        <v>616</v>
      </c>
      <c r="E1350" s="23"/>
      <c r="F1350" s="30" t="e">
        <f>+VLOOKUP(Casos_HN[[#This Row],[Departamento]],Table_5[],2,0)</f>
        <v>#N/A</v>
      </c>
      <c r="G1350" s="3"/>
      <c r="H1350" s="9"/>
      <c r="I1350" s="30">
        <f>+IFERROR(VLOOKUP(Casos_HN[[#This Row],[Municipio]],'LOCALIZA HN'!$B$9:$O$306,8,0),99999)</f>
        <v>99999</v>
      </c>
      <c r="J1350" s="5"/>
      <c r="K1350" s="5"/>
      <c r="L1350" s="8"/>
      <c r="M1350" s="32"/>
      <c r="N1350" s="33" t="str">
        <f>+IFERROR(VLOOKUP(Casos_HN[[#This Row],[ID_Municipio]],Table_4[[CodigoMuni]:[Long_2]],3,0),"")</f>
        <v/>
      </c>
      <c r="O1350" s="33" t="str">
        <f>+IFERROR(VLOOKUP(Casos_HN[[#This Row],[ID_Municipio]],Table_4[[CodigoMuni]:[Long_2]],4,0),"")</f>
        <v/>
      </c>
      <c r="P1350" s="32"/>
    </row>
    <row r="1351" spans="1:16" ht="14.25" customHeight="1">
      <c r="A1351" s="29" t="str">
        <f>+H1351&amp;E1351&amp;D1351</f>
        <v>617</v>
      </c>
      <c r="B1351" s="29" t="str">
        <f>+Casos_HN[[#This Row],[ID_Municipio]]&amp;Casos_HN[[#This Row],[Fecha]]</f>
        <v>99999</v>
      </c>
      <c r="C1351" s="29" t="str">
        <f>+G1351&amp;E1351</f>
        <v/>
      </c>
      <c r="D1351" s="30">
        <f>+D1350+1</f>
        <v>617</v>
      </c>
      <c r="E1351" s="23"/>
      <c r="F1351" s="30" t="e">
        <f>+VLOOKUP(Casos_HN[[#This Row],[Departamento]],Table_5[],2,0)</f>
        <v>#N/A</v>
      </c>
      <c r="G1351" s="3"/>
      <c r="H1351" s="9"/>
      <c r="I1351" s="30">
        <f>+IFERROR(VLOOKUP(Casos_HN[[#This Row],[Municipio]],'LOCALIZA HN'!$B$9:$O$306,8,0),99999)</f>
        <v>99999</v>
      </c>
      <c r="J1351" s="5"/>
      <c r="K1351" s="5"/>
      <c r="L1351" s="8"/>
      <c r="M1351" s="32"/>
      <c r="N1351" s="33" t="str">
        <f>+IFERROR(VLOOKUP(Casos_HN[[#This Row],[ID_Municipio]],Table_4[[CodigoMuni]:[Long_2]],3,0),"")</f>
        <v/>
      </c>
      <c r="O1351" s="33" t="str">
        <f>+IFERROR(VLOOKUP(Casos_HN[[#This Row],[ID_Municipio]],Table_4[[CodigoMuni]:[Long_2]],4,0),"")</f>
        <v/>
      </c>
      <c r="P1351" s="32"/>
    </row>
    <row r="1352" spans="1:16" ht="14.25" customHeight="1">
      <c r="A1352" s="29" t="str">
        <f>+H1352&amp;E1352&amp;D1352</f>
        <v>618</v>
      </c>
      <c r="B1352" s="29" t="str">
        <f>+Casos_HN[[#This Row],[ID_Municipio]]&amp;Casos_HN[[#This Row],[Fecha]]</f>
        <v>99999</v>
      </c>
      <c r="C1352" s="29" t="str">
        <f>+G1352&amp;E1352</f>
        <v/>
      </c>
      <c r="D1352" s="30">
        <f>+D1351+1</f>
        <v>618</v>
      </c>
      <c r="E1352" s="23"/>
      <c r="F1352" s="30" t="e">
        <f>+VLOOKUP(Casos_HN[[#This Row],[Departamento]],Table_5[],2,0)</f>
        <v>#N/A</v>
      </c>
      <c r="G1352" s="3"/>
      <c r="H1352" s="9"/>
      <c r="I1352" s="30">
        <f>+IFERROR(VLOOKUP(Casos_HN[[#This Row],[Municipio]],'LOCALIZA HN'!$B$9:$O$306,8,0),99999)</f>
        <v>99999</v>
      </c>
      <c r="J1352" s="5"/>
      <c r="K1352" s="5"/>
      <c r="L1352" s="8"/>
      <c r="M1352" s="32"/>
      <c r="N1352" s="33" t="str">
        <f>+IFERROR(VLOOKUP(Casos_HN[[#This Row],[ID_Municipio]],Table_4[[CodigoMuni]:[Long_2]],3,0),"")</f>
        <v/>
      </c>
      <c r="O1352" s="33" t="str">
        <f>+IFERROR(VLOOKUP(Casos_HN[[#This Row],[ID_Municipio]],Table_4[[CodigoMuni]:[Long_2]],4,0),"")</f>
        <v/>
      </c>
      <c r="P1352" s="32"/>
    </row>
    <row r="1353" spans="1:16" ht="14.25" customHeight="1">
      <c r="A1353" s="29" t="str">
        <f>+H1353&amp;E1353&amp;D1353</f>
        <v>619</v>
      </c>
      <c r="B1353" s="29" t="str">
        <f>+Casos_HN[[#This Row],[ID_Municipio]]&amp;Casos_HN[[#This Row],[Fecha]]</f>
        <v>99999</v>
      </c>
      <c r="C1353" s="29" t="str">
        <f>+G1353&amp;E1353</f>
        <v/>
      </c>
      <c r="D1353" s="30">
        <f>+D1352+1</f>
        <v>619</v>
      </c>
      <c r="E1353" s="23"/>
      <c r="F1353" s="30" t="e">
        <f>+VLOOKUP(Casos_HN[[#This Row],[Departamento]],Table_5[],2,0)</f>
        <v>#N/A</v>
      </c>
      <c r="G1353" s="3"/>
      <c r="H1353" s="9"/>
      <c r="I1353" s="30">
        <f>+IFERROR(VLOOKUP(Casos_HN[[#This Row],[Municipio]],'LOCALIZA HN'!$B$9:$O$306,8,0),99999)</f>
        <v>99999</v>
      </c>
      <c r="J1353" s="5"/>
      <c r="K1353" s="5"/>
      <c r="L1353" s="8"/>
      <c r="M1353" s="32"/>
      <c r="N1353" s="33" t="str">
        <f>+IFERROR(VLOOKUP(Casos_HN[[#This Row],[ID_Municipio]],Table_4[[CodigoMuni]:[Long_2]],3,0),"")</f>
        <v/>
      </c>
      <c r="O1353" s="33" t="str">
        <f>+IFERROR(VLOOKUP(Casos_HN[[#This Row],[ID_Municipio]],Table_4[[CodigoMuni]:[Long_2]],4,0),"")</f>
        <v/>
      </c>
      <c r="P1353" s="32"/>
    </row>
    <row r="1354" spans="1:16" ht="14.25" customHeight="1">
      <c r="A1354" s="29" t="str">
        <f>+H1354&amp;E1354&amp;D1354</f>
        <v>620</v>
      </c>
      <c r="B1354" s="29" t="str">
        <f>+Casos_HN[[#This Row],[ID_Municipio]]&amp;Casos_HN[[#This Row],[Fecha]]</f>
        <v>99999</v>
      </c>
      <c r="C1354" s="29" t="str">
        <f>+G1354&amp;E1354</f>
        <v/>
      </c>
      <c r="D1354" s="30">
        <f>+D1353+1</f>
        <v>620</v>
      </c>
      <c r="E1354" s="23"/>
      <c r="F1354" s="30" t="e">
        <f>+VLOOKUP(Casos_HN[[#This Row],[Departamento]],Table_5[],2,0)</f>
        <v>#N/A</v>
      </c>
      <c r="G1354" s="3"/>
      <c r="H1354" s="9"/>
      <c r="I1354" s="30">
        <f>+IFERROR(VLOOKUP(Casos_HN[[#This Row],[Municipio]],'LOCALIZA HN'!$B$9:$O$306,8,0),99999)</f>
        <v>99999</v>
      </c>
      <c r="J1354" s="5"/>
      <c r="K1354" s="5"/>
      <c r="L1354" s="8"/>
      <c r="M1354" s="32"/>
      <c r="N1354" s="33" t="str">
        <f>+IFERROR(VLOOKUP(Casos_HN[[#This Row],[ID_Municipio]],Table_4[[CodigoMuni]:[Long_2]],3,0),"")</f>
        <v/>
      </c>
      <c r="O1354" s="33" t="str">
        <f>+IFERROR(VLOOKUP(Casos_HN[[#This Row],[ID_Municipio]],Table_4[[CodigoMuni]:[Long_2]],4,0),"")</f>
        <v/>
      </c>
      <c r="P1354" s="32"/>
    </row>
    <row r="1355" spans="1:16" ht="14.25" customHeight="1">
      <c r="A1355" s="29" t="str">
        <f>+H1355&amp;E1355&amp;D1355</f>
        <v>621</v>
      </c>
      <c r="B1355" s="29" t="str">
        <f>+Casos_HN[[#This Row],[ID_Municipio]]&amp;Casos_HN[[#This Row],[Fecha]]</f>
        <v>99999</v>
      </c>
      <c r="C1355" s="29" t="str">
        <f>+G1355&amp;E1355</f>
        <v/>
      </c>
      <c r="D1355" s="30">
        <f>+D1354+1</f>
        <v>621</v>
      </c>
      <c r="E1355" s="23"/>
      <c r="F1355" s="30" t="e">
        <f>+VLOOKUP(Casos_HN[[#This Row],[Departamento]],Table_5[],2,0)</f>
        <v>#N/A</v>
      </c>
      <c r="G1355" s="3"/>
      <c r="H1355" s="9"/>
      <c r="I1355" s="30">
        <f>+IFERROR(VLOOKUP(Casos_HN[[#This Row],[Municipio]],'LOCALIZA HN'!$B$9:$O$306,8,0),99999)</f>
        <v>99999</v>
      </c>
      <c r="J1355" s="5"/>
      <c r="K1355" s="5"/>
      <c r="L1355" s="8"/>
      <c r="M1355" s="32"/>
      <c r="N1355" s="33" t="str">
        <f>+IFERROR(VLOOKUP(Casos_HN[[#This Row],[ID_Municipio]],Table_4[[CodigoMuni]:[Long_2]],3,0),"")</f>
        <v/>
      </c>
      <c r="O1355" s="33" t="str">
        <f>+IFERROR(VLOOKUP(Casos_HN[[#This Row],[ID_Municipio]],Table_4[[CodigoMuni]:[Long_2]],4,0),"")</f>
        <v/>
      </c>
      <c r="P1355" s="32"/>
    </row>
    <row r="1356" spans="1:16" ht="14.25" customHeight="1">
      <c r="A1356" s="29" t="str">
        <f>+H1356&amp;E1356&amp;D1356</f>
        <v>622</v>
      </c>
      <c r="B1356" s="29" t="str">
        <f>+Casos_HN[[#This Row],[ID_Municipio]]&amp;Casos_HN[[#This Row],[Fecha]]</f>
        <v>99999</v>
      </c>
      <c r="C1356" s="29" t="str">
        <f>+G1356&amp;E1356</f>
        <v/>
      </c>
      <c r="D1356" s="30">
        <f>+D1355+1</f>
        <v>622</v>
      </c>
      <c r="E1356" s="23"/>
      <c r="F1356" s="30" t="e">
        <f>+VLOOKUP(Casos_HN[[#This Row],[Departamento]],Table_5[],2,0)</f>
        <v>#N/A</v>
      </c>
      <c r="G1356" s="3"/>
      <c r="H1356" s="9"/>
      <c r="I1356" s="30">
        <f>+IFERROR(VLOOKUP(Casos_HN[[#This Row],[Municipio]],'LOCALIZA HN'!$B$9:$O$306,8,0),99999)</f>
        <v>99999</v>
      </c>
      <c r="J1356" s="5"/>
      <c r="K1356" s="5"/>
      <c r="L1356" s="8"/>
      <c r="M1356" s="32"/>
      <c r="N1356" s="33" t="str">
        <f>+IFERROR(VLOOKUP(Casos_HN[[#This Row],[ID_Municipio]],Table_4[[CodigoMuni]:[Long_2]],3,0),"")</f>
        <v/>
      </c>
      <c r="O1356" s="33" t="str">
        <f>+IFERROR(VLOOKUP(Casos_HN[[#This Row],[ID_Municipio]],Table_4[[CodigoMuni]:[Long_2]],4,0),"")</f>
        <v/>
      </c>
      <c r="P1356" s="32"/>
    </row>
    <row r="1357" spans="1:16" ht="14.25" customHeight="1">
      <c r="A1357" s="29" t="str">
        <f>+H1357&amp;E1357&amp;D1357</f>
        <v>623</v>
      </c>
      <c r="B1357" s="29" t="str">
        <f>+Casos_HN[[#This Row],[ID_Municipio]]&amp;Casos_HN[[#This Row],[Fecha]]</f>
        <v>99999</v>
      </c>
      <c r="C1357" s="29" t="str">
        <f>+G1357&amp;E1357</f>
        <v/>
      </c>
      <c r="D1357" s="30">
        <f>+D1356+1</f>
        <v>623</v>
      </c>
      <c r="E1357" s="23"/>
      <c r="F1357" s="30" t="e">
        <f>+VLOOKUP(Casos_HN[[#This Row],[Departamento]],Table_5[],2,0)</f>
        <v>#N/A</v>
      </c>
      <c r="G1357" s="3"/>
      <c r="H1357" s="9"/>
      <c r="I1357" s="30">
        <f>+IFERROR(VLOOKUP(Casos_HN[[#This Row],[Municipio]],'LOCALIZA HN'!$B$9:$O$306,8,0),99999)</f>
        <v>99999</v>
      </c>
      <c r="J1357" s="5"/>
      <c r="K1357" s="5"/>
      <c r="L1357" s="8"/>
      <c r="M1357" s="32"/>
      <c r="N1357" s="33" t="str">
        <f>+IFERROR(VLOOKUP(Casos_HN[[#This Row],[ID_Municipio]],Table_4[[CodigoMuni]:[Long_2]],3,0),"")</f>
        <v/>
      </c>
      <c r="O1357" s="33" t="str">
        <f>+IFERROR(VLOOKUP(Casos_HN[[#This Row],[ID_Municipio]],Table_4[[CodigoMuni]:[Long_2]],4,0),"")</f>
        <v/>
      </c>
      <c r="P1357" s="32"/>
    </row>
    <row r="1358" spans="1:16" ht="14.25" customHeight="1">
      <c r="A1358" s="29" t="str">
        <f>+H1358&amp;E1358&amp;D1358</f>
        <v>624</v>
      </c>
      <c r="B1358" s="29" t="str">
        <f>+Casos_HN[[#This Row],[ID_Municipio]]&amp;Casos_HN[[#This Row],[Fecha]]</f>
        <v>99999</v>
      </c>
      <c r="C1358" s="29" t="str">
        <f>+G1358&amp;E1358</f>
        <v/>
      </c>
      <c r="D1358" s="30">
        <f>+D1357+1</f>
        <v>624</v>
      </c>
      <c r="E1358" s="23"/>
      <c r="F1358" s="30" t="e">
        <f>+VLOOKUP(Casos_HN[[#This Row],[Departamento]],Table_5[],2,0)</f>
        <v>#N/A</v>
      </c>
      <c r="G1358" s="3"/>
      <c r="H1358" s="9"/>
      <c r="I1358" s="30">
        <f>+IFERROR(VLOOKUP(Casos_HN[[#This Row],[Municipio]],'LOCALIZA HN'!$B$9:$O$306,8,0),99999)</f>
        <v>99999</v>
      </c>
      <c r="J1358" s="5"/>
      <c r="K1358" s="5"/>
      <c r="L1358" s="8"/>
      <c r="M1358" s="32"/>
      <c r="N1358" s="33" t="str">
        <f>+IFERROR(VLOOKUP(Casos_HN[[#This Row],[ID_Municipio]],Table_4[[CodigoMuni]:[Long_2]],3,0),"")</f>
        <v/>
      </c>
      <c r="O1358" s="33" t="str">
        <f>+IFERROR(VLOOKUP(Casos_HN[[#This Row],[ID_Municipio]],Table_4[[CodigoMuni]:[Long_2]],4,0),"")</f>
        <v/>
      </c>
      <c r="P1358" s="32"/>
    </row>
    <row r="1359" spans="1:16" ht="14.25" customHeight="1">
      <c r="A1359" s="29" t="str">
        <f>+H1359&amp;E1359&amp;D1359</f>
        <v>625</v>
      </c>
      <c r="B1359" s="29" t="str">
        <f>+Casos_HN[[#This Row],[ID_Municipio]]&amp;Casos_HN[[#This Row],[Fecha]]</f>
        <v>99999</v>
      </c>
      <c r="C1359" s="29" t="str">
        <f>+G1359&amp;E1359</f>
        <v/>
      </c>
      <c r="D1359" s="30">
        <f>+D1358+1</f>
        <v>625</v>
      </c>
      <c r="E1359" s="23"/>
      <c r="F1359" s="30" t="e">
        <f>+VLOOKUP(Casos_HN[[#This Row],[Departamento]],Table_5[],2,0)</f>
        <v>#N/A</v>
      </c>
      <c r="G1359" s="3"/>
      <c r="H1359" s="9"/>
      <c r="I1359" s="30">
        <f>+IFERROR(VLOOKUP(Casos_HN[[#This Row],[Municipio]],'LOCALIZA HN'!$B$9:$O$306,8,0),99999)</f>
        <v>99999</v>
      </c>
      <c r="J1359" s="5"/>
      <c r="K1359" s="5"/>
      <c r="L1359" s="8"/>
      <c r="M1359" s="32"/>
      <c r="N1359" s="33" t="str">
        <f>+IFERROR(VLOOKUP(Casos_HN[[#This Row],[ID_Municipio]],Table_4[[CodigoMuni]:[Long_2]],3,0),"")</f>
        <v/>
      </c>
      <c r="O1359" s="33" t="str">
        <f>+IFERROR(VLOOKUP(Casos_HN[[#This Row],[ID_Municipio]],Table_4[[CodigoMuni]:[Long_2]],4,0),"")</f>
        <v/>
      </c>
      <c r="P1359" s="32"/>
    </row>
    <row r="1360" spans="1:16" ht="14.25" customHeight="1">
      <c r="A1360" s="29" t="str">
        <f>+H1360&amp;E1360&amp;D1360</f>
        <v>626</v>
      </c>
      <c r="B1360" s="29" t="str">
        <f>+Casos_HN[[#This Row],[ID_Municipio]]&amp;Casos_HN[[#This Row],[Fecha]]</f>
        <v>99999</v>
      </c>
      <c r="C1360" s="29" t="str">
        <f>+G1360&amp;E1360</f>
        <v/>
      </c>
      <c r="D1360" s="30">
        <f>+D1359+1</f>
        <v>626</v>
      </c>
      <c r="E1360" s="23"/>
      <c r="F1360" s="30" t="e">
        <f>+VLOOKUP(Casos_HN[[#This Row],[Departamento]],Table_5[],2,0)</f>
        <v>#N/A</v>
      </c>
      <c r="G1360" s="3"/>
      <c r="H1360" s="9"/>
      <c r="I1360" s="30">
        <f>+IFERROR(VLOOKUP(Casos_HN[[#This Row],[Municipio]],'LOCALIZA HN'!$B$9:$O$306,8,0),99999)</f>
        <v>99999</v>
      </c>
      <c r="J1360" s="5"/>
      <c r="K1360" s="5"/>
      <c r="L1360" s="8"/>
      <c r="M1360" s="32"/>
      <c r="N1360" s="33" t="str">
        <f>+IFERROR(VLOOKUP(Casos_HN[[#This Row],[ID_Municipio]],Table_4[[CodigoMuni]:[Long_2]],3,0),"")</f>
        <v/>
      </c>
      <c r="O1360" s="33" t="str">
        <f>+IFERROR(VLOOKUP(Casos_HN[[#This Row],[ID_Municipio]],Table_4[[CodigoMuni]:[Long_2]],4,0),"")</f>
        <v/>
      </c>
      <c r="P1360" s="32"/>
    </row>
    <row r="1361" spans="1:16" ht="14.25" customHeight="1">
      <c r="A1361" s="29" t="str">
        <f>+H1361&amp;E1361&amp;D1361</f>
        <v>627</v>
      </c>
      <c r="B1361" s="29" t="str">
        <f>+Casos_HN[[#This Row],[ID_Municipio]]&amp;Casos_HN[[#This Row],[Fecha]]</f>
        <v>99999</v>
      </c>
      <c r="C1361" s="29" t="str">
        <f>+G1361&amp;E1361</f>
        <v/>
      </c>
      <c r="D1361" s="30">
        <f>+D1360+1</f>
        <v>627</v>
      </c>
      <c r="E1361" s="23"/>
      <c r="F1361" s="30" t="e">
        <f>+VLOOKUP(Casos_HN[[#This Row],[Departamento]],Table_5[],2,0)</f>
        <v>#N/A</v>
      </c>
      <c r="G1361" s="3"/>
      <c r="H1361" s="9"/>
      <c r="I1361" s="30">
        <f>+IFERROR(VLOOKUP(Casos_HN[[#This Row],[Municipio]],'LOCALIZA HN'!$B$9:$O$306,8,0),99999)</f>
        <v>99999</v>
      </c>
      <c r="J1361" s="5"/>
      <c r="K1361" s="5"/>
      <c r="L1361" s="8"/>
      <c r="M1361" s="32"/>
      <c r="N1361" s="33" t="str">
        <f>+IFERROR(VLOOKUP(Casos_HN[[#This Row],[ID_Municipio]],Table_4[[CodigoMuni]:[Long_2]],3,0),"")</f>
        <v/>
      </c>
      <c r="O1361" s="33" t="str">
        <f>+IFERROR(VLOOKUP(Casos_HN[[#This Row],[ID_Municipio]],Table_4[[CodigoMuni]:[Long_2]],4,0),"")</f>
        <v/>
      </c>
      <c r="P1361" s="32"/>
    </row>
    <row r="1362" spans="1:16" ht="14.25" customHeight="1">
      <c r="A1362" s="29" t="str">
        <f>+H1362&amp;E1362&amp;D1362</f>
        <v>628</v>
      </c>
      <c r="B1362" s="29" t="str">
        <f>+Casos_HN[[#This Row],[ID_Municipio]]&amp;Casos_HN[[#This Row],[Fecha]]</f>
        <v>99999</v>
      </c>
      <c r="C1362" s="29" t="str">
        <f>+G1362&amp;E1362</f>
        <v/>
      </c>
      <c r="D1362" s="30">
        <f>+D1361+1</f>
        <v>628</v>
      </c>
      <c r="E1362" s="23"/>
      <c r="F1362" s="30" t="e">
        <f>+VLOOKUP(Casos_HN[[#This Row],[Departamento]],Table_5[],2,0)</f>
        <v>#N/A</v>
      </c>
      <c r="G1362" s="3"/>
      <c r="H1362" s="9"/>
      <c r="I1362" s="30">
        <f>+IFERROR(VLOOKUP(Casos_HN[[#This Row],[Municipio]],'LOCALIZA HN'!$B$9:$O$306,8,0),99999)</f>
        <v>99999</v>
      </c>
      <c r="J1362" s="5"/>
      <c r="K1362" s="5"/>
      <c r="L1362" s="8"/>
      <c r="M1362" s="32"/>
      <c r="N1362" s="33" t="str">
        <f>+IFERROR(VLOOKUP(Casos_HN[[#This Row],[ID_Municipio]],Table_4[[CodigoMuni]:[Long_2]],3,0),"")</f>
        <v/>
      </c>
      <c r="O1362" s="33" t="str">
        <f>+IFERROR(VLOOKUP(Casos_HN[[#This Row],[ID_Municipio]],Table_4[[CodigoMuni]:[Long_2]],4,0),"")</f>
        <v/>
      </c>
      <c r="P1362" s="32"/>
    </row>
    <row r="1363" spans="1:16" ht="14.25" customHeight="1">
      <c r="A1363" s="29" t="str">
        <f>+H1363&amp;E1363&amp;D1363</f>
        <v>629</v>
      </c>
      <c r="B1363" s="29" t="str">
        <f>+Casos_HN[[#This Row],[ID_Municipio]]&amp;Casos_HN[[#This Row],[Fecha]]</f>
        <v>99999</v>
      </c>
      <c r="C1363" s="29" t="str">
        <f>+G1363&amp;E1363</f>
        <v/>
      </c>
      <c r="D1363" s="30">
        <f>+D1362+1</f>
        <v>629</v>
      </c>
      <c r="E1363" s="23"/>
      <c r="F1363" s="30" t="e">
        <f>+VLOOKUP(Casos_HN[[#This Row],[Departamento]],Table_5[],2,0)</f>
        <v>#N/A</v>
      </c>
      <c r="G1363" s="3"/>
      <c r="H1363" s="9"/>
      <c r="I1363" s="30">
        <f>+IFERROR(VLOOKUP(Casos_HN[[#This Row],[Municipio]],'LOCALIZA HN'!$B$9:$O$306,8,0),99999)</f>
        <v>99999</v>
      </c>
      <c r="J1363" s="5"/>
      <c r="K1363" s="5"/>
      <c r="L1363" s="8"/>
      <c r="M1363" s="32"/>
      <c r="N1363" s="33" t="str">
        <f>+IFERROR(VLOOKUP(Casos_HN[[#This Row],[ID_Municipio]],Table_4[[CodigoMuni]:[Long_2]],3,0),"")</f>
        <v/>
      </c>
      <c r="O1363" s="33" t="str">
        <f>+IFERROR(VLOOKUP(Casos_HN[[#This Row],[ID_Municipio]],Table_4[[CodigoMuni]:[Long_2]],4,0),"")</f>
        <v/>
      </c>
      <c r="P1363" s="32"/>
    </row>
    <row r="1364" spans="1:16" ht="14.25" customHeight="1">
      <c r="A1364" s="29" t="str">
        <f>+H1364&amp;E1364&amp;D1364</f>
        <v>630</v>
      </c>
      <c r="B1364" s="29" t="str">
        <f>+Casos_HN[[#This Row],[ID_Municipio]]&amp;Casos_HN[[#This Row],[Fecha]]</f>
        <v>99999</v>
      </c>
      <c r="C1364" s="29" t="str">
        <f>+G1364&amp;E1364</f>
        <v/>
      </c>
      <c r="D1364" s="30">
        <f>+D1363+1</f>
        <v>630</v>
      </c>
      <c r="E1364" s="23"/>
      <c r="F1364" s="30" t="e">
        <f>+VLOOKUP(Casos_HN[[#This Row],[Departamento]],Table_5[],2,0)</f>
        <v>#N/A</v>
      </c>
      <c r="G1364" s="3"/>
      <c r="H1364" s="9"/>
      <c r="I1364" s="30">
        <f>+IFERROR(VLOOKUP(Casos_HN[[#This Row],[Municipio]],'LOCALIZA HN'!$B$9:$O$306,8,0),99999)</f>
        <v>99999</v>
      </c>
      <c r="J1364" s="5"/>
      <c r="K1364" s="5"/>
      <c r="L1364" s="8"/>
      <c r="M1364" s="32"/>
      <c r="N1364" s="33" t="str">
        <f>+IFERROR(VLOOKUP(Casos_HN[[#This Row],[ID_Municipio]],Table_4[[CodigoMuni]:[Long_2]],3,0),"")</f>
        <v/>
      </c>
      <c r="O1364" s="33" t="str">
        <f>+IFERROR(VLOOKUP(Casos_HN[[#This Row],[ID_Municipio]],Table_4[[CodigoMuni]:[Long_2]],4,0),"")</f>
        <v/>
      </c>
      <c r="P1364" s="32"/>
    </row>
    <row r="1365" spans="1:16" ht="14.25" customHeight="1">
      <c r="A1365" s="29" t="str">
        <f>+H1365&amp;E1365&amp;D1365</f>
        <v>631</v>
      </c>
      <c r="B1365" s="29" t="str">
        <f>+Casos_HN[[#This Row],[ID_Municipio]]&amp;Casos_HN[[#This Row],[Fecha]]</f>
        <v>99999</v>
      </c>
      <c r="C1365" s="29" t="str">
        <f>+G1365&amp;E1365</f>
        <v/>
      </c>
      <c r="D1365" s="30">
        <f>+D1364+1</f>
        <v>631</v>
      </c>
      <c r="E1365" s="23"/>
      <c r="F1365" s="30" t="e">
        <f>+VLOOKUP(Casos_HN[[#This Row],[Departamento]],Table_5[],2,0)</f>
        <v>#N/A</v>
      </c>
      <c r="G1365" s="3"/>
      <c r="H1365" s="9"/>
      <c r="I1365" s="30">
        <f>+IFERROR(VLOOKUP(Casos_HN[[#This Row],[Municipio]],'LOCALIZA HN'!$B$9:$O$306,8,0),99999)</f>
        <v>99999</v>
      </c>
      <c r="J1365" s="5"/>
      <c r="K1365" s="5"/>
      <c r="L1365" s="8"/>
      <c r="M1365" s="32"/>
      <c r="N1365" s="33" t="str">
        <f>+IFERROR(VLOOKUP(Casos_HN[[#This Row],[ID_Municipio]],Table_4[[CodigoMuni]:[Long_2]],3,0),"")</f>
        <v/>
      </c>
      <c r="O1365" s="33" t="str">
        <f>+IFERROR(VLOOKUP(Casos_HN[[#This Row],[ID_Municipio]],Table_4[[CodigoMuni]:[Long_2]],4,0),"")</f>
        <v/>
      </c>
      <c r="P1365" s="32"/>
    </row>
    <row r="1366" spans="1:16" ht="14.25" customHeight="1">
      <c r="A1366" s="29" t="str">
        <f>+H1366&amp;E1366&amp;D1366</f>
        <v>632</v>
      </c>
      <c r="B1366" s="29" t="str">
        <f>+Casos_HN[[#This Row],[ID_Municipio]]&amp;Casos_HN[[#This Row],[Fecha]]</f>
        <v>99999</v>
      </c>
      <c r="C1366" s="29" t="str">
        <f>+G1366&amp;E1366</f>
        <v/>
      </c>
      <c r="D1366" s="30">
        <f>+D1365+1</f>
        <v>632</v>
      </c>
      <c r="E1366" s="23"/>
      <c r="F1366" s="30" t="e">
        <f>+VLOOKUP(Casos_HN[[#This Row],[Departamento]],Table_5[],2,0)</f>
        <v>#N/A</v>
      </c>
      <c r="G1366" s="3"/>
      <c r="H1366" s="9"/>
      <c r="I1366" s="30">
        <f>+IFERROR(VLOOKUP(Casos_HN[[#This Row],[Municipio]],'LOCALIZA HN'!$B$9:$O$306,8,0),99999)</f>
        <v>99999</v>
      </c>
      <c r="J1366" s="5"/>
      <c r="K1366" s="5"/>
      <c r="L1366" s="8"/>
      <c r="M1366" s="32"/>
      <c r="N1366" s="33" t="str">
        <f>+IFERROR(VLOOKUP(Casos_HN[[#This Row],[ID_Municipio]],Table_4[[CodigoMuni]:[Long_2]],3,0),"")</f>
        <v/>
      </c>
      <c r="O1366" s="33" t="str">
        <f>+IFERROR(VLOOKUP(Casos_HN[[#This Row],[ID_Municipio]],Table_4[[CodigoMuni]:[Long_2]],4,0),"")</f>
        <v/>
      </c>
      <c r="P1366" s="32"/>
    </row>
    <row r="1367" spans="1:16" ht="14.25" customHeight="1">
      <c r="A1367" s="29" t="str">
        <f>+H1367&amp;E1367&amp;D1367</f>
        <v>633</v>
      </c>
      <c r="B1367" s="29" t="str">
        <f>+Casos_HN[[#This Row],[ID_Municipio]]&amp;Casos_HN[[#This Row],[Fecha]]</f>
        <v>99999</v>
      </c>
      <c r="C1367" s="29" t="str">
        <f>+G1367&amp;E1367</f>
        <v/>
      </c>
      <c r="D1367" s="30">
        <f>+D1366+1</f>
        <v>633</v>
      </c>
      <c r="E1367" s="23"/>
      <c r="F1367" s="30" t="e">
        <f>+VLOOKUP(Casos_HN[[#This Row],[Departamento]],Table_5[],2,0)</f>
        <v>#N/A</v>
      </c>
      <c r="G1367" s="3"/>
      <c r="H1367" s="9"/>
      <c r="I1367" s="30">
        <f>+IFERROR(VLOOKUP(Casos_HN[[#This Row],[Municipio]],'LOCALIZA HN'!$B$9:$O$306,8,0),99999)</f>
        <v>99999</v>
      </c>
      <c r="J1367" s="5"/>
      <c r="K1367" s="5"/>
      <c r="L1367" s="8"/>
      <c r="M1367" s="32"/>
      <c r="N1367" s="33" t="str">
        <f>+IFERROR(VLOOKUP(Casos_HN[[#This Row],[ID_Municipio]],Table_4[[CodigoMuni]:[Long_2]],3,0),"")</f>
        <v/>
      </c>
      <c r="O1367" s="33" t="str">
        <f>+IFERROR(VLOOKUP(Casos_HN[[#This Row],[ID_Municipio]],Table_4[[CodigoMuni]:[Long_2]],4,0),"")</f>
        <v/>
      </c>
      <c r="P1367" s="32"/>
    </row>
    <row r="1368" spans="1:16" ht="14.25" customHeight="1">
      <c r="A1368" s="29" t="str">
        <f>+H1368&amp;E1368&amp;D1368</f>
        <v>634</v>
      </c>
      <c r="B1368" s="29" t="str">
        <f>+Casos_HN[[#This Row],[ID_Municipio]]&amp;Casos_HN[[#This Row],[Fecha]]</f>
        <v>99999</v>
      </c>
      <c r="C1368" s="29" t="str">
        <f>+G1368&amp;E1368</f>
        <v/>
      </c>
      <c r="D1368" s="30">
        <f>+D1367+1</f>
        <v>634</v>
      </c>
      <c r="E1368" s="23"/>
      <c r="F1368" s="30" t="e">
        <f>+VLOOKUP(Casos_HN[[#This Row],[Departamento]],Table_5[],2,0)</f>
        <v>#N/A</v>
      </c>
      <c r="G1368" s="3"/>
      <c r="H1368" s="9"/>
      <c r="I1368" s="30">
        <f>+IFERROR(VLOOKUP(Casos_HN[[#This Row],[Municipio]],'LOCALIZA HN'!$B$9:$O$306,8,0),99999)</f>
        <v>99999</v>
      </c>
      <c r="J1368" s="5"/>
      <c r="K1368" s="5"/>
      <c r="L1368" s="8"/>
      <c r="M1368" s="32"/>
      <c r="N1368" s="33" t="str">
        <f>+IFERROR(VLOOKUP(Casos_HN[[#This Row],[ID_Municipio]],Table_4[[CodigoMuni]:[Long_2]],3,0),"")</f>
        <v/>
      </c>
      <c r="O1368" s="33" t="str">
        <f>+IFERROR(VLOOKUP(Casos_HN[[#This Row],[ID_Municipio]],Table_4[[CodigoMuni]:[Long_2]],4,0),"")</f>
        <v/>
      </c>
      <c r="P1368" s="32"/>
    </row>
    <row r="1369" spans="1:16" ht="14.25" customHeight="1">
      <c r="A1369" s="29" t="str">
        <f>+H1369&amp;E1369&amp;D1369</f>
        <v>635</v>
      </c>
      <c r="B1369" s="29" t="str">
        <f>+Casos_HN[[#This Row],[ID_Municipio]]&amp;Casos_HN[[#This Row],[Fecha]]</f>
        <v>99999</v>
      </c>
      <c r="C1369" s="29" t="str">
        <f>+G1369&amp;E1369</f>
        <v/>
      </c>
      <c r="D1369" s="30">
        <f>+D1368+1</f>
        <v>635</v>
      </c>
      <c r="E1369" s="23"/>
      <c r="F1369" s="30" t="e">
        <f>+VLOOKUP(Casos_HN[[#This Row],[Departamento]],Table_5[],2,0)</f>
        <v>#N/A</v>
      </c>
      <c r="G1369" s="3"/>
      <c r="H1369" s="9"/>
      <c r="I1369" s="30">
        <f>+IFERROR(VLOOKUP(Casos_HN[[#This Row],[Municipio]],'LOCALIZA HN'!$B$9:$O$306,8,0),99999)</f>
        <v>99999</v>
      </c>
      <c r="J1369" s="5"/>
      <c r="K1369" s="5"/>
      <c r="L1369" s="8"/>
      <c r="M1369" s="32"/>
      <c r="N1369" s="33" t="str">
        <f>+IFERROR(VLOOKUP(Casos_HN[[#This Row],[ID_Municipio]],Table_4[[CodigoMuni]:[Long_2]],3,0),"")</f>
        <v/>
      </c>
      <c r="O1369" s="33" t="str">
        <f>+IFERROR(VLOOKUP(Casos_HN[[#This Row],[ID_Municipio]],Table_4[[CodigoMuni]:[Long_2]],4,0),"")</f>
        <v/>
      </c>
      <c r="P1369" s="32"/>
    </row>
    <row r="1370" spans="1:16" ht="14.25" customHeight="1">
      <c r="A1370" s="29" t="str">
        <f>+H1370&amp;E1370&amp;D1370</f>
        <v>636</v>
      </c>
      <c r="B1370" s="29" t="str">
        <f>+Casos_HN[[#This Row],[ID_Municipio]]&amp;Casos_HN[[#This Row],[Fecha]]</f>
        <v>99999</v>
      </c>
      <c r="C1370" s="29" t="str">
        <f>+G1370&amp;E1370</f>
        <v/>
      </c>
      <c r="D1370" s="30">
        <f>+D1369+1</f>
        <v>636</v>
      </c>
      <c r="E1370" s="23"/>
      <c r="F1370" s="30" t="e">
        <f>+VLOOKUP(Casos_HN[[#This Row],[Departamento]],Table_5[],2,0)</f>
        <v>#N/A</v>
      </c>
      <c r="G1370" s="3"/>
      <c r="H1370" s="9"/>
      <c r="I1370" s="30">
        <f>+IFERROR(VLOOKUP(Casos_HN[[#This Row],[Municipio]],'LOCALIZA HN'!$B$9:$O$306,8,0),99999)</f>
        <v>99999</v>
      </c>
      <c r="J1370" s="5"/>
      <c r="K1370" s="5"/>
      <c r="L1370" s="8"/>
      <c r="M1370" s="32"/>
      <c r="N1370" s="33" t="str">
        <f>+IFERROR(VLOOKUP(Casos_HN[[#This Row],[ID_Municipio]],Table_4[[CodigoMuni]:[Long_2]],3,0),"")</f>
        <v/>
      </c>
      <c r="O1370" s="33" t="str">
        <f>+IFERROR(VLOOKUP(Casos_HN[[#This Row],[ID_Municipio]],Table_4[[CodigoMuni]:[Long_2]],4,0),"")</f>
        <v/>
      </c>
      <c r="P1370" s="32"/>
    </row>
    <row r="1371" spans="1:16" ht="14.25" customHeight="1">
      <c r="A1371" s="29" t="str">
        <f>+H1371&amp;E1371&amp;D1371</f>
        <v>637</v>
      </c>
      <c r="B1371" s="29" t="str">
        <f>+Casos_HN[[#This Row],[ID_Municipio]]&amp;Casos_HN[[#This Row],[Fecha]]</f>
        <v>99999</v>
      </c>
      <c r="C1371" s="29" t="str">
        <f>+G1371&amp;E1371</f>
        <v/>
      </c>
      <c r="D1371" s="30">
        <f>+D1370+1</f>
        <v>637</v>
      </c>
      <c r="E1371" s="23"/>
      <c r="F1371" s="30" t="e">
        <f>+VLOOKUP(Casos_HN[[#This Row],[Departamento]],Table_5[],2,0)</f>
        <v>#N/A</v>
      </c>
      <c r="G1371" s="3"/>
      <c r="H1371" s="9"/>
      <c r="I1371" s="30">
        <f>+IFERROR(VLOOKUP(Casos_HN[[#This Row],[Municipio]],'LOCALIZA HN'!$B$9:$O$306,8,0),99999)</f>
        <v>99999</v>
      </c>
      <c r="J1371" s="5"/>
      <c r="K1371" s="5"/>
      <c r="L1371" s="8"/>
      <c r="M1371" s="32"/>
      <c r="N1371" s="33" t="str">
        <f>+IFERROR(VLOOKUP(Casos_HN[[#This Row],[ID_Municipio]],Table_4[[CodigoMuni]:[Long_2]],3,0),"")</f>
        <v/>
      </c>
      <c r="O1371" s="33" t="str">
        <f>+IFERROR(VLOOKUP(Casos_HN[[#This Row],[ID_Municipio]],Table_4[[CodigoMuni]:[Long_2]],4,0),"")</f>
        <v/>
      </c>
      <c r="P1371" s="32"/>
    </row>
    <row r="1372" spans="1:16" ht="14.25" customHeight="1">
      <c r="A1372" s="29" t="str">
        <f>+H1372&amp;E1372&amp;D1372</f>
        <v>638</v>
      </c>
      <c r="B1372" s="29" t="str">
        <f>+Casos_HN[[#This Row],[ID_Municipio]]&amp;Casos_HN[[#This Row],[Fecha]]</f>
        <v>99999</v>
      </c>
      <c r="C1372" s="29" t="str">
        <f>+G1372&amp;E1372</f>
        <v/>
      </c>
      <c r="D1372" s="30">
        <f>+D1371+1</f>
        <v>638</v>
      </c>
      <c r="E1372" s="23"/>
      <c r="F1372" s="30" t="e">
        <f>+VLOOKUP(Casos_HN[[#This Row],[Departamento]],Table_5[],2,0)</f>
        <v>#N/A</v>
      </c>
      <c r="G1372" s="3"/>
      <c r="H1372" s="9"/>
      <c r="I1372" s="30">
        <f>+IFERROR(VLOOKUP(Casos_HN[[#This Row],[Municipio]],'LOCALIZA HN'!$B$9:$O$306,8,0),99999)</f>
        <v>99999</v>
      </c>
      <c r="J1372" s="5"/>
      <c r="K1372" s="5"/>
      <c r="L1372" s="8"/>
      <c r="M1372" s="32"/>
      <c r="N1372" s="33" t="str">
        <f>+IFERROR(VLOOKUP(Casos_HN[[#This Row],[ID_Municipio]],Table_4[[CodigoMuni]:[Long_2]],3,0),"")</f>
        <v/>
      </c>
      <c r="O1372" s="33" t="str">
        <f>+IFERROR(VLOOKUP(Casos_HN[[#This Row],[ID_Municipio]],Table_4[[CodigoMuni]:[Long_2]],4,0),"")</f>
        <v/>
      </c>
      <c r="P1372" s="32"/>
    </row>
    <row r="1373" spans="1:16" ht="14.25" customHeight="1">
      <c r="A1373" s="29" t="str">
        <f>+H1373&amp;E1373&amp;D1373</f>
        <v>639</v>
      </c>
      <c r="B1373" s="29" t="str">
        <f>+Casos_HN[[#This Row],[ID_Municipio]]&amp;Casos_HN[[#This Row],[Fecha]]</f>
        <v>99999</v>
      </c>
      <c r="C1373" s="29" t="str">
        <f>+G1373&amp;E1373</f>
        <v/>
      </c>
      <c r="D1373" s="30">
        <f>+D1372+1</f>
        <v>639</v>
      </c>
      <c r="E1373" s="23"/>
      <c r="F1373" s="30" t="e">
        <f>+VLOOKUP(Casos_HN[[#This Row],[Departamento]],Table_5[],2,0)</f>
        <v>#N/A</v>
      </c>
      <c r="G1373" s="3"/>
      <c r="H1373" s="9"/>
      <c r="I1373" s="30">
        <f>+IFERROR(VLOOKUP(Casos_HN[[#This Row],[Municipio]],'LOCALIZA HN'!$B$9:$O$306,8,0),99999)</f>
        <v>99999</v>
      </c>
      <c r="J1373" s="5"/>
      <c r="K1373" s="5"/>
      <c r="L1373" s="8"/>
      <c r="M1373" s="32"/>
      <c r="N1373" s="33" t="str">
        <f>+IFERROR(VLOOKUP(Casos_HN[[#This Row],[ID_Municipio]],Table_4[[CodigoMuni]:[Long_2]],3,0),"")</f>
        <v/>
      </c>
      <c r="O1373" s="33" t="str">
        <f>+IFERROR(VLOOKUP(Casos_HN[[#This Row],[ID_Municipio]],Table_4[[CodigoMuni]:[Long_2]],4,0),"")</f>
        <v/>
      </c>
      <c r="P1373" s="32"/>
    </row>
    <row r="1374" spans="1:16" ht="14.25" customHeight="1">
      <c r="A1374" s="29" t="str">
        <f>+H1374&amp;E1374&amp;D1374</f>
        <v>640</v>
      </c>
      <c r="B1374" s="29" t="str">
        <f>+Casos_HN[[#This Row],[ID_Municipio]]&amp;Casos_HN[[#This Row],[Fecha]]</f>
        <v>99999</v>
      </c>
      <c r="C1374" s="29" t="str">
        <f>+G1374&amp;E1374</f>
        <v/>
      </c>
      <c r="D1374" s="30">
        <f>+D1373+1</f>
        <v>640</v>
      </c>
      <c r="E1374" s="23"/>
      <c r="F1374" s="30" t="e">
        <f>+VLOOKUP(Casos_HN[[#This Row],[Departamento]],Table_5[],2,0)</f>
        <v>#N/A</v>
      </c>
      <c r="G1374" s="3"/>
      <c r="H1374" s="9"/>
      <c r="I1374" s="30">
        <f>+IFERROR(VLOOKUP(Casos_HN[[#This Row],[Municipio]],'LOCALIZA HN'!$B$9:$O$306,8,0),99999)</f>
        <v>99999</v>
      </c>
      <c r="J1374" s="5"/>
      <c r="K1374" s="5"/>
      <c r="L1374" s="8"/>
      <c r="M1374" s="32"/>
      <c r="N1374" s="33" t="str">
        <f>+IFERROR(VLOOKUP(Casos_HN[[#This Row],[ID_Municipio]],Table_4[[CodigoMuni]:[Long_2]],3,0),"")</f>
        <v/>
      </c>
      <c r="O1374" s="33" t="str">
        <f>+IFERROR(VLOOKUP(Casos_HN[[#This Row],[ID_Municipio]],Table_4[[CodigoMuni]:[Long_2]],4,0),"")</f>
        <v/>
      </c>
      <c r="P1374" s="32"/>
    </row>
    <row r="1375" spans="1:16" ht="14.25" customHeight="1">
      <c r="A1375" s="29" t="str">
        <f>+H1375&amp;E1375&amp;D1375</f>
        <v>641</v>
      </c>
      <c r="B1375" s="29" t="str">
        <f>+Casos_HN[[#This Row],[ID_Municipio]]&amp;Casos_HN[[#This Row],[Fecha]]</f>
        <v>99999</v>
      </c>
      <c r="C1375" s="29" t="str">
        <f>+G1375&amp;E1375</f>
        <v/>
      </c>
      <c r="D1375" s="30">
        <f>+D1374+1</f>
        <v>641</v>
      </c>
      <c r="E1375" s="23"/>
      <c r="F1375" s="30" t="e">
        <f>+VLOOKUP(Casos_HN[[#This Row],[Departamento]],Table_5[],2,0)</f>
        <v>#N/A</v>
      </c>
      <c r="G1375" s="3"/>
      <c r="H1375" s="9"/>
      <c r="I1375" s="30">
        <f>+IFERROR(VLOOKUP(Casos_HN[[#This Row],[Municipio]],'LOCALIZA HN'!$B$9:$O$306,8,0),99999)</f>
        <v>99999</v>
      </c>
      <c r="J1375" s="5"/>
      <c r="K1375" s="5"/>
      <c r="L1375" s="8"/>
      <c r="M1375" s="32"/>
      <c r="N1375" s="33" t="str">
        <f>+IFERROR(VLOOKUP(Casos_HN[[#This Row],[ID_Municipio]],Table_4[[CodigoMuni]:[Long_2]],3,0),"")</f>
        <v/>
      </c>
      <c r="O1375" s="33" t="str">
        <f>+IFERROR(VLOOKUP(Casos_HN[[#This Row],[ID_Municipio]],Table_4[[CodigoMuni]:[Long_2]],4,0),"")</f>
        <v/>
      </c>
      <c r="P1375" s="32"/>
    </row>
    <row r="1376" spans="1:16" ht="14.25" customHeight="1">
      <c r="A1376" s="29" t="str">
        <f>+H1376&amp;E1376&amp;D1376</f>
        <v>642</v>
      </c>
      <c r="B1376" s="29" t="str">
        <f>+Casos_HN[[#This Row],[ID_Municipio]]&amp;Casos_HN[[#This Row],[Fecha]]</f>
        <v>99999</v>
      </c>
      <c r="C1376" s="29" t="str">
        <f>+G1376&amp;E1376</f>
        <v/>
      </c>
      <c r="D1376" s="30">
        <f>+D1375+1</f>
        <v>642</v>
      </c>
      <c r="E1376" s="23"/>
      <c r="F1376" s="30" t="e">
        <f>+VLOOKUP(Casos_HN[[#This Row],[Departamento]],Table_5[],2,0)</f>
        <v>#N/A</v>
      </c>
      <c r="G1376" s="3"/>
      <c r="H1376" s="9"/>
      <c r="I1376" s="30">
        <f>+IFERROR(VLOOKUP(Casos_HN[[#This Row],[Municipio]],'LOCALIZA HN'!$B$9:$O$306,8,0),99999)</f>
        <v>99999</v>
      </c>
      <c r="J1376" s="5"/>
      <c r="K1376" s="5"/>
      <c r="L1376" s="8"/>
      <c r="M1376" s="32"/>
      <c r="N1376" s="33" t="str">
        <f>+IFERROR(VLOOKUP(Casos_HN[[#This Row],[ID_Municipio]],Table_4[[CodigoMuni]:[Long_2]],3,0),"")</f>
        <v/>
      </c>
      <c r="O1376" s="33" t="str">
        <f>+IFERROR(VLOOKUP(Casos_HN[[#This Row],[ID_Municipio]],Table_4[[CodigoMuni]:[Long_2]],4,0),"")</f>
        <v/>
      </c>
      <c r="P1376" s="32"/>
    </row>
    <row r="1377" spans="1:16" ht="14.25" customHeight="1">
      <c r="A1377" s="29" t="str">
        <f>+H1377&amp;E1377&amp;D1377</f>
        <v>643</v>
      </c>
      <c r="B1377" s="29" t="str">
        <f>+Casos_HN[[#This Row],[ID_Municipio]]&amp;Casos_HN[[#This Row],[Fecha]]</f>
        <v>99999</v>
      </c>
      <c r="C1377" s="29" t="str">
        <f>+G1377&amp;E1377</f>
        <v/>
      </c>
      <c r="D1377" s="30">
        <f>+D1376+1</f>
        <v>643</v>
      </c>
      <c r="E1377" s="23"/>
      <c r="F1377" s="30" t="e">
        <f>+VLOOKUP(Casos_HN[[#This Row],[Departamento]],Table_5[],2,0)</f>
        <v>#N/A</v>
      </c>
      <c r="G1377" s="3"/>
      <c r="H1377" s="9"/>
      <c r="I1377" s="30">
        <f>+IFERROR(VLOOKUP(Casos_HN[[#This Row],[Municipio]],'LOCALIZA HN'!$B$9:$O$306,8,0),99999)</f>
        <v>99999</v>
      </c>
      <c r="J1377" s="5"/>
      <c r="K1377" s="5"/>
      <c r="L1377" s="8"/>
      <c r="M1377" s="32"/>
      <c r="N1377" s="33" t="str">
        <f>+IFERROR(VLOOKUP(Casos_HN[[#This Row],[ID_Municipio]],Table_4[[CodigoMuni]:[Long_2]],3,0),"")</f>
        <v/>
      </c>
      <c r="O1377" s="33" t="str">
        <f>+IFERROR(VLOOKUP(Casos_HN[[#This Row],[ID_Municipio]],Table_4[[CodigoMuni]:[Long_2]],4,0),"")</f>
        <v/>
      </c>
      <c r="P1377" s="32"/>
    </row>
    <row r="1378" spans="1:16" ht="14.25" customHeight="1">
      <c r="A1378" s="29" t="str">
        <f>+H1378&amp;E1378&amp;D1378</f>
        <v>644</v>
      </c>
      <c r="B1378" s="29" t="str">
        <f>+Casos_HN[[#This Row],[ID_Municipio]]&amp;Casos_HN[[#This Row],[Fecha]]</f>
        <v>99999</v>
      </c>
      <c r="C1378" s="29" t="str">
        <f>+G1378&amp;E1378</f>
        <v/>
      </c>
      <c r="D1378" s="30">
        <f>+D1377+1</f>
        <v>644</v>
      </c>
      <c r="E1378" s="23"/>
      <c r="F1378" s="30" t="e">
        <f>+VLOOKUP(Casos_HN[[#This Row],[Departamento]],Table_5[],2,0)</f>
        <v>#N/A</v>
      </c>
      <c r="G1378" s="3"/>
      <c r="H1378" s="9"/>
      <c r="I1378" s="30">
        <f>+IFERROR(VLOOKUP(Casos_HN[[#This Row],[Municipio]],'LOCALIZA HN'!$B$9:$O$306,8,0),99999)</f>
        <v>99999</v>
      </c>
      <c r="J1378" s="5"/>
      <c r="K1378" s="5"/>
      <c r="L1378" s="8"/>
      <c r="M1378" s="32"/>
      <c r="N1378" s="33" t="str">
        <f>+IFERROR(VLOOKUP(Casos_HN[[#This Row],[ID_Municipio]],Table_4[[CodigoMuni]:[Long_2]],3,0),"")</f>
        <v/>
      </c>
      <c r="O1378" s="33" t="str">
        <f>+IFERROR(VLOOKUP(Casos_HN[[#This Row],[ID_Municipio]],Table_4[[CodigoMuni]:[Long_2]],4,0),"")</f>
        <v/>
      </c>
      <c r="P1378" s="32"/>
    </row>
    <row r="1379" spans="1:16" ht="14.25" customHeight="1">
      <c r="A1379" s="29" t="str">
        <f>+H1379&amp;E1379&amp;D1379</f>
        <v>645</v>
      </c>
      <c r="B1379" s="29" t="str">
        <f>+Casos_HN[[#This Row],[ID_Municipio]]&amp;Casos_HN[[#This Row],[Fecha]]</f>
        <v>99999</v>
      </c>
      <c r="C1379" s="29" t="str">
        <f>+G1379&amp;E1379</f>
        <v/>
      </c>
      <c r="D1379" s="30">
        <f>+D1378+1</f>
        <v>645</v>
      </c>
      <c r="E1379" s="23"/>
      <c r="F1379" s="30" t="e">
        <f>+VLOOKUP(Casos_HN[[#This Row],[Departamento]],Table_5[],2,0)</f>
        <v>#N/A</v>
      </c>
      <c r="G1379" s="3"/>
      <c r="H1379" s="9"/>
      <c r="I1379" s="30">
        <f>+IFERROR(VLOOKUP(Casos_HN[[#This Row],[Municipio]],'LOCALIZA HN'!$B$9:$O$306,8,0),99999)</f>
        <v>99999</v>
      </c>
      <c r="J1379" s="5"/>
      <c r="K1379" s="5"/>
      <c r="L1379" s="8"/>
      <c r="M1379" s="32"/>
      <c r="N1379" s="33" t="str">
        <f>+IFERROR(VLOOKUP(Casos_HN[[#This Row],[ID_Municipio]],Table_4[[CodigoMuni]:[Long_2]],3,0),"")</f>
        <v/>
      </c>
      <c r="O1379" s="33" t="str">
        <f>+IFERROR(VLOOKUP(Casos_HN[[#This Row],[ID_Municipio]],Table_4[[CodigoMuni]:[Long_2]],4,0),"")</f>
        <v/>
      </c>
      <c r="P1379" s="32"/>
    </row>
    <row r="1380" spans="1:16" ht="14.25" customHeight="1">
      <c r="A1380" s="29" t="str">
        <f>+H1380&amp;E1380&amp;D1380</f>
        <v>646</v>
      </c>
      <c r="B1380" s="29" t="str">
        <f>+Casos_HN[[#This Row],[ID_Municipio]]&amp;Casos_HN[[#This Row],[Fecha]]</f>
        <v>99999</v>
      </c>
      <c r="C1380" s="29" t="str">
        <f>+G1380&amp;E1380</f>
        <v/>
      </c>
      <c r="D1380" s="30">
        <f>+D1379+1</f>
        <v>646</v>
      </c>
      <c r="E1380" s="23"/>
      <c r="F1380" s="30" t="e">
        <f>+VLOOKUP(Casos_HN[[#This Row],[Departamento]],Table_5[],2,0)</f>
        <v>#N/A</v>
      </c>
      <c r="G1380" s="3"/>
      <c r="H1380" s="9"/>
      <c r="I1380" s="30">
        <f>+IFERROR(VLOOKUP(Casos_HN[[#This Row],[Municipio]],'LOCALIZA HN'!$B$9:$O$306,8,0),99999)</f>
        <v>99999</v>
      </c>
      <c r="J1380" s="5"/>
      <c r="K1380" s="5"/>
      <c r="L1380" s="8"/>
      <c r="M1380" s="32"/>
      <c r="N1380" s="33" t="str">
        <f>+IFERROR(VLOOKUP(Casos_HN[[#This Row],[ID_Municipio]],Table_4[[CodigoMuni]:[Long_2]],3,0),"")</f>
        <v/>
      </c>
      <c r="O1380" s="33" t="str">
        <f>+IFERROR(VLOOKUP(Casos_HN[[#This Row],[ID_Municipio]],Table_4[[CodigoMuni]:[Long_2]],4,0),"")</f>
        <v/>
      </c>
      <c r="P1380" s="32"/>
    </row>
    <row r="1381" spans="1:16" ht="14.25" customHeight="1">
      <c r="A1381" s="29" t="str">
        <f>+H1381&amp;E1381&amp;D1381</f>
        <v>647</v>
      </c>
      <c r="B1381" s="29" t="str">
        <f>+Casos_HN[[#This Row],[ID_Municipio]]&amp;Casos_HN[[#This Row],[Fecha]]</f>
        <v>99999</v>
      </c>
      <c r="C1381" s="29" t="str">
        <f>+G1381&amp;E1381</f>
        <v/>
      </c>
      <c r="D1381" s="30">
        <f>+D1380+1</f>
        <v>647</v>
      </c>
      <c r="E1381" s="23"/>
      <c r="F1381" s="30" t="e">
        <f>+VLOOKUP(Casos_HN[[#This Row],[Departamento]],Table_5[],2,0)</f>
        <v>#N/A</v>
      </c>
      <c r="G1381" s="3"/>
      <c r="H1381" s="9"/>
      <c r="I1381" s="30">
        <f>+IFERROR(VLOOKUP(Casos_HN[[#This Row],[Municipio]],'LOCALIZA HN'!$B$9:$O$306,8,0),99999)</f>
        <v>99999</v>
      </c>
      <c r="J1381" s="5"/>
      <c r="K1381" s="5"/>
      <c r="L1381" s="8"/>
      <c r="M1381" s="32"/>
      <c r="N1381" s="33" t="str">
        <f>+IFERROR(VLOOKUP(Casos_HN[[#This Row],[ID_Municipio]],Table_4[[CodigoMuni]:[Long_2]],3,0),"")</f>
        <v/>
      </c>
      <c r="O1381" s="33" t="str">
        <f>+IFERROR(VLOOKUP(Casos_HN[[#This Row],[ID_Municipio]],Table_4[[CodigoMuni]:[Long_2]],4,0),"")</f>
        <v/>
      </c>
      <c r="P1381" s="32"/>
    </row>
    <row r="1382" spans="1:16" ht="14.25" customHeight="1">
      <c r="A1382" s="29" t="str">
        <f>+H1382&amp;E1382&amp;D1382</f>
        <v>648</v>
      </c>
      <c r="B1382" s="29" t="str">
        <f>+Casos_HN[[#This Row],[ID_Municipio]]&amp;Casos_HN[[#This Row],[Fecha]]</f>
        <v>99999</v>
      </c>
      <c r="C1382" s="29" t="str">
        <f>+G1382&amp;E1382</f>
        <v/>
      </c>
      <c r="D1382" s="30">
        <f>+D1381+1</f>
        <v>648</v>
      </c>
      <c r="E1382" s="23"/>
      <c r="F1382" s="30" t="e">
        <f>+VLOOKUP(Casos_HN[[#This Row],[Departamento]],Table_5[],2,0)</f>
        <v>#N/A</v>
      </c>
      <c r="G1382" s="3"/>
      <c r="H1382" s="9"/>
      <c r="I1382" s="30">
        <f>+IFERROR(VLOOKUP(Casos_HN[[#This Row],[Municipio]],'LOCALIZA HN'!$B$9:$O$306,8,0),99999)</f>
        <v>99999</v>
      </c>
      <c r="J1382" s="5"/>
      <c r="K1382" s="5"/>
      <c r="L1382" s="8"/>
      <c r="M1382" s="32"/>
      <c r="N1382" s="33" t="str">
        <f>+IFERROR(VLOOKUP(Casos_HN[[#This Row],[ID_Municipio]],Table_4[[CodigoMuni]:[Long_2]],3,0),"")</f>
        <v/>
      </c>
      <c r="O1382" s="33" t="str">
        <f>+IFERROR(VLOOKUP(Casos_HN[[#This Row],[ID_Municipio]],Table_4[[CodigoMuni]:[Long_2]],4,0),"")</f>
        <v/>
      </c>
      <c r="P1382" s="32"/>
    </row>
    <row r="1383" spans="1:16" ht="14.25" customHeight="1">
      <c r="A1383" s="29" t="str">
        <f>+H1383&amp;E1383&amp;D1383</f>
        <v>649</v>
      </c>
      <c r="B1383" s="29" t="str">
        <f>+Casos_HN[[#This Row],[ID_Municipio]]&amp;Casos_HN[[#This Row],[Fecha]]</f>
        <v>99999</v>
      </c>
      <c r="C1383" s="29" t="str">
        <f>+G1383&amp;E1383</f>
        <v/>
      </c>
      <c r="D1383" s="30">
        <f>+D1382+1</f>
        <v>649</v>
      </c>
      <c r="E1383" s="23"/>
      <c r="F1383" s="30" t="e">
        <f>+VLOOKUP(Casos_HN[[#This Row],[Departamento]],Table_5[],2,0)</f>
        <v>#N/A</v>
      </c>
      <c r="G1383" s="3"/>
      <c r="H1383" s="9"/>
      <c r="I1383" s="30">
        <f>+IFERROR(VLOOKUP(Casos_HN[[#This Row],[Municipio]],'LOCALIZA HN'!$B$9:$O$306,8,0),99999)</f>
        <v>99999</v>
      </c>
      <c r="J1383" s="5"/>
      <c r="K1383" s="5"/>
      <c r="L1383" s="8"/>
      <c r="M1383" s="32"/>
      <c r="N1383" s="33" t="str">
        <f>+IFERROR(VLOOKUP(Casos_HN[[#This Row],[ID_Municipio]],Table_4[[CodigoMuni]:[Long_2]],3,0),"")</f>
        <v/>
      </c>
      <c r="O1383" s="33" t="str">
        <f>+IFERROR(VLOOKUP(Casos_HN[[#This Row],[ID_Municipio]],Table_4[[CodigoMuni]:[Long_2]],4,0),"")</f>
        <v/>
      </c>
      <c r="P1383" s="32"/>
    </row>
    <row r="1384" spans="1:16" ht="14.25" customHeight="1">
      <c r="A1384" s="29" t="str">
        <f>+H1384&amp;E1384&amp;D1384</f>
        <v>650</v>
      </c>
      <c r="B1384" s="29" t="str">
        <f>+Casos_HN[[#This Row],[ID_Municipio]]&amp;Casos_HN[[#This Row],[Fecha]]</f>
        <v>99999</v>
      </c>
      <c r="C1384" s="29" t="str">
        <f>+G1384&amp;E1384</f>
        <v/>
      </c>
      <c r="D1384" s="30">
        <f>+D1383+1</f>
        <v>650</v>
      </c>
      <c r="E1384" s="23"/>
      <c r="F1384" s="30" t="e">
        <f>+VLOOKUP(Casos_HN[[#This Row],[Departamento]],Table_5[],2,0)</f>
        <v>#N/A</v>
      </c>
      <c r="G1384" s="3"/>
      <c r="H1384" s="9"/>
      <c r="I1384" s="30">
        <f>+IFERROR(VLOOKUP(Casos_HN[[#This Row],[Municipio]],'LOCALIZA HN'!$B$9:$O$306,8,0),99999)</f>
        <v>99999</v>
      </c>
      <c r="J1384" s="5"/>
      <c r="K1384" s="5"/>
      <c r="L1384" s="8"/>
      <c r="M1384" s="32"/>
      <c r="N1384" s="33" t="str">
        <f>+IFERROR(VLOOKUP(Casos_HN[[#This Row],[ID_Municipio]],Table_4[[CodigoMuni]:[Long_2]],3,0),"")</f>
        <v/>
      </c>
      <c r="O1384" s="33" t="str">
        <f>+IFERROR(VLOOKUP(Casos_HN[[#This Row],[ID_Municipio]],Table_4[[CodigoMuni]:[Long_2]],4,0),"")</f>
        <v/>
      </c>
      <c r="P1384" s="32"/>
    </row>
    <row r="1385" spans="1:16" ht="14.25" customHeight="1">
      <c r="A1385" s="29" t="str">
        <f>+H1385&amp;E1385&amp;D1385</f>
        <v>651</v>
      </c>
      <c r="B1385" s="29" t="str">
        <f>+Casos_HN[[#This Row],[ID_Municipio]]&amp;Casos_HN[[#This Row],[Fecha]]</f>
        <v>99999</v>
      </c>
      <c r="C1385" s="29" t="str">
        <f>+G1385&amp;E1385</f>
        <v/>
      </c>
      <c r="D1385" s="30">
        <f>+D1384+1</f>
        <v>651</v>
      </c>
      <c r="E1385" s="23"/>
      <c r="F1385" s="30" t="e">
        <f>+VLOOKUP(Casos_HN[[#This Row],[Departamento]],Table_5[],2,0)</f>
        <v>#N/A</v>
      </c>
      <c r="G1385" s="3"/>
      <c r="H1385" s="9"/>
      <c r="I1385" s="30">
        <f>+IFERROR(VLOOKUP(Casos_HN[[#This Row],[Municipio]],'LOCALIZA HN'!$B$9:$O$306,8,0),99999)</f>
        <v>99999</v>
      </c>
      <c r="J1385" s="5"/>
      <c r="K1385" s="5"/>
      <c r="L1385" s="8"/>
      <c r="M1385" s="32"/>
      <c r="N1385" s="33" t="str">
        <f>+IFERROR(VLOOKUP(Casos_HN[[#This Row],[ID_Municipio]],Table_4[[CodigoMuni]:[Long_2]],3,0),"")</f>
        <v/>
      </c>
      <c r="O1385" s="33" t="str">
        <f>+IFERROR(VLOOKUP(Casos_HN[[#This Row],[ID_Municipio]],Table_4[[CodigoMuni]:[Long_2]],4,0),"")</f>
        <v/>
      </c>
      <c r="P1385" s="32"/>
    </row>
    <row r="1386" spans="1:16" ht="14.25" customHeight="1">
      <c r="A1386" s="29" t="str">
        <f>+H1386&amp;E1386&amp;D1386</f>
        <v>652</v>
      </c>
      <c r="B1386" s="29" t="str">
        <f>+Casos_HN[[#This Row],[ID_Municipio]]&amp;Casos_HN[[#This Row],[Fecha]]</f>
        <v>99999</v>
      </c>
      <c r="C1386" s="29" t="str">
        <f>+G1386&amp;E1386</f>
        <v/>
      </c>
      <c r="D1386" s="30">
        <f>+D1385+1</f>
        <v>652</v>
      </c>
      <c r="E1386" s="23"/>
      <c r="F1386" s="30" t="e">
        <f>+VLOOKUP(Casos_HN[[#This Row],[Departamento]],Table_5[],2,0)</f>
        <v>#N/A</v>
      </c>
      <c r="G1386" s="3"/>
      <c r="H1386" s="9"/>
      <c r="I1386" s="30">
        <f>+IFERROR(VLOOKUP(Casos_HN[[#This Row],[Municipio]],'LOCALIZA HN'!$B$9:$O$306,8,0),99999)</f>
        <v>99999</v>
      </c>
      <c r="J1386" s="5"/>
      <c r="K1386" s="5"/>
      <c r="L1386" s="8"/>
      <c r="M1386" s="32"/>
      <c r="N1386" s="33" t="str">
        <f>+IFERROR(VLOOKUP(Casos_HN[[#This Row],[ID_Municipio]],Table_4[[CodigoMuni]:[Long_2]],3,0),"")</f>
        <v/>
      </c>
      <c r="O1386" s="33" t="str">
        <f>+IFERROR(VLOOKUP(Casos_HN[[#This Row],[ID_Municipio]],Table_4[[CodigoMuni]:[Long_2]],4,0),"")</f>
        <v/>
      </c>
      <c r="P1386" s="32"/>
    </row>
    <row r="1387" spans="1:16" ht="14.25" customHeight="1">
      <c r="A1387" s="29" t="str">
        <f>+H1387&amp;E1387&amp;D1387</f>
        <v>653</v>
      </c>
      <c r="B1387" s="29" t="str">
        <f>+Casos_HN[[#This Row],[ID_Municipio]]&amp;Casos_HN[[#This Row],[Fecha]]</f>
        <v>99999</v>
      </c>
      <c r="C1387" s="29" t="str">
        <f>+G1387&amp;E1387</f>
        <v/>
      </c>
      <c r="D1387" s="30">
        <f>+D1386+1</f>
        <v>653</v>
      </c>
      <c r="E1387" s="23"/>
      <c r="F1387" s="30" t="e">
        <f>+VLOOKUP(Casos_HN[[#This Row],[Departamento]],Table_5[],2,0)</f>
        <v>#N/A</v>
      </c>
      <c r="G1387" s="3"/>
      <c r="H1387" s="9"/>
      <c r="I1387" s="30">
        <f>+IFERROR(VLOOKUP(Casos_HN[[#This Row],[Municipio]],'LOCALIZA HN'!$B$9:$O$306,8,0),99999)</f>
        <v>99999</v>
      </c>
      <c r="J1387" s="5"/>
      <c r="K1387" s="5"/>
      <c r="L1387" s="8"/>
      <c r="M1387" s="32"/>
      <c r="N1387" s="33" t="str">
        <f>+IFERROR(VLOOKUP(Casos_HN[[#This Row],[ID_Municipio]],Table_4[[CodigoMuni]:[Long_2]],3,0),"")</f>
        <v/>
      </c>
      <c r="O1387" s="33" t="str">
        <f>+IFERROR(VLOOKUP(Casos_HN[[#This Row],[ID_Municipio]],Table_4[[CodigoMuni]:[Long_2]],4,0),"")</f>
        <v/>
      </c>
      <c r="P1387" s="32"/>
    </row>
    <row r="1388" spans="1:16" ht="14.25" customHeight="1">
      <c r="A1388" s="29" t="str">
        <f>+H1388&amp;E1388&amp;D1388</f>
        <v>654</v>
      </c>
      <c r="B1388" s="29" t="str">
        <f>+Casos_HN[[#This Row],[ID_Municipio]]&amp;Casos_HN[[#This Row],[Fecha]]</f>
        <v>99999</v>
      </c>
      <c r="C1388" s="29" t="str">
        <f>+G1388&amp;E1388</f>
        <v/>
      </c>
      <c r="D1388" s="30">
        <f>+D1387+1</f>
        <v>654</v>
      </c>
      <c r="E1388" s="23"/>
      <c r="F1388" s="30" t="e">
        <f>+VLOOKUP(Casos_HN[[#This Row],[Departamento]],Table_5[],2,0)</f>
        <v>#N/A</v>
      </c>
      <c r="G1388" s="3"/>
      <c r="H1388" s="9"/>
      <c r="I1388" s="30">
        <f>+IFERROR(VLOOKUP(Casos_HN[[#This Row],[Municipio]],'LOCALIZA HN'!$B$9:$O$306,8,0),99999)</f>
        <v>99999</v>
      </c>
      <c r="J1388" s="5"/>
      <c r="K1388" s="5"/>
      <c r="L1388" s="8"/>
      <c r="M1388" s="32"/>
      <c r="N1388" s="33" t="str">
        <f>+IFERROR(VLOOKUP(Casos_HN[[#This Row],[ID_Municipio]],Table_4[[CodigoMuni]:[Long_2]],3,0),"")</f>
        <v/>
      </c>
      <c r="O1388" s="33" t="str">
        <f>+IFERROR(VLOOKUP(Casos_HN[[#This Row],[ID_Municipio]],Table_4[[CodigoMuni]:[Long_2]],4,0),"")</f>
        <v/>
      </c>
      <c r="P1388" s="32"/>
    </row>
    <row r="1389" spans="1:16" ht="14.25" customHeight="1">
      <c r="A1389" s="29" t="str">
        <f>+H1389&amp;E1389&amp;D1389</f>
        <v>655</v>
      </c>
      <c r="B1389" s="29" t="str">
        <f>+Casos_HN[[#This Row],[ID_Municipio]]&amp;Casos_HN[[#This Row],[Fecha]]</f>
        <v>99999</v>
      </c>
      <c r="C1389" s="29" t="str">
        <f>+G1389&amp;E1389</f>
        <v/>
      </c>
      <c r="D1389" s="30">
        <f>+D1388+1</f>
        <v>655</v>
      </c>
      <c r="E1389" s="23"/>
      <c r="F1389" s="30" t="e">
        <f>+VLOOKUP(Casos_HN[[#This Row],[Departamento]],Table_5[],2,0)</f>
        <v>#N/A</v>
      </c>
      <c r="G1389" s="3"/>
      <c r="H1389" s="9"/>
      <c r="I1389" s="30">
        <f>+IFERROR(VLOOKUP(Casos_HN[[#This Row],[Municipio]],'LOCALIZA HN'!$B$9:$O$306,8,0),99999)</f>
        <v>99999</v>
      </c>
      <c r="J1389" s="5"/>
      <c r="K1389" s="5"/>
      <c r="L1389" s="8"/>
      <c r="M1389" s="32"/>
      <c r="N1389" s="33" t="str">
        <f>+IFERROR(VLOOKUP(Casos_HN[[#This Row],[ID_Municipio]],Table_4[[CodigoMuni]:[Long_2]],3,0),"")</f>
        <v/>
      </c>
      <c r="O1389" s="33" t="str">
        <f>+IFERROR(VLOOKUP(Casos_HN[[#This Row],[ID_Municipio]],Table_4[[CodigoMuni]:[Long_2]],4,0),"")</f>
        <v/>
      </c>
      <c r="P1389" s="32"/>
    </row>
    <row r="1390" spans="1:16" ht="14.25" customHeight="1">
      <c r="A1390" s="29" t="str">
        <f>+H1390&amp;E1390&amp;D1390</f>
        <v>656</v>
      </c>
      <c r="B1390" s="29" t="str">
        <f>+Casos_HN[[#This Row],[ID_Municipio]]&amp;Casos_HN[[#This Row],[Fecha]]</f>
        <v>99999</v>
      </c>
      <c r="C1390" s="29" t="str">
        <f>+G1390&amp;E1390</f>
        <v/>
      </c>
      <c r="D1390" s="30">
        <f>+D1389+1</f>
        <v>656</v>
      </c>
      <c r="E1390" s="23"/>
      <c r="F1390" s="30" t="e">
        <f>+VLOOKUP(Casos_HN[[#This Row],[Departamento]],Table_5[],2,0)</f>
        <v>#N/A</v>
      </c>
      <c r="G1390" s="3"/>
      <c r="H1390" s="9"/>
      <c r="I1390" s="30">
        <f>+IFERROR(VLOOKUP(Casos_HN[[#This Row],[Municipio]],'LOCALIZA HN'!$B$9:$O$306,8,0),99999)</f>
        <v>99999</v>
      </c>
      <c r="J1390" s="5"/>
      <c r="K1390" s="5"/>
      <c r="L1390" s="8"/>
      <c r="M1390" s="32"/>
      <c r="N1390" s="33" t="str">
        <f>+IFERROR(VLOOKUP(Casos_HN[[#This Row],[ID_Municipio]],Table_4[[CodigoMuni]:[Long_2]],3,0),"")</f>
        <v/>
      </c>
      <c r="O1390" s="33" t="str">
        <f>+IFERROR(VLOOKUP(Casos_HN[[#This Row],[ID_Municipio]],Table_4[[CodigoMuni]:[Long_2]],4,0),"")</f>
        <v/>
      </c>
      <c r="P1390" s="32"/>
    </row>
    <row r="1391" spans="1:16" ht="14.25" customHeight="1">
      <c r="A1391" s="29" t="str">
        <f>+H1391&amp;E1391&amp;D1391</f>
        <v>657</v>
      </c>
      <c r="B1391" s="29" t="str">
        <f>+Casos_HN[[#This Row],[ID_Municipio]]&amp;Casos_HN[[#This Row],[Fecha]]</f>
        <v>99999</v>
      </c>
      <c r="C1391" s="29" t="str">
        <f>+G1391&amp;E1391</f>
        <v/>
      </c>
      <c r="D1391" s="30">
        <f>+D1390+1</f>
        <v>657</v>
      </c>
      <c r="E1391" s="23"/>
      <c r="F1391" s="30" t="e">
        <f>+VLOOKUP(Casos_HN[[#This Row],[Departamento]],Table_5[],2,0)</f>
        <v>#N/A</v>
      </c>
      <c r="G1391" s="3"/>
      <c r="H1391" s="9"/>
      <c r="I1391" s="30">
        <f>+IFERROR(VLOOKUP(Casos_HN[[#This Row],[Municipio]],'LOCALIZA HN'!$B$9:$O$306,8,0),99999)</f>
        <v>99999</v>
      </c>
      <c r="J1391" s="5"/>
      <c r="K1391" s="5"/>
      <c r="L1391" s="8"/>
      <c r="M1391" s="32"/>
      <c r="N1391" s="33" t="str">
        <f>+IFERROR(VLOOKUP(Casos_HN[[#This Row],[ID_Municipio]],Table_4[[CodigoMuni]:[Long_2]],3,0),"")</f>
        <v/>
      </c>
      <c r="O1391" s="33" t="str">
        <f>+IFERROR(VLOOKUP(Casos_HN[[#This Row],[ID_Municipio]],Table_4[[CodigoMuni]:[Long_2]],4,0),"")</f>
        <v/>
      </c>
      <c r="P1391" s="32"/>
    </row>
    <row r="1392" spans="1:16" ht="14.25" customHeight="1">
      <c r="A1392" s="29" t="str">
        <f>+H1392&amp;E1392&amp;D1392</f>
        <v>658</v>
      </c>
      <c r="B1392" s="29" t="str">
        <f>+Casos_HN[[#This Row],[ID_Municipio]]&amp;Casos_HN[[#This Row],[Fecha]]</f>
        <v>99999</v>
      </c>
      <c r="C1392" s="29" t="str">
        <f>+G1392&amp;E1392</f>
        <v/>
      </c>
      <c r="D1392" s="30">
        <f>+D1391+1</f>
        <v>658</v>
      </c>
      <c r="E1392" s="23"/>
      <c r="F1392" s="30" t="e">
        <f>+VLOOKUP(Casos_HN[[#This Row],[Departamento]],Table_5[],2,0)</f>
        <v>#N/A</v>
      </c>
      <c r="G1392" s="3"/>
      <c r="H1392" s="9"/>
      <c r="I1392" s="30">
        <f>+IFERROR(VLOOKUP(Casos_HN[[#This Row],[Municipio]],'LOCALIZA HN'!$B$9:$O$306,8,0),99999)</f>
        <v>99999</v>
      </c>
      <c r="J1392" s="5"/>
      <c r="K1392" s="5"/>
      <c r="L1392" s="8"/>
      <c r="M1392" s="32"/>
      <c r="N1392" s="33" t="str">
        <f>+IFERROR(VLOOKUP(Casos_HN[[#This Row],[ID_Municipio]],Table_4[[CodigoMuni]:[Long_2]],3,0),"")</f>
        <v/>
      </c>
      <c r="O1392" s="33" t="str">
        <f>+IFERROR(VLOOKUP(Casos_HN[[#This Row],[ID_Municipio]],Table_4[[CodigoMuni]:[Long_2]],4,0),"")</f>
        <v/>
      </c>
      <c r="P1392" s="32"/>
    </row>
    <row r="1393" spans="1:16" ht="14.25" customHeight="1">
      <c r="A1393" s="29" t="str">
        <f>+H1393&amp;E1393&amp;D1393</f>
        <v>659</v>
      </c>
      <c r="B1393" s="29" t="str">
        <f>+Casos_HN[[#This Row],[ID_Municipio]]&amp;Casos_HN[[#This Row],[Fecha]]</f>
        <v>99999</v>
      </c>
      <c r="C1393" s="29" t="str">
        <f>+G1393&amp;E1393</f>
        <v/>
      </c>
      <c r="D1393" s="30">
        <f>+D1392+1</f>
        <v>659</v>
      </c>
      <c r="E1393" s="23"/>
      <c r="F1393" s="30" t="e">
        <f>+VLOOKUP(Casos_HN[[#This Row],[Departamento]],Table_5[],2,0)</f>
        <v>#N/A</v>
      </c>
      <c r="G1393" s="3"/>
      <c r="H1393" s="9"/>
      <c r="I1393" s="30">
        <f>+IFERROR(VLOOKUP(Casos_HN[[#This Row],[Municipio]],'LOCALIZA HN'!$B$9:$O$306,8,0),99999)</f>
        <v>99999</v>
      </c>
      <c r="J1393" s="5"/>
      <c r="K1393" s="5"/>
      <c r="L1393" s="8"/>
      <c r="M1393" s="32"/>
      <c r="N1393" s="33" t="str">
        <f>+IFERROR(VLOOKUP(Casos_HN[[#This Row],[ID_Municipio]],Table_4[[CodigoMuni]:[Long_2]],3,0),"")</f>
        <v/>
      </c>
      <c r="O1393" s="33" t="str">
        <f>+IFERROR(VLOOKUP(Casos_HN[[#This Row],[ID_Municipio]],Table_4[[CodigoMuni]:[Long_2]],4,0),"")</f>
        <v/>
      </c>
      <c r="P1393" s="32"/>
    </row>
    <row r="1394" spans="1:16" ht="14.25" customHeight="1">
      <c r="A1394" s="29" t="str">
        <f>+H1394&amp;E1394&amp;D1394</f>
        <v>660</v>
      </c>
      <c r="B1394" s="29" t="str">
        <f>+Casos_HN[[#This Row],[ID_Municipio]]&amp;Casos_HN[[#This Row],[Fecha]]</f>
        <v>99999</v>
      </c>
      <c r="C1394" s="29" t="str">
        <f>+G1394&amp;E1394</f>
        <v/>
      </c>
      <c r="D1394" s="30">
        <f>+D1393+1</f>
        <v>660</v>
      </c>
      <c r="E1394" s="23"/>
      <c r="F1394" s="30" t="e">
        <f>+VLOOKUP(Casos_HN[[#This Row],[Departamento]],Table_5[],2,0)</f>
        <v>#N/A</v>
      </c>
      <c r="G1394" s="3"/>
      <c r="H1394" s="9"/>
      <c r="I1394" s="30">
        <f>+IFERROR(VLOOKUP(Casos_HN[[#This Row],[Municipio]],'LOCALIZA HN'!$B$9:$O$306,8,0),99999)</f>
        <v>99999</v>
      </c>
      <c r="J1394" s="5"/>
      <c r="K1394" s="5"/>
      <c r="L1394" s="8"/>
      <c r="M1394" s="32"/>
      <c r="N1394" s="33" t="str">
        <f>+IFERROR(VLOOKUP(Casos_HN[[#This Row],[ID_Municipio]],Table_4[[CodigoMuni]:[Long_2]],3,0),"")</f>
        <v/>
      </c>
      <c r="O1394" s="33" t="str">
        <f>+IFERROR(VLOOKUP(Casos_HN[[#This Row],[ID_Municipio]],Table_4[[CodigoMuni]:[Long_2]],4,0),"")</f>
        <v/>
      </c>
      <c r="P1394" s="32"/>
    </row>
    <row r="1395" spans="1:16" ht="14.25" customHeight="1">
      <c r="A1395" s="29" t="str">
        <f>+H1395&amp;E1395&amp;D1395</f>
        <v>661</v>
      </c>
      <c r="B1395" s="29" t="str">
        <f>+Casos_HN[[#This Row],[ID_Municipio]]&amp;Casos_HN[[#This Row],[Fecha]]</f>
        <v>99999</v>
      </c>
      <c r="C1395" s="29" t="str">
        <f>+G1395&amp;E1395</f>
        <v/>
      </c>
      <c r="D1395" s="30">
        <f>+D1394+1</f>
        <v>661</v>
      </c>
      <c r="E1395" s="23"/>
      <c r="F1395" s="30" t="e">
        <f>+VLOOKUP(Casos_HN[[#This Row],[Departamento]],Table_5[],2,0)</f>
        <v>#N/A</v>
      </c>
      <c r="G1395" s="3"/>
      <c r="H1395" s="9"/>
      <c r="I1395" s="30">
        <f>+IFERROR(VLOOKUP(Casos_HN[[#This Row],[Municipio]],'LOCALIZA HN'!$B$9:$O$306,8,0),99999)</f>
        <v>99999</v>
      </c>
      <c r="J1395" s="5"/>
      <c r="K1395" s="5"/>
      <c r="L1395" s="8"/>
      <c r="M1395" s="32"/>
      <c r="N1395" s="33" t="str">
        <f>+IFERROR(VLOOKUP(Casos_HN[[#This Row],[ID_Municipio]],Table_4[[CodigoMuni]:[Long_2]],3,0),"")</f>
        <v/>
      </c>
      <c r="O1395" s="33" t="str">
        <f>+IFERROR(VLOOKUP(Casos_HN[[#This Row],[ID_Municipio]],Table_4[[CodigoMuni]:[Long_2]],4,0),"")</f>
        <v/>
      </c>
      <c r="P1395" s="32"/>
    </row>
    <row r="1396" spans="1:16" ht="14.25" customHeight="1">
      <c r="A1396" s="29" t="str">
        <f>+H1396&amp;E1396&amp;D1396</f>
        <v>662</v>
      </c>
      <c r="B1396" s="29" t="str">
        <f>+Casos_HN[[#This Row],[ID_Municipio]]&amp;Casos_HN[[#This Row],[Fecha]]</f>
        <v>99999</v>
      </c>
      <c r="C1396" s="29" t="str">
        <f>+G1396&amp;E1396</f>
        <v/>
      </c>
      <c r="D1396" s="30">
        <f>+D1395+1</f>
        <v>662</v>
      </c>
      <c r="E1396" s="23"/>
      <c r="F1396" s="30" t="e">
        <f>+VLOOKUP(Casos_HN[[#This Row],[Departamento]],Table_5[],2,0)</f>
        <v>#N/A</v>
      </c>
      <c r="G1396" s="3"/>
      <c r="H1396" s="9"/>
      <c r="I1396" s="30">
        <f>+IFERROR(VLOOKUP(Casos_HN[[#This Row],[Municipio]],'LOCALIZA HN'!$B$9:$O$306,8,0),99999)</f>
        <v>99999</v>
      </c>
      <c r="J1396" s="5"/>
      <c r="K1396" s="5"/>
      <c r="L1396" s="8"/>
      <c r="M1396" s="32"/>
      <c r="N1396" s="33" t="str">
        <f>+IFERROR(VLOOKUP(Casos_HN[[#This Row],[ID_Municipio]],Table_4[[CodigoMuni]:[Long_2]],3,0),"")</f>
        <v/>
      </c>
      <c r="O1396" s="33" t="str">
        <f>+IFERROR(VLOOKUP(Casos_HN[[#This Row],[ID_Municipio]],Table_4[[CodigoMuni]:[Long_2]],4,0),"")</f>
        <v/>
      </c>
      <c r="P1396" s="32"/>
    </row>
    <row r="1397" spans="1:16" ht="14.25" customHeight="1">
      <c r="A1397" s="29" t="str">
        <f>+H1397&amp;E1397&amp;D1397</f>
        <v>663</v>
      </c>
      <c r="B1397" s="29" t="str">
        <f>+Casos_HN[[#This Row],[ID_Municipio]]&amp;Casos_HN[[#This Row],[Fecha]]</f>
        <v>99999</v>
      </c>
      <c r="C1397" s="29" t="str">
        <f>+G1397&amp;E1397</f>
        <v/>
      </c>
      <c r="D1397" s="30">
        <f>+D1396+1</f>
        <v>663</v>
      </c>
      <c r="E1397" s="23"/>
      <c r="F1397" s="30" t="e">
        <f>+VLOOKUP(Casos_HN[[#This Row],[Departamento]],Table_5[],2,0)</f>
        <v>#N/A</v>
      </c>
      <c r="G1397" s="3"/>
      <c r="H1397" s="9"/>
      <c r="I1397" s="30">
        <f>+IFERROR(VLOOKUP(Casos_HN[[#This Row],[Municipio]],'LOCALIZA HN'!$B$9:$O$306,8,0),99999)</f>
        <v>99999</v>
      </c>
      <c r="J1397" s="5"/>
      <c r="K1397" s="5"/>
      <c r="L1397" s="8"/>
      <c r="M1397" s="32"/>
      <c r="N1397" s="33" t="str">
        <f>+IFERROR(VLOOKUP(Casos_HN[[#This Row],[ID_Municipio]],Table_4[[CodigoMuni]:[Long_2]],3,0),"")</f>
        <v/>
      </c>
      <c r="O1397" s="33" t="str">
        <f>+IFERROR(VLOOKUP(Casos_HN[[#This Row],[ID_Municipio]],Table_4[[CodigoMuni]:[Long_2]],4,0),"")</f>
        <v/>
      </c>
      <c r="P1397" s="32"/>
    </row>
    <row r="1398" spans="1:16" ht="14.25" customHeight="1">
      <c r="A1398" s="29" t="str">
        <f>+H1398&amp;E1398&amp;D1398</f>
        <v>664</v>
      </c>
      <c r="B1398" s="29" t="str">
        <f>+Casos_HN[[#This Row],[ID_Municipio]]&amp;Casos_HN[[#This Row],[Fecha]]</f>
        <v>99999</v>
      </c>
      <c r="C1398" s="29" t="str">
        <f>+G1398&amp;E1398</f>
        <v/>
      </c>
      <c r="D1398" s="30">
        <f>+D1397+1</f>
        <v>664</v>
      </c>
      <c r="E1398" s="23"/>
      <c r="F1398" s="30" t="e">
        <f>+VLOOKUP(Casos_HN[[#This Row],[Departamento]],Table_5[],2,0)</f>
        <v>#N/A</v>
      </c>
      <c r="G1398" s="3"/>
      <c r="H1398" s="9"/>
      <c r="I1398" s="30">
        <f>+IFERROR(VLOOKUP(Casos_HN[[#This Row],[Municipio]],'LOCALIZA HN'!$B$9:$O$306,8,0),99999)</f>
        <v>99999</v>
      </c>
      <c r="J1398" s="5"/>
      <c r="K1398" s="5"/>
      <c r="L1398" s="8"/>
      <c r="M1398" s="32"/>
      <c r="N1398" s="33" t="str">
        <f>+IFERROR(VLOOKUP(Casos_HN[[#This Row],[ID_Municipio]],Table_4[[CodigoMuni]:[Long_2]],3,0),"")</f>
        <v/>
      </c>
      <c r="O1398" s="33" t="str">
        <f>+IFERROR(VLOOKUP(Casos_HN[[#This Row],[ID_Municipio]],Table_4[[CodigoMuni]:[Long_2]],4,0),"")</f>
        <v/>
      </c>
      <c r="P1398" s="32"/>
    </row>
    <row r="1399" spans="1:16" ht="14.25" customHeight="1">
      <c r="A1399" s="29" t="str">
        <f>+H1399&amp;E1399&amp;D1399</f>
        <v>665</v>
      </c>
      <c r="B1399" s="29" t="str">
        <f>+Casos_HN[[#This Row],[ID_Municipio]]&amp;Casos_HN[[#This Row],[Fecha]]</f>
        <v>99999</v>
      </c>
      <c r="C1399" s="29" t="str">
        <f>+G1399&amp;E1399</f>
        <v/>
      </c>
      <c r="D1399" s="30">
        <f>+D1398+1</f>
        <v>665</v>
      </c>
      <c r="E1399" s="23"/>
      <c r="F1399" s="30" t="e">
        <f>+VLOOKUP(Casos_HN[[#This Row],[Departamento]],Table_5[],2,0)</f>
        <v>#N/A</v>
      </c>
      <c r="G1399" s="3"/>
      <c r="H1399" s="9"/>
      <c r="I1399" s="30">
        <f>+IFERROR(VLOOKUP(Casos_HN[[#This Row],[Municipio]],'LOCALIZA HN'!$B$9:$O$306,8,0),99999)</f>
        <v>99999</v>
      </c>
      <c r="J1399" s="5"/>
      <c r="K1399" s="5"/>
      <c r="L1399" s="8"/>
      <c r="M1399" s="32"/>
      <c r="N1399" s="33" t="str">
        <f>+IFERROR(VLOOKUP(Casos_HN[[#This Row],[ID_Municipio]],Table_4[[CodigoMuni]:[Long_2]],3,0),"")</f>
        <v/>
      </c>
      <c r="O1399" s="33" t="str">
        <f>+IFERROR(VLOOKUP(Casos_HN[[#This Row],[ID_Municipio]],Table_4[[CodigoMuni]:[Long_2]],4,0),"")</f>
        <v/>
      </c>
      <c r="P1399" s="32"/>
    </row>
    <row r="1400" spans="1:16" ht="14.25" customHeight="1">
      <c r="A1400" s="29" t="str">
        <f>+H1400&amp;E1400&amp;D1400</f>
        <v>666</v>
      </c>
      <c r="B1400" s="29" t="str">
        <f>+Casos_HN[[#This Row],[ID_Municipio]]&amp;Casos_HN[[#This Row],[Fecha]]</f>
        <v>99999</v>
      </c>
      <c r="C1400" s="29" t="str">
        <f>+G1400&amp;E1400</f>
        <v/>
      </c>
      <c r="D1400" s="30">
        <f>+D1399+1</f>
        <v>666</v>
      </c>
      <c r="E1400" s="23"/>
      <c r="F1400" s="30" t="e">
        <f>+VLOOKUP(Casos_HN[[#This Row],[Departamento]],Table_5[],2,0)</f>
        <v>#N/A</v>
      </c>
      <c r="G1400" s="3"/>
      <c r="H1400" s="9"/>
      <c r="I1400" s="30">
        <f>+IFERROR(VLOOKUP(Casos_HN[[#This Row],[Municipio]],'LOCALIZA HN'!$B$9:$O$306,8,0),99999)</f>
        <v>99999</v>
      </c>
      <c r="J1400" s="5"/>
      <c r="K1400" s="5"/>
      <c r="L1400" s="8"/>
      <c r="M1400" s="32"/>
      <c r="N1400" s="33" t="str">
        <f>+IFERROR(VLOOKUP(Casos_HN[[#This Row],[ID_Municipio]],Table_4[[CodigoMuni]:[Long_2]],3,0),"")</f>
        <v/>
      </c>
      <c r="O1400" s="33" t="str">
        <f>+IFERROR(VLOOKUP(Casos_HN[[#This Row],[ID_Municipio]],Table_4[[CodigoMuni]:[Long_2]],4,0),"")</f>
        <v/>
      </c>
      <c r="P1400" s="32"/>
    </row>
    <row r="1401" spans="1:16" ht="14.25" customHeight="1">
      <c r="A1401" s="29" t="str">
        <f>+H1401&amp;E1401&amp;D1401</f>
        <v>667</v>
      </c>
      <c r="B1401" s="29" t="str">
        <f>+Casos_HN[[#This Row],[ID_Municipio]]&amp;Casos_HN[[#This Row],[Fecha]]</f>
        <v>99999</v>
      </c>
      <c r="C1401" s="29" t="str">
        <f>+G1401&amp;E1401</f>
        <v/>
      </c>
      <c r="D1401" s="30">
        <f>+D1400+1</f>
        <v>667</v>
      </c>
      <c r="E1401" s="23"/>
      <c r="F1401" s="30" t="e">
        <f>+VLOOKUP(Casos_HN[[#This Row],[Departamento]],Table_5[],2,0)</f>
        <v>#N/A</v>
      </c>
      <c r="G1401" s="3"/>
      <c r="H1401" s="9"/>
      <c r="I1401" s="30">
        <f>+IFERROR(VLOOKUP(Casos_HN[[#This Row],[Municipio]],'LOCALIZA HN'!$B$9:$O$306,8,0),99999)</f>
        <v>99999</v>
      </c>
      <c r="J1401" s="5"/>
      <c r="K1401" s="5"/>
      <c r="L1401" s="8"/>
      <c r="M1401" s="32"/>
      <c r="N1401" s="33" t="str">
        <f>+IFERROR(VLOOKUP(Casos_HN[[#This Row],[ID_Municipio]],Table_4[[CodigoMuni]:[Long_2]],3,0),"")</f>
        <v/>
      </c>
      <c r="O1401" s="33" t="str">
        <f>+IFERROR(VLOOKUP(Casos_HN[[#This Row],[ID_Municipio]],Table_4[[CodigoMuni]:[Long_2]],4,0),"")</f>
        <v/>
      </c>
      <c r="P1401" s="32"/>
    </row>
    <row r="1402" spans="1:16" ht="14.25" customHeight="1">
      <c r="A1402" s="29" t="str">
        <f>+H1402&amp;E1402&amp;D1402</f>
        <v>668</v>
      </c>
      <c r="B1402" s="29" t="str">
        <f>+Casos_HN[[#This Row],[ID_Municipio]]&amp;Casos_HN[[#This Row],[Fecha]]</f>
        <v>99999</v>
      </c>
      <c r="C1402" s="29" t="str">
        <f>+G1402&amp;E1402</f>
        <v/>
      </c>
      <c r="D1402" s="30">
        <f>+D1401+1</f>
        <v>668</v>
      </c>
      <c r="E1402" s="23"/>
      <c r="F1402" s="30" t="e">
        <f>+VLOOKUP(Casos_HN[[#This Row],[Departamento]],Table_5[],2,0)</f>
        <v>#N/A</v>
      </c>
      <c r="G1402" s="3"/>
      <c r="H1402" s="9"/>
      <c r="I1402" s="30">
        <f>+IFERROR(VLOOKUP(Casos_HN[[#This Row],[Municipio]],'LOCALIZA HN'!$B$9:$O$306,8,0),99999)</f>
        <v>99999</v>
      </c>
      <c r="J1402" s="5"/>
      <c r="K1402" s="5"/>
      <c r="L1402" s="8"/>
      <c r="M1402" s="32"/>
      <c r="N1402" s="33" t="str">
        <f>+IFERROR(VLOOKUP(Casos_HN[[#This Row],[ID_Municipio]],Table_4[[CodigoMuni]:[Long_2]],3,0),"")</f>
        <v/>
      </c>
      <c r="O1402" s="33" t="str">
        <f>+IFERROR(VLOOKUP(Casos_HN[[#This Row],[ID_Municipio]],Table_4[[CodigoMuni]:[Long_2]],4,0),"")</f>
        <v/>
      </c>
      <c r="P1402" s="32"/>
    </row>
    <row r="1403" spans="1:16" ht="14.25" customHeight="1">
      <c r="A1403" s="29" t="str">
        <f>+H1403&amp;E1403&amp;D1403</f>
        <v>669</v>
      </c>
      <c r="B1403" s="29" t="str">
        <f>+Casos_HN[[#This Row],[ID_Municipio]]&amp;Casos_HN[[#This Row],[Fecha]]</f>
        <v>99999</v>
      </c>
      <c r="C1403" s="29" t="str">
        <f>+G1403&amp;E1403</f>
        <v/>
      </c>
      <c r="D1403" s="30">
        <f>+D1402+1</f>
        <v>669</v>
      </c>
      <c r="E1403" s="23"/>
      <c r="F1403" s="30" t="e">
        <f>+VLOOKUP(Casos_HN[[#This Row],[Departamento]],Table_5[],2,0)</f>
        <v>#N/A</v>
      </c>
      <c r="G1403" s="3"/>
      <c r="H1403" s="9"/>
      <c r="I1403" s="30">
        <f>+IFERROR(VLOOKUP(Casos_HN[[#This Row],[Municipio]],'LOCALIZA HN'!$B$9:$O$306,8,0),99999)</f>
        <v>99999</v>
      </c>
      <c r="J1403" s="5"/>
      <c r="K1403" s="5"/>
      <c r="L1403" s="8"/>
      <c r="M1403" s="32"/>
      <c r="N1403" s="33" t="str">
        <f>+IFERROR(VLOOKUP(Casos_HN[[#This Row],[ID_Municipio]],Table_4[[CodigoMuni]:[Long_2]],3,0),"")</f>
        <v/>
      </c>
      <c r="O1403" s="33" t="str">
        <f>+IFERROR(VLOOKUP(Casos_HN[[#This Row],[ID_Municipio]],Table_4[[CodigoMuni]:[Long_2]],4,0),"")</f>
        <v/>
      </c>
      <c r="P1403" s="32"/>
    </row>
    <row r="1404" spans="1:16" ht="14.25" customHeight="1">
      <c r="A1404" s="29" t="str">
        <f>+H1404&amp;E1404&amp;D1404</f>
        <v>670</v>
      </c>
      <c r="B1404" s="29" t="str">
        <f>+Casos_HN[[#This Row],[ID_Municipio]]&amp;Casos_HN[[#This Row],[Fecha]]</f>
        <v>99999</v>
      </c>
      <c r="C1404" s="29" t="str">
        <f>+G1404&amp;E1404</f>
        <v/>
      </c>
      <c r="D1404" s="30">
        <f>+D1403+1</f>
        <v>670</v>
      </c>
      <c r="E1404" s="23"/>
      <c r="F1404" s="30" t="e">
        <f>+VLOOKUP(Casos_HN[[#This Row],[Departamento]],Table_5[],2,0)</f>
        <v>#N/A</v>
      </c>
      <c r="G1404" s="3"/>
      <c r="H1404" s="9"/>
      <c r="I1404" s="30">
        <f>+IFERROR(VLOOKUP(Casos_HN[[#This Row],[Municipio]],'LOCALIZA HN'!$B$9:$O$306,8,0),99999)</f>
        <v>99999</v>
      </c>
      <c r="J1404" s="5"/>
      <c r="K1404" s="5"/>
      <c r="L1404" s="8"/>
      <c r="M1404" s="32"/>
      <c r="N1404" s="33" t="str">
        <f>+IFERROR(VLOOKUP(Casos_HN[[#This Row],[ID_Municipio]],Table_4[[CodigoMuni]:[Long_2]],3,0),"")</f>
        <v/>
      </c>
      <c r="O1404" s="33" t="str">
        <f>+IFERROR(VLOOKUP(Casos_HN[[#This Row],[ID_Municipio]],Table_4[[CodigoMuni]:[Long_2]],4,0),"")</f>
        <v/>
      </c>
      <c r="P1404" s="32"/>
    </row>
    <row r="1405" spans="1:16" ht="14.25" customHeight="1">
      <c r="A1405" s="29" t="str">
        <f>+H1405&amp;E1405&amp;D1405</f>
        <v>671</v>
      </c>
      <c r="B1405" s="29" t="str">
        <f>+Casos_HN[[#This Row],[ID_Municipio]]&amp;Casos_HN[[#This Row],[Fecha]]</f>
        <v>99999</v>
      </c>
      <c r="C1405" s="29" t="str">
        <f>+G1405&amp;E1405</f>
        <v/>
      </c>
      <c r="D1405" s="30">
        <f>+D1404+1</f>
        <v>671</v>
      </c>
      <c r="E1405" s="23"/>
      <c r="F1405" s="30" t="e">
        <f>+VLOOKUP(Casos_HN[[#This Row],[Departamento]],Table_5[],2,0)</f>
        <v>#N/A</v>
      </c>
      <c r="G1405" s="3"/>
      <c r="H1405" s="9"/>
      <c r="I1405" s="30">
        <f>+IFERROR(VLOOKUP(Casos_HN[[#This Row],[Municipio]],'LOCALIZA HN'!$B$9:$O$306,8,0),99999)</f>
        <v>99999</v>
      </c>
      <c r="J1405" s="5"/>
      <c r="K1405" s="5"/>
      <c r="L1405" s="8"/>
      <c r="M1405" s="32"/>
      <c r="N1405" s="33" t="str">
        <f>+IFERROR(VLOOKUP(Casos_HN[[#This Row],[ID_Municipio]],Table_4[[CodigoMuni]:[Long_2]],3,0),"")</f>
        <v/>
      </c>
      <c r="O1405" s="33" t="str">
        <f>+IFERROR(VLOOKUP(Casos_HN[[#This Row],[ID_Municipio]],Table_4[[CodigoMuni]:[Long_2]],4,0),"")</f>
        <v/>
      </c>
      <c r="P1405" s="32"/>
    </row>
    <row r="1406" spans="1:16" ht="14.25" customHeight="1">
      <c r="A1406" s="29" t="str">
        <f>+H1406&amp;E1406&amp;D1406</f>
        <v>672</v>
      </c>
      <c r="B1406" s="29" t="str">
        <f>+Casos_HN[[#This Row],[ID_Municipio]]&amp;Casos_HN[[#This Row],[Fecha]]</f>
        <v>99999</v>
      </c>
      <c r="C1406" s="29" t="str">
        <f>+G1406&amp;E1406</f>
        <v/>
      </c>
      <c r="D1406" s="30">
        <f>+D1405+1</f>
        <v>672</v>
      </c>
      <c r="E1406" s="23"/>
      <c r="F1406" s="30" t="e">
        <f>+VLOOKUP(Casos_HN[[#This Row],[Departamento]],Table_5[],2,0)</f>
        <v>#N/A</v>
      </c>
      <c r="G1406" s="3"/>
      <c r="H1406" s="9"/>
      <c r="I1406" s="30">
        <f>+IFERROR(VLOOKUP(Casos_HN[[#This Row],[Municipio]],'LOCALIZA HN'!$B$9:$O$306,8,0),99999)</f>
        <v>99999</v>
      </c>
      <c r="J1406" s="5"/>
      <c r="K1406" s="5"/>
      <c r="L1406" s="8"/>
      <c r="M1406" s="32"/>
      <c r="N1406" s="33" t="str">
        <f>+IFERROR(VLOOKUP(Casos_HN[[#This Row],[ID_Municipio]],Table_4[[CodigoMuni]:[Long_2]],3,0),"")</f>
        <v/>
      </c>
      <c r="O1406" s="33" t="str">
        <f>+IFERROR(VLOOKUP(Casos_HN[[#This Row],[ID_Municipio]],Table_4[[CodigoMuni]:[Long_2]],4,0),"")</f>
        <v/>
      </c>
      <c r="P1406" s="32"/>
    </row>
    <row r="1407" spans="1:16" ht="14.25" customHeight="1">
      <c r="A1407" s="29" t="str">
        <f>+H1407&amp;E1407&amp;D1407</f>
        <v>673</v>
      </c>
      <c r="B1407" s="29" t="str">
        <f>+Casos_HN[[#This Row],[ID_Municipio]]&amp;Casos_HN[[#This Row],[Fecha]]</f>
        <v>99999</v>
      </c>
      <c r="C1407" s="29" t="str">
        <f>+G1407&amp;E1407</f>
        <v/>
      </c>
      <c r="D1407" s="30">
        <f>+D1406+1</f>
        <v>673</v>
      </c>
      <c r="E1407" s="23"/>
      <c r="F1407" s="30" t="e">
        <f>+VLOOKUP(Casos_HN[[#This Row],[Departamento]],Table_5[],2,0)</f>
        <v>#N/A</v>
      </c>
      <c r="G1407" s="3"/>
      <c r="H1407" s="9"/>
      <c r="I1407" s="30">
        <f>+IFERROR(VLOOKUP(Casos_HN[[#This Row],[Municipio]],'LOCALIZA HN'!$B$9:$O$306,8,0),99999)</f>
        <v>99999</v>
      </c>
      <c r="J1407" s="5"/>
      <c r="K1407" s="5"/>
      <c r="L1407" s="8"/>
      <c r="M1407" s="32"/>
      <c r="N1407" s="33" t="str">
        <f>+IFERROR(VLOOKUP(Casos_HN[[#This Row],[ID_Municipio]],Table_4[[CodigoMuni]:[Long_2]],3,0),"")</f>
        <v/>
      </c>
      <c r="O1407" s="33" t="str">
        <f>+IFERROR(VLOOKUP(Casos_HN[[#This Row],[ID_Municipio]],Table_4[[CodigoMuni]:[Long_2]],4,0),"")</f>
        <v/>
      </c>
      <c r="P1407" s="32"/>
    </row>
    <row r="1408" spans="1:16" ht="14.25" customHeight="1">
      <c r="A1408" s="29" t="str">
        <f>+H1408&amp;E1408&amp;D1408</f>
        <v>674</v>
      </c>
      <c r="B1408" s="29" t="str">
        <f>+Casos_HN[[#This Row],[ID_Municipio]]&amp;Casos_HN[[#This Row],[Fecha]]</f>
        <v>99999</v>
      </c>
      <c r="C1408" s="29" t="str">
        <f>+G1408&amp;E1408</f>
        <v/>
      </c>
      <c r="D1408" s="30">
        <f>+D1407+1</f>
        <v>674</v>
      </c>
      <c r="E1408" s="23"/>
      <c r="F1408" s="30" t="e">
        <f>+VLOOKUP(Casos_HN[[#This Row],[Departamento]],Table_5[],2,0)</f>
        <v>#N/A</v>
      </c>
      <c r="G1408" s="3"/>
      <c r="H1408" s="9"/>
      <c r="I1408" s="30">
        <f>+IFERROR(VLOOKUP(Casos_HN[[#This Row],[Municipio]],'LOCALIZA HN'!$B$9:$O$306,8,0),99999)</f>
        <v>99999</v>
      </c>
      <c r="J1408" s="5"/>
      <c r="K1408" s="5"/>
      <c r="L1408" s="8"/>
      <c r="M1408" s="32"/>
      <c r="N1408" s="33" t="str">
        <f>+IFERROR(VLOOKUP(Casos_HN[[#This Row],[ID_Municipio]],Table_4[[CodigoMuni]:[Long_2]],3,0),"")</f>
        <v/>
      </c>
      <c r="O1408" s="33" t="str">
        <f>+IFERROR(VLOOKUP(Casos_HN[[#This Row],[ID_Municipio]],Table_4[[CodigoMuni]:[Long_2]],4,0),"")</f>
        <v/>
      </c>
      <c r="P1408" s="32"/>
    </row>
    <row r="1409" spans="1:16" ht="14.25" customHeight="1">
      <c r="A1409" s="29" t="str">
        <f>+H1409&amp;E1409&amp;D1409</f>
        <v>675</v>
      </c>
      <c r="B1409" s="29" t="str">
        <f>+Casos_HN[[#This Row],[ID_Municipio]]&amp;Casos_HN[[#This Row],[Fecha]]</f>
        <v>99999</v>
      </c>
      <c r="C1409" s="29" t="str">
        <f>+G1409&amp;E1409</f>
        <v/>
      </c>
      <c r="D1409" s="30">
        <f>+D1408+1</f>
        <v>675</v>
      </c>
      <c r="E1409" s="23"/>
      <c r="F1409" s="30" t="e">
        <f>+VLOOKUP(Casos_HN[[#This Row],[Departamento]],Table_5[],2,0)</f>
        <v>#N/A</v>
      </c>
      <c r="G1409" s="3"/>
      <c r="H1409" s="9"/>
      <c r="I1409" s="30">
        <f>+IFERROR(VLOOKUP(Casos_HN[[#This Row],[Municipio]],'LOCALIZA HN'!$B$9:$O$306,8,0),99999)</f>
        <v>99999</v>
      </c>
      <c r="J1409" s="5"/>
      <c r="K1409" s="5"/>
      <c r="L1409" s="8"/>
      <c r="M1409" s="32"/>
      <c r="N1409" s="33" t="str">
        <f>+IFERROR(VLOOKUP(Casos_HN[[#This Row],[ID_Municipio]],Table_4[[CodigoMuni]:[Long_2]],3,0),"")</f>
        <v/>
      </c>
      <c r="O1409" s="33" t="str">
        <f>+IFERROR(VLOOKUP(Casos_HN[[#This Row],[ID_Municipio]],Table_4[[CodigoMuni]:[Long_2]],4,0),"")</f>
        <v/>
      </c>
      <c r="P1409" s="32"/>
    </row>
    <row r="1410" spans="1:16" ht="14.25" customHeight="1">
      <c r="A1410" s="29" t="str">
        <f>+H1410&amp;E1410&amp;D1410</f>
        <v>676</v>
      </c>
      <c r="B1410" s="29" t="str">
        <f>+Casos_HN[[#This Row],[ID_Municipio]]&amp;Casos_HN[[#This Row],[Fecha]]</f>
        <v>99999</v>
      </c>
      <c r="C1410" s="29" t="str">
        <f>+G1410&amp;E1410</f>
        <v/>
      </c>
      <c r="D1410" s="30">
        <f>+D1409+1</f>
        <v>676</v>
      </c>
      <c r="E1410" s="23"/>
      <c r="F1410" s="30" t="e">
        <f>+VLOOKUP(Casos_HN[[#This Row],[Departamento]],Table_5[],2,0)</f>
        <v>#N/A</v>
      </c>
      <c r="G1410" s="3"/>
      <c r="H1410" s="9"/>
      <c r="I1410" s="30">
        <f>+IFERROR(VLOOKUP(Casos_HN[[#This Row],[Municipio]],'LOCALIZA HN'!$B$9:$O$306,8,0),99999)</f>
        <v>99999</v>
      </c>
      <c r="J1410" s="5"/>
      <c r="K1410" s="5"/>
      <c r="L1410" s="8"/>
      <c r="M1410" s="32"/>
      <c r="N1410" s="33" t="str">
        <f>+IFERROR(VLOOKUP(Casos_HN[[#This Row],[ID_Municipio]],Table_4[[CodigoMuni]:[Long_2]],3,0),"")</f>
        <v/>
      </c>
      <c r="O1410" s="33" t="str">
        <f>+IFERROR(VLOOKUP(Casos_HN[[#This Row],[ID_Municipio]],Table_4[[CodigoMuni]:[Long_2]],4,0),"")</f>
        <v/>
      </c>
      <c r="P1410" s="32"/>
    </row>
    <row r="1411" spans="1:16" ht="14.25" customHeight="1">
      <c r="A1411" s="29" t="str">
        <f>+H1411&amp;E1411&amp;D1411</f>
        <v>677</v>
      </c>
      <c r="B1411" s="29" t="str">
        <f>+Casos_HN[[#This Row],[ID_Municipio]]&amp;Casos_HN[[#This Row],[Fecha]]</f>
        <v>99999</v>
      </c>
      <c r="C1411" s="29" t="str">
        <f>+G1411&amp;E1411</f>
        <v/>
      </c>
      <c r="D1411" s="30">
        <f>+D1410+1</f>
        <v>677</v>
      </c>
      <c r="E1411" s="23"/>
      <c r="F1411" s="30" t="e">
        <f>+VLOOKUP(Casos_HN[[#This Row],[Departamento]],Table_5[],2,0)</f>
        <v>#N/A</v>
      </c>
      <c r="G1411" s="3"/>
      <c r="H1411" s="9"/>
      <c r="I1411" s="30">
        <f>+IFERROR(VLOOKUP(Casos_HN[[#This Row],[Municipio]],'LOCALIZA HN'!$B$9:$O$306,8,0),99999)</f>
        <v>99999</v>
      </c>
      <c r="J1411" s="5"/>
      <c r="K1411" s="5"/>
      <c r="L1411" s="8"/>
      <c r="M1411" s="32"/>
      <c r="N1411" s="33" t="str">
        <f>+IFERROR(VLOOKUP(Casos_HN[[#This Row],[ID_Municipio]],Table_4[[CodigoMuni]:[Long_2]],3,0),"")</f>
        <v/>
      </c>
      <c r="O1411" s="33" t="str">
        <f>+IFERROR(VLOOKUP(Casos_HN[[#This Row],[ID_Municipio]],Table_4[[CodigoMuni]:[Long_2]],4,0),"")</f>
        <v/>
      </c>
      <c r="P1411" s="32"/>
    </row>
    <row r="1412" spans="1:16" ht="14.25" customHeight="1">
      <c r="A1412" s="29" t="str">
        <f>+H1412&amp;E1412&amp;D1412</f>
        <v>678</v>
      </c>
      <c r="B1412" s="29" t="str">
        <f>+Casos_HN[[#This Row],[ID_Municipio]]&amp;Casos_HN[[#This Row],[Fecha]]</f>
        <v>99999</v>
      </c>
      <c r="C1412" s="29" t="str">
        <f>+G1412&amp;E1412</f>
        <v/>
      </c>
      <c r="D1412" s="30">
        <f>+D1411+1</f>
        <v>678</v>
      </c>
      <c r="E1412" s="23"/>
      <c r="F1412" s="30" t="e">
        <f>+VLOOKUP(Casos_HN[[#This Row],[Departamento]],Table_5[],2,0)</f>
        <v>#N/A</v>
      </c>
      <c r="G1412" s="3"/>
      <c r="H1412" s="9"/>
      <c r="I1412" s="30">
        <f>+IFERROR(VLOOKUP(Casos_HN[[#This Row],[Municipio]],'LOCALIZA HN'!$B$9:$O$306,8,0),99999)</f>
        <v>99999</v>
      </c>
      <c r="J1412" s="5"/>
      <c r="K1412" s="5"/>
      <c r="L1412" s="8"/>
      <c r="M1412" s="32"/>
      <c r="N1412" s="33" t="str">
        <f>+IFERROR(VLOOKUP(Casos_HN[[#This Row],[ID_Municipio]],Table_4[[CodigoMuni]:[Long_2]],3,0),"")</f>
        <v/>
      </c>
      <c r="O1412" s="33" t="str">
        <f>+IFERROR(VLOOKUP(Casos_HN[[#This Row],[ID_Municipio]],Table_4[[CodigoMuni]:[Long_2]],4,0),"")</f>
        <v/>
      </c>
      <c r="P1412" s="32"/>
    </row>
    <row r="1413" spans="1:16" ht="14.25" customHeight="1">
      <c r="A1413" s="29" t="str">
        <f>+H1413&amp;E1413&amp;D1413</f>
        <v>679</v>
      </c>
      <c r="B1413" s="29" t="str">
        <f>+Casos_HN[[#This Row],[ID_Municipio]]&amp;Casos_HN[[#This Row],[Fecha]]</f>
        <v>99999</v>
      </c>
      <c r="C1413" s="29" t="str">
        <f>+G1413&amp;E1413</f>
        <v/>
      </c>
      <c r="D1413" s="30">
        <f>+D1412+1</f>
        <v>679</v>
      </c>
      <c r="E1413" s="23"/>
      <c r="F1413" s="30" t="e">
        <f>+VLOOKUP(Casos_HN[[#This Row],[Departamento]],Table_5[],2,0)</f>
        <v>#N/A</v>
      </c>
      <c r="G1413" s="3"/>
      <c r="H1413" s="9"/>
      <c r="I1413" s="30">
        <f>+IFERROR(VLOOKUP(Casos_HN[[#This Row],[Municipio]],'LOCALIZA HN'!$B$9:$O$306,8,0),99999)</f>
        <v>99999</v>
      </c>
      <c r="J1413" s="5"/>
      <c r="K1413" s="5"/>
      <c r="L1413" s="8"/>
      <c r="M1413" s="32"/>
      <c r="N1413" s="33" t="str">
        <f>+IFERROR(VLOOKUP(Casos_HN[[#This Row],[ID_Municipio]],Table_4[[CodigoMuni]:[Long_2]],3,0),"")</f>
        <v/>
      </c>
      <c r="O1413" s="33" t="str">
        <f>+IFERROR(VLOOKUP(Casos_HN[[#This Row],[ID_Municipio]],Table_4[[CodigoMuni]:[Long_2]],4,0),"")</f>
        <v/>
      </c>
      <c r="P1413" s="32"/>
    </row>
    <row r="1414" spans="1:16" ht="14.25" customHeight="1">
      <c r="A1414" s="29" t="str">
        <f>+H1414&amp;E1414&amp;D1414</f>
        <v>680</v>
      </c>
      <c r="B1414" s="29" t="str">
        <f>+Casos_HN[[#This Row],[ID_Municipio]]&amp;Casos_HN[[#This Row],[Fecha]]</f>
        <v>99999</v>
      </c>
      <c r="C1414" s="29" t="str">
        <f>+G1414&amp;E1414</f>
        <v/>
      </c>
      <c r="D1414" s="30">
        <f>+D1413+1</f>
        <v>680</v>
      </c>
      <c r="E1414" s="23"/>
      <c r="F1414" s="30" t="e">
        <f>+VLOOKUP(Casos_HN[[#This Row],[Departamento]],Table_5[],2,0)</f>
        <v>#N/A</v>
      </c>
      <c r="G1414" s="3"/>
      <c r="H1414" s="9"/>
      <c r="I1414" s="30">
        <f>+IFERROR(VLOOKUP(Casos_HN[[#This Row],[Municipio]],'LOCALIZA HN'!$B$9:$O$306,8,0),99999)</f>
        <v>99999</v>
      </c>
      <c r="J1414" s="5"/>
      <c r="K1414" s="5"/>
      <c r="L1414" s="8"/>
      <c r="M1414" s="32"/>
      <c r="N1414" s="33" t="str">
        <f>+IFERROR(VLOOKUP(Casos_HN[[#This Row],[ID_Municipio]],Table_4[[CodigoMuni]:[Long_2]],3,0),"")</f>
        <v/>
      </c>
      <c r="O1414" s="33" t="str">
        <f>+IFERROR(VLOOKUP(Casos_HN[[#This Row],[ID_Municipio]],Table_4[[CodigoMuni]:[Long_2]],4,0),"")</f>
        <v/>
      </c>
      <c r="P1414" s="32"/>
    </row>
    <row r="1415" spans="1:16" ht="14.25" customHeight="1">
      <c r="A1415" s="29" t="str">
        <f>+H1415&amp;E1415&amp;D1415</f>
        <v>681</v>
      </c>
      <c r="B1415" s="29" t="str">
        <f>+Casos_HN[[#This Row],[ID_Municipio]]&amp;Casos_HN[[#This Row],[Fecha]]</f>
        <v>99999</v>
      </c>
      <c r="C1415" s="29" t="str">
        <f>+G1415&amp;E1415</f>
        <v/>
      </c>
      <c r="D1415" s="30">
        <f>+D1414+1</f>
        <v>681</v>
      </c>
      <c r="E1415" s="23"/>
      <c r="F1415" s="30" t="e">
        <f>+VLOOKUP(Casos_HN[[#This Row],[Departamento]],Table_5[],2,0)</f>
        <v>#N/A</v>
      </c>
      <c r="G1415" s="3"/>
      <c r="H1415" s="9"/>
      <c r="I1415" s="30">
        <f>+IFERROR(VLOOKUP(Casos_HN[[#This Row],[Municipio]],'LOCALIZA HN'!$B$9:$O$306,8,0),99999)</f>
        <v>99999</v>
      </c>
      <c r="J1415" s="5"/>
      <c r="K1415" s="5"/>
      <c r="L1415" s="8"/>
      <c r="M1415" s="32"/>
      <c r="N1415" s="33" t="str">
        <f>+IFERROR(VLOOKUP(Casos_HN[[#This Row],[ID_Municipio]],Table_4[[CodigoMuni]:[Long_2]],3,0),"")</f>
        <v/>
      </c>
      <c r="O1415" s="33" t="str">
        <f>+IFERROR(VLOOKUP(Casos_HN[[#This Row],[ID_Municipio]],Table_4[[CodigoMuni]:[Long_2]],4,0),"")</f>
        <v/>
      </c>
      <c r="P1415" s="32"/>
    </row>
    <row r="1416" spans="1:16" ht="14.25" customHeight="1">
      <c r="A1416" s="29" t="str">
        <f>+H1416&amp;E1416&amp;D1416</f>
        <v>682</v>
      </c>
      <c r="B1416" s="29" t="str">
        <f>+Casos_HN[[#This Row],[ID_Municipio]]&amp;Casos_HN[[#This Row],[Fecha]]</f>
        <v>99999</v>
      </c>
      <c r="C1416" s="29" t="str">
        <f>+G1416&amp;E1416</f>
        <v/>
      </c>
      <c r="D1416" s="30">
        <f>+D1415+1</f>
        <v>682</v>
      </c>
      <c r="E1416" s="23"/>
      <c r="F1416" s="30" t="e">
        <f>+VLOOKUP(Casos_HN[[#This Row],[Departamento]],Table_5[],2,0)</f>
        <v>#N/A</v>
      </c>
      <c r="G1416" s="3"/>
      <c r="H1416" s="9"/>
      <c r="I1416" s="30">
        <f>+IFERROR(VLOOKUP(Casos_HN[[#This Row],[Municipio]],'LOCALIZA HN'!$B$9:$O$306,8,0),99999)</f>
        <v>99999</v>
      </c>
      <c r="J1416" s="5"/>
      <c r="K1416" s="5"/>
      <c r="L1416" s="8"/>
      <c r="M1416" s="32"/>
      <c r="N1416" s="33" t="str">
        <f>+IFERROR(VLOOKUP(Casos_HN[[#This Row],[ID_Municipio]],Table_4[[CodigoMuni]:[Long_2]],3,0),"")</f>
        <v/>
      </c>
      <c r="O1416" s="33" t="str">
        <f>+IFERROR(VLOOKUP(Casos_HN[[#This Row],[ID_Municipio]],Table_4[[CodigoMuni]:[Long_2]],4,0),"")</f>
        <v/>
      </c>
      <c r="P1416" s="32"/>
    </row>
    <row r="1417" spans="1:16" ht="14.25" customHeight="1">
      <c r="A1417" s="29" t="str">
        <f>+H1417&amp;E1417&amp;D1417</f>
        <v>683</v>
      </c>
      <c r="B1417" s="29" t="str">
        <f>+Casos_HN[[#This Row],[ID_Municipio]]&amp;Casos_HN[[#This Row],[Fecha]]</f>
        <v>99999</v>
      </c>
      <c r="C1417" s="29" t="str">
        <f>+G1417&amp;E1417</f>
        <v/>
      </c>
      <c r="D1417" s="30">
        <f>+D1416+1</f>
        <v>683</v>
      </c>
      <c r="E1417" s="23"/>
      <c r="F1417" s="30" t="e">
        <f>+VLOOKUP(Casos_HN[[#This Row],[Departamento]],Table_5[],2,0)</f>
        <v>#N/A</v>
      </c>
      <c r="G1417" s="3"/>
      <c r="H1417" s="9"/>
      <c r="I1417" s="30">
        <f>+IFERROR(VLOOKUP(Casos_HN[[#This Row],[Municipio]],'LOCALIZA HN'!$B$9:$O$306,8,0),99999)</f>
        <v>99999</v>
      </c>
      <c r="J1417" s="5"/>
      <c r="K1417" s="5"/>
      <c r="L1417" s="8"/>
      <c r="M1417" s="32"/>
      <c r="N1417" s="33" t="str">
        <f>+IFERROR(VLOOKUP(Casos_HN[[#This Row],[ID_Municipio]],Table_4[[CodigoMuni]:[Long_2]],3,0),"")</f>
        <v/>
      </c>
      <c r="O1417" s="33" t="str">
        <f>+IFERROR(VLOOKUP(Casos_HN[[#This Row],[ID_Municipio]],Table_4[[CodigoMuni]:[Long_2]],4,0),"")</f>
        <v/>
      </c>
      <c r="P1417" s="32"/>
    </row>
    <row r="1418" spans="1:16" ht="14.25" customHeight="1">
      <c r="A1418" s="29" t="str">
        <f>+H1418&amp;E1418&amp;D1418</f>
        <v>684</v>
      </c>
      <c r="B1418" s="29" t="str">
        <f>+Casos_HN[[#This Row],[ID_Municipio]]&amp;Casos_HN[[#This Row],[Fecha]]</f>
        <v>99999</v>
      </c>
      <c r="C1418" s="29" t="str">
        <f>+G1418&amp;E1418</f>
        <v/>
      </c>
      <c r="D1418" s="30">
        <f>+D1417+1</f>
        <v>684</v>
      </c>
      <c r="E1418" s="23"/>
      <c r="F1418" s="30" t="e">
        <f>+VLOOKUP(Casos_HN[[#This Row],[Departamento]],Table_5[],2,0)</f>
        <v>#N/A</v>
      </c>
      <c r="G1418" s="3"/>
      <c r="H1418" s="9"/>
      <c r="I1418" s="30">
        <f>+IFERROR(VLOOKUP(Casos_HN[[#This Row],[Municipio]],'LOCALIZA HN'!$B$9:$O$306,8,0),99999)</f>
        <v>99999</v>
      </c>
      <c r="J1418" s="5"/>
      <c r="K1418" s="5"/>
      <c r="L1418" s="8"/>
      <c r="M1418" s="32"/>
      <c r="N1418" s="33" t="str">
        <f>+IFERROR(VLOOKUP(Casos_HN[[#This Row],[ID_Municipio]],Table_4[[CodigoMuni]:[Long_2]],3,0),"")</f>
        <v/>
      </c>
      <c r="O1418" s="33" t="str">
        <f>+IFERROR(VLOOKUP(Casos_HN[[#This Row],[ID_Municipio]],Table_4[[CodigoMuni]:[Long_2]],4,0),"")</f>
        <v/>
      </c>
      <c r="P1418" s="32"/>
    </row>
    <row r="1419" spans="1:16" ht="14.25" customHeight="1">
      <c r="A1419" s="29" t="str">
        <f>+H1419&amp;E1419&amp;D1419</f>
        <v>685</v>
      </c>
      <c r="B1419" s="29" t="str">
        <f>+Casos_HN[[#This Row],[ID_Municipio]]&amp;Casos_HN[[#This Row],[Fecha]]</f>
        <v>99999</v>
      </c>
      <c r="C1419" s="29" t="str">
        <f>+G1419&amp;E1419</f>
        <v/>
      </c>
      <c r="D1419" s="30">
        <f>+D1418+1</f>
        <v>685</v>
      </c>
      <c r="E1419" s="23"/>
      <c r="F1419" s="30" t="e">
        <f>+VLOOKUP(Casos_HN[[#This Row],[Departamento]],Table_5[],2,0)</f>
        <v>#N/A</v>
      </c>
      <c r="G1419" s="3"/>
      <c r="H1419" s="9"/>
      <c r="I1419" s="30">
        <f>+IFERROR(VLOOKUP(Casos_HN[[#This Row],[Municipio]],'LOCALIZA HN'!$B$9:$O$306,8,0),99999)</f>
        <v>99999</v>
      </c>
      <c r="J1419" s="5"/>
      <c r="K1419" s="5"/>
      <c r="L1419" s="8"/>
      <c r="M1419" s="32"/>
      <c r="N1419" s="33" t="str">
        <f>+IFERROR(VLOOKUP(Casos_HN[[#This Row],[ID_Municipio]],Table_4[[CodigoMuni]:[Long_2]],3,0),"")</f>
        <v/>
      </c>
      <c r="O1419" s="33" t="str">
        <f>+IFERROR(VLOOKUP(Casos_HN[[#This Row],[ID_Municipio]],Table_4[[CodigoMuni]:[Long_2]],4,0),"")</f>
        <v/>
      </c>
      <c r="P1419" s="32"/>
    </row>
    <row r="1420" spans="1:16" ht="14.25" customHeight="1">
      <c r="A1420" s="29" t="str">
        <f>+H1420&amp;E1420&amp;D1420</f>
        <v>686</v>
      </c>
      <c r="B1420" s="29" t="str">
        <f>+Casos_HN[[#This Row],[ID_Municipio]]&amp;Casos_HN[[#This Row],[Fecha]]</f>
        <v>99999</v>
      </c>
      <c r="C1420" s="29" t="str">
        <f>+G1420&amp;E1420</f>
        <v/>
      </c>
      <c r="D1420" s="30">
        <f>+D1419+1</f>
        <v>686</v>
      </c>
      <c r="E1420" s="23"/>
      <c r="F1420" s="30" t="e">
        <f>+VLOOKUP(Casos_HN[[#This Row],[Departamento]],Table_5[],2,0)</f>
        <v>#N/A</v>
      </c>
      <c r="G1420" s="3"/>
      <c r="H1420" s="9"/>
      <c r="I1420" s="30">
        <f>+IFERROR(VLOOKUP(Casos_HN[[#This Row],[Municipio]],'LOCALIZA HN'!$B$9:$O$306,8,0),99999)</f>
        <v>99999</v>
      </c>
      <c r="J1420" s="5"/>
      <c r="K1420" s="5"/>
      <c r="L1420" s="8"/>
      <c r="M1420" s="32"/>
      <c r="N1420" s="33" t="str">
        <f>+IFERROR(VLOOKUP(Casos_HN[[#This Row],[ID_Municipio]],Table_4[[CodigoMuni]:[Long_2]],3,0),"")</f>
        <v/>
      </c>
      <c r="O1420" s="33" t="str">
        <f>+IFERROR(VLOOKUP(Casos_HN[[#This Row],[ID_Municipio]],Table_4[[CodigoMuni]:[Long_2]],4,0),"")</f>
        <v/>
      </c>
      <c r="P1420" s="32"/>
    </row>
    <row r="1421" spans="1:16" ht="14.25" customHeight="1">
      <c r="A1421" s="29" t="str">
        <f>+H1421&amp;E1421&amp;D1421</f>
        <v>687</v>
      </c>
      <c r="B1421" s="29" t="str">
        <f>+Casos_HN[[#This Row],[ID_Municipio]]&amp;Casos_HN[[#This Row],[Fecha]]</f>
        <v>99999</v>
      </c>
      <c r="C1421" s="29" t="str">
        <f>+G1421&amp;E1421</f>
        <v/>
      </c>
      <c r="D1421" s="30">
        <f>+D1420+1</f>
        <v>687</v>
      </c>
      <c r="E1421" s="23"/>
      <c r="F1421" s="30" t="e">
        <f>+VLOOKUP(Casos_HN[[#This Row],[Departamento]],Table_5[],2,0)</f>
        <v>#N/A</v>
      </c>
      <c r="G1421" s="3"/>
      <c r="H1421" s="9"/>
      <c r="I1421" s="30">
        <f>+IFERROR(VLOOKUP(Casos_HN[[#This Row],[Municipio]],'LOCALIZA HN'!$B$9:$O$306,8,0),99999)</f>
        <v>99999</v>
      </c>
      <c r="J1421" s="5"/>
      <c r="K1421" s="5"/>
      <c r="L1421" s="8"/>
      <c r="M1421" s="32"/>
      <c r="N1421" s="33" t="str">
        <f>+IFERROR(VLOOKUP(Casos_HN[[#This Row],[ID_Municipio]],Table_4[[CodigoMuni]:[Long_2]],3,0),"")</f>
        <v/>
      </c>
      <c r="O1421" s="33" t="str">
        <f>+IFERROR(VLOOKUP(Casos_HN[[#This Row],[ID_Municipio]],Table_4[[CodigoMuni]:[Long_2]],4,0),"")</f>
        <v/>
      </c>
      <c r="P1421" s="32"/>
    </row>
    <row r="1422" spans="1:16" ht="14.25" customHeight="1">
      <c r="A1422" s="29" t="str">
        <f>+H1422&amp;E1422&amp;D1422</f>
        <v>688</v>
      </c>
      <c r="B1422" s="29" t="str">
        <f>+Casos_HN[[#This Row],[ID_Municipio]]&amp;Casos_HN[[#This Row],[Fecha]]</f>
        <v>99999</v>
      </c>
      <c r="C1422" s="29" t="str">
        <f>+G1422&amp;E1422</f>
        <v/>
      </c>
      <c r="D1422" s="30">
        <f>+D1421+1</f>
        <v>688</v>
      </c>
      <c r="E1422" s="23"/>
      <c r="F1422" s="30" t="e">
        <f>+VLOOKUP(Casos_HN[[#This Row],[Departamento]],Table_5[],2,0)</f>
        <v>#N/A</v>
      </c>
      <c r="G1422" s="3"/>
      <c r="H1422" s="9"/>
      <c r="I1422" s="30">
        <f>+IFERROR(VLOOKUP(Casos_HN[[#This Row],[Municipio]],'LOCALIZA HN'!$B$9:$O$306,8,0),99999)</f>
        <v>99999</v>
      </c>
      <c r="J1422" s="5"/>
      <c r="K1422" s="5"/>
      <c r="L1422" s="8"/>
      <c r="M1422" s="32"/>
      <c r="N1422" s="33" t="str">
        <f>+IFERROR(VLOOKUP(Casos_HN[[#This Row],[ID_Municipio]],Table_4[[CodigoMuni]:[Long_2]],3,0),"")</f>
        <v/>
      </c>
      <c r="O1422" s="33" t="str">
        <f>+IFERROR(VLOOKUP(Casos_HN[[#This Row],[ID_Municipio]],Table_4[[CodigoMuni]:[Long_2]],4,0),"")</f>
        <v/>
      </c>
      <c r="P1422" s="32"/>
    </row>
    <row r="1423" spans="1:16" ht="14.25" customHeight="1">
      <c r="A1423" s="29" t="str">
        <f>+H1423&amp;E1423&amp;D1423</f>
        <v>689</v>
      </c>
      <c r="B1423" s="29" t="str">
        <f>+Casos_HN[[#This Row],[ID_Municipio]]&amp;Casos_HN[[#This Row],[Fecha]]</f>
        <v>99999</v>
      </c>
      <c r="C1423" s="29" t="str">
        <f>+G1423&amp;E1423</f>
        <v/>
      </c>
      <c r="D1423" s="30">
        <f>+D1422+1</f>
        <v>689</v>
      </c>
      <c r="E1423" s="23"/>
      <c r="F1423" s="30" t="e">
        <f>+VLOOKUP(Casos_HN[[#This Row],[Departamento]],Table_5[],2,0)</f>
        <v>#N/A</v>
      </c>
      <c r="G1423" s="3"/>
      <c r="H1423" s="9"/>
      <c r="I1423" s="30">
        <f>+IFERROR(VLOOKUP(Casos_HN[[#This Row],[Municipio]],'LOCALIZA HN'!$B$9:$O$306,8,0),99999)</f>
        <v>99999</v>
      </c>
      <c r="J1423" s="5"/>
      <c r="K1423" s="5"/>
      <c r="L1423" s="8"/>
      <c r="M1423" s="32"/>
      <c r="N1423" s="33" t="str">
        <f>+IFERROR(VLOOKUP(Casos_HN[[#This Row],[ID_Municipio]],Table_4[[CodigoMuni]:[Long_2]],3,0),"")</f>
        <v/>
      </c>
      <c r="O1423" s="33" t="str">
        <f>+IFERROR(VLOOKUP(Casos_HN[[#This Row],[ID_Municipio]],Table_4[[CodigoMuni]:[Long_2]],4,0),"")</f>
        <v/>
      </c>
      <c r="P1423" s="32"/>
    </row>
    <row r="1424" spans="1:16" ht="14.25" customHeight="1">
      <c r="A1424" s="29" t="str">
        <f>+H1424&amp;E1424&amp;D1424</f>
        <v>690</v>
      </c>
      <c r="B1424" s="29" t="str">
        <f>+Casos_HN[[#This Row],[ID_Municipio]]&amp;Casos_HN[[#This Row],[Fecha]]</f>
        <v>99999</v>
      </c>
      <c r="C1424" s="29" t="str">
        <f>+G1424&amp;E1424</f>
        <v/>
      </c>
      <c r="D1424" s="30">
        <f>+D1423+1</f>
        <v>690</v>
      </c>
      <c r="E1424" s="23"/>
      <c r="F1424" s="30" t="e">
        <f>+VLOOKUP(Casos_HN[[#This Row],[Departamento]],Table_5[],2,0)</f>
        <v>#N/A</v>
      </c>
      <c r="G1424" s="3"/>
      <c r="H1424" s="9"/>
      <c r="I1424" s="30">
        <f>+IFERROR(VLOOKUP(Casos_HN[[#This Row],[Municipio]],'LOCALIZA HN'!$B$9:$O$306,8,0),99999)</f>
        <v>99999</v>
      </c>
      <c r="J1424" s="5"/>
      <c r="K1424" s="5"/>
      <c r="L1424" s="8"/>
      <c r="M1424" s="32"/>
      <c r="N1424" s="33" t="str">
        <f>+IFERROR(VLOOKUP(Casos_HN[[#This Row],[ID_Municipio]],Table_4[[CodigoMuni]:[Long_2]],3,0),"")</f>
        <v/>
      </c>
      <c r="O1424" s="33" t="str">
        <f>+IFERROR(VLOOKUP(Casos_HN[[#This Row],[ID_Municipio]],Table_4[[CodigoMuni]:[Long_2]],4,0),"")</f>
        <v/>
      </c>
      <c r="P1424" s="32"/>
    </row>
    <row r="1425" spans="1:16" ht="14.25" customHeight="1">
      <c r="A1425" s="29" t="str">
        <f>+H1425&amp;E1425&amp;D1425</f>
        <v>691</v>
      </c>
      <c r="B1425" s="29" t="str">
        <f>+Casos_HN[[#This Row],[ID_Municipio]]&amp;Casos_HN[[#This Row],[Fecha]]</f>
        <v>99999</v>
      </c>
      <c r="C1425" s="29" t="str">
        <f>+G1425&amp;E1425</f>
        <v/>
      </c>
      <c r="D1425" s="30">
        <f>+D1424+1</f>
        <v>691</v>
      </c>
      <c r="E1425" s="23"/>
      <c r="F1425" s="30" t="e">
        <f>+VLOOKUP(Casos_HN[[#This Row],[Departamento]],Table_5[],2,0)</f>
        <v>#N/A</v>
      </c>
      <c r="G1425" s="3"/>
      <c r="H1425" s="9"/>
      <c r="I1425" s="30">
        <f>+IFERROR(VLOOKUP(Casos_HN[[#This Row],[Municipio]],'LOCALIZA HN'!$B$9:$O$306,8,0),99999)</f>
        <v>99999</v>
      </c>
      <c r="J1425" s="5"/>
      <c r="K1425" s="5"/>
      <c r="L1425" s="8"/>
      <c r="M1425" s="32"/>
      <c r="N1425" s="33" t="str">
        <f>+IFERROR(VLOOKUP(Casos_HN[[#This Row],[ID_Municipio]],Table_4[[CodigoMuni]:[Long_2]],3,0),"")</f>
        <v/>
      </c>
      <c r="O1425" s="33" t="str">
        <f>+IFERROR(VLOOKUP(Casos_HN[[#This Row],[ID_Municipio]],Table_4[[CodigoMuni]:[Long_2]],4,0),"")</f>
        <v/>
      </c>
      <c r="P1425" s="32"/>
    </row>
    <row r="1426" spans="1:16" ht="14.25" customHeight="1">
      <c r="A1426" s="29" t="str">
        <f>+H1426&amp;E1426&amp;D1426</f>
        <v>692</v>
      </c>
      <c r="B1426" s="29" t="str">
        <f>+Casos_HN[[#This Row],[ID_Municipio]]&amp;Casos_HN[[#This Row],[Fecha]]</f>
        <v>99999</v>
      </c>
      <c r="C1426" s="29" t="str">
        <f>+G1426&amp;E1426</f>
        <v/>
      </c>
      <c r="D1426" s="30">
        <f>+D1425+1</f>
        <v>692</v>
      </c>
      <c r="E1426" s="23"/>
      <c r="F1426" s="30" t="e">
        <f>+VLOOKUP(Casos_HN[[#This Row],[Departamento]],Table_5[],2,0)</f>
        <v>#N/A</v>
      </c>
      <c r="G1426" s="3"/>
      <c r="H1426" s="9"/>
      <c r="I1426" s="30">
        <f>+IFERROR(VLOOKUP(Casos_HN[[#This Row],[Municipio]],'LOCALIZA HN'!$B$9:$O$306,8,0),99999)</f>
        <v>99999</v>
      </c>
      <c r="J1426" s="5"/>
      <c r="K1426" s="5"/>
      <c r="L1426" s="8"/>
      <c r="M1426" s="32"/>
      <c r="N1426" s="33" t="str">
        <f>+IFERROR(VLOOKUP(Casos_HN[[#This Row],[ID_Municipio]],Table_4[[CodigoMuni]:[Long_2]],3,0),"")</f>
        <v/>
      </c>
      <c r="O1426" s="33" t="str">
        <f>+IFERROR(VLOOKUP(Casos_HN[[#This Row],[ID_Municipio]],Table_4[[CodigoMuni]:[Long_2]],4,0),"")</f>
        <v/>
      </c>
      <c r="P1426" s="32"/>
    </row>
    <row r="1427" spans="1:16" ht="14.25" customHeight="1">
      <c r="A1427" s="29" t="str">
        <f>+H1427&amp;E1427&amp;D1427</f>
        <v>693</v>
      </c>
      <c r="B1427" s="29" t="str">
        <f>+Casos_HN[[#This Row],[ID_Municipio]]&amp;Casos_HN[[#This Row],[Fecha]]</f>
        <v>99999</v>
      </c>
      <c r="C1427" s="29" t="str">
        <f>+G1427&amp;E1427</f>
        <v/>
      </c>
      <c r="D1427" s="30">
        <f>+D1426+1</f>
        <v>693</v>
      </c>
      <c r="E1427" s="23"/>
      <c r="F1427" s="30" t="e">
        <f>+VLOOKUP(Casos_HN[[#This Row],[Departamento]],Table_5[],2,0)</f>
        <v>#N/A</v>
      </c>
      <c r="G1427" s="3"/>
      <c r="H1427" s="9"/>
      <c r="I1427" s="30">
        <f>+IFERROR(VLOOKUP(Casos_HN[[#This Row],[Municipio]],'LOCALIZA HN'!$B$9:$O$306,8,0),99999)</f>
        <v>99999</v>
      </c>
      <c r="J1427" s="5"/>
      <c r="K1427" s="5"/>
      <c r="L1427" s="8"/>
      <c r="M1427" s="32"/>
      <c r="N1427" s="33" t="str">
        <f>+IFERROR(VLOOKUP(Casos_HN[[#This Row],[ID_Municipio]],Table_4[[CodigoMuni]:[Long_2]],3,0),"")</f>
        <v/>
      </c>
      <c r="O1427" s="33" t="str">
        <f>+IFERROR(VLOOKUP(Casos_HN[[#This Row],[ID_Municipio]],Table_4[[CodigoMuni]:[Long_2]],4,0),"")</f>
        <v/>
      </c>
      <c r="P1427" s="32"/>
    </row>
    <row r="1428" spans="1:16" ht="14.25" customHeight="1">
      <c r="A1428" s="29" t="str">
        <f>+H1428&amp;E1428&amp;D1428</f>
        <v>694</v>
      </c>
      <c r="B1428" s="29" t="str">
        <f>+Casos_HN[[#This Row],[ID_Municipio]]&amp;Casos_HN[[#This Row],[Fecha]]</f>
        <v>99999</v>
      </c>
      <c r="C1428" s="29" t="str">
        <f>+G1428&amp;E1428</f>
        <v/>
      </c>
      <c r="D1428" s="30">
        <f>+D1427+1</f>
        <v>694</v>
      </c>
      <c r="E1428" s="23"/>
      <c r="F1428" s="30" t="e">
        <f>+VLOOKUP(Casos_HN[[#This Row],[Departamento]],Table_5[],2,0)</f>
        <v>#N/A</v>
      </c>
      <c r="G1428" s="3"/>
      <c r="H1428" s="9"/>
      <c r="I1428" s="30">
        <f>+IFERROR(VLOOKUP(Casos_HN[[#This Row],[Municipio]],'LOCALIZA HN'!$B$9:$O$306,8,0),99999)</f>
        <v>99999</v>
      </c>
      <c r="J1428" s="5"/>
      <c r="K1428" s="5"/>
      <c r="L1428" s="8"/>
      <c r="M1428" s="32"/>
      <c r="N1428" s="33" t="str">
        <f>+IFERROR(VLOOKUP(Casos_HN[[#This Row],[ID_Municipio]],Table_4[[CodigoMuni]:[Long_2]],3,0),"")</f>
        <v/>
      </c>
      <c r="O1428" s="33" t="str">
        <f>+IFERROR(VLOOKUP(Casos_HN[[#This Row],[ID_Municipio]],Table_4[[CodigoMuni]:[Long_2]],4,0),"")</f>
        <v/>
      </c>
      <c r="P1428" s="32"/>
    </row>
    <row r="1429" spans="1:16" ht="14.25" customHeight="1">
      <c r="A1429" s="29" t="str">
        <f>+H1429&amp;E1429&amp;D1429</f>
        <v>695</v>
      </c>
      <c r="B1429" s="29" t="str">
        <f>+Casos_HN[[#This Row],[ID_Municipio]]&amp;Casos_HN[[#This Row],[Fecha]]</f>
        <v>99999</v>
      </c>
      <c r="C1429" s="29" t="str">
        <f>+G1429&amp;E1429</f>
        <v/>
      </c>
      <c r="D1429" s="30">
        <f>+D1428+1</f>
        <v>695</v>
      </c>
      <c r="E1429" s="23"/>
      <c r="F1429" s="30" t="e">
        <f>+VLOOKUP(Casos_HN[[#This Row],[Departamento]],Table_5[],2,0)</f>
        <v>#N/A</v>
      </c>
      <c r="G1429" s="3"/>
      <c r="H1429" s="9"/>
      <c r="I1429" s="30">
        <f>+IFERROR(VLOOKUP(Casos_HN[[#This Row],[Municipio]],'LOCALIZA HN'!$B$9:$O$306,8,0),99999)</f>
        <v>99999</v>
      </c>
      <c r="J1429" s="5"/>
      <c r="K1429" s="5"/>
      <c r="L1429" s="8"/>
      <c r="M1429" s="32"/>
      <c r="N1429" s="33" t="str">
        <f>+IFERROR(VLOOKUP(Casos_HN[[#This Row],[ID_Municipio]],Table_4[[CodigoMuni]:[Long_2]],3,0),"")</f>
        <v/>
      </c>
      <c r="O1429" s="33" t="str">
        <f>+IFERROR(VLOOKUP(Casos_HN[[#This Row],[ID_Municipio]],Table_4[[CodigoMuni]:[Long_2]],4,0),"")</f>
        <v/>
      </c>
      <c r="P1429" s="32"/>
    </row>
    <row r="1430" spans="1:16" ht="14.25" customHeight="1">
      <c r="A1430" s="29" t="str">
        <f>+H1430&amp;E1430&amp;D1430</f>
        <v>696</v>
      </c>
      <c r="B1430" s="29" t="str">
        <f>+Casos_HN[[#This Row],[ID_Municipio]]&amp;Casos_HN[[#This Row],[Fecha]]</f>
        <v>99999</v>
      </c>
      <c r="C1430" s="29" t="str">
        <f>+G1430&amp;E1430</f>
        <v/>
      </c>
      <c r="D1430" s="30">
        <f>+D1429+1</f>
        <v>696</v>
      </c>
      <c r="E1430" s="23"/>
      <c r="F1430" s="30" t="e">
        <f>+VLOOKUP(Casos_HN[[#This Row],[Departamento]],Table_5[],2,0)</f>
        <v>#N/A</v>
      </c>
      <c r="G1430" s="3"/>
      <c r="H1430" s="9"/>
      <c r="I1430" s="30">
        <f>+IFERROR(VLOOKUP(Casos_HN[[#This Row],[Municipio]],'LOCALIZA HN'!$B$9:$O$306,8,0),99999)</f>
        <v>99999</v>
      </c>
      <c r="J1430" s="5"/>
      <c r="K1430" s="5"/>
      <c r="L1430" s="8"/>
      <c r="M1430" s="32"/>
      <c r="N1430" s="33" t="str">
        <f>+IFERROR(VLOOKUP(Casos_HN[[#This Row],[ID_Municipio]],Table_4[[CodigoMuni]:[Long_2]],3,0),"")</f>
        <v/>
      </c>
      <c r="O1430" s="33" t="str">
        <f>+IFERROR(VLOOKUP(Casos_HN[[#This Row],[ID_Municipio]],Table_4[[CodigoMuni]:[Long_2]],4,0),"")</f>
        <v/>
      </c>
      <c r="P1430" s="32"/>
    </row>
    <row r="1431" spans="1:16" ht="14.25" customHeight="1">
      <c r="A1431" s="29" t="str">
        <f>+H1431&amp;E1431&amp;D1431</f>
        <v>697</v>
      </c>
      <c r="B1431" s="29" t="str">
        <f>+Casos_HN[[#This Row],[ID_Municipio]]&amp;Casos_HN[[#This Row],[Fecha]]</f>
        <v>99999</v>
      </c>
      <c r="C1431" s="29" t="str">
        <f>+G1431&amp;E1431</f>
        <v/>
      </c>
      <c r="D1431" s="30">
        <f>+D1430+1</f>
        <v>697</v>
      </c>
      <c r="E1431" s="23"/>
      <c r="F1431" s="30" t="e">
        <f>+VLOOKUP(Casos_HN[[#This Row],[Departamento]],Table_5[],2,0)</f>
        <v>#N/A</v>
      </c>
      <c r="G1431" s="3"/>
      <c r="H1431" s="9"/>
      <c r="I1431" s="30">
        <f>+IFERROR(VLOOKUP(Casos_HN[[#This Row],[Municipio]],'LOCALIZA HN'!$B$9:$O$306,8,0),99999)</f>
        <v>99999</v>
      </c>
      <c r="J1431" s="5"/>
      <c r="K1431" s="5"/>
      <c r="L1431" s="8"/>
      <c r="M1431" s="32"/>
      <c r="N1431" s="33" t="str">
        <f>+IFERROR(VLOOKUP(Casos_HN[[#This Row],[ID_Municipio]],Table_4[[CodigoMuni]:[Long_2]],3,0),"")</f>
        <v/>
      </c>
      <c r="O1431" s="33" t="str">
        <f>+IFERROR(VLOOKUP(Casos_HN[[#This Row],[ID_Municipio]],Table_4[[CodigoMuni]:[Long_2]],4,0),"")</f>
        <v/>
      </c>
      <c r="P1431" s="32"/>
    </row>
    <row r="1432" spans="1:16" ht="14.25" customHeight="1">
      <c r="A1432" s="29" t="str">
        <f>+H1432&amp;E1432&amp;D1432</f>
        <v>698</v>
      </c>
      <c r="B1432" s="29" t="str">
        <f>+Casos_HN[[#This Row],[ID_Municipio]]&amp;Casos_HN[[#This Row],[Fecha]]</f>
        <v>99999</v>
      </c>
      <c r="C1432" s="29" t="str">
        <f>+G1432&amp;E1432</f>
        <v/>
      </c>
      <c r="D1432" s="30">
        <f>+D1431+1</f>
        <v>698</v>
      </c>
      <c r="E1432" s="23"/>
      <c r="F1432" s="30" t="e">
        <f>+VLOOKUP(Casos_HN[[#This Row],[Departamento]],Table_5[],2,0)</f>
        <v>#N/A</v>
      </c>
      <c r="G1432" s="3"/>
      <c r="H1432" s="9"/>
      <c r="I1432" s="30">
        <f>+IFERROR(VLOOKUP(Casos_HN[[#This Row],[Municipio]],'LOCALIZA HN'!$B$9:$O$306,8,0),99999)</f>
        <v>99999</v>
      </c>
      <c r="J1432" s="5"/>
      <c r="K1432" s="5"/>
      <c r="L1432" s="8"/>
      <c r="M1432" s="32"/>
      <c r="N1432" s="33" t="str">
        <f>+IFERROR(VLOOKUP(Casos_HN[[#This Row],[ID_Municipio]],Table_4[[CodigoMuni]:[Long_2]],3,0),"")</f>
        <v/>
      </c>
      <c r="O1432" s="33" t="str">
        <f>+IFERROR(VLOOKUP(Casos_HN[[#This Row],[ID_Municipio]],Table_4[[CodigoMuni]:[Long_2]],4,0),"")</f>
        <v/>
      </c>
      <c r="P1432" s="32"/>
    </row>
    <row r="1433" spans="1:16" ht="14.25" customHeight="1">
      <c r="A1433" s="29" t="str">
        <f>+H1433&amp;E1433&amp;D1433</f>
        <v>699</v>
      </c>
      <c r="B1433" s="29" t="str">
        <f>+Casos_HN[[#This Row],[ID_Municipio]]&amp;Casos_HN[[#This Row],[Fecha]]</f>
        <v>99999</v>
      </c>
      <c r="C1433" s="29" t="str">
        <f>+G1433&amp;E1433</f>
        <v/>
      </c>
      <c r="D1433" s="30">
        <f>+D1432+1</f>
        <v>699</v>
      </c>
      <c r="E1433" s="23"/>
      <c r="F1433" s="30" t="e">
        <f>+VLOOKUP(Casos_HN[[#This Row],[Departamento]],Table_5[],2,0)</f>
        <v>#N/A</v>
      </c>
      <c r="G1433" s="3"/>
      <c r="H1433" s="9"/>
      <c r="I1433" s="30">
        <f>+IFERROR(VLOOKUP(Casos_HN[[#This Row],[Municipio]],'LOCALIZA HN'!$B$9:$O$306,8,0),99999)</f>
        <v>99999</v>
      </c>
      <c r="J1433" s="5"/>
      <c r="K1433" s="5"/>
      <c r="L1433" s="8"/>
      <c r="M1433" s="32"/>
      <c r="N1433" s="33" t="str">
        <f>+IFERROR(VLOOKUP(Casos_HN[[#This Row],[ID_Municipio]],Table_4[[CodigoMuni]:[Long_2]],3,0),"")</f>
        <v/>
      </c>
      <c r="O1433" s="33" t="str">
        <f>+IFERROR(VLOOKUP(Casos_HN[[#This Row],[ID_Municipio]],Table_4[[CodigoMuni]:[Long_2]],4,0),"")</f>
        <v/>
      </c>
      <c r="P1433" s="32"/>
    </row>
    <row r="1434" spans="1:16" ht="14.25" customHeight="1">
      <c r="A1434" s="29" t="str">
        <f>+H1434&amp;E1434&amp;D1434</f>
        <v>700</v>
      </c>
      <c r="B1434" s="29" t="str">
        <f>+Casos_HN[[#This Row],[ID_Municipio]]&amp;Casos_HN[[#This Row],[Fecha]]</f>
        <v>99999</v>
      </c>
      <c r="C1434" s="29" t="str">
        <f>+G1434&amp;E1434</f>
        <v/>
      </c>
      <c r="D1434" s="30">
        <f>+D1433+1</f>
        <v>700</v>
      </c>
      <c r="E1434" s="23"/>
      <c r="F1434" s="30" t="e">
        <f>+VLOOKUP(Casos_HN[[#This Row],[Departamento]],Table_5[],2,0)</f>
        <v>#N/A</v>
      </c>
      <c r="G1434" s="3"/>
      <c r="H1434" s="9"/>
      <c r="I1434" s="30">
        <f>+IFERROR(VLOOKUP(Casos_HN[[#This Row],[Municipio]],'LOCALIZA HN'!$B$9:$O$306,8,0),99999)</f>
        <v>99999</v>
      </c>
      <c r="J1434" s="5"/>
      <c r="K1434" s="5"/>
      <c r="L1434" s="8"/>
      <c r="M1434" s="32"/>
      <c r="N1434" s="33" t="str">
        <f>+IFERROR(VLOOKUP(Casos_HN[[#This Row],[ID_Municipio]],Table_4[[CodigoMuni]:[Long_2]],3,0),"")</f>
        <v/>
      </c>
      <c r="O1434" s="33" t="str">
        <f>+IFERROR(VLOOKUP(Casos_HN[[#This Row],[ID_Municipio]],Table_4[[CodigoMuni]:[Long_2]],4,0),"")</f>
        <v/>
      </c>
      <c r="P1434" s="32"/>
    </row>
    <row r="1435" spans="1:16" ht="14.25" customHeight="1">
      <c r="A1435" s="29" t="str">
        <f>+H1435&amp;E1435&amp;D1435</f>
        <v>701</v>
      </c>
      <c r="B1435" s="29" t="str">
        <f>+Casos_HN[[#This Row],[ID_Municipio]]&amp;Casos_HN[[#This Row],[Fecha]]</f>
        <v>99999</v>
      </c>
      <c r="C1435" s="29" t="str">
        <f>+G1435&amp;E1435</f>
        <v/>
      </c>
      <c r="D1435" s="30">
        <f>+D1434+1</f>
        <v>701</v>
      </c>
      <c r="E1435" s="23"/>
      <c r="F1435" s="30" t="e">
        <f>+VLOOKUP(Casos_HN[[#This Row],[Departamento]],Table_5[],2,0)</f>
        <v>#N/A</v>
      </c>
      <c r="G1435" s="3"/>
      <c r="H1435" s="9"/>
      <c r="I1435" s="30">
        <f>+IFERROR(VLOOKUP(Casos_HN[[#This Row],[Municipio]],'LOCALIZA HN'!$B$9:$O$306,8,0),99999)</f>
        <v>99999</v>
      </c>
      <c r="J1435" s="5"/>
      <c r="K1435" s="5"/>
      <c r="L1435" s="8"/>
      <c r="M1435" s="32"/>
      <c r="N1435" s="33" t="str">
        <f>+IFERROR(VLOOKUP(Casos_HN[[#This Row],[ID_Municipio]],Table_4[[CodigoMuni]:[Long_2]],3,0),"")</f>
        <v/>
      </c>
      <c r="O1435" s="33" t="str">
        <f>+IFERROR(VLOOKUP(Casos_HN[[#This Row],[ID_Municipio]],Table_4[[CodigoMuni]:[Long_2]],4,0),"")</f>
        <v/>
      </c>
      <c r="P1435" s="32"/>
    </row>
    <row r="1436" spans="1:16" ht="14.25" customHeight="1">
      <c r="A1436" s="29" t="str">
        <f>+H1436&amp;E1436&amp;D1436</f>
        <v>702</v>
      </c>
      <c r="B1436" s="29" t="str">
        <f>+Casos_HN[[#This Row],[ID_Municipio]]&amp;Casos_HN[[#This Row],[Fecha]]</f>
        <v>99999</v>
      </c>
      <c r="C1436" s="29" t="str">
        <f>+G1436&amp;E1436</f>
        <v/>
      </c>
      <c r="D1436" s="30">
        <f>+D1435+1</f>
        <v>702</v>
      </c>
      <c r="E1436" s="23"/>
      <c r="F1436" s="30" t="e">
        <f>+VLOOKUP(Casos_HN[[#This Row],[Departamento]],Table_5[],2,0)</f>
        <v>#N/A</v>
      </c>
      <c r="G1436" s="3"/>
      <c r="H1436" s="9"/>
      <c r="I1436" s="30">
        <f>+IFERROR(VLOOKUP(Casos_HN[[#This Row],[Municipio]],'LOCALIZA HN'!$B$9:$O$306,8,0),99999)</f>
        <v>99999</v>
      </c>
      <c r="J1436" s="5"/>
      <c r="K1436" s="5"/>
      <c r="L1436" s="8"/>
      <c r="M1436" s="32"/>
      <c r="N1436" s="33" t="str">
        <f>+IFERROR(VLOOKUP(Casos_HN[[#This Row],[ID_Municipio]],Table_4[[CodigoMuni]:[Long_2]],3,0),"")</f>
        <v/>
      </c>
      <c r="O1436" s="33" t="str">
        <f>+IFERROR(VLOOKUP(Casos_HN[[#This Row],[ID_Municipio]],Table_4[[CodigoMuni]:[Long_2]],4,0),"")</f>
        <v/>
      </c>
      <c r="P1436" s="32"/>
    </row>
    <row r="1437" spans="1:16" ht="14.25" customHeight="1">
      <c r="A1437" s="29" t="str">
        <f>+H1437&amp;E1437&amp;D1437</f>
        <v>703</v>
      </c>
      <c r="B1437" s="29" t="str">
        <f>+Casos_HN[[#This Row],[ID_Municipio]]&amp;Casos_HN[[#This Row],[Fecha]]</f>
        <v>99999</v>
      </c>
      <c r="C1437" s="29" t="str">
        <f>+G1437&amp;E1437</f>
        <v/>
      </c>
      <c r="D1437" s="30">
        <f>+D1436+1</f>
        <v>703</v>
      </c>
      <c r="E1437" s="23"/>
      <c r="F1437" s="30" t="e">
        <f>+VLOOKUP(Casos_HN[[#This Row],[Departamento]],Table_5[],2,0)</f>
        <v>#N/A</v>
      </c>
      <c r="G1437" s="3"/>
      <c r="H1437" s="9"/>
      <c r="I1437" s="30">
        <f>+IFERROR(VLOOKUP(Casos_HN[[#This Row],[Municipio]],'LOCALIZA HN'!$B$9:$O$306,8,0),99999)</f>
        <v>99999</v>
      </c>
      <c r="J1437" s="5"/>
      <c r="K1437" s="5"/>
      <c r="L1437" s="8"/>
      <c r="M1437" s="32"/>
      <c r="N1437" s="33" t="str">
        <f>+IFERROR(VLOOKUP(Casos_HN[[#This Row],[ID_Municipio]],Table_4[[CodigoMuni]:[Long_2]],3,0),"")</f>
        <v/>
      </c>
      <c r="O1437" s="33" t="str">
        <f>+IFERROR(VLOOKUP(Casos_HN[[#This Row],[ID_Municipio]],Table_4[[CodigoMuni]:[Long_2]],4,0),"")</f>
        <v/>
      </c>
      <c r="P1437" s="32"/>
    </row>
    <row r="1438" spans="1:16" ht="14.25" customHeight="1">
      <c r="A1438" s="29" t="str">
        <f>+H1438&amp;E1438&amp;D1438</f>
        <v>704</v>
      </c>
      <c r="B1438" s="29" t="str">
        <f>+Casos_HN[[#This Row],[ID_Municipio]]&amp;Casos_HN[[#This Row],[Fecha]]</f>
        <v>99999</v>
      </c>
      <c r="C1438" s="29" t="str">
        <f>+G1438&amp;E1438</f>
        <v/>
      </c>
      <c r="D1438" s="30">
        <f>+D1437+1</f>
        <v>704</v>
      </c>
      <c r="E1438" s="23"/>
      <c r="F1438" s="30" t="e">
        <f>+VLOOKUP(Casos_HN[[#This Row],[Departamento]],Table_5[],2,0)</f>
        <v>#N/A</v>
      </c>
      <c r="G1438" s="3"/>
      <c r="H1438" s="9"/>
      <c r="I1438" s="30">
        <f>+IFERROR(VLOOKUP(Casos_HN[[#This Row],[Municipio]],'LOCALIZA HN'!$B$9:$O$306,8,0),99999)</f>
        <v>99999</v>
      </c>
      <c r="J1438" s="5"/>
      <c r="K1438" s="5"/>
      <c r="L1438" s="8"/>
      <c r="M1438" s="32"/>
      <c r="N1438" s="33" t="str">
        <f>+IFERROR(VLOOKUP(Casos_HN[[#This Row],[ID_Municipio]],Table_4[[CodigoMuni]:[Long_2]],3,0),"")</f>
        <v/>
      </c>
      <c r="O1438" s="33" t="str">
        <f>+IFERROR(VLOOKUP(Casos_HN[[#This Row],[ID_Municipio]],Table_4[[CodigoMuni]:[Long_2]],4,0),"")</f>
        <v/>
      </c>
      <c r="P1438" s="32"/>
    </row>
    <row r="1439" spans="1:16" ht="14.25" customHeight="1">
      <c r="A1439" s="29" t="str">
        <f>+H1439&amp;E1439&amp;D1439</f>
        <v>705</v>
      </c>
      <c r="B1439" s="29" t="str">
        <f>+Casos_HN[[#This Row],[ID_Municipio]]&amp;Casos_HN[[#This Row],[Fecha]]</f>
        <v>99999</v>
      </c>
      <c r="C1439" s="29" t="str">
        <f>+G1439&amp;E1439</f>
        <v/>
      </c>
      <c r="D1439" s="30">
        <f>+D1438+1</f>
        <v>705</v>
      </c>
      <c r="E1439" s="23"/>
      <c r="F1439" s="30" t="e">
        <f>+VLOOKUP(Casos_HN[[#This Row],[Departamento]],Table_5[],2,0)</f>
        <v>#N/A</v>
      </c>
      <c r="G1439" s="3"/>
      <c r="H1439" s="9"/>
      <c r="I1439" s="30">
        <f>+IFERROR(VLOOKUP(Casos_HN[[#This Row],[Municipio]],'LOCALIZA HN'!$B$9:$O$306,8,0),99999)</f>
        <v>99999</v>
      </c>
      <c r="J1439" s="5"/>
      <c r="K1439" s="5"/>
      <c r="L1439" s="8"/>
      <c r="M1439" s="32"/>
      <c r="N1439" s="33" t="str">
        <f>+IFERROR(VLOOKUP(Casos_HN[[#This Row],[ID_Municipio]],Table_4[[CodigoMuni]:[Long_2]],3,0),"")</f>
        <v/>
      </c>
      <c r="O1439" s="33" t="str">
        <f>+IFERROR(VLOOKUP(Casos_HN[[#This Row],[ID_Municipio]],Table_4[[CodigoMuni]:[Long_2]],4,0),"")</f>
        <v/>
      </c>
      <c r="P1439" s="32"/>
    </row>
    <row r="1440" spans="1:16" ht="14.25" customHeight="1">
      <c r="A1440" s="29" t="str">
        <f>+H1440&amp;E1440&amp;D1440</f>
        <v>706</v>
      </c>
      <c r="B1440" s="29" t="str">
        <f>+Casos_HN[[#This Row],[ID_Municipio]]&amp;Casos_HN[[#This Row],[Fecha]]</f>
        <v>99999</v>
      </c>
      <c r="C1440" s="29" t="str">
        <f>+G1440&amp;E1440</f>
        <v/>
      </c>
      <c r="D1440" s="30">
        <f>+D1439+1</f>
        <v>706</v>
      </c>
      <c r="E1440" s="23"/>
      <c r="F1440" s="30" t="e">
        <f>+VLOOKUP(Casos_HN[[#This Row],[Departamento]],Table_5[],2,0)</f>
        <v>#N/A</v>
      </c>
      <c r="G1440" s="3"/>
      <c r="H1440" s="9"/>
      <c r="I1440" s="30">
        <f>+IFERROR(VLOOKUP(Casos_HN[[#This Row],[Municipio]],'LOCALIZA HN'!$B$9:$O$306,8,0),99999)</f>
        <v>99999</v>
      </c>
      <c r="J1440" s="5"/>
      <c r="K1440" s="5"/>
      <c r="L1440" s="8"/>
      <c r="M1440" s="32"/>
      <c r="N1440" s="33" t="str">
        <f>+IFERROR(VLOOKUP(Casos_HN[[#This Row],[ID_Municipio]],Table_4[[CodigoMuni]:[Long_2]],3,0),"")</f>
        <v/>
      </c>
      <c r="O1440" s="33" t="str">
        <f>+IFERROR(VLOOKUP(Casos_HN[[#This Row],[ID_Municipio]],Table_4[[CodigoMuni]:[Long_2]],4,0),"")</f>
        <v/>
      </c>
      <c r="P1440" s="32"/>
    </row>
    <row r="1441" spans="1:16" ht="14.25" customHeight="1">
      <c r="A1441" s="29" t="str">
        <f>+H1441&amp;E1441&amp;D1441</f>
        <v>707</v>
      </c>
      <c r="B1441" s="29" t="str">
        <f>+Casos_HN[[#This Row],[ID_Municipio]]&amp;Casos_HN[[#This Row],[Fecha]]</f>
        <v>99999</v>
      </c>
      <c r="C1441" s="29" t="str">
        <f>+G1441&amp;E1441</f>
        <v/>
      </c>
      <c r="D1441" s="30">
        <f>+D1440+1</f>
        <v>707</v>
      </c>
      <c r="E1441" s="23"/>
      <c r="F1441" s="30" t="e">
        <f>+VLOOKUP(Casos_HN[[#This Row],[Departamento]],Table_5[],2,0)</f>
        <v>#N/A</v>
      </c>
      <c r="G1441" s="3"/>
      <c r="H1441" s="9"/>
      <c r="I1441" s="30">
        <f>+IFERROR(VLOOKUP(Casos_HN[[#This Row],[Municipio]],'LOCALIZA HN'!$B$9:$O$306,8,0),99999)</f>
        <v>99999</v>
      </c>
      <c r="J1441" s="5"/>
      <c r="K1441" s="5"/>
      <c r="L1441" s="8"/>
      <c r="M1441" s="32"/>
      <c r="N1441" s="33" t="str">
        <f>+IFERROR(VLOOKUP(Casos_HN[[#This Row],[ID_Municipio]],Table_4[[CodigoMuni]:[Long_2]],3,0),"")</f>
        <v/>
      </c>
      <c r="O1441" s="33" t="str">
        <f>+IFERROR(VLOOKUP(Casos_HN[[#This Row],[ID_Municipio]],Table_4[[CodigoMuni]:[Long_2]],4,0),"")</f>
        <v/>
      </c>
      <c r="P1441" s="32"/>
    </row>
    <row r="1442" spans="1:16" ht="14.25" customHeight="1">
      <c r="A1442" s="29" t="str">
        <f>+H1442&amp;E1442&amp;D1442</f>
        <v>708</v>
      </c>
      <c r="B1442" s="29" t="str">
        <f>+Casos_HN[[#This Row],[ID_Municipio]]&amp;Casos_HN[[#This Row],[Fecha]]</f>
        <v>99999</v>
      </c>
      <c r="C1442" s="29" t="str">
        <f>+G1442&amp;E1442</f>
        <v/>
      </c>
      <c r="D1442" s="30">
        <f>+D1441+1</f>
        <v>708</v>
      </c>
      <c r="E1442" s="23"/>
      <c r="F1442" s="30" t="e">
        <f>+VLOOKUP(Casos_HN[[#This Row],[Departamento]],Table_5[],2,0)</f>
        <v>#N/A</v>
      </c>
      <c r="G1442" s="3"/>
      <c r="H1442" s="9"/>
      <c r="I1442" s="30">
        <f>+IFERROR(VLOOKUP(Casos_HN[[#This Row],[Municipio]],'LOCALIZA HN'!$B$9:$O$306,8,0),99999)</f>
        <v>99999</v>
      </c>
      <c r="J1442" s="5"/>
      <c r="K1442" s="5"/>
      <c r="L1442" s="8"/>
      <c r="M1442" s="32"/>
      <c r="N1442" s="33" t="str">
        <f>+IFERROR(VLOOKUP(Casos_HN[[#This Row],[ID_Municipio]],Table_4[[CodigoMuni]:[Long_2]],3,0),"")</f>
        <v/>
      </c>
      <c r="O1442" s="33" t="str">
        <f>+IFERROR(VLOOKUP(Casos_HN[[#This Row],[ID_Municipio]],Table_4[[CodigoMuni]:[Long_2]],4,0),"")</f>
        <v/>
      </c>
      <c r="P1442" s="32"/>
    </row>
    <row r="1443" spans="1:16" ht="14.25" customHeight="1">
      <c r="A1443" s="29" t="str">
        <f>+H1443&amp;E1443&amp;D1443</f>
        <v>709</v>
      </c>
      <c r="B1443" s="29" t="str">
        <f>+Casos_HN[[#This Row],[ID_Municipio]]&amp;Casos_HN[[#This Row],[Fecha]]</f>
        <v>99999</v>
      </c>
      <c r="C1443" s="29" t="str">
        <f>+G1443&amp;E1443</f>
        <v/>
      </c>
      <c r="D1443" s="30">
        <f>+D1442+1</f>
        <v>709</v>
      </c>
      <c r="E1443" s="23"/>
      <c r="F1443" s="30" t="e">
        <f>+VLOOKUP(Casos_HN[[#This Row],[Departamento]],Table_5[],2,0)</f>
        <v>#N/A</v>
      </c>
      <c r="G1443" s="3"/>
      <c r="H1443" s="9"/>
      <c r="I1443" s="30">
        <f>+IFERROR(VLOOKUP(Casos_HN[[#This Row],[Municipio]],'LOCALIZA HN'!$B$9:$O$306,8,0),99999)</f>
        <v>99999</v>
      </c>
      <c r="J1443" s="5"/>
      <c r="K1443" s="5"/>
      <c r="L1443" s="8"/>
      <c r="M1443" s="32"/>
      <c r="N1443" s="33" t="str">
        <f>+IFERROR(VLOOKUP(Casos_HN[[#This Row],[ID_Municipio]],Table_4[[CodigoMuni]:[Long_2]],3,0),"")</f>
        <v/>
      </c>
      <c r="O1443" s="33" t="str">
        <f>+IFERROR(VLOOKUP(Casos_HN[[#This Row],[ID_Municipio]],Table_4[[CodigoMuni]:[Long_2]],4,0),"")</f>
        <v/>
      </c>
      <c r="P1443" s="32"/>
    </row>
    <row r="1444" spans="1:16" ht="14.25" customHeight="1">
      <c r="A1444" s="29" t="str">
        <f>+H1444&amp;E1444&amp;D1444</f>
        <v>710</v>
      </c>
      <c r="B1444" s="29" t="str">
        <f>+Casos_HN[[#This Row],[ID_Municipio]]&amp;Casos_HN[[#This Row],[Fecha]]</f>
        <v>99999</v>
      </c>
      <c r="C1444" s="29" t="str">
        <f>+G1444&amp;E1444</f>
        <v/>
      </c>
      <c r="D1444" s="30">
        <f>+D1443+1</f>
        <v>710</v>
      </c>
      <c r="E1444" s="23"/>
      <c r="F1444" s="30" t="e">
        <f>+VLOOKUP(Casos_HN[[#This Row],[Departamento]],Table_5[],2,0)</f>
        <v>#N/A</v>
      </c>
      <c r="G1444" s="3"/>
      <c r="H1444" s="9"/>
      <c r="I1444" s="30">
        <f>+IFERROR(VLOOKUP(Casos_HN[[#This Row],[Municipio]],'LOCALIZA HN'!$B$9:$O$306,8,0),99999)</f>
        <v>99999</v>
      </c>
      <c r="J1444" s="5"/>
      <c r="K1444" s="5"/>
      <c r="L1444" s="8"/>
      <c r="M1444" s="32"/>
      <c r="N1444" s="33" t="str">
        <f>+IFERROR(VLOOKUP(Casos_HN[[#This Row],[ID_Municipio]],Table_4[[CodigoMuni]:[Long_2]],3,0),"")</f>
        <v/>
      </c>
      <c r="O1444" s="33" t="str">
        <f>+IFERROR(VLOOKUP(Casos_HN[[#This Row],[ID_Municipio]],Table_4[[CodigoMuni]:[Long_2]],4,0),"")</f>
        <v/>
      </c>
      <c r="P1444" s="32"/>
    </row>
    <row r="1445" spans="1:16" ht="14.25" customHeight="1">
      <c r="A1445" s="29" t="str">
        <f>+H1445&amp;E1445&amp;D1445</f>
        <v>711</v>
      </c>
      <c r="B1445" s="29" t="str">
        <f>+Casos_HN[[#This Row],[ID_Municipio]]&amp;Casos_HN[[#This Row],[Fecha]]</f>
        <v>99999</v>
      </c>
      <c r="C1445" s="29" t="str">
        <f>+G1445&amp;E1445</f>
        <v/>
      </c>
      <c r="D1445" s="30">
        <f>+D1444+1</f>
        <v>711</v>
      </c>
      <c r="E1445" s="23"/>
      <c r="F1445" s="30" t="e">
        <f>+VLOOKUP(Casos_HN[[#This Row],[Departamento]],Table_5[],2,0)</f>
        <v>#N/A</v>
      </c>
      <c r="G1445" s="3"/>
      <c r="H1445" s="9"/>
      <c r="I1445" s="30">
        <f>+IFERROR(VLOOKUP(Casos_HN[[#This Row],[Municipio]],'LOCALIZA HN'!$B$9:$O$306,8,0),99999)</f>
        <v>99999</v>
      </c>
      <c r="J1445" s="5"/>
      <c r="K1445" s="5"/>
      <c r="L1445" s="8"/>
      <c r="M1445" s="32"/>
      <c r="N1445" s="33" t="str">
        <f>+IFERROR(VLOOKUP(Casos_HN[[#This Row],[ID_Municipio]],Table_4[[CodigoMuni]:[Long_2]],3,0),"")</f>
        <v/>
      </c>
      <c r="O1445" s="33" t="str">
        <f>+IFERROR(VLOOKUP(Casos_HN[[#This Row],[ID_Municipio]],Table_4[[CodigoMuni]:[Long_2]],4,0),"")</f>
        <v/>
      </c>
      <c r="P1445" s="32"/>
    </row>
    <row r="1446" spans="1:16" ht="14.25" customHeight="1">
      <c r="A1446" s="29" t="str">
        <f>+H1446&amp;E1446&amp;D1446</f>
        <v>712</v>
      </c>
      <c r="B1446" s="29" t="str">
        <f>+Casos_HN[[#This Row],[ID_Municipio]]&amp;Casos_HN[[#This Row],[Fecha]]</f>
        <v>99999</v>
      </c>
      <c r="C1446" s="29" t="str">
        <f>+G1446&amp;E1446</f>
        <v/>
      </c>
      <c r="D1446" s="30">
        <f>+D1445+1</f>
        <v>712</v>
      </c>
      <c r="E1446" s="23"/>
      <c r="F1446" s="30" t="e">
        <f>+VLOOKUP(Casos_HN[[#This Row],[Departamento]],Table_5[],2,0)</f>
        <v>#N/A</v>
      </c>
      <c r="G1446" s="3"/>
      <c r="H1446" s="9"/>
      <c r="I1446" s="30">
        <f>+IFERROR(VLOOKUP(Casos_HN[[#This Row],[Municipio]],'LOCALIZA HN'!$B$9:$O$306,8,0),99999)</f>
        <v>99999</v>
      </c>
      <c r="J1446" s="5"/>
      <c r="K1446" s="5"/>
      <c r="L1446" s="8"/>
      <c r="M1446" s="32"/>
      <c r="N1446" s="33" t="str">
        <f>+IFERROR(VLOOKUP(Casos_HN[[#This Row],[ID_Municipio]],Table_4[[CodigoMuni]:[Long_2]],3,0),"")</f>
        <v/>
      </c>
      <c r="O1446" s="33" t="str">
        <f>+IFERROR(VLOOKUP(Casos_HN[[#This Row],[ID_Municipio]],Table_4[[CodigoMuni]:[Long_2]],4,0),"")</f>
        <v/>
      </c>
      <c r="P1446" s="32"/>
    </row>
    <row r="1447" spans="1:16" ht="14.25" customHeight="1">
      <c r="A1447" s="29" t="str">
        <f>+H1447&amp;E1447&amp;D1447</f>
        <v>713</v>
      </c>
      <c r="B1447" s="29" t="str">
        <f>+Casos_HN[[#This Row],[ID_Municipio]]&amp;Casos_HN[[#This Row],[Fecha]]</f>
        <v>99999</v>
      </c>
      <c r="C1447" s="29" t="str">
        <f>+G1447&amp;E1447</f>
        <v/>
      </c>
      <c r="D1447" s="30">
        <f>+D1446+1</f>
        <v>713</v>
      </c>
      <c r="E1447" s="23"/>
      <c r="F1447" s="30" t="e">
        <f>+VLOOKUP(Casos_HN[[#This Row],[Departamento]],Table_5[],2,0)</f>
        <v>#N/A</v>
      </c>
      <c r="G1447" s="3"/>
      <c r="H1447" s="9"/>
      <c r="I1447" s="30">
        <f>+IFERROR(VLOOKUP(Casos_HN[[#This Row],[Municipio]],'LOCALIZA HN'!$B$9:$O$306,8,0),99999)</f>
        <v>99999</v>
      </c>
      <c r="J1447" s="5"/>
      <c r="K1447" s="5"/>
      <c r="L1447" s="8"/>
      <c r="M1447" s="32"/>
      <c r="N1447" s="33" t="str">
        <f>+IFERROR(VLOOKUP(Casos_HN[[#This Row],[ID_Municipio]],Table_4[[CodigoMuni]:[Long_2]],3,0),"")</f>
        <v/>
      </c>
      <c r="O1447" s="33" t="str">
        <f>+IFERROR(VLOOKUP(Casos_HN[[#This Row],[ID_Municipio]],Table_4[[CodigoMuni]:[Long_2]],4,0),"")</f>
        <v/>
      </c>
      <c r="P1447" s="32"/>
    </row>
    <row r="1448" spans="1:16" ht="14.25" customHeight="1">
      <c r="A1448" s="29" t="str">
        <f>+H1448&amp;E1448&amp;D1448</f>
        <v>714</v>
      </c>
      <c r="B1448" s="29" t="str">
        <f>+Casos_HN[[#This Row],[ID_Municipio]]&amp;Casos_HN[[#This Row],[Fecha]]</f>
        <v>99999</v>
      </c>
      <c r="C1448" s="29" t="str">
        <f>+G1448&amp;E1448</f>
        <v/>
      </c>
      <c r="D1448" s="30">
        <f>+D1447+1</f>
        <v>714</v>
      </c>
      <c r="E1448" s="23"/>
      <c r="F1448" s="30" t="e">
        <f>+VLOOKUP(Casos_HN[[#This Row],[Departamento]],Table_5[],2,0)</f>
        <v>#N/A</v>
      </c>
      <c r="G1448" s="3"/>
      <c r="H1448" s="9"/>
      <c r="I1448" s="30">
        <f>+IFERROR(VLOOKUP(Casos_HN[[#This Row],[Municipio]],'LOCALIZA HN'!$B$9:$O$306,8,0),99999)</f>
        <v>99999</v>
      </c>
      <c r="J1448" s="5"/>
      <c r="K1448" s="5"/>
      <c r="L1448" s="8"/>
      <c r="M1448" s="32"/>
      <c r="N1448" s="33" t="str">
        <f>+IFERROR(VLOOKUP(Casos_HN[[#This Row],[ID_Municipio]],Table_4[[CodigoMuni]:[Long_2]],3,0),"")</f>
        <v/>
      </c>
      <c r="O1448" s="33" t="str">
        <f>+IFERROR(VLOOKUP(Casos_HN[[#This Row],[ID_Municipio]],Table_4[[CodigoMuni]:[Long_2]],4,0),"")</f>
        <v/>
      </c>
      <c r="P1448" s="32"/>
    </row>
    <row r="1449" spans="1:16" ht="14.25" customHeight="1">
      <c r="A1449" s="29" t="str">
        <f>+H1449&amp;E1449&amp;D1449</f>
        <v>715</v>
      </c>
      <c r="B1449" s="29" t="str">
        <f>+Casos_HN[[#This Row],[ID_Municipio]]&amp;Casos_HN[[#This Row],[Fecha]]</f>
        <v>99999</v>
      </c>
      <c r="C1449" s="29" t="str">
        <f>+G1449&amp;E1449</f>
        <v/>
      </c>
      <c r="D1449" s="30">
        <f>+D1448+1</f>
        <v>715</v>
      </c>
      <c r="E1449" s="23"/>
      <c r="F1449" s="30" t="e">
        <f>+VLOOKUP(Casos_HN[[#This Row],[Departamento]],Table_5[],2,0)</f>
        <v>#N/A</v>
      </c>
      <c r="G1449" s="3"/>
      <c r="H1449" s="9"/>
      <c r="I1449" s="30">
        <f>+IFERROR(VLOOKUP(Casos_HN[[#This Row],[Municipio]],'LOCALIZA HN'!$B$9:$O$306,8,0),99999)</f>
        <v>99999</v>
      </c>
      <c r="J1449" s="5"/>
      <c r="K1449" s="5"/>
      <c r="L1449" s="8"/>
      <c r="M1449" s="32"/>
      <c r="N1449" s="33" t="str">
        <f>+IFERROR(VLOOKUP(Casos_HN[[#This Row],[ID_Municipio]],Table_4[[CodigoMuni]:[Long_2]],3,0),"")</f>
        <v/>
      </c>
      <c r="O1449" s="33" t="str">
        <f>+IFERROR(VLOOKUP(Casos_HN[[#This Row],[ID_Municipio]],Table_4[[CodigoMuni]:[Long_2]],4,0),"")</f>
        <v/>
      </c>
      <c r="P1449" s="32"/>
    </row>
    <row r="1450" spans="1:16" ht="14.25" customHeight="1">
      <c r="A1450" s="29" t="str">
        <f>+H1450&amp;E1450&amp;D1450</f>
        <v>716</v>
      </c>
      <c r="B1450" s="29" t="str">
        <f>+Casos_HN[[#This Row],[ID_Municipio]]&amp;Casos_HN[[#This Row],[Fecha]]</f>
        <v>99999</v>
      </c>
      <c r="C1450" s="29" t="str">
        <f>+G1450&amp;E1450</f>
        <v/>
      </c>
      <c r="D1450" s="30">
        <f>+D1449+1</f>
        <v>716</v>
      </c>
      <c r="E1450" s="23"/>
      <c r="F1450" s="30" t="e">
        <f>+VLOOKUP(Casos_HN[[#This Row],[Departamento]],Table_5[],2,0)</f>
        <v>#N/A</v>
      </c>
      <c r="G1450" s="3"/>
      <c r="H1450" s="9"/>
      <c r="I1450" s="30">
        <f>+IFERROR(VLOOKUP(Casos_HN[[#This Row],[Municipio]],'LOCALIZA HN'!$B$9:$O$306,8,0),99999)</f>
        <v>99999</v>
      </c>
      <c r="J1450" s="5"/>
      <c r="K1450" s="5"/>
      <c r="L1450" s="8"/>
      <c r="M1450" s="32"/>
      <c r="N1450" s="33" t="str">
        <f>+IFERROR(VLOOKUP(Casos_HN[[#This Row],[ID_Municipio]],Table_4[[CodigoMuni]:[Long_2]],3,0),"")</f>
        <v/>
      </c>
      <c r="O1450" s="33" t="str">
        <f>+IFERROR(VLOOKUP(Casos_HN[[#This Row],[ID_Municipio]],Table_4[[CodigoMuni]:[Long_2]],4,0),"")</f>
        <v/>
      </c>
      <c r="P1450" s="32"/>
    </row>
    <row r="1451" spans="1:16" ht="14.25" customHeight="1">
      <c r="A1451" s="29" t="str">
        <f>+H1451&amp;E1451&amp;D1451</f>
        <v>717</v>
      </c>
      <c r="B1451" s="29" t="str">
        <f>+Casos_HN[[#This Row],[ID_Municipio]]&amp;Casos_HN[[#This Row],[Fecha]]</f>
        <v>99999</v>
      </c>
      <c r="C1451" s="29" t="str">
        <f>+G1451&amp;E1451</f>
        <v/>
      </c>
      <c r="D1451" s="30">
        <f>+D1450+1</f>
        <v>717</v>
      </c>
      <c r="E1451" s="23"/>
      <c r="F1451" s="30" t="e">
        <f>+VLOOKUP(Casos_HN[[#This Row],[Departamento]],Table_5[],2,0)</f>
        <v>#N/A</v>
      </c>
      <c r="G1451" s="3"/>
      <c r="H1451" s="9"/>
      <c r="I1451" s="30">
        <f>+IFERROR(VLOOKUP(Casos_HN[[#This Row],[Municipio]],'LOCALIZA HN'!$B$9:$O$306,8,0),99999)</f>
        <v>99999</v>
      </c>
      <c r="J1451" s="5"/>
      <c r="K1451" s="5"/>
      <c r="L1451" s="8"/>
      <c r="M1451" s="32"/>
      <c r="N1451" s="33" t="str">
        <f>+IFERROR(VLOOKUP(Casos_HN[[#This Row],[ID_Municipio]],Table_4[[CodigoMuni]:[Long_2]],3,0),"")</f>
        <v/>
      </c>
      <c r="O1451" s="33" t="str">
        <f>+IFERROR(VLOOKUP(Casos_HN[[#This Row],[ID_Municipio]],Table_4[[CodigoMuni]:[Long_2]],4,0),"")</f>
        <v/>
      </c>
      <c r="P1451" s="32"/>
    </row>
    <row r="1452" spans="1:16" ht="14.25" customHeight="1">
      <c r="A1452" s="29" t="str">
        <f>+H1452&amp;E1452&amp;D1452</f>
        <v>718</v>
      </c>
      <c r="B1452" s="29" t="str">
        <f>+Casos_HN[[#This Row],[ID_Municipio]]&amp;Casos_HN[[#This Row],[Fecha]]</f>
        <v>99999</v>
      </c>
      <c r="C1452" s="29" t="str">
        <f>+G1452&amp;E1452</f>
        <v/>
      </c>
      <c r="D1452" s="30">
        <f>+D1451+1</f>
        <v>718</v>
      </c>
      <c r="E1452" s="23"/>
      <c r="F1452" s="30" t="e">
        <f>+VLOOKUP(Casos_HN[[#This Row],[Departamento]],Table_5[],2,0)</f>
        <v>#N/A</v>
      </c>
      <c r="G1452" s="3"/>
      <c r="H1452" s="9"/>
      <c r="I1452" s="30">
        <f>+IFERROR(VLOOKUP(Casos_HN[[#This Row],[Municipio]],'LOCALIZA HN'!$B$9:$O$306,8,0),99999)</f>
        <v>99999</v>
      </c>
      <c r="J1452" s="5"/>
      <c r="K1452" s="5"/>
      <c r="L1452" s="8"/>
      <c r="M1452" s="32"/>
      <c r="N1452" s="33" t="str">
        <f>+IFERROR(VLOOKUP(Casos_HN[[#This Row],[ID_Municipio]],Table_4[[CodigoMuni]:[Long_2]],3,0),"")</f>
        <v/>
      </c>
      <c r="O1452" s="33" t="str">
        <f>+IFERROR(VLOOKUP(Casos_HN[[#This Row],[ID_Municipio]],Table_4[[CodigoMuni]:[Long_2]],4,0),"")</f>
        <v/>
      </c>
      <c r="P1452" s="32"/>
    </row>
    <row r="1453" spans="1:16" ht="14.25" customHeight="1">
      <c r="A1453" s="29" t="str">
        <f>+H1453&amp;E1453&amp;D1453</f>
        <v>719</v>
      </c>
      <c r="B1453" s="29" t="str">
        <f>+Casos_HN[[#This Row],[ID_Municipio]]&amp;Casos_HN[[#This Row],[Fecha]]</f>
        <v>99999</v>
      </c>
      <c r="C1453" s="29" t="str">
        <f>+G1453&amp;E1453</f>
        <v/>
      </c>
      <c r="D1453" s="30">
        <f>+D1452+1</f>
        <v>719</v>
      </c>
      <c r="E1453" s="23"/>
      <c r="F1453" s="30" t="e">
        <f>+VLOOKUP(Casos_HN[[#This Row],[Departamento]],Table_5[],2,0)</f>
        <v>#N/A</v>
      </c>
      <c r="G1453" s="3"/>
      <c r="H1453" s="9"/>
      <c r="I1453" s="30">
        <f>+IFERROR(VLOOKUP(Casos_HN[[#This Row],[Municipio]],'LOCALIZA HN'!$B$9:$O$306,8,0),99999)</f>
        <v>99999</v>
      </c>
      <c r="J1453" s="5"/>
      <c r="K1453" s="5"/>
      <c r="L1453" s="8"/>
      <c r="M1453" s="32"/>
      <c r="N1453" s="33" t="str">
        <f>+IFERROR(VLOOKUP(Casos_HN[[#This Row],[ID_Municipio]],Table_4[[CodigoMuni]:[Long_2]],3,0),"")</f>
        <v/>
      </c>
      <c r="O1453" s="33" t="str">
        <f>+IFERROR(VLOOKUP(Casos_HN[[#This Row],[ID_Municipio]],Table_4[[CodigoMuni]:[Long_2]],4,0),"")</f>
        <v/>
      </c>
      <c r="P1453" s="32"/>
    </row>
    <row r="1454" spans="1:16" ht="14.25" customHeight="1">
      <c r="A1454" s="29" t="str">
        <f>+H1454&amp;E1454&amp;D1454</f>
        <v>720</v>
      </c>
      <c r="B1454" s="29" t="str">
        <f>+Casos_HN[[#This Row],[ID_Municipio]]&amp;Casos_HN[[#This Row],[Fecha]]</f>
        <v>99999</v>
      </c>
      <c r="C1454" s="29" t="str">
        <f>+G1454&amp;E1454</f>
        <v/>
      </c>
      <c r="D1454" s="30">
        <f>+D1453+1</f>
        <v>720</v>
      </c>
      <c r="E1454" s="23"/>
      <c r="F1454" s="30" t="e">
        <f>+VLOOKUP(Casos_HN[[#This Row],[Departamento]],Table_5[],2,0)</f>
        <v>#N/A</v>
      </c>
      <c r="G1454" s="3"/>
      <c r="H1454" s="9"/>
      <c r="I1454" s="30">
        <f>+IFERROR(VLOOKUP(Casos_HN[[#This Row],[Municipio]],'LOCALIZA HN'!$B$9:$O$306,8,0),99999)</f>
        <v>99999</v>
      </c>
      <c r="J1454" s="5"/>
      <c r="K1454" s="5"/>
      <c r="L1454" s="8"/>
      <c r="M1454" s="32"/>
      <c r="N1454" s="33" t="str">
        <f>+IFERROR(VLOOKUP(Casos_HN[[#This Row],[ID_Municipio]],Table_4[[CodigoMuni]:[Long_2]],3,0),"")</f>
        <v/>
      </c>
      <c r="O1454" s="33" t="str">
        <f>+IFERROR(VLOOKUP(Casos_HN[[#This Row],[ID_Municipio]],Table_4[[CodigoMuni]:[Long_2]],4,0),"")</f>
        <v/>
      </c>
      <c r="P1454" s="32"/>
    </row>
    <row r="1455" spans="1:16" ht="14.25" customHeight="1">
      <c r="A1455" s="29" t="str">
        <f>+H1455&amp;E1455&amp;D1455</f>
        <v>721</v>
      </c>
      <c r="B1455" s="29" t="str">
        <f>+Casos_HN[[#This Row],[ID_Municipio]]&amp;Casos_HN[[#This Row],[Fecha]]</f>
        <v>99999</v>
      </c>
      <c r="C1455" s="29" t="str">
        <f>+G1455&amp;E1455</f>
        <v/>
      </c>
      <c r="D1455" s="30">
        <f>+D1454+1</f>
        <v>721</v>
      </c>
      <c r="E1455" s="23"/>
      <c r="F1455" s="30" t="e">
        <f>+VLOOKUP(Casos_HN[[#This Row],[Departamento]],Table_5[],2,0)</f>
        <v>#N/A</v>
      </c>
      <c r="G1455" s="3"/>
      <c r="H1455" s="9"/>
      <c r="I1455" s="30">
        <f>+IFERROR(VLOOKUP(Casos_HN[[#This Row],[Municipio]],'LOCALIZA HN'!$B$9:$O$306,8,0),99999)</f>
        <v>99999</v>
      </c>
      <c r="J1455" s="5"/>
      <c r="K1455" s="5"/>
      <c r="L1455" s="8"/>
      <c r="M1455" s="32"/>
      <c r="N1455" s="33" t="str">
        <f>+IFERROR(VLOOKUP(Casos_HN[[#This Row],[ID_Municipio]],Table_4[[CodigoMuni]:[Long_2]],3,0),"")</f>
        <v/>
      </c>
      <c r="O1455" s="33" t="str">
        <f>+IFERROR(VLOOKUP(Casos_HN[[#This Row],[ID_Municipio]],Table_4[[CodigoMuni]:[Long_2]],4,0),"")</f>
        <v/>
      </c>
      <c r="P1455" s="32"/>
    </row>
    <row r="1456" spans="1:16" ht="14.25" customHeight="1">
      <c r="A1456" s="29" t="str">
        <f>+H1456&amp;E1456&amp;D1456</f>
        <v>722</v>
      </c>
      <c r="B1456" s="29" t="str">
        <f>+Casos_HN[[#This Row],[ID_Municipio]]&amp;Casos_HN[[#This Row],[Fecha]]</f>
        <v>99999</v>
      </c>
      <c r="C1456" s="29" t="str">
        <f>+G1456&amp;E1456</f>
        <v/>
      </c>
      <c r="D1456" s="30">
        <f>+D1455+1</f>
        <v>722</v>
      </c>
      <c r="E1456" s="23"/>
      <c r="F1456" s="30" t="e">
        <f>+VLOOKUP(Casos_HN[[#This Row],[Departamento]],Table_5[],2,0)</f>
        <v>#N/A</v>
      </c>
      <c r="G1456" s="3"/>
      <c r="H1456" s="9"/>
      <c r="I1456" s="30">
        <f>+IFERROR(VLOOKUP(Casos_HN[[#This Row],[Municipio]],'LOCALIZA HN'!$B$9:$O$306,8,0),99999)</f>
        <v>99999</v>
      </c>
      <c r="J1456" s="5"/>
      <c r="K1456" s="5"/>
      <c r="L1456" s="8"/>
      <c r="M1456" s="32"/>
      <c r="N1456" s="33" t="str">
        <f>+IFERROR(VLOOKUP(Casos_HN[[#This Row],[ID_Municipio]],Table_4[[CodigoMuni]:[Long_2]],3,0),"")</f>
        <v/>
      </c>
      <c r="O1456" s="33" t="str">
        <f>+IFERROR(VLOOKUP(Casos_HN[[#This Row],[ID_Municipio]],Table_4[[CodigoMuni]:[Long_2]],4,0),"")</f>
        <v/>
      </c>
      <c r="P1456" s="32"/>
    </row>
    <row r="1457" spans="1:16" ht="14.25" customHeight="1">
      <c r="A1457" s="29" t="str">
        <f>+H1457&amp;E1457&amp;D1457</f>
        <v>723</v>
      </c>
      <c r="B1457" s="29" t="str">
        <f>+Casos_HN[[#This Row],[ID_Municipio]]&amp;Casos_HN[[#This Row],[Fecha]]</f>
        <v>99999</v>
      </c>
      <c r="C1457" s="29" t="str">
        <f>+G1457&amp;E1457</f>
        <v/>
      </c>
      <c r="D1457" s="30">
        <f>+D1456+1</f>
        <v>723</v>
      </c>
      <c r="E1457" s="23"/>
      <c r="F1457" s="30" t="e">
        <f>+VLOOKUP(Casos_HN[[#This Row],[Departamento]],Table_5[],2,0)</f>
        <v>#N/A</v>
      </c>
      <c r="G1457" s="3"/>
      <c r="H1457" s="9"/>
      <c r="I1457" s="30">
        <f>+IFERROR(VLOOKUP(Casos_HN[[#This Row],[Municipio]],'LOCALIZA HN'!$B$9:$O$306,8,0),99999)</f>
        <v>99999</v>
      </c>
      <c r="J1457" s="5"/>
      <c r="K1457" s="5"/>
      <c r="L1457" s="8"/>
      <c r="M1457" s="32"/>
      <c r="N1457" s="33" t="str">
        <f>+IFERROR(VLOOKUP(Casos_HN[[#This Row],[ID_Municipio]],Table_4[[CodigoMuni]:[Long_2]],3,0),"")</f>
        <v/>
      </c>
      <c r="O1457" s="33" t="str">
        <f>+IFERROR(VLOOKUP(Casos_HN[[#This Row],[ID_Municipio]],Table_4[[CodigoMuni]:[Long_2]],4,0),"")</f>
        <v/>
      </c>
      <c r="P1457" s="32"/>
    </row>
    <row r="1458" spans="1:16" ht="14.25" customHeight="1">
      <c r="A1458" s="29" t="str">
        <f>+H1458&amp;E1458&amp;D1458</f>
        <v>724</v>
      </c>
      <c r="B1458" s="29" t="str">
        <f>+Casos_HN[[#This Row],[ID_Municipio]]&amp;Casos_HN[[#This Row],[Fecha]]</f>
        <v>99999</v>
      </c>
      <c r="C1458" s="29" t="str">
        <f>+G1458&amp;E1458</f>
        <v/>
      </c>
      <c r="D1458" s="30">
        <f>+D1457+1</f>
        <v>724</v>
      </c>
      <c r="E1458" s="23"/>
      <c r="F1458" s="30" t="e">
        <f>+VLOOKUP(Casos_HN[[#This Row],[Departamento]],Table_5[],2,0)</f>
        <v>#N/A</v>
      </c>
      <c r="G1458" s="3"/>
      <c r="H1458" s="9"/>
      <c r="I1458" s="30">
        <f>+IFERROR(VLOOKUP(Casos_HN[[#This Row],[Municipio]],'LOCALIZA HN'!$B$9:$O$306,8,0),99999)</f>
        <v>99999</v>
      </c>
      <c r="J1458" s="5"/>
      <c r="K1458" s="5"/>
      <c r="L1458" s="8"/>
      <c r="M1458" s="32"/>
      <c r="N1458" s="33" t="str">
        <f>+IFERROR(VLOOKUP(Casos_HN[[#This Row],[ID_Municipio]],Table_4[[CodigoMuni]:[Long_2]],3,0),"")</f>
        <v/>
      </c>
      <c r="O1458" s="33" t="str">
        <f>+IFERROR(VLOOKUP(Casos_HN[[#This Row],[ID_Municipio]],Table_4[[CodigoMuni]:[Long_2]],4,0),"")</f>
        <v/>
      </c>
      <c r="P1458" s="32"/>
    </row>
    <row r="1459" spans="1:16" ht="14.25" customHeight="1">
      <c r="A1459" s="29" t="str">
        <f>+H1459&amp;E1459&amp;D1459</f>
        <v>725</v>
      </c>
      <c r="B1459" s="29" t="str">
        <f>+Casos_HN[[#This Row],[ID_Municipio]]&amp;Casos_HN[[#This Row],[Fecha]]</f>
        <v>99999</v>
      </c>
      <c r="C1459" s="29" t="str">
        <f>+G1459&amp;E1459</f>
        <v/>
      </c>
      <c r="D1459" s="30">
        <f>+D1458+1</f>
        <v>725</v>
      </c>
      <c r="E1459" s="23"/>
      <c r="F1459" s="30" t="e">
        <f>+VLOOKUP(Casos_HN[[#This Row],[Departamento]],Table_5[],2,0)</f>
        <v>#N/A</v>
      </c>
      <c r="G1459" s="3"/>
      <c r="H1459" s="9"/>
      <c r="I1459" s="30">
        <f>+IFERROR(VLOOKUP(Casos_HN[[#This Row],[Municipio]],'LOCALIZA HN'!$B$9:$O$306,8,0),99999)</f>
        <v>99999</v>
      </c>
      <c r="J1459" s="5"/>
      <c r="K1459" s="5"/>
      <c r="L1459" s="8"/>
      <c r="M1459" s="32"/>
      <c r="N1459" s="33" t="str">
        <f>+IFERROR(VLOOKUP(Casos_HN[[#This Row],[ID_Municipio]],Table_4[[CodigoMuni]:[Long_2]],3,0),"")</f>
        <v/>
      </c>
      <c r="O1459" s="33" t="str">
        <f>+IFERROR(VLOOKUP(Casos_HN[[#This Row],[ID_Municipio]],Table_4[[CodigoMuni]:[Long_2]],4,0),"")</f>
        <v/>
      </c>
      <c r="P1459" s="32"/>
    </row>
    <row r="1460" spans="1:16" ht="14.25" customHeight="1">
      <c r="A1460" s="29" t="str">
        <f>+H1460&amp;E1460&amp;D1460</f>
        <v>726</v>
      </c>
      <c r="B1460" s="29" t="str">
        <f>+Casos_HN[[#This Row],[ID_Municipio]]&amp;Casos_HN[[#This Row],[Fecha]]</f>
        <v>99999</v>
      </c>
      <c r="C1460" s="29" t="str">
        <f>+G1460&amp;E1460</f>
        <v/>
      </c>
      <c r="D1460" s="30">
        <f>+D1459+1</f>
        <v>726</v>
      </c>
      <c r="E1460" s="23"/>
      <c r="F1460" s="30" t="e">
        <f>+VLOOKUP(Casos_HN[[#This Row],[Departamento]],Table_5[],2,0)</f>
        <v>#N/A</v>
      </c>
      <c r="G1460" s="3"/>
      <c r="H1460" s="9"/>
      <c r="I1460" s="30">
        <f>+IFERROR(VLOOKUP(Casos_HN[[#This Row],[Municipio]],'LOCALIZA HN'!$B$9:$O$306,8,0),99999)</f>
        <v>99999</v>
      </c>
      <c r="J1460" s="5"/>
      <c r="K1460" s="5"/>
      <c r="L1460" s="8"/>
      <c r="M1460" s="32"/>
      <c r="N1460" s="33" t="str">
        <f>+IFERROR(VLOOKUP(Casos_HN[[#This Row],[ID_Municipio]],Table_4[[CodigoMuni]:[Long_2]],3,0),"")</f>
        <v/>
      </c>
      <c r="O1460" s="33" t="str">
        <f>+IFERROR(VLOOKUP(Casos_HN[[#This Row],[ID_Municipio]],Table_4[[CodigoMuni]:[Long_2]],4,0),"")</f>
        <v/>
      </c>
      <c r="P1460" s="32"/>
    </row>
    <row r="1461" spans="1:16" ht="14.25" customHeight="1">
      <c r="A1461" s="29" t="str">
        <f>+H1461&amp;E1461&amp;D1461</f>
        <v>727</v>
      </c>
      <c r="B1461" s="29" t="str">
        <f>+Casos_HN[[#This Row],[ID_Municipio]]&amp;Casos_HN[[#This Row],[Fecha]]</f>
        <v>99999</v>
      </c>
      <c r="C1461" s="29" t="str">
        <f>+G1461&amp;E1461</f>
        <v/>
      </c>
      <c r="D1461" s="30">
        <f>+D1460+1</f>
        <v>727</v>
      </c>
      <c r="E1461" s="23"/>
      <c r="F1461" s="30" t="e">
        <f>+VLOOKUP(Casos_HN[[#This Row],[Departamento]],Table_5[],2,0)</f>
        <v>#N/A</v>
      </c>
      <c r="G1461" s="3"/>
      <c r="H1461" s="9"/>
      <c r="I1461" s="30">
        <f>+IFERROR(VLOOKUP(Casos_HN[[#This Row],[Municipio]],'LOCALIZA HN'!$B$9:$O$306,8,0),99999)</f>
        <v>99999</v>
      </c>
      <c r="J1461" s="5"/>
      <c r="K1461" s="5"/>
      <c r="L1461" s="8"/>
      <c r="M1461" s="32"/>
      <c r="N1461" s="33" t="str">
        <f>+IFERROR(VLOOKUP(Casos_HN[[#This Row],[ID_Municipio]],Table_4[[CodigoMuni]:[Long_2]],3,0),"")</f>
        <v/>
      </c>
      <c r="O1461" s="33" t="str">
        <f>+IFERROR(VLOOKUP(Casos_HN[[#This Row],[ID_Municipio]],Table_4[[CodigoMuni]:[Long_2]],4,0),"")</f>
        <v/>
      </c>
      <c r="P1461" s="32"/>
    </row>
    <row r="1462" spans="1:16" ht="14.25" customHeight="1">
      <c r="A1462" s="29" t="str">
        <f>+H1462&amp;E1462&amp;D1462</f>
        <v>728</v>
      </c>
      <c r="B1462" s="29" t="str">
        <f>+Casos_HN[[#This Row],[ID_Municipio]]&amp;Casos_HN[[#This Row],[Fecha]]</f>
        <v>99999</v>
      </c>
      <c r="C1462" s="29" t="str">
        <f>+G1462&amp;E1462</f>
        <v/>
      </c>
      <c r="D1462" s="30">
        <f>+D1461+1</f>
        <v>728</v>
      </c>
      <c r="E1462" s="23"/>
      <c r="F1462" s="30" t="e">
        <f>+VLOOKUP(Casos_HN[[#This Row],[Departamento]],Table_5[],2,0)</f>
        <v>#N/A</v>
      </c>
      <c r="G1462" s="3"/>
      <c r="H1462" s="9"/>
      <c r="I1462" s="30">
        <f>+IFERROR(VLOOKUP(Casos_HN[[#This Row],[Municipio]],'LOCALIZA HN'!$B$9:$O$306,8,0),99999)</f>
        <v>99999</v>
      </c>
      <c r="J1462" s="5"/>
      <c r="K1462" s="5"/>
      <c r="L1462" s="8"/>
      <c r="M1462" s="32"/>
      <c r="N1462" s="33" t="str">
        <f>+IFERROR(VLOOKUP(Casos_HN[[#This Row],[ID_Municipio]],Table_4[[CodigoMuni]:[Long_2]],3,0),"")</f>
        <v/>
      </c>
      <c r="O1462" s="33" t="str">
        <f>+IFERROR(VLOOKUP(Casos_HN[[#This Row],[ID_Municipio]],Table_4[[CodigoMuni]:[Long_2]],4,0),"")</f>
        <v/>
      </c>
      <c r="P1462" s="32"/>
    </row>
    <row r="1463" spans="1:16" ht="14.25" customHeight="1">
      <c r="A1463" s="29" t="str">
        <f>+H1463&amp;E1463&amp;D1463</f>
        <v>729</v>
      </c>
      <c r="B1463" s="29" t="str">
        <f>+Casos_HN[[#This Row],[ID_Municipio]]&amp;Casos_HN[[#This Row],[Fecha]]</f>
        <v>99999</v>
      </c>
      <c r="C1463" s="29" t="str">
        <f>+G1463&amp;E1463</f>
        <v/>
      </c>
      <c r="D1463" s="30">
        <f>+D1462+1</f>
        <v>729</v>
      </c>
      <c r="E1463" s="23"/>
      <c r="F1463" s="30" t="e">
        <f>+VLOOKUP(Casos_HN[[#This Row],[Departamento]],Table_5[],2,0)</f>
        <v>#N/A</v>
      </c>
      <c r="G1463" s="3"/>
      <c r="H1463" s="9"/>
      <c r="I1463" s="30">
        <f>+IFERROR(VLOOKUP(Casos_HN[[#This Row],[Municipio]],'LOCALIZA HN'!$B$9:$O$306,8,0),99999)</f>
        <v>99999</v>
      </c>
      <c r="J1463" s="5"/>
      <c r="K1463" s="5"/>
      <c r="L1463" s="8"/>
      <c r="M1463" s="32"/>
      <c r="N1463" s="33" t="str">
        <f>+IFERROR(VLOOKUP(Casos_HN[[#This Row],[ID_Municipio]],Table_4[[CodigoMuni]:[Long_2]],3,0),"")</f>
        <v/>
      </c>
      <c r="O1463" s="33" t="str">
        <f>+IFERROR(VLOOKUP(Casos_HN[[#This Row],[ID_Municipio]],Table_4[[CodigoMuni]:[Long_2]],4,0),"")</f>
        <v/>
      </c>
      <c r="P1463" s="32"/>
    </row>
    <row r="1464" spans="1:16" ht="14.25" customHeight="1">
      <c r="A1464" s="29" t="str">
        <f>+H1464&amp;E1464&amp;D1464</f>
        <v>730</v>
      </c>
      <c r="B1464" s="29" t="str">
        <f>+Casos_HN[[#This Row],[ID_Municipio]]&amp;Casos_HN[[#This Row],[Fecha]]</f>
        <v>99999</v>
      </c>
      <c r="C1464" s="29" t="str">
        <f>+G1464&amp;E1464</f>
        <v/>
      </c>
      <c r="D1464" s="30">
        <f>+D1463+1</f>
        <v>730</v>
      </c>
      <c r="E1464" s="23"/>
      <c r="F1464" s="30" t="e">
        <f>+VLOOKUP(Casos_HN[[#This Row],[Departamento]],Table_5[],2,0)</f>
        <v>#N/A</v>
      </c>
      <c r="G1464" s="3"/>
      <c r="H1464" s="9"/>
      <c r="I1464" s="30">
        <f>+IFERROR(VLOOKUP(Casos_HN[[#This Row],[Municipio]],'LOCALIZA HN'!$B$9:$O$306,8,0),99999)</f>
        <v>99999</v>
      </c>
      <c r="J1464" s="5"/>
      <c r="K1464" s="5"/>
      <c r="L1464" s="8"/>
      <c r="M1464" s="32"/>
      <c r="N1464" s="33" t="str">
        <f>+IFERROR(VLOOKUP(Casos_HN[[#This Row],[ID_Municipio]],Table_4[[CodigoMuni]:[Long_2]],3,0),"")</f>
        <v/>
      </c>
      <c r="O1464" s="33" t="str">
        <f>+IFERROR(VLOOKUP(Casos_HN[[#This Row],[ID_Municipio]],Table_4[[CodigoMuni]:[Long_2]],4,0),"")</f>
        <v/>
      </c>
      <c r="P1464" s="32"/>
    </row>
    <row r="1465" spans="1:16" ht="14.25" customHeight="1">
      <c r="A1465" s="29" t="str">
        <f>+H1465&amp;E1465&amp;D1465</f>
        <v>731</v>
      </c>
      <c r="B1465" s="29" t="str">
        <f>+Casos_HN[[#This Row],[ID_Municipio]]&amp;Casos_HN[[#This Row],[Fecha]]</f>
        <v>99999</v>
      </c>
      <c r="C1465" s="29" t="str">
        <f>+G1465&amp;E1465</f>
        <v/>
      </c>
      <c r="D1465" s="30">
        <f>+D1464+1</f>
        <v>731</v>
      </c>
      <c r="E1465" s="23"/>
      <c r="F1465" s="30" t="e">
        <f>+VLOOKUP(Casos_HN[[#This Row],[Departamento]],Table_5[],2,0)</f>
        <v>#N/A</v>
      </c>
      <c r="G1465" s="3"/>
      <c r="H1465" s="9"/>
      <c r="I1465" s="30">
        <f>+IFERROR(VLOOKUP(Casos_HN[[#This Row],[Municipio]],'LOCALIZA HN'!$B$9:$O$306,8,0),99999)</f>
        <v>99999</v>
      </c>
      <c r="J1465" s="5"/>
      <c r="K1465" s="5"/>
      <c r="L1465" s="8"/>
      <c r="M1465" s="32"/>
      <c r="N1465" s="33" t="str">
        <f>+IFERROR(VLOOKUP(Casos_HN[[#This Row],[ID_Municipio]],Table_4[[CodigoMuni]:[Long_2]],3,0),"")</f>
        <v/>
      </c>
      <c r="O1465" s="33" t="str">
        <f>+IFERROR(VLOOKUP(Casos_HN[[#This Row],[ID_Municipio]],Table_4[[CodigoMuni]:[Long_2]],4,0),"")</f>
        <v/>
      </c>
      <c r="P1465" s="32"/>
    </row>
    <row r="1466" spans="1:16" ht="14.25" customHeight="1">
      <c r="A1466" s="29" t="str">
        <f>+H1466&amp;E1466&amp;D1466</f>
        <v>732</v>
      </c>
      <c r="B1466" s="29" t="str">
        <f>+Casos_HN[[#This Row],[ID_Municipio]]&amp;Casos_HN[[#This Row],[Fecha]]</f>
        <v>99999</v>
      </c>
      <c r="C1466" s="29" t="str">
        <f>+G1466&amp;E1466</f>
        <v/>
      </c>
      <c r="D1466" s="30">
        <f>+D1465+1</f>
        <v>732</v>
      </c>
      <c r="E1466" s="23"/>
      <c r="F1466" s="30" t="e">
        <f>+VLOOKUP(Casos_HN[[#This Row],[Departamento]],Table_5[],2,0)</f>
        <v>#N/A</v>
      </c>
      <c r="G1466" s="3"/>
      <c r="H1466" s="9"/>
      <c r="I1466" s="30">
        <f>+IFERROR(VLOOKUP(Casos_HN[[#This Row],[Municipio]],'LOCALIZA HN'!$B$9:$O$306,8,0),99999)</f>
        <v>99999</v>
      </c>
      <c r="J1466" s="5"/>
      <c r="K1466" s="5"/>
      <c r="L1466" s="8"/>
      <c r="M1466" s="32"/>
      <c r="N1466" s="33" t="str">
        <f>+IFERROR(VLOOKUP(Casos_HN[[#This Row],[ID_Municipio]],Table_4[[CodigoMuni]:[Long_2]],3,0),"")</f>
        <v/>
      </c>
      <c r="O1466" s="33" t="str">
        <f>+IFERROR(VLOOKUP(Casos_HN[[#This Row],[ID_Municipio]],Table_4[[CodigoMuni]:[Long_2]],4,0),"")</f>
        <v/>
      </c>
      <c r="P1466" s="32"/>
    </row>
    <row r="1467" spans="1:16" ht="14.25" customHeight="1">
      <c r="A1467" s="29" t="str">
        <f>+H1467&amp;E1467&amp;D1467</f>
        <v>733</v>
      </c>
      <c r="B1467" s="29" t="str">
        <f>+Casos_HN[[#This Row],[ID_Municipio]]&amp;Casos_HN[[#This Row],[Fecha]]</f>
        <v>99999</v>
      </c>
      <c r="C1467" s="29" t="str">
        <f>+G1467&amp;E1467</f>
        <v/>
      </c>
      <c r="D1467" s="30">
        <f>+D1466+1</f>
        <v>733</v>
      </c>
      <c r="E1467" s="23"/>
      <c r="F1467" s="30" t="e">
        <f>+VLOOKUP(Casos_HN[[#This Row],[Departamento]],Table_5[],2,0)</f>
        <v>#N/A</v>
      </c>
      <c r="G1467" s="3"/>
      <c r="H1467" s="9"/>
      <c r="I1467" s="30">
        <f>+IFERROR(VLOOKUP(Casos_HN[[#This Row],[Municipio]],'LOCALIZA HN'!$B$9:$O$306,8,0),99999)</f>
        <v>99999</v>
      </c>
      <c r="J1467" s="5"/>
      <c r="K1467" s="5"/>
      <c r="L1467" s="8"/>
      <c r="M1467" s="32"/>
      <c r="N1467" s="33" t="str">
        <f>+IFERROR(VLOOKUP(Casos_HN[[#This Row],[ID_Municipio]],Table_4[[CodigoMuni]:[Long_2]],3,0),"")</f>
        <v/>
      </c>
      <c r="O1467" s="33" t="str">
        <f>+IFERROR(VLOOKUP(Casos_HN[[#This Row],[ID_Municipio]],Table_4[[CodigoMuni]:[Long_2]],4,0),"")</f>
        <v/>
      </c>
      <c r="P1467" s="32"/>
    </row>
    <row r="1468" spans="1:16" ht="14.25" customHeight="1">
      <c r="A1468" s="29" t="str">
        <f>+H1468&amp;E1468&amp;D1468</f>
        <v>734</v>
      </c>
      <c r="B1468" s="29" t="str">
        <f>+Casos_HN[[#This Row],[ID_Municipio]]&amp;Casos_HN[[#This Row],[Fecha]]</f>
        <v>99999</v>
      </c>
      <c r="C1468" s="29" t="str">
        <f>+G1468&amp;E1468</f>
        <v/>
      </c>
      <c r="D1468" s="30">
        <f>+D1467+1</f>
        <v>734</v>
      </c>
      <c r="E1468" s="23"/>
      <c r="F1468" s="30" t="e">
        <f>+VLOOKUP(Casos_HN[[#This Row],[Departamento]],Table_5[],2,0)</f>
        <v>#N/A</v>
      </c>
      <c r="G1468" s="3"/>
      <c r="H1468" s="9"/>
      <c r="I1468" s="30">
        <f>+IFERROR(VLOOKUP(Casos_HN[[#This Row],[Municipio]],'LOCALIZA HN'!$B$9:$O$306,8,0),99999)</f>
        <v>99999</v>
      </c>
      <c r="J1468" s="5"/>
      <c r="K1468" s="5"/>
      <c r="L1468" s="8"/>
      <c r="M1468" s="32"/>
      <c r="N1468" s="33" t="str">
        <f>+IFERROR(VLOOKUP(Casos_HN[[#This Row],[ID_Municipio]],Table_4[[CodigoMuni]:[Long_2]],3,0),"")</f>
        <v/>
      </c>
      <c r="O1468" s="33" t="str">
        <f>+IFERROR(VLOOKUP(Casos_HN[[#This Row],[ID_Municipio]],Table_4[[CodigoMuni]:[Long_2]],4,0),"")</f>
        <v/>
      </c>
      <c r="P1468" s="32"/>
    </row>
    <row r="1469" spans="1:16" ht="14.25" customHeight="1">
      <c r="A1469" s="29" t="str">
        <f>+H1469&amp;E1469&amp;D1469</f>
        <v>735</v>
      </c>
      <c r="B1469" s="29" t="str">
        <f>+Casos_HN[[#This Row],[ID_Municipio]]&amp;Casos_HN[[#This Row],[Fecha]]</f>
        <v>99999</v>
      </c>
      <c r="C1469" s="29" t="str">
        <f>+G1469&amp;E1469</f>
        <v/>
      </c>
      <c r="D1469" s="30">
        <f>+D1468+1</f>
        <v>735</v>
      </c>
      <c r="E1469" s="23"/>
      <c r="F1469" s="30" t="e">
        <f>+VLOOKUP(Casos_HN[[#This Row],[Departamento]],Table_5[],2,0)</f>
        <v>#N/A</v>
      </c>
      <c r="G1469" s="3"/>
      <c r="H1469" s="9"/>
      <c r="I1469" s="30">
        <f>+IFERROR(VLOOKUP(Casos_HN[[#This Row],[Municipio]],'LOCALIZA HN'!$B$9:$O$306,8,0),99999)</f>
        <v>99999</v>
      </c>
      <c r="J1469" s="5"/>
      <c r="K1469" s="5"/>
      <c r="L1469" s="8"/>
      <c r="M1469" s="32"/>
      <c r="N1469" s="33" t="str">
        <f>+IFERROR(VLOOKUP(Casos_HN[[#This Row],[ID_Municipio]],Table_4[[CodigoMuni]:[Long_2]],3,0),"")</f>
        <v/>
      </c>
      <c r="O1469" s="33" t="str">
        <f>+IFERROR(VLOOKUP(Casos_HN[[#This Row],[ID_Municipio]],Table_4[[CodigoMuni]:[Long_2]],4,0),"")</f>
        <v/>
      </c>
      <c r="P1469" s="32"/>
    </row>
    <row r="1470" spans="1:16" ht="14.25" customHeight="1">
      <c r="A1470" s="29" t="str">
        <f>+H1470&amp;E1470&amp;D1470</f>
        <v>736</v>
      </c>
      <c r="B1470" s="29" t="str">
        <f>+Casos_HN[[#This Row],[ID_Municipio]]&amp;Casos_HN[[#This Row],[Fecha]]</f>
        <v>99999</v>
      </c>
      <c r="C1470" s="29" t="str">
        <f>+G1470&amp;E1470</f>
        <v/>
      </c>
      <c r="D1470" s="30">
        <f>+D1469+1</f>
        <v>736</v>
      </c>
      <c r="E1470" s="23"/>
      <c r="F1470" s="30" t="e">
        <f>+VLOOKUP(Casos_HN[[#This Row],[Departamento]],Table_5[],2,0)</f>
        <v>#N/A</v>
      </c>
      <c r="G1470" s="3"/>
      <c r="H1470" s="9"/>
      <c r="I1470" s="30">
        <f>+IFERROR(VLOOKUP(Casos_HN[[#This Row],[Municipio]],'LOCALIZA HN'!$B$9:$O$306,8,0),99999)</f>
        <v>99999</v>
      </c>
      <c r="J1470" s="5"/>
      <c r="K1470" s="5"/>
      <c r="L1470" s="8"/>
      <c r="M1470" s="32"/>
      <c r="N1470" s="33" t="str">
        <f>+IFERROR(VLOOKUP(Casos_HN[[#This Row],[ID_Municipio]],Table_4[[CodigoMuni]:[Long_2]],3,0),"")</f>
        <v/>
      </c>
      <c r="O1470" s="33" t="str">
        <f>+IFERROR(VLOOKUP(Casos_HN[[#This Row],[ID_Municipio]],Table_4[[CodigoMuni]:[Long_2]],4,0),"")</f>
        <v/>
      </c>
      <c r="P1470" s="32"/>
    </row>
    <row r="1471" spans="1:16" ht="14.25" customHeight="1">
      <c r="A1471" s="29" t="str">
        <f>+H1471&amp;E1471&amp;D1471</f>
        <v>737</v>
      </c>
      <c r="B1471" s="29" t="str">
        <f>+Casos_HN[[#This Row],[ID_Municipio]]&amp;Casos_HN[[#This Row],[Fecha]]</f>
        <v>99999</v>
      </c>
      <c r="C1471" s="29" t="str">
        <f>+G1471&amp;E1471</f>
        <v/>
      </c>
      <c r="D1471" s="30">
        <f>+D1470+1</f>
        <v>737</v>
      </c>
      <c r="E1471" s="23"/>
      <c r="F1471" s="30" t="e">
        <f>+VLOOKUP(Casos_HN[[#This Row],[Departamento]],Table_5[],2,0)</f>
        <v>#N/A</v>
      </c>
      <c r="G1471" s="3"/>
      <c r="H1471" s="9"/>
      <c r="I1471" s="30">
        <f>+IFERROR(VLOOKUP(Casos_HN[[#This Row],[Municipio]],'LOCALIZA HN'!$B$9:$O$306,8,0),99999)</f>
        <v>99999</v>
      </c>
      <c r="J1471" s="5"/>
      <c r="K1471" s="5"/>
      <c r="L1471" s="8"/>
      <c r="M1471" s="32"/>
      <c r="N1471" s="33" t="str">
        <f>+IFERROR(VLOOKUP(Casos_HN[[#This Row],[ID_Municipio]],Table_4[[CodigoMuni]:[Long_2]],3,0),"")</f>
        <v/>
      </c>
      <c r="O1471" s="33" t="str">
        <f>+IFERROR(VLOOKUP(Casos_HN[[#This Row],[ID_Municipio]],Table_4[[CodigoMuni]:[Long_2]],4,0),"")</f>
        <v/>
      </c>
      <c r="P1471" s="32"/>
    </row>
    <row r="1472" spans="1:16" ht="14.25" customHeight="1">
      <c r="A1472" s="29" t="str">
        <f>+H1472&amp;E1472&amp;D1472</f>
        <v>738</v>
      </c>
      <c r="B1472" s="29" t="str">
        <f>+Casos_HN[[#This Row],[ID_Municipio]]&amp;Casos_HN[[#This Row],[Fecha]]</f>
        <v>99999</v>
      </c>
      <c r="C1472" s="29" t="str">
        <f>+G1472&amp;E1472</f>
        <v/>
      </c>
      <c r="D1472" s="30">
        <f>+D1471+1</f>
        <v>738</v>
      </c>
      <c r="E1472" s="23"/>
      <c r="F1472" s="30" t="e">
        <f>+VLOOKUP(Casos_HN[[#This Row],[Departamento]],Table_5[],2,0)</f>
        <v>#N/A</v>
      </c>
      <c r="G1472" s="3"/>
      <c r="H1472" s="9"/>
      <c r="I1472" s="30">
        <f>+IFERROR(VLOOKUP(Casos_HN[[#This Row],[Municipio]],'LOCALIZA HN'!$B$9:$O$306,8,0),99999)</f>
        <v>99999</v>
      </c>
      <c r="J1472" s="5"/>
      <c r="K1472" s="5"/>
      <c r="L1472" s="8"/>
      <c r="M1472" s="32"/>
      <c r="N1472" s="33" t="str">
        <f>+IFERROR(VLOOKUP(Casos_HN[[#This Row],[ID_Municipio]],Table_4[[CodigoMuni]:[Long_2]],3,0),"")</f>
        <v/>
      </c>
      <c r="O1472" s="33" t="str">
        <f>+IFERROR(VLOOKUP(Casos_HN[[#This Row],[ID_Municipio]],Table_4[[CodigoMuni]:[Long_2]],4,0),"")</f>
        <v/>
      </c>
      <c r="P1472" s="32"/>
    </row>
    <row r="1473" spans="1:16" ht="14.25" customHeight="1">
      <c r="A1473" s="29"/>
      <c r="B1473" s="29"/>
      <c r="C1473" s="29"/>
      <c r="D1473" s="30"/>
      <c r="E1473" s="23"/>
      <c r="F1473" s="30"/>
      <c r="G1473" s="3"/>
      <c r="H1473" s="9"/>
      <c r="I1473" s="30"/>
      <c r="J1473" s="5"/>
      <c r="K1473" s="5"/>
      <c r="L1473" s="24"/>
      <c r="M1473" s="32"/>
      <c r="P1473" s="32"/>
    </row>
    <row r="1474" spans="1:16" ht="14.25" customHeight="1">
      <c r="A1474" s="29"/>
      <c r="B1474" s="29"/>
      <c r="C1474" s="29"/>
      <c r="D1474" s="30"/>
      <c r="E1474" s="23"/>
      <c r="F1474" s="30"/>
      <c r="G1474" s="3"/>
      <c r="H1474" s="9"/>
      <c r="I1474" s="30"/>
      <c r="J1474" s="5"/>
      <c r="K1474" s="5"/>
      <c r="L1474" s="24"/>
      <c r="M1474" s="32"/>
      <c r="P1474" s="32"/>
    </row>
    <row r="1475" spans="1:16" ht="14.25" customHeight="1">
      <c r="A1475" s="29"/>
      <c r="B1475" s="29"/>
      <c r="C1475" s="29"/>
      <c r="D1475" s="30"/>
      <c r="E1475" s="23"/>
      <c r="F1475" s="30"/>
      <c r="G1475" s="3"/>
      <c r="H1475" s="9"/>
      <c r="I1475" s="30"/>
      <c r="J1475" s="5"/>
      <c r="K1475" s="5"/>
      <c r="L1475" s="24"/>
      <c r="M1475" s="32"/>
      <c r="P1475" s="32"/>
    </row>
    <row r="1476" spans="1:16" ht="14.25" customHeight="1">
      <c r="A1476" s="29"/>
      <c r="B1476" s="29"/>
      <c r="C1476" s="29"/>
      <c r="D1476" s="30"/>
      <c r="E1476" s="23"/>
      <c r="F1476" s="30"/>
      <c r="G1476" s="3"/>
      <c r="H1476" s="9"/>
      <c r="I1476" s="30"/>
      <c r="J1476" s="5"/>
      <c r="K1476" s="5"/>
      <c r="L1476" s="24"/>
      <c r="M1476" s="32"/>
      <c r="P1476" s="32"/>
    </row>
    <row r="1477" spans="1:16" ht="14.25" customHeight="1">
      <c r="A1477" s="29"/>
      <c r="B1477" s="29"/>
      <c r="C1477" s="29"/>
      <c r="D1477" s="30"/>
      <c r="E1477" s="23"/>
      <c r="F1477" s="30"/>
      <c r="G1477" s="3"/>
      <c r="H1477" s="9"/>
      <c r="I1477" s="30"/>
      <c r="J1477" s="5"/>
      <c r="K1477" s="5"/>
      <c r="L1477" s="24"/>
      <c r="M1477" s="32"/>
      <c r="P1477" s="32"/>
    </row>
    <row r="1478" spans="1:16" ht="14.25" customHeight="1">
      <c r="A1478" s="29"/>
      <c r="B1478" s="29"/>
      <c r="C1478" s="29"/>
      <c r="D1478" s="30"/>
      <c r="E1478" s="23"/>
      <c r="F1478" s="30"/>
      <c r="G1478" s="3"/>
      <c r="H1478" s="9"/>
      <c r="I1478" s="30"/>
      <c r="J1478" s="5"/>
      <c r="K1478" s="5"/>
      <c r="L1478" s="24"/>
      <c r="M1478" s="32"/>
      <c r="P1478" s="32"/>
    </row>
    <row r="1479" spans="1:16" ht="14.25" customHeight="1">
      <c r="A1479" s="29"/>
      <c r="B1479" s="29"/>
      <c r="C1479" s="29"/>
      <c r="D1479" s="30"/>
      <c r="E1479" s="23"/>
      <c r="F1479" s="30"/>
      <c r="G1479" s="3"/>
      <c r="H1479" s="9"/>
      <c r="I1479" s="30"/>
      <c r="J1479" s="5"/>
      <c r="K1479" s="5"/>
      <c r="L1479" s="24"/>
      <c r="M1479" s="32"/>
      <c r="P1479" s="32"/>
    </row>
    <row r="1480" spans="1:16" ht="14.25" customHeight="1">
      <c r="A1480" s="29"/>
      <c r="B1480" s="29"/>
      <c r="C1480" s="29"/>
      <c r="D1480" s="30"/>
      <c r="E1480" s="23"/>
      <c r="F1480" s="30"/>
      <c r="G1480" s="3"/>
      <c r="H1480" s="9"/>
      <c r="I1480" s="30"/>
      <c r="J1480" s="5"/>
      <c r="K1480" s="5"/>
      <c r="L1480" s="24"/>
      <c r="M1480" s="32"/>
      <c r="P1480" s="32"/>
    </row>
    <row r="1481" spans="1:16" ht="14.25" customHeight="1">
      <c r="A1481" s="29"/>
      <c r="B1481" s="29"/>
      <c r="C1481" s="29"/>
      <c r="D1481" s="30"/>
      <c r="E1481" s="23"/>
      <c r="F1481" s="30"/>
      <c r="G1481" s="3"/>
      <c r="H1481" s="9"/>
      <c r="I1481" s="30"/>
      <c r="J1481" s="5"/>
      <c r="K1481" s="5"/>
      <c r="L1481" s="24"/>
      <c r="M1481" s="32"/>
      <c r="P1481" s="32"/>
    </row>
    <row r="1482" spans="1:16" ht="14.25" customHeight="1">
      <c r="A1482" s="29"/>
      <c r="B1482" s="29"/>
      <c r="C1482" s="29"/>
      <c r="D1482" s="30"/>
      <c r="E1482" s="23"/>
      <c r="F1482" s="30"/>
      <c r="G1482" s="3"/>
      <c r="H1482" s="9"/>
      <c r="I1482" s="30"/>
      <c r="J1482" s="5"/>
      <c r="K1482" s="5"/>
      <c r="L1482" s="24"/>
      <c r="M1482" s="32"/>
      <c r="P1482" s="32"/>
    </row>
    <row r="1483" spans="1:16" ht="14.25" customHeight="1">
      <c r="A1483" s="29"/>
      <c r="B1483" s="29"/>
      <c r="C1483" s="29"/>
      <c r="D1483" s="30"/>
      <c r="E1483" s="23"/>
      <c r="F1483" s="30"/>
      <c r="G1483" s="3"/>
      <c r="H1483" s="9"/>
      <c r="I1483" s="30"/>
      <c r="J1483" s="5"/>
      <c r="K1483" s="5"/>
      <c r="L1483" s="24"/>
      <c r="M1483" s="32"/>
      <c r="P1483" s="32"/>
    </row>
    <row r="1484" spans="1:16" ht="14.25" customHeight="1">
      <c r="A1484" s="29"/>
      <c r="B1484" s="29"/>
      <c r="C1484" s="29"/>
      <c r="D1484" s="30"/>
      <c r="E1484" s="23"/>
      <c r="F1484" s="30"/>
      <c r="G1484" s="3"/>
      <c r="H1484" s="9"/>
      <c r="I1484" s="30"/>
      <c r="J1484" s="5"/>
      <c r="K1484" s="5"/>
      <c r="L1484" s="24"/>
      <c r="M1484" s="32"/>
      <c r="P1484" s="32"/>
    </row>
    <row r="1485" spans="1:16" ht="14.25" customHeight="1">
      <c r="A1485" s="29"/>
      <c r="B1485" s="29"/>
      <c r="C1485" s="29"/>
      <c r="D1485" s="30"/>
      <c r="E1485" s="23"/>
      <c r="F1485" s="30"/>
      <c r="G1485" s="3"/>
      <c r="H1485" s="9"/>
      <c r="I1485" s="30"/>
      <c r="J1485" s="5"/>
      <c r="K1485" s="5"/>
      <c r="L1485" s="24"/>
      <c r="M1485" s="32"/>
      <c r="P1485" s="32"/>
    </row>
    <row r="1486" spans="1:16" ht="14.25" customHeight="1"/>
    <row r="1487" spans="1:16" ht="14.25" customHeight="1"/>
    <row r="1488" spans="1:16"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ht="14.25" customHeight="1"/>
    <row r="1682" ht="14.25" customHeight="1"/>
    <row r="1683" ht="14.25" customHeight="1"/>
    <row r="1684" ht="14.25" customHeight="1"/>
    <row r="1685" ht="14.25" customHeight="1"/>
    <row r="1686" ht="14.25" customHeight="1"/>
    <row r="1687" ht="14.25" customHeight="1"/>
    <row r="1688" ht="14.25" customHeight="1"/>
    <row r="1689" ht="14.25" customHeight="1"/>
    <row r="1690" ht="14.25" customHeight="1"/>
    <row r="1691" ht="14.25" customHeight="1"/>
    <row r="1692" ht="14.25" customHeight="1"/>
    <row r="1693" ht="14.25" customHeight="1"/>
    <row r="1694" ht="14.25" customHeight="1"/>
    <row r="1695" ht="14.25" customHeight="1"/>
    <row r="169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sheetData>
  <customSheetViews>
    <customSheetView guid="{17406B05-851B-4603-9BE4-525D95C46488}" filter="1" showAutoFilter="1">
      <pageMargins left="0" right="0" top="0" bottom="0" header="0" footer="0"/>
      <autoFilter ref="A11:P142" xr:uid="{00000000-0000-0000-0000-000000000000}"/>
      <extLst>
        <ext uri="GoogleSheetsCustomDataVersion1">
          <go:sheetsCustomData xmlns:go="http://customooxmlschemas.google.com/" filterViewId="2009049578"/>
        </ext>
      </extLst>
    </customSheetView>
  </customSheetViews>
  <conditionalFormatting sqref="I12:I1485">
    <cfRule type="cellIs" dxfId="46" priority="1" operator="equal">
      <formula>"Error"</formula>
    </cfRule>
  </conditionalFormatting>
  <conditionalFormatting sqref="I12:I1485">
    <cfRule type="cellIs" dxfId="45" priority="2" operator="equal">
      <formula>99999</formula>
    </cfRule>
  </conditionalFormatting>
  <conditionalFormatting sqref="F12:F1485">
    <cfRule type="cellIs" dxfId="44" priority="3" operator="equal">
      <formula>99</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000-000001000000}">
          <x14:formula1>
            <xm:f>'LOCALIZA HN'!$T$9:$T$11</xm:f>
          </x14:formula1>
          <xm:sqref>J12:J1485</xm:sqref>
        </x14:dataValidation>
        <x14:dataValidation type="list" allowBlank="1" showErrorMessage="1" xr:uid="{00000000-0002-0000-0000-000000000000}">
          <x14:formula1>
            <xm:f>'LOCALIZA HN'!$Q$9:$Q$26</xm:f>
          </x14:formula1>
          <xm:sqref>G12:G1485</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33C0B"/>
  </sheetPr>
  <dimension ref="A1:T1063"/>
  <sheetViews>
    <sheetView showGridLines="0" workbookViewId="0">
      <pane ySplit="11" topLeftCell="A12" activePane="bottomLeft" state="frozen"/>
      <selection pane="bottomLeft" activeCell="B18" sqref="B18"/>
    </sheetView>
  </sheetViews>
  <sheetFormatPr defaultColWidth="12.625" defaultRowHeight="15" customHeight="1"/>
  <cols>
    <col min="1" max="1" width="9.625" customWidth="1"/>
    <col min="2" max="2" width="9" customWidth="1"/>
    <col min="3" max="3" width="10.5" customWidth="1"/>
    <col min="4" max="4" width="4.875" customWidth="1"/>
    <col min="5" max="5" width="7.625" customWidth="1"/>
    <col min="6" max="6" width="10" customWidth="1"/>
    <col min="7" max="7" width="11.25" customWidth="1"/>
    <col min="8" max="8" width="15.125" customWidth="1"/>
    <col min="9" max="9" width="11.125" customWidth="1"/>
    <col min="10" max="10" width="8.625" customWidth="1"/>
    <col min="11" max="11" width="7.125" customWidth="1"/>
    <col min="12" max="12" width="12.625" customWidth="1"/>
    <col min="13" max="13" width="7" customWidth="1"/>
    <col min="14" max="15" width="8.5" customWidth="1"/>
    <col min="16" max="16" width="6.625" customWidth="1"/>
    <col min="17" max="26" width="9.375" customWidth="1"/>
  </cols>
  <sheetData>
    <row r="1" spans="1:20" ht="14.25" customHeight="1"/>
    <row r="2" spans="1:20" ht="14.25" customHeight="1"/>
    <row r="3" spans="1:20" ht="14.25" customHeight="1"/>
    <row r="4" spans="1:20" ht="14.25" customHeight="1"/>
    <row r="5" spans="1:20" ht="14.25" customHeight="1"/>
    <row r="6" spans="1:20" ht="14.25" customHeight="1"/>
    <row r="7" spans="1:20" ht="14.25" customHeight="1"/>
    <row r="8" spans="1:20" ht="14.25" customHeight="1"/>
    <row r="9" spans="1:20" ht="14.25" customHeight="1"/>
    <row r="10" spans="1:20" ht="14.25" customHeight="1"/>
    <row r="11" spans="1:20" ht="27.75" customHeight="1">
      <c r="A11" s="1" t="s">
        <v>0</v>
      </c>
      <c r="B11" s="1" t="s">
        <v>1</v>
      </c>
      <c r="C11" s="1" t="s">
        <v>2</v>
      </c>
      <c r="D11" s="2" t="s">
        <v>3</v>
      </c>
      <c r="E11" s="2" t="s">
        <v>4</v>
      </c>
      <c r="F11" s="2" t="s">
        <v>5</v>
      </c>
      <c r="G11" s="1" t="s">
        <v>6</v>
      </c>
      <c r="H11" s="1" t="s">
        <v>7</v>
      </c>
      <c r="I11" s="2" t="s">
        <v>8</v>
      </c>
      <c r="J11" s="2" t="s">
        <v>9</v>
      </c>
      <c r="K11" s="2" t="s">
        <v>10</v>
      </c>
      <c r="L11" s="1" t="s">
        <v>11</v>
      </c>
      <c r="M11" s="2" t="s">
        <v>12</v>
      </c>
      <c r="N11" s="2" t="s">
        <v>13</v>
      </c>
      <c r="O11" s="2" t="s">
        <v>14</v>
      </c>
      <c r="P11" s="2" t="s">
        <v>15</v>
      </c>
    </row>
    <row r="12" spans="1:20" ht="14.25" customHeight="1">
      <c r="A12" s="35" t="str">
        <f t="shared" ref="A12:A75" si="0">+H12&amp;E12&amp;D12</f>
        <v>Villanueva439161</v>
      </c>
      <c r="B12" s="35" t="str">
        <f>+MuertesHN[[#This Row],[ID_Municipio]]&amp;MuertesHN[[#This Row],[Fecha]]</f>
        <v>051143916</v>
      </c>
      <c r="C12" s="35" t="str">
        <f>+G12&amp;E12</f>
        <v>Cortes43916</v>
      </c>
      <c r="D12" s="97">
        <f t="shared" ref="D12:D43" si="1">+ROW()-11</f>
        <v>1</v>
      </c>
      <c r="E12" s="31">
        <v>43916</v>
      </c>
      <c r="F12" s="97">
        <f>+IFERROR(VLOOKUP(COVID_CL_MUERTE!$G12,'LOCALIZA HN'!$Q$9:$R$26,2,0),99)</f>
        <v>5</v>
      </c>
      <c r="G12" s="3" t="s">
        <v>28</v>
      </c>
      <c r="H12" s="48" t="s">
        <v>33</v>
      </c>
      <c r="I12" s="36" t="str">
        <f>+IFERROR(VLOOKUP(MuertesHN[[#This Row],[Municipio]],'LOCALIZA HN'!$B$9:$J$306,8,0),99999)</f>
        <v>0511</v>
      </c>
      <c r="J12" s="5" t="s">
        <v>27</v>
      </c>
      <c r="K12" s="5">
        <v>60</v>
      </c>
      <c r="L12" s="6" t="s">
        <v>91</v>
      </c>
      <c r="M12" s="37" t="s">
        <v>92</v>
      </c>
      <c r="N12" s="37">
        <f>+IFERROR(VLOOKUP(MuertesHN[[#This Row],[ID_Municipio]],Table_4[[CodigoMuni]:[Long_2]],3,0),"")</f>
        <v>15.3307</v>
      </c>
      <c r="O12" s="37">
        <f>+IFERROR(VLOOKUP(MuertesHN[[#This Row],[ID_Municipio]],Table_4[[CodigoMuni]:[Long_2]],4,0),"")</f>
        <v>-88.047399999999996</v>
      </c>
      <c r="P12" s="37" t="s">
        <v>21</v>
      </c>
      <c r="S12" s="11">
        <f>+VALUE(MID(COVID_CL_MUERTE!$I12,2,1))</f>
        <v>5</v>
      </c>
      <c r="T12" s="11">
        <f>+VALUE(S12)</f>
        <v>5</v>
      </c>
    </row>
    <row r="13" spans="1:20" ht="14.25" customHeight="1">
      <c r="A13" s="35" t="str">
        <f t="shared" si="0"/>
        <v>Villanueva439182</v>
      </c>
      <c r="B13" s="35" t="str">
        <f>+MuertesHN[[#This Row],[ID_Municipio]]&amp;MuertesHN[[#This Row],[Fecha]]</f>
        <v>051143918</v>
      </c>
      <c r="C13" s="35" t="str">
        <f t="shared" ref="C13:C76" si="2">+G13&amp;E13</f>
        <v>Cortes43918</v>
      </c>
      <c r="D13" s="97">
        <f t="shared" si="1"/>
        <v>2</v>
      </c>
      <c r="E13" s="31">
        <v>43918</v>
      </c>
      <c r="F13" s="97">
        <f>+IFERROR(VLOOKUP(COVID_CL_MUERTE!$G13,'LOCALIZA HN'!$Q$9:$R$26,2,0),99)</f>
        <v>5</v>
      </c>
      <c r="G13" s="3" t="s">
        <v>28</v>
      </c>
      <c r="H13" s="11" t="s">
        <v>33</v>
      </c>
      <c r="I13" s="36" t="str">
        <f>+IFERROR(VLOOKUP(MuertesHN[[#This Row],[Municipio]],'LOCALIZA HN'!$B$9:$J$306,8,0),99999)</f>
        <v>0511</v>
      </c>
      <c r="J13" s="5" t="s">
        <v>27</v>
      </c>
      <c r="K13" s="5">
        <v>49</v>
      </c>
      <c r="L13" s="6" t="s">
        <v>91</v>
      </c>
      <c r="M13" s="37" t="str">
        <f>+M12</f>
        <v>Muerte</v>
      </c>
      <c r="N13" s="37">
        <f>+IFERROR(VLOOKUP(MuertesHN[[#This Row],[ID_Municipio]],Table_4[[CodigoMuni]:[Long_2]],3,0),"")</f>
        <v>15.3307</v>
      </c>
      <c r="O13" s="37">
        <f>+IFERROR(VLOOKUP(MuertesHN[[#This Row],[ID_Municipio]],Table_4[[CodigoMuni]:[Long_2]],4,0),"")</f>
        <v>-88.047399999999996</v>
      </c>
      <c r="P13" s="37" t="str">
        <f>+P12</f>
        <v>HONDURAS</v>
      </c>
    </row>
    <row r="14" spans="1:20" ht="14.25" customHeight="1">
      <c r="A14" s="35" t="str">
        <f t="shared" si="0"/>
        <v>Villanueva439193</v>
      </c>
      <c r="B14" s="35" t="str">
        <f>+MuertesHN[[#This Row],[ID_Municipio]]&amp;MuertesHN[[#This Row],[Fecha]]</f>
        <v>051143919</v>
      </c>
      <c r="C14" s="35" t="str">
        <f t="shared" si="2"/>
        <v>Cortes43919</v>
      </c>
      <c r="D14" s="97">
        <f t="shared" si="1"/>
        <v>3</v>
      </c>
      <c r="E14" s="31">
        <v>43919</v>
      </c>
      <c r="F14" s="97">
        <f>+IFERROR(VLOOKUP(COVID_CL_MUERTE!$G14,'LOCALIZA HN'!$Q$9:$R$26,2,0),99)</f>
        <v>5</v>
      </c>
      <c r="G14" s="3" t="s">
        <v>28</v>
      </c>
      <c r="H14" s="11" t="s">
        <v>33</v>
      </c>
      <c r="I14" s="36" t="str">
        <f>+IFERROR(VLOOKUP(MuertesHN[[#This Row],[Municipio]],'LOCALIZA HN'!$B$9:$J$306,8,0),99999)</f>
        <v>0511</v>
      </c>
      <c r="J14" s="5"/>
      <c r="K14" s="5"/>
      <c r="L14" s="6" t="s">
        <v>91</v>
      </c>
      <c r="M14" s="37" t="str">
        <f>+M13</f>
        <v>Muerte</v>
      </c>
      <c r="N14" s="37">
        <f>+IFERROR(VLOOKUP(MuertesHN[[#This Row],[ID_Municipio]],Table_4[[CodigoMuni]:[Long_2]],3,0),"")</f>
        <v>15.3307</v>
      </c>
      <c r="O14" s="37">
        <f>+IFERROR(VLOOKUP(MuertesHN[[#This Row],[ID_Municipio]],Table_4[[CodigoMuni]:[Long_2]],4,0),"")</f>
        <v>-88.047399999999996</v>
      </c>
      <c r="P14" s="37" t="str">
        <f>+P13</f>
        <v>HONDURAS</v>
      </c>
    </row>
    <row r="15" spans="1:20" ht="14.25" customHeight="1">
      <c r="A15" s="35" t="str">
        <f t="shared" si="0"/>
        <v>La Lima439194</v>
      </c>
      <c r="B15" s="35" t="str">
        <f>+MuertesHN[[#This Row],[ID_Municipio]]&amp;MuertesHN[[#This Row],[Fecha]]</f>
        <v>051243919</v>
      </c>
      <c r="C15" s="35" t="str">
        <f t="shared" si="2"/>
        <v>Cortes43919</v>
      </c>
      <c r="D15" s="97">
        <f t="shared" si="1"/>
        <v>4</v>
      </c>
      <c r="E15" s="31">
        <v>43919</v>
      </c>
      <c r="F15" s="97">
        <f>+IFERROR(VLOOKUP(COVID_CL_MUERTE!$G15,'LOCALIZA HN'!$Q$9:$R$26,2,0),99)</f>
        <v>5</v>
      </c>
      <c r="G15" s="3" t="s">
        <v>28</v>
      </c>
      <c r="H15" s="34" t="s">
        <v>41</v>
      </c>
      <c r="I15" s="36" t="str">
        <f>+IFERROR(VLOOKUP(MuertesHN[[#This Row],[Municipio]],'LOCALIZA HN'!$B$9:$J$306,8,0),99999)</f>
        <v>0512</v>
      </c>
      <c r="J15" s="5" t="s">
        <v>27</v>
      </c>
      <c r="K15" s="5">
        <v>72</v>
      </c>
      <c r="L15" s="6" t="s">
        <v>91</v>
      </c>
      <c r="M15" s="37" t="str">
        <f>+M13</f>
        <v>Muerte</v>
      </c>
      <c r="N15" s="37">
        <f>+IFERROR(VLOOKUP(MuertesHN[[#This Row],[ID_Municipio]],Table_4[[CodigoMuni]:[Long_2]],3,0),"")</f>
        <v>15.484500000000001</v>
      </c>
      <c r="O15" s="37">
        <f>+IFERROR(VLOOKUP(MuertesHN[[#This Row],[ID_Municipio]],Table_4[[CodigoMuni]:[Long_2]],4,0),"")</f>
        <v>-87.869299999999996</v>
      </c>
      <c r="P15" s="37" t="str">
        <f>+P13</f>
        <v>HONDURAS</v>
      </c>
    </row>
    <row r="16" spans="1:20" ht="14.25" customHeight="1">
      <c r="A16" s="35" t="str">
        <f t="shared" si="0"/>
        <v>San Pedro Sula439195</v>
      </c>
      <c r="B16" s="35" t="str">
        <f>+MuertesHN[[#This Row],[ID_Municipio]]&amp;MuertesHN[[#This Row],[Fecha]]</f>
        <v>050143919</v>
      </c>
      <c r="C16" s="35" t="str">
        <f t="shared" si="2"/>
        <v>Cortes43919</v>
      </c>
      <c r="D16" s="97">
        <f t="shared" si="1"/>
        <v>5</v>
      </c>
      <c r="E16" s="31">
        <v>43919</v>
      </c>
      <c r="F16" s="97">
        <f>+IFERROR(VLOOKUP(COVID_CL_MUERTE!$G16,'LOCALIZA HN'!$Q$9:$R$26,2,0),99)</f>
        <v>5</v>
      </c>
      <c r="G16" s="3" t="s">
        <v>28</v>
      </c>
      <c r="H16" s="34" t="s">
        <v>29</v>
      </c>
      <c r="I16" s="36" t="str">
        <f>+IFERROR(VLOOKUP(MuertesHN[[#This Row],[Municipio]],'LOCALIZA HN'!$B$9:$J$306,8,0),99999)</f>
        <v>0501</v>
      </c>
      <c r="J16" s="5" t="s">
        <v>18</v>
      </c>
      <c r="K16" s="5">
        <v>49</v>
      </c>
      <c r="L16" s="6" t="s">
        <v>93</v>
      </c>
      <c r="M16" s="37" t="s">
        <v>92</v>
      </c>
      <c r="N16" s="37">
        <f>+IFERROR(VLOOKUP(MuertesHN[[#This Row],[ID_Municipio]],Table_4[[CodigoMuni]:[Long_2]],3,0),"")</f>
        <v>15.5151</v>
      </c>
      <c r="O16" s="37">
        <f>+IFERROR(VLOOKUP(MuertesHN[[#This Row],[ID_Municipio]],Table_4[[CodigoMuni]:[Long_2]],4,0),"")</f>
        <v>-88.114599999999996</v>
      </c>
      <c r="P16" s="37" t="s">
        <v>21</v>
      </c>
    </row>
    <row r="17" spans="1:16" ht="14.25" customHeight="1">
      <c r="A17" s="35" t="str">
        <f t="shared" si="0"/>
        <v>San Pedro Sula439196</v>
      </c>
      <c r="B17" s="35" t="str">
        <f>+MuertesHN[[#This Row],[ID_Municipio]]&amp;MuertesHN[[#This Row],[Fecha]]</f>
        <v>050143919</v>
      </c>
      <c r="C17" s="35" t="str">
        <f t="shared" si="2"/>
        <v>Cortes43919</v>
      </c>
      <c r="D17" s="97">
        <f t="shared" si="1"/>
        <v>6</v>
      </c>
      <c r="E17" s="31">
        <v>43919</v>
      </c>
      <c r="F17" s="97">
        <f>+IFERROR(VLOOKUP(COVID_CL_MUERTE!$G17,'LOCALIZA HN'!$Q$9:$R$26,2,0),99)</f>
        <v>5</v>
      </c>
      <c r="G17" s="3" t="s">
        <v>28</v>
      </c>
      <c r="H17" s="11" t="s">
        <v>29</v>
      </c>
      <c r="I17" s="36" t="str">
        <f>+IFERROR(VLOOKUP(MuertesHN[[#This Row],[Municipio]],'LOCALIZA HN'!$B$9:$J$306,8,0),99999)</f>
        <v>0501</v>
      </c>
      <c r="J17" s="5" t="s">
        <v>27</v>
      </c>
      <c r="K17" s="5">
        <v>61</v>
      </c>
      <c r="L17" s="6" t="s">
        <v>94</v>
      </c>
      <c r="M17" s="37" t="str">
        <f t="shared" ref="M17:M48" si="3">+M16</f>
        <v>Muerte</v>
      </c>
      <c r="N17" s="37">
        <f>+IFERROR(VLOOKUP(MuertesHN[[#This Row],[ID_Municipio]],Table_4[[CodigoMuni]:[Long_2]],3,0),"")</f>
        <v>15.5151</v>
      </c>
      <c r="O17" s="37">
        <f>+IFERROR(VLOOKUP(MuertesHN[[#This Row],[ID_Municipio]],Table_4[[CodigoMuni]:[Long_2]],4,0),"")</f>
        <v>-88.114599999999996</v>
      </c>
      <c r="P17" s="37" t="str">
        <f t="shared" ref="P17:P48" si="4">+P16</f>
        <v>HONDURAS</v>
      </c>
    </row>
    <row r="18" spans="1:16" ht="14.25" customHeight="1">
      <c r="A18" s="35" t="str">
        <f t="shared" si="0"/>
        <v>San Pedro Sula439207</v>
      </c>
      <c r="B18" s="35" t="str">
        <f>+MuertesHN[[#This Row],[ID_Municipio]]&amp;MuertesHN[[#This Row],[Fecha]]</f>
        <v>050143920</v>
      </c>
      <c r="C18" s="35" t="str">
        <f t="shared" si="2"/>
        <v>Cortes43920</v>
      </c>
      <c r="D18" s="97">
        <f t="shared" si="1"/>
        <v>7</v>
      </c>
      <c r="E18" s="31">
        <v>43920</v>
      </c>
      <c r="F18" s="97">
        <f>+IFERROR(VLOOKUP(COVID_CL_MUERTE!$G18,'LOCALIZA HN'!$Q$9:$R$26,2,0),99)</f>
        <v>5</v>
      </c>
      <c r="G18" s="3" t="s">
        <v>28</v>
      </c>
      <c r="H18" s="38" t="s">
        <v>29</v>
      </c>
      <c r="I18" s="36" t="str">
        <f>+IFERROR(VLOOKUP(MuertesHN[[#This Row],[Municipio]],'LOCALIZA HN'!$B$9:$J$306,8,0),99999)</f>
        <v>0501</v>
      </c>
      <c r="J18" s="5" t="s">
        <v>27</v>
      </c>
      <c r="K18" s="5">
        <v>46</v>
      </c>
      <c r="L18" s="6" t="s">
        <v>95</v>
      </c>
      <c r="M18" s="37" t="str">
        <f t="shared" si="3"/>
        <v>Muerte</v>
      </c>
      <c r="N18" s="37">
        <f>+IFERROR(VLOOKUP(MuertesHN[[#This Row],[ID_Municipio]],Table_4[[CodigoMuni]:[Long_2]],3,0),"")</f>
        <v>15.5151</v>
      </c>
      <c r="O18" s="37">
        <f>+IFERROR(VLOOKUP(MuertesHN[[#This Row],[ID_Municipio]],Table_4[[CodigoMuni]:[Long_2]],4,0),"")</f>
        <v>-88.114599999999996</v>
      </c>
      <c r="P18" s="37" t="str">
        <f t="shared" si="4"/>
        <v>HONDURAS</v>
      </c>
    </row>
    <row r="19" spans="1:16" ht="14.25" customHeight="1">
      <c r="A19" s="35" t="str">
        <f t="shared" si="0"/>
        <v>La Union439208</v>
      </c>
      <c r="B19" s="35" t="str">
        <f>+MuertesHN[[#This Row],[ID_Municipio]]&amp;MuertesHN[[#This Row],[Fecha]]</f>
        <v>041243920</v>
      </c>
      <c r="C19" s="35" t="str">
        <f t="shared" si="2"/>
        <v>Lempira43920</v>
      </c>
      <c r="D19" s="97">
        <f t="shared" si="1"/>
        <v>8</v>
      </c>
      <c r="E19" s="31">
        <v>43920</v>
      </c>
      <c r="F19" s="97">
        <f>+IFERROR(VLOOKUP(COVID_CL_MUERTE!$G19,'LOCALIZA HN'!$Q$9:$R$26,2,0),99)</f>
        <v>13</v>
      </c>
      <c r="G19" s="3" t="s">
        <v>36</v>
      </c>
      <c r="H19" s="34" t="s">
        <v>37</v>
      </c>
      <c r="I19" s="36" t="str">
        <f>+IFERROR(VLOOKUP(MuertesHN[[#This Row],[Municipio]],'LOCALIZA HN'!$B$9:$J$306,8,0),99999)</f>
        <v>0412</v>
      </c>
      <c r="J19" s="5" t="s">
        <v>27</v>
      </c>
      <c r="K19" s="5">
        <v>46</v>
      </c>
      <c r="L19" s="8" t="s">
        <v>91</v>
      </c>
      <c r="M19" s="37" t="str">
        <f t="shared" si="3"/>
        <v>Muerte</v>
      </c>
      <c r="N19" s="37">
        <f>+IFERROR(VLOOKUP(MuertesHN[[#This Row],[ID_Municipio]],Table_4[[CodigoMuni]:[Long_2]],3,0),"")</f>
        <v>14.698700000000001</v>
      </c>
      <c r="O19" s="37">
        <f>+IFERROR(VLOOKUP(MuertesHN[[#This Row],[ID_Municipio]],Table_4[[CodigoMuni]:[Long_2]],4,0),"")</f>
        <v>-88.948499999999996</v>
      </c>
      <c r="P19" s="37" t="str">
        <f t="shared" si="4"/>
        <v>HONDURAS</v>
      </c>
    </row>
    <row r="20" spans="1:16" ht="14.25" customHeight="1">
      <c r="A20" s="35" t="str">
        <f t="shared" si="0"/>
        <v>Distrito Central439219</v>
      </c>
      <c r="B20" s="35" t="str">
        <f>+MuertesHN[[#This Row],[ID_Municipio]]&amp;MuertesHN[[#This Row],[Fecha]]</f>
        <v>080143921</v>
      </c>
      <c r="C20" s="35" t="str">
        <f t="shared" si="2"/>
        <v>Francisco Morazan43921</v>
      </c>
      <c r="D20" s="97">
        <f t="shared" si="1"/>
        <v>9</v>
      </c>
      <c r="E20" s="31">
        <v>43921</v>
      </c>
      <c r="F20" s="97">
        <f>+IFERROR(VLOOKUP(COVID_CL_MUERTE!$G20,'LOCALIZA HN'!$Q$9:$R$26,2,0),99)</f>
        <v>8</v>
      </c>
      <c r="G20" s="3" t="s">
        <v>16</v>
      </c>
      <c r="H20" s="34" t="s">
        <v>17</v>
      </c>
      <c r="I20" s="36" t="str">
        <f>+IFERROR(VLOOKUP(MuertesHN[[#This Row],[Municipio]],'LOCALIZA HN'!$B$9:$J$306,8,0),99999)</f>
        <v>0801</v>
      </c>
      <c r="J20" s="5" t="s">
        <v>27</v>
      </c>
      <c r="K20" s="5">
        <v>40</v>
      </c>
      <c r="L20" s="6" t="s">
        <v>96</v>
      </c>
      <c r="M20" s="37" t="str">
        <f t="shared" si="3"/>
        <v>Muerte</v>
      </c>
      <c r="N20" s="37">
        <f>+IFERROR(VLOOKUP(MuertesHN[[#This Row],[ID_Municipio]],Table_4[[CodigoMuni]:[Long_2]],3,0),"")</f>
        <v>14.175800000000001</v>
      </c>
      <c r="O20" s="37">
        <f>+IFERROR(VLOOKUP(MuertesHN[[#This Row],[ID_Municipio]],Table_4[[CodigoMuni]:[Long_2]],4,0),"")</f>
        <v>-87.251099999999994</v>
      </c>
      <c r="P20" s="37" t="str">
        <f t="shared" si="4"/>
        <v>HONDURAS</v>
      </c>
    </row>
    <row r="21" spans="1:16" ht="14.25" customHeight="1">
      <c r="A21" s="35" t="str">
        <f t="shared" si="0"/>
        <v>Esparta4392210</v>
      </c>
      <c r="B21" s="35" t="str">
        <f>+MuertesHN[[#This Row],[ID_Municipio]]&amp;MuertesHN[[#This Row],[Fecha]]</f>
        <v>010343922</v>
      </c>
      <c r="C21" s="35" t="str">
        <f t="shared" si="2"/>
        <v>Atlantida43922</v>
      </c>
      <c r="D21" s="97">
        <f t="shared" si="1"/>
        <v>10</v>
      </c>
      <c r="E21" s="31">
        <v>43922</v>
      </c>
      <c r="F21" s="97">
        <f>+IFERROR(VLOOKUP(COVID_CL_MUERTE!$G21,'LOCALIZA HN'!$Q$9:$R$26,2,0),99)</f>
        <v>1</v>
      </c>
      <c r="G21" s="3" t="s">
        <v>22</v>
      </c>
      <c r="H21" s="34" t="s">
        <v>47</v>
      </c>
      <c r="I21" s="36" t="str">
        <f>+IFERROR(VLOOKUP(MuertesHN[[#This Row],[Municipio]],'LOCALIZA HN'!$B$9:$J$306,8,0),99999)</f>
        <v>0103</v>
      </c>
      <c r="J21" s="5" t="s">
        <v>27</v>
      </c>
      <c r="K21" s="5">
        <v>77</v>
      </c>
      <c r="L21" s="6" t="s">
        <v>97</v>
      </c>
      <c r="M21" s="37" t="str">
        <f t="shared" si="3"/>
        <v>Muerte</v>
      </c>
      <c r="N21" s="37">
        <f>+IFERROR(VLOOKUP(MuertesHN[[#This Row],[ID_Municipio]],Table_4[[CodigoMuni]:[Long_2]],3,0),"")</f>
        <v>15.731</v>
      </c>
      <c r="O21" s="37">
        <f>+IFERROR(VLOOKUP(MuertesHN[[#This Row],[ID_Municipio]],Table_4[[CodigoMuni]:[Long_2]],4,0),"")</f>
        <v>-87.176699999999997</v>
      </c>
      <c r="P21" s="37" t="str">
        <f t="shared" si="4"/>
        <v>HONDURAS</v>
      </c>
    </row>
    <row r="22" spans="1:16" ht="14.25" customHeight="1">
      <c r="A22" s="35" t="str">
        <f t="shared" si="0"/>
        <v>San Pedro Sula4392211</v>
      </c>
      <c r="B22" s="35" t="str">
        <f>+MuertesHN[[#This Row],[ID_Municipio]]&amp;MuertesHN[[#This Row],[Fecha]]</f>
        <v>050143922</v>
      </c>
      <c r="C22" s="35" t="str">
        <f t="shared" si="2"/>
        <v>Cortes43922</v>
      </c>
      <c r="D22" s="97">
        <f t="shared" si="1"/>
        <v>11</v>
      </c>
      <c r="E22" s="23">
        <v>43922</v>
      </c>
      <c r="F22" s="97">
        <f>+IFERROR(VLOOKUP(COVID_CL_MUERTE!$G22,'LOCALIZA HN'!$Q$9:$R$26,2,0),99)</f>
        <v>5</v>
      </c>
      <c r="G22" s="3" t="s">
        <v>28</v>
      </c>
      <c r="H22" s="9" t="s">
        <v>29</v>
      </c>
      <c r="I22" s="36" t="str">
        <f>+IFERROR(VLOOKUP(MuertesHN[[#This Row],[Municipio]],'LOCALIZA HN'!$B$9:$J$306,8,0),99999)</f>
        <v>0501</v>
      </c>
      <c r="J22" s="5" t="s">
        <v>27</v>
      </c>
      <c r="K22" s="5">
        <v>65</v>
      </c>
      <c r="L22" s="6" t="s">
        <v>97</v>
      </c>
      <c r="M22" s="37" t="str">
        <f t="shared" si="3"/>
        <v>Muerte</v>
      </c>
      <c r="N22" s="37">
        <f>+IFERROR(VLOOKUP(MuertesHN[[#This Row],[ID_Municipio]],Table_4[[CodigoMuni]:[Long_2]],3,0),"")</f>
        <v>15.5151</v>
      </c>
      <c r="O22" s="37">
        <f>+IFERROR(VLOOKUP(MuertesHN[[#This Row],[ID_Municipio]],Table_4[[CodigoMuni]:[Long_2]],4,0),"")</f>
        <v>-88.114599999999996</v>
      </c>
      <c r="P22" s="37" t="str">
        <f t="shared" si="4"/>
        <v>HONDURAS</v>
      </c>
    </row>
    <row r="23" spans="1:16" ht="14.25" customHeight="1">
      <c r="A23" s="35" t="str">
        <f t="shared" si="0"/>
        <v>4392212</v>
      </c>
      <c r="B23" s="35" t="str">
        <f>+MuertesHN[[#This Row],[ID_Municipio]]&amp;MuertesHN[[#This Row],[Fecha]]</f>
        <v>9999943922</v>
      </c>
      <c r="C23" s="35" t="str">
        <f t="shared" si="2"/>
        <v>Yoro43922</v>
      </c>
      <c r="D23" s="97">
        <f t="shared" si="1"/>
        <v>12</v>
      </c>
      <c r="E23" s="23">
        <v>43922</v>
      </c>
      <c r="F23" s="97">
        <f>+IFERROR(VLOOKUP(COVID_CL_MUERTE!$G23,'LOCALIZA HN'!$Q$9:$R$26,2,0),99)</f>
        <v>18</v>
      </c>
      <c r="G23" s="3" t="s">
        <v>39</v>
      </c>
      <c r="H23" s="12"/>
      <c r="I23" s="36">
        <f>+IFERROR(VLOOKUP(MuertesHN[[#This Row],[Municipio]],'LOCALIZA HN'!$B$9:$J$306,8,0),99999)</f>
        <v>99999</v>
      </c>
      <c r="J23" s="5" t="s">
        <v>27</v>
      </c>
      <c r="K23" s="5">
        <v>33</v>
      </c>
      <c r="L23" s="6" t="s">
        <v>97</v>
      </c>
      <c r="M23" s="37" t="str">
        <f t="shared" si="3"/>
        <v>Muerte</v>
      </c>
      <c r="N23" s="37" t="str">
        <f>+IFERROR(VLOOKUP(MuertesHN[[#This Row],[ID_Municipio]],Table_4[[CodigoMuni]:[Long_2]],3,0),"")</f>
        <v/>
      </c>
      <c r="O23" s="37" t="str">
        <f>+IFERROR(VLOOKUP(MuertesHN[[#This Row],[ID_Municipio]],Table_4[[CodigoMuni]:[Long_2]],4,0),"")</f>
        <v/>
      </c>
      <c r="P23" s="37" t="str">
        <f t="shared" si="4"/>
        <v>HONDURAS</v>
      </c>
    </row>
    <row r="24" spans="1:16" ht="14.25" customHeight="1">
      <c r="A24" s="35" t="str">
        <f t="shared" si="0"/>
        <v>El Progreso4392213</v>
      </c>
      <c r="B24" s="35" t="str">
        <f>+MuertesHN[[#This Row],[ID_Municipio]]&amp;MuertesHN[[#This Row],[Fecha]]</f>
        <v>180443922</v>
      </c>
      <c r="C24" s="35" t="str">
        <f t="shared" si="2"/>
        <v>Yoro43922</v>
      </c>
      <c r="D24" s="97">
        <f t="shared" si="1"/>
        <v>13</v>
      </c>
      <c r="E24" s="31">
        <v>43922</v>
      </c>
      <c r="F24" s="97">
        <f>+IFERROR(VLOOKUP(COVID_CL_MUERTE!$G24,'LOCALIZA HN'!$Q$9:$R$26,2,0),99)</f>
        <v>18</v>
      </c>
      <c r="G24" s="3" t="s">
        <v>39</v>
      </c>
      <c r="H24" s="34" t="s">
        <v>40</v>
      </c>
      <c r="I24" s="36" t="str">
        <f>+IFERROR(VLOOKUP(MuertesHN[[#This Row],[Municipio]],'LOCALIZA HN'!$B$9:$J$306,8,0),99999)</f>
        <v>1804</v>
      </c>
      <c r="J24" s="5" t="s">
        <v>27</v>
      </c>
      <c r="K24" s="5">
        <v>65</v>
      </c>
      <c r="L24" s="6" t="s">
        <v>97</v>
      </c>
      <c r="M24" s="37" t="str">
        <f t="shared" si="3"/>
        <v>Muerte</v>
      </c>
      <c r="N24" s="37">
        <f>+IFERROR(VLOOKUP(MuertesHN[[#This Row],[ID_Municipio]],Table_4[[CodigoMuni]:[Long_2]],3,0),"")</f>
        <v>15.3446</v>
      </c>
      <c r="O24" s="37">
        <f>+IFERROR(VLOOKUP(MuertesHN[[#This Row],[ID_Municipio]],Table_4[[CodigoMuni]:[Long_2]],4,0),"")</f>
        <v>-87.812100000000001</v>
      </c>
      <c r="P24" s="37" t="str">
        <f t="shared" si="4"/>
        <v>HONDURAS</v>
      </c>
    </row>
    <row r="25" spans="1:16" ht="14.25" customHeight="1">
      <c r="A25" s="35" t="str">
        <f t="shared" si="0"/>
        <v>Pimienta4392214</v>
      </c>
      <c r="B25" s="35" t="str">
        <f>+MuertesHN[[#This Row],[ID_Municipio]]&amp;MuertesHN[[#This Row],[Fecha]]</f>
        <v>050443922</v>
      </c>
      <c r="C25" s="35" t="str">
        <f t="shared" si="2"/>
        <v>Cortes43922</v>
      </c>
      <c r="D25" s="97">
        <f t="shared" si="1"/>
        <v>14</v>
      </c>
      <c r="E25" s="23">
        <v>43922</v>
      </c>
      <c r="F25" s="97">
        <f>+IFERROR(VLOOKUP(COVID_CL_MUERTE!$G25,'LOCALIZA HN'!$Q$9:$R$26,2,0),99)</f>
        <v>5</v>
      </c>
      <c r="G25" s="3" t="s">
        <v>28</v>
      </c>
      <c r="H25" s="9" t="s">
        <v>52</v>
      </c>
      <c r="I25" s="36" t="str">
        <f>+IFERROR(VLOOKUP(MuertesHN[[#This Row],[Municipio]],'LOCALIZA HN'!$B$9:$J$306,8,0),99999)</f>
        <v>0504</v>
      </c>
      <c r="J25" s="5" t="s">
        <v>27</v>
      </c>
      <c r="K25" s="5">
        <v>47</v>
      </c>
      <c r="L25" s="6" t="s">
        <v>97</v>
      </c>
      <c r="M25" s="37" t="str">
        <f t="shared" si="3"/>
        <v>Muerte</v>
      </c>
      <c r="N25" s="37">
        <f>+IFERROR(VLOOKUP(MuertesHN[[#This Row],[ID_Municipio]],Table_4[[CodigoMuni]:[Long_2]],3,0),"")</f>
        <v>15.2746</v>
      </c>
      <c r="O25" s="37">
        <f>+IFERROR(VLOOKUP(MuertesHN[[#This Row],[ID_Municipio]],Table_4[[CodigoMuni]:[Long_2]],4,0),"")</f>
        <v>-87.970200000000006</v>
      </c>
      <c r="P25" s="37" t="str">
        <f t="shared" si="4"/>
        <v>HONDURAS</v>
      </c>
    </row>
    <row r="26" spans="1:16" ht="14.25" customHeight="1">
      <c r="A26" s="35" t="str">
        <f t="shared" si="0"/>
        <v>4392215</v>
      </c>
      <c r="B26" s="35" t="str">
        <f>+MuertesHN[[#This Row],[ID_Municipio]]&amp;MuertesHN[[#This Row],[Fecha]]</f>
        <v>9999943922</v>
      </c>
      <c r="C26" s="35" t="str">
        <f t="shared" si="2"/>
        <v>Francisco Morazan43922</v>
      </c>
      <c r="D26" s="97">
        <f t="shared" si="1"/>
        <v>15</v>
      </c>
      <c r="E26" s="23">
        <v>43922</v>
      </c>
      <c r="F26" s="97">
        <f>+IFERROR(VLOOKUP(COVID_CL_MUERTE!$G26,'LOCALIZA HN'!$Q$9:$R$26,2,0),99)</f>
        <v>8</v>
      </c>
      <c r="G26" s="3" t="s">
        <v>16</v>
      </c>
      <c r="H26" s="12"/>
      <c r="I26" s="36">
        <f>+IFERROR(VLOOKUP(MuertesHN[[#This Row],[Municipio]],'LOCALIZA HN'!$B$9:$J$306,8,0),99999)</f>
        <v>99999</v>
      </c>
      <c r="J26" s="5" t="s">
        <v>27</v>
      </c>
      <c r="K26" s="5">
        <v>62</v>
      </c>
      <c r="L26" s="6" t="s">
        <v>97</v>
      </c>
      <c r="M26" s="37" t="str">
        <f t="shared" si="3"/>
        <v>Muerte</v>
      </c>
      <c r="N26" s="37" t="str">
        <f>+IFERROR(VLOOKUP(MuertesHN[[#This Row],[ID_Municipio]],Table_4[[CodigoMuni]:[Long_2]],3,0),"")</f>
        <v/>
      </c>
      <c r="O26" s="37" t="str">
        <f>+IFERROR(VLOOKUP(MuertesHN[[#This Row],[ID_Municipio]],Table_4[[CodigoMuni]:[Long_2]],4,0),"")</f>
        <v/>
      </c>
      <c r="P26" s="37" t="str">
        <f t="shared" si="4"/>
        <v>HONDURAS</v>
      </c>
    </row>
    <row r="27" spans="1:16" ht="14.25" customHeight="1">
      <c r="A27" s="35" t="str">
        <f t="shared" si="0"/>
        <v>Sonaguera4392516</v>
      </c>
      <c r="B27" s="35" t="str">
        <f>+MuertesHN[[#This Row],[ID_Municipio]]&amp;MuertesHN[[#This Row],[Fecha]]</f>
        <v>020843925</v>
      </c>
      <c r="C27" s="35" t="str">
        <f t="shared" si="2"/>
        <v>Colon43925</v>
      </c>
      <c r="D27" s="97">
        <f t="shared" si="1"/>
        <v>16</v>
      </c>
      <c r="E27" s="23">
        <v>43925</v>
      </c>
      <c r="F27" s="97">
        <f>+IFERROR(VLOOKUP(COVID_CL_MUERTE!$G27,'LOCALIZA HN'!$Q$9:$R$26,2,0),99)</f>
        <v>2</v>
      </c>
      <c r="G27" s="3" t="s">
        <v>34</v>
      </c>
      <c r="H27" s="9" t="s">
        <v>84</v>
      </c>
      <c r="I27" s="36" t="str">
        <f>+IFERROR(VLOOKUP(MuertesHN[[#This Row],[Municipio]],'LOCALIZA HN'!$B$9:$J$306,8,0),99999)</f>
        <v>0208</v>
      </c>
      <c r="J27" s="5" t="s">
        <v>18</v>
      </c>
      <c r="K27" s="5">
        <v>34</v>
      </c>
      <c r="L27" s="6" t="s">
        <v>97</v>
      </c>
      <c r="M27" s="37" t="str">
        <f t="shared" si="3"/>
        <v>Muerte</v>
      </c>
      <c r="N27" s="37">
        <f>+IFERROR(VLOOKUP(MuertesHN[[#This Row],[ID_Municipio]],Table_4[[CodigoMuni]:[Long_2]],3,0),"")</f>
        <v>15.6304</v>
      </c>
      <c r="O27" s="37">
        <f>+IFERROR(VLOOKUP(MuertesHN[[#This Row],[ID_Municipio]],Table_4[[CodigoMuni]:[Long_2]],4,0),"")</f>
        <v>-86.256699999999995</v>
      </c>
      <c r="P27" s="37" t="str">
        <f t="shared" si="4"/>
        <v>HONDURAS</v>
      </c>
    </row>
    <row r="28" spans="1:16" ht="14.25" customHeight="1">
      <c r="A28" s="35" t="str">
        <f t="shared" si="0"/>
        <v>San Pedro Sula4392517</v>
      </c>
      <c r="B28" s="35" t="str">
        <f>+MuertesHN[[#This Row],[ID_Municipio]]&amp;MuertesHN[[#This Row],[Fecha]]</f>
        <v>050143925</v>
      </c>
      <c r="C28" s="35" t="str">
        <f t="shared" si="2"/>
        <v>Cortes43925</v>
      </c>
      <c r="D28" s="97">
        <f t="shared" si="1"/>
        <v>17</v>
      </c>
      <c r="E28" s="23">
        <v>43925</v>
      </c>
      <c r="F28" s="97">
        <f>+IFERROR(VLOOKUP(COVID_CL_MUERTE!$G28,'LOCALIZA HN'!$Q$9:$R$26,2,0),99)</f>
        <v>5</v>
      </c>
      <c r="G28" s="3" t="s">
        <v>28</v>
      </c>
      <c r="H28" s="9" t="s">
        <v>29</v>
      </c>
      <c r="I28" s="36" t="str">
        <f>+IFERROR(VLOOKUP(MuertesHN[[#This Row],[Municipio]],'LOCALIZA HN'!$B$9:$J$306,8,0),99999)</f>
        <v>0501</v>
      </c>
      <c r="J28" s="5" t="s">
        <v>18</v>
      </c>
      <c r="K28" s="5">
        <v>62</v>
      </c>
      <c r="L28" s="6" t="s">
        <v>97</v>
      </c>
      <c r="M28" s="37" t="str">
        <f t="shared" si="3"/>
        <v>Muerte</v>
      </c>
      <c r="N28" s="37">
        <f>+IFERROR(VLOOKUP(MuertesHN[[#This Row],[ID_Municipio]],Table_4[[CodigoMuni]:[Long_2]],3,0),"")</f>
        <v>15.5151</v>
      </c>
      <c r="O28" s="37">
        <f>+IFERROR(VLOOKUP(MuertesHN[[#This Row],[ID_Municipio]],Table_4[[CodigoMuni]:[Long_2]],4,0),"")</f>
        <v>-88.114599999999996</v>
      </c>
      <c r="P28" s="37" t="str">
        <f t="shared" si="4"/>
        <v>HONDURAS</v>
      </c>
    </row>
    <row r="29" spans="1:16" ht="14.25" customHeight="1">
      <c r="A29" s="35" t="str">
        <f t="shared" si="0"/>
        <v>San Pedro Sula4392518</v>
      </c>
      <c r="B29" s="35" t="str">
        <f>+MuertesHN[[#This Row],[ID_Municipio]]&amp;MuertesHN[[#This Row],[Fecha]]</f>
        <v>050143925</v>
      </c>
      <c r="C29" s="35" t="str">
        <f t="shared" si="2"/>
        <v>Cortes43925</v>
      </c>
      <c r="D29" s="97">
        <f t="shared" si="1"/>
        <v>18</v>
      </c>
      <c r="E29" s="31">
        <v>43925</v>
      </c>
      <c r="F29" s="97">
        <f>+IFERROR(VLOOKUP(COVID_CL_MUERTE!$G29,'LOCALIZA HN'!$Q$9:$R$26,2,0),99)</f>
        <v>5</v>
      </c>
      <c r="G29" s="3" t="s">
        <v>28</v>
      </c>
      <c r="H29" s="34" t="s">
        <v>29</v>
      </c>
      <c r="I29" s="36" t="str">
        <f>+IFERROR(VLOOKUP(MuertesHN[[#This Row],[Municipio]],'LOCALIZA HN'!$B$9:$J$306,8,0),99999)</f>
        <v>0501</v>
      </c>
      <c r="J29" s="5" t="s">
        <v>27</v>
      </c>
      <c r="K29" s="5">
        <v>53</v>
      </c>
      <c r="L29" s="6" t="s">
        <v>97</v>
      </c>
      <c r="M29" s="37" t="str">
        <f t="shared" si="3"/>
        <v>Muerte</v>
      </c>
      <c r="N29" s="37">
        <f>+IFERROR(VLOOKUP(MuertesHN[[#This Row],[ID_Municipio]],Table_4[[CodigoMuni]:[Long_2]],3,0),"")</f>
        <v>15.5151</v>
      </c>
      <c r="O29" s="37">
        <f>+IFERROR(VLOOKUP(MuertesHN[[#This Row],[ID_Municipio]],Table_4[[CodigoMuni]:[Long_2]],4,0),"")</f>
        <v>-88.114599999999996</v>
      </c>
      <c r="P29" s="37" t="str">
        <f t="shared" si="4"/>
        <v>HONDURAS</v>
      </c>
    </row>
    <row r="30" spans="1:16" ht="14.25" customHeight="1">
      <c r="A30" s="35" t="str">
        <f t="shared" si="0"/>
        <v>San Manuel4392519</v>
      </c>
      <c r="B30" s="35" t="str">
        <f>+MuertesHN[[#This Row],[ID_Municipio]]&amp;MuertesHN[[#This Row],[Fecha]]</f>
        <v>050943925</v>
      </c>
      <c r="C30" s="35" t="str">
        <f t="shared" si="2"/>
        <v>Cortes43925</v>
      </c>
      <c r="D30" s="97">
        <f t="shared" si="1"/>
        <v>19</v>
      </c>
      <c r="E30" s="23">
        <v>43925</v>
      </c>
      <c r="F30" s="97">
        <f>+IFERROR(VLOOKUP(COVID_CL_MUERTE!$G30,'LOCALIZA HN'!$Q$9:$R$26,2,0),99)</f>
        <v>5</v>
      </c>
      <c r="G30" s="3" t="s">
        <v>28</v>
      </c>
      <c r="H30" s="9" t="s">
        <v>42</v>
      </c>
      <c r="I30" s="36" t="str">
        <f>+IFERROR(VLOOKUP(MuertesHN[[#This Row],[Municipio]],'LOCALIZA HN'!$B$9:$J$306,8,0),99999)</f>
        <v>0509</v>
      </c>
      <c r="J30" s="5" t="s">
        <v>18</v>
      </c>
      <c r="K30" s="5">
        <v>53</v>
      </c>
      <c r="L30" s="6" t="s">
        <v>97</v>
      </c>
      <c r="M30" s="37" t="str">
        <f t="shared" si="3"/>
        <v>Muerte</v>
      </c>
      <c r="N30" s="37">
        <f>+IFERROR(VLOOKUP(MuertesHN[[#This Row],[ID_Municipio]],Table_4[[CodigoMuni]:[Long_2]],3,0),"")</f>
        <v>15.3802</v>
      </c>
      <c r="O30" s="37">
        <f>+IFERROR(VLOOKUP(MuertesHN[[#This Row],[ID_Municipio]],Table_4[[CodigoMuni]:[Long_2]],4,0),"")</f>
        <v>-87.899699999999996</v>
      </c>
      <c r="P30" s="37" t="str">
        <f t="shared" si="4"/>
        <v>HONDURAS</v>
      </c>
    </row>
    <row r="31" spans="1:16" ht="14.25" customHeight="1">
      <c r="A31" s="35" t="str">
        <f t="shared" si="0"/>
        <v>Potrerillos4392520</v>
      </c>
      <c r="B31" s="35" t="str">
        <f>+MuertesHN[[#This Row],[ID_Municipio]]&amp;MuertesHN[[#This Row],[Fecha]]</f>
        <v>050543925</v>
      </c>
      <c r="C31" s="35" t="str">
        <f t="shared" si="2"/>
        <v>Cortes43925</v>
      </c>
      <c r="D31" s="97">
        <f t="shared" si="1"/>
        <v>20</v>
      </c>
      <c r="E31" s="23">
        <v>43925</v>
      </c>
      <c r="F31" s="97">
        <f>+IFERROR(VLOOKUP(COVID_CL_MUERTE!$G31,'LOCALIZA HN'!$Q$9:$R$26,2,0),99)</f>
        <v>5</v>
      </c>
      <c r="G31" s="3" t="s">
        <v>28</v>
      </c>
      <c r="H31" s="9" t="s">
        <v>53</v>
      </c>
      <c r="I31" s="36" t="str">
        <f>+IFERROR(VLOOKUP(MuertesHN[[#This Row],[Municipio]],'LOCALIZA HN'!$B$9:$J$306,8,0),99999)</f>
        <v>0505</v>
      </c>
      <c r="J31" s="5" t="s">
        <v>27</v>
      </c>
      <c r="K31" s="5">
        <v>64</v>
      </c>
      <c r="L31" s="6" t="s">
        <v>97</v>
      </c>
      <c r="M31" s="37" t="str">
        <f t="shared" si="3"/>
        <v>Muerte</v>
      </c>
      <c r="N31" s="37">
        <f>+IFERROR(VLOOKUP(MuertesHN[[#This Row],[ID_Municipio]],Table_4[[CodigoMuni]:[Long_2]],3,0),"")</f>
        <v>15.197699999999999</v>
      </c>
      <c r="O31" s="37">
        <f>+IFERROR(VLOOKUP(MuertesHN[[#This Row],[ID_Municipio]],Table_4[[CodigoMuni]:[Long_2]],4,0),"")</f>
        <v>-87.960099999999997</v>
      </c>
      <c r="P31" s="37" t="str">
        <f t="shared" si="4"/>
        <v>HONDURAS</v>
      </c>
    </row>
    <row r="32" spans="1:16" ht="14.25" customHeight="1">
      <c r="A32" s="35" t="str">
        <f t="shared" si="0"/>
        <v>San Pedro Sula4392521</v>
      </c>
      <c r="B32" s="35" t="str">
        <f>+MuertesHN[[#This Row],[ID_Municipio]]&amp;MuertesHN[[#This Row],[Fecha]]</f>
        <v>050143925</v>
      </c>
      <c r="C32" s="35" t="str">
        <f t="shared" si="2"/>
        <v>Cortes43925</v>
      </c>
      <c r="D32" s="97">
        <f t="shared" si="1"/>
        <v>21</v>
      </c>
      <c r="E32" s="23">
        <v>43925</v>
      </c>
      <c r="F32" s="97">
        <f>+IFERROR(VLOOKUP(COVID_CL_MUERTE!$G32,'LOCALIZA HN'!$Q$9:$R$26,2,0),99)</f>
        <v>5</v>
      </c>
      <c r="G32" s="3" t="s">
        <v>28</v>
      </c>
      <c r="H32" s="9" t="s">
        <v>29</v>
      </c>
      <c r="I32" s="36" t="str">
        <f>+IFERROR(VLOOKUP(MuertesHN[[#This Row],[Municipio]],'LOCALIZA HN'!$B$9:$J$306,8,0),99999)</f>
        <v>0501</v>
      </c>
      <c r="J32" s="5" t="s">
        <v>27</v>
      </c>
      <c r="K32" s="5">
        <v>37</v>
      </c>
      <c r="L32" s="6" t="s">
        <v>97</v>
      </c>
      <c r="M32" s="37" t="str">
        <f t="shared" si="3"/>
        <v>Muerte</v>
      </c>
      <c r="N32" s="37">
        <f>+IFERROR(VLOOKUP(MuertesHN[[#This Row],[ID_Municipio]],Table_4[[CodigoMuni]:[Long_2]],3,0),"")</f>
        <v>15.5151</v>
      </c>
      <c r="O32" s="37">
        <f>+IFERROR(VLOOKUP(MuertesHN[[#This Row],[ID_Municipio]],Table_4[[CodigoMuni]:[Long_2]],4,0),"")</f>
        <v>-88.114599999999996</v>
      </c>
      <c r="P32" s="37" t="str">
        <f t="shared" si="4"/>
        <v>HONDURAS</v>
      </c>
    </row>
    <row r="33" spans="1:16" ht="14.25" customHeight="1">
      <c r="A33" s="35" t="str">
        <f t="shared" si="0"/>
        <v>Pimienta4392522</v>
      </c>
      <c r="B33" s="35" t="str">
        <f>+MuertesHN[[#This Row],[ID_Municipio]]&amp;MuertesHN[[#This Row],[Fecha]]</f>
        <v>050443925</v>
      </c>
      <c r="C33" s="35" t="str">
        <f t="shared" si="2"/>
        <v>Cortes43925</v>
      </c>
      <c r="D33" s="97">
        <f t="shared" si="1"/>
        <v>22</v>
      </c>
      <c r="E33" s="23">
        <v>43925</v>
      </c>
      <c r="F33" s="97">
        <f>+IFERROR(VLOOKUP(COVID_CL_MUERTE!$G33,'LOCALIZA HN'!$Q$9:$R$26,2,0),99)</f>
        <v>5</v>
      </c>
      <c r="G33" s="3" t="s">
        <v>28</v>
      </c>
      <c r="H33" s="9" t="s">
        <v>52</v>
      </c>
      <c r="I33" s="36" t="str">
        <f>+IFERROR(VLOOKUP(MuertesHN[[#This Row],[Municipio]],'LOCALIZA HN'!$B$9:$J$306,8,0),99999)</f>
        <v>0504</v>
      </c>
      <c r="J33" s="5" t="s">
        <v>27</v>
      </c>
      <c r="K33" s="5">
        <v>57</v>
      </c>
      <c r="L33" s="6" t="s">
        <v>97</v>
      </c>
      <c r="M33" s="37" t="str">
        <f t="shared" si="3"/>
        <v>Muerte</v>
      </c>
      <c r="N33" s="37">
        <f>+IFERROR(VLOOKUP(MuertesHN[[#This Row],[ID_Municipio]],Table_4[[CodigoMuni]:[Long_2]],3,0),"")</f>
        <v>15.2746</v>
      </c>
      <c r="O33" s="37">
        <f>+IFERROR(VLOOKUP(MuertesHN[[#This Row],[ID_Municipio]],Table_4[[CodigoMuni]:[Long_2]],4,0),"")</f>
        <v>-87.970200000000006</v>
      </c>
      <c r="P33" s="37" t="str">
        <f t="shared" si="4"/>
        <v>HONDURAS</v>
      </c>
    </row>
    <row r="34" spans="1:16" ht="14.25" customHeight="1">
      <c r="A34" s="35" t="str">
        <f t="shared" si="0"/>
        <v>Villanueva4392823</v>
      </c>
      <c r="B34" s="35" t="str">
        <f>+MuertesHN[[#This Row],[ID_Municipio]]&amp;MuertesHN[[#This Row],[Fecha]]</f>
        <v>051143928</v>
      </c>
      <c r="C34" s="35" t="str">
        <f t="shared" si="2"/>
        <v>Cortes43928</v>
      </c>
      <c r="D34" s="97">
        <f t="shared" si="1"/>
        <v>23</v>
      </c>
      <c r="E34" s="23">
        <v>43928</v>
      </c>
      <c r="F34" s="97">
        <f>+IFERROR(VLOOKUP(COVID_CL_MUERTE!$G34,'LOCALIZA HN'!$Q$9:$R$26,2,0),99)</f>
        <v>5</v>
      </c>
      <c r="G34" s="3" t="s">
        <v>28</v>
      </c>
      <c r="H34" s="11" t="s">
        <v>33</v>
      </c>
      <c r="I34" s="36" t="str">
        <f>+IFERROR(VLOOKUP(MuertesHN[[#This Row],[Municipio]],'LOCALIZA HN'!$B$9:$J$306,8,0),99999)</f>
        <v>0511</v>
      </c>
      <c r="J34" s="5" t="s">
        <v>18</v>
      </c>
      <c r="K34" s="5">
        <v>38</v>
      </c>
      <c r="L34" s="6" t="s">
        <v>97</v>
      </c>
      <c r="M34" s="37" t="str">
        <f t="shared" si="3"/>
        <v>Muerte</v>
      </c>
      <c r="N34" s="37">
        <f>+IFERROR(VLOOKUP(MuertesHN[[#This Row],[ID_Municipio]],Table_4[[CodigoMuni]:[Long_2]],3,0),"")</f>
        <v>15.3307</v>
      </c>
      <c r="O34" s="37">
        <f>+IFERROR(VLOOKUP(MuertesHN[[#This Row],[ID_Municipio]],Table_4[[CodigoMuni]:[Long_2]],4,0),"")</f>
        <v>-88.047399999999996</v>
      </c>
      <c r="P34" s="37" t="str">
        <f t="shared" si="4"/>
        <v>HONDURAS</v>
      </c>
    </row>
    <row r="35" spans="1:16" ht="14.25" customHeight="1">
      <c r="A35" s="35" t="str">
        <f t="shared" si="0"/>
        <v>La Ceiba4393124</v>
      </c>
      <c r="B35" s="35" t="str">
        <f>+MuertesHN[[#This Row],[ID_Municipio]]&amp;MuertesHN[[#This Row],[Fecha]]</f>
        <v>010143931</v>
      </c>
      <c r="C35" s="35" t="str">
        <f t="shared" si="2"/>
        <v>Atlantida43931</v>
      </c>
      <c r="D35" s="97">
        <f t="shared" si="1"/>
        <v>24</v>
      </c>
      <c r="E35" s="23">
        <v>43931</v>
      </c>
      <c r="F35" s="97">
        <f>+IFERROR(VLOOKUP(COVID_CL_MUERTE!$G35,'LOCALIZA HN'!$Q$9:$R$26,2,0),99)</f>
        <v>1</v>
      </c>
      <c r="G35" s="3" t="s">
        <v>22</v>
      </c>
      <c r="H35" s="9" t="s">
        <v>23</v>
      </c>
      <c r="I35" s="36" t="str">
        <f>+IFERROR(VLOOKUP(MuertesHN[[#This Row],[Municipio]],'LOCALIZA HN'!$B$9:$J$306,8,0),99999)</f>
        <v>0101</v>
      </c>
      <c r="J35" s="5" t="s">
        <v>18</v>
      </c>
      <c r="K35" s="5">
        <v>23</v>
      </c>
      <c r="L35" s="6" t="s">
        <v>97</v>
      </c>
      <c r="M35" s="37" t="str">
        <f t="shared" si="3"/>
        <v>Muerte</v>
      </c>
      <c r="N35" s="37">
        <f>+IFERROR(VLOOKUP(MuertesHN[[#This Row],[ID_Municipio]],Table_4[[CodigoMuni]:[Long_2]],3,0),"")</f>
        <v>15.6782</v>
      </c>
      <c r="O35" s="37">
        <f>+IFERROR(VLOOKUP(MuertesHN[[#This Row],[ID_Municipio]],Table_4[[CodigoMuni]:[Long_2]],4,0),"")</f>
        <v>-86.742800000000003</v>
      </c>
      <c r="P35" s="37" t="str">
        <f t="shared" si="4"/>
        <v>HONDURAS</v>
      </c>
    </row>
    <row r="36" spans="1:16" ht="14.25" customHeight="1">
      <c r="A36" s="35" t="str">
        <f t="shared" si="0"/>
        <v>El Progreso4393225</v>
      </c>
      <c r="B36" s="35" t="str">
        <f>+MuertesHN[[#This Row],[ID_Municipio]]&amp;MuertesHN[[#This Row],[Fecha]]</f>
        <v>180443932</v>
      </c>
      <c r="C36" s="35" t="str">
        <f t="shared" si="2"/>
        <v>Yoro43932</v>
      </c>
      <c r="D36" s="97">
        <f t="shared" si="1"/>
        <v>25</v>
      </c>
      <c r="E36" s="31">
        <v>43932</v>
      </c>
      <c r="F36" s="97">
        <f>+IFERROR(VLOOKUP(COVID_CL_MUERTE!$G36,'LOCALIZA HN'!$Q$9:$R$26,2,0),99)</f>
        <v>18</v>
      </c>
      <c r="G36" s="3" t="s">
        <v>39</v>
      </c>
      <c r="H36" s="9" t="s">
        <v>40</v>
      </c>
      <c r="I36" s="36" t="str">
        <f>+IFERROR(VLOOKUP(MuertesHN[[#This Row],[Municipio]],'LOCALIZA HN'!$B$9:$J$306,8,0),99999)</f>
        <v>1804</v>
      </c>
      <c r="J36" s="5" t="s">
        <v>27</v>
      </c>
      <c r="K36" s="5">
        <v>36</v>
      </c>
      <c r="L36" s="6" t="s">
        <v>97</v>
      </c>
      <c r="M36" s="37" t="str">
        <f t="shared" si="3"/>
        <v>Muerte</v>
      </c>
      <c r="N36" s="37">
        <f>+IFERROR(VLOOKUP(MuertesHN[[#This Row],[ID_Municipio]],Table_4[[CodigoMuni]:[Long_2]],3,0),"")</f>
        <v>15.3446</v>
      </c>
      <c r="O36" s="37">
        <f>+IFERROR(VLOOKUP(MuertesHN[[#This Row],[ID_Municipio]],Table_4[[CodigoMuni]:[Long_2]],4,0),"")</f>
        <v>-87.812100000000001</v>
      </c>
      <c r="P36" s="37" t="str">
        <f t="shared" si="4"/>
        <v>HONDURAS</v>
      </c>
    </row>
    <row r="37" spans="1:16" ht="14.25" customHeight="1">
      <c r="A37" s="35" t="str">
        <f t="shared" si="0"/>
        <v>San Pedro Sula4393426</v>
      </c>
      <c r="B37" s="35" t="str">
        <f>+MuertesHN[[#This Row],[ID_Municipio]]&amp;MuertesHN[[#This Row],[Fecha]]</f>
        <v>050143934</v>
      </c>
      <c r="C37" s="35" t="str">
        <f t="shared" si="2"/>
        <v>Cortes43934</v>
      </c>
      <c r="D37" s="97">
        <f t="shared" si="1"/>
        <v>26</v>
      </c>
      <c r="E37" s="23">
        <v>43934</v>
      </c>
      <c r="F37" s="97">
        <f>+IFERROR(VLOOKUP(COVID_CL_MUERTE!$G37,'LOCALIZA HN'!$Q$9:$R$26,2,0),99)</f>
        <v>5</v>
      </c>
      <c r="G37" s="3" t="s">
        <v>28</v>
      </c>
      <c r="H37" s="9" t="s">
        <v>29</v>
      </c>
      <c r="I37" s="36" t="str">
        <f>+IFERROR(VLOOKUP(MuertesHN[[#This Row],[Municipio]],'LOCALIZA HN'!$B$9:$J$306,8,0),99999)</f>
        <v>0501</v>
      </c>
      <c r="J37" s="5" t="s">
        <v>18</v>
      </c>
      <c r="K37" s="5">
        <v>48</v>
      </c>
      <c r="L37" s="6" t="s">
        <v>97</v>
      </c>
      <c r="M37" s="37" t="str">
        <f t="shared" si="3"/>
        <v>Muerte</v>
      </c>
      <c r="N37" s="37">
        <f>+IFERROR(VLOOKUP(MuertesHN[[#This Row],[ID_Municipio]],Table_4[[CodigoMuni]:[Long_2]],3,0),"")</f>
        <v>15.5151</v>
      </c>
      <c r="O37" s="37">
        <f>+IFERROR(VLOOKUP(MuertesHN[[#This Row],[ID_Municipio]],Table_4[[CodigoMuni]:[Long_2]],4,0),"")</f>
        <v>-88.114599999999996</v>
      </c>
      <c r="P37" s="37" t="str">
        <f t="shared" si="4"/>
        <v>HONDURAS</v>
      </c>
    </row>
    <row r="38" spans="1:16" ht="14.25" customHeight="1">
      <c r="A38" s="35" t="str">
        <f t="shared" si="0"/>
        <v>San Pedro Sula4393527</v>
      </c>
      <c r="B38" s="35" t="str">
        <f>+MuertesHN[[#This Row],[ID_Municipio]]&amp;MuertesHN[[#This Row],[Fecha]]</f>
        <v>050143935</v>
      </c>
      <c r="C38" s="35" t="str">
        <f t="shared" si="2"/>
        <v>Cortes43935</v>
      </c>
      <c r="D38" s="97">
        <f t="shared" si="1"/>
        <v>27</v>
      </c>
      <c r="E38" s="23">
        <v>43935</v>
      </c>
      <c r="F38" s="97">
        <f>+IFERROR(VLOOKUP(COVID_CL_MUERTE!$G38,'LOCALIZA HN'!$Q$9:$R$26,2,0),99)</f>
        <v>5</v>
      </c>
      <c r="G38" s="3" t="s">
        <v>28</v>
      </c>
      <c r="H38" s="9" t="s">
        <v>29</v>
      </c>
      <c r="I38" s="36" t="str">
        <f>+IFERROR(VLOOKUP(MuertesHN[[#This Row],[Municipio]],'LOCALIZA HN'!$B$9:$J$306,8,0),99999)</f>
        <v>0501</v>
      </c>
      <c r="J38" s="5" t="s">
        <v>27</v>
      </c>
      <c r="K38" s="5">
        <v>39</v>
      </c>
      <c r="L38" s="6" t="s">
        <v>97</v>
      </c>
      <c r="M38" s="37" t="str">
        <f t="shared" si="3"/>
        <v>Muerte</v>
      </c>
      <c r="N38" s="37">
        <f>+IFERROR(VLOOKUP(MuertesHN[[#This Row],[ID_Municipio]],Table_4[[CodigoMuni]:[Long_2]],3,0),"")</f>
        <v>15.5151</v>
      </c>
      <c r="O38" s="37">
        <f>+IFERROR(VLOOKUP(MuertesHN[[#This Row],[ID_Municipio]],Table_4[[CodigoMuni]:[Long_2]],4,0),"")</f>
        <v>-88.114599999999996</v>
      </c>
      <c r="P38" s="37" t="str">
        <f t="shared" si="4"/>
        <v>HONDURAS</v>
      </c>
    </row>
    <row r="39" spans="1:16" ht="14.25" customHeight="1">
      <c r="A39" s="35" t="str">
        <f t="shared" si="0"/>
        <v>San Pedro Sula4393528</v>
      </c>
      <c r="B39" s="35" t="str">
        <f>+MuertesHN[[#This Row],[ID_Municipio]]&amp;MuertesHN[[#This Row],[Fecha]]</f>
        <v>050143935</v>
      </c>
      <c r="C39" s="35" t="str">
        <f t="shared" si="2"/>
        <v>Cortes43935</v>
      </c>
      <c r="D39" s="97">
        <f t="shared" si="1"/>
        <v>28</v>
      </c>
      <c r="E39" s="31">
        <v>43935</v>
      </c>
      <c r="F39" s="97">
        <f>+IFERROR(VLOOKUP(COVID_CL_MUERTE!$G39,'LOCALIZA HN'!$Q$9:$R$26,2,0),99)</f>
        <v>5</v>
      </c>
      <c r="G39" s="3" t="s">
        <v>28</v>
      </c>
      <c r="H39" s="34" t="s">
        <v>29</v>
      </c>
      <c r="I39" s="36" t="str">
        <f>+IFERROR(VLOOKUP(MuertesHN[[#This Row],[Municipio]],'LOCALIZA HN'!$B$9:$J$306,8,0),99999)</f>
        <v>0501</v>
      </c>
      <c r="J39" s="5" t="s">
        <v>18</v>
      </c>
      <c r="K39" s="5">
        <v>52</v>
      </c>
      <c r="L39" s="6" t="s">
        <v>97</v>
      </c>
      <c r="M39" s="37" t="str">
        <f t="shared" si="3"/>
        <v>Muerte</v>
      </c>
      <c r="N39" s="37">
        <f>+IFERROR(VLOOKUP(MuertesHN[[#This Row],[ID_Municipio]],Table_4[[CodigoMuni]:[Long_2]],3,0),"")</f>
        <v>15.5151</v>
      </c>
      <c r="O39" s="37">
        <f>+IFERROR(VLOOKUP(MuertesHN[[#This Row],[ID_Municipio]],Table_4[[CodigoMuni]:[Long_2]],4,0),"")</f>
        <v>-88.114599999999996</v>
      </c>
      <c r="P39" s="37" t="str">
        <f t="shared" si="4"/>
        <v>HONDURAS</v>
      </c>
    </row>
    <row r="40" spans="1:16" ht="14.25" customHeight="1">
      <c r="A40" s="35" t="str">
        <f t="shared" si="0"/>
        <v>San Pedro Sula4393529</v>
      </c>
      <c r="B40" s="35" t="str">
        <f>+MuertesHN[[#This Row],[ID_Municipio]]&amp;MuertesHN[[#This Row],[Fecha]]</f>
        <v>050143935</v>
      </c>
      <c r="C40" s="35" t="str">
        <f t="shared" si="2"/>
        <v>Cortes43935</v>
      </c>
      <c r="D40" s="97">
        <f t="shared" si="1"/>
        <v>29</v>
      </c>
      <c r="E40" s="31">
        <v>43935</v>
      </c>
      <c r="F40" s="97">
        <f>+IFERROR(VLOOKUP(COVID_CL_MUERTE!$G40,'LOCALIZA HN'!$Q$9:$R$26,2,0),99)</f>
        <v>5</v>
      </c>
      <c r="G40" s="3" t="s">
        <v>28</v>
      </c>
      <c r="H40" s="9" t="s">
        <v>29</v>
      </c>
      <c r="I40" s="36" t="str">
        <f>+IFERROR(VLOOKUP(MuertesHN[[#This Row],[Municipio]],'LOCALIZA HN'!$B$9:$J$306,8,0),99999)</f>
        <v>0501</v>
      </c>
      <c r="J40" s="5" t="s">
        <v>27</v>
      </c>
      <c r="K40" s="5">
        <v>69</v>
      </c>
      <c r="L40" s="6" t="s">
        <v>97</v>
      </c>
      <c r="M40" s="37" t="str">
        <f t="shared" si="3"/>
        <v>Muerte</v>
      </c>
      <c r="N40" s="37">
        <f>+IFERROR(VLOOKUP(MuertesHN[[#This Row],[ID_Municipio]],Table_4[[CodigoMuni]:[Long_2]],3,0),"")</f>
        <v>15.5151</v>
      </c>
      <c r="O40" s="37">
        <f>+IFERROR(VLOOKUP(MuertesHN[[#This Row],[ID_Municipio]],Table_4[[CodigoMuni]:[Long_2]],4,0),"")</f>
        <v>-88.114599999999996</v>
      </c>
      <c r="P40" s="37" t="str">
        <f t="shared" si="4"/>
        <v>HONDURAS</v>
      </c>
    </row>
    <row r="41" spans="1:16" ht="14.25" customHeight="1">
      <c r="A41" s="35" t="str">
        <f t="shared" si="0"/>
        <v>Villanueva4393530</v>
      </c>
      <c r="B41" s="35" t="str">
        <f>+MuertesHN[[#This Row],[ID_Municipio]]&amp;MuertesHN[[#This Row],[Fecha]]</f>
        <v>051143935</v>
      </c>
      <c r="C41" s="35" t="str">
        <f t="shared" si="2"/>
        <v>Cortes43935</v>
      </c>
      <c r="D41" s="97">
        <f t="shared" si="1"/>
        <v>30</v>
      </c>
      <c r="E41" s="23">
        <v>43935</v>
      </c>
      <c r="F41" s="97">
        <f>+IFERROR(VLOOKUP(COVID_CL_MUERTE!$G41,'LOCALIZA HN'!$Q$9:$R$26,2,0),99)</f>
        <v>5</v>
      </c>
      <c r="G41" s="3" t="s">
        <v>28</v>
      </c>
      <c r="H41" s="11" t="s">
        <v>33</v>
      </c>
      <c r="I41" s="36" t="str">
        <f>+IFERROR(VLOOKUP(MuertesHN[[#This Row],[Municipio]],'LOCALIZA HN'!$B$9:$J$306,8,0),99999)</f>
        <v>0511</v>
      </c>
      <c r="J41" s="5" t="s">
        <v>27</v>
      </c>
      <c r="K41" s="5">
        <v>76</v>
      </c>
      <c r="L41" s="6" t="s">
        <v>97</v>
      </c>
      <c r="M41" s="37" t="str">
        <f t="shared" si="3"/>
        <v>Muerte</v>
      </c>
      <c r="N41" s="37">
        <f>+IFERROR(VLOOKUP(MuertesHN[[#This Row],[ID_Municipio]],Table_4[[CodigoMuni]:[Long_2]],3,0),"")</f>
        <v>15.3307</v>
      </c>
      <c r="O41" s="37">
        <f>+IFERROR(VLOOKUP(MuertesHN[[#This Row],[ID_Municipio]],Table_4[[CodigoMuni]:[Long_2]],4,0),"")</f>
        <v>-88.047399999999996</v>
      </c>
      <c r="P41" s="37" t="str">
        <f t="shared" si="4"/>
        <v>HONDURAS</v>
      </c>
    </row>
    <row r="42" spans="1:16" ht="14.25" customHeight="1">
      <c r="A42" s="35" t="str">
        <f t="shared" si="0"/>
        <v>San Pedro Sula4393531</v>
      </c>
      <c r="B42" s="35" t="str">
        <f>+MuertesHN[[#This Row],[ID_Municipio]]&amp;MuertesHN[[#This Row],[Fecha]]</f>
        <v>050143935</v>
      </c>
      <c r="C42" s="35" t="str">
        <f t="shared" si="2"/>
        <v>Cortes43935</v>
      </c>
      <c r="D42" s="97">
        <f t="shared" si="1"/>
        <v>31</v>
      </c>
      <c r="E42" s="23">
        <v>43935</v>
      </c>
      <c r="F42" s="97">
        <f>+IFERROR(VLOOKUP(COVID_CL_MUERTE!$G42,'LOCALIZA HN'!$Q$9:$R$26,2,0),99)</f>
        <v>5</v>
      </c>
      <c r="G42" s="3" t="s">
        <v>28</v>
      </c>
      <c r="H42" s="9" t="s">
        <v>29</v>
      </c>
      <c r="I42" s="36" t="str">
        <f>+IFERROR(VLOOKUP(MuertesHN[[#This Row],[Municipio]],'LOCALIZA HN'!$B$9:$J$306,8,0),99999)</f>
        <v>0501</v>
      </c>
      <c r="J42" s="5" t="s">
        <v>18</v>
      </c>
      <c r="K42" s="5">
        <v>70</v>
      </c>
      <c r="L42" s="6" t="s">
        <v>97</v>
      </c>
      <c r="M42" s="37" t="str">
        <f t="shared" si="3"/>
        <v>Muerte</v>
      </c>
      <c r="N42" s="37">
        <f>+IFERROR(VLOOKUP(MuertesHN[[#This Row],[ID_Municipio]],Table_4[[CodigoMuni]:[Long_2]],3,0),"")</f>
        <v>15.5151</v>
      </c>
      <c r="O42" s="37">
        <f>+IFERROR(VLOOKUP(MuertesHN[[#This Row],[ID_Municipio]],Table_4[[CodigoMuni]:[Long_2]],4,0),"")</f>
        <v>-88.114599999999996</v>
      </c>
      <c r="P42" s="37" t="str">
        <f t="shared" si="4"/>
        <v>HONDURAS</v>
      </c>
    </row>
    <row r="43" spans="1:16" ht="14.25" customHeight="1">
      <c r="A43" s="35" t="str">
        <f t="shared" si="0"/>
        <v>La Lima4393732</v>
      </c>
      <c r="B43" s="35" t="str">
        <f>+MuertesHN[[#This Row],[ID_Municipio]]&amp;MuertesHN[[#This Row],[Fecha]]</f>
        <v>051243937</v>
      </c>
      <c r="C43" s="35" t="str">
        <f t="shared" si="2"/>
        <v>Cortes43937</v>
      </c>
      <c r="D43" s="97">
        <f t="shared" si="1"/>
        <v>32</v>
      </c>
      <c r="E43" s="23">
        <v>43937</v>
      </c>
      <c r="F43" s="97">
        <f>+IFERROR(VLOOKUP(COVID_CL_MUERTE!$G43,'LOCALIZA HN'!$Q$9:$R$26,2,0),99)</f>
        <v>5</v>
      </c>
      <c r="G43" s="3" t="s">
        <v>28</v>
      </c>
      <c r="H43" s="9" t="s">
        <v>41</v>
      </c>
      <c r="I43" s="36" t="str">
        <f>+IFERROR(VLOOKUP(MuertesHN[[#This Row],[Municipio]],'LOCALIZA HN'!$B$9:$J$306,8,0),99999)</f>
        <v>0512</v>
      </c>
      <c r="J43" s="5" t="s">
        <v>27</v>
      </c>
      <c r="K43" s="5">
        <v>49</v>
      </c>
      <c r="L43" s="6" t="s">
        <v>97</v>
      </c>
      <c r="M43" s="37" t="str">
        <f t="shared" si="3"/>
        <v>Muerte</v>
      </c>
      <c r="N43" s="37">
        <f>+IFERROR(VLOOKUP(MuertesHN[[#This Row],[ID_Municipio]],Table_4[[CodigoMuni]:[Long_2]],3,0),"")</f>
        <v>15.484500000000001</v>
      </c>
      <c r="O43" s="37">
        <f>+IFERROR(VLOOKUP(MuertesHN[[#This Row],[ID_Municipio]],Table_4[[CodigoMuni]:[Long_2]],4,0),"")</f>
        <v>-87.869299999999996</v>
      </c>
      <c r="P43" s="37" t="str">
        <f t="shared" si="4"/>
        <v>HONDURAS</v>
      </c>
    </row>
    <row r="44" spans="1:16" ht="14.25" customHeight="1">
      <c r="A44" s="35" t="str">
        <f t="shared" si="0"/>
        <v>Omoa4393733</v>
      </c>
      <c r="B44" s="35" t="str">
        <f>+MuertesHN[[#This Row],[ID_Municipio]]&amp;MuertesHN[[#This Row],[Fecha]]</f>
        <v>050343937</v>
      </c>
      <c r="C44" s="35" t="str">
        <f t="shared" si="2"/>
        <v>Cortes43937</v>
      </c>
      <c r="D44" s="97">
        <f t="shared" ref="D44:D75" si="5">+ROW()-11</f>
        <v>33</v>
      </c>
      <c r="E44" s="23">
        <v>43937</v>
      </c>
      <c r="F44" s="97">
        <f>+IFERROR(VLOOKUP(COVID_CL_MUERTE!$G44,'LOCALIZA HN'!$Q$9:$R$26,2,0),99)</f>
        <v>5</v>
      </c>
      <c r="G44" s="3" t="s">
        <v>28</v>
      </c>
      <c r="H44" s="9" t="s">
        <v>60</v>
      </c>
      <c r="I44" s="36" t="str">
        <f>+IFERROR(VLOOKUP(MuertesHN[[#This Row],[Municipio]],'LOCALIZA HN'!$B$9:$J$306,8,0),99999)</f>
        <v>0503</v>
      </c>
      <c r="J44" s="5" t="s">
        <v>27</v>
      </c>
      <c r="K44" s="5">
        <v>79</v>
      </c>
      <c r="L44" s="6" t="s">
        <v>97</v>
      </c>
      <c r="M44" s="37" t="str">
        <f t="shared" si="3"/>
        <v>Muerte</v>
      </c>
      <c r="N44" s="37">
        <f>+IFERROR(VLOOKUP(MuertesHN[[#This Row],[ID_Municipio]],Table_4[[CodigoMuni]:[Long_2]],3,0),"")</f>
        <v>15.6675</v>
      </c>
      <c r="O44" s="37">
        <f>+IFERROR(VLOOKUP(MuertesHN[[#This Row],[ID_Municipio]],Table_4[[CodigoMuni]:[Long_2]],4,0),"")</f>
        <v>-88.214399999999998</v>
      </c>
      <c r="P44" s="37" t="str">
        <f t="shared" si="4"/>
        <v>HONDURAS</v>
      </c>
    </row>
    <row r="45" spans="1:16" ht="14.25" customHeight="1">
      <c r="A45" s="35" t="str">
        <f t="shared" si="0"/>
        <v>San Manuel4393734</v>
      </c>
      <c r="B45" s="35" t="str">
        <f>+MuertesHN[[#This Row],[ID_Municipio]]&amp;MuertesHN[[#This Row],[Fecha]]</f>
        <v>050943937</v>
      </c>
      <c r="C45" s="35" t="str">
        <f t="shared" si="2"/>
        <v>Cortes43937</v>
      </c>
      <c r="D45" s="97">
        <f t="shared" si="5"/>
        <v>34</v>
      </c>
      <c r="E45" s="31">
        <v>43937</v>
      </c>
      <c r="F45" s="97">
        <f>+IFERROR(VLOOKUP(COVID_CL_MUERTE!$G45,'LOCALIZA HN'!$Q$9:$R$26,2,0),99)</f>
        <v>5</v>
      </c>
      <c r="G45" s="3" t="s">
        <v>28</v>
      </c>
      <c r="H45" s="34" t="s">
        <v>42</v>
      </c>
      <c r="I45" s="36" t="str">
        <f>+IFERROR(VLOOKUP(MuertesHN[[#This Row],[Municipio]],'LOCALIZA HN'!$B$9:$J$306,8,0),99999)</f>
        <v>0509</v>
      </c>
      <c r="J45" s="5" t="s">
        <v>27</v>
      </c>
      <c r="K45" s="5">
        <v>74</v>
      </c>
      <c r="L45" s="6" t="s">
        <v>97</v>
      </c>
      <c r="M45" s="37" t="str">
        <f t="shared" si="3"/>
        <v>Muerte</v>
      </c>
      <c r="N45" s="37">
        <f>+IFERROR(VLOOKUP(MuertesHN[[#This Row],[ID_Municipio]],Table_4[[CodigoMuni]:[Long_2]],3,0),"")</f>
        <v>15.3802</v>
      </c>
      <c r="O45" s="37">
        <f>+IFERROR(VLOOKUP(MuertesHN[[#This Row],[ID_Municipio]],Table_4[[CodigoMuni]:[Long_2]],4,0),"")</f>
        <v>-87.899699999999996</v>
      </c>
      <c r="P45" s="37" t="str">
        <f t="shared" si="4"/>
        <v>HONDURAS</v>
      </c>
    </row>
    <row r="46" spans="1:16" ht="14.25" customHeight="1">
      <c r="A46" s="35" t="str">
        <f t="shared" si="0"/>
        <v>Villanueva4393735</v>
      </c>
      <c r="B46" s="35" t="str">
        <f>+MuertesHN[[#This Row],[ID_Municipio]]&amp;MuertesHN[[#This Row],[Fecha]]</f>
        <v>051143937</v>
      </c>
      <c r="C46" s="35" t="str">
        <f t="shared" si="2"/>
        <v>Cortes43937</v>
      </c>
      <c r="D46" s="97">
        <f t="shared" si="5"/>
        <v>35</v>
      </c>
      <c r="E46" s="23">
        <v>43937</v>
      </c>
      <c r="F46" s="97">
        <f>+IFERROR(VLOOKUP(COVID_CL_MUERTE!$G46,'LOCALIZA HN'!$Q$9:$R$26,2,0),99)</f>
        <v>5</v>
      </c>
      <c r="G46" s="3" t="s">
        <v>28</v>
      </c>
      <c r="H46" s="9" t="s">
        <v>33</v>
      </c>
      <c r="I46" s="36" t="str">
        <f>+IFERROR(VLOOKUP(MuertesHN[[#This Row],[Municipio]],'LOCALIZA HN'!$B$9:$J$306,8,0),99999)</f>
        <v>0511</v>
      </c>
      <c r="J46" s="5" t="s">
        <v>27</v>
      </c>
      <c r="K46" s="5"/>
      <c r="L46" s="6" t="s">
        <v>97</v>
      </c>
      <c r="M46" s="37" t="str">
        <f t="shared" si="3"/>
        <v>Muerte</v>
      </c>
      <c r="N46" s="37">
        <f>+IFERROR(VLOOKUP(MuertesHN[[#This Row],[ID_Municipio]],Table_4[[CodigoMuni]:[Long_2]],3,0),"")</f>
        <v>15.3307</v>
      </c>
      <c r="O46" s="37">
        <f>+IFERROR(VLOOKUP(MuertesHN[[#This Row],[ID_Municipio]],Table_4[[CodigoMuni]:[Long_2]],4,0),"")</f>
        <v>-88.047399999999996</v>
      </c>
      <c r="P46" s="37" t="str">
        <f t="shared" si="4"/>
        <v>HONDURAS</v>
      </c>
    </row>
    <row r="47" spans="1:16" ht="14.25" customHeight="1">
      <c r="A47" s="35" t="str">
        <f t="shared" si="0"/>
        <v>Villanueva4393836</v>
      </c>
      <c r="B47" s="35" t="str">
        <f>+MuertesHN[[#This Row],[ID_Municipio]]&amp;MuertesHN[[#This Row],[Fecha]]</f>
        <v>051143938</v>
      </c>
      <c r="C47" s="35" t="str">
        <f t="shared" si="2"/>
        <v>Cortes43938</v>
      </c>
      <c r="D47" s="97">
        <f t="shared" si="5"/>
        <v>36</v>
      </c>
      <c r="E47" s="23">
        <v>43938</v>
      </c>
      <c r="F47" s="97">
        <f>+IFERROR(VLOOKUP(COVID_CL_MUERTE!$G47,'LOCALIZA HN'!$Q$9:$R$26,2,0),99)</f>
        <v>5</v>
      </c>
      <c r="G47" s="3" t="s">
        <v>28</v>
      </c>
      <c r="H47" s="9" t="s">
        <v>33</v>
      </c>
      <c r="I47" s="36" t="str">
        <f>+IFERROR(VLOOKUP(MuertesHN[[#This Row],[Municipio]],'LOCALIZA HN'!$B$9:$J$306,8,0),99999)</f>
        <v>0511</v>
      </c>
      <c r="J47" s="5" t="s">
        <v>27</v>
      </c>
      <c r="K47" s="5">
        <v>54</v>
      </c>
      <c r="L47" s="6" t="s">
        <v>97</v>
      </c>
      <c r="M47" s="37" t="str">
        <f t="shared" si="3"/>
        <v>Muerte</v>
      </c>
      <c r="N47" s="37">
        <f>+IFERROR(VLOOKUP(MuertesHN[[#This Row],[ID_Municipio]],Table_4[[CodigoMuni]:[Long_2]],3,0),"")</f>
        <v>15.3307</v>
      </c>
      <c r="O47" s="37">
        <f>+IFERROR(VLOOKUP(MuertesHN[[#This Row],[ID_Municipio]],Table_4[[CodigoMuni]:[Long_2]],4,0),"")</f>
        <v>-88.047399999999996</v>
      </c>
      <c r="P47" s="37" t="str">
        <f t="shared" si="4"/>
        <v>HONDURAS</v>
      </c>
    </row>
    <row r="48" spans="1:16" ht="14.25" customHeight="1">
      <c r="A48" s="35" t="str">
        <f t="shared" si="0"/>
        <v>San Pedro Sula4393837</v>
      </c>
      <c r="B48" s="35" t="str">
        <f>+MuertesHN[[#This Row],[ID_Municipio]]&amp;MuertesHN[[#This Row],[Fecha]]</f>
        <v>050143938</v>
      </c>
      <c r="C48" s="35" t="str">
        <f t="shared" si="2"/>
        <v>Cortes43938</v>
      </c>
      <c r="D48" s="97">
        <f t="shared" si="5"/>
        <v>37</v>
      </c>
      <c r="E48" s="23">
        <v>43938</v>
      </c>
      <c r="F48" s="97">
        <f>+IFERROR(VLOOKUP(COVID_CL_MUERTE!$G48,'LOCALIZA HN'!$Q$9:$R$26,2,0),99)</f>
        <v>5</v>
      </c>
      <c r="G48" s="3" t="s">
        <v>28</v>
      </c>
      <c r="H48" s="9" t="s">
        <v>29</v>
      </c>
      <c r="I48" s="36" t="str">
        <f>+IFERROR(VLOOKUP(MuertesHN[[#This Row],[Municipio]],'LOCALIZA HN'!$B$9:$J$306,8,0),99999)</f>
        <v>0501</v>
      </c>
      <c r="J48" s="5" t="s">
        <v>27</v>
      </c>
      <c r="K48" s="5">
        <v>59</v>
      </c>
      <c r="L48" s="6" t="s">
        <v>97</v>
      </c>
      <c r="M48" s="37" t="str">
        <f t="shared" si="3"/>
        <v>Muerte</v>
      </c>
      <c r="N48" s="37">
        <f>+IFERROR(VLOOKUP(MuertesHN[[#This Row],[ID_Municipio]],Table_4[[CodigoMuni]:[Long_2]],3,0),"")</f>
        <v>15.5151</v>
      </c>
      <c r="O48" s="37">
        <f>+IFERROR(VLOOKUP(MuertesHN[[#This Row],[ID_Municipio]],Table_4[[CodigoMuni]:[Long_2]],4,0),"")</f>
        <v>-88.114599999999996</v>
      </c>
      <c r="P48" s="37" t="str">
        <f t="shared" si="4"/>
        <v>HONDURAS</v>
      </c>
    </row>
    <row r="49" spans="1:16" ht="14.25" customHeight="1">
      <c r="A49" s="35" t="str">
        <f t="shared" si="0"/>
        <v>Villanueva4393838</v>
      </c>
      <c r="B49" s="35" t="str">
        <f>+MuertesHN[[#This Row],[ID_Municipio]]&amp;MuertesHN[[#This Row],[Fecha]]</f>
        <v>051143938</v>
      </c>
      <c r="C49" s="35" t="str">
        <f t="shared" si="2"/>
        <v>Cortes43938</v>
      </c>
      <c r="D49" s="97">
        <f t="shared" si="5"/>
        <v>38</v>
      </c>
      <c r="E49" s="23">
        <v>43938</v>
      </c>
      <c r="F49" s="97">
        <f>+IFERROR(VLOOKUP(COVID_CL_MUERTE!$G49,'LOCALIZA HN'!$Q$9:$R$26,2,0),99)</f>
        <v>5</v>
      </c>
      <c r="G49" s="3" t="s">
        <v>28</v>
      </c>
      <c r="H49" s="9" t="s">
        <v>33</v>
      </c>
      <c r="I49" s="36" t="str">
        <f>+IFERROR(VLOOKUP(MuertesHN[[#This Row],[Municipio]],'LOCALIZA HN'!$B$9:$J$306,8,0),99999)</f>
        <v>0511</v>
      </c>
      <c r="J49" s="5" t="s">
        <v>18</v>
      </c>
      <c r="K49" s="5">
        <v>89</v>
      </c>
      <c r="L49" s="6" t="s">
        <v>97</v>
      </c>
      <c r="M49" s="37" t="str">
        <f t="shared" ref="M49:M80" si="6">+M48</f>
        <v>Muerte</v>
      </c>
      <c r="N49" s="37">
        <f>+IFERROR(VLOOKUP(MuertesHN[[#This Row],[ID_Municipio]],Table_4[[CodigoMuni]:[Long_2]],3,0),"")</f>
        <v>15.3307</v>
      </c>
      <c r="O49" s="37">
        <f>+IFERROR(VLOOKUP(MuertesHN[[#This Row],[ID_Municipio]],Table_4[[CodigoMuni]:[Long_2]],4,0),"")</f>
        <v>-88.047399999999996</v>
      </c>
      <c r="P49" s="37" t="str">
        <f t="shared" ref="P49:P80" si="7">+P48</f>
        <v>HONDURAS</v>
      </c>
    </row>
    <row r="50" spans="1:16" ht="14.25" customHeight="1">
      <c r="A50" s="35" t="str">
        <f t="shared" si="0"/>
        <v>Villanueva4393839</v>
      </c>
      <c r="B50" s="35" t="str">
        <f>+MuertesHN[[#This Row],[ID_Municipio]]&amp;MuertesHN[[#This Row],[Fecha]]</f>
        <v>051143938</v>
      </c>
      <c r="C50" s="35" t="str">
        <f t="shared" si="2"/>
        <v>Cortes43938</v>
      </c>
      <c r="D50" s="97">
        <f t="shared" si="5"/>
        <v>39</v>
      </c>
      <c r="E50" s="23">
        <v>43938</v>
      </c>
      <c r="F50" s="97">
        <f>+IFERROR(VLOOKUP(COVID_CL_MUERTE!$G50,'LOCALIZA HN'!$Q$9:$R$26,2,0),99)</f>
        <v>5</v>
      </c>
      <c r="G50" s="3" t="s">
        <v>28</v>
      </c>
      <c r="H50" s="9" t="s">
        <v>33</v>
      </c>
      <c r="I50" s="36" t="str">
        <f>+IFERROR(VLOOKUP(MuertesHN[[#This Row],[Municipio]],'LOCALIZA HN'!$B$9:$J$306,8,0),99999)</f>
        <v>0511</v>
      </c>
      <c r="J50" s="5" t="s">
        <v>27</v>
      </c>
      <c r="K50" s="5">
        <v>30</v>
      </c>
      <c r="L50" s="6" t="s">
        <v>97</v>
      </c>
      <c r="M50" s="37" t="str">
        <f t="shared" si="6"/>
        <v>Muerte</v>
      </c>
      <c r="N50" s="37">
        <f>+IFERROR(VLOOKUP(MuertesHN[[#This Row],[ID_Municipio]],Table_4[[CodigoMuni]:[Long_2]],3,0),"")</f>
        <v>15.3307</v>
      </c>
      <c r="O50" s="37">
        <f>+IFERROR(VLOOKUP(MuertesHN[[#This Row],[ID_Municipio]],Table_4[[CodigoMuni]:[Long_2]],4,0),"")</f>
        <v>-88.047399999999996</v>
      </c>
      <c r="P50" s="37" t="str">
        <f t="shared" si="7"/>
        <v>HONDURAS</v>
      </c>
    </row>
    <row r="51" spans="1:16" ht="14.25" customHeight="1">
      <c r="A51" s="35" t="str">
        <f t="shared" si="0"/>
        <v>Choloma4393840</v>
      </c>
      <c r="B51" s="35" t="str">
        <f>+MuertesHN[[#This Row],[ID_Municipio]]&amp;MuertesHN[[#This Row],[Fecha]]</f>
        <v>050243938</v>
      </c>
      <c r="C51" s="35" t="str">
        <f t="shared" si="2"/>
        <v>Cortes43938</v>
      </c>
      <c r="D51" s="97">
        <f t="shared" si="5"/>
        <v>40</v>
      </c>
      <c r="E51" s="31">
        <v>43938</v>
      </c>
      <c r="F51" s="97">
        <f>+IFERROR(VLOOKUP(COVID_CL_MUERTE!$G51,'LOCALIZA HN'!$Q$9:$R$26,2,0),99)</f>
        <v>5</v>
      </c>
      <c r="G51" s="3" t="s">
        <v>28</v>
      </c>
      <c r="H51" s="9" t="s">
        <v>38</v>
      </c>
      <c r="I51" s="36" t="str">
        <f>+IFERROR(VLOOKUP(MuertesHN[[#This Row],[Municipio]],'LOCALIZA HN'!$B$9:$J$306,8,0),99999)</f>
        <v>0502</v>
      </c>
      <c r="J51" s="5" t="s">
        <v>18</v>
      </c>
      <c r="K51" s="5">
        <v>71</v>
      </c>
      <c r="L51" s="6" t="s">
        <v>97</v>
      </c>
      <c r="M51" s="37" t="str">
        <f t="shared" si="6"/>
        <v>Muerte</v>
      </c>
      <c r="N51" s="37">
        <f>+IFERROR(VLOOKUP(MuertesHN[[#This Row],[ID_Municipio]],Table_4[[CodigoMuni]:[Long_2]],3,0),"")</f>
        <v>15.6435</v>
      </c>
      <c r="O51" s="37">
        <f>+IFERROR(VLOOKUP(MuertesHN[[#This Row],[ID_Municipio]],Table_4[[CodigoMuni]:[Long_2]],4,0),"")</f>
        <v>-87.933999999999997</v>
      </c>
      <c r="P51" s="37" t="str">
        <f t="shared" si="7"/>
        <v>HONDURAS</v>
      </c>
    </row>
    <row r="52" spans="1:16" ht="14.25" customHeight="1">
      <c r="A52" s="35" t="str">
        <f t="shared" si="0"/>
        <v>Villanueva4393841</v>
      </c>
      <c r="B52" s="35" t="str">
        <f>+MuertesHN[[#This Row],[ID_Municipio]]&amp;MuertesHN[[#This Row],[Fecha]]</f>
        <v>051143938</v>
      </c>
      <c r="C52" s="35" t="str">
        <f t="shared" si="2"/>
        <v>Cortes43938</v>
      </c>
      <c r="D52" s="97">
        <f t="shared" si="5"/>
        <v>41</v>
      </c>
      <c r="E52" s="23">
        <v>43938</v>
      </c>
      <c r="F52" s="97">
        <f>+IFERROR(VLOOKUP(COVID_CL_MUERTE!$G52,'LOCALIZA HN'!$Q$9:$R$26,2,0),99)</f>
        <v>5</v>
      </c>
      <c r="G52" s="3" t="s">
        <v>28</v>
      </c>
      <c r="H52" s="9" t="s">
        <v>33</v>
      </c>
      <c r="I52" s="36" t="str">
        <f>+IFERROR(VLOOKUP(MuertesHN[[#This Row],[Municipio]],'LOCALIZA HN'!$B$9:$J$306,8,0),99999)</f>
        <v>0511</v>
      </c>
      <c r="J52" s="5" t="s">
        <v>27</v>
      </c>
      <c r="K52" s="5">
        <v>58</v>
      </c>
      <c r="L52" s="6" t="s">
        <v>97</v>
      </c>
      <c r="M52" s="37" t="str">
        <f t="shared" si="6"/>
        <v>Muerte</v>
      </c>
      <c r="N52" s="37">
        <f>+IFERROR(VLOOKUP(MuertesHN[[#This Row],[ID_Municipio]],Table_4[[CodigoMuni]:[Long_2]],3,0),"")</f>
        <v>15.3307</v>
      </c>
      <c r="O52" s="37">
        <f>+IFERROR(VLOOKUP(MuertesHN[[#This Row],[ID_Municipio]],Table_4[[CodigoMuni]:[Long_2]],4,0),"")</f>
        <v>-88.047399999999996</v>
      </c>
      <c r="P52" s="37" t="str">
        <f t="shared" si="7"/>
        <v>HONDURAS</v>
      </c>
    </row>
    <row r="53" spans="1:16" ht="14.25" customHeight="1">
      <c r="A53" s="35" t="str">
        <f t="shared" si="0"/>
        <v>Villanueva4393842</v>
      </c>
      <c r="B53" s="35" t="str">
        <f>+MuertesHN[[#This Row],[ID_Municipio]]&amp;MuertesHN[[#This Row],[Fecha]]</f>
        <v>051143938</v>
      </c>
      <c r="C53" s="35" t="str">
        <f t="shared" si="2"/>
        <v>Cortes43938</v>
      </c>
      <c r="D53" s="97">
        <f t="shared" si="5"/>
        <v>42</v>
      </c>
      <c r="E53" s="23">
        <v>43938</v>
      </c>
      <c r="F53" s="97">
        <f>+IFERROR(VLOOKUP(COVID_CL_MUERTE!$G53,'LOCALIZA HN'!$Q$9:$R$26,2,0),99)</f>
        <v>5</v>
      </c>
      <c r="G53" s="3" t="s">
        <v>28</v>
      </c>
      <c r="H53" s="9" t="s">
        <v>33</v>
      </c>
      <c r="I53" s="36" t="str">
        <f>+IFERROR(VLOOKUP(MuertesHN[[#This Row],[Municipio]],'LOCALIZA HN'!$B$9:$J$306,8,0),99999)</f>
        <v>0511</v>
      </c>
      <c r="J53" s="5" t="s">
        <v>27</v>
      </c>
      <c r="K53" s="5">
        <v>48</v>
      </c>
      <c r="L53" s="6" t="s">
        <v>97</v>
      </c>
      <c r="M53" s="37" t="str">
        <f t="shared" si="6"/>
        <v>Muerte</v>
      </c>
      <c r="N53" s="37">
        <f>+IFERROR(VLOOKUP(MuertesHN[[#This Row],[ID_Municipio]],Table_4[[CodigoMuni]:[Long_2]],3,0),"")</f>
        <v>15.3307</v>
      </c>
      <c r="O53" s="37">
        <f>+IFERROR(VLOOKUP(MuertesHN[[#This Row],[ID_Municipio]],Table_4[[CodigoMuni]:[Long_2]],4,0),"")</f>
        <v>-88.047399999999996</v>
      </c>
      <c r="P53" s="37" t="str">
        <f t="shared" si="7"/>
        <v>HONDURAS</v>
      </c>
    </row>
    <row r="54" spans="1:16" ht="14.25" customHeight="1">
      <c r="A54" s="35" t="str">
        <f t="shared" si="0"/>
        <v>San Pedro Sula4393843</v>
      </c>
      <c r="B54" s="35" t="str">
        <f>+MuertesHN[[#This Row],[ID_Municipio]]&amp;MuertesHN[[#This Row],[Fecha]]</f>
        <v>050143938</v>
      </c>
      <c r="C54" s="35" t="str">
        <f t="shared" si="2"/>
        <v>Cortes43938</v>
      </c>
      <c r="D54" s="97">
        <f t="shared" si="5"/>
        <v>43</v>
      </c>
      <c r="E54" s="23">
        <v>43938</v>
      </c>
      <c r="F54" s="97">
        <f>+IFERROR(VLOOKUP(COVID_CL_MUERTE!$G54,'LOCALIZA HN'!$Q$9:$R$26,2,0),99)</f>
        <v>5</v>
      </c>
      <c r="G54" s="3" t="s">
        <v>28</v>
      </c>
      <c r="H54" s="9" t="s">
        <v>29</v>
      </c>
      <c r="I54" s="36" t="str">
        <f>+IFERROR(VLOOKUP(MuertesHN[[#This Row],[Municipio]],'LOCALIZA HN'!$B$9:$J$306,8,0),99999)</f>
        <v>0501</v>
      </c>
      <c r="J54" s="5" t="s">
        <v>27</v>
      </c>
      <c r="K54" s="5">
        <v>25</v>
      </c>
      <c r="L54" s="6" t="s">
        <v>97</v>
      </c>
      <c r="M54" s="37" t="str">
        <f t="shared" si="6"/>
        <v>Muerte</v>
      </c>
      <c r="N54" s="37">
        <f>+IFERROR(VLOOKUP(MuertesHN[[#This Row],[ID_Municipio]],Table_4[[CodigoMuni]:[Long_2]],3,0),"")</f>
        <v>15.5151</v>
      </c>
      <c r="O54" s="37">
        <f>+IFERROR(VLOOKUP(MuertesHN[[#This Row],[ID_Municipio]],Table_4[[CodigoMuni]:[Long_2]],4,0),"")</f>
        <v>-88.114599999999996</v>
      </c>
      <c r="P54" s="37" t="str">
        <f t="shared" si="7"/>
        <v>HONDURAS</v>
      </c>
    </row>
    <row r="55" spans="1:16" ht="14.25" customHeight="1">
      <c r="A55" s="35" t="str">
        <f t="shared" si="0"/>
        <v>San Pedro Sula4393844</v>
      </c>
      <c r="B55" s="35" t="str">
        <f>+MuertesHN[[#This Row],[ID_Municipio]]&amp;MuertesHN[[#This Row],[Fecha]]</f>
        <v>050143938</v>
      </c>
      <c r="C55" s="35" t="str">
        <f t="shared" si="2"/>
        <v>Cortes43938</v>
      </c>
      <c r="D55" s="97">
        <f t="shared" si="5"/>
        <v>44</v>
      </c>
      <c r="E55" s="23">
        <v>43938</v>
      </c>
      <c r="F55" s="97">
        <f>+IFERROR(VLOOKUP(COVID_CL_MUERTE!$G55,'LOCALIZA HN'!$Q$9:$R$26,2,0),99)</f>
        <v>5</v>
      </c>
      <c r="G55" s="3" t="s">
        <v>28</v>
      </c>
      <c r="H55" s="9" t="s">
        <v>29</v>
      </c>
      <c r="I55" s="36" t="str">
        <f>+IFERROR(VLOOKUP(MuertesHN[[#This Row],[Municipio]],'LOCALIZA HN'!$B$9:$J$306,8,0),99999)</f>
        <v>0501</v>
      </c>
      <c r="J55" s="5" t="s">
        <v>27</v>
      </c>
      <c r="K55" s="5">
        <v>66</v>
      </c>
      <c r="L55" s="6" t="s">
        <v>97</v>
      </c>
      <c r="M55" s="37" t="str">
        <f t="shared" si="6"/>
        <v>Muerte</v>
      </c>
      <c r="N55" s="37">
        <f>+IFERROR(VLOOKUP(MuertesHN[[#This Row],[ID_Municipio]],Table_4[[CodigoMuni]:[Long_2]],3,0),"")</f>
        <v>15.5151</v>
      </c>
      <c r="O55" s="37">
        <f>+IFERROR(VLOOKUP(MuertesHN[[#This Row],[ID_Municipio]],Table_4[[CodigoMuni]:[Long_2]],4,0),"")</f>
        <v>-88.114599999999996</v>
      </c>
      <c r="P55" s="37" t="str">
        <f t="shared" si="7"/>
        <v>HONDURAS</v>
      </c>
    </row>
    <row r="56" spans="1:16" ht="14.25" customHeight="1">
      <c r="A56" s="35" t="str">
        <f t="shared" si="0"/>
        <v>San Pedro Sula4393845</v>
      </c>
      <c r="B56" s="35" t="str">
        <f>+MuertesHN[[#This Row],[ID_Municipio]]&amp;MuertesHN[[#This Row],[Fecha]]</f>
        <v>050143938</v>
      </c>
      <c r="C56" s="35" t="str">
        <f t="shared" si="2"/>
        <v>Cortes43938</v>
      </c>
      <c r="D56" s="97">
        <f t="shared" si="5"/>
        <v>45</v>
      </c>
      <c r="E56" s="23">
        <v>43938</v>
      </c>
      <c r="F56" s="97">
        <f>+IFERROR(VLOOKUP(COVID_CL_MUERTE!$G56,'LOCALIZA HN'!$Q$9:$R$26,2,0),99)</f>
        <v>5</v>
      </c>
      <c r="G56" s="3" t="s">
        <v>28</v>
      </c>
      <c r="H56" s="9" t="s">
        <v>29</v>
      </c>
      <c r="I56" s="36" t="str">
        <f>+IFERROR(VLOOKUP(MuertesHN[[#This Row],[Municipio]],'LOCALIZA HN'!$B$9:$J$306,8,0),99999)</f>
        <v>0501</v>
      </c>
      <c r="J56" s="5" t="s">
        <v>27</v>
      </c>
      <c r="K56" s="5">
        <v>88</v>
      </c>
      <c r="L56" s="6" t="s">
        <v>97</v>
      </c>
      <c r="M56" s="37" t="str">
        <f t="shared" si="6"/>
        <v>Muerte</v>
      </c>
      <c r="N56" s="37">
        <f>+IFERROR(VLOOKUP(MuertesHN[[#This Row],[ID_Municipio]],Table_4[[CodigoMuni]:[Long_2]],3,0),"")</f>
        <v>15.5151</v>
      </c>
      <c r="O56" s="37">
        <f>+IFERROR(VLOOKUP(MuertesHN[[#This Row],[ID_Municipio]],Table_4[[CodigoMuni]:[Long_2]],4,0),"")</f>
        <v>-88.114599999999996</v>
      </c>
      <c r="P56" s="37" t="str">
        <f t="shared" si="7"/>
        <v>HONDURAS</v>
      </c>
    </row>
    <row r="57" spans="1:16" ht="14.25" customHeight="1">
      <c r="A57" s="35" t="str">
        <f t="shared" si="0"/>
        <v>La Ceiba4393846</v>
      </c>
      <c r="B57" s="35" t="str">
        <f>+MuertesHN[[#This Row],[ID_Municipio]]&amp;MuertesHN[[#This Row],[Fecha]]</f>
        <v>010143938</v>
      </c>
      <c r="C57" s="35" t="str">
        <f t="shared" si="2"/>
        <v>Atlantida43938</v>
      </c>
      <c r="D57" s="97">
        <f t="shared" si="5"/>
        <v>46</v>
      </c>
      <c r="E57" s="23">
        <v>43938</v>
      </c>
      <c r="F57" s="97">
        <f>+IFERROR(VLOOKUP(COVID_CL_MUERTE!$G57,'LOCALIZA HN'!$Q$9:$R$26,2,0),99)</f>
        <v>1</v>
      </c>
      <c r="G57" s="3" t="s">
        <v>22</v>
      </c>
      <c r="H57" s="9" t="s">
        <v>23</v>
      </c>
      <c r="I57" s="36" t="str">
        <f>+IFERROR(VLOOKUP(MuertesHN[[#This Row],[Municipio]],'LOCALIZA HN'!$B$9:$J$306,8,0),99999)</f>
        <v>0101</v>
      </c>
      <c r="J57" s="5" t="s">
        <v>18</v>
      </c>
      <c r="K57" s="5">
        <v>66</v>
      </c>
      <c r="L57" s="6" t="s">
        <v>97</v>
      </c>
      <c r="M57" s="37" t="str">
        <f t="shared" si="6"/>
        <v>Muerte</v>
      </c>
      <c r="N57" s="37">
        <f>+IFERROR(VLOOKUP(MuertesHN[[#This Row],[ID_Municipio]],Table_4[[CodigoMuni]:[Long_2]],3,0),"")</f>
        <v>15.6782</v>
      </c>
      <c r="O57" s="37">
        <f>+IFERROR(VLOOKUP(MuertesHN[[#This Row],[ID_Municipio]],Table_4[[CodigoMuni]:[Long_2]],4,0),"")</f>
        <v>-86.742800000000003</v>
      </c>
      <c r="P57" s="37" t="str">
        <f t="shared" si="7"/>
        <v>HONDURAS</v>
      </c>
    </row>
    <row r="58" spans="1:16" ht="14.25" customHeight="1">
      <c r="A58" s="35" t="str">
        <f t="shared" si="0"/>
        <v>San Pedro Sula4394447</v>
      </c>
      <c r="B58" s="35" t="str">
        <f>+MuertesHN[[#This Row],[ID_Municipio]]&amp;MuertesHN[[#This Row],[Fecha]]</f>
        <v>050143944</v>
      </c>
      <c r="C58" s="35" t="str">
        <f t="shared" si="2"/>
        <v>Cortes43944</v>
      </c>
      <c r="D58" s="97">
        <f t="shared" si="5"/>
        <v>47</v>
      </c>
      <c r="E58" s="23">
        <v>43944</v>
      </c>
      <c r="F58" s="97">
        <f>+IFERROR(VLOOKUP(COVID_CL_MUERTE!$G58,'LOCALIZA HN'!$Q$9:$R$26,2,0),99)</f>
        <v>5</v>
      </c>
      <c r="G58" s="3" t="s">
        <v>28</v>
      </c>
      <c r="H58" s="9" t="s">
        <v>29</v>
      </c>
      <c r="I58" s="36" t="str">
        <f>+IFERROR(VLOOKUP(MuertesHN[[#This Row],[Municipio]],'LOCALIZA HN'!$B$9:$J$306,8,0),99999)</f>
        <v>0501</v>
      </c>
      <c r="J58" s="5" t="s">
        <v>18</v>
      </c>
      <c r="K58" s="5">
        <v>56</v>
      </c>
      <c r="L58" s="6" t="s">
        <v>97</v>
      </c>
      <c r="M58" s="37" t="str">
        <f t="shared" si="6"/>
        <v>Muerte</v>
      </c>
      <c r="N58" s="37">
        <f>+IFERROR(VLOOKUP(MuertesHN[[#This Row],[ID_Municipio]],Table_4[[CodigoMuni]:[Long_2]],3,0),"")</f>
        <v>15.5151</v>
      </c>
      <c r="O58" s="37">
        <f>+IFERROR(VLOOKUP(MuertesHN[[#This Row],[ID_Municipio]],Table_4[[CodigoMuni]:[Long_2]],4,0),"")</f>
        <v>-88.114599999999996</v>
      </c>
      <c r="P58" s="37" t="str">
        <f t="shared" si="7"/>
        <v>HONDURAS</v>
      </c>
    </row>
    <row r="59" spans="1:16" ht="14.25" customHeight="1">
      <c r="A59" s="35" t="str">
        <f t="shared" si="0"/>
        <v>San Pedro Sula4394548</v>
      </c>
      <c r="B59" s="35" t="str">
        <f>+MuertesHN[[#This Row],[ID_Municipio]]&amp;MuertesHN[[#This Row],[Fecha]]</f>
        <v>050143945</v>
      </c>
      <c r="C59" s="35" t="str">
        <f t="shared" si="2"/>
        <v>Cortes43945</v>
      </c>
      <c r="D59" s="97">
        <f t="shared" si="5"/>
        <v>48</v>
      </c>
      <c r="E59" s="23">
        <v>43945</v>
      </c>
      <c r="F59" s="97">
        <f>+IFERROR(VLOOKUP(COVID_CL_MUERTE!$G59,'LOCALIZA HN'!$Q$9:$R$26,2,0),99)</f>
        <v>5</v>
      </c>
      <c r="G59" s="3" t="s">
        <v>28</v>
      </c>
      <c r="H59" s="9" t="s">
        <v>29</v>
      </c>
      <c r="I59" s="36" t="str">
        <f>+IFERROR(VLOOKUP(MuertesHN[[#This Row],[Municipio]],'LOCALIZA HN'!$B$9:$J$306,8,0),99999)</f>
        <v>0501</v>
      </c>
      <c r="J59" s="5" t="s">
        <v>27</v>
      </c>
      <c r="K59" s="5">
        <v>52</v>
      </c>
      <c r="L59" s="6" t="s">
        <v>97</v>
      </c>
      <c r="M59" s="37" t="str">
        <f t="shared" si="6"/>
        <v>Muerte</v>
      </c>
      <c r="N59" s="37">
        <f>+IFERROR(VLOOKUP(MuertesHN[[#This Row],[ID_Municipio]],Table_4[[CodigoMuni]:[Long_2]],3,0),"")</f>
        <v>15.5151</v>
      </c>
      <c r="O59" s="37">
        <f>+IFERROR(VLOOKUP(MuertesHN[[#This Row],[ID_Municipio]],Table_4[[CodigoMuni]:[Long_2]],4,0),"")</f>
        <v>-88.114599999999996</v>
      </c>
      <c r="P59" s="37" t="str">
        <f t="shared" si="7"/>
        <v>HONDURAS</v>
      </c>
    </row>
    <row r="60" spans="1:16" ht="14.25" customHeight="1">
      <c r="A60" s="35" t="str">
        <f t="shared" si="0"/>
        <v>San Pedro Sula4394549</v>
      </c>
      <c r="B60" s="35" t="str">
        <f>+MuertesHN[[#This Row],[ID_Municipio]]&amp;MuertesHN[[#This Row],[Fecha]]</f>
        <v>050143945</v>
      </c>
      <c r="C60" s="35" t="str">
        <f t="shared" si="2"/>
        <v>Cortes43945</v>
      </c>
      <c r="D60" s="97">
        <f t="shared" si="5"/>
        <v>49</v>
      </c>
      <c r="E60" s="23">
        <v>43945</v>
      </c>
      <c r="F60" s="97">
        <f>+IFERROR(VLOOKUP(COVID_CL_MUERTE!$G60,'LOCALIZA HN'!$Q$9:$R$26,2,0),99)</f>
        <v>5</v>
      </c>
      <c r="G60" s="3" t="s">
        <v>28</v>
      </c>
      <c r="H60" s="9" t="s">
        <v>29</v>
      </c>
      <c r="I60" s="36" t="str">
        <f>+IFERROR(VLOOKUP(MuertesHN[[#This Row],[Municipio]],'LOCALIZA HN'!$B$9:$J$306,8,0),99999)</f>
        <v>0501</v>
      </c>
      <c r="J60" s="5" t="s">
        <v>27</v>
      </c>
      <c r="K60" s="5">
        <v>55</v>
      </c>
      <c r="L60" s="6" t="s">
        <v>97</v>
      </c>
      <c r="M60" s="37" t="str">
        <f t="shared" si="6"/>
        <v>Muerte</v>
      </c>
      <c r="N60" s="37">
        <f>+IFERROR(VLOOKUP(MuertesHN[[#This Row],[ID_Municipio]],Table_4[[CodigoMuni]:[Long_2]],3,0),"")</f>
        <v>15.5151</v>
      </c>
      <c r="O60" s="37">
        <f>+IFERROR(VLOOKUP(MuertesHN[[#This Row],[ID_Municipio]],Table_4[[CodigoMuni]:[Long_2]],4,0),"")</f>
        <v>-88.114599999999996</v>
      </c>
      <c r="P60" s="37" t="str">
        <f t="shared" si="7"/>
        <v>HONDURAS</v>
      </c>
    </row>
    <row r="61" spans="1:16" ht="14.25" customHeight="1">
      <c r="A61" s="35" t="str">
        <f t="shared" si="0"/>
        <v>Macuelizo4394550</v>
      </c>
      <c r="B61" s="35" t="str">
        <f>+MuertesHN[[#This Row],[ID_Municipio]]&amp;MuertesHN[[#This Row],[Fecha]]</f>
        <v>161243945</v>
      </c>
      <c r="C61" s="35" t="str">
        <f t="shared" si="2"/>
        <v>Santa Barbara43945</v>
      </c>
      <c r="D61" s="97">
        <f t="shared" si="5"/>
        <v>50</v>
      </c>
      <c r="E61" s="23">
        <v>43945</v>
      </c>
      <c r="F61" s="97">
        <f>+IFERROR(VLOOKUP(COVID_CL_MUERTE!$G61,'LOCALIZA HN'!$Q$9:$R$26,2,0),99)</f>
        <v>16</v>
      </c>
      <c r="G61" s="3" t="s">
        <v>45</v>
      </c>
      <c r="H61" s="9" t="s">
        <v>70</v>
      </c>
      <c r="I61" s="36" t="str">
        <f>+IFERROR(VLOOKUP(MuertesHN[[#This Row],[Municipio]],'LOCALIZA HN'!$B$9:$J$306,8,0),99999)</f>
        <v>1612</v>
      </c>
      <c r="J61" s="5" t="s">
        <v>27</v>
      </c>
      <c r="K61" s="5">
        <v>58</v>
      </c>
      <c r="L61" s="6" t="s">
        <v>97</v>
      </c>
      <c r="M61" s="37" t="str">
        <f t="shared" si="6"/>
        <v>Muerte</v>
      </c>
      <c r="N61" s="37">
        <f>+IFERROR(VLOOKUP(MuertesHN[[#This Row],[ID_Municipio]],Table_4[[CodigoMuni]:[Long_2]],3,0),"")</f>
        <v>15.2325</v>
      </c>
      <c r="O61" s="37">
        <f>+IFERROR(VLOOKUP(MuertesHN[[#This Row],[ID_Municipio]],Table_4[[CodigoMuni]:[Long_2]],4,0),"")</f>
        <v>-88.573499999999996</v>
      </c>
      <c r="P61" s="37" t="str">
        <f t="shared" si="7"/>
        <v>HONDURAS</v>
      </c>
    </row>
    <row r="62" spans="1:16" ht="14.25" customHeight="1">
      <c r="A62" s="35" t="str">
        <f t="shared" si="0"/>
        <v>La Lima4394551</v>
      </c>
      <c r="B62" s="35" t="str">
        <f>+MuertesHN[[#This Row],[ID_Municipio]]&amp;MuertesHN[[#This Row],[Fecha]]</f>
        <v>051243945</v>
      </c>
      <c r="C62" s="35" t="str">
        <f t="shared" si="2"/>
        <v>Cortes43945</v>
      </c>
      <c r="D62" s="97">
        <f t="shared" si="5"/>
        <v>51</v>
      </c>
      <c r="E62" s="23">
        <v>43945</v>
      </c>
      <c r="F62" s="97">
        <f>+IFERROR(VLOOKUP(COVID_CL_MUERTE!$G62,'LOCALIZA HN'!$Q$9:$R$26,2,0),99)</f>
        <v>5</v>
      </c>
      <c r="G62" s="3" t="s">
        <v>28</v>
      </c>
      <c r="H62" s="9" t="s">
        <v>41</v>
      </c>
      <c r="I62" s="36" t="str">
        <f>+IFERROR(VLOOKUP(MuertesHN[[#This Row],[Municipio]],'LOCALIZA HN'!$B$9:$J$306,8,0),99999)</f>
        <v>0512</v>
      </c>
      <c r="J62" s="5" t="s">
        <v>27</v>
      </c>
      <c r="K62" s="5">
        <v>50</v>
      </c>
      <c r="L62" s="6" t="s">
        <v>97</v>
      </c>
      <c r="M62" s="37" t="str">
        <f t="shared" si="6"/>
        <v>Muerte</v>
      </c>
      <c r="N62" s="37">
        <f>+IFERROR(VLOOKUP(MuertesHN[[#This Row],[ID_Municipio]],Table_4[[CodigoMuni]:[Long_2]],3,0),"")</f>
        <v>15.484500000000001</v>
      </c>
      <c r="O62" s="37">
        <f>+IFERROR(VLOOKUP(MuertesHN[[#This Row],[ID_Municipio]],Table_4[[CodigoMuni]:[Long_2]],4,0),"")</f>
        <v>-87.869299999999996</v>
      </c>
      <c r="P62" s="37" t="str">
        <f t="shared" si="7"/>
        <v>HONDURAS</v>
      </c>
    </row>
    <row r="63" spans="1:16" ht="14.25" customHeight="1">
      <c r="A63" s="35" t="str">
        <f t="shared" si="0"/>
        <v>La Lima4394552</v>
      </c>
      <c r="B63" s="35" t="str">
        <f>+MuertesHN[[#This Row],[ID_Municipio]]&amp;MuertesHN[[#This Row],[Fecha]]</f>
        <v>051243945</v>
      </c>
      <c r="C63" s="35" t="str">
        <f t="shared" si="2"/>
        <v>Cortes43945</v>
      </c>
      <c r="D63" s="97">
        <f t="shared" si="5"/>
        <v>52</v>
      </c>
      <c r="E63" s="23">
        <v>43945</v>
      </c>
      <c r="F63" s="97">
        <f>+IFERROR(VLOOKUP(COVID_CL_MUERTE!$G63,'LOCALIZA HN'!$Q$9:$R$26,2,0),99)</f>
        <v>5</v>
      </c>
      <c r="G63" s="3" t="s">
        <v>28</v>
      </c>
      <c r="H63" s="9" t="s">
        <v>41</v>
      </c>
      <c r="I63" s="36" t="str">
        <f>+IFERROR(VLOOKUP(MuertesHN[[#This Row],[Municipio]],'LOCALIZA HN'!$B$9:$J$306,8,0),99999)</f>
        <v>0512</v>
      </c>
      <c r="J63" s="5" t="s">
        <v>27</v>
      </c>
      <c r="K63" s="5">
        <v>64</v>
      </c>
      <c r="L63" s="6" t="s">
        <v>97</v>
      </c>
      <c r="M63" s="37" t="str">
        <f t="shared" si="6"/>
        <v>Muerte</v>
      </c>
      <c r="N63" s="37">
        <f>+IFERROR(VLOOKUP(MuertesHN[[#This Row],[ID_Municipio]],Table_4[[CodigoMuni]:[Long_2]],3,0),"")</f>
        <v>15.484500000000001</v>
      </c>
      <c r="O63" s="37">
        <f>+IFERROR(VLOOKUP(MuertesHN[[#This Row],[ID_Municipio]],Table_4[[CodigoMuni]:[Long_2]],4,0),"")</f>
        <v>-87.869299999999996</v>
      </c>
      <c r="P63" s="37" t="str">
        <f t="shared" si="7"/>
        <v>HONDURAS</v>
      </c>
    </row>
    <row r="64" spans="1:16" ht="14.25" customHeight="1">
      <c r="A64" s="35" t="str">
        <f t="shared" si="0"/>
        <v>Villanueva4394553</v>
      </c>
      <c r="B64" s="35" t="str">
        <f>+MuertesHN[[#This Row],[ID_Municipio]]&amp;MuertesHN[[#This Row],[Fecha]]</f>
        <v>051143945</v>
      </c>
      <c r="C64" s="35" t="str">
        <f t="shared" si="2"/>
        <v>Cortes43945</v>
      </c>
      <c r="D64" s="97">
        <f t="shared" si="5"/>
        <v>53</v>
      </c>
      <c r="E64" s="23">
        <v>43945</v>
      </c>
      <c r="F64" s="97">
        <f>+IFERROR(VLOOKUP(COVID_CL_MUERTE!$G64,'LOCALIZA HN'!$Q$9:$R$26,2,0),99)</f>
        <v>5</v>
      </c>
      <c r="G64" s="3" t="s">
        <v>28</v>
      </c>
      <c r="H64" s="9" t="s">
        <v>33</v>
      </c>
      <c r="I64" s="36" t="str">
        <f>+IFERROR(VLOOKUP(MuertesHN[[#This Row],[Municipio]],'LOCALIZA HN'!$B$9:$J$306,8,0),99999)</f>
        <v>0511</v>
      </c>
      <c r="J64" s="5" t="s">
        <v>27</v>
      </c>
      <c r="K64" s="5">
        <v>62</v>
      </c>
      <c r="L64" s="6" t="s">
        <v>97</v>
      </c>
      <c r="M64" s="37" t="str">
        <f t="shared" si="6"/>
        <v>Muerte</v>
      </c>
      <c r="N64" s="37">
        <f>+IFERROR(VLOOKUP(MuertesHN[[#This Row],[ID_Municipio]],Table_4[[CodigoMuni]:[Long_2]],3,0),"")</f>
        <v>15.3307</v>
      </c>
      <c r="O64" s="37">
        <f>+IFERROR(VLOOKUP(MuertesHN[[#This Row],[ID_Municipio]],Table_4[[CodigoMuni]:[Long_2]],4,0),"")</f>
        <v>-88.047399999999996</v>
      </c>
      <c r="P64" s="37" t="str">
        <f t="shared" si="7"/>
        <v>HONDURAS</v>
      </c>
    </row>
    <row r="65" spans="1:16" ht="14.25" customHeight="1">
      <c r="A65" s="35" t="str">
        <f t="shared" si="0"/>
        <v>San Pedro Sula4394554</v>
      </c>
      <c r="B65" s="35" t="str">
        <f>+MuertesHN[[#This Row],[ID_Municipio]]&amp;MuertesHN[[#This Row],[Fecha]]</f>
        <v>050143945</v>
      </c>
      <c r="C65" s="35" t="str">
        <f t="shared" si="2"/>
        <v>Cortes43945</v>
      </c>
      <c r="D65" s="97">
        <f t="shared" si="5"/>
        <v>54</v>
      </c>
      <c r="E65" s="23">
        <v>43945</v>
      </c>
      <c r="F65" s="97">
        <f>+IFERROR(VLOOKUP(COVID_CL_MUERTE!$G65,'LOCALIZA HN'!$Q$9:$R$26,2,0),99)</f>
        <v>5</v>
      </c>
      <c r="G65" s="3" t="s">
        <v>28</v>
      </c>
      <c r="H65" s="9" t="s">
        <v>29</v>
      </c>
      <c r="I65" s="36" t="str">
        <f>+IFERROR(VLOOKUP(MuertesHN[[#This Row],[Municipio]],'LOCALIZA HN'!$B$9:$J$306,8,0),99999)</f>
        <v>0501</v>
      </c>
      <c r="J65" s="5" t="s">
        <v>27</v>
      </c>
      <c r="K65" s="5">
        <v>53</v>
      </c>
      <c r="L65" s="6" t="s">
        <v>97</v>
      </c>
      <c r="M65" s="37" t="str">
        <f t="shared" si="6"/>
        <v>Muerte</v>
      </c>
      <c r="N65" s="37">
        <f>+IFERROR(VLOOKUP(MuertesHN[[#This Row],[ID_Municipio]],Table_4[[CodigoMuni]:[Long_2]],3,0),"")</f>
        <v>15.5151</v>
      </c>
      <c r="O65" s="37">
        <f>+IFERROR(VLOOKUP(MuertesHN[[#This Row],[ID_Municipio]],Table_4[[CodigoMuni]:[Long_2]],4,0),"")</f>
        <v>-88.114599999999996</v>
      </c>
      <c r="P65" s="37" t="str">
        <f t="shared" si="7"/>
        <v>HONDURAS</v>
      </c>
    </row>
    <row r="66" spans="1:16" ht="14.25" customHeight="1">
      <c r="A66" s="35" t="str">
        <f t="shared" si="0"/>
        <v>La Lima4394555</v>
      </c>
      <c r="B66" s="35" t="str">
        <f>+MuertesHN[[#This Row],[ID_Municipio]]&amp;MuertesHN[[#This Row],[Fecha]]</f>
        <v>051243945</v>
      </c>
      <c r="C66" s="35" t="str">
        <f t="shared" si="2"/>
        <v>Cortes43945</v>
      </c>
      <c r="D66" s="97">
        <f t="shared" si="5"/>
        <v>55</v>
      </c>
      <c r="E66" s="31">
        <v>43945</v>
      </c>
      <c r="F66" s="97">
        <f>+IFERROR(VLOOKUP(COVID_CL_MUERTE!$G66,'LOCALIZA HN'!$Q$9:$R$26,2,0),99)</f>
        <v>5</v>
      </c>
      <c r="G66" s="3" t="s">
        <v>28</v>
      </c>
      <c r="H66" s="34" t="s">
        <v>41</v>
      </c>
      <c r="I66" s="36" t="str">
        <f>+IFERROR(VLOOKUP(MuertesHN[[#This Row],[Municipio]],'LOCALIZA HN'!$B$9:$J$306,8,0),99999)</f>
        <v>0512</v>
      </c>
      <c r="J66" s="5" t="s">
        <v>18</v>
      </c>
      <c r="K66" s="5"/>
      <c r="L66" s="6" t="s">
        <v>97</v>
      </c>
      <c r="M66" s="37" t="str">
        <f t="shared" si="6"/>
        <v>Muerte</v>
      </c>
      <c r="N66" s="37">
        <f>+IFERROR(VLOOKUP(MuertesHN[[#This Row],[ID_Municipio]],Table_4[[CodigoMuni]:[Long_2]],3,0),"")</f>
        <v>15.484500000000001</v>
      </c>
      <c r="O66" s="37">
        <f>+IFERROR(VLOOKUP(MuertesHN[[#This Row],[ID_Municipio]],Table_4[[CodigoMuni]:[Long_2]],4,0),"")</f>
        <v>-87.869299999999996</v>
      </c>
      <c r="P66" s="37" t="str">
        <f t="shared" si="7"/>
        <v>HONDURAS</v>
      </c>
    </row>
    <row r="67" spans="1:16" ht="14.25" customHeight="1">
      <c r="A67" s="35" t="str">
        <f t="shared" si="0"/>
        <v>San Pedro Sula4394756</v>
      </c>
      <c r="B67" s="35" t="str">
        <f>+MuertesHN[[#This Row],[ID_Municipio]]&amp;MuertesHN[[#This Row],[Fecha]]</f>
        <v>050143947</v>
      </c>
      <c r="C67" s="35" t="str">
        <f t="shared" si="2"/>
        <v>Cortes43947</v>
      </c>
      <c r="D67" s="97">
        <f t="shared" si="5"/>
        <v>56</v>
      </c>
      <c r="E67" s="23">
        <v>43947</v>
      </c>
      <c r="F67" s="97">
        <f>+IFERROR(VLOOKUP(COVID_CL_MUERTE!$G67,'LOCALIZA HN'!$Q$9:$R$26,2,0),99)</f>
        <v>5</v>
      </c>
      <c r="G67" s="3" t="s">
        <v>28</v>
      </c>
      <c r="H67" s="9" t="s">
        <v>29</v>
      </c>
      <c r="I67" s="36" t="str">
        <f>+IFERROR(VLOOKUP(MuertesHN[[#This Row],[Municipio]],'LOCALIZA HN'!$B$9:$J$306,8,0),99999)</f>
        <v>0501</v>
      </c>
      <c r="J67" s="5" t="s">
        <v>27</v>
      </c>
      <c r="K67" s="5">
        <v>67</v>
      </c>
      <c r="L67" s="6" t="s">
        <v>97</v>
      </c>
      <c r="M67" s="37" t="str">
        <f t="shared" si="6"/>
        <v>Muerte</v>
      </c>
      <c r="N67" s="37">
        <f>+IFERROR(VLOOKUP(MuertesHN[[#This Row],[ID_Municipio]],Table_4[[CodigoMuni]:[Long_2]],3,0),"")</f>
        <v>15.5151</v>
      </c>
      <c r="O67" s="37">
        <f>+IFERROR(VLOOKUP(MuertesHN[[#This Row],[ID_Municipio]],Table_4[[CodigoMuni]:[Long_2]],4,0),"")</f>
        <v>-88.114599999999996</v>
      </c>
      <c r="P67" s="37" t="str">
        <f t="shared" si="7"/>
        <v>HONDURAS</v>
      </c>
    </row>
    <row r="68" spans="1:16" ht="14.25" customHeight="1">
      <c r="A68" s="35" t="str">
        <f t="shared" si="0"/>
        <v>San Pedro Sula4394757</v>
      </c>
      <c r="B68" s="35" t="str">
        <f>+MuertesHN[[#This Row],[ID_Municipio]]&amp;MuertesHN[[#This Row],[Fecha]]</f>
        <v>050143947</v>
      </c>
      <c r="C68" s="35" t="str">
        <f t="shared" si="2"/>
        <v>Cortes43947</v>
      </c>
      <c r="D68" s="97">
        <f t="shared" si="5"/>
        <v>57</v>
      </c>
      <c r="E68" s="23">
        <v>43947</v>
      </c>
      <c r="F68" s="97">
        <f>+IFERROR(VLOOKUP(COVID_CL_MUERTE!$G68,'LOCALIZA HN'!$Q$9:$R$26,2,0),99)</f>
        <v>5</v>
      </c>
      <c r="G68" s="3" t="s">
        <v>28</v>
      </c>
      <c r="H68" s="9" t="s">
        <v>29</v>
      </c>
      <c r="I68" s="36" t="str">
        <f>+IFERROR(VLOOKUP(MuertesHN[[#This Row],[Municipio]],'LOCALIZA HN'!$B$9:$J$306,8,0),99999)</f>
        <v>0501</v>
      </c>
      <c r="J68" s="5" t="s">
        <v>18</v>
      </c>
      <c r="K68" s="5">
        <v>51</v>
      </c>
      <c r="L68" s="6" t="s">
        <v>97</v>
      </c>
      <c r="M68" s="37" t="str">
        <f t="shared" si="6"/>
        <v>Muerte</v>
      </c>
      <c r="N68" s="37">
        <f>+IFERROR(VLOOKUP(MuertesHN[[#This Row],[ID_Municipio]],Table_4[[CodigoMuni]:[Long_2]],3,0),"")</f>
        <v>15.5151</v>
      </c>
      <c r="O68" s="37">
        <f>+IFERROR(VLOOKUP(MuertesHN[[#This Row],[ID_Municipio]],Table_4[[CodigoMuni]:[Long_2]],4,0),"")</f>
        <v>-88.114599999999996</v>
      </c>
      <c r="P68" s="37" t="str">
        <f t="shared" si="7"/>
        <v>HONDURAS</v>
      </c>
    </row>
    <row r="69" spans="1:16" ht="14.25" customHeight="1">
      <c r="A69" s="35" t="str">
        <f t="shared" si="0"/>
        <v>San Pedro Sula4394758</v>
      </c>
      <c r="B69" s="35" t="str">
        <f>+MuertesHN[[#This Row],[ID_Municipio]]&amp;MuertesHN[[#This Row],[Fecha]]</f>
        <v>050143947</v>
      </c>
      <c r="C69" s="35" t="str">
        <f t="shared" si="2"/>
        <v>Cortes43947</v>
      </c>
      <c r="D69" s="97">
        <f t="shared" si="5"/>
        <v>58</v>
      </c>
      <c r="E69" s="23">
        <v>43947</v>
      </c>
      <c r="F69" s="97">
        <f>+IFERROR(VLOOKUP(COVID_CL_MUERTE!$G69,'LOCALIZA HN'!$Q$9:$R$26,2,0),99)</f>
        <v>5</v>
      </c>
      <c r="G69" s="3" t="s">
        <v>28</v>
      </c>
      <c r="H69" s="9" t="s">
        <v>29</v>
      </c>
      <c r="I69" s="36" t="str">
        <f>+IFERROR(VLOOKUP(MuertesHN[[#This Row],[Municipio]],'LOCALIZA HN'!$B$9:$J$306,8,0),99999)</f>
        <v>0501</v>
      </c>
      <c r="J69" s="5" t="s">
        <v>27</v>
      </c>
      <c r="K69" s="5">
        <v>94</v>
      </c>
      <c r="L69" s="6" t="s">
        <v>97</v>
      </c>
      <c r="M69" s="37" t="str">
        <f t="shared" si="6"/>
        <v>Muerte</v>
      </c>
      <c r="N69" s="37">
        <f>+IFERROR(VLOOKUP(MuertesHN[[#This Row],[ID_Municipio]],Table_4[[CodigoMuni]:[Long_2]],3,0),"")</f>
        <v>15.5151</v>
      </c>
      <c r="O69" s="37">
        <f>+IFERROR(VLOOKUP(MuertesHN[[#This Row],[ID_Municipio]],Table_4[[CodigoMuni]:[Long_2]],4,0),"")</f>
        <v>-88.114599999999996</v>
      </c>
      <c r="P69" s="37" t="str">
        <f t="shared" si="7"/>
        <v>HONDURAS</v>
      </c>
    </row>
    <row r="70" spans="1:16" ht="14.25" customHeight="1">
      <c r="A70" s="35" t="str">
        <f t="shared" si="0"/>
        <v>San Pedro Sula4394759</v>
      </c>
      <c r="B70" s="35" t="str">
        <f>+MuertesHN[[#This Row],[ID_Municipio]]&amp;MuertesHN[[#This Row],[Fecha]]</f>
        <v>050143947</v>
      </c>
      <c r="C70" s="35" t="str">
        <f t="shared" si="2"/>
        <v>Cortes43947</v>
      </c>
      <c r="D70" s="97">
        <f t="shared" si="5"/>
        <v>59</v>
      </c>
      <c r="E70" s="23">
        <v>43947</v>
      </c>
      <c r="F70" s="97">
        <f>+IFERROR(VLOOKUP(COVID_CL_MUERTE!$G70,'LOCALIZA HN'!$Q$9:$R$26,2,0),99)</f>
        <v>5</v>
      </c>
      <c r="G70" s="3" t="s">
        <v>28</v>
      </c>
      <c r="H70" s="9" t="s">
        <v>29</v>
      </c>
      <c r="I70" s="36" t="str">
        <f>+IFERROR(VLOOKUP(MuertesHN[[#This Row],[Municipio]],'LOCALIZA HN'!$B$9:$J$306,8,0),99999)</f>
        <v>0501</v>
      </c>
      <c r="J70" s="5" t="s">
        <v>18</v>
      </c>
      <c r="K70" s="5">
        <v>78</v>
      </c>
      <c r="L70" s="6" t="s">
        <v>97</v>
      </c>
      <c r="M70" s="37" t="str">
        <f t="shared" si="6"/>
        <v>Muerte</v>
      </c>
      <c r="N70" s="37">
        <f>+IFERROR(VLOOKUP(MuertesHN[[#This Row],[ID_Municipio]],Table_4[[CodigoMuni]:[Long_2]],3,0),"")</f>
        <v>15.5151</v>
      </c>
      <c r="O70" s="37">
        <f>+IFERROR(VLOOKUP(MuertesHN[[#This Row],[ID_Municipio]],Table_4[[CodigoMuni]:[Long_2]],4,0),"")</f>
        <v>-88.114599999999996</v>
      </c>
      <c r="P70" s="37" t="str">
        <f t="shared" si="7"/>
        <v>HONDURAS</v>
      </c>
    </row>
    <row r="71" spans="1:16" ht="14.25" customHeight="1">
      <c r="A71" s="35" t="str">
        <f t="shared" si="0"/>
        <v>San Pedro Sula4394760</v>
      </c>
      <c r="B71" s="35" t="str">
        <f>+MuertesHN[[#This Row],[ID_Municipio]]&amp;MuertesHN[[#This Row],[Fecha]]</f>
        <v>050143947</v>
      </c>
      <c r="C71" s="35" t="str">
        <f t="shared" si="2"/>
        <v>Cortes43947</v>
      </c>
      <c r="D71" s="97">
        <f t="shared" si="5"/>
        <v>60</v>
      </c>
      <c r="E71" s="23">
        <v>43947</v>
      </c>
      <c r="F71" s="97">
        <f>+IFERROR(VLOOKUP(COVID_CL_MUERTE!$G71,'LOCALIZA HN'!$Q$9:$R$26,2,0),99)</f>
        <v>5</v>
      </c>
      <c r="G71" s="3" t="s">
        <v>28</v>
      </c>
      <c r="H71" s="9" t="s">
        <v>29</v>
      </c>
      <c r="I71" s="36" t="str">
        <f>+IFERROR(VLOOKUP(MuertesHN[[#This Row],[Municipio]],'LOCALIZA HN'!$B$9:$J$306,8,0),99999)</f>
        <v>0501</v>
      </c>
      <c r="J71" s="5" t="s">
        <v>27</v>
      </c>
      <c r="K71" s="5">
        <v>70</v>
      </c>
      <c r="L71" s="6" t="s">
        <v>97</v>
      </c>
      <c r="M71" s="37" t="str">
        <f t="shared" si="6"/>
        <v>Muerte</v>
      </c>
      <c r="N71" s="37">
        <f>+IFERROR(VLOOKUP(MuertesHN[[#This Row],[ID_Municipio]],Table_4[[CodigoMuni]:[Long_2]],3,0),"")</f>
        <v>15.5151</v>
      </c>
      <c r="O71" s="37">
        <f>+IFERROR(VLOOKUP(MuertesHN[[#This Row],[ID_Municipio]],Table_4[[CodigoMuni]:[Long_2]],4,0),"")</f>
        <v>-88.114599999999996</v>
      </c>
      <c r="P71" s="37" t="str">
        <f t="shared" si="7"/>
        <v>HONDURAS</v>
      </c>
    </row>
    <row r="72" spans="1:16" ht="14.25" customHeight="1">
      <c r="A72" s="35" t="str">
        <f t="shared" si="0"/>
        <v>San Pedro Sula4394761</v>
      </c>
      <c r="B72" s="35" t="str">
        <f>+MuertesHN[[#This Row],[ID_Municipio]]&amp;MuertesHN[[#This Row],[Fecha]]</f>
        <v>050143947</v>
      </c>
      <c r="C72" s="35" t="str">
        <f t="shared" si="2"/>
        <v>Cortes43947</v>
      </c>
      <c r="D72" s="97">
        <f t="shared" si="5"/>
        <v>61</v>
      </c>
      <c r="E72" s="23">
        <v>43947</v>
      </c>
      <c r="F72" s="97">
        <f>+IFERROR(VLOOKUP(COVID_CL_MUERTE!$G72,'LOCALIZA HN'!$Q$9:$R$26,2,0),99)</f>
        <v>5</v>
      </c>
      <c r="G72" s="3" t="s">
        <v>28</v>
      </c>
      <c r="H72" s="9" t="s">
        <v>29</v>
      </c>
      <c r="I72" s="36" t="str">
        <f>+IFERROR(VLOOKUP(MuertesHN[[#This Row],[Municipio]],'LOCALIZA HN'!$B$9:$J$306,8,0),99999)</f>
        <v>0501</v>
      </c>
      <c r="J72" s="5" t="s">
        <v>18</v>
      </c>
      <c r="K72" s="5">
        <v>9</v>
      </c>
      <c r="L72" s="6" t="s">
        <v>97</v>
      </c>
      <c r="M72" s="37" t="str">
        <f t="shared" si="6"/>
        <v>Muerte</v>
      </c>
      <c r="N72" s="37">
        <f>+IFERROR(VLOOKUP(MuertesHN[[#This Row],[ID_Municipio]],Table_4[[CodigoMuni]:[Long_2]],3,0),"")</f>
        <v>15.5151</v>
      </c>
      <c r="O72" s="37">
        <f>+IFERROR(VLOOKUP(MuertesHN[[#This Row],[ID_Municipio]],Table_4[[CodigoMuni]:[Long_2]],4,0),"")</f>
        <v>-88.114599999999996</v>
      </c>
      <c r="P72" s="37" t="str">
        <f t="shared" si="7"/>
        <v>HONDURAS</v>
      </c>
    </row>
    <row r="73" spans="1:16" ht="14.25" customHeight="1">
      <c r="A73" s="35" t="str">
        <f t="shared" si="0"/>
        <v>San Pedro Sula4394862</v>
      </c>
      <c r="B73" s="35" t="str">
        <f>+MuertesHN[[#This Row],[ID_Municipio]]&amp;MuertesHN[[#This Row],[Fecha]]</f>
        <v>050143948</v>
      </c>
      <c r="C73" s="35" t="str">
        <f t="shared" si="2"/>
        <v>Cortes43948</v>
      </c>
      <c r="D73" s="97">
        <f t="shared" si="5"/>
        <v>62</v>
      </c>
      <c r="E73" s="19">
        <v>43948</v>
      </c>
      <c r="F73" s="97">
        <f>+IFERROR(VLOOKUP(COVID_CL_MUERTE!$G73,'LOCALIZA HN'!$Q$9:$R$26,2,0),99)</f>
        <v>5</v>
      </c>
      <c r="G73" s="3" t="s">
        <v>28</v>
      </c>
      <c r="H73" s="9" t="s">
        <v>29</v>
      </c>
      <c r="I73" s="36" t="str">
        <f>+IFERROR(VLOOKUP(MuertesHN[[#This Row],[Municipio]],'LOCALIZA HN'!$B$9:$J$306,8,0),99999)</f>
        <v>0501</v>
      </c>
      <c r="J73" s="5" t="s">
        <v>27</v>
      </c>
      <c r="K73" s="20">
        <v>53</v>
      </c>
      <c r="L73" s="21" t="s">
        <v>97</v>
      </c>
      <c r="M73" s="37" t="str">
        <f t="shared" si="6"/>
        <v>Muerte</v>
      </c>
      <c r="N73" s="37">
        <f>+IFERROR(VLOOKUP(MuertesHN[[#This Row],[ID_Municipio]],Table_4[[CodigoMuni]:[Long_2]],3,0),"")</f>
        <v>15.5151</v>
      </c>
      <c r="O73" s="37">
        <f>+IFERROR(VLOOKUP(MuertesHN[[#This Row],[ID_Municipio]],Table_4[[CodigoMuni]:[Long_2]],4,0),"")</f>
        <v>-88.114599999999996</v>
      </c>
      <c r="P73" s="37" t="str">
        <f t="shared" si="7"/>
        <v>HONDURAS</v>
      </c>
    </row>
    <row r="74" spans="1:16" ht="14.25" customHeight="1">
      <c r="A74" s="35" t="str">
        <f t="shared" si="0"/>
        <v>San Pedro Sula4394863</v>
      </c>
      <c r="B74" s="35" t="str">
        <f>+MuertesHN[[#This Row],[ID_Municipio]]&amp;MuertesHN[[#This Row],[Fecha]]</f>
        <v>050143948</v>
      </c>
      <c r="C74" s="35" t="str">
        <f t="shared" si="2"/>
        <v>Cortes43948</v>
      </c>
      <c r="D74" s="97">
        <f t="shared" si="5"/>
        <v>63</v>
      </c>
      <c r="E74" s="19">
        <v>43948</v>
      </c>
      <c r="F74" s="97">
        <f>+IFERROR(VLOOKUP(COVID_CL_MUERTE!$G74,'LOCALIZA HN'!$Q$9:$R$26,2,0),99)</f>
        <v>5</v>
      </c>
      <c r="G74" s="3" t="s">
        <v>28</v>
      </c>
      <c r="H74" s="9" t="s">
        <v>29</v>
      </c>
      <c r="I74" s="36" t="str">
        <f>+IFERROR(VLOOKUP(MuertesHN[[#This Row],[Municipio]],'LOCALIZA HN'!$B$9:$J$306,8,0),99999)</f>
        <v>0501</v>
      </c>
      <c r="J74" s="5" t="s">
        <v>18</v>
      </c>
      <c r="K74" s="20">
        <v>60</v>
      </c>
      <c r="L74" s="21" t="s">
        <v>97</v>
      </c>
      <c r="M74" s="37" t="str">
        <f t="shared" si="6"/>
        <v>Muerte</v>
      </c>
      <c r="N74" s="37">
        <f>+IFERROR(VLOOKUP(MuertesHN[[#This Row],[ID_Municipio]],Table_4[[CodigoMuni]:[Long_2]],3,0),"")</f>
        <v>15.5151</v>
      </c>
      <c r="O74" s="37">
        <f>+IFERROR(VLOOKUP(MuertesHN[[#This Row],[ID_Municipio]],Table_4[[CodigoMuni]:[Long_2]],4,0),"")</f>
        <v>-88.114599999999996</v>
      </c>
      <c r="P74" s="37" t="str">
        <f t="shared" si="7"/>
        <v>HONDURAS</v>
      </c>
    </row>
    <row r="75" spans="1:16" ht="14.25" customHeight="1">
      <c r="A75" s="35" t="str">
        <f t="shared" si="0"/>
        <v>San Pedro Sula4394864</v>
      </c>
      <c r="B75" s="35" t="str">
        <f>+MuertesHN[[#This Row],[ID_Municipio]]&amp;MuertesHN[[#This Row],[Fecha]]</f>
        <v>050143948</v>
      </c>
      <c r="C75" s="35" t="str">
        <f t="shared" si="2"/>
        <v>Cortes43948</v>
      </c>
      <c r="D75" s="97">
        <f t="shared" si="5"/>
        <v>64</v>
      </c>
      <c r="E75" s="19">
        <v>43948</v>
      </c>
      <c r="F75" s="97">
        <f>+IFERROR(VLOOKUP(COVID_CL_MUERTE!$G75,'LOCALIZA HN'!$Q$9:$R$26,2,0),99)</f>
        <v>5</v>
      </c>
      <c r="G75" s="3" t="s">
        <v>28</v>
      </c>
      <c r="H75" s="9" t="s">
        <v>29</v>
      </c>
      <c r="I75" s="36" t="str">
        <f>+IFERROR(VLOOKUP(MuertesHN[[#This Row],[Municipio]],'LOCALIZA HN'!$B$9:$J$306,8,0),99999)</f>
        <v>0501</v>
      </c>
      <c r="J75" s="5" t="s">
        <v>27</v>
      </c>
      <c r="K75" s="20">
        <v>33</v>
      </c>
      <c r="L75" s="21" t="s">
        <v>97</v>
      </c>
      <c r="M75" s="37" t="str">
        <f t="shared" si="6"/>
        <v>Muerte</v>
      </c>
      <c r="N75" s="37">
        <f>+IFERROR(VLOOKUP(MuertesHN[[#This Row],[ID_Municipio]],Table_4[[CodigoMuni]:[Long_2]],3,0),"")</f>
        <v>15.5151</v>
      </c>
      <c r="O75" s="37">
        <f>+IFERROR(VLOOKUP(MuertesHN[[#This Row],[ID_Municipio]],Table_4[[CodigoMuni]:[Long_2]],4,0),"")</f>
        <v>-88.114599999999996</v>
      </c>
      <c r="P75" s="37" t="str">
        <f t="shared" si="7"/>
        <v>HONDURAS</v>
      </c>
    </row>
    <row r="76" spans="1:16" ht="14.25" customHeight="1">
      <c r="A76" s="35" t="str">
        <f t="shared" ref="A76:A93" si="8">+H76&amp;E76&amp;D76</f>
        <v>Intibuca4394965</v>
      </c>
      <c r="B76" s="35" t="str">
        <f>+MuertesHN[[#This Row],[ID_Municipio]]&amp;MuertesHN[[#This Row],[Fecha]]</f>
        <v>100643949</v>
      </c>
      <c r="C76" s="35" t="str">
        <f t="shared" si="2"/>
        <v>Intibuca43949</v>
      </c>
      <c r="D76" s="97">
        <f t="shared" ref="D76:D104" si="9">+ROW()-11</f>
        <v>65</v>
      </c>
      <c r="E76" s="49">
        <v>43949</v>
      </c>
      <c r="F76" s="97">
        <f>+IFERROR(VLOOKUP(COVID_CL_MUERTE!$G76,'LOCALIZA HN'!$Q$9:$R$26,2,0),99)</f>
        <v>10</v>
      </c>
      <c r="G76" s="3" t="s">
        <v>61</v>
      </c>
      <c r="H76" s="34" t="s">
        <v>61</v>
      </c>
      <c r="I76" s="36" t="str">
        <f>+IFERROR(VLOOKUP(MuertesHN[[#This Row],[Municipio]],'LOCALIZA HN'!$B$9:$J$306,8,0),99999)</f>
        <v>1006</v>
      </c>
      <c r="J76" s="5" t="s">
        <v>18</v>
      </c>
      <c r="K76" s="20">
        <v>48</v>
      </c>
      <c r="L76" s="21" t="s">
        <v>97</v>
      </c>
      <c r="M76" s="37" t="str">
        <f t="shared" si="6"/>
        <v>Muerte</v>
      </c>
      <c r="N76" s="37">
        <f>+IFERROR(VLOOKUP(MuertesHN[[#This Row],[ID_Municipio]],Table_4[[CodigoMuni]:[Long_2]],3,0),"")</f>
        <v>14.4335</v>
      </c>
      <c r="O76" s="37">
        <f>+IFERROR(VLOOKUP(MuertesHN[[#This Row],[ID_Municipio]],Table_4[[CodigoMuni]:[Long_2]],4,0),"")</f>
        <v>-88.153999999999996</v>
      </c>
      <c r="P76" s="37" t="str">
        <f t="shared" si="7"/>
        <v>HONDURAS</v>
      </c>
    </row>
    <row r="77" spans="1:16" ht="14.25" customHeight="1">
      <c r="A77" s="35" t="str">
        <f t="shared" si="8"/>
        <v>Ilama4394966</v>
      </c>
      <c r="B77" s="35" t="str">
        <f>+MuertesHN[[#This Row],[ID_Municipio]]&amp;MuertesHN[[#This Row],[Fecha]]</f>
        <v>161143949</v>
      </c>
      <c r="C77" s="35" t="str">
        <f t="shared" ref="C77:C93" si="10">+G77&amp;E77</f>
        <v>Santa Barbara43949</v>
      </c>
      <c r="D77" s="97">
        <f t="shared" si="9"/>
        <v>66</v>
      </c>
      <c r="E77" s="49">
        <v>43949</v>
      </c>
      <c r="F77" s="97">
        <f>+IFERROR(VLOOKUP(COVID_CL_MUERTE!$G77,'LOCALIZA HN'!$Q$9:$R$26,2,0),99)</f>
        <v>16</v>
      </c>
      <c r="G77" s="3" t="s">
        <v>45</v>
      </c>
      <c r="H77" s="34" t="s">
        <v>79</v>
      </c>
      <c r="I77" s="36" t="str">
        <f>+IFERROR(VLOOKUP(MuertesHN[[#This Row],[Municipio]],'LOCALIZA HN'!$B$9:$J$306,8,0),99999)</f>
        <v>1611</v>
      </c>
      <c r="J77" s="5" t="s">
        <v>27</v>
      </c>
      <c r="K77" s="20">
        <v>52</v>
      </c>
      <c r="L77" s="21" t="s">
        <v>97</v>
      </c>
      <c r="M77" s="37" t="str">
        <f t="shared" si="6"/>
        <v>Muerte</v>
      </c>
      <c r="N77" s="37">
        <f>+IFERROR(VLOOKUP(MuertesHN[[#This Row],[ID_Municipio]],Table_4[[CodigoMuni]:[Long_2]],3,0),"")</f>
        <v>15.0519</v>
      </c>
      <c r="O77" s="37">
        <f>+IFERROR(VLOOKUP(MuertesHN[[#This Row],[ID_Municipio]],Table_4[[CodigoMuni]:[Long_2]],4,0),"")</f>
        <v>-88.126800000000003</v>
      </c>
      <c r="P77" s="37" t="str">
        <f t="shared" si="7"/>
        <v>HONDURAS</v>
      </c>
    </row>
    <row r="78" spans="1:16" ht="14.25" customHeight="1">
      <c r="A78" s="35" t="str">
        <f t="shared" si="8"/>
        <v>Pimienta4395067</v>
      </c>
      <c r="B78" s="35" t="str">
        <f>+MuertesHN[[#This Row],[ID_Municipio]]&amp;MuertesHN[[#This Row],[Fecha]]</f>
        <v>050443950</v>
      </c>
      <c r="C78" s="35" t="str">
        <f t="shared" si="10"/>
        <v>Cortes43950</v>
      </c>
      <c r="D78" s="97">
        <f t="shared" si="9"/>
        <v>67</v>
      </c>
      <c r="E78" s="19">
        <v>43950</v>
      </c>
      <c r="F78" s="97">
        <f>+IFERROR(VLOOKUP(COVID_CL_MUERTE!$G78,'LOCALIZA HN'!$Q$9:$R$26,2,0),99)</f>
        <v>5</v>
      </c>
      <c r="G78" s="3" t="s">
        <v>28</v>
      </c>
      <c r="H78" s="9" t="s">
        <v>52</v>
      </c>
      <c r="I78" s="36" t="str">
        <f>+IFERROR(VLOOKUP(MuertesHN[[#This Row],[Municipio]],'LOCALIZA HN'!$B$9:$J$306,8,0),99999)</f>
        <v>0504</v>
      </c>
      <c r="J78" s="5" t="s">
        <v>27</v>
      </c>
      <c r="K78" s="20">
        <v>75</v>
      </c>
      <c r="L78" s="21" t="s">
        <v>97</v>
      </c>
      <c r="M78" s="37" t="str">
        <f t="shared" si="6"/>
        <v>Muerte</v>
      </c>
      <c r="N78" s="37">
        <f>+IFERROR(VLOOKUP(MuertesHN[[#This Row],[ID_Municipio]],Table_4[[CodigoMuni]:[Long_2]],3,0),"")</f>
        <v>15.2746</v>
      </c>
      <c r="O78" s="37">
        <f>+IFERROR(VLOOKUP(MuertesHN[[#This Row],[ID_Municipio]],Table_4[[CodigoMuni]:[Long_2]],4,0),"")</f>
        <v>-87.970200000000006</v>
      </c>
      <c r="P78" s="37" t="str">
        <f t="shared" si="7"/>
        <v>HONDURAS</v>
      </c>
    </row>
    <row r="79" spans="1:16" ht="14.25" customHeight="1">
      <c r="A79" s="35" t="str">
        <f t="shared" si="8"/>
        <v>San Pedro Sula4395068</v>
      </c>
      <c r="B79" s="35" t="str">
        <f>+MuertesHN[[#This Row],[ID_Municipio]]&amp;MuertesHN[[#This Row],[Fecha]]</f>
        <v>050143950</v>
      </c>
      <c r="C79" s="35" t="str">
        <f t="shared" si="10"/>
        <v>Cortes43950</v>
      </c>
      <c r="D79" s="97">
        <f t="shared" si="9"/>
        <v>68</v>
      </c>
      <c r="E79" s="19">
        <v>43950</v>
      </c>
      <c r="F79" s="97">
        <f>+IFERROR(VLOOKUP(COVID_CL_MUERTE!$G79,'LOCALIZA HN'!$Q$9:$R$26,2,0),99)</f>
        <v>5</v>
      </c>
      <c r="G79" s="3" t="s">
        <v>28</v>
      </c>
      <c r="H79" s="9" t="s">
        <v>29</v>
      </c>
      <c r="I79" s="36" t="str">
        <f>+IFERROR(VLOOKUP(MuertesHN[[#This Row],[Municipio]],'LOCALIZA HN'!$B$9:$J$306,8,0),99999)</f>
        <v>0501</v>
      </c>
      <c r="J79" s="5" t="s">
        <v>18</v>
      </c>
      <c r="K79" s="20">
        <v>77</v>
      </c>
      <c r="L79" s="21" t="s">
        <v>97</v>
      </c>
      <c r="M79" s="37" t="str">
        <f t="shared" si="6"/>
        <v>Muerte</v>
      </c>
      <c r="N79" s="37">
        <f>+IFERROR(VLOOKUP(MuertesHN[[#This Row],[ID_Municipio]],Table_4[[CodigoMuni]:[Long_2]],3,0),"")</f>
        <v>15.5151</v>
      </c>
      <c r="O79" s="37">
        <f>+IFERROR(VLOOKUP(MuertesHN[[#This Row],[ID_Municipio]],Table_4[[CodigoMuni]:[Long_2]],4,0),"")</f>
        <v>-88.114599999999996</v>
      </c>
      <c r="P79" s="37" t="str">
        <f t="shared" si="7"/>
        <v>HONDURAS</v>
      </c>
    </row>
    <row r="80" spans="1:16" ht="14.25" customHeight="1">
      <c r="A80" s="35" t="str">
        <f t="shared" si="8"/>
        <v>San Pedro Sula4395069</v>
      </c>
      <c r="B80" s="35" t="str">
        <f>+MuertesHN[[#This Row],[ID_Municipio]]&amp;MuertesHN[[#This Row],[Fecha]]</f>
        <v>050143950</v>
      </c>
      <c r="C80" s="35" t="str">
        <f t="shared" si="10"/>
        <v>Cortes43950</v>
      </c>
      <c r="D80" s="97">
        <f t="shared" si="9"/>
        <v>69</v>
      </c>
      <c r="E80" s="49">
        <v>43950</v>
      </c>
      <c r="F80" s="97">
        <f>+IFERROR(VLOOKUP(COVID_CL_MUERTE!$G80,'LOCALIZA HN'!$Q$9:$R$26,2,0),99)</f>
        <v>5</v>
      </c>
      <c r="G80" s="3" t="s">
        <v>28</v>
      </c>
      <c r="H80" s="9" t="s">
        <v>29</v>
      </c>
      <c r="I80" s="36" t="str">
        <f>+IFERROR(VLOOKUP(MuertesHN[[#This Row],[Municipio]],'LOCALIZA HN'!$B$9:$J$306,8,0),99999)</f>
        <v>0501</v>
      </c>
      <c r="J80" s="5" t="s">
        <v>18</v>
      </c>
      <c r="K80" s="20">
        <v>72</v>
      </c>
      <c r="L80" s="21" t="s">
        <v>97</v>
      </c>
      <c r="M80" s="37" t="str">
        <f t="shared" si="6"/>
        <v>Muerte</v>
      </c>
      <c r="N80" s="37">
        <f>+IFERROR(VLOOKUP(MuertesHN[[#This Row],[ID_Municipio]],Table_4[[CodigoMuni]:[Long_2]],3,0),"")</f>
        <v>15.5151</v>
      </c>
      <c r="O80" s="37">
        <f>+IFERROR(VLOOKUP(MuertesHN[[#This Row],[ID_Municipio]],Table_4[[CodigoMuni]:[Long_2]],4,0),"")</f>
        <v>-88.114599999999996</v>
      </c>
      <c r="P80" s="37" t="str">
        <f t="shared" si="7"/>
        <v>HONDURAS</v>
      </c>
    </row>
    <row r="81" spans="1:16" ht="14.25" customHeight="1">
      <c r="A81" s="35" t="str">
        <f t="shared" si="8"/>
        <v>Choloma4395070</v>
      </c>
      <c r="B81" s="35" t="str">
        <f>+MuertesHN[[#This Row],[ID_Municipio]]&amp;MuertesHN[[#This Row],[Fecha]]</f>
        <v>050243950</v>
      </c>
      <c r="C81" s="35" t="str">
        <f t="shared" si="10"/>
        <v>Cortes43950</v>
      </c>
      <c r="D81" s="97">
        <f t="shared" si="9"/>
        <v>70</v>
      </c>
      <c r="E81" s="49">
        <v>43950</v>
      </c>
      <c r="F81" s="97">
        <f>+IFERROR(VLOOKUP(COVID_CL_MUERTE!$G81,'LOCALIZA HN'!$Q$9:$R$26,2,0),99)</f>
        <v>5</v>
      </c>
      <c r="G81" s="3" t="s">
        <v>28</v>
      </c>
      <c r="H81" s="9" t="s">
        <v>38</v>
      </c>
      <c r="I81" s="36" t="str">
        <f>+IFERROR(VLOOKUP(MuertesHN[[#This Row],[Municipio]],'LOCALIZA HN'!$B$9:$J$306,8,0),99999)</f>
        <v>0502</v>
      </c>
      <c r="J81" s="5" t="s">
        <v>27</v>
      </c>
      <c r="K81" s="20">
        <v>54</v>
      </c>
      <c r="L81" s="21" t="s">
        <v>97</v>
      </c>
      <c r="M81" s="37" t="str">
        <f t="shared" ref="M81:M104" si="11">+M80</f>
        <v>Muerte</v>
      </c>
      <c r="N81" s="37">
        <f>+IFERROR(VLOOKUP(MuertesHN[[#This Row],[ID_Municipio]],Table_4[[CodigoMuni]:[Long_2]],3,0),"")</f>
        <v>15.6435</v>
      </c>
      <c r="O81" s="37">
        <f>+IFERROR(VLOOKUP(MuertesHN[[#This Row],[ID_Municipio]],Table_4[[CodigoMuni]:[Long_2]],4,0),"")</f>
        <v>-87.933999999999997</v>
      </c>
      <c r="P81" s="37" t="str">
        <f t="shared" ref="P81:P104" si="12">+P80</f>
        <v>HONDURAS</v>
      </c>
    </row>
    <row r="82" spans="1:16" ht="14.25" customHeight="1">
      <c r="A82" s="35" t="str">
        <f t="shared" si="8"/>
        <v>San Pedro Sula4395071</v>
      </c>
      <c r="B82" s="35" t="str">
        <f>+MuertesHN[[#This Row],[ID_Municipio]]&amp;MuertesHN[[#This Row],[Fecha]]</f>
        <v>050143950</v>
      </c>
      <c r="C82" s="35" t="str">
        <f t="shared" si="10"/>
        <v>Cortes43950</v>
      </c>
      <c r="D82" s="97">
        <f t="shared" si="9"/>
        <v>71</v>
      </c>
      <c r="E82" s="49">
        <v>43950</v>
      </c>
      <c r="F82" s="97">
        <f>+IFERROR(VLOOKUP(COVID_CL_MUERTE!$G82,'LOCALIZA HN'!$Q$9:$R$26,2,0),99)</f>
        <v>5</v>
      </c>
      <c r="G82" s="3" t="s">
        <v>28</v>
      </c>
      <c r="H82" s="9" t="s">
        <v>29</v>
      </c>
      <c r="I82" s="36" t="str">
        <f>+IFERROR(VLOOKUP(MuertesHN[[#This Row],[Municipio]],'LOCALIZA HN'!$B$9:$J$306,8,0),99999)</f>
        <v>0501</v>
      </c>
      <c r="J82" s="5" t="s">
        <v>27</v>
      </c>
      <c r="K82" s="20">
        <v>59</v>
      </c>
      <c r="L82" s="21" t="s">
        <v>97</v>
      </c>
      <c r="M82" s="37" t="str">
        <f t="shared" si="11"/>
        <v>Muerte</v>
      </c>
      <c r="N82" s="37">
        <f>+IFERROR(VLOOKUP(MuertesHN[[#This Row],[ID_Municipio]],Table_4[[CodigoMuni]:[Long_2]],3,0),"")</f>
        <v>15.5151</v>
      </c>
      <c r="O82" s="37">
        <f>+IFERROR(VLOOKUP(MuertesHN[[#This Row],[ID_Municipio]],Table_4[[CodigoMuni]:[Long_2]],4,0),"")</f>
        <v>-88.114599999999996</v>
      </c>
      <c r="P82" s="37" t="str">
        <f t="shared" si="12"/>
        <v>HONDURAS</v>
      </c>
    </row>
    <row r="83" spans="1:16" ht="14.25" customHeight="1">
      <c r="A83" s="35" t="str">
        <f t="shared" si="8"/>
        <v>San Pedro Sula4395272</v>
      </c>
      <c r="B83" s="35" t="str">
        <f>+MuertesHN[[#This Row],[ID_Municipio]]&amp;MuertesHN[[#This Row],[Fecha]]</f>
        <v>050143952</v>
      </c>
      <c r="C83" s="35" t="str">
        <f t="shared" si="10"/>
        <v>Cortes43952</v>
      </c>
      <c r="D83" s="97">
        <f t="shared" si="9"/>
        <v>72</v>
      </c>
      <c r="E83" s="19">
        <v>43952</v>
      </c>
      <c r="F83" s="97">
        <f>+IFERROR(VLOOKUP(COVID_CL_MUERTE!$G83,'LOCALIZA HN'!$Q$9:$R$26,2,0),99)</f>
        <v>5</v>
      </c>
      <c r="G83" s="3" t="s">
        <v>28</v>
      </c>
      <c r="H83" s="9" t="s">
        <v>29</v>
      </c>
      <c r="I83" s="36" t="str">
        <f>+IFERROR(VLOOKUP(MuertesHN[[#This Row],[Municipio]],'LOCALIZA HN'!$B$9:$J$306,8,0),99999)</f>
        <v>0501</v>
      </c>
      <c r="J83" s="5" t="s">
        <v>27</v>
      </c>
      <c r="K83" s="20">
        <v>46</v>
      </c>
      <c r="L83" s="21" t="s">
        <v>97</v>
      </c>
      <c r="M83" s="37" t="str">
        <f t="shared" si="11"/>
        <v>Muerte</v>
      </c>
      <c r="N83" s="37">
        <f>+IFERROR(VLOOKUP(MuertesHN[[#This Row],[ID_Municipio]],Table_4[[CodigoMuni]:[Long_2]],3,0),"")</f>
        <v>15.5151</v>
      </c>
      <c r="O83" s="37">
        <f>+IFERROR(VLOOKUP(MuertesHN[[#This Row],[ID_Municipio]],Table_4[[CodigoMuni]:[Long_2]],4,0),"")</f>
        <v>-88.114599999999996</v>
      </c>
      <c r="P83" s="37" t="str">
        <f t="shared" si="12"/>
        <v>HONDURAS</v>
      </c>
    </row>
    <row r="84" spans="1:16" ht="14.25" customHeight="1">
      <c r="A84" s="35" t="str">
        <f t="shared" si="8"/>
        <v>San Pedro Sula4395273</v>
      </c>
      <c r="B84" s="35" t="str">
        <f>+MuertesHN[[#This Row],[ID_Municipio]]&amp;MuertesHN[[#This Row],[Fecha]]</f>
        <v>050143952</v>
      </c>
      <c r="C84" s="35" t="str">
        <f t="shared" si="10"/>
        <v>Cortes43952</v>
      </c>
      <c r="D84" s="97">
        <f t="shared" si="9"/>
        <v>73</v>
      </c>
      <c r="E84" s="19">
        <v>43952</v>
      </c>
      <c r="F84" s="97">
        <f>+IFERROR(VLOOKUP(COVID_CL_MUERTE!$G84,'LOCALIZA HN'!$Q$9:$R$26,2,0),99)</f>
        <v>5</v>
      </c>
      <c r="G84" s="3" t="s">
        <v>28</v>
      </c>
      <c r="H84" s="9" t="s">
        <v>29</v>
      </c>
      <c r="I84" s="36" t="str">
        <f>+IFERROR(VLOOKUP(MuertesHN[[#This Row],[Municipio]],'LOCALIZA HN'!$B$9:$J$306,8,0),99999)</f>
        <v>0501</v>
      </c>
      <c r="J84" s="5" t="s">
        <v>27</v>
      </c>
      <c r="K84" s="20">
        <v>89</v>
      </c>
      <c r="L84" s="21" t="s">
        <v>97</v>
      </c>
      <c r="M84" s="37" t="str">
        <f t="shared" si="11"/>
        <v>Muerte</v>
      </c>
      <c r="N84" s="37">
        <f>+IFERROR(VLOOKUP(MuertesHN[[#This Row],[ID_Municipio]],Table_4[[CodigoMuni]:[Long_2]],3,0),"")</f>
        <v>15.5151</v>
      </c>
      <c r="O84" s="37">
        <f>+IFERROR(VLOOKUP(MuertesHN[[#This Row],[ID_Municipio]],Table_4[[CodigoMuni]:[Long_2]],4,0),"")</f>
        <v>-88.114599999999996</v>
      </c>
      <c r="P84" s="37" t="str">
        <f t="shared" si="12"/>
        <v>HONDURAS</v>
      </c>
    </row>
    <row r="85" spans="1:16" ht="14.25" customHeight="1">
      <c r="A85" s="35" t="str">
        <f t="shared" si="8"/>
        <v>Potrerillos4395274</v>
      </c>
      <c r="B85" s="35" t="str">
        <f>+MuertesHN[[#This Row],[ID_Municipio]]&amp;MuertesHN[[#This Row],[Fecha]]</f>
        <v>050543952</v>
      </c>
      <c r="C85" s="35" t="str">
        <f t="shared" si="10"/>
        <v>Cortes43952</v>
      </c>
      <c r="D85" s="97">
        <f t="shared" si="9"/>
        <v>74</v>
      </c>
      <c r="E85" s="19">
        <v>43952</v>
      </c>
      <c r="F85" s="97">
        <f>+IFERROR(VLOOKUP(COVID_CL_MUERTE!$G85,'LOCALIZA HN'!$Q$9:$R$26,2,0),99)</f>
        <v>5</v>
      </c>
      <c r="G85" s="3" t="s">
        <v>28</v>
      </c>
      <c r="H85" s="9" t="s">
        <v>53</v>
      </c>
      <c r="I85" s="36" t="str">
        <f>+IFERROR(VLOOKUP(MuertesHN[[#This Row],[Municipio]],'LOCALIZA HN'!$B$9:$J$306,8,0),99999)</f>
        <v>0505</v>
      </c>
      <c r="J85" s="5" t="s">
        <v>27</v>
      </c>
      <c r="K85" s="20">
        <v>87</v>
      </c>
      <c r="L85" s="21" t="s">
        <v>97</v>
      </c>
      <c r="M85" s="37" t="str">
        <f t="shared" si="11"/>
        <v>Muerte</v>
      </c>
      <c r="N85" s="37">
        <f>+IFERROR(VLOOKUP(MuertesHN[[#This Row],[ID_Municipio]],Table_4[[CodigoMuni]:[Long_2]],3,0),"")</f>
        <v>15.197699999999999</v>
      </c>
      <c r="O85" s="37">
        <f>+IFERROR(VLOOKUP(MuertesHN[[#This Row],[ID_Municipio]],Table_4[[CodigoMuni]:[Long_2]],4,0),"")</f>
        <v>-87.960099999999997</v>
      </c>
      <c r="P85" s="37" t="str">
        <f t="shared" si="12"/>
        <v>HONDURAS</v>
      </c>
    </row>
    <row r="86" spans="1:16" ht="14.25" customHeight="1">
      <c r="A86" s="35" t="str">
        <f t="shared" si="8"/>
        <v>San Pedro Sula4395275</v>
      </c>
      <c r="B86" s="35" t="str">
        <f>+MuertesHN[[#This Row],[ID_Municipio]]&amp;MuertesHN[[#This Row],[Fecha]]</f>
        <v>050143952</v>
      </c>
      <c r="C86" s="35" t="str">
        <f t="shared" si="10"/>
        <v>Cortes43952</v>
      </c>
      <c r="D86" s="97">
        <f t="shared" si="9"/>
        <v>75</v>
      </c>
      <c r="E86" s="19">
        <v>43952</v>
      </c>
      <c r="F86" s="97">
        <f>+IFERROR(VLOOKUP(COVID_CL_MUERTE!$G86,'LOCALIZA HN'!$Q$9:$R$26,2,0),99)</f>
        <v>5</v>
      </c>
      <c r="G86" s="3" t="s">
        <v>28</v>
      </c>
      <c r="H86" s="9" t="s">
        <v>29</v>
      </c>
      <c r="I86" s="36" t="str">
        <f>+IFERROR(VLOOKUP(MuertesHN[[#This Row],[Municipio]],'LOCALIZA HN'!$B$9:$J$306,8,0),99999)</f>
        <v>0501</v>
      </c>
      <c r="J86" s="5" t="s">
        <v>27</v>
      </c>
      <c r="K86" s="20">
        <v>64</v>
      </c>
      <c r="L86" s="21" t="s">
        <v>97</v>
      </c>
      <c r="M86" s="37" t="str">
        <f t="shared" si="11"/>
        <v>Muerte</v>
      </c>
      <c r="N86" s="37">
        <f>+IFERROR(VLOOKUP(MuertesHN[[#This Row],[ID_Municipio]],Table_4[[CodigoMuni]:[Long_2]],3,0),"")</f>
        <v>15.5151</v>
      </c>
      <c r="O86" s="37">
        <f>+IFERROR(VLOOKUP(MuertesHN[[#This Row],[ID_Municipio]],Table_4[[CodigoMuni]:[Long_2]],4,0),"")</f>
        <v>-88.114599999999996</v>
      </c>
      <c r="P86" s="37" t="str">
        <f t="shared" si="12"/>
        <v>HONDURAS</v>
      </c>
    </row>
    <row r="87" spans="1:16" ht="14.25" customHeight="1">
      <c r="A87" s="35" t="str">
        <f t="shared" si="8"/>
        <v>La Ceiba4395376</v>
      </c>
      <c r="B87" s="35" t="str">
        <f>+MuertesHN[[#This Row],[ID_Municipio]]&amp;MuertesHN[[#This Row],[Fecha]]</f>
        <v>010143953</v>
      </c>
      <c r="C87" s="35" t="str">
        <f t="shared" si="10"/>
        <v>Atlantida43953</v>
      </c>
      <c r="D87" s="97">
        <f t="shared" si="9"/>
        <v>76</v>
      </c>
      <c r="E87" s="49">
        <v>43953</v>
      </c>
      <c r="F87" s="97">
        <f>+IFERROR(VLOOKUP(COVID_CL_MUERTE!$G87,'LOCALIZA HN'!$Q$9:$R$26,2,0),99)</f>
        <v>1</v>
      </c>
      <c r="G87" s="3" t="s">
        <v>22</v>
      </c>
      <c r="H87" s="34" t="s">
        <v>23</v>
      </c>
      <c r="I87" s="36" t="str">
        <f>+IFERROR(VLOOKUP(MuertesHN[[#This Row],[Municipio]],'LOCALIZA HN'!$B$9:$J$306,8,0),99999)</f>
        <v>0101</v>
      </c>
      <c r="J87" s="5" t="s">
        <v>18</v>
      </c>
      <c r="K87" s="20">
        <v>67</v>
      </c>
      <c r="L87" s="21" t="s">
        <v>97</v>
      </c>
      <c r="M87" s="37" t="str">
        <f t="shared" si="11"/>
        <v>Muerte</v>
      </c>
      <c r="N87" s="37">
        <f>+IFERROR(VLOOKUP(MuertesHN[[#This Row],[ID_Municipio]],Table_4[[CodigoMuni]:[Long_2]],3,0),"")</f>
        <v>15.6782</v>
      </c>
      <c r="O87" s="37">
        <f>+IFERROR(VLOOKUP(MuertesHN[[#This Row],[ID_Municipio]],Table_4[[CodigoMuni]:[Long_2]],4,0),"")</f>
        <v>-86.742800000000003</v>
      </c>
      <c r="P87" s="37" t="str">
        <f t="shared" si="12"/>
        <v>HONDURAS</v>
      </c>
    </row>
    <row r="88" spans="1:16" ht="14.25" customHeight="1">
      <c r="A88" s="35" t="str">
        <f t="shared" si="8"/>
        <v>San Pedro Sula4395477</v>
      </c>
      <c r="B88" s="35" t="str">
        <f>+MuertesHN[[#This Row],[ID_Municipio]]&amp;MuertesHN[[#This Row],[Fecha]]</f>
        <v>050143954</v>
      </c>
      <c r="C88" s="35" t="str">
        <f t="shared" si="10"/>
        <v>Cortes43954</v>
      </c>
      <c r="D88" s="97">
        <f t="shared" si="9"/>
        <v>77</v>
      </c>
      <c r="E88" s="19">
        <v>43954</v>
      </c>
      <c r="F88" s="97">
        <f>+IFERROR(VLOOKUP(COVID_CL_MUERTE!$G88,'LOCALIZA HN'!$Q$9:$R$26,2,0),99)</f>
        <v>5</v>
      </c>
      <c r="G88" s="3" t="s">
        <v>28</v>
      </c>
      <c r="H88" s="9" t="s">
        <v>29</v>
      </c>
      <c r="I88" s="36" t="str">
        <f>+IFERROR(VLOOKUP(MuertesHN[[#This Row],[Municipio]],'LOCALIZA HN'!$B$9:$J$306,8,0),99999)</f>
        <v>0501</v>
      </c>
      <c r="J88" s="5" t="s">
        <v>18</v>
      </c>
      <c r="K88" s="20">
        <v>83</v>
      </c>
      <c r="L88" s="21" t="s">
        <v>97</v>
      </c>
      <c r="M88" s="37" t="str">
        <f t="shared" si="11"/>
        <v>Muerte</v>
      </c>
      <c r="N88" s="37">
        <f>+IFERROR(VLOOKUP(MuertesHN[[#This Row],[ID_Municipio]],Table_4[[CodigoMuni]:[Long_2]],3,0),"")</f>
        <v>15.5151</v>
      </c>
      <c r="O88" s="37">
        <f>+IFERROR(VLOOKUP(MuertesHN[[#This Row],[ID_Municipio]],Table_4[[CodigoMuni]:[Long_2]],4,0),"")</f>
        <v>-88.114599999999996</v>
      </c>
      <c r="P88" s="37" t="str">
        <f t="shared" si="12"/>
        <v>HONDURAS</v>
      </c>
    </row>
    <row r="89" spans="1:16" ht="14.25" customHeight="1">
      <c r="A89" s="35" t="str">
        <f t="shared" si="8"/>
        <v>San Pedro Sula4395478</v>
      </c>
      <c r="B89" s="35" t="str">
        <f>+MuertesHN[[#This Row],[ID_Municipio]]&amp;MuertesHN[[#This Row],[Fecha]]</f>
        <v>050143954</v>
      </c>
      <c r="C89" s="35" t="str">
        <f t="shared" si="10"/>
        <v>Cortes43954</v>
      </c>
      <c r="D89" s="97">
        <f t="shared" si="9"/>
        <v>78</v>
      </c>
      <c r="E89" s="19">
        <v>43954</v>
      </c>
      <c r="F89" s="97">
        <f>+IFERROR(VLOOKUP(COVID_CL_MUERTE!$G89,'LOCALIZA HN'!$Q$9:$R$26,2,0),99)</f>
        <v>5</v>
      </c>
      <c r="G89" s="3" t="s">
        <v>28</v>
      </c>
      <c r="H89" s="9" t="s">
        <v>29</v>
      </c>
      <c r="I89" s="36" t="str">
        <f>+IFERROR(VLOOKUP(MuertesHN[[#This Row],[Municipio]],'LOCALIZA HN'!$B$9:$J$306,8,0),99999)</f>
        <v>0501</v>
      </c>
      <c r="J89" s="5" t="s">
        <v>18</v>
      </c>
      <c r="K89" s="20">
        <v>61</v>
      </c>
      <c r="L89" s="21" t="s">
        <v>97</v>
      </c>
      <c r="M89" s="37" t="str">
        <f t="shared" si="11"/>
        <v>Muerte</v>
      </c>
      <c r="N89" s="37">
        <f>+IFERROR(VLOOKUP(MuertesHN[[#This Row],[ID_Municipio]],Table_4[[CodigoMuni]:[Long_2]],3,0),"")</f>
        <v>15.5151</v>
      </c>
      <c r="O89" s="37">
        <f>+IFERROR(VLOOKUP(MuertesHN[[#This Row],[ID_Municipio]],Table_4[[CodigoMuni]:[Long_2]],4,0),"")</f>
        <v>-88.114599999999996</v>
      </c>
      <c r="P89" s="37" t="str">
        <f t="shared" si="12"/>
        <v>HONDURAS</v>
      </c>
    </row>
    <row r="90" spans="1:16" ht="14.25" customHeight="1">
      <c r="A90" s="35" t="str">
        <f t="shared" si="8"/>
        <v>San Pedro Sula4395479</v>
      </c>
      <c r="B90" s="35" t="str">
        <f>+MuertesHN[[#This Row],[ID_Municipio]]&amp;MuertesHN[[#This Row],[Fecha]]</f>
        <v>050143954</v>
      </c>
      <c r="C90" s="35" t="str">
        <f t="shared" si="10"/>
        <v>Cortes43954</v>
      </c>
      <c r="D90" s="97">
        <f t="shared" si="9"/>
        <v>79</v>
      </c>
      <c r="E90" s="19">
        <v>43954</v>
      </c>
      <c r="F90" s="97">
        <f>+IFERROR(VLOOKUP(COVID_CL_MUERTE!$G90,'LOCALIZA HN'!$Q$9:$R$26,2,0),99)</f>
        <v>5</v>
      </c>
      <c r="G90" s="3" t="s">
        <v>28</v>
      </c>
      <c r="H90" s="9" t="s">
        <v>29</v>
      </c>
      <c r="I90" s="36" t="str">
        <f>+IFERROR(VLOOKUP(MuertesHN[[#This Row],[Municipio]],'LOCALIZA HN'!$B$9:$J$306,8,0),99999)</f>
        <v>0501</v>
      </c>
      <c r="J90" s="5" t="s">
        <v>27</v>
      </c>
      <c r="K90" s="20">
        <v>62</v>
      </c>
      <c r="L90" s="21" t="s">
        <v>97</v>
      </c>
      <c r="M90" s="37" t="str">
        <f t="shared" si="11"/>
        <v>Muerte</v>
      </c>
      <c r="N90" s="37">
        <f>+IFERROR(VLOOKUP(MuertesHN[[#This Row],[ID_Municipio]],Table_4[[CodigoMuni]:[Long_2]],3,0),"")</f>
        <v>15.5151</v>
      </c>
      <c r="O90" s="37">
        <f>+IFERROR(VLOOKUP(MuertesHN[[#This Row],[ID_Municipio]],Table_4[[CodigoMuni]:[Long_2]],4,0),"")</f>
        <v>-88.114599999999996</v>
      </c>
      <c r="P90" s="37" t="str">
        <f t="shared" si="12"/>
        <v>HONDURAS</v>
      </c>
    </row>
    <row r="91" spans="1:16" ht="14.25" customHeight="1">
      <c r="A91" s="35" t="str">
        <f t="shared" si="8"/>
        <v>San Pedro Sula4395480</v>
      </c>
      <c r="B91" s="35" t="str">
        <f>+MuertesHN[[#This Row],[ID_Municipio]]&amp;MuertesHN[[#This Row],[Fecha]]</f>
        <v>050143954</v>
      </c>
      <c r="C91" s="35" t="str">
        <f t="shared" si="10"/>
        <v>Cortes43954</v>
      </c>
      <c r="D91" s="97">
        <f t="shared" si="9"/>
        <v>80</v>
      </c>
      <c r="E91" s="19">
        <v>43954</v>
      </c>
      <c r="F91" s="97">
        <f>+IFERROR(VLOOKUP(COVID_CL_MUERTE!$G91,'LOCALIZA HN'!$Q$9:$R$26,2,0),99)</f>
        <v>5</v>
      </c>
      <c r="G91" s="3" t="s">
        <v>28</v>
      </c>
      <c r="H91" s="9" t="s">
        <v>29</v>
      </c>
      <c r="I91" s="36" t="str">
        <f>+IFERROR(VLOOKUP(MuertesHN[[#This Row],[Municipio]],'LOCALIZA HN'!$B$9:$J$306,8,0),99999)</f>
        <v>0501</v>
      </c>
      <c r="J91" s="5" t="s">
        <v>27</v>
      </c>
      <c r="K91" s="20">
        <v>66</v>
      </c>
      <c r="L91" s="21" t="s">
        <v>97</v>
      </c>
      <c r="M91" s="37" t="str">
        <f t="shared" si="11"/>
        <v>Muerte</v>
      </c>
      <c r="N91" s="37">
        <f>+IFERROR(VLOOKUP(MuertesHN[[#This Row],[ID_Municipio]],Table_4[[CodigoMuni]:[Long_2]],3,0),"")</f>
        <v>15.5151</v>
      </c>
      <c r="O91" s="37">
        <f>+IFERROR(VLOOKUP(MuertesHN[[#This Row],[ID_Municipio]],Table_4[[CodigoMuni]:[Long_2]],4,0),"")</f>
        <v>-88.114599999999996</v>
      </c>
      <c r="P91" s="37" t="str">
        <f t="shared" si="12"/>
        <v>HONDURAS</v>
      </c>
    </row>
    <row r="92" spans="1:16" ht="14.25" customHeight="1">
      <c r="A92" s="35" t="str">
        <f t="shared" si="8"/>
        <v>San Pedro Sula4395481</v>
      </c>
      <c r="B92" s="35" t="str">
        <f>+MuertesHN[[#This Row],[ID_Municipio]]&amp;MuertesHN[[#This Row],[Fecha]]</f>
        <v>050143954</v>
      </c>
      <c r="C92" s="35" t="str">
        <f t="shared" si="10"/>
        <v>Cortes43954</v>
      </c>
      <c r="D92" s="97">
        <f t="shared" si="9"/>
        <v>81</v>
      </c>
      <c r="E92" s="19">
        <v>43954</v>
      </c>
      <c r="F92" s="97">
        <f>+IFERROR(VLOOKUP(COVID_CL_MUERTE!$G92,'LOCALIZA HN'!$Q$9:$R$26,2,0),99)</f>
        <v>5</v>
      </c>
      <c r="G92" s="3" t="s">
        <v>28</v>
      </c>
      <c r="H92" s="9" t="s">
        <v>29</v>
      </c>
      <c r="I92" s="36" t="str">
        <f>+IFERROR(VLOOKUP(MuertesHN[[#This Row],[Municipio]],'LOCALIZA HN'!$B$9:$J$306,8,0),99999)</f>
        <v>0501</v>
      </c>
      <c r="J92" s="5" t="s">
        <v>27</v>
      </c>
      <c r="K92" s="20">
        <v>45</v>
      </c>
      <c r="L92" s="21" t="s">
        <v>97</v>
      </c>
      <c r="M92" s="37" t="str">
        <f t="shared" si="11"/>
        <v>Muerte</v>
      </c>
      <c r="N92" s="37">
        <f>+IFERROR(VLOOKUP(MuertesHN[[#This Row],[ID_Municipio]],Table_4[[CodigoMuni]:[Long_2]],3,0),"")</f>
        <v>15.5151</v>
      </c>
      <c r="O92" s="37">
        <f>+IFERROR(VLOOKUP(MuertesHN[[#This Row],[ID_Municipio]],Table_4[[CodigoMuni]:[Long_2]],4,0),"")</f>
        <v>-88.114599999999996</v>
      </c>
      <c r="P92" s="37" t="str">
        <f t="shared" si="12"/>
        <v>HONDURAS</v>
      </c>
    </row>
    <row r="93" spans="1:16" ht="14.25" customHeight="1">
      <c r="A93" s="35" t="str">
        <f t="shared" si="8"/>
        <v>San Pedro Sula4395482</v>
      </c>
      <c r="B93" s="35" t="str">
        <f>+MuertesHN[[#This Row],[ID_Municipio]]&amp;MuertesHN[[#This Row],[Fecha]]</f>
        <v>050143954</v>
      </c>
      <c r="C93" s="35" t="str">
        <f t="shared" si="10"/>
        <v>Cortes43954</v>
      </c>
      <c r="D93" s="97">
        <f t="shared" si="9"/>
        <v>82</v>
      </c>
      <c r="E93" s="19">
        <v>43954</v>
      </c>
      <c r="F93" s="97">
        <f>+IFERROR(VLOOKUP(COVID_CL_MUERTE!$G93,'LOCALIZA HN'!$Q$9:$R$26,2,0),99)</f>
        <v>5</v>
      </c>
      <c r="G93" s="3" t="s">
        <v>28</v>
      </c>
      <c r="H93" s="9" t="s">
        <v>29</v>
      </c>
      <c r="I93" s="36" t="str">
        <f>+IFERROR(VLOOKUP(MuertesHN[[#This Row],[Municipio]],'LOCALIZA HN'!$B$9:$J$306,8,0),99999)</f>
        <v>0501</v>
      </c>
      <c r="J93" s="5" t="s">
        <v>27</v>
      </c>
      <c r="K93" s="20">
        <v>67</v>
      </c>
      <c r="L93" s="21" t="s">
        <v>97</v>
      </c>
      <c r="M93" s="37" t="str">
        <f t="shared" si="11"/>
        <v>Muerte</v>
      </c>
      <c r="N93" s="37">
        <f>+IFERROR(VLOOKUP(MuertesHN[[#This Row],[ID_Municipio]],Table_4[[CodigoMuni]:[Long_2]],3,0),"")</f>
        <v>15.5151</v>
      </c>
      <c r="O93" s="37">
        <f>+IFERROR(VLOOKUP(MuertesHN[[#This Row],[ID_Municipio]],Table_4[[CodigoMuni]:[Long_2]],4,0),"")</f>
        <v>-88.114599999999996</v>
      </c>
      <c r="P93" s="37" t="str">
        <f t="shared" si="12"/>
        <v>HONDURAS</v>
      </c>
    </row>
    <row r="94" spans="1:16" ht="14.25" customHeight="1">
      <c r="A94" s="35" t="str">
        <f>+H94&amp;E94&amp;D94</f>
        <v>Villanueva4395583</v>
      </c>
      <c r="B94" s="35" t="str">
        <f>+MuertesHN[[#This Row],[ID_Municipio]]&amp;MuertesHN[[#This Row],[Fecha]]</f>
        <v>051143955</v>
      </c>
      <c r="C94" s="35" t="str">
        <f>+G94&amp;E94</f>
        <v>Cortes43955</v>
      </c>
      <c r="D94" s="97">
        <f t="shared" si="9"/>
        <v>83</v>
      </c>
      <c r="E94" s="19">
        <v>43955</v>
      </c>
      <c r="F94" s="97">
        <f>+IFERROR(VLOOKUP(COVID_CL_MUERTE!$G94,'LOCALIZA HN'!$Q$9:$R$26,2,0),99)</f>
        <v>5</v>
      </c>
      <c r="G94" s="3" t="s">
        <v>28</v>
      </c>
      <c r="H94" s="9" t="s">
        <v>33</v>
      </c>
      <c r="I94" s="36" t="str">
        <f>+IFERROR(VLOOKUP(MuertesHN[[#This Row],[Municipio]],'LOCALIZA HN'!$B$9:$J$306,8,0),99999)</f>
        <v>0511</v>
      </c>
      <c r="J94" s="5" t="s">
        <v>27</v>
      </c>
      <c r="K94" s="20">
        <v>37</v>
      </c>
      <c r="L94" s="21" t="s">
        <v>97</v>
      </c>
      <c r="M94" s="37" t="str">
        <f t="shared" si="11"/>
        <v>Muerte</v>
      </c>
      <c r="N94" s="37">
        <f>+IFERROR(VLOOKUP(MuertesHN[[#This Row],[ID_Municipio]],Table_4[[CodigoMuni]:[Long_2]],3,0),"")</f>
        <v>15.3307</v>
      </c>
      <c r="O94" s="37">
        <f>+IFERROR(VLOOKUP(MuertesHN[[#This Row],[ID_Municipio]],Table_4[[CodigoMuni]:[Long_2]],4,0),"")</f>
        <v>-88.047399999999996</v>
      </c>
      <c r="P94" s="37" t="str">
        <f t="shared" si="12"/>
        <v>HONDURAS</v>
      </c>
    </row>
    <row r="95" spans="1:16" ht="14.25" customHeight="1">
      <c r="A95" s="35" t="str">
        <f t="shared" ref="A95:A97" si="13">+H95&amp;E95&amp;D95</f>
        <v>San Pedro Sula4395684</v>
      </c>
      <c r="B95" s="35" t="str">
        <f>+MuertesHN[[#This Row],[ID_Municipio]]&amp;MuertesHN[[#This Row],[Fecha]]</f>
        <v>050143956</v>
      </c>
      <c r="C95" s="35" t="str">
        <f t="shared" ref="C95:C97" si="14">+G95&amp;E95</f>
        <v>Cortes43956</v>
      </c>
      <c r="D95" s="97">
        <f t="shared" si="9"/>
        <v>84</v>
      </c>
      <c r="E95" s="19">
        <v>43956</v>
      </c>
      <c r="F95" s="97">
        <f>+IFERROR(VLOOKUP(COVID_CL_MUERTE!$G95,'LOCALIZA HN'!$Q$9:$R$26,2,0),99)</f>
        <v>5</v>
      </c>
      <c r="G95" s="3" t="s">
        <v>28</v>
      </c>
      <c r="H95" s="9" t="s">
        <v>29</v>
      </c>
      <c r="I95" s="36" t="str">
        <f>+IFERROR(VLOOKUP(MuertesHN[[#This Row],[Municipio]],'LOCALIZA HN'!$B$9:$J$306,8,0),99999)</f>
        <v>0501</v>
      </c>
      <c r="J95" s="5" t="s">
        <v>27</v>
      </c>
      <c r="K95" s="20">
        <v>66</v>
      </c>
      <c r="L95" s="21" t="s">
        <v>97</v>
      </c>
      <c r="M95" s="37" t="str">
        <f t="shared" si="11"/>
        <v>Muerte</v>
      </c>
      <c r="N95" s="37">
        <f>+IFERROR(VLOOKUP(MuertesHN[[#This Row],[ID_Municipio]],Table_4[[CodigoMuni]:[Long_2]],3,0),"")</f>
        <v>15.5151</v>
      </c>
      <c r="O95" s="37">
        <f>+IFERROR(VLOOKUP(MuertesHN[[#This Row],[ID_Municipio]],Table_4[[CodigoMuni]:[Long_2]],4,0),"")</f>
        <v>-88.114599999999996</v>
      </c>
      <c r="P95" s="37" t="str">
        <f t="shared" si="12"/>
        <v>HONDURAS</v>
      </c>
    </row>
    <row r="96" spans="1:16" ht="14.25" customHeight="1">
      <c r="A96" s="35" t="str">
        <f t="shared" si="13"/>
        <v>San Pedro Sula4395685</v>
      </c>
      <c r="B96" s="35" t="str">
        <f>+MuertesHN[[#This Row],[ID_Municipio]]&amp;MuertesHN[[#This Row],[Fecha]]</f>
        <v>050143956</v>
      </c>
      <c r="C96" s="35" t="str">
        <f t="shared" si="14"/>
        <v>Cortes43956</v>
      </c>
      <c r="D96" s="97">
        <f t="shared" si="9"/>
        <v>85</v>
      </c>
      <c r="E96" s="19">
        <v>43956</v>
      </c>
      <c r="F96" s="97">
        <f>+IFERROR(VLOOKUP(COVID_CL_MUERTE!$G96,'LOCALIZA HN'!$Q$9:$R$26,2,0),99)</f>
        <v>5</v>
      </c>
      <c r="G96" s="3" t="s">
        <v>28</v>
      </c>
      <c r="H96" s="9" t="s">
        <v>29</v>
      </c>
      <c r="I96" s="36" t="str">
        <f>+IFERROR(VLOOKUP(MuertesHN[[#This Row],[Municipio]],'LOCALIZA HN'!$B$9:$J$306,8,0),99999)</f>
        <v>0501</v>
      </c>
      <c r="J96" s="5" t="s">
        <v>27</v>
      </c>
      <c r="K96" s="20">
        <v>74</v>
      </c>
      <c r="L96" s="21" t="s">
        <v>97</v>
      </c>
      <c r="M96" s="37" t="str">
        <f t="shared" si="11"/>
        <v>Muerte</v>
      </c>
      <c r="N96" s="37">
        <f>+IFERROR(VLOOKUP(MuertesHN[[#This Row],[ID_Municipio]],Table_4[[CodigoMuni]:[Long_2]],3,0),"")</f>
        <v>15.5151</v>
      </c>
      <c r="O96" s="37">
        <f>+IFERROR(VLOOKUP(MuertesHN[[#This Row],[ID_Municipio]],Table_4[[CodigoMuni]:[Long_2]],4,0),"")</f>
        <v>-88.114599999999996</v>
      </c>
      <c r="P96" s="37" t="str">
        <f t="shared" si="12"/>
        <v>HONDURAS</v>
      </c>
    </row>
    <row r="97" spans="1:16" ht="14.25" customHeight="1">
      <c r="A97" s="35" t="str">
        <f t="shared" si="13"/>
        <v>San Pedro Sula4395686</v>
      </c>
      <c r="B97" s="35" t="str">
        <f>+MuertesHN[[#This Row],[ID_Municipio]]&amp;MuertesHN[[#This Row],[Fecha]]</f>
        <v>050143956</v>
      </c>
      <c r="C97" s="35" t="str">
        <f t="shared" si="14"/>
        <v>Cortes43956</v>
      </c>
      <c r="D97" s="97">
        <f t="shared" si="9"/>
        <v>86</v>
      </c>
      <c r="E97" s="19">
        <v>43956</v>
      </c>
      <c r="F97" s="97">
        <f>+IFERROR(VLOOKUP(COVID_CL_MUERTE!$G97,'LOCALIZA HN'!$Q$9:$R$26,2,0),99)</f>
        <v>5</v>
      </c>
      <c r="G97" s="3" t="s">
        <v>28</v>
      </c>
      <c r="H97" s="9" t="s">
        <v>29</v>
      </c>
      <c r="I97" s="36" t="str">
        <f>+IFERROR(VLOOKUP(MuertesHN[[#This Row],[Municipio]],'LOCALIZA HN'!$B$9:$J$306,8,0),99999)</f>
        <v>0501</v>
      </c>
      <c r="J97" s="5" t="s">
        <v>18</v>
      </c>
      <c r="K97" s="20">
        <v>69</v>
      </c>
      <c r="L97" s="21" t="s">
        <v>97</v>
      </c>
      <c r="M97" s="37" t="str">
        <f t="shared" si="11"/>
        <v>Muerte</v>
      </c>
      <c r="N97" s="37">
        <f>+IFERROR(VLOOKUP(MuertesHN[[#This Row],[ID_Municipio]],Table_4[[CodigoMuni]:[Long_2]],3,0),"")</f>
        <v>15.5151</v>
      </c>
      <c r="O97" s="37">
        <f>+IFERROR(VLOOKUP(MuertesHN[[#This Row],[ID_Municipio]],Table_4[[CodigoMuni]:[Long_2]],4,0),"")</f>
        <v>-88.114599999999996</v>
      </c>
      <c r="P97" s="37" t="str">
        <f t="shared" si="12"/>
        <v>HONDURAS</v>
      </c>
    </row>
    <row r="98" spans="1:16" ht="14.25" customHeight="1">
      <c r="A98" s="35" t="str">
        <f t="shared" ref="A98:A101" si="15">+H98&amp;E98&amp;D98</f>
        <v>San Pedro Sula4395687</v>
      </c>
      <c r="B98" s="35" t="str">
        <f>+MuertesHN[[#This Row],[ID_Municipio]]&amp;MuertesHN[[#This Row],[Fecha]]</f>
        <v>050143956</v>
      </c>
      <c r="C98" s="35" t="str">
        <f t="shared" ref="C98:C101" si="16">+G98&amp;E98</f>
        <v>Cortes43956</v>
      </c>
      <c r="D98" s="97">
        <f t="shared" si="9"/>
        <v>87</v>
      </c>
      <c r="E98" s="19">
        <v>43956</v>
      </c>
      <c r="F98" s="97">
        <f>+IFERROR(VLOOKUP(COVID_CL_MUERTE!$G98,'LOCALIZA HN'!$Q$9:$R$26,2,0),99)</f>
        <v>5</v>
      </c>
      <c r="G98" s="3" t="s">
        <v>28</v>
      </c>
      <c r="H98" s="9" t="s">
        <v>29</v>
      </c>
      <c r="I98" s="36" t="str">
        <f>+IFERROR(VLOOKUP(MuertesHN[[#This Row],[Municipio]],'LOCALIZA HN'!$B$9:$J$306,8,0),99999)</f>
        <v>0501</v>
      </c>
      <c r="J98" s="5" t="s">
        <v>27</v>
      </c>
      <c r="K98" s="20">
        <v>71</v>
      </c>
      <c r="L98" s="21" t="s">
        <v>97</v>
      </c>
      <c r="M98" s="37" t="str">
        <f t="shared" si="11"/>
        <v>Muerte</v>
      </c>
      <c r="N98" s="37">
        <f>+IFERROR(VLOOKUP(MuertesHN[[#This Row],[ID_Municipio]],Table_4[[CodigoMuni]:[Long_2]],3,0),"")</f>
        <v>15.5151</v>
      </c>
      <c r="O98" s="37">
        <f>+IFERROR(VLOOKUP(MuertesHN[[#This Row],[ID_Municipio]],Table_4[[CodigoMuni]:[Long_2]],4,0),"")</f>
        <v>-88.114599999999996</v>
      </c>
      <c r="P98" s="37" t="str">
        <f t="shared" si="12"/>
        <v>HONDURAS</v>
      </c>
    </row>
    <row r="99" spans="1:16" ht="14.25" customHeight="1">
      <c r="A99" s="35" t="str">
        <f t="shared" si="15"/>
        <v>Siguatepeque4395688</v>
      </c>
      <c r="B99" s="35" t="str">
        <f>+MuertesHN[[#This Row],[ID_Municipio]]&amp;MuertesHN[[#This Row],[Fecha]]</f>
        <v>031843956</v>
      </c>
      <c r="C99" s="35" t="str">
        <f t="shared" si="16"/>
        <v>Comayagua43956</v>
      </c>
      <c r="D99" s="97">
        <f t="shared" si="9"/>
        <v>88</v>
      </c>
      <c r="E99" s="19">
        <v>43956</v>
      </c>
      <c r="F99" s="97">
        <f>+IFERROR(VLOOKUP(COVID_CL_MUERTE!$G99,'LOCALIZA HN'!$Q$9:$R$26,2,0),99)</f>
        <v>3</v>
      </c>
      <c r="G99" s="3" t="s">
        <v>55</v>
      </c>
      <c r="H99" s="9" t="s">
        <v>56</v>
      </c>
      <c r="I99" s="36" t="str">
        <f>+IFERROR(VLOOKUP(MuertesHN[[#This Row],[Municipio]],'LOCALIZA HN'!$B$9:$J$306,8,0),99999)</f>
        <v>0318</v>
      </c>
      <c r="J99" s="5" t="s">
        <v>18</v>
      </c>
      <c r="K99" s="20">
        <v>41</v>
      </c>
      <c r="L99" s="21" t="s">
        <v>97</v>
      </c>
      <c r="M99" s="37" t="str">
        <f t="shared" si="11"/>
        <v>Muerte</v>
      </c>
      <c r="N99" s="37">
        <f>+IFERROR(VLOOKUP(MuertesHN[[#This Row],[ID_Municipio]],Table_4[[CodigoMuni]:[Long_2]],3,0),"")</f>
        <v>14.6427</v>
      </c>
      <c r="O99" s="37">
        <f>+IFERROR(VLOOKUP(MuertesHN[[#This Row],[ID_Municipio]],Table_4[[CodigoMuni]:[Long_2]],4,0),"")</f>
        <v>-87.8767</v>
      </c>
      <c r="P99" s="37" t="str">
        <f t="shared" si="12"/>
        <v>HONDURAS</v>
      </c>
    </row>
    <row r="100" spans="1:16" ht="14.25" customHeight="1">
      <c r="A100" s="35" t="str">
        <f t="shared" si="15"/>
        <v>San Pedro Sula4395689</v>
      </c>
      <c r="B100" s="35" t="str">
        <f>+MuertesHN[[#This Row],[ID_Municipio]]&amp;MuertesHN[[#This Row],[Fecha]]</f>
        <v>050143956</v>
      </c>
      <c r="C100" s="35" t="str">
        <f t="shared" si="16"/>
        <v>Cortes43956</v>
      </c>
      <c r="D100" s="97">
        <f t="shared" si="9"/>
        <v>89</v>
      </c>
      <c r="E100" s="19">
        <v>43956</v>
      </c>
      <c r="F100" s="97">
        <f>+IFERROR(VLOOKUP(COVID_CL_MUERTE!$G100,'LOCALIZA HN'!$Q$9:$R$26,2,0),99)</f>
        <v>5</v>
      </c>
      <c r="G100" s="3" t="s">
        <v>28</v>
      </c>
      <c r="H100" s="9" t="s">
        <v>29</v>
      </c>
      <c r="I100" s="36" t="str">
        <f>+IFERROR(VLOOKUP(MuertesHN[[#This Row],[Municipio]],'LOCALIZA HN'!$B$9:$J$306,8,0),99999)</f>
        <v>0501</v>
      </c>
      <c r="J100" s="5" t="s">
        <v>27</v>
      </c>
      <c r="K100" s="20">
        <v>72</v>
      </c>
      <c r="L100" s="21" t="s">
        <v>97</v>
      </c>
      <c r="M100" s="37" t="str">
        <f t="shared" si="11"/>
        <v>Muerte</v>
      </c>
      <c r="N100" s="37">
        <f>+IFERROR(VLOOKUP(MuertesHN[[#This Row],[ID_Municipio]],Table_4[[CodigoMuni]:[Long_2]],3,0),"")</f>
        <v>15.5151</v>
      </c>
      <c r="O100" s="37">
        <f>+IFERROR(VLOOKUP(MuertesHN[[#This Row],[ID_Municipio]],Table_4[[CodigoMuni]:[Long_2]],4,0),"")</f>
        <v>-88.114599999999996</v>
      </c>
      <c r="P100" s="37" t="str">
        <f t="shared" si="12"/>
        <v>HONDURAS</v>
      </c>
    </row>
    <row r="101" spans="1:16" ht="14.25" customHeight="1">
      <c r="A101" s="35" t="str">
        <f t="shared" si="15"/>
        <v>San Pedro Sula4395690</v>
      </c>
      <c r="B101" s="35" t="str">
        <f>+MuertesHN[[#This Row],[ID_Municipio]]&amp;MuertesHN[[#This Row],[Fecha]]</f>
        <v>050143956</v>
      </c>
      <c r="C101" s="35" t="str">
        <f t="shared" si="16"/>
        <v>Cortes43956</v>
      </c>
      <c r="D101" s="97">
        <f t="shared" si="9"/>
        <v>90</v>
      </c>
      <c r="E101" s="19">
        <v>43956</v>
      </c>
      <c r="F101" s="97">
        <f>+IFERROR(VLOOKUP(COVID_CL_MUERTE!$G101,'LOCALIZA HN'!$Q$9:$R$26,2,0),99)</f>
        <v>5</v>
      </c>
      <c r="G101" s="3" t="s">
        <v>28</v>
      </c>
      <c r="H101" s="9" t="s">
        <v>29</v>
      </c>
      <c r="I101" s="36" t="str">
        <f>+IFERROR(VLOOKUP(MuertesHN[[#This Row],[Municipio]],'LOCALIZA HN'!$B$9:$J$306,8,0),99999)</f>
        <v>0501</v>
      </c>
      <c r="J101" s="5" t="s">
        <v>27</v>
      </c>
      <c r="K101" s="20">
        <v>58</v>
      </c>
      <c r="L101" s="21" t="s">
        <v>97</v>
      </c>
      <c r="M101" s="37" t="str">
        <f t="shared" si="11"/>
        <v>Muerte</v>
      </c>
      <c r="N101" s="37">
        <f>+IFERROR(VLOOKUP(MuertesHN[[#This Row],[ID_Municipio]],Table_4[[CodigoMuni]:[Long_2]],3,0),"")</f>
        <v>15.5151</v>
      </c>
      <c r="O101" s="37">
        <f>+IFERROR(VLOOKUP(MuertesHN[[#This Row],[ID_Municipio]],Table_4[[CodigoMuni]:[Long_2]],4,0),"")</f>
        <v>-88.114599999999996</v>
      </c>
      <c r="P101" s="37" t="str">
        <f t="shared" si="12"/>
        <v>HONDURAS</v>
      </c>
    </row>
    <row r="102" spans="1:16" ht="14.25" customHeight="1">
      <c r="A102" s="35" t="str">
        <f t="shared" ref="A102:A104" si="17">+H102&amp;E102&amp;D102</f>
        <v>San Pedro Sula4395691</v>
      </c>
      <c r="B102" s="35" t="str">
        <f>+MuertesHN[[#This Row],[ID_Municipio]]&amp;MuertesHN[[#This Row],[Fecha]]</f>
        <v>050143956</v>
      </c>
      <c r="C102" s="35" t="str">
        <f t="shared" ref="C102:C104" si="18">+G102&amp;E102</f>
        <v>Cortes43956</v>
      </c>
      <c r="D102" s="97">
        <f t="shared" si="9"/>
        <v>91</v>
      </c>
      <c r="E102" s="19">
        <v>43956</v>
      </c>
      <c r="F102" s="97">
        <f>+IFERROR(VLOOKUP(COVID_CL_MUERTE!$G102,'LOCALIZA HN'!$Q$9:$R$26,2,0),99)</f>
        <v>5</v>
      </c>
      <c r="G102" s="3" t="s">
        <v>28</v>
      </c>
      <c r="H102" s="9" t="s">
        <v>29</v>
      </c>
      <c r="I102" s="36" t="str">
        <f>+IFERROR(VLOOKUP(MuertesHN[[#This Row],[Municipio]],'LOCALIZA HN'!$B$9:$J$306,8,0),99999)</f>
        <v>0501</v>
      </c>
      <c r="J102" s="5" t="s">
        <v>27</v>
      </c>
      <c r="K102" s="20">
        <v>29</v>
      </c>
      <c r="L102" s="21" t="s">
        <v>97</v>
      </c>
      <c r="M102" s="37" t="str">
        <f t="shared" si="11"/>
        <v>Muerte</v>
      </c>
      <c r="N102" s="37">
        <f>+IFERROR(VLOOKUP(MuertesHN[[#This Row],[ID_Municipio]],Table_4[[CodigoMuni]:[Long_2]],3,0),"")</f>
        <v>15.5151</v>
      </c>
      <c r="O102" s="37">
        <f>+IFERROR(VLOOKUP(MuertesHN[[#This Row],[ID_Municipio]],Table_4[[CodigoMuni]:[Long_2]],4,0),"")</f>
        <v>-88.114599999999996</v>
      </c>
      <c r="P102" s="37" t="str">
        <f t="shared" si="12"/>
        <v>HONDURAS</v>
      </c>
    </row>
    <row r="103" spans="1:16" ht="14.25" customHeight="1">
      <c r="A103" s="35" t="str">
        <f t="shared" si="17"/>
        <v>Villanueva4395692</v>
      </c>
      <c r="B103" s="35" t="str">
        <f>+MuertesHN[[#This Row],[ID_Municipio]]&amp;MuertesHN[[#This Row],[Fecha]]</f>
        <v>051143956</v>
      </c>
      <c r="C103" s="35" t="str">
        <f t="shared" si="18"/>
        <v>Cortes43956</v>
      </c>
      <c r="D103" s="97">
        <f t="shared" si="9"/>
        <v>92</v>
      </c>
      <c r="E103" s="19">
        <v>43956</v>
      </c>
      <c r="F103" s="97">
        <f>+IFERROR(VLOOKUP(COVID_CL_MUERTE!$G103,'LOCALIZA HN'!$Q$9:$R$26,2,0),99)</f>
        <v>5</v>
      </c>
      <c r="G103" s="3" t="s">
        <v>28</v>
      </c>
      <c r="H103" s="9" t="s">
        <v>33</v>
      </c>
      <c r="I103" s="36" t="str">
        <f>+IFERROR(VLOOKUP(MuertesHN[[#This Row],[Municipio]],'LOCALIZA HN'!$B$9:$J$306,8,0),99999)</f>
        <v>0511</v>
      </c>
      <c r="J103" s="5" t="s">
        <v>27</v>
      </c>
      <c r="K103" s="20">
        <v>48</v>
      </c>
      <c r="L103" s="21" t="s">
        <v>97</v>
      </c>
      <c r="M103" s="37" t="str">
        <f t="shared" si="11"/>
        <v>Muerte</v>
      </c>
      <c r="N103" s="37">
        <f>+IFERROR(VLOOKUP(MuertesHN[[#This Row],[ID_Municipio]],Table_4[[CodigoMuni]:[Long_2]],3,0),"")</f>
        <v>15.3307</v>
      </c>
      <c r="O103" s="37">
        <f>+IFERROR(VLOOKUP(MuertesHN[[#This Row],[ID_Municipio]],Table_4[[CodigoMuni]:[Long_2]],4,0),"")</f>
        <v>-88.047399999999996</v>
      </c>
      <c r="P103" s="37" t="str">
        <f t="shared" si="12"/>
        <v>HONDURAS</v>
      </c>
    </row>
    <row r="104" spans="1:16" ht="14.25" customHeight="1">
      <c r="A104" s="35" t="str">
        <f t="shared" si="17"/>
        <v>San Pedro Sula4395693</v>
      </c>
      <c r="B104" s="35" t="str">
        <f>+MuertesHN[[#This Row],[ID_Municipio]]&amp;MuertesHN[[#This Row],[Fecha]]</f>
        <v>050143956</v>
      </c>
      <c r="C104" s="35" t="str">
        <f t="shared" si="18"/>
        <v>Cortes43956</v>
      </c>
      <c r="D104" s="97">
        <f t="shared" si="9"/>
        <v>93</v>
      </c>
      <c r="E104" s="19">
        <v>43956</v>
      </c>
      <c r="F104" s="97">
        <f>+IFERROR(VLOOKUP(COVID_CL_MUERTE!$G104,'LOCALIZA HN'!$Q$9:$R$26,2,0),99)</f>
        <v>5</v>
      </c>
      <c r="G104" s="3" t="s">
        <v>28</v>
      </c>
      <c r="H104" s="9" t="s">
        <v>29</v>
      </c>
      <c r="I104" s="36" t="str">
        <f>+IFERROR(VLOOKUP(MuertesHN[[#This Row],[Municipio]],'LOCALIZA HN'!$B$9:$J$306,8,0),99999)</f>
        <v>0501</v>
      </c>
      <c r="J104" s="5" t="s">
        <v>18</v>
      </c>
      <c r="K104" s="20">
        <v>65</v>
      </c>
      <c r="L104" s="21" t="s">
        <v>97</v>
      </c>
      <c r="M104" s="37" t="str">
        <f t="shared" si="11"/>
        <v>Muerte</v>
      </c>
      <c r="N104" s="37">
        <f>+IFERROR(VLOOKUP(MuertesHN[[#This Row],[ID_Municipio]],Table_4[[CodigoMuni]:[Long_2]],3,0),"")</f>
        <v>15.5151</v>
      </c>
      <c r="O104" s="37">
        <f>+IFERROR(VLOOKUP(MuertesHN[[#This Row],[ID_Municipio]],Table_4[[CodigoMuni]:[Long_2]],4,0),"")</f>
        <v>-88.114599999999996</v>
      </c>
      <c r="P104" s="37" t="str">
        <f t="shared" si="12"/>
        <v>HONDURAS</v>
      </c>
    </row>
    <row r="105" spans="1:16" ht="14.25" customHeight="1">
      <c r="A105" s="46"/>
      <c r="B105" s="46"/>
      <c r="C105" s="46"/>
      <c r="D105" s="45"/>
      <c r="E105" s="19"/>
      <c r="F105" s="45"/>
      <c r="G105" s="3"/>
      <c r="H105" s="9"/>
      <c r="I105" s="47"/>
      <c r="J105" s="5"/>
      <c r="K105" s="20"/>
      <c r="L105" s="21"/>
      <c r="M105" s="10"/>
      <c r="N105" s="10"/>
      <c r="O105" s="10"/>
      <c r="P105" s="10"/>
    </row>
    <row r="106" spans="1:16" ht="14.25" customHeight="1">
      <c r="A106" s="46"/>
      <c r="B106" s="46"/>
      <c r="C106" s="46"/>
      <c r="D106" s="45"/>
      <c r="E106" s="19"/>
      <c r="F106" s="45"/>
      <c r="G106" s="3"/>
      <c r="H106" s="9"/>
      <c r="I106" s="47"/>
      <c r="J106" s="5"/>
      <c r="K106" s="20"/>
      <c r="L106" s="21"/>
      <c r="M106" s="10"/>
      <c r="N106" s="10"/>
      <c r="O106" s="10"/>
      <c r="P106" s="10"/>
    </row>
    <row r="107" spans="1:16" ht="14.25" customHeight="1">
      <c r="A107" s="46"/>
      <c r="B107" s="46"/>
      <c r="C107" s="46"/>
      <c r="D107" s="45"/>
      <c r="E107" s="19"/>
      <c r="F107" s="45"/>
      <c r="G107" s="3"/>
      <c r="H107" s="9"/>
      <c r="I107" s="47"/>
      <c r="J107" s="5"/>
      <c r="K107" s="20"/>
      <c r="L107" s="21"/>
      <c r="M107" s="10"/>
      <c r="N107" s="10"/>
      <c r="O107" s="10"/>
      <c r="P107" s="10"/>
    </row>
    <row r="108" spans="1:16" ht="14.25" customHeight="1">
      <c r="A108" s="46"/>
      <c r="B108" s="46"/>
      <c r="C108" s="46"/>
      <c r="D108" s="45"/>
      <c r="E108" s="19"/>
      <c r="F108" s="45"/>
      <c r="G108" s="3"/>
      <c r="H108" s="9"/>
      <c r="I108" s="47"/>
      <c r="J108" s="5"/>
      <c r="K108" s="20"/>
      <c r="L108" s="21"/>
      <c r="M108" s="10"/>
      <c r="N108" s="10"/>
      <c r="O108" s="10"/>
      <c r="P108" s="10"/>
    </row>
    <row r="109" spans="1:16" ht="14.25" customHeight="1">
      <c r="A109" s="46"/>
      <c r="B109" s="46"/>
      <c r="C109" s="46"/>
      <c r="D109" s="45"/>
      <c r="E109" s="19"/>
      <c r="F109" s="45"/>
      <c r="G109" s="3"/>
      <c r="H109" s="9"/>
      <c r="I109" s="47"/>
      <c r="J109" s="5"/>
      <c r="K109" s="20"/>
      <c r="L109" s="21"/>
      <c r="M109" s="10"/>
      <c r="N109" s="10"/>
      <c r="O109" s="10"/>
      <c r="P109" s="10"/>
    </row>
    <row r="110" spans="1:16" ht="14.25" customHeight="1"/>
    <row r="111" spans="1:16" ht="14.25" customHeight="1"/>
    <row r="112" spans="1:16"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sheetData>
  <customSheetViews>
    <customSheetView guid="{17406B05-851B-4603-9BE4-525D95C46488}" filter="1" showAutoFilter="1">
      <pageMargins left="0" right="0" top="0" bottom="0" header="0" footer="0"/>
      <autoFilter ref="A11:P20" xr:uid="{00000000-0000-0000-0000-000000000000}"/>
      <extLst>
        <ext uri="GoogleSheetsCustomDataVersion1">
          <go:sheetsCustomData xmlns:go="http://customooxmlschemas.google.com/" filterViewId="1176654016"/>
        </ext>
      </extLst>
    </customSheetView>
  </customSheetViews>
  <conditionalFormatting sqref="H15:H109">
    <cfRule type="cellIs" dxfId="42" priority="1" operator="equal">
      <formula>"No Informado"</formula>
    </cfRule>
  </conditionalFormatting>
  <conditionalFormatting sqref="I12:I109">
    <cfRule type="cellIs" dxfId="41" priority="2" operator="equal">
      <formula>"Error"</formula>
    </cfRule>
  </conditionalFormatting>
  <conditionalFormatting sqref="I12:I109">
    <cfRule type="cellIs" dxfId="40" priority="3" operator="equal">
      <formula>99999</formula>
    </cfRule>
  </conditionalFormatting>
  <conditionalFormatting sqref="F12:F109">
    <cfRule type="cellIs" dxfId="39" priority="4" operator="equal">
      <formula>99</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'LOCALIZA HN'!$Q$9:$Q$26</xm:f>
          </x14:formula1>
          <xm:sqref>G12:G109</xm:sqref>
        </x14:dataValidation>
        <x14:dataValidation type="list" allowBlank="1" showErrorMessage="1" xr:uid="{00000000-0002-0000-0100-000001000000}">
          <x14:formula1>
            <xm:f>'LOCALIZA HN'!$T$9:$T$11</xm:f>
          </x14:formula1>
          <xm:sqref>J12:J109</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85623"/>
  </sheetPr>
  <dimension ref="A1:P968"/>
  <sheetViews>
    <sheetView showGridLines="0" workbookViewId="0">
      <pane ySplit="9" topLeftCell="A14" activePane="bottomLeft" state="frozen"/>
      <selection pane="bottomLeft" activeCell="A20" sqref="A20"/>
    </sheetView>
  </sheetViews>
  <sheetFormatPr defaultColWidth="12.625" defaultRowHeight="15" customHeight="1"/>
  <cols>
    <col min="1" max="1" width="11.125" customWidth="1"/>
    <col min="2" max="2" width="9" customWidth="1"/>
    <col min="3" max="3" width="9.875" customWidth="1"/>
    <col min="4" max="4" width="4.625" customWidth="1"/>
    <col min="5" max="5" width="7.625" customWidth="1"/>
    <col min="6" max="6" width="7.75" customWidth="1"/>
    <col min="7" max="7" width="12.25" customWidth="1"/>
    <col min="8" max="8" width="16.875" customWidth="1"/>
    <col min="9" max="9" width="7.25" customWidth="1"/>
    <col min="10" max="10" width="8.125" customWidth="1"/>
    <col min="11" max="11" width="7.125" customWidth="1"/>
    <col min="12" max="12" width="21.75" customWidth="1"/>
    <col min="13" max="13" width="10.125" customWidth="1"/>
    <col min="14" max="15" width="8.5" customWidth="1"/>
    <col min="16" max="16" width="6.625" customWidth="1"/>
    <col min="17" max="26" width="9.375" customWidth="1"/>
  </cols>
  <sheetData>
    <row r="1" spans="1:16" ht="14.25" customHeight="1"/>
    <row r="2" spans="1:16" ht="14.25" customHeight="1"/>
    <row r="3" spans="1:16" ht="14.25" customHeight="1"/>
    <row r="4" spans="1:16" ht="14.25" customHeight="1"/>
    <row r="5" spans="1:16" ht="14.25" customHeight="1"/>
    <row r="6" spans="1:16" ht="14.25" customHeight="1"/>
    <row r="7" spans="1:16" ht="14.25" customHeight="1"/>
    <row r="8" spans="1:16" ht="14.25" customHeight="1"/>
    <row r="9" spans="1:16" ht="27.75" customHeight="1">
      <c r="A9" s="61" t="s">
        <v>0</v>
      </c>
      <c r="B9" s="61" t="s">
        <v>1</v>
      </c>
      <c r="C9" s="61" t="s">
        <v>2</v>
      </c>
      <c r="D9" s="62" t="s">
        <v>3</v>
      </c>
      <c r="E9" s="62" t="s">
        <v>4</v>
      </c>
      <c r="F9" s="63" t="s">
        <v>5</v>
      </c>
      <c r="G9" s="61" t="s">
        <v>6</v>
      </c>
      <c r="H9" s="61" t="s">
        <v>7</v>
      </c>
      <c r="I9" s="62" t="s">
        <v>8</v>
      </c>
      <c r="J9" s="62" t="s">
        <v>9</v>
      </c>
      <c r="K9" s="62" t="s">
        <v>10</v>
      </c>
      <c r="L9" s="61" t="s">
        <v>11</v>
      </c>
      <c r="M9" s="62" t="s">
        <v>12</v>
      </c>
      <c r="N9" s="62" t="s">
        <v>13</v>
      </c>
      <c r="O9" s="62" t="s">
        <v>14</v>
      </c>
      <c r="P9" s="62" t="s">
        <v>15</v>
      </c>
    </row>
    <row r="10" spans="1:16" ht="14.25" customHeight="1">
      <c r="A10" s="25" t="str">
        <f>+H10&amp;E10&amp;D10</f>
        <v>No Informado439181</v>
      </c>
      <c r="B10" s="25" t="str">
        <f>+RecuperaHN[[#This Row],[ID_Municipio]]&amp;RecuperaHN[[#This Row],[Fecha]]</f>
        <v>9999943918</v>
      </c>
      <c r="C10" s="25" t="str">
        <f t="shared" ref="C10:C73" si="0">+G10&amp;E10</f>
        <v>No Informado43918</v>
      </c>
      <c r="D10" s="98">
        <v>1</v>
      </c>
      <c r="E10" s="26">
        <v>43918</v>
      </c>
      <c r="F10" s="98">
        <f>+IFERROR(VLOOKUP(COVID_CL_RECUPERA!$G10,'LOCALIZA HN'!$Q$9:$R$26,2,0),99)</f>
        <v>99</v>
      </c>
      <c r="G10" s="27" t="s">
        <v>19</v>
      </c>
      <c r="H10" s="27" t="s">
        <v>19</v>
      </c>
      <c r="I10" s="98">
        <f>+IFERROR(VLOOKUP(RecuperaHN[[#This Row],[Municipio]],'LOCALIZA HN'!$B$9:$I$306,8,0),99999)</f>
        <v>99999</v>
      </c>
      <c r="J10" s="7" t="s">
        <v>19</v>
      </c>
      <c r="K10" s="7"/>
      <c r="L10" s="8" t="s">
        <v>19</v>
      </c>
      <c r="M10" s="28" t="s">
        <v>98</v>
      </c>
      <c r="N10" s="28" t="str">
        <f>+IFERROR(VLOOKUP(RecuperaHN[[#This Row],[ID_Municipio]],Table_4[[CodigoMuni]:[Long_2]],3,0),"")</f>
        <v/>
      </c>
      <c r="O10" s="28" t="str">
        <f>+IFERROR(VLOOKUP(RecuperaHN[[#This Row],[ID_Municipio]],Table_4[[CodigoMuni]:[Long_2]],4,0),"")</f>
        <v/>
      </c>
      <c r="P10" s="28" t="s">
        <v>21</v>
      </c>
    </row>
    <row r="11" spans="1:16" ht="14.25" customHeight="1">
      <c r="A11" s="25" t="str">
        <f t="shared" ref="A11:A74" si="1">+H11&amp;E11&amp;D11</f>
        <v>No Informado439182</v>
      </c>
      <c r="B11" s="25" t="str">
        <f>+RecuperaHN[[#This Row],[ID_Municipio]]&amp;RecuperaHN[[#This Row],[Fecha]]</f>
        <v>9999943918</v>
      </c>
      <c r="C11" s="25" t="str">
        <f t="shared" si="0"/>
        <v>No Informado43918</v>
      </c>
      <c r="D11" s="98">
        <v>2</v>
      </c>
      <c r="E11" s="26">
        <v>43918</v>
      </c>
      <c r="F11" s="98">
        <f>+IFERROR(VLOOKUP(COVID_CL_RECUPERA!$G11,'LOCALIZA HN'!$Q$9:$R$26,2,0),99)</f>
        <v>99</v>
      </c>
      <c r="G11" s="27" t="s">
        <v>19</v>
      </c>
      <c r="H11" s="27" t="s">
        <v>19</v>
      </c>
      <c r="I11" s="98">
        <f>+IFERROR(VLOOKUP(RecuperaHN[[#This Row],[Municipio]],'LOCALIZA HN'!$B$9:$I$306,8,0),99999)</f>
        <v>99999</v>
      </c>
      <c r="J11" s="7" t="s">
        <v>19</v>
      </c>
      <c r="K11" s="7" t="s">
        <v>19</v>
      </c>
      <c r="L11" s="8" t="s">
        <v>19</v>
      </c>
      <c r="M11" s="28" t="str">
        <f>+M10</f>
        <v>Recuperado</v>
      </c>
      <c r="N11" s="28" t="str">
        <f>+IFERROR(VLOOKUP(RecuperaHN[[#This Row],[ID_Municipio]],Table_4[[CodigoMuni]:[Long_2]],3,0),"")</f>
        <v/>
      </c>
      <c r="O11" s="28" t="str">
        <f>+IFERROR(VLOOKUP(RecuperaHN[[#This Row],[ID_Municipio]],Table_4[[CodigoMuni]:[Long_2]],4,0),"")</f>
        <v/>
      </c>
      <c r="P11" s="28" t="str">
        <f>+P10</f>
        <v>HONDURAS</v>
      </c>
    </row>
    <row r="12" spans="1:16" ht="14.25" customHeight="1">
      <c r="A12" s="25" t="str">
        <f t="shared" si="1"/>
        <v>No Informado439183</v>
      </c>
      <c r="B12" s="25" t="str">
        <f>+RecuperaHN[[#This Row],[ID_Municipio]]&amp;RecuperaHN[[#This Row],[Fecha]]</f>
        <v>9999943918</v>
      </c>
      <c r="C12" s="25" t="str">
        <f t="shared" si="0"/>
        <v>No Informado43918</v>
      </c>
      <c r="D12" s="98">
        <v>3</v>
      </c>
      <c r="E12" s="26">
        <v>43918</v>
      </c>
      <c r="F12" s="98">
        <f>+IFERROR(VLOOKUP(COVID_CL_RECUPERA!$G12,'LOCALIZA HN'!$Q$9:$R$26,2,0),99)</f>
        <v>99</v>
      </c>
      <c r="G12" s="27" t="s">
        <v>19</v>
      </c>
      <c r="H12" s="27" t="s">
        <v>19</v>
      </c>
      <c r="I12" s="98">
        <f>+IFERROR(VLOOKUP(RecuperaHN[[#This Row],[Municipio]],'LOCALIZA HN'!$B$9:$I$306,8,0),99999)</f>
        <v>99999</v>
      </c>
      <c r="J12" s="7" t="s">
        <v>19</v>
      </c>
      <c r="K12" s="7" t="s">
        <v>19</v>
      </c>
      <c r="L12" s="8" t="s">
        <v>19</v>
      </c>
      <c r="M12" s="28" t="str">
        <f>+M11</f>
        <v>Recuperado</v>
      </c>
      <c r="N12" s="28" t="str">
        <f>+IFERROR(VLOOKUP(RecuperaHN[[#This Row],[ID_Municipio]],Table_4[[CodigoMuni]:[Long_2]],3,0),"")</f>
        <v/>
      </c>
      <c r="O12" s="28" t="str">
        <f>+IFERROR(VLOOKUP(RecuperaHN[[#This Row],[ID_Municipio]],Table_4[[CodigoMuni]:[Long_2]],4,0),"")</f>
        <v/>
      </c>
      <c r="P12" s="28" t="str">
        <f>+P11</f>
        <v>HONDURAS</v>
      </c>
    </row>
    <row r="13" spans="1:16" ht="14.25" customHeight="1">
      <c r="A13" s="25" t="str">
        <f t="shared" si="1"/>
        <v>No Informado439254</v>
      </c>
      <c r="B13" s="25" t="str">
        <f>+RecuperaHN[[#This Row],[ID_Municipio]]&amp;RecuperaHN[[#This Row],[Fecha]]</f>
        <v>9999943925</v>
      </c>
      <c r="C13" s="25" t="str">
        <f t="shared" si="0"/>
        <v>No Informado43925</v>
      </c>
      <c r="D13" s="98">
        <v>4</v>
      </c>
      <c r="E13" s="26">
        <v>43925</v>
      </c>
      <c r="F13" s="98">
        <f>+IFERROR(VLOOKUP(COVID_CL_RECUPERA!$G13,'LOCALIZA HN'!$Q$9:$R$26,2,0),99)</f>
        <v>99</v>
      </c>
      <c r="G13" s="27" t="s">
        <v>19</v>
      </c>
      <c r="H13" s="27" t="s">
        <v>19</v>
      </c>
      <c r="I13" s="98">
        <f>+IFERROR(VLOOKUP(RecuperaHN[[#This Row],[Municipio]],'LOCALIZA HN'!$B$9:$I$306,8,0),99999)</f>
        <v>99999</v>
      </c>
      <c r="J13" s="7" t="s">
        <v>19</v>
      </c>
      <c r="K13" s="7" t="s">
        <v>19</v>
      </c>
      <c r="L13" s="8" t="s">
        <v>19</v>
      </c>
      <c r="M13" s="28" t="str">
        <f>+M12</f>
        <v>Recuperado</v>
      </c>
      <c r="N13" s="28" t="str">
        <f>+IFERROR(VLOOKUP(RecuperaHN[[#This Row],[ID_Municipio]],Table_4[[CodigoMuni]:[Long_2]],3,0),"")</f>
        <v/>
      </c>
      <c r="O13" s="28" t="str">
        <f>+IFERROR(VLOOKUP(RecuperaHN[[#This Row],[ID_Municipio]],Table_4[[CodigoMuni]:[Long_2]],4,0),"")</f>
        <v/>
      </c>
      <c r="P13" s="28" t="str">
        <f>+P12</f>
        <v>HONDURAS</v>
      </c>
    </row>
    <row r="14" spans="1:16" ht="14.25" customHeight="1">
      <c r="A14" s="25" t="str">
        <f t="shared" si="1"/>
        <v>No Informado439255</v>
      </c>
      <c r="B14" s="25" t="str">
        <f>+RecuperaHN[[#This Row],[ID_Municipio]]&amp;RecuperaHN[[#This Row],[Fecha]]</f>
        <v>9999943925</v>
      </c>
      <c r="C14" s="25" t="str">
        <f t="shared" si="0"/>
        <v>No Informado43925</v>
      </c>
      <c r="D14" s="98">
        <v>5</v>
      </c>
      <c r="E14" s="26">
        <v>43925</v>
      </c>
      <c r="F14" s="98">
        <f>+IFERROR(VLOOKUP(COVID_CL_RECUPERA!$G14,'LOCALIZA HN'!$Q$9:$R$26,2,0),99)</f>
        <v>99</v>
      </c>
      <c r="G14" s="27" t="s">
        <v>19</v>
      </c>
      <c r="H14" s="27" t="s">
        <v>19</v>
      </c>
      <c r="I14" s="98">
        <f>+IFERROR(VLOOKUP(RecuperaHN[[#This Row],[Municipio]],'LOCALIZA HN'!$B$9:$I$306,8,0),99999)</f>
        <v>99999</v>
      </c>
      <c r="J14" s="7" t="s">
        <v>19</v>
      </c>
      <c r="K14" s="7" t="s">
        <v>19</v>
      </c>
      <c r="L14" s="8" t="s">
        <v>19</v>
      </c>
      <c r="M14" s="28" t="str">
        <f>+M13</f>
        <v>Recuperado</v>
      </c>
      <c r="N14" s="28" t="str">
        <f>+IFERROR(VLOOKUP(RecuperaHN[[#This Row],[ID_Municipio]],Table_4[[CodigoMuni]:[Long_2]],3,0),"")</f>
        <v/>
      </c>
      <c r="O14" s="28" t="str">
        <f>+IFERROR(VLOOKUP(RecuperaHN[[#This Row],[ID_Municipio]],Table_4[[CodigoMuni]:[Long_2]],4,0),"")</f>
        <v/>
      </c>
      <c r="P14" s="28" t="str">
        <f>+P13</f>
        <v>HONDURAS</v>
      </c>
    </row>
    <row r="15" spans="1:16" ht="14.25" customHeight="1">
      <c r="A15" s="25" t="str">
        <f t="shared" si="1"/>
        <v>No Informado439256</v>
      </c>
      <c r="B15" s="25" t="str">
        <f>+RecuperaHN[[#This Row],[ID_Municipio]]&amp;RecuperaHN[[#This Row],[Fecha]]</f>
        <v>9999943925</v>
      </c>
      <c r="C15" s="25" t="str">
        <f t="shared" si="0"/>
        <v>No Informado43925</v>
      </c>
      <c r="D15" s="98">
        <v>6</v>
      </c>
      <c r="E15" s="26">
        <v>43925</v>
      </c>
      <c r="F15" s="98">
        <f>+IFERROR(VLOOKUP(COVID_CL_RECUPERA!$G15,'LOCALIZA HN'!$Q$9:$R$26,2,0),99)</f>
        <v>99</v>
      </c>
      <c r="G15" s="27" t="s">
        <v>19</v>
      </c>
      <c r="H15" s="27" t="s">
        <v>19</v>
      </c>
      <c r="I15" s="98">
        <f>+IFERROR(VLOOKUP(RecuperaHN[[#This Row],[Municipio]],'LOCALIZA HN'!$B$9:$I$306,8,0),99999)</f>
        <v>99999</v>
      </c>
      <c r="J15" s="7" t="s">
        <v>19</v>
      </c>
      <c r="K15" s="7" t="s">
        <v>19</v>
      </c>
      <c r="L15" s="8" t="s">
        <v>19</v>
      </c>
      <c r="M15" s="28" t="str">
        <f>+M14</f>
        <v>Recuperado</v>
      </c>
      <c r="N15" s="28" t="str">
        <f>+IFERROR(VLOOKUP(RecuperaHN[[#This Row],[ID_Municipio]],Table_4[[CodigoMuni]:[Long_2]],3,0),"")</f>
        <v/>
      </c>
      <c r="O15" s="28" t="str">
        <f>+IFERROR(VLOOKUP(RecuperaHN[[#This Row],[ID_Municipio]],Table_4[[CodigoMuni]:[Long_2]],4,0),"")</f>
        <v/>
      </c>
      <c r="P15" s="28" t="str">
        <f>+P13</f>
        <v>HONDURAS</v>
      </c>
    </row>
    <row r="16" spans="1:16" ht="14.25" customHeight="1">
      <c r="A16" s="25" t="str">
        <f t="shared" si="1"/>
        <v>El Porvenir441087</v>
      </c>
      <c r="B16" s="25" t="str">
        <f>+RecuperaHN[[#This Row],[ID_Municipio]]&amp;RecuperaHN[[#This Row],[Fecha]]</f>
        <v>010244108</v>
      </c>
      <c r="C16" s="25" t="str">
        <f t="shared" si="0"/>
        <v>Atlantida44108</v>
      </c>
      <c r="D16" s="98">
        <v>7</v>
      </c>
      <c r="E16" s="26">
        <v>44108</v>
      </c>
      <c r="F16" s="98">
        <f>+IFERROR(VLOOKUP(COVID_CL_RECUPERA!$G16,'LOCALIZA HN'!$Q$9:$R$26,2,0),99)</f>
        <v>1</v>
      </c>
      <c r="G16" s="4" t="s">
        <v>22</v>
      </c>
      <c r="H16" s="27" t="s">
        <v>99</v>
      </c>
      <c r="I16" s="98" t="str">
        <f>+IFERROR(VLOOKUP(RecuperaHN[[#This Row],[Municipio]],'LOCALIZA HN'!$B$9:$I$306,8,0),99999)</f>
        <v>0102</v>
      </c>
      <c r="J16" s="7" t="s">
        <v>19</v>
      </c>
      <c r="K16" s="7" t="s">
        <v>19</v>
      </c>
      <c r="L16" s="8" t="s">
        <v>19</v>
      </c>
      <c r="M16" s="28" t="s">
        <v>98</v>
      </c>
      <c r="N16" s="28">
        <f>+IFERROR(VLOOKUP(RecuperaHN[[#This Row],[ID_Municipio]],Table_4[[CodigoMuni]:[Long_2]],3,0),"")</f>
        <v>15.6676</v>
      </c>
      <c r="O16" s="28">
        <f>+IFERROR(VLOOKUP(RecuperaHN[[#This Row],[ID_Municipio]],Table_4[[CodigoMuni]:[Long_2]],4,0),"")</f>
        <v>-86.925200000000004</v>
      </c>
      <c r="P16" s="28" t="str">
        <f t="shared" ref="P16:P47" si="2">+P15</f>
        <v>HONDURAS</v>
      </c>
    </row>
    <row r="17" spans="1:16" ht="14.25" customHeight="1">
      <c r="A17" s="25" t="str">
        <f t="shared" si="1"/>
        <v>No Informado439358</v>
      </c>
      <c r="B17" s="25" t="str">
        <f>+RecuperaHN[[#This Row],[ID_Municipio]]&amp;RecuperaHN[[#This Row],[Fecha]]</f>
        <v>9999943935</v>
      </c>
      <c r="C17" s="25" t="str">
        <f t="shared" si="0"/>
        <v>No Informado43935</v>
      </c>
      <c r="D17" s="98">
        <v>8</v>
      </c>
      <c r="E17" s="26">
        <v>43935</v>
      </c>
      <c r="F17" s="98">
        <f>+IFERROR(VLOOKUP(COVID_CL_RECUPERA!$G17,'LOCALIZA HN'!$Q$9:$R$26,2,0),99)</f>
        <v>99</v>
      </c>
      <c r="G17" s="27" t="s">
        <v>19</v>
      </c>
      <c r="H17" s="27" t="s">
        <v>19</v>
      </c>
      <c r="I17" s="98">
        <f>+IFERROR(VLOOKUP(RecuperaHN[[#This Row],[Municipio]],'LOCALIZA HN'!$B$9:$I$306,8,0),99999)</f>
        <v>99999</v>
      </c>
      <c r="J17" s="7" t="s">
        <v>19</v>
      </c>
      <c r="K17" s="7" t="s">
        <v>19</v>
      </c>
      <c r="L17" s="8" t="s">
        <v>19</v>
      </c>
      <c r="M17" s="28" t="str">
        <f t="shared" ref="M17:M48" si="3">+M15</f>
        <v>Recuperado</v>
      </c>
      <c r="N17" s="28" t="str">
        <f>+IFERROR(VLOOKUP(RecuperaHN[[#This Row],[ID_Municipio]],Table_4[[CodigoMuni]:[Long_2]],3,0),"")</f>
        <v/>
      </c>
      <c r="O17" s="28" t="str">
        <f>+IFERROR(VLOOKUP(RecuperaHN[[#This Row],[ID_Municipio]],Table_4[[CodigoMuni]:[Long_2]],4,0),"")</f>
        <v/>
      </c>
      <c r="P17" s="28" t="str">
        <f t="shared" si="2"/>
        <v>HONDURAS</v>
      </c>
    </row>
    <row r="18" spans="1:16" ht="14.25" customHeight="1">
      <c r="A18" s="25" t="str">
        <f t="shared" si="1"/>
        <v>No Informado439359</v>
      </c>
      <c r="B18" s="25" t="str">
        <f>+RecuperaHN[[#This Row],[ID_Municipio]]&amp;RecuperaHN[[#This Row],[Fecha]]</f>
        <v>9999943935</v>
      </c>
      <c r="C18" s="25" t="str">
        <f t="shared" si="0"/>
        <v>No Informado43935</v>
      </c>
      <c r="D18" s="98">
        <v>9</v>
      </c>
      <c r="E18" s="26">
        <v>43935</v>
      </c>
      <c r="F18" s="98">
        <f>+IFERROR(VLOOKUP(COVID_CL_RECUPERA!$G18,'LOCALIZA HN'!$Q$9:$R$26,2,0),99)</f>
        <v>99</v>
      </c>
      <c r="G18" s="27" t="s">
        <v>19</v>
      </c>
      <c r="H18" s="27" t="s">
        <v>19</v>
      </c>
      <c r="I18" s="98">
        <f>+IFERROR(VLOOKUP(RecuperaHN[[#This Row],[Municipio]],'LOCALIZA HN'!$B$9:$I$306,8,0),99999)</f>
        <v>99999</v>
      </c>
      <c r="J18" s="7" t="s">
        <v>19</v>
      </c>
      <c r="K18" s="7" t="s">
        <v>19</v>
      </c>
      <c r="L18" s="8" t="s">
        <v>19</v>
      </c>
      <c r="M18" s="28" t="str">
        <f t="shared" si="3"/>
        <v>Recuperado</v>
      </c>
      <c r="N18" s="28" t="str">
        <f>+IFERROR(VLOOKUP(RecuperaHN[[#This Row],[ID_Municipio]],Table_4[[CodigoMuni]:[Long_2]],3,0),"")</f>
        <v/>
      </c>
      <c r="O18" s="28" t="str">
        <f>+IFERROR(VLOOKUP(RecuperaHN[[#This Row],[ID_Municipio]],Table_4[[CodigoMuni]:[Long_2]],4,0),"")</f>
        <v/>
      </c>
      <c r="P18" s="28" t="str">
        <f t="shared" si="2"/>
        <v>HONDURAS</v>
      </c>
    </row>
    <row r="19" spans="1:16" ht="14.25" customHeight="1">
      <c r="A19" s="25" t="str">
        <f t="shared" si="1"/>
        <v>No Informado4393810</v>
      </c>
      <c r="B19" s="25" t="str">
        <f>+RecuperaHN[[#This Row],[ID_Municipio]]&amp;RecuperaHN[[#This Row],[Fecha]]</f>
        <v>9999943938</v>
      </c>
      <c r="C19" s="25" t="str">
        <f t="shared" si="0"/>
        <v>No Informado43938</v>
      </c>
      <c r="D19" s="98">
        <v>10</v>
      </c>
      <c r="E19" s="26">
        <v>43938</v>
      </c>
      <c r="F19" s="98">
        <f>+IFERROR(VLOOKUP(COVID_CL_RECUPERA!$G19,'LOCALIZA HN'!$Q$9:$R$26,2,0),99)</f>
        <v>99</v>
      </c>
      <c r="G19" s="27" t="s">
        <v>19</v>
      </c>
      <c r="H19" s="27" t="s">
        <v>19</v>
      </c>
      <c r="I19" s="98">
        <f>+IFERROR(VLOOKUP(RecuperaHN[[#This Row],[Municipio]],'LOCALIZA HN'!$B$9:$I$306,8,0),99999)</f>
        <v>99999</v>
      </c>
      <c r="J19" s="7" t="s">
        <v>19</v>
      </c>
      <c r="K19" s="7" t="s">
        <v>19</v>
      </c>
      <c r="L19" s="8" t="s">
        <v>19</v>
      </c>
      <c r="M19" s="28" t="str">
        <f t="shared" si="3"/>
        <v>Recuperado</v>
      </c>
      <c r="N19" s="28" t="str">
        <f>+IFERROR(VLOOKUP(RecuperaHN[[#This Row],[ID_Municipio]],Table_4[[CodigoMuni]:[Long_2]],3,0),"")</f>
        <v/>
      </c>
      <c r="O19" s="28" t="str">
        <f>+IFERROR(VLOOKUP(RecuperaHN[[#This Row],[ID_Municipio]],Table_4[[CodigoMuni]:[Long_2]],4,0),"")</f>
        <v/>
      </c>
      <c r="P19" s="28" t="str">
        <f t="shared" si="2"/>
        <v>HONDURAS</v>
      </c>
    </row>
    <row r="20" spans="1:16" ht="14.25" customHeight="1">
      <c r="A20" s="25" t="str">
        <f t="shared" si="1"/>
        <v>No Informado4393911</v>
      </c>
      <c r="B20" s="25" t="str">
        <f>+RecuperaHN[[#This Row],[ID_Municipio]]&amp;RecuperaHN[[#This Row],[Fecha]]</f>
        <v>9999943939</v>
      </c>
      <c r="C20" s="25" t="str">
        <f t="shared" si="0"/>
        <v>No Informado43939</v>
      </c>
      <c r="D20" s="98">
        <v>11</v>
      </c>
      <c r="E20" s="26">
        <v>43939</v>
      </c>
      <c r="F20" s="98">
        <f>+IFERROR(VLOOKUP(COVID_CL_RECUPERA!$G20,'LOCALIZA HN'!$Q$9:$R$26,2,0),99)</f>
        <v>99</v>
      </c>
      <c r="G20" s="27" t="s">
        <v>19</v>
      </c>
      <c r="H20" s="27" t="s">
        <v>19</v>
      </c>
      <c r="I20" s="98">
        <f>+IFERROR(VLOOKUP(RecuperaHN[[#This Row],[Municipio]],'LOCALIZA HN'!$B$9:$I$306,8,0),99999)</f>
        <v>99999</v>
      </c>
      <c r="J20" s="7" t="s">
        <v>19</v>
      </c>
      <c r="K20" s="7" t="s">
        <v>19</v>
      </c>
      <c r="L20" s="8" t="s">
        <v>19</v>
      </c>
      <c r="M20" s="28" t="str">
        <f t="shared" si="3"/>
        <v>Recuperado</v>
      </c>
      <c r="N20" s="28" t="str">
        <f>+IFERROR(VLOOKUP(RecuperaHN[[#This Row],[ID_Municipio]],Table_4[[CodigoMuni]:[Long_2]],3,0),"")</f>
        <v/>
      </c>
      <c r="O20" s="28" t="str">
        <f>+IFERROR(VLOOKUP(RecuperaHN[[#This Row],[ID_Municipio]],Table_4[[CodigoMuni]:[Long_2]],4,0),"")</f>
        <v/>
      </c>
      <c r="P20" s="28" t="str">
        <f t="shared" si="2"/>
        <v>HONDURAS</v>
      </c>
    </row>
    <row r="21" spans="1:16" ht="14.25" customHeight="1">
      <c r="A21" s="25" t="str">
        <f t="shared" si="1"/>
        <v>No Informado4393912</v>
      </c>
      <c r="B21" s="25" t="str">
        <f>+RecuperaHN[[#This Row],[ID_Municipio]]&amp;RecuperaHN[[#This Row],[Fecha]]</f>
        <v>9999943939</v>
      </c>
      <c r="C21" s="25" t="str">
        <f t="shared" si="0"/>
        <v>No Informado43939</v>
      </c>
      <c r="D21" s="98">
        <v>12</v>
      </c>
      <c r="E21" s="26">
        <v>43939</v>
      </c>
      <c r="F21" s="98">
        <f>+IFERROR(VLOOKUP(COVID_CL_RECUPERA!$G21,'LOCALIZA HN'!$Q$9:$R$26,2,0),99)</f>
        <v>99</v>
      </c>
      <c r="G21" s="27" t="s">
        <v>19</v>
      </c>
      <c r="H21" s="27" t="s">
        <v>19</v>
      </c>
      <c r="I21" s="98">
        <f>+IFERROR(VLOOKUP(RecuperaHN[[#This Row],[Municipio]],'LOCALIZA HN'!$B$9:$I$306,8,0),99999)</f>
        <v>99999</v>
      </c>
      <c r="J21" s="7" t="s">
        <v>19</v>
      </c>
      <c r="K21" s="7"/>
      <c r="L21" s="8" t="s">
        <v>19</v>
      </c>
      <c r="M21" s="28" t="str">
        <f t="shared" si="3"/>
        <v>Recuperado</v>
      </c>
      <c r="N21" s="28" t="str">
        <f>+IFERROR(VLOOKUP(RecuperaHN[[#This Row],[ID_Municipio]],Table_4[[CodigoMuni]:[Long_2]],3,0),"")</f>
        <v/>
      </c>
      <c r="O21" s="28" t="str">
        <f>+IFERROR(VLOOKUP(RecuperaHN[[#This Row],[ID_Municipio]],Table_4[[CodigoMuni]:[Long_2]],4,0),"")</f>
        <v/>
      </c>
      <c r="P21" s="28" t="str">
        <f t="shared" si="2"/>
        <v>HONDURAS</v>
      </c>
    </row>
    <row r="22" spans="1:16" ht="14.25" customHeight="1">
      <c r="A22" s="25" t="str">
        <f t="shared" si="1"/>
        <v>No Informado4393913</v>
      </c>
      <c r="B22" s="25" t="str">
        <f>+RecuperaHN[[#This Row],[ID_Municipio]]&amp;RecuperaHN[[#This Row],[Fecha]]</f>
        <v>9999943939</v>
      </c>
      <c r="C22" s="25" t="str">
        <f t="shared" si="0"/>
        <v>No Informado43939</v>
      </c>
      <c r="D22" s="98">
        <v>13</v>
      </c>
      <c r="E22" s="26">
        <v>43939</v>
      </c>
      <c r="F22" s="98">
        <f>+IFERROR(VLOOKUP(COVID_CL_RECUPERA!$G22,'LOCALIZA HN'!$Q$9:$R$26,2,0),99)</f>
        <v>99</v>
      </c>
      <c r="G22" s="27" t="s">
        <v>19</v>
      </c>
      <c r="H22" s="27" t="s">
        <v>19</v>
      </c>
      <c r="I22" s="98">
        <f>+IFERROR(VLOOKUP(RecuperaHN[[#This Row],[Municipio]],'LOCALIZA HN'!$B$9:$I$306,8,0),99999)</f>
        <v>99999</v>
      </c>
      <c r="J22" s="7" t="s">
        <v>19</v>
      </c>
      <c r="K22" s="7"/>
      <c r="L22" s="8" t="s">
        <v>19</v>
      </c>
      <c r="M22" s="28" t="str">
        <f t="shared" si="3"/>
        <v>Recuperado</v>
      </c>
      <c r="N22" s="28" t="str">
        <f>+IFERROR(VLOOKUP(RecuperaHN[[#This Row],[ID_Municipio]],Table_4[[CodigoMuni]:[Long_2]],3,0),"")</f>
        <v/>
      </c>
      <c r="O22" s="28" t="str">
        <f>+IFERROR(VLOOKUP(RecuperaHN[[#This Row],[ID_Municipio]],Table_4[[CodigoMuni]:[Long_2]],4,0),"")</f>
        <v/>
      </c>
      <c r="P22" s="28" t="str">
        <f t="shared" si="2"/>
        <v>HONDURAS</v>
      </c>
    </row>
    <row r="23" spans="1:16" ht="14.25" customHeight="1">
      <c r="A23" s="25" t="str">
        <f t="shared" si="1"/>
        <v>No Informado4393914</v>
      </c>
      <c r="B23" s="25" t="str">
        <f>+RecuperaHN[[#This Row],[ID_Municipio]]&amp;RecuperaHN[[#This Row],[Fecha]]</f>
        <v>9999943939</v>
      </c>
      <c r="C23" s="25" t="str">
        <f t="shared" si="0"/>
        <v>No Informado43939</v>
      </c>
      <c r="D23" s="98">
        <v>14</v>
      </c>
      <c r="E23" s="26">
        <v>43939</v>
      </c>
      <c r="F23" s="98">
        <f>+IFERROR(VLOOKUP(COVID_CL_RECUPERA!$G23,'LOCALIZA HN'!$Q$9:$R$26,2,0),99)</f>
        <v>99</v>
      </c>
      <c r="G23" s="27" t="s">
        <v>19</v>
      </c>
      <c r="H23" s="27" t="s">
        <v>19</v>
      </c>
      <c r="I23" s="98">
        <f>+IFERROR(VLOOKUP(RecuperaHN[[#This Row],[Municipio]],'LOCALIZA HN'!$B$9:$I$306,8,0),99999)</f>
        <v>99999</v>
      </c>
      <c r="J23" s="7" t="s">
        <v>19</v>
      </c>
      <c r="K23" s="7"/>
      <c r="L23" s="8" t="s">
        <v>19</v>
      </c>
      <c r="M23" s="28" t="str">
        <f t="shared" si="3"/>
        <v>Recuperado</v>
      </c>
      <c r="N23" s="28" t="str">
        <f>+IFERROR(VLOOKUP(RecuperaHN[[#This Row],[ID_Municipio]],Table_4[[CodigoMuni]:[Long_2]],3,0),"")</f>
        <v/>
      </c>
      <c r="O23" s="28" t="str">
        <f>+IFERROR(VLOOKUP(RecuperaHN[[#This Row],[ID_Municipio]],Table_4[[CodigoMuni]:[Long_2]],4,0),"")</f>
        <v/>
      </c>
      <c r="P23" s="28" t="str">
        <f t="shared" si="2"/>
        <v>HONDURAS</v>
      </c>
    </row>
    <row r="24" spans="1:16" ht="14.25" customHeight="1">
      <c r="A24" s="25" t="str">
        <f t="shared" si="1"/>
        <v>No Informado4393915</v>
      </c>
      <c r="B24" s="25" t="str">
        <f>+RecuperaHN[[#This Row],[ID_Municipio]]&amp;RecuperaHN[[#This Row],[Fecha]]</f>
        <v>9999943939</v>
      </c>
      <c r="C24" s="25" t="str">
        <f t="shared" si="0"/>
        <v>No Informado43939</v>
      </c>
      <c r="D24" s="98">
        <v>15</v>
      </c>
      <c r="E24" s="26">
        <v>43939</v>
      </c>
      <c r="F24" s="98">
        <f>+IFERROR(VLOOKUP(COVID_CL_RECUPERA!$G24,'LOCALIZA HN'!$Q$9:$R$26,2,0),99)</f>
        <v>99</v>
      </c>
      <c r="G24" s="27" t="s">
        <v>19</v>
      </c>
      <c r="H24" s="27" t="s">
        <v>19</v>
      </c>
      <c r="I24" s="98">
        <f>+IFERROR(VLOOKUP(RecuperaHN[[#This Row],[Municipio]],'LOCALIZA HN'!$B$9:$I$306,8,0),99999)</f>
        <v>99999</v>
      </c>
      <c r="J24" s="7" t="s">
        <v>19</v>
      </c>
      <c r="K24" s="7"/>
      <c r="L24" s="8" t="s">
        <v>19</v>
      </c>
      <c r="M24" s="28" t="str">
        <f t="shared" si="3"/>
        <v>Recuperado</v>
      </c>
      <c r="N24" s="28" t="str">
        <f>+IFERROR(VLOOKUP(RecuperaHN[[#This Row],[ID_Municipio]],Table_4[[CodigoMuni]:[Long_2]],3,0),"")</f>
        <v/>
      </c>
      <c r="O24" s="28" t="str">
        <f>+IFERROR(VLOOKUP(RecuperaHN[[#This Row],[ID_Municipio]],Table_4[[CodigoMuni]:[Long_2]],4,0),"")</f>
        <v/>
      </c>
      <c r="P24" s="28" t="str">
        <f t="shared" si="2"/>
        <v>HONDURAS</v>
      </c>
    </row>
    <row r="25" spans="1:16" ht="14.25" customHeight="1">
      <c r="A25" s="25" t="str">
        <f t="shared" si="1"/>
        <v>No Informado4430516</v>
      </c>
      <c r="B25" s="25" t="str">
        <f>+RecuperaHN[[#This Row],[ID_Municipio]]&amp;RecuperaHN[[#This Row],[Fecha]]</f>
        <v>9999944305</v>
      </c>
      <c r="C25" s="25" t="str">
        <f t="shared" si="0"/>
        <v>No Informado44305</v>
      </c>
      <c r="D25" s="98">
        <v>16</v>
      </c>
      <c r="E25" s="26">
        <v>44305</v>
      </c>
      <c r="F25" s="98">
        <f>+IFERROR(VLOOKUP(COVID_CL_RECUPERA!$G25,'LOCALIZA HN'!$Q$9:$R$26,2,0),99)</f>
        <v>99</v>
      </c>
      <c r="G25" s="27" t="s">
        <v>19</v>
      </c>
      <c r="H25" s="27" t="s">
        <v>19</v>
      </c>
      <c r="I25" s="98">
        <f>+IFERROR(VLOOKUP(RecuperaHN[[#This Row],[Municipio]],'LOCALIZA HN'!$B$9:$I$306,8,0),99999)</f>
        <v>99999</v>
      </c>
      <c r="J25" s="7" t="s">
        <v>19</v>
      </c>
      <c r="K25" s="7"/>
      <c r="L25" s="8" t="s">
        <v>19</v>
      </c>
      <c r="M25" s="28" t="str">
        <f t="shared" si="3"/>
        <v>Recuperado</v>
      </c>
      <c r="N25" s="28" t="str">
        <f>+IFERROR(VLOOKUP(RecuperaHN[[#This Row],[ID_Municipio]],Table_4[[CodigoMuni]:[Long_2]],3,0),"")</f>
        <v/>
      </c>
      <c r="O25" s="28" t="str">
        <f>+IFERROR(VLOOKUP(RecuperaHN[[#This Row],[ID_Municipio]],Table_4[[CodigoMuni]:[Long_2]],4,0),"")</f>
        <v/>
      </c>
      <c r="P25" s="28" t="str">
        <f t="shared" si="2"/>
        <v>HONDURAS</v>
      </c>
    </row>
    <row r="26" spans="1:16" ht="14.25" customHeight="1">
      <c r="A26" s="25" t="str">
        <f t="shared" si="1"/>
        <v>No Informado4467017</v>
      </c>
      <c r="B26" s="25" t="str">
        <f>+RecuperaHN[[#This Row],[ID_Municipio]]&amp;RecuperaHN[[#This Row],[Fecha]]</f>
        <v>9999944670</v>
      </c>
      <c r="C26" s="25" t="str">
        <f t="shared" si="0"/>
        <v>No Informado44670</v>
      </c>
      <c r="D26" s="98">
        <v>17</v>
      </c>
      <c r="E26" s="26">
        <v>44670</v>
      </c>
      <c r="F26" s="98">
        <f>+IFERROR(VLOOKUP(COVID_CL_RECUPERA!$G26,'LOCALIZA HN'!$Q$9:$R$26,2,0),99)</f>
        <v>99</v>
      </c>
      <c r="G26" s="27" t="s">
        <v>19</v>
      </c>
      <c r="H26" s="27" t="s">
        <v>19</v>
      </c>
      <c r="I26" s="98">
        <f>+IFERROR(VLOOKUP(RecuperaHN[[#This Row],[Municipio]],'LOCALIZA HN'!$B$9:$I$306,8,0),99999)</f>
        <v>99999</v>
      </c>
      <c r="J26" s="7" t="s">
        <v>19</v>
      </c>
      <c r="K26" s="7"/>
      <c r="L26" s="8" t="s">
        <v>19</v>
      </c>
      <c r="M26" s="28" t="str">
        <f t="shared" si="3"/>
        <v>Recuperado</v>
      </c>
      <c r="N26" s="28" t="str">
        <f>+IFERROR(VLOOKUP(RecuperaHN[[#This Row],[ID_Municipio]],Table_4[[CodigoMuni]:[Long_2]],3,0),"")</f>
        <v/>
      </c>
      <c r="O26" s="28" t="str">
        <f>+IFERROR(VLOOKUP(RecuperaHN[[#This Row],[ID_Municipio]],Table_4[[CodigoMuni]:[Long_2]],4,0),"")</f>
        <v/>
      </c>
      <c r="P26" s="28" t="str">
        <f t="shared" si="2"/>
        <v>HONDURAS</v>
      </c>
    </row>
    <row r="27" spans="1:16" ht="14.25" customHeight="1">
      <c r="A27" s="25" t="str">
        <f t="shared" si="1"/>
        <v>No Informado4503518</v>
      </c>
      <c r="B27" s="25" t="str">
        <f>+RecuperaHN[[#This Row],[ID_Municipio]]&amp;RecuperaHN[[#This Row],[Fecha]]</f>
        <v>9999945035</v>
      </c>
      <c r="C27" s="25" t="str">
        <f t="shared" si="0"/>
        <v>No Informado45035</v>
      </c>
      <c r="D27" s="98">
        <v>18</v>
      </c>
      <c r="E27" s="26">
        <v>45035</v>
      </c>
      <c r="F27" s="98">
        <f>+IFERROR(VLOOKUP(COVID_CL_RECUPERA!$G27,'LOCALIZA HN'!$Q$9:$R$26,2,0),99)</f>
        <v>99</v>
      </c>
      <c r="G27" s="27" t="s">
        <v>19</v>
      </c>
      <c r="H27" s="27" t="s">
        <v>19</v>
      </c>
      <c r="I27" s="98">
        <f>+IFERROR(VLOOKUP(RecuperaHN[[#This Row],[Municipio]],'LOCALIZA HN'!$B$9:$I$306,8,0),99999)</f>
        <v>99999</v>
      </c>
      <c r="J27" s="7" t="s">
        <v>19</v>
      </c>
      <c r="K27" s="7"/>
      <c r="L27" s="8" t="s">
        <v>19</v>
      </c>
      <c r="M27" s="28" t="str">
        <f t="shared" si="3"/>
        <v>Recuperado</v>
      </c>
      <c r="N27" s="28" t="str">
        <f>+IFERROR(VLOOKUP(RecuperaHN[[#This Row],[ID_Municipio]],Table_4[[CodigoMuni]:[Long_2]],3,0),"")</f>
        <v/>
      </c>
      <c r="O27" s="28" t="str">
        <f>+IFERROR(VLOOKUP(RecuperaHN[[#This Row],[ID_Municipio]],Table_4[[CodigoMuni]:[Long_2]],4,0),"")</f>
        <v/>
      </c>
      <c r="P27" s="28" t="str">
        <f t="shared" si="2"/>
        <v>HONDURAS</v>
      </c>
    </row>
    <row r="28" spans="1:16" ht="14.25" customHeight="1">
      <c r="A28" s="25" t="str">
        <f t="shared" si="1"/>
        <v>No Informado4540119</v>
      </c>
      <c r="B28" s="25" t="str">
        <f>+RecuperaHN[[#This Row],[ID_Municipio]]&amp;RecuperaHN[[#This Row],[Fecha]]</f>
        <v>9999945401</v>
      </c>
      <c r="C28" s="25" t="str">
        <f t="shared" si="0"/>
        <v>No Informado45401</v>
      </c>
      <c r="D28" s="98">
        <v>19</v>
      </c>
      <c r="E28" s="26">
        <v>45401</v>
      </c>
      <c r="F28" s="98">
        <f>+IFERROR(VLOOKUP(COVID_CL_RECUPERA!$G28,'LOCALIZA HN'!$Q$9:$R$26,2,0),99)</f>
        <v>99</v>
      </c>
      <c r="G28" s="27" t="s">
        <v>19</v>
      </c>
      <c r="H28" s="27" t="s">
        <v>19</v>
      </c>
      <c r="I28" s="98">
        <f>+IFERROR(VLOOKUP(RecuperaHN[[#This Row],[Municipio]],'LOCALIZA HN'!$B$9:$I$306,8,0),99999)</f>
        <v>99999</v>
      </c>
      <c r="J28" s="7" t="s">
        <v>19</v>
      </c>
      <c r="K28" s="7"/>
      <c r="L28" s="8" t="s">
        <v>19</v>
      </c>
      <c r="M28" s="28" t="str">
        <f t="shared" si="3"/>
        <v>Recuperado</v>
      </c>
      <c r="N28" s="28" t="str">
        <f>+IFERROR(VLOOKUP(RecuperaHN[[#This Row],[ID_Municipio]],Table_4[[CodigoMuni]:[Long_2]],3,0),"")</f>
        <v/>
      </c>
      <c r="O28" s="28" t="str">
        <f>+IFERROR(VLOOKUP(RecuperaHN[[#This Row],[ID_Municipio]],Table_4[[CodigoMuni]:[Long_2]],4,0),"")</f>
        <v/>
      </c>
      <c r="P28" s="28" t="str">
        <f t="shared" si="2"/>
        <v>HONDURAS</v>
      </c>
    </row>
    <row r="29" spans="1:16" ht="14.25" customHeight="1">
      <c r="A29" s="25" t="str">
        <f t="shared" si="1"/>
        <v>No Informado4576620</v>
      </c>
      <c r="B29" s="25" t="str">
        <f>+RecuperaHN[[#This Row],[ID_Municipio]]&amp;RecuperaHN[[#This Row],[Fecha]]</f>
        <v>9999945766</v>
      </c>
      <c r="C29" s="25" t="str">
        <f t="shared" si="0"/>
        <v>No Informado45766</v>
      </c>
      <c r="D29" s="98">
        <v>20</v>
      </c>
      <c r="E29" s="26">
        <v>45766</v>
      </c>
      <c r="F29" s="98">
        <f>+IFERROR(VLOOKUP(COVID_CL_RECUPERA!$G29,'LOCALIZA HN'!$Q$9:$R$26,2,0),99)</f>
        <v>99</v>
      </c>
      <c r="G29" s="27" t="s">
        <v>19</v>
      </c>
      <c r="H29" s="27" t="s">
        <v>19</v>
      </c>
      <c r="I29" s="98">
        <f>+IFERROR(VLOOKUP(RecuperaHN[[#This Row],[Municipio]],'LOCALIZA HN'!$B$9:$I$306,8,0),99999)</f>
        <v>99999</v>
      </c>
      <c r="J29" s="7" t="s">
        <v>19</v>
      </c>
      <c r="K29" s="7"/>
      <c r="L29" s="8" t="s">
        <v>19</v>
      </c>
      <c r="M29" s="28" t="str">
        <f t="shared" si="3"/>
        <v>Recuperado</v>
      </c>
      <c r="N29" s="28" t="str">
        <f>+IFERROR(VLOOKUP(RecuperaHN[[#This Row],[ID_Municipio]],Table_4[[CodigoMuni]:[Long_2]],3,0),"")</f>
        <v/>
      </c>
      <c r="O29" s="28" t="str">
        <f>+IFERROR(VLOOKUP(RecuperaHN[[#This Row],[ID_Municipio]],Table_4[[CodigoMuni]:[Long_2]],4,0),"")</f>
        <v/>
      </c>
      <c r="P29" s="28" t="str">
        <f t="shared" si="2"/>
        <v>HONDURAS</v>
      </c>
    </row>
    <row r="30" spans="1:16" ht="14.25" customHeight="1">
      <c r="A30" s="25" t="str">
        <f t="shared" si="1"/>
        <v>No Informado4613121</v>
      </c>
      <c r="B30" s="25" t="str">
        <f>+RecuperaHN[[#This Row],[ID_Municipio]]&amp;RecuperaHN[[#This Row],[Fecha]]</f>
        <v>9999946131</v>
      </c>
      <c r="C30" s="25" t="str">
        <f t="shared" si="0"/>
        <v>No Informado46131</v>
      </c>
      <c r="D30" s="98">
        <v>21</v>
      </c>
      <c r="E30" s="26">
        <v>46131</v>
      </c>
      <c r="F30" s="98">
        <f>+IFERROR(VLOOKUP(COVID_CL_RECUPERA!$G30,'LOCALIZA HN'!$Q$9:$R$26,2,0),99)</f>
        <v>99</v>
      </c>
      <c r="G30" s="27" t="s">
        <v>19</v>
      </c>
      <c r="H30" s="27" t="s">
        <v>19</v>
      </c>
      <c r="I30" s="98">
        <f>+IFERROR(VLOOKUP(RecuperaHN[[#This Row],[Municipio]],'LOCALIZA HN'!$B$9:$I$306,8,0),99999)</f>
        <v>99999</v>
      </c>
      <c r="J30" s="7" t="s">
        <v>19</v>
      </c>
      <c r="K30" s="7"/>
      <c r="L30" s="8" t="s">
        <v>19</v>
      </c>
      <c r="M30" s="28" t="str">
        <f t="shared" si="3"/>
        <v>Recuperado</v>
      </c>
      <c r="N30" s="28" t="str">
        <f>+IFERROR(VLOOKUP(RecuperaHN[[#This Row],[ID_Municipio]],Table_4[[CodigoMuni]:[Long_2]],3,0),"")</f>
        <v/>
      </c>
      <c r="O30" s="28" t="str">
        <f>+IFERROR(VLOOKUP(RecuperaHN[[#This Row],[ID_Municipio]],Table_4[[CodigoMuni]:[Long_2]],4,0),"")</f>
        <v/>
      </c>
      <c r="P30" s="28" t="str">
        <f t="shared" si="2"/>
        <v>HONDURAS</v>
      </c>
    </row>
    <row r="31" spans="1:16" ht="14.25" customHeight="1">
      <c r="A31" s="25" t="str">
        <f t="shared" si="1"/>
        <v>No Informado4649622</v>
      </c>
      <c r="B31" s="25" t="str">
        <f>+RecuperaHN[[#This Row],[ID_Municipio]]&amp;RecuperaHN[[#This Row],[Fecha]]</f>
        <v>9999946496</v>
      </c>
      <c r="C31" s="25" t="str">
        <f t="shared" si="0"/>
        <v>No Informado46496</v>
      </c>
      <c r="D31" s="98">
        <v>22</v>
      </c>
      <c r="E31" s="26">
        <v>46496</v>
      </c>
      <c r="F31" s="98">
        <f>+IFERROR(VLOOKUP(COVID_CL_RECUPERA!$G31,'LOCALIZA HN'!$Q$9:$R$26,2,0),99)</f>
        <v>99</v>
      </c>
      <c r="G31" s="27" t="s">
        <v>19</v>
      </c>
      <c r="H31" s="27" t="s">
        <v>19</v>
      </c>
      <c r="I31" s="98">
        <f>+IFERROR(VLOOKUP(RecuperaHN[[#This Row],[Municipio]],'LOCALIZA HN'!$B$9:$I$306,8,0),99999)</f>
        <v>99999</v>
      </c>
      <c r="J31" s="7" t="s">
        <v>19</v>
      </c>
      <c r="K31" s="7"/>
      <c r="L31" s="8" t="s">
        <v>19</v>
      </c>
      <c r="M31" s="28" t="str">
        <f t="shared" si="3"/>
        <v>Recuperado</v>
      </c>
      <c r="N31" s="28" t="str">
        <f>+IFERROR(VLOOKUP(RecuperaHN[[#This Row],[ID_Municipio]],Table_4[[CodigoMuni]:[Long_2]],3,0),"")</f>
        <v/>
      </c>
      <c r="O31" s="28" t="str">
        <f>+IFERROR(VLOOKUP(RecuperaHN[[#This Row],[ID_Municipio]],Table_4[[CodigoMuni]:[Long_2]],4,0),"")</f>
        <v/>
      </c>
      <c r="P31" s="28" t="str">
        <f t="shared" si="2"/>
        <v>HONDURAS</v>
      </c>
    </row>
    <row r="32" spans="1:16" ht="14.25" customHeight="1">
      <c r="A32" s="25" t="str">
        <f t="shared" si="1"/>
        <v>No Informado4686223</v>
      </c>
      <c r="B32" s="25" t="str">
        <f>+RecuperaHN[[#This Row],[ID_Municipio]]&amp;RecuperaHN[[#This Row],[Fecha]]</f>
        <v>9999946862</v>
      </c>
      <c r="C32" s="25" t="str">
        <f t="shared" si="0"/>
        <v>No Informado46862</v>
      </c>
      <c r="D32" s="98">
        <v>23</v>
      </c>
      <c r="E32" s="26">
        <v>46862</v>
      </c>
      <c r="F32" s="98">
        <f>+IFERROR(VLOOKUP(COVID_CL_RECUPERA!$G32,'LOCALIZA HN'!$Q$9:$R$26,2,0),99)</f>
        <v>99</v>
      </c>
      <c r="G32" s="27" t="s">
        <v>19</v>
      </c>
      <c r="H32" s="27" t="s">
        <v>19</v>
      </c>
      <c r="I32" s="98">
        <f>+IFERROR(VLOOKUP(RecuperaHN[[#This Row],[Municipio]],'LOCALIZA HN'!$B$9:$I$306,8,0),99999)</f>
        <v>99999</v>
      </c>
      <c r="J32" s="7" t="s">
        <v>19</v>
      </c>
      <c r="K32" s="7"/>
      <c r="L32" s="8" t="s">
        <v>19</v>
      </c>
      <c r="M32" s="28" t="str">
        <f t="shared" si="3"/>
        <v>Recuperado</v>
      </c>
      <c r="N32" s="28" t="str">
        <f>+IFERROR(VLOOKUP(RecuperaHN[[#This Row],[ID_Municipio]],Table_4[[CodigoMuni]:[Long_2]],3,0),"")</f>
        <v/>
      </c>
      <c r="O32" s="28" t="str">
        <f>+IFERROR(VLOOKUP(RecuperaHN[[#This Row],[ID_Municipio]],Table_4[[CodigoMuni]:[Long_2]],4,0),"")</f>
        <v/>
      </c>
      <c r="P32" s="28" t="str">
        <f t="shared" si="2"/>
        <v>HONDURAS</v>
      </c>
    </row>
    <row r="33" spans="1:16" ht="14.25" customHeight="1">
      <c r="A33" s="25" t="str">
        <f t="shared" si="1"/>
        <v>No Informado4722724</v>
      </c>
      <c r="B33" s="25" t="str">
        <f>+RecuperaHN[[#This Row],[ID_Municipio]]&amp;RecuperaHN[[#This Row],[Fecha]]</f>
        <v>9999947227</v>
      </c>
      <c r="C33" s="25" t="str">
        <f t="shared" si="0"/>
        <v>No Informado47227</v>
      </c>
      <c r="D33" s="98">
        <v>24</v>
      </c>
      <c r="E33" s="26">
        <v>47227</v>
      </c>
      <c r="F33" s="98">
        <f>+IFERROR(VLOOKUP(COVID_CL_RECUPERA!$G33,'LOCALIZA HN'!$Q$9:$R$26,2,0),99)</f>
        <v>99</v>
      </c>
      <c r="G33" s="27" t="s">
        <v>19</v>
      </c>
      <c r="H33" s="27" t="s">
        <v>19</v>
      </c>
      <c r="I33" s="98">
        <f>+IFERROR(VLOOKUP(RecuperaHN[[#This Row],[Municipio]],'LOCALIZA HN'!$B$9:$I$306,8,0),99999)</f>
        <v>99999</v>
      </c>
      <c r="J33" s="7" t="s">
        <v>19</v>
      </c>
      <c r="K33" s="7"/>
      <c r="L33" s="8" t="s">
        <v>19</v>
      </c>
      <c r="M33" s="28" t="str">
        <f t="shared" si="3"/>
        <v>Recuperado</v>
      </c>
      <c r="N33" s="28" t="str">
        <f>+IFERROR(VLOOKUP(RecuperaHN[[#This Row],[ID_Municipio]],Table_4[[CodigoMuni]:[Long_2]],3,0),"")</f>
        <v/>
      </c>
      <c r="O33" s="28" t="str">
        <f>+IFERROR(VLOOKUP(RecuperaHN[[#This Row],[ID_Municipio]],Table_4[[CodigoMuni]:[Long_2]],4,0),"")</f>
        <v/>
      </c>
      <c r="P33" s="28" t="str">
        <f t="shared" si="2"/>
        <v>HONDURAS</v>
      </c>
    </row>
    <row r="34" spans="1:16" ht="14.25" customHeight="1">
      <c r="A34" s="25" t="str">
        <f t="shared" si="1"/>
        <v>No Informado4759225</v>
      </c>
      <c r="B34" s="25" t="str">
        <f>+RecuperaHN[[#This Row],[ID_Municipio]]&amp;RecuperaHN[[#This Row],[Fecha]]</f>
        <v>9999947592</v>
      </c>
      <c r="C34" s="25" t="str">
        <f t="shared" si="0"/>
        <v>No Informado47592</v>
      </c>
      <c r="D34" s="98">
        <v>25</v>
      </c>
      <c r="E34" s="26">
        <v>47592</v>
      </c>
      <c r="F34" s="98">
        <f>+IFERROR(VLOOKUP(COVID_CL_RECUPERA!$G34,'LOCALIZA HN'!$Q$9:$R$26,2,0),99)</f>
        <v>99</v>
      </c>
      <c r="G34" s="27" t="s">
        <v>19</v>
      </c>
      <c r="H34" s="27" t="s">
        <v>19</v>
      </c>
      <c r="I34" s="98">
        <f>+IFERROR(VLOOKUP(RecuperaHN[[#This Row],[Municipio]],'LOCALIZA HN'!$B$9:$I$306,8,0),99999)</f>
        <v>99999</v>
      </c>
      <c r="J34" s="7" t="s">
        <v>19</v>
      </c>
      <c r="K34" s="7"/>
      <c r="L34" s="8" t="s">
        <v>19</v>
      </c>
      <c r="M34" s="28" t="str">
        <f t="shared" si="3"/>
        <v>Recuperado</v>
      </c>
      <c r="N34" s="28" t="str">
        <f>+IFERROR(VLOOKUP(RecuperaHN[[#This Row],[ID_Municipio]],Table_4[[CodigoMuni]:[Long_2]],3,0),"")</f>
        <v/>
      </c>
      <c r="O34" s="28" t="str">
        <f>+IFERROR(VLOOKUP(RecuperaHN[[#This Row],[ID_Municipio]],Table_4[[CodigoMuni]:[Long_2]],4,0),"")</f>
        <v/>
      </c>
      <c r="P34" s="28" t="str">
        <f t="shared" si="2"/>
        <v>HONDURAS</v>
      </c>
    </row>
    <row r="35" spans="1:16" ht="14.25" customHeight="1">
      <c r="A35" s="25" t="str">
        <f t="shared" si="1"/>
        <v>No Informado4394226</v>
      </c>
      <c r="B35" s="25" t="str">
        <f>+RecuperaHN[[#This Row],[ID_Municipio]]&amp;RecuperaHN[[#This Row],[Fecha]]</f>
        <v>9999943942</v>
      </c>
      <c r="C35" s="25" t="str">
        <f t="shared" si="0"/>
        <v>No Informado43942</v>
      </c>
      <c r="D35" s="98">
        <v>26</v>
      </c>
      <c r="E35" s="26">
        <v>43942</v>
      </c>
      <c r="F35" s="98">
        <f>+IFERROR(VLOOKUP(COVID_CL_RECUPERA!$G35,'LOCALIZA HN'!$Q$9:$R$26,2,0),99)</f>
        <v>99</v>
      </c>
      <c r="G35" s="27" t="s">
        <v>19</v>
      </c>
      <c r="H35" s="27" t="s">
        <v>19</v>
      </c>
      <c r="I35" s="98">
        <f>+IFERROR(VLOOKUP(RecuperaHN[[#This Row],[Municipio]],'LOCALIZA HN'!$B$9:$I$306,8,0),99999)</f>
        <v>99999</v>
      </c>
      <c r="J35" s="7" t="s">
        <v>19</v>
      </c>
      <c r="K35" s="7"/>
      <c r="L35" s="8" t="s">
        <v>19</v>
      </c>
      <c r="M35" s="28" t="str">
        <f t="shared" si="3"/>
        <v>Recuperado</v>
      </c>
      <c r="N35" s="28" t="str">
        <f>+IFERROR(VLOOKUP(RecuperaHN[[#This Row],[ID_Municipio]],Table_4[[CodigoMuni]:[Long_2]],3,0),"")</f>
        <v/>
      </c>
      <c r="O35" s="28" t="str">
        <f>+IFERROR(VLOOKUP(RecuperaHN[[#This Row],[ID_Municipio]],Table_4[[CodigoMuni]:[Long_2]],4,0),"")</f>
        <v/>
      </c>
      <c r="P35" s="28" t="str">
        <f t="shared" si="2"/>
        <v>HONDURAS</v>
      </c>
    </row>
    <row r="36" spans="1:16" ht="14.25" customHeight="1">
      <c r="A36" s="25" t="str">
        <f t="shared" si="1"/>
        <v>No Informado4394227</v>
      </c>
      <c r="B36" s="25" t="str">
        <f>+RecuperaHN[[#This Row],[ID_Municipio]]&amp;RecuperaHN[[#This Row],[Fecha]]</f>
        <v>9999943942</v>
      </c>
      <c r="C36" s="25" t="str">
        <f t="shared" si="0"/>
        <v>No Informado43942</v>
      </c>
      <c r="D36" s="98">
        <v>27</v>
      </c>
      <c r="E36" s="26">
        <v>43942</v>
      </c>
      <c r="F36" s="98">
        <f>+IFERROR(VLOOKUP(COVID_CL_RECUPERA!$G36,'LOCALIZA HN'!$Q$9:$R$26,2,0),99)</f>
        <v>99</v>
      </c>
      <c r="G36" s="27" t="s">
        <v>19</v>
      </c>
      <c r="H36" s="27" t="s">
        <v>19</v>
      </c>
      <c r="I36" s="98">
        <f>+IFERROR(VLOOKUP(RecuperaHN[[#This Row],[Municipio]],'LOCALIZA HN'!$B$9:$I$306,8,0),99999)</f>
        <v>99999</v>
      </c>
      <c r="J36" s="7" t="s">
        <v>19</v>
      </c>
      <c r="K36" s="7"/>
      <c r="L36" s="8" t="s">
        <v>19</v>
      </c>
      <c r="M36" s="28" t="str">
        <f t="shared" si="3"/>
        <v>Recuperado</v>
      </c>
      <c r="N36" s="28" t="str">
        <f>+IFERROR(VLOOKUP(RecuperaHN[[#This Row],[ID_Municipio]],Table_4[[CodigoMuni]:[Long_2]],3,0),"")</f>
        <v/>
      </c>
      <c r="O36" s="28" t="str">
        <f>+IFERROR(VLOOKUP(RecuperaHN[[#This Row],[ID_Municipio]],Table_4[[CodigoMuni]:[Long_2]],4,0),"")</f>
        <v/>
      </c>
      <c r="P36" s="28" t="str">
        <f t="shared" si="2"/>
        <v>HONDURAS</v>
      </c>
    </row>
    <row r="37" spans="1:16" ht="14.25" customHeight="1">
      <c r="A37" s="25" t="str">
        <f t="shared" si="1"/>
        <v>No Informado4394228</v>
      </c>
      <c r="B37" s="25" t="str">
        <f>+RecuperaHN[[#This Row],[ID_Municipio]]&amp;RecuperaHN[[#This Row],[Fecha]]</f>
        <v>9999943942</v>
      </c>
      <c r="C37" s="25" t="str">
        <f t="shared" si="0"/>
        <v>No Informado43942</v>
      </c>
      <c r="D37" s="98">
        <v>28</v>
      </c>
      <c r="E37" s="26">
        <v>43942</v>
      </c>
      <c r="F37" s="98">
        <f>+IFERROR(VLOOKUP(COVID_CL_RECUPERA!$G37,'LOCALIZA HN'!$Q$9:$R$26,2,0),99)</f>
        <v>99</v>
      </c>
      <c r="G37" s="27" t="s">
        <v>19</v>
      </c>
      <c r="H37" s="27" t="s">
        <v>19</v>
      </c>
      <c r="I37" s="98">
        <f>+IFERROR(VLOOKUP(RecuperaHN[[#This Row],[Municipio]],'LOCALIZA HN'!$B$9:$I$306,8,0),99999)</f>
        <v>99999</v>
      </c>
      <c r="J37" s="7" t="s">
        <v>19</v>
      </c>
      <c r="K37" s="7"/>
      <c r="L37" s="8" t="s">
        <v>19</v>
      </c>
      <c r="M37" s="28" t="str">
        <f t="shared" si="3"/>
        <v>Recuperado</v>
      </c>
      <c r="N37" s="28" t="str">
        <f>+IFERROR(VLOOKUP(RecuperaHN[[#This Row],[ID_Municipio]],Table_4[[CodigoMuni]:[Long_2]],3,0),"")</f>
        <v/>
      </c>
      <c r="O37" s="28" t="str">
        <f>+IFERROR(VLOOKUP(RecuperaHN[[#This Row],[ID_Municipio]],Table_4[[CodigoMuni]:[Long_2]],4,0),"")</f>
        <v/>
      </c>
      <c r="P37" s="28" t="str">
        <f t="shared" si="2"/>
        <v>HONDURAS</v>
      </c>
    </row>
    <row r="38" spans="1:16" ht="14.25" customHeight="1">
      <c r="A38" s="25" t="str">
        <f t="shared" si="1"/>
        <v>No Informado4394229</v>
      </c>
      <c r="B38" s="25" t="str">
        <f>+RecuperaHN[[#This Row],[ID_Municipio]]&amp;RecuperaHN[[#This Row],[Fecha]]</f>
        <v>9999943942</v>
      </c>
      <c r="C38" s="25" t="str">
        <f t="shared" si="0"/>
        <v>No Informado43942</v>
      </c>
      <c r="D38" s="98">
        <v>29</v>
      </c>
      <c r="E38" s="26">
        <v>43942</v>
      </c>
      <c r="F38" s="98">
        <f>+IFERROR(VLOOKUP(COVID_CL_RECUPERA!$G38,'LOCALIZA HN'!$Q$9:$R$26,2,0),99)</f>
        <v>99</v>
      </c>
      <c r="G38" s="27" t="s">
        <v>19</v>
      </c>
      <c r="H38" s="27" t="s">
        <v>19</v>
      </c>
      <c r="I38" s="98">
        <f>+IFERROR(VLOOKUP(RecuperaHN[[#This Row],[Municipio]],'LOCALIZA HN'!$B$9:$I$306,8,0),99999)</f>
        <v>99999</v>
      </c>
      <c r="J38" s="7" t="s">
        <v>19</v>
      </c>
      <c r="K38" s="7"/>
      <c r="L38" s="8" t="s">
        <v>19</v>
      </c>
      <c r="M38" s="28" t="str">
        <f t="shared" si="3"/>
        <v>Recuperado</v>
      </c>
      <c r="N38" s="28" t="str">
        <f>+IFERROR(VLOOKUP(RecuperaHN[[#This Row],[ID_Municipio]],Table_4[[CodigoMuni]:[Long_2]],3,0),"")</f>
        <v/>
      </c>
      <c r="O38" s="28" t="str">
        <f>+IFERROR(VLOOKUP(RecuperaHN[[#This Row],[ID_Municipio]],Table_4[[CodigoMuni]:[Long_2]],4,0),"")</f>
        <v/>
      </c>
      <c r="P38" s="28" t="str">
        <f t="shared" si="2"/>
        <v>HONDURAS</v>
      </c>
    </row>
    <row r="39" spans="1:16" ht="14.25" customHeight="1">
      <c r="A39" s="25" t="str">
        <f t="shared" si="1"/>
        <v>No Informado4430830</v>
      </c>
      <c r="B39" s="25" t="str">
        <f>+RecuperaHN[[#This Row],[ID_Municipio]]&amp;RecuperaHN[[#This Row],[Fecha]]</f>
        <v>9999944308</v>
      </c>
      <c r="C39" s="25" t="str">
        <f t="shared" si="0"/>
        <v>No Informado44308</v>
      </c>
      <c r="D39" s="98">
        <v>30</v>
      </c>
      <c r="E39" s="26">
        <v>44308</v>
      </c>
      <c r="F39" s="98">
        <f>+IFERROR(VLOOKUP(COVID_CL_RECUPERA!$G39,'LOCALIZA HN'!$Q$9:$R$26,2,0),99)</f>
        <v>99</v>
      </c>
      <c r="G39" s="27" t="s">
        <v>19</v>
      </c>
      <c r="H39" s="27" t="s">
        <v>19</v>
      </c>
      <c r="I39" s="98">
        <f>+IFERROR(VLOOKUP(RecuperaHN[[#This Row],[Municipio]],'LOCALIZA HN'!$B$9:$I$306,8,0),99999)</f>
        <v>99999</v>
      </c>
      <c r="J39" s="7" t="s">
        <v>19</v>
      </c>
      <c r="K39" s="7"/>
      <c r="L39" s="8" t="s">
        <v>19</v>
      </c>
      <c r="M39" s="28" t="str">
        <f t="shared" si="3"/>
        <v>Recuperado</v>
      </c>
      <c r="N39" s="28" t="str">
        <f>+IFERROR(VLOOKUP(RecuperaHN[[#This Row],[ID_Municipio]],Table_4[[CodigoMuni]:[Long_2]],3,0),"")</f>
        <v/>
      </c>
      <c r="O39" s="28" t="str">
        <f>+IFERROR(VLOOKUP(RecuperaHN[[#This Row],[ID_Municipio]],Table_4[[CodigoMuni]:[Long_2]],4,0),"")</f>
        <v/>
      </c>
      <c r="P39" s="28" t="str">
        <f t="shared" si="2"/>
        <v>HONDURAS</v>
      </c>
    </row>
    <row r="40" spans="1:16" ht="14.25" customHeight="1">
      <c r="A40" s="25" t="str">
        <f t="shared" si="1"/>
        <v>No Informado4467431</v>
      </c>
      <c r="B40" s="25" t="str">
        <f>+RecuperaHN[[#This Row],[ID_Municipio]]&amp;RecuperaHN[[#This Row],[Fecha]]</f>
        <v>9999944674</v>
      </c>
      <c r="C40" s="25" t="str">
        <f t="shared" si="0"/>
        <v>No Informado44674</v>
      </c>
      <c r="D40" s="98">
        <v>31</v>
      </c>
      <c r="E40" s="26">
        <v>44674</v>
      </c>
      <c r="F40" s="98">
        <f>+IFERROR(VLOOKUP(COVID_CL_RECUPERA!$G40,'LOCALIZA HN'!$Q$9:$R$26,2,0),99)</f>
        <v>99</v>
      </c>
      <c r="G40" s="27" t="s">
        <v>19</v>
      </c>
      <c r="H40" s="27" t="s">
        <v>19</v>
      </c>
      <c r="I40" s="98">
        <f>+IFERROR(VLOOKUP(RecuperaHN[[#This Row],[Municipio]],'LOCALIZA HN'!$B$9:$I$306,8,0),99999)</f>
        <v>99999</v>
      </c>
      <c r="J40" s="7" t="s">
        <v>19</v>
      </c>
      <c r="K40" s="7"/>
      <c r="L40" s="8" t="s">
        <v>19</v>
      </c>
      <c r="M40" s="28" t="str">
        <f t="shared" si="3"/>
        <v>Recuperado</v>
      </c>
      <c r="N40" s="28" t="str">
        <f>+IFERROR(VLOOKUP(RecuperaHN[[#This Row],[ID_Municipio]],Table_4[[CodigoMuni]:[Long_2]],3,0),"")</f>
        <v/>
      </c>
      <c r="O40" s="28" t="str">
        <f>+IFERROR(VLOOKUP(RecuperaHN[[#This Row],[ID_Municipio]],Table_4[[CodigoMuni]:[Long_2]],4,0),"")</f>
        <v/>
      </c>
      <c r="P40" s="28" t="str">
        <f t="shared" si="2"/>
        <v>HONDURAS</v>
      </c>
    </row>
    <row r="41" spans="1:16" ht="14.25" customHeight="1">
      <c r="A41" s="25" t="str">
        <f t="shared" si="1"/>
        <v>No Informado4503932</v>
      </c>
      <c r="B41" s="25" t="str">
        <f>+RecuperaHN[[#This Row],[ID_Municipio]]&amp;RecuperaHN[[#This Row],[Fecha]]</f>
        <v>9999945039</v>
      </c>
      <c r="C41" s="25" t="str">
        <f t="shared" si="0"/>
        <v>Francisco Morazan45039</v>
      </c>
      <c r="D41" s="98">
        <v>32</v>
      </c>
      <c r="E41" s="26">
        <v>45039</v>
      </c>
      <c r="F41" s="98">
        <f>+IFERROR(VLOOKUP(COVID_CL_RECUPERA!$G41,'LOCALIZA HN'!$Q$9:$R$26,2,0),99)</f>
        <v>8</v>
      </c>
      <c r="G41" s="4" t="s">
        <v>16</v>
      </c>
      <c r="H41" s="27" t="s">
        <v>19</v>
      </c>
      <c r="I41" s="98">
        <f>+IFERROR(VLOOKUP(RecuperaHN[[#This Row],[Municipio]],'LOCALIZA HN'!$B$9:$I$306,8,0),99999)</f>
        <v>99999</v>
      </c>
      <c r="J41" s="7" t="s">
        <v>19</v>
      </c>
      <c r="K41" s="7"/>
      <c r="L41" s="8" t="s">
        <v>19</v>
      </c>
      <c r="M41" s="28" t="str">
        <f t="shared" si="3"/>
        <v>Recuperado</v>
      </c>
      <c r="N41" s="28" t="str">
        <f>+IFERROR(VLOOKUP(RecuperaHN[[#This Row],[ID_Municipio]],Table_4[[CodigoMuni]:[Long_2]],3,0),"")</f>
        <v/>
      </c>
      <c r="O41" s="28" t="str">
        <f>+IFERROR(VLOOKUP(RecuperaHN[[#This Row],[ID_Municipio]],Table_4[[CodigoMuni]:[Long_2]],4,0),"")</f>
        <v/>
      </c>
      <c r="P41" s="28" t="str">
        <f t="shared" si="2"/>
        <v>HONDURAS</v>
      </c>
    </row>
    <row r="42" spans="1:16" ht="14.25" customHeight="1">
      <c r="A42" s="25" t="str">
        <f t="shared" si="1"/>
        <v>No Informado4540533</v>
      </c>
      <c r="B42" s="25" t="str">
        <f>+RecuperaHN[[#This Row],[ID_Municipio]]&amp;RecuperaHN[[#This Row],[Fecha]]</f>
        <v>9999945405</v>
      </c>
      <c r="C42" s="25" t="str">
        <f t="shared" si="0"/>
        <v>Francisco Morazan45405</v>
      </c>
      <c r="D42" s="98">
        <v>33</v>
      </c>
      <c r="E42" s="26">
        <v>45405</v>
      </c>
      <c r="F42" s="98">
        <f>+IFERROR(VLOOKUP(COVID_CL_RECUPERA!$G42,'LOCALIZA HN'!$Q$9:$R$26,2,0),99)</f>
        <v>8</v>
      </c>
      <c r="G42" s="4" t="s">
        <v>16</v>
      </c>
      <c r="H42" s="27" t="s">
        <v>19</v>
      </c>
      <c r="I42" s="98">
        <f>+IFERROR(VLOOKUP(RecuperaHN[[#This Row],[Municipio]],'LOCALIZA HN'!$B$9:$I$306,8,0),99999)</f>
        <v>99999</v>
      </c>
      <c r="J42" s="7" t="s">
        <v>19</v>
      </c>
      <c r="K42" s="7"/>
      <c r="L42" s="8" t="s">
        <v>19</v>
      </c>
      <c r="M42" s="28" t="str">
        <f t="shared" si="3"/>
        <v>Recuperado</v>
      </c>
      <c r="N42" s="28" t="str">
        <f>+IFERROR(VLOOKUP(RecuperaHN[[#This Row],[ID_Municipio]],Table_4[[CodigoMuni]:[Long_2]],3,0),"")</f>
        <v/>
      </c>
      <c r="O42" s="28" t="str">
        <f>+IFERROR(VLOOKUP(RecuperaHN[[#This Row],[ID_Municipio]],Table_4[[CodigoMuni]:[Long_2]],4,0),"")</f>
        <v/>
      </c>
      <c r="P42" s="28" t="str">
        <f t="shared" si="2"/>
        <v>HONDURAS</v>
      </c>
    </row>
    <row r="43" spans="1:16" ht="14.25" customHeight="1">
      <c r="A43" s="25" t="str">
        <f t="shared" si="1"/>
        <v>No Informado4577034</v>
      </c>
      <c r="B43" s="25" t="str">
        <f>+RecuperaHN[[#This Row],[ID_Municipio]]&amp;RecuperaHN[[#This Row],[Fecha]]</f>
        <v>9999945770</v>
      </c>
      <c r="C43" s="25" t="str">
        <f t="shared" si="0"/>
        <v>Francisco Morazan45770</v>
      </c>
      <c r="D43" s="98">
        <v>34</v>
      </c>
      <c r="E43" s="26">
        <v>45770</v>
      </c>
      <c r="F43" s="98">
        <f>+IFERROR(VLOOKUP(COVID_CL_RECUPERA!$G43,'LOCALIZA HN'!$Q$9:$R$26,2,0),99)</f>
        <v>8</v>
      </c>
      <c r="G43" s="4" t="s">
        <v>16</v>
      </c>
      <c r="H43" s="27" t="s">
        <v>19</v>
      </c>
      <c r="I43" s="98">
        <f>+IFERROR(VLOOKUP(RecuperaHN[[#This Row],[Municipio]],'LOCALIZA HN'!$B$9:$I$306,8,0),99999)</f>
        <v>99999</v>
      </c>
      <c r="J43" s="7" t="s">
        <v>19</v>
      </c>
      <c r="K43" s="7"/>
      <c r="L43" s="8" t="s">
        <v>19</v>
      </c>
      <c r="M43" s="28" t="str">
        <f t="shared" si="3"/>
        <v>Recuperado</v>
      </c>
      <c r="N43" s="28" t="str">
        <f>+IFERROR(VLOOKUP(RecuperaHN[[#This Row],[ID_Municipio]],Table_4[[CodigoMuni]:[Long_2]],3,0),"")</f>
        <v/>
      </c>
      <c r="O43" s="28" t="str">
        <f>+IFERROR(VLOOKUP(RecuperaHN[[#This Row],[ID_Municipio]],Table_4[[CodigoMuni]:[Long_2]],4,0),"")</f>
        <v/>
      </c>
      <c r="P43" s="28" t="str">
        <f t="shared" si="2"/>
        <v>HONDURAS</v>
      </c>
    </row>
    <row r="44" spans="1:16" ht="14.25" customHeight="1">
      <c r="A44" s="25" t="str">
        <f t="shared" si="1"/>
        <v>No Informado4613535</v>
      </c>
      <c r="B44" s="25" t="str">
        <f>+RecuperaHN[[#This Row],[ID_Municipio]]&amp;RecuperaHN[[#This Row],[Fecha]]</f>
        <v>9999946135</v>
      </c>
      <c r="C44" s="25" t="str">
        <f t="shared" si="0"/>
        <v>Francisco Morazan46135</v>
      </c>
      <c r="D44" s="98">
        <v>35</v>
      </c>
      <c r="E44" s="26">
        <v>46135</v>
      </c>
      <c r="F44" s="98">
        <f>+IFERROR(VLOOKUP(COVID_CL_RECUPERA!$G44,'LOCALIZA HN'!$Q$9:$R$26,2,0),99)</f>
        <v>8</v>
      </c>
      <c r="G44" s="4" t="s">
        <v>16</v>
      </c>
      <c r="H44" s="27" t="s">
        <v>19</v>
      </c>
      <c r="I44" s="98">
        <f>+IFERROR(VLOOKUP(RecuperaHN[[#This Row],[Municipio]],'LOCALIZA HN'!$B$9:$I$306,8,0),99999)</f>
        <v>99999</v>
      </c>
      <c r="J44" s="7" t="s">
        <v>19</v>
      </c>
      <c r="K44" s="7"/>
      <c r="L44" s="8" t="s">
        <v>19</v>
      </c>
      <c r="M44" s="28" t="str">
        <f t="shared" si="3"/>
        <v>Recuperado</v>
      </c>
      <c r="N44" s="28" t="str">
        <f>+IFERROR(VLOOKUP(RecuperaHN[[#This Row],[ID_Municipio]],Table_4[[CodigoMuni]:[Long_2]],3,0),"")</f>
        <v/>
      </c>
      <c r="O44" s="28" t="str">
        <f>+IFERROR(VLOOKUP(RecuperaHN[[#This Row],[ID_Municipio]],Table_4[[CodigoMuni]:[Long_2]],4,0),"")</f>
        <v/>
      </c>
      <c r="P44" s="28" t="str">
        <f t="shared" si="2"/>
        <v>HONDURAS</v>
      </c>
    </row>
    <row r="45" spans="1:16" ht="14.25" customHeight="1">
      <c r="A45" s="25" t="str">
        <f t="shared" si="1"/>
        <v>No Informado4650036</v>
      </c>
      <c r="B45" s="25" t="str">
        <f>+RecuperaHN[[#This Row],[ID_Municipio]]&amp;RecuperaHN[[#This Row],[Fecha]]</f>
        <v>9999946500</v>
      </c>
      <c r="C45" s="25" t="str">
        <f t="shared" si="0"/>
        <v>Francisco Morazan46500</v>
      </c>
      <c r="D45" s="98">
        <v>36</v>
      </c>
      <c r="E45" s="26">
        <v>46500</v>
      </c>
      <c r="F45" s="98">
        <f>+IFERROR(VLOOKUP(COVID_CL_RECUPERA!$G45,'LOCALIZA HN'!$Q$9:$R$26,2,0),99)</f>
        <v>8</v>
      </c>
      <c r="G45" s="4" t="s">
        <v>16</v>
      </c>
      <c r="H45" s="27" t="s">
        <v>19</v>
      </c>
      <c r="I45" s="98">
        <f>+IFERROR(VLOOKUP(RecuperaHN[[#This Row],[Municipio]],'LOCALIZA HN'!$B$9:$I$306,8,0),99999)</f>
        <v>99999</v>
      </c>
      <c r="J45" s="7" t="s">
        <v>19</v>
      </c>
      <c r="K45" s="7"/>
      <c r="L45" s="8" t="s">
        <v>19</v>
      </c>
      <c r="M45" s="28" t="str">
        <f t="shared" si="3"/>
        <v>Recuperado</v>
      </c>
      <c r="N45" s="28" t="str">
        <f>+IFERROR(VLOOKUP(RecuperaHN[[#This Row],[ID_Municipio]],Table_4[[CodigoMuni]:[Long_2]],3,0),"")</f>
        <v/>
      </c>
      <c r="O45" s="28" t="str">
        <f>+IFERROR(VLOOKUP(RecuperaHN[[#This Row],[ID_Municipio]],Table_4[[CodigoMuni]:[Long_2]],4,0),"")</f>
        <v/>
      </c>
      <c r="P45" s="28" t="str">
        <f t="shared" si="2"/>
        <v>HONDURAS</v>
      </c>
    </row>
    <row r="46" spans="1:16" ht="14.25" customHeight="1">
      <c r="A46" s="25" t="str">
        <f t="shared" si="1"/>
        <v>No Informado4686637</v>
      </c>
      <c r="B46" s="25" t="str">
        <f>+RecuperaHN[[#This Row],[ID_Municipio]]&amp;RecuperaHN[[#This Row],[Fecha]]</f>
        <v>9999946866</v>
      </c>
      <c r="C46" s="25" t="str">
        <f t="shared" si="0"/>
        <v>Francisco Morazan46866</v>
      </c>
      <c r="D46" s="98">
        <v>37</v>
      </c>
      <c r="E46" s="26">
        <v>46866</v>
      </c>
      <c r="F46" s="98">
        <f>+IFERROR(VLOOKUP(COVID_CL_RECUPERA!$G46,'LOCALIZA HN'!$Q$9:$R$26,2,0),99)</f>
        <v>8</v>
      </c>
      <c r="G46" s="4" t="s">
        <v>16</v>
      </c>
      <c r="H46" s="27" t="s">
        <v>19</v>
      </c>
      <c r="I46" s="98">
        <f>+IFERROR(VLOOKUP(RecuperaHN[[#This Row],[Municipio]],'LOCALIZA HN'!$B$9:$I$306,8,0),99999)</f>
        <v>99999</v>
      </c>
      <c r="J46" s="7" t="s">
        <v>19</v>
      </c>
      <c r="K46" s="7"/>
      <c r="L46" s="8" t="s">
        <v>19</v>
      </c>
      <c r="M46" s="28" t="str">
        <f t="shared" si="3"/>
        <v>Recuperado</v>
      </c>
      <c r="N46" s="28" t="str">
        <f>+IFERROR(VLOOKUP(RecuperaHN[[#This Row],[ID_Municipio]],Table_4[[CodigoMuni]:[Long_2]],3,0),"")</f>
        <v/>
      </c>
      <c r="O46" s="28" t="str">
        <f>+IFERROR(VLOOKUP(RecuperaHN[[#This Row],[ID_Municipio]],Table_4[[CodigoMuni]:[Long_2]],4,0),"")</f>
        <v/>
      </c>
      <c r="P46" s="28" t="str">
        <f t="shared" si="2"/>
        <v>HONDURAS</v>
      </c>
    </row>
    <row r="47" spans="1:16" ht="14.25" customHeight="1">
      <c r="A47" s="25" t="str">
        <f t="shared" si="1"/>
        <v>No Informado4723138</v>
      </c>
      <c r="B47" s="25" t="str">
        <f>+RecuperaHN[[#This Row],[ID_Municipio]]&amp;RecuperaHN[[#This Row],[Fecha]]</f>
        <v>9999947231</v>
      </c>
      <c r="C47" s="25" t="str">
        <f t="shared" si="0"/>
        <v>Francisco Morazan47231</v>
      </c>
      <c r="D47" s="98">
        <v>38</v>
      </c>
      <c r="E47" s="26">
        <v>47231</v>
      </c>
      <c r="F47" s="98">
        <f>+IFERROR(VLOOKUP(COVID_CL_RECUPERA!$G47,'LOCALIZA HN'!$Q$9:$R$26,2,0),99)</f>
        <v>8</v>
      </c>
      <c r="G47" s="4" t="s">
        <v>16</v>
      </c>
      <c r="H47" s="27" t="s">
        <v>19</v>
      </c>
      <c r="I47" s="98">
        <f>+IFERROR(VLOOKUP(RecuperaHN[[#This Row],[Municipio]],'LOCALIZA HN'!$B$9:$I$306,8,0),99999)</f>
        <v>99999</v>
      </c>
      <c r="J47" s="7" t="s">
        <v>19</v>
      </c>
      <c r="K47" s="7"/>
      <c r="L47" s="8" t="s">
        <v>19</v>
      </c>
      <c r="M47" s="28" t="str">
        <f t="shared" si="3"/>
        <v>Recuperado</v>
      </c>
      <c r="N47" s="28" t="str">
        <f>+IFERROR(VLOOKUP(RecuperaHN[[#This Row],[ID_Municipio]],Table_4[[CodigoMuni]:[Long_2]],3,0),"")</f>
        <v/>
      </c>
      <c r="O47" s="28" t="str">
        <f>+IFERROR(VLOOKUP(RecuperaHN[[#This Row],[ID_Municipio]],Table_4[[CodigoMuni]:[Long_2]],4,0),"")</f>
        <v/>
      </c>
      <c r="P47" s="28" t="str">
        <f t="shared" si="2"/>
        <v>HONDURAS</v>
      </c>
    </row>
    <row r="48" spans="1:16" ht="14.25" customHeight="1">
      <c r="A48" s="25" t="str">
        <f t="shared" si="1"/>
        <v>No Informado4759639</v>
      </c>
      <c r="B48" s="25" t="str">
        <f>+RecuperaHN[[#This Row],[ID_Municipio]]&amp;RecuperaHN[[#This Row],[Fecha]]</f>
        <v>9999947596</v>
      </c>
      <c r="C48" s="25" t="str">
        <f t="shared" si="0"/>
        <v>Francisco Morazan47596</v>
      </c>
      <c r="D48" s="98">
        <v>39</v>
      </c>
      <c r="E48" s="26">
        <v>47596</v>
      </c>
      <c r="F48" s="98">
        <f>+IFERROR(VLOOKUP(COVID_CL_RECUPERA!$G48,'LOCALIZA HN'!$Q$9:$R$26,2,0),99)</f>
        <v>8</v>
      </c>
      <c r="G48" s="4" t="s">
        <v>16</v>
      </c>
      <c r="H48" s="27" t="s">
        <v>19</v>
      </c>
      <c r="I48" s="98">
        <f>+IFERROR(VLOOKUP(RecuperaHN[[#This Row],[Municipio]],'LOCALIZA HN'!$B$9:$I$306,8,0),99999)</f>
        <v>99999</v>
      </c>
      <c r="J48" s="7" t="s">
        <v>19</v>
      </c>
      <c r="K48" s="7"/>
      <c r="L48" s="8" t="s">
        <v>19</v>
      </c>
      <c r="M48" s="28" t="str">
        <f t="shared" si="3"/>
        <v>Recuperado</v>
      </c>
      <c r="N48" s="28" t="str">
        <f>+IFERROR(VLOOKUP(RecuperaHN[[#This Row],[ID_Municipio]],Table_4[[CodigoMuni]:[Long_2]],3,0),"")</f>
        <v/>
      </c>
      <c r="O48" s="28" t="str">
        <f>+IFERROR(VLOOKUP(RecuperaHN[[#This Row],[ID_Municipio]],Table_4[[CodigoMuni]:[Long_2]],4,0),"")</f>
        <v/>
      </c>
      <c r="P48" s="28" t="str">
        <f t="shared" ref="P48:P79" si="4">+P47</f>
        <v>HONDURAS</v>
      </c>
    </row>
    <row r="49" spans="1:16" ht="14.25" customHeight="1">
      <c r="A49" s="25" t="str">
        <f t="shared" si="1"/>
        <v>No Informado4796140</v>
      </c>
      <c r="B49" s="25" t="str">
        <f>+RecuperaHN[[#This Row],[ID_Municipio]]&amp;RecuperaHN[[#This Row],[Fecha]]</f>
        <v>9999947961</v>
      </c>
      <c r="C49" s="25" t="str">
        <f t="shared" si="0"/>
        <v>Francisco Morazan47961</v>
      </c>
      <c r="D49" s="98">
        <v>40</v>
      </c>
      <c r="E49" s="26">
        <v>47961</v>
      </c>
      <c r="F49" s="98">
        <f>+IFERROR(VLOOKUP(COVID_CL_RECUPERA!$G49,'LOCALIZA HN'!$Q$9:$R$26,2,0),99)</f>
        <v>8</v>
      </c>
      <c r="G49" s="4" t="s">
        <v>16</v>
      </c>
      <c r="H49" s="27" t="s">
        <v>19</v>
      </c>
      <c r="I49" s="98">
        <f>+IFERROR(VLOOKUP(RecuperaHN[[#This Row],[Municipio]],'LOCALIZA HN'!$B$9:$I$306,8,0),99999)</f>
        <v>99999</v>
      </c>
      <c r="J49" s="7" t="s">
        <v>19</v>
      </c>
      <c r="K49" s="7"/>
      <c r="L49" s="8" t="s">
        <v>19</v>
      </c>
      <c r="M49" s="28" t="str">
        <f t="shared" ref="M49:M80" si="5">+M47</f>
        <v>Recuperado</v>
      </c>
      <c r="N49" s="28" t="str">
        <f>+IFERROR(VLOOKUP(RecuperaHN[[#This Row],[ID_Municipio]],Table_4[[CodigoMuni]:[Long_2]],3,0),"")</f>
        <v/>
      </c>
      <c r="O49" s="28" t="str">
        <f>+IFERROR(VLOOKUP(RecuperaHN[[#This Row],[ID_Municipio]],Table_4[[CodigoMuni]:[Long_2]],4,0),"")</f>
        <v/>
      </c>
      <c r="P49" s="28" t="str">
        <f t="shared" si="4"/>
        <v>HONDURAS</v>
      </c>
    </row>
    <row r="50" spans="1:16" ht="14.25" customHeight="1">
      <c r="A50" s="25" t="str">
        <f t="shared" si="1"/>
        <v>No Informado4832741</v>
      </c>
      <c r="B50" s="25" t="str">
        <f>+RecuperaHN[[#This Row],[ID_Municipio]]&amp;RecuperaHN[[#This Row],[Fecha]]</f>
        <v>9999948327</v>
      </c>
      <c r="C50" s="25" t="str">
        <f t="shared" si="0"/>
        <v>Cortes48327</v>
      </c>
      <c r="D50" s="98">
        <v>41</v>
      </c>
      <c r="E50" s="26">
        <v>48327</v>
      </c>
      <c r="F50" s="98">
        <f>+IFERROR(VLOOKUP(COVID_CL_RECUPERA!$G50,'LOCALIZA HN'!$Q$9:$R$26,2,0),99)</f>
        <v>5</v>
      </c>
      <c r="G50" s="4" t="s">
        <v>28</v>
      </c>
      <c r="H50" s="27" t="s">
        <v>19</v>
      </c>
      <c r="I50" s="98">
        <f>+IFERROR(VLOOKUP(RecuperaHN[[#This Row],[Municipio]],'LOCALIZA HN'!$B$9:$I$306,8,0),99999)</f>
        <v>99999</v>
      </c>
      <c r="J50" s="7" t="s">
        <v>19</v>
      </c>
      <c r="K50" s="7"/>
      <c r="L50" s="8" t="s">
        <v>19</v>
      </c>
      <c r="M50" s="28" t="str">
        <f t="shared" si="5"/>
        <v>Recuperado</v>
      </c>
      <c r="N50" s="28" t="str">
        <f>+IFERROR(VLOOKUP(RecuperaHN[[#This Row],[ID_Municipio]],Table_4[[CodigoMuni]:[Long_2]],3,0),"")</f>
        <v/>
      </c>
      <c r="O50" s="28" t="str">
        <f>+IFERROR(VLOOKUP(RecuperaHN[[#This Row],[ID_Municipio]],Table_4[[CodigoMuni]:[Long_2]],4,0),"")</f>
        <v/>
      </c>
      <c r="P50" s="28" t="str">
        <f t="shared" si="4"/>
        <v>HONDURAS</v>
      </c>
    </row>
    <row r="51" spans="1:16" ht="14.25" customHeight="1">
      <c r="A51" s="25" t="str">
        <f t="shared" si="1"/>
        <v>No Informado4869242</v>
      </c>
      <c r="B51" s="25" t="str">
        <f>+RecuperaHN[[#This Row],[ID_Municipio]]&amp;RecuperaHN[[#This Row],[Fecha]]</f>
        <v>9999948692</v>
      </c>
      <c r="C51" s="25" t="str">
        <f t="shared" si="0"/>
        <v>Cortes48692</v>
      </c>
      <c r="D51" s="98">
        <v>42</v>
      </c>
      <c r="E51" s="26">
        <v>48692</v>
      </c>
      <c r="F51" s="98">
        <f>+IFERROR(VLOOKUP(COVID_CL_RECUPERA!$G51,'LOCALIZA HN'!$Q$9:$R$26,2,0),99)</f>
        <v>5</v>
      </c>
      <c r="G51" s="4" t="s">
        <v>28</v>
      </c>
      <c r="H51" s="27" t="s">
        <v>19</v>
      </c>
      <c r="I51" s="98">
        <f>+IFERROR(VLOOKUP(RecuperaHN[[#This Row],[Municipio]],'LOCALIZA HN'!$B$9:$I$306,8,0),99999)</f>
        <v>99999</v>
      </c>
      <c r="J51" s="7" t="s">
        <v>19</v>
      </c>
      <c r="K51" s="7"/>
      <c r="L51" s="8" t="s">
        <v>19</v>
      </c>
      <c r="M51" s="28" t="str">
        <f t="shared" si="5"/>
        <v>Recuperado</v>
      </c>
      <c r="N51" s="28" t="str">
        <f>+IFERROR(VLOOKUP(RecuperaHN[[#This Row],[ID_Municipio]],Table_4[[CodigoMuni]:[Long_2]],3,0),"")</f>
        <v/>
      </c>
      <c r="O51" s="28" t="str">
        <f>+IFERROR(VLOOKUP(RecuperaHN[[#This Row],[ID_Municipio]],Table_4[[CodigoMuni]:[Long_2]],4,0),"")</f>
        <v/>
      </c>
      <c r="P51" s="28" t="str">
        <f t="shared" si="4"/>
        <v>HONDURAS</v>
      </c>
    </row>
    <row r="52" spans="1:16" ht="14.25" customHeight="1">
      <c r="A52" s="25" t="str">
        <f t="shared" si="1"/>
        <v>No Informado4905743</v>
      </c>
      <c r="B52" s="25" t="str">
        <f>+RecuperaHN[[#This Row],[ID_Municipio]]&amp;RecuperaHN[[#This Row],[Fecha]]</f>
        <v>9999949057</v>
      </c>
      <c r="C52" s="25" t="str">
        <f t="shared" si="0"/>
        <v>Cortes49057</v>
      </c>
      <c r="D52" s="98">
        <v>43</v>
      </c>
      <c r="E52" s="26">
        <v>49057</v>
      </c>
      <c r="F52" s="98">
        <f>+IFERROR(VLOOKUP(COVID_CL_RECUPERA!$G52,'LOCALIZA HN'!$Q$9:$R$26,2,0),99)</f>
        <v>5</v>
      </c>
      <c r="G52" s="4" t="s">
        <v>28</v>
      </c>
      <c r="H52" s="27" t="s">
        <v>19</v>
      </c>
      <c r="I52" s="98">
        <f>+IFERROR(VLOOKUP(RecuperaHN[[#This Row],[Municipio]],'LOCALIZA HN'!$B$9:$I$306,8,0),99999)</f>
        <v>99999</v>
      </c>
      <c r="J52" s="7" t="s">
        <v>19</v>
      </c>
      <c r="K52" s="7"/>
      <c r="L52" s="8" t="s">
        <v>19</v>
      </c>
      <c r="M52" s="28" t="str">
        <f t="shared" si="5"/>
        <v>Recuperado</v>
      </c>
      <c r="N52" s="28" t="str">
        <f>+IFERROR(VLOOKUP(RecuperaHN[[#This Row],[ID_Municipio]],Table_4[[CodigoMuni]:[Long_2]],3,0),"")</f>
        <v/>
      </c>
      <c r="O52" s="28" t="str">
        <f>+IFERROR(VLOOKUP(RecuperaHN[[#This Row],[ID_Municipio]],Table_4[[CodigoMuni]:[Long_2]],4,0),"")</f>
        <v/>
      </c>
      <c r="P52" s="28" t="str">
        <f t="shared" si="4"/>
        <v>HONDURAS</v>
      </c>
    </row>
    <row r="53" spans="1:16" ht="14.25" customHeight="1">
      <c r="A53" s="25" t="str">
        <f t="shared" si="1"/>
        <v>No Informado4942244</v>
      </c>
      <c r="B53" s="25" t="str">
        <f>+RecuperaHN[[#This Row],[ID_Municipio]]&amp;RecuperaHN[[#This Row],[Fecha]]</f>
        <v>9999949422</v>
      </c>
      <c r="C53" s="25" t="str">
        <f t="shared" si="0"/>
        <v>Cortes49422</v>
      </c>
      <c r="D53" s="98">
        <v>44</v>
      </c>
      <c r="E53" s="26">
        <v>49422</v>
      </c>
      <c r="F53" s="98">
        <f>+IFERROR(VLOOKUP(COVID_CL_RECUPERA!$G53,'LOCALIZA HN'!$Q$9:$R$26,2,0),99)</f>
        <v>5</v>
      </c>
      <c r="G53" s="4" t="s">
        <v>28</v>
      </c>
      <c r="H53" s="27" t="s">
        <v>19</v>
      </c>
      <c r="I53" s="98">
        <f>+IFERROR(VLOOKUP(RecuperaHN[[#This Row],[Municipio]],'LOCALIZA HN'!$B$9:$I$306,8,0),99999)</f>
        <v>99999</v>
      </c>
      <c r="J53" s="7" t="s">
        <v>19</v>
      </c>
      <c r="K53" s="7"/>
      <c r="L53" s="8" t="s">
        <v>19</v>
      </c>
      <c r="M53" s="28" t="str">
        <f t="shared" si="5"/>
        <v>Recuperado</v>
      </c>
      <c r="N53" s="28" t="str">
        <f>+IFERROR(VLOOKUP(RecuperaHN[[#This Row],[ID_Municipio]],Table_4[[CodigoMuni]:[Long_2]],3,0),"")</f>
        <v/>
      </c>
      <c r="O53" s="28" t="str">
        <f>+IFERROR(VLOOKUP(RecuperaHN[[#This Row],[ID_Municipio]],Table_4[[CodigoMuni]:[Long_2]],4,0),"")</f>
        <v/>
      </c>
      <c r="P53" s="28" t="str">
        <f t="shared" si="4"/>
        <v>HONDURAS</v>
      </c>
    </row>
    <row r="54" spans="1:16" ht="14.25" customHeight="1">
      <c r="A54" s="25" t="str">
        <f t="shared" si="1"/>
        <v>No Informado4978845</v>
      </c>
      <c r="B54" s="25" t="str">
        <f>+RecuperaHN[[#This Row],[ID_Municipio]]&amp;RecuperaHN[[#This Row],[Fecha]]</f>
        <v>9999949788</v>
      </c>
      <c r="C54" s="25" t="str">
        <f t="shared" si="0"/>
        <v>Cortes49788</v>
      </c>
      <c r="D54" s="98">
        <v>45</v>
      </c>
      <c r="E54" s="26">
        <v>49788</v>
      </c>
      <c r="F54" s="98">
        <f>+IFERROR(VLOOKUP(COVID_CL_RECUPERA!$G54,'LOCALIZA HN'!$Q$9:$R$26,2,0),99)</f>
        <v>5</v>
      </c>
      <c r="G54" s="4" t="s">
        <v>28</v>
      </c>
      <c r="H54" s="27" t="s">
        <v>19</v>
      </c>
      <c r="I54" s="98">
        <f>+IFERROR(VLOOKUP(RecuperaHN[[#This Row],[Municipio]],'LOCALIZA HN'!$B$9:$I$306,8,0),99999)</f>
        <v>99999</v>
      </c>
      <c r="J54" s="7" t="s">
        <v>19</v>
      </c>
      <c r="K54" s="7"/>
      <c r="L54" s="8" t="s">
        <v>19</v>
      </c>
      <c r="M54" s="28" t="str">
        <f t="shared" si="5"/>
        <v>Recuperado</v>
      </c>
      <c r="N54" s="28" t="str">
        <f>+IFERROR(VLOOKUP(RecuperaHN[[#This Row],[ID_Municipio]],Table_4[[CodigoMuni]:[Long_2]],3,0),"")</f>
        <v/>
      </c>
      <c r="O54" s="28" t="str">
        <f>+IFERROR(VLOOKUP(RecuperaHN[[#This Row],[ID_Municipio]],Table_4[[CodigoMuni]:[Long_2]],4,0),"")</f>
        <v/>
      </c>
      <c r="P54" s="28" t="str">
        <f t="shared" si="4"/>
        <v>HONDURAS</v>
      </c>
    </row>
    <row r="55" spans="1:16" ht="14.25" customHeight="1">
      <c r="A55" s="25" t="str">
        <f t="shared" si="1"/>
        <v>No Informado5015346</v>
      </c>
      <c r="B55" s="25" t="str">
        <f>+RecuperaHN[[#This Row],[ID_Municipio]]&amp;RecuperaHN[[#This Row],[Fecha]]</f>
        <v>9999950153</v>
      </c>
      <c r="C55" s="25" t="str">
        <f t="shared" si="0"/>
        <v>Atlantida50153</v>
      </c>
      <c r="D55" s="98">
        <v>46</v>
      </c>
      <c r="E55" s="26">
        <v>50153</v>
      </c>
      <c r="F55" s="98">
        <f>+IFERROR(VLOOKUP(COVID_CL_RECUPERA!$G55,'LOCALIZA HN'!$Q$9:$R$26,2,0),99)</f>
        <v>1</v>
      </c>
      <c r="G55" s="4" t="s">
        <v>22</v>
      </c>
      <c r="H55" s="27" t="s">
        <v>19</v>
      </c>
      <c r="I55" s="98">
        <f>+IFERROR(VLOOKUP(RecuperaHN[[#This Row],[Municipio]],'LOCALIZA HN'!$B$9:$I$306,8,0),99999)</f>
        <v>99999</v>
      </c>
      <c r="J55" s="7" t="s">
        <v>19</v>
      </c>
      <c r="K55" s="7"/>
      <c r="L55" s="8" t="s">
        <v>19</v>
      </c>
      <c r="M55" s="28" t="str">
        <f t="shared" si="5"/>
        <v>Recuperado</v>
      </c>
      <c r="N55" s="28" t="str">
        <f>+IFERROR(VLOOKUP(RecuperaHN[[#This Row],[ID_Municipio]],Table_4[[CodigoMuni]:[Long_2]],3,0),"")</f>
        <v/>
      </c>
      <c r="O55" s="28" t="str">
        <f>+IFERROR(VLOOKUP(RecuperaHN[[#This Row],[ID_Municipio]],Table_4[[CodigoMuni]:[Long_2]],4,0),"")</f>
        <v/>
      </c>
      <c r="P55" s="28" t="str">
        <f t="shared" si="4"/>
        <v>HONDURAS</v>
      </c>
    </row>
    <row r="56" spans="1:16" ht="14.25" customHeight="1">
      <c r="A56" s="25" t="str">
        <f t="shared" si="1"/>
        <v>No Informado5051847</v>
      </c>
      <c r="B56" s="25" t="str">
        <f>+RecuperaHN[[#This Row],[ID_Municipio]]&amp;RecuperaHN[[#This Row],[Fecha]]</f>
        <v>9999950518</v>
      </c>
      <c r="C56" s="25" t="str">
        <f t="shared" si="0"/>
        <v>Atlantida50518</v>
      </c>
      <c r="D56" s="98">
        <v>47</v>
      </c>
      <c r="E56" s="26">
        <v>50518</v>
      </c>
      <c r="F56" s="98">
        <f>+IFERROR(VLOOKUP(COVID_CL_RECUPERA!$G56,'LOCALIZA HN'!$Q$9:$R$26,2,0),99)</f>
        <v>1</v>
      </c>
      <c r="G56" s="4" t="s">
        <v>22</v>
      </c>
      <c r="H56" s="27" t="s">
        <v>19</v>
      </c>
      <c r="I56" s="98">
        <f>+IFERROR(VLOOKUP(RecuperaHN[[#This Row],[Municipio]],'LOCALIZA HN'!$B$9:$I$306,8,0),99999)</f>
        <v>99999</v>
      </c>
      <c r="J56" s="7" t="s">
        <v>19</v>
      </c>
      <c r="K56" s="7"/>
      <c r="L56" s="8" t="s">
        <v>19</v>
      </c>
      <c r="M56" s="28" t="str">
        <f t="shared" si="5"/>
        <v>Recuperado</v>
      </c>
      <c r="N56" s="28" t="str">
        <f>+IFERROR(VLOOKUP(RecuperaHN[[#This Row],[ID_Municipio]],Table_4[[CodigoMuni]:[Long_2]],3,0),"")</f>
        <v/>
      </c>
      <c r="O56" s="28" t="str">
        <f>+IFERROR(VLOOKUP(RecuperaHN[[#This Row],[ID_Municipio]],Table_4[[CodigoMuni]:[Long_2]],4,0),"")</f>
        <v/>
      </c>
      <c r="P56" s="28" t="str">
        <f t="shared" si="4"/>
        <v>HONDURAS</v>
      </c>
    </row>
    <row r="57" spans="1:16" ht="14.25" customHeight="1">
      <c r="A57" s="25" t="str">
        <f t="shared" si="1"/>
        <v>No Informado5088348</v>
      </c>
      <c r="B57" s="25" t="str">
        <f>+RecuperaHN[[#This Row],[ID_Municipio]]&amp;RecuperaHN[[#This Row],[Fecha]]</f>
        <v>9999950883</v>
      </c>
      <c r="C57" s="25" t="str">
        <f t="shared" si="0"/>
        <v>Atlantida50883</v>
      </c>
      <c r="D57" s="98">
        <v>48</v>
      </c>
      <c r="E57" s="26">
        <v>50883</v>
      </c>
      <c r="F57" s="98">
        <f>+IFERROR(VLOOKUP(COVID_CL_RECUPERA!$G57,'LOCALIZA HN'!$Q$9:$R$26,2,0),99)</f>
        <v>1</v>
      </c>
      <c r="G57" s="4" t="s">
        <v>22</v>
      </c>
      <c r="H57" s="27" t="s">
        <v>19</v>
      </c>
      <c r="I57" s="98">
        <f>+IFERROR(VLOOKUP(RecuperaHN[[#This Row],[Municipio]],'LOCALIZA HN'!$B$9:$I$306,8,0),99999)</f>
        <v>99999</v>
      </c>
      <c r="J57" s="7" t="s">
        <v>19</v>
      </c>
      <c r="K57" s="7"/>
      <c r="L57" s="8" t="s">
        <v>19</v>
      </c>
      <c r="M57" s="28" t="str">
        <f t="shared" si="5"/>
        <v>Recuperado</v>
      </c>
      <c r="N57" s="28" t="str">
        <f>+IFERROR(VLOOKUP(RecuperaHN[[#This Row],[ID_Municipio]],Table_4[[CodigoMuni]:[Long_2]],3,0),"")</f>
        <v/>
      </c>
      <c r="O57" s="28" t="str">
        <f>+IFERROR(VLOOKUP(RecuperaHN[[#This Row],[ID_Municipio]],Table_4[[CodigoMuni]:[Long_2]],4,0),"")</f>
        <v/>
      </c>
      <c r="P57" s="28" t="str">
        <f t="shared" si="4"/>
        <v>HONDURAS</v>
      </c>
    </row>
    <row r="58" spans="1:16" ht="14.25" customHeight="1">
      <c r="A58" s="25" t="str">
        <f t="shared" si="1"/>
        <v>No Informado5124949</v>
      </c>
      <c r="B58" s="25" t="str">
        <f>+RecuperaHN[[#This Row],[ID_Municipio]]&amp;RecuperaHN[[#This Row],[Fecha]]</f>
        <v>9999951249</v>
      </c>
      <c r="C58" s="25" t="str">
        <f t="shared" si="0"/>
        <v>Atlantida51249</v>
      </c>
      <c r="D58" s="98">
        <v>49</v>
      </c>
      <c r="E58" s="26">
        <v>51249</v>
      </c>
      <c r="F58" s="98">
        <f>+IFERROR(VLOOKUP(COVID_CL_RECUPERA!$G58,'LOCALIZA HN'!$Q$9:$R$26,2,0),99)</f>
        <v>1</v>
      </c>
      <c r="G58" s="4" t="s">
        <v>22</v>
      </c>
      <c r="H58" s="27" t="s">
        <v>19</v>
      </c>
      <c r="I58" s="98">
        <f>+IFERROR(VLOOKUP(RecuperaHN[[#This Row],[Municipio]],'LOCALIZA HN'!$B$9:$I$306,8,0),99999)</f>
        <v>99999</v>
      </c>
      <c r="J58" s="7" t="s">
        <v>19</v>
      </c>
      <c r="K58" s="7"/>
      <c r="L58" s="8" t="s">
        <v>19</v>
      </c>
      <c r="M58" s="28" t="str">
        <f t="shared" si="5"/>
        <v>Recuperado</v>
      </c>
      <c r="N58" s="28" t="str">
        <f>+IFERROR(VLOOKUP(RecuperaHN[[#This Row],[ID_Municipio]],Table_4[[CodigoMuni]:[Long_2]],3,0),"")</f>
        <v/>
      </c>
      <c r="O58" s="28" t="str">
        <f>+IFERROR(VLOOKUP(RecuperaHN[[#This Row],[ID_Municipio]],Table_4[[CodigoMuni]:[Long_2]],4,0),"")</f>
        <v/>
      </c>
      <c r="P58" s="28" t="str">
        <f t="shared" si="4"/>
        <v>HONDURAS</v>
      </c>
    </row>
    <row r="59" spans="1:16" ht="14.25" customHeight="1">
      <c r="A59" s="25" t="str">
        <f t="shared" si="1"/>
        <v>No Informado5161450</v>
      </c>
      <c r="B59" s="25" t="str">
        <f>+RecuperaHN[[#This Row],[ID_Municipio]]&amp;RecuperaHN[[#This Row],[Fecha]]</f>
        <v>9999951614</v>
      </c>
      <c r="C59" s="25" t="str">
        <f t="shared" si="0"/>
        <v>Santa Barbara51614</v>
      </c>
      <c r="D59" s="98">
        <v>50</v>
      </c>
      <c r="E59" s="26">
        <v>51614</v>
      </c>
      <c r="F59" s="98">
        <f>+IFERROR(VLOOKUP(COVID_CL_RECUPERA!$G59,'LOCALIZA HN'!$Q$9:$R$26,2,0),99)</f>
        <v>16</v>
      </c>
      <c r="G59" s="4" t="s">
        <v>45</v>
      </c>
      <c r="H59" s="27" t="s">
        <v>19</v>
      </c>
      <c r="I59" s="98">
        <f>+IFERROR(VLOOKUP(RecuperaHN[[#This Row],[Municipio]],'LOCALIZA HN'!$B$9:$I$306,8,0),99999)</f>
        <v>99999</v>
      </c>
      <c r="J59" s="7" t="s">
        <v>19</v>
      </c>
      <c r="K59" s="7"/>
      <c r="L59" s="8" t="s">
        <v>19</v>
      </c>
      <c r="M59" s="28" t="str">
        <f t="shared" si="5"/>
        <v>Recuperado</v>
      </c>
      <c r="N59" s="28" t="str">
        <f>+IFERROR(VLOOKUP(RecuperaHN[[#This Row],[ID_Municipio]],Table_4[[CodigoMuni]:[Long_2]],3,0),"")</f>
        <v/>
      </c>
      <c r="O59" s="28" t="str">
        <f>+IFERROR(VLOOKUP(RecuperaHN[[#This Row],[ID_Municipio]],Table_4[[CodigoMuni]:[Long_2]],4,0),"")</f>
        <v/>
      </c>
      <c r="P59" s="28" t="str">
        <f t="shared" si="4"/>
        <v>HONDURAS</v>
      </c>
    </row>
    <row r="60" spans="1:16" ht="14.25" customHeight="1">
      <c r="A60" s="25" t="str">
        <f t="shared" si="1"/>
        <v>No Informado5198051</v>
      </c>
      <c r="B60" s="25" t="str">
        <f>+RecuperaHN[[#This Row],[ID_Municipio]]&amp;RecuperaHN[[#This Row],[Fecha]]</f>
        <v>9999951980</v>
      </c>
      <c r="C60" s="25" t="str">
        <f t="shared" si="0"/>
        <v>Cortes51980</v>
      </c>
      <c r="D60" s="98">
        <v>51</v>
      </c>
      <c r="E60" s="26">
        <v>51980</v>
      </c>
      <c r="F60" s="98">
        <f>+IFERROR(VLOOKUP(COVID_CL_RECUPERA!$G60,'LOCALIZA HN'!$Q$9:$R$26,2,0),99)</f>
        <v>5</v>
      </c>
      <c r="G60" s="4" t="s">
        <v>28</v>
      </c>
      <c r="H60" s="27" t="s">
        <v>19</v>
      </c>
      <c r="I60" s="98">
        <f>+IFERROR(VLOOKUP(RecuperaHN[[#This Row],[Municipio]],'LOCALIZA HN'!$B$9:$I$306,8,0),99999)</f>
        <v>99999</v>
      </c>
      <c r="J60" s="7" t="s">
        <v>19</v>
      </c>
      <c r="K60" s="7"/>
      <c r="L60" s="8" t="s">
        <v>19</v>
      </c>
      <c r="M60" s="28" t="str">
        <f t="shared" si="5"/>
        <v>Recuperado</v>
      </c>
      <c r="N60" s="28" t="str">
        <f>+IFERROR(VLOOKUP(RecuperaHN[[#This Row],[ID_Municipio]],Table_4[[CodigoMuni]:[Long_2]],3,0),"")</f>
        <v/>
      </c>
      <c r="O60" s="28" t="str">
        <f>+IFERROR(VLOOKUP(RecuperaHN[[#This Row],[ID_Municipio]],Table_4[[CodigoMuni]:[Long_2]],4,0),"")</f>
        <v/>
      </c>
      <c r="P60" s="28" t="str">
        <f t="shared" si="4"/>
        <v>HONDURAS</v>
      </c>
    </row>
    <row r="61" spans="1:16" ht="14.25" customHeight="1">
      <c r="A61" s="25" t="str">
        <f t="shared" si="1"/>
        <v>No Informado5234552</v>
      </c>
      <c r="B61" s="25" t="str">
        <f>+RecuperaHN[[#This Row],[ID_Municipio]]&amp;RecuperaHN[[#This Row],[Fecha]]</f>
        <v>9999952345</v>
      </c>
      <c r="C61" s="25" t="str">
        <f t="shared" si="0"/>
        <v>Cortes52345</v>
      </c>
      <c r="D61" s="98">
        <v>52</v>
      </c>
      <c r="E61" s="26">
        <v>52345</v>
      </c>
      <c r="F61" s="98">
        <f>+IFERROR(VLOOKUP(COVID_CL_RECUPERA!$G61,'LOCALIZA HN'!$Q$9:$R$26,2,0),99)</f>
        <v>5</v>
      </c>
      <c r="G61" s="4" t="s">
        <v>28</v>
      </c>
      <c r="H61" s="27" t="s">
        <v>19</v>
      </c>
      <c r="I61" s="98">
        <f>+IFERROR(VLOOKUP(RecuperaHN[[#This Row],[Municipio]],'LOCALIZA HN'!$B$9:$I$306,8,0),99999)</f>
        <v>99999</v>
      </c>
      <c r="J61" s="7" t="s">
        <v>19</v>
      </c>
      <c r="K61" s="7"/>
      <c r="L61" s="8" t="s">
        <v>19</v>
      </c>
      <c r="M61" s="28" t="str">
        <f t="shared" si="5"/>
        <v>Recuperado</v>
      </c>
      <c r="N61" s="28" t="str">
        <f>+IFERROR(VLOOKUP(RecuperaHN[[#This Row],[ID_Municipio]],Table_4[[CodigoMuni]:[Long_2]],3,0),"")</f>
        <v/>
      </c>
      <c r="O61" s="28" t="str">
        <f>+IFERROR(VLOOKUP(RecuperaHN[[#This Row],[ID_Municipio]],Table_4[[CodigoMuni]:[Long_2]],4,0),"")</f>
        <v/>
      </c>
      <c r="P61" s="28" t="str">
        <f t="shared" si="4"/>
        <v>HONDURAS</v>
      </c>
    </row>
    <row r="62" spans="1:16" ht="14.25" customHeight="1">
      <c r="A62" s="25" t="str">
        <f t="shared" si="1"/>
        <v>No Informado5271153</v>
      </c>
      <c r="B62" s="25" t="str">
        <f>+RecuperaHN[[#This Row],[ID_Municipio]]&amp;RecuperaHN[[#This Row],[Fecha]]</f>
        <v>9999952711</v>
      </c>
      <c r="C62" s="25" t="str">
        <f t="shared" si="0"/>
        <v>Cortes52711</v>
      </c>
      <c r="D62" s="98">
        <v>53</v>
      </c>
      <c r="E62" s="26">
        <v>52711</v>
      </c>
      <c r="F62" s="98">
        <f>+IFERROR(VLOOKUP(COVID_CL_RECUPERA!$G62,'LOCALIZA HN'!$Q$9:$R$26,2,0),99)</f>
        <v>5</v>
      </c>
      <c r="G62" s="4" t="s">
        <v>28</v>
      </c>
      <c r="H62" s="27" t="s">
        <v>19</v>
      </c>
      <c r="I62" s="98">
        <f>+IFERROR(VLOOKUP(RecuperaHN[[#This Row],[Municipio]],'LOCALIZA HN'!$B$9:$I$306,8,0),99999)</f>
        <v>99999</v>
      </c>
      <c r="J62" s="7" t="s">
        <v>19</v>
      </c>
      <c r="K62" s="7"/>
      <c r="L62" s="8" t="s">
        <v>19</v>
      </c>
      <c r="M62" s="28" t="str">
        <f t="shared" si="5"/>
        <v>Recuperado</v>
      </c>
      <c r="N62" s="28" t="str">
        <f>+IFERROR(VLOOKUP(RecuperaHN[[#This Row],[ID_Municipio]],Table_4[[CodigoMuni]:[Long_2]],3,0),"")</f>
        <v/>
      </c>
      <c r="O62" s="28" t="str">
        <f>+IFERROR(VLOOKUP(RecuperaHN[[#This Row],[ID_Municipio]],Table_4[[CodigoMuni]:[Long_2]],4,0),"")</f>
        <v/>
      </c>
      <c r="P62" s="28" t="str">
        <f t="shared" si="4"/>
        <v>HONDURAS</v>
      </c>
    </row>
    <row r="63" spans="1:16" ht="14.25" customHeight="1">
      <c r="A63" s="25" t="str">
        <f t="shared" si="1"/>
        <v>No Informado5307654</v>
      </c>
      <c r="B63" s="25" t="str">
        <f>+RecuperaHN[[#This Row],[ID_Municipio]]&amp;RecuperaHN[[#This Row],[Fecha]]</f>
        <v>9999953076</v>
      </c>
      <c r="C63" s="25" t="str">
        <f t="shared" si="0"/>
        <v>Francisco Morazan53076</v>
      </c>
      <c r="D63" s="98">
        <v>54</v>
      </c>
      <c r="E63" s="26">
        <v>53076</v>
      </c>
      <c r="F63" s="98">
        <f>+IFERROR(VLOOKUP(COVID_CL_RECUPERA!$G63,'LOCALIZA HN'!$Q$9:$R$26,2,0),99)</f>
        <v>8</v>
      </c>
      <c r="G63" s="4" t="s">
        <v>16</v>
      </c>
      <c r="H63" s="27" t="s">
        <v>19</v>
      </c>
      <c r="I63" s="98">
        <f>+IFERROR(VLOOKUP(RecuperaHN[[#This Row],[Municipio]],'LOCALIZA HN'!$B$9:$I$306,8,0),99999)</f>
        <v>99999</v>
      </c>
      <c r="J63" s="7" t="s">
        <v>19</v>
      </c>
      <c r="K63" s="7"/>
      <c r="L63" s="8" t="s">
        <v>19</v>
      </c>
      <c r="M63" s="28" t="str">
        <f t="shared" si="5"/>
        <v>Recuperado</v>
      </c>
      <c r="N63" s="28" t="str">
        <f>+IFERROR(VLOOKUP(RecuperaHN[[#This Row],[ID_Municipio]],Table_4[[CodigoMuni]:[Long_2]],3,0),"")</f>
        <v/>
      </c>
      <c r="O63" s="28" t="str">
        <f>+IFERROR(VLOOKUP(RecuperaHN[[#This Row],[ID_Municipio]],Table_4[[CodigoMuni]:[Long_2]],4,0),"")</f>
        <v/>
      </c>
      <c r="P63" s="28" t="str">
        <f t="shared" si="4"/>
        <v>HONDURAS</v>
      </c>
    </row>
    <row r="64" spans="1:16" ht="14.25" customHeight="1">
      <c r="A64" s="25" t="str">
        <f t="shared" si="1"/>
        <v>No Informado5344155</v>
      </c>
      <c r="B64" s="25" t="str">
        <f>+RecuperaHN[[#This Row],[ID_Municipio]]&amp;RecuperaHN[[#This Row],[Fecha]]</f>
        <v>9999953441</v>
      </c>
      <c r="C64" s="25" t="str">
        <f t="shared" si="0"/>
        <v>Francisco Morazan53441</v>
      </c>
      <c r="D64" s="98">
        <v>55</v>
      </c>
      <c r="E64" s="26">
        <v>53441</v>
      </c>
      <c r="F64" s="98">
        <f>+IFERROR(VLOOKUP(COVID_CL_RECUPERA!$G64,'LOCALIZA HN'!$Q$9:$R$26,2,0),99)</f>
        <v>8</v>
      </c>
      <c r="G64" s="4" t="s">
        <v>16</v>
      </c>
      <c r="H64" s="27" t="s">
        <v>19</v>
      </c>
      <c r="I64" s="98">
        <f>+IFERROR(VLOOKUP(RecuperaHN[[#This Row],[Municipio]],'LOCALIZA HN'!$B$9:$I$306,8,0),99999)</f>
        <v>99999</v>
      </c>
      <c r="J64" s="7" t="s">
        <v>19</v>
      </c>
      <c r="K64" s="7"/>
      <c r="L64" s="8" t="s">
        <v>19</v>
      </c>
      <c r="M64" s="28" t="str">
        <f t="shared" si="5"/>
        <v>Recuperado</v>
      </c>
      <c r="N64" s="28" t="str">
        <f>+IFERROR(VLOOKUP(RecuperaHN[[#This Row],[ID_Municipio]],Table_4[[CodigoMuni]:[Long_2]],3,0),"")</f>
        <v/>
      </c>
      <c r="O64" s="28" t="str">
        <f>+IFERROR(VLOOKUP(RecuperaHN[[#This Row],[ID_Municipio]],Table_4[[CodigoMuni]:[Long_2]],4,0),"")</f>
        <v/>
      </c>
      <c r="P64" s="28" t="str">
        <f t="shared" si="4"/>
        <v>HONDURAS</v>
      </c>
    </row>
    <row r="65" spans="1:16" ht="14.25" customHeight="1">
      <c r="A65" s="25" t="str">
        <f t="shared" si="1"/>
        <v>No Informado5380656</v>
      </c>
      <c r="B65" s="25" t="str">
        <f>+RecuperaHN[[#This Row],[ID_Municipio]]&amp;RecuperaHN[[#This Row],[Fecha]]</f>
        <v>9999953806</v>
      </c>
      <c r="C65" s="25" t="str">
        <f t="shared" si="0"/>
        <v>Francisco Morazan53806</v>
      </c>
      <c r="D65" s="98">
        <v>56</v>
      </c>
      <c r="E65" s="26">
        <v>53806</v>
      </c>
      <c r="F65" s="98">
        <f>+IFERROR(VLOOKUP(COVID_CL_RECUPERA!$G65,'LOCALIZA HN'!$Q$9:$R$26,2,0),99)</f>
        <v>8</v>
      </c>
      <c r="G65" s="4" t="s">
        <v>16</v>
      </c>
      <c r="H65" s="27" t="s">
        <v>19</v>
      </c>
      <c r="I65" s="98">
        <f>+IFERROR(VLOOKUP(RecuperaHN[[#This Row],[Municipio]],'LOCALIZA HN'!$B$9:$I$306,8,0),99999)</f>
        <v>99999</v>
      </c>
      <c r="J65" s="7" t="s">
        <v>19</v>
      </c>
      <c r="K65" s="7"/>
      <c r="L65" s="8" t="s">
        <v>19</v>
      </c>
      <c r="M65" s="28" t="str">
        <f t="shared" si="5"/>
        <v>Recuperado</v>
      </c>
      <c r="N65" s="28" t="str">
        <f>+IFERROR(VLOOKUP(RecuperaHN[[#This Row],[ID_Municipio]],Table_4[[CodigoMuni]:[Long_2]],3,0),"")</f>
        <v/>
      </c>
      <c r="O65" s="28" t="str">
        <f>+IFERROR(VLOOKUP(RecuperaHN[[#This Row],[ID_Municipio]],Table_4[[CodigoMuni]:[Long_2]],4,0),"")</f>
        <v/>
      </c>
      <c r="P65" s="28" t="str">
        <f t="shared" si="4"/>
        <v>HONDURAS</v>
      </c>
    </row>
    <row r="66" spans="1:16" ht="14.25" customHeight="1">
      <c r="A66" s="25" t="str">
        <f t="shared" si="1"/>
        <v>No Informado5417257</v>
      </c>
      <c r="B66" s="25" t="str">
        <f>+RecuperaHN[[#This Row],[ID_Municipio]]&amp;RecuperaHN[[#This Row],[Fecha]]</f>
        <v>9999954172</v>
      </c>
      <c r="C66" s="25" t="str">
        <f t="shared" si="0"/>
        <v>Francisco Morazan54172</v>
      </c>
      <c r="D66" s="98">
        <v>57</v>
      </c>
      <c r="E66" s="26">
        <v>54172</v>
      </c>
      <c r="F66" s="98">
        <f>+IFERROR(VLOOKUP(COVID_CL_RECUPERA!$G66,'LOCALIZA HN'!$Q$9:$R$26,2,0),99)</f>
        <v>8</v>
      </c>
      <c r="G66" s="4" t="s">
        <v>16</v>
      </c>
      <c r="H66" s="27" t="s">
        <v>19</v>
      </c>
      <c r="I66" s="98">
        <f>+IFERROR(VLOOKUP(RecuperaHN[[#This Row],[Municipio]],'LOCALIZA HN'!$B$9:$I$306,8,0),99999)</f>
        <v>99999</v>
      </c>
      <c r="J66" s="7" t="s">
        <v>19</v>
      </c>
      <c r="K66" s="7"/>
      <c r="L66" s="8" t="s">
        <v>19</v>
      </c>
      <c r="M66" s="28" t="str">
        <f t="shared" si="5"/>
        <v>Recuperado</v>
      </c>
      <c r="N66" s="28" t="str">
        <f>+IFERROR(VLOOKUP(RecuperaHN[[#This Row],[ID_Municipio]],Table_4[[CodigoMuni]:[Long_2]],3,0),"")</f>
        <v/>
      </c>
      <c r="O66" s="28" t="str">
        <f>+IFERROR(VLOOKUP(RecuperaHN[[#This Row],[ID_Municipio]],Table_4[[CodigoMuni]:[Long_2]],4,0),"")</f>
        <v/>
      </c>
      <c r="P66" s="28" t="str">
        <f t="shared" si="4"/>
        <v>HONDURAS</v>
      </c>
    </row>
    <row r="67" spans="1:16" ht="14.25" customHeight="1">
      <c r="A67" s="25" t="str">
        <f t="shared" si="1"/>
        <v>No Informado5453758</v>
      </c>
      <c r="B67" s="25" t="str">
        <f>+RecuperaHN[[#This Row],[ID_Municipio]]&amp;RecuperaHN[[#This Row],[Fecha]]</f>
        <v>9999954537</v>
      </c>
      <c r="C67" s="25" t="str">
        <f t="shared" si="0"/>
        <v>Francisco Morazan54537</v>
      </c>
      <c r="D67" s="98">
        <v>58</v>
      </c>
      <c r="E67" s="26">
        <v>54537</v>
      </c>
      <c r="F67" s="98">
        <f>+IFERROR(VLOOKUP(COVID_CL_RECUPERA!$G67,'LOCALIZA HN'!$Q$9:$R$26,2,0),99)</f>
        <v>8</v>
      </c>
      <c r="G67" s="4" t="s">
        <v>16</v>
      </c>
      <c r="H67" s="27" t="s">
        <v>19</v>
      </c>
      <c r="I67" s="98">
        <f>+IFERROR(VLOOKUP(RecuperaHN[[#This Row],[Municipio]],'LOCALIZA HN'!$B$9:$I$306,8,0),99999)</f>
        <v>99999</v>
      </c>
      <c r="J67" s="7" t="s">
        <v>19</v>
      </c>
      <c r="K67" s="7"/>
      <c r="L67" s="8" t="s">
        <v>19</v>
      </c>
      <c r="M67" s="28" t="str">
        <f t="shared" si="5"/>
        <v>Recuperado</v>
      </c>
      <c r="N67" s="28" t="str">
        <f>+IFERROR(VLOOKUP(RecuperaHN[[#This Row],[ID_Municipio]],Table_4[[CodigoMuni]:[Long_2]],3,0),"")</f>
        <v/>
      </c>
      <c r="O67" s="28" t="str">
        <f>+IFERROR(VLOOKUP(RecuperaHN[[#This Row],[ID_Municipio]],Table_4[[CodigoMuni]:[Long_2]],4,0),"")</f>
        <v/>
      </c>
      <c r="P67" s="28" t="str">
        <f t="shared" si="4"/>
        <v>HONDURAS</v>
      </c>
    </row>
    <row r="68" spans="1:16" ht="14.25" customHeight="1">
      <c r="A68" s="25" t="str">
        <f t="shared" si="1"/>
        <v>No Informado4394759</v>
      </c>
      <c r="B68" s="25" t="str">
        <f>+RecuperaHN[[#This Row],[ID_Municipio]]&amp;RecuperaHN[[#This Row],[Fecha]]</f>
        <v>9999943947</v>
      </c>
      <c r="C68" s="25" t="str">
        <f t="shared" si="0"/>
        <v>Cortes43947</v>
      </c>
      <c r="D68" s="98">
        <v>59</v>
      </c>
      <c r="E68" s="26">
        <v>43947</v>
      </c>
      <c r="F68" s="98">
        <f>+IFERROR(VLOOKUP(COVID_CL_RECUPERA!$G68,'LOCALIZA HN'!$Q$9:$R$26,2,0),99)</f>
        <v>5</v>
      </c>
      <c r="G68" s="4" t="s">
        <v>28</v>
      </c>
      <c r="H68" s="27" t="s">
        <v>19</v>
      </c>
      <c r="I68" s="98">
        <f>+IFERROR(VLOOKUP(RecuperaHN[[#This Row],[Municipio]],'LOCALIZA HN'!$B$9:$I$306,8,0),99999)</f>
        <v>99999</v>
      </c>
      <c r="J68" s="7" t="s">
        <v>19</v>
      </c>
      <c r="K68" s="7"/>
      <c r="L68" s="8" t="s">
        <v>19</v>
      </c>
      <c r="M68" s="28" t="str">
        <f t="shared" si="5"/>
        <v>Recuperado</v>
      </c>
      <c r="N68" s="28" t="str">
        <f>+IFERROR(VLOOKUP(RecuperaHN[[#This Row],[ID_Municipio]],Table_4[[CodigoMuni]:[Long_2]],3,0),"")</f>
        <v/>
      </c>
      <c r="O68" s="28" t="str">
        <f>+IFERROR(VLOOKUP(RecuperaHN[[#This Row],[ID_Municipio]],Table_4[[CodigoMuni]:[Long_2]],4,0),"")</f>
        <v/>
      </c>
      <c r="P68" s="28" t="str">
        <f t="shared" si="4"/>
        <v>HONDURAS</v>
      </c>
    </row>
    <row r="69" spans="1:16" ht="14.25" customHeight="1">
      <c r="A69" s="25" t="str">
        <f t="shared" si="1"/>
        <v>No Informado4431260</v>
      </c>
      <c r="B69" s="25" t="str">
        <f>+RecuperaHN[[#This Row],[ID_Municipio]]&amp;RecuperaHN[[#This Row],[Fecha]]</f>
        <v>9999944312</v>
      </c>
      <c r="C69" s="25" t="str">
        <f t="shared" si="0"/>
        <v>Cortes44312</v>
      </c>
      <c r="D69" s="98">
        <v>60</v>
      </c>
      <c r="E69" s="26">
        <v>44312</v>
      </c>
      <c r="F69" s="98">
        <f>+IFERROR(VLOOKUP(COVID_CL_RECUPERA!$G69,'LOCALIZA HN'!$Q$9:$R$26,2,0),99)</f>
        <v>5</v>
      </c>
      <c r="G69" s="4" t="s">
        <v>28</v>
      </c>
      <c r="H69" s="27" t="s">
        <v>19</v>
      </c>
      <c r="I69" s="98">
        <f>+IFERROR(VLOOKUP(RecuperaHN[[#This Row],[Municipio]],'LOCALIZA HN'!$B$9:$I$306,8,0),99999)</f>
        <v>99999</v>
      </c>
      <c r="J69" s="7" t="s">
        <v>19</v>
      </c>
      <c r="K69" s="7"/>
      <c r="L69" s="8" t="s">
        <v>19</v>
      </c>
      <c r="M69" s="28" t="str">
        <f t="shared" si="5"/>
        <v>Recuperado</v>
      </c>
      <c r="N69" s="28" t="str">
        <f>+IFERROR(VLOOKUP(RecuperaHN[[#This Row],[ID_Municipio]],Table_4[[CodigoMuni]:[Long_2]],3,0),"")</f>
        <v/>
      </c>
      <c r="O69" s="28" t="str">
        <f>+IFERROR(VLOOKUP(RecuperaHN[[#This Row],[ID_Municipio]],Table_4[[CodigoMuni]:[Long_2]],4,0),"")</f>
        <v/>
      </c>
      <c r="P69" s="28" t="str">
        <f t="shared" si="4"/>
        <v>HONDURAS</v>
      </c>
    </row>
    <row r="70" spans="1:16" ht="14.25" customHeight="1">
      <c r="A70" s="25" t="str">
        <f t="shared" si="1"/>
        <v>No Informado4467761</v>
      </c>
      <c r="B70" s="25" t="str">
        <f>+RecuperaHN[[#This Row],[ID_Municipio]]&amp;RecuperaHN[[#This Row],[Fecha]]</f>
        <v>9999944677</v>
      </c>
      <c r="C70" s="25" t="str">
        <f t="shared" si="0"/>
        <v>Cortes44677</v>
      </c>
      <c r="D70" s="98">
        <v>61</v>
      </c>
      <c r="E70" s="26">
        <v>44677</v>
      </c>
      <c r="F70" s="98">
        <f>+IFERROR(VLOOKUP(COVID_CL_RECUPERA!$G70,'LOCALIZA HN'!$Q$9:$R$26,2,0),99)</f>
        <v>5</v>
      </c>
      <c r="G70" s="4" t="s">
        <v>28</v>
      </c>
      <c r="H70" s="27" t="s">
        <v>19</v>
      </c>
      <c r="I70" s="98">
        <f>+IFERROR(VLOOKUP(RecuperaHN[[#This Row],[Municipio]],'LOCALIZA HN'!$B$9:$I$306,8,0),99999)</f>
        <v>99999</v>
      </c>
      <c r="J70" s="7" t="s">
        <v>19</v>
      </c>
      <c r="K70" s="7"/>
      <c r="L70" s="8" t="s">
        <v>19</v>
      </c>
      <c r="M70" s="28" t="str">
        <f t="shared" si="5"/>
        <v>Recuperado</v>
      </c>
      <c r="N70" s="28" t="str">
        <f>+IFERROR(VLOOKUP(RecuperaHN[[#This Row],[ID_Municipio]],Table_4[[CodigoMuni]:[Long_2]],3,0),"")</f>
        <v/>
      </c>
      <c r="O70" s="28" t="str">
        <f>+IFERROR(VLOOKUP(RecuperaHN[[#This Row],[ID_Municipio]],Table_4[[CodigoMuni]:[Long_2]],4,0),"")</f>
        <v/>
      </c>
      <c r="P70" s="28" t="str">
        <f t="shared" si="4"/>
        <v>HONDURAS</v>
      </c>
    </row>
    <row r="71" spans="1:16" ht="14.25" customHeight="1">
      <c r="A71" s="25" t="str">
        <f t="shared" si="1"/>
        <v>No Informado4504262</v>
      </c>
      <c r="B71" s="25" t="str">
        <f>+RecuperaHN[[#This Row],[ID_Municipio]]&amp;RecuperaHN[[#This Row],[Fecha]]</f>
        <v>9999945042</v>
      </c>
      <c r="C71" s="25" t="str">
        <f t="shared" si="0"/>
        <v>Cortes45042</v>
      </c>
      <c r="D71" s="98">
        <v>62</v>
      </c>
      <c r="E71" s="26">
        <v>45042</v>
      </c>
      <c r="F71" s="98">
        <f>+IFERROR(VLOOKUP(COVID_CL_RECUPERA!$G71,'LOCALIZA HN'!$Q$9:$R$26,2,0),99)</f>
        <v>5</v>
      </c>
      <c r="G71" s="4" t="s">
        <v>28</v>
      </c>
      <c r="H71" s="27" t="s">
        <v>19</v>
      </c>
      <c r="I71" s="98">
        <f>+IFERROR(VLOOKUP(RecuperaHN[[#This Row],[Municipio]],'LOCALIZA HN'!$B$9:$I$306,8,0),99999)</f>
        <v>99999</v>
      </c>
      <c r="J71" s="7" t="s">
        <v>19</v>
      </c>
      <c r="K71" s="7"/>
      <c r="L71" s="8" t="s">
        <v>19</v>
      </c>
      <c r="M71" s="28" t="str">
        <f t="shared" si="5"/>
        <v>Recuperado</v>
      </c>
      <c r="N71" s="28" t="str">
        <f>+IFERROR(VLOOKUP(RecuperaHN[[#This Row],[ID_Municipio]],Table_4[[CodigoMuni]:[Long_2]],3,0),"")</f>
        <v/>
      </c>
      <c r="O71" s="28" t="str">
        <f>+IFERROR(VLOOKUP(RecuperaHN[[#This Row],[ID_Municipio]],Table_4[[CodigoMuni]:[Long_2]],4,0),"")</f>
        <v/>
      </c>
      <c r="P71" s="28" t="str">
        <f t="shared" si="4"/>
        <v>HONDURAS</v>
      </c>
    </row>
    <row r="72" spans="1:16" ht="14.25" customHeight="1">
      <c r="A72" s="25" t="str">
        <f t="shared" si="1"/>
        <v>No Informado4540863</v>
      </c>
      <c r="B72" s="25" t="str">
        <f>+RecuperaHN[[#This Row],[ID_Municipio]]&amp;RecuperaHN[[#This Row],[Fecha]]</f>
        <v>9999945408</v>
      </c>
      <c r="C72" s="25" t="str">
        <f t="shared" si="0"/>
        <v>Cortes45408</v>
      </c>
      <c r="D72" s="98">
        <v>63</v>
      </c>
      <c r="E72" s="26">
        <v>45408</v>
      </c>
      <c r="F72" s="98">
        <f>+IFERROR(VLOOKUP(COVID_CL_RECUPERA!$G72,'LOCALIZA HN'!$Q$9:$R$26,2,0),99)</f>
        <v>5</v>
      </c>
      <c r="G72" s="4" t="s">
        <v>28</v>
      </c>
      <c r="H72" s="27" t="s">
        <v>19</v>
      </c>
      <c r="I72" s="98">
        <f>+IFERROR(VLOOKUP(RecuperaHN[[#This Row],[Municipio]],'LOCALIZA HN'!$B$9:$I$306,8,0),99999)</f>
        <v>99999</v>
      </c>
      <c r="J72" s="7" t="s">
        <v>19</v>
      </c>
      <c r="K72" s="7"/>
      <c r="L72" s="8" t="s">
        <v>19</v>
      </c>
      <c r="M72" s="28" t="str">
        <f t="shared" si="5"/>
        <v>Recuperado</v>
      </c>
      <c r="N72" s="28" t="str">
        <f>+IFERROR(VLOOKUP(RecuperaHN[[#This Row],[ID_Municipio]],Table_4[[CodigoMuni]:[Long_2]],3,0),"")</f>
        <v/>
      </c>
      <c r="O72" s="28" t="str">
        <f>+IFERROR(VLOOKUP(RecuperaHN[[#This Row],[ID_Municipio]],Table_4[[CodigoMuni]:[Long_2]],4,0),"")</f>
        <v/>
      </c>
      <c r="P72" s="28" t="str">
        <f t="shared" si="4"/>
        <v>HONDURAS</v>
      </c>
    </row>
    <row r="73" spans="1:16" ht="14.25" customHeight="1">
      <c r="A73" s="25" t="str">
        <f t="shared" si="1"/>
        <v>No Informado4577364</v>
      </c>
      <c r="B73" s="25" t="str">
        <f>+RecuperaHN[[#This Row],[ID_Municipio]]&amp;RecuperaHN[[#This Row],[Fecha]]</f>
        <v>9999945773</v>
      </c>
      <c r="C73" s="25" t="str">
        <f t="shared" si="0"/>
        <v>Cortes45773</v>
      </c>
      <c r="D73" s="98">
        <v>64</v>
      </c>
      <c r="E73" s="26">
        <v>45773</v>
      </c>
      <c r="F73" s="98">
        <f>+IFERROR(VLOOKUP(COVID_CL_RECUPERA!$G73,'LOCALIZA HN'!$Q$9:$R$26,2,0),99)</f>
        <v>5</v>
      </c>
      <c r="G73" s="4" t="s">
        <v>28</v>
      </c>
      <c r="H73" s="27" t="s">
        <v>19</v>
      </c>
      <c r="I73" s="98">
        <f>+IFERROR(VLOOKUP(RecuperaHN[[#This Row],[Municipio]],'LOCALIZA HN'!$B$9:$I$306,8,0),99999)</f>
        <v>99999</v>
      </c>
      <c r="J73" s="7" t="s">
        <v>19</v>
      </c>
      <c r="K73" s="7"/>
      <c r="L73" s="8" t="s">
        <v>19</v>
      </c>
      <c r="M73" s="28" t="str">
        <f t="shared" si="5"/>
        <v>Recuperado</v>
      </c>
      <c r="N73" s="28" t="str">
        <f>+IFERROR(VLOOKUP(RecuperaHN[[#This Row],[ID_Municipio]],Table_4[[CodigoMuni]:[Long_2]],3,0),"")</f>
        <v/>
      </c>
      <c r="O73" s="28" t="str">
        <f>+IFERROR(VLOOKUP(RecuperaHN[[#This Row],[ID_Municipio]],Table_4[[CodigoMuni]:[Long_2]],4,0),"")</f>
        <v/>
      </c>
      <c r="P73" s="28" t="str">
        <f t="shared" si="4"/>
        <v>HONDURAS</v>
      </c>
    </row>
    <row r="74" spans="1:16" ht="14.25" customHeight="1">
      <c r="A74" s="25" t="str">
        <f t="shared" si="1"/>
        <v>No Informado4613865</v>
      </c>
      <c r="B74" s="25" t="str">
        <f>+RecuperaHN[[#This Row],[ID_Municipio]]&amp;RecuperaHN[[#This Row],[Fecha]]</f>
        <v>9999946138</v>
      </c>
      <c r="C74" s="25" t="str">
        <f t="shared" ref="C74:C127" si="6">+G74&amp;E74</f>
        <v>Cortes46138</v>
      </c>
      <c r="D74" s="98">
        <v>65</v>
      </c>
      <c r="E74" s="26">
        <v>46138</v>
      </c>
      <c r="F74" s="98">
        <f>+IFERROR(VLOOKUP(COVID_CL_RECUPERA!$G74,'LOCALIZA HN'!$Q$9:$R$26,2,0),99)</f>
        <v>5</v>
      </c>
      <c r="G74" s="4" t="s">
        <v>28</v>
      </c>
      <c r="H74" s="27" t="s">
        <v>19</v>
      </c>
      <c r="I74" s="98">
        <f>+IFERROR(VLOOKUP(RecuperaHN[[#This Row],[Municipio]],'LOCALIZA HN'!$B$9:$I$306,8,0),99999)</f>
        <v>99999</v>
      </c>
      <c r="J74" s="7" t="s">
        <v>19</v>
      </c>
      <c r="K74" s="7"/>
      <c r="L74" s="8" t="s">
        <v>19</v>
      </c>
      <c r="M74" s="28" t="str">
        <f t="shared" si="5"/>
        <v>Recuperado</v>
      </c>
      <c r="N74" s="28" t="str">
        <f>+IFERROR(VLOOKUP(RecuperaHN[[#This Row],[ID_Municipio]],Table_4[[CodigoMuni]:[Long_2]],3,0),"")</f>
        <v/>
      </c>
      <c r="O74" s="28" t="str">
        <f>+IFERROR(VLOOKUP(RecuperaHN[[#This Row],[ID_Municipio]],Table_4[[CodigoMuni]:[Long_2]],4,0),"")</f>
        <v/>
      </c>
      <c r="P74" s="28" t="str">
        <f t="shared" si="4"/>
        <v>HONDURAS</v>
      </c>
    </row>
    <row r="75" spans="1:16" ht="14.25" customHeight="1">
      <c r="A75" s="25" t="str">
        <f t="shared" ref="A75:A127" si="7">+H75&amp;E75&amp;D75</f>
        <v>No Informado4650366</v>
      </c>
      <c r="B75" s="25" t="str">
        <f>+RecuperaHN[[#This Row],[ID_Municipio]]&amp;RecuperaHN[[#This Row],[Fecha]]</f>
        <v>9999946503</v>
      </c>
      <c r="C75" s="25" t="str">
        <f t="shared" si="6"/>
        <v>Cortes46503</v>
      </c>
      <c r="D75" s="98">
        <v>66</v>
      </c>
      <c r="E75" s="26">
        <v>46503</v>
      </c>
      <c r="F75" s="98">
        <f>+IFERROR(VLOOKUP(COVID_CL_RECUPERA!$G75,'LOCALIZA HN'!$Q$9:$R$26,2,0),99)</f>
        <v>5</v>
      </c>
      <c r="G75" s="4" t="s">
        <v>28</v>
      </c>
      <c r="H75" s="27" t="s">
        <v>19</v>
      </c>
      <c r="I75" s="98">
        <f>+IFERROR(VLOOKUP(RecuperaHN[[#This Row],[Municipio]],'LOCALIZA HN'!$B$9:$I$306,8,0),99999)</f>
        <v>99999</v>
      </c>
      <c r="J75" s="7" t="s">
        <v>19</v>
      </c>
      <c r="K75" s="7"/>
      <c r="L75" s="8" t="s">
        <v>19</v>
      </c>
      <c r="M75" s="28" t="str">
        <f t="shared" si="5"/>
        <v>Recuperado</v>
      </c>
      <c r="N75" s="28" t="str">
        <f>+IFERROR(VLOOKUP(RecuperaHN[[#This Row],[ID_Municipio]],Table_4[[CodigoMuni]:[Long_2]],3,0),"")</f>
        <v/>
      </c>
      <c r="O75" s="28" t="str">
        <f>+IFERROR(VLOOKUP(RecuperaHN[[#This Row],[ID_Municipio]],Table_4[[CodigoMuni]:[Long_2]],4,0),"")</f>
        <v/>
      </c>
      <c r="P75" s="28" t="str">
        <f t="shared" si="4"/>
        <v>HONDURAS</v>
      </c>
    </row>
    <row r="76" spans="1:16" ht="14.25" customHeight="1">
      <c r="A76" s="25" t="str">
        <f t="shared" si="7"/>
        <v>No Informado4686967</v>
      </c>
      <c r="B76" s="25" t="str">
        <f>+RecuperaHN[[#This Row],[ID_Municipio]]&amp;RecuperaHN[[#This Row],[Fecha]]</f>
        <v>9999946869</v>
      </c>
      <c r="C76" s="25" t="str">
        <f t="shared" si="6"/>
        <v>Cortes46869</v>
      </c>
      <c r="D76" s="98">
        <v>67</v>
      </c>
      <c r="E76" s="26">
        <v>46869</v>
      </c>
      <c r="F76" s="98">
        <f>+IFERROR(VLOOKUP(COVID_CL_RECUPERA!$G76,'LOCALIZA HN'!$Q$9:$R$26,2,0),99)</f>
        <v>5</v>
      </c>
      <c r="G76" s="4" t="s">
        <v>28</v>
      </c>
      <c r="H76" s="27" t="s">
        <v>19</v>
      </c>
      <c r="I76" s="98">
        <f>+IFERROR(VLOOKUP(RecuperaHN[[#This Row],[Municipio]],'LOCALIZA HN'!$B$9:$I$306,8,0),99999)</f>
        <v>99999</v>
      </c>
      <c r="J76" s="7" t="s">
        <v>19</v>
      </c>
      <c r="K76" s="7"/>
      <c r="L76" s="8" t="s">
        <v>19</v>
      </c>
      <c r="M76" s="28" t="str">
        <f t="shared" si="5"/>
        <v>Recuperado</v>
      </c>
      <c r="N76" s="28" t="str">
        <f>+IFERROR(VLOOKUP(RecuperaHN[[#This Row],[ID_Municipio]],Table_4[[CodigoMuni]:[Long_2]],3,0),"")</f>
        <v/>
      </c>
      <c r="O76" s="28" t="str">
        <f>+IFERROR(VLOOKUP(RecuperaHN[[#This Row],[ID_Municipio]],Table_4[[CodigoMuni]:[Long_2]],4,0),"")</f>
        <v/>
      </c>
      <c r="P76" s="28" t="str">
        <f t="shared" si="4"/>
        <v>HONDURAS</v>
      </c>
    </row>
    <row r="77" spans="1:16" ht="14.25" customHeight="1">
      <c r="A77" s="25" t="str">
        <f t="shared" si="7"/>
        <v>No Informado4723468</v>
      </c>
      <c r="B77" s="25" t="str">
        <f>+RecuperaHN[[#This Row],[ID_Municipio]]&amp;RecuperaHN[[#This Row],[Fecha]]</f>
        <v>9999947234</v>
      </c>
      <c r="C77" s="25" t="str">
        <f t="shared" si="6"/>
        <v>Cortes47234</v>
      </c>
      <c r="D77" s="98">
        <v>68</v>
      </c>
      <c r="E77" s="26">
        <v>47234</v>
      </c>
      <c r="F77" s="98">
        <f>+IFERROR(VLOOKUP(COVID_CL_RECUPERA!$G77,'LOCALIZA HN'!$Q$9:$R$26,2,0),99)</f>
        <v>5</v>
      </c>
      <c r="G77" s="4" t="s">
        <v>28</v>
      </c>
      <c r="H77" s="27" t="s">
        <v>19</v>
      </c>
      <c r="I77" s="98">
        <f>+IFERROR(VLOOKUP(RecuperaHN[[#This Row],[Municipio]],'LOCALIZA HN'!$B$9:$I$306,8,0),99999)</f>
        <v>99999</v>
      </c>
      <c r="J77" s="7" t="s">
        <v>19</v>
      </c>
      <c r="K77" s="7"/>
      <c r="L77" s="8" t="s">
        <v>19</v>
      </c>
      <c r="M77" s="28" t="str">
        <f t="shared" si="5"/>
        <v>Recuperado</v>
      </c>
      <c r="N77" s="28" t="str">
        <f>+IFERROR(VLOOKUP(RecuperaHN[[#This Row],[ID_Municipio]],Table_4[[CodigoMuni]:[Long_2]],3,0),"")</f>
        <v/>
      </c>
      <c r="O77" s="28" t="str">
        <f>+IFERROR(VLOOKUP(RecuperaHN[[#This Row],[ID_Municipio]],Table_4[[CodigoMuni]:[Long_2]],4,0),"")</f>
        <v/>
      </c>
      <c r="P77" s="28" t="str">
        <f t="shared" si="4"/>
        <v>HONDURAS</v>
      </c>
    </row>
    <row r="78" spans="1:16" ht="14.25" customHeight="1">
      <c r="A78" s="25" t="str">
        <f t="shared" si="7"/>
        <v>No Informado4759969</v>
      </c>
      <c r="B78" s="25" t="str">
        <f>+RecuperaHN[[#This Row],[ID_Municipio]]&amp;RecuperaHN[[#This Row],[Fecha]]</f>
        <v>9999947599</v>
      </c>
      <c r="C78" s="25" t="str">
        <f t="shared" si="6"/>
        <v>Santa Barbara47599</v>
      </c>
      <c r="D78" s="98">
        <v>69</v>
      </c>
      <c r="E78" s="26">
        <v>47599</v>
      </c>
      <c r="F78" s="98">
        <f>+IFERROR(VLOOKUP(COVID_CL_RECUPERA!$G78,'LOCALIZA HN'!$Q$9:$R$26,2,0),99)</f>
        <v>16</v>
      </c>
      <c r="G78" s="4" t="s">
        <v>45</v>
      </c>
      <c r="H78" s="27" t="s">
        <v>19</v>
      </c>
      <c r="I78" s="98">
        <f>+IFERROR(VLOOKUP(RecuperaHN[[#This Row],[Municipio]],'LOCALIZA HN'!$B$9:$I$306,8,0),99999)</f>
        <v>99999</v>
      </c>
      <c r="J78" s="7" t="s">
        <v>19</v>
      </c>
      <c r="K78" s="7"/>
      <c r="L78" s="8" t="s">
        <v>19</v>
      </c>
      <c r="M78" s="28" t="str">
        <f t="shared" si="5"/>
        <v>Recuperado</v>
      </c>
      <c r="N78" s="28" t="str">
        <f>+IFERROR(VLOOKUP(RecuperaHN[[#This Row],[ID_Municipio]],Table_4[[CodigoMuni]:[Long_2]],3,0),"")</f>
        <v/>
      </c>
      <c r="O78" s="28" t="str">
        <f>+IFERROR(VLOOKUP(RecuperaHN[[#This Row],[ID_Municipio]],Table_4[[CodigoMuni]:[Long_2]],4,0),"")</f>
        <v/>
      </c>
      <c r="P78" s="28" t="str">
        <f t="shared" si="4"/>
        <v>HONDURAS</v>
      </c>
    </row>
    <row r="79" spans="1:16" ht="14.25" customHeight="1">
      <c r="A79" s="25" t="str">
        <f t="shared" si="7"/>
        <v>No Informado4796670</v>
      </c>
      <c r="B79" s="25" t="str">
        <f>+RecuperaHN[[#This Row],[ID_Municipio]]&amp;RecuperaHN[[#This Row],[Fecha]]</f>
        <v>9999947966</v>
      </c>
      <c r="C79" s="25" t="str">
        <f t="shared" si="6"/>
        <v>Colon47966</v>
      </c>
      <c r="D79" s="98">
        <v>70</v>
      </c>
      <c r="E79" s="26">
        <v>47966</v>
      </c>
      <c r="F79" s="98">
        <f>+IFERROR(VLOOKUP(COVID_CL_RECUPERA!$G79,'LOCALIZA HN'!$Q$9:$R$26,2,0),99)</f>
        <v>2</v>
      </c>
      <c r="G79" s="4" t="s">
        <v>34</v>
      </c>
      <c r="H79" s="27" t="s">
        <v>19</v>
      </c>
      <c r="I79" s="98">
        <f>+IFERROR(VLOOKUP(RecuperaHN[[#This Row],[Municipio]],'LOCALIZA HN'!$B$9:$I$306,8,0),99999)</f>
        <v>99999</v>
      </c>
      <c r="J79" s="7" t="s">
        <v>19</v>
      </c>
      <c r="K79" s="7"/>
      <c r="L79" s="8" t="s">
        <v>19</v>
      </c>
      <c r="M79" s="28" t="str">
        <f t="shared" si="5"/>
        <v>Recuperado</v>
      </c>
      <c r="N79" s="28" t="str">
        <f>+IFERROR(VLOOKUP(RecuperaHN[[#This Row],[ID_Municipio]],Table_4[[CodigoMuni]:[Long_2]],3,0),"")</f>
        <v/>
      </c>
      <c r="O79" s="28" t="str">
        <f>+IFERROR(VLOOKUP(RecuperaHN[[#This Row],[ID_Municipio]],Table_4[[CodigoMuni]:[Long_2]],4,0),"")</f>
        <v/>
      </c>
      <c r="P79" s="28" t="str">
        <f t="shared" si="4"/>
        <v>HONDURAS</v>
      </c>
    </row>
    <row r="80" spans="1:16" ht="14.25" customHeight="1">
      <c r="A80" s="25" t="str">
        <f t="shared" si="7"/>
        <v>No Informado4833271</v>
      </c>
      <c r="B80" s="25" t="str">
        <f>+RecuperaHN[[#This Row],[ID_Municipio]]&amp;RecuperaHN[[#This Row],[Fecha]]</f>
        <v>9999948332</v>
      </c>
      <c r="C80" s="25" t="str">
        <f t="shared" si="6"/>
        <v>Colon48332</v>
      </c>
      <c r="D80" s="98">
        <v>71</v>
      </c>
      <c r="E80" s="26">
        <v>48332</v>
      </c>
      <c r="F80" s="98">
        <f>+IFERROR(VLOOKUP(COVID_CL_RECUPERA!$G80,'LOCALIZA HN'!$Q$9:$R$26,2,0),99)</f>
        <v>2</v>
      </c>
      <c r="G80" s="4" t="s">
        <v>34</v>
      </c>
      <c r="H80" s="27" t="s">
        <v>19</v>
      </c>
      <c r="I80" s="98">
        <f>+IFERROR(VLOOKUP(RecuperaHN[[#This Row],[Municipio]],'LOCALIZA HN'!$B$9:$I$306,8,0),99999)</f>
        <v>99999</v>
      </c>
      <c r="J80" s="7" t="s">
        <v>19</v>
      </c>
      <c r="K80" s="7"/>
      <c r="L80" s="8" t="s">
        <v>19</v>
      </c>
      <c r="M80" s="28" t="str">
        <f t="shared" si="5"/>
        <v>Recuperado</v>
      </c>
      <c r="N80" s="28" t="str">
        <f>+IFERROR(VLOOKUP(RecuperaHN[[#This Row],[ID_Municipio]],Table_4[[CodigoMuni]:[Long_2]],3,0),"")</f>
        <v/>
      </c>
      <c r="O80" s="28" t="str">
        <f>+IFERROR(VLOOKUP(RecuperaHN[[#This Row],[ID_Municipio]],Table_4[[CodigoMuni]:[Long_2]],4,0),"")</f>
        <v/>
      </c>
      <c r="P80" s="28" t="str">
        <f t="shared" ref="P80:P111" si="8">+P79</f>
        <v>HONDURAS</v>
      </c>
    </row>
    <row r="81" spans="1:16" ht="14.25" customHeight="1">
      <c r="A81" s="25" t="str">
        <f t="shared" si="7"/>
        <v>No Informado4869772</v>
      </c>
      <c r="B81" s="25" t="str">
        <f>+RecuperaHN[[#This Row],[ID_Municipio]]&amp;RecuperaHN[[#This Row],[Fecha]]</f>
        <v>9999948697</v>
      </c>
      <c r="C81" s="25" t="str">
        <f t="shared" si="6"/>
        <v>Yoro48697</v>
      </c>
      <c r="D81" s="98">
        <v>72</v>
      </c>
      <c r="E81" s="26">
        <v>48697</v>
      </c>
      <c r="F81" s="98">
        <f>+IFERROR(VLOOKUP(COVID_CL_RECUPERA!$G81,'LOCALIZA HN'!$Q$9:$R$26,2,0),99)</f>
        <v>18</v>
      </c>
      <c r="G81" s="4" t="s">
        <v>39</v>
      </c>
      <c r="H81" s="27" t="s">
        <v>19</v>
      </c>
      <c r="I81" s="98">
        <f>+IFERROR(VLOOKUP(RecuperaHN[[#This Row],[Municipio]],'LOCALIZA HN'!$B$9:$I$306,8,0),99999)</f>
        <v>99999</v>
      </c>
      <c r="J81" s="7" t="s">
        <v>19</v>
      </c>
      <c r="K81" s="7"/>
      <c r="L81" s="8" t="s">
        <v>19</v>
      </c>
      <c r="M81" s="28" t="str">
        <f t="shared" ref="M81:M112" si="9">+M79</f>
        <v>Recuperado</v>
      </c>
      <c r="N81" s="28" t="str">
        <f>+IFERROR(VLOOKUP(RecuperaHN[[#This Row],[ID_Municipio]],Table_4[[CodigoMuni]:[Long_2]],3,0),"")</f>
        <v/>
      </c>
      <c r="O81" s="28" t="str">
        <f>+IFERROR(VLOOKUP(RecuperaHN[[#This Row],[ID_Municipio]],Table_4[[CodigoMuni]:[Long_2]],4,0),"")</f>
        <v/>
      </c>
      <c r="P81" s="28" t="str">
        <f t="shared" si="8"/>
        <v>HONDURAS</v>
      </c>
    </row>
    <row r="82" spans="1:16" ht="14.25" customHeight="1">
      <c r="A82" s="25" t="str">
        <f t="shared" si="7"/>
        <v>No Informado4906273</v>
      </c>
      <c r="B82" s="25" t="str">
        <f>+RecuperaHN[[#This Row],[ID_Municipio]]&amp;RecuperaHN[[#This Row],[Fecha]]</f>
        <v>9999949062</v>
      </c>
      <c r="C82" s="25" t="str">
        <f t="shared" si="6"/>
        <v>Cortes49062</v>
      </c>
      <c r="D82" s="98">
        <v>73</v>
      </c>
      <c r="E82" s="26">
        <v>49062</v>
      </c>
      <c r="F82" s="98">
        <f>+IFERROR(VLOOKUP(COVID_CL_RECUPERA!$G82,'LOCALIZA HN'!$Q$9:$R$26,2,0),99)</f>
        <v>5</v>
      </c>
      <c r="G82" s="4" t="s">
        <v>28</v>
      </c>
      <c r="H82" s="27" t="s">
        <v>19</v>
      </c>
      <c r="I82" s="98">
        <f>+IFERROR(VLOOKUP(RecuperaHN[[#This Row],[Municipio]],'LOCALIZA HN'!$B$9:$I$306,8,0),99999)</f>
        <v>99999</v>
      </c>
      <c r="J82" s="7" t="s">
        <v>19</v>
      </c>
      <c r="K82" s="7"/>
      <c r="L82" s="8" t="s">
        <v>19</v>
      </c>
      <c r="M82" s="28" t="str">
        <f t="shared" si="9"/>
        <v>Recuperado</v>
      </c>
      <c r="N82" s="28" t="str">
        <f>+IFERROR(VLOOKUP(RecuperaHN[[#This Row],[ID_Municipio]],Table_4[[CodigoMuni]:[Long_2]],3,0),"")</f>
        <v/>
      </c>
      <c r="O82" s="28" t="str">
        <f>+IFERROR(VLOOKUP(RecuperaHN[[#This Row],[ID_Municipio]],Table_4[[CodigoMuni]:[Long_2]],4,0),"")</f>
        <v/>
      </c>
      <c r="P82" s="28" t="str">
        <f t="shared" si="8"/>
        <v>HONDURAS</v>
      </c>
    </row>
    <row r="83" spans="1:16" ht="14.25" customHeight="1">
      <c r="A83" s="25" t="str">
        <f t="shared" si="7"/>
        <v>No Informado4942874</v>
      </c>
      <c r="B83" s="25" t="str">
        <f>+RecuperaHN[[#This Row],[ID_Municipio]]&amp;RecuperaHN[[#This Row],[Fecha]]</f>
        <v>9999949428</v>
      </c>
      <c r="C83" s="25" t="str">
        <f t="shared" si="6"/>
        <v>Colon49428</v>
      </c>
      <c r="D83" s="98">
        <v>74</v>
      </c>
      <c r="E83" s="26">
        <v>49428</v>
      </c>
      <c r="F83" s="98">
        <f>+IFERROR(VLOOKUP(COVID_CL_RECUPERA!$G83,'LOCALIZA HN'!$Q$9:$R$26,2,0),99)</f>
        <v>2</v>
      </c>
      <c r="G83" s="4" t="s">
        <v>34</v>
      </c>
      <c r="H83" s="27" t="s">
        <v>19</v>
      </c>
      <c r="I83" s="98">
        <f>+IFERROR(VLOOKUP(RecuperaHN[[#This Row],[Municipio]],'LOCALIZA HN'!$B$9:$I$306,8,0),99999)</f>
        <v>99999</v>
      </c>
      <c r="J83" s="7" t="s">
        <v>19</v>
      </c>
      <c r="K83" s="7"/>
      <c r="L83" s="8" t="s">
        <v>19</v>
      </c>
      <c r="M83" s="28" t="str">
        <f t="shared" si="9"/>
        <v>Recuperado</v>
      </c>
      <c r="N83" s="28" t="str">
        <f>+IFERROR(VLOOKUP(RecuperaHN[[#This Row],[ID_Municipio]],Table_4[[CodigoMuni]:[Long_2]],3,0),"")</f>
        <v/>
      </c>
      <c r="O83" s="28" t="str">
        <f>+IFERROR(VLOOKUP(RecuperaHN[[#This Row],[ID_Municipio]],Table_4[[CodigoMuni]:[Long_2]],4,0),"")</f>
        <v/>
      </c>
      <c r="P83" s="28" t="str">
        <f t="shared" si="8"/>
        <v>HONDURAS</v>
      </c>
    </row>
    <row r="84" spans="1:16" ht="14.25" customHeight="1">
      <c r="A84" s="25" t="str">
        <f t="shared" si="7"/>
        <v>No Informado4979475</v>
      </c>
      <c r="B84" s="25" t="str">
        <f>+RecuperaHN[[#This Row],[ID_Municipio]]&amp;RecuperaHN[[#This Row],[Fecha]]</f>
        <v>9999949794</v>
      </c>
      <c r="C84" s="25" t="str">
        <f t="shared" si="6"/>
        <v>Colon49794</v>
      </c>
      <c r="D84" s="98">
        <v>75</v>
      </c>
      <c r="E84" s="26">
        <v>49794</v>
      </c>
      <c r="F84" s="98">
        <f>+IFERROR(VLOOKUP(COVID_CL_RECUPERA!$G84,'LOCALIZA HN'!$Q$9:$R$26,2,0),99)</f>
        <v>2</v>
      </c>
      <c r="G84" s="4" t="s">
        <v>34</v>
      </c>
      <c r="H84" s="27" t="s">
        <v>19</v>
      </c>
      <c r="I84" s="98">
        <f>+IFERROR(VLOOKUP(RecuperaHN[[#This Row],[Municipio]],'LOCALIZA HN'!$B$9:$I$306,8,0),99999)</f>
        <v>99999</v>
      </c>
      <c r="J84" s="7" t="s">
        <v>19</v>
      </c>
      <c r="K84" s="7"/>
      <c r="L84" s="8" t="s">
        <v>19</v>
      </c>
      <c r="M84" s="28" t="str">
        <f t="shared" si="9"/>
        <v>Recuperado</v>
      </c>
      <c r="N84" s="28" t="str">
        <f>+IFERROR(VLOOKUP(RecuperaHN[[#This Row],[ID_Municipio]],Table_4[[CodigoMuni]:[Long_2]],3,0),"")</f>
        <v/>
      </c>
      <c r="O84" s="28" t="str">
        <f>+IFERROR(VLOOKUP(RecuperaHN[[#This Row],[ID_Municipio]],Table_4[[CodigoMuni]:[Long_2]],4,0),"")</f>
        <v/>
      </c>
      <c r="P84" s="28" t="str">
        <f t="shared" si="8"/>
        <v>HONDURAS</v>
      </c>
    </row>
    <row r="85" spans="1:16" ht="14.25" customHeight="1">
      <c r="A85" s="25" t="str">
        <f t="shared" si="7"/>
        <v>No Informado5015976</v>
      </c>
      <c r="B85" s="25" t="str">
        <f>+RecuperaHN[[#This Row],[ID_Municipio]]&amp;RecuperaHN[[#This Row],[Fecha]]</f>
        <v>9999950159</v>
      </c>
      <c r="C85" s="25" t="str">
        <f t="shared" si="6"/>
        <v>Cortes50159</v>
      </c>
      <c r="D85" s="98">
        <v>76</v>
      </c>
      <c r="E85" s="26">
        <v>50159</v>
      </c>
      <c r="F85" s="98">
        <f>+IFERROR(VLOOKUP(COVID_CL_RECUPERA!$G85,'LOCALIZA HN'!$Q$9:$R$26,2,0),99)</f>
        <v>5</v>
      </c>
      <c r="G85" s="4" t="s">
        <v>28</v>
      </c>
      <c r="H85" s="27" t="s">
        <v>19</v>
      </c>
      <c r="I85" s="98">
        <f>+IFERROR(VLOOKUP(RecuperaHN[[#This Row],[Municipio]],'LOCALIZA HN'!$B$9:$I$306,8,0),99999)</f>
        <v>99999</v>
      </c>
      <c r="J85" s="7" t="s">
        <v>19</v>
      </c>
      <c r="K85" s="7"/>
      <c r="L85" s="8" t="s">
        <v>19</v>
      </c>
      <c r="M85" s="28" t="str">
        <f t="shared" si="9"/>
        <v>Recuperado</v>
      </c>
      <c r="N85" s="28" t="str">
        <f>+IFERROR(VLOOKUP(RecuperaHN[[#This Row],[ID_Municipio]],Table_4[[CodigoMuni]:[Long_2]],3,0),"")</f>
        <v/>
      </c>
      <c r="O85" s="28" t="str">
        <f>+IFERROR(VLOOKUP(RecuperaHN[[#This Row],[ID_Municipio]],Table_4[[CodigoMuni]:[Long_2]],4,0),"")</f>
        <v/>
      </c>
      <c r="P85" s="28" t="str">
        <f t="shared" si="8"/>
        <v>HONDURAS</v>
      </c>
    </row>
    <row r="86" spans="1:16" ht="14.25" customHeight="1">
      <c r="A86" s="25" t="str">
        <f t="shared" si="7"/>
        <v>No Informado5052477</v>
      </c>
      <c r="B86" s="25" t="str">
        <f>+RecuperaHN[[#This Row],[ID_Municipio]]&amp;RecuperaHN[[#This Row],[Fecha]]</f>
        <v>9999950524</v>
      </c>
      <c r="C86" s="25" t="str">
        <f t="shared" si="6"/>
        <v>Cortes50524</v>
      </c>
      <c r="D86" s="98">
        <v>77</v>
      </c>
      <c r="E86" s="26">
        <v>50524</v>
      </c>
      <c r="F86" s="98">
        <f>+IFERROR(VLOOKUP(COVID_CL_RECUPERA!$G86,'LOCALIZA HN'!$Q$9:$R$26,2,0),99)</f>
        <v>5</v>
      </c>
      <c r="G86" s="4" t="s">
        <v>28</v>
      </c>
      <c r="H86" s="27" t="s">
        <v>19</v>
      </c>
      <c r="I86" s="98">
        <f>+IFERROR(VLOOKUP(RecuperaHN[[#This Row],[Municipio]],'LOCALIZA HN'!$B$9:$I$306,8,0),99999)</f>
        <v>99999</v>
      </c>
      <c r="J86" s="7" t="s">
        <v>19</v>
      </c>
      <c r="K86" s="7"/>
      <c r="L86" s="8" t="s">
        <v>19</v>
      </c>
      <c r="M86" s="28" t="str">
        <f t="shared" si="9"/>
        <v>Recuperado</v>
      </c>
      <c r="N86" s="28" t="str">
        <f>+IFERROR(VLOOKUP(RecuperaHN[[#This Row],[ID_Municipio]],Table_4[[CodigoMuni]:[Long_2]],3,0),"")</f>
        <v/>
      </c>
      <c r="O86" s="28" t="str">
        <f>+IFERROR(VLOOKUP(RecuperaHN[[#This Row],[ID_Municipio]],Table_4[[CodigoMuni]:[Long_2]],4,0),"")</f>
        <v/>
      </c>
      <c r="P86" s="28" t="str">
        <f t="shared" si="8"/>
        <v>HONDURAS</v>
      </c>
    </row>
    <row r="87" spans="1:16" ht="14.25" customHeight="1">
      <c r="A87" s="25" t="str">
        <f t="shared" si="7"/>
        <v>No Informado5088978</v>
      </c>
      <c r="B87" s="25" t="str">
        <f>+RecuperaHN[[#This Row],[ID_Municipio]]&amp;RecuperaHN[[#This Row],[Fecha]]</f>
        <v>9999950889</v>
      </c>
      <c r="C87" s="25" t="str">
        <f t="shared" si="6"/>
        <v>Cortes50889</v>
      </c>
      <c r="D87" s="98">
        <v>78</v>
      </c>
      <c r="E87" s="26">
        <v>50889</v>
      </c>
      <c r="F87" s="98">
        <f>+IFERROR(VLOOKUP(COVID_CL_RECUPERA!$G87,'LOCALIZA HN'!$Q$9:$R$26,2,0),99)</f>
        <v>5</v>
      </c>
      <c r="G87" s="4" t="s">
        <v>28</v>
      </c>
      <c r="H87" s="27" t="s">
        <v>19</v>
      </c>
      <c r="I87" s="98">
        <f>+IFERROR(VLOOKUP(RecuperaHN[[#This Row],[Municipio]],'LOCALIZA HN'!$B$9:$I$306,8,0),99999)</f>
        <v>99999</v>
      </c>
      <c r="J87" s="7" t="s">
        <v>19</v>
      </c>
      <c r="K87" s="7"/>
      <c r="L87" s="8" t="s">
        <v>19</v>
      </c>
      <c r="M87" s="28" t="str">
        <f t="shared" si="9"/>
        <v>Recuperado</v>
      </c>
      <c r="N87" s="28" t="str">
        <f>+IFERROR(VLOOKUP(RecuperaHN[[#This Row],[ID_Municipio]],Table_4[[CodigoMuni]:[Long_2]],3,0),"")</f>
        <v/>
      </c>
      <c r="O87" s="28" t="str">
        <f>+IFERROR(VLOOKUP(RecuperaHN[[#This Row],[ID_Municipio]],Table_4[[CodigoMuni]:[Long_2]],4,0),"")</f>
        <v/>
      </c>
      <c r="P87" s="28" t="str">
        <f t="shared" si="8"/>
        <v>HONDURAS</v>
      </c>
    </row>
    <row r="88" spans="1:16" ht="14.25" customHeight="1">
      <c r="A88" s="25" t="str">
        <f t="shared" si="7"/>
        <v>No Informado4395079</v>
      </c>
      <c r="B88" s="25" t="str">
        <f>+RecuperaHN[[#This Row],[ID_Municipio]]&amp;RecuperaHN[[#This Row],[Fecha]]</f>
        <v>9999943950</v>
      </c>
      <c r="C88" s="25" t="str">
        <f t="shared" si="6"/>
        <v>Cortes43950</v>
      </c>
      <c r="D88" s="98">
        <v>79</v>
      </c>
      <c r="E88" s="26">
        <v>43950</v>
      </c>
      <c r="F88" s="98">
        <f>+IFERROR(VLOOKUP(COVID_CL_RECUPERA!$G88,'LOCALIZA HN'!$Q$9:$R$26,2,0),99)</f>
        <v>5</v>
      </c>
      <c r="G88" s="4" t="s">
        <v>28</v>
      </c>
      <c r="H88" s="27" t="s">
        <v>19</v>
      </c>
      <c r="I88" s="98">
        <f>+IFERROR(VLOOKUP(RecuperaHN[[#This Row],[Municipio]],'LOCALIZA HN'!$B$9:$I$306,8,0),99999)</f>
        <v>99999</v>
      </c>
      <c r="J88" s="7" t="s">
        <v>19</v>
      </c>
      <c r="K88" s="7"/>
      <c r="L88" s="8" t="s">
        <v>19</v>
      </c>
      <c r="M88" s="28" t="str">
        <f t="shared" si="9"/>
        <v>Recuperado</v>
      </c>
      <c r="N88" s="28" t="str">
        <f>+IFERROR(VLOOKUP(RecuperaHN[[#This Row],[ID_Municipio]],Table_4[[CodigoMuni]:[Long_2]],3,0),"")</f>
        <v/>
      </c>
      <c r="O88" s="28" t="str">
        <f>+IFERROR(VLOOKUP(RecuperaHN[[#This Row],[ID_Municipio]],Table_4[[CodigoMuni]:[Long_2]],4,0),"")</f>
        <v/>
      </c>
      <c r="P88" s="28" t="str">
        <f t="shared" si="8"/>
        <v>HONDURAS</v>
      </c>
    </row>
    <row r="89" spans="1:16" ht="14.25" customHeight="1">
      <c r="A89" s="25" t="str">
        <f t="shared" si="7"/>
        <v>No Informado4395280</v>
      </c>
      <c r="B89" s="25" t="str">
        <f>+RecuperaHN[[#This Row],[ID_Municipio]]&amp;RecuperaHN[[#This Row],[Fecha]]</f>
        <v>9999943952</v>
      </c>
      <c r="C89" s="25" t="str">
        <f t="shared" si="6"/>
        <v>No Informado43952</v>
      </c>
      <c r="D89" s="98">
        <v>80</v>
      </c>
      <c r="E89" s="26">
        <v>43952</v>
      </c>
      <c r="F89" s="98">
        <f>+IFERROR(VLOOKUP(COVID_CL_RECUPERA!$G89,'LOCALIZA HN'!$Q$9:$R$26,2,0),99)</f>
        <v>99</v>
      </c>
      <c r="G89" s="27" t="s">
        <v>19</v>
      </c>
      <c r="H89" s="27" t="s">
        <v>19</v>
      </c>
      <c r="I89" s="98">
        <f>+IFERROR(VLOOKUP(RecuperaHN[[#This Row],[Municipio]],'LOCALIZA HN'!$B$9:$I$306,8,0),99999)</f>
        <v>99999</v>
      </c>
      <c r="J89" s="7" t="s">
        <v>19</v>
      </c>
      <c r="K89" s="7"/>
      <c r="L89" s="8" t="s">
        <v>19</v>
      </c>
      <c r="M89" s="28" t="str">
        <f t="shared" si="9"/>
        <v>Recuperado</v>
      </c>
      <c r="N89" s="28" t="str">
        <f>+IFERROR(VLOOKUP(RecuperaHN[[#This Row],[ID_Municipio]],Table_4[[CodigoMuni]:[Long_2]],3,0),"")</f>
        <v/>
      </c>
      <c r="O89" s="28" t="str">
        <f>+IFERROR(VLOOKUP(RecuperaHN[[#This Row],[ID_Municipio]],Table_4[[CodigoMuni]:[Long_2]],4,0),"")</f>
        <v/>
      </c>
      <c r="P89" s="28" t="str">
        <f t="shared" si="8"/>
        <v>HONDURAS</v>
      </c>
    </row>
    <row r="90" spans="1:16" ht="14.25" customHeight="1">
      <c r="A90" s="25" t="str">
        <f t="shared" si="7"/>
        <v>No Informado4395281</v>
      </c>
      <c r="B90" s="25" t="str">
        <f>+RecuperaHN[[#This Row],[ID_Municipio]]&amp;RecuperaHN[[#This Row],[Fecha]]</f>
        <v>9999943952</v>
      </c>
      <c r="C90" s="25" t="str">
        <f t="shared" si="6"/>
        <v>No Informado43952</v>
      </c>
      <c r="D90" s="98">
        <v>81</v>
      </c>
      <c r="E90" s="26">
        <v>43952</v>
      </c>
      <c r="F90" s="98">
        <f>+IFERROR(VLOOKUP(COVID_CL_RECUPERA!$G90,'LOCALIZA HN'!$Q$9:$R$26,2,0),99)</f>
        <v>99</v>
      </c>
      <c r="G90" s="27" t="s">
        <v>19</v>
      </c>
      <c r="H90" s="27" t="s">
        <v>19</v>
      </c>
      <c r="I90" s="98">
        <f>+IFERROR(VLOOKUP(RecuperaHN[[#This Row],[Municipio]],'LOCALIZA HN'!$B$9:$I$306,8,0),99999)</f>
        <v>99999</v>
      </c>
      <c r="J90" s="7" t="s">
        <v>19</v>
      </c>
      <c r="K90" s="7"/>
      <c r="L90" s="8" t="s">
        <v>19</v>
      </c>
      <c r="M90" s="28" t="str">
        <f t="shared" si="9"/>
        <v>Recuperado</v>
      </c>
      <c r="N90" s="28" t="str">
        <f>+IFERROR(VLOOKUP(RecuperaHN[[#This Row],[ID_Municipio]],Table_4[[CodigoMuni]:[Long_2]],3,0),"")</f>
        <v/>
      </c>
      <c r="O90" s="28" t="str">
        <f>+IFERROR(VLOOKUP(RecuperaHN[[#This Row],[ID_Municipio]],Table_4[[CodigoMuni]:[Long_2]],4,0),"")</f>
        <v/>
      </c>
      <c r="P90" s="28" t="str">
        <f t="shared" si="8"/>
        <v>HONDURAS</v>
      </c>
    </row>
    <row r="91" spans="1:16" ht="14.25" customHeight="1">
      <c r="A91" s="25" t="str">
        <f t="shared" si="7"/>
        <v>No Informado4395282</v>
      </c>
      <c r="B91" s="25" t="str">
        <f>+RecuperaHN[[#This Row],[ID_Municipio]]&amp;RecuperaHN[[#This Row],[Fecha]]</f>
        <v>9999943952</v>
      </c>
      <c r="C91" s="25" t="str">
        <f t="shared" si="6"/>
        <v>No Informado43952</v>
      </c>
      <c r="D91" s="98">
        <v>82</v>
      </c>
      <c r="E91" s="26">
        <v>43952</v>
      </c>
      <c r="F91" s="98">
        <f>+IFERROR(VLOOKUP(COVID_CL_RECUPERA!$G91,'LOCALIZA HN'!$Q$9:$R$26,2,0),99)</f>
        <v>99</v>
      </c>
      <c r="G91" s="27" t="s">
        <v>19</v>
      </c>
      <c r="H91" s="27" t="s">
        <v>19</v>
      </c>
      <c r="I91" s="98">
        <f>+IFERROR(VLOOKUP(RecuperaHN[[#This Row],[Municipio]],'LOCALIZA HN'!$B$9:$I$306,8,0),99999)</f>
        <v>99999</v>
      </c>
      <c r="J91" s="7" t="s">
        <v>19</v>
      </c>
      <c r="K91" s="7"/>
      <c r="L91" s="8" t="s">
        <v>19</v>
      </c>
      <c r="M91" s="28" t="str">
        <f t="shared" si="9"/>
        <v>Recuperado</v>
      </c>
      <c r="N91" s="28" t="str">
        <f>+IFERROR(VLOOKUP(RecuperaHN[[#This Row],[ID_Municipio]],Table_4[[CodigoMuni]:[Long_2]],3,0),"")</f>
        <v/>
      </c>
      <c r="O91" s="28" t="str">
        <f>+IFERROR(VLOOKUP(RecuperaHN[[#This Row],[ID_Municipio]],Table_4[[CodigoMuni]:[Long_2]],4,0),"")</f>
        <v/>
      </c>
      <c r="P91" s="28" t="str">
        <f t="shared" si="8"/>
        <v>HONDURAS</v>
      </c>
    </row>
    <row r="92" spans="1:16" ht="14.25" customHeight="1">
      <c r="A92" s="25" t="str">
        <f t="shared" si="7"/>
        <v>No Informado4395283</v>
      </c>
      <c r="B92" s="25" t="str">
        <f>+RecuperaHN[[#This Row],[ID_Municipio]]&amp;RecuperaHN[[#This Row],[Fecha]]</f>
        <v>9999943952</v>
      </c>
      <c r="C92" s="25" t="str">
        <f t="shared" si="6"/>
        <v>No Informado43952</v>
      </c>
      <c r="D92" s="98">
        <v>83</v>
      </c>
      <c r="E92" s="26">
        <v>43952</v>
      </c>
      <c r="F92" s="98">
        <f>+IFERROR(VLOOKUP(COVID_CL_RECUPERA!$G92,'LOCALIZA HN'!$Q$9:$R$26,2,0),99)</f>
        <v>99</v>
      </c>
      <c r="G92" s="27" t="s">
        <v>19</v>
      </c>
      <c r="H92" s="27" t="s">
        <v>19</v>
      </c>
      <c r="I92" s="98">
        <f>+IFERROR(VLOOKUP(RecuperaHN[[#This Row],[Municipio]],'LOCALIZA HN'!$B$9:$I$306,8,0),99999)</f>
        <v>99999</v>
      </c>
      <c r="J92" s="7" t="s">
        <v>19</v>
      </c>
      <c r="K92" s="7"/>
      <c r="L92" s="8" t="s">
        <v>19</v>
      </c>
      <c r="M92" s="28" t="str">
        <f t="shared" si="9"/>
        <v>Recuperado</v>
      </c>
      <c r="N92" s="28" t="str">
        <f>+IFERROR(VLOOKUP(RecuperaHN[[#This Row],[ID_Municipio]],Table_4[[CodigoMuni]:[Long_2]],3,0),"")</f>
        <v/>
      </c>
      <c r="O92" s="28" t="str">
        <f>+IFERROR(VLOOKUP(RecuperaHN[[#This Row],[ID_Municipio]],Table_4[[CodigoMuni]:[Long_2]],4,0),"")</f>
        <v/>
      </c>
      <c r="P92" s="28" t="str">
        <f t="shared" si="8"/>
        <v>HONDURAS</v>
      </c>
    </row>
    <row r="93" spans="1:16" ht="14.25" customHeight="1">
      <c r="A93" s="25" t="str">
        <f t="shared" si="7"/>
        <v>No Informado4395284</v>
      </c>
      <c r="B93" s="25" t="str">
        <f>+RecuperaHN[[#This Row],[ID_Municipio]]&amp;RecuperaHN[[#This Row],[Fecha]]</f>
        <v>9999943952</v>
      </c>
      <c r="C93" s="25" t="str">
        <f t="shared" si="6"/>
        <v>No Informado43952</v>
      </c>
      <c r="D93" s="98">
        <v>84</v>
      </c>
      <c r="E93" s="26">
        <v>43952</v>
      </c>
      <c r="F93" s="98">
        <f>+IFERROR(VLOOKUP(COVID_CL_RECUPERA!$G93,'LOCALIZA HN'!$Q$9:$R$26,2,0),99)</f>
        <v>99</v>
      </c>
      <c r="G93" s="27" t="s">
        <v>19</v>
      </c>
      <c r="H93" s="27" t="s">
        <v>19</v>
      </c>
      <c r="I93" s="98">
        <f>+IFERROR(VLOOKUP(RecuperaHN[[#This Row],[Municipio]],'LOCALIZA HN'!$B$9:$I$306,8,0),99999)</f>
        <v>99999</v>
      </c>
      <c r="J93" s="7" t="s">
        <v>19</v>
      </c>
      <c r="K93" s="7"/>
      <c r="L93" s="8" t="s">
        <v>19</v>
      </c>
      <c r="M93" s="28" t="str">
        <f t="shared" si="9"/>
        <v>Recuperado</v>
      </c>
      <c r="N93" s="28" t="str">
        <f>+IFERROR(VLOOKUP(RecuperaHN[[#This Row],[ID_Municipio]],Table_4[[CodigoMuni]:[Long_2]],3,0),"")</f>
        <v/>
      </c>
      <c r="O93" s="28" t="str">
        <f>+IFERROR(VLOOKUP(RecuperaHN[[#This Row],[ID_Municipio]],Table_4[[CodigoMuni]:[Long_2]],4,0),"")</f>
        <v/>
      </c>
      <c r="P93" s="28" t="str">
        <f t="shared" si="8"/>
        <v>HONDURAS</v>
      </c>
    </row>
    <row r="94" spans="1:16" ht="14.25" customHeight="1">
      <c r="A94" s="25" t="str">
        <f t="shared" si="7"/>
        <v>No Informado4395285</v>
      </c>
      <c r="B94" s="25" t="str">
        <f>+RecuperaHN[[#This Row],[ID_Municipio]]&amp;RecuperaHN[[#This Row],[Fecha]]</f>
        <v>9999943952</v>
      </c>
      <c r="C94" s="25" t="str">
        <f t="shared" si="6"/>
        <v>No Informado43952</v>
      </c>
      <c r="D94" s="98">
        <v>85</v>
      </c>
      <c r="E94" s="26">
        <v>43952</v>
      </c>
      <c r="F94" s="98">
        <f>+IFERROR(VLOOKUP(COVID_CL_RECUPERA!$G94,'LOCALIZA HN'!$Q$9:$R$26,2,0),99)</f>
        <v>99</v>
      </c>
      <c r="G94" s="27" t="s">
        <v>19</v>
      </c>
      <c r="H94" s="27" t="s">
        <v>19</v>
      </c>
      <c r="I94" s="98">
        <f>+IFERROR(VLOOKUP(RecuperaHN[[#This Row],[Municipio]],'LOCALIZA HN'!$B$9:$I$306,8,0),99999)</f>
        <v>99999</v>
      </c>
      <c r="J94" s="7" t="s">
        <v>19</v>
      </c>
      <c r="K94" s="7"/>
      <c r="L94" s="8" t="s">
        <v>19</v>
      </c>
      <c r="M94" s="28" t="str">
        <f t="shared" si="9"/>
        <v>Recuperado</v>
      </c>
      <c r="N94" s="28" t="str">
        <f>+IFERROR(VLOOKUP(RecuperaHN[[#This Row],[ID_Municipio]],Table_4[[CodigoMuni]:[Long_2]],3,0),"")</f>
        <v/>
      </c>
      <c r="O94" s="28" t="str">
        <f>+IFERROR(VLOOKUP(RecuperaHN[[#This Row],[ID_Municipio]],Table_4[[CodigoMuni]:[Long_2]],4,0),"")</f>
        <v/>
      </c>
      <c r="P94" s="28" t="str">
        <f t="shared" si="8"/>
        <v>HONDURAS</v>
      </c>
    </row>
    <row r="95" spans="1:16" ht="14.25" customHeight="1">
      <c r="A95" s="25" t="str">
        <f t="shared" si="7"/>
        <v>No Informado4395286</v>
      </c>
      <c r="B95" s="25" t="str">
        <f>+RecuperaHN[[#This Row],[ID_Municipio]]&amp;RecuperaHN[[#This Row],[Fecha]]</f>
        <v>9999943952</v>
      </c>
      <c r="C95" s="25" t="str">
        <f t="shared" si="6"/>
        <v>No Informado43952</v>
      </c>
      <c r="D95" s="98">
        <v>86</v>
      </c>
      <c r="E95" s="26">
        <v>43952</v>
      </c>
      <c r="F95" s="98">
        <f>+IFERROR(VLOOKUP(COVID_CL_RECUPERA!$G95,'LOCALIZA HN'!$Q$9:$R$26,2,0),99)</f>
        <v>99</v>
      </c>
      <c r="G95" s="27" t="s">
        <v>19</v>
      </c>
      <c r="H95" s="27" t="s">
        <v>19</v>
      </c>
      <c r="I95" s="98">
        <f>+IFERROR(VLOOKUP(RecuperaHN[[#This Row],[Municipio]],'LOCALIZA HN'!$B$9:$I$306,8,0),99999)</f>
        <v>99999</v>
      </c>
      <c r="J95" s="7" t="s">
        <v>19</v>
      </c>
      <c r="K95" s="7"/>
      <c r="L95" s="8" t="s">
        <v>19</v>
      </c>
      <c r="M95" s="28" t="str">
        <f t="shared" si="9"/>
        <v>Recuperado</v>
      </c>
      <c r="N95" s="28" t="str">
        <f>+IFERROR(VLOOKUP(RecuperaHN[[#This Row],[ID_Municipio]],Table_4[[CodigoMuni]:[Long_2]],3,0),"")</f>
        <v/>
      </c>
      <c r="O95" s="28" t="str">
        <f>+IFERROR(VLOOKUP(RecuperaHN[[#This Row],[ID_Municipio]],Table_4[[CodigoMuni]:[Long_2]],4,0),"")</f>
        <v/>
      </c>
      <c r="P95" s="28" t="str">
        <f t="shared" si="8"/>
        <v>HONDURAS</v>
      </c>
    </row>
    <row r="96" spans="1:16" ht="14.25" customHeight="1">
      <c r="A96" s="25" t="str">
        <f t="shared" si="7"/>
        <v>No Informado4395287</v>
      </c>
      <c r="B96" s="25" t="str">
        <f>+RecuperaHN[[#This Row],[ID_Municipio]]&amp;RecuperaHN[[#This Row],[Fecha]]</f>
        <v>9999943952</v>
      </c>
      <c r="C96" s="25" t="str">
        <f t="shared" si="6"/>
        <v>No Informado43952</v>
      </c>
      <c r="D96" s="98">
        <v>87</v>
      </c>
      <c r="E96" s="26">
        <v>43952</v>
      </c>
      <c r="F96" s="98">
        <f>+IFERROR(VLOOKUP(COVID_CL_RECUPERA!$G96,'LOCALIZA HN'!$Q$9:$R$26,2,0),99)</f>
        <v>99</v>
      </c>
      <c r="G96" s="27" t="s">
        <v>19</v>
      </c>
      <c r="H96" s="27" t="s">
        <v>19</v>
      </c>
      <c r="I96" s="98">
        <f>+IFERROR(VLOOKUP(RecuperaHN[[#This Row],[Municipio]],'LOCALIZA HN'!$B$9:$I$306,8,0),99999)</f>
        <v>99999</v>
      </c>
      <c r="J96" s="7" t="s">
        <v>19</v>
      </c>
      <c r="K96" s="7"/>
      <c r="L96" s="8" t="s">
        <v>19</v>
      </c>
      <c r="M96" s="28" t="str">
        <f t="shared" si="9"/>
        <v>Recuperado</v>
      </c>
      <c r="N96" s="28" t="str">
        <f>+IFERROR(VLOOKUP(RecuperaHN[[#This Row],[ID_Municipio]],Table_4[[CodigoMuni]:[Long_2]],3,0),"")</f>
        <v/>
      </c>
      <c r="O96" s="28" t="str">
        <f>+IFERROR(VLOOKUP(RecuperaHN[[#This Row],[ID_Municipio]],Table_4[[CodigoMuni]:[Long_2]],4,0),"")</f>
        <v/>
      </c>
      <c r="P96" s="28" t="str">
        <f t="shared" si="8"/>
        <v>HONDURAS</v>
      </c>
    </row>
    <row r="97" spans="1:16" ht="14.25" customHeight="1">
      <c r="A97" s="25" t="str">
        <f t="shared" si="7"/>
        <v>No Informado4395288</v>
      </c>
      <c r="B97" s="25" t="str">
        <f>+RecuperaHN[[#This Row],[ID_Municipio]]&amp;RecuperaHN[[#This Row],[Fecha]]</f>
        <v>9999943952</v>
      </c>
      <c r="C97" s="25" t="str">
        <f t="shared" si="6"/>
        <v>No Informado43952</v>
      </c>
      <c r="D97" s="98">
        <v>88</v>
      </c>
      <c r="E97" s="26">
        <v>43952</v>
      </c>
      <c r="F97" s="98">
        <f>+IFERROR(VLOOKUP(COVID_CL_RECUPERA!$G97,'LOCALIZA HN'!$Q$9:$R$26,2,0),99)</f>
        <v>99</v>
      </c>
      <c r="G97" s="27" t="s">
        <v>19</v>
      </c>
      <c r="H97" s="27" t="s">
        <v>19</v>
      </c>
      <c r="I97" s="98">
        <f>+IFERROR(VLOOKUP(RecuperaHN[[#This Row],[Municipio]],'LOCALIZA HN'!$B$9:$I$306,8,0),99999)</f>
        <v>99999</v>
      </c>
      <c r="J97" s="7" t="s">
        <v>19</v>
      </c>
      <c r="K97" s="7"/>
      <c r="L97" s="8" t="s">
        <v>19</v>
      </c>
      <c r="M97" s="28" t="str">
        <f t="shared" si="9"/>
        <v>Recuperado</v>
      </c>
      <c r="N97" s="28" t="str">
        <f>+IFERROR(VLOOKUP(RecuperaHN[[#This Row],[ID_Municipio]],Table_4[[CodigoMuni]:[Long_2]],3,0),"")</f>
        <v/>
      </c>
      <c r="O97" s="28" t="str">
        <f>+IFERROR(VLOOKUP(RecuperaHN[[#This Row],[ID_Municipio]],Table_4[[CodigoMuni]:[Long_2]],4,0),"")</f>
        <v/>
      </c>
      <c r="P97" s="28" t="str">
        <f t="shared" si="8"/>
        <v>HONDURAS</v>
      </c>
    </row>
    <row r="98" spans="1:16" ht="14.25" customHeight="1">
      <c r="A98" s="25" t="str">
        <f t="shared" si="7"/>
        <v>No Informado4395289</v>
      </c>
      <c r="B98" s="25" t="str">
        <f>+RecuperaHN[[#This Row],[ID_Municipio]]&amp;RecuperaHN[[#This Row],[Fecha]]</f>
        <v>9999943952</v>
      </c>
      <c r="C98" s="25" t="str">
        <f t="shared" si="6"/>
        <v>No Informado43952</v>
      </c>
      <c r="D98" s="98">
        <v>89</v>
      </c>
      <c r="E98" s="26">
        <v>43952</v>
      </c>
      <c r="F98" s="98">
        <f>+IFERROR(VLOOKUP(COVID_CL_RECUPERA!$G98,'LOCALIZA HN'!$Q$9:$R$26,2,0),99)</f>
        <v>99</v>
      </c>
      <c r="G98" s="27" t="s">
        <v>19</v>
      </c>
      <c r="H98" s="27" t="s">
        <v>19</v>
      </c>
      <c r="I98" s="98">
        <f>+IFERROR(VLOOKUP(RecuperaHN[[#This Row],[Municipio]],'LOCALIZA HN'!$B$9:$I$306,8,0),99999)</f>
        <v>99999</v>
      </c>
      <c r="J98" s="7" t="s">
        <v>19</v>
      </c>
      <c r="K98" s="7"/>
      <c r="L98" s="8" t="s">
        <v>19</v>
      </c>
      <c r="M98" s="28" t="str">
        <f t="shared" si="9"/>
        <v>Recuperado</v>
      </c>
      <c r="N98" s="28" t="str">
        <f>+IFERROR(VLOOKUP(RecuperaHN[[#This Row],[ID_Municipio]],Table_4[[CodigoMuni]:[Long_2]],3,0),"")</f>
        <v/>
      </c>
      <c r="O98" s="28" t="str">
        <f>+IFERROR(VLOOKUP(RecuperaHN[[#This Row],[ID_Municipio]],Table_4[[CodigoMuni]:[Long_2]],4,0),"")</f>
        <v/>
      </c>
      <c r="P98" s="28" t="str">
        <f t="shared" si="8"/>
        <v>HONDURAS</v>
      </c>
    </row>
    <row r="99" spans="1:16" ht="14.25" customHeight="1">
      <c r="A99" s="25" t="str">
        <f t="shared" si="7"/>
        <v>No Informado4395290</v>
      </c>
      <c r="B99" s="25" t="str">
        <f>+RecuperaHN[[#This Row],[ID_Municipio]]&amp;RecuperaHN[[#This Row],[Fecha]]</f>
        <v>9999943952</v>
      </c>
      <c r="C99" s="25" t="str">
        <f t="shared" si="6"/>
        <v>No Informado43952</v>
      </c>
      <c r="D99" s="98">
        <v>90</v>
      </c>
      <c r="E99" s="26">
        <v>43952</v>
      </c>
      <c r="F99" s="98">
        <f>+IFERROR(VLOOKUP(COVID_CL_RECUPERA!$G99,'LOCALIZA HN'!$Q$9:$R$26,2,0),99)</f>
        <v>99</v>
      </c>
      <c r="G99" s="27" t="s">
        <v>19</v>
      </c>
      <c r="H99" s="27" t="s">
        <v>19</v>
      </c>
      <c r="I99" s="98">
        <f>+IFERROR(VLOOKUP(RecuperaHN[[#This Row],[Municipio]],'LOCALIZA HN'!$B$9:$I$306,8,0),99999)</f>
        <v>99999</v>
      </c>
      <c r="J99" s="7" t="s">
        <v>19</v>
      </c>
      <c r="K99" s="7"/>
      <c r="L99" s="8" t="s">
        <v>19</v>
      </c>
      <c r="M99" s="28" t="str">
        <f t="shared" si="9"/>
        <v>Recuperado</v>
      </c>
      <c r="N99" s="28" t="str">
        <f>+IFERROR(VLOOKUP(RecuperaHN[[#This Row],[ID_Municipio]],Table_4[[CodigoMuni]:[Long_2]],3,0),"")</f>
        <v/>
      </c>
      <c r="O99" s="28" t="str">
        <f>+IFERROR(VLOOKUP(RecuperaHN[[#This Row],[ID_Municipio]],Table_4[[CodigoMuni]:[Long_2]],4,0),"")</f>
        <v/>
      </c>
      <c r="P99" s="28" t="str">
        <f t="shared" si="8"/>
        <v>HONDURAS</v>
      </c>
    </row>
    <row r="100" spans="1:16" ht="14.25" customHeight="1">
      <c r="A100" s="25" t="str">
        <f t="shared" si="7"/>
        <v>No Informado4395291</v>
      </c>
      <c r="B100" s="25" t="str">
        <f>+RecuperaHN[[#This Row],[ID_Municipio]]&amp;RecuperaHN[[#This Row],[Fecha]]</f>
        <v>9999943952</v>
      </c>
      <c r="C100" s="25" t="str">
        <f t="shared" si="6"/>
        <v>No Informado43952</v>
      </c>
      <c r="D100" s="98">
        <v>91</v>
      </c>
      <c r="E100" s="26">
        <v>43952</v>
      </c>
      <c r="F100" s="98">
        <f>+IFERROR(VLOOKUP(COVID_CL_RECUPERA!$G100,'LOCALIZA HN'!$Q$9:$R$26,2,0),99)</f>
        <v>99</v>
      </c>
      <c r="G100" s="27" t="s">
        <v>19</v>
      </c>
      <c r="H100" s="27" t="s">
        <v>19</v>
      </c>
      <c r="I100" s="98">
        <f>+IFERROR(VLOOKUP(RecuperaHN[[#This Row],[Municipio]],'LOCALIZA HN'!$B$9:$I$306,8,0),99999)</f>
        <v>99999</v>
      </c>
      <c r="J100" s="7" t="s">
        <v>19</v>
      </c>
      <c r="K100" s="7"/>
      <c r="L100" s="8" t="s">
        <v>19</v>
      </c>
      <c r="M100" s="28" t="str">
        <f t="shared" si="9"/>
        <v>Recuperado</v>
      </c>
      <c r="N100" s="28" t="str">
        <f>+IFERROR(VLOOKUP(RecuperaHN[[#This Row],[ID_Municipio]],Table_4[[CodigoMuni]:[Long_2]],3,0),"")</f>
        <v/>
      </c>
      <c r="O100" s="28" t="str">
        <f>+IFERROR(VLOOKUP(RecuperaHN[[#This Row],[ID_Municipio]],Table_4[[CodigoMuni]:[Long_2]],4,0),"")</f>
        <v/>
      </c>
      <c r="P100" s="28" t="str">
        <f t="shared" si="8"/>
        <v>HONDURAS</v>
      </c>
    </row>
    <row r="101" spans="1:16" ht="14.25" customHeight="1">
      <c r="A101" s="25" t="str">
        <f t="shared" si="7"/>
        <v>No Informado4395292</v>
      </c>
      <c r="B101" s="25" t="str">
        <f>+RecuperaHN[[#This Row],[ID_Municipio]]&amp;RecuperaHN[[#This Row],[Fecha]]</f>
        <v>9999943952</v>
      </c>
      <c r="C101" s="25" t="str">
        <f t="shared" si="6"/>
        <v>No Informado43952</v>
      </c>
      <c r="D101" s="98">
        <v>92</v>
      </c>
      <c r="E101" s="26">
        <v>43952</v>
      </c>
      <c r="F101" s="98">
        <f>+IFERROR(VLOOKUP(COVID_CL_RECUPERA!$G101,'LOCALIZA HN'!$Q$9:$R$26,2,0),99)</f>
        <v>99</v>
      </c>
      <c r="G101" s="27" t="s">
        <v>19</v>
      </c>
      <c r="H101" s="27" t="s">
        <v>19</v>
      </c>
      <c r="I101" s="98">
        <f>+IFERROR(VLOOKUP(RecuperaHN[[#This Row],[Municipio]],'LOCALIZA HN'!$B$9:$I$306,8,0),99999)</f>
        <v>99999</v>
      </c>
      <c r="J101" s="7" t="s">
        <v>19</v>
      </c>
      <c r="K101" s="7"/>
      <c r="L101" s="8" t="s">
        <v>19</v>
      </c>
      <c r="M101" s="28" t="str">
        <f t="shared" si="9"/>
        <v>Recuperado</v>
      </c>
      <c r="N101" s="28" t="str">
        <f>+IFERROR(VLOOKUP(RecuperaHN[[#This Row],[ID_Municipio]],Table_4[[CodigoMuni]:[Long_2]],3,0),"")</f>
        <v/>
      </c>
      <c r="O101" s="28" t="str">
        <f>+IFERROR(VLOOKUP(RecuperaHN[[#This Row],[ID_Municipio]],Table_4[[CodigoMuni]:[Long_2]],4,0),"")</f>
        <v/>
      </c>
      <c r="P101" s="28" t="str">
        <f t="shared" si="8"/>
        <v>HONDURAS</v>
      </c>
    </row>
    <row r="102" spans="1:16" ht="14.25" customHeight="1">
      <c r="A102" s="25" t="str">
        <f t="shared" si="7"/>
        <v>No Informado4395293</v>
      </c>
      <c r="B102" s="25" t="str">
        <f>+RecuperaHN[[#This Row],[ID_Municipio]]&amp;RecuperaHN[[#This Row],[Fecha]]</f>
        <v>9999943952</v>
      </c>
      <c r="C102" s="25" t="str">
        <f t="shared" si="6"/>
        <v>No Informado43952</v>
      </c>
      <c r="D102" s="98">
        <v>93</v>
      </c>
      <c r="E102" s="26">
        <v>43952</v>
      </c>
      <c r="F102" s="98">
        <f>+IFERROR(VLOOKUP(COVID_CL_RECUPERA!$G102,'LOCALIZA HN'!$Q$9:$R$26,2,0),99)</f>
        <v>99</v>
      </c>
      <c r="G102" s="27" t="s">
        <v>19</v>
      </c>
      <c r="H102" s="27" t="s">
        <v>19</v>
      </c>
      <c r="I102" s="98">
        <f>+IFERROR(VLOOKUP(RecuperaHN[[#This Row],[Municipio]],'LOCALIZA HN'!$B$9:$I$306,8,0),99999)</f>
        <v>99999</v>
      </c>
      <c r="J102" s="7" t="s">
        <v>19</v>
      </c>
      <c r="K102" s="7"/>
      <c r="L102" s="8" t="s">
        <v>19</v>
      </c>
      <c r="M102" s="28" t="str">
        <f t="shared" si="9"/>
        <v>Recuperado</v>
      </c>
      <c r="N102" s="28" t="str">
        <f>+IFERROR(VLOOKUP(RecuperaHN[[#This Row],[ID_Municipio]],Table_4[[CodigoMuni]:[Long_2]],3,0),"")</f>
        <v/>
      </c>
      <c r="O102" s="28" t="str">
        <f>+IFERROR(VLOOKUP(RecuperaHN[[#This Row],[ID_Municipio]],Table_4[[CodigoMuni]:[Long_2]],4,0),"")</f>
        <v/>
      </c>
      <c r="P102" s="28" t="str">
        <f t="shared" si="8"/>
        <v>HONDURAS</v>
      </c>
    </row>
    <row r="103" spans="1:16" ht="14.25" customHeight="1">
      <c r="A103" s="25" t="str">
        <f t="shared" si="7"/>
        <v>No Informado4395294</v>
      </c>
      <c r="B103" s="25" t="str">
        <f>+RecuperaHN[[#This Row],[ID_Municipio]]&amp;RecuperaHN[[#This Row],[Fecha]]</f>
        <v>9999943952</v>
      </c>
      <c r="C103" s="25" t="str">
        <f t="shared" si="6"/>
        <v>No Informado43952</v>
      </c>
      <c r="D103" s="98">
        <v>94</v>
      </c>
      <c r="E103" s="26">
        <v>43952</v>
      </c>
      <c r="F103" s="98">
        <f>+IFERROR(VLOOKUP(COVID_CL_RECUPERA!$G103,'LOCALIZA HN'!$Q$9:$R$26,2,0),99)</f>
        <v>99</v>
      </c>
      <c r="G103" s="27" t="s">
        <v>19</v>
      </c>
      <c r="H103" s="27" t="s">
        <v>19</v>
      </c>
      <c r="I103" s="98">
        <f>+IFERROR(VLOOKUP(RecuperaHN[[#This Row],[Municipio]],'LOCALIZA HN'!$B$9:$I$306,8,0),99999)</f>
        <v>99999</v>
      </c>
      <c r="J103" s="7" t="s">
        <v>19</v>
      </c>
      <c r="K103" s="7"/>
      <c r="L103" s="8" t="s">
        <v>19</v>
      </c>
      <c r="M103" s="28" t="str">
        <f t="shared" si="9"/>
        <v>Recuperado</v>
      </c>
      <c r="N103" s="28" t="str">
        <f>+IFERROR(VLOOKUP(RecuperaHN[[#This Row],[ID_Municipio]],Table_4[[CodigoMuni]:[Long_2]],3,0),"")</f>
        <v/>
      </c>
      <c r="O103" s="28" t="str">
        <f>+IFERROR(VLOOKUP(RecuperaHN[[#This Row],[ID_Municipio]],Table_4[[CodigoMuni]:[Long_2]],4,0),"")</f>
        <v/>
      </c>
      <c r="P103" s="28" t="str">
        <f t="shared" si="8"/>
        <v>HONDURAS</v>
      </c>
    </row>
    <row r="104" spans="1:16" ht="14.25" customHeight="1">
      <c r="A104" s="25" t="str">
        <f t="shared" si="7"/>
        <v>No Informado4395295</v>
      </c>
      <c r="B104" s="25" t="str">
        <f>+RecuperaHN[[#This Row],[ID_Municipio]]&amp;RecuperaHN[[#This Row],[Fecha]]</f>
        <v>9999943952</v>
      </c>
      <c r="C104" s="25" t="str">
        <f t="shared" si="6"/>
        <v>No Informado43952</v>
      </c>
      <c r="D104" s="98">
        <v>95</v>
      </c>
      <c r="E104" s="26">
        <v>43952</v>
      </c>
      <c r="F104" s="98">
        <f>+IFERROR(VLOOKUP(COVID_CL_RECUPERA!$G104,'LOCALIZA HN'!$Q$9:$R$26,2,0),99)</f>
        <v>99</v>
      </c>
      <c r="G104" s="27" t="s">
        <v>19</v>
      </c>
      <c r="H104" s="27" t="s">
        <v>19</v>
      </c>
      <c r="I104" s="98">
        <f>+IFERROR(VLOOKUP(RecuperaHN[[#This Row],[Municipio]],'LOCALIZA HN'!$B$9:$I$306,8,0),99999)</f>
        <v>99999</v>
      </c>
      <c r="J104" s="7" t="s">
        <v>19</v>
      </c>
      <c r="K104" s="7"/>
      <c r="L104" s="8" t="s">
        <v>19</v>
      </c>
      <c r="M104" s="28" t="str">
        <f t="shared" si="9"/>
        <v>Recuperado</v>
      </c>
      <c r="N104" s="28" t="str">
        <f>+IFERROR(VLOOKUP(RecuperaHN[[#This Row],[ID_Municipio]],Table_4[[CodigoMuni]:[Long_2]],3,0),"")</f>
        <v/>
      </c>
      <c r="O104" s="28" t="str">
        <f>+IFERROR(VLOOKUP(RecuperaHN[[#This Row],[ID_Municipio]],Table_4[[CodigoMuni]:[Long_2]],4,0),"")</f>
        <v/>
      </c>
      <c r="P104" s="28" t="str">
        <f t="shared" si="8"/>
        <v>HONDURAS</v>
      </c>
    </row>
    <row r="105" spans="1:16" ht="14.25" customHeight="1">
      <c r="A105" s="25" t="str">
        <f t="shared" si="7"/>
        <v>No Informado4395296</v>
      </c>
      <c r="B105" s="25" t="str">
        <f>+RecuperaHN[[#This Row],[ID_Municipio]]&amp;RecuperaHN[[#This Row],[Fecha]]</f>
        <v>9999943952</v>
      </c>
      <c r="C105" s="25" t="str">
        <f t="shared" si="6"/>
        <v>No Informado43952</v>
      </c>
      <c r="D105" s="98">
        <v>96</v>
      </c>
      <c r="E105" s="26">
        <v>43952</v>
      </c>
      <c r="F105" s="98">
        <f>+IFERROR(VLOOKUP(COVID_CL_RECUPERA!$G105,'LOCALIZA HN'!$Q$9:$R$26,2,0),99)</f>
        <v>99</v>
      </c>
      <c r="G105" s="27" t="s">
        <v>19</v>
      </c>
      <c r="H105" s="27" t="s">
        <v>19</v>
      </c>
      <c r="I105" s="98">
        <f>+IFERROR(VLOOKUP(RecuperaHN[[#This Row],[Municipio]],'LOCALIZA HN'!$B$9:$I$306,8,0),99999)</f>
        <v>99999</v>
      </c>
      <c r="J105" s="7" t="s">
        <v>19</v>
      </c>
      <c r="K105" s="7"/>
      <c r="L105" s="8" t="s">
        <v>19</v>
      </c>
      <c r="M105" s="28" t="str">
        <f t="shared" si="9"/>
        <v>Recuperado</v>
      </c>
      <c r="N105" s="28" t="str">
        <f>+IFERROR(VLOOKUP(RecuperaHN[[#This Row],[ID_Municipio]],Table_4[[CodigoMuni]:[Long_2]],3,0),"")</f>
        <v/>
      </c>
      <c r="O105" s="28" t="str">
        <f>+IFERROR(VLOOKUP(RecuperaHN[[#This Row],[ID_Municipio]],Table_4[[CodigoMuni]:[Long_2]],4,0),"")</f>
        <v/>
      </c>
      <c r="P105" s="28" t="str">
        <f t="shared" si="8"/>
        <v>HONDURAS</v>
      </c>
    </row>
    <row r="106" spans="1:16" ht="14.25" customHeight="1">
      <c r="A106" s="25" t="str">
        <f t="shared" si="7"/>
        <v>No Informado4395297</v>
      </c>
      <c r="B106" s="25" t="str">
        <f>+RecuperaHN[[#This Row],[ID_Municipio]]&amp;RecuperaHN[[#This Row],[Fecha]]</f>
        <v>9999943952</v>
      </c>
      <c r="C106" s="25" t="str">
        <f t="shared" si="6"/>
        <v>No Informado43952</v>
      </c>
      <c r="D106" s="98">
        <v>97</v>
      </c>
      <c r="E106" s="26">
        <v>43952</v>
      </c>
      <c r="F106" s="98">
        <f>+IFERROR(VLOOKUP(COVID_CL_RECUPERA!$G106,'LOCALIZA HN'!$Q$9:$R$26,2,0),99)</f>
        <v>99</v>
      </c>
      <c r="G106" s="27" t="s">
        <v>19</v>
      </c>
      <c r="H106" s="27" t="s">
        <v>19</v>
      </c>
      <c r="I106" s="98">
        <f>+IFERROR(VLOOKUP(RecuperaHN[[#This Row],[Municipio]],'LOCALIZA HN'!$B$9:$I$306,8,0),99999)</f>
        <v>99999</v>
      </c>
      <c r="J106" s="7" t="s">
        <v>19</v>
      </c>
      <c r="K106" s="7"/>
      <c r="L106" s="8" t="s">
        <v>19</v>
      </c>
      <c r="M106" s="28" t="str">
        <f t="shared" si="9"/>
        <v>Recuperado</v>
      </c>
      <c r="N106" s="28" t="str">
        <f>+IFERROR(VLOOKUP(RecuperaHN[[#This Row],[ID_Municipio]],Table_4[[CodigoMuni]:[Long_2]],3,0),"")</f>
        <v/>
      </c>
      <c r="O106" s="28" t="str">
        <f>+IFERROR(VLOOKUP(RecuperaHN[[#This Row],[ID_Municipio]],Table_4[[CodigoMuni]:[Long_2]],4,0),"")</f>
        <v/>
      </c>
      <c r="P106" s="28" t="str">
        <f t="shared" si="8"/>
        <v>HONDURAS</v>
      </c>
    </row>
    <row r="107" spans="1:16" ht="14.25" customHeight="1">
      <c r="A107" s="25" t="str">
        <f t="shared" si="7"/>
        <v>No Informado4395298</v>
      </c>
      <c r="B107" s="25" t="str">
        <f>+RecuperaHN[[#This Row],[ID_Municipio]]&amp;RecuperaHN[[#This Row],[Fecha]]</f>
        <v>9999943952</v>
      </c>
      <c r="C107" s="25" t="str">
        <f t="shared" si="6"/>
        <v>No Informado43952</v>
      </c>
      <c r="D107" s="98">
        <v>98</v>
      </c>
      <c r="E107" s="26">
        <v>43952</v>
      </c>
      <c r="F107" s="98">
        <f>+IFERROR(VLOOKUP(COVID_CL_RECUPERA!$G107,'LOCALIZA HN'!$Q$9:$R$26,2,0),99)</f>
        <v>99</v>
      </c>
      <c r="G107" s="27" t="s">
        <v>19</v>
      </c>
      <c r="H107" s="27" t="s">
        <v>19</v>
      </c>
      <c r="I107" s="98">
        <f>+IFERROR(VLOOKUP(RecuperaHN[[#This Row],[Municipio]],'LOCALIZA HN'!$B$9:$I$306,8,0),99999)</f>
        <v>99999</v>
      </c>
      <c r="J107" s="7" t="s">
        <v>19</v>
      </c>
      <c r="K107" s="7"/>
      <c r="L107" s="8" t="s">
        <v>19</v>
      </c>
      <c r="M107" s="28" t="str">
        <f t="shared" si="9"/>
        <v>Recuperado</v>
      </c>
      <c r="N107" s="28" t="str">
        <f>+IFERROR(VLOOKUP(RecuperaHN[[#This Row],[ID_Municipio]],Table_4[[CodigoMuni]:[Long_2]],3,0),"")</f>
        <v/>
      </c>
      <c r="O107" s="28" t="str">
        <f>+IFERROR(VLOOKUP(RecuperaHN[[#This Row],[ID_Municipio]],Table_4[[CodigoMuni]:[Long_2]],4,0),"")</f>
        <v/>
      </c>
      <c r="P107" s="28" t="str">
        <f t="shared" si="8"/>
        <v>HONDURAS</v>
      </c>
    </row>
    <row r="108" spans="1:16" ht="14.25" customHeight="1">
      <c r="A108" s="25" t="str">
        <f t="shared" si="7"/>
        <v>No Informado4395299</v>
      </c>
      <c r="B108" s="25" t="str">
        <f>+RecuperaHN[[#This Row],[ID_Municipio]]&amp;RecuperaHN[[#This Row],[Fecha]]</f>
        <v>9999943952</v>
      </c>
      <c r="C108" s="25" t="str">
        <f t="shared" si="6"/>
        <v>No Informado43952</v>
      </c>
      <c r="D108" s="98">
        <v>99</v>
      </c>
      <c r="E108" s="26">
        <v>43952</v>
      </c>
      <c r="F108" s="98">
        <f>+IFERROR(VLOOKUP(COVID_CL_RECUPERA!$G108,'LOCALIZA HN'!$Q$9:$R$26,2,0),99)</f>
        <v>99</v>
      </c>
      <c r="G108" s="27" t="s">
        <v>19</v>
      </c>
      <c r="H108" s="27" t="s">
        <v>19</v>
      </c>
      <c r="I108" s="98">
        <f>+IFERROR(VLOOKUP(RecuperaHN[[#This Row],[Municipio]],'LOCALIZA HN'!$B$9:$I$306,8,0),99999)</f>
        <v>99999</v>
      </c>
      <c r="J108" s="7" t="s">
        <v>19</v>
      </c>
      <c r="K108" s="7"/>
      <c r="L108" s="8" t="s">
        <v>19</v>
      </c>
      <c r="M108" s="28" t="str">
        <f t="shared" si="9"/>
        <v>Recuperado</v>
      </c>
      <c r="N108" s="28" t="str">
        <f>+IFERROR(VLOOKUP(RecuperaHN[[#This Row],[ID_Municipio]],Table_4[[CodigoMuni]:[Long_2]],3,0),"")</f>
        <v/>
      </c>
      <c r="O108" s="28" t="str">
        <f>+IFERROR(VLOOKUP(RecuperaHN[[#This Row],[ID_Municipio]],Table_4[[CodigoMuni]:[Long_2]],4,0),"")</f>
        <v/>
      </c>
      <c r="P108" s="28" t="str">
        <f t="shared" si="8"/>
        <v>HONDURAS</v>
      </c>
    </row>
    <row r="109" spans="1:16" ht="14.25" customHeight="1">
      <c r="A109" s="25" t="str">
        <f t="shared" si="7"/>
        <v>No Informado43952100</v>
      </c>
      <c r="B109" s="25" t="str">
        <f>+RecuperaHN[[#This Row],[ID_Municipio]]&amp;RecuperaHN[[#This Row],[Fecha]]</f>
        <v>9999943952</v>
      </c>
      <c r="C109" s="25" t="str">
        <f t="shared" si="6"/>
        <v>No Informado43952</v>
      </c>
      <c r="D109" s="98">
        <v>100</v>
      </c>
      <c r="E109" s="26">
        <v>43952</v>
      </c>
      <c r="F109" s="98">
        <f>+IFERROR(VLOOKUP(COVID_CL_RECUPERA!$G109,'LOCALIZA HN'!$Q$9:$R$26,2,0),99)</f>
        <v>99</v>
      </c>
      <c r="G109" s="27" t="s">
        <v>19</v>
      </c>
      <c r="H109" s="27" t="s">
        <v>19</v>
      </c>
      <c r="I109" s="98">
        <f>+IFERROR(VLOOKUP(RecuperaHN[[#This Row],[Municipio]],'LOCALIZA HN'!$B$9:$I$306,8,0),99999)</f>
        <v>99999</v>
      </c>
      <c r="J109" s="7" t="s">
        <v>19</v>
      </c>
      <c r="K109" s="7"/>
      <c r="L109" s="8" t="s">
        <v>19</v>
      </c>
      <c r="M109" s="28" t="str">
        <f t="shared" si="9"/>
        <v>Recuperado</v>
      </c>
      <c r="N109" s="28" t="str">
        <f>+IFERROR(VLOOKUP(RecuperaHN[[#This Row],[ID_Municipio]],Table_4[[CodigoMuni]:[Long_2]],3,0),"")</f>
        <v/>
      </c>
      <c r="O109" s="28" t="str">
        <f>+IFERROR(VLOOKUP(RecuperaHN[[#This Row],[ID_Municipio]],Table_4[[CodigoMuni]:[Long_2]],4,0),"")</f>
        <v/>
      </c>
      <c r="P109" s="28" t="str">
        <f t="shared" si="8"/>
        <v>HONDURAS</v>
      </c>
    </row>
    <row r="110" spans="1:16" ht="14.25" customHeight="1">
      <c r="A110" s="25" t="str">
        <f t="shared" si="7"/>
        <v>No Informado43952101</v>
      </c>
      <c r="B110" s="25" t="str">
        <f>+RecuperaHN[[#This Row],[ID_Municipio]]&amp;RecuperaHN[[#This Row],[Fecha]]</f>
        <v>9999943952</v>
      </c>
      <c r="C110" s="25" t="str">
        <f t="shared" si="6"/>
        <v>No Informado43952</v>
      </c>
      <c r="D110" s="98">
        <v>101</v>
      </c>
      <c r="E110" s="26">
        <v>43952</v>
      </c>
      <c r="F110" s="98">
        <f>+IFERROR(VLOOKUP(COVID_CL_RECUPERA!$G110,'LOCALIZA HN'!$Q$9:$R$26,2,0),99)</f>
        <v>99</v>
      </c>
      <c r="G110" s="27" t="s">
        <v>19</v>
      </c>
      <c r="H110" s="27" t="s">
        <v>19</v>
      </c>
      <c r="I110" s="98">
        <f>+IFERROR(VLOOKUP(RecuperaHN[[#This Row],[Municipio]],'LOCALIZA HN'!$B$9:$I$306,8,0),99999)</f>
        <v>99999</v>
      </c>
      <c r="J110" s="7" t="s">
        <v>19</v>
      </c>
      <c r="K110" s="7"/>
      <c r="L110" s="8" t="s">
        <v>19</v>
      </c>
      <c r="M110" s="28" t="str">
        <f t="shared" si="9"/>
        <v>Recuperado</v>
      </c>
      <c r="N110" s="28" t="str">
        <f>+IFERROR(VLOOKUP(RecuperaHN[[#This Row],[ID_Municipio]],Table_4[[CodigoMuni]:[Long_2]],3,0),"")</f>
        <v/>
      </c>
      <c r="O110" s="28" t="str">
        <f>+IFERROR(VLOOKUP(RecuperaHN[[#This Row],[ID_Municipio]],Table_4[[CodigoMuni]:[Long_2]],4,0),"")</f>
        <v/>
      </c>
      <c r="P110" s="28" t="str">
        <f t="shared" si="8"/>
        <v>HONDURAS</v>
      </c>
    </row>
    <row r="111" spans="1:16" ht="14.25" customHeight="1">
      <c r="A111" s="25" t="str">
        <f t="shared" si="7"/>
        <v>No Informado43952102</v>
      </c>
      <c r="B111" s="25" t="str">
        <f>+RecuperaHN[[#This Row],[ID_Municipio]]&amp;RecuperaHN[[#This Row],[Fecha]]</f>
        <v>9999943952</v>
      </c>
      <c r="C111" s="25" t="str">
        <f t="shared" si="6"/>
        <v>No Informado43952</v>
      </c>
      <c r="D111" s="98">
        <v>102</v>
      </c>
      <c r="E111" s="26">
        <v>43952</v>
      </c>
      <c r="F111" s="98">
        <f>+IFERROR(VLOOKUP(COVID_CL_RECUPERA!$G111,'LOCALIZA HN'!$Q$9:$R$26,2,0),99)</f>
        <v>99</v>
      </c>
      <c r="G111" s="27" t="s">
        <v>19</v>
      </c>
      <c r="H111" s="27" t="s">
        <v>19</v>
      </c>
      <c r="I111" s="98">
        <f>+IFERROR(VLOOKUP(RecuperaHN[[#This Row],[Municipio]],'LOCALIZA HN'!$B$9:$I$306,8,0),99999)</f>
        <v>99999</v>
      </c>
      <c r="J111" s="7" t="s">
        <v>19</v>
      </c>
      <c r="K111" s="7"/>
      <c r="L111" s="8" t="s">
        <v>19</v>
      </c>
      <c r="M111" s="28" t="str">
        <f t="shared" si="9"/>
        <v>Recuperado</v>
      </c>
      <c r="N111" s="28" t="str">
        <f>+IFERROR(VLOOKUP(RecuperaHN[[#This Row],[ID_Municipio]],Table_4[[CodigoMuni]:[Long_2]],3,0),"")</f>
        <v/>
      </c>
      <c r="O111" s="28" t="str">
        <f>+IFERROR(VLOOKUP(RecuperaHN[[#This Row],[ID_Municipio]],Table_4[[CodigoMuni]:[Long_2]],4,0),"")</f>
        <v/>
      </c>
      <c r="P111" s="28" t="str">
        <f t="shared" si="8"/>
        <v>HONDURAS</v>
      </c>
    </row>
    <row r="112" spans="1:16" ht="14.25" customHeight="1">
      <c r="A112" s="25" t="str">
        <f t="shared" si="7"/>
        <v>No Informado43952103</v>
      </c>
      <c r="B112" s="25" t="str">
        <f>+RecuperaHN[[#This Row],[ID_Municipio]]&amp;RecuperaHN[[#This Row],[Fecha]]</f>
        <v>9999943952</v>
      </c>
      <c r="C112" s="25" t="str">
        <f t="shared" si="6"/>
        <v>No Informado43952</v>
      </c>
      <c r="D112" s="98">
        <v>103</v>
      </c>
      <c r="E112" s="26">
        <v>43952</v>
      </c>
      <c r="F112" s="98">
        <f>+IFERROR(VLOOKUP(COVID_CL_RECUPERA!$G112,'LOCALIZA HN'!$Q$9:$R$26,2,0),99)</f>
        <v>99</v>
      </c>
      <c r="G112" s="27" t="s">
        <v>19</v>
      </c>
      <c r="H112" s="27" t="s">
        <v>19</v>
      </c>
      <c r="I112" s="98">
        <f>+IFERROR(VLOOKUP(RecuperaHN[[#This Row],[Municipio]],'LOCALIZA HN'!$B$9:$I$306,8,0),99999)</f>
        <v>99999</v>
      </c>
      <c r="J112" s="7" t="s">
        <v>19</v>
      </c>
      <c r="K112" s="7"/>
      <c r="L112" s="8" t="s">
        <v>19</v>
      </c>
      <c r="M112" s="28" t="str">
        <f t="shared" si="9"/>
        <v>Recuperado</v>
      </c>
      <c r="N112" s="28" t="str">
        <f>+IFERROR(VLOOKUP(RecuperaHN[[#This Row],[ID_Municipio]],Table_4[[CodigoMuni]:[Long_2]],3,0),"")</f>
        <v/>
      </c>
      <c r="O112" s="28" t="str">
        <f>+IFERROR(VLOOKUP(RecuperaHN[[#This Row],[ID_Municipio]],Table_4[[CodigoMuni]:[Long_2]],4,0),"")</f>
        <v/>
      </c>
      <c r="P112" s="28" t="str">
        <f t="shared" ref="P112:P131" si="10">+P111</f>
        <v>HONDURAS</v>
      </c>
    </row>
    <row r="113" spans="1:16" ht="14.25" customHeight="1">
      <c r="A113" s="25" t="str">
        <f t="shared" si="7"/>
        <v>No Informado43952104</v>
      </c>
      <c r="B113" s="25" t="str">
        <f>+RecuperaHN[[#This Row],[ID_Municipio]]&amp;RecuperaHN[[#This Row],[Fecha]]</f>
        <v>9999943952</v>
      </c>
      <c r="C113" s="25" t="str">
        <f t="shared" si="6"/>
        <v>No Informado43952</v>
      </c>
      <c r="D113" s="98">
        <v>104</v>
      </c>
      <c r="E113" s="26">
        <v>43952</v>
      </c>
      <c r="F113" s="98">
        <f>+IFERROR(VLOOKUP(COVID_CL_RECUPERA!$G113,'LOCALIZA HN'!$Q$9:$R$26,2,0),99)</f>
        <v>99</v>
      </c>
      <c r="G113" s="27" t="s">
        <v>19</v>
      </c>
      <c r="H113" s="27" t="s">
        <v>19</v>
      </c>
      <c r="I113" s="98">
        <f>+IFERROR(VLOOKUP(RecuperaHN[[#This Row],[Municipio]],'LOCALIZA HN'!$B$9:$I$306,8,0),99999)</f>
        <v>99999</v>
      </c>
      <c r="J113" s="7" t="s">
        <v>19</v>
      </c>
      <c r="K113" s="7"/>
      <c r="L113" s="8" t="s">
        <v>19</v>
      </c>
      <c r="M113" s="28" t="str">
        <f t="shared" ref="M113:M121" si="11">+M111</f>
        <v>Recuperado</v>
      </c>
      <c r="N113" s="28" t="str">
        <f>+IFERROR(VLOOKUP(RecuperaHN[[#This Row],[ID_Municipio]],Table_4[[CodigoMuni]:[Long_2]],3,0),"")</f>
        <v/>
      </c>
      <c r="O113" s="28" t="str">
        <f>+IFERROR(VLOOKUP(RecuperaHN[[#This Row],[ID_Municipio]],Table_4[[CodigoMuni]:[Long_2]],4,0),"")</f>
        <v/>
      </c>
      <c r="P113" s="28" t="str">
        <f t="shared" si="10"/>
        <v>HONDURAS</v>
      </c>
    </row>
    <row r="114" spans="1:16" ht="14.25" customHeight="1">
      <c r="A114" s="25" t="str">
        <f t="shared" si="7"/>
        <v>No Informado43952105</v>
      </c>
      <c r="B114" s="25" t="str">
        <f>+RecuperaHN[[#This Row],[ID_Municipio]]&amp;RecuperaHN[[#This Row],[Fecha]]</f>
        <v>9999943952</v>
      </c>
      <c r="C114" s="25" t="str">
        <f t="shared" si="6"/>
        <v>No Informado43952</v>
      </c>
      <c r="D114" s="98">
        <v>105</v>
      </c>
      <c r="E114" s="26">
        <v>43952</v>
      </c>
      <c r="F114" s="98">
        <f>+IFERROR(VLOOKUP(COVID_CL_RECUPERA!$G114,'LOCALIZA HN'!$Q$9:$R$26,2,0),99)</f>
        <v>99</v>
      </c>
      <c r="G114" s="27" t="s">
        <v>19</v>
      </c>
      <c r="H114" s="27" t="s">
        <v>19</v>
      </c>
      <c r="I114" s="98">
        <f>+IFERROR(VLOOKUP(RecuperaHN[[#This Row],[Municipio]],'LOCALIZA HN'!$B$9:$I$306,8,0),99999)</f>
        <v>99999</v>
      </c>
      <c r="J114" s="7" t="s">
        <v>19</v>
      </c>
      <c r="K114" s="7"/>
      <c r="L114" s="8" t="s">
        <v>19</v>
      </c>
      <c r="M114" s="28" t="str">
        <f t="shared" si="11"/>
        <v>Recuperado</v>
      </c>
      <c r="N114" s="28" t="str">
        <f>+IFERROR(VLOOKUP(RecuperaHN[[#This Row],[ID_Municipio]],Table_4[[CodigoMuni]:[Long_2]],3,0),"")</f>
        <v/>
      </c>
      <c r="O114" s="28" t="str">
        <f>+IFERROR(VLOOKUP(RecuperaHN[[#This Row],[ID_Municipio]],Table_4[[CodigoMuni]:[Long_2]],4,0),"")</f>
        <v/>
      </c>
      <c r="P114" s="28" t="str">
        <f t="shared" si="10"/>
        <v>HONDURAS</v>
      </c>
    </row>
    <row r="115" spans="1:16" ht="14.25" customHeight="1">
      <c r="A115" s="25" t="str">
        <f t="shared" si="7"/>
        <v>No Informado43952106</v>
      </c>
      <c r="B115" s="25" t="str">
        <f>+RecuperaHN[[#This Row],[ID_Municipio]]&amp;RecuperaHN[[#This Row],[Fecha]]</f>
        <v>9999943952</v>
      </c>
      <c r="C115" s="25" t="str">
        <f t="shared" si="6"/>
        <v>No Informado43952</v>
      </c>
      <c r="D115" s="98">
        <v>106</v>
      </c>
      <c r="E115" s="26">
        <v>43952</v>
      </c>
      <c r="F115" s="98">
        <f>+IFERROR(VLOOKUP(COVID_CL_RECUPERA!$G115,'LOCALIZA HN'!$Q$9:$R$26,2,0),99)</f>
        <v>99</v>
      </c>
      <c r="G115" s="27" t="s">
        <v>19</v>
      </c>
      <c r="H115" s="27" t="s">
        <v>19</v>
      </c>
      <c r="I115" s="98">
        <f>+IFERROR(VLOOKUP(RecuperaHN[[#This Row],[Municipio]],'LOCALIZA HN'!$B$9:$I$306,8,0),99999)</f>
        <v>99999</v>
      </c>
      <c r="J115" s="7" t="s">
        <v>19</v>
      </c>
      <c r="K115" s="7"/>
      <c r="L115" s="8" t="s">
        <v>19</v>
      </c>
      <c r="M115" s="28" t="str">
        <f t="shared" si="11"/>
        <v>Recuperado</v>
      </c>
      <c r="N115" s="28" t="str">
        <f>+IFERROR(VLOOKUP(RecuperaHN[[#This Row],[ID_Municipio]],Table_4[[CodigoMuni]:[Long_2]],3,0),"")</f>
        <v/>
      </c>
      <c r="O115" s="28" t="str">
        <f>+IFERROR(VLOOKUP(RecuperaHN[[#This Row],[ID_Municipio]],Table_4[[CodigoMuni]:[Long_2]],4,0),"")</f>
        <v/>
      </c>
      <c r="P115" s="28" t="str">
        <f t="shared" si="10"/>
        <v>HONDURAS</v>
      </c>
    </row>
    <row r="116" spans="1:16" ht="14.25" customHeight="1">
      <c r="A116" s="25" t="str">
        <f t="shared" si="7"/>
        <v>No Informado43952107</v>
      </c>
      <c r="B116" s="25" t="str">
        <f>+RecuperaHN[[#This Row],[ID_Municipio]]&amp;RecuperaHN[[#This Row],[Fecha]]</f>
        <v>9999943952</v>
      </c>
      <c r="C116" s="25" t="str">
        <f t="shared" si="6"/>
        <v>No Informado43952</v>
      </c>
      <c r="D116" s="98">
        <v>107</v>
      </c>
      <c r="E116" s="26">
        <v>43952</v>
      </c>
      <c r="F116" s="98">
        <f>+IFERROR(VLOOKUP(COVID_CL_RECUPERA!$G116,'LOCALIZA HN'!$Q$9:$R$26,2,0),99)</f>
        <v>99</v>
      </c>
      <c r="G116" s="27" t="s">
        <v>19</v>
      </c>
      <c r="H116" s="27" t="s">
        <v>19</v>
      </c>
      <c r="I116" s="98">
        <f>+IFERROR(VLOOKUP(RecuperaHN[[#This Row],[Municipio]],'LOCALIZA HN'!$B$9:$I$306,8,0),99999)</f>
        <v>99999</v>
      </c>
      <c r="J116" s="7" t="s">
        <v>19</v>
      </c>
      <c r="K116" s="7"/>
      <c r="L116" s="8" t="s">
        <v>19</v>
      </c>
      <c r="M116" s="28" t="str">
        <f t="shared" si="11"/>
        <v>Recuperado</v>
      </c>
      <c r="N116" s="28" t="str">
        <f>+IFERROR(VLOOKUP(RecuperaHN[[#This Row],[ID_Municipio]],Table_4[[CodigoMuni]:[Long_2]],3,0),"")</f>
        <v/>
      </c>
      <c r="O116" s="28" t="str">
        <f>+IFERROR(VLOOKUP(RecuperaHN[[#This Row],[ID_Municipio]],Table_4[[CodigoMuni]:[Long_2]],4,0),"")</f>
        <v/>
      </c>
      <c r="P116" s="28" t="str">
        <f t="shared" si="10"/>
        <v>HONDURAS</v>
      </c>
    </row>
    <row r="117" spans="1:16" ht="14.25" customHeight="1">
      <c r="A117" s="25" t="str">
        <f t="shared" si="7"/>
        <v>No Informado43952108</v>
      </c>
      <c r="B117" s="25" t="str">
        <f>+RecuperaHN[[#This Row],[ID_Municipio]]&amp;RecuperaHN[[#This Row],[Fecha]]</f>
        <v>9999943952</v>
      </c>
      <c r="C117" s="25" t="str">
        <f t="shared" si="6"/>
        <v>No Informado43952</v>
      </c>
      <c r="D117" s="98">
        <v>108</v>
      </c>
      <c r="E117" s="26">
        <v>43952</v>
      </c>
      <c r="F117" s="98">
        <f>+IFERROR(VLOOKUP(COVID_CL_RECUPERA!$G117,'LOCALIZA HN'!$Q$9:$R$26,2,0),99)</f>
        <v>99</v>
      </c>
      <c r="G117" s="27" t="s">
        <v>19</v>
      </c>
      <c r="H117" s="27" t="s">
        <v>19</v>
      </c>
      <c r="I117" s="98">
        <f>+IFERROR(VLOOKUP(RecuperaHN[[#This Row],[Municipio]],'LOCALIZA HN'!$B$9:$I$306,8,0),99999)</f>
        <v>99999</v>
      </c>
      <c r="J117" s="7" t="s">
        <v>19</v>
      </c>
      <c r="K117" s="7"/>
      <c r="L117" s="8" t="s">
        <v>19</v>
      </c>
      <c r="M117" s="28" t="str">
        <f t="shared" si="11"/>
        <v>Recuperado</v>
      </c>
      <c r="N117" s="28" t="str">
        <f>+IFERROR(VLOOKUP(RecuperaHN[[#This Row],[ID_Municipio]],Table_4[[CodigoMuni]:[Long_2]],3,0),"")</f>
        <v/>
      </c>
      <c r="O117" s="28" t="str">
        <f>+IFERROR(VLOOKUP(RecuperaHN[[#This Row],[ID_Municipio]],Table_4[[CodigoMuni]:[Long_2]],4,0),"")</f>
        <v/>
      </c>
      <c r="P117" s="28" t="str">
        <f t="shared" si="10"/>
        <v>HONDURAS</v>
      </c>
    </row>
    <row r="118" spans="1:16" ht="14.25" customHeight="1">
      <c r="A118" s="25" t="str">
        <f t="shared" si="7"/>
        <v>No Informado43952109</v>
      </c>
      <c r="B118" s="25" t="str">
        <f>+RecuperaHN[[#This Row],[ID_Municipio]]&amp;RecuperaHN[[#This Row],[Fecha]]</f>
        <v>9999943952</v>
      </c>
      <c r="C118" s="25" t="str">
        <f t="shared" si="6"/>
        <v>No Informado43952</v>
      </c>
      <c r="D118" s="98">
        <v>109</v>
      </c>
      <c r="E118" s="26">
        <v>43952</v>
      </c>
      <c r="F118" s="98">
        <f>+IFERROR(VLOOKUP(COVID_CL_RECUPERA!$G118,'LOCALIZA HN'!$Q$9:$R$26,2,0),99)</f>
        <v>99</v>
      </c>
      <c r="G118" s="27" t="s">
        <v>19</v>
      </c>
      <c r="H118" s="27" t="s">
        <v>19</v>
      </c>
      <c r="I118" s="98">
        <f>+IFERROR(VLOOKUP(RecuperaHN[[#This Row],[Municipio]],'LOCALIZA HN'!$B$9:$I$306,8,0),99999)</f>
        <v>99999</v>
      </c>
      <c r="J118" s="7" t="s">
        <v>19</v>
      </c>
      <c r="K118" s="7"/>
      <c r="L118" s="8" t="s">
        <v>19</v>
      </c>
      <c r="M118" s="28" t="str">
        <f t="shared" si="11"/>
        <v>Recuperado</v>
      </c>
      <c r="N118" s="28" t="str">
        <f>+IFERROR(VLOOKUP(RecuperaHN[[#This Row],[ID_Municipio]],Table_4[[CodigoMuni]:[Long_2]],3,0),"")</f>
        <v/>
      </c>
      <c r="O118" s="28" t="str">
        <f>+IFERROR(VLOOKUP(RecuperaHN[[#This Row],[ID_Municipio]],Table_4[[CodigoMuni]:[Long_2]],4,0),"")</f>
        <v/>
      </c>
      <c r="P118" s="28" t="str">
        <f t="shared" si="10"/>
        <v>HONDURAS</v>
      </c>
    </row>
    <row r="119" spans="1:16" ht="14.25" customHeight="1">
      <c r="A119" s="25" t="str">
        <f t="shared" si="7"/>
        <v>No Informado43952110</v>
      </c>
      <c r="B119" s="25" t="str">
        <f>+RecuperaHN[[#This Row],[ID_Municipio]]&amp;RecuperaHN[[#This Row],[Fecha]]</f>
        <v>9999943952</v>
      </c>
      <c r="C119" s="25" t="str">
        <f t="shared" si="6"/>
        <v>No Informado43952</v>
      </c>
      <c r="D119" s="98">
        <v>110</v>
      </c>
      <c r="E119" s="26">
        <v>43952</v>
      </c>
      <c r="F119" s="98">
        <f>+IFERROR(VLOOKUP(COVID_CL_RECUPERA!$G119,'LOCALIZA HN'!$Q$9:$R$26,2,0),99)</f>
        <v>99</v>
      </c>
      <c r="G119" s="27" t="s">
        <v>19</v>
      </c>
      <c r="H119" s="27" t="s">
        <v>19</v>
      </c>
      <c r="I119" s="98">
        <f>+IFERROR(VLOOKUP(RecuperaHN[[#This Row],[Municipio]],'LOCALIZA HN'!$B$9:$I$306,8,0),99999)</f>
        <v>99999</v>
      </c>
      <c r="J119" s="7" t="s">
        <v>19</v>
      </c>
      <c r="K119" s="7"/>
      <c r="L119" s="8" t="s">
        <v>19</v>
      </c>
      <c r="M119" s="28" t="str">
        <f t="shared" si="11"/>
        <v>Recuperado</v>
      </c>
      <c r="N119" s="28" t="str">
        <f>+IFERROR(VLOOKUP(RecuperaHN[[#This Row],[ID_Municipio]],Table_4[[CodigoMuni]:[Long_2]],3,0),"")</f>
        <v/>
      </c>
      <c r="O119" s="28" t="str">
        <f>+IFERROR(VLOOKUP(RecuperaHN[[#This Row],[ID_Municipio]],Table_4[[CodigoMuni]:[Long_2]],4,0),"")</f>
        <v/>
      </c>
      <c r="P119" s="28" t="str">
        <f t="shared" si="10"/>
        <v>HONDURAS</v>
      </c>
    </row>
    <row r="120" spans="1:16" ht="14.25" customHeight="1">
      <c r="A120" s="25" t="str">
        <f t="shared" si="7"/>
        <v>No Informado43952111</v>
      </c>
      <c r="B120" s="25" t="str">
        <f>+RecuperaHN[[#This Row],[ID_Municipio]]&amp;RecuperaHN[[#This Row],[Fecha]]</f>
        <v>9999943952</v>
      </c>
      <c r="C120" s="25" t="str">
        <f t="shared" si="6"/>
        <v>No Informado43952</v>
      </c>
      <c r="D120" s="98">
        <v>111</v>
      </c>
      <c r="E120" s="26">
        <v>43952</v>
      </c>
      <c r="F120" s="98">
        <f>+IFERROR(VLOOKUP(COVID_CL_RECUPERA!$G120,'LOCALIZA HN'!$Q$9:$R$26,2,0),99)</f>
        <v>99</v>
      </c>
      <c r="G120" s="27" t="s">
        <v>19</v>
      </c>
      <c r="H120" s="27" t="s">
        <v>19</v>
      </c>
      <c r="I120" s="98">
        <f>+IFERROR(VLOOKUP(RecuperaHN[[#This Row],[Municipio]],'LOCALIZA HN'!$B$9:$I$306,8,0),99999)</f>
        <v>99999</v>
      </c>
      <c r="J120" s="7" t="s">
        <v>19</v>
      </c>
      <c r="K120" s="7"/>
      <c r="L120" s="8" t="s">
        <v>19</v>
      </c>
      <c r="M120" s="28" t="str">
        <f t="shared" si="11"/>
        <v>Recuperado</v>
      </c>
      <c r="N120" s="28" t="str">
        <f>+IFERROR(VLOOKUP(RecuperaHN[[#This Row],[ID_Municipio]],Table_4[[CodigoMuni]:[Long_2]],3,0),"")</f>
        <v/>
      </c>
      <c r="O120" s="28" t="str">
        <f>+IFERROR(VLOOKUP(RecuperaHN[[#This Row],[ID_Municipio]],Table_4[[CodigoMuni]:[Long_2]],4,0),"")</f>
        <v/>
      </c>
      <c r="P120" s="28" t="str">
        <f t="shared" si="10"/>
        <v>HONDURAS</v>
      </c>
    </row>
    <row r="121" spans="1:16" ht="14.25" customHeight="1">
      <c r="A121" s="25" t="str">
        <f t="shared" si="7"/>
        <v>No Informado43952112</v>
      </c>
      <c r="B121" s="25" t="str">
        <f>+RecuperaHN[[#This Row],[ID_Municipio]]&amp;RecuperaHN[[#This Row],[Fecha]]</f>
        <v>9999943952</v>
      </c>
      <c r="C121" s="25" t="str">
        <f t="shared" si="6"/>
        <v>No Informado43952</v>
      </c>
      <c r="D121" s="98">
        <v>112</v>
      </c>
      <c r="E121" s="26">
        <v>43952</v>
      </c>
      <c r="F121" s="98">
        <f>+IFERROR(VLOOKUP(COVID_CL_RECUPERA!$G121,'LOCALIZA HN'!$Q$9:$R$26,2,0),99)</f>
        <v>99</v>
      </c>
      <c r="G121" s="27" t="s">
        <v>19</v>
      </c>
      <c r="H121" s="27" t="s">
        <v>19</v>
      </c>
      <c r="I121" s="98">
        <f>+IFERROR(VLOOKUP(RecuperaHN[[#This Row],[Municipio]],'LOCALIZA HN'!$B$9:$I$306,8,0),99999)</f>
        <v>99999</v>
      </c>
      <c r="J121" s="7" t="s">
        <v>19</v>
      </c>
      <c r="K121" s="7"/>
      <c r="L121" s="8" t="s">
        <v>19</v>
      </c>
      <c r="M121" s="28" t="str">
        <f t="shared" si="11"/>
        <v>Recuperado</v>
      </c>
      <c r="N121" s="28" t="str">
        <f>+IFERROR(VLOOKUP(RecuperaHN[[#This Row],[ID_Municipio]],Table_4[[CodigoMuni]:[Long_2]],3,0),"")</f>
        <v/>
      </c>
      <c r="O121" s="28" t="str">
        <f>+IFERROR(VLOOKUP(RecuperaHN[[#This Row],[ID_Municipio]],Table_4[[CodigoMuni]:[Long_2]],4,0),"")</f>
        <v/>
      </c>
      <c r="P121" s="28" t="str">
        <f t="shared" si="10"/>
        <v>HONDURAS</v>
      </c>
    </row>
    <row r="122" spans="1:16" ht="14.25" customHeight="1">
      <c r="A122" s="25" t="str">
        <f t="shared" si="7"/>
        <v>La Paz43953113</v>
      </c>
      <c r="B122" s="25" t="str">
        <f>+RecuperaHN[[#This Row],[ID_Municipio]]&amp;RecuperaHN[[#This Row],[Fecha]]</f>
        <v>120143953</v>
      </c>
      <c r="C122" s="25" t="str">
        <f t="shared" si="6"/>
        <v>La Paz43953</v>
      </c>
      <c r="D122" s="98">
        <v>113</v>
      </c>
      <c r="E122" s="26">
        <v>43953</v>
      </c>
      <c r="F122" s="98">
        <f>+IFERROR(VLOOKUP(COVID_CL_RECUPERA!$G122,'LOCALIZA HN'!$Q$9:$R$26,2,0),99)</f>
        <v>12</v>
      </c>
      <c r="G122" s="4" t="s">
        <v>67</v>
      </c>
      <c r="H122" s="27" t="s">
        <v>67</v>
      </c>
      <c r="I122" s="98" t="str">
        <f>+IFERROR(VLOOKUP(RecuperaHN[[#This Row],[Municipio]],'LOCALIZA HN'!$B$9:$I$306,8,0),99999)</f>
        <v>1201</v>
      </c>
      <c r="J122" s="7" t="s">
        <v>27</v>
      </c>
      <c r="K122" s="7">
        <v>53</v>
      </c>
      <c r="L122" s="8" t="s">
        <v>19</v>
      </c>
      <c r="M122" s="28" t="s">
        <v>98</v>
      </c>
      <c r="N122" s="28">
        <f>+IFERROR(VLOOKUP(RecuperaHN[[#This Row],[ID_Municipio]],Table_4[[CodigoMuni]:[Long_2]],3,0),"")</f>
        <v>14.3101</v>
      </c>
      <c r="O122" s="28">
        <f>+IFERROR(VLOOKUP(RecuperaHN[[#This Row],[ID_Municipio]],Table_4[[CodigoMuni]:[Long_2]],4,0),"")</f>
        <v>-87.754199999999997</v>
      </c>
      <c r="P122" s="28" t="str">
        <f t="shared" si="10"/>
        <v>HONDURAS</v>
      </c>
    </row>
    <row r="123" spans="1:16" ht="14.25" customHeight="1">
      <c r="A123" s="25" t="str">
        <f t="shared" si="7"/>
        <v>La Paz43953114</v>
      </c>
      <c r="B123" s="25" t="str">
        <f>+RecuperaHN[[#This Row],[ID_Municipio]]&amp;RecuperaHN[[#This Row],[Fecha]]</f>
        <v>120143953</v>
      </c>
      <c r="C123" s="25" t="str">
        <f t="shared" si="6"/>
        <v>La Paz43953</v>
      </c>
      <c r="D123" s="98">
        <v>114</v>
      </c>
      <c r="E123" s="26">
        <v>43953</v>
      </c>
      <c r="F123" s="98">
        <f>+IFERROR(VLOOKUP(COVID_CL_RECUPERA!$G123,'LOCALIZA HN'!$Q$9:$R$26,2,0),99)</f>
        <v>12</v>
      </c>
      <c r="G123" s="4" t="s">
        <v>67</v>
      </c>
      <c r="H123" s="27" t="s">
        <v>67</v>
      </c>
      <c r="I123" s="98" t="str">
        <f>+IFERROR(VLOOKUP(RecuperaHN[[#This Row],[Municipio]],'LOCALIZA HN'!$B$9:$I$306,8,0),99999)</f>
        <v>1201</v>
      </c>
      <c r="J123" s="7" t="s">
        <v>27</v>
      </c>
      <c r="K123" s="7">
        <v>24</v>
      </c>
      <c r="L123" s="8" t="s">
        <v>19</v>
      </c>
      <c r="M123" s="28" t="str">
        <f>+M121</f>
        <v>Recuperado</v>
      </c>
      <c r="N123" s="28">
        <f>+IFERROR(VLOOKUP(RecuperaHN[[#This Row],[ID_Municipio]],Table_4[[CodigoMuni]:[Long_2]],3,0),"")</f>
        <v>14.3101</v>
      </c>
      <c r="O123" s="28">
        <f>+IFERROR(VLOOKUP(RecuperaHN[[#This Row],[ID_Municipio]],Table_4[[CodigoMuni]:[Long_2]],4,0),"")</f>
        <v>-87.754199999999997</v>
      </c>
      <c r="P123" s="28" t="str">
        <f t="shared" si="10"/>
        <v>HONDURAS</v>
      </c>
    </row>
    <row r="124" spans="1:16" ht="14.25" customHeight="1">
      <c r="A124" s="25" t="str">
        <f t="shared" si="7"/>
        <v>Tocoa43953115</v>
      </c>
      <c r="B124" s="25" t="str">
        <f>+RecuperaHN[[#This Row],[ID_Municipio]]&amp;RecuperaHN[[#This Row],[Fecha]]</f>
        <v>020943953</v>
      </c>
      <c r="C124" s="25" t="str">
        <f t="shared" si="6"/>
        <v>Colon43953</v>
      </c>
      <c r="D124" s="98">
        <v>115</v>
      </c>
      <c r="E124" s="26">
        <v>43953</v>
      </c>
      <c r="F124" s="98">
        <f>+IFERROR(VLOOKUP(COVID_CL_RECUPERA!$G124,'LOCALIZA HN'!$Q$9:$R$26,2,0),99)</f>
        <v>2</v>
      </c>
      <c r="G124" s="4" t="s">
        <v>34</v>
      </c>
      <c r="H124" s="27" t="s">
        <v>50</v>
      </c>
      <c r="I124" s="98" t="str">
        <f>+IFERROR(VLOOKUP(RecuperaHN[[#This Row],[Municipio]],'LOCALIZA HN'!$B$9:$I$306,8,0),99999)</f>
        <v>0209</v>
      </c>
      <c r="J124" s="7" t="s">
        <v>18</v>
      </c>
      <c r="K124" s="7">
        <v>32</v>
      </c>
      <c r="L124" s="8" t="s">
        <v>19</v>
      </c>
      <c r="M124" s="28" t="str">
        <f>+M122</f>
        <v>Recuperado</v>
      </c>
      <c r="N124" s="28">
        <f>+IFERROR(VLOOKUP(RecuperaHN[[#This Row],[ID_Municipio]],Table_4[[CodigoMuni]:[Long_2]],3,0),"")</f>
        <v>15.5839</v>
      </c>
      <c r="O124" s="28">
        <f>+IFERROR(VLOOKUP(RecuperaHN[[#This Row],[ID_Municipio]],Table_4[[CodigoMuni]:[Long_2]],4,0),"")</f>
        <v>-85.963200000000001</v>
      </c>
      <c r="P124" s="28" t="str">
        <f t="shared" si="10"/>
        <v>HONDURAS</v>
      </c>
    </row>
    <row r="125" spans="1:16" ht="14.25" customHeight="1">
      <c r="A125" s="25" t="str">
        <f t="shared" si="7"/>
        <v>San Pedro Sula43953116</v>
      </c>
      <c r="B125" s="25" t="str">
        <f>+RecuperaHN[[#This Row],[ID_Municipio]]&amp;RecuperaHN[[#This Row],[Fecha]]</f>
        <v>050143953</v>
      </c>
      <c r="C125" s="25" t="str">
        <f t="shared" si="6"/>
        <v>Cortes43953</v>
      </c>
      <c r="D125" s="98">
        <v>116</v>
      </c>
      <c r="E125" s="26">
        <v>43953</v>
      </c>
      <c r="F125" s="98">
        <f>+IFERROR(VLOOKUP(COVID_CL_RECUPERA!$G125,'LOCALIZA HN'!$Q$9:$R$26,2,0),99)</f>
        <v>5</v>
      </c>
      <c r="G125" s="4" t="s">
        <v>28</v>
      </c>
      <c r="H125" s="27" t="s">
        <v>29</v>
      </c>
      <c r="I125" s="98" t="str">
        <f>+IFERROR(VLOOKUP(RecuperaHN[[#This Row],[Municipio]],'LOCALIZA HN'!$B$9:$I$306,8,0),99999)</f>
        <v>0501</v>
      </c>
      <c r="J125" s="7" t="s">
        <v>27</v>
      </c>
      <c r="K125" s="7">
        <v>38</v>
      </c>
      <c r="L125" s="8" t="s">
        <v>19</v>
      </c>
      <c r="M125" s="28" t="str">
        <f>+M123</f>
        <v>Recuperado</v>
      </c>
      <c r="N125" s="28">
        <f>+IFERROR(VLOOKUP(RecuperaHN[[#This Row],[ID_Municipio]],Table_4[[CodigoMuni]:[Long_2]],3,0),"")</f>
        <v>15.5151</v>
      </c>
      <c r="O125" s="28">
        <f>+IFERROR(VLOOKUP(RecuperaHN[[#This Row],[ID_Municipio]],Table_4[[CodigoMuni]:[Long_2]],4,0),"")</f>
        <v>-88.114599999999996</v>
      </c>
      <c r="P125" s="28" t="str">
        <f t="shared" si="10"/>
        <v>HONDURAS</v>
      </c>
    </row>
    <row r="126" spans="1:16" ht="14.25" customHeight="1">
      <c r="A126" s="25" t="str">
        <f t="shared" si="7"/>
        <v>San Pedro Sula43954117</v>
      </c>
      <c r="B126" s="25" t="str">
        <f>+RecuperaHN[[#This Row],[ID_Municipio]]&amp;RecuperaHN[[#This Row],[Fecha]]</f>
        <v>050143954</v>
      </c>
      <c r="C126" s="25" t="str">
        <f t="shared" si="6"/>
        <v>Cortes43954</v>
      </c>
      <c r="D126" s="98">
        <v>117</v>
      </c>
      <c r="E126" s="26">
        <v>43954</v>
      </c>
      <c r="F126" s="98">
        <f>+IFERROR(VLOOKUP(COVID_CL_RECUPERA!$G126,'LOCALIZA HN'!$Q$9:$R$26,2,0),99)</f>
        <v>5</v>
      </c>
      <c r="G126" s="4" t="s">
        <v>28</v>
      </c>
      <c r="H126" s="27" t="s">
        <v>29</v>
      </c>
      <c r="I126" s="98" t="str">
        <f>+IFERROR(VLOOKUP(RecuperaHN[[#This Row],[Municipio]],'LOCALIZA HN'!$B$9:$I$306,8,0),99999)</f>
        <v>0501</v>
      </c>
      <c r="J126" s="7" t="s">
        <v>27</v>
      </c>
      <c r="K126" s="7">
        <v>41</v>
      </c>
      <c r="L126" s="8" t="s">
        <v>19</v>
      </c>
      <c r="M126" s="28" t="str">
        <f>+M124</f>
        <v>Recuperado</v>
      </c>
      <c r="N126" s="28">
        <f>+IFERROR(VLOOKUP(RecuperaHN[[#This Row],[ID_Municipio]],Table_4[[CodigoMuni]:[Long_2]],3,0),"")</f>
        <v>15.5151</v>
      </c>
      <c r="O126" s="28">
        <f>+IFERROR(VLOOKUP(RecuperaHN[[#This Row],[ID_Municipio]],Table_4[[CodigoMuni]:[Long_2]],4,0),"")</f>
        <v>-88.114599999999996</v>
      </c>
      <c r="P126" s="28" t="str">
        <f t="shared" si="10"/>
        <v>HONDURAS</v>
      </c>
    </row>
    <row r="127" spans="1:16" ht="14.25" customHeight="1">
      <c r="A127" s="25" t="str">
        <f t="shared" si="7"/>
        <v>San Pedro Sula43954118</v>
      </c>
      <c r="B127" s="25" t="str">
        <f>+RecuperaHN[[#This Row],[ID_Municipio]]&amp;RecuperaHN[[#This Row],[Fecha]]</f>
        <v>050143954</v>
      </c>
      <c r="C127" s="25" t="str">
        <f t="shared" si="6"/>
        <v>Cortes43954</v>
      </c>
      <c r="D127" s="98">
        <v>118</v>
      </c>
      <c r="E127" s="26">
        <v>43954</v>
      </c>
      <c r="F127" s="98">
        <f>+IFERROR(VLOOKUP(COVID_CL_RECUPERA!$G127,'LOCALIZA HN'!$Q$9:$R$26,2,0),99)</f>
        <v>5</v>
      </c>
      <c r="G127" s="4" t="s">
        <v>28</v>
      </c>
      <c r="H127" s="27" t="s">
        <v>29</v>
      </c>
      <c r="I127" s="98" t="str">
        <f>+IFERROR(VLOOKUP(RecuperaHN[[#This Row],[Municipio]],'LOCALIZA HN'!$B$9:$I$306,8,0),99999)</f>
        <v>0501</v>
      </c>
      <c r="J127" s="7" t="s">
        <v>27</v>
      </c>
      <c r="K127" s="7">
        <v>30</v>
      </c>
      <c r="L127" s="8" t="s">
        <v>19</v>
      </c>
      <c r="M127" s="28" t="str">
        <f>+M125</f>
        <v>Recuperado</v>
      </c>
      <c r="N127" s="28">
        <f>+IFERROR(VLOOKUP(RecuperaHN[[#This Row],[ID_Municipio]],Table_4[[CodigoMuni]:[Long_2]],3,0),"")</f>
        <v>15.5151</v>
      </c>
      <c r="O127" s="28">
        <f>+IFERROR(VLOOKUP(RecuperaHN[[#This Row],[ID_Municipio]],Table_4[[CodigoMuni]:[Long_2]],4,0),"")</f>
        <v>-88.114599999999996</v>
      </c>
      <c r="P127" s="28" t="str">
        <f t="shared" si="10"/>
        <v>HONDURAS</v>
      </c>
    </row>
    <row r="128" spans="1:16" ht="14.25" customHeight="1">
      <c r="A128" s="25" t="str">
        <f t="shared" ref="A128:A130" si="12">+H128&amp;E128&amp;D128</f>
        <v>San Pedro Sula43955119</v>
      </c>
      <c r="B128" s="25" t="str">
        <f>+RecuperaHN[[#This Row],[ID_Municipio]]&amp;RecuperaHN[[#This Row],[Fecha]]</f>
        <v>050143955</v>
      </c>
      <c r="C128" s="25" t="str">
        <f t="shared" ref="C128:C130" si="13">+G128&amp;E128</f>
        <v>Cortes43955</v>
      </c>
      <c r="D128" s="98">
        <v>119</v>
      </c>
      <c r="E128" s="26">
        <v>43955</v>
      </c>
      <c r="F128" s="98">
        <f>+IFERROR(VLOOKUP(COVID_CL_RECUPERA!$G128,'LOCALIZA HN'!$Q$9:$R$26,2,0),99)</f>
        <v>5</v>
      </c>
      <c r="G128" s="4" t="s">
        <v>28</v>
      </c>
      <c r="H128" s="27" t="s">
        <v>29</v>
      </c>
      <c r="I128" s="98" t="str">
        <f>+IFERROR(VLOOKUP(RecuperaHN[[#This Row],[Municipio]],'LOCALIZA HN'!$B$9:$I$306,8,0),99999)</f>
        <v>0501</v>
      </c>
      <c r="J128" s="7" t="s">
        <v>18</v>
      </c>
      <c r="K128" s="7">
        <v>28</v>
      </c>
      <c r="L128" s="8" t="s">
        <v>19</v>
      </c>
      <c r="M128" s="28" t="str">
        <f t="shared" ref="M128:M131" si="14">+M126</f>
        <v>Recuperado</v>
      </c>
      <c r="N128" s="28">
        <f>+IFERROR(VLOOKUP(RecuperaHN[[#This Row],[ID_Municipio]],Table_4[[CodigoMuni]:[Long_2]],3,0),"")</f>
        <v>15.5151</v>
      </c>
      <c r="O128" s="28">
        <f>+IFERROR(VLOOKUP(RecuperaHN[[#This Row],[ID_Municipio]],Table_4[[CodigoMuni]:[Long_2]],4,0),"")</f>
        <v>-88.114599999999996</v>
      </c>
      <c r="P128" s="28" t="str">
        <f t="shared" si="10"/>
        <v>HONDURAS</v>
      </c>
    </row>
    <row r="129" spans="1:16" ht="14.25" customHeight="1">
      <c r="A129" s="25" t="str">
        <f t="shared" si="12"/>
        <v>San Pedro Sula43955120</v>
      </c>
      <c r="B129" s="25" t="str">
        <f>+RecuperaHN[[#This Row],[ID_Municipio]]&amp;RecuperaHN[[#This Row],[Fecha]]</f>
        <v>050143955</v>
      </c>
      <c r="C129" s="25" t="str">
        <f t="shared" si="13"/>
        <v>Cortes43955</v>
      </c>
      <c r="D129" s="98">
        <v>120</v>
      </c>
      <c r="E129" s="26">
        <v>43955</v>
      </c>
      <c r="F129" s="98">
        <f>+IFERROR(VLOOKUP(COVID_CL_RECUPERA!$G129,'LOCALIZA HN'!$Q$9:$R$26,2,0),99)</f>
        <v>5</v>
      </c>
      <c r="G129" s="4" t="s">
        <v>28</v>
      </c>
      <c r="H129" s="27" t="s">
        <v>29</v>
      </c>
      <c r="I129" s="98" t="str">
        <f>+IFERROR(VLOOKUP(RecuperaHN[[#This Row],[Municipio]],'LOCALIZA HN'!$B$9:$I$306,8,0),99999)</f>
        <v>0501</v>
      </c>
      <c r="J129" s="7" t="s">
        <v>27</v>
      </c>
      <c r="K129" s="7">
        <v>41</v>
      </c>
      <c r="L129" s="8" t="s">
        <v>19</v>
      </c>
      <c r="M129" s="28" t="str">
        <f t="shared" si="14"/>
        <v>Recuperado</v>
      </c>
      <c r="N129" s="28">
        <f>+IFERROR(VLOOKUP(RecuperaHN[[#This Row],[ID_Municipio]],Table_4[[CodigoMuni]:[Long_2]],3,0),"")</f>
        <v>15.5151</v>
      </c>
      <c r="O129" s="28">
        <f>+IFERROR(VLOOKUP(RecuperaHN[[#This Row],[ID_Municipio]],Table_4[[CodigoMuni]:[Long_2]],4,0),"")</f>
        <v>-88.114599999999996</v>
      </c>
      <c r="P129" s="28" t="str">
        <f t="shared" si="10"/>
        <v>HONDURAS</v>
      </c>
    </row>
    <row r="130" spans="1:16" ht="14.25" customHeight="1">
      <c r="A130" s="25" t="str">
        <f t="shared" si="12"/>
        <v>San Pedro Sula43955121</v>
      </c>
      <c r="B130" s="25" t="str">
        <f>+RecuperaHN[[#This Row],[ID_Municipio]]&amp;RecuperaHN[[#This Row],[Fecha]]</f>
        <v>050143955</v>
      </c>
      <c r="C130" s="25" t="str">
        <f t="shared" si="13"/>
        <v>Cortes43955</v>
      </c>
      <c r="D130" s="98">
        <v>121</v>
      </c>
      <c r="E130" s="26">
        <v>43955</v>
      </c>
      <c r="F130" s="98">
        <f>+IFERROR(VLOOKUP(COVID_CL_RECUPERA!$G130,'LOCALIZA HN'!$Q$9:$R$26,2,0),99)</f>
        <v>5</v>
      </c>
      <c r="G130" s="4" t="s">
        <v>28</v>
      </c>
      <c r="H130" s="27" t="s">
        <v>29</v>
      </c>
      <c r="I130" s="98" t="str">
        <f>+IFERROR(VLOOKUP(RecuperaHN[[#This Row],[Municipio]],'LOCALIZA HN'!$B$9:$I$306,8,0),99999)</f>
        <v>0501</v>
      </c>
      <c r="J130" s="7" t="s">
        <v>18</v>
      </c>
      <c r="K130" s="7">
        <v>5</v>
      </c>
      <c r="L130" s="8" t="s">
        <v>19</v>
      </c>
      <c r="M130" s="28" t="str">
        <f t="shared" si="14"/>
        <v>Recuperado</v>
      </c>
      <c r="N130" s="28">
        <f>+IFERROR(VLOOKUP(RecuperaHN[[#This Row],[ID_Municipio]],Table_4[[CodigoMuni]:[Long_2]],3,0),"")</f>
        <v>15.5151</v>
      </c>
      <c r="O130" s="28">
        <f>+IFERROR(VLOOKUP(RecuperaHN[[#This Row],[ID_Municipio]],Table_4[[CodigoMuni]:[Long_2]],4,0),"")</f>
        <v>-88.114599999999996</v>
      </c>
      <c r="P130" s="28" t="str">
        <f t="shared" si="10"/>
        <v>HONDURAS</v>
      </c>
    </row>
    <row r="131" spans="1:16" ht="14.25" customHeight="1">
      <c r="A131" s="25" t="str">
        <f>+H131&amp;E131&amp;D131</f>
        <v>San Pedro Sula43955122</v>
      </c>
      <c r="B131" s="25" t="str">
        <f>+RecuperaHN[[#This Row],[ID_Municipio]]&amp;RecuperaHN[[#This Row],[Fecha]]</f>
        <v>050143955</v>
      </c>
      <c r="C131" s="25" t="str">
        <f>+G131&amp;E131</f>
        <v>Cortes43955</v>
      </c>
      <c r="D131" s="98">
        <v>122</v>
      </c>
      <c r="E131" s="26">
        <v>43955</v>
      </c>
      <c r="F131" s="98">
        <f>+IFERROR(VLOOKUP(COVID_CL_RECUPERA!$G131,'LOCALIZA HN'!$Q$9:$R$26,2,0),99)</f>
        <v>5</v>
      </c>
      <c r="G131" s="4" t="s">
        <v>28</v>
      </c>
      <c r="H131" s="27" t="s">
        <v>29</v>
      </c>
      <c r="I131" s="98" t="str">
        <f>+IFERROR(VLOOKUP(RecuperaHN[[#This Row],[Municipio]],'LOCALIZA HN'!$B$9:$I$306,8,0),99999)</f>
        <v>0501</v>
      </c>
      <c r="J131" s="7" t="s">
        <v>27</v>
      </c>
      <c r="K131" s="7">
        <v>46</v>
      </c>
      <c r="L131" s="8" t="s">
        <v>19</v>
      </c>
      <c r="M131" s="28" t="str">
        <f t="shared" si="14"/>
        <v>Recuperado</v>
      </c>
      <c r="N131" s="28">
        <f>+IFERROR(VLOOKUP(RecuperaHN[[#This Row],[ID_Municipio]],Table_4[[CodigoMuni]:[Long_2]],3,0),"")</f>
        <v>15.5151</v>
      </c>
      <c r="O131" s="28">
        <f>+IFERROR(VLOOKUP(RecuperaHN[[#This Row],[ID_Municipio]],Table_4[[CodigoMuni]:[Long_2]],4,0),"")</f>
        <v>-88.114599999999996</v>
      </c>
      <c r="P131" s="28" t="str">
        <f t="shared" si="10"/>
        <v>HONDURAS</v>
      </c>
    </row>
    <row r="132" spans="1:16" ht="14.25" customHeight="1">
      <c r="A132" s="43"/>
      <c r="B132" s="43"/>
      <c r="C132" s="43"/>
      <c r="D132" s="41"/>
      <c r="E132" s="42"/>
      <c r="F132" s="41"/>
      <c r="G132" s="4"/>
      <c r="H132" s="12"/>
      <c r="I132" s="41"/>
      <c r="J132" s="7"/>
      <c r="K132" s="7"/>
      <c r="L132" s="8"/>
      <c r="M132" s="44"/>
      <c r="P132" s="44"/>
    </row>
    <row r="133" spans="1:16" ht="14.25" customHeight="1">
      <c r="A133" s="43"/>
      <c r="B133" s="43"/>
      <c r="C133" s="43"/>
      <c r="D133" s="41"/>
      <c r="E133" s="42"/>
      <c r="F133" s="41"/>
      <c r="G133" s="4"/>
      <c r="H133" s="12"/>
      <c r="I133" s="41"/>
      <c r="J133" s="7"/>
      <c r="K133" s="7"/>
      <c r="L133" s="8"/>
      <c r="M133" s="44"/>
      <c r="P133" s="44"/>
    </row>
    <row r="134" spans="1:16" ht="14.25" customHeight="1"/>
    <row r="135" spans="1:16" ht="14.25" customHeight="1"/>
    <row r="136" spans="1:16" ht="14.25" customHeight="1"/>
    <row r="137" spans="1:16" ht="14.25" customHeight="1"/>
    <row r="138" spans="1:16" ht="14.25" customHeight="1"/>
    <row r="139" spans="1:16" ht="14.25" customHeight="1"/>
    <row r="140" spans="1:16" ht="14.25" customHeight="1"/>
    <row r="141" spans="1:16" ht="14.25" customHeight="1"/>
    <row r="142" spans="1:16" ht="14.25" customHeight="1"/>
    <row r="143" spans="1:16" ht="14.25" customHeight="1"/>
    <row r="144" spans="1:16"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sheetData>
  <customSheetViews>
    <customSheetView guid="{17406B05-851B-4603-9BE4-525D95C46488}" filter="1" showAutoFilter="1">
      <pageMargins left="0" right="0" top="0" bottom="0" header="0" footer="0"/>
      <autoFilter ref="A9:P15" xr:uid="{00000000-0000-0000-0000-000000000000}"/>
      <extLst>
        <ext uri="GoogleSheetsCustomDataVersion1">
          <go:sheetsCustomData xmlns:go="http://customooxmlschemas.google.com/" filterViewId="606925940"/>
        </ext>
      </extLst>
    </customSheetView>
  </customSheetViews>
  <conditionalFormatting sqref="I10:I133">
    <cfRule type="cellIs" dxfId="38" priority="6" operator="equal">
      <formula>"Error"</formula>
    </cfRule>
  </conditionalFormatting>
  <conditionalFormatting sqref="I10:I133">
    <cfRule type="cellIs" dxfId="37" priority="7" operator="equal">
      <formula>99999</formula>
    </cfRule>
  </conditionalFormatting>
  <conditionalFormatting sqref="H11:H16 H122:H133">
    <cfRule type="cellIs" dxfId="36" priority="8" operator="equal">
      <formula>"No Informado"</formula>
    </cfRule>
  </conditionalFormatting>
  <conditionalFormatting sqref="F10:F133">
    <cfRule type="cellIs" dxfId="35" priority="9" operator="equal">
      <formula>99</formula>
    </cfRule>
  </conditionalFormatting>
  <conditionalFormatting sqref="H17:H121">
    <cfRule type="cellIs" dxfId="34" priority="5" operator="equal">
      <formula>"No Informado"</formula>
    </cfRule>
  </conditionalFormatting>
  <conditionalFormatting sqref="H10">
    <cfRule type="cellIs" dxfId="33" priority="4" operator="equal">
      <formula>"No Informado"</formula>
    </cfRule>
  </conditionalFormatting>
  <conditionalFormatting sqref="G10:G15">
    <cfRule type="cellIs" dxfId="32" priority="3" operator="equal">
      <formula>"No Informado"</formula>
    </cfRule>
  </conditionalFormatting>
  <conditionalFormatting sqref="G17:G40">
    <cfRule type="cellIs" dxfId="31" priority="2" operator="equal">
      <formula>"No Informado"</formula>
    </cfRule>
  </conditionalFormatting>
  <conditionalFormatting sqref="G89:G121">
    <cfRule type="cellIs" dxfId="30" priority="1" operator="equal">
      <formula>"No Informado"</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'LOCALIZA HN'!$Q$9:$Q$26</xm:f>
          </x14:formula1>
          <xm:sqref>G16 G41:G88 G122:G133</xm:sqref>
        </x14:dataValidation>
        <x14:dataValidation type="list" allowBlank="1" showErrorMessage="1" xr:uid="{00000000-0002-0000-0200-000001000000}">
          <x14:formula1>
            <xm:f>'LOCALIZA HN'!$T$9:$T$11</xm:f>
          </x14:formula1>
          <xm:sqref>J10:J133</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L1000"/>
  <sheetViews>
    <sheetView showGridLines="0" workbookViewId="0">
      <pane ySplit="10" topLeftCell="A11" activePane="bottomLeft" state="frozen"/>
      <selection pane="bottomLeft" activeCell="K14" sqref="K14"/>
    </sheetView>
  </sheetViews>
  <sheetFormatPr defaultColWidth="12.625" defaultRowHeight="15" customHeight="1"/>
  <cols>
    <col min="1" max="1" width="16.25" bestFit="1" customWidth="1"/>
    <col min="2" max="2" width="11.375" bestFit="1" customWidth="1"/>
    <col min="3" max="5" width="4" customWidth="1"/>
    <col min="6" max="6" width="16.25" bestFit="1" customWidth="1"/>
    <col min="7" max="7" width="11.375" bestFit="1" customWidth="1"/>
    <col min="8" max="10" width="4.75" customWidth="1"/>
    <col min="11" max="11" width="16.25" bestFit="1" customWidth="1"/>
    <col min="12" max="12" width="11.375" bestFit="1" customWidth="1"/>
    <col min="13" max="26" width="9.375" customWidth="1"/>
  </cols>
  <sheetData>
    <row r="1" spans="1:12" ht="14.25" customHeight="1"/>
    <row r="2" spans="1:12" ht="14.25" customHeight="1"/>
    <row r="3" spans="1:12" ht="14.25" customHeight="1"/>
    <row r="4" spans="1:12" ht="14.25" customHeight="1"/>
    <row r="5" spans="1:12" ht="14.25" customHeight="1"/>
    <row r="6" spans="1:12" ht="14.25" customHeight="1"/>
    <row r="7" spans="1:12" ht="14.25" customHeight="1"/>
    <row r="8" spans="1:12" ht="14.25" customHeight="1"/>
    <row r="9" spans="1:12" ht="14.25" customHeight="1">
      <c r="A9" s="99" t="s">
        <v>100</v>
      </c>
      <c r="B9" s="100"/>
      <c r="F9" s="101" t="s">
        <v>101</v>
      </c>
      <c r="G9" s="100"/>
      <c r="K9" s="102" t="s">
        <v>102</v>
      </c>
      <c r="L9" s="100"/>
    </row>
    <row r="10" spans="1:12" ht="14.25" customHeight="1">
      <c r="A10" s="50" t="s">
        <v>103</v>
      </c>
      <c r="B10" s="51" t="s">
        <v>104</v>
      </c>
      <c r="F10" s="50" t="s">
        <v>103</v>
      </c>
      <c r="G10" s="51" t="s">
        <v>104</v>
      </c>
      <c r="K10" s="50" t="s">
        <v>103</v>
      </c>
      <c r="L10" s="51" t="s">
        <v>104</v>
      </c>
    </row>
    <row r="11" spans="1:12" ht="14.25" customHeight="1">
      <c r="A11" s="52" t="s">
        <v>22</v>
      </c>
      <c r="B11" s="53">
        <v>31</v>
      </c>
      <c r="F11" s="52" t="s">
        <v>22</v>
      </c>
      <c r="G11" s="53">
        <v>4</v>
      </c>
      <c r="K11" s="52" t="s">
        <v>22</v>
      </c>
      <c r="L11" s="53">
        <v>5</v>
      </c>
    </row>
    <row r="12" spans="1:12" ht="14.25" customHeight="1">
      <c r="A12" s="54" t="s">
        <v>25</v>
      </c>
      <c r="B12" s="55">
        <v>12</v>
      </c>
      <c r="F12" s="54" t="s">
        <v>34</v>
      </c>
      <c r="G12" s="55">
        <v>1</v>
      </c>
      <c r="K12" s="54" t="s">
        <v>34</v>
      </c>
      <c r="L12" s="55">
        <v>5</v>
      </c>
    </row>
    <row r="13" spans="1:12" ht="14.25" customHeight="1">
      <c r="A13" s="54" t="s">
        <v>34</v>
      </c>
      <c r="B13" s="55">
        <v>33</v>
      </c>
      <c r="F13" s="54" t="s">
        <v>28</v>
      </c>
      <c r="G13" s="55">
        <v>78</v>
      </c>
      <c r="K13" s="54" t="s">
        <v>28</v>
      </c>
      <c r="L13" s="55">
        <v>30</v>
      </c>
    </row>
    <row r="14" spans="1:12" ht="14.25" customHeight="1">
      <c r="A14" s="54" t="s">
        <v>55</v>
      </c>
      <c r="B14" s="55">
        <v>9</v>
      </c>
      <c r="F14" s="54" t="s">
        <v>16</v>
      </c>
      <c r="G14" s="55">
        <v>2</v>
      </c>
      <c r="K14" s="54" t="s">
        <v>16</v>
      </c>
      <c r="L14" s="55">
        <v>14</v>
      </c>
    </row>
    <row r="15" spans="1:12" ht="14.25" customHeight="1">
      <c r="A15" s="54" t="s">
        <v>68</v>
      </c>
      <c r="B15" s="55">
        <v>1</v>
      </c>
      <c r="F15" s="54" t="s">
        <v>61</v>
      </c>
      <c r="G15" s="55">
        <v>1</v>
      </c>
      <c r="K15" s="54" t="s">
        <v>67</v>
      </c>
      <c r="L15" s="55">
        <v>2</v>
      </c>
    </row>
    <row r="16" spans="1:12" ht="14.25" customHeight="1">
      <c r="A16" s="54" t="s">
        <v>28</v>
      </c>
      <c r="B16" s="55">
        <v>882</v>
      </c>
      <c r="F16" s="54" t="s">
        <v>36</v>
      </c>
      <c r="G16" s="55">
        <v>1</v>
      </c>
      <c r="K16" s="54" t="s">
        <v>45</v>
      </c>
      <c r="L16" s="55">
        <v>2</v>
      </c>
    </row>
    <row r="17" spans="1:12" ht="14.25" customHeight="1">
      <c r="A17" s="54" t="s">
        <v>59</v>
      </c>
      <c r="B17" s="55">
        <v>3</v>
      </c>
      <c r="F17" s="54" t="s">
        <v>45</v>
      </c>
      <c r="G17" s="55">
        <v>2</v>
      </c>
      <c r="K17" s="54" t="s">
        <v>39</v>
      </c>
      <c r="L17" s="55">
        <v>1</v>
      </c>
    </row>
    <row r="18" spans="1:12" ht="14.25" customHeight="1">
      <c r="A18" s="54" t="s">
        <v>16</v>
      </c>
      <c r="B18" s="55">
        <v>214</v>
      </c>
      <c r="F18" s="54" t="s">
        <v>39</v>
      </c>
      <c r="G18" s="55">
        <v>3</v>
      </c>
      <c r="K18" s="54" t="s">
        <v>105</v>
      </c>
      <c r="L18" s="55">
        <v>63</v>
      </c>
    </row>
    <row r="19" spans="1:12" ht="14.25" customHeight="1">
      <c r="A19" s="54" t="s">
        <v>61</v>
      </c>
      <c r="B19" s="55">
        <v>9</v>
      </c>
      <c r="F19" s="54" t="s">
        <v>55</v>
      </c>
      <c r="G19" s="55">
        <v>1</v>
      </c>
      <c r="K19" s="56" t="s">
        <v>106</v>
      </c>
      <c r="L19" s="57">
        <v>122</v>
      </c>
    </row>
    <row r="20" spans="1:12" ht="14.25" customHeight="1">
      <c r="A20" s="54" t="s">
        <v>67</v>
      </c>
      <c r="B20" s="55">
        <v>2</v>
      </c>
      <c r="F20" s="56" t="s">
        <v>106</v>
      </c>
      <c r="G20" s="57">
        <v>93</v>
      </c>
    </row>
    <row r="21" spans="1:12" ht="14.25" customHeight="1">
      <c r="A21" s="54" t="s">
        <v>36</v>
      </c>
      <c r="B21" s="55">
        <v>6</v>
      </c>
    </row>
    <row r="22" spans="1:12" ht="14.25" customHeight="1">
      <c r="A22" s="54" t="s">
        <v>45</v>
      </c>
      <c r="B22" s="55">
        <v>13</v>
      </c>
    </row>
    <row r="23" spans="1:12" ht="14.25" customHeight="1">
      <c r="A23" s="54" t="s">
        <v>65</v>
      </c>
      <c r="B23" s="55">
        <v>8</v>
      </c>
    </row>
    <row r="24" spans="1:12" ht="14.25" customHeight="1">
      <c r="A24" s="54" t="s">
        <v>39</v>
      </c>
      <c r="B24" s="55">
        <v>45</v>
      </c>
    </row>
    <row r="25" spans="1:12" ht="14.25" customHeight="1">
      <c r="A25" s="54" t="s">
        <v>63</v>
      </c>
      <c r="B25" s="55">
        <v>1</v>
      </c>
    </row>
    <row r="26" spans="1:12" ht="14.25" customHeight="1">
      <c r="A26" s="54" t="s">
        <v>71</v>
      </c>
      <c r="B26" s="55">
        <v>1</v>
      </c>
    </row>
    <row r="27" spans="1:12" ht="14.25" customHeight="1">
      <c r="A27" s="56" t="s">
        <v>106</v>
      </c>
      <c r="B27" s="57">
        <v>1270</v>
      </c>
    </row>
    <row r="28" spans="1:12" ht="14.25" customHeight="1"/>
    <row r="29" spans="1:12" ht="14.25" customHeight="1"/>
    <row r="30" spans="1:12" ht="14.25" customHeight="1"/>
    <row r="31" spans="1:12" ht="14.25" customHeight="1"/>
    <row r="32" spans="1: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9:B9"/>
    <mergeCell ref="F9:G9"/>
    <mergeCell ref="K9:L9"/>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16361-3A2F-4F71-8CE2-40ABAC68A99F}">
  <sheetPr>
    <tabColor rgb="FF002060"/>
  </sheetPr>
  <dimension ref="A1:W63062"/>
  <sheetViews>
    <sheetView workbookViewId="0">
      <selection activeCell="E63055" sqref="E63055"/>
    </sheetView>
  </sheetViews>
  <sheetFormatPr defaultColWidth="11" defaultRowHeight="13.9"/>
  <cols>
    <col min="1" max="1" width="3.25" customWidth="1"/>
    <col min="2" max="2" width="4.5" customWidth="1"/>
    <col min="3" max="3" width="11.625" customWidth="1"/>
    <col min="5" max="5" width="13.5" customWidth="1"/>
    <col min="6" max="6" width="11.25" style="59"/>
    <col min="9" max="9" width="14" customWidth="1"/>
    <col min="13" max="13" width="18" customWidth="1"/>
    <col min="14" max="14" width="6.75" bestFit="1" customWidth="1"/>
    <col min="15" max="15" width="13.375" customWidth="1"/>
    <col min="16" max="16" width="9.625" bestFit="1" customWidth="1"/>
    <col min="17" max="17" width="9.75" bestFit="1" customWidth="1"/>
  </cols>
  <sheetData>
    <row r="1" spans="2:23">
      <c r="C1" s="64" t="s">
        <v>6</v>
      </c>
      <c r="D1" s="64" t="s">
        <v>7</v>
      </c>
      <c r="E1" s="64" t="s">
        <v>107</v>
      </c>
      <c r="F1" s="95" t="s">
        <v>4</v>
      </c>
      <c r="G1" s="64" t="s">
        <v>108</v>
      </c>
      <c r="H1" s="65" t="s">
        <v>109</v>
      </c>
      <c r="I1" s="65" t="s">
        <v>110</v>
      </c>
      <c r="J1" s="66" t="s">
        <v>111</v>
      </c>
      <c r="K1" s="66" t="s">
        <v>112</v>
      </c>
      <c r="L1" s="66" t="s">
        <v>113</v>
      </c>
      <c r="M1" s="66" t="s">
        <v>114</v>
      </c>
      <c r="N1" s="66" t="s">
        <v>115</v>
      </c>
      <c r="O1" s="66" t="s">
        <v>116</v>
      </c>
      <c r="P1" s="66" t="s">
        <v>117</v>
      </c>
      <c r="Q1" s="66" t="s">
        <v>118</v>
      </c>
      <c r="R1" s="67"/>
      <c r="S1" s="67" t="s">
        <v>119</v>
      </c>
      <c r="T1" s="67"/>
      <c r="U1" s="68" t="s">
        <v>19</v>
      </c>
      <c r="V1" s="67"/>
      <c r="W1" s="67"/>
    </row>
    <row r="2" spans="2:23" ht="14.45">
      <c r="B2">
        <v>1</v>
      </c>
      <c r="C2" s="69" t="str" cm="1">
        <f t="array" ref="C2">+INDEX(Table_4[[Departamento]:[Municipio]],FINAL!$B2,1)</f>
        <v>Atlántida</v>
      </c>
      <c r="D2" s="69" t="str" cm="1">
        <f t="array" ref="D2">+INDEX(Table_4[[Departamento]:[Municipio]],FINAL!$B2,4)</f>
        <v>La Ceiba</v>
      </c>
      <c r="E2" s="69" t="str" cm="1">
        <f t="array" ref="E2">+INDEX(Table_4[[Departamento]:[Municipio]],FINAL!$B2,3)</f>
        <v>0101</v>
      </c>
      <c r="F2" s="96">
        <v>43893</v>
      </c>
      <c r="G2" s="71" t="str">
        <f>+CONSOLIDADO[[#This Row],[Codigo Municipio]]&amp;CONSOLIDADO[[#This Row],[Fecha]]</f>
        <v>010143893</v>
      </c>
      <c r="H2" s="72">
        <f>+IFERROR(VLOOKUP($G2,TDAcumula!$C$2:$E$2027,3,0),0)</f>
        <v>0</v>
      </c>
      <c r="I2" s="73">
        <f>+IF(E2=E1,H2+I1,H2)</f>
        <v>0</v>
      </c>
      <c r="J2" s="74">
        <f>+IF(CONSOLIDADO[[#This Row],[Codigo Municipio]]=E1,CONSOLIDADO[[#This Row],[Fallecidos Diarios]]+J1,CONSOLIDADO[[#This Row],[Fallecidos Diarios]])</f>
        <v>0</v>
      </c>
      <c r="K2" s="75">
        <f>+IF(I2-J2-L2&lt;0,0,I2-J2-L2)</f>
        <v>0</v>
      </c>
      <c r="L2" s="76">
        <f>+IF(CONSOLIDADO[[#This Row],[Codigo Municipio]]=E1,CONSOLIDADO[[#This Row],[Recuperados Diarios]]+L1,CONSOLIDADO[[#This Row],[Recuperados Diarios]])</f>
        <v>0</v>
      </c>
      <c r="M2" s="77" cm="1">
        <f t="array" ref="M2">+IFERROR(IF(CONSOLIDADO[[#This Row],[Día]]&lt;14,0,INDEX(CONSOLIDADO[Casos Diarios],ROW()-14,1)),0)</f>
        <v>0</v>
      </c>
      <c r="N2" s="72">
        <f>+IF(CONSOLIDADO[[#This Row],[Clave]]="710143893",1,IF(OR(CONSOLIDADO[[#This Row],[Casos Acumulados]]&gt;0,CONSOLIDADO[[#This Row],[Muertes]]&gt;0),N1+1,I2))</f>
        <v>0</v>
      </c>
      <c r="O2" s="69">
        <f>+IFERROR(VLOOKUP($G2,TDMuertes!$C$2:$E$534,3,0),0)</f>
        <v>0</v>
      </c>
      <c r="P2" s="78" t="str">
        <f ca="1">+IF(N2=0,"OFF",IF(N2=1,"START",IF(AND(N2&gt;1,F2&lt;TODAY()+1),"ON","OUT TIME")))</f>
        <v>OFF</v>
      </c>
      <c r="Q2" s="78">
        <f>+IFERROR(VLOOKUP(CONSOLIDADO[[#This Row],[Codigo Municipio]],TDDia!$A$4:$B$394,2,0),0)</f>
        <v>59</v>
      </c>
      <c r="R2" s="67"/>
      <c r="S2" s="79" t="e">
        <f>+SUM([1]!CONSOLIDADO[Casos Diarios])</f>
        <v>#REF!</v>
      </c>
      <c r="T2" s="80" t="s">
        <v>120</v>
      </c>
      <c r="U2" s="79" t="e">
        <f>+COUNTIFS([1]!COVID_CL_CONFIRMA[Comuna],"No Informado")</f>
        <v>#REF!</v>
      </c>
      <c r="V2" s="81" t="e">
        <f>+U2/S2</f>
        <v>#REF!</v>
      </c>
      <c r="W2" s="67"/>
    </row>
    <row r="3" spans="2:23" ht="14.45">
      <c r="B3">
        <f>+IF(F2=44085,B2+1,B2)</f>
        <v>1</v>
      </c>
      <c r="C3" s="69" t="str" cm="1">
        <f t="array" ref="C3">+INDEX(Table_4[[Departamento]:[Municipio]],FINAL!$B3,1)</f>
        <v>Atlántida</v>
      </c>
      <c r="D3" s="69" t="str" cm="1">
        <f t="array" ref="D3">+INDEX(Table_4[[Departamento]:[Municipio]],FINAL!$B3,4)</f>
        <v>La Ceiba</v>
      </c>
      <c r="E3" s="69" t="str" cm="1">
        <f t="array" ref="E3">+INDEX(Table_4[[Departamento]:[Municipio]],FINAL!$B3,3)</f>
        <v>0101</v>
      </c>
      <c r="F3" s="96">
        <v>43894</v>
      </c>
      <c r="G3" s="71" t="str">
        <f>+CONSOLIDADO[[#This Row],[Codigo Municipio]]&amp;CONSOLIDADO[[#This Row],[Fecha]]</f>
        <v>010143894</v>
      </c>
      <c r="H3" s="72">
        <f>+IFERROR(VLOOKUP($G3,TDAcumula!$C$2:$E$2027,3,0),0)</f>
        <v>0</v>
      </c>
      <c r="I3" s="73">
        <f t="shared" ref="I3:I66" si="0">+IF(E3=E2,H3+I2,H3)</f>
        <v>0</v>
      </c>
      <c r="J3" s="74">
        <f>+IF(CONSOLIDADO[[#This Row],[Codigo Municipio]]=E2,CONSOLIDADO[[#This Row],[Fallecidos Diarios]]+J2,CONSOLIDADO[[#This Row],[Fallecidos Diarios]])</f>
        <v>0</v>
      </c>
      <c r="K3" s="75">
        <f t="shared" ref="K3:K66" si="1">+IF(I3-J3-L3&lt;0,0,I3-J3-L3)</f>
        <v>0</v>
      </c>
      <c r="L3" s="76">
        <f>+IF(CONSOLIDADO[[#This Row],[Codigo Municipio]]=E2,CONSOLIDADO[[#This Row],[Recuperados Diarios]]+L2,CONSOLIDADO[[#This Row],[Recuperados Diarios]])</f>
        <v>0</v>
      </c>
      <c r="M3" s="77" cm="1">
        <f t="array" ref="M3">+IFERROR(IF(CONSOLIDADO[[#This Row],[Día]]&lt;14,0,INDEX(CONSOLIDADO[Casos Diarios],ROW()-14,1)),0)</f>
        <v>0</v>
      </c>
      <c r="N3" s="72">
        <f>+IF(CONSOLIDADO[[#This Row],[Clave]]="710143893",1,IF(OR(CONSOLIDADO[[#This Row],[Casos Acumulados]]&gt;0,CONSOLIDADO[[#This Row],[Muertes]]&gt;0),N2+1,I3))</f>
        <v>0</v>
      </c>
      <c r="O3" s="69">
        <f>+IFERROR(VLOOKUP($G3,TDMuertes!$C$2:$E$534,3,0),0)</f>
        <v>0</v>
      </c>
      <c r="P3" s="78" t="str">
        <f t="shared" ref="P3:P8" ca="1" si="2">+IF(N3=0,"OFF",IF(N3=1,"START",IF(AND(N3&gt;1,F3&lt;TODAY()+1),"ON","OUT TIME")))</f>
        <v>OFF</v>
      </c>
      <c r="Q3" s="78">
        <f>+IFERROR(VLOOKUP(CONSOLIDADO[[#This Row],[Codigo Municipio]],TDDia!$A$4:$B$394,2,0),0)</f>
        <v>59</v>
      </c>
      <c r="R3" s="67"/>
      <c r="S3" s="82" t="e">
        <f>+SUM([1]!CONSOLIDADO[Fallecidos Diarios])</f>
        <v>#REF!</v>
      </c>
      <c r="T3" s="77" t="s">
        <v>111</v>
      </c>
      <c r="U3" s="82" t="e">
        <f>+COUNTIFS([1]!COVID_CL_MUERTE[Comuna],"No Informado")</f>
        <v>#REF!</v>
      </c>
      <c r="V3" s="83" t="e">
        <f>+U3/S3</f>
        <v>#REF!</v>
      </c>
      <c r="W3" s="67"/>
    </row>
    <row r="4" spans="2:23" ht="14.45">
      <c r="B4">
        <f t="shared" ref="B4:B67" si="3">+IF(F3=44085,B3+1,B3)</f>
        <v>1</v>
      </c>
      <c r="C4" s="69" t="str" cm="1">
        <f t="array" ref="C4">+INDEX(Table_4[[Departamento]:[Municipio]],FINAL!$B4,1)</f>
        <v>Atlántida</v>
      </c>
      <c r="D4" s="69" t="str" cm="1">
        <f t="array" ref="D4">+INDEX(Table_4[[Departamento]:[Municipio]],FINAL!$B4,4)</f>
        <v>La Ceiba</v>
      </c>
      <c r="E4" s="69" t="str" cm="1">
        <f t="array" ref="E4">+INDEX(Table_4[[Departamento]:[Municipio]],FINAL!$B4,3)</f>
        <v>0101</v>
      </c>
      <c r="F4" s="96">
        <v>43895</v>
      </c>
      <c r="G4" s="71" t="str">
        <f>+CONSOLIDADO[[#This Row],[Codigo Municipio]]&amp;CONSOLIDADO[[#This Row],[Fecha]]</f>
        <v>010143895</v>
      </c>
      <c r="H4" s="72">
        <f>+IFERROR(VLOOKUP($G4,TDAcumula!$C$2:$E$2027,3,0),0)</f>
        <v>0</v>
      </c>
      <c r="I4" s="73">
        <f t="shared" si="0"/>
        <v>0</v>
      </c>
      <c r="J4" s="74">
        <f>+IF(CONSOLIDADO[[#This Row],[Codigo Municipio]]=E3,CONSOLIDADO[[#This Row],[Fallecidos Diarios]]+J3,CONSOLIDADO[[#This Row],[Fallecidos Diarios]])</f>
        <v>0</v>
      </c>
      <c r="K4" s="75">
        <f t="shared" si="1"/>
        <v>0</v>
      </c>
      <c r="L4" s="76">
        <f>+IF(CONSOLIDADO[[#This Row],[Codigo Municipio]]=E3,CONSOLIDADO[[#This Row],[Recuperados Diarios]]+L3,CONSOLIDADO[[#This Row],[Recuperados Diarios]])</f>
        <v>0</v>
      </c>
      <c r="M4" s="77" cm="1">
        <f t="array" ref="M4">+IFERROR(IF(CONSOLIDADO[[#This Row],[Día]]&lt;14,0,INDEX(CONSOLIDADO[Casos Diarios],ROW()-14,1)),0)</f>
        <v>0</v>
      </c>
      <c r="N4" s="72">
        <f>+IF(CONSOLIDADO[[#This Row],[Clave]]="710143893",1,IF(OR(CONSOLIDADO[[#This Row],[Casos Acumulados]]&gt;0,CONSOLIDADO[[#This Row],[Muertes]]&gt;0),N3+1,I4))</f>
        <v>0</v>
      </c>
      <c r="O4" s="69">
        <f>+IFERROR(VLOOKUP($G4,TDMuertes!$C$2:$E$534,3,0),0)</f>
        <v>0</v>
      </c>
      <c r="P4" s="78" t="str">
        <f t="shared" ca="1" si="2"/>
        <v>OFF</v>
      </c>
      <c r="Q4" s="78">
        <f>+IFERROR(VLOOKUP(CONSOLIDADO[[#This Row],[Codigo Municipio]],TDDia!$A$4:$B$394,2,0),0)</f>
        <v>59</v>
      </c>
      <c r="R4" s="67"/>
      <c r="S4" s="84" t="e">
        <f>+SUMIFS([1]!CONSOLIDADO[Recuperados Diarios],[1]!CONSOLIDADO[on-off],"ON")</f>
        <v>#REF!</v>
      </c>
      <c r="T4" s="85" t="s">
        <v>113</v>
      </c>
      <c r="U4" s="84">
        <f>+COUNT([1]!COVID_CL_RECUPERA[ID])</f>
        <v>0</v>
      </c>
      <c r="V4" s="86"/>
      <c r="W4" s="67"/>
    </row>
    <row r="5" spans="2:23" ht="14.45">
      <c r="B5">
        <f t="shared" si="3"/>
        <v>1</v>
      </c>
      <c r="C5" s="69" t="str" cm="1">
        <f t="array" ref="C5">+INDEX(Table_4[[Departamento]:[Municipio]],FINAL!$B5,1)</f>
        <v>Atlántida</v>
      </c>
      <c r="D5" s="69" t="str" cm="1">
        <f t="array" ref="D5">+INDEX(Table_4[[Departamento]:[Municipio]],FINAL!$B5,4)</f>
        <v>La Ceiba</v>
      </c>
      <c r="E5" s="69" t="str" cm="1">
        <f t="array" ref="E5">+INDEX(Table_4[[Departamento]:[Municipio]],FINAL!$B5,3)</f>
        <v>0101</v>
      </c>
      <c r="F5" s="96">
        <v>43896</v>
      </c>
      <c r="G5" s="71" t="str">
        <f>+CONSOLIDADO[[#This Row],[Codigo Municipio]]&amp;CONSOLIDADO[[#This Row],[Fecha]]</f>
        <v>010143896</v>
      </c>
      <c r="H5" s="72">
        <f>+IFERROR(VLOOKUP($G5,TDAcumula!$C$2:$E$2027,3,0),0)</f>
        <v>0</v>
      </c>
      <c r="I5" s="73">
        <f t="shared" si="0"/>
        <v>0</v>
      </c>
      <c r="J5" s="74">
        <f>+IF(CONSOLIDADO[[#This Row],[Codigo Municipio]]=E4,CONSOLIDADO[[#This Row],[Fallecidos Diarios]]+J4,CONSOLIDADO[[#This Row],[Fallecidos Diarios]])</f>
        <v>0</v>
      </c>
      <c r="K5" s="75">
        <f t="shared" si="1"/>
        <v>0</v>
      </c>
      <c r="L5" s="76">
        <f>+IF(CONSOLIDADO[[#This Row],[Codigo Municipio]]=E4,CONSOLIDADO[[#This Row],[Recuperados Diarios]]+L4,CONSOLIDADO[[#This Row],[Recuperados Diarios]])</f>
        <v>0</v>
      </c>
      <c r="M5" s="77" cm="1">
        <f t="array" ref="M5">+IFERROR(IF(CONSOLIDADO[[#This Row],[Día]]&lt;14,0,INDEX(CONSOLIDADO[Casos Diarios],ROW()-14,1)),0)</f>
        <v>0</v>
      </c>
      <c r="N5" s="72">
        <f>+IF(CONSOLIDADO[[#This Row],[Clave]]="710143893",1,IF(OR(CONSOLIDADO[[#This Row],[Casos Acumulados]]&gt;0,CONSOLIDADO[[#This Row],[Muertes]]&gt;0),N4+1,I5))</f>
        <v>0</v>
      </c>
      <c r="O5" s="69">
        <f>+IFERROR(VLOOKUP($G5,TDMuertes!$C$2:$E$534,3,0),0)</f>
        <v>0</v>
      </c>
      <c r="P5" s="78" t="str">
        <f t="shared" ca="1" si="2"/>
        <v>OFF</v>
      </c>
      <c r="Q5" s="78">
        <f>+IFERROR(VLOOKUP(CONSOLIDADO[[#This Row],[Codigo Municipio]],TDDia!$A$4:$B$394,2,0),0)</f>
        <v>59</v>
      </c>
      <c r="R5" s="67"/>
      <c r="S5" s="87" t="e">
        <f>+S2-S3-S4</f>
        <v>#REF!</v>
      </c>
      <c r="T5" s="88" t="s">
        <v>121</v>
      </c>
      <c r="U5" s="87" t="e">
        <f>+S2-S3-U4</f>
        <v>#REF!</v>
      </c>
      <c r="V5" s="89"/>
      <c r="W5" s="67"/>
    </row>
    <row r="6" spans="2:23" ht="14.45">
      <c r="B6">
        <f t="shared" si="3"/>
        <v>1</v>
      </c>
      <c r="C6" s="69" t="str" cm="1">
        <f t="array" ref="C6">+INDEX(Table_4[[Departamento]:[Municipio]],FINAL!$B6,1)</f>
        <v>Atlántida</v>
      </c>
      <c r="D6" s="69" t="str" cm="1">
        <f t="array" ref="D6">+INDEX(Table_4[[Departamento]:[Municipio]],FINAL!$B6,4)</f>
        <v>La Ceiba</v>
      </c>
      <c r="E6" s="69" t="str" cm="1">
        <f t="array" ref="E6">+INDEX(Table_4[[Departamento]:[Municipio]],FINAL!$B6,3)</f>
        <v>0101</v>
      </c>
      <c r="F6" s="96">
        <v>43897</v>
      </c>
      <c r="G6" s="71" t="str">
        <f>+CONSOLIDADO[[#This Row],[Codigo Municipio]]&amp;CONSOLIDADO[[#This Row],[Fecha]]</f>
        <v>010143897</v>
      </c>
      <c r="H6" s="72">
        <f>+IFERROR(VLOOKUP($G6,TDAcumula!$C$2:$E$2027,3,0),0)</f>
        <v>0</v>
      </c>
      <c r="I6" s="73">
        <f t="shared" si="0"/>
        <v>0</v>
      </c>
      <c r="J6" s="74">
        <f>+IF(CONSOLIDADO[[#This Row],[Codigo Municipio]]=E5,CONSOLIDADO[[#This Row],[Fallecidos Diarios]]+J5,CONSOLIDADO[[#This Row],[Fallecidos Diarios]])</f>
        <v>0</v>
      </c>
      <c r="K6" s="75">
        <f t="shared" si="1"/>
        <v>0</v>
      </c>
      <c r="L6" s="76">
        <f>+IF(CONSOLIDADO[[#This Row],[Codigo Municipio]]=E5,CONSOLIDADO[[#This Row],[Recuperados Diarios]]+L5,CONSOLIDADO[[#This Row],[Recuperados Diarios]])</f>
        <v>0</v>
      </c>
      <c r="M6" s="77" cm="1">
        <f t="array" ref="M6">+IFERROR(IF(CONSOLIDADO[[#This Row],[Día]]&lt;14,0,INDEX(CONSOLIDADO[Casos Diarios],ROW()-14,1)),0)</f>
        <v>0</v>
      </c>
      <c r="N6" s="72">
        <f>+IF(CONSOLIDADO[[#This Row],[Clave]]="710143893",1,IF(OR(CONSOLIDADO[[#This Row],[Casos Acumulados]]&gt;0,CONSOLIDADO[[#This Row],[Muertes]]&gt;0),N5+1,I6))</f>
        <v>0</v>
      </c>
      <c r="O6" s="69">
        <f>+IFERROR(VLOOKUP($G6,TDMuertes!$C$2:$E$534,3,0),0)</f>
        <v>0</v>
      </c>
      <c r="P6" s="78" t="str">
        <f t="shared" ca="1" si="2"/>
        <v>OFF</v>
      </c>
      <c r="Q6" s="78">
        <f>+IFERROR(VLOOKUP(CONSOLIDADO[[#This Row],[Codigo Municipio]],TDDia!$A$4:$B$394,2,0),0)</f>
        <v>59</v>
      </c>
      <c r="R6" s="67"/>
      <c r="S6" s="67"/>
      <c r="T6" s="67"/>
      <c r="U6" s="67"/>
      <c r="V6" s="67"/>
      <c r="W6" s="67"/>
    </row>
    <row r="7" spans="2:23" ht="14.45">
      <c r="B7">
        <f t="shared" si="3"/>
        <v>1</v>
      </c>
      <c r="C7" s="69" t="str" cm="1">
        <f t="array" ref="C7">+INDEX(Table_4[[Departamento]:[Municipio]],FINAL!$B7,1)</f>
        <v>Atlántida</v>
      </c>
      <c r="D7" s="69" t="str" cm="1">
        <f t="array" ref="D7">+INDEX(Table_4[[Departamento]:[Municipio]],FINAL!$B7,4)</f>
        <v>La Ceiba</v>
      </c>
      <c r="E7" s="69" t="str" cm="1">
        <f t="array" ref="E7">+INDEX(Table_4[[Departamento]:[Municipio]],FINAL!$B7,3)</f>
        <v>0101</v>
      </c>
      <c r="F7" s="96">
        <v>43898</v>
      </c>
      <c r="G7" s="71" t="str">
        <f>+CONSOLIDADO[[#This Row],[Codigo Municipio]]&amp;CONSOLIDADO[[#This Row],[Fecha]]</f>
        <v>010143898</v>
      </c>
      <c r="H7" s="72">
        <f>+IFERROR(VLOOKUP($G7,TDAcumula!$C$2:$E$2027,3,0),0)</f>
        <v>0</v>
      </c>
      <c r="I7" s="73">
        <f t="shared" si="0"/>
        <v>0</v>
      </c>
      <c r="J7" s="74">
        <f>+IF(CONSOLIDADO[[#This Row],[Codigo Municipio]]=E6,CONSOLIDADO[[#This Row],[Fallecidos Diarios]]+J6,CONSOLIDADO[[#This Row],[Fallecidos Diarios]])</f>
        <v>0</v>
      </c>
      <c r="K7" s="75">
        <f t="shared" si="1"/>
        <v>0</v>
      </c>
      <c r="L7" s="76">
        <f>+IF(CONSOLIDADO[[#This Row],[Codigo Municipio]]=E6,CONSOLIDADO[[#This Row],[Recuperados Diarios]]+L6,CONSOLIDADO[[#This Row],[Recuperados Diarios]])</f>
        <v>0</v>
      </c>
      <c r="M7" s="77" cm="1">
        <f t="array" ref="M7">+IFERROR(IF(CONSOLIDADO[[#This Row],[Día]]&lt;14,0,INDEX(CONSOLIDADO[Casos Diarios],ROW()-14,1)),0)</f>
        <v>0</v>
      </c>
      <c r="N7" s="72">
        <f>+IF(CONSOLIDADO[[#This Row],[Clave]]="710143893",1,IF(OR(CONSOLIDADO[[#This Row],[Casos Acumulados]]&gt;0,CONSOLIDADO[[#This Row],[Muertes]]&gt;0),N6+1,I7))</f>
        <v>0</v>
      </c>
      <c r="O7" s="69">
        <f>+IFERROR(VLOOKUP($G7,TDMuertes!$C$2:$E$534,3,0),0)</f>
        <v>0</v>
      </c>
      <c r="P7" s="78" t="str">
        <f t="shared" ca="1" si="2"/>
        <v>OFF</v>
      </c>
      <c r="Q7" s="78">
        <f>+IFERROR(VLOOKUP(CONSOLIDADO[[#This Row],[Codigo Municipio]],TDDia!$A$4:$B$394,2,0),0)</f>
        <v>59</v>
      </c>
      <c r="R7" s="67"/>
      <c r="S7" s="67" t="s">
        <v>122</v>
      </c>
      <c r="T7" s="67"/>
      <c r="U7" s="67"/>
      <c r="V7" s="67"/>
      <c r="W7" s="67"/>
    </row>
    <row r="8" spans="2:23" ht="14.45">
      <c r="B8">
        <f t="shared" si="3"/>
        <v>1</v>
      </c>
      <c r="C8" s="69" t="str" cm="1">
        <f t="array" ref="C8">+INDEX(Table_4[[Departamento]:[Municipio]],FINAL!$B8,1)</f>
        <v>Atlántida</v>
      </c>
      <c r="D8" s="69" t="str" cm="1">
        <f t="array" ref="D8">+INDEX(Table_4[[Departamento]:[Municipio]],FINAL!$B8,4)</f>
        <v>La Ceiba</v>
      </c>
      <c r="E8" s="69" t="str" cm="1">
        <f t="array" ref="E8">+INDEX(Table_4[[Departamento]:[Municipio]],FINAL!$B8,3)</f>
        <v>0101</v>
      </c>
      <c r="F8" s="96">
        <v>43899</v>
      </c>
      <c r="G8" s="71" t="str">
        <f>+CONSOLIDADO[[#This Row],[Codigo Municipio]]&amp;CONSOLIDADO[[#This Row],[Fecha]]</f>
        <v>010143899</v>
      </c>
      <c r="H8" s="72">
        <f>+IFERROR(VLOOKUP($G8,TDAcumula!$C$2:$E$2027,3,0),0)</f>
        <v>0</v>
      </c>
      <c r="I8" s="73">
        <f t="shared" si="0"/>
        <v>0</v>
      </c>
      <c r="J8" s="74">
        <f>+IF(CONSOLIDADO[[#This Row],[Codigo Municipio]]=E7,CONSOLIDADO[[#This Row],[Fallecidos Diarios]]+J7,CONSOLIDADO[[#This Row],[Fallecidos Diarios]])</f>
        <v>0</v>
      </c>
      <c r="K8" s="75">
        <f t="shared" si="1"/>
        <v>0</v>
      </c>
      <c r="L8" s="76">
        <f>+IF(CONSOLIDADO[[#This Row],[Codigo Municipio]]=E7,CONSOLIDADO[[#This Row],[Recuperados Diarios]]+L7,CONSOLIDADO[[#This Row],[Recuperados Diarios]])</f>
        <v>0</v>
      </c>
      <c r="M8" s="77" cm="1">
        <f t="array" ref="M8">+IFERROR(IF(CONSOLIDADO[[#This Row],[Día]]&lt;14,0,INDEX(CONSOLIDADO[Casos Diarios],ROW()-14,1)),0)</f>
        <v>0</v>
      </c>
      <c r="N8" s="72">
        <f>+IF(CONSOLIDADO[[#This Row],[Clave]]="710143893",1,IF(OR(CONSOLIDADO[[#This Row],[Casos Acumulados]]&gt;0,CONSOLIDADO[[#This Row],[Muertes]]&gt;0),N7+1,I8))</f>
        <v>0</v>
      </c>
      <c r="O8" s="69">
        <f>+IFERROR(VLOOKUP($G8,TDMuertes!$C$2:$E$534,3,0),0)</f>
        <v>0</v>
      </c>
      <c r="P8" s="78" t="str">
        <f t="shared" ca="1" si="2"/>
        <v>OFF</v>
      </c>
      <c r="Q8" s="78">
        <f>+IFERROR(VLOOKUP(CONSOLIDADO[[#This Row],[Codigo Municipio]],TDDia!$A$4:$B$394,2,0),0)</f>
        <v>59</v>
      </c>
      <c r="R8" s="67"/>
      <c r="S8" s="67" t="s">
        <v>123</v>
      </c>
      <c r="T8" s="67"/>
      <c r="U8" s="67"/>
      <c r="V8" s="67"/>
      <c r="W8" s="67"/>
    </row>
    <row r="9" spans="2:23" ht="14.45">
      <c r="B9">
        <f t="shared" si="3"/>
        <v>1</v>
      </c>
      <c r="C9" s="69" t="str" cm="1">
        <f t="array" ref="C9">+INDEX(Table_4[[Departamento]:[Municipio]],FINAL!$B9,1)</f>
        <v>Atlántida</v>
      </c>
      <c r="D9" s="69" t="str" cm="1">
        <f t="array" ref="D9">+INDEX(Table_4[[Departamento]:[Municipio]],FINAL!$B9,4)</f>
        <v>La Ceiba</v>
      </c>
      <c r="E9" s="69" t="str" cm="1">
        <f t="array" ref="E9">+INDEX(Table_4[[Departamento]:[Municipio]],FINAL!$B9,3)</f>
        <v>0101</v>
      </c>
      <c r="F9" s="96">
        <v>43900</v>
      </c>
      <c r="G9" s="71" t="str">
        <f>+CONSOLIDADO[[#This Row],[Codigo Municipio]]&amp;CONSOLIDADO[[#This Row],[Fecha]]</f>
        <v>010143900</v>
      </c>
      <c r="H9" s="72">
        <f>+IFERROR(VLOOKUP($G9,TDAcumula!$C$2:$E$2027,3,0),0)</f>
        <v>1</v>
      </c>
      <c r="I9" s="73">
        <f t="shared" si="0"/>
        <v>1</v>
      </c>
      <c r="J9" s="74">
        <f>+IF(CONSOLIDADO[[#This Row],[Codigo Municipio]]=E8,CONSOLIDADO[[#This Row],[Fallecidos Diarios]]+J8,CONSOLIDADO[[#This Row],[Fallecidos Diarios]])</f>
        <v>0</v>
      </c>
      <c r="K9" s="75">
        <f t="shared" si="1"/>
        <v>1</v>
      </c>
      <c r="L9" s="76">
        <f>+IF(CONSOLIDADO[[#This Row],[Codigo Municipio]]=E8,CONSOLIDADO[[#This Row],[Recuperados Diarios]]+L8,CONSOLIDADO[[#This Row],[Recuperados Diarios]])</f>
        <v>0</v>
      </c>
      <c r="M9" s="77" cm="1">
        <f t="array" ref="M9">+IFERROR(IF(CONSOLIDADO[[#This Row],[Día]]&lt;14,0,INDEX(CONSOLIDADO[Casos Diarios],ROW()-14,1)),0)</f>
        <v>0</v>
      </c>
      <c r="N9" s="72">
        <f>+IF(CONSOLIDADO[[#This Row],[Clave]]="710143893",1,IF(OR(CONSOLIDADO[[#This Row],[Casos Acumulados]]&gt;0,CONSOLIDADO[[#This Row],[Muertes]]&gt;0),N8+1,I9))</f>
        <v>1</v>
      </c>
      <c r="O9" s="69">
        <f>+IFERROR(VLOOKUP($G9,TDMuertes!$C$2:$E$534,3,0),0)</f>
        <v>0</v>
      </c>
      <c r="P9" s="93" t="str">
        <f t="shared" ref="P9:P40" ca="1" si="4">+IF(N9=0,"OFF",IF(N9=1,"START",IF(AND(N9&gt;1,F9&lt;TODAY()+1),"ON","OUT TIME")))</f>
        <v>START</v>
      </c>
      <c r="Q9" s="78">
        <f>+IFERROR(VLOOKUP(CONSOLIDADO[[#This Row],[Codigo Municipio]],TDDia!$A$4:$B$394,2,0),0)</f>
        <v>59</v>
      </c>
    </row>
    <row r="10" spans="2:23" ht="14.45">
      <c r="B10">
        <f t="shared" si="3"/>
        <v>1</v>
      </c>
      <c r="C10" s="69" t="str" cm="1">
        <f t="array" ref="C10">+INDEX(Table_4[[Departamento]:[Municipio]],FINAL!$B10,1)</f>
        <v>Atlántida</v>
      </c>
      <c r="D10" s="69" t="str" cm="1">
        <f t="array" ref="D10">+INDEX(Table_4[[Departamento]:[Municipio]],FINAL!$B10,4)</f>
        <v>La Ceiba</v>
      </c>
      <c r="E10" s="69" t="str" cm="1">
        <f t="array" ref="E10">+INDEX(Table_4[[Departamento]:[Municipio]],FINAL!$B10,3)</f>
        <v>0101</v>
      </c>
      <c r="F10" s="96">
        <v>43901</v>
      </c>
      <c r="G10" s="71" t="str">
        <f>+CONSOLIDADO[[#This Row],[Codigo Municipio]]&amp;CONSOLIDADO[[#This Row],[Fecha]]</f>
        <v>010143901</v>
      </c>
      <c r="H10" s="72">
        <f>+IFERROR(VLOOKUP($G10,TDAcumula!$C$2:$E$2027,3,0),0)</f>
        <v>0</v>
      </c>
      <c r="I10" s="73">
        <f t="shared" si="0"/>
        <v>1</v>
      </c>
      <c r="J10" s="74">
        <f>+IF(CONSOLIDADO[[#This Row],[Codigo Municipio]]=E9,CONSOLIDADO[[#This Row],[Fallecidos Diarios]]+J9,CONSOLIDADO[[#This Row],[Fallecidos Diarios]])</f>
        <v>0</v>
      </c>
      <c r="K10" s="75">
        <f t="shared" si="1"/>
        <v>1</v>
      </c>
      <c r="L10" s="76">
        <f>+IF(CONSOLIDADO[[#This Row],[Codigo Municipio]]=E9,CONSOLIDADO[[#This Row],[Recuperados Diarios]]+L9,CONSOLIDADO[[#This Row],[Recuperados Diarios]])</f>
        <v>0</v>
      </c>
      <c r="M10" s="77" cm="1">
        <f t="array" ref="M10">+IFERROR(IF(CONSOLIDADO[[#This Row],[Día]]&lt;14,0,INDEX(CONSOLIDADO[Casos Diarios],ROW()-14,1)),0)</f>
        <v>0</v>
      </c>
      <c r="N10" s="72">
        <f>+IF(CONSOLIDADO[[#This Row],[Clave]]="710143893",1,IF(OR(CONSOLIDADO[[#This Row],[Casos Acumulados]]&gt;0,CONSOLIDADO[[#This Row],[Muertes]]&gt;0),N9+1,I10))</f>
        <v>2</v>
      </c>
      <c r="O10" s="69">
        <f>+IFERROR(VLOOKUP($G10,TDMuertes!$C$2:$E$534,3,0),0)</f>
        <v>0</v>
      </c>
      <c r="P10" s="94" t="str">
        <f t="shared" ca="1" si="4"/>
        <v>ON</v>
      </c>
      <c r="Q10" s="78">
        <f>+IFERROR(VLOOKUP(CONSOLIDADO[[#This Row],[Codigo Municipio]],TDDia!$A$4:$B$394,2,0),0)</f>
        <v>59</v>
      </c>
    </row>
    <row r="11" spans="2:23" ht="14.45">
      <c r="B11">
        <f t="shared" si="3"/>
        <v>1</v>
      </c>
      <c r="C11" s="69" t="str" cm="1">
        <f t="array" ref="C11">+INDEX(Table_4[[Departamento]:[Municipio]],FINAL!$B11,1)</f>
        <v>Atlántida</v>
      </c>
      <c r="D11" s="69" t="str" cm="1">
        <f t="array" ref="D11">+INDEX(Table_4[[Departamento]:[Municipio]],FINAL!$B11,4)</f>
        <v>La Ceiba</v>
      </c>
      <c r="E11" s="69" t="str" cm="1">
        <f t="array" ref="E11">+INDEX(Table_4[[Departamento]:[Municipio]],FINAL!$B11,3)</f>
        <v>0101</v>
      </c>
      <c r="F11" s="96">
        <v>43902</v>
      </c>
      <c r="G11" s="71" t="str">
        <f>+CONSOLIDADO[[#This Row],[Codigo Municipio]]&amp;CONSOLIDADO[[#This Row],[Fecha]]</f>
        <v>010143902</v>
      </c>
      <c r="H11" s="72">
        <f>+IFERROR(VLOOKUP($G11,TDAcumula!$C$2:$E$2027,3,0),0)</f>
        <v>0</v>
      </c>
      <c r="I11" s="73">
        <f t="shared" si="0"/>
        <v>1</v>
      </c>
      <c r="J11" s="74">
        <f>+IF(CONSOLIDADO[[#This Row],[Codigo Municipio]]=E10,CONSOLIDADO[[#This Row],[Fallecidos Diarios]]+J10,CONSOLIDADO[[#This Row],[Fallecidos Diarios]])</f>
        <v>0</v>
      </c>
      <c r="K11" s="75">
        <f t="shared" si="1"/>
        <v>1</v>
      </c>
      <c r="L11" s="76">
        <f>+IF(CONSOLIDADO[[#This Row],[Codigo Municipio]]=E10,CONSOLIDADO[[#This Row],[Recuperados Diarios]]+L10,CONSOLIDADO[[#This Row],[Recuperados Diarios]])</f>
        <v>0</v>
      </c>
      <c r="M11" s="77" cm="1">
        <f t="array" ref="M11">+IFERROR(IF(CONSOLIDADO[[#This Row],[Día]]&lt;14,0,INDEX(CONSOLIDADO[Casos Diarios],ROW()-14,1)),0)</f>
        <v>0</v>
      </c>
      <c r="N11" s="72">
        <f>+IF(CONSOLIDADO[[#This Row],[Clave]]="710143893",1,IF(OR(CONSOLIDADO[[#This Row],[Casos Acumulados]]&gt;0,CONSOLIDADO[[#This Row],[Muertes]]&gt;0),N10+1,I11))</f>
        <v>3</v>
      </c>
      <c r="O11" s="69">
        <f>+IFERROR(VLOOKUP($G11,TDMuertes!$C$2:$E$534,3,0),0)</f>
        <v>0</v>
      </c>
      <c r="P11" s="94" t="str">
        <f t="shared" ca="1" si="4"/>
        <v>ON</v>
      </c>
      <c r="Q11" s="78">
        <f>+IFERROR(VLOOKUP(CONSOLIDADO[[#This Row],[Codigo Municipio]],TDDia!$A$4:$B$394,2,0),0)</f>
        <v>59</v>
      </c>
    </row>
    <row r="12" spans="2:23" ht="14.45">
      <c r="B12">
        <f t="shared" si="3"/>
        <v>1</v>
      </c>
      <c r="C12" s="69" t="str" cm="1">
        <f t="array" ref="C12">+INDEX(Table_4[[Departamento]:[Municipio]],FINAL!$B12,1)</f>
        <v>Atlántida</v>
      </c>
      <c r="D12" s="69" t="str" cm="1">
        <f t="array" ref="D12">+INDEX(Table_4[[Departamento]:[Municipio]],FINAL!$B12,4)</f>
        <v>La Ceiba</v>
      </c>
      <c r="E12" s="69" t="str" cm="1">
        <f t="array" ref="E12">+INDEX(Table_4[[Departamento]:[Municipio]],FINAL!$B12,3)</f>
        <v>0101</v>
      </c>
      <c r="F12" s="96">
        <v>43903</v>
      </c>
      <c r="G12" s="71" t="str">
        <f>+CONSOLIDADO[[#This Row],[Codigo Municipio]]&amp;CONSOLIDADO[[#This Row],[Fecha]]</f>
        <v>010143903</v>
      </c>
      <c r="H12" s="72">
        <f>+IFERROR(VLOOKUP($G12,TDAcumula!$C$2:$E$2027,3,0),0)</f>
        <v>0</v>
      </c>
      <c r="I12" s="73">
        <f t="shared" si="0"/>
        <v>1</v>
      </c>
      <c r="J12" s="74">
        <f>+IF(CONSOLIDADO[[#This Row],[Codigo Municipio]]=E11,CONSOLIDADO[[#This Row],[Fallecidos Diarios]]+J11,CONSOLIDADO[[#This Row],[Fallecidos Diarios]])</f>
        <v>0</v>
      </c>
      <c r="K12" s="75">
        <f t="shared" si="1"/>
        <v>1</v>
      </c>
      <c r="L12" s="76">
        <f>+IF(CONSOLIDADO[[#This Row],[Codigo Municipio]]=E11,CONSOLIDADO[[#This Row],[Recuperados Diarios]]+L11,CONSOLIDADO[[#This Row],[Recuperados Diarios]])</f>
        <v>0</v>
      </c>
      <c r="M12" s="77" cm="1">
        <f t="array" ref="M12">+IFERROR(IF(CONSOLIDADO[[#This Row],[Día]]&lt;14,0,INDEX(CONSOLIDADO[Casos Diarios],ROW()-14,1)),0)</f>
        <v>0</v>
      </c>
      <c r="N12" s="72">
        <f>+IF(CONSOLIDADO[[#This Row],[Clave]]="710143893",1,IF(OR(CONSOLIDADO[[#This Row],[Casos Acumulados]]&gt;0,CONSOLIDADO[[#This Row],[Muertes]]&gt;0),N11+1,I12))</f>
        <v>4</v>
      </c>
      <c r="O12" s="69">
        <f>+IFERROR(VLOOKUP($G12,TDMuertes!$C$2:$E$534,3,0),0)</f>
        <v>0</v>
      </c>
      <c r="P12" s="94" t="str">
        <f t="shared" ca="1" si="4"/>
        <v>ON</v>
      </c>
      <c r="Q12" s="78">
        <f>+IFERROR(VLOOKUP(CONSOLIDADO[[#This Row],[Codigo Municipio]],TDDia!$A$4:$B$394,2,0),0)</f>
        <v>59</v>
      </c>
    </row>
    <row r="13" spans="2:23" ht="14.45">
      <c r="B13">
        <f t="shared" si="3"/>
        <v>1</v>
      </c>
      <c r="C13" s="69" t="str" cm="1">
        <f t="array" ref="C13">+INDEX(Table_4[[Departamento]:[Municipio]],FINAL!$B13,1)</f>
        <v>Atlántida</v>
      </c>
      <c r="D13" s="69" t="str" cm="1">
        <f t="array" ref="D13">+INDEX(Table_4[[Departamento]:[Municipio]],FINAL!$B13,4)</f>
        <v>La Ceiba</v>
      </c>
      <c r="E13" s="69" t="str" cm="1">
        <f t="array" ref="E13">+INDEX(Table_4[[Departamento]:[Municipio]],FINAL!$B13,3)</f>
        <v>0101</v>
      </c>
      <c r="F13" s="96">
        <v>43904</v>
      </c>
      <c r="G13" s="71" t="str">
        <f>+CONSOLIDADO[[#This Row],[Codigo Municipio]]&amp;CONSOLIDADO[[#This Row],[Fecha]]</f>
        <v>010143904</v>
      </c>
      <c r="H13" s="72">
        <f>+IFERROR(VLOOKUP($G13,TDAcumula!$C$2:$E$2027,3,0),0)</f>
        <v>0</v>
      </c>
      <c r="I13" s="73">
        <f t="shared" si="0"/>
        <v>1</v>
      </c>
      <c r="J13" s="74">
        <f>+IF(CONSOLIDADO[[#This Row],[Codigo Municipio]]=E12,CONSOLIDADO[[#This Row],[Fallecidos Diarios]]+J12,CONSOLIDADO[[#This Row],[Fallecidos Diarios]])</f>
        <v>0</v>
      </c>
      <c r="K13" s="75">
        <f t="shared" si="1"/>
        <v>1</v>
      </c>
      <c r="L13" s="76">
        <f>+IF(CONSOLIDADO[[#This Row],[Codigo Municipio]]=E12,CONSOLIDADO[[#This Row],[Recuperados Diarios]]+L12,CONSOLIDADO[[#This Row],[Recuperados Diarios]])</f>
        <v>0</v>
      </c>
      <c r="M13" s="77" cm="1">
        <f t="array" ref="M13">+IFERROR(IF(CONSOLIDADO[[#This Row],[Día]]&lt;14,0,INDEX(CONSOLIDADO[Casos Diarios],ROW()-14,1)),0)</f>
        <v>0</v>
      </c>
      <c r="N13" s="72">
        <f>+IF(CONSOLIDADO[[#This Row],[Clave]]="710143893",1,IF(OR(CONSOLIDADO[[#This Row],[Casos Acumulados]]&gt;0,CONSOLIDADO[[#This Row],[Muertes]]&gt;0),N12+1,I13))</f>
        <v>5</v>
      </c>
      <c r="O13" s="69">
        <f>+IFERROR(VLOOKUP($G13,TDMuertes!$C$2:$E$534,3,0),0)</f>
        <v>0</v>
      </c>
      <c r="P13" s="94" t="str">
        <f t="shared" ca="1" si="4"/>
        <v>ON</v>
      </c>
      <c r="Q13" s="78">
        <f>+IFERROR(VLOOKUP(CONSOLIDADO[[#This Row],[Codigo Municipio]],TDDia!$A$4:$B$394,2,0),0)</f>
        <v>59</v>
      </c>
    </row>
    <row r="14" spans="2:23" ht="14.45">
      <c r="B14">
        <f t="shared" si="3"/>
        <v>1</v>
      </c>
      <c r="C14" s="69" t="str" cm="1">
        <f t="array" ref="C14">+INDEX(Table_4[[Departamento]:[Municipio]],FINAL!$B14,1)</f>
        <v>Atlántida</v>
      </c>
      <c r="D14" s="69" t="str" cm="1">
        <f t="array" ref="D14">+INDEX(Table_4[[Departamento]:[Municipio]],FINAL!$B14,4)</f>
        <v>La Ceiba</v>
      </c>
      <c r="E14" s="69" t="str" cm="1">
        <f t="array" ref="E14">+INDEX(Table_4[[Departamento]:[Municipio]],FINAL!$B14,3)</f>
        <v>0101</v>
      </c>
      <c r="F14" s="96">
        <v>43905</v>
      </c>
      <c r="G14" s="71" t="str">
        <f>+CONSOLIDADO[[#This Row],[Codigo Municipio]]&amp;CONSOLIDADO[[#This Row],[Fecha]]</f>
        <v>010143905</v>
      </c>
      <c r="H14" s="72">
        <f>+IFERROR(VLOOKUP($G14,TDAcumula!$C$2:$E$2027,3,0),0)</f>
        <v>0</v>
      </c>
      <c r="I14" s="73">
        <f t="shared" si="0"/>
        <v>1</v>
      </c>
      <c r="J14" s="74">
        <f>+IF(CONSOLIDADO[[#This Row],[Codigo Municipio]]=E13,CONSOLIDADO[[#This Row],[Fallecidos Diarios]]+J13,CONSOLIDADO[[#This Row],[Fallecidos Diarios]])</f>
        <v>0</v>
      </c>
      <c r="K14" s="75">
        <f t="shared" si="1"/>
        <v>1</v>
      </c>
      <c r="L14" s="76">
        <f>+IF(CONSOLIDADO[[#This Row],[Codigo Municipio]]=E13,CONSOLIDADO[[#This Row],[Recuperados Diarios]]+L13,CONSOLIDADO[[#This Row],[Recuperados Diarios]])</f>
        <v>0</v>
      </c>
      <c r="M14" s="77" cm="1">
        <f t="array" ref="M14">+IFERROR(IF(CONSOLIDADO[[#This Row],[Día]]&lt;14,0,INDEX(CONSOLIDADO[Casos Diarios],ROW()-14,1)),0)</f>
        <v>0</v>
      </c>
      <c r="N14" s="72">
        <f>+IF(CONSOLIDADO[[#This Row],[Clave]]="710143893",1,IF(OR(CONSOLIDADO[[#This Row],[Casos Acumulados]]&gt;0,CONSOLIDADO[[#This Row],[Muertes]]&gt;0),N13+1,I14))</f>
        <v>6</v>
      </c>
      <c r="O14" s="69">
        <f>+IFERROR(VLOOKUP($G14,TDMuertes!$C$2:$E$534,3,0),0)</f>
        <v>0</v>
      </c>
      <c r="P14" s="94" t="str">
        <f t="shared" ca="1" si="4"/>
        <v>ON</v>
      </c>
      <c r="Q14" s="78">
        <f>+IFERROR(VLOOKUP(CONSOLIDADO[[#This Row],[Codigo Municipio]],TDDia!$A$4:$B$394,2,0),0)</f>
        <v>59</v>
      </c>
    </row>
    <row r="15" spans="2:23" ht="14.45">
      <c r="B15">
        <f t="shared" si="3"/>
        <v>1</v>
      </c>
      <c r="C15" s="69" t="str" cm="1">
        <f t="array" ref="C15">+INDEX(Table_4[[Departamento]:[Municipio]],FINAL!$B15,1)</f>
        <v>Atlántida</v>
      </c>
      <c r="D15" s="69" t="str" cm="1">
        <f t="array" ref="D15">+INDEX(Table_4[[Departamento]:[Municipio]],FINAL!$B15,4)</f>
        <v>La Ceiba</v>
      </c>
      <c r="E15" s="69" t="str" cm="1">
        <f t="array" ref="E15">+INDEX(Table_4[[Departamento]:[Municipio]],FINAL!$B15,3)</f>
        <v>0101</v>
      </c>
      <c r="F15" s="96">
        <v>43906</v>
      </c>
      <c r="G15" s="71" t="str">
        <f>+CONSOLIDADO[[#This Row],[Codigo Municipio]]&amp;CONSOLIDADO[[#This Row],[Fecha]]</f>
        <v>010143906</v>
      </c>
      <c r="H15" s="72">
        <f>+IFERROR(VLOOKUP($G15,TDAcumula!$C$2:$E$2027,3,0),0)</f>
        <v>0</v>
      </c>
      <c r="I15" s="73">
        <f t="shared" si="0"/>
        <v>1</v>
      </c>
      <c r="J15" s="74">
        <f>+IF(CONSOLIDADO[[#This Row],[Codigo Municipio]]=E14,CONSOLIDADO[[#This Row],[Fallecidos Diarios]]+J14,CONSOLIDADO[[#This Row],[Fallecidos Diarios]])</f>
        <v>0</v>
      </c>
      <c r="K15" s="75">
        <f t="shared" si="1"/>
        <v>1</v>
      </c>
      <c r="L15" s="76">
        <f>+IF(CONSOLIDADO[[#This Row],[Codigo Municipio]]=E14,CONSOLIDADO[[#This Row],[Recuperados Diarios]]+L14,CONSOLIDADO[[#This Row],[Recuperados Diarios]])</f>
        <v>0</v>
      </c>
      <c r="M15" s="77" cm="1">
        <f t="array" ref="M15">+IFERROR(IF(CONSOLIDADO[[#This Row],[Día]]&lt;14,0,INDEX(CONSOLIDADO[Casos Diarios],ROW()-14,1)),0)</f>
        <v>0</v>
      </c>
      <c r="N15" s="72">
        <f>+IF(CONSOLIDADO[[#This Row],[Clave]]="710143893",1,IF(OR(CONSOLIDADO[[#This Row],[Casos Acumulados]]&gt;0,CONSOLIDADO[[#This Row],[Muertes]]&gt;0),N14+1,I15))</f>
        <v>7</v>
      </c>
      <c r="O15" s="69">
        <f>+IFERROR(VLOOKUP($G15,TDMuertes!$C$2:$E$534,3,0),0)</f>
        <v>0</v>
      </c>
      <c r="P15" s="94" t="str">
        <f t="shared" ca="1" si="4"/>
        <v>ON</v>
      </c>
      <c r="Q15" s="78">
        <f>+IFERROR(VLOOKUP(CONSOLIDADO[[#This Row],[Codigo Municipio]],TDDia!$A$4:$B$394,2,0),0)</f>
        <v>59</v>
      </c>
    </row>
    <row r="16" spans="2:23" ht="14.45">
      <c r="B16">
        <f t="shared" si="3"/>
        <v>1</v>
      </c>
      <c r="C16" s="69" t="str" cm="1">
        <f t="array" ref="C16">+INDEX(Table_4[[Departamento]:[Municipio]],FINAL!$B16,1)</f>
        <v>Atlántida</v>
      </c>
      <c r="D16" s="69" t="str" cm="1">
        <f t="array" ref="D16">+INDEX(Table_4[[Departamento]:[Municipio]],FINAL!$B16,4)</f>
        <v>La Ceiba</v>
      </c>
      <c r="E16" s="69" t="str" cm="1">
        <f t="array" ref="E16">+INDEX(Table_4[[Departamento]:[Municipio]],FINAL!$B16,3)</f>
        <v>0101</v>
      </c>
      <c r="F16" s="96">
        <v>43907</v>
      </c>
      <c r="G16" s="71" t="str">
        <f>+CONSOLIDADO[[#This Row],[Codigo Municipio]]&amp;CONSOLIDADO[[#This Row],[Fecha]]</f>
        <v>010143907</v>
      </c>
      <c r="H16" s="72">
        <f>+IFERROR(VLOOKUP($G16,TDAcumula!$C$2:$E$2027,3,0),0)</f>
        <v>0</v>
      </c>
      <c r="I16" s="73">
        <f t="shared" si="0"/>
        <v>1</v>
      </c>
      <c r="J16" s="74">
        <f>+IF(CONSOLIDADO[[#This Row],[Codigo Municipio]]=E15,CONSOLIDADO[[#This Row],[Fallecidos Diarios]]+J15,CONSOLIDADO[[#This Row],[Fallecidos Diarios]])</f>
        <v>0</v>
      </c>
      <c r="K16" s="75">
        <f t="shared" si="1"/>
        <v>1</v>
      </c>
      <c r="L16" s="76">
        <f>+IF(CONSOLIDADO[[#This Row],[Codigo Municipio]]=E15,CONSOLIDADO[[#This Row],[Recuperados Diarios]]+L15,CONSOLIDADO[[#This Row],[Recuperados Diarios]])</f>
        <v>0</v>
      </c>
      <c r="M16" s="77" cm="1">
        <f t="array" ref="M16">+IFERROR(IF(CONSOLIDADO[[#This Row],[Día]]&lt;14,0,INDEX(CONSOLIDADO[Casos Diarios],ROW()-14,1)),0)</f>
        <v>0</v>
      </c>
      <c r="N16" s="72">
        <f>+IF(CONSOLIDADO[[#This Row],[Clave]]="710143893",1,IF(OR(CONSOLIDADO[[#This Row],[Casos Acumulados]]&gt;0,CONSOLIDADO[[#This Row],[Muertes]]&gt;0),N15+1,I16))</f>
        <v>8</v>
      </c>
      <c r="O16" s="69">
        <f>+IFERROR(VLOOKUP($G16,TDMuertes!$C$2:$E$534,3,0),0)</f>
        <v>0</v>
      </c>
      <c r="P16" s="94" t="str">
        <f t="shared" ca="1" si="4"/>
        <v>ON</v>
      </c>
      <c r="Q16" s="78">
        <f>+IFERROR(VLOOKUP(CONSOLIDADO[[#This Row],[Codigo Municipio]],TDDia!$A$4:$B$394,2,0),0)</f>
        <v>59</v>
      </c>
    </row>
    <row r="17" spans="2:17" ht="14.45">
      <c r="B17">
        <f t="shared" si="3"/>
        <v>1</v>
      </c>
      <c r="C17" s="69" t="str" cm="1">
        <f t="array" ref="C17">+INDEX(Table_4[[Departamento]:[Municipio]],FINAL!$B17,1)</f>
        <v>Atlántida</v>
      </c>
      <c r="D17" s="69" t="str" cm="1">
        <f t="array" ref="D17">+INDEX(Table_4[[Departamento]:[Municipio]],FINAL!$B17,4)</f>
        <v>La Ceiba</v>
      </c>
      <c r="E17" s="69" t="str" cm="1">
        <f t="array" ref="E17">+INDEX(Table_4[[Departamento]:[Municipio]],FINAL!$B17,3)</f>
        <v>0101</v>
      </c>
      <c r="F17" s="96">
        <v>43908</v>
      </c>
      <c r="G17" s="71" t="str">
        <f>+CONSOLIDADO[[#This Row],[Codigo Municipio]]&amp;CONSOLIDADO[[#This Row],[Fecha]]</f>
        <v>010143908</v>
      </c>
      <c r="H17" s="72">
        <f>+IFERROR(VLOOKUP($G17,TDAcumula!$C$2:$E$2027,3,0),0)</f>
        <v>0</v>
      </c>
      <c r="I17" s="73">
        <f t="shared" si="0"/>
        <v>1</v>
      </c>
      <c r="J17" s="74">
        <f>+IF(CONSOLIDADO[[#This Row],[Codigo Municipio]]=E16,CONSOLIDADO[[#This Row],[Fallecidos Diarios]]+J16,CONSOLIDADO[[#This Row],[Fallecidos Diarios]])</f>
        <v>0</v>
      </c>
      <c r="K17" s="75">
        <f t="shared" si="1"/>
        <v>1</v>
      </c>
      <c r="L17" s="76">
        <f>+IF(CONSOLIDADO[[#This Row],[Codigo Municipio]]=E16,CONSOLIDADO[[#This Row],[Recuperados Diarios]]+L16,CONSOLIDADO[[#This Row],[Recuperados Diarios]])</f>
        <v>0</v>
      </c>
      <c r="M17" s="77" cm="1">
        <f t="array" ref="M17">+IFERROR(IF(CONSOLIDADO[[#This Row],[Día]]&lt;14,0,INDEX(CONSOLIDADO[Casos Diarios],ROW()-14,1)),0)</f>
        <v>0</v>
      </c>
      <c r="N17" s="72">
        <f>+IF(CONSOLIDADO[[#This Row],[Clave]]="710143893",1,IF(OR(CONSOLIDADO[[#This Row],[Casos Acumulados]]&gt;0,CONSOLIDADO[[#This Row],[Muertes]]&gt;0),N16+1,I17))</f>
        <v>9</v>
      </c>
      <c r="O17" s="69">
        <f>+IFERROR(VLOOKUP($G17,TDMuertes!$C$2:$E$534,3,0),0)</f>
        <v>0</v>
      </c>
      <c r="P17" s="94" t="str">
        <f t="shared" ca="1" si="4"/>
        <v>ON</v>
      </c>
      <c r="Q17" s="78">
        <f>+IFERROR(VLOOKUP(CONSOLIDADO[[#This Row],[Codigo Municipio]],TDDia!$A$4:$B$394,2,0),0)</f>
        <v>59</v>
      </c>
    </row>
    <row r="18" spans="2:17" ht="14.45">
      <c r="B18">
        <f t="shared" si="3"/>
        <v>1</v>
      </c>
      <c r="C18" s="69" t="str" cm="1">
        <f t="array" ref="C18">+INDEX(Table_4[[Departamento]:[Municipio]],FINAL!$B18,1)</f>
        <v>Atlántida</v>
      </c>
      <c r="D18" s="69" t="str" cm="1">
        <f t="array" ref="D18">+INDEX(Table_4[[Departamento]:[Municipio]],FINAL!$B18,4)</f>
        <v>La Ceiba</v>
      </c>
      <c r="E18" s="69" t="str" cm="1">
        <f t="array" ref="E18">+INDEX(Table_4[[Departamento]:[Municipio]],FINAL!$B18,3)</f>
        <v>0101</v>
      </c>
      <c r="F18" s="96">
        <v>43909</v>
      </c>
      <c r="G18" s="71" t="str">
        <f>+CONSOLIDADO[[#This Row],[Codigo Municipio]]&amp;CONSOLIDADO[[#This Row],[Fecha]]</f>
        <v>010143909</v>
      </c>
      <c r="H18" s="72">
        <f>+IFERROR(VLOOKUP($G18,TDAcumula!$C$2:$E$2027,3,0),0)</f>
        <v>0</v>
      </c>
      <c r="I18" s="73">
        <f t="shared" si="0"/>
        <v>1</v>
      </c>
      <c r="J18" s="74">
        <f>+IF(CONSOLIDADO[[#This Row],[Codigo Municipio]]=E17,CONSOLIDADO[[#This Row],[Fallecidos Diarios]]+J17,CONSOLIDADO[[#This Row],[Fallecidos Diarios]])</f>
        <v>0</v>
      </c>
      <c r="K18" s="75">
        <f t="shared" si="1"/>
        <v>1</v>
      </c>
      <c r="L18" s="76">
        <f>+IF(CONSOLIDADO[[#This Row],[Codigo Municipio]]=E17,CONSOLIDADO[[#This Row],[Recuperados Diarios]]+L17,CONSOLIDADO[[#This Row],[Recuperados Diarios]])</f>
        <v>0</v>
      </c>
      <c r="M18" s="77" cm="1">
        <f t="array" ref="M18">+IFERROR(IF(CONSOLIDADO[[#This Row],[Día]]&lt;14,0,INDEX(CONSOLIDADO[Casos Diarios],ROW()-14,1)),0)</f>
        <v>0</v>
      </c>
      <c r="N18" s="72">
        <f>+IF(CONSOLIDADO[[#This Row],[Clave]]="710143893",1,IF(OR(CONSOLIDADO[[#This Row],[Casos Acumulados]]&gt;0,CONSOLIDADO[[#This Row],[Muertes]]&gt;0),N17+1,I18))</f>
        <v>10</v>
      </c>
      <c r="O18" s="69">
        <f>+IFERROR(VLOOKUP($G18,TDMuertes!$C$2:$E$534,3,0),0)</f>
        <v>0</v>
      </c>
      <c r="P18" s="94" t="str">
        <f t="shared" ca="1" si="4"/>
        <v>ON</v>
      </c>
      <c r="Q18" s="78">
        <f>+IFERROR(VLOOKUP(CONSOLIDADO[[#This Row],[Codigo Municipio]],TDDia!$A$4:$B$394,2,0),0)</f>
        <v>59</v>
      </c>
    </row>
    <row r="19" spans="2:17" ht="14.45">
      <c r="B19">
        <f t="shared" si="3"/>
        <v>1</v>
      </c>
      <c r="C19" s="69" t="str" cm="1">
        <f t="array" ref="C19">+INDEX(Table_4[[Departamento]:[Municipio]],FINAL!$B19,1)</f>
        <v>Atlántida</v>
      </c>
      <c r="D19" s="69" t="str" cm="1">
        <f t="array" ref="D19">+INDEX(Table_4[[Departamento]:[Municipio]],FINAL!$B19,4)</f>
        <v>La Ceiba</v>
      </c>
      <c r="E19" s="69" t="str" cm="1">
        <f t="array" ref="E19">+INDEX(Table_4[[Departamento]:[Municipio]],FINAL!$B19,3)</f>
        <v>0101</v>
      </c>
      <c r="F19" s="96">
        <v>43910</v>
      </c>
      <c r="G19" s="71" t="str">
        <f>+CONSOLIDADO[[#This Row],[Codigo Municipio]]&amp;CONSOLIDADO[[#This Row],[Fecha]]</f>
        <v>010143910</v>
      </c>
      <c r="H19" s="72">
        <f>+IFERROR(VLOOKUP($G19,TDAcumula!$C$2:$E$2027,3,0),0)</f>
        <v>0</v>
      </c>
      <c r="I19" s="73">
        <f t="shared" si="0"/>
        <v>1</v>
      </c>
      <c r="J19" s="74">
        <f>+IF(CONSOLIDADO[[#This Row],[Codigo Municipio]]=E18,CONSOLIDADO[[#This Row],[Fallecidos Diarios]]+J18,CONSOLIDADO[[#This Row],[Fallecidos Diarios]])</f>
        <v>0</v>
      </c>
      <c r="K19" s="75">
        <f t="shared" si="1"/>
        <v>1</v>
      </c>
      <c r="L19" s="76">
        <f>+IF(CONSOLIDADO[[#This Row],[Codigo Municipio]]=E18,CONSOLIDADO[[#This Row],[Recuperados Diarios]]+L18,CONSOLIDADO[[#This Row],[Recuperados Diarios]])</f>
        <v>0</v>
      </c>
      <c r="M19" s="77" cm="1">
        <f t="array" ref="M19">+IFERROR(IF(CONSOLIDADO[[#This Row],[Día]]&lt;14,0,INDEX(CONSOLIDADO[Casos Diarios],ROW()-14,1)),0)</f>
        <v>0</v>
      </c>
      <c r="N19" s="72">
        <f>+IF(CONSOLIDADO[[#This Row],[Clave]]="710143893",1,IF(OR(CONSOLIDADO[[#This Row],[Casos Acumulados]]&gt;0,CONSOLIDADO[[#This Row],[Muertes]]&gt;0),N18+1,I19))</f>
        <v>11</v>
      </c>
      <c r="O19" s="69">
        <f>+IFERROR(VLOOKUP($G19,TDMuertes!$C$2:$E$534,3,0),0)</f>
        <v>0</v>
      </c>
      <c r="P19" s="94" t="str">
        <f t="shared" ca="1" si="4"/>
        <v>ON</v>
      </c>
      <c r="Q19" s="78">
        <f>+IFERROR(VLOOKUP(CONSOLIDADO[[#This Row],[Codigo Municipio]],TDDia!$A$4:$B$394,2,0),0)</f>
        <v>59</v>
      </c>
    </row>
    <row r="20" spans="2:17" ht="14.45">
      <c r="B20">
        <f t="shared" si="3"/>
        <v>1</v>
      </c>
      <c r="C20" s="69" t="str" cm="1">
        <f t="array" ref="C20">+INDEX(Table_4[[Departamento]:[Municipio]],FINAL!$B20,1)</f>
        <v>Atlántida</v>
      </c>
      <c r="D20" s="69" t="str" cm="1">
        <f t="array" ref="D20">+INDEX(Table_4[[Departamento]:[Municipio]],FINAL!$B20,4)</f>
        <v>La Ceiba</v>
      </c>
      <c r="E20" s="69" t="str" cm="1">
        <f t="array" ref="E20">+INDEX(Table_4[[Departamento]:[Municipio]],FINAL!$B20,3)</f>
        <v>0101</v>
      </c>
      <c r="F20" s="96">
        <v>43911</v>
      </c>
      <c r="G20" s="71" t="str">
        <f>+CONSOLIDADO[[#This Row],[Codigo Municipio]]&amp;CONSOLIDADO[[#This Row],[Fecha]]</f>
        <v>010143911</v>
      </c>
      <c r="H20" s="72">
        <f>+IFERROR(VLOOKUP($G20,TDAcumula!$C$2:$E$2027,3,0),0)</f>
        <v>0</v>
      </c>
      <c r="I20" s="73">
        <f t="shared" si="0"/>
        <v>1</v>
      </c>
      <c r="J20" s="74">
        <f>+IF(CONSOLIDADO[[#This Row],[Codigo Municipio]]=E19,CONSOLIDADO[[#This Row],[Fallecidos Diarios]]+J19,CONSOLIDADO[[#This Row],[Fallecidos Diarios]])</f>
        <v>0</v>
      </c>
      <c r="K20" s="75">
        <f t="shared" si="1"/>
        <v>1</v>
      </c>
      <c r="L20" s="76">
        <f>+IF(CONSOLIDADO[[#This Row],[Codigo Municipio]]=E19,CONSOLIDADO[[#This Row],[Recuperados Diarios]]+L19,CONSOLIDADO[[#This Row],[Recuperados Diarios]])</f>
        <v>0</v>
      </c>
      <c r="M20" s="77" cm="1">
        <f t="array" ref="M20">+IFERROR(IF(CONSOLIDADO[[#This Row],[Día]]&lt;14,0,INDEX(CONSOLIDADO[Casos Diarios],ROW()-14,1)),0)</f>
        <v>0</v>
      </c>
      <c r="N20" s="72">
        <f>+IF(CONSOLIDADO[[#This Row],[Clave]]="710143893",1,IF(OR(CONSOLIDADO[[#This Row],[Casos Acumulados]]&gt;0,CONSOLIDADO[[#This Row],[Muertes]]&gt;0),N19+1,I20))</f>
        <v>12</v>
      </c>
      <c r="O20" s="69">
        <f>+IFERROR(VLOOKUP($G20,TDMuertes!$C$2:$E$534,3,0),0)</f>
        <v>0</v>
      </c>
      <c r="P20" s="94" t="str">
        <f t="shared" ca="1" si="4"/>
        <v>ON</v>
      </c>
      <c r="Q20" s="78">
        <f>+IFERROR(VLOOKUP(CONSOLIDADO[[#This Row],[Codigo Municipio]],TDDia!$A$4:$B$394,2,0),0)</f>
        <v>59</v>
      </c>
    </row>
    <row r="21" spans="2:17" ht="14.45">
      <c r="B21">
        <f t="shared" si="3"/>
        <v>1</v>
      </c>
      <c r="C21" s="69" t="str" cm="1">
        <f t="array" ref="C21">+INDEX(Table_4[[Departamento]:[Municipio]],FINAL!$B21,1)</f>
        <v>Atlántida</v>
      </c>
      <c r="D21" s="69" t="str" cm="1">
        <f t="array" ref="D21">+INDEX(Table_4[[Departamento]:[Municipio]],FINAL!$B21,4)</f>
        <v>La Ceiba</v>
      </c>
      <c r="E21" s="69" t="str" cm="1">
        <f t="array" ref="E21">+INDEX(Table_4[[Departamento]:[Municipio]],FINAL!$B21,3)</f>
        <v>0101</v>
      </c>
      <c r="F21" s="96">
        <v>43912</v>
      </c>
      <c r="G21" s="71" t="str">
        <f>+CONSOLIDADO[[#This Row],[Codigo Municipio]]&amp;CONSOLIDADO[[#This Row],[Fecha]]</f>
        <v>010143912</v>
      </c>
      <c r="H21" s="72">
        <f>+IFERROR(VLOOKUP($G21,TDAcumula!$C$2:$E$2027,3,0),0)</f>
        <v>0</v>
      </c>
      <c r="I21" s="73">
        <f t="shared" si="0"/>
        <v>1</v>
      </c>
      <c r="J21" s="74">
        <f>+IF(CONSOLIDADO[[#This Row],[Codigo Municipio]]=E20,CONSOLIDADO[[#This Row],[Fallecidos Diarios]]+J20,CONSOLIDADO[[#This Row],[Fallecidos Diarios]])</f>
        <v>0</v>
      </c>
      <c r="K21" s="75">
        <f t="shared" si="1"/>
        <v>1</v>
      </c>
      <c r="L21" s="76">
        <f>+IF(CONSOLIDADO[[#This Row],[Codigo Municipio]]=E20,CONSOLIDADO[[#This Row],[Recuperados Diarios]]+L20,CONSOLIDADO[[#This Row],[Recuperados Diarios]])</f>
        <v>0</v>
      </c>
      <c r="M21" s="77" cm="1">
        <f t="array" ref="M21">+IFERROR(IF(CONSOLIDADO[[#This Row],[Día]]&lt;14,0,INDEX(CONSOLIDADO[Casos Diarios],ROW()-14,1)),0)</f>
        <v>0</v>
      </c>
      <c r="N21" s="72">
        <f>+IF(CONSOLIDADO[[#This Row],[Clave]]="710143893",1,IF(OR(CONSOLIDADO[[#This Row],[Casos Acumulados]]&gt;0,CONSOLIDADO[[#This Row],[Muertes]]&gt;0),N20+1,I21))</f>
        <v>13</v>
      </c>
      <c r="O21" s="69">
        <f>+IFERROR(VLOOKUP($G21,TDMuertes!$C$2:$E$534,3,0),0)</f>
        <v>0</v>
      </c>
      <c r="P21" s="94" t="str">
        <f t="shared" ca="1" si="4"/>
        <v>ON</v>
      </c>
      <c r="Q21" s="78">
        <f>+IFERROR(VLOOKUP(CONSOLIDADO[[#This Row],[Codigo Municipio]],TDDia!$A$4:$B$394,2,0),0)</f>
        <v>59</v>
      </c>
    </row>
    <row r="22" spans="2:17" ht="14.45">
      <c r="B22">
        <f t="shared" si="3"/>
        <v>1</v>
      </c>
      <c r="C22" s="69" t="str" cm="1">
        <f t="array" ref="C22">+INDEX(Table_4[[Departamento]:[Municipio]],FINAL!$B22,1)</f>
        <v>Atlántida</v>
      </c>
      <c r="D22" s="69" t="str" cm="1">
        <f t="array" ref="D22">+INDEX(Table_4[[Departamento]:[Municipio]],FINAL!$B22,4)</f>
        <v>La Ceiba</v>
      </c>
      <c r="E22" s="69" t="str" cm="1">
        <f t="array" ref="E22">+INDEX(Table_4[[Departamento]:[Municipio]],FINAL!$B22,3)</f>
        <v>0101</v>
      </c>
      <c r="F22" s="96">
        <v>43913</v>
      </c>
      <c r="G22" s="71" t="str">
        <f>+CONSOLIDADO[[#This Row],[Codigo Municipio]]&amp;CONSOLIDADO[[#This Row],[Fecha]]</f>
        <v>010143913</v>
      </c>
      <c r="H22" s="72">
        <f>+IFERROR(VLOOKUP($G22,TDAcumula!$C$2:$E$2027,3,0),0)</f>
        <v>0</v>
      </c>
      <c r="I22" s="73">
        <f t="shared" si="0"/>
        <v>1</v>
      </c>
      <c r="J22" s="74">
        <f>+IF(CONSOLIDADO[[#This Row],[Codigo Municipio]]=E21,CONSOLIDADO[[#This Row],[Fallecidos Diarios]]+J21,CONSOLIDADO[[#This Row],[Fallecidos Diarios]])</f>
        <v>0</v>
      </c>
      <c r="K22" s="75">
        <f t="shared" si="1"/>
        <v>0</v>
      </c>
      <c r="L22" s="76">
        <f>+IF(CONSOLIDADO[[#This Row],[Codigo Municipio]]=E21,CONSOLIDADO[[#This Row],[Recuperados Diarios]]+L21,CONSOLIDADO[[#This Row],[Recuperados Diarios]])</f>
        <v>1</v>
      </c>
      <c r="M22" s="77" cm="1">
        <f t="array" ref="M22">+IFERROR(IF(CONSOLIDADO[[#This Row],[Día]]&lt;14,0,INDEX(CONSOLIDADO[Casos Diarios],ROW()-14,1)),0)</f>
        <v>1</v>
      </c>
      <c r="N22" s="72">
        <f>+IF(CONSOLIDADO[[#This Row],[Clave]]="710143893",1,IF(OR(CONSOLIDADO[[#This Row],[Casos Acumulados]]&gt;0,CONSOLIDADO[[#This Row],[Muertes]]&gt;0),N21+1,I22))</f>
        <v>14</v>
      </c>
      <c r="O22" s="69">
        <f>+IFERROR(VLOOKUP($G22,TDMuertes!$C$2:$E$534,3,0),0)</f>
        <v>0</v>
      </c>
      <c r="P22" s="94" t="str">
        <f t="shared" ca="1" si="4"/>
        <v>ON</v>
      </c>
      <c r="Q22" s="78">
        <f>+IFERROR(VLOOKUP(CONSOLIDADO[[#This Row],[Codigo Municipio]],TDDia!$A$4:$B$394,2,0),0)</f>
        <v>59</v>
      </c>
    </row>
    <row r="23" spans="2:17" ht="14.45">
      <c r="B23">
        <f t="shared" si="3"/>
        <v>1</v>
      </c>
      <c r="C23" s="69" t="str" cm="1">
        <f t="array" ref="C23">+INDEX(Table_4[[Departamento]:[Municipio]],FINAL!$B23,1)</f>
        <v>Atlántida</v>
      </c>
      <c r="D23" s="69" t="str" cm="1">
        <f t="array" ref="D23">+INDEX(Table_4[[Departamento]:[Municipio]],FINAL!$B23,4)</f>
        <v>La Ceiba</v>
      </c>
      <c r="E23" s="69" t="str" cm="1">
        <f t="array" ref="E23">+INDEX(Table_4[[Departamento]:[Municipio]],FINAL!$B23,3)</f>
        <v>0101</v>
      </c>
      <c r="F23" s="96">
        <v>43914</v>
      </c>
      <c r="G23" s="71" t="str">
        <f>+CONSOLIDADO[[#This Row],[Codigo Municipio]]&amp;CONSOLIDADO[[#This Row],[Fecha]]</f>
        <v>010143914</v>
      </c>
      <c r="H23" s="72">
        <f>+IFERROR(VLOOKUP($G23,TDAcumula!$C$2:$E$2027,3,0),0)</f>
        <v>0</v>
      </c>
      <c r="I23" s="73">
        <f t="shared" si="0"/>
        <v>1</v>
      </c>
      <c r="J23" s="74">
        <f>+IF(CONSOLIDADO[[#This Row],[Codigo Municipio]]=E22,CONSOLIDADO[[#This Row],[Fallecidos Diarios]]+J22,CONSOLIDADO[[#This Row],[Fallecidos Diarios]])</f>
        <v>0</v>
      </c>
      <c r="K23" s="75">
        <f t="shared" si="1"/>
        <v>0</v>
      </c>
      <c r="L23" s="76">
        <f>+IF(CONSOLIDADO[[#This Row],[Codigo Municipio]]=E22,CONSOLIDADO[[#This Row],[Recuperados Diarios]]+L22,CONSOLIDADO[[#This Row],[Recuperados Diarios]])</f>
        <v>1</v>
      </c>
      <c r="M23" s="77" cm="1">
        <f t="array" ref="M23">+IFERROR(IF(CONSOLIDADO[[#This Row],[Día]]&lt;14,0,INDEX(CONSOLIDADO[Casos Diarios],ROW()-14,1)),0)</f>
        <v>0</v>
      </c>
      <c r="N23" s="72">
        <f>+IF(CONSOLIDADO[[#This Row],[Clave]]="710143893",1,IF(OR(CONSOLIDADO[[#This Row],[Casos Acumulados]]&gt;0,CONSOLIDADO[[#This Row],[Muertes]]&gt;0),N22+1,I23))</f>
        <v>15</v>
      </c>
      <c r="O23" s="69">
        <f>+IFERROR(VLOOKUP($G23,TDMuertes!$C$2:$E$534,3,0),0)</f>
        <v>0</v>
      </c>
      <c r="P23" s="94" t="str">
        <f t="shared" ca="1" si="4"/>
        <v>ON</v>
      </c>
      <c r="Q23" s="78">
        <f>+IFERROR(VLOOKUP(CONSOLIDADO[[#This Row],[Codigo Municipio]],TDDia!$A$4:$B$394,2,0),0)</f>
        <v>59</v>
      </c>
    </row>
    <row r="24" spans="2:17" ht="14.45">
      <c r="B24">
        <f t="shared" si="3"/>
        <v>1</v>
      </c>
      <c r="C24" s="69" t="str" cm="1">
        <f t="array" ref="C24">+INDEX(Table_4[[Departamento]:[Municipio]],FINAL!$B24,1)</f>
        <v>Atlántida</v>
      </c>
      <c r="D24" s="69" t="str" cm="1">
        <f t="array" ref="D24">+INDEX(Table_4[[Departamento]:[Municipio]],FINAL!$B24,4)</f>
        <v>La Ceiba</v>
      </c>
      <c r="E24" s="69" t="str" cm="1">
        <f t="array" ref="E24">+INDEX(Table_4[[Departamento]:[Municipio]],FINAL!$B24,3)</f>
        <v>0101</v>
      </c>
      <c r="F24" s="96">
        <v>43915</v>
      </c>
      <c r="G24" s="71" t="str">
        <f>+CONSOLIDADO[[#This Row],[Codigo Municipio]]&amp;CONSOLIDADO[[#This Row],[Fecha]]</f>
        <v>010143915</v>
      </c>
      <c r="H24" s="72">
        <f>+IFERROR(VLOOKUP($G24,TDAcumula!$C$2:$E$2027,3,0),0)</f>
        <v>0</v>
      </c>
      <c r="I24" s="73">
        <f t="shared" si="0"/>
        <v>1</v>
      </c>
      <c r="J24" s="74">
        <f>+IF(CONSOLIDADO[[#This Row],[Codigo Municipio]]=E23,CONSOLIDADO[[#This Row],[Fallecidos Diarios]]+J23,CONSOLIDADO[[#This Row],[Fallecidos Diarios]])</f>
        <v>0</v>
      </c>
      <c r="K24" s="75">
        <f t="shared" si="1"/>
        <v>0</v>
      </c>
      <c r="L24" s="76">
        <f>+IF(CONSOLIDADO[[#This Row],[Codigo Municipio]]=E23,CONSOLIDADO[[#This Row],[Recuperados Diarios]]+L23,CONSOLIDADO[[#This Row],[Recuperados Diarios]])</f>
        <v>1</v>
      </c>
      <c r="M24" s="77" cm="1">
        <f t="array" ref="M24">+IFERROR(IF(CONSOLIDADO[[#This Row],[Día]]&lt;14,0,INDEX(CONSOLIDADO[Casos Diarios],ROW()-14,1)),0)</f>
        <v>0</v>
      </c>
      <c r="N24" s="72">
        <f>+IF(CONSOLIDADO[[#This Row],[Clave]]="710143893",1,IF(OR(CONSOLIDADO[[#This Row],[Casos Acumulados]]&gt;0,CONSOLIDADO[[#This Row],[Muertes]]&gt;0),N23+1,I24))</f>
        <v>16</v>
      </c>
      <c r="O24" s="69">
        <f>+IFERROR(VLOOKUP($G24,TDMuertes!$C$2:$E$534,3,0),0)</f>
        <v>0</v>
      </c>
      <c r="P24" s="94" t="str">
        <f t="shared" ca="1" si="4"/>
        <v>ON</v>
      </c>
      <c r="Q24" s="78">
        <f>+IFERROR(VLOOKUP(CONSOLIDADO[[#This Row],[Codigo Municipio]],TDDia!$A$4:$B$394,2,0),0)</f>
        <v>59</v>
      </c>
    </row>
    <row r="25" spans="2:17" ht="14.45">
      <c r="B25">
        <f t="shared" si="3"/>
        <v>1</v>
      </c>
      <c r="C25" s="69" t="str" cm="1">
        <f t="array" ref="C25">+INDEX(Table_4[[Departamento]:[Municipio]],FINAL!$B25,1)</f>
        <v>Atlántida</v>
      </c>
      <c r="D25" s="69" t="str" cm="1">
        <f t="array" ref="D25">+INDEX(Table_4[[Departamento]:[Municipio]],FINAL!$B25,4)</f>
        <v>La Ceiba</v>
      </c>
      <c r="E25" s="69" t="str" cm="1">
        <f t="array" ref="E25">+INDEX(Table_4[[Departamento]:[Municipio]],FINAL!$B25,3)</f>
        <v>0101</v>
      </c>
      <c r="F25" s="96">
        <v>43916</v>
      </c>
      <c r="G25" s="71" t="str">
        <f>+CONSOLIDADO[[#This Row],[Codigo Municipio]]&amp;CONSOLIDADO[[#This Row],[Fecha]]</f>
        <v>010143916</v>
      </c>
      <c r="H25" s="72">
        <f>+IFERROR(VLOOKUP($G25,TDAcumula!$C$2:$E$2027,3,0),0)</f>
        <v>0</v>
      </c>
      <c r="I25" s="73">
        <f t="shared" si="0"/>
        <v>1</v>
      </c>
      <c r="J25" s="74">
        <f>+IF(CONSOLIDADO[[#This Row],[Codigo Municipio]]=E24,CONSOLIDADO[[#This Row],[Fallecidos Diarios]]+J24,CONSOLIDADO[[#This Row],[Fallecidos Diarios]])</f>
        <v>0</v>
      </c>
      <c r="K25" s="75">
        <f t="shared" si="1"/>
        <v>0</v>
      </c>
      <c r="L25" s="76">
        <f>+IF(CONSOLIDADO[[#This Row],[Codigo Municipio]]=E24,CONSOLIDADO[[#This Row],[Recuperados Diarios]]+L24,CONSOLIDADO[[#This Row],[Recuperados Diarios]])</f>
        <v>1</v>
      </c>
      <c r="M25" s="77" cm="1">
        <f t="array" ref="M25">+IFERROR(IF(CONSOLIDADO[[#This Row],[Día]]&lt;14,0,INDEX(CONSOLIDADO[Casos Diarios],ROW()-14,1)),0)</f>
        <v>0</v>
      </c>
      <c r="N25" s="72">
        <f>+IF(CONSOLIDADO[[#This Row],[Clave]]="710143893",1,IF(OR(CONSOLIDADO[[#This Row],[Casos Acumulados]]&gt;0,CONSOLIDADO[[#This Row],[Muertes]]&gt;0),N24+1,I25))</f>
        <v>17</v>
      </c>
      <c r="O25" s="69">
        <f>+IFERROR(VLOOKUP($G25,TDMuertes!$C$2:$E$534,3,0),0)</f>
        <v>0</v>
      </c>
      <c r="P25" s="94" t="str">
        <f t="shared" ca="1" si="4"/>
        <v>ON</v>
      </c>
      <c r="Q25" s="78">
        <f>+IFERROR(VLOOKUP(CONSOLIDADO[[#This Row],[Codigo Municipio]],TDDia!$A$4:$B$394,2,0),0)</f>
        <v>59</v>
      </c>
    </row>
    <row r="26" spans="2:17" ht="14.45">
      <c r="B26">
        <f t="shared" si="3"/>
        <v>1</v>
      </c>
      <c r="C26" s="69" t="str" cm="1">
        <f t="array" ref="C26">+INDEX(Table_4[[Departamento]:[Municipio]],FINAL!$B26,1)</f>
        <v>Atlántida</v>
      </c>
      <c r="D26" s="69" t="str" cm="1">
        <f t="array" ref="D26">+INDEX(Table_4[[Departamento]:[Municipio]],FINAL!$B26,4)</f>
        <v>La Ceiba</v>
      </c>
      <c r="E26" s="69" t="str" cm="1">
        <f t="array" ref="E26">+INDEX(Table_4[[Departamento]:[Municipio]],FINAL!$B26,3)</f>
        <v>0101</v>
      </c>
      <c r="F26" s="96">
        <v>43917</v>
      </c>
      <c r="G26" s="71" t="str">
        <f>+CONSOLIDADO[[#This Row],[Codigo Municipio]]&amp;CONSOLIDADO[[#This Row],[Fecha]]</f>
        <v>010143917</v>
      </c>
      <c r="H26" s="72">
        <f>+IFERROR(VLOOKUP($G26,TDAcumula!$C$2:$E$2027,3,0),0)</f>
        <v>0</v>
      </c>
      <c r="I26" s="73">
        <f t="shared" si="0"/>
        <v>1</v>
      </c>
      <c r="J26" s="74">
        <f>+IF(CONSOLIDADO[[#This Row],[Codigo Municipio]]=E25,CONSOLIDADO[[#This Row],[Fallecidos Diarios]]+J25,CONSOLIDADO[[#This Row],[Fallecidos Diarios]])</f>
        <v>0</v>
      </c>
      <c r="K26" s="75">
        <f t="shared" si="1"/>
        <v>0</v>
      </c>
      <c r="L26" s="76">
        <f>+IF(CONSOLIDADO[[#This Row],[Codigo Municipio]]=E25,CONSOLIDADO[[#This Row],[Recuperados Diarios]]+L25,CONSOLIDADO[[#This Row],[Recuperados Diarios]])</f>
        <v>1</v>
      </c>
      <c r="M26" s="77" cm="1">
        <f t="array" ref="M26">+IFERROR(IF(CONSOLIDADO[[#This Row],[Día]]&lt;14,0,INDEX(CONSOLIDADO[Casos Diarios],ROW()-14,1)),0)</f>
        <v>0</v>
      </c>
      <c r="N26" s="72">
        <f>+IF(CONSOLIDADO[[#This Row],[Clave]]="710143893",1,IF(OR(CONSOLIDADO[[#This Row],[Casos Acumulados]]&gt;0,CONSOLIDADO[[#This Row],[Muertes]]&gt;0),N25+1,I26))</f>
        <v>18</v>
      </c>
      <c r="O26" s="69">
        <f>+IFERROR(VLOOKUP($G26,TDMuertes!$C$2:$E$534,3,0),0)</f>
        <v>0</v>
      </c>
      <c r="P26" s="94" t="str">
        <f t="shared" ca="1" si="4"/>
        <v>ON</v>
      </c>
      <c r="Q26" s="78">
        <f>+IFERROR(VLOOKUP(CONSOLIDADO[[#This Row],[Codigo Municipio]],TDDia!$A$4:$B$394,2,0),0)</f>
        <v>59</v>
      </c>
    </row>
    <row r="27" spans="2:17" ht="14.45">
      <c r="B27">
        <f t="shared" si="3"/>
        <v>1</v>
      </c>
      <c r="C27" s="69" t="str" cm="1">
        <f t="array" ref="C27">+INDEX(Table_4[[Departamento]:[Municipio]],FINAL!$B27,1)</f>
        <v>Atlántida</v>
      </c>
      <c r="D27" s="69" t="str" cm="1">
        <f t="array" ref="D27">+INDEX(Table_4[[Departamento]:[Municipio]],FINAL!$B27,4)</f>
        <v>La Ceiba</v>
      </c>
      <c r="E27" s="69" t="str" cm="1">
        <f t="array" ref="E27">+INDEX(Table_4[[Departamento]:[Municipio]],FINAL!$B27,3)</f>
        <v>0101</v>
      </c>
      <c r="F27" s="96">
        <v>43918</v>
      </c>
      <c r="G27" s="71" t="str">
        <f>+CONSOLIDADO[[#This Row],[Codigo Municipio]]&amp;CONSOLIDADO[[#This Row],[Fecha]]</f>
        <v>010143918</v>
      </c>
      <c r="H27" s="72">
        <f>+IFERROR(VLOOKUP($G27,TDAcumula!$C$2:$E$2027,3,0),0)</f>
        <v>0</v>
      </c>
      <c r="I27" s="73">
        <f t="shared" si="0"/>
        <v>1</v>
      </c>
      <c r="J27" s="74">
        <f>+IF(CONSOLIDADO[[#This Row],[Codigo Municipio]]=E26,CONSOLIDADO[[#This Row],[Fallecidos Diarios]]+J26,CONSOLIDADO[[#This Row],[Fallecidos Diarios]])</f>
        <v>0</v>
      </c>
      <c r="K27" s="75">
        <f t="shared" si="1"/>
        <v>0</v>
      </c>
      <c r="L27" s="76">
        <f>+IF(CONSOLIDADO[[#This Row],[Codigo Municipio]]=E26,CONSOLIDADO[[#This Row],[Recuperados Diarios]]+L26,CONSOLIDADO[[#This Row],[Recuperados Diarios]])</f>
        <v>1</v>
      </c>
      <c r="M27" s="77" cm="1">
        <f t="array" ref="M27">+IFERROR(IF(CONSOLIDADO[[#This Row],[Día]]&lt;14,0,INDEX(CONSOLIDADO[Casos Diarios],ROW()-14,1)),0)</f>
        <v>0</v>
      </c>
      <c r="N27" s="72">
        <f>+IF(CONSOLIDADO[[#This Row],[Clave]]="710143893",1,IF(OR(CONSOLIDADO[[#This Row],[Casos Acumulados]]&gt;0,CONSOLIDADO[[#This Row],[Muertes]]&gt;0),N26+1,I27))</f>
        <v>19</v>
      </c>
      <c r="O27" s="69">
        <f>+IFERROR(VLOOKUP($G27,TDMuertes!$C$2:$E$534,3,0),0)</f>
        <v>0</v>
      </c>
      <c r="P27" s="94" t="str">
        <f t="shared" ca="1" si="4"/>
        <v>ON</v>
      </c>
      <c r="Q27" s="78">
        <f>+IFERROR(VLOOKUP(CONSOLIDADO[[#This Row],[Codigo Municipio]],TDDia!$A$4:$B$394,2,0),0)</f>
        <v>59</v>
      </c>
    </row>
    <row r="28" spans="2:17" ht="14.45">
      <c r="B28">
        <f t="shared" si="3"/>
        <v>1</v>
      </c>
      <c r="C28" s="69" t="str" cm="1">
        <f t="array" ref="C28">+INDEX(Table_4[[Departamento]:[Municipio]],FINAL!$B28,1)</f>
        <v>Atlántida</v>
      </c>
      <c r="D28" s="69" t="str" cm="1">
        <f t="array" ref="D28">+INDEX(Table_4[[Departamento]:[Municipio]],FINAL!$B28,4)</f>
        <v>La Ceiba</v>
      </c>
      <c r="E28" s="69" t="str" cm="1">
        <f t="array" ref="E28">+INDEX(Table_4[[Departamento]:[Municipio]],FINAL!$B28,3)</f>
        <v>0101</v>
      </c>
      <c r="F28" s="96">
        <v>43919</v>
      </c>
      <c r="G28" s="71" t="str">
        <f>+CONSOLIDADO[[#This Row],[Codigo Municipio]]&amp;CONSOLIDADO[[#This Row],[Fecha]]</f>
        <v>010143919</v>
      </c>
      <c r="H28" s="72">
        <f>+IFERROR(VLOOKUP($G28,TDAcumula!$C$2:$E$2027,3,0),0)</f>
        <v>0</v>
      </c>
      <c r="I28" s="73">
        <f t="shared" si="0"/>
        <v>1</v>
      </c>
      <c r="J28" s="74">
        <f>+IF(CONSOLIDADO[[#This Row],[Codigo Municipio]]=E27,CONSOLIDADO[[#This Row],[Fallecidos Diarios]]+J27,CONSOLIDADO[[#This Row],[Fallecidos Diarios]])</f>
        <v>0</v>
      </c>
      <c r="K28" s="75">
        <f t="shared" si="1"/>
        <v>0</v>
      </c>
      <c r="L28" s="76">
        <f>+IF(CONSOLIDADO[[#This Row],[Codigo Municipio]]=E27,CONSOLIDADO[[#This Row],[Recuperados Diarios]]+L27,CONSOLIDADO[[#This Row],[Recuperados Diarios]])</f>
        <v>1</v>
      </c>
      <c r="M28" s="77" cm="1">
        <f t="array" ref="M28">+IFERROR(IF(CONSOLIDADO[[#This Row],[Día]]&lt;14,0,INDEX(CONSOLIDADO[Casos Diarios],ROW()-14,1)),0)</f>
        <v>0</v>
      </c>
      <c r="N28" s="72">
        <f>+IF(CONSOLIDADO[[#This Row],[Clave]]="710143893",1,IF(OR(CONSOLIDADO[[#This Row],[Casos Acumulados]]&gt;0,CONSOLIDADO[[#This Row],[Muertes]]&gt;0),N27+1,I28))</f>
        <v>20</v>
      </c>
      <c r="O28" s="69">
        <f>+IFERROR(VLOOKUP($G28,TDMuertes!$C$2:$E$534,3,0),0)</f>
        <v>0</v>
      </c>
      <c r="P28" s="94" t="str">
        <f t="shared" ca="1" si="4"/>
        <v>ON</v>
      </c>
      <c r="Q28" s="78">
        <f>+IFERROR(VLOOKUP(CONSOLIDADO[[#This Row],[Codigo Municipio]],TDDia!$A$4:$B$394,2,0),0)</f>
        <v>59</v>
      </c>
    </row>
    <row r="29" spans="2:17" ht="14.45">
      <c r="B29">
        <f t="shared" si="3"/>
        <v>1</v>
      </c>
      <c r="C29" s="69" t="str" cm="1">
        <f t="array" ref="C29">+INDEX(Table_4[[Departamento]:[Municipio]],FINAL!$B29,1)</f>
        <v>Atlántida</v>
      </c>
      <c r="D29" s="69" t="str" cm="1">
        <f t="array" ref="D29">+INDEX(Table_4[[Departamento]:[Municipio]],FINAL!$B29,4)</f>
        <v>La Ceiba</v>
      </c>
      <c r="E29" s="69" t="str" cm="1">
        <f t="array" ref="E29">+INDEX(Table_4[[Departamento]:[Municipio]],FINAL!$B29,3)</f>
        <v>0101</v>
      </c>
      <c r="F29" s="96">
        <v>43920</v>
      </c>
      <c r="G29" s="71" t="str">
        <f>+CONSOLIDADO[[#This Row],[Codigo Municipio]]&amp;CONSOLIDADO[[#This Row],[Fecha]]</f>
        <v>010143920</v>
      </c>
      <c r="H29" s="72">
        <f>+IFERROR(VLOOKUP($G29,TDAcumula!$C$2:$E$2027,3,0),0)</f>
        <v>0</v>
      </c>
      <c r="I29" s="73">
        <f t="shared" si="0"/>
        <v>1</v>
      </c>
      <c r="J29" s="74">
        <f>+IF(CONSOLIDADO[[#This Row],[Codigo Municipio]]=E28,CONSOLIDADO[[#This Row],[Fallecidos Diarios]]+J28,CONSOLIDADO[[#This Row],[Fallecidos Diarios]])</f>
        <v>0</v>
      </c>
      <c r="K29" s="75">
        <f t="shared" si="1"/>
        <v>0</v>
      </c>
      <c r="L29" s="76">
        <f>+IF(CONSOLIDADO[[#This Row],[Codigo Municipio]]=E28,CONSOLIDADO[[#This Row],[Recuperados Diarios]]+L28,CONSOLIDADO[[#This Row],[Recuperados Diarios]])</f>
        <v>1</v>
      </c>
      <c r="M29" s="77" cm="1">
        <f t="array" ref="M29">+IFERROR(IF(CONSOLIDADO[[#This Row],[Día]]&lt;14,0,INDEX(CONSOLIDADO[Casos Diarios],ROW()-14,1)),0)</f>
        <v>0</v>
      </c>
      <c r="N29" s="72">
        <f>+IF(CONSOLIDADO[[#This Row],[Clave]]="710143893",1,IF(OR(CONSOLIDADO[[#This Row],[Casos Acumulados]]&gt;0,CONSOLIDADO[[#This Row],[Muertes]]&gt;0),N28+1,I29))</f>
        <v>21</v>
      </c>
      <c r="O29" s="69">
        <f>+IFERROR(VLOOKUP($G29,TDMuertes!$C$2:$E$534,3,0),0)</f>
        <v>0</v>
      </c>
      <c r="P29" s="94" t="str">
        <f t="shared" ca="1" si="4"/>
        <v>ON</v>
      </c>
      <c r="Q29" s="78">
        <f>+IFERROR(VLOOKUP(CONSOLIDADO[[#This Row],[Codigo Municipio]],TDDia!$A$4:$B$394,2,0),0)</f>
        <v>59</v>
      </c>
    </row>
    <row r="30" spans="2:17" ht="14.45">
      <c r="B30">
        <f t="shared" si="3"/>
        <v>1</v>
      </c>
      <c r="C30" s="69" t="str" cm="1">
        <f t="array" ref="C30">+INDEX(Table_4[[Departamento]:[Municipio]],FINAL!$B30,1)</f>
        <v>Atlántida</v>
      </c>
      <c r="D30" s="69" t="str" cm="1">
        <f t="array" ref="D30">+INDEX(Table_4[[Departamento]:[Municipio]],FINAL!$B30,4)</f>
        <v>La Ceiba</v>
      </c>
      <c r="E30" s="69" t="str" cm="1">
        <f t="array" ref="E30">+INDEX(Table_4[[Departamento]:[Municipio]],FINAL!$B30,3)</f>
        <v>0101</v>
      </c>
      <c r="F30" s="96">
        <v>43921</v>
      </c>
      <c r="G30" s="71" t="str">
        <f>+CONSOLIDADO[[#This Row],[Codigo Municipio]]&amp;CONSOLIDADO[[#This Row],[Fecha]]</f>
        <v>010143921</v>
      </c>
      <c r="H30" s="72">
        <f>+IFERROR(VLOOKUP($G30,TDAcumula!$C$2:$E$2027,3,0),0)</f>
        <v>0</v>
      </c>
      <c r="I30" s="73">
        <f t="shared" si="0"/>
        <v>1</v>
      </c>
      <c r="J30" s="74">
        <f>+IF(CONSOLIDADO[[#This Row],[Codigo Municipio]]=E29,CONSOLIDADO[[#This Row],[Fallecidos Diarios]]+J29,CONSOLIDADO[[#This Row],[Fallecidos Diarios]])</f>
        <v>0</v>
      </c>
      <c r="K30" s="75">
        <f t="shared" si="1"/>
        <v>0</v>
      </c>
      <c r="L30" s="76">
        <f>+IF(CONSOLIDADO[[#This Row],[Codigo Municipio]]=E29,CONSOLIDADO[[#This Row],[Recuperados Diarios]]+L29,CONSOLIDADO[[#This Row],[Recuperados Diarios]])</f>
        <v>1</v>
      </c>
      <c r="M30" s="77" cm="1">
        <f t="array" ref="M30">+IFERROR(IF(CONSOLIDADO[[#This Row],[Día]]&lt;14,0,INDEX(CONSOLIDADO[Casos Diarios],ROW()-14,1)),0)</f>
        <v>0</v>
      </c>
      <c r="N30" s="72">
        <f>+IF(CONSOLIDADO[[#This Row],[Clave]]="710143893",1,IF(OR(CONSOLIDADO[[#This Row],[Casos Acumulados]]&gt;0,CONSOLIDADO[[#This Row],[Muertes]]&gt;0),N29+1,I30))</f>
        <v>22</v>
      </c>
      <c r="O30" s="69">
        <f>+IFERROR(VLOOKUP($G30,TDMuertes!$C$2:$E$534,3,0),0)</f>
        <v>0</v>
      </c>
      <c r="P30" s="94" t="str">
        <f t="shared" ca="1" si="4"/>
        <v>ON</v>
      </c>
      <c r="Q30" s="78">
        <f>+IFERROR(VLOOKUP(CONSOLIDADO[[#This Row],[Codigo Municipio]],TDDia!$A$4:$B$394,2,0),0)</f>
        <v>59</v>
      </c>
    </row>
    <row r="31" spans="2:17" ht="14.45">
      <c r="B31">
        <f t="shared" si="3"/>
        <v>1</v>
      </c>
      <c r="C31" s="69" t="str" cm="1">
        <f t="array" ref="C31">+INDEX(Table_4[[Departamento]:[Municipio]],FINAL!$B31,1)</f>
        <v>Atlántida</v>
      </c>
      <c r="D31" s="69" t="str" cm="1">
        <f t="array" ref="D31">+INDEX(Table_4[[Departamento]:[Municipio]],FINAL!$B31,4)</f>
        <v>La Ceiba</v>
      </c>
      <c r="E31" s="69" t="str" cm="1">
        <f t="array" ref="E31">+INDEX(Table_4[[Departamento]:[Municipio]],FINAL!$B31,3)</f>
        <v>0101</v>
      </c>
      <c r="F31" s="96">
        <v>43922</v>
      </c>
      <c r="G31" s="71" t="str">
        <f>+CONSOLIDADO[[#This Row],[Codigo Municipio]]&amp;CONSOLIDADO[[#This Row],[Fecha]]</f>
        <v>010143922</v>
      </c>
      <c r="H31" s="72">
        <f>+IFERROR(VLOOKUP($G31,TDAcumula!$C$2:$E$2027,3,0),0)</f>
        <v>0</v>
      </c>
      <c r="I31" s="73">
        <f t="shared" si="0"/>
        <v>1</v>
      </c>
      <c r="J31" s="74">
        <f>+IF(CONSOLIDADO[[#This Row],[Codigo Municipio]]=E30,CONSOLIDADO[[#This Row],[Fallecidos Diarios]]+J30,CONSOLIDADO[[#This Row],[Fallecidos Diarios]])</f>
        <v>0</v>
      </c>
      <c r="K31" s="75">
        <f t="shared" si="1"/>
        <v>0</v>
      </c>
      <c r="L31" s="76">
        <f>+IF(CONSOLIDADO[[#This Row],[Codigo Municipio]]=E30,CONSOLIDADO[[#This Row],[Recuperados Diarios]]+L30,CONSOLIDADO[[#This Row],[Recuperados Diarios]])</f>
        <v>1</v>
      </c>
      <c r="M31" s="77" cm="1">
        <f t="array" ref="M31">+IFERROR(IF(CONSOLIDADO[[#This Row],[Día]]&lt;14,0,INDEX(CONSOLIDADO[Casos Diarios],ROW()-14,1)),0)</f>
        <v>0</v>
      </c>
      <c r="N31" s="72">
        <f>+IF(CONSOLIDADO[[#This Row],[Clave]]="710143893",1,IF(OR(CONSOLIDADO[[#This Row],[Casos Acumulados]]&gt;0,CONSOLIDADO[[#This Row],[Muertes]]&gt;0),N30+1,I31))</f>
        <v>23</v>
      </c>
      <c r="O31" s="69">
        <f>+IFERROR(VLOOKUP($G31,TDMuertes!$C$2:$E$534,3,0),0)</f>
        <v>0</v>
      </c>
      <c r="P31" s="94" t="str">
        <f t="shared" ca="1" si="4"/>
        <v>ON</v>
      </c>
      <c r="Q31" s="78">
        <f>+IFERROR(VLOOKUP(CONSOLIDADO[[#This Row],[Codigo Municipio]],TDDia!$A$4:$B$394,2,0),0)</f>
        <v>59</v>
      </c>
    </row>
    <row r="32" spans="2:17" ht="14.45">
      <c r="B32">
        <f t="shared" si="3"/>
        <v>1</v>
      </c>
      <c r="C32" s="69" t="str" cm="1">
        <f t="array" ref="C32">+INDEX(Table_4[[Departamento]:[Municipio]],FINAL!$B32,1)</f>
        <v>Atlántida</v>
      </c>
      <c r="D32" s="69" t="str" cm="1">
        <f t="array" ref="D32">+INDEX(Table_4[[Departamento]:[Municipio]],FINAL!$B32,4)</f>
        <v>La Ceiba</v>
      </c>
      <c r="E32" s="69" t="str" cm="1">
        <f t="array" ref="E32">+INDEX(Table_4[[Departamento]:[Municipio]],FINAL!$B32,3)</f>
        <v>0101</v>
      </c>
      <c r="F32" s="96">
        <v>43923</v>
      </c>
      <c r="G32" s="71" t="str">
        <f>+CONSOLIDADO[[#This Row],[Codigo Municipio]]&amp;CONSOLIDADO[[#This Row],[Fecha]]</f>
        <v>010143923</v>
      </c>
      <c r="H32" s="72">
        <f>+IFERROR(VLOOKUP($G32,TDAcumula!$C$2:$E$2027,3,0),0)</f>
        <v>0</v>
      </c>
      <c r="I32" s="73">
        <f t="shared" si="0"/>
        <v>1</v>
      </c>
      <c r="J32" s="74">
        <f>+IF(CONSOLIDADO[[#This Row],[Codigo Municipio]]=E31,CONSOLIDADO[[#This Row],[Fallecidos Diarios]]+J31,CONSOLIDADO[[#This Row],[Fallecidos Diarios]])</f>
        <v>0</v>
      </c>
      <c r="K32" s="75">
        <f t="shared" si="1"/>
        <v>0</v>
      </c>
      <c r="L32" s="76">
        <f>+IF(CONSOLIDADO[[#This Row],[Codigo Municipio]]=E31,CONSOLIDADO[[#This Row],[Recuperados Diarios]]+L31,CONSOLIDADO[[#This Row],[Recuperados Diarios]])</f>
        <v>1</v>
      </c>
      <c r="M32" s="77" cm="1">
        <f t="array" ref="M32">+IFERROR(IF(CONSOLIDADO[[#This Row],[Día]]&lt;14,0,INDEX(CONSOLIDADO[Casos Diarios],ROW()-14,1)),0)</f>
        <v>0</v>
      </c>
      <c r="N32" s="72">
        <f>+IF(CONSOLIDADO[[#This Row],[Clave]]="710143893",1,IF(OR(CONSOLIDADO[[#This Row],[Casos Acumulados]]&gt;0,CONSOLIDADO[[#This Row],[Muertes]]&gt;0),N31+1,I32))</f>
        <v>24</v>
      </c>
      <c r="O32" s="69">
        <f>+IFERROR(VLOOKUP($G32,TDMuertes!$C$2:$E$534,3,0),0)</f>
        <v>0</v>
      </c>
      <c r="P32" s="94" t="str">
        <f t="shared" ca="1" si="4"/>
        <v>ON</v>
      </c>
      <c r="Q32" s="78">
        <f>+IFERROR(VLOOKUP(CONSOLIDADO[[#This Row],[Codigo Municipio]],TDDia!$A$4:$B$394,2,0),0)</f>
        <v>59</v>
      </c>
    </row>
    <row r="33" spans="2:17" ht="14.45">
      <c r="B33">
        <f t="shared" si="3"/>
        <v>1</v>
      </c>
      <c r="C33" s="69" t="str" cm="1">
        <f t="array" ref="C33">+INDEX(Table_4[[Departamento]:[Municipio]],FINAL!$B33,1)</f>
        <v>Atlántida</v>
      </c>
      <c r="D33" s="69" t="str" cm="1">
        <f t="array" ref="D33">+INDEX(Table_4[[Departamento]:[Municipio]],FINAL!$B33,4)</f>
        <v>La Ceiba</v>
      </c>
      <c r="E33" s="69" t="str" cm="1">
        <f t="array" ref="E33">+INDEX(Table_4[[Departamento]:[Municipio]],FINAL!$B33,3)</f>
        <v>0101</v>
      </c>
      <c r="F33" s="96">
        <v>43924</v>
      </c>
      <c r="G33" s="71" t="str">
        <f>+CONSOLIDADO[[#This Row],[Codigo Municipio]]&amp;CONSOLIDADO[[#This Row],[Fecha]]</f>
        <v>010143924</v>
      </c>
      <c r="H33" s="72">
        <f>+IFERROR(VLOOKUP($G33,TDAcumula!$C$2:$E$2027,3,0),0)</f>
        <v>1</v>
      </c>
      <c r="I33" s="73">
        <f t="shared" si="0"/>
        <v>2</v>
      </c>
      <c r="J33" s="74">
        <f>+IF(CONSOLIDADO[[#This Row],[Codigo Municipio]]=E32,CONSOLIDADO[[#This Row],[Fallecidos Diarios]]+J32,CONSOLIDADO[[#This Row],[Fallecidos Diarios]])</f>
        <v>0</v>
      </c>
      <c r="K33" s="75">
        <f t="shared" si="1"/>
        <v>1</v>
      </c>
      <c r="L33" s="76">
        <f>+IF(CONSOLIDADO[[#This Row],[Codigo Municipio]]=E32,CONSOLIDADO[[#This Row],[Recuperados Diarios]]+L32,CONSOLIDADO[[#This Row],[Recuperados Diarios]])</f>
        <v>1</v>
      </c>
      <c r="M33" s="77" cm="1">
        <f t="array" ref="M33">+IFERROR(IF(CONSOLIDADO[[#This Row],[Día]]&lt;14,0,INDEX(CONSOLIDADO[Casos Diarios],ROW()-14,1)),0)</f>
        <v>0</v>
      </c>
      <c r="N33" s="72">
        <f>+IF(CONSOLIDADO[[#This Row],[Clave]]="710143893",1,IF(OR(CONSOLIDADO[[#This Row],[Casos Acumulados]]&gt;0,CONSOLIDADO[[#This Row],[Muertes]]&gt;0),N32+1,I33))</f>
        <v>25</v>
      </c>
      <c r="O33" s="69">
        <f>+IFERROR(VLOOKUP($G33,TDMuertes!$C$2:$E$534,3,0),0)</f>
        <v>0</v>
      </c>
      <c r="P33" s="94" t="str">
        <f t="shared" ca="1" si="4"/>
        <v>ON</v>
      </c>
      <c r="Q33" s="78">
        <f>+IFERROR(VLOOKUP(CONSOLIDADO[[#This Row],[Codigo Municipio]],TDDia!$A$4:$B$394,2,0),0)</f>
        <v>59</v>
      </c>
    </row>
    <row r="34" spans="2:17" ht="14.45">
      <c r="B34">
        <f t="shared" si="3"/>
        <v>1</v>
      </c>
      <c r="C34" s="69" t="str" cm="1">
        <f t="array" ref="C34">+INDEX(Table_4[[Departamento]:[Municipio]],FINAL!$B34,1)</f>
        <v>Atlántida</v>
      </c>
      <c r="D34" s="69" t="str" cm="1">
        <f t="array" ref="D34">+INDEX(Table_4[[Departamento]:[Municipio]],FINAL!$B34,4)</f>
        <v>La Ceiba</v>
      </c>
      <c r="E34" s="69" t="str" cm="1">
        <f t="array" ref="E34">+INDEX(Table_4[[Departamento]:[Municipio]],FINAL!$B34,3)</f>
        <v>0101</v>
      </c>
      <c r="F34" s="96">
        <v>43925</v>
      </c>
      <c r="G34" s="71" t="str">
        <f>+CONSOLIDADO[[#This Row],[Codigo Municipio]]&amp;CONSOLIDADO[[#This Row],[Fecha]]</f>
        <v>010143925</v>
      </c>
      <c r="H34" s="72">
        <f>+IFERROR(VLOOKUP($G34,TDAcumula!$C$2:$E$2027,3,0),0)</f>
        <v>3</v>
      </c>
      <c r="I34" s="73">
        <f t="shared" si="0"/>
        <v>5</v>
      </c>
      <c r="J34" s="74">
        <f>+IF(CONSOLIDADO[[#This Row],[Codigo Municipio]]=E33,CONSOLIDADO[[#This Row],[Fallecidos Diarios]]+J33,CONSOLIDADO[[#This Row],[Fallecidos Diarios]])</f>
        <v>0</v>
      </c>
      <c r="K34" s="75">
        <f t="shared" si="1"/>
        <v>4</v>
      </c>
      <c r="L34" s="76">
        <f>+IF(CONSOLIDADO[[#This Row],[Codigo Municipio]]=E33,CONSOLIDADO[[#This Row],[Recuperados Diarios]]+L33,CONSOLIDADO[[#This Row],[Recuperados Diarios]])</f>
        <v>1</v>
      </c>
      <c r="M34" s="77" cm="1">
        <f t="array" ref="M34">+IFERROR(IF(CONSOLIDADO[[#This Row],[Día]]&lt;14,0,INDEX(CONSOLIDADO[Casos Diarios],ROW()-14,1)),0)</f>
        <v>0</v>
      </c>
      <c r="N34" s="72">
        <f>+IF(CONSOLIDADO[[#This Row],[Clave]]="710143893",1,IF(OR(CONSOLIDADO[[#This Row],[Casos Acumulados]]&gt;0,CONSOLIDADO[[#This Row],[Muertes]]&gt;0),N33+1,I34))</f>
        <v>26</v>
      </c>
      <c r="O34" s="69">
        <f>+IFERROR(VLOOKUP($G34,TDMuertes!$C$2:$E$534,3,0),0)</f>
        <v>0</v>
      </c>
      <c r="P34" s="94" t="str">
        <f t="shared" ca="1" si="4"/>
        <v>ON</v>
      </c>
      <c r="Q34" s="78">
        <f>+IFERROR(VLOOKUP(CONSOLIDADO[[#This Row],[Codigo Municipio]],TDDia!$A$4:$B$394,2,0),0)</f>
        <v>59</v>
      </c>
    </row>
    <row r="35" spans="2:17" ht="14.45">
      <c r="B35">
        <f t="shared" si="3"/>
        <v>1</v>
      </c>
      <c r="C35" s="69" t="str" cm="1">
        <f t="array" ref="C35">+INDEX(Table_4[[Departamento]:[Municipio]],FINAL!$B35,1)</f>
        <v>Atlántida</v>
      </c>
      <c r="D35" s="69" t="str" cm="1">
        <f t="array" ref="D35">+INDEX(Table_4[[Departamento]:[Municipio]],FINAL!$B35,4)</f>
        <v>La Ceiba</v>
      </c>
      <c r="E35" s="69" t="str" cm="1">
        <f t="array" ref="E35">+INDEX(Table_4[[Departamento]:[Municipio]],FINAL!$B35,3)</f>
        <v>0101</v>
      </c>
      <c r="F35" s="96">
        <v>43926</v>
      </c>
      <c r="G35" s="71" t="str">
        <f>+CONSOLIDADO[[#This Row],[Codigo Municipio]]&amp;CONSOLIDADO[[#This Row],[Fecha]]</f>
        <v>010143926</v>
      </c>
      <c r="H35" s="72">
        <f>+IFERROR(VLOOKUP($G35,TDAcumula!$C$2:$E$2027,3,0),0)</f>
        <v>1</v>
      </c>
      <c r="I35" s="73">
        <f t="shared" si="0"/>
        <v>6</v>
      </c>
      <c r="J35" s="74">
        <f>+IF(CONSOLIDADO[[#This Row],[Codigo Municipio]]=E34,CONSOLIDADO[[#This Row],[Fallecidos Diarios]]+J34,CONSOLIDADO[[#This Row],[Fallecidos Diarios]])</f>
        <v>0</v>
      </c>
      <c r="K35" s="75">
        <f t="shared" si="1"/>
        <v>5</v>
      </c>
      <c r="L35" s="76">
        <f>+IF(CONSOLIDADO[[#This Row],[Codigo Municipio]]=E34,CONSOLIDADO[[#This Row],[Recuperados Diarios]]+L34,CONSOLIDADO[[#This Row],[Recuperados Diarios]])</f>
        <v>1</v>
      </c>
      <c r="M35" s="77" cm="1">
        <f t="array" ref="M35">+IFERROR(IF(CONSOLIDADO[[#This Row],[Día]]&lt;14,0,INDEX(CONSOLIDADO[Casos Diarios],ROW()-14,1)),0)</f>
        <v>0</v>
      </c>
      <c r="N35" s="72">
        <f>+IF(CONSOLIDADO[[#This Row],[Clave]]="710143893",1,IF(OR(CONSOLIDADO[[#This Row],[Casos Acumulados]]&gt;0,CONSOLIDADO[[#This Row],[Muertes]]&gt;0),N34+1,I35))</f>
        <v>27</v>
      </c>
      <c r="O35" s="69">
        <f>+IFERROR(VLOOKUP($G35,TDMuertes!$C$2:$E$534,3,0),0)</f>
        <v>0</v>
      </c>
      <c r="P35" s="94" t="str">
        <f t="shared" ca="1" si="4"/>
        <v>ON</v>
      </c>
      <c r="Q35" s="78">
        <f>+IFERROR(VLOOKUP(CONSOLIDADO[[#This Row],[Codigo Municipio]],TDDia!$A$4:$B$394,2,0),0)</f>
        <v>59</v>
      </c>
    </row>
    <row r="36" spans="2:17" ht="14.45">
      <c r="B36">
        <f t="shared" si="3"/>
        <v>1</v>
      </c>
      <c r="C36" s="69" t="str" cm="1">
        <f t="array" ref="C36">+INDEX(Table_4[[Departamento]:[Municipio]],FINAL!$B36,1)</f>
        <v>Atlántida</v>
      </c>
      <c r="D36" s="69" t="str" cm="1">
        <f t="array" ref="D36">+INDEX(Table_4[[Departamento]:[Municipio]],FINAL!$B36,4)</f>
        <v>La Ceiba</v>
      </c>
      <c r="E36" s="69" t="str" cm="1">
        <f t="array" ref="E36">+INDEX(Table_4[[Departamento]:[Municipio]],FINAL!$B36,3)</f>
        <v>0101</v>
      </c>
      <c r="F36" s="96">
        <v>43927</v>
      </c>
      <c r="G36" s="71" t="str">
        <f>+CONSOLIDADO[[#This Row],[Codigo Municipio]]&amp;CONSOLIDADO[[#This Row],[Fecha]]</f>
        <v>010143927</v>
      </c>
      <c r="H36" s="72">
        <f>+IFERROR(VLOOKUP($G36,TDAcumula!$C$2:$E$2027,3,0),0)</f>
        <v>0</v>
      </c>
      <c r="I36" s="73">
        <f t="shared" si="0"/>
        <v>6</v>
      </c>
      <c r="J36" s="74">
        <f>+IF(CONSOLIDADO[[#This Row],[Codigo Municipio]]=E35,CONSOLIDADO[[#This Row],[Fallecidos Diarios]]+J35,CONSOLIDADO[[#This Row],[Fallecidos Diarios]])</f>
        <v>0</v>
      </c>
      <c r="K36" s="75">
        <f t="shared" si="1"/>
        <v>5</v>
      </c>
      <c r="L36" s="76">
        <f>+IF(CONSOLIDADO[[#This Row],[Codigo Municipio]]=E35,CONSOLIDADO[[#This Row],[Recuperados Diarios]]+L35,CONSOLIDADO[[#This Row],[Recuperados Diarios]])</f>
        <v>1</v>
      </c>
      <c r="M36" s="77" cm="1">
        <f t="array" ref="M36">+IFERROR(IF(CONSOLIDADO[[#This Row],[Día]]&lt;14,0,INDEX(CONSOLIDADO[Casos Diarios],ROW()-14,1)),0)</f>
        <v>0</v>
      </c>
      <c r="N36" s="72">
        <f>+IF(CONSOLIDADO[[#This Row],[Clave]]="710143893",1,IF(OR(CONSOLIDADO[[#This Row],[Casos Acumulados]]&gt;0,CONSOLIDADO[[#This Row],[Muertes]]&gt;0),N35+1,I36))</f>
        <v>28</v>
      </c>
      <c r="O36" s="69">
        <f>+IFERROR(VLOOKUP($G36,TDMuertes!$C$2:$E$534,3,0),0)</f>
        <v>0</v>
      </c>
      <c r="P36" s="94" t="str">
        <f t="shared" ca="1" si="4"/>
        <v>ON</v>
      </c>
      <c r="Q36" s="78">
        <f>+IFERROR(VLOOKUP(CONSOLIDADO[[#This Row],[Codigo Municipio]],TDDia!$A$4:$B$394,2,0),0)</f>
        <v>59</v>
      </c>
    </row>
    <row r="37" spans="2:17" ht="14.45">
      <c r="B37">
        <f t="shared" si="3"/>
        <v>1</v>
      </c>
      <c r="C37" s="69" t="str" cm="1">
        <f t="array" ref="C37">+INDEX(Table_4[[Departamento]:[Municipio]],FINAL!$B37,1)</f>
        <v>Atlántida</v>
      </c>
      <c r="D37" s="69" t="str" cm="1">
        <f t="array" ref="D37">+INDEX(Table_4[[Departamento]:[Municipio]],FINAL!$B37,4)</f>
        <v>La Ceiba</v>
      </c>
      <c r="E37" s="69" t="str" cm="1">
        <f t="array" ref="E37">+INDEX(Table_4[[Departamento]:[Municipio]],FINAL!$B37,3)</f>
        <v>0101</v>
      </c>
      <c r="F37" s="96">
        <v>43928</v>
      </c>
      <c r="G37" s="71" t="str">
        <f>+CONSOLIDADO[[#This Row],[Codigo Municipio]]&amp;CONSOLIDADO[[#This Row],[Fecha]]</f>
        <v>010143928</v>
      </c>
      <c r="H37" s="72">
        <f>+IFERROR(VLOOKUP($G37,TDAcumula!$C$2:$E$2027,3,0),0)</f>
        <v>5</v>
      </c>
      <c r="I37" s="73">
        <f t="shared" si="0"/>
        <v>11</v>
      </c>
      <c r="J37" s="74">
        <f>+IF(CONSOLIDADO[[#This Row],[Codigo Municipio]]=E36,CONSOLIDADO[[#This Row],[Fallecidos Diarios]]+J36,CONSOLIDADO[[#This Row],[Fallecidos Diarios]])</f>
        <v>0</v>
      </c>
      <c r="K37" s="75">
        <f t="shared" si="1"/>
        <v>10</v>
      </c>
      <c r="L37" s="76">
        <f>+IF(CONSOLIDADO[[#This Row],[Codigo Municipio]]=E36,CONSOLIDADO[[#This Row],[Recuperados Diarios]]+L36,CONSOLIDADO[[#This Row],[Recuperados Diarios]])</f>
        <v>1</v>
      </c>
      <c r="M37" s="77" cm="1">
        <f t="array" ref="M37">+IFERROR(IF(CONSOLIDADO[[#This Row],[Día]]&lt;14,0,INDEX(CONSOLIDADO[Casos Diarios],ROW()-14,1)),0)</f>
        <v>0</v>
      </c>
      <c r="N37" s="72">
        <f>+IF(CONSOLIDADO[[#This Row],[Clave]]="710143893",1,IF(OR(CONSOLIDADO[[#This Row],[Casos Acumulados]]&gt;0,CONSOLIDADO[[#This Row],[Muertes]]&gt;0),N36+1,I37))</f>
        <v>29</v>
      </c>
      <c r="O37" s="69">
        <f>+IFERROR(VLOOKUP($G37,TDMuertes!$C$2:$E$534,3,0),0)</f>
        <v>0</v>
      </c>
      <c r="P37" s="94" t="str">
        <f t="shared" ca="1" si="4"/>
        <v>ON</v>
      </c>
      <c r="Q37" s="78">
        <f>+IFERROR(VLOOKUP(CONSOLIDADO[[#This Row],[Codigo Municipio]],TDDia!$A$4:$B$394,2,0),0)</f>
        <v>59</v>
      </c>
    </row>
    <row r="38" spans="2:17" ht="14.45">
      <c r="B38">
        <f t="shared" si="3"/>
        <v>1</v>
      </c>
      <c r="C38" s="69" t="str" cm="1">
        <f t="array" ref="C38">+INDEX(Table_4[[Departamento]:[Municipio]],FINAL!$B38,1)</f>
        <v>Atlántida</v>
      </c>
      <c r="D38" s="69" t="str" cm="1">
        <f t="array" ref="D38">+INDEX(Table_4[[Departamento]:[Municipio]],FINAL!$B38,4)</f>
        <v>La Ceiba</v>
      </c>
      <c r="E38" s="69" t="str" cm="1">
        <f t="array" ref="E38">+INDEX(Table_4[[Departamento]:[Municipio]],FINAL!$B38,3)</f>
        <v>0101</v>
      </c>
      <c r="F38" s="96">
        <v>43929</v>
      </c>
      <c r="G38" s="71" t="str">
        <f>+CONSOLIDADO[[#This Row],[Codigo Municipio]]&amp;CONSOLIDADO[[#This Row],[Fecha]]</f>
        <v>010143929</v>
      </c>
      <c r="H38" s="72">
        <f>+IFERROR(VLOOKUP($G38,TDAcumula!$C$2:$E$2027,3,0),0)</f>
        <v>0</v>
      </c>
      <c r="I38" s="73">
        <f t="shared" si="0"/>
        <v>11</v>
      </c>
      <c r="J38" s="74">
        <f>+IF(CONSOLIDADO[[#This Row],[Codigo Municipio]]=E37,CONSOLIDADO[[#This Row],[Fallecidos Diarios]]+J37,CONSOLIDADO[[#This Row],[Fallecidos Diarios]])</f>
        <v>0</v>
      </c>
      <c r="K38" s="75">
        <f t="shared" si="1"/>
        <v>10</v>
      </c>
      <c r="L38" s="76">
        <f>+IF(CONSOLIDADO[[#This Row],[Codigo Municipio]]=E37,CONSOLIDADO[[#This Row],[Recuperados Diarios]]+L37,CONSOLIDADO[[#This Row],[Recuperados Diarios]])</f>
        <v>1</v>
      </c>
      <c r="M38" s="77" cm="1">
        <f t="array" ref="M38">+IFERROR(IF(CONSOLIDADO[[#This Row],[Día]]&lt;14,0,INDEX(CONSOLIDADO[Casos Diarios],ROW()-14,1)),0)</f>
        <v>0</v>
      </c>
      <c r="N38" s="72">
        <f>+IF(CONSOLIDADO[[#This Row],[Clave]]="710143893",1,IF(OR(CONSOLIDADO[[#This Row],[Casos Acumulados]]&gt;0,CONSOLIDADO[[#This Row],[Muertes]]&gt;0),N37+1,I38))</f>
        <v>30</v>
      </c>
      <c r="O38" s="69">
        <f>+IFERROR(VLOOKUP($G38,TDMuertes!$C$2:$E$534,3,0),0)</f>
        <v>0</v>
      </c>
      <c r="P38" s="94" t="str">
        <f t="shared" ca="1" si="4"/>
        <v>ON</v>
      </c>
      <c r="Q38" s="78">
        <f>+IFERROR(VLOOKUP(CONSOLIDADO[[#This Row],[Codigo Municipio]],TDDia!$A$4:$B$394,2,0),0)</f>
        <v>59</v>
      </c>
    </row>
    <row r="39" spans="2:17" ht="14.45">
      <c r="B39">
        <f t="shared" si="3"/>
        <v>1</v>
      </c>
      <c r="C39" s="69" t="str" cm="1">
        <f t="array" ref="C39">+INDEX(Table_4[[Departamento]:[Municipio]],FINAL!$B39,1)</f>
        <v>Atlántida</v>
      </c>
      <c r="D39" s="69" t="str" cm="1">
        <f t="array" ref="D39">+INDEX(Table_4[[Departamento]:[Municipio]],FINAL!$B39,4)</f>
        <v>La Ceiba</v>
      </c>
      <c r="E39" s="69" t="str" cm="1">
        <f t="array" ref="E39">+INDEX(Table_4[[Departamento]:[Municipio]],FINAL!$B39,3)</f>
        <v>0101</v>
      </c>
      <c r="F39" s="96">
        <v>43930</v>
      </c>
      <c r="G39" s="71" t="str">
        <f>+CONSOLIDADO[[#This Row],[Codigo Municipio]]&amp;CONSOLIDADO[[#This Row],[Fecha]]</f>
        <v>010143930</v>
      </c>
      <c r="H39" s="72">
        <f>+IFERROR(VLOOKUP($G39,TDAcumula!$C$2:$E$2027,3,0),0)</f>
        <v>0</v>
      </c>
      <c r="I39" s="73">
        <f t="shared" si="0"/>
        <v>11</v>
      </c>
      <c r="J39" s="74">
        <f>+IF(CONSOLIDADO[[#This Row],[Codigo Municipio]]=E38,CONSOLIDADO[[#This Row],[Fallecidos Diarios]]+J38,CONSOLIDADO[[#This Row],[Fallecidos Diarios]])</f>
        <v>0</v>
      </c>
      <c r="K39" s="75">
        <f t="shared" si="1"/>
        <v>10</v>
      </c>
      <c r="L39" s="76">
        <f>+IF(CONSOLIDADO[[#This Row],[Codigo Municipio]]=E38,CONSOLIDADO[[#This Row],[Recuperados Diarios]]+L38,CONSOLIDADO[[#This Row],[Recuperados Diarios]])</f>
        <v>1</v>
      </c>
      <c r="M39" s="77" cm="1">
        <f t="array" ref="M39">+IFERROR(IF(CONSOLIDADO[[#This Row],[Día]]&lt;14,0,INDEX(CONSOLIDADO[Casos Diarios],ROW()-14,1)),0)</f>
        <v>0</v>
      </c>
      <c r="N39" s="72">
        <f>+IF(CONSOLIDADO[[#This Row],[Clave]]="710143893",1,IF(OR(CONSOLIDADO[[#This Row],[Casos Acumulados]]&gt;0,CONSOLIDADO[[#This Row],[Muertes]]&gt;0),N38+1,I39))</f>
        <v>31</v>
      </c>
      <c r="O39" s="69">
        <f>+IFERROR(VLOOKUP($G39,TDMuertes!$C$2:$E$534,3,0),0)</f>
        <v>0</v>
      </c>
      <c r="P39" s="94" t="str">
        <f t="shared" ca="1" si="4"/>
        <v>ON</v>
      </c>
      <c r="Q39" s="78">
        <f>+IFERROR(VLOOKUP(CONSOLIDADO[[#This Row],[Codigo Municipio]],TDDia!$A$4:$B$394,2,0),0)</f>
        <v>59</v>
      </c>
    </row>
    <row r="40" spans="2:17" ht="14.45">
      <c r="B40">
        <f t="shared" si="3"/>
        <v>1</v>
      </c>
      <c r="C40" s="69" t="str" cm="1">
        <f t="array" ref="C40">+INDEX(Table_4[[Departamento]:[Municipio]],FINAL!$B40,1)</f>
        <v>Atlántida</v>
      </c>
      <c r="D40" s="69" t="str" cm="1">
        <f t="array" ref="D40">+INDEX(Table_4[[Departamento]:[Municipio]],FINAL!$B40,4)</f>
        <v>La Ceiba</v>
      </c>
      <c r="E40" s="69" t="str" cm="1">
        <f t="array" ref="E40">+INDEX(Table_4[[Departamento]:[Municipio]],FINAL!$B40,3)</f>
        <v>0101</v>
      </c>
      <c r="F40" s="96">
        <v>43931</v>
      </c>
      <c r="G40" s="71" t="str">
        <f>+CONSOLIDADO[[#This Row],[Codigo Municipio]]&amp;CONSOLIDADO[[#This Row],[Fecha]]</f>
        <v>010143931</v>
      </c>
      <c r="H40" s="72">
        <f>+IFERROR(VLOOKUP($G40,TDAcumula!$C$2:$E$2027,3,0),0)</f>
        <v>0</v>
      </c>
      <c r="I40" s="73">
        <f t="shared" si="0"/>
        <v>11</v>
      </c>
      <c r="J40" s="74">
        <f>+IF(CONSOLIDADO[[#This Row],[Codigo Municipio]]=E39,CONSOLIDADO[[#This Row],[Fallecidos Diarios]]+J39,CONSOLIDADO[[#This Row],[Fallecidos Diarios]])</f>
        <v>1</v>
      </c>
      <c r="K40" s="75">
        <f t="shared" si="1"/>
        <v>9</v>
      </c>
      <c r="L40" s="76">
        <f>+IF(CONSOLIDADO[[#This Row],[Codigo Municipio]]=E39,CONSOLIDADO[[#This Row],[Recuperados Diarios]]+L39,CONSOLIDADO[[#This Row],[Recuperados Diarios]])</f>
        <v>1</v>
      </c>
      <c r="M40" s="77" cm="1">
        <f t="array" ref="M40">+IFERROR(IF(CONSOLIDADO[[#This Row],[Día]]&lt;14,0,INDEX(CONSOLIDADO[Casos Diarios],ROW()-14,1)),0)</f>
        <v>0</v>
      </c>
      <c r="N40" s="72">
        <f>+IF(CONSOLIDADO[[#This Row],[Clave]]="710143893",1,IF(OR(CONSOLIDADO[[#This Row],[Casos Acumulados]]&gt;0,CONSOLIDADO[[#This Row],[Muertes]]&gt;0),N39+1,I40))</f>
        <v>32</v>
      </c>
      <c r="O40" s="69">
        <f>+IFERROR(VLOOKUP($G40,TDMuertes!$C$2:$E$534,3,0),0)</f>
        <v>1</v>
      </c>
      <c r="P40" s="94" t="str">
        <f t="shared" ca="1" si="4"/>
        <v>ON</v>
      </c>
      <c r="Q40" s="78">
        <f>+IFERROR(VLOOKUP(CONSOLIDADO[[#This Row],[Codigo Municipio]],TDDia!$A$4:$B$394,2,0),0)</f>
        <v>59</v>
      </c>
    </row>
    <row r="41" spans="2:17" ht="14.45">
      <c r="B41">
        <f t="shared" si="3"/>
        <v>1</v>
      </c>
      <c r="C41" s="69" t="str" cm="1">
        <f t="array" ref="C41">+INDEX(Table_4[[Departamento]:[Municipio]],FINAL!$B41,1)</f>
        <v>Atlántida</v>
      </c>
      <c r="D41" s="69" t="str" cm="1">
        <f t="array" ref="D41">+INDEX(Table_4[[Departamento]:[Municipio]],FINAL!$B41,4)</f>
        <v>La Ceiba</v>
      </c>
      <c r="E41" s="69" t="str" cm="1">
        <f t="array" ref="E41">+INDEX(Table_4[[Departamento]:[Municipio]],FINAL!$B41,3)</f>
        <v>0101</v>
      </c>
      <c r="F41" s="96">
        <v>43932</v>
      </c>
      <c r="G41" s="71" t="str">
        <f>+CONSOLIDADO[[#This Row],[Codigo Municipio]]&amp;CONSOLIDADO[[#This Row],[Fecha]]</f>
        <v>010143932</v>
      </c>
      <c r="H41" s="72">
        <f>+IFERROR(VLOOKUP($G41,TDAcumula!$C$2:$E$2027,3,0),0)</f>
        <v>0</v>
      </c>
      <c r="I41" s="73">
        <f t="shared" si="0"/>
        <v>11</v>
      </c>
      <c r="J41" s="74">
        <f>+IF(CONSOLIDADO[[#This Row],[Codigo Municipio]]=E40,CONSOLIDADO[[#This Row],[Fallecidos Diarios]]+J40,CONSOLIDADO[[#This Row],[Fallecidos Diarios]])</f>
        <v>1</v>
      </c>
      <c r="K41" s="75">
        <f t="shared" si="1"/>
        <v>9</v>
      </c>
      <c r="L41" s="76">
        <f>+IF(CONSOLIDADO[[#This Row],[Codigo Municipio]]=E40,CONSOLIDADO[[#This Row],[Recuperados Diarios]]+L40,CONSOLIDADO[[#This Row],[Recuperados Diarios]])</f>
        <v>1</v>
      </c>
      <c r="M41" s="77" cm="1">
        <f t="array" ref="M41">+IFERROR(IF(CONSOLIDADO[[#This Row],[Día]]&lt;14,0,INDEX(CONSOLIDADO[Casos Diarios],ROW()-14,1)),0)</f>
        <v>0</v>
      </c>
      <c r="N41" s="72">
        <f>+IF(CONSOLIDADO[[#This Row],[Clave]]="710143893",1,IF(OR(CONSOLIDADO[[#This Row],[Casos Acumulados]]&gt;0,CONSOLIDADO[[#This Row],[Muertes]]&gt;0),N40+1,I41))</f>
        <v>33</v>
      </c>
      <c r="O41" s="69">
        <f>+IFERROR(VLOOKUP($G41,TDMuertes!$C$2:$E$534,3,0),0)</f>
        <v>0</v>
      </c>
      <c r="P41" s="94" t="str">
        <f t="shared" ref="P41:P72" ca="1" si="5">+IF(N41=0,"OFF",IF(N41=1,"START",IF(AND(N41&gt;1,F41&lt;TODAY()+1),"ON","OUT TIME")))</f>
        <v>ON</v>
      </c>
      <c r="Q41" s="78">
        <f>+IFERROR(VLOOKUP(CONSOLIDADO[[#This Row],[Codigo Municipio]],TDDia!$A$4:$B$394,2,0),0)</f>
        <v>59</v>
      </c>
    </row>
    <row r="42" spans="2:17" ht="14.45">
      <c r="B42">
        <f t="shared" si="3"/>
        <v>1</v>
      </c>
      <c r="C42" s="69" t="str" cm="1">
        <f t="array" ref="C42">+INDEX(Table_4[[Departamento]:[Municipio]],FINAL!$B42,1)</f>
        <v>Atlántida</v>
      </c>
      <c r="D42" s="69" t="str" cm="1">
        <f t="array" ref="D42">+INDEX(Table_4[[Departamento]:[Municipio]],FINAL!$B42,4)</f>
        <v>La Ceiba</v>
      </c>
      <c r="E42" s="69" t="str" cm="1">
        <f t="array" ref="E42">+INDEX(Table_4[[Departamento]:[Municipio]],FINAL!$B42,3)</f>
        <v>0101</v>
      </c>
      <c r="F42" s="96">
        <v>43933</v>
      </c>
      <c r="G42" s="71" t="str">
        <f>+CONSOLIDADO[[#This Row],[Codigo Municipio]]&amp;CONSOLIDADO[[#This Row],[Fecha]]</f>
        <v>010143933</v>
      </c>
      <c r="H42" s="72">
        <f>+IFERROR(VLOOKUP($G42,TDAcumula!$C$2:$E$2027,3,0),0)</f>
        <v>0</v>
      </c>
      <c r="I42" s="73">
        <f t="shared" si="0"/>
        <v>11</v>
      </c>
      <c r="J42" s="74">
        <f>+IF(CONSOLIDADO[[#This Row],[Codigo Municipio]]=E41,CONSOLIDADO[[#This Row],[Fallecidos Diarios]]+J41,CONSOLIDADO[[#This Row],[Fallecidos Diarios]])</f>
        <v>1</v>
      </c>
      <c r="K42" s="75">
        <f t="shared" si="1"/>
        <v>9</v>
      </c>
      <c r="L42" s="76">
        <f>+IF(CONSOLIDADO[[#This Row],[Codigo Municipio]]=E41,CONSOLIDADO[[#This Row],[Recuperados Diarios]]+L41,CONSOLIDADO[[#This Row],[Recuperados Diarios]])</f>
        <v>1</v>
      </c>
      <c r="M42" s="77" cm="1">
        <f t="array" ref="M42">+IFERROR(IF(CONSOLIDADO[[#This Row],[Día]]&lt;14,0,INDEX(CONSOLIDADO[Casos Diarios],ROW()-14,1)),0)</f>
        <v>0</v>
      </c>
      <c r="N42" s="72">
        <f>+IF(CONSOLIDADO[[#This Row],[Clave]]="710143893",1,IF(OR(CONSOLIDADO[[#This Row],[Casos Acumulados]]&gt;0,CONSOLIDADO[[#This Row],[Muertes]]&gt;0),N41+1,I42))</f>
        <v>34</v>
      </c>
      <c r="O42" s="69">
        <f>+IFERROR(VLOOKUP($G42,TDMuertes!$C$2:$E$534,3,0),0)</f>
        <v>0</v>
      </c>
      <c r="P42" s="94" t="str">
        <f t="shared" ca="1" si="5"/>
        <v>ON</v>
      </c>
      <c r="Q42" s="78">
        <f>+IFERROR(VLOOKUP(CONSOLIDADO[[#This Row],[Codigo Municipio]],TDDia!$A$4:$B$394,2,0),0)</f>
        <v>59</v>
      </c>
    </row>
    <row r="43" spans="2:17" ht="14.45">
      <c r="B43">
        <f t="shared" si="3"/>
        <v>1</v>
      </c>
      <c r="C43" s="69" t="str" cm="1">
        <f t="array" ref="C43">+INDEX(Table_4[[Departamento]:[Municipio]],FINAL!$B43,1)</f>
        <v>Atlántida</v>
      </c>
      <c r="D43" s="69" t="str" cm="1">
        <f t="array" ref="D43">+INDEX(Table_4[[Departamento]:[Municipio]],FINAL!$B43,4)</f>
        <v>La Ceiba</v>
      </c>
      <c r="E43" s="69" t="str" cm="1">
        <f t="array" ref="E43">+INDEX(Table_4[[Departamento]:[Municipio]],FINAL!$B43,3)</f>
        <v>0101</v>
      </c>
      <c r="F43" s="96">
        <v>43934</v>
      </c>
      <c r="G43" s="71" t="str">
        <f>+CONSOLIDADO[[#This Row],[Codigo Municipio]]&amp;CONSOLIDADO[[#This Row],[Fecha]]</f>
        <v>010143934</v>
      </c>
      <c r="H43" s="72">
        <f>+IFERROR(VLOOKUP($G43,TDAcumula!$C$2:$E$2027,3,0),0)</f>
        <v>0</v>
      </c>
      <c r="I43" s="73">
        <f t="shared" si="0"/>
        <v>11</v>
      </c>
      <c r="J43" s="74">
        <f>+IF(CONSOLIDADO[[#This Row],[Codigo Municipio]]=E42,CONSOLIDADO[[#This Row],[Fallecidos Diarios]]+J42,CONSOLIDADO[[#This Row],[Fallecidos Diarios]])</f>
        <v>1</v>
      </c>
      <c r="K43" s="75">
        <f t="shared" si="1"/>
        <v>9</v>
      </c>
      <c r="L43" s="76">
        <f>+IF(CONSOLIDADO[[#This Row],[Codigo Municipio]]=E42,CONSOLIDADO[[#This Row],[Recuperados Diarios]]+L42,CONSOLIDADO[[#This Row],[Recuperados Diarios]])</f>
        <v>1</v>
      </c>
      <c r="M43" s="77" cm="1">
        <f t="array" ref="M43">+IFERROR(IF(CONSOLIDADO[[#This Row],[Día]]&lt;14,0,INDEX(CONSOLIDADO[Casos Diarios],ROW()-14,1)),0)</f>
        <v>0</v>
      </c>
      <c r="N43" s="72">
        <f>+IF(CONSOLIDADO[[#This Row],[Clave]]="710143893",1,IF(OR(CONSOLIDADO[[#This Row],[Casos Acumulados]]&gt;0,CONSOLIDADO[[#This Row],[Muertes]]&gt;0),N42+1,I43))</f>
        <v>35</v>
      </c>
      <c r="O43" s="69">
        <f>+IFERROR(VLOOKUP($G43,TDMuertes!$C$2:$E$534,3,0),0)</f>
        <v>0</v>
      </c>
      <c r="P43" s="94" t="str">
        <f t="shared" ca="1" si="5"/>
        <v>ON</v>
      </c>
      <c r="Q43" s="78">
        <f>+IFERROR(VLOOKUP(CONSOLIDADO[[#This Row],[Codigo Municipio]],TDDia!$A$4:$B$394,2,0),0)</f>
        <v>59</v>
      </c>
    </row>
    <row r="44" spans="2:17" ht="14.45">
      <c r="B44">
        <f t="shared" si="3"/>
        <v>1</v>
      </c>
      <c r="C44" s="69" t="str" cm="1">
        <f t="array" ref="C44">+INDEX(Table_4[[Departamento]:[Municipio]],FINAL!$B44,1)</f>
        <v>Atlántida</v>
      </c>
      <c r="D44" s="69" t="str" cm="1">
        <f t="array" ref="D44">+INDEX(Table_4[[Departamento]:[Municipio]],FINAL!$B44,4)</f>
        <v>La Ceiba</v>
      </c>
      <c r="E44" s="69" t="str" cm="1">
        <f t="array" ref="E44">+INDEX(Table_4[[Departamento]:[Municipio]],FINAL!$B44,3)</f>
        <v>0101</v>
      </c>
      <c r="F44" s="96">
        <v>43935</v>
      </c>
      <c r="G44" s="71" t="str">
        <f>+CONSOLIDADO[[#This Row],[Codigo Municipio]]&amp;CONSOLIDADO[[#This Row],[Fecha]]</f>
        <v>010143935</v>
      </c>
      <c r="H44" s="72">
        <f>+IFERROR(VLOOKUP($G44,TDAcumula!$C$2:$E$2027,3,0),0)</f>
        <v>2</v>
      </c>
      <c r="I44" s="73">
        <f t="shared" si="0"/>
        <v>13</v>
      </c>
      <c r="J44" s="74">
        <f>+IF(CONSOLIDADO[[#This Row],[Codigo Municipio]]=E43,CONSOLIDADO[[#This Row],[Fallecidos Diarios]]+J43,CONSOLIDADO[[#This Row],[Fallecidos Diarios]])</f>
        <v>1</v>
      </c>
      <c r="K44" s="75">
        <f t="shared" si="1"/>
        <v>11</v>
      </c>
      <c r="L44" s="76">
        <f>+IF(CONSOLIDADO[[#This Row],[Codigo Municipio]]=E43,CONSOLIDADO[[#This Row],[Recuperados Diarios]]+L43,CONSOLIDADO[[#This Row],[Recuperados Diarios]])</f>
        <v>1</v>
      </c>
      <c r="M44" s="77" cm="1">
        <f t="array" ref="M44">+IFERROR(IF(CONSOLIDADO[[#This Row],[Día]]&lt;14,0,INDEX(CONSOLIDADO[Casos Diarios],ROW()-14,1)),0)</f>
        <v>0</v>
      </c>
      <c r="N44" s="72">
        <f>+IF(CONSOLIDADO[[#This Row],[Clave]]="710143893",1,IF(OR(CONSOLIDADO[[#This Row],[Casos Acumulados]]&gt;0,CONSOLIDADO[[#This Row],[Muertes]]&gt;0),N43+1,I44))</f>
        <v>36</v>
      </c>
      <c r="O44" s="69">
        <f>+IFERROR(VLOOKUP($G44,TDMuertes!$C$2:$E$534,3,0),0)</f>
        <v>0</v>
      </c>
      <c r="P44" s="94" t="str">
        <f t="shared" ca="1" si="5"/>
        <v>ON</v>
      </c>
      <c r="Q44" s="78">
        <f>+IFERROR(VLOOKUP(CONSOLIDADO[[#This Row],[Codigo Municipio]],TDDia!$A$4:$B$394,2,0),0)</f>
        <v>59</v>
      </c>
    </row>
    <row r="45" spans="2:17" ht="14.45">
      <c r="B45">
        <f t="shared" si="3"/>
        <v>1</v>
      </c>
      <c r="C45" s="69" t="str" cm="1">
        <f t="array" ref="C45">+INDEX(Table_4[[Departamento]:[Municipio]],FINAL!$B45,1)</f>
        <v>Atlántida</v>
      </c>
      <c r="D45" s="69" t="str" cm="1">
        <f t="array" ref="D45">+INDEX(Table_4[[Departamento]:[Municipio]],FINAL!$B45,4)</f>
        <v>La Ceiba</v>
      </c>
      <c r="E45" s="69" t="str" cm="1">
        <f t="array" ref="E45">+INDEX(Table_4[[Departamento]:[Municipio]],FINAL!$B45,3)</f>
        <v>0101</v>
      </c>
      <c r="F45" s="96">
        <v>43936</v>
      </c>
      <c r="G45" s="71" t="str">
        <f>+CONSOLIDADO[[#This Row],[Codigo Municipio]]&amp;CONSOLIDADO[[#This Row],[Fecha]]</f>
        <v>010143936</v>
      </c>
      <c r="H45" s="72">
        <f>+IFERROR(VLOOKUP($G45,TDAcumula!$C$2:$E$2027,3,0),0)</f>
        <v>0</v>
      </c>
      <c r="I45" s="73">
        <f t="shared" si="0"/>
        <v>13</v>
      </c>
      <c r="J45" s="74">
        <f>+IF(CONSOLIDADO[[#This Row],[Codigo Municipio]]=E44,CONSOLIDADO[[#This Row],[Fallecidos Diarios]]+J44,CONSOLIDADO[[#This Row],[Fallecidos Diarios]])</f>
        <v>1</v>
      </c>
      <c r="K45" s="75">
        <f t="shared" si="1"/>
        <v>11</v>
      </c>
      <c r="L45" s="76">
        <f>+IF(CONSOLIDADO[[#This Row],[Codigo Municipio]]=E44,CONSOLIDADO[[#This Row],[Recuperados Diarios]]+L44,CONSOLIDADO[[#This Row],[Recuperados Diarios]])</f>
        <v>1</v>
      </c>
      <c r="M45" s="77" cm="1">
        <f t="array" ref="M45">+IFERROR(IF(CONSOLIDADO[[#This Row],[Día]]&lt;14,0,INDEX(CONSOLIDADO[Casos Diarios],ROW()-14,1)),0)</f>
        <v>0</v>
      </c>
      <c r="N45" s="72">
        <f>+IF(CONSOLIDADO[[#This Row],[Clave]]="710143893",1,IF(OR(CONSOLIDADO[[#This Row],[Casos Acumulados]]&gt;0,CONSOLIDADO[[#This Row],[Muertes]]&gt;0),N44+1,I45))</f>
        <v>37</v>
      </c>
      <c r="O45" s="69">
        <f>+IFERROR(VLOOKUP($G45,TDMuertes!$C$2:$E$534,3,0),0)</f>
        <v>0</v>
      </c>
      <c r="P45" s="94" t="str">
        <f t="shared" ca="1" si="5"/>
        <v>ON</v>
      </c>
      <c r="Q45" s="78">
        <f>+IFERROR(VLOOKUP(CONSOLIDADO[[#This Row],[Codigo Municipio]],TDDia!$A$4:$B$394,2,0),0)</f>
        <v>59</v>
      </c>
    </row>
    <row r="46" spans="2:17" ht="14.45">
      <c r="B46">
        <f t="shared" si="3"/>
        <v>1</v>
      </c>
      <c r="C46" s="69" t="str" cm="1">
        <f t="array" ref="C46">+INDEX(Table_4[[Departamento]:[Municipio]],FINAL!$B46,1)</f>
        <v>Atlántida</v>
      </c>
      <c r="D46" s="69" t="str" cm="1">
        <f t="array" ref="D46">+INDEX(Table_4[[Departamento]:[Municipio]],FINAL!$B46,4)</f>
        <v>La Ceiba</v>
      </c>
      <c r="E46" s="69" t="str" cm="1">
        <f t="array" ref="E46">+INDEX(Table_4[[Departamento]:[Municipio]],FINAL!$B46,3)</f>
        <v>0101</v>
      </c>
      <c r="F46" s="96">
        <v>43937</v>
      </c>
      <c r="G46" s="71" t="str">
        <f>+CONSOLIDADO[[#This Row],[Codigo Municipio]]&amp;CONSOLIDADO[[#This Row],[Fecha]]</f>
        <v>010143937</v>
      </c>
      <c r="H46" s="72">
        <f>+IFERROR(VLOOKUP($G46,TDAcumula!$C$2:$E$2027,3,0),0)</f>
        <v>2</v>
      </c>
      <c r="I46" s="73">
        <f t="shared" si="0"/>
        <v>15</v>
      </c>
      <c r="J46" s="74">
        <f>+IF(CONSOLIDADO[[#This Row],[Codigo Municipio]]=E45,CONSOLIDADO[[#This Row],[Fallecidos Diarios]]+J45,CONSOLIDADO[[#This Row],[Fallecidos Diarios]])</f>
        <v>1</v>
      </c>
      <c r="K46" s="75">
        <f t="shared" si="1"/>
        <v>12</v>
      </c>
      <c r="L46" s="76">
        <f>+IF(CONSOLIDADO[[#This Row],[Codigo Municipio]]=E45,CONSOLIDADO[[#This Row],[Recuperados Diarios]]+L45,CONSOLIDADO[[#This Row],[Recuperados Diarios]])</f>
        <v>2</v>
      </c>
      <c r="M46" s="77" cm="1">
        <f t="array" ref="M46">+IFERROR(IF(CONSOLIDADO[[#This Row],[Día]]&lt;14,0,INDEX(CONSOLIDADO[Casos Diarios],ROW()-14,1)),0)</f>
        <v>1</v>
      </c>
      <c r="N46" s="72">
        <f>+IF(CONSOLIDADO[[#This Row],[Clave]]="710143893",1,IF(OR(CONSOLIDADO[[#This Row],[Casos Acumulados]]&gt;0,CONSOLIDADO[[#This Row],[Muertes]]&gt;0),N45+1,I46))</f>
        <v>38</v>
      </c>
      <c r="O46" s="69">
        <f>+IFERROR(VLOOKUP($G46,TDMuertes!$C$2:$E$534,3,0),0)</f>
        <v>0</v>
      </c>
      <c r="P46" s="94" t="str">
        <f t="shared" ca="1" si="5"/>
        <v>ON</v>
      </c>
      <c r="Q46" s="78">
        <f>+IFERROR(VLOOKUP(CONSOLIDADO[[#This Row],[Codigo Municipio]],TDDia!$A$4:$B$394,2,0),0)</f>
        <v>59</v>
      </c>
    </row>
    <row r="47" spans="2:17" ht="14.45">
      <c r="B47">
        <f t="shared" si="3"/>
        <v>1</v>
      </c>
      <c r="C47" s="69" t="str" cm="1">
        <f t="array" ref="C47">+INDEX(Table_4[[Departamento]:[Municipio]],FINAL!$B47,1)</f>
        <v>Atlántida</v>
      </c>
      <c r="D47" s="69" t="str" cm="1">
        <f t="array" ref="D47">+INDEX(Table_4[[Departamento]:[Municipio]],FINAL!$B47,4)</f>
        <v>La Ceiba</v>
      </c>
      <c r="E47" s="69" t="str" cm="1">
        <f t="array" ref="E47">+INDEX(Table_4[[Departamento]:[Municipio]],FINAL!$B47,3)</f>
        <v>0101</v>
      </c>
      <c r="F47" s="96">
        <v>43938</v>
      </c>
      <c r="G47" s="71" t="str">
        <f>+CONSOLIDADO[[#This Row],[Codigo Municipio]]&amp;CONSOLIDADO[[#This Row],[Fecha]]</f>
        <v>010143938</v>
      </c>
      <c r="H47" s="72">
        <f>+IFERROR(VLOOKUP($G47,TDAcumula!$C$2:$E$2027,3,0),0)</f>
        <v>0</v>
      </c>
      <c r="I47" s="73">
        <f t="shared" si="0"/>
        <v>15</v>
      </c>
      <c r="J47" s="74">
        <f>+IF(CONSOLIDADO[[#This Row],[Codigo Municipio]]=E46,CONSOLIDADO[[#This Row],[Fallecidos Diarios]]+J46,CONSOLIDADO[[#This Row],[Fallecidos Diarios]])</f>
        <v>2</v>
      </c>
      <c r="K47" s="75">
        <f t="shared" si="1"/>
        <v>8</v>
      </c>
      <c r="L47" s="76">
        <f>+IF(CONSOLIDADO[[#This Row],[Codigo Municipio]]=E46,CONSOLIDADO[[#This Row],[Recuperados Diarios]]+L46,CONSOLIDADO[[#This Row],[Recuperados Diarios]])</f>
        <v>5</v>
      </c>
      <c r="M47" s="77" cm="1">
        <f t="array" ref="M47">+IFERROR(IF(CONSOLIDADO[[#This Row],[Día]]&lt;14,0,INDEX(CONSOLIDADO[Casos Diarios],ROW()-14,1)),0)</f>
        <v>3</v>
      </c>
      <c r="N47" s="72">
        <f>+IF(CONSOLIDADO[[#This Row],[Clave]]="710143893",1,IF(OR(CONSOLIDADO[[#This Row],[Casos Acumulados]]&gt;0,CONSOLIDADO[[#This Row],[Muertes]]&gt;0),N46+1,I47))</f>
        <v>39</v>
      </c>
      <c r="O47" s="69">
        <f>+IFERROR(VLOOKUP($G47,TDMuertes!$C$2:$E$534,3,0),0)</f>
        <v>1</v>
      </c>
      <c r="P47" s="94" t="str">
        <f t="shared" ca="1" si="5"/>
        <v>ON</v>
      </c>
      <c r="Q47" s="78">
        <f>+IFERROR(VLOOKUP(CONSOLIDADO[[#This Row],[Codigo Municipio]],TDDia!$A$4:$B$394,2,0),0)</f>
        <v>59</v>
      </c>
    </row>
    <row r="48" spans="2:17" ht="14.45">
      <c r="B48">
        <f t="shared" si="3"/>
        <v>1</v>
      </c>
      <c r="C48" s="69" t="str" cm="1">
        <f t="array" ref="C48">+INDEX(Table_4[[Departamento]:[Municipio]],FINAL!$B48,1)</f>
        <v>Atlántida</v>
      </c>
      <c r="D48" s="69" t="str" cm="1">
        <f t="array" ref="D48">+INDEX(Table_4[[Departamento]:[Municipio]],FINAL!$B48,4)</f>
        <v>La Ceiba</v>
      </c>
      <c r="E48" s="69" t="str" cm="1">
        <f t="array" ref="E48">+INDEX(Table_4[[Departamento]:[Municipio]],FINAL!$B48,3)</f>
        <v>0101</v>
      </c>
      <c r="F48" s="96">
        <v>43939</v>
      </c>
      <c r="G48" s="71" t="str">
        <f>+CONSOLIDADO[[#This Row],[Codigo Municipio]]&amp;CONSOLIDADO[[#This Row],[Fecha]]</f>
        <v>010143939</v>
      </c>
      <c r="H48" s="72">
        <f>+IFERROR(VLOOKUP($G48,TDAcumula!$C$2:$E$2027,3,0),0)</f>
        <v>0</v>
      </c>
      <c r="I48" s="73">
        <f t="shared" si="0"/>
        <v>15</v>
      </c>
      <c r="J48" s="74">
        <f>+IF(CONSOLIDADO[[#This Row],[Codigo Municipio]]=E47,CONSOLIDADO[[#This Row],[Fallecidos Diarios]]+J47,CONSOLIDADO[[#This Row],[Fallecidos Diarios]])</f>
        <v>2</v>
      </c>
      <c r="K48" s="75">
        <f t="shared" si="1"/>
        <v>7</v>
      </c>
      <c r="L48" s="76">
        <f>+IF(CONSOLIDADO[[#This Row],[Codigo Municipio]]=E47,CONSOLIDADO[[#This Row],[Recuperados Diarios]]+L47,CONSOLIDADO[[#This Row],[Recuperados Diarios]])</f>
        <v>6</v>
      </c>
      <c r="M48" s="77" cm="1">
        <f t="array" ref="M48">+IFERROR(IF(CONSOLIDADO[[#This Row],[Día]]&lt;14,0,INDEX(CONSOLIDADO[Casos Diarios],ROW()-14,1)),0)</f>
        <v>1</v>
      </c>
      <c r="N48" s="72">
        <f>+IF(CONSOLIDADO[[#This Row],[Clave]]="710143893",1,IF(OR(CONSOLIDADO[[#This Row],[Casos Acumulados]]&gt;0,CONSOLIDADO[[#This Row],[Muertes]]&gt;0),N47+1,I48))</f>
        <v>40</v>
      </c>
      <c r="O48" s="69">
        <f>+IFERROR(VLOOKUP($G48,TDMuertes!$C$2:$E$534,3,0),0)</f>
        <v>0</v>
      </c>
      <c r="P48" s="94" t="str">
        <f t="shared" ca="1" si="5"/>
        <v>ON</v>
      </c>
      <c r="Q48" s="78">
        <f>+IFERROR(VLOOKUP(CONSOLIDADO[[#This Row],[Codigo Municipio]],TDDia!$A$4:$B$394,2,0),0)</f>
        <v>59</v>
      </c>
    </row>
    <row r="49" spans="2:17" ht="14.45">
      <c r="B49">
        <f t="shared" si="3"/>
        <v>1</v>
      </c>
      <c r="C49" s="69" t="str" cm="1">
        <f t="array" ref="C49">+INDEX(Table_4[[Departamento]:[Municipio]],FINAL!$B49,1)</f>
        <v>Atlántida</v>
      </c>
      <c r="D49" s="69" t="str" cm="1">
        <f t="array" ref="D49">+INDEX(Table_4[[Departamento]:[Municipio]],FINAL!$B49,4)</f>
        <v>La Ceiba</v>
      </c>
      <c r="E49" s="69" t="str" cm="1">
        <f t="array" ref="E49">+INDEX(Table_4[[Departamento]:[Municipio]],FINAL!$B49,3)</f>
        <v>0101</v>
      </c>
      <c r="F49" s="96">
        <v>43940</v>
      </c>
      <c r="G49" s="71" t="str">
        <f>+CONSOLIDADO[[#This Row],[Codigo Municipio]]&amp;CONSOLIDADO[[#This Row],[Fecha]]</f>
        <v>010143940</v>
      </c>
      <c r="H49" s="72">
        <f>+IFERROR(VLOOKUP($G49,TDAcumula!$C$2:$E$2027,3,0),0)</f>
        <v>0</v>
      </c>
      <c r="I49" s="73">
        <f t="shared" si="0"/>
        <v>15</v>
      </c>
      <c r="J49" s="74">
        <f>+IF(CONSOLIDADO[[#This Row],[Codigo Municipio]]=E48,CONSOLIDADO[[#This Row],[Fallecidos Diarios]]+J48,CONSOLIDADO[[#This Row],[Fallecidos Diarios]])</f>
        <v>2</v>
      </c>
      <c r="K49" s="75">
        <f t="shared" si="1"/>
        <v>7</v>
      </c>
      <c r="L49" s="76">
        <f>+IF(CONSOLIDADO[[#This Row],[Codigo Municipio]]=E48,CONSOLIDADO[[#This Row],[Recuperados Diarios]]+L48,CONSOLIDADO[[#This Row],[Recuperados Diarios]])</f>
        <v>6</v>
      </c>
      <c r="M49" s="77" cm="1">
        <f t="array" ref="M49">+IFERROR(IF(CONSOLIDADO[[#This Row],[Día]]&lt;14,0,INDEX(CONSOLIDADO[Casos Diarios],ROW()-14,1)),0)</f>
        <v>0</v>
      </c>
      <c r="N49" s="72">
        <f>+IF(CONSOLIDADO[[#This Row],[Clave]]="710143893",1,IF(OR(CONSOLIDADO[[#This Row],[Casos Acumulados]]&gt;0,CONSOLIDADO[[#This Row],[Muertes]]&gt;0),N48+1,I49))</f>
        <v>41</v>
      </c>
      <c r="O49" s="69">
        <f>+IFERROR(VLOOKUP($G49,TDMuertes!$C$2:$E$534,3,0),0)</f>
        <v>0</v>
      </c>
      <c r="P49" s="94" t="str">
        <f t="shared" ca="1" si="5"/>
        <v>ON</v>
      </c>
      <c r="Q49" s="78">
        <f>+IFERROR(VLOOKUP(CONSOLIDADO[[#This Row],[Codigo Municipio]],TDDia!$A$4:$B$394,2,0),0)</f>
        <v>59</v>
      </c>
    </row>
    <row r="50" spans="2:17" ht="14.45">
      <c r="B50">
        <f t="shared" si="3"/>
        <v>1</v>
      </c>
      <c r="C50" s="69" t="str" cm="1">
        <f t="array" ref="C50">+INDEX(Table_4[[Departamento]:[Municipio]],FINAL!$B50,1)</f>
        <v>Atlántida</v>
      </c>
      <c r="D50" s="69" t="str" cm="1">
        <f t="array" ref="D50">+INDEX(Table_4[[Departamento]:[Municipio]],FINAL!$B50,4)</f>
        <v>La Ceiba</v>
      </c>
      <c r="E50" s="69" t="str" cm="1">
        <f t="array" ref="E50">+INDEX(Table_4[[Departamento]:[Municipio]],FINAL!$B50,3)</f>
        <v>0101</v>
      </c>
      <c r="F50" s="96">
        <v>43941</v>
      </c>
      <c r="G50" s="71" t="str">
        <f>+CONSOLIDADO[[#This Row],[Codigo Municipio]]&amp;CONSOLIDADO[[#This Row],[Fecha]]</f>
        <v>010143941</v>
      </c>
      <c r="H50" s="72">
        <f>+IFERROR(VLOOKUP($G50,TDAcumula!$C$2:$E$2027,3,0),0)</f>
        <v>0</v>
      </c>
      <c r="I50" s="73">
        <f t="shared" si="0"/>
        <v>15</v>
      </c>
      <c r="J50" s="74">
        <f>+IF(CONSOLIDADO[[#This Row],[Codigo Municipio]]=E49,CONSOLIDADO[[#This Row],[Fallecidos Diarios]]+J49,CONSOLIDADO[[#This Row],[Fallecidos Diarios]])</f>
        <v>2</v>
      </c>
      <c r="K50" s="75">
        <f t="shared" si="1"/>
        <v>2</v>
      </c>
      <c r="L50" s="76">
        <f>+IF(CONSOLIDADO[[#This Row],[Codigo Municipio]]=E49,CONSOLIDADO[[#This Row],[Recuperados Diarios]]+L49,CONSOLIDADO[[#This Row],[Recuperados Diarios]])</f>
        <v>11</v>
      </c>
      <c r="M50" s="77" cm="1">
        <f t="array" ref="M50">+IFERROR(IF(CONSOLIDADO[[#This Row],[Día]]&lt;14,0,INDEX(CONSOLIDADO[Casos Diarios],ROW()-14,1)),0)</f>
        <v>5</v>
      </c>
      <c r="N50" s="72">
        <f>+IF(CONSOLIDADO[[#This Row],[Clave]]="710143893",1,IF(OR(CONSOLIDADO[[#This Row],[Casos Acumulados]]&gt;0,CONSOLIDADO[[#This Row],[Muertes]]&gt;0),N49+1,I50))</f>
        <v>42</v>
      </c>
      <c r="O50" s="69">
        <f>+IFERROR(VLOOKUP($G50,TDMuertes!$C$2:$E$534,3,0),0)</f>
        <v>0</v>
      </c>
      <c r="P50" s="94" t="str">
        <f t="shared" ca="1" si="5"/>
        <v>ON</v>
      </c>
      <c r="Q50" s="78">
        <f>+IFERROR(VLOOKUP(CONSOLIDADO[[#This Row],[Codigo Municipio]],TDDia!$A$4:$B$394,2,0),0)</f>
        <v>59</v>
      </c>
    </row>
    <row r="51" spans="2:17" ht="14.45">
      <c r="B51">
        <f t="shared" si="3"/>
        <v>1</v>
      </c>
      <c r="C51" s="69" t="str" cm="1">
        <f t="array" ref="C51">+INDEX(Table_4[[Departamento]:[Municipio]],FINAL!$B51,1)</f>
        <v>Atlántida</v>
      </c>
      <c r="D51" s="69" t="str" cm="1">
        <f t="array" ref="D51">+INDEX(Table_4[[Departamento]:[Municipio]],FINAL!$B51,4)</f>
        <v>La Ceiba</v>
      </c>
      <c r="E51" s="69" t="str" cm="1">
        <f t="array" ref="E51">+INDEX(Table_4[[Departamento]:[Municipio]],FINAL!$B51,3)</f>
        <v>0101</v>
      </c>
      <c r="F51" s="96">
        <v>43942</v>
      </c>
      <c r="G51" s="71" t="str">
        <f>+CONSOLIDADO[[#This Row],[Codigo Municipio]]&amp;CONSOLIDADO[[#This Row],[Fecha]]</f>
        <v>010143942</v>
      </c>
      <c r="H51" s="72">
        <f>+IFERROR(VLOOKUP($G51,TDAcumula!$C$2:$E$2027,3,0),0)</f>
        <v>0</v>
      </c>
      <c r="I51" s="73">
        <f t="shared" si="0"/>
        <v>15</v>
      </c>
      <c r="J51" s="74">
        <f>+IF(CONSOLIDADO[[#This Row],[Codigo Municipio]]=E50,CONSOLIDADO[[#This Row],[Fallecidos Diarios]]+J50,CONSOLIDADO[[#This Row],[Fallecidos Diarios]])</f>
        <v>2</v>
      </c>
      <c r="K51" s="75">
        <f t="shared" si="1"/>
        <v>2</v>
      </c>
      <c r="L51" s="76">
        <f>+IF(CONSOLIDADO[[#This Row],[Codigo Municipio]]=E50,CONSOLIDADO[[#This Row],[Recuperados Diarios]]+L50,CONSOLIDADO[[#This Row],[Recuperados Diarios]])</f>
        <v>11</v>
      </c>
      <c r="M51" s="77" cm="1">
        <f t="array" ref="M51">+IFERROR(IF(CONSOLIDADO[[#This Row],[Día]]&lt;14,0,INDEX(CONSOLIDADO[Casos Diarios],ROW()-14,1)),0)</f>
        <v>0</v>
      </c>
      <c r="N51" s="72">
        <f>+IF(CONSOLIDADO[[#This Row],[Clave]]="710143893",1,IF(OR(CONSOLIDADO[[#This Row],[Casos Acumulados]]&gt;0,CONSOLIDADO[[#This Row],[Muertes]]&gt;0),N50+1,I51))</f>
        <v>43</v>
      </c>
      <c r="O51" s="69">
        <f>+IFERROR(VLOOKUP($G51,TDMuertes!$C$2:$E$534,3,0),0)</f>
        <v>0</v>
      </c>
      <c r="P51" s="94" t="str">
        <f t="shared" ca="1" si="5"/>
        <v>ON</v>
      </c>
      <c r="Q51" s="78">
        <f>+IFERROR(VLOOKUP(CONSOLIDADO[[#This Row],[Codigo Municipio]],TDDia!$A$4:$B$394,2,0),0)</f>
        <v>59</v>
      </c>
    </row>
    <row r="52" spans="2:17" ht="14.45">
      <c r="B52">
        <f t="shared" si="3"/>
        <v>1</v>
      </c>
      <c r="C52" s="69" t="str" cm="1">
        <f t="array" ref="C52">+INDEX(Table_4[[Departamento]:[Municipio]],FINAL!$B52,1)</f>
        <v>Atlántida</v>
      </c>
      <c r="D52" s="69" t="str" cm="1">
        <f t="array" ref="D52">+INDEX(Table_4[[Departamento]:[Municipio]],FINAL!$B52,4)</f>
        <v>La Ceiba</v>
      </c>
      <c r="E52" s="69" t="str" cm="1">
        <f t="array" ref="E52">+INDEX(Table_4[[Departamento]:[Municipio]],FINAL!$B52,3)</f>
        <v>0101</v>
      </c>
      <c r="F52" s="96">
        <v>43943</v>
      </c>
      <c r="G52" s="71" t="str">
        <f>+CONSOLIDADO[[#This Row],[Codigo Municipio]]&amp;CONSOLIDADO[[#This Row],[Fecha]]</f>
        <v>010143943</v>
      </c>
      <c r="H52" s="72">
        <f>+IFERROR(VLOOKUP($G52,TDAcumula!$C$2:$E$2027,3,0),0)</f>
        <v>0</v>
      </c>
      <c r="I52" s="73">
        <f t="shared" si="0"/>
        <v>15</v>
      </c>
      <c r="J52" s="74">
        <f>+IF(CONSOLIDADO[[#This Row],[Codigo Municipio]]=E51,CONSOLIDADO[[#This Row],[Fallecidos Diarios]]+J51,CONSOLIDADO[[#This Row],[Fallecidos Diarios]])</f>
        <v>2</v>
      </c>
      <c r="K52" s="75">
        <f t="shared" si="1"/>
        <v>2</v>
      </c>
      <c r="L52" s="76">
        <f>+IF(CONSOLIDADO[[#This Row],[Codigo Municipio]]=E51,CONSOLIDADO[[#This Row],[Recuperados Diarios]]+L51,CONSOLIDADO[[#This Row],[Recuperados Diarios]])</f>
        <v>11</v>
      </c>
      <c r="M52" s="77" cm="1">
        <f t="array" ref="M52">+IFERROR(IF(CONSOLIDADO[[#This Row],[Día]]&lt;14,0,INDEX(CONSOLIDADO[Casos Diarios],ROW()-14,1)),0)</f>
        <v>0</v>
      </c>
      <c r="N52" s="72">
        <f>+IF(CONSOLIDADO[[#This Row],[Clave]]="710143893",1,IF(OR(CONSOLIDADO[[#This Row],[Casos Acumulados]]&gt;0,CONSOLIDADO[[#This Row],[Muertes]]&gt;0),N51+1,I52))</f>
        <v>44</v>
      </c>
      <c r="O52" s="69">
        <f>+IFERROR(VLOOKUP($G52,TDMuertes!$C$2:$E$534,3,0),0)</f>
        <v>0</v>
      </c>
      <c r="P52" s="94" t="str">
        <f t="shared" ca="1" si="5"/>
        <v>ON</v>
      </c>
      <c r="Q52" s="78">
        <f>+IFERROR(VLOOKUP(CONSOLIDADO[[#This Row],[Codigo Municipio]],TDDia!$A$4:$B$394,2,0),0)</f>
        <v>59</v>
      </c>
    </row>
    <row r="53" spans="2:17" ht="14.45">
      <c r="B53">
        <f t="shared" si="3"/>
        <v>1</v>
      </c>
      <c r="C53" s="69" t="str" cm="1">
        <f t="array" ref="C53">+INDEX(Table_4[[Departamento]:[Municipio]],FINAL!$B53,1)</f>
        <v>Atlántida</v>
      </c>
      <c r="D53" s="69" t="str" cm="1">
        <f t="array" ref="D53">+INDEX(Table_4[[Departamento]:[Municipio]],FINAL!$B53,4)</f>
        <v>La Ceiba</v>
      </c>
      <c r="E53" s="69" t="str" cm="1">
        <f t="array" ref="E53">+INDEX(Table_4[[Departamento]:[Municipio]],FINAL!$B53,3)</f>
        <v>0101</v>
      </c>
      <c r="F53" s="96">
        <v>43944</v>
      </c>
      <c r="G53" s="71" t="str">
        <f>+CONSOLIDADO[[#This Row],[Codigo Municipio]]&amp;CONSOLIDADO[[#This Row],[Fecha]]</f>
        <v>010143944</v>
      </c>
      <c r="H53" s="72">
        <f>+IFERROR(VLOOKUP($G53,TDAcumula!$C$2:$E$2027,3,0),0)</f>
        <v>0</v>
      </c>
      <c r="I53" s="73">
        <f t="shared" si="0"/>
        <v>15</v>
      </c>
      <c r="J53" s="74">
        <f>+IF(CONSOLIDADO[[#This Row],[Codigo Municipio]]=E52,CONSOLIDADO[[#This Row],[Fallecidos Diarios]]+J52,CONSOLIDADO[[#This Row],[Fallecidos Diarios]])</f>
        <v>2</v>
      </c>
      <c r="K53" s="75">
        <f t="shared" si="1"/>
        <v>2</v>
      </c>
      <c r="L53" s="76">
        <f>+IF(CONSOLIDADO[[#This Row],[Codigo Municipio]]=E52,CONSOLIDADO[[#This Row],[Recuperados Diarios]]+L52,CONSOLIDADO[[#This Row],[Recuperados Diarios]])</f>
        <v>11</v>
      </c>
      <c r="M53" s="77" cm="1">
        <f t="array" ref="M53">+IFERROR(IF(CONSOLIDADO[[#This Row],[Día]]&lt;14,0,INDEX(CONSOLIDADO[Casos Diarios],ROW()-14,1)),0)</f>
        <v>0</v>
      </c>
      <c r="N53" s="72">
        <f>+IF(CONSOLIDADO[[#This Row],[Clave]]="710143893",1,IF(OR(CONSOLIDADO[[#This Row],[Casos Acumulados]]&gt;0,CONSOLIDADO[[#This Row],[Muertes]]&gt;0),N52+1,I53))</f>
        <v>45</v>
      </c>
      <c r="O53" s="69">
        <f>+IFERROR(VLOOKUP($G53,TDMuertes!$C$2:$E$534,3,0),0)</f>
        <v>0</v>
      </c>
      <c r="P53" s="94" t="str">
        <f t="shared" ca="1" si="5"/>
        <v>ON</v>
      </c>
      <c r="Q53" s="78">
        <f>+IFERROR(VLOOKUP(CONSOLIDADO[[#This Row],[Codigo Municipio]],TDDia!$A$4:$B$394,2,0),0)</f>
        <v>59</v>
      </c>
    </row>
    <row r="54" spans="2:17" ht="14.45">
      <c r="B54">
        <f t="shared" si="3"/>
        <v>1</v>
      </c>
      <c r="C54" s="69" t="str" cm="1">
        <f t="array" ref="C54">+INDEX(Table_4[[Departamento]:[Municipio]],FINAL!$B54,1)</f>
        <v>Atlántida</v>
      </c>
      <c r="D54" s="69" t="str" cm="1">
        <f t="array" ref="D54">+INDEX(Table_4[[Departamento]:[Municipio]],FINAL!$B54,4)</f>
        <v>La Ceiba</v>
      </c>
      <c r="E54" s="69" t="str" cm="1">
        <f t="array" ref="E54">+INDEX(Table_4[[Departamento]:[Municipio]],FINAL!$B54,3)</f>
        <v>0101</v>
      </c>
      <c r="F54" s="96">
        <v>43945</v>
      </c>
      <c r="G54" s="71" t="str">
        <f>+CONSOLIDADO[[#This Row],[Codigo Municipio]]&amp;CONSOLIDADO[[#This Row],[Fecha]]</f>
        <v>010143945</v>
      </c>
      <c r="H54" s="72">
        <f>+IFERROR(VLOOKUP($G54,TDAcumula!$C$2:$E$2027,3,0),0)</f>
        <v>0</v>
      </c>
      <c r="I54" s="73">
        <f t="shared" si="0"/>
        <v>15</v>
      </c>
      <c r="J54" s="74">
        <f>+IF(CONSOLIDADO[[#This Row],[Codigo Municipio]]=E53,CONSOLIDADO[[#This Row],[Fallecidos Diarios]]+J53,CONSOLIDADO[[#This Row],[Fallecidos Diarios]])</f>
        <v>2</v>
      </c>
      <c r="K54" s="75">
        <f t="shared" si="1"/>
        <v>2</v>
      </c>
      <c r="L54" s="76">
        <f>+IF(CONSOLIDADO[[#This Row],[Codigo Municipio]]=E53,CONSOLIDADO[[#This Row],[Recuperados Diarios]]+L53,CONSOLIDADO[[#This Row],[Recuperados Diarios]])</f>
        <v>11</v>
      </c>
      <c r="M54" s="77" cm="1">
        <f t="array" ref="M54">+IFERROR(IF(CONSOLIDADO[[#This Row],[Día]]&lt;14,0,INDEX(CONSOLIDADO[Casos Diarios],ROW()-14,1)),0)</f>
        <v>0</v>
      </c>
      <c r="N54" s="72">
        <f>+IF(CONSOLIDADO[[#This Row],[Clave]]="710143893",1,IF(OR(CONSOLIDADO[[#This Row],[Casos Acumulados]]&gt;0,CONSOLIDADO[[#This Row],[Muertes]]&gt;0),N53+1,I54))</f>
        <v>46</v>
      </c>
      <c r="O54" s="69">
        <f>+IFERROR(VLOOKUP($G54,TDMuertes!$C$2:$E$534,3,0),0)</f>
        <v>0</v>
      </c>
      <c r="P54" s="94" t="str">
        <f t="shared" ca="1" si="5"/>
        <v>ON</v>
      </c>
      <c r="Q54" s="78">
        <f>+IFERROR(VLOOKUP(CONSOLIDADO[[#This Row],[Codigo Municipio]],TDDia!$A$4:$B$394,2,0),0)</f>
        <v>59</v>
      </c>
    </row>
    <row r="55" spans="2:17" ht="14.45">
      <c r="B55">
        <f t="shared" si="3"/>
        <v>1</v>
      </c>
      <c r="C55" s="69" t="str" cm="1">
        <f t="array" ref="C55">+INDEX(Table_4[[Departamento]:[Municipio]],FINAL!$B55,1)</f>
        <v>Atlántida</v>
      </c>
      <c r="D55" s="69" t="str" cm="1">
        <f t="array" ref="D55">+INDEX(Table_4[[Departamento]:[Municipio]],FINAL!$B55,4)</f>
        <v>La Ceiba</v>
      </c>
      <c r="E55" s="69" t="str" cm="1">
        <f t="array" ref="E55">+INDEX(Table_4[[Departamento]:[Municipio]],FINAL!$B55,3)</f>
        <v>0101</v>
      </c>
      <c r="F55" s="96">
        <v>43946</v>
      </c>
      <c r="G55" s="71" t="str">
        <f>+CONSOLIDADO[[#This Row],[Codigo Municipio]]&amp;CONSOLIDADO[[#This Row],[Fecha]]</f>
        <v>010143946</v>
      </c>
      <c r="H55" s="72">
        <f>+IFERROR(VLOOKUP($G55,TDAcumula!$C$2:$E$2027,3,0),0)</f>
        <v>0</v>
      </c>
      <c r="I55" s="73">
        <f t="shared" si="0"/>
        <v>15</v>
      </c>
      <c r="J55" s="74">
        <f>+IF(CONSOLIDADO[[#This Row],[Codigo Municipio]]=E54,CONSOLIDADO[[#This Row],[Fallecidos Diarios]]+J54,CONSOLIDADO[[#This Row],[Fallecidos Diarios]])</f>
        <v>2</v>
      </c>
      <c r="K55" s="75">
        <f t="shared" si="1"/>
        <v>2</v>
      </c>
      <c r="L55" s="76">
        <f>+IF(CONSOLIDADO[[#This Row],[Codigo Municipio]]=E54,CONSOLIDADO[[#This Row],[Recuperados Diarios]]+L54,CONSOLIDADO[[#This Row],[Recuperados Diarios]])</f>
        <v>11</v>
      </c>
      <c r="M55" s="77" cm="1">
        <f t="array" ref="M55">+IFERROR(IF(CONSOLIDADO[[#This Row],[Día]]&lt;14,0,INDEX(CONSOLIDADO[Casos Diarios],ROW()-14,1)),0)</f>
        <v>0</v>
      </c>
      <c r="N55" s="72">
        <f>+IF(CONSOLIDADO[[#This Row],[Clave]]="710143893",1,IF(OR(CONSOLIDADO[[#This Row],[Casos Acumulados]]&gt;0,CONSOLIDADO[[#This Row],[Muertes]]&gt;0),N54+1,I55))</f>
        <v>47</v>
      </c>
      <c r="O55" s="69">
        <f>+IFERROR(VLOOKUP($G55,TDMuertes!$C$2:$E$534,3,0),0)</f>
        <v>0</v>
      </c>
      <c r="P55" s="94" t="str">
        <f t="shared" ca="1" si="5"/>
        <v>ON</v>
      </c>
      <c r="Q55" s="78">
        <f>+IFERROR(VLOOKUP(CONSOLIDADO[[#This Row],[Codigo Municipio]],TDDia!$A$4:$B$394,2,0),0)</f>
        <v>59</v>
      </c>
    </row>
    <row r="56" spans="2:17" ht="14.45">
      <c r="B56">
        <f t="shared" si="3"/>
        <v>1</v>
      </c>
      <c r="C56" s="69" t="str" cm="1">
        <f t="array" ref="C56">+INDEX(Table_4[[Departamento]:[Municipio]],FINAL!$B56,1)</f>
        <v>Atlántida</v>
      </c>
      <c r="D56" s="69" t="str" cm="1">
        <f t="array" ref="D56">+INDEX(Table_4[[Departamento]:[Municipio]],FINAL!$B56,4)</f>
        <v>La Ceiba</v>
      </c>
      <c r="E56" s="69" t="str" cm="1">
        <f t="array" ref="E56">+INDEX(Table_4[[Departamento]:[Municipio]],FINAL!$B56,3)</f>
        <v>0101</v>
      </c>
      <c r="F56" s="96">
        <v>43947</v>
      </c>
      <c r="G56" s="71" t="str">
        <f>+CONSOLIDADO[[#This Row],[Codigo Municipio]]&amp;CONSOLIDADO[[#This Row],[Fecha]]</f>
        <v>010143947</v>
      </c>
      <c r="H56" s="72">
        <f>+IFERROR(VLOOKUP($G56,TDAcumula!$C$2:$E$2027,3,0),0)</f>
        <v>1</v>
      </c>
      <c r="I56" s="73">
        <f t="shared" si="0"/>
        <v>16</v>
      </c>
      <c r="J56" s="74">
        <f>+IF(CONSOLIDADO[[#This Row],[Codigo Municipio]]=E55,CONSOLIDADO[[#This Row],[Fallecidos Diarios]]+J55,CONSOLIDADO[[#This Row],[Fallecidos Diarios]])</f>
        <v>2</v>
      </c>
      <c r="K56" s="75">
        <f t="shared" si="1"/>
        <v>3</v>
      </c>
      <c r="L56" s="76">
        <f>+IF(CONSOLIDADO[[#This Row],[Codigo Municipio]]=E55,CONSOLIDADO[[#This Row],[Recuperados Diarios]]+L55,CONSOLIDADO[[#This Row],[Recuperados Diarios]])</f>
        <v>11</v>
      </c>
      <c r="M56" s="77" cm="1">
        <f t="array" ref="M56">+IFERROR(IF(CONSOLIDADO[[#This Row],[Día]]&lt;14,0,INDEX(CONSOLIDADO[Casos Diarios],ROW()-14,1)),0)</f>
        <v>0</v>
      </c>
      <c r="N56" s="72">
        <f>+IF(CONSOLIDADO[[#This Row],[Clave]]="710143893",1,IF(OR(CONSOLIDADO[[#This Row],[Casos Acumulados]]&gt;0,CONSOLIDADO[[#This Row],[Muertes]]&gt;0),N55+1,I56))</f>
        <v>48</v>
      </c>
      <c r="O56" s="69">
        <f>+IFERROR(VLOOKUP($G56,TDMuertes!$C$2:$E$534,3,0),0)</f>
        <v>0</v>
      </c>
      <c r="P56" s="94" t="str">
        <f t="shared" ca="1" si="5"/>
        <v>ON</v>
      </c>
      <c r="Q56" s="78">
        <f>+IFERROR(VLOOKUP(CONSOLIDADO[[#This Row],[Codigo Municipio]],TDDia!$A$4:$B$394,2,0),0)</f>
        <v>59</v>
      </c>
    </row>
    <row r="57" spans="2:17" ht="14.45">
      <c r="B57">
        <f t="shared" si="3"/>
        <v>1</v>
      </c>
      <c r="C57" s="69" t="str" cm="1">
        <f t="array" ref="C57">+INDEX(Table_4[[Departamento]:[Municipio]],FINAL!$B57,1)</f>
        <v>Atlántida</v>
      </c>
      <c r="D57" s="69" t="str" cm="1">
        <f t="array" ref="D57">+INDEX(Table_4[[Departamento]:[Municipio]],FINAL!$B57,4)</f>
        <v>La Ceiba</v>
      </c>
      <c r="E57" s="69" t="str" cm="1">
        <f t="array" ref="E57">+INDEX(Table_4[[Departamento]:[Municipio]],FINAL!$B57,3)</f>
        <v>0101</v>
      </c>
      <c r="F57" s="96">
        <v>43948</v>
      </c>
      <c r="G57" s="71" t="str">
        <f>+CONSOLIDADO[[#This Row],[Codigo Municipio]]&amp;CONSOLIDADO[[#This Row],[Fecha]]</f>
        <v>010143948</v>
      </c>
      <c r="H57" s="72">
        <f>+IFERROR(VLOOKUP($G57,TDAcumula!$C$2:$E$2027,3,0),0)</f>
        <v>0</v>
      </c>
      <c r="I57" s="73">
        <f t="shared" si="0"/>
        <v>16</v>
      </c>
      <c r="J57" s="74">
        <f>+IF(CONSOLIDADO[[#This Row],[Codigo Municipio]]=E56,CONSOLIDADO[[#This Row],[Fallecidos Diarios]]+J56,CONSOLIDADO[[#This Row],[Fallecidos Diarios]])</f>
        <v>2</v>
      </c>
      <c r="K57" s="75">
        <f t="shared" si="1"/>
        <v>1</v>
      </c>
      <c r="L57" s="76">
        <f>+IF(CONSOLIDADO[[#This Row],[Codigo Municipio]]=E56,CONSOLIDADO[[#This Row],[Recuperados Diarios]]+L56,CONSOLIDADO[[#This Row],[Recuperados Diarios]])</f>
        <v>13</v>
      </c>
      <c r="M57" s="77" cm="1">
        <f t="array" ref="M57">+IFERROR(IF(CONSOLIDADO[[#This Row],[Día]]&lt;14,0,INDEX(CONSOLIDADO[Casos Diarios],ROW()-14,1)),0)</f>
        <v>2</v>
      </c>
      <c r="N57" s="72">
        <f>+IF(CONSOLIDADO[[#This Row],[Clave]]="710143893",1,IF(OR(CONSOLIDADO[[#This Row],[Casos Acumulados]]&gt;0,CONSOLIDADO[[#This Row],[Muertes]]&gt;0),N56+1,I57))</f>
        <v>49</v>
      </c>
      <c r="O57" s="69">
        <f>+IFERROR(VLOOKUP($G57,TDMuertes!$C$2:$E$534,3,0),0)</f>
        <v>0</v>
      </c>
      <c r="P57" s="94" t="str">
        <f t="shared" ca="1" si="5"/>
        <v>ON</v>
      </c>
      <c r="Q57" s="78">
        <f>+IFERROR(VLOOKUP(CONSOLIDADO[[#This Row],[Codigo Municipio]],TDDia!$A$4:$B$394,2,0),0)</f>
        <v>59</v>
      </c>
    </row>
    <row r="58" spans="2:17" ht="14.45">
      <c r="B58">
        <f t="shared" si="3"/>
        <v>1</v>
      </c>
      <c r="C58" s="69" t="str" cm="1">
        <f t="array" ref="C58">+INDEX(Table_4[[Departamento]:[Municipio]],FINAL!$B58,1)</f>
        <v>Atlántida</v>
      </c>
      <c r="D58" s="69" t="str" cm="1">
        <f t="array" ref="D58">+INDEX(Table_4[[Departamento]:[Municipio]],FINAL!$B58,4)</f>
        <v>La Ceiba</v>
      </c>
      <c r="E58" s="69" t="str" cm="1">
        <f t="array" ref="E58">+INDEX(Table_4[[Departamento]:[Municipio]],FINAL!$B58,3)</f>
        <v>0101</v>
      </c>
      <c r="F58" s="96">
        <v>43949</v>
      </c>
      <c r="G58" s="71" t="str">
        <f>+CONSOLIDADO[[#This Row],[Codigo Municipio]]&amp;CONSOLIDADO[[#This Row],[Fecha]]</f>
        <v>010143949</v>
      </c>
      <c r="H58" s="72">
        <f>+IFERROR(VLOOKUP($G58,TDAcumula!$C$2:$E$2027,3,0),0)</f>
        <v>1</v>
      </c>
      <c r="I58" s="73">
        <f t="shared" si="0"/>
        <v>17</v>
      </c>
      <c r="J58" s="74">
        <f>+IF(CONSOLIDADO[[#This Row],[Codigo Municipio]]=E57,CONSOLIDADO[[#This Row],[Fallecidos Diarios]]+J57,CONSOLIDADO[[#This Row],[Fallecidos Diarios]])</f>
        <v>2</v>
      </c>
      <c r="K58" s="75">
        <f t="shared" si="1"/>
        <v>2</v>
      </c>
      <c r="L58" s="76">
        <f>+IF(CONSOLIDADO[[#This Row],[Codigo Municipio]]=E57,CONSOLIDADO[[#This Row],[Recuperados Diarios]]+L57,CONSOLIDADO[[#This Row],[Recuperados Diarios]])</f>
        <v>13</v>
      </c>
      <c r="M58" s="77" cm="1">
        <f t="array" ref="M58">+IFERROR(IF(CONSOLIDADO[[#This Row],[Día]]&lt;14,0,INDEX(CONSOLIDADO[Casos Diarios],ROW()-14,1)),0)</f>
        <v>0</v>
      </c>
      <c r="N58" s="72">
        <f>+IF(CONSOLIDADO[[#This Row],[Clave]]="710143893",1,IF(OR(CONSOLIDADO[[#This Row],[Casos Acumulados]]&gt;0,CONSOLIDADO[[#This Row],[Muertes]]&gt;0),N57+1,I58))</f>
        <v>50</v>
      </c>
      <c r="O58" s="69">
        <f>+IFERROR(VLOOKUP($G58,TDMuertes!$C$2:$E$534,3,0),0)</f>
        <v>0</v>
      </c>
      <c r="P58" s="94" t="str">
        <f t="shared" ca="1" si="5"/>
        <v>ON</v>
      </c>
      <c r="Q58" s="78">
        <f>+IFERROR(VLOOKUP(CONSOLIDADO[[#This Row],[Codigo Municipio]],TDDia!$A$4:$B$394,2,0),0)</f>
        <v>59</v>
      </c>
    </row>
    <row r="59" spans="2:17" ht="14.45">
      <c r="B59">
        <f t="shared" si="3"/>
        <v>1</v>
      </c>
      <c r="C59" s="69" t="str" cm="1">
        <f t="array" ref="C59">+INDEX(Table_4[[Departamento]:[Municipio]],FINAL!$B59,1)</f>
        <v>Atlántida</v>
      </c>
      <c r="D59" s="69" t="str" cm="1">
        <f t="array" ref="D59">+INDEX(Table_4[[Departamento]:[Municipio]],FINAL!$B59,4)</f>
        <v>La Ceiba</v>
      </c>
      <c r="E59" s="69" t="str" cm="1">
        <f t="array" ref="E59">+INDEX(Table_4[[Departamento]:[Municipio]],FINAL!$B59,3)</f>
        <v>0101</v>
      </c>
      <c r="F59" s="96">
        <v>43950</v>
      </c>
      <c r="G59" s="71" t="str">
        <f>+CONSOLIDADO[[#This Row],[Codigo Municipio]]&amp;CONSOLIDADO[[#This Row],[Fecha]]</f>
        <v>010143950</v>
      </c>
      <c r="H59" s="72">
        <f>+IFERROR(VLOOKUP($G59,TDAcumula!$C$2:$E$2027,3,0),0)</f>
        <v>0</v>
      </c>
      <c r="I59" s="73">
        <f t="shared" si="0"/>
        <v>17</v>
      </c>
      <c r="J59" s="74">
        <f>+IF(CONSOLIDADO[[#This Row],[Codigo Municipio]]=E58,CONSOLIDADO[[#This Row],[Fallecidos Diarios]]+J58,CONSOLIDADO[[#This Row],[Fallecidos Diarios]])</f>
        <v>2</v>
      </c>
      <c r="K59" s="75">
        <f t="shared" si="1"/>
        <v>0</v>
      </c>
      <c r="L59" s="76">
        <f>+IF(CONSOLIDADO[[#This Row],[Codigo Municipio]]=E58,CONSOLIDADO[[#This Row],[Recuperados Diarios]]+L58,CONSOLIDADO[[#This Row],[Recuperados Diarios]])</f>
        <v>15</v>
      </c>
      <c r="M59" s="77" cm="1">
        <f t="array" ref="M59">+IFERROR(IF(CONSOLIDADO[[#This Row],[Día]]&lt;14,0,INDEX(CONSOLIDADO[Casos Diarios],ROW()-14,1)),0)</f>
        <v>2</v>
      </c>
      <c r="N59" s="72">
        <f>+IF(CONSOLIDADO[[#This Row],[Clave]]="710143893",1,IF(OR(CONSOLIDADO[[#This Row],[Casos Acumulados]]&gt;0,CONSOLIDADO[[#This Row],[Muertes]]&gt;0),N58+1,I59))</f>
        <v>51</v>
      </c>
      <c r="O59" s="69">
        <f>+IFERROR(VLOOKUP($G59,TDMuertes!$C$2:$E$534,3,0),0)</f>
        <v>0</v>
      </c>
      <c r="P59" s="94" t="str">
        <f t="shared" ca="1" si="5"/>
        <v>ON</v>
      </c>
      <c r="Q59" s="78">
        <f>+IFERROR(VLOOKUP(CONSOLIDADO[[#This Row],[Codigo Municipio]],TDDia!$A$4:$B$394,2,0),0)</f>
        <v>59</v>
      </c>
    </row>
    <row r="60" spans="2:17" ht="14.45">
      <c r="B60">
        <f t="shared" si="3"/>
        <v>1</v>
      </c>
      <c r="C60" s="69" t="str" cm="1">
        <f t="array" ref="C60">+INDEX(Table_4[[Departamento]:[Municipio]],FINAL!$B60,1)</f>
        <v>Atlántida</v>
      </c>
      <c r="D60" s="69" t="str" cm="1">
        <f t="array" ref="D60">+INDEX(Table_4[[Departamento]:[Municipio]],FINAL!$B60,4)</f>
        <v>La Ceiba</v>
      </c>
      <c r="E60" s="69" t="str" cm="1">
        <f t="array" ref="E60">+INDEX(Table_4[[Departamento]:[Municipio]],FINAL!$B60,3)</f>
        <v>0101</v>
      </c>
      <c r="F60" s="96">
        <v>43951</v>
      </c>
      <c r="G60" s="71" t="str">
        <f>+CONSOLIDADO[[#This Row],[Codigo Municipio]]&amp;CONSOLIDADO[[#This Row],[Fecha]]</f>
        <v>010143951</v>
      </c>
      <c r="H60" s="72">
        <f>+IFERROR(VLOOKUP($G60,TDAcumula!$C$2:$E$2027,3,0),0)</f>
        <v>5</v>
      </c>
      <c r="I60" s="73">
        <f t="shared" si="0"/>
        <v>22</v>
      </c>
      <c r="J60" s="74">
        <f>+IF(CONSOLIDADO[[#This Row],[Codigo Municipio]]=E59,CONSOLIDADO[[#This Row],[Fallecidos Diarios]]+J59,CONSOLIDADO[[#This Row],[Fallecidos Diarios]])</f>
        <v>2</v>
      </c>
      <c r="K60" s="75">
        <f t="shared" si="1"/>
        <v>5</v>
      </c>
      <c r="L60" s="76">
        <f>+IF(CONSOLIDADO[[#This Row],[Codigo Municipio]]=E59,CONSOLIDADO[[#This Row],[Recuperados Diarios]]+L59,CONSOLIDADO[[#This Row],[Recuperados Diarios]])</f>
        <v>15</v>
      </c>
      <c r="M60" s="77" cm="1">
        <f t="array" ref="M60">+IFERROR(IF(CONSOLIDADO[[#This Row],[Día]]&lt;14,0,INDEX(CONSOLIDADO[Casos Diarios],ROW()-14,1)),0)</f>
        <v>0</v>
      </c>
      <c r="N60" s="72">
        <f>+IF(CONSOLIDADO[[#This Row],[Clave]]="710143893",1,IF(OR(CONSOLIDADO[[#This Row],[Casos Acumulados]]&gt;0,CONSOLIDADO[[#This Row],[Muertes]]&gt;0),N59+1,I60))</f>
        <v>52</v>
      </c>
      <c r="O60" s="69">
        <f>+IFERROR(VLOOKUP($G60,TDMuertes!$C$2:$E$534,3,0),0)</f>
        <v>0</v>
      </c>
      <c r="P60" s="94" t="str">
        <f t="shared" ca="1" si="5"/>
        <v>ON</v>
      </c>
      <c r="Q60" s="78">
        <f>+IFERROR(VLOOKUP(CONSOLIDADO[[#This Row],[Codigo Municipio]],TDDia!$A$4:$B$394,2,0),0)</f>
        <v>59</v>
      </c>
    </row>
    <row r="61" spans="2:17" ht="14.45">
      <c r="B61">
        <f t="shared" si="3"/>
        <v>1</v>
      </c>
      <c r="C61" s="69" t="str" cm="1">
        <f t="array" ref="C61">+INDEX(Table_4[[Departamento]:[Municipio]],FINAL!$B61,1)</f>
        <v>Atlántida</v>
      </c>
      <c r="D61" s="69" t="str" cm="1">
        <f t="array" ref="D61">+INDEX(Table_4[[Departamento]:[Municipio]],FINAL!$B61,4)</f>
        <v>La Ceiba</v>
      </c>
      <c r="E61" s="69" t="str" cm="1">
        <f t="array" ref="E61">+INDEX(Table_4[[Departamento]:[Municipio]],FINAL!$B61,3)</f>
        <v>0101</v>
      </c>
      <c r="F61" s="96">
        <v>43952</v>
      </c>
      <c r="G61" s="71" t="str">
        <f>+CONSOLIDADO[[#This Row],[Codigo Municipio]]&amp;CONSOLIDADO[[#This Row],[Fecha]]</f>
        <v>010143952</v>
      </c>
      <c r="H61" s="72">
        <f>+IFERROR(VLOOKUP($G61,TDAcumula!$C$2:$E$2027,3,0),0)</f>
        <v>0</v>
      </c>
      <c r="I61" s="73">
        <f t="shared" si="0"/>
        <v>22</v>
      </c>
      <c r="J61" s="74">
        <f>+IF(CONSOLIDADO[[#This Row],[Codigo Municipio]]=E60,CONSOLIDADO[[#This Row],[Fallecidos Diarios]]+J60,CONSOLIDADO[[#This Row],[Fallecidos Diarios]])</f>
        <v>2</v>
      </c>
      <c r="K61" s="75">
        <f t="shared" si="1"/>
        <v>5</v>
      </c>
      <c r="L61" s="76">
        <f>+IF(CONSOLIDADO[[#This Row],[Codigo Municipio]]=E60,CONSOLIDADO[[#This Row],[Recuperados Diarios]]+L60,CONSOLIDADO[[#This Row],[Recuperados Diarios]])</f>
        <v>15</v>
      </c>
      <c r="M61" s="77" cm="1">
        <f t="array" ref="M61">+IFERROR(IF(CONSOLIDADO[[#This Row],[Día]]&lt;14,0,INDEX(CONSOLIDADO[Casos Diarios],ROW()-14,1)),0)</f>
        <v>0</v>
      </c>
      <c r="N61" s="72">
        <f>+IF(CONSOLIDADO[[#This Row],[Clave]]="710143893",1,IF(OR(CONSOLIDADO[[#This Row],[Casos Acumulados]]&gt;0,CONSOLIDADO[[#This Row],[Muertes]]&gt;0),N60+1,I61))</f>
        <v>53</v>
      </c>
      <c r="O61" s="69">
        <f>+IFERROR(VLOOKUP($G61,TDMuertes!$C$2:$E$534,3,0),0)</f>
        <v>0</v>
      </c>
      <c r="P61" s="94" t="str">
        <f t="shared" ca="1" si="5"/>
        <v>ON</v>
      </c>
      <c r="Q61" s="78">
        <f>+IFERROR(VLOOKUP(CONSOLIDADO[[#This Row],[Codigo Municipio]],TDDia!$A$4:$B$394,2,0),0)</f>
        <v>59</v>
      </c>
    </row>
    <row r="62" spans="2:17" ht="14.45">
      <c r="B62">
        <f t="shared" si="3"/>
        <v>1</v>
      </c>
      <c r="C62" s="69" t="str" cm="1">
        <f t="array" ref="C62">+INDEX(Table_4[[Departamento]:[Municipio]],FINAL!$B62,1)</f>
        <v>Atlántida</v>
      </c>
      <c r="D62" s="69" t="str" cm="1">
        <f t="array" ref="D62">+INDEX(Table_4[[Departamento]:[Municipio]],FINAL!$B62,4)</f>
        <v>La Ceiba</v>
      </c>
      <c r="E62" s="69" t="str" cm="1">
        <f t="array" ref="E62">+INDEX(Table_4[[Departamento]:[Municipio]],FINAL!$B62,3)</f>
        <v>0101</v>
      </c>
      <c r="F62" s="96">
        <v>43953</v>
      </c>
      <c r="G62" s="71" t="str">
        <f>+CONSOLIDADO[[#This Row],[Codigo Municipio]]&amp;CONSOLIDADO[[#This Row],[Fecha]]</f>
        <v>010143953</v>
      </c>
      <c r="H62" s="72">
        <f>+IFERROR(VLOOKUP($G62,TDAcumula!$C$2:$E$2027,3,0),0)</f>
        <v>0</v>
      </c>
      <c r="I62" s="73">
        <f t="shared" si="0"/>
        <v>22</v>
      </c>
      <c r="J62" s="74">
        <f>+IF(CONSOLIDADO[[#This Row],[Codigo Municipio]]=E61,CONSOLIDADO[[#This Row],[Fallecidos Diarios]]+J61,CONSOLIDADO[[#This Row],[Fallecidos Diarios]])</f>
        <v>3</v>
      </c>
      <c r="K62" s="75">
        <f t="shared" si="1"/>
        <v>4</v>
      </c>
      <c r="L62" s="76">
        <f>+IF(CONSOLIDADO[[#This Row],[Codigo Municipio]]=E61,CONSOLIDADO[[#This Row],[Recuperados Diarios]]+L61,CONSOLIDADO[[#This Row],[Recuperados Diarios]])</f>
        <v>15</v>
      </c>
      <c r="M62" s="77" cm="1">
        <f t="array" ref="M62">+IFERROR(IF(CONSOLIDADO[[#This Row],[Día]]&lt;14,0,INDEX(CONSOLIDADO[Casos Diarios],ROW()-14,1)),0)</f>
        <v>0</v>
      </c>
      <c r="N62" s="72">
        <f>+IF(CONSOLIDADO[[#This Row],[Clave]]="710143893",1,IF(OR(CONSOLIDADO[[#This Row],[Casos Acumulados]]&gt;0,CONSOLIDADO[[#This Row],[Muertes]]&gt;0),N61+1,I62))</f>
        <v>54</v>
      </c>
      <c r="O62" s="69">
        <f>+IFERROR(VLOOKUP($G62,TDMuertes!$C$2:$E$534,3,0),0)</f>
        <v>1</v>
      </c>
      <c r="P62" s="94" t="str">
        <f t="shared" ca="1" si="5"/>
        <v>ON</v>
      </c>
      <c r="Q62" s="78">
        <f>+IFERROR(VLOOKUP(CONSOLIDADO[[#This Row],[Codigo Municipio]],TDDia!$A$4:$B$394,2,0),0)</f>
        <v>59</v>
      </c>
    </row>
    <row r="63" spans="2:17" ht="14.45">
      <c r="B63">
        <f t="shared" si="3"/>
        <v>1</v>
      </c>
      <c r="C63" s="69" t="str" cm="1">
        <f t="array" ref="C63">+INDEX(Table_4[[Departamento]:[Municipio]],FINAL!$B63,1)</f>
        <v>Atlántida</v>
      </c>
      <c r="D63" s="69" t="str" cm="1">
        <f t="array" ref="D63">+INDEX(Table_4[[Departamento]:[Municipio]],FINAL!$B63,4)</f>
        <v>La Ceiba</v>
      </c>
      <c r="E63" s="69" t="str" cm="1">
        <f t="array" ref="E63">+INDEX(Table_4[[Departamento]:[Municipio]],FINAL!$B63,3)</f>
        <v>0101</v>
      </c>
      <c r="F63" s="96">
        <v>43954</v>
      </c>
      <c r="G63" s="71" t="str">
        <f>+CONSOLIDADO[[#This Row],[Codigo Municipio]]&amp;CONSOLIDADO[[#This Row],[Fecha]]</f>
        <v>010143954</v>
      </c>
      <c r="H63" s="72">
        <f>+IFERROR(VLOOKUP($G63,TDAcumula!$C$2:$E$2027,3,0),0)</f>
        <v>0</v>
      </c>
      <c r="I63" s="73">
        <f t="shared" si="0"/>
        <v>22</v>
      </c>
      <c r="J63" s="74">
        <f>+IF(CONSOLIDADO[[#This Row],[Codigo Municipio]]=E62,CONSOLIDADO[[#This Row],[Fallecidos Diarios]]+J62,CONSOLIDADO[[#This Row],[Fallecidos Diarios]])</f>
        <v>3</v>
      </c>
      <c r="K63" s="75">
        <f t="shared" si="1"/>
        <v>4</v>
      </c>
      <c r="L63" s="76">
        <f>+IF(CONSOLIDADO[[#This Row],[Codigo Municipio]]=E62,CONSOLIDADO[[#This Row],[Recuperados Diarios]]+L62,CONSOLIDADO[[#This Row],[Recuperados Diarios]])</f>
        <v>15</v>
      </c>
      <c r="M63" s="77" cm="1">
        <f t="array" ref="M63">+IFERROR(IF(CONSOLIDADO[[#This Row],[Día]]&lt;14,0,INDEX(CONSOLIDADO[Casos Diarios],ROW()-14,1)),0)</f>
        <v>0</v>
      </c>
      <c r="N63" s="72">
        <f>+IF(CONSOLIDADO[[#This Row],[Clave]]="710143893",1,IF(OR(CONSOLIDADO[[#This Row],[Casos Acumulados]]&gt;0,CONSOLIDADO[[#This Row],[Muertes]]&gt;0),N62+1,I63))</f>
        <v>55</v>
      </c>
      <c r="O63" s="69">
        <f>+IFERROR(VLOOKUP($G63,TDMuertes!$C$2:$E$534,3,0),0)</f>
        <v>0</v>
      </c>
      <c r="P63" s="94" t="str">
        <f t="shared" ca="1" si="5"/>
        <v>ON</v>
      </c>
      <c r="Q63" s="78">
        <f>+IFERROR(VLOOKUP(CONSOLIDADO[[#This Row],[Codigo Municipio]],TDDia!$A$4:$B$394,2,0),0)</f>
        <v>59</v>
      </c>
    </row>
    <row r="64" spans="2:17" ht="14.45">
      <c r="B64">
        <f t="shared" si="3"/>
        <v>1</v>
      </c>
      <c r="C64" s="69" t="str" cm="1">
        <f t="array" ref="C64">+INDEX(Table_4[[Departamento]:[Municipio]],FINAL!$B64,1)</f>
        <v>Atlántida</v>
      </c>
      <c r="D64" s="69" t="str" cm="1">
        <f t="array" ref="D64">+INDEX(Table_4[[Departamento]:[Municipio]],FINAL!$B64,4)</f>
        <v>La Ceiba</v>
      </c>
      <c r="E64" s="69" t="str" cm="1">
        <f t="array" ref="E64">+INDEX(Table_4[[Departamento]:[Municipio]],FINAL!$B64,3)</f>
        <v>0101</v>
      </c>
      <c r="F64" s="96">
        <v>43955</v>
      </c>
      <c r="G64" s="71" t="str">
        <f>+CONSOLIDADO[[#This Row],[Codigo Municipio]]&amp;CONSOLIDADO[[#This Row],[Fecha]]</f>
        <v>010143955</v>
      </c>
      <c r="H64" s="72">
        <f>+IFERROR(VLOOKUP($G64,TDAcumula!$C$2:$E$2027,3,0),0)</f>
        <v>0</v>
      </c>
      <c r="I64" s="73">
        <f t="shared" si="0"/>
        <v>22</v>
      </c>
      <c r="J64" s="74">
        <f>+IF(CONSOLIDADO[[#This Row],[Codigo Municipio]]=E63,CONSOLIDADO[[#This Row],[Fallecidos Diarios]]+J63,CONSOLIDADO[[#This Row],[Fallecidos Diarios]])</f>
        <v>3</v>
      </c>
      <c r="K64" s="75">
        <f t="shared" si="1"/>
        <v>4</v>
      </c>
      <c r="L64" s="76">
        <f>+IF(CONSOLIDADO[[#This Row],[Codigo Municipio]]=E63,CONSOLIDADO[[#This Row],[Recuperados Diarios]]+L63,CONSOLIDADO[[#This Row],[Recuperados Diarios]])</f>
        <v>15</v>
      </c>
      <c r="M64" s="77" cm="1">
        <f t="array" ref="M64">+IFERROR(IF(CONSOLIDADO[[#This Row],[Día]]&lt;14,0,INDEX(CONSOLIDADO[Casos Diarios],ROW()-14,1)),0)</f>
        <v>0</v>
      </c>
      <c r="N64" s="72">
        <f>+IF(CONSOLIDADO[[#This Row],[Clave]]="710143893",1,IF(OR(CONSOLIDADO[[#This Row],[Casos Acumulados]]&gt;0,CONSOLIDADO[[#This Row],[Muertes]]&gt;0),N63+1,I64))</f>
        <v>56</v>
      </c>
      <c r="O64" s="69">
        <f>+IFERROR(VLOOKUP($G64,TDMuertes!$C$2:$E$534,3,0),0)</f>
        <v>0</v>
      </c>
      <c r="P64" s="94" t="str">
        <f t="shared" ca="1" si="5"/>
        <v>ON</v>
      </c>
      <c r="Q64" s="78">
        <f>+IFERROR(VLOOKUP(CONSOLIDADO[[#This Row],[Codigo Municipio]],TDDia!$A$4:$B$394,2,0),0)</f>
        <v>59</v>
      </c>
    </row>
    <row r="65" spans="2:17" ht="14.45">
      <c r="B65">
        <f t="shared" si="3"/>
        <v>1</v>
      </c>
      <c r="C65" s="69" t="str" cm="1">
        <f t="array" ref="C65">+INDEX(Table_4[[Departamento]:[Municipio]],FINAL!$B65,1)</f>
        <v>Atlántida</v>
      </c>
      <c r="D65" s="69" t="str" cm="1">
        <f t="array" ref="D65">+INDEX(Table_4[[Departamento]:[Municipio]],FINAL!$B65,4)</f>
        <v>La Ceiba</v>
      </c>
      <c r="E65" s="69" t="str" cm="1">
        <f t="array" ref="E65">+INDEX(Table_4[[Departamento]:[Municipio]],FINAL!$B65,3)</f>
        <v>0101</v>
      </c>
      <c r="F65" s="96">
        <v>43956</v>
      </c>
      <c r="G65" s="71" t="str">
        <f>+CONSOLIDADO[[#This Row],[Codigo Municipio]]&amp;CONSOLIDADO[[#This Row],[Fecha]]</f>
        <v>010143956</v>
      </c>
      <c r="H65" s="72">
        <f>+IFERROR(VLOOKUP($G65,TDAcumula!$C$2:$E$2027,3,0),0)</f>
        <v>0</v>
      </c>
      <c r="I65" s="73">
        <f t="shared" si="0"/>
        <v>22</v>
      </c>
      <c r="J65" s="74">
        <f>+IF(CONSOLIDADO[[#This Row],[Codigo Municipio]]=E64,CONSOLIDADO[[#This Row],[Fallecidos Diarios]]+J64,CONSOLIDADO[[#This Row],[Fallecidos Diarios]])</f>
        <v>3</v>
      </c>
      <c r="K65" s="75">
        <f t="shared" si="1"/>
        <v>4</v>
      </c>
      <c r="L65" s="76">
        <f>+IF(CONSOLIDADO[[#This Row],[Codigo Municipio]]=E64,CONSOLIDADO[[#This Row],[Recuperados Diarios]]+L64,CONSOLIDADO[[#This Row],[Recuperados Diarios]])</f>
        <v>15</v>
      </c>
      <c r="M65" s="77" cm="1">
        <f t="array" ref="M65">+IFERROR(IF(CONSOLIDADO[[#This Row],[Día]]&lt;14,0,INDEX(CONSOLIDADO[Casos Diarios],ROW()-14,1)),0)</f>
        <v>0</v>
      </c>
      <c r="N65" s="72">
        <f>+IF(CONSOLIDADO[[#This Row],[Clave]]="710143893",1,IF(OR(CONSOLIDADO[[#This Row],[Casos Acumulados]]&gt;0,CONSOLIDADO[[#This Row],[Muertes]]&gt;0),N64+1,I65))</f>
        <v>57</v>
      </c>
      <c r="O65" s="69">
        <f>+IFERROR(VLOOKUP($G65,TDMuertes!$C$2:$E$534,3,0),0)</f>
        <v>0</v>
      </c>
      <c r="P65" s="94" t="str">
        <f t="shared" ca="1" si="5"/>
        <v>ON</v>
      </c>
      <c r="Q65" s="78">
        <f>+IFERROR(VLOOKUP(CONSOLIDADO[[#This Row],[Codigo Municipio]],TDDia!$A$4:$B$394,2,0),0)</f>
        <v>59</v>
      </c>
    </row>
    <row r="66" spans="2:17" ht="14.45">
      <c r="B66">
        <f t="shared" si="3"/>
        <v>1</v>
      </c>
      <c r="C66" s="69" t="str" cm="1">
        <f t="array" ref="C66">+INDEX(Table_4[[Departamento]:[Municipio]],FINAL!$B66,1)</f>
        <v>Atlántida</v>
      </c>
      <c r="D66" s="69" t="str" cm="1">
        <f t="array" ref="D66">+INDEX(Table_4[[Departamento]:[Municipio]],FINAL!$B66,4)</f>
        <v>La Ceiba</v>
      </c>
      <c r="E66" s="69" t="str" cm="1">
        <f t="array" ref="E66">+INDEX(Table_4[[Departamento]:[Municipio]],FINAL!$B66,3)</f>
        <v>0101</v>
      </c>
      <c r="F66" s="96">
        <v>43957</v>
      </c>
      <c r="G66" s="71" t="str">
        <f>+CONSOLIDADO[[#This Row],[Codigo Municipio]]&amp;CONSOLIDADO[[#This Row],[Fecha]]</f>
        <v>010143957</v>
      </c>
      <c r="H66" s="72">
        <f>+IFERROR(VLOOKUP($G66,TDAcumula!$C$2:$E$2027,3,0),0)</f>
        <v>0</v>
      </c>
      <c r="I66" s="73">
        <f t="shared" si="0"/>
        <v>22</v>
      </c>
      <c r="J66" s="74">
        <f>+IF(CONSOLIDADO[[#This Row],[Codigo Municipio]]=E65,CONSOLIDADO[[#This Row],[Fallecidos Diarios]]+J65,CONSOLIDADO[[#This Row],[Fallecidos Diarios]])</f>
        <v>3</v>
      </c>
      <c r="K66" s="75">
        <f t="shared" si="1"/>
        <v>4</v>
      </c>
      <c r="L66" s="76">
        <f>+IF(CONSOLIDADO[[#This Row],[Codigo Municipio]]=E65,CONSOLIDADO[[#This Row],[Recuperados Diarios]]+L65,CONSOLIDADO[[#This Row],[Recuperados Diarios]])</f>
        <v>15</v>
      </c>
      <c r="M66" s="77" cm="1">
        <f t="array" ref="M66">+IFERROR(IF(CONSOLIDADO[[#This Row],[Día]]&lt;14,0,INDEX(CONSOLIDADO[Casos Diarios],ROW()-14,1)),0)</f>
        <v>0</v>
      </c>
      <c r="N66" s="72">
        <f>+IF(CONSOLIDADO[[#This Row],[Clave]]="710143893",1,IF(OR(CONSOLIDADO[[#This Row],[Casos Acumulados]]&gt;0,CONSOLIDADO[[#This Row],[Muertes]]&gt;0),N65+1,I66))</f>
        <v>58</v>
      </c>
      <c r="O66" s="69">
        <f>+IFERROR(VLOOKUP($G66,TDMuertes!$C$2:$E$534,3,0),0)</f>
        <v>0</v>
      </c>
      <c r="P66" s="94" t="str">
        <f t="shared" ca="1" si="5"/>
        <v>ON</v>
      </c>
      <c r="Q66" s="78">
        <f>+IFERROR(VLOOKUP(CONSOLIDADO[[#This Row],[Codigo Municipio]],TDDia!$A$4:$B$394,2,0),0)</f>
        <v>59</v>
      </c>
    </row>
    <row r="67" spans="2:17" ht="14.45">
      <c r="B67">
        <f t="shared" si="3"/>
        <v>1</v>
      </c>
      <c r="C67" s="69" t="str" cm="1">
        <f t="array" ref="C67">+INDEX(Table_4[[Departamento]:[Municipio]],FINAL!$B67,1)</f>
        <v>Atlántida</v>
      </c>
      <c r="D67" s="69" t="str" cm="1">
        <f t="array" ref="D67">+INDEX(Table_4[[Departamento]:[Municipio]],FINAL!$B67,4)</f>
        <v>La Ceiba</v>
      </c>
      <c r="E67" s="69" t="str" cm="1">
        <f t="array" ref="E67">+INDEX(Table_4[[Departamento]:[Municipio]],FINAL!$B67,3)</f>
        <v>0101</v>
      </c>
      <c r="F67" s="96">
        <v>43958</v>
      </c>
      <c r="G67" s="71" t="str">
        <f>+CONSOLIDADO[[#This Row],[Codigo Municipio]]&amp;CONSOLIDADO[[#This Row],[Fecha]]</f>
        <v>010143958</v>
      </c>
      <c r="H67" s="72">
        <f>+IFERROR(VLOOKUP($G67,TDAcumula!$C$2:$E$2027,3,0),0)</f>
        <v>0</v>
      </c>
      <c r="I67" s="73">
        <f t="shared" ref="I67:I130" si="6">+IF(E67=E66,H67+I66,H67)</f>
        <v>22</v>
      </c>
      <c r="J67" s="74">
        <f>+IF(CONSOLIDADO[[#This Row],[Codigo Municipio]]=E66,CONSOLIDADO[[#This Row],[Fallecidos Diarios]]+J66,CONSOLIDADO[[#This Row],[Fallecidos Diarios]])</f>
        <v>3</v>
      </c>
      <c r="K67" s="75">
        <f t="shared" ref="K67:K130" si="7">+IF(I67-J67-L67&lt;0,0,I67-J67-L67)</f>
        <v>4</v>
      </c>
      <c r="L67" s="76">
        <f>+IF(CONSOLIDADO[[#This Row],[Codigo Municipio]]=E66,CONSOLIDADO[[#This Row],[Recuperados Diarios]]+L66,CONSOLIDADO[[#This Row],[Recuperados Diarios]])</f>
        <v>15</v>
      </c>
      <c r="M67" s="77" cm="1">
        <f t="array" ref="M67">+IFERROR(IF(CONSOLIDADO[[#This Row],[Día]]&lt;14,0,INDEX(CONSOLIDADO[Casos Diarios],ROW()-14,1)),0)</f>
        <v>0</v>
      </c>
      <c r="N67" s="72">
        <f>+IF(CONSOLIDADO[[#This Row],[Clave]]="710143893",1,IF(OR(CONSOLIDADO[[#This Row],[Casos Acumulados]]&gt;0,CONSOLIDADO[[#This Row],[Muertes]]&gt;0),N66+1,I67))</f>
        <v>59</v>
      </c>
      <c r="O67" s="69">
        <f>+IFERROR(VLOOKUP($G67,TDMuertes!$C$2:$E$534,3,0),0)</f>
        <v>0</v>
      </c>
      <c r="P67" s="94" t="str">
        <f t="shared" ca="1" si="5"/>
        <v>ON</v>
      </c>
      <c r="Q67" s="78">
        <f>+IFERROR(VLOOKUP(CONSOLIDADO[[#This Row],[Codigo Municipio]],TDDia!$A$4:$B$394,2,0),0)</f>
        <v>59</v>
      </c>
    </row>
    <row r="68" spans="2:17" ht="14.45">
      <c r="B68">
        <f t="shared" ref="B68:B131" si="8">+IF(F67=44085,B67+1,B67)</f>
        <v>1</v>
      </c>
      <c r="C68" s="69" t="str" cm="1">
        <f t="array" ref="C68">+INDEX(Table_4[[Departamento]:[Municipio]],FINAL!$B68,1)</f>
        <v>Atlántida</v>
      </c>
      <c r="D68" s="69" t="str" cm="1">
        <f t="array" ref="D68">+INDEX(Table_4[[Departamento]:[Municipio]],FINAL!$B68,4)</f>
        <v>La Ceiba</v>
      </c>
      <c r="E68" s="69" t="str" cm="1">
        <f t="array" ref="E68">+INDEX(Table_4[[Departamento]:[Municipio]],FINAL!$B68,3)</f>
        <v>0101</v>
      </c>
      <c r="F68" s="96">
        <v>43959</v>
      </c>
      <c r="G68" s="71" t="str">
        <f>+CONSOLIDADO[[#This Row],[Codigo Municipio]]&amp;CONSOLIDADO[[#This Row],[Fecha]]</f>
        <v>010143959</v>
      </c>
      <c r="H68" s="72">
        <f>+IFERROR(VLOOKUP($G68,TDAcumula!$C$2:$E$2027,3,0),0)</f>
        <v>0</v>
      </c>
      <c r="I68" s="73">
        <f t="shared" si="6"/>
        <v>22</v>
      </c>
      <c r="J68" s="74">
        <f>+IF(CONSOLIDADO[[#This Row],[Codigo Municipio]]=E67,CONSOLIDADO[[#This Row],[Fallecidos Diarios]]+J67,CONSOLIDADO[[#This Row],[Fallecidos Diarios]])</f>
        <v>3</v>
      </c>
      <c r="K68" s="75">
        <f t="shared" si="7"/>
        <v>4</v>
      </c>
      <c r="L68" s="76">
        <f>+IF(CONSOLIDADO[[#This Row],[Codigo Municipio]]=E67,CONSOLIDADO[[#This Row],[Recuperados Diarios]]+L67,CONSOLIDADO[[#This Row],[Recuperados Diarios]])</f>
        <v>15</v>
      </c>
      <c r="M68" s="77" cm="1">
        <f t="array" ref="M68">+IFERROR(IF(CONSOLIDADO[[#This Row],[Día]]&lt;14,0,INDEX(CONSOLIDADO[Casos Diarios],ROW()-14,1)),0)</f>
        <v>0</v>
      </c>
      <c r="N68" s="72">
        <f>+IF(CONSOLIDADO[[#This Row],[Clave]]="710143893",1,IF(OR(CONSOLIDADO[[#This Row],[Casos Acumulados]]&gt;0,CONSOLIDADO[[#This Row],[Muertes]]&gt;0),N67+1,I68))</f>
        <v>60</v>
      </c>
      <c r="O68" s="69">
        <f>+IFERROR(VLOOKUP($G68,TDMuertes!$C$2:$E$534,3,0),0)</f>
        <v>0</v>
      </c>
      <c r="P68" s="94" t="str">
        <f t="shared" ca="1" si="5"/>
        <v>OUT TIME</v>
      </c>
      <c r="Q68" s="78">
        <f>+IFERROR(VLOOKUP(CONSOLIDADO[[#This Row],[Codigo Municipio]],TDDia!$A$4:$B$394,2,0),0)</f>
        <v>59</v>
      </c>
    </row>
    <row r="69" spans="2:17" ht="14.45">
      <c r="B69">
        <f t="shared" si="8"/>
        <v>1</v>
      </c>
      <c r="C69" s="69" t="str" cm="1">
        <f t="array" ref="C69">+INDEX(Table_4[[Departamento]:[Municipio]],FINAL!$B69,1)</f>
        <v>Atlántida</v>
      </c>
      <c r="D69" s="69" t="str" cm="1">
        <f t="array" ref="D69">+INDEX(Table_4[[Departamento]:[Municipio]],FINAL!$B69,4)</f>
        <v>La Ceiba</v>
      </c>
      <c r="E69" s="69" t="str" cm="1">
        <f t="array" ref="E69">+INDEX(Table_4[[Departamento]:[Municipio]],FINAL!$B69,3)</f>
        <v>0101</v>
      </c>
      <c r="F69" s="96">
        <v>43960</v>
      </c>
      <c r="G69" s="71" t="str">
        <f>+CONSOLIDADO[[#This Row],[Codigo Municipio]]&amp;CONSOLIDADO[[#This Row],[Fecha]]</f>
        <v>010143960</v>
      </c>
      <c r="H69" s="72">
        <f>+IFERROR(VLOOKUP($G69,TDAcumula!$C$2:$E$2027,3,0),0)</f>
        <v>0</v>
      </c>
      <c r="I69" s="73">
        <f t="shared" si="6"/>
        <v>22</v>
      </c>
      <c r="J69" s="74">
        <f>+IF(CONSOLIDADO[[#This Row],[Codigo Municipio]]=E68,CONSOLIDADO[[#This Row],[Fallecidos Diarios]]+J68,CONSOLIDADO[[#This Row],[Fallecidos Diarios]])</f>
        <v>3</v>
      </c>
      <c r="K69" s="75">
        <f t="shared" si="7"/>
        <v>3</v>
      </c>
      <c r="L69" s="76">
        <f>+IF(CONSOLIDADO[[#This Row],[Codigo Municipio]]=E68,CONSOLIDADO[[#This Row],[Recuperados Diarios]]+L68,CONSOLIDADO[[#This Row],[Recuperados Diarios]])</f>
        <v>16</v>
      </c>
      <c r="M69" s="77" cm="1">
        <f t="array" ref="M69">+IFERROR(IF(CONSOLIDADO[[#This Row],[Día]]&lt;14,0,INDEX(CONSOLIDADO[Casos Diarios],ROW()-14,1)),0)</f>
        <v>1</v>
      </c>
      <c r="N69" s="72">
        <f>+IF(CONSOLIDADO[[#This Row],[Clave]]="710143893",1,IF(OR(CONSOLIDADO[[#This Row],[Casos Acumulados]]&gt;0,CONSOLIDADO[[#This Row],[Muertes]]&gt;0),N68+1,I69))</f>
        <v>61</v>
      </c>
      <c r="O69" s="69">
        <f>+IFERROR(VLOOKUP($G69,TDMuertes!$C$2:$E$534,3,0),0)</f>
        <v>0</v>
      </c>
      <c r="P69" s="94" t="str">
        <f t="shared" ca="1" si="5"/>
        <v>OUT TIME</v>
      </c>
      <c r="Q69" s="78">
        <f>+IFERROR(VLOOKUP(CONSOLIDADO[[#This Row],[Codigo Municipio]],TDDia!$A$4:$B$394,2,0),0)</f>
        <v>59</v>
      </c>
    </row>
    <row r="70" spans="2:17" ht="14.45">
      <c r="B70">
        <f t="shared" si="8"/>
        <v>1</v>
      </c>
      <c r="C70" s="69" t="str" cm="1">
        <f t="array" ref="C70">+INDEX(Table_4[[Departamento]:[Municipio]],FINAL!$B70,1)</f>
        <v>Atlántida</v>
      </c>
      <c r="D70" s="69" t="str" cm="1">
        <f t="array" ref="D70">+INDEX(Table_4[[Departamento]:[Municipio]],FINAL!$B70,4)</f>
        <v>La Ceiba</v>
      </c>
      <c r="E70" s="69" t="str" cm="1">
        <f t="array" ref="E70">+INDEX(Table_4[[Departamento]:[Municipio]],FINAL!$B70,3)</f>
        <v>0101</v>
      </c>
      <c r="F70" s="96">
        <v>43961</v>
      </c>
      <c r="G70" s="71" t="str">
        <f>+CONSOLIDADO[[#This Row],[Codigo Municipio]]&amp;CONSOLIDADO[[#This Row],[Fecha]]</f>
        <v>010143961</v>
      </c>
      <c r="H70" s="72">
        <f>+IFERROR(VLOOKUP($G70,TDAcumula!$C$2:$E$2027,3,0),0)</f>
        <v>0</v>
      </c>
      <c r="I70" s="73">
        <f t="shared" si="6"/>
        <v>22</v>
      </c>
      <c r="J70" s="74">
        <f>+IF(CONSOLIDADO[[#This Row],[Codigo Municipio]]=E69,CONSOLIDADO[[#This Row],[Fallecidos Diarios]]+J69,CONSOLIDADO[[#This Row],[Fallecidos Diarios]])</f>
        <v>3</v>
      </c>
      <c r="K70" s="75">
        <f t="shared" si="7"/>
        <v>3</v>
      </c>
      <c r="L70" s="76">
        <f>+IF(CONSOLIDADO[[#This Row],[Codigo Municipio]]=E69,CONSOLIDADO[[#This Row],[Recuperados Diarios]]+L69,CONSOLIDADO[[#This Row],[Recuperados Diarios]])</f>
        <v>16</v>
      </c>
      <c r="M70" s="77" cm="1">
        <f t="array" ref="M70">+IFERROR(IF(CONSOLIDADO[[#This Row],[Día]]&lt;14,0,INDEX(CONSOLIDADO[Casos Diarios],ROW()-14,1)),0)</f>
        <v>0</v>
      </c>
      <c r="N70" s="72">
        <f>+IF(CONSOLIDADO[[#This Row],[Clave]]="710143893",1,IF(OR(CONSOLIDADO[[#This Row],[Casos Acumulados]]&gt;0,CONSOLIDADO[[#This Row],[Muertes]]&gt;0),N69+1,I70))</f>
        <v>62</v>
      </c>
      <c r="O70" s="69">
        <f>+IFERROR(VLOOKUP($G70,TDMuertes!$C$2:$E$534,3,0),0)</f>
        <v>0</v>
      </c>
      <c r="P70" s="94" t="str">
        <f t="shared" ca="1" si="5"/>
        <v>OUT TIME</v>
      </c>
      <c r="Q70" s="78">
        <f>+IFERROR(VLOOKUP(CONSOLIDADO[[#This Row],[Codigo Municipio]],TDDia!$A$4:$B$394,2,0),0)</f>
        <v>59</v>
      </c>
    </row>
    <row r="71" spans="2:17" ht="14.45">
      <c r="B71">
        <f t="shared" si="8"/>
        <v>1</v>
      </c>
      <c r="C71" s="69" t="str" cm="1">
        <f t="array" ref="C71">+INDEX(Table_4[[Departamento]:[Municipio]],FINAL!$B71,1)</f>
        <v>Atlántida</v>
      </c>
      <c r="D71" s="69" t="str" cm="1">
        <f t="array" ref="D71">+INDEX(Table_4[[Departamento]:[Municipio]],FINAL!$B71,4)</f>
        <v>La Ceiba</v>
      </c>
      <c r="E71" s="69" t="str" cm="1">
        <f t="array" ref="E71">+INDEX(Table_4[[Departamento]:[Municipio]],FINAL!$B71,3)</f>
        <v>0101</v>
      </c>
      <c r="F71" s="96">
        <v>43962</v>
      </c>
      <c r="G71" s="71" t="str">
        <f>+CONSOLIDADO[[#This Row],[Codigo Municipio]]&amp;CONSOLIDADO[[#This Row],[Fecha]]</f>
        <v>010143962</v>
      </c>
      <c r="H71" s="72">
        <f>+IFERROR(VLOOKUP($G71,TDAcumula!$C$2:$E$2027,3,0),0)</f>
        <v>0</v>
      </c>
      <c r="I71" s="73">
        <f t="shared" si="6"/>
        <v>22</v>
      </c>
      <c r="J71" s="74">
        <f>+IF(CONSOLIDADO[[#This Row],[Codigo Municipio]]=E70,CONSOLIDADO[[#This Row],[Fallecidos Diarios]]+J70,CONSOLIDADO[[#This Row],[Fallecidos Diarios]])</f>
        <v>3</v>
      </c>
      <c r="K71" s="75">
        <f t="shared" si="7"/>
        <v>2</v>
      </c>
      <c r="L71" s="76">
        <f>+IF(CONSOLIDADO[[#This Row],[Codigo Municipio]]=E70,CONSOLIDADO[[#This Row],[Recuperados Diarios]]+L70,CONSOLIDADO[[#This Row],[Recuperados Diarios]])</f>
        <v>17</v>
      </c>
      <c r="M71" s="77" cm="1">
        <f t="array" ref="M71">+IFERROR(IF(CONSOLIDADO[[#This Row],[Día]]&lt;14,0,INDEX(CONSOLIDADO[Casos Diarios],ROW()-14,1)),0)</f>
        <v>1</v>
      </c>
      <c r="N71" s="72">
        <f>+IF(CONSOLIDADO[[#This Row],[Clave]]="710143893",1,IF(OR(CONSOLIDADO[[#This Row],[Casos Acumulados]]&gt;0,CONSOLIDADO[[#This Row],[Muertes]]&gt;0),N70+1,I71))</f>
        <v>63</v>
      </c>
      <c r="O71" s="69">
        <f>+IFERROR(VLOOKUP($G71,TDMuertes!$C$2:$E$534,3,0),0)</f>
        <v>0</v>
      </c>
      <c r="P71" s="94" t="str">
        <f t="shared" ca="1" si="5"/>
        <v>OUT TIME</v>
      </c>
      <c r="Q71" s="78">
        <f>+IFERROR(VLOOKUP(CONSOLIDADO[[#This Row],[Codigo Municipio]],TDDia!$A$4:$B$394,2,0),0)</f>
        <v>59</v>
      </c>
    </row>
    <row r="72" spans="2:17" ht="14.45">
      <c r="B72">
        <f t="shared" si="8"/>
        <v>1</v>
      </c>
      <c r="C72" s="69" t="str" cm="1">
        <f t="array" ref="C72">+INDEX(Table_4[[Departamento]:[Municipio]],FINAL!$B72,1)</f>
        <v>Atlántida</v>
      </c>
      <c r="D72" s="69" t="str" cm="1">
        <f t="array" ref="D72">+INDEX(Table_4[[Departamento]:[Municipio]],FINAL!$B72,4)</f>
        <v>La Ceiba</v>
      </c>
      <c r="E72" s="69" t="str" cm="1">
        <f t="array" ref="E72">+INDEX(Table_4[[Departamento]:[Municipio]],FINAL!$B72,3)</f>
        <v>0101</v>
      </c>
      <c r="F72" s="96">
        <v>43963</v>
      </c>
      <c r="G72" s="71" t="str">
        <f>+CONSOLIDADO[[#This Row],[Codigo Municipio]]&amp;CONSOLIDADO[[#This Row],[Fecha]]</f>
        <v>010143963</v>
      </c>
      <c r="H72" s="72">
        <f>+IFERROR(VLOOKUP($G72,TDAcumula!$C$2:$E$2027,3,0),0)</f>
        <v>0</v>
      </c>
      <c r="I72" s="73">
        <f t="shared" si="6"/>
        <v>22</v>
      </c>
      <c r="J72" s="74">
        <f>+IF(CONSOLIDADO[[#This Row],[Codigo Municipio]]=E71,CONSOLIDADO[[#This Row],[Fallecidos Diarios]]+J71,CONSOLIDADO[[#This Row],[Fallecidos Diarios]])</f>
        <v>3</v>
      </c>
      <c r="K72" s="75">
        <f t="shared" si="7"/>
        <v>2</v>
      </c>
      <c r="L72" s="76">
        <f>+IF(CONSOLIDADO[[#This Row],[Codigo Municipio]]=E71,CONSOLIDADO[[#This Row],[Recuperados Diarios]]+L71,CONSOLIDADO[[#This Row],[Recuperados Diarios]])</f>
        <v>17</v>
      </c>
      <c r="M72" s="77" cm="1">
        <f t="array" ref="M72">+IFERROR(IF(CONSOLIDADO[[#This Row],[Día]]&lt;14,0,INDEX(CONSOLIDADO[Casos Diarios],ROW()-14,1)),0)</f>
        <v>0</v>
      </c>
      <c r="N72" s="72">
        <f>+IF(CONSOLIDADO[[#This Row],[Clave]]="710143893",1,IF(OR(CONSOLIDADO[[#This Row],[Casos Acumulados]]&gt;0,CONSOLIDADO[[#This Row],[Muertes]]&gt;0),N71+1,I72))</f>
        <v>64</v>
      </c>
      <c r="O72" s="69">
        <f>+IFERROR(VLOOKUP($G72,TDMuertes!$C$2:$E$534,3,0),0)</f>
        <v>0</v>
      </c>
      <c r="P72" s="94" t="str">
        <f t="shared" ca="1" si="5"/>
        <v>OUT TIME</v>
      </c>
      <c r="Q72" s="78">
        <f>+IFERROR(VLOOKUP(CONSOLIDADO[[#This Row],[Codigo Municipio]],TDDia!$A$4:$B$394,2,0),0)</f>
        <v>59</v>
      </c>
    </row>
    <row r="73" spans="2:17" ht="14.45">
      <c r="B73">
        <f t="shared" si="8"/>
        <v>1</v>
      </c>
      <c r="C73" s="69" t="str" cm="1">
        <f t="array" ref="C73">+INDEX(Table_4[[Departamento]:[Municipio]],FINAL!$B73,1)</f>
        <v>Atlántida</v>
      </c>
      <c r="D73" s="69" t="str" cm="1">
        <f t="array" ref="D73">+INDEX(Table_4[[Departamento]:[Municipio]],FINAL!$B73,4)</f>
        <v>La Ceiba</v>
      </c>
      <c r="E73" s="69" t="str" cm="1">
        <f t="array" ref="E73">+INDEX(Table_4[[Departamento]:[Municipio]],FINAL!$B73,3)</f>
        <v>0101</v>
      </c>
      <c r="F73" s="96">
        <v>43964</v>
      </c>
      <c r="G73" s="71" t="str">
        <f>+CONSOLIDADO[[#This Row],[Codigo Municipio]]&amp;CONSOLIDADO[[#This Row],[Fecha]]</f>
        <v>010143964</v>
      </c>
      <c r="H73" s="72">
        <f>+IFERROR(VLOOKUP($G73,TDAcumula!$C$2:$E$2027,3,0),0)</f>
        <v>0</v>
      </c>
      <c r="I73" s="73">
        <f t="shared" si="6"/>
        <v>22</v>
      </c>
      <c r="J73" s="74">
        <f>+IF(CONSOLIDADO[[#This Row],[Codigo Municipio]]=E72,CONSOLIDADO[[#This Row],[Fallecidos Diarios]]+J72,CONSOLIDADO[[#This Row],[Fallecidos Diarios]])</f>
        <v>3</v>
      </c>
      <c r="K73" s="75">
        <f t="shared" si="7"/>
        <v>0</v>
      </c>
      <c r="L73" s="76">
        <f>+IF(CONSOLIDADO[[#This Row],[Codigo Municipio]]=E72,CONSOLIDADO[[#This Row],[Recuperados Diarios]]+L72,CONSOLIDADO[[#This Row],[Recuperados Diarios]])</f>
        <v>22</v>
      </c>
      <c r="M73" s="77" cm="1">
        <f t="array" ref="M73">+IFERROR(IF(CONSOLIDADO[[#This Row],[Día]]&lt;14,0,INDEX(CONSOLIDADO[Casos Diarios],ROW()-14,1)),0)</f>
        <v>5</v>
      </c>
      <c r="N73" s="72">
        <f>+IF(CONSOLIDADO[[#This Row],[Clave]]="710143893",1,IF(OR(CONSOLIDADO[[#This Row],[Casos Acumulados]]&gt;0,CONSOLIDADO[[#This Row],[Muertes]]&gt;0),N72+1,I73))</f>
        <v>65</v>
      </c>
      <c r="O73" s="69">
        <f>+IFERROR(VLOOKUP($G73,TDMuertes!$C$2:$E$534,3,0),0)</f>
        <v>0</v>
      </c>
      <c r="P73" s="94" t="str">
        <f t="shared" ref="P73:P104" ca="1" si="9">+IF(N73=0,"OFF",IF(N73=1,"START",IF(AND(N73&gt;1,F73&lt;TODAY()+1),"ON","OUT TIME")))</f>
        <v>OUT TIME</v>
      </c>
      <c r="Q73" s="78">
        <f>+IFERROR(VLOOKUP(CONSOLIDADO[[#This Row],[Codigo Municipio]],TDDia!$A$4:$B$394,2,0),0)</f>
        <v>59</v>
      </c>
    </row>
    <row r="74" spans="2:17" ht="14.45">
      <c r="B74">
        <f t="shared" si="8"/>
        <v>1</v>
      </c>
      <c r="C74" s="69" t="str" cm="1">
        <f t="array" ref="C74">+INDEX(Table_4[[Departamento]:[Municipio]],FINAL!$B74,1)</f>
        <v>Atlántida</v>
      </c>
      <c r="D74" s="69" t="str" cm="1">
        <f t="array" ref="D74">+INDEX(Table_4[[Departamento]:[Municipio]],FINAL!$B74,4)</f>
        <v>La Ceiba</v>
      </c>
      <c r="E74" s="69" t="str" cm="1">
        <f t="array" ref="E74">+INDEX(Table_4[[Departamento]:[Municipio]],FINAL!$B74,3)</f>
        <v>0101</v>
      </c>
      <c r="F74" s="96">
        <v>43965</v>
      </c>
      <c r="G74" s="71" t="str">
        <f>+CONSOLIDADO[[#This Row],[Codigo Municipio]]&amp;CONSOLIDADO[[#This Row],[Fecha]]</f>
        <v>010143965</v>
      </c>
      <c r="H74" s="72">
        <f>+IFERROR(VLOOKUP($G74,TDAcumula!$C$2:$E$2027,3,0),0)</f>
        <v>0</v>
      </c>
      <c r="I74" s="73">
        <f t="shared" si="6"/>
        <v>22</v>
      </c>
      <c r="J74" s="74">
        <f>+IF(CONSOLIDADO[[#This Row],[Codigo Municipio]]=E73,CONSOLIDADO[[#This Row],[Fallecidos Diarios]]+J73,CONSOLIDADO[[#This Row],[Fallecidos Diarios]])</f>
        <v>3</v>
      </c>
      <c r="K74" s="75">
        <f t="shared" si="7"/>
        <v>0</v>
      </c>
      <c r="L74" s="76">
        <f>+IF(CONSOLIDADO[[#This Row],[Codigo Municipio]]=E73,CONSOLIDADO[[#This Row],[Recuperados Diarios]]+L73,CONSOLIDADO[[#This Row],[Recuperados Diarios]])</f>
        <v>22</v>
      </c>
      <c r="M74" s="77" cm="1">
        <f t="array" ref="M74">+IFERROR(IF(CONSOLIDADO[[#This Row],[Día]]&lt;14,0,INDEX(CONSOLIDADO[Casos Diarios],ROW()-14,1)),0)</f>
        <v>0</v>
      </c>
      <c r="N74" s="72">
        <f>+IF(CONSOLIDADO[[#This Row],[Clave]]="710143893",1,IF(OR(CONSOLIDADO[[#This Row],[Casos Acumulados]]&gt;0,CONSOLIDADO[[#This Row],[Muertes]]&gt;0),N73+1,I74))</f>
        <v>66</v>
      </c>
      <c r="O74" s="69">
        <f>+IFERROR(VLOOKUP($G74,TDMuertes!$C$2:$E$534,3,0),0)</f>
        <v>0</v>
      </c>
      <c r="P74" s="94" t="str">
        <f t="shared" ca="1" si="9"/>
        <v>OUT TIME</v>
      </c>
      <c r="Q74" s="78">
        <f>+IFERROR(VLOOKUP(CONSOLIDADO[[#This Row],[Codigo Municipio]],TDDia!$A$4:$B$394,2,0),0)</f>
        <v>59</v>
      </c>
    </row>
    <row r="75" spans="2:17" ht="14.45">
      <c r="B75">
        <f t="shared" si="8"/>
        <v>1</v>
      </c>
      <c r="C75" s="69" t="str" cm="1">
        <f t="array" ref="C75">+INDEX(Table_4[[Departamento]:[Municipio]],FINAL!$B75,1)</f>
        <v>Atlántida</v>
      </c>
      <c r="D75" s="69" t="str" cm="1">
        <f t="array" ref="D75">+INDEX(Table_4[[Departamento]:[Municipio]],FINAL!$B75,4)</f>
        <v>La Ceiba</v>
      </c>
      <c r="E75" s="69" t="str" cm="1">
        <f t="array" ref="E75">+INDEX(Table_4[[Departamento]:[Municipio]],FINAL!$B75,3)</f>
        <v>0101</v>
      </c>
      <c r="F75" s="96">
        <v>43966</v>
      </c>
      <c r="G75" s="71" t="str">
        <f>+CONSOLIDADO[[#This Row],[Codigo Municipio]]&amp;CONSOLIDADO[[#This Row],[Fecha]]</f>
        <v>010143966</v>
      </c>
      <c r="H75" s="72">
        <f>+IFERROR(VLOOKUP($G75,TDAcumula!$C$2:$E$2027,3,0),0)</f>
        <v>0</v>
      </c>
      <c r="I75" s="73">
        <f t="shared" si="6"/>
        <v>22</v>
      </c>
      <c r="J75" s="74">
        <f>+IF(CONSOLIDADO[[#This Row],[Codigo Municipio]]=E74,CONSOLIDADO[[#This Row],[Fallecidos Diarios]]+J74,CONSOLIDADO[[#This Row],[Fallecidos Diarios]])</f>
        <v>3</v>
      </c>
      <c r="K75" s="75">
        <f t="shared" si="7"/>
        <v>0</v>
      </c>
      <c r="L75" s="76">
        <f>+IF(CONSOLIDADO[[#This Row],[Codigo Municipio]]=E74,CONSOLIDADO[[#This Row],[Recuperados Diarios]]+L74,CONSOLIDADO[[#This Row],[Recuperados Diarios]])</f>
        <v>22</v>
      </c>
      <c r="M75" s="77" cm="1">
        <f t="array" ref="M75">+IFERROR(IF(CONSOLIDADO[[#This Row],[Día]]&lt;14,0,INDEX(CONSOLIDADO[Casos Diarios],ROW()-14,1)),0)</f>
        <v>0</v>
      </c>
      <c r="N75" s="72">
        <f>+IF(CONSOLIDADO[[#This Row],[Clave]]="710143893",1,IF(OR(CONSOLIDADO[[#This Row],[Casos Acumulados]]&gt;0,CONSOLIDADO[[#This Row],[Muertes]]&gt;0),N74+1,I75))</f>
        <v>67</v>
      </c>
      <c r="O75" s="69">
        <f>+IFERROR(VLOOKUP($G75,TDMuertes!$C$2:$E$534,3,0),0)</f>
        <v>0</v>
      </c>
      <c r="P75" s="94" t="str">
        <f t="shared" ca="1" si="9"/>
        <v>OUT TIME</v>
      </c>
      <c r="Q75" s="78">
        <f>+IFERROR(VLOOKUP(CONSOLIDADO[[#This Row],[Codigo Municipio]],TDDia!$A$4:$B$394,2,0),0)</f>
        <v>59</v>
      </c>
    </row>
    <row r="76" spans="2:17" ht="14.45">
      <c r="B76">
        <f t="shared" si="8"/>
        <v>1</v>
      </c>
      <c r="C76" s="69" t="str" cm="1">
        <f t="array" ref="C76">+INDEX(Table_4[[Departamento]:[Municipio]],FINAL!$B76,1)</f>
        <v>Atlántida</v>
      </c>
      <c r="D76" s="69" t="str" cm="1">
        <f t="array" ref="D76">+INDEX(Table_4[[Departamento]:[Municipio]],FINAL!$B76,4)</f>
        <v>La Ceiba</v>
      </c>
      <c r="E76" s="69" t="str" cm="1">
        <f t="array" ref="E76">+INDEX(Table_4[[Departamento]:[Municipio]],FINAL!$B76,3)</f>
        <v>0101</v>
      </c>
      <c r="F76" s="96">
        <v>43967</v>
      </c>
      <c r="G76" s="71" t="str">
        <f>+CONSOLIDADO[[#This Row],[Codigo Municipio]]&amp;CONSOLIDADO[[#This Row],[Fecha]]</f>
        <v>010143967</v>
      </c>
      <c r="H76" s="72">
        <f>+IFERROR(VLOOKUP($G76,TDAcumula!$C$2:$E$2027,3,0),0)</f>
        <v>0</v>
      </c>
      <c r="I76" s="73">
        <f t="shared" si="6"/>
        <v>22</v>
      </c>
      <c r="J76" s="74">
        <f>+IF(CONSOLIDADO[[#This Row],[Codigo Municipio]]=E75,CONSOLIDADO[[#This Row],[Fallecidos Diarios]]+J75,CONSOLIDADO[[#This Row],[Fallecidos Diarios]])</f>
        <v>3</v>
      </c>
      <c r="K76" s="75">
        <f t="shared" si="7"/>
        <v>0</v>
      </c>
      <c r="L76" s="76">
        <f>+IF(CONSOLIDADO[[#This Row],[Codigo Municipio]]=E75,CONSOLIDADO[[#This Row],[Recuperados Diarios]]+L75,CONSOLIDADO[[#This Row],[Recuperados Diarios]])</f>
        <v>22</v>
      </c>
      <c r="M76" s="77" cm="1">
        <f t="array" ref="M76">+IFERROR(IF(CONSOLIDADO[[#This Row],[Día]]&lt;14,0,INDEX(CONSOLIDADO[Casos Diarios],ROW()-14,1)),0)</f>
        <v>0</v>
      </c>
      <c r="N76" s="72">
        <f>+IF(CONSOLIDADO[[#This Row],[Clave]]="710143893",1,IF(OR(CONSOLIDADO[[#This Row],[Casos Acumulados]]&gt;0,CONSOLIDADO[[#This Row],[Muertes]]&gt;0),N75+1,I76))</f>
        <v>68</v>
      </c>
      <c r="O76" s="69">
        <f>+IFERROR(VLOOKUP($G76,TDMuertes!$C$2:$E$534,3,0),0)</f>
        <v>0</v>
      </c>
      <c r="P76" s="94" t="str">
        <f t="shared" ca="1" si="9"/>
        <v>OUT TIME</v>
      </c>
      <c r="Q76" s="78">
        <f>+IFERROR(VLOOKUP(CONSOLIDADO[[#This Row],[Codigo Municipio]],TDDia!$A$4:$B$394,2,0),0)</f>
        <v>59</v>
      </c>
    </row>
    <row r="77" spans="2:17" ht="14.45">
      <c r="B77">
        <f t="shared" si="8"/>
        <v>1</v>
      </c>
      <c r="C77" s="69" t="str" cm="1">
        <f t="array" ref="C77">+INDEX(Table_4[[Departamento]:[Municipio]],FINAL!$B77,1)</f>
        <v>Atlántida</v>
      </c>
      <c r="D77" s="69" t="str" cm="1">
        <f t="array" ref="D77">+INDEX(Table_4[[Departamento]:[Municipio]],FINAL!$B77,4)</f>
        <v>La Ceiba</v>
      </c>
      <c r="E77" s="69" t="str" cm="1">
        <f t="array" ref="E77">+INDEX(Table_4[[Departamento]:[Municipio]],FINAL!$B77,3)</f>
        <v>0101</v>
      </c>
      <c r="F77" s="96">
        <v>43968</v>
      </c>
      <c r="G77" s="71" t="str">
        <f>+CONSOLIDADO[[#This Row],[Codigo Municipio]]&amp;CONSOLIDADO[[#This Row],[Fecha]]</f>
        <v>010143968</v>
      </c>
      <c r="H77" s="72">
        <f>+IFERROR(VLOOKUP($G77,TDAcumula!$C$2:$E$2027,3,0),0)</f>
        <v>0</v>
      </c>
      <c r="I77" s="73">
        <f t="shared" si="6"/>
        <v>22</v>
      </c>
      <c r="J77" s="74">
        <f>+IF(CONSOLIDADO[[#This Row],[Codigo Municipio]]=E76,CONSOLIDADO[[#This Row],[Fallecidos Diarios]]+J76,CONSOLIDADO[[#This Row],[Fallecidos Diarios]])</f>
        <v>3</v>
      </c>
      <c r="K77" s="75">
        <f t="shared" si="7"/>
        <v>0</v>
      </c>
      <c r="L77" s="76">
        <f>+IF(CONSOLIDADO[[#This Row],[Codigo Municipio]]=E76,CONSOLIDADO[[#This Row],[Recuperados Diarios]]+L76,CONSOLIDADO[[#This Row],[Recuperados Diarios]])</f>
        <v>22</v>
      </c>
      <c r="M77" s="77" cm="1">
        <f t="array" ref="M77">+IFERROR(IF(CONSOLIDADO[[#This Row],[Día]]&lt;14,0,INDEX(CONSOLIDADO[Casos Diarios],ROW()-14,1)),0)</f>
        <v>0</v>
      </c>
      <c r="N77" s="72">
        <f>+IF(CONSOLIDADO[[#This Row],[Clave]]="710143893",1,IF(OR(CONSOLIDADO[[#This Row],[Casos Acumulados]]&gt;0,CONSOLIDADO[[#This Row],[Muertes]]&gt;0),N76+1,I77))</f>
        <v>69</v>
      </c>
      <c r="O77" s="69">
        <f>+IFERROR(VLOOKUP($G77,TDMuertes!$C$2:$E$534,3,0),0)</f>
        <v>0</v>
      </c>
      <c r="P77" s="94" t="str">
        <f t="shared" ca="1" si="9"/>
        <v>OUT TIME</v>
      </c>
      <c r="Q77" s="78">
        <f>+IFERROR(VLOOKUP(CONSOLIDADO[[#This Row],[Codigo Municipio]],TDDia!$A$4:$B$394,2,0),0)</f>
        <v>59</v>
      </c>
    </row>
    <row r="78" spans="2:17" ht="14.45">
      <c r="B78">
        <f t="shared" si="8"/>
        <v>1</v>
      </c>
      <c r="C78" s="69" t="str" cm="1">
        <f t="array" ref="C78">+INDEX(Table_4[[Departamento]:[Municipio]],FINAL!$B78,1)</f>
        <v>Atlántida</v>
      </c>
      <c r="D78" s="69" t="str" cm="1">
        <f t="array" ref="D78">+INDEX(Table_4[[Departamento]:[Municipio]],FINAL!$B78,4)</f>
        <v>La Ceiba</v>
      </c>
      <c r="E78" s="69" t="str" cm="1">
        <f t="array" ref="E78">+INDEX(Table_4[[Departamento]:[Municipio]],FINAL!$B78,3)</f>
        <v>0101</v>
      </c>
      <c r="F78" s="96">
        <v>43969</v>
      </c>
      <c r="G78" s="71" t="str">
        <f>+CONSOLIDADO[[#This Row],[Codigo Municipio]]&amp;CONSOLIDADO[[#This Row],[Fecha]]</f>
        <v>010143969</v>
      </c>
      <c r="H78" s="72">
        <f>+IFERROR(VLOOKUP($G78,TDAcumula!$C$2:$E$2027,3,0),0)</f>
        <v>0</v>
      </c>
      <c r="I78" s="73">
        <f t="shared" si="6"/>
        <v>22</v>
      </c>
      <c r="J78" s="74">
        <f>+IF(CONSOLIDADO[[#This Row],[Codigo Municipio]]=E77,CONSOLIDADO[[#This Row],[Fallecidos Diarios]]+J77,CONSOLIDADO[[#This Row],[Fallecidos Diarios]])</f>
        <v>3</v>
      </c>
      <c r="K78" s="75">
        <f t="shared" si="7"/>
        <v>0</v>
      </c>
      <c r="L78" s="76">
        <f>+IF(CONSOLIDADO[[#This Row],[Codigo Municipio]]=E77,CONSOLIDADO[[#This Row],[Recuperados Diarios]]+L77,CONSOLIDADO[[#This Row],[Recuperados Diarios]])</f>
        <v>22</v>
      </c>
      <c r="M78" s="77" cm="1">
        <f t="array" ref="M78">+IFERROR(IF(CONSOLIDADO[[#This Row],[Día]]&lt;14,0,INDEX(CONSOLIDADO[Casos Diarios],ROW()-14,1)),0)</f>
        <v>0</v>
      </c>
      <c r="N78" s="72">
        <f>+IF(CONSOLIDADO[[#This Row],[Clave]]="710143893",1,IF(OR(CONSOLIDADO[[#This Row],[Casos Acumulados]]&gt;0,CONSOLIDADO[[#This Row],[Muertes]]&gt;0),N77+1,I78))</f>
        <v>70</v>
      </c>
      <c r="O78" s="69">
        <f>+IFERROR(VLOOKUP($G78,TDMuertes!$C$2:$E$534,3,0),0)</f>
        <v>0</v>
      </c>
      <c r="P78" s="94" t="str">
        <f t="shared" ca="1" si="9"/>
        <v>OUT TIME</v>
      </c>
      <c r="Q78" s="78">
        <f>+IFERROR(VLOOKUP(CONSOLIDADO[[#This Row],[Codigo Municipio]],TDDia!$A$4:$B$394,2,0),0)</f>
        <v>59</v>
      </c>
    </row>
    <row r="79" spans="2:17" ht="14.45">
      <c r="B79">
        <f t="shared" si="8"/>
        <v>1</v>
      </c>
      <c r="C79" s="69" t="str" cm="1">
        <f t="array" ref="C79">+INDEX(Table_4[[Departamento]:[Municipio]],FINAL!$B79,1)</f>
        <v>Atlántida</v>
      </c>
      <c r="D79" s="69" t="str" cm="1">
        <f t="array" ref="D79">+INDEX(Table_4[[Departamento]:[Municipio]],FINAL!$B79,4)</f>
        <v>La Ceiba</v>
      </c>
      <c r="E79" s="69" t="str" cm="1">
        <f t="array" ref="E79">+INDEX(Table_4[[Departamento]:[Municipio]],FINAL!$B79,3)</f>
        <v>0101</v>
      </c>
      <c r="F79" s="96">
        <v>43970</v>
      </c>
      <c r="G79" s="71" t="str">
        <f>+CONSOLIDADO[[#This Row],[Codigo Municipio]]&amp;CONSOLIDADO[[#This Row],[Fecha]]</f>
        <v>010143970</v>
      </c>
      <c r="H79" s="72">
        <f>+IFERROR(VLOOKUP($G79,TDAcumula!$C$2:$E$2027,3,0),0)</f>
        <v>0</v>
      </c>
      <c r="I79" s="73">
        <f t="shared" si="6"/>
        <v>22</v>
      </c>
      <c r="J79" s="74">
        <f>+IF(CONSOLIDADO[[#This Row],[Codigo Municipio]]=E78,CONSOLIDADO[[#This Row],[Fallecidos Diarios]]+J78,CONSOLIDADO[[#This Row],[Fallecidos Diarios]])</f>
        <v>3</v>
      </c>
      <c r="K79" s="75">
        <f t="shared" si="7"/>
        <v>0</v>
      </c>
      <c r="L79" s="76">
        <f>+IF(CONSOLIDADO[[#This Row],[Codigo Municipio]]=E78,CONSOLIDADO[[#This Row],[Recuperados Diarios]]+L78,CONSOLIDADO[[#This Row],[Recuperados Diarios]])</f>
        <v>22</v>
      </c>
      <c r="M79" s="77" cm="1">
        <f t="array" ref="M79">+IFERROR(IF(CONSOLIDADO[[#This Row],[Día]]&lt;14,0,INDEX(CONSOLIDADO[Casos Diarios],ROW()-14,1)),0)</f>
        <v>0</v>
      </c>
      <c r="N79" s="72">
        <f>+IF(CONSOLIDADO[[#This Row],[Clave]]="710143893",1,IF(OR(CONSOLIDADO[[#This Row],[Casos Acumulados]]&gt;0,CONSOLIDADO[[#This Row],[Muertes]]&gt;0),N78+1,I79))</f>
        <v>71</v>
      </c>
      <c r="O79" s="69">
        <f>+IFERROR(VLOOKUP($G79,TDMuertes!$C$2:$E$534,3,0),0)</f>
        <v>0</v>
      </c>
      <c r="P79" s="94" t="str">
        <f t="shared" ca="1" si="9"/>
        <v>OUT TIME</v>
      </c>
      <c r="Q79" s="78">
        <f>+IFERROR(VLOOKUP(CONSOLIDADO[[#This Row],[Codigo Municipio]],TDDia!$A$4:$B$394,2,0),0)</f>
        <v>59</v>
      </c>
    </row>
    <row r="80" spans="2:17" ht="14.45">
      <c r="B80">
        <f t="shared" si="8"/>
        <v>1</v>
      </c>
      <c r="C80" s="69" t="str" cm="1">
        <f t="array" ref="C80">+INDEX(Table_4[[Departamento]:[Municipio]],FINAL!$B80,1)</f>
        <v>Atlántida</v>
      </c>
      <c r="D80" s="69" t="str" cm="1">
        <f t="array" ref="D80">+INDEX(Table_4[[Departamento]:[Municipio]],FINAL!$B80,4)</f>
        <v>La Ceiba</v>
      </c>
      <c r="E80" s="69" t="str" cm="1">
        <f t="array" ref="E80">+INDEX(Table_4[[Departamento]:[Municipio]],FINAL!$B80,3)</f>
        <v>0101</v>
      </c>
      <c r="F80" s="96">
        <v>43971</v>
      </c>
      <c r="G80" s="71" t="str">
        <f>+CONSOLIDADO[[#This Row],[Codigo Municipio]]&amp;CONSOLIDADO[[#This Row],[Fecha]]</f>
        <v>010143971</v>
      </c>
      <c r="H80" s="72">
        <f>+IFERROR(VLOOKUP($G80,TDAcumula!$C$2:$E$2027,3,0),0)</f>
        <v>0</v>
      </c>
      <c r="I80" s="73">
        <f t="shared" si="6"/>
        <v>22</v>
      </c>
      <c r="J80" s="74">
        <f>+IF(CONSOLIDADO[[#This Row],[Codigo Municipio]]=E79,CONSOLIDADO[[#This Row],[Fallecidos Diarios]]+J79,CONSOLIDADO[[#This Row],[Fallecidos Diarios]])</f>
        <v>3</v>
      </c>
      <c r="K80" s="75">
        <f t="shared" si="7"/>
        <v>0</v>
      </c>
      <c r="L80" s="76">
        <f>+IF(CONSOLIDADO[[#This Row],[Codigo Municipio]]=E79,CONSOLIDADO[[#This Row],[Recuperados Diarios]]+L79,CONSOLIDADO[[#This Row],[Recuperados Diarios]])</f>
        <v>22</v>
      </c>
      <c r="M80" s="77" cm="1">
        <f t="array" ref="M80">+IFERROR(IF(CONSOLIDADO[[#This Row],[Día]]&lt;14,0,INDEX(CONSOLIDADO[Casos Diarios],ROW()-14,1)),0)</f>
        <v>0</v>
      </c>
      <c r="N80" s="72">
        <f>+IF(CONSOLIDADO[[#This Row],[Clave]]="710143893",1,IF(OR(CONSOLIDADO[[#This Row],[Casos Acumulados]]&gt;0,CONSOLIDADO[[#This Row],[Muertes]]&gt;0),N79+1,I80))</f>
        <v>72</v>
      </c>
      <c r="O80" s="69">
        <f>+IFERROR(VLOOKUP($G80,TDMuertes!$C$2:$E$534,3,0),0)</f>
        <v>0</v>
      </c>
      <c r="P80" s="94" t="str">
        <f t="shared" ca="1" si="9"/>
        <v>OUT TIME</v>
      </c>
      <c r="Q80" s="78">
        <f>+IFERROR(VLOOKUP(CONSOLIDADO[[#This Row],[Codigo Municipio]],TDDia!$A$4:$B$394,2,0),0)</f>
        <v>59</v>
      </c>
    </row>
    <row r="81" spans="2:17" ht="14.45">
      <c r="B81">
        <f t="shared" si="8"/>
        <v>1</v>
      </c>
      <c r="C81" s="69" t="str" cm="1">
        <f t="array" ref="C81">+INDEX(Table_4[[Departamento]:[Municipio]],FINAL!$B81,1)</f>
        <v>Atlántida</v>
      </c>
      <c r="D81" s="69" t="str" cm="1">
        <f t="array" ref="D81">+INDEX(Table_4[[Departamento]:[Municipio]],FINAL!$B81,4)</f>
        <v>La Ceiba</v>
      </c>
      <c r="E81" s="69" t="str" cm="1">
        <f t="array" ref="E81">+INDEX(Table_4[[Departamento]:[Municipio]],FINAL!$B81,3)</f>
        <v>0101</v>
      </c>
      <c r="F81" s="96">
        <v>43972</v>
      </c>
      <c r="G81" s="71" t="str">
        <f>+CONSOLIDADO[[#This Row],[Codigo Municipio]]&amp;CONSOLIDADO[[#This Row],[Fecha]]</f>
        <v>010143972</v>
      </c>
      <c r="H81" s="72">
        <f>+IFERROR(VLOOKUP($G81,TDAcumula!$C$2:$E$2027,3,0),0)</f>
        <v>0</v>
      </c>
      <c r="I81" s="73">
        <f t="shared" si="6"/>
        <v>22</v>
      </c>
      <c r="J81" s="74">
        <f>+IF(CONSOLIDADO[[#This Row],[Codigo Municipio]]=E80,CONSOLIDADO[[#This Row],[Fallecidos Diarios]]+J80,CONSOLIDADO[[#This Row],[Fallecidos Diarios]])</f>
        <v>3</v>
      </c>
      <c r="K81" s="75">
        <f t="shared" si="7"/>
        <v>0</v>
      </c>
      <c r="L81" s="76">
        <f>+IF(CONSOLIDADO[[#This Row],[Codigo Municipio]]=E80,CONSOLIDADO[[#This Row],[Recuperados Diarios]]+L80,CONSOLIDADO[[#This Row],[Recuperados Diarios]])</f>
        <v>22</v>
      </c>
      <c r="M81" s="77" cm="1">
        <f t="array" ref="M81">+IFERROR(IF(CONSOLIDADO[[#This Row],[Día]]&lt;14,0,INDEX(CONSOLIDADO[Casos Diarios],ROW()-14,1)),0)</f>
        <v>0</v>
      </c>
      <c r="N81" s="72">
        <f>+IF(CONSOLIDADO[[#This Row],[Clave]]="710143893",1,IF(OR(CONSOLIDADO[[#This Row],[Casos Acumulados]]&gt;0,CONSOLIDADO[[#This Row],[Muertes]]&gt;0),N80+1,I81))</f>
        <v>73</v>
      </c>
      <c r="O81" s="69">
        <f>+IFERROR(VLOOKUP($G81,TDMuertes!$C$2:$E$534,3,0),0)</f>
        <v>0</v>
      </c>
      <c r="P81" s="94" t="str">
        <f t="shared" ca="1" si="9"/>
        <v>OUT TIME</v>
      </c>
      <c r="Q81" s="78">
        <f>+IFERROR(VLOOKUP(CONSOLIDADO[[#This Row],[Codigo Municipio]],TDDia!$A$4:$B$394,2,0),0)</f>
        <v>59</v>
      </c>
    </row>
    <row r="82" spans="2:17" ht="14.45">
      <c r="B82">
        <f t="shared" si="8"/>
        <v>1</v>
      </c>
      <c r="C82" s="69" t="str" cm="1">
        <f t="array" ref="C82">+INDEX(Table_4[[Departamento]:[Municipio]],FINAL!$B82,1)</f>
        <v>Atlántida</v>
      </c>
      <c r="D82" s="69" t="str" cm="1">
        <f t="array" ref="D82">+INDEX(Table_4[[Departamento]:[Municipio]],FINAL!$B82,4)</f>
        <v>La Ceiba</v>
      </c>
      <c r="E82" s="69" t="str" cm="1">
        <f t="array" ref="E82">+INDEX(Table_4[[Departamento]:[Municipio]],FINAL!$B82,3)</f>
        <v>0101</v>
      </c>
      <c r="F82" s="96">
        <v>43973</v>
      </c>
      <c r="G82" s="71" t="str">
        <f>+CONSOLIDADO[[#This Row],[Codigo Municipio]]&amp;CONSOLIDADO[[#This Row],[Fecha]]</f>
        <v>010143973</v>
      </c>
      <c r="H82" s="72">
        <f>+IFERROR(VLOOKUP($G82,TDAcumula!$C$2:$E$2027,3,0),0)</f>
        <v>0</v>
      </c>
      <c r="I82" s="73">
        <f t="shared" si="6"/>
        <v>22</v>
      </c>
      <c r="J82" s="74">
        <f>+IF(CONSOLIDADO[[#This Row],[Codigo Municipio]]=E81,CONSOLIDADO[[#This Row],[Fallecidos Diarios]]+J81,CONSOLIDADO[[#This Row],[Fallecidos Diarios]])</f>
        <v>3</v>
      </c>
      <c r="K82" s="75">
        <f t="shared" si="7"/>
        <v>0</v>
      </c>
      <c r="L82" s="76">
        <f>+IF(CONSOLIDADO[[#This Row],[Codigo Municipio]]=E81,CONSOLIDADO[[#This Row],[Recuperados Diarios]]+L81,CONSOLIDADO[[#This Row],[Recuperados Diarios]])</f>
        <v>22</v>
      </c>
      <c r="M82" s="77" cm="1">
        <f t="array" ref="M82">+IFERROR(IF(CONSOLIDADO[[#This Row],[Día]]&lt;14,0,INDEX(CONSOLIDADO[Casos Diarios],ROW()-14,1)),0)</f>
        <v>0</v>
      </c>
      <c r="N82" s="72">
        <f>+IF(CONSOLIDADO[[#This Row],[Clave]]="710143893",1,IF(OR(CONSOLIDADO[[#This Row],[Casos Acumulados]]&gt;0,CONSOLIDADO[[#This Row],[Muertes]]&gt;0),N81+1,I82))</f>
        <v>74</v>
      </c>
      <c r="O82" s="69">
        <f>+IFERROR(VLOOKUP($G82,TDMuertes!$C$2:$E$534,3,0),0)</f>
        <v>0</v>
      </c>
      <c r="P82" s="94" t="str">
        <f t="shared" ca="1" si="9"/>
        <v>OUT TIME</v>
      </c>
      <c r="Q82" s="78">
        <f>+IFERROR(VLOOKUP(CONSOLIDADO[[#This Row],[Codigo Municipio]],TDDia!$A$4:$B$394,2,0),0)</f>
        <v>59</v>
      </c>
    </row>
    <row r="83" spans="2:17" ht="14.45">
      <c r="B83">
        <f t="shared" si="8"/>
        <v>1</v>
      </c>
      <c r="C83" s="69" t="str" cm="1">
        <f t="array" ref="C83">+INDEX(Table_4[[Departamento]:[Municipio]],FINAL!$B83,1)</f>
        <v>Atlántida</v>
      </c>
      <c r="D83" s="69" t="str" cm="1">
        <f t="array" ref="D83">+INDEX(Table_4[[Departamento]:[Municipio]],FINAL!$B83,4)</f>
        <v>La Ceiba</v>
      </c>
      <c r="E83" s="69" t="str" cm="1">
        <f t="array" ref="E83">+INDEX(Table_4[[Departamento]:[Municipio]],FINAL!$B83,3)</f>
        <v>0101</v>
      </c>
      <c r="F83" s="96">
        <v>43974</v>
      </c>
      <c r="G83" s="71" t="str">
        <f>+CONSOLIDADO[[#This Row],[Codigo Municipio]]&amp;CONSOLIDADO[[#This Row],[Fecha]]</f>
        <v>010143974</v>
      </c>
      <c r="H83" s="72">
        <f>+IFERROR(VLOOKUP($G83,TDAcumula!$C$2:$E$2027,3,0),0)</f>
        <v>0</v>
      </c>
      <c r="I83" s="73">
        <f t="shared" si="6"/>
        <v>22</v>
      </c>
      <c r="J83" s="74">
        <f>+IF(CONSOLIDADO[[#This Row],[Codigo Municipio]]=E82,CONSOLIDADO[[#This Row],[Fallecidos Diarios]]+J82,CONSOLIDADO[[#This Row],[Fallecidos Diarios]])</f>
        <v>3</v>
      </c>
      <c r="K83" s="75">
        <f t="shared" si="7"/>
        <v>0</v>
      </c>
      <c r="L83" s="76">
        <f>+IF(CONSOLIDADO[[#This Row],[Codigo Municipio]]=E82,CONSOLIDADO[[#This Row],[Recuperados Diarios]]+L82,CONSOLIDADO[[#This Row],[Recuperados Diarios]])</f>
        <v>22</v>
      </c>
      <c r="M83" s="77" cm="1">
        <f t="array" ref="M83">+IFERROR(IF(CONSOLIDADO[[#This Row],[Día]]&lt;14,0,INDEX(CONSOLIDADO[Casos Diarios],ROW()-14,1)),0)</f>
        <v>0</v>
      </c>
      <c r="N83" s="72">
        <f>+IF(CONSOLIDADO[[#This Row],[Clave]]="710143893",1,IF(OR(CONSOLIDADO[[#This Row],[Casos Acumulados]]&gt;0,CONSOLIDADO[[#This Row],[Muertes]]&gt;0),N82+1,I83))</f>
        <v>75</v>
      </c>
      <c r="O83" s="69">
        <f>+IFERROR(VLOOKUP($G83,TDMuertes!$C$2:$E$534,3,0),0)</f>
        <v>0</v>
      </c>
      <c r="P83" s="94" t="str">
        <f t="shared" ca="1" si="9"/>
        <v>OUT TIME</v>
      </c>
      <c r="Q83" s="78">
        <f>+IFERROR(VLOOKUP(CONSOLIDADO[[#This Row],[Codigo Municipio]],TDDia!$A$4:$B$394,2,0),0)</f>
        <v>59</v>
      </c>
    </row>
    <row r="84" spans="2:17" ht="14.45">
      <c r="B84">
        <f t="shared" si="8"/>
        <v>1</v>
      </c>
      <c r="C84" s="69" t="str" cm="1">
        <f t="array" ref="C84">+INDEX(Table_4[[Departamento]:[Municipio]],FINAL!$B84,1)</f>
        <v>Atlántida</v>
      </c>
      <c r="D84" s="69" t="str" cm="1">
        <f t="array" ref="D84">+INDEX(Table_4[[Departamento]:[Municipio]],FINAL!$B84,4)</f>
        <v>La Ceiba</v>
      </c>
      <c r="E84" s="69" t="str" cm="1">
        <f t="array" ref="E84">+INDEX(Table_4[[Departamento]:[Municipio]],FINAL!$B84,3)</f>
        <v>0101</v>
      </c>
      <c r="F84" s="96">
        <v>43975</v>
      </c>
      <c r="G84" s="71" t="str">
        <f>+CONSOLIDADO[[#This Row],[Codigo Municipio]]&amp;CONSOLIDADO[[#This Row],[Fecha]]</f>
        <v>010143975</v>
      </c>
      <c r="H84" s="72">
        <f>+IFERROR(VLOOKUP($G84,TDAcumula!$C$2:$E$2027,3,0),0)</f>
        <v>0</v>
      </c>
      <c r="I84" s="73">
        <f t="shared" si="6"/>
        <v>22</v>
      </c>
      <c r="J84" s="74">
        <f>+IF(CONSOLIDADO[[#This Row],[Codigo Municipio]]=E83,CONSOLIDADO[[#This Row],[Fallecidos Diarios]]+J83,CONSOLIDADO[[#This Row],[Fallecidos Diarios]])</f>
        <v>3</v>
      </c>
      <c r="K84" s="75">
        <f t="shared" si="7"/>
        <v>0</v>
      </c>
      <c r="L84" s="76">
        <f>+IF(CONSOLIDADO[[#This Row],[Codigo Municipio]]=E83,CONSOLIDADO[[#This Row],[Recuperados Diarios]]+L83,CONSOLIDADO[[#This Row],[Recuperados Diarios]])</f>
        <v>22</v>
      </c>
      <c r="M84" s="77" cm="1">
        <f t="array" ref="M84">+IFERROR(IF(CONSOLIDADO[[#This Row],[Día]]&lt;14,0,INDEX(CONSOLIDADO[Casos Diarios],ROW()-14,1)),0)</f>
        <v>0</v>
      </c>
      <c r="N84" s="72">
        <f>+IF(CONSOLIDADO[[#This Row],[Clave]]="710143893",1,IF(OR(CONSOLIDADO[[#This Row],[Casos Acumulados]]&gt;0,CONSOLIDADO[[#This Row],[Muertes]]&gt;0),N83+1,I84))</f>
        <v>76</v>
      </c>
      <c r="O84" s="69">
        <f>+IFERROR(VLOOKUP($G84,TDMuertes!$C$2:$E$534,3,0),0)</f>
        <v>0</v>
      </c>
      <c r="P84" s="94" t="str">
        <f t="shared" ca="1" si="9"/>
        <v>OUT TIME</v>
      </c>
      <c r="Q84" s="78">
        <f>+IFERROR(VLOOKUP(CONSOLIDADO[[#This Row],[Codigo Municipio]],TDDia!$A$4:$B$394,2,0),0)</f>
        <v>59</v>
      </c>
    </row>
    <row r="85" spans="2:17" ht="14.45">
      <c r="B85">
        <f t="shared" si="8"/>
        <v>1</v>
      </c>
      <c r="C85" s="69" t="str" cm="1">
        <f t="array" ref="C85">+INDEX(Table_4[[Departamento]:[Municipio]],FINAL!$B85,1)</f>
        <v>Atlántida</v>
      </c>
      <c r="D85" s="69" t="str" cm="1">
        <f t="array" ref="D85">+INDEX(Table_4[[Departamento]:[Municipio]],FINAL!$B85,4)</f>
        <v>La Ceiba</v>
      </c>
      <c r="E85" s="69" t="str" cm="1">
        <f t="array" ref="E85">+INDEX(Table_4[[Departamento]:[Municipio]],FINAL!$B85,3)</f>
        <v>0101</v>
      </c>
      <c r="F85" s="96">
        <v>43976</v>
      </c>
      <c r="G85" s="71" t="str">
        <f>+CONSOLIDADO[[#This Row],[Codigo Municipio]]&amp;CONSOLIDADO[[#This Row],[Fecha]]</f>
        <v>010143976</v>
      </c>
      <c r="H85" s="72">
        <f>+IFERROR(VLOOKUP($G85,TDAcumula!$C$2:$E$2027,3,0),0)</f>
        <v>0</v>
      </c>
      <c r="I85" s="73">
        <f t="shared" si="6"/>
        <v>22</v>
      </c>
      <c r="J85" s="74">
        <f>+IF(CONSOLIDADO[[#This Row],[Codigo Municipio]]=E84,CONSOLIDADO[[#This Row],[Fallecidos Diarios]]+J84,CONSOLIDADO[[#This Row],[Fallecidos Diarios]])</f>
        <v>3</v>
      </c>
      <c r="K85" s="75">
        <f t="shared" si="7"/>
        <v>0</v>
      </c>
      <c r="L85" s="76">
        <f>+IF(CONSOLIDADO[[#This Row],[Codigo Municipio]]=E84,CONSOLIDADO[[#This Row],[Recuperados Diarios]]+L84,CONSOLIDADO[[#This Row],[Recuperados Diarios]])</f>
        <v>22</v>
      </c>
      <c r="M85" s="77" cm="1">
        <f t="array" ref="M85">+IFERROR(IF(CONSOLIDADO[[#This Row],[Día]]&lt;14,0,INDEX(CONSOLIDADO[Casos Diarios],ROW()-14,1)),0)</f>
        <v>0</v>
      </c>
      <c r="N85" s="72">
        <f>+IF(CONSOLIDADO[[#This Row],[Clave]]="710143893",1,IF(OR(CONSOLIDADO[[#This Row],[Casos Acumulados]]&gt;0,CONSOLIDADO[[#This Row],[Muertes]]&gt;0),N84+1,I85))</f>
        <v>77</v>
      </c>
      <c r="O85" s="69">
        <f>+IFERROR(VLOOKUP($G85,TDMuertes!$C$2:$E$534,3,0),0)</f>
        <v>0</v>
      </c>
      <c r="P85" s="94" t="str">
        <f t="shared" ca="1" si="9"/>
        <v>OUT TIME</v>
      </c>
      <c r="Q85" s="78">
        <f>+IFERROR(VLOOKUP(CONSOLIDADO[[#This Row],[Codigo Municipio]],TDDia!$A$4:$B$394,2,0),0)</f>
        <v>59</v>
      </c>
    </row>
    <row r="86" spans="2:17" ht="14.45">
      <c r="B86">
        <f t="shared" si="8"/>
        <v>1</v>
      </c>
      <c r="C86" s="69" t="str" cm="1">
        <f t="array" ref="C86">+INDEX(Table_4[[Departamento]:[Municipio]],FINAL!$B86,1)</f>
        <v>Atlántida</v>
      </c>
      <c r="D86" s="69" t="str" cm="1">
        <f t="array" ref="D86">+INDEX(Table_4[[Departamento]:[Municipio]],FINAL!$B86,4)</f>
        <v>La Ceiba</v>
      </c>
      <c r="E86" s="69" t="str" cm="1">
        <f t="array" ref="E86">+INDEX(Table_4[[Departamento]:[Municipio]],FINAL!$B86,3)</f>
        <v>0101</v>
      </c>
      <c r="F86" s="96">
        <v>43977</v>
      </c>
      <c r="G86" s="71" t="str">
        <f>+CONSOLIDADO[[#This Row],[Codigo Municipio]]&amp;CONSOLIDADO[[#This Row],[Fecha]]</f>
        <v>010143977</v>
      </c>
      <c r="H86" s="72">
        <f>+IFERROR(VLOOKUP($G86,TDAcumula!$C$2:$E$2027,3,0),0)</f>
        <v>0</v>
      </c>
      <c r="I86" s="73">
        <f t="shared" si="6"/>
        <v>22</v>
      </c>
      <c r="J86" s="74">
        <f>+IF(CONSOLIDADO[[#This Row],[Codigo Municipio]]=E85,CONSOLIDADO[[#This Row],[Fallecidos Diarios]]+J85,CONSOLIDADO[[#This Row],[Fallecidos Diarios]])</f>
        <v>3</v>
      </c>
      <c r="K86" s="75">
        <f t="shared" si="7"/>
        <v>0</v>
      </c>
      <c r="L86" s="76">
        <f>+IF(CONSOLIDADO[[#This Row],[Codigo Municipio]]=E85,CONSOLIDADO[[#This Row],[Recuperados Diarios]]+L85,CONSOLIDADO[[#This Row],[Recuperados Diarios]])</f>
        <v>22</v>
      </c>
      <c r="M86" s="77" cm="1">
        <f t="array" ref="M86">+IFERROR(IF(CONSOLIDADO[[#This Row],[Día]]&lt;14,0,INDEX(CONSOLIDADO[Casos Diarios],ROW()-14,1)),0)</f>
        <v>0</v>
      </c>
      <c r="N86" s="72">
        <f>+IF(CONSOLIDADO[[#This Row],[Clave]]="710143893",1,IF(OR(CONSOLIDADO[[#This Row],[Casos Acumulados]]&gt;0,CONSOLIDADO[[#This Row],[Muertes]]&gt;0),N85+1,I86))</f>
        <v>78</v>
      </c>
      <c r="O86" s="69">
        <f>+IFERROR(VLOOKUP($G86,TDMuertes!$C$2:$E$534,3,0),0)</f>
        <v>0</v>
      </c>
      <c r="P86" s="94" t="str">
        <f t="shared" ca="1" si="9"/>
        <v>OUT TIME</v>
      </c>
      <c r="Q86" s="78">
        <f>+IFERROR(VLOOKUP(CONSOLIDADO[[#This Row],[Codigo Municipio]],TDDia!$A$4:$B$394,2,0),0)</f>
        <v>59</v>
      </c>
    </row>
    <row r="87" spans="2:17" ht="14.45">
      <c r="B87">
        <f t="shared" si="8"/>
        <v>1</v>
      </c>
      <c r="C87" s="69" t="str" cm="1">
        <f t="array" ref="C87">+INDEX(Table_4[[Departamento]:[Municipio]],FINAL!$B87,1)</f>
        <v>Atlántida</v>
      </c>
      <c r="D87" s="69" t="str" cm="1">
        <f t="array" ref="D87">+INDEX(Table_4[[Departamento]:[Municipio]],FINAL!$B87,4)</f>
        <v>La Ceiba</v>
      </c>
      <c r="E87" s="69" t="str" cm="1">
        <f t="array" ref="E87">+INDEX(Table_4[[Departamento]:[Municipio]],FINAL!$B87,3)</f>
        <v>0101</v>
      </c>
      <c r="F87" s="96">
        <v>43978</v>
      </c>
      <c r="G87" s="71" t="str">
        <f>+CONSOLIDADO[[#This Row],[Codigo Municipio]]&amp;CONSOLIDADO[[#This Row],[Fecha]]</f>
        <v>010143978</v>
      </c>
      <c r="H87" s="72">
        <f>+IFERROR(VLOOKUP($G87,TDAcumula!$C$2:$E$2027,3,0),0)</f>
        <v>0</v>
      </c>
      <c r="I87" s="73">
        <f t="shared" si="6"/>
        <v>22</v>
      </c>
      <c r="J87" s="74">
        <f>+IF(CONSOLIDADO[[#This Row],[Codigo Municipio]]=E86,CONSOLIDADO[[#This Row],[Fallecidos Diarios]]+J86,CONSOLIDADO[[#This Row],[Fallecidos Diarios]])</f>
        <v>3</v>
      </c>
      <c r="K87" s="75">
        <f t="shared" si="7"/>
        <v>0</v>
      </c>
      <c r="L87" s="76">
        <f>+IF(CONSOLIDADO[[#This Row],[Codigo Municipio]]=E86,CONSOLIDADO[[#This Row],[Recuperados Diarios]]+L86,CONSOLIDADO[[#This Row],[Recuperados Diarios]])</f>
        <v>22</v>
      </c>
      <c r="M87" s="77" cm="1">
        <f t="array" ref="M87">+IFERROR(IF(CONSOLIDADO[[#This Row],[Día]]&lt;14,0,INDEX(CONSOLIDADO[Casos Diarios],ROW()-14,1)),0)</f>
        <v>0</v>
      </c>
      <c r="N87" s="72">
        <f>+IF(CONSOLIDADO[[#This Row],[Clave]]="710143893",1,IF(OR(CONSOLIDADO[[#This Row],[Casos Acumulados]]&gt;0,CONSOLIDADO[[#This Row],[Muertes]]&gt;0),N86+1,I87))</f>
        <v>79</v>
      </c>
      <c r="O87" s="69">
        <f>+IFERROR(VLOOKUP($G87,TDMuertes!$C$2:$E$534,3,0),0)</f>
        <v>0</v>
      </c>
      <c r="P87" s="94" t="str">
        <f t="shared" ca="1" si="9"/>
        <v>OUT TIME</v>
      </c>
      <c r="Q87" s="78">
        <f>+IFERROR(VLOOKUP(CONSOLIDADO[[#This Row],[Codigo Municipio]],TDDia!$A$4:$B$394,2,0),0)</f>
        <v>59</v>
      </c>
    </row>
    <row r="88" spans="2:17" ht="14.45">
      <c r="B88">
        <f t="shared" si="8"/>
        <v>1</v>
      </c>
      <c r="C88" s="69" t="str" cm="1">
        <f t="array" ref="C88">+INDEX(Table_4[[Departamento]:[Municipio]],FINAL!$B88,1)</f>
        <v>Atlántida</v>
      </c>
      <c r="D88" s="69" t="str" cm="1">
        <f t="array" ref="D88">+INDEX(Table_4[[Departamento]:[Municipio]],FINAL!$B88,4)</f>
        <v>La Ceiba</v>
      </c>
      <c r="E88" s="69" t="str" cm="1">
        <f t="array" ref="E88">+INDEX(Table_4[[Departamento]:[Municipio]],FINAL!$B88,3)</f>
        <v>0101</v>
      </c>
      <c r="F88" s="96">
        <v>43979</v>
      </c>
      <c r="G88" s="71" t="str">
        <f>+CONSOLIDADO[[#This Row],[Codigo Municipio]]&amp;CONSOLIDADO[[#This Row],[Fecha]]</f>
        <v>010143979</v>
      </c>
      <c r="H88" s="72">
        <f>+IFERROR(VLOOKUP($G88,TDAcumula!$C$2:$E$2027,3,0),0)</f>
        <v>0</v>
      </c>
      <c r="I88" s="73">
        <f t="shared" si="6"/>
        <v>22</v>
      </c>
      <c r="J88" s="74">
        <f>+IF(CONSOLIDADO[[#This Row],[Codigo Municipio]]=E87,CONSOLIDADO[[#This Row],[Fallecidos Diarios]]+J87,CONSOLIDADO[[#This Row],[Fallecidos Diarios]])</f>
        <v>3</v>
      </c>
      <c r="K88" s="75">
        <f t="shared" si="7"/>
        <v>0</v>
      </c>
      <c r="L88" s="76">
        <f>+IF(CONSOLIDADO[[#This Row],[Codigo Municipio]]=E87,CONSOLIDADO[[#This Row],[Recuperados Diarios]]+L87,CONSOLIDADO[[#This Row],[Recuperados Diarios]])</f>
        <v>22</v>
      </c>
      <c r="M88" s="77" cm="1">
        <f t="array" ref="M88">+IFERROR(IF(CONSOLIDADO[[#This Row],[Día]]&lt;14,0,INDEX(CONSOLIDADO[Casos Diarios],ROW()-14,1)),0)</f>
        <v>0</v>
      </c>
      <c r="N88" s="72">
        <f>+IF(CONSOLIDADO[[#This Row],[Clave]]="710143893",1,IF(OR(CONSOLIDADO[[#This Row],[Casos Acumulados]]&gt;0,CONSOLIDADO[[#This Row],[Muertes]]&gt;0),N87+1,I88))</f>
        <v>80</v>
      </c>
      <c r="O88" s="69">
        <f>+IFERROR(VLOOKUP($G88,TDMuertes!$C$2:$E$534,3,0),0)</f>
        <v>0</v>
      </c>
      <c r="P88" s="94" t="str">
        <f t="shared" ca="1" si="9"/>
        <v>OUT TIME</v>
      </c>
      <c r="Q88" s="78">
        <f>+IFERROR(VLOOKUP(CONSOLIDADO[[#This Row],[Codigo Municipio]],TDDia!$A$4:$B$394,2,0),0)</f>
        <v>59</v>
      </c>
    </row>
    <row r="89" spans="2:17" ht="14.45">
      <c r="B89">
        <f t="shared" si="8"/>
        <v>1</v>
      </c>
      <c r="C89" s="69" t="str" cm="1">
        <f t="array" ref="C89">+INDEX(Table_4[[Departamento]:[Municipio]],FINAL!$B89,1)</f>
        <v>Atlántida</v>
      </c>
      <c r="D89" s="69" t="str" cm="1">
        <f t="array" ref="D89">+INDEX(Table_4[[Departamento]:[Municipio]],FINAL!$B89,4)</f>
        <v>La Ceiba</v>
      </c>
      <c r="E89" s="69" t="str" cm="1">
        <f t="array" ref="E89">+INDEX(Table_4[[Departamento]:[Municipio]],FINAL!$B89,3)</f>
        <v>0101</v>
      </c>
      <c r="F89" s="96">
        <v>43980</v>
      </c>
      <c r="G89" s="71" t="str">
        <f>+CONSOLIDADO[[#This Row],[Codigo Municipio]]&amp;CONSOLIDADO[[#This Row],[Fecha]]</f>
        <v>010143980</v>
      </c>
      <c r="H89" s="72">
        <f>+IFERROR(VLOOKUP($G89,TDAcumula!$C$2:$E$2027,3,0),0)</f>
        <v>0</v>
      </c>
      <c r="I89" s="73">
        <f t="shared" si="6"/>
        <v>22</v>
      </c>
      <c r="J89" s="74">
        <f>+IF(CONSOLIDADO[[#This Row],[Codigo Municipio]]=E88,CONSOLIDADO[[#This Row],[Fallecidos Diarios]]+J88,CONSOLIDADO[[#This Row],[Fallecidos Diarios]])</f>
        <v>3</v>
      </c>
      <c r="K89" s="75">
        <f t="shared" si="7"/>
        <v>0</v>
      </c>
      <c r="L89" s="76">
        <f>+IF(CONSOLIDADO[[#This Row],[Codigo Municipio]]=E88,CONSOLIDADO[[#This Row],[Recuperados Diarios]]+L88,CONSOLIDADO[[#This Row],[Recuperados Diarios]])</f>
        <v>22</v>
      </c>
      <c r="M89" s="77" cm="1">
        <f t="array" ref="M89">+IFERROR(IF(CONSOLIDADO[[#This Row],[Día]]&lt;14,0,INDEX(CONSOLIDADO[Casos Diarios],ROW()-14,1)),0)</f>
        <v>0</v>
      </c>
      <c r="N89" s="72">
        <f>+IF(CONSOLIDADO[[#This Row],[Clave]]="710143893",1,IF(OR(CONSOLIDADO[[#This Row],[Casos Acumulados]]&gt;0,CONSOLIDADO[[#This Row],[Muertes]]&gt;0),N88+1,I89))</f>
        <v>81</v>
      </c>
      <c r="O89" s="69">
        <f>+IFERROR(VLOOKUP($G89,TDMuertes!$C$2:$E$534,3,0),0)</f>
        <v>0</v>
      </c>
      <c r="P89" s="94" t="str">
        <f t="shared" ca="1" si="9"/>
        <v>OUT TIME</v>
      </c>
      <c r="Q89" s="78">
        <f>+IFERROR(VLOOKUP(CONSOLIDADO[[#This Row],[Codigo Municipio]],TDDia!$A$4:$B$394,2,0),0)</f>
        <v>59</v>
      </c>
    </row>
    <row r="90" spans="2:17" ht="14.45">
      <c r="B90">
        <f t="shared" si="8"/>
        <v>1</v>
      </c>
      <c r="C90" s="69" t="str" cm="1">
        <f t="array" ref="C90">+INDEX(Table_4[[Departamento]:[Municipio]],FINAL!$B90,1)</f>
        <v>Atlántida</v>
      </c>
      <c r="D90" s="69" t="str" cm="1">
        <f t="array" ref="D90">+INDEX(Table_4[[Departamento]:[Municipio]],FINAL!$B90,4)</f>
        <v>La Ceiba</v>
      </c>
      <c r="E90" s="69" t="str" cm="1">
        <f t="array" ref="E90">+INDEX(Table_4[[Departamento]:[Municipio]],FINAL!$B90,3)</f>
        <v>0101</v>
      </c>
      <c r="F90" s="96">
        <v>43981</v>
      </c>
      <c r="G90" s="71" t="str">
        <f>+CONSOLIDADO[[#This Row],[Codigo Municipio]]&amp;CONSOLIDADO[[#This Row],[Fecha]]</f>
        <v>010143981</v>
      </c>
      <c r="H90" s="72">
        <f>+IFERROR(VLOOKUP($G90,TDAcumula!$C$2:$E$2027,3,0),0)</f>
        <v>0</v>
      </c>
      <c r="I90" s="73">
        <f t="shared" si="6"/>
        <v>22</v>
      </c>
      <c r="J90" s="74">
        <f>+IF(CONSOLIDADO[[#This Row],[Codigo Municipio]]=E89,CONSOLIDADO[[#This Row],[Fallecidos Diarios]]+J89,CONSOLIDADO[[#This Row],[Fallecidos Diarios]])</f>
        <v>3</v>
      </c>
      <c r="K90" s="75">
        <f t="shared" si="7"/>
        <v>0</v>
      </c>
      <c r="L90" s="76">
        <f>+IF(CONSOLIDADO[[#This Row],[Codigo Municipio]]=E89,CONSOLIDADO[[#This Row],[Recuperados Diarios]]+L89,CONSOLIDADO[[#This Row],[Recuperados Diarios]])</f>
        <v>22</v>
      </c>
      <c r="M90" s="77" cm="1">
        <f t="array" ref="M90">+IFERROR(IF(CONSOLIDADO[[#This Row],[Día]]&lt;14,0,INDEX(CONSOLIDADO[Casos Diarios],ROW()-14,1)),0)</f>
        <v>0</v>
      </c>
      <c r="N90" s="72">
        <f>+IF(CONSOLIDADO[[#This Row],[Clave]]="710143893",1,IF(OR(CONSOLIDADO[[#This Row],[Casos Acumulados]]&gt;0,CONSOLIDADO[[#This Row],[Muertes]]&gt;0),N89+1,I90))</f>
        <v>82</v>
      </c>
      <c r="O90" s="69">
        <f>+IFERROR(VLOOKUP($G90,TDMuertes!$C$2:$E$534,3,0),0)</f>
        <v>0</v>
      </c>
      <c r="P90" s="94" t="str">
        <f t="shared" ca="1" si="9"/>
        <v>OUT TIME</v>
      </c>
      <c r="Q90" s="78">
        <f>+IFERROR(VLOOKUP(CONSOLIDADO[[#This Row],[Codigo Municipio]],TDDia!$A$4:$B$394,2,0),0)</f>
        <v>59</v>
      </c>
    </row>
    <row r="91" spans="2:17" ht="14.45">
      <c r="B91">
        <f t="shared" si="8"/>
        <v>1</v>
      </c>
      <c r="C91" s="69" t="str" cm="1">
        <f t="array" ref="C91">+INDEX(Table_4[[Departamento]:[Municipio]],FINAL!$B91,1)</f>
        <v>Atlántida</v>
      </c>
      <c r="D91" s="69" t="str" cm="1">
        <f t="array" ref="D91">+INDEX(Table_4[[Departamento]:[Municipio]],FINAL!$B91,4)</f>
        <v>La Ceiba</v>
      </c>
      <c r="E91" s="69" t="str" cm="1">
        <f t="array" ref="E91">+INDEX(Table_4[[Departamento]:[Municipio]],FINAL!$B91,3)</f>
        <v>0101</v>
      </c>
      <c r="F91" s="96">
        <v>43982</v>
      </c>
      <c r="G91" s="71" t="str">
        <f>+CONSOLIDADO[[#This Row],[Codigo Municipio]]&amp;CONSOLIDADO[[#This Row],[Fecha]]</f>
        <v>010143982</v>
      </c>
      <c r="H91" s="72">
        <f>+IFERROR(VLOOKUP($G91,TDAcumula!$C$2:$E$2027,3,0),0)</f>
        <v>0</v>
      </c>
      <c r="I91" s="73">
        <f t="shared" si="6"/>
        <v>22</v>
      </c>
      <c r="J91" s="74">
        <f>+IF(CONSOLIDADO[[#This Row],[Codigo Municipio]]=E90,CONSOLIDADO[[#This Row],[Fallecidos Diarios]]+J90,CONSOLIDADO[[#This Row],[Fallecidos Diarios]])</f>
        <v>3</v>
      </c>
      <c r="K91" s="75">
        <f t="shared" si="7"/>
        <v>0</v>
      </c>
      <c r="L91" s="76">
        <f>+IF(CONSOLIDADO[[#This Row],[Codigo Municipio]]=E90,CONSOLIDADO[[#This Row],[Recuperados Diarios]]+L90,CONSOLIDADO[[#This Row],[Recuperados Diarios]])</f>
        <v>22</v>
      </c>
      <c r="M91" s="77" cm="1">
        <f t="array" ref="M91">+IFERROR(IF(CONSOLIDADO[[#This Row],[Día]]&lt;14,0,INDEX(CONSOLIDADO[Casos Diarios],ROW()-14,1)),0)</f>
        <v>0</v>
      </c>
      <c r="N91" s="72">
        <f>+IF(CONSOLIDADO[[#This Row],[Clave]]="710143893",1,IF(OR(CONSOLIDADO[[#This Row],[Casos Acumulados]]&gt;0,CONSOLIDADO[[#This Row],[Muertes]]&gt;0),N90+1,I91))</f>
        <v>83</v>
      </c>
      <c r="O91" s="69">
        <f>+IFERROR(VLOOKUP($G91,TDMuertes!$C$2:$E$534,3,0),0)</f>
        <v>0</v>
      </c>
      <c r="P91" s="94" t="str">
        <f t="shared" ca="1" si="9"/>
        <v>OUT TIME</v>
      </c>
      <c r="Q91" s="78">
        <f>+IFERROR(VLOOKUP(CONSOLIDADO[[#This Row],[Codigo Municipio]],TDDia!$A$4:$B$394,2,0),0)</f>
        <v>59</v>
      </c>
    </row>
    <row r="92" spans="2:17" ht="14.45">
      <c r="B92">
        <f t="shared" si="8"/>
        <v>1</v>
      </c>
      <c r="C92" s="69" t="str" cm="1">
        <f t="array" ref="C92">+INDEX(Table_4[[Departamento]:[Municipio]],FINAL!$B92,1)</f>
        <v>Atlántida</v>
      </c>
      <c r="D92" s="69" t="str" cm="1">
        <f t="array" ref="D92">+INDEX(Table_4[[Departamento]:[Municipio]],FINAL!$B92,4)</f>
        <v>La Ceiba</v>
      </c>
      <c r="E92" s="69" t="str" cm="1">
        <f t="array" ref="E92">+INDEX(Table_4[[Departamento]:[Municipio]],FINAL!$B92,3)</f>
        <v>0101</v>
      </c>
      <c r="F92" s="96">
        <v>43983</v>
      </c>
      <c r="G92" s="71" t="str">
        <f>+CONSOLIDADO[[#This Row],[Codigo Municipio]]&amp;CONSOLIDADO[[#This Row],[Fecha]]</f>
        <v>010143983</v>
      </c>
      <c r="H92" s="72">
        <f>+IFERROR(VLOOKUP($G92,TDAcumula!$C$2:$E$2027,3,0),0)</f>
        <v>0</v>
      </c>
      <c r="I92" s="73">
        <f t="shared" si="6"/>
        <v>22</v>
      </c>
      <c r="J92" s="74">
        <f>+IF(CONSOLIDADO[[#This Row],[Codigo Municipio]]=E91,CONSOLIDADO[[#This Row],[Fallecidos Diarios]]+J91,CONSOLIDADO[[#This Row],[Fallecidos Diarios]])</f>
        <v>3</v>
      </c>
      <c r="K92" s="75">
        <f t="shared" si="7"/>
        <v>0</v>
      </c>
      <c r="L92" s="76">
        <f>+IF(CONSOLIDADO[[#This Row],[Codigo Municipio]]=E91,CONSOLIDADO[[#This Row],[Recuperados Diarios]]+L91,CONSOLIDADO[[#This Row],[Recuperados Diarios]])</f>
        <v>22</v>
      </c>
      <c r="M92" s="77" cm="1">
        <f t="array" ref="M92">+IFERROR(IF(CONSOLIDADO[[#This Row],[Día]]&lt;14,0,INDEX(CONSOLIDADO[Casos Diarios],ROW()-14,1)),0)</f>
        <v>0</v>
      </c>
      <c r="N92" s="72">
        <f>+IF(CONSOLIDADO[[#This Row],[Clave]]="710143893",1,IF(OR(CONSOLIDADO[[#This Row],[Casos Acumulados]]&gt;0,CONSOLIDADO[[#This Row],[Muertes]]&gt;0),N91+1,I92))</f>
        <v>84</v>
      </c>
      <c r="O92" s="69">
        <f>+IFERROR(VLOOKUP($G92,TDMuertes!$C$2:$E$534,3,0),0)</f>
        <v>0</v>
      </c>
      <c r="P92" s="94" t="str">
        <f t="shared" ca="1" si="9"/>
        <v>OUT TIME</v>
      </c>
      <c r="Q92" s="78">
        <f>+IFERROR(VLOOKUP(CONSOLIDADO[[#This Row],[Codigo Municipio]],TDDia!$A$4:$B$394,2,0),0)</f>
        <v>59</v>
      </c>
    </row>
    <row r="93" spans="2:17" ht="14.45">
      <c r="B93">
        <f t="shared" si="8"/>
        <v>1</v>
      </c>
      <c r="C93" s="69" t="str" cm="1">
        <f t="array" ref="C93">+INDEX(Table_4[[Departamento]:[Municipio]],FINAL!$B93,1)</f>
        <v>Atlántida</v>
      </c>
      <c r="D93" s="69" t="str" cm="1">
        <f t="array" ref="D93">+INDEX(Table_4[[Departamento]:[Municipio]],FINAL!$B93,4)</f>
        <v>La Ceiba</v>
      </c>
      <c r="E93" s="69" t="str" cm="1">
        <f t="array" ref="E93">+INDEX(Table_4[[Departamento]:[Municipio]],FINAL!$B93,3)</f>
        <v>0101</v>
      </c>
      <c r="F93" s="96">
        <v>43984</v>
      </c>
      <c r="G93" s="71" t="str">
        <f>+CONSOLIDADO[[#This Row],[Codigo Municipio]]&amp;CONSOLIDADO[[#This Row],[Fecha]]</f>
        <v>010143984</v>
      </c>
      <c r="H93" s="72">
        <f>+IFERROR(VLOOKUP($G93,TDAcumula!$C$2:$E$2027,3,0),0)</f>
        <v>0</v>
      </c>
      <c r="I93" s="73">
        <f t="shared" si="6"/>
        <v>22</v>
      </c>
      <c r="J93" s="74">
        <f>+IF(CONSOLIDADO[[#This Row],[Codigo Municipio]]=E92,CONSOLIDADO[[#This Row],[Fallecidos Diarios]]+J92,CONSOLIDADO[[#This Row],[Fallecidos Diarios]])</f>
        <v>3</v>
      </c>
      <c r="K93" s="75">
        <f t="shared" si="7"/>
        <v>0</v>
      </c>
      <c r="L93" s="76">
        <f>+IF(CONSOLIDADO[[#This Row],[Codigo Municipio]]=E92,CONSOLIDADO[[#This Row],[Recuperados Diarios]]+L92,CONSOLIDADO[[#This Row],[Recuperados Diarios]])</f>
        <v>22</v>
      </c>
      <c r="M93" s="77" cm="1">
        <f t="array" ref="M93">+IFERROR(IF(CONSOLIDADO[[#This Row],[Día]]&lt;14,0,INDEX(CONSOLIDADO[Casos Diarios],ROW()-14,1)),0)</f>
        <v>0</v>
      </c>
      <c r="N93" s="72">
        <f>+IF(CONSOLIDADO[[#This Row],[Clave]]="710143893",1,IF(OR(CONSOLIDADO[[#This Row],[Casos Acumulados]]&gt;0,CONSOLIDADO[[#This Row],[Muertes]]&gt;0),N92+1,I93))</f>
        <v>85</v>
      </c>
      <c r="O93" s="69">
        <f>+IFERROR(VLOOKUP($G93,TDMuertes!$C$2:$E$534,3,0),0)</f>
        <v>0</v>
      </c>
      <c r="P93" s="94" t="str">
        <f t="shared" ca="1" si="9"/>
        <v>OUT TIME</v>
      </c>
      <c r="Q93" s="78">
        <f>+IFERROR(VLOOKUP(CONSOLIDADO[[#This Row],[Codigo Municipio]],TDDia!$A$4:$B$394,2,0),0)</f>
        <v>59</v>
      </c>
    </row>
    <row r="94" spans="2:17" ht="14.45">
      <c r="B94">
        <f t="shared" si="8"/>
        <v>1</v>
      </c>
      <c r="C94" s="69" t="str" cm="1">
        <f t="array" ref="C94">+INDEX(Table_4[[Departamento]:[Municipio]],FINAL!$B94,1)</f>
        <v>Atlántida</v>
      </c>
      <c r="D94" s="69" t="str" cm="1">
        <f t="array" ref="D94">+INDEX(Table_4[[Departamento]:[Municipio]],FINAL!$B94,4)</f>
        <v>La Ceiba</v>
      </c>
      <c r="E94" s="69" t="str" cm="1">
        <f t="array" ref="E94">+INDEX(Table_4[[Departamento]:[Municipio]],FINAL!$B94,3)</f>
        <v>0101</v>
      </c>
      <c r="F94" s="96">
        <v>43985</v>
      </c>
      <c r="G94" s="71" t="str">
        <f>+CONSOLIDADO[[#This Row],[Codigo Municipio]]&amp;CONSOLIDADO[[#This Row],[Fecha]]</f>
        <v>010143985</v>
      </c>
      <c r="H94" s="72">
        <f>+IFERROR(VLOOKUP($G94,TDAcumula!$C$2:$E$2027,3,0),0)</f>
        <v>0</v>
      </c>
      <c r="I94" s="73">
        <f t="shared" si="6"/>
        <v>22</v>
      </c>
      <c r="J94" s="74">
        <f>+IF(CONSOLIDADO[[#This Row],[Codigo Municipio]]=E93,CONSOLIDADO[[#This Row],[Fallecidos Diarios]]+J93,CONSOLIDADO[[#This Row],[Fallecidos Diarios]])</f>
        <v>3</v>
      </c>
      <c r="K94" s="75">
        <f t="shared" si="7"/>
        <v>0</v>
      </c>
      <c r="L94" s="76">
        <f>+IF(CONSOLIDADO[[#This Row],[Codigo Municipio]]=E93,CONSOLIDADO[[#This Row],[Recuperados Diarios]]+L93,CONSOLIDADO[[#This Row],[Recuperados Diarios]])</f>
        <v>22</v>
      </c>
      <c r="M94" s="77" cm="1">
        <f t="array" ref="M94">+IFERROR(IF(CONSOLIDADO[[#This Row],[Día]]&lt;14,0,INDEX(CONSOLIDADO[Casos Diarios],ROW()-14,1)),0)</f>
        <v>0</v>
      </c>
      <c r="N94" s="72">
        <f>+IF(CONSOLIDADO[[#This Row],[Clave]]="710143893",1,IF(OR(CONSOLIDADO[[#This Row],[Casos Acumulados]]&gt;0,CONSOLIDADO[[#This Row],[Muertes]]&gt;0),N93+1,I94))</f>
        <v>86</v>
      </c>
      <c r="O94" s="69">
        <f>+IFERROR(VLOOKUP($G94,TDMuertes!$C$2:$E$534,3,0),0)</f>
        <v>0</v>
      </c>
      <c r="P94" s="94" t="str">
        <f t="shared" ca="1" si="9"/>
        <v>OUT TIME</v>
      </c>
      <c r="Q94" s="78">
        <f>+IFERROR(VLOOKUP(CONSOLIDADO[[#This Row],[Codigo Municipio]],TDDia!$A$4:$B$394,2,0),0)</f>
        <v>59</v>
      </c>
    </row>
    <row r="95" spans="2:17" ht="14.45">
      <c r="B95">
        <f t="shared" si="8"/>
        <v>1</v>
      </c>
      <c r="C95" s="69" t="str" cm="1">
        <f t="array" ref="C95">+INDEX(Table_4[[Departamento]:[Municipio]],FINAL!$B95,1)</f>
        <v>Atlántida</v>
      </c>
      <c r="D95" s="69" t="str" cm="1">
        <f t="array" ref="D95">+INDEX(Table_4[[Departamento]:[Municipio]],FINAL!$B95,4)</f>
        <v>La Ceiba</v>
      </c>
      <c r="E95" s="69" t="str" cm="1">
        <f t="array" ref="E95">+INDEX(Table_4[[Departamento]:[Municipio]],FINAL!$B95,3)</f>
        <v>0101</v>
      </c>
      <c r="F95" s="96">
        <v>43986</v>
      </c>
      <c r="G95" s="71" t="str">
        <f>+CONSOLIDADO[[#This Row],[Codigo Municipio]]&amp;CONSOLIDADO[[#This Row],[Fecha]]</f>
        <v>010143986</v>
      </c>
      <c r="H95" s="72">
        <f>+IFERROR(VLOOKUP($G95,TDAcumula!$C$2:$E$2027,3,0),0)</f>
        <v>0</v>
      </c>
      <c r="I95" s="73">
        <f t="shared" si="6"/>
        <v>22</v>
      </c>
      <c r="J95" s="74">
        <f>+IF(CONSOLIDADO[[#This Row],[Codigo Municipio]]=E94,CONSOLIDADO[[#This Row],[Fallecidos Diarios]]+J94,CONSOLIDADO[[#This Row],[Fallecidos Diarios]])</f>
        <v>3</v>
      </c>
      <c r="K95" s="75">
        <f t="shared" si="7"/>
        <v>0</v>
      </c>
      <c r="L95" s="76">
        <f>+IF(CONSOLIDADO[[#This Row],[Codigo Municipio]]=E94,CONSOLIDADO[[#This Row],[Recuperados Diarios]]+L94,CONSOLIDADO[[#This Row],[Recuperados Diarios]])</f>
        <v>22</v>
      </c>
      <c r="M95" s="77" cm="1">
        <f t="array" ref="M95">+IFERROR(IF(CONSOLIDADO[[#This Row],[Día]]&lt;14,0,INDEX(CONSOLIDADO[Casos Diarios],ROW()-14,1)),0)</f>
        <v>0</v>
      </c>
      <c r="N95" s="72">
        <f>+IF(CONSOLIDADO[[#This Row],[Clave]]="710143893",1,IF(OR(CONSOLIDADO[[#This Row],[Casos Acumulados]]&gt;0,CONSOLIDADO[[#This Row],[Muertes]]&gt;0),N94+1,I95))</f>
        <v>87</v>
      </c>
      <c r="O95" s="69">
        <f>+IFERROR(VLOOKUP($G95,TDMuertes!$C$2:$E$534,3,0),0)</f>
        <v>0</v>
      </c>
      <c r="P95" s="94" t="str">
        <f t="shared" ca="1" si="9"/>
        <v>OUT TIME</v>
      </c>
      <c r="Q95" s="78">
        <f>+IFERROR(VLOOKUP(CONSOLIDADO[[#This Row],[Codigo Municipio]],TDDia!$A$4:$B$394,2,0),0)</f>
        <v>59</v>
      </c>
    </row>
    <row r="96" spans="2:17" ht="14.45">
      <c r="B96">
        <f t="shared" si="8"/>
        <v>1</v>
      </c>
      <c r="C96" s="69" t="str" cm="1">
        <f t="array" ref="C96">+INDEX(Table_4[[Departamento]:[Municipio]],FINAL!$B96,1)</f>
        <v>Atlántida</v>
      </c>
      <c r="D96" s="69" t="str" cm="1">
        <f t="array" ref="D96">+INDEX(Table_4[[Departamento]:[Municipio]],FINAL!$B96,4)</f>
        <v>La Ceiba</v>
      </c>
      <c r="E96" s="69" t="str" cm="1">
        <f t="array" ref="E96">+INDEX(Table_4[[Departamento]:[Municipio]],FINAL!$B96,3)</f>
        <v>0101</v>
      </c>
      <c r="F96" s="96">
        <v>43987</v>
      </c>
      <c r="G96" s="71" t="str">
        <f>+CONSOLIDADO[[#This Row],[Codigo Municipio]]&amp;CONSOLIDADO[[#This Row],[Fecha]]</f>
        <v>010143987</v>
      </c>
      <c r="H96" s="72">
        <f>+IFERROR(VLOOKUP($G96,TDAcumula!$C$2:$E$2027,3,0),0)</f>
        <v>0</v>
      </c>
      <c r="I96" s="73">
        <f t="shared" si="6"/>
        <v>22</v>
      </c>
      <c r="J96" s="74">
        <f>+IF(CONSOLIDADO[[#This Row],[Codigo Municipio]]=E95,CONSOLIDADO[[#This Row],[Fallecidos Diarios]]+J95,CONSOLIDADO[[#This Row],[Fallecidos Diarios]])</f>
        <v>3</v>
      </c>
      <c r="K96" s="75">
        <f t="shared" si="7"/>
        <v>0</v>
      </c>
      <c r="L96" s="76">
        <f>+IF(CONSOLIDADO[[#This Row],[Codigo Municipio]]=E95,CONSOLIDADO[[#This Row],[Recuperados Diarios]]+L95,CONSOLIDADO[[#This Row],[Recuperados Diarios]])</f>
        <v>22</v>
      </c>
      <c r="M96" s="77" cm="1">
        <f t="array" ref="M96">+IFERROR(IF(CONSOLIDADO[[#This Row],[Día]]&lt;14,0,INDEX(CONSOLIDADO[Casos Diarios],ROW()-14,1)),0)</f>
        <v>0</v>
      </c>
      <c r="N96" s="72">
        <f>+IF(CONSOLIDADO[[#This Row],[Clave]]="710143893",1,IF(OR(CONSOLIDADO[[#This Row],[Casos Acumulados]]&gt;0,CONSOLIDADO[[#This Row],[Muertes]]&gt;0),N95+1,I96))</f>
        <v>88</v>
      </c>
      <c r="O96" s="69">
        <f>+IFERROR(VLOOKUP($G96,TDMuertes!$C$2:$E$534,3,0),0)</f>
        <v>0</v>
      </c>
      <c r="P96" s="94" t="str">
        <f t="shared" ca="1" si="9"/>
        <v>OUT TIME</v>
      </c>
      <c r="Q96" s="78">
        <f>+IFERROR(VLOOKUP(CONSOLIDADO[[#This Row],[Codigo Municipio]],TDDia!$A$4:$B$394,2,0),0)</f>
        <v>59</v>
      </c>
    </row>
    <row r="97" spans="2:17" ht="14.45">
      <c r="B97">
        <f t="shared" si="8"/>
        <v>1</v>
      </c>
      <c r="C97" s="69" t="str" cm="1">
        <f t="array" ref="C97">+INDEX(Table_4[[Departamento]:[Municipio]],FINAL!$B97,1)</f>
        <v>Atlántida</v>
      </c>
      <c r="D97" s="69" t="str" cm="1">
        <f t="array" ref="D97">+INDEX(Table_4[[Departamento]:[Municipio]],FINAL!$B97,4)</f>
        <v>La Ceiba</v>
      </c>
      <c r="E97" s="69" t="str" cm="1">
        <f t="array" ref="E97">+INDEX(Table_4[[Departamento]:[Municipio]],FINAL!$B97,3)</f>
        <v>0101</v>
      </c>
      <c r="F97" s="96">
        <v>43988</v>
      </c>
      <c r="G97" s="71" t="str">
        <f>+CONSOLIDADO[[#This Row],[Codigo Municipio]]&amp;CONSOLIDADO[[#This Row],[Fecha]]</f>
        <v>010143988</v>
      </c>
      <c r="H97" s="72">
        <f>+IFERROR(VLOOKUP($G97,TDAcumula!$C$2:$E$2027,3,0),0)</f>
        <v>0</v>
      </c>
      <c r="I97" s="73">
        <f t="shared" si="6"/>
        <v>22</v>
      </c>
      <c r="J97" s="74">
        <f>+IF(CONSOLIDADO[[#This Row],[Codigo Municipio]]=E96,CONSOLIDADO[[#This Row],[Fallecidos Diarios]]+J96,CONSOLIDADO[[#This Row],[Fallecidos Diarios]])</f>
        <v>3</v>
      </c>
      <c r="K97" s="75">
        <f t="shared" si="7"/>
        <v>0</v>
      </c>
      <c r="L97" s="76">
        <f>+IF(CONSOLIDADO[[#This Row],[Codigo Municipio]]=E96,CONSOLIDADO[[#This Row],[Recuperados Diarios]]+L96,CONSOLIDADO[[#This Row],[Recuperados Diarios]])</f>
        <v>22</v>
      </c>
      <c r="M97" s="77" cm="1">
        <f t="array" ref="M97">+IFERROR(IF(CONSOLIDADO[[#This Row],[Día]]&lt;14,0,INDEX(CONSOLIDADO[Casos Diarios],ROW()-14,1)),0)</f>
        <v>0</v>
      </c>
      <c r="N97" s="72">
        <f>+IF(CONSOLIDADO[[#This Row],[Clave]]="710143893",1,IF(OR(CONSOLIDADO[[#This Row],[Casos Acumulados]]&gt;0,CONSOLIDADO[[#This Row],[Muertes]]&gt;0),N96+1,I97))</f>
        <v>89</v>
      </c>
      <c r="O97" s="69">
        <f>+IFERROR(VLOOKUP($G97,TDMuertes!$C$2:$E$534,3,0),0)</f>
        <v>0</v>
      </c>
      <c r="P97" s="94" t="str">
        <f t="shared" ca="1" si="9"/>
        <v>OUT TIME</v>
      </c>
      <c r="Q97" s="78">
        <f>+IFERROR(VLOOKUP(CONSOLIDADO[[#This Row],[Codigo Municipio]],TDDia!$A$4:$B$394,2,0),0)</f>
        <v>59</v>
      </c>
    </row>
    <row r="98" spans="2:17" ht="14.45">
      <c r="B98">
        <f t="shared" si="8"/>
        <v>1</v>
      </c>
      <c r="C98" s="69" t="str" cm="1">
        <f t="array" ref="C98">+INDEX(Table_4[[Departamento]:[Municipio]],FINAL!$B98,1)</f>
        <v>Atlántida</v>
      </c>
      <c r="D98" s="69" t="str" cm="1">
        <f t="array" ref="D98">+INDEX(Table_4[[Departamento]:[Municipio]],FINAL!$B98,4)</f>
        <v>La Ceiba</v>
      </c>
      <c r="E98" s="69" t="str" cm="1">
        <f t="array" ref="E98">+INDEX(Table_4[[Departamento]:[Municipio]],FINAL!$B98,3)</f>
        <v>0101</v>
      </c>
      <c r="F98" s="96">
        <v>43989</v>
      </c>
      <c r="G98" s="71" t="str">
        <f>+CONSOLIDADO[[#This Row],[Codigo Municipio]]&amp;CONSOLIDADO[[#This Row],[Fecha]]</f>
        <v>010143989</v>
      </c>
      <c r="H98" s="72">
        <f>+IFERROR(VLOOKUP($G98,TDAcumula!$C$2:$E$2027,3,0),0)</f>
        <v>0</v>
      </c>
      <c r="I98" s="73">
        <f t="shared" si="6"/>
        <v>22</v>
      </c>
      <c r="J98" s="74">
        <f>+IF(CONSOLIDADO[[#This Row],[Codigo Municipio]]=E97,CONSOLIDADO[[#This Row],[Fallecidos Diarios]]+J97,CONSOLIDADO[[#This Row],[Fallecidos Diarios]])</f>
        <v>3</v>
      </c>
      <c r="K98" s="75">
        <f t="shared" si="7"/>
        <v>0</v>
      </c>
      <c r="L98" s="76">
        <f>+IF(CONSOLIDADO[[#This Row],[Codigo Municipio]]=E97,CONSOLIDADO[[#This Row],[Recuperados Diarios]]+L97,CONSOLIDADO[[#This Row],[Recuperados Diarios]])</f>
        <v>22</v>
      </c>
      <c r="M98" s="77" cm="1">
        <f t="array" ref="M98">+IFERROR(IF(CONSOLIDADO[[#This Row],[Día]]&lt;14,0,INDEX(CONSOLIDADO[Casos Diarios],ROW()-14,1)),0)</f>
        <v>0</v>
      </c>
      <c r="N98" s="72">
        <f>+IF(CONSOLIDADO[[#This Row],[Clave]]="710143893",1,IF(OR(CONSOLIDADO[[#This Row],[Casos Acumulados]]&gt;0,CONSOLIDADO[[#This Row],[Muertes]]&gt;0),N97+1,I98))</f>
        <v>90</v>
      </c>
      <c r="O98" s="69">
        <f>+IFERROR(VLOOKUP($G98,TDMuertes!$C$2:$E$534,3,0),0)</f>
        <v>0</v>
      </c>
      <c r="P98" s="94" t="str">
        <f t="shared" ca="1" si="9"/>
        <v>OUT TIME</v>
      </c>
      <c r="Q98" s="78">
        <f>+IFERROR(VLOOKUP(CONSOLIDADO[[#This Row],[Codigo Municipio]],TDDia!$A$4:$B$394,2,0),0)</f>
        <v>59</v>
      </c>
    </row>
    <row r="99" spans="2:17" ht="14.45">
      <c r="B99">
        <f t="shared" si="8"/>
        <v>1</v>
      </c>
      <c r="C99" s="69" t="str" cm="1">
        <f t="array" ref="C99">+INDEX(Table_4[[Departamento]:[Municipio]],FINAL!$B99,1)</f>
        <v>Atlántida</v>
      </c>
      <c r="D99" s="69" t="str" cm="1">
        <f t="array" ref="D99">+INDEX(Table_4[[Departamento]:[Municipio]],FINAL!$B99,4)</f>
        <v>La Ceiba</v>
      </c>
      <c r="E99" s="69" t="str" cm="1">
        <f t="array" ref="E99">+INDEX(Table_4[[Departamento]:[Municipio]],FINAL!$B99,3)</f>
        <v>0101</v>
      </c>
      <c r="F99" s="96">
        <v>43990</v>
      </c>
      <c r="G99" s="71" t="str">
        <f>+CONSOLIDADO[[#This Row],[Codigo Municipio]]&amp;CONSOLIDADO[[#This Row],[Fecha]]</f>
        <v>010143990</v>
      </c>
      <c r="H99" s="72">
        <f>+IFERROR(VLOOKUP($G99,TDAcumula!$C$2:$E$2027,3,0),0)</f>
        <v>0</v>
      </c>
      <c r="I99" s="73">
        <f t="shared" si="6"/>
        <v>22</v>
      </c>
      <c r="J99" s="74">
        <f>+IF(CONSOLIDADO[[#This Row],[Codigo Municipio]]=E98,CONSOLIDADO[[#This Row],[Fallecidos Diarios]]+J98,CONSOLIDADO[[#This Row],[Fallecidos Diarios]])</f>
        <v>3</v>
      </c>
      <c r="K99" s="75">
        <f t="shared" si="7"/>
        <v>0</v>
      </c>
      <c r="L99" s="76">
        <f>+IF(CONSOLIDADO[[#This Row],[Codigo Municipio]]=E98,CONSOLIDADO[[#This Row],[Recuperados Diarios]]+L98,CONSOLIDADO[[#This Row],[Recuperados Diarios]])</f>
        <v>22</v>
      </c>
      <c r="M99" s="77" cm="1">
        <f t="array" ref="M99">+IFERROR(IF(CONSOLIDADO[[#This Row],[Día]]&lt;14,0,INDEX(CONSOLIDADO[Casos Diarios],ROW()-14,1)),0)</f>
        <v>0</v>
      </c>
      <c r="N99" s="72">
        <f>+IF(CONSOLIDADO[[#This Row],[Clave]]="710143893",1,IF(OR(CONSOLIDADO[[#This Row],[Casos Acumulados]]&gt;0,CONSOLIDADO[[#This Row],[Muertes]]&gt;0),N98+1,I99))</f>
        <v>91</v>
      </c>
      <c r="O99" s="69">
        <f>+IFERROR(VLOOKUP($G99,TDMuertes!$C$2:$E$534,3,0),0)</f>
        <v>0</v>
      </c>
      <c r="P99" s="94" t="str">
        <f t="shared" ca="1" si="9"/>
        <v>OUT TIME</v>
      </c>
      <c r="Q99" s="78">
        <f>+IFERROR(VLOOKUP(CONSOLIDADO[[#This Row],[Codigo Municipio]],TDDia!$A$4:$B$394,2,0),0)</f>
        <v>59</v>
      </c>
    </row>
    <row r="100" spans="2:17" ht="14.45">
      <c r="B100">
        <f t="shared" si="8"/>
        <v>1</v>
      </c>
      <c r="C100" s="69" t="str" cm="1">
        <f t="array" ref="C100">+INDEX(Table_4[[Departamento]:[Municipio]],FINAL!$B100,1)</f>
        <v>Atlántida</v>
      </c>
      <c r="D100" s="69" t="str" cm="1">
        <f t="array" ref="D100">+INDEX(Table_4[[Departamento]:[Municipio]],FINAL!$B100,4)</f>
        <v>La Ceiba</v>
      </c>
      <c r="E100" s="69" t="str" cm="1">
        <f t="array" ref="E100">+INDEX(Table_4[[Departamento]:[Municipio]],FINAL!$B100,3)</f>
        <v>0101</v>
      </c>
      <c r="F100" s="96">
        <v>43991</v>
      </c>
      <c r="G100" s="71" t="str">
        <f>+CONSOLIDADO[[#This Row],[Codigo Municipio]]&amp;CONSOLIDADO[[#This Row],[Fecha]]</f>
        <v>010143991</v>
      </c>
      <c r="H100" s="72">
        <f>+IFERROR(VLOOKUP($G100,TDAcumula!$C$2:$E$2027,3,0),0)</f>
        <v>0</v>
      </c>
      <c r="I100" s="73">
        <f t="shared" si="6"/>
        <v>22</v>
      </c>
      <c r="J100" s="74">
        <f>+IF(CONSOLIDADO[[#This Row],[Codigo Municipio]]=E99,CONSOLIDADO[[#This Row],[Fallecidos Diarios]]+J99,CONSOLIDADO[[#This Row],[Fallecidos Diarios]])</f>
        <v>3</v>
      </c>
      <c r="K100" s="75">
        <f t="shared" si="7"/>
        <v>0</v>
      </c>
      <c r="L100" s="76">
        <f>+IF(CONSOLIDADO[[#This Row],[Codigo Municipio]]=E99,CONSOLIDADO[[#This Row],[Recuperados Diarios]]+L99,CONSOLIDADO[[#This Row],[Recuperados Diarios]])</f>
        <v>22</v>
      </c>
      <c r="M100" s="77" cm="1">
        <f t="array" ref="M100">+IFERROR(IF(CONSOLIDADO[[#This Row],[Día]]&lt;14,0,INDEX(CONSOLIDADO[Casos Diarios],ROW()-14,1)),0)</f>
        <v>0</v>
      </c>
      <c r="N100" s="72">
        <f>+IF(CONSOLIDADO[[#This Row],[Clave]]="710143893",1,IF(OR(CONSOLIDADO[[#This Row],[Casos Acumulados]]&gt;0,CONSOLIDADO[[#This Row],[Muertes]]&gt;0),N99+1,I100))</f>
        <v>92</v>
      </c>
      <c r="O100" s="69">
        <f>+IFERROR(VLOOKUP($G100,TDMuertes!$C$2:$E$534,3,0),0)</f>
        <v>0</v>
      </c>
      <c r="P100" s="94" t="str">
        <f t="shared" ca="1" si="9"/>
        <v>OUT TIME</v>
      </c>
      <c r="Q100" s="78">
        <f>+IFERROR(VLOOKUP(CONSOLIDADO[[#This Row],[Codigo Municipio]],TDDia!$A$4:$B$394,2,0),0)</f>
        <v>59</v>
      </c>
    </row>
    <row r="101" spans="2:17" ht="14.45">
      <c r="B101">
        <f t="shared" si="8"/>
        <v>1</v>
      </c>
      <c r="C101" s="69" t="str" cm="1">
        <f t="array" ref="C101">+INDEX(Table_4[[Departamento]:[Municipio]],FINAL!$B101,1)</f>
        <v>Atlántida</v>
      </c>
      <c r="D101" s="69" t="str" cm="1">
        <f t="array" ref="D101">+INDEX(Table_4[[Departamento]:[Municipio]],FINAL!$B101,4)</f>
        <v>La Ceiba</v>
      </c>
      <c r="E101" s="69" t="str" cm="1">
        <f t="array" ref="E101">+INDEX(Table_4[[Departamento]:[Municipio]],FINAL!$B101,3)</f>
        <v>0101</v>
      </c>
      <c r="F101" s="96">
        <v>43992</v>
      </c>
      <c r="G101" s="71" t="str">
        <f>+CONSOLIDADO[[#This Row],[Codigo Municipio]]&amp;CONSOLIDADO[[#This Row],[Fecha]]</f>
        <v>010143992</v>
      </c>
      <c r="H101" s="72">
        <f>+IFERROR(VLOOKUP($G101,TDAcumula!$C$2:$E$2027,3,0),0)</f>
        <v>0</v>
      </c>
      <c r="I101" s="73">
        <f t="shared" si="6"/>
        <v>22</v>
      </c>
      <c r="J101" s="74">
        <f>+IF(CONSOLIDADO[[#This Row],[Codigo Municipio]]=E100,CONSOLIDADO[[#This Row],[Fallecidos Diarios]]+J100,CONSOLIDADO[[#This Row],[Fallecidos Diarios]])</f>
        <v>3</v>
      </c>
      <c r="K101" s="75">
        <f t="shared" si="7"/>
        <v>0</v>
      </c>
      <c r="L101" s="76">
        <f>+IF(CONSOLIDADO[[#This Row],[Codigo Municipio]]=E100,CONSOLIDADO[[#This Row],[Recuperados Diarios]]+L100,CONSOLIDADO[[#This Row],[Recuperados Diarios]])</f>
        <v>22</v>
      </c>
      <c r="M101" s="77" cm="1">
        <f t="array" ref="M101">+IFERROR(IF(CONSOLIDADO[[#This Row],[Día]]&lt;14,0,INDEX(CONSOLIDADO[Casos Diarios],ROW()-14,1)),0)</f>
        <v>0</v>
      </c>
      <c r="N101" s="72">
        <f>+IF(CONSOLIDADO[[#This Row],[Clave]]="710143893",1,IF(OR(CONSOLIDADO[[#This Row],[Casos Acumulados]]&gt;0,CONSOLIDADO[[#This Row],[Muertes]]&gt;0),N100+1,I101))</f>
        <v>93</v>
      </c>
      <c r="O101" s="69">
        <f>+IFERROR(VLOOKUP($G101,TDMuertes!$C$2:$E$534,3,0),0)</f>
        <v>0</v>
      </c>
      <c r="P101" s="94" t="str">
        <f t="shared" ca="1" si="9"/>
        <v>OUT TIME</v>
      </c>
      <c r="Q101" s="78">
        <f>+IFERROR(VLOOKUP(CONSOLIDADO[[#This Row],[Codigo Municipio]],TDDia!$A$4:$B$394,2,0),0)</f>
        <v>59</v>
      </c>
    </row>
    <row r="102" spans="2:17" ht="14.45">
      <c r="B102">
        <f t="shared" si="8"/>
        <v>1</v>
      </c>
      <c r="C102" s="69" t="str" cm="1">
        <f t="array" ref="C102">+INDEX(Table_4[[Departamento]:[Municipio]],FINAL!$B102,1)</f>
        <v>Atlántida</v>
      </c>
      <c r="D102" s="69" t="str" cm="1">
        <f t="array" ref="D102">+INDEX(Table_4[[Departamento]:[Municipio]],FINAL!$B102,4)</f>
        <v>La Ceiba</v>
      </c>
      <c r="E102" s="69" t="str" cm="1">
        <f t="array" ref="E102">+INDEX(Table_4[[Departamento]:[Municipio]],FINAL!$B102,3)</f>
        <v>0101</v>
      </c>
      <c r="F102" s="96">
        <v>43993</v>
      </c>
      <c r="G102" s="71" t="str">
        <f>+CONSOLIDADO[[#This Row],[Codigo Municipio]]&amp;CONSOLIDADO[[#This Row],[Fecha]]</f>
        <v>010143993</v>
      </c>
      <c r="H102" s="72">
        <f>+IFERROR(VLOOKUP($G102,TDAcumula!$C$2:$E$2027,3,0),0)</f>
        <v>0</v>
      </c>
      <c r="I102" s="73">
        <f t="shared" si="6"/>
        <v>22</v>
      </c>
      <c r="J102" s="74">
        <f>+IF(CONSOLIDADO[[#This Row],[Codigo Municipio]]=E101,CONSOLIDADO[[#This Row],[Fallecidos Diarios]]+J101,CONSOLIDADO[[#This Row],[Fallecidos Diarios]])</f>
        <v>3</v>
      </c>
      <c r="K102" s="75">
        <f t="shared" si="7"/>
        <v>0</v>
      </c>
      <c r="L102" s="76">
        <f>+IF(CONSOLIDADO[[#This Row],[Codigo Municipio]]=E101,CONSOLIDADO[[#This Row],[Recuperados Diarios]]+L101,CONSOLIDADO[[#This Row],[Recuperados Diarios]])</f>
        <v>22</v>
      </c>
      <c r="M102" s="77" cm="1">
        <f t="array" ref="M102">+IFERROR(IF(CONSOLIDADO[[#This Row],[Día]]&lt;14,0,INDEX(CONSOLIDADO[Casos Diarios],ROW()-14,1)),0)</f>
        <v>0</v>
      </c>
      <c r="N102" s="72">
        <f>+IF(CONSOLIDADO[[#This Row],[Clave]]="710143893",1,IF(OR(CONSOLIDADO[[#This Row],[Casos Acumulados]]&gt;0,CONSOLIDADO[[#This Row],[Muertes]]&gt;0),N101+1,I102))</f>
        <v>94</v>
      </c>
      <c r="O102" s="69">
        <f>+IFERROR(VLOOKUP($G102,TDMuertes!$C$2:$E$534,3,0),0)</f>
        <v>0</v>
      </c>
      <c r="P102" s="94" t="str">
        <f t="shared" ca="1" si="9"/>
        <v>OUT TIME</v>
      </c>
      <c r="Q102" s="78">
        <f>+IFERROR(VLOOKUP(CONSOLIDADO[[#This Row],[Codigo Municipio]],TDDia!$A$4:$B$394,2,0),0)</f>
        <v>59</v>
      </c>
    </row>
    <row r="103" spans="2:17" ht="14.45">
      <c r="B103">
        <f t="shared" si="8"/>
        <v>1</v>
      </c>
      <c r="C103" s="69" t="str" cm="1">
        <f t="array" ref="C103">+INDEX(Table_4[[Departamento]:[Municipio]],FINAL!$B103,1)</f>
        <v>Atlántida</v>
      </c>
      <c r="D103" s="69" t="str" cm="1">
        <f t="array" ref="D103">+INDEX(Table_4[[Departamento]:[Municipio]],FINAL!$B103,4)</f>
        <v>La Ceiba</v>
      </c>
      <c r="E103" s="69" t="str" cm="1">
        <f t="array" ref="E103">+INDEX(Table_4[[Departamento]:[Municipio]],FINAL!$B103,3)</f>
        <v>0101</v>
      </c>
      <c r="F103" s="96">
        <v>43994</v>
      </c>
      <c r="G103" s="71" t="str">
        <f>+CONSOLIDADO[[#This Row],[Codigo Municipio]]&amp;CONSOLIDADO[[#This Row],[Fecha]]</f>
        <v>010143994</v>
      </c>
      <c r="H103" s="72">
        <f>+IFERROR(VLOOKUP($G103,TDAcumula!$C$2:$E$2027,3,0),0)</f>
        <v>0</v>
      </c>
      <c r="I103" s="73">
        <f t="shared" si="6"/>
        <v>22</v>
      </c>
      <c r="J103" s="74">
        <f>+IF(CONSOLIDADO[[#This Row],[Codigo Municipio]]=E102,CONSOLIDADO[[#This Row],[Fallecidos Diarios]]+J102,CONSOLIDADO[[#This Row],[Fallecidos Diarios]])</f>
        <v>3</v>
      </c>
      <c r="K103" s="75">
        <f t="shared" si="7"/>
        <v>0</v>
      </c>
      <c r="L103" s="76">
        <f>+IF(CONSOLIDADO[[#This Row],[Codigo Municipio]]=E102,CONSOLIDADO[[#This Row],[Recuperados Diarios]]+L102,CONSOLIDADO[[#This Row],[Recuperados Diarios]])</f>
        <v>22</v>
      </c>
      <c r="M103" s="77" cm="1">
        <f t="array" ref="M103">+IFERROR(IF(CONSOLIDADO[[#This Row],[Día]]&lt;14,0,INDEX(CONSOLIDADO[Casos Diarios],ROW()-14,1)),0)</f>
        <v>0</v>
      </c>
      <c r="N103" s="72">
        <f>+IF(CONSOLIDADO[[#This Row],[Clave]]="710143893",1,IF(OR(CONSOLIDADO[[#This Row],[Casos Acumulados]]&gt;0,CONSOLIDADO[[#This Row],[Muertes]]&gt;0),N102+1,I103))</f>
        <v>95</v>
      </c>
      <c r="O103" s="69">
        <f>+IFERROR(VLOOKUP($G103,TDMuertes!$C$2:$E$534,3,0),0)</f>
        <v>0</v>
      </c>
      <c r="P103" s="94" t="str">
        <f t="shared" ca="1" si="9"/>
        <v>OUT TIME</v>
      </c>
      <c r="Q103" s="78">
        <f>+IFERROR(VLOOKUP(CONSOLIDADO[[#This Row],[Codigo Municipio]],TDDia!$A$4:$B$394,2,0),0)</f>
        <v>59</v>
      </c>
    </row>
    <row r="104" spans="2:17" ht="14.45">
      <c r="B104">
        <f t="shared" si="8"/>
        <v>1</v>
      </c>
      <c r="C104" s="69" t="str" cm="1">
        <f t="array" ref="C104">+INDEX(Table_4[[Departamento]:[Municipio]],FINAL!$B104,1)</f>
        <v>Atlántida</v>
      </c>
      <c r="D104" s="69" t="str" cm="1">
        <f t="array" ref="D104">+INDEX(Table_4[[Departamento]:[Municipio]],FINAL!$B104,4)</f>
        <v>La Ceiba</v>
      </c>
      <c r="E104" s="69" t="str" cm="1">
        <f t="array" ref="E104">+INDEX(Table_4[[Departamento]:[Municipio]],FINAL!$B104,3)</f>
        <v>0101</v>
      </c>
      <c r="F104" s="96">
        <v>43995</v>
      </c>
      <c r="G104" s="71" t="str">
        <f>+CONSOLIDADO[[#This Row],[Codigo Municipio]]&amp;CONSOLIDADO[[#This Row],[Fecha]]</f>
        <v>010143995</v>
      </c>
      <c r="H104" s="72">
        <f>+IFERROR(VLOOKUP($G104,TDAcumula!$C$2:$E$2027,3,0),0)</f>
        <v>0</v>
      </c>
      <c r="I104" s="73">
        <f t="shared" si="6"/>
        <v>22</v>
      </c>
      <c r="J104" s="74">
        <f>+IF(CONSOLIDADO[[#This Row],[Codigo Municipio]]=E103,CONSOLIDADO[[#This Row],[Fallecidos Diarios]]+J103,CONSOLIDADO[[#This Row],[Fallecidos Diarios]])</f>
        <v>3</v>
      </c>
      <c r="K104" s="75">
        <f t="shared" si="7"/>
        <v>0</v>
      </c>
      <c r="L104" s="76">
        <f>+IF(CONSOLIDADO[[#This Row],[Codigo Municipio]]=E103,CONSOLIDADO[[#This Row],[Recuperados Diarios]]+L103,CONSOLIDADO[[#This Row],[Recuperados Diarios]])</f>
        <v>22</v>
      </c>
      <c r="M104" s="77" cm="1">
        <f t="array" ref="M104">+IFERROR(IF(CONSOLIDADO[[#This Row],[Día]]&lt;14,0,INDEX(CONSOLIDADO[Casos Diarios],ROW()-14,1)),0)</f>
        <v>0</v>
      </c>
      <c r="N104" s="72">
        <f>+IF(CONSOLIDADO[[#This Row],[Clave]]="710143893",1,IF(OR(CONSOLIDADO[[#This Row],[Casos Acumulados]]&gt;0,CONSOLIDADO[[#This Row],[Muertes]]&gt;0),N103+1,I104))</f>
        <v>96</v>
      </c>
      <c r="O104" s="69">
        <f>+IFERROR(VLOOKUP($G104,TDMuertes!$C$2:$E$534,3,0),0)</f>
        <v>0</v>
      </c>
      <c r="P104" s="94" t="str">
        <f t="shared" ca="1" si="9"/>
        <v>OUT TIME</v>
      </c>
      <c r="Q104" s="78">
        <f>+IFERROR(VLOOKUP(CONSOLIDADO[[#This Row],[Codigo Municipio]],TDDia!$A$4:$B$394,2,0),0)</f>
        <v>59</v>
      </c>
    </row>
    <row r="105" spans="2:17" ht="14.45">
      <c r="B105">
        <f t="shared" si="8"/>
        <v>1</v>
      </c>
      <c r="C105" s="69" t="str" cm="1">
        <f t="array" ref="C105">+INDEX(Table_4[[Departamento]:[Municipio]],FINAL!$B105,1)</f>
        <v>Atlántida</v>
      </c>
      <c r="D105" s="69" t="str" cm="1">
        <f t="array" ref="D105">+INDEX(Table_4[[Departamento]:[Municipio]],FINAL!$B105,4)</f>
        <v>La Ceiba</v>
      </c>
      <c r="E105" s="69" t="str" cm="1">
        <f t="array" ref="E105">+INDEX(Table_4[[Departamento]:[Municipio]],FINAL!$B105,3)</f>
        <v>0101</v>
      </c>
      <c r="F105" s="96">
        <v>43996</v>
      </c>
      <c r="G105" s="71" t="str">
        <f>+CONSOLIDADO[[#This Row],[Codigo Municipio]]&amp;CONSOLIDADO[[#This Row],[Fecha]]</f>
        <v>010143996</v>
      </c>
      <c r="H105" s="72">
        <f>+IFERROR(VLOOKUP($G105,TDAcumula!$C$2:$E$2027,3,0),0)</f>
        <v>0</v>
      </c>
      <c r="I105" s="73">
        <f t="shared" si="6"/>
        <v>22</v>
      </c>
      <c r="J105" s="74">
        <f>+IF(CONSOLIDADO[[#This Row],[Codigo Municipio]]=E104,CONSOLIDADO[[#This Row],[Fallecidos Diarios]]+J104,CONSOLIDADO[[#This Row],[Fallecidos Diarios]])</f>
        <v>3</v>
      </c>
      <c r="K105" s="75">
        <f t="shared" si="7"/>
        <v>0</v>
      </c>
      <c r="L105" s="76">
        <f>+IF(CONSOLIDADO[[#This Row],[Codigo Municipio]]=E104,CONSOLIDADO[[#This Row],[Recuperados Diarios]]+L104,CONSOLIDADO[[#This Row],[Recuperados Diarios]])</f>
        <v>22</v>
      </c>
      <c r="M105" s="77" cm="1">
        <f t="array" ref="M105">+IFERROR(IF(CONSOLIDADO[[#This Row],[Día]]&lt;14,0,INDEX(CONSOLIDADO[Casos Diarios],ROW()-14,1)),0)</f>
        <v>0</v>
      </c>
      <c r="N105" s="72">
        <f>+IF(CONSOLIDADO[[#This Row],[Clave]]="710143893",1,IF(OR(CONSOLIDADO[[#This Row],[Casos Acumulados]]&gt;0,CONSOLIDADO[[#This Row],[Muertes]]&gt;0),N104+1,I105))</f>
        <v>97</v>
      </c>
      <c r="O105" s="69">
        <f>+IFERROR(VLOOKUP($G105,TDMuertes!$C$2:$E$534,3,0),0)</f>
        <v>0</v>
      </c>
      <c r="P105" s="94" t="str">
        <f t="shared" ref="P105:P136" ca="1" si="10">+IF(N105=0,"OFF",IF(N105=1,"START",IF(AND(N105&gt;1,F105&lt;TODAY()+1),"ON","OUT TIME")))</f>
        <v>OUT TIME</v>
      </c>
      <c r="Q105" s="78">
        <f>+IFERROR(VLOOKUP(CONSOLIDADO[[#This Row],[Codigo Municipio]],TDDia!$A$4:$B$394,2,0),0)</f>
        <v>59</v>
      </c>
    </row>
    <row r="106" spans="2:17" ht="14.45">
      <c r="B106">
        <f t="shared" si="8"/>
        <v>1</v>
      </c>
      <c r="C106" s="69" t="str" cm="1">
        <f t="array" ref="C106">+INDEX(Table_4[[Departamento]:[Municipio]],FINAL!$B106,1)</f>
        <v>Atlántida</v>
      </c>
      <c r="D106" s="69" t="str" cm="1">
        <f t="array" ref="D106">+INDEX(Table_4[[Departamento]:[Municipio]],FINAL!$B106,4)</f>
        <v>La Ceiba</v>
      </c>
      <c r="E106" s="69" t="str" cm="1">
        <f t="array" ref="E106">+INDEX(Table_4[[Departamento]:[Municipio]],FINAL!$B106,3)</f>
        <v>0101</v>
      </c>
      <c r="F106" s="96">
        <v>43997</v>
      </c>
      <c r="G106" s="71" t="str">
        <f>+CONSOLIDADO[[#This Row],[Codigo Municipio]]&amp;CONSOLIDADO[[#This Row],[Fecha]]</f>
        <v>010143997</v>
      </c>
      <c r="H106" s="72">
        <f>+IFERROR(VLOOKUP($G106,TDAcumula!$C$2:$E$2027,3,0),0)</f>
        <v>0</v>
      </c>
      <c r="I106" s="73">
        <f t="shared" si="6"/>
        <v>22</v>
      </c>
      <c r="J106" s="74">
        <f>+IF(CONSOLIDADO[[#This Row],[Codigo Municipio]]=E105,CONSOLIDADO[[#This Row],[Fallecidos Diarios]]+J105,CONSOLIDADO[[#This Row],[Fallecidos Diarios]])</f>
        <v>3</v>
      </c>
      <c r="K106" s="75">
        <f t="shared" si="7"/>
        <v>0</v>
      </c>
      <c r="L106" s="76">
        <f>+IF(CONSOLIDADO[[#This Row],[Codigo Municipio]]=E105,CONSOLIDADO[[#This Row],[Recuperados Diarios]]+L105,CONSOLIDADO[[#This Row],[Recuperados Diarios]])</f>
        <v>22</v>
      </c>
      <c r="M106" s="77" cm="1">
        <f t="array" ref="M106">+IFERROR(IF(CONSOLIDADO[[#This Row],[Día]]&lt;14,0,INDEX(CONSOLIDADO[Casos Diarios],ROW()-14,1)),0)</f>
        <v>0</v>
      </c>
      <c r="N106" s="72">
        <f>+IF(CONSOLIDADO[[#This Row],[Clave]]="710143893",1,IF(OR(CONSOLIDADO[[#This Row],[Casos Acumulados]]&gt;0,CONSOLIDADO[[#This Row],[Muertes]]&gt;0),N105+1,I106))</f>
        <v>98</v>
      </c>
      <c r="O106" s="69">
        <f>+IFERROR(VLOOKUP($G106,TDMuertes!$C$2:$E$534,3,0),0)</f>
        <v>0</v>
      </c>
      <c r="P106" s="94" t="str">
        <f t="shared" ca="1" si="10"/>
        <v>OUT TIME</v>
      </c>
      <c r="Q106" s="78">
        <f>+IFERROR(VLOOKUP(CONSOLIDADO[[#This Row],[Codigo Municipio]],TDDia!$A$4:$B$394,2,0),0)</f>
        <v>59</v>
      </c>
    </row>
    <row r="107" spans="2:17" ht="14.45">
      <c r="B107">
        <f t="shared" si="8"/>
        <v>1</v>
      </c>
      <c r="C107" s="69" t="str" cm="1">
        <f t="array" ref="C107">+INDEX(Table_4[[Departamento]:[Municipio]],FINAL!$B107,1)</f>
        <v>Atlántida</v>
      </c>
      <c r="D107" s="69" t="str" cm="1">
        <f t="array" ref="D107">+INDEX(Table_4[[Departamento]:[Municipio]],FINAL!$B107,4)</f>
        <v>La Ceiba</v>
      </c>
      <c r="E107" s="69" t="str" cm="1">
        <f t="array" ref="E107">+INDEX(Table_4[[Departamento]:[Municipio]],FINAL!$B107,3)</f>
        <v>0101</v>
      </c>
      <c r="F107" s="96">
        <v>43998</v>
      </c>
      <c r="G107" s="71" t="str">
        <f>+CONSOLIDADO[[#This Row],[Codigo Municipio]]&amp;CONSOLIDADO[[#This Row],[Fecha]]</f>
        <v>010143998</v>
      </c>
      <c r="H107" s="72">
        <f>+IFERROR(VLOOKUP($G107,TDAcumula!$C$2:$E$2027,3,0),0)</f>
        <v>0</v>
      </c>
      <c r="I107" s="73">
        <f t="shared" si="6"/>
        <v>22</v>
      </c>
      <c r="J107" s="74">
        <f>+IF(CONSOLIDADO[[#This Row],[Codigo Municipio]]=E106,CONSOLIDADO[[#This Row],[Fallecidos Diarios]]+J106,CONSOLIDADO[[#This Row],[Fallecidos Diarios]])</f>
        <v>3</v>
      </c>
      <c r="K107" s="75">
        <f t="shared" si="7"/>
        <v>0</v>
      </c>
      <c r="L107" s="76">
        <f>+IF(CONSOLIDADO[[#This Row],[Codigo Municipio]]=E106,CONSOLIDADO[[#This Row],[Recuperados Diarios]]+L106,CONSOLIDADO[[#This Row],[Recuperados Diarios]])</f>
        <v>22</v>
      </c>
      <c r="M107" s="77" cm="1">
        <f t="array" ref="M107">+IFERROR(IF(CONSOLIDADO[[#This Row],[Día]]&lt;14,0,INDEX(CONSOLIDADO[Casos Diarios],ROW()-14,1)),0)</f>
        <v>0</v>
      </c>
      <c r="N107" s="72">
        <f>+IF(CONSOLIDADO[[#This Row],[Clave]]="710143893",1,IF(OR(CONSOLIDADO[[#This Row],[Casos Acumulados]]&gt;0,CONSOLIDADO[[#This Row],[Muertes]]&gt;0),N106+1,I107))</f>
        <v>99</v>
      </c>
      <c r="O107" s="69">
        <f>+IFERROR(VLOOKUP($G107,TDMuertes!$C$2:$E$534,3,0),0)</f>
        <v>0</v>
      </c>
      <c r="P107" s="94" t="str">
        <f t="shared" ca="1" si="10"/>
        <v>OUT TIME</v>
      </c>
      <c r="Q107" s="78">
        <f>+IFERROR(VLOOKUP(CONSOLIDADO[[#This Row],[Codigo Municipio]],TDDia!$A$4:$B$394,2,0),0)</f>
        <v>59</v>
      </c>
    </row>
    <row r="108" spans="2:17" ht="14.45">
      <c r="B108">
        <f t="shared" si="8"/>
        <v>1</v>
      </c>
      <c r="C108" s="69" t="str" cm="1">
        <f t="array" ref="C108">+INDEX(Table_4[[Departamento]:[Municipio]],FINAL!$B108,1)</f>
        <v>Atlántida</v>
      </c>
      <c r="D108" s="69" t="str" cm="1">
        <f t="array" ref="D108">+INDEX(Table_4[[Departamento]:[Municipio]],FINAL!$B108,4)</f>
        <v>La Ceiba</v>
      </c>
      <c r="E108" s="69" t="str" cm="1">
        <f t="array" ref="E108">+INDEX(Table_4[[Departamento]:[Municipio]],FINAL!$B108,3)</f>
        <v>0101</v>
      </c>
      <c r="F108" s="96">
        <v>43999</v>
      </c>
      <c r="G108" s="71" t="str">
        <f>+CONSOLIDADO[[#This Row],[Codigo Municipio]]&amp;CONSOLIDADO[[#This Row],[Fecha]]</f>
        <v>010143999</v>
      </c>
      <c r="H108" s="72">
        <f>+IFERROR(VLOOKUP($G108,TDAcumula!$C$2:$E$2027,3,0),0)</f>
        <v>0</v>
      </c>
      <c r="I108" s="73">
        <f t="shared" si="6"/>
        <v>22</v>
      </c>
      <c r="J108" s="74">
        <f>+IF(CONSOLIDADO[[#This Row],[Codigo Municipio]]=E107,CONSOLIDADO[[#This Row],[Fallecidos Diarios]]+J107,CONSOLIDADO[[#This Row],[Fallecidos Diarios]])</f>
        <v>3</v>
      </c>
      <c r="K108" s="75">
        <f t="shared" si="7"/>
        <v>0</v>
      </c>
      <c r="L108" s="76">
        <f>+IF(CONSOLIDADO[[#This Row],[Codigo Municipio]]=E107,CONSOLIDADO[[#This Row],[Recuperados Diarios]]+L107,CONSOLIDADO[[#This Row],[Recuperados Diarios]])</f>
        <v>22</v>
      </c>
      <c r="M108" s="77" cm="1">
        <f t="array" ref="M108">+IFERROR(IF(CONSOLIDADO[[#This Row],[Día]]&lt;14,0,INDEX(CONSOLIDADO[Casos Diarios],ROW()-14,1)),0)</f>
        <v>0</v>
      </c>
      <c r="N108" s="72">
        <f>+IF(CONSOLIDADO[[#This Row],[Clave]]="710143893",1,IF(OR(CONSOLIDADO[[#This Row],[Casos Acumulados]]&gt;0,CONSOLIDADO[[#This Row],[Muertes]]&gt;0),N107+1,I108))</f>
        <v>100</v>
      </c>
      <c r="O108" s="69">
        <f>+IFERROR(VLOOKUP($G108,TDMuertes!$C$2:$E$534,3,0),0)</f>
        <v>0</v>
      </c>
      <c r="P108" s="94" t="str">
        <f t="shared" ca="1" si="10"/>
        <v>OUT TIME</v>
      </c>
      <c r="Q108" s="78">
        <f>+IFERROR(VLOOKUP(CONSOLIDADO[[#This Row],[Codigo Municipio]],TDDia!$A$4:$B$394,2,0),0)</f>
        <v>59</v>
      </c>
    </row>
    <row r="109" spans="2:17" ht="14.45">
      <c r="B109">
        <f t="shared" si="8"/>
        <v>1</v>
      </c>
      <c r="C109" s="69" t="str" cm="1">
        <f t="array" ref="C109">+INDEX(Table_4[[Departamento]:[Municipio]],FINAL!$B109,1)</f>
        <v>Atlántida</v>
      </c>
      <c r="D109" s="69" t="str" cm="1">
        <f t="array" ref="D109">+INDEX(Table_4[[Departamento]:[Municipio]],FINAL!$B109,4)</f>
        <v>La Ceiba</v>
      </c>
      <c r="E109" s="69" t="str" cm="1">
        <f t="array" ref="E109">+INDEX(Table_4[[Departamento]:[Municipio]],FINAL!$B109,3)</f>
        <v>0101</v>
      </c>
      <c r="F109" s="96">
        <v>44000</v>
      </c>
      <c r="G109" s="71" t="str">
        <f>+CONSOLIDADO[[#This Row],[Codigo Municipio]]&amp;CONSOLIDADO[[#This Row],[Fecha]]</f>
        <v>010144000</v>
      </c>
      <c r="H109" s="72">
        <f>+IFERROR(VLOOKUP($G109,TDAcumula!$C$2:$E$2027,3,0),0)</f>
        <v>0</v>
      </c>
      <c r="I109" s="73">
        <f t="shared" si="6"/>
        <v>22</v>
      </c>
      <c r="J109" s="74">
        <f>+IF(CONSOLIDADO[[#This Row],[Codigo Municipio]]=E108,CONSOLIDADO[[#This Row],[Fallecidos Diarios]]+J108,CONSOLIDADO[[#This Row],[Fallecidos Diarios]])</f>
        <v>3</v>
      </c>
      <c r="K109" s="75">
        <f t="shared" si="7"/>
        <v>0</v>
      </c>
      <c r="L109" s="76">
        <f>+IF(CONSOLIDADO[[#This Row],[Codigo Municipio]]=E108,CONSOLIDADO[[#This Row],[Recuperados Diarios]]+L108,CONSOLIDADO[[#This Row],[Recuperados Diarios]])</f>
        <v>22</v>
      </c>
      <c r="M109" s="77" cm="1">
        <f t="array" ref="M109">+IFERROR(IF(CONSOLIDADO[[#This Row],[Día]]&lt;14,0,INDEX(CONSOLIDADO[Casos Diarios],ROW()-14,1)),0)</f>
        <v>0</v>
      </c>
      <c r="N109" s="72">
        <f>+IF(CONSOLIDADO[[#This Row],[Clave]]="710143893",1,IF(OR(CONSOLIDADO[[#This Row],[Casos Acumulados]]&gt;0,CONSOLIDADO[[#This Row],[Muertes]]&gt;0),N108+1,I109))</f>
        <v>101</v>
      </c>
      <c r="O109" s="69">
        <f>+IFERROR(VLOOKUP($G109,TDMuertes!$C$2:$E$534,3,0),0)</f>
        <v>0</v>
      </c>
      <c r="P109" s="94" t="str">
        <f t="shared" ca="1" si="10"/>
        <v>OUT TIME</v>
      </c>
      <c r="Q109" s="78">
        <f>+IFERROR(VLOOKUP(CONSOLIDADO[[#This Row],[Codigo Municipio]],TDDia!$A$4:$B$394,2,0),0)</f>
        <v>59</v>
      </c>
    </row>
    <row r="110" spans="2:17" ht="14.45">
      <c r="B110">
        <f t="shared" si="8"/>
        <v>1</v>
      </c>
      <c r="C110" s="69" t="str" cm="1">
        <f t="array" ref="C110">+INDEX(Table_4[[Departamento]:[Municipio]],FINAL!$B110,1)</f>
        <v>Atlántida</v>
      </c>
      <c r="D110" s="69" t="str" cm="1">
        <f t="array" ref="D110">+INDEX(Table_4[[Departamento]:[Municipio]],FINAL!$B110,4)</f>
        <v>La Ceiba</v>
      </c>
      <c r="E110" s="69" t="str" cm="1">
        <f t="array" ref="E110">+INDEX(Table_4[[Departamento]:[Municipio]],FINAL!$B110,3)</f>
        <v>0101</v>
      </c>
      <c r="F110" s="96">
        <v>44001</v>
      </c>
      <c r="G110" s="71" t="str">
        <f>+CONSOLIDADO[[#This Row],[Codigo Municipio]]&amp;CONSOLIDADO[[#This Row],[Fecha]]</f>
        <v>010144001</v>
      </c>
      <c r="H110" s="72">
        <f>+IFERROR(VLOOKUP($G110,TDAcumula!$C$2:$E$2027,3,0),0)</f>
        <v>0</v>
      </c>
      <c r="I110" s="73">
        <f t="shared" si="6"/>
        <v>22</v>
      </c>
      <c r="J110" s="74">
        <f>+IF(CONSOLIDADO[[#This Row],[Codigo Municipio]]=E109,CONSOLIDADO[[#This Row],[Fallecidos Diarios]]+J109,CONSOLIDADO[[#This Row],[Fallecidos Diarios]])</f>
        <v>3</v>
      </c>
      <c r="K110" s="75">
        <f t="shared" si="7"/>
        <v>0</v>
      </c>
      <c r="L110" s="76">
        <f>+IF(CONSOLIDADO[[#This Row],[Codigo Municipio]]=E109,CONSOLIDADO[[#This Row],[Recuperados Diarios]]+L109,CONSOLIDADO[[#This Row],[Recuperados Diarios]])</f>
        <v>22</v>
      </c>
      <c r="M110" s="77" cm="1">
        <f t="array" ref="M110">+IFERROR(IF(CONSOLIDADO[[#This Row],[Día]]&lt;14,0,INDEX(CONSOLIDADO[Casos Diarios],ROW()-14,1)),0)</f>
        <v>0</v>
      </c>
      <c r="N110" s="72">
        <f>+IF(CONSOLIDADO[[#This Row],[Clave]]="710143893",1,IF(OR(CONSOLIDADO[[#This Row],[Casos Acumulados]]&gt;0,CONSOLIDADO[[#This Row],[Muertes]]&gt;0),N109+1,I110))</f>
        <v>102</v>
      </c>
      <c r="O110" s="69">
        <f>+IFERROR(VLOOKUP($G110,TDMuertes!$C$2:$E$534,3,0),0)</f>
        <v>0</v>
      </c>
      <c r="P110" s="94" t="str">
        <f t="shared" ca="1" si="10"/>
        <v>OUT TIME</v>
      </c>
      <c r="Q110" s="78">
        <f>+IFERROR(VLOOKUP(CONSOLIDADO[[#This Row],[Codigo Municipio]],TDDia!$A$4:$B$394,2,0),0)</f>
        <v>59</v>
      </c>
    </row>
    <row r="111" spans="2:17" ht="14.45">
      <c r="B111">
        <f t="shared" si="8"/>
        <v>1</v>
      </c>
      <c r="C111" s="69" t="str" cm="1">
        <f t="array" ref="C111">+INDEX(Table_4[[Departamento]:[Municipio]],FINAL!$B111,1)</f>
        <v>Atlántida</v>
      </c>
      <c r="D111" s="69" t="str" cm="1">
        <f t="array" ref="D111">+INDEX(Table_4[[Departamento]:[Municipio]],FINAL!$B111,4)</f>
        <v>La Ceiba</v>
      </c>
      <c r="E111" s="69" t="str" cm="1">
        <f t="array" ref="E111">+INDEX(Table_4[[Departamento]:[Municipio]],FINAL!$B111,3)</f>
        <v>0101</v>
      </c>
      <c r="F111" s="96">
        <v>44002</v>
      </c>
      <c r="G111" s="71" t="str">
        <f>+CONSOLIDADO[[#This Row],[Codigo Municipio]]&amp;CONSOLIDADO[[#This Row],[Fecha]]</f>
        <v>010144002</v>
      </c>
      <c r="H111" s="72">
        <f>+IFERROR(VLOOKUP($G111,TDAcumula!$C$2:$E$2027,3,0),0)</f>
        <v>0</v>
      </c>
      <c r="I111" s="73">
        <f t="shared" si="6"/>
        <v>22</v>
      </c>
      <c r="J111" s="74">
        <f>+IF(CONSOLIDADO[[#This Row],[Codigo Municipio]]=E110,CONSOLIDADO[[#This Row],[Fallecidos Diarios]]+J110,CONSOLIDADO[[#This Row],[Fallecidos Diarios]])</f>
        <v>3</v>
      </c>
      <c r="K111" s="75">
        <f t="shared" si="7"/>
        <v>0</v>
      </c>
      <c r="L111" s="76">
        <f>+IF(CONSOLIDADO[[#This Row],[Codigo Municipio]]=E110,CONSOLIDADO[[#This Row],[Recuperados Diarios]]+L110,CONSOLIDADO[[#This Row],[Recuperados Diarios]])</f>
        <v>22</v>
      </c>
      <c r="M111" s="77" cm="1">
        <f t="array" ref="M111">+IFERROR(IF(CONSOLIDADO[[#This Row],[Día]]&lt;14,0,INDEX(CONSOLIDADO[Casos Diarios],ROW()-14,1)),0)</f>
        <v>0</v>
      </c>
      <c r="N111" s="72">
        <f>+IF(CONSOLIDADO[[#This Row],[Clave]]="710143893",1,IF(OR(CONSOLIDADO[[#This Row],[Casos Acumulados]]&gt;0,CONSOLIDADO[[#This Row],[Muertes]]&gt;0),N110+1,I111))</f>
        <v>103</v>
      </c>
      <c r="O111" s="69">
        <f>+IFERROR(VLOOKUP($G111,TDMuertes!$C$2:$E$534,3,0),0)</f>
        <v>0</v>
      </c>
      <c r="P111" s="94" t="str">
        <f t="shared" ca="1" si="10"/>
        <v>OUT TIME</v>
      </c>
      <c r="Q111" s="78">
        <f>+IFERROR(VLOOKUP(CONSOLIDADO[[#This Row],[Codigo Municipio]],TDDia!$A$4:$B$394,2,0),0)</f>
        <v>59</v>
      </c>
    </row>
    <row r="112" spans="2:17" ht="14.45">
      <c r="B112">
        <f t="shared" si="8"/>
        <v>1</v>
      </c>
      <c r="C112" s="69" t="str" cm="1">
        <f t="array" ref="C112">+INDEX(Table_4[[Departamento]:[Municipio]],FINAL!$B112,1)</f>
        <v>Atlántida</v>
      </c>
      <c r="D112" s="69" t="str" cm="1">
        <f t="array" ref="D112">+INDEX(Table_4[[Departamento]:[Municipio]],FINAL!$B112,4)</f>
        <v>La Ceiba</v>
      </c>
      <c r="E112" s="69" t="str" cm="1">
        <f t="array" ref="E112">+INDEX(Table_4[[Departamento]:[Municipio]],FINAL!$B112,3)</f>
        <v>0101</v>
      </c>
      <c r="F112" s="96">
        <v>44003</v>
      </c>
      <c r="G112" s="71" t="str">
        <f>+CONSOLIDADO[[#This Row],[Codigo Municipio]]&amp;CONSOLIDADO[[#This Row],[Fecha]]</f>
        <v>010144003</v>
      </c>
      <c r="H112" s="72">
        <f>+IFERROR(VLOOKUP($G112,TDAcumula!$C$2:$E$2027,3,0),0)</f>
        <v>0</v>
      </c>
      <c r="I112" s="73">
        <f t="shared" si="6"/>
        <v>22</v>
      </c>
      <c r="J112" s="74">
        <f>+IF(CONSOLIDADO[[#This Row],[Codigo Municipio]]=E111,CONSOLIDADO[[#This Row],[Fallecidos Diarios]]+J111,CONSOLIDADO[[#This Row],[Fallecidos Diarios]])</f>
        <v>3</v>
      </c>
      <c r="K112" s="75">
        <f t="shared" si="7"/>
        <v>0</v>
      </c>
      <c r="L112" s="76">
        <f>+IF(CONSOLIDADO[[#This Row],[Codigo Municipio]]=E111,CONSOLIDADO[[#This Row],[Recuperados Diarios]]+L111,CONSOLIDADO[[#This Row],[Recuperados Diarios]])</f>
        <v>22</v>
      </c>
      <c r="M112" s="77" cm="1">
        <f t="array" ref="M112">+IFERROR(IF(CONSOLIDADO[[#This Row],[Día]]&lt;14,0,INDEX(CONSOLIDADO[Casos Diarios],ROW()-14,1)),0)</f>
        <v>0</v>
      </c>
      <c r="N112" s="72">
        <f>+IF(CONSOLIDADO[[#This Row],[Clave]]="710143893",1,IF(OR(CONSOLIDADO[[#This Row],[Casos Acumulados]]&gt;0,CONSOLIDADO[[#This Row],[Muertes]]&gt;0),N111+1,I112))</f>
        <v>104</v>
      </c>
      <c r="O112" s="69">
        <f>+IFERROR(VLOOKUP($G112,TDMuertes!$C$2:$E$534,3,0),0)</f>
        <v>0</v>
      </c>
      <c r="P112" s="94" t="str">
        <f t="shared" ca="1" si="10"/>
        <v>OUT TIME</v>
      </c>
      <c r="Q112" s="78">
        <f>+IFERROR(VLOOKUP(CONSOLIDADO[[#This Row],[Codigo Municipio]],TDDia!$A$4:$B$394,2,0),0)</f>
        <v>59</v>
      </c>
    </row>
    <row r="113" spans="2:17" ht="14.45">
      <c r="B113">
        <f t="shared" si="8"/>
        <v>1</v>
      </c>
      <c r="C113" s="69" t="str" cm="1">
        <f t="array" ref="C113">+INDEX(Table_4[[Departamento]:[Municipio]],FINAL!$B113,1)</f>
        <v>Atlántida</v>
      </c>
      <c r="D113" s="69" t="str" cm="1">
        <f t="array" ref="D113">+INDEX(Table_4[[Departamento]:[Municipio]],FINAL!$B113,4)</f>
        <v>La Ceiba</v>
      </c>
      <c r="E113" s="69" t="str" cm="1">
        <f t="array" ref="E113">+INDEX(Table_4[[Departamento]:[Municipio]],FINAL!$B113,3)</f>
        <v>0101</v>
      </c>
      <c r="F113" s="96">
        <v>44004</v>
      </c>
      <c r="G113" s="71" t="str">
        <f>+CONSOLIDADO[[#This Row],[Codigo Municipio]]&amp;CONSOLIDADO[[#This Row],[Fecha]]</f>
        <v>010144004</v>
      </c>
      <c r="H113" s="72">
        <f>+IFERROR(VLOOKUP($G113,TDAcumula!$C$2:$E$2027,3,0),0)</f>
        <v>0</v>
      </c>
      <c r="I113" s="73">
        <f t="shared" si="6"/>
        <v>22</v>
      </c>
      <c r="J113" s="74">
        <f>+IF(CONSOLIDADO[[#This Row],[Codigo Municipio]]=E112,CONSOLIDADO[[#This Row],[Fallecidos Diarios]]+J112,CONSOLIDADO[[#This Row],[Fallecidos Diarios]])</f>
        <v>3</v>
      </c>
      <c r="K113" s="75">
        <f t="shared" si="7"/>
        <v>0</v>
      </c>
      <c r="L113" s="76">
        <f>+IF(CONSOLIDADO[[#This Row],[Codigo Municipio]]=E112,CONSOLIDADO[[#This Row],[Recuperados Diarios]]+L112,CONSOLIDADO[[#This Row],[Recuperados Diarios]])</f>
        <v>22</v>
      </c>
      <c r="M113" s="77" cm="1">
        <f t="array" ref="M113">+IFERROR(IF(CONSOLIDADO[[#This Row],[Día]]&lt;14,0,INDEX(CONSOLIDADO[Casos Diarios],ROW()-14,1)),0)</f>
        <v>0</v>
      </c>
      <c r="N113" s="72">
        <f>+IF(CONSOLIDADO[[#This Row],[Clave]]="710143893",1,IF(OR(CONSOLIDADO[[#This Row],[Casos Acumulados]]&gt;0,CONSOLIDADO[[#This Row],[Muertes]]&gt;0),N112+1,I113))</f>
        <v>105</v>
      </c>
      <c r="O113" s="69">
        <f>+IFERROR(VLOOKUP($G113,TDMuertes!$C$2:$E$534,3,0),0)</f>
        <v>0</v>
      </c>
      <c r="P113" s="94" t="str">
        <f t="shared" ca="1" si="10"/>
        <v>OUT TIME</v>
      </c>
      <c r="Q113" s="78">
        <f>+IFERROR(VLOOKUP(CONSOLIDADO[[#This Row],[Codigo Municipio]],TDDia!$A$4:$B$394,2,0),0)</f>
        <v>59</v>
      </c>
    </row>
    <row r="114" spans="2:17" ht="14.45">
      <c r="B114">
        <f t="shared" si="8"/>
        <v>1</v>
      </c>
      <c r="C114" s="69" t="str" cm="1">
        <f t="array" ref="C114">+INDEX(Table_4[[Departamento]:[Municipio]],FINAL!$B114,1)</f>
        <v>Atlántida</v>
      </c>
      <c r="D114" s="69" t="str" cm="1">
        <f t="array" ref="D114">+INDEX(Table_4[[Departamento]:[Municipio]],FINAL!$B114,4)</f>
        <v>La Ceiba</v>
      </c>
      <c r="E114" s="69" t="str" cm="1">
        <f t="array" ref="E114">+INDEX(Table_4[[Departamento]:[Municipio]],FINAL!$B114,3)</f>
        <v>0101</v>
      </c>
      <c r="F114" s="96">
        <v>44005</v>
      </c>
      <c r="G114" s="71" t="str">
        <f>+CONSOLIDADO[[#This Row],[Codigo Municipio]]&amp;CONSOLIDADO[[#This Row],[Fecha]]</f>
        <v>010144005</v>
      </c>
      <c r="H114" s="72">
        <f>+IFERROR(VLOOKUP($G114,TDAcumula!$C$2:$E$2027,3,0),0)</f>
        <v>0</v>
      </c>
      <c r="I114" s="73">
        <f t="shared" si="6"/>
        <v>22</v>
      </c>
      <c r="J114" s="74">
        <f>+IF(CONSOLIDADO[[#This Row],[Codigo Municipio]]=E113,CONSOLIDADO[[#This Row],[Fallecidos Diarios]]+J113,CONSOLIDADO[[#This Row],[Fallecidos Diarios]])</f>
        <v>3</v>
      </c>
      <c r="K114" s="75">
        <f t="shared" si="7"/>
        <v>0</v>
      </c>
      <c r="L114" s="76">
        <f>+IF(CONSOLIDADO[[#This Row],[Codigo Municipio]]=E113,CONSOLIDADO[[#This Row],[Recuperados Diarios]]+L113,CONSOLIDADO[[#This Row],[Recuperados Diarios]])</f>
        <v>22</v>
      </c>
      <c r="M114" s="77" cm="1">
        <f t="array" ref="M114">+IFERROR(IF(CONSOLIDADO[[#This Row],[Día]]&lt;14,0,INDEX(CONSOLIDADO[Casos Diarios],ROW()-14,1)),0)</f>
        <v>0</v>
      </c>
      <c r="N114" s="72">
        <f>+IF(CONSOLIDADO[[#This Row],[Clave]]="710143893",1,IF(OR(CONSOLIDADO[[#This Row],[Casos Acumulados]]&gt;0,CONSOLIDADO[[#This Row],[Muertes]]&gt;0),N113+1,I114))</f>
        <v>106</v>
      </c>
      <c r="O114" s="69">
        <f>+IFERROR(VLOOKUP($G114,TDMuertes!$C$2:$E$534,3,0),0)</f>
        <v>0</v>
      </c>
      <c r="P114" s="94" t="str">
        <f t="shared" ca="1" si="10"/>
        <v>OUT TIME</v>
      </c>
      <c r="Q114" s="78">
        <f>+IFERROR(VLOOKUP(CONSOLIDADO[[#This Row],[Codigo Municipio]],TDDia!$A$4:$B$394,2,0),0)</f>
        <v>59</v>
      </c>
    </row>
    <row r="115" spans="2:17" ht="14.45">
      <c r="B115">
        <f t="shared" si="8"/>
        <v>1</v>
      </c>
      <c r="C115" s="69" t="str" cm="1">
        <f t="array" ref="C115">+INDEX(Table_4[[Departamento]:[Municipio]],FINAL!$B115,1)</f>
        <v>Atlántida</v>
      </c>
      <c r="D115" s="69" t="str" cm="1">
        <f t="array" ref="D115">+INDEX(Table_4[[Departamento]:[Municipio]],FINAL!$B115,4)</f>
        <v>La Ceiba</v>
      </c>
      <c r="E115" s="69" t="str" cm="1">
        <f t="array" ref="E115">+INDEX(Table_4[[Departamento]:[Municipio]],FINAL!$B115,3)</f>
        <v>0101</v>
      </c>
      <c r="F115" s="96">
        <v>44006</v>
      </c>
      <c r="G115" s="71" t="str">
        <f>+CONSOLIDADO[[#This Row],[Codigo Municipio]]&amp;CONSOLIDADO[[#This Row],[Fecha]]</f>
        <v>010144006</v>
      </c>
      <c r="H115" s="72">
        <f>+IFERROR(VLOOKUP($G115,TDAcumula!$C$2:$E$2027,3,0),0)</f>
        <v>0</v>
      </c>
      <c r="I115" s="73">
        <f t="shared" si="6"/>
        <v>22</v>
      </c>
      <c r="J115" s="74">
        <f>+IF(CONSOLIDADO[[#This Row],[Codigo Municipio]]=E114,CONSOLIDADO[[#This Row],[Fallecidos Diarios]]+J114,CONSOLIDADO[[#This Row],[Fallecidos Diarios]])</f>
        <v>3</v>
      </c>
      <c r="K115" s="75">
        <f t="shared" si="7"/>
        <v>0</v>
      </c>
      <c r="L115" s="76">
        <f>+IF(CONSOLIDADO[[#This Row],[Codigo Municipio]]=E114,CONSOLIDADO[[#This Row],[Recuperados Diarios]]+L114,CONSOLIDADO[[#This Row],[Recuperados Diarios]])</f>
        <v>22</v>
      </c>
      <c r="M115" s="77" cm="1">
        <f t="array" ref="M115">+IFERROR(IF(CONSOLIDADO[[#This Row],[Día]]&lt;14,0,INDEX(CONSOLIDADO[Casos Diarios],ROW()-14,1)),0)</f>
        <v>0</v>
      </c>
      <c r="N115" s="72">
        <f>+IF(CONSOLIDADO[[#This Row],[Clave]]="710143893",1,IF(OR(CONSOLIDADO[[#This Row],[Casos Acumulados]]&gt;0,CONSOLIDADO[[#This Row],[Muertes]]&gt;0),N114+1,I115))</f>
        <v>107</v>
      </c>
      <c r="O115" s="69">
        <f>+IFERROR(VLOOKUP($G115,TDMuertes!$C$2:$E$534,3,0),0)</f>
        <v>0</v>
      </c>
      <c r="P115" s="94" t="str">
        <f t="shared" ca="1" si="10"/>
        <v>OUT TIME</v>
      </c>
      <c r="Q115" s="78">
        <f>+IFERROR(VLOOKUP(CONSOLIDADO[[#This Row],[Codigo Municipio]],TDDia!$A$4:$B$394,2,0),0)</f>
        <v>59</v>
      </c>
    </row>
    <row r="116" spans="2:17" ht="14.45">
      <c r="B116">
        <f t="shared" si="8"/>
        <v>1</v>
      </c>
      <c r="C116" s="69" t="str" cm="1">
        <f t="array" ref="C116">+INDEX(Table_4[[Departamento]:[Municipio]],FINAL!$B116,1)</f>
        <v>Atlántida</v>
      </c>
      <c r="D116" s="69" t="str" cm="1">
        <f t="array" ref="D116">+INDEX(Table_4[[Departamento]:[Municipio]],FINAL!$B116,4)</f>
        <v>La Ceiba</v>
      </c>
      <c r="E116" s="69" t="str" cm="1">
        <f t="array" ref="E116">+INDEX(Table_4[[Departamento]:[Municipio]],FINAL!$B116,3)</f>
        <v>0101</v>
      </c>
      <c r="F116" s="96">
        <v>44007</v>
      </c>
      <c r="G116" s="71" t="str">
        <f>+CONSOLIDADO[[#This Row],[Codigo Municipio]]&amp;CONSOLIDADO[[#This Row],[Fecha]]</f>
        <v>010144007</v>
      </c>
      <c r="H116" s="72">
        <f>+IFERROR(VLOOKUP($G116,TDAcumula!$C$2:$E$2027,3,0),0)</f>
        <v>0</v>
      </c>
      <c r="I116" s="73">
        <f t="shared" si="6"/>
        <v>22</v>
      </c>
      <c r="J116" s="74">
        <f>+IF(CONSOLIDADO[[#This Row],[Codigo Municipio]]=E115,CONSOLIDADO[[#This Row],[Fallecidos Diarios]]+J115,CONSOLIDADO[[#This Row],[Fallecidos Diarios]])</f>
        <v>3</v>
      </c>
      <c r="K116" s="75">
        <f t="shared" si="7"/>
        <v>0</v>
      </c>
      <c r="L116" s="76">
        <f>+IF(CONSOLIDADO[[#This Row],[Codigo Municipio]]=E115,CONSOLIDADO[[#This Row],[Recuperados Diarios]]+L115,CONSOLIDADO[[#This Row],[Recuperados Diarios]])</f>
        <v>22</v>
      </c>
      <c r="M116" s="77" cm="1">
        <f t="array" ref="M116">+IFERROR(IF(CONSOLIDADO[[#This Row],[Día]]&lt;14,0,INDEX(CONSOLIDADO[Casos Diarios],ROW()-14,1)),0)</f>
        <v>0</v>
      </c>
      <c r="N116" s="72">
        <f>+IF(CONSOLIDADO[[#This Row],[Clave]]="710143893",1,IF(OR(CONSOLIDADO[[#This Row],[Casos Acumulados]]&gt;0,CONSOLIDADO[[#This Row],[Muertes]]&gt;0),N115+1,I116))</f>
        <v>108</v>
      </c>
      <c r="O116" s="69">
        <f>+IFERROR(VLOOKUP($G116,TDMuertes!$C$2:$E$534,3,0),0)</f>
        <v>0</v>
      </c>
      <c r="P116" s="94" t="str">
        <f t="shared" ca="1" si="10"/>
        <v>OUT TIME</v>
      </c>
      <c r="Q116" s="78">
        <f>+IFERROR(VLOOKUP(CONSOLIDADO[[#This Row],[Codigo Municipio]],TDDia!$A$4:$B$394,2,0),0)</f>
        <v>59</v>
      </c>
    </row>
    <row r="117" spans="2:17" ht="14.45">
      <c r="B117">
        <f t="shared" si="8"/>
        <v>1</v>
      </c>
      <c r="C117" s="69" t="str" cm="1">
        <f t="array" ref="C117">+INDEX(Table_4[[Departamento]:[Municipio]],FINAL!$B117,1)</f>
        <v>Atlántida</v>
      </c>
      <c r="D117" s="69" t="str" cm="1">
        <f t="array" ref="D117">+INDEX(Table_4[[Departamento]:[Municipio]],FINAL!$B117,4)</f>
        <v>La Ceiba</v>
      </c>
      <c r="E117" s="69" t="str" cm="1">
        <f t="array" ref="E117">+INDEX(Table_4[[Departamento]:[Municipio]],FINAL!$B117,3)</f>
        <v>0101</v>
      </c>
      <c r="F117" s="96">
        <v>44008</v>
      </c>
      <c r="G117" s="71" t="str">
        <f>+CONSOLIDADO[[#This Row],[Codigo Municipio]]&amp;CONSOLIDADO[[#This Row],[Fecha]]</f>
        <v>010144008</v>
      </c>
      <c r="H117" s="72">
        <f>+IFERROR(VLOOKUP($G117,TDAcumula!$C$2:$E$2027,3,0),0)</f>
        <v>0</v>
      </c>
      <c r="I117" s="73">
        <f t="shared" si="6"/>
        <v>22</v>
      </c>
      <c r="J117" s="74">
        <f>+IF(CONSOLIDADO[[#This Row],[Codigo Municipio]]=E116,CONSOLIDADO[[#This Row],[Fallecidos Diarios]]+J116,CONSOLIDADO[[#This Row],[Fallecidos Diarios]])</f>
        <v>3</v>
      </c>
      <c r="K117" s="75">
        <f t="shared" si="7"/>
        <v>0</v>
      </c>
      <c r="L117" s="76">
        <f>+IF(CONSOLIDADO[[#This Row],[Codigo Municipio]]=E116,CONSOLIDADO[[#This Row],[Recuperados Diarios]]+L116,CONSOLIDADO[[#This Row],[Recuperados Diarios]])</f>
        <v>22</v>
      </c>
      <c r="M117" s="77" cm="1">
        <f t="array" ref="M117">+IFERROR(IF(CONSOLIDADO[[#This Row],[Día]]&lt;14,0,INDEX(CONSOLIDADO[Casos Diarios],ROW()-14,1)),0)</f>
        <v>0</v>
      </c>
      <c r="N117" s="72">
        <f>+IF(CONSOLIDADO[[#This Row],[Clave]]="710143893",1,IF(OR(CONSOLIDADO[[#This Row],[Casos Acumulados]]&gt;0,CONSOLIDADO[[#This Row],[Muertes]]&gt;0),N116+1,I117))</f>
        <v>109</v>
      </c>
      <c r="O117" s="69">
        <f>+IFERROR(VLOOKUP($G117,TDMuertes!$C$2:$E$534,3,0),0)</f>
        <v>0</v>
      </c>
      <c r="P117" s="94" t="str">
        <f t="shared" ca="1" si="10"/>
        <v>OUT TIME</v>
      </c>
      <c r="Q117" s="78">
        <f>+IFERROR(VLOOKUP(CONSOLIDADO[[#This Row],[Codigo Municipio]],TDDia!$A$4:$B$394,2,0),0)</f>
        <v>59</v>
      </c>
    </row>
    <row r="118" spans="2:17" ht="14.45">
      <c r="B118">
        <f t="shared" si="8"/>
        <v>1</v>
      </c>
      <c r="C118" s="69" t="str" cm="1">
        <f t="array" ref="C118">+INDEX(Table_4[[Departamento]:[Municipio]],FINAL!$B118,1)</f>
        <v>Atlántida</v>
      </c>
      <c r="D118" s="69" t="str" cm="1">
        <f t="array" ref="D118">+INDEX(Table_4[[Departamento]:[Municipio]],FINAL!$B118,4)</f>
        <v>La Ceiba</v>
      </c>
      <c r="E118" s="69" t="str" cm="1">
        <f t="array" ref="E118">+INDEX(Table_4[[Departamento]:[Municipio]],FINAL!$B118,3)</f>
        <v>0101</v>
      </c>
      <c r="F118" s="96">
        <v>44009</v>
      </c>
      <c r="G118" s="71" t="str">
        <f>+CONSOLIDADO[[#This Row],[Codigo Municipio]]&amp;CONSOLIDADO[[#This Row],[Fecha]]</f>
        <v>010144009</v>
      </c>
      <c r="H118" s="72">
        <f>+IFERROR(VLOOKUP($G118,TDAcumula!$C$2:$E$2027,3,0),0)</f>
        <v>0</v>
      </c>
      <c r="I118" s="73">
        <f t="shared" si="6"/>
        <v>22</v>
      </c>
      <c r="J118" s="74">
        <f>+IF(CONSOLIDADO[[#This Row],[Codigo Municipio]]=E117,CONSOLIDADO[[#This Row],[Fallecidos Diarios]]+J117,CONSOLIDADO[[#This Row],[Fallecidos Diarios]])</f>
        <v>3</v>
      </c>
      <c r="K118" s="75">
        <f t="shared" si="7"/>
        <v>0</v>
      </c>
      <c r="L118" s="76">
        <f>+IF(CONSOLIDADO[[#This Row],[Codigo Municipio]]=E117,CONSOLIDADO[[#This Row],[Recuperados Diarios]]+L117,CONSOLIDADO[[#This Row],[Recuperados Diarios]])</f>
        <v>22</v>
      </c>
      <c r="M118" s="77" cm="1">
        <f t="array" ref="M118">+IFERROR(IF(CONSOLIDADO[[#This Row],[Día]]&lt;14,0,INDEX(CONSOLIDADO[Casos Diarios],ROW()-14,1)),0)</f>
        <v>0</v>
      </c>
      <c r="N118" s="72">
        <f>+IF(CONSOLIDADO[[#This Row],[Clave]]="710143893",1,IF(OR(CONSOLIDADO[[#This Row],[Casos Acumulados]]&gt;0,CONSOLIDADO[[#This Row],[Muertes]]&gt;0),N117+1,I118))</f>
        <v>110</v>
      </c>
      <c r="O118" s="69">
        <f>+IFERROR(VLOOKUP($G118,TDMuertes!$C$2:$E$534,3,0),0)</f>
        <v>0</v>
      </c>
      <c r="P118" s="94" t="str">
        <f t="shared" ca="1" si="10"/>
        <v>OUT TIME</v>
      </c>
      <c r="Q118" s="78">
        <f>+IFERROR(VLOOKUP(CONSOLIDADO[[#This Row],[Codigo Municipio]],TDDia!$A$4:$B$394,2,0),0)</f>
        <v>59</v>
      </c>
    </row>
    <row r="119" spans="2:17" ht="14.45">
      <c r="B119">
        <f t="shared" si="8"/>
        <v>1</v>
      </c>
      <c r="C119" s="69" t="str" cm="1">
        <f t="array" ref="C119">+INDEX(Table_4[[Departamento]:[Municipio]],FINAL!$B119,1)</f>
        <v>Atlántida</v>
      </c>
      <c r="D119" s="69" t="str" cm="1">
        <f t="array" ref="D119">+INDEX(Table_4[[Departamento]:[Municipio]],FINAL!$B119,4)</f>
        <v>La Ceiba</v>
      </c>
      <c r="E119" s="69" t="str" cm="1">
        <f t="array" ref="E119">+INDEX(Table_4[[Departamento]:[Municipio]],FINAL!$B119,3)</f>
        <v>0101</v>
      </c>
      <c r="F119" s="96">
        <v>44010</v>
      </c>
      <c r="G119" s="71" t="str">
        <f>+CONSOLIDADO[[#This Row],[Codigo Municipio]]&amp;CONSOLIDADO[[#This Row],[Fecha]]</f>
        <v>010144010</v>
      </c>
      <c r="H119" s="72">
        <f>+IFERROR(VLOOKUP($G119,TDAcumula!$C$2:$E$2027,3,0),0)</f>
        <v>0</v>
      </c>
      <c r="I119" s="73">
        <f t="shared" si="6"/>
        <v>22</v>
      </c>
      <c r="J119" s="74">
        <f>+IF(CONSOLIDADO[[#This Row],[Codigo Municipio]]=E118,CONSOLIDADO[[#This Row],[Fallecidos Diarios]]+J118,CONSOLIDADO[[#This Row],[Fallecidos Diarios]])</f>
        <v>3</v>
      </c>
      <c r="K119" s="75">
        <f t="shared" si="7"/>
        <v>0</v>
      </c>
      <c r="L119" s="76">
        <f>+IF(CONSOLIDADO[[#This Row],[Codigo Municipio]]=E118,CONSOLIDADO[[#This Row],[Recuperados Diarios]]+L118,CONSOLIDADO[[#This Row],[Recuperados Diarios]])</f>
        <v>22</v>
      </c>
      <c r="M119" s="77" cm="1">
        <f t="array" ref="M119">+IFERROR(IF(CONSOLIDADO[[#This Row],[Día]]&lt;14,0,INDEX(CONSOLIDADO[Casos Diarios],ROW()-14,1)),0)</f>
        <v>0</v>
      </c>
      <c r="N119" s="72">
        <f>+IF(CONSOLIDADO[[#This Row],[Clave]]="710143893",1,IF(OR(CONSOLIDADO[[#This Row],[Casos Acumulados]]&gt;0,CONSOLIDADO[[#This Row],[Muertes]]&gt;0),N118+1,I119))</f>
        <v>111</v>
      </c>
      <c r="O119" s="69">
        <f>+IFERROR(VLOOKUP($G119,TDMuertes!$C$2:$E$534,3,0),0)</f>
        <v>0</v>
      </c>
      <c r="P119" s="94" t="str">
        <f t="shared" ca="1" si="10"/>
        <v>OUT TIME</v>
      </c>
      <c r="Q119" s="78">
        <f>+IFERROR(VLOOKUP(CONSOLIDADO[[#This Row],[Codigo Municipio]],TDDia!$A$4:$B$394,2,0),0)</f>
        <v>59</v>
      </c>
    </row>
    <row r="120" spans="2:17" ht="14.45">
      <c r="B120">
        <f t="shared" si="8"/>
        <v>1</v>
      </c>
      <c r="C120" s="69" t="str" cm="1">
        <f t="array" ref="C120">+INDEX(Table_4[[Departamento]:[Municipio]],FINAL!$B120,1)</f>
        <v>Atlántida</v>
      </c>
      <c r="D120" s="69" t="str" cm="1">
        <f t="array" ref="D120">+INDEX(Table_4[[Departamento]:[Municipio]],FINAL!$B120,4)</f>
        <v>La Ceiba</v>
      </c>
      <c r="E120" s="69" t="str" cm="1">
        <f t="array" ref="E120">+INDEX(Table_4[[Departamento]:[Municipio]],FINAL!$B120,3)</f>
        <v>0101</v>
      </c>
      <c r="F120" s="96">
        <v>44011</v>
      </c>
      <c r="G120" s="71" t="str">
        <f>+CONSOLIDADO[[#This Row],[Codigo Municipio]]&amp;CONSOLIDADO[[#This Row],[Fecha]]</f>
        <v>010144011</v>
      </c>
      <c r="H120" s="72">
        <f>+IFERROR(VLOOKUP($G120,TDAcumula!$C$2:$E$2027,3,0),0)</f>
        <v>0</v>
      </c>
      <c r="I120" s="73">
        <f t="shared" si="6"/>
        <v>22</v>
      </c>
      <c r="J120" s="74">
        <f>+IF(CONSOLIDADO[[#This Row],[Codigo Municipio]]=E119,CONSOLIDADO[[#This Row],[Fallecidos Diarios]]+J119,CONSOLIDADO[[#This Row],[Fallecidos Diarios]])</f>
        <v>3</v>
      </c>
      <c r="K120" s="75">
        <f t="shared" si="7"/>
        <v>0</v>
      </c>
      <c r="L120" s="76">
        <f>+IF(CONSOLIDADO[[#This Row],[Codigo Municipio]]=E119,CONSOLIDADO[[#This Row],[Recuperados Diarios]]+L119,CONSOLIDADO[[#This Row],[Recuperados Diarios]])</f>
        <v>22</v>
      </c>
      <c r="M120" s="77" cm="1">
        <f t="array" ref="M120">+IFERROR(IF(CONSOLIDADO[[#This Row],[Día]]&lt;14,0,INDEX(CONSOLIDADO[Casos Diarios],ROW()-14,1)),0)</f>
        <v>0</v>
      </c>
      <c r="N120" s="72">
        <f>+IF(CONSOLIDADO[[#This Row],[Clave]]="710143893",1,IF(OR(CONSOLIDADO[[#This Row],[Casos Acumulados]]&gt;0,CONSOLIDADO[[#This Row],[Muertes]]&gt;0),N119+1,I120))</f>
        <v>112</v>
      </c>
      <c r="O120" s="69">
        <f>+IFERROR(VLOOKUP($G120,TDMuertes!$C$2:$E$534,3,0),0)</f>
        <v>0</v>
      </c>
      <c r="P120" s="94" t="str">
        <f t="shared" ca="1" si="10"/>
        <v>OUT TIME</v>
      </c>
      <c r="Q120" s="78">
        <f>+IFERROR(VLOOKUP(CONSOLIDADO[[#This Row],[Codigo Municipio]],TDDia!$A$4:$B$394,2,0),0)</f>
        <v>59</v>
      </c>
    </row>
    <row r="121" spans="2:17" ht="14.45">
      <c r="B121">
        <f t="shared" si="8"/>
        <v>1</v>
      </c>
      <c r="C121" s="69" t="str" cm="1">
        <f t="array" ref="C121">+INDEX(Table_4[[Departamento]:[Municipio]],FINAL!$B121,1)</f>
        <v>Atlántida</v>
      </c>
      <c r="D121" s="69" t="str" cm="1">
        <f t="array" ref="D121">+INDEX(Table_4[[Departamento]:[Municipio]],FINAL!$B121,4)</f>
        <v>La Ceiba</v>
      </c>
      <c r="E121" s="69" t="str" cm="1">
        <f t="array" ref="E121">+INDEX(Table_4[[Departamento]:[Municipio]],FINAL!$B121,3)</f>
        <v>0101</v>
      </c>
      <c r="F121" s="96">
        <v>44012</v>
      </c>
      <c r="G121" s="71" t="str">
        <f>+CONSOLIDADO[[#This Row],[Codigo Municipio]]&amp;CONSOLIDADO[[#This Row],[Fecha]]</f>
        <v>010144012</v>
      </c>
      <c r="H121" s="72">
        <f>+IFERROR(VLOOKUP($G121,TDAcumula!$C$2:$E$2027,3,0),0)</f>
        <v>0</v>
      </c>
      <c r="I121" s="73">
        <f t="shared" si="6"/>
        <v>22</v>
      </c>
      <c r="J121" s="74">
        <f>+IF(CONSOLIDADO[[#This Row],[Codigo Municipio]]=E120,CONSOLIDADO[[#This Row],[Fallecidos Diarios]]+J120,CONSOLIDADO[[#This Row],[Fallecidos Diarios]])</f>
        <v>3</v>
      </c>
      <c r="K121" s="75">
        <f t="shared" si="7"/>
        <v>0</v>
      </c>
      <c r="L121" s="76">
        <f>+IF(CONSOLIDADO[[#This Row],[Codigo Municipio]]=E120,CONSOLIDADO[[#This Row],[Recuperados Diarios]]+L120,CONSOLIDADO[[#This Row],[Recuperados Diarios]])</f>
        <v>22</v>
      </c>
      <c r="M121" s="77" cm="1">
        <f t="array" ref="M121">+IFERROR(IF(CONSOLIDADO[[#This Row],[Día]]&lt;14,0,INDEX(CONSOLIDADO[Casos Diarios],ROW()-14,1)),0)</f>
        <v>0</v>
      </c>
      <c r="N121" s="72">
        <f>+IF(CONSOLIDADO[[#This Row],[Clave]]="710143893",1,IF(OR(CONSOLIDADO[[#This Row],[Casos Acumulados]]&gt;0,CONSOLIDADO[[#This Row],[Muertes]]&gt;0),N120+1,I121))</f>
        <v>113</v>
      </c>
      <c r="O121" s="69">
        <f>+IFERROR(VLOOKUP($G121,TDMuertes!$C$2:$E$534,3,0),0)</f>
        <v>0</v>
      </c>
      <c r="P121" s="94" t="str">
        <f t="shared" ca="1" si="10"/>
        <v>OUT TIME</v>
      </c>
      <c r="Q121" s="78">
        <f>+IFERROR(VLOOKUP(CONSOLIDADO[[#This Row],[Codigo Municipio]],TDDia!$A$4:$B$394,2,0),0)</f>
        <v>59</v>
      </c>
    </row>
    <row r="122" spans="2:17" ht="14.45">
      <c r="B122">
        <f t="shared" si="8"/>
        <v>1</v>
      </c>
      <c r="C122" s="69" t="str" cm="1">
        <f t="array" ref="C122">+INDEX(Table_4[[Departamento]:[Municipio]],FINAL!$B122,1)</f>
        <v>Atlántida</v>
      </c>
      <c r="D122" s="69" t="str" cm="1">
        <f t="array" ref="D122">+INDEX(Table_4[[Departamento]:[Municipio]],FINAL!$B122,4)</f>
        <v>La Ceiba</v>
      </c>
      <c r="E122" s="69" t="str" cm="1">
        <f t="array" ref="E122">+INDEX(Table_4[[Departamento]:[Municipio]],FINAL!$B122,3)</f>
        <v>0101</v>
      </c>
      <c r="F122" s="96">
        <v>44013</v>
      </c>
      <c r="G122" s="71" t="str">
        <f>+CONSOLIDADO[[#This Row],[Codigo Municipio]]&amp;CONSOLIDADO[[#This Row],[Fecha]]</f>
        <v>010144013</v>
      </c>
      <c r="H122" s="72">
        <f>+IFERROR(VLOOKUP($G122,TDAcumula!$C$2:$E$2027,3,0),0)</f>
        <v>0</v>
      </c>
      <c r="I122" s="73">
        <f t="shared" si="6"/>
        <v>22</v>
      </c>
      <c r="J122" s="74">
        <f>+IF(CONSOLIDADO[[#This Row],[Codigo Municipio]]=E121,CONSOLIDADO[[#This Row],[Fallecidos Diarios]]+J121,CONSOLIDADO[[#This Row],[Fallecidos Diarios]])</f>
        <v>3</v>
      </c>
      <c r="K122" s="75">
        <f t="shared" si="7"/>
        <v>0</v>
      </c>
      <c r="L122" s="76">
        <f>+IF(CONSOLIDADO[[#This Row],[Codigo Municipio]]=E121,CONSOLIDADO[[#This Row],[Recuperados Diarios]]+L121,CONSOLIDADO[[#This Row],[Recuperados Diarios]])</f>
        <v>22</v>
      </c>
      <c r="M122" s="77" cm="1">
        <f t="array" ref="M122">+IFERROR(IF(CONSOLIDADO[[#This Row],[Día]]&lt;14,0,INDEX(CONSOLIDADO[Casos Diarios],ROW()-14,1)),0)</f>
        <v>0</v>
      </c>
      <c r="N122" s="72">
        <f>+IF(CONSOLIDADO[[#This Row],[Clave]]="710143893",1,IF(OR(CONSOLIDADO[[#This Row],[Casos Acumulados]]&gt;0,CONSOLIDADO[[#This Row],[Muertes]]&gt;0),N121+1,I122))</f>
        <v>114</v>
      </c>
      <c r="O122" s="69">
        <f>+IFERROR(VLOOKUP($G122,TDMuertes!$C$2:$E$534,3,0),0)</f>
        <v>0</v>
      </c>
      <c r="P122" s="94" t="str">
        <f t="shared" ca="1" si="10"/>
        <v>OUT TIME</v>
      </c>
      <c r="Q122" s="78">
        <f>+IFERROR(VLOOKUP(CONSOLIDADO[[#This Row],[Codigo Municipio]],TDDia!$A$4:$B$394,2,0),0)</f>
        <v>59</v>
      </c>
    </row>
    <row r="123" spans="2:17" ht="14.45">
      <c r="B123">
        <f t="shared" si="8"/>
        <v>1</v>
      </c>
      <c r="C123" s="69" t="str" cm="1">
        <f t="array" ref="C123">+INDEX(Table_4[[Departamento]:[Municipio]],FINAL!$B123,1)</f>
        <v>Atlántida</v>
      </c>
      <c r="D123" s="69" t="str" cm="1">
        <f t="array" ref="D123">+INDEX(Table_4[[Departamento]:[Municipio]],FINAL!$B123,4)</f>
        <v>La Ceiba</v>
      </c>
      <c r="E123" s="69" t="str" cm="1">
        <f t="array" ref="E123">+INDEX(Table_4[[Departamento]:[Municipio]],FINAL!$B123,3)</f>
        <v>0101</v>
      </c>
      <c r="F123" s="96">
        <v>44014</v>
      </c>
      <c r="G123" s="71" t="str">
        <f>+CONSOLIDADO[[#This Row],[Codigo Municipio]]&amp;CONSOLIDADO[[#This Row],[Fecha]]</f>
        <v>010144014</v>
      </c>
      <c r="H123" s="72">
        <f>+IFERROR(VLOOKUP($G123,TDAcumula!$C$2:$E$2027,3,0),0)</f>
        <v>0</v>
      </c>
      <c r="I123" s="73">
        <f t="shared" si="6"/>
        <v>22</v>
      </c>
      <c r="J123" s="74">
        <f>+IF(CONSOLIDADO[[#This Row],[Codigo Municipio]]=E122,CONSOLIDADO[[#This Row],[Fallecidos Diarios]]+J122,CONSOLIDADO[[#This Row],[Fallecidos Diarios]])</f>
        <v>3</v>
      </c>
      <c r="K123" s="75">
        <f t="shared" si="7"/>
        <v>0</v>
      </c>
      <c r="L123" s="76">
        <f>+IF(CONSOLIDADO[[#This Row],[Codigo Municipio]]=E122,CONSOLIDADO[[#This Row],[Recuperados Diarios]]+L122,CONSOLIDADO[[#This Row],[Recuperados Diarios]])</f>
        <v>22</v>
      </c>
      <c r="M123" s="77" cm="1">
        <f t="array" ref="M123">+IFERROR(IF(CONSOLIDADO[[#This Row],[Día]]&lt;14,0,INDEX(CONSOLIDADO[Casos Diarios],ROW()-14,1)),0)</f>
        <v>0</v>
      </c>
      <c r="N123" s="72">
        <f>+IF(CONSOLIDADO[[#This Row],[Clave]]="710143893",1,IF(OR(CONSOLIDADO[[#This Row],[Casos Acumulados]]&gt;0,CONSOLIDADO[[#This Row],[Muertes]]&gt;0),N122+1,I123))</f>
        <v>115</v>
      </c>
      <c r="O123" s="69">
        <f>+IFERROR(VLOOKUP($G123,TDMuertes!$C$2:$E$534,3,0),0)</f>
        <v>0</v>
      </c>
      <c r="P123" s="94" t="str">
        <f t="shared" ca="1" si="10"/>
        <v>OUT TIME</v>
      </c>
      <c r="Q123" s="78">
        <f>+IFERROR(VLOOKUP(CONSOLIDADO[[#This Row],[Codigo Municipio]],TDDia!$A$4:$B$394,2,0),0)</f>
        <v>59</v>
      </c>
    </row>
    <row r="124" spans="2:17" ht="14.45">
      <c r="B124">
        <f t="shared" si="8"/>
        <v>1</v>
      </c>
      <c r="C124" s="69" t="str" cm="1">
        <f t="array" ref="C124">+INDEX(Table_4[[Departamento]:[Municipio]],FINAL!$B124,1)</f>
        <v>Atlántida</v>
      </c>
      <c r="D124" s="69" t="str" cm="1">
        <f t="array" ref="D124">+INDEX(Table_4[[Departamento]:[Municipio]],FINAL!$B124,4)</f>
        <v>La Ceiba</v>
      </c>
      <c r="E124" s="69" t="str" cm="1">
        <f t="array" ref="E124">+INDEX(Table_4[[Departamento]:[Municipio]],FINAL!$B124,3)</f>
        <v>0101</v>
      </c>
      <c r="F124" s="96">
        <v>44015</v>
      </c>
      <c r="G124" s="71" t="str">
        <f>+CONSOLIDADO[[#This Row],[Codigo Municipio]]&amp;CONSOLIDADO[[#This Row],[Fecha]]</f>
        <v>010144015</v>
      </c>
      <c r="H124" s="72">
        <f>+IFERROR(VLOOKUP($G124,TDAcumula!$C$2:$E$2027,3,0),0)</f>
        <v>0</v>
      </c>
      <c r="I124" s="73">
        <f t="shared" si="6"/>
        <v>22</v>
      </c>
      <c r="J124" s="74">
        <f>+IF(CONSOLIDADO[[#This Row],[Codigo Municipio]]=E123,CONSOLIDADO[[#This Row],[Fallecidos Diarios]]+J123,CONSOLIDADO[[#This Row],[Fallecidos Diarios]])</f>
        <v>3</v>
      </c>
      <c r="K124" s="75">
        <f t="shared" si="7"/>
        <v>0</v>
      </c>
      <c r="L124" s="76">
        <f>+IF(CONSOLIDADO[[#This Row],[Codigo Municipio]]=E123,CONSOLIDADO[[#This Row],[Recuperados Diarios]]+L123,CONSOLIDADO[[#This Row],[Recuperados Diarios]])</f>
        <v>22</v>
      </c>
      <c r="M124" s="77" cm="1">
        <f t="array" ref="M124">+IFERROR(IF(CONSOLIDADO[[#This Row],[Día]]&lt;14,0,INDEX(CONSOLIDADO[Casos Diarios],ROW()-14,1)),0)</f>
        <v>0</v>
      </c>
      <c r="N124" s="72">
        <f>+IF(CONSOLIDADO[[#This Row],[Clave]]="710143893",1,IF(OR(CONSOLIDADO[[#This Row],[Casos Acumulados]]&gt;0,CONSOLIDADO[[#This Row],[Muertes]]&gt;0),N123+1,I124))</f>
        <v>116</v>
      </c>
      <c r="O124" s="69">
        <f>+IFERROR(VLOOKUP($G124,TDMuertes!$C$2:$E$534,3,0),0)</f>
        <v>0</v>
      </c>
      <c r="P124" s="94" t="str">
        <f t="shared" ca="1" si="10"/>
        <v>OUT TIME</v>
      </c>
      <c r="Q124" s="78">
        <f>+IFERROR(VLOOKUP(CONSOLIDADO[[#This Row],[Codigo Municipio]],TDDia!$A$4:$B$394,2,0),0)</f>
        <v>59</v>
      </c>
    </row>
    <row r="125" spans="2:17" ht="14.45">
      <c r="B125">
        <f t="shared" si="8"/>
        <v>1</v>
      </c>
      <c r="C125" s="69" t="str" cm="1">
        <f t="array" ref="C125">+INDEX(Table_4[[Departamento]:[Municipio]],FINAL!$B125,1)</f>
        <v>Atlántida</v>
      </c>
      <c r="D125" s="69" t="str" cm="1">
        <f t="array" ref="D125">+INDEX(Table_4[[Departamento]:[Municipio]],FINAL!$B125,4)</f>
        <v>La Ceiba</v>
      </c>
      <c r="E125" s="69" t="str" cm="1">
        <f t="array" ref="E125">+INDEX(Table_4[[Departamento]:[Municipio]],FINAL!$B125,3)</f>
        <v>0101</v>
      </c>
      <c r="F125" s="96">
        <v>44016</v>
      </c>
      <c r="G125" s="71" t="str">
        <f>+CONSOLIDADO[[#This Row],[Codigo Municipio]]&amp;CONSOLIDADO[[#This Row],[Fecha]]</f>
        <v>010144016</v>
      </c>
      <c r="H125" s="72">
        <f>+IFERROR(VLOOKUP($G125,TDAcumula!$C$2:$E$2027,3,0),0)</f>
        <v>0</v>
      </c>
      <c r="I125" s="73">
        <f t="shared" si="6"/>
        <v>22</v>
      </c>
      <c r="J125" s="74">
        <f>+IF(CONSOLIDADO[[#This Row],[Codigo Municipio]]=E124,CONSOLIDADO[[#This Row],[Fallecidos Diarios]]+J124,CONSOLIDADO[[#This Row],[Fallecidos Diarios]])</f>
        <v>3</v>
      </c>
      <c r="K125" s="75">
        <f t="shared" si="7"/>
        <v>0</v>
      </c>
      <c r="L125" s="76">
        <f>+IF(CONSOLIDADO[[#This Row],[Codigo Municipio]]=E124,CONSOLIDADO[[#This Row],[Recuperados Diarios]]+L124,CONSOLIDADO[[#This Row],[Recuperados Diarios]])</f>
        <v>22</v>
      </c>
      <c r="M125" s="77" cm="1">
        <f t="array" ref="M125">+IFERROR(IF(CONSOLIDADO[[#This Row],[Día]]&lt;14,0,INDEX(CONSOLIDADO[Casos Diarios],ROW()-14,1)),0)</f>
        <v>0</v>
      </c>
      <c r="N125" s="72">
        <f>+IF(CONSOLIDADO[[#This Row],[Clave]]="710143893",1,IF(OR(CONSOLIDADO[[#This Row],[Casos Acumulados]]&gt;0,CONSOLIDADO[[#This Row],[Muertes]]&gt;0),N124+1,I125))</f>
        <v>117</v>
      </c>
      <c r="O125" s="69">
        <f>+IFERROR(VLOOKUP($G125,TDMuertes!$C$2:$E$534,3,0),0)</f>
        <v>0</v>
      </c>
      <c r="P125" s="94" t="str">
        <f t="shared" ca="1" si="10"/>
        <v>OUT TIME</v>
      </c>
      <c r="Q125" s="78">
        <f>+IFERROR(VLOOKUP(CONSOLIDADO[[#This Row],[Codigo Municipio]],TDDia!$A$4:$B$394,2,0),0)</f>
        <v>59</v>
      </c>
    </row>
    <row r="126" spans="2:17" ht="14.45">
      <c r="B126">
        <f t="shared" si="8"/>
        <v>1</v>
      </c>
      <c r="C126" s="69" t="str" cm="1">
        <f t="array" ref="C126">+INDEX(Table_4[[Departamento]:[Municipio]],FINAL!$B126,1)</f>
        <v>Atlántida</v>
      </c>
      <c r="D126" s="69" t="str" cm="1">
        <f t="array" ref="D126">+INDEX(Table_4[[Departamento]:[Municipio]],FINAL!$B126,4)</f>
        <v>La Ceiba</v>
      </c>
      <c r="E126" s="69" t="str" cm="1">
        <f t="array" ref="E126">+INDEX(Table_4[[Departamento]:[Municipio]],FINAL!$B126,3)</f>
        <v>0101</v>
      </c>
      <c r="F126" s="96">
        <v>44017</v>
      </c>
      <c r="G126" s="71" t="str">
        <f>+CONSOLIDADO[[#This Row],[Codigo Municipio]]&amp;CONSOLIDADO[[#This Row],[Fecha]]</f>
        <v>010144017</v>
      </c>
      <c r="H126" s="72">
        <f>+IFERROR(VLOOKUP($G126,TDAcumula!$C$2:$E$2027,3,0),0)</f>
        <v>0</v>
      </c>
      <c r="I126" s="73">
        <f t="shared" si="6"/>
        <v>22</v>
      </c>
      <c r="J126" s="74">
        <f>+IF(CONSOLIDADO[[#This Row],[Codigo Municipio]]=E125,CONSOLIDADO[[#This Row],[Fallecidos Diarios]]+J125,CONSOLIDADO[[#This Row],[Fallecidos Diarios]])</f>
        <v>3</v>
      </c>
      <c r="K126" s="75">
        <f t="shared" si="7"/>
        <v>0</v>
      </c>
      <c r="L126" s="76">
        <f>+IF(CONSOLIDADO[[#This Row],[Codigo Municipio]]=E125,CONSOLIDADO[[#This Row],[Recuperados Diarios]]+L125,CONSOLIDADO[[#This Row],[Recuperados Diarios]])</f>
        <v>22</v>
      </c>
      <c r="M126" s="77" cm="1">
        <f t="array" ref="M126">+IFERROR(IF(CONSOLIDADO[[#This Row],[Día]]&lt;14,0,INDEX(CONSOLIDADO[Casos Diarios],ROW()-14,1)),0)</f>
        <v>0</v>
      </c>
      <c r="N126" s="72">
        <f>+IF(CONSOLIDADO[[#This Row],[Clave]]="710143893",1,IF(OR(CONSOLIDADO[[#This Row],[Casos Acumulados]]&gt;0,CONSOLIDADO[[#This Row],[Muertes]]&gt;0),N125+1,I126))</f>
        <v>118</v>
      </c>
      <c r="O126" s="69">
        <f>+IFERROR(VLOOKUP($G126,TDMuertes!$C$2:$E$534,3,0),0)</f>
        <v>0</v>
      </c>
      <c r="P126" s="94" t="str">
        <f t="shared" ca="1" si="10"/>
        <v>OUT TIME</v>
      </c>
      <c r="Q126" s="78">
        <f>+IFERROR(VLOOKUP(CONSOLIDADO[[#This Row],[Codigo Municipio]],TDDia!$A$4:$B$394,2,0),0)</f>
        <v>59</v>
      </c>
    </row>
    <row r="127" spans="2:17" ht="14.45">
      <c r="B127">
        <f t="shared" si="8"/>
        <v>1</v>
      </c>
      <c r="C127" s="69" t="str" cm="1">
        <f t="array" ref="C127">+INDEX(Table_4[[Departamento]:[Municipio]],FINAL!$B127,1)</f>
        <v>Atlántida</v>
      </c>
      <c r="D127" s="69" t="str" cm="1">
        <f t="array" ref="D127">+INDEX(Table_4[[Departamento]:[Municipio]],FINAL!$B127,4)</f>
        <v>La Ceiba</v>
      </c>
      <c r="E127" s="69" t="str" cm="1">
        <f t="array" ref="E127">+INDEX(Table_4[[Departamento]:[Municipio]],FINAL!$B127,3)</f>
        <v>0101</v>
      </c>
      <c r="F127" s="96">
        <v>44018</v>
      </c>
      <c r="G127" s="71" t="str">
        <f>+CONSOLIDADO[[#This Row],[Codigo Municipio]]&amp;CONSOLIDADO[[#This Row],[Fecha]]</f>
        <v>010144018</v>
      </c>
      <c r="H127" s="72">
        <f>+IFERROR(VLOOKUP($G127,TDAcumula!$C$2:$E$2027,3,0),0)</f>
        <v>0</v>
      </c>
      <c r="I127" s="73">
        <f t="shared" si="6"/>
        <v>22</v>
      </c>
      <c r="J127" s="74">
        <f>+IF(CONSOLIDADO[[#This Row],[Codigo Municipio]]=E126,CONSOLIDADO[[#This Row],[Fallecidos Diarios]]+J126,CONSOLIDADO[[#This Row],[Fallecidos Diarios]])</f>
        <v>3</v>
      </c>
      <c r="K127" s="75">
        <f t="shared" si="7"/>
        <v>0</v>
      </c>
      <c r="L127" s="76">
        <f>+IF(CONSOLIDADO[[#This Row],[Codigo Municipio]]=E126,CONSOLIDADO[[#This Row],[Recuperados Diarios]]+L126,CONSOLIDADO[[#This Row],[Recuperados Diarios]])</f>
        <v>22</v>
      </c>
      <c r="M127" s="77" cm="1">
        <f t="array" ref="M127">+IFERROR(IF(CONSOLIDADO[[#This Row],[Día]]&lt;14,0,INDEX(CONSOLIDADO[Casos Diarios],ROW()-14,1)),0)</f>
        <v>0</v>
      </c>
      <c r="N127" s="72">
        <f>+IF(CONSOLIDADO[[#This Row],[Clave]]="710143893",1,IF(OR(CONSOLIDADO[[#This Row],[Casos Acumulados]]&gt;0,CONSOLIDADO[[#This Row],[Muertes]]&gt;0),N126+1,I127))</f>
        <v>119</v>
      </c>
      <c r="O127" s="69">
        <f>+IFERROR(VLOOKUP($G127,TDMuertes!$C$2:$E$534,3,0),0)</f>
        <v>0</v>
      </c>
      <c r="P127" s="94" t="str">
        <f t="shared" ca="1" si="10"/>
        <v>OUT TIME</v>
      </c>
      <c r="Q127" s="78">
        <f>+IFERROR(VLOOKUP(CONSOLIDADO[[#This Row],[Codigo Municipio]],TDDia!$A$4:$B$394,2,0),0)</f>
        <v>59</v>
      </c>
    </row>
    <row r="128" spans="2:17" ht="14.45">
      <c r="B128">
        <f t="shared" si="8"/>
        <v>1</v>
      </c>
      <c r="C128" s="69" t="str" cm="1">
        <f t="array" ref="C128">+INDEX(Table_4[[Departamento]:[Municipio]],FINAL!$B128,1)</f>
        <v>Atlántida</v>
      </c>
      <c r="D128" s="69" t="str" cm="1">
        <f t="array" ref="D128">+INDEX(Table_4[[Departamento]:[Municipio]],FINAL!$B128,4)</f>
        <v>La Ceiba</v>
      </c>
      <c r="E128" s="69" t="str" cm="1">
        <f t="array" ref="E128">+INDEX(Table_4[[Departamento]:[Municipio]],FINAL!$B128,3)</f>
        <v>0101</v>
      </c>
      <c r="F128" s="96">
        <v>44019</v>
      </c>
      <c r="G128" s="71" t="str">
        <f>+CONSOLIDADO[[#This Row],[Codigo Municipio]]&amp;CONSOLIDADO[[#This Row],[Fecha]]</f>
        <v>010144019</v>
      </c>
      <c r="H128" s="72">
        <f>+IFERROR(VLOOKUP($G128,TDAcumula!$C$2:$E$2027,3,0),0)</f>
        <v>0</v>
      </c>
      <c r="I128" s="73">
        <f t="shared" si="6"/>
        <v>22</v>
      </c>
      <c r="J128" s="74">
        <f>+IF(CONSOLIDADO[[#This Row],[Codigo Municipio]]=E127,CONSOLIDADO[[#This Row],[Fallecidos Diarios]]+J127,CONSOLIDADO[[#This Row],[Fallecidos Diarios]])</f>
        <v>3</v>
      </c>
      <c r="K128" s="75">
        <f t="shared" si="7"/>
        <v>0</v>
      </c>
      <c r="L128" s="76">
        <f>+IF(CONSOLIDADO[[#This Row],[Codigo Municipio]]=E127,CONSOLIDADO[[#This Row],[Recuperados Diarios]]+L127,CONSOLIDADO[[#This Row],[Recuperados Diarios]])</f>
        <v>22</v>
      </c>
      <c r="M128" s="77" cm="1">
        <f t="array" ref="M128">+IFERROR(IF(CONSOLIDADO[[#This Row],[Día]]&lt;14,0,INDEX(CONSOLIDADO[Casos Diarios],ROW()-14,1)),0)</f>
        <v>0</v>
      </c>
      <c r="N128" s="72">
        <f>+IF(CONSOLIDADO[[#This Row],[Clave]]="710143893",1,IF(OR(CONSOLIDADO[[#This Row],[Casos Acumulados]]&gt;0,CONSOLIDADO[[#This Row],[Muertes]]&gt;0),N127+1,I128))</f>
        <v>120</v>
      </c>
      <c r="O128" s="69">
        <f>+IFERROR(VLOOKUP($G128,TDMuertes!$C$2:$E$534,3,0),0)</f>
        <v>0</v>
      </c>
      <c r="P128" s="94" t="str">
        <f t="shared" ca="1" si="10"/>
        <v>OUT TIME</v>
      </c>
      <c r="Q128" s="78">
        <f>+IFERROR(VLOOKUP(CONSOLIDADO[[#This Row],[Codigo Municipio]],TDDia!$A$4:$B$394,2,0),0)</f>
        <v>59</v>
      </c>
    </row>
    <row r="129" spans="2:17" ht="14.45">
      <c r="B129">
        <f t="shared" si="8"/>
        <v>1</v>
      </c>
      <c r="C129" s="69" t="str" cm="1">
        <f t="array" ref="C129">+INDEX(Table_4[[Departamento]:[Municipio]],FINAL!$B129,1)</f>
        <v>Atlántida</v>
      </c>
      <c r="D129" s="69" t="str" cm="1">
        <f t="array" ref="D129">+INDEX(Table_4[[Departamento]:[Municipio]],FINAL!$B129,4)</f>
        <v>La Ceiba</v>
      </c>
      <c r="E129" s="69" t="str" cm="1">
        <f t="array" ref="E129">+INDEX(Table_4[[Departamento]:[Municipio]],FINAL!$B129,3)</f>
        <v>0101</v>
      </c>
      <c r="F129" s="96">
        <v>44020</v>
      </c>
      <c r="G129" s="71" t="str">
        <f>+CONSOLIDADO[[#This Row],[Codigo Municipio]]&amp;CONSOLIDADO[[#This Row],[Fecha]]</f>
        <v>010144020</v>
      </c>
      <c r="H129" s="72">
        <f>+IFERROR(VLOOKUP($G129,TDAcumula!$C$2:$E$2027,3,0),0)</f>
        <v>0</v>
      </c>
      <c r="I129" s="73">
        <f t="shared" si="6"/>
        <v>22</v>
      </c>
      <c r="J129" s="74">
        <f>+IF(CONSOLIDADO[[#This Row],[Codigo Municipio]]=E128,CONSOLIDADO[[#This Row],[Fallecidos Diarios]]+J128,CONSOLIDADO[[#This Row],[Fallecidos Diarios]])</f>
        <v>3</v>
      </c>
      <c r="K129" s="75">
        <f t="shared" si="7"/>
        <v>0</v>
      </c>
      <c r="L129" s="76">
        <f>+IF(CONSOLIDADO[[#This Row],[Codigo Municipio]]=E128,CONSOLIDADO[[#This Row],[Recuperados Diarios]]+L128,CONSOLIDADO[[#This Row],[Recuperados Diarios]])</f>
        <v>22</v>
      </c>
      <c r="M129" s="77" cm="1">
        <f t="array" ref="M129">+IFERROR(IF(CONSOLIDADO[[#This Row],[Día]]&lt;14,0,INDEX(CONSOLIDADO[Casos Diarios],ROW()-14,1)),0)</f>
        <v>0</v>
      </c>
      <c r="N129" s="72">
        <f>+IF(CONSOLIDADO[[#This Row],[Clave]]="710143893",1,IF(OR(CONSOLIDADO[[#This Row],[Casos Acumulados]]&gt;0,CONSOLIDADO[[#This Row],[Muertes]]&gt;0),N128+1,I129))</f>
        <v>121</v>
      </c>
      <c r="O129" s="69">
        <f>+IFERROR(VLOOKUP($G129,TDMuertes!$C$2:$E$534,3,0),0)</f>
        <v>0</v>
      </c>
      <c r="P129" s="94" t="str">
        <f t="shared" ca="1" si="10"/>
        <v>OUT TIME</v>
      </c>
      <c r="Q129" s="78">
        <f>+IFERROR(VLOOKUP(CONSOLIDADO[[#This Row],[Codigo Municipio]],TDDia!$A$4:$B$394,2,0),0)</f>
        <v>59</v>
      </c>
    </row>
    <row r="130" spans="2:17" ht="14.45">
      <c r="B130">
        <f t="shared" si="8"/>
        <v>1</v>
      </c>
      <c r="C130" s="69" t="str" cm="1">
        <f t="array" ref="C130">+INDEX(Table_4[[Departamento]:[Municipio]],FINAL!$B130,1)</f>
        <v>Atlántida</v>
      </c>
      <c r="D130" s="69" t="str" cm="1">
        <f t="array" ref="D130">+INDEX(Table_4[[Departamento]:[Municipio]],FINAL!$B130,4)</f>
        <v>La Ceiba</v>
      </c>
      <c r="E130" s="69" t="str" cm="1">
        <f t="array" ref="E130">+INDEX(Table_4[[Departamento]:[Municipio]],FINAL!$B130,3)</f>
        <v>0101</v>
      </c>
      <c r="F130" s="96">
        <v>44021</v>
      </c>
      <c r="G130" s="71" t="str">
        <f>+CONSOLIDADO[[#This Row],[Codigo Municipio]]&amp;CONSOLIDADO[[#This Row],[Fecha]]</f>
        <v>010144021</v>
      </c>
      <c r="H130" s="72">
        <f>+IFERROR(VLOOKUP($G130,TDAcumula!$C$2:$E$2027,3,0),0)</f>
        <v>0</v>
      </c>
      <c r="I130" s="73">
        <f t="shared" si="6"/>
        <v>22</v>
      </c>
      <c r="J130" s="74">
        <f>+IF(CONSOLIDADO[[#This Row],[Codigo Municipio]]=E129,CONSOLIDADO[[#This Row],[Fallecidos Diarios]]+J129,CONSOLIDADO[[#This Row],[Fallecidos Diarios]])</f>
        <v>3</v>
      </c>
      <c r="K130" s="75">
        <f t="shared" si="7"/>
        <v>0</v>
      </c>
      <c r="L130" s="76">
        <f>+IF(CONSOLIDADO[[#This Row],[Codigo Municipio]]=E129,CONSOLIDADO[[#This Row],[Recuperados Diarios]]+L129,CONSOLIDADO[[#This Row],[Recuperados Diarios]])</f>
        <v>22</v>
      </c>
      <c r="M130" s="77" cm="1">
        <f t="array" ref="M130">+IFERROR(IF(CONSOLIDADO[[#This Row],[Día]]&lt;14,0,INDEX(CONSOLIDADO[Casos Diarios],ROW()-14,1)),0)</f>
        <v>0</v>
      </c>
      <c r="N130" s="72">
        <f>+IF(CONSOLIDADO[[#This Row],[Clave]]="710143893",1,IF(OR(CONSOLIDADO[[#This Row],[Casos Acumulados]]&gt;0,CONSOLIDADO[[#This Row],[Muertes]]&gt;0),N129+1,I130))</f>
        <v>122</v>
      </c>
      <c r="O130" s="69">
        <f>+IFERROR(VLOOKUP($G130,TDMuertes!$C$2:$E$534,3,0),0)</f>
        <v>0</v>
      </c>
      <c r="P130" s="94" t="str">
        <f t="shared" ca="1" si="10"/>
        <v>OUT TIME</v>
      </c>
      <c r="Q130" s="78">
        <f>+IFERROR(VLOOKUP(CONSOLIDADO[[#This Row],[Codigo Municipio]],TDDia!$A$4:$B$394,2,0),0)</f>
        <v>59</v>
      </c>
    </row>
    <row r="131" spans="2:17" ht="14.45">
      <c r="B131">
        <f t="shared" si="8"/>
        <v>1</v>
      </c>
      <c r="C131" s="69" t="str" cm="1">
        <f t="array" ref="C131">+INDEX(Table_4[[Departamento]:[Municipio]],FINAL!$B131,1)</f>
        <v>Atlántida</v>
      </c>
      <c r="D131" s="69" t="str" cm="1">
        <f t="array" ref="D131">+INDEX(Table_4[[Departamento]:[Municipio]],FINAL!$B131,4)</f>
        <v>La Ceiba</v>
      </c>
      <c r="E131" s="69" t="str" cm="1">
        <f t="array" ref="E131">+INDEX(Table_4[[Departamento]:[Municipio]],FINAL!$B131,3)</f>
        <v>0101</v>
      </c>
      <c r="F131" s="96">
        <v>44022</v>
      </c>
      <c r="G131" s="71" t="str">
        <f>+CONSOLIDADO[[#This Row],[Codigo Municipio]]&amp;CONSOLIDADO[[#This Row],[Fecha]]</f>
        <v>010144022</v>
      </c>
      <c r="H131" s="72">
        <f>+IFERROR(VLOOKUP($G131,TDAcumula!$C$2:$E$2027,3,0),0)</f>
        <v>0</v>
      </c>
      <c r="I131" s="73">
        <f t="shared" ref="I131:I194" si="11">+IF(E131=E130,H131+I130,H131)</f>
        <v>22</v>
      </c>
      <c r="J131" s="74">
        <f>+IF(CONSOLIDADO[[#This Row],[Codigo Municipio]]=E130,CONSOLIDADO[[#This Row],[Fallecidos Diarios]]+J130,CONSOLIDADO[[#This Row],[Fallecidos Diarios]])</f>
        <v>3</v>
      </c>
      <c r="K131" s="75">
        <f t="shared" ref="K131:K194" si="12">+IF(I131-J131-L131&lt;0,0,I131-J131-L131)</f>
        <v>0</v>
      </c>
      <c r="L131" s="76">
        <f>+IF(CONSOLIDADO[[#This Row],[Codigo Municipio]]=E130,CONSOLIDADO[[#This Row],[Recuperados Diarios]]+L130,CONSOLIDADO[[#This Row],[Recuperados Diarios]])</f>
        <v>22</v>
      </c>
      <c r="M131" s="77" cm="1">
        <f t="array" ref="M131">+IFERROR(IF(CONSOLIDADO[[#This Row],[Día]]&lt;14,0,INDEX(CONSOLIDADO[Casos Diarios],ROW()-14,1)),0)</f>
        <v>0</v>
      </c>
      <c r="N131" s="72">
        <f>+IF(CONSOLIDADO[[#This Row],[Clave]]="710143893",1,IF(OR(CONSOLIDADO[[#This Row],[Casos Acumulados]]&gt;0,CONSOLIDADO[[#This Row],[Muertes]]&gt;0),N130+1,I131))</f>
        <v>123</v>
      </c>
      <c r="O131" s="69">
        <f>+IFERROR(VLOOKUP($G131,TDMuertes!$C$2:$E$534,3,0),0)</f>
        <v>0</v>
      </c>
      <c r="P131" s="94" t="str">
        <f t="shared" ca="1" si="10"/>
        <v>OUT TIME</v>
      </c>
      <c r="Q131" s="78">
        <f>+IFERROR(VLOOKUP(CONSOLIDADO[[#This Row],[Codigo Municipio]],TDDia!$A$4:$B$394,2,0),0)</f>
        <v>59</v>
      </c>
    </row>
    <row r="132" spans="2:17" ht="14.45">
      <c r="B132">
        <f t="shared" ref="B132:B196" si="13">+IF(F131=44085,B131+1,B131)</f>
        <v>1</v>
      </c>
      <c r="C132" s="69" t="str" cm="1">
        <f t="array" ref="C132">+INDEX(Table_4[[Departamento]:[Municipio]],FINAL!$B132,1)</f>
        <v>Atlántida</v>
      </c>
      <c r="D132" s="69" t="str" cm="1">
        <f t="array" ref="D132">+INDEX(Table_4[[Departamento]:[Municipio]],FINAL!$B132,4)</f>
        <v>La Ceiba</v>
      </c>
      <c r="E132" s="69" t="str" cm="1">
        <f t="array" ref="E132">+INDEX(Table_4[[Departamento]:[Municipio]],FINAL!$B132,3)</f>
        <v>0101</v>
      </c>
      <c r="F132" s="96">
        <v>44023</v>
      </c>
      <c r="G132" s="71" t="str">
        <f>+CONSOLIDADO[[#This Row],[Codigo Municipio]]&amp;CONSOLIDADO[[#This Row],[Fecha]]</f>
        <v>010144023</v>
      </c>
      <c r="H132" s="72">
        <f>+IFERROR(VLOOKUP($G132,TDAcumula!$C$2:$E$2027,3,0),0)</f>
        <v>0</v>
      </c>
      <c r="I132" s="73">
        <f t="shared" si="11"/>
        <v>22</v>
      </c>
      <c r="J132" s="74">
        <f>+IF(CONSOLIDADO[[#This Row],[Codigo Municipio]]=E131,CONSOLIDADO[[#This Row],[Fallecidos Diarios]]+J131,CONSOLIDADO[[#This Row],[Fallecidos Diarios]])</f>
        <v>3</v>
      </c>
      <c r="K132" s="75">
        <f t="shared" si="12"/>
        <v>0</v>
      </c>
      <c r="L132" s="76">
        <f>+IF(CONSOLIDADO[[#This Row],[Codigo Municipio]]=E131,CONSOLIDADO[[#This Row],[Recuperados Diarios]]+L131,CONSOLIDADO[[#This Row],[Recuperados Diarios]])</f>
        <v>22</v>
      </c>
      <c r="M132" s="77" cm="1">
        <f t="array" ref="M132">+IFERROR(IF(CONSOLIDADO[[#This Row],[Día]]&lt;14,0,INDEX(CONSOLIDADO[Casos Diarios],ROW()-14,1)),0)</f>
        <v>0</v>
      </c>
      <c r="N132" s="72">
        <f>+IF(CONSOLIDADO[[#This Row],[Clave]]="710143893",1,IF(OR(CONSOLIDADO[[#This Row],[Casos Acumulados]]&gt;0,CONSOLIDADO[[#This Row],[Muertes]]&gt;0),N131+1,I132))</f>
        <v>124</v>
      </c>
      <c r="O132" s="69">
        <f>+IFERROR(VLOOKUP($G132,TDMuertes!$C$2:$E$534,3,0),0)</f>
        <v>0</v>
      </c>
      <c r="P132" s="94" t="str">
        <f t="shared" ca="1" si="10"/>
        <v>OUT TIME</v>
      </c>
      <c r="Q132" s="78">
        <f>+IFERROR(VLOOKUP(CONSOLIDADO[[#This Row],[Codigo Municipio]],TDDia!$A$4:$B$394,2,0),0)</f>
        <v>59</v>
      </c>
    </row>
    <row r="133" spans="2:17" ht="14.45">
      <c r="B133">
        <f t="shared" si="13"/>
        <v>1</v>
      </c>
      <c r="C133" s="69" t="str" cm="1">
        <f t="array" ref="C133">+INDEX(Table_4[[Departamento]:[Municipio]],FINAL!$B133,1)</f>
        <v>Atlántida</v>
      </c>
      <c r="D133" s="69" t="str" cm="1">
        <f t="array" ref="D133">+INDEX(Table_4[[Departamento]:[Municipio]],FINAL!$B133,4)</f>
        <v>La Ceiba</v>
      </c>
      <c r="E133" s="69" t="str" cm="1">
        <f t="array" ref="E133">+INDEX(Table_4[[Departamento]:[Municipio]],FINAL!$B133,3)</f>
        <v>0101</v>
      </c>
      <c r="F133" s="96">
        <v>44024</v>
      </c>
      <c r="G133" s="71" t="str">
        <f>+CONSOLIDADO[[#This Row],[Codigo Municipio]]&amp;CONSOLIDADO[[#This Row],[Fecha]]</f>
        <v>010144024</v>
      </c>
      <c r="H133" s="72">
        <f>+IFERROR(VLOOKUP($G133,TDAcumula!$C$2:$E$2027,3,0),0)</f>
        <v>0</v>
      </c>
      <c r="I133" s="73">
        <f t="shared" si="11"/>
        <v>22</v>
      </c>
      <c r="J133" s="74">
        <f>+IF(CONSOLIDADO[[#This Row],[Codigo Municipio]]=E132,CONSOLIDADO[[#This Row],[Fallecidos Diarios]]+J132,CONSOLIDADO[[#This Row],[Fallecidos Diarios]])</f>
        <v>3</v>
      </c>
      <c r="K133" s="75">
        <f t="shared" si="12"/>
        <v>0</v>
      </c>
      <c r="L133" s="76">
        <f>+IF(CONSOLIDADO[[#This Row],[Codigo Municipio]]=E132,CONSOLIDADO[[#This Row],[Recuperados Diarios]]+L132,CONSOLIDADO[[#This Row],[Recuperados Diarios]])</f>
        <v>22</v>
      </c>
      <c r="M133" s="77" cm="1">
        <f t="array" ref="M133">+IFERROR(IF(CONSOLIDADO[[#This Row],[Día]]&lt;14,0,INDEX(CONSOLIDADO[Casos Diarios],ROW()-14,1)),0)</f>
        <v>0</v>
      </c>
      <c r="N133" s="72">
        <f>+IF(CONSOLIDADO[[#This Row],[Clave]]="710143893",1,IF(OR(CONSOLIDADO[[#This Row],[Casos Acumulados]]&gt;0,CONSOLIDADO[[#This Row],[Muertes]]&gt;0),N132+1,I133))</f>
        <v>125</v>
      </c>
      <c r="O133" s="69">
        <f>+IFERROR(VLOOKUP($G133,TDMuertes!$C$2:$E$534,3,0),0)</f>
        <v>0</v>
      </c>
      <c r="P133" s="94" t="str">
        <f t="shared" ca="1" si="10"/>
        <v>OUT TIME</v>
      </c>
      <c r="Q133" s="78">
        <f>+IFERROR(VLOOKUP(CONSOLIDADO[[#This Row],[Codigo Municipio]],TDDia!$A$4:$B$394,2,0),0)</f>
        <v>59</v>
      </c>
    </row>
    <row r="134" spans="2:17" ht="14.45">
      <c r="B134">
        <f t="shared" si="13"/>
        <v>1</v>
      </c>
      <c r="C134" s="69" t="str" cm="1">
        <f t="array" ref="C134">+INDEX(Table_4[[Departamento]:[Municipio]],FINAL!$B134,1)</f>
        <v>Atlántida</v>
      </c>
      <c r="D134" s="69" t="str" cm="1">
        <f t="array" ref="D134">+INDEX(Table_4[[Departamento]:[Municipio]],FINAL!$B134,4)</f>
        <v>La Ceiba</v>
      </c>
      <c r="E134" s="69" t="str" cm="1">
        <f t="array" ref="E134">+INDEX(Table_4[[Departamento]:[Municipio]],FINAL!$B134,3)</f>
        <v>0101</v>
      </c>
      <c r="F134" s="96">
        <v>44025</v>
      </c>
      <c r="G134" s="71" t="str">
        <f>+CONSOLIDADO[[#This Row],[Codigo Municipio]]&amp;CONSOLIDADO[[#This Row],[Fecha]]</f>
        <v>010144025</v>
      </c>
      <c r="H134" s="72">
        <f>+IFERROR(VLOOKUP($G134,TDAcumula!$C$2:$E$2027,3,0),0)</f>
        <v>0</v>
      </c>
      <c r="I134" s="73">
        <f t="shared" si="11"/>
        <v>22</v>
      </c>
      <c r="J134" s="74">
        <f>+IF(CONSOLIDADO[[#This Row],[Codigo Municipio]]=E133,CONSOLIDADO[[#This Row],[Fallecidos Diarios]]+J133,CONSOLIDADO[[#This Row],[Fallecidos Diarios]])</f>
        <v>3</v>
      </c>
      <c r="K134" s="75">
        <f t="shared" si="12"/>
        <v>0</v>
      </c>
      <c r="L134" s="76">
        <f>+IF(CONSOLIDADO[[#This Row],[Codigo Municipio]]=E133,CONSOLIDADO[[#This Row],[Recuperados Diarios]]+L133,CONSOLIDADO[[#This Row],[Recuperados Diarios]])</f>
        <v>22</v>
      </c>
      <c r="M134" s="77" cm="1">
        <f t="array" ref="M134">+IFERROR(IF(CONSOLIDADO[[#This Row],[Día]]&lt;14,0,INDEX(CONSOLIDADO[Casos Diarios],ROW()-14,1)),0)</f>
        <v>0</v>
      </c>
      <c r="N134" s="72">
        <f>+IF(CONSOLIDADO[[#This Row],[Clave]]="710143893",1,IF(OR(CONSOLIDADO[[#This Row],[Casos Acumulados]]&gt;0,CONSOLIDADO[[#This Row],[Muertes]]&gt;0),N133+1,I134))</f>
        <v>126</v>
      </c>
      <c r="O134" s="69">
        <f>+IFERROR(VLOOKUP($G134,TDMuertes!$C$2:$E$534,3,0),0)</f>
        <v>0</v>
      </c>
      <c r="P134" s="94" t="str">
        <f t="shared" ca="1" si="10"/>
        <v>OUT TIME</v>
      </c>
      <c r="Q134" s="78">
        <f>+IFERROR(VLOOKUP(CONSOLIDADO[[#This Row],[Codigo Municipio]],TDDia!$A$4:$B$394,2,0),0)</f>
        <v>59</v>
      </c>
    </row>
    <row r="135" spans="2:17" ht="14.45">
      <c r="B135">
        <f t="shared" si="13"/>
        <v>1</v>
      </c>
      <c r="C135" s="69" t="str" cm="1">
        <f t="array" ref="C135">+INDEX(Table_4[[Departamento]:[Municipio]],FINAL!$B135,1)</f>
        <v>Atlántida</v>
      </c>
      <c r="D135" s="69" t="str" cm="1">
        <f t="array" ref="D135">+INDEX(Table_4[[Departamento]:[Municipio]],FINAL!$B135,4)</f>
        <v>La Ceiba</v>
      </c>
      <c r="E135" s="69" t="str" cm="1">
        <f t="array" ref="E135">+INDEX(Table_4[[Departamento]:[Municipio]],FINAL!$B135,3)</f>
        <v>0101</v>
      </c>
      <c r="F135" s="96">
        <v>44026</v>
      </c>
      <c r="G135" s="71" t="str">
        <f>+CONSOLIDADO[[#This Row],[Codigo Municipio]]&amp;CONSOLIDADO[[#This Row],[Fecha]]</f>
        <v>010144026</v>
      </c>
      <c r="H135" s="72">
        <f>+IFERROR(VLOOKUP($G135,TDAcumula!$C$2:$E$2027,3,0),0)</f>
        <v>0</v>
      </c>
      <c r="I135" s="73">
        <f t="shared" si="11"/>
        <v>22</v>
      </c>
      <c r="J135" s="74">
        <f>+IF(CONSOLIDADO[[#This Row],[Codigo Municipio]]=E134,CONSOLIDADO[[#This Row],[Fallecidos Diarios]]+J134,CONSOLIDADO[[#This Row],[Fallecidos Diarios]])</f>
        <v>3</v>
      </c>
      <c r="K135" s="75">
        <f t="shared" si="12"/>
        <v>0</v>
      </c>
      <c r="L135" s="76">
        <f>+IF(CONSOLIDADO[[#This Row],[Codigo Municipio]]=E134,CONSOLIDADO[[#This Row],[Recuperados Diarios]]+L134,CONSOLIDADO[[#This Row],[Recuperados Diarios]])</f>
        <v>22</v>
      </c>
      <c r="M135" s="77" cm="1">
        <f t="array" ref="M135">+IFERROR(IF(CONSOLIDADO[[#This Row],[Día]]&lt;14,0,INDEX(CONSOLIDADO[Casos Diarios],ROW()-14,1)),0)</f>
        <v>0</v>
      </c>
      <c r="N135" s="72">
        <f>+IF(CONSOLIDADO[[#This Row],[Clave]]="710143893",1,IF(OR(CONSOLIDADO[[#This Row],[Casos Acumulados]]&gt;0,CONSOLIDADO[[#This Row],[Muertes]]&gt;0),N134+1,I135))</f>
        <v>127</v>
      </c>
      <c r="O135" s="69">
        <f>+IFERROR(VLOOKUP($G135,TDMuertes!$C$2:$E$534,3,0),0)</f>
        <v>0</v>
      </c>
      <c r="P135" s="94" t="str">
        <f t="shared" ca="1" si="10"/>
        <v>OUT TIME</v>
      </c>
      <c r="Q135" s="78">
        <f>+IFERROR(VLOOKUP(CONSOLIDADO[[#This Row],[Codigo Municipio]],TDDia!$A$4:$B$394,2,0),0)</f>
        <v>59</v>
      </c>
    </row>
    <row r="136" spans="2:17" ht="14.45">
      <c r="B136">
        <f t="shared" si="13"/>
        <v>1</v>
      </c>
      <c r="C136" s="69" t="str" cm="1">
        <f t="array" ref="C136">+INDEX(Table_4[[Departamento]:[Municipio]],FINAL!$B136,1)</f>
        <v>Atlántida</v>
      </c>
      <c r="D136" s="69" t="str" cm="1">
        <f t="array" ref="D136">+INDEX(Table_4[[Departamento]:[Municipio]],FINAL!$B136,4)</f>
        <v>La Ceiba</v>
      </c>
      <c r="E136" s="69" t="str" cm="1">
        <f t="array" ref="E136">+INDEX(Table_4[[Departamento]:[Municipio]],FINAL!$B136,3)</f>
        <v>0101</v>
      </c>
      <c r="F136" s="96">
        <v>44027</v>
      </c>
      <c r="G136" s="71" t="str">
        <f>+CONSOLIDADO[[#This Row],[Codigo Municipio]]&amp;CONSOLIDADO[[#This Row],[Fecha]]</f>
        <v>010144027</v>
      </c>
      <c r="H136" s="72">
        <f>+IFERROR(VLOOKUP($G136,TDAcumula!$C$2:$E$2027,3,0),0)</f>
        <v>0</v>
      </c>
      <c r="I136" s="73">
        <f t="shared" si="11"/>
        <v>22</v>
      </c>
      <c r="J136" s="74">
        <f>+IF(CONSOLIDADO[[#This Row],[Codigo Municipio]]=E135,CONSOLIDADO[[#This Row],[Fallecidos Diarios]]+J135,CONSOLIDADO[[#This Row],[Fallecidos Diarios]])</f>
        <v>3</v>
      </c>
      <c r="K136" s="75">
        <f t="shared" si="12"/>
        <v>0</v>
      </c>
      <c r="L136" s="76">
        <f>+IF(CONSOLIDADO[[#This Row],[Codigo Municipio]]=E135,CONSOLIDADO[[#This Row],[Recuperados Diarios]]+L135,CONSOLIDADO[[#This Row],[Recuperados Diarios]])</f>
        <v>22</v>
      </c>
      <c r="M136" s="77" cm="1">
        <f t="array" ref="M136">+IFERROR(IF(CONSOLIDADO[[#This Row],[Día]]&lt;14,0,INDEX(CONSOLIDADO[Casos Diarios],ROW()-14,1)),0)</f>
        <v>0</v>
      </c>
      <c r="N136" s="72">
        <f>+IF(CONSOLIDADO[[#This Row],[Clave]]="710143893",1,IF(OR(CONSOLIDADO[[#This Row],[Casos Acumulados]]&gt;0,CONSOLIDADO[[#This Row],[Muertes]]&gt;0),N135+1,I136))</f>
        <v>128</v>
      </c>
      <c r="O136" s="69">
        <f>+IFERROR(VLOOKUP($G136,TDMuertes!$C$2:$E$534,3,0),0)</f>
        <v>0</v>
      </c>
      <c r="P136" s="94" t="str">
        <f t="shared" ca="1" si="10"/>
        <v>OUT TIME</v>
      </c>
      <c r="Q136" s="78">
        <f>+IFERROR(VLOOKUP(CONSOLIDADO[[#This Row],[Codigo Municipio]],TDDia!$A$4:$B$394,2,0),0)</f>
        <v>59</v>
      </c>
    </row>
    <row r="137" spans="2:17" ht="14.45">
      <c r="B137">
        <f t="shared" si="13"/>
        <v>1</v>
      </c>
      <c r="C137" s="69" t="str" cm="1">
        <f t="array" ref="C137">+INDEX(Table_4[[Departamento]:[Municipio]],FINAL!$B137,1)</f>
        <v>Atlántida</v>
      </c>
      <c r="D137" s="69" t="str" cm="1">
        <f t="array" ref="D137">+INDEX(Table_4[[Departamento]:[Municipio]],FINAL!$B137,4)</f>
        <v>La Ceiba</v>
      </c>
      <c r="E137" s="69" t="str" cm="1">
        <f t="array" ref="E137">+INDEX(Table_4[[Departamento]:[Municipio]],FINAL!$B137,3)</f>
        <v>0101</v>
      </c>
      <c r="F137" s="96">
        <v>44028</v>
      </c>
      <c r="G137" s="71" t="str">
        <f>+CONSOLIDADO[[#This Row],[Codigo Municipio]]&amp;CONSOLIDADO[[#This Row],[Fecha]]</f>
        <v>010144028</v>
      </c>
      <c r="H137" s="72">
        <f>+IFERROR(VLOOKUP($G137,TDAcumula!$C$2:$E$2027,3,0),0)</f>
        <v>0</v>
      </c>
      <c r="I137" s="73">
        <f t="shared" si="11"/>
        <v>22</v>
      </c>
      <c r="J137" s="74">
        <f>+IF(CONSOLIDADO[[#This Row],[Codigo Municipio]]=E136,CONSOLIDADO[[#This Row],[Fallecidos Diarios]]+J136,CONSOLIDADO[[#This Row],[Fallecidos Diarios]])</f>
        <v>3</v>
      </c>
      <c r="K137" s="75">
        <f t="shared" si="12"/>
        <v>0</v>
      </c>
      <c r="L137" s="76">
        <f>+IF(CONSOLIDADO[[#This Row],[Codigo Municipio]]=E136,CONSOLIDADO[[#This Row],[Recuperados Diarios]]+L136,CONSOLIDADO[[#This Row],[Recuperados Diarios]])</f>
        <v>22</v>
      </c>
      <c r="M137" s="77" cm="1">
        <f t="array" ref="M137">+IFERROR(IF(CONSOLIDADO[[#This Row],[Día]]&lt;14,0,INDEX(CONSOLIDADO[Casos Diarios],ROW()-14,1)),0)</f>
        <v>0</v>
      </c>
      <c r="N137" s="72">
        <f>+IF(CONSOLIDADO[[#This Row],[Clave]]="710143893",1,IF(OR(CONSOLIDADO[[#This Row],[Casos Acumulados]]&gt;0,CONSOLIDADO[[#This Row],[Muertes]]&gt;0),N136+1,I137))</f>
        <v>129</v>
      </c>
      <c r="O137" s="69">
        <f>+IFERROR(VLOOKUP($G137,TDMuertes!$C$2:$E$534,3,0),0)</f>
        <v>0</v>
      </c>
      <c r="P137" s="94" t="str">
        <f t="shared" ref="P137:P168" ca="1" si="14">+IF(N137=0,"OFF",IF(N137=1,"START",IF(AND(N137&gt;1,F137&lt;TODAY()+1),"ON","OUT TIME")))</f>
        <v>OUT TIME</v>
      </c>
      <c r="Q137" s="78">
        <f>+IFERROR(VLOOKUP(CONSOLIDADO[[#This Row],[Codigo Municipio]],TDDia!$A$4:$B$394,2,0),0)</f>
        <v>59</v>
      </c>
    </row>
    <row r="138" spans="2:17" ht="14.45">
      <c r="B138">
        <f t="shared" si="13"/>
        <v>1</v>
      </c>
      <c r="C138" s="69" t="str" cm="1">
        <f t="array" ref="C138">+INDEX(Table_4[[Departamento]:[Municipio]],FINAL!$B138,1)</f>
        <v>Atlántida</v>
      </c>
      <c r="D138" s="69" t="str" cm="1">
        <f t="array" ref="D138">+INDEX(Table_4[[Departamento]:[Municipio]],FINAL!$B138,4)</f>
        <v>La Ceiba</v>
      </c>
      <c r="E138" s="69" t="str" cm="1">
        <f t="array" ref="E138">+INDEX(Table_4[[Departamento]:[Municipio]],FINAL!$B138,3)</f>
        <v>0101</v>
      </c>
      <c r="F138" s="96">
        <v>44029</v>
      </c>
      <c r="G138" s="71" t="str">
        <f>+CONSOLIDADO[[#This Row],[Codigo Municipio]]&amp;CONSOLIDADO[[#This Row],[Fecha]]</f>
        <v>010144029</v>
      </c>
      <c r="H138" s="72">
        <f>+IFERROR(VLOOKUP($G138,TDAcumula!$C$2:$E$2027,3,0),0)</f>
        <v>0</v>
      </c>
      <c r="I138" s="73">
        <f t="shared" si="11"/>
        <v>22</v>
      </c>
      <c r="J138" s="74">
        <f>+IF(CONSOLIDADO[[#This Row],[Codigo Municipio]]=E137,CONSOLIDADO[[#This Row],[Fallecidos Diarios]]+J137,CONSOLIDADO[[#This Row],[Fallecidos Diarios]])</f>
        <v>3</v>
      </c>
      <c r="K138" s="75">
        <f t="shared" si="12"/>
        <v>0</v>
      </c>
      <c r="L138" s="76">
        <f>+IF(CONSOLIDADO[[#This Row],[Codigo Municipio]]=E137,CONSOLIDADO[[#This Row],[Recuperados Diarios]]+L137,CONSOLIDADO[[#This Row],[Recuperados Diarios]])</f>
        <v>22</v>
      </c>
      <c r="M138" s="77" cm="1">
        <f t="array" ref="M138">+IFERROR(IF(CONSOLIDADO[[#This Row],[Día]]&lt;14,0,INDEX(CONSOLIDADO[Casos Diarios],ROW()-14,1)),0)</f>
        <v>0</v>
      </c>
      <c r="N138" s="72">
        <f>+IF(CONSOLIDADO[[#This Row],[Clave]]="710143893",1,IF(OR(CONSOLIDADO[[#This Row],[Casos Acumulados]]&gt;0,CONSOLIDADO[[#This Row],[Muertes]]&gt;0),N137+1,I138))</f>
        <v>130</v>
      </c>
      <c r="O138" s="69">
        <f>+IFERROR(VLOOKUP($G138,TDMuertes!$C$2:$E$534,3,0),0)</f>
        <v>0</v>
      </c>
      <c r="P138" s="94" t="str">
        <f t="shared" ca="1" si="14"/>
        <v>OUT TIME</v>
      </c>
      <c r="Q138" s="78">
        <f>+IFERROR(VLOOKUP(CONSOLIDADO[[#This Row],[Codigo Municipio]],TDDia!$A$4:$B$394,2,0),0)</f>
        <v>59</v>
      </c>
    </row>
    <row r="139" spans="2:17" ht="14.45">
      <c r="B139">
        <f t="shared" si="13"/>
        <v>1</v>
      </c>
      <c r="C139" s="69" t="str" cm="1">
        <f t="array" ref="C139">+INDEX(Table_4[[Departamento]:[Municipio]],FINAL!$B139,1)</f>
        <v>Atlántida</v>
      </c>
      <c r="D139" s="69" t="str" cm="1">
        <f t="array" ref="D139">+INDEX(Table_4[[Departamento]:[Municipio]],FINAL!$B139,4)</f>
        <v>La Ceiba</v>
      </c>
      <c r="E139" s="69" t="str" cm="1">
        <f t="array" ref="E139">+INDEX(Table_4[[Departamento]:[Municipio]],FINAL!$B139,3)</f>
        <v>0101</v>
      </c>
      <c r="F139" s="96">
        <v>44030</v>
      </c>
      <c r="G139" s="71" t="str">
        <f>+CONSOLIDADO[[#This Row],[Codigo Municipio]]&amp;CONSOLIDADO[[#This Row],[Fecha]]</f>
        <v>010144030</v>
      </c>
      <c r="H139" s="72">
        <f>+IFERROR(VLOOKUP($G139,TDAcumula!$C$2:$E$2027,3,0),0)</f>
        <v>0</v>
      </c>
      <c r="I139" s="73">
        <f t="shared" si="11"/>
        <v>22</v>
      </c>
      <c r="J139" s="74">
        <f>+IF(CONSOLIDADO[[#This Row],[Codigo Municipio]]=E138,CONSOLIDADO[[#This Row],[Fallecidos Diarios]]+J138,CONSOLIDADO[[#This Row],[Fallecidos Diarios]])</f>
        <v>3</v>
      </c>
      <c r="K139" s="75">
        <f t="shared" si="12"/>
        <v>0</v>
      </c>
      <c r="L139" s="76">
        <f>+IF(CONSOLIDADO[[#This Row],[Codigo Municipio]]=E138,CONSOLIDADO[[#This Row],[Recuperados Diarios]]+L138,CONSOLIDADO[[#This Row],[Recuperados Diarios]])</f>
        <v>22</v>
      </c>
      <c r="M139" s="77" cm="1">
        <f t="array" ref="M139">+IFERROR(IF(CONSOLIDADO[[#This Row],[Día]]&lt;14,0,INDEX(CONSOLIDADO[Casos Diarios],ROW()-14,1)),0)</f>
        <v>0</v>
      </c>
      <c r="N139" s="72">
        <f>+IF(CONSOLIDADO[[#This Row],[Clave]]="710143893",1,IF(OR(CONSOLIDADO[[#This Row],[Casos Acumulados]]&gt;0,CONSOLIDADO[[#This Row],[Muertes]]&gt;0),N138+1,I139))</f>
        <v>131</v>
      </c>
      <c r="O139" s="69">
        <f>+IFERROR(VLOOKUP($G139,TDMuertes!$C$2:$E$534,3,0),0)</f>
        <v>0</v>
      </c>
      <c r="P139" s="94" t="str">
        <f t="shared" ca="1" si="14"/>
        <v>OUT TIME</v>
      </c>
      <c r="Q139" s="78">
        <f>+IFERROR(VLOOKUP(CONSOLIDADO[[#This Row],[Codigo Municipio]],TDDia!$A$4:$B$394,2,0),0)</f>
        <v>59</v>
      </c>
    </row>
    <row r="140" spans="2:17" ht="14.45">
      <c r="B140">
        <f t="shared" si="13"/>
        <v>1</v>
      </c>
      <c r="C140" s="69" t="str" cm="1">
        <f t="array" ref="C140">+INDEX(Table_4[[Departamento]:[Municipio]],FINAL!$B140,1)</f>
        <v>Atlántida</v>
      </c>
      <c r="D140" s="69" t="str" cm="1">
        <f t="array" ref="D140">+INDEX(Table_4[[Departamento]:[Municipio]],FINAL!$B140,4)</f>
        <v>La Ceiba</v>
      </c>
      <c r="E140" s="69" t="str" cm="1">
        <f t="array" ref="E140">+INDEX(Table_4[[Departamento]:[Municipio]],FINAL!$B140,3)</f>
        <v>0101</v>
      </c>
      <c r="F140" s="96">
        <v>44031</v>
      </c>
      <c r="G140" s="71" t="str">
        <f>+CONSOLIDADO[[#This Row],[Codigo Municipio]]&amp;CONSOLIDADO[[#This Row],[Fecha]]</f>
        <v>010144031</v>
      </c>
      <c r="H140" s="72">
        <f>+IFERROR(VLOOKUP($G140,TDAcumula!$C$2:$E$2027,3,0),0)</f>
        <v>0</v>
      </c>
      <c r="I140" s="73">
        <f t="shared" si="11"/>
        <v>22</v>
      </c>
      <c r="J140" s="74">
        <f>+IF(CONSOLIDADO[[#This Row],[Codigo Municipio]]=E139,CONSOLIDADO[[#This Row],[Fallecidos Diarios]]+J139,CONSOLIDADO[[#This Row],[Fallecidos Diarios]])</f>
        <v>3</v>
      </c>
      <c r="K140" s="75">
        <f t="shared" si="12"/>
        <v>0</v>
      </c>
      <c r="L140" s="76">
        <f>+IF(CONSOLIDADO[[#This Row],[Codigo Municipio]]=E139,CONSOLIDADO[[#This Row],[Recuperados Diarios]]+L139,CONSOLIDADO[[#This Row],[Recuperados Diarios]])</f>
        <v>22</v>
      </c>
      <c r="M140" s="77" cm="1">
        <f t="array" ref="M140">+IFERROR(IF(CONSOLIDADO[[#This Row],[Día]]&lt;14,0,INDEX(CONSOLIDADO[Casos Diarios],ROW()-14,1)),0)</f>
        <v>0</v>
      </c>
      <c r="N140" s="72">
        <f>+IF(CONSOLIDADO[[#This Row],[Clave]]="710143893",1,IF(OR(CONSOLIDADO[[#This Row],[Casos Acumulados]]&gt;0,CONSOLIDADO[[#This Row],[Muertes]]&gt;0),N139+1,I140))</f>
        <v>132</v>
      </c>
      <c r="O140" s="69">
        <f>+IFERROR(VLOOKUP($G140,TDMuertes!$C$2:$E$534,3,0),0)</f>
        <v>0</v>
      </c>
      <c r="P140" s="94" t="str">
        <f t="shared" ca="1" si="14"/>
        <v>OUT TIME</v>
      </c>
      <c r="Q140" s="78">
        <f>+IFERROR(VLOOKUP(CONSOLIDADO[[#This Row],[Codigo Municipio]],TDDia!$A$4:$B$394,2,0),0)</f>
        <v>59</v>
      </c>
    </row>
    <row r="141" spans="2:17" ht="14.45">
      <c r="B141">
        <f t="shared" si="13"/>
        <v>1</v>
      </c>
      <c r="C141" s="69" t="str" cm="1">
        <f t="array" ref="C141">+INDEX(Table_4[[Departamento]:[Municipio]],FINAL!$B141,1)</f>
        <v>Atlántida</v>
      </c>
      <c r="D141" s="69" t="str" cm="1">
        <f t="array" ref="D141">+INDEX(Table_4[[Departamento]:[Municipio]],FINAL!$B141,4)</f>
        <v>La Ceiba</v>
      </c>
      <c r="E141" s="69" t="str" cm="1">
        <f t="array" ref="E141">+INDEX(Table_4[[Departamento]:[Municipio]],FINAL!$B141,3)</f>
        <v>0101</v>
      </c>
      <c r="F141" s="96">
        <v>44032</v>
      </c>
      <c r="G141" s="71" t="str">
        <f>+CONSOLIDADO[[#This Row],[Codigo Municipio]]&amp;CONSOLIDADO[[#This Row],[Fecha]]</f>
        <v>010144032</v>
      </c>
      <c r="H141" s="72">
        <f>+IFERROR(VLOOKUP($G141,TDAcumula!$C$2:$E$2027,3,0),0)</f>
        <v>0</v>
      </c>
      <c r="I141" s="73">
        <f t="shared" si="11"/>
        <v>22</v>
      </c>
      <c r="J141" s="74">
        <f>+IF(CONSOLIDADO[[#This Row],[Codigo Municipio]]=E140,CONSOLIDADO[[#This Row],[Fallecidos Diarios]]+J140,CONSOLIDADO[[#This Row],[Fallecidos Diarios]])</f>
        <v>3</v>
      </c>
      <c r="K141" s="75">
        <f t="shared" si="12"/>
        <v>0</v>
      </c>
      <c r="L141" s="76">
        <f>+IF(CONSOLIDADO[[#This Row],[Codigo Municipio]]=E140,CONSOLIDADO[[#This Row],[Recuperados Diarios]]+L140,CONSOLIDADO[[#This Row],[Recuperados Diarios]])</f>
        <v>22</v>
      </c>
      <c r="M141" s="77" cm="1">
        <f t="array" ref="M141">+IFERROR(IF(CONSOLIDADO[[#This Row],[Día]]&lt;14,0,INDEX(CONSOLIDADO[Casos Diarios],ROW()-14,1)),0)</f>
        <v>0</v>
      </c>
      <c r="N141" s="72">
        <f>+IF(CONSOLIDADO[[#This Row],[Clave]]="710143893",1,IF(OR(CONSOLIDADO[[#This Row],[Casos Acumulados]]&gt;0,CONSOLIDADO[[#This Row],[Muertes]]&gt;0),N140+1,I141))</f>
        <v>133</v>
      </c>
      <c r="O141" s="69">
        <f>+IFERROR(VLOOKUP($G141,TDMuertes!$C$2:$E$534,3,0),0)</f>
        <v>0</v>
      </c>
      <c r="P141" s="94" t="str">
        <f t="shared" ca="1" si="14"/>
        <v>OUT TIME</v>
      </c>
      <c r="Q141" s="78">
        <f>+IFERROR(VLOOKUP(CONSOLIDADO[[#This Row],[Codigo Municipio]],TDDia!$A$4:$B$394,2,0),0)</f>
        <v>59</v>
      </c>
    </row>
    <row r="142" spans="2:17" ht="14.45">
      <c r="B142">
        <f t="shared" si="13"/>
        <v>1</v>
      </c>
      <c r="C142" s="69" t="str" cm="1">
        <f t="array" ref="C142">+INDEX(Table_4[[Departamento]:[Municipio]],FINAL!$B142,1)</f>
        <v>Atlántida</v>
      </c>
      <c r="D142" s="69" t="str" cm="1">
        <f t="array" ref="D142">+INDEX(Table_4[[Departamento]:[Municipio]],FINAL!$B142,4)</f>
        <v>La Ceiba</v>
      </c>
      <c r="E142" s="69" t="str" cm="1">
        <f t="array" ref="E142">+INDEX(Table_4[[Departamento]:[Municipio]],FINAL!$B142,3)</f>
        <v>0101</v>
      </c>
      <c r="F142" s="96">
        <v>44033</v>
      </c>
      <c r="G142" s="71" t="str">
        <f>+CONSOLIDADO[[#This Row],[Codigo Municipio]]&amp;CONSOLIDADO[[#This Row],[Fecha]]</f>
        <v>010144033</v>
      </c>
      <c r="H142" s="72">
        <f>+IFERROR(VLOOKUP($G142,TDAcumula!$C$2:$E$2027,3,0),0)</f>
        <v>0</v>
      </c>
      <c r="I142" s="73">
        <f t="shared" si="11"/>
        <v>22</v>
      </c>
      <c r="J142" s="74">
        <f>+IF(CONSOLIDADO[[#This Row],[Codigo Municipio]]=E141,CONSOLIDADO[[#This Row],[Fallecidos Diarios]]+J141,CONSOLIDADO[[#This Row],[Fallecidos Diarios]])</f>
        <v>3</v>
      </c>
      <c r="K142" s="75">
        <f t="shared" si="12"/>
        <v>0</v>
      </c>
      <c r="L142" s="76">
        <f>+IF(CONSOLIDADO[[#This Row],[Codigo Municipio]]=E141,CONSOLIDADO[[#This Row],[Recuperados Diarios]]+L141,CONSOLIDADO[[#This Row],[Recuperados Diarios]])</f>
        <v>22</v>
      </c>
      <c r="M142" s="77" cm="1">
        <f t="array" ref="M142">+IFERROR(IF(CONSOLIDADO[[#This Row],[Día]]&lt;14,0,INDEX(CONSOLIDADO[Casos Diarios],ROW()-14,1)),0)</f>
        <v>0</v>
      </c>
      <c r="N142" s="72">
        <f>+IF(CONSOLIDADO[[#This Row],[Clave]]="710143893",1,IF(OR(CONSOLIDADO[[#This Row],[Casos Acumulados]]&gt;0,CONSOLIDADO[[#This Row],[Muertes]]&gt;0),N141+1,I142))</f>
        <v>134</v>
      </c>
      <c r="O142" s="69">
        <f>+IFERROR(VLOOKUP($G142,TDMuertes!$C$2:$E$534,3,0),0)</f>
        <v>0</v>
      </c>
      <c r="P142" s="94" t="str">
        <f t="shared" ca="1" si="14"/>
        <v>OUT TIME</v>
      </c>
      <c r="Q142" s="78">
        <f>+IFERROR(VLOOKUP(CONSOLIDADO[[#This Row],[Codigo Municipio]],TDDia!$A$4:$B$394,2,0),0)</f>
        <v>59</v>
      </c>
    </row>
    <row r="143" spans="2:17" ht="14.45">
      <c r="B143">
        <f t="shared" si="13"/>
        <v>1</v>
      </c>
      <c r="C143" s="69" t="str" cm="1">
        <f t="array" ref="C143">+INDEX(Table_4[[Departamento]:[Municipio]],FINAL!$B143,1)</f>
        <v>Atlántida</v>
      </c>
      <c r="D143" s="69" t="str" cm="1">
        <f t="array" ref="D143">+INDEX(Table_4[[Departamento]:[Municipio]],FINAL!$B143,4)</f>
        <v>La Ceiba</v>
      </c>
      <c r="E143" s="69" t="str" cm="1">
        <f t="array" ref="E143">+INDEX(Table_4[[Departamento]:[Municipio]],FINAL!$B143,3)</f>
        <v>0101</v>
      </c>
      <c r="F143" s="96">
        <v>44034</v>
      </c>
      <c r="G143" s="71" t="str">
        <f>+CONSOLIDADO[[#This Row],[Codigo Municipio]]&amp;CONSOLIDADO[[#This Row],[Fecha]]</f>
        <v>010144034</v>
      </c>
      <c r="H143" s="72">
        <f>+IFERROR(VLOOKUP($G143,TDAcumula!$C$2:$E$2027,3,0),0)</f>
        <v>0</v>
      </c>
      <c r="I143" s="73">
        <f t="shared" si="11"/>
        <v>22</v>
      </c>
      <c r="J143" s="74">
        <f>+IF(CONSOLIDADO[[#This Row],[Codigo Municipio]]=E142,CONSOLIDADO[[#This Row],[Fallecidos Diarios]]+J142,CONSOLIDADO[[#This Row],[Fallecidos Diarios]])</f>
        <v>3</v>
      </c>
      <c r="K143" s="75">
        <f t="shared" si="12"/>
        <v>0</v>
      </c>
      <c r="L143" s="76">
        <f>+IF(CONSOLIDADO[[#This Row],[Codigo Municipio]]=E142,CONSOLIDADO[[#This Row],[Recuperados Diarios]]+L142,CONSOLIDADO[[#This Row],[Recuperados Diarios]])</f>
        <v>22</v>
      </c>
      <c r="M143" s="77" cm="1">
        <f t="array" ref="M143">+IFERROR(IF(CONSOLIDADO[[#This Row],[Día]]&lt;14,0,INDEX(CONSOLIDADO[Casos Diarios],ROW()-14,1)),0)</f>
        <v>0</v>
      </c>
      <c r="N143" s="72">
        <f>+IF(CONSOLIDADO[[#This Row],[Clave]]="710143893",1,IF(OR(CONSOLIDADO[[#This Row],[Casos Acumulados]]&gt;0,CONSOLIDADO[[#This Row],[Muertes]]&gt;0),N142+1,I143))</f>
        <v>135</v>
      </c>
      <c r="O143" s="69">
        <f>+IFERROR(VLOOKUP($G143,TDMuertes!$C$2:$E$534,3,0),0)</f>
        <v>0</v>
      </c>
      <c r="P143" s="94" t="str">
        <f t="shared" ca="1" si="14"/>
        <v>OUT TIME</v>
      </c>
      <c r="Q143" s="78">
        <f>+IFERROR(VLOOKUP(CONSOLIDADO[[#This Row],[Codigo Municipio]],TDDia!$A$4:$B$394,2,0),0)</f>
        <v>59</v>
      </c>
    </row>
    <row r="144" spans="2:17" ht="14.45">
      <c r="B144">
        <f t="shared" si="13"/>
        <v>1</v>
      </c>
      <c r="C144" s="69" t="str" cm="1">
        <f t="array" ref="C144">+INDEX(Table_4[[Departamento]:[Municipio]],FINAL!$B144,1)</f>
        <v>Atlántida</v>
      </c>
      <c r="D144" s="69" t="str" cm="1">
        <f t="array" ref="D144">+INDEX(Table_4[[Departamento]:[Municipio]],FINAL!$B144,4)</f>
        <v>La Ceiba</v>
      </c>
      <c r="E144" s="69" t="str" cm="1">
        <f t="array" ref="E144">+INDEX(Table_4[[Departamento]:[Municipio]],FINAL!$B144,3)</f>
        <v>0101</v>
      </c>
      <c r="F144" s="96">
        <v>44035</v>
      </c>
      <c r="G144" s="71" t="str">
        <f>+CONSOLIDADO[[#This Row],[Codigo Municipio]]&amp;CONSOLIDADO[[#This Row],[Fecha]]</f>
        <v>010144035</v>
      </c>
      <c r="H144" s="72">
        <f>+IFERROR(VLOOKUP($G144,TDAcumula!$C$2:$E$2027,3,0),0)</f>
        <v>0</v>
      </c>
      <c r="I144" s="73">
        <f t="shared" si="11"/>
        <v>22</v>
      </c>
      <c r="J144" s="74">
        <f>+IF(CONSOLIDADO[[#This Row],[Codigo Municipio]]=E143,CONSOLIDADO[[#This Row],[Fallecidos Diarios]]+J143,CONSOLIDADO[[#This Row],[Fallecidos Diarios]])</f>
        <v>3</v>
      </c>
      <c r="K144" s="75">
        <f t="shared" si="12"/>
        <v>0</v>
      </c>
      <c r="L144" s="76">
        <f>+IF(CONSOLIDADO[[#This Row],[Codigo Municipio]]=E143,CONSOLIDADO[[#This Row],[Recuperados Diarios]]+L143,CONSOLIDADO[[#This Row],[Recuperados Diarios]])</f>
        <v>22</v>
      </c>
      <c r="M144" s="77" cm="1">
        <f t="array" ref="M144">+IFERROR(IF(CONSOLIDADO[[#This Row],[Día]]&lt;14,0,INDEX(CONSOLIDADO[Casos Diarios],ROW()-14,1)),0)</f>
        <v>0</v>
      </c>
      <c r="N144" s="72">
        <f>+IF(CONSOLIDADO[[#This Row],[Clave]]="710143893",1,IF(OR(CONSOLIDADO[[#This Row],[Casos Acumulados]]&gt;0,CONSOLIDADO[[#This Row],[Muertes]]&gt;0),N143+1,I144))</f>
        <v>136</v>
      </c>
      <c r="O144" s="69">
        <f>+IFERROR(VLOOKUP($G144,TDMuertes!$C$2:$E$534,3,0),0)</f>
        <v>0</v>
      </c>
      <c r="P144" s="94" t="str">
        <f t="shared" ca="1" si="14"/>
        <v>OUT TIME</v>
      </c>
      <c r="Q144" s="78">
        <f>+IFERROR(VLOOKUP(CONSOLIDADO[[#This Row],[Codigo Municipio]],TDDia!$A$4:$B$394,2,0),0)</f>
        <v>59</v>
      </c>
    </row>
    <row r="145" spans="2:17" ht="14.45">
      <c r="B145">
        <f t="shared" si="13"/>
        <v>1</v>
      </c>
      <c r="C145" s="69" t="str" cm="1">
        <f t="array" ref="C145">+INDEX(Table_4[[Departamento]:[Municipio]],FINAL!$B145,1)</f>
        <v>Atlántida</v>
      </c>
      <c r="D145" s="69" t="str" cm="1">
        <f t="array" ref="D145">+INDEX(Table_4[[Departamento]:[Municipio]],FINAL!$B145,4)</f>
        <v>La Ceiba</v>
      </c>
      <c r="E145" s="69" t="str" cm="1">
        <f t="array" ref="E145">+INDEX(Table_4[[Departamento]:[Municipio]],FINAL!$B145,3)</f>
        <v>0101</v>
      </c>
      <c r="F145" s="96">
        <v>44036</v>
      </c>
      <c r="G145" s="71" t="str">
        <f>+CONSOLIDADO[[#This Row],[Codigo Municipio]]&amp;CONSOLIDADO[[#This Row],[Fecha]]</f>
        <v>010144036</v>
      </c>
      <c r="H145" s="72">
        <f>+IFERROR(VLOOKUP($G145,TDAcumula!$C$2:$E$2027,3,0),0)</f>
        <v>0</v>
      </c>
      <c r="I145" s="73">
        <f t="shared" si="11"/>
        <v>22</v>
      </c>
      <c r="J145" s="74">
        <f>+IF(CONSOLIDADO[[#This Row],[Codigo Municipio]]=E144,CONSOLIDADO[[#This Row],[Fallecidos Diarios]]+J144,CONSOLIDADO[[#This Row],[Fallecidos Diarios]])</f>
        <v>3</v>
      </c>
      <c r="K145" s="75">
        <f t="shared" si="12"/>
        <v>0</v>
      </c>
      <c r="L145" s="76">
        <f>+IF(CONSOLIDADO[[#This Row],[Codigo Municipio]]=E144,CONSOLIDADO[[#This Row],[Recuperados Diarios]]+L144,CONSOLIDADO[[#This Row],[Recuperados Diarios]])</f>
        <v>22</v>
      </c>
      <c r="M145" s="77" cm="1">
        <f t="array" ref="M145">+IFERROR(IF(CONSOLIDADO[[#This Row],[Día]]&lt;14,0,INDEX(CONSOLIDADO[Casos Diarios],ROW()-14,1)),0)</f>
        <v>0</v>
      </c>
      <c r="N145" s="72">
        <f>+IF(CONSOLIDADO[[#This Row],[Clave]]="710143893",1,IF(OR(CONSOLIDADO[[#This Row],[Casos Acumulados]]&gt;0,CONSOLIDADO[[#This Row],[Muertes]]&gt;0),N144+1,I145))</f>
        <v>137</v>
      </c>
      <c r="O145" s="69">
        <f>+IFERROR(VLOOKUP($G145,TDMuertes!$C$2:$E$534,3,0),0)</f>
        <v>0</v>
      </c>
      <c r="P145" s="94" t="str">
        <f t="shared" ca="1" si="14"/>
        <v>OUT TIME</v>
      </c>
      <c r="Q145" s="78">
        <f>+IFERROR(VLOOKUP(CONSOLIDADO[[#This Row],[Codigo Municipio]],TDDia!$A$4:$B$394,2,0),0)</f>
        <v>59</v>
      </c>
    </row>
    <row r="146" spans="2:17" ht="14.45">
      <c r="B146">
        <f t="shared" si="13"/>
        <v>1</v>
      </c>
      <c r="C146" s="69" t="str" cm="1">
        <f t="array" ref="C146">+INDEX(Table_4[[Departamento]:[Municipio]],FINAL!$B146,1)</f>
        <v>Atlántida</v>
      </c>
      <c r="D146" s="69" t="str" cm="1">
        <f t="array" ref="D146">+INDEX(Table_4[[Departamento]:[Municipio]],FINAL!$B146,4)</f>
        <v>La Ceiba</v>
      </c>
      <c r="E146" s="69" t="str" cm="1">
        <f t="array" ref="E146">+INDEX(Table_4[[Departamento]:[Municipio]],FINAL!$B146,3)</f>
        <v>0101</v>
      </c>
      <c r="F146" s="96">
        <v>44037</v>
      </c>
      <c r="G146" s="71" t="str">
        <f>+CONSOLIDADO[[#This Row],[Codigo Municipio]]&amp;CONSOLIDADO[[#This Row],[Fecha]]</f>
        <v>010144037</v>
      </c>
      <c r="H146" s="72">
        <f>+IFERROR(VLOOKUP($G146,TDAcumula!$C$2:$E$2027,3,0),0)</f>
        <v>0</v>
      </c>
      <c r="I146" s="73">
        <f t="shared" si="11"/>
        <v>22</v>
      </c>
      <c r="J146" s="74">
        <f>+IF(CONSOLIDADO[[#This Row],[Codigo Municipio]]=E145,CONSOLIDADO[[#This Row],[Fallecidos Diarios]]+J145,CONSOLIDADO[[#This Row],[Fallecidos Diarios]])</f>
        <v>3</v>
      </c>
      <c r="K146" s="75">
        <f t="shared" si="12"/>
        <v>0</v>
      </c>
      <c r="L146" s="76">
        <f>+IF(CONSOLIDADO[[#This Row],[Codigo Municipio]]=E145,CONSOLIDADO[[#This Row],[Recuperados Diarios]]+L145,CONSOLIDADO[[#This Row],[Recuperados Diarios]])</f>
        <v>22</v>
      </c>
      <c r="M146" s="77" cm="1">
        <f t="array" ref="M146">+IFERROR(IF(CONSOLIDADO[[#This Row],[Día]]&lt;14,0,INDEX(CONSOLIDADO[Casos Diarios],ROW()-14,1)),0)</f>
        <v>0</v>
      </c>
      <c r="N146" s="72">
        <f>+IF(CONSOLIDADO[[#This Row],[Clave]]="710143893",1,IF(OR(CONSOLIDADO[[#This Row],[Casos Acumulados]]&gt;0,CONSOLIDADO[[#This Row],[Muertes]]&gt;0),N145+1,I146))</f>
        <v>138</v>
      </c>
      <c r="O146" s="69">
        <f>+IFERROR(VLOOKUP($G146,TDMuertes!$C$2:$E$534,3,0),0)</f>
        <v>0</v>
      </c>
      <c r="P146" s="94" t="str">
        <f t="shared" ca="1" si="14"/>
        <v>OUT TIME</v>
      </c>
      <c r="Q146" s="78">
        <f>+IFERROR(VLOOKUP(CONSOLIDADO[[#This Row],[Codigo Municipio]],TDDia!$A$4:$B$394,2,0),0)</f>
        <v>59</v>
      </c>
    </row>
    <row r="147" spans="2:17" ht="14.45">
      <c r="B147">
        <f t="shared" si="13"/>
        <v>1</v>
      </c>
      <c r="C147" s="69" t="str" cm="1">
        <f t="array" ref="C147">+INDEX(Table_4[[Departamento]:[Municipio]],FINAL!$B147,1)</f>
        <v>Atlántida</v>
      </c>
      <c r="D147" s="69" t="str" cm="1">
        <f t="array" ref="D147">+INDEX(Table_4[[Departamento]:[Municipio]],FINAL!$B147,4)</f>
        <v>La Ceiba</v>
      </c>
      <c r="E147" s="69" t="str" cm="1">
        <f t="array" ref="E147">+INDEX(Table_4[[Departamento]:[Municipio]],FINAL!$B147,3)</f>
        <v>0101</v>
      </c>
      <c r="F147" s="96">
        <v>44038</v>
      </c>
      <c r="G147" s="71" t="str">
        <f>+CONSOLIDADO[[#This Row],[Codigo Municipio]]&amp;CONSOLIDADO[[#This Row],[Fecha]]</f>
        <v>010144038</v>
      </c>
      <c r="H147" s="72">
        <f>+IFERROR(VLOOKUP($G147,TDAcumula!$C$2:$E$2027,3,0),0)</f>
        <v>0</v>
      </c>
      <c r="I147" s="73">
        <f t="shared" si="11"/>
        <v>22</v>
      </c>
      <c r="J147" s="74">
        <f>+IF(CONSOLIDADO[[#This Row],[Codigo Municipio]]=E146,CONSOLIDADO[[#This Row],[Fallecidos Diarios]]+J146,CONSOLIDADO[[#This Row],[Fallecidos Diarios]])</f>
        <v>3</v>
      </c>
      <c r="K147" s="75">
        <f t="shared" si="12"/>
        <v>0</v>
      </c>
      <c r="L147" s="76">
        <f>+IF(CONSOLIDADO[[#This Row],[Codigo Municipio]]=E146,CONSOLIDADO[[#This Row],[Recuperados Diarios]]+L146,CONSOLIDADO[[#This Row],[Recuperados Diarios]])</f>
        <v>22</v>
      </c>
      <c r="M147" s="77" cm="1">
        <f t="array" ref="M147">+IFERROR(IF(CONSOLIDADO[[#This Row],[Día]]&lt;14,0,INDEX(CONSOLIDADO[Casos Diarios],ROW()-14,1)),0)</f>
        <v>0</v>
      </c>
      <c r="N147" s="72">
        <f>+IF(CONSOLIDADO[[#This Row],[Clave]]="710143893",1,IF(OR(CONSOLIDADO[[#This Row],[Casos Acumulados]]&gt;0,CONSOLIDADO[[#This Row],[Muertes]]&gt;0),N146+1,I147))</f>
        <v>139</v>
      </c>
      <c r="O147" s="69">
        <f>+IFERROR(VLOOKUP($G147,TDMuertes!$C$2:$E$534,3,0),0)</f>
        <v>0</v>
      </c>
      <c r="P147" s="94" t="str">
        <f t="shared" ca="1" si="14"/>
        <v>OUT TIME</v>
      </c>
      <c r="Q147" s="78">
        <f>+IFERROR(VLOOKUP(CONSOLIDADO[[#This Row],[Codigo Municipio]],TDDia!$A$4:$B$394,2,0),0)</f>
        <v>59</v>
      </c>
    </row>
    <row r="148" spans="2:17" ht="14.45">
      <c r="B148">
        <f t="shared" si="13"/>
        <v>1</v>
      </c>
      <c r="C148" s="69" t="str" cm="1">
        <f t="array" ref="C148">+INDEX(Table_4[[Departamento]:[Municipio]],FINAL!$B148,1)</f>
        <v>Atlántida</v>
      </c>
      <c r="D148" s="69" t="str" cm="1">
        <f t="array" ref="D148">+INDEX(Table_4[[Departamento]:[Municipio]],FINAL!$B148,4)</f>
        <v>La Ceiba</v>
      </c>
      <c r="E148" s="69" t="str" cm="1">
        <f t="array" ref="E148">+INDEX(Table_4[[Departamento]:[Municipio]],FINAL!$B148,3)</f>
        <v>0101</v>
      </c>
      <c r="F148" s="96">
        <v>44039</v>
      </c>
      <c r="G148" s="71" t="str">
        <f>+CONSOLIDADO[[#This Row],[Codigo Municipio]]&amp;CONSOLIDADO[[#This Row],[Fecha]]</f>
        <v>010144039</v>
      </c>
      <c r="H148" s="72">
        <f>+IFERROR(VLOOKUP($G148,TDAcumula!$C$2:$E$2027,3,0),0)</f>
        <v>0</v>
      </c>
      <c r="I148" s="73">
        <f t="shared" si="11"/>
        <v>22</v>
      </c>
      <c r="J148" s="74">
        <f>+IF(CONSOLIDADO[[#This Row],[Codigo Municipio]]=E147,CONSOLIDADO[[#This Row],[Fallecidos Diarios]]+J147,CONSOLIDADO[[#This Row],[Fallecidos Diarios]])</f>
        <v>3</v>
      </c>
      <c r="K148" s="75">
        <f t="shared" si="12"/>
        <v>0</v>
      </c>
      <c r="L148" s="76">
        <f>+IF(CONSOLIDADO[[#This Row],[Codigo Municipio]]=E147,CONSOLIDADO[[#This Row],[Recuperados Diarios]]+L147,CONSOLIDADO[[#This Row],[Recuperados Diarios]])</f>
        <v>22</v>
      </c>
      <c r="M148" s="77" cm="1">
        <f t="array" ref="M148">+IFERROR(IF(CONSOLIDADO[[#This Row],[Día]]&lt;14,0,INDEX(CONSOLIDADO[Casos Diarios],ROW()-14,1)),0)</f>
        <v>0</v>
      </c>
      <c r="N148" s="72">
        <f>+IF(CONSOLIDADO[[#This Row],[Clave]]="710143893",1,IF(OR(CONSOLIDADO[[#This Row],[Casos Acumulados]]&gt;0,CONSOLIDADO[[#This Row],[Muertes]]&gt;0),N147+1,I148))</f>
        <v>140</v>
      </c>
      <c r="O148" s="69">
        <f>+IFERROR(VLOOKUP($G148,TDMuertes!$C$2:$E$534,3,0),0)</f>
        <v>0</v>
      </c>
      <c r="P148" s="94" t="str">
        <f t="shared" ca="1" si="14"/>
        <v>OUT TIME</v>
      </c>
      <c r="Q148" s="78">
        <f>+IFERROR(VLOOKUP(CONSOLIDADO[[#This Row],[Codigo Municipio]],TDDia!$A$4:$B$394,2,0),0)</f>
        <v>59</v>
      </c>
    </row>
    <row r="149" spans="2:17" ht="14.45">
      <c r="B149">
        <f t="shared" si="13"/>
        <v>1</v>
      </c>
      <c r="C149" s="69" t="str" cm="1">
        <f t="array" ref="C149">+INDEX(Table_4[[Departamento]:[Municipio]],FINAL!$B149,1)</f>
        <v>Atlántida</v>
      </c>
      <c r="D149" s="69" t="str" cm="1">
        <f t="array" ref="D149">+INDEX(Table_4[[Departamento]:[Municipio]],FINAL!$B149,4)</f>
        <v>La Ceiba</v>
      </c>
      <c r="E149" s="69" t="str" cm="1">
        <f t="array" ref="E149">+INDEX(Table_4[[Departamento]:[Municipio]],FINAL!$B149,3)</f>
        <v>0101</v>
      </c>
      <c r="F149" s="96">
        <v>44040</v>
      </c>
      <c r="G149" s="71" t="str">
        <f>+CONSOLIDADO[[#This Row],[Codigo Municipio]]&amp;CONSOLIDADO[[#This Row],[Fecha]]</f>
        <v>010144040</v>
      </c>
      <c r="H149" s="72">
        <f>+IFERROR(VLOOKUP($G149,TDAcumula!$C$2:$E$2027,3,0),0)</f>
        <v>0</v>
      </c>
      <c r="I149" s="73">
        <f t="shared" si="11"/>
        <v>22</v>
      </c>
      <c r="J149" s="74">
        <f>+IF(CONSOLIDADO[[#This Row],[Codigo Municipio]]=E148,CONSOLIDADO[[#This Row],[Fallecidos Diarios]]+J148,CONSOLIDADO[[#This Row],[Fallecidos Diarios]])</f>
        <v>3</v>
      </c>
      <c r="K149" s="75">
        <f t="shared" si="12"/>
        <v>0</v>
      </c>
      <c r="L149" s="76">
        <f>+IF(CONSOLIDADO[[#This Row],[Codigo Municipio]]=E148,CONSOLIDADO[[#This Row],[Recuperados Diarios]]+L148,CONSOLIDADO[[#This Row],[Recuperados Diarios]])</f>
        <v>22</v>
      </c>
      <c r="M149" s="77" cm="1">
        <f t="array" ref="M149">+IFERROR(IF(CONSOLIDADO[[#This Row],[Día]]&lt;14,0,INDEX(CONSOLIDADO[Casos Diarios],ROW()-14,1)),0)</f>
        <v>0</v>
      </c>
      <c r="N149" s="72">
        <f>+IF(CONSOLIDADO[[#This Row],[Clave]]="710143893",1,IF(OR(CONSOLIDADO[[#This Row],[Casos Acumulados]]&gt;0,CONSOLIDADO[[#This Row],[Muertes]]&gt;0),N148+1,I149))</f>
        <v>141</v>
      </c>
      <c r="O149" s="69">
        <f>+IFERROR(VLOOKUP($G149,TDMuertes!$C$2:$E$534,3,0),0)</f>
        <v>0</v>
      </c>
      <c r="P149" s="94" t="str">
        <f t="shared" ca="1" si="14"/>
        <v>OUT TIME</v>
      </c>
      <c r="Q149" s="78">
        <f>+IFERROR(VLOOKUP(CONSOLIDADO[[#This Row],[Codigo Municipio]],TDDia!$A$4:$B$394,2,0),0)</f>
        <v>59</v>
      </c>
    </row>
    <row r="150" spans="2:17" ht="14.45">
      <c r="B150">
        <f t="shared" si="13"/>
        <v>1</v>
      </c>
      <c r="C150" s="69" t="str" cm="1">
        <f t="array" ref="C150">+INDEX(Table_4[[Departamento]:[Municipio]],FINAL!$B150,1)</f>
        <v>Atlántida</v>
      </c>
      <c r="D150" s="69" t="str" cm="1">
        <f t="array" ref="D150">+INDEX(Table_4[[Departamento]:[Municipio]],FINAL!$B150,4)</f>
        <v>La Ceiba</v>
      </c>
      <c r="E150" s="69" t="str" cm="1">
        <f t="array" ref="E150">+INDEX(Table_4[[Departamento]:[Municipio]],FINAL!$B150,3)</f>
        <v>0101</v>
      </c>
      <c r="F150" s="96">
        <v>44041</v>
      </c>
      <c r="G150" s="71" t="str">
        <f>+CONSOLIDADO[[#This Row],[Codigo Municipio]]&amp;CONSOLIDADO[[#This Row],[Fecha]]</f>
        <v>010144041</v>
      </c>
      <c r="H150" s="72">
        <f>+IFERROR(VLOOKUP($G150,TDAcumula!$C$2:$E$2027,3,0),0)</f>
        <v>0</v>
      </c>
      <c r="I150" s="73">
        <f t="shared" si="11"/>
        <v>22</v>
      </c>
      <c r="J150" s="74">
        <f>+IF(CONSOLIDADO[[#This Row],[Codigo Municipio]]=E149,CONSOLIDADO[[#This Row],[Fallecidos Diarios]]+J149,CONSOLIDADO[[#This Row],[Fallecidos Diarios]])</f>
        <v>3</v>
      </c>
      <c r="K150" s="75">
        <f t="shared" si="12"/>
        <v>0</v>
      </c>
      <c r="L150" s="76">
        <f>+IF(CONSOLIDADO[[#This Row],[Codigo Municipio]]=E149,CONSOLIDADO[[#This Row],[Recuperados Diarios]]+L149,CONSOLIDADO[[#This Row],[Recuperados Diarios]])</f>
        <v>22</v>
      </c>
      <c r="M150" s="77" cm="1">
        <f t="array" ref="M150">+IFERROR(IF(CONSOLIDADO[[#This Row],[Día]]&lt;14,0,INDEX(CONSOLIDADO[Casos Diarios],ROW()-14,1)),0)</f>
        <v>0</v>
      </c>
      <c r="N150" s="72">
        <f>+IF(CONSOLIDADO[[#This Row],[Clave]]="710143893",1,IF(OR(CONSOLIDADO[[#This Row],[Casos Acumulados]]&gt;0,CONSOLIDADO[[#This Row],[Muertes]]&gt;0),N149+1,I150))</f>
        <v>142</v>
      </c>
      <c r="O150" s="69">
        <f>+IFERROR(VLOOKUP($G150,TDMuertes!$C$2:$E$534,3,0),0)</f>
        <v>0</v>
      </c>
      <c r="P150" s="94" t="str">
        <f t="shared" ca="1" si="14"/>
        <v>OUT TIME</v>
      </c>
      <c r="Q150" s="78">
        <f>+IFERROR(VLOOKUP(CONSOLIDADO[[#This Row],[Codigo Municipio]],TDDia!$A$4:$B$394,2,0),0)</f>
        <v>59</v>
      </c>
    </row>
    <row r="151" spans="2:17" ht="14.45">
      <c r="B151">
        <f t="shared" si="13"/>
        <v>1</v>
      </c>
      <c r="C151" s="69" t="str" cm="1">
        <f t="array" ref="C151">+INDEX(Table_4[[Departamento]:[Municipio]],FINAL!$B151,1)</f>
        <v>Atlántida</v>
      </c>
      <c r="D151" s="69" t="str" cm="1">
        <f t="array" ref="D151">+INDEX(Table_4[[Departamento]:[Municipio]],FINAL!$B151,4)</f>
        <v>La Ceiba</v>
      </c>
      <c r="E151" s="69" t="str" cm="1">
        <f t="array" ref="E151">+INDEX(Table_4[[Departamento]:[Municipio]],FINAL!$B151,3)</f>
        <v>0101</v>
      </c>
      <c r="F151" s="96">
        <v>44042</v>
      </c>
      <c r="G151" s="71" t="str">
        <f>+CONSOLIDADO[[#This Row],[Codigo Municipio]]&amp;CONSOLIDADO[[#This Row],[Fecha]]</f>
        <v>010144042</v>
      </c>
      <c r="H151" s="72">
        <f>+IFERROR(VLOOKUP($G151,TDAcumula!$C$2:$E$2027,3,0),0)</f>
        <v>0</v>
      </c>
      <c r="I151" s="73">
        <f t="shared" si="11"/>
        <v>22</v>
      </c>
      <c r="J151" s="74">
        <f>+IF(CONSOLIDADO[[#This Row],[Codigo Municipio]]=E150,CONSOLIDADO[[#This Row],[Fallecidos Diarios]]+J150,CONSOLIDADO[[#This Row],[Fallecidos Diarios]])</f>
        <v>3</v>
      </c>
      <c r="K151" s="75">
        <f t="shared" si="12"/>
        <v>0</v>
      </c>
      <c r="L151" s="76">
        <f>+IF(CONSOLIDADO[[#This Row],[Codigo Municipio]]=E150,CONSOLIDADO[[#This Row],[Recuperados Diarios]]+L150,CONSOLIDADO[[#This Row],[Recuperados Diarios]])</f>
        <v>22</v>
      </c>
      <c r="M151" s="77" cm="1">
        <f t="array" ref="M151">+IFERROR(IF(CONSOLIDADO[[#This Row],[Día]]&lt;14,0,INDEX(CONSOLIDADO[Casos Diarios],ROW()-14,1)),0)</f>
        <v>0</v>
      </c>
      <c r="N151" s="72">
        <f>+IF(CONSOLIDADO[[#This Row],[Clave]]="710143893",1,IF(OR(CONSOLIDADO[[#This Row],[Casos Acumulados]]&gt;0,CONSOLIDADO[[#This Row],[Muertes]]&gt;0),N150+1,I151))</f>
        <v>143</v>
      </c>
      <c r="O151" s="69">
        <f>+IFERROR(VLOOKUP($G151,TDMuertes!$C$2:$E$534,3,0),0)</f>
        <v>0</v>
      </c>
      <c r="P151" s="94" t="str">
        <f t="shared" ca="1" si="14"/>
        <v>OUT TIME</v>
      </c>
      <c r="Q151" s="78">
        <f>+IFERROR(VLOOKUP(CONSOLIDADO[[#This Row],[Codigo Municipio]],TDDia!$A$4:$B$394,2,0),0)</f>
        <v>59</v>
      </c>
    </row>
    <row r="152" spans="2:17" ht="14.45">
      <c r="B152">
        <f t="shared" si="13"/>
        <v>1</v>
      </c>
      <c r="C152" s="69" t="str" cm="1">
        <f t="array" ref="C152">+INDEX(Table_4[[Departamento]:[Municipio]],FINAL!$B152,1)</f>
        <v>Atlántida</v>
      </c>
      <c r="D152" s="69" t="str" cm="1">
        <f t="array" ref="D152">+INDEX(Table_4[[Departamento]:[Municipio]],FINAL!$B152,4)</f>
        <v>La Ceiba</v>
      </c>
      <c r="E152" s="69" t="str" cm="1">
        <f t="array" ref="E152">+INDEX(Table_4[[Departamento]:[Municipio]],FINAL!$B152,3)</f>
        <v>0101</v>
      </c>
      <c r="F152" s="96">
        <v>44043</v>
      </c>
      <c r="G152" s="71" t="str">
        <f>+CONSOLIDADO[[#This Row],[Codigo Municipio]]&amp;CONSOLIDADO[[#This Row],[Fecha]]</f>
        <v>010144043</v>
      </c>
      <c r="H152" s="72">
        <f>+IFERROR(VLOOKUP($G152,TDAcumula!$C$2:$E$2027,3,0),0)</f>
        <v>0</v>
      </c>
      <c r="I152" s="73">
        <f t="shared" si="11"/>
        <v>22</v>
      </c>
      <c r="J152" s="74">
        <f>+IF(CONSOLIDADO[[#This Row],[Codigo Municipio]]=E151,CONSOLIDADO[[#This Row],[Fallecidos Diarios]]+J151,CONSOLIDADO[[#This Row],[Fallecidos Diarios]])</f>
        <v>3</v>
      </c>
      <c r="K152" s="75">
        <f t="shared" si="12"/>
        <v>0</v>
      </c>
      <c r="L152" s="76">
        <f>+IF(CONSOLIDADO[[#This Row],[Codigo Municipio]]=E151,CONSOLIDADO[[#This Row],[Recuperados Diarios]]+L151,CONSOLIDADO[[#This Row],[Recuperados Diarios]])</f>
        <v>22</v>
      </c>
      <c r="M152" s="77" cm="1">
        <f t="array" ref="M152">+IFERROR(IF(CONSOLIDADO[[#This Row],[Día]]&lt;14,0,INDEX(CONSOLIDADO[Casos Diarios],ROW()-14,1)),0)</f>
        <v>0</v>
      </c>
      <c r="N152" s="72">
        <f>+IF(CONSOLIDADO[[#This Row],[Clave]]="710143893",1,IF(OR(CONSOLIDADO[[#This Row],[Casos Acumulados]]&gt;0,CONSOLIDADO[[#This Row],[Muertes]]&gt;0),N151+1,I152))</f>
        <v>144</v>
      </c>
      <c r="O152" s="69">
        <f>+IFERROR(VLOOKUP($G152,TDMuertes!$C$2:$E$534,3,0),0)</f>
        <v>0</v>
      </c>
      <c r="P152" s="94" t="str">
        <f t="shared" ca="1" si="14"/>
        <v>OUT TIME</v>
      </c>
      <c r="Q152" s="78">
        <f>+IFERROR(VLOOKUP(CONSOLIDADO[[#This Row],[Codigo Municipio]],TDDia!$A$4:$B$394,2,0),0)</f>
        <v>59</v>
      </c>
    </row>
    <row r="153" spans="2:17" ht="14.45">
      <c r="B153">
        <f t="shared" si="13"/>
        <v>1</v>
      </c>
      <c r="C153" s="69" t="str" cm="1">
        <f t="array" ref="C153">+INDEX(Table_4[[Departamento]:[Municipio]],FINAL!$B153,1)</f>
        <v>Atlántida</v>
      </c>
      <c r="D153" s="69" t="str" cm="1">
        <f t="array" ref="D153">+INDEX(Table_4[[Departamento]:[Municipio]],FINAL!$B153,4)</f>
        <v>La Ceiba</v>
      </c>
      <c r="E153" s="69" t="str" cm="1">
        <f t="array" ref="E153">+INDEX(Table_4[[Departamento]:[Municipio]],FINAL!$B153,3)</f>
        <v>0101</v>
      </c>
      <c r="F153" s="96">
        <v>44044</v>
      </c>
      <c r="G153" s="71" t="str">
        <f>+CONSOLIDADO[[#This Row],[Codigo Municipio]]&amp;CONSOLIDADO[[#This Row],[Fecha]]</f>
        <v>010144044</v>
      </c>
      <c r="H153" s="72">
        <f>+IFERROR(VLOOKUP($G153,TDAcumula!$C$2:$E$2027,3,0),0)</f>
        <v>0</v>
      </c>
      <c r="I153" s="73">
        <f t="shared" si="11"/>
        <v>22</v>
      </c>
      <c r="J153" s="74">
        <f>+IF(CONSOLIDADO[[#This Row],[Codigo Municipio]]=E152,CONSOLIDADO[[#This Row],[Fallecidos Diarios]]+J152,CONSOLIDADO[[#This Row],[Fallecidos Diarios]])</f>
        <v>3</v>
      </c>
      <c r="K153" s="75">
        <f t="shared" si="12"/>
        <v>0</v>
      </c>
      <c r="L153" s="76">
        <f>+IF(CONSOLIDADO[[#This Row],[Codigo Municipio]]=E152,CONSOLIDADO[[#This Row],[Recuperados Diarios]]+L152,CONSOLIDADO[[#This Row],[Recuperados Diarios]])</f>
        <v>22</v>
      </c>
      <c r="M153" s="77" cm="1">
        <f t="array" ref="M153">+IFERROR(IF(CONSOLIDADO[[#This Row],[Día]]&lt;14,0,INDEX(CONSOLIDADO[Casos Diarios],ROW()-14,1)),0)</f>
        <v>0</v>
      </c>
      <c r="N153" s="72">
        <f>+IF(CONSOLIDADO[[#This Row],[Clave]]="710143893",1,IF(OR(CONSOLIDADO[[#This Row],[Casos Acumulados]]&gt;0,CONSOLIDADO[[#This Row],[Muertes]]&gt;0),N152+1,I153))</f>
        <v>145</v>
      </c>
      <c r="O153" s="69">
        <f>+IFERROR(VLOOKUP($G153,TDMuertes!$C$2:$E$534,3,0),0)</f>
        <v>0</v>
      </c>
      <c r="P153" s="94" t="str">
        <f t="shared" ca="1" si="14"/>
        <v>OUT TIME</v>
      </c>
      <c r="Q153" s="78">
        <f>+IFERROR(VLOOKUP(CONSOLIDADO[[#This Row],[Codigo Municipio]],TDDia!$A$4:$B$394,2,0),0)</f>
        <v>59</v>
      </c>
    </row>
    <row r="154" spans="2:17" ht="14.45">
      <c r="B154">
        <f t="shared" si="13"/>
        <v>1</v>
      </c>
      <c r="C154" s="69" t="str" cm="1">
        <f t="array" ref="C154">+INDEX(Table_4[[Departamento]:[Municipio]],FINAL!$B154,1)</f>
        <v>Atlántida</v>
      </c>
      <c r="D154" s="69" t="str" cm="1">
        <f t="array" ref="D154">+INDEX(Table_4[[Departamento]:[Municipio]],FINAL!$B154,4)</f>
        <v>La Ceiba</v>
      </c>
      <c r="E154" s="69" t="str" cm="1">
        <f t="array" ref="E154">+INDEX(Table_4[[Departamento]:[Municipio]],FINAL!$B154,3)</f>
        <v>0101</v>
      </c>
      <c r="F154" s="96">
        <v>44045</v>
      </c>
      <c r="G154" s="71" t="str">
        <f>+CONSOLIDADO[[#This Row],[Codigo Municipio]]&amp;CONSOLIDADO[[#This Row],[Fecha]]</f>
        <v>010144045</v>
      </c>
      <c r="H154" s="72">
        <f>+IFERROR(VLOOKUP($G154,TDAcumula!$C$2:$E$2027,3,0),0)</f>
        <v>0</v>
      </c>
      <c r="I154" s="73">
        <f t="shared" si="11"/>
        <v>22</v>
      </c>
      <c r="J154" s="74">
        <f>+IF(CONSOLIDADO[[#This Row],[Codigo Municipio]]=E153,CONSOLIDADO[[#This Row],[Fallecidos Diarios]]+J153,CONSOLIDADO[[#This Row],[Fallecidos Diarios]])</f>
        <v>3</v>
      </c>
      <c r="K154" s="75">
        <f t="shared" si="12"/>
        <v>0</v>
      </c>
      <c r="L154" s="76">
        <f>+IF(CONSOLIDADO[[#This Row],[Codigo Municipio]]=E153,CONSOLIDADO[[#This Row],[Recuperados Diarios]]+L153,CONSOLIDADO[[#This Row],[Recuperados Diarios]])</f>
        <v>22</v>
      </c>
      <c r="M154" s="77" cm="1">
        <f t="array" ref="M154">+IFERROR(IF(CONSOLIDADO[[#This Row],[Día]]&lt;14,0,INDEX(CONSOLIDADO[Casos Diarios],ROW()-14,1)),0)</f>
        <v>0</v>
      </c>
      <c r="N154" s="72">
        <f>+IF(CONSOLIDADO[[#This Row],[Clave]]="710143893",1,IF(OR(CONSOLIDADO[[#This Row],[Casos Acumulados]]&gt;0,CONSOLIDADO[[#This Row],[Muertes]]&gt;0),N153+1,I154))</f>
        <v>146</v>
      </c>
      <c r="O154" s="69">
        <f>+IFERROR(VLOOKUP($G154,TDMuertes!$C$2:$E$534,3,0),0)</f>
        <v>0</v>
      </c>
      <c r="P154" s="94" t="str">
        <f t="shared" ca="1" si="14"/>
        <v>OUT TIME</v>
      </c>
      <c r="Q154" s="78">
        <f>+IFERROR(VLOOKUP(CONSOLIDADO[[#This Row],[Codigo Municipio]],TDDia!$A$4:$B$394,2,0),0)</f>
        <v>59</v>
      </c>
    </row>
    <row r="155" spans="2:17" ht="14.45">
      <c r="B155">
        <f t="shared" si="13"/>
        <v>1</v>
      </c>
      <c r="C155" s="69" t="str" cm="1">
        <f t="array" ref="C155">+INDEX(Table_4[[Departamento]:[Municipio]],FINAL!$B155,1)</f>
        <v>Atlántida</v>
      </c>
      <c r="D155" s="69" t="str" cm="1">
        <f t="array" ref="D155">+INDEX(Table_4[[Departamento]:[Municipio]],FINAL!$B155,4)</f>
        <v>La Ceiba</v>
      </c>
      <c r="E155" s="69" t="str" cm="1">
        <f t="array" ref="E155">+INDEX(Table_4[[Departamento]:[Municipio]],FINAL!$B155,3)</f>
        <v>0101</v>
      </c>
      <c r="F155" s="96">
        <v>44046</v>
      </c>
      <c r="G155" s="71" t="str">
        <f>+CONSOLIDADO[[#This Row],[Codigo Municipio]]&amp;CONSOLIDADO[[#This Row],[Fecha]]</f>
        <v>010144046</v>
      </c>
      <c r="H155" s="72">
        <f>+IFERROR(VLOOKUP($G155,TDAcumula!$C$2:$E$2027,3,0),0)</f>
        <v>0</v>
      </c>
      <c r="I155" s="73">
        <f t="shared" si="11"/>
        <v>22</v>
      </c>
      <c r="J155" s="74">
        <f>+IF(CONSOLIDADO[[#This Row],[Codigo Municipio]]=E154,CONSOLIDADO[[#This Row],[Fallecidos Diarios]]+J154,CONSOLIDADO[[#This Row],[Fallecidos Diarios]])</f>
        <v>3</v>
      </c>
      <c r="K155" s="75">
        <f t="shared" si="12"/>
        <v>0</v>
      </c>
      <c r="L155" s="76">
        <f>+IF(CONSOLIDADO[[#This Row],[Codigo Municipio]]=E154,CONSOLIDADO[[#This Row],[Recuperados Diarios]]+L154,CONSOLIDADO[[#This Row],[Recuperados Diarios]])</f>
        <v>22</v>
      </c>
      <c r="M155" s="77" cm="1">
        <f t="array" ref="M155">+IFERROR(IF(CONSOLIDADO[[#This Row],[Día]]&lt;14,0,INDEX(CONSOLIDADO[Casos Diarios],ROW()-14,1)),0)</f>
        <v>0</v>
      </c>
      <c r="N155" s="72">
        <f>+IF(CONSOLIDADO[[#This Row],[Clave]]="710143893",1,IF(OR(CONSOLIDADO[[#This Row],[Casos Acumulados]]&gt;0,CONSOLIDADO[[#This Row],[Muertes]]&gt;0),N154+1,I155))</f>
        <v>147</v>
      </c>
      <c r="O155" s="69">
        <f>+IFERROR(VLOOKUP($G155,TDMuertes!$C$2:$E$534,3,0),0)</f>
        <v>0</v>
      </c>
      <c r="P155" s="94" t="str">
        <f t="shared" ca="1" si="14"/>
        <v>OUT TIME</v>
      </c>
      <c r="Q155" s="78">
        <f>+IFERROR(VLOOKUP(CONSOLIDADO[[#This Row],[Codigo Municipio]],TDDia!$A$4:$B$394,2,0),0)</f>
        <v>59</v>
      </c>
    </row>
    <row r="156" spans="2:17" ht="14.45">
      <c r="B156">
        <f t="shared" si="13"/>
        <v>1</v>
      </c>
      <c r="C156" s="69" t="str" cm="1">
        <f t="array" ref="C156">+INDEX(Table_4[[Departamento]:[Municipio]],FINAL!$B156,1)</f>
        <v>Atlántida</v>
      </c>
      <c r="D156" s="69" t="str" cm="1">
        <f t="array" ref="D156">+INDEX(Table_4[[Departamento]:[Municipio]],FINAL!$B156,4)</f>
        <v>La Ceiba</v>
      </c>
      <c r="E156" s="69" t="str" cm="1">
        <f t="array" ref="E156">+INDEX(Table_4[[Departamento]:[Municipio]],FINAL!$B156,3)</f>
        <v>0101</v>
      </c>
      <c r="F156" s="96">
        <v>44047</v>
      </c>
      <c r="G156" s="71" t="str">
        <f>+CONSOLIDADO[[#This Row],[Codigo Municipio]]&amp;CONSOLIDADO[[#This Row],[Fecha]]</f>
        <v>010144047</v>
      </c>
      <c r="H156" s="72">
        <f>+IFERROR(VLOOKUP($G156,TDAcumula!$C$2:$E$2027,3,0),0)</f>
        <v>0</v>
      </c>
      <c r="I156" s="73">
        <f t="shared" si="11"/>
        <v>22</v>
      </c>
      <c r="J156" s="74">
        <f>+IF(CONSOLIDADO[[#This Row],[Codigo Municipio]]=E155,CONSOLIDADO[[#This Row],[Fallecidos Diarios]]+J155,CONSOLIDADO[[#This Row],[Fallecidos Diarios]])</f>
        <v>3</v>
      </c>
      <c r="K156" s="75">
        <f t="shared" si="12"/>
        <v>0</v>
      </c>
      <c r="L156" s="76">
        <f>+IF(CONSOLIDADO[[#This Row],[Codigo Municipio]]=E155,CONSOLIDADO[[#This Row],[Recuperados Diarios]]+L155,CONSOLIDADO[[#This Row],[Recuperados Diarios]])</f>
        <v>22</v>
      </c>
      <c r="M156" s="77" cm="1">
        <f t="array" ref="M156">+IFERROR(IF(CONSOLIDADO[[#This Row],[Día]]&lt;14,0,INDEX(CONSOLIDADO[Casos Diarios],ROW()-14,1)),0)</f>
        <v>0</v>
      </c>
      <c r="N156" s="72">
        <f>+IF(CONSOLIDADO[[#This Row],[Clave]]="710143893",1,IF(OR(CONSOLIDADO[[#This Row],[Casos Acumulados]]&gt;0,CONSOLIDADO[[#This Row],[Muertes]]&gt;0),N155+1,I156))</f>
        <v>148</v>
      </c>
      <c r="O156" s="69">
        <f>+IFERROR(VLOOKUP($G156,TDMuertes!$C$2:$E$534,3,0),0)</f>
        <v>0</v>
      </c>
      <c r="P156" s="94" t="str">
        <f t="shared" ca="1" si="14"/>
        <v>OUT TIME</v>
      </c>
      <c r="Q156" s="78">
        <f>+IFERROR(VLOOKUP(CONSOLIDADO[[#This Row],[Codigo Municipio]],TDDia!$A$4:$B$394,2,0),0)</f>
        <v>59</v>
      </c>
    </row>
    <row r="157" spans="2:17" ht="14.45">
      <c r="B157">
        <f t="shared" si="13"/>
        <v>1</v>
      </c>
      <c r="C157" s="69" t="str" cm="1">
        <f t="array" ref="C157">+INDEX(Table_4[[Departamento]:[Municipio]],FINAL!$B157,1)</f>
        <v>Atlántida</v>
      </c>
      <c r="D157" s="69" t="str" cm="1">
        <f t="array" ref="D157">+INDEX(Table_4[[Departamento]:[Municipio]],FINAL!$B157,4)</f>
        <v>La Ceiba</v>
      </c>
      <c r="E157" s="69" t="str" cm="1">
        <f t="array" ref="E157">+INDEX(Table_4[[Departamento]:[Municipio]],FINAL!$B157,3)</f>
        <v>0101</v>
      </c>
      <c r="F157" s="96">
        <v>44048</v>
      </c>
      <c r="G157" s="71" t="str">
        <f>+CONSOLIDADO[[#This Row],[Codigo Municipio]]&amp;CONSOLIDADO[[#This Row],[Fecha]]</f>
        <v>010144048</v>
      </c>
      <c r="H157" s="72">
        <f>+IFERROR(VLOOKUP($G157,TDAcumula!$C$2:$E$2027,3,0),0)</f>
        <v>0</v>
      </c>
      <c r="I157" s="73">
        <f t="shared" si="11"/>
        <v>22</v>
      </c>
      <c r="J157" s="74">
        <f>+IF(CONSOLIDADO[[#This Row],[Codigo Municipio]]=E156,CONSOLIDADO[[#This Row],[Fallecidos Diarios]]+J156,CONSOLIDADO[[#This Row],[Fallecidos Diarios]])</f>
        <v>3</v>
      </c>
      <c r="K157" s="75">
        <f t="shared" si="12"/>
        <v>0</v>
      </c>
      <c r="L157" s="76">
        <f>+IF(CONSOLIDADO[[#This Row],[Codigo Municipio]]=E156,CONSOLIDADO[[#This Row],[Recuperados Diarios]]+L156,CONSOLIDADO[[#This Row],[Recuperados Diarios]])</f>
        <v>22</v>
      </c>
      <c r="M157" s="77" cm="1">
        <f t="array" ref="M157">+IFERROR(IF(CONSOLIDADO[[#This Row],[Día]]&lt;14,0,INDEX(CONSOLIDADO[Casos Diarios],ROW()-14,1)),0)</f>
        <v>0</v>
      </c>
      <c r="N157" s="72">
        <f>+IF(CONSOLIDADO[[#This Row],[Clave]]="710143893",1,IF(OR(CONSOLIDADO[[#This Row],[Casos Acumulados]]&gt;0,CONSOLIDADO[[#This Row],[Muertes]]&gt;0),N156+1,I157))</f>
        <v>149</v>
      </c>
      <c r="O157" s="69">
        <f>+IFERROR(VLOOKUP($G157,TDMuertes!$C$2:$E$534,3,0),0)</f>
        <v>0</v>
      </c>
      <c r="P157" s="94" t="str">
        <f t="shared" ca="1" si="14"/>
        <v>OUT TIME</v>
      </c>
      <c r="Q157" s="78">
        <f>+IFERROR(VLOOKUP(CONSOLIDADO[[#This Row],[Codigo Municipio]],TDDia!$A$4:$B$394,2,0),0)</f>
        <v>59</v>
      </c>
    </row>
    <row r="158" spans="2:17" ht="14.45">
      <c r="B158">
        <f t="shared" si="13"/>
        <v>1</v>
      </c>
      <c r="C158" s="69" t="str" cm="1">
        <f t="array" ref="C158">+INDEX(Table_4[[Departamento]:[Municipio]],FINAL!$B158,1)</f>
        <v>Atlántida</v>
      </c>
      <c r="D158" s="69" t="str" cm="1">
        <f t="array" ref="D158">+INDEX(Table_4[[Departamento]:[Municipio]],FINAL!$B158,4)</f>
        <v>La Ceiba</v>
      </c>
      <c r="E158" s="69" t="str" cm="1">
        <f t="array" ref="E158">+INDEX(Table_4[[Departamento]:[Municipio]],FINAL!$B158,3)</f>
        <v>0101</v>
      </c>
      <c r="F158" s="96">
        <v>44049</v>
      </c>
      <c r="G158" s="71" t="str">
        <f>+CONSOLIDADO[[#This Row],[Codigo Municipio]]&amp;CONSOLIDADO[[#This Row],[Fecha]]</f>
        <v>010144049</v>
      </c>
      <c r="H158" s="72">
        <f>+IFERROR(VLOOKUP($G158,TDAcumula!$C$2:$E$2027,3,0),0)</f>
        <v>0</v>
      </c>
      <c r="I158" s="73">
        <f t="shared" si="11"/>
        <v>22</v>
      </c>
      <c r="J158" s="74">
        <f>+IF(CONSOLIDADO[[#This Row],[Codigo Municipio]]=E157,CONSOLIDADO[[#This Row],[Fallecidos Diarios]]+J157,CONSOLIDADO[[#This Row],[Fallecidos Diarios]])</f>
        <v>3</v>
      </c>
      <c r="K158" s="75">
        <f t="shared" si="12"/>
        <v>0</v>
      </c>
      <c r="L158" s="76">
        <f>+IF(CONSOLIDADO[[#This Row],[Codigo Municipio]]=E157,CONSOLIDADO[[#This Row],[Recuperados Diarios]]+L157,CONSOLIDADO[[#This Row],[Recuperados Diarios]])</f>
        <v>22</v>
      </c>
      <c r="M158" s="77" cm="1">
        <f t="array" ref="M158">+IFERROR(IF(CONSOLIDADO[[#This Row],[Día]]&lt;14,0,INDEX(CONSOLIDADO[Casos Diarios],ROW()-14,1)),0)</f>
        <v>0</v>
      </c>
      <c r="N158" s="72">
        <f>+IF(CONSOLIDADO[[#This Row],[Clave]]="710143893",1,IF(OR(CONSOLIDADO[[#This Row],[Casos Acumulados]]&gt;0,CONSOLIDADO[[#This Row],[Muertes]]&gt;0),N157+1,I158))</f>
        <v>150</v>
      </c>
      <c r="O158" s="69">
        <f>+IFERROR(VLOOKUP($G158,TDMuertes!$C$2:$E$534,3,0),0)</f>
        <v>0</v>
      </c>
      <c r="P158" s="94" t="str">
        <f t="shared" ca="1" si="14"/>
        <v>OUT TIME</v>
      </c>
      <c r="Q158" s="78">
        <f>+IFERROR(VLOOKUP(CONSOLIDADO[[#This Row],[Codigo Municipio]],TDDia!$A$4:$B$394,2,0),0)</f>
        <v>59</v>
      </c>
    </row>
    <row r="159" spans="2:17" ht="14.45">
      <c r="B159">
        <f t="shared" si="13"/>
        <v>1</v>
      </c>
      <c r="C159" s="69" t="str" cm="1">
        <f t="array" ref="C159">+INDEX(Table_4[[Departamento]:[Municipio]],FINAL!$B159,1)</f>
        <v>Atlántida</v>
      </c>
      <c r="D159" s="69" t="str" cm="1">
        <f t="array" ref="D159">+INDEX(Table_4[[Departamento]:[Municipio]],FINAL!$B159,4)</f>
        <v>La Ceiba</v>
      </c>
      <c r="E159" s="69" t="str" cm="1">
        <f t="array" ref="E159">+INDEX(Table_4[[Departamento]:[Municipio]],FINAL!$B159,3)</f>
        <v>0101</v>
      </c>
      <c r="F159" s="96">
        <v>44050</v>
      </c>
      <c r="G159" s="71" t="str">
        <f>+CONSOLIDADO[[#This Row],[Codigo Municipio]]&amp;CONSOLIDADO[[#This Row],[Fecha]]</f>
        <v>010144050</v>
      </c>
      <c r="H159" s="72">
        <f>+IFERROR(VLOOKUP($G159,TDAcumula!$C$2:$E$2027,3,0),0)</f>
        <v>0</v>
      </c>
      <c r="I159" s="73">
        <f t="shared" si="11"/>
        <v>22</v>
      </c>
      <c r="J159" s="74">
        <f>+IF(CONSOLIDADO[[#This Row],[Codigo Municipio]]=E158,CONSOLIDADO[[#This Row],[Fallecidos Diarios]]+J158,CONSOLIDADO[[#This Row],[Fallecidos Diarios]])</f>
        <v>3</v>
      </c>
      <c r="K159" s="75">
        <f t="shared" si="12"/>
        <v>0</v>
      </c>
      <c r="L159" s="76">
        <f>+IF(CONSOLIDADO[[#This Row],[Codigo Municipio]]=E158,CONSOLIDADO[[#This Row],[Recuperados Diarios]]+L158,CONSOLIDADO[[#This Row],[Recuperados Diarios]])</f>
        <v>22</v>
      </c>
      <c r="M159" s="77" cm="1">
        <f t="array" ref="M159">+IFERROR(IF(CONSOLIDADO[[#This Row],[Día]]&lt;14,0,INDEX(CONSOLIDADO[Casos Diarios],ROW()-14,1)),0)</f>
        <v>0</v>
      </c>
      <c r="N159" s="72">
        <f>+IF(CONSOLIDADO[[#This Row],[Clave]]="710143893",1,IF(OR(CONSOLIDADO[[#This Row],[Casos Acumulados]]&gt;0,CONSOLIDADO[[#This Row],[Muertes]]&gt;0),N158+1,I159))</f>
        <v>151</v>
      </c>
      <c r="O159" s="69">
        <f>+IFERROR(VLOOKUP($G159,TDMuertes!$C$2:$E$534,3,0),0)</f>
        <v>0</v>
      </c>
      <c r="P159" s="94" t="str">
        <f t="shared" ca="1" si="14"/>
        <v>OUT TIME</v>
      </c>
      <c r="Q159" s="78">
        <f>+IFERROR(VLOOKUP(CONSOLIDADO[[#This Row],[Codigo Municipio]],TDDia!$A$4:$B$394,2,0),0)</f>
        <v>59</v>
      </c>
    </row>
    <row r="160" spans="2:17" ht="14.45">
      <c r="B160">
        <f t="shared" si="13"/>
        <v>1</v>
      </c>
      <c r="C160" s="69" t="str" cm="1">
        <f t="array" ref="C160">+INDEX(Table_4[[Departamento]:[Municipio]],FINAL!$B160,1)</f>
        <v>Atlántida</v>
      </c>
      <c r="D160" s="69" t="str" cm="1">
        <f t="array" ref="D160">+INDEX(Table_4[[Departamento]:[Municipio]],FINAL!$B160,4)</f>
        <v>La Ceiba</v>
      </c>
      <c r="E160" s="69" t="str" cm="1">
        <f t="array" ref="E160">+INDEX(Table_4[[Departamento]:[Municipio]],FINAL!$B160,3)</f>
        <v>0101</v>
      </c>
      <c r="F160" s="96">
        <v>44051</v>
      </c>
      <c r="G160" s="71" t="str">
        <f>+CONSOLIDADO[[#This Row],[Codigo Municipio]]&amp;CONSOLIDADO[[#This Row],[Fecha]]</f>
        <v>010144051</v>
      </c>
      <c r="H160" s="72">
        <f>+IFERROR(VLOOKUP($G160,TDAcumula!$C$2:$E$2027,3,0),0)</f>
        <v>0</v>
      </c>
      <c r="I160" s="73">
        <f t="shared" si="11"/>
        <v>22</v>
      </c>
      <c r="J160" s="74">
        <f>+IF(CONSOLIDADO[[#This Row],[Codigo Municipio]]=E159,CONSOLIDADO[[#This Row],[Fallecidos Diarios]]+J159,CONSOLIDADO[[#This Row],[Fallecidos Diarios]])</f>
        <v>3</v>
      </c>
      <c r="K160" s="75">
        <f t="shared" si="12"/>
        <v>0</v>
      </c>
      <c r="L160" s="76">
        <f>+IF(CONSOLIDADO[[#This Row],[Codigo Municipio]]=E159,CONSOLIDADO[[#This Row],[Recuperados Diarios]]+L159,CONSOLIDADO[[#This Row],[Recuperados Diarios]])</f>
        <v>22</v>
      </c>
      <c r="M160" s="77" cm="1">
        <f t="array" ref="M160">+IFERROR(IF(CONSOLIDADO[[#This Row],[Día]]&lt;14,0,INDEX(CONSOLIDADO[Casos Diarios],ROW()-14,1)),0)</f>
        <v>0</v>
      </c>
      <c r="N160" s="72">
        <f>+IF(CONSOLIDADO[[#This Row],[Clave]]="710143893",1,IF(OR(CONSOLIDADO[[#This Row],[Casos Acumulados]]&gt;0,CONSOLIDADO[[#This Row],[Muertes]]&gt;0),N159+1,I160))</f>
        <v>152</v>
      </c>
      <c r="O160" s="69">
        <f>+IFERROR(VLOOKUP($G160,TDMuertes!$C$2:$E$534,3,0),0)</f>
        <v>0</v>
      </c>
      <c r="P160" s="94" t="str">
        <f t="shared" ca="1" si="14"/>
        <v>OUT TIME</v>
      </c>
      <c r="Q160" s="78">
        <f>+IFERROR(VLOOKUP(CONSOLIDADO[[#This Row],[Codigo Municipio]],TDDia!$A$4:$B$394,2,0),0)</f>
        <v>59</v>
      </c>
    </row>
    <row r="161" spans="2:17" ht="14.45">
      <c r="B161">
        <f t="shared" si="13"/>
        <v>1</v>
      </c>
      <c r="C161" s="69" t="str" cm="1">
        <f t="array" ref="C161">+INDEX(Table_4[[Departamento]:[Municipio]],FINAL!$B161,1)</f>
        <v>Atlántida</v>
      </c>
      <c r="D161" s="69" t="str" cm="1">
        <f t="array" ref="D161">+INDEX(Table_4[[Departamento]:[Municipio]],FINAL!$B161,4)</f>
        <v>La Ceiba</v>
      </c>
      <c r="E161" s="69" t="str" cm="1">
        <f t="array" ref="E161">+INDEX(Table_4[[Departamento]:[Municipio]],FINAL!$B161,3)</f>
        <v>0101</v>
      </c>
      <c r="F161" s="96">
        <v>44052</v>
      </c>
      <c r="G161" s="71" t="str">
        <f>+CONSOLIDADO[[#This Row],[Codigo Municipio]]&amp;CONSOLIDADO[[#This Row],[Fecha]]</f>
        <v>010144052</v>
      </c>
      <c r="H161" s="72">
        <f>+IFERROR(VLOOKUP($G161,TDAcumula!$C$2:$E$2027,3,0),0)</f>
        <v>0</v>
      </c>
      <c r="I161" s="73">
        <f t="shared" si="11"/>
        <v>22</v>
      </c>
      <c r="J161" s="74">
        <f>+IF(CONSOLIDADO[[#This Row],[Codigo Municipio]]=E160,CONSOLIDADO[[#This Row],[Fallecidos Diarios]]+J160,CONSOLIDADO[[#This Row],[Fallecidos Diarios]])</f>
        <v>3</v>
      </c>
      <c r="K161" s="75">
        <f t="shared" si="12"/>
        <v>0</v>
      </c>
      <c r="L161" s="76">
        <f>+IF(CONSOLIDADO[[#This Row],[Codigo Municipio]]=E160,CONSOLIDADO[[#This Row],[Recuperados Diarios]]+L160,CONSOLIDADO[[#This Row],[Recuperados Diarios]])</f>
        <v>22</v>
      </c>
      <c r="M161" s="77" cm="1">
        <f t="array" ref="M161">+IFERROR(IF(CONSOLIDADO[[#This Row],[Día]]&lt;14,0,INDEX(CONSOLIDADO[Casos Diarios],ROW()-14,1)),0)</f>
        <v>0</v>
      </c>
      <c r="N161" s="72">
        <f>+IF(CONSOLIDADO[[#This Row],[Clave]]="710143893",1,IF(OR(CONSOLIDADO[[#This Row],[Casos Acumulados]]&gt;0,CONSOLIDADO[[#This Row],[Muertes]]&gt;0),N160+1,I161))</f>
        <v>153</v>
      </c>
      <c r="O161" s="69">
        <f>+IFERROR(VLOOKUP($G161,TDMuertes!$C$2:$E$534,3,0),0)</f>
        <v>0</v>
      </c>
      <c r="P161" s="94" t="str">
        <f t="shared" ca="1" si="14"/>
        <v>OUT TIME</v>
      </c>
      <c r="Q161" s="78">
        <f>+IFERROR(VLOOKUP(CONSOLIDADO[[#This Row],[Codigo Municipio]],TDDia!$A$4:$B$394,2,0),0)</f>
        <v>59</v>
      </c>
    </row>
    <row r="162" spans="2:17" ht="14.45">
      <c r="B162">
        <f t="shared" si="13"/>
        <v>1</v>
      </c>
      <c r="C162" s="69" t="str" cm="1">
        <f t="array" ref="C162">+INDEX(Table_4[[Departamento]:[Municipio]],FINAL!$B162,1)</f>
        <v>Atlántida</v>
      </c>
      <c r="D162" s="69" t="str" cm="1">
        <f t="array" ref="D162">+INDEX(Table_4[[Departamento]:[Municipio]],FINAL!$B162,4)</f>
        <v>La Ceiba</v>
      </c>
      <c r="E162" s="69" t="str" cm="1">
        <f t="array" ref="E162">+INDEX(Table_4[[Departamento]:[Municipio]],FINAL!$B162,3)</f>
        <v>0101</v>
      </c>
      <c r="F162" s="96">
        <v>44053</v>
      </c>
      <c r="G162" s="71" t="str">
        <f>+CONSOLIDADO[[#This Row],[Codigo Municipio]]&amp;CONSOLIDADO[[#This Row],[Fecha]]</f>
        <v>010144053</v>
      </c>
      <c r="H162" s="72">
        <f>+IFERROR(VLOOKUP($G162,TDAcumula!$C$2:$E$2027,3,0),0)</f>
        <v>0</v>
      </c>
      <c r="I162" s="73">
        <f t="shared" si="11"/>
        <v>22</v>
      </c>
      <c r="J162" s="74">
        <f>+IF(CONSOLIDADO[[#This Row],[Codigo Municipio]]=E161,CONSOLIDADO[[#This Row],[Fallecidos Diarios]]+J161,CONSOLIDADO[[#This Row],[Fallecidos Diarios]])</f>
        <v>3</v>
      </c>
      <c r="K162" s="75">
        <f t="shared" si="12"/>
        <v>0</v>
      </c>
      <c r="L162" s="76">
        <f>+IF(CONSOLIDADO[[#This Row],[Codigo Municipio]]=E161,CONSOLIDADO[[#This Row],[Recuperados Diarios]]+L161,CONSOLIDADO[[#This Row],[Recuperados Diarios]])</f>
        <v>22</v>
      </c>
      <c r="M162" s="77" cm="1">
        <f t="array" ref="M162">+IFERROR(IF(CONSOLIDADO[[#This Row],[Día]]&lt;14,0,INDEX(CONSOLIDADO[Casos Diarios],ROW()-14,1)),0)</f>
        <v>0</v>
      </c>
      <c r="N162" s="72">
        <f>+IF(CONSOLIDADO[[#This Row],[Clave]]="710143893",1,IF(OR(CONSOLIDADO[[#This Row],[Casos Acumulados]]&gt;0,CONSOLIDADO[[#This Row],[Muertes]]&gt;0),N161+1,I162))</f>
        <v>154</v>
      </c>
      <c r="O162" s="69">
        <f>+IFERROR(VLOOKUP($G162,TDMuertes!$C$2:$E$534,3,0),0)</f>
        <v>0</v>
      </c>
      <c r="P162" s="94" t="str">
        <f t="shared" ca="1" si="14"/>
        <v>OUT TIME</v>
      </c>
      <c r="Q162" s="78">
        <f>+IFERROR(VLOOKUP(CONSOLIDADO[[#This Row],[Codigo Municipio]],TDDia!$A$4:$B$394,2,0),0)</f>
        <v>59</v>
      </c>
    </row>
    <row r="163" spans="2:17" ht="14.45">
      <c r="B163">
        <f t="shared" si="13"/>
        <v>1</v>
      </c>
      <c r="C163" s="69" t="str" cm="1">
        <f t="array" ref="C163">+INDEX(Table_4[[Departamento]:[Municipio]],FINAL!$B163,1)</f>
        <v>Atlántida</v>
      </c>
      <c r="D163" s="69" t="str" cm="1">
        <f t="array" ref="D163">+INDEX(Table_4[[Departamento]:[Municipio]],FINAL!$B163,4)</f>
        <v>La Ceiba</v>
      </c>
      <c r="E163" s="69" t="str" cm="1">
        <f t="array" ref="E163">+INDEX(Table_4[[Departamento]:[Municipio]],FINAL!$B163,3)</f>
        <v>0101</v>
      </c>
      <c r="F163" s="96">
        <v>44054</v>
      </c>
      <c r="G163" s="71" t="str">
        <f>+CONSOLIDADO[[#This Row],[Codigo Municipio]]&amp;CONSOLIDADO[[#This Row],[Fecha]]</f>
        <v>010144054</v>
      </c>
      <c r="H163" s="72">
        <f>+IFERROR(VLOOKUP($G163,TDAcumula!$C$2:$E$2027,3,0),0)</f>
        <v>0</v>
      </c>
      <c r="I163" s="73">
        <f t="shared" si="11"/>
        <v>22</v>
      </c>
      <c r="J163" s="74">
        <f>+IF(CONSOLIDADO[[#This Row],[Codigo Municipio]]=E162,CONSOLIDADO[[#This Row],[Fallecidos Diarios]]+J162,CONSOLIDADO[[#This Row],[Fallecidos Diarios]])</f>
        <v>3</v>
      </c>
      <c r="K163" s="75">
        <f t="shared" si="12"/>
        <v>0</v>
      </c>
      <c r="L163" s="76">
        <f>+IF(CONSOLIDADO[[#This Row],[Codigo Municipio]]=E162,CONSOLIDADO[[#This Row],[Recuperados Diarios]]+L162,CONSOLIDADO[[#This Row],[Recuperados Diarios]])</f>
        <v>22</v>
      </c>
      <c r="M163" s="77" cm="1">
        <f t="array" ref="M163">+IFERROR(IF(CONSOLIDADO[[#This Row],[Día]]&lt;14,0,INDEX(CONSOLIDADO[Casos Diarios],ROW()-14,1)),0)</f>
        <v>0</v>
      </c>
      <c r="N163" s="72">
        <f>+IF(CONSOLIDADO[[#This Row],[Clave]]="710143893",1,IF(OR(CONSOLIDADO[[#This Row],[Casos Acumulados]]&gt;0,CONSOLIDADO[[#This Row],[Muertes]]&gt;0),N162+1,I163))</f>
        <v>155</v>
      </c>
      <c r="O163" s="69">
        <f>+IFERROR(VLOOKUP($G163,TDMuertes!$C$2:$E$534,3,0),0)</f>
        <v>0</v>
      </c>
      <c r="P163" s="94" t="str">
        <f t="shared" ca="1" si="14"/>
        <v>OUT TIME</v>
      </c>
      <c r="Q163" s="78">
        <f>+IFERROR(VLOOKUP(CONSOLIDADO[[#This Row],[Codigo Municipio]],TDDia!$A$4:$B$394,2,0),0)</f>
        <v>59</v>
      </c>
    </row>
    <row r="164" spans="2:17" ht="14.45">
      <c r="B164">
        <f t="shared" si="13"/>
        <v>1</v>
      </c>
      <c r="C164" s="69" t="str" cm="1">
        <f t="array" ref="C164">+INDEX(Table_4[[Departamento]:[Municipio]],FINAL!$B164,1)</f>
        <v>Atlántida</v>
      </c>
      <c r="D164" s="69" t="str" cm="1">
        <f t="array" ref="D164">+INDEX(Table_4[[Departamento]:[Municipio]],FINAL!$B164,4)</f>
        <v>La Ceiba</v>
      </c>
      <c r="E164" s="69" t="str" cm="1">
        <f t="array" ref="E164">+INDEX(Table_4[[Departamento]:[Municipio]],FINAL!$B164,3)</f>
        <v>0101</v>
      </c>
      <c r="F164" s="96">
        <v>44055</v>
      </c>
      <c r="G164" s="71" t="str">
        <f>+CONSOLIDADO[[#This Row],[Codigo Municipio]]&amp;CONSOLIDADO[[#This Row],[Fecha]]</f>
        <v>010144055</v>
      </c>
      <c r="H164" s="72">
        <f>+IFERROR(VLOOKUP($G164,TDAcumula!$C$2:$E$2027,3,0),0)</f>
        <v>0</v>
      </c>
      <c r="I164" s="73">
        <f t="shared" si="11"/>
        <v>22</v>
      </c>
      <c r="J164" s="74">
        <f>+IF(CONSOLIDADO[[#This Row],[Codigo Municipio]]=E163,CONSOLIDADO[[#This Row],[Fallecidos Diarios]]+J163,CONSOLIDADO[[#This Row],[Fallecidos Diarios]])</f>
        <v>3</v>
      </c>
      <c r="K164" s="75">
        <f t="shared" si="12"/>
        <v>0</v>
      </c>
      <c r="L164" s="76">
        <f>+IF(CONSOLIDADO[[#This Row],[Codigo Municipio]]=E163,CONSOLIDADO[[#This Row],[Recuperados Diarios]]+L163,CONSOLIDADO[[#This Row],[Recuperados Diarios]])</f>
        <v>22</v>
      </c>
      <c r="M164" s="77" cm="1">
        <f t="array" ref="M164">+IFERROR(IF(CONSOLIDADO[[#This Row],[Día]]&lt;14,0,INDEX(CONSOLIDADO[Casos Diarios],ROW()-14,1)),0)</f>
        <v>0</v>
      </c>
      <c r="N164" s="72">
        <f>+IF(CONSOLIDADO[[#This Row],[Clave]]="710143893",1,IF(OR(CONSOLIDADO[[#This Row],[Casos Acumulados]]&gt;0,CONSOLIDADO[[#This Row],[Muertes]]&gt;0),N163+1,I164))</f>
        <v>156</v>
      </c>
      <c r="O164" s="69">
        <f>+IFERROR(VLOOKUP($G164,TDMuertes!$C$2:$E$534,3,0),0)</f>
        <v>0</v>
      </c>
      <c r="P164" s="94" t="str">
        <f t="shared" ca="1" si="14"/>
        <v>OUT TIME</v>
      </c>
      <c r="Q164" s="78">
        <f>+IFERROR(VLOOKUP(CONSOLIDADO[[#This Row],[Codigo Municipio]],TDDia!$A$4:$B$394,2,0),0)</f>
        <v>59</v>
      </c>
    </row>
    <row r="165" spans="2:17" ht="14.45">
      <c r="B165">
        <f t="shared" si="13"/>
        <v>1</v>
      </c>
      <c r="C165" s="69" t="str" cm="1">
        <f t="array" ref="C165">+INDEX(Table_4[[Departamento]:[Municipio]],FINAL!$B165,1)</f>
        <v>Atlántida</v>
      </c>
      <c r="D165" s="69" t="str" cm="1">
        <f t="array" ref="D165">+INDEX(Table_4[[Departamento]:[Municipio]],FINAL!$B165,4)</f>
        <v>La Ceiba</v>
      </c>
      <c r="E165" s="69" t="str" cm="1">
        <f t="array" ref="E165">+INDEX(Table_4[[Departamento]:[Municipio]],FINAL!$B165,3)</f>
        <v>0101</v>
      </c>
      <c r="F165" s="96">
        <v>44056</v>
      </c>
      <c r="G165" s="71" t="str">
        <f>+CONSOLIDADO[[#This Row],[Codigo Municipio]]&amp;CONSOLIDADO[[#This Row],[Fecha]]</f>
        <v>010144056</v>
      </c>
      <c r="H165" s="72">
        <f>+IFERROR(VLOOKUP($G165,TDAcumula!$C$2:$E$2027,3,0),0)</f>
        <v>0</v>
      </c>
      <c r="I165" s="73">
        <f t="shared" si="11"/>
        <v>22</v>
      </c>
      <c r="J165" s="74">
        <f>+IF(CONSOLIDADO[[#This Row],[Codigo Municipio]]=E164,CONSOLIDADO[[#This Row],[Fallecidos Diarios]]+J164,CONSOLIDADO[[#This Row],[Fallecidos Diarios]])</f>
        <v>3</v>
      </c>
      <c r="K165" s="75">
        <f t="shared" si="12"/>
        <v>0</v>
      </c>
      <c r="L165" s="76">
        <f>+IF(CONSOLIDADO[[#This Row],[Codigo Municipio]]=E164,CONSOLIDADO[[#This Row],[Recuperados Diarios]]+L164,CONSOLIDADO[[#This Row],[Recuperados Diarios]])</f>
        <v>22</v>
      </c>
      <c r="M165" s="77" cm="1">
        <f t="array" ref="M165">+IFERROR(IF(CONSOLIDADO[[#This Row],[Día]]&lt;14,0,INDEX(CONSOLIDADO[Casos Diarios],ROW()-14,1)),0)</f>
        <v>0</v>
      </c>
      <c r="N165" s="72">
        <f>+IF(CONSOLIDADO[[#This Row],[Clave]]="710143893",1,IF(OR(CONSOLIDADO[[#This Row],[Casos Acumulados]]&gt;0,CONSOLIDADO[[#This Row],[Muertes]]&gt;0),N164+1,I165))</f>
        <v>157</v>
      </c>
      <c r="O165" s="69">
        <f>+IFERROR(VLOOKUP($G165,TDMuertes!$C$2:$E$534,3,0),0)</f>
        <v>0</v>
      </c>
      <c r="P165" s="94" t="str">
        <f t="shared" ca="1" si="14"/>
        <v>OUT TIME</v>
      </c>
      <c r="Q165" s="78">
        <f>+IFERROR(VLOOKUP(CONSOLIDADO[[#This Row],[Codigo Municipio]],TDDia!$A$4:$B$394,2,0),0)</f>
        <v>59</v>
      </c>
    </row>
    <row r="166" spans="2:17" ht="14.45">
      <c r="B166">
        <f t="shared" si="13"/>
        <v>1</v>
      </c>
      <c r="C166" s="69" t="str" cm="1">
        <f t="array" ref="C166">+INDEX(Table_4[[Departamento]:[Municipio]],FINAL!$B166,1)</f>
        <v>Atlántida</v>
      </c>
      <c r="D166" s="69" t="str" cm="1">
        <f t="array" ref="D166">+INDEX(Table_4[[Departamento]:[Municipio]],FINAL!$B166,4)</f>
        <v>La Ceiba</v>
      </c>
      <c r="E166" s="69" t="str" cm="1">
        <f t="array" ref="E166">+INDEX(Table_4[[Departamento]:[Municipio]],FINAL!$B166,3)</f>
        <v>0101</v>
      </c>
      <c r="F166" s="96">
        <v>44057</v>
      </c>
      <c r="G166" s="71" t="str">
        <f>+CONSOLIDADO[[#This Row],[Codigo Municipio]]&amp;CONSOLIDADO[[#This Row],[Fecha]]</f>
        <v>010144057</v>
      </c>
      <c r="H166" s="72">
        <f>+IFERROR(VLOOKUP($G166,TDAcumula!$C$2:$E$2027,3,0),0)</f>
        <v>0</v>
      </c>
      <c r="I166" s="73">
        <f t="shared" si="11"/>
        <v>22</v>
      </c>
      <c r="J166" s="74">
        <f>+IF(CONSOLIDADO[[#This Row],[Codigo Municipio]]=E165,CONSOLIDADO[[#This Row],[Fallecidos Diarios]]+J165,CONSOLIDADO[[#This Row],[Fallecidos Diarios]])</f>
        <v>3</v>
      </c>
      <c r="K166" s="75">
        <f t="shared" si="12"/>
        <v>0</v>
      </c>
      <c r="L166" s="76">
        <f>+IF(CONSOLIDADO[[#This Row],[Codigo Municipio]]=E165,CONSOLIDADO[[#This Row],[Recuperados Diarios]]+L165,CONSOLIDADO[[#This Row],[Recuperados Diarios]])</f>
        <v>22</v>
      </c>
      <c r="M166" s="77" cm="1">
        <f t="array" ref="M166">+IFERROR(IF(CONSOLIDADO[[#This Row],[Día]]&lt;14,0,INDEX(CONSOLIDADO[Casos Diarios],ROW()-14,1)),0)</f>
        <v>0</v>
      </c>
      <c r="N166" s="72">
        <f>+IF(CONSOLIDADO[[#This Row],[Clave]]="710143893",1,IF(OR(CONSOLIDADO[[#This Row],[Casos Acumulados]]&gt;0,CONSOLIDADO[[#This Row],[Muertes]]&gt;0),N165+1,I166))</f>
        <v>158</v>
      </c>
      <c r="O166" s="69">
        <f>+IFERROR(VLOOKUP($G166,TDMuertes!$C$2:$E$534,3,0),0)</f>
        <v>0</v>
      </c>
      <c r="P166" s="94" t="str">
        <f t="shared" ca="1" si="14"/>
        <v>OUT TIME</v>
      </c>
      <c r="Q166" s="78">
        <f>+IFERROR(VLOOKUP(CONSOLIDADO[[#This Row],[Codigo Municipio]],TDDia!$A$4:$B$394,2,0),0)</f>
        <v>59</v>
      </c>
    </row>
    <row r="167" spans="2:17" ht="14.45">
      <c r="B167">
        <f t="shared" si="13"/>
        <v>1</v>
      </c>
      <c r="C167" s="69" t="str" cm="1">
        <f t="array" ref="C167">+INDEX(Table_4[[Departamento]:[Municipio]],FINAL!$B167,1)</f>
        <v>Atlántida</v>
      </c>
      <c r="D167" s="69" t="str" cm="1">
        <f t="array" ref="D167">+INDEX(Table_4[[Departamento]:[Municipio]],FINAL!$B167,4)</f>
        <v>La Ceiba</v>
      </c>
      <c r="E167" s="69" t="str" cm="1">
        <f t="array" ref="E167">+INDEX(Table_4[[Departamento]:[Municipio]],FINAL!$B167,3)</f>
        <v>0101</v>
      </c>
      <c r="F167" s="96">
        <v>44058</v>
      </c>
      <c r="G167" s="71" t="str">
        <f>+CONSOLIDADO[[#This Row],[Codigo Municipio]]&amp;CONSOLIDADO[[#This Row],[Fecha]]</f>
        <v>010144058</v>
      </c>
      <c r="H167" s="72">
        <f>+IFERROR(VLOOKUP($G167,TDAcumula!$C$2:$E$2027,3,0),0)</f>
        <v>0</v>
      </c>
      <c r="I167" s="73">
        <f t="shared" si="11"/>
        <v>22</v>
      </c>
      <c r="J167" s="74">
        <f>+IF(CONSOLIDADO[[#This Row],[Codigo Municipio]]=E166,CONSOLIDADO[[#This Row],[Fallecidos Diarios]]+J166,CONSOLIDADO[[#This Row],[Fallecidos Diarios]])</f>
        <v>3</v>
      </c>
      <c r="K167" s="75">
        <f t="shared" si="12"/>
        <v>0</v>
      </c>
      <c r="L167" s="76">
        <f>+IF(CONSOLIDADO[[#This Row],[Codigo Municipio]]=E166,CONSOLIDADO[[#This Row],[Recuperados Diarios]]+L166,CONSOLIDADO[[#This Row],[Recuperados Diarios]])</f>
        <v>22</v>
      </c>
      <c r="M167" s="77" cm="1">
        <f t="array" ref="M167">+IFERROR(IF(CONSOLIDADO[[#This Row],[Día]]&lt;14,0,INDEX(CONSOLIDADO[Casos Diarios],ROW()-14,1)),0)</f>
        <v>0</v>
      </c>
      <c r="N167" s="72">
        <f>+IF(CONSOLIDADO[[#This Row],[Clave]]="710143893",1,IF(OR(CONSOLIDADO[[#This Row],[Casos Acumulados]]&gt;0,CONSOLIDADO[[#This Row],[Muertes]]&gt;0),N166+1,I167))</f>
        <v>159</v>
      </c>
      <c r="O167" s="69">
        <f>+IFERROR(VLOOKUP($G167,TDMuertes!$C$2:$E$534,3,0),0)</f>
        <v>0</v>
      </c>
      <c r="P167" s="94" t="str">
        <f t="shared" ca="1" si="14"/>
        <v>OUT TIME</v>
      </c>
      <c r="Q167" s="78">
        <f>+IFERROR(VLOOKUP(CONSOLIDADO[[#This Row],[Codigo Municipio]],TDDia!$A$4:$B$394,2,0),0)</f>
        <v>59</v>
      </c>
    </row>
    <row r="168" spans="2:17" ht="14.45">
      <c r="B168">
        <f t="shared" si="13"/>
        <v>1</v>
      </c>
      <c r="C168" s="69" t="str" cm="1">
        <f t="array" ref="C168">+INDEX(Table_4[[Departamento]:[Municipio]],FINAL!$B168,1)</f>
        <v>Atlántida</v>
      </c>
      <c r="D168" s="69" t="str" cm="1">
        <f t="array" ref="D168">+INDEX(Table_4[[Departamento]:[Municipio]],FINAL!$B168,4)</f>
        <v>La Ceiba</v>
      </c>
      <c r="E168" s="69" t="str" cm="1">
        <f t="array" ref="E168">+INDEX(Table_4[[Departamento]:[Municipio]],FINAL!$B168,3)</f>
        <v>0101</v>
      </c>
      <c r="F168" s="96">
        <v>44059</v>
      </c>
      <c r="G168" s="71" t="str">
        <f>+CONSOLIDADO[[#This Row],[Codigo Municipio]]&amp;CONSOLIDADO[[#This Row],[Fecha]]</f>
        <v>010144059</v>
      </c>
      <c r="H168" s="72">
        <f>+IFERROR(VLOOKUP($G168,TDAcumula!$C$2:$E$2027,3,0),0)</f>
        <v>0</v>
      </c>
      <c r="I168" s="73">
        <f t="shared" si="11"/>
        <v>22</v>
      </c>
      <c r="J168" s="74">
        <f>+IF(CONSOLIDADO[[#This Row],[Codigo Municipio]]=E167,CONSOLIDADO[[#This Row],[Fallecidos Diarios]]+J167,CONSOLIDADO[[#This Row],[Fallecidos Diarios]])</f>
        <v>3</v>
      </c>
      <c r="K168" s="75">
        <f t="shared" si="12"/>
        <v>0</v>
      </c>
      <c r="L168" s="76">
        <f>+IF(CONSOLIDADO[[#This Row],[Codigo Municipio]]=E167,CONSOLIDADO[[#This Row],[Recuperados Diarios]]+L167,CONSOLIDADO[[#This Row],[Recuperados Diarios]])</f>
        <v>22</v>
      </c>
      <c r="M168" s="77" cm="1">
        <f t="array" ref="M168">+IFERROR(IF(CONSOLIDADO[[#This Row],[Día]]&lt;14,0,INDEX(CONSOLIDADO[Casos Diarios],ROW()-14,1)),0)</f>
        <v>0</v>
      </c>
      <c r="N168" s="72">
        <f>+IF(CONSOLIDADO[[#This Row],[Clave]]="710143893",1,IF(OR(CONSOLIDADO[[#This Row],[Casos Acumulados]]&gt;0,CONSOLIDADO[[#This Row],[Muertes]]&gt;0),N167+1,I168))</f>
        <v>160</v>
      </c>
      <c r="O168" s="69">
        <f>+IFERROR(VLOOKUP($G168,TDMuertes!$C$2:$E$534,3,0),0)</f>
        <v>0</v>
      </c>
      <c r="P168" s="94" t="str">
        <f t="shared" ca="1" si="14"/>
        <v>OUT TIME</v>
      </c>
      <c r="Q168" s="78">
        <f>+IFERROR(VLOOKUP(CONSOLIDADO[[#This Row],[Codigo Municipio]],TDDia!$A$4:$B$394,2,0),0)</f>
        <v>59</v>
      </c>
    </row>
    <row r="169" spans="2:17" ht="14.45">
      <c r="B169">
        <f t="shared" si="13"/>
        <v>1</v>
      </c>
      <c r="C169" s="69" t="str" cm="1">
        <f t="array" ref="C169">+INDEX(Table_4[[Departamento]:[Municipio]],FINAL!$B169,1)</f>
        <v>Atlántida</v>
      </c>
      <c r="D169" s="69" t="str" cm="1">
        <f t="array" ref="D169">+INDEX(Table_4[[Departamento]:[Municipio]],FINAL!$B169,4)</f>
        <v>La Ceiba</v>
      </c>
      <c r="E169" s="69" t="str" cm="1">
        <f t="array" ref="E169">+INDEX(Table_4[[Departamento]:[Municipio]],FINAL!$B169,3)</f>
        <v>0101</v>
      </c>
      <c r="F169" s="96">
        <v>44060</v>
      </c>
      <c r="G169" s="71" t="str">
        <f>+CONSOLIDADO[[#This Row],[Codigo Municipio]]&amp;CONSOLIDADO[[#This Row],[Fecha]]</f>
        <v>010144060</v>
      </c>
      <c r="H169" s="72">
        <f>+IFERROR(VLOOKUP($G169,TDAcumula!$C$2:$E$2027,3,0),0)</f>
        <v>0</v>
      </c>
      <c r="I169" s="73">
        <f t="shared" si="11"/>
        <v>22</v>
      </c>
      <c r="J169" s="74">
        <f>+IF(CONSOLIDADO[[#This Row],[Codigo Municipio]]=E168,CONSOLIDADO[[#This Row],[Fallecidos Diarios]]+J168,CONSOLIDADO[[#This Row],[Fallecidos Diarios]])</f>
        <v>3</v>
      </c>
      <c r="K169" s="75">
        <f t="shared" si="12"/>
        <v>0</v>
      </c>
      <c r="L169" s="76">
        <f>+IF(CONSOLIDADO[[#This Row],[Codigo Municipio]]=E168,CONSOLIDADO[[#This Row],[Recuperados Diarios]]+L168,CONSOLIDADO[[#This Row],[Recuperados Diarios]])</f>
        <v>22</v>
      </c>
      <c r="M169" s="77" cm="1">
        <f t="array" ref="M169">+IFERROR(IF(CONSOLIDADO[[#This Row],[Día]]&lt;14,0,INDEX(CONSOLIDADO[Casos Diarios],ROW()-14,1)),0)</f>
        <v>0</v>
      </c>
      <c r="N169" s="72">
        <f>+IF(CONSOLIDADO[[#This Row],[Clave]]="710143893",1,IF(OR(CONSOLIDADO[[#This Row],[Casos Acumulados]]&gt;0,CONSOLIDADO[[#This Row],[Muertes]]&gt;0),N168+1,I169))</f>
        <v>161</v>
      </c>
      <c r="O169" s="69">
        <f>+IFERROR(VLOOKUP($G169,TDMuertes!$C$2:$E$534,3,0),0)</f>
        <v>0</v>
      </c>
      <c r="P169" s="94" t="str">
        <f t="shared" ref="P169:P194" ca="1" si="15">+IF(N169=0,"OFF",IF(N169=1,"START",IF(AND(N169&gt;1,F169&lt;TODAY()+1),"ON","OUT TIME")))</f>
        <v>OUT TIME</v>
      </c>
      <c r="Q169" s="78">
        <f>+IFERROR(VLOOKUP(CONSOLIDADO[[#This Row],[Codigo Municipio]],TDDia!$A$4:$B$394,2,0),0)</f>
        <v>59</v>
      </c>
    </row>
    <row r="170" spans="2:17" ht="14.45">
      <c r="B170">
        <f t="shared" si="13"/>
        <v>1</v>
      </c>
      <c r="C170" s="69" t="str" cm="1">
        <f t="array" ref="C170">+INDEX(Table_4[[Departamento]:[Municipio]],FINAL!$B170,1)</f>
        <v>Atlántida</v>
      </c>
      <c r="D170" s="69" t="str" cm="1">
        <f t="array" ref="D170">+INDEX(Table_4[[Departamento]:[Municipio]],FINAL!$B170,4)</f>
        <v>La Ceiba</v>
      </c>
      <c r="E170" s="69" t="str" cm="1">
        <f t="array" ref="E170">+INDEX(Table_4[[Departamento]:[Municipio]],FINAL!$B170,3)</f>
        <v>0101</v>
      </c>
      <c r="F170" s="96">
        <v>44061</v>
      </c>
      <c r="G170" s="71" t="str">
        <f>+CONSOLIDADO[[#This Row],[Codigo Municipio]]&amp;CONSOLIDADO[[#This Row],[Fecha]]</f>
        <v>010144061</v>
      </c>
      <c r="H170" s="72">
        <f>+IFERROR(VLOOKUP($G170,TDAcumula!$C$2:$E$2027,3,0),0)</f>
        <v>0</v>
      </c>
      <c r="I170" s="73">
        <f t="shared" si="11"/>
        <v>22</v>
      </c>
      <c r="J170" s="74">
        <f>+IF(CONSOLIDADO[[#This Row],[Codigo Municipio]]=E169,CONSOLIDADO[[#This Row],[Fallecidos Diarios]]+J169,CONSOLIDADO[[#This Row],[Fallecidos Diarios]])</f>
        <v>3</v>
      </c>
      <c r="K170" s="75">
        <f t="shared" si="12"/>
        <v>0</v>
      </c>
      <c r="L170" s="76">
        <f>+IF(CONSOLIDADO[[#This Row],[Codigo Municipio]]=E169,CONSOLIDADO[[#This Row],[Recuperados Diarios]]+L169,CONSOLIDADO[[#This Row],[Recuperados Diarios]])</f>
        <v>22</v>
      </c>
      <c r="M170" s="77" cm="1">
        <f t="array" ref="M170">+IFERROR(IF(CONSOLIDADO[[#This Row],[Día]]&lt;14,0,INDEX(CONSOLIDADO[Casos Diarios],ROW()-14,1)),0)</f>
        <v>0</v>
      </c>
      <c r="N170" s="72">
        <f>+IF(CONSOLIDADO[[#This Row],[Clave]]="710143893",1,IF(OR(CONSOLIDADO[[#This Row],[Casos Acumulados]]&gt;0,CONSOLIDADO[[#This Row],[Muertes]]&gt;0),N169+1,I170))</f>
        <v>162</v>
      </c>
      <c r="O170" s="69">
        <f>+IFERROR(VLOOKUP($G170,TDMuertes!$C$2:$E$534,3,0),0)</f>
        <v>0</v>
      </c>
      <c r="P170" s="94" t="str">
        <f t="shared" ca="1" si="15"/>
        <v>OUT TIME</v>
      </c>
      <c r="Q170" s="78">
        <f>+IFERROR(VLOOKUP(CONSOLIDADO[[#This Row],[Codigo Municipio]],TDDia!$A$4:$B$394,2,0),0)</f>
        <v>59</v>
      </c>
    </row>
    <row r="171" spans="2:17" ht="14.45">
      <c r="B171">
        <f t="shared" si="13"/>
        <v>1</v>
      </c>
      <c r="C171" s="69" t="str" cm="1">
        <f t="array" ref="C171">+INDEX(Table_4[[Departamento]:[Municipio]],FINAL!$B171,1)</f>
        <v>Atlántida</v>
      </c>
      <c r="D171" s="69" t="str" cm="1">
        <f t="array" ref="D171">+INDEX(Table_4[[Departamento]:[Municipio]],FINAL!$B171,4)</f>
        <v>La Ceiba</v>
      </c>
      <c r="E171" s="69" t="str" cm="1">
        <f t="array" ref="E171">+INDEX(Table_4[[Departamento]:[Municipio]],FINAL!$B171,3)</f>
        <v>0101</v>
      </c>
      <c r="F171" s="96">
        <v>44062</v>
      </c>
      <c r="G171" s="71" t="str">
        <f>+CONSOLIDADO[[#This Row],[Codigo Municipio]]&amp;CONSOLIDADO[[#This Row],[Fecha]]</f>
        <v>010144062</v>
      </c>
      <c r="H171" s="72">
        <f>+IFERROR(VLOOKUP($G171,TDAcumula!$C$2:$E$2027,3,0),0)</f>
        <v>0</v>
      </c>
      <c r="I171" s="73">
        <f t="shared" si="11"/>
        <v>22</v>
      </c>
      <c r="J171" s="74">
        <f>+IF(CONSOLIDADO[[#This Row],[Codigo Municipio]]=E170,CONSOLIDADO[[#This Row],[Fallecidos Diarios]]+J170,CONSOLIDADO[[#This Row],[Fallecidos Diarios]])</f>
        <v>3</v>
      </c>
      <c r="K171" s="75">
        <f t="shared" si="12"/>
        <v>0</v>
      </c>
      <c r="L171" s="76">
        <f>+IF(CONSOLIDADO[[#This Row],[Codigo Municipio]]=E170,CONSOLIDADO[[#This Row],[Recuperados Diarios]]+L170,CONSOLIDADO[[#This Row],[Recuperados Diarios]])</f>
        <v>22</v>
      </c>
      <c r="M171" s="77" cm="1">
        <f t="array" ref="M171">+IFERROR(IF(CONSOLIDADO[[#This Row],[Día]]&lt;14,0,INDEX(CONSOLIDADO[Casos Diarios],ROW()-14,1)),0)</f>
        <v>0</v>
      </c>
      <c r="N171" s="72">
        <f>+IF(CONSOLIDADO[[#This Row],[Clave]]="710143893",1,IF(OR(CONSOLIDADO[[#This Row],[Casos Acumulados]]&gt;0,CONSOLIDADO[[#This Row],[Muertes]]&gt;0),N170+1,I171))</f>
        <v>163</v>
      </c>
      <c r="O171" s="69">
        <f>+IFERROR(VLOOKUP($G171,TDMuertes!$C$2:$E$534,3,0),0)</f>
        <v>0</v>
      </c>
      <c r="P171" s="94" t="str">
        <f t="shared" ca="1" si="15"/>
        <v>OUT TIME</v>
      </c>
      <c r="Q171" s="78">
        <f>+IFERROR(VLOOKUP(CONSOLIDADO[[#This Row],[Codigo Municipio]],TDDia!$A$4:$B$394,2,0),0)</f>
        <v>59</v>
      </c>
    </row>
    <row r="172" spans="2:17" ht="14.45">
      <c r="B172">
        <f t="shared" si="13"/>
        <v>1</v>
      </c>
      <c r="C172" s="69" t="str" cm="1">
        <f t="array" ref="C172">+INDEX(Table_4[[Departamento]:[Municipio]],FINAL!$B172,1)</f>
        <v>Atlántida</v>
      </c>
      <c r="D172" s="69" t="str" cm="1">
        <f t="array" ref="D172">+INDEX(Table_4[[Departamento]:[Municipio]],FINAL!$B172,4)</f>
        <v>La Ceiba</v>
      </c>
      <c r="E172" s="69" t="str" cm="1">
        <f t="array" ref="E172">+INDEX(Table_4[[Departamento]:[Municipio]],FINAL!$B172,3)</f>
        <v>0101</v>
      </c>
      <c r="F172" s="96">
        <v>44063</v>
      </c>
      <c r="G172" s="71" t="str">
        <f>+CONSOLIDADO[[#This Row],[Codigo Municipio]]&amp;CONSOLIDADO[[#This Row],[Fecha]]</f>
        <v>010144063</v>
      </c>
      <c r="H172" s="72">
        <f>+IFERROR(VLOOKUP($G172,TDAcumula!$C$2:$E$2027,3,0),0)</f>
        <v>0</v>
      </c>
      <c r="I172" s="73">
        <f t="shared" si="11"/>
        <v>22</v>
      </c>
      <c r="J172" s="74">
        <f>+IF(CONSOLIDADO[[#This Row],[Codigo Municipio]]=E171,CONSOLIDADO[[#This Row],[Fallecidos Diarios]]+J171,CONSOLIDADO[[#This Row],[Fallecidos Diarios]])</f>
        <v>3</v>
      </c>
      <c r="K172" s="75">
        <f t="shared" si="12"/>
        <v>0</v>
      </c>
      <c r="L172" s="76">
        <f>+IF(CONSOLIDADO[[#This Row],[Codigo Municipio]]=E171,CONSOLIDADO[[#This Row],[Recuperados Diarios]]+L171,CONSOLIDADO[[#This Row],[Recuperados Diarios]])</f>
        <v>22</v>
      </c>
      <c r="M172" s="77" cm="1">
        <f t="array" ref="M172">+IFERROR(IF(CONSOLIDADO[[#This Row],[Día]]&lt;14,0,INDEX(CONSOLIDADO[Casos Diarios],ROW()-14,1)),0)</f>
        <v>0</v>
      </c>
      <c r="N172" s="72">
        <f>+IF(CONSOLIDADO[[#This Row],[Clave]]="710143893",1,IF(OR(CONSOLIDADO[[#This Row],[Casos Acumulados]]&gt;0,CONSOLIDADO[[#This Row],[Muertes]]&gt;0),N171+1,I172))</f>
        <v>164</v>
      </c>
      <c r="O172" s="69">
        <f>+IFERROR(VLOOKUP($G172,TDMuertes!$C$2:$E$534,3,0),0)</f>
        <v>0</v>
      </c>
      <c r="P172" s="94" t="str">
        <f t="shared" ca="1" si="15"/>
        <v>OUT TIME</v>
      </c>
      <c r="Q172" s="78">
        <f>+IFERROR(VLOOKUP(CONSOLIDADO[[#This Row],[Codigo Municipio]],TDDia!$A$4:$B$394,2,0),0)</f>
        <v>59</v>
      </c>
    </row>
    <row r="173" spans="2:17" ht="14.45">
      <c r="B173">
        <f t="shared" si="13"/>
        <v>1</v>
      </c>
      <c r="C173" s="69" t="str" cm="1">
        <f t="array" ref="C173">+INDEX(Table_4[[Departamento]:[Municipio]],FINAL!$B173,1)</f>
        <v>Atlántida</v>
      </c>
      <c r="D173" s="69" t="str" cm="1">
        <f t="array" ref="D173">+INDEX(Table_4[[Departamento]:[Municipio]],FINAL!$B173,4)</f>
        <v>La Ceiba</v>
      </c>
      <c r="E173" s="69" t="str" cm="1">
        <f t="array" ref="E173">+INDEX(Table_4[[Departamento]:[Municipio]],FINAL!$B173,3)</f>
        <v>0101</v>
      </c>
      <c r="F173" s="96">
        <v>44064</v>
      </c>
      <c r="G173" s="71" t="str">
        <f>+CONSOLIDADO[[#This Row],[Codigo Municipio]]&amp;CONSOLIDADO[[#This Row],[Fecha]]</f>
        <v>010144064</v>
      </c>
      <c r="H173" s="72">
        <f>+IFERROR(VLOOKUP($G173,TDAcumula!$C$2:$E$2027,3,0),0)</f>
        <v>0</v>
      </c>
      <c r="I173" s="73">
        <f t="shared" si="11"/>
        <v>22</v>
      </c>
      <c r="J173" s="74">
        <f>+IF(CONSOLIDADO[[#This Row],[Codigo Municipio]]=E172,CONSOLIDADO[[#This Row],[Fallecidos Diarios]]+J172,CONSOLIDADO[[#This Row],[Fallecidos Diarios]])</f>
        <v>3</v>
      </c>
      <c r="K173" s="75">
        <f t="shared" si="12"/>
        <v>0</v>
      </c>
      <c r="L173" s="76">
        <f>+IF(CONSOLIDADO[[#This Row],[Codigo Municipio]]=E172,CONSOLIDADO[[#This Row],[Recuperados Diarios]]+L172,CONSOLIDADO[[#This Row],[Recuperados Diarios]])</f>
        <v>22</v>
      </c>
      <c r="M173" s="77" cm="1">
        <f t="array" ref="M173">+IFERROR(IF(CONSOLIDADO[[#This Row],[Día]]&lt;14,0,INDEX(CONSOLIDADO[Casos Diarios],ROW()-14,1)),0)</f>
        <v>0</v>
      </c>
      <c r="N173" s="72">
        <f>+IF(CONSOLIDADO[[#This Row],[Clave]]="710143893",1,IF(OR(CONSOLIDADO[[#This Row],[Casos Acumulados]]&gt;0,CONSOLIDADO[[#This Row],[Muertes]]&gt;0),N172+1,I173))</f>
        <v>165</v>
      </c>
      <c r="O173" s="69">
        <f>+IFERROR(VLOOKUP($G173,TDMuertes!$C$2:$E$534,3,0),0)</f>
        <v>0</v>
      </c>
      <c r="P173" s="94" t="str">
        <f t="shared" ca="1" si="15"/>
        <v>OUT TIME</v>
      </c>
      <c r="Q173" s="78">
        <f>+IFERROR(VLOOKUP(CONSOLIDADO[[#This Row],[Codigo Municipio]],TDDia!$A$4:$B$394,2,0),0)</f>
        <v>59</v>
      </c>
    </row>
    <row r="174" spans="2:17" ht="14.45">
      <c r="B174">
        <f t="shared" si="13"/>
        <v>1</v>
      </c>
      <c r="C174" s="69" t="str" cm="1">
        <f t="array" ref="C174">+INDEX(Table_4[[Departamento]:[Municipio]],FINAL!$B174,1)</f>
        <v>Atlántida</v>
      </c>
      <c r="D174" s="69" t="str" cm="1">
        <f t="array" ref="D174">+INDEX(Table_4[[Departamento]:[Municipio]],FINAL!$B174,4)</f>
        <v>La Ceiba</v>
      </c>
      <c r="E174" s="69" t="str" cm="1">
        <f t="array" ref="E174">+INDEX(Table_4[[Departamento]:[Municipio]],FINAL!$B174,3)</f>
        <v>0101</v>
      </c>
      <c r="F174" s="96">
        <v>44065</v>
      </c>
      <c r="G174" s="71" t="str">
        <f>+CONSOLIDADO[[#This Row],[Codigo Municipio]]&amp;CONSOLIDADO[[#This Row],[Fecha]]</f>
        <v>010144065</v>
      </c>
      <c r="H174" s="72">
        <f>+IFERROR(VLOOKUP($G174,TDAcumula!$C$2:$E$2027,3,0),0)</f>
        <v>0</v>
      </c>
      <c r="I174" s="73">
        <f t="shared" si="11"/>
        <v>22</v>
      </c>
      <c r="J174" s="74">
        <f>+IF(CONSOLIDADO[[#This Row],[Codigo Municipio]]=E173,CONSOLIDADO[[#This Row],[Fallecidos Diarios]]+J173,CONSOLIDADO[[#This Row],[Fallecidos Diarios]])</f>
        <v>3</v>
      </c>
      <c r="K174" s="75">
        <f t="shared" si="12"/>
        <v>0</v>
      </c>
      <c r="L174" s="76">
        <f>+IF(CONSOLIDADO[[#This Row],[Codigo Municipio]]=E173,CONSOLIDADO[[#This Row],[Recuperados Diarios]]+L173,CONSOLIDADO[[#This Row],[Recuperados Diarios]])</f>
        <v>22</v>
      </c>
      <c r="M174" s="77" cm="1">
        <f t="array" ref="M174">+IFERROR(IF(CONSOLIDADO[[#This Row],[Día]]&lt;14,0,INDEX(CONSOLIDADO[Casos Diarios],ROW()-14,1)),0)</f>
        <v>0</v>
      </c>
      <c r="N174" s="72">
        <f>+IF(CONSOLIDADO[[#This Row],[Clave]]="710143893",1,IF(OR(CONSOLIDADO[[#This Row],[Casos Acumulados]]&gt;0,CONSOLIDADO[[#This Row],[Muertes]]&gt;0),N173+1,I174))</f>
        <v>166</v>
      </c>
      <c r="O174" s="69">
        <f>+IFERROR(VLOOKUP($G174,TDMuertes!$C$2:$E$534,3,0),0)</f>
        <v>0</v>
      </c>
      <c r="P174" s="94" t="str">
        <f t="shared" ca="1" si="15"/>
        <v>OUT TIME</v>
      </c>
      <c r="Q174" s="78">
        <f>+IFERROR(VLOOKUP(CONSOLIDADO[[#This Row],[Codigo Municipio]],TDDia!$A$4:$B$394,2,0),0)</f>
        <v>59</v>
      </c>
    </row>
    <row r="175" spans="2:17" ht="14.45">
      <c r="B175">
        <f t="shared" si="13"/>
        <v>1</v>
      </c>
      <c r="C175" s="69" t="str" cm="1">
        <f t="array" ref="C175">+INDEX(Table_4[[Departamento]:[Municipio]],FINAL!$B175,1)</f>
        <v>Atlántida</v>
      </c>
      <c r="D175" s="69" t="str" cm="1">
        <f t="array" ref="D175">+INDEX(Table_4[[Departamento]:[Municipio]],FINAL!$B175,4)</f>
        <v>La Ceiba</v>
      </c>
      <c r="E175" s="69" t="str" cm="1">
        <f t="array" ref="E175">+INDEX(Table_4[[Departamento]:[Municipio]],FINAL!$B175,3)</f>
        <v>0101</v>
      </c>
      <c r="F175" s="96">
        <v>44066</v>
      </c>
      <c r="G175" s="71" t="str">
        <f>+CONSOLIDADO[[#This Row],[Codigo Municipio]]&amp;CONSOLIDADO[[#This Row],[Fecha]]</f>
        <v>010144066</v>
      </c>
      <c r="H175" s="72">
        <f>+IFERROR(VLOOKUP($G175,TDAcumula!$C$2:$E$2027,3,0),0)</f>
        <v>0</v>
      </c>
      <c r="I175" s="73">
        <f t="shared" si="11"/>
        <v>22</v>
      </c>
      <c r="J175" s="74">
        <f>+IF(CONSOLIDADO[[#This Row],[Codigo Municipio]]=E174,CONSOLIDADO[[#This Row],[Fallecidos Diarios]]+J174,CONSOLIDADO[[#This Row],[Fallecidos Diarios]])</f>
        <v>3</v>
      </c>
      <c r="K175" s="75">
        <f t="shared" si="12"/>
        <v>0</v>
      </c>
      <c r="L175" s="76">
        <f>+IF(CONSOLIDADO[[#This Row],[Codigo Municipio]]=E174,CONSOLIDADO[[#This Row],[Recuperados Diarios]]+L174,CONSOLIDADO[[#This Row],[Recuperados Diarios]])</f>
        <v>22</v>
      </c>
      <c r="M175" s="77" cm="1">
        <f t="array" ref="M175">+IFERROR(IF(CONSOLIDADO[[#This Row],[Día]]&lt;14,0,INDEX(CONSOLIDADO[Casos Diarios],ROW()-14,1)),0)</f>
        <v>0</v>
      </c>
      <c r="N175" s="72">
        <f>+IF(CONSOLIDADO[[#This Row],[Clave]]="710143893",1,IF(OR(CONSOLIDADO[[#This Row],[Casos Acumulados]]&gt;0,CONSOLIDADO[[#This Row],[Muertes]]&gt;0),N174+1,I175))</f>
        <v>167</v>
      </c>
      <c r="O175" s="69">
        <f>+IFERROR(VLOOKUP($G175,TDMuertes!$C$2:$E$534,3,0),0)</f>
        <v>0</v>
      </c>
      <c r="P175" s="94" t="str">
        <f t="shared" ca="1" si="15"/>
        <v>OUT TIME</v>
      </c>
      <c r="Q175" s="78">
        <f>+IFERROR(VLOOKUP(CONSOLIDADO[[#This Row],[Codigo Municipio]],TDDia!$A$4:$B$394,2,0),0)</f>
        <v>59</v>
      </c>
    </row>
    <row r="176" spans="2:17" ht="14.45">
      <c r="B176">
        <f t="shared" si="13"/>
        <v>1</v>
      </c>
      <c r="C176" s="69" t="str" cm="1">
        <f t="array" ref="C176">+INDEX(Table_4[[Departamento]:[Municipio]],FINAL!$B176,1)</f>
        <v>Atlántida</v>
      </c>
      <c r="D176" s="69" t="str" cm="1">
        <f t="array" ref="D176">+INDEX(Table_4[[Departamento]:[Municipio]],FINAL!$B176,4)</f>
        <v>La Ceiba</v>
      </c>
      <c r="E176" s="69" t="str" cm="1">
        <f t="array" ref="E176">+INDEX(Table_4[[Departamento]:[Municipio]],FINAL!$B176,3)</f>
        <v>0101</v>
      </c>
      <c r="F176" s="96">
        <v>44067</v>
      </c>
      <c r="G176" s="71" t="str">
        <f>+CONSOLIDADO[[#This Row],[Codigo Municipio]]&amp;CONSOLIDADO[[#This Row],[Fecha]]</f>
        <v>010144067</v>
      </c>
      <c r="H176" s="72">
        <f>+IFERROR(VLOOKUP($G176,TDAcumula!$C$2:$E$2027,3,0),0)</f>
        <v>0</v>
      </c>
      <c r="I176" s="73">
        <f t="shared" si="11"/>
        <v>22</v>
      </c>
      <c r="J176" s="74">
        <f>+IF(CONSOLIDADO[[#This Row],[Codigo Municipio]]=E175,CONSOLIDADO[[#This Row],[Fallecidos Diarios]]+J175,CONSOLIDADO[[#This Row],[Fallecidos Diarios]])</f>
        <v>3</v>
      </c>
      <c r="K176" s="75">
        <f t="shared" si="12"/>
        <v>0</v>
      </c>
      <c r="L176" s="76">
        <f>+IF(CONSOLIDADO[[#This Row],[Codigo Municipio]]=E175,CONSOLIDADO[[#This Row],[Recuperados Diarios]]+L175,CONSOLIDADO[[#This Row],[Recuperados Diarios]])</f>
        <v>22</v>
      </c>
      <c r="M176" s="77" cm="1">
        <f t="array" ref="M176">+IFERROR(IF(CONSOLIDADO[[#This Row],[Día]]&lt;14,0,INDEX(CONSOLIDADO[Casos Diarios],ROW()-14,1)),0)</f>
        <v>0</v>
      </c>
      <c r="N176" s="72">
        <f>+IF(CONSOLIDADO[[#This Row],[Clave]]="710143893",1,IF(OR(CONSOLIDADO[[#This Row],[Casos Acumulados]]&gt;0,CONSOLIDADO[[#This Row],[Muertes]]&gt;0),N175+1,I176))</f>
        <v>168</v>
      </c>
      <c r="O176" s="69">
        <f>+IFERROR(VLOOKUP($G176,TDMuertes!$C$2:$E$534,3,0),0)</f>
        <v>0</v>
      </c>
      <c r="P176" s="94" t="str">
        <f t="shared" ca="1" si="15"/>
        <v>OUT TIME</v>
      </c>
      <c r="Q176" s="78">
        <f>+IFERROR(VLOOKUP(CONSOLIDADO[[#This Row],[Codigo Municipio]],TDDia!$A$4:$B$394,2,0),0)</f>
        <v>59</v>
      </c>
    </row>
    <row r="177" spans="2:17" ht="14.45">
      <c r="B177">
        <f t="shared" si="13"/>
        <v>1</v>
      </c>
      <c r="C177" s="69" t="str" cm="1">
        <f t="array" ref="C177">+INDEX(Table_4[[Departamento]:[Municipio]],FINAL!$B177,1)</f>
        <v>Atlántida</v>
      </c>
      <c r="D177" s="69" t="str" cm="1">
        <f t="array" ref="D177">+INDEX(Table_4[[Departamento]:[Municipio]],FINAL!$B177,4)</f>
        <v>La Ceiba</v>
      </c>
      <c r="E177" s="69" t="str" cm="1">
        <f t="array" ref="E177">+INDEX(Table_4[[Departamento]:[Municipio]],FINAL!$B177,3)</f>
        <v>0101</v>
      </c>
      <c r="F177" s="96">
        <v>44068</v>
      </c>
      <c r="G177" s="71" t="str">
        <f>+CONSOLIDADO[[#This Row],[Codigo Municipio]]&amp;CONSOLIDADO[[#This Row],[Fecha]]</f>
        <v>010144068</v>
      </c>
      <c r="H177" s="72">
        <f>+IFERROR(VLOOKUP($G177,TDAcumula!$C$2:$E$2027,3,0),0)</f>
        <v>0</v>
      </c>
      <c r="I177" s="73">
        <f t="shared" si="11"/>
        <v>22</v>
      </c>
      <c r="J177" s="74">
        <f>+IF(CONSOLIDADO[[#This Row],[Codigo Municipio]]=E176,CONSOLIDADO[[#This Row],[Fallecidos Diarios]]+J176,CONSOLIDADO[[#This Row],[Fallecidos Diarios]])</f>
        <v>3</v>
      </c>
      <c r="K177" s="75">
        <f t="shared" si="12"/>
        <v>0</v>
      </c>
      <c r="L177" s="76">
        <f>+IF(CONSOLIDADO[[#This Row],[Codigo Municipio]]=E176,CONSOLIDADO[[#This Row],[Recuperados Diarios]]+L176,CONSOLIDADO[[#This Row],[Recuperados Diarios]])</f>
        <v>22</v>
      </c>
      <c r="M177" s="77" cm="1">
        <f t="array" ref="M177">+IFERROR(IF(CONSOLIDADO[[#This Row],[Día]]&lt;14,0,INDEX(CONSOLIDADO[Casos Diarios],ROW()-14,1)),0)</f>
        <v>0</v>
      </c>
      <c r="N177" s="72">
        <f>+IF(CONSOLIDADO[[#This Row],[Clave]]="710143893",1,IF(OR(CONSOLIDADO[[#This Row],[Casos Acumulados]]&gt;0,CONSOLIDADO[[#This Row],[Muertes]]&gt;0),N176+1,I177))</f>
        <v>169</v>
      </c>
      <c r="O177" s="69">
        <f>+IFERROR(VLOOKUP($G177,TDMuertes!$C$2:$E$534,3,0),0)</f>
        <v>0</v>
      </c>
      <c r="P177" s="94" t="str">
        <f t="shared" ca="1" si="15"/>
        <v>OUT TIME</v>
      </c>
      <c r="Q177" s="78">
        <f>+IFERROR(VLOOKUP(CONSOLIDADO[[#This Row],[Codigo Municipio]],TDDia!$A$4:$B$394,2,0),0)</f>
        <v>59</v>
      </c>
    </row>
    <row r="178" spans="2:17" ht="14.45">
      <c r="B178">
        <f t="shared" si="13"/>
        <v>1</v>
      </c>
      <c r="C178" s="69" t="str" cm="1">
        <f t="array" ref="C178">+INDEX(Table_4[[Departamento]:[Municipio]],FINAL!$B178,1)</f>
        <v>Atlántida</v>
      </c>
      <c r="D178" s="69" t="str" cm="1">
        <f t="array" ref="D178">+INDEX(Table_4[[Departamento]:[Municipio]],FINAL!$B178,4)</f>
        <v>La Ceiba</v>
      </c>
      <c r="E178" s="69" t="str" cm="1">
        <f t="array" ref="E178">+INDEX(Table_4[[Departamento]:[Municipio]],FINAL!$B178,3)</f>
        <v>0101</v>
      </c>
      <c r="F178" s="96">
        <v>44069</v>
      </c>
      <c r="G178" s="71" t="str">
        <f>+CONSOLIDADO[[#This Row],[Codigo Municipio]]&amp;CONSOLIDADO[[#This Row],[Fecha]]</f>
        <v>010144069</v>
      </c>
      <c r="H178" s="72">
        <f>+IFERROR(VLOOKUP($G178,TDAcumula!$C$2:$E$2027,3,0),0)</f>
        <v>0</v>
      </c>
      <c r="I178" s="73">
        <f t="shared" si="11"/>
        <v>22</v>
      </c>
      <c r="J178" s="74">
        <f>+IF(CONSOLIDADO[[#This Row],[Codigo Municipio]]=E177,CONSOLIDADO[[#This Row],[Fallecidos Diarios]]+J177,CONSOLIDADO[[#This Row],[Fallecidos Diarios]])</f>
        <v>3</v>
      </c>
      <c r="K178" s="75">
        <f t="shared" si="12"/>
        <v>0</v>
      </c>
      <c r="L178" s="76">
        <f>+IF(CONSOLIDADO[[#This Row],[Codigo Municipio]]=E177,CONSOLIDADO[[#This Row],[Recuperados Diarios]]+L177,CONSOLIDADO[[#This Row],[Recuperados Diarios]])</f>
        <v>22</v>
      </c>
      <c r="M178" s="77" cm="1">
        <f t="array" ref="M178">+IFERROR(IF(CONSOLIDADO[[#This Row],[Día]]&lt;14,0,INDEX(CONSOLIDADO[Casos Diarios],ROW()-14,1)),0)</f>
        <v>0</v>
      </c>
      <c r="N178" s="72">
        <f>+IF(CONSOLIDADO[[#This Row],[Clave]]="710143893",1,IF(OR(CONSOLIDADO[[#This Row],[Casos Acumulados]]&gt;0,CONSOLIDADO[[#This Row],[Muertes]]&gt;0),N177+1,I178))</f>
        <v>170</v>
      </c>
      <c r="O178" s="69">
        <f>+IFERROR(VLOOKUP($G178,TDMuertes!$C$2:$E$534,3,0),0)</f>
        <v>0</v>
      </c>
      <c r="P178" s="94" t="str">
        <f t="shared" ca="1" si="15"/>
        <v>OUT TIME</v>
      </c>
      <c r="Q178" s="78">
        <f>+IFERROR(VLOOKUP(CONSOLIDADO[[#This Row],[Codigo Municipio]],TDDia!$A$4:$B$394,2,0),0)</f>
        <v>59</v>
      </c>
    </row>
    <row r="179" spans="2:17" ht="14.45">
      <c r="B179">
        <f t="shared" si="13"/>
        <v>1</v>
      </c>
      <c r="C179" s="69" t="str" cm="1">
        <f t="array" ref="C179">+INDEX(Table_4[[Departamento]:[Municipio]],FINAL!$B179,1)</f>
        <v>Atlántida</v>
      </c>
      <c r="D179" s="69" t="str" cm="1">
        <f t="array" ref="D179">+INDEX(Table_4[[Departamento]:[Municipio]],FINAL!$B179,4)</f>
        <v>La Ceiba</v>
      </c>
      <c r="E179" s="69" t="str" cm="1">
        <f t="array" ref="E179">+INDEX(Table_4[[Departamento]:[Municipio]],FINAL!$B179,3)</f>
        <v>0101</v>
      </c>
      <c r="F179" s="96">
        <v>44070</v>
      </c>
      <c r="G179" s="71" t="str">
        <f>+CONSOLIDADO[[#This Row],[Codigo Municipio]]&amp;CONSOLIDADO[[#This Row],[Fecha]]</f>
        <v>010144070</v>
      </c>
      <c r="H179" s="72">
        <f>+IFERROR(VLOOKUP($G179,TDAcumula!$C$2:$E$2027,3,0),0)</f>
        <v>0</v>
      </c>
      <c r="I179" s="73">
        <f t="shared" si="11"/>
        <v>22</v>
      </c>
      <c r="J179" s="74">
        <f>+IF(CONSOLIDADO[[#This Row],[Codigo Municipio]]=E178,CONSOLIDADO[[#This Row],[Fallecidos Diarios]]+J178,CONSOLIDADO[[#This Row],[Fallecidos Diarios]])</f>
        <v>3</v>
      </c>
      <c r="K179" s="75">
        <f t="shared" si="12"/>
        <v>0</v>
      </c>
      <c r="L179" s="76">
        <f>+IF(CONSOLIDADO[[#This Row],[Codigo Municipio]]=E178,CONSOLIDADO[[#This Row],[Recuperados Diarios]]+L178,CONSOLIDADO[[#This Row],[Recuperados Diarios]])</f>
        <v>22</v>
      </c>
      <c r="M179" s="77" cm="1">
        <f t="array" ref="M179">+IFERROR(IF(CONSOLIDADO[[#This Row],[Día]]&lt;14,0,INDEX(CONSOLIDADO[Casos Diarios],ROW()-14,1)),0)</f>
        <v>0</v>
      </c>
      <c r="N179" s="72">
        <f>+IF(CONSOLIDADO[[#This Row],[Clave]]="710143893",1,IF(OR(CONSOLIDADO[[#This Row],[Casos Acumulados]]&gt;0,CONSOLIDADO[[#This Row],[Muertes]]&gt;0),N178+1,I179))</f>
        <v>171</v>
      </c>
      <c r="O179" s="69">
        <f>+IFERROR(VLOOKUP($G179,TDMuertes!$C$2:$E$534,3,0),0)</f>
        <v>0</v>
      </c>
      <c r="P179" s="94" t="str">
        <f t="shared" ca="1" si="15"/>
        <v>OUT TIME</v>
      </c>
      <c r="Q179" s="78">
        <f>+IFERROR(VLOOKUP(CONSOLIDADO[[#This Row],[Codigo Municipio]],TDDia!$A$4:$B$394,2,0),0)</f>
        <v>59</v>
      </c>
    </row>
    <row r="180" spans="2:17" ht="14.45">
      <c r="B180">
        <f t="shared" si="13"/>
        <v>1</v>
      </c>
      <c r="C180" s="69" t="str" cm="1">
        <f t="array" ref="C180">+INDEX(Table_4[[Departamento]:[Municipio]],FINAL!$B180,1)</f>
        <v>Atlántida</v>
      </c>
      <c r="D180" s="69" t="str" cm="1">
        <f t="array" ref="D180">+INDEX(Table_4[[Departamento]:[Municipio]],FINAL!$B180,4)</f>
        <v>La Ceiba</v>
      </c>
      <c r="E180" s="69" t="str" cm="1">
        <f t="array" ref="E180">+INDEX(Table_4[[Departamento]:[Municipio]],FINAL!$B180,3)</f>
        <v>0101</v>
      </c>
      <c r="F180" s="96">
        <v>44071</v>
      </c>
      <c r="G180" s="71" t="str">
        <f>+CONSOLIDADO[[#This Row],[Codigo Municipio]]&amp;CONSOLIDADO[[#This Row],[Fecha]]</f>
        <v>010144071</v>
      </c>
      <c r="H180" s="72">
        <f>+IFERROR(VLOOKUP($G180,TDAcumula!$C$2:$E$2027,3,0),0)</f>
        <v>0</v>
      </c>
      <c r="I180" s="73">
        <f t="shared" si="11"/>
        <v>22</v>
      </c>
      <c r="J180" s="74">
        <f>+IF(CONSOLIDADO[[#This Row],[Codigo Municipio]]=E179,CONSOLIDADO[[#This Row],[Fallecidos Diarios]]+J179,CONSOLIDADO[[#This Row],[Fallecidos Diarios]])</f>
        <v>3</v>
      </c>
      <c r="K180" s="75">
        <f t="shared" si="12"/>
        <v>0</v>
      </c>
      <c r="L180" s="76">
        <f>+IF(CONSOLIDADO[[#This Row],[Codigo Municipio]]=E179,CONSOLIDADO[[#This Row],[Recuperados Diarios]]+L179,CONSOLIDADO[[#This Row],[Recuperados Diarios]])</f>
        <v>22</v>
      </c>
      <c r="M180" s="77" cm="1">
        <f t="array" ref="M180">+IFERROR(IF(CONSOLIDADO[[#This Row],[Día]]&lt;14,0,INDEX(CONSOLIDADO[Casos Diarios],ROW()-14,1)),0)</f>
        <v>0</v>
      </c>
      <c r="N180" s="72">
        <f>+IF(CONSOLIDADO[[#This Row],[Clave]]="710143893",1,IF(OR(CONSOLIDADO[[#This Row],[Casos Acumulados]]&gt;0,CONSOLIDADO[[#This Row],[Muertes]]&gt;0),N179+1,I180))</f>
        <v>172</v>
      </c>
      <c r="O180" s="69">
        <f>+IFERROR(VLOOKUP($G180,TDMuertes!$C$2:$E$534,3,0),0)</f>
        <v>0</v>
      </c>
      <c r="P180" s="94" t="str">
        <f t="shared" ca="1" si="15"/>
        <v>OUT TIME</v>
      </c>
      <c r="Q180" s="78">
        <f>+IFERROR(VLOOKUP(CONSOLIDADO[[#This Row],[Codigo Municipio]],TDDia!$A$4:$B$394,2,0),0)</f>
        <v>59</v>
      </c>
    </row>
    <row r="181" spans="2:17" ht="14.45">
      <c r="B181">
        <f t="shared" si="13"/>
        <v>1</v>
      </c>
      <c r="C181" s="69" t="str" cm="1">
        <f t="array" ref="C181">+INDEX(Table_4[[Departamento]:[Municipio]],FINAL!$B181,1)</f>
        <v>Atlántida</v>
      </c>
      <c r="D181" s="69" t="str" cm="1">
        <f t="array" ref="D181">+INDEX(Table_4[[Departamento]:[Municipio]],FINAL!$B181,4)</f>
        <v>La Ceiba</v>
      </c>
      <c r="E181" s="69" t="str" cm="1">
        <f t="array" ref="E181">+INDEX(Table_4[[Departamento]:[Municipio]],FINAL!$B181,3)</f>
        <v>0101</v>
      </c>
      <c r="F181" s="96">
        <v>44072</v>
      </c>
      <c r="G181" s="71" t="str">
        <f>+CONSOLIDADO[[#This Row],[Codigo Municipio]]&amp;CONSOLIDADO[[#This Row],[Fecha]]</f>
        <v>010144072</v>
      </c>
      <c r="H181" s="72">
        <f>+IFERROR(VLOOKUP($G181,TDAcumula!$C$2:$E$2027,3,0),0)</f>
        <v>0</v>
      </c>
      <c r="I181" s="73">
        <f t="shared" si="11"/>
        <v>22</v>
      </c>
      <c r="J181" s="74">
        <f>+IF(CONSOLIDADO[[#This Row],[Codigo Municipio]]=E180,CONSOLIDADO[[#This Row],[Fallecidos Diarios]]+J180,CONSOLIDADO[[#This Row],[Fallecidos Diarios]])</f>
        <v>3</v>
      </c>
      <c r="K181" s="75">
        <f t="shared" si="12"/>
        <v>0</v>
      </c>
      <c r="L181" s="76">
        <f>+IF(CONSOLIDADO[[#This Row],[Codigo Municipio]]=E180,CONSOLIDADO[[#This Row],[Recuperados Diarios]]+L180,CONSOLIDADO[[#This Row],[Recuperados Diarios]])</f>
        <v>22</v>
      </c>
      <c r="M181" s="77" cm="1">
        <f t="array" ref="M181">+IFERROR(IF(CONSOLIDADO[[#This Row],[Día]]&lt;14,0,INDEX(CONSOLIDADO[Casos Diarios],ROW()-14,1)),0)</f>
        <v>0</v>
      </c>
      <c r="N181" s="72">
        <f>+IF(CONSOLIDADO[[#This Row],[Clave]]="710143893",1,IF(OR(CONSOLIDADO[[#This Row],[Casos Acumulados]]&gt;0,CONSOLIDADO[[#This Row],[Muertes]]&gt;0),N180+1,I181))</f>
        <v>173</v>
      </c>
      <c r="O181" s="69">
        <f>+IFERROR(VLOOKUP($G181,TDMuertes!$C$2:$E$534,3,0),0)</f>
        <v>0</v>
      </c>
      <c r="P181" s="94" t="str">
        <f t="shared" ca="1" si="15"/>
        <v>OUT TIME</v>
      </c>
      <c r="Q181" s="78">
        <f>+IFERROR(VLOOKUP(CONSOLIDADO[[#This Row],[Codigo Municipio]],TDDia!$A$4:$B$394,2,0),0)</f>
        <v>59</v>
      </c>
    </row>
    <row r="182" spans="2:17" ht="14.45">
      <c r="B182">
        <f t="shared" si="13"/>
        <v>1</v>
      </c>
      <c r="C182" s="69" t="str" cm="1">
        <f t="array" ref="C182">+INDEX(Table_4[[Departamento]:[Municipio]],FINAL!$B182,1)</f>
        <v>Atlántida</v>
      </c>
      <c r="D182" s="69" t="str" cm="1">
        <f t="array" ref="D182">+INDEX(Table_4[[Departamento]:[Municipio]],FINAL!$B182,4)</f>
        <v>La Ceiba</v>
      </c>
      <c r="E182" s="69" t="str" cm="1">
        <f t="array" ref="E182">+INDEX(Table_4[[Departamento]:[Municipio]],FINAL!$B182,3)</f>
        <v>0101</v>
      </c>
      <c r="F182" s="96">
        <v>44073</v>
      </c>
      <c r="G182" s="71" t="str">
        <f>+CONSOLIDADO[[#This Row],[Codigo Municipio]]&amp;CONSOLIDADO[[#This Row],[Fecha]]</f>
        <v>010144073</v>
      </c>
      <c r="H182" s="72">
        <f>+IFERROR(VLOOKUP($G182,TDAcumula!$C$2:$E$2027,3,0),0)</f>
        <v>0</v>
      </c>
      <c r="I182" s="73">
        <f t="shared" si="11"/>
        <v>22</v>
      </c>
      <c r="J182" s="74">
        <f>+IF(CONSOLIDADO[[#This Row],[Codigo Municipio]]=E181,CONSOLIDADO[[#This Row],[Fallecidos Diarios]]+J181,CONSOLIDADO[[#This Row],[Fallecidos Diarios]])</f>
        <v>3</v>
      </c>
      <c r="K182" s="75">
        <f t="shared" si="12"/>
        <v>0</v>
      </c>
      <c r="L182" s="76">
        <f>+IF(CONSOLIDADO[[#This Row],[Codigo Municipio]]=E181,CONSOLIDADO[[#This Row],[Recuperados Diarios]]+L181,CONSOLIDADO[[#This Row],[Recuperados Diarios]])</f>
        <v>22</v>
      </c>
      <c r="M182" s="77" cm="1">
        <f t="array" ref="M182">+IFERROR(IF(CONSOLIDADO[[#This Row],[Día]]&lt;14,0,INDEX(CONSOLIDADO[Casos Diarios],ROW()-14,1)),0)</f>
        <v>0</v>
      </c>
      <c r="N182" s="72">
        <f>+IF(CONSOLIDADO[[#This Row],[Clave]]="710143893",1,IF(OR(CONSOLIDADO[[#This Row],[Casos Acumulados]]&gt;0,CONSOLIDADO[[#This Row],[Muertes]]&gt;0),N181+1,I182))</f>
        <v>174</v>
      </c>
      <c r="O182" s="69">
        <f>+IFERROR(VLOOKUP($G182,TDMuertes!$C$2:$E$534,3,0),0)</f>
        <v>0</v>
      </c>
      <c r="P182" s="94" t="str">
        <f t="shared" ca="1" si="15"/>
        <v>OUT TIME</v>
      </c>
      <c r="Q182" s="78">
        <f>+IFERROR(VLOOKUP(CONSOLIDADO[[#This Row],[Codigo Municipio]],TDDia!$A$4:$B$394,2,0),0)</f>
        <v>59</v>
      </c>
    </row>
    <row r="183" spans="2:17" ht="14.45">
      <c r="B183">
        <f t="shared" si="13"/>
        <v>1</v>
      </c>
      <c r="C183" s="69" t="str" cm="1">
        <f t="array" ref="C183">+INDEX(Table_4[[Departamento]:[Municipio]],FINAL!$B183,1)</f>
        <v>Atlántida</v>
      </c>
      <c r="D183" s="69" t="str" cm="1">
        <f t="array" ref="D183">+INDEX(Table_4[[Departamento]:[Municipio]],FINAL!$B183,4)</f>
        <v>La Ceiba</v>
      </c>
      <c r="E183" s="69" t="str" cm="1">
        <f t="array" ref="E183">+INDEX(Table_4[[Departamento]:[Municipio]],FINAL!$B183,3)</f>
        <v>0101</v>
      </c>
      <c r="F183" s="96">
        <v>44074</v>
      </c>
      <c r="G183" s="71" t="str">
        <f>+CONSOLIDADO[[#This Row],[Codigo Municipio]]&amp;CONSOLIDADO[[#This Row],[Fecha]]</f>
        <v>010144074</v>
      </c>
      <c r="H183" s="72">
        <f>+IFERROR(VLOOKUP($G183,TDAcumula!$C$2:$E$2027,3,0),0)</f>
        <v>0</v>
      </c>
      <c r="I183" s="73">
        <f t="shared" si="11"/>
        <v>22</v>
      </c>
      <c r="J183" s="74">
        <f>+IF(CONSOLIDADO[[#This Row],[Codigo Municipio]]=E182,CONSOLIDADO[[#This Row],[Fallecidos Diarios]]+J182,CONSOLIDADO[[#This Row],[Fallecidos Diarios]])</f>
        <v>3</v>
      </c>
      <c r="K183" s="75">
        <f t="shared" si="12"/>
        <v>0</v>
      </c>
      <c r="L183" s="76">
        <f>+IF(CONSOLIDADO[[#This Row],[Codigo Municipio]]=E182,CONSOLIDADO[[#This Row],[Recuperados Diarios]]+L182,CONSOLIDADO[[#This Row],[Recuperados Diarios]])</f>
        <v>22</v>
      </c>
      <c r="M183" s="77" cm="1">
        <f t="array" ref="M183">+IFERROR(IF(CONSOLIDADO[[#This Row],[Día]]&lt;14,0,INDEX(CONSOLIDADO[Casos Diarios],ROW()-14,1)),0)</f>
        <v>0</v>
      </c>
      <c r="N183" s="72">
        <f>+IF(CONSOLIDADO[[#This Row],[Clave]]="710143893",1,IF(OR(CONSOLIDADO[[#This Row],[Casos Acumulados]]&gt;0,CONSOLIDADO[[#This Row],[Muertes]]&gt;0),N182+1,I183))</f>
        <v>175</v>
      </c>
      <c r="O183" s="69">
        <f>+IFERROR(VLOOKUP($G183,TDMuertes!$C$2:$E$534,3,0),0)</f>
        <v>0</v>
      </c>
      <c r="P183" s="94" t="str">
        <f t="shared" ca="1" si="15"/>
        <v>OUT TIME</v>
      </c>
      <c r="Q183" s="78">
        <f>+IFERROR(VLOOKUP(CONSOLIDADO[[#This Row],[Codigo Municipio]],TDDia!$A$4:$B$394,2,0),0)</f>
        <v>59</v>
      </c>
    </row>
    <row r="184" spans="2:17" ht="14.45">
      <c r="B184">
        <f t="shared" si="13"/>
        <v>1</v>
      </c>
      <c r="C184" s="69" t="str" cm="1">
        <f t="array" ref="C184">+INDEX(Table_4[[Departamento]:[Municipio]],FINAL!$B184,1)</f>
        <v>Atlántida</v>
      </c>
      <c r="D184" s="69" t="str" cm="1">
        <f t="array" ref="D184">+INDEX(Table_4[[Departamento]:[Municipio]],FINAL!$B184,4)</f>
        <v>La Ceiba</v>
      </c>
      <c r="E184" s="69" t="str" cm="1">
        <f t="array" ref="E184">+INDEX(Table_4[[Departamento]:[Municipio]],FINAL!$B184,3)</f>
        <v>0101</v>
      </c>
      <c r="F184" s="96">
        <v>44075</v>
      </c>
      <c r="G184" s="71" t="str">
        <f>+CONSOLIDADO[[#This Row],[Codigo Municipio]]&amp;CONSOLIDADO[[#This Row],[Fecha]]</f>
        <v>010144075</v>
      </c>
      <c r="H184" s="72">
        <f>+IFERROR(VLOOKUP($G184,TDAcumula!$C$2:$E$2027,3,0),0)</f>
        <v>0</v>
      </c>
      <c r="I184" s="73">
        <f t="shared" si="11"/>
        <v>22</v>
      </c>
      <c r="J184" s="74">
        <f>+IF(CONSOLIDADO[[#This Row],[Codigo Municipio]]=E183,CONSOLIDADO[[#This Row],[Fallecidos Diarios]]+J183,CONSOLIDADO[[#This Row],[Fallecidos Diarios]])</f>
        <v>3</v>
      </c>
      <c r="K184" s="75">
        <f t="shared" si="12"/>
        <v>0</v>
      </c>
      <c r="L184" s="76">
        <f>+IF(CONSOLIDADO[[#This Row],[Codigo Municipio]]=E183,CONSOLIDADO[[#This Row],[Recuperados Diarios]]+L183,CONSOLIDADO[[#This Row],[Recuperados Diarios]])</f>
        <v>22</v>
      </c>
      <c r="M184" s="77" cm="1">
        <f t="array" ref="M184">+IFERROR(IF(CONSOLIDADO[[#This Row],[Día]]&lt;14,0,INDEX(CONSOLIDADO[Casos Diarios],ROW()-14,1)),0)</f>
        <v>0</v>
      </c>
      <c r="N184" s="72">
        <f>+IF(CONSOLIDADO[[#This Row],[Clave]]="710143893",1,IF(OR(CONSOLIDADO[[#This Row],[Casos Acumulados]]&gt;0,CONSOLIDADO[[#This Row],[Muertes]]&gt;0),N183+1,I184))</f>
        <v>176</v>
      </c>
      <c r="O184" s="69">
        <f>+IFERROR(VLOOKUP($G184,TDMuertes!$C$2:$E$534,3,0),0)</f>
        <v>0</v>
      </c>
      <c r="P184" s="94" t="str">
        <f t="shared" ca="1" si="15"/>
        <v>OUT TIME</v>
      </c>
      <c r="Q184" s="78">
        <f>+IFERROR(VLOOKUP(CONSOLIDADO[[#This Row],[Codigo Municipio]],TDDia!$A$4:$B$394,2,0),0)</f>
        <v>59</v>
      </c>
    </row>
    <row r="185" spans="2:17" ht="14.45">
      <c r="B185">
        <f t="shared" si="13"/>
        <v>1</v>
      </c>
      <c r="C185" s="69" t="str" cm="1">
        <f t="array" ref="C185">+INDEX(Table_4[[Departamento]:[Municipio]],FINAL!$B185,1)</f>
        <v>Atlántida</v>
      </c>
      <c r="D185" s="69" t="str" cm="1">
        <f t="array" ref="D185">+INDEX(Table_4[[Departamento]:[Municipio]],FINAL!$B185,4)</f>
        <v>La Ceiba</v>
      </c>
      <c r="E185" s="69" t="str" cm="1">
        <f t="array" ref="E185">+INDEX(Table_4[[Departamento]:[Municipio]],FINAL!$B185,3)</f>
        <v>0101</v>
      </c>
      <c r="F185" s="96">
        <v>44076</v>
      </c>
      <c r="G185" s="71" t="str">
        <f>+CONSOLIDADO[[#This Row],[Codigo Municipio]]&amp;CONSOLIDADO[[#This Row],[Fecha]]</f>
        <v>010144076</v>
      </c>
      <c r="H185" s="72">
        <f>+IFERROR(VLOOKUP($G185,TDAcumula!$C$2:$E$2027,3,0),0)</f>
        <v>0</v>
      </c>
      <c r="I185" s="73">
        <f t="shared" si="11"/>
        <v>22</v>
      </c>
      <c r="J185" s="74">
        <f>+IF(CONSOLIDADO[[#This Row],[Codigo Municipio]]=E184,CONSOLIDADO[[#This Row],[Fallecidos Diarios]]+J184,CONSOLIDADO[[#This Row],[Fallecidos Diarios]])</f>
        <v>3</v>
      </c>
      <c r="K185" s="75">
        <f t="shared" si="12"/>
        <v>0</v>
      </c>
      <c r="L185" s="76">
        <f>+IF(CONSOLIDADO[[#This Row],[Codigo Municipio]]=E184,CONSOLIDADO[[#This Row],[Recuperados Diarios]]+L184,CONSOLIDADO[[#This Row],[Recuperados Diarios]])</f>
        <v>22</v>
      </c>
      <c r="M185" s="77" cm="1">
        <f t="array" ref="M185">+IFERROR(IF(CONSOLIDADO[[#This Row],[Día]]&lt;14,0,INDEX(CONSOLIDADO[Casos Diarios],ROW()-14,1)),0)</f>
        <v>0</v>
      </c>
      <c r="N185" s="72">
        <f>+IF(CONSOLIDADO[[#This Row],[Clave]]="710143893",1,IF(OR(CONSOLIDADO[[#This Row],[Casos Acumulados]]&gt;0,CONSOLIDADO[[#This Row],[Muertes]]&gt;0),N184+1,I185))</f>
        <v>177</v>
      </c>
      <c r="O185" s="69">
        <f>+IFERROR(VLOOKUP($G185,TDMuertes!$C$2:$E$534,3,0),0)</f>
        <v>0</v>
      </c>
      <c r="P185" s="94" t="str">
        <f t="shared" ca="1" si="15"/>
        <v>OUT TIME</v>
      </c>
      <c r="Q185" s="78">
        <f>+IFERROR(VLOOKUP(CONSOLIDADO[[#This Row],[Codigo Municipio]],TDDia!$A$4:$B$394,2,0),0)</f>
        <v>59</v>
      </c>
    </row>
    <row r="186" spans="2:17" ht="14.45">
      <c r="B186">
        <f t="shared" si="13"/>
        <v>1</v>
      </c>
      <c r="C186" s="69" t="str" cm="1">
        <f t="array" ref="C186">+INDEX(Table_4[[Departamento]:[Municipio]],FINAL!$B186,1)</f>
        <v>Atlántida</v>
      </c>
      <c r="D186" s="69" t="str" cm="1">
        <f t="array" ref="D186">+INDEX(Table_4[[Departamento]:[Municipio]],FINAL!$B186,4)</f>
        <v>La Ceiba</v>
      </c>
      <c r="E186" s="69" t="str" cm="1">
        <f t="array" ref="E186">+INDEX(Table_4[[Departamento]:[Municipio]],FINAL!$B186,3)</f>
        <v>0101</v>
      </c>
      <c r="F186" s="96">
        <v>44077</v>
      </c>
      <c r="G186" s="71" t="str">
        <f>+CONSOLIDADO[[#This Row],[Codigo Municipio]]&amp;CONSOLIDADO[[#This Row],[Fecha]]</f>
        <v>010144077</v>
      </c>
      <c r="H186" s="72">
        <f>+IFERROR(VLOOKUP($G186,TDAcumula!$C$2:$E$2027,3,0),0)</f>
        <v>0</v>
      </c>
      <c r="I186" s="73">
        <f t="shared" si="11"/>
        <v>22</v>
      </c>
      <c r="J186" s="74">
        <f>+IF(CONSOLIDADO[[#This Row],[Codigo Municipio]]=E185,CONSOLIDADO[[#This Row],[Fallecidos Diarios]]+J185,CONSOLIDADO[[#This Row],[Fallecidos Diarios]])</f>
        <v>3</v>
      </c>
      <c r="K186" s="75">
        <f t="shared" si="12"/>
        <v>0</v>
      </c>
      <c r="L186" s="76">
        <f>+IF(CONSOLIDADO[[#This Row],[Codigo Municipio]]=E185,CONSOLIDADO[[#This Row],[Recuperados Diarios]]+L185,CONSOLIDADO[[#This Row],[Recuperados Diarios]])</f>
        <v>22</v>
      </c>
      <c r="M186" s="77" cm="1">
        <f t="array" ref="M186">+IFERROR(IF(CONSOLIDADO[[#This Row],[Día]]&lt;14,0,INDEX(CONSOLIDADO[Casos Diarios],ROW()-14,1)),0)</f>
        <v>0</v>
      </c>
      <c r="N186" s="72">
        <f>+IF(CONSOLIDADO[[#This Row],[Clave]]="710143893",1,IF(OR(CONSOLIDADO[[#This Row],[Casos Acumulados]]&gt;0,CONSOLIDADO[[#This Row],[Muertes]]&gt;0),N185+1,I186))</f>
        <v>178</v>
      </c>
      <c r="O186" s="69">
        <f>+IFERROR(VLOOKUP($G186,TDMuertes!$C$2:$E$534,3,0),0)</f>
        <v>0</v>
      </c>
      <c r="P186" s="94" t="str">
        <f t="shared" ca="1" si="15"/>
        <v>OUT TIME</v>
      </c>
      <c r="Q186" s="78">
        <f>+IFERROR(VLOOKUP(CONSOLIDADO[[#This Row],[Codigo Municipio]],TDDia!$A$4:$B$394,2,0),0)</f>
        <v>59</v>
      </c>
    </row>
    <row r="187" spans="2:17" ht="14.45">
      <c r="B187">
        <f t="shared" si="13"/>
        <v>1</v>
      </c>
      <c r="C187" s="69" t="str" cm="1">
        <f t="array" ref="C187">+INDEX(Table_4[[Departamento]:[Municipio]],FINAL!$B187,1)</f>
        <v>Atlántida</v>
      </c>
      <c r="D187" s="69" t="str" cm="1">
        <f t="array" ref="D187">+INDEX(Table_4[[Departamento]:[Municipio]],FINAL!$B187,4)</f>
        <v>La Ceiba</v>
      </c>
      <c r="E187" s="69" t="str" cm="1">
        <f t="array" ref="E187">+INDEX(Table_4[[Departamento]:[Municipio]],FINAL!$B187,3)</f>
        <v>0101</v>
      </c>
      <c r="F187" s="96">
        <v>44078</v>
      </c>
      <c r="G187" s="71" t="str">
        <f>+CONSOLIDADO[[#This Row],[Codigo Municipio]]&amp;CONSOLIDADO[[#This Row],[Fecha]]</f>
        <v>010144078</v>
      </c>
      <c r="H187" s="72">
        <f>+IFERROR(VLOOKUP($G187,TDAcumula!$C$2:$E$2027,3,0),0)</f>
        <v>0</v>
      </c>
      <c r="I187" s="73">
        <f t="shared" si="11"/>
        <v>22</v>
      </c>
      <c r="J187" s="74">
        <f>+IF(CONSOLIDADO[[#This Row],[Codigo Municipio]]=E186,CONSOLIDADO[[#This Row],[Fallecidos Diarios]]+J186,CONSOLIDADO[[#This Row],[Fallecidos Diarios]])</f>
        <v>3</v>
      </c>
      <c r="K187" s="75">
        <f t="shared" si="12"/>
        <v>0</v>
      </c>
      <c r="L187" s="76">
        <f>+IF(CONSOLIDADO[[#This Row],[Codigo Municipio]]=E186,CONSOLIDADO[[#This Row],[Recuperados Diarios]]+L186,CONSOLIDADO[[#This Row],[Recuperados Diarios]])</f>
        <v>22</v>
      </c>
      <c r="M187" s="77" cm="1">
        <f t="array" ref="M187">+IFERROR(IF(CONSOLIDADO[[#This Row],[Día]]&lt;14,0,INDEX(CONSOLIDADO[Casos Diarios],ROW()-14,1)),0)</f>
        <v>0</v>
      </c>
      <c r="N187" s="72">
        <f>+IF(CONSOLIDADO[[#This Row],[Clave]]="710143893",1,IF(OR(CONSOLIDADO[[#This Row],[Casos Acumulados]]&gt;0,CONSOLIDADO[[#This Row],[Muertes]]&gt;0),N186+1,I187))</f>
        <v>179</v>
      </c>
      <c r="O187" s="69">
        <f>+IFERROR(VLOOKUP($G187,TDMuertes!$C$2:$E$534,3,0),0)</f>
        <v>0</v>
      </c>
      <c r="P187" s="94" t="str">
        <f t="shared" ca="1" si="15"/>
        <v>OUT TIME</v>
      </c>
      <c r="Q187" s="78">
        <f>+IFERROR(VLOOKUP(CONSOLIDADO[[#This Row],[Codigo Municipio]],TDDia!$A$4:$B$394,2,0),0)</f>
        <v>59</v>
      </c>
    </row>
    <row r="188" spans="2:17" ht="14.45">
      <c r="B188">
        <f t="shared" si="13"/>
        <v>1</v>
      </c>
      <c r="C188" s="69" t="str" cm="1">
        <f t="array" ref="C188">+INDEX(Table_4[[Departamento]:[Municipio]],FINAL!$B188,1)</f>
        <v>Atlántida</v>
      </c>
      <c r="D188" s="69" t="str" cm="1">
        <f t="array" ref="D188">+INDEX(Table_4[[Departamento]:[Municipio]],FINAL!$B188,4)</f>
        <v>La Ceiba</v>
      </c>
      <c r="E188" s="69" t="str" cm="1">
        <f t="array" ref="E188">+INDEX(Table_4[[Departamento]:[Municipio]],FINAL!$B188,3)</f>
        <v>0101</v>
      </c>
      <c r="F188" s="96">
        <v>44079</v>
      </c>
      <c r="G188" s="71" t="str">
        <f>+CONSOLIDADO[[#This Row],[Codigo Municipio]]&amp;CONSOLIDADO[[#This Row],[Fecha]]</f>
        <v>010144079</v>
      </c>
      <c r="H188" s="72">
        <f>+IFERROR(VLOOKUP($G188,TDAcumula!$C$2:$E$2027,3,0),0)</f>
        <v>0</v>
      </c>
      <c r="I188" s="73">
        <f t="shared" si="11"/>
        <v>22</v>
      </c>
      <c r="J188" s="74">
        <f>+IF(CONSOLIDADO[[#This Row],[Codigo Municipio]]=E187,CONSOLIDADO[[#This Row],[Fallecidos Diarios]]+J187,CONSOLIDADO[[#This Row],[Fallecidos Diarios]])</f>
        <v>3</v>
      </c>
      <c r="K188" s="75">
        <f t="shared" si="12"/>
        <v>0</v>
      </c>
      <c r="L188" s="76">
        <f>+IF(CONSOLIDADO[[#This Row],[Codigo Municipio]]=E187,CONSOLIDADO[[#This Row],[Recuperados Diarios]]+L187,CONSOLIDADO[[#This Row],[Recuperados Diarios]])</f>
        <v>22</v>
      </c>
      <c r="M188" s="77" cm="1">
        <f t="array" ref="M188">+IFERROR(IF(CONSOLIDADO[[#This Row],[Día]]&lt;14,0,INDEX(CONSOLIDADO[Casos Diarios],ROW()-14,1)),0)</f>
        <v>0</v>
      </c>
      <c r="N188" s="72">
        <f>+IF(CONSOLIDADO[[#This Row],[Clave]]="710143893",1,IF(OR(CONSOLIDADO[[#This Row],[Casos Acumulados]]&gt;0,CONSOLIDADO[[#This Row],[Muertes]]&gt;0),N187+1,I188))</f>
        <v>180</v>
      </c>
      <c r="O188" s="69">
        <f>+IFERROR(VLOOKUP($G188,TDMuertes!$C$2:$E$534,3,0),0)</f>
        <v>0</v>
      </c>
      <c r="P188" s="94" t="str">
        <f t="shared" ca="1" si="15"/>
        <v>OUT TIME</v>
      </c>
      <c r="Q188" s="78">
        <f>+IFERROR(VLOOKUP(CONSOLIDADO[[#This Row],[Codigo Municipio]],TDDia!$A$4:$B$394,2,0),0)</f>
        <v>59</v>
      </c>
    </row>
    <row r="189" spans="2:17" ht="14.45">
      <c r="B189">
        <f t="shared" si="13"/>
        <v>1</v>
      </c>
      <c r="C189" s="69" t="str" cm="1">
        <f t="array" ref="C189">+INDEX(Table_4[[Departamento]:[Municipio]],FINAL!$B189,1)</f>
        <v>Atlántida</v>
      </c>
      <c r="D189" s="69" t="str" cm="1">
        <f t="array" ref="D189">+INDEX(Table_4[[Departamento]:[Municipio]],FINAL!$B189,4)</f>
        <v>La Ceiba</v>
      </c>
      <c r="E189" s="69" t="str" cm="1">
        <f t="array" ref="E189">+INDEX(Table_4[[Departamento]:[Municipio]],FINAL!$B189,3)</f>
        <v>0101</v>
      </c>
      <c r="F189" s="96">
        <v>44080</v>
      </c>
      <c r="G189" s="71" t="str">
        <f>+CONSOLIDADO[[#This Row],[Codigo Municipio]]&amp;CONSOLIDADO[[#This Row],[Fecha]]</f>
        <v>010144080</v>
      </c>
      <c r="H189" s="72">
        <f>+IFERROR(VLOOKUP($G189,TDAcumula!$C$2:$E$2027,3,0),0)</f>
        <v>0</v>
      </c>
      <c r="I189" s="73">
        <f t="shared" si="11"/>
        <v>22</v>
      </c>
      <c r="J189" s="74">
        <f>+IF(CONSOLIDADO[[#This Row],[Codigo Municipio]]=E188,CONSOLIDADO[[#This Row],[Fallecidos Diarios]]+J188,CONSOLIDADO[[#This Row],[Fallecidos Diarios]])</f>
        <v>3</v>
      </c>
      <c r="K189" s="75">
        <f t="shared" si="12"/>
        <v>0</v>
      </c>
      <c r="L189" s="76">
        <f>+IF(CONSOLIDADO[[#This Row],[Codigo Municipio]]=E188,CONSOLIDADO[[#This Row],[Recuperados Diarios]]+L188,CONSOLIDADO[[#This Row],[Recuperados Diarios]])</f>
        <v>22</v>
      </c>
      <c r="M189" s="77" cm="1">
        <f t="array" ref="M189">+IFERROR(IF(CONSOLIDADO[[#This Row],[Día]]&lt;14,0,INDEX(CONSOLIDADO[Casos Diarios],ROW()-14,1)),0)</f>
        <v>0</v>
      </c>
      <c r="N189" s="72">
        <f>+IF(CONSOLIDADO[[#This Row],[Clave]]="710143893",1,IF(OR(CONSOLIDADO[[#This Row],[Casos Acumulados]]&gt;0,CONSOLIDADO[[#This Row],[Muertes]]&gt;0),N188+1,I189))</f>
        <v>181</v>
      </c>
      <c r="O189" s="69">
        <f>+IFERROR(VLOOKUP($G189,TDMuertes!$C$2:$E$534,3,0),0)</f>
        <v>0</v>
      </c>
      <c r="P189" s="94" t="str">
        <f t="shared" ca="1" si="15"/>
        <v>OUT TIME</v>
      </c>
      <c r="Q189" s="78">
        <f>+IFERROR(VLOOKUP(CONSOLIDADO[[#This Row],[Codigo Municipio]],TDDia!$A$4:$B$394,2,0),0)</f>
        <v>59</v>
      </c>
    </row>
    <row r="190" spans="2:17" ht="14.45">
      <c r="B190">
        <f t="shared" si="13"/>
        <v>1</v>
      </c>
      <c r="C190" s="69" t="str" cm="1">
        <f t="array" ref="C190">+INDEX(Table_4[[Departamento]:[Municipio]],FINAL!$B190,1)</f>
        <v>Atlántida</v>
      </c>
      <c r="D190" s="69" t="str" cm="1">
        <f t="array" ref="D190">+INDEX(Table_4[[Departamento]:[Municipio]],FINAL!$B190,4)</f>
        <v>La Ceiba</v>
      </c>
      <c r="E190" s="69" t="str" cm="1">
        <f t="array" ref="E190">+INDEX(Table_4[[Departamento]:[Municipio]],FINAL!$B190,3)</f>
        <v>0101</v>
      </c>
      <c r="F190" s="96">
        <v>44081</v>
      </c>
      <c r="G190" s="71" t="str">
        <f>+CONSOLIDADO[[#This Row],[Codigo Municipio]]&amp;CONSOLIDADO[[#This Row],[Fecha]]</f>
        <v>010144081</v>
      </c>
      <c r="H190" s="72">
        <f>+IFERROR(VLOOKUP($G190,TDAcumula!$C$2:$E$2027,3,0),0)</f>
        <v>0</v>
      </c>
      <c r="I190" s="73">
        <f t="shared" si="11"/>
        <v>22</v>
      </c>
      <c r="J190" s="74">
        <f>+IF(CONSOLIDADO[[#This Row],[Codigo Municipio]]=E189,CONSOLIDADO[[#This Row],[Fallecidos Diarios]]+J189,CONSOLIDADO[[#This Row],[Fallecidos Diarios]])</f>
        <v>3</v>
      </c>
      <c r="K190" s="75">
        <f t="shared" si="12"/>
        <v>0</v>
      </c>
      <c r="L190" s="76">
        <f>+IF(CONSOLIDADO[[#This Row],[Codigo Municipio]]=E189,CONSOLIDADO[[#This Row],[Recuperados Diarios]]+L189,CONSOLIDADO[[#This Row],[Recuperados Diarios]])</f>
        <v>22</v>
      </c>
      <c r="M190" s="77" cm="1">
        <f t="array" ref="M190">+IFERROR(IF(CONSOLIDADO[[#This Row],[Día]]&lt;14,0,INDEX(CONSOLIDADO[Casos Diarios],ROW()-14,1)),0)</f>
        <v>0</v>
      </c>
      <c r="N190" s="72">
        <f>+IF(CONSOLIDADO[[#This Row],[Clave]]="710143893",1,IF(OR(CONSOLIDADO[[#This Row],[Casos Acumulados]]&gt;0,CONSOLIDADO[[#This Row],[Muertes]]&gt;0),N189+1,I190))</f>
        <v>182</v>
      </c>
      <c r="O190" s="69">
        <f>+IFERROR(VLOOKUP($G190,TDMuertes!$C$2:$E$534,3,0),0)</f>
        <v>0</v>
      </c>
      <c r="P190" s="94" t="str">
        <f t="shared" ca="1" si="15"/>
        <v>OUT TIME</v>
      </c>
      <c r="Q190" s="78">
        <f>+IFERROR(VLOOKUP(CONSOLIDADO[[#This Row],[Codigo Municipio]],TDDia!$A$4:$B$394,2,0),0)</f>
        <v>59</v>
      </c>
    </row>
    <row r="191" spans="2:17" ht="14.45">
      <c r="B191">
        <f t="shared" si="13"/>
        <v>1</v>
      </c>
      <c r="C191" s="69" t="str" cm="1">
        <f t="array" ref="C191">+INDEX(Table_4[[Departamento]:[Municipio]],FINAL!$B191,1)</f>
        <v>Atlántida</v>
      </c>
      <c r="D191" s="69" t="str" cm="1">
        <f t="array" ref="D191">+INDEX(Table_4[[Departamento]:[Municipio]],FINAL!$B191,4)</f>
        <v>La Ceiba</v>
      </c>
      <c r="E191" s="69" t="str" cm="1">
        <f t="array" ref="E191">+INDEX(Table_4[[Departamento]:[Municipio]],FINAL!$B191,3)</f>
        <v>0101</v>
      </c>
      <c r="F191" s="96">
        <v>44082</v>
      </c>
      <c r="G191" s="71" t="str">
        <f>+CONSOLIDADO[[#This Row],[Codigo Municipio]]&amp;CONSOLIDADO[[#This Row],[Fecha]]</f>
        <v>010144082</v>
      </c>
      <c r="H191" s="72">
        <f>+IFERROR(VLOOKUP($G191,TDAcumula!$C$2:$E$2027,3,0),0)</f>
        <v>0</v>
      </c>
      <c r="I191" s="73">
        <f t="shared" si="11"/>
        <v>22</v>
      </c>
      <c r="J191" s="74">
        <f>+IF(CONSOLIDADO[[#This Row],[Codigo Municipio]]=E190,CONSOLIDADO[[#This Row],[Fallecidos Diarios]]+J190,CONSOLIDADO[[#This Row],[Fallecidos Diarios]])</f>
        <v>3</v>
      </c>
      <c r="K191" s="75">
        <f t="shared" si="12"/>
        <v>0</v>
      </c>
      <c r="L191" s="76">
        <f>+IF(CONSOLIDADO[[#This Row],[Codigo Municipio]]=E190,CONSOLIDADO[[#This Row],[Recuperados Diarios]]+L190,CONSOLIDADO[[#This Row],[Recuperados Diarios]])</f>
        <v>22</v>
      </c>
      <c r="M191" s="77" cm="1">
        <f t="array" ref="M191">+IFERROR(IF(CONSOLIDADO[[#This Row],[Día]]&lt;14,0,INDEX(CONSOLIDADO[Casos Diarios],ROW()-14,1)),0)</f>
        <v>0</v>
      </c>
      <c r="N191" s="72">
        <f>+IF(CONSOLIDADO[[#This Row],[Clave]]="710143893",1,IF(OR(CONSOLIDADO[[#This Row],[Casos Acumulados]]&gt;0,CONSOLIDADO[[#This Row],[Muertes]]&gt;0),N190+1,I191))</f>
        <v>183</v>
      </c>
      <c r="O191" s="69">
        <f>+IFERROR(VLOOKUP($G191,TDMuertes!$C$2:$E$534,3,0),0)</f>
        <v>0</v>
      </c>
      <c r="P191" s="94" t="str">
        <f t="shared" ca="1" si="15"/>
        <v>OUT TIME</v>
      </c>
      <c r="Q191" s="78">
        <f>+IFERROR(VLOOKUP(CONSOLIDADO[[#This Row],[Codigo Municipio]],TDDia!$A$4:$B$394,2,0),0)</f>
        <v>59</v>
      </c>
    </row>
    <row r="192" spans="2:17" ht="14.45">
      <c r="B192">
        <f t="shared" si="13"/>
        <v>1</v>
      </c>
      <c r="C192" s="69" t="str" cm="1">
        <f t="array" ref="C192">+INDEX(Table_4[[Departamento]:[Municipio]],FINAL!$B192,1)</f>
        <v>Atlántida</v>
      </c>
      <c r="D192" s="69" t="str" cm="1">
        <f t="array" ref="D192">+INDEX(Table_4[[Departamento]:[Municipio]],FINAL!$B192,4)</f>
        <v>La Ceiba</v>
      </c>
      <c r="E192" s="69" t="str" cm="1">
        <f t="array" ref="E192">+INDEX(Table_4[[Departamento]:[Municipio]],FINAL!$B192,3)</f>
        <v>0101</v>
      </c>
      <c r="F192" s="96">
        <v>44083</v>
      </c>
      <c r="G192" s="71" t="str">
        <f>+CONSOLIDADO[[#This Row],[Codigo Municipio]]&amp;CONSOLIDADO[[#This Row],[Fecha]]</f>
        <v>010144083</v>
      </c>
      <c r="H192" s="72">
        <f>+IFERROR(VLOOKUP($G192,TDAcumula!$C$2:$E$2027,3,0),0)</f>
        <v>0</v>
      </c>
      <c r="I192" s="73">
        <f t="shared" si="11"/>
        <v>22</v>
      </c>
      <c r="J192" s="74">
        <f>+IF(CONSOLIDADO[[#This Row],[Codigo Municipio]]=E191,CONSOLIDADO[[#This Row],[Fallecidos Diarios]]+J191,CONSOLIDADO[[#This Row],[Fallecidos Diarios]])</f>
        <v>3</v>
      </c>
      <c r="K192" s="75">
        <f t="shared" si="12"/>
        <v>0</v>
      </c>
      <c r="L192" s="76">
        <f>+IF(CONSOLIDADO[[#This Row],[Codigo Municipio]]=E191,CONSOLIDADO[[#This Row],[Recuperados Diarios]]+L191,CONSOLIDADO[[#This Row],[Recuperados Diarios]])</f>
        <v>22</v>
      </c>
      <c r="M192" s="77" cm="1">
        <f t="array" ref="M192">+IFERROR(IF(CONSOLIDADO[[#This Row],[Día]]&lt;14,0,INDEX(CONSOLIDADO[Casos Diarios],ROW()-14,1)),0)</f>
        <v>0</v>
      </c>
      <c r="N192" s="72">
        <f>+IF(CONSOLIDADO[[#This Row],[Clave]]="710143893",1,IF(OR(CONSOLIDADO[[#This Row],[Casos Acumulados]]&gt;0,CONSOLIDADO[[#This Row],[Muertes]]&gt;0),N191+1,I192))</f>
        <v>184</v>
      </c>
      <c r="O192" s="69">
        <f>+IFERROR(VLOOKUP($G192,TDMuertes!$C$2:$E$534,3,0),0)</f>
        <v>0</v>
      </c>
      <c r="P192" s="94" t="str">
        <f t="shared" ca="1" si="15"/>
        <v>OUT TIME</v>
      </c>
      <c r="Q192" s="78">
        <f>+IFERROR(VLOOKUP(CONSOLIDADO[[#This Row],[Codigo Municipio]],TDDia!$A$4:$B$394,2,0),0)</f>
        <v>59</v>
      </c>
    </row>
    <row r="193" spans="1:17" ht="14.45">
      <c r="B193">
        <f t="shared" si="13"/>
        <v>1</v>
      </c>
      <c r="C193" s="69" t="str" cm="1">
        <f t="array" ref="C193">+INDEX(Table_4[[Departamento]:[Municipio]],FINAL!$B193,1)</f>
        <v>Atlántida</v>
      </c>
      <c r="D193" s="69" t="str" cm="1">
        <f t="array" ref="D193">+INDEX(Table_4[[Departamento]:[Municipio]],FINAL!$B193,4)</f>
        <v>La Ceiba</v>
      </c>
      <c r="E193" s="69" t="str" cm="1">
        <f t="array" ref="E193">+INDEX(Table_4[[Departamento]:[Municipio]],FINAL!$B193,3)</f>
        <v>0101</v>
      </c>
      <c r="F193" s="96">
        <v>44084</v>
      </c>
      <c r="G193" s="71" t="str">
        <f>+CONSOLIDADO[[#This Row],[Codigo Municipio]]&amp;CONSOLIDADO[[#This Row],[Fecha]]</f>
        <v>010144084</v>
      </c>
      <c r="H193" s="72">
        <f>+IFERROR(VLOOKUP($G193,TDAcumula!$C$2:$E$2027,3,0),0)</f>
        <v>0</v>
      </c>
      <c r="I193" s="73">
        <f t="shared" si="11"/>
        <v>22</v>
      </c>
      <c r="J193" s="74">
        <f>+IF(CONSOLIDADO[[#This Row],[Codigo Municipio]]=E192,CONSOLIDADO[[#This Row],[Fallecidos Diarios]]+J192,CONSOLIDADO[[#This Row],[Fallecidos Diarios]])</f>
        <v>3</v>
      </c>
      <c r="K193" s="75">
        <f t="shared" si="12"/>
        <v>0</v>
      </c>
      <c r="L193" s="76">
        <f>+IF(CONSOLIDADO[[#This Row],[Codigo Municipio]]=E192,CONSOLIDADO[[#This Row],[Recuperados Diarios]]+L192,CONSOLIDADO[[#This Row],[Recuperados Diarios]])</f>
        <v>22</v>
      </c>
      <c r="M193" s="77" cm="1">
        <f t="array" ref="M193">+IFERROR(IF(CONSOLIDADO[[#This Row],[Día]]&lt;14,0,INDEX(CONSOLIDADO[Casos Diarios],ROW()-14,1)),0)</f>
        <v>0</v>
      </c>
      <c r="N193" s="72">
        <f>+IF(CONSOLIDADO[[#This Row],[Clave]]="710143893",1,IF(OR(CONSOLIDADO[[#This Row],[Casos Acumulados]]&gt;0,CONSOLIDADO[[#This Row],[Muertes]]&gt;0),N192+1,I193))</f>
        <v>185</v>
      </c>
      <c r="O193" s="69">
        <f>+IFERROR(VLOOKUP($G193,TDMuertes!$C$2:$E$534,3,0),0)</f>
        <v>0</v>
      </c>
      <c r="P193" s="94" t="str">
        <f t="shared" ca="1" si="15"/>
        <v>OUT TIME</v>
      </c>
      <c r="Q193" s="78">
        <f>+IFERROR(VLOOKUP(CONSOLIDADO[[#This Row],[Codigo Municipio]],TDDia!$A$4:$B$394,2,0),0)</f>
        <v>59</v>
      </c>
    </row>
    <row r="194" spans="1:17" ht="14.45">
      <c r="A194" s="70"/>
      <c r="B194">
        <f t="shared" si="13"/>
        <v>1</v>
      </c>
      <c r="C194" s="69" t="str" cm="1">
        <f t="array" ref="C194">+INDEX(Table_4[[Departamento]:[Municipio]],FINAL!$B194,1)</f>
        <v>Atlántida</v>
      </c>
      <c r="D194" s="69" t="str" cm="1">
        <f t="array" ref="D194">+INDEX(Table_4[[Departamento]:[Municipio]],FINAL!$B194,4)</f>
        <v>La Ceiba</v>
      </c>
      <c r="E194" s="69" t="str" cm="1">
        <f t="array" ref="E194">+INDEX(Table_4[[Departamento]:[Municipio]],FINAL!$B194,3)</f>
        <v>0101</v>
      </c>
      <c r="F194" s="96">
        <v>44085</v>
      </c>
      <c r="G194" s="71" t="str">
        <f>+CONSOLIDADO[[#This Row],[Codigo Municipio]]&amp;CONSOLIDADO[[#This Row],[Fecha]]</f>
        <v>010144085</v>
      </c>
      <c r="H194" s="72">
        <f>+IFERROR(VLOOKUP($G194,TDAcumula!$C$2:$E$2027,3,0),0)</f>
        <v>0</v>
      </c>
      <c r="I194" s="73">
        <f t="shared" si="11"/>
        <v>22</v>
      </c>
      <c r="J194" s="74">
        <f>+IF(CONSOLIDADO[[#This Row],[Codigo Municipio]]=E193,CONSOLIDADO[[#This Row],[Fallecidos Diarios]]+J193,CONSOLIDADO[[#This Row],[Fallecidos Diarios]])</f>
        <v>3</v>
      </c>
      <c r="K194" s="75">
        <f t="shared" si="12"/>
        <v>0</v>
      </c>
      <c r="L194" s="76">
        <f>+IF(CONSOLIDADO[[#This Row],[Codigo Municipio]]=E193,CONSOLIDADO[[#This Row],[Recuperados Diarios]]+L193,CONSOLIDADO[[#This Row],[Recuperados Diarios]])</f>
        <v>22</v>
      </c>
      <c r="M194" s="77" cm="1">
        <f t="array" ref="M194">+IFERROR(IF(CONSOLIDADO[[#This Row],[Día]]&lt;14,0,INDEX(CONSOLIDADO[Casos Diarios],ROW()-14,1)),0)</f>
        <v>0</v>
      </c>
      <c r="N194" s="72">
        <f>+IF(CONSOLIDADO[[#This Row],[Clave]]="710143893",1,IF(OR(CONSOLIDADO[[#This Row],[Casos Acumulados]]&gt;0,CONSOLIDADO[[#This Row],[Muertes]]&gt;0),N193+1,I194))</f>
        <v>186</v>
      </c>
      <c r="O194" s="69">
        <f>+IFERROR(VLOOKUP($G194,TDMuertes!$C$2:$E$534,3,0),0)</f>
        <v>0</v>
      </c>
      <c r="P194" s="94" t="str">
        <f t="shared" ca="1" si="15"/>
        <v>OUT TIME</v>
      </c>
      <c r="Q194" s="78">
        <f>+IFERROR(VLOOKUP(CONSOLIDADO[[#This Row],[Codigo Municipio]],TDDia!$A$4:$B$394,2,0),0)</f>
        <v>59</v>
      </c>
    </row>
    <row r="195" spans="1:17" ht="14.45">
      <c r="B195">
        <f t="shared" si="13"/>
        <v>2</v>
      </c>
      <c r="C195" s="69" t="str" cm="1">
        <f t="array" ref="C195">+INDEX(Table_4[[Departamento]:[Municipio]],FINAL!$B195,1)</f>
        <v>Atlántida</v>
      </c>
      <c r="D195" s="69" t="str" cm="1">
        <f t="array" ref="D195">+INDEX(Table_4[[Departamento]:[Municipio]],FINAL!$B195,4)</f>
        <v>El Porvenir</v>
      </c>
      <c r="E195" s="69" t="str" cm="1">
        <f t="array" ref="E195">+INDEX(Table_4[[Departamento]:[Municipio]],FINAL!$B195,3)</f>
        <v>0102</v>
      </c>
      <c r="F195" s="96">
        <f>+F2</f>
        <v>43893</v>
      </c>
      <c r="G195" s="71" t="str">
        <f>+CONSOLIDADO[[#This Row],[Codigo Municipio]]&amp;CONSOLIDADO[[#This Row],[Fecha]]</f>
        <v>010243893</v>
      </c>
      <c r="H195" s="72">
        <f>+IFERROR(VLOOKUP($G195,TDAcumula!$C$2:$E$2027,3,0),0)</f>
        <v>0</v>
      </c>
      <c r="I195" s="73">
        <f t="shared" ref="I195" si="16">+IF(E195=E194,H195+I194,H195)</f>
        <v>0</v>
      </c>
      <c r="J195" s="74">
        <f>+IF(CONSOLIDADO[[#This Row],[Codigo Municipio]]=E194,CONSOLIDADO[[#This Row],[Fallecidos Diarios]]+J194,CONSOLIDADO[[#This Row],[Fallecidos Diarios]])</f>
        <v>0</v>
      </c>
      <c r="K195" s="75">
        <f t="shared" ref="K195" si="17">+IF(I195-J195-L195&lt;0,0,I195-J195-L195)</f>
        <v>0</v>
      </c>
      <c r="L195" s="76">
        <f>+IF(CONSOLIDADO[[#This Row],[Codigo Municipio]]=E194,CONSOLIDADO[[#This Row],[Recuperados Diarios]]+L194,CONSOLIDADO[[#This Row],[Recuperados Diarios]])</f>
        <v>0</v>
      </c>
      <c r="M195" s="77" cm="1">
        <f t="array" ref="M195">+IFERROR(IF(CONSOLIDADO[[#This Row],[Día]]&lt;14,0,INDEX(CONSOLIDADO[Casos Diarios],ROW()-14,1)),0)</f>
        <v>0</v>
      </c>
      <c r="N195" s="72">
        <f>+IF(CONSOLIDADO[[#This Row],[Clave]]="710143893",1,IF(OR(CONSOLIDADO[[#This Row],[Casos Acumulados]]&gt;0,CONSOLIDADO[[#This Row],[Muertes]]&gt;0),N194+1,I195))</f>
        <v>0</v>
      </c>
      <c r="O195" s="69">
        <f>+IFERROR(VLOOKUP($G195,TDMuertes!$C$2:$E$534,3,0),0)</f>
        <v>0</v>
      </c>
      <c r="P195" s="94" t="str">
        <f t="shared" ref="P195" ca="1" si="18">+IF(N195=0,"OFF",IF(N195=1,"START",IF(AND(N195&gt;1,F195&lt;TODAY()+1),"ON","OUT TIME")))</f>
        <v>OFF</v>
      </c>
      <c r="Q195" s="78">
        <f>+IFERROR(VLOOKUP(CONSOLIDADO[[#This Row],[Codigo Municipio]],TDDia!$A$4:$B$394,2,0),0)</f>
        <v>0</v>
      </c>
    </row>
    <row r="196" spans="1:17" ht="14.45">
      <c r="B196">
        <f t="shared" si="13"/>
        <v>2</v>
      </c>
      <c r="C196" s="69" t="str" cm="1">
        <f t="array" ref="C196">+INDEX(Table_4[[Departamento]:[Municipio]],FINAL!$B196,1)</f>
        <v>Atlántida</v>
      </c>
      <c r="D196" s="69" t="str" cm="1">
        <f t="array" ref="D196">+INDEX(Table_4[[Departamento]:[Municipio]],FINAL!$B196,4)</f>
        <v>El Porvenir</v>
      </c>
      <c r="E196" s="69" t="str" cm="1">
        <f t="array" ref="E196">+INDEX(Table_4[[Departamento]:[Municipio]],FINAL!$B196,3)</f>
        <v>0102</v>
      </c>
      <c r="F196" s="96">
        <f t="shared" ref="F196:F259" si="19">+F3</f>
        <v>43894</v>
      </c>
      <c r="G196" s="71" t="str">
        <f>+CONSOLIDADO[[#This Row],[Codigo Municipio]]&amp;CONSOLIDADO[[#This Row],[Fecha]]</f>
        <v>010243894</v>
      </c>
      <c r="H196" s="72">
        <f>+IFERROR(VLOOKUP($G196,TDAcumula!$C$2:$E$2027,3,0),0)</f>
        <v>0</v>
      </c>
      <c r="I196" s="73">
        <f t="shared" ref="I196:I259" si="20">+IF(E196=E195,H196+I195,H196)</f>
        <v>0</v>
      </c>
      <c r="J196" s="74">
        <f>+IF(CONSOLIDADO[[#This Row],[Codigo Municipio]]=E195,CONSOLIDADO[[#This Row],[Fallecidos Diarios]]+J195,CONSOLIDADO[[#This Row],[Fallecidos Diarios]])</f>
        <v>0</v>
      </c>
      <c r="K196" s="75">
        <f t="shared" ref="K196:K259" si="21">+IF(I196-J196-L196&lt;0,0,I196-J196-L196)</f>
        <v>0</v>
      </c>
      <c r="L196" s="76">
        <f>+IF(CONSOLIDADO[[#This Row],[Codigo Municipio]]=E195,CONSOLIDADO[[#This Row],[Recuperados Diarios]]+L195,CONSOLIDADO[[#This Row],[Recuperados Diarios]])</f>
        <v>0</v>
      </c>
      <c r="M196" s="77" cm="1">
        <f t="array" ref="M196">+IFERROR(IF(CONSOLIDADO[[#This Row],[Día]]&lt;14,0,INDEX(CONSOLIDADO[Casos Diarios],ROW()-14,1)),0)</f>
        <v>0</v>
      </c>
      <c r="N196" s="72">
        <f>+IF(CONSOLIDADO[[#This Row],[Clave]]="710143893",1,IF(OR(CONSOLIDADO[[#This Row],[Casos Acumulados]]&gt;0,CONSOLIDADO[[#This Row],[Muertes]]&gt;0),N195+1,I196))</f>
        <v>0</v>
      </c>
      <c r="O196" s="69">
        <f>+IFERROR(VLOOKUP($G196,TDMuertes!$C$2:$E$534,3,0),0)</f>
        <v>0</v>
      </c>
      <c r="P196" s="94" t="str">
        <f t="shared" ref="P196:P259" ca="1" si="22">+IF(N196=0,"OFF",IF(N196=1,"START",IF(AND(N196&gt;1,F196&lt;TODAY()+1),"ON","OUT TIME")))</f>
        <v>OFF</v>
      </c>
      <c r="Q196" s="78">
        <f>+IFERROR(VLOOKUP(CONSOLIDADO[[#This Row],[Codigo Municipio]],TDDia!$A$4:$B$394,2,0),0)</f>
        <v>0</v>
      </c>
    </row>
    <row r="197" spans="1:17" ht="14.45">
      <c r="B197">
        <f t="shared" ref="B197:B260" si="23">+IF(F196=44085,B196+1,B196)</f>
        <v>2</v>
      </c>
      <c r="C197" s="69" t="str" cm="1">
        <f t="array" ref="C197">+INDEX(Table_4[[Departamento]:[Municipio]],FINAL!$B197,1)</f>
        <v>Atlántida</v>
      </c>
      <c r="D197" s="69" t="str" cm="1">
        <f t="array" ref="D197">+INDEX(Table_4[[Departamento]:[Municipio]],FINAL!$B197,4)</f>
        <v>El Porvenir</v>
      </c>
      <c r="E197" s="69" t="str" cm="1">
        <f t="array" ref="E197">+INDEX(Table_4[[Departamento]:[Municipio]],FINAL!$B197,3)</f>
        <v>0102</v>
      </c>
      <c r="F197" s="96">
        <f t="shared" si="19"/>
        <v>43895</v>
      </c>
      <c r="G197" s="71" t="str">
        <f>+CONSOLIDADO[[#This Row],[Codigo Municipio]]&amp;CONSOLIDADO[[#This Row],[Fecha]]</f>
        <v>010243895</v>
      </c>
      <c r="H197" s="72">
        <f>+IFERROR(VLOOKUP($G197,TDAcumula!$C$2:$E$2027,3,0),0)</f>
        <v>0</v>
      </c>
      <c r="I197" s="73">
        <f t="shared" si="20"/>
        <v>0</v>
      </c>
      <c r="J197" s="74">
        <f>+IF(CONSOLIDADO[[#This Row],[Codigo Municipio]]=E196,CONSOLIDADO[[#This Row],[Fallecidos Diarios]]+J196,CONSOLIDADO[[#This Row],[Fallecidos Diarios]])</f>
        <v>0</v>
      </c>
      <c r="K197" s="75">
        <f t="shared" si="21"/>
        <v>0</v>
      </c>
      <c r="L197" s="76">
        <f>+IF(CONSOLIDADO[[#This Row],[Codigo Municipio]]=E196,CONSOLIDADO[[#This Row],[Recuperados Diarios]]+L196,CONSOLIDADO[[#This Row],[Recuperados Diarios]])</f>
        <v>0</v>
      </c>
      <c r="M197" s="77" cm="1">
        <f t="array" ref="M197">+IFERROR(IF(CONSOLIDADO[[#This Row],[Día]]&lt;14,0,INDEX(CONSOLIDADO[Casos Diarios],ROW()-14,1)),0)</f>
        <v>0</v>
      </c>
      <c r="N197" s="72">
        <f>+IF(CONSOLIDADO[[#This Row],[Clave]]="710143893",1,IF(OR(CONSOLIDADO[[#This Row],[Casos Acumulados]]&gt;0,CONSOLIDADO[[#This Row],[Muertes]]&gt;0),N196+1,I197))</f>
        <v>0</v>
      </c>
      <c r="O197" s="69">
        <f>+IFERROR(VLOOKUP($G197,TDMuertes!$C$2:$E$534,3,0),0)</f>
        <v>0</v>
      </c>
      <c r="P197" s="94" t="str">
        <f t="shared" ca="1" si="22"/>
        <v>OFF</v>
      </c>
      <c r="Q197" s="78">
        <f>+IFERROR(VLOOKUP(CONSOLIDADO[[#This Row],[Codigo Municipio]],TDDia!$A$4:$B$394,2,0),0)</f>
        <v>0</v>
      </c>
    </row>
    <row r="198" spans="1:17" ht="14.45">
      <c r="B198">
        <f t="shared" si="23"/>
        <v>2</v>
      </c>
      <c r="C198" s="69" t="str" cm="1">
        <f t="array" ref="C198">+INDEX(Table_4[[Departamento]:[Municipio]],FINAL!$B198,1)</f>
        <v>Atlántida</v>
      </c>
      <c r="D198" s="69" t="str" cm="1">
        <f t="array" ref="D198">+INDEX(Table_4[[Departamento]:[Municipio]],FINAL!$B198,4)</f>
        <v>El Porvenir</v>
      </c>
      <c r="E198" s="69" t="str" cm="1">
        <f t="array" ref="E198">+INDEX(Table_4[[Departamento]:[Municipio]],FINAL!$B198,3)</f>
        <v>0102</v>
      </c>
      <c r="F198" s="96">
        <f t="shared" si="19"/>
        <v>43896</v>
      </c>
      <c r="G198" s="71" t="str">
        <f>+CONSOLIDADO[[#This Row],[Codigo Municipio]]&amp;CONSOLIDADO[[#This Row],[Fecha]]</f>
        <v>010243896</v>
      </c>
      <c r="H198" s="72">
        <f>+IFERROR(VLOOKUP($G198,TDAcumula!$C$2:$E$2027,3,0),0)</f>
        <v>0</v>
      </c>
      <c r="I198" s="73">
        <f t="shared" si="20"/>
        <v>0</v>
      </c>
      <c r="J198" s="74">
        <f>+IF(CONSOLIDADO[[#This Row],[Codigo Municipio]]=E197,CONSOLIDADO[[#This Row],[Fallecidos Diarios]]+J197,CONSOLIDADO[[#This Row],[Fallecidos Diarios]])</f>
        <v>0</v>
      </c>
      <c r="K198" s="75">
        <f t="shared" si="21"/>
        <v>0</v>
      </c>
      <c r="L198" s="76">
        <f>+IF(CONSOLIDADO[[#This Row],[Codigo Municipio]]=E197,CONSOLIDADO[[#This Row],[Recuperados Diarios]]+L197,CONSOLIDADO[[#This Row],[Recuperados Diarios]])</f>
        <v>0</v>
      </c>
      <c r="M198" s="77" cm="1">
        <f t="array" ref="M198">+IFERROR(IF(CONSOLIDADO[[#This Row],[Día]]&lt;14,0,INDEX(CONSOLIDADO[Casos Diarios],ROW()-14,1)),0)</f>
        <v>0</v>
      </c>
      <c r="N198" s="72">
        <f>+IF(CONSOLIDADO[[#This Row],[Clave]]="710143893",1,IF(OR(CONSOLIDADO[[#This Row],[Casos Acumulados]]&gt;0,CONSOLIDADO[[#This Row],[Muertes]]&gt;0),N197+1,I198))</f>
        <v>0</v>
      </c>
      <c r="O198" s="69">
        <f>+IFERROR(VLOOKUP($G198,TDMuertes!$C$2:$E$534,3,0),0)</f>
        <v>0</v>
      </c>
      <c r="P198" s="94" t="str">
        <f t="shared" ca="1" si="22"/>
        <v>OFF</v>
      </c>
      <c r="Q198" s="78">
        <f>+IFERROR(VLOOKUP(CONSOLIDADO[[#This Row],[Codigo Municipio]],TDDia!$A$4:$B$394,2,0),0)</f>
        <v>0</v>
      </c>
    </row>
    <row r="199" spans="1:17" ht="14.45">
      <c r="B199">
        <f t="shared" si="23"/>
        <v>2</v>
      </c>
      <c r="C199" s="69" t="str" cm="1">
        <f t="array" ref="C199">+INDEX(Table_4[[Departamento]:[Municipio]],FINAL!$B199,1)</f>
        <v>Atlántida</v>
      </c>
      <c r="D199" s="69" t="str" cm="1">
        <f t="array" ref="D199">+INDEX(Table_4[[Departamento]:[Municipio]],FINAL!$B199,4)</f>
        <v>El Porvenir</v>
      </c>
      <c r="E199" s="69" t="str" cm="1">
        <f t="array" ref="E199">+INDEX(Table_4[[Departamento]:[Municipio]],FINAL!$B199,3)</f>
        <v>0102</v>
      </c>
      <c r="F199" s="96">
        <f t="shared" si="19"/>
        <v>43897</v>
      </c>
      <c r="G199" s="71" t="str">
        <f>+CONSOLIDADO[[#This Row],[Codigo Municipio]]&amp;CONSOLIDADO[[#This Row],[Fecha]]</f>
        <v>010243897</v>
      </c>
      <c r="H199" s="72">
        <f>+IFERROR(VLOOKUP($G199,TDAcumula!$C$2:$E$2027,3,0),0)</f>
        <v>0</v>
      </c>
      <c r="I199" s="73">
        <f t="shared" si="20"/>
        <v>0</v>
      </c>
      <c r="J199" s="74">
        <f>+IF(CONSOLIDADO[[#This Row],[Codigo Municipio]]=E198,CONSOLIDADO[[#This Row],[Fallecidos Diarios]]+J198,CONSOLIDADO[[#This Row],[Fallecidos Diarios]])</f>
        <v>0</v>
      </c>
      <c r="K199" s="75">
        <f t="shared" si="21"/>
        <v>0</v>
      </c>
      <c r="L199" s="76">
        <f>+IF(CONSOLIDADO[[#This Row],[Codigo Municipio]]=E198,CONSOLIDADO[[#This Row],[Recuperados Diarios]]+L198,CONSOLIDADO[[#This Row],[Recuperados Diarios]])</f>
        <v>0</v>
      </c>
      <c r="M199" s="77" cm="1">
        <f t="array" ref="M199">+IFERROR(IF(CONSOLIDADO[[#This Row],[Día]]&lt;14,0,INDEX(CONSOLIDADO[Casos Diarios],ROW()-14,1)),0)</f>
        <v>0</v>
      </c>
      <c r="N199" s="72">
        <f>+IF(CONSOLIDADO[[#This Row],[Clave]]="710143893",1,IF(OR(CONSOLIDADO[[#This Row],[Casos Acumulados]]&gt;0,CONSOLIDADO[[#This Row],[Muertes]]&gt;0),N198+1,I199))</f>
        <v>0</v>
      </c>
      <c r="O199" s="69">
        <f>+IFERROR(VLOOKUP($G199,TDMuertes!$C$2:$E$534,3,0),0)</f>
        <v>0</v>
      </c>
      <c r="P199" s="94" t="str">
        <f t="shared" ca="1" si="22"/>
        <v>OFF</v>
      </c>
      <c r="Q199" s="78">
        <f>+IFERROR(VLOOKUP(CONSOLIDADO[[#This Row],[Codigo Municipio]],TDDia!$A$4:$B$394,2,0),0)</f>
        <v>0</v>
      </c>
    </row>
    <row r="200" spans="1:17" ht="14.45">
      <c r="B200">
        <f t="shared" si="23"/>
        <v>2</v>
      </c>
      <c r="C200" s="69" t="str" cm="1">
        <f t="array" ref="C200">+INDEX(Table_4[[Departamento]:[Municipio]],FINAL!$B200,1)</f>
        <v>Atlántida</v>
      </c>
      <c r="D200" s="69" t="str" cm="1">
        <f t="array" ref="D200">+INDEX(Table_4[[Departamento]:[Municipio]],FINAL!$B200,4)</f>
        <v>El Porvenir</v>
      </c>
      <c r="E200" s="69" t="str" cm="1">
        <f t="array" ref="E200">+INDEX(Table_4[[Departamento]:[Municipio]],FINAL!$B200,3)</f>
        <v>0102</v>
      </c>
      <c r="F200" s="96">
        <f t="shared" si="19"/>
        <v>43898</v>
      </c>
      <c r="G200" s="71" t="str">
        <f>+CONSOLIDADO[[#This Row],[Codigo Municipio]]&amp;CONSOLIDADO[[#This Row],[Fecha]]</f>
        <v>010243898</v>
      </c>
      <c r="H200" s="72">
        <f>+IFERROR(VLOOKUP($G200,TDAcumula!$C$2:$E$2027,3,0),0)</f>
        <v>0</v>
      </c>
      <c r="I200" s="73">
        <f t="shared" si="20"/>
        <v>0</v>
      </c>
      <c r="J200" s="74">
        <f>+IF(CONSOLIDADO[[#This Row],[Codigo Municipio]]=E199,CONSOLIDADO[[#This Row],[Fallecidos Diarios]]+J199,CONSOLIDADO[[#This Row],[Fallecidos Diarios]])</f>
        <v>0</v>
      </c>
      <c r="K200" s="75">
        <f t="shared" si="21"/>
        <v>0</v>
      </c>
      <c r="L200" s="76">
        <f>+IF(CONSOLIDADO[[#This Row],[Codigo Municipio]]=E199,CONSOLIDADO[[#This Row],[Recuperados Diarios]]+L199,CONSOLIDADO[[#This Row],[Recuperados Diarios]])</f>
        <v>0</v>
      </c>
      <c r="M200" s="77" cm="1">
        <f t="array" ref="M200">+IFERROR(IF(CONSOLIDADO[[#This Row],[Día]]&lt;14,0,INDEX(CONSOLIDADO[Casos Diarios],ROW()-14,1)),0)</f>
        <v>0</v>
      </c>
      <c r="N200" s="72">
        <f>+IF(CONSOLIDADO[[#This Row],[Clave]]="710143893",1,IF(OR(CONSOLIDADO[[#This Row],[Casos Acumulados]]&gt;0,CONSOLIDADO[[#This Row],[Muertes]]&gt;0),N199+1,I200))</f>
        <v>0</v>
      </c>
      <c r="O200" s="69">
        <f>+IFERROR(VLOOKUP($G200,TDMuertes!$C$2:$E$534,3,0),0)</f>
        <v>0</v>
      </c>
      <c r="P200" s="94" t="str">
        <f t="shared" ca="1" si="22"/>
        <v>OFF</v>
      </c>
      <c r="Q200" s="78">
        <f>+IFERROR(VLOOKUP(CONSOLIDADO[[#This Row],[Codigo Municipio]],TDDia!$A$4:$B$394,2,0),0)</f>
        <v>0</v>
      </c>
    </row>
    <row r="201" spans="1:17" ht="14.45">
      <c r="B201">
        <f t="shared" si="23"/>
        <v>2</v>
      </c>
      <c r="C201" s="69" t="str" cm="1">
        <f t="array" ref="C201">+INDEX(Table_4[[Departamento]:[Municipio]],FINAL!$B201,1)</f>
        <v>Atlántida</v>
      </c>
      <c r="D201" s="69" t="str" cm="1">
        <f t="array" ref="D201">+INDEX(Table_4[[Departamento]:[Municipio]],FINAL!$B201,4)</f>
        <v>El Porvenir</v>
      </c>
      <c r="E201" s="69" t="str" cm="1">
        <f t="array" ref="E201">+INDEX(Table_4[[Departamento]:[Municipio]],FINAL!$B201,3)</f>
        <v>0102</v>
      </c>
      <c r="F201" s="96">
        <f t="shared" si="19"/>
        <v>43899</v>
      </c>
      <c r="G201" s="71" t="str">
        <f>+CONSOLIDADO[[#This Row],[Codigo Municipio]]&amp;CONSOLIDADO[[#This Row],[Fecha]]</f>
        <v>010243899</v>
      </c>
      <c r="H201" s="72">
        <f>+IFERROR(VLOOKUP($G201,TDAcumula!$C$2:$E$2027,3,0),0)</f>
        <v>0</v>
      </c>
      <c r="I201" s="73">
        <f t="shared" si="20"/>
        <v>0</v>
      </c>
      <c r="J201" s="74">
        <f>+IF(CONSOLIDADO[[#This Row],[Codigo Municipio]]=E200,CONSOLIDADO[[#This Row],[Fallecidos Diarios]]+J200,CONSOLIDADO[[#This Row],[Fallecidos Diarios]])</f>
        <v>0</v>
      </c>
      <c r="K201" s="75">
        <f t="shared" si="21"/>
        <v>0</v>
      </c>
      <c r="L201" s="76">
        <f>+IF(CONSOLIDADO[[#This Row],[Codigo Municipio]]=E200,CONSOLIDADO[[#This Row],[Recuperados Diarios]]+L200,CONSOLIDADO[[#This Row],[Recuperados Diarios]])</f>
        <v>0</v>
      </c>
      <c r="M201" s="77" cm="1">
        <f t="array" ref="M201">+IFERROR(IF(CONSOLIDADO[[#This Row],[Día]]&lt;14,0,INDEX(CONSOLIDADO[Casos Diarios],ROW()-14,1)),0)</f>
        <v>0</v>
      </c>
      <c r="N201" s="72">
        <f>+IF(CONSOLIDADO[[#This Row],[Clave]]="710143893",1,IF(OR(CONSOLIDADO[[#This Row],[Casos Acumulados]]&gt;0,CONSOLIDADO[[#This Row],[Muertes]]&gt;0),N200+1,I201))</f>
        <v>0</v>
      </c>
      <c r="O201" s="69">
        <f>+IFERROR(VLOOKUP($G201,TDMuertes!$C$2:$E$534,3,0),0)</f>
        <v>0</v>
      </c>
      <c r="P201" s="94" t="str">
        <f t="shared" ca="1" si="22"/>
        <v>OFF</v>
      </c>
      <c r="Q201" s="78">
        <f>+IFERROR(VLOOKUP(CONSOLIDADO[[#This Row],[Codigo Municipio]],TDDia!$A$4:$B$394,2,0),0)</f>
        <v>0</v>
      </c>
    </row>
    <row r="202" spans="1:17" ht="14.45">
      <c r="B202">
        <f t="shared" si="23"/>
        <v>2</v>
      </c>
      <c r="C202" s="69" t="str" cm="1">
        <f t="array" ref="C202">+INDEX(Table_4[[Departamento]:[Municipio]],FINAL!$B202,1)</f>
        <v>Atlántida</v>
      </c>
      <c r="D202" s="69" t="str" cm="1">
        <f t="array" ref="D202">+INDEX(Table_4[[Departamento]:[Municipio]],FINAL!$B202,4)</f>
        <v>El Porvenir</v>
      </c>
      <c r="E202" s="69" t="str" cm="1">
        <f t="array" ref="E202">+INDEX(Table_4[[Departamento]:[Municipio]],FINAL!$B202,3)</f>
        <v>0102</v>
      </c>
      <c r="F202" s="96">
        <f t="shared" si="19"/>
        <v>43900</v>
      </c>
      <c r="G202" s="71" t="str">
        <f>+CONSOLIDADO[[#This Row],[Codigo Municipio]]&amp;CONSOLIDADO[[#This Row],[Fecha]]</f>
        <v>010243900</v>
      </c>
      <c r="H202" s="72">
        <f>+IFERROR(VLOOKUP($G202,TDAcumula!$C$2:$E$2027,3,0),0)</f>
        <v>0</v>
      </c>
      <c r="I202" s="73">
        <f t="shared" si="20"/>
        <v>0</v>
      </c>
      <c r="J202" s="74">
        <f>+IF(CONSOLIDADO[[#This Row],[Codigo Municipio]]=E201,CONSOLIDADO[[#This Row],[Fallecidos Diarios]]+J201,CONSOLIDADO[[#This Row],[Fallecidos Diarios]])</f>
        <v>0</v>
      </c>
      <c r="K202" s="75">
        <f t="shared" si="21"/>
        <v>0</v>
      </c>
      <c r="L202" s="76">
        <f>+IF(CONSOLIDADO[[#This Row],[Codigo Municipio]]=E201,CONSOLIDADO[[#This Row],[Recuperados Diarios]]+L201,CONSOLIDADO[[#This Row],[Recuperados Diarios]])</f>
        <v>0</v>
      </c>
      <c r="M202" s="77" cm="1">
        <f t="array" ref="M202">+IFERROR(IF(CONSOLIDADO[[#This Row],[Día]]&lt;14,0,INDEX(CONSOLIDADO[Casos Diarios],ROW()-14,1)),0)</f>
        <v>0</v>
      </c>
      <c r="N202" s="72">
        <f>+IF(CONSOLIDADO[[#This Row],[Clave]]="710143893",1,IF(OR(CONSOLIDADO[[#This Row],[Casos Acumulados]]&gt;0,CONSOLIDADO[[#This Row],[Muertes]]&gt;0),N201+1,I202))</f>
        <v>0</v>
      </c>
      <c r="O202" s="69">
        <f>+IFERROR(VLOOKUP($G202,TDMuertes!$C$2:$E$534,3,0),0)</f>
        <v>0</v>
      </c>
      <c r="P202" s="94" t="str">
        <f t="shared" ca="1" si="22"/>
        <v>OFF</v>
      </c>
      <c r="Q202" s="78">
        <f>+IFERROR(VLOOKUP(CONSOLIDADO[[#This Row],[Codigo Municipio]],TDDia!$A$4:$B$394,2,0),0)</f>
        <v>0</v>
      </c>
    </row>
    <row r="203" spans="1:17" ht="14.45">
      <c r="B203">
        <f t="shared" si="23"/>
        <v>2</v>
      </c>
      <c r="C203" s="69" t="str" cm="1">
        <f t="array" ref="C203">+INDEX(Table_4[[Departamento]:[Municipio]],FINAL!$B203,1)</f>
        <v>Atlántida</v>
      </c>
      <c r="D203" s="69" t="str" cm="1">
        <f t="array" ref="D203">+INDEX(Table_4[[Departamento]:[Municipio]],FINAL!$B203,4)</f>
        <v>El Porvenir</v>
      </c>
      <c r="E203" s="69" t="str" cm="1">
        <f t="array" ref="E203">+INDEX(Table_4[[Departamento]:[Municipio]],FINAL!$B203,3)</f>
        <v>0102</v>
      </c>
      <c r="F203" s="96">
        <f t="shared" si="19"/>
        <v>43901</v>
      </c>
      <c r="G203" s="71" t="str">
        <f>+CONSOLIDADO[[#This Row],[Codigo Municipio]]&amp;CONSOLIDADO[[#This Row],[Fecha]]</f>
        <v>010243901</v>
      </c>
      <c r="H203" s="72">
        <f>+IFERROR(VLOOKUP($G203,TDAcumula!$C$2:$E$2027,3,0),0)</f>
        <v>0</v>
      </c>
      <c r="I203" s="73">
        <f t="shared" si="20"/>
        <v>0</v>
      </c>
      <c r="J203" s="74">
        <f>+IF(CONSOLIDADO[[#This Row],[Codigo Municipio]]=E202,CONSOLIDADO[[#This Row],[Fallecidos Diarios]]+J202,CONSOLIDADO[[#This Row],[Fallecidos Diarios]])</f>
        <v>0</v>
      </c>
      <c r="K203" s="75">
        <f t="shared" si="21"/>
        <v>0</v>
      </c>
      <c r="L203" s="76">
        <f>+IF(CONSOLIDADO[[#This Row],[Codigo Municipio]]=E202,CONSOLIDADO[[#This Row],[Recuperados Diarios]]+L202,CONSOLIDADO[[#This Row],[Recuperados Diarios]])</f>
        <v>0</v>
      </c>
      <c r="M203" s="77" cm="1">
        <f t="array" ref="M203">+IFERROR(IF(CONSOLIDADO[[#This Row],[Día]]&lt;14,0,INDEX(CONSOLIDADO[Casos Diarios],ROW()-14,1)),0)</f>
        <v>0</v>
      </c>
      <c r="N203" s="72">
        <f>+IF(CONSOLIDADO[[#This Row],[Clave]]="710143893",1,IF(OR(CONSOLIDADO[[#This Row],[Casos Acumulados]]&gt;0,CONSOLIDADO[[#This Row],[Muertes]]&gt;0),N202+1,I203))</f>
        <v>0</v>
      </c>
      <c r="O203" s="69">
        <f>+IFERROR(VLOOKUP($G203,TDMuertes!$C$2:$E$534,3,0),0)</f>
        <v>0</v>
      </c>
      <c r="P203" s="94" t="str">
        <f t="shared" ca="1" si="22"/>
        <v>OFF</v>
      </c>
      <c r="Q203" s="78">
        <f>+IFERROR(VLOOKUP(CONSOLIDADO[[#This Row],[Codigo Municipio]],TDDia!$A$4:$B$394,2,0),0)</f>
        <v>0</v>
      </c>
    </row>
    <row r="204" spans="1:17" ht="14.45">
      <c r="B204">
        <f t="shared" si="23"/>
        <v>2</v>
      </c>
      <c r="C204" s="69" t="str" cm="1">
        <f t="array" ref="C204">+INDEX(Table_4[[Departamento]:[Municipio]],FINAL!$B204,1)</f>
        <v>Atlántida</v>
      </c>
      <c r="D204" s="69" t="str" cm="1">
        <f t="array" ref="D204">+INDEX(Table_4[[Departamento]:[Municipio]],FINAL!$B204,4)</f>
        <v>El Porvenir</v>
      </c>
      <c r="E204" s="69" t="str" cm="1">
        <f t="array" ref="E204">+INDEX(Table_4[[Departamento]:[Municipio]],FINAL!$B204,3)</f>
        <v>0102</v>
      </c>
      <c r="F204" s="96">
        <f t="shared" si="19"/>
        <v>43902</v>
      </c>
      <c r="G204" s="71" t="str">
        <f>+CONSOLIDADO[[#This Row],[Codigo Municipio]]&amp;CONSOLIDADO[[#This Row],[Fecha]]</f>
        <v>010243902</v>
      </c>
      <c r="H204" s="72">
        <f>+IFERROR(VLOOKUP($G204,TDAcumula!$C$2:$E$2027,3,0),0)</f>
        <v>0</v>
      </c>
      <c r="I204" s="73">
        <f t="shared" si="20"/>
        <v>0</v>
      </c>
      <c r="J204" s="74">
        <f>+IF(CONSOLIDADO[[#This Row],[Codigo Municipio]]=E203,CONSOLIDADO[[#This Row],[Fallecidos Diarios]]+J203,CONSOLIDADO[[#This Row],[Fallecidos Diarios]])</f>
        <v>0</v>
      </c>
      <c r="K204" s="75">
        <f t="shared" si="21"/>
        <v>0</v>
      </c>
      <c r="L204" s="76">
        <f>+IF(CONSOLIDADO[[#This Row],[Codigo Municipio]]=E203,CONSOLIDADO[[#This Row],[Recuperados Diarios]]+L203,CONSOLIDADO[[#This Row],[Recuperados Diarios]])</f>
        <v>0</v>
      </c>
      <c r="M204" s="77" cm="1">
        <f t="array" ref="M204">+IFERROR(IF(CONSOLIDADO[[#This Row],[Día]]&lt;14,0,INDEX(CONSOLIDADO[Casos Diarios],ROW()-14,1)),0)</f>
        <v>0</v>
      </c>
      <c r="N204" s="72">
        <f>+IF(CONSOLIDADO[[#This Row],[Clave]]="710143893",1,IF(OR(CONSOLIDADO[[#This Row],[Casos Acumulados]]&gt;0,CONSOLIDADO[[#This Row],[Muertes]]&gt;0),N203+1,I204))</f>
        <v>0</v>
      </c>
      <c r="O204" s="69">
        <f>+IFERROR(VLOOKUP($G204,TDMuertes!$C$2:$E$534,3,0),0)</f>
        <v>0</v>
      </c>
      <c r="P204" s="94" t="str">
        <f t="shared" ca="1" si="22"/>
        <v>OFF</v>
      </c>
      <c r="Q204" s="78">
        <f>+IFERROR(VLOOKUP(CONSOLIDADO[[#This Row],[Codigo Municipio]],TDDia!$A$4:$B$394,2,0),0)</f>
        <v>0</v>
      </c>
    </row>
    <row r="205" spans="1:17" ht="14.45">
      <c r="B205">
        <f t="shared" si="23"/>
        <v>2</v>
      </c>
      <c r="C205" s="69" t="str" cm="1">
        <f t="array" ref="C205">+INDEX(Table_4[[Departamento]:[Municipio]],FINAL!$B205,1)</f>
        <v>Atlántida</v>
      </c>
      <c r="D205" s="69" t="str" cm="1">
        <f t="array" ref="D205">+INDEX(Table_4[[Departamento]:[Municipio]],FINAL!$B205,4)</f>
        <v>El Porvenir</v>
      </c>
      <c r="E205" s="69" t="str" cm="1">
        <f t="array" ref="E205">+INDEX(Table_4[[Departamento]:[Municipio]],FINAL!$B205,3)</f>
        <v>0102</v>
      </c>
      <c r="F205" s="96">
        <f t="shared" si="19"/>
        <v>43903</v>
      </c>
      <c r="G205" s="71" t="str">
        <f>+CONSOLIDADO[[#This Row],[Codigo Municipio]]&amp;CONSOLIDADO[[#This Row],[Fecha]]</f>
        <v>010243903</v>
      </c>
      <c r="H205" s="72">
        <f>+IFERROR(VLOOKUP($G205,TDAcumula!$C$2:$E$2027,3,0),0)</f>
        <v>0</v>
      </c>
      <c r="I205" s="73">
        <f t="shared" si="20"/>
        <v>0</v>
      </c>
      <c r="J205" s="74">
        <f>+IF(CONSOLIDADO[[#This Row],[Codigo Municipio]]=E204,CONSOLIDADO[[#This Row],[Fallecidos Diarios]]+J204,CONSOLIDADO[[#This Row],[Fallecidos Diarios]])</f>
        <v>0</v>
      </c>
      <c r="K205" s="75">
        <f t="shared" si="21"/>
        <v>0</v>
      </c>
      <c r="L205" s="76">
        <f>+IF(CONSOLIDADO[[#This Row],[Codigo Municipio]]=E204,CONSOLIDADO[[#This Row],[Recuperados Diarios]]+L204,CONSOLIDADO[[#This Row],[Recuperados Diarios]])</f>
        <v>0</v>
      </c>
      <c r="M205" s="77" cm="1">
        <f t="array" ref="M205">+IFERROR(IF(CONSOLIDADO[[#This Row],[Día]]&lt;14,0,INDEX(CONSOLIDADO[Casos Diarios],ROW()-14,1)),0)</f>
        <v>0</v>
      </c>
      <c r="N205" s="72">
        <f>+IF(CONSOLIDADO[[#This Row],[Clave]]="710143893",1,IF(OR(CONSOLIDADO[[#This Row],[Casos Acumulados]]&gt;0,CONSOLIDADO[[#This Row],[Muertes]]&gt;0),N204+1,I205))</f>
        <v>0</v>
      </c>
      <c r="O205" s="69">
        <f>+IFERROR(VLOOKUP($G205,TDMuertes!$C$2:$E$534,3,0),0)</f>
        <v>0</v>
      </c>
      <c r="P205" s="94" t="str">
        <f t="shared" ca="1" si="22"/>
        <v>OFF</v>
      </c>
      <c r="Q205" s="78">
        <f>+IFERROR(VLOOKUP(CONSOLIDADO[[#This Row],[Codigo Municipio]],TDDia!$A$4:$B$394,2,0),0)</f>
        <v>0</v>
      </c>
    </row>
    <row r="206" spans="1:17" ht="14.45">
      <c r="B206">
        <f t="shared" si="23"/>
        <v>2</v>
      </c>
      <c r="C206" s="69" t="str" cm="1">
        <f t="array" ref="C206">+INDEX(Table_4[[Departamento]:[Municipio]],FINAL!$B206,1)</f>
        <v>Atlántida</v>
      </c>
      <c r="D206" s="69" t="str" cm="1">
        <f t="array" ref="D206">+INDEX(Table_4[[Departamento]:[Municipio]],FINAL!$B206,4)</f>
        <v>El Porvenir</v>
      </c>
      <c r="E206" s="69" t="str" cm="1">
        <f t="array" ref="E206">+INDEX(Table_4[[Departamento]:[Municipio]],FINAL!$B206,3)</f>
        <v>0102</v>
      </c>
      <c r="F206" s="96">
        <f t="shared" si="19"/>
        <v>43904</v>
      </c>
      <c r="G206" s="71" t="str">
        <f>+CONSOLIDADO[[#This Row],[Codigo Municipio]]&amp;CONSOLIDADO[[#This Row],[Fecha]]</f>
        <v>010243904</v>
      </c>
      <c r="H206" s="72">
        <f>+IFERROR(VLOOKUP($G206,TDAcumula!$C$2:$E$2027,3,0),0)</f>
        <v>0</v>
      </c>
      <c r="I206" s="73">
        <f t="shared" si="20"/>
        <v>0</v>
      </c>
      <c r="J206" s="74">
        <f>+IF(CONSOLIDADO[[#This Row],[Codigo Municipio]]=E205,CONSOLIDADO[[#This Row],[Fallecidos Diarios]]+J205,CONSOLIDADO[[#This Row],[Fallecidos Diarios]])</f>
        <v>0</v>
      </c>
      <c r="K206" s="75">
        <f t="shared" si="21"/>
        <v>0</v>
      </c>
      <c r="L206" s="76">
        <f>+IF(CONSOLIDADO[[#This Row],[Codigo Municipio]]=E205,CONSOLIDADO[[#This Row],[Recuperados Diarios]]+L205,CONSOLIDADO[[#This Row],[Recuperados Diarios]])</f>
        <v>0</v>
      </c>
      <c r="M206" s="77" cm="1">
        <f t="array" ref="M206">+IFERROR(IF(CONSOLIDADO[[#This Row],[Día]]&lt;14,0,INDEX(CONSOLIDADO[Casos Diarios],ROW()-14,1)),0)</f>
        <v>0</v>
      </c>
      <c r="N206" s="72">
        <f>+IF(CONSOLIDADO[[#This Row],[Clave]]="710143893",1,IF(OR(CONSOLIDADO[[#This Row],[Casos Acumulados]]&gt;0,CONSOLIDADO[[#This Row],[Muertes]]&gt;0),N205+1,I206))</f>
        <v>0</v>
      </c>
      <c r="O206" s="69">
        <f>+IFERROR(VLOOKUP($G206,TDMuertes!$C$2:$E$534,3,0),0)</f>
        <v>0</v>
      </c>
      <c r="P206" s="94" t="str">
        <f t="shared" ca="1" si="22"/>
        <v>OFF</v>
      </c>
      <c r="Q206" s="78">
        <f>+IFERROR(VLOOKUP(CONSOLIDADO[[#This Row],[Codigo Municipio]],TDDia!$A$4:$B$394,2,0),0)</f>
        <v>0</v>
      </c>
    </row>
    <row r="207" spans="1:17" ht="14.45">
      <c r="B207">
        <f t="shared" si="23"/>
        <v>2</v>
      </c>
      <c r="C207" s="69" t="str" cm="1">
        <f t="array" ref="C207">+INDEX(Table_4[[Departamento]:[Municipio]],FINAL!$B207,1)</f>
        <v>Atlántida</v>
      </c>
      <c r="D207" s="69" t="str" cm="1">
        <f t="array" ref="D207">+INDEX(Table_4[[Departamento]:[Municipio]],FINAL!$B207,4)</f>
        <v>El Porvenir</v>
      </c>
      <c r="E207" s="69" t="str" cm="1">
        <f t="array" ref="E207">+INDEX(Table_4[[Departamento]:[Municipio]],FINAL!$B207,3)</f>
        <v>0102</v>
      </c>
      <c r="F207" s="96">
        <f t="shared" si="19"/>
        <v>43905</v>
      </c>
      <c r="G207" s="71" t="str">
        <f>+CONSOLIDADO[[#This Row],[Codigo Municipio]]&amp;CONSOLIDADO[[#This Row],[Fecha]]</f>
        <v>010243905</v>
      </c>
      <c r="H207" s="72">
        <f>+IFERROR(VLOOKUP($G207,TDAcumula!$C$2:$E$2027,3,0),0)</f>
        <v>0</v>
      </c>
      <c r="I207" s="73">
        <f t="shared" si="20"/>
        <v>0</v>
      </c>
      <c r="J207" s="74">
        <f>+IF(CONSOLIDADO[[#This Row],[Codigo Municipio]]=E206,CONSOLIDADO[[#This Row],[Fallecidos Diarios]]+J206,CONSOLIDADO[[#This Row],[Fallecidos Diarios]])</f>
        <v>0</v>
      </c>
      <c r="K207" s="75">
        <f t="shared" si="21"/>
        <v>0</v>
      </c>
      <c r="L207" s="76">
        <f>+IF(CONSOLIDADO[[#This Row],[Codigo Municipio]]=E206,CONSOLIDADO[[#This Row],[Recuperados Diarios]]+L206,CONSOLIDADO[[#This Row],[Recuperados Diarios]])</f>
        <v>0</v>
      </c>
      <c r="M207" s="77" cm="1">
        <f t="array" ref="M207">+IFERROR(IF(CONSOLIDADO[[#This Row],[Día]]&lt;14,0,INDEX(CONSOLIDADO[Casos Diarios],ROW()-14,1)),0)</f>
        <v>0</v>
      </c>
      <c r="N207" s="72">
        <f>+IF(CONSOLIDADO[[#This Row],[Clave]]="710143893",1,IF(OR(CONSOLIDADO[[#This Row],[Casos Acumulados]]&gt;0,CONSOLIDADO[[#This Row],[Muertes]]&gt;0),N206+1,I207))</f>
        <v>0</v>
      </c>
      <c r="O207" s="69">
        <f>+IFERROR(VLOOKUP($G207,TDMuertes!$C$2:$E$534,3,0),0)</f>
        <v>0</v>
      </c>
      <c r="P207" s="94" t="str">
        <f t="shared" ca="1" si="22"/>
        <v>OFF</v>
      </c>
      <c r="Q207" s="78">
        <f>+IFERROR(VLOOKUP(CONSOLIDADO[[#This Row],[Codigo Municipio]],TDDia!$A$4:$B$394,2,0),0)</f>
        <v>0</v>
      </c>
    </row>
    <row r="208" spans="1:17" ht="14.45">
      <c r="B208">
        <f t="shared" si="23"/>
        <v>2</v>
      </c>
      <c r="C208" s="69" t="str" cm="1">
        <f t="array" ref="C208">+INDEX(Table_4[[Departamento]:[Municipio]],FINAL!$B208,1)</f>
        <v>Atlántida</v>
      </c>
      <c r="D208" s="69" t="str" cm="1">
        <f t="array" ref="D208">+INDEX(Table_4[[Departamento]:[Municipio]],FINAL!$B208,4)</f>
        <v>El Porvenir</v>
      </c>
      <c r="E208" s="69" t="str" cm="1">
        <f t="array" ref="E208">+INDEX(Table_4[[Departamento]:[Municipio]],FINAL!$B208,3)</f>
        <v>0102</v>
      </c>
      <c r="F208" s="96">
        <f t="shared" si="19"/>
        <v>43906</v>
      </c>
      <c r="G208" s="71" t="str">
        <f>+CONSOLIDADO[[#This Row],[Codigo Municipio]]&amp;CONSOLIDADO[[#This Row],[Fecha]]</f>
        <v>010243906</v>
      </c>
      <c r="H208" s="72">
        <f>+IFERROR(VLOOKUP($G208,TDAcumula!$C$2:$E$2027,3,0),0)</f>
        <v>0</v>
      </c>
      <c r="I208" s="73">
        <f t="shared" si="20"/>
        <v>0</v>
      </c>
      <c r="J208" s="74">
        <f>+IF(CONSOLIDADO[[#This Row],[Codigo Municipio]]=E207,CONSOLIDADO[[#This Row],[Fallecidos Diarios]]+J207,CONSOLIDADO[[#This Row],[Fallecidos Diarios]])</f>
        <v>0</v>
      </c>
      <c r="K208" s="75">
        <f t="shared" si="21"/>
        <v>0</v>
      </c>
      <c r="L208" s="76">
        <f>+IF(CONSOLIDADO[[#This Row],[Codigo Municipio]]=E207,CONSOLIDADO[[#This Row],[Recuperados Diarios]]+L207,CONSOLIDADO[[#This Row],[Recuperados Diarios]])</f>
        <v>0</v>
      </c>
      <c r="M208" s="77" cm="1">
        <f t="array" ref="M208">+IFERROR(IF(CONSOLIDADO[[#This Row],[Día]]&lt;14,0,INDEX(CONSOLIDADO[Casos Diarios],ROW()-14,1)),0)</f>
        <v>0</v>
      </c>
      <c r="N208" s="72">
        <f>+IF(CONSOLIDADO[[#This Row],[Clave]]="710143893",1,IF(OR(CONSOLIDADO[[#This Row],[Casos Acumulados]]&gt;0,CONSOLIDADO[[#This Row],[Muertes]]&gt;0),N207+1,I208))</f>
        <v>0</v>
      </c>
      <c r="O208" s="69">
        <f>+IFERROR(VLOOKUP($G208,TDMuertes!$C$2:$E$534,3,0),0)</f>
        <v>0</v>
      </c>
      <c r="P208" s="94" t="str">
        <f t="shared" ca="1" si="22"/>
        <v>OFF</v>
      </c>
      <c r="Q208" s="78">
        <f>+IFERROR(VLOOKUP(CONSOLIDADO[[#This Row],[Codigo Municipio]],TDDia!$A$4:$B$394,2,0),0)</f>
        <v>0</v>
      </c>
    </row>
    <row r="209" spans="2:17" ht="14.45">
      <c r="B209">
        <f t="shared" si="23"/>
        <v>2</v>
      </c>
      <c r="C209" s="69" t="str" cm="1">
        <f t="array" ref="C209">+INDEX(Table_4[[Departamento]:[Municipio]],FINAL!$B209,1)</f>
        <v>Atlántida</v>
      </c>
      <c r="D209" s="69" t="str" cm="1">
        <f t="array" ref="D209">+INDEX(Table_4[[Departamento]:[Municipio]],FINAL!$B209,4)</f>
        <v>El Porvenir</v>
      </c>
      <c r="E209" s="69" t="str" cm="1">
        <f t="array" ref="E209">+INDEX(Table_4[[Departamento]:[Municipio]],FINAL!$B209,3)</f>
        <v>0102</v>
      </c>
      <c r="F209" s="96">
        <f t="shared" si="19"/>
        <v>43907</v>
      </c>
      <c r="G209" s="71" t="str">
        <f>+CONSOLIDADO[[#This Row],[Codigo Municipio]]&amp;CONSOLIDADO[[#This Row],[Fecha]]</f>
        <v>010243907</v>
      </c>
      <c r="H209" s="72">
        <f>+IFERROR(VLOOKUP($G209,TDAcumula!$C$2:$E$2027,3,0),0)</f>
        <v>0</v>
      </c>
      <c r="I209" s="73">
        <f t="shared" si="20"/>
        <v>0</v>
      </c>
      <c r="J209" s="74">
        <f>+IF(CONSOLIDADO[[#This Row],[Codigo Municipio]]=E208,CONSOLIDADO[[#This Row],[Fallecidos Diarios]]+J208,CONSOLIDADO[[#This Row],[Fallecidos Diarios]])</f>
        <v>0</v>
      </c>
      <c r="K209" s="75">
        <f t="shared" si="21"/>
        <v>0</v>
      </c>
      <c r="L209" s="76">
        <f>+IF(CONSOLIDADO[[#This Row],[Codigo Municipio]]=E208,CONSOLIDADO[[#This Row],[Recuperados Diarios]]+L208,CONSOLIDADO[[#This Row],[Recuperados Diarios]])</f>
        <v>0</v>
      </c>
      <c r="M209" s="77" cm="1">
        <f t="array" ref="M209">+IFERROR(IF(CONSOLIDADO[[#This Row],[Día]]&lt;14,0,INDEX(CONSOLIDADO[Casos Diarios],ROW()-14,1)),0)</f>
        <v>0</v>
      </c>
      <c r="N209" s="72">
        <f>+IF(CONSOLIDADO[[#This Row],[Clave]]="710143893",1,IF(OR(CONSOLIDADO[[#This Row],[Casos Acumulados]]&gt;0,CONSOLIDADO[[#This Row],[Muertes]]&gt;0),N208+1,I209))</f>
        <v>0</v>
      </c>
      <c r="O209" s="69">
        <f>+IFERROR(VLOOKUP($G209,TDMuertes!$C$2:$E$534,3,0),0)</f>
        <v>0</v>
      </c>
      <c r="P209" s="94" t="str">
        <f t="shared" ca="1" si="22"/>
        <v>OFF</v>
      </c>
      <c r="Q209" s="78">
        <f>+IFERROR(VLOOKUP(CONSOLIDADO[[#This Row],[Codigo Municipio]],TDDia!$A$4:$B$394,2,0),0)</f>
        <v>0</v>
      </c>
    </row>
    <row r="210" spans="2:17" ht="14.45">
      <c r="B210">
        <f t="shared" si="23"/>
        <v>2</v>
      </c>
      <c r="C210" s="69" t="str" cm="1">
        <f t="array" ref="C210">+INDEX(Table_4[[Departamento]:[Municipio]],FINAL!$B210,1)</f>
        <v>Atlántida</v>
      </c>
      <c r="D210" s="69" t="str" cm="1">
        <f t="array" ref="D210">+INDEX(Table_4[[Departamento]:[Municipio]],FINAL!$B210,4)</f>
        <v>El Porvenir</v>
      </c>
      <c r="E210" s="69" t="str" cm="1">
        <f t="array" ref="E210">+INDEX(Table_4[[Departamento]:[Municipio]],FINAL!$B210,3)</f>
        <v>0102</v>
      </c>
      <c r="F210" s="96">
        <f t="shared" si="19"/>
        <v>43908</v>
      </c>
      <c r="G210" s="71" t="str">
        <f>+CONSOLIDADO[[#This Row],[Codigo Municipio]]&amp;CONSOLIDADO[[#This Row],[Fecha]]</f>
        <v>010243908</v>
      </c>
      <c r="H210" s="72">
        <f>+IFERROR(VLOOKUP($G210,TDAcumula!$C$2:$E$2027,3,0),0)</f>
        <v>0</v>
      </c>
      <c r="I210" s="73">
        <f t="shared" si="20"/>
        <v>0</v>
      </c>
      <c r="J210" s="74">
        <f>+IF(CONSOLIDADO[[#This Row],[Codigo Municipio]]=E209,CONSOLIDADO[[#This Row],[Fallecidos Diarios]]+J209,CONSOLIDADO[[#This Row],[Fallecidos Diarios]])</f>
        <v>0</v>
      </c>
      <c r="K210" s="75">
        <f t="shared" si="21"/>
        <v>0</v>
      </c>
      <c r="L210" s="76">
        <f>+IF(CONSOLIDADO[[#This Row],[Codigo Municipio]]=E209,CONSOLIDADO[[#This Row],[Recuperados Diarios]]+L209,CONSOLIDADO[[#This Row],[Recuperados Diarios]])</f>
        <v>0</v>
      </c>
      <c r="M210" s="77" cm="1">
        <f t="array" ref="M210">+IFERROR(IF(CONSOLIDADO[[#This Row],[Día]]&lt;14,0,INDEX(CONSOLIDADO[Casos Diarios],ROW()-14,1)),0)</f>
        <v>0</v>
      </c>
      <c r="N210" s="72">
        <f>+IF(CONSOLIDADO[[#This Row],[Clave]]="710143893",1,IF(OR(CONSOLIDADO[[#This Row],[Casos Acumulados]]&gt;0,CONSOLIDADO[[#This Row],[Muertes]]&gt;0),N209+1,I210))</f>
        <v>0</v>
      </c>
      <c r="O210" s="69">
        <f>+IFERROR(VLOOKUP($G210,TDMuertes!$C$2:$E$534,3,0),0)</f>
        <v>0</v>
      </c>
      <c r="P210" s="94" t="str">
        <f t="shared" ca="1" si="22"/>
        <v>OFF</v>
      </c>
      <c r="Q210" s="78">
        <f>+IFERROR(VLOOKUP(CONSOLIDADO[[#This Row],[Codigo Municipio]],TDDia!$A$4:$B$394,2,0),0)</f>
        <v>0</v>
      </c>
    </row>
    <row r="211" spans="2:17" ht="14.45">
      <c r="B211">
        <f t="shared" si="23"/>
        <v>2</v>
      </c>
      <c r="C211" s="69" t="str" cm="1">
        <f t="array" ref="C211">+INDEX(Table_4[[Departamento]:[Municipio]],FINAL!$B211,1)</f>
        <v>Atlántida</v>
      </c>
      <c r="D211" s="69" t="str" cm="1">
        <f t="array" ref="D211">+INDEX(Table_4[[Departamento]:[Municipio]],FINAL!$B211,4)</f>
        <v>El Porvenir</v>
      </c>
      <c r="E211" s="69" t="str" cm="1">
        <f t="array" ref="E211">+INDEX(Table_4[[Departamento]:[Municipio]],FINAL!$B211,3)</f>
        <v>0102</v>
      </c>
      <c r="F211" s="96">
        <f t="shared" si="19"/>
        <v>43909</v>
      </c>
      <c r="G211" s="71" t="str">
        <f>+CONSOLIDADO[[#This Row],[Codigo Municipio]]&amp;CONSOLIDADO[[#This Row],[Fecha]]</f>
        <v>010243909</v>
      </c>
      <c r="H211" s="72">
        <f>+IFERROR(VLOOKUP($G211,TDAcumula!$C$2:$E$2027,3,0),0)</f>
        <v>0</v>
      </c>
      <c r="I211" s="73">
        <f t="shared" si="20"/>
        <v>0</v>
      </c>
      <c r="J211" s="74">
        <f>+IF(CONSOLIDADO[[#This Row],[Codigo Municipio]]=E210,CONSOLIDADO[[#This Row],[Fallecidos Diarios]]+J210,CONSOLIDADO[[#This Row],[Fallecidos Diarios]])</f>
        <v>0</v>
      </c>
      <c r="K211" s="75">
        <f t="shared" si="21"/>
        <v>0</v>
      </c>
      <c r="L211" s="76">
        <f>+IF(CONSOLIDADO[[#This Row],[Codigo Municipio]]=E210,CONSOLIDADO[[#This Row],[Recuperados Diarios]]+L210,CONSOLIDADO[[#This Row],[Recuperados Diarios]])</f>
        <v>0</v>
      </c>
      <c r="M211" s="77" cm="1">
        <f t="array" ref="M211">+IFERROR(IF(CONSOLIDADO[[#This Row],[Día]]&lt;14,0,INDEX(CONSOLIDADO[Casos Diarios],ROW()-14,1)),0)</f>
        <v>0</v>
      </c>
      <c r="N211" s="72">
        <f>+IF(CONSOLIDADO[[#This Row],[Clave]]="710143893",1,IF(OR(CONSOLIDADO[[#This Row],[Casos Acumulados]]&gt;0,CONSOLIDADO[[#This Row],[Muertes]]&gt;0),N210+1,I211))</f>
        <v>0</v>
      </c>
      <c r="O211" s="69">
        <f>+IFERROR(VLOOKUP($G211,TDMuertes!$C$2:$E$534,3,0),0)</f>
        <v>0</v>
      </c>
      <c r="P211" s="94" t="str">
        <f t="shared" ca="1" si="22"/>
        <v>OFF</v>
      </c>
      <c r="Q211" s="78">
        <f>+IFERROR(VLOOKUP(CONSOLIDADO[[#This Row],[Codigo Municipio]],TDDia!$A$4:$B$394,2,0),0)</f>
        <v>0</v>
      </c>
    </row>
    <row r="212" spans="2:17" ht="14.45">
      <c r="B212">
        <f t="shared" si="23"/>
        <v>2</v>
      </c>
      <c r="C212" s="69" t="str" cm="1">
        <f t="array" ref="C212">+INDEX(Table_4[[Departamento]:[Municipio]],FINAL!$B212,1)</f>
        <v>Atlántida</v>
      </c>
      <c r="D212" s="69" t="str" cm="1">
        <f t="array" ref="D212">+INDEX(Table_4[[Departamento]:[Municipio]],FINAL!$B212,4)</f>
        <v>El Porvenir</v>
      </c>
      <c r="E212" s="69" t="str" cm="1">
        <f t="array" ref="E212">+INDEX(Table_4[[Departamento]:[Municipio]],FINAL!$B212,3)</f>
        <v>0102</v>
      </c>
      <c r="F212" s="96">
        <f t="shared" si="19"/>
        <v>43910</v>
      </c>
      <c r="G212" s="71" t="str">
        <f>+CONSOLIDADO[[#This Row],[Codigo Municipio]]&amp;CONSOLIDADO[[#This Row],[Fecha]]</f>
        <v>010243910</v>
      </c>
      <c r="H212" s="72">
        <f>+IFERROR(VLOOKUP($G212,TDAcumula!$C$2:$E$2027,3,0),0)</f>
        <v>0</v>
      </c>
      <c r="I212" s="73">
        <f t="shared" si="20"/>
        <v>0</v>
      </c>
      <c r="J212" s="74">
        <f>+IF(CONSOLIDADO[[#This Row],[Codigo Municipio]]=E211,CONSOLIDADO[[#This Row],[Fallecidos Diarios]]+J211,CONSOLIDADO[[#This Row],[Fallecidos Diarios]])</f>
        <v>0</v>
      </c>
      <c r="K212" s="75">
        <f t="shared" si="21"/>
        <v>0</v>
      </c>
      <c r="L212" s="76">
        <f>+IF(CONSOLIDADO[[#This Row],[Codigo Municipio]]=E211,CONSOLIDADO[[#This Row],[Recuperados Diarios]]+L211,CONSOLIDADO[[#This Row],[Recuperados Diarios]])</f>
        <v>0</v>
      </c>
      <c r="M212" s="77" cm="1">
        <f t="array" ref="M212">+IFERROR(IF(CONSOLIDADO[[#This Row],[Día]]&lt;14,0,INDEX(CONSOLIDADO[Casos Diarios],ROW()-14,1)),0)</f>
        <v>0</v>
      </c>
      <c r="N212" s="72">
        <f>+IF(CONSOLIDADO[[#This Row],[Clave]]="710143893",1,IF(OR(CONSOLIDADO[[#This Row],[Casos Acumulados]]&gt;0,CONSOLIDADO[[#This Row],[Muertes]]&gt;0),N211+1,I212))</f>
        <v>0</v>
      </c>
      <c r="O212" s="69">
        <f>+IFERROR(VLOOKUP($G212,TDMuertes!$C$2:$E$534,3,0),0)</f>
        <v>0</v>
      </c>
      <c r="P212" s="94" t="str">
        <f t="shared" ca="1" si="22"/>
        <v>OFF</v>
      </c>
      <c r="Q212" s="78">
        <f>+IFERROR(VLOOKUP(CONSOLIDADO[[#This Row],[Codigo Municipio]],TDDia!$A$4:$B$394,2,0),0)</f>
        <v>0</v>
      </c>
    </row>
    <row r="213" spans="2:17" ht="14.45">
      <c r="B213">
        <f t="shared" si="23"/>
        <v>2</v>
      </c>
      <c r="C213" s="69" t="str" cm="1">
        <f t="array" ref="C213">+INDEX(Table_4[[Departamento]:[Municipio]],FINAL!$B213,1)</f>
        <v>Atlántida</v>
      </c>
      <c r="D213" s="69" t="str" cm="1">
        <f t="array" ref="D213">+INDEX(Table_4[[Departamento]:[Municipio]],FINAL!$B213,4)</f>
        <v>El Porvenir</v>
      </c>
      <c r="E213" s="69" t="str" cm="1">
        <f t="array" ref="E213">+INDEX(Table_4[[Departamento]:[Municipio]],FINAL!$B213,3)</f>
        <v>0102</v>
      </c>
      <c r="F213" s="96">
        <f t="shared" si="19"/>
        <v>43911</v>
      </c>
      <c r="G213" s="71" t="str">
        <f>+CONSOLIDADO[[#This Row],[Codigo Municipio]]&amp;CONSOLIDADO[[#This Row],[Fecha]]</f>
        <v>010243911</v>
      </c>
      <c r="H213" s="72">
        <f>+IFERROR(VLOOKUP($G213,TDAcumula!$C$2:$E$2027,3,0),0)</f>
        <v>0</v>
      </c>
      <c r="I213" s="73">
        <f t="shared" si="20"/>
        <v>0</v>
      </c>
      <c r="J213" s="74">
        <f>+IF(CONSOLIDADO[[#This Row],[Codigo Municipio]]=E212,CONSOLIDADO[[#This Row],[Fallecidos Diarios]]+J212,CONSOLIDADO[[#This Row],[Fallecidos Diarios]])</f>
        <v>0</v>
      </c>
      <c r="K213" s="75">
        <f t="shared" si="21"/>
        <v>0</v>
      </c>
      <c r="L213" s="76">
        <f>+IF(CONSOLIDADO[[#This Row],[Codigo Municipio]]=E212,CONSOLIDADO[[#This Row],[Recuperados Diarios]]+L212,CONSOLIDADO[[#This Row],[Recuperados Diarios]])</f>
        <v>0</v>
      </c>
      <c r="M213" s="77" cm="1">
        <f t="array" ref="M213">+IFERROR(IF(CONSOLIDADO[[#This Row],[Día]]&lt;14,0,INDEX(CONSOLIDADO[Casos Diarios],ROW()-14,1)),0)</f>
        <v>0</v>
      </c>
      <c r="N213" s="72">
        <f>+IF(CONSOLIDADO[[#This Row],[Clave]]="710143893",1,IF(OR(CONSOLIDADO[[#This Row],[Casos Acumulados]]&gt;0,CONSOLIDADO[[#This Row],[Muertes]]&gt;0),N212+1,I213))</f>
        <v>0</v>
      </c>
      <c r="O213" s="69">
        <f>+IFERROR(VLOOKUP($G213,TDMuertes!$C$2:$E$534,3,0),0)</f>
        <v>0</v>
      </c>
      <c r="P213" s="94" t="str">
        <f t="shared" ca="1" si="22"/>
        <v>OFF</v>
      </c>
      <c r="Q213" s="78">
        <f>+IFERROR(VLOOKUP(CONSOLIDADO[[#This Row],[Codigo Municipio]],TDDia!$A$4:$B$394,2,0),0)</f>
        <v>0</v>
      </c>
    </row>
    <row r="214" spans="2:17" ht="14.45">
      <c r="B214">
        <f t="shared" si="23"/>
        <v>2</v>
      </c>
      <c r="C214" s="69" t="str" cm="1">
        <f t="array" ref="C214">+INDEX(Table_4[[Departamento]:[Municipio]],FINAL!$B214,1)</f>
        <v>Atlántida</v>
      </c>
      <c r="D214" s="69" t="str" cm="1">
        <f t="array" ref="D214">+INDEX(Table_4[[Departamento]:[Municipio]],FINAL!$B214,4)</f>
        <v>El Porvenir</v>
      </c>
      <c r="E214" s="69" t="str" cm="1">
        <f t="array" ref="E214">+INDEX(Table_4[[Departamento]:[Municipio]],FINAL!$B214,3)</f>
        <v>0102</v>
      </c>
      <c r="F214" s="96">
        <f t="shared" si="19"/>
        <v>43912</v>
      </c>
      <c r="G214" s="71" t="str">
        <f>+CONSOLIDADO[[#This Row],[Codigo Municipio]]&amp;CONSOLIDADO[[#This Row],[Fecha]]</f>
        <v>010243912</v>
      </c>
      <c r="H214" s="72">
        <f>+IFERROR(VLOOKUP($G214,TDAcumula!$C$2:$E$2027,3,0),0)</f>
        <v>0</v>
      </c>
      <c r="I214" s="73">
        <f t="shared" si="20"/>
        <v>0</v>
      </c>
      <c r="J214" s="74">
        <f>+IF(CONSOLIDADO[[#This Row],[Codigo Municipio]]=E213,CONSOLIDADO[[#This Row],[Fallecidos Diarios]]+J213,CONSOLIDADO[[#This Row],[Fallecidos Diarios]])</f>
        <v>0</v>
      </c>
      <c r="K214" s="75">
        <f t="shared" si="21"/>
        <v>0</v>
      </c>
      <c r="L214" s="76">
        <f>+IF(CONSOLIDADO[[#This Row],[Codigo Municipio]]=E213,CONSOLIDADO[[#This Row],[Recuperados Diarios]]+L213,CONSOLIDADO[[#This Row],[Recuperados Diarios]])</f>
        <v>0</v>
      </c>
      <c r="M214" s="77" cm="1">
        <f t="array" ref="M214">+IFERROR(IF(CONSOLIDADO[[#This Row],[Día]]&lt;14,0,INDEX(CONSOLIDADO[Casos Diarios],ROW()-14,1)),0)</f>
        <v>0</v>
      </c>
      <c r="N214" s="72">
        <f>+IF(CONSOLIDADO[[#This Row],[Clave]]="710143893",1,IF(OR(CONSOLIDADO[[#This Row],[Casos Acumulados]]&gt;0,CONSOLIDADO[[#This Row],[Muertes]]&gt;0),N213+1,I214))</f>
        <v>0</v>
      </c>
      <c r="O214" s="69">
        <f>+IFERROR(VLOOKUP($G214,TDMuertes!$C$2:$E$534,3,0),0)</f>
        <v>0</v>
      </c>
      <c r="P214" s="94" t="str">
        <f t="shared" ca="1" si="22"/>
        <v>OFF</v>
      </c>
      <c r="Q214" s="78">
        <f>+IFERROR(VLOOKUP(CONSOLIDADO[[#This Row],[Codigo Municipio]],TDDia!$A$4:$B$394,2,0),0)</f>
        <v>0</v>
      </c>
    </row>
    <row r="215" spans="2:17" ht="14.45">
      <c r="B215">
        <f t="shared" si="23"/>
        <v>2</v>
      </c>
      <c r="C215" s="69" t="str" cm="1">
        <f t="array" ref="C215">+INDEX(Table_4[[Departamento]:[Municipio]],FINAL!$B215,1)</f>
        <v>Atlántida</v>
      </c>
      <c r="D215" s="69" t="str" cm="1">
        <f t="array" ref="D215">+INDEX(Table_4[[Departamento]:[Municipio]],FINAL!$B215,4)</f>
        <v>El Porvenir</v>
      </c>
      <c r="E215" s="69" t="str" cm="1">
        <f t="array" ref="E215">+INDEX(Table_4[[Departamento]:[Municipio]],FINAL!$B215,3)</f>
        <v>0102</v>
      </c>
      <c r="F215" s="96">
        <f t="shared" si="19"/>
        <v>43913</v>
      </c>
      <c r="G215" s="71" t="str">
        <f>+CONSOLIDADO[[#This Row],[Codigo Municipio]]&amp;CONSOLIDADO[[#This Row],[Fecha]]</f>
        <v>010243913</v>
      </c>
      <c r="H215" s="72">
        <f>+IFERROR(VLOOKUP($G215,TDAcumula!$C$2:$E$2027,3,0),0)</f>
        <v>0</v>
      </c>
      <c r="I215" s="73">
        <f t="shared" si="20"/>
        <v>0</v>
      </c>
      <c r="J215" s="74">
        <f>+IF(CONSOLIDADO[[#This Row],[Codigo Municipio]]=E214,CONSOLIDADO[[#This Row],[Fallecidos Diarios]]+J214,CONSOLIDADO[[#This Row],[Fallecidos Diarios]])</f>
        <v>0</v>
      </c>
      <c r="K215" s="75">
        <f t="shared" si="21"/>
        <v>0</v>
      </c>
      <c r="L215" s="76">
        <f>+IF(CONSOLIDADO[[#This Row],[Codigo Municipio]]=E214,CONSOLIDADO[[#This Row],[Recuperados Diarios]]+L214,CONSOLIDADO[[#This Row],[Recuperados Diarios]])</f>
        <v>0</v>
      </c>
      <c r="M215" s="77" cm="1">
        <f t="array" ref="M215">+IFERROR(IF(CONSOLIDADO[[#This Row],[Día]]&lt;14,0,INDEX(CONSOLIDADO[Casos Diarios],ROW()-14,1)),0)</f>
        <v>0</v>
      </c>
      <c r="N215" s="72">
        <f>+IF(CONSOLIDADO[[#This Row],[Clave]]="710143893",1,IF(OR(CONSOLIDADO[[#This Row],[Casos Acumulados]]&gt;0,CONSOLIDADO[[#This Row],[Muertes]]&gt;0),N214+1,I215))</f>
        <v>0</v>
      </c>
      <c r="O215" s="69">
        <f>+IFERROR(VLOOKUP($G215,TDMuertes!$C$2:$E$534,3,0),0)</f>
        <v>0</v>
      </c>
      <c r="P215" s="94" t="str">
        <f t="shared" ca="1" si="22"/>
        <v>OFF</v>
      </c>
      <c r="Q215" s="78">
        <f>+IFERROR(VLOOKUP(CONSOLIDADO[[#This Row],[Codigo Municipio]],TDDia!$A$4:$B$394,2,0),0)</f>
        <v>0</v>
      </c>
    </row>
    <row r="216" spans="2:17" ht="14.45">
      <c r="B216">
        <f t="shared" si="23"/>
        <v>2</v>
      </c>
      <c r="C216" s="69" t="str" cm="1">
        <f t="array" ref="C216">+INDEX(Table_4[[Departamento]:[Municipio]],FINAL!$B216,1)</f>
        <v>Atlántida</v>
      </c>
      <c r="D216" s="69" t="str" cm="1">
        <f t="array" ref="D216">+INDEX(Table_4[[Departamento]:[Municipio]],FINAL!$B216,4)</f>
        <v>El Porvenir</v>
      </c>
      <c r="E216" s="69" t="str" cm="1">
        <f t="array" ref="E216">+INDEX(Table_4[[Departamento]:[Municipio]],FINAL!$B216,3)</f>
        <v>0102</v>
      </c>
      <c r="F216" s="96">
        <f t="shared" si="19"/>
        <v>43914</v>
      </c>
      <c r="G216" s="71" t="str">
        <f>+CONSOLIDADO[[#This Row],[Codigo Municipio]]&amp;CONSOLIDADO[[#This Row],[Fecha]]</f>
        <v>010243914</v>
      </c>
      <c r="H216" s="72">
        <f>+IFERROR(VLOOKUP($G216,TDAcumula!$C$2:$E$2027,3,0),0)</f>
        <v>0</v>
      </c>
      <c r="I216" s="73">
        <f t="shared" si="20"/>
        <v>0</v>
      </c>
      <c r="J216" s="74">
        <f>+IF(CONSOLIDADO[[#This Row],[Codigo Municipio]]=E215,CONSOLIDADO[[#This Row],[Fallecidos Diarios]]+J215,CONSOLIDADO[[#This Row],[Fallecidos Diarios]])</f>
        <v>0</v>
      </c>
      <c r="K216" s="75">
        <f t="shared" si="21"/>
        <v>0</v>
      </c>
      <c r="L216" s="76">
        <f>+IF(CONSOLIDADO[[#This Row],[Codigo Municipio]]=E215,CONSOLIDADO[[#This Row],[Recuperados Diarios]]+L215,CONSOLIDADO[[#This Row],[Recuperados Diarios]])</f>
        <v>0</v>
      </c>
      <c r="M216" s="77" cm="1">
        <f t="array" ref="M216">+IFERROR(IF(CONSOLIDADO[[#This Row],[Día]]&lt;14,0,INDEX(CONSOLIDADO[Casos Diarios],ROW()-14,1)),0)</f>
        <v>0</v>
      </c>
      <c r="N216" s="72">
        <f>+IF(CONSOLIDADO[[#This Row],[Clave]]="710143893",1,IF(OR(CONSOLIDADO[[#This Row],[Casos Acumulados]]&gt;0,CONSOLIDADO[[#This Row],[Muertes]]&gt;0),N215+1,I216))</f>
        <v>0</v>
      </c>
      <c r="O216" s="69">
        <f>+IFERROR(VLOOKUP($G216,TDMuertes!$C$2:$E$534,3,0),0)</f>
        <v>0</v>
      </c>
      <c r="P216" s="94" t="str">
        <f t="shared" ca="1" si="22"/>
        <v>OFF</v>
      </c>
      <c r="Q216" s="78">
        <f>+IFERROR(VLOOKUP(CONSOLIDADO[[#This Row],[Codigo Municipio]],TDDia!$A$4:$B$394,2,0),0)</f>
        <v>0</v>
      </c>
    </row>
    <row r="217" spans="2:17" ht="14.45">
      <c r="B217">
        <f t="shared" si="23"/>
        <v>2</v>
      </c>
      <c r="C217" s="69" t="str" cm="1">
        <f t="array" ref="C217">+INDEX(Table_4[[Departamento]:[Municipio]],FINAL!$B217,1)</f>
        <v>Atlántida</v>
      </c>
      <c r="D217" s="69" t="str" cm="1">
        <f t="array" ref="D217">+INDEX(Table_4[[Departamento]:[Municipio]],FINAL!$B217,4)</f>
        <v>El Porvenir</v>
      </c>
      <c r="E217" s="69" t="str" cm="1">
        <f t="array" ref="E217">+INDEX(Table_4[[Departamento]:[Municipio]],FINAL!$B217,3)</f>
        <v>0102</v>
      </c>
      <c r="F217" s="96">
        <f t="shared" si="19"/>
        <v>43915</v>
      </c>
      <c r="G217" s="71" t="str">
        <f>+CONSOLIDADO[[#This Row],[Codigo Municipio]]&amp;CONSOLIDADO[[#This Row],[Fecha]]</f>
        <v>010243915</v>
      </c>
      <c r="H217" s="72">
        <f>+IFERROR(VLOOKUP($G217,TDAcumula!$C$2:$E$2027,3,0),0)</f>
        <v>0</v>
      </c>
      <c r="I217" s="73">
        <f t="shared" si="20"/>
        <v>0</v>
      </c>
      <c r="J217" s="74">
        <f>+IF(CONSOLIDADO[[#This Row],[Codigo Municipio]]=E216,CONSOLIDADO[[#This Row],[Fallecidos Diarios]]+J216,CONSOLIDADO[[#This Row],[Fallecidos Diarios]])</f>
        <v>0</v>
      </c>
      <c r="K217" s="75">
        <f t="shared" si="21"/>
        <v>0</v>
      </c>
      <c r="L217" s="76">
        <f>+IF(CONSOLIDADO[[#This Row],[Codigo Municipio]]=E216,CONSOLIDADO[[#This Row],[Recuperados Diarios]]+L216,CONSOLIDADO[[#This Row],[Recuperados Diarios]])</f>
        <v>0</v>
      </c>
      <c r="M217" s="77" cm="1">
        <f t="array" ref="M217">+IFERROR(IF(CONSOLIDADO[[#This Row],[Día]]&lt;14,0,INDEX(CONSOLIDADO[Casos Diarios],ROW()-14,1)),0)</f>
        <v>0</v>
      </c>
      <c r="N217" s="72">
        <f>+IF(CONSOLIDADO[[#This Row],[Clave]]="710143893",1,IF(OR(CONSOLIDADO[[#This Row],[Casos Acumulados]]&gt;0,CONSOLIDADO[[#This Row],[Muertes]]&gt;0),N216+1,I217))</f>
        <v>0</v>
      </c>
      <c r="O217" s="69">
        <f>+IFERROR(VLOOKUP($G217,TDMuertes!$C$2:$E$534,3,0),0)</f>
        <v>0</v>
      </c>
      <c r="P217" s="94" t="str">
        <f t="shared" ca="1" si="22"/>
        <v>OFF</v>
      </c>
      <c r="Q217" s="78">
        <f>+IFERROR(VLOOKUP(CONSOLIDADO[[#This Row],[Codigo Municipio]],TDDia!$A$4:$B$394,2,0),0)</f>
        <v>0</v>
      </c>
    </row>
    <row r="218" spans="2:17" ht="14.45">
      <c r="B218">
        <f t="shared" si="23"/>
        <v>2</v>
      </c>
      <c r="C218" s="69" t="str" cm="1">
        <f t="array" ref="C218">+INDEX(Table_4[[Departamento]:[Municipio]],FINAL!$B218,1)</f>
        <v>Atlántida</v>
      </c>
      <c r="D218" s="69" t="str" cm="1">
        <f t="array" ref="D218">+INDEX(Table_4[[Departamento]:[Municipio]],FINAL!$B218,4)</f>
        <v>El Porvenir</v>
      </c>
      <c r="E218" s="69" t="str" cm="1">
        <f t="array" ref="E218">+INDEX(Table_4[[Departamento]:[Municipio]],FINAL!$B218,3)</f>
        <v>0102</v>
      </c>
      <c r="F218" s="96">
        <f t="shared" si="19"/>
        <v>43916</v>
      </c>
      <c r="G218" s="71" t="str">
        <f>+CONSOLIDADO[[#This Row],[Codigo Municipio]]&amp;CONSOLIDADO[[#This Row],[Fecha]]</f>
        <v>010243916</v>
      </c>
      <c r="H218" s="72">
        <f>+IFERROR(VLOOKUP($G218,TDAcumula!$C$2:$E$2027,3,0),0)</f>
        <v>0</v>
      </c>
      <c r="I218" s="73">
        <f t="shared" si="20"/>
        <v>0</v>
      </c>
      <c r="J218" s="74">
        <f>+IF(CONSOLIDADO[[#This Row],[Codigo Municipio]]=E217,CONSOLIDADO[[#This Row],[Fallecidos Diarios]]+J217,CONSOLIDADO[[#This Row],[Fallecidos Diarios]])</f>
        <v>0</v>
      </c>
      <c r="K218" s="75">
        <f t="shared" si="21"/>
        <v>0</v>
      </c>
      <c r="L218" s="76">
        <f>+IF(CONSOLIDADO[[#This Row],[Codigo Municipio]]=E217,CONSOLIDADO[[#This Row],[Recuperados Diarios]]+L217,CONSOLIDADO[[#This Row],[Recuperados Diarios]])</f>
        <v>0</v>
      </c>
      <c r="M218" s="77" cm="1">
        <f t="array" ref="M218">+IFERROR(IF(CONSOLIDADO[[#This Row],[Día]]&lt;14,0,INDEX(CONSOLIDADO[Casos Diarios],ROW()-14,1)),0)</f>
        <v>0</v>
      </c>
      <c r="N218" s="72">
        <f>+IF(CONSOLIDADO[[#This Row],[Clave]]="710143893",1,IF(OR(CONSOLIDADO[[#This Row],[Casos Acumulados]]&gt;0,CONSOLIDADO[[#This Row],[Muertes]]&gt;0),N217+1,I218))</f>
        <v>0</v>
      </c>
      <c r="O218" s="69">
        <f>+IFERROR(VLOOKUP($G218,TDMuertes!$C$2:$E$534,3,0),0)</f>
        <v>0</v>
      </c>
      <c r="P218" s="94" t="str">
        <f t="shared" ca="1" si="22"/>
        <v>OFF</v>
      </c>
      <c r="Q218" s="78">
        <f>+IFERROR(VLOOKUP(CONSOLIDADO[[#This Row],[Codigo Municipio]],TDDia!$A$4:$B$394,2,0),0)</f>
        <v>0</v>
      </c>
    </row>
    <row r="219" spans="2:17" ht="14.45">
      <c r="B219">
        <f t="shared" si="23"/>
        <v>2</v>
      </c>
      <c r="C219" s="69" t="str" cm="1">
        <f t="array" ref="C219">+INDEX(Table_4[[Departamento]:[Municipio]],FINAL!$B219,1)</f>
        <v>Atlántida</v>
      </c>
      <c r="D219" s="69" t="str" cm="1">
        <f t="array" ref="D219">+INDEX(Table_4[[Departamento]:[Municipio]],FINAL!$B219,4)</f>
        <v>El Porvenir</v>
      </c>
      <c r="E219" s="69" t="str" cm="1">
        <f t="array" ref="E219">+INDEX(Table_4[[Departamento]:[Municipio]],FINAL!$B219,3)</f>
        <v>0102</v>
      </c>
      <c r="F219" s="96">
        <f t="shared" si="19"/>
        <v>43917</v>
      </c>
      <c r="G219" s="71" t="str">
        <f>+CONSOLIDADO[[#This Row],[Codigo Municipio]]&amp;CONSOLIDADO[[#This Row],[Fecha]]</f>
        <v>010243917</v>
      </c>
      <c r="H219" s="72">
        <f>+IFERROR(VLOOKUP($G219,TDAcumula!$C$2:$E$2027,3,0),0)</f>
        <v>0</v>
      </c>
      <c r="I219" s="73">
        <f t="shared" si="20"/>
        <v>0</v>
      </c>
      <c r="J219" s="74">
        <f>+IF(CONSOLIDADO[[#This Row],[Codigo Municipio]]=E218,CONSOLIDADO[[#This Row],[Fallecidos Diarios]]+J218,CONSOLIDADO[[#This Row],[Fallecidos Diarios]])</f>
        <v>0</v>
      </c>
      <c r="K219" s="75">
        <f t="shared" si="21"/>
        <v>0</v>
      </c>
      <c r="L219" s="76">
        <f>+IF(CONSOLIDADO[[#This Row],[Codigo Municipio]]=E218,CONSOLIDADO[[#This Row],[Recuperados Diarios]]+L218,CONSOLIDADO[[#This Row],[Recuperados Diarios]])</f>
        <v>0</v>
      </c>
      <c r="M219" s="77" cm="1">
        <f t="array" ref="M219">+IFERROR(IF(CONSOLIDADO[[#This Row],[Día]]&lt;14,0,INDEX(CONSOLIDADO[Casos Diarios],ROW()-14,1)),0)</f>
        <v>0</v>
      </c>
      <c r="N219" s="72">
        <f>+IF(CONSOLIDADO[[#This Row],[Clave]]="710143893",1,IF(OR(CONSOLIDADO[[#This Row],[Casos Acumulados]]&gt;0,CONSOLIDADO[[#This Row],[Muertes]]&gt;0),N218+1,I219))</f>
        <v>0</v>
      </c>
      <c r="O219" s="69">
        <f>+IFERROR(VLOOKUP($G219,TDMuertes!$C$2:$E$534,3,0),0)</f>
        <v>0</v>
      </c>
      <c r="P219" s="94" t="str">
        <f t="shared" ca="1" si="22"/>
        <v>OFF</v>
      </c>
      <c r="Q219" s="78">
        <f>+IFERROR(VLOOKUP(CONSOLIDADO[[#This Row],[Codigo Municipio]],TDDia!$A$4:$B$394,2,0),0)</f>
        <v>0</v>
      </c>
    </row>
    <row r="220" spans="2:17" ht="14.45">
      <c r="B220">
        <f t="shared" si="23"/>
        <v>2</v>
      </c>
      <c r="C220" s="69" t="str" cm="1">
        <f t="array" ref="C220">+INDEX(Table_4[[Departamento]:[Municipio]],FINAL!$B220,1)</f>
        <v>Atlántida</v>
      </c>
      <c r="D220" s="69" t="str" cm="1">
        <f t="array" ref="D220">+INDEX(Table_4[[Departamento]:[Municipio]],FINAL!$B220,4)</f>
        <v>El Porvenir</v>
      </c>
      <c r="E220" s="69" t="str" cm="1">
        <f t="array" ref="E220">+INDEX(Table_4[[Departamento]:[Municipio]],FINAL!$B220,3)</f>
        <v>0102</v>
      </c>
      <c r="F220" s="96">
        <f t="shared" si="19"/>
        <v>43918</v>
      </c>
      <c r="G220" s="71" t="str">
        <f>+CONSOLIDADO[[#This Row],[Codigo Municipio]]&amp;CONSOLIDADO[[#This Row],[Fecha]]</f>
        <v>010243918</v>
      </c>
      <c r="H220" s="72">
        <f>+IFERROR(VLOOKUP($G220,TDAcumula!$C$2:$E$2027,3,0),0)</f>
        <v>0</v>
      </c>
      <c r="I220" s="73">
        <f t="shared" si="20"/>
        <v>0</v>
      </c>
      <c r="J220" s="74">
        <f>+IF(CONSOLIDADO[[#This Row],[Codigo Municipio]]=E219,CONSOLIDADO[[#This Row],[Fallecidos Diarios]]+J219,CONSOLIDADO[[#This Row],[Fallecidos Diarios]])</f>
        <v>0</v>
      </c>
      <c r="K220" s="75">
        <f t="shared" si="21"/>
        <v>0</v>
      </c>
      <c r="L220" s="76">
        <f>+IF(CONSOLIDADO[[#This Row],[Codigo Municipio]]=E219,CONSOLIDADO[[#This Row],[Recuperados Diarios]]+L219,CONSOLIDADO[[#This Row],[Recuperados Diarios]])</f>
        <v>0</v>
      </c>
      <c r="M220" s="77" cm="1">
        <f t="array" ref="M220">+IFERROR(IF(CONSOLIDADO[[#This Row],[Día]]&lt;14,0,INDEX(CONSOLIDADO[Casos Diarios],ROW()-14,1)),0)</f>
        <v>0</v>
      </c>
      <c r="N220" s="72">
        <f>+IF(CONSOLIDADO[[#This Row],[Clave]]="710143893",1,IF(OR(CONSOLIDADO[[#This Row],[Casos Acumulados]]&gt;0,CONSOLIDADO[[#This Row],[Muertes]]&gt;0),N219+1,I220))</f>
        <v>0</v>
      </c>
      <c r="O220" s="69">
        <f>+IFERROR(VLOOKUP($G220,TDMuertes!$C$2:$E$534,3,0),0)</f>
        <v>0</v>
      </c>
      <c r="P220" s="94" t="str">
        <f t="shared" ca="1" si="22"/>
        <v>OFF</v>
      </c>
      <c r="Q220" s="78">
        <f>+IFERROR(VLOOKUP(CONSOLIDADO[[#This Row],[Codigo Municipio]],TDDia!$A$4:$B$394,2,0),0)</f>
        <v>0</v>
      </c>
    </row>
    <row r="221" spans="2:17" ht="14.45">
      <c r="B221">
        <f t="shared" si="23"/>
        <v>2</v>
      </c>
      <c r="C221" s="69" t="str" cm="1">
        <f t="array" ref="C221">+INDEX(Table_4[[Departamento]:[Municipio]],FINAL!$B221,1)</f>
        <v>Atlántida</v>
      </c>
      <c r="D221" s="69" t="str" cm="1">
        <f t="array" ref="D221">+INDEX(Table_4[[Departamento]:[Municipio]],FINAL!$B221,4)</f>
        <v>El Porvenir</v>
      </c>
      <c r="E221" s="69" t="str" cm="1">
        <f t="array" ref="E221">+INDEX(Table_4[[Departamento]:[Municipio]],FINAL!$B221,3)</f>
        <v>0102</v>
      </c>
      <c r="F221" s="96">
        <f t="shared" si="19"/>
        <v>43919</v>
      </c>
      <c r="G221" s="71" t="str">
        <f>+CONSOLIDADO[[#This Row],[Codigo Municipio]]&amp;CONSOLIDADO[[#This Row],[Fecha]]</f>
        <v>010243919</v>
      </c>
      <c r="H221" s="72">
        <f>+IFERROR(VLOOKUP($G221,TDAcumula!$C$2:$E$2027,3,0),0)</f>
        <v>0</v>
      </c>
      <c r="I221" s="73">
        <f t="shared" si="20"/>
        <v>0</v>
      </c>
      <c r="J221" s="74">
        <f>+IF(CONSOLIDADO[[#This Row],[Codigo Municipio]]=E220,CONSOLIDADO[[#This Row],[Fallecidos Diarios]]+J220,CONSOLIDADO[[#This Row],[Fallecidos Diarios]])</f>
        <v>0</v>
      </c>
      <c r="K221" s="75">
        <f t="shared" si="21"/>
        <v>0</v>
      </c>
      <c r="L221" s="76">
        <f>+IF(CONSOLIDADO[[#This Row],[Codigo Municipio]]=E220,CONSOLIDADO[[#This Row],[Recuperados Diarios]]+L220,CONSOLIDADO[[#This Row],[Recuperados Diarios]])</f>
        <v>0</v>
      </c>
      <c r="M221" s="77" cm="1">
        <f t="array" ref="M221">+IFERROR(IF(CONSOLIDADO[[#This Row],[Día]]&lt;14,0,INDEX(CONSOLIDADO[Casos Diarios],ROW()-14,1)),0)</f>
        <v>0</v>
      </c>
      <c r="N221" s="72">
        <f>+IF(CONSOLIDADO[[#This Row],[Clave]]="710143893",1,IF(OR(CONSOLIDADO[[#This Row],[Casos Acumulados]]&gt;0,CONSOLIDADO[[#This Row],[Muertes]]&gt;0),N220+1,I221))</f>
        <v>0</v>
      </c>
      <c r="O221" s="69">
        <f>+IFERROR(VLOOKUP($G221,TDMuertes!$C$2:$E$534,3,0),0)</f>
        <v>0</v>
      </c>
      <c r="P221" s="94" t="str">
        <f t="shared" ca="1" si="22"/>
        <v>OFF</v>
      </c>
      <c r="Q221" s="78">
        <f>+IFERROR(VLOOKUP(CONSOLIDADO[[#This Row],[Codigo Municipio]],TDDia!$A$4:$B$394,2,0),0)</f>
        <v>0</v>
      </c>
    </row>
    <row r="222" spans="2:17" ht="14.45">
      <c r="B222">
        <f t="shared" si="23"/>
        <v>2</v>
      </c>
      <c r="C222" s="69" t="str" cm="1">
        <f t="array" ref="C222">+INDEX(Table_4[[Departamento]:[Municipio]],FINAL!$B222,1)</f>
        <v>Atlántida</v>
      </c>
      <c r="D222" s="69" t="str" cm="1">
        <f t="array" ref="D222">+INDEX(Table_4[[Departamento]:[Municipio]],FINAL!$B222,4)</f>
        <v>El Porvenir</v>
      </c>
      <c r="E222" s="69" t="str" cm="1">
        <f t="array" ref="E222">+INDEX(Table_4[[Departamento]:[Municipio]],FINAL!$B222,3)</f>
        <v>0102</v>
      </c>
      <c r="F222" s="96">
        <f t="shared" si="19"/>
        <v>43920</v>
      </c>
      <c r="G222" s="71" t="str">
        <f>+CONSOLIDADO[[#This Row],[Codigo Municipio]]&amp;CONSOLIDADO[[#This Row],[Fecha]]</f>
        <v>010243920</v>
      </c>
      <c r="H222" s="72">
        <f>+IFERROR(VLOOKUP($G222,TDAcumula!$C$2:$E$2027,3,0),0)</f>
        <v>0</v>
      </c>
      <c r="I222" s="73">
        <f t="shared" si="20"/>
        <v>0</v>
      </c>
      <c r="J222" s="74">
        <f>+IF(CONSOLIDADO[[#This Row],[Codigo Municipio]]=E221,CONSOLIDADO[[#This Row],[Fallecidos Diarios]]+J221,CONSOLIDADO[[#This Row],[Fallecidos Diarios]])</f>
        <v>0</v>
      </c>
      <c r="K222" s="75">
        <f t="shared" si="21"/>
        <v>0</v>
      </c>
      <c r="L222" s="76">
        <f>+IF(CONSOLIDADO[[#This Row],[Codigo Municipio]]=E221,CONSOLIDADO[[#This Row],[Recuperados Diarios]]+L221,CONSOLIDADO[[#This Row],[Recuperados Diarios]])</f>
        <v>0</v>
      </c>
      <c r="M222" s="77" cm="1">
        <f t="array" ref="M222">+IFERROR(IF(CONSOLIDADO[[#This Row],[Día]]&lt;14,0,INDEX(CONSOLIDADO[Casos Diarios],ROW()-14,1)),0)</f>
        <v>0</v>
      </c>
      <c r="N222" s="72">
        <f>+IF(CONSOLIDADO[[#This Row],[Clave]]="710143893",1,IF(OR(CONSOLIDADO[[#This Row],[Casos Acumulados]]&gt;0,CONSOLIDADO[[#This Row],[Muertes]]&gt;0),N221+1,I222))</f>
        <v>0</v>
      </c>
      <c r="O222" s="69">
        <f>+IFERROR(VLOOKUP($G222,TDMuertes!$C$2:$E$534,3,0),0)</f>
        <v>0</v>
      </c>
      <c r="P222" s="94" t="str">
        <f t="shared" ca="1" si="22"/>
        <v>OFF</v>
      </c>
      <c r="Q222" s="78">
        <f>+IFERROR(VLOOKUP(CONSOLIDADO[[#This Row],[Codigo Municipio]],TDDia!$A$4:$B$394,2,0),0)</f>
        <v>0</v>
      </c>
    </row>
    <row r="223" spans="2:17" ht="14.45">
      <c r="B223">
        <f t="shared" si="23"/>
        <v>2</v>
      </c>
      <c r="C223" s="69" t="str" cm="1">
        <f t="array" ref="C223">+INDEX(Table_4[[Departamento]:[Municipio]],FINAL!$B223,1)</f>
        <v>Atlántida</v>
      </c>
      <c r="D223" s="69" t="str" cm="1">
        <f t="array" ref="D223">+INDEX(Table_4[[Departamento]:[Municipio]],FINAL!$B223,4)</f>
        <v>El Porvenir</v>
      </c>
      <c r="E223" s="69" t="str" cm="1">
        <f t="array" ref="E223">+INDEX(Table_4[[Departamento]:[Municipio]],FINAL!$B223,3)</f>
        <v>0102</v>
      </c>
      <c r="F223" s="96">
        <f t="shared" si="19"/>
        <v>43921</v>
      </c>
      <c r="G223" s="71" t="str">
        <f>+CONSOLIDADO[[#This Row],[Codigo Municipio]]&amp;CONSOLIDADO[[#This Row],[Fecha]]</f>
        <v>010243921</v>
      </c>
      <c r="H223" s="72">
        <f>+IFERROR(VLOOKUP($G223,TDAcumula!$C$2:$E$2027,3,0),0)</f>
        <v>0</v>
      </c>
      <c r="I223" s="73">
        <f t="shared" si="20"/>
        <v>0</v>
      </c>
      <c r="J223" s="74">
        <f>+IF(CONSOLIDADO[[#This Row],[Codigo Municipio]]=E222,CONSOLIDADO[[#This Row],[Fallecidos Diarios]]+J222,CONSOLIDADO[[#This Row],[Fallecidos Diarios]])</f>
        <v>0</v>
      </c>
      <c r="K223" s="75">
        <f t="shared" si="21"/>
        <v>0</v>
      </c>
      <c r="L223" s="76">
        <f>+IF(CONSOLIDADO[[#This Row],[Codigo Municipio]]=E222,CONSOLIDADO[[#This Row],[Recuperados Diarios]]+L222,CONSOLIDADO[[#This Row],[Recuperados Diarios]])</f>
        <v>0</v>
      </c>
      <c r="M223" s="77" cm="1">
        <f t="array" ref="M223">+IFERROR(IF(CONSOLIDADO[[#This Row],[Día]]&lt;14,0,INDEX(CONSOLIDADO[Casos Diarios],ROW()-14,1)),0)</f>
        <v>0</v>
      </c>
      <c r="N223" s="72">
        <f>+IF(CONSOLIDADO[[#This Row],[Clave]]="710143893",1,IF(OR(CONSOLIDADO[[#This Row],[Casos Acumulados]]&gt;0,CONSOLIDADO[[#This Row],[Muertes]]&gt;0),N222+1,I223))</f>
        <v>0</v>
      </c>
      <c r="O223" s="69">
        <f>+IFERROR(VLOOKUP($G223,TDMuertes!$C$2:$E$534,3,0),0)</f>
        <v>0</v>
      </c>
      <c r="P223" s="94" t="str">
        <f t="shared" ca="1" si="22"/>
        <v>OFF</v>
      </c>
      <c r="Q223" s="78">
        <f>+IFERROR(VLOOKUP(CONSOLIDADO[[#This Row],[Codigo Municipio]],TDDia!$A$4:$B$394,2,0),0)</f>
        <v>0</v>
      </c>
    </row>
    <row r="224" spans="2:17" ht="14.45">
      <c r="B224">
        <f t="shared" si="23"/>
        <v>2</v>
      </c>
      <c r="C224" s="69" t="str" cm="1">
        <f t="array" ref="C224">+INDEX(Table_4[[Departamento]:[Municipio]],FINAL!$B224,1)</f>
        <v>Atlántida</v>
      </c>
      <c r="D224" s="69" t="str" cm="1">
        <f t="array" ref="D224">+INDEX(Table_4[[Departamento]:[Municipio]],FINAL!$B224,4)</f>
        <v>El Porvenir</v>
      </c>
      <c r="E224" s="69" t="str" cm="1">
        <f t="array" ref="E224">+INDEX(Table_4[[Departamento]:[Municipio]],FINAL!$B224,3)</f>
        <v>0102</v>
      </c>
      <c r="F224" s="96">
        <f t="shared" si="19"/>
        <v>43922</v>
      </c>
      <c r="G224" s="71" t="str">
        <f>+CONSOLIDADO[[#This Row],[Codigo Municipio]]&amp;CONSOLIDADO[[#This Row],[Fecha]]</f>
        <v>010243922</v>
      </c>
      <c r="H224" s="72">
        <f>+IFERROR(VLOOKUP($G224,TDAcumula!$C$2:$E$2027,3,0),0)</f>
        <v>0</v>
      </c>
      <c r="I224" s="73">
        <f t="shared" si="20"/>
        <v>0</v>
      </c>
      <c r="J224" s="74">
        <f>+IF(CONSOLIDADO[[#This Row],[Codigo Municipio]]=E223,CONSOLIDADO[[#This Row],[Fallecidos Diarios]]+J223,CONSOLIDADO[[#This Row],[Fallecidos Diarios]])</f>
        <v>0</v>
      </c>
      <c r="K224" s="75">
        <f t="shared" si="21"/>
        <v>0</v>
      </c>
      <c r="L224" s="76">
        <f>+IF(CONSOLIDADO[[#This Row],[Codigo Municipio]]=E223,CONSOLIDADO[[#This Row],[Recuperados Diarios]]+L223,CONSOLIDADO[[#This Row],[Recuperados Diarios]])</f>
        <v>0</v>
      </c>
      <c r="M224" s="77" cm="1">
        <f t="array" ref="M224">+IFERROR(IF(CONSOLIDADO[[#This Row],[Día]]&lt;14,0,INDEX(CONSOLIDADO[Casos Diarios],ROW()-14,1)),0)</f>
        <v>0</v>
      </c>
      <c r="N224" s="72">
        <f>+IF(CONSOLIDADO[[#This Row],[Clave]]="710143893",1,IF(OR(CONSOLIDADO[[#This Row],[Casos Acumulados]]&gt;0,CONSOLIDADO[[#This Row],[Muertes]]&gt;0),N223+1,I224))</f>
        <v>0</v>
      </c>
      <c r="O224" s="69">
        <f>+IFERROR(VLOOKUP($G224,TDMuertes!$C$2:$E$534,3,0),0)</f>
        <v>0</v>
      </c>
      <c r="P224" s="94" t="str">
        <f t="shared" ca="1" si="22"/>
        <v>OFF</v>
      </c>
      <c r="Q224" s="78">
        <f>+IFERROR(VLOOKUP(CONSOLIDADO[[#This Row],[Codigo Municipio]],TDDia!$A$4:$B$394,2,0),0)</f>
        <v>0</v>
      </c>
    </row>
    <row r="225" spans="2:17" ht="14.45">
      <c r="B225">
        <f t="shared" si="23"/>
        <v>2</v>
      </c>
      <c r="C225" s="69" t="str" cm="1">
        <f t="array" ref="C225">+INDEX(Table_4[[Departamento]:[Municipio]],FINAL!$B225,1)</f>
        <v>Atlántida</v>
      </c>
      <c r="D225" s="69" t="str" cm="1">
        <f t="array" ref="D225">+INDEX(Table_4[[Departamento]:[Municipio]],FINAL!$B225,4)</f>
        <v>El Porvenir</v>
      </c>
      <c r="E225" s="69" t="str" cm="1">
        <f t="array" ref="E225">+INDEX(Table_4[[Departamento]:[Municipio]],FINAL!$B225,3)</f>
        <v>0102</v>
      </c>
      <c r="F225" s="96">
        <f t="shared" si="19"/>
        <v>43923</v>
      </c>
      <c r="G225" s="71" t="str">
        <f>+CONSOLIDADO[[#This Row],[Codigo Municipio]]&amp;CONSOLIDADO[[#This Row],[Fecha]]</f>
        <v>010243923</v>
      </c>
      <c r="H225" s="72">
        <f>+IFERROR(VLOOKUP($G225,TDAcumula!$C$2:$E$2027,3,0),0)</f>
        <v>0</v>
      </c>
      <c r="I225" s="73">
        <f t="shared" si="20"/>
        <v>0</v>
      </c>
      <c r="J225" s="74">
        <f>+IF(CONSOLIDADO[[#This Row],[Codigo Municipio]]=E224,CONSOLIDADO[[#This Row],[Fallecidos Diarios]]+J224,CONSOLIDADO[[#This Row],[Fallecidos Diarios]])</f>
        <v>0</v>
      </c>
      <c r="K225" s="75">
        <f t="shared" si="21"/>
        <v>0</v>
      </c>
      <c r="L225" s="76">
        <f>+IF(CONSOLIDADO[[#This Row],[Codigo Municipio]]=E224,CONSOLIDADO[[#This Row],[Recuperados Diarios]]+L224,CONSOLIDADO[[#This Row],[Recuperados Diarios]])</f>
        <v>0</v>
      </c>
      <c r="M225" s="77" cm="1">
        <f t="array" ref="M225">+IFERROR(IF(CONSOLIDADO[[#This Row],[Día]]&lt;14,0,INDEX(CONSOLIDADO[Casos Diarios],ROW()-14,1)),0)</f>
        <v>0</v>
      </c>
      <c r="N225" s="72">
        <f>+IF(CONSOLIDADO[[#This Row],[Clave]]="710143893",1,IF(OR(CONSOLIDADO[[#This Row],[Casos Acumulados]]&gt;0,CONSOLIDADO[[#This Row],[Muertes]]&gt;0),N224+1,I225))</f>
        <v>0</v>
      </c>
      <c r="O225" s="69">
        <f>+IFERROR(VLOOKUP($G225,TDMuertes!$C$2:$E$534,3,0),0)</f>
        <v>0</v>
      </c>
      <c r="P225" s="94" t="str">
        <f t="shared" ca="1" si="22"/>
        <v>OFF</v>
      </c>
      <c r="Q225" s="78">
        <f>+IFERROR(VLOOKUP(CONSOLIDADO[[#This Row],[Codigo Municipio]],TDDia!$A$4:$B$394,2,0),0)</f>
        <v>0</v>
      </c>
    </row>
    <row r="226" spans="2:17" ht="14.45">
      <c r="B226">
        <f t="shared" si="23"/>
        <v>2</v>
      </c>
      <c r="C226" s="69" t="str" cm="1">
        <f t="array" ref="C226">+INDEX(Table_4[[Departamento]:[Municipio]],FINAL!$B226,1)</f>
        <v>Atlántida</v>
      </c>
      <c r="D226" s="69" t="str" cm="1">
        <f t="array" ref="D226">+INDEX(Table_4[[Departamento]:[Municipio]],FINAL!$B226,4)</f>
        <v>El Porvenir</v>
      </c>
      <c r="E226" s="69" t="str" cm="1">
        <f t="array" ref="E226">+INDEX(Table_4[[Departamento]:[Municipio]],FINAL!$B226,3)</f>
        <v>0102</v>
      </c>
      <c r="F226" s="96">
        <f t="shared" si="19"/>
        <v>43924</v>
      </c>
      <c r="G226" s="71" t="str">
        <f>+CONSOLIDADO[[#This Row],[Codigo Municipio]]&amp;CONSOLIDADO[[#This Row],[Fecha]]</f>
        <v>010243924</v>
      </c>
      <c r="H226" s="72">
        <f>+IFERROR(VLOOKUP($G226,TDAcumula!$C$2:$E$2027,3,0),0)</f>
        <v>0</v>
      </c>
      <c r="I226" s="73">
        <f t="shared" si="20"/>
        <v>0</v>
      </c>
      <c r="J226" s="74">
        <f>+IF(CONSOLIDADO[[#This Row],[Codigo Municipio]]=E225,CONSOLIDADO[[#This Row],[Fallecidos Diarios]]+J225,CONSOLIDADO[[#This Row],[Fallecidos Diarios]])</f>
        <v>0</v>
      </c>
      <c r="K226" s="75">
        <f t="shared" si="21"/>
        <v>0</v>
      </c>
      <c r="L226" s="76">
        <f>+IF(CONSOLIDADO[[#This Row],[Codigo Municipio]]=E225,CONSOLIDADO[[#This Row],[Recuperados Diarios]]+L225,CONSOLIDADO[[#This Row],[Recuperados Diarios]])</f>
        <v>0</v>
      </c>
      <c r="M226" s="77" cm="1">
        <f t="array" ref="M226">+IFERROR(IF(CONSOLIDADO[[#This Row],[Día]]&lt;14,0,INDEX(CONSOLIDADO[Casos Diarios],ROW()-14,1)),0)</f>
        <v>0</v>
      </c>
      <c r="N226" s="72">
        <f>+IF(CONSOLIDADO[[#This Row],[Clave]]="710143893",1,IF(OR(CONSOLIDADO[[#This Row],[Casos Acumulados]]&gt;0,CONSOLIDADO[[#This Row],[Muertes]]&gt;0),N225+1,I226))</f>
        <v>0</v>
      </c>
      <c r="O226" s="69">
        <f>+IFERROR(VLOOKUP($G226,TDMuertes!$C$2:$E$534,3,0),0)</f>
        <v>0</v>
      </c>
      <c r="P226" s="94" t="str">
        <f t="shared" ca="1" si="22"/>
        <v>OFF</v>
      </c>
      <c r="Q226" s="78">
        <f>+IFERROR(VLOOKUP(CONSOLIDADO[[#This Row],[Codigo Municipio]],TDDia!$A$4:$B$394,2,0),0)</f>
        <v>0</v>
      </c>
    </row>
    <row r="227" spans="2:17" ht="14.45">
      <c r="B227">
        <f t="shared" si="23"/>
        <v>2</v>
      </c>
      <c r="C227" s="69" t="str" cm="1">
        <f t="array" ref="C227">+INDEX(Table_4[[Departamento]:[Municipio]],FINAL!$B227,1)</f>
        <v>Atlántida</v>
      </c>
      <c r="D227" s="69" t="str" cm="1">
        <f t="array" ref="D227">+INDEX(Table_4[[Departamento]:[Municipio]],FINAL!$B227,4)</f>
        <v>El Porvenir</v>
      </c>
      <c r="E227" s="69" t="str" cm="1">
        <f t="array" ref="E227">+INDEX(Table_4[[Departamento]:[Municipio]],FINAL!$B227,3)</f>
        <v>0102</v>
      </c>
      <c r="F227" s="96">
        <f t="shared" si="19"/>
        <v>43925</v>
      </c>
      <c r="G227" s="71" t="str">
        <f>+CONSOLIDADO[[#This Row],[Codigo Municipio]]&amp;CONSOLIDADO[[#This Row],[Fecha]]</f>
        <v>010243925</v>
      </c>
      <c r="H227" s="72">
        <f>+IFERROR(VLOOKUP($G227,TDAcumula!$C$2:$E$2027,3,0),0)</f>
        <v>0</v>
      </c>
      <c r="I227" s="73">
        <f t="shared" si="20"/>
        <v>0</v>
      </c>
      <c r="J227" s="74">
        <f>+IF(CONSOLIDADO[[#This Row],[Codigo Municipio]]=E226,CONSOLIDADO[[#This Row],[Fallecidos Diarios]]+J226,CONSOLIDADO[[#This Row],[Fallecidos Diarios]])</f>
        <v>0</v>
      </c>
      <c r="K227" s="75">
        <f t="shared" si="21"/>
        <v>0</v>
      </c>
      <c r="L227" s="76">
        <f>+IF(CONSOLIDADO[[#This Row],[Codigo Municipio]]=E226,CONSOLIDADO[[#This Row],[Recuperados Diarios]]+L226,CONSOLIDADO[[#This Row],[Recuperados Diarios]])</f>
        <v>0</v>
      </c>
      <c r="M227" s="77" cm="1">
        <f t="array" ref="M227">+IFERROR(IF(CONSOLIDADO[[#This Row],[Día]]&lt;14,0,INDEX(CONSOLIDADO[Casos Diarios],ROW()-14,1)),0)</f>
        <v>0</v>
      </c>
      <c r="N227" s="72">
        <f>+IF(CONSOLIDADO[[#This Row],[Clave]]="710143893",1,IF(OR(CONSOLIDADO[[#This Row],[Casos Acumulados]]&gt;0,CONSOLIDADO[[#This Row],[Muertes]]&gt;0),N226+1,I227))</f>
        <v>0</v>
      </c>
      <c r="O227" s="69">
        <f>+IFERROR(VLOOKUP($G227,TDMuertes!$C$2:$E$534,3,0),0)</f>
        <v>0</v>
      </c>
      <c r="P227" s="94" t="str">
        <f t="shared" ca="1" si="22"/>
        <v>OFF</v>
      </c>
      <c r="Q227" s="78">
        <f>+IFERROR(VLOOKUP(CONSOLIDADO[[#This Row],[Codigo Municipio]],TDDia!$A$4:$B$394,2,0),0)</f>
        <v>0</v>
      </c>
    </row>
    <row r="228" spans="2:17" ht="14.45">
      <c r="B228">
        <f t="shared" si="23"/>
        <v>2</v>
      </c>
      <c r="C228" s="69" t="str" cm="1">
        <f t="array" ref="C228">+INDEX(Table_4[[Departamento]:[Municipio]],FINAL!$B228,1)</f>
        <v>Atlántida</v>
      </c>
      <c r="D228" s="69" t="str" cm="1">
        <f t="array" ref="D228">+INDEX(Table_4[[Departamento]:[Municipio]],FINAL!$B228,4)</f>
        <v>El Porvenir</v>
      </c>
      <c r="E228" s="69" t="str" cm="1">
        <f t="array" ref="E228">+INDEX(Table_4[[Departamento]:[Municipio]],FINAL!$B228,3)</f>
        <v>0102</v>
      </c>
      <c r="F228" s="96">
        <f t="shared" si="19"/>
        <v>43926</v>
      </c>
      <c r="G228" s="71" t="str">
        <f>+CONSOLIDADO[[#This Row],[Codigo Municipio]]&amp;CONSOLIDADO[[#This Row],[Fecha]]</f>
        <v>010243926</v>
      </c>
      <c r="H228" s="72">
        <f>+IFERROR(VLOOKUP($G228,TDAcumula!$C$2:$E$2027,3,0),0)</f>
        <v>0</v>
      </c>
      <c r="I228" s="73">
        <f t="shared" si="20"/>
        <v>0</v>
      </c>
      <c r="J228" s="74">
        <f>+IF(CONSOLIDADO[[#This Row],[Codigo Municipio]]=E227,CONSOLIDADO[[#This Row],[Fallecidos Diarios]]+J227,CONSOLIDADO[[#This Row],[Fallecidos Diarios]])</f>
        <v>0</v>
      </c>
      <c r="K228" s="75">
        <f t="shared" si="21"/>
        <v>0</v>
      </c>
      <c r="L228" s="76">
        <f>+IF(CONSOLIDADO[[#This Row],[Codigo Municipio]]=E227,CONSOLIDADO[[#This Row],[Recuperados Diarios]]+L227,CONSOLIDADO[[#This Row],[Recuperados Diarios]])</f>
        <v>0</v>
      </c>
      <c r="M228" s="77" cm="1">
        <f t="array" ref="M228">+IFERROR(IF(CONSOLIDADO[[#This Row],[Día]]&lt;14,0,INDEX(CONSOLIDADO[Casos Diarios],ROW()-14,1)),0)</f>
        <v>0</v>
      </c>
      <c r="N228" s="72">
        <f>+IF(CONSOLIDADO[[#This Row],[Clave]]="710143893",1,IF(OR(CONSOLIDADO[[#This Row],[Casos Acumulados]]&gt;0,CONSOLIDADO[[#This Row],[Muertes]]&gt;0),N227+1,I228))</f>
        <v>0</v>
      </c>
      <c r="O228" s="69">
        <f>+IFERROR(VLOOKUP($G228,TDMuertes!$C$2:$E$534,3,0),0)</f>
        <v>0</v>
      </c>
      <c r="P228" s="94" t="str">
        <f t="shared" ca="1" si="22"/>
        <v>OFF</v>
      </c>
      <c r="Q228" s="78">
        <f>+IFERROR(VLOOKUP(CONSOLIDADO[[#This Row],[Codigo Municipio]],TDDia!$A$4:$B$394,2,0),0)</f>
        <v>0</v>
      </c>
    </row>
    <row r="229" spans="2:17" ht="14.45">
      <c r="B229">
        <f t="shared" si="23"/>
        <v>2</v>
      </c>
      <c r="C229" s="69" t="str" cm="1">
        <f t="array" ref="C229">+INDEX(Table_4[[Departamento]:[Municipio]],FINAL!$B229,1)</f>
        <v>Atlántida</v>
      </c>
      <c r="D229" s="69" t="str" cm="1">
        <f t="array" ref="D229">+INDEX(Table_4[[Departamento]:[Municipio]],FINAL!$B229,4)</f>
        <v>El Porvenir</v>
      </c>
      <c r="E229" s="69" t="str" cm="1">
        <f t="array" ref="E229">+INDEX(Table_4[[Departamento]:[Municipio]],FINAL!$B229,3)</f>
        <v>0102</v>
      </c>
      <c r="F229" s="96">
        <f t="shared" si="19"/>
        <v>43927</v>
      </c>
      <c r="G229" s="71" t="str">
        <f>+CONSOLIDADO[[#This Row],[Codigo Municipio]]&amp;CONSOLIDADO[[#This Row],[Fecha]]</f>
        <v>010243927</v>
      </c>
      <c r="H229" s="72">
        <f>+IFERROR(VLOOKUP($G229,TDAcumula!$C$2:$E$2027,3,0),0)</f>
        <v>0</v>
      </c>
      <c r="I229" s="73">
        <f t="shared" si="20"/>
        <v>0</v>
      </c>
      <c r="J229" s="74">
        <f>+IF(CONSOLIDADO[[#This Row],[Codigo Municipio]]=E228,CONSOLIDADO[[#This Row],[Fallecidos Diarios]]+J228,CONSOLIDADO[[#This Row],[Fallecidos Diarios]])</f>
        <v>0</v>
      </c>
      <c r="K229" s="75">
        <f t="shared" si="21"/>
        <v>0</v>
      </c>
      <c r="L229" s="76">
        <f>+IF(CONSOLIDADO[[#This Row],[Codigo Municipio]]=E228,CONSOLIDADO[[#This Row],[Recuperados Diarios]]+L228,CONSOLIDADO[[#This Row],[Recuperados Diarios]])</f>
        <v>0</v>
      </c>
      <c r="M229" s="77" cm="1">
        <f t="array" ref="M229">+IFERROR(IF(CONSOLIDADO[[#This Row],[Día]]&lt;14,0,INDEX(CONSOLIDADO[Casos Diarios],ROW()-14,1)),0)</f>
        <v>0</v>
      </c>
      <c r="N229" s="72">
        <f>+IF(CONSOLIDADO[[#This Row],[Clave]]="710143893",1,IF(OR(CONSOLIDADO[[#This Row],[Casos Acumulados]]&gt;0,CONSOLIDADO[[#This Row],[Muertes]]&gt;0),N228+1,I229))</f>
        <v>0</v>
      </c>
      <c r="O229" s="69">
        <f>+IFERROR(VLOOKUP($G229,TDMuertes!$C$2:$E$534,3,0),0)</f>
        <v>0</v>
      </c>
      <c r="P229" s="94" t="str">
        <f t="shared" ca="1" si="22"/>
        <v>OFF</v>
      </c>
      <c r="Q229" s="78">
        <f>+IFERROR(VLOOKUP(CONSOLIDADO[[#This Row],[Codigo Municipio]],TDDia!$A$4:$B$394,2,0),0)</f>
        <v>0</v>
      </c>
    </row>
    <row r="230" spans="2:17" ht="14.45">
      <c r="B230">
        <f t="shared" si="23"/>
        <v>2</v>
      </c>
      <c r="C230" s="69" t="str" cm="1">
        <f t="array" ref="C230">+INDEX(Table_4[[Departamento]:[Municipio]],FINAL!$B230,1)</f>
        <v>Atlántida</v>
      </c>
      <c r="D230" s="69" t="str" cm="1">
        <f t="array" ref="D230">+INDEX(Table_4[[Departamento]:[Municipio]],FINAL!$B230,4)</f>
        <v>El Porvenir</v>
      </c>
      <c r="E230" s="69" t="str" cm="1">
        <f t="array" ref="E230">+INDEX(Table_4[[Departamento]:[Municipio]],FINAL!$B230,3)</f>
        <v>0102</v>
      </c>
      <c r="F230" s="96">
        <f t="shared" si="19"/>
        <v>43928</v>
      </c>
      <c r="G230" s="71" t="str">
        <f>+CONSOLIDADO[[#This Row],[Codigo Municipio]]&amp;CONSOLIDADO[[#This Row],[Fecha]]</f>
        <v>010243928</v>
      </c>
      <c r="H230" s="72">
        <f>+IFERROR(VLOOKUP($G230,TDAcumula!$C$2:$E$2027,3,0),0)</f>
        <v>0</v>
      </c>
      <c r="I230" s="73">
        <f t="shared" si="20"/>
        <v>0</v>
      </c>
      <c r="J230" s="74">
        <f>+IF(CONSOLIDADO[[#This Row],[Codigo Municipio]]=E229,CONSOLIDADO[[#This Row],[Fallecidos Diarios]]+J229,CONSOLIDADO[[#This Row],[Fallecidos Diarios]])</f>
        <v>0</v>
      </c>
      <c r="K230" s="75">
        <f t="shared" si="21"/>
        <v>0</v>
      </c>
      <c r="L230" s="76">
        <f>+IF(CONSOLIDADO[[#This Row],[Codigo Municipio]]=E229,CONSOLIDADO[[#This Row],[Recuperados Diarios]]+L229,CONSOLIDADO[[#This Row],[Recuperados Diarios]])</f>
        <v>0</v>
      </c>
      <c r="M230" s="77" cm="1">
        <f t="array" ref="M230">+IFERROR(IF(CONSOLIDADO[[#This Row],[Día]]&lt;14,0,INDEX(CONSOLIDADO[Casos Diarios],ROW()-14,1)),0)</f>
        <v>0</v>
      </c>
      <c r="N230" s="72">
        <f>+IF(CONSOLIDADO[[#This Row],[Clave]]="710143893",1,IF(OR(CONSOLIDADO[[#This Row],[Casos Acumulados]]&gt;0,CONSOLIDADO[[#This Row],[Muertes]]&gt;0),N229+1,I230))</f>
        <v>0</v>
      </c>
      <c r="O230" s="69">
        <f>+IFERROR(VLOOKUP($G230,TDMuertes!$C$2:$E$534,3,0),0)</f>
        <v>0</v>
      </c>
      <c r="P230" s="94" t="str">
        <f t="shared" ca="1" si="22"/>
        <v>OFF</v>
      </c>
      <c r="Q230" s="78">
        <f>+IFERROR(VLOOKUP(CONSOLIDADO[[#This Row],[Codigo Municipio]],TDDia!$A$4:$B$394,2,0),0)</f>
        <v>0</v>
      </c>
    </row>
    <row r="231" spans="2:17" ht="14.45">
      <c r="B231">
        <f t="shared" si="23"/>
        <v>2</v>
      </c>
      <c r="C231" s="69" t="str" cm="1">
        <f t="array" ref="C231">+INDEX(Table_4[[Departamento]:[Municipio]],FINAL!$B231,1)</f>
        <v>Atlántida</v>
      </c>
      <c r="D231" s="69" t="str" cm="1">
        <f t="array" ref="D231">+INDEX(Table_4[[Departamento]:[Municipio]],FINAL!$B231,4)</f>
        <v>El Porvenir</v>
      </c>
      <c r="E231" s="69" t="str" cm="1">
        <f t="array" ref="E231">+INDEX(Table_4[[Departamento]:[Municipio]],FINAL!$B231,3)</f>
        <v>0102</v>
      </c>
      <c r="F231" s="96">
        <f t="shared" si="19"/>
        <v>43929</v>
      </c>
      <c r="G231" s="71" t="str">
        <f>+CONSOLIDADO[[#This Row],[Codigo Municipio]]&amp;CONSOLIDADO[[#This Row],[Fecha]]</f>
        <v>010243929</v>
      </c>
      <c r="H231" s="72">
        <f>+IFERROR(VLOOKUP($G231,TDAcumula!$C$2:$E$2027,3,0),0)</f>
        <v>0</v>
      </c>
      <c r="I231" s="73">
        <f t="shared" si="20"/>
        <v>0</v>
      </c>
      <c r="J231" s="74">
        <f>+IF(CONSOLIDADO[[#This Row],[Codigo Municipio]]=E230,CONSOLIDADO[[#This Row],[Fallecidos Diarios]]+J230,CONSOLIDADO[[#This Row],[Fallecidos Diarios]])</f>
        <v>0</v>
      </c>
      <c r="K231" s="75">
        <f t="shared" si="21"/>
        <v>0</v>
      </c>
      <c r="L231" s="76">
        <f>+IF(CONSOLIDADO[[#This Row],[Codigo Municipio]]=E230,CONSOLIDADO[[#This Row],[Recuperados Diarios]]+L230,CONSOLIDADO[[#This Row],[Recuperados Diarios]])</f>
        <v>0</v>
      </c>
      <c r="M231" s="77" cm="1">
        <f t="array" ref="M231">+IFERROR(IF(CONSOLIDADO[[#This Row],[Día]]&lt;14,0,INDEX(CONSOLIDADO[Casos Diarios],ROW()-14,1)),0)</f>
        <v>0</v>
      </c>
      <c r="N231" s="72">
        <f>+IF(CONSOLIDADO[[#This Row],[Clave]]="710143893",1,IF(OR(CONSOLIDADO[[#This Row],[Casos Acumulados]]&gt;0,CONSOLIDADO[[#This Row],[Muertes]]&gt;0),N230+1,I231))</f>
        <v>0</v>
      </c>
      <c r="O231" s="69">
        <f>+IFERROR(VLOOKUP($G231,TDMuertes!$C$2:$E$534,3,0),0)</f>
        <v>0</v>
      </c>
      <c r="P231" s="94" t="str">
        <f t="shared" ca="1" si="22"/>
        <v>OFF</v>
      </c>
      <c r="Q231" s="78">
        <f>+IFERROR(VLOOKUP(CONSOLIDADO[[#This Row],[Codigo Municipio]],TDDia!$A$4:$B$394,2,0),0)</f>
        <v>0</v>
      </c>
    </row>
    <row r="232" spans="2:17" ht="14.45">
      <c r="B232">
        <f t="shared" si="23"/>
        <v>2</v>
      </c>
      <c r="C232" s="69" t="str" cm="1">
        <f t="array" ref="C232">+INDEX(Table_4[[Departamento]:[Municipio]],FINAL!$B232,1)</f>
        <v>Atlántida</v>
      </c>
      <c r="D232" s="69" t="str" cm="1">
        <f t="array" ref="D232">+INDEX(Table_4[[Departamento]:[Municipio]],FINAL!$B232,4)</f>
        <v>El Porvenir</v>
      </c>
      <c r="E232" s="69" t="str" cm="1">
        <f t="array" ref="E232">+INDEX(Table_4[[Departamento]:[Municipio]],FINAL!$B232,3)</f>
        <v>0102</v>
      </c>
      <c r="F232" s="96">
        <f t="shared" si="19"/>
        <v>43930</v>
      </c>
      <c r="G232" s="71" t="str">
        <f>+CONSOLIDADO[[#This Row],[Codigo Municipio]]&amp;CONSOLIDADO[[#This Row],[Fecha]]</f>
        <v>010243930</v>
      </c>
      <c r="H232" s="72">
        <f>+IFERROR(VLOOKUP($G232,TDAcumula!$C$2:$E$2027,3,0),0)</f>
        <v>0</v>
      </c>
      <c r="I232" s="73">
        <f t="shared" si="20"/>
        <v>0</v>
      </c>
      <c r="J232" s="74">
        <f>+IF(CONSOLIDADO[[#This Row],[Codigo Municipio]]=E231,CONSOLIDADO[[#This Row],[Fallecidos Diarios]]+J231,CONSOLIDADO[[#This Row],[Fallecidos Diarios]])</f>
        <v>0</v>
      </c>
      <c r="K232" s="75">
        <f t="shared" si="21"/>
        <v>0</v>
      </c>
      <c r="L232" s="76">
        <f>+IF(CONSOLIDADO[[#This Row],[Codigo Municipio]]=E231,CONSOLIDADO[[#This Row],[Recuperados Diarios]]+L231,CONSOLIDADO[[#This Row],[Recuperados Diarios]])</f>
        <v>0</v>
      </c>
      <c r="M232" s="77" cm="1">
        <f t="array" ref="M232">+IFERROR(IF(CONSOLIDADO[[#This Row],[Día]]&lt;14,0,INDEX(CONSOLIDADO[Casos Diarios],ROW()-14,1)),0)</f>
        <v>0</v>
      </c>
      <c r="N232" s="72">
        <f>+IF(CONSOLIDADO[[#This Row],[Clave]]="710143893",1,IF(OR(CONSOLIDADO[[#This Row],[Casos Acumulados]]&gt;0,CONSOLIDADO[[#This Row],[Muertes]]&gt;0),N231+1,I232))</f>
        <v>0</v>
      </c>
      <c r="O232" s="69">
        <f>+IFERROR(VLOOKUP($G232,TDMuertes!$C$2:$E$534,3,0),0)</f>
        <v>0</v>
      </c>
      <c r="P232" s="94" t="str">
        <f t="shared" ca="1" si="22"/>
        <v>OFF</v>
      </c>
      <c r="Q232" s="78">
        <f>+IFERROR(VLOOKUP(CONSOLIDADO[[#This Row],[Codigo Municipio]],TDDia!$A$4:$B$394,2,0),0)</f>
        <v>0</v>
      </c>
    </row>
    <row r="233" spans="2:17" ht="14.45">
      <c r="B233">
        <f t="shared" si="23"/>
        <v>2</v>
      </c>
      <c r="C233" s="69" t="str" cm="1">
        <f t="array" ref="C233">+INDEX(Table_4[[Departamento]:[Municipio]],FINAL!$B233,1)</f>
        <v>Atlántida</v>
      </c>
      <c r="D233" s="69" t="str" cm="1">
        <f t="array" ref="D233">+INDEX(Table_4[[Departamento]:[Municipio]],FINAL!$B233,4)</f>
        <v>El Porvenir</v>
      </c>
      <c r="E233" s="69" t="str" cm="1">
        <f t="array" ref="E233">+INDEX(Table_4[[Departamento]:[Municipio]],FINAL!$B233,3)</f>
        <v>0102</v>
      </c>
      <c r="F233" s="96">
        <f t="shared" si="19"/>
        <v>43931</v>
      </c>
      <c r="G233" s="71" t="str">
        <f>+CONSOLIDADO[[#This Row],[Codigo Municipio]]&amp;CONSOLIDADO[[#This Row],[Fecha]]</f>
        <v>010243931</v>
      </c>
      <c r="H233" s="72">
        <f>+IFERROR(VLOOKUP($G233,TDAcumula!$C$2:$E$2027,3,0),0)</f>
        <v>0</v>
      </c>
      <c r="I233" s="73">
        <f t="shared" si="20"/>
        <v>0</v>
      </c>
      <c r="J233" s="74">
        <f>+IF(CONSOLIDADO[[#This Row],[Codigo Municipio]]=E232,CONSOLIDADO[[#This Row],[Fallecidos Diarios]]+J232,CONSOLIDADO[[#This Row],[Fallecidos Diarios]])</f>
        <v>0</v>
      </c>
      <c r="K233" s="75">
        <f t="shared" si="21"/>
        <v>0</v>
      </c>
      <c r="L233" s="76">
        <f>+IF(CONSOLIDADO[[#This Row],[Codigo Municipio]]=E232,CONSOLIDADO[[#This Row],[Recuperados Diarios]]+L232,CONSOLIDADO[[#This Row],[Recuperados Diarios]])</f>
        <v>0</v>
      </c>
      <c r="M233" s="77" cm="1">
        <f t="array" ref="M233">+IFERROR(IF(CONSOLIDADO[[#This Row],[Día]]&lt;14,0,INDEX(CONSOLIDADO[Casos Diarios],ROW()-14,1)),0)</f>
        <v>0</v>
      </c>
      <c r="N233" s="72">
        <f>+IF(CONSOLIDADO[[#This Row],[Clave]]="710143893",1,IF(OR(CONSOLIDADO[[#This Row],[Casos Acumulados]]&gt;0,CONSOLIDADO[[#This Row],[Muertes]]&gt;0),N232+1,I233))</f>
        <v>0</v>
      </c>
      <c r="O233" s="69">
        <f>+IFERROR(VLOOKUP($G233,TDMuertes!$C$2:$E$534,3,0),0)</f>
        <v>0</v>
      </c>
      <c r="P233" s="94" t="str">
        <f t="shared" ca="1" si="22"/>
        <v>OFF</v>
      </c>
      <c r="Q233" s="78">
        <f>+IFERROR(VLOOKUP(CONSOLIDADO[[#This Row],[Codigo Municipio]],TDDia!$A$4:$B$394,2,0),0)</f>
        <v>0</v>
      </c>
    </row>
    <row r="234" spans="2:17" ht="14.45">
      <c r="B234">
        <f t="shared" si="23"/>
        <v>2</v>
      </c>
      <c r="C234" s="69" t="str" cm="1">
        <f t="array" ref="C234">+INDEX(Table_4[[Departamento]:[Municipio]],FINAL!$B234,1)</f>
        <v>Atlántida</v>
      </c>
      <c r="D234" s="69" t="str" cm="1">
        <f t="array" ref="D234">+INDEX(Table_4[[Departamento]:[Municipio]],FINAL!$B234,4)</f>
        <v>El Porvenir</v>
      </c>
      <c r="E234" s="69" t="str" cm="1">
        <f t="array" ref="E234">+INDEX(Table_4[[Departamento]:[Municipio]],FINAL!$B234,3)</f>
        <v>0102</v>
      </c>
      <c r="F234" s="96">
        <f t="shared" si="19"/>
        <v>43932</v>
      </c>
      <c r="G234" s="71" t="str">
        <f>+CONSOLIDADO[[#This Row],[Codigo Municipio]]&amp;CONSOLIDADO[[#This Row],[Fecha]]</f>
        <v>010243932</v>
      </c>
      <c r="H234" s="72">
        <f>+IFERROR(VLOOKUP($G234,TDAcumula!$C$2:$E$2027,3,0),0)</f>
        <v>0</v>
      </c>
      <c r="I234" s="73">
        <f t="shared" si="20"/>
        <v>0</v>
      </c>
      <c r="J234" s="74">
        <f>+IF(CONSOLIDADO[[#This Row],[Codigo Municipio]]=E233,CONSOLIDADO[[#This Row],[Fallecidos Diarios]]+J233,CONSOLIDADO[[#This Row],[Fallecidos Diarios]])</f>
        <v>0</v>
      </c>
      <c r="K234" s="75">
        <f t="shared" si="21"/>
        <v>0</v>
      </c>
      <c r="L234" s="76">
        <f>+IF(CONSOLIDADO[[#This Row],[Codigo Municipio]]=E233,CONSOLIDADO[[#This Row],[Recuperados Diarios]]+L233,CONSOLIDADO[[#This Row],[Recuperados Diarios]])</f>
        <v>0</v>
      </c>
      <c r="M234" s="77" cm="1">
        <f t="array" ref="M234">+IFERROR(IF(CONSOLIDADO[[#This Row],[Día]]&lt;14,0,INDEX(CONSOLIDADO[Casos Diarios],ROW()-14,1)),0)</f>
        <v>0</v>
      </c>
      <c r="N234" s="72">
        <f>+IF(CONSOLIDADO[[#This Row],[Clave]]="710143893",1,IF(OR(CONSOLIDADO[[#This Row],[Casos Acumulados]]&gt;0,CONSOLIDADO[[#This Row],[Muertes]]&gt;0),N233+1,I234))</f>
        <v>0</v>
      </c>
      <c r="O234" s="69">
        <f>+IFERROR(VLOOKUP($G234,TDMuertes!$C$2:$E$534,3,0),0)</f>
        <v>0</v>
      </c>
      <c r="P234" s="94" t="str">
        <f t="shared" ca="1" si="22"/>
        <v>OFF</v>
      </c>
      <c r="Q234" s="78">
        <f>+IFERROR(VLOOKUP(CONSOLIDADO[[#This Row],[Codigo Municipio]],TDDia!$A$4:$B$394,2,0),0)</f>
        <v>0</v>
      </c>
    </row>
    <row r="235" spans="2:17" ht="14.45">
      <c r="B235">
        <f t="shared" si="23"/>
        <v>2</v>
      </c>
      <c r="C235" s="69" t="str" cm="1">
        <f t="array" ref="C235">+INDEX(Table_4[[Departamento]:[Municipio]],FINAL!$B235,1)</f>
        <v>Atlántida</v>
      </c>
      <c r="D235" s="69" t="str" cm="1">
        <f t="array" ref="D235">+INDEX(Table_4[[Departamento]:[Municipio]],FINAL!$B235,4)</f>
        <v>El Porvenir</v>
      </c>
      <c r="E235" s="69" t="str" cm="1">
        <f t="array" ref="E235">+INDEX(Table_4[[Departamento]:[Municipio]],FINAL!$B235,3)</f>
        <v>0102</v>
      </c>
      <c r="F235" s="96">
        <f t="shared" si="19"/>
        <v>43933</v>
      </c>
      <c r="G235" s="71" t="str">
        <f>+CONSOLIDADO[[#This Row],[Codigo Municipio]]&amp;CONSOLIDADO[[#This Row],[Fecha]]</f>
        <v>010243933</v>
      </c>
      <c r="H235" s="72">
        <f>+IFERROR(VLOOKUP($G235,TDAcumula!$C$2:$E$2027,3,0),0)</f>
        <v>0</v>
      </c>
      <c r="I235" s="73">
        <f t="shared" si="20"/>
        <v>0</v>
      </c>
      <c r="J235" s="74">
        <f>+IF(CONSOLIDADO[[#This Row],[Codigo Municipio]]=E234,CONSOLIDADO[[#This Row],[Fallecidos Diarios]]+J234,CONSOLIDADO[[#This Row],[Fallecidos Diarios]])</f>
        <v>0</v>
      </c>
      <c r="K235" s="75">
        <f t="shared" si="21"/>
        <v>0</v>
      </c>
      <c r="L235" s="76">
        <f>+IF(CONSOLIDADO[[#This Row],[Codigo Municipio]]=E234,CONSOLIDADO[[#This Row],[Recuperados Diarios]]+L234,CONSOLIDADO[[#This Row],[Recuperados Diarios]])</f>
        <v>0</v>
      </c>
      <c r="M235" s="77" cm="1">
        <f t="array" ref="M235">+IFERROR(IF(CONSOLIDADO[[#This Row],[Día]]&lt;14,0,INDEX(CONSOLIDADO[Casos Diarios],ROW()-14,1)),0)</f>
        <v>0</v>
      </c>
      <c r="N235" s="72">
        <f>+IF(CONSOLIDADO[[#This Row],[Clave]]="710143893",1,IF(OR(CONSOLIDADO[[#This Row],[Casos Acumulados]]&gt;0,CONSOLIDADO[[#This Row],[Muertes]]&gt;0),N234+1,I235))</f>
        <v>0</v>
      </c>
      <c r="O235" s="69">
        <f>+IFERROR(VLOOKUP($G235,TDMuertes!$C$2:$E$534,3,0),0)</f>
        <v>0</v>
      </c>
      <c r="P235" s="94" t="str">
        <f t="shared" ca="1" si="22"/>
        <v>OFF</v>
      </c>
      <c r="Q235" s="78">
        <f>+IFERROR(VLOOKUP(CONSOLIDADO[[#This Row],[Codigo Municipio]],TDDia!$A$4:$B$394,2,0),0)</f>
        <v>0</v>
      </c>
    </row>
    <row r="236" spans="2:17" ht="14.45">
      <c r="B236">
        <f t="shared" si="23"/>
        <v>2</v>
      </c>
      <c r="C236" s="69" t="str" cm="1">
        <f t="array" ref="C236">+INDEX(Table_4[[Departamento]:[Municipio]],FINAL!$B236,1)</f>
        <v>Atlántida</v>
      </c>
      <c r="D236" s="69" t="str" cm="1">
        <f t="array" ref="D236">+INDEX(Table_4[[Departamento]:[Municipio]],FINAL!$B236,4)</f>
        <v>El Porvenir</v>
      </c>
      <c r="E236" s="69" t="str" cm="1">
        <f t="array" ref="E236">+INDEX(Table_4[[Departamento]:[Municipio]],FINAL!$B236,3)</f>
        <v>0102</v>
      </c>
      <c r="F236" s="96">
        <f t="shared" si="19"/>
        <v>43934</v>
      </c>
      <c r="G236" s="71" t="str">
        <f>+CONSOLIDADO[[#This Row],[Codigo Municipio]]&amp;CONSOLIDADO[[#This Row],[Fecha]]</f>
        <v>010243934</v>
      </c>
      <c r="H236" s="72">
        <f>+IFERROR(VLOOKUP($G236,TDAcumula!$C$2:$E$2027,3,0),0)</f>
        <v>0</v>
      </c>
      <c r="I236" s="73">
        <f t="shared" si="20"/>
        <v>0</v>
      </c>
      <c r="J236" s="74">
        <f>+IF(CONSOLIDADO[[#This Row],[Codigo Municipio]]=E235,CONSOLIDADO[[#This Row],[Fallecidos Diarios]]+J235,CONSOLIDADO[[#This Row],[Fallecidos Diarios]])</f>
        <v>0</v>
      </c>
      <c r="K236" s="75">
        <f t="shared" si="21"/>
        <v>0</v>
      </c>
      <c r="L236" s="76">
        <f>+IF(CONSOLIDADO[[#This Row],[Codigo Municipio]]=E235,CONSOLIDADO[[#This Row],[Recuperados Diarios]]+L235,CONSOLIDADO[[#This Row],[Recuperados Diarios]])</f>
        <v>0</v>
      </c>
      <c r="M236" s="77" cm="1">
        <f t="array" ref="M236">+IFERROR(IF(CONSOLIDADO[[#This Row],[Día]]&lt;14,0,INDEX(CONSOLIDADO[Casos Diarios],ROW()-14,1)),0)</f>
        <v>0</v>
      </c>
      <c r="N236" s="72">
        <f>+IF(CONSOLIDADO[[#This Row],[Clave]]="710143893",1,IF(OR(CONSOLIDADO[[#This Row],[Casos Acumulados]]&gt;0,CONSOLIDADO[[#This Row],[Muertes]]&gt;0),N235+1,I236))</f>
        <v>0</v>
      </c>
      <c r="O236" s="69">
        <f>+IFERROR(VLOOKUP($G236,TDMuertes!$C$2:$E$534,3,0),0)</f>
        <v>0</v>
      </c>
      <c r="P236" s="94" t="str">
        <f t="shared" ca="1" si="22"/>
        <v>OFF</v>
      </c>
      <c r="Q236" s="78">
        <f>+IFERROR(VLOOKUP(CONSOLIDADO[[#This Row],[Codigo Municipio]],TDDia!$A$4:$B$394,2,0),0)</f>
        <v>0</v>
      </c>
    </row>
    <row r="237" spans="2:17" ht="14.45">
      <c r="B237">
        <f t="shared" si="23"/>
        <v>2</v>
      </c>
      <c r="C237" s="69" t="str" cm="1">
        <f t="array" ref="C237">+INDEX(Table_4[[Departamento]:[Municipio]],FINAL!$B237,1)</f>
        <v>Atlántida</v>
      </c>
      <c r="D237" s="69" t="str" cm="1">
        <f t="array" ref="D237">+INDEX(Table_4[[Departamento]:[Municipio]],FINAL!$B237,4)</f>
        <v>El Porvenir</v>
      </c>
      <c r="E237" s="69" t="str" cm="1">
        <f t="array" ref="E237">+INDEX(Table_4[[Departamento]:[Municipio]],FINAL!$B237,3)</f>
        <v>0102</v>
      </c>
      <c r="F237" s="96">
        <f t="shared" si="19"/>
        <v>43935</v>
      </c>
      <c r="G237" s="71" t="str">
        <f>+CONSOLIDADO[[#This Row],[Codigo Municipio]]&amp;CONSOLIDADO[[#This Row],[Fecha]]</f>
        <v>010243935</v>
      </c>
      <c r="H237" s="72">
        <f>+IFERROR(VLOOKUP($G237,TDAcumula!$C$2:$E$2027,3,0),0)</f>
        <v>0</v>
      </c>
      <c r="I237" s="73">
        <f t="shared" si="20"/>
        <v>0</v>
      </c>
      <c r="J237" s="74">
        <f>+IF(CONSOLIDADO[[#This Row],[Codigo Municipio]]=E236,CONSOLIDADO[[#This Row],[Fallecidos Diarios]]+J236,CONSOLIDADO[[#This Row],[Fallecidos Diarios]])</f>
        <v>0</v>
      </c>
      <c r="K237" s="75">
        <f t="shared" si="21"/>
        <v>0</v>
      </c>
      <c r="L237" s="76">
        <f>+IF(CONSOLIDADO[[#This Row],[Codigo Municipio]]=E236,CONSOLIDADO[[#This Row],[Recuperados Diarios]]+L236,CONSOLIDADO[[#This Row],[Recuperados Diarios]])</f>
        <v>0</v>
      </c>
      <c r="M237" s="77" cm="1">
        <f t="array" ref="M237">+IFERROR(IF(CONSOLIDADO[[#This Row],[Día]]&lt;14,0,INDEX(CONSOLIDADO[Casos Diarios],ROW()-14,1)),0)</f>
        <v>0</v>
      </c>
      <c r="N237" s="72">
        <f>+IF(CONSOLIDADO[[#This Row],[Clave]]="710143893",1,IF(OR(CONSOLIDADO[[#This Row],[Casos Acumulados]]&gt;0,CONSOLIDADO[[#This Row],[Muertes]]&gt;0),N236+1,I237))</f>
        <v>0</v>
      </c>
      <c r="O237" s="69">
        <f>+IFERROR(VLOOKUP($G237,TDMuertes!$C$2:$E$534,3,0),0)</f>
        <v>0</v>
      </c>
      <c r="P237" s="94" t="str">
        <f t="shared" ca="1" si="22"/>
        <v>OFF</v>
      </c>
      <c r="Q237" s="78">
        <f>+IFERROR(VLOOKUP(CONSOLIDADO[[#This Row],[Codigo Municipio]],TDDia!$A$4:$B$394,2,0),0)</f>
        <v>0</v>
      </c>
    </row>
    <row r="238" spans="2:17" ht="14.45">
      <c r="B238">
        <f t="shared" si="23"/>
        <v>2</v>
      </c>
      <c r="C238" s="69" t="str" cm="1">
        <f t="array" ref="C238">+INDEX(Table_4[[Departamento]:[Municipio]],FINAL!$B238,1)</f>
        <v>Atlántida</v>
      </c>
      <c r="D238" s="69" t="str" cm="1">
        <f t="array" ref="D238">+INDEX(Table_4[[Departamento]:[Municipio]],FINAL!$B238,4)</f>
        <v>El Porvenir</v>
      </c>
      <c r="E238" s="69" t="str" cm="1">
        <f t="array" ref="E238">+INDEX(Table_4[[Departamento]:[Municipio]],FINAL!$B238,3)</f>
        <v>0102</v>
      </c>
      <c r="F238" s="96">
        <f t="shared" si="19"/>
        <v>43936</v>
      </c>
      <c r="G238" s="71" t="str">
        <f>+CONSOLIDADO[[#This Row],[Codigo Municipio]]&amp;CONSOLIDADO[[#This Row],[Fecha]]</f>
        <v>010243936</v>
      </c>
      <c r="H238" s="72">
        <f>+IFERROR(VLOOKUP($G238,TDAcumula!$C$2:$E$2027,3,0),0)</f>
        <v>0</v>
      </c>
      <c r="I238" s="73">
        <f t="shared" si="20"/>
        <v>0</v>
      </c>
      <c r="J238" s="74">
        <f>+IF(CONSOLIDADO[[#This Row],[Codigo Municipio]]=E237,CONSOLIDADO[[#This Row],[Fallecidos Diarios]]+J237,CONSOLIDADO[[#This Row],[Fallecidos Diarios]])</f>
        <v>0</v>
      </c>
      <c r="K238" s="75">
        <f t="shared" si="21"/>
        <v>0</v>
      </c>
      <c r="L238" s="76">
        <f>+IF(CONSOLIDADO[[#This Row],[Codigo Municipio]]=E237,CONSOLIDADO[[#This Row],[Recuperados Diarios]]+L237,CONSOLIDADO[[#This Row],[Recuperados Diarios]])</f>
        <v>0</v>
      </c>
      <c r="M238" s="77" cm="1">
        <f t="array" ref="M238">+IFERROR(IF(CONSOLIDADO[[#This Row],[Día]]&lt;14,0,INDEX(CONSOLIDADO[Casos Diarios],ROW()-14,1)),0)</f>
        <v>0</v>
      </c>
      <c r="N238" s="72">
        <f>+IF(CONSOLIDADO[[#This Row],[Clave]]="710143893",1,IF(OR(CONSOLIDADO[[#This Row],[Casos Acumulados]]&gt;0,CONSOLIDADO[[#This Row],[Muertes]]&gt;0),N237+1,I238))</f>
        <v>0</v>
      </c>
      <c r="O238" s="69">
        <f>+IFERROR(VLOOKUP($G238,TDMuertes!$C$2:$E$534,3,0),0)</f>
        <v>0</v>
      </c>
      <c r="P238" s="94" t="str">
        <f t="shared" ca="1" si="22"/>
        <v>OFF</v>
      </c>
      <c r="Q238" s="78">
        <f>+IFERROR(VLOOKUP(CONSOLIDADO[[#This Row],[Codigo Municipio]],TDDia!$A$4:$B$394,2,0),0)</f>
        <v>0</v>
      </c>
    </row>
    <row r="239" spans="2:17" ht="14.45">
      <c r="B239">
        <f t="shared" si="23"/>
        <v>2</v>
      </c>
      <c r="C239" s="69" t="str" cm="1">
        <f t="array" ref="C239">+INDEX(Table_4[[Departamento]:[Municipio]],FINAL!$B239,1)</f>
        <v>Atlántida</v>
      </c>
      <c r="D239" s="69" t="str" cm="1">
        <f t="array" ref="D239">+INDEX(Table_4[[Departamento]:[Municipio]],FINAL!$B239,4)</f>
        <v>El Porvenir</v>
      </c>
      <c r="E239" s="69" t="str" cm="1">
        <f t="array" ref="E239">+INDEX(Table_4[[Departamento]:[Municipio]],FINAL!$B239,3)</f>
        <v>0102</v>
      </c>
      <c r="F239" s="96">
        <f t="shared" si="19"/>
        <v>43937</v>
      </c>
      <c r="G239" s="71" t="str">
        <f>+CONSOLIDADO[[#This Row],[Codigo Municipio]]&amp;CONSOLIDADO[[#This Row],[Fecha]]</f>
        <v>010243937</v>
      </c>
      <c r="H239" s="72">
        <f>+IFERROR(VLOOKUP($G239,TDAcumula!$C$2:$E$2027,3,0),0)</f>
        <v>0</v>
      </c>
      <c r="I239" s="73">
        <f t="shared" si="20"/>
        <v>0</v>
      </c>
      <c r="J239" s="74">
        <f>+IF(CONSOLIDADO[[#This Row],[Codigo Municipio]]=E238,CONSOLIDADO[[#This Row],[Fallecidos Diarios]]+J238,CONSOLIDADO[[#This Row],[Fallecidos Diarios]])</f>
        <v>0</v>
      </c>
      <c r="K239" s="75">
        <f t="shared" si="21"/>
        <v>0</v>
      </c>
      <c r="L239" s="76">
        <f>+IF(CONSOLIDADO[[#This Row],[Codigo Municipio]]=E238,CONSOLIDADO[[#This Row],[Recuperados Diarios]]+L238,CONSOLIDADO[[#This Row],[Recuperados Diarios]])</f>
        <v>0</v>
      </c>
      <c r="M239" s="77" cm="1">
        <f t="array" ref="M239">+IFERROR(IF(CONSOLIDADO[[#This Row],[Día]]&lt;14,0,INDEX(CONSOLIDADO[Casos Diarios],ROW()-14,1)),0)</f>
        <v>0</v>
      </c>
      <c r="N239" s="72">
        <f>+IF(CONSOLIDADO[[#This Row],[Clave]]="710143893",1,IF(OR(CONSOLIDADO[[#This Row],[Casos Acumulados]]&gt;0,CONSOLIDADO[[#This Row],[Muertes]]&gt;0),N238+1,I239))</f>
        <v>0</v>
      </c>
      <c r="O239" s="69">
        <f>+IFERROR(VLOOKUP($G239,TDMuertes!$C$2:$E$534,3,0),0)</f>
        <v>0</v>
      </c>
      <c r="P239" s="94" t="str">
        <f t="shared" ca="1" si="22"/>
        <v>OFF</v>
      </c>
      <c r="Q239" s="78">
        <f>+IFERROR(VLOOKUP(CONSOLIDADO[[#This Row],[Codigo Municipio]],TDDia!$A$4:$B$394,2,0),0)</f>
        <v>0</v>
      </c>
    </row>
    <row r="240" spans="2:17" ht="14.45">
      <c r="B240">
        <f t="shared" si="23"/>
        <v>2</v>
      </c>
      <c r="C240" s="69" t="str" cm="1">
        <f t="array" ref="C240">+INDEX(Table_4[[Departamento]:[Municipio]],FINAL!$B240,1)</f>
        <v>Atlántida</v>
      </c>
      <c r="D240" s="69" t="str" cm="1">
        <f t="array" ref="D240">+INDEX(Table_4[[Departamento]:[Municipio]],FINAL!$B240,4)</f>
        <v>El Porvenir</v>
      </c>
      <c r="E240" s="69" t="str" cm="1">
        <f t="array" ref="E240">+INDEX(Table_4[[Departamento]:[Municipio]],FINAL!$B240,3)</f>
        <v>0102</v>
      </c>
      <c r="F240" s="96">
        <f t="shared" si="19"/>
        <v>43938</v>
      </c>
      <c r="G240" s="71" t="str">
        <f>+CONSOLIDADO[[#This Row],[Codigo Municipio]]&amp;CONSOLIDADO[[#This Row],[Fecha]]</f>
        <v>010243938</v>
      </c>
      <c r="H240" s="72">
        <f>+IFERROR(VLOOKUP($G240,TDAcumula!$C$2:$E$2027,3,0),0)</f>
        <v>0</v>
      </c>
      <c r="I240" s="73">
        <f t="shared" si="20"/>
        <v>0</v>
      </c>
      <c r="J240" s="74">
        <f>+IF(CONSOLIDADO[[#This Row],[Codigo Municipio]]=E239,CONSOLIDADO[[#This Row],[Fallecidos Diarios]]+J239,CONSOLIDADO[[#This Row],[Fallecidos Diarios]])</f>
        <v>0</v>
      </c>
      <c r="K240" s="75">
        <f t="shared" si="21"/>
        <v>0</v>
      </c>
      <c r="L240" s="76">
        <f>+IF(CONSOLIDADO[[#This Row],[Codigo Municipio]]=E239,CONSOLIDADO[[#This Row],[Recuperados Diarios]]+L239,CONSOLIDADO[[#This Row],[Recuperados Diarios]])</f>
        <v>0</v>
      </c>
      <c r="M240" s="77" cm="1">
        <f t="array" ref="M240">+IFERROR(IF(CONSOLIDADO[[#This Row],[Día]]&lt;14,0,INDEX(CONSOLIDADO[Casos Diarios],ROW()-14,1)),0)</f>
        <v>0</v>
      </c>
      <c r="N240" s="72">
        <f>+IF(CONSOLIDADO[[#This Row],[Clave]]="710143893",1,IF(OR(CONSOLIDADO[[#This Row],[Casos Acumulados]]&gt;0,CONSOLIDADO[[#This Row],[Muertes]]&gt;0),N239+1,I240))</f>
        <v>0</v>
      </c>
      <c r="O240" s="69">
        <f>+IFERROR(VLOOKUP($G240,TDMuertes!$C$2:$E$534,3,0),0)</f>
        <v>0</v>
      </c>
      <c r="P240" s="94" t="str">
        <f t="shared" ca="1" si="22"/>
        <v>OFF</v>
      </c>
      <c r="Q240" s="78">
        <f>+IFERROR(VLOOKUP(CONSOLIDADO[[#This Row],[Codigo Municipio]],TDDia!$A$4:$B$394,2,0),0)</f>
        <v>0</v>
      </c>
    </row>
    <row r="241" spans="2:17" ht="14.45">
      <c r="B241">
        <f t="shared" si="23"/>
        <v>2</v>
      </c>
      <c r="C241" s="69" t="str" cm="1">
        <f t="array" ref="C241">+INDEX(Table_4[[Departamento]:[Municipio]],FINAL!$B241,1)</f>
        <v>Atlántida</v>
      </c>
      <c r="D241" s="69" t="str" cm="1">
        <f t="array" ref="D241">+INDEX(Table_4[[Departamento]:[Municipio]],FINAL!$B241,4)</f>
        <v>El Porvenir</v>
      </c>
      <c r="E241" s="69" t="str" cm="1">
        <f t="array" ref="E241">+INDEX(Table_4[[Departamento]:[Municipio]],FINAL!$B241,3)</f>
        <v>0102</v>
      </c>
      <c r="F241" s="96">
        <f t="shared" si="19"/>
        <v>43939</v>
      </c>
      <c r="G241" s="71" t="str">
        <f>+CONSOLIDADO[[#This Row],[Codigo Municipio]]&amp;CONSOLIDADO[[#This Row],[Fecha]]</f>
        <v>010243939</v>
      </c>
      <c r="H241" s="72">
        <f>+IFERROR(VLOOKUP($G241,TDAcumula!$C$2:$E$2027,3,0),0)</f>
        <v>0</v>
      </c>
      <c r="I241" s="73">
        <f t="shared" si="20"/>
        <v>0</v>
      </c>
      <c r="J241" s="74">
        <f>+IF(CONSOLIDADO[[#This Row],[Codigo Municipio]]=E240,CONSOLIDADO[[#This Row],[Fallecidos Diarios]]+J240,CONSOLIDADO[[#This Row],[Fallecidos Diarios]])</f>
        <v>0</v>
      </c>
      <c r="K241" s="75">
        <f t="shared" si="21"/>
        <v>0</v>
      </c>
      <c r="L241" s="76">
        <f>+IF(CONSOLIDADO[[#This Row],[Codigo Municipio]]=E240,CONSOLIDADO[[#This Row],[Recuperados Diarios]]+L240,CONSOLIDADO[[#This Row],[Recuperados Diarios]])</f>
        <v>0</v>
      </c>
      <c r="M241" s="77" cm="1">
        <f t="array" ref="M241">+IFERROR(IF(CONSOLIDADO[[#This Row],[Día]]&lt;14,0,INDEX(CONSOLIDADO[Casos Diarios],ROW()-14,1)),0)</f>
        <v>0</v>
      </c>
      <c r="N241" s="72">
        <f>+IF(CONSOLIDADO[[#This Row],[Clave]]="710143893",1,IF(OR(CONSOLIDADO[[#This Row],[Casos Acumulados]]&gt;0,CONSOLIDADO[[#This Row],[Muertes]]&gt;0),N240+1,I241))</f>
        <v>0</v>
      </c>
      <c r="O241" s="69">
        <f>+IFERROR(VLOOKUP($G241,TDMuertes!$C$2:$E$534,3,0),0)</f>
        <v>0</v>
      </c>
      <c r="P241" s="94" t="str">
        <f t="shared" ca="1" si="22"/>
        <v>OFF</v>
      </c>
      <c r="Q241" s="78">
        <f>+IFERROR(VLOOKUP(CONSOLIDADO[[#This Row],[Codigo Municipio]],TDDia!$A$4:$B$394,2,0),0)</f>
        <v>0</v>
      </c>
    </row>
    <row r="242" spans="2:17" ht="14.45">
      <c r="B242">
        <f t="shared" si="23"/>
        <v>2</v>
      </c>
      <c r="C242" s="69" t="str" cm="1">
        <f t="array" ref="C242">+INDEX(Table_4[[Departamento]:[Municipio]],FINAL!$B242,1)</f>
        <v>Atlántida</v>
      </c>
      <c r="D242" s="69" t="str" cm="1">
        <f t="array" ref="D242">+INDEX(Table_4[[Departamento]:[Municipio]],FINAL!$B242,4)</f>
        <v>El Porvenir</v>
      </c>
      <c r="E242" s="69" t="str" cm="1">
        <f t="array" ref="E242">+INDEX(Table_4[[Departamento]:[Municipio]],FINAL!$B242,3)</f>
        <v>0102</v>
      </c>
      <c r="F242" s="96">
        <f t="shared" si="19"/>
        <v>43940</v>
      </c>
      <c r="G242" s="71" t="str">
        <f>+CONSOLIDADO[[#This Row],[Codigo Municipio]]&amp;CONSOLIDADO[[#This Row],[Fecha]]</f>
        <v>010243940</v>
      </c>
      <c r="H242" s="72">
        <f>+IFERROR(VLOOKUP($G242,TDAcumula!$C$2:$E$2027,3,0),0)</f>
        <v>0</v>
      </c>
      <c r="I242" s="73">
        <f t="shared" si="20"/>
        <v>0</v>
      </c>
      <c r="J242" s="74">
        <f>+IF(CONSOLIDADO[[#This Row],[Codigo Municipio]]=E241,CONSOLIDADO[[#This Row],[Fallecidos Diarios]]+J241,CONSOLIDADO[[#This Row],[Fallecidos Diarios]])</f>
        <v>0</v>
      </c>
      <c r="K242" s="75">
        <f t="shared" si="21"/>
        <v>0</v>
      </c>
      <c r="L242" s="76">
        <f>+IF(CONSOLIDADO[[#This Row],[Codigo Municipio]]=E241,CONSOLIDADO[[#This Row],[Recuperados Diarios]]+L241,CONSOLIDADO[[#This Row],[Recuperados Diarios]])</f>
        <v>0</v>
      </c>
      <c r="M242" s="77" cm="1">
        <f t="array" ref="M242">+IFERROR(IF(CONSOLIDADO[[#This Row],[Día]]&lt;14,0,INDEX(CONSOLIDADO[Casos Diarios],ROW()-14,1)),0)</f>
        <v>0</v>
      </c>
      <c r="N242" s="72">
        <f>+IF(CONSOLIDADO[[#This Row],[Clave]]="710143893",1,IF(OR(CONSOLIDADO[[#This Row],[Casos Acumulados]]&gt;0,CONSOLIDADO[[#This Row],[Muertes]]&gt;0),N241+1,I242))</f>
        <v>0</v>
      </c>
      <c r="O242" s="69">
        <f>+IFERROR(VLOOKUP($G242,TDMuertes!$C$2:$E$534,3,0),0)</f>
        <v>0</v>
      </c>
      <c r="P242" s="94" t="str">
        <f t="shared" ca="1" si="22"/>
        <v>OFF</v>
      </c>
      <c r="Q242" s="78">
        <f>+IFERROR(VLOOKUP(CONSOLIDADO[[#This Row],[Codigo Municipio]],TDDia!$A$4:$B$394,2,0),0)</f>
        <v>0</v>
      </c>
    </row>
    <row r="243" spans="2:17" ht="14.45">
      <c r="B243">
        <f t="shared" si="23"/>
        <v>2</v>
      </c>
      <c r="C243" s="69" t="str" cm="1">
        <f t="array" ref="C243">+INDEX(Table_4[[Departamento]:[Municipio]],FINAL!$B243,1)</f>
        <v>Atlántida</v>
      </c>
      <c r="D243" s="69" t="str" cm="1">
        <f t="array" ref="D243">+INDEX(Table_4[[Departamento]:[Municipio]],FINAL!$B243,4)</f>
        <v>El Porvenir</v>
      </c>
      <c r="E243" s="69" t="str" cm="1">
        <f t="array" ref="E243">+INDEX(Table_4[[Departamento]:[Municipio]],FINAL!$B243,3)</f>
        <v>0102</v>
      </c>
      <c r="F243" s="96">
        <f t="shared" si="19"/>
        <v>43941</v>
      </c>
      <c r="G243" s="71" t="str">
        <f>+CONSOLIDADO[[#This Row],[Codigo Municipio]]&amp;CONSOLIDADO[[#This Row],[Fecha]]</f>
        <v>010243941</v>
      </c>
      <c r="H243" s="72">
        <f>+IFERROR(VLOOKUP($G243,TDAcumula!$C$2:$E$2027,3,0),0)</f>
        <v>0</v>
      </c>
      <c r="I243" s="73">
        <f t="shared" si="20"/>
        <v>0</v>
      </c>
      <c r="J243" s="74">
        <f>+IF(CONSOLIDADO[[#This Row],[Codigo Municipio]]=E242,CONSOLIDADO[[#This Row],[Fallecidos Diarios]]+J242,CONSOLIDADO[[#This Row],[Fallecidos Diarios]])</f>
        <v>0</v>
      </c>
      <c r="K243" s="75">
        <f t="shared" si="21"/>
        <v>0</v>
      </c>
      <c r="L243" s="76">
        <f>+IF(CONSOLIDADO[[#This Row],[Codigo Municipio]]=E242,CONSOLIDADO[[#This Row],[Recuperados Diarios]]+L242,CONSOLIDADO[[#This Row],[Recuperados Diarios]])</f>
        <v>0</v>
      </c>
      <c r="M243" s="77" cm="1">
        <f t="array" ref="M243">+IFERROR(IF(CONSOLIDADO[[#This Row],[Día]]&lt;14,0,INDEX(CONSOLIDADO[Casos Diarios],ROW()-14,1)),0)</f>
        <v>0</v>
      </c>
      <c r="N243" s="72">
        <f>+IF(CONSOLIDADO[[#This Row],[Clave]]="710143893",1,IF(OR(CONSOLIDADO[[#This Row],[Casos Acumulados]]&gt;0,CONSOLIDADO[[#This Row],[Muertes]]&gt;0),N242+1,I243))</f>
        <v>0</v>
      </c>
      <c r="O243" s="69">
        <f>+IFERROR(VLOOKUP($G243,TDMuertes!$C$2:$E$534,3,0),0)</f>
        <v>0</v>
      </c>
      <c r="P243" s="94" t="str">
        <f t="shared" ca="1" si="22"/>
        <v>OFF</v>
      </c>
      <c r="Q243" s="78">
        <f>+IFERROR(VLOOKUP(CONSOLIDADO[[#This Row],[Codigo Municipio]],TDDia!$A$4:$B$394,2,0),0)</f>
        <v>0</v>
      </c>
    </row>
    <row r="244" spans="2:17" ht="14.45">
      <c r="B244">
        <f t="shared" si="23"/>
        <v>2</v>
      </c>
      <c r="C244" s="69" t="str" cm="1">
        <f t="array" ref="C244">+INDEX(Table_4[[Departamento]:[Municipio]],FINAL!$B244,1)</f>
        <v>Atlántida</v>
      </c>
      <c r="D244" s="69" t="str" cm="1">
        <f t="array" ref="D244">+INDEX(Table_4[[Departamento]:[Municipio]],FINAL!$B244,4)</f>
        <v>El Porvenir</v>
      </c>
      <c r="E244" s="69" t="str" cm="1">
        <f t="array" ref="E244">+INDEX(Table_4[[Departamento]:[Municipio]],FINAL!$B244,3)</f>
        <v>0102</v>
      </c>
      <c r="F244" s="96">
        <f t="shared" si="19"/>
        <v>43942</v>
      </c>
      <c r="G244" s="71" t="str">
        <f>+CONSOLIDADO[[#This Row],[Codigo Municipio]]&amp;CONSOLIDADO[[#This Row],[Fecha]]</f>
        <v>010243942</v>
      </c>
      <c r="H244" s="72">
        <f>+IFERROR(VLOOKUP($G244,TDAcumula!$C$2:$E$2027,3,0),0)</f>
        <v>0</v>
      </c>
      <c r="I244" s="73">
        <f t="shared" si="20"/>
        <v>0</v>
      </c>
      <c r="J244" s="74">
        <f>+IF(CONSOLIDADO[[#This Row],[Codigo Municipio]]=E243,CONSOLIDADO[[#This Row],[Fallecidos Diarios]]+J243,CONSOLIDADO[[#This Row],[Fallecidos Diarios]])</f>
        <v>0</v>
      </c>
      <c r="K244" s="75">
        <f t="shared" si="21"/>
        <v>0</v>
      </c>
      <c r="L244" s="76">
        <f>+IF(CONSOLIDADO[[#This Row],[Codigo Municipio]]=E243,CONSOLIDADO[[#This Row],[Recuperados Diarios]]+L243,CONSOLIDADO[[#This Row],[Recuperados Diarios]])</f>
        <v>0</v>
      </c>
      <c r="M244" s="77" cm="1">
        <f t="array" ref="M244">+IFERROR(IF(CONSOLIDADO[[#This Row],[Día]]&lt;14,0,INDEX(CONSOLIDADO[Casos Diarios],ROW()-14,1)),0)</f>
        <v>0</v>
      </c>
      <c r="N244" s="72">
        <f>+IF(CONSOLIDADO[[#This Row],[Clave]]="710143893",1,IF(OR(CONSOLIDADO[[#This Row],[Casos Acumulados]]&gt;0,CONSOLIDADO[[#This Row],[Muertes]]&gt;0),N243+1,I244))</f>
        <v>0</v>
      </c>
      <c r="O244" s="69">
        <f>+IFERROR(VLOOKUP($G244,TDMuertes!$C$2:$E$534,3,0),0)</f>
        <v>0</v>
      </c>
      <c r="P244" s="94" t="str">
        <f t="shared" ca="1" si="22"/>
        <v>OFF</v>
      </c>
      <c r="Q244" s="78">
        <f>+IFERROR(VLOOKUP(CONSOLIDADO[[#This Row],[Codigo Municipio]],TDDia!$A$4:$B$394,2,0),0)</f>
        <v>0</v>
      </c>
    </row>
    <row r="245" spans="2:17" ht="14.45">
      <c r="B245">
        <f t="shared" si="23"/>
        <v>2</v>
      </c>
      <c r="C245" s="69" t="str" cm="1">
        <f t="array" ref="C245">+INDEX(Table_4[[Departamento]:[Municipio]],FINAL!$B245,1)</f>
        <v>Atlántida</v>
      </c>
      <c r="D245" s="69" t="str" cm="1">
        <f t="array" ref="D245">+INDEX(Table_4[[Departamento]:[Municipio]],FINAL!$B245,4)</f>
        <v>El Porvenir</v>
      </c>
      <c r="E245" s="69" t="str" cm="1">
        <f t="array" ref="E245">+INDEX(Table_4[[Departamento]:[Municipio]],FINAL!$B245,3)</f>
        <v>0102</v>
      </c>
      <c r="F245" s="96">
        <f t="shared" si="19"/>
        <v>43943</v>
      </c>
      <c r="G245" s="71" t="str">
        <f>+CONSOLIDADO[[#This Row],[Codigo Municipio]]&amp;CONSOLIDADO[[#This Row],[Fecha]]</f>
        <v>010243943</v>
      </c>
      <c r="H245" s="72">
        <f>+IFERROR(VLOOKUP($G245,TDAcumula!$C$2:$E$2027,3,0),0)</f>
        <v>0</v>
      </c>
      <c r="I245" s="73">
        <f t="shared" si="20"/>
        <v>0</v>
      </c>
      <c r="J245" s="74">
        <f>+IF(CONSOLIDADO[[#This Row],[Codigo Municipio]]=E244,CONSOLIDADO[[#This Row],[Fallecidos Diarios]]+J244,CONSOLIDADO[[#This Row],[Fallecidos Diarios]])</f>
        <v>0</v>
      </c>
      <c r="K245" s="75">
        <f t="shared" si="21"/>
        <v>0</v>
      </c>
      <c r="L245" s="76">
        <f>+IF(CONSOLIDADO[[#This Row],[Codigo Municipio]]=E244,CONSOLIDADO[[#This Row],[Recuperados Diarios]]+L244,CONSOLIDADO[[#This Row],[Recuperados Diarios]])</f>
        <v>0</v>
      </c>
      <c r="M245" s="77" cm="1">
        <f t="array" ref="M245">+IFERROR(IF(CONSOLIDADO[[#This Row],[Día]]&lt;14,0,INDEX(CONSOLIDADO[Casos Diarios],ROW()-14,1)),0)</f>
        <v>0</v>
      </c>
      <c r="N245" s="72">
        <f>+IF(CONSOLIDADO[[#This Row],[Clave]]="710143893",1,IF(OR(CONSOLIDADO[[#This Row],[Casos Acumulados]]&gt;0,CONSOLIDADO[[#This Row],[Muertes]]&gt;0),N244+1,I245))</f>
        <v>0</v>
      </c>
      <c r="O245" s="69">
        <f>+IFERROR(VLOOKUP($G245,TDMuertes!$C$2:$E$534,3,0),0)</f>
        <v>0</v>
      </c>
      <c r="P245" s="94" t="str">
        <f t="shared" ca="1" si="22"/>
        <v>OFF</v>
      </c>
      <c r="Q245" s="78">
        <f>+IFERROR(VLOOKUP(CONSOLIDADO[[#This Row],[Codigo Municipio]],TDDia!$A$4:$B$394,2,0),0)</f>
        <v>0</v>
      </c>
    </row>
    <row r="246" spans="2:17" ht="14.45">
      <c r="B246">
        <f t="shared" si="23"/>
        <v>2</v>
      </c>
      <c r="C246" s="69" t="str" cm="1">
        <f t="array" ref="C246">+INDEX(Table_4[[Departamento]:[Municipio]],FINAL!$B246,1)</f>
        <v>Atlántida</v>
      </c>
      <c r="D246" s="69" t="str" cm="1">
        <f t="array" ref="D246">+INDEX(Table_4[[Departamento]:[Municipio]],FINAL!$B246,4)</f>
        <v>El Porvenir</v>
      </c>
      <c r="E246" s="69" t="str" cm="1">
        <f t="array" ref="E246">+INDEX(Table_4[[Departamento]:[Municipio]],FINAL!$B246,3)</f>
        <v>0102</v>
      </c>
      <c r="F246" s="96">
        <f t="shared" si="19"/>
        <v>43944</v>
      </c>
      <c r="G246" s="71" t="str">
        <f>+CONSOLIDADO[[#This Row],[Codigo Municipio]]&amp;CONSOLIDADO[[#This Row],[Fecha]]</f>
        <v>010243944</v>
      </c>
      <c r="H246" s="72">
        <f>+IFERROR(VLOOKUP($G246,TDAcumula!$C$2:$E$2027,3,0),0)</f>
        <v>0</v>
      </c>
      <c r="I246" s="73">
        <f t="shared" si="20"/>
        <v>0</v>
      </c>
      <c r="J246" s="74">
        <f>+IF(CONSOLIDADO[[#This Row],[Codigo Municipio]]=E245,CONSOLIDADO[[#This Row],[Fallecidos Diarios]]+J245,CONSOLIDADO[[#This Row],[Fallecidos Diarios]])</f>
        <v>0</v>
      </c>
      <c r="K246" s="75">
        <f t="shared" si="21"/>
        <v>0</v>
      </c>
      <c r="L246" s="76">
        <f>+IF(CONSOLIDADO[[#This Row],[Codigo Municipio]]=E245,CONSOLIDADO[[#This Row],[Recuperados Diarios]]+L245,CONSOLIDADO[[#This Row],[Recuperados Diarios]])</f>
        <v>0</v>
      </c>
      <c r="M246" s="77" cm="1">
        <f t="array" ref="M246">+IFERROR(IF(CONSOLIDADO[[#This Row],[Día]]&lt;14,0,INDEX(CONSOLIDADO[Casos Diarios],ROW()-14,1)),0)</f>
        <v>0</v>
      </c>
      <c r="N246" s="72">
        <f>+IF(CONSOLIDADO[[#This Row],[Clave]]="710143893",1,IF(OR(CONSOLIDADO[[#This Row],[Casos Acumulados]]&gt;0,CONSOLIDADO[[#This Row],[Muertes]]&gt;0),N245+1,I246))</f>
        <v>0</v>
      </c>
      <c r="O246" s="69">
        <f>+IFERROR(VLOOKUP($G246,TDMuertes!$C$2:$E$534,3,0),0)</f>
        <v>0</v>
      </c>
      <c r="P246" s="94" t="str">
        <f t="shared" ca="1" si="22"/>
        <v>OFF</v>
      </c>
      <c r="Q246" s="78">
        <f>+IFERROR(VLOOKUP(CONSOLIDADO[[#This Row],[Codigo Municipio]],TDDia!$A$4:$B$394,2,0),0)</f>
        <v>0</v>
      </c>
    </row>
    <row r="247" spans="2:17" ht="14.45">
      <c r="B247">
        <f t="shared" si="23"/>
        <v>2</v>
      </c>
      <c r="C247" s="69" t="str" cm="1">
        <f t="array" ref="C247">+INDEX(Table_4[[Departamento]:[Municipio]],FINAL!$B247,1)</f>
        <v>Atlántida</v>
      </c>
      <c r="D247" s="69" t="str" cm="1">
        <f t="array" ref="D247">+INDEX(Table_4[[Departamento]:[Municipio]],FINAL!$B247,4)</f>
        <v>El Porvenir</v>
      </c>
      <c r="E247" s="69" t="str" cm="1">
        <f t="array" ref="E247">+INDEX(Table_4[[Departamento]:[Municipio]],FINAL!$B247,3)</f>
        <v>0102</v>
      </c>
      <c r="F247" s="96">
        <f t="shared" si="19"/>
        <v>43945</v>
      </c>
      <c r="G247" s="71" t="str">
        <f>+CONSOLIDADO[[#This Row],[Codigo Municipio]]&amp;CONSOLIDADO[[#This Row],[Fecha]]</f>
        <v>010243945</v>
      </c>
      <c r="H247" s="72">
        <f>+IFERROR(VLOOKUP($G247,TDAcumula!$C$2:$E$2027,3,0),0)</f>
        <v>0</v>
      </c>
      <c r="I247" s="73">
        <f t="shared" si="20"/>
        <v>0</v>
      </c>
      <c r="J247" s="74">
        <f>+IF(CONSOLIDADO[[#This Row],[Codigo Municipio]]=E246,CONSOLIDADO[[#This Row],[Fallecidos Diarios]]+J246,CONSOLIDADO[[#This Row],[Fallecidos Diarios]])</f>
        <v>0</v>
      </c>
      <c r="K247" s="75">
        <f t="shared" si="21"/>
        <v>0</v>
      </c>
      <c r="L247" s="76">
        <f>+IF(CONSOLIDADO[[#This Row],[Codigo Municipio]]=E246,CONSOLIDADO[[#This Row],[Recuperados Diarios]]+L246,CONSOLIDADO[[#This Row],[Recuperados Diarios]])</f>
        <v>0</v>
      </c>
      <c r="M247" s="77" cm="1">
        <f t="array" ref="M247">+IFERROR(IF(CONSOLIDADO[[#This Row],[Día]]&lt;14,0,INDEX(CONSOLIDADO[Casos Diarios],ROW()-14,1)),0)</f>
        <v>0</v>
      </c>
      <c r="N247" s="72">
        <f>+IF(CONSOLIDADO[[#This Row],[Clave]]="710143893",1,IF(OR(CONSOLIDADO[[#This Row],[Casos Acumulados]]&gt;0,CONSOLIDADO[[#This Row],[Muertes]]&gt;0),N246+1,I247))</f>
        <v>0</v>
      </c>
      <c r="O247" s="69">
        <f>+IFERROR(VLOOKUP($G247,TDMuertes!$C$2:$E$534,3,0),0)</f>
        <v>0</v>
      </c>
      <c r="P247" s="94" t="str">
        <f t="shared" ca="1" si="22"/>
        <v>OFF</v>
      </c>
      <c r="Q247" s="78">
        <f>+IFERROR(VLOOKUP(CONSOLIDADO[[#This Row],[Codigo Municipio]],TDDia!$A$4:$B$394,2,0),0)</f>
        <v>0</v>
      </c>
    </row>
    <row r="248" spans="2:17" ht="14.45">
      <c r="B248">
        <f t="shared" si="23"/>
        <v>2</v>
      </c>
      <c r="C248" s="69" t="str" cm="1">
        <f t="array" ref="C248">+INDEX(Table_4[[Departamento]:[Municipio]],FINAL!$B248,1)</f>
        <v>Atlántida</v>
      </c>
      <c r="D248" s="69" t="str" cm="1">
        <f t="array" ref="D248">+INDEX(Table_4[[Departamento]:[Municipio]],FINAL!$B248,4)</f>
        <v>El Porvenir</v>
      </c>
      <c r="E248" s="69" t="str" cm="1">
        <f t="array" ref="E248">+INDEX(Table_4[[Departamento]:[Municipio]],FINAL!$B248,3)</f>
        <v>0102</v>
      </c>
      <c r="F248" s="96">
        <f t="shared" si="19"/>
        <v>43946</v>
      </c>
      <c r="G248" s="71" t="str">
        <f>+CONSOLIDADO[[#This Row],[Codigo Municipio]]&amp;CONSOLIDADO[[#This Row],[Fecha]]</f>
        <v>010243946</v>
      </c>
      <c r="H248" s="72">
        <f>+IFERROR(VLOOKUP($G248,TDAcumula!$C$2:$E$2027,3,0),0)</f>
        <v>0</v>
      </c>
      <c r="I248" s="73">
        <f t="shared" si="20"/>
        <v>0</v>
      </c>
      <c r="J248" s="74">
        <f>+IF(CONSOLIDADO[[#This Row],[Codigo Municipio]]=E247,CONSOLIDADO[[#This Row],[Fallecidos Diarios]]+J247,CONSOLIDADO[[#This Row],[Fallecidos Diarios]])</f>
        <v>0</v>
      </c>
      <c r="K248" s="75">
        <f t="shared" si="21"/>
        <v>0</v>
      </c>
      <c r="L248" s="76">
        <f>+IF(CONSOLIDADO[[#This Row],[Codigo Municipio]]=E247,CONSOLIDADO[[#This Row],[Recuperados Diarios]]+L247,CONSOLIDADO[[#This Row],[Recuperados Diarios]])</f>
        <v>0</v>
      </c>
      <c r="M248" s="77" cm="1">
        <f t="array" ref="M248">+IFERROR(IF(CONSOLIDADO[[#This Row],[Día]]&lt;14,0,INDEX(CONSOLIDADO[Casos Diarios],ROW()-14,1)),0)</f>
        <v>0</v>
      </c>
      <c r="N248" s="72">
        <f>+IF(CONSOLIDADO[[#This Row],[Clave]]="710143893",1,IF(OR(CONSOLIDADO[[#This Row],[Casos Acumulados]]&gt;0,CONSOLIDADO[[#This Row],[Muertes]]&gt;0),N247+1,I248))</f>
        <v>0</v>
      </c>
      <c r="O248" s="69">
        <f>+IFERROR(VLOOKUP($G248,TDMuertes!$C$2:$E$534,3,0),0)</f>
        <v>0</v>
      </c>
      <c r="P248" s="94" t="str">
        <f t="shared" ca="1" si="22"/>
        <v>OFF</v>
      </c>
      <c r="Q248" s="78">
        <f>+IFERROR(VLOOKUP(CONSOLIDADO[[#This Row],[Codigo Municipio]],TDDia!$A$4:$B$394,2,0),0)</f>
        <v>0</v>
      </c>
    </row>
    <row r="249" spans="2:17" ht="14.45">
      <c r="B249">
        <f t="shared" si="23"/>
        <v>2</v>
      </c>
      <c r="C249" s="69" t="str" cm="1">
        <f t="array" ref="C249">+INDEX(Table_4[[Departamento]:[Municipio]],FINAL!$B249,1)</f>
        <v>Atlántida</v>
      </c>
      <c r="D249" s="69" t="str" cm="1">
        <f t="array" ref="D249">+INDEX(Table_4[[Departamento]:[Municipio]],FINAL!$B249,4)</f>
        <v>El Porvenir</v>
      </c>
      <c r="E249" s="69" t="str" cm="1">
        <f t="array" ref="E249">+INDEX(Table_4[[Departamento]:[Municipio]],FINAL!$B249,3)</f>
        <v>0102</v>
      </c>
      <c r="F249" s="96">
        <f t="shared" si="19"/>
        <v>43947</v>
      </c>
      <c r="G249" s="71" t="str">
        <f>+CONSOLIDADO[[#This Row],[Codigo Municipio]]&amp;CONSOLIDADO[[#This Row],[Fecha]]</f>
        <v>010243947</v>
      </c>
      <c r="H249" s="72">
        <f>+IFERROR(VLOOKUP($G249,TDAcumula!$C$2:$E$2027,3,0),0)</f>
        <v>0</v>
      </c>
      <c r="I249" s="73">
        <f t="shared" si="20"/>
        <v>0</v>
      </c>
      <c r="J249" s="74">
        <f>+IF(CONSOLIDADO[[#This Row],[Codigo Municipio]]=E248,CONSOLIDADO[[#This Row],[Fallecidos Diarios]]+J248,CONSOLIDADO[[#This Row],[Fallecidos Diarios]])</f>
        <v>0</v>
      </c>
      <c r="K249" s="75">
        <f t="shared" si="21"/>
        <v>0</v>
      </c>
      <c r="L249" s="76">
        <f>+IF(CONSOLIDADO[[#This Row],[Codigo Municipio]]=E248,CONSOLIDADO[[#This Row],[Recuperados Diarios]]+L248,CONSOLIDADO[[#This Row],[Recuperados Diarios]])</f>
        <v>0</v>
      </c>
      <c r="M249" s="77" cm="1">
        <f t="array" ref="M249">+IFERROR(IF(CONSOLIDADO[[#This Row],[Día]]&lt;14,0,INDEX(CONSOLIDADO[Casos Diarios],ROW()-14,1)),0)</f>
        <v>0</v>
      </c>
      <c r="N249" s="72">
        <f>+IF(CONSOLIDADO[[#This Row],[Clave]]="710143893",1,IF(OR(CONSOLIDADO[[#This Row],[Casos Acumulados]]&gt;0,CONSOLIDADO[[#This Row],[Muertes]]&gt;0),N248+1,I249))</f>
        <v>0</v>
      </c>
      <c r="O249" s="69">
        <f>+IFERROR(VLOOKUP($G249,TDMuertes!$C$2:$E$534,3,0),0)</f>
        <v>0</v>
      </c>
      <c r="P249" s="94" t="str">
        <f t="shared" ca="1" si="22"/>
        <v>OFF</v>
      </c>
      <c r="Q249" s="78">
        <f>+IFERROR(VLOOKUP(CONSOLIDADO[[#This Row],[Codigo Municipio]],TDDia!$A$4:$B$394,2,0),0)</f>
        <v>0</v>
      </c>
    </row>
    <row r="250" spans="2:17" ht="14.45">
      <c r="B250">
        <f t="shared" si="23"/>
        <v>2</v>
      </c>
      <c r="C250" s="69" t="str" cm="1">
        <f t="array" ref="C250">+INDEX(Table_4[[Departamento]:[Municipio]],FINAL!$B250,1)</f>
        <v>Atlántida</v>
      </c>
      <c r="D250" s="69" t="str" cm="1">
        <f t="array" ref="D250">+INDEX(Table_4[[Departamento]:[Municipio]],FINAL!$B250,4)</f>
        <v>El Porvenir</v>
      </c>
      <c r="E250" s="69" t="str" cm="1">
        <f t="array" ref="E250">+INDEX(Table_4[[Departamento]:[Municipio]],FINAL!$B250,3)</f>
        <v>0102</v>
      </c>
      <c r="F250" s="96">
        <f t="shared" si="19"/>
        <v>43948</v>
      </c>
      <c r="G250" s="71" t="str">
        <f>+CONSOLIDADO[[#This Row],[Codigo Municipio]]&amp;CONSOLIDADO[[#This Row],[Fecha]]</f>
        <v>010243948</v>
      </c>
      <c r="H250" s="72">
        <f>+IFERROR(VLOOKUP($G250,TDAcumula!$C$2:$E$2027,3,0),0)</f>
        <v>0</v>
      </c>
      <c r="I250" s="73">
        <f t="shared" si="20"/>
        <v>0</v>
      </c>
      <c r="J250" s="74">
        <f>+IF(CONSOLIDADO[[#This Row],[Codigo Municipio]]=E249,CONSOLIDADO[[#This Row],[Fallecidos Diarios]]+J249,CONSOLIDADO[[#This Row],[Fallecidos Diarios]])</f>
        <v>0</v>
      </c>
      <c r="K250" s="75">
        <f t="shared" si="21"/>
        <v>0</v>
      </c>
      <c r="L250" s="76">
        <f>+IF(CONSOLIDADO[[#This Row],[Codigo Municipio]]=E249,CONSOLIDADO[[#This Row],[Recuperados Diarios]]+L249,CONSOLIDADO[[#This Row],[Recuperados Diarios]])</f>
        <v>0</v>
      </c>
      <c r="M250" s="77" cm="1">
        <f t="array" ref="M250">+IFERROR(IF(CONSOLIDADO[[#This Row],[Día]]&lt;14,0,INDEX(CONSOLIDADO[Casos Diarios],ROW()-14,1)),0)</f>
        <v>0</v>
      </c>
      <c r="N250" s="72">
        <f>+IF(CONSOLIDADO[[#This Row],[Clave]]="710143893",1,IF(OR(CONSOLIDADO[[#This Row],[Casos Acumulados]]&gt;0,CONSOLIDADO[[#This Row],[Muertes]]&gt;0),N249+1,I250))</f>
        <v>0</v>
      </c>
      <c r="O250" s="69">
        <f>+IFERROR(VLOOKUP($G250,TDMuertes!$C$2:$E$534,3,0),0)</f>
        <v>0</v>
      </c>
      <c r="P250" s="94" t="str">
        <f t="shared" ca="1" si="22"/>
        <v>OFF</v>
      </c>
      <c r="Q250" s="78">
        <f>+IFERROR(VLOOKUP(CONSOLIDADO[[#This Row],[Codigo Municipio]],TDDia!$A$4:$B$394,2,0),0)</f>
        <v>0</v>
      </c>
    </row>
    <row r="251" spans="2:17" ht="14.45">
      <c r="B251">
        <f t="shared" si="23"/>
        <v>2</v>
      </c>
      <c r="C251" s="69" t="str" cm="1">
        <f t="array" ref="C251">+INDEX(Table_4[[Departamento]:[Municipio]],FINAL!$B251,1)</f>
        <v>Atlántida</v>
      </c>
      <c r="D251" s="69" t="str" cm="1">
        <f t="array" ref="D251">+INDEX(Table_4[[Departamento]:[Municipio]],FINAL!$B251,4)</f>
        <v>El Porvenir</v>
      </c>
      <c r="E251" s="69" t="str" cm="1">
        <f t="array" ref="E251">+INDEX(Table_4[[Departamento]:[Municipio]],FINAL!$B251,3)</f>
        <v>0102</v>
      </c>
      <c r="F251" s="96">
        <f t="shared" si="19"/>
        <v>43949</v>
      </c>
      <c r="G251" s="71" t="str">
        <f>+CONSOLIDADO[[#This Row],[Codigo Municipio]]&amp;CONSOLIDADO[[#This Row],[Fecha]]</f>
        <v>010243949</v>
      </c>
      <c r="H251" s="72">
        <f>+IFERROR(VLOOKUP($G251,TDAcumula!$C$2:$E$2027,3,0),0)</f>
        <v>0</v>
      </c>
      <c r="I251" s="73">
        <f t="shared" si="20"/>
        <v>0</v>
      </c>
      <c r="J251" s="74">
        <f>+IF(CONSOLIDADO[[#This Row],[Codigo Municipio]]=E250,CONSOLIDADO[[#This Row],[Fallecidos Diarios]]+J250,CONSOLIDADO[[#This Row],[Fallecidos Diarios]])</f>
        <v>0</v>
      </c>
      <c r="K251" s="75">
        <f t="shared" si="21"/>
        <v>0</v>
      </c>
      <c r="L251" s="76">
        <f>+IF(CONSOLIDADO[[#This Row],[Codigo Municipio]]=E250,CONSOLIDADO[[#This Row],[Recuperados Diarios]]+L250,CONSOLIDADO[[#This Row],[Recuperados Diarios]])</f>
        <v>0</v>
      </c>
      <c r="M251" s="77" cm="1">
        <f t="array" ref="M251">+IFERROR(IF(CONSOLIDADO[[#This Row],[Día]]&lt;14,0,INDEX(CONSOLIDADO[Casos Diarios],ROW()-14,1)),0)</f>
        <v>0</v>
      </c>
      <c r="N251" s="72">
        <f>+IF(CONSOLIDADO[[#This Row],[Clave]]="710143893",1,IF(OR(CONSOLIDADO[[#This Row],[Casos Acumulados]]&gt;0,CONSOLIDADO[[#This Row],[Muertes]]&gt;0),N250+1,I251))</f>
        <v>0</v>
      </c>
      <c r="O251" s="69">
        <f>+IFERROR(VLOOKUP($G251,TDMuertes!$C$2:$E$534,3,0),0)</f>
        <v>0</v>
      </c>
      <c r="P251" s="94" t="str">
        <f t="shared" ca="1" si="22"/>
        <v>OFF</v>
      </c>
      <c r="Q251" s="78">
        <f>+IFERROR(VLOOKUP(CONSOLIDADO[[#This Row],[Codigo Municipio]],TDDia!$A$4:$B$394,2,0),0)</f>
        <v>0</v>
      </c>
    </row>
    <row r="252" spans="2:17" ht="14.45">
      <c r="B252">
        <f t="shared" si="23"/>
        <v>2</v>
      </c>
      <c r="C252" s="69" t="str" cm="1">
        <f t="array" ref="C252">+INDEX(Table_4[[Departamento]:[Municipio]],FINAL!$B252,1)</f>
        <v>Atlántida</v>
      </c>
      <c r="D252" s="69" t="str" cm="1">
        <f t="array" ref="D252">+INDEX(Table_4[[Departamento]:[Municipio]],FINAL!$B252,4)</f>
        <v>El Porvenir</v>
      </c>
      <c r="E252" s="69" t="str" cm="1">
        <f t="array" ref="E252">+INDEX(Table_4[[Departamento]:[Municipio]],FINAL!$B252,3)</f>
        <v>0102</v>
      </c>
      <c r="F252" s="96">
        <f t="shared" si="19"/>
        <v>43950</v>
      </c>
      <c r="G252" s="71" t="str">
        <f>+CONSOLIDADO[[#This Row],[Codigo Municipio]]&amp;CONSOLIDADO[[#This Row],[Fecha]]</f>
        <v>010243950</v>
      </c>
      <c r="H252" s="72">
        <f>+IFERROR(VLOOKUP($G252,TDAcumula!$C$2:$E$2027,3,0),0)</f>
        <v>0</v>
      </c>
      <c r="I252" s="73">
        <f t="shared" si="20"/>
        <v>0</v>
      </c>
      <c r="J252" s="74">
        <f>+IF(CONSOLIDADO[[#This Row],[Codigo Municipio]]=E251,CONSOLIDADO[[#This Row],[Fallecidos Diarios]]+J251,CONSOLIDADO[[#This Row],[Fallecidos Diarios]])</f>
        <v>0</v>
      </c>
      <c r="K252" s="75">
        <f t="shared" si="21"/>
        <v>0</v>
      </c>
      <c r="L252" s="76">
        <f>+IF(CONSOLIDADO[[#This Row],[Codigo Municipio]]=E251,CONSOLIDADO[[#This Row],[Recuperados Diarios]]+L251,CONSOLIDADO[[#This Row],[Recuperados Diarios]])</f>
        <v>0</v>
      </c>
      <c r="M252" s="77" cm="1">
        <f t="array" ref="M252">+IFERROR(IF(CONSOLIDADO[[#This Row],[Día]]&lt;14,0,INDEX(CONSOLIDADO[Casos Diarios],ROW()-14,1)),0)</f>
        <v>0</v>
      </c>
      <c r="N252" s="72">
        <f>+IF(CONSOLIDADO[[#This Row],[Clave]]="710143893",1,IF(OR(CONSOLIDADO[[#This Row],[Casos Acumulados]]&gt;0,CONSOLIDADO[[#This Row],[Muertes]]&gt;0),N251+1,I252))</f>
        <v>0</v>
      </c>
      <c r="O252" s="69">
        <f>+IFERROR(VLOOKUP($G252,TDMuertes!$C$2:$E$534,3,0),0)</f>
        <v>0</v>
      </c>
      <c r="P252" s="94" t="str">
        <f t="shared" ca="1" si="22"/>
        <v>OFF</v>
      </c>
      <c r="Q252" s="78">
        <f>+IFERROR(VLOOKUP(CONSOLIDADO[[#This Row],[Codigo Municipio]],TDDia!$A$4:$B$394,2,0),0)</f>
        <v>0</v>
      </c>
    </row>
    <row r="253" spans="2:17" ht="14.45">
      <c r="B253">
        <f t="shared" si="23"/>
        <v>2</v>
      </c>
      <c r="C253" s="69" t="str" cm="1">
        <f t="array" ref="C253">+INDEX(Table_4[[Departamento]:[Municipio]],FINAL!$B253,1)</f>
        <v>Atlántida</v>
      </c>
      <c r="D253" s="69" t="str" cm="1">
        <f t="array" ref="D253">+INDEX(Table_4[[Departamento]:[Municipio]],FINAL!$B253,4)</f>
        <v>El Porvenir</v>
      </c>
      <c r="E253" s="69" t="str" cm="1">
        <f t="array" ref="E253">+INDEX(Table_4[[Departamento]:[Municipio]],FINAL!$B253,3)</f>
        <v>0102</v>
      </c>
      <c r="F253" s="96">
        <f t="shared" si="19"/>
        <v>43951</v>
      </c>
      <c r="G253" s="71" t="str">
        <f>+CONSOLIDADO[[#This Row],[Codigo Municipio]]&amp;CONSOLIDADO[[#This Row],[Fecha]]</f>
        <v>010243951</v>
      </c>
      <c r="H253" s="72">
        <f>+IFERROR(VLOOKUP($G253,TDAcumula!$C$2:$E$2027,3,0),0)</f>
        <v>0</v>
      </c>
      <c r="I253" s="73">
        <f t="shared" si="20"/>
        <v>0</v>
      </c>
      <c r="J253" s="74">
        <f>+IF(CONSOLIDADO[[#This Row],[Codigo Municipio]]=E252,CONSOLIDADO[[#This Row],[Fallecidos Diarios]]+J252,CONSOLIDADO[[#This Row],[Fallecidos Diarios]])</f>
        <v>0</v>
      </c>
      <c r="K253" s="75">
        <f t="shared" si="21"/>
        <v>0</v>
      </c>
      <c r="L253" s="76">
        <f>+IF(CONSOLIDADO[[#This Row],[Codigo Municipio]]=E252,CONSOLIDADO[[#This Row],[Recuperados Diarios]]+L252,CONSOLIDADO[[#This Row],[Recuperados Diarios]])</f>
        <v>0</v>
      </c>
      <c r="M253" s="77" cm="1">
        <f t="array" ref="M253">+IFERROR(IF(CONSOLIDADO[[#This Row],[Día]]&lt;14,0,INDEX(CONSOLIDADO[Casos Diarios],ROW()-14,1)),0)</f>
        <v>0</v>
      </c>
      <c r="N253" s="72">
        <f>+IF(CONSOLIDADO[[#This Row],[Clave]]="710143893",1,IF(OR(CONSOLIDADO[[#This Row],[Casos Acumulados]]&gt;0,CONSOLIDADO[[#This Row],[Muertes]]&gt;0),N252+1,I253))</f>
        <v>0</v>
      </c>
      <c r="O253" s="69">
        <f>+IFERROR(VLOOKUP($G253,TDMuertes!$C$2:$E$534,3,0),0)</f>
        <v>0</v>
      </c>
      <c r="P253" s="94" t="str">
        <f t="shared" ca="1" si="22"/>
        <v>OFF</v>
      </c>
      <c r="Q253" s="78">
        <f>+IFERROR(VLOOKUP(CONSOLIDADO[[#This Row],[Codigo Municipio]],TDDia!$A$4:$B$394,2,0),0)</f>
        <v>0</v>
      </c>
    </row>
    <row r="254" spans="2:17" ht="14.45">
      <c r="B254">
        <f t="shared" si="23"/>
        <v>2</v>
      </c>
      <c r="C254" s="69" t="str" cm="1">
        <f t="array" ref="C254">+INDEX(Table_4[[Departamento]:[Municipio]],FINAL!$B254,1)</f>
        <v>Atlántida</v>
      </c>
      <c r="D254" s="69" t="str" cm="1">
        <f t="array" ref="D254">+INDEX(Table_4[[Departamento]:[Municipio]],FINAL!$B254,4)</f>
        <v>El Porvenir</v>
      </c>
      <c r="E254" s="69" t="str" cm="1">
        <f t="array" ref="E254">+INDEX(Table_4[[Departamento]:[Municipio]],FINAL!$B254,3)</f>
        <v>0102</v>
      </c>
      <c r="F254" s="96">
        <f t="shared" si="19"/>
        <v>43952</v>
      </c>
      <c r="G254" s="71" t="str">
        <f>+CONSOLIDADO[[#This Row],[Codigo Municipio]]&amp;CONSOLIDADO[[#This Row],[Fecha]]</f>
        <v>010243952</v>
      </c>
      <c r="H254" s="72">
        <f>+IFERROR(VLOOKUP($G254,TDAcumula!$C$2:$E$2027,3,0),0)</f>
        <v>0</v>
      </c>
      <c r="I254" s="73">
        <f t="shared" si="20"/>
        <v>0</v>
      </c>
      <c r="J254" s="74">
        <f>+IF(CONSOLIDADO[[#This Row],[Codigo Municipio]]=E253,CONSOLIDADO[[#This Row],[Fallecidos Diarios]]+J253,CONSOLIDADO[[#This Row],[Fallecidos Diarios]])</f>
        <v>0</v>
      </c>
      <c r="K254" s="75">
        <f t="shared" si="21"/>
        <v>0</v>
      </c>
      <c r="L254" s="76">
        <f>+IF(CONSOLIDADO[[#This Row],[Codigo Municipio]]=E253,CONSOLIDADO[[#This Row],[Recuperados Diarios]]+L253,CONSOLIDADO[[#This Row],[Recuperados Diarios]])</f>
        <v>0</v>
      </c>
      <c r="M254" s="77" cm="1">
        <f t="array" ref="M254">+IFERROR(IF(CONSOLIDADO[[#This Row],[Día]]&lt;14,0,INDEX(CONSOLIDADO[Casos Diarios],ROW()-14,1)),0)</f>
        <v>0</v>
      </c>
      <c r="N254" s="72">
        <f>+IF(CONSOLIDADO[[#This Row],[Clave]]="710143893",1,IF(OR(CONSOLIDADO[[#This Row],[Casos Acumulados]]&gt;0,CONSOLIDADO[[#This Row],[Muertes]]&gt;0),N253+1,I254))</f>
        <v>0</v>
      </c>
      <c r="O254" s="69">
        <f>+IFERROR(VLOOKUP($G254,TDMuertes!$C$2:$E$534,3,0),0)</f>
        <v>0</v>
      </c>
      <c r="P254" s="94" t="str">
        <f t="shared" ca="1" si="22"/>
        <v>OFF</v>
      </c>
      <c r="Q254" s="78">
        <f>+IFERROR(VLOOKUP(CONSOLIDADO[[#This Row],[Codigo Municipio]],TDDia!$A$4:$B$394,2,0),0)</f>
        <v>0</v>
      </c>
    </row>
    <row r="255" spans="2:17" ht="14.45">
      <c r="B255">
        <f t="shared" si="23"/>
        <v>2</v>
      </c>
      <c r="C255" s="69" t="str" cm="1">
        <f t="array" ref="C255">+INDEX(Table_4[[Departamento]:[Municipio]],FINAL!$B255,1)</f>
        <v>Atlántida</v>
      </c>
      <c r="D255" s="69" t="str" cm="1">
        <f t="array" ref="D255">+INDEX(Table_4[[Departamento]:[Municipio]],FINAL!$B255,4)</f>
        <v>El Porvenir</v>
      </c>
      <c r="E255" s="69" t="str" cm="1">
        <f t="array" ref="E255">+INDEX(Table_4[[Departamento]:[Municipio]],FINAL!$B255,3)</f>
        <v>0102</v>
      </c>
      <c r="F255" s="96">
        <f t="shared" si="19"/>
        <v>43953</v>
      </c>
      <c r="G255" s="71" t="str">
        <f>+CONSOLIDADO[[#This Row],[Codigo Municipio]]&amp;CONSOLIDADO[[#This Row],[Fecha]]</f>
        <v>010243953</v>
      </c>
      <c r="H255" s="72">
        <f>+IFERROR(VLOOKUP($G255,TDAcumula!$C$2:$E$2027,3,0),0)</f>
        <v>0</v>
      </c>
      <c r="I255" s="73">
        <f t="shared" si="20"/>
        <v>0</v>
      </c>
      <c r="J255" s="74">
        <f>+IF(CONSOLIDADO[[#This Row],[Codigo Municipio]]=E254,CONSOLIDADO[[#This Row],[Fallecidos Diarios]]+J254,CONSOLIDADO[[#This Row],[Fallecidos Diarios]])</f>
        <v>0</v>
      </c>
      <c r="K255" s="75">
        <f t="shared" si="21"/>
        <v>0</v>
      </c>
      <c r="L255" s="76">
        <f>+IF(CONSOLIDADO[[#This Row],[Codigo Municipio]]=E254,CONSOLIDADO[[#This Row],[Recuperados Diarios]]+L254,CONSOLIDADO[[#This Row],[Recuperados Diarios]])</f>
        <v>0</v>
      </c>
      <c r="M255" s="77" cm="1">
        <f t="array" ref="M255">+IFERROR(IF(CONSOLIDADO[[#This Row],[Día]]&lt;14,0,INDEX(CONSOLIDADO[Casos Diarios],ROW()-14,1)),0)</f>
        <v>0</v>
      </c>
      <c r="N255" s="72">
        <f>+IF(CONSOLIDADO[[#This Row],[Clave]]="710143893",1,IF(OR(CONSOLIDADO[[#This Row],[Casos Acumulados]]&gt;0,CONSOLIDADO[[#This Row],[Muertes]]&gt;0),N254+1,I255))</f>
        <v>0</v>
      </c>
      <c r="O255" s="69">
        <f>+IFERROR(VLOOKUP($G255,TDMuertes!$C$2:$E$534,3,0),0)</f>
        <v>0</v>
      </c>
      <c r="P255" s="94" t="str">
        <f t="shared" ca="1" si="22"/>
        <v>OFF</v>
      </c>
      <c r="Q255" s="78">
        <f>+IFERROR(VLOOKUP(CONSOLIDADO[[#This Row],[Codigo Municipio]],TDDia!$A$4:$B$394,2,0),0)</f>
        <v>0</v>
      </c>
    </row>
    <row r="256" spans="2:17" ht="14.45">
      <c r="B256">
        <f t="shared" si="23"/>
        <v>2</v>
      </c>
      <c r="C256" s="69" t="str" cm="1">
        <f t="array" ref="C256">+INDEX(Table_4[[Departamento]:[Municipio]],FINAL!$B256,1)</f>
        <v>Atlántida</v>
      </c>
      <c r="D256" s="69" t="str" cm="1">
        <f t="array" ref="D256">+INDEX(Table_4[[Departamento]:[Municipio]],FINAL!$B256,4)</f>
        <v>El Porvenir</v>
      </c>
      <c r="E256" s="69" t="str" cm="1">
        <f t="array" ref="E256">+INDEX(Table_4[[Departamento]:[Municipio]],FINAL!$B256,3)</f>
        <v>0102</v>
      </c>
      <c r="F256" s="96">
        <f t="shared" si="19"/>
        <v>43954</v>
      </c>
      <c r="G256" s="71" t="str">
        <f>+CONSOLIDADO[[#This Row],[Codigo Municipio]]&amp;CONSOLIDADO[[#This Row],[Fecha]]</f>
        <v>010243954</v>
      </c>
      <c r="H256" s="72">
        <f>+IFERROR(VLOOKUP($G256,TDAcumula!$C$2:$E$2027,3,0),0)</f>
        <v>0</v>
      </c>
      <c r="I256" s="73">
        <f t="shared" si="20"/>
        <v>0</v>
      </c>
      <c r="J256" s="74">
        <f>+IF(CONSOLIDADO[[#This Row],[Codigo Municipio]]=E255,CONSOLIDADO[[#This Row],[Fallecidos Diarios]]+J255,CONSOLIDADO[[#This Row],[Fallecidos Diarios]])</f>
        <v>0</v>
      </c>
      <c r="K256" s="75">
        <f t="shared" si="21"/>
        <v>0</v>
      </c>
      <c r="L256" s="76">
        <f>+IF(CONSOLIDADO[[#This Row],[Codigo Municipio]]=E255,CONSOLIDADO[[#This Row],[Recuperados Diarios]]+L255,CONSOLIDADO[[#This Row],[Recuperados Diarios]])</f>
        <v>0</v>
      </c>
      <c r="M256" s="77" cm="1">
        <f t="array" ref="M256">+IFERROR(IF(CONSOLIDADO[[#This Row],[Día]]&lt;14,0,INDEX(CONSOLIDADO[Casos Diarios],ROW()-14,1)),0)</f>
        <v>0</v>
      </c>
      <c r="N256" s="72">
        <f>+IF(CONSOLIDADO[[#This Row],[Clave]]="710143893",1,IF(OR(CONSOLIDADO[[#This Row],[Casos Acumulados]]&gt;0,CONSOLIDADO[[#This Row],[Muertes]]&gt;0),N255+1,I256))</f>
        <v>0</v>
      </c>
      <c r="O256" s="69">
        <f>+IFERROR(VLOOKUP($G256,TDMuertes!$C$2:$E$534,3,0),0)</f>
        <v>0</v>
      </c>
      <c r="P256" s="94" t="str">
        <f t="shared" ca="1" si="22"/>
        <v>OFF</v>
      </c>
      <c r="Q256" s="78">
        <f>+IFERROR(VLOOKUP(CONSOLIDADO[[#This Row],[Codigo Municipio]],TDDia!$A$4:$B$394,2,0),0)</f>
        <v>0</v>
      </c>
    </row>
    <row r="257" spans="2:17" ht="14.45">
      <c r="B257">
        <f t="shared" si="23"/>
        <v>2</v>
      </c>
      <c r="C257" s="69" t="str" cm="1">
        <f t="array" ref="C257">+INDEX(Table_4[[Departamento]:[Municipio]],FINAL!$B257,1)</f>
        <v>Atlántida</v>
      </c>
      <c r="D257" s="69" t="str" cm="1">
        <f t="array" ref="D257">+INDEX(Table_4[[Departamento]:[Municipio]],FINAL!$B257,4)</f>
        <v>El Porvenir</v>
      </c>
      <c r="E257" s="69" t="str" cm="1">
        <f t="array" ref="E257">+INDEX(Table_4[[Departamento]:[Municipio]],FINAL!$B257,3)</f>
        <v>0102</v>
      </c>
      <c r="F257" s="96">
        <f t="shared" si="19"/>
        <v>43955</v>
      </c>
      <c r="G257" s="71" t="str">
        <f>+CONSOLIDADO[[#This Row],[Codigo Municipio]]&amp;CONSOLIDADO[[#This Row],[Fecha]]</f>
        <v>010243955</v>
      </c>
      <c r="H257" s="72">
        <f>+IFERROR(VLOOKUP($G257,TDAcumula!$C$2:$E$2027,3,0),0)</f>
        <v>0</v>
      </c>
      <c r="I257" s="73">
        <f t="shared" si="20"/>
        <v>0</v>
      </c>
      <c r="J257" s="74">
        <f>+IF(CONSOLIDADO[[#This Row],[Codigo Municipio]]=E256,CONSOLIDADO[[#This Row],[Fallecidos Diarios]]+J256,CONSOLIDADO[[#This Row],[Fallecidos Diarios]])</f>
        <v>0</v>
      </c>
      <c r="K257" s="75">
        <f t="shared" si="21"/>
        <v>0</v>
      </c>
      <c r="L257" s="76">
        <f>+IF(CONSOLIDADO[[#This Row],[Codigo Municipio]]=E256,CONSOLIDADO[[#This Row],[Recuperados Diarios]]+L256,CONSOLIDADO[[#This Row],[Recuperados Diarios]])</f>
        <v>0</v>
      </c>
      <c r="M257" s="77" cm="1">
        <f t="array" ref="M257">+IFERROR(IF(CONSOLIDADO[[#This Row],[Día]]&lt;14,0,INDEX(CONSOLIDADO[Casos Diarios],ROW()-14,1)),0)</f>
        <v>0</v>
      </c>
      <c r="N257" s="72">
        <f>+IF(CONSOLIDADO[[#This Row],[Clave]]="710143893",1,IF(OR(CONSOLIDADO[[#This Row],[Casos Acumulados]]&gt;0,CONSOLIDADO[[#This Row],[Muertes]]&gt;0),N256+1,I257))</f>
        <v>0</v>
      </c>
      <c r="O257" s="69">
        <f>+IFERROR(VLOOKUP($G257,TDMuertes!$C$2:$E$534,3,0),0)</f>
        <v>0</v>
      </c>
      <c r="P257" s="94" t="str">
        <f t="shared" ca="1" si="22"/>
        <v>OFF</v>
      </c>
      <c r="Q257" s="78">
        <f>+IFERROR(VLOOKUP(CONSOLIDADO[[#This Row],[Codigo Municipio]],TDDia!$A$4:$B$394,2,0),0)</f>
        <v>0</v>
      </c>
    </row>
    <row r="258" spans="2:17" ht="14.45">
      <c r="B258">
        <f t="shared" si="23"/>
        <v>2</v>
      </c>
      <c r="C258" s="69" t="str" cm="1">
        <f t="array" ref="C258">+INDEX(Table_4[[Departamento]:[Municipio]],FINAL!$B258,1)</f>
        <v>Atlántida</v>
      </c>
      <c r="D258" s="69" t="str" cm="1">
        <f t="array" ref="D258">+INDEX(Table_4[[Departamento]:[Municipio]],FINAL!$B258,4)</f>
        <v>El Porvenir</v>
      </c>
      <c r="E258" s="69" t="str" cm="1">
        <f t="array" ref="E258">+INDEX(Table_4[[Departamento]:[Municipio]],FINAL!$B258,3)</f>
        <v>0102</v>
      </c>
      <c r="F258" s="96">
        <f t="shared" si="19"/>
        <v>43956</v>
      </c>
      <c r="G258" s="71" t="str">
        <f>+CONSOLIDADO[[#This Row],[Codigo Municipio]]&amp;CONSOLIDADO[[#This Row],[Fecha]]</f>
        <v>010243956</v>
      </c>
      <c r="H258" s="72">
        <f>+IFERROR(VLOOKUP($G258,TDAcumula!$C$2:$E$2027,3,0),0)</f>
        <v>0</v>
      </c>
      <c r="I258" s="73">
        <f t="shared" si="20"/>
        <v>0</v>
      </c>
      <c r="J258" s="74">
        <f>+IF(CONSOLIDADO[[#This Row],[Codigo Municipio]]=E257,CONSOLIDADO[[#This Row],[Fallecidos Diarios]]+J257,CONSOLIDADO[[#This Row],[Fallecidos Diarios]])</f>
        <v>0</v>
      </c>
      <c r="K258" s="75">
        <f t="shared" si="21"/>
        <v>0</v>
      </c>
      <c r="L258" s="76">
        <f>+IF(CONSOLIDADO[[#This Row],[Codigo Municipio]]=E257,CONSOLIDADO[[#This Row],[Recuperados Diarios]]+L257,CONSOLIDADO[[#This Row],[Recuperados Diarios]])</f>
        <v>0</v>
      </c>
      <c r="M258" s="77" cm="1">
        <f t="array" ref="M258">+IFERROR(IF(CONSOLIDADO[[#This Row],[Día]]&lt;14,0,INDEX(CONSOLIDADO[Casos Diarios],ROW()-14,1)),0)</f>
        <v>0</v>
      </c>
      <c r="N258" s="72">
        <f>+IF(CONSOLIDADO[[#This Row],[Clave]]="710143893",1,IF(OR(CONSOLIDADO[[#This Row],[Casos Acumulados]]&gt;0,CONSOLIDADO[[#This Row],[Muertes]]&gt;0),N257+1,I258))</f>
        <v>0</v>
      </c>
      <c r="O258" s="69">
        <f>+IFERROR(VLOOKUP($G258,TDMuertes!$C$2:$E$534,3,0),0)</f>
        <v>0</v>
      </c>
      <c r="P258" s="94" t="str">
        <f t="shared" ca="1" si="22"/>
        <v>OFF</v>
      </c>
      <c r="Q258" s="78">
        <f>+IFERROR(VLOOKUP(CONSOLIDADO[[#This Row],[Codigo Municipio]],TDDia!$A$4:$B$394,2,0),0)</f>
        <v>0</v>
      </c>
    </row>
    <row r="259" spans="2:17" ht="14.45">
      <c r="B259">
        <f t="shared" si="23"/>
        <v>2</v>
      </c>
      <c r="C259" s="69" t="str" cm="1">
        <f t="array" ref="C259">+INDEX(Table_4[[Departamento]:[Municipio]],FINAL!$B259,1)</f>
        <v>Atlántida</v>
      </c>
      <c r="D259" s="69" t="str" cm="1">
        <f t="array" ref="D259">+INDEX(Table_4[[Departamento]:[Municipio]],FINAL!$B259,4)</f>
        <v>El Porvenir</v>
      </c>
      <c r="E259" s="69" t="str" cm="1">
        <f t="array" ref="E259">+INDEX(Table_4[[Departamento]:[Municipio]],FINAL!$B259,3)</f>
        <v>0102</v>
      </c>
      <c r="F259" s="96">
        <f t="shared" si="19"/>
        <v>43957</v>
      </c>
      <c r="G259" s="71" t="str">
        <f>+CONSOLIDADO[[#This Row],[Codigo Municipio]]&amp;CONSOLIDADO[[#This Row],[Fecha]]</f>
        <v>010243957</v>
      </c>
      <c r="H259" s="72">
        <f>+IFERROR(VLOOKUP($G259,TDAcumula!$C$2:$E$2027,3,0),0)</f>
        <v>0</v>
      </c>
      <c r="I259" s="73">
        <f t="shared" si="20"/>
        <v>0</v>
      </c>
      <c r="J259" s="74">
        <f>+IF(CONSOLIDADO[[#This Row],[Codigo Municipio]]=E258,CONSOLIDADO[[#This Row],[Fallecidos Diarios]]+J258,CONSOLIDADO[[#This Row],[Fallecidos Diarios]])</f>
        <v>0</v>
      </c>
      <c r="K259" s="75">
        <f t="shared" si="21"/>
        <v>0</v>
      </c>
      <c r="L259" s="76">
        <f>+IF(CONSOLIDADO[[#This Row],[Codigo Municipio]]=E258,CONSOLIDADO[[#This Row],[Recuperados Diarios]]+L258,CONSOLIDADO[[#This Row],[Recuperados Diarios]])</f>
        <v>0</v>
      </c>
      <c r="M259" s="77" cm="1">
        <f t="array" ref="M259">+IFERROR(IF(CONSOLIDADO[[#This Row],[Día]]&lt;14,0,INDEX(CONSOLIDADO[Casos Diarios],ROW()-14,1)),0)</f>
        <v>0</v>
      </c>
      <c r="N259" s="72">
        <f>+IF(CONSOLIDADO[[#This Row],[Clave]]="710143893",1,IF(OR(CONSOLIDADO[[#This Row],[Casos Acumulados]]&gt;0,CONSOLIDADO[[#This Row],[Muertes]]&gt;0),N258+1,I259))</f>
        <v>0</v>
      </c>
      <c r="O259" s="69">
        <f>+IFERROR(VLOOKUP($G259,TDMuertes!$C$2:$E$534,3,0),0)</f>
        <v>0</v>
      </c>
      <c r="P259" s="94" t="str">
        <f t="shared" ca="1" si="22"/>
        <v>OFF</v>
      </c>
      <c r="Q259" s="78">
        <f>+IFERROR(VLOOKUP(CONSOLIDADO[[#This Row],[Codigo Municipio]],TDDia!$A$4:$B$394,2,0),0)</f>
        <v>0</v>
      </c>
    </row>
    <row r="260" spans="2:17" ht="14.45">
      <c r="B260">
        <f t="shared" si="23"/>
        <v>2</v>
      </c>
      <c r="C260" s="69" t="str" cm="1">
        <f t="array" ref="C260">+INDEX(Table_4[[Departamento]:[Municipio]],FINAL!$B260,1)</f>
        <v>Atlántida</v>
      </c>
      <c r="D260" s="69" t="str" cm="1">
        <f t="array" ref="D260">+INDEX(Table_4[[Departamento]:[Municipio]],FINAL!$B260,4)</f>
        <v>El Porvenir</v>
      </c>
      <c r="E260" s="69" t="str" cm="1">
        <f t="array" ref="E260">+INDEX(Table_4[[Departamento]:[Municipio]],FINAL!$B260,3)</f>
        <v>0102</v>
      </c>
      <c r="F260" s="96">
        <f t="shared" ref="F260:F323" si="24">+F67</f>
        <v>43958</v>
      </c>
      <c r="G260" s="71" t="str">
        <f>+CONSOLIDADO[[#This Row],[Codigo Municipio]]&amp;CONSOLIDADO[[#This Row],[Fecha]]</f>
        <v>010243958</v>
      </c>
      <c r="H260" s="72">
        <f>+IFERROR(VLOOKUP($G260,TDAcumula!$C$2:$E$2027,3,0),0)</f>
        <v>0</v>
      </c>
      <c r="I260" s="73">
        <f t="shared" ref="I260:I323" si="25">+IF(E260=E259,H260+I259,H260)</f>
        <v>0</v>
      </c>
      <c r="J260" s="74">
        <f>+IF(CONSOLIDADO[[#This Row],[Codigo Municipio]]=E259,CONSOLIDADO[[#This Row],[Fallecidos Diarios]]+J259,CONSOLIDADO[[#This Row],[Fallecidos Diarios]])</f>
        <v>0</v>
      </c>
      <c r="K260" s="75">
        <f t="shared" ref="K260:K323" si="26">+IF(I260-J260-L260&lt;0,0,I260-J260-L260)</f>
        <v>0</v>
      </c>
      <c r="L260" s="76">
        <f>+IF(CONSOLIDADO[[#This Row],[Codigo Municipio]]=E259,CONSOLIDADO[[#This Row],[Recuperados Diarios]]+L259,CONSOLIDADO[[#This Row],[Recuperados Diarios]])</f>
        <v>0</v>
      </c>
      <c r="M260" s="77" cm="1">
        <f t="array" ref="M260">+IFERROR(IF(CONSOLIDADO[[#This Row],[Día]]&lt;14,0,INDEX(CONSOLIDADO[Casos Diarios],ROW()-14,1)),0)</f>
        <v>0</v>
      </c>
      <c r="N260" s="72">
        <f>+IF(CONSOLIDADO[[#This Row],[Clave]]="710143893",1,IF(OR(CONSOLIDADO[[#This Row],[Casos Acumulados]]&gt;0,CONSOLIDADO[[#This Row],[Muertes]]&gt;0),N259+1,I260))</f>
        <v>0</v>
      </c>
      <c r="O260" s="69">
        <f>+IFERROR(VLOOKUP($G260,TDMuertes!$C$2:$E$534,3,0),0)</f>
        <v>0</v>
      </c>
      <c r="P260" s="94" t="str">
        <f t="shared" ref="P260:P323" ca="1" si="27">+IF(N260=0,"OFF",IF(N260=1,"START",IF(AND(N260&gt;1,F260&lt;TODAY()+1),"ON","OUT TIME")))</f>
        <v>OFF</v>
      </c>
      <c r="Q260" s="78">
        <f>+IFERROR(VLOOKUP(CONSOLIDADO[[#This Row],[Codigo Municipio]],TDDia!$A$4:$B$394,2,0),0)</f>
        <v>0</v>
      </c>
    </row>
    <row r="261" spans="2:17" ht="14.45">
      <c r="B261">
        <f t="shared" ref="B261:B324" si="28">+IF(F260=44085,B260+1,B260)</f>
        <v>2</v>
      </c>
      <c r="C261" s="69" t="str" cm="1">
        <f t="array" ref="C261">+INDEX(Table_4[[Departamento]:[Municipio]],FINAL!$B261,1)</f>
        <v>Atlántida</v>
      </c>
      <c r="D261" s="69" t="str" cm="1">
        <f t="array" ref="D261">+INDEX(Table_4[[Departamento]:[Municipio]],FINAL!$B261,4)</f>
        <v>El Porvenir</v>
      </c>
      <c r="E261" s="69" t="str" cm="1">
        <f t="array" ref="E261">+INDEX(Table_4[[Departamento]:[Municipio]],FINAL!$B261,3)</f>
        <v>0102</v>
      </c>
      <c r="F261" s="96">
        <f t="shared" si="24"/>
        <v>43959</v>
      </c>
      <c r="G261" s="71" t="str">
        <f>+CONSOLIDADO[[#This Row],[Codigo Municipio]]&amp;CONSOLIDADO[[#This Row],[Fecha]]</f>
        <v>010243959</v>
      </c>
      <c r="H261" s="72">
        <f>+IFERROR(VLOOKUP($G261,TDAcumula!$C$2:$E$2027,3,0),0)</f>
        <v>0</v>
      </c>
      <c r="I261" s="73">
        <f t="shared" si="25"/>
        <v>0</v>
      </c>
      <c r="J261" s="74">
        <f>+IF(CONSOLIDADO[[#This Row],[Codigo Municipio]]=E260,CONSOLIDADO[[#This Row],[Fallecidos Diarios]]+J260,CONSOLIDADO[[#This Row],[Fallecidos Diarios]])</f>
        <v>0</v>
      </c>
      <c r="K261" s="75">
        <f t="shared" si="26"/>
        <v>0</v>
      </c>
      <c r="L261" s="76">
        <f>+IF(CONSOLIDADO[[#This Row],[Codigo Municipio]]=E260,CONSOLIDADO[[#This Row],[Recuperados Diarios]]+L260,CONSOLIDADO[[#This Row],[Recuperados Diarios]])</f>
        <v>0</v>
      </c>
      <c r="M261" s="77" cm="1">
        <f t="array" ref="M261">+IFERROR(IF(CONSOLIDADO[[#This Row],[Día]]&lt;14,0,INDEX(CONSOLIDADO[Casos Diarios],ROW()-14,1)),0)</f>
        <v>0</v>
      </c>
      <c r="N261" s="72">
        <f>+IF(CONSOLIDADO[[#This Row],[Clave]]="710143893",1,IF(OR(CONSOLIDADO[[#This Row],[Casos Acumulados]]&gt;0,CONSOLIDADO[[#This Row],[Muertes]]&gt;0),N260+1,I261))</f>
        <v>0</v>
      </c>
      <c r="O261" s="69">
        <f>+IFERROR(VLOOKUP($G261,TDMuertes!$C$2:$E$534,3,0),0)</f>
        <v>0</v>
      </c>
      <c r="P261" s="94" t="str">
        <f t="shared" ca="1" si="27"/>
        <v>OFF</v>
      </c>
      <c r="Q261" s="78">
        <f>+IFERROR(VLOOKUP(CONSOLIDADO[[#This Row],[Codigo Municipio]],TDDia!$A$4:$B$394,2,0),0)</f>
        <v>0</v>
      </c>
    </row>
    <row r="262" spans="2:17" ht="14.45">
      <c r="B262">
        <f t="shared" si="28"/>
        <v>2</v>
      </c>
      <c r="C262" s="69" t="str" cm="1">
        <f t="array" ref="C262">+INDEX(Table_4[[Departamento]:[Municipio]],FINAL!$B262,1)</f>
        <v>Atlántida</v>
      </c>
      <c r="D262" s="69" t="str" cm="1">
        <f t="array" ref="D262">+INDEX(Table_4[[Departamento]:[Municipio]],FINAL!$B262,4)</f>
        <v>El Porvenir</v>
      </c>
      <c r="E262" s="69" t="str" cm="1">
        <f t="array" ref="E262">+INDEX(Table_4[[Departamento]:[Municipio]],FINAL!$B262,3)</f>
        <v>0102</v>
      </c>
      <c r="F262" s="96">
        <f t="shared" si="24"/>
        <v>43960</v>
      </c>
      <c r="G262" s="71" t="str">
        <f>+CONSOLIDADO[[#This Row],[Codigo Municipio]]&amp;CONSOLIDADO[[#This Row],[Fecha]]</f>
        <v>010243960</v>
      </c>
      <c r="H262" s="72">
        <f>+IFERROR(VLOOKUP($G262,TDAcumula!$C$2:$E$2027,3,0),0)</f>
        <v>0</v>
      </c>
      <c r="I262" s="73">
        <f t="shared" si="25"/>
        <v>0</v>
      </c>
      <c r="J262" s="74">
        <f>+IF(CONSOLIDADO[[#This Row],[Codigo Municipio]]=E261,CONSOLIDADO[[#This Row],[Fallecidos Diarios]]+J261,CONSOLIDADO[[#This Row],[Fallecidos Diarios]])</f>
        <v>0</v>
      </c>
      <c r="K262" s="75">
        <f t="shared" si="26"/>
        <v>0</v>
      </c>
      <c r="L262" s="76">
        <f>+IF(CONSOLIDADO[[#This Row],[Codigo Municipio]]=E261,CONSOLIDADO[[#This Row],[Recuperados Diarios]]+L261,CONSOLIDADO[[#This Row],[Recuperados Diarios]])</f>
        <v>0</v>
      </c>
      <c r="M262" s="77" cm="1">
        <f t="array" ref="M262">+IFERROR(IF(CONSOLIDADO[[#This Row],[Día]]&lt;14,0,INDEX(CONSOLIDADO[Casos Diarios],ROW()-14,1)),0)</f>
        <v>0</v>
      </c>
      <c r="N262" s="72">
        <f>+IF(CONSOLIDADO[[#This Row],[Clave]]="710143893",1,IF(OR(CONSOLIDADO[[#This Row],[Casos Acumulados]]&gt;0,CONSOLIDADO[[#This Row],[Muertes]]&gt;0),N261+1,I262))</f>
        <v>0</v>
      </c>
      <c r="O262" s="69">
        <f>+IFERROR(VLOOKUP($G262,TDMuertes!$C$2:$E$534,3,0),0)</f>
        <v>0</v>
      </c>
      <c r="P262" s="94" t="str">
        <f t="shared" ca="1" si="27"/>
        <v>OFF</v>
      </c>
      <c r="Q262" s="78">
        <f>+IFERROR(VLOOKUP(CONSOLIDADO[[#This Row],[Codigo Municipio]],TDDia!$A$4:$B$394,2,0),0)</f>
        <v>0</v>
      </c>
    </row>
    <row r="263" spans="2:17" ht="14.45">
      <c r="B263">
        <f t="shared" si="28"/>
        <v>2</v>
      </c>
      <c r="C263" s="69" t="str" cm="1">
        <f t="array" ref="C263">+INDEX(Table_4[[Departamento]:[Municipio]],FINAL!$B263,1)</f>
        <v>Atlántida</v>
      </c>
      <c r="D263" s="69" t="str" cm="1">
        <f t="array" ref="D263">+INDEX(Table_4[[Departamento]:[Municipio]],FINAL!$B263,4)</f>
        <v>El Porvenir</v>
      </c>
      <c r="E263" s="69" t="str" cm="1">
        <f t="array" ref="E263">+INDEX(Table_4[[Departamento]:[Municipio]],FINAL!$B263,3)</f>
        <v>0102</v>
      </c>
      <c r="F263" s="96">
        <f t="shared" si="24"/>
        <v>43961</v>
      </c>
      <c r="G263" s="71" t="str">
        <f>+CONSOLIDADO[[#This Row],[Codigo Municipio]]&amp;CONSOLIDADO[[#This Row],[Fecha]]</f>
        <v>010243961</v>
      </c>
      <c r="H263" s="72">
        <f>+IFERROR(VLOOKUP($G263,TDAcumula!$C$2:$E$2027,3,0),0)</f>
        <v>0</v>
      </c>
      <c r="I263" s="73">
        <f t="shared" si="25"/>
        <v>0</v>
      </c>
      <c r="J263" s="74">
        <f>+IF(CONSOLIDADO[[#This Row],[Codigo Municipio]]=E262,CONSOLIDADO[[#This Row],[Fallecidos Diarios]]+J262,CONSOLIDADO[[#This Row],[Fallecidos Diarios]])</f>
        <v>0</v>
      </c>
      <c r="K263" s="75">
        <f t="shared" si="26"/>
        <v>0</v>
      </c>
      <c r="L263" s="76">
        <f>+IF(CONSOLIDADO[[#This Row],[Codigo Municipio]]=E262,CONSOLIDADO[[#This Row],[Recuperados Diarios]]+L262,CONSOLIDADO[[#This Row],[Recuperados Diarios]])</f>
        <v>0</v>
      </c>
      <c r="M263" s="77" cm="1">
        <f t="array" ref="M263">+IFERROR(IF(CONSOLIDADO[[#This Row],[Día]]&lt;14,0,INDEX(CONSOLIDADO[Casos Diarios],ROW()-14,1)),0)</f>
        <v>0</v>
      </c>
      <c r="N263" s="72">
        <f>+IF(CONSOLIDADO[[#This Row],[Clave]]="710143893",1,IF(OR(CONSOLIDADO[[#This Row],[Casos Acumulados]]&gt;0,CONSOLIDADO[[#This Row],[Muertes]]&gt;0),N262+1,I263))</f>
        <v>0</v>
      </c>
      <c r="O263" s="69">
        <f>+IFERROR(VLOOKUP($G263,TDMuertes!$C$2:$E$534,3,0),0)</f>
        <v>0</v>
      </c>
      <c r="P263" s="94" t="str">
        <f t="shared" ca="1" si="27"/>
        <v>OFF</v>
      </c>
      <c r="Q263" s="78">
        <f>+IFERROR(VLOOKUP(CONSOLIDADO[[#This Row],[Codigo Municipio]],TDDia!$A$4:$B$394,2,0),0)</f>
        <v>0</v>
      </c>
    </row>
    <row r="264" spans="2:17" ht="14.45">
      <c r="B264">
        <f t="shared" si="28"/>
        <v>2</v>
      </c>
      <c r="C264" s="69" t="str" cm="1">
        <f t="array" ref="C264">+INDEX(Table_4[[Departamento]:[Municipio]],FINAL!$B264,1)</f>
        <v>Atlántida</v>
      </c>
      <c r="D264" s="69" t="str" cm="1">
        <f t="array" ref="D264">+INDEX(Table_4[[Departamento]:[Municipio]],FINAL!$B264,4)</f>
        <v>El Porvenir</v>
      </c>
      <c r="E264" s="69" t="str" cm="1">
        <f t="array" ref="E264">+INDEX(Table_4[[Departamento]:[Municipio]],FINAL!$B264,3)</f>
        <v>0102</v>
      </c>
      <c r="F264" s="96">
        <f t="shared" si="24"/>
        <v>43962</v>
      </c>
      <c r="G264" s="71" t="str">
        <f>+CONSOLIDADO[[#This Row],[Codigo Municipio]]&amp;CONSOLIDADO[[#This Row],[Fecha]]</f>
        <v>010243962</v>
      </c>
      <c r="H264" s="72">
        <f>+IFERROR(VLOOKUP($G264,TDAcumula!$C$2:$E$2027,3,0),0)</f>
        <v>0</v>
      </c>
      <c r="I264" s="73">
        <f t="shared" si="25"/>
        <v>0</v>
      </c>
      <c r="J264" s="74">
        <f>+IF(CONSOLIDADO[[#This Row],[Codigo Municipio]]=E263,CONSOLIDADO[[#This Row],[Fallecidos Diarios]]+J263,CONSOLIDADO[[#This Row],[Fallecidos Diarios]])</f>
        <v>0</v>
      </c>
      <c r="K264" s="75">
        <f t="shared" si="26"/>
        <v>0</v>
      </c>
      <c r="L264" s="76">
        <f>+IF(CONSOLIDADO[[#This Row],[Codigo Municipio]]=E263,CONSOLIDADO[[#This Row],[Recuperados Diarios]]+L263,CONSOLIDADO[[#This Row],[Recuperados Diarios]])</f>
        <v>0</v>
      </c>
      <c r="M264" s="77" cm="1">
        <f t="array" ref="M264">+IFERROR(IF(CONSOLIDADO[[#This Row],[Día]]&lt;14,0,INDEX(CONSOLIDADO[Casos Diarios],ROW()-14,1)),0)</f>
        <v>0</v>
      </c>
      <c r="N264" s="72">
        <f>+IF(CONSOLIDADO[[#This Row],[Clave]]="710143893",1,IF(OR(CONSOLIDADO[[#This Row],[Casos Acumulados]]&gt;0,CONSOLIDADO[[#This Row],[Muertes]]&gt;0),N263+1,I264))</f>
        <v>0</v>
      </c>
      <c r="O264" s="69">
        <f>+IFERROR(VLOOKUP($G264,TDMuertes!$C$2:$E$534,3,0),0)</f>
        <v>0</v>
      </c>
      <c r="P264" s="94" t="str">
        <f t="shared" ca="1" si="27"/>
        <v>OFF</v>
      </c>
      <c r="Q264" s="78">
        <f>+IFERROR(VLOOKUP(CONSOLIDADO[[#This Row],[Codigo Municipio]],TDDia!$A$4:$B$394,2,0),0)</f>
        <v>0</v>
      </c>
    </row>
    <row r="265" spans="2:17" ht="14.45">
      <c r="B265">
        <f t="shared" si="28"/>
        <v>2</v>
      </c>
      <c r="C265" s="69" t="str" cm="1">
        <f t="array" ref="C265">+INDEX(Table_4[[Departamento]:[Municipio]],FINAL!$B265,1)</f>
        <v>Atlántida</v>
      </c>
      <c r="D265" s="69" t="str" cm="1">
        <f t="array" ref="D265">+INDEX(Table_4[[Departamento]:[Municipio]],FINAL!$B265,4)</f>
        <v>El Porvenir</v>
      </c>
      <c r="E265" s="69" t="str" cm="1">
        <f t="array" ref="E265">+INDEX(Table_4[[Departamento]:[Municipio]],FINAL!$B265,3)</f>
        <v>0102</v>
      </c>
      <c r="F265" s="96">
        <f t="shared" si="24"/>
        <v>43963</v>
      </c>
      <c r="G265" s="71" t="str">
        <f>+CONSOLIDADO[[#This Row],[Codigo Municipio]]&amp;CONSOLIDADO[[#This Row],[Fecha]]</f>
        <v>010243963</v>
      </c>
      <c r="H265" s="72">
        <f>+IFERROR(VLOOKUP($G265,TDAcumula!$C$2:$E$2027,3,0),0)</f>
        <v>0</v>
      </c>
      <c r="I265" s="73">
        <f t="shared" si="25"/>
        <v>0</v>
      </c>
      <c r="J265" s="74">
        <f>+IF(CONSOLIDADO[[#This Row],[Codigo Municipio]]=E264,CONSOLIDADO[[#This Row],[Fallecidos Diarios]]+J264,CONSOLIDADO[[#This Row],[Fallecidos Diarios]])</f>
        <v>0</v>
      </c>
      <c r="K265" s="75">
        <f t="shared" si="26"/>
        <v>0</v>
      </c>
      <c r="L265" s="76">
        <f>+IF(CONSOLIDADO[[#This Row],[Codigo Municipio]]=E264,CONSOLIDADO[[#This Row],[Recuperados Diarios]]+L264,CONSOLIDADO[[#This Row],[Recuperados Diarios]])</f>
        <v>0</v>
      </c>
      <c r="M265" s="77" cm="1">
        <f t="array" ref="M265">+IFERROR(IF(CONSOLIDADO[[#This Row],[Día]]&lt;14,0,INDEX(CONSOLIDADO[Casos Diarios],ROW()-14,1)),0)</f>
        <v>0</v>
      </c>
      <c r="N265" s="72">
        <f>+IF(CONSOLIDADO[[#This Row],[Clave]]="710143893",1,IF(OR(CONSOLIDADO[[#This Row],[Casos Acumulados]]&gt;0,CONSOLIDADO[[#This Row],[Muertes]]&gt;0),N264+1,I265))</f>
        <v>0</v>
      </c>
      <c r="O265" s="69">
        <f>+IFERROR(VLOOKUP($G265,TDMuertes!$C$2:$E$534,3,0),0)</f>
        <v>0</v>
      </c>
      <c r="P265" s="94" t="str">
        <f t="shared" ca="1" si="27"/>
        <v>OFF</v>
      </c>
      <c r="Q265" s="78">
        <f>+IFERROR(VLOOKUP(CONSOLIDADO[[#This Row],[Codigo Municipio]],TDDia!$A$4:$B$394,2,0),0)</f>
        <v>0</v>
      </c>
    </row>
    <row r="266" spans="2:17" ht="14.45">
      <c r="B266">
        <f t="shared" si="28"/>
        <v>2</v>
      </c>
      <c r="C266" s="69" t="str" cm="1">
        <f t="array" ref="C266">+INDEX(Table_4[[Departamento]:[Municipio]],FINAL!$B266,1)</f>
        <v>Atlántida</v>
      </c>
      <c r="D266" s="69" t="str" cm="1">
        <f t="array" ref="D266">+INDEX(Table_4[[Departamento]:[Municipio]],FINAL!$B266,4)</f>
        <v>El Porvenir</v>
      </c>
      <c r="E266" s="69" t="str" cm="1">
        <f t="array" ref="E266">+INDEX(Table_4[[Departamento]:[Municipio]],FINAL!$B266,3)</f>
        <v>0102</v>
      </c>
      <c r="F266" s="96">
        <f t="shared" si="24"/>
        <v>43964</v>
      </c>
      <c r="G266" s="71" t="str">
        <f>+CONSOLIDADO[[#This Row],[Codigo Municipio]]&amp;CONSOLIDADO[[#This Row],[Fecha]]</f>
        <v>010243964</v>
      </c>
      <c r="H266" s="72">
        <f>+IFERROR(VLOOKUP($G266,TDAcumula!$C$2:$E$2027,3,0),0)</f>
        <v>0</v>
      </c>
      <c r="I266" s="73">
        <f t="shared" si="25"/>
        <v>0</v>
      </c>
      <c r="J266" s="74">
        <f>+IF(CONSOLIDADO[[#This Row],[Codigo Municipio]]=E265,CONSOLIDADO[[#This Row],[Fallecidos Diarios]]+J265,CONSOLIDADO[[#This Row],[Fallecidos Diarios]])</f>
        <v>0</v>
      </c>
      <c r="K266" s="75">
        <f t="shared" si="26"/>
        <v>0</v>
      </c>
      <c r="L266" s="76">
        <f>+IF(CONSOLIDADO[[#This Row],[Codigo Municipio]]=E265,CONSOLIDADO[[#This Row],[Recuperados Diarios]]+L265,CONSOLIDADO[[#This Row],[Recuperados Diarios]])</f>
        <v>0</v>
      </c>
      <c r="M266" s="77" cm="1">
        <f t="array" ref="M266">+IFERROR(IF(CONSOLIDADO[[#This Row],[Día]]&lt;14,0,INDEX(CONSOLIDADO[Casos Diarios],ROW()-14,1)),0)</f>
        <v>0</v>
      </c>
      <c r="N266" s="72">
        <f>+IF(CONSOLIDADO[[#This Row],[Clave]]="710143893",1,IF(OR(CONSOLIDADO[[#This Row],[Casos Acumulados]]&gt;0,CONSOLIDADO[[#This Row],[Muertes]]&gt;0),N265+1,I266))</f>
        <v>0</v>
      </c>
      <c r="O266" s="69">
        <f>+IFERROR(VLOOKUP($G266,TDMuertes!$C$2:$E$534,3,0),0)</f>
        <v>0</v>
      </c>
      <c r="P266" s="94" t="str">
        <f t="shared" ca="1" si="27"/>
        <v>OFF</v>
      </c>
      <c r="Q266" s="78">
        <f>+IFERROR(VLOOKUP(CONSOLIDADO[[#This Row],[Codigo Municipio]],TDDia!$A$4:$B$394,2,0),0)</f>
        <v>0</v>
      </c>
    </row>
    <row r="267" spans="2:17" ht="14.45">
      <c r="B267">
        <f t="shared" si="28"/>
        <v>2</v>
      </c>
      <c r="C267" s="69" t="str" cm="1">
        <f t="array" ref="C267">+INDEX(Table_4[[Departamento]:[Municipio]],FINAL!$B267,1)</f>
        <v>Atlántida</v>
      </c>
      <c r="D267" s="69" t="str" cm="1">
        <f t="array" ref="D267">+INDEX(Table_4[[Departamento]:[Municipio]],FINAL!$B267,4)</f>
        <v>El Porvenir</v>
      </c>
      <c r="E267" s="69" t="str" cm="1">
        <f t="array" ref="E267">+INDEX(Table_4[[Departamento]:[Municipio]],FINAL!$B267,3)</f>
        <v>0102</v>
      </c>
      <c r="F267" s="96">
        <f t="shared" si="24"/>
        <v>43965</v>
      </c>
      <c r="G267" s="71" t="str">
        <f>+CONSOLIDADO[[#This Row],[Codigo Municipio]]&amp;CONSOLIDADO[[#This Row],[Fecha]]</f>
        <v>010243965</v>
      </c>
      <c r="H267" s="72">
        <f>+IFERROR(VLOOKUP($G267,TDAcumula!$C$2:$E$2027,3,0),0)</f>
        <v>0</v>
      </c>
      <c r="I267" s="73">
        <f t="shared" si="25"/>
        <v>0</v>
      </c>
      <c r="J267" s="74">
        <f>+IF(CONSOLIDADO[[#This Row],[Codigo Municipio]]=E266,CONSOLIDADO[[#This Row],[Fallecidos Diarios]]+J266,CONSOLIDADO[[#This Row],[Fallecidos Diarios]])</f>
        <v>0</v>
      </c>
      <c r="K267" s="75">
        <f t="shared" si="26"/>
        <v>0</v>
      </c>
      <c r="L267" s="76">
        <f>+IF(CONSOLIDADO[[#This Row],[Codigo Municipio]]=E266,CONSOLIDADO[[#This Row],[Recuperados Diarios]]+L266,CONSOLIDADO[[#This Row],[Recuperados Diarios]])</f>
        <v>0</v>
      </c>
      <c r="M267" s="77" cm="1">
        <f t="array" ref="M267">+IFERROR(IF(CONSOLIDADO[[#This Row],[Día]]&lt;14,0,INDEX(CONSOLIDADO[Casos Diarios],ROW()-14,1)),0)</f>
        <v>0</v>
      </c>
      <c r="N267" s="72">
        <f>+IF(CONSOLIDADO[[#This Row],[Clave]]="710143893",1,IF(OR(CONSOLIDADO[[#This Row],[Casos Acumulados]]&gt;0,CONSOLIDADO[[#This Row],[Muertes]]&gt;0),N266+1,I267))</f>
        <v>0</v>
      </c>
      <c r="O267" s="69">
        <f>+IFERROR(VLOOKUP($G267,TDMuertes!$C$2:$E$534,3,0),0)</f>
        <v>0</v>
      </c>
      <c r="P267" s="94" t="str">
        <f t="shared" ca="1" si="27"/>
        <v>OFF</v>
      </c>
      <c r="Q267" s="78">
        <f>+IFERROR(VLOOKUP(CONSOLIDADO[[#This Row],[Codigo Municipio]],TDDia!$A$4:$B$394,2,0),0)</f>
        <v>0</v>
      </c>
    </row>
    <row r="268" spans="2:17" ht="14.45">
      <c r="B268">
        <f t="shared" si="28"/>
        <v>2</v>
      </c>
      <c r="C268" s="69" t="str" cm="1">
        <f t="array" ref="C268">+INDEX(Table_4[[Departamento]:[Municipio]],FINAL!$B268,1)</f>
        <v>Atlántida</v>
      </c>
      <c r="D268" s="69" t="str" cm="1">
        <f t="array" ref="D268">+INDEX(Table_4[[Departamento]:[Municipio]],FINAL!$B268,4)</f>
        <v>El Porvenir</v>
      </c>
      <c r="E268" s="69" t="str" cm="1">
        <f t="array" ref="E268">+INDEX(Table_4[[Departamento]:[Municipio]],FINAL!$B268,3)</f>
        <v>0102</v>
      </c>
      <c r="F268" s="96">
        <f t="shared" si="24"/>
        <v>43966</v>
      </c>
      <c r="G268" s="71" t="str">
        <f>+CONSOLIDADO[[#This Row],[Codigo Municipio]]&amp;CONSOLIDADO[[#This Row],[Fecha]]</f>
        <v>010243966</v>
      </c>
      <c r="H268" s="72">
        <f>+IFERROR(VLOOKUP($G268,TDAcumula!$C$2:$E$2027,3,0),0)</f>
        <v>0</v>
      </c>
      <c r="I268" s="73">
        <f t="shared" si="25"/>
        <v>0</v>
      </c>
      <c r="J268" s="74">
        <f>+IF(CONSOLIDADO[[#This Row],[Codigo Municipio]]=E267,CONSOLIDADO[[#This Row],[Fallecidos Diarios]]+J267,CONSOLIDADO[[#This Row],[Fallecidos Diarios]])</f>
        <v>0</v>
      </c>
      <c r="K268" s="75">
        <f t="shared" si="26"/>
        <v>0</v>
      </c>
      <c r="L268" s="76">
        <f>+IF(CONSOLIDADO[[#This Row],[Codigo Municipio]]=E267,CONSOLIDADO[[#This Row],[Recuperados Diarios]]+L267,CONSOLIDADO[[#This Row],[Recuperados Diarios]])</f>
        <v>0</v>
      </c>
      <c r="M268" s="77" cm="1">
        <f t="array" ref="M268">+IFERROR(IF(CONSOLIDADO[[#This Row],[Día]]&lt;14,0,INDEX(CONSOLIDADO[Casos Diarios],ROW()-14,1)),0)</f>
        <v>0</v>
      </c>
      <c r="N268" s="72">
        <f>+IF(CONSOLIDADO[[#This Row],[Clave]]="710143893",1,IF(OR(CONSOLIDADO[[#This Row],[Casos Acumulados]]&gt;0,CONSOLIDADO[[#This Row],[Muertes]]&gt;0),N267+1,I268))</f>
        <v>0</v>
      </c>
      <c r="O268" s="69">
        <f>+IFERROR(VLOOKUP($G268,TDMuertes!$C$2:$E$534,3,0),0)</f>
        <v>0</v>
      </c>
      <c r="P268" s="94" t="str">
        <f t="shared" ca="1" si="27"/>
        <v>OFF</v>
      </c>
      <c r="Q268" s="78">
        <f>+IFERROR(VLOOKUP(CONSOLIDADO[[#This Row],[Codigo Municipio]],TDDia!$A$4:$B$394,2,0),0)</f>
        <v>0</v>
      </c>
    </row>
    <row r="269" spans="2:17" ht="14.45">
      <c r="B269">
        <f t="shared" si="28"/>
        <v>2</v>
      </c>
      <c r="C269" s="69" t="str" cm="1">
        <f t="array" ref="C269">+INDEX(Table_4[[Departamento]:[Municipio]],FINAL!$B269,1)</f>
        <v>Atlántida</v>
      </c>
      <c r="D269" s="69" t="str" cm="1">
        <f t="array" ref="D269">+INDEX(Table_4[[Departamento]:[Municipio]],FINAL!$B269,4)</f>
        <v>El Porvenir</v>
      </c>
      <c r="E269" s="69" t="str" cm="1">
        <f t="array" ref="E269">+INDEX(Table_4[[Departamento]:[Municipio]],FINAL!$B269,3)</f>
        <v>0102</v>
      </c>
      <c r="F269" s="96">
        <f t="shared" si="24"/>
        <v>43967</v>
      </c>
      <c r="G269" s="71" t="str">
        <f>+CONSOLIDADO[[#This Row],[Codigo Municipio]]&amp;CONSOLIDADO[[#This Row],[Fecha]]</f>
        <v>010243967</v>
      </c>
      <c r="H269" s="72">
        <f>+IFERROR(VLOOKUP($G269,TDAcumula!$C$2:$E$2027,3,0),0)</f>
        <v>0</v>
      </c>
      <c r="I269" s="73">
        <f t="shared" si="25"/>
        <v>0</v>
      </c>
      <c r="J269" s="74">
        <f>+IF(CONSOLIDADO[[#This Row],[Codigo Municipio]]=E268,CONSOLIDADO[[#This Row],[Fallecidos Diarios]]+J268,CONSOLIDADO[[#This Row],[Fallecidos Diarios]])</f>
        <v>0</v>
      </c>
      <c r="K269" s="75">
        <f t="shared" si="26"/>
        <v>0</v>
      </c>
      <c r="L269" s="76">
        <f>+IF(CONSOLIDADO[[#This Row],[Codigo Municipio]]=E268,CONSOLIDADO[[#This Row],[Recuperados Diarios]]+L268,CONSOLIDADO[[#This Row],[Recuperados Diarios]])</f>
        <v>0</v>
      </c>
      <c r="M269" s="77" cm="1">
        <f t="array" ref="M269">+IFERROR(IF(CONSOLIDADO[[#This Row],[Día]]&lt;14,0,INDEX(CONSOLIDADO[Casos Diarios],ROW()-14,1)),0)</f>
        <v>0</v>
      </c>
      <c r="N269" s="72">
        <f>+IF(CONSOLIDADO[[#This Row],[Clave]]="710143893",1,IF(OR(CONSOLIDADO[[#This Row],[Casos Acumulados]]&gt;0,CONSOLIDADO[[#This Row],[Muertes]]&gt;0),N268+1,I269))</f>
        <v>0</v>
      </c>
      <c r="O269" s="69">
        <f>+IFERROR(VLOOKUP($G269,TDMuertes!$C$2:$E$534,3,0),0)</f>
        <v>0</v>
      </c>
      <c r="P269" s="94" t="str">
        <f t="shared" ca="1" si="27"/>
        <v>OFF</v>
      </c>
      <c r="Q269" s="78">
        <f>+IFERROR(VLOOKUP(CONSOLIDADO[[#This Row],[Codigo Municipio]],TDDia!$A$4:$B$394,2,0),0)</f>
        <v>0</v>
      </c>
    </row>
    <row r="270" spans="2:17" ht="14.45">
      <c r="B270">
        <f t="shared" si="28"/>
        <v>2</v>
      </c>
      <c r="C270" s="69" t="str" cm="1">
        <f t="array" ref="C270">+INDEX(Table_4[[Departamento]:[Municipio]],FINAL!$B270,1)</f>
        <v>Atlántida</v>
      </c>
      <c r="D270" s="69" t="str" cm="1">
        <f t="array" ref="D270">+INDEX(Table_4[[Departamento]:[Municipio]],FINAL!$B270,4)</f>
        <v>El Porvenir</v>
      </c>
      <c r="E270" s="69" t="str" cm="1">
        <f t="array" ref="E270">+INDEX(Table_4[[Departamento]:[Municipio]],FINAL!$B270,3)</f>
        <v>0102</v>
      </c>
      <c r="F270" s="96">
        <f t="shared" si="24"/>
        <v>43968</v>
      </c>
      <c r="G270" s="71" t="str">
        <f>+CONSOLIDADO[[#This Row],[Codigo Municipio]]&amp;CONSOLIDADO[[#This Row],[Fecha]]</f>
        <v>010243968</v>
      </c>
      <c r="H270" s="72">
        <f>+IFERROR(VLOOKUP($G270,TDAcumula!$C$2:$E$2027,3,0),0)</f>
        <v>0</v>
      </c>
      <c r="I270" s="73">
        <f t="shared" si="25"/>
        <v>0</v>
      </c>
      <c r="J270" s="74">
        <f>+IF(CONSOLIDADO[[#This Row],[Codigo Municipio]]=E269,CONSOLIDADO[[#This Row],[Fallecidos Diarios]]+J269,CONSOLIDADO[[#This Row],[Fallecidos Diarios]])</f>
        <v>0</v>
      </c>
      <c r="K270" s="75">
        <f t="shared" si="26"/>
        <v>0</v>
      </c>
      <c r="L270" s="76">
        <f>+IF(CONSOLIDADO[[#This Row],[Codigo Municipio]]=E269,CONSOLIDADO[[#This Row],[Recuperados Diarios]]+L269,CONSOLIDADO[[#This Row],[Recuperados Diarios]])</f>
        <v>0</v>
      </c>
      <c r="M270" s="77" cm="1">
        <f t="array" ref="M270">+IFERROR(IF(CONSOLIDADO[[#This Row],[Día]]&lt;14,0,INDEX(CONSOLIDADO[Casos Diarios],ROW()-14,1)),0)</f>
        <v>0</v>
      </c>
      <c r="N270" s="72">
        <f>+IF(CONSOLIDADO[[#This Row],[Clave]]="710143893",1,IF(OR(CONSOLIDADO[[#This Row],[Casos Acumulados]]&gt;0,CONSOLIDADO[[#This Row],[Muertes]]&gt;0),N269+1,I270))</f>
        <v>0</v>
      </c>
      <c r="O270" s="69">
        <f>+IFERROR(VLOOKUP($G270,TDMuertes!$C$2:$E$534,3,0),0)</f>
        <v>0</v>
      </c>
      <c r="P270" s="94" t="str">
        <f t="shared" ca="1" si="27"/>
        <v>OFF</v>
      </c>
      <c r="Q270" s="78">
        <f>+IFERROR(VLOOKUP(CONSOLIDADO[[#This Row],[Codigo Municipio]],TDDia!$A$4:$B$394,2,0),0)</f>
        <v>0</v>
      </c>
    </row>
    <row r="271" spans="2:17" ht="14.45">
      <c r="B271">
        <f t="shared" si="28"/>
        <v>2</v>
      </c>
      <c r="C271" s="69" t="str" cm="1">
        <f t="array" ref="C271">+INDEX(Table_4[[Departamento]:[Municipio]],FINAL!$B271,1)</f>
        <v>Atlántida</v>
      </c>
      <c r="D271" s="69" t="str" cm="1">
        <f t="array" ref="D271">+INDEX(Table_4[[Departamento]:[Municipio]],FINAL!$B271,4)</f>
        <v>El Porvenir</v>
      </c>
      <c r="E271" s="69" t="str" cm="1">
        <f t="array" ref="E271">+INDEX(Table_4[[Departamento]:[Municipio]],FINAL!$B271,3)</f>
        <v>0102</v>
      </c>
      <c r="F271" s="96">
        <f t="shared" si="24"/>
        <v>43969</v>
      </c>
      <c r="G271" s="71" t="str">
        <f>+CONSOLIDADO[[#This Row],[Codigo Municipio]]&amp;CONSOLIDADO[[#This Row],[Fecha]]</f>
        <v>010243969</v>
      </c>
      <c r="H271" s="72">
        <f>+IFERROR(VLOOKUP($G271,TDAcumula!$C$2:$E$2027,3,0),0)</f>
        <v>0</v>
      </c>
      <c r="I271" s="73">
        <f t="shared" si="25"/>
        <v>0</v>
      </c>
      <c r="J271" s="74">
        <f>+IF(CONSOLIDADO[[#This Row],[Codigo Municipio]]=E270,CONSOLIDADO[[#This Row],[Fallecidos Diarios]]+J270,CONSOLIDADO[[#This Row],[Fallecidos Diarios]])</f>
        <v>0</v>
      </c>
      <c r="K271" s="75">
        <f t="shared" si="26"/>
        <v>0</v>
      </c>
      <c r="L271" s="76">
        <f>+IF(CONSOLIDADO[[#This Row],[Codigo Municipio]]=E270,CONSOLIDADO[[#This Row],[Recuperados Diarios]]+L270,CONSOLIDADO[[#This Row],[Recuperados Diarios]])</f>
        <v>0</v>
      </c>
      <c r="M271" s="77" cm="1">
        <f t="array" ref="M271">+IFERROR(IF(CONSOLIDADO[[#This Row],[Día]]&lt;14,0,INDEX(CONSOLIDADO[Casos Diarios],ROW()-14,1)),0)</f>
        <v>0</v>
      </c>
      <c r="N271" s="72">
        <f>+IF(CONSOLIDADO[[#This Row],[Clave]]="710143893",1,IF(OR(CONSOLIDADO[[#This Row],[Casos Acumulados]]&gt;0,CONSOLIDADO[[#This Row],[Muertes]]&gt;0),N270+1,I271))</f>
        <v>0</v>
      </c>
      <c r="O271" s="69">
        <f>+IFERROR(VLOOKUP($G271,TDMuertes!$C$2:$E$534,3,0),0)</f>
        <v>0</v>
      </c>
      <c r="P271" s="94" t="str">
        <f t="shared" ca="1" si="27"/>
        <v>OFF</v>
      </c>
      <c r="Q271" s="78">
        <f>+IFERROR(VLOOKUP(CONSOLIDADO[[#This Row],[Codigo Municipio]],TDDia!$A$4:$B$394,2,0),0)</f>
        <v>0</v>
      </c>
    </row>
    <row r="272" spans="2:17" ht="14.45">
      <c r="B272">
        <f t="shared" si="28"/>
        <v>2</v>
      </c>
      <c r="C272" s="69" t="str" cm="1">
        <f t="array" ref="C272">+INDEX(Table_4[[Departamento]:[Municipio]],FINAL!$B272,1)</f>
        <v>Atlántida</v>
      </c>
      <c r="D272" s="69" t="str" cm="1">
        <f t="array" ref="D272">+INDEX(Table_4[[Departamento]:[Municipio]],FINAL!$B272,4)</f>
        <v>El Porvenir</v>
      </c>
      <c r="E272" s="69" t="str" cm="1">
        <f t="array" ref="E272">+INDEX(Table_4[[Departamento]:[Municipio]],FINAL!$B272,3)</f>
        <v>0102</v>
      </c>
      <c r="F272" s="96">
        <f t="shared" si="24"/>
        <v>43970</v>
      </c>
      <c r="G272" s="71" t="str">
        <f>+CONSOLIDADO[[#This Row],[Codigo Municipio]]&amp;CONSOLIDADO[[#This Row],[Fecha]]</f>
        <v>010243970</v>
      </c>
      <c r="H272" s="72">
        <f>+IFERROR(VLOOKUP($G272,TDAcumula!$C$2:$E$2027,3,0),0)</f>
        <v>0</v>
      </c>
      <c r="I272" s="73">
        <f t="shared" si="25"/>
        <v>0</v>
      </c>
      <c r="J272" s="74">
        <f>+IF(CONSOLIDADO[[#This Row],[Codigo Municipio]]=E271,CONSOLIDADO[[#This Row],[Fallecidos Diarios]]+J271,CONSOLIDADO[[#This Row],[Fallecidos Diarios]])</f>
        <v>0</v>
      </c>
      <c r="K272" s="75">
        <f t="shared" si="26"/>
        <v>0</v>
      </c>
      <c r="L272" s="76">
        <f>+IF(CONSOLIDADO[[#This Row],[Codigo Municipio]]=E271,CONSOLIDADO[[#This Row],[Recuperados Diarios]]+L271,CONSOLIDADO[[#This Row],[Recuperados Diarios]])</f>
        <v>0</v>
      </c>
      <c r="M272" s="77" cm="1">
        <f t="array" ref="M272">+IFERROR(IF(CONSOLIDADO[[#This Row],[Día]]&lt;14,0,INDEX(CONSOLIDADO[Casos Diarios],ROW()-14,1)),0)</f>
        <v>0</v>
      </c>
      <c r="N272" s="72">
        <f>+IF(CONSOLIDADO[[#This Row],[Clave]]="710143893",1,IF(OR(CONSOLIDADO[[#This Row],[Casos Acumulados]]&gt;0,CONSOLIDADO[[#This Row],[Muertes]]&gt;0),N271+1,I272))</f>
        <v>0</v>
      </c>
      <c r="O272" s="69">
        <f>+IFERROR(VLOOKUP($G272,TDMuertes!$C$2:$E$534,3,0),0)</f>
        <v>0</v>
      </c>
      <c r="P272" s="94" t="str">
        <f t="shared" ca="1" si="27"/>
        <v>OFF</v>
      </c>
      <c r="Q272" s="78">
        <f>+IFERROR(VLOOKUP(CONSOLIDADO[[#This Row],[Codigo Municipio]],TDDia!$A$4:$B$394,2,0),0)</f>
        <v>0</v>
      </c>
    </row>
    <row r="273" spans="2:17" ht="14.45">
      <c r="B273">
        <f t="shared" si="28"/>
        <v>2</v>
      </c>
      <c r="C273" s="69" t="str" cm="1">
        <f t="array" ref="C273">+INDEX(Table_4[[Departamento]:[Municipio]],FINAL!$B273,1)</f>
        <v>Atlántida</v>
      </c>
      <c r="D273" s="69" t="str" cm="1">
        <f t="array" ref="D273">+INDEX(Table_4[[Departamento]:[Municipio]],FINAL!$B273,4)</f>
        <v>El Porvenir</v>
      </c>
      <c r="E273" s="69" t="str" cm="1">
        <f t="array" ref="E273">+INDEX(Table_4[[Departamento]:[Municipio]],FINAL!$B273,3)</f>
        <v>0102</v>
      </c>
      <c r="F273" s="96">
        <f t="shared" si="24"/>
        <v>43971</v>
      </c>
      <c r="G273" s="71" t="str">
        <f>+CONSOLIDADO[[#This Row],[Codigo Municipio]]&amp;CONSOLIDADO[[#This Row],[Fecha]]</f>
        <v>010243971</v>
      </c>
      <c r="H273" s="72">
        <f>+IFERROR(VLOOKUP($G273,TDAcumula!$C$2:$E$2027,3,0),0)</f>
        <v>0</v>
      </c>
      <c r="I273" s="73">
        <f t="shared" si="25"/>
        <v>0</v>
      </c>
      <c r="J273" s="74">
        <f>+IF(CONSOLIDADO[[#This Row],[Codigo Municipio]]=E272,CONSOLIDADO[[#This Row],[Fallecidos Diarios]]+J272,CONSOLIDADO[[#This Row],[Fallecidos Diarios]])</f>
        <v>0</v>
      </c>
      <c r="K273" s="75">
        <f t="shared" si="26"/>
        <v>0</v>
      </c>
      <c r="L273" s="76">
        <f>+IF(CONSOLIDADO[[#This Row],[Codigo Municipio]]=E272,CONSOLIDADO[[#This Row],[Recuperados Diarios]]+L272,CONSOLIDADO[[#This Row],[Recuperados Diarios]])</f>
        <v>0</v>
      </c>
      <c r="M273" s="77" cm="1">
        <f t="array" ref="M273">+IFERROR(IF(CONSOLIDADO[[#This Row],[Día]]&lt;14,0,INDEX(CONSOLIDADO[Casos Diarios],ROW()-14,1)),0)</f>
        <v>0</v>
      </c>
      <c r="N273" s="72">
        <f>+IF(CONSOLIDADO[[#This Row],[Clave]]="710143893",1,IF(OR(CONSOLIDADO[[#This Row],[Casos Acumulados]]&gt;0,CONSOLIDADO[[#This Row],[Muertes]]&gt;0),N272+1,I273))</f>
        <v>0</v>
      </c>
      <c r="O273" s="69">
        <f>+IFERROR(VLOOKUP($G273,TDMuertes!$C$2:$E$534,3,0),0)</f>
        <v>0</v>
      </c>
      <c r="P273" s="94" t="str">
        <f t="shared" ca="1" si="27"/>
        <v>OFF</v>
      </c>
      <c r="Q273" s="78">
        <f>+IFERROR(VLOOKUP(CONSOLIDADO[[#This Row],[Codigo Municipio]],TDDia!$A$4:$B$394,2,0),0)</f>
        <v>0</v>
      </c>
    </row>
    <row r="274" spans="2:17" ht="14.45">
      <c r="B274">
        <f t="shared" si="28"/>
        <v>2</v>
      </c>
      <c r="C274" s="69" t="str" cm="1">
        <f t="array" ref="C274">+INDEX(Table_4[[Departamento]:[Municipio]],FINAL!$B274,1)</f>
        <v>Atlántida</v>
      </c>
      <c r="D274" s="69" t="str" cm="1">
        <f t="array" ref="D274">+INDEX(Table_4[[Departamento]:[Municipio]],FINAL!$B274,4)</f>
        <v>El Porvenir</v>
      </c>
      <c r="E274" s="69" t="str" cm="1">
        <f t="array" ref="E274">+INDEX(Table_4[[Departamento]:[Municipio]],FINAL!$B274,3)</f>
        <v>0102</v>
      </c>
      <c r="F274" s="96">
        <f t="shared" si="24"/>
        <v>43972</v>
      </c>
      <c r="G274" s="71" t="str">
        <f>+CONSOLIDADO[[#This Row],[Codigo Municipio]]&amp;CONSOLIDADO[[#This Row],[Fecha]]</f>
        <v>010243972</v>
      </c>
      <c r="H274" s="72">
        <f>+IFERROR(VLOOKUP($G274,TDAcumula!$C$2:$E$2027,3,0),0)</f>
        <v>0</v>
      </c>
      <c r="I274" s="73">
        <f t="shared" si="25"/>
        <v>0</v>
      </c>
      <c r="J274" s="74">
        <f>+IF(CONSOLIDADO[[#This Row],[Codigo Municipio]]=E273,CONSOLIDADO[[#This Row],[Fallecidos Diarios]]+J273,CONSOLIDADO[[#This Row],[Fallecidos Diarios]])</f>
        <v>0</v>
      </c>
      <c r="K274" s="75">
        <f t="shared" si="26"/>
        <v>0</v>
      </c>
      <c r="L274" s="76">
        <f>+IF(CONSOLIDADO[[#This Row],[Codigo Municipio]]=E273,CONSOLIDADO[[#This Row],[Recuperados Diarios]]+L273,CONSOLIDADO[[#This Row],[Recuperados Diarios]])</f>
        <v>0</v>
      </c>
      <c r="M274" s="77" cm="1">
        <f t="array" ref="M274">+IFERROR(IF(CONSOLIDADO[[#This Row],[Día]]&lt;14,0,INDEX(CONSOLIDADO[Casos Diarios],ROW()-14,1)),0)</f>
        <v>0</v>
      </c>
      <c r="N274" s="72">
        <f>+IF(CONSOLIDADO[[#This Row],[Clave]]="710143893",1,IF(OR(CONSOLIDADO[[#This Row],[Casos Acumulados]]&gt;0,CONSOLIDADO[[#This Row],[Muertes]]&gt;0),N273+1,I274))</f>
        <v>0</v>
      </c>
      <c r="O274" s="69">
        <f>+IFERROR(VLOOKUP($G274,TDMuertes!$C$2:$E$534,3,0),0)</f>
        <v>0</v>
      </c>
      <c r="P274" s="94" t="str">
        <f t="shared" ca="1" si="27"/>
        <v>OFF</v>
      </c>
      <c r="Q274" s="78">
        <f>+IFERROR(VLOOKUP(CONSOLIDADO[[#This Row],[Codigo Municipio]],TDDia!$A$4:$B$394,2,0),0)</f>
        <v>0</v>
      </c>
    </row>
    <row r="275" spans="2:17" ht="14.45">
      <c r="B275">
        <f t="shared" si="28"/>
        <v>2</v>
      </c>
      <c r="C275" s="69" t="str" cm="1">
        <f t="array" ref="C275">+INDEX(Table_4[[Departamento]:[Municipio]],FINAL!$B275,1)</f>
        <v>Atlántida</v>
      </c>
      <c r="D275" s="69" t="str" cm="1">
        <f t="array" ref="D275">+INDEX(Table_4[[Departamento]:[Municipio]],FINAL!$B275,4)</f>
        <v>El Porvenir</v>
      </c>
      <c r="E275" s="69" t="str" cm="1">
        <f t="array" ref="E275">+INDEX(Table_4[[Departamento]:[Municipio]],FINAL!$B275,3)</f>
        <v>0102</v>
      </c>
      <c r="F275" s="96">
        <f t="shared" si="24"/>
        <v>43973</v>
      </c>
      <c r="G275" s="71" t="str">
        <f>+CONSOLIDADO[[#This Row],[Codigo Municipio]]&amp;CONSOLIDADO[[#This Row],[Fecha]]</f>
        <v>010243973</v>
      </c>
      <c r="H275" s="72">
        <f>+IFERROR(VLOOKUP($G275,TDAcumula!$C$2:$E$2027,3,0),0)</f>
        <v>0</v>
      </c>
      <c r="I275" s="73">
        <f t="shared" si="25"/>
        <v>0</v>
      </c>
      <c r="J275" s="74">
        <f>+IF(CONSOLIDADO[[#This Row],[Codigo Municipio]]=E274,CONSOLIDADO[[#This Row],[Fallecidos Diarios]]+J274,CONSOLIDADO[[#This Row],[Fallecidos Diarios]])</f>
        <v>0</v>
      </c>
      <c r="K275" s="75">
        <f t="shared" si="26"/>
        <v>0</v>
      </c>
      <c r="L275" s="76">
        <f>+IF(CONSOLIDADO[[#This Row],[Codigo Municipio]]=E274,CONSOLIDADO[[#This Row],[Recuperados Diarios]]+L274,CONSOLIDADO[[#This Row],[Recuperados Diarios]])</f>
        <v>0</v>
      </c>
      <c r="M275" s="77" cm="1">
        <f t="array" ref="M275">+IFERROR(IF(CONSOLIDADO[[#This Row],[Día]]&lt;14,0,INDEX(CONSOLIDADO[Casos Diarios],ROW()-14,1)),0)</f>
        <v>0</v>
      </c>
      <c r="N275" s="72">
        <f>+IF(CONSOLIDADO[[#This Row],[Clave]]="710143893",1,IF(OR(CONSOLIDADO[[#This Row],[Casos Acumulados]]&gt;0,CONSOLIDADO[[#This Row],[Muertes]]&gt;0),N274+1,I275))</f>
        <v>0</v>
      </c>
      <c r="O275" s="69">
        <f>+IFERROR(VLOOKUP($G275,TDMuertes!$C$2:$E$534,3,0),0)</f>
        <v>0</v>
      </c>
      <c r="P275" s="94" t="str">
        <f t="shared" ca="1" si="27"/>
        <v>OFF</v>
      </c>
      <c r="Q275" s="78">
        <f>+IFERROR(VLOOKUP(CONSOLIDADO[[#This Row],[Codigo Municipio]],TDDia!$A$4:$B$394,2,0),0)</f>
        <v>0</v>
      </c>
    </row>
    <row r="276" spans="2:17" ht="14.45">
      <c r="B276">
        <f t="shared" si="28"/>
        <v>2</v>
      </c>
      <c r="C276" s="69" t="str" cm="1">
        <f t="array" ref="C276">+INDEX(Table_4[[Departamento]:[Municipio]],FINAL!$B276,1)</f>
        <v>Atlántida</v>
      </c>
      <c r="D276" s="69" t="str" cm="1">
        <f t="array" ref="D276">+INDEX(Table_4[[Departamento]:[Municipio]],FINAL!$B276,4)</f>
        <v>El Porvenir</v>
      </c>
      <c r="E276" s="69" t="str" cm="1">
        <f t="array" ref="E276">+INDEX(Table_4[[Departamento]:[Municipio]],FINAL!$B276,3)</f>
        <v>0102</v>
      </c>
      <c r="F276" s="96">
        <f t="shared" si="24"/>
        <v>43974</v>
      </c>
      <c r="G276" s="71" t="str">
        <f>+CONSOLIDADO[[#This Row],[Codigo Municipio]]&amp;CONSOLIDADO[[#This Row],[Fecha]]</f>
        <v>010243974</v>
      </c>
      <c r="H276" s="72">
        <f>+IFERROR(VLOOKUP($G276,TDAcumula!$C$2:$E$2027,3,0),0)</f>
        <v>0</v>
      </c>
      <c r="I276" s="73">
        <f t="shared" si="25"/>
        <v>0</v>
      </c>
      <c r="J276" s="74">
        <f>+IF(CONSOLIDADO[[#This Row],[Codigo Municipio]]=E275,CONSOLIDADO[[#This Row],[Fallecidos Diarios]]+J275,CONSOLIDADO[[#This Row],[Fallecidos Diarios]])</f>
        <v>0</v>
      </c>
      <c r="K276" s="75">
        <f t="shared" si="26"/>
        <v>0</v>
      </c>
      <c r="L276" s="76">
        <f>+IF(CONSOLIDADO[[#This Row],[Codigo Municipio]]=E275,CONSOLIDADO[[#This Row],[Recuperados Diarios]]+L275,CONSOLIDADO[[#This Row],[Recuperados Diarios]])</f>
        <v>0</v>
      </c>
      <c r="M276" s="77" cm="1">
        <f t="array" ref="M276">+IFERROR(IF(CONSOLIDADO[[#This Row],[Día]]&lt;14,0,INDEX(CONSOLIDADO[Casos Diarios],ROW()-14,1)),0)</f>
        <v>0</v>
      </c>
      <c r="N276" s="72">
        <f>+IF(CONSOLIDADO[[#This Row],[Clave]]="710143893",1,IF(OR(CONSOLIDADO[[#This Row],[Casos Acumulados]]&gt;0,CONSOLIDADO[[#This Row],[Muertes]]&gt;0),N275+1,I276))</f>
        <v>0</v>
      </c>
      <c r="O276" s="69">
        <f>+IFERROR(VLOOKUP($G276,TDMuertes!$C$2:$E$534,3,0),0)</f>
        <v>0</v>
      </c>
      <c r="P276" s="94" t="str">
        <f t="shared" ca="1" si="27"/>
        <v>OFF</v>
      </c>
      <c r="Q276" s="78">
        <f>+IFERROR(VLOOKUP(CONSOLIDADO[[#This Row],[Codigo Municipio]],TDDia!$A$4:$B$394,2,0),0)</f>
        <v>0</v>
      </c>
    </row>
    <row r="277" spans="2:17" ht="14.45">
      <c r="B277">
        <f t="shared" si="28"/>
        <v>2</v>
      </c>
      <c r="C277" s="69" t="str" cm="1">
        <f t="array" ref="C277">+INDEX(Table_4[[Departamento]:[Municipio]],FINAL!$B277,1)</f>
        <v>Atlántida</v>
      </c>
      <c r="D277" s="69" t="str" cm="1">
        <f t="array" ref="D277">+INDEX(Table_4[[Departamento]:[Municipio]],FINAL!$B277,4)</f>
        <v>El Porvenir</v>
      </c>
      <c r="E277" s="69" t="str" cm="1">
        <f t="array" ref="E277">+INDEX(Table_4[[Departamento]:[Municipio]],FINAL!$B277,3)</f>
        <v>0102</v>
      </c>
      <c r="F277" s="96">
        <f t="shared" si="24"/>
        <v>43975</v>
      </c>
      <c r="G277" s="71" t="str">
        <f>+CONSOLIDADO[[#This Row],[Codigo Municipio]]&amp;CONSOLIDADO[[#This Row],[Fecha]]</f>
        <v>010243975</v>
      </c>
      <c r="H277" s="72">
        <f>+IFERROR(VLOOKUP($G277,TDAcumula!$C$2:$E$2027,3,0),0)</f>
        <v>0</v>
      </c>
      <c r="I277" s="73">
        <f t="shared" si="25"/>
        <v>0</v>
      </c>
      <c r="J277" s="74">
        <f>+IF(CONSOLIDADO[[#This Row],[Codigo Municipio]]=E276,CONSOLIDADO[[#This Row],[Fallecidos Diarios]]+J276,CONSOLIDADO[[#This Row],[Fallecidos Diarios]])</f>
        <v>0</v>
      </c>
      <c r="K277" s="75">
        <f t="shared" si="26"/>
        <v>0</v>
      </c>
      <c r="L277" s="76">
        <f>+IF(CONSOLIDADO[[#This Row],[Codigo Municipio]]=E276,CONSOLIDADO[[#This Row],[Recuperados Diarios]]+L276,CONSOLIDADO[[#This Row],[Recuperados Diarios]])</f>
        <v>0</v>
      </c>
      <c r="M277" s="77" cm="1">
        <f t="array" ref="M277">+IFERROR(IF(CONSOLIDADO[[#This Row],[Día]]&lt;14,0,INDEX(CONSOLIDADO[Casos Diarios],ROW()-14,1)),0)</f>
        <v>0</v>
      </c>
      <c r="N277" s="72">
        <f>+IF(CONSOLIDADO[[#This Row],[Clave]]="710143893",1,IF(OR(CONSOLIDADO[[#This Row],[Casos Acumulados]]&gt;0,CONSOLIDADO[[#This Row],[Muertes]]&gt;0),N276+1,I277))</f>
        <v>0</v>
      </c>
      <c r="O277" s="69">
        <f>+IFERROR(VLOOKUP($G277,TDMuertes!$C$2:$E$534,3,0),0)</f>
        <v>0</v>
      </c>
      <c r="P277" s="94" t="str">
        <f t="shared" ca="1" si="27"/>
        <v>OFF</v>
      </c>
      <c r="Q277" s="78">
        <f>+IFERROR(VLOOKUP(CONSOLIDADO[[#This Row],[Codigo Municipio]],TDDia!$A$4:$B$394,2,0),0)</f>
        <v>0</v>
      </c>
    </row>
    <row r="278" spans="2:17" ht="14.45">
      <c r="B278">
        <f t="shared" si="28"/>
        <v>2</v>
      </c>
      <c r="C278" s="69" t="str" cm="1">
        <f t="array" ref="C278">+INDEX(Table_4[[Departamento]:[Municipio]],FINAL!$B278,1)</f>
        <v>Atlántida</v>
      </c>
      <c r="D278" s="69" t="str" cm="1">
        <f t="array" ref="D278">+INDEX(Table_4[[Departamento]:[Municipio]],FINAL!$B278,4)</f>
        <v>El Porvenir</v>
      </c>
      <c r="E278" s="69" t="str" cm="1">
        <f t="array" ref="E278">+INDEX(Table_4[[Departamento]:[Municipio]],FINAL!$B278,3)</f>
        <v>0102</v>
      </c>
      <c r="F278" s="96">
        <f t="shared" si="24"/>
        <v>43976</v>
      </c>
      <c r="G278" s="71" t="str">
        <f>+CONSOLIDADO[[#This Row],[Codigo Municipio]]&amp;CONSOLIDADO[[#This Row],[Fecha]]</f>
        <v>010243976</v>
      </c>
      <c r="H278" s="72">
        <f>+IFERROR(VLOOKUP($G278,TDAcumula!$C$2:$E$2027,3,0),0)</f>
        <v>0</v>
      </c>
      <c r="I278" s="73">
        <f t="shared" si="25"/>
        <v>0</v>
      </c>
      <c r="J278" s="74">
        <f>+IF(CONSOLIDADO[[#This Row],[Codigo Municipio]]=E277,CONSOLIDADO[[#This Row],[Fallecidos Diarios]]+J277,CONSOLIDADO[[#This Row],[Fallecidos Diarios]])</f>
        <v>0</v>
      </c>
      <c r="K278" s="75">
        <f t="shared" si="26"/>
        <v>0</v>
      </c>
      <c r="L278" s="76">
        <f>+IF(CONSOLIDADO[[#This Row],[Codigo Municipio]]=E277,CONSOLIDADO[[#This Row],[Recuperados Diarios]]+L277,CONSOLIDADO[[#This Row],[Recuperados Diarios]])</f>
        <v>0</v>
      </c>
      <c r="M278" s="77" cm="1">
        <f t="array" ref="M278">+IFERROR(IF(CONSOLIDADO[[#This Row],[Día]]&lt;14,0,INDEX(CONSOLIDADO[Casos Diarios],ROW()-14,1)),0)</f>
        <v>0</v>
      </c>
      <c r="N278" s="72">
        <f>+IF(CONSOLIDADO[[#This Row],[Clave]]="710143893",1,IF(OR(CONSOLIDADO[[#This Row],[Casos Acumulados]]&gt;0,CONSOLIDADO[[#This Row],[Muertes]]&gt;0),N277+1,I278))</f>
        <v>0</v>
      </c>
      <c r="O278" s="69">
        <f>+IFERROR(VLOOKUP($G278,TDMuertes!$C$2:$E$534,3,0),0)</f>
        <v>0</v>
      </c>
      <c r="P278" s="94" t="str">
        <f t="shared" ca="1" si="27"/>
        <v>OFF</v>
      </c>
      <c r="Q278" s="78">
        <f>+IFERROR(VLOOKUP(CONSOLIDADO[[#This Row],[Codigo Municipio]],TDDia!$A$4:$B$394,2,0),0)</f>
        <v>0</v>
      </c>
    </row>
    <row r="279" spans="2:17" ht="14.45">
      <c r="B279">
        <f t="shared" si="28"/>
        <v>2</v>
      </c>
      <c r="C279" s="69" t="str" cm="1">
        <f t="array" ref="C279">+INDEX(Table_4[[Departamento]:[Municipio]],FINAL!$B279,1)</f>
        <v>Atlántida</v>
      </c>
      <c r="D279" s="69" t="str" cm="1">
        <f t="array" ref="D279">+INDEX(Table_4[[Departamento]:[Municipio]],FINAL!$B279,4)</f>
        <v>El Porvenir</v>
      </c>
      <c r="E279" s="69" t="str" cm="1">
        <f t="array" ref="E279">+INDEX(Table_4[[Departamento]:[Municipio]],FINAL!$B279,3)</f>
        <v>0102</v>
      </c>
      <c r="F279" s="96">
        <f t="shared" si="24"/>
        <v>43977</v>
      </c>
      <c r="G279" s="71" t="str">
        <f>+CONSOLIDADO[[#This Row],[Codigo Municipio]]&amp;CONSOLIDADO[[#This Row],[Fecha]]</f>
        <v>010243977</v>
      </c>
      <c r="H279" s="72">
        <f>+IFERROR(VLOOKUP($G279,TDAcumula!$C$2:$E$2027,3,0),0)</f>
        <v>0</v>
      </c>
      <c r="I279" s="73">
        <f t="shared" si="25"/>
        <v>0</v>
      </c>
      <c r="J279" s="74">
        <f>+IF(CONSOLIDADO[[#This Row],[Codigo Municipio]]=E278,CONSOLIDADO[[#This Row],[Fallecidos Diarios]]+J278,CONSOLIDADO[[#This Row],[Fallecidos Diarios]])</f>
        <v>0</v>
      </c>
      <c r="K279" s="75">
        <f t="shared" si="26"/>
        <v>0</v>
      </c>
      <c r="L279" s="76">
        <f>+IF(CONSOLIDADO[[#This Row],[Codigo Municipio]]=E278,CONSOLIDADO[[#This Row],[Recuperados Diarios]]+L278,CONSOLIDADO[[#This Row],[Recuperados Diarios]])</f>
        <v>0</v>
      </c>
      <c r="M279" s="77" cm="1">
        <f t="array" ref="M279">+IFERROR(IF(CONSOLIDADO[[#This Row],[Día]]&lt;14,0,INDEX(CONSOLIDADO[Casos Diarios],ROW()-14,1)),0)</f>
        <v>0</v>
      </c>
      <c r="N279" s="72">
        <f>+IF(CONSOLIDADO[[#This Row],[Clave]]="710143893",1,IF(OR(CONSOLIDADO[[#This Row],[Casos Acumulados]]&gt;0,CONSOLIDADO[[#This Row],[Muertes]]&gt;0),N278+1,I279))</f>
        <v>0</v>
      </c>
      <c r="O279" s="69">
        <f>+IFERROR(VLOOKUP($G279,TDMuertes!$C$2:$E$534,3,0),0)</f>
        <v>0</v>
      </c>
      <c r="P279" s="94" t="str">
        <f t="shared" ca="1" si="27"/>
        <v>OFF</v>
      </c>
      <c r="Q279" s="78">
        <f>+IFERROR(VLOOKUP(CONSOLIDADO[[#This Row],[Codigo Municipio]],TDDia!$A$4:$B$394,2,0),0)</f>
        <v>0</v>
      </c>
    </row>
    <row r="280" spans="2:17" ht="14.45">
      <c r="B280">
        <f t="shared" si="28"/>
        <v>2</v>
      </c>
      <c r="C280" s="69" t="str" cm="1">
        <f t="array" ref="C280">+INDEX(Table_4[[Departamento]:[Municipio]],FINAL!$B280,1)</f>
        <v>Atlántida</v>
      </c>
      <c r="D280" s="69" t="str" cm="1">
        <f t="array" ref="D280">+INDEX(Table_4[[Departamento]:[Municipio]],FINAL!$B280,4)</f>
        <v>El Porvenir</v>
      </c>
      <c r="E280" s="69" t="str" cm="1">
        <f t="array" ref="E280">+INDEX(Table_4[[Departamento]:[Municipio]],FINAL!$B280,3)</f>
        <v>0102</v>
      </c>
      <c r="F280" s="96">
        <f t="shared" si="24"/>
        <v>43978</v>
      </c>
      <c r="G280" s="71" t="str">
        <f>+CONSOLIDADO[[#This Row],[Codigo Municipio]]&amp;CONSOLIDADO[[#This Row],[Fecha]]</f>
        <v>010243978</v>
      </c>
      <c r="H280" s="72">
        <f>+IFERROR(VLOOKUP($G280,TDAcumula!$C$2:$E$2027,3,0),0)</f>
        <v>0</v>
      </c>
      <c r="I280" s="73">
        <f t="shared" si="25"/>
        <v>0</v>
      </c>
      <c r="J280" s="74">
        <f>+IF(CONSOLIDADO[[#This Row],[Codigo Municipio]]=E279,CONSOLIDADO[[#This Row],[Fallecidos Diarios]]+J279,CONSOLIDADO[[#This Row],[Fallecidos Diarios]])</f>
        <v>0</v>
      </c>
      <c r="K280" s="75">
        <f t="shared" si="26"/>
        <v>0</v>
      </c>
      <c r="L280" s="76">
        <f>+IF(CONSOLIDADO[[#This Row],[Codigo Municipio]]=E279,CONSOLIDADO[[#This Row],[Recuperados Diarios]]+L279,CONSOLIDADO[[#This Row],[Recuperados Diarios]])</f>
        <v>0</v>
      </c>
      <c r="M280" s="77" cm="1">
        <f t="array" ref="M280">+IFERROR(IF(CONSOLIDADO[[#This Row],[Día]]&lt;14,0,INDEX(CONSOLIDADO[Casos Diarios],ROW()-14,1)),0)</f>
        <v>0</v>
      </c>
      <c r="N280" s="72">
        <f>+IF(CONSOLIDADO[[#This Row],[Clave]]="710143893",1,IF(OR(CONSOLIDADO[[#This Row],[Casos Acumulados]]&gt;0,CONSOLIDADO[[#This Row],[Muertes]]&gt;0),N279+1,I280))</f>
        <v>0</v>
      </c>
      <c r="O280" s="69">
        <f>+IFERROR(VLOOKUP($G280,TDMuertes!$C$2:$E$534,3,0),0)</f>
        <v>0</v>
      </c>
      <c r="P280" s="94" t="str">
        <f t="shared" ca="1" si="27"/>
        <v>OFF</v>
      </c>
      <c r="Q280" s="78">
        <f>+IFERROR(VLOOKUP(CONSOLIDADO[[#This Row],[Codigo Municipio]],TDDia!$A$4:$B$394,2,0),0)</f>
        <v>0</v>
      </c>
    </row>
    <row r="281" spans="2:17" ht="14.45">
      <c r="B281">
        <f t="shared" si="28"/>
        <v>2</v>
      </c>
      <c r="C281" s="69" t="str" cm="1">
        <f t="array" ref="C281">+INDEX(Table_4[[Departamento]:[Municipio]],FINAL!$B281,1)</f>
        <v>Atlántida</v>
      </c>
      <c r="D281" s="69" t="str" cm="1">
        <f t="array" ref="D281">+INDEX(Table_4[[Departamento]:[Municipio]],FINAL!$B281,4)</f>
        <v>El Porvenir</v>
      </c>
      <c r="E281" s="69" t="str" cm="1">
        <f t="array" ref="E281">+INDEX(Table_4[[Departamento]:[Municipio]],FINAL!$B281,3)</f>
        <v>0102</v>
      </c>
      <c r="F281" s="96">
        <f t="shared" si="24"/>
        <v>43979</v>
      </c>
      <c r="G281" s="71" t="str">
        <f>+CONSOLIDADO[[#This Row],[Codigo Municipio]]&amp;CONSOLIDADO[[#This Row],[Fecha]]</f>
        <v>010243979</v>
      </c>
      <c r="H281" s="72">
        <f>+IFERROR(VLOOKUP($G281,TDAcumula!$C$2:$E$2027,3,0),0)</f>
        <v>0</v>
      </c>
      <c r="I281" s="73">
        <f t="shared" si="25"/>
        <v>0</v>
      </c>
      <c r="J281" s="74">
        <f>+IF(CONSOLIDADO[[#This Row],[Codigo Municipio]]=E280,CONSOLIDADO[[#This Row],[Fallecidos Diarios]]+J280,CONSOLIDADO[[#This Row],[Fallecidos Diarios]])</f>
        <v>0</v>
      </c>
      <c r="K281" s="75">
        <f t="shared" si="26"/>
        <v>0</v>
      </c>
      <c r="L281" s="76">
        <f>+IF(CONSOLIDADO[[#This Row],[Codigo Municipio]]=E280,CONSOLIDADO[[#This Row],[Recuperados Diarios]]+L280,CONSOLIDADO[[#This Row],[Recuperados Diarios]])</f>
        <v>0</v>
      </c>
      <c r="M281" s="77" cm="1">
        <f t="array" ref="M281">+IFERROR(IF(CONSOLIDADO[[#This Row],[Día]]&lt;14,0,INDEX(CONSOLIDADO[Casos Diarios],ROW()-14,1)),0)</f>
        <v>0</v>
      </c>
      <c r="N281" s="72">
        <f>+IF(CONSOLIDADO[[#This Row],[Clave]]="710143893",1,IF(OR(CONSOLIDADO[[#This Row],[Casos Acumulados]]&gt;0,CONSOLIDADO[[#This Row],[Muertes]]&gt;0),N280+1,I281))</f>
        <v>0</v>
      </c>
      <c r="O281" s="69">
        <f>+IFERROR(VLOOKUP($G281,TDMuertes!$C$2:$E$534,3,0),0)</f>
        <v>0</v>
      </c>
      <c r="P281" s="94" t="str">
        <f t="shared" ca="1" si="27"/>
        <v>OFF</v>
      </c>
      <c r="Q281" s="78">
        <f>+IFERROR(VLOOKUP(CONSOLIDADO[[#This Row],[Codigo Municipio]],TDDia!$A$4:$B$394,2,0),0)</f>
        <v>0</v>
      </c>
    </row>
    <row r="282" spans="2:17" ht="14.45">
      <c r="B282">
        <f t="shared" si="28"/>
        <v>2</v>
      </c>
      <c r="C282" s="69" t="str" cm="1">
        <f t="array" ref="C282">+INDEX(Table_4[[Departamento]:[Municipio]],FINAL!$B282,1)</f>
        <v>Atlántida</v>
      </c>
      <c r="D282" s="69" t="str" cm="1">
        <f t="array" ref="D282">+INDEX(Table_4[[Departamento]:[Municipio]],FINAL!$B282,4)</f>
        <v>El Porvenir</v>
      </c>
      <c r="E282" s="69" t="str" cm="1">
        <f t="array" ref="E282">+INDEX(Table_4[[Departamento]:[Municipio]],FINAL!$B282,3)</f>
        <v>0102</v>
      </c>
      <c r="F282" s="96">
        <f t="shared" si="24"/>
        <v>43980</v>
      </c>
      <c r="G282" s="71" t="str">
        <f>+CONSOLIDADO[[#This Row],[Codigo Municipio]]&amp;CONSOLIDADO[[#This Row],[Fecha]]</f>
        <v>010243980</v>
      </c>
      <c r="H282" s="72">
        <f>+IFERROR(VLOOKUP($G282,TDAcumula!$C$2:$E$2027,3,0),0)</f>
        <v>0</v>
      </c>
      <c r="I282" s="73">
        <f t="shared" si="25"/>
        <v>0</v>
      </c>
      <c r="J282" s="74">
        <f>+IF(CONSOLIDADO[[#This Row],[Codigo Municipio]]=E281,CONSOLIDADO[[#This Row],[Fallecidos Diarios]]+J281,CONSOLIDADO[[#This Row],[Fallecidos Diarios]])</f>
        <v>0</v>
      </c>
      <c r="K282" s="75">
        <f t="shared" si="26"/>
        <v>0</v>
      </c>
      <c r="L282" s="76">
        <f>+IF(CONSOLIDADO[[#This Row],[Codigo Municipio]]=E281,CONSOLIDADO[[#This Row],[Recuperados Diarios]]+L281,CONSOLIDADO[[#This Row],[Recuperados Diarios]])</f>
        <v>0</v>
      </c>
      <c r="M282" s="77" cm="1">
        <f t="array" ref="M282">+IFERROR(IF(CONSOLIDADO[[#This Row],[Día]]&lt;14,0,INDEX(CONSOLIDADO[Casos Diarios],ROW()-14,1)),0)</f>
        <v>0</v>
      </c>
      <c r="N282" s="72">
        <f>+IF(CONSOLIDADO[[#This Row],[Clave]]="710143893",1,IF(OR(CONSOLIDADO[[#This Row],[Casos Acumulados]]&gt;0,CONSOLIDADO[[#This Row],[Muertes]]&gt;0),N281+1,I282))</f>
        <v>0</v>
      </c>
      <c r="O282" s="69">
        <f>+IFERROR(VLOOKUP($G282,TDMuertes!$C$2:$E$534,3,0),0)</f>
        <v>0</v>
      </c>
      <c r="P282" s="94" t="str">
        <f t="shared" ca="1" si="27"/>
        <v>OFF</v>
      </c>
      <c r="Q282" s="78">
        <f>+IFERROR(VLOOKUP(CONSOLIDADO[[#This Row],[Codigo Municipio]],TDDia!$A$4:$B$394,2,0),0)</f>
        <v>0</v>
      </c>
    </row>
    <row r="283" spans="2:17" ht="14.45">
      <c r="B283">
        <f t="shared" si="28"/>
        <v>2</v>
      </c>
      <c r="C283" s="69" t="str" cm="1">
        <f t="array" ref="C283">+INDEX(Table_4[[Departamento]:[Municipio]],FINAL!$B283,1)</f>
        <v>Atlántida</v>
      </c>
      <c r="D283" s="69" t="str" cm="1">
        <f t="array" ref="D283">+INDEX(Table_4[[Departamento]:[Municipio]],FINAL!$B283,4)</f>
        <v>El Porvenir</v>
      </c>
      <c r="E283" s="69" t="str" cm="1">
        <f t="array" ref="E283">+INDEX(Table_4[[Departamento]:[Municipio]],FINAL!$B283,3)</f>
        <v>0102</v>
      </c>
      <c r="F283" s="96">
        <f t="shared" si="24"/>
        <v>43981</v>
      </c>
      <c r="G283" s="71" t="str">
        <f>+CONSOLIDADO[[#This Row],[Codigo Municipio]]&amp;CONSOLIDADO[[#This Row],[Fecha]]</f>
        <v>010243981</v>
      </c>
      <c r="H283" s="72">
        <f>+IFERROR(VLOOKUP($G283,TDAcumula!$C$2:$E$2027,3,0),0)</f>
        <v>0</v>
      </c>
      <c r="I283" s="73">
        <f t="shared" si="25"/>
        <v>0</v>
      </c>
      <c r="J283" s="74">
        <f>+IF(CONSOLIDADO[[#This Row],[Codigo Municipio]]=E282,CONSOLIDADO[[#This Row],[Fallecidos Diarios]]+J282,CONSOLIDADO[[#This Row],[Fallecidos Diarios]])</f>
        <v>0</v>
      </c>
      <c r="K283" s="75">
        <f t="shared" si="26"/>
        <v>0</v>
      </c>
      <c r="L283" s="76">
        <f>+IF(CONSOLIDADO[[#This Row],[Codigo Municipio]]=E282,CONSOLIDADO[[#This Row],[Recuperados Diarios]]+L282,CONSOLIDADO[[#This Row],[Recuperados Diarios]])</f>
        <v>0</v>
      </c>
      <c r="M283" s="77" cm="1">
        <f t="array" ref="M283">+IFERROR(IF(CONSOLIDADO[[#This Row],[Día]]&lt;14,0,INDEX(CONSOLIDADO[Casos Diarios],ROW()-14,1)),0)</f>
        <v>0</v>
      </c>
      <c r="N283" s="72">
        <f>+IF(CONSOLIDADO[[#This Row],[Clave]]="710143893",1,IF(OR(CONSOLIDADO[[#This Row],[Casos Acumulados]]&gt;0,CONSOLIDADO[[#This Row],[Muertes]]&gt;0),N282+1,I283))</f>
        <v>0</v>
      </c>
      <c r="O283" s="69">
        <f>+IFERROR(VLOOKUP($G283,TDMuertes!$C$2:$E$534,3,0),0)</f>
        <v>0</v>
      </c>
      <c r="P283" s="94" t="str">
        <f t="shared" ca="1" si="27"/>
        <v>OFF</v>
      </c>
      <c r="Q283" s="78">
        <f>+IFERROR(VLOOKUP(CONSOLIDADO[[#This Row],[Codigo Municipio]],TDDia!$A$4:$B$394,2,0),0)</f>
        <v>0</v>
      </c>
    </row>
    <row r="284" spans="2:17" ht="14.45">
      <c r="B284">
        <f t="shared" si="28"/>
        <v>2</v>
      </c>
      <c r="C284" s="69" t="str" cm="1">
        <f t="array" ref="C284">+INDEX(Table_4[[Departamento]:[Municipio]],FINAL!$B284,1)</f>
        <v>Atlántida</v>
      </c>
      <c r="D284" s="69" t="str" cm="1">
        <f t="array" ref="D284">+INDEX(Table_4[[Departamento]:[Municipio]],FINAL!$B284,4)</f>
        <v>El Porvenir</v>
      </c>
      <c r="E284" s="69" t="str" cm="1">
        <f t="array" ref="E284">+INDEX(Table_4[[Departamento]:[Municipio]],FINAL!$B284,3)</f>
        <v>0102</v>
      </c>
      <c r="F284" s="96">
        <f t="shared" si="24"/>
        <v>43982</v>
      </c>
      <c r="G284" s="71" t="str">
        <f>+CONSOLIDADO[[#This Row],[Codigo Municipio]]&amp;CONSOLIDADO[[#This Row],[Fecha]]</f>
        <v>010243982</v>
      </c>
      <c r="H284" s="72">
        <f>+IFERROR(VLOOKUP($G284,TDAcumula!$C$2:$E$2027,3,0),0)</f>
        <v>0</v>
      </c>
      <c r="I284" s="73">
        <f t="shared" si="25"/>
        <v>0</v>
      </c>
      <c r="J284" s="74">
        <f>+IF(CONSOLIDADO[[#This Row],[Codigo Municipio]]=E283,CONSOLIDADO[[#This Row],[Fallecidos Diarios]]+J283,CONSOLIDADO[[#This Row],[Fallecidos Diarios]])</f>
        <v>0</v>
      </c>
      <c r="K284" s="75">
        <f t="shared" si="26"/>
        <v>0</v>
      </c>
      <c r="L284" s="76">
        <f>+IF(CONSOLIDADO[[#This Row],[Codigo Municipio]]=E283,CONSOLIDADO[[#This Row],[Recuperados Diarios]]+L283,CONSOLIDADO[[#This Row],[Recuperados Diarios]])</f>
        <v>0</v>
      </c>
      <c r="M284" s="77" cm="1">
        <f t="array" ref="M284">+IFERROR(IF(CONSOLIDADO[[#This Row],[Día]]&lt;14,0,INDEX(CONSOLIDADO[Casos Diarios],ROW()-14,1)),0)</f>
        <v>0</v>
      </c>
      <c r="N284" s="72">
        <f>+IF(CONSOLIDADO[[#This Row],[Clave]]="710143893",1,IF(OR(CONSOLIDADO[[#This Row],[Casos Acumulados]]&gt;0,CONSOLIDADO[[#This Row],[Muertes]]&gt;0),N283+1,I284))</f>
        <v>0</v>
      </c>
      <c r="O284" s="69">
        <f>+IFERROR(VLOOKUP($G284,TDMuertes!$C$2:$E$534,3,0),0)</f>
        <v>0</v>
      </c>
      <c r="P284" s="94" t="str">
        <f t="shared" ca="1" si="27"/>
        <v>OFF</v>
      </c>
      <c r="Q284" s="78">
        <f>+IFERROR(VLOOKUP(CONSOLIDADO[[#This Row],[Codigo Municipio]],TDDia!$A$4:$B$394,2,0),0)</f>
        <v>0</v>
      </c>
    </row>
    <row r="285" spans="2:17" ht="14.45">
      <c r="B285">
        <f t="shared" si="28"/>
        <v>2</v>
      </c>
      <c r="C285" s="69" t="str" cm="1">
        <f t="array" ref="C285">+INDEX(Table_4[[Departamento]:[Municipio]],FINAL!$B285,1)</f>
        <v>Atlántida</v>
      </c>
      <c r="D285" s="69" t="str" cm="1">
        <f t="array" ref="D285">+INDEX(Table_4[[Departamento]:[Municipio]],FINAL!$B285,4)</f>
        <v>El Porvenir</v>
      </c>
      <c r="E285" s="69" t="str" cm="1">
        <f t="array" ref="E285">+INDEX(Table_4[[Departamento]:[Municipio]],FINAL!$B285,3)</f>
        <v>0102</v>
      </c>
      <c r="F285" s="96">
        <f t="shared" si="24"/>
        <v>43983</v>
      </c>
      <c r="G285" s="71" t="str">
        <f>+CONSOLIDADO[[#This Row],[Codigo Municipio]]&amp;CONSOLIDADO[[#This Row],[Fecha]]</f>
        <v>010243983</v>
      </c>
      <c r="H285" s="72">
        <f>+IFERROR(VLOOKUP($G285,TDAcumula!$C$2:$E$2027,3,0),0)</f>
        <v>0</v>
      </c>
      <c r="I285" s="73">
        <f t="shared" si="25"/>
        <v>0</v>
      </c>
      <c r="J285" s="74">
        <f>+IF(CONSOLIDADO[[#This Row],[Codigo Municipio]]=E284,CONSOLIDADO[[#This Row],[Fallecidos Diarios]]+J284,CONSOLIDADO[[#This Row],[Fallecidos Diarios]])</f>
        <v>0</v>
      </c>
      <c r="K285" s="75">
        <f t="shared" si="26"/>
        <v>0</v>
      </c>
      <c r="L285" s="76">
        <f>+IF(CONSOLIDADO[[#This Row],[Codigo Municipio]]=E284,CONSOLIDADO[[#This Row],[Recuperados Diarios]]+L284,CONSOLIDADO[[#This Row],[Recuperados Diarios]])</f>
        <v>0</v>
      </c>
      <c r="M285" s="77" cm="1">
        <f t="array" ref="M285">+IFERROR(IF(CONSOLIDADO[[#This Row],[Día]]&lt;14,0,INDEX(CONSOLIDADO[Casos Diarios],ROW()-14,1)),0)</f>
        <v>0</v>
      </c>
      <c r="N285" s="72">
        <f>+IF(CONSOLIDADO[[#This Row],[Clave]]="710143893",1,IF(OR(CONSOLIDADO[[#This Row],[Casos Acumulados]]&gt;0,CONSOLIDADO[[#This Row],[Muertes]]&gt;0),N284+1,I285))</f>
        <v>0</v>
      </c>
      <c r="O285" s="69">
        <f>+IFERROR(VLOOKUP($G285,TDMuertes!$C$2:$E$534,3,0),0)</f>
        <v>0</v>
      </c>
      <c r="P285" s="94" t="str">
        <f t="shared" ca="1" si="27"/>
        <v>OFF</v>
      </c>
      <c r="Q285" s="78">
        <f>+IFERROR(VLOOKUP(CONSOLIDADO[[#This Row],[Codigo Municipio]],TDDia!$A$4:$B$394,2,0),0)</f>
        <v>0</v>
      </c>
    </row>
    <row r="286" spans="2:17" ht="14.45">
      <c r="B286">
        <f t="shared" si="28"/>
        <v>2</v>
      </c>
      <c r="C286" s="69" t="str" cm="1">
        <f t="array" ref="C286">+INDEX(Table_4[[Departamento]:[Municipio]],FINAL!$B286,1)</f>
        <v>Atlántida</v>
      </c>
      <c r="D286" s="69" t="str" cm="1">
        <f t="array" ref="D286">+INDEX(Table_4[[Departamento]:[Municipio]],FINAL!$B286,4)</f>
        <v>El Porvenir</v>
      </c>
      <c r="E286" s="69" t="str" cm="1">
        <f t="array" ref="E286">+INDEX(Table_4[[Departamento]:[Municipio]],FINAL!$B286,3)</f>
        <v>0102</v>
      </c>
      <c r="F286" s="96">
        <f t="shared" si="24"/>
        <v>43984</v>
      </c>
      <c r="G286" s="71" t="str">
        <f>+CONSOLIDADO[[#This Row],[Codigo Municipio]]&amp;CONSOLIDADO[[#This Row],[Fecha]]</f>
        <v>010243984</v>
      </c>
      <c r="H286" s="72">
        <f>+IFERROR(VLOOKUP($G286,TDAcumula!$C$2:$E$2027,3,0),0)</f>
        <v>0</v>
      </c>
      <c r="I286" s="73">
        <f t="shared" si="25"/>
        <v>0</v>
      </c>
      <c r="J286" s="74">
        <f>+IF(CONSOLIDADO[[#This Row],[Codigo Municipio]]=E285,CONSOLIDADO[[#This Row],[Fallecidos Diarios]]+J285,CONSOLIDADO[[#This Row],[Fallecidos Diarios]])</f>
        <v>0</v>
      </c>
      <c r="K286" s="75">
        <f t="shared" si="26"/>
        <v>0</v>
      </c>
      <c r="L286" s="76">
        <f>+IF(CONSOLIDADO[[#This Row],[Codigo Municipio]]=E285,CONSOLIDADO[[#This Row],[Recuperados Diarios]]+L285,CONSOLIDADO[[#This Row],[Recuperados Diarios]])</f>
        <v>0</v>
      </c>
      <c r="M286" s="77" cm="1">
        <f t="array" ref="M286">+IFERROR(IF(CONSOLIDADO[[#This Row],[Día]]&lt;14,0,INDEX(CONSOLIDADO[Casos Diarios],ROW()-14,1)),0)</f>
        <v>0</v>
      </c>
      <c r="N286" s="72">
        <f>+IF(CONSOLIDADO[[#This Row],[Clave]]="710143893",1,IF(OR(CONSOLIDADO[[#This Row],[Casos Acumulados]]&gt;0,CONSOLIDADO[[#This Row],[Muertes]]&gt;0),N285+1,I286))</f>
        <v>0</v>
      </c>
      <c r="O286" s="69">
        <f>+IFERROR(VLOOKUP($G286,TDMuertes!$C$2:$E$534,3,0),0)</f>
        <v>0</v>
      </c>
      <c r="P286" s="94" t="str">
        <f t="shared" ca="1" si="27"/>
        <v>OFF</v>
      </c>
      <c r="Q286" s="78">
        <f>+IFERROR(VLOOKUP(CONSOLIDADO[[#This Row],[Codigo Municipio]],TDDia!$A$4:$B$394,2,0),0)</f>
        <v>0</v>
      </c>
    </row>
    <row r="287" spans="2:17" ht="14.45">
      <c r="B287">
        <f t="shared" si="28"/>
        <v>2</v>
      </c>
      <c r="C287" s="69" t="str" cm="1">
        <f t="array" ref="C287">+INDEX(Table_4[[Departamento]:[Municipio]],FINAL!$B287,1)</f>
        <v>Atlántida</v>
      </c>
      <c r="D287" s="69" t="str" cm="1">
        <f t="array" ref="D287">+INDEX(Table_4[[Departamento]:[Municipio]],FINAL!$B287,4)</f>
        <v>El Porvenir</v>
      </c>
      <c r="E287" s="69" t="str" cm="1">
        <f t="array" ref="E287">+INDEX(Table_4[[Departamento]:[Municipio]],FINAL!$B287,3)</f>
        <v>0102</v>
      </c>
      <c r="F287" s="96">
        <f t="shared" si="24"/>
        <v>43985</v>
      </c>
      <c r="G287" s="71" t="str">
        <f>+CONSOLIDADO[[#This Row],[Codigo Municipio]]&amp;CONSOLIDADO[[#This Row],[Fecha]]</f>
        <v>010243985</v>
      </c>
      <c r="H287" s="72">
        <f>+IFERROR(VLOOKUP($G287,TDAcumula!$C$2:$E$2027,3,0),0)</f>
        <v>0</v>
      </c>
      <c r="I287" s="73">
        <f t="shared" si="25"/>
        <v>0</v>
      </c>
      <c r="J287" s="74">
        <f>+IF(CONSOLIDADO[[#This Row],[Codigo Municipio]]=E286,CONSOLIDADO[[#This Row],[Fallecidos Diarios]]+J286,CONSOLIDADO[[#This Row],[Fallecidos Diarios]])</f>
        <v>0</v>
      </c>
      <c r="K287" s="75">
        <f t="shared" si="26"/>
        <v>0</v>
      </c>
      <c r="L287" s="76">
        <f>+IF(CONSOLIDADO[[#This Row],[Codigo Municipio]]=E286,CONSOLIDADO[[#This Row],[Recuperados Diarios]]+L286,CONSOLIDADO[[#This Row],[Recuperados Diarios]])</f>
        <v>0</v>
      </c>
      <c r="M287" s="77" cm="1">
        <f t="array" ref="M287">+IFERROR(IF(CONSOLIDADO[[#This Row],[Día]]&lt;14,0,INDEX(CONSOLIDADO[Casos Diarios],ROW()-14,1)),0)</f>
        <v>0</v>
      </c>
      <c r="N287" s="72">
        <f>+IF(CONSOLIDADO[[#This Row],[Clave]]="710143893",1,IF(OR(CONSOLIDADO[[#This Row],[Casos Acumulados]]&gt;0,CONSOLIDADO[[#This Row],[Muertes]]&gt;0),N286+1,I287))</f>
        <v>0</v>
      </c>
      <c r="O287" s="69">
        <f>+IFERROR(VLOOKUP($G287,TDMuertes!$C$2:$E$534,3,0),0)</f>
        <v>0</v>
      </c>
      <c r="P287" s="94" t="str">
        <f t="shared" ca="1" si="27"/>
        <v>OFF</v>
      </c>
      <c r="Q287" s="78">
        <f>+IFERROR(VLOOKUP(CONSOLIDADO[[#This Row],[Codigo Municipio]],TDDia!$A$4:$B$394,2,0),0)</f>
        <v>0</v>
      </c>
    </row>
    <row r="288" spans="2:17" ht="14.45">
      <c r="B288">
        <f t="shared" si="28"/>
        <v>2</v>
      </c>
      <c r="C288" s="69" t="str" cm="1">
        <f t="array" ref="C288">+INDEX(Table_4[[Departamento]:[Municipio]],FINAL!$B288,1)</f>
        <v>Atlántida</v>
      </c>
      <c r="D288" s="69" t="str" cm="1">
        <f t="array" ref="D288">+INDEX(Table_4[[Departamento]:[Municipio]],FINAL!$B288,4)</f>
        <v>El Porvenir</v>
      </c>
      <c r="E288" s="69" t="str" cm="1">
        <f t="array" ref="E288">+INDEX(Table_4[[Departamento]:[Municipio]],FINAL!$B288,3)</f>
        <v>0102</v>
      </c>
      <c r="F288" s="96">
        <f t="shared" si="24"/>
        <v>43986</v>
      </c>
      <c r="G288" s="71" t="str">
        <f>+CONSOLIDADO[[#This Row],[Codigo Municipio]]&amp;CONSOLIDADO[[#This Row],[Fecha]]</f>
        <v>010243986</v>
      </c>
      <c r="H288" s="72">
        <f>+IFERROR(VLOOKUP($G288,TDAcumula!$C$2:$E$2027,3,0),0)</f>
        <v>0</v>
      </c>
      <c r="I288" s="73">
        <f t="shared" si="25"/>
        <v>0</v>
      </c>
      <c r="J288" s="74">
        <f>+IF(CONSOLIDADO[[#This Row],[Codigo Municipio]]=E287,CONSOLIDADO[[#This Row],[Fallecidos Diarios]]+J287,CONSOLIDADO[[#This Row],[Fallecidos Diarios]])</f>
        <v>0</v>
      </c>
      <c r="K288" s="75">
        <f t="shared" si="26"/>
        <v>0</v>
      </c>
      <c r="L288" s="76">
        <f>+IF(CONSOLIDADO[[#This Row],[Codigo Municipio]]=E287,CONSOLIDADO[[#This Row],[Recuperados Diarios]]+L287,CONSOLIDADO[[#This Row],[Recuperados Diarios]])</f>
        <v>0</v>
      </c>
      <c r="M288" s="77" cm="1">
        <f t="array" ref="M288">+IFERROR(IF(CONSOLIDADO[[#This Row],[Día]]&lt;14,0,INDEX(CONSOLIDADO[Casos Diarios],ROW()-14,1)),0)</f>
        <v>0</v>
      </c>
      <c r="N288" s="72">
        <f>+IF(CONSOLIDADO[[#This Row],[Clave]]="710143893",1,IF(OR(CONSOLIDADO[[#This Row],[Casos Acumulados]]&gt;0,CONSOLIDADO[[#This Row],[Muertes]]&gt;0),N287+1,I288))</f>
        <v>0</v>
      </c>
      <c r="O288" s="69">
        <f>+IFERROR(VLOOKUP($G288,TDMuertes!$C$2:$E$534,3,0),0)</f>
        <v>0</v>
      </c>
      <c r="P288" s="94" t="str">
        <f t="shared" ca="1" si="27"/>
        <v>OFF</v>
      </c>
      <c r="Q288" s="78">
        <f>+IFERROR(VLOOKUP(CONSOLIDADO[[#This Row],[Codigo Municipio]],TDDia!$A$4:$B$394,2,0),0)</f>
        <v>0</v>
      </c>
    </row>
    <row r="289" spans="2:17" ht="14.45">
      <c r="B289">
        <f t="shared" si="28"/>
        <v>2</v>
      </c>
      <c r="C289" s="69" t="str" cm="1">
        <f t="array" ref="C289">+INDEX(Table_4[[Departamento]:[Municipio]],FINAL!$B289,1)</f>
        <v>Atlántida</v>
      </c>
      <c r="D289" s="69" t="str" cm="1">
        <f t="array" ref="D289">+INDEX(Table_4[[Departamento]:[Municipio]],FINAL!$B289,4)</f>
        <v>El Porvenir</v>
      </c>
      <c r="E289" s="69" t="str" cm="1">
        <f t="array" ref="E289">+INDEX(Table_4[[Departamento]:[Municipio]],FINAL!$B289,3)</f>
        <v>0102</v>
      </c>
      <c r="F289" s="96">
        <f t="shared" si="24"/>
        <v>43987</v>
      </c>
      <c r="G289" s="71" t="str">
        <f>+CONSOLIDADO[[#This Row],[Codigo Municipio]]&amp;CONSOLIDADO[[#This Row],[Fecha]]</f>
        <v>010243987</v>
      </c>
      <c r="H289" s="72">
        <f>+IFERROR(VLOOKUP($G289,TDAcumula!$C$2:$E$2027,3,0),0)</f>
        <v>0</v>
      </c>
      <c r="I289" s="73">
        <f t="shared" si="25"/>
        <v>0</v>
      </c>
      <c r="J289" s="74">
        <f>+IF(CONSOLIDADO[[#This Row],[Codigo Municipio]]=E288,CONSOLIDADO[[#This Row],[Fallecidos Diarios]]+J288,CONSOLIDADO[[#This Row],[Fallecidos Diarios]])</f>
        <v>0</v>
      </c>
      <c r="K289" s="75">
        <f t="shared" si="26"/>
        <v>0</v>
      </c>
      <c r="L289" s="76">
        <f>+IF(CONSOLIDADO[[#This Row],[Codigo Municipio]]=E288,CONSOLIDADO[[#This Row],[Recuperados Diarios]]+L288,CONSOLIDADO[[#This Row],[Recuperados Diarios]])</f>
        <v>0</v>
      </c>
      <c r="M289" s="77" cm="1">
        <f t="array" ref="M289">+IFERROR(IF(CONSOLIDADO[[#This Row],[Día]]&lt;14,0,INDEX(CONSOLIDADO[Casos Diarios],ROW()-14,1)),0)</f>
        <v>0</v>
      </c>
      <c r="N289" s="72">
        <f>+IF(CONSOLIDADO[[#This Row],[Clave]]="710143893",1,IF(OR(CONSOLIDADO[[#This Row],[Casos Acumulados]]&gt;0,CONSOLIDADO[[#This Row],[Muertes]]&gt;0),N288+1,I289))</f>
        <v>0</v>
      </c>
      <c r="O289" s="69">
        <f>+IFERROR(VLOOKUP($G289,TDMuertes!$C$2:$E$534,3,0),0)</f>
        <v>0</v>
      </c>
      <c r="P289" s="94" t="str">
        <f t="shared" ca="1" si="27"/>
        <v>OFF</v>
      </c>
      <c r="Q289" s="78">
        <f>+IFERROR(VLOOKUP(CONSOLIDADO[[#This Row],[Codigo Municipio]],TDDia!$A$4:$B$394,2,0),0)</f>
        <v>0</v>
      </c>
    </row>
    <row r="290" spans="2:17" ht="14.45">
      <c r="B290">
        <f t="shared" si="28"/>
        <v>2</v>
      </c>
      <c r="C290" s="69" t="str" cm="1">
        <f t="array" ref="C290">+INDEX(Table_4[[Departamento]:[Municipio]],FINAL!$B290,1)</f>
        <v>Atlántida</v>
      </c>
      <c r="D290" s="69" t="str" cm="1">
        <f t="array" ref="D290">+INDEX(Table_4[[Departamento]:[Municipio]],FINAL!$B290,4)</f>
        <v>El Porvenir</v>
      </c>
      <c r="E290" s="69" t="str" cm="1">
        <f t="array" ref="E290">+INDEX(Table_4[[Departamento]:[Municipio]],FINAL!$B290,3)</f>
        <v>0102</v>
      </c>
      <c r="F290" s="96">
        <f t="shared" si="24"/>
        <v>43988</v>
      </c>
      <c r="G290" s="71" t="str">
        <f>+CONSOLIDADO[[#This Row],[Codigo Municipio]]&amp;CONSOLIDADO[[#This Row],[Fecha]]</f>
        <v>010243988</v>
      </c>
      <c r="H290" s="72">
        <f>+IFERROR(VLOOKUP($G290,TDAcumula!$C$2:$E$2027,3,0),0)</f>
        <v>0</v>
      </c>
      <c r="I290" s="73">
        <f t="shared" si="25"/>
        <v>0</v>
      </c>
      <c r="J290" s="74">
        <f>+IF(CONSOLIDADO[[#This Row],[Codigo Municipio]]=E289,CONSOLIDADO[[#This Row],[Fallecidos Diarios]]+J289,CONSOLIDADO[[#This Row],[Fallecidos Diarios]])</f>
        <v>0</v>
      </c>
      <c r="K290" s="75">
        <f t="shared" si="26"/>
        <v>0</v>
      </c>
      <c r="L290" s="76">
        <f>+IF(CONSOLIDADO[[#This Row],[Codigo Municipio]]=E289,CONSOLIDADO[[#This Row],[Recuperados Diarios]]+L289,CONSOLIDADO[[#This Row],[Recuperados Diarios]])</f>
        <v>0</v>
      </c>
      <c r="M290" s="77" cm="1">
        <f t="array" ref="M290">+IFERROR(IF(CONSOLIDADO[[#This Row],[Día]]&lt;14,0,INDEX(CONSOLIDADO[Casos Diarios],ROW()-14,1)),0)</f>
        <v>0</v>
      </c>
      <c r="N290" s="72">
        <f>+IF(CONSOLIDADO[[#This Row],[Clave]]="710143893",1,IF(OR(CONSOLIDADO[[#This Row],[Casos Acumulados]]&gt;0,CONSOLIDADO[[#This Row],[Muertes]]&gt;0),N289+1,I290))</f>
        <v>0</v>
      </c>
      <c r="O290" s="69">
        <f>+IFERROR(VLOOKUP($G290,TDMuertes!$C$2:$E$534,3,0),0)</f>
        <v>0</v>
      </c>
      <c r="P290" s="94" t="str">
        <f t="shared" ca="1" si="27"/>
        <v>OFF</v>
      </c>
      <c r="Q290" s="78">
        <f>+IFERROR(VLOOKUP(CONSOLIDADO[[#This Row],[Codigo Municipio]],TDDia!$A$4:$B$394,2,0),0)</f>
        <v>0</v>
      </c>
    </row>
    <row r="291" spans="2:17" ht="14.45">
      <c r="B291">
        <f t="shared" si="28"/>
        <v>2</v>
      </c>
      <c r="C291" s="69" t="str" cm="1">
        <f t="array" ref="C291">+INDEX(Table_4[[Departamento]:[Municipio]],FINAL!$B291,1)</f>
        <v>Atlántida</v>
      </c>
      <c r="D291" s="69" t="str" cm="1">
        <f t="array" ref="D291">+INDEX(Table_4[[Departamento]:[Municipio]],FINAL!$B291,4)</f>
        <v>El Porvenir</v>
      </c>
      <c r="E291" s="69" t="str" cm="1">
        <f t="array" ref="E291">+INDEX(Table_4[[Departamento]:[Municipio]],FINAL!$B291,3)</f>
        <v>0102</v>
      </c>
      <c r="F291" s="96">
        <f t="shared" si="24"/>
        <v>43989</v>
      </c>
      <c r="G291" s="71" t="str">
        <f>+CONSOLIDADO[[#This Row],[Codigo Municipio]]&amp;CONSOLIDADO[[#This Row],[Fecha]]</f>
        <v>010243989</v>
      </c>
      <c r="H291" s="72">
        <f>+IFERROR(VLOOKUP($G291,TDAcumula!$C$2:$E$2027,3,0),0)</f>
        <v>0</v>
      </c>
      <c r="I291" s="73">
        <f t="shared" si="25"/>
        <v>0</v>
      </c>
      <c r="J291" s="74">
        <f>+IF(CONSOLIDADO[[#This Row],[Codigo Municipio]]=E290,CONSOLIDADO[[#This Row],[Fallecidos Diarios]]+J290,CONSOLIDADO[[#This Row],[Fallecidos Diarios]])</f>
        <v>0</v>
      </c>
      <c r="K291" s="75">
        <f t="shared" si="26"/>
        <v>0</v>
      </c>
      <c r="L291" s="76">
        <f>+IF(CONSOLIDADO[[#This Row],[Codigo Municipio]]=E290,CONSOLIDADO[[#This Row],[Recuperados Diarios]]+L290,CONSOLIDADO[[#This Row],[Recuperados Diarios]])</f>
        <v>0</v>
      </c>
      <c r="M291" s="77" cm="1">
        <f t="array" ref="M291">+IFERROR(IF(CONSOLIDADO[[#This Row],[Día]]&lt;14,0,INDEX(CONSOLIDADO[Casos Diarios],ROW()-14,1)),0)</f>
        <v>0</v>
      </c>
      <c r="N291" s="72">
        <f>+IF(CONSOLIDADO[[#This Row],[Clave]]="710143893",1,IF(OR(CONSOLIDADO[[#This Row],[Casos Acumulados]]&gt;0,CONSOLIDADO[[#This Row],[Muertes]]&gt;0),N290+1,I291))</f>
        <v>0</v>
      </c>
      <c r="O291" s="69">
        <f>+IFERROR(VLOOKUP($G291,TDMuertes!$C$2:$E$534,3,0),0)</f>
        <v>0</v>
      </c>
      <c r="P291" s="94" t="str">
        <f t="shared" ca="1" si="27"/>
        <v>OFF</v>
      </c>
      <c r="Q291" s="78">
        <f>+IFERROR(VLOOKUP(CONSOLIDADO[[#This Row],[Codigo Municipio]],TDDia!$A$4:$B$394,2,0),0)</f>
        <v>0</v>
      </c>
    </row>
    <row r="292" spans="2:17" ht="14.45">
      <c r="B292">
        <f t="shared" si="28"/>
        <v>2</v>
      </c>
      <c r="C292" s="69" t="str" cm="1">
        <f t="array" ref="C292">+INDEX(Table_4[[Departamento]:[Municipio]],FINAL!$B292,1)</f>
        <v>Atlántida</v>
      </c>
      <c r="D292" s="69" t="str" cm="1">
        <f t="array" ref="D292">+INDEX(Table_4[[Departamento]:[Municipio]],FINAL!$B292,4)</f>
        <v>El Porvenir</v>
      </c>
      <c r="E292" s="69" t="str" cm="1">
        <f t="array" ref="E292">+INDEX(Table_4[[Departamento]:[Municipio]],FINAL!$B292,3)</f>
        <v>0102</v>
      </c>
      <c r="F292" s="96">
        <f t="shared" si="24"/>
        <v>43990</v>
      </c>
      <c r="G292" s="71" t="str">
        <f>+CONSOLIDADO[[#This Row],[Codigo Municipio]]&amp;CONSOLIDADO[[#This Row],[Fecha]]</f>
        <v>010243990</v>
      </c>
      <c r="H292" s="72">
        <f>+IFERROR(VLOOKUP($G292,TDAcumula!$C$2:$E$2027,3,0),0)</f>
        <v>0</v>
      </c>
      <c r="I292" s="73">
        <f t="shared" si="25"/>
        <v>0</v>
      </c>
      <c r="J292" s="74">
        <f>+IF(CONSOLIDADO[[#This Row],[Codigo Municipio]]=E291,CONSOLIDADO[[#This Row],[Fallecidos Diarios]]+J291,CONSOLIDADO[[#This Row],[Fallecidos Diarios]])</f>
        <v>0</v>
      </c>
      <c r="K292" s="75">
        <f t="shared" si="26"/>
        <v>0</v>
      </c>
      <c r="L292" s="76">
        <f>+IF(CONSOLIDADO[[#This Row],[Codigo Municipio]]=E291,CONSOLIDADO[[#This Row],[Recuperados Diarios]]+L291,CONSOLIDADO[[#This Row],[Recuperados Diarios]])</f>
        <v>0</v>
      </c>
      <c r="M292" s="77" cm="1">
        <f t="array" ref="M292">+IFERROR(IF(CONSOLIDADO[[#This Row],[Día]]&lt;14,0,INDEX(CONSOLIDADO[Casos Diarios],ROW()-14,1)),0)</f>
        <v>0</v>
      </c>
      <c r="N292" s="72">
        <f>+IF(CONSOLIDADO[[#This Row],[Clave]]="710143893",1,IF(OR(CONSOLIDADO[[#This Row],[Casos Acumulados]]&gt;0,CONSOLIDADO[[#This Row],[Muertes]]&gt;0),N291+1,I292))</f>
        <v>0</v>
      </c>
      <c r="O292" s="69">
        <f>+IFERROR(VLOOKUP($G292,TDMuertes!$C$2:$E$534,3,0),0)</f>
        <v>0</v>
      </c>
      <c r="P292" s="94" t="str">
        <f t="shared" ca="1" si="27"/>
        <v>OFF</v>
      </c>
      <c r="Q292" s="78">
        <f>+IFERROR(VLOOKUP(CONSOLIDADO[[#This Row],[Codigo Municipio]],TDDia!$A$4:$B$394,2,0),0)</f>
        <v>0</v>
      </c>
    </row>
    <row r="293" spans="2:17" ht="14.45">
      <c r="B293">
        <f t="shared" si="28"/>
        <v>2</v>
      </c>
      <c r="C293" s="69" t="str" cm="1">
        <f t="array" ref="C293">+INDEX(Table_4[[Departamento]:[Municipio]],FINAL!$B293,1)</f>
        <v>Atlántida</v>
      </c>
      <c r="D293" s="69" t="str" cm="1">
        <f t="array" ref="D293">+INDEX(Table_4[[Departamento]:[Municipio]],FINAL!$B293,4)</f>
        <v>El Porvenir</v>
      </c>
      <c r="E293" s="69" t="str" cm="1">
        <f t="array" ref="E293">+INDEX(Table_4[[Departamento]:[Municipio]],FINAL!$B293,3)</f>
        <v>0102</v>
      </c>
      <c r="F293" s="96">
        <f t="shared" si="24"/>
        <v>43991</v>
      </c>
      <c r="G293" s="71" t="str">
        <f>+CONSOLIDADO[[#This Row],[Codigo Municipio]]&amp;CONSOLIDADO[[#This Row],[Fecha]]</f>
        <v>010243991</v>
      </c>
      <c r="H293" s="72">
        <f>+IFERROR(VLOOKUP($G293,TDAcumula!$C$2:$E$2027,3,0),0)</f>
        <v>0</v>
      </c>
      <c r="I293" s="73">
        <f t="shared" si="25"/>
        <v>0</v>
      </c>
      <c r="J293" s="74">
        <f>+IF(CONSOLIDADO[[#This Row],[Codigo Municipio]]=E292,CONSOLIDADO[[#This Row],[Fallecidos Diarios]]+J292,CONSOLIDADO[[#This Row],[Fallecidos Diarios]])</f>
        <v>0</v>
      </c>
      <c r="K293" s="75">
        <f t="shared" si="26"/>
        <v>0</v>
      </c>
      <c r="L293" s="76">
        <f>+IF(CONSOLIDADO[[#This Row],[Codigo Municipio]]=E292,CONSOLIDADO[[#This Row],[Recuperados Diarios]]+L292,CONSOLIDADO[[#This Row],[Recuperados Diarios]])</f>
        <v>0</v>
      </c>
      <c r="M293" s="77" cm="1">
        <f t="array" ref="M293">+IFERROR(IF(CONSOLIDADO[[#This Row],[Día]]&lt;14,0,INDEX(CONSOLIDADO[Casos Diarios],ROW()-14,1)),0)</f>
        <v>0</v>
      </c>
      <c r="N293" s="72">
        <f>+IF(CONSOLIDADO[[#This Row],[Clave]]="710143893",1,IF(OR(CONSOLIDADO[[#This Row],[Casos Acumulados]]&gt;0,CONSOLIDADO[[#This Row],[Muertes]]&gt;0),N292+1,I293))</f>
        <v>0</v>
      </c>
      <c r="O293" s="69">
        <f>+IFERROR(VLOOKUP($G293,TDMuertes!$C$2:$E$534,3,0),0)</f>
        <v>0</v>
      </c>
      <c r="P293" s="94" t="str">
        <f t="shared" ca="1" si="27"/>
        <v>OFF</v>
      </c>
      <c r="Q293" s="78">
        <f>+IFERROR(VLOOKUP(CONSOLIDADO[[#This Row],[Codigo Municipio]],TDDia!$A$4:$B$394,2,0),0)</f>
        <v>0</v>
      </c>
    </row>
    <row r="294" spans="2:17" ht="14.45">
      <c r="B294">
        <f t="shared" si="28"/>
        <v>2</v>
      </c>
      <c r="C294" s="69" t="str" cm="1">
        <f t="array" ref="C294">+INDEX(Table_4[[Departamento]:[Municipio]],FINAL!$B294,1)</f>
        <v>Atlántida</v>
      </c>
      <c r="D294" s="69" t="str" cm="1">
        <f t="array" ref="D294">+INDEX(Table_4[[Departamento]:[Municipio]],FINAL!$B294,4)</f>
        <v>El Porvenir</v>
      </c>
      <c r="E294" s="69" t="str" cm="1">
        <f t="array" ref="E294">+INDEX(Table_4[[Departamento]:[Municipio]],FINAL!$B294,3)</f>
        <v>0102</v>
      </c>
      <c r="F294" s="96">
        <f t="shared" si="24"/>
        <v>43992</v>
      </c>
      <c r="G294" s="71" t="str">
        <f>+CONSOLIDADO[[#This Row],[Codigo Municipio]]&amp;CONSOLIDADO[[#This Row],[Fecha]]</f>
        <v>010243992</v>
      </c>
      <c r="H294" s="72">
        <f>+IFERROR(VLOOKUP($G294,TDAcumula!$C$2:$E$2027,3,0),0)</f>
        <v>0</v>
      </c>
      <c r="I294" s="73">
        <f t="shared" si="25"/>
        <v>0</v>
      </c>
      <c r="J294" s="74">
        <f>+IF(CONSOLIDADO[[#This Row],[Codigo Municipio]]=E293,CONSOLIDADO[[#This Row],[Fallecidos Diarios]]+J293,CONSOLIDADO[[#This Row],[Fallecidos Diarios]])</f>
        <v>0</v>
      </c>
      <c r="K294" s="75">
        <f t="shared" si="26"/>
        <v>0</v>
      </c>
      <c r="L294" s="76">
        <f>+IF(CONSOLIDADO[[#This Row],[Codigo Municipio]]=E293,CONSOLIDADO[[#This Row],[Recuperados Diarios]]+L293,CONSOLIDADO[[#This Row],[Recuperados Diarios]])</f>
        <v>0</v>
      </c>
      <c r="M294" s="77" cm="1">
        <f t="array" ref="M294">+IFERROR(IF(CONSOLIDADO[[#This Row],[Día]]&lt;14,0,INDEX(CONSOLIDADO[Casos Diarios],ROW()-14,1)),0)</f>
        <v>0</v>
      </c>
      <c r="N294" s="72">
        <f>+IF(CONSOLIDADO[[#This Row],[Clave]]="710143893",1,IF(OR(CONSOLIDADO[[#This Row],[Casos Acumulados]]&gt;0,CONSOLIDADO[[#This Row],[Muertes]]&gt;0),N293+1,I294))</f>
        <v>0</v>
      </c>
      <c r="O294" s="69">
        <f>+IFERROR(VLOOKUP($G294,TDMuertes!$C$2:$E$534,3,0),0)</f>
        <v>0</v>
      </c>
      <c r="P294" s="94" t="str">
        <f t="shared" ca="1" si="27"/>
        <v>OFF</v>
      </c>
      <c r="Q294" s="78">
        <f>+IFERROR(VLOOKUP(CONSOLIDADO[[#This Row],[Codigo Municipio]],TDDia!$A$4:$B$394,2,0),0)</f>
        <v>0</v>
      </c>
    </row>
    <row r="295" spans="2:17" ht="14.45">
      <c r="B295">
        <f t="shared" si="28"/>
        <v>2</v>
      </c>
      <c r="C295" s="69" t="str" cm="1">
        <f t="array" ref="C295">+INDEX(Table_4[[Departamento]:[Municipio]],FINAL!$B295,1)</f>
        <v>Atlántida</v>
      </c>
      <c r="D295" s="69" t="str" cm="1">
        <f t="array" ref="D295">+INDEX(Table_4[[Departamento]:[Municipio]],FINAL!$B295,4)</f>
        <v>El Porvenir</v>
      </c>
      <c r="E295" s="69" t="str" cm="1">
        <f t="array" ref="E295">+INDEX(Table_4[[Departamento]:[Municipio]],FINAL!$B295,3)</f>
        <v>0102</v>
      </c>
      <c r="F295" s="96">
        <f t="shared" si="24"/>
        <v>43993</v>
      </c>
      <c r="G295" s="71" t="str">
        <f>+CONSOLIDADO[[#This Row],[Codigo Municipio]]&amp;CONSOLIDADO[[#This Row],[Fecha]]</f>
        <v>010243993</v>
      </c>
      <c r="H295" s="72">
        <f>+IFERROR(VLOOKUP($G295,TDAcumula!$C$2:$E$2027,3,0),0)</f>
        <v>0</v>
      </c>
      <c r="I295" s="73">
        <f t="shared" si="25"/>
        <v>0</v>
      </c>
      <c r="J295" s="74">
        <f>+IF(CONSOLIDADO[[#This Row],[Codigo Municipio]]=E294,CONSOLIDADO[[#This Row],[Fallecidos Diarios]]+J294,CONSOLIDADO[[#This Row],[Fallecidos Diarios]])</f>
        <v>0</v>
      </c>
      <c r="K295" s="75">
        <f t="shared" si="26"/>
        <v>0</v>
      </c>
      <c r="L295" s="76">
        <f>+IF(CONSOLIDADO[[#This Row],[Codigo Municipio]]=E294,CONSOLIDADO[[#This Row],[Recuperados Diarios]]+L294,CONSOLIDADO[[#This Row],[Recuperados Diarios]])</f>
        <v>0</v>
      </c>
      <c r="M295" s="77" cm="1">
        <f t="array" ref="M295">+IFERROR(IF(CONSOLIDADO[[#This Row],[Día]]&lt;14,0,INDEX(CONSOLIDADO[Casos Diarios],ROW()-14,1)),0)</f>
        <v>0</v>
      </c>
      <c r="N295" s="72">
        <f>+IF(CONSOLIDADO[[#This Row],[Clave]]="710143893",1,IF(OR(CONSOLIDADO[[#This Row],[Casos Acumulados]]&gt;0,CONSOLIDADO[[#This Row],[Muertes]]&gt;0),N294+1,I295))</f>
        <v>0</v>
      </c>
      <c r="O295" s="69">
        <f>+IFERROR(VLOOKUP($G295,TDMuertes!$C$2:$E$534,3,0),0)</f>
        <v>0</v>
      </c>
      <c r="P295" s="94" t="str">
        <f t="shared" ca="1" si="27"/>
        <v>OFF</v>
      </c>
      <c r="Q295" s="78">
        <f>+IFERROR(VLOOKUP(CONSOLIDADO[[#This Row],[Codigo Municipio]],TDDia!$A$4:$B$394,2,0),0)</f>
        <v>0</v>
      </c>
    </row>
    <row r="296" spans="2:17" ht="14.45">
      <c r="B296">
        <f t="shared" si="28"/>
        <v>2</v>
      </c>
      <c r="C296" s="69" t="str" cm="1">
        <f t="array" ref="C296">+INDEX(Table_4[[Departamento]:[Municipio]],FINAL!$B296,1)</f>
        <v>Atlántida</v>
      </c>
      <c r="D296" s="69" t="str" cm="1">
        <f t="array" ref="D296">+INDEX(Table_4[[Departamento]:[Municipio]],FINAL!$B296,4)</f>
        <v>El Porvenir</v>
      </c>
      <c r="E296" s="69" t="str" cm="1">
        <f t="array" ref="E296">+INDEX(Table_4[[Departamento]:[Municipio]],FINAL!$B296,3)</f>
        <v>0102</v>
      </c>
      <c r="F296" s="96">
        <f t="shared" si="24"/>
        <v>43994</v>
      </c>
      <c r="G296" s="71" t="str">
        <f>+CONSOLIDADO[[#This Row],[Codigo Municipio]]&amp;CONSOLIDADO[[#This Row],[Fecha]]</f>
        <v>010243994</v>
      </c>
      <c r="H296" s="72">
        <f>+IFERROR(VLOOKUP($G296,TDAcumula!$C$2:$E$2027,3,0),0)</f>
        <v>0</v>
      </c>
      <c r="I296" s="73">
        <f t="shared" si="25"/>
        <v>0</v>
      </c>
      <c r="J296" s="74">
        <f>+IF(CONSOLIDADO[[#This Row],[Codigo Municipio]]=E295,CONSOLIDADO[[#This Row],[Fallecidos Diarios]]+J295,CONSOLIDADO[[#This Row],[Fallecidos Diarios]])</f>
        <v>0</v>
      </c>
      <c r="K296" s="75">
        <f t="shared" si="26"/>
        <v>0</v>
      </c>
      <c r="L296" s="76">
        <f>+IF(CONSOLIDADO[[#This Row],[Codigo Municipio]]=E295,CONSOLIDADO[[#This Row],[Recuperados Diarios]]+L295,CONSOLIDADO[[#This Row],[Recuperados Diarios]])</f>
        <v>0</v>
      </c>
      <c r="M296" s="77" cm="1">
        <f t="array" ref="M296">+IFERROR(IF(CONSOLIDADO[[#This Row],[Día]]&lt;14,0,INDEX(CONSOLIDADO[Casos Diarios],ROW()-14,1)),0)</f>
        <v>0</v>
      </c>
      <c r="N296" s="72">
        <f>+IF(CONSOLIDADO[[#This Row],[Clave]]="710143893",1,IF(OR(CONSOLIDADO[[#This Row],[Casos Acumulados]]&gt;0,CONSOLIDADO[[#This Row],[Muertes]]&gt;0),N295+1,I296))</f>
        <v>0</v>
      </c>
      <c r="O296" s="69">
        <f>+IFERROR(VLOOKUP($G296,TDMuertes!$C$2:$E$534,3,0),0)</f>
        <v>0</v>
      </c>
      <c r="P296" s="94" t="str">
        <f t="shared" ca="1" si="27"/>
        <v>OFF</v>
      </c>
      <c r="Q296" s="78">
        <f>+IFERROR(VLOOKUP(CONSOLIDADO[[#This Row],[Codigo Municipio]],TDDia!$A$4:$B$394,2,0),0)</f>
        <v>0</v>
      </c>
    </row>
    <row r="297" spans="2:17" ht="14.45">
      <c r="B297">
        <f t="shared" si="28"/>
        <v>2</v>
      </c>
      <c r="C297" s="69" t="str" cm="1">
        <f t="array" ref="C297">+INDEX(Table_4[[Departamento]:[Municipio]],FINAL!$B297,1)</f>
        <v>Atlántida</v>
      </c>
      <c r="D297" s="69" t="str" cm="1">
        <f t="array" ref="D297">+INDEX(Table_4[[Departamento]:[Municipio]],FINAL!$B297,4)</f>
        <v>El Porvenir</v>
      </c>
      <c r="E297" s="69" t="str" cm="1">
        <f t="array" ref="E297">+INDEX(Table_4[[Departamento]:[Municipio]],FINAL!$B297,3)</f>
        <v>0102</v>
      </c>
      <c r="F297" s="96">
        <f t="shared" si="24"/>
        <v>43995</v>
      </c>
      <c r="G297" s="71" t="str">
        <f>+CONSOLIDADO[[#This Row],[Codigo Municipio]]&amp;CONSOLIDADO[[#This Row],[Fecha]]</f>
        <v>010243995</v>
      </c>
      <c r="H297" s="72">
        <f>+IFERROR(VLOOKUP($G297,TDAcumula!$C$2:$E$2027,3,0),0)</f>
        <v>0</v>
      </c>
      <c r="I297" s="73">
        <f t="shared" si="25"/>
        <v>0</v>
      </c>
      <c r="J297" s="74">
        <f>+IF(CONSOLIDADO[[#This Row],[Codigo Municipio]]=E296,CONSOLIDADO[[#This Row],[Fallecidos Diarios]]+J296,CONSOLIDADO[[#This Row],[Fallecidos Diarios]])</f>
        <v>0</v>
      </c>
      <c r="K297" s="75">
        <f t="shared" si="26"/>
        <v>0</v>
      </c>
      <c r="L297" s="76">
        <f>+IF(CONSOLIDADO[[#This Row],[Codigo Municipio]]=E296,CONSOLIDADO[[#This Row],[Recuperados Diarios]]+L296,CONSOLIDADO[[#This Row],[Recuperados Diarios]])</f>
        <v>0</v>
      </c>
      <c r="M297" s="77" cm="1">
        <f t="array" ref="M297">+IFERROR(IF(CONSOLIDADO[[#This Row],[Día]]&lt;14,0,INDEX(CONSOLIDADO[Casos Diarios],ROW()-14,1)),0)</f>
        <v>0</v>
      </c>
      <c r="N297" s="72">
        <f>+IF(CONSOLIDADO[[#This Row],[Clave]]="710143893",1,IF(OR(CONSOLIDADO[[#This Row],[Casos Acumulados]]&gt;0,CONSOLIDADO[[#This Row],[Muertes]]&gt;0),N296+1,I297))</f>
        <v>0</v>
      </c>
      <c r="O297" s="69">
        <f>+IFERROR(VLOOKUP($G297,TDMuertes!$C$2:$E$534,3,0),0)</f>
        <v>0</v>
      </c>
      <c r="P297" s="94" t="str">
        <f t="shared" ca="1" si="27"/>
        <v>OFF</v>
      </c>
      <c r="Q297" s="78">
        <f>+IFERROR(VLOOKUP(CONSOLIDADO[[#This Row],[Codigo Municipio]],TDDia!$A$4:$B$394,2,0),0)</f>
        <v>0</v>
      </c>
    </row>
    <row r="298" spans="2:17" ht="14.45">
      <c r="B298">
        <f t="shared" si="28"/>
        <v>2</v>
      </c>
      <c r="C298" s="69" t="str" cm="1">
        <f t="array" ref="C298">+INDEX(Table_4[[Departamento]:[Municipio]],FINAL!$B298,1)</f>
        <v>Atlántida</v>
      </c>
      <c r="D298" s="69" t="str" cm="1">
        <f t="array" ref="D298">+INDEX(Table_4[[Departamento]:[Municipio]],FINAL!$B298,4)</f>
        <v>El Porvenir</v>
      </c>
      <c r="E298" s="69" t="str" cm="1">
        <f t="array" ref="E298">+INDEX(Table_4[[Departamento]:[Municipio]],FINAL!$B298,3)</f>
        <v>0102</v>
      </c>
      <c r="F298" s="96">
        <f t="shared" si="24"/>
        <v>43996</v>
      </c>
      <c r="G298" s="71" t="str">
        <f>+CONSOLIDADO[[#This Row],[Codigo Municipio]]&amp;CONSOLIDADO[[#This Row],[Fecha]]</f>
        <v>010243996</v>
      </c>
      <c r="H298" s="72">
        <f>+IFERROR(VLOOKUP($G298,TDAcumula!$C$2:$E$2027,3,0),0)</f>
        <v>0</v>
      </c>
      <c r="I298" s="73">
        <f t="shared" si="25"/>
        <v>0</v>
      </c>
      <c r="J298" s="74">
        <f>+IF(CONSOLIDADO[[#This Row],[Codigo Municipio]]=E297,CONSOLIDADO[[#This Row],[Fallecidos Diarios]]+J297,CONSOLIDADO[[#This Row],[Fallecidos Diarios]])</f>
        <v>0</v>
      </c>
      <c r="K298" s="75">
        <f t="shared" si="26"/>
        <v>0</v>
      </c>
      <c r="L298" s="76">
        <f>+IF(CONSOLIDADO[[#This Row],[Codigo Municipio]]=E297,CONSOLIDADO[[#This Row],[Recuperados Diarios]]+L297,CONSOLIDADO[[#This Row],[Recuperados Diarios]])</f>
        <v>0</v>
      </c>
      <c r="M298" s="77" cm="1">
        <f t="array" ref="M298">+IFERROR(IF(CONSOLIDADO[[#This Row],[Día]]&lt;14,0,INDEX(CONSOLIDADO[Casos Diarios],ROW()-14,1)),0)</f>
        <v>0</v>
      </c>
      <c r="N298" s="72">
        <f>+IF(CONSOLIDADO[[#This Row],[Clave]]="710143893",1,IF(OR(CONSOLIDADO[[#This Row],[Casos Acumulados]]&gt;0,CONSOLIDADO[[#This Row],[Muertes]]&gt;0),N297+1,I298))</f>
        <v>0</v>
      </c>
      <c r="O298" s="69">
        <f>+IFERROR(VLOOKUP($G298,TDMuertes!$C$2:$E$534,3,0),0)</f>
        <v>0</v>
      </c>
      <c r="P298" s="94" t="str">
        <f t="shared" ca="1" si="27"/>
        <v>OFF</v>
      </c>
      <c r="Q298" s="78">
        <f>+IFERROR(VLOOKUP(CONSOLIDADO[[#This Row],[Codigo Municipio]],TDDia!$A$4:$B$394,2,0),0)</f>
        <v>0</v>
      </c>
    </row>
    <row r="299" spans="2:17" ht="14.45">
      <c r="B299">
        <f t="shared" si="28"/>
        <v>2</v>
      </c>
      <c r="C299" s="69" t="str" cm="1">
        <f t="array" ref="C299">+INDEX(Table_4[[Departamento]:[Municipio]],FINAL!$B299,1)</f>
        <v>Atlántida</v>
      </c>
      <c r="D299" s="69" t="str" cm="1">
        <f t="array" ref="D299">+INDEX(Table_4[[Departamento]:[Municipio]],FINAL!$B299,4)</f>
        <v>El Porvenir</v>
      </c>
      <c r="E299" s="69" t="str" cm="1">
        <f t="array" ref="E299">+INDEX(Table_4[[Departamento]:[Municipio]],FINAL!$B299,3)</f>
        <v>0102</v>
      </c>
      <c r="F299" s="96">
        <f t="shared" si="24"/>
        <v>43997</v>
      </c>
      <c r="G299" s="71" t="str">
        <f>+CONSOLIDADO[[#This Row],[Codigo Municipio]]&amp;CONSOLIDADO[[#This Row],[Fecha]]</f>
        <v>010243997</v>
      </c>
      <c r="H299" s="72">
        <f>+IFERROR(VLOOKUP($G299,TDAcumula!$C$2:$E$2027,3,0),0)</f>
        <v>0</v>
      </c>
      <c r="I299" s="73">
        <f t="shared" si="25"/>
        <v>0</v>
      </c>
      <c r="J299" s="74">
        <f>+IF(CONSOLIDADO[[#This Row],[Codigo Municipio]]=E298,CONSOLIDADO[[#This Row],[Fallecidos Diarios]]+J298,CONSOLIDADO[[#This Row],[Fallecidos Diarios]])</f>
        <v>0</v>
      </c>
      <c r="K299" s="75">
        <f t="shared" si="26"/>
        <v>0</v>
      </c>
      <c r="L299" s="76">
        <f>+IF(CONSOLIDADO[[#This Row],[Codigo Municipio]]=E298,CONSOLIDADO[[#This Row],[Recuperados Diarios]]+L298,CONSOLIDADO[[#This Row],[Recuperados Diarios]])</f>
        <v>0</v>
      </c>
      <c r="M299" s="77" cm="1">
        <f t="array" ref="M299">+IFERROR(IF(CONSOLIDADO[[#This Row],[Día]]&lt;14,0,INDEX(CONSOLIDADO[Casos Diarios],ROW()-14,1)),0)</f>
        <v>0</v>
      </c>
      <c r="N299" s="72">
        <f>+IF(CONSOLIDADO[[#This Row],[Clave]]="710143893",1,IF(OR(CONSOLIDADO[[#This Row],[Casos Acumulados]]&gt;0,CONSOLIDADO[[#This Row],[Muertes]]&gt;0),N298+1,I299))</f>
        <v>0</v>
      </c>
      <c r="O299" s="69">
        <f>+IFERROR(VLOOKUP($G299,TDMuertes!$C$2:$E$534,3,0),0)</f>
        <v>0</v>
      </c>
      <c r="P299" s="94" t="str">
        <f t="shared" ca="1" si="27"/>
        <v>OFF</v>
      </c>
      <c r="Q299" s="78">
        <f>+IFERROR(VLOOKUP(CONSOLIDADO[[#This Row],[Codigo Municipio]],TDDia!$A$4:$B$394,2,0),0)</f>
        <v>0</v>
      </c>
    </row>
    <row r="300" spans="2:17" ht="14.45">
      <c r="B300">
        <f t="shared" si="28"/>
        <v>2</v>
      </c>
      <c r="C300" s="69" t="str" cm="1">
        <f t="array" ref="C300">+INDEX(Table_4[[Departamento]:[Municipio]],FINAL!$B300,1)</f>
        <v>Atlántida</v>
      </c>
      <c r="D300" s="69" t="str" cm="1">
        <f t="array" ref="D300">+INDEX(Table_4[[Departamento]:[Municipio]],FINAL!$B300,4)</f>
        <v>El Porvenir</v>
      </c>
      <c r="E300" s="69" t="str" cm="1">
        <f t="array" ref="E300">+INDEX(Table_4[[Departamento]:[Municipio]],FINAL!$B300,3)</f>
        <v>0102</v>
      </c>
      <c r="F300" s="96">
        <f t="shared" si="24"/>
        <v>43998</v>
      </c>
      <c r="G300" s="71" t="str">
        <f>+CONSOLIDADO[[#This Row],[Codigo Municipio]]&amp;CONSOLIDADO[[#This Row],[Fecha]]</f>
        <v>010243998</v>
      </c>
      <c r="H300" s="72">
        <f>+IFERROR(VLOOKUP($G300,TDAcumula!$C$2:$E$2027,3,0),0)</f>
        <v>0</v>
      </c>
      <c r="I300" s="73">
        <f t="shared" si="25"/>
        <v>0</v>
      </c>
      <c r="J300" s="74">
        <f>+IF(CONSOLIDADO[[#This Row],[Codigo Municipio]]=E299,CONSOLIDADO[[#This Row],[Fallecidos Diarios]]+J299,CONSOLIDADO[[#This Row],[Fallecidos Diarios]])</f>
        <v>0</v>
      </c>
      <c r="K300" s="75">
        <f t="shared" si="26"/>
        <v>0</v>
      </c>
      <c r="L300" s="76">
        <f>+IF(CONSOLIDADO[[#This Row],[Codigo Municipio]]=E299,CONSOLIDADO[[#This Row],[Recuperados Diarios]]+L299,CONSOLIDADO[[#This Row],[Recuperados Diarios]])</f>
        <v>0</v>
      </c>
      <c r="M300" s="77" cm="1">
        <f t="array" ref="M300">+IFERROR(IF(CONSOLIDADO[[#This Row],[Día]]&lt;14,0,INDEX(CONSOLIDADO[Casos Diarios],ROW()-14,1)),0)</f>
        <v>0</v>
      </c>
      <c r="N300" s="72">
        <f>+IF(CONSOLIDADO[[#This Row],[Clave]]="710143893",1,IF(OR(CONSOLIDADO[[#This Row],[Casos Acumulados]]&gt;0,CONSOLIDADO[[#This Row],[Muertes]]&gt;0),N299+1,I300))</f>
        <v>0</v>
      </c>
      <c r="O300" s="69">
        <f>+IFERROR(VLOOKUP($G300,TDMuertes!$C$2:$E$534,3,0),0)</f>
        <v>0</v>
      </c>
      <c r="P300" s="94" t="str">
        <f t="shared" ca="1" si="27"/>
        <v>OFF</v>
      </c>
      <c r="Q300" s="78">
        <f>+IFERROR(VLOOKUP(CONSOLIDADO[[#This Row],[Codigo Municipio]],TDDia!$A$4:$B$394,2,0),0)</f>
        <v>0</v>
      </c>
    </row>
    <row r="301" spans="2:17" ht="14.45">
      <c r="B301">
        <f t="shared" si="28"/>
        <v>2</v>
      </c>
      <c r="C301" s="69" t="str" cm="1">
        <f t="array" ref="C301">+INDEX(Table_4[[Departamento]:[Municipio]],FINAL!$B301,1)</f>
        <v>Atlántida</v>
      </c>
      <c r="D301" s="69" t="str" cm="1">
        <f t="array" ref="D301">+INDEX(Table_4[[Departamento]:[Municipio]],FINAL!$B301,4)</f>
        <v>El Porvenir</v>
      </c>
      <c r="E301" s="69" t="str" cm="1">
        <f t="array" ref="E301">+INDEX(Table_4[[Departamento]:[Municipio]],FINAL!$B301,3)</f>
        <v>0102</v>
      </c>
      <c r="F301" s="96">
        <f t="shared" si="24"/>
        <v>43999</v>
      </c>
      <c r="G301" s="71" t="str">
        <f>+CONSOLIDADO[[#This Row],[Codigo Municipio]]&amp;CONSOLIDADO[[#This Row],[Fecha]]</f>
        <v>010243999</v>
      </c>
      <c r="H301" s="72">
        <f>+IFERROR(VLOOKUP($G301,TDAcumula!$C$2:$E$2027,3,0),0)</f>
        <v>0</v>
      </c>
      <c r="I301" s="73">
        <f t="shared" si="25"/>
        <v>0</v>
      </c>
      <c r="J301" s="74">
        <f>+IF(CONSOLIDADO[[#This Row],[Codigo Municipio]]=E300,CONSOLIDADO[[#This Row],[Fallecidos Diarios]]+J300,CONSOLIDADO[[#This Row],[Fallecidos Diarios]])</f>
        <v>0</v>
      </c>
      <c r="K301" s="75">
        <f t="shared" si="26"/>
        <v>0</v>
      </c>
      <c r="L301" s="76">
        <f>+IF(CONSOLIDADO[[#This Row],[Codigo Municipio]]=E300,CONSOLIDADO[[#This Row],[Recuperados Diarios]]+L300,CONSOLIDADO[[#This Row],[Recuperados Diarios]])</f>
        <v>0</v>
      </c>
      <c r="M301" s="77" cm="1">
        <f t="array" ref="M301">+IFERROR(IF(CONSOLIDADO[[#This Row],[Día]]&lt;14,0,INDEX(CONSOLIDADO[Casos Diarios],ROW()-14,1)),0)</f>
        <v>0</v>
      </c>
      <c r="N301" s="72">
        <f>+IF(CONSOLIDADO[[#This Row],[Clave]]="710143893",1,IF(OR(CONSOLIDADO[[#This Row],[Casos Acumulados]]&gt;0,CONSOLIDADO[[#This Row],[Muertes]]&gt;0),N300+1,I301))</f>
        <v>0</v>
      </c>
      <c r="O301" s="69">
        <f>+IFERROR(VLOOKUP($G301,TDMuertes!$C$2:$E$534,3,0),0)</f>
        <v>0</v>
      </c>
      <c r="P301" s="94" t="str">
        <f t="shared" ca="1" si="27"/>
        <v>OFF</v>
      </c>
      <c r="Q301" s="78">
        <f>+IFERROR(VLOOKUP(CONSOLIDADO[[#This Row],[Codigo Municipio]],TDDia!$A$4:$B$394,2,0),0)</f>
        <v>0</v>
      </c>
    </row>
    <row r="302" spans="2:17" ht="14.45">
      <c r="B302">
        <f t="shared" si="28"/>
        <v>2</v>
      </c>
      <c r="C302" s="69" t="str" cm="1">
        <f t="array" ref="C302">+INDEX(Table_4[[Departamento]:[Municipio]],FINAL!$B302,1)</f>
        <v>Atlántida</v>
      </c>
      <c r="D302" s="69" t="str" cm="1">
        <f t="array" ref="D302">+INDEX(Table_4[[Departamento]:[Municipio]],FINAL!$B302,4)</f>
        <v>El Porvenir</v>
      </c>
      <c r="E302" s="69" t="str" cm="1">
        <f t="array" ref="E302">+INDEX(Table_4[[Departamento]:[Municipio]],FINAL!$B302,3)</f>
        <v>0102</v>
      </c>
      <c r="F302" s="96">
        <f t="shared" si="24"/>
        <v>44000</v>
      </c>
      <c r="G302" s="71" t="str">
        <f>+CONSOLIDADO[[#This Row],[Codigo Municipio]]&amp;CONSOLIDADO[[#This Row],[Fecha]]</f>
        <v>010244000</v>
      </c>
      <c r="H302" s="72">
        <f>+IFERROR(VLOOKUP($G302,TDAcumula!$C$2:$E$2027,3,0),0)</f>
        <v>0</v>
      </c>
      <c r="I302" s="73">
        <f t="shared" si="25"/>
        <v>0</v>
      </c>
      <c r="J302" s="74">
        <f>+IF(CONSOLIDADO[[#This Row],[Codigo Municipio]]=E301,CONSOLIDADO[[#This Row],[Fallecidos Diarios]]+J301,CONSOLIDADO[[#This Row],[Fallecidos Diarios]])</f>
        <v>0</v>
      </c>
      <c r="K302" s="75">
        <f t="shared" si="26"/>
        <v>0</v>
      </c>
      <c r="L302" s="76">
        <f>+IF(CONSOLIDADO[[#This Row],[Codigo Municipio]]=E301,CONSOLIDADO[[#This Row],[Recuperados Diarios]]+L301,CONSOLIDADO[[#This Row],[Recuperados Diarios]])</f>
        <v>0</v>
      </c>
      <c r="M302" s="77" cm="1">
        <f t="array" ref="M302">+IFERROR(IF(CONSOLIDADO[[#This Row],[Día]]&lt;14,0,INDEX(CONSOLIDADO[Casos Diarios],ROW()-14,1)),0)</f>
        <v>0</v>
      </c>
      <c r="N302" s="72">
        <f>+IF(CONSOLIDADO[[#This Row],[Clave]]="710143893",1,IF(OR(CONSOLIDADO[[#This Row],[Casos Acumulados]]&gt;0,CONSOLIDADO[[#This Row],[Muertes]]&gt;0),N301+1,I302))</f>
        <v>0</v>
      </c>
      <c r="O302" s="69">
        <f>+IFERROR(VLOOKUP($G302,TDMuertes!$C$2:$E$534,3,0),0)</f>
        <v>0</v>
      </c>
      <c r="P302" s="94" t="str">
        <f t="shared" ca="1" si="27"/>
        <v>OFF</v>
      </c>
      <c r="Q302" s="78">
        <f>+IFERROR(VLOOKUP(CONSOLIDADO[[#This Row],[Codigo Municipio]],TDDia!$A$4:$B$394,2,0),0)</f>
        <v>0</v>
      </c>
    </row>
    <row r="303" spans="2:17" ht="14.45">
      <c r="B303">
        <f t="shared" si="28"/>
        <v>2</v>
      </c>
      <c r="C303" s="69" t="str" cm="1">
        <f t="array" ref="C303">+INDEX(Table_4[[Departamento]:[Municipio]],FINAL!$B303,1)</f>
        <v>Atlántida</v>
      </c>
      <c r="D303" s="69" t="str" cm="1">
        <f t="array" ref="D303">+INDEX(Table_4[[Departamento]:[Municipio]],FINAL!$B303,4)</f>
        <v>El Porvenir</v>
      </c>
      <c r="E303" s="69" t="str" cm="1">
        <f t="array" ref="E303">+INDEX(Table_4[[Departamento]:[Municipio]],FINAL!$B303,3)</f>
        <v>0102</v>
      </c>
      <c r="F303" s="96">
        <f t="shared" si="24"/>
        <v>44001</v>
      </c>
      <c r="G303" s="71" t="str">
        <f>+CONSOLIDADO[[#This Row],[Codigo Municipio]]&amp;CONSOLIDADO[[#This Row],[Fecha]]</f>
        <v>010244001</v>
      </c>
      <c r="H303" s="72">
        <f>+IFERROR(VLOOKUP($G303,TDAcumula!$C$2:$E$2027,3,0),0)</f>
        <v>0</v>
      </c>
      <c r="I303" s="73">
        <f t="shared" si="25"/>
        <v>0</v>
      </c>
      <c r="J303" s="74">
        <f>+IF(CONSOLIDADO[[#This Row],[Codigo Municipio]]=E302,CONSOLIDADO[[#This Row],[Fallecidos Diarios]]+J302,CONSOLIDADO[[#This Row],[Fallecidos Diarios]])</f>
        <v>0</v>
      </c>
      <c r="K303" s="75">
        <f t="shared" si="26"/>
        <v>0</v>
      </c>
      <c r="L303" s="76">
        <f>+IF(CONSOLIDADO[[#This Row],[Codigo Municipio]]=E302,CONSOLIDADO[[#This Row],[Recuperados Diarios]]+L302,CONSOLIDADO[[#This Row],[Recuperados Diarios]])</f>
        <v>0</v>
      </c>
      <c r="M303" s="77" cm="1">
        <f t="array" ref="M303">+IFERROR(IF(CONSOLIDADO[[#This Row],[Día]]&lt;14,0,INDEX(CONSOLIDADO[Casos Diarios],ROW()-14,1)),0)</f>
        <v>0</v>
      </c>
      <c r="N303" s="72">
        <f>+IF(CONSOLIDADO[[#This Row],[Clave]]="710143893",1,IF(OR(CONSOLIDADO[[#This Row],[Casos Acumulados]]&gt;0,CONSOLIDADO[[#This Row],[Muertes]]&gt;0),N302+1,I303))</f>
        <v>0</v>
      </c>
      <c r="O303" s="69">
        <f>+IFERROR(VLOOKUP($G303,TDMuertes!$C$2:$E$534,3,0),0)</f>
        <v>0</v>
      </c>
      <c r="P303" s="94" t="str">
        <f t="shared" ca="1" si="27"/>
        <v>OFF</v>
      </c>
      <c r="Q303" s="78">
        <f>+IFERROR(VLOOKUP(CONSOLIDADO[[#This Row],[Codigo Municipio]],TDDia!$A$4:$B$394,2,0),0)</f>
        <v>0</v>
      </c>
    </row>
    <row r="304" spans="2:17" ht="14.45">
      <c r="B304">
        <f t="shared" si="28"/>
        <v>2</v>
      </c>
      <c r="C304" s="69" t="str" cm="1">
        <f t="array" ref="C304">+INDEX(Table_4[[Departamento]:[Municipio]],FINAL!$B304,1)</f>
        <v>Atlántida</v>
      </c>
      <c r="D304" s="69" t="str" cm="1">
        <f t="array" ref="D304">+INDEX(Table_4[[Departamento]:[Municipio]],FINAL!$B304,4)</f>
        <v>El Porvenir</v>
      </c>
      <c r="E304" s="69" t="str" cm="1">
        <f t="array" ref="E304">+INDEX(Table_4[[Departamento]:[Municipio]],FINAL!$B304,3)</f>
        <v>0102</v>
      </c>
      <c r="F304" s="96">
        <f t="shared" si="24"/>
        <v>44002</v>
      </c>
      <c r="G304" s="71" t="str">
        <f>+CONSOLIDADO[[#This Row],[Codigo Municipio]]&amp;CONSOLIDADO[[#This Row],[Fecha]]</f>
        <v>010244002</v>
      </c>
      <c r="H304" s="72">
        <f>+IFERROR(VLOOKUP($G304,TDAcumula!$C$2:$E$2027,3,0),0)</f>
        <v>0</v>
      </c>
      <c r="I304" s="73">
        <f t="shared" si="25"/>
        <v>0</v>
      </c>
      <c r="J304" s="74">
        <f>+IF(CONSOLIDADO[[#This Row],[Codigo Municipio]]=E303,CONSOLIDADO[[#This Row],[Fallecidos Diarios]]+J303,CONSOLIDADO[[#This Row],[Fallecidos Diarios]])</f>
        <v>0</v>
      </c>
      <c r="K304" s="75">
        <f t="shared" si="26"/>
        <v>0</v>
      </c>
      <c r="L304" s="76">
        <f>+IF(CONSOLIDADO[[#This Row],[Codigo Municipio]]=E303,CONSOLIDADO[[#This Row],[Recuperados Diarios]]+L303,CONSOLIDADO[[#This Row],[Recuperados Diarios]])</f>
        <v>0</v>
      </c>
      <c r="M304" s="77" cm="1">
        <f t="array" ref="M304">+IFERROR(IF(CONSOLIDADO[[#This Row],[Día]]&lt;14,0,INDEX(CONSOLIDADO[Casos Diarios],ROW()-14,1)),0)</f>
        <v>0</v>
      </c>
      <c r="N304" s="72">
        <f>+IF(CONSOLIDADO[[#This Row],[Clave]]="710143893",1,IF(OR(CONSOLIDADO[[#This Row],[Casos Acumulados]]&gt;0,CONSOLIDADO[[#This Row],[Muertes]]&gt;0),N303+1,I304))</f>
        <v>0</v>
      </c>
      <c r="O304" s="69">
        <f>+IFERROR(VLOOKUP($G304,TDMuertes!$C$2:$E$534,3,0),0)</f>
        <v>0</v>
      </c>
      <c r="P304" s="94" t="str">
        <f t="shared" ca="1" si="27"/>
        <v>OFF</v>
      </c>
      <c r="Q304" s="78">
        <f>+IFERROR(VLOOKUP(CONSOLIDADO[[#This Row],[Codigo Municipio]],TDDia!$A$4:$B$394,2,0),0)</f>
        <v>0</v>
      </c>
    </row>
    <row r="305" spans="2:17" ht="14.45">
      <c r="B305">
        <f t="shared" si="28"/>
        <v>2</v>
      </c>
      <c r="C305" s="69" t="str" cm="1">
        <f t="array" ref="C305">+INDEX(Table_4[[Departamento]:[Municipio]],FINAL!$B305,1)</f>
        <v>Atlántida</v>
      </c>
      <c r="D305" s="69" t="str" cm="1">
        <f t="array" ref="D305">+INDEX(Table_4[[Departamento]:[Municipio]],FINAL!$B305,4)</f>
        <v>El Porvenir</v>
      </c>
      <c r="E305" s="69" t="str" cm="1">
        <f t="array" ref="E305">+INDEX(Table_4[[Departamento]:[Municipio]],FINAL!$B305,3)</f>
        <v>0102</v>
      </c>
      <c r="F305" s="96">
        <f t="shared" si="24"/>
        <v>44003</v>
      </c>
      <c r="G305" s="71" t="str">
        <f>+CONSOLIDADO[[#This Row],[Codigo Municipio]]&amp;CONSOLIDADO[[#This Row],[Fecha]]</f>
        <v>010244003</v>
      </c>
      <c r="H305" s="72">
        <f>+IFERROR(VLOOKUP($G305,TDAcumula!$C$2:$E$2027,3,0),0)</f>
        <v>0</v>
      </c>
      <c r="I305" s="73">
        <f t="shared" si="25"/>
        <v>0</v>
      </c>
      <c r="J305" s="74">
        <f>+IF(CONSOLIDADO[[#This Row],[Codigo Municipio]]=E304,CONSOLIDADO[[#This Row],[Fallecidos Diarios]]+J304,CONSOLIDADO[[#This Row],[Fallecidos Diarios]])</f>
        <v>0</v>
      </c>
      <c r="K305" s="75">
        <f t="shared" si="26"/>
        <v>0</v>
      </c>
      <c r="L305" s="76">
        <f>+IF(CONSOLIDADO[[#This Row],[Codigo Municipio]]=E304,CONSOLIDADO[[#This Row],[Recuperados Diarios]]+L304,CONSOLIDADO[[#This Row],[Recuperados Diarios]])</f>
        <v>0</v>
      </c>
      <c r="M305" s="77" cm="1">
        <f t="array" ref="M305">+IFERROR(IF(CONSOLIDADO[[#This Row],[Día]]&lt;14,0,INDEX(CONSOLIDADO[Casos Diarios],ROW()-14,1)),0)</f>
        <v>0</v>
      </c>
      <c r="N305" s="72">
        <f>+IF(CONSOLIDADO[[#This Row],[Clave]]="710143893",1,IF(OR(CONSOLIDADO[[#This Row],[Casos Acumulados]]&gt;0,CONSOLIDADO[[#This Row],[Muertes]]&gt;0),N304+1,I305))</f>
        <v>0</v>
      </c>
      <c r="O305" s="69">
        <f>+IFERROR(VLOOKUP($G305,TDMuertes!$C$2:$E$534,3,0),0)</f>
        <v>0</v>
      </c>
      <c r="P305" s="94" t="str">
        <f t="shared" ca="1" si="27"/>
        <v>OFF</v>
      </c>
      <c r="Q305" s="78">
        <f>+IFERROR(VLOOKUP(CONSOLIDADO[[#This Row],[Codigo Municipio]],TDDia!$A$4:$B$394,2,0),0)</f>
        <v>0</v>
      </c>
    </row>
    <row r="306" spans="2:17" ht="14.45">
      <c r="B306">
        <f t="shared" si="28"/>
        <v>2</v>
      </c>
      <c r="C306" s="69" t="str" cm="1">
        <f t="array" ref="C306">+INDEX(Table_4[[Departamento]:[Municipio]],FINAL!$B306,1)</f>
        <v>Atlántida</v>
      </c>
      <c r="D306" s="69" t="str" cm="1">
        <f t="array" ref="D306">+INDEX(Table_4[[Departamento]:[Municipio]],FINAL!$B306,4)</f>
        <v>El Porvenir</v>
      </c>
      <c r="E306" s="69" t="str" cm="1">
        <f t="array" ref="E306">+INDEX(Table_4[[Departamento]:[Municipio]],FINAL!$B306,3)</f>
        <v>0102</v>
      </c>
      <c r="F306" s="96">
        <f t="shared" si="24"/>
        <v>44004</v>
      </c>
      <c r="G306" s="71" t="str">
        <f>+CONSOLIDADO[[#This Row],[Codigo Municipio]]&amp;CONSOLIDADO[[#This Row],[Fecha]]</f>
        <v>010244004</v>
      </c>
      <c r="H306" s="72">
        <f>+IFERROR(VLOOKUP($G306,TDAcumula!$C$2:$E$2027,3,0),0)</f>
        <v>0</v>
      </c>
      <c r="I306" s="73">
        <f t="shared" si="25"/>
        <v>0</v>
      </c>
      <c r="J306" s="74">
        <f>+IF(CONSOLIDADO[[#This Row],[Codigo Municipio]]=E305,CONSOLIDADO[[#This Row],[Fallecidos Diarios]]+J305,CONSOLIDADO[[#This Row],[Fallecidos Diarios]])</f>
        <v>0</v>
      </c>
      <c r="K306" s="75">
        <f t="shared" si="26"/>
        <v>0</v>
      </c>
      <c r="L306" s="76">
        <f>+IF(CONSOLIDADO[[#This Row],[Codigo Municipio]]=E305,CONSOLIDADO[[#This Row],[Recuperados Diarios]]+L305,CONSOLIDADO[[#This Row],[Recuperados Diarios]])</f>
        <v>0</v>
      </c>
      <c r="M306" s="77" cm="1">
        <f t="array" ref="M306">+IFERROR(IF(CONSOLIDADO[[#This Row],[Día]]&lt;14,0,INDEX(CONSOLIDADO[Casos Diarios],ROW()-14,1)),0)</f>
        <v>0</v>
      </c>
      <c r="N306" s="72">
        <f>+IF(CONSOLIDADO[[#This Row],[Clave]]="710143893",1,IF(OR(CONSOLIDADO[[#This Row],[Casos Acumulados]]&gt;0,CONSOLIDADO[[#This Row],[Muertes]]&gt;0),N305+1,I306))</f>
        <v>0</v>
      </c>
      <c r="O306" s="69">
        <f>+IFERROR(VLOOKUP($G306,TDMuertes!$C$2:$E$534,3,0),0)</f>
        <v>0</v>
      </c>
      <c r="P306" s="94" t="str">
        <f t="shared" ca="1" si="27"/>
        <v>OFF</v>
      </c>
      <c r="Q306" s="78">
        <f>+IFERROR(VLOOKUP(CONSOLIDADO[[#This Row],[Codigo Municipio]],TDDia!$A$4:$B$394,2,0),0)</f>
        <v>0</v>
      </c>
    </row>
    <row r="307" spans="2:17" ht="14.45">
      <c r="B307">
        <f t="shared" si="28"/>
        <v>2</v>
      </c>
      <c r="C307" s="69" t="str" cm="1">
        <f t="array" ref="C307">+INDEX(Table_4[[Departamento]:[Municipio]],FINAL!$B307,1)</f>
        <v>Atlántida</v>
      </c>
      <c r="D307" s="69" t="str" cm="1">
        <f t="array" ref="D307">+INDEX(Table_4[[Departamento]:[Municipio]],FINAL!$B307,4)</f>
        <v>El Porvenir</v>
      </c>
      <c r="E307" s="69" t="str" cm="1">
        <f t="array" ref="E307">+INDEX(Table_4[[Departamento]:[Municipio]],FINAL!$B307,3)</f>
        <v>0102</v>
      </c>
      <c r="F307" s="96">
        <f t="shared" si="24"/>
        <v>44005</v>
      </c>
      <c r="G307" s="71" t="str">
        <f>+CONSOLIDADO[[#This Row],[Codigo Municipio]]&amp;CONSOLIDADO[[#This Row],[Fecha]]</f>
        <v>010244005</v>
      </c>
      <c r="H307" s="72">
        <f>+IFERROR(VLOOKUP($G307,TDAcumula!$C$2:$E$2027,3,0),0)</f>
        <v>0</v>
      </c>
      <c r="I307" s="73">
        <f t="shared" si="25"/>
        <v>0</v>
      </c>
      <c r="J307" s="74">
        <f>+IF(CONSOLIDADO[[#This Row],[Codigo Municipio]]=E306,CONSOLIDADO[[#This Row],[Fallecidos Diarios]]+J306,CONSOLIDADO[[#This Row],[Fallecidos Diarios]])</f>
        <v>0</v>
      </c>
      <c r="K307" s="75">
        <f t="shared" si="26"/>
        <v>0</v>
      </c>
      <c r="L307" s="76">
        <f>+IF(CONSOLIDADO[[#This Row],[Codigo Municipio]]=E306,CONSOLIDADO[[#This Row],[Recuperados Diarios]]+L306,CONSOLIDADO[[#This Row],[Recuperados Diarios]])</f>
        <v>0</v>
      </c>
      <c r="M307" s="77" cm="1">
        <f t="array" ref="M307">+IFERROR(IF(CONSOLIDADO[[#This Row],[Día]]&lt;14,0,INDEX(CONSOLIDADO[Casos Diarios],ROW()-14,1)),0)</f>
        <v>0</v>
      </c>
      <c r="N307" s="72">
        <f>+IF(CONSOLIDADO[[#This Row],[Clave]]="710143893",1,IF(OR(CONSOLIDADO[[#This Row],[Casos Acumulados]]&gt;0,CONSOLIDADO[[#This Row],[Muertes]]&gt;0),N306+1,I307))</f>
        <v>0</v>
      </c>
      <c r="O307" s="69">
        <f>+IFERROR(VLOOKUP($G307,TDMuertes!$C$2:$E$534,3,0),0)</f>
        <v>0</v>
      </c>
      <c r="P307" s="94" t="str">
        <f t="shared" ca="1" si="27"/>
        <v>OFF</v>
      </c>
      <c r="Q307" s="78">
        <f>+IFERROR(VLOOKUP(CONSOLIDADO[[#This Row],[Codigo Municipio]],TDDia!$A$4:$B$394,2,0),0)</f>
        <v>0</v>
      </c>
    </row>
    <row r="308" spans="2:17" ht="14.45">
      <c r="B308">
        <f t="shared" si="28"/>
        <v>2</v>
      </c>
      <c r="C308" s="69" t="str" cm="1">
        <f t="array" ref="C308">+INDEX(Table_4[[Departamento]:[Municipio]],FINAL!$B308,1)</f>
        <v>Atlántida</v>
      </c>
      <c r="D308" s="69" t="str" cm="1">
        <f t="array" ref="D308">+INDEX(Table_4[[Departamento]:[Municipio]],FINAL!$B308,4)</f>
        <v>El Porvenir</v>
      </c>
      <c r="E308" s="69" t="str" cm="1">
        <f t="array" ref="E308">+INDEX(Table_4[[Departamento]:[Municipio]],FINAL!$B308,3)</f>
        <v>0102</v>
      </c>
      <c r="F308" s="96">
        <f t="shared" si="24"/>
        <v>44006</v>
      </c>
      <c r="G308" s="71" t="str">
        <f>+CONSOLIDADO[[#This Row],[Codigo Municipio]]&amp;CONSOLIDADO[[#This Row],[Fecha]]</f>
        <v>010244006</v>
      </c>
      <c r="H308" s="72">
        <f>+IFERROR(VLOOKUP($G308,TDAcumula!$C$2:$E$2027,3,0),0)</f>
        <v>0</v>
      </c>
      <c r="I308" s="73">
        <f t="shared" si="25"/>
        <v>0</v>
      </c>
      <c r="J308" s="74">
        <f>+IF(CONSOLIDADO[[#This Row],[Codigo Municipio]]=E307,CONSOLIDADO[[#This Row],[Fallecidos Diarios]]+J307,CONSOLIDADO[[#This Row],[Fallecidos Diarios]])</f>
        <v>0</v>
      </c>
      <c r="K308" s="75">
        <f t="shared" si="26"/>
        <v>0</v>
      </c>
      <c r="L308" s="76">
        <f>+IF(CONSOLIDADO[[#This Row],[Codigo Municipio]]=E307,CONSOLIDADO[[#This Row],[Recuperados Diarios]]+L307,CONSOLIDADO[[#This Row],[Recuperados Diarios]])</f>
        <v>0</v>
      </c>
      <c r="M308" s="77" cm="1">
        <f t="array" ref="M308">+IFERROR(IF(CONSOLIDADO[[#This Row],[Día]]&lt;14,0,INDEX(CONSOLIDADO[Casos Diarios],ROW()-14,1)),0)</f>
        <v>0</v>
      </c>
      <c r="N308" s="72">
        <f>+IF(CONSOLIDADO[[#This Row],[Clave]]="710143893",1,IF(OR(CONSOLIDADO[[#This Row],[Casos Acumulados]]&gt;0,CONSOLIDADO[[#This Row],[Muertes]]&gt;0),N307+1,I308))</f>
        <v>0</v>
      </c>
      <c r="O308" s="69">
        <f>+IFERROR(VLOOKUP($G308,TDMuertes!$C$2:$E$534,3,0),0)</f>
        <v>0</v>
      </c>
      <c r="P308" s="94" t="str">
        <f t="shared" ca="1" si="27"/>
        <v>OFF</v>
      </c>
      <c r="Q308" s="78">
        <f>+IFERROR(VLOOKUP(CONSOLIDADO[[#This Row],[Codigo Municipio]],TDDia!$A$4:$B$394,2,0),0)</f>
        <v>0</v>
      </c>
    </row>
    <row r="309" spans="2:17" ht="14.45">
      <c r="B309">
        <f t="shared" si="28"/>
        <v>2</v>
      </c>
      <c r="C309" s="69" t="str" cm="1">
        <f t="array" ref="C309">+INDEX(Table_4[[Departamento]:[Municipio]],FINAL!$B309,1)</f>
        <v>Atlántida</v>
      </c>
      <c r="D309" s="69" t="str" cm="1">
        <f t="array" ref="D309">+INDEX(Table_4[[Departamento]:[Municipio]],FINAL!$B309,4)</f>
        <v>El Porvenir</v>
      </c>
      <c r="E309" s="69" t="str" cm="1">
        <f t="array" ref="E309">+INDEX(Table_4[[Departamento]:[Municipio]],FINAL!$B309,3)</f>
        <v>0102</v>
      </c>
      <c r="F309" s="96">
        <f t="shared" si="24"/>
        <v>44007</v>
      </c>
      <c r="G309" s="71" t="str">
        <f>+CONSOLIDADO[[#This Row],[Codigo Municipio]]&amp;CONSOLIDADO[[#This Row],[Fecha]]</f>
        <v>010244007</v>
      </c>
      <c r="H309" s="72">
        <f>+IFERROR(VLOOKUP($G309,TDAcumula!$C$2:$E$2027,3,0),0)</f>
        <v>0</v>
      </c>
      <c r="I309" s="73">
        <f t="shared" si="25"/>
        <v>0</v>
      </c>
      <c r="J309" s="74">
        <f>+IF(CONSOLIDADO[[#This Row],[Codigo Municipio]]=E308,CONSOLIDADO[[#This Row],[Fallecidos Diarios]]+J308,CONSOLIDADO[[#This Row],[Fallecidos Diarios]])</f>
        <v>0</v>
      </c>
      <c r="K309" s="75">
        <f t="shared" si="26"/>
        <v>0</v>
      </c>
      <c r="L309" s="76">
        <f>+IF(CONSOLIDADO[[#This Row],[Codigo Municipio]]=E308,CONSOLIDADO[[#This Row],[Recuperados Diarios]]+L308,CONSOLIDADO[[#This Row],[Recuperados Diarios]])</f>
        <v>0</v>
      </c>
      <c r="M309" s="77" cm="1">
        <f t="array" ref="M309">+IFERROR(IF(CONSOLIDADO[[#This Row],[Día]]&lt;14,0,INDEX(CONSOLIDADO[Casos Diarios],ROW()-14,1)),0)</f>
        <v>0</v>
      </c>
      <c r="N309" s="72">
        <f>+IF(CONSOLIDADO[[#This Row],[Clave]]="710143893",1,IF(OR(CONSOLIDADO[[#This Row],[Casos Acumulados]]&gt;0,CONSOLIDADO[[#This Row],[Muertes]]&gt;0),N308+1,I309))</f>
        <v>0</v>
      </c>
      <c r="O309" s="69">
        <f>+IFERROR(VLOOKUP($G309,TDMuertes!$C$2:$E$534,3,0),0)</f>
        <v>0</v>
      </c>
      <c r="P309" s="94" t="str">
        <f t="shared" ca="1" si="27"/>
        <v>OFF</v>
      </c>
      <c r="Q309" s="78">
        <f>+IFERROR(VLOOKUP(CONSOLIDADO[[#This Row],[Codigo Municipio]],TDDia!$A$4:$B$394,2,0),0)</f>
        <v>0</v>
      </c>
    </row>
    <row r="310" spans="2:17" ht="14.45">
      <c r="B310">
        <f t="shared" si="28"/>
        <v>2</v>
      </c>
      <c r="C310" s="69" t="str" cm="1">
        <f t="array" ref="C310">+INDEX(Table_4[[Departamento]:[Municipio]],FINAL!$B310,1)</f>
        <v>Atlántida</v>
      </c>
      <c r="D310" s="69" t="str" cm="1">
        <f t="array" ref="D310">+INDEX(Table_4[[Departamento]:[Municipio]],FINAL!$B310,4)</f>
        <v>El Porvenir</v>
      </c>
      <c r="E310" s="69" t="str" cm="1">
        <f t="array" ref="E310">+INDEX(Table_4[[Departamento]:[Municipio]],FINAL!$B310,3)</f>
        <v>0102</v>
      </c>
      <c r="F310" s="96">
        <f t="shared" si="24"/>
        <v>44008</v>
      </c>
      <c r="G310" s="71" t="str">
        <f>+CONSOLIDADO[[#This Row],[Codigo Municipio]]&amp;CONSOLIDADO[[#This Row],[Fecha]]</f>
        <v>010244008</v>
      </c>
      <c r="H310" s="72">
        <f>+IFERROR(VLOOKUP($G310,TDAcumula!$C$2:$E$2027,3,0),0)</f>
        <v>0</v>
      </c>
      <c r="I310" s="73">
        <f t="shared" si="25"/>
        <v>0</v>
      </c>
      <c r="J310" s="74">
        <f>+IF(CONSOLIDADO[[#This Row],[Codigo Municipio]]=E309,CONSOLIDADO[[#This Row],[Fallecidos Diarios]]+J309,CONSOLIDADO[[#This Row],[Fallecidos Diarios]])</f>
        <v>0</v>
      </c>
      <c r="K310" s="75">
        <f t="shared" si="26"/>
        <v>0</v>
      </c>
      <c r="L310" s="76">
        <f>+IF(CONSOLIDADO[[#This Row],[Codigo Municipio]]=E309,CONSOLIDADO[[#This Row],[Recuperados Diarios]]+L309,CONSOLIDADO[[#This Row],[Recuperados Diarios]])</f>
        <v>0</v>
      </c>
      <c r="M310" s="77" cm="1">
        <f t="array" ref="M310">+IFERROR(IF(CONSOLIDADO[[#This Row],[Día]]&lt;14,0,INDEX(CONSOLIDADO[Casos Diarios],ROW()-14,1)),0)</f>
        <v>0</v>
      </c>
      <c r="N310" s="72">
        <f>+IF(CONSOLIDADO[[#This Row],[Clave]]="710143893",1,IF(OR(CONSOLIDADO[[#This Row],[Casos Acumulados]]&gt;0,CONSOLIDADO[[#This Row],[Muertes]]&gt;0),N309+1,I310))</f>
        <v>0</v>
      </c>
      <c r="O310" s="69">
        <f>+IFERROR(VLOOKUP($G310,TDMuertes!$C$2:$E$534,3,0),0)</f>
        <v>0</v>
      </c>
      <c r="P310" s="94" t="str">
        <f t="shared" ca="1" si="27"/>
        <v>OFF</v>
      </c>
      <c r="Q310" s="78">
        <f>+IFERROR(VLOOKUP(CONSOLIDADO[[#This Row],[Codigo Municipio]],TDDia!$A$4:$B$394,2,0),0)</f>
        <v>0</v>
      </c>
    </row>
    <row r="311" spans="2:17" ht="14.45">
      <c r="B311">
        <f t="shared" si="28"/>
        <v>2</v>
      </c>
      <c r="C311" s="69" t="str" cm="1">
        <f t="array" ref="C311">+INDEX(Table_4[[Departamento]:[Municipio]],FINAL!$B311,1)</f>
        <v>Atlántida</v>
      </c>
      <c r="D311" s="69" t="str" cm="1">
        <f t="array" ref="D311">+INDEX(Table_4[[Departamento]:[Municipio]],FINAL!$B311,4)</f>
        <v>El Porvenir</v>
      </c>
      <c r="E311" s="69" t="str" cm="1">
        <f t="array" ref="E311">+INDEX(Table_4[[Departamento]:[Municipio]],FINAL!$B311,3)</f>
        <v>0102</v>
      </c>
      <c r="F311" s="96">
        <f t="shared" si="24"/>
        <v>44009</v>
      </c>
      <c r="G311" s="71" t="str">
        <f>+CONSOLIDADO[[#This Row],[Codigo Municipio]]&amp;CONSOLIDADO[[#This Row],[Fecha]]</f>
        <v>010244009</v>
      </c>
      <c r="H311" s="72">
        <f>+IFERROR(VLOOKUP($G311,TDAcumula!$C$2:$E$2027,3,0),0)</f>
        <v>0</v>
      </c>
      <c r="I311" s="73">
        <f t="shared" si="25"/>
        <v>0</v>
      </c>
      <c r="J311" s="74">
        <f>+IF(CONSOLIDADO[[#This Row],[Codigo Municipio]]=E310,CONSOLIDADO[[#This Row],[Fallecidos Diarios]]+J310,CONSOLIDADO[[#This Row],[Fallecidos Diarios]])</f>
        <v>0</v>
      </c>
      <c r="K311" s="75">
        <f t="shared" si="26"/>
        <v>0</v>
      </c>
      <c r="L311" s="76">
        <f>+IF(CONSOLIDADO[[#This Row],[Codigo Municipio]]=E310,CONSOLIDADO[[#This Row],[Recuperados Diarios]]+L310,CONSOLIDADO[[#This Row],[Recuperados Diarios]])</f>
        <v>0</v>
      </c>
      <c r="M311" s="77" cm="1">
        <f t="array" ref="M311">+IFERROR(IF(CONSOLIDADO[[#This Row],[Día]]&lt;14,0,INDEX(CONSOLIDADO[Casos Diarios],ROW()-14,1)),0)</f>
        <v>0</v>
      </c>
      <c r="N311" s="72">
        <f>+IF(CONSOLIDADO[[#This Row],[Clave]]="710143893",1,IF(OR(CONSOLIDADO[[#This Row],[Casos Acumulados]]&gt;0,CONSOLIDADO[[#This Row],[Muertes]]&gt;0),N310+1,I311))</f>
        <v>0</v>
      </c>
      <c r="O311" s="69">
        <f>+IFERROR(VLOOKUP($G311,TDMuertes!$C$2:$E$534,3,0),0)</f>
        <v>0</v>
      </c>
      <c r="P311" s="94" t="str">
        <f t="shared" ca="1" si="27"/>
        <v>OFF</v>
      </c>
      <c r="Q311" s="78">
        <f>+IFERROR(VLOOKUP(CONSOLIDADO[[#This Row],[Codigo Municipio]],TDDia!$A$4:$B$394,2,0),0)</f>
        <v>0</v>
      </c>
    </row>
    <row r="312" spans="2:17" ht="14.45">
      <c r="B312">
        <f t="shared" si="28"/>
        <v>2</v>
      </c>
      <c r="C312" s="69" t="str" cm="1">
        <f t="array" ref="C312">+INDEX(Table_4[[Departamento]:[Municipio]],FINAL!$B312,1)</f>
        <v>Atlántida</v>
      </c>
      <c r="D312" s="69" t="str" cm="1">
        <f t="array" ref="D312">+INDEX(Table_4[[Departamento]:[Municipio]],FINAL!$B312,4)</f>
        <v>El Porvenir</v>
      </c>
      <c r="E312" s="69" t="str" cm="1">
        <f t="array" ref="E312">+INDEX(Table_4[[Departamento]:[Municipio]],FINAL!$B312,3)</f>
        <v>0102</v>
      </c>
      <c r="F312" s="96">
        <f t="shared" si="24"/>
        <v>44010</v>
      </c>
      <c r="G312" s="71" t="str">
        <f>+CONSOLIDADO[[#This Row],[Codigo Municipio]]&amp;CONSOLIDADO[[#This Row],[Fecha]]</f>
        <v>010244010</v>
      </c>
      <c r="H312" s="72">
        <f>+IFERROR(VLOOKUP($G312,TDAcumula!$C$2:$E$2027,3,0),0)</f>
        <v>0</v>
      </c>
      <c r="I312" s="73">
        <f t="shared" si="25"/>
        <v>0</v>
      </c>
      <c r="J312" s="74">
        <f>+IF(CONSOLIDADO[[#This Row],[Codigo Municipio]]=E311,CONSOLIDADO[[#This Row],[Fallecidos Diarios]]+J311,CONSOLIDADO[[#This Row],[Fallecidos Diarios]])</f>
        <v>0</v>
      </c>
      <c r="K312" s="75">
        <f t="shared" si="26"/>
        <v>0</v>
      </c>
      <c r="L312" s="76">
        <f>+IF(CONSOLIDADO[[#This Row],[Codigo Municipio]]=E311,CONSOLIDADO[[#This Row],[Recuperados Diarios]]+L311,CONSOLIDADO[[#This Row],[Recuperados Diarios]])</f>
        <v>0</v>
      </c>
      <c r="M312" s="77" cm="1">
        <f t="array" ref="M312">+IFERROR(IF(CONSOLIDADO[[#This Row],[Día]]&lt;14,0,INDEX(CONSOLIDADO[Casos Diarios],ROW()-14,1)),0)</f>
        <v>0</v>
      </c>
      <c r="N312" s="72">
        <f>+IF(CONSOLIDADO[[#This Row],[Clave]]="710143893",1,IF(OR(CONSOLIDADO[[#This Row],[Casos Acumulados]]&gt;0,CONSOLIDADO[[#This Row],[Muertes]]&gt;0),N311+1,I312))</f>
        <v>0</v>
      </c>
      <c r="O312" s="69">
        <f>+IFERROR(VLOOKUP($G312,TDMuertes!$C$2:$E$534,3,0),0)</f>
        <v>0</v>
      </c>
      <c r="P312" s="94" t="str">
        <f t="shared" ca="1" si="27"/>
        <v>OFF</v>
      </c>
      <c r="Q312" s="78">
        <f>+IFERROR(VLOOKUP(CONSOLIDADO[[#This Row],[Codigo Municipio]],TDDia!$A$4:$B$394,2,0),0)</f>
        <v>0</v>
      </c>
    </row>
    <row r="313" spans="2:17" ht="14.45">
      <c r="B313">
        <f t="shared" si="28"/>
        <v>2</v>
      </c>
      <c r="C313" s="69" t="str" cm="1">
        <f t="array" ref="C313">+INDEX(Table_4[[Departamento]:[Municipio]],FINAL!$B313,1)</f>
        <v>Atlántida</v>
      </c>
      <c r="D313" s="69" t="str" cm="1">
        <f t="array" ref="D313">+INDEX(Table_4[[Departamento]:[Municipio]],FINAL!$B313,4)</f>
        <v>El Porvenir</v>
      </c>
      <c r="E313" s="69" t="str" cm="1">
        <f t="array" ref="E313">+INDEX(Table_4[[Departamento]:[Municipio]],FINAL!$B313,3)</f>
        <v>0102</v>
      </c>
      <c r="F313" s="96">
        <f t="shared" si="24"/>
        <v>44011</v>
      </c>
      <c r="G313" s="71" t="str">
        <f>+CONSOLIDADO[[#This Row],[Codigo Municipio]]&amp;CONSOLIDADO[[#This Row],[Fecha]]</f>
        <v>010244011</v>
      </c>
      <c r="H313" s="72">
        <f>+IFERROR(VLOOKUP($G313,TDAcumula!$C$2:$E$2027,3,0),0)</f>
        <v>0</v>
      </c>
      <c r="I313" s="73">
        <f t="shared" si="25"/>
        <v>0</v>
      </c>
      <c r="J313" s="74">
        <f>+IF(CONSOLIDADO[[#This Row],[Codigo Municipio]]=E312,CONSOLIDADO[[#This Row],[Fallecidos Diarios]]+J312,CONSOLIDADO[[#This Row],[Fallecidos Diarios]])</f>
        <v>0</v>
      </c>
      <c r="K313" s="75">
        <f t="shared" si="26"/>
        <v>0</v>
      </c>
      <c r="L313" s="76">
        <f>+IF(CONSOLIDADO[[#This Row],[Codigo Municipio]]=E312,CONSOLIDADO[[#This Row],[Recuperados Diarios]]+L312,CONSOLIDADO[[#This Row],[Recuperados Diarios]])</f>
        <v>0</v>
      </c>
      <c r="M313" s="77" cm="1">
        <f t="array" ref="M313">+IFERROR(IF(CONSOLIDADO[[#This Row],[Día]]&lt;14,0,INDEX(CONSOLIDADO[Casos Diarios],ROW()-14,1)),0)</f>
        <v>0</v>
      </c>
      <c r="N313" s="72">
        <f>+IF(CONSOLIDADO[[#This Row],[Clave]]="710143893",1,IF(OR(CONSOLIDADO[[#This Row],[Casos Acumulados]]&gt;0,CONSOLIDADO[[#This Row],[Muertes]]&gt;0),N312+1,I313))</f>
        <v>0</v>
      </c>
      <c r="O313" s="69">
        <f>+IFERROR(VLOOKUP($G313,TDMuertes!$C$2:$E$534,3,0),0)</f>
        <v>0</v>
      </c>
      <c r="P313" s="94" t="str">
        <f t="shared" ca="1" si="27"/>
        <v>OFF</v>
      </c>
      <c r="Q313" s="78">
        <f>+IFERROR(VLOOKUP(CONSOLIDADO[[#This Row],[Codigo Municipio]],TDDia!$A$4:$B$394,2,0),0)</f>
        <v>0</v>
      </c>
    </row>
    <row r="314" spans="2:17" ht="14.45">
      <c r="B314">
        <f t="shared" si="28"/>
        <v>2</v>
      </c>
      <c r="C314" s="69" t="str" cm="1">
        <f t="array" ref="C314">+INDEX(Table_4[[Departamento]:[Municipio]],FINAL!$B314,1)</f>
        <v>Atlántida</v>
      </c>
      <c r="D314" s="69" t="str" cm="1">
        <f t="array" ref="D314">+INDEX(Table_4[[Departamento]:[Municipio]],FINAL!$B314,4)</f>
        <v>El Porvenir</v>
      </c>
      <c r="E314" s="69" t="str" cm="1">
        <f t="array" ref="E314">+INDEX(Table_4[[Departamento]:[Municipio]],FINAL!$B314,3)</f>
        <v>0102</v>
      </c>
      <c r="F314" s="96">
        <f t="shared" si="24"/>
        <v>44012</v>
      </c>
      <c r="G314" s="71" t="str">
        <f>+CONSOLIDADO[[#This Row],[Codigo Municipio]]&amp;CONSOLIDADO[[#This Row],[Fecha]]</f>
        <v>010244012</v>
      </c>
      <c r="H314" s="72">
        <f>+IFERROR(VLOOKUP($G314,TDAcumula!$C$2:$E$2027,3,0),0)</f>
        <v>0</v>
      </c>
      <c r="I314" s="73">
        <f t="shared" si="25"/>
        <v>0</v>
      </c>
      <c r="J314" s="74">
        <f>+IF(CONSOLIDADO[[#This Row],[Codigo Municipio]]=E313,CONSOLIDADO[[#This Row],[Fallecidos Diarios]]+J313,CONSOLIDADO[[#This Row],[Fallecidos Diarios]])</f>
        <v>0</v>
      </c>
      <c r="K314" s="75">
        <f t="shared" si="26"/>
        <v>0</v>
      </c>
      <c r="L314" s="76">
        <f>+IF(CONSOLIDADO[[#This Row],[Codigo Municipio]]=E313,CONSOLIDADO[[#This Row],[Recuperados Diarios]]+L313,CONSOLIDADO[[#This Row],[Recuperados Diarios]])</f>
        <v>0</v>
      </c>
      <c r="M314" s="77" cm="1">
        <f t="array" ref="M314">+IFERROR(IF(CONSOLIDADO[[#This Row],[Día]]&lt;14,0,INDEX(CONSOLIDADO[Casos Diarios],ROW()-14,1)),0)</f>
        <v>0</v>
      </c>
      <c r="N314" s="72">
        <f>+IF(CONSOLIDADO[[#This Row],[Clave]]="710143893",1,IF(OR(CONSOLIDADO[[#This Row],[Casos Acumulados]]&gt;0,CONSOLIDADO[[#This Row],[Muertes]]&gt;0),N313+1,I314))</f>
        <v>0</v>
      </c>
      <c r="O314" s="69">
        <f>+IFERROR(VLOOKUP($G314,TDMuertes!$C$2:$E$534,3,0),0)</f>
        <v>0</v>
      </c>
      <c r="P314" s="94" t="str">
        <f t="shared" ca="1" si="27"/>
        <v>OFF</v>
      </c>
      <c r="Q314" s="78">
        <f>+IFERROR(VLOOKUP(CONSOLIDADO[[#This Row],[Codigo Municipio]],TDDia!$A$4:$B$394,2,0),0)</f>
        <v>0</v>
      </c>
    </row>
    <row r="315" spans="2:17" ht="14.45">
      <c r="B315">
        <f t="shared" si="28"/>
        <v>2</v>
      </c>
      <c r="C315" s="69" t="str" cm="1">
        <f t="array" ref="C315">+INDEX(Table_4[[Departamento]:[Municipio]],FINAL!$B315,1)</f>
        <v>Atlántida</v>
      </c>
      <c r="D315" s="69" t="str" cm="1">
        <f t="array" ref="D315">+INDEX(Table_4[[Departamento]:[Municipio]],FINAL!$B315,4)</f>
        <v>El Porvenir</v>
      </c>
      <c r="E315" s="69" t="str" cm="1">
        <f t="array" ref="E315">+INDEX(Table_4[[Departamento]:[Municipio]],FINAL!$B315,3)</f>
        <v>0102</v>
      </c>
      <c r="F315" s="96">
        <f t="shared" si="24"/>
        <v>44013</v>
      </c>
      <c r="G315" s="71" t="str">
        <f>+CONSOLIDADO[[#This Row],[Codigo Municipio]]&amp;CONSOLIDADO[[#This Row],[Fecha]]</f>
        <v>010244013</v>
      </c>
      <c r="H315" s="72">
        <f>+IFERROR(VLOOKUP($G315,TDAcumula!$C$2:$E$2027,3,0),0)</f>
        <v>0</v>
      </c>
      <c r="I315" s="73">
        <f t="shared" si="25"/>
        <v>0</v>
      </c>
      <c r="J315" s="74">
        <f>+IF(CONSOLIDADO[[#This Row],[Codigo Municipio]]=E314,CONSOLIDADO[[#This Row],[Fallecidos Diarios]]+J314,CONSOLIDADO[[#This Row],[Fallecidos Diarios]])</f>
        <v>0</v>
      </c>
      <c r="K315" s="75">
        <f t="shared" si="26"/>
        <v>0</v>
      </c>
      <c r="L315" s="76">
        <f>+IF(CONSOLIDADO[[#This Row],[Codigo Municipio]]=E314,CONSOLIDADO[[#This Row],[Recuperados Diarios]]+L314,CONSOLIDADO[[#This Row],[Recuperados Diarios]])</f>
        <v>0</v>
      </c>
      <c r="M315" s="77" cm="1">
        <f t="array" ref="M315">+IFERROR(IF(CONSOLIDADO[[#This Row],[Día]]&lt;14,0,INDEX(CONSOLIDADO[Casos Diarios],ROW()-14,1)),0)</f>
        <v>0</v>
      </c>
      <c r="N315" s="72">
        <f>+IF(CONSOLIDADO[[#This Row],[Clave]]="710143893",1,IF(OR(CONSOLIDADO[[#This Row],[Casos Acumulados]]&gt;0,CONSOLIDADO[[#This Row],[Muertes]]&gt;0),N314+1,I315))</f>
        <v>0</v>
      </c>
      <c r="O315" s="69">
        <f>+IFERROR(VLOOKUP($G315,TDMuertes!$C$2:$E$534,3,0),0)</f>
        <v>0</v>
      </c>
      <c r="P315" s="94" t="str">
        <f t="shared" ca="1" si="27"/>
        <v>OFF</v>
      </c>
      <c r="Q315" s="78">
        <f>+IFERROR(VLOOKUP(CONSOLIDADO[[#This Row],[Codigo Municipio]],TDDia!$A$4:$B$394,2,0),0)</f>
        <v>0</v>
      </c>
    </row>
    <row r="316" spans="2:17" ht="14.45">
      <c r="B316">
        <f t="shared" si="28"/>
        <v>2</v>
      </c>
      <c r="C316" s="69" t="str" cm="1">
        <f t="array" ref="C316">+INDEX(Table_4[[Departamento]:[Municipio]],FINAL!$B316,1)</f>
        <v>Atlántida</v>
      </c>
      <c r="D316" s="69" t="str" cm="1">
        <f t="array" ref="D316">+INDEX(Table_4[[Departamento]:[Municipio]],FINAL!$B316,4)</f>
        <v>El Porvenir</v>
      </c>
      <c r="E316" s="69" t="str" cm="1">
        <f t="array" ref="E316">+INDEX(Table_4[[Departamento]:[Municipio]],FINAL!$B316,3)</f>
        <v>0102</v>
      </c>
      <c r="F316" s="96">
        <f t="shared" si="24"/>
        <v>44014</v>
      </c>
      <c r="G316" s="71" t="str">
        <f>+CONSOLIDADO[[#This Row],[Codigo Municipio]]&amp;CONSOLIDADO[[#This Row],[Fecha]]</f>
        <v>010244014</v>
      </c>
      <c r="H316" s="72">
        <f>+IFERROR(VLOOKUP($G316,TDAcumula!$C$2:$E$2027,3,0),0)</f>
        <v>0</v>
      </c>
      <c r="I316" s="73">
        <f t="shared" si="25"/>
        <v>0</v>
      </c>
      <c r="J316" s="74">
        <f>+IF(CONSOLIDADO[[#This Row],[Codigo Municipio]]=E315,CONSOLIDADO[[#This Row],[Fallecidos Diarios]]+J315,CONSOLIDADO[[#This Row],[Fallecidos Diarios]])</f>
        <v>0</v>
      </c>
      <c r="K316" s="75">
        <f t="shared" si="26"/>
        <v>0</v>
      </c>
      <c r="L316" s="76">
        <f>+IF(CONSOLIDADO[[#This Row],[Codigo Municipio]]=E315,CONSOLIDADO[[#This Row],[Recuperados Diarios]]+L315,CONSOLIDADO[[#This Row],[Recuperados Diarios]])</f>
        <v>0</v>
      </c>
      <c r="M316" s="77" cm="1">
        <f t="array" ref="M316">+IFERROR(IF(CONSOLIDADO[[#This Row],[Día]]&lt;14,0,INDEX(CONSOLIDADO[Casos Diarios],ROW()-14,1)),0)</f>
        <v>0</v>
      </c>
      <c r="N316" s="72">
        <f>+IF(CONSOLIDADO[[#This Row],[Clave]]="710143893",1,IF(OR(CONSOLIDADO[[#This Row],[Casos Acumulados]]&gt;0,CONSOLIDADO[[#This Row],[Muertes]]&gt;0),N315+1,I316))</f>
        <v>0</v>
      </c>
      <c r="O316" s="69">
        <f>+IFERROR(VLOOKUP($G316,TDMuertes!$C$2:$E$534,3,0),0)</f>
        <v>0</v>
      </c>
      <c r="P316" s="94" t="str">
        <f t="shared" ca="1" si="27"/>
        <v>OFF</v>
      </c>
      <c r="Q316" s="78">
        <f>+IFERROR(VLOOKUP(CONSOLIDADO[[#This Row],[Codigo Municipio]],TDDia!$A$4:$B$394,2,0),0)</f>
        <v>0</v>
      </c>
    </row>
    <row r="317" spans="2:17" ht="14.45">
      <c r="B317">
        <f t="shared" si="28"/>
        <v>2</v>
      </c>
      <c r="C317" s="69" t="str" cm="1">
        <f t="array" ref="C317">+INDEX(Table_4[[Departamento]:[Municipio]],FINAL!$B317,1)</f>
        <v>Atlántida</v>
      </c>
      <c r="D317" s="69" t="str" cm="1">
        <f t="array" ref="D317">+INDEX(Table_4[[Departamento]:[Municipio]],FINAL!$B317,4)</f>
        <v>El Porvenir</v>
      </c>
      <c r="E317" s="69" t="str" cm="1">
        <f t="array" ref="E317">+INDEX(Table_4[[Departamento]:[Municipio]],FINAL!$B317,3)</f>
        <v>0102</v>
      </c>
      <c r="F317" s="96">
        <f t="shared" si="24"/>
        <v>44015</v>
      </c>
      <c r="G317" s="71" t="str">
        <f>+CONSOLIDADO[[#This Row],[Codigo Municipio]]&amp;CONSOLIDADO[[#This Row],[Fecha]]</f>
        <v>010244015</v>
      </c>
      <c r="H317" s="72">
        <f>+IFERROR(VLOOKUP($G317,TDAcumula!$C$2:$E$2027,3,0),0)</f>
        <v>0</v>
      </c>
      <c r="I317" s="73">
        <f t="shared" si="25"/>
        <v>0</v>
      </c>
      <c r="J317" s="74">
        <f>+IF(CONSOLIDADO[[#This Row],[Codigo Municipio]]=E316,CONSOLIDADO[[#This Row],[Fallecidos Diarios]]+J316,CONSOLIDADO[[#This Row],[Fallecidos Diarios]])</f>
        <v>0</v>
      </c>
      <c r="K317" s="75">
        <f t="shared" si="26"/>
        <v>0</v>
      </c>
      <c r="L317" s="76">
        <f>+IF(CONSOLIDADO[[#This Row],[Codigo Municipio]]=E316,CONSOLIDADO[[#This Row],[Recuperados Diarios]]+L316,CONSOLIDADO[[#This Row],[Recuperados Diarios]])</f>
        <v>0</v>
      </c>
      <c r="M317" s="77" cm="1">
        <f t="array" ref="M317">+IFERROR(IF(CONSOLIDADO[[#This Row],[Día]]&lt;14,0,INDEX(CONSOLIDADO[Casos Diarios],ROW()-14,1)),0)</f>
        <v>0</v>
      </c>
      <c r="N317" s="72">
        <f>+IF(CONSOLIDADO[[#This Row],[Clave]]="710143893",1,IF(OR(CONSOLIDADO[[#This Row],[Casos Acumulados]]&gt;0,CONSOLIDADO[[#This Row],[Muertes]]&gt;0),N316+1,I317))</f>
        <v>0</v>
      </c>
      <c r="O317" s="69">
        <f>+IFERROR(VLOOKUP($G317,TDMuertes!$C$2:$E$534,3,0),0)</f>
        <v>0</v>
      </c>
      <c r="P317" s="94" t="str">
        <f t="shared" ca="1" si="27"/>
        <v>OFF</v>
      </c>
      <c r="Q317" s="78">
        <f>+IFERROR(VLOOKUP(CONSOLIDADO[[#This Row],[Codigo Municipio]],TDDia!$A$4:$B$394,2,0),0)</f>
        <v>0</v>
      </c>
    </row>
    <row r="318" spans="2:17" ht="14.45">
      <c r="B318">
        <f t="shared" si="28"/>
        <v>2</v>
      </c>
      <c r="C318" s="69" t="str" cm="1">
        <f t="array" ref="C318">+INDEX(Table_4[[Departamento]:[Municipio]],FINAL!$B318,1)</f>
        <v>Atlántida</v>
      </c>
      <c r="D318" s="69" t="str" cm="1">
        <f t="array" ref="D318">+INDEX(Table_4[[Departamento]:[Municipio]],FINAL!$B318,4)</f>
        <v>El Porvenir</v>
      </c>
      <c r="E318" s="69" t="str" cm="1">
        <f t="array" ref="E318">+INDEX(Table_4[[Departamento]:[Municipio]],FINAL!$B318,3)</f>
        <v>0102</v>
      </c>
      <c r="F318" s="96">
        <f t="shared" si="24"/>
        <v>44016</v>
      </c>
      <c r="G318" s="71" t="str">
        <f>+CONSOLIDADO[[#This Row],[Codigo Municipio]]&amp;CONSOLIDADO[[#This Row],[Fecha]]</f>
        <v>010244016</v>
      </c>
      <c r="H318" s="72">
        <f>+IFERROR(VLOOKUP($G318,TDAcumula!$C$2:$E$2027,3,0),0)</f>
        <v>0</v>
      </c>
      <c r="I318" s="73">
        <f t="shared" si="25"/>
        <v>0</v>
      </c>
      <c r="J318" s="74">
        <f>+IF(CONSOLIDADO[[#This Row],[Codigo Municipio]]=E317,CONSOLIDADO[[#This Row],[Fallecidos Diarios]]+J317,CONSOLIDADO[[#This Row],[Fallecidos Diarios]])</f>
        <v>0</v>
      </c>
      <c r="K318" s="75">
        <f t="shared" si="26"/>
        <v>0</v>
      </c>
      <c r="L318" s="76">
        <f>+IF(CONSOLIDADO[[#This Row],[Codigo Municipio]]=E317,CONSOLIDADO[[#This Row],[Recuperados Diarios]]+L317,CONSOLIDADO[[#This Row],[Recuperados Diarios]])</f>
        <v>0</v>
      </c>
      <c r="M318" s="77" cm="1">
        <f t="array" ref="M318">+IFERROR(IF(CONSOLIDADO[[#This Row],[Día]]&lt;14,0,INDEX(CONSOLIDADO[Casos Diarios],ROW()-14,1)),0)</f>
        <v>0</v>
      </c>
      <c r="N318" s="72">
        <f>+IF(CONSOLIDADO[[#This Row],[Clave]]="710143893",1,IF(OR(CONSOLIDADO[[#This Row],[Casos Acumulados]]&gt;0,CONSOLIDADO[[#This Row],[Muertes]]&gt;0),N317+1,I318))</f>
        <v>0</v>
      </c>
      <c r="O318" s="69">
        <f>+IFERROR(VLOOKUP($G318,TDMuertes!$C$2:$E$534,3,0),0)</f>
        <v>0</v>
      </c>
      <c r="P318" s="94" t="str">
        <f t="shared" ca="1" si="27"/>
        <v>OFF</v>
      </c>
      <c r="Q318" s="78">
        <f>+IFERROR(VLOOKUP(CONSOLIDADO[[#This Row],[Codigo Municipio]],TDDia!$A$4:$B$394,2,0),0)</f>
        <v>0</v>
      </c>
    </row>
    <row r="319" spans="2:17" ht="14.45">
      <c r="B319">
        <f t="shared" si="28"/>
        <v>2</v>
      </c>
      <c r="C319" s="69" t="str" cm="1">
        <f t="array" ref="C319">+INDEX(Table_4[[Departamento]:[Municipio]],FINAL!$B319,1)</f>
        <v>Atlántida</v>
      </c>
      <c r="D319" s="69" t="str" cm="1">
        <f t="array" ref="D319">+INDEX(Table_4[[Departamento]:[Municipio]],FINAL!$B319,4)</f>
        <v>El Porvenir</v>
      </c>
      <c r="E319" s="69" t="str" cm="1">
        <f t="array" ref="E319">+INDEX(Table_4[[Departamento]:[Municipio]],FINAL!$B319,3)</f>
        <v>0102</v>
      </c>
      <c r="F319" s="96">
        <f t="shared" si="24"/>
        <v>44017</v>
      </c>
      <c r="G319" s="71" t="str">
        <f>+CONSOLIDADO[[#This Row],[Codigo Municipio]]&amp;CONSOLIDADO[[#This Row],[Fecha]]</f>
        <v>010244017</v>
      </c>
      <c r="H319" s="72">
        <f>+IFERROR(VLOOKUP($G319,TDAcumula!$C$2:$E$2027,3,0),0)</f>
        <v>0</v>
      </c>
      <c r="I319" s="73">
        <f t="shared" si="25"/>
        <v>0</v>
      </c>
      <c r="J319" s="74">
        <f>+IF(CONSOLIDADO[[#This Row],[Codigo Municipio]]=E318,CONSOLIDADO[[#This Row],[Fallecidos Diarios]]+J318,CONSOLIDADO[[#This Row],[Fallecidos Diarios]])</f>
        <v>0</v>
      </c>
      <c r="K319" s="75">
        <f t="shared" si="26"/>
        <v>0</v>
      </c>
      <c r="L319" s="76">
        <f>+IF(CONSOLIDADO[[#This Row],[Codigo Municipio]]=E318,CONSOLIDADO[[#This Row],[Recuperados Diarios]]+L318,CONSOLIDADO[[#This Row],[Recuperados Diarios]])</f>
        <v>0</v>
      </c>
      <c r="M319" s="77" cm="1">
        <f t="array" ref="M319">+IFERROR(IF(CONSOLIDADO[[#This Row],[Día]]&lt;14,0,INDEX(CONSOLIDADO[Casos Diarios],ROW()-14,1)),0)</f>
        <v>0</v>
      </c>
      <c r="N319" s="72">
        <f>+IF(CONSOLIDADO[[#This Row],[Clave]]="710143893",1,IF(OR(CONSOLIDADO[[#This Row],[Casos Acumulados]]&gt;0,CONSOLIDADO[[#This Row],[Muertes]]&gt;0),N318+1,I319))</f>
        <v>0</v>
      </c>
      <c r="O319" s="69">
        <f>+IFERROR(VLOOKUP($G319,TDMuertes!$C$2:$E$534,3,0),0)</f>
        <v>0</v>
      </c>
      <c r="P319" s="94" t="str">
        <f t="shared" ca="1" si="27"/>
        <v>OFF</v>
      </c>
      <c r="Q319" s="78">
        <f>+IFERROR(VLOOKUP(CONSOLIDADO[[#This Row],[Codigo Municipio]],TDDia!$A$4:$B$394,2,0),0)</f>
        <v>0</v>
      </c>
    </row>
    <row r="320" spans="2:17" ht="14.45">
      <c r="B320">
        <f t="shared" si="28"/>
        <v>2</v>
      </c>
      <c r="C320" s="69" t="str" cm="1">
        <f t="array" ref="C320">+INDEX(Table_4[[Departamento]:[Municipio]],FINAL!$B320,1)</f>
        <v>Atlántida</v>
      </c>
      <c r="D320" s="69" t="str" cm="1">
        <f t="array" ref="D320">+INDEX(Table_4[[Departamento]:[Municipio]],FINAL!$B320,4)</f>
        <v>El Porvenir</v>
      </c>
      <c r="E320" s="69" t="str" cm="1">
        <f t="array" ref="E320">+INDEX(Table_4[[Departamento]:[Municipio]],FINAL!$B320,3)</f>
        <v>0102</v>
      </c>
      <c r="F320" s="96">
        <f t="shared" si="24"/>
        <v>44018</v>
      </c>
      <c r="G320" s="71" t="str">
        <f>+CONSOLIDADO[[#This Row],[Codigo Municipio]]&amp;CONSOLIDADO[[#This Row],[Fecha]]</f>
        <v>010244018</v>
      </c>
      <c r="H320" s="72">
        <f>+IFERROR(VLOOKUP($G320,TDAcumula!$C$2:$E$2027,3,0),0)</f>
        <v>0</v>
      </c>
      <c r="I320" s="73">
        <f t="shared" si="25"/>
        <v>0</v>
      </c>
      <c r="J320" s="74">
        <f>+IF(CONSOLIDADO[[#This Row],[Codigo Municipio]]=E319,CONSOLIDADO[[#This Row],[Fallecidos Diarios]]+J319,CONSOLIDADO[[#This Row],[Fallecidos Diarios]])</f>
        <v>0</v>
      </c>
      <c r="K320" s="75">
        <f t="shared" si="26"/>
        <v>0</v>
      </c>
      <c r="L320" s="76">
        <f>+IF(CONSOLIDADO[[#This Row],[Codigo Municipio]]=E319,CONSOLIDADO[[#This Row],[Recuperados Diarios]]+L319,CONSOLIDADO[[#This Row],[Recuperados Diarios]])</f>
        <v>0</v>
      </c>
      <c r="M320" s="77" cm="1">
        <f t="array" ref="M320">+IFERROR(IF(CONSOLIDADO[[#This Row],[Día]]&lt;14,0,INDEX(CONSOLIDADO[Casos Diarios],ROW()-14,1)),0)</f>
        <v>0</v>
      </c>
      <c r="N320" s="72">
        <f>+IF(CONSOLIDADO[[#This Row],[Clave]]="710143893",1,IF(OR(CONSOLIDADO[[#This Row],[Casos Acumulados]]&gt;0,CONSOLIDADO[[#This Row],[Muertes]]&gt;0),N319+1,I320))</f>
        <v>0</v>
      </c>
      <c r="O320" s="69">
        <f>+IFERROR(VLOOKUP($G320,TDMuertes!$C$2:$E$534,3,0),0)</f>
        <v>0</v>
      </c>
      <c r="P320" s="94" t="str">
        <f t="shared" ca="1" si="27"/>
        <v>OFF</v>
      </c>
      <c r="Q320" s="78">
        <f>+IFERROR(VLOOKUP(CONSOLIDADO[[#This Row],[Codigo Municipio]],TDDia!$A$4:$B$394,2,0),0)</f>
        <v>0</v>
      </c>
    </row>
    <row r="321" spans="2:17" ht="14.45">
      <c r="B321">
        <f t="shared" si="28"/>
        <v>2</v>
      </c>
      <c r="C321" s="69" t="str" cm="1">
        <f t="array" ref="C321">+INDEX(Table_4[[Departamento]:[Municipio]],FINAL!$B321,1)</f>
        <v>Atlántida</v>
      </c>
      <c r="D321" s="69" t="str" cm="1">
        <f t="array" ref="D321">+INDEX(Table_4[[Departamento]:[Municipio]],FINAL!$B321,4)</f>
        <v>El Porvenir</v>
      </c>
      <c r="E321" s="69" t="str" cm="1">
        <f t="array" ref="E321">+INDEX(Table_4[[Departamento]:[Municipio]],FINAL!$B321,3)</f>
        <v>0102</v>
      </c>
      <c r="F321" s="96">
        <f t="shared" si="24"/>
        <v>44019</v>
      </c>
      <c r="G321" s="71" t="str">
        <f>+CONSOLIDADO[[#This Row],[Codigo Municipio]]&amp;CONSOLIDADO[[#This Row],[Fecha]]</f>
        <v>010244019</v>
      </c>
      <c r="H321" s="72">
        <f>+IFERROR(VLOOKUP($G321,TDAcumula!$C$2:$E$2027,3,0),0)</f>
        <v>0</v>
      </c>
      <c r="I321" s="73">
        <f t="shared" si="25"/>
        <v>0</v>
      </c>
      <c r="J321" s="74">
        <f>+IF(CONSOLIDADO[[#This Row],[Codigo Municipio]]=E320,CONSOLIDADO[[#This Row],[Fallecidos Diarios]]+J320,CONSOLIDADO[[#This Row],[Fallecidos Diarios]])</f>
        <v>0</v>
      </c>
      <c r="K321" s="75">
        <f t="shared" si="26"/>
        <v>0</v>
      </c>
      <c r="L321" s="76">
        <f>+IF(CONSOLIDADO[[#This Row],[Codigo Municipio]]=E320,CONSOLIDADO[[#This Row],[Recuperados Diarios]]+L320,CONSOLIDADO[[#This Row],[Recuperados Diarios]])</f>
        <v>0</v>
      </c>
      <c r="M321" s="77" cm="1">
        <f t="array" ref="M321">+IFERROR(IF(CONSOLIDADO[[#This Row],[Día]]&lt;14,0,INDEX(CONSOLIDADO[Casos Diarios],ROW()-14,1)),0)</f>
        <v>0</v>
      </c>
      <c r="N321" s="72">
        <f>+IF(CONSOLIDADO[[#This Row],[Clave]]="710143893",1,IF(OR(CONSOLIDADO[[#This Row],[Casos Acumulados]]&gt;0,CONSOLIDADO[[#This Row],[Muertes]]&gt;0),N320+1,I321))</f>
        <v>0</v>
      </c>
      <c r="O321" s="69">
        <f>+IFERROR(VLOOKUP($G321,TDMuertes!$C$2:$E$534,3,0),0)</f>
        <v>0</v>
      </c>
      <c r="P321" s="94" t="str">
        <f t="shared" ca="1" si="27"/>
        <v>OFF</v>
      </c>
      <c r="Q321" s="78">
        <f>+IFERROR(VLOOKUP(CONSOLIDADO[[#This Row],[Codigo Municipio]],TDDia!$A$4:$B$394,2,0),0)</f>
        <v>0</v>
      </c>
    </row>
    <row r="322" spans="2:17" ht="14.45">
      <c r="B322">
        <f t="shared" si="28"/>
        <v>2</v>
      </c>
      <c r="C322" s="69" t="str" cm="1">
        <f t="array" ref="C322">+INDEX(Table_4[[Departamento]:[Municipio]],FINAL!$B322,1)</f>
        <v>Atlántida</v>
      </c>
      <c r="D322" s="69" t="str" cm="1">
        <f t="array" ref="D322">+INDEX(Table_4[[Departamento]:[Municipio]],FINAL!$B322,4)</f>
        <v>El Porvenir</v>
      </c>
      <c r="E322" s="69" t="str" cm="1">
        <f t="array" ref="E322">+INDEX(Table_4[[Departamento]:[Municipio]],FINAL!$B322,3)</f>
        <v>0102</v>
      </c>
      <c r="F322" s="96">
        <f t="shared" si="24"/>
        <v>44020</v>
      </c>
      <c r="G322" s="71" t="str">
        <f>+CONSOLIDADO[[#This Row],[Codigo Municipio]]&amp;CONSOLIDADO[[#This Row],[Fecha]]</f>
        <v>010244020</v>
      </c>
      <c r="H322" s="72">
        <f>+IFERROR(VLOOKUP($G322,TDAcumula!$C$2:$E$2027,3,0),0)</f>
        <v>0</v>
      </c>
      <c r="I322" s="73">
        <f t="shared" si="25"/>
        <v>0</v>
      </c>
      <c r="J322" s="74">
        <f>+IF(CONSOLIDADO[[#This Row],[Codigo Municipio]]=E321,CONSOLIDADO[[#This Row],[Fallecidos Diarios]]+J321,CONSOLIDADO[[#This Row],[Fallecidos Diarios]])</f>
        <v>0</v>
      </c>
      <c r="K322" s="75">
        <f t="shared" si="26"/>
        <v>0</v>
      </c>
      <c r="L322" s="76">
        <f>+IF(CONSOLIDADO[[#This Row],[Codigo Municipio]]=E321,CONSOLIDADO[[#This Row],[Recuperados Diarios]]+L321,CONSOLIDADO[[#This Row],[Recuperados Diarios]])</f>
        <v>0</v>
      </c>
      <c r="M322" s="77" cm="1">
        <f t="array" ref="M322">+IFERROR(IF(CONSOLIDADO[[#This Row],[Día]]&lt;14,0,INDEX(CONSOLIDADO[Casos Diarios],ROW()-14,1)),0)</f>
        <v>0</v>
      </c>
      <c r="N322" s="72">
        <f>+IF(CONSOLIDADO[[#This Row],[Clave]]="710143893",1,IF(OR(CONSOLIDADO[[#This Row],[Casos Acumulados]]&gt;0,CONSOLIDADO[[#This Row],[Muertes]]&gt;0),N321+1,I322))</f>
        <v>0</v>
      </c>
      <c r="O322" s="69">
        <f>+IFERROR(VLOOKUP($G322,TDMuertes!$C$2:$E$534,3,0),0)</f>
        <v>0</v>
      </c>
      <c r="P322" s="94" t="str">
        <f t="shared" ca="1" si="27"/>
        <v>OFF</v>
      </c>
      <c r="Q322" s="78">
        <f>+IFERROR(VLOOKUP(CONSOLIDADO[[#This Row],[Codigo Municipio]],TDDia!$A$4:$B$394,2,0),0)</f>
        <v>0</v>
      </c>
    </row>
    <row r="323" spans="2:17" ht="14.45">
      <c r="B323">
        <f t="shared" si="28"/>
        <v>2</v>
      </c>
      <c r="C323" s="69" t="str" cm="1">
        <f t="array" ref="C323">+INDEX(Table_4[[Departamento]:[Municipio]],FINAL!$B323,1)</f>
        <v>Atlántida</v>
      </c>
      <c r="D323" s="69" t="str" cm="1">
        <f t="array" ref="D323">+INDEX(Table_4[[Departamento]:[Municipio]],FINAL!$B323,4)</f>
        <v>El Porvenir</v>
      </c>
      <c r="E323" s="69" t="str" cm="1">
        <f t="array" ref="E323">+INDEX(Table_4[[Departamento]:[Municipio]],FINAL!$B323,3)</f>
        <v>0102</v>
      </c>
      <c r="F323" s="96">
        <f t="shared" si="24"/>
        <v>44021</v>
      </c>
      <c r="G323" s="71" t="str">
        <f>+CONSOLIDADO[[#This Row],[Codigo Municipio]]&amp;CONSOLIDADO[[#This Row],[Fecha]]</f>
        <v>010244021</v>
      </c>
      <c r="H323" s="72">
        <f>+IFERROR(VLOOKUP($G323,TDAcumula!$C$2:$E$2027,3,0),0)</f>
        <v>0</v>
      </c>
      <c r="I323" s="73">
        <f t="shared" si="25"/>
        <v>0</v>
      </c>
      <c r="J323" s="74">
        <f>+IF(CONSOLIDADO[[#This Row],[Codigo Municipio]]=E322,CONSOLIDADO[[#This Row],[Fallecidos Diarios]]+J322,CONSOLIDADO[[#This Row],[Fallecidos Diarios]])</f>
        <v>0</v>
      </c>
      <c r="K323" s="75">
        <f t="shared" si="26"/>
        <v>0</v>
      </c>
      <c r="L323" s="76">
        <f>+IF(CONSOLIDADO[[#This Row],[Codigo Municipio]]=E322,CONSOLIDADO[[#This Row],[Recuperados Diarios]]+L322,CONSOLIDADO[[#This Row],[Recuperados Diarios]])</f>
        <v>0</v>
      </c>
      <c r="M323" s="77" cm="1">
        <f t="array" ref="M323">+IFERROR(IF(CONSOLIDADO[[#This Row],[Día]]&lt;14,0,INDEX(CONSOLIDADO[Casos Diarios],ROW()-14,1)),0)</f>
        <v>0</v>
      </c>
      <c r="N323" s="72">
        <f>+IF(CONSOLIDADO[[#This Row],[Clave]]="710143893",1,IF(OR(CONSOLIDADO[[#This Row],[Casos Acumulados]]&gt;0,CONSOLIDADO[[#This Row],[Muertes]]&gt;0),N322+1,I323))</f>
        <v>0</v>
      </c>
      <c r="O323" s="69">
        <f>+IFERROR(VLOOKUP($G323,TDMuertes!$C$2:$E$534,3,0),0)</f>
        <v>0</v>
      </c>
      <c r="P323" s="94" t="str">
        <f t="shared" ca="1" si="27"/>
        <v>OFF</v>
      </c>
      <c r="Q323" s="78">
        <f>+IFERROR(VLOOKUP(CONSOLIDADO[[#This Row],[Codigo Municipio]],TDDia!$A$4:$B$394,2,0),0)</f>
        <v>0</v>
      </c>
    </row>
    <row r="324" spans="2:17" ht="14.45">
      <c r="B324">
        <f t="shared" si="28"/>
        <v>2</v>
      </c>
      <c r="C324" s="69" t="str" cm="1">
        <f t="array" ref="C324">+INDEX(Table_4[[Departamento]:[Municipio]],FINAL!$B324,1)</f>
        <v>Atlántida</v>
      </c>
      <c r="D324" s="69" t="str" cm="1">
        <f t="array" ref="D324">+INDEX(Table_4[[Departamento]:[Municipio]],FINAL!$B324,4)</f>
        <v>El Porvenir</v>
      </c>
      <c r="E324" s="69" t="str" cm="1">
        <f t="array" ref="E324">+INDEX(Table_4[[Departamento]:[Municipio]],FINAL!$B324,3)</f>
        <v>0102</v>
      </c>
      <c r="F324" s="96">
        <f t="shared" ref="F324:F387" si="29">+F131</f>
        <v>44022</v>
      </c>
      <c r="G324" s="71" t="str">
        <f>+CONSOLIDADO[[#This Row],[Codigo Municipio]]&amp;CONSOLIDADO[[#This Row],[Fecha]]</f>
        <v>010244022</v>
      </c>
      <c r="H324" s="72">
        <f>+IFERROR(VLOOKUP($G324,TDAcumula!$C$2:$E$2027,3,0),0)</f>
        <v>0</v>
      </c>
      <c r="I324" s="73">
        <f t="shared" ref="I324:I387" si="30">+IF(E324=E323,H324+I323,H324)</f>
        <v>0</v>
      </c>
      <c r="J324" s="74">
        <f>+IF(CONSOLIDADO[[#This Row],[Codigo Municipio]]=E323,CONSOLIDADO[[#This Row],[Fallecidos Diarios]]+J323,CONSOLIDADO[[#This Row],[Fallecidos Diarios]])</f>
        <v>0</v>
      </c>
      <c r="K324" s="75">
        <f t="shared" ref="K324:K387" si="31">+IF(I324-J324-L324&lt;0,0,I324-J324-L324)</f>
        <v>0</v>
      </c>
      <c r="L324" s="76">
        <f>+IF(CONSOLIDADO[[#This Row],[Codigo Municipio]]=E323,CONSOLIDADO[[#This Row],[Recuperados Diarios]]+L323,CONSOLIDADO[[#This Row],[Recuperados Diarios]])</f>
        <v>0</v>
      </c>
      <c r="M324" s="77" cm="1">
        <f t="array" ref="M324">+IFERROR(IF(CONSOLIDADO[[#This Row],[Día]]&lt;14,0,INDEX(CONSOLIDADO[Casos Diarios],ROW()-14,1)),0)</f>
        <v>0</v>
      </c>
      <c r="N324" s="72">
        <f>+IF(CONSOLIDADO[[#This Row],[Clave]]="710143893",1,IF(OR(CONSOLIDADO[[#This Row],[Casos Acumulados]]&gt;0,CONSOLIDADO[[#This Row],[Muertes]]&gt;0),N323+1,I324))</f>
        <v>0</v>
      </c>
      <c r="O324" s="69">
        <f>+IFERROR(VLOOKUP($G324,TDMuertes!$C$2:$E$534,3,0),0)</f>
        <v>0</v>
      </c>
      <c r="P324" s="94" t="str">
        <f t="shared" ref="P324:P387" ca="1" si="32">+IF(N324=0,"OFF",IF(N324=1,"START",IF(AND(N324&gt;1,F324&lt;TODAY()+1),"ON","OUT TIME")))</f>
        <v>OFF</v>
      </c>
      <c r="Q324" s="78">
        <f>+IFERROR(VLOOKUP(CONSOLIDADO[[#This Row],[Codigo Municipio]],TDDia!$A$4:$B$394,2,0),0)</f>
        <v>0</v>
      </c>
    </row>
    <row r="325" spans="2:17" ht="14.45">
      <c r="B325">
        <f t="shared" ref="B325:B388" si="33">+IF(F324=44085,B324+1,B324)</f>
        <v>2</v>
      </c>
      <c r="C325" s="69" t="str" cm="1">
        <f t="array" ref="C325">+INDEX(Table_4[[Departamento]:[Municipio]],FINAL!$B325,1)</f>
        <v>Atlántida</v>
      </c>
      <c r="D325" s="69" t="str" cm="1">
        <f t="array" ref="D325">+INDEX(Table_4[[Departamento]:[Municipio]],FINAL!$B325,4)</f>
        <v>El Porvenir</v>
      </c>
      <c r="E325" s="69" t="str" cm="1">
        <f t="array" ref="E325">+INDEX(Table_4[[Departamento]:[Municipio]],FINAL!$B325,3)</f>
        <v>0102</v>
      </c>
      <c r="F325" s="96">
        <f t="shared" si="29"/>
        <v>44023</v>
      </c>
      <c r="G325" s="71" t="str">
        <f>+CONSOLIDADO[[#This Row],[Codigo Municipio]]&amp;CONSOLIDADO[[#This Row],[Fecha]]</f>
        <v>010244023</v>
      </c>
      <c r="H325" s="72">
        <f>+IFERROR(VLOOKUP($G325,TDAcumula!$C$2:$E$2027,3,0),0)</f>
        <v>0</v>
      </c>
      <c r="I325" s="73">
        <f t="shared" si="30"/>
        <v>0</v>
      </c>
      <c r="J325" s="74">
        <f>+IF(CONSOLIDADO[[#This Row],[Codigo Municipio]]=E324,CONSOLIDADO[[#This Row],[Fallecidos Diarios]]+J324,CONSOLIDADO[[#This Row],[Fallecidos Diarios]])</f>
        <v>0</v>
      </c>
      <c r="K325" s="75">
        <f t="shared" si="31"/>
        <v>0</v>
      </c>
      <c r="L325" s="76">
        <f>+IF(CONSOLIDADO[[#This Row],[Codigo Municipio]]=E324,CONSOLIDADO[[#This Row],[Recuperados Diarios]]+L324,CONSOLIDADO[[#This Row],[Recuperados Diarios]])</f>
        <v>0</v>
      </c>
      <c r="M325" s="77" cm="1">
        <f t="array" ref="M325">+IFERROR(IF(CONSOLIDADO[[#This Row],[Día]]&lt;14,0,INDEX(CONSOLIDADO[Casos Diarios],ROW()-14,1)),0)</f>
        <v>0</v>
      </c>
      <c r="N325" s="72">
        <f>+IF(CONSOLIDADO[[#This Row],[Clave]]="710143893",1,IF(OR(CONSOLIDADO[[#This Row],[Casos Acumulados]]&gt;0,CONSOLIDADO[[#This Row],[Muertes]]&gt;0),N324+1,I325))</f>
        <v>0</v>
      </c>
      <c r="O325" s="69">
        <f>+IFERROR(VLOOKUP($G325,TDMuertes!$C$2:$E$534,3,0),0)</f>
        <v>0</v>
      </c>
      <c r="P325" s="94" t="str">
        <f t="shared" ca="1" si="32"/>
        <v>OFF</v>
      </c>
      <c r="Q325" s="78">
        <f>+IFERROR(VLOOKUP(CONSOLIDADO[[#This Row],[Codigo Municipio]],TDDia!$A$4:$B$394,2,0),0)</f>
        <v>0</v>
      </c>
    </row>
    <row r="326" spans="2:17" ht="14.45">
      <c r="B326">
        <f t="shared" si="33"/>
        <v>2</v>
      </c>
      <c r="C326" s="69" t="str" cm="1">
        <f t="array" ref="C326">+INDEX(Table_4[[Departamento]:[Municipio]],FINAL!$B326,1)</f>
        <v>Atlántida</v>
      </c>
      <c r="D326" s="69" t="str" cm="1">
        <f t="array" ref="D326">+INDEX(Table_4[[Departamento]:[Municipio]],FINAL!$B326,4)</f>
        <v>El Porvenir</v>
      </c>
      <c r="E326" s="69" t="str" cm="1">
        <f t="array" ref="E326">+INDEX(Table_4[[Departamento]:[Municipio]],FINAL!$B326,3)</f>
        <v>0102</v>
      </c>
      <c r="F326" s="96">
        <f t="shared" si="29"/>
        <v>44024</v>
      </c>
      <c r="G326" s="71" t="str">
        <f>+CONSOLIDADO[[#This Row],[Codigo Municipio]]&amp;CONSOLIDADO[[#This Row],[Fecha]]</f>
        <v>010244024</v>
      </c>
      <c r="H326" s="72">
        <f>+IFERROR(VLOOKUP($G326,TDAcumula!$C$2:$E$2027,3,0),0)</f>
        <v>0</v>
      </c>
      <c r="I326" s="73">
        <f t="shared" si="30"/>
        <v>0</v>
      </c>
      <c r="J326" s="74">
        <f>+IF(CONSOLIDADO[[#This Row],[Codigo Municipio]]=E325,CONSOLIDADO[[#This Row],[Fallecidos Diarios]]+J325,CONSOLIDADO[[#This Row],[Fallecidos Diarios]])</f>
        <v>0</v>
      </c>
      <c r="K326" s="75">
        <f t="shared" si="31"/>
        <v>0</v>
      </c>
      <c r="L326" s="76">
        <f>+IF(CONSOLIDADO[[#This Row],[Codigo Municipio]]=E325,CONSOLIDADO[[#This Row],[Recuperados Diarios]]+L325,CONSOLIDADO[[#This Row],[Recuperados Diarios]])</f>
        <v>0</v>
      </c>
      <c r="M326" s="77" cm="1">
        <f t="array" ref="M326">+IFERROR(IF(CONSOLIDADO[[#This Row],[Día]]&lt;14,0,INDEX(CONSOLIDADO[Casos Diarios],ROW()-14,1)),0)</f>
        <v>0</v>
      </c>
      <c r="N326" s="72">
        <f>+IF(CONSOLIDADO[[#This Row],[Clave]]="710143893",1,IF(OR(CONSOLIDADO[[#This Row],[Casos Acumulados]]&gt;0,CONSOLIDADO[[#This Row],[Muertes]]&gt;0),N325+1,I326))</f>
        <v>0</v>
      </c>
      <c r="O326" s="69">
        <f>+IFERROR(VLOOKUP($G326,TDMuertes!$C$2:$E$534,3,0),0)</f>
        <v>0</v>
      </c>
      <c r="P326" s="94" t="str">
        <f t="shared" ca="1" si="32"/>
        <v>OFF</v>
      </c>
      <c r="Q326" s="78">
        <f>+IFERROR(VLOOKUP(CONSOLIDADO[[#This Row],[Codigo Municipio]],TDDia!$A$4:$B$394,2,0),0)</f>
        <v>0</v>
      </c>
    </row>
    <row r="327" spans="2:17" ht="14.45">
      <c r="B327">
        <f t="shared" si="33"/>
        <v>2</v>
      </c>
      <c r="C327" s="69" t="str" cm="1">
        <f t="array" ref="C327">+INDEX(Table_4[[Departamento]:[Municipio]],FINAL!$B327,1)</f>
        <v>Atlántida</v>
      </c>
      <c r="D327" s="69" t="str" cm="1">
        <f t="array" ref="D327">+INDEX(Table_4[[Departamento]:[Municipio]],FINAL!$B327,4)</f>
        <v>El Porvenir</v>
      </c>
      <c r="E327" s="69" t="str" cm="1">
        <f t="array" ref="E327">+INDEX(Table_4[[Departamento]:[Municipio]],FINAL!$B327,3)</f>
        <v>0102</v>
      </c>
      <c r="F327" s="96">
        <f t="shared" si="29"/>
        <v>44025</v>
      </c>
      <c r="G327" s="71" t="str">
        <f>+CONSOLIDADO[[#This Row],[Codigo Municipio]]&amp;CONSOLIDADO[[#This Row],[Fecha]]</f>
        <v>010244025</v>
      </c>
      <c r="H327" s="72">
        <f>+IFERROR(VLOOKUP($G327,TDAcumula!$C$2:$E$2027,3,0),0)</f>
        <v>0</v>
      </c>
      <c r="I327" s="73">
        <f t="shared" si="30"/>
        <v>0</v>
      </c>
      <c r="J327" s="74">
        <f>+IF(CONSOLIDADO[[#This Row],[Codigo Municipio]]=E326,CONSOLIDADO[[#This Row],[Fallecidos Diarios]]+J326,CONSOLIDADO[[#This Row],[Fallecidos Diarios]])</f>
        <v>0</v>
      </c>
      <c r="K327" s="75">
        <f t="shared" si="31"/>
        <v>0</v>
      </c>
      <c r="L327" s="76">
        <f>+IF(CONSOLIDADO[[#This Row],[Codigo Municipio]]=E326,CONSOLIDADO[[#This Row],[Recuperados Diarios]]+L326,CONSOLIDADO[[#This Row],[Recuperados Diarios]])</f>
        <v>0</v>
      </c>
      <c r="M327" s="77" cm="1">
        <f t="array" ref="M327">+IFERROR(IF(CONSOLIDADO[[#This Row],[Día]]&lt;14,0,INDEX(CONSOLIDADO[Casos Diarios],ROW()-14,1)),0)</f>
        <v>0</v>
      </c>
      <c r="N327" s="72">
        <f>+IF(CONSOLIDADO[[#This Row],[Clave]]="710143893",1,IF(OR(CONSOLIDADO[[#This Row],[Casos Acumulados]]&gt;0,CONSOLIDADO[[#This Row],[Muertes]]&gt;0),N326+1,I327))</f>
        <v>0</v>
      </c>
      <c r="O327" s="69">
        <f>+IFERROR(VLOOKUP($G327,TDMuertes!$C$2:$E$534,3,0),0)</f>
        <v>0</v>
      </c>
      <c r="P327" s="94" t="str">
        <f t="shared" ca="1" si="32"/>
        <v>OFF</v>
      </c>
      <c r="Q327" s="78">
        <f>+IFERROR(VLOOKUP(CONSOLIDADO[[#This Row],[Codigo Municipio]],TDDia!$A$4:$B$394,2,0),0)</f>
        <v>0</v>
      </c>
    </row>
    <row r="328" spans="2:17" ht="14.45">
      <c r="B328">
        <f t="shared" si="33"/>
        <v>2</v>
      </c>
      <c r="C328" s="69" t="str" cm="1">
        <f t="array" ref="C328">+INDEX(Table_4[[Departamento]:[Municipio]],FINAL!$B328,1)</f>
        <v>Atlántida</v>
      </c>
      <c r="D328" s="69" t="str" cm="1">
        <f t="array" ref="D328">+INDEX(Table_4[[Departamento]:[Municipio]],FINAL!$B328,4)</f>
        <v>El Porvenir</v>
      </c>
      <c r="E328" s="69" t="str" cm="1">
        <f t="array" ref="E328">+INDEX(Table_4[[Departamento]:[Municipio]],FINAL!$B328,3)</f>
        <v>0102</v>
      </c>
      <c r="F328" s="96">
        <f t="shared" si="29"/>
        <v>44026</v>
      </c>
      <c r="G328" s="71" t="str">
        <f>+CONSOLIDADO[[#This Row],[Codigo Municipio]]&amp;CONSOLIDADO[[#This Row],[Fecha]]</f>
        <v>010244026</v>
      </c>
      <c r="H328" s="72">
        <f>+IFERROR(VLOOKUP($G328,TDAcumula!$C$2:$E$2027,3,0),0)</f>
        <v>0</v>
      </c>
      <c r="I328" s="73">
        <f t="shared" si="30"/>
        <v>0</v>
      </c>
      <c r="J328" s="74">
        <f>+IF(CONSOLIDADO[[#This Row],[Codigo Municipio]]=E327,CONSOLIDADO[[#This Row],[Fallecidos Diarios]]+J327,CONSOLIDADO[[#This Row],[Fallecidos Diarios]])</f>
        <v>0</v>
      </c>
      <c r="K328" s="75">
        <f t="shared" si="31"/>
        <v>0</v>
      </c>
      <c r="L328" s="76">
        <f>+IF(CONSOLIDADO[[#This Row],[Codigo Municipio]]=E327,CONSOLIDADO[[#This Row],[Recuperados Diarios]]+L327,CONSOLIDADO[[#This Row],[Recuperados Diarios]])</f>
        <v>0</v>
      </c>
      <c r="M328" s="77" cm="1">
        <f t="array" ref="M328">+IFERROR(IF(CONSOLIDADO[[#This Row],[Día]]&lt;14,0,INDEX(CONSOLIDADO[Casos Diarios],ROW()-14,1)),0)</f>
        <v>0</v>
      </c>
      <c r="N328" s="72">
        <f>+IF(CONSOLIDADO[[#This Row],[Clave]]="710143893",1,IF(OR(CONSOLIDADO[[#This Row],[Casos Acumulados]]&gt;0,CONSOLIDADO[[#This Row],[Muertes]]&gt;0),N327+1,I328))</f>
        <v>0</v>
      </c>
      <c r="O328" s="69">
        <f>+IFERROR(VLOOKUP($G328,TDMuertes!$C$2:$E$534,3,0),0)</f>
        <v>0</v>
      </c>
      <c r="P328" s="94" t="str">
        <f t="shared" ca="1" si="32"/>
        <v>OFF</v>
      </c>
      <c r="Q328" s="78">
        <f>+IFERROR(VLOOKUP(CONSOLIDADO[[#This Row],[Codigo Municipio]],TDDia!$A$4:$B$394,2,0),0)</f>
        <v>0</v>
      </c>
    </row>
    <row r="329" spans="2:17" ht="14.45">
      <c r="B329">
        <f t="shared" si="33"/>
        <v>2</v>
      </c>
      <c r="C329" s="69" t="str" cm="1">
        <f t="array" ref="C329">+INDEX(Table_4[[Departamento]:[Municipio]],FINAL!$B329,1)</f>
        <v>Atlántida</v>
      </c>
      <c r="D329" s="69" t="str" cm="1">
        <f t="array" ref="D329">+INDEX(Table_4[[Departamento]:[Municipio]],FINAL!$B329,4)</f>
        <v>El Porvenir</v>
      </c>
      <c r="E329" s="69" t="str" cm="1">
        <f t="array" ref="E329">+INDEX(Table_4[[Departamento]:[Municipio]],FINAL!$B329,3)</f>
        <v>0102</v>
      </c>
      <c r="F329" s="96">
        <f t="shared" si="29"/>
        <v>44027</v>
      </c>
      <c r="G329" s="71" t="str">
        <f>+CONSOLIDADO[[#This Row],[Codigo Municipio]]&amp;CONSOLIDADO[[#This Row],[Fecha]]</f>
        <v>010244027</v>
      </c>
      <c r="H329" s="72">
        <f>+IFERROR(VLOOKUP($G329,TDAcumula!$C$2:$E$2027,3,0),0)</f>
        <v>0</v>
      </c>
      <c r="I329" s="73">
        <f t="shared" si="30"/>
        <v>0</v>
      </c>
      <c r="J329" s="74">
        <f>+IF(CONSOLIDADO[[#This Row],[Codigo Municipio]]=E328,CONSOLIDADO[[#This Row],[Fallecidos Diarios]]+J328,CONSOLIDADO[[#This Row],[Fallecidos Diarios]])</f>
        <v>0</v>
      </c>
      <c r="K329" s="75">
        <f t="shared" si="31"/>
        <v>0</v>
      </c>
      <c r="L329" s="76">
        <f>+IF(CONSOLIDADO[[#This Row],[Codigo Municipio]]=E328,CONSOLIDADO[[#This Row],[Recuperados Diarios]]+L328,CONSOLIDADO[[#This Row],[Recuperados Diarios]])</f>
        <v>0</v>
      </c>
      <c r="M329" s="77" cm="1">
        <f t="array" ref="M329">+IFERROR(IF(CONSOLIDADO[[#This Row],[Día]]&lt;14,0,INDEX(CONSOLIDADO[Casos Diarios],ROW()-14,1)),0)</f>
        <v>0</v>
      </c>
      <c r="N329" s="72">
        <f>+IF(CONSOLIDADO[[#This Row],[Clave]]="710143893",1,IF(OR(CONSOLIDADO[[#This Row],[Casos Acumulados]]&gt;0,CONSOLIDADO[[#This Row],[Muertes]]&gt;0),N328+1,I329))</f>
        <v>0</v>
      </c>
      <c r="O329" s="69">
        <f>+IFERROR(VLOOKUP($G329,TDMuertes!$C$2:$E$534,3,0),0)</f>
        <v>0</v>
      </c>
      <c r="P329" s="94" t="str">
        <f t="shared" ca="1" si="32"/>
        <v>OFF</v>
      </c>
      <c r="Q329" s="78">
        <f>+IFERROR(VLOOKUP(CONSOLIDADO[[#This Row],[Codigo Municipio]],TDDia!$A$4:$B$394,2,0),0)</f>
        <v>0</v>
      </c>
    </row>
    <row r="330" spans="2:17" ht="14.45">
      <c r="B330">
        <f t="shared" si="33"/>
        <v>2</v>
      </c>
      <c r="C330" s="69" t="str" cm="1">
        <f t="array" ref="C330">+INDEX(Table_4[[Departamento]:[Municipio]],FINAL!$B330,1)</f>
        <v>Atlántida</v>
      </c>
      <c r="D330" s="69" t="str" cm="1">
        <f t="array" ref="D330">+INDEX(Table_4[[Departamento]:[Municipio]],FINAL!$B330,4)</f>
        <v>El Porvenir</v>
      </c>
      <c r="E330" s="69" t="str" cm="1">
        <f t="array" ref="E330">+INDEX(Table_4[[Departamento]:[Municipio]],FINAL!$B330,3)</f>
        <v>0102</v>
      </c>
      <c r="F330" s="96">
        <f t="shared" si="29"/>
        <v>44028</v>
      </c>
      <c r="G330" s="71" t="str">
        <f>+CONSOLIDADO[[#This Row],[Codigo Municipio]]&amp;CONSOLIDADO[[#This Row],[Fecha]]</f>
        <v>010244028</v>
      </c>
      <c r="H330" s="72">
        <f>+IFERROR(VLOOKUP($G330,TDAcumula!$C$2:$E$2027,3,0),0)</f>
        <v>0</v>
      </c>
      <c r="I330" s="73">
        <f t="shared" si="30"/>
        <v>0</v>
      </c>
      <c r="J330" s="74">
        <f>+IF(CONSOLIDADO[[#This Row],[Codigo Municipio]]=E329,CONSOLIDADO[[#This Row],[Fallecidos Diarios]]+J329,CONSOLIDADO[[#This Row],[Fallecidos Diarios]])</f>
        <v>0</v>
      </c>
      <c r="K330" s="75">
        <f t="shared" si="31"/>
        <v>0</v>
      </c>
      <c r="L330" s="76">
        <f>+IF(CONSOLIDADO[[#This Row],[Codigo Municipio]]=E329,CONSOLIDADO[[#This Row],[Recuperados Diarios]]+L329,CONSOLIDADO[[#This Row],[Recuperados Diarios]])</f>
        <v>0</v>
      </c>
      <c r="M330" s="77" cm="1">
        <f t="array" ref="M330">+IFERROR(IF(CONSOLIDADO[[#This Row],[Día]]&lt;14,0,INDEX(CONSOLIDADO[Casos Diarios],ROW()-14,1)),0)</f>
        <v>0</v>
      </c>
      <c r="N330" s="72">
        <f>+IF(CONSOLIDADO[[#This Row],[Clave]]="710143893",1,IF(OR(CONSOLIDADO[[#This Row],[Casos Acumulados]]&gt;0,CONSOLIDADO[[#This Row],[Muertes]]&gt;0),N329+1,I330))</f>
        <v>0</v>
      </c>
      <c r="O330" s="69">
        <f>+IFERROR(VLOOKUP($G330,TDMuertes!$C$2:$E$534,3,0),0)</f>
        <v>0</v>
      </c>
      <c r="P330" s="94" t="str">
        <f t="shared" ca="1" si="32"/>
        <v>OFF</v>
      </c>
      <c r="Q330" s="78">
        <f>+IFERROR(VLOOKUP(CONSOLIDADO[[#This Row],[Codigo Municipio]],TDDia!$A$4:$B$394,2,0),0)</f>
        <v>0</v>
      </c>
    </row>
    <row r="331" spans="2:17" ht="14.45">
      <c r="B331">
        <f t="shared" si="33"/>
        <v>2</v>
      </c>
      <c r="C331" s="69" t="str" cm="1">
        <f t="array" ref="C331">+INDEX(Table_4[[Departamento]:[Municipio]],FINAL!$B331,1)</f>
        <v>Atlántida</v>
      </c>
      <c r="D331" s="69" t="str" cm="1">
        <f t="array" ref="D331">+INDEX(Table_4[[Departamento]:[Municipio]],FINAL!$B331,4)</f>
        <v>El Porvenir</v>
      </c>
      <c r="E331" s="69" t="str" cm="1">
        <f t="array" ref="E331">+INDEX(Table_4[[Departamento]:[Municipio]],FINAL!$B331,3)</f>
        <v>0102</v>
      </c>
      <c r="F331" s="96">
        <f t="shared" si="29"/>
        <v>44029</v>
      </c>
      <c r="G331" s="71" t="str">
        <f>+CONSOLIDADO[[#This Row],[Codigo Municipio]]&amp;CONSOLIDADO[[#This Row],[Fecha]]</f>
        <v>010244029</v>
      </c>
      <c r="H331" s="72">
        <f>+IFERROR(VLOOKUP($G331,TDAcumula!$C$2:$E$2027,3,0),0)</f>
        <v>0</v>
      </c>
      <c r="I331" s="73">
        <f t="shared" si="30"/>
        <v>0</v>
      </c>
      <c r="J331" s="74">
        <f>+IF(CONSOLIDADO[[#This Row],[Codigo Municipio]]=E330,CONSOLIDADO[[#This Row],[Fallecidos Diarios]]+J330,CONSOLIDADO[[#This Row],[Fallecidos Diarios]])</f>
        <v>0</v>
      </c>
      <c r="K331" s="75">
        <f t="shared" si="31"/>
        <v>0</v>
      </c>
      <c r="L331" s="76">
        <f>+IF(CONSOLIDADO[[#This Row],[Codigo Municipio]]=E330,CONSOLIDADO[[#This Row],[Recuperados Diarios]]+L330,CONSOLIDADO[[#This Row],[Recuperados Diarios]])</f>
        <v>0</v>
      </c>
      <c r="M331" s="77" cm="1">
        <f t="array" ref="M331">+IFERROR(IF(CONSOLIDADO[[#This Row],[Día]]&lt;14,0,INDEX(CONSOLIDADO[Casos Diarios],ROW()-14,1)),0)</f>
        <v>0</v>
      </c>
      <c r="N331" s="72">
        <f>+IF(CONSOLIDADO[[#This Row],[Clave]]="710143893",1,IF(OR(CONSOLIDADO[[#This Row],[Casos Acumulados]]&gt;0,CONSOLIDADO[[#This Row],[Muertes]]&gt;0),N330+1,I331))</f>
        <v>0</v>
      </c>
      <c r="O331" s="69">
        <f>+IFERROR(VLOOKUP($G331,TDMuertes!$C$2:$E$534,3,0),0)</f>
        <v>0</v>
      </c>
      <c r="P331" s="94" t="str">
        <f t="shared" ca="1" si="32"/>
        <v>OFF</v>
      </c>
      <c r="Q331" s="78">
        <f>+IFERROR(VLOOKUP(CONSOLIDADO[[#This Row],[Codigo Municipio]],TDDia!$A$4:$B$394,2,0),0)</f>
        <v>0</v>
      </c>
    </row>
    <row r="332" spans="2:17" ht="14.45">
      <c r="B332">
        <f t="shared" si="33"/>
        <v>2</v>
      </c>
      <c r="C332" s="69" t="str" cm="1">
        <f t="array" ref="C332">+INDEX(Table_4[[Departamento]:[Municipio]],FINAL!$B332,1)</f>
        <v>Atlántida</v>
      </c>
      <c r="D332" s="69" t="str" cm="1">
        <f t="array" ref="D332">+INDEX(Table_4[[Departamento]:[Municipio]],FINAL!$B332,4)</f>
        <v>El Porvenir</v>
      </c>
      <c r="E332" s="69" t="str" cm="1">
        <f t="array" ref="E332">+INDEX(Table_4[[Departamento]:[Municipio]],FINAL!$B332,3)</f>
        <v>0102</v>
      </c>
      <c r="F332" s="96">
        <f t="shared" si="29"/>
        <v>44030</v>
      </c>
      <c r="G332" s="71" t="str">
        <f>+CONSOLIDADO[[#This Row],[Codigo Municipio]]&amp;CONSOLIDADO[[#This Row],[Fecha]]</f>
        <v>010244030</v>
      </c>
      <c r="H332" s="72">
        <f>+IFERROR(VLOOKUP($G332,TDAcumula!$C$2:$E$2027,3,0),0)</f>
        <v>0</v>
      </c>
      <c r="I332" s="73">
        <f t="shared" si="30"/>
        <v>0</v>
      </c>
      <c r="J332" s="74">
        <f>+IF(CONSOLIDADO[[#This Row],[Codigo Municipio]]=E331,CONSOLIDADO[[#This Row],[Fallecidos Diarios]]+J331,CONSOLIDADO[[#This Row],[Fallecidos Diarios]])</f>
        <v>0</v>
      </c>
      <c r="K332" s="75">
        <f t="shared" si="31"/>
        <v>0</v>
      </c>
      <c r="L332" s="76">
        <f>+IF(CONSOLIDADO[[#This Row],[Codigo Municipio]]=E331,CONSOLIDADO[[#This Row],[Recuperados Diarios]]+L331,CONSOLIDADO[[#This Row],[Recuperados Diarios]])</f>
        <v>0</v>
      </c>
      <c r="M332" s="77" cm="1">
        <f t="array" ref="M332">+IFERROR(IF(CONSOLIDADO[[#This Row],[Día]]&lt;14,0,INDEX(CONSOLIDADO[Casos Diarios],ROW()-14,1)),0)</f>
        <v>0</v>
      </c>
      <c r="N332" s="72">
        <f>+IF(CONSOLIDADO[[#This Row],[Clave]]="710143893",1,IF(OR(CONSOLIDADO[[#This Row],[Casos Acumulados]]&gt;0,CONSOLIDADO[[#This Row],[Muertes]]&gt;0),N331+1,I332))</f>
        <v>0</v>
      </c>
      <c r="O332" s="69">
        <f>+IFERROR(VLOOKUP($G332,TDMuertes!$C$2:$E$534,3,0),0)</f>
        <v>0</v>
      </c>
      <c r="P332" s="94" t="str">
        <f t="shared" ca="1" si="32"/>
        <v>OFF</v>
      </c>
      <c r="Q332" s="78">
        <f>+IFERROR(VLOOKUP(CONSOLIDADO[[#This Row],[Codigo Municipio]],TDDia!$A$4:$B$394,2,0),0)</f>
        <v>0</v>
      </c>
    </row>
    <row r="333" spans="2:17" ht="14.45">
      <c r="B333">
        <f t="shared" si="33"/>
        <v>2</v>
      </c>
      <c r="C333" s="69" t="str" cm="1">
        <f t="array" ref="C333">+INDEX(Table_4[[Departamento]:[Municipio]],FINAL!$B333,1)</f>
        <v>Atlántida</v>
      </c>
      <c r="D333" s="69" t="str" cm="1">
        <f t="array" ref="D333">+INDEX(Table_4[[Departamento]:[Municipio]],FINAL!$B333,4)</f>
        <v>El Porvenir</v>
      </c>
      <c r="E333" s="69" t="str" cm="1">
        <f t="array" ref="E333">+INDEX(Table_4[[Departamento]:[Municipio]],FINAL!$B333,3)</f>
        <v>0102</v>
      </c>
      <c r="F333" s="96">
        <f t="shared" si="29"/>
        <v>44031</v>
      </c>
      <c r="G333" s="71" t="str">
        <f>+CONSOLIDADO[[#This Row],[Codigo Municipio]]&amp;CONSOLIDADO[[#This Row],[Fecha]]</f>
        <v>010244031</v>
      </c>
      <c r="H333" s="72">
        <f>+IFERROR(VLOOKUP($G333,TDAcumula!$C$2:$E$2027,3,0),0)</f>
        <v>0</v>
      </c>
      <c r="I333" s="73">
        <f t="shared" si="30"/>
        <v>0</v>
      </c>
      <c r="J333" s="74">
        <f>+IF(CONSOLIDADO[[#This Row],[Codigo Municipio]]=E332,CONSOLIDADO[[#This Row],[Fallecidos Diarios]]+J332,CONSOLIDADO[[#This Row],[Fallecidos Diarios]])</f>
        <v>0</v>
      </c>
      <c r="K333" s="75">
        <f t="shared" si="31"/>
        <v>0</v>
      </c>
      <c r="L333" s="76">
        <f>+IF(CONSOLIDADO[[#This Row],[Codigo Municipio]]=E332,CONSOLIDADO[[#This Row],[Recuperados Diarios]]+L332,CONSOLIDADO[[#This Row],[Recuperados Diarios]])</f>
        <v>0</v>
      </c>
      <c r="M333" s="77" cm="1">
        <f t="array" ref="M333">+IFERROR(IF(CONSOLIDADO[[#This Row],[Día]]&lt;14,0,INDEX(CONSOLIDADO[Casos Diarios],ROW()-14,1)),0)</f>
        <v>0</v>
      </c>
      <c r="N333" s="72">
        <f>+IF(CONSOLIDADO[[#This Row],[Clave]]="710143893",1,IF(OR(CONSOLIDADO[[#This Row],[Casos Acumulados]]&gt;0,CONSOLIDADO[[#This Row],[Muertes]]&gt;0),N332+1,I333))</f>
        <v>0</v>
      </c>
      <c r="O333" s="69">
        <f>+IFERROR(VLOOKUP($G333,TDMuertes!$C$2:$E$534,3,0),0)</f>
        <v>0</v>
      </c>
      <c r="P333" s="94" t="str">
        <f t="shared" ca="1" si="32"/>
        <v>OFF</v>
      </c>
      <c r="Q333" s="78">
        <f>+IFERROR(VLOOKUP(CONSOLIDADO[[#This Row],[Codigo Municipio]],TDDia!$A$4:$B$394,2,0),0)</f>
        <v>0</v>
      </c>
    </row>
    <row r="334" spans="2:17" ht="14.45">
      <c r="B334">
        <f t="shared" si="33"/>
        <v>2</v>
      </c>
      <c r="C334" s="69" t="str" cm="1">
        <f t="array" ref="C334">+INDEX(Table_4[[Departamento]:[Municipio]],FINAL!$B334,1)</f>
        <v>Atlántida</v>
      </c>
      <c r="D334" s="69" t="str" cm="1">
        <f t="array" ref="D334">+INDEX(Table_4[[Departamento]:[Municipio]],FINAL!$B334,4)</f>
        <v>El Porvenir</v>
      </c>
      <c r="E334" s="69" t="str" cm="1">
        <f t="array" ref="E334">+INDEX(Table_4[[Departamento]:[Municipio]],FINAL!$B334,3)</f>
        <v>0102</v>
      </c>
      <c r="F334" s="96">
        <f t="shared" si="29"/>
        <v>44032</v>
      </c>
      <c r="G334" s="71" t="str">
        <f>+CONSOLIDADO[[#This Row],[Codigo Municipio]]&amp;CONSOLIDADO[[#This Row],[Fecha]]</f>
        <v>010244032</v>
      </c>
      <c r="H334" s="72">
        <f>+IFERROR(VLOOKUP($G334,TDAcumula!$C$2:$E$2027,3,0),0)</f>
        <v>0</v>
      </c>
      <c r="I334" s="73">
        <f t="shared" si="30"/>
        <v>0</v>
      </c>
      <c r="J334" s="74">
        <f>+IF(CONSOLIDADO[[#This Row],[Codigo Municipio]]=E333,CONSOLIDADO[[#This Row],[Fallecidos Diarios]]+J333,CONSOLIDADO[[#This Row],[Fallecidos Diarios]])</f>
        <v>0</v>
      </c>
      <c r="K334" s="75">
        <f t="shared" si="31"/>
        <v>0</v>
      </c>
      <c r="L334" s="76">
        <f>+IF(CONSOLIDADO[[#This Row],[Codigo Municipio]]=E333,CONSOLIDADO[[#This Row],[Recuperados Diarios]]+L333,CONSOLIDADO[[#This Row],[Recuperados Diarios]])</f>
        <v>0</v>
      </c>
      <c r="M334" s="77" cm="1">
        <f t="array" ref="M334">+IFERROR(IF(CONSOLIDADO[[#This Row],[Día]]&lt;14,0,INDEX(CONSOLIDADO[Casos Diarios],ROW()-14,1)),0)</f>
        <v>0</v>
      </c>
      <c r="N334" s="72">
        <f>+IF(CONSOLIDADO[[#This Row],[Clave]]="710143893",1,IF(OR(CONSOLIDADO[[#This Row],[Casos Acumulados]]&gt;0,CONSOLIDADO[[#This Row],[Muertes]]&gt;0),N333+1,I334))</f>
        <v>0</v>
      </c>
      <c r="O334" s="69">
        <f>+IFERROR(VLOOKUP($G334,TDMuertes!$C$2:$E$534,3,0),0)</f>
        <v>0</v>
      </c>
      <c r="P334" s="94" t="str">
        <f t="shared" ca="1" si="32"/>
        <v>OFF</v>
      </c>
      <c r="Q334" s="78">
        <f>+IFERROR(VLOOKUP(CONSOLIDADO[[#This Row],[Codigo Municipio]],TDDia!$A$4:$B$394,2,0),0)</f>
        <v>0</v>
      </c>
    </row>
    <row r="335" spans="2:17" ht="14.45">
      <c r="B335">
        <f t="shared" si="33"/>
        <v>2</v>
      </c>
      <c r="C335" s="69" t="str" cm="1">
        <f t="array" ref="C335">+INDEX(Table_4[[Departamento]:[Municipio]],FINAL!$B335,1)</f>
        <v>Atlántida</v>
      </c>
      <c r="D335" s="69" t="str" cm="1">
        <f t="array" ref="D335">+INDEX(Table_4[[Departamento]:[Municipio]],FINAL!$B335,4)</f>
        <v>El Porvenir</v>
      </c>
      <c r="E335" s="69" t="str" cm="1">
        <f t="array" ref="E335">+INDEX(Table_4[[Departamento]:[Municipio]],FINAL!$B335,3)</f>
        <v>0102</v>
      </c>
      <c r="F335" s="96">
        <f t="shared" si="29"/>
        <v>44033</v>
      </c>
      <c r="G335" s="71" t="str">
        <f>+CONSOLIDADO[[#This Row],[Codigo Municipio]]&amp;CONSOLIDADO[[#This Row],[Fecha]]</f>
        <v>010244033</v>
      </c>
      <c r="H335" s="72">
        <f>+IFERROR(VLOOKUP($G335,TDAcumula!$C$2:$E$2027,3,0),0)</f>
        <v>0</v>
      </c>
      <c r="I335" s="73">
        <f t="shared" si="30"/>
        <v>0</v>
      </c>
      <c r="J335" s="74">
        <f>+IF(CONSOLIDADO[[#This Row],[Codigo Municipio]]=E334,CONSOLIDADO[[#This Row],[Fallecidos Diarios]]+J334,CONSOLIDADO[[#This Row],[Fallecidos Diarios]])</f>
        <v>0</v>
      </c>
      <c r="K335" s="75">
        <f t="shared" si="31"/>
        <v>0</v>
      </c>
      <c r="L335" s="76">
        <f>+IF(CONSOLIDADO[[#This Row],[Codigo Municipio]]=E334,CONSOLIDADO[[#This Row],[Recuperados Diarios]]+L334,CONSOLIDADO[[#This Row],[Recuperados Diarios]])</f>
        <v>0</v>
      </c>
      <c r="M335" s="77" cm="1">
        <f t="array" ref="M335">+IFERROR(IF(CONSOLIDADO[[#This Row],[Día]]&lt;14,0,INDEX(CONSOLIDADO[Casos Diarios],ROW()-14,1)),0)</f>
        <v>0</v>
      </c>
      <c r="N335" s="72">
        <f>+IF(CONSOLIDADO[[#This Row],[Clave]]="710143893",1,IF(OR(CONSOLIDADO[[#This Row],[Casos Acumulados]]&gt;0,CONSOLIDADO[[#This Row],[Muertes]]&gt;0),N334+1,I335))</f>
        <v>0</v>
      </c>
      <c r="O335" s="69">
        <f>+IFERROR(VLOOKUP($G335,TDMuertes!$C$2:$E$534,3,0),0)</f>
        <v>0</v>
      </c>
      <c r="P335" s="94" t="str">
        <f t="shared" ca="1" si="32"/>
        <v>OFF</v>
      </c>
      <c r="Q335" s="78">
        <f>+IFERROR(VLOOKUP(CONSOLIDADO[[#This Row],[Codigo Municipio]],TDDia!$A$4:$B$394,2,0),0)</f>
        <v>0</v>
      </c>
    </row>
    <row r="336" spans="2:17" ht="14.45">
      <c r="B336">
        <f t="shared" si="33"/>
        <v>2</v>
      </c>
      <c r="C336" s="69" t="str" cm="1">
        <f t="array" ref="C336">+INDEX(Table_4[[Departamento]:[Municipio]],FINAL!$B336,1)</f>
        <v>Atlántida</v>
      </c>
      <c r="D336" s="69" t="str" cm="1">
        <f t="array" ref="D336">+INDEX(Table_4[[Departamento]:[Municipio]],FINAL!$B336,4)</f>
        <v>El Porvenir</v>
      </c>
      <c r="E336" s="69" t="str" cm="1">
        <f t="array" ref="E336">+INDEX(Table_4[[Departamento]:[Municipio]],FINAL!$B336,3)</f>
        <v>0102</v>
      </c>
      <c r="F336" s="96">
        <f t="shared" si="29"/>
        <v>44034</v>
      </c>
      <c r="G336" s="71" t="str">
        <f>+CONSOLIDADO[[#This Row],[Codigo Municipio]]&amp;CONSOLIDADO[[#This Row],[Fecha]]</f>
        <v>010244034</v>
      </c>
      <c r="H336" s="72">
        <f>+IFERROR(VLOOKUP($G336,TDAcumula!$C$2:$E$2027,3,0),0)</f>
        <v>0</v>
      </c>
      <c r="I336" s="73">
        <f t="shared" si="30"/>
        <v>0</v>
      </c>
      <c r="J336" s="74">
        <f>+IF(CONSOLIDADO[[#This Row],[Codigo Municipio]]=E335,CONSOLIDADO[[#This Row],[Fallecidos Diarios]]+J335,CONSOLIDADO[[#This Row],[Fallecidos Diarios]])</f>
        <v>0</v>
      </c>
      <c r="K336" s="75">
        <f t="shared" si="31"/>
        <v>0</v>
      </c>
      <c r="L336" s="76">
        <f>+IF(CONSOLIDADO[[#This Row],[Codigo Municipio]]=E335,CONSOLIDADO[[#This Row],[Recuperados Diarios]]+L335,CONSOLIDADO[[#This Row],[Recuperados Diarios]])</f>
        <v>0</v>
      </c>
      <c r="M336" s="77" cm="1">
        <f t="array" ref="M336">+IFERROR(IF(CONSOLIDADO[[#This Row],[Día]]&lt;14,0,INDEX(CONSOLIDADO[Casos Diarios],ROW()-14,1)),0)</f>
        <v>0</v>
      </c>
      <c r="N336" s="72">
        <f>+IF(CONSOLIDADO[[#This Row],[Clave]]="710143893",1,IF(OR(CONSOLIDADO[[#This Row],[Casos Acumulados]]&gt;0,CONSOLIDADO[[#This Row],[Muertes]]&gt;0),N335+1,I336))</f>
        <v>0</v>
      </c>
      <c r="O336" s="69">
        <f>+IFERROR(VLOOKUP($G336,TDMuertes!$C$2:$E$534,3,0),0)</f>
        <v>0</v>
      </c>
      <c r="P336" s="94" t="str">
        <f t="shared" ca="1" si="32"/>
        <v>OFF</v>
      </c>
      <c r="Q336" s="78">
        <f>+IFERROR(VLOOKUP(CONSOLIDADO[[#This Row],[Codigo Municipio]],TDDia!$A$4:$B$394,2,0),0)</f>
        <v>0</v>
      </c>
    </row>
    <row r="337" spans="2:17" ht="14.45">
      <c r="B337">
        <f t="shared" si="33"/>
        <v>2</v>
      </c>
      <c r="C337" s="69" t="str" cm="1">
        <f t="array" ref="C337">+INDEX(Table_4[[Departamento]:[Municipio]],FINAL!$B337,1)</f>
        <v>Atlántida</v>
      </c>
      <c r="D337" s="69" t="str" cm="1">
        <f t="array" ref="D337">+INDEX(Table_4[[Departamento]:[Municipio]],FINAL!$B337,4)</f>
        <v>El Porvenir</v>
      </c>
      <c r="E337" s="69" t="str" cm="1">
        <f t="array" ref="E337">+INDEX(Table_4[[Departamento]:[Municipio]],FINAL!$B337,3)</f>
        <v>0102</v>
      </c>
      <c r="F337" s="96">
        <f t="shared" si="29"/>
        <v>44035</v>
      </c>
      <c r="G337" s="71" t="str">
        <f>+CONSOLIDADO[[#This Row],[Codigo Municipio]]&amp;CONSOLIDADO[[#This Row],[Fecha]]</f>
        <v>010244035</v>
      </c>
      <c r="H337" s="72">
        <f>+IFERROR(VLOOKUP($G337,TDAcumula!$C$2:$E$2027,3,0),0)</f>
        <v>0</v>
      </c>
      <c r="I337" s="73">
        <f t="shared" si="30"/>
        <v>0</v>
      </c>
      <c r="J337" s="74">
        <f>+IF(CONSOLIDADO[[#This Row],[Codigo Municipio]]=E336,CONSOLIDADO[[#This Row],[Fallecidos Diarios]]+J336,CONSOLIDADO[[#This Row],[Fallecidos Diarios]])</f>
        <v>0</v>
      </c>
      <c r="K337" s="75">
        <f t="shared" si="31"/>
        <v>0</v>
      </c>
      <c r="L337" s="76">
        <f>+IF(CONSOLIDADO[[#This Row],[Codigo Municipio]]=E336,CONSOLIDADO[[#This Row],[Recuperados Diarios]]+L336,CONSOLIDADO[[#This Row],[Recuperados Diarios]])</f>
        <v>0</v>
      </c>
      <c r="M337" s="77" cm="1">
        <f t="array" ref="M337">+IFERROR(IF(CONSOLIDADO[[#This Row],[Día]]&lt;14,0,INDEX(CONSOLIDADO[Casos Diarios],ROW()-14,1)),0)</f>
        <v>0</v>
      </c>
      <c r="N337" s="72">
        <f>+IF(CONSOLIDADO[[#This Row],[Clave]]="710143893",1,IF(OR(CONSOLIDADO[[#This Row],[Casos Acumulados]]&gt;0,CONSOLIDADO[[#This Row],[Muertes]]&gt;0),N336+1,I337))</f>
        <v>0</v>
      </c>
      <c r="O337" s="69">
        <f>+IFERROR(VLOOKUP($G337,TDMuertes!$C$2:$E$534,3,0),0)</f>
        <v>0</v>
      </c>
      <c r="P337" s="94" t="str">
        <f t="shared" ca="1" si="32"/>
        <v>OFF</v>
      </c>
      <c r="Q337" s="78">
        <f>+IFERROR(VLOOKUP(CONSOLIDADO[[#This Row],[Codigo Municipio]],TDDia!$A$4:$B$394,2,0),0)</f>
        <v>0</v>
      </c>
    </row>
    <row r="338" spans="2:17" ht="14.45">
      <c r="B338">
        <f t="shared" si="33"/>
        <v>2</v>
      </c>
      <c r="C338" s="69" t="str" cm="1">
        <f t="array" ref="C338">+INDEX(Table_4[[Departamento]:[Municipio]],FINAL!$B338,1)</f>
        <v>Atlántida</v>
      </c>
      <c r="D338" s="69" t="str" cm="1">
        <f t="array" ref="D338">+INDEX(Table_4[[Departamento]:[Municipio]],FINAL!$B338,4)</f>
        <v>El Porvenir</v>
      </c>
      <c r="E338" s="69" t="str" cm="1">
        <f t="array" ref="E338">+INDEX(Table_4[[Departamento]:[Municipio]],FINAL!$B338,3)</f>
        <v>0102</v>
      </c>
      <c r="F338" s="96">
        <f t="shared" si="29"/>
        <v>44036</v>
      </c>
      <c r="G338" s="71" t="str">
        <f>+CONSOLIDADO[[#This Row],[Codigo Municipio]]&amp;CONSOLIDADO[[#This Row],[Fecha]]</f>
        <v>010244036</v>
      </c>
      <c r="H338" s="72">
        <f>+IFERROR(VLOOKUP($G338,TDAcumula!$C$2:$E$2027,3,0),0)</f>
        <v>0</v>
      </c>
      <c r="I338" s="73">
        <f t="shared" si="30"/>
        <v>0</v>
      </c>
      <c r="J338" s="74">
        <f>+IF(CONSOLIDADO[[#This Row],[Codigo Municipio]]=E337,CONSOLIDADO[[#This Row],[Fallecidos Diarios]]+J337,CONSOLIDADO[[#This Row],[Fallecidos Diarios]])</f>
        <v>0</v>
      </c>
      <c r="K338" s="75">
        <f t="shared" si="31"/>
        <v>0</v>
      </c>
      <c r="L338" s="76">
        <f>+IF(CONSOLIDADO[[#This Row],[Codigo Municipio]]=E337,CONSOLIDADO[[#This Row],[Recuperados Diarios]]+L337,CONSOLIDADO[[#This Row],[Recuperados Diarios]])</f>
        <v>0</v>
      </c>
      <c r="M338" s="77" cm="1">
        <f t="array" ref="M338">+IFERROR(IF(CONSOLIDADO[[#This Row],[Día]]&lt;14,0,INDEX(CONSOLIDADO[Casos Diarios],ROW()-14,1)),0)</f>
        <v>0</v>
      </c>
      <c r="N338" s="72">
        <f>+IF(CONSOLIDADO[[#This Row],[Clave]]="710143893",1,IF(OR(CONSOLIDADO[[#This Row],[Casos Acumulados]]&gt;0,CONSOLIDADO[[#This Row],[Muertes]]&gt;0),N337+1,I338))</f>
        <v>0</v>
      </c>
      <c r="O338" s="69">
        <f>+IFERROR(VLOOKUP($G338,TDMuertes!$C$2:$E$534,3,0),0)</f>
        <v>0</v>
      </c>
      <c r="P338" s="94" t="str">
        <f t="shared" ca="1" si="32"/>
        <v>OFF</v>
      </c>
      <c r="Q338" s="78">
        <f>+IFERROR(VLOOKUP(CONSOLIDADO[[#This Row],[Codigo Municipio]],TDDia!$A$4:$B$394,2,0),0)</f>
        <v>0</v>
      </c>
    </row>
    <row r="339" spans="2:17" ht="14.45">
      <c r="B339">
        <f t="shared" si="33"/>
        <v>2</v>
      </c>
      <c r="C339" s="69" t="str" cm="1">
        <f t="array" ref="C339">+INDEX(Table_4[[Departamento]:[Municipio]],FINAL!$B339,1)</f>
        <v>Atlántida</v>
      </c>
      <c r="D339" s="69" t="str" cm="1">
        <f t="array" ref="D339">+INDEX(Table_4[[Departamento]:[Municipio]],FINAL!$B339,4)</f>
        <v>El Porvenir</v>
      </c>
      <c r="E339" s="69" t="str" cm="1">
        <f t="array" ref="E339">+INDEX(Table_4[[Departamento]:[Municipio]],FINAL!$B339,3)</f>
        <v>0102</v>
      </c>
      <c r="F339" s="96">
        <f t="shared" si="29"/>
        <v>44037</v>
      </c>
      <c r="G339" s="71" t="str">
        <f>+CONSOLIDADO[[#This Row],[Codigo Municipio]]&amp;CONSOLIDADO[[#This Row],[Fecha]]</f>
        <v>010244037</v>
      </c>
      <c r="H339" s="72">
        <f>+IFERROR(VLOOKUP($G339,TDAcumula!$C$2:$E$2027,3,0),0)</f>
        <v>0</v>
      </c>
      <c r="I339" s="73">
        <f t="shared" si="30"/>
        <v>0</v>
      </c>
      <c r="J339" s="74">
        <f>+IF(CONSOLIDADO[[#This Row],[Codigo Municipio]]=E338,CONSOLIDADO[[#This Row],[Fallecidos Diarios]]+J338,CONSOLIDADO[[#This Row],[Fallecidos Diarios]])</f>
        <v>0</v>
      </c>
      <c r="K339" s="75">
        <f t="shared" si="31"/>
        <v>0</v>
      </c>
      <c r="L339" s="76">
        <f>+IF(CONSOLIDADO[[#This Row],[Codigo Municipio]]=E338,CONSOLIDADO[[#This Row],[Recuperados Diarios]]+L338,CONSOLIDADO[[#This Row],[Recuperados Diarios]])</f>
        <v>0</v>
      </c>
      <c r="M339" s="77" cm="1">
        <f t="array" ref="M339">+IFERROR(IF(CONSOLIDADO[[#This Row],[Día]]&lt;14,0,INDEX(CONSOLIDADO[Casos Diarios],ROW()-14,1)),0)</f>
        <v>0</v>
      </c>
      <c r="N339" s="72">
        <f>+IF(CONSOLIDADO[[#This Row],[Clave]]="710143893",1,IF(OR(CONSOLIDADO[[#This Row],[Casos Acumulados]]&gt;0,CONSOLIDADO[[#This Row],[Muertes]]&gt;0),N338+1,I339))</f>
        <v>0</v>
      </c>
      <c r="O339" s="69">
        <f>+IFERROR(VLOOKUP($G339,TDMuertes!$C$2:$E$534,3,0),0)</f>
        <v>0</v>
      </c>
      <c r="P339" s="94" t="str">
        <f t="shared" ca="1" si="32"/>
        <v>OFF</v>
      </c>
      <c r="Q339" s="78">
        <f>+IFERROR(VLOOKUP(CONSOLIDADO[[#This Row],[Codigo Municipio]],TDDia!$A$4:$B$394,2,0),0)</f>
        <v>0</v>
      </c>
    </row>
    <row r="340" spans="2:17" ht="14.45">
      <c r="B340">
        <f t="shared" si="33"/>
        <v>2</v>
      </c>
      <c r="C340" s="69" t="str" cm="1">
        <f t="array" ref="C340">+INDEX(Table_4[[Departamento]:[Municipio]],FINAL!$B340,1)</f>
        <v>Atlántida</v>
      </c>
      <c r="D340" s="69" t="str" cm="1">
        <f t="array" ref="D340">+INDEX(Table_4[[Departamento]:[Municipio]],FINAL!$B340,4)</f>
        <v>El Porvenir</v>
      </c>
      <c r="E340" s="69" t="str" cm="1">
        <f t="array" ref="E340">+INDEX(Table_4[[Departamento]:[Municipio]],FINAL!$B340,3)</f>
        <v>0102</v>
      </c>
      <c r="F340" s="96">
        <f t="shared" si="29"/>
        <v>44038</v>
      </c>
      <c r="G340" s="71" t="str">
        <f>+CONSOLIDADO[[#This Row],[Codigo Municipio]]&amp;CONSOLIDADO[[#This Row],[Fecha]]</f>
        <v>010244038</v>
      </c>
      <c r="H340" s="72">
        <f>+IFERROR(VLOOKUP($G340,TDAcumula!$C$2:$E$2027,3,0),0)</f>
        <v>0</v>
      </c>
      <c r="I340" s="73">
        <f t="shared" si="30"/>
        <v>0</v>
      </c>
      <c r="J340" s="74">
        <f>+IF(CONSOLIDADO[[#This Row],[Codigo Municipio]]=E339,CONSOLIDADO[[#This Row],[Fallecidos Diarios]]+J339,CONSOLIDADO[[#This Row],[Fallecidos Diarios]])</f>
        <v>0</v>
      </c>
      <c r="K340" s="75">
        <f t="shared" si="31"/>
        <v>0</v>
      </c>
      <c r="L340" s="76">
        <f>+IF(CONSOLIDADO[[#This Row],[Codigo Municipio]]=E339,CONSOLIDADO[[#This Row],[Recuperados Diarios]]+L339,CONSOLIDADO[[#This Row],[Recuperados Diarios]])</f>
        <v>0</v>
      </c>
      <c r="M340" s="77" cm="1">
        <f t="array" ref="M340">+IFERROR(IF(CONSOLIDADO[[#This Row],[Día]]&lt;14,0,INDEX(CONSOLIDADO[Casos Diarios],ROW()-14,1)),0)</f>
        <v>0</v>
      </c>
      <c r="N340" s="72">
        <f>+IF(CONSOLIDADO[[#This Row],[Clave]]="710143893",1,IF(OR(CONSOLIDADO[[#This Row],[Casos Acumulados]]&gt;0,CONSOLIDADO[[#This Row],[Muertes]]&gt;0),N339+1,I340))</f>
        <v>0</v>
      </c>
      <c r="O340" s="69">
        <f>+IFERROR(VLOOKUP($G340,TDMuertes!$C$2:$E$534,3,0),0)</f>
        <v>0</v>
      </c>
      <c r="P340" s="94" t="str">
        <f t="shared" ca="1" si="32"/>
        <v>OFF</v>
      </c>
      <c r="Q340" s="78">
        <f>+IFERROR(VLOOKUP(CONSOLIDADO[[#This Row],[Codigo Municipio]],TDDia!$A$4:$B$394,2,0),0)</f>
        <v>0</v>
      </c>
    </row>
    <row r="341" spans="2:17" ht="14.45">
      <c r="B341">
        <f t="shared" si="33"/>
        <v>2</v>
      </c>
      <c r="C341" s="69" t="str" cm="1">
        <f t="array" ref="C341">+INDEX(Table_4[[Departamento]:[Municipio]],FINAL!$B341,1)</f>
        <v>Atlántida</v>
      </c>
      <c r="D341" s="69" t="str" cm="1">
        <f t="array" ref="D341">+INDEX(Table_4[[Departamento]:[Municipio]],FINAL!$B341,4)</f>
        <v>El Porvenir</v>
      </c>
      <c r="E341" s="69" t="str" cm="1">
        <f t="array" ref="E341">+INDEX(Table_4[[Departamento]:[Municipio]],FINAL!$B341,3)</f>
        <v>0102</v>
      </c>
      <c r="F341" s="96">
        <f t="shared" si="29"/>
        <v>44039</v>
      </c>
      <c r="G341" s="71" t="str">
        <f>+CONSOLIDADO[[#This Row],[Codigo Municipio]]&amp;CONSOLIDADO[[#This Row],[Fecha]]</f>
        <v>010244039</v>
      </c>
      <c r="H341" s="72">
        <f>+IFERROR(VLOOKUP($G341,TDAcumula!$C$2:$E$2027,3,0),0)</f>
        <v>0</v>
      </c>
      <c r="I341" s="73">
        <f t="shared" si="30"/>
        <v>0</v>
      </c>
      <c r="J341" s="74">
        <f>+IF(CONSOLIDADO[[#This Row],[Codigo Municipio]]=E340,CONSOLIDADO[[#This Row],[Fallecidos Diarios]]+J340,CONSOLIDADO[[#This Row],[Fallecidos Diarios]])</f>
        <v>0</v>
      </c>
      <c r="K341" s="75">
        <f t="shared" si="31"/>
        <v>0</v>
      </c>
      <c r="L341" s="76">
        <f>+IF(CONSOLIDADO[[#This Row],[Codigo Municipio]]=E340,CONSOLIDADO[[#This Row],[Recuperados Diarios]]+L340,CONSOLIDADO[[#This Row],[Recuperados Diarios]])</f>
        <v>0</v>
      </c>
      <c r="M341" s="77" cm="1">
        <f t="array" ref="M341">+IFERROR(IF(CONSOLIDADO[[#This Row],[Día]]&lt;14,0,INDEX(CONSOLIDADO[Casos Diarios],ROW()-14,1)),0)</f>
        <v>0</v>
      </c>
      <c r="N341" s="72">
        <f>+IF(CONSOLIDADO[[#This Row],[Clave]]="710143893",1,IF(OR(CONSOLIDADO[[#This Row],[Casos Acumulados]]&gt;0,CONSOLIDADO[[#This Row],[Muertes]]&gt;0),N340+1,I341))</f>
        <v>0</v>
      </c>
      <c r="O341" s="69">
        <f>+IFERROR(VLOOKUP($G341,TDMuertes!$C$2:$E$534,3,0),0)</f>
        <v>0</v>
      </c>
      <c r="P341" s="94" t="str">
        <f t="shared" ca="1" si="32"/>
        <v>OFF</v>
      </c>
      <c r="Q341" s="78">
        <f>+IFERROR(VLOOKUP(CONSOLIDADO[[#This Row],[Codigo Municipio]],TDDia!$A$4:$B$394,2,0),0)</f>
        <v>0</v>
      </c>
    </row>
    <row r="342" spans="2:17" ht="14.45">
      <c r="B342">
        <f t="shared" si="33"/>
        <v>2</v>
      </c>
      <c r="C342" s="69" t="str" cm="1">
        <f t="array" ref="C342">+INDEX(Table_4[[Departamento]:[Municipio]],FINAL!$B342,1)</f>
        <v>Atlántida</v>
      </c>
      <c r="D342" s="69" t="str" cm="1">
        <f t="array" ref="D342">+INDEX(Table_4[[Departamento]:[Municipio]],FINAL!$B342,4)</f>
        <v>El Porvenir</v>
      </c>
      <c r="E342" s="69" t="str" cm="1">
        <f t="array" ref="E342">+INDEX(Table_4[[Departamento]:[Municipio]],FINAL!$B342,3)</f>
        <v>0102</v>
      </c>
      <c r="F342" s="96">
        <f t="shared" si="29"/>
        <v>44040</v>
      </c>
      <c r="G342" s="71" t="str">
        <f>+CONSOLIDADO[[#This Row],[Codigo Municipio]]&amp;CONSOLIDADO[[#This Row],[Fecha]]</f>
        <v>010244040</v>
      </c>
      <c r="H342" s="72">
        <f>+IFERROR(VLOOKUP($G342,TDAcumula!$C$2:$E$2027,3,0),0)</f>
        <v>0</v>
      </c>
      <c r="I342" s="73">
        <f t="shared" si="30"/>
        <v>0</v>
      </c>
      <c r="J342" s="74">
        <f>+IF(CONSOLIDADO[[#This Row],[Codigo Municipio]]=E341,CONSOLIDADO[[#This Row],[Fallecidos Diarios]]+J341,CONSOLIDADO[[#This Row],[Fallecidos Diarios]])</f>
        <v>0</v>
      </c>
      <c r="K342" s="75">
        <f t="shared" si="31"/>
        <v>0</v>
      </c>
      <c r="L342" s="76">
        <f>+IF(CONSOLIDADO[[#This Row],[Codigo Municipio]]=E341,CONSOLIDADO[[#This Row],[Recuperados Diarios]]+L341,CONSOLIDADO[[#This Row],[Recuperados Diarios]])</f>
        <v>0</v>
      </c>
      <c r="M342" s="77" cm="1">
        <f t="array" ref="M342">+IFERROR(IF(CONSOLIDADO[[#This Row],[Día]]&lt;14,0,INDEX(CONSOLIDADO[Casos Diarios],ROW()-14,1)),0)</f>
        <v>0</v>
      </c>
      <c r="N342" s="72">
        <f>+IF(CONSOLIDADO[[#This Row],[Clave]]="710143893",1,IF(OR(CONSOLIDADO[[#This Row],[Casos Acumulados]]&gt;0,CONSOLIDADO[[#This Row],[Muertes]]&gt;0),N341+1,I342))</f>
        <v>0</v>
      </c>
      <c r="O342" s="69">
        <f>+IFERROR(VLOOKUP($G342,TDMuertes!$C$2:$E$534,3,0),0)</f>
        <v>0</v>
      </c>
      <c r="P342" s="94" t="str">
        <f t="shared" ca="1" si="32"/>
        <v>OFF</v>
      </c>
      <c r="Q342" s="78">
        <f>+IFERROR(VLOOKUP(CONSOLIDADO[[#This Row],[Codigo Municipio]],TDDia!$A$4:$B$394,2,0),0)</f>
        <v>0</v>
      </c>
    </row>
    <row r="343" spans="2:17" ht="14.45">
      <c r="B343">
        <f t="shared" si="33"/>
        <v>2</v>
      </c>
      <c r="C343" s="69" t="str" cm="1">
        <f t="array" ref="C343">+INDEX(Table_4[[Departamento]:[Municipio]],FINAL!$B343,1)</f>
        <v>Atlántida</v>
      </c>
      <c r="D343" s="69" t="str" cm="1">
        <f t="array" ref="D343">+INDEX(Table_4[[Departamento]:[Municipio]],FINAL!$B343,4)</f>
        <v>El Porvenir</v>
      </c>
      <c r="E343" s="69" t="str" cm="1">
        <f t="array" ref="E343">+INDEX(Table_4[[Departamento]:[Municipio]],FINAL!$B343,3)</f>
        <v>0102</v>
      </c>
      <c r="F343" s="96">
        <f t="shared" si="29"/>
        <v>44041</v>
      </c>
      <c r="G343" s="71" t="str">
        <f>+CONSOLIDADO[[#This Row],[Codigo Municipio]]&amp;CONSOLIDADO[[#This Row],[Fecha]]</f>
        <v>010244041</v>
      </c>
      <c r="H343" s="72">
        <f>+IFERROR(VLOOKUP($G343,TDAcumula!$C$2:$E$2027,3,0),0)</f>
        <v>0</v>
      </c>
      <c r="I343" s="73">
        <f t="shared" si="30"/>
        <v>0</v>
      </c>
      <c r="J343" s="74">
        <f>+IF(CONSOLIDADO[[#This Row],[Codigo Municipio]]=E342,CONSOLIDADO[[#This Row],[Fallecidos Diarios]]+J342,CONSOLIDADO[[#This Row],[Fallecidos Diarios]])</f>
        <v>0</v>
      </c>
      <c r="K343" s="75">
        <f t="shared" si="31"/>
        <v>0</v>
      </c>
      <c r="L343" s="76">
        <f>+IF(CONSOLIDADO[[#This Row],[Codigo Municipio]]=E342,CONSOLIDADO[[#This Row],[Recuperados Diarios]]+L342,CONSOLIDADO[[#This Row],[Recuperados Diarios]])</f>
        <v>0</v>
      </c>
      <c r="M343" s="77" cm="1">
        <f t="array" ref="M343">+IFERROR(IF(CONSOLIDADO[[#This Row],[Día]]&lt;14,0,INDEX(CONSOLIDADO[Casos Diarios],ROW()-14,1)),0)</f>
        <v>0</v>
      </c>
      <c r="N343" s="72">
        <f>+IF(CONSOLIDADO[[#This Row],[Clave]]="710143893",1,IF(OR(CONSOLIDADO[[#This Row],[Casos Acumulados]]&gt;0,CONSOLIDADO[[#This Row],[Muertes]]&gt;0),N342+1,I343))</f>
        <v>0</v>
      </c>
      <c r="O343" s="69">
        <f>+IFERROR(VLOOKUP($G343,TDMuertes!$C$2:$E$534,3,0),0)</f>
        <v>0</v>
      </c>
      <c r="P343" s="94" t="str">
        <f t="shared" ca="1" si="32"/>
        <v>OFF</v>
      </c>
      <c r="Q343" s="78">
        <f>+IFERROR(VLOOKUP(CONSOLIDADO[[#This Row],[Codigo Municipio]],TDDia!$A$4:$B$394,2,0),0)</f>
        <v>0</v>
      </c>
    </row>
    <row r="344" spans="2:17" ht="14.45">
      <c r="B344">
        <f t="shared" si="33"/>
        <v>2</v>
      </c>
      <c r="C344" s="69" t="str" cm="1">
        <f t="array" ref="C344">+INDEX(Table_4[[Departamento]:[Municipio]],FINAL!$B344,1)</f>
        <v>Atlántida</v>
      </c>
      <c r="D344" s="69" t="str" cm="1">
        <f t="array" ref="D344">+INDEX(Table_4[[Departamento]:[Municipio]],FINAL!$B344,4)</f>
        <v>El Porvenir</v>
      </c>
      <c r="E344" s="69" t="str" cm="1">
        <f t="array" ref="E344">+INDEX(Table_4[[Departamento]:[Municipio]],FINAL!$B344,3)</f>
        <v>0102</v>
      </c>
      <c r="F344" s="96">
        <f t="shared" si="29"/>
        <v>44042</v>
      </c>
      <c r="G344" s="71" t="str">
        <f>+CONSOLIDADO[[#This Row],[Codigo Municipio]]&amp;CONSOLIDADO[[#This Row],[Fecha]]</f>
        <v>010244042</v>
      </c>
      <c r="H344" s="72">
        <f>+IFERROR(VLOOKUP($G344,TDAcumula!$C$2:$E$2027,3,0),0)</f>
        <v>0</v>
      </c>
      <c r="I344" s="73">
        <f t="shared" si="30"/>
        <v>0</v>
      </c>
      <c r="J344" s="74">
        <f>+IF(CONSOLIDADO[[#This Row],[Codigo Municipio]]=E343,CONSOLIDADO[[#This Row],[Fallecidos Diarios]]+J343,CONSOLIDADO[[#This Row],[Fallecidos Diarios]])</f>
        <v>0</v>
      </c>
      <c r="K344" s="75">
        <f t="shared" si="31"/>
        <v>0</v>
      </c>
      <c r="L344" s="76">
        <f>+IF(CONSOLIDADO[[#This Row],[Codigo Municipio]]=E343,CONSOLIDADO[[#This Row],[Recuperados Diarios]]+L343,CONSOLIDADO[[#This Row],[Recuperados Diarios]])</f>
        <v>0</v>
      </c>
      <c r="M344" s="77" cm="1">
        <f t="array" ref="M344">+IFERROR(IF(CONSOLIDADO[[#This Row],[Día]]&lt;14,0,INDEX(CONSOLIDADO[Casos Diarios],ROW()-14,1)),0)</f>
        <v>0</v>
      </c>
      <c r="N344" s="72">
        <f>+IF(CONSOLIDADO[[#This Row],[Clave]]="710143893",1,IF(OR(CONSOLIDADO[[#This Row],[Casos Acumulados]]&gt;0,CONSOLIDADO[[#This Row],[Muertes]]&gt;0),N343+1,I344))</f>
        <v>0</v>
      </c>
      <c r="O344" s="69">
        <f>+IFERROR(VLOOKUP($G344,TDMuertes!$C$2:$E$534,3,0),0)</f>
        <v>0</v>
      </c>
      <c r="P344" s="94" t="str">
        <f t="shared" ca="1" si="32"/>
        <v>OFF</v>
      </c>
      <c r="Q344" s="78">
        <f>+IFERROR(VLOOKUP(CONSOLIDADO[[#This Row],[Codigo Municipio]],TDDia!$A$4:$B$394,2,0),0)</f>
        <v>0</v>
      </c>
    </row>
    <row r="345" spans="2:17" ht="14.45">
      <c r="B345">
        <f t="shared" si="33"/>
        <v>2</v>
      </c>
      <c r="C345" s="69" t="str" cm="1">
        <f t="array" ref="C345">+INDEX(Table_4[[Departamento]:[Municipio]],FINAL!$B345,1)</f>
        <v>Atlántida</v>
      </c>
      <c r="D345" s="69" t="str" cm="1">
        <f t="array" ref="D345">+INDEX(Table_4[[Departamento]:[Municipio]],FINAL!$B345,4)</f>
        <v>El Porvenir</v>
      </c>
      <c r="E345" s="69" t="str" cm="1">
        <f t="array" ref="E345">+INDEX(Table_4[[Departamento]:[Municipio]],FINAL!$B345,3)</f>
        <v>0102</v>
      </c>
      <c r="F345" s="96">
        <f t="shared" si="29"/>
        <v>44043</v>
      </c>
      <c r="G345" s="71" t="str">
        <f>+CONSOLIDADO[[#This Row],[Codigo Municipio]]&amp;CONSOLIDADO[[#This Row],[Fecha]]</f>
        <v>010244043</v>
      </c>
      <c r="H345" s="72">
        <f>+IFERROR(VLOOKUP($G345,TDAcumula!$C$2:$E$2027,3,0),0)</f>
        <v>0</v>
      </c>
      <c r="I345" s="73">
        <f t="shared" si="30"/>
        <v>0</v>
      </c>
      <c r="J345" s="74">
        <f>+IF(CONSOLIDADO[[#This Row],[Codigo Municipio]]=E344,CONSOLIDADO[[#This Row],[Fallecidos Diarios]]+J344,CONSOLIDADO[[#This Row],[Fallecidos Diarios]])</f>
        <v>0</v>
      </c>
      <c r="K345" s="75">
        <f t="shared" si="31"/>
        <v>0</v>
      </c>
      <c r="L345" s="76">
        <f>+IF(CONSOLIDADO[[#This Row],[Codigo Municipio]]=E344,CONSOLIDADO[[#This Row],[Recuperados Diarios]]+L344,CONSOLIDADO[[#This Row],[Recuperados Diarios]])</f>
        <v>0</v>
      </c>
      <c r="M345" s="77" cm="1">
        <f t="array" ref="M345">+IFERROR(IF(CONSOLIDADO[[#This Row],[Día]]&lt;14,0,INDEX(CONSOLIDADO[Casos Diarios],ROW()-14,1)),0)</f>
        <v>0</v>
      </c>
      <c r="N345" s="72">
        <f>+IF(CONSOLIDADO[[#This Row],[Clave]]="710143893",1,IF(OR(CONSOLIDADO[[#This Row],[Casos Acumulados]]&gt;0,CONSOLIDADO[[#This Row],[Muertes]]&gt;0),N344+1,I345))</f>
        <v>0</v>
      </c>
      <c r="O345" s="69">
        <f>+IFERROR(VLOOKUP($G345,TDMuertes!$C$2:$E$534,3,0),0)</f>
        <v>0</v>
      </c>
      <c r="P345" s="94" t="str">
        <f t="shared" ca="1" si="32"/>
        <v>OFF</v>
      </c>
      <c r="Q345" s="78">
        <f>+IFERROR(VLOOKUP(CONSOLIDADO[[#This Row],[Codigo Municipio]],TDDia!$A$4:$B$394,2,0),0)</f>
        <v>0</v>
      </c>
    </row>
    <row r="346" spans="2:17" ht="14.45">
      <c r="B346">
        <f t="shared" si="33"/>
        <v>2</v>
      </c>
      <c r="C346" s="69" t="str" cm="1">
        <f t="array" ref="C346">+INDEX(Table_4[[Departamento]:[Municipio]],FINAL!$B346,1)</f>
        <v>Atlántida</v>
      </c>
      <c r="D346" s="69" t="str" cm="1">
        <f t="array" ref="D346">+INDEX(Table_4[[Departamento]:[Municipio]],FINAL!$B346,4)</f>
        <v>El Porvenir</v>
      </c>
      <c r="E346" s="69" t="str" cm="1">
        <f t="array" ref="E346">+INDEX(Table_4[[Departamento]:[Municipio]],FINAL!$B346,3)</f>
        <v>0102</v>
      </c>
      <c r="F346" s="96">
        <f t="shared" si="29"/>
        <v>44044</v>
      </c>
      <c r="G346" s="71" t="str">
        <f>+CONSOLIDADO[[#This Row],[Codigo Municipio]]&amp;CONSOLIDADO[[#This Row],[Fecha]]</f>
        <v>010244044</v>
      </c>
      <c r="H346" s="72">
        <f>+IFERROR(VLOOKUP($G346,TDAcumula!$C$2:$E$2027,3,0),0)</f>
        <v>0</v>
      </c>
      <c r="I346" s="73">
        <f t="shared" si="30"/>
        <v>0</v>
      </c>
      <c r="J346" s="74">
        <f>+IF(CONSOLIDADO[[#This Row],[Codigo Municipio]]=E345,CONSOLIDADO[[#This Row],[Fallecidos Diarios]]+J345,CONSOLIDADO[[#This Row],[Fallecidos Diarios]])</f>
        <v>0</v>
      </c>
      <c r="K346" s="75">
        <f t="shared" si="31"/>
        <v>0</v>
      </c>
      <c r="L346" s="76">
        <f>+IF(CONSOLIDADO[[#This Row],[Codigo Municipio]]=E345,CONSOLIDADO[[#This Row],[Recuperados Diarios]]+L345,CONSOLIDADO[[#This Row],[Recuperados Diarios]])</f>
        <v>0</v>
      </c>
      <c r="M346" s="77" cm="1">
        <f t="array" ref="M346">+IFERROR(IF(CONSOLIDADO[[#This Row],[Día]]&lt;14,0,INDEX(CONSOLIDADO[Casos Diarios],ROW()-14,1)),0)</f>
        <v>0</v>
      </c>
      <c r="N346" s="72">
        <f>+IF(CONSOLIDADO[[#This Row],[Clave]]="710143893",1,IF(OR(CONSOLIDADO[[#This Row],[Casos Acumulados]]&gt;0,CONSOLIDADO[[#This Row],[Muertes]]&gt;0),N345+1,I346))</f>
        <v>0</v>
      </c>
      <c r="O346" s="69">
        <f>+IFERROR(VLOOKUP($G346,TDMuertes!$C$2:$E$534,3,0),0)</f>
        <v>0</v>
      </c>
      <c r="P346" s="94" t="str">
        <f t="shared" ca="1" si="32"/>
        <v>OFF</v>
      </c>
      <c r="Q346" s="78">
        <f>+IFERROR(VLOOKUP(CONSOLIDADO[[#This Row],[Codigo Municipio]],TDDia!$A$4:$B$394,2,0),0)</f>
        <v>0</v>
      </c>
    </row>
    <row r="347" spans="2:17" ht="14.45">
      <c r="B347">
        <f t="shared" si="33"/>
        <v>2</v>
      </c>
      <c r="C347" s="69" t="str" cm="1">
        <f t="array" ref="C347">+INDEX(Table_4[[Departamento]:[Municipio]],FINAL!$B347,1)</f>
        <v>Atlántida</v>
      </c>
      <c r="D347" s="69" t="str" cm="1">
        <f t="array" ref="D347">+INDEX(Table_4[[Departamento]:[Municipio]],FINAL!$B347,4)</f>
        <v>El Porvenir</v>
      </c>
      <c r="E347" s="69" t="str" cm="1">
        <f t="array" ref="E347">+INDEX(Table_4[[Departamento]:[Municipio]],FINAL!$B347,3)</f>
        <v>0102</v>
      </c>
      <c r="F347" s="96">
        <f t="shared" si="29"/>
        <v>44045</v>
      </c>
      <c r="G347" s="71" t="str">
        <f>+CONSOLIDADO[[#This Row],[Codigo Municipio]]&amp;CONSOLIDADO[[#This Row],[Fecha]]</f>
        <v>010244045</v>
      </c>
      <c r="H347" s="72">
        <f>+IFERROR(VLOOKUP($G347,TDAcumula!$C$2:$E$2027,3,0),0)</f>
        <v>0</v>
      </c>
      <c r="I347" s="73">
        <f t="shared" si="30"/>
        <v>0</v>
      </c>
      <c r="J347" s="74">
        <f>+IF(CONSOLIDADO[[#This Row],[Codigo Municipio]]=E346,CONSOLIDADO[[#This Row],[Fallecidos Diarios]]+J346,CONSOLIDADO[[#This Row],[Fallecidos Diarios]])</f>
        <v>0</v>
      </c>
      <c r="K347" s="75">
        <f t="shared" si="31"/>
        <v>0</v>
      </c>
      <c r="L347" s="76">
        <f>+IF(CONSOLIDADO[[#This Row],[Codigo Municipio]]=E346,CONSOLIDADO[[#This Row],[Recuperados Diarios]]+L346,CONSOLIDADO[[#This Row],[Recuperados Diarios]])</f>
        <v>0</v>
      </c>
      <c r="M347" s="77" cm="1">
        <f t="array" ref="M347">+IFERROR(IF(CONSOLIDADO[[#This Row],[Día]]&lt;14,0,INDEX(CONSOLIDADO[Casos Diarios],ROW()-14,1)),0)</f>
        <v>0</v>
      </c>
      <c r="N347" s="72">
        <f>+IF(CONSOLIDADO[[#This Row],[Clave]]="710143893",1,IF(OR(CONSOLIDADO[[#This Row],[Casos Acumulados]]&gt;0,CONSOLIDADO[[#This Row],[Muertes]]&gt;0),N346+1,I347))</f>
        <v>0</v>
      </c>
      <c r="O347" s="69">
        <f>+IFERROR(VLOOKUP($G347,TDMuertes!$C$2:$E$534,3,0),0)</f>
        <v>0</v>
      </c>
      <c r="P347" s="94" t="str">
        <f t="shared" ca="1" si="32"/>
        <v>OFF</v>
      </c>
      <c r="Q347" s="78">
        <f>+IFERROR(VLOOKUP(CONSOLIDADO[[#This Row],[Codigo Municipio]],TDDia!$A$4:$B$394,2,0),0)</f>
        <v>0</v>
      </c>
    </row>
    <row r="348" spans="2:17" ht="14.45">
      <c r="B348">
        <f t="shared" si="33"/>
        <v>2</v>
      </c>
      <c r="C348" s="69" t="str" cm="1">
        <f t="array" ref="C348">+INDEX(Table_4[[Departamento]:[Municipio]],FINAL!$B348,1)</f>
        <v>Atlántida</v>
      </c>
      <c r="D348" s="69" t="str" cm="1">
        <f t="array" ref="D348">+INDEX(Table_4[[Departamento]:[Municipio]],FINAL!$B348,4)</f>
        <v>El Porvenir</v>
      </c>
      <c r="E348" s="69" t="str" cm="1">
        <f t="array" ref="E348">+INDEX(Table_4[[Departamento]:[Municipio]],FINAL!$B348,3)</f>
        <v>0102</v>
      </c>
      <c r="F348" s="96">
        <f t="shared" si="29"/>
        <v>44046</v>
      </c>
      <c r="G348" s="71" t="str">
        <f>+CONSOLIDADO[[#This Row],[Codigo Municipio]]&amp;CONSOLIDADO[[#This Row],[Fecha]]</f>
        <v>010244046</v>
      </c>
      <c r="H348" s="72">
        <f>+IFERROR(VLOOKUP($G348,TDAcumula!$C$2:$E$2027,3,0),0)</f>
        <v>0</v>
      </c>
      <c r="I348" s="73">
        <f t="shared" si="30"/>
        <v>0</v>
      </c>
      <c r="J348" s="74">
        <f>+IF(CONSOLIDADO[[#This Row],[Codigo Municipio]]=E347,CONSOLIDADO[[#This Row],[Fallecidos Diarios]]+J347,CONSOLIDADO[[#This Row],[Fallecidos Diarios]])</f>
        <v>0</v>
      </c>
      <c r="K348" s="75">
        <f t="shared" si="31"/>
        <v>0</v>
      </c>
      <c r="L348" s="76">
        <f>+IF(CONSOLIDADO[[#This Row],[Codigo Municipio]]=E347,CONSOLIDADO[[#This Row],[Recuperados Diarios]]+L347,CONSOLIDADO[[#This Row],[Recuperados Diarios]])</f>
        <v>0</v>
      </c>
      <c r="M348" s="77" cm="1">
        <f t="array" ref="M348">+IFERROR(IF(CONSOLIDADO[[#This Row],[Día]]&lt;14,0,INDEX(CONSOLIDADO[Casos Diarios],ROW()-14,1)),0)</f>
        <v>0</v>
      </c>
      <c r="N348" s="72">
        <f>+IF(CONSOLIDADO[[#This Row],[Clave]]="710143893",1,IF(OR(CONSOLIDADO[[#This Row],[Casos Acumulados]]&gt;0,CONSOLIDADO[[#This Row],[Muertes]]&gt;0),N347+1,I348))</f>
        <v>0</v>
      </c>
      <c r="O348" s="69">
        <f>+IFERROR(VLOOKUP($G348,TDMuertes!$C$2:$E$534,3,0),0)</f>
        <v>0</v>
      </c>
      <c r="P348" s="94" t="str">
        <f t="shared" ca="1" si="32"/>
        <v>OFF</v>
      </c>
      <c r="Q348" s="78">
        <f>+IFERROR(VLOOKUP(CONSOLIDADO[[#This Row],[Codigo Municipio]],TDDia!$A$4:$B$394,2,0),0)</f>
        <v>0</v>
      </c>
    </row>
    <row r="349" spans="2:17" ht="14.45">
      <c r="B349">
        <f t="shared" si="33"/>
        <v>2</v>
      </c>
      <c r="C349" s="69" t="str" cm="1">
        <f t="array" ref="C349">+INDEX(Table_4[[Departamento]:[Municipio]],FINAL!$B349,1)</f>
        <v>Atlántida</v>
      </c>
      <c r="D349" s="69" t="str" cm="1">
        <f t="array" ref="D349">+INDEX(Table_4[[Departamento]:[Municipio]],FINAL!$B349,4)</f>
        <v>El Porvenir</v>
      </c>
      <c r="E349" s="69" t="str" cm="1">
        <f t="array" ref="E349">+INDEX(Table_4[[Departamento]:[Municipio]],FINAL!$B349,3)</f>
        <v>0102</v>
      </c>
      <c r="F349" s="96">
        <f t="shared" si="29"/>
        <v>44047</v>
      </c>
      <c r="G349" s="71" t="str">
        <f>+CONSOLIDADO[[#This Row],[Codigo Municipio]]&amp;CONSOLIDADO[[#This Row],[Fecha]]</f>
        <v>010244047</v>
      </c>
      <c r="H349" s="72">
        <f>+IFERROR(VLOOKUP($G349,TDAcumula!$C$2:$E$2027,3,0),0)</f>
        <v>0</v>
      </c>
      <c r="I349" s="73">
        <f t="shared" si="30"/>
        <v>0</v>
      </c>
      <c r="J349" s="74">
        <f>+IF(CONSOLIDADO[[#This Row],[Codigo Municipio]]=E348,CONSOLIDADO[[#This Row],[Fallecidos Diarios]]+J348,CONSOLIDADO[[#This Row],[Fallecidos Diarios]])</f>
        <v>0</v>
      </c>
      <c r="K349" s="75">
        <f t="shared" si="31"/>
        <v>0</v>
      </c>
      <c r="L349" s="76">
        <f>+IF(CONSOLIDADO[[#This Row],[Codigo Municipio]]=E348,CONSOLIDADO[[#This Row],[Recuperados Diarios]]+L348,CONSOLIDADO[[#This Row],[Recuperados Diarios]])</f>
        <v>0</v>
      </c>
      <c r="M349" s="77" cm="1">
        <f t="array" ref="M349">+IFERROR(IF(CONSOLIDADO[[#This Row],[Día]]&lt;14,0,INDEX(CONSOLIDADO[Casos Diarios],ROW()-14,1)),0)</f>
        <v>0</v>
      </c>
      <c r="N349" s="72">
        <f>+IF(CONSOLIDADO[[#This Row],[Clave]]="710143893",1,IF(OR(CONSOLIDADO[[#This Row],[Casos Acumulados]]&gt;0,CONSOLIDADO[[#This Row],[Muertes]]&gt;0),N348+1,I349))</f>
        <v>0</v>
      </c>
      <c r="O349" s="69">
        <f>+IFERROR(VLOOKUP($G349,TDMuertes!$C$2:$E$534,3,0),0)</f>
        <v>0</v>
      </c>
      <c r="P349" s="94" t="str">
        <f t="shared" ca="1" si="32"/>
        <v>OFF</v>
      </c>
      <c r="Q349" s="78">
        <f>+IFERROR(VLOOKUP(CONSOLIDADO[[#This Row],[Codigo Municipio]],TDDia!$A$4:$B$394,2,0),0)</f>
        <v>0</v>
      </c>
    </row>
    <row r="350" spans="2:17" ht="14.45">
      <c r="B350">
        <f t="shared" si="33"/>
        <v>2</v>
      </c>
      <c r="C350" s="69" t="str" cm="1">
        <f t="array" ref="C350">+INDEX(Table_4[[Departamento]:[Municipio]],FINAL!$B350,1)</f>
        <v>Atlántida</v>
      </c>
      <c r="D350" s="69" t="str" cm="1">
        <f t="array" ref="D350">+INDEX(Table_4[[Departamento]:[Municipio]],FINAL!$B350,4)</f>
        <v>El Porvenir</v>
      </c>
      <c r="E350" s="69" t="str" cm="1">
        <f t="array" ref="E350">+INDEX(Table_4[[Departamento]:[Municipio]],FINAL!$B350,3)</f>
        <v>0102</v>
      </c>
      <c r="F350" s="96">
        <f t="shared" si="29"/>
        <v>44048</v>
      </c>
      <c r="G350" s="71" t="str">
        <f>+CONSOLIDADO[[#This Row],[Codigo Municipio]]&amp;CONSOLIDADO[[#This Row],[Fecha]]</f>
        <v>010244048</v>
      </c>
      <c r="H350" s="72">
        <f>+IFERROR(VLOOKUP($G350,TDAcumula!$C$2:$E$2027,3,0),0)</f>
        <v>0</v>
      </c>
      <c r="I350" s="73">
        <f t="shared" si="30"/>
        <v>0</v>
      </c>
      <c r="J350" s="74">
        <f>+IF(CONSOLIDADO[[#This Row],[Codigo Municipio]]=E349,CONSOLIDADO[[#This Row],[Fallecidos Diarios]]+J349,CONSOLIDADO[[#This Row],[Fallecidos Diarios]])</f>
        <v>0</v>
      </c>
      <c r="K350" s="75">
        <f t="shared" si="31"/>
        <v>0</v>
      </c>
      <c r="L350" s="76">
        <f>+IF(CONSOLIDADO[[#This Row],[Codigo Municipio]]=E349,CONSOLIDADO[[#This Row],[Recuperados Diarios]]+L349,CONSOLIDADO[[#This Row],[Recuperados Diarios]])</f>
        <v>0</v>
      </c>
      <c r="M350" s="77" cm="1">
        <f t="array" ref="M350">+IFERROR(IF(CONSOLIDADO[[#This Row],[Día]]&lt;14,0,INDEX(CONSOLIDADO[Casos Diarios],ROW()-14,1)),0)</f>
        <v>0</v>
      </c>
      <c r="N350" s="72">
        <f>+IF(CONSOLIDADO[[#This Row],[Clave]]="710143893",1,IF(OR(CONSOLIDADO[[#This Row],[Casos Acumulados]]&gt;0,CONSOLIDADO[[#This Row],[Muertes]]&gt;0),N349+1,I350))</f>
        <v>0</v>
      </c>
      <c r="O350" s="69">
        <f>+IFERROR(VLOOKUP($G350,TDMuertes!$C$2:$E$534,3,0),0)</f>
        <v>0</v>
      </c>
      <c r="P350" s="94" t="str">
        <f t="shared" ca="1" si="32"/>
        <v>OFF</v>
      </c>
      <c r="Q350" s="78">
        <f>+IFERROR(VLOOKUP(CONSOLIDADO[[#This Row],[Codigo Municipio]],TDDia!$A$4:$B$394,2,0),0)</f>
        <v>0</v>
      </c>
    </row>
    <row r="351" spans="2:17" ht="14.45">
      <c r="B351">
        <f t="shared" si="33"/>
        <v>2</v>
      </c>
      <c r="C351" s="69" t="str" cm="1">
        <f t="array" ref="C351">+INDEX(Table_4[[Departamento]:[Municipio]],FINAL!$B351,1)</f>
        <v>Atlántida</v>
      </c>
      <c r="D351" s="69" t="str" cm="1">
        <f t="array" ref="D351">+INDEX(Table_4[[Departamento]:[Municipio]],FINAL!$B351,4)</f>
        <v>El Porvenir</v>
      </c>
      <c r="E351" s="69" t="str" cm="1">
        <f t="array" ref="E351">+INDEX(Table_4[[Departamento]:[Municipio]],FINAL!$B351,3)</f>
        <v>0102</v>
      </c>
      <c r="F351" s="96">
        <f t="shared" si="29"/>
        <v>44049</v>
      </c>
      <c r="G351" s="71" t="str">
        <f>+CONSOLIDADO[[#This Row],[Codigo Municipio]]&amp;CONSOLIDADO[[#This Row],[Fecha]]</f>
        <v>010244049</v>
      </c>
      <c r="H351" s="72">
        <f>+IFERROR(VLOOKUP($G351,TDAcumula!$C$2:$E$2027,3,0),0)</f>
        <v>0</v>
      </c>
      <c r="I351" s="73">
        <f t="shared" si="30"/>
        <v>0</v>
      </c>
      <c r="J351" s="74">
        <f>+IF(CONSOLIDADO[[#This Row],[Codigo Municipio]]=E350,CONSOLIDADO[[#This Row],[Fallecidos Diarios]]+J350,CONSOLIDADO[[#This Row],[Fallecidos Diarios]])</f>
        <v>0</v>
      </c>
      <c r="K351" s="75">
        <f t="shared" si="31"/>
        <v>0</v>
      </c>
      <c r="L351" s="76">
        <f>+IF(CONSOLIDADO[[#This Row],[Codigo Municipio]]=E350,CONSOLIDADO[[#This Row],[Recuperados Diarios]]+L350,CONSOLIDADO[[#This Row],[Recuperados Diarios]])</f>
        <v>0</v>
      </c>
      <c r="M351" s="77" cm="1">
        <f t="array" ref="M351">+IFERROR(IF(CONSOLIDADO[[#This Row],[Día]]&lt;14,0,INDEX(CONSOLIDADO[Casos Diarios],ROW()-14,1)),0)</f>
        <v>0</v>
      </c>
      <c r="N351" s="72">
        <f>+IF(CONSOLIDADO[[#This Row],[Clave]]="710143893",1,IF(OR(CONSOLIDADO[[#This Row],[Casos Acumulados]]&gt;0,CONSOLIDADO[[#This Row],[Muertes]]&gt;0),N350+1,I351))</f>
        <v>0</v>
      </c>
      <c r="O351" s="69">
        <f>+IFERROR(VLOOKUP($G351,TDMuertes!$C$2:$E$534,3,0),0)</f>
        <v>0</v>
      </c>
      <c r="P351" s="94" t="str">
        <f t="shared" ca="1" si="32"/>
        <v>OFF</v>
      </c>
      <c r="Q351" s="78">
        <f>+IFERROR(VLOOKUP(CONSOLIDADO[[#This Row],[Codigo Municipio]],TDDia!$A$4:$B$394,2,0),0)</f>
        <v>0</v>
      </c>
    </row>
    <row r="352" spans="2:17" ht="14.45">
      <c r="B352">
        <f t="shared" si="33"/>
        <v>2</v>
      </c>
      <c r="C352" s="69" t="str" cm="1">
        <f t="array" ref="C352">+INDEX(Table_4[[Departamento]:[Municipio]],FINAL!$B352,1)</f>
        <v>Atlántida</v>
      </c>
      <c r="D352" s="69" t="str" cm="1">
        <f t="array" ref="D352">+INDEX(Table_4[[Departamento]:[Municipio]],FINAL!$B352,4)</f>
        <v>El Porvenir</v>
      </c>
      <c r="E352" s="69" t="str" cm="1">
        <f t="array" ref="E352">+INDEX(Table_4[[Departamento]:[Municipio]],FINAL!$B352,3)</f>
        <v>0102</v>
      </c>
      <c r="F352" s="96">
        <f t="shared" si="29"/>
        <v>44050</v>
      </c>
      <c r="G352" s="71" t="str">
        <f>+CONSOLIDADO[[#This Row],[Codigo Municipio]]&amp;CONSOLIDADO[[#This Row],[Fecha]]</f>
        <v>010244050</v>
      </c>
      <c r="H352" s="72">
        <f>+IFERROR(VLOOKUP($G352,TDAcumula!$C$2:$E$2027,3,0),0)</f>
        <v>0</v>
      </c>
      <c r="I352" s="73">
        <f t="shared" si="30"/>
        <v>0</v>
      </c>
      <c r="J352" s="74">
        <f>+IF(CONSOLIDADO[[#This Row],[Codigo Municipio]]=E351,CONSOLIDADO[[#This Row],[Fallecidos Diarios]]+J351,CONSOLIDADO[[#This Row],[Fallecidos Diarios]])</f>
        <v>0</v>
      </c>
      <c r="K352" s="75">
        <f t="shared" si="31"/>
        <v>0</v>
      </c>
      <c r="L352" s="76">
        <f>+IF(CONSOLIDADO[[#This Row],[Codigo Municipio]]=E351,CONSOLIDADO[[#This Row],[Recuperados Diarios]]+L351,CONSOLIDADO[[#This Row],[Recuperados Diarios]])</f>
        <v>0</v>
      </c>
      <c r="M352" s="77" cm="1">
        <f t="array" ref="M352">+IFERROR(IF(CONSOLIDADO[[#This Row],[Día]]&lt;14,0,INDEX(CONSOLIDADO[Casos Diarios],ROW()-14,1)),0)</f>
        <v>0</v>
      </c>
      <c r="N352" s="72">
        <f>+IF(CONSOLIDADO[[#This Row],[Clave]]="710143893",1,IF(OR(CONSOLIDADO[[#This Row],[Casos Acumulados]]&gt;0,CONSOLIDADO[[#This Row],[Muertes]]&gt;0),N351+1,I352))</f>
        <v>0</v>
      </c>
      <c r="O352" s="69">
        <f>+IFERROR(VLOOKUP($G352,TDMuertes!$C$2:$E$534,3,0),0)</f>
        <v>0</v>
      </c>
      <c r="P352" s="94" t="str">
        <f t="shared" ca="1" si="32"/>
        <v>OFF</v>
      </c>
      <c r="Q352" s="78">
        <f>+IFERROR(VLOOKUP(CONSOLIDADO[[#This Row],[Codigo Municipio]],TDDia!$A$4:$B$394,2,0),0)</f>
        <v>0</v>
      </c>
    </row>
    <row r="353" spans="2:17" ht="14.45">
      <c r="B353">
        <f t="shared" si="33"/>
        <v>2</v>
      </c>
      <c r="C353" s="69" t="str" cm="1">
        <f t="array" ref="C353">+INDEX(Table_4[[Departamento]:[Municipio]],FINAL!$B353,1)</f>
        <v>Atlántida</v>
      </c>
      <c r="D353" s="69" t="str" cm="1">
        <f t="array" ref="D353">+INDEX(Table_4[[Departamento]:[Municipio]],FINAL!$B353,4)</f>
        <v>El Porvenir</v>
      </c>
      <c r="E353" s="69" t="str" cm="1">
        <f t="array" ref="E353">+INDEX(Table_4[[Departamento]:[Municipio]],FINAL!$B353,3)</f>
        <v>0102</v>
      </c>
      <c r="F353" s="96">
        <f t="shared" si="29"/>
        <v>44051</v>
      </c>
      <c r="G353" s="71" t="str">
        <f>+CONSOLIDADO[[#This Row],[Codigo Municipio]]&amp;CONSOLIDADO[[#This Row],[Fecha]]</f>
        <v>010244051</v>
      </c>
      <c r="H353" s="72">
        <f>+IFERROR(VLOOKUP($G353,TDAcumula!$C$2:$E$2027,3,0),0)</f>
        <v>0</v>
      </c>
      <c r="I353" s="73">
        <f t="shared" si="30"/>
        <v>0</v>
      </c>
      <c r="J353" s="74">
        <f>+IF(CONSOLIDADO[[#This Row],[Codigo Municipio]]=E352,CONSOLIDADO[[#This Row],[Fallecidos Diarios]]+J352,CONSOLIDADO[[#This Row],[Fallecidos Diarios]])</f>
        <v>0</v>
      </c>
      <c r="K353" s="75">
        <f t="shared" si="31"/>
        <v>0</v>
      </c>
      <c r="L353" s="76">
        <f>+IF(CONSOLIDADO[[#This Row],[Codigo Municipio]]=E352,CONSOLIDADO[[#This Row],[Recuperados Diarios]]+L352,CONSOLIDADO[[#This Row],[Recuperados Diarios]])</f>
        <v>0</v>
      </c>
      <c r="M353" s="77" cm="1">
        <f t="array" ref="M353">+IFERROR(IF(CONSOLIDADO[[#This Row],[Día]]&lt;14,0,INDEX(CONSOLIDADO[Casos Diarios],ROW()-14,1)),0)</f>
        <v>0</v>
      </c>
      <c r="N353" s="72">
        <f>+IF(CONSOLIDADO[[#This Row],[Clave]]="710143893",1,IF(OR(CONSOLIDADO[[#This Row],[Casos Acumulados]]&gt;0,CONSOLIDADO[[#This Row],[Muertes]]&gt;0),N352+1,I353))</f>
        <v>0</v>
      </c>
      <c r="O353" s="69">
        <f>+IFERROR(VLOOKUP($G353,TDMuertes!$C$2:$E$534,3,0),0)</f>
        <v>0</v>
      </c>
      <c r="P353" s="94" t="str">
        <f t="shared" ca="1" si="32"/>
        <v>OFF</v>
      </c>
      <c r="Q353" s="78">
        <f>+IFERROR(VLOOKUP(CONSOLIDADO[[#This Row],[Codigo Municipio]],TDDia!$A$4:$B$394,2,0),0)</f>
        <v>0</v>
      </c>
    </row>
    <row r="354" spans="2:17" ht="14.45">
      <c r="B354">
        <f t="shared" si="33"/>
        <v>2</v>
      </c>
      <c r="C354" s="69" t="str" cm="1">
        <f t="array" ref="C354">+INDEX(Table_4[[Departamento]:[Municipio]],FINAL!$B354,1)</f>
        <v>Atlántida</v>
      </c>
      <c r="D354" s="69" t="str" cm="1">
        <f t="array" ref="D354">+INDEX(Table_4[[Departamento]:[Municipio]],FINAL!$B354,4)</f>
        <v>El Porvenir</v>
      </c>
      <c r="E354" s="69" t="str" cm="1">
        <f t="array" ref="E354">+INDEX(Table_4[[Departamento]:[Municipio]],FINAL!$B354,3)</f>
        <v>0102</v>
      </c>
      <c r="F354" s="96">
        <f t="shared" si="29"/>
        <v>44052</v>
      </c>
      <c r="G354" s="71" t="str">
        <f>+CONSOLIDADO[[#This Row],[Codigo Municipio]]&amp;CONSOLIDADO[[#This Row],[Fecha]]</f>
        <v>010244052</v>
      </c>
      <c r="H354" s="72">
        <f>+IFERROR(VLOOKUP($G354,TDAcumula!$C$2:$E$2027,3,0),0)</f>
        <v>0</v>
      </c>
      <c r="I354" s="73">
        <f t="shared" si="30"/>
        <v>0</v>
      </c>
      <c r="J354" s="74">
        <f>+IF(CONSOLIDADO[[#This Row],[Codigo Municipio]]=E353,CONSOLIDADO[[#This Row],[Fallecidos Diarios]]+J353,CONSOLIDADO[[#This Row],[Fallecidos Diarios]])</f>
        <v>0</v>
      </c>
      <c r="K354" s="75">
        <f t="shared" si="31"/>
        <v>0</v>
      </c>
      <c r="L354" s="76">
        <f>+IF(CONSOLIDADO[[#This Row],[Codigo Municipio]]=E353,CONSOLIDADO[[#This Row],[Recuperados Diarios]]+L353,CONSOLIDADO[[#This Row],[Recuperados Diarios]])</f>
        <v>0</v>
      </c>
      <c r="M354" s="77" cm="1">
        <f t="array" ref="M354">+IFERROR(IF(CONSOLIDADO[[#This Row],[Día]]&lt;14,0,INDEX(CONSOLIDADO[Casos Diarios],ROW()-14,1)),0)</f>
        <v>0</v>
      </c>
      <c r="N354" s="72">
        <f>+IF(CONSOLIDADO[[#This Row],[Clave]]="710143893",1,IF(OR(CONSOLIDADO[[#This Row],[Casos Acumulados]]&gt;0,CONSOLIDADO[[#This Row],[Muertes]]&gt;0),N353+1,I354))</f>
        <v>0</v>
      </c>
      <c r="O354" s="69">
        <f>+IFERROR(VLOOKUP($G354,TDMuertes!$C$2:$E$534,3,0),0)</f>
        <v>0</v>
      </c>
      <c r="P354" s="94" t="str">
        <f t="shared" ca="1" si="32"/>
        <v>OFF</v>
      </c>
      <c r="Q354" s="78">
        <f>+IFERROR(VLOOKUP(CONSOLIDADO[[#This Row],[Codigo Municipio]],TDDia!$A$4:$B$394,2,0),0)</f>
        <v>0</v>
      </c>
    </row>
    <row r="355" spans="2:17" ht="14.45">
      <c r="B355">
        <f t="shared" si="33"/>
        <v>2</v>
      </c>
      <c r="C355" s="69" t="str" cm="1">
        <f t="array" ref="C355">+INDEX(Table_4[[Departamento]:[Municipio]],FINAL!$B355,1)</f>
        <v>Atlántida</v>
      </c>
      <c r="D355" s="69" t="str" cm="1">
        <f t="array" ref="D355">+INDEX(Table_4[[Departamento]:[Municipio]],FINAL!$B355,4)</f>
        <v>El Porvenir</v>
      </c>
      <c r="E355" s="69" t="str" cm="1">
        <f t="array" ref="E355">+INDEX(Table_4[[Departamento]:[Municipio]],FINAL!$B355,3)</f>
        <v>0102</v>
      </c>
      <c r="F355" s="96">
        <f t="shared" si="29"/>
        <v>44053</v>
      </c>
      <c r="G355" s="71" t="str">
        <f>+CONSOLIDADO[[#This Row],[Codigo Municipio]]&amp;CONSOLIDADO[[#This Row],[Fecha]]</f>
        <v>010244053</v>
      </c>
      <c r="H355" s="72">
        <f>+IFERROR(VLOOKUP($G355,TDAcumula!$C$2:$E$2027,3,0),0)</f>
        <v>0</v>
      </c>
      <c r="I355" s="73">
        <f t="shared" si="30"/>
        <v>0</v>
      </c>
      <c r="J355" s="74">
        <f>+IF(CONSOLIDADO[[#This Row],[Codigo Municipio]]=E354,CONSOLIDADO[[#This Row],[Fallecidos Diarios]]+J354,CONSOLIDADO[[#This Row],[Fallecidos Diarios]])</f>
        <v>0</v>
      </c>
      <c r="K355" s="75">
        <f t="shared" si="31"/>
        <v>0</v>
      </c>
      <c r="L355" s="76">
        <f>+IF(CONSOLIDADO[[#This Row],[Codigo Municipio]]=E354,CONSOLIDADO[[#This Row],[Recuperados Diarios]]+L354,CONSOLIDADO[[#This Row],[Recuperados Diarios]])</f>
        <v>0</v>
      </c>
      <c r="M355" s="77" cm="1">
        <f t="array" ref="M355">+IFERROR(IF(CONSOLIDADO[[#This Row],[Día]]&lt;14,0,INDEX(CONSOLIDADO[Casos Diarios],ROW()-14,1)),0)</f>
        <v>0</v>
      </c>
      <c r="N355" s="72">
        <f>+IF(CONSOLIDADO[[#This Row],[Clave]]="710143893",1,IF(OR(CONSOLIDADO[[#This Row],[Casos Acumulados]]&gt;0,CONSOLIDADO[[#This Row],[Muertes]]&gt;0),N354+1,I355))</f>
        <v>0</v>
      </c>
      <c r="O355" s="69">
        <f>+IFERROR(VLOOKUP($G355,TDMuertes!$C$2:$E$534,3,0),0)</f>
        <v>0</v>
      </c>
      <c r="P355" s="94" t="str">
        <f t="shared" ca="1" si="32"/>
        <v>OFF</v>
      </c>
      <c r="Q355" s="78">
        <f>+IFERROR(VLOOKUP(CONSOLIDADO[[#This Row],[Codigo Municipio]],TDDia!$A$4:$B$394,2,0),0)</f>
        <v>0</v>
      </c>
    </row>
    <row r="356" spans="2:17" ht="14.45">
      <c r="B356">
        <f t="shared" si="33"/>
        <v>2</v>
      </c>
      <c r="C356" s="69" t="str" cm="1">
        <f t="array" ref="C356">+INDEX(Table_4[[Departamento]:[Municipio]],FINAL!$B356,1)</f>
        <v>Atlántida</v>
      </c>
      <c r="D356" s="69" t="str" cm="1">
        <f t="array" ref="D356">+INDEX(Table_4[[Departamento]:[Municipio]],FINAL!$B356,4)</f>
        <v>El Porvenir</v>
      </c>
      <c r="E356" s="69" t="str" cm="1">
        <f t="array" ref="E356">+INDEX(Table_4[[Departamento]:[Municipio]],FINAL!$B356,3)</f>
        <v>0102</v>
      </c>
      <c r="F356" s="96">
        <f t="shared" si="29"/>
        <v>44054</v>
      </c>
      <c r="G356" s="71" t="str">
        <f>+CONSOLIDADO[[#This Row],[Codigo Municipio]]&amp;CONSOLIDADO[[#This Row],[Fecha]]</f>
        <v>010244054</v>
      </c>
      <c r="H356" s="72">
        <f>+IFERROR(VLOOKUP($G356,TDAcumula!$C$2:$E$2027,3,0),0)</f>
        <v>0</v>
      </c>
      <c r="I356" s="73">
        <f t="shared" si="30"/>
        <v>0</v>
      </c>
      <c r="J356" s="74">
        <f>+IF(CONSOLIDADO[[#This Row],[Codigo Municipio]]=E355,CONSOLIDADO[[#This Row],[Fallecidos Diarios]]+J355,CONSOLIDADO[[#This Row],[Fallecidos Diarios]])</f>
        <v>0</v>
      </c>
      <c r="K356" s="75">
        <f t="shared" si="31"/>
        <v>0</v>
      </c>
      <c r="L356" s="76">
        <f>+IF(CONSOLIDADO[[#This Row],[Codigo Municipio]]=E355,CONSOLIDADO[[#This Row],[Recuperados Diarios]]+L355,CONSOLIDADO[[#This Row],[Recuperados Diarios]])</f>
        <v>0</v>
      </c>
      <c r="M356" s="77" cm="1">
        <f t="array" ref="M356">+IFERROR(IF(CONSOLIDADO[[#This Row],[Día]]&lt;14,0,INDEX(CONSOLIDADO[Casos Diarios],ROW()-14,1)),0)</f>
        <v>0</v>
      </c>
      <c r="N356" s="72">
        <f>+IF(CONSOLIDADO[[#This Row],[Clave]]="710143893",1,IF(OR(CONSOLIDADO[[#This Row],[Casos Acumulados]]&gt;0,CONSOLIDADO[[#This Row],[Muertes]]&gt;0),N355+1,I356))</f>
        <v>0</v>
      </c>
      <c r="O356" s="69">
        <f>+IFERROR(VLOOKUP($G356,TDMuertes!$C$2:$E$534,3,0),0)</f>
        <v>0</v>
      </c>
      <c r="P356" s="94" t="str">
        <f t="shared" ca="1" si="32"/>
        <v>OFF</v>
      </c>
      <c r="Q356" s="78">
        <f>+IFERROR(VLOOKUP(CONSOLIDADO[[#This Row],[Codigo Municipio]],TDDia!$A$4:$B$394,2,0),0)</f>
        <v>0</v>
      </c>
    </row>
    <row r="357" spans="2:17" ht="14.45">
      <c r="B357">
        <f t="shared" si="33"/>
        <v>2</v>
      </c>
      <c r="C357" s="69" t="str" cm="1">
        <f t="array" ref="C357">+INDEX(Table_4[[Departamento]:[Municipio]],FINAL!$B357,1)</f>
        <v>Atlántida</v>
      </c>
      <c r="D357" s="69" t="str" cm="1">
        <f t="array" ref="D357">+INDEX(Table_4[[Departamento]:[Municipio]],FINAL!$B357,4)</f>
        <v>El Porvenir</v>
      </c>
      <c r="E357" s="69" t="str" cm="1">
        <f t="array" ref="E357">+INDEX(Table_4[[Departamento]:[Municipio]],FINAL!$B357,3)</f>
        <v>0102</v>
      </c>
      <c r="F357" s="96">
        <f t="shared" si="29"/>
        <v>44055</v>
      </c>
      <c r="G357" s="71" t="str">
        <f>+CONSOLIDADO[[#This Row],[Codigo Municipio]]&amp;CONSOLIDADO[[#This Row],[Fecha]]</f>
        <v>010244055</v>
      </c>
      <c r="H357" s="72">
        <f>+IFERROR(VLOOKUP($G357,TDAcumula!$C$2:$E$2027,3,0),0)</f>
        <v>0</v>
      </c>
      <c r="I357" s="73">
        <f t="shared" si="30"/>
        <v>0</v>
      </c>
      <c r="J357" s="74">
        <f>+IF(CONSOLIDADO[[#This Row],[Codigo Municipio]]=E356,CONSOLIDADO[[#This Row],[Fallecidos Diarios]]+J356,CONSOLIDADO[[#This Row],[Fallecidos Diarios]])</f>
        <v>0</v>
      </c>
      <c r="K357" s="75">
        <f t="shared" si="31"/>
        <v>0</v>
      </c>
      <c r="L357" s="76">
        <f>+IF(CONSOLIDADO[[#This Row],[Codigo Municipio]]=E356,CONSOLIDADO[[#This Row],[Recuperados Diarios]]+L356,CONSOLIDADO[[#This Row],[Recuperados Diarios]])</f>
        <v>0</v>
      </c>
      <c r="M357" s="77" cm="1">
        <f t="array" ref="M357">+IFERROR(IF(CONSOLIDADO[[#This Row],[Día]]&lt;14,0,INDEX(CONSOLIDADO[Casos Diarios],ROW()-14,1)),0)</f>
        <v>0</v>
      </c>
      <c r="N357" s="72">
        <f>+IF(CONSOLIDADO[[#This Row],[Clave]]="710143893",1,IF(OR(CONSOLIDADO[[#This Row],[Casos Acumulados]]&gt;0,CONSOLIDADO[[#This Row],[Muertes]]&gt;0),N356+1,I357))</f>
        <v>0</v>
      </c>
      <c r="O357" s="69">
        <f>+IFERROR(VLOOKUP($G357,TDMuertes!$C$2:$E$534,3,0),0)</f>
        <v>0</v>
      </c>
      <c r="P357" s="94" t="str">
        <f t="shared" ca="1" si="32"/>
        <v>OFF</v>
      </c>
      <c r="Q357" s="78">
        <f>+IFERROR(VLOOKUP(CONSOLIDADO[[#This Row],[Codigo Municipio]],TDDia!$A$4:$B$394,2,0),0)</f>
        <v>0</v>
      </c>
    </row>
    <row r="358" spans="2:17" ht="14.45">
      <c r="B358">
        <f t="shared" si="33"/>
        <v>2</v>
      </c>
      <c r="C358" s="69" t="str" cm="1">
        <f t="array" ref="C358">+INDEX(Table_4[[Departamento]:[Municipio]],FINAL!$B358,1)</f>
        <v>Atlántida</v>
      </c>
      <c r="D358" s="69" t="str" cm="1">
        <f t="array" ref="D358">+INDEX(Table_4[[Departamento]:[Municipio]],FINAL!$B358,4)</f>
        <v>El Porvenir</v>
      </c>
      <c r="E358" s="69" t="str" cm="1">
        <f t="array" ref="E358">+INDEX(Table_4[[Departamento]:[Municipio]],FINAL!$B358,3)</f>
        <v>0102</v>
      </c>
      <c r="F358" s="96">
        <f t="shared" si="29"/>
        <v>44056</v>
      </c>
      <c r="G358" s="71" t="str">
        <f>+CONSOLIDADO[[#This Row],[Codigo Municipio]]&amp;CONSOLIDADO[[#This Row],[Fecha]]</f>
        <v>010244056</v>
      </c>
      <c r="H358" s="72">
        <f>+IFERROR(VLOOKUP($G358,TDAcumula!$C$2:$E$2027,3,0),0)</f>
        <v>0</v>
      </c>
      <c r="I358" s="73">
        <f t="shared" si="30"/>
        <v>0</v>
      </c>
      <c r="J358" s="74">
        <f>+IF(CONSOLIDADO[[#This Row],[Codigo Municipio]]=E357,CONSOLIDADO[[#This Row],[Fallecidos Diarios]]+J357,CONSOLIDADO[[#This Row],[Fallecidos Diarios]])</f>
        <v>0</v>
      </c>
      <c r="K358" s="75">
        <f t="shared" si="31"/>
        <v>0</v>
      </c>
      <c r="L358" s="76">
        <f>+IF(CONSOLIDADO[[#This Row],[Codigo Municipio]]=E357,CONSOLIDADO[[#This Row],[Recuperados Diarios]]+L357,CONSOLIDADO[[#This Row],[Recuperados Diarios]])</f>
        <v>0</v>
      </c>
      <c r="M358" s="77" cm="1">
        <f t="array" ref="M358">+IFERROR(IF(CONSOLIDADO[[#This Row],[Día]]&lt;14,0,INDEX(CONSOLIDADO[Casos Diarios],ROW()-14,1)),0)</f>
        <v>0</v>
      </c>
      <c r="N358" s="72">
        <f>+IF(CONSOLIDADO[[#This Row],[Clave]]="710143893",1,IF(OR(CONSOLIDADO[[#This Row],[Casos Acumulados]]&gt;0,CONSOLIDADO[[#This Row],[Muertes]]&gt;0),N357+1,I358))</f>
        <v>0</v>
      </c>
      <c r="O358" s="69">
        <f>+IFERROR(VLOOKUP($G358,TDMuertes!$C$2:$E$534,3,0),0)</f>
        <v>0</v>
      </c>
      <c r="P358" s="94" t="str">
        <f t="shared" ca="1" si="32"/>
        <v>OFF</v>
      </c>
      <c r="Q358" s="78">
        <f>+IFERROR(VLOOKUP(CONSOLIDADO[[#This Row],[Codigo Municipio]],TDDia!$A$4:$B$394,2,0),0)</f>
        <v>0</v>
      </c>
    </row>
    <row r="359" spans="2:17" ht="14.45">
      <c r="B359">
        <f t="shared" si="33"/>
        <v>2</v>
      </c>
      <c r="C359" s="69" t="str" cm="1">
        <f t="array" ref="C359">+INDEX(Table_4[[Departamento]:[Municipio]],FINAL!$B359,1)</f>
        <v>Atlántida</v>
      </c>
      <c r="D359" s="69" t="str" cm="1">
        <f t="array" ref="D359">+INDEX(Table_4[[Departamento]:[Municipio]],FINAL!$B359,4)</f>
        <v>El Porvenir</v>
      </c>
      <c r="E359" s="69" t="str" cm="1">
        <f t="array" ref="E359">+INDEX(Table_4[[Departamento]:[Municipio]],FINAL!$B359,3)</f>
        <v>0102</v>
      </c>
      <c r="F359" s="96">
        <f t="shared" si="29"/>
        <v>44057</v>
      </c>
      <c r="G359" s="71" t="str">
        <f>+CONSOLIDADO[[#This Row],[Codigo Municipio]]&amp;CONSOLIDADO[[#This Row],[Fecha]]</f>
        <v>010244057</v>
      </c>
      <c r="H359" s="72">
        <f>+IFERROR(VLOOKUP($G359,TDAcumula!$C$2:$E$2027,3,0),0)</f>
        <v>0</v>
      </c>
      <c r="I359" s="73">
        <f t="shared" si="30"/>
        <v>0</v>
      </c>
      <c r="J359" s="74">
        <f>+IF(CONSOLIDADO[[#This Row],[Codigo Municipio]]=E358,CONSOLIDADO[[#This Row],[Fallecidos Diarios]]+J358,CONSOLIDADO[[#This Row],[Fallecidos Diarios]])</f>
        <v>0</v>
      </c>
      <c r="K359" s="75">
        <f t="shared" si="31"/>
        <v>0</v>
      </c>
      <c r="L359" s="76">
        <f>+IF(CONSOLIDADO[[#This Row],[Codigo Municipio]]=E358,CONSOLIDADO[[#This Row],[Recuperados Diarios]]+L358,CONSOLIDADO[[#This Row],[Recuperados Diarios]])</f>
        <v>0</v>
      </c>
      <c r="M359" s="77" cm="1">
        <f t="array" ref="M359">+IFERROR(IF(CONSOLIDADO[[#This Row],[Día]]&lt;14,0,INDEX(CONSOLIDADO[Casos Diarios],ROW()-14,1)),0)</f>
        <v>0</v>
      </c>
      <c r="N359" s="72">
        <f>+IF(CONSOLIDADO[[#This Row],[Clave]]="710143893",1,IF(OR(CONSOLIDADO[[#This Row],[Casos Acumulados]]&gt;0,CONSOLIDADO[[#This Row],[Muertes]]&gt;0),N358+1,I359))</f>
        <v>0</v>
      </c>
      <c r="O359" s="69">
        <f>+IFERROR(VLOOKUP($G359,TDMuertes!$C$2:$E$534,3,0),0)</f>
        <v>0</v>
      </c>
      <c r="P359" s="94" t="str">
        <f t="shared" ca="1" si="32"/>
        <v>OFF</v>
      </c>
      <c r="Q359" s="78">
        <f>+IFERROR(VLOOKUP(CONSOLIDADO[[#This Row],[Codigo Municipio]],TDDia!$A$4:$B$394,2,0),0)</f>
        <v>0</v>
      </c>
    </row>
    <row r="360" spans="2:17" ht="14.45">
      <c r="B360">
        <f t="shared" si="33"/>
        <v>2</v>
      </c>
      <c r="C360" s="69" t="str" cm="1">
        <f t="array" ref="C360">+INDEX(Table_4[[Departamento]:[Municipio]],FINAL!$B360,1)</f>
        <v>Atlántida</v>
      </c>
      <c r="D360" s="69" t="str" cm="1">
        <f t="array" ref="D360">+INDEX(Table_4[[Departamento]:[Municipio]],FINAL!$B360,4)</f>
        <v>El Porvenir</v>
      </c>
      <c r="E360" s="69" t="str" cm="1">
        <f t="array" ref="E360">+INDEX(Table_4[[Departamento]:[Municipio]],FINAL!$B360,3)</f>
        <v>0102</v>
      </c>
      <c r="F360" s="96">
        <f t="shared" si="29"/>
        <v>44058</v>
      </c>
      <c r="G360" s="71" t="str">
        <f>+CONSOLIDADO[[#This Row],[Codigo Municipio]]&amp;CONSOLIDADO[[#This Row],[Fecha]]</f>
        <v>010244058</v>
      </c>
      <c r="H360" s="72">
        <f>+IFERROR(VLOOKUP($G360,TDAcumula!$C$2:$E$2027,3,0),0)</f>
        <v>0</v>
      </c>
      <c r="I360" s="73">
        <f t="shared" si="30"/>
        <v>0</v>
      </c>
      <c r="J360" s="74">
        <f>+IF(CONSOLIDADO[[#This Row],[Codigo Municipio]]=E359,CONSOLIDADO[[#This Row],[Fallecidos Diarios]]+J359,CONSOLIDADO[[#This Row],[Fallecidos Diarios]])</f>
        <v>0</v>
      </c>
      <c r="K360" s="75">
        <f t="shared" si="31"/>
        <v>0</v>
      </c>
      <c r="L360" s="76">
        <f>+IF(CONSOLIDADO[[#This Row],[Codigo Municipio]]=E359,CONSOLIDADO[[#This Row],[Recuperados Diarios]]+L359,CONSOLIDADO[[#This Row],[Recuperados Diarios]])</f>
        <v>0</v>
      </c>
      <c r="M360" s="77" cm="1">
        <f t="array" ref="M360">+IFERROR(IF(CONSOLIDADO[[#This Row],[Día]]&lt;14,0,INDEX(CONSOLIDADO[Casos Diarios],ROW()-14,1)),0)</f>
        <v>0</v>
      </c>
      <c r="N360" s="72">
        <f>+IF(CONSOLIDADO[[#This Row],[Clave]]="710143893",1,IF(OR(CONSOLIDADO[[#This Row],[Casos Acumulados]]&gt;0,CONSOLIDADO[[#This Row],[Muertes]]&gt;0),N359+1,I360))</f>
        <v>0</v>
      </c>
      <c r="O360" s="69">
        <f>+IFERROR(VLOOKUP($G360,TDMuertes!$C$2:$E$534,3,0),0)</f>
        <v>0</v>
      </c>
      <c r="P360" s="94" t="str">
        <f t="shared" ca="1" si="32"/>
        <v>OFF</v>
      </c>
      <c r="Q360" s="78">
        <f>+IFERROR(VLOOKUP(CONSOLIDADO[[#This Row],[Codigo Municipio]],TDDia!$A$4:$B$394,2,0),0)</f>
        <v>0</v>
      </c>
    </row>
    <row r="361" spans="2:17" ht="14.45">
      <c r="B361">
        <f t="shared" si="33"/>
        <v>2</v>
      </c>
      <c r="C361" s="69" t="str" cm="1">
        <f t="array" ref="C361">+INDEX(Table_4[[Departamento]:[Municipio]],FINAL!$B361,1)</f>
        <v>Atlántida</v>
      </c>
      <c r="D361" s="69" t="str" cm="1">
        <f t="array" ref="D361">+INDEX(Table_4[[Departamento]:[Municipio]],FINAL!$B361,4)</f>
        <v>El Porvenir</v>
      </c>
      <c r="E361" s="69" t="str" cm="1">
        <f t="array" ref="E361">+INDEX(Table_4[[Departamento]:[Municipio]],FINAL!$B361,3)</f>
        <v>0102</v>
      </c>
      <c r="F361" s="96">
        <f t="shared" si="29"/>
        <v>44059</v>
      </c>
      <c r="G361" s="71" t="str">
        <f>+CONSOLIDADO[[#This Row],[Codigo Municipio]]&amp;CONSOLIDADO[[#This Row],[Fecha]]</f>
        <v>010244059</v>
      </c>
      <c r="H361" s="72">
        <f>+IFERROR(VLOOKUP($G361,TDAcumula!$C$2:$E$2027,3,0),0)</f>
        <v>0</v>
      </c>
      <c r="I361" s="73">
        <f t="shared" si="30"/>
        <v>0</v>
      </c>
      <c r="J361" s="74">
        <f>+IF(CONSOLIDADO[[#This Row],[Codigo Municipio]]=E360,CONSOLIDADO[[#This Row],[Fallecidos Diarios]]+J360,CONSOLIDADO[[#This Row],[Fallecidos Diarios]])</f>
        <v>0</v>
      </c>
      <c r="K361" s="75">
        <f t="shared" si="31"/>
        <v>0</v>
      </c>
      <c r="L361" s="76">
        <f>+IF(CONSOLIDADO[[#This Row],[Codigo Municipio]]=E360,CONSOLIDADO[[#This Row],[Recuperados Diarios]]+L360,CONSOLIDADO[[#This Row],[Recuperados Diarios]])</f>
        <v>0</v>
      </c>
      <c r="M361" s="77" cm="1">
        <f t="array" ref="M361">+IFERROR(IF(CONSOLIDADO[[#This Row],[Día]]&lt;14,0,INDEX(CONSOLIDADO[Casos Diarios],ROW()-14,1)),0)</f>
        <v>0</v>
      </c>
      <c r="N361" s="72">
        <f>+IF(CONSOLIDADO[[#This Row],[Clave]]="710143893",1,IF(OR(CONSOLIDADO[[#This Row],[Casos Acumulados]]&gt;0,CONSOLIDADO[[#This Row],[Muertes]]&gt;0),N360+1,I361))</f>
        <v>0</v>
      </c>
      <c r="O361" s="69">
        <f>+IFERROR(VLOOKUP($G361,TDMuertes!$C$2:$E$534,3,0),0)</f>
        <v>0</v>
      </c>
      <c r="P361" s="94" t="str">
        <f t="shared" ca="1" si="32"/>
        <v>OFF</v>
      </c>
      <c r="Q361" s="78">
        <f>+IFERROR(VLOOKUP(CONSOLIDADO[[#This Row],[Codigo Municipio]],TDDia!$A$4:$B$394,2,0),0)</f>
        <v>0</v>
      </c>
    </row>
    <row r="362" spans="2:17" ht="14.45">
      <c r="B362">
        <f t="shared" si="33"/>
        <v>2</v>
      </c>
      <c r="C362" s="69" t="str" cm="1">
        <f t="array" ref="C362">+INDEX(Table_4[[Departamento]:[Municipio]],FINAL!$B362,1)</f>
        <v>Atlántida</v>
      </c>
      <c r="D362" s="69" t="str" cm="1">
        <f t="array" ref="D362">+INDEX(Table_4[[Departamento]:[Municipio]],FINAL!$B362,4)</f>
        <v>El Porvenir</v>
      </c>
      <c r="E362" s="69" t="str" cm="1">
        <f t="array" ref="E362">+INDEX(Table_4[[Departamento]:[Municipio]],FINAL!$B362,3)</f>
        <v>0102</v>
      </c>
      <c r="F362" s="96">
        <f t="shared" si="29"/>
        <v>44060</v>
      </c>
      <c r="G362" s="71" t="str">
        <f>+CONSOLIDADO[[#This Row],[Codigo Municipio]]&amp;CONSOLIDADO[[#This Row],[Fecha]]</f>
        <v>010244060</v>
      </c>
      <c r="H362" s="72">
        <f>+IFERROR(VLOOKUP($G362,TDAcumula!$C$2:$E$2027,3,0),0)</f>
        <v>0</v>
      </c>
      <c r="I362" s="73">
        <f t="shared" si="30"/>
        <v>0</v>
      </c>
      <c r="J362" s="74">
        <f>+IF(CONSOLIDADO[[#This Row],[Codigo Municipio]]=E361,CONSOLIDADO[[#This Row],[Fallecidos Diarios]]+J361,CONSOLIDADO[[#This Row],[Fallecidos Diarios]])</f>
        <v>0</v>
      </c>
      <c r="K362" s="75">
        <f t="shared" si="31"/>
        <v>0</v>
      </c>
      <c r="L362" s="76">
        <f>+IF(CONSOLIDADO[[#This Row],[Codigo Municipio]]=E361,CONSOLIDADO[[#This Row],[Recuperados Diarios]]+L361,CONSOLIDADO[[#This Row],[Recuperados Diarios]])</f>
        <v>0</v>
      </c>
      <c r="M362" s="77" cm="1">
        <f t="array" ref="M362">+IFERROR(IF(CONSOLIDADO[[#This Row],[Día]]&lt;14,0,INDEX(CONSOLIDADO[Casos Diarios],ROW()-14,1)),0)</f>
        <v>0</v>
      </c>
      <c r="N362" s="72">
        <f>+IF(CONSOLIDADO[[#This Row],[Clave]]="710143893",1,IF(OR(CONSOLIDADO[[#This Row],[Casos Acumulados]]&gt;0,CONSOLIDADO[[#This Row],[Muertes]]&gt;0),N361+1,I362))</f>
        <v>0</v>
      </c>
      <c r="O362" s="69">
        <f>+IFERROR(VLOOKUP($G362,TDMuertes!$C$2:$E$534,3,0),0)</f>
        <v>0</v>
      </c>
      <c r="P362" s="94" t="str">
        <f t="shared" ca="1" si="32"/>
        <v>OFF</v>
      </c>
      <c r="Q362" s="78">
        <f>+IFERROR(VLOOKUP(CONSOLIDADO[[#This Row],[Codigo Municipio]],TDDia!$A$4:$B$394,2,0),0)</f>
        <v>0</v>
      </c>
    </row>
    <row r="363" spans="2:17" ht="14.45">
      <c r="B363">
        <f t="shared" si="33"/>
        <v>2</v>
      </c>
      <c r="C363" s="69" t="str" cm="1">
        <f t="array" ref="C363">+INDEX(Table_4[[Departamento]:[Municipio]],FINAL!$B363,1)</f>
        <v>Atlántida</v>
      </c>
      <c r="D363" s="69" t="str" cm="1">
        <f t="array" ref="D363">+INDEX(Table_4[[Departamento]:[Municipio]],FINAL!$B363,4)</f>
        <v>El Porvenir</v>
      </c>
      <c r="E363" s="69" t="str" cm="1">
        <f t="array" ref="E363">+INDEX(Table_4[[Departamento]:[Municipio]],FINAL!$B363,3)</f>
        <v>0102</v>
      </c>
      <c r="F363" s="96">
        <f t="shared" si="29"/>
        <v>44061</v>
      </c>
      <c r="G363" s="71" t="str">
        <f>+CONSOLIDADO[[#This Row],[Codigo Municipio]]&amp;CONSOLIDADO[[#This Row],[Fecha]]</f>
        <v>010244061</v>
      </c>
      <c r="H363" s="72">
        <f>+IFERROR(VLOOKUP($G363,TDAcumula!$C$2:$E$2027,3,0),0)</f>
        <v>0</v>
      </c>
      <c r="I363" s="73">
        <f t="shared" si="30"/>
        <v>0</v>
      </c>
      <c r="J363" s="74">
        <f>+IF(CONSOLIDADO[[#This Row],[Codigo Municipio]]=E362,CONSOLIDADO[[#This Row],[Fallecidos Diarios]]+J362,CONSOLIDADO[[#This Row],[Fallecidos Diarios]])</f>
        <v>0</v>
      </c>
      <c r="K363" s="75">
        <f t="shared" si="31"/>
        <v>0</v>
      </c>
      <c r="L363" s="76">
        <f>+IF(CONSOLIDADO[[#This Row],[Codigo Municipio]]=E362,CONSOLIDADO[[#This Row],[Recuperados Diarios]]+L362,CONSOLIDADO[[#This Row],[Recuperados Diarios]])</f>
        <v>0</v>
      </c>
      <c r="M363" s="77" cm="1">
        <f t="array" ref="M363">+IFERROR(IF(CONSOLIDADO[[#This Row],[Día]]&lt;14,0,INDEX(CONSOLIDADO[Casos Diarios],ROW()-14,1)),0)</f>
        <v>0</v>
      </c>
      <c r="N363" s="72">
        <f>+IF(CONSOLIDADO[[#This Row],[Clave]]="710143893",1,IF(OR(CONSOLIDADO[[#This Row],[Casos Acumulados]]&gt;0,CONSOLIDADO[[#This Row],[Muertes]]&gt;0),N362+1,I363))</f>
        <v>0</v>
      </c>
      <c r="O363" s="69">
        <f>+IFERROR(VLOOKUP($G363,TDMuertes!$C$2:$E$534,3,0),0)</f>
        <v>0</v>
      </c>
      <c r="P363" s="94" t="str">
        <f t="shared" ca="1" si="32"/>
        <v>OFF</v>
      </c>
      <c r="Q363" s="78">
        <f>+IFERROR(VLOOKUP(CONSOLIDADO[[#This Row],[Codigo Municipio]],TDDia!$A$4:$B$394,2,0),0)</f>
        <v>0</v>
      </c>
    </row>
    <row r="364" spans="2:17" ht="14.45">
      <c r="B364">
        <f t="shared" si="33"/>
        <v>2</v>
      </c>
      <c r="C364" s="69" t="str" cm="1">
        <f t="array" ref="C364">+INDEX(Table_4[[Departamento]:[Municipio]],FINAL!$B364,1)</f>
        <v>Atlántida</v>
      </c>
      <c r="D364" s="69" t="str" cm="1">
        <f t="array" ref="D364">+INDEX(Table_4[[Departamento]:[Municipio]],FINAL!$B364,4)</f>
        <v>El Porvenir</v>
      </c>
      <c r="E364" s="69" t="str" cm="1">
        <f t="array" ref="E364">+INDEX(Table_4[[Departamento]:[Municipio]],FINAL!$B364,3)</f>
        <v>0102</v>
      </c>
      <c r="F364" s="96">
        <f t="shared" si="29"/>
        <v>44062</v>
      </c>
      <c r="G364" s="71" t="str">
        <f>+CONSOLIDADO[[#This Row],[Codigo Municipio]]&amp;CONSOLIDADO[[#This Row],[Fecha]]</f>
        <v>010244062</v>
      </c>
      <c r="H364" s="72">
        <f>+IFERROR(VLOOKUP($G364,TDAcumula!$C$2:$E$2027,3,0),0)</f>
        <v>0</v>
      </c>
      <c r="I364" s="73">
        <f t="shared" si="30"/>
        <v>0</v>
      </c>
      <c r="J364" s="74">
        <f>+IF(CONSOLIDADO[[#This Row],[Codigo Municipio]]=E363,CONSOLIDADO[[#This Row],[Fallecidos Diarios]]+J363,CONSOLIDADO[[#This Row],[Fallecidos Diarios]])</f>
        <v>0</v>
      </c>
      <c r="K364" s="75">
        <f t="shared" si="31"/>
        <v>0</v>
      </c>
      <c r="L364" s="76">
        <f>+IF(CONSOLIDADO[[#This Row],[Codigo Municipio]]=E363,CONSOLIDADO[[#This Row],[Recuperados Diarios]]+L363,CONSOLIDADO[[#This Row],[Recuperados Diarios]])</f>
        <v>0</v>
      </c>
      <c r="M364" s="77" cm="1">
        <f t="array" ref="M364">+IFERROR(IF(CONSOLIDADO[[#This Row],[Día]]&lt;14,0,INDEX(CONSOLIDADO[Casos Diarios],ROW()-14,1)),0)</f>
        <v>0</v>
      </c>
      <c r="N364" s="72">
        <f>+IF(CONSOLIDADO[[#This Row],[Clave]]="710143893",1,IF(OR(CONSOLIDADO[[#This Row],[Casos Acumulados]]&gt;0,CONSOLIDADO[[#This Row],[Muertes]]&gt;0),N363+1,I364))</f>
        <v>0</v>
      </c>
      <c r="O364" s="69">
        <f>+IFERROR(VLOOKUP($G364,TDMuertes!$C$2:$E$534,3,0),0)</f>
        <v>0</v>
      </c>
      <c r="P364" s="94" t="str">
        <f t="shared" ca="1" si="32"/>
        <v>OFF</v>
      </c>
      <c r="Q364" s="78">
        <f>+IFERROR(VLOOKUP(CONSOLIDADO[[#This Row],[Codigo Municipio]],TDDia!$A$4:$B$394,2,0),0)</f>
        <v>0</v>
      </c>
    </row>
    <row r="365" spans="2:17" ht="14.45">
      <c r="B365">
        <f t="shared" si="33"/>
        <v>2</v>
      </c>
      <c r="C365" s="69" t="str" cm="1">
        <f t="array" ref="C365">+INDEX(Table_4[[Departamento]:[Municipio]],FINAL!$B365,1)</f>
        <v>Atlántida</v>
      </c>
      <c r="D365" s="69" t="str" cm="1">
        <f t="array" ref="D365">+INDEX(Table_4[[Departamento]:[Municipio]],FINAL!$B365,4)</f>
        <v>El Porvenir</v>
      </c>
      <c r="E365" s="69" t="str" cm="1">
        <f t="array" ref="E365">+INDEX(Table_4[[Departamento]:[Municipio]],FINAL!$B365,3)</f>
        <v>0102</v>
      </c>
      <c r="F365" s="96">
        <f t="shared" si="29"/>
        <v>44063</v>
      </c>
      <c r="G365" s="71" t="str">
        <f>+CONSOLIDADO[[#This Row],[Codigo Municipio]]&amp;CONSOLIDADO[[#This Row],[Fecha]]</f>
        <v>010244063</v>
      </c>
      <c r="H365" s="72">
        <f>+IFERROR(VLOOKUP($G365,TDAcumula!$C$2:$E$2027,3,0),0)</f>
        <v>0</v>
      </c>
      <c r="I365" s="73">
        <f t="shared" si="30"/>
        <v>0</v>
      </c>
      <c r="J365" s="74">
        <f>+IF(CONSOLIDADO[[#This Row],[Codigo Municipio]]=E364,CONSOLIDADO[[#This Row],[Fallecidos Diarios]]+J364,CONSOLIDADO[[#This Row],[Fallecidos Diarios]])</f>
        <v>0</v>
      </c>
      <c r="K365" s="75">
        <f t="shared" si="31"/>
        <v>0</v>
      </c>
      <c r="L365" s="76">
        <f>+IF(CONSOLIDADO[[#This Row],[Codigo Municipio]]=E364,CONSOLIDADO[[#This Row],[Recuperados Diarios]]+L364,CONSOLIDADO[[#This Row],[Recuperados Diarios]])</f>
        <v>0</v>
      </c>
      <c r="M365" s="77" cm="1">
        <f t="array" ref="M365">+IFERROR(IF(CONSOLIDADO[[#This Row],[Día]]&lt;14,0,INDEX(CONSOLIDADO[Casos Diarios],ROW()-14,1)),0)</f>
        <v>0</v>
      </c>
      <c r="N365" s="72">
        <f>+IF(CONSOLIDADO[[#This Row],[Clave]]="710143893",1,IF(OR(CONSOLIDADO[[#This Row],[Casos Acumulados]]&gt;0,CONSOLIDADO[[#This Row],[Muertes]]&gt;0),N364+1,I365))</f>
        <v>0</v>
      </c>
      <c r="O365" s="69">
        <f>+IFERROR(VLOOKUP($G365,TDMuertes!$C$2:$E$534,3,0),0)</f>
        <v>0</v>
      </c>
      <c r="P365" s="94" t="str">
        <f t="shared" ca="1" si="32"/>
        <v>OFF</v>
      </c>
      <c r="Q365" s="78">
        <f>+IFERROR(VLOOKUP(CONSOLIDADO[[#This Row],[Codigo Municipio]],TDDia!$A$4:$B$394,2,0),0)</f>
        <v>0</v>
      </c>
    </row>
    <row r="366" spans="2:17" ht="14.45">
      <c r="B366">
        <f t="shared" si="33"/>
        <v>2</v>
      </c>
      <c r="C366" s="69" t="str" cm="1">
        <f t="array" ref="C366">+INDEX(Table_4[[Departamento]:[Municipio]],FINAL!$B366,1)</f>
        <v>Atlántida</v>
      </c>
      <c r="D366" s="69" t="str" cm="1">
        <f t="array" ref="D366">+INDEX(Table_4[[Departamento]:[Municipio]],FINAL!$B366,4)</f>
        <v>El Porvenir</v>
      </c>
      <c r="E366" s="69" t="str" cm="1">
        <f t="array" ref="E366">+INDEX(Table_4[[Departamento]:[Municipio]],FINAL!$B366,3)</f>
        <v>0102</v>
      </c>
      <c r="F366" s="96">
        <f t="shared" si="29"/>
        <v>44064</v>
      </c>
      <c r="G366" s="71" t="str">
        <f>+CONSOLIDADO[[#This Row],[Codigo Municipio]]&amp;CONSOLIDADO[[#This Row],[Fecha]]</f>
        <v>010244064</v>
      </c>
      <c r="H366" s="72">
        <f>+IFERROR(VLOOKUP($G366,TDAcumula!$C$2:$E$2027,3,0),0)</f>
        <v>0</v>
      </c>
      <c r="I366" s="73">
        <f t="shared" si="30"/>
        <v>0</v>
      </c>
      <c r="J366" s="74">
        <f>+IF(CONSOLIDADO[[#This Row],[Codigo Municipio]]=E365,CONSOLIDADO[[#This Row],[Fallecidos Diarios]]+J365,CONSOLIDADO[[#This Row],[Fallecidos Diarios]])</f>
        <v>0</v>
      </c>
      <c r="K366" s="75">
        <f t="shared" si="31"/>
        <v>0</v>
      </c>
      <c r="L366" s="76">
        <f>+IF(CONSOLIDADO[[#This Row],[Codigo Municipio]]=E365,CONSOLIDADO[[#This Row],[Recuperados Diarios]]+L365,CONSOLIDADO[[#This Row],[Recuperados Diarios]])</f>
        <v>0</v>
      </c>
      <c r="M366" s="77" cm="1">
        <f t="array" ref="M366">+IFERROR(IF(CONSOLIDADO[[#This Row],[Día]]&lt;14,0,INDEX(CONSOLIDADO[Casos Diarios],ROW()-14,1)),0)</f>
        <v>0</v>
      </c>
      <c r="N366" s="72">
        <f>+IF(CONSOLIDADO[[#This Row],[Clave]]="710143893",1,IF(OR(CONSOLIDADO[[#This Row],[Casos Acumulados]]&gt;0,CONSOLIDADO[[#This Row],[Muertes]]&gt;0),N365+1,I366))</f>
        <v>0</v>
      </c>
      <c r="O366" s="69">
        <f>+IFERROR(VLOOKUP($G366,TDMuertes!$C$2:$E$534,3,0),0)</f>
        <v>0</v>
      </c>
      <c r="P366" s="94" t="str">
        <f t="shared" ca="1" si="32"/>
        <v>OFF</v>
      </c>
      <c r="Q366" s="78">
        <f>+IFERROR(VLOOKUP(CONSOLIDADO[[#This Row],[Codigo Municipio]],TDDia!$A$4:$B$394,2,0),0)</f>
        <v>0</v>
      </c>
    </row>
    <row r="367" spans="2:17" ht="14.45">
      <c r="B367">
        <f t="shared" si="33"/>
        <v>2</v>
      </c>
      <c r="C367" s="69" t="str" cm="1">
        <f t="array" ref="C367">+INDEX(Table_4[[Departamento]:[Municipio]],FINAL!$B367,1)</f>
        <v>Atlántida</v>
      </c>
      <c r="D367" s="69" t="str" cm="1">
        <f t="array" ref="D367">+INDEX(Table_4[[Departamento]:[Municipio]],FINAL!$B367,4)</f>
        <v>El Porvenir</v>
      </c>
      <c r="E367" s="69" t="str" cm="1">
        <f t="array" ref="E367">+INDEX(Table_4[[Departamento]:[Municipio]],FINAL!$B367,3)</f>
        <v>0102</v>
      </c>
      <c r="F367" s="96">
        <f t="shared" si="29"/>
        <v>44065</v>
      </c>
      <c r="G367" s="71" t="str">
        <f>+CONSOLIDADO[[#This Row],[Codigo Municipio]]&amp;CONSOLIDADO[[#This Row],[Fecha]]</f>
        <v>010244065</v>
      </c>
      <c r="H367" s="72">
        <f>+IFERROR(VLOOKUP($G367,TDAcumula!$C$2:$E$2027,3,0),0)</f>
        <v>0</v>
      </c>
      <c r="I367" s="73">
        <f t="shared" si="30"/>
        <v>0</v>
      </c>
      <c r="J367" s="74">
        <f>+IF(CONSOLIDADO[[#This Row],[Codigo Municipio]]=E366,CONSOLIDADO[[#This Row],[Fallecidos Diarios]]+J366,CONSOLIDADO[[#This Row],[Fallecidos Diarios]])</f>
        <v>0</v>
      </c>
      <c r="K367" s="75">
        <f t="shared" si="31"/>
        <v>0</v>
      </c>
      <c r="L367" s="76">
        <f>+IF(CONSOLIDADO[[#This Row],[Codigo Municipio]]=E366,CONSOLIDADO[[#This Row],[Recuperados Diarios]]+L366,CONSOLIDADO[[#This Row],[Recuperados Diarios]])</f>
        <v>0</v>
      </c>
      <c r="M367" s="77" cm="1">
        <f t="array" ref="M367">+IFERROR(IF(CONSOLIDADO[[#This Row],[Día]]&lt;14,0,INDEX(CONSOLIDADO[Casos Diarios],ROW()-14,1)),0)</f>
        <v>0</v>
      </c>
      <c r="N367" s="72">
        <f>+IF(CONSOLIDADO[[#This Row],[Clave]]="710143893",1,IF(OR(CONSOLIDADO[[#This Row],[Casos Acumulados]]&gt;0,CONSOLIDADO[[#This Row],[Muertes]]&gt;0),N366+1,I367))</f>
        <v>0</v>
      </c>
      <c r="O367" s="69">
        <f>+IFERROR(VLOOKUP($G367,TDMuertes!$C$2:$E$534,3,0),0)</f>
        <v>0</v>
      </c>
      <c r="P367" s="94" t="str">
        <f t="shared" ca="1" si="32"/>
        <v>OFF</v>
      </c>
      <c r="Q367" s="78">
        <f>+IFERROR(VLOOKUP(CONSOLIDADO[[#This Row],[Codigo Municipio]],TDDia!$A$4:$B$394,2,0),0)</f>
        <v>0</v>
      </c>
    </row>
    <row r="368" spans="2:17" ht="14.45">
      <c r="B368">
        <f t="shared" si="33"/>
        <v>2</v>
      </c>
      <c r="C368" s="69" t="str" cm="1">
        <f t="array" ref="C368">+INDEX(Table_4[[Departamento]:[Municipio]],FINAL!$B368,1)</f>
        <v>Atlántida</v>
      </c>
      <c r="D368" s="69" t="str" cm="1">
        <f t="array" ref="D368">+INDEX(Table_4[[Departamento]:[Municipio]],FINAL!$B368,4)</f>
        <v>El Porvenir</v>
      </c>
      <c r="E368" s="69" t="str" cm="1">
        <f t="array" ref="E368">+INDEX(Table_4[[Departamento]:[Municipio]],FINAL!$B368,3)</f>
        <v>0102</v>
      </c>
      <c r="F368" s="96">
        <f t="shared" si="29"/>
        <v>44066</v>
      </c>
      <c r="G368" s="71" t="str">
        <f>+CONSOLIDADO[[#This Row],[Codigo Municipio]]&amp;CONSOLIDADO[[#This Row],[Fecha]]</f>
        <v>010244066</v>
      </c>
      <c r="H368" s="72">
        <f>+IFERROR(VLOOKUP($G368,TDAcumula!$C$2:$E$2027,3,0),0)</f>
        <v>0</v>
      </c>
      <c r="I368" s="73">
        <f t="shared" si="30"/>
        <v>0</v>
      </c>
      <c r="J368" s="74">
        <f>+IF(CONSOLIDADO[[#This Row],[Codigo Municipio]]=E367,CONSOLIDADO[[#This Row],[Fallecidos Diarios]]+J367,CONSOLIDADO[[#This Row],[Fallecidos Diarios]])</f>
        <v>0</v>
      </c>
      <c r="K368" s="75">
        <f t="shared" si="31"/>
        <v>0</v>
      </c>
      <c r="L368" s="76">
        <f>+IF(CONSOLIDADO[[#This Row],[Codigo Municipio]]=E367,CONSOLIDADO[[#This Row],[Recuperados Diarios]]+L367,CONSOLIDADO[[#This Row],[Recuperados Diarios]])</f>
        <v>0</v>
      </c>
      <c r="M368" s="77" cm="1">
        <f t="array" ref="M368">+IFERROR(IF(CONSOLIDADO[[#This Row],[Día]]&lt;14,0,INDEX(CONSOLIDADO[Casos Diarios],ROW()-14,1)),0)</f>
        <v>0</v>
      </c>
      <c r="N368" s="72">
        <f>+IF(CONSOLIDADO[[#This Row],[Clave]]="710143893",1,IF(OR(CONSOLIDADO[[#This Row],[Casos Acumulados]]&gt;0,CONSOLIDADO[[#This Row],[Muertes]]&gt;0),N367+1,I368))</f>
        <v>0</v>
      </c>
      <c r="O368" s="69">
        <f>+IFERROR(VLOOKUP($G368,TDMuertes!$C$2:$E$534,3,0),0)</f>
        <v>0</v>
      </c>
      <c r="P368" s="94" t="str">
        <f t="shared" ca="1" si="32"/>
        <v>OFF</v>
      </c>
      <c r="Q368" s="78">
        <f>+IFERROR(VLOOKUP(CONSOLIDADO[[#This Row],[Codigo Municipio]],TDDia!$A$4:$B$394,2,0),0)</f>
        <v>0</v>
      </c>
    </row>
    <row r="369" spans="2:17" ht="14.45">
      <c r="B369">
        <f t="shared" si="33"/>
        <v>2</v>
      </c>
      <c r="C369" s="69" t="str" cm="1">
        <f t="array" ref="C369">+INDEX(Table_4[[Departamento]:[Municipio]],FINAL!$B369,1)</f>
        <v>Atlántida</v>
      </c>
      <c r="D369" s="69" t="str" cm="1">
        <f t="array" ref="D369">+INDEX(Table_4[[Departamento]:[Municipio]],FINAL!$B369,4)</f>
        <v>El Porvenir</v>
      </c>
      <c r="E369" s="69" t="str" cm="1">
        <f t="array" ref="E369">+INDEX(Table_4[[Departamento]:[Municipio]],FINAL!$B369,3)</f>
        <v>0102</v>
      </c>
      <c r="F369" s="96">
        <f t="shared" si="29"/>
        <v>44067</v>
      </c>
      <c r="G369" s="71" t="str">
        <f>+CONSOLIDADO[[#This Row],[Codigo Municipio]]&amp;CONSOLIDADO[[#This Row],[Fecha]]</f>
        <v>010244067</v>
      </c>
      <c r="H369" s="72">
        <f>+IFERROR(VLOOKUP($G369,TDAcumula!$C$2:$E$2027,3,0),0)</f>
        <v>0</v>
      </c>
      <c r="I369" s="73">
        <f t="shared" si="30"/>
        <v>0</v>
      </c>
      <c r="J369" s="74">
        <f>+IF(CONSOLIDADO[[#This Row],[Codigo Municipio]]=E368,CONSOLIDADO[[#This Row],[Fallecidos Diarios]]+J368,CONSOLIDADO[[#This Row],[Fallecidos Diarios]])</f>
        <v>0</v>
      </c>
      <c r="K369" s="75">
        <f t="shared" si="31"/>
        <v>0</v>
      </c>
      <c r="L369" s="76">
        <f>+IF(CONSOLIDADO[[#This Row],[Codigo Municipio]]=E368,CONSOLIDADO[[#This Row],[Recuperados Diarios]]+L368,CONSOLIDADO[[#This Row],[Recuperados Diarios]])</f>
        <v>0</v>
      </c>
      <c r="M369" s="77" cm="1">
        <f t="array" ref="M369">+IFERROR(IF(CONSOLIDADO[[#This Row],[Día]]&lt;14,0,INDEX(CONSOLIDADO[Casos Diarios],ROW()-14,1)),0)</f>
        <v>0</v>
      </c>
      <c r="N369" s="72">
        <f>+IF(CONSOLIDADO[[#This Row],[Clave]]="710143893",1,IF(OR(CONSOLIDADO[[#This Row],[Casos Acumulados]]&gt;0,CONSOLIDADO[[#This Row],[Muertes]]&gt;0),N368+1,I369))</f>
        <v>0</v>
      </c>
      <c r="O369" s="69">
        <f>+IFERROR(VLOOKUP($G369,TDMuertes!$C$2:$E$534,3,0),0)</f>
        <v>0</v>
      </c>
      <c r="P369" s="94" t="str">
        <f t="shared" ca="1" si="32"/>
        <v>OFF</v>
      </c>
      <c r="Q369" s="78">
        <f>+IFERROR(VLOOKUP(CONSOLIDADO[[#This Row],[Codigo Municipio]],TDDia!$A$4:$B$394,2,0),0)</f>
        <v>0</v>
      </c>
    </row>
    <row r="370" spans="2:17" ht="14.45">
      <c r="B370">
        <f t="shared" si="33"/>
        <v>2</v>
      </c>
      <c r="C370" s="69" t="str" cm="1">
        <f t="array" ref="C370">+INDEX(Table_4[[Departamento]:[Municipio]],FINAL!$B370,1)</f>
        <v>Atlántida</v>
      </c>
      <c r="D370" s="69" t="str" cm="1">
        <f t="array" ref="D370">+INDEX(Table_4[[Departamento]:[Municipio]],FINAL!$B370,4)</f>
        <v>El Porvenir</v>
      </c>
      <c r="E370" s="69" t="str" cm="1">
        <f t="array" ref="E370">+INDEX(Table_4[[Departamento]:[Municipio]],FINAL!$B370,3)</f>
        <v>0102</v>
      </c>
      <c r="F370" s="96">
        <f t="shared" si="29"/>
        <v>44068</v>
      </c>
      <c r="G370" s="71" t="str">
        <f>+CONSOLIDADO[[#This Row],[Codigo Municipio]]&amp;CONSOLIDADO[[#This Row],[Fecha]]</f>
        <v>010244068</v>
      </c>
      <c r="H370" s="72">
        <f>+IFERROR(VLOOKUP($G370,TDAcumula!$C$2:$E$2027,3,0),0)</f>
        <v>0</v>
      </c>
      <c r="I370" s="73">
        <f t="shared" si="30"/>
        <v>0</v>
      </c>
      <c r="J370" s="74">
        <f>+IF(CONSOLIDADO[[#This Row],[Codigo Municipio]]=E369,CONSOLIDADO[[#This Row],[Fallecidos Diarios]]+J369,CONSOLIDADO[[#This Row],[Fallecidos Diarios]])</f>
        <v>0</v>
      </c>
      <c r="K370" s="75">
        <f t="shared" si="31"/>
        <v>0</v>
      </c>
      <c r="L370" s="76">
        <f>+IF(CONSOLIDADO[[#This Row],[Codigo Municipio]]=E369,CONSOLIDADO[[#This Row],[Recuperados Diarios]]+L369,CONSOLIDADO[[#This Row],[Recuperados Diarios]])</f>
        <v>0</v>
      </c>
      <c r="M370" s="77" cm="1">
        <f t="array" ref="M370">+IFERROR(IF(CONSOLIDADO[[#This Row],[Día]]&lt;14,0,INDEX(CONSOLIDADO[Casos Diarios],ROW()-14,1)),0)</f>
        <v>0</v>
      </c>
      <c r="N370" s="72">
        <f>+IF(CONSOLIDADO[[#This Row],[Clave]]="710143893",1,IF(OR(CONSOLIDADO[[#This Row],[Casos Acumulados]]&gt;0,CONSOLIDADO[[#This Row],[Muertes]]&gt;0),N369+1,I370))</f>
        <v>0</v>
      </c>
      <c r="O370" s="69">
        <f>+IFERROR(VLOOKUP($G370,TDMuertes!$C$2:$E$534,3,0),0)</f>
        <v>0</v>
      </c>
      <c r="P370" s="94" t="str">
        <f t="shared" ca="1" si="32"/>
        <v>OFF</v>
      </c>
      <c r="Q370" s="78">
        <f>+IFERROR(VLOOKUP(CONSOLIDADO[[#This Row],[Codigo Municipio]],TDDia!$A$4:$B$394,2,0),0)</f>
        <v>0</v>
      </c>
    </row>
    <row r="371" spans="2:17" ht="14.45">
      <c r="B371">
        <f t="shared" si="33"/>
        <v>2</v>
      </c>
      <c r="C371" s="69" t="str" cm="1">
        <f t="array" ref="C371">+INDEX(Table_4[[Departamento]:[Municipio]],FINAL!$B371,1)</f>
        <v>Atlántida</v>
      </c>
      <c r="D371" s="69" t="str" cm="1">
        <f t="array" ref="D371">+INDEX(Table_4[[Departamento]:[Municipio]],FINAL!$B371,4)</f>
        <v>El Porvenir</v>
      </c>
      <c r="E371" s="69" t="str" cm="1">
        <f t="array" ref="E371">+INDEX(Table_4[[Departamento]:[Municipio]],FINAL!$B371,3)</f>
        <v>0102</v>
      </c>
      <c r="F371" s="96">
        <f t="shared" si="29"/>
        <v>44069</v>
      </c>
      <c r="G371" s="71" t="str">
        <f>+CONSOLIDADO[[#This Row],[Codigo Municipio]]&amp;CONSOLIDADO[[#This Row],[Fecha]]</f>
        <v>010244069</v>
      </c>
      <c r="H371" s="72">
        <f>+IFERROR(VLOOKUP($G371,TDAcumula!$C$2:$E$2027,3,0),0)</f>
        <v>0</v>
      </c>
      <c r="I371" s="73">
        <f t="shared" si="30"/>
        <v>0</v>
      </c>
      <c r="J371" s="74">
        <f>+IF(CONSOLIDADO[[#This Row],[Codigo Municipio]]=E370,CONSOLIDADO[[#This Row],[Fallecidos Diarios]]+J370,CONSOLIDADO[[#This Row],[Fallecidos Diarios]])</f>
        <v>0</v>
      </c>
      <c r="K371" s="75">
        <f t="shared" si="31"/>
        <v>0</v>
      </c>
      <c r="L371" s="76">
        <f>+IF(CONSOLIDADO[[#This Row],[Codigo Municipio]]=E370,CONSOLIDADO[[#This Row],[Recuperados Diarios]]+L370,CONSOLIDADO[[#This Row],[Recuperados Diarios]])</f>
        <v>0</v>
      </c>
      <c r="M371" s="77" cm="1">
        <f t="array" ref="M371">+IFERROR(IF(CONSOLIDADO[[#This Row],[Día]]&lt;14,0,INDEX(CONSOLIDADO[Casos Diarios],ROW()-14,1)),0)</f>
        <v>0</v>
      </c>
      <c r="N371" s="72">
        <f>+IF(CONSOLIDADO[[#This Row],[Clave]]="710143893",1,IF(OR(CONSOLIDADO[[#This Row],[Casos Acumulados]]&gt;0,CONSOLIDADO[[#This Row],[Muertes]]&gt;0),N370+1,I371))</f>
        <v>0</v>
      </c>
      <c r="O371" s="69">
        <f>+IFERROR(VLOOKUP($G371,TDMuertes!$C$2:$E$534,3,0),0)</f>
        <v>0</v>
      </c>
      <c r="P371" s="94" t="str">
        <f t="shared" ca="1" si="32"/>
        <v>OFF</v>
      </c>
      <c r="Q371" s="78">
        <f>+IFERROR(VLOOKUP(CONSOLIDADO[[#This Row],[Codigo Municipio]],TDDia!$A$4:$B$394,2,0),0)</f>
        <v>0</v>
      </c>
    </row>
    <row r="372" spans="2:17" ht="14.45">
      <c r="B372">
        <f t="shared" si="33"/>
        <v>2</v>
      </c>
      <c r="C372" s="69" t="str" cm="1">
        <f t="array" ref="C372">+INDEX(Table_4[[Departamento]:[Municipio]],FINAL!$B372,1)</f>
        <v>Atlántida</v>
      </c>
      <c r="D372" s="69" t="str" cm="1">
        <f t="array" ref="D372">+INDEX(Table_4[[Departamento]:[Municipio]],FINAL!$B372,4)</f>
        <v>El Porvenir</v>
      </c>
      <c r="E372" s="69" t="str" cm="1">
        <f t="array" ref="E372">+INDEX(Table_4[[Departamento]:[Municipio]],FINAL!$B372,3)</f>
        <v>0102</v>
      </c>
      <c r="F372" s="96">
        <f t="shared" si="29"/>
        <v>44070</v>
      </c>
      <c r="G372" s="71" t="str">
        <f>+CONSOLIDADO[[#This Row],[Codigo Municipio]]&amp;CONSOLIDADO[[#This Row],[Fecha]]</f>
        <v>010244070</v>
      </c>
      <c r="H372" s="72">
        <f>+IFERROR(VLOOKUP($G372,TDAcumula!$C$2:$E$2027,3,0),0)</f>
        <v>0</v>
      </c>
      <c r="I372" s="73">
        <f t="shared" si="30"/>
        <v>0</v>
      </c>
      <c r="J372" s="74">
        <f>+IF(CONSOLIDADO[[#This Row],[Codigo Municipio]]=E371,CONSOLIDADO[[#This Row],[Fallecidos Diarios]]+J371,CONSOLIDADO[[#This Row],[Fallecidos Diarios]])</f>
        <v>0</v>
      </c>
      <c r="K372" s="75">
        <f t="shared" si="31"/>
        <v>0</v>
      </c>
      <c r="L372" s="76">
        <f>+IF(CONSOLIDADO[[#This Row],[Codigo Municipio]]=E371,CONSOLIDADO[[#This Row],[Recuperados Diarios]]+L371,CONSOLIDADO[[#This Row],[Recuperados Diarios]])</f>
        <v>0</v>
      </c>
      <c r="M372" s="77" cm="1">
        <f t="array" ref="M372">+IFERROR(IF(CONSOLIDADO[[#This Row],[Día]]&lt;14,0,INDEX(CONSOLIDADO[Casos Diarios],ROW()-14,1)),0)</f>
        <v>0</v>
      </c>
      <c r="N372" s="72">
        <f>+IF(CONSOLIDADO[[#This Row],[Clave]]="710143893",1,IF(OR(CONSOLIDADO[[#This Row],[Casos Acumulados]]&gt;0,CONSOLIDADO[[#This Row],[Muertes]]&gt;0),N371+1,I372))</f>
        <v>0</v>
      </c>
      <c r="O372" s="69">
        <f>+IFERROR(VLOOKUP($G372,TDMuertes!$C$2:$E$534,3,0),0)</f>
        <v>0</v>
      </c>
      <c r="P372" s="94" t="str">
        <f t="shared" ca="1" si="32"/>
        <v>OFF</v>
      </c>
      <c r="Q372" s="78">
        <f>+IFERROR(VLOOKUP(CONSOLIDADO[[#This Row],[Codigo Municipio]],TDDia!$A$4:$B$394,2,0),0)</f>
        <v>0</v>
      </c>
    </row>
    <row r="373" spans="2:17" ht="14.45">
      <c r="B373">
        <f t="shared" si="33"/>
        <v>2</v>
      </c>
      <c r="C373" s="69" t="str" cm="1">
        <f t="array" ref="C373">+INDEX(Table_4[[Departamento]:[Municipio]],FINAL!$B373,1)</f>
        <v>Atlántida</v>
      </c>
      <c r="D373" s="69" t="str" cm="1">
        <f t="array" ref="D373">+INDEX(Table_4[[Departamento]:[Municipio]],FINAL!$B373,4)</f>
        <v>El Porvenir</v>
      </c>
      <c r="E373" s="69" t="str" cm="1">
        <f t="array" ref="E373">+INDEX(Table_4[[Departamento]:[Municipio]],FINAL!$B373,3)</f>
        <v>0102</v>
      </c>
      <c r="F373" s="96">
        <f t="shared" si="29"/>
        <v>44071</v>
      </c>
      <c r="G373" s="71" t="str">
        <f>+CONSOLIDADO[[#This Row],[Codigo Municipio]]&amp;CONSOLIDADO[[#This Row],[Fecha]]</f>
        <v>010244071</v>
      </c>
      <c r="H373" s="72">
        <f>+IFERROR(VLOOKUP($G373,TDAcumula!$C$2:$E$2027,3,0),0)</f>
        <v>0</v>
      </c>
      <c r="I373" s="73">
        <f t="shared" si="30"/>
        <v>0</v>
      </c>
      <c r="J373" s="74">
        <f>+IF(CONSOLIDADO[[#This Row],[Codigo Municipio]]=E372,CONSOLIDADO[[#This Row],[Fallecidos Diarios]]+J372,CONSOLIDADO[[#This Row],[Fallecidos Diarios]])</f>
        <v>0</v>
      </c>
      <c r="K373" s="75">
        <f t="shared" si="31"/>
        <v>0</v>
      </c>
      <c r="L373" s="76">
        <f>+IF(CONSOLIDADO[[#This Row],[Codigo Municipio]]=E372,CONSOLIDADO[[#This Row],[Recuperados Diarios]]+L372,CONSOLIDADO[[#This Row],[Recuperados Diarios]])</f>
        <v>0</v>
      </c>
      <c r="M373" s="77" cm="1">
        <f t="array" ref="M373">+IFERROR(IF(CONSOLIDADO[[#This Row],[Día]]&lt;14,0,INDEX(CONSOLIDADO[Casos Diarios],ROW()-14,1)),0)</f>
        <v>0</v>
      </c>
      <c r="N373" s="72">
        <f>+IF(CONSOLIDADO[[#This Row],[Clave]]="710143893",1,IF(OR(CONSOLIDADO[[#This Row],[Casos Acumulados]]&gt;0,CONSOLIDADO[[#This Row],[Muertes]]&gt;0),N372+1,I373))</f>
        <v>0</v>
      </c>
      <c r="O373" s="69">
        <f>+IFERROR(VLOOKUP($G373,TDMuertes!$C$2:$E$534,3,0),0)</f>
        <v>0</v>
      </c>
      <c r="P373" s="94" t="str">
        <f t="shared" ca="1" si="32"/>
        <v>OFF</v>
      </c>
      <c r="Q373" s="78">
        <f>+IFERROR(VLOOKUP(CONSOLIDADO[[#This Row],[Codigo Municipio]],TDDia!$A$4:$B$394,2,0),0)</f>
        <v>0</v>
      </c>
    </row>
    <row r="374" spans="2:17" ht="14.45">
      <c r="B374">
        <f t="shared" si="33"/>
        <v>2</v>
      </c>
      <c r="C374" s="69" t="str" cm="1">
        <f t="array" ref="C374">+INDEX(Table_4[[Departamento]:[Municipio]],FINAL!$B374,1)</f>
        <v>Atlántida</v>
      </c>
      <c r="D374" s="69" t="str" cm="1">
        <f t="array" ref="D374">+INDEX(Table_4[[Departamento]:[Municipio]],FINAL!$B374,4)</f>
        <v>El Porvenir</v>
      </c>
      <c r="E374" s="69" t="str" cm="1">
        <f t="array" ref="E374">+INDEX(Table_4[[Departamento]:[Municipio]],FINAL!$B374,3)</f>
        <v>0102</v>
      </c>
      <c r="F374" s="96">
        <f t="shared" si="29"/>
        <v>44072</v>
      </c>
      <c r="G374" s="71" t="str">
        <f>+CONSOLIDADO[[#This Row],[Codigo Municipio]]&amp;CONSOLIDADO[[#This Row],[Fecha]]</f>
        <v>010244072</v>
      </c>
      <c r="H374" s="72">
        <f>+IFERROR(VLOOKUP($G374,TDAcumula!$C$2:$E$2027,3,0),0)</f>
        <v>0</v>
      </c>
      <c r="I374" s="73">
        <f t="shared" si="30"/>
        <v>0</v>
      </c>
      <c r="J374" s="74">
        <f>+IF(CONSOLIDADO[[#This Row],[Codigo Municipio]]=E373,CONSOLIDADO[[#This Row],[Fallecidos Diarios]]+J373,CONSOLIDADO[[#This Row],[Fallecidos Diarios]])</f>
        <v>0</v>
      </c>
      <c r="K374" s="75">
        <f t="shared" si="31"/>
        <v>0</v>
      </c>
      <c r="L374" s="76">
        <f>+IF(CONSOLIDADO[[#This Row],[Codigo Municipio]]=E373,CONSOLIDADO[[#This Row],[Recuperados Diarios]]+L373,CONSOLIDADO[[#This Row],[Recuperados Diarios]])</f>
        <v>0</v>
      </c>
      <c r="M374" s="77" cm="1">
        <f t="array" ref="M374">+IFERROR(IF(CONSOLIDADO[[#This Row],[Día]]&lt;14,0,INDEX(CONSOLIDADO[Casos Diarios],ROW()-14,1)),0)</f>
        <v>0</v>
      </c>
      <c r="N374" s="72">
        <f>+IF(CONSOLIDADO[[#This Row],[Clave]]="710143893",1,IF(OR(CONSOLIDADO[[#This Row],[Casos Acumulados]]&gt;0,CONSOLIDADO[[#This Row],[Muertes]]&gt;0),N373+1,I374))</f>
        <v>0</v>
      </c>
      <c r="O374" s="69">
        <f>+IFERROR(VLOOKUP($G374,TDMuertes!$C$2:$E$534,3,0),0)</f>
        <v>0</v>
      </c>
      <c r="P374" s="94" t="str">
        <f t="shared" ca="1" si="32"/>
        <v>OFF</v>
      </c>
      <c r="Q374" s="78">
        <f>+IFERROR(VLOOKUP(CONSOLIDADO[[#This Row],[Codigo Municipio]],TDDia!$A$4:$B$394,2,0),0)</f>
        <v>0</v>
      </c>
    </row>
    <row r="375" spans="2:17" ht="14.45">
      <c r="B375">
        <f t="shared" si="33"/>
        <v>2</v>
      </c>
      <c r="C375" s="69" t="str" cm="1">
        <f t="array" ref="C375">+INDEX(Table_4[[Departamento]:[Municipio]],FINAL!$B375,1)</f>
        <v>Atlántida</v>
      </c>
      <c r="D375" s="69" t="str" cm="1">
        <f t="array" ref="D375">+INDEX(Table_4[[Departamento]:[Municipio]],FINAL!$B375,4)</f>
        <v>El Porvenir</v>
      </c>
      <c r="E375" s="69" t="str" cm="1">
        <f t="array" ref="E375">+INDEX(Table_4[[Departamento]:[Municipio]],FINAL!$B375,3)</f>
        <v>0102</v>
      </c>
      <c r="F375" s="96">
        <f t="shared" si="29"/>
        <v>44073</v>
      </c>
      <c r="G375" s="71" t="str">
        <f>+CONSOLIDADO[[#This Row],[Codigo Municipio]]&amp;CONSOLIDADO[[#This Row],[Fecha]]</f>
        <v>010244073</v>
      </c>
      <c r="H375" s="72">
        <f>+IFERROR(VLOOKUP($G375,TDAcumula!$C$2:$E$2027,3,0),0)</f>
        <v>0</v>
      </c>
      <c r="I375" s="73">
        <f t="shared" si="30"/>
        <v>0</v>
      </c>
      <c r="J375" s="74">
        <f>+IF(CONSOLIDADO[[#This Row],[Codigo Municipio]]=E374,CONSOLIDADO[[#This Row],[Fallecidos Diarios]]+J374,CONSOLIDADO[[#This Row],[Fallecidos Diarios]])</f>
        <v>0</v>
      </c>
      <c r="K375" s="75">
        <f t="shared" si="31"/>
        <v>0</v>
      </c>
      <c r="L375" s="76">
        <f>+IF(CONSOLIDADO[[#This Row],[Codigo Municipio]]=E374,CONSOLIDADO[[#This Row],[Recuperados Diarios]]+L374,CONSOLIDADO[[#This Row],[Recuperados Diarios]])</f>
        <v>0</v>
      </c>
      <c r="M375" s="77" cm="1">
        <f t="array" ref="M375">+IFERROR(IF(CONSOLIDADO[[#This Row],[Día]]&lt;14,0,INDEX(CONSOLIDADO[Casos Diarios],ROW()-14,1)),0)</f>
        <v>0</v>
      </c>
      <c r="N375" s="72">
        <f>+IF(CONSOLIDADO[[#This Row],[Clave]]="710143893",1,IF(OR(CONSOLIDADO[[#This Row],[Casos Acumulados]]&gt;0,CONSOLIDADO[[#This Row],[Muertes]]&gt;0),N374+1,I375))</f>
        <v>0</v>
      </c>
      <c r="O375" s="69">
        <f>+IFERROR(VLOOKUP($G375,TDMuertes!$C$2:$E$534,3,0),0)</f>
        <v>0</v>
      </c>
      <c r="P375" s="94" t="str">
        <f t="shared" ca="1" si="32"/>
        <v>OFF</v>
      </c>
      <c r="Q375" s="78">
        <f>+IFERROR(VLOOKUP(CONSOLIDADO[[#This Row],[Codigo Municipio]],TDDia!$A$4:$B$394,2,0),0)</f>
        <v>0</v>
      </c>
    </row>
    <row r="376" spans="2:17" ht="14.45">
      <c r="B376">
        <f t="shared" si="33"/>
        <v>2</v>
      </c>
      <c r="C376" s="69" t="str" cm="1">
        <f t="array" ref="C376">+INDEX(Table_4[[Departamento]:[Municipio]],FINAL!$B376,1)</f>
        <v>Atlántida</v>
      </c>
      <c r="D376" s="69" t="str" cm="1">
        <f t="array" ref="D376">+INDEX(Table_4[[Departamento]:[Municipio]],FINAL!$B376,4)</f>
        <v>El Porvenir</v>
      </c>
      <c r="E376" s="69" t="str" cm="1">
        <f t="array" ref="E376">+INDEX(Table_4[[Departamento]:[Municipio]],FINAL!$B376,3)</f>
        <v>0102</v>
      </c>
      <c r="F376" s="96">
        <f t="shared" si="29"/>
        <v>44074</v>
      </c>
      <c r="G376" s="71" t="str">
        <f>+CONSOLIDADO[[#This Row],[Codigo Municipio]]&amp;CONSOLIDADO[[#This Row],[Fecha]]</f>
        <v>010244074</v>
      </c>
      <c r="H376" s="72">
        <f>+IFERROR(VLOOKUP($G376,TDAcumula!$C$2:$E$2027,3,0),0)</f>
        <v>0</v>
      </c>
      <c r="I376" s="73">
        <f t="shared" si="30"/>
        <v>0</v>
      </c>
      <c r="J376" s="74">
        <f>+IF(CONSOLIDADO[[#This Row],[Codigo Municipio]]=E375,CONSOLIDADO[[#This Row],[Fallecidos Diarios]]+J375,CONSOLIDADO[[#This Row],[Fallecidos Diarios]])</f>
        <v>0</v>
      </c>
      <c r="K376" s="75">
        <f t="shared" si="31"/>
        <v>0</v>
      </c>
      <c r="L376" s="76">
        <f>+IF(CONSOLIDADO[[#This Row],[Codigo Municipio]]=E375,CONSOLIDADO[[#This Row],[Recuperados Diarios]]+L375,CONSOLIDADO[[#This Row],[Recuperados Diarios]])</f>
        <v>0</v>
      </c>
      <c r="M376" s="77" cm="1">
        <f t="array" ref="M376">+IFERROR(IF(CONSOLIDADO[[#This Row],[Día]]&lt;14,0,INDEX(CONSOLIDADO[Casos Diarios],ROW()-14,1)),0)</f>
        <v>0</v>
      </c>
      <c r="N376" s="72">
        <f>+IF(CONSOLIDADO[[#This Row],[Clave]]="710143893",1,IF(OR(CONSOLIDADO[[#This Row],[Casos Acumulados]]&gt;0,CONSOLIDADO[[#This Row],[Muertes]]&gt;0),N375+1,I376))</f>
        <v>0</v>
      </c>
      <c r="O376" s="69">
        <f>+IFERROR(VLOOKUP($G376,TDMuertes!$C$2:$E$534,3,0),0)</f>
        <v>0</v>
      </c>
      <c r="P376" s="94" t="str">
        <f t="shared" ca="1" si="32"/>
        <v>OFF</v>
      </c>
      <c r="Q376" s="78">
        <f>+IFERROR(VLOOKUP(CONSOLIDADO[[#This Row],[Codigo Municipio]],TDDia!$A$4:$B$394,2,0),0)</f>
        <v>0</v>
      </c>
    </row>
    <row r="377" spans="2:17" ht="14.45">
      <c r="B377">
        <f t="shared" si="33"/>
        <v>2</v>
      </c>
      <c r="C377" s="69" t="str" cm="1">
        <f t="array" ref="C377">+INDEX(Table_4[[Departamento]:[Municipio]],FINAL!$B377,1)</f>
        <v>Atlántida</v>
      </c>
      <c r="D377" s="69" t="str" cm="1">
        <f t="array" ref="D377">+INDEX(Table_4[[Departamento]:[Municipio]],FINAL!$B377,4)</f>
        <v>El Porvenir</v>
      </c>
      <c r="E377" s="69" t="str" cm="1">
        <f t="array" ref="E377">+INDEX(Table_4[[Departamento]:[Municipio]],FINAL!$B377,3)</f>
        <v>0102</v>
      </c>
      <c r="F377" s="96">
        <f t="shared" si="29"/>
        <v>44075</v>
      </c>
      <c r="G377" s="71" t="str">
        <f>+CONSOLIDADO[[#This Row],[Codigo Municipio]]&amp;CONSOLIDADO[[#This Row],[Fecha]]</f>
        <v>010244075</v>
      </c>
      <c r="H377" s="72">
        <f>+IFERROR(VLOOKUP($G377,TDAcumula!$C$2:$E$2027,3,0),0)</f>
        <v>0</v>
      </c>
      <c r="I377" s="73">
        <f t="shared" si="30"/>
        <v>0</v>
      </c>
      <c r="J377" s="74">
        <f>+IF(CONSOLIDADO[[#This Row],[Codigo Municipio]]=E376,CONSOLIDADO[[#This Row],[Fallecidos Diarios]]+J376,CONSOLIDADO[[#This Row],[Fallecidos Diarios]])</f>
        <v>0</v>
      </c>
      <c r="K377" s="75">
        <f t="shared" si="31"/>
        <v>0</v>
      </c>
      <c r="L377" s="76">
        <f>+IF(CONSOLIDADO[[#This Row],[Codigo Municipio]]=E376,CONSOLIDADO[[#This Row],[Recuperados Diarios]]+L376,CONSOLIDADO[[#This Row],[Recuperados Diarios]])</f>
        <v>0</v>
      </c>
      <c r="M377" s="77" cm="1">
        <f t="array" ref="M377">+IFERROR(IF(CONSOLIDADO[[#This Row],[Día]]&lt;14,0,INDEX(CONSOLIDADO[Casos Diarios],ROW()-14,1)),0)</f>
        <v>0</v>
      </c>
      <c r="N377" s="72">
        <f>+IF(CONSOLIDADO[[#This Row],[Clave]]="710143893",1,IF(OR(CONSOLIDADO[[#This Row],[Casos Acumulados]]&gt;0,CONSOLIDADO[[#This Row],[Muertes]]&gt;0),N376+1,I377))</f>
        <v>0</v>
      </c>
      <c r="O377" s="69">
        <f>+IFERROR(VLOOKUP($G377,TDMuertes!$C$2:$E$534,3,0),0)</f>
        <v>0</v>
      </c>
      <c r="P377" s="94" t="str">
        <f t="shared" ca="1" si="32"/>
        <v>OFF</v>
      </c>
      <c r="Q377" s="78">
        <f>+IFERROR(VLOOKUP(CONSOLIDADO[[#This Row],[Codigo Municipio]],TDDia!$A$4:$B$394,2,0),0)</f>
        <v>0</v>
      </c>
    </row>
    <row r="378" spans="2:17" ht="14.45">
      <c r="B378">
        <f t="shared" si="33"/>
        <v>2</v>
      </c>
      <c r="C378" s="69" t="str" cm="1">
        <f t="array" ref="C378">+INDEX(Table_4[[Departamento]:[Municipio]],FINAL!$B378,1)</f>
        <v>Atlántida</v>
      </c>
      <c r="D378" s="69" t="str" cm="1">
        <f t="array" ref="D378">+INDEX(Table_4[[Departamento]:[Municipio]],FINAL!$B378,4)</f>
        <v>El Porvenir</v>
      </c>
      <c r="E378" s="69" t="str" cm="1">
        <f t="array" ref="E378">+INDEX(Table_4[[Departamento]:[Municipio]],FINAL!$B378,3)</f>
        <v>0102</v>
      </c>
      <c r="F378" s="96">
        <f t="shared" si="29"/>
        <v>44076</v>
      </c>
      <c r="G378" s="71" t="str">
        <f>+CONSOLIDADO[[#This Row],[Codigo Municipio]]&amp;CONSOLIDADO[[#This Row],[Fecha]]</f>
        <v>010244076</v>
      </c>
      <c r="H378" s="72">
        <f>+IFERROR(VLOOKUP($G378,TDAcumula!$C$2:$E$2027,3,0),0)</f>
        <v>0</v>
      </c>
      <c r="I378" s="73">
        <f t="shared" si="30"/>
        <v>0</v>
      </c>
      <c r="J378" s="74">
        <f>+IF(CONSOLIDADO[[#This Row],[Codigo Municipio]]=E377,CONSOLIDADO[[#This Row],[Fallecidos Diarios]]+J377,CONSOLIDADO[[#This Row],[Fallecidos Diarios]])</f>
        <v>0</v>
      </c>
      <c r="K378" s="75">
        <f t="shared" si="31"/>
        <v>0</v>
      </c>
      <c r="L378" s="76">
        <f>+IF(CONSOLIDADO[[#This Row],[Codigo Municipio]]=E377,CONSOLIDADO[[#This Row],[Recuperados Diarios]]+L377,CONSOLIDADO[[#This Row],[Recuperados Diarios]])</f>
        <v>0</v>
      </c>
      <c r="M378" s="77" cm="1">
        <f t="array" ref="M378">+IFERROR(IF(CONSOLIDADO[[#This Row],[Día]]&lt;14,0,INDEX(CONSOLIDADO[Casos Diarios],ROW()-14,1)),0)</f>
        <v>0</v>
      </c>
      <c r="N378" s="72">
        <f>+IF(CONSOLIDADO[[#This Row],[Clave]]="710143893",1,IF(OR(CONSOLIDADO[[#This Row],[Casos Acumulados]]&gt;0,CONSOLIDADO[[#This Row],[Muertes]]&gt;0),N377+1,I378))</f>
        <v>0</v>
      </c>
      <c r="O378" s="69">
        <f>+IFERROR(VLOOKUP($G378,TDMuertes!$C$2:$E$534,3,0),0)</f>
        <v>0</v>
      </c>
      <c r="P378" s="94" t="str">
        <f t="shared" ca="1" si="32"/>
        <v>OFF</v>
      </c>
      <c r="Q378" s="78">
        <f>+IFERROR(VLOOKUP(CONSOLIDADO[[#This Row],[Codigo Municipio]],TDDia!$A$4:$B$394,2,0),0)</f>
        <v>0</v>
      </c>
    </row>
    <row r="379" spans="2:17" ht="14.45">
      <c r="B379">
        <f t="shared" si="33"/>
        <v>2</v>
      </c>
      <c r="C379" s="69" t="str" cm="1">
        <f t="array" ref="C379">+INDEX(Table_4[[Departamento]:[Municipio]],FINAL!$B379,1)</f>
        <v>Atlántida</v>
      </c>
      <c r="D379" s="69" t="str" cm="1">
        <f t="array" ref="D379">+INDEX(Table_4[[Departamento]:[Municipio]],FINAL!$B379,4)</f>
        <v>El Porvenir</v>
      </c>
      <c r="E379" s="69" t="str" cm="1">
        <f t="array" ref="E379">+INDEX(Table_4[[Departamento]:[Municipio]],FINAL!$B379,3)</f>
        <v>0102</v>
      </c>
      <c r="F379" s="96">
        <f t="shared" si="29"/>
        <v>44077</v>
      </c>
      <c r="G379" s="71" t="str">
        <f>+CONSOLIDADO[[#This Row],[Codigo Municipio]]&amp;CONSOLIDADO[[#This Row],[Fecha]]</f>
        <v>010244077</v>
      </c>
      <c r="H379" s="72">
        <f>+IFERROR(VLOOKUP($G379,TDAcumula!$C$2:$E$2027,3,0),0)</f>
        <v>0</v>
      </c>
      <c r="I379" s="73">
        <f t="shared" si="30"/>
        <v>0</v>
      </c>
      <c r="J379" s="74">
        <f>+IF(CONSOLIDADO[[#This Row],[Codigo Municipio]]=E378,CONSOLIDADO[[#This Row],[Fallecidos Diarios]]+J378,CONSOLIDADO[[#This Row],[Fallecidos Diarios]])</f>
        <v>0</v>
      </c>
      <c r="K379" s="75">
        <f t="shared" si="31"/>
        <v>0</v>
      </c>
      <c r="L379" s="76">
        <f>+IF(CONSOLIDADO[[#This Row],[Codigo Municipio]]=E378,CONSOLIDADO[[#This Row],[Recuperados Diarios]]+L378,CONSOLIDADO[[#This Row],[Recuperados Diarios]])</f>
        <v>0</v>
      </c>
      <c r="M379" s="77" cm="1">
        <f t="array" ref="M379">+IFERROR(IF(CONSOLIDADO[[#This Row],[Día]]&lt;14,0,INDEX(CONSOLIDADO[Casos Diarios],ROW()-14,1)),0)</f>
        <v>0</v>
      </c>
      <c r="N379" s="72">
        <f>+IF(CONSOLIDADO[[#This Row],[Clave]]="710143893",1,IF(OR(CONSOLIDADO[[#This Row],[Casos Acumulados]]&gt;0,CONSOLIDADO[[#This Row],[Muertes]]&gt;0),N378+1,I379))</f>
        <v>0</v>
      </c>
      <c r="O379" s="69">
        <f>+IFERROR(VLOOKUP($G379,TDMuertes!$C$2:$E$534,3,0),0)</f>
        <v>0</v>
      </c>
      <c r="P379" s="94" t="str">
        <f t="shared" ca="1" si="32"/>
        <v>OFF</v>
      </c>
      <c r="Q379" s="78">
        <f>+IFERROR(VLOOKUP(CONSOLIDADO[[#This Row],[Codigo Municipio]],TDDia!$A$4:$B$394,2,0),0)</f>
        <v>0</v>
      </c>
    </row>
    <row r="380" spans="2:17" ht="14.45">
      <c r="B380">
        <f t="shared" si="33"/>
        <v>2</v>
      </c>
      <c r="C380" s="69" t="str" cm="1">
        <f t="array" ref="C380">+INDEX(Table_4[[Departamento]:[Municipio]],FINAL!$B380,1)</f>
        <v>Atlántida</v>
      </c>
      <c r="D380" s="69" t="str" cm="1">
        <f t="array" ref="D380">+INDEX(Table_4[[Departamento]:[Municipio]],FINAL!$B380,4)</f>
        <v>El Porvenir</v>
      </c>
      <c r="E380" s="69" t="str" cm="1">
        <f t="array" ref="E380">+INDEX(Table_4[[Departamento]:[Municipio]],FINAL!$B380,3)</f>
        <v>0102</v>
      </c>
      <c r="F380" s="96">
        <f t="shared" si="29"/>
        <v>44078</v>
      </c>
      <c r="G380" s="71" t="str">
        <f>+CONSOLIDADO[[#This Row],[Codigo Municipio]]&amp;CONSOLIDADO[[#This Row],[Fecha]]</f>
        <v>010244078</v>
      </c>
      <c r="H380" s="72">
        <f>+IFERROR(VLOOKUP($G380,TDAcumula!$C$2:$E$2027,3,0),0)</f>
        <v>0</v>
      </c>
      <c r="I380" s="73">
        <f t="shared" si="30"/>
        <v>0</v>
      </c>
      <c r="J380" s="74">
        <f>+IF(CONSOLIDADO[[#This Row],[Codigo Municipio]]=E379,CONSOLIDADO[[#This Row],[Fallecidos Diarios]]+J379,CONSOLIDADO[[#This Row],[Fallecidos Diarios]])</f>
        <v>0</v>
      </c>
      <c r="K380" s="75">
        <f t="shared" si="31"/>
        <v>0</v>
      </c>
      <c r="L380" s="76">
        <f>+IF(CONSOLIDADO[[#This Row],[Codigo Municipio]]=E379,CONSOLIDADO[[#This Row],[Recuperados Diarios]]+L379,CONSOLIDADO[[#This Row],[Recuperados Diarios]])</f>
        <v>0</v>
      </c>
      <c r="M380" s="77" cm="1">
        <f t="array" ref="M380">+IFERROR(IF(CONSOLIDADO[[#This Row],[Día]]&lt;14,0,INDEX(CONSOLIDADO[Casos Diarios],ROW()-14,1)),0)</f>
        <v>0</v>
      </c>
      <c r="N380" s="72">
        <f>+IF(CONSOLIDADO[[#This Row],[Clave]]="710143893",1,IF(OR(CONSOLIDADO[[#This Row],[Casos Acumulados]]&gt;0,CONSOLIDADO[[#This Row],[Muertes]]&gt;0),N379+1,I380))</f>
        <v>0</v>
      </c>
      <c r="O380" s="69">
        <f>+IFERROR(VLOOKUP($G380,TDMuertes!$C$2:$E$534,3,0),0)</f>
        <v>0</v>
      </c>
      <c r="P380" s="94" t="str">
        <f t="shared" ca="1" si="32"/>
        <v>OFF</v>
      </c>
      <c r="Q380" s="78">
        <f>+IFERROR(VLOOKUP(CONSOLIDADO[[#This Row],[Codigo Municipio]],TDDia!$A$4:$B$394,2,0),0)</f>
        <v>0</v>
      </c>
    </row>
    <row r="381" spans="2:17" ht="14.45">
      <c r="B381">
        <f t="shared" si="33"/>
        <v>2</v>
      </c>
      <c r="C381" s="69" t="str" cm="1">
        <f t="array" ref="C381">+INDEX(Table_4[[Departamento]:[Municipio]],FINAL!$B381,1)</f>
        <v>Atlántida</v>
      </c>
      <c r="D381" s="69" t="str" cm="1">
        <f t="array" ref="D381">+INDEX(Table_4[[Departamento]:[Municipio]],FINAL!$B381,4)</f>
        <v>El Porvenir</v>
      </c>
      <c r="E381" s="69" t="str" cm="1">
        <f t="array" ref="E381">+INDEX(Table_4[[Departamento]:[Municipio]],FINAL!$B381,3)</f>
        <v>0102</v>
      </c>
      <c r="F381" s="96">
        <f t="shared" si="29"/>
        <v>44079</v>
      </c>
      <c r="G381" s="71" t="str">
        <f>+CONSOLIDADO[[#This Row],[Codigo Municipio]]&amp;CONSOLIDADO[[#This Row],[Fecha]]</f>
        <v>010244079</v>
      </c>
      <c r="H381" s="72">
        <f>+IFERROR(VLOOKUP($G381,TDAcumula!$C$2:$E$2027,3,0),0)</f>
        <v>0</v>
      </c>
      <c r="I381" s="73">
        <f t="shared" si="30"/>
        <v>0</v>
      </c>
      <c r="J381" s="74">
        <f>+IF(CONSOLIDADO[[#This Row],[Codigo Municipio]]=E380,CONSOLIDADO[[#This Row],[Fallecidos Diarios]]+J380,CONSOLIDADO[[#This Row],[Fallecidos Diarios]])</f>
        <v>0</v>
      </c>
      <c r="K381" s="75">
        <f t="shared" si="31"/>
        <v>0</v>
      </c>
      <c r="L381" s="76">
        <f>+IF(CONSOLIDADO[[#This Row],[Codigo Municipio]]=E380,CONSOLIDADO[[#This Row],[Recuperados Diarios]]+L380,CONSOLIDADO[[#This Row],[Recuperados Diarios]])</f>
        <v>0</v>
      </c>
      <c r="M381" s="77" cm="1">
        <f t="array" ref="M381">+IFERROR(IF(CONSOLIDADO[[#This Row],[Día]]&lt;14,0,INDEX(CONSOLIDADO[Casos Diarios],ROW()-14,1)),0)</f>
        <v>0</v>
      </c>
      <c r="N381" s="72">
        <f>+IF(CONSOLIDADO[[#This Row],[Clave]]="710143893",1,IF(OR(CONSOLIDADO[[#This Row],[Casos Acumulados]]&gt;0,CONSOLIDADO[[#This Row],[Muertes]]&gt;0),N380+1,I381))</f>
        <v>0</v>
      </c>
      <c r="O381" s="69">
        <f>+IFERROR(VLOOKUP($G381,TDMuertes!$C$2:$E$534,3,0),0)</f>
        <v>0</v>
      </c>
      <c r="P381" s="94" t="str">
        <f t="shared" ca="1" si="32"/>
        <v>OFF</v>
      </c>
      <c r="Q381" s="78">
        <f>+IFERROR(VLOOKUP(CONSOLIDADO[[#This Row],[Codigo Municipio]],TDDia!$A$4:$B$394,2,0),0)</f>
        <v>0</v>
      </c>
    </row>
    <row r="382" spans="2:17" ht="14.45">
      <c r="B382">
        <f t="shared" si="33"/>
        <v>2</v>
      </c>
      <c r="C382" s="69" t="str" cm="1">
        <f t="array" ref="C382">+INDEX(Table_4[[Departamento]:[Municipio]],FINAL!$B382,1)</f>
        <v>Atlántida</v>
      </c>
      <c r="D382" s="69" t="str" cm="1">
        <f t="array" ref="D382">+INDEX(Table_4[[Departamento]:[Municipio]],FINAL!$B382,4)</f>
        <v>El Porvenir</v>
      </c>
      <c r="E382" s="69" t="str" cm="1">
        <f t="array" ref="E382">+INDEX(Table_4[[Departamento]:[Municipio]],FINAL!$B382,3)</f>
        <v>0102</v>
      </c>
      <c r="F382" s="96">
        <f t="shared" si="29"/>
        <v>44080</v>
      </c>
      <c r="G382" s="71" t="str">
        <f>+CONSOLIDADO[[#This Row],[Codigo Municipio]]&amp;CONSOLIDADO[[#This Row],[Fecha]]</f>
        <v>010244080</v>
      </c>
      <c r="H382" s="72">
        <f>+IFERROR(VLOOKUP($G382,TDAcumula!$C$2:$E$2027,3,0),0)</f>
        <v>0</v>
      </c>
      <c r="I382" s="73">
        <f t="shared" si="30"/>
        <v>0</v>
      </c>
      <c r="J382" s="74">
        <f>+IF(CONSOLIDADO[[#This Row],[Codigo Municipio]]=E381,CONSOLIDADO[[#This Row],[Fallecidos Diarios]]+J381,CONSOLIDADO[[#This Row],[Fallecidos Diarios]])</f>
        <v>0</v>
      </c>
      <c r="K382" s="75">
        <f t="shared" si="31"/>
        <v>0</v>
      </c>
      <c r="L382" s="76">
        <f>+IF(CONSOLIDADO[[#This Row],[Codigo Municipio]]=E381,CONSOLIDADO[[#This Row],[Recuperados Diarios]]+L381,CONSOLIDADO[[#This Row],[Recuperados Diarios]])</f>
        <v>0</v>
      </c>
      <c r="M382" s="77" cm="1">
        <f t="array" ref="M382">+IFERROR(IF(CONSOLIDADO[[#This Row],[Día]]&lt;14,0,INDEX(CONSOLIDADO[Casos Diarios],ROW()-14,1)),0)</f>
        <v>0</v>
      </c>
      <c r="N382" s="72">
        <f>+IF(CONSOLIDADO[[#This Row],[Clave]]="710143893",1,IF(OR(CONSOLIDADO[[#This Row],[Casos Acumulados]]&gt;0,CONSOLIDADO[[#This Row],[Muertes]]&gt;0),N381+1,I382))</f>
        <v>0</v>
      </c>
      <c r="O382" s="69">
        <f>+IFERROR(VLOOKUP($G382,TDMuertes!$C$2:$E$534,3,0),0)</f>
        <v>0</v>
      </c>
      <c r="P382" s="94" t="str">
        <f t="shared" ca="1" si="32"/>
        <v>OFF</v>
      </c>
      <c r="Q382" s="78">
        <f>+IFERROR(VLOOKUP(CONSOLIDADO[[#This Row],[Codigo Municipio]],TDDia!$A$4:$B$394,2,0),0)</f>
        <v>0</v>
      </c>
    </row>
    <row r="383" spans="2:17" ht="14.45">
      <c r="B383">
        <f t="shared" si="33"/>
        <v>2</v>
      </c>
      <c r="C383" s="69" t="str" cm="1">
        <f t="array" ref="C383">+INDEX(Table_4[[Departamento]:[Municipio]],FINAL!$B383,1)</f>
        <v>Atlántida</v>
      </c>
      <c r="D383" s="69" t="str" cm="1">
        <f t="array" ref="D383">+INDEX(Table_4[[Departamento]:[Municipio]],FINAL!$B383,4)</f>
        <v>El Porvenir</v>
      </c>
      <c r="E383" s="69" t="str" cm="1">
        <f t="array" ref="E383">+INDEX(Table_4[[Departamento]:[Municipio]],FINAL!$B383,3)</f>
        <v>0102</v>
      </c>
      <c r="F383" s="96">
        <f t="shared" si="29"/>
        <v>44081</v>
      </c>
      <c r="G383" s="71" t="str">
        <f>+CONSOLIDADO[[#This Row],[Codigo Municipio]]&amp;CONSOLIDADO[[#This Row],[Fecha]]</f>
        <v>010244081</v>
      </c>
      <c r="H383" s="72">
        <f>+IFERROR(VLOOKUP($G383,TDAcumula!$C$2:$E$2027,3,0),0)</f>
        <v>0</v>
      </c>
      <c r="I383" s="73">
        <f t="shared" si="30"/>
        <v>0</v>
      </c>
      <c r="J383" s="74">
        <f>+IF(CONSOLIDADO[[#This Row],[Codigo Municipio]]=E382,CONSOLIDADO[[#This Row],[Fallecidos Diarios]]+J382,CONSOLIDADO[[#This Row],[Fallecidos Diarios]])</f>
        <v>0</v>
      </c>
      <c r="K383" s="75">
        <f t="shared" si="31"/>
        <v>0</v>
      </c>
      <c r="L383" s="76">
        <f>+IF(CONSOLIDADO[[#This Row],[Codigo Municipio]]=E382,CONSOLIDADO[[#This Row],[Recuperados Diarios]]+L382,CONSOLIDADO[[#This Row],[Recuperados Diarios]])</f>
        <v>0</v>
      </c>
      <c r="M383" s="77" cm="1">
        <f t="array" ref="M383">+IFERROR(IF(CONSOLIDADO[[#This Row],[Día]]&lt;14,0,INDEX(CONSOLIDADO[Casos Diarios],ROW()-14,1)),0)</f>
        <v>0</v>
      </c>
      <c r="N383" s="72">
        <f>+IF(CONSOLIDADO[[#This Row],[Clave]]="710143893",1,IF(OR(CONSOLIDADO[[#This Row],[Casos Acumulados]]&gt;0,CONSOLIDADO[[#This Row],[Muertes]]&gt;0),N382+1,I383))</f>
        <v>0</v>
      </c>
      <c r="O383" s="69">
        <f>+IFERROR(VLOOKUP($G383,TDMuertes!$C$2:$E$534,3,0),0)</f>
        <v>0</v>
      </c>
      <c r="P383" s="94" t="str">
        <f t="shared" ca="1" si="32"/>
        <v>OFF</v>
      </c>
      <c r="Q383" s="78">
        <f>+IFERROR(VLOOKUP(CONSOLIDADO[[#This Row],[Codigo Municipio]],TDDia!$A$4:$B$394,2,0),0)</f>
        <v>0</v>
      </c>
    </row>
    <row r="384" spans="2:17" ht="14.45">
      <c r="B384">
        <f t="shared" si="33"/>
        <v>2</v>
      </c>
      <c r="C384" s="69" t="str" cm="1">
        <f t="array" ref="C384">+INDEX(Table_4[[Departamento]:[Municipio]],FINAL!$B384,1)</f>
        <v>Atlántida</v>
      </c>
      <c r="D384" s="69" t="str" cm="1">
        <f t="array" ref="D384">+INDEX(Table_4[[Departamento]:[Municipio]],FINAL!$B384,4)</f>
        <v>El Porvenir</v>
      </c>
      <c r="E384" s="69" t="str" cm="1">
        <f t="array" ref="E384">+INDEX(Table_4[[Departamento]:[Municipio]],FINAL!$B384,3)</f>
        <v>0102</v>
      </c>
      <c r="F384" s="96">
        <f t="shared" si="29"/>
        <v>44082</v>
      </c>
      <c r="G384" s="71" t="str">
        <f>+CONSOLIDADO[[#This Row],[Codigo Municipio]]&amp;CONSOLIDADO[[#This Row],[Fecha]]</f>
        <v>010244082</v>
      </c>
      <c r="H384" s="72">
        <f>+IFERROR(VLOOKUP($G384,TDAcumula!$C$2:$E$2027,3,0),0)</f>
        <v>0</v>
      </c>
      <c r="I384" s="73">
        <f t="shared" si="30"/>
        <v>0</v>
      </c>
      <c r="J384" s="74">
        <f>+IF(CONSOLIDADO[[#This Row],[Codigo Municipio]]=E383,CONSOLIDADO[[#This Row],[Fallecidos Diarios]]+J383,CONSOLIDADO[[#This Row],[Fallecidos Diarios]])</f>
        <v>0</v>
      </c>
      <c r="K384" s="75">
        <f t="shared" si="31"/>
        <v>0</v>
      </c>
      <c r="L384" s="76">
        <f>+IF(CONSOLIDADO[[#This Row],[Codigo Municipio]]=E383,CONSOLIDADO[[#This Row],[Recuperados Diarios]]+L383,CONSOLIDADO[[#This Row],[Recuperados Diarios]])</f>
        <v>0</v>
      </c>
      <c r="M384" s="77" cm="1">
        <f t="array" ref="M384">+IFERROR(IF(CONSOLIDADO[[#This Row],[Día]]&lt;14,0,INDEX(CONSOLIDADO[Casos Diarios],ROW()-14,1)),0)</f>
        <v>0</v>
      </c>
      <c r="N384" s="72">
        <f>+IF(CONSOLIDADO[[#This Row],[Clave]]="710143893",1,IF(OR(CONSOLIDADO[[#This Row],[Casos Acumulados]]&gt;0,CONSOLIDADO[[#This Row],[Muertes]]&gt;0),N383+1,I384))</f>
        <v>0</v>
      </c>
      <c r="O384" s="69">
        <f>+IFERROR(VLOOKUP($G384,TDMuertes!$C$2:$E$534,3,0),0)</f>
        <v>0</v>
      </c>
      <c r="P384" s="94" t="str">
        <f t="shared" ca="1" si="32"/>
        <v>OFF</v>
      </c>
      <c r="Q384" s="78">
        <f>+IFERROR(VLOOKUP(CONSOLIDADO[[#This Row],[Codigo Municipio]],TDDia!$A$4:$B$394,2,0),0)</f>
        <v>0</v>
      </c>
    </row>
    <row r="385" spans="2:17" ht="14.45">
      <c r="B385">
        <f t="shared" si="33"/>
        <v>2</v>
      </c>
      <c r="C385" s="69" t="str" cm="1">
        <f t="array" ref="C385">+INDEX(Table_4[[Departamento]:[Municipio]],FINAL!$B385,1)</f>
        <v>Atlántida</v>
      </c>
      <c r="D385" s="69" t="str" cm="1">
        <f t="array" ref="D385">+INDEX(Table_4[[Departamento]:[Municipio]],FINAL!$B385,4)</f>
        <v>El Porvenir</v>
      </c>
      <c r="E385" s="69" t="str" cm="1">
        <f t="array" ref="E385">+INDEX(Table_4[[Departamento]:[Municipio]],FINAL!$B385,3)</f>
        <v>0102</v>
      </c>
      <c r="F385" s="96">
        <f t="shared" si="29"/>
        <v>44083</v>
      </c>
      <c r="G385" s="71" t="str">
        <f>+CONSOLIDADO[[#This Row],[Codigo Municipio]]&amp;CONSOLIDADO[[#This Row],[Fecha]]</f>
        <v>010244083</v>
      </c>
      <c r="H385" s="72">
        <f>+IFERROR(VLOOKUP($G385,TDAcumula!$C$2:$E$2027,3,0),0)</f>
        <v>0</v>
      </c>
      <c r="I385" s="73">
        <f t="shared" si="30"/>
        <v>0</v>
      </c>
      <c r="J385" s="74">
        <f>+IF(CONSOLIDADO[[#This Row],[Codigo Municipio]]=E384,CONSOLIDADO[[#This Row],[Fallecidos Diarios]]+J384,CONSOLIDADO[[#This Row],[Fallecidos Diarios]])</f>
        <v>0</v>
      </c>
      <c r="K385" s="75">
        <f t="shared" si="31"/>
        <v>0</v>
      </c>
      <c r="L385" s="76">
        <f>+IF(CONSOLIDADO[[#This Row],[Codigo Municipio]]=E384,CONSOLIDADO[[#This Row],[Recuperados Diarios]]+L384,CONSOLIDADO[[#This Row],[Recuperados Diarios]])</f>
        <v>0</v>
      </c>
      <c r="M385" s="77" cm="1">
        <f t="array" ref="M385">+IFERROR(IF(CONSOLIDADO[[#This Row],[Día]]&lt;14,0,INDEX(CONSOLIDADO[Casos Diarios],ROW()-14,1)),0)</f>
        <v>0</v>
      </c>
      <c r="N385" s="72">
        <f>+IF(CONSOLIDADO[[#This Row],[Clave]]="710143893",1,IF(OR(CONSOLIDADO[[#This Row],[Casos Acumulados]]&gt;0,CONSOLIDADO[[#This Row],[Muertes]]&gt;0),N384+1,I385))</f>
        <v>0</v>
      </c>
      <c r="O385" s="69">
        <f>+IFERROR(VLOOKUP($G385,TDMuertes!$C$2:$E$534,3,0),0)</f>
        <v>0</v>
      </c>
      <c r="P385" s="94" t="str">
        <f t="shared" ca="1" si="32"/>
        <v>OFF</v>
      </c>
      <c r="Q385" s="78">
        <f>+IFERROR(VLOOKUP(CONSOLIDADO[[#This Row],[Codigo Municipio]],TDDia!$A$4:$B$394,2,0),0)</f>
        <v>0</v>
      </c>
    </row>
    <row r="386" spans="2:17" ht="14.45">
      <c r="B386">
        <f t="shared" si="33"/>
        <v>2</v>
      </c>
      <c r="C386" s="69" t="str" cm="1">
        <f t="array" ref="C386">+INDEX(Table_4[[Departamento]:[Municipio]],FINAL!$B386,1)</f>
        <v>Atlántida</v>
      </c>
      <c r="D386" s="69" t="str" cm="1">
        <f t="array" ref="D386">+INDEX(Table_4[[Departamento]:[Municipio]],FINAL!$B386,4)</f>
        <v>El Porvenir</v>
      </c>
      <c r="E386" s="69" t="str" cm="1">
        <f t="array" ref="E386">+INDEX(Table_4[[Departamento]:[Municipio]],FINAL!$B386,3)</f>
        <v>0102</v>
      </c>
      <c r="F386" s="96">
        <f t="shared" si="29"/>
        <v>44084</v>
      </c>
      <c r="G386" s="71" t="str">
        <f>+CONSOLIDADO[[#This Row],[Codigo Municipio]]&amp;CONSOLIDADO[[#This Row],[Fecha]]</f>
        <v>010244084</v>
      </c>
      <c r="H386" s="72">
        <f>+IFERROR(VLOOKUP($G386,TDAcumula!$C$2:$E$2027,3,0),0)</f>
        <v>0</v>
      </c>
      <c r="I386" s="73">
        <f t="shared" si="30"/>
        <v>0</v>
      </c>
      <c r="J386" s="74">
        <f>+IF(CONSOLIDADO[[#This Row],[Codigo Municipio]]=E385,CONSOLIDADO[[#This Row],[Fallecidos Diarios]]+J385,CONSOLIDADO[[#This Row],[Fallecidos Diarios]])</f>
        <v>0</v>
      </c>
      <c r="K386" s="75">
        <f t="shared" si="31"/>
        <v>0</v>
      </c>
      <c r="L386" s="76">
        <f>+IF(CONSOLIDADO[[#This Row],[Codigo Municipio]]=E385,CONSOLIDADO[[#This Row],[Recuperados Diarios]]+L385,CONSOLIDADO[[#This Row],[Recuperados Diarios]])</f>
        <v>0</v>
      </c>
      <c r="M386" s="77" cm="1">
        <f t="array" ref="M386">+IFERROR(IF(CONSOLIDADO[[#This Row],[Día]]&lt;14,0,INDEX(CONSOLIDADO[Casos Diarios],ROW()-14,1)),0)</f>
        <v>0</v>
      </c>
      <c r="N386" s="72">
        <f>+IF(CONSOLIDADO[[#This Row],[Clave]]="710143893",1,IF(OR(CONSOLIDADO[[#This Row],[Casos Acumulados]]&gt;0,CONSOLIDADO[[#This Row],[Muertes]]&gt;0),N385+1,I386))</f>
        <v>0</v>
      </c>
      <c r="O386" s="69">
        <f>+IFERROR(VLOOKUP($G386,TDMuertes!$C$2:$E$534,3,0),0)</f>
        <v>0</v>
      </c>
      <c r="P386" s="94" t="str">
        <f t="shared" ca="1" si="32"/>
        <v>OFF</v>
      </c>
      <c r="Q386" s="78">
        <f>+IFERROR(VLOOKUP(CONSOLIDADO[[#This Row],[Codigo Municipio]],TDDia!$A$4:$B$394,2,0),0)</f>
        <v>0</v>
      </c>
    </row>
    <row r="387" spans="2:17" ht="14.45">
      <c r="B387">
        <f t="shared" si="33"/>
        <v>2</v>
      </c>
      <c r="C387" s="69" t="str" cm="1">
        <f t="array" ref="C387">+INDEX(Table_4[[Departamento]:[Municipio]],FINAL!$B387,1)</f>
        <v>Atlántida</v>
      </c>
      <c r="D387" s="69" t="str" cm="1">
        <f t="array" ref="D387">+INDEX(Table_4[[Departamento]:[Municipio]],FINAL!$B387,4)</f>
        <v>El Porvenir</v>
      </c>
      <c r="E387" s="69" t="str" cm="1">
        <f t="array" ref="E387">+INDEX(Table_4[[Departamento]:[Municipio]],FINAL!$B387,3)</f>
        <v>0102</v>
      </c>
      <c r="F387" s="96">
        <f t="shared" si="29"/>
        <v>44085</v>
      </c>
      <c r="G387" s="71" t="str">
        <f>+CONSOLIDADO[[#This Row],[Codigo Municipio]]&amp;CONSOLIDADO[[#This Row],[Fecha]]</f>
        <v>010244085</v>
      </c>
      <c r="H387" s="72">
        <f>+IFERROR(VLOOKUP($G387,TDAcumula!$C$2:$E$2027,3,0),0)</f>
        <v>0</v>
      </c>
      <c r="I387" s="73">
        <f t="shared" si="30"/>
        <v>0</v>
      </c>
      <c r="J387" s="74">
        <f>+IF(CONSOLIDADO[[#This Row],[Codigo Municipio]]=E386,CONSOLIDADO[[#This Row],[Fallecidos Diarios]]+J386,CONSOLIDADO[[#This Row],[Fallecidos Diarios]])</f>
        <v>0</v>
      </c>
      <c r="K387" s="75">
        <f t="shared" si="31"/>
        <v>0</v>
      </c>
      <c r="L387" s="76">
        <f>+IF(CONSOLIDADO[[#This Row],[Codigo Municipio]]=E386,CONSOLIDADO[[#This Row],[Recuperados Diarios]]+L386,CONSOLIDADO[[#This Row],[Recuperados Diarios]])</f>
        <v>0</v>
      </c>
      <c r="M387" s="77" cm="1">
        <f t="array" ref="M387">+IFERROR(IF(CONSOLIDADO[[#This Row],[Día]]&lt;14,0,INDEX(CONSOLIDADO[Casos Diarios],ROW()-14,1)),0)</f>
        <v>0</v>
      </c>
      <c r="N387" s="72">
        <f>+IF(CONSOLIDADO[[#This Row],[Clave]]="710143893",1,IF(OR(CONSOLIDADO[[#This Row],[Casos Acumulados]]&gt;0,CONSOLIDADO[[#This Row],[Muertes]]&gt;0),N386+1,I387))</f>
        <v>0</v>
      </c>
      <c r="O387" s="69">
        <f>+IFERROR(VLOOKUP($G387,TDMuertes!$C$2:$E$534,3,0),0)</f>
        <v>0</v>
      </c>
      <c r="P387" s="94" t="str">
        <f t="shared" ca="1" si="32"/>
        <v>OFF</v>
      </c>
      <c r="Q387" s="78">
        <f>+IFERROR(VLOOKUP(CONSOLIDADO[[#This Row],[Codigo Municipio]],TDDia!$A$4:$B$394,2,0),0)</f>
        <v>0</v>
      </c>
    </row>
    <row r="388" spans="2:17" ht="14.45">
      <c r="B388">
        <f t="shared" si="33"/>
        <v>3</v>
      </c>
      <c r="C388" s="69" t="str" cm="1">
        <f t="array" ref="C388">+INDEX(Table_4[[Departamento]:[Municipio]],FINAL!$B388,1)</f>
        <v>Atlántida</v>
      </c>
      <c r="D388" s="69" t="str" cm="1">
        <f t="array" ref="D388">+INDEX(Table_4[[Departamento]:[Municipio]],FINAL!$B388,4)</f>
        <v>Esparta</v>
      </c>
      <c r="E388" s="69" t="str" cm="1">
        <f t="array" ref="E388">+INDEX(Table_4[[Departamento]:[Municipio]],FINAL!$B388,3)</f>
        <v>0103</v>
      </c>
      <c r="F388" s="96">
        <f t="shared" ref="F388:F451" si="34">+F195</f>
        <v>43893</v>
      </c>
      <c r="G388" s="71" t="str">
        <f>+CONSOLIDADO[[#This Row],[Codigo Municipio]]&amp;CONSOLIDADO[[#This Row],[Fecha]]</f>
        <v>010343893</v>
      </c>
      <c r="H388" s="72">
        <f>+IFERROR(VLOOKUP($G388,TDAcumula!$C$2:$E$2027,3,0),0)</f>
        <v>0</v>
      </c>
      <c r="I388" s="73">
        <f t="shared" ref="I388:I451" si="35">+IF(E388=E387,H388+I387,H388)</f>
        <v>0</v>
      </c>
      <c r="J388" s="74">
        <f>+IF(CONSOLIDADO[[#This Row],[Codigo Municipio]]=E387,CONSOLIDADO[[#This Row],[Fallecidos Diarios]]+J387,CONSOLIDADO[[#This Row],[Fallecidos Diarios]])</f>
        <v>0</v>
      </c>
      <c r="K388" s="75">
        <f t="shared" ref="K388:K451" si="36">+IF(I388-J388-L388&lt;0,0,I388-J388-L388)</f>
        <v>0</v>
      </c>
      <c r="L388" s="76">
        <f>+IF(CONSOLIDADO[[#This Row],[Codigo Municipio]]=E387,CONSOLIDADO[[#This Row],[Recuperados Diarios]]+L387,CONSOLIDADO[[#This Row],[Recuperados Diarios]])</f>
        <v>0</v>
      </c>
      <c r="M388" s="77" cm="1">
        <f t="array" ref="M388">+IFERROR(IF(CONSOLIDADO[[#This Row],[Día]]&lt;14,0,INDEX(CONSOLIDADO[Casos Diarios],ROW()-14,1)),0)</f>
        <v>0</v>
      </c>
      <c r="N388" s="72">
        <f>+IF(CONSOLIDADO[[#This Row],[Clave]]="710143893",1,IF(OR(CONSOLIDADO[[#This Row],[Casos Acumulados]]&gt;0,CONSOLIDADO[[#This Row],[Muertes]]&gt;0),N387+1,I388))</f>
        <v>0</v>
      </c>
      <c r="O388" s="69">
        <f>+IFERROR(VLOOKUP($G388,TDMuertes!$C$2:$E$534,3,0),0)</f>
        <v>0</v>
      </c>
      <c r="P388" s="94" t="str">
        <f t="shared" ref="P388:P451" ca="1" si="37">+IF(N388=0,"OFF",IF(N388=1,"START",IF(AND(N388&gt;1,F388&lt;TODAY()+1),"ON","OUT TIME")))</f>
        <v>OFF</v>
      </c>
      <c r="Q388" s="78">
        <f>+IFERROR(VLOOKUP(CONSOLIDADO[[#This Row],[Codigo Municipio]],TDDia!$A$4:$B$394,2,0),0)</f>
        <v>0</v>
      </c>
    </row>
    <row r="389" spans="2:17" ht="14.45">
      <c r="B389">
        <f t="shared" ref="B389:B452" si="38">+IF(F388=44085,B388+1,B388)</f>
        <v>3</v>
      </c>
      <c r="C389" s="69" t="str" cm="1">
        <f t="array" ref="C389">+INDEX(Table_4[[Departamento]:[Municipio]],FINAL!$B389,1)</f>
        <v>Atlántida</v>
      </c>
      <c r="D389" s="69" t="str" cm="1">
        <f t="array" ref="D389">+INDEX(Table_4[[Departamento]:[Municipio]],FINAL!$B389,4)</f>
        <v>Esparta</v>
      </c>
      <c r="E389" s="69" t="str" cm="1">
        <f t="array" ref="E389">+INDEX(Table_4[[Departamento]:[Municipio]],FINAL!$B389,3)</f>
        <v>0103</v>
      </c>
      <c r="F389" s="96">
        <f t="shared" si="34"/>
        <v>43894</v>
      </c>
      <c r="G389" s="71" t="str">
        <f>+CONSOLIDADO[[#This Row],[Codigo Municipio]]&amp;CONSOLIDADO[[#This Row],[Fecha]]</f>
        <v>010343894</v>
      </c>
      <c r="H389" s="72">
        <f>+IFERROR(VLOOKUP($G389,TDAcumula!$C$2:$E$2027,3,0),0)</f>
        <v>0</v>
      </c>
      <c r="I389" s="73">
        <f t="shared" si="35"/>
        <v>0</v>
      </c>
      <c r="J389" s="74">
        <f>+IF(CONSOLIDADO[[#This Row],[Codigo Municipio]]=E388,CONSOLIDADO[[#This Row],[Fallecidos Diarios]]+J388,CONSOLIDADO[[#This Row],[Fallecidos Diarios]])</f>
        <v>0</v>
      </c>
      <c r="K389" s="75">
        <f t="shared" si="36"/>
        <v>0</v>
      </c>
      <c r="L389" s="76">
        <f>+IF(CONSOLIDADO[[#This Row],[Codigo Municipio]]=E388,CONSOLIDADO[[#This Row],[Recuperados Diarios]]+L388,CONSOLIDADO[[#This Row],[Recuperados Diarios]])</f>
        <v>0</v>
      </c>
      <c r="M389" s="77" cm="1">
        <f t="array" ref="M389">+IFERROR(IF(CONSOLIDADO[[#This Row],[Día]]&lt;14,0,INDEX(CONSOLIDADO[Casos Diarios],ROW()-14,1)),0)</f>
        <v>0</v>
      </c>
      <c r="N389" s="72">
        <f>+IF(CONSOLIDADO[[#This Row],[Clave]]="710143893",1,IF(OR(CONSOLIDADO[[#This Row],[Casos Acumulados]]&gt;0,CONSOLIDADO[[#This Row],[Muertes]]&gt;0),N388+1,I389))</f>
        <v>0</v>
      </c>
      <c r="O389" s="69">
        <f>+IFERROR(VLOOKUP($G389,TDMuertes!$C$2:$E$534,3,0),0)</f>
        <v>0</v>
      </c>
      <c r="P389" s="94" t="str">
        <f t="shared" ca="1" si="37"/>
        <v>OFF</v>
      </c>
      <c r="Q389" s="78">
        <f>+IFERROR(VLOOKUP(CONSOLIDADO[[#This Row],[Codigo Municipio]],TDDia!$A$4:$B$394,2,0),0)</f>
        <v>0</v>
      </c>
    </row>
    <row r="390" spans="2:17" ht="14.45">
      <c r="B390">
        <f t="shared" si="38"/>
        <v>3</v>
      </c>
      <c r="C390" s="69" t="str" cm="1">
        <f t="array" ref="C390">+INDEX(Table_4[[Departamento]:[Municipio]],FINAL!$B390,1)</f>
        <v>Atlántida</v>
      </c>
      <c r="D390" s="69" t="str" cm="1">
        <f t="array" ref="D390">+INDEX(Table_4[[Departamento]:[Municipio]],FINAL!$B390,4)</f>
        <v>Esparta</v>
      </c>
      <c r="E390" s="69" t="str" cm="1">
        <f t="array" ref="E390">+INDEX(Table_4[[Departamento]:[Municipio]],FINAL!$B390,3)</f>
        <v>0103</v>
      </c>
      <c r="F390" s="96">
        <f t="shared" si="34"/>
        <v>43895</v>
      </c>
      <c r="G390" s="71" t="str">
        <f>+CONSOLIDADO[[#This Row],[Codigo Municipio]]&amp;CONSOLIDADO[[#This Row],[Fecha]]</f>
        <v>010343895</v>
      </c>
      <c r="H390" s="72">
        <f>+IFERROR(VLOOKUP($G390,TDAcumula!$C$2:$E$2027,3,0),0)</f>
        <v>0</v>
      </c>
      <c r="I390" s="73">
        <f t="shared" si="35"/>
        <v>0</v>
      </c>
      <c r="J390" s="74">
        <f>+IF(CONSOLIDADO[[#This Row],[Codigo Municipio]]=E389,CONSOLIDADO[[#This Row],[Fallecidos Diarios]]+J389,CONSOLIDADO[[#This Row],[Fallecidos Diarios]])</f>
        <v>0</v>
      </c>
      <c r="K390" s="75">
        <f t="shared" si="36"/>
        <v>0</v>
      </c>
      <c r="L390" s="76">
        <f>+IF(CONSOLIDADO[[#This Row],[Codigo Municipio]]=E389,CONSOLIDADO[[#This Row],[Recuperados Diarios]]+L389,CONSOLIDADO[[#This Row],[Recuperados Diarios]])</f>
        <v>0</v>
      </c>
      <c r="M390" s="77" cm="1">
        <f t="array" ref="M390">+IFERROR(IF(CONSOLIDADO[[#This Row],[Día]]&lt;14,0,INDEX(CONSOLIDADO[Casos Diarios],ROW()-14,1)),0)</f>
        <v>0</v>
      </c>
      <c r="N390" s="72">
        <f>+IF(CONSOLIDADO[[#This Row],[Clave]]="710143893",1,IF(OR(CONSOLIDADO[[#This Row],[Casos Acumulados]]&gt;0,CONSOLIDADO[[#This Row],[Muertes]]&gt;0),N389+1,I390))</f>
        <v>0</v>
      </c>
      <c r="O390" s="69">
        <f>+IFERROR(VLOOKUP($G390,TDMuertes!$C$2:$E$534,3,0),0)</f>
        <v>0</v>
      </c>
      <c r="P390" s="94" t="str">
        <f t="shared" ca="1" si="37"/>
        <v>OFF</v>
      </c>
      <c r="Q390" s="78">
        <f>+IFERROR(VLOOKUP(CONSOLIDADO[[#This Row],[Codigo Municipio]],TDDia!$A$4:$B$394,2,0),0)</f>
        <v>0</v>
      </c>
    </row>
    <row r="391" spans="2:17" ht="14.45">
      <c r="B391">
        <f t="shared" si="38"/>
        <v>3</v>
      </c>
      <c r="C391" s="69" t="str" cm="1">
        <f t="array" ref="C391">+INDEX(Table_4[[Departamento]:[Municipio]],FINAL!$B391,1)</f>
        <v>Atlántida</v>
      </c>
      <c r="D391" s="69" t="str" cm="1">
        <f t="array" ref="D391">+INDEX(Table_4[[Departamento]:[Municipio]],FINAL!$B391,4)</f>
        <v>Esparta</v>
      </c>
      <c r="E391" s="69" t="str" cm="1">
        <f t="array" ref="E391">+INDEX(Table_4[[Departamento]:[Municipio]],FINAL!$B391,3)</f>
        <v>0103</v>
      </c>
      <c r="F391" s="96">
        <f t="shared" si="34"/>
        <v>43896</v>
      </c>
      <c r="G391" s="71" t="str">
        <f>+CONSOLIDADO[[#This Row],[Codigo Municipio]]&amp;CONSOLIDADO[[#This Row],[Fecha]]</f>
        <v>010343896</v>
      </c>
      <c r="H391" s="72">
        <f>+IFERROR(VLOOKUP($G391,TDAcumula!$C$2:$E$2027,3,0),0)</f>
        <v>0</v>
      </c>
      <c r="I391" s="73">
        <f t="shared" si="35"/>
        <v>0</v>
      </c>
      <c r="J391" s="74">
        <f>+IF(CONSOLIDADO[[#This Row],[Codigo Municipio]]=E390,CONSOLIDADO[[#This Row],[Fallecidos Diarios]]+J390,CONSOLIDADO[[#This Row],[Fallecidos Diarios]])</f>
        <v>0</v>
      </c>
      <c r="K391" s="75">
        <f t="shared" si="36"/>
        <v>0</v>
      </c>
      <c r="L391" s="76">
        <f>+IF(CONSOLIDADO[[#This Row],[Codigo Municipio]]=E390,CONSOLIDADO[[#This Row],[Recuperados Diarios]]+L390,CONSOLIDADO[[#This Row],[Recuperados Diarios]])</f>
        <v>0</v>
      </c>
      <c r="M391" s="77" cm="1">
        <f t="array" ref="M391">+IFERROR(IF(CONSOLIDADO[[#This Row],[Día]]&lt;14,0,INDEX(CONSOLIDADO[Casos Diarios],ROW()-14,1)),0)</f>
        <v>0</v>
      </c>
      <c r="N391" s="72">
        <f>+IF(CONSOLIDADO[[#This Row],[Clave]]="710143893",1,IF(OR(CONSOLIDADO[[#This Row],[Casos Acumulados]]&gt;0,CONSOLIDADO[[#This Row],[Muertes]]&gt;0),N390+1,I391))</f>
        <v>0</v>
      </c>
      <c r="O391" s="69">
        <f>+IFERROR(VLOOKUP($G391,TDMuertes!$C$2:$E$534,3,0),0)</f>
        <v>0</v>
      </c>
      <c r="P391" s="94" t="str">
        <f t="shared" ca="1" si="37"/>
        <v>OFF</v>
      </c>
      <c r="Q391" s="78">
        <f>+IFERROR(VLOOKUP(CONSOLIDADO[[#This Row],[Codigo Municipio]],TDDia!$A$4:$B$394,2,0),0)</f>
        <v>0</v>
      </c>
    </row>
    <row r="392" spans="2:17" ht="14.45">
      <c r="B392">
        <f t="shared" si="38"/>
        <v>3</v>
      </c>
      <c r="C392" s="69" t="str" cm="1">
        <f t="array" ref="C392">+INDEX(Table_4[[Departamento]:[Municipio]],FINAL!$B392,1)</f>
        <v>Atlántida</v>
      </c>
      <c r="D392" s="69" t="str" cm="1">
        <f t="array" ref="D392">+INDEX(Table_4[[Departamento]:[Municipio]],FINAL!$B392,4)</f>
        <v>Esparta</v>
      </c>
      <c r="E392" s="69" t="str" cm="1">
        <f t="array" ref="E392">+INDEX(Table_4[[Departamento]:[Municipio]],FINAL!$B392,3)</f>
        <v>0103</v>
      </c>
      <c r="F392" s="96">
        <f t="shared" si="34"/>
        <v>43897</v>
      </c>
      <c r="G392" s="71" t="str">
        <f>+CONSOLIDADO[[#This Row],[Codigo Municipio]]&amp;CONSOLIDADO[[#This Row],[Fecha]]</f>
        <v>010343897</v>
      </c>
      <c r="H392" s="72">
        <f>+IFERROR(VLOOKUP($G392,TDAcumula!$C$2:$E$2027,3,0),0)</f>
        <v>0</v>
      </c>
      <c r="I392" s="73">
        <f t="shared" si="35"/>
        <v>0</v>
      </c>
      <c r="J392" s="74">
        <f>+IF(CONSOLIDADO[[#This Row],[Codigo Municipio]]=E391,CONSOLIDADO[[#This Row],[Fallecidos Diarios]]+J391,CONSOLIDADO[[#This Row],[Fallecidos Diarios]])</f>
        <v>0</v>
      </c>
      <c r="K392" s="75">
        <f t="shared" si="36"/>
        <v>0</v>
      </c>
      <c r="L392" s="76">
        <f>+IF(CONSOLIDADO[[#This Row],[Codigo Municipio]]=E391,CONSOLIDADO[[#This Row],[Recuperados Diarios]]+L391,CONSOLIDADO[[#This Row],[Recuperados Diarios]])</f>
        <v>0</v>
      </c>
      <c r="M392" s="77" cm="1">
        <f t="array" ref="M392">+IFERROR(IF(CONSOLIDADO[[#This Row],[Día]]&lt;14,0,INDEX(CONSOLIDADO[Casos Diarios],ROW()-14,1)),0)</f>
        <v>0</v>
      </c>
      <c r="N392" s="72">
        <f>+IF(CONSOLIDADO[[#This Row],[Clave]]="710143893",1,IF(OR(CONSOLIDADO[[#This Row],[Casos Acumulados]]&gt;0,CONSOLIDADO[[#This Row],[Muertes]]&gt;0),N391+1,I392))</f>
        <v>0</v>
      </c>
      <c r="O392" s="69">
        <f>+IFERROR(VLOOKUP($G392,TDMuertes!$C$2:$E$534,3,0),0)</f>
        <v>0</v>
      </c>
      <c r="P392" s="94" t="str">
        <f t="shared" ca="1" si="37"/>
        <v>OFF</v>
      </c>
      <c r="Q392" s="78">
        <f>+IFERROR(VLOOKUP(CONSOLIDADO[[#This Row],[Codigo Municipio]],TDDia!$A$4:$B$394,2,0),0)</f>
        <v>0</v>
      </c>
    </row>
    <row r="393" spans="2:17" ht="14.45">
      <c r="B393">
        <f t="shared" si="38"/>
        <v>3</v>
      </c>
      <c r="C393" s="69" t="str" cm="1">
        <f t="array" ref="C393">+INDEX(Table_4[[Departamento]:[Municipio]],FINAL!$B393,1)</f>
        <v>Atlántida</v>
      </c>
      <c r="D393" s="69" t="str" cm="1">
        <f t="array" ref="D393">+INDEX(Table_4[[Departamento]:[Municipio]],FINAL!$B393,4)</f>
        <v>Esparta</v>
      </c>
      <c r="E393" s="69" t="str" cm="1">
        <f t="array" ref="E393">+INDEX(Table_4[[Departamento]:[Municipio]],FINAL!$B393,3)</f>
        <v>0103</v>
      </c>
      <c r="F393" s="96">
        <f t="shared" si="34"/>
        <v>43898</v>
      </c>
      <c r="G393" s="71" t="str">
        <f>+CONSOLIDADO[[#This Row],[Codigo Municipio]]&amp;CONSOLIDADO[[#This Row],[Fecha]]</f>
        <v>010343898</v>
      </c>
      <c r="H393" s="72">
        <f>+IFERROR(VLOOKUP($G393,TDAcumula!$C$2:$E$2027,3,0),0)</f>
        <v>0</v>
      </c>
      <c r="I393" s="73">
        <f t="shared" si="35"/>
        <v>0</v>
      </c>
      <c r="J393" s="74">
        <f>+IF(CONSOLIDADO[[#This Row],[Codigo Municipio]]=E392,CONSOLIDADO[[#This Row],[Fallecidos Diarios]]+J392,CONSOLIDADO[[#This Row],[Fallecidos Diarios]])</f>
        <v>0</v>
      </c>
      <c r="K393" s="75">
        <f t="shared" si="36"/>
        <v>0</v>
      </c>
      <c r="L393" s="76">
        <f>+IF(CONSOLIDADO[[#This Row],[Codigo Municipio]]=E392,CONSOLIDADO[[#This Row],[Recuperados Diarios]]+L392,CONSOLIDADO[[#This Row],[Recuperados Diarios]])</f>
        <v>0</v>
      </c>
      <c r="M393" s="77" cm="1">
        <f t="array" ref="M393">+IFERROR(IF(CONSOLIDADO[[#This Row],[Día]]&lt;14,0,INDEX(CONSOLIDADO[Casos Diarios],ROW()-14,1)),0)</f>
        <v>0</v>
      </c>
      <c r="N393" s="72">
        <f>+IF(CONSOLIDADO[[#This Row],[Clave]]="710143893",1,IF(OR(CONSOLIDADO[[#This Row],[Casos Acumulados]]&gt;0,CONSOLIDADO[[#This Row],[Muertes]]&gt;0),N392+1,I393))</f>
        <v>0</v>
      </c>
      <c r="O393" s="69">
        <f>+IFERROR(VLOOKUP($G393,TDMuertes!$C$2:$E$534,3,0),0)</f>
        <v>0</v>
      </c>
      <c r="P393" s="94" t="str">
        <f t="shared" ca="1" si="37"/>
        <v>OFF</v>
      </c>
      <c r="Q393" s="78">
        <f>+IFERROR(VLOOKUP(CONSOLIDADO[[#This Row],[Codigo Municipio]],TDDia!$A$4:$B$394,2,0),0)</f>
        <v>0</v>
      </c>
    </row>
    <row r="394" spans="2:17" ht="14.45">
      <c r="B394">
        <f t="shared" si="38"/>
        <v>3</v>
      </c>
      <c r="C394" s="69" t="str" cm="1">
        <f t="array" ref="C394">+INDEX(Table_4[[Departamento]:[Municipio]],FINAL!$B394,1)</f>
        <v>Atlántida</v>
      </c>
      <c r="D394" s="69" t="str" cm="1">
        <f t="array" ref="D394">+INDEX(Table_4[[Departamento]:[Municipio]],FINAL!$B394,4)</f>
        <v>Esparta</v>
      </c>
      <c r="E394" s="69" t="str" cm="1">
        <f t="array" ref="E394">+INDEX(Table_4[[Departamento]:[Municipio]],FINAL!$B394,3)</f>
        <v>0103</v>
      </c>
      <c r="F394" s="96">
        <f t="shared" si="34"/>
        <v>43899</v>
      </c>
      <c r="G394" s="71" t="str">
        <f>+CONSOLIDADO[[#This Row],[Codigo Municipio]]&amp;CONSOLIDADO[[#This Row],[Fecha]]</f>
        <v>010343899</v>
      </c>
      <c r="H394" s="72">
        <f>+IFERROR(VLOOKUP($G394,TDAcumula!$C$2:$E$2027,3,0),0)</f>
        <v>0</v>
      </c>
      <c r="I394" s="73">
        <f t="shared" si="35"/>
        <v>0</v>
      </c>
      <c r="J394" s="74">
        <f>+IF(CONSOLIDADO[[#This Row],[Codigo Municipio]]=E393,CONSOLIDADO[[#This Row],[Fallecidos Diarios]]+J393,CONSOLIDADO[[#This Row],[Fallecidos Diarios]])</f>
        <v>0</v>
      </c>
      <c r="K394" s="75">
        <f t="shared" si="36"/>
        <v>0</v>
      </c>
      <c r="L394" s="76">
        <f>+IF(CONSOLIDADO[[#This Row],[Codigo Municipio]]=E393,CONSOLIDADO[[#This Row],[Recuperados Diarios]]+L393,CONSOLIDADO[[#This Row],[Recuperados Diarios]])</f>
        <v>0</v>
      </c>
      <c r="M394" s="77" cm="1">
        <f t="array" ref="M394">+IFERROR(IF(CONSOLIDADO[[#This Row],[Día]]&lt;14,0,INDEX(CONSOLIDADO[Casos Diarios],ROW()-14,1)),0)</f>
        <v>0</v>
      </c>
      <c r="N394" s="72">
        <f>+IF(CONSOLIDADO[[#This Row],[Clave]]="710143893",1,IF(OR(CONSOLIDADO[[#This Row],[Casos Acumulados]]&gt;0,CONSOLIDADO[[#This Row],[Muertes]]&gt;0),N393+1,I394))</f>
        <v>0</v>
      </c>
      <c r="O394" s="69">
        <f>+IFERROR(VLOOKUP($G394,TDMuertes!$C$2:$E$534,3,0),0)</f>
        <v>0</v>
      </c>
      <c r="P394" s="94" t="str">
        <f t="shared" ca="1" si="37"/>
        <v>OFF</v>
      </c>
      <c r="Q394" s="78">
        <f>+IFERROR(VLOOKUP(CONSOLIDADO[[#This Row],[Codigo Municipio]],TDDia!$A$4:$B$394,2,0),0)</f>
        <v>0</v>
      </c>
    </row>
    <row r="395" spans="2:17" ht="14.45">
      <c r="B395">
        <f t="shared" si="38"/>
        <v>3</v>
      </c>
      <c r="C395" s="69" t="str" cm="1">
        <f t="array" ref="C395">+INDEX(Table_4[[Departamento]:[Municipio]],FINAL!$B395,1)</f>
        <v>Atlántida</v>
      </c>
      <c r="D395" s="69" t="str" cm="1">
        <f t="array" ref="D395">+INDEX(Table_4[[Departamento]:[Municipio]],FINAL!$B395,4)</f>
        <v>Esparta</v>
      </c>
      <c r="E395" s="69" t="str" cm="1">
        <f t="array" ref="E395">+INDEX(Table_4[[Departamento]:[Municipio]],FINAL!$B395,3)</f>
        <v>0103</v>
      </c>
      <c r="F395" s="96">
        <f t="shared" si="34"/>
        <v>43900</v>
      </c>
      <c r="G395" s="71" t="str">
        <f>+CONSOLIDADO[[#This Row],[Codigo Municipio]]&amp;CONSOLIDADO[[#This Row],[Fecha]]</f>
        <v>010343900</v>
      </c>
      <c r="H395" s="72">
        <f>+IFERROR(VLOOKUP($G395,TDAcumula!$C$2:$E$2027,3,0),0)</f>
        <v>0</v>
      </c>
      <c r="I395" s="73">
        <f t="shared" si="35"/>
        <v>0</v>
      </c>
      <c r="J395" s="74">
        <f>+IF(CONSOLIDADO[[#This Row],[Codigo Municipio]]=E394,CONSOLIDADO[[#This Row],[Fallecidos Diarios]]+J394,CONSOLIDADO[[#This Row],[Fallecidos Diarios]])</f>
        <v>0</v>
      </c>
      <c r="K395" s="75">
        <f t="shared" si="36"/>
        <v>0</v>
      </c>
      <c r="L395" s="76">
        <f>+IF(CONSOLIDADO[[#This Row],[Codigo Municipio]]=E394,CONSOLIDADO[[#This Row],[Recuperados Diarios]]+L394,CONSOLIDADO[[#This Row],[Recuperados Diarios]])</f>
        <v>0</v>
      </c>
      <c r="M395" s="77" cm="1">
        <f t="array" ref="M395">+IFERROR(IF(CONSOLIDADO[[#This Row],[Día]]&lt;14,0,INDEX(CONSOLIDADO[Casos Diarios],ROW()-14,1)),0)</f>
        <v>0</v>
      </c>
      <c r="N395" s="72">
        <f>+IF(CONSOLIDADO[[#This Row],[Clave]]="710143893",1,IF(OR(CONSOLIDADO[[#This Row],[Casos Acumulados]]&gt;0,CONSOLIDADO[[#This Row],[Muertes]]&gt;0),N394+1,I395))</f>
        <v>0</v>
      </c>
      <c r="O395" s="69">
        <f>+IFERROR(VLOOKUP($G395,TDMuertes!$C$2:$E$534,3,0),0)</f>
        <v>0</v>
      </c>
      <c r="P395" s="94" t="str">
        <f t="shared" ca="1" si="37"/>
        <v>OFF</v>
      </c>
      <c r="Q395" s="78">
        <f>+IFERROR(VLOOKUP(CONSOLIDADO[[#This Row],[Codigo Municipio]],TDDia!$A$4:$B$394,2,0),0)</f>
        <v>0</v>
      </c>
    </row>
    <row r="396" spans="2:17" ht="14.45">
      <c r="B396">
        <f t="shared" si="38"/>
        <v>3</v>
      </c>
      <c r="C396" s="69" t="str" cm="1">
        <f t="array" ref="C396">+INDEX(Table_4[[Departamento]:[Municipio]],FINAL!$B396,1)</f>
        <v>Atlántida</v>
      </c>
      <c r="D396" s="69" t="str" cm="1">
        <f t="array" ref="D396">+INDEX(Table_4[[Departamento]:[Municipio]],FINAL!$B396,4)</f>
        <v>Esparta</v>
      </c>
      <c r="E396" s="69" t="str" cm="1">
        <f t="array" ref="E396">+INDEX(Table_4[[Departamento]:[Municipio]],FINAL!$B396,3)</f>
        <v>0103</v>
      </c>
      <c r="F396" s="96">
        <f t="shared" si="34"/>
        <v>43901</v>
      </c>
      <c r="G396" s="71" t="str">
        <f>+CONSOLIDADO[[#This Row],[Codigo Municipio]]&amp;CONSOLIDADO[[#This Row],[Fecha]]</f>
        <v>010343901</v>
      </c>
      <c r="H396" s="72">
        <f>+IFERROR(VLOOKUP($G396,TDAcumula!$C$2:$E$2027,3,0),0)</f>
        <v>0</v>
      </c>
      <c r="I396" s="73">
        <f t="shared" si="35"/>
        <v>0</v>
      </c>
      <c r="J396" s="74">
        <f>+IF(CONSOLIDADO[[#This Row],[Codigo Municipio]]=E395,CONSOLIDADO[[#This Row],[Fallecidos Diarios]]+J395,CONSOLIDADO[[#This Row],[Fallecidos Diarios]])</f>
        <v>0</v>
      </c>
      <c r="K396" s="75">
        <f t="shared" si="36"/>
        <v>0</v>
      </c>
      <c r="L396" s="76">
        <f>+IF(CONSOLIDADO[[#This Row],[Codigo Municipio]]=E395,CONSOLIDADO[[#This Row],[Recuperados Diarios]]+L395,CONSOLIDADO[[#This Row],[Recuperados Diarios]])</f>
        <v>0</v>
      </c>
      <c r="M396" s="77" cm="1">
        <f t="array" ref="M396">+IFERROR(IF(CONSOLIDADO[[#This Row],[Día]]&lt;14,0,INDEX(CONSOLIDADO[Casos Diarios],ROW()-14,1)),0)</f>
        <v>0</v>
      </c>
      <c r="N396" s="72">
        <f>+IF(CONSOLIDADO[[#This Row],[Clave]]="710143893",1,IF(OR(CONSOLIDADO[[#This Row],[Casos Acumulados]]&gt;0,CONSOLIDADO[[#This Row],[Muertes]]&gt;0),N395+1,I396))</f>
        <v>0</v>
      </c>
      <c r="O396" s="69">
        <f>+IFERROR(VLOOKUP($G396,TDMuertes!$C$2:$E$534,3,0),0)</f>
        <v>0</v>
      </c>
      <c r="P396" s="94" t="str">
        <f t="shared" ca="1" si="37"/>
        <v>OFF</v>
      </c>
      <c r="Q396" s="78">
        <f>+IFERROR(VLOOKUP(CONSOLIDADO[[#This Row],[Codigo Municipio]],TDDia!$A$4:$B$394,2,0),0)</f>
        <v>0</v>
      </c>
    </row>
    <row r="397" spans="2:17" ht="14.45">
      <c r="B397">
        <f t="shared" si="38"/>
        <v>3</v>
      </c>
      <c r="C397" s="69" t="str" cm="1">
        <f t="array" ref="C397">+INDEX(Table_4[[Departamento]:[Municipio]],FINAL!$B397,1)</f>
        <v>Atlántida</v>
      </c>
      <c r="D397" s="69" t="str" cm="1">
        <f t="array" ref="D397">+INDEX(Table_4[[Departamento]:[Municipio]],FINAL!$B397,4)</f>
        <v>Esparta</v>
      </c>
      <c r="E397" s="69" t="str" cm="1">
        <f t="array" ref="E397">+INDEX(Table_4[[Departamento]:[Municipio]],FINAL!$B397,3)</f>
        <v>0103</v>
      </c>
      <c r="F397" s="96">
        <f t="shared" si="34"/>
        <v>43902</v>
      </c>
      <c r="G397" s="71" t="str">
        <f>+CONSOLIDADO[[#This Row],[Codigo Municipio]]&amp;CONSOLIDADO[[#This Row],[Fecha]]</f>
        <v>010343902</v>
      </c>
      <c r="H397" s="72">
        <f>+IFERROR(VLOOKUP($G397,TDAcumula!$C$2:$E$2027,3,0),0)</f>
        <v>0</v>
      </c>
      <c r="I397" s="73">
        <f t="shared" si="35"/>
        <v>0</v>
      </c>
      <c r="J397" s="74">
        <f>+IF(CONSOLIDADO[[#This Row],[Codigo Municipio]]=E396,CONSOLIDADO[[#This Row],[Fallecidos Diarios]]+J396,CONSOLIDADO[[#This Row],[Fallecidos Diarios]])</f>
        <v>0</v>
      </c>
      <c r="K397" s="75">
        <f t="shared" si="36"/>
        <v>0</v>
      </c>
      <c r="L397" s="76">
        <f>+IF(CONSOLIDADO[[#This Row],[Codigo Municipio]]=E396,CONSOLIDADO[[#This Row],[Recuperados Diarios]]+L396,CONSOLIDADO[[#This Row],[Recuperados Diarios]])</f>
        <v>0</v>
      </c>
      <c r="M397" s="77" cm="1">
        <f t="array" ref="M397">+IFERROR(IF(CONSOLIDADO[[#This Row],[Día]]&lt;14,0,INDEX(CONSOLIDADO[Casos Diarios],ROW()-14,1)),0)</f>
        <v>0</v>
      </c>
      <c r="N397" s="72">
        <f>+IF(CONSOLIDADO[[#This Row],[Clave]]="710143893",1,IF(OR(CONSOLIDADO[[#This Row],[Casos Acumulados]]&gt;0,CONSOLIDADO[[#This Row],[Muertes]]&gt;0),N396+1,I397))</f>
        <v>0</v>
      </c>
      <c r="O397" s="69">
        <f>+IFERROR(VLOOKUP($G397,TDMuertes!$C$2:$E$534,3,0),0)</f>
        <v>0</v>
      </c>
      <c r="P397" s="94" t="str">
        <f t="shared" ca="1" si="37"/>
        <v>OFF</v>
      </c>
      <c r="Q397" s="78">
        <f>+IFERROR(VLOOKUP(CONSOLIDADO[[#This Row],[Codigo Municipio]],TDDia!$A$4:$B$394,2,0),0)</f>
        <v>0</v>
      </c>
    </row>
    <row r="398" spans="2:17" ht="14.45">
      <c r="B398">
        <f t="shared" si="38"/>
        <v>3</v>
      </c>
      <c r="C398" s="69" t="str" cm="1">
        <f t="array" ref="C398">+INDEX(Table_4[[Departamento]:[Municipio]],FINAL!$B398,1)</f>
        <v>Atlántida</v>
      </c>
      <c r="D398" s="69" t="str" cm="1">
        <f t="array" ref="D398">+INDEX(Table_4[[Departamento]:[Municipio]],FINAL!$B398,4)</f>
        <v>Esparta</v>
      </c>
      <c r="E398" s="69" t="str" cm="1">
        <f t="array" ref="E398">+INDEX(Table_4[[Departamento]:[Municipio]],FINAL!$B398,3)</f>
        <v>0103</v>
      </c>
      <c r="F398" s="96">
        <f t="shared" si="34"/>
        <v>43903</v>
      </c>
      <c r="G398" s="71" t="str">
        <f>+CONSOLIDADO[[#This Row],[Codigo Municipio]]&amp;CONSOLIDADO[[#This Row],[Fecha]]</f>
        <v>010343903</v>
      </c>
      <c r="H398" s="72">
        <f>+IFERROR(VLOOKUP($G398,TDAcumula!$C$2:$E$2027,3,0),0)</f>
        <v>0</v>
      </c>
      <c r="I398" s="73">
        <f t="shared" si="35"/>
        <v>0</v>
      </c>
      <c r="J398" s="74">
        <f>+IF(CONSOLIDADO[[#This Row],[Codigo Municipio]]=E397,CONSOLIDADO[[#This Row],[Fallecidos Diarios]]+J397,CONSOLIDADO[[#This Row],[Fallecidos Diarios]])</f>
        <v>0</v>
      </c>
      <c r="K398" s="75">
        <f t="shared" si="36"/>
        <v>0</v>
      </c>
      <c r="L398" s="76">
        <f>+IF(CONSOLIDADO[[#This Row],[Codigo Municipio]]=E397,CONSOLIDADO[[#This Row],[Recuperados Diarios]]+L397,CONSOLIDADO[[#This Row],[Recuperados Diarios]])</f>
        <v>0</v>
      </c>
      <c r="M398" s="77" cm="1">
        <f t="array" ref="M398">+IFERROR(IF(CONSOLIDADO[[#This Row],[Día]]&lt;14,0,INDEX(CONSOLIDADO[Casos Diarios],ROW()-14,1)),0)</f>
        <v>0</v>
      </c>
      <c r="N398" s="72">
        <f>+IF(CONSOLIDADO[[#This Row],[Clave]]="710143893",1,IF(OR(CONSOLIDADO[[#This Row],[Casos Acumulados]]&gt;0,CONSOLIDADO[[#This Row],[Muertes]]&gt;0),N397+1,I398))</f>
        <v>0</v>
      </c>
      <c r="O398" s="69">
        <f>+IFERROR(VLOOKUP($G398,TDMuertes!$C$2:$E$534,3,0),0)</f>
        <v>0</v>
      </c>
      <c r="P398" s="94" t="str">
        <f t="shared" ca="1" si="37"/>
        <v>OFF</v>
      </c>
      <c r="Q398" s="78">
        <f>+IFERROR(VLOOKUP(CONSOLIDADO[[#This Row],[Codigo Municipio]],TDDia!$A$4:$B$394,2,0),0)</f>
        <v>0</v>
      </c>
    </row>
    <row r="399" spans="2:17" ht="14.45">
      <c r="B399">
        <f t="shared" si="38"/>
        <v>3</v>
      </c>
      <c r="C399" s="69" t="str" cm="1">
        <f t="array" ref="C399">+INDEX(Table_4[[Departamento]:[Municipio]],FINAL!$B399,1)</f>
        <v>Atlántida</v>
      </c>
      <c r="D399" s="69" t="str" cm="1">
        <f t="array" ref="D399">+INDEX(Table_4[[Departamento]:[Municipio]],FINAL!$B399,4)</f>
        <v>Esparta</v>
      </c>
      <c r="E399" s="69" t="str" cm="1">
        <f t="array" ref="E399">+INDEX(Table_4[[Departamento]:[Municipio]],FINAL!$B399,3)</f>
        <v>0103</v>
      </c>
      <c r="F399" s="96">
        <f t="shared" si="34"/>
        <v>43904</v>
      </c>
      <c r="G399" s="71" t="str">
        <f>+CONSOLIDADO[[#This Row],[Codigo Municipio]]&amp;CONSOLIDADO[[#This Row],[Fecha]]</f>
        <v>010343904</v>
      </c>
      <c r="H399" s="72">
        <f>+IFERROR(VLOOKUP($G399,TDAcumula!$C$2:$E$2027,3,0),0)</f>
        <v>0</v>
      </c>
      <c r="I399" s="73">
        <f t="shared" si="35"/>
        <v>0</v>
      </c>
      <c r="J399" s="74">
        <f>+IF(CONSOLIDADO[[#This Row],[Codigo Municipio]]=E398,CONSOLIDADO[[#This Row],[Fallecidos Diarios]]+J398,CONSOLIDADO[[#This Row],[Fallecidos Diarios]])</f>
        <v>0</v>
      </c>
      <c r="K399" s="75">
        <f t="shared" si="36"/>
        <v>0</v>
      </c>
      <c r="L399" s="76">
        <f>+IF(CONSOLIDADO[[#This Row],[Codigo Municipio]]=E398,CONSOLIDADO[[#This Row],[Recuperados Diarios]]+L398,CONSOLIDADO[[#This Row],[Recuperados Diarios]])</f>
        <v>0</v>
      </c>
      <c r="M399" s="77" cm="1">
        <f t="array" ref="M399">+IFERROR(IF(CONSOLIDADO[[#This Row],[Día]]&lt;14,0,INDEX(CONSOLIDADO[Casos Diarios],ROW()-14,1)),0)</f>
        <v>0</v>
      </c>
      <c r="N399" s="72">
        <f>+IF(CONSOLIDADO[[#This Row],[Clave]]="710143893",1,IF(OR(CONSOLIDADO[[#This Row],[Casos Acumulados]]&gt;0,CONSOLIDADO[[#This Row],[Muertes]]&gt;0),N398+1,I399))</f>
        <v>0</v>
      </c>
      <c r="O399" s="69">
        <f>+IFERROR(VLOOKUP($G399,TDMuertes!$C$2:$E$534,3,0),0)</f>
        <v>0</v>
      </c>
      <c r="P399" s="94" t="str">
        <f t="shared" ca="1" si="37"/>
        <v>OFF</v>
      </c>
      <c r="Q399" s="78">
        <f>+IFERROR(VLOOKUP(CONSOLIDADO[[#This Row],[Codigo Municipio]],TDDia!$A$4:$B$394,2,0),0)</f>
        <v>0</v>
      </c>
    </row>
    <row r="400" spans="2:17" ht="14.45">
      <c r="B400">
        <f t="shared" si="38"/>
        <v>3</v>
      </c>
      <c r="C400" s="69" t="str" cm="1">
        <f t="array" ref="C400">+INDEX(Table_4[[Departamento]:[Municipio]],FINAL!$B400,1)</f>
        <v>Atlántida</v>
      </c>
      <c r="D400" s="69" t="str" cm="1">
        <f t="array" ref="D400">+INDEX(Table_4[[Departamento]:[Municipio]],FINAL!$B400,4)</f>
        <v>Esparta</v>
      </c>
      <c r="E400" s="69" t="str" cm="1">
        <f t="array" ref="E400">+INDEX(Table_4[[Departamento]:[Municipio]],FINAL!$B400,3)</f>
        <v>0103</v>
      </c>
      <c r="F400" s="96">
        <f t="shared" si="34"/>
        <v>43905</v>
      </c>
      <c r="G400" s="71" t="str">
        <f>+CONSOLIDADO[[#This Row],[Codigo Municipio]]&amp;CONSOLIDADO[[#This Row],[Fecha]]</f>
        <v>010343905</v>
      </c>
      <c r="H400" s="72">
        <f>+IFERROR(VLOOKUP($G400,TDAcumula!$C$2:$E$2027,3,0),0)</f>
        <v>0</v>
      </c>
      <c r="I400" s="73">
        <f t="shared" si="35"/>
        <v>0</v>
      </c>
      <c r="J400" s="74">
        <f>+IF(CONSOLIDADO[[#This Row],[Codigo Municipio]]=E399,CONSOLIDADO[[#This Row],[Fallecidos Diarios]]+J399,CONSOLIDADO[[#This Row],[Fallecidos Diarios]])</f>
        <v>0</v>
      </c>
      <c r="K400" s="75">
        <f t="shared" si="36"/>
        <v>0</v>
      </c>
      <c r="L400" s="76">
        <f>+IF(CONSOLIDADO[[#This Row],[Codigo Municipio]]=E399,CONSOLIDADO[[#This Row],[Recuperados Diarios]]+L399,CONSOLIDADO[[#This Row],[Recuperados Diarios]])</f>
        <v>0</v>
      </c>
      <c r="M400" s="77" cm="1">
        <f t="array" ref="M400">+IFERROR(IF(CONSOLIDADO[[#This Row],[Día]]&lt;14,0,INDEX(CONSOLIDADO[Casos Diarios],ROW()-14,1)),0)</f>
        <v>0</v>
      </c>
      <c r="N400" s="72">
        <f>+IF(CONSOLIDADO[[#This Row],[Clave]]="710143893",1,IF(OR(CONSOLIDADO[[#This Row],[Casos Acumulados]]&gt;0,CONSOLIDADO[[#This Row],[Muertes]]&gt;0),N399+1,I400))</f>
        <v>0</v>
      </c>
      <c r="O400" s="69">
        <f>+IFERROR(VLOOKUP($G400,TDMuertes!$C$2:$E$534,3,0),0)</f>
        <v>0</v>
      </c>
      <c r="P400" s="94" t="str">
        <f t="shared" ca="1" si="37"/>
        <v>OFF</v>
      </c>
      <c r="Q400" s="78">
        <f>+IFERROR(VLOOKUP(CONSOLIDADO[[#This Row],[Codigo Municipio]],TDDia!$A$4:$B$394,2,0),0)</f>
        <v>0</v>
      </c>
    </row>
    <row r="401" spans="2:17" ht="14.45">
      <c r="B401">
        <f t="shared" si="38"/>
        <v>3</v>
      </c>
      <c r="C401" s="69" t="str" cm="1">
        <f t="array" ref="C401">+INDEX(Table_4[[Departamento]:[Municipio]],FINAL!$B401,1)</f>
        <v>Atlántida</v>
      </c>
      <c r="D401" s="69" t="str" cm="1">
        <f t="array" ref="D401">+INDEX(Table_4[[Departamento]:[Municipio]],FINAL!$B401,4)</f>
        <v>Esparta</v>
      </c>
      <c r="E401" s="69" t="str" cm="1">
        <f t="array" ref="E401">+INDEX(Table_4[[Departamento]:[Municipio]],FINAL!$B401,3)</f>
        <v>0103</v>
      </c>
      <c r="F401" s="96">
        <f t="shared" si="34"/>
        <v>43906</v>
      </c>
      <c r="G401" s="71" t="str">
        <f>+CONSOLIDADO[[#This Row],[Codigo Municipio]]&amp;CONSOLIDADO[[#This Row],[Fecha]]</f>
        <v>010343906</v>
      </c>
      <c r="H401" s="72">
        <f>+IFERROR(VLOOKUP($G401,TDAcumula!$C$2:$E$2027,3,0),0)</f>
        <v>0</v>
      </c>
      <c r="I401" s="73">
        <f t="shared" si="35"/>
        <v>0</v>
      </c>
      <c r="J401" s="74">
        <f>+IF(CONSOLIDADO[[#This Row],[Codigo Municipio]]=E400,CONSOLIDADO[[#This Row],[Fallecidos Diarios]]+J400,CONSOLIDADO[[#This Row],[Fallecidos Diarios]])</f>
        <v>0</v>
      </c>
      <c r="K401" s="75">
        <f t="shared" si="36"/>
        <v>0</v>
      </c>
      <c r="L401" s="76">
        <f>+IF(CONSOLIDADO[[#This Row],[Codigo Municipio]]=E400,CONSOLIDADO[[#This Row],[Recuperados Diarios]]+L400,CONSOLIDADO[[#This Row],[Recuperados Diarios]])</f>
        <v>0</v>
      </c>
      <c r="M401" s="77" cm="1">
        <f t="array" ref="M401">+IFERROR(IF(CONSOLIDADO[[#This Row],[Día]]&lt;14,0,INDEX(CONSOLIDADO[Casos Diarios],ROW()-14,1)),0)</f>
        <v>0</v>
      </c>
      <c r="N401" s="72">
        <f>+IF(CONSOLIDADO[[#This Row],[Clave]]="710143893",1,IF(OR(CONSOLIDADO[[#This Row],[Casos Acumulados]]&gt;0,CONSOLIDADO[[#This Row],[Muertes]]&gt;0),N400+1,I401))</f>
        <v>0</v>
      </c>
      <c r="O401" s="69">
        <f>+IFERROR(VLOOKUP($G401,TDMuertes!$C$2:$E$534,3,0),0)</f>
        <v>0</v>
      </c>
      <c r="P401" s="94" t="str">
        <f t="shared" ca="1" si="37"/>
        <v>OFF</v>
      </c>
      <c r="Q401" s="78">
        <f>+IFERROR(VLOOKUP(CONSOLIDADO[[#This Row],[Codigo Municipio]],TDDia!$A$4:$B$394,2,0),0)</f>
        <v>0</v>
      </c>
    </row>
    <row r="402" spans="2:17" ht="14.45">
      <c r="B402">
        <f t="shared" si="38"/>
        <v>3</v>
      </c>
      <c r="C402" s="69" t="str" cm="1">
        <f t="array" ref="C402">+INDEX(Table_4[[Departamento]:[Municipio]],FINAL!$B402,1)</f>
        <v>Atlántida</v>
      </c>
      <c r="D402" s="69" t="str" cm="1">
        <f t="array" ref="D402">+INDEX(Table_4[[Departamento]:[Municipio]],FINAL!$B402,4)</f>
        <v>Esparta</v>
      </c>
      <c r="E402" s="69" t="str" cm="1">
        <f t="array" ref="E402">+INDEX(Table_4[[Departamento]:[Municipio]],FINAL!$B402,3)</f>
        <v>0103</v>
      </c>
      <c r="F402" s="96">
        <f t="shared" si="34"/>
        <v>43907</v>
      </c>
      <c r="G402" s="71" t="str">
        <f>+CONSOLIDADO[[#This Row],[Codigo Municipio]]&amp;CONSOLIDADO[[#This Row],[Fecha]]</f>
        <v>010343907</v>
      </c>
      <c r="H402" s="72">
        <f>+IFERROR(VLOOKUP($G402,TDAcumula!$C$2:$E$2027,3,0),0)</f>
        <v>0</v>
      </c>
      <c r="I402" s="73">
        <f t="shared" si="35"/>
        <v>0</v>
      </c>
      <c r="J402" s="74">
        <f>+IF(CONSOLIDADO[[#This Row],[Codigo Municipio]]=E401,CONSOLIDADO[[#This Row],[Fallecidos Diarios]]+J401,CONSOLIDADO[[#This Row],[Fallecidos Diarios]])</f>
        <v>0</v>
      </c>
      <c r="K402" s="75">
        <f t="shared" si="36"/>
        <v>0</v>
      </c>
      <c r="L402" s="76">
        <f>+IF(CONSOLIDADO[[#This Row],[Codigo Municipio]]=E401,CONSOLIDADO[[#This Row],[Recuperados Diarios]]+L401,CONSOLIDADO[[#This Row],[Recuperados Diarios]])</f>
        <v>0</v>
      </c>
      <c r="M402" s="77" cm="1">
        <f t="array" ref="M402">+IFERROR(IF(CONSOLIDADO[[#This Row],[Día]]&lt;14,0,INDEX(CONSOLIDADO[Casos Diarios],ROW()-14,1)),0)</f>
        <v>0</v>
      </c>
      <c r="N402" s="72">
        <f>+IF(CONSOLIDADO[[#This Row],[Clave]]="710143893",1,IF(OR(CONSOLIDADO[[#This Row],[Casos Acumulados]]&gt;0,CONSOLIDADO[[#This Row],[Muertes]]&gt;0),N401+1,I402))</f>
        <v>0</v>
      </c>
      <c r="O402" s="69">
        <f>+IFERROR(VLOOKUP($G402,TDMuertes!$C$2:$E$534,3,0),0)</f>
        <v>0</v>
      </c>
      <c r="P402" s="94" t="str">
        <f t="shared" ca="1" si="37"/>
        <v>OFF</v>
      </c>
      <c r="Q402" s="78">
        <f>+IFERROR(VLOOKUP(CONSOLIDADO[[#This Row],[Codigo Municipio]],TDDia!$A$4:$B$394,2,0),0)</f>
        <v>0</v>
      </c>
    </row>
    <row r="403" spans="2:17" ht="14.45">
      <c r="B403">
        <f t="shared" si="38"/>
        <v>3</v>
      </c>
      <c r="C403" s="69" t="str" cm="1">
        <f t="array" ref="C403">+INDEX(Table_4[[Departamento]:[Municipio]],FINAL!$B403,1)</f>
        <v>Atlántida</v>
      </c>
      <c r="D403" s="69" t="str" cm="1">
        <f t="array" ref="D403">+INDEX(Table_4[[Departamento]:[Municipio]],FINAL!$B403,4)</f>
        <v>Esparta</v>
      </c>
      <c r="E403" s="69" t="str" cm="1">
        <f t="array" ref="E403">+INDEX(Table_4[[Departamento]:[Municipio]],FINAL!$B403,3)</f>
        <v>0103</v>
      </c>
      <c r="F403" s="96">
        <f t="shared" si="34"/>
        <v>43908</v>
      </c>
      <c r="G403" s="71" t="str">
        <f>+CONSOLIDADO[[#This Row],[Codigo Municipio]]&amp;CONSOLIDADO[[#This Row],[Fecha]]</f>
        <v>010343908</v>
      </c>
      <c r="H403" s="72">
        <f>+IFERROR(VLOOKUP($G403,TDAcumula!$C$2:$E$2027,3,0),0)</f>
        <v>0</v>
      </c>
      <c r="I403" s="73">
        <f t="shared" si="35"/>
        <v>0</v>
      </c>
      <c r="J403" s="74">
        <f>+IF(CONSOLIDADO[[#This Row],[Codigo Municipio]]=E402,CONSOLIDADO[[#This Row],[Fallecidos Diarios]]+J402,CONSOLIDADO[[#This Row],[Fallecidos Diarios]])</f>
        <v>0</v>
      </c>
      <c r="K403" s="75">
        <f t="shared" si="36"/>
        <v>0</v>
      </c>
      <c r="L403" s="76">
        <f>+IF(CONSOLIDADO[[#This Row],[Codigo Municipio]]=E402,CONSOLIDADO[[#This Row],[Recuperados Diarios]]+L402,CONSOLIDADO[[#This Row],[Recuperados Diarios]])</f>
        <v>0</v>
      </c>
      <c r="M403" s="77" cm="1">
        <f t="array" ref="M403">+IFERROR(IF(CONSOLIDADO[[#This Row],[Día]]&lt;14,0,INDEX(CONSOLIDADO[Casos Diarios],ROW()-14,1)),0)</f>
        <v>0</v>
      </c>
      <c r="N403" s="72">
        <f>+IF(CONSOLIDADO[[#This Row],[Clave]]="710143893",1,IF(OR(CONSOLIDADO[[#This Row],[Casos Acumulados]]&gt;0,CONSOLIDADO[[#This Row],[Muertes]]&gt;0),N402+1,I403))</f>
        <v>0</v>
      </c>
      <c r="O403" s="69">
        <f>+IFERROR(VLOOKUP($G403,TDMuertes!$C$2:$E$534,3,0),0)</f>
        <v>0</v>
      </c>
      <c r="P403" s="94" t="str">
        <f t="shared" ca="1" si="37"/>
        <v>OFF</v>
      </c>
      <c r="Q403" s="78">
        <f>+IFERROR(VLOOKUP(CONSOLIDADO[[#This Row],[Codigo Municipio]],TDDia!$A$4:$B$394,2,0),0)</f>
        <v>0</v>
      </c>
    </row>
    <row r="404" spans="2:17" ht="14.45">
      <c r="B404">
        <f t="shared" si="38"/>
        <v>3</v>
      </c>
      <c r="C404" s="69" t="str" cm="1">
        <f t="array" ref="C404">+INDEX(Table_4[[Departamento]:[Municipio]],FINAL!$B404,1)</f>
        <v>Atlántida</v>
      </c>
      <c r="D404" s="69" t="str" cm="1">
        <f t="array" ref="D404">+INDEX(Table_4[[Departamento]:[Municipio]],FINAL!$B404,4)</f>
        <v>Esparta</v>
      </c>
      <c r="E404" s="69" t="str" cm="1">
        <f t="array" ref="E404">+INDEX(Table_4[[Departamento]:[Municipio]],FINAL!$B404,3)</f>
        <v>0103</v>
      </c>
      <c r="F404" s="96">
        <f t="shared" si="34"/>
        <v>43909</v>
      </c>
      <c r="G404" s="71" t="str">
        <f>+CONSOLIDADO[[#This Row],[Codigo Municipio]]&amp;CONSOLIDADO[[#This Row],[Fecha]]</f>
        <v>010343909</v>
      </c>
      <c r="H404" s="72">
        <f>+IFERROR(VLOOKUP($G404,TDAcumula!$C$2:$E$2027,3,0),0)</f>
        <v>0</v>
      </c>
      <c r="I404" s="73">
        <f t="shared" si="35"/>
        <v>0</v>
      </c>
      <c r="J404" s="74">
        <f>+IF(CONSOLIDADO[[#This Row],[Codigo Municipio]]=E403,CONSOLIDADO[[#This Row],[Fallecidos Diarios]]+J403,CONSOLIDADO[[#This Row],[Fallecidos Diarios]])</f>
        <v>0</v>
      </c>
      <c r="K404" s="75">
        <f t="shared" si="36"/>
        <v>0</v>
      </c>
      <c r="L404" s="76">
        <f>+IF(CONSOLIDADO[[#This Row],[Codigo Municipio]]=E403,CONSOLIDADO[[#This Row],[Recuperados Diarios]]+L403,CONSOLIDADO[[#This Row],[Recuperados Diarios]])</f>
        <v>0</v>
      </c>
      <c r="M404" s="77" cm="1">
        <f t="array" ref="M404">+IFERROR(IF(CONSOLIDADO[[#This Row],[Día]]&lt;14,0,INDEX(CONSOLIDADO[Casos Diarios],ROW()-14,1)),0)</f>
        <v>0</v>
      </c>
      <c r="N404" s="72">
        <f>+IF(CONSOLIDADO[[#This Row],[Clave]]="710143893",1,IF(OR(CONSOLIDADO[[#This Row],[Casos Acumulados]]&gt;0,CONSOLIDADO[[#This Row],[Muertes]]&gt;0),N403+1,I404))</f>
        <v>0</v>
      </c>
      <c r="O404" s="69">
        <f>+IFERROR(VLOOKUP($G404,TDMuertes!$C$2:$E$534,3,0),0)</f>
        <v>0</v>
      </c>
      <c r="P404" s="94" t="str">
        <f t="shared" ca="1" si="37"/>
        <v>OFF</v>
      </c>
      <c r="Q404" s="78">
        <f>+IFERROR(VLOOKUP(CONSOLIDADO[[#This Row],[Codigo Municipio]],TDDia!$A$4:$B$394,2,0),0)</f>
        <v>0</v>
      </c>
    </row>
    <row r="405" spans="2:17" ht="14.45">
      <c r="B405">
        <f t="shared" si="38"/>
        <v>3</v>
      </c>
      <c r="C405" s="69" t="str" cm="1">
        <f t="array" ref="C405">+INDEX(Table_4[[Departamento]:[Municipio]],FINAL!$B405,1)</f>
        <v>Atlántida</v>
      </c>
      <c r="D405" s="69" t="str" cm="1">
        <f t="array" ref="D405">+INDEX(Table_4[[Departamento]:[Municipio]],FINAL!$B405,4)</f>
        <v>Esparta</v>
      </c>
      <c r="E405" s="69" t="str" cm="1">
        <f t="array" ref="E405">+INDEX(Table_4[[Departamento]:[Municipio]],FINAL!$B405,3)</f>
        <v>0103</v>
      </c>
      <c r="F405" s="96">
        <f t="shared" si="34"/>
        <v>43910</v>
      </c>
      <c r="G405" s="71" t="str">
        <f>+CONSOLIDADO[[#This Row],[Codigo Municipio]]&amp;CONSOLIDADO[[#This Row],[Fecha]]</f>
        <v>010343910</v>
      </c>
      <c r="H405" s="72">
        <f>+IFERROR(VLOOKUP($G405,TDAcumula!$C$2:$E$2027,3,0),0)</f>
        <v>0</v>
      </c>
      <c r="I405" s="73">
        <f t="shared" si="35"/>
        <v>0</v>
      </c>
      <c r="J405" s="74">
        <f>+IF(CONSOLIDADO[[#This Row],[Codigo Municipio]]=E404,CONSOLIDADO[[#This Row],[Fallecidos Diarios]]+J404,CONSOLIDADO[[#This Row],[Fallecidos Diarios]])</f>
        <v>0</v>
      </c>
      <c r="K405" s="75">
        <f t="shared" si="36"/>
        <v>0</v>
      </c>
      <c r="L405" s="76">
        <f>+IF(CONSOLIDADO[[#This Row],[Codigo Municipio]]=E404,CONSOLIDADO[[#This Row],[Recuperados Diarios]]+L404,CONSOLIDADO[[#This Row],[Recuperados Diarios]])</f>
        <v>0</v>
      </c>
      <c r="M405" s="77" cm="1">
        <f t="array" ref="M405">+IFERROR(IF(CONSOLIDADO[[#This Row],[Día]]&lt;14,0,INDEX(CONSOLIDADO[Casos Diarios],ROW()-14,1)),0)</f>
        <v>0</v>
      </c>
      <c r="N405" s="72">
        <f>+IF(CONSOLIDADO[[#This Row],[Clave]]="710143893",1,IF(OR(CONSOLIDADO[[#This Row],[Casos Acumulados]]&gt;0,CONSOLIDADO[[#This Row],[Muertes]]&gt;0),N404+1,I405))</f>
        <v>0</v>
      </c>
      <c r="O405" s="69">
        <f>+IFERROR(VLOOKUP($G405,TDMuertes!$C$2:$E$534,3,0),0)</f>
        <v>0</v>
      </c>
      <c r="P405" s="94" t="str">
        <f t="shared" ca="1" si="37"/>
        <v>OFF</v>
      </c>
      <c r="Q405" s="78">
        <f>+IFERROR(VLOOKUP(CONSOLIDADO[[#This Row],[Codigo Municipio]],TDDia!$A$4:$B$394,2,0),0)</f>
        <v>0</v>
      </c>
    </row>
    <row r="406" spans="2:17" ht="14.45">
      <c r="B406">
        <f t="shared" si="38"/>
        <v>3</v>
      </c>
      <c r="C406" s="69" t="str" cm="1">
        <f t="array" ref="C406">+INDEX(Table_4[[Departamento]:[Municipio]],FINAL!$B406,1)</f>
        <v>Atlántida</v>
      </c>
      <c r="D406" s="69" t="str" cm="1">
        <f t="array" ref="D406">+INDEX(Table_4[[Departamento]:[Municipio]],FINAL!$B406,4)</f>
        <v>Esparta</v>
      </c>
      <c r="E406" s="69" t="str" cm="1">
        <f t="array" ref="E406">+INDEX(Table_4[[Departamento]:[Municipio]],FINAL!$B406,3)</f>
        <v>0103</v>
      </c>
      <c r="F406" s="96">
        <f t="shared" si="34"/>
        <v>43911</v>
      </c>
      <c r="G406" s="71" t="str">
        <f>+CONSOLIDADO[[#This Row],[Codigo Municipio]]&amp;CONSOLIDADO[[#This Row],[Fecha]]</f>
        <v>010343911</v>
      </c>
      <c r="H406" s="72">
        <f>+IFERROR(VLOOKUP($G406,TDAcumula!$C$2:$E$2027,3,0),0)</f>
        <v>0</v>
      </c>
      <c r="I406" s="73">
        <f t="shared" si="35"/>
        <v>0</v>
      </c>
      <c r="J406" s="74">
        <f>+IF(CONSOLIDADO[[#This Row],[Codigo Municipio]]=E405,CONSOLIDADO[[#This Row],[Fallecidos Diarios]]+J405,CONSOLIDADO[[#This Row],[Fallecidos Diarios]])</f>
        <v>0</v>
      </c>
      <c r="K406" s="75">
        <f t="shared" si="36"/>
        <v>0</v>
      </c>
      <c r="L406" s="76">
        <f>+IF(CONSOLIDADO[[#This Row],[Codigo Municipio]]=E405,CONSOLIDADO[[#This Row],[Recuperados Diarios]]+L405,CONSOLIDADO[[#This Row],[Recuperados Diarios]])</f>
        <v>0</v>
      </c>
      <c r="M406" s="77" cm="1">
        <f t="array" ref="M406">+IFERROR(IF(CONSOLIDADO[[#This Row],[Día]]&lt;14,0,INDEX(CONSOLIDADO[Casos Diarios],ROW()-14,1)),0)</f>
        <v>0</v>
      </c>
      <c r="N406" s="72">
        <f>+IF(CONSOLIDADO[[#This Row],[Clave]]="710143893",1,IF(OR(CONSOLIDADO[[#This Row],[Casos Acumulados]]&gt;0,CONSOLIDADO[[#This Row],[Muertes]]&gt;0),N405+1,I406))</f>
        <v>0</v>
      </c>
      <c r="O406" s="69">
        <f>+IFERROR(VLOOKUP($G406,TDMuertes!$C$2:$E$534,3,0),0)</f>
        <v>0</v>
      </c>
      <c r="P406" s="94" t="str">
        <f t="shared" ca="1" si="37"/>
        <v>OFF</v>
      </c>
      <c r="Q406" s="78">
        <f>+IFERROR(VLOOKUP(CONSOLIDADO[[#This Row],[Codigo Municipio]],TDDia!$A$4:$B$394,2,0),0)</f>
        <v>0</v>
      </c>
    </row>
    <row r="407" spans="2:17" ht="14.45">
      <c r="B407">
        <f t="shared" si="38"/>
        <v>3</v>
      </c>
      <c r="C407" s="69" t="str" cm="1">
        <f t="array" ref="C407">+INDEX(Table_4[[Departamento]:[Municipio]],FINAL!$B407,1)</f>
        <v>Atlántida</v>
      </c>
      <c r="D407" s="69" t="str" cm="1">
        <f t="array" ref="D407">+INDEX(Table_4[[Departamento]:[Municipio]],FINAL!$B407,4)</f>
        <v>Esparta</v>
      </c>
      <c r="E407" s="69" t="str" cm="1">
        <f t="array" ref="E407">+INDEX(Table_4[[Departamento]:[Municipio]],FINAL!$B407,3)</f>
        <v>0103</v>
      </c>
      <c r="F407" s="96">
        <f t="shared" si="34"/>
        <v>43912</v>
      </c>
      <c r="G407" s="71" t="str">
        <f>+CONSOLIDADO[[#This Row],[Codigo Municipio]]&amp;CONSOLIDADO[[#This Row],[Fecha]]</f>
        <v>010343912</v>
      </c>
      <c r="H407" s="72">
        <f>+IFERROR(VLOOKUP($G407,TDAcumula!$C$2:$E$2027,3,0),0)</f>
        <v>0</v>
      </c>
      <c r="I407" s="73">
        <f t="shared" si="35"/>
        <v>0</v>
      </c>
      <c r="J407" s="74">
        <f>+IF(CONSOLIDADO[[#This Row],[Codigo Municipio]]=E406,CONSOLIDADO[[#This Row],[Fallecidos Diarios]]+J406,CONSOLIDADO[[#This Row],[Fallecidos Diarios]])</f>
        <v>0</v>
      </c>
      <c r="K407" s="75">
        <f t="shared" si="36"/>
        <v>0</v>
      </c>
      <c r="L407" s="76">
        <f>+IF(CONSOLIDADO[[#This Row],[Codigo Municipio]]=E406,CONSOLIDADO[[#This Row],[Recuperados Diarios]]+L406,CONSOLIDADO[[#This Row],[Recuperados Diarios]])</f>
        <v>0</v>
      </c>
      <c r="M407" s="77" cm="1">
        <f t="array" ref="M407">+IFERROR(IF(CONSOLIDADO[[#This Row],[Día]]&lt;14,0,INDEX(CONSOLIDADO[Casos Diarios],ROW()-14,1)),0)</f>
        <v>0</v>
      </c>
      <c r="N407" s="72">
        <f>+IF(CONSOLIDADO[[#This Row],[Clave]]="710143893",1,IF(OR(CONSOLIDADO[[#This Row],[Casos Acumulados]]&gt;0,CONSOLIDADO[[#This Row],[Muertes]]&gt;0),N406+1,I407))</f>
        <v>0</v>
      </c>
      <c r="O407" s="69">
        <f>+IFERROR(VLOOKUP($G407,TDMuertes!$C$2:$E$534,3,0),0)</f>
        <v>0</v>
      </c>
      <c r="P407" s="94" t="str">
        <f t="shared" ca="1" si="37"/>
        <v>OFF</v>
      </c>
      <c r="Q407" s="78">
        <f>+IFERROR(VLOOKUP(CONSOLIDADO[[#This Row],[Codigo Municipio]],TDDia!$A$4:$B$394,2,0),0)</f>
        <v>0</v>
      </c>
    </row>
    <row r="408" spans="2:17" ht="14.45">
      <c r="B408">
        <f t="shared" si="38"/>
        <v>3</v>
      </c>
      <c r="C408" s="69" t="str" cm="1">
        <f t="array" ref="C408">+INDEX(Table_4[[Departamento]:[Municipio]],FINAL!$B408,1)</f>
        <v>Atlántida</v>
      </c>
      <c r="D408" s="69" t="str" cm="1">
        <f t="array" ref="D408">+INDEX(Table_4[[Departamento]:[Municipio]],FINAL!$B408,4)</f>
        <v>Esparta</v>
      </c>
      <c r="E408" s="69" t="str" cm="1">
        <f t="array" ref="E408">+INDEX(Table_4[[Departamento]:[Municipio]],FINAL!$B408,3)</f>
        <v>0103</v>
      </c>
      <c r="F408" s="96">
        <f t="shared" si="34"/>
        <v>43913</v>
      </c>
      <c r="G408" s="71" t="str">
        <f>+CONSOLIDADO[[#This Row],[Codigo Municipio]]&amp;CONSOLIDADO[[#This Row],[Fecha]]</f>
        <v>010343913</v>
      </c>
      <c r="H408" s="72">
        <f>+IFERROR(VLOOKUP($G408,TDAcumula!$C$2:$E$2027,3,0),0)</f>
        <v>0</v>
      </c>
      <c r="I408" s="73">
        <f t="shared" si="35"/>
        <v>0</v>
      </c>
      <c r="J408" s="74">
        <f>+IF(CONSOLIDADO[[#This Row],[Codigo Municipio]]=E407,CONSOLIDADO[[#This Row],[Fallecidos Diarios]]+J407,CONSOLIDADO[[#This Row],[Fallecidos Diarios]])</f>
        <v>0</v>
      </c>
      <c r="K408" s="75">
        <f t="shared" si="36"/>
        <v>0</v>
      </c>
      <c r="L408" s="76">
        <f>+IF(CONSOLIDADO[[#This Row],[Codigo Municipio]]=E407,CONSOLIDADO[[#This Row],[Recuperados Diarios]]+L407,CONSOLIDADO[[#This Row],[Recuperados Diarios]])</f>
        <v>0</v>
      </c>
      <c r="M408" s="77" cm="1">
        <f t="array" ref="M408">+IFERROR(IF(CONSOLIDADO[[#This Row],[Día]]&lt;14,0,INDEX(CONSOLIDADO[Casos Diarios],ROW()-14,1)),0)</f>
        <v>0</v>
      </c>
      <c r="N408" s="72">
        <f>+IF(CONSOLIDADO[[#This Row],[Clave]]="710143893",1,IF(OR(CONSOLIDADO[[#This Row],[Casos Acumulados]]&gt;0,CONSOLIDADO[[#This Row],[Muertes]]&gt;0),N407+1,I408))</f>
        <v>0</v>
      </c>
      <c r="O408" s="69">
        <f>+IFERROR(VLOOKUP($G408,TDMuertes!$C$2:$E$534,3,0),0)</f>
        <v>0</v>
      </c>
      <c r="P408" s="94" t="str">
        <f t="shared" ca="1" si="37"/>
        <v>OFF</v>
      </c>
      <c r="Q408" s="78">
        <f>+IFERROR(VLOOKUP(CONSOLIDADO[[#This Row],[Codigo Municipio]],TDDia!$A$4:$B$394,2,0),0)</f>
        <v>0</v>
      </c>
    </row>
    <row r="409" spans="2:17" ht="14.45">
      <c r="B409">
        <f t="shared" si="38"/>
        <v>3</v>
      </c>
      <c r="C409" s="69" t="str" cm="1">
        <f t="array" ref="C409">+INDEX(Table_4[[Departamento]:[Municipio]],FINAL!$B409,1)</f>
        <v>Atlántida</v>
      </c>
      <c r="D409" s="69" t="str" cm="1">
        <f t="array" ref="D409">+INDEX(Table_4[[Departamento]:[Municipio]],FINAL!$B409,4)</f>
        <v>Esparta</v>
      </c>
      <c r="E409" s="69" t="str" cm="1">
        <f t="array" ref="E409">+INDEX(Table_4[[Departamento]:[Municipio]],FINAL!$B409,3)</f>
        <v>0103</v>
      </c>
      <c r="F409" s="96">
        <f t="shared" si="34"/>
        <v>43914</v>
      </c>
      <c r="G409" s="71" t="str">
        <f>+CONSOLIDADO[[#This Row],[Codigo Municipio]]&amp;CONSOLIDADO[[#This Row],[Fecha]]</f>
        <v>010343914</v>
      </c>
      <c r="H409" s="72">
        <f>+IFERROR(VLOOKUP($G409,TDAcumula!$C$2:$E$2027,3,0),0)</f>
        <v>0</v>
      </c>
      <c r="I409" s="73">
        <f t="shared" si="35"/>
        <v>0</v>
      </c>
      <c r="J409" s="74">
        <f>+IF(CONSOLIDADO[[#This Row],[Codigo Municipio]]=E408,CONSOLIDADO[[#This Row],[Fallecidos Diarios]]+J408,CONSOLIDADO[[#This Row],[Fallecidos Diarios]])</f>
        <v>0</v>
      </c>
      <c r="K409" s="75">
        <f t="shared" si="36"/>
        <v>0</v>
      </c>
      <c r="L409" s="76">
        <f>+IF(CONSOLIDADO[[#This Row],[Codigo Municipio]]=E408,CONSOLIDADO[[#This Row],[Recuperados Diarios]]+L408,CONSOLIDADO[[#This Row],[Recuperados Diarios]])</f>
        <v>0</v>
      </c>
      <c r="M409" s="77" cm="1">
        <f t="array" ref="M409">+IFERROR(IF(CONSOLIDADO[[#This Row],[Día]]&lt;14,0,INDEX(CONSOLIDADO[Casos Diarios],ROW()-14,1)),0)</f>
        <v>0</v>
      </c>
      <c r="N409" s="72">
        <f>+IF(CONSOLIDADO[[#This Row],[Clave]]="710143893",1,IF(OR(CONSOLIDADO[[#This Row],[Casos Acumulados]]&gt;0,CONSOLIDADO[[#This Row],[Muertes]]&gt;0),N408+1,I409))</f>
        <v>0</v>
      </c>
      <c r="O409" s="69">
        <f>+IFERROR(VLOOKUP($G409,TDMuertes!$C$2:$E$534,3,0),0)</f>
        <v>0</v>
      </c>
      <c r="P409" s="94" t="str">
        <f t="shared" ca="1" si="37"/>
        <v>OFF</v>
      </c>
      <c r="Q409" s="78">
        <f>+IFERROR(VLOOKUP(CONSOLIDADO[[#This Row],[Codigo Municipio]],TDDia!$A$4:$B$394,2,0),0)</f>
        <v>0</v>
      </c>
    </row>
    <row r="410" spans="2:17" ht="14.45">
      <c r="B410">
        <f t="shared" si="38"/>
        <v>3</v>
      </c>
      <c r="C410" s="69" t="str" cm="1">
        <f t="array" ref="C410">+INDEX(Table_4[[Departamento]:[Municipio]],FINAL!$B410,1)</f>
        <v>Atlántida</v>
      </c>
      <c r="D410" s="69" t="str" cm="1">
        <f t="array" ref="D410">+INDEX(Table_4[[Departamento]:[Municipio]],FINAL!$B410,4)</f>
        <v>Esparta</v>
      </c>
      <c r="E410" s="69" t="str" cm="1">
        <f t="array" ref="E410">+INDEX(Table_4[[Departamento]:[Municipio]],FINAL!$B410,3)</f>
        <v>0103</v>
      </c>
      <c r="F410" s="96">
        <f t="shared" si="34"/>
        <v>43915</v>
      </c>
      <c r="G410" s="71" t="str">
        <f>+CONSOLIDADO[[#This Row],[Codigo Municipio]]&amp;CONSOLIDADO[[#This Row],[Fecha]]</f>
        <v>010343915</v>
      </c>
      <c r="H410" s="72">
        <f>+IFERROR(VLOOKUP($G410,TDAcumula!$C$2:$E$2027,3,0),0)</f>
        <v>0</v>
      </c>
      <c r="I410" s="73">
        <f t="shared" si="35"/>
        <v>0</v>
      </c>
      <c r="J410" s="74">
        <f>+IF(CONSOLIDADO[[#This Row],[Codigo Municipio]]=E409,CONSOLIDADO[[#This Row],[Fallecidos Diarios]]+J409,CONSOLIDADO[[#This Row],[Fallecidos Diarios]])</f>
        <v>0</v>
      </c>
      <c r="K410" s="75">
        <f t="shared" si="36"/>
        <v>0</v>
      </c>
      <c r="L410" s="76">
        <f>+IF(CONSOLIDADO[[#This Row],[Codigo Municipio]]=E409,CONSOLIDADO[[#This Row],[Recuperados Diarios]]+L409,CONSOLIDADO[[#This Row],[Recuperados Diarios]])</f>
        <v>0</v>
      </c>
      <c r="M410" s="77" cm="1">
        <f t="array" ref="M410">+IFERROR(IF(CONSOLIDADO[[#This Row],[Día]]&lt;14,0,INDEX(CONSOLIDADO[Casos Diarios],ROW()-14,1)),0)</f>
        <v>0</v>
      </c>
      <c r="N410" s="72">
        <f>+IF(CONSOLIDADO[[#This Row],[Clave]]="710143893",1,IF(OR(CONSOLIDADO[[#This Row],[Casos Acumulados]]&gt;0,CONSOLIDADO[[#This Row],[Muertes]]&gt;0),N409+1,I410))</f>
        <v>0</v>
      </c>
      <c r="O410" s="69">
        <f>+IFERROR(VLOOKUP($G410,TDMuertes!$C$2:$E$534,3,0),0)</f>
        <v>0</v>
      </c>
      <c r="P410" s="94" t="str">
        <f t="shared" ca="1" si="37"/>
        <v>OFF</v>
      </c>
      <c r="Q410" s="78">
        <f>+IFERROR(VLOOKUP(CONSOLIDADO[[#This Row],[Codigo Municipio]],TDDia!$A$4:$B$394,2,0),0)</f>
        <v>0</v>
      </c>
    </row>
    <row r="411" spans="2:17" ht="14.45">
      <c r="B411">
        <f t="shared" si="38"/>
        <v>3</v>
      </c>
      <c r="C411" s="69" t="str" cm="1">
        <f t="array" ref="C411">+INDEX(Table_4[[Departamento]:[Municipio]],FINAL!$B411,1)</f>
        <v>Atlántida</v>
      </c>
      <c r="D411" s="69" t="str" cm="1">
        <f t="array" ref="D411">+INDEX(Table_4[[Departamento]:[Municipio]],FINAL!$B411,4)</f>
        <v>Esparta</v>
      </c>
      <c r="E411" s="69" t="str" cm="1">
        <f t="array" ref="E411">+INDEX(Table_4[[Departamento]:[Municipio]],FINAL!$B411,3)</f>
        <v>0103</v>
      </c>
      <c r="F411" s="96">
        <f t="shared" si="34"/>
        <v>43916</v>
      </c>
      <c r="G411" s="71" t="str">
        <f>+CONSOLIDADO[[#This Row],[Codigo Municipio]]&amp;CONSOLIDADO[[#This Row],[Fecha]]</f>
        <v>010343916</v>
      </c>
      <c r="H411" s="72">
        <f>+IFERROR(VLOOKUP($G411,TDAcumula!$C$2:$E$2027,3,0),0)</f>
        <v>0</v>
      </c>
      <c r="I411" s="73">
        <f t="shared" si="35"/>
        <v>0</v>
      </c>
      <c r="J411" s="74">
        <f>+IF(CONSOLIDADO[[#This Row],[Codigo Municipio]]=E410,CONSOLIDADO[[#This Row],[Fallecidos Diarios]]+J410,CONSOLIDADO[[#This Row],[Fallecidos Diarios]])</f>
        <v>0</v>
      </c>
      <c r="K411" s="75">
        <f t="shared" si="36"/>
        <v>0</v>
      </c>
      <c r="L411" s="76">
        <f>+IF(CONSOLIDADO[[#This Row],[Codigo Municipio]]=E410,CONSOLIDADO[[#This Row],[Recuperados Diarios]]+L410,CONSOLIDADO[[#This Row],[Recuperados Diarios]])</f>
        <v>0</v>
      </c>
      <c r="M411" s="77" cm="1">
        <f t="array" ref="M411">+IFERROR(IF(CONSOLIDADO[[#This Row],[Día]]&lt;14,0,INDEX(CONSOLIDADO[Casos Diarios],ROW()-14,1)),0)</f>
        <v>0</v>
      </c>
      <c r="N411" s="72">
        <f>+IF(CONSOLIDADO[[#This Row],[Clave]]="710143893",1,IF(OR(CONSOLIDADO[[#This Row],[Casos Acumulados]]&gt;0,CONSOLIDADO[[#This Row],[Muertes]]&gt;0),N410+1,I411))</f>
        <v>0</v>
      </c>
      <c r="O411" s="69">
        <f>+IFERROR(VLOOKUP($G411,TDMuertes!$C$2:$E$534,3,0),0)</f>
        <v>0</v>
      </c>
      <c r="P411" s="94" t="str">
        <f t="shared" ca="1" si="37"/>
        <v>OFF</v>
      </c>
      <c r="Q411" s="78">
        <f>+IFERROR(VLOOKUP(CONSOLIDADO[[#This Row],[Codigo Municipio]],TDDia!$A$4:$B$394,2,0),0)</f>
        <v>0</v>
      </c>
    </row>
    <row r="412" spans="2:17" ht="14.45">
      <c r="B412">
        <f t="shared" si="38"/>
        <v>3</v>
      </c>
      <c r="C412" s="69" t="str" cm="1">
        <f t="array" ref="C412">+INDEX(Table_4[[Departamento]:[Municipio]],FINAL!$B412,1)</f>
        <v>Atlántida</v>
      </c>
      <c r="D412" s="69" t="str" cm="1">
        <f t="array" ref="D412">+INDEX(Table_4[[Departamento]:[Municipio]],FINAL!$B412,4)</f>
        <v>Esparta</v>
      </c>
      <c r="E412" s="69" t="str" cm="1">
        <f t="array" ref="E412">+INDEX(Table_4[[Departamento]:[Municipio]],FINAL!$B412,3)</f>
        <v>0103</v>
      </c>
      <c r="F412" s="96">
        <f t="shared" si="34"/>
        <v>43917</v>
      </c>
      <c r="G412" s="71" t="str">
        <f>+CONSOLIDADO[[#This Row],[Codigo Municipio]]&amp;CONSOLIDADO[[#This Row],[Fecha]]</f>
        <v>010343917</v>
      </c>
      <c r="H412" s="72">
        <f>+IFERROR(VLOOKUP($G412,TDAcumula!$C$2:$E$2027,3,0),0)</f>
        <v>0</v>
      </c>
      <c r="I412" s="73">
        <f t="shared" si="35"/>
        <v>0</v>
      </c>
      <c r="J412" s="74">
        <f>+IF(CONSOLIDADO[[#This Row],[Codigo Municipio]]=E411,CONSOLIDADO[[#This Row],[Fallecidos Diarios]]+J411,CONSOLIDADO[[#This Row],[Fallecidos Diarios]])</f>
        <v>0</v>
      </c>
      <c r="K412" s="75">
        <f t="shared" si="36"/>
        <v>0</v>
      </c>
      <c r="L412" s="76">
        <f>+IF(CONSOLIDADO[[#This Row],[Codigo Municipio]]=E411,CONSOLIDADO[[#This Row],[Recuperados Diarios]]+L411,CONSOLIDADO[[#This Row],[Recuperados Diarios]])</f>
        <v>0</v>
      </c>
      <c r="M412" s="77" cm="1">
        <f t="array" ref="M412">+IFERROR(IF(CONSOLIDADO[[#This Row],[Día]]&lt;14,0,INDEX(CONSOLIDADO[Casos Diarios],ROW()-14,1)),0)</f>
        <v>0</v>
      </c>
      <c r="N412" s="72">
        <f>+IF(CONSOLIDADO[[#This Row],[Clave]]="710143893",1,IF(OR(CONSOLIDADO[[#This Row],[Casos Acumulados]]&gt;0,CONSOLIDADO[[#This Row],[Muertes]]&gt;0),N411+1,I412))</f>
        <v>0</v>
      </c>
      <c r="O412" s="69">
        <f>+IFERROR(VLOOKUP($G412,TDMuertes!$C$2:$E$534,3,0),0)</f>
        <v>0</v>
      </c>
      <c r="P412" s="94" t="str">
        <f t="shared" ca="1" si="37"/>
        <v>OFF</v>
      </c>
      <c r="Q412" s="78">
        <f>+IFERROR(VLOOKUP(CONSOLIDADO[[#This Row],[Codigo Municipio]],TDDia!$A$4:$B$394,2,0),0)</f>
        <v>0</v>
      </c>
    </row>
    <row r="413" spans="2:17" ht="14.45">
      <c r="B413">
        <f t="shared" si="38"/>
        <v>3</v>
      </c>
      <c r="C413" s="69" t="str" cm="1">
        <f t="array" ref="C413">+INDEX(Table_4[[Departamento]:[Municipio]],FINAL!$B413,1)</f>
        <v>Atlántida</v>
      </c>
      <c r="D413" s="69" t="str" cm="1">
        <f t="array" ref="D413">+INDEX(Table_4[[Departamento]:[Municipio]],FINAL!$B413,4)</f>
        <v>Esparta</v>
      </c>
      <c r="E413" s="69" t="str" cm="1">
        <f t="array" ref="E413">+INDEX(Table_4[[Departamento]:[Municipio]],FINAL!$B413,3)</f>
        <v>0103</v>
      </c>
      <c r="F413" s="96">
        <f t="shared" si="34"/>
        <v>43918</v>
      </c>
      <c r="G413" s="71" t="str">
        <f>+CONSOLIDADO[[#This Row],[Codigo Municipio]]&amp;CONSOLIDADO[[#This Row],[Fecha]]</f>
        <v>010343918</v>
      </c>
      <c r="H413" s="72">
        <f>+IFERROR(VLOOKUP($G413,TDAcumula!$C$2:$E$2027,3,0),0)</f>
        <v>0</v>
      </c>
      <c r="I413" s="73">
        <f t="shared" si="35"/>
        <v>0</v>
      </c>
      <c r="J413" s="74">
        <f>+IF(CONSOLIDADO[[#This Row],[Codigo Municipio]]=E412,CONSOLIDADO[[#This Row],[Fallecidos Diarios]]+J412,CONSOLIDADO[[#This Row],[Fallecidos Diarios]])</f>
        <v>0</v>
      </c>
      <c r="K413" s="75">
        <f t="shared" si="36"/>
        <v>0</v>
      </c>
      <c r="L413" s="76">
        <f>+IF(CONSOLIDADO[[#This Row],[Codigo Municipio]]=E412,CONSOLIDADO[[#This Row],[Recuperados Diarios]]+L412,CONSOLIDADO[[#This Row],[Recuperados Diarios]])</f>
        <v>0</v>
      </c>
      <c r="M413" s="77" cm="1">
        <f t="array" ref="M413">+IFERROR(IF(CONSOLIDADO[[#This Row],[Día]]&lt;14,0,INDEX(CONSOLIDADO[Casos Diarios],ROW()-14,1)),0)</f>
        <v>0</v>
      </c>
      <c r="N413" s="72">
        <f>+IF(CONSOLIDADO[[#This Row],[Clave]]="710143893",1,IF(OR(CONSOLIDADO[[#This Row],[Casos Acumulados]]&gt;0,CONSOLIDADO[[#This Row],[Muertes]]&gt;0),N412+1,I413))</f>
        <v>0</v>
      </c>
      <c r="O413" s="69">
        <f>+IFERROR(VLOOKUP($G413,TDMuertes!$C$2:$E$534,3,0),0)</f>
        <v>0</v>
      </c>
      <c r="P413" s="94" t="str">
        <f t="shared" ca="1" si="37"/>
        <v>OFF</v>
      </c>
      <c r="Q413" s="78">
        <f>+IFERROR(VLOOKUP(CONSOLIDADO[[#This Row],[Codigo Municipio]],TDDia!$A$4:$B$394,2,0),0)</f>
        <v>0</v>
      </c>
    </row>
    <row r="414" spans="2:17" ht="14.45">
      <c r="B414">
        <f t="shared" si="38"/>
        <v>3</v>
      </c>
      <c r="C414" s="69" t="str" cm="1">
        <f t="array" ref="C414">+INDEX(Table_4[[Departamento]:[Municipio]],FINAL!$B414,1)</f>
        <v>Atlántida</v>
      </c>
      <c r="D414" s="69" t="str" cm="1">
        <f t="array" ref="D414">+INDEX(Table_4[[Departamento]:[Municipio]],FINAL!$B414,4)</f>
        <v>Esparta</v>
      </c>
      <c r="E414" s="69" t="str" cm="1">
        <f t="array" ref="E414">+INDEX(Table_4[[Departamento]:[Municipio]],FINAL!$B414,3)</f>
        <v>0103</v>
      </c>
      <c r="F414" s="96">
        <f t="shared" si="34"/>
        <v>43919</v>
      </c>
      <c r="G414" s="71" t="str">
        <f>+CONSOLIDADO[[#This Row],[Codigo Municipio]]&amp;CONSOLIDADO[[#This Row],[Fecha]]</f>
        <v>010343919</v>
      </c>
      <c r="H414" s="72">
        <f>+IFERROR(VLOOKUP($G414,TDAcumula!$C$2:$E$2027,3,0),0)</f>
        <v>0</v>
      </c>
      <c r="I414" s="73">
        <f t="shared" si="35"/>
        <v>0</v>
      </c>
      <c r="J414" s="74">
        <f>+IF(CONSOLIDADO[[#This Row],[Codigo Municipio]]=E413,CONSOLIDADO[[#This Row],[Fallecidos Diarios]]+J413,CONSOLIDADO[[#This Row],[Fallecidos Diarios]])</f>
        <v>0</v>
      </c>
      <c r="K414" s="75">
        <f t="shared" si="36"/>
        <v>0</v>
      </c>
      <c r="L414" s="76">
        <f>+IF(CONSOLIDADO[[#This Row],[Codigo Municipio]]=E413,CONSOLIDADO[[#This Row],[Recuperados Diarios]]+L413,CONSOLIDADO[[#This Row],[Recuperados Diarios]])</f>
        <v>0</v>
      </c>
      <c r="M414" s="77" cm="1">
        <f t="array" ref="M414">+IFERROR(IF(CONSOLIDADO[[#This Row],[Día]]&lt;14,0,INDEX(CONSOLIDADO[Casos Diarios],ROW()-14,1)),0)</f>
        <v>0</v>
      </c>
      <c r="N414" s="72">
        <f>+IF(CONSOLIDADO[[#This Row],[Clave]]="710143893",1,IF(OR(CONSOLIDADO[[#This Row],[Casos Acumulados]]&gt;0,CONSOLIDADO[[#This Row],[Muertes]]&gt;0),N413+1,I414))</f>
        <v>0</v>
      </c>
      <c r="O414" s="69">
        <f>+IFERROR(VLOOKUP($G414,TDMuertes!$C$2:$E$534,3,0),0)</f>
        <v>0</v>
      </c>
      <c r="P414" s="94" t="str">
        <f t="shared" ca="1" si="37"/>
        <v>OFF</v>
      </c>
      <c r="Q414" s="78">
        <f>+IFERROR(VLOOKUP(CONSOLIDADO[[#This Row],[Codigo Municipio]],TDDia!$A$4:$B$394,2,0),0)</f>
        <v>0</v>
      </c>
    </row>
    <row r="415" spans="2:17" ht="14.45">
      <c r="B415">
        <f t="shared" si="38"/>
        <v>3</v>
      </c>
      <c r="C415" s="69" t="str" cm="1">
        <f t="array" ref="C415">+INDEX(Table_4[[Departamento]:[Municipio]],FINAL!$B415,1)</f>
        <v>Atlántida</v>
      </c>
      <c r="D415" s="69" t="str" cm="1">
        <f t="array" ref="D415">+INDEX(Table_4[[Departamento]:[Municipio]],FINAL!$B415,4)</f>
        <v>Esparta</v>
      </c>
      <c r="E415" s="69" t="str" cm="1">
        <f t="array" ref="E415">+INDEX(Table_4[[Departamento]:[Municipio]],FINAL!$B415,3)</f>
        <v>0103</v>
      </c>
      <c r="F415" s="96">
        <f t="shared" si="34"/>
        <v>43920</v>
      </c>
      <c r="G415" s="71" t="str">
        <f>+CONSOLIDADO[[#This Row],[Codigo Municipio]]&amp;CONSOLIDADO[[#This Row],[Fecha]]</f>
        <v>010343920</v>
      </c>
      <c r="H415" s="72">
        <f>+IFERROR(VLOOKUP($G415,TDAcumula!$C$2:$E$2027,3,0),0)</f>
        <v>0</v>
      </c>
      <c r="I415" s="73">
        <f t="shared" si="35"/>
        <v>0</v>
      </c>
      <c r="J415" s="74">
        <f>+IF(CONSOLIDADO[[#This Row],[Codigo Municipio]]=E414,CONSOLIDADO[[#This Row],[Fallecidos Diarios]]+J414,CONSOLIDADO[[#This Row],[Fallecidos Diarios]])</f>
        <v>0</v>
      </c>
      <c r="K415" s="75">
        <f t="shared" si="36"/>
        <v>0</v>
      </c>
      <c r="L415" s="76">
        <f>+IF(CONSOLIDADO[[#This Row],[Codigo Municipio]]=E414,CONSOLIDADO[[#This Row],[Recuperados Diarios]]+L414,CONSOLIDADO[[#This Row],[Recuperados Diarios]])</f>
        <v>0</v>
      </c>
      <c r="M415" s="77" cm="1">
        <f t="array" ref="M415">+IFERROR(IF(CONSOLIDADO[[#This Row],[Día]]&lt;14,0,INDEX(CONSOLIDADO[Casos Diarios],ROW()-14,1)),0)</f>
        <v>0</v>
      </c>
      <c r="N415" s="72">
        <f>+IF(CONSOLIDADO[[#This Row],[Clave]]="710143893",1,IF(OR(CONSOLIDADO[[#This Row],[Casos Acumulados]]&gt;0,CONSOLIDADO[[#This Row],[Muertes]]&gt;0),N414+1,I415))</f>
        <v>0</v>
      </c>
      <c r="O415" s="69">
        <f>+IFERROR(VLOOKUP($G415,TDMuertes!$C$2:$E$534,3,0),0)</f>
        <v>0</v>
      </c>
      <c r="P415" s="94" t="str">
        <f t="shared" ca="1" si="37"/>
        <v>OFF</v>
      </c>
      <c r="Q415" s="78">
        <f>+IFERROR(VLOOKUP(CONSOLIDADO[[#This Row],[Codigo Municipio]],TDDia!$A$4:$B$394,2,0),0)</f>
        <v>0</v>
      </c>
    </row>
    <row r="416" spans="2:17" ht="14.45">
      <c r="B416">
        <f t="shared" si="38"/>
        <v>3</v>
      </c>
      <c r="C416" s="69" t="str" cm="1">
        <f t="array" ref="C416">+INDEX(Table_4[[Departamento]:[Municipio]],FINAL!$B416,1)</f>
        <v>Atlántida</v>
      </c>
      <c r="D416" s="69" t="str" cm="1">
        <f t="array" ref="D416">+INDEX(Table_4[[Departamento]:[Municipio]],FINAL!$B416,4)</f>
        <v>Esparta</v>
      </c>
      <c r="E416" s="69" t="str" cm="1">
        <f t="array" ref="E416">+INDEX(Table_4[[Departamento]:[Municipio]],FINAL!$B416,3)</f>
        <v>0103</v>
      </c>
      <c r="F416" s="96">
        <f t="shared" si="34"/>
        <v>43921</v>
      </c>
      <c r="G416" s="71" t="str">
        <f>+CONSOLIDADO[[#This Row],[Codigo Municipio]]&amp;CONSOLIDADO[[#This Row],[Fecha]]</f>
        <v>010343921</v>
      </c>
      <c r="H416" s="72">
        <f>+IFERROR(VLOOKUP($G416,TDAcumula!$C$2:$E$2027,3,0),0)</f>
        <v>1</v>
      </c>
      <c r="I416" s="73">
        <f t="shared" si="35"/>
        <v>1</v>
      </c>
      <c r="J416" s="74">
        <f>+IF(CONSOLIDADO[[#This Row],[Codigo Municipio]]=E415,CONSOLIDADO[[#This Row],[Fallecidos Diarios]]+J415,CONSOLIDADO[[#This Row],[Fallecidos Diarios]])</f>
        <v>0</v>
      </c>
      <c r="K416" s="75">
        <f t="shared" si="36"/>
        <v>1</v>
      </c>
      <c r="L416" s="76">
        <f>+IF(CONSOLIDADO[[#This Row],[Codigo Municipio]]=E415,CONSOLIDADO[[#This Row],[Recuperados Diarios]]+L415,CONSOLIDADO[[#This Row],[Recuperados Diarios]])</f>
        <v>0</v>
      </c>
      <c r="M416" s="77" cm="1">
        <f t="array" ref="M416">+IFERROR(IF(CONSOLIDADO[[#This Row],[Día]]&lt;14,0,INDEX(CONSOLIDADO[Casos Diarios],ROW()-14,1)),0)</f>
        <v>0</v>
      </c>
      <c r="N416" s="72">
        <f>+IF(CONSOLIDADO[[#This Row],[Clave]]="710143893",1,IF(OR(CONSOLIDADO[[#This Row],[Casos Acumulados]]&gt;0,CONSOLIDADO[[#This Row],[Muertes]]&gt;0),N415+1,I416))</f>
        <v>1</v>
      </c>
      <c r="O416" s="69">
        <f>+IFERROR(VLOOKUP($G416,TDMuertes!$C$2:$E$534,3,0),0)</f>
        <v>0</v>
      </c>
      <c r="P416" s="94" t="str">
        <f t="shared" ca="1" si="37"/>
        <v>START</v>
      </c>
      <c r="Q416" s="78">
        <f>+IFERROR(VLOOKUP(CONSOLIDADO[[#This Row],[Codigo Municipio]],TDDia!$A$4:$B$394,2,0),0)</f>
        <v>0</v>
      </c>
    </row>
    <row r="417" spans="2:17" ht="14.45">
      <c r="B417">
        <f t="shared" si="38"/>
        <v>3</v>
      </c>
      <c r="C417" s="69" t="str" cm="1">
        <f t="array" ref="C417">+INDEX(Table_4[[Departamento]:[Municipio]],FINAL!$B417,1)</f>
        <v>Atlántida</v>
      </c>
      <c r="D417" s="69" t="str" cm="1">
        <f t="array" ref="D417">+INDEX(Table_4[[Departamento]:[Municipio]],FINAL!$B417,4)</f>
        <v>Esparta</v>
      </c>
      <c r="E417" s="69" t="str" cm="1">
        <f t="array" ref="E417">+INDEX(Table_4[[Departamento]:[Municipio]],FINAL!$B417,3)</f>
        <v>0103</v>
      </c>
      <c r="F417" s="96">
        <f t="shared" si="34"/>
        <v>43922</v>
      </c>
      <c r="G417" s="71" t="str">
        <f>+CONSOLIDADO[[#This Row],[Codigo Municipio]]&amp;CONSOLIDADO[[#This Row],[Fecha]]</f>
        <v>010343922</v>
      </c>
      <c r="H417" s="72">
        <f>+IFERROR(VLOOKUP($G417,TDAcumula!$C$2:$E$2027,3,0),0)</f>
        <v>0</v>
      </c>
      <c r="I417" s="73">
        <f t="shared" si="35"/>
        <v>1</v>
      </c>
      <c r="J417" s="74">
        <f>+IF(CONSOLIDADO[[#This Row],[Codigo Municipio]]=E416,CONSOLIDADO[[#This Row],[Fallecidos Diarios]]+J416,CONSOLIDADO[[#This Row],[Fallecidos Diarios]])</f>
        <v>1</v>
      </c>
      <c r="K417" s="75">
        <f t="shared" si="36"/>
        <v>0</v>
      </c>
      <c r="L417" s="76">
        <f>+IF(CONSOLIDADO[[#This Row],[Codigo Municipio]]=E416,CONSOLIDADO[[#This Row],[Recuperados Diarios]]+L416,CONSOLIDADO[[#This Row],[Recuperados Diarios]])</f>
        <v>0</v>
      </c>
      <c r="M417" s="77" cm="1">
        <f t="array" ref="M417">+IFERROR(IF(CONSOLIDADO[[#This Row],[Día]]&lt;14,0,INDEX(CONSOLIDADO[Casos Diarios],ROW()-14,1)),0)</f>
        <v>0</v>
      </c>
      <c r="N417" s="72">
        <f>+IF(CONSOLIDADO[[#This Row],[Clave]]="710143893",1,IF(OR(CONSOLIDADO[[#This Row],[Casos Acumulados]]&gt;0,CONSOLIDADO[[#This Row],[Muertes]]&gt;0),N416+1,I417))</f>
        <v>2</v>
      </c>
      <c r="O417" s="69">
        <f>+IFERROR(VLOOKUP($G417,TDMuertes!$C$2:$E$534,3,0),0)</f>
        <v>1</v>
      </c>
      <c r="P417" s="94" t="str">
        <f t="shared" ca="1" si="37"/>
        <v>ON</v>
      </c>
      <c r="Q417" s="78">
        <f>+IFERROR(VLOOKUP(CONSOLIDADO[[#This Row],[Codigo Municipio]],TDDia!$A$4:$B$394,2,0),0)</f>
        <v>0</v>
      </c>
    </row>
    <row r="418" spans="2:17" ht="14.45">
      <c r="B418">
        <f t="shared" si="38"/>
        <v>3</v>
      </c>
      <c r="C418" s="69" t="str" cm="1">
        <f t="array" ref="C418">+INDEX(Table_4[[Departamento]:[Municipio]],FINAL!$B418,1)</f>
        <v>Atlántida</v>
      </c>
      <c r="D418" s="69" t="str" cm="1">
        <f t="array" ref="D418">+INDEX(Table_4[[Departamento]:[Municipio]],FINAL!$B418,4)</f>
        <v>Esparta</v>
      </c>
      <c r="E418" s="69" t="str" cm="1">
        <f t="array" ref="E418">+INDEX(Table_4[[Departamento]:[Municipio]],FINAL!$B418,3)</f>
        <v>0103</v>
      </c>
      <c r="F418" s="96">
        <f t="shared" si="34"/>
        <v>43923</v>
      </c>
      <c r="G418" s="71" t="str">
        <f>+CONSOLIDADO[[#This Row],[Codigo Municipio]]&amp;CONSOLIDADO[[#This Row],[Fecha]]</f>
        <v>010343923</v>
      </c>
      <c r="H418" s="72">
        <f>+IFERROR(VLOOKUP($G418,TDAcumula!$C$2:$E$2027,3,0),0)</f>
        <v>0</v>
      </c>
      <c r="I418" s="73">
        <f t="shared" si="35"/>
        <v>1</v>
      </c>
      <c r="J418" s="74">
        <f>+IF(CONSOLIDADO[[#This Row],[Codigo Municipio]]=E417,CONSOLIDADO[[#This Row],[Fallecidos Diarios]]+J417,CONSOLIDADO[[#This Row],[Fallecidos Diarios]])</f>
        <v>1</v>
      </c>
      <c r="K418" s="75">
        <f t="shared" si="36"/>
        <v>0</v>
      </c>
      <c r="L418" s="76">
        <f>+IF(CONSOLIDADO[[#This Row],[Codigo Municipio]]=E417,CONSOLIDADO[[#This Row],[Recuperados Diarios]]+L417,CONSOLIDADO[[#This Row],[Recuperados Diarios]])</f>
        <v>0</v>
      </c>
      <c r="M418" s="77" cm="1">
        <f t="array" ref="M418">+IFERROR(IF(CONSOLIDADO[[#This Row],[Día]]&lt;14,0,INDEX(CONSOLIDADO[Casos Diarios],ROW()-14,1)),0)</f>
        <v>0</v>
      </c>
      <c r="N418" s="72">
        <f>+IF(CONSOLIDADO[[#This Row],[Clave]]="710143893",1,IF(OR(CONSOLIDADO[[#This Row],[Casos Acumulados]]&gt;0,CONSOLIDADO[[#This Row],[Muertes]]&gt;0),N417+1,I418))</f>
        <v>3</v>
      </c>
      <c r="O418" s="69">
        <f>+IFERROR(VLOOKUP($G418,TDMuertes!$C$2:$E$534,3,0),0)</f>
        <v>0</v>
      </c>
      <c r="P418" s="94" t="str">
        <f t="shared" ca="1" si="37"/>
        <v>ON</v>
      </c>
      <c r="Q418" s="78">
        <f>+IFERROR(VLOOKUP(CONSOLIDADO[[#This Row],[Codigo Municipio]],TDDia!$A$4:$B$394,2,0),0)</f>
        <v>0</v>
      </c>
    </row>
    <row r="419" spans="2:17" ht="14.45">
      <c r="B419">
        <f t="shared" si="38"/>
        <v>3</v>
      </c>
      <c r="C419" s="69" t="str" cm="1">
        <f t="array" ref="C419">+INDEX(Table_4[[Departamento]:[Municipio]],FINAL!$B419,1)</f>
        <v>Atlántida</v>
      </c>
      <c r="D419" s="69" t="str" cm="1">
        <f t="array" ref="D419">+INDEX(Table_4[[Departamento]:[Municipio]],FINAL!$B419,4)</f>
        <v>Esparta</v>
      </c>
      <c r="E419" s="69" t="str" cm="1">
        <f t="array" ref="E419">+INDEX(Table_4[[Departamento]:[Municipio]],FINAL!$B419,3)</f>
        <v>0103</v>
      </c>
      <c r="F419" s="96">
        <f t="shared" si="34"/>
        <v>43924</v>
      </c>
      <c r="G419" s="71" t="str">
        <f>+CONSOLIDADO[[#This Row],[Codigo Municipio]]&amp;CONSOLIDADO[[#This Row],[Fecha]]</f>
        <v>010343924</v>
      </c>
      <c r="H419" s="72">
        <f>+IFERROR(VLOOKUP($G419,TDAcumula!$C$2:$E$2027,3,0),0)</f>
        <v>6</v>
      </c>
      <c r="I419" s="73">
        <f t="shared" si="35"/>
        <v>7</v>
      </c>
      <c r="J419" s="74">
        <f>+IF(CONSOLIDADO[[#This Row],[Codigo Municipio]]=E418,CONSOLIDADO[[#This Row],[Fallecidos Diarios]]+J418,CONSOLIDADO[[#This Row],[Fallecidos Diarios]])</f>
        <v>1</v>
      </c>
      <c r="K419" s="75">
        <f t="shared" si="36"/>
        <v>6</v>
      </c>
      <c r="L419" s="76">
        <f>+IF(CONSOLIDADO[[#This Row],[Codigo Municipio]]=E418,CONSOLIDADO[[#This Row],[Recuperados Diarios]]+L418,CONSOLIDADO[[#This Row],[Recuperados Diarios]])</f>
        <v>0</v>
      </c>
      <c r="M419" s="77" cm="1">
        <f t="array" ref="M419">+IFERROR(IF(CONSOLIDADO[[#This Row],[Día]]&lt;14,0,INDEX(CONSOLIDADO[Casos Diarios],ROW()-14,1)),0)</f>
        <v>0</v>
      </c>
      <c r="N419" s="72">
        <f>+IF(CONSOLIDADO[[#This Row],[Clave]]="710143893",1,IF(OR(CONSOLIDADO[[#This Row],[Casos Acumulados]]&gt;0,CONSOLIDADO[[#This Row],[Muertes]]&gt;0),N418+1,I419))</f>
        <v>4</v>
      </c>
      <c r="O419" s="69">
        <f>+IFERROR(VLOOKUP($G419,TDMuertes!$C$2:$E$534,3,0),0)</f>
        <v>0</v>
      </c>
      <c r="P419" s="94" t="str">
        <f t="shared" ca="1" si="37"/>
        <v>ON</v>
      </c>
      <c r="Q419" s="78">
        <f>+IFERROR(VLOOKUP(CONSOLIDADO[[#This Row],[Codigo Municipio]],TDDia!$A$4:$B$394,2,0),0)</f>
        <v>0</v>
      </c>
    </row>
    <row r="420" spans="2:17" ht="14.45">
      <c r="B420">
        <f t="shared" si="38"/>
        <v>3</v>
      </c>
      <c r="C420" s="69" t="str" cm="1">
        <f t="array" ref="C420">+INDEX(Table_4[[Departamento]:[Municipio]],FINAL!$B420,1)</f>
        <v>Atlántida</v>
      </c>
      <c r="D420" s="69" t="str" cm="1">
        <f t="array" ref="D420">+INDEX(Table_4[[Departamento]:[Municipio]],FINAL!$B420,4)</f>
        <v>Esparta</v>
      </c>
      <c r="E420" s="69" t="str" cm="1">
        <f t="array" ref="E420">+INDEX(Table_4[[Departamento]:[Municipio]],FINAL!$B420,3)</f>
        <v>0103</v>
      </c>
      <c r="F420" s="96">
        <f t="shared" si="34"/>
        <v>43925</v>
      </c>
      <c r="G420" s="71" t="str">
        <f>+CONSOLIDADO[[#This Row],[Codigo Municipio]]&amp;CONSOLIDADO[[#This Row],[Fecha]]</f>
        <v>010343925</v>
      </c>
      <c r="H420" s="72">
        <f>+IFERROR(VLOOKUP($G420,TDAcumula!$C$2:$E$2027,3,0),0)</f>
        <v>0</v>
      </c>
      <c r="I420" s="73">
        <f t="shared" si="35"/>
        <v>7</v>
      </c>
      <c r="J420" s="74">
        <f>+IF(CONSOLIDADO[[#This Row],[Codigo Municipio]]=E419,CONSOLIDADO[[#This Row],[Fallecidos Diarios]]+J419,CONSOLIDADO[[#This Row],[Fallecidos Diarios]])</f>
        <v>1</v>
      </c>
      <c r="K420" s="75">
        <f t="shared" si="36"/>
        <v>6</v>
      </c>
      <c r="L420" s="76">
        <f>+IF(CONSOLIDADO[[#This Row],[Codigo Municipio]]=E419,CONSOLIDADO[[#This Row],[Recuperados Diarios]]+L419,CONSOLIDADO[[#This Row],[Recuperados Diarios]])</f>
        <v>0</v>
      </c>
      <c r="M420" s="77" cm="1">
        <f t="array" ref="M420">+IFERROR(IF(CONSOLIDADO[[#This Row],[Día]]&lt;14,0,INDEX(CONSOLIDADO[Casos Diarios],ROW()-14,1)),0)</f>
        <v>0</v>
      </c>
      <c r="N420" s="72">
        <f>+IF(CONSOLIDADO[[#This Row],[Clave]]="710143893",1,IF(OR(CONSOLIDADO[[#This Row],[Casos Acumulados]]&gt;0,CONSOLIDADO[[#This Row],[Muertes]]&gt;0),N419+1,I420))</f>
        <v>5</v>
      </c>
      <c r="O420" s="69">
        <f>+IFERROR(VLOOKUP($G420,TDMuertes!$C$2:$E$534,3,0),0)</f>
        <v>0</v>
      </c>
      <c r="P420" s="94" t="str">
        <f t="shared" ca="1" si="37"/>
        <v>ON</v>
      </c>
      <c r="Q420" s="78">
        <f>+IFERROR(VLOOKUP(CONSOLIDADO[[#This Row],[Codigo Municipio]],TDDia!$A$4:$B$394,2,0),0)</f>
        <v>0</v>
      </c>
    </row>
    <row r="421" spans="2:17" ht="14.45">
      <c r="B421">
        <f t="shared" si="38"/>
        <v>3</v>
      </c>
      <c r="C421" s="69" t="str" cm="1">
        <f t="array" ref="C421">+INDEX(Table_4[[Departamento]:[Municipio]],FINAL!$B421,1)</f>
        <v>Atlántida</v>
      </c>
      <c r="D421" s="69" t="str" cm="1">
        <f t="array" ref="D421">+INDEX(Table_4[[Departamento]:[Municipio]],FINAL!$B421,4)</f>
        <v>Esparta</v>
      </c>
      <c r="E421" s="69" t="str" cm="1">
        <f t="array" ref="E421">+INDEX(Table_4[[Departamento]:[Municipio]],FINAL!$B421,3)</f>
        <v>0103</v>
      </c>
      <c r="F421" s="96">
        <f t="shared" si="34"/>
        <v>43926</v>
      </c>
      <c r="G421" s="71" t="str">
        <f>+CONSOLIDADO[[#This Row],[Codigo Municipio]]&amp;CONSOLIDADO[[#This Row],[Fecha]]</f>
        <v>010343926</v>
      </c>
      <c r="H421" s="72">
        <f>+IFERROR(VLOOKUP($G421,TDAcumula!$C$2:$E$2027,3,0),0)</f>
        <v>0</v>
      </c>
      <c r="I421" s="73">
        <f t="shared" si="35"/>
        <v>7</v>
      </c>
      <c r="J421" s="74">
        <f>+IF(CONSOLIDADO[[#This Row],[Codigo Municipio]]=E420,CONSOLIDADO[[#This Row],[Fallecidos Diarios]]+J420,CONSOLIDADO[[#This Row],[Fallecidos Diarios]])</f>
        <v>1</v>
      </c>
      <c r="K421" s="75">
        <f t="shared" si="36"/>
        <v>6</v>
      </c>
      <c r="L421" s="76">
        <f>+IF(CONSOLIDADO[[#This Row],[Codigo Municipio]]=E420,CONSOLIDADO[[#This Row],[Recuperados Diarios]]+L420,CONSOLIDADO[[#This Row],[Recuperados Diarios]])</f>
        <v>0</v>
      </c>
      <c r="M421" s="77" cm="1">
        <f t="array" ref="M421">+IFERROR(IF(CONSOLIDADO[[#This Row],[Día]]&lt;14,0,INDEX(CONSOLIDADO[Casos Diarios],ROW()-14,1)),0)</f>
        <v>0</v>
      </c>
      <c r="N421" s="72">
        <f>+IF(CONSOLIDADO[[#This Row],[Clave]]="710143893",1,IF(OR(CONSOLIDADO[[#This Row],[Casos Acumulados]]&gt;0,CONSOLIDADO[[#This Row],[Muertes]]&gt;0),N420+1,I421))</f>
        <v>6</v>
      </c>
      <c r="O421" s="69">
        <f>+IFERROR(VLOOKUP($G421,TDMuertes!$C$2:$E$534,3,0),0)</f>
        <v>0</v>
      </c>
      <c r="P421" s="94" t="str">
        <f t="shared" ca="1" si="37"/>
        <v>ON</v>
      </c>
      <c r="Q421" s="78">
        <f>+IFERROR(VLOOKUP(CONSOLIDADO[[#This Row],[Codigo Municipio]],TDDia!$A$4:$B$394,2,0),0)</f>
        <v>0</v>
      </c>
    </row>
    <row r="422" spans="2:17" ht="14.45">
      <c r="B422">
        <f t="shared" si="38"/>
        <v>3</v>
      </c>
      <c r="C422" s="69" t="str" cm="1">
        <f t="array" ref="C422">+INDEX(Table_4[[Departamento]:[Municipio]],FINAL!$B422,1)</f>
        <v>Atlántida</v>
      </c>
      <c r="D422" s="69" t="str" cm="1">
        <f t="array" ref="D422">+INDEX(Table_4[[Departamento]:[Municipio]],FINAL!$B422,4)</f>
        <v>Esparta</v>
      </c>
      <c r="E422" s="69" t="str" cm="1">
        <f t="array" ref="E422">+INDEX(Table_4[[Departamento]:[Municipio]],FINAL!$B422,3)</f>
        <v>0103</v>
      </c>
      <c r="F422" s="96">
        <f t="shared" si="34"/>
        <v>43927</v>
      </c>
      <c r="G422" s="71" t="str">
        <f>+CONSOLIDADO[[#This Row],[Codigo Municipio]]&amp;CONSOLIDADO[[#This Row],[Fecha]]</f>
        <v>010343927</v>
      </c>
      <c r="H422" s="72">
        <f>+IFERROR(VLOOKUP($G422,TDAcumula!$C$2:$E$2027,3,0),0)</f>
        <v>0</v>
      </c>
      <c r="I422" s="73">
        <f t="shared" si="35"/>
        <v>7</v>
      </c>
      <c r="J422" s="74">
        <f>+IF(CONSOLIDADO[[#This Row],[Codigo Municipio]]=E421,CONSOLIDADO[[#This Row],[Fallecidos Diarios]]+J421,CONSOLIDADO[[#This Row],[Fallecidos Diarios]])</f>
        <v>1</v>
      </c>
      <c r="K422" s="75">
        <f t="shared" si="36"/>
        <v>6</v>
      </c>
      <c r="L422" s="76">
        <f>+IF(CONSOLIDADO[[#This Row],[Codigo Municipio]]=E421,CONSOLIDADO[[#This Row],[Recuperados Diarios]]+L421,CONSOLIDADO[[#This Row],[Recuperados Diarios]])</f>
        <v>0</v>
      </c>
      <c r="M422" s="77" cm="1">
        <f t="array" ref="M422">+IFERROR(IF(CONSOLIDADO[[#This Row],[Día]]&lt;14,0,INDEX(CONSOLIDADO[Casos Diarios],ROW()-14,1)),0)</f>
        <v>0</v>
      </c>
      <c r="N422" s="72">
        <f>+IF(CONSOLIDADO[[#This Row],[Clave]]="710143893",1,IF(OR(CONSOLIDADO[[#This Row],[Casos Acumulados]]&gt;0,CONSOLIDADO[[#This Row],[Muertes]]&gt;0),N421+1,I422))</f>
        <v>7</v>
      </c>
      <c r="O422" s="69">
        <f>+IFERROR(VLOOKUP($G422,TDMuertes!$C$2:$E$534,3,0),0)</f>
        <v>0</v>
      </c>
      <c r="P422" s="94" t="str">
        <f t="shared" ca="1" si="37"/>
        <v>ON</v>
      </c>
      <c r="Q422" s="78">
        <f>+IFERROR(VLOOKUP(CONSOLIDADO[[#This Row],[Codigo Municipio]],TDDia!$A$4:$B$394,2,0),0)</f>
        <v>0</v>
      </c>
    </row>
    <row r="423" spans="2:17" ht="14.45">
      <c r="B423">
        <f t="shared" si="38"/>
        <v>3</v>
      </c>
      <c r="C423" s="69" t="str" cm="1">
        <f t="array" ref="C423">+INDEX(Table_4[[Departamento]:[Municipio]],FINAL!$B423,1)</f>
        <v>Atlántida</v>
      </c>
      <c r="D423" s="69" t="str" cm="1">
        <f t="array" ref="D423">+INDEX(Table_4[[Departamento]:[Municipio]],FINAL!$B423,4)</f>
        <v>Esparta</v>
      </c>
      <c r="E423" s="69" t="str" cm="1">
        <f t="array" ref="E423">+INDEX(Table_4[[Departamento]:[Municipio]],FINAL!$B423,3)</f>
        <v>0103</v>
      </c>
      <c r="F423" s="96">
        <f t="shared" si="34"/>
        <v>43928</v>
      </c>
      <c r="G423" s="71" t="str">
        <f>+CONSOLIDADO[[#This Row],[Codigo Municipio]]&amp;CONSOLIDADO[[#This Row],[Fecha]]</f>
        <v>010343928</v>
      </c>
      <c r="H423" s="72">
        <f>+IFERROR(VLOOKUP($G423,TDAcumula!$C$2:$E$2027,3,0),0)</f>
        <v>0</v>
      </c>
      <c r="I423" s="73">
        <f t="shared" si="35"/>
        <v>7</v>
      </c>
      <c r="J423" s="74">
        <f>+IF(CONSOLIDADO[[#This Row],[Codigo Municipio]]=E422,CONSOLIDADO[[#This Row],[Fallecidos Diarios]]+J422,CONSOLIDADO[[#This Row],[Fallecidos Diarios]])</f>
        <v>1</v>
      </c>
      <c r="K423" s="75">
        <f t="shared" si="36"/>
        <v>6</v>
      </c>
      <c r="L423" s="76">
        <f>+IF(CONSOLIDADO[[#This Row],[Codigo Municipio]]=E422,CONSOLIDADO[[#This Row],[Recuperados Diarios]]+L422,CONSOLIDADO[[#This Row],[Recuperados Diarios]])</f>
        <v>0</v>
      </c>
      <c r="M423" s="77" cm="1">
        <f t="array" ref="M423">+IFERROR(IF(CONSOLIDADO[[#This Row],[Día]]&lt;14,0,INDEX(CONSOLIDADO[Casos Diarios],ROW()-14,1)),0)</f>
        <v>0</v>
      </c>
      <c r="N423" s="72">
        <f>+IF(CONSOLIDADO[[#This Row],[Clave]]="710143893",1,IF(OR(CONSOLIDADO[[#This Row],[Casos Acumulados]]&gt;0,CONSOLIDADO[[#This Row],[Muertes]]&gt;0),N422+1,I423))</f>
        <v>8</v>
      </c>
      <c r="O423" s="69">
        <f>+IFERROR(VLOOKUP($G423,TDMuertes!$C$2:$E$534,3,0),0)</f>
        <v>0</v>
      </c>
      <c r="P423" s="94" t="str">
        <f t="shared" ca="1" si="37"/>
        <v>ON</v>
      </c>
      <c r="Q423" s="78">
        <f>+IFERROR(VLOOKUP(CONSOLIDADO[[#This Row],[Codigo Municipio]],TDDia!$A$4:$B$394,2,0),0)</f>
        <v>0</v>
      </c>
    </row>
    <row r="424" spans="2:17" ht="14.45">
      <c r="B424">
        <f t="shared" si="38"/>
        <v>3</v>
      </c>
      <c r="C424" s="69" t="str" cm="1">
        <f t="array" ref="C424">+INDEX(Table_4[[Departamento]:[Municipio]],FINAL!$B424,1)</f>
        <v>Atlántida</v>
      </c>
      <c r="D424" s="69" t="str" cm="1">
        <f t="array" ref="D424">+INDEX(Table_4[[Departamento]:[Municipio]],FINAL!$B424,4)</f>
        <v>Esparta</v>
      </c>
      <c r="E424" s="69" t="str" cm="1">
        <f t="array" ref="E424">+INDEX(Table_4[[Departamento]:[Municipio]],FINAL!$B424,3)</f>
        <v>0103</v>
      </c>
      <c r="F424" s="96">
        <f t="shared" si="34"/>
        <v>43929</v>
      </c>
      <c r="G424" s="71" t="str">
        <f>+CONSOLIDADO[[#This Row],[Codigo Municipio]]&amp;CONSOLIDADO[[#This Row],[Fecha]]</f>
        <v>010343929</v>
      </c>
      <c r="H424" s="72">
        <f>+IFERROR(VLOOKUP($G424,TDAcumula!$C$2:$E$2027,3,0),0)</f>
        <v>0</v>
      </c>
      <c r="I424" s="73">
        <f t="shared" si="35"/>
        <v>7</v>
      </c>
      <c r="J424" s="74">
        <f>+IF(CONSOLIDADO[[#This Row],[Codigo Municipio]]=E423,CONSOLIDADO[[#This Row],[Fallecidos Diarios]]+J423,CONSOLIDADO[[#This Row],[Fallecidos Diarios]])</f>
        <v>1</v>
      </c>
      <c r="K424" s="75">
        <f t="shared" si="36"/>
        <v>6</v>
      </c>
      <c r="L424" s="76">
        <f>+IF(CONSOLIDADO[[#This Row],[Codigo Municipio]]=E423,CONSOLIDADO[[#This Row],[Recuperados Diarios]]+L423,CONSOLIDADO[[#This Row],[Recuperados Diarios]])</f>
        <v>0</v>
      </c>
      <c r="M424" s="77" cm="1">
        <f t="array" ref="M424">+IFERROR(IF(CONSOLIDADO[[#This Row],[Día]]&lt;14,0,INDEX(CONSOLIDADO[Casos Diarios],ROW()-14,1)),0)</f>
        <v>0</v>
      </c>
      <c r="N424" s="72">
        <f>+IF(CONSOLIDADO[[#This Row],[Clave]]="710143893",1,IF(OR(CONSOLIDADO[[#This Row],[Casos Acumulados]]&gt;0,CONSOLIDADO[[#This Row],[Muertes]]&gt;0),N423+1,I424))</f>
        <v>9</v>
      </c>
      <c r="O424" s="69">
        <f>+IFERROR(VLOOKUP($G424,TDMuertes!$C$2:$E$534,3,0),0)</f>
        <v>0</v>
      </c>
      <c r="P424" s="94" t="str">
        <f t="shared" ca="1" si="37"/>
        <v>ON</v>
      </c>
      <c r="Q424" s="78">
        <f>+IFERROR(VLOOKUP(CONSOLIDADO[[#This Row],[Codigo Municipio]],TDDia!$A$4:$B$394,2,0),0)</f>
        <v>0</v>
      </c>
    </row>
    <row r="425" spans="2:17" ht="14.45">
      <c r="B425">
        <f t="shared" si="38"/>
        <v>3</v>
      </c>
      <c r="C425" s="69" t="str" cm="1">
        <f t="array" ref="C425">+INDEX(Table_4[[Departamento]:[Municipio]],FINAL!$B425,1)</f>
        <v>Atlántida</v>
      </c>
      <c r="D425" s="69" t="str" cm="1">
        <f t="array" ref="D425">+INDEX(Table_4[[Departamento]:[Municipio]],FINAL!$B425,4)</f>
        <v>Esparta</v>
      </c>
      <c r="E425" s="69" t="str" cm="1">
        <f t="array" ref="E425">+INDEX(Table_4[[Departamento]:[Municipio]],FINAL!$B425,3)</f>
        <v>0103</v>
      </c>
      <c r="F425" s="96">
        <f t="shared" si="34"/>
        <v>43930</v>
      </c>
      <c r="G425" s="71" t="str">
        <f>+CONSOLIDADO[[#This Row],[Codigo Municipio]]&amp;CONSOLIDADO[[#This Row],[Fecha]]</f>
        <v>010343930</v>
      </c>
      <c r="H425" s="72">
        <f>+IFERROR(VLOOKUP($G425,TDAcumula!$C$2:$E$2027,3,0),0)</f>
        <v>0</v>
      </c>
      <c r="I425" s="73">
        <f t="shared" si="35"/>
        <v>7</v>
      </c>
      <c r="J425" s="74">
        <f>+IF(CONSOLIDADO[[#This Row],[Codigo Municipio]]=E424,CONSOLIDADO[[#This Row],[Fallecidos Diarios]]+J424,CONSOLIDADO[[#This Row],[Fallecidos Diarios]])</f>
        <v>1</v>
      </c>
      <c r="K425" s="75">
        <f t="shared" si="36"/>
        <v>6</v>
      </c>
      <c r="L425" s="76">
        <f>+IF(CONSOLIDADO[[#This Row],[Codigo Municipio]]=E424,CONSOLIDADO[[#This Row],[Recuperados Diarios]]+L424,CONSOLIDADO[[#This Row],[Recuperados Diarios]])</f>
        <v>0</v>
      </c>
      <c r="M425" s="77" cm="1">
        <f t="array" ref="M425">+IFERROR(IF(CONSOLIDADO[[#This Row],[Día]]&lt;14,0,INDEX(CONSOLIDADO[Casos Diarios],ROW()-14,1)),0)</f>
        <v>0</v>
      </c>
      <c r="N425" s="72">
        <f>+IF(CONSOLIDADO[[#This Row],[Clave]]="710143893",1,IF(OR(CONSOLIDADO[[#This Row],[Casos Acumulados]]&gt;0,CONSOLIDADO[[#This Row],[Muertes]]&gt;0),N424+1,I425))</f>
        <v>10</v>
      </c>
      <c r="O425" s="69">
        <f>+IFERROR(VLOOKUP($G425,TDMuertes!$C$2:$E$534,3,0),0)</f>
        <v>0</v>
      </c>
      <c r="P425" s="94" t="str">
        <f t="shared" ca="1" si="37"/>
        <v>ON</v>
      </c>
      <c r="Q425" s="78">
        <f>+IFERROR(VLOOKUP(CONSOLIDADO[[#This Row],[Codigo Municipio]],TDDia!$A$4:$B$394,2,0),0)</f>
        <v>0</v>
      </c>
    </row>
    <row r="426" spans="2:17" ht="14.45">
      <c r="B426">
        <f t="shared" si="38"/>
        <v>3</v>
      </c>
      <c r="C426" s="69" t="str" cm="1">
        <f t="array" ref="C426">+INDEX(Table_4[[Departamento]:[Municipio]],FINAL!$B426,1)</f>
        <v>Atlántida</v>
      </c>
      <c r="D426" s="69" t="str" cm="1">
        <f t="array" ref="D426">+INDEX(Table_4[[Departamento]:[Municipio]],FINAL!$B426,4)</f>
        <v>Esparta</v>
      </c>
      <c r="E426" s="69" t="str" cm="1">
        <f t="array" ref="E426">+INDEX(Table_4[[Departamento]:[Municipio]],FINAL!$B426,3)</f>
        <v>0103</v>
      </c>
      <c r="F426" s="96">
        <f t="shared" si="34"/>
        <v>43931</v>
      </c>
      <c r="G426" s="71" t="str">
        <f>+CONSOLIDADO[[#This Row],[Codigo Municipio]]&amp;CONSOLIDADO[[#This Row],[Fecha]]</f>
        <v>010343931</v>
      </c>
      <c r="H426" s="72">
        <f>+IFERROR(VLOOKUP($G426,TDAcumula!$C$2:$E$2027,3,0),0)</f>
        <v>0</v>
      </c>
      <c r="I426" s="73">
        <f t="shared" si="35"/>
        <v>7</v>
      </c>
      <c r="J426" s="74">
        <f>+IF(CONSOLIDADO[[#This Row],[Codigo Municipio]]=E425,CONSOLIDADO[[#This Row],[Fallecidos Diarios]]+J425,CONSOLIDADO[[#This Row],[Fallecidos Diarios]])</f>
        <v>1</v>
      </c>
      <c r="K426" s="75">
        <f t="shared" si="36"/>
        <v>6</v>
      </c>
      <c r="L426" s="76">
        <f>+IF(CONSOLIDADO[[#This Row],[Codigo Municipio]]=E425,CONSOLIDADO[[#This Row],[Recuperados Diarios]]+L425,CONSOLIDADO[[#This Row],[Recuperados Diarios]])</f>
        <v>0</v>
      </c>
      <c r="M426" s="77" cm="1">
        <f t="array" ref="M426">+IFERROR(IF(CONSOLIDADO[[#This Row],[Día]]&lt;14,0,INDEX(CONSOLIDADO[Casos Diarios],ROW()-14,1)),0)</f>
        <v>0</v>
      </c>
      <c r="N426" s="72">
        <f>+IF(CONSOLIDADO[[#This Row],[Clave]]="710143893",1,IF(OR(CONSOLIDADO[[#This Row],[Casos Acumulados]]&gt;0,CONSOLIDADO[[#This Row],[Muertes]]&gt;0),N425+1,I426))</f>
        <v>11</v>
      </c>
      <c r="O426" s="69">
        <f>+IFERROR(VLOOKUP($G426,TDMuertes!$C$2:$E$534,3,0),0)</f>
        <v>0</v>
      </c>
      <c r="P426" s="94" t="str">
        <f t="shared" ca="1" si="37"/>
        <v>ON</v>
      </c>
      <c r="Q426" s="78">
        <f>+IFERROR(VLOOKUP(CONSOLIDADO[[#This Row],[Codigo Municipio]],TDDia!$A$4:$B$394,2,0),0)</f>
        <v>0</v>
      </c>
    </row>
    <row r="427" spans="2:17" ht="14.45">
      <c r="B427">
        <f t="shared" si="38"/>
        <v>3</v>
      </c>
      <c r="C427" s="69" t="str" cm="1">
        <f t="array" ref="C427">+INDEX(Table_4[[Departamento]:[Municipio]],FINAL!$B427,1)</f>
        <v>Atlántida</v>
      </c>
      <c r="D427" s="69" t="str" cm="1">
        <f t="array" ref="D427">+INDEX(Table_4[[Departamento]:[Municipio]],FINAL!$B427,4)</f>
        <v>Esparta</v>
      </c>
      <c r="E427" s="69" t="str" cm="1">
        <f t="array" ref="E427">+INDEX(Table_4[[Departamento]:[Municipio]],FINAL!$B427,3)</f>
        <v>0103</v>
      </c>
      <c r="F427" s="96">
        <f t="shared" si="34"/>
        <v>43932</v>
      </c>
      <c r="G427" s="71" t="str">
        <f>+CONSOLIDADO[[#This Row],[Codigo Municipio]]&amp;CONSOLIDADO[[#This Row],[Fecha]]</f>
        <v>010343932</v>
      </c>
      <c r="H427" s="72">
        <f>+IFERROR(VLOOKUP($G427,TDAcumula!$C$2:$E$2027,3,0),0)</f>
        <v>0</v>
      </c>
      <c r="I427" s="73">
        <f t="shared" si="35"/>
        <v>7</v>
      </c>
      <c r="J427" s="74">
        <f>+IF(CONSOLIDADO[[#This Row],[Codigo Municipio]]=E426,CONSOLIDADO[[#This Row],[Fallecidos Diarios]]+J426,CONSOLIDADO[[#This Row],[Fallecidos Diarios]])</f>
        <v>1</v>
      </c>
      <c r="K427" s="75">
        <f t="shared" si="36"/>
        <v>6</v>
      </c>
      <c r="L427" s="76">
        <f>+IF(CONSOLIDADO[[#This Row],[Codigo Municipio]]=E426,CONSOLIDADO[[#This Row],[Recuperados Diarios]]+L426,CONSOLIDADO[[#This Row],[Recuperados Diarios]])</f>
        <v>0</v>
      </c>
      <c r="M427" s="77" cm="1">
        <f t="array" ref="M427">+IFERROR(IF(CONSOLIDADO[[#This Row],[Día]]&lt;14,0,INDEX(CONSOLIDADO[Casos Diarios],ROW()-14,1)),0)</f>
        <v>0</v>
      </c>
      <c r="N427" s="72">
        <f>+IF(CONSOLIDADO[[#This Row],[Clave]]="710143893",1,IF(OR(CONSOLIDADO[[#This Row],[Casos Acumulados]]&gt;0,CONSOLIDADO[[#This Row],[Muertes]]&gt;0),N426+1,I427))</f>
        <v>12</v>
      </c>
      <c r="O427" s="69">
        <f>+IFERROR(VLOOKUP($G427,TDMuertes!$C$2:$E$534,3,0),0)</f>
        <v>0</v>
      </c>
      <c r="P427" s="94" t="str">
        <f t="shared" ca="1" si="37"/>
        <v>ON</v>
      </c>
      <c r="Q427" s="78">
        <f>+IFERROR(VLOOKUP(CONSOLIDADO[[#This Row],[Codigo Municipio]],TDDia!$A$4:$B$394,2,0),0)</f>
        <v>0</v>
      </c>
    </row>
    <row r="428" spans="2:17" ht="14.45">
      <c r="B428">
        <f t="shared" si="38"/>
        <v>3</v>
      </c>
      <c r="C428" s="69" t="str" cm="1">
        <f t="array" ref="C428">+INDEX(Table_4[[Departamento]:[Municipio]],FINAL!$B428,1)</f>
        <v>Atlántida</v>
      </c>
      <c r="D428" s="69" t="str" cm="1">
        <f t="array" ref="D428">+INDEX(Table_4[[Departamento]:[Municipio]],FINAL!$B428,4)</f>
        <v>Esparta</v>
      </c>
      <c r="E428" s="69" t="str" cm="1">
        <f t="array" ref="E428">+INDEX(Table_4[[Departamento]:[Municipio]],FINAL!$B428,3)</f>
        <v>0103</v>
      </c>
      <c r="F428" s="96">
        <f t="shared" si="34"/>
        <v>43933</v>
      </c>
      <c r="G428" s="71" t="str">
        <f>+CONSOLIDADO[[#This Row],[Codigo Municipio]]&amp;CONSOLIDADO[[#This Row],[Fecha]]</f>
        <v>010343933</v>
      </c>
      <c r="H428" s="72">
        <f>+IFERROR(VLOOKUP($G428,TDAcumula!$C$2:$E$2027,3,0),0)</f>
        <v>0</v>
      </c>
      <c r="I428" s="73">
        <f t="shared" si="35"/>
        <v>7</v>
      </c>
      <c r="J428" s="74">
        <f>+IF(CONSOLIDADO[[#This Row],[Codigo Municipio]]=E427,CONSOLIDADO[[#This Row],[Fallecidos Diarios]]+J427,CONSOLIDADO[[#This Row],[Fallecidos Diarios]])</f>
        <v>1</v>
      </c>
      <c r="K428" s="75">
        <f t="shared" si="36"/>
        <v>6</v>
      </c>
      <c r="L428" s="76">
        <f>+IF(CONSOLIDADO[[#This Row],[Codigo Municipio]]=E427,CONSOLIDADO[[#This Row],[Recuperados Diarios]]+L427,CONSOLIDADO[[#This Row],[Recuperados Diarios]])</f>
        <v>0</v>
      </c>
      <c r="M428" s="77" cm="1">
        <f t="array" ref="M428">+IFERROR(IF(CONSOLIDADO[[#This Row],[Día]]&lt;14,0,INDEX(CONSOLIDADO[Casos Diarios],ROW()-14,1)),0)</f>
        <v>0</v>
      </c>
      <c r="N428" s="72">
        <f>+IF(CONSOLIDADO[[#This Row],[Clave]]="710143893",1,IF(OR(CONSOLIDADO[[#This Row],[Casos Acumulados]]&gt;0,CONSOLIDADO[[#This Row],[Muertes]]&gt;0),N427+1,I428))</f>
        <v>13</v>
      </c>
      <c r="O428" s="69">
        <f>+IFERROR(VLOOKUP($G428,TDMuertes!$C$2:$E$534,3,0),0)</f>
        <v>0</v>
      </c>
      <c r="P428" s="94" t="str">
        <f t="shared" ca="1" si="37"/>
        <v>ON</v>
      </c>
      <c r="Q428" s="78">
        <f>+IFERROR(VLOOKUP(CONSOLIDADO[[#This Row],[Codigo Municipio]],TDDia!$A$4:$B$394,2,0),0)</f>
        <v>0</v>
      </c>
    </row>
    <row r="429" spans="2:17" ht="14.45">
      <c r="B429">
        <f t="shared" si="38"/>
        <v>3</v>
      </c>
      <c r="C429" s="69" t="str" cm="1">
        <f t="array" ref="C429">+INDEX(Table_4[[Departamento]:[Municipio]],FINAL!$B429,1)</f>
        <v>Atlántida</v>
      </c>
      <c r="D429" s="69" t="str" cm="1">
        <f t="array" ref="D429">+INDEX(Table_4[[Departamento]:[Municipio]],FINAL!$B429,4)</f>
        <v>Esparta</v>
      </c>
      <c r="E429" s="69" t="str" cm="1">
        <f t="array" ref="E429">+INDEX(Table_4[[Departamento]:[Municipio]],FINAL!$B429,3)</f>
        <v>0103</v>
      </c>
      <c r="F429" s="96">
        <f t="shared" si="34"/>
        <v>43934</v>
      </c>
      <c r="G429" s="71" t="str">
        <f>+CONSOLIDADO[[#This Row],[Codigo Municipio]]&amp;CONSOLIDADO[[#This Row],[Fecha]]</f>
        <v>010343934</v>
      </c>
      <c r="H429" s="72">
        <f>+IFERROR(VLOOKUP($G429,TDAcumula!$C$2:$E$2027,3,0),0)</f>
        <v>0</v>
      </c>
      <c r="I429" s="73">
        <f t="shared" si="35"/>
        <v>7</v>
      </c>
      <c r="J429" s="74">
        <f>+IF(CONSOLIDADO[[#This Row],[Codigo Municipio]]=E428,CONSOLIDADO[[#This Row],[Fallecidos Diarios]]+J428,CONSOLIDADO[[#This Row],[Fallecidos Diarios]])</f>
        <v>1</v>
      </c>
      <c r="K429" s="75">
        <f t="shared" si="36"/>
        <v>5</v>
      </c>
      <c r="L429" s="76">
        <f>+IF(CONSOLIDADO[[#This Row],[Codigo Municipio]]=E428,CONSOLIDADO[[#This Row],[Recuperados Diarios]]+L428,CONSOLIDADO[[#This Row],[Recuperados Diarios]])</f>
        <v>1</v>
      </c>
      <c r="M429" s="77" cm="1">
        <f t="array" ref="M429">+IFERROR(IF(CONSOLIDADO[[#This Row],[Día]]&lt;14,0,INDEX(CONSOLIDADO[Casos Diarios],ROW()-14,1)),0)</f>
        <v>1</v>
      </c>
      <c r="N429" s="72">
        <f>+IF(CONSOLIDADO[[#This Row],[Clave]]="710143893",1,IF(OR(CONSOLIDADO[[#This Row],[Casos Acumulados]]&gt;0,CONSOLIDADO[[#This Row],[Muertes]]&gt;0),N428+1,I429))</f>
        <v>14</v>
      </c>
      <c r="O429" s="69">
        <f>+IFERROR(VLOOKUP($G429,TDMuertes!$C$2:$E$534,3,0),0)</f>
        <v>0</v>
      </c>
      <c r="P429" s="94" t="str">
        <f t="shared" ca="1" si="37"/>
        <v>ON</v>
      </c>
      <c r="Q429" s="78">
        <f>+IFERROR(VLOOKUP(CONSOLIDADO[[#This Row],[Codigo Municipio]],TDDia!$A$4:$B$394,2,0),0)</f>
        <v>0</v>
      </c>
    </row>
    <row r="430" spans="2:17" ht="14.45">
      <c r="B430">
        <f t="shared" si="38"/>
        <v>3</v>
      </c>
      <c r="C430" s="69" t="str" cm="1">
        <f t="array" ref="C430">+INDEX(Table_4[[Departamento]:[Municipio]],FINAL!$B430,1)</f>
        <v>Atlántida</v>
      </c>
      <c r="D430" s="69" t="str" cm="1">
        <f t="array" ref="D430">+INDEX(Table_4[[Departamento]:[Municipio]],FINAL!$B430,4)</f>
        <v>Esparta</v>
      </c>
      <c r="E430" s="69" t="str" cm="1">
        <f t="array" ref="E430">+INDEX(Table_4[[Departamento]:[Municipio]],FINAL!$B430,3)</f>
        <v>0103</v>
      </c>
      <c r="F430" s="96">
        <f t="shared" si="34"/>
        <v>43935</v>
      </c>
      <c r="G430" s="71" t="str">
        <f>+CONSOLIDADO[[#This Row],[Codigo Municipio]]&amp;CONSOLIDADO[[#This Row],[Fecha]]</f>
        <v>010343935</v>
      </c>
      <c r="H430" s="72">
        <f>+IFERROR(VLOOKUP($G430,TDAcumula!$C$2:$E$2027,3,0),0)</f>
        <v>0</v>
      </c>
      <c r="I430" s="73">
        <f t="shared" si="35"/>
        <v>7</v>
      </c>
      <c r="J430" s="74">
        <f>+IF(CONSOLIDADO[[#This Row],[Codigo Municipio]]=E429,CONSOLIDADO[[#This Row],[Fallecidos Diarios]]+J429,CONSOLIDADO[[#This Row],[Fallecidos Diarios]])</f>
        <v>1</v>
      </c>
      <c r="K430" s="75">
        <f t="shared" si="36"/>
        <v>5</v>
      </c>
      <c r="L430" s="76">
        <f>+IF(CONSOLIDADO[[#This Row],[Codigo Municipio]]=E429,CONSOLIDADO[[#This Row],[Recuperados Diarios]]+L429,CONSOLIDADO[[#This Row],[Recuperados Diarios]])</f>
        <v>1</v>
      </c>
      <c r="M430" s="77" cm="1">
        <f t="array" ref="M430">+IFERROR(IF(CONSOLIDADO[[#This Row],[Día]]&lt;14,0,INDEX(CONSOLIDADO[Casos Diarios],ROW()-14,1)),0)</f>
        <v>0</v>
      </c>
      <c r="N430" s="72">
        <f>+IF(CONSOLIDADO[[#This Row],[Clave]]="710143893",1,IF(OR(CONSOLIDADO[[#This Row],[Casos Acumulados]]&gt;0,CONSOLIDADO[[#This Row],[Muertes]]&gt;0),N429+1,I430))</f>
        <v>15</v>
      </c>
      <c r="O430" s="69">
        <f>+IFERROR(VLOOKUP($G430,TDMuertes!$C$2:$E$534,3,0),0)</f>
        <v>0</v>
      </c>
      <c r="P430" s="94" t="str">
        <f t="shared" ca="1" si="37"/>
        <v>ON</v>
      </c>
      <c r="Q430" s="78">
        <f>+IFERROR(VLOOKUP(CONSOLIDADO[[#This Row],[Codigo Municipio]],TDDia!$A$4:$B$394,2,0),0)</f>
        <v>0</v>
      </c>
    </row>
    <row r="431" spans="2:17" ht="14.45">
      <c r="B431">
        <f t="shared" si="38"/>
        <v>3</v>
      </c>
      <c r="C431" s="69" t="str" cm="1">
        <f t="array" ref="C431">+INDEX(Table_4[[Departamento]:[Municipio]],FINAL!$B431,1)</f>
        <v>Atlántida</v>
      </c>
      <c r="D431" s="69" t="str" cm="1">
        <f t="array" ref="D431">+INDEX(Table_4[[Departamento]:[Municipio]],FINAL!$B431,4)</f>
        <v>Esparta</v>
      </c>
      <c r="E431" s="69" t="str" cm="1">
        <f t="array" ref="E431">+INDEX(Table_4[[Departamento]:[Municipio]],FINAL!$B431,3)</f>
        <v>0103</v>
      </c>
      <c r="F431" s="96">
        <f t="shared" si="34"/>
        <v>43936</v>
      </c>
      <c r="G431" s="71" t="str">
        <f>+CONSOLIDADO[[#This Row],[Codigo Municipio]]&amp;CONSOLIDADO[[#This Row],[Fecha]]</f>
        <v>010343936</v>
      </c>
      <c r="H431" s="72">
        <f>+IFERROR(VLOOKUP($G431,TDAcumula!$C$2:$E$2027,3,0),0)</f>
        <v>0</v>
      </c>
      <c r="I431" s="73">
        <f t="shared" si="35"/>
        <v>7</v>
      </c>
      <c r="J431" s="74">
        <f>+IF(CONSOLIDADO[[#This Row],[Codigo Municipio]]=E430,CONSOLIDADO[[#This Row],[Fallecidos Diarios]]+J430,CONSOLIDADO[[#This Row],[Fallecidos Diarios]])</f>
        <v>1</v>
      </c>
      <c r="K431" s="75">
        <f t="shared" si="36"/>
        <v>5</v>
      </c>
      <c r="L431" s="76">
        <f>+IF(CONSOLIDADO[[#This Row],[Codigo Municipio]]=E430,CONSOLIDADO[[#This Row],[Recuperados Diarios]]+L430,CONSOLIDADO[[#This Row],[Recuperados Diarios]])</f>
        <v>1</v>
      </c>
      <c r="M431" s="77" cm="1">
        <f t="array" ref="M431">+IFERROR(IF(CONSOLIDADO[[#This Row],[Día]]&lt;14,0,INDEX(CONSOLIDADO[Casos Diarios],ROW()-14,1)),0)</f>
        <v>0</v>
      </c>
      <c r="N431" s="72">
        <f>+IF(CONSOLIDADO[[#This Row],[Clave]]="710143893",1,IF(OR(CONSOLIDADO[[#This Row],[Casos Acumulados]]&gt;0,CONSOLIDADO[[#This Row],[Muertes]]&gt;0),N430+1,I431))</f>
        <v>16</v>
      </c>
      <c r="O431" s="69">
        <f>+IFERROR(VLOOKUP($G431,TDMuertes!$C$2:$E$534,3,0),0)</f>
        <v>0</v>
      </c>
      <c r="P431" s="94" t="str">
        <f t="shared" ca="1" si="37"/>
        <v>ON</v>
      </c>
      <c r="Q431" s="78">
        <f>+IFERROR(VLOOKUP(CONSOLIDADO[[#This Row],[Codigo Municipio]],TDDia!$A$4:$B$394,2,0),0)</f>
        <v>0</v>
      </c>
    </row>
    <row r="432" spans="2:17" ht="14.45">
      <c r="B432">
        <f t="shared" si="38"/>
        <v>3</v>
      </c>
      <c r="C432" s="69" t="str" cm="1">
        <f t="array" ref="C432">+INDEX(Table_4[[Departamento]:[Municipio]],FINAL!$B432,1)</f>
        <v>Atlántida</v>
      </c>
      <c r="D432" s="69" t="str" cm="1">
        <f t="array" ref="D432">+INDEX(Table_4[[Departamento]:[Municipio]],FINAL!$B432,4)</f>
        <v>Esparta</v>
      </c>
      <c r="E432" s="69" t="str" cm="1">
        <f t="array" ref="E432">+INDEX(Table_4[[Departamento]:[Municipio]],FINAL!$B432,3)</f>
        <v>0103</v>
      </c>
      <c r="F432" s="96">
        <f t="shared" si="34"/>
        <v>43937</v>
      </c>
      <c r="G432" s="71" t="str">
        <f>+CONSOLIDADO[[#This Row],[Codigo Municipio]]&amp;CONSOLIDADO[[#This Row],[Fecha]]</f>
        <v>010343937</v>
      </c>
      <c r="H432" s="72">
        <f>+IFERROR(VLOOKUP($G432,TDAcumula!$C$2:$E$2027,3,0),0)</f>
        <v>0</v>
      </c>
      <c r="I432" s="73">
        <f t="shared" si="35"/>
        <v>7</v>
      </c>
      <c r="J432" s="74">
        <f>+IF(CONSOLIDADO[[#This Row],[Codigo Municipio]]=E431,CONSOLIDADO[[#This Row],[Fallecidos Diarios]]+J431,CONSOLIDADO[[#This Row],[Fallecidos Diarios]])</f>
        <v>1</v>
      </c>
      <c r="K432" s="75">
        <f t="shared" si="36"/>
        <v>0</v>
      </c>
      <c r="L432" s="76">
        <f>+IF(CONSOLIDADO[[#This Row],[Codigo Municipio]]=E431,CONSOLIDADO[[#This Row],[Recuperados Diarios]]+L431,CONSOLIDADO[[#This Row],[Recuperados Diarios]])</f>
        <v>7</v>
      </c>
      <c r="M432" s="77" cm="1">
        <f t="array" ref="M432">+IFERROR(IF(CONSOLIDADO[[#This Row],[Día]]&lt;14,0,INDEX(CONSOLIDADO[Casos Diarios],ROW()-14,1)),0)</f>
        <v>6</v>
      </c>
      <c r="N432" s="72">
        <f>+IF(CONSOLIDADO[[#This Row],[Clave]]="710143893",1,IF(OR(CONSOLIDADO[[#This Row],[Casos Acumulados]]&gt;0,CONSOLIDADO[[#This Row],[Muertes]]&gt;0),N431+1,I432))</f>
        <v>17</v>
      </c>
      <c r="O432" s="69">
        <f>+IFERROR(VLOOKUP($G432,TDMuertes!$C$2:$E$534,3,0),0)</f>
        <v>0</v>
      </c>
      <c r="P432" s="94" t="str">
        <f t="shared" ca="1" si="37"/>
        <v>ON</v>
      </c>
      <c r="Q432" s="78">
        <f>+IFERROR(VLOOKUP(CONSOLIDADO[[#This Row],[Codigo Municipio]],TDDia!$A$4:$B$394,2,0),0)</f>
        <v>0</v>
      </c>
    </row>
    <row r="433" spans="2:17" ht="14.45">
      <c r="B433">
        <f t="shared" si="38"/>
        <v>3</v>
      </c>
      <c r="C433" s="69" t="str" cm="1">
        <f t="array" ref="C433">+INDEX(Table_4[[Departamento]:[Municipio]],FINAL!$B433,1)</f>
        <v>Atlántida</v>
      </c>
      <c r="D433" s="69" t="str" cm="1">
        <f t="array" ref="D433">+INDEX(Table_4[[Departamento]:[Municipio]],FINAL!$B433,4)</f>
        <v>Esparta</v>
      </c>
      <c r="E433" s="69" t="str" cm="1">
        <f t="array" ref="E433">+INDEX(Table_4[[Departamento]:[Municipio]],FINAL!$B433,3)</f>
        <v>0103</v>
      </c>
      <c r="F433" s="96">
        <f t="shared" si="34"/>
        <v>43938</v>
      </c>
      <c r="G433" s="71" t="str">
        <f>+CONSOLIDADO[[#This Row],[Codigo Municipio]]&amp;CONSOLIDADO[[#This Row],[Fecha]]</f>
        <v>010343938</v>
      </c>
      <c r="H433" s="72">
        <f>+IFERROR(VLOOKUP($G433,TDAcumula!$C$2:$E$2027,3,0),0)</f>
        <v>0</v>
      </c>
      <c r="I433" s="73">
        <f t="shared" si="35"/>
        <v>7</v>
      </c>
      <c r="J433" s="74">
        <f>+IF(CONSOLIDADO[[#This Row],[Codigo Municipio]]=E432,CONSOLIDADO[[#This Row],[Fallecidos Diarios]]+J432,CONSOLIDADO[[#This Row],[Fallecidos Diarios]])</f>
        <v>1</v>
      </c>
      <c r="K433" s="75">
        <f t="shared" si="36"/>
        <v>0</v>
      </c>
      <c r="L433" s="76">
        <f>+IF(CONSOLIDADO[[#This Row],[Codigo Municipio]]=E432,CONSOLIDADO[[#This Row],[Recuperados Diarios]]+L432,CONSOLIDADO[[#This Row],[Recuperados Diarios]])</f>
        <v>7</v>
      </c>
      <c r="M433" s="77" cm="1">
        <f t="array" ref="M433">+IFERROR(IF(CONSOLIDADO[[#This Row],[Día]]&lt;14,0,INDEX(CONSOLIDADO[Casos Diarios],ROW()-14,1)),0)</f>
        <v>0</v>
      </c>
      <c r="N433" s="72">
        <f>+IF(CONSOLIDADO[[#This Row],[Clave]]="710143893",1,IF(OR(CONSOLIDADO[[#This Row],[Casos Acumulados]]&gt;0,CONSOLIDADO[[#This Row],[Muertes]]&gt;0),N432+1,I433))</f>
        <v>18</v>
      </c>
      <c r="O433" s="69">
        <f>+IFERROR(VLOOKUP($G433,TDMuertes!$C$2:$E$534,3,0),0)</f>
        <v>0</v>
      </c>
      <c r="P433" s="94" t="str">
        <f t="shared" ca="1" si="37"/>
        <v>ON</v>
      </c>
      <c r="Q433" s="78">
        <f>+IFERROR(VLOOKUP(CONSOLIDADO[[#This Row],[Codigo Municipio]],TDDia!$A$4:$B$394,2,0),0)</f>
        <v>0</v>
      </c>
    </row>
    <row r="434" spans="2:17" ht="14.45">
      <c r="B434">
        <f t="shared" si="38"/>
        <v>3</v>
      </c>
      <c r="C434" s="69" t="str" cm="1">
        <f t="array" ref="C434">+INDEX(Table_4[[Departamento]:[Municipio]],FINAL!$B434,1)</f>
        <v>Atlántida</v>
      </c>
      <c r="D434" s="69" t="str" cm="1">
        <f t="array" ref="D434">+INDEX(Table_4[[Departamento]:[Municipio]],FINAL!$B434,4)</f>
        <v>Esparta</v>
      </c>
      <c r="E434" s="69" t="str" cm="1">
        <f t="array" ref="E434">+INDEX(Table_4[[Departamento]:[Municipio]],FINAL!$B434,3)</f>
        <v>0103</v>
      </c>
      <c r="F434" s="96">
        <f t="shared" si="34"/>
        <v>43939</v>
      </c>
      <c r="G434" s="71" t="str">
        <f>+CONSOLIDADO[[#This Row],[Codigo Municipio]]&amp;CONSOLIDADO[[#This Row],[Fecha]]</f>
        <v>010343939</v>
      </c>
      <c r="H434" s="72">
        <f>+IFERROR(VLOOKUP($G434,TDAcumula!$C$2:$E$2027,3,0),0)</f>
        <v>0</v>
      </c>
      <c r="I434" s="73">
        <f t="shared" si="35"/>
        <v>7</v>
      </c>
      <c r="J434" s="74">
        <f>+IF(CONSOLIDADO[[#This Row],[Codigo Municipio]]=E433,CONSOLIDADO[[#This Row],[Fallecidos Diarios]]+J433,CONSOLIDADO[[#This Row],[Fallecidos Diarios]])</f>
        <v>1</v>
      </c>
      <c r="K434" s="75">
        <f t="shared" si="36"/>
        <v>0</v>
      </c>
      <c r="L434" s="76">
        <f>+IF(CONSOLIDADO[[#This Row],[Codigo Municipio]]=E433,CONSOLIDADO[[#This Row],[Recuperados Diarios]]+L433,CONSOLIDADO[[#This Row],[Recuperados Diarios]])</f>
        <v>7</v>
      </c>
      <c r="M434" s="77" cm="1">
        <f t="array" ref="M434">+IFERROR(IF(CONSOLIDADO[[#This Row],[Día]]&lt;14,0,INDEX(CONSOLIDADO[Casos Diarios],ROW()-14,1)),0)</f>
        <v>0</v>
      </c>
      <c r="N434" s="72">
        <f>+IF(CONSOLIDADO[[#This Row],[Clave]]="710143893",1,IF(OR(CONSOLIDADO[[#This Row],[Casos Acumulados]]&gt;0,CONSOLIDADO[[#This Row],[Muertes]]&gt;0),N433+1,I434))</f>
        <v>19</v>
      </c>
      <c r="O434" s="69">
        <f>+IFERROR(VLOOKUP($G434,TDMuertes!$C$2:$E$534,3,0),0)</f>
        <v>0</v>
      </c>
      <c r="P434" s="94" t="str">
        <f t="shared" ca="1" si="37"/>
        <v>ON</v>
      </c>
      <c r="Q434" s="78">
        <f>+IFERROR(VLOOKUP(CONSOLIDADO[[#This Row],[Codigo Municipio]],TDDia!$A$4:$B$394,2,0),0)</f>
        <v>0</v>
      </c>
    </row>
    <row r="435" spans="2:17" ht="14.45">
      <c r="B435">
        <f t="shared" si="38"/>
        <v>3</v>
      </c>
      <c r="C435" s="69" t="str" cm="1">
        <f t="array" ref="C435">+INDEX(Table_4[[Departamento]:[Municipio]],FINAL!$B435,1)</f>
        <v>Atlántida</v>
      </c>
      <c r="D435" s="69" t="str" cm="1">
        <f t="array" ref="D435">+INDEX(Table_4[[Departamento]:[Municipio]],FINAL!$B435,4)</f>
        <v>Esparta</v>
      </c>
      <c r="E435" s="69" t="str" cm="1">
        <f t="array" ref="E435">+INDEX(Table_4[[Departamento]:[Municipio]],FINAL!$B435,3)</f>
        <v>0103</v>
      </c>
      <c r="F435" s="96">
        <f t="shared" si="34"/>
        <v>43940</v>
      </c>
      <c r="G435" s="71" t="str">
        <f>+CONSOLIDADO[[#This Row],[Codigo Municipio]]&amp;CONSOLIDADO[[#This Row],[Fecha]]</f>
        <v>010343940</v>
      </c>
      <c r="H435" s="72">
        <f>+IFERROR(VLOOKUP($G435,TDAcumula!$C$2:$E$2027,3,0),0)</f>
        <v>0</v>
      </c>
      <c r="I435" s="73">
        <f t="shared" si="35"/>
        <v>7</v>
      </c>
      <c r="J435" s="74">
        <f>+IF(CONSOLIDADO[[#This Row],[Codigo Municipio]]=E434,CONSOLIDADO[[#This Row],[Fallecidos Diarios]]+J434,CONSOLIDADO[[#This Row],[Fallecidos Diarios]])</f>
        <v>1</v>
      </c>
      <c r="K435" s="75">
        <f t="shared" si="36"/>
        <v>0</v>
      </c>
      <c r="L435" s="76">
        <f>+IF(CONSOLIDADO[[#This Row],[Codigo Municipio]]=E434,CONSOLIDADO[[#This Row],[Recuperados Diarios]]+L434,CONSOLIDADO[[#This Row],[Recuperados Diarios]])</f>
        <v>7</v>
      </c>
      <c r="M435" s="77" cm="1">
        <f t="array" ref="M435">+IFERROR(IF(CONSOLIDADO[[#This Row],[Día]]&lt;14,0,INDEX(CONSOLIDADO[Casos Diarios],ROW()-14,1)),0)</f>
        <v>0</v>
      </c>
      <c r="N435" s="72">
        <f>+IF(CONSOLIDADO[[#This Row],[Clave]]="710143893",1,IF(OR(CONSOLIDADO[[#This Row],[Casos Acumulados]]&gt;0,CONSOLIDADO[[#This Row],[Muertes]]&gt;0),N434+1,I435))</f>
        <v>20</v>
      </c>
      <c r="O435" s="69">
        <f>+IFERROR(VLOOKUP($G435,TDMuertes!$C$2:$E$534,3,0),0)</f>
        <v>0</v>
      </c>
      <c r="P435" s="94" t="str">
        <f t="shared" ca="1" si="37"/>
        <v>ON</v>
      </c>
      <c r="Q435" s="78">
        <f>+IFERROR(VLOOKUP(CONSOLIDADO[[#This Row],[Codigo Municipio]],TDDia!$A$4:$B$394,2,0),0)</f>
        <v>0</v>
      </c>
    </row>
    <row r="436" spans="2:17" ht="14.45">
      <c r="B436">
        <f t="shared" si="38"/>
        <v>3</v>
      </c>
      <c r="C436" s="69" t="str" cm="1">
        <f t="array" ref="C436">+INDEX(Table_4[[Departamento]:[Municipio]],FINAL!$B436,1)</f>
        <v>Atlántida</v>
      </c>
      <c r="D436" s="69" t="str" cm="1">
        <f t="array" ref="D436">+INDEX(Table_4[[Departamento]:[Municipio]],FINAL!$B436,4)</f>
        <v>Esparta</v>
      </c>
      <c r="E436" s="69" t="str" cm="1">
        <f t="array" ref="E436">+INDEX(Table_4[[Departamento]:[Municipio]],FINAL!$B436,3)</f>
        <v>0103</v>
      </c>
      <c r="F436" s="96">
        <f t="shared" si="34"/>
        <v>43941</v>
      </c>
      <c r="G436" s="71" t="str">
        <f>+CONSOLIDADO[[#This Row],[Codigo Municipio]]&amp;CONSOLIDADO[[#This Row],[Fecha]]</f>
        <v>010343941</v>
      </c>
      <c r="H436" s="72">
        <f>+IFERROR(VLOOKUP($G436,TDAcumula!$C$2:$E$2027,3,0),0)</f>
        <v>0</v>
      </c>
      <c r="I436" s="73">
        <f t="shared" si="35"/>
        <v>7</v>
      </c>
      <c r="J436" s="74">
        <f>+IF(CONSOLIDADO[[#This Row],[Codigo Municipio]]=E435,CONSOLIDADO[[#This Row],[Fallecidos Diarios]]+J435,CONSOLIDADO[[#This Row],[Fallecidos Diarios]])</f>
        <v>1</v>
      </c>
      <c r="K436" s="75">
        <f t="shared" si="36"/>
        <v>0</v>
      </c>
      <c r="L436" s="76">
        <f>+IF(CONSOLIDADO[[#This Row],[Codigo Municipio]]=E435,CONSOLIDADO[[#This Row],[Recuperados Diarios]]+L435,CONSOLIDADO[[#This Row],[Recuperados Diarios]])</f>
        <v>7</v>
      </c>
      <c r="M436" s="77" cm="1">
        <f t="array" ref="M436">+IFERROR(IF(CONSOLIDADO[[#This Row],[Día]]&lt;14,0,INDEX(CONSOLIDADO[Casos Diarios],ROW()-14,1)),0)</f>
        <v>0</v>
      </c>
      <c r="N436" s="72">
        <f>+IF(CONSOLIDADO[[#This Row],[Clave]]="710143893",1,IF(OR(CONSOLIDADO[[#This Row],[Casos Acumulados]]&gt;0,CONSOLIDADO[[#This Row],[Muertes]]&gt;0),N435+1,I436))</f>
        <v>21</v>
      </c>
      <c r="O436" s="69">
        <f>+IFERROR(VLOOKUP($G436,TDMuertes!$C$2:$E$534,3,0),0)</f>
        <v>0</v>
      </c>
      <c r="P436" s="94" t="str">
        <f t="shared" ca="1" si="37"/>
        <v>ON</v>
      </c>
      <c r="Q436" s="78">
        <f>+IFERROR(VLOOKUP(CONSOLIDADO[[#This Row],[Codigo Municipio]],TDDia!$A$4:$B$394,2,0),0)</f>
        <v>0</v>
      </c>
    </row>
    <row r="437" spans="2:17" ht="14.45">
      <c r="B437">
        <f t="shared" si="38"/>
        <v>3</v>
      </c>
      <c r="C437" s="69" t="str" cm="1">
        <f t="array" ref="C437">+INDEX(Table_4[[Departamento]:[Municipio]],FINAL!$B437,1)</f>
        <v>Atlántida</v>
      </c>
      <c r="D437" s="69" t="str" cm="1">
        <f t="array" ref="D437">+INDEX(Table_4[[Departamento]:[Municipio]],FINAL!$B437,4)</f>
        <v>Esparta</v>
      </c>
      <c r="E437" s="69" t="str" cm="1">
        <f t="array" ref="E437">+INDEX(Table_4[[Departamento]:[Municipio]],FINAL!$B437,3)</f>
        <v>0103</v>
      </c>
      <c r="F437" s="96">
        <f t="shared" si="34"/>
        <v>43942</v>
      </c>
      <c r="G437" s="71" t="str">
        <f>+CONSOLIDADO[[#This Row],[Codigo Municipio]]&amp;CONSOLIDADO[[#This Row],[Fecha]]</f>
        <v>010343942</v>
      </c>
      <c r="H437" s="72">
        <f>+IFERROR(VLOOKUP($G437,TDAcumula!$C$2:$E$2027,3,0),0)</f>
        <v>0</v>
      </c>
      <c r="I437" s="73">
        <f t="shared" si="35"/>
        <v>7</v>
      </c>
      <c r="J437" s="74">
        <f>+IF(CONSOLIDADO[[#This Row],[Codigo Municipio]]=E436,CONSOLIDADO[[#This Row],[Fallecidos Diarios]]+J436,CONSOLIDADO[[#This Row],[Fallecidos Diarios]])</f>
        <v>1</v>
      </c>
      <c r="K437" s="75">
        <f t="shared" si="36"/>
        <v>0</v>
      </c>
      <c r="L437" s="76">
        <f>+IF(CONSOLIDADO[[#This Row],[Codigo Municipio]]=E436,CONSOLIDADO[[#This Row],[Recuperados Diarios]]+L436,CONSOLIDADO[[#This Row],[Recuperados Diarios]])</f>
        <v>7</v>
      </c>
      <c r="M437" s="77" cm="1">
        <f t="array" ref="M437">+IFERROR(IF(CONSOLIDADO[[#This Row],[Día]]&lt;14,0,INDEX(CONSOLIDADO[Casos Diarios],ROW()-14,1)),0)</f>
        <v>0</v>
      </c>
      <c r="N437" s="72">
        <f>+IF(CONSOLIDADO[[#This Row],[Clave]]="710143893",1,IF(OR(CONSOLIDADO[[#This Row],[Casos Acumulados]]&gt;0,CONSOLIDADO[[#This Row],[Muertes]]&gt;0),N436+1,I437))</f>
        <v>22</v>
      </c>
      <c r="O437" s="69">
        <f>+IFERROR(VLOOKUP($G437,TDMuertes!$C$2:$E$534,3,0),0)</f>
        <v>0</v>
      </c>
      <c r="P437" s="94" t="str">
        <f t="shared" ca="1" si="37"/>
        <v>ON</v>
      </c>
      <c r="Q437" s="78">
        <f>+IFERROR(VLOOKUP(CONSOLIDADO[[#This Row],[Codigo Municipio]],TDDia!$A$4:$B$394,2,0),0)</f>
        <v>0</v>
      </c>
    </row>
    <row r="438" spans="2:17" ht="14.45">
      <c r="B438">
        <f t="shared" si="38"/>
        <v>3</v>
      </c>
      <c r="C438" s="69" t="str" cm="1">
        <f t="array" ref="C438">+INDEX(Table_4[[Departamento]:[Municipio]],FINAL!$B438,1)</f>
        <v>Atlántida</v>
      </c>
      <c r="D438" s="69" t="str" cm="1">
        <f t="array" ref="D438">+INDEX(Table_4[[Departamento]:[Municipio]],FINAL!$B438,4)</f>
        <v>Esparta</v>
      </c>
      <c r="E438" s="69" t="str" cm="1">
        <f t="array" ref="E438">+INDEX(Table_4[[Departamento]:[Municipio]],FINAL!$B438,3)</f>
        <v>0103</v>
      </c>
      <c r="F438" s="96">
        <f t="shared" si="34"/>
        <v>43943</v>
      </c>
      <c r="G438" s="71" t="str">
        <f>+CONSOLIDADO[[#This Row],[Codigo Municipio]]&amp;CONSOLIDADO[[#This Row],[Fecha]]</f>
        <v>010343943</v>
      </c>
      <c r="H438" s="72">
        <f>+IFERROR(VLOOKUP($G438,TDAcumula!$C$2:$E$2027,3,0),0)</f>
        <v>0</v>
      </c>
      <c r="I438" s="73">
        <f t="shared" si="35"/>
        <v>7</v>
      </c>
      <c r="J438" s="74">
        <f>+IF(CONSOLIDADO[[#This Row],[Codigo Municipio]]=E437,CONSOLIDADO[[#This Row],[Fallecidos Diarios]]+J437,CONSOLIDADO[[#This Row],[Fallecidos Diarios]])</f>
        <v>1</v>
      </c>
      <c r="K438" s="75">
        <f t="shared" si="36"/>
        <v>0</v>
      </c>
      <c r="L438" s="76">
        <f>+IF(CONSOLIDADO[[#This Row],[Codigo Municipio]]=E437,CONSOLIDADO[[#This Row],[Recuperados Diarios]]+L437,CONSOLIDADO[[#This Row],[Recuperados Diarios]])</f>
        <v>7</v>
      </c>
      <c r="M438" s="77" cm="1">
        <f t="array" ref="M438">+IFERROR(IF(CONSOLIDADO[[#This Row],[Día]]&lt;14,0,INDEX(CONSOLIDADO[Casos Diarios],ROW()-14,1)),0)</f>
        <v>0</v>
      </c>
      <c r="N438" s="72">
        <f>+IF(CONSOLIDADO[[#This Row],[Clave]]="710143893",1,IF(OR(CONSOLIDADO[[#This Row],[Casos Acumulados]]&gt;0,CONSOLIDADO[[#This Row],[Muertes]]&gt;0),N437+1,I438))</f>
        <v>23</v>
      </c>
      <c r="O438" s="69">
        <f>+IFERROR(VLOOKUP($G438,TDMuertes!$C$2:$E$534,3,0),0)</f>
        <v>0</v>
      </c>
      <c r="P438" s="94" t="str">
        <f t="shared" ca="1" si="37"/>
        <v>ON</v>
      </c>
      <c r="Q438" s="78">
        <f>+IFERROR(VLOOKUP(CONSOLIDADO[[#This Row],[Codigo Municipio]],TDDia!$A$4:$B$394,2,0),0)</f>
        <v>0</v>
      </c>
    </row>
    <row r="439" spans="2:17" ht="14.45">
      <c r="B439">
        <f t="shared" si="38"/>
        <v>3</v>
      </c>
      <c r="C439" s="69" t="str" cm="1">
        <f t="array" ref="C439">+INDEX(Table_4[[Departamento]:[Municipio]],FINAL!$B439,1)</f>
        <v>Atlántida</v>
      </c>
      <c r="D439" s="69" t="str" cm="1">
        <f t="array" ref="D439">+INDEX(Table_4[[Departamento]:[Municipio]],FINAL!$B439,4)</f>
        <v>Esparta</v>
      </c>
      <c r="E439" s="69" t="str" cm="1">
        <f t="array" ref="E439">+INDEX(Table_4[[Departamento]:[Municipio]],FINAL!$B439,3)</f>
        <v>0103</v>
      </c>
      <c r="F439" s="96">
        <f t="shared" si="34"/>
        <v>43944</v>
      </c>
      <c r="G439" s="71" t="str">
        <f>+CONSOLIDADO[[#This Row],[Codigo Municipio]]&amp;CONSOLIDADO[[#This Row],[Fecha]]</f>
        <v>010343944</v>
      </c>
      <c r="H439" s="72">
        <f>+IFERROR(VLOOKUP($G439,TDAcumula!$C$2:$E$2027,3,0),0)</f>
        <v>0</v>
      </c>
      <c r="I439" s="73">
        <f t="shared" si="35"/>
        <v>7</v>
      </c>
      <c r="J439" s="74">
        <f>+IF(CONSOLIDADO[[#This Row],[Codigo Municipio]]=E438,CONSOLIDADO[[#This Row],[Fallecidos Diarios]]+J438,CONSOLIDADO[[#This Row],[Fallecidos Diarios]])</f>
        <v>1</v>
      </c>
      <c r="K439" s="75">
        <f t="shared" si="36"/>
        <v>0</v>
      </c>
      <c r="L439" s="76">
        <f>+IF(CONSOLIDADO[[#This Row],[Codigo Municipio]]=E438,CONSOLIDADO[[#This Row],[Recuperados Diarios]]+L438,CONSOLIDADO[[#This Row],[Recuperados Diarios]])</f>
        <v>7</v>
      </c>
      <c r="M439" s="77" cm="1">
        <f t="array" ref="M439">+IFERROR(IF(CONSOLIDADO[[#This Row],[Día]]&lt;14,0,INDEX(CONSOLIDADO[Casos Diarios],ROW()-14,1)),0)</f>
        <v>0</v>
      </c>
      <c r="N439" s="72">
        <f>+IF(CONSOLIDADO[[#This Row],[Clave]]="710143893",1,IF(OR(CONSOLIDADO[[#This Row],[Casos Acumulados]]&gt;0,CONSOLIDADO[[#This Row],[Muertes]]&gt;0),N438+1,I439))</f>
        <v>24</v>
      </c>
      <c r="O439" s="69">
        <f>+IFERROR(VLOOKUP($G439,TDMuertes!$C$2:$E$534,3,0),0)</f>
        <v>0</v>
      </c>
      <c r="P439" s="94" t="str">
        <f t="shared" ca="1" si="37"/>
        <v>ON</v>
      </c>
      <c r="Q439" s="78">
        <f>+IFERROR(VLOOKUP(CONSOLIDADO[[#This Row],[Codigo Municipio]],TDDia!$A$4:$B$394,2,0),0)</f>
        <v>0</v>
      </c>
    </row>
    <row r="440" spans="2:17" ht="14.45">
      <c r="B440">
        <f t="shared" si="38"/>
        <v>3</v>
      </c>
      <c r="C440" s="69" t="str" cm="1">
        <f t="array" ref="C440">+INDEX(Table_4[[Departamento]:[Municipio]],FINAL!$B440,1)</f>
        <v>Atlántida</v>
      </c>
      <c r="D440" s="69" t="str" cm="1">
        <f t="array" ref="D440">+INDEX(Table_4[[Departamento]:[Municipio]],FINAL!$B440,4)</f>
        <v>Esparta</v>
      </c>
      <c r="E440" s="69" t="str" cm="1">
        <f t="array" ref="E440">+INDEX(Table_4[[Departamento]:[Municipio]],FINAL!$B440,3)</f>
        <v>0103</v>
      </c>
      <c r="F440" s="96">
        <f t="shared" si="34"/>
        <v>43945</v>
      </c>
      <c r="G440" s="71" t="str">
        <f>+CONSOLIDADO[[#This Row],[Codigo Municipio]]&amp;CONSOLIDADO[[#This Row],[Fecha]]</f>
        <v>010343945</v>
      </c>
      <c r="H440" s="72">
        <f>+IFERROR(VLOOKUP($G440,TDAcumula!$C$2:$E$2027,3,0),0)</f>
        <v>0</v>
      </c>
      <c r="I440" s="73">
        <f t="shared" si="35"/>
        <v>7</v>
      </c>
      <c r="J440" s="74">
        <f>+IF(CONSOLIDADO[[#This Row],[Codigo Municipio]]=E439,CONSOLIDADO[[#This Row],[Fallecidos Diarios]]+J439,CONSOLIDADO[[#This Row],[Fallecidos Diarios]])</f>
        <v>1</v>
      </c>
      <c r="K440" s="75">
        <f t="shared" si="36"/>
        <v>0</v>
      </c>
      <c r="L440" s="76">
        <f>+IF(CONSOLIDADO[[#This Row],[Codigo Municipio]]=E439,CONSOLIDADO[[#This Row],[Recuperados Diarios]]+L439,CONSOLIDADO[[#This Row],[Recuperados Diarios]])</f>
        <v>7</v>
      </c>
      <c r="M440" s="77" cm="1">
        <f t="array" ref="M440">+IFERROR(IF(CONSOLIDADO[[#This Row],[Día]]&lt;14,0,INDEX(CONSOLIDADO[Casos Diarios],ROW()-14,1)),0)</f>
        <v>0</v>
      </c>
      <c r="N440" s="72">
        <f>+IF(CONSOLIDADO[[#This Row],[Clave]]="710143893",1,IF(OR(CONSOLIDADO[[#This Row],[Casos Acumulados]]&gt;0,CONSOLIDADO[[#This Row],[Muertes]]&gt;0),N439+1,I440))</f>
        <v>25</v>
      </c>
      <c r="O440" s="69">
        <f>+IFERROR(VLOOKUP($G440,TDMuertes!$C$2:$E$534,3,0),0)</f>
        <v>0</v>
      </c>
      <c r="P440" s="94" t="str">
        <f t="shared" ca="1" si="37"/>
        <v>ON</v>
      </c>
      <c r="Q440" s="78">
        <f>+IFERROR(VLOOKUP(CONSOLIDADO[[#This Row],[Codigo Municipio]],TDDia!$A$4:$B$394,2,0),0)</f>
        <v>0</v>
      </c>
    </row>
    <row r="441" spans="2:17" ht="14.45">
      <c r="B441">
        <f t="shared" si="38"/>
        <v>3</v>
      </c>
      <c r="C441" s="69" t="str" cm="1">
        <f t="array" ref="C441">+INDEX(Table_4[[Departamento]:[Municipio]],FINAL!$B441,1)</f>
        <v>Atlántida</v>
      </c>
      <c r="D441" s="69" t="str" cm="1">
        <f t="array" ref="D441">+INDEX(Table_4[[Departamento]:[Municipio]],FINAL!$B441,4)</f>
        <v>Esparta</v>
      </c>
      <c r="E441" s="69" t="str" cm="1">
        <f t="array" ref="E441">+INDEX(Table_4[[Departamento]:[Municipio]],FINAL!$B441,3)</f>
        <v>0103</v>
      </c>
      <c r="F441" s="96">
        <f t="shared" si="34"/>
        <v>43946</v>
      </c>
      <c r="G441" s="71" t="str">
        <f>+CONSOLIDADO[[#This Row],[Codigo Municipio]]&amp;CONSOLIDADO[[#This Row],[Fecha]]</f>
        <v>010343946</v>
      </c>
      <c r="H441" s="72">
        <f>+IFERROR(VLOOKUP($G441,TDAcumula!$C$2:$E$2027,3,0),0)</f>
        <v>0</v>
      </c>
      <c r="I441" s="73">
        <f t="shared" si="35"/>
        <v>7</v>
      </c>
      <c r="J441" s="74">
        <f>+IF(CONSOLIDADO[[#This Row],[Codigo Municipio]]=E440,CONSOLIDADO[[#This Row],[Fallecidos Diarios]]+J440,CONSOLIDADO[[#This Row],[Fallecidos Diarios]])</f>
        <v>1</v>
      </c>
      <c r="K441" s="75">
        <f t="shared" si="36"/>
        <v>0</v>
      </c>
      <c r="L441" s="76">
        <f>+IF(CONSOLIDADO[[#This Row],[Codigo Municipio]]=E440,CONSOLIDADO[[#This Row],[Recuperados Diarios]]+L440,CONSOLIDADO[[#This Row],[Recuperados Diarios]])</f>
        <v>7</v>
      </c>
      <c r="M441" s="77" cm="1">
        <f t="array" ref="M441">+IFERROR(IF(CONSOLIDADO[[#This Row],[Día]]&lt;14,0,INDEX(CONSOLIDADO[Casos Diarios],ROW()-14,1)),0)</f>
        <v>0</v>
      </c>
      <c r="N441" s="72">
        <f>+IF(CONSOLIDADO[[#This Row],[Clave]]="710143893",1,IF(OR(CONSOLIDADO[[#This Row],[Casos Acumulados]]&gt;0,CONSOLIDADO[[#This Row],[Muertes]]&gt;0),N440+1,I441))</f>
        <v>26</v>
      </c>
      <c r="O441" s="69">
        <f>+IFERROR(VLOOKUP($G441,TDMuertes!$C$2:$E$534,3,0),0)</f>
        <v>0</v>
      </c>
      <c r="P441" s="94" t="str">
        <f t="shared" ca="1" si="37"/>
        <v>ON</v>
      </c>
      <c r="Q441" s="78">
        <f>+IFERROR(VLOOKUP(CONSOLIDADO[[#This Row],[Codigo Municipio]],TDDia!$A$4:$B$394,2,0),0)</f>
        <v>0</v>
      </c>
    </row>
    <row r="442" spans="2:17" ht="14.45">
      <c r="B442">
        <f t="shared" si="38"/>
        <v>3</v>
      </c>
      <c r="C442" s="69" t="str" cm="1">
        <f t="array" ref="C442">+INDEX(Table_4[[Departamento]:[Municipio]],FINAL!$B442,1)</f>
        <v>Atlántida</v>
      </c>
      <c r="D442" s="69" t="str" cm="1">
        <f t="array" ref="D442">+INDEX(Table_4[[Departamento]:[Municipio]],FINAL!$B442,4)</f>
        <v>Esparta</v>
      </c>
      <c r="E442" s="69" t="str" cm="1">
        <f t="array" ref="E442">+INDEX(Table_4[[Departamento]:[Municipio]],FINAL!$B442,3)</f>
        <v>0103</v>
      </c>
      <c r="F442" s="96">
        <f t="shared" si="34"/>
        <v>43947</v>
      </c>
      <c r="G442" s="71" t="str">
        <f>+CONSOLIDADO[[#This Row],[Codigo Municipio]]&amp;CONSOLIDADO[[#This Row],[Fecha]]</f>
        <v>010343947</v>
      </c>
      <c r="H442" s="72">
        <f>+IFERROR(VLOOKUP($G442,TDAcumula!$C$2:$E$2027,3,0),0)</f>
        <v>0</v>
      </c>
      <c r="I442" s="73">
        <f t="shared" si="35"/>
        <v>7</v>
      </c>
      <c r="J442" s="74">
        <f>+IF(CONSOLIDADO[[#This Row],[Codigo Municipio]]=E441,CONSOLIDADO[[#This Row],[Fallecidos Diarios]]+J441,CONSOLIDADO[[#This Row],[Fallecidos Diarios]])</f>
        <v>1</v>
      </c>
      <c r="K442" s="75">
        <f t="shared" si="36"/>
        <v>0</v>
      </c>
      <c r="L442" s="76">
        <f>+IF(CONSOLIDADO[[#This Row],[Codigo Municipio]]=E441,CONSOLIDADO[[#This Row],[Recuperados Diarios]]+L441,CONSOLIDADO[[#This Row],[Recuperados Diarios]])</f>
        <v>7</v>
      </c>
      <c r="M442" s="77" cm="1">
        <f t="array" ref="M442">+IFERROR(IF(CONSOLIDADO[[#This Row],[Día]]&lt;14,0,INDEX(CONSOLIDADO[Casos Diarios],ROW()-14,1)),0)</f>
        <v>0</v>
      </c>
      <c r="N442" s="72">
        <f>+IF(CONSOLIDADO[[#This Row],[Clave]]="710143893",1,IF(OR(CONSOLIDADO[[#This Row],[Casos Acumulados]]&gt;0,CONSOLIDADO[[#This Row],[Muertes]]&gt;0),N441+1,I442))</f>
        <v>27</v>
      </c>
      <c r="O442" s="69">
        <f>+IFERROR(VLOOKUP($G442,TDMuertes!$C$2:$E$534,3,0),0)</f>
        <v>0</v>
      </c>
      <c r="P442" s="94" t="str">
        <f t="shared" ca="1" si="37"/>
        <v>ON</v>
      </c>
      <c r="Q442" s="78">
        <f>+IFERROR(VLOOKUP(CONSOLIDADO[[#This Row],[Codigo Municipio]],TDDia!$A$4:$B$394,2,0),0)</f>
        <v>0</v>
      </c>
    </row>
    <row r="443" spans="2:17" ht="14.45">
      <c r="B443">
        <f t="shared" si="38"/>
        <v>3</v>
      </c>
      <c r="C443" s="69" t="str" cm="1">
        <f t="array" ref="C443">+INDEX(Table_4[[Departamento]:[Municipio]],FINAL!$B443,1)</f>
        <v>Atlántida</v>
      </c>
      <c r="D443" s="69" t="str" cm="1">
        <f t="array" ref="D443">+INDEX(Table_4[[Departamento]:[Municipio]],FINAL!$B443,4)</f>
        <v>Esparta</v>
      </c>
      <c r="E443" s="69" t="str" cm="1">
        <f t="array" ref="E443">+INDEX(Table_4[[Departamento]:[Municipio]],FINAL!$B443,3)</f>
        <v>0103</v>
      </c>
      <c r="F443" s="96">
        <f t="shared" si="34"/>
        <v>43948</v>
      </c>
      <c r="G443" s="71" t="str">
        <f>+CONSOLIDADO[[#This Row],[Codigo Municipio]]&amp;CONSOLIDADO[[#This Row],[Fecha]]</f>
        <v>010343948</v>
      </c>
      <c r="H443" s="72">
        <f>+IFERROR(VLOOKUP($G443,TDAcumula!$C$2:$E$2027,3,0),0)</f>
        <v>0</v>
      </c>
      <c r="I443" s="73">
        <f t="shared" si="35"/>
        <v>7</v>
      </c>
      <c r="J443" s="74">
        <f>+IF(CONSOLIDADO[[#This Row],[Codigo Municipio]]=E442,CONSOLIDADO[[#This Row],[Fallecidos Diarios]]+J442,CONSOLIDADO[[#This Row],[Fallecidos Diarios]])</f>
        <v>1</v>
      </c>
      <c r="K443" s="75">
        <f t="shared" si="36"/>
        <v>0</v>
      </c>
      <c r="L443" s="76">
        <f>+IF(CONSOLIDADO[[#This Row],[Codigo Municipio]]=E442,CONSOLIDADO[[#This Row],[Recuperados Diarios]]+L442,CONSOLIDADO[[#This Row],[Recuperados Diarios]])</f>
        <v>7</v>
      </c>
      <c r="M443" s="77" cm="1">
        <f t="array" ref="M443">+IFERROR(IF(CONSOLIDADO[[#This Row],[Día]]&lt;14,0,INDEX(CONSOLIDADO[Casos Diarios],ROW()-14,1)),0)</f>
        <v>0</v>
      </c>
      <c r="N443" s="72">
        <f>+IF(CONSOLIDADO[[#This Row],[Clave]]="710143893",1,IF(OR(CONSOLIDADO[[#This Row],[Casos Acumulados]]&gt;0,CONSOLIDADO[[#This Row],[Muertes]]&gt;0),N442+1,I443))</f>
        <v>28</v>
      </c>
      <c r="O443" s="69">
        <f>+IFERROR(VLOOKUP($G443,TDMuertes!$C$2:$E$534,3,0),0)</f>
        <v>0</v>
      </c>
      <c r="P443" s="94" t="str">
        <f t="shared" ca="1" si="37"/>
        <v>ON</v>
      </c>
      <c r="Q443" s="78">
        <f>+IFERROR(VLOOKUP(CONSOLIDADO[[#This Row],[Codigo Municipio]],TDDia!$A$4:$B$394,2,0),0)</f>
        <v>0</v>
      </c>
    </row>
    <row r="444" spans="2:17" ht="14.45">
      <c r="B444">
        <f t="shared" si="38"/>
        <v>3</v>
      </c>
      <c r="C444" s="69" t="str" cm="1">
        <f t="array" ref="C444">+INDEX(Table_4[[Departamento]:[Municipio]],FINAL!$B444,1)</f>
        <v>Atlántida</v>
      </c>
      <c r="D444" s="69" t="str" cm="1">
        <f t="array" ref="D444">+INDEX(Table_4[[Departamento]:[Municipio]],FINAL!$B444,4)</f>
        <v>Esparta</v>
      </c>
      <c r="E444" s="69" t="str" cm="1">
        <f t="array" ref="E444">+INDEX(Table_4[[Departamento]:[Municipio]],FINAL!$B444,3)</f>
        <v>0103</v>
      </c>
      <c r="F444" s="96">
        <f t="shared" si="34"/>
        <v>43949</v>
      </c>
      <c r="G444" s="71" t="str">
        <f>+CONSOLIDADO[[#This Row],[Codigo Municipio]]&amp;CONSOLIDADO[[#This Row],[Fecha]]</f>
        <v>010343949</v>
      </c>
      <c r="H444" s="72">
        <f>+IFERROR(VLOOKUP($G444,TDAcumula!$C$2:$E$2027,3,0),0)</f>
        <v>0</v>
      </c>
      <c r="I444" s="73">
        <f t="shared" si="35"/>
        <v>7</v>
      </c>
      <c r="J444" s="74">
        <f>+IF(CONSOLIDADO[[#This Row],[Codigo Municipio]]=E443,CONSOLIDADO[[#This Row],[Fallecidos Diarios]]+J443,CONSOLIDADO[[#This Row],[Fallecidos Diarios]])</f>
        <v>1</v>
      </c>
      <c r="K444" s="75">
        <f t="shared" si="36"/>
        <v>0</v>
      </c>
      <c r="L444" s="76">
        <f>+IF(CONSOLIDADO[[#This Row],[Codigo Municipio]]=E443,CONSOLIDADO[[#This Row],[Recuperados Diarios]]+L443,CONSOLIDADO[[#This Row],[Recuperados Diarios]])</f>
        <v>7</v>
      </c>
      <c r="M444" s="77" cm="1">
        <f t="array" ref="M444">+IFERROR(IF(CONSOLIDADO[[#This Row],[Día]]&lt;14,0,INDEX(CONSOLIDADO[Casos Diarios],ROW()-14,1)),0)</f>
        <v>0</v>
      </c>
      <c r="N444" s="72">
        <f>+IF(CONSOLIDADO[[#This Row],[Clave]]="710143893",1,IF(OR(CONSOLIDADO[[#This Row],[Casos Acumulados]]&gt;0,CONSOLIDADO[[#This Row],[Muertes]]&gt;0),N443+1,I444))</f>
        <v>29</v>
      </c>
      <c r="O444" s="69">
        <f>+IFERROR(VLOOKUP($G444,TDMuertes!$C$2:$E$534,3,0),0)</f>
        <v>0</v>
      </c>
      <c r="P444" s="94" t="str">
        <f t="shared" ca="1" si="37"/>
        <v>ON</v>
      </c>
      <c r="Q444" s="78">
        <f>+IFERROR(VLOOKUP(CONSOLIDADO[[#This Row],[Codigo Municipio]],TDDia!$A$4:$B$394,2,0),0)</f>
        <v>0</v>
      </c>
    </row>
    <row r="445" spans="2:17" ht="14.45">
      <c r="B445">
        <f t="shared" si="38"/>
        <v>3</v>
      </c>
      <c r="C445" s="69" t="str" cm="1">
        <f t="array" ref="C445">+INDEX(Table_4[[Departamento]:[Municipio]],FINAL!$B445,1)</f>
        <v>Atlántida</v>
      </c>
      <c r="D445" s="69" t="str" cm="1">
        <f t="array" ref="D445">+INDEX(Table_4[[Departamento]:[Municipio]],FINAL!$B445,4)</f>
        <v>Esparta</v>
      </c>
      <c r="E445" s="69" t="str" cm="1">
        <f t="array" ref="E445">+INDEX(Table_4[[Departamento]:[Municipio]],FINAL!$B445,3)</f>
        <v>0103</v>
      </c>
      <c r="F445" s="96">
        <f t="shared" si="34"/>
        <v>43950</v>
      </c>
      <c r="G445" s="71" t="str">
        <f>+CONSOLIDADO[[#This Row],[Codigo Municipio]]&amp;CONSOLIDADO[[#This Row],[Fecha]]</f>
        <v>010343950</v>
      </c>
      <c r="H445" s="72">
        <f>+IFERROR(VLOOKUP($G445,TDAcumula!$C$2:$E$2027,3,0),0)</f>
        <v>0</v>
      </c>
      <c r="I445" s="73">
        <f t="shared" si="35"/>
        <v>7</v>
      </c>
      <c r="J445" s="74">
        <f>+IF(CONSOLIDADO[[#This Row],[Codigo Municipio]]=E444,CONSOLIDADO[[#This Row],[Fallecidos Diarios]]+J444,CONSOLIDADO[[#This Row],[Fallecidos Diarios]])</f>
        <v>1</v>
      </c>
      <c r="K445" s="75">
        <f t="shared" si="36"/>
        <v>0</v>
      </c>
      <c r="L445" s="76">
        <f>+IF(CONSOLIDADO[[#This Row],[Codigo Municipio]]=E444,CONSOLIDADO[[#This Row],[Recuperados Diarios]]+L444,CONSOLIDADO[[#This Row],[Recuperados Diarios]])</f>
        <v>7</v>
      </c>
      <c r="M445" s="77" cm="1">
        <f t="array" ref="M445">+IFERROR(IF(CONSOLIDADO[[#This Row],[Día]]&lt;14,0,INDEX(CONSOLIDADO[Casos Diarios],ROW()-14,1)),0)</f>
        <v>0</v>
      </c>
      <c r="N445" s="72">
        <f>+IF(CONSOLIDADO[[#This Row],[Clave]]="710143893",1,IF(OR(CONSOLIDADO[[#This Row],[Casos Acumulados]]&gt;0,CONSOLIDADO[[#This Row],[Muertes]]&gt;0),N444+1,I445))</f>
        <v>30</v>
      </c>
      <c r="O445" s="69">
        <f>+IFERROR(VLOOKUP($G445,TDMuertes!$C$2:$E$534,3,0),0)</f>
        <v>0</v>
      </c>
      <c r="P445" s="94" t="str">
        <f t="shared" ca="1" si="37"/>
        <v>ON</v>
      </c>
      <c r="Q445" s="78">
        <f>+IFERROR(VLOOKUP(CONSOLIDADO[[#This Row],[Codigo Municipio]],TDDia!$A$4:$B$394,2,0),0)</f>
        <v>0</v>
      </c>
    </row>
    <row r="446" spans="2:17" ht="14.45">
      <c r="B446">
        <f t="shared" si="38"/>
        <v>3</v>
      </c>
      <c r="C446" s="69" t="str" cm="1">
        <f t="array" ref="C446">+INDEX(Table_4[[Departamento]:[Municipio]],FINAL!$B446,1)</f>
        <v>Atlántida</v>
      </c>
      <c r="D446" s="69" t="str" cm="1">
        <f t="array" ref="D446">+INDEX(Table_4[[Departamento]:[Municipio]],FINAL!$B446,4)</f>
        <v>Esparta</v>
      </c>
      <c r="E446" s="69" t="str" cm="1">
        <f t="array" ref="E446">+INDEX(Table_4[[Departamento]:[Municipio]],FINAL!$B446,3)</f>
        <v>0103</v>
      </c>
      <c r="F446" s="96">
        <f t="shared" si="34"/>
        <v>43951</v>
      </c>
      <c r="G446" s="71" t="str">
        <f>+CONSOLIDADO[[#This Row],[Codigo Municipio]]&amp;CONSOLIDADO[[#This Row],[Fecha]]</f>
        <v>010343951</v>
      </c>
      <c r="H446" s="72">
        <f>+IFERROR(VLOOKUP($G446,TDAcumula!$C$2:$E$2027,3,0),0)</f>
        <v>0</v>
      </c>
      <c r="I446" s="73">
        <f t="shared" si="35"/>
        <v>7</v>
      </c>
      <c r="J446" s="74">
        <f>+IF(CONSOLIDADO[[#This Row],[Codigo Municipio]]=E445,CONSOLIDADO[[#This Row],[Fallecidos Diarios]]+J445,CONSOLIDADO[[#This Row],[Fallecidos Diarios]])</f>
        <v>1</v>
      </c>
      <c r="K446" s="75">
        <f t="shared" si="36"/>
        <v>0</v>
      </c>
      <c r="L446" s="76">
        <f>+IF(CONSOLIDADO[[#This Row],[Codigo Municipio]]=E445,CONSOLIDADO[[#This Row],[Recuperados Diarios]]+L445,CONSOLIDADO[[#This Row],[Recuperados Diarios]])</f>
        <v>7</v>
      </c>
      <c r="M446" s="77" cm="1">
        <f t="array" ref="M446">+IFERROR(IF(CONSOLIDADO[[#This Row],[Día]]&lt;14,0,INDEX(CONSOLIDADO[Casos Diarios],ROW()-14,1)),0)</f>
        <v>0</v>
      </c>
      <c r="N446" s="72">
        <f>+IF(CONSOLIDADO[[#This Row],[Clave]]="710143893",1,IF(OR(CONSOLIDADO[[#This Row],[Casos Acumulados]]&gt;0,CONSOLIDADO[[#This Row],[Muertes]]&gt;0),N445+1,I446))</f>
        <v>31</v>
      </c>
      <c r="O446" s="69">
        <f>+IFERROR(VLOOKUP($G446,TDMuertes!$C$2:$E$534,3,0),0)</f>
        <v>0</v>
      </c>
      <c r="P446" s="94" t="str">
        <f t="shared" ca="1" si="37"/>
        <v>ON</v>
      </c>
      <c r="Q446" s="78">
        <f>+IFERROR(VLOOKUP(CONSOLIDADO[[#This Row],[Codigo Municipio]],TDDia!$A$4:$B$394,2,0),0)</f>
        <v>0</v>
      </c>
    </row>
    <row r="447" spans="2:17" ht="14.45">
      <c r="B447">
        <f t="shared" si="38"/>
        <v>3</v>
      </c>
      <c r="C447" s="69" t="str" cm="1">
        <f t="array" ref="C447">+INDEX(Table_4[[Departamento]:[Municipio]],FINAL!$B447,1)</f>
        <v>Atlántida</v>
      </c>
      <c r="D447" s="69" t="str" cm="1">
        <f t="array" ref="D447">+INDEX(Table_4[[Departamento]:[Municipio]],FINAL!$B447,4)</f>
        <v>Esparta</v>
      </c>
      <c r="E447" s="69" t="str" cm="1">
        <f t="array" ref="E447">+INDEX(Table_4[[Departamento]:[Municipio]],FINAL!$B447,3)</f>
        <v>0103</v>
      </c>
      <c r="F447" s="96">
        <f t="shared" si="34"/>
        <v>43952</v>
      </c>
      <c r="G447" s="71" t="str">
        <f>+CONSOLIDADO[[#This Row],[Codigo Municipio]]&amp;CONSOLIDADO[[#This Row],[Fecha]]</f>
        <v>010343952</v>
      </c>
      <c r="H447" s="72">
        <f>+IFERROR(VLOOKUP($G447,TDAcumula!$C$2:$E$2027,3,0),0)</f>
        <v>0</v>
      </c>
      <c r="I447" s="73">
        <f t="shared" si="35"/>
        <v>7</v>
      </c>
      <c r="J447" s="74">
        <f>+IF(CONSOLIDADO[[#This Row],[Codigo Municipio]]=E446,CONSOLIDADO[[#This Row],[Fallecidos Diarios]]+J446,CONSOLIDADO[[#This Row],[Fallecidos Diarios]])</f>
        <v>1</v>
      </c>
      <c r="K447" s="75">
        <f t="shared" si="36"/>
        <v>0</v>
      </c>
      <c r="L447" s="76">
        <f>+IF(CONSOLIDADO[[#This Row],[Codigo Municipio]]=E446,CONSOLIDADO[[#This Row],[Recuperados Diarios]]+L446,CONSOLIDADO[[#This Row],[Recuperados Diarios]])</f>
        <v>7</v>
      </c>
      <c r="M447" s="77" cm="1">
        <f t="array" ref="M447">+IFERROR(IF(CONSOLIDADO[[#This Row],[Día]]&lt;14,0,INDEX(CONSOLIDADO[Casos Diarios],ROW()-14,1)),0)</f>
        <v>0</v>
      </c>
      <c r="N447" s="72">
        <f>+IF(CONSOLIDADO[[#This Row],[Clave]]="710143893",1,IF(OR(CONSOLIDADO[[#This Row],[Casos Acumulados]]&gt;0,CONSOLIDADO[[#This Row],[Muertes]]&gt;0),N446+1,I447))</f>
        <v>32</v>
      </c>
      <c r="O447" s="69">
        <f>+IFERROR(VLOOKUP($G447,TDMuertes!$C$2:$E$534,3,0),0)</f>
        <v>0</v>
      </c>
      <c r="P447" s="94" t="str">
        <f t="shared" ca="1" si="37"/>
        <v>ON</v>
      </c>
      <c r="Q447" s="78">
        <f>+IFERROR(VLOOKUP(CONSOLIDADO[[#This Row],[Codigo Municipio]],TDDia!$A$4:$B$394,2,0),0)</f>
        <v>0</v>
      </c>
    </row>
    <row r="448" spans="2:17" ht="14.45">
      <c r="B448">
        <f t="shared" si="38"/>
        <v>3</v>
      </c>
      <c r="C448" s="69" t="str" cm="1">
        <f t="array" ref="C448">+INDEX(Table_4[[Departamento]:[Municipio]],FINAL!$B448,1)</f>
        <v>Atlántida</v>
      </c>
      <c r="D448" s="69" t="str" cm="1">
        <f t="array" ref="D448">+INDEX(Table_4[[Departamento]:[Municipio]],FINAL!$B448,4)</f>
        <v>Esparta</v>
      </c>
      <c r="E448" s="69" t="str" cm="1">
        <f t="array" ref="E448">+INDEX(Table_4[[Departamento]:[Municipio]],FINAL!$B448,3)</f>
        <v>0103</v>
      </c>
      <c r="F448" s="96">
        <f t="shared" si="34"/>
        <v>43953</v>
      </c>
      <c r="G448" s="71" t="str">
        <f>+CONSOLIDADO[[#This Row],[Codigo Municipio]]&amp;CONSOLIDADO[[#This Row],[Fecha]]</f>
        <v>010343953</v>
      </c>
      <c r="H448" s="72">
        <f>+IFERROR(VLOOKUP($G448,TDAcumula!$C$2:$E$2027,3,0),0)</f>
        <v>0</v>
      </c>
      <c r="I448" s="73">
        <f t="shared" si="35"/>
        <v>7</v>
      </c>
      <c r="J448" s="74">
        <f>+IF(CONSOLIDADO[[#This Row],[Codigo Municipio]]=E447,CONSOLIDADO[[#This Row],[Fallecidos Diarios]]+J447,CONSOLIDADO[[#This Row],[Fallecidos Diarios]])</f>
        <v>1</v>
      </c>
      <c r="K448" s="75">
        <f t="shared" si="36"/>
        <v>0</v>
      </c>
      <c r="L448" s="76">
        <f>+IF(CONSOLIDADO[[#This Row],[Codigo Municipio]]=E447,CONSOLIDADO[[#This Row],[Recuperados Diarios]]+L447,CONSOLIDADO[[#This Row],[Recuperados Diarios]])</f>
        <v>7</v>
      </c>
      <c r="M448" s="77" cm="1">
        <f t="array" ref="M448">+IFERROR(IF(CONSOLIDADO[[#This Row],[Día]]&lt;14,0,INDEX(CONSOLIDADO[Casos Diarios],ROW()-14,1)),0)</f>
        <v>0</v>
      </c>
      <c r="N448" s="72">
        <f>+IF(CONSOLIDADO[[#This Row],[Clave]]="710143893",1,IF(OR(CONSOLIDADO[[#This Row],[Casos Acumulados]]&gt;0,CONSOLIDADO[[#This Row],[Muertes]]&gt;0),N447+1,I448))</f>
        <v>33</v>
      </c>
      <c r="O448" s="69">
        <f>+IFERROR(VLOOKUP($G448,TDMuertes!$C$2:$E$534,3,0),0)</f>
        <v>0</v>
      </c>
      <c r="P448" s="94" t="str">
        <f t="shared" ca="1" si="37"/>
        <v>ON</v>
      </c>
      <c r="Q448" s="78">
        <f>+IFERROR(VLOOKUP(CONSOLIDADO[[#This Row],[Codigo Municipio]],TDDia!$A$4:$B$394,2,0),0)</f>
        <v>0</v>
      </c>
    </row>
    <row r="449" spans="2:17" ht="14.45">
      <c r="B449">
        <f t="shared" si="38"/>
        <v>3</v>
      </c>
      <c r="C449" s="69" t="str" cm="1">
        <f t="array" ref="C449">+INDEX(Table_4[[Departamento]:[Municipio]],FINAL!$B449,1)</f>
        <v>Atlántida</v>
      </c>
      <c r="D449" s="69" t="str" cm="1">
        <f t="array" ref="D449">+INDEX(Table_4[[Departamento]:[Municipio]],FINAL!$B449,4)</f>
        <v>Esparta</v>
      </c>
      <c r="E449" s="69" t="str" cm="1">
        <f t="array" ref="E449">+INDEX(Table_4[[Departamento]:[Municipio]],FINAL!$B449,3)</f>
        <v>0103</v>
      </c>
      <c r="F449" s="96">
        <f t="shared" si="34"/>
        <v>43954</v>
      </c>
      <c r="G449" s="71" t="str">
        <f>+CONSOLIDADO[[#This Row],[Codigo Municipio]]&amp;CONSOLIDADO[[#This Row],[Fecha]]</f>
        <v>010343954</v>
      </c>
      <c r="H449" s="72">
        <f>+IFERROR(VLOOKUP($G449,TDAcumula!$C$2:$E$2027,3,0),0)</f>
        <v>0</v>
      </c>
      <c r="I449" s="73">
        <f t="shared" si="35"/>
        <v>7</v>
      </c>
      <c r="J449" s="74">
        <f>+IF(CONSOLIDADO[[#This Row],[Codigo Municipio]]=E448,CONSOLIDADO[[#This Row],[Fallecidos Diarios]]+J448,CONSOLIDADO[[#This Row],[Fallecidos Diarios]])</f>
        <v>1</v>
      </c>
      <c r="K449" s="75">
        <f t="shared" si="36"/>
        <v>0</v>
      </c>
      <c r="L449" s="76">
        <f>+IF(CONSOLIDADO[[#This Row],[Codigo Municipio]]=E448,CONSOLIDADO[[#This Row],[Recuperados Diarios]]+L448,CONSOLIDADO[[#This Row],[Recuperados Diarios]])</f>
        <v>7</v>
      </c>
      <c r="M449" s="77" cm="1">
        <f t="array" ref="M449">+IFERROR(IF(CONSOLIDADO[[#This Row],[Día]]&lt;14,0,INDEX(CONSOLIDADO[Casos Diarios],ROW()-14,1)),0)</f>
        <v>0</v>
      </c>
      <c r="N449" s="72">
        <f>+IF(CONSOLIDADO[[#This Row],[Clave]]="710143893",1,IF(OR(CONSOLIDADO[[#This Row],[Casos Acumulados]]&gt;0,CONSOLIDADO[[#This Row],[Muertes]]&gt;0),N448+1,I449))</f>
        <v>34</v>
      </c>
      <c r="O449" s="69">
        <f>+IFERROR(VLOOKUP($G449,TDMuertes!$C$2:$E$534,3,0),0)</f>
        <v>0</v>
      </c>
      <c r="P449" s="94" t="str">
        <f t="shared" ca="1" si="37"/>
        <v>ON</v>
      </c>
      <c r="Q449" s="78">
        <f>+IFERROR(VLOOKUP(CONSOLIDADO[[#This Row],[Codigo Municipio]],TDDia!$A$4:$B$394,2,0),0)</f>
        <v>0</v>
      </c>
    </row>
    <row r="450" spans="2:17" ht="14.45">
      <c r="B450">
        <f t="shared" si="38"/>
        <v>3</v>
      </c>
      <c r="C450" s="69" t="str" cm="1">
        <f t="array" ref="C450">+INDEX(Table_4[[Departamento]:[Municipio]],FINAL!$B450,1)</f>
        <v>Atlántida</v>
      </c>
      <c r="D450" s="69" t="str" cm="1">
        <f t="array" ref="D450">+INDEX(Table_4[[Departamento]:[Municipio]],FINAL!$B450,4)</f>
        <v>Esparta</v>
      </c>
      <c r="E450" s="69" t="str" cm="1">
        <f t="array" ref="E450">+INDEX(Table_4[[Departamento]:[Municipio]],FINAL!$B450,3)</f>
        <v>0103</v>
      </c>
      <c r="F450" s="96">
        <f t="shared" si="34"/>
        <v>43955</v>
      </c>
      <c r="G450" s="71" t="str">
        <f>+CONSOLIDADO[[#This Row],[Codigo Municipio]]&amp;CONSOLIDADO[[#This Row],[Fecha]]</f>
        <v>010343955</v>
      </c>
      <c r="H450" s="72">
        <f>+IFERROR(VLOOKUP($G450,TDAcumula!$C$2:$E$2027,3,0),0)</f>
        <v>0</v>
      </c>
      <c r="I450" s="73">
        <f t="shared" si="35"/>
        <v>7</v>
      </c>
      <c r="J450" s="74">
        <f>+IF(CONSOLIDADO[[#This Row],[Codigo Municipio]]=E449,CONSOLIDADO[[#This Row],[Fallecidos Diarios]]+J449,CONSOLIDADO[[#This Row],[Fallecidos Diarios]])</f>
        <v>1</v>
      </c>
      <c r="K450" s="75">
        <f t="shared" si="36"/>
        <v>0</v>
      </c>
      <c r="L450" s="76">
        <f>+IF(CONSOLIDADO[[#This Row],[Codigo Municipio]]=E449,CONSOLIDADO[[#This Row],[Recuperados Diarios]]+L449,CONSOLIDADO[[#This Row],[Recuperados Diarios]])</f>
        <v>7</v>
      </c>
      <c r="M450" s="77" cm="1">
        <f t="array" ref="M450">+IFERROR(IF(CONSOLIDADO[[#This Row],[Día]]&lt;14,0,INDEX(CONSOLIDADO[Casos Diarios],ROW()-14,1)),0)</f>
        <v>0</v>
      </c>
      <c r="N450" s="72">
        <f>+IF(CONSOLIDADO[[#This Row],[Clave]]="710143893",1,IF(OR(CONSOLIDADO[[#This Row],[Casos Acumulados]]&gt;0,CONSOLIDADO[[#This Row],[Muertes]]&gt;0),N449+1,I450))</f>
        <v>35</v>
      </c>
      <c r="O450" s="69">
        <f>+IFERROR(VLOOKUP($G450,TDMuertes!$C$2:$E$534,3,0),0)</f>
        <v>0</v>
      </c>
      <c r="P450" s="94" t="str">
        <f t="shared" ca="1" si="37"/>
        <v>ON</v>
      </c>
      <c r="Q450" s="78">
        <f>+IFERROR(VLOOKUP(CONSOLIDADO[[#This Row],[Codigo Municipio]],TDDia!$A$4:$B$394,2,0),0)</f>
        <v>0</v>
      </c>
    </row>
    <row r="451" spans="2:17" ht="14.45">
      <c r="B451">
        <f t="shared" si="38"/>
        <v>3</v>
      </c>
      <c r="C451" s="69" t="str" cm="1">
        <f t="array" ref="C451">+INDEX(Table_4[[Departamento]:[Municipio]],FINAL!$B451,1)</f>
        <v>Atlántida</v>
      </c>
      <c r="D451" s="69" t="str" cm="1">
        <f t="array" ref="D451">+INDEX(Table_4[[Departamento]:[Municipio]],FINAL!$B451,4)</f>
        <v>Esparta</v>
      </c>
      <c r="E451" s="69" t="str" cm="1">
        <f t="array" ref="E451">+INDEX(Table_4[[Departamento]:[Municipio]],FINAL!$B451,3)</f>
        <v>0103</v>
      </c>
      <c r="F451" s="96">
        <f t="shared" si="34"/>
        <v>43956</v>
      </c>
      <c r="G451" s="71" t="str">
        <f>+CONSOLIDADO[[#This Row],[Codigo Municipio]]&amp;CONSOLIDADO[[#This Row],[Fecha]]</f>
        <v>010343956</v>
      </c>
      <c r="H451" s="72">
        <f>+IFERROR(VLOOKUP($G451,TDAcumula!$C$2:$E$2027,3,0),0)</f>
        <v>0</v>
      </c>
      <c r="I451" s="73">
        <f t="shared" si="35"/>
        <v>7</v>
      </c>
      <c r="J451" s="74">
        <f>+IF(CONSOLIDADO[[#This Row],[Codigo Municipio]]=E450,CONSOLIDADO[[#This Row],[Fallecidos Diarios]]+J450,CONSOLIDADO[[#This Row],[Fallecidos Diarios]])</f>
        <v>1</v>
      </c>
      <c r="K451" s="75">
        <f t="shared" si="36"/>
        <v>0</v>
      </c>
      <c r="L451" s="76">
        <f>+IF(CONSOLIDADO[[#This Row],[Codigo Municipio]]=E450,CONSOLIDADO[[#This Row],[Recuperados Diarios]]+L450,CONSOLIDADO[[#This Row],[Recuperados Diarios]])</f>
        <v>7</v>
      </c>
      <c r="M451" s="77" cm="1">
        <f t="array" ref="M451">+IFERROR(IF(CONSOLIDADO[[#This Row],[Día]]&lt;14,0,INDEX(CONSOLIDADO[Casos Diarios],ROW()-14,1)),0)</f>
        <v>0</v>
      </c>
      <c r="N451" s="72">
        <f>+IF(CONSOLIDADO[[#This Row],[Clave]]="710143893",1,IF(OR(CONSOLIDADO[[#This Row],[Casos Acumulados]]&gt;0,CONSOLIDADO[[#This Row],[Muertes]]&gt;0),N450+1,I451))</f>
        <v>36</v>
      </c>
      <c r="O451" s="69">
        <f>+IFERROR(VLOOKUP($G451,TDMuertes!$C$2:$E$534,3,0),0)</f>
        <v>0</v>
      </c>
      <c r="P451" s="94" t="str">
        <f t="shared" ca="1" si="37"/>
        <v>ON</v>
      </c>
      <c r="Q451" s="78">
        <f>+IFERROR(VLOOKUP(CONSOLIDADO[[#This Row],[Codigo Municipio]],TDDia!$A$4:$B$394,2,0),0)</f>
        <v>0</v>
      </c>
    </row>
    <row r="452" spans="2:17" ht="14.45">
      <c r="B452">
        <f t="shared" si="38"/>
        <v>3</v>
      </c>
      <c r="C452" s="69" t="str" cm="1">
        <f t="array" ref="C452">+INDEX(Table_4[[Departamento]:[Municipio]],FINAL!$B452,1)</f>
        <v>Atlántida</v>
      </c>
      <c r="D452" s="69" t="str" cm="1">
        <f t="array" ref="D452">+INDEX(Table_4[[Departamento]:[Municipio]],FINAL!$B452,4)</f>
        <v>Esparta</v>
      </c>
      <c r="E452" s="69" t="str" cm="1">
        <f t="array" ref="E452">+INDEX(Table_4[[Departamento]:[Municipio]],FINAL!$B452,3)</f>
        <v>0103</v>
      </c>
      <c r="F452" s="96">
        <f t="shared" ref="F452:F515" si="39">+F259</f>
        <v>43957</v>
      </c>
      <c r="G452" s="71" t="str">
        <f>+CONSOLIDADO[[#This Row],[Codigo Municipio]]&amp;CONSOLIDADO[[#This Row],[Fecha]]</f>
        <v>010343957</v>
      </c>
      <c r="H452" s="72">
        <f>+IFERROR(VLOOKUP($G452,TDAcumula!$C$2:$E$2027,3,0),0)</f>
        <v>0</v>
      </c>
      <c r="I452" s="73">
        <f t="shared" ref="I452:I515" si="40">+IF(E452=E451,H452+I451,H452)</f>
        <v>7</v>
      </c>
      <c r="J452" s="74">
        <f>+IF(CONSOLIDADO[[#This Row],[Codigo Municipio]]=E451,CONSOLIDADO[[#This Row],[Fallecidos Diarios]]+J451,CONSOLIDADO[[#This Row],[Fallecidos Diarios]])</f>
        <v>1</v>
      </c>
      <c r="K452" s="75">
        <f t="shared" ref="K452:K515" si="41">+IF(I452-J452-L452&lt;0,0,I452-J452-L452)</f>
        <v>0</v>
      </c>
      <c r="L452" s="76">
        <f>+IF(CONSOLIDADO[[#This Row],[Codigo Municipio]]=E451,CONSOLIDADO[[#This Row],[Recuperados Diarios]]+L451,CONSOLIDADO[[#This Row],[Recuperados Diarios]])</f>
        <v>7</v>
      </c>
      <c r="M452" s="77" cm="1">
        <f t="array" ref="M452">+IFERROR(IF(CONSOLIDADO[[#This Row],[Día]]&lt;14,0,INDEX(CONSOLIDADO[Casos Diarios],ROW()-14,1)),0)</f>
        <v>0</v>
      </c>
      <c r="N452" s="72">
        <f>+IF(CONSOLIDADO[[#This Row],[Clave]]="710143893",1,IF(OR(CONSOLIDADO[[#This Row],[Casos Acumulados]]&gt;0,CONSOLIDADO[[#This Row],[Muertes]]&gt;0),N451+1,I452))</f>
        <v>37</v>
      </c>
      <c r="O452" s="69">
        <f>+IFERROR(VLOOKUP($G452,TDMuertes!$C$2:$E$534,3,0),0)</f>
        <v>0</v>
      </c>
      <c r="P452" s="94" t="str">
        <f t="shared" ref="P452:P515" ca="1" si="42">+IF(N452=0,"OFF",IF(N452=1,"START",IF(AND(N452&gt;1,F452&lt;TODAY()+1),"ON","OUT TIME")))</f>
        <v>ON</v>
      </c>
      <c r="Q452" s="78">
        <f>+IFERROR(VLOOKUP(CONSOLIDADO[[#This Row],[Codigo Municipio]],TDDia!$A$4:$B$394,2,0),0)</f>
        <v>0</v>
      </c>
    </row>
    <row r="453" spans="2:17" ht="14.45">
      <c r="B453">
        <f t="shared" ref="B453:B516" si="43">+IF(F452=44085,B452+1,B452)</f>
        <v>3</v>
      </c>
      <c r="C453" s="69" t="str" cm="1">
        <f t="array" ref="C453">+INDEX(Table_4[[Departamento]:[Municipio]],FINAL!$B453,1)</f>
        <v>Atlántida</v>
      </c>
      <c r="D453" s="69" t="str" cm="1">
        <f t="array" ref="D453">+INDEX(Table_4[[Departamento]:[Municipio]],FINAL!$B453,4)</f>
        <v>Esparta</v>
      </c>
      <c r="E453" s="69" t="str" cm="1">
        <f t="array" ref="E453">+INDEX(Table_4[[Departamento]:[Municipio]],FINAL!$B453,3)</f>
        <v>0103</v>
      </c>
      <c r="F453" s="96">
        <f t="shared" si="39"/>
        <v>43958</v>
      </c>
      <c r="G453" s="71" t="str">
        <f>+CONSOLIDADO[[#This Row],[Codigo Municipio]]&amp;CONSOLIDADO[[#This Row],[Fecha]]</f>
        <v>010343958</v>
      </c>
      <c r="H453" s="72">
        <f>+IFERROR(VLOOKUP($G453,TDAcumula!$C$2:$E$2027,3,0),0)</f>
        <v>0</v>
      </c>
      <c r="I453" s="73">
        <f t="shared" si="40"/>
        <v>7</v>
      </c>
      <c r="J453" s="74">
        <f>+IF(CONSOLIDADO[[#This Row],[Codigo Municipio]]=E452,CONSOLIDADO[[#This Row],[Fallecidos Diarios]]+J452,CONSOLIDADO[[#This Row],[Fallecidos Diarios]])</f>
        <v>1</v>
      </c>
      <c r="K453" s="75">
        <f t="shared" si="41"/>
        <v>0</v>
      </c>
      <c r="L453" s="76">
        <f>+IF(CONSOLIDADO[[#This Row],[Codigo Municipio]]=E452,CONSOLIDADO[[#This Row],[Recuperados Diarios]]+L452,CONSOLIDADO[[#This Row],[Recuperados Diarios]])</f>
        <v>7</v>
      </c>
      <c r="M453" s="77" cm="1">
        <f t="array" ref="M453">+IFERROR(IF(CONSOLIDADO[[#This Row],[Día]]&lt;14,0,INDEX(CONSOLIDADO[Casos Diarios],ROW()-14,1)),0)</f>
        <v>0</v>
      </c>
      <c r="N453" s="72">
        <f>+IF(CONSOLIDADO[[#This Row],[Clave]]="710143893",1,IF(OR(CONSOLIDADO[[#This Row],[Casos Acumulados]]&gt;0,CONSOLIDADO[[#This Row],[Muertes]]&gt;0),N452+1,I453))</f>
        <v>38</v>
      </c>
      <c r="O453" s="69">
        <f>+IFERROR(VLOOKUP($G453,TDMuertes!$C$2:$E$534,3,0),0)</f>
        <v>0</v>
      </c>
      <c r="P453" s="94" t="str">
        <f t="shared" ca="1" si="42"/>
        <v>ON</v>
      </c>
      <c r="Q453" s="78">
        <f>+IFERROR(VLOOKUP(CONSOLIDADO[[#This Row],[Codigo Municipio]],TDDia!$A$4:$B$394,2,0),0)</f>
        <v>0</v>
      </c>
    </row>
    <row r="454" spans="2:17" ht="14.45">
      <c r="B454">
        <f t="shared" si="43"/>
        <v>3</v>
      </c>
      <c r="C454" s="69" t="str" cm="1">
        <f t="array" ref="C454">+INDEX(Table_4[[Departamento]:[Municipio]],FINAL!$B454,1)</f>
        <v>Atlántida</v>
      </c>
      <c r="D454" s="69" t="str" cm="1">
        <f t="array" ref="D454">+INDEX(Table_4[[Departamento]:[Municipio]],FINAL!$B454,4)</f>
        <v>Esparta</v>
      </c>
      <c r="E454" s="69" t="str" cm="1">
        <f t="array" ref="E454">+INDEX(Table_4[[Departamento]:[Municipio]],FINAL!$B454,3)</f>
        <v>0103</v>
      </c>
      <c r="F454" s="96">
        <f t="shared" si="39"/>
        <v>43959</v>
      </c>
      <c r="G454" s="71" t="str">
        <f>+CONSOLIDADO[[#This Row],[Codigo Municipio]]&amp;CONSOLIDADO[[#This Row],[Fecha]]</f>
        <v>010343959</v>
      </c>
      <c r="H454" s="72">
        <f>+IFERROR(VLOOKUP($G454,TDAcumula!$C$2:$E$2027,3,0),0)</f>
        <v>0</v>
      </c>
      <c r="I454" s="73">
        <f t="shared" si="40"/>
        <v>7</v>
      </c>
      <c r="J454" s="74">
        <f>+IF(CONSOLIDADO[[#This Row],[Codigo Municipio]]=E453,CONSOLIDADO[[#This Row],[Fallecidos Diarios]]+J453,CONSOLIDADO[[#This Row],[Fallecidos Diarios]])</f>
        <v>1</v>
      </c>
      <c r="K454" s="75">
        <f t="shared" si="41"/>
        <v>0</v>
      </c>
      <c r="L454" s="76">
        <f>+IF(CONSOLIDADO[[#This Row],[Codigo Municipio]]=E453,CONSOLIDADO[[#This Row],[Recuperados Diarios]]+L453,CONSOLIDADO[[#This Row],[Recuperados Diarios]])</f>
        <v>7</v>
      </c>
      <c r="M454" s="77" cm="1">
        <f t="array" ref="M454">+IFERROR(IF(CONSOLIDADO[[#This Row],[Día]]&lt;14,0,INDEX(CONSOLIDADO[Casos Diarios],ROW()-14,1)),0)</f>
        <v>0</v>
      </c>
      <c r="N454" s="72">
        <f>+IF(CONSOLIDADO[[#This Row],[Clave]]="710143893",1,IF(OR(CONSOLIDADO[[#This Row],[Casos Acumulados]]&gt;0,CONSOLIDADO[[#This Row],[Muertes]]&gt;0),N453+1,I454))</f>
        <v>39</v>
      </c>
      <c r="O454" s="69">
        <f>+IFERROR(VLOOKUP($G454,TDMuertes!$C$2:$E$534,3,0),0)</f>
        <v>0</v>
      </c>
      <c r="P454" s="94" t="str">
        <f t="shared" ca="1" si="42"/>
        <v>OUT TIME</v>
      </c>
      <c r="Q454" s="78">
        <f>+IFERROR(VLOOKUP(CONSOLIDADO[[#This Row],[Codigo Municipio]],TDDia!$A$4:$B$394,2,0),0)</f>
        <v>0</v>
      </c>
    </row>
    <row r="455" spans="2:17" ht="14.45">
      <c r="B455">
        <f t="shared" si="43"/>
        <v>3</v>
      </c>
      <c r="C455" s="69" t="str" cm="1">
        <f t="array" ref="C455">+INDEX(Table_4[[Departamento]:[Municipio]],FINAL!$B455,1)</f>
        <v>Atlántida</v>
      </c>
      <c r="D455" s="69" t="str" cm="1">
        <f t="array" ref="D455">+INDEX(Table_4[[Departamento]:[Municipio]],FINAL!$B455,4)</f>
        <v>Esparta</v>
      </c>
      <c r="E455" s="69" t="str" cm="1">
        <f t="array" ref="E455">+INDEX(Table_4[[Departamento]:[Municipio]],FINAL!$B455,3)</f>
        <v>0103</v>
      </c>
      <c r="F455" s="96">
        <f t="shared" si="39"/>
        <v>43960</v>
      </c>
      <c r="G455" s="71" t="str">
        <f>+CONSOLIDADO[[#This Row],[Codigo Municipio]]&amp;CONSOLIDADO[[#This Row],[Fecha]]</f>
        <v>010343960</v>
      </c>
      <c r="H455" s="72">
        <f>+IFERROR(VLOOKUP($G455,TDAcumula!$C$2:$E$2027,3,0),0)</f>
        <v>0</v>
      </c>
      <c r="I455" s="73">
        <f t="shared" si="40"/>
        <v>7</v>
      </c>
      <c r="J455" s="74">
        <f>+IF(CONSOLIDADO[[#This Row],[Codigo Municipio]]=E454,CONSOLIDADO[[#This Row],[Fallecidos Diarios]]+J454,CONSOLIDADO[[#This Row],[Fallecidos Diarios]])</f>
        <v>1</v>
      </c>
      <c r="K455" s="75">
        <f t="shared" si="41"/>
        <v>0</v>
      </c>
      <c r="L455" s="76">
        <f>+IF(CONSOLIDADO[[#This Row],[Codigo Municipio]]=E454,CONSOLIDADO[[#This Row],[Recuperados Diarios]]+L454,CONSOLIDADO[[#This Row],[Recuperados Diarios]])</f>
        <v>7</v>
      </c>
      <c r="M455" s="77" cm="1">
        <f t="array" ref="M455">+IFERROR(IF(CONSOLIDADO[[#This Row],[Día]]&lt;14,0,INDEX(CONSOLIDADO[Casos Diarios],ROW()-14,1)),0)</f>
        <v>0</v>
      </c>
      <c r="N455" s="72">
        <f>+IF(CONSOLIDADO[[#This Row],[Clave]]="710143893",1,IF(OR(CONSOLIDADO[[#This Row],[Casos Acumulados]]&gt;0,CONSOLIDADO[[#This Row],[Muertes]]&gt;0),N454+1,I455))</f>
        <v>40</v>
      </c>
      <c r="O455" s="69">
        <f>+IFERROR(VLOOKUP($G455,TDMuertes!$C$2:$E$534,3,0),0)</f>
        <v>0</v>
      </c>
      <c r="P455" s="94" t="str">
        <f t="shared" ca="1" si="42"/>
        <v>OUT TIME</v>
      </c>
      <c r="Q455" s="78">
        <f>+IFERROR(VLOOKUP(CONSOLIDADO[[#This Row],[Codigo Municipio]],TDDia!$A$4:$B$394,2,0),0)</f>
        <v>0</v>
      </c>
    </row>
    <row r="456" spans="2:17" ht="14.45">
      <c r="B456">
        <f t="shared" si="43"/>
        <v>3</v>
      </c>
      <c r="C456" s="69" t="str" cm="1">
        <f t="array" ref="C456">+INDEX(Table_4[[Departamento]:[Municipio]],FINAL!$B456,1)</f>
        <v>Atlántida</v>
      </c>
      <c r="D456" s="69" t="str" cm="1">
        <f t="array" ref="D456">+INDEX(Table_4[[Departamento]:[Municipio]],FINAL!$B456,4)</f>
        <v>Esparta</v>
      </c>
      <c r="E456" s="69" t="str" cm="1">
        <f t="array" ref="E456">+INDEX(Table_4[[Departamento]:[Municipio]],FINAL!$B456,3)</f>
        <v>0103</v>
      </c>
      <c r="F456" s="96">
        <f t="shared" si="39"/>
        <v>43961</v>
      </c>
      <c r="G456" s="71" t="str">
        <f>+CONSOLIDADO[[#This Row],[Codigo Municipio]]&amp;CONSOLIDADO[[#This Row],[Fecha]]</f>
        <v>010343961</v>
      </c>
      <c r="H456" s="72">
        <f>+IFERROR(VLOOKUP($G456,TDAcumula!$C$2:$E$2027,3,0),0)</f>
        <v>0</v>
      </c>
      <c r="I456" s="73">
        <f t="shared" si="40"/>
        <v>7</v>
      </c>
      <c r="J456" s="74">
        <f>+IF(CONSOLIDADO[[#This Row],[Codigo Municipio]]=E455,CONSOLIDADO[[#This Row],[Fallecidos Diarios]]+J455,CONSOLIDADO[[#This Row],[Fallecidos Diarios]])</f>
        <v>1</v>
      </c>
      <c r="K456" s="75">
        <f t="shared" si="41"/>
        <v>0</v>
      </c>
      <c r="L456" s="76">
        <f>+IF(CONSOLIDADO[[#This Row],[Codigo Municipio]]=E455,CONSOLIDADO[[#This Row],[Recuperados Diarios]]+L455,CONSOLIDADO[[#This Row],[Recuperados Diarios]])</f>
        <v>7</v>
      </c>
      <c r="M456" s="77" cm="1">
        <f t="array" ref="M456">+IFERROR(IF(CONSOLIDADO[[#This Row],[Día]]&lt;14,0,INDEX(CONSOLIDADO[Casos Diarios],ROW()-14,1)),0)</f>
        <v>0</v>
      </c>
      <c r="N456" s="72">
        <f>+IF(CONSOLIDADO[[#This Row],[Clave]]="710143893",1,IF(OR(CONSOLIDADO[[#This Row],[Casos Acumulados]]&gt;0,CONSOLIDADO[[#This Row],[Muertes]]&gt;0),N455+1,I456))</f>
        <v>41</v>
      </c>
      <c r="O456" s="69">
        <f>+IFERROR(VLOOKUP($G456,TDMuertes!$C$2:$E$534,3,0),0)</f>
        <v>0</v>
      </c>
      <c r="P456" s="94" t="str">
        <f t="shared" ca="1" si="42"/>
        <v>OUT TIME</v>
      </c>
      <c r="Q456" s="78">
        <f>+IFERROR(VLOOKUP(CONSOLIDADO[[#This Row],[Codigo Municipio]],TDDia!$A$4:$B$394,2,0),0)</f>
        <v>0</v>
      </c>
    </row>
    <row r="457" spans="2:17" ht="14.45">
      <c r="B457">
        <f t="shared" si="43"/>
        <v>3</v>
      </c>
      <c r="C457" s="69" t="str" cm="1">
        <f t="array" ref="C457">+INDEX(Table_4[[Departamento]:[Municipio]],FINAL!$B457,1)</f>
        <v>Atlántida</v>
      </c>
      <c r="D457" s="69" t="str" cm="1">
        <f t="array" ref="D457">+INDEX(Table_4[[Departamento]:[Municipio]],FINAL!$B457,4)</f>
        <v>Esparta</v>
      </c>
      <c r="E457" s="69" t="str" cm="1">
        <f t="array" ref="E457">+INDEX(Table_4[[Departamento]:[Municipio]],FINAL!$B457,3)</f>
        <v>0103</v>
      </c>
      <c r="F457" s="96">
        <f t="shared" si="39"/>
        <v>43962</v>
      </c>
      <c r="G457" s="71" t="str">
        <f>+CONSOLIDADO[[#This Row],[Codigo Municipio]]&amp;CONSOLIDADO[[#This Row],[Fecha]]</f>
        <v>010343962</v>
      </c>
      <c r="H457" s="72">
        <f>+IFERROR(VLOOKUP($G457,TDAcumula!$C$2:$E$2027,3,0),0)</f>
        <v>0</v>
      </c>
      <c r="I457" s="73">
        <f t="shared" si="40"/>
        <v>7</v>
      </c>
      <c r="J457" s="74">
        <f>+IF(CONSOLIDADO[[#This Row],[Codigo Municipio]]=E456,CONSOLIDADO[[#This Row],[Fallecidos Diarios]]+J456,CONSOLIDADO[[#This Row],[Fallecidos Diarios]])</f>
        <v>1</v>
      </c>
      <c r="K457" s="75">
        <f t="shared" si="41"/>
        <v>0</v>
      </c>
      <c r="L457" s="76">
        <f>+IF(CONSOLIDADO[[#This Row],[Codigo Municipio]]=E456,CONSOLIDADO[[#This Row],[Recuperados Diarios]]+L456,CONSOLIDADO[[#This Row],[Recuperados Diarios]])</f>
        <v>7</v>
      </c>
      <c r="M457" s="77" cm="1">
        <f t="array" ref="M457">+IFERROR(IF(CONSOLIDADO[[#This Row],[Día]]&lt;14,0,INDEX(CONSOLIDADO[Casos Diarios],ROW()-14,1)),0)</f>
        <v>0</v>
      </c>
      <c r="N457" s="72">
        <f>+IF(CONSOLIDADO[[#This Row],[Clave]]="710143893",1,IF(OR(CONSOLIDADO[[#This Row],[Casos Acumulados]]&gt;0,CONSOLIDADO[[#This Row],[Muertes]]&gt;0),N456+1,I457))</f>
        <v>42</v>
      </c>
      <c r="O457" s="69">
        <f>+IFERROR(VLOOKUP($G457,TDMuertes!$C$2:$E$534,3,0),0)</f>
        <v>0</v>
      </c>
      <c r="P457" s="94" t="str">
        <f t="shared" ca="1" si="42"/>
        <v>OUT TIME</v>
      </c>
      <c r="Q457" s="78">
        <f>+IFERROR(VLOOKUP(CONSOLIDADO[[#This Row],[Codigo Municipio]],TDDia!$A$4:$B$394,2,0),0)</f>
        <v>0</v>
      </c>
    </row>
    <row r="458" spans="2:17" ht="14.45">
      <c r="B458">
        <f t="shared" si="43"/>
        <v>3</v>
      </c>
      <c r="C458" s="69" t="str" cm="1">
        <f t="array" ref="C458">+INDEX(Table_4[[Departamento]:[Municipio]],FINAL!$B458,1)</f>
        <v>Atlántida</v>
      </c>
      <c r="D458" s="69" t="str" cm="1">
        <f t="array" ref="D458">+INDEX(Table_4[[Departamento]:[Municipio]],FINAL!$B458,4)</f>
        <v>Esparta</v>
      </c>
      <c r="E458" s="69" t="str" cm="1">
        <f t="array" ref="E458">+INDEX(Table_4[[Departamento]:[Municipio]],FINAL!$B458,3)</f>
        <v>0103</v>
      </c>
      <c r="F458" s="96">
        <f t="shared" si="39"/>
        <v>43963</v>
      </c>
      <c r="G458" s="71" t="str">
        <f>+CONSOLIDADO[[#This Row],[Codigo Municipio]]&amp;CONSOLIDADO[[#This Row],[Fecha]]</f>
        <v>010343963</v>
      </c>
      <c r="H458" s="72">
        <f>+IFERROR(VLOOKUP($G458,TDAcumula!$C$2:$E$2027,3,0),0)</f>
        <v>0</v>
      </c>
      <c r="I458" s="73">
        <f t="shared" si="40"/>
        <v>7</v>
      </c>
      <c r="J458" s="74">
        <f>+IF(CONSOLIDADO[[#This Row],[Codigo Municipio]]=E457,CONSOLIDADO[[#This Row],[Fallecidos Diarios]]+J457,CONSOLIDADO[[#This Row],[Fallecidos Diarios]])</f>
        <v>1</v>
      </c>
      <c r="K458" s="75">
        <f t="shared" si="41"/>
        <v>0</v>
      </c>
      <c r="L458" s="76">
        <f>+IF(CONSOLIDADO[[#This Row],[Codigo Municipio]]=E457,CONSOLIDADO[[#This Row],[Recuperados Diarios]]+L457,CONSOLIDADO[[#This Row],[Recuperados Diarios]])</f>
        <v>7</v>
      </c>
      <c r="M458" s="77" cm="1">
        <f t="array" ref="M458">+IFERROR(IF(CONSOLIDADO[[#This Row],[Día]]&lt;14,0,INDEX(CONSOLIDADO[Casos Diarios],ROW()-14,1)),0)</f>
        <v>0</v>
      </c>
      <c r="N458" s="72">
        <f>+IF(CONSOLIDADO[[#This Row],[Clave]]="710143893",1,IF(OR(CONSOLIDADO[[#This Row],[Casos Acumulados]]&gt;0,CONSOLIDADO[[#This Row],[Muertes]]&gt;0),N457+1,I458))</f>
        <v>43</v>
      </c>
      <c r="O458" s="69">
        <f>+IFERROR(VLOOKUP($G458,TDMuertes!$C$2:$E$534,3,0),0)</f>
        <v>0</v>
      </c>
      <c r="P458" s="94" t="str">
        <f t="shared" ca="1" si="42"/>
        <v>OUT TIME</v>
      </c>
      <c r="Q458" s="78">
        <f>+IFERROR(VLOOKUP(CONSOLIDADO[[#This Row],[Codigo Municipio]],TDDia!$A$4:$B$394,2,0),0)</f>
        <v>0</v>
      </c>
    </row>
    <row r="459" spans="2:17" ht="14.45">
      <c r="B459">
        <f t="shared" si="43"/>
        <v>3</v>
      </c>
      <c r="C459" s="69" t="str" cm="1">
        <f t="array" ref="C459">+INDEX(Table_4[[Departamento]:[Municipio]],FINAL!$B459,1)</f>
        <v>Atlántida</v>
      </c>
      <c r="D459" s="69" t="str" cm="1">
        <f t="array" ref="D459">+INDEX(Table_4[[Departamento]:[Municipio]],FINAL!$B459,4)</f>
        <v>Esparta</v>
      </c>
      <c r="E459" s="69" t="str" cm="1">
        <f t="array" ref="E459">+INDEX(Table_4[[Departamento]:[Municipio]],FINAL!$B459,3)</f>
        <v>0103</v>
      </c>
      <c r="F459" s="96">
        <f t="shared" si="39"/>
        <v>43964</v>
      </c>
      <c r="G459" s="71" t="str">
        <f>+CONSOLIDADO[[#This Row],[Codigo Municipio]]&amp;CONSOLIDADO[[#This Row],[Fecha]]</f>
        <v>010343964</v>
      </c>
      <c r="H459" s="72">
        <f>+IFERROR(VLOOKUP($G459,TDAcumula!$C$2:$E$2027,3,0),0)</f>
        <v>0</v>
      </c>
      <c r="I459" s="73">
        <f t="shared" si="40"/>
        <v>7</v>
      </c>
      <c r="J459" s="74">
        <f>+IF(CONSOLIDADO[[#This Row],[Codigo Municipio]]=E458,CONSOLIDADO[[#This Row],[Fallecidos Diarios]]+J458,CONSOLIDADO[[#This Row],[Fallecidos Diarios]])</f>
        <v>1</v>
      </c>
      <c r="K459" s="75">
        <f t="shared" si="41"/>
        <v>0</v>
      </c>
      <c r="L459" s="76">
        <f>+IF(CONSOLIDADO[[#This Row],[Codigo Municipio]]=E458,CONSOLIDADO[[#This Row],[Recuperados Diarios]]+L458,CONSOLIDADO[[#This Row],[Recuperados Diarios]])</f>
        <v>7</v>
      </c>
      <c r="M459" s="77" cm="1">
        <f t="array" ref="M459">+IFERROR(IF(CONSOLIDADO[[#This Row],[Día]]&lt;14,0,INDEX(CONSOLIDADO[Casos Diarios],ROW()-14,1)),0)</f>
        <v>0</v>
      </c>
      <c r="N459" s="72">
        <f>+IF(CONSOLIDADO[[#This Row],[Clave]]="710143893",1,IF(OR(CONSOLIDADO[[#This Row],[Casos Acumulados]]&gt;0,CONSOLIDADO[[#This Row],[Muertes]]&gt;0),N458+1,I459))</f>
        <v>44</v>
      </c>
      <c r="O459" s="69">
        <f>+IFERROR(VLOOKUP($G459,TDMuertes!$C$2:$E$534,3,0),0)</f>
        <v>0</v>
      </c>
      <c r="P459" s="94" t="str">
        <f t="shared" ca="1" si="42"/>
        <v>OUT TIME</v>
      </c>
      <c r="Q459" s="78">
        <f>+IFERROR(VLOOKUP(CONSOLIDADO[[#This Row],[Codigo Municipio]],TDDia!$A$4:$B$394,2,0),0)</f>
        <v>0</v>
      </c>
    </row>
    <row r="460" spans="2:17" ht="14.45">
      <c r="B460">
        <f t="shared" si="43"/>
        <v>3</v>
      </c>
      <c r="C460" s="69" t="str" cm="1">
        <f t="array" ref="C460">+INDEX(Table_4[[Departamento]:[Municipio]],FINAL!$B460,1)</f>
        <v>Atlántida</v>
      </c>
      <c r="D460" s="69" t="str" cm="1">
        <f t="array" ref="D460">+INDEX(Table_4[[Departamento]:[Municipio]],FINAL!$B460,4)</f>
        <v>Esparta</v>
      </c>
      <c r="E460" s="69" t="str" cm="1">
        <f t="array" ref="E460">+INDEX(Table_4[[Departamento]:[Municipio]],FINAL!$B460,3)</f>
        <v>0103</v>
      </c>
      <c r="F460" s="96">
        <f t="shared" si="39"/>
        <v>43965</v>
      </c>
      <c r="G460" s="71" t="str">
        <f>+CONSOLIDADO[[#This Row],[Codigo Municipio]]&amp;CONSOLIDADO[[#This Row],[Fecha]]</f>
        <v>010343965</v>
      </c>
      <c r="H460" s="72">
        <f>+IFERROR(VLOOKUP($G460,TDAcumula!$C$2:$E$2027,3,0),0)</f>
        <v>0</v>
      </c>
      <c r="I460" s="73">
        <f t="shared" si="40"/>
        <v>7</v>
      </c>
      <c r="J460" s="74">
        <f>+IF(CONSOLIDADO[[#This Row],[Codigo Municipio]]=E459,CONSOLIDADO[[#This Row],[Fallecidos Diarios]]+J459,CONSOLIDADO[[#This Row],[Fallecidos Diarios]])</f>
        <v>1</v>
      </c>
      <c r="K460" s="75">
        <f t="shared" si="41"/>
        <v>0</v>
      </c>
      <c r="L460" s="76">
        <f>+IF(CONSOLIDADO[[#This Row],[Codigo Municipio]]=E459,CONSOLIDADO[[#This Row],[Recuperados Diarios]]+L459,CONSOLIDADO[[#This Row],[Recuperados Diarios]])</f>
        <v>7</v>
      </c>
      <c r="M460" s="77" cm="1">
        <f t="array" ref="M460">+IFERROR(IF(CONSOLIDADO[[#This Row],[Día]]&lt;14,0,INDEX(CONSOLIDADO[Casos Diarios],ROW()-14,1)),0)</f>
        <v>0</v>
      </c>
      <c r="N460" s="72">
        <f>+IF(CONSOLIDADO[[#This Row],[Clave]]="710143893",1,IF(OR(CONSOLIDADO[[#This Row],[Casos Acumulados]]&gt;0,CONSOLIDADO[[#This Row],[Muertes]]&gt;0),N459+1,I460))</f>
        <v>45</v>
      </c>
      <c r="O460" s="69">
        <f>+IFERROR(VLOOKUP($G460,TDMuertes!$C$2:$E$534,3,0),0)</f>
        <v>0</v>
      </c>
      <c r="P460" s="94" t="str">
        <f t="shared" ca="1" si="42"/>
        <v>OUT TIME</v>
      </c>
      <c r="Q460" s="78">
        <f>+IFERROR(VLOOKUP(CONSOLIDADO[[#This Row],[Codigo Municipio]],TDDia!$A$4:$B$394,2,0),0)</f>
        <v>0</v>
      </c>
    </row>
    <row r="461" spans="2:17" ht="14.45">
      <c r="B461">
        <f t="shared" si="43"/>
        <v>3</v>
      </c>
      <c r="C461" s="69" t="str" cm="1">
        <f t="array" ref="C461">+INDEX(Table_4[[Departamento]:[Municipio]],FINAL!$B461,1)</f>
        <v>Atlántida</v>
      </c>
      <c r="D461" s="69" t="str" cm="1">
        <f t="array" ref="D461">+INDEX(Table_4[[Departamento]:[Municipio]],FINAL!$B461,4)</f>
        <v>Esparta</v>
      </c>
      <c r="E461" s="69" t="str" cm="1">
        <f t="array" ref="E461">+INDEX(Table_4[[Departamento]:[Municipio]],FINAL!$B461,3)</f>
        <v>0103</v>
      </c>
      <c r="F461" s="96">
        <f t="shared" si="39"/>
        <v>43966</v>
      </c>
      <c r="G461" s="71" t="str">
        <f>+CONSOLIDADO[[#This Row],[Codigo Municipio]]&amp;CONSOLIDADO[[#This Row],[Fecha]]</f>
        <v>010343966</v>
      </c>
      <c r="H461" s="72">
        <f>+IFERROR(VLOOKUP($G461,TDAcumula!$C$2:$E$2027,3,0),0)</f>
        <v>0</v>
      </c>
      <c r="I461" s="73">
        <f t="shared" si="40"/>
        <v>7</v>
      </c>
      <c r="J461" s="74">
        <f>+IF(CONSOLIDADO[[#This Row],[Codigo Municipio]]=E460,CONSOLIDADO[[#This Row],[Fallecidos Diarios]]+J460,CONSOLIDADO[[#This Row],[Fallecidos Diarios]])</f>
        <v>1</v>
      </c>
      <c r="K461" s="75">
        <f t="shared" si="41"/>
        <v>0</v>
      </c>
      <c r="L461" s="76">
        <f>+IF(CONSOLIDADO[[#This Row],[Codigo Municipio]]=E460,CONSOLIDADO[[#This Row],[Recuperados Diarios]]+L460,CONSOLIDADO[[#This Row],[Recuperados Diarios]])</f>
        <v>7</v>
      </c>
      <c r="M461" s="77" cm="1">
        <f t="array" ref="M461">+IFERROR(IF(CONSOLIDADO[[#This Row],[Día]]&lt;14,0,INDEX(CONSOLIDADO[Casos Diarios],ROW()-14,1)),0)</f>
        <v>0</v>
      </c>
      <c r="N461" s="72">
        <f>+IF(CONSOLIDADO[[#This Row],[Clave]]="710143893",1,IF(OR(CONSOLIDADO[[#This Row],[Casos Acumulados]]&gt;0,CONSOLIDADO[[#This Row],[Muertes]]&gt;0),N460+1,I461))</f>
        <v>46</v>
      </c>
      <c r="O461" s="69">
        <f>+IFERROR(VLOOKUP($G461,TDMuertes!$C$2:$E$534,3,0),0)</f>
        <v>0</v>
      </c>
      <c r="P461" s="94" t="str">
        <f t="shared" ca="1" si="42"/>
        <v>OUT TIME</v>
      </c>
      <c r="Q461" s="78">
        <f>+IFERROR(VLOOKUP(CONSOLIDADO[[#This Row],[Codigo Municipio]],TDDia!$A$4:$B$394,2,0),0)</f>
        <v>0</v>
      </c>
    </row>
    <row r="462" spans="2:17" ht="14.45">
      <c r="B462">
        <f t="shared" si="43"/>
        <v>3</v>
      </c>
      <c r="C462" s="69" t="str" cm="1">
        <f t="array" ref="C462">+INDEX(Table_4[[Departamento]:[Municipio]],FINAL!$B462,1)</f>
        <v>Atlántida</v>
      </c>
      <c r="D462" s="69" t="str" cm="1">
        <f t="array" ref="D462">+INDEX(Table_4[[Departamento]:[Municipio]],FINAL!$B462,4)</f>
        <v>Esparta</v>
      </c>
      <c r="E462" s="69" t="str" cm="1">
        <f t="array" ref="E462">+INDEX(Table_4[[Departamento]:[Municipio]],FINAL!$B462,3)</f>
        <v>0103</v>
      </c>
      <c r="F462" s="96">
        <f t="shared" si="39"/>
        <v>43967</v>
      </c>
      <c r="G462" s="71" t="str">
        <f>+CONSOLIDADO[[#This Row],[Codigo Municipio]]&amp;CONSOLIDADO[[#This Row],[Fecha]]</f>
        <v>010343967</v>
      </c>
      <c r="H462" s="72">
        <f>+IFERROR(VLOOKUP($G462,TDAcumula!$C$2:$E$2027,3,0),0)</f>
        <v>0</v>
      </c>
      <c r="I462" s="73">
        <f t="shared" si="40"/>
        <v>7</v>
      </c>
      <c r="J462" s="74">
        <f>+IF(CONSOLIDADO[[#This Row],[Codigo Municipio]]=E461,CONSOLIDADO[[#This Row],[Fallecidos Diarios]]+J461,CONSOLIDADO[[#This Row],[Fallecidos Diarios]])</f>
        <v>1</v>
      </c>
      <c r="K462" s="75">
        <f t="shared" si="41"/>
        <v>0</v>
      </c>
      <c r="L462" s="76">
        <f>+IF(CONSOLIDADO[[#This Row],[Codigo Municipio]]=E461,CONSOLIDADO[[#This Row],[Recuperados Diarios]]+L461,CONSOLIDADO[[#This Row],[Recuperados Diarios]])</f>
        <v>7</v>
      </c>
      <c r="M462" s="77" cm="1">
        <f t="array" ref="M462">+IFERROR(IF(CONSOLIDADO[[#This Row],[Día]]&lt;14,0,INDEX(CONSOLIDADO[Casos Diarios],ROW()-14,1)),0)</f>
        <v>0</v>
      </c>
      <c r="N462" s="72">
        <f>+IF(CONSOLIDADO[[#This Row],[Clave]]="710143893",1,IF(OR(CONSOLIDADO[[#This Row],[Casos Acumulados]]&gt;0,CONSOLIDADO[[#This Row],[Muertes]]&gt;0),N461+1,I462))</f>
        <v>47</v>
      </c>
      <c r="O462" s="69">
        <f>+IFERROR(VLOOKUP($G462,TDMuertes!$C$2:$E$534,3,0),0)</f>
        <v>0</v>
      </c>
      <c r="P462" s="94" t="str">
        <f t="shared" ca="1" si="42"/>
        <v>OUT TIME</v>
      </c>
      <c r="Q462" s="78">
        <f>+IFERROR(VLOOKUP(CONSOLIDADO[[#This Row],[Codigo Municipio]],TDDia!$A$4:$B$394,2,0),0)</f>
        <v>0</v>
      </c>
    </row>
    <row r="463" spans="2:17" ht="14.45">
      <c r="B463">
        <f t="shared" si="43"/>
        <v>3</v>
      </c>
      <c r="C463" s="69" t="str" cm="1">
        <f t="array" ref="C463">+INDEX(Table_4[[Departamento]:[Municipio]],FINAL!$B463,1)</f>
        <v>Atlántida</v>
      </c>
      <c r="D463" s="69" t="str" cm="1">
        <f t="array" ref="D463">+INDEX(Table_4[[Departamento]:[Municipio]],FINAL!$B463,4)</f>
        <v>Esparta</v>
      </c>
      <c r="E463" s="69" t="str" cm="1">
        <f t="array" ref="E463">+INDEX(Table_4[[Departamento]:[Municipio]],FINAL!$B463,3)</f>
        <v>0103</v>
      </c>
      <c r="F463" s="96">
        <f t="shared" si="39"/>
        <v>43968</v>
      </c>
      <c r="G463" s="71" t="str">
        <f>+CONSOLIDADO[[#This Row],[Codigo Municipio]]&amp;CONSOLIDADO[[#This Row],[Fecha]]</f>
        <v>010343968</v>
      </c>
      <c r="H463" s="72">
        <f>+IFERROR(VLOOKUP($G463,TDAcumula!$C$2:$E$2027,3,0),0)</f>
        <v>0</v>
      </c>
      <c r="I463" s="73">
        <f t="shared" si="40"/>
        <v>7</v>
      </c>
      <c r="J463" s="74">
        <f>+IF(CONSOLIDADO[[#This Row],[Codigo Municipio]]=E462,CONSOLIDADO[[#This Row],[Fallecidos Diarios]]+J462,CONSOLIDADO[[#This Row],[Fallecidos Diarios]])</f>
        <v>1</v>
      </c>
      <c r="K463" s="75">
        <f t="shared" si="41"/>
        <v>0</v>
      </c>
      <c r="L463" s="76">
        <f>+IF(CONSOLIDADO[[#This Row],[Codigo Municipio]]=E462,CONSOLIDADO[[#This Row],[Recuperados Diarios]]+L462,CONSOLIDADO[[#This Row],[Recuperados Diarios]])</f>
        <v>7</v>
      </c>
      <c r="M463" s="77" cm="1">
        <f t="array" ref="M463">+IFERROR(IF(CONSOLIDADO[[#This Row],[Día]]&lt;14,0,INDEX(CONSOLIDADO[Casos Diarios],ROW()-14,1)),0)</f>
        <v>0</v>
      </c>
      <c r="N463" s="72">
        <f>+IF(CONSOLIDADO[[#This Row],[Clave]]="710143893",1,IF(OR(CONSOLIDADO[[#This Row],[Casos Acumulados]]&gt;0,CONSOLIDADO[[#This Row],[Muertes]]&gt;0),N462+1,I463))</f>
        <v>48</v>
      </c>
      <c r="O463" s="69">
        <f>+IFERROR(VLOOKUP($G463,TDMuertes!$C$2:$E$534,3,0),0)</f>
        <v>0</v>
      </c>
      <c r="P463" s="94" t="str">
        <f t="shared" ca="1" si="42"/>
        <v>OUT TIME</v>
      </c>
      <c r="Q463" s="78">
        <f>+IFERROR(VLOOKUP(CONSOLIDADO[[#This Row],[Codigo Municipio]],TDDia!$A$4:$B$394,2,0),0)</f>
        <v>0</v>
      </c>
    </row>
    <row r="464" spans="2:17" ht="14.45">
      <c r="B464">
        <f t="shared" si="43"/>
        <v>3</v>
      </c>
      <c r="C464" s="69" t="str" cm="1">
        <f t="array" ref="C464">+INDEX(Table_4[[Departamento]:[Municipio]],FINAL!$B464,1)</f>
        <v>Atlántida</v>
      </c>
      <c r="D464" s="69" t="str" cm="1">
        <f t="array" ref="D464">+INDEX(Table_4[[Departamento]:[Municipio]],FINAL!$B464,4)</f>
        <v>Esparta</v>
      </c>
      <c r="E464" s="69" t="str" cm="1">
        <f t="array" ref="E464">+INDEX(Table_4[[Departamento]:[Municipio]],FINAL!$B464,3)</f>
        <v>0103</v>
      </c>
      <c r="F464" s="96">
        <f t="shared" si="39"/>
        <v>43969</v>
      </c>
      <c r="G464" s="71" t="str">
        <f>+CONSOLIDADO[[#This Row],[Codigo Municipio]]&amp;CONSOLIDADO[[#This Row],[Fecha]]</f>
        <v>010343969</v>
      </c>
      <c r="H464" s="72">
        <f>+IFERROR(VLOOKUP($G464,TDAcumula!$C$2:$E$2027,3,0),0)</f>
        <v>0</v>
      </c>
      <c r="I464" s="73">
        <f t="shared" si="40"/>
        <v>7</v>
      </c>
      <c r="J464" s="74">
        <f>+IF(CONSOLIDADO[[#This Row],[Codigo Municipio]]=E463,CONSOLIDADO[[#This Row],[Fallecidos Diarios]]+J463,CONSOLIDADO[[#This Row],[Fallecidos Diarios]])</f>
        <v>1</v>
      </c>
      <c r="K464" s="75">
        <f t="shared" si="41"/>
        <v>0</v>
      </c>
      <c r="L464" s="76">
        <f>+IF(CONSOLIDADO[[#This Row],[Codigo Municipio]]=E463,CONSOLIDADO[[#This Row],[Recuperados Diarios]]+L463,CONSOLIDADO[[#This Row],[Recuperados Diarios]])</f>
        <v>7</v>
      </c>
      <c r="M464" s="77" cm="1">
        <f t="array" ref="M464">+IFERROR(IF(CONSOLIDADO[[#This Row],[Día]]&lt;14,0,INDEX(CONSOLIDADO[Casos Diarios],ROW()-14,1)),0)</f>
        <v>0</v>
      </c>
      <c r="N464" s="72">
        <f>+IF(CONSOLIDADO[[#This Row],[Clave]]="710143893",1,IF(OR(CONSOLIDADO[[#This Row],[Casos Acumulados]]&gt;0,CONSOLIDADO[[#This Row],[Muertes]]&gt;0),N463+1,I464))</f>
        <v>49</v>
      </c>
      <c r="O464" s="69">
        <f>+IFERROR(VLOOKUP($G464,TDMuertes!$C$2:$E$534,3,0),0)</f>
        <v>0</v>
      </c>
      <c r="P464" s="94" t="str">
        <f t="shared" ca="1" si="42"/>
        <v>OUT TIME</v>
      </c>
      <c r="Q464" s="78">
        <f>+IFERROR(VLOOKUP(CONSOLIDADO[[#This Row],[Codigo Municipio]],TDDia!$A$4:$B$394,2,0),0)</f>
        <v>0</v>
      </c>
    </row>
    <row r="465" spans="2:17" ht="14.45">
      <c r="B465">
        <f t="shared" si="43"/>
        <v>3</v>
      </c>
      <c r="C465" s="69" t="str" cm="1">
        <f t="array" ref="C465">+INDEX(Table_4[[Departamento]:[Municipio]],FINAL!$B465,1)</f>
        <v>Atlántida</v>
      </c>
      <c r="D465" s="69" t="str" cm="1">
        <f t="array" ref="D465">+INDEX(Table_4[[Departamento]:[Municipio]],FINAL!$B465,4)</f>
        <v>Esparta</v>
      </c>
      <c r="E465" s="69" t="str" cm="1">
        <f t="array" ref="E465">+INDEX(Table_4[[Departamento]:[Municipio]],FINAL!$B465,3)</f>
        <v>0103</v>
      </c>
      <c r="F465" s="96">
        <f t="shared" si="39"/>
        <v>43970</v>
      </c>
      <c r="G465" s="71" t="str">
        <f>+CONSOLIDADO[[#This Row],[Codigo Municipio]]&amp;CONSOLIDADO[[#This Row],[Fecha]]</f>
        <v>010343970</v>
      </c>
      <c r="H465" s="72">
        <f>+IFERROR(VLOOKUP($G465,TDAcumula!$C$2:$E$2027,3,0),0)</f>
        <v>0</v>
      </c>
      <c r="I465" s="73">
        <f t="shared" si="40"/>
        <v>7</v>
      </c>
      <c r="J465" s="74">
        <f>+IF(CONSOLIDADO[[#This Row],[Codigo Municipio]]=E464,CONSOLIDADO[[#This Row],[Fallecidos Diarios]]+J464,CONSOLIDADO[[#This Row],[Fallecidos Diarios]])</f>
        <v>1</v>
      </c>
      <c r="K465" s="75">
        <f t="shared" si="41"/>
        <v>0</v>
      </c>
      <c r="L465" s="76">
        <f>+IF(CONSOLIDADO[[#This Row],[Codigo Municipio]]=E464,CONSOLIDADO[[#This Row],[Recuperados Diarios]]+L464,CONSOLIDADO[[#This Row],[Recuperados Diarios]])</f>
        <v>7</v>
      </c>
      <c r="M465" s="77" cm="1">
        <f t="array" ref="M465">+IFERROR(IF(CONSOLIDADO[[#This Row],[Día]]&lt;14,0,INDEX(CONSOLIDADO[Casos Diarios],ROW()-14,1)),0)</f>
        <v>0</v>
      </c>
      <c r="N465" s="72">
        <f>+IF(CONSOLIDADO[[#This Row],[Clave]]="710143893",1,IF(OR(CONSOLIDADO[[#This Row],[Casos Acumulados]]&gt;0,CONSOLIDADO[[#This Row],[Muertes]]&gt;0),N464+1,I465))</f>
        <v>50</v>
      </c>
      <c r="O465" s="69">
        <f>+IFERROR(VLOOKUP($G465,TDMuertes!$C$2:$E$534,3,0),0)</f>
        <v>0</v>
      </c>
      <c r="P465" s="94" t="str">
        <f t="shared" ca="1" si="42"/>
        <v>OUT TIME</v>
      </c>
      <c r="Q465" s="78">
        <f>+IFERROR(VLOOKUP(CONSOLIDADO[[#This Row],[Codigo Municipio]],TDDia!$A$4:$B$394,2,0),0)</f>
        <v>0</v>
      </c>
    </row>
    <row r="466" spans="2:17" ht="14.45">
      <c r="B466">
        <f t="shared" si="43"/>
        <v>3</v>
      </c>
      <c r="C466" s="69" t="str" cm="1">
        <f t="array" ref="C466">+INDEX(Table_4[[Departamento]:[Municipio]],FINAL!$B466,1)</f>
        <v>Atlántida</v>
      </c>
      <c r="D466" s="69" t="str" cm="1">
        <f t="array" ref="D466">+INDEX(Table_4[[Departamento]:[Municipio]],FINAL!$B466,4)</f>
        <v>Esparta</v>
      </c>
      <c r="E466" s="69" t="str" cm="1">
        <f t="array" ref="E466">+INDEX(Table_4[[Departamento]:[Municipio]],FINAL!$B466,3)</f>
        <v>0103</v>
      </c>
      <c r="F466" s="96">
        <f t="shared" si="39"/>
        <v>43971</v>
      </c>
      <c r="G466" s="71" t="str">
        <f>+CONSOLIDADO[[#This Row],[Codigo Municipio]]&amp;CONSOLIDADO[[#This Row],[Fecha]]</f>
        <v>010343971</v>
      </c>
      <c r="H466" s="72">
        <f>+IFERROR(VLOOKUP($G466,TDAcumula!$C$2:$E$2027,3,0),0)</f>
        <v>0</v>
      </c>
      <c r="I466" s="73">
        <f t="shared" si="40"/>
        <v>7</v>
      </c>
      <c r="J466" s="74">
        <f>+IF(CONSOLIDADO[[#This Row],[Codigo Municipio]]=E465,CONSOLIDADO[[#This Row],[Fallecidos Diarios]]+J465,CONSOLIDADO[[#This Row],[Fallecidos Diarios]])</f>
        <v>1</v>
      </c>
      <c r="K466" s="75">
        <f t="shared" si="41"/>
        <v>0</v>
      </c>
      <c r="L466" s="76">
        <f>+IF(CONSOLIDADO[[#This Row],[Codigo Municipio]]=E465,CONSOLIDADO[[#This Row],[Recuperados Diarios]]+L465,CONSOLIDADO[[#This Row],[Recuperados Diarios]])</f>
        <v>7</v>
      </c>
      <c r="M466" s="77" cm="1">
        <f t="array" ref="M466">+IFERROR(IF(CONSOLIDADO[[#This Row],[Día]]&lt;14,0,INDEX(CONSOLIDADO[Casos Diarios],ROW()-14,1)),0)</f>
        <v>0</v>
      </c>
      <c r="N466" s="72">
        <f>+IF(CONSOLIDADO[[#This Row],[Clave]]="710143893",1,IF(OR(CONSOLIDADO[[#This Row],[Casos Acumulados]]&gt;0,CONSOLIDADO[[#This Row],[Muertes]]&gt;0),N465+1,I466))</f>
        <v>51</v>
      </c>
      <c r="O466" s="69">
        <f>+IFERROR(VLOOKUP($G466,TDMuertes!$C$2:$E$534,3,0),0)</f>
        <v>0</v>
      </c>
      <c r="P466" s="94" t="str">
        <f t="shared" ca="1" si="42"/>
        <v>OUT TIME</v>
      </c>
      <c r="Q466" s="78">
        <f>+IFERROR(VLOOKUP(CONSOLIDADO[[#This Row],[Codigo Municipio]],TDDia!$A$4:$B$394,2,0),0)</f>
        <v>0</v>
      </c>
    </row>
    <row r="467" spans="2:17" ht="14.45">
      <c r="B467">
        <f t="shared" si="43"/>
        <v>3</v>
      </c>
      <c r="C467" s="69" t="str" cm="1">
        <f t="array" ref="C467">+INDEX(Table_4[[Departamento]:[Municipio]],FINAL!$B467,1)</f>
        <v>Atlántida</v>
      </c>
      <c r="D467" s="69" t="str" cm="1">
        <f t="array" ref="D467">+INDEX(Table_4[[Departamento]:[Municipio]],FINAL!$B467,4)</f>
        <v>Esparta</v>
      </c>
      <c r="E467" s="69" t="str" cm="1">
        <f t="array" ref="E467">+INDEX(Table_4[[Departamento]:[Municipio]],FINAL!$B467,3)</f>
        <v>0103</v>
      </c>
      <c r="F467" s="96">
        <f t="shared" si="39"/>
        <v>43972</v>
      </c>
      <c r="G467" s="71" t="str">
        <f>+CONSOLIDADO[[#This Row],[Codigo Municipio]]&amp;CONSOLIDADO[[#This Row],[Fecha]]</f>
        <v>010343972</v>
      </c>
      <c r="H467" s="72">
        <f>+IFERROR(VLOOKUP($G467,TDAcumula!$C$2:$E$2027,3,0),0)</f>
        <v>0</v>
      </c>
      <c r="I467" s="73">
        <f t="shared" si="40"/>
        <v>7</v>
      </c>
      <c r="J467" s="74">
        <f>+IF(CONSOLIDADO[[#This Row],[Codigo Municipio]]=E466,CONSOLIDADO[[#This Row],[Fallecidos Diarios]]+J466,CONSOLIDADO[[#This Row],[Fallecidos Diarios]])</f>
        <v>1</v>
      </c>
      <c r="K467" s="75">
        <f t="shared" si="41"/>
        <v>0</v>
      </c>
      <c r="L467" s="76">
        <f>+IF(CONSOLIDADO[[#This Row],[Codigo Municipio]]=E466,CONSOLIDADO[[#This Row],[Recuperados Diarios]]+L466,CONSOLIDADO[[#This Row],[Recuperados Diarios]])</f>
        <v>7</v>
      </c>
      <c r="M467" s="77" cm="1">
        <f t="array" ref="M467">+IFERROR(IF(CONSOLIDADO[[#This Row],[Día]]&lt;14,0,INDEX(CONSOLIDADO[Casos Diarios],ROW()-14,1)),0)</f>
        <v>0</v>
      </c>
      <c r="N467" s="72">
        <f>+IF(CONSOLIDADO[[#This Row],[Clave]]="710143893",1,IF(OR(CONSOLIDADO[[#This Row],[Casos Acumulados]]&gt;0,CONSOLIDADO[[#This Row],[Muertes]]&gt;0),N466+1,I467))</f>
        <v>52</v>
      </c>
      <c r="O467" s="69">
        <f>+IFERROR(VLOOKUP($G467,TDMuertes!$C$2:$E$534,3,0),0)</f>
        <v>0</v>
      </c>
      <c r="P467" s="94" t="str">
        <f t="shared" ca="1" si="42"/>
        <v>OUT TIME</v>
      </c>
      <c r="Q467" s="78">
        <f>+IFERROR(VLOOKUP(CONSOLIDADO[[#This Row],[Codigo Municipio]],TDDia!$A$4:$B$394,2,0),0)</f>
        <v>0</v>
      </c>
    </row>
    <row r="468" spans="2:17" ht="14.45">
      <c r="B468">
        <f t="shared" si="43"/>
        <v>3</v>
      </c>
      <c r="C468" s="69" t="str" cm="1">
        <f t="array" ref="C468">+INDEX(Table_4[[Departamento]:[Municipio]],FINAL!$B468,1)</f>
        <v>Atlántida</v>
      </c>
      <c r="D468" s="69" t="str" cm="1">
        <f t="array" ref="D468">+INDEX(Table_4[[Departamento]:[Municipio]],FINAL!$B468,4)</f>
        <v>Esparta</v>
      </c>
      <c r="E468" s="69" t="str" cm="1">
        <f t="array" ref="E468">+INDEX(Table_4[[Departamento]:[Municipio]],FINAL!$B468,3)</f>
        <v>0103</v>
      </c>
      <c r="F468" s="96">
        <f t="shared" si="39"/>
        <v>43973</v>
      </c>
      <c r="G468" s="71" t="str">
        <f>+CONSOLIDADO[[#This Row],[Codigo Municipio]]&amp;CONSOLIDADO[[#This Row],[Fecha]]</f>
        <v>010343973</v>
      </c>
      <c r="H468" s="72">
        <f>+IFERROR(VLOOKUP($G468,TDAcumula!$C$2:$E$2027,3,0),0)</f>
        <v>0</v>
      </c>
      <c r="I468" s="73">
        <f t="shared" si="40"/>
        <v>7</v>
      </c>
      <c r="J468" s="74">
        <f>+IF(CONSOLIDADO[[#This Row],[Codigo Municipio]]=E467,CONSOLIDADO[[#This Row],[Fallecidos Diarios]]+J467,CONSOLIDADO[[#This Row],[Fallecidos Diarios]])</f>
        <v>1</v>
      </c>
      <c r="K468" s="75">
        <f t="shared" si="41"/>
        <v>0</v>
      </c>
      <c r="L468" s="76">
        <f>+IF(CONSOLIDADO[[#This Row],[Codigo Municipio]]=E467,CONSOLIDADO[[#This Row],[Recuperados Diarios]]+L467,CONSOLIDADO[[#This Row],[Recuperados Diarios]])</f>
        <v>7</v>
      </c>
      <c r="M468" s="77" cm="1">
        <f t="array" ref="M468">+IFERROR(IF(CONSOLIDADO[[#This Row],[Día]]&lt;14,0,INDEX(CONSOLIDADO[Casos Diarios],ROW()-14,1)),0)</f>
        <v>0</v>
      </c>
      <c r="N468" s="72">
        <f>+IF(CONSOLIDADO[[#This Row],[Clave]]="710143893",1,IF(OR(CONSOLIDADO[[#This Row],[Casos Acumulados]]&gt;0,CONSOLIDADO[[#This Row],[Muertes]]&gt;0),N467+1,I468))</f>
        <v>53</v>
      </c>
      <c r="O468" s="69">
        <f>+IFERROR(VLOOKUP($G468,TDMuertes!$C$2:$E$534,3,0),0)</f>
        <v>0</v>
      </c>
      <c r="P468" s="94" t="str">
        <f t="shared" ca="1" si="42"/>
        <v>OUT TIME</v>
      </c>
      <c r="Q468" s="78">
        <f>+IFERROR(VLOOKUP(CONSOLIDADO[[#This Row],[Codigo Municipio]],TDDia!$A$4:$B$394,2,0),0)</f>
        <v>0</v>
      </c>
    </row>
    <row r="469" spans="2:17" ht="14.45">
      <c r="B469">
        <f t="shared" si="43"/>
        <v>3</v>
      </c>
      <c r="C469" s="69" t="str" cm="1">
        <f t="array" ref="C469">+INDEX(Table_4[[Departamento]:[Municipio]],FINAL!$B469,1)</f>
        <v>Atlántida</v>
      </c>
      <c r="D469" s="69" t="str" cm="1">
        <f t="array" ref="D469">+INDEX(Table_4[[Departamento]:[Municipio]],FINAL!$B469,4)</f>
        <v>Esparta</v>
      </c>
      <c r="E469" s="69" t="str" cm="1">
        <f t="array" ref="E469">+INDEX(Table_4[[Departamento]:[Municipio]],FINAL!$B469,3)</f>
        <v>0103</v>
      </c>
      <c r="F469" s="96">
        <f t="shared" si="39"/>
        <v>43974</v>
      </c>
      <c r="G469" s="71" t="str">
        <f>+CONSOLIDADO[[#This Row],[Codigo Municipio]]&amp;CONSOLIDADO[[#This Row],[Fecha]]</f>
        <v>010343974</v>
      </c>
      <c r="H469" s="72">
        <f>+IFERROR(VLOOKUP($G469,TDAcumula!$C$2:$E$2027,3,0),0)</f>
        <v>0</v>
      </c>
      <c r="I469" s="73">
        <f t="shared" si="40"/>
        <v>7</v>
      </c>
      <c r="J469" s="74">
        <f>+IF(CONSOLIDADO[[#This Row],[Codigo Municipio]]=E468,CONSOLIDADO[[#This Row],[Fallecidos Diarios]]+J468,CONSOLIDADO[[#This Row],[Fallecidos Diarios]])</f>
        <v>1</v>
      </c>
      <c r="K469" s="75">
        <f t="shared" si="41"/>
        <v>0</v>
      </c>
      <c r="L469" s="76">
        <f>+IF(CONSOLIDADO[[#This Row],[Codigo Municipio]]=E468,CONSOLIDADO[[#This Row],[Recuperados Diarios]]+L468,CONSOLIDADO[[#This Row],[Recuperados Diarios]])</f>
        <v>7</v>
      </c>
      <c r="M469" s="77" cm="1">
        <f t="array" ref="M469">+IFERROR(IF(CONSOLIDADO[[#This Row],[Día]]&lt;14,0,INDEX(CONSOLIDADO[Casos Diarios],ROW()-14,1)),0)</f>
        <v>0</v>
      </c>
      <c r="N469" s="72">
        <f>+IF(CONSOLIDADO[[#This Row],[Clave]]="710143893",1,IF(OR(CONSOLIDADO[[#This Row],[Casos Acumulados]]&gt;0,CONSOLIDADO[[#This Row],[Muertes]]&gt;0),N468+1,I469))</f>
        <v>54</v>
      </c>
      <c r="O469" s="69">
        <f>+IFERROR(VLOOKUP($G469,TDMuertes!$C$2:$E$534,3,0),0)</f>
        <v>0</v>
      </c>
      <c r="P469" s="94" t="str">
        <f t="shared" ca="1" si="42"/>
        <v>OUT TIME</v>
      </c>
      <c r="Q469" s="78">
        <f>+IFERROR(VLOOKUP(CONSOLIDADO[[#This Row],[Codigo Municipio]],TDDia!$A$4:$B$394,2,0),0)</f>
        <v>0</v>
      </c>
    </row>
    <row r="470" spans="2:17" ht="14.45">
      <c r="B470">
        <f t="shared" si="43"/>
        <v>3</v>
      </c>
      <c r="C470" s="69" t="str" cm="1">
        <f t="array" ref="C470">+INDEX(Table_4[[Departamento]:[Municipio]],FINAL!$B470,1)</f>
        <v>Atlántida</v>
      </c>
      <c r="D470" s="69" t="str" cm="1">
        <f t="array" ref="D470">+INDEX(Table_4[[Departamento]:[Municipio]],FINAL!$B470,4)</f>
        <v>Esparta</v>
      </c>
      <c r="E470" s="69" t="str" cm="1">
        <f t="array" ref="E470">+INDEX(Table_4[[Departamento]:[Municipio]],FINAL!$B470,3)</f>
        <v>0103</v>
      </c>
      <c r="F470" s="96">
        <f t="shared" si="39"/>
        <v>43975</v>
      </c>
      <c r="G470" s="71" t="str">
        <f>+CONSOLIDADO[[#This Row],[Codigo Municipio]]&amp;CONSOLIDADO[[#This Row],[Fecha]]</f>
        <v>010343975</v>
      </c>
      <c r="H470" s="72">
        <f>+IFERROR(VLOOKUP($G470,TDAcumula!$C$2:$E$2027,3,0),0)</f>
        <v>0</v>
      </c>
      <c r="I470" s="73">
        <f t="shared" si="40"/>
        <v>7</v>
      </c>
      <c r="J470" s="74">
        <f>+IF(CONSOLIDADO[[#This Row],[Codigo Municipio]]=E469,CONSOLIDADO[[#This Row],[Fallecidos Diarios]]+J469,CONSOLIDADO[[#This Row],[Fallecidos Diarios]])</f>
        <v>1</v>
      </c>
      <c r="K470" s="75">
        <f t="shared" si="41"/>
        <v>0</v>
      </c>
      <c r="L470" s="76">
        <f>+IF(CONSOLIDADO[[#This Row],[Codigo Municipio]]=E469,CONSOLIDADO[[#This Row],[Recuperados Diarios]]+L469,CONSOLIDADO[[#This Row],[Recuperados Diarios]])</f>
        <v>7</v>
      </c>
      <c r="M470" s="77" cm="1">
        <f t="array" ref="M470">+IFERROR(IF(CONSOLIDADO[[#This Row],[Día]]&lt;14,0,INDEX(CONSOLIDADO[Casos Diarios],ROW()-14,1)),0)</f>
        <v>0</v>
      </c>
      <c r="N470" s="72">
        <f>+IF(CONSOLIDADO[[#This Row],[Clave]]="710143893",1,IF(OR(CONSOLIDADO[[#This Row],[Casos Acumulados]]&gt;0,CONSOLIDADO[[#This Row],[Muertes]]&gt;0),N469+1,I470))</f>
        <v>55</v>
      </c>
      <c r="O470" s="69">
        <f>+IFERROR(VLOOKUP($G470,TDMuertes!$C$2:$E$534,3,0),0)</f>
        <v>0</v>
      </c>
      <c r="P470" s="94" t="str">
        <f t="shared" ca="1" si="42"/>
        <v>OUT TIME</v>
      </c>
      <c r="Q470" s="78">
        <f>+IFERROR(VLOOKUP(CONSOLIDADO[[#This Row],[Codigo Municipio]],TDDia!$A$4:$B$394,2,0),0)</f>
        <v>0</v>
      </c>
    </row>
    <row r="471" spans="2:17" ht="14.45">
      <c r="B471">
        <f t="shared" si="43"/>
        <v>3</v>
      </c>
      <c r="C471" s="69" t="str" cm="1">
        <f t="array" ref="C471">+INDEX(Table_4[[Departamento]:[Municipio]],FINAL!$B471,1)</f>
        <v>Atlántida</v>
      </c>
      <c r="D471" s="69" t="str" cm="1">
        <f t="array" ref="D471">+INDEX(Table_4[[Departamento]:[Municipio]],FINAL!$B471,4)</f>
        <v>Esparta</v>
      </c>
      <c r="E471" s="69" t="str" cm="1">
        <f t="array" ref="E471">+INDEX(Table_4[[Departamento]:[Municipio]],FINAL!$B471,3)</f>
        <v>0103</v>
      </c>
      <c r="F471" s="96">
        <f t="shared" si="39"/>
        <v>43976</v>
      </c>
      <c r="G471" s="71" t="str">
        <f>+CONSOLIDADO[[#This Row],[Codigo Municipio]]&amp;CONSOLIDADO[[#This Row],[Fecha]]</f>
        <v>010343976</v>
      </c>
      <c r="H471" s="72">
        <f>+IFERROR(VLOOKUP($G471,TDAcumula!$C$2:$E$2027,3,0),0)</f>
        <v>0</v>
      </c>
      <c r="I471" s="73">
        <f t="shared" si="40"/>
        <v>7</v>
      </c>
      <c r="J471" s="74">
        <f>+IF(CONSOLIDADO[[#This Row],[Codigo Municipio]]=E470,CONSOLIDADO[[#This Row],[Fallecidos Diarios]]+J470,CONSOLIDADO[[#This Row],[Fallecidos Diarios]])</f>
        <v>1</v>
      </c>
      <c r="K471" s="75">
        <f t="shared" si="41"/>
        <v>0</v>
      </c>
      <c r="L471" s="76">
        <f>+IF(CONSOLIDADO[[#This Row],[Codigo Municipio]]=E470,CONSOLIDADO[[#This Row],[Recuperados Diarios]]+L470,CONSOLIDADO[[#This Row],[Recuperados Diarios]])</f>
        <v>7</v>
      </c>
      <c r="M471" s="77" cm="1">
        <f t="array" ref="M471">+IFERROR(IF(CONSOLIDADO[[#This Row],[Día]]&lt;14,0,INDEX(CONSOLIDADO[Casos Diarios],ROW()-14,1)),0)</f>
        <v>0</v>
      </c>
      <c r="N471" s="72">
        <f>+IF(CONSOLIDADO[[#This Row],[Clave]]="710143893",1,IF(OR(CONSOLIDADO[[#This Row],[Casos Acumulados]]&gt;0,CONSOLIDADO[[#This Row],[Muertes]]&gt;0),N470+1,I471))</f>
        <v>56</v>
      </c>
      <c r="O471" s="69">
        <f>+IFERROR(VLOOKUP($G471,TDMuertes!$C$2:$E$534,3,0),0)</f>
        <v>0</v>
      </c>
      <c r="P471" s="94" t="str">
        <f t="shared" ca="1" si="42"/>
        <v>OUT TIME</v>
      </c>
      <c r="Q471" s="78">
        <f>+IFERROR(VLOOKUP(CONSOLIDADO[[#This Row],[Codigo Municipio]],TDDia!$A$4:$B$394,2,0),0)</f>
        <v>0</v>
      </c>
    </row>
    <row r="472" spans="2:17" ht="14.45">
      <c r="B472">
        <f t="shared" si="43"/>
        <v>3</v>
      </c>
      <c r="C472" s="69" t="str" cm="1">
        <f t="array" ref="C472">+INDEX(Table_4[[Departamento]:[Municipio]],FINAL!$B472,1)</f>
        <v>Atlántida</v>
      </c>
      <c r="D472" s="69" t="str" cm="1">
        <f t="array" ref="D472">+INDEX(Table_4[[Departamento]:[Municipio]],FINAL!$B472,4)</f>
        <v>Esparta</v>
      </c>
      <c r="E472" s="69" t="str" cm="1">
        <f t="array" ref="E472">+INDEX(Table_4[[Departamento]:[Municipio]],FINAL!$B472,3)</f>
        <v>0103</v>
      </c>
      <c r="F472" s="96">
        <f t="shared" si="39"/>
        <v>43977</v>
      </c>
      <c r="G472" s="71" t="str">
        <f>+CONSOLIDADO[[#This Row],[Codigo Municipio]]&amp;CONSOLIDADO[[#This Row],[Fecha]]</f>
        <v>010343977</v>
      </c>
      <c r="H472" s="72">
        <f>+IFERROR(VLOOKUP($G472,TDAcumula!$C$2:$E$2027,3,0),0)</f>
        <v>0</v>
      </c>
      <c r="I472" s="73">
        <f t="shared" si="40"/>
        <v>7</v>
      </c>
      <c r="J472" s="74">
        <f>+IF(CONSOLIDADO[[#This Row],[Codigo Municipio]]=E471,CONSOLIDADO[[#This Row],[Fallecidos Diarios]]+J471,CONSOLIDADO[[#This Row],[Fallecidos Diarios]])</f>
        <v>1</v>
      </c>
      <c r="K472" s="75">
        <f t="shared" si="41"/>
        <v>0</v>
      </c>
      <c r="L472" s="76">
        <f>+IF(CONSOLIDADO[[#This Row],[Codigo Municipio]]=E471,CONSOLIDADO[[#This Row],[Recuperados Diarios]]+L471,CONSOLIDADO[[#This Row],[Recuperados Diarios]])</f>
        <v>7</v>
      </c>
      <c r="M472" s="77" cm="1">
        <f t="array" ref="M472">+IFERROR(IF(CONSOLIDADO[[#This Row],[Día]]&lt;14,0,INDEX(CONSOLIDADO[Casos Diarios],ROW()-14,1)),0)</f>
        <v>0</v>
      </c>
      <c r="N472" s="72">
        <f>+IF(CONSOLIDADO[[#This Row],[Clave]]="710143893",1,IF(OR(CONSOLIDADO[[#This Row],[Casos Acumulados]]&gt;0,CONSOLIDADO[[#This Row],[Muertes]]&gt;0),N471+1,I472))</f>
        <v>57</v>
      </c>
      <c r="O472" s="69">
        <f>+IFERROR(VLOOKUP($G472,TDMuertes!$C$2:$E$534,3,0),0)</f>
        <v>0</v>
      </c>
      <c r="P472" s="94" t="str">
        <f t="shared" ca="1" si="42"/>
        <v>OUT TIME</v>
      </c>
      <c r="Q472" s="78">
        <f>+IFERROR(VLOOKUP(CONSOLIDADO[[#This Row],[Codigo Municipio]],TDDia!$A$4:$B$394,2,0),0)</f>
        <v>0</v>
      </c>
    </row>
    <row r="473" spans="2:17" ht="14.45">
      <c r="B473">
        <f t="shared" si="43"/>
        <v>3</v>
      </c>
      <c r="C473" s="69" t="str" cm="1">
        <f t="array" ref="C473">+INDEX(Table_4[[Departamento]:[Municipio]],FINAL!$B473,1)</f>
        <v>Atlántida</v>
      </c>
      <c r="D473" s="69" t="str" cm="1">
        <f t="array" ref="D473">+INDEX(Table_4[[Departamento]:[Municipio]],FINAL!$B473,4)</f>
        <v>Esparta</v>
      </c>
      <c r="E473" s="69" t="str" cm="1">
        <f t="array" ref="E473">+INDEX(Table_4[[Departamento]:[Municipio]],FINAL!$B473,3)</f>
        <v>0103</v>
      </c>
      <c r="F473" s="96">
        <f t="shared" si="39"/>
        <v>43978</v>
      </c>
      <c r="G473" s="71" t="str">
        <f>+CONSOLIDADO[[#This Row],[Codigo Municipio]]&amp;CONSOLIDADO[[#This Row],[Fecha]]</f>
        <v>010343978</v>
      </c>
      <c r="H473" s="72">
        <f>+IFERROR(VLOOKUP($G473,TDAcumula!$C$2:$E$2027,3,0),0)</f>
        <v>0</v>
      </c>
      <c r="I473" s="73">
        <f t="shared" si="40"/>
        <v>7</v>
      </c>
      <c r="J473" s="74">
        <f>+IF(CONSOLIDADO[[#This Row],[Codigo Municipio]]=E472,CONSOLIDADO[[#This Row],[Fallecidos Diarios]]+J472,CONSOLIDADO[[#This Row],[Fallecidos Diarios]])</f>
        <v>1</v>
      </c>
      <c r="K473" s="75">
        <f t="shared" si="41"/>
        <v>0</v>
      </c>
      <c r="L473" s="76">
        <f>+IF(CONSOLIDADO[[#This Row],[Codigo Municipio]]=E472,CONSOLIDADO[[#This Row],[Recuperados Diarios]]+L472,CONSOLIDADO[[#This Row],[Recuperados Diarios]])</f>
        <v>7</v>
      </c>
      <c r="M473" s="77" cm="1">
        <f t="array" ref="M473">+IFERROR(IF(CONSOLIDADO[[#This Row],[Día]]&lt;14,0,INDEX(CONSOLIDADO[Casos Diarios],ROW()-14,1)),0)</f>
        <v>0</v>
      </c>
      <c r="N473" s="72">
        <f>+IF(CONSOLIDADO[[#This Row],[Clave]]="710143893",1,IF(OR(CONSOLIDADO[[#This Row],[Casos Acumulados]]&gt;0,CONSOLIDADO[[#This Row],[Muertes]]&gt;0),N472+1,I473))</f>
        <v>58</v>
      </c>
      <c r="O473" s="69">
        <f>+IFERROR(VLOOKUP($G473,TDMuertes!$C$2:$E$534,3,0),0)</f>
        <v>0</v>
      </c>
      <c r="P473" s="94" t="str">
        <f t="shared" ca="1" si="42"/>
        <v>OUT TIME</v>
      </c>
      <c r="Q473" s="78">
        <f>+IFERROR(VLOOKUP(CONSOLIDADO[[#This Row],[Codigo Municipio]],TDDia!$A$4:$B$394,2,0),0)</f>
        <v>0</v>
      </c>
    </row>
    <row r="474" spans="2:17" ht="14.45">
      <c r="B474">
        <f t="shared" si="43"/>
        <v>3</v>
      </c>
      <c r="C474" s="69" t="str" cm="1">
        <f t="array" ref="C474">+INDEX(Table_4[[Departamento]:[Municipio]],FINAL!$B474,1)</f>
        <v>Atlántida</v>
      </c>
      <c r="D474" s="69" t="str" cm="1">
        <f t="array" ref="D474">+INDEX(Table_4[[Departamento]:[Municipio]],FINAL!$B474,4)</f>
        <v>Esparta</v>
      </c>
      <c r="E474" s="69" t="str" cm="1">
        <f t="array" ref="E474">+INDEX(Table_4[[Departamento]:[Municipio]],FINAL!$B474,3)</f>
        <v>0103</v>
      </c>
      <c r="F474" s="96">
        <f t="shared" si="39"/>
        <v>43979</v>
      </c>
      <c r="G474" s="71" t="str">
        <f>+CONSOLIDADO[[#This Row],[Codigo Municipio]]&amp;CONSOLIDADO[[#This Row],[Fecha]]</f>
        <v>010343979</v>
      </c>
      <c r="H474" s="72">
        <f>+IFERROR(VLOOKUP($G474,TDAcumula!$C$2:$E$2027,3,0),0)</f>
        <v>0</v>
      </c>
      <c r="I474" s="73">
        <f t="shared" si="40"/>
        <v>7</v>
      </c>
      <c r="J474" s="74">
        <f>+IF(CONSOLIDADO[[#This Row],[Codigo Municipio]]=E473,CONSOLIDADO[[#This Row],[Fallecidos Diarios]]+J473,CONSOLIDADO[[#This Row],[Fallecidos Diarios]])</f>
        <v>1</v>
      </c>
      <c r="K474" s="75">
        <f t="shared" si="41"/>
        <v>0</v>
      </c>
      <c r="L474" s="76">
        <f>+IF(CONSOLIDADO[[#This Row],[Codigo Municipio]]=E473,CONSOLIDADO[[#This Row],[Recuperados Diarios]]+L473,CONSOLIDADO[[#This Row],[Recuperados Diarios]])</f>
        <v>7</v>
      </c>
      <c r="M474" s="77" cm="1">
        <f t="array" ref="M474">+IFERROR(IF(CONSOLIDADO[[#This Row],[Día]]&lt;14,0,INDEX(CONSOLIDADO[Casos Diarios],ROW()-14,1)),0)</f>
        <v>0</v>
      </c>
      <c r="N474" s="72">
        <f>+IF(CONSOLIDADO[[#This Row],[Clave]]="710143893",1,IF(OR(CONSOLIDADO[[#This Row],[Casos Acumulados]]&gt;0,CONSOLIDADO[[#This Row],[Muertes]]&gt;0),N473+1,I474))</f>
        <v>59</v>
      </c>
      <c r="O474" s="69">
        <f>+IFERROR(VLOOKUP($G474,TDMuertes!$C$2:$E$534,3,0),0)</f>
        <v>0</v>
      </c>
      <c r="P474" s="94" t="str">
        <f t="shared" ca="1" si="42"/>
        <v>OUT TIME</v>
      </c>
      <c r="Q474" s="78">
        <f>+IFERROR(VLOOKUP(CONSOLIDADO[[#This Row],[Codigo Municipio]],TDDia!$A$4:$B$394,2,0),0)</f>
        <v>0</v>
      </c>
    </row>
    <row r="475" spans="2:17" ht="14.45">
      <c r="B475">
        <f t="shared" si="43"/>
        <v>3</v>
      </c>
      <c r="C475" s="69" t="str" cm="1">
        <f t="array" ref="C475">+INDEX(Table_4[[Departamento]:[Municipio]],FINAL!$B475,1)</f>
        <v>Atlántida</v>
      </c>
      <c r="D475" s="69" t="str" cm="1">
        <f t="array" ref="D475">+INDEX(Table_4[[Departamento]:[Municipio]],FINAL!$B475,4)</f>
        <v>Esparta</v>
      </c>
      <c r="E475" s="69" t="str" cm="1">
        <f t="array" ref="E475">+INDEX(Table_4[[Departamento]:[Municipio]],FINAL!$B475,3)</f>
        <v>0103</v>
      </c>
      <c r="F475" s="96">
        <f t="shared" si="39"/>
        <v>43980</v>
      </c>
      <c r="G475" s="71" t="str">
        <f>+CONSOLIDADO[[#This Row],[Codigo Municipio]]&amp;CONSOLIDADO[[#This Row],[Fecha]]</f>
        <v>010343980</v>
      </c>
      <c r="H475" s="72">
        <f>+IFERROR(VLOOKUP($G475,TDAcumula!$C$2:$E$2027,3,0),0)</f>
        <v>0</v>
      </c>
      <c r="I475" s="73">
        <f t="shared" si="40"/>
        <v>7</v>
      </c>
      <c r="J475" s="74">
        <f>+IF(CONSOLIDADO[[#This Row],[Codigo Municipio]]=E474,CONSOLIDADO[[#This Row],[Fallecidos Diarios]]+J474,CONSOLIDADO[[#This Row],[Fallecidos Diarios]])</f>
        <v>1</v>
      </c>
      <c r="K475" s="75">
        <f t="shared" si="41"/>
        <v>0</v>
      </c>
      <c r="L475" s="76">
        <f>+IF(CONSOLIDADO[[#This Row],[Codigo Municipio]]=E474,CONSOLIDADO[[#This Row],[Recuperados Diarios]]+L474,CONSOLIDADO[[#This Row],[Recuperados Diarios]])</f>
        <v>7</v>
      </c>
      <c r="M475" s="77" cm="1">
        <f t="array" ref="M475">+IFERROR(IF(CONSOLIDADO[[#This Row],[Día]]&lt;14,0,INDEX(CONSOLIDADO[Casos Diarios],ROW()-14,1)),0)</f>
        <v>0</v>
      </c>
      <c r="N475" s="72">
        <f>+IF(CONSOLIDADO[[#This Row],[Clave]]="710143893",1,IF(OR(CONSOLIDADO[[#This Row],[Casos Acumulados]]&gt;0,CONSOLIDADO[[#This Row],[Muertes]]&gt;0),N474+1,I475))</f>
        <v>60</v>
      </c>
      <c r="O475" s="69">
        <f>+IFERROR(VLOOKUP($G475,TDMuertes!$C$2:$E$534,3,0),0)</f>
        <v>0</v>
      </c>
      <c r="P475" s="94" t="str">
        <f t="shared" ca="1" si="42"/>
        <v>OUT TIME</v>
      </c>
      <c r="Q475" s="78">
        <f>+IFERROR(VLOOKUP(CONSOLIDADO[[#This Row],[Codigo Municipio]],TDDia!$A$4:$B$394,2,0),0)</f>
        <v>0</v>
      </c>
    </row>
    <row r="476" spans="2:17" ht="14.45">
      <c r="B476">
        <f t="shared" si="43"/>
        <v>3</v>
      </c>
      <c r="C476" s="69" t="str" cm="1">
        <f t="array" ref="C476">+INDEX(Table_4[[Departamento]:[Municipio]],FINAL!$B476,1)</f>
        <v>Atlántida</v>
      </c>
      <c r="D476" s="69" t="str" cm="1">
        <f t="array" ref="D476">+INDEX(Table_4[[Departamento]:[Municipio]],FINAL!$B476,4)</f>
        <v>Esparta</v>
      </c>
      <c r="E476" s="69" t="str" cm="1">
        <f t="array" ref="E476">+INDEX(Table_4[[Departamento]:[Municipio]],FINAL!$B476,3)</f>
        <v>0103</v>
      </c>
      <c r="F476" s="96">
        <f t="shared" si="39"/>
        <v>43981</v>
      </c>
      <c r="G476" s="71" t="str">
        <f>+CONSOLIDADO[[#This Row],[Codigo Municipio]]&amp;CONSOLIDADO[[#This Row],[Fecha]]</f>
        <v>010343981</v>
      </c>
      <c r="H476" s="72">
        <f>+IFERROR(VLOOKUP($G476,TDAcumula!$C$2:$E$2027,3,0),0)</f>
        <v>0</v>
      </c>
      <c r="I476" s="73">
        <f t="shared" si="40"/>
        <v>7</v>
      </c>
      <c r="J476" s="74">
        <f>+IF(CONSOLIDADO[[#This Row],[Codigo Municipio]]=E475,CONSOLIDADO[[#This Row],[Fallecidos Diarios]]+J475,CONSOLIDADO[[#This Row],[Fallecidos Diarios]])</f>
        <v>1</v>
      </c>
      <c r="K476" s="75">
        <f t="shared" si="41"/>
        <v>0</v>
      </c>
      <c r="L476" s="76">
        <f>+IF(CONSOLIDADO[[#This Row],[Codigo Municipio]]=E475,CONSOLIDADO[[#This Row],[Recuperados Diarios]]+L475,CONSOLIDADO[[#This Row],[Recuperados Diarios]])</f>
        <v>7</v>
      </c>
      <c r="M476" s="77" cm="1">
        <f t="array" ref="M476">+IFERROR(IF(CONSOLIDADO[[#This Row],[Día]]&lt;14,0,INDEX(CONSOLIDADO[Casos Diarios],ROW()-14,1)),0)</f>
        <v>0</v>
      </c>
      <c r="N476" s="72">
        <f>+IF(CONSOLIDADO[[#This Row],[Clave]]="710143893",1,IF(OR(CONSOLIDADO[[#This Row],[Casos Acumulados]]&gt;0,CONSOLIDADO[[#This Row],[Muertes]]&gt;0),N475+1,I476))</f>
        <v>61</v>
      </c>
      <c r="O476" s="69">
        <f>+IFERROR(VLOOKUP($G476,TDMuertes!$C$2:$E$534,3,0),0)</f>
        <v>0</v>
      </c>
      <c r="P476" s="94" t="str">
        <f t="shared" ca="1" si="42"/>
        <v>OUT TIME</v>
      </c>
      <c r="Q476" s="78">
        <f>+IFERROR(VLOOKUP(CONSOLIDADO[[#This Row],[Codigo Municipio]],TDDia!$A$4:$B$394,2,0),0)</f>
        <v>0</v>
      </c>
    </row>
    <row r="477" spans="2:17" ht="14.45">
      <c r="B477">
        <f t="shared" si="43"/>
        <v>3</v>
      </c>
      <c r="C477" s="69" t="str" cm="1">
        <f t="array" ref="C477">+INDEX(Table_4[[Departamento]:[Municipio]],FINAL!$B477,1)</f>
        <v>Atlántida</v>
      </c>
      <c r="D477" s="69" t="str" cm="1">
        <f t="array" ref="D477">+INDEX(Table_4[[Departamento]:[Municipio]],FINAL!$B477,4)</f>
        <v>Esparta</v>
      </c>
      <c r="E477" s="69" t="str" cm="1">
        <f t="array" ref="E477">+INDEX(Table_4[[Departamento]:[Municipio]],FINAL!$B477,3)</f>
        <v>0103</v>
      </c>
      <c r="F477" s="96">
        <f t="shared" si="39"/>
        <v>43982</v>
      </c>
      <c r="G477" s="71" t="str">
        <f>+CONSOLIDADO[[#This Row],[Codigo Municipio]]&amp;CONSOLIDADO[[#This Row],[Fecha]]</f>
        <v>010343982</v>
      </c>
      <c r="H477" s="72">
        <f>+IFERROR(VLOOKUP($G477,TDAcumula!$C$2:$E$2027,3,0),0)</f>
        <v>0</v>
      </c>
      <c r="I477" s="73">
        <f t="shared" si="40"/>
        <v>7</v>
      </c>
      <c r="J477" s="74">
        <f>+IF(CONSOLIDADO[[#This Row],[Codigo Municipio]]=E476,CONSOLIDADO[[#This Row],[Fallecidos Diarios]]+J476,CONSOLIDADO[[#This Row],[Fallecidos Diarios]])</f>
        <v>1</v>
      </c>
      <c r="K477" s="75">
        <f t="shared" si="41"/>
        <v>0</v>
      </c>
      <c r="L477" s="76">
        <f>+IF(CONSOLIDADO[[#This Row],[Codigo Municipio]]=E476,CONSOLIDADO[[#This Row],[Recuperados Diarios]]+L476,CONSOLIDADO[[#This Row],[Recuperados Diarios]])</f>
        <v>7</v>
      </c>
      <c r="M477" s="77" cm="1">
        <f t="array" ref="M477">+IFERROR(IF(CONSOLIDADO[[#This Row],[Día]]&lt;14,0,INDEX(CONSOLIDADO[Casos Diarios],ROW()-14,1)),0)</f>
        <v>0</v>
      </c>
      <c r="N477" s="72">
        <f>+IF(CONSOLIDADO[[#This Row],[Clave]]="710143893",1,IF(OR(CONSOLIDADO[[#This Row],[Casos Acumulados]]&gt;0,CONSOLIDADO[[#This Row],[Muertes]]&gt;0),N476+1,I477))</f>
        <v>62</v>
      </c>
      <c r="O477" s="69">
        <f>+IFERROR(VLOOKUP($G477,TDMuertes!$C$2:$E$534,3,0),0)</f>
        <v>0</v>
      </c>
      <c r="P477" s="94" t="str">
        <f t="shared" ca="1" si="42"/>
        <v>OUT TIME</v>
      </c>
      <c r="Q477" s="78">
        <f>+IFERROR(VLOOKUP(CONSOLIDADO[[#This Row],[Codigo Municipio]],TDDia!$A$4:$B$394,2,0),0)</f>
        <v>0</v>
      </c>
    </row>
    <row r="478" spans="2:17" ht="14.45">
      <c r="B478">
        <f t="shared" si="43"/>
        <v>3</v>
      </c>
      <c r="C478" s="69" t="str" cm="1">
        <f t="array" ref="C478">+INDEX(Table_4[[Departamento]:[Municipio]],FINAL!$B478,1)</f>
        <v>Atlántida</v>
      </c>
      <c r="D478" s="69" t="str" cm="1">
        <f t="array" ref="D478">+INDEX(Table_4[[Departamento]:[Municipio]],FINAL!$B478,4)</f>
        <v>Esparta</v>
      </c>
      <c r="E478" s="69" t="str" cm="1">
        <f t="array" ref="E478">+INDEX(Table_4[[Departamento]:[Municipio]],FINAL!$B478,3)</f>
        <v>0103</v>
      </c>
      <c r="F478" s="96">
        <f t="shared" si="39"/>
        <v>43983</v>
      </c>
      <c r="G478" s="71" t="str">
        <f>+CONSOLIDADO[[#This Row],[Codigo Municipio]]&amp;CONSOLIDADO[[#This Row],[Fecha]]</f>
        <v>010343983</v>
      </c>
      <c r="H478" s="72">
        <f>+IFERROR(VLOOKUP($G478,TDAcumula!$C$2:$E$2027,3,0),0)</f>
        <v>0</v>
      </c>
      <c r="I478" s="73">
        <f t="shared" si="40"/>
        <v>7</v>
      </c>
      <c r="J478" s="74">
        <f>+IF(CONSOLIDADO[[#This Row],[Codigo Municipio]]=E477,CONSOLIDADO[[#This Row],[Fallecidos Diarios]]+J477,CONSOLIDADO[[#This Row],[Fallecidos Diarios]])</f>
        <v>1</v>
      </c>
      <c r="K478" s="75">
        <f t="shared" si="41"/>
        <v>0</v>
      </c>
      <c r="L478" s="76">
        <f>+IF(CONSOLIDADO[[#This Row],[Codigo Municipio]]=E477,CONSOLIDADO[[#This Row],[Recuperados Diarios]]+L477,CONSOLIDADO[[#This Row],[Recuperados Diarios]])</f>
        <v>7</v>
      </c>
      <c r="M478" s="77" cm="1">
        <f t="array" ref="M478">+IFERROR(IF(CONSOLIDADO[[#This Row],[Día]]&lt;14,0,INDEX(CONSOLIDADO[Casos Diarios],ROW()-14,1)),0)</f>
        <v>0</v>
      </c>
      <c r="N478" s="72">
        <f>+IF(CONSOLIDADO[[#This Row],[Clave]]="710143893",1,IF(OR(CONSOLIDADO[[#This Row],[Casos Acumulados]]&gt;0,CONSOLIDADO[[#This Row],[Muertes]]&gt;0),N477+1,I478))</f>
        <v>63</v>
      </c>
      <c r="O478" s="69">
        <f>+IFERROR(VLOOKUP($G478,TDMuertes!$C$2:$E$534,3,0),0)</f>
        <v>0</v>
      </c>
      <c r="P478" s="94" t="str">
        <f t="shared" ca="1" si="42"/>
        <v>OUT TIME</v>
      </c>
      <c r="Q478" s="78">
        <f>+IFERROR(VLOOKUP(CONSOLIDADO[[#This Row],[Codigo Municipio]],TDDia!$A$4:$B$394,2,0),0)</f>
        <v>0</v>
      </c>
    </row>
    <row r="479" spans="2:17" ht="14.45">
      <c r="B479">
        <f t="shared" si="43"/>
        <v>3</v>
      </c>
      <c r="C479" s="69" t="str" cm="1">
        <f t="array" ref="C479">+INDEX(Table_4[[Departamento]:[Municipio]],FINAL!$B479,1)</f>
        <v>Atlántida</v>
      </c>
      <c r="D479" s="69" t="str" cm="1">
        <f t="array" ref="D479">+INDEX(Table_4[[Departamento]:[Municipio]],FINAL!$B479,4)</f>
        <v>Esparta</v>
      </c>
      <c r="E479" s="69" t="str" cm="1">
        <f t="array" ref="E479">+INDEX(Table_4[[Departamento]:[Municipio]],FINAL!$B479,3)</f>
        <v>0103</v>
      </c>
      <c r="F479" s="96">
        <f t="shared" si="39"/>
        <v>43984</v>
      </c>
      <c r="G479" s="71" t="str">
        <f>+CONSOLIDADO[[#This Row],[Codigo Municipio]]&amp;CONSOLIDADO[[#This Row],[Fecha]]</f>
        <v>010343984</v>
      </c>
      <c r="H479" s="72">
        <f>+IFERROR(VLOOKUP($G479,TDAcumula!$C$2:$E$2027,3,0),0)</f>
        <v>0</v>
      </c>
      <c r="I479" s="73">
        <f t="shared" si="40"/>
        <v>7</v>
      </c>
      <c r="J479" s="74">
        <f>+IF(CONSOLIDADO[[#This Row],[Codigo Municipio]]=E478,CONSOLIDADO[[#This Row],[Fallecidos Diarios]]+J478,CONSOLIDADO[[#This Row],[Fallecidos Diarios]])</f>
        <v>1</v>
      </c>
      <c r="K479" s="75">
        <f t="shared" si="41"/>
        <v>0</v>
      </c>
      <c r="L479" s="76">
        <f>+IF(CONSOLIDADO[[#This Row],[Codigo Municipio]]=E478,CONSOLIDADO[[#This Row],[Recuperados Diarios]]+L478,CONSOLIDADO[[#This Row],[Recuperados Diarios]])</f>
        <v>7</v>
      </c>
      <c r="M479" s="77" cm="1">
        <f t="array" ref="M479">+IFERROR(IF(CONSOLIDADO[[#This Row],[Día]]&lt;14,0,INDEX(CONSOLIDADO[Casos Diarios],ROW()-14,1)),0)</f>
        <v>0</v>
      </c>
      <c r="N479" s="72">
        <f>+IF(CONSOLIDADO[[#This Row],[Clave]]="710143893",1,IF(OR(CONSOLIDADO[[#This Row],[Casos Acumulados]]&gt;0,CONSOLIDADO[[#This Row],[Muertes]]&gt;0),N478+1,I479))</f>
        <v>64</v>
      </c>
      <c r="O479" s="69">
        <f>+IFERROR(VLOOKUP($G479,TDMuertes!$C$2:$E$534,3,0),0)</f>
        <v>0</v>
      </c>
      <c r="P479" s="94" t="str">
        <f t="shared" ca="1" si="42"/>
        <v>OUT TIME</v>
      </c>
      <c r="Q479" s="78">
        <f>+IFERROR(VLOOKUP(CONSOLIDADO[[#This Row],[Codigo Municipio]],TDDia!$A$4:$B$394,2,0),0)</f>
        <v>0</v>
      </c>
    </row>
    <row r="480" spans="2:17" ht="14.45">
      <c r="B480">
        <f t="shared" si="43"/>
        <v>3</v>
      </c>
      <c r="C480" s="69" t="str" cm="1">
        <f t="array" ref="C480">+INDEX(Table_4[[Departamento]:[Municipio]],FINAL!$B480,1)</f>
        <v>Atlántida</v>
      </c>
      <c r="D480" s="69" t="str" cm="1">
        <f t="array" ref="D480">+INDEX(Table_4[[Departamento]:[Municipio]],FINAL!$B480,4)</f>
        <v>Esparta</v>
      </c>
      <c r="E480" s="69" t="str" cm="1">
        <f t="array" ref="E480">+INDEX(Table_4[[Departamento]:[Municipio]],FINAL!$B480,3)</f>
        <v>0103</v>
      </c>
      <c r="F480" s="96">
        <f t="shared" si="39"/>
        <v>43985</v>
      </c>
      <c r="G480" s="71" t="str">
        <f>+CONSOLIDADO[[#This Row],[Codigo Municipio]]&amp;CONSOLIDADO[[#This Row],[Fecha]]</f>
        <v>010343985</v>
      </c>
      <c r="H480" s="72">
        <f>+IFERROR(VLOOKUP($G480,TDAcumula!$C$2:$E$2027,3,0),0)</f>
        <v>0</v>
      </c>
      <c r="I480" s="73">
        <f t="shared" si="40"/>
        <v>7</v>
      </c>
      <c r="J480" s="74">
        <f>+IF(CONSOLIDADO[[#This Row],[Codigo Municipio]]=E479,CONSOLIDADO[[#This Row],[Fallecidos Diarios]]+J479,CONSOLIDADO[[#This Row],[Fallecidos Diarios]])</f>
        <v>1</v>
      </c>
      <c r="K480" s="75">
        <f t="shared" si="41"/>
        <v>0</v>
      </c>
      <c r="L480" s="76">
        <f>+IF(CONSOLIDADO[[#This Row],[Codigo Municipio]]=E479,CONSOLIDADO[[#This Row],[Recuperados Diarios]]+L479,CONSOLIDADO[[#This Row],[Recuperados Diarios]])</f>
        <v>7</v>
      </c>
      <c r="M480" s="77" cm="1">
        <f t="array" ref="M480">+IFERROR(IF(CONSOLIDADO[[#This Row],[Día]]&lt;14,0,INDEX(CONSOLIDADO[Casos Diarios],ROW()-14,1)),0)</f>
        <v>0</v>
      </c>
      <c r="N480" s="72">
        <f>+IF(CONSOLIDADO[[#This Row],[Clave]]="710143893",1,IF(OR(CONSOLIDADO[[#This Row],[Casos Acumulados]]&gt;0,CONSOLIDADO[[#This Row],[Muertes]]&gt;0),N479+1,I480))</f>
        <v>65</v>
      </c>
      <c r="O480" s="69">
        <f>+IFERROR(VLOOKUP($G480,TDMuertes!$C$2:$E$534,3,0),0)</f>
        <v>0</v>
      </c>
      <c r="P480" s="94" t="str">
        <f t="shared" ca="1" si="42"/>
        <v>OUT TIME</v>
      </c>
      <c r="Q480" s="78">
        <f>+IFERROR(VLOOKUP(CONSOLIDADO[[#This Row],[Codigo Municipio]],TDDia!$A$4:$B$394,2,0),0)</f>
        <v>0</v>
      </c>
    </row>
    <row r="481" spans="2:17" ht="14.45">
      <c r="B481">
        <f t="shared" si="43"/>
        <v>3</v>
      </c>
      <c r="C481" s="69" t="str" cm="1">
        <f t="array" ref="C481">+INDEX(Table_4[[Departamento]:[Municipio]],FINAL!$B481,1)</f>
        <v>Atlántida</v>
      </c>
      <c r="D481" s="69" t="str" cm="1">
        <f t="array" ref="D481">+INDEX(Table_4[[Departamento]:[Municipio]],FINAL!$B481,4)</f>
        <v>Esparta</v>
      </c>
      <c r="E481" s="69" t="str" cm="1">
        <f t="array" ref="E481">+INDEX(Table_4[[Departamento]:[Municipio]],FINAL!$B481,3)</f>
        <v>0103</v>
      </c>
      <c r="F481" s="96">
        <f t="shared" si="39"/>
        <v>43986</v>
      </c>
      <c r="G481" s="71" t="str">
        <f>+CONSOLIDADO[[#This Row],[Codigo Municipio]]&amp;CONSOLIDADO[[#This Row],[Fecha]]</f>
        <v>010343986</v>
      </c>
      <c r="H481" s="72">
        <f>+IFERROR(VLOOKUP($G481,TDAcumula!$C$2:$E$2027,3,0),0)</f>
        <v>0</v>
      </c>
      <c r="I481" s="73">
        <f t="shared" si="40"/>
        <v>7</v>
      </c>
      <c r="J481" s="74">
        <f>+IF(CONSOLIDADO[[#This Row],[Codigo Municipio]]=E480,CONSOLIDADO[[#This Row],[Fallecidos Diarios]]+J480,CONSOLIDADO[[#This Row],[Fallecidos Diarios]])</f>
        <v>1</v>
      </c>
      <c r="K481" s="75">
        <f t="shared" si="41"/>
        <v>0</v>
      </c>
      <c r="L481" s="76">
        <f>+IF(CONSOLIDADO[[#This Row],[Codigo Municipio]]=E480,CONSOLIDADO[[#This Row],[Recuperados Diarios]]+L480,CONSOLIDADO[[#This Row],[Recuperados Diarios]])</f>
        <v>7</v>
      </c>
      <c r="M481" s="77" cm="1">
        <f t="array" ref="M481">+IFERROR(IF(CONSOLIDADO[[#This Row],[Día]]&lt;14,0,INDEX(CONSOLIDADO[Casos Diarios],ROW()-14,1)),0)</f>
        <v>0</v>
      </c>
      <c r="N481" s="72">
        <f>+IF(CONSOLIDADO[[#This Row],[Clave]]="710143893",1,IF(OR(CONSOLIDADO[[#This Row],[Casos Acumulados]]&gt;0,CONSOLIDADO[[#This Row],[Muertes]]&gt;0),N480+1,I481))</f>
        <v>66</v>
      </c>
      <c r="O481" s="69">
        <f>+IFERROR(VLOOKUP($G481,TDMuertes!$C$2:$E$534,3,0),0)</f>
        <v>0</v>
      </c>
      <c r="P481" s="94" t="str">
        <f t="shared" ca="1" si="42"/>
        <v>OUT TIME</v>
      </c>
      <c r="Q481" s="78">
        <f>+IFERROR(VLOOKUP(CONSOLIDADO[[#This Row],[Codigo Municipio]],TDDia!$A$4:$B$394,2,0),0)</f>
        <v>0</v>
      </c>
    </row>
    <row r="482" spans="2:17" ht="14.45">
      <c r="B482">
        <f t="shared" si="43"/>
        <v>3</v>
      </c>
      <c r="C482" s="69" t="str" cm="1">
        <f t="array" ref="C482">+INDEX(Table_4[[Departamento]:[Municipio]],FINAL!$B482,1)</f>
        <v>Atlántida</v>
      </c>
      <c r="D482" s="69" t="str" cm="1">
        <f t="array" ref="D482">+INDEX(Table_4[[Departamento]:[Municipio]],FINAL!$B482,4)</f>
        <v>Esparta</v>
      </c>
      <c r="E482" s="69" t="str" cm="1">
        <f t="array" ref="E482">+INDEX(Table_4[[Departamento]:[Municipio]],FINAL!$B482,3)</f>
        <v>0103</v>
      </c>
      <c r="F482" s="96">
        <f t="shared" si="39"/>
        <v>43987</v>
      </c>
      <c r="G482" s="71" t="str">
        <f>+CONSOLIDADO[[#This Row],[Codigo Municipio]]&amp;CONSOLIDADO[[#This Row],[Fecha]]</f>
        <v>010343987</v>
      </c>
      <c r="H482" s="72">
        <f>+IFERROR(VLOOKUP($G482,TDAcumula!$C$2:$E$2027,3,0),0)</f>
        <v>0</v>
      </c>
      <c r="I482" s="73">
        <f t="shared" si="40"/>
        <v>7</v>
      </c>
      <c r="J482" s="74">
        <f>+IF(CONSOLIDADO[[#This Row],[Codigo Municipio]]=E481,CONSOLIDADO[[#This Row],[Fallecidos Diarios]]+J481,CONSOLIDADO[[#This Row],[Fallecidos Diarios]])</f>
        <v>1</v>
      </c>
      <c r="K482" s="75">
        <f t="shared" si="41"/>
        <v>0</v>
      </c>
      <c r="L482" s="76">
        <f>+IF(CONSOLIDADO[[#This Row],[Codigo Municipio]]=E481,CONSOLIDADO[[#This Row],[Recuperados Diarios]]+L481,CONSOLIDADO[[#This Row],[Recuperados Diarios]])</f>
        <v>7</v>
      </c>
      <c r="M482" s="77" cm="1">
        <f t="array" ref="M482">+IFERROR(IF(CONSOLIDADO[[#This Row],[Día]]&lt;14,0,INDEX(CONSOLIDADO[Casos Diarios],ROW()-14,1)),0)</f>
        <v>0</v>
      </c>
      <c r="N482" s="72">
        <f>+IF(CONSOLIDADO[[#This Row],[Clave]]="710143893",1,IF(OR(CONSOLIDADO[[#This Row],[Casos Acumulados]]&gt;0,CONSOLIDADO[[#This Row],[Muertes]]&gt;0),N481+1,I482))</f>
        <v>67</v>
      </c>
      <c r="O482" s="69">
        <f>+IFERROR(VLOOKUP($G482,TDMuertes!$C$2:$E$534,3,0),0)</f>
        <v>0</v>
      </c>
      <c r="P482" s="94" t="str">
        <f t="shared" ca="1" si="42"/>
        <v>OUT TIME</v>
      </c>
      <c r="Q482" s="78">
        <f>+IFERROR(VLOOKUP(CONSOLIDADO[[#This Row],[Codigo Municipio]],TDDia!$A$4:$B$394,2,0),0)</f>
        <v>0</v>
      </c>
    </row>
    <row r="483" spans="2:17" ht="14.45">
      <c r="B483">
        <f t="shared" si="43"/>
        <v>3</v>
      </c>
      <c r="C483" s="69" t="str" cm="1">
        <f t="array" ref="C483">+INDEX(Table_4[[Departamento]:[Municipio]],FINAL!$B483,1)</f>
        <v>Atlántida</v>
      </c>
      <c r="D483" s="69" t="str" cm="1">
        <f t="array" ref="D483">+INDEX(Table_4[[Departamento]:[Municipio]],FINAL!$B483,4)</f>
        <v>Esparta</v>
      </c>
      <c r="E483" s="69" t="str" cm="1">
        <f t="array" ref="E483">+INDEX(Table_4[[Departamento]:[Municipio]],FINAL!$B483,3)</f>
        <v>0103</v>
      </c>
      <c r="F483" s="96">
        <f t="shared" si="39"/>
        <v>43988</v>
      </c>
      <c r="G483" s="71" t="str">
        <f>+CONSOLIDADO[[#This Row],[Codigo Municipio]]&amp;CONSOLIDADO[[#This Row],[Fecha]]</f>
        <v>010343988</v>
      </c>
      <c r="H483" s="72">
        <f>+IFERROR(VLOOKUP($G483,TDAcumula!$C$2:$E$2027,3,0),0)</f>
        <v>0</v>
      </c>
      <c r="I483" s="73">
        <f t="shared" si="40"/>
        <v>7</v>
      </c>
      <c r="J483" s="74">
        <f>+IF(CONSOLIDADO[[#This Row],[Codigo Municipio]]=E482,CONSOLIDADO[[#This Row],[Fallecidos Diarios]]+J482,CONSOLIDADO[[#This Row],[Fallecidos Diarios]])</f>
        <v>1</v>
      </c>
      <c r="K483" s="75">
        <f t="shared" si="41"/>
        <v>0</v>
      </c>
      <c r="L483" s="76">
        <f>+IF(CONSOLIDADO[[#This Row],[Codigo Municipio]]=E482,CONSOLIDADO[[#This Row],[Recuperados Diarios]]+L482,CONSOLIDADO[[#This Row],[Recuperados Diarios]])</f>
        <v>7</v>
      </c>
      <c r="M483" s="77" cm="1">
        <f t="array" ref="M483">+IFERROR(IF(CONSOLIDADO[[#This Row],[Día]]&lt;14,0,INDEX(CONSOLIDADO[Casos Diarios],ROW()-14,1)),0)</f>
        <v>0</v>
      </c>
      <c r="N483" s="72">
        <f>+IF(CONSOLIDADO[[#This Row],[Clave]]="710143893",1,IF(OR(CONSOLIDADO[[#This Row],[Casos Acumulados]]&gt;0,CONSOLIDADO[[#This Row],[Muertes]]&gt;0),N482+1,I483))</f>
        <v>68</v>
      </c>
      <c r="O483" s="69">
        <f>+IFERROR(VLOOKUP($G483,TDMuertes!$C$2:$E$534,3,0),0)</f>
        <v>0</v>
      </c>
      <c r="P483" s="94" t="str">
        <f t="shared" ca="1" si="42"/>
        <v>OUT TIME</v>
      </c>
      <c r="Q483" s="78">
        <f>+IFERROR(VLOOKUP(CONSOLIDADO[[#This Row],[Codigo Municipio]],TDDia!$A$4:$B$394,2,0),0)</f>
        <v>0</v>
      </c>
    </row>
    <row r="484" spans="2:17" ht="14.45">
      <c r="B484">
        <f t="shared" si="43"/>
        <v>3</v>
      </c>
      <c r="C484" s="69" t="str" cm="1">
        <f t="array" ref="C484">+INDEX(Table_4[[Departamento]:[Municipio]],FINAL!$B484,1)</f>
        <v>Atlántida</v>
      </c>
      <c r="D484" s="69" t="str" cm="1">
        <f t="array" ref="D484">+INDEX(Table_4[[Departamento]:[Municipio]],FINAL!$B484,4)</f>
        <v>Esparta</v>
      </c>
      <c r="E484" s="69" t="str" cm="1">
        <f t="array" ref="E484">+INDEX(Table_4[[Departamento]:[Municipio]],FINAL!$B484,3)</f>
        <v>0103</v>
      </c>
      <c r="F484" s="96">
        <f t="shared" si="39"/>
        <v>43989</v>
      </c>
      <c r="G484" s="71" t="str">
        <f>+CONSOLIDADO[[#This Row],[Codigo Municipio]]&amp;CONSOLIDADO[[#This Row],[Fecha]]</f>
        <v>010343989</v>
      </c>
      <c r="H484" s="72">
        <f>+IFERROR(VLOOKUP($G484,TDAcumula!$C$2:$E$2027,3,0),0)</f>
        <v>0</v>
      </c>
      <c r="I484" s="73">
        <f t="shared" si="40"/>
        <v>7</v>
      </c>
      <c r="J484" s="74">
        <f>+IF(CONSOLIDADO[[#This Row],[Codigo Municipio]]=E483,CONSOLIDADO[[#This Row],[Fallecidos Diarios]]+J483,CONSOLIDADO[[#This Row],[Fallecidos Diarios]])</f>
        <v>1</v>
      </c>
      <c r="K484" s="75">
        <f t="shared" si="41"/>
        <v>0</v>
      </c>
      <c r="L484" s="76">
        <f>+IF(CONSOLIDADO[[#This Row],[Codigo Municipio]]=E483,CONSOLIDADO[[#This Row],[Recuperados Diarios]]+L483,CONSOLIDADO[[#This Row],[Recuperados Diarios]])</f>
        <v>7</v>
      </c>
      <c r="M484" s="77" cm="1">
        <f t="array" ref="M484">+IFERROR(IF(CONSOLIDADO[[#This Row],[Día]]&lt;14,0,INDEX(CONSOLIDADO[Casos Diarios],ROW()-14,1)),0)</f>
        <v>0</v>
      </c>
      <c r="N484" s="72">
        <f>+IF(CONSOLIDADO[[#This Row],[Clave]]="710143893",1,IF(OR(CONSOLIDADO[[#This Row],[Casos Acumulados]]&gt;0,CONSOLIDADO[[#This Row],[Muertes]]&gt;0),N483+1,I484))</f>
        <v>69</v>
      </c>
      <c r="O484" s="69">
        <f>+IFERROR(VLOOKUP($G484,TDMuertes!$C$2:$E$534,3,0),0)</f>
        <v>0</v>
      </c>
      <c r="P484" s="94" t="str">
        <f t="shared" ca="1" si="42"/>
        <v>OUT TIME</v>
      </c>
      <c r="Q484" s="78">
        <f>+IFERROR(VLOOKUP(CONSOLIDADO[[#This Row],[Codigo Municipio]],TDDia!$A$4:$B$394,2,0),0)</f>
        <v>0</v>
      </c>
    </row>
    <row r="485" spans="2:17" ht="14.45">
      <c r="B485">
        <f t="shared" si="43"/>
        <v>3</v>
      </c>
      <c r="C485" s="69" t="str" cm="1">
        <f t="array" ref="C485">+INDEX(Table_4[[Departamento]:[Municipio]],FINAL!$B485,1)</f>
        <v>Atlántida</v>
      </c>
      <c r="D485" s="69" t="str" cm="1">
        <f t="array" ref="D485">+INDEX(Table_4[[Departamento]:[Municipio]],FINAL!$B485,4)</f>
        <v>Esparta</v>
      </c>
      <c r="E485" s="69" t="str" cm="1">
        <f t="array" ref="E485">+INDEX(Table_4[[Departamento]:[Municipio]],FINAL!$B485,3)</f>
        <v>0103</v>
      </c>
      <c r="F485" s="96">
        <f t="shared" si="39"/>
        <v>43990</v>
      </c>
      <c r="G485" s="71" t="str">
        <f>+CONSOLIDADO[[#This Row],[Codigo Municipio]]&amp;CONSOLIDADO[[#This Row],[Fecha]]</f>
        <v>010343990</v>
      </c>
      <c r="H485" s="72">
        <f>+IFERROR(VLOOKUP($G485,TDAcumula!$C$2:$E$2027,3,0),0)</f>
        <v>0</v>
      </c>
      <c r="I485" s="73">
        <f t="shared" si="40"/>
        <v>7</v>
      </c>
      <c r="J485" s="74">
        <f>+IF(CONSOLIDADO[[#This Row],[Codigo Municipio]]=E484,CONSOLIDADO[[#This Row],[Fallecidos Diarios]]+J484,CONSOLIDADO[[#This Row],[Fallecidos Diarios]])</f>
        <v>1</v>
      </c>
      <c r="K485" s="75">
        <f t="shared" si="41"/>
        <v>0</v>
      </c>
      <c r="L485" s="76">
        <f>+IF(CONSOLIDADO[[#This Row],[Codigo Municipio]]=E484,CONSOLIDADO[[#This Row],[Recuperados Diarios]]+L484,CONSOLIDADO[[#This Row],[Recuperados Diarios]])</f>
        <v>7</v>
      </c>
      <c r="M485" s="77" cm="1">
        <f t="array" ref="M485">+IFERROR(IF(CONSOLIDADO[[#This Row],[Día]]&lt;14,0,INDEX(CONSOLIDADO[Casos Diarios],ROW()-14,1)),0)</f>
        <v>0</v>
      </c>
      <c r="N485" s="72">
        <f>+IF(CONSOLIDADO[[#This Row],[Clave]]="710143893",1,IF(OR(CONSOLIDADO[[#This Row],[Casos Acumulados]]&gt;0,CONSOLIDADO[[#This Row],[Muertes]]&gt;0),N484+1,I485))</f>
        <v>70</v>
      </c>
      <c r="O485" s="69">
        <f>+IFERROR(VLOOKUP($G485,TDMuertes!$C$2:$E$534,3,0),0)</f>
        <v>0</v>
      </c>
      <c r="P485" s="94" t="str">
        <f t="shared" ca="1" si="42"/>
        <v>OUT TIME</v>
      </c>
      <c r="Q485" s="78">
        <f>+IFERROR(VLOOKUP(CONSOLIDADO[[#This Row],[Codigo Municipio]],TDDia!$A$4:$B$394,2,0),0)</f>
        <v>0</v>
      </c>
    </row>
    <row r="486" spans="2:17" ht="14.45">
      <c r="B486">
        <f t="shared" si="43"/>
        <v>3</v>
      </c>
      <c r="C486" s="69" t="str" cm="1">
        <f t="array" ref="C486">+INDEX(Table_4[[Departamento]:[Municipio]],FINAL!$B486,1)</f>
        <v>Atlántida</v>
      </c>
      <c r="D486" s="69" t="str" cm="1">
        <f t="array" ref="D486">+INDEX(Table_4[[Departamento]:[Municipio]],FINAL!$B486,4)</f>
        <v>Esparta</v>
      </c>
      <c r="E486" s="69" t="str" cm="1">
        <f t="array" ref="E486">+INDEX(Table_4[[Departamento]:[Municipio]],FINAL!$B486,3)</f>
        <v>0103</v>
      </c>
      <c r="F486" s="96">
        <f t="shared" si="39"/>
        <v>43991</v>
      </c>
      <c r="G486" s="71" t="str">
        <f>+CONSOLIDADO[[#This Row],[Codigo Municipio]]&amp;CONSOLIDADO[[#This Row],[Fecha]]</f>
        <v>010343991</v>
      </c>
      <c r="H486" s="72">
        <f>+IFERROR(VLOOKUP($G486,TDAcumula!$C$2:$E$2027,3,0),0)</f>
        <v>0</v>
      </c>
      <c r="I486" s="73">
        <f t="shared" si="40"/>
        <v>7</v>
      </c>
      <c r="J486" s="74">
        <f>+IF(CONSOLIDADO[[#This Row],[Codigo Municipio]]=E485,CONSOLIDADO[[#This Row],[Fallecidos Diarios]]+J485,CONSOLIDADO[[#This Row],[Fallecidos Diarios]])</f>
        <v>1</v>
      </c>
      <c r="K486" s="75">
        <f t="shared" si="41"/>
        <v>0</v>
      </c>
      <c r="L486" s="76">
        <f>+IF(CONSOLIDADO[[#This Row],[Codigo Municipio]]=E485,CONSOLIDADO[[#This Row],[Recuperados Diarios]]+L485,CONSOLIDADO[[#This Row],[Recuperados Diarios]])</f>
        <v>7</v>
      </c>
      <c r="M486" s="77" cm="1">
        <f t="array" ref="M486">+IFERROR(IF(CONSOLIDADO[[#This Row],[Día]]&lt;14,0,INDEX(CONSOLIDADO[Casos Diarios],ROW()-14,1)),0)</f>
        <v>0</v>
      </c>
      <c r="N486" s="72">
        <f>+IF(CONSOLIDADO[[#This Row],[Clave]]="710143893",1,IF(OR(CONSOLIDADO[[#This Row],[Casos Acumulados]]&gt;0,CONSOLIDADO[[#This Row],[Muertes]]&gt;0),N485+1,I486))</f>
        <v>71</v>
      </c>
      <c r="O486" s="69">
        <f>+IFERROR(VLOOKUP($G486,TDMuertes!$C$2:$E$534,3,0),0)</f>
        <v>0</v>
      </c>
      <c r="P486" s="94" t="str">
        <f t="shared" ca="1" si="42"/>
        <v>OUT TIME</v>
      </c>
      <c r="Q486" s="78">
        <f>+IFERROR(VLOOKUP(CONSOLIDADO[[#This Row],[Codigo Municipio]],TDDia!$A$4:$B$394,2,0),0)</f>
        <v>0</v>
      </c>
    </row>
    <row r="487" spans="2:17" ht="14.45">
      <c r="B487">
        <f t="shared" si="43"/>
        <v>3</v>
      </c>
      <c r="C487" s="69" t="str" cm="1">
        <f t="array" ref="C487">+INDEX(Table_4[[Departamento]:[Municipio]],FINAL!$B487,1)</f>
        <v>Atlántida</v>
      </c>
      <c r="D487" s="69" t="str" cm="1">
        <f t="array" ref="D487">+INDEX(Table_4[[Departamento]:[Municipio]],FINAL!$B487,4)</f>
        <v>Esparta</v>
      </c>
      <c r="E487" s="69" t="str" cm="1">
        <f t="array" ref="E487">+INDEX(Table_4[[Departamento]:[Municipio]],FINAL!$B487,3)</f>
        <v>0103</v>
      </c>
      <c r="F487" s="96">
        <f t="shared" si="39"/>
        <v>43992</v>
      </c>
      <c r="G487" s="71" t="str">
        <f>+CONSOLIDADO[[#This Row],[Codigo Municipio]]&amp;CONSOLIDADO[[#This Row],[Fecha]]</f>
        <v>010343992</v>
      </c>
      <c r="H487" s="72">
        <f>+IFERROR(VLOOKUP($G487,TDAcumula!$C$2:$E$2027,3,0),0)</f>
        <v>0</v>
      </c>
      <c r="I487" s="73">
        <f t="shared" si="40"/>
        <v>7</v>
      </c>
      <c r="J487" s="74">
        <f>+IF(CONSOLIDADO[[#This Row],[Codigo Municipio]]=E486,CONSOLIDADO[[#This Row],[Fallecidos Diarios]]+J486,CONSOLIDADO[[#This Row],[Fallecidos Diarios]])</f>
        <v>1</v>
      </c>
      <c r="K487" s="75">
        <f t="shared" si="41"/>
        <v>0</v>
      </c>
      <c r="L487" s="76">
        <f>+IF(CONSOLIDADO[[#This Row],[Codigo Municipio]]=E486,CONSOLIDADO[[#This Row],[Recuperados Diarios]]+L486,CONSOLIDADO[[#This Row],[Recuperados Diarios]])</f>
        <v>7</v>
      </c>
      <c r="M487" s="77" cm="1">
        <f t="array" ref="M487">+IFERROR(IF(CONSOLIDADO[[#This Row],[Día]]&lt;14,0,INDEX(CONSOLIDADO[Casos Diarios],ROW()-14,1)),0)</f>
        <v>0</v>
      </c>
      <c r="N487" s="72">
        <f>+IF(CONSOLIDADO[[#This Row],[Clave]]="710143893",1,IF(OR(CONSOLIDADO[[#This Row],[Casos Acumulados]]&gt;0,CONSOLIDADO[[#This Row],[Muertes]]&gt;0),N486+1,I487))</f>
        <v>72</v>
      </c>
      <c r="O487" s="69">
        <f>+IFERROR(VLOOKUP($G487,TDMuertes!$C$2:$E$534,3,0),0)</f>
        <v>0</v>
      </c>
      <c r="P487" s="94" t="str">
        <f t="shared" ca="1" si="42"/>
        <v>OUT TIME</v>
      </c>
      <c r="Q487" s="78">
        <f>+IFERROR(VLOOKUP(CONSOLIDADO[[#This Row],[Codigo Municipio]],TDDia!$A$4:$B$394,2,0),0)</f>
        <v>0</v>
      </c>
    </row>
    <row r="488" spans="2:17" ht="14.45">
      <c r="B488">
        <f t="shared" si="43"/>
        <v>3</v>
      </c>
      <c r="C488" s="69" t="str" cm="1">
        <f t="array" ref="C488">+INDEX(Table_4[[Departamento]:[Municipio]],FINAL!$B488,1)</f>
        <v>Atlántida</v>
      </c>
      <c r="D488" s="69" t="str" cm="1">
        <f t="array" ref="D488">+INDEX(Table_4[[Departamento]:[Municipio]],FINAL!$B488,4)</f>
        <v>Esparta</v>
      </c>
      <c r="E488" s="69" t="str" cm="1">
        <f t="array" ref="E488">+INDEX(Table_4[[Departamento]:[Municipio]],FINAL!$B488,3)</f>
        <v>0103</v>
      </c>
      <c r="F488" s="96">
        <f t="shared" si="39"/>
        <v>43993</v>
      </c>
      <c r="G488" s="71" t="str">
        <f>+CONSOLIDADO[[#This Row],[Codigo Municipio]]&amp;CONSOLIDADO[[#This Row],[Fecha]]</f>
        <v>010343993</v>
      </c>
      <c r="H488" s="72">
        <f>+IFERROR(VLOOKUP($G488,TDAcumula!$C$2:$E$2027,3,0),0)</f>
        <v>0</v>
      </c>
      <c r="I488" s="73">
        <f t="shared" si="40"/>
        <v>7</v>
      </c>
      <c r="J488" s="74">
        <f>+IF(CONSOLIDADO[[#This Row],[Codigo Municipio]]=E487,CONSOLIDADO[[#This Row],[Fallecidos Diarios]]+J487,CONSOLIDADO[[#This Row],[Fallecidos Diarios]])</f>
        <v>1</v>
      </c>
      <c r="K488" s="75">
        <f t="shared" si="41"/>
        <v>0</v>
      </c>
      <c r="L488" s="76">
        <f>+IF(CONSOLIDADO[[#This Row],[Codigo Municipio]]=E487,CONSOLIDADO[[#This Row],[Recuperados Diarios]]+L487,CONSOLIDADO[[#This Row],[Recuperados Diarios]])</f>
        <v>7</v>
      </c>
      <c r="M488" s="77" cm="1">
        <f t="array" ref="M488">+IFERROR(IF(CONSOLIDADO[[#This Row],[Día]]&lt;14,0,INDEX(CONSOLIDADO[Casos Diarios],ROW()-14,1)),0)</f>
        <v>0</v>
      </c>
      <c r="N488" s="72">
        <f>+IF(CONSOLIDADO[[#This Row],[Clave]]="710143893",1,IF(OR(CONSOLIDADO[[#This Row],[Casos Acumulados]]&gt;0,CONSOLIDADO[[#This Row],[Muertes]]&gt;0),N487+1,I488))</f>
        <v>73</v>
      </c>
      <c r="O488" s="69">
        <f>+IFERROR(VLOOKUP($G488,TDMuertes!$C$2:$E$534,3,0),0)</f>
        <v>0</v>
      </c>
      <c r="P488" s="94" t="str">
        <f t="shared" ca="1" si="42"/>
        <v>OUT TIME</v>
      </c>
      <c r="Q488" s="78">
        <f>+IFERROR(VLOOKUP(CONSOLIDADO[[#This Row],[Codigo Municipio]],TDDia!$A$4:$B$394,2,0),0)</f>
        <v>0</v>
      </c>
    </row>
    <row r="489" spans="2:17" ht="14.45">
      <c r="B489">
        <f t="shared" si="43"/>
        <v>3</v>
      </c>
      <c r="C489" s="69" t="str" cm="1">
        <f t="array" ref="C489">+INDEX(Table_4[[Departamento]:[Municipio]],FINAL!$B489,1)</f>
        <v>Atlántida</v>
      </c>
      <c r="D489" s="69" t="str" cm="1">
        <f t="array" ref="D489">+INDEX(Table_4[[Departamento]:[Municipio]],FINAL!$B489,4)</f>
        <v>Esparta</v>
      </c>
      <c r="E489" s="69" t="str" cm="1">
        <f t="array" ref="E489">+INDEX(Table_4[[Departamento]:[Municipio]],FINAL!$B489,3)</f>
        <v>0103</v>
      </c>
      <c r="F489" s="96">
        <f t="shared" si="39"/>
        <v>43994</v>
      </c>
      <c r="G489" s="71" t="str">
        <f>+CONSOLIDADO[[#This Row],[Codigo Municipio]]&amp;CONSOLIDADO[[#This Row],[Fecha]]</f>
        <v>010343994</v>
      </c>
      <c r="H489" s="72">
        <f>+IFERROR(VLOOKUP($G489,TDAcumula!$C$2:$E$2027,3,0),0)</f>
        <v>0</v>
      </c>
      <c r="I489" s="73">
        <f t="shared" si="40"/>
        <v>7</v>
      </c>
      <c r="J489" s="74">
        <f>+IF(CONSOLIDADO[[#This Row],[Codigo Municipio]]=E488,CONSOLIDADO[[#This Row],[Fallecidos Diarios]]+J488,CONSOLIDADO[[#This Row],[Fallecidos Diarios]])</f>
        <v>1</v>
      </c>
      <c r="K489" s="75">
        <f t="shared" si="41"/>
        <v>0</v>
      </c>
      <c r="L489" s="76">
        <f>+IF(CONSOLIDADO[[#This Row],[Codigo Municipio]]=E488,CONSOLIDADO[[#This Row],[Recuperados Diarios]]+L488,CONSOLIDADO[[#This Row],[Recuperados Diarios]])</f>
        <v>7</v>
      </c>
      <c r="M489" s="77" cm="1">
        <f t="array" ref="M489">+IFERROR(IF(CONSOLIDADO[[#This Row],[Día]]&lt;14,0,INDEX(CONSOLIDADO[Casos Diarios],ROW()-14,1)),0)</f>
        <v>0</v>
      </c>
      <c r="N489" s="72">
        <f>+IF(CONSOLIDADO[[#This Row],[Clave]]="710143893",1,IF(OR(CONSOLIDADO[[#This Row],[Casos Acumulados]]&gt;0,CONSOLIDADO[[#This Row],[Muertes]]&gt;0),N488+1,I489))</f>
        <v>74</v>
      </c>
      <c r="O489" s="69">
        <f>+IFERROR(VLOOKUP($G489,TDMuertes!$C$2:$E$534,3,0),0)</f>
        <v>0</v>
      </c>
      <c r="P489" s="94" t="str">
        <f t="shared" ca="1" si="42"/>
        <v>OUT TIME</v>
      </c>
      <c r="Q489" s="78">
        <f>+IFERROR(VLOOKUP(CONSOLIDADO[[#This Row],[Codigo Municipio]],TDDia!$A$4:$B$394,2,0),0)</f>
        <v>0</v>
      </c>
    </row>
    <row r="490" spans="2:17" ht="14.45">
      <c r="B490">
        <f t="shared" si="43"/>
        <v>3</v>
      </c>
      <c r="C490" s="69" t="str" cm="1">
        <f t="array" ref="C490">+INDEX(Table_4[[Departamento]:[Municipio]],FINAL!$B490,1)</f>
        <v>Atlántida</v>
      </c>
      <c r="D490" s="69" t="str" cm="1">
        <f t="array" ref="D490">+INDEX(Table_4[[Departamento]:[Municipio]],FINAL!$B490,4)</f>
        <v>Esparta</v>
      </c>
      <c r="E490" s="69" t="str" cm="1">
        <f t="array" ref="E490">+INDEX(Table_4[[Departamento]:[Municipio]],FINAL!$B490,3)</f>
        <v>0103</v>
      </c>
      <c r="F490" s="96">
        <f t="shared" si="39"/>
        <v>43995</v>
      </c>
      <c r="G490" s="71" t="str">
        <f>+CONSOLIDADO[[#This Row],[Codigo Municipio]]&amp;CONSOLIDADO[[#This Row],[Fecha]]</f>
        <v>010343995</v>
      </c>
      <c r="H490" s="72">
        <f>+IFERROR(VLOOKUP($G490,TDAcumula!$C$2:$E$2027,3,0),0)</f>
        <v>0</v>
      </c>
      <c r="I490" s="73">
        <f t="shared" si="40"/>
        <v>7</v>
      </c>
      <c r="J490" s="74">
        <f>+IF(CONSOLIDADO[[#This Row],[Codigo Municipio]]=E489,CONSOLIDADO[[#This Row],[Fallecidos Diarios]]+J489,CONSOLIDADO[[#This Row],[Fallecidos Diarios]])</f>
        <v>1</v>
      </c>
      <c r="K490" s="75">
        <f t="shared" si="41"/>
        <v>0</v>
      </c>
      <c r="L490" s="76">
        <f>+IF(CONSOLIDADO[[#This Row],[Codigo Municipio]]=E489,CONSOLIDADO[[#This Row],[Recuperados Diarios]]+L489,CONSOLIDADO[[#This Row],[Recuperados Diarios]])</f>
        <v>7</v>
      </c>
      <c r="M490" s="77" cm="1">
        <f t="array" ref="M490">+IFERROR(IF(CONSOLIDADO[[#This Row],[Día]]&lt;14,0,INDEX(CONSOLIDADO[Casos Diarios],ROW()-14,1)),0)</f>
        <v>0</v>
      </c>
      <c r="N490" s="72">
        <f>+IF(CONSOLIDADO[[#This Row],[Clave]]="710143893",1,IF(OR(CONSOLIDADO[[#This Row],[Casos Acumulados]]&gt;0,CONSOLIDADO[[#This Row],[Muertes]]&gt;0),N489+1,I490))</f>
        <v>75</v>
      </c>
      <c r="O490" s="69">
        <f>+IFERROR(VLOOKUP($G490,TDMuertes!$C$2:$E$534,3,0),0)</f>
        <v>0</v>
      </c>
      <c r="P490" s="94" t="str">
        <f t="shared" ca="1" si="42"/>
        <v>OUT TIME</v>
      </c>
      <c r="Q490" s="78">
        <f>+IFERROR(VLOOKUP(CONSOLIDADO[[#This Row],[Codigo Municipio]],TDDia!$A$4:$B$394,2,0),0)</f>
        <v>0</v>
      </c>
    </row>
    <row r="491" spans="2:17" ht="14.45">
      <c r="B491">
        <f t="shared" si="43"/>
        <v>3</v>
      </c>
      <c r="C491" s="69" t="str" cm="1">
        <f t="array" ref="C491">+INDEX(Table_4[[Departamento]:[Municipio]],FINAL!$B491,1)</f>
        <v>Atlántida</v>
      </c>
      <c r="D491" s="69" t="str" cm="1">
        <f t="array" ref="D491">+INDEX(Table_4[[Departamento]:[Municipio]],FINAL!$B491,4)</f>
        <v>Esparta</v>
      </c>
      <c r="E491" s="69" t="str" cm="1">
        <f t="array" ref="E491">+INDEX(Table_4[[Departamento]:[Municipio]],FINAL!$B491,3)</f>
        <v>0103</v>
      </c>
      <c r="F491" s="96">
        <f t="shared" si="39"/>
        <v>43996</v>
      </c>
      <c r="G491" s="71" t="str">
        <f>+CONSOLIDADO[[#This Row],[Codigo Municipio]]&amp;CONSOLIDADO[[#This Row],[Fecha]]</f>
        <v>010343996</v>
      </c>
      <c r="H491" s="72">
        <f>+IFERROR(VLOOKUP($G491,TDAcumula!$C$2:$E$2027,3,0),0)</f>
        <v>0</v>
      </c>
      <c r="I491" s="73">
        <f t="shared" si="40"/>
        <v>7</v>
      </c>
      <c r="J491" s="74">
        <f>+IF(CONSOLIDADO[[#This Row],[Codigo Municipio]]=E490,CONSOLIDADO[[#This Row],[Fallecidos Diarios]]+J490,CONSOLIDADO[[#This Row],[Fallecidos Diarios]])</f>
        <v>1</v>
      </c>
      <c r="K491" s="75">
        <f t="shared" si="41"/>
        <v>0</v>
      </c>
      <c r="L491" s="76">
        <f>+IF(CONSOLIDADO[[#This Row],[Codigo Municipio]]=E490,CONSOLIDADO[[#This Row],[Recuperados Diarios]]+L490,CONSOLIDADO[[#This Row],[Recuperados Diarios]])</f>
        <v>7</v>
      </c>
      <c r="M491" s="77" cm="1">
        <f t="array" ref="M491">+IFERROR(IF(CONSOLIDADO[[#This Row],[Día]]&lt;14,0,INDEX(CONSOLIDADO[Casos Diarios],ROW()-14,1)),0)</f>
        <v>0</v>
      </c>
      <c r="N491" s="72">
        <f>+IF(CONSOLIDADO[[#This Row],[Clave]]="710143893",1,IF(OR(CONSOLIDADO[[#This Row],[Casos Acumulados]]&gt;0,CONSOLIDADO[[#This Row],[Muertes]]&gt;0),N490+1,I491))</f>
        <v>76</v>
      </c>
      <c r="O491" s="69">
        <f>+IFERROR(VLOOKUP($G491,TDMuertes!$C$2:$E$534,3,0),0)</f>
        <v>0</v>
      </c>
      <c r="P491" s="94" t="str">
        <f t="shared" ca="1" si="42"/>
        <v>OUT TIME</v>
      </c>
      <c r="Q491" s="78">
        <f>+IFERROR(VLOOKUP(CONSOLIDADO[[#This Row],[Codigo Municipio]],TDDia!$A$4:$B$394,2,0),0)</f>
        <v>0</v>
      </c>
    </row>
    <row r="492" spans="2:17" ht="14.45">
      <c r="B492">
        <f t="shared" si="43"/>
        <v>3</v>
      </c>
      <c r="C492" s="69" t="str" cm="1">
        <f t="array" ref="C492">+INDEX(Table_4[[Departamento]:[Municipio]],FINAL!$B492,1)</f>
        <v>Atlántida</v>
      </c>
      <c r="D492" s="69" t="str" cm="1">
        <f t="array" ref="D492">+INDEX(Table_4[[Departamento]:[Municipio]],FINAL!$B492,4)</f>
        <v>Esparta</v>
      </c>
      <c r="E492" s="69" t="str" cm="1">
        <f t="array" ref="E492">+INDEX(Table_4[[Departamento]:[Municipio]],FINAL!$B492,3)</f>
        <v>0103</v>
      </c>
      <c r="F492" s="96">
        <f t="shared" si="39"/>
        <v>43997</v>
      </c>
      <c r="G492" s="71" t="str">
        <f>+CONSOLIDADO[[#This Row],[Codigo Municipio]]&amp;CONSOLIDADO[[#This Row],[Fecha]]</f>
        <v>010343997</v>
      </c>
      <c r="H492" s="72">
        <f>+IFERROR(VLOOKUP($G492,TDAcumula!$C$2:$E$2027,3,0),0)</f>
        <v>0</v>
      </c>
      <c r="I492" s="73">
        <f t="shared" si="40"/>
        <v>7</v>
      </c>
      <c r="J492" s="74">
        <f>+IF(CONSOLIDADO[[#This Row],[Codigo Municipio]]=E491,CONSOLIDADO[[#This Row],[Fallecidos Diarios]]+J491,CONSOLIDADO[[#This Row],[Fallecidos Diarios]])</f>
        <v>1</v>
      </c>
      <c r="K492" s="75">
        <f t="shared" si="41"/>
        <v>0</v>
      </c>
      <c r="L492" s="76">
        <f>+IF(CONSOLIDADO[[#This Row],[Codigo Municipio]]=E491,CONSOLIDADO[[#This Row],[Recuperados Diarios]]+L491,CONSOLIDADO[[#This Row],[Recuperados Diarios]])</f>
        <v>7</v>
      </c>
      <c r="M492" s="77" cm="1">
        <f t="array" ref="M492">+IFERROR(IF(CONSOLIDADO[[#This Row],[Día]]&lt;14,0,INDEX(CONSOLIDADO[Casos Diarios],ROW()-14,1)),0)</f>
        <v>0</v>
      </c>
      <c r="N492" s="72">
        <f>+IF(CONSOLIDADO[[#This Row],[Clave]]="710143893",1,IF(OR(CONSOLIDADO[[#This Row],[Casos Acumulados]]&gt;0,CONSOLIDADO[[#This Row],[Muertes]]&gt;0),N491+1,I492))</f>
        <v>77</v>
      </c>
      <c r="O492" s="69">
        <f>+IFERROR(VLOOKUP($G492,TDMuertes!$C$2:$E$534,3,0),0)</f>
        <v>0</v>
      </c>
      <c r="P492" s="94" t="str">
        <f t="shared" ca="1" si="42"/>
        <v>OUT TIME</v>
      </c>
      <c r="Q492" s="78">
        <f>+IFERROR(VLOOKUP(CONSOLIDADO[[#This Row],[Codigo Municipio]],TDDia!$A$4:$B$394,2,0),0)</f>
        <v>0</v>
      </c>
    </row>
    <row r="493" spans="2:17" ht="14.45">
      <c r="B493">
        <f t="shared" si="43"/>
        <v>3</v>
      </c>
      <c r="C493" s="69" t="str" cm="1">
        <f t="array" ref="C493">+INDEX(Table_4[[Departamento]:[Municipio]],FINAL!$B493,1)</f>
        <v>Atlántida</v>
      </c>
      <c r="D493" s="69" t="str" cm="1">
        <f t="array" ref="D493">+INDEX(Table_4[[Departamento]:[Municipio]],FINAL!$B493,4)</f>
        <v>Esparta</v>
      </c>
      <c r="E493" s="69" t="str" cm="1">
        <f t="array" ref="E493">+INDEX(Table_4[[Departamento]:[Municipio]],FINAL!$B493,3)</f>
        <v>0103</v>
      </c>
      <c r="F493" s="96">
        <f t="shared" si="39"/>
        <v>43998</v>
      </c>
      <c r="G493" s="71" t="str">
        <f>+CONSOLIDADO[[#This Row],[Codigo Municipio]]&amp;CONSOLIDADO[[#This Row],[Fecha]]</f>
        <v>010343998</v>
      </c>
      <c r="H493" s="72">
        <f>+IFERROR(VLOOKUP($G493,TDAcumula!$C$2:$E$2027,3,0),0)</f>
        <v>0</v>
      </c>
      <c r="I493" s="73">
        <f t="shared" si="40"/>
        <v>7</v>
      </c>
      <c r="J493" s="74">
        <f>+IF(CONSOLIDADO[[#This Row],[Codigo Municipio]]=E492,CONSOLIDADO[[#This Row],[Fallecidos Diarios]]+J492,CONSOLIDADO[[#This Row],[Fallecidos Diarios]])</f>
        <v>1</v>
      </c>
      <c r="K493" s="75">
        <f t="shared" si="41"/>
        <v>0</v>
      </c>
      <c r="L493" s="76">
        <f>+IF(CONSOLIDADO[[#This Row],[Codigo Municipio]]=E492,CONSOLIDADO[[#This Row],[Recuperados Diarios]]+L492,CONSOLIDADO[[#This Row],[Recuperados Diarios]])</f>
        <v>7</v>
      </c>
      <c r="M493" s="77" cm="1">
        <f t="array" ref="M493">+IFERROR(IF(CONSOLIDADO[[#This Row],[Día]]&lt;14,0,INDEX(CONSOLIDADO[Casos Diarios],ROW()-14,1)),0)</f>
        <v>0</v>
      </c>
      <c r="N493" s="72">
        <f>+IF(CONSOLIDADO[[#This Row],[Clave]]="710143893",1,IF(OR(CONSOLIDADO[[#This Row],[Casos Acumulados]]&gt;0,CONSOLIDADO[[#This Row],[Muertes]]&gt;0),N492+1,I493))</f>
        <v>78</v>
      </c>
      <c r="O493" s="69">
        <f>+IFERROR(VLOOKUP($G493,TDMuertes!$C$2:$E$534,3,0),0)</f>
        <v>0</v>
      </c>
      <c r="P493" s="94" t="str">
        <f t="shared" ca="1" si="42"/>
        <v>OUT TIME</v>
      </c>
      <c r="Q493" s="78">
        <f>+IFERROR(VLOOKUP(CONSOLIDADO[[#This Row],[Codigo Municipio]],TDDia!$A$4:$B$394,2,0),0)</f>
        <v>0</v>
      </c>
    </row>
    <row r="494" spans="2:17" ht="14.45">
      <c r="B494">
        <f t="shared" si="43"/>
        <v>3</v>
      </c>
      <c r="C494" s="69" t="str" cm="1">
        <f t="array" ref="C494">+INDEX(Table_4[[Departamento]:[Municipio]],FINAL!$B494,1)</f>
        <v>Atlántida</v>
      </c>
      <c r="D494" s="69" t="str" cm="1">
        <f t="array" ref="D494">+INDEX(Table_4[[Departamento]:[Municipio]],FINAL!$B494,4)</f>
        <v>Esparta</v>
      </c>
      <c r="E494" s="69" t="str" cm="1">
        <f t="array" ref="E494">+INDEX(Table_4[[Departamento]:[Municipio]],FINAL!$B494,3)</f>
        <v>0103</v>
      </c>
      <c r="F494" s="96">
        <f t="shared" si="39"/>
        <v>43999</v>
      </c>
      <c r="G494" s="71" t="str">
        <f>+CONSOLIDADO[[#This Row],[Codigo Municipio]]&amp;CONSOLIDADO[[#This Row],[Fecha]]</f>
        <v>010343999</v>
      </c>
      <c r="H494" s="72">
        <f>+IFERROR(VLOOKUP($G494,TDAcumula!$C$2:$E$2027,3,0),0)</f>
        <v>0</v>
      </c>
      <c r="I494" s="73">
        <f t="shared" si="40"/>
        <v>7</v>
      </c>
      <c r="J494" s="74">
        <f>+IF(CONSOLIDADO[[#This Row],[Codigo Municipio]]=E493,CONSOLIDADO[[#This Row],[Fallecidos Diarios]]+J493,CONSOLIDADO[[#This Row],[Fallecidos Diarios]])</f>
        <v>1</v>
      </c>
      <c r="K494" s="75">
        <f t="shared" si="41"/>
        <v>0</v>
      </c>
      <c r="L494" s="76">
        <f>+IF(CONSOLIDADO[[#This Row],[Codigo Municipio]]=E493,CONSOLIDADO[[#This Row],[Recuperados Diarios]]+L493,CONSOLIDADO[[#This Row],[Recuperados Diarios]])</f>
        <v>7</v>
      </c>
      <c r="M494" s="77" cm="1">
        <f t="array" ref="M494">+IFERROR(IF(CONSOLIDADO[[#This Row],[Día]]&lt;14,0,INDEX(CONSOLIDADO[Casos Diarios],ROW()-14,1)),0)</f>
        <v>0</v>
      </c>
      <c r="N494" s="72">
        <f>+IF(CONSOLIDADO[[#This Row],[Clave]]="710143893",1,IF(OR(CONSOLIDADO[[#This Row],[Casos Acumulados]]&gt;0,CONSOLIDADO[[#This Row],[Muertes]]&gt;0),N493+1,I494))</f>
        <v>79</v>
      </c>
      <c r="O494" s="69">
        <f>+IFERROR(VLOOKUP($G494,TDMuertes!$C$2:$E$534,3,0),0)</f>
        <v>0</v>
      </c>
      <c r="P494" s="94" t="str">
        <f t="shared" ca="1" si="42"/>
        <v>OUT TIME</v>
      </c>
      <c r="Q494" s="78">
        <f>+IFERROR(VLOOKUP(CONSOLIDADO[[#This Row],[Codigo Municipio]],TDDia!$A$4:$B$394,2,0),0)</f>
        <v>0</v>
      </c>
    </row>
    <row r="495" spans="2:17" ht="14.45">
      <c r="B495">
        <f t="shared" si="43"/>
        <v>3</v>
      </c>
      <c r="C495" s="69" t="str" cm="1">
        <f t="array" ref="C495">+INDEX(Table_4[[Departamento]:[Municipio]],FINAL!$B495,1)</f>
        <v>Atlántida</v>
      </c>
      <c r="D495" s="69" t="str" cm="1">
        <f t="array" ref="D495">+INDEX(Table_4[[Departamento]:[Municipio]],FINAL!$B495,4)</f>
        <v>Esparta</v>
      </c>
      <c r="E495" s="69" t="str" cm="1">
        <f t="array" ref="E495">+INDEX(Table_4[[Departamento]:[Municipio]],FINAL!$B495,3)</f>
        <v>0103</v>
      </c>
      <c r="F495" s="96">
        <f t="shared" si="39"/>
        <v>44000</v>
      </c>
      <c r="G495" s="71" t="str">
        <f>+CONSOLIDADO[[#This Row],[Codigo Municipio]]&amp;CONSOLIDADO[[#This Row],[Fecha]]</f>
        <v>010344000</v>
      </c>
      <c r="H495" s="72">
        <f>+IFERROR(VLOOKUP($G495,TDAcumula!$C$2:$E$2027,3,0),0)</f>
        <v>0</v>
      </c>
      <c r="I495" s="73">
        <f t="shared" si="40"/>
        <v>7</v>
      </c>
      <c r="J495" s="74">
        <f>+IF(CONSOLIDADO[[#This Row],[Codigo Municipio]]=E494,CONSOLIDADO[[#This Row],[Fallecidos Diarios]]+J494,CONSOLIDADO[[#This Row],[Fallecidos Diarios]])</f>
        <v>1</v>
      </c>
      <c r="K495" s="75">
        <f t="shared" si="41"/>
        <v>0</v>
      </c>
      <c r="L495" s="76">
        <f>+IF(CONSOLIDADO[[#This Row],[Codigo Municipio]]=E494,CONSOLIDADO[[#This Row],[Recuperados Diarios]]+L494,CONSOLIDADO[[#This Row],[Recuperados Diarios]])</f>
        <v>7</v>
      </c>
      <c r="M495" s="77" cm="1">
        <f t="array" ref="M495">+IFERROR(IF(CONSOLIDADO[[#This Row],[Día]]&lt;14,0,INDEX(CONSOLIDADO[Casos Diarios],ROW()-14,1)),0)</f>
        <v>0</v>
      </c>
      <c r="N495" s="72">
        <f>+IF(CONSOLIDADO[[#This Row],[Clave]]="710143893",1,IF(OR(CONSOLIDADO[[#This Row],[Casos Acumulados]]&gt;0,CONSOLIDADO[[#This Row],[Muertes]]&gt;0),N494+1,I495))</f>
        <v>80</v>
      </c>
      <c r="O495" s="69">
        <f>+IFERROR(VLOOKUP($G495,TDMuertes!$C$2:$E$534,3,0),0)</f>
        <v>0</v>
      </c>
      <c r="P495" s="94" t="str">
        <f t="shared" ca="1" si="42"/>
        <v>OUT TIME</v>
      </c>
      <c r="Q495" s="78">
        <f>+IFERROR(VLOOKUP(CONSOLIDADO[[#This Row],[Codigo Municipio]],TDDia!$A$4:$B$394,2,0),0)</f>
        <v>0</v>
      </c>
    </row>
    <row r="496" spans="2:17" ht="14.45">
      <c r="B496">
        <f t="shared" si="43"/>
        <v>3</v>
      </c>
      <c r="C496" s="69" t="str" cm="1">
        <f t="array" ref="C496">+INDEX(Table_4[[Departamento]:[Municipio]],FINAL!$B496,1)</f>
        <v>Atlántida</v>
      </c>
      <c r="D496" s="69" t="str" cm="1">
        <f t="array" ref="D496">+INDEX(Table_4[[Departamento]:[Municipio]],FINAL!$B496,4)</f>
        <v>Esparta</v>
      </c>
      <c r="E496" s="69" t="str" cm="1">
        <f t="array" ref="E496">+INDEX(Table_4[[Departamento]:[Municipio]],FINAL!$B496,3)</f>
        <v>0103</v>
      </c>
      <c r="F496" s="96">
        <f t="shared" si="39"/>
        <v>44001</v>
      </c>
      <c r="G496" s="71" t="str">
        <f>+CONSOLIDADO[[#This Row],[Codigo Municipio]]&amp;CONSOLIDADO[[#This Row],[Fecha]]</f>
        <v>010344001</v>
      </c>
      <c r="H496" s="72">
        <f>+IFERROR(VLOOKUP($G496,TDAcumula!$C$2:$E$2027,3,0),0)</f>
        <v>0</v>
      </c>
      <c r="I496" s="73">
        <f t="shared" si="40"/>
        <v>7</v>
      </c>
      <c r="J496" s="74">
        <f>+IF(CONSOLIDADO[[#This Row],[Codigo Municipio]]=E495,CONSOLIDADO[[#This Row],[Fallecidos Diarios]]+J495,CONSOLIDADO[[#This Row],[Fallecidos Diarios]])</f>
        <v>1</v>
      </c>
      <c r="K496" s="75">
        <f t="shared" si="41"/>
        <v>0</v>
      </c>
      <c r="L496" s="76">
        <f>+IF(CONSOLIDADO[[#This Row],[Codigo Municipio]]=E495,CONSOLIDADO[[#This Row],[Recuperados Diarios]]+L495,CONSOLIDADO[[#This Row],[Recuperados Diarios]])</f>
        <v>7</v>
      </c>
      <c r="M496" s="77" cm="1">
        <f t="array" ref="M496">+IFERROR(IF(CONSOLIDADO[[#This Row],[Día]]&lt;14,0,INDEX(CONSOLIDADO[Casos Diarios],ROW()-14,1)),0)</f>
        <v>0</v>
      </c>
      <c r="N496" s="72">
        <f>+IF(CONSOLIDADO[[#This Row],[Clave]]="710143893",1,IF(OR(CONSOLIDADO[[#This Row],[Casos Acumulados]]&gt;0,CONSOLIDADO[[#This Row],[Muertes]]&gt;0),N495+1,I496))</f>
        <v>81</v>
      </c>
      <c r="O496" s="69">
        <f>+IFERROR(VLOOKUP($G496,TDMuertes!$C$2:$E$534,3,0),0)</f>
        <v>0</v>
      </c>
      <c r="P496" s="94" t="str">
        <f t="shared" ca="1" si="42"/>
        <v>OUT TIME</v>
      </c>
      <c r="Q496" s="78">
        <f>+IFERROR(VLOOKUP(CONSOLIDADO[[#This Row],[Codigo Municipio]],TDDia!$A$4:$B$394,2,0),0)</f>
        <v>0</v>
      </c>
    </row>
    <row r="497" spans="2:17" ht="14.45">
      <c r="B497">
        <f t="shared" si="43"/>
        <v>3</v>
      </c>
      <c r="C497" s="69" t="str" cm="1">
        <f t="array" ref="C497">+INDEX(Table_4[[Departamento]:[Municipio]],FINAL!$B497,1)</f>
        <v>Atlántida</v>
      </c>
      <c r="D497" s="69" t="str" cm="1">
        <f t="array" ref="D497">+INDEX(Table_4[[Departamento]:[Municipio]],FINAL!$B497,4)</f>
        <v>Esparta</v>
      </c>
      <c r="E497" s="69" t="str" cm="1">
        <f t="array" ref="E497">+INDEX(Table_4[[Departamento]:[Municipio]],FINAL!$B497,3)</f>
        <v>0103</v>
      </c>
      <c r="F497" s="96">
        <f t="shared" si="39"/>
        <v>44002</v>
      </c>
      <c r="G497" s="71" t="str">
        <f>+CONSOLIDADO[[#This Row],[Codigo Municipio]]&amp;CONSOLIDADO[[#This Row],[Fecha]]</f>
        <v>010344002</v>
      </c>
      <c r="H497" s="72">
        <f>+IFERROR(VLOOKUP($G497,TDAcumula!$C$2:$E$2027,3,0),0)</f>
        <v>0</v>
      </c>
      <c r="I497" s="73">
        <f t="shared" si="40"/>
        <v>7</v>
      </c>
      <c r="J497" s="74">
        <f>+IF(CONSOLIDADO[[#This Row],[Codigo Municipio]]=E496,CONSOLIDADO[[#This Row],[Fallecidos Diarios]]+J496,CONSOLIDADO[[#This Row],[Fallecidos Diarios]])</f>
        <v>1</v>
      </c>
      <c r="K497" s="75">
        <f t="shared" si="41"/>
        <v>0</v>
      </c>
      <c r="L497" s="76">
        <f>+IF(CONSOLIDADO[[#This Row],[Codigo Municipio]]=E496,CONSOLIDADO[[#This Row],[Recuperados Diarios]]+L496,CONSOLIDADO[[#This Row],[Recuperados Diarios]])</f>
        <v>7</v>
      </c>
      <c r="M497" s="77" cm="1">
        <f t="array" ref="M497">+IFERROR(IF(CONSOLIDADO[[#This Row],[Día]]&lt;14,0,INDEX(CONSOLIDADO[Casos Diarios],ROW()-14,1)),0)</f>
        <v>0</v>
      </c>
      <c r="N497" s="72">
        <f>+IF(CONSOLIDADO[[#This Row],[Clave]]="710143893",1,IF(OR(CONSOLIDADO[[#This Row],[Casos Acumulados]]&gt;0,CONSOLIDADO[[#This Row],[Muertes]]&gt;0),N496+1,I497))</f>
        <v>82</v>
      </c>
      <c r="O497" s="69">
        <f>+IFERROR(VLOOKUP($G497,TDMuertes!$C$2:$E$534,3,0),0)</f>
        <v>0</v>
      </c>
      <c r="P497" s="94" t="str">
        <f t="shared" ca="1" si="42"/>
        <v>OUT TIME</v>
      </c>
      <c r="Q497" s="78">
        <f>+IFERROR(VLOOKUP(CONSOLIDADO[[#This Row],[Codigo Municipio]],TDDia!$A$4:$B$394,2,0),0)</f>
        <v>0</v>
      </c>
    </row>
    <row r="498" spans="2:17" ht="14.45">
      <c r="B498">
        <f t="shared" si="43"/>
        <v>3</v>
      </c>
      <c r="C498" s="69" t="str" cm="1">
        <f t="array" ref="C498">+INDEX(Table_4[[Departamento]:[Municipio]],FINAL!$B498,1)</f>
        <v>Atlántida</v>
      </c>
      <c r="D498" s="69" t="str" cm="1">
        <f t="array" ref="D498">+INDEX(Table_4[[Departamento]:[Municipio]],FINAL!$B498,4)</f>
        <v>Esparta</v>
      </c>
      <c r="E498" s="69" t="str" cm="1">
        <f t="array" ref="E498">+INDEX(Table_4[[Departamento]:[Municipio]],FINAL!$B498,3)</f>
        <v>0103</v>
      </c>
      <c r="F498" s="96">
        <f t="shared" si="39"/>
        <v>44003</v>
      </c>
      <c r="G498" s="71" t="str">
        <f>+CONSOLIDADO[[#This Row],[Codigo Municipio]]&amp;CONSOLIDADO[[#This Row],[Fecha]]</f>
        <v>010344003</v>
      </c>
      <c r="H498" s="72">
        <f>+IFERROR(VLOOKUP($G498,TDAcumula!$C$2:$E$2027,3,0),0)</f>
        <v>0</v>
      </c>
      <c r="I498" s="73">
        <f t="shared" si="40"/>
        <v>7</v>
      </c>
      <c r="J498" s="74">
        <f>+IF(CONSOLIDADO[[#This Row],[Codigo Municipio]]=E497,CONSOLIDADO[[#This Row],[Fallecidos Diarios]]+J497,CONSOLIDADO[[#This Row],[Fallecidos Diarios]])</f>
        <v>1</v>
      </c>
      <c r="K498" s="75">
        <f t="shared" si="41"/>
        <v>0</v>
      </c>
      <c r="L498" s="76">
        <f>+IF(CONSOLIDADO[[#This Row],[Codigo Municipio]]=E497,CONSOLIDADO[[#This Row],[Recuperados Diarios]]+L497,CONSOLIDADO[[#This Row],[Recuperados Diarios]])</f>
        <v>7</v>
      </c>
      <c r="M498" s="77" cm="1">
        <f t="array" ref="M498">+IFERROR(IF(CONSOLIDADO[[#This Row],[Día]]&lt;14,0,INDEX(CONSOLIDADO[Casos Diarios],ROW()-14,1)),0)</f>
        <v>0</v>
      </c>
      <c r="N498" s="72">
        <f>+IF(CONSOLIDADO[[#This Row],[Clave]]="710143893",1,IF(OR(CONSOLIDADO[[#This Row],[Casos Acumulados]]&gt;0,CONSOLIDADO[[#This Row],[Muertes]]&gt;0),N497+1,I498))</f>
        <v>83</v>
      </c>
      <c r="O498" s="69">
        <f>+IFERROR(VLOOKUP($G498,TDMuertes!$C$2:$E$534,3,0),0)</f>
        <v>0</v>
      </c>
      <c r="P498" s="94" t="str">
        <f t="shared" ca="1" si="42"/>
        <v>OUT TIME</v>
      </c>
      <c r="Q498" s="78">
        <f>+IFERROR(VLOOKUP(CONSOLIDADO[[#This Row],[Codigo Municipio]],TDDia!$A$4:$B$394,2,0),0)</f>
        <v>0</v>
      </c>
    </row>
    <row r="499" spans="2:17" ht="14.45">
      <c r="B499">
        <f t="shared" si="43"/>
        <v>3</v>
      </c>
      <c r="C499" s="69" t="str" cm="1">
        <f t="array" ref="C499">+INDEX(Table_4[[Departamento]:[Municipio]],FINAL!$B499,1)</f>
        <v>Atlántida</v>
      </c>
      <c r="D499" s="69" t="str" cm="1">
        <f t="array" ref="D499">+INDEX(Table_4[[Departamento]:[Municipio]],FINAL!$B499,4)</f>
        <v>Esparta</v>
      </c>
      <c r="E499" s="69" t="str" cm="1">
        <f t="array" ref="E499">+INDEX(Table_4[[Departamento]:[Municipio]],FINAL!$B499,3)</f>
        <v>0103</v>
      </c>
      <c r="F499" s="96">
        <f t="shared" si="39"/>
        <v>44004</v>
      </c>
      <c r="G499" s="71" t="str">
        <f>+CONSOLIDADO[[#This Row],[Codigo Municipio]]&amp;CONSOLIDADO[[#This Row],[Fecha]]</f>
        <v>010344004</v>
      </c>
      <c r="H499" s="72">
        <f>+IFERROR(VLOOKUP($G499,TDAcumula!$C$2:$E$2027,3,0),0)</f>
        <v>0</v>
      </c>
      <c r="I499" s="73">
        <f t="shared" si="40"/>
        <v>7</v>
      </c>
      <c r="J499" s="74">
        <f>+IF(CONSOLIDADO[[#This Row],[Codigo Municipio]]=E498,CONSOLIDADO[[#This Row],[Fallecidos Diarios]]+J498,CONSOLIDADO[[#This Row],[Fallecidos Diarios]])</f>
        <v>1</v>
      </c>
      <c r="K499" s="75">
        <f t="shared" si="41"/>
        <v>0</v>
      </c>
      <c r="L499" s="76">
        <f>+IF(CONSOLIDADO[[#This Row],[Codigo Municipio]]=E498,CONSOLIDADO[[#This Row],[Recuperados Diarios]]+L498,CONSOLIDADO[[#This Row],[Recuperados Diarios]])</f>
        <v>7</v>
      </c>
      <c r="M499" s="77" cm="1">
        <f t="array" ref="M499">+IFERROR(IF(CONSOLIDADO[[#This Row],[Día]]&lt;14,0,INDEX(CONSOLIDADO[Casos Diarios],ROW()-14,1)),0)</f>
        <v>0</v>
      </c>
      <c r="N499" s="72">
        <f>+IF(CONSOLIDADO[[#This Row],[Clave]]="710143893",1,IF(OR(CONSOLIDADO[[#This Row],[Casos Acumulados]]&gt;0,CONSOLIDADO[[#This Row],[Muertes]]&gt;0),N498+1,I499))</f>
        <v>84</v>
      </c>
      <c r="O499" s="69">
        <f>+IFERROR(VLOOKUP($G499,TDMuertes!$C$2:$E$534,3,0),0)</f>
        <v>0</v>
      </c>
      <c r="P499" s="94" t="str">
        <f t="shared" ca="1" si="42"/>
        <v>OUT TIME</v>
      </c>
      <c r="Q499" s="78">
        <f>+IFERROR(VLOOKUP(CONSOLIDADO[[#This Row],[Codigo Municipio]],TDDia!$A$4:$B$394,2,0),0)</f>
        <v>0</v>
      </c>
    </row>
    <row r="500" spans="2:17" ht="14.45">
      <c r="B500">
        <f t="shared" si="43"/>
        <v>3</v>
      </c>
      <c r="C500" s="69" t="str" cm="1">
        <f t="array" ref="C500">+INDEX(Table_4[[Departamento]:[Municipio]],FINAL!$B500,1)</f>
        <v>Atlántida</v>
      </c>
      <c r="D500" s="69" t="str" cm="1">
        <f t="array" ref="D500">+INDEX(Table_4[[Departamento]:[Municipio]],FINAL!$B500,4)</f>
        <v>Esparta</v>
      </c>
      <c r="E500" s="69" t="str" cm="1">
        <f t="array" ref="E500">+INDEX(Table_4[[Departamento]:[Municipio]],FINAL!$B500,3)</f>
        <v>0103</v>
      </c>
      <c r="F500" s="96">
        <f t="shared" si="39"/>
        <v>44005</v>
      </c>
      <c r="G500" s="71" t="str">
        <f>+CONSOLIDADO[[#This Row],[Codigo Municipio]]&amp;CONSOLIDADO[[#This Row],[Fecha]]</f>
        <v>010344005</v>
      </c>
      <c r="H500" s="72">
        <f>+IFERROR(VLOOKUP($G500,TDAcumula!$C$2:$E$2027,3,0),0)</f>
        <v>0</v>
      </c>
      <c r="I500" s="73">
        <f t="shared" si="40"/>
        <v>7</v>
      </c>
      <c r="J500" s="74">
        <f>+IF(CONSOLIDADO[[#This Row],[Codigo Municipio]]=E499,CONSOLIDADO[[#This Row],[Fallecidos Diarios]]+J499,CONSOLIDADO[[#This Row],[Fallecidos Diarios]])</f>
        <v>1</v>
      </c>
      <c r="K500" s="75">
        <f t="shared" si="41"/>
        <v>0</v>
      </c>
      <c r="L500" s="76">
        <f>+IF(CONSOLIDADO[[#This Row],[Codigo Municipio]]=E499,CONSOLIDADO[[#This Row],[Recuperados Diarios]]+L499,CONSOLIDADO[[#This Row],[Recuperados Diarios]])</f>
        <v>7</v>
      </c>
      <c r="M500" s="77" cm="1">
        <f t="array" ref="M500">+IFERROR(IF(CONSOLIDADO[[#This Row],[Día]]&lt;14,0,INDEX(CONSOLIDADO[Casos Diarios],ROW()-14,1)),0)</f>
        <v>0</v>
      </c>
      <c r="N500" s="72">
        <f>+IF(CONSOLIDADO[[#This Row],[Clave]]="710143893",1,IF(OR(CONSOLIDADO[[#This Row],[Casos Acumulados]]&gt;0,CONSOLIDADO[[#This Row],[Muertes]]&gt;0),N499+1,I500))</f>
        <v>85</v>
      </c>
      <c r="O500" s="69">
        <f>+IFERROR(VLOOKUP($G500,TDMuertes!$C$2:$E$534,3,0),0)</f>
        <v>0</v>
      </c>
      <c r="P500" s="94" t="str">
        <f t="shared" ca="1" si="42"/>
        <v>OUT TIME</v>
      </c>
      <c r="Q500" s="78">
        <f>+IFERROR(VLOOKUP(CONSOLIDADO[[#This Row],[Codigo Municipio]],TDDia!$A$4:$B$394,2,0),0)</f>
        <v>0</v>
      </c>
    </row>
    <row r="501" spans="2:17" ht="14.45">
      <c r="B501">
        <f t="shared" si="43"/>
        <v>3</v>
      </c>
      <c r="C501" s="69" t="str" cm="1">
        <f t="array" ref="C501">+INDEX(Table_4[[Departamento]:[Municipio]],FINAL!$B501,1)</f>
        <v>Atlántida</v>
      </c>
      <c r="D501" s="69" t="str" cm="1">
        <f t="array" ref="D501">+INDEX(Table_4[[Departamento]:[Municipio]],FINAL!$B501,4)</f>
        <v>Esparta</v>
      </c>
      <c r="E501" s="69" t="str" cm="1">
        <f t="array" ref="E501">+INDEX(Table_4[[Departamento]:[Municipio]],FINAL!$B501,3)</f>
        <v>0103</v>
      </c>
      <c r="F501" s="96">
        <f t="shared" si="39"/>
        <v>44006</v>
      </c>
      <c r="G501" s="71" t="str">
        <f>+CONSOLIDADO[[#This Row],[Codigo Municipio]]&amp;CONSOLIDADO[[#This Row],[Fecha]]</f>
        <v>010344006</v>
      </c>
      <c r="H501" s="72">
        <f>+IFERROR(VLOOKUP($G501,TDAcumula!$C$2:$E$2027,3,0),0)</f>
        <v>0</v>
      </c>
      <c r="I501" s="73">
        <f t="shared" si="40"/>
        <v>7</v>
      </c>
      <c r="J501" s="74">
        <f>+IF(CONSOLIDADO[[#This Row],[Codigo Municipio]]=E500,CONSOLIDADO[[#This Row],[Fallecidos Diarios]]+J500,CONSOLIDADO[[#This Row],[Fallecidos Diarios]])</f>
        <v>1</v>
      </c>
      <c r="K501" s="75">
        <f t="shared" si="41"/>
        <v>0</v>
      </c>
      <c r="L501" s="76">
        <f>+IF(CONSOLIDADO[[#This Row],[Codigo Municipio]]=E500,CONSOLIDADO[[#This Row],[Recuperados Diarios]]+L500,CONSOLIDADO[[#This Row],[Recuperados Diarios]])</f>
        <v>7</v>
      </c>
      <c r="M501" s="77" cm="1">
        <f t="array" ref="M501">+IFERROR(IF(CONSOLIDADO[[#This Row],[Día]]&lt;14,0,INDEX(CONSOLIDADO[Casos Diarios],ROW()-14,1)),0)</f>
        <v>0</v>
      </c>
      <c r="N501" s="72">
        <f>+IF(CONSOLIDADO[[#This Row],[Clave]]="710143893",1,IF(OR(CONSOLIDADO[[#This Row],[Casos Acumulados]]&gt;0,CONSOLIDADO[[#This Row],[Muertes]]&gt;0),N500+1,I501))</f>
        <v>86</v>
      </c>
      <c r="O501" s="69">
        <f>+IFERROR(VLOOKUP($G501,TDMuertes!$C$2:$E$534,3,0),0)</f>
        <v>0</v>
      </c>
      <c r="P501" s="94" t="str">
        <f t="shared" ca="1" si="42"/>
        <v>OUT TIME</v>
      </c>
      <c r="Q501" s="78">
        <f>+IFERROR(VLOOKUP(CONSOLIDADO[[#This Row],[Codigo Municipio]],TDDia!$A$4:$B$394,2,0),0)</f>
        <v>0</v>
      </c>
    </row>
    <row r="502" spans="2:17" ht="14.45">
      <c r="B502">
        <f t="shared" si="43"/>
        <v>3</v>
      </c>
      <c r="C502" s="69" t="str" cm="1">
        <f t="array" ref="C502">+INDEX(Table_4[[Departamento]:[Municipio]],FINAL!$B502,1)</f>
        <v>Atlántida</v>
      </c>
      <c r="D502" s="69" t="str" cm="1">
        <f t="array" ref="D502">+INDEX(Table_4[[Departamento]:[Municipio]],FINAL!$B502,4)</f>
        <v>Esparta</v>
      </c>
      <c r="E502" s="69" t="str" cm="1">
        <f t="array" ref="E502">+INDEX(Table_4[[Departamento]:[Municipio]],FINAL!$B502,3)</f>
        <v>0103</v>
      </c>
      <c r="F502" s="96">
        <f t="shared" si="39"/>
        <v>44007</v>
      </c>
      <c r="G502" s="71" t="str">
        <f>+CONSOLIDADO[[#This Row],[Codigo Municipio]]&amp;CONSOLIDADO[[#This Row],[Fecha]]</f>
        <v>010344007</v>
      </c>
      <c r="H502" s="72">
        <f>+IFERROR(VLOOKUP($G502,TDAcumula!$C$2:$E$2027,3,0),0)</f>
        <v>0</v>
      </c>
      <c r="I502" s="73">
        <f t="shared" si="40"/>
        <v>7</v>
      </c>
      <c r="J502" s="74">
        <f>+IF(CONSOLIDADO[[#This Row],[Codigo Municipio]]=E501,CONSOLIDADO[[#This Row],[Fallecidos Diarios]]+J501,CONSOLIDADO[[#This Row],[Fallecidos Diarios]])</f>
        <v>1</v>
      </c>
      <c r="K502" s="75">
        <f t="shared" si="41"/>
        <v>0</v>
      </c>
      <c r="L502" s="76">
        <f>+IF(CONSOLIDADO[[#This Row],[Codigo Municipio]]=E501,CONSOLIDADO[[#This Row],[Recuperados Diarios]]+L501,CONSOLIDADO[[#This Row],[Recuperados Diarios]])</f>
        <v>7</v>
      </c>
      <c r="M502" s="77" cm="1">
        <f t="array" ref="M502">+IFERROR(IF(CONSOLIDADO[[#This Row],[Día]]&lt;14,0,INDEX(CONSOLIDADO[Casos Diarios],ROW()-14,1)),0)</f>
        <v>0</v>
      </c>
      <c r="N502" s="72">
        <f>+IF(CONSOLIDADO[[#This Row],[Clave]]="710143893",1,IF(OR(CONSOLIDADO[[#This Row],[Casos Acumulados]]&gt;0,CONSOLIDADO[[#This Row],[Muertes]]&gt;0),N501+1,I502))</f>
        <v>87</v>
      </c>
      <c r="O502" s="69">
        <f>+IFERROR(VLOOKUP($G502,TDMuertes!$C$2:$E$534,3,0),0)</f>
        <v>0</v>
      </c>
      <c r="P502" s="94" t="str">
        <f t="shared" ca="1" si="42"/>
        <v>OUT TIME</v>
      </c>
      <c r="Q502" s="78">
        <f>+IFERROR(VLOOKUP(CONSOLIDADO[[#This Row],[Codigo Municipio]],TDDia!$A$4:$B$394,2,0),0)</f>
        <v>0</v>
      </c>
    </row>
    <row r="503" spans="2:17" ht="14.45">
      <c r="B503">
        <f t="shared" si="43"/>
        <v>3</v>
      </c>
      <c r="C503" s="69" t="str" cm="1">
        <f t="array" ref="C503">+INDEX(Table_4[[Departamento]:[Municipio]],FINAL!$B503,1)</f>
        <v>Atlántida</v>
      </c>
      <c r="D503" s="69" t="str" cm="1">
        <f t="array" ref="D503">+INDEX(Table_4[[Departamento]:[Municipio]],FINAL!$B503,4)</f>
        <v>Esparta</v>
      </c>
      <c r="E503" s="69" t="str" cm="1">
        <f t="array" ref="E503">+INDEX(Table_4[[Departamento]:[Municipio]],FINAL!$B503,3)</f>
        <v>0103</v>
      </c>
      <c r="F503" s="96">
        <f t="shared" si="39"/>
        <v>44008</v>
      </c>
      <c r="G503" s="71" t="str">
        <f>+CONSOLIDADO[[#This Row],[Codigo Municipio]]&amp;CONSOLIDADO[[#This Row],[Fecha]]</f>
        <v>010344008</v>
      </c>
      <c r="H503" s="72">
        <f>+IFERROR(VLOOKUP($G503,TDAcumula!$C$2:$E$2027,3,0),0)</f>
        <v>0</v>
      </c>
      <c r="I503" s="73">
        <f t="shared" si="40"/>
        <v>7</v>
      </c>
      <c r="J503" s="74">
        <f>+IF(CONSOLIDADO[[#This Row],[Codigo Municipio]]=E502,CONSOLIDADO[[#This Row],[Fallecidos Diarios]]+J502,CONSOLIDADO[[#This Row],[Fallecidos Diarios]])</f>
        <v>1</v>
      </c>
      <c r="K503" s="75">
        <f t="shared" si="41"/>
        <v>0</v>
      </c>
      <c r="L503" s="76">
        <f>+IF(CONSOLIDADO[[#This Row],[Codigo Municipio]]=E502,CONSOLIDADO[[#This Row],[Recuperados Diarios]]+L502,CONSOLIDADO[[#This Row],[Recuperados Diarios]])</f>
        <v>7</v>
      </c>
      <c r="M503" s="77" cm="1">
        <f t="array" ref="M503">+IFERROR(IF(CONSOLIDADO[[#This Row],[Día]]&lt;14,0,INDEX(CONSOLIDADO[Casos Diarios],ROW()-14,1)),0)</f>
        <v>0</v>
      </c>
      <c r="N503" s="72">
        <f>+IF(CONSOLIDADO[[#This Row],[Clave]]="710143893",1,IF(OR(CONSOLIDADO[[#This Row],[Casos Acumulados]]&gt;0,CONSOLIDADO[[#This Row],[Muertes]]&gt;0),N502+1,I503))</f>
        <v>88</v>
      </c>
      <c r="O503" s="69">
        <f>+IFERROR(VLOOKUP($G503,TDMuertes!$C$2:$E$534,3,0),0)</f>
        <v>0</v>
      </c>
      <c r="P503" s="94" t="str">
        <f t="shared" ca="1" si="42"/>
        <v>OUT TIME</v>
      </c>
      <c r="Q503" s="78">
        <f>+IFERROR(VLOOKUP(CONSOLIDADO[[#This Row],[Codigo Municipio]],TDDia!$A$4:$B$394,2,0),0)</f>
        <v>0</v>
      </c>
    </row>
    <row r="504" spans="2:17" ht="14.45">
      <c r="B504">
        <f t="shared" si="43"/>
        <v>3</v>
      </c>
      <c r="C504" s="69" t="str" cm="1">
        <f t="array" ref="C504">+INDEX(Table_4[[Departamento]:[Municipio]],FINAL!$B504,1)</f>
        <v>Atlántida</v>
      </c>
      <c r="D504" s="69" t="str" cm="1">
        <f t="array" ref="D504">+INDEX(Table_4[[Departamento]:[Municipio]],FINAL!$B504,4)</f>
        <v>Esparta</v>
      </c>
      <c r="E504" s="69" t="str" cm="1">
        <f t="array" ref="E504">+INDEX(Table_4[[Departamento]:[Municipio]],FINAL!$B504,3)</f>
        <v>0103</v>
      </c>
      <c r="F504" s="96">
        <f t="shared" si="39"/>
        <v>44009</v>
      </c>
      <c r="G504" s="71" t="str">
        <f>+CONSOLIDADO[[#This Row],[Codigo Municipio]]&amp;CONSOLIDADO[[#This Row],[Fecha]]</f>
        <v>010344009</v>
      </c>
      <c r="H504" s="72">
        <f>+IFERROR(VLOOKUP($G504,TDAcumula!$C$2:$E$2027,3,0),0)</f>
        <v>0</v>
      </c>
      <c r="I504" s="73">
        <f t="shared" si="40"/>
        <v>7</v>
      </c>
      <c r="J504" s="74">
        <f>+IF(CONSOLIDADO[[#This Row],[Codigo Municipio]]=E503,CONSOLIDADO[[#This Row],[Fallecidos Diarios]]+J503,CONSOLIDADO[[#This Row],[Fallecidos Diarios]])</f>
        <v>1</v>
      </c>
      <c r="K504" s="75">
        <f t="shared" si="41"/>
        <v>0</v>
      </c>
      <c r="L504" s="76">
        <f>+IF(CONSOLIDADO[[#This Row],[Codigo Municipio]]=E503,CONSOLIDADO[[#This Row],[Recuperados Diarios]]+L503,CONSOLIDADO[[#This Row],[Recuperados Diarios]])</f>
        <v>7</v>
      </c>
      <c r="M504" s="77" cm="1">
        <f t="array" ref="M504">+IFERROR(IF(CONSOLIDADO[[#This Row],[Día]]&lt;14,0,INDEX(CONSOLIDADO[Casos Diarios],ROW()-14,1)),0)</f>
        <v>0</v>
      </c>
      <c r="N504" s="72">
        <f>+IF(CONSOLIDADO[[#This Row],[Clave]]="710143893",1,IF(OR(CONSOLIDADO[[#This Row],[Casos Acumulados]]&gt;0,CONSOLIDADO[[#This Row],[Muertes]]&gt;0),N503+1,I504))</f>
        <v>89</v>
      </c>
      <c r="O504" s="69">
        <f>+IFERROR(VLOOKUP($G504,TDMuertes!$C$2:$E$534,3,0),0)</f>
        <v>0</v>
      </c>
      <c r="P504" s="94" t="str">
        <f t="shared" ca="1" si="42"/>
        <v>OUT TIME</v>
      </c>
      <c r="Q504" s="78">
        <f>+IFERROR(VLOOKUP(CONSOLIDADO[[#This Row],[Codigo Municipio]],TDDia!$A$4:$B$394,2,0),0)</f>
        <v>0</v>
      </c>
    </row>
    <row r="505" spans="2:17" ht="14.45">
      <c r="B505">
        <f t="shared" si="43"/>
        <v>3</v>
      </c>
      <c r="C505" s="69" t="str" cm="1">
        <f t="array" ref="C505">+INDEX(Table_4[[Departamento]:[Municipio]],FINAL!$B505,1)</f>
        <v>Atlántida</v>
      </c>
      <c r="D505" s="69" t="str" cm="1">
        <f t="array" ref="D505">+INDEX(Table_4[[Departamento]:[Municipio]],FINAL!$B505,4)</f>
        <v>Esparta</v>
      </c>
      <c r="E505" s="69" t="str" cm="1">
        <f t="array" ref="E505">+INDEX(Table_4[[Departamento]:[Municipio]],FINAL!$B505,3)</f>
        <v>0103</v>
      </c>
      <c r="F505" s="96">
        <f t="shared" si="39"/>
        <v>44010</v>
      </c>
      <c r="G505" s="71" t="str">
        <f>+CONSOLIDADO[[#This Row],[Codigo Municipio]]&amp;CONSOLIDADO[[#This Row],[Fecha]]</f>
        <v>010344010</v>
      </c>
      <c r="H505" s="72">
        <f>+IFERROR(VLOOKUP($G505,TDAcumula!$C$2:$E$2027,3,0),0)</f>
        <v>0</v>
      </c>
      <c r="I505" s="73">
        <f t="shared" si="40"/>
        <v>7</v>
      </c>
      <c r="J505" s="74">
        <f>+IF(CONSOLIDADO[[#This Row],[Codigo Municipio]]=E504,CONSOLIDADO[[#This Row],[Fallecidos Diarios]]+J504,CONSOLIDADO[[#This Row],[Fallecidos Diarios]])</f>
        <v>1</v>
      </c>
      <c r="K505" s="75">
        <f t="shared" si="41"/>
        <v>0</v>
      </c>
      <c r="L505" s="76">
        <f>+IF(CONSOLIDADO[[#This Row],[Codigo Municipio]]=E504,CONSOLIDADO[[#This Row],[Recuperados Diarios]]+L504,CONSOLIDADO[[#This Row],[Recuperados Diarios]])</f>
        <v>7</v>
      </c>
      <c r="M505" s="77" cm="1">
        <f t="array" ref="M505">+IFERROR(IF(CONSOLIDADO[[#This Row],[Día]]&lt;14,0,INDEX(CONSOLIDADO[Casos Diarios],ROW()-14,1)),0)</f>
        <v>0</v>
      </c>
      <c r="N505" s="72">
        <f>+IF(CONSOLIDADO[[#This Row],[Clave]]="710143893",1,IF(OR(CONSOLIDADO[[#This Row],[Casos Acumulados]]&gt;0,CONSOLIDADO[[#This Row],[Muertes]]&gt;0),N504+1,I505))</f>
        <v>90</v>
      </c>
      <c r="O505" s="69">
        <f>+IFERROR(VLOOKUP($G505,TDMuertes!$C$2:$E$534,3,0),0)</f>
        <v>0</v>
      </c>
      <c r="P505" s="94" t="str">
        <f t="shared" ca="1" si="42"/>
        <v>OUT TIME</v>
      </c>
      <c r="Q505" s="78">
        <f>+IFERROR(VLOOKUP(CONSOLIDADO[[#This Row],[Codigo Municipio]],TDDia!$A$4:$B$394,2,0),0)</f>
        <v>0</v>
      </c>
    </row>
    <row r="506" spans="2:17" ht="14.45">
      <c r="B506">
        <f t="shared" si="43"/>
        <v>3</v>
      </c>
      <c r="C506" s="69" t="str" cm="1">
        <f t="array" ref="C506">+INDEX(Table_4[[Departamento]:[Municipio]],FINAL!$B506,1)</f>
        <v>Atlántida</v>
      </c>
      <c r="D506" s="69" t="str" cm="1">
        <f t="array" ref="D506">+INDEX(Table_4[[Departamento]:[Municipio]],FINAL!$B506,4)</f>
        <v>Esparta</v>
      </c>
      <c r="E506" s="69" t="str" cm="1">
        <f t="array" ref="E506">+INDEX(Table_4[[Departamento]:[Municipio]],FINAL!$B506,3)</f>
        <v>0103</v>
      </c>
      <c r="F506" s="96">
        <f t="shared" si="39"/>
        <v>44011</v>
      </c>
      <c r="G506" s="71" t="str">
        <f>+CONSOLIDADO[[#This Row],[Codigo Municipio]]&amp;CONSOLIDADO[[#This Row],[Fecha]]</f>
        <v>010344011</v>
      </c>
      <c r="H506" s="72">
        <f>+IFERROR(VLOOKUP($G506,TDAcumula!$C$2:$E$2027,3,0),0)</f>
        <v>0</v>
      </c>
      <c r="I506" s="73">
        <f t="shared" si="40"/>
        <v>7</v>
      </c>
      <c r="J506" s="74">
        <f>+IF(CONSOLIDADO[[#This Row],[Codigo Municipio]]=E505,CONSOLIDADO[[#This Row],[Fallecidos Diarios]]+J505,CONSOLIDADO[[#This Row],[Fallecidos Diarios]])</f>
        <v>1</v>
      </c>
      <c r="K506" s="75">
        <f t="shared" si="41"/>
        <v>0</v>
      </c>
      <c r="L506" s="76">
        <f>+IF(CONSOLIDADO[[#This Row],[Codigo Municipio]]=E505,CONSOLIDADO[[#This Row],[Recuperados Diarios]]+L505,CONSOLIDADO[[#This Row],[Recuperados Diarios]])</f>
        <v>7</v>
      </c>
      <c r="M506" s="77" cm="1">
        <f t="array" ref="M506">+IFERROR(IF(CONSOLIDADO[[#This Row],[Día]]&lt;14,0,INDEX(CONSOLIDADO[Casos Diarios],ROW()-14,1)),0)</f>
        <v>0</v>
      </c>
      <c r="N506" s="72">
        <f>+IF(CONSOLIDADO[[#This Row],[Clave]]="710143893",1,IF(OR(CONSOLIDADO[[#This Row],[Casos Acumulados]]&gt;0,CONSOLIDADO[[#This Row],[Muertes]]&gt;0),N505+1,I506))</f>
        <v>91</v>
      </c>
      <c r="O506" s="69">
        <f>+IFERROR(VLOOKUP($G506,TDMuertes!$C$2:$E$534,3,0),0)</f>
        <v>0</v>
      </c>
      <c r="P506" s="94" t="str">
        <f t="shared" ca="1" si="42"/>
        <v>OUT TIME</v>
      </c>
      <c r="Q506" s="78">
        <f>+IFERROR(VLOOKUP(CONSOLIDADO[[#This Row],[Codigo Municipio]],TDDia!$A$4:$B$394,2,0),0)</f>
        <v>0</v>
      </c>
    </row>
    <row r="507" spans="2:17" ht="14.45">
      <c r="B507">
        <f t="shared" si="43"/>
        <v>3</v>
      </c>
      <c r="C507" s="69" t="str" cm="1">
        <f t="array" ref="C507">+INDEX(Table_4[[Departamento]:[Municipio]],FINAL!$B507,1)</f>
        <v>Atlántida</v>
      </c>
      <c r="D507" s="69" t="str" cm="1">
        <f t="array" ref="D507">+INDEX(Table_4[[Departamento]:[Municipio]],FINAL!$B507,4)</f>
        <v>Esparta</v>
      </c>
      <c r="E507" s="69" t="str" cm="1">
        <f t="array" ref="E507">+INDEX(Table_4[[Departamento]:[Municipio]],FINAL!$B507,3)</f>
        <v>0103</v>
      </c>
      <c r="F507" s="96">
        <f t="shared" si="39"/>
        <v>44012</v>
      </c>
      <c r="G507" s="71" t="str">
        <f>+CONSOLIDADO[[#This Row],[Codigo Municipio]]&amp;CONSOLIDADO[[#This Row],[Fecha]]</f>
        <v>010344012</v>
      </c>
      <c r="H507" s="72">
        <f>+IFERROR(VLOOKUP($G507,TDAcumula!$C$2:$E$2027,3,0),0)</f>
        <v>0</v>
      </c>
      <c r="I507" s="73">
        <f t="shared" si="40"/>
        <v>7</v>
      </c>
      <c r="J507" s="74">
        <f>+IF(CONSOLIDADO[[#This Row],[Codigo Municipio]]=E506,CONSOLIDADO[[#This Row],[Fallecidos Diarios]]+J506,CONSOLIDADO[[#This Row],[Fallecidos Diarios]])</f>
        <v>1</v>
      </c>
      <c r="K507" s="75">
        <f t="shared" si="41"/>
        <v>0</v>
      </c>
      <c r="L507" s="76">
        <f>+IF(CONSOLIDADO[[#This Row],[Codigo Municipio]]=E506,CONSOLIDADO[[#This Row],[Recuperados Diarios]]+L506,CONSOLIDADO[[#This Row],[Recuperados Diarios]])</f>
        <v>7</v>
      </c>
      <c r="M507" s="77" cm="1">
        <f t="array" ref="M507">+IFERROR(IF(CONSOLIDADO[[#This Row],[Día]]&lt;14,0,INDEX(CONSOLIDADO[Casos Diarios],ROW()-14,1)),0)</f>
        <v>0</v>
      </c>
      <c r="N507" s="72">
        <f>+IF(CONSOLIDADO[[#This Row],[Clave]]="710143893",1,IF(OR(CONSOLIDADO[[#This Row],[Casos Acumulados]]&gt;0,CONSOLIDADO[[#This Row],[Muertes]]&gt;0),N506+1,I507))</f>
        <v>92</v>
      </c>
      <c r="O507" s="69">
        <f>+IFERROR(VLOOKUP($G507,TDMuertes!$C$2:$E$534,3,0),0)</f>
        <v>0</v>
      </c>
      <c r="P507" s="94" t="str">
        <f t="shared" ca="1" si="42"/>
        <v>OUT TIME</v>
      </c>
      <c r="Q507" s="78">
        <f>+IFERROR(VLOOKUP(CONSOLIDADO[[#This Row],[Codigo Municipio]],TDDia!$A$4:$B$394,2,0),0)</f>
        <v>0</v>
      </c>
    </row>
    <row r="508" spans="2:17" ht="14.45">
      <c r="B508">
        <f t="shared" si="43"/>
        <v>3</v>
      </c>
      <c r="C508" s="69" t="str" cm="1">
        <f t="array" ref="C508">+INDEX(Table_4[[Departamento]:[Municipio]],FINAL!$B508,1)</f>
        <v>Atlántida</v>
      </c>
      <c r="D508" s="69" t="str" cm="1">
        <f t="array" ref="D508">+INDEX(Table_4[[Departamento]:[Municipio]],FINAL!$B508,4)</f>
        <v>Esparta</v>
      </c>
      <c r="E508" s="69" t="str" cm="1">
        <f t="array" ref="E508">+INDEX(Table_4[[Departamento]:[Municipio]],FINAL!$B508,3)</f>
        <v>0103</v>
      </c>
      <c r="F508" s="96">
        <f t="shared" si="39"/>
        <v>44013</v>
      </c>
      <c r="G508" s="71" t="str">
        <f>+CONSOLIDADO[[#This Row],[Codigo Municipio]]&amp;CONSOLIDADO[[#This Row],[Fecha]]</f>
        <v>010344013</v>
      </c>
      <c r="H508" s="72">
        <f>+IFERROR(VLOOKUP($G508,TDAcumula!$C$2:$E$2027,3,0),0)</f>
        <v>0</v>
      </c>
      <c r="I508" s="73">
        <f t="shared" si="40"/>
        <v>7</v>
      </c>
      <c r="J508" s="74">
        <f>+IF(CONSOLIDADO[[#This Row],[Codigo Municipio]]=E507,CONSOLIDADO[[#This Row],[Fallecidos Diarios]]+J507,CONSOLIDADO[[#This Row],[Fallecidos Diarios]])</f>
        <v>1</v>
      </c>
      <c r="K508" s="75">
        <f t="shared" si="41"/>
        <v>0</v>
      </c>
      <c r="L508" s="76">
        <f>+IF(CONSOLIDADO[[#This Row],[Codigo Municipio]]=E507,CONSOLIDADO[[#This Row],[Recuperados Diarios]]+L507,CONSOLIDADO[[#This Row],[Recuperados Diarios]])</f>
        <v>7</v>
      </c>
      <c r="M508" s="77" cm="1">
        <f t="array" ref="M508">+IFERROR(IF(CONSOLIDADO[[#This Row],[Día]]&lt;14,0,INDEX(CONSOLIDADO[Casos Diarios],ROW()-14,1)),0)</f>
        <v>0</v>
      </c>
      <c r="N508" s="72">
        <f>+IF(CONSOLIDADO[[#This Row],[Clave]]="710143893",1,IF(OR(CONSOLIDADO[[#This Row],[Casos Acumulados]]&gt;0,CONSOLIDADO[[#This Row],[Muertes]]&gt;0),N507+1,I508))</f>
        <v>93</v>
      </c>
      <c r="O508" s="69">
        <f>+IFERROR(VLOOKUP($G508,TDMuertes!$C$2:$E$534,3,0),0)</f>
        <v>0</v>
      </c>
      <c r="P508" s="94" t="str">
        <f t="shared" ca="1" si="42"/>
        <v>OUT TIME</v>
      </c>
      <c r="Q508" s="78">
        <f>+IFERROR(VLOOKUP(CONSOLIDADO[[#This Row],[Codigo Municipio]],TDDia!$A$4:$B$394,2,0),0)</f>
        <v>0</v>
      </c>
    </row>
    <row r="509" spans="2:17" ht="14.45">
      <c r="B509">
        <f t="shared" si="43"/>
        <v>3</v>
      </c>
      <c r="C509" s="69" t="str" cm="1">
        <f t="array" ref="C509">+INDEX(Table_4[[Departamento]:[Municipio]],FINAL!$B509,1)</f>
        <v>Atlántida</v>
      </c>
      <c r="D509" s="69" t="str" cm="1">
        <f t="array" ref="D509">+INDEX(Table_4[[Departamento]:[Municipio]],FINAL!$B509,4)</f>
        <v>Esparta</v>
      </c>
      <c r="E509" s="69" t="str" cm="1">
        <f t="array" ref="E509">+INDEX(Table_4[[Departamento]:[Municipio]],FINAL!$B509,3)</f>
        <v>0103</v>
      </c>
      <c r="F509" s="96">
        <f t="shared" si="39"/>
        <v>44014</v>
      </c>
      <c r="G509" s="71" t="str">
        <f>+CONSOLIDADO[[#This Row],[Codigo Municipio]]&amp;CONSOLIDADO[[#This Row],[Fecha]]</f>
        <v>010344014</v>
      </c>
      <c r="H509" s="72">
        <f>+IFERROR(VLOOKUP($G509,TDAcumula!$C$2:$E$2027,3,0),0)</f>
        <v>0</v>
      </c>
      <c r="I509" s="73">
        <f t="shared" si="40"/>
        <v>7</v>
      </c>
      <c r="J509" s="74">
        <f>+IF(CONSOLIDADO[[#This Row],[Codigo Municipio]]=E508,CONSOLIDADO[[#This Row],[Fallecidos Diarios]]+J508,CONSOLIDADO[[#This Row],[Fallecidos Diarios]])</f>
        <v>1</v>
      </c>
      <c r="K509" s="75">
        <f t="shared" si="41"/>
        <v>0</v>
      </c>
      <c r="L509" s="76">
        <f>+IF(CONSOLIDADO[[#This Row],[Codigo Municipio]]=E508,CONSOLIDADO[[#This Row],[Recuperados Diarios]]+L508,CONSOLIDADO[[#This Row],[Recuperados Diarios]])</f>
        <v>7</v>
      </c>
      <c r="M509" s="77" cm="1">
        <f t="array" ref="M509">+IFERROR(IF(CONSOLIDADO[[#This Row],[Día]]&lt;14,0,INDEX(CONSOLIDADO[Casos Diarios],ROW()-14,1)),0)</f>
        <v>0</v>
      </c>
      <c r="N509" s="72">
        <f>+IF(CONSOLIDADO[[#This Row],[Clave]]="710143893",1,IF(OR(CONSOLIDADO[[#This Row],[Casos Acumulados]]&gt;0,CONSOLIDADO[[#This Row],[Muertes]]&gt;0),N508+1,I509))</f>
        <v>94</v>
      </c>
      <c r="O509" s="69">
        <f>+IFERROR(VLOOKUP($G509,TDMuertes!$C$2:$E$534,3,0),0)</f>
        <v>0</v>
      </c>
      <c r="P509" s="94" t="str">
        <f t="shared" ca="1" si="42"/>
        <v>OUT TIME</v>
      </c>
      <c r="Q509" s="78">
        <f>+IFERROR(VLOOKUP(CONSOLIDADO[[#This Row],[Codigo Municipio]],TDDia!$A$4:$B$394,2,0),0)</f>
        <v>0</v>
      </c>
    </row>
    <row r="510" spans="2:17" ht="14.45">
      <c r="B510">
        <f t="shared" si="43"/>
        <v>3</v>
      </c>
      <c r="C510" s="69" t="str" cm="1">
        <f t="array" ref="C510">+INDEX(Table_4[[Departamento]:[Municipio]],FINAL!$B510,1)</f>
        <v>Atlántida</v>
      </c>
      <c r="D510" s="69" t="str" cm="1">
        <f t="array" ref="D510">+INDEX(Table_4[[Departamento]:[Municipio]],FINAL!$B510,4)</f>
        <v>Esparta</v>
      </c>
      <c r="E510" s="69" t="str" cm="1">
        <f t="array" ref="E510">+INDEX(Table_4[[Departamento]:[Municipio]],FINAL!$B510,3)</f>
        <v>0103</v>
      </c>
      <c r="F510" s="96">
        <f t="shared" si="39"/>
        <v>44015</v>
      </c>
      <c r="G510" s="71" t="str">
        <f>+CONSOLIDADO[[#This Row],[Codigo Municipio]]&amp;CONSOLIDADO[[#This Row],[Fecha]]</f>
        <v>010344015</v>
      </c>
      <c r="H510" s="72">
        <f>+IFERROR(VLOOKUP($G510,TDAcumula!$C$2:$E$2027,3,0),0)</f>
        <v>0</v>
      </c>
      <c r="I510" s="73">
        <f t="shared" si="40"/>
        <v>7</v>
      </c>
      <c r="J510" s="74">
        <f>+IF(CONSOLIDADO[[#This Row],[Codigo Municipio]]=E509,CONSOLIDADO[[#This Row],[Fallecidos Diarios]]+J509,CONSOLIDADO[[#This Row],[Fallecidos Diarios]])</f>
        <v>1</v>
      </c>
      <c r="K510" s="75">
        <f t="shared" si="41"/>
        <v>0</v>
      </c>
      <c r="L510" s="76">
        <f>+IF(CONSOLIDADO[[#This Row],[Codigo Municipio]]=E509,CONSOLIDADO[[#This Row],[Recuperados Diarios]]+L509,CONSOLIDADO[[#This Row],[Recuperados Diarios]])</f>
        <v>7</v>
      </c>
      <c r="M510" s="77" cm="1">
        <f t="array" ref="M510">+IFERROR(IF(CONSOLIDADO[[#This Row],[Día]]&lt;14,0,INDEX(CONSOLIDADO[Casos Diarios],ROW()-14,1)),0)</f>
        <v>0</v>
      </c>
      <c r="N510" s="72">
        <f>+IF(CONSOLIDADO[[#This Row],[Clave]]="710143893",1,IF(OR(CONSOLIDADO[[#This Row],[Casos Acumulados]]&gt;0,CONSOLIDADO[[#This Row],[Muertes]]&gt;0),N509+1,I510))</f>
        <v>95</v>
      </c>
      <c r="O510" s="69">
        <f>+IFERROR(VLOOKUP($G510,TDMuertes!$C$2:$E$534,3,0),0)</f>
        <v>0</v>
      </c>
      <c r="P510" s="94" t="str">
        <f t="shared" ca="1" si="42"/>
        <v>OUT TIME</v>
      </c>
      <c r="Q510" s="78">
        <f>+IFERROR(VLOOKUP(CONSOLIDADO[[#This Row],[Codigo Municipio]],TDDia!$A$4:$B$394,2,0),0)</f>
        <v>0</v>
      </c>
    </row>
    <row r="511" spans="2:17" ht="14.45">
      <c r="B511">
        <f t="shared" si="43"/>
        <v>3</v>
      </c>
      <c r="C511" s="69" t="str" cm="1">
        <f t="array" ref="C511">+INDEX(Table_4[[Departamento]:[Municipio]],FINAL!$B511,1)</f>
        <v>Atlántida</v>
      </c>
      <c r="D511" s="69" t="str" cm="1">
        <f t="array" ref="D511">+INDEX(Table_4[[Departamento]:[Municipio]],FINAL!$B511,4)</f>
        <v>Esparta</v>
      </c>
      <c r="E511" s="69" t="str" cm="1">
        <f t="array" ref="E511">+INDEX(Table_4[[Departamento]:[Municipio]],FINAL!$B511,3)</f>
        <v>0103</v>
      </c>
      <c r="F511" s="96">
        <f t="shared" si="39"/>
        <v>44016</v>
      </c>
      <c r="G511" s="71" t="str">
        <f>+CONSOLIDADO[[#This Row],[Codigo Municipio]]&amp;CONSOLIDADO[[#This Row],[Fecha]]</f>
        <v>010344016</v>
      </c>
      <c r="H511" s="72">
        <f>+IFERROR(VLOOKUP($G511,TDAcumula!$C$2:$E$2027,3,0),0)</f>
        <v>0</v>
      </c>
      <c r="I511" s="73">
        <f t="shared" si="40"/>
        <v>7</v>
      </c>
      <c r="J511" s="74">
        <f>+IF(CONSOLIDADO[[#This Row],[Codigo Municipio]]=E510,CONSOLIDADO[[#This Row],[Fallecidos Diarios]]+J510,CONSOLIDADO[[#This Row],[Fallecidos Diarios]])</f>
        <v>1</v>
      </c>
      <c r="K511" s="75">
        <f t="shared" si="41"/>
        <v>0</v>
      </c>
      <c r="L511" s="76">
        <f>+IF(CONSOLIDADO[[#This Row],[Codigo Municipio]]=E510,CONSOLIDADO[[#This Row],[Recuperados Diarios]]+L510,CONSOLIDADO[[#This Row],[Recuperados Diarios]])</f>
        <v>7</v>
      </c>
      <c r="M511" s="77" cm="1">
        <f t="array" ref="M511">+IFERROR(IF(CONSOLIDADO[[#This Row],[Día]]&lt;14,0,INDEX(CONSOLIDADO[Casos Diarios],ROW()-14,1)),0)</f>
        <v>0</v>
      </c>
      <c r="N511" s="72">
        <f>+IF(CONSOLIDADO[[#This Row],[Clave]]="710143893",1,IF(OR(CONSOLIDADO[[#This Row],[Casos Acumulados]]&gt;0,CONSOLIDADO[[#This Row],[Muertes]]&gt;0),N510+1,I511))</f>
        <v>96</v>
      </c>
      <c r="O511" s="69">
        <f>+IFERROR(VLOOKUP($G511,TDMuertes!$C$2:$E$534,3,0),0)</f>
        <v>0</v>
      </c>
      <c r="P511" s="94" t="str">
        <f t="shared" ca="1" si="42"/>
        <v>OUT TIME</v>
      </c>
      <c r="Q511" s="78">
        <f>+IFERROR(VLOOKUP(CONSOLIDADO[[#This Row],[Codigo Municipio]],TDDia!$A$4:$B$394,2,0),0)</f>
        <v>0</v>
      </c>
    </row>
    <row r="512" spans="2:17" ht="14.45">
      <c r="B512">
        <f t="shared" si="43"/>
        <v>3</v>
      </c>
      <c r="C512" s="69" t="str" cm="1">
        <f t="array" ref="C512">+INDEX(Table_4[[Departamento]:[Municipio]],FINAL!$B512,1)</f>
        <v>Atlántida</v>
      </c>
      <c r="D512" s="69" t="str" cm="1">
        <f t="array" ref="D512">+INDEX(Table_4[[Departamento]:[Municipio]],FINAL!$B512,4)</f>
        <v>Esparta</v>
      </c>
      <c r="E512" s="69" t="str" cm="1">
        <f t="array" ref="E512">+INDEX(Table_4[[Departamento]:[Municipio]],FINAL!$B512,3)</f>
        <v>0103</v>
      </c>
      <c r="F512" s="96">
        <f t="shared" si="39"/>
        <v>44017</v>
      </c>
      <c r="G512" s="71" t="str">
        <f>+CONSOLIDADO[[#This Row],[Codigo Municipio]]&amp;CONSOLIDADO[[#This Row],[Fecha]]</f>
        <v>010344017</v>
      </c>
      <c r="H512" s="72">
        <f>+IFERROR(VLOOKUP($G512,TDAcumula!$C$2:$E$2027,3,0),0)</f>
        <v>0</v>
      </c>
      <c r="I512" s="73">
        <f t="shared" si="40"/>
        <v>7</v>
      </c>
      <c r="J512" s="74">
        <f>+IF(CONSOLIDADO[[#This Row],[Codigo Municipio]]=E511,CONSOLIDADO[[#This Row],[Fallecidos Diarios]]+J511,CONSOLIDADO[[#This Row],[Fallecidos Diarios]])</f>
        <v>1</v>
      </c>
      <c r="K512" s="75">
        <f t="shared" si="41"/>
        <v>0</v>
      </c>
      <c r="L512" s="76">
        <f>+IF(CONSOLIDADO[[#This Row],[Codigo Municipio]]=E511,CONSOLIDADO[[#This Row],[Recuperados Diarios]]+L511,CONSOLIDADO[[#This Row],[Recuperados Diarios]])</f>
        <v>7</v>
      </c>
      <c r="M512" s="77" cm="1">
        <f t="array" ref="M512">+IFERROR(IF(CONSOLIDADO[[#This Row],[Día]]&lt;14,0,INDEX(CONSOLIDADO[Casos Diarios],ROW()-14,1)),0)</f>
        <v>0</v>
      </c>
      <c r="N512" s="72">
        <f>+IF(CONSOLIDADO[[#This Row],[Clave]]="710143893",1,IF(OR(CONSOLIDADO[[#This Row],[Casos Acumulados]]&gt;0,CONSOLIDADO[[#This Row],[Muertes]]&gt;0),N511+1,I512))</f>
        <v>97</v>
      </c>
      <c r="O512" s="69">
        <f>+IFERROR(VLOOKUP($G512,TDMuertes!$C$2:$E$534,3,0),0)</f>
        <v>0</v>
      </c>
      <c r="P512" s="94" t="str">
        <f t="shared" ca="1" si="42"/>
        <v>OUT TIME</v>
      </c>
      <c r="Q512" s="78">
        <f>+IFERROR(VLOOKUP(CONSOLIDADO[[#This Row],[Codigo Municipio]],TDDia!$A$4:$B$394,2,0),0)</f>
        <v>0</v>
      </c>
    </row>
    <row r="513" spans="2:17" ht="14.45">
      <c r="B513">
        <f t="shared" si="43"/>
        <v>3</v>
      </c>
      <c r="C513" s="69" t="str" cm="1">
        <f t="array" ref="C513">+INDEX(Table_4[[Departamento]:[Municipio]],FINAL!$B513,1)</f>
        <v>Atlántida</v>
      </c>
      <c r="D513" s="69" t="str" cm="1">
        <f t="array" ref="D513">+INDEX(Table_4[[Departamento]:[Municipio]],FINAL!$B513,4)</f>
        <v>Esparta</v>
      </c>
      <c r="E513" s="69" t="str" cm="1">
        <f t="array" ref="E513">+INDEX(Table_4[[Departamento]:[Municipio]],FINAL!$B513,3)</f>
        <v>0103</v>
      </c>
      <c r="F513" s="96">
        <f t="shared" si="39"/>
        <v>44018</v>
      </c>
      <c r="G513" s="71" t="str">
        <f>+CONSOLIDADO[[#This Row],[Codigo Municipio]]&amp;CONSOLIDADO[[#This Row],[Fecha]]</f>
        <v>010344018</v>
      </c>
      <c r="H513" s="72">
        <f>+IFERROR(VLOOKUP($G513,TDAcumula!$C$2:$E$2027,3,0),0)</f>
        <v>0</v>
      </c>
      <c r="I513" s="73">
        <f t="shared" si="40"/>
        <v>7</v>
      </c>
      <c r="J513" s="74">
        <f>+IF(CONSOLIDADO[[#This Row],[Codigo Municipio]]=E512,CONSOLIDADO[[#This Row],[Fallecidos Diarios]]+J512,CONSOLIDADO[[#This Row],[Fallecidos Diarios]])</f>
        <v>1</v>
      </c>
      <c r="K513" s="75">
        <f t="shared" si="41"/>
        <v>0</v>
      </c>
      <c r="L513" s="76">
        <f>+IF(CONSOLIDADO[[#This Row],[Codigo Municipio]]=E512,CONSOLIDADO[[#This Row],[Recuperados Diarios]]+L512,CONSOLIDADO[[#This Row],[Recuperados Diarios]])</f>
        <v>7</v>
      </c>
      <c r="M513" s="77" cm="1">
        <f t="array" ref="M513">+IFERROR(IF(CONSOLIDADO[[#This Row],[Día]]&lt;14,0,INDEX(CONSOLIDADO[Casos Diarios],ROW()-14,1)),0)</f>
        <v>0</v>
      </c>
      <c r="N513" s="72">
        <f>+IF(CONSOLIDADO[[#This Row],[Clave]]="710143893",1,IF(OR(CONSOLIDADO[[#This Row],[Casos Acumulados]]&gt;0,CONSOLIDADO[[#This Row],[Muertes]]&gt;0),N512+1,I513))</f>
        <v>98</v>
      </c>
      <c r="O513" s="69">
        <f>+IFERROR(VLOOKUP($G513,TDMuertes!$C$2:$E$534,3,0),0)</f>
        <v>0</v>
      </c>
      <c r="P513" s="94" t="str">
        <f t="shared" ca="1" si="42"/>
        <v>OUT TIME</v>
      </c>
      <c r="Q513" s="78">
        <f>+IFERROR(VLOOKUP(CONSOLIDADO[[#This Row],[Codigo Municipio]],TDDia!$A$4:$B$394,2,0),0)</f>
        <v>0</v>
      </c>
    </row>
    <row r="514" spans="2:17" ht="14.45">
      <c r="B514">
        <f t="shared" si="43"/>
        <v>3</v>
      </c>
      <c r="C514" s="69" t="str" cm="1">
        <f t="array" ref="C514">+INDEX(Table_4[[Departamento]:[Municipio]],FINAL!$B514,1)</f>
        <v>Atlántida</v>
      </c>
      <c r="D514" s="69" t="str" cm="1">
        <f t="array" ref="D514">+INDEX(Table_4[[Departamento]:[Municipio]],FINAL!$B514,4)</f>
        <v>Esparta</v>
      </c>
      <c r="E514" s="69" t="str" cm="1">
        <f t="array" ref="E514">+INDEX(Table_4[[Departamento]:[Municipio]],FINAL!$B514,3)</f>
        <v>0103</v>
      </c>
      <c r="F514" s="96">
        <f t="shared" si="39"/>
        <v>44019</v>
      </c>
      <c r="G514" s="71" t="str">
        <f>+CONSOLIDADO[[#This Row],[Codigo Municipio]]&amp;CONSOLIDADO[[#This Row],[Fecha]]</f>
        <v>010344019</v>
      </c>
      <c r="H514" s="72">
        <f>+IFERROR(VLOOKUP($G514,TDAcumula!$C$2:$E$2027,3,0),0)</f>
        <v>0</v>
      </c>
      <c r="I514" s="73">
        <f t="shared" si="40"/>
        <v>7</v>
      </c>
      <c r="J514" s="74">
        <f>+IF(CONSOLIDADO[[#This Row],[Codigo Municipio]]=E513,CONSOLIDADO[[#This Row],[Fallecidos Diarios]]+J513,CONSOLIDADO[[#This Row],[Fallecidos Diarios]])</f>
        <v>1</v>
      </c>
      <c r="K514" s="75">
        <f t="shared" si="41"/>
        <v>0</v>
      </c>
      <c r="L514" s="76">
        <f>+IF(CONSOLIDADO[[#This Row],[Codigo Municipio]]=E513,CONSOLIDADO[[#This Row],[Recuperados Diarios]]+L513,CONSOLIDADO[[#This Row],[Recuperados Diarios]])</f>
        <v>7</v>
      </c>
      <c r="M514" s="77" cm="1">
        <f t="array" ref="M514">+IFERROR(IF(CONSOLIDADO[[#This Row],[Día]]&lt;14,0,INDEX(CONSOLIDADO[Casos Diarios],ROW()-14,1)),0)</f>
        <v>0</v>
      </c>
      <c r="N514" s="72">
        <f>+IF(CONSOLIDADO[[#This Row],[Clave]]="710143893",1,IF(OR(CONSOLIDADO[[#This Row],[Casos Acumulados]]&gt;0,CONSOLIDADO[[#This Row],[Muertes]]&gt;0),N513+1,I514))</f>
        <v>99</v>
      </c>
      <c r="O514" s="69">
        <f>+IFERROR(VLOOKUP($G514,TDMuertes!$C$2:$E$534,3,0),0)</f>
        <v>0</v>
      </c>
      <c r="P514" s="94" t="str">
        <f t="shared" ca="1" si="42"/>
        <v>OUT TIME</v>
      </c>
      <c r="Q514" s="78">
        <f>+IFERROR(VLOOKUP(CONSOLIDADO[[#This Row],[Codigo Municipio]],TDDia!$A$4:$B$394,2,0),0)</f>
        <v>0</v>
      </c>
    </row>
    <row r="515" spans="2:17" ht="14.45">
      <c r="B515">
        <f t="shared" si="43"/>
        <v>3</v>
      </c>
      <c r="C515" s="69" t="str" cm="1">
        <f t="array" ref="C515">+INDEX(Table_4[[Departamento]:[Municipio]],FINAL!$B515,1)</f>
        <v>Atlántida</v>
      </c>
      <c r="D515" s="69" t="str" cm="1">
        <f t="array" ref="D515">+INDEX(Table_4[[Departamento]:[Municipio]],FINAL!$B515,4)</f>
        <v>Esparta</v>
      </c>
      <c r="E515" s="69" t="str" cm="1">
        <f t="array" ref="E515">+INDEX(Table_4[[Departamento]:[Municipio]],FINAL!$B515,3)</f>
        <v>0103</v>
      </c>
      <c r="F515" s="96">
        <f t="shared" si="39"/>
        <v>44020</v>
      </c>
      <c r="G515" s="71" t="str">
        <f>+CONSOLIDADO[[#This Row],[Codigo Municipio]]&amp;CONSOLIDADO[[#This Row],[Fecha]]</f>
        <v>010344020</v>
      </c>
      <c r="H515" s="72">
        <f>+IFERROR(VLOOKUP($G515,TDAcumula!$C$2:$E$2027,3,0),0)</f>
        <v>0</v>
      </c>
      <c r="I515" s="73">
        <f t="shared" si="40"/>
        <v>7</v>
      </c>
      <c r="J515" s="74">
        <f>+IF(CONSOLIDADO[[#This Row],[Codigo Municipio]]=E514,CONSOLIDADO[[#This Row],[Fallecidos Diarios]]+J514,CONSOLIDADO[[#This Row],[Fallecidos Diarios]])</f>
        <v>1</v>
      </c>
      <c r="K515" s="75">
        <f t="shared" si="41"/>
        <v>0</v>
      </c>
      <c r="L515" s="76">
        <f>+IF(CONSOLIDADO[[#This Row],[Codigo Municipio]]=E514,CONSOLIDADO[[#This Row],[Recuperados Diarios]]+L514,CONSOLIDADO[[#This Row],[Recuperados Diarios]])</f>
        <v>7</v>
      </c>
      <c r="M515" s="77" cm="1">
        <f t="array" ref="M515">+IFERROR(IF(CONSOLIDADO[[#This Row],[Día]]&lt;14,0,INDEX(CONSOLIDADO[Casos Diarios],ROW()-14,1)),0)</f>
        <v>0</v>
      </c>
      <c r="N515" s="72">
        <f>+IF(CONSOLIDADO[[#This Row],[Clave]]="710143893",1,IF(OR(CONSOLIDADO[[#This Row],[Casos Acumulados]]&gt;0,CONSOLIDADO[[#This Row],[Muertes]]&gt;0),N514+1,I515))</f>
        <v>100</v>
      </c>
      <c r="O515" s="69">
        <f>+IFERROR(VLOOKUP($G515,TDMuertes!$C$2:$E$534,3,0),0)</f>
        <v>0</v>
      </c>
      <c r="P515" s="94" t="str">
        <f t="shared" ca="1" si="42"/>
        <v>OUT TIME</v>
      </c>
      <c r="Q515" s="78">
        <f>+IFERROR(VLOOKUP(CONSOLIDADO[[#This Row],[Codigo Municipio]],TDDia!$A$4:$B$394,2,0),0)</f>
        <v>0</v>
      </c>
    </row>
    <row r="516" spans="2:17" ht="14.45">
      <c r="B516">
        <f t="shared" si="43"/>
        <v>3</v>
      </c>
      <c r="C516" s="69" t="str" cm="1">
        <f t="array" ref="C516">+INDEX(Table_4[[Departamento]:[Municipio]],FINAL!$B516,1)</f>
        <v>Atlántida</v>
      </c>
      <c r="D516" s="69" t="str" cm="1">
        <f t="array" ref="D516">+INDEX(Table_4[[Departamento]:[Municipio]],FINAL!$B516,4)</f>
        <v>Esparta</v>
      </c>
      <c r="E516" s="69" t="str" cm="1">
        <f t="array" ref="E516">+INDEX(Table_4[[Departamento]:[Municipio]],FINAL!$B516,3)</f>
        <v>0103</v>
      </c>
      <c r="F516" s="96">
        <f t="shared" ref="F516:F579" si="44">+F323</f>
        <v>44021</v>
      </c>
      <c r="G516" s="71" t="str">
        <f>+CONSOLIDADO[[#This Row],[Codigo Municipio]]&amp;CONSOLIDADO[[#This Row],[Fecha]]</f>
        <v>010344021</v>
      </c>
      <c r="H516" s="72">
        <f>+IFERROR(VLOOKUP($G516,TDAcumula!$C$2:$E$2027,3,0),0)</f>
        <v>0</v>
      </c>
      <c r="I516" s="73">
        <f t="shared" ref="I516:I579" si="45">+IF(E516=E515,H516+I515,H516)</f>
        <v>7</v>
      </c>
      <c r="J516" s="74">
        <f>+IF(CONSOLIDADO[[#This Row],[Codigo Municipio]]=E515,CONSOLIDADO[[#This Row],[Fallecidos Diarios]]+J515,CONSOLIDADO[[#This Row],[Fallecidos Diarios]])</f>
        <v>1</v>
      </c>
      <c r="K516" s="75">
        <f t="shared" ref="K516:K579" si="46">+IF(I516-J516-L516&lt;0,0,I516-J516-L516)</f>
        <v>0</v>
      </c>
      <c r="L516" s="76">
        <f>+IF(CONSOLIDADO[[#This Row],[Codigo Municipio]]=E515,CONSOLIDADO[[#This Row],[Recuperados Diarios]]+L515,CONSOLIDADO[[#This Row],[Recuperados Diarios]])</f>
        <v>7</v>
      </c>
      <c r="M516" s="77" cm="1">
        <f t="array" ref="M516">+IFERROR(IF(CONSOLIDADO[[#This Row],[Día]]&lt;14,0,INDEX(CONSOLIDADO[Casos Diarios],ROW()-14,1)),0)</f>
        <v>0</v>
      </c>
      <c r="N516" s="72">
        <f>+IF(CONSOLIDADO[[#This Row],[Clave]]="710143893",1,IF(OR(CONSOLIDADO[[#This Row],[Casos Acumulados]]&gt;0,CONSOLIDADO[[#This Row],[Muertes]]&gt;0),N515+1,I516))</f>
        <v>101</v>
      </c>
      <c r="O516" s="69">
        <f>+IFERROR(VLOOKUP($G516,TDMuertes!$C$2:$E$534,3,0),0)</f>
        <v>0</v>
      </c>
      <c r="P516" s="94" t="str">
        <f t="shared" ref="P516:P579" ca="1" si="47">+IF(N516=0,"OFF",IF(N516=1,"START",IF(AND(N516&gt;1,F516&lt;TODAY()+1),"ON","OUT TIME")))</f>
        <v>OUT TIME</v>
      </c>
      <c r="Q516" s="78">
        <f>+IFERROR(VLOOKUP(CONSOLIDADO[[#This Row],[Codigo Municipio]],TDDia!$A$4:$B$394,2,0),0)</f>
        <v>0</v>
      </c>
    </row>
    <row r="517" spans="2:17" ht="14.45">
      <c r="B517">
        <f t="shared" ref="B517:B580" si="48">+IF(F516=44085,B516+1,B516)</f>
        <v>3</v>
      </c>
      <c r="C517" s="69" t="str" cm="1">
        <f t="array" ref="C517">+INDEX(Table_4[[Departamento]:[Municipio]],FINAL!$B517,1)</f>
        <v>Atlántida</v>
      </c>
      <c r="D517" s="69" t="str" cm="1">
        <f t="array" ref="D517">+INDEX(Table_4[[Departamento]:[Municipio]],FINAL!$B517,4)</f>
        <v>Esparta</v>
      </c>
      <c r="E517" s="69" t="str" cm="1">
        <f t="array" ref="E517">+INDEX(Table_4[[Departamento]:[Municipio]],FINAL!$B517,3)</f>
        <v>0103</v>
      </c>
      <c r="F517" s="96">
        <f t="shared" si="44"/>
        <v>44022</v>
      </c>
      <c r="G517" s="71" t="str">
        <f>+CONSOLIDADO[[#This Row],[Codigo Municipio]]&amp;CONSOLIDADO[[#This Row],[Fecha]]</f>
        <v>010344022</v>
      </c>
      <c r="H517" s="72">
        <f>+IFERROR(VLOOKUP($G517,TDAcumula!$C$2:$E$2027,3,0),0)</f>
        <v>0</v>
      </c>
      <c r="I517" s="73">
        <f t="shared" si="45"/>
        <v>7</v>
      </c>
      <c r="J517" s="74">
        <f>+IF(CONSOLIDADO[[#This Row],[Codigo Municipio]]=E516,CONSOLIDADO[[#This Row],[Fallecidos Diarios]]+J516,CONSOLIDADO[[#This Row],[Fallecidos Diarios]])</f>
        <v>1</v>
      </c>
      <c r="K517" s="75">
        <f t="shared" si="46"/>
        <v>0</v>
      </c>
      <c r="L517" s="76">
        <f>+IF(CONSOLIDADO[[#This Row],[Codigo Municipio]]=E516,CONSOLIDADO[[#This Row],[Recuperados Diarios]]+L516,CONSOLIDADO[[#This Row],[Recuperados Diarios]])</f>
        <v>7</v>
      </c>
      <c r="M517" s="77" cm="1">
        <f t="array" ref="M517">+IFERROR(IF(CONSOLIDADO[[#This Row],[Día]]&lt;14,0,INDEX(CONSOLIDADO[Casos Diarios],ROW()-14,1)),0)</f>
        <v>0</v>
      </c>
      <c r="N517" s="72">
        <f>+IF(CONSOLIDADO[[#This Row],[Clave]]="710143893",1,IF(OR(CONSOLIDADO[[#This Row],[Casos Acumulados]]&gt;0,CONSOLIDADO[[#This Row],[Muertes]]&gt;0),N516+1,I517))</f>
        <v>102</v>
      </c>
      <c r="O517" s="69">
        <f>+IFERROR(VLOOKUP($G517,TDMuertes!$C$2:$E$534,3,0),0)</f>
        <v>0</v>
      </c>
      <c r="P517" s="94" t="str">
        <f t="shared" ca="1" si="47"/>
        <v>OUT TIME</v>
      </c>
      <c r="Q517" s="78">
        <f>+IFERROR(VLOOKUP(CONSOLIDADO[[#This Row],[Codigo Municipio]],TDDia!$A$4:$B$394,2,0),0)</f>
        <v>0</v>
      </c>
    </row>
    <row r="518" spans="2:17" ht="14.45">
      <c r="B518">
        <f t="shared" si="48"/>
        <v>3</v>
      </c>
      <c r="C518" s="69" t="str" cm="1">
        <f t="array" ref="C518">+INDEX(Table_4[[Departamento]:[Municipio]],FINAL!$B518,1)</f>
        <v>Atlántida</v>
      </c>
      <c r="D518" s="69" t="str" cm="1">
        <f t="array" ref="D518">+INDEX(Table_4[[Departamento]:[Municipio]],FINAL!$B518,4)</f>
        <v>Esparta</v>
      </c>
      <c r="E518" s="69" t="str" cm="1">
        <f t="array" ref="E518">+INDEX(Table_4[[Departamento]:[Municipio]],FINAL!$B518,3)</f>
        <v>0103</v>
      </c>
      <c r="F518" s="96">
        <f t="shared" si="44"/>
        <v>44023</v>
      </c>
      <c r="G518" s="71" t="str">
        <f>+CONSOLIDADO[[#This Row],[Codigo Municipio]]&amp;CONSOLIDADO[[#This Row],[Fecha]]</f>
        <v>010344023</v>
      </c>
      <c r="H518" s="72">
        <f>+IFERROR(VLOOKUP($G518,TDAcumula!$C$2:$E$2027,3,0),0)</f>
        <v>0</v>
      </c>
      <c r="I518" s="73">
        <f t="shared" si="45"/>
        <v>7</v>
      </c>
      <c r="J518" s="74">
        <f>+IF(CONSOLIDADO[[#This Row],[Codigo Municipio]]=E517,CONSOLIDADO[[#This Row],[Fallecidos Diarios]]+J517,CONSOLIDADO[[#This Row],[Fallecidos Diarios]])</f>
        <v>1</v>
      </c>
      <c r="K518" s="75">
        <f t="shared" si="46"/>
        <v>0</v>
      </c>
      <c r="L518" s="76">
        <f>+IF(CONSOLIDADO[[#This Row],[Codigo Municipio]]=E517,CONSOLIDADO[[#This Row],[Recuperados Diarios]]+L517,CONSOLIDADO[[#This Row],[Recuperados Diarios]])</f>
        <v>7</v>
      </c>
      <c r="M518" s="77" cm="1">
        <f t="array" ref="M518">+IFERROR(IF(CONSOLIDADO[[#This Row],[Día]]&lt;14,0,INDEX(CONSOLIDADO[Casos Diarios],ROW()-14,1)),0)</f>
        <v>0</v>
      </c>
      <c r="N518" s="72">
        <f>+IF(CONSOLIDADO[[#This Row],[Clave]]="710143893",1,IF(OR(CONSOLIDADO[[#This Row],[Casos Acumulados]]&gt;0,CONSOLIDADO[[#This Row],[Muertes]]&gt;0),N517+1,I518))</f>
        <v>103</v>
      </c>
      <c r="O518" s="69">
        <f>+IFERROR(VLOOKUP($G518,TDMuertes!$C$2:$E$534,3,0),0)</f>
        <v>0</v>
      </c>
      <c r="P518" s="94" t="str">
        <f t="shared" ca="1" si="47"/>
        <v>OUT TIME</v>
      </c>
      <c r="Q518" s="78">
        <f>+IFERROR(VLOOKUP(CONSOLIDADO[[#This Row],[Codigo Municipio]],TDDia!$A$4:$B$394,2,0),0)</f>
        <v>0</v>
      </c>
    </row>
    <row r="519" spans="2:17" ht="14.45">
      <c r="B519">
        <f t="shared" si="48"/>
        <v>3</v>
      </c>
      <c r="C519" s="69" t="str" cm="1">
        <f t="array" ref="C519">+INDEX(Table_4[[Departamento]:[Municipio]],FINAL!$B519,1)</f>
        <v>Atlántida</v>
      </c>
      <c r="D519" s="69" t="str" cm="1">
        <f t="array" ref="D519">+INDEX(Table_4[[Departamento]:[Municipio]],FINAL!$B519,4)</f>
        <v>Esparta</v>
      </c>
      <c r="E519" s="69" t="str" cm="1">
        <f t="array" ref="E519">+INDEX(Table_4[[Departamento]:[Municipio]],FINAL!$B519,3)</f>
        <v>0103</v>
      </c>
      <c r="F519" s="96">
        <f t="shared" si="44"/>
        <v>44024</v>
      </c>
      <c r="G519" s="71" t="str">
        <f>+CONSOLIDADO[[#This Row],[Codigo Municipio]]&amp;CONSOLIDADO[[#This Row],[Fecha]]</f>
        <v>010344024</v>
      </c>
      <c r="H519" s="72">
        <f>+IFERROR(VLOOKUP($G519,TDAcumula!$C$2:$E$2027,3,0),0)</f>
        <v>0</v>
      </c>
      <c r="I519" s="73">
        <f t="shared" si="45"/>
        <v>7</v>
      </c>
      <c r="J519" s="74">
        <f>+IF(CONSOLIDADO[[#This Row],[Codigo Municipio]]=E518,CONSOLIDADO[[#This Row],[Fallecidos Diarios]]+J518,CONSOLIDADO[[#This Row],[Fallecidos Diarios]])</f>
        <v>1</v>
      </c>
      <c r="K519" s="75">
        <f t="shared" si="46"/>
        <v>0</v>
      </c>
      <c r="L519" s="76">
        <f>+IF(CONSOLIDADO[[#This Row],[Codigo Municipio]]=E518,CONSOLIDADO[[#This Row],[Recuperados Diarios]]+L518,CONSOLIDADO[[#This Row],[Recuperados Diarios]])</f>
        <v>7</v>
      </c>
      <c r="M519" s="77" cm="1">
        <f t="array" ref="M519">+IFERROR(IF(CONSOLIDADO[[#This Row],[Día]]&lt;14,0,INDEX(CONSOLIDADO[Casos Diarios],ROW()-14,1)),0)</f>
        <v>0</v>
      </c>
      <c r="N519" s="72">
        <f>+IF(CONSOLIDADO[[#This Row],[Clave]]="710143893",1,IF(OR(CONSOLIDADO[[#This Row],[Casos Acumulados]]&gt;0,CONSOLIDADO[[#This Row],[Muertes]]&gt;0),N518+1,I519))</f>
        <v>104</v>
      </c>
      <c r="O519" s="69">
        <f>+IFERROR(VLOOKUP($G519,TDMuertes!$C$2:$E$534,3,0),0)</f>
        <v>0</v>
      </c>
      <c r="P519" s="94" t="str">
        <f t="shared" ca="1" si="47"/>
        <v>OUT TIME</v>
      </c>
      <c r="Q519" s="78">
        <f>+IFERROR(VLOOKUP(CONSOLIDADO[[#This Row],[Codigo Municipio]],TDDia!$A$4:$B$394,2,0),0)</f>
        <v>0</v>
      </c>
    </row>
    <row r="520" spans="2:17" ht="14.45">
      <c r="B520">
        <f t="shared" si="48"/>
        <v>3</v>
      </c>
      <c r="C520" s="69" t="str" cm="1">
        <f t="array" ref="C520">+INDEX(Table_4[[Departamento]:[Municipio]],FINAL!$B520,1)</f>
        <v>Atlántida</v>
      </c>
      <c r="D520" s="69" t="str" cm="1">
        <f t="array" ref="D520">+INDEX(Table_4[[Departamento]:[Municipio]],FINAL!$B520,4)</f>
        <v>Esparta</v>
      </c>
      <c r="E520" s="69" t="str" cm="1">
        <f t="array" ref="E520">+INDEX(Table_4[[Departamento]:[Municipio]],FINAL!$B520,3)</f>
        <v>0103</v>
      </c>
      <c r="F520" s="96">
        <f t="shared" si="44"/>
        <v>44025</v>
      </c>
      <c r="G520" s="71" t="str">
        <f>+CONSOLIDADO[[#This Row],[Codigo Municipio]]&amp;CONSOLIDADO[[#This Row],[Fecha]]</f>
        <v>010344025</v>
      </c>
      <c r="H520" s="72">
        <f>+IFERROR(VLOOKUP($G520,TDAcumula!$C$2:$E$2027,3,0),0)</f>
        <v>0</v>
      </c>
      <c r="I520" s="73">
        <f t="shared" si="45"/>
        <v>7</v>
      </c>
      <c r="J520" s="74">
        <f>+IF(CONSOLIDADO[[#This Row],[Codigo Municipio]]=E519,CONSOLIDADO[[#This Row],[Fallecidos Diarios]]+J519,CONSOLIDADO[[#This Row],[Fallecidos Diarios]])</f>
        <v>1</v>
      </c>
      <c r="K520" s="75">
        <f t="shared" si="46"/>
        <v>0</v>
      </c>
      <c r="L520" s="76">
        <f>+IF(CONSOLIDADO[[#This Row],[Codigo Municipio]]=E519,CONSOLIDADO[[#This Row],[Recuperados Diarios]]+L519,CONSOLIDADO[[#This Row],[Recuperados Diarios]])</f>
        <v>7</v>
      </c>
      <c r="M520" s="77" cm="1">
        <f t="array" ref="M520">+IFERROR(IF(CONSOLIDADO[[#This Row],[Día]]&lt;14,0,INDEX(CONSOLIDADO[Casos Diarios],ROW()-14,1)),0)</f>
        <v>0</v>
      </c>
      <c r="N520" s="72">
        <f>+IF(CONSOLIDADO[[#This Row],[Clave]]="710143893",1,IF(OR(CONSOLIDADO[[#This Row],[Casos Acumulados]]&gt;0,CONSOLIDADO[[#This Row],[Muertes]]&gt;0),N519+1,I520))</f>
        <v>105</v>
      </c>
      <c r="O520" s="69">
        <f>+IFERROR(VLOOKUP($G520,TDMuertes!$C$2:$E$534,3,0),0)</f>
        <v>0</v>
      </c>
      <c r="P520" s="94" t="str">
        <f t="shared" ca="1" si="47"/>
        <v>OUT TIME</v>
      </c>
      <c r="Q520" s="78">
        <f>+IFERROR(VLOOKUP(CONSOLIDADO[[#This Row],[Codigo Municipio]],TDDia!$A$4:$B$394,2,0),0)</f>
        <v>0</v>
      </c>
    </row>
    <row r="521" spans="2:17" ht="14.45">
      <c r="B521">
        <f t="shared" si="48"/>
        <v>3</v>
      </c>
      <c r="C521" s="69" t="str" cm="1">
        <f t="array" ref="C521">+INDEX(Table_4[[Departamento]:[Municipio]],FINAL!$B521,1)</f>
        <v>Atlántida</v>
      </c>
      <c r="D521" s="69" t="str" cm="1">
        <f t="array" ref="D521">+INDEX(Table_4[[Departamento]:[Municipio]],FINAL!$B521,4)</f>
        <v>Esparta</v>
      </c>
      <c r="E521" s="69" t="str" cm="1">
        <f t="array" ref="E521">+INDEX(Table_4[[Departamento]:[Municipio]],FINAL!$B521,3)</f>
        <v>0103</v>
      </c>
      <c r="F521" s="96">
        <f t="shared" si="44"/>
        <v>44026</v>
      </c>
      <c r="G521" s="71" t="str">
        <f>+CONSOLIDADO[[#This Row],[Codigo Municipio]]&amp;CONSOLIDADO[[#This Row],[Fecha]]</f>
        <v>010344026</v>
      </c>
      <c r="H521" s="72">
        <f>+IFERROR(VLOOKUP($G521,TDAcumula!$C$2:$E$2027,3,0),0)</f>
        <v>0</v>
      </c>
      <c r="I521" s="73">
        <f t="shared" si="45"/>
        <v>7</v>
      </c>
      <c r="J521" s="74">
        <f>+IF(CONSOLIDADO[[#This Row],[Codigo Municipio]]=E520,CONSOLIDADO[[#This Row],[Fallecidos Diarios]]+J520,CONSOLIDADO[[#This Row],[Fallecidos Diarios]])</f>
        <v>1</v>
      </c>
      <c r="K521" s="75">
        <f t="shared" si="46"/>
        <v>0</v>
      </c>
      <c r="L521" s="76">
        <f>+IF(CONSOLIDADO[[#This Row],[Codigo Municipio]]=E520,CONSOLIDADO[[#This Row],[Recuperados Diarios]]+L520,CONSOLIDADO[[#This Row],[Recuperados Diarios]])</f>
        <v>7</v>
      </c>
      <c r="M521" s="77" cm="1">
        <f t="array" ref="M521">+IFERROR(IF(CONSOLIDADO[[#This Row],[Día]]&lt;14,0,INDEX(CONSOLIDADO[Casos Diarios],ROW()-14,1)),0)</f>
        <v>0</v>
      </c>
      <c r="N521" s="72">
        <f>+IF(CONSOLIDADO[[#This Row],[Clave]]="710143893",1,IF(OR(CONSOLIDADO[[#This Row],[Casos Acumulados]]&gt;0,CONSOLIDADO[[#This Row],[Muertes]]&gt;0),N520+1,I521))</f>
        <v>106</v>
      </c>
      <c r="O521" s="69">
        <f>+IFERROR(VLOOKUP($G521,TDMuertes!$C$2:$E$534,3,0),0)</f>
        <v>0</v>
      </c>
      <c r="P521" s="94" t="str">
        <f t="shared" ca="1" si="47"/>
        <v>OUT TIME</v>
      </c>
      <c r="Q521" s="78">
        <f>+IFERROR(VLOOKUP(CONSOLIDADO[[#This Row],[Codigo Municipio]],TDDia!$A$4:$B$394,2,0),0)</f>
        <v>0</v>
      </c>
    </row>
    <row r="522" spans="2:17" ht="14.45">
      <c r="B522">
        <f t="shared" si="48"/>
        <v>3</v>
      </c>
      <c r="C522" s="69" t="str" cm="1">
        <f t="array" ref="C522">+INDEX(Table_4[[Departamento]:[Municipio]],FINAL!$B522,1)</f>
        <v>Atlántida</v>
      </c>
      <c r="D522" s="69" t="str" cm="1">
        <f t="array" ref="D522">+INDEX(Table_4[[Departamento]:[Municipio]],FINAL!$B522,4)</f>
        <v>Esparta</v>
      </c>
      <c r="E522" s="69" t="str" cm="1">
        <f t="array" ref="E522">+INDEX(Table_4[[Departamento]:[Municipio]],FINAL!$B522,3)</f>
        <v>0103</v>
      </c>
      <c r="F522" s="96">
        <f t="shared" si="44"/>
        <v>44027</v>
      </c>
      <c r="G522" s="71" t="str">
        <f>+CONSOLIDADO[[#This Row],[Codigo Municipio]]&amp;CONSOLIDADO[[#This Row],[Fecha]]</f>
        <v>010344027</v>
      </c>
      <c r="H522" s="72">
        <f>+IFERROR(VLOOKUP($G522,TDAcumula!$C$2:$E$2027,3,0),0)</f>
        <v>0</v>
      </c>
      <c r="I522" s="73">
        <f t="shared" si="45"/>
        <v>7</v>
      </c>
      <c r="J522" s="74">
        <f>+IF(CONSOLIDADO[[#This Row],[Codigo Municipio]]=E521,CONSOLIDADO[[#This Row],[Fallecidos Diarios]]+J521,CONSOLIDADO[[#This Row],[Fallecidos Diarios]])</f>
        <v>1</v>
      </c>
      <c r="K522" s="75">
        <f t="shared" si="46"/>
        <v>0</v>
      </c>
      <c r="L522" s="76">
        <f>+IF(CONSOLIDADO[[#This Row],[Codigo Municipio]]=E521,CONSOLIDADO[[#This Row],[Recuperados Diarios]]+L521,CONSOLIDADO[[#This Row],[Recuperados Diarios]])</f>
        <v>7</v>
      </c>
      <c r="M522" s="77" cm="1">
        <f t="array" ref="M522">+IFERROR(IF(CONSOLIDADO[[#This Row],[Día]]&lt;14,0,INDEX(CONSOLIDADO[Casos Diarios],ROW()-14,1)),0)</f>
        <v>0</v>
      </c>
      <c r="N522" s="72">
        <f>+IF(CONSOLIDADO[[#This Row],[Clave]]="710143893",1,IF(OR(CONSOLIDADO[[#This Row],[Casos Acumulados]]&gt;0,CONSOLIDADO[[#This Row],[Muertes]]&gt;0),N521+1,I522))</f>
        <v>107</v>
      </c>
      <c r="O522" s="69">
        <f>+IFERROR(VLOOKUP($G522,TDMuertes!$C$2:$E$534,3,0),0)</f>
        <v>0</v>
      </c>
      <c r="P522" s="94" t="str">
        <f t="shared" ca="1" si="47"/>
        <v>OUT TIME</v>
      </c>
      <c r="Q522" s="78">
        <f>+IFERROR(VLOOKUP(CONSOLIDADO[[#This Row],[Codigo Municipio]],TDDia!$A$4:$B$394,2,0),0)</f>
        <v>0</v>
      </c>
    </row>
    <row r="523" spans="2:17" ht="14.45">
      <c r="B523">
        <f t="shared" si="48"/>
        <v>3</v>
      </c>
      <c r="C523" s="69" t="str" cm="1">
        <f t="array" ref="C523">+INDEX(Table_4[[Departamento]:[Municipio]],FINAL!$B523,1)</f>
        <v>Atlántida</v>
      </c>
      <c r="D523" s="69" t="str" cm="1">
        <f t="array" ref="D523">+INDEX(Table_4[[Departamento]:[Municipio]],FINAL!$B523,4)</f>
        <v>Esparta</v>
      </c>
      <c r="E523" s="69" t="str" cm="1">
        <f t="array" ref="E523">+INDEX(Table_4[[Departamento]:[Municipio]],FINAL!$B523,3)</f>
        <v>0103</v>
      </c>
      <c r="F523" s="96">
        <f t="shared" si="44"/>
        <v>44028</v>
      </c>
      <c r="G523" s="71" t="str">
        <f>+CONSOLIDADO[[#This Row],[Codigo Municipio]]&amp;CONSOLIDADO[[#This Row],[Fecha]]</f>
        <v>010344028</v>
      </c>
      <c r="H523" s="72">
        <f>+IFERROR(VLOOKUP($G523,TDAcumula!$C$2:$E$2027,3,0),0)</f>
        <v>0</v>
      </c>
      <c r="I523" s="73">
        <f t="shared" si="45"/>
        <v>7</v>
      </c>
      <c r="J523" s="74">
        <f>+IF(CONSOLIDADO[[#This Row],[Codigo Municipio]]=E522,CONSOLIDADO[[#This Row],[Fallecidos Diarios]]+J522,CONSOLIDADO[[#This Row],[Fallecidos Diarios]])</f>
        <v>1</v>
      </c>
      <c r="K523" s="75">
        <f t="shared" si="46"/>
        <v>0</v>
      </c>
      <c r="L523" s="76">
        <f>+IF(CONSOLIDADO[[#This Row],[Codigo Municipio]]=E522,CONSOLIDADO[[#This Row],[Recuperados Diarios]]+L522,CONSOLIDADO[[#This Row],[Recuperados Diarios]])</f>
        <v>7</v>
      </c>
      <c r="M523" s="77" cm="1">
        <f t="array" ref="M523">+IFERROR(IF(CONSOLIDADO[[#This Row],[Día]]&lt;14,0,INDEX(CONSOLIDADO[Casos Diarios],ROW()-14,1)),0)</f>
        <v>0</v>
      </c>
      <c r="N523" s="72">
        <f>+IF(CONSOLIDADO[[#This Row],[Clave]]="710143893",1,IF(OR(CONSOLIDADO[[#This Row],[Casos Acumulados]]&gt;0,CONSOLIDADO[[#This Row],[Muertes]]&gt;0),N522+1,I523))</f>
        <v>108</v>
      </c>
      <c r="O523" s="69">
        <f>+IFERROR(VLOOKUP($G523,TDMuertes!$C$2:$E$534,3,0),0)</f>
        <v>0</v>
      </c>
      <c r="P523" s="94" t="str">
        <f t="shared" ca="1" si="47"/>
        <v>OUT TIME</v>
      </c>
      <c r="Q523" s="78">
        <f>+IFERROR(VLOOKUP(CONSOLIDADO[[#This Row],[Codigo Municipio]],TDDia!$A$4:$B$394,2,0),0)</f>
        <v>0</v>
      </c>
    </row>
    <row r="524" spans="2:17" ht="14.45">
      <c r="B524">
        <f t="shared" si="48"/>
        <v>3</v>
      </c>
      <c r="C524" s="69" t="str" cm="1">
        <f t="array" ref="C524">+INDEX(Table_4[[Departamento]:[Municipio]],FINAL!$B524,1)</f>
        <v>Atlántida</v>
      </c>
      <c r="D524" s="69" t="str" cm="1">
        <f t="array" ref="D524">+INDEX(Table_4[[Departamento]:[Municipio]],FINAL!$B524,4)</f>
        <v>Esparta</v>
      </c>
      <c r="E524" s="69" t="str" cm="1">
        <f t="array" ref="E524">+INDEX(Table_4[[Departamento]:[Municipio]],FINAL!$B524,3)</f>
        <v>0103</v>
      </c>
      <c r="F524" s="96">
        <f t="shared" si="44"/>
        <v>44029</v>
      </c>
      <c r="G524" s="71" t="str">
        <f>+CONSOLIDADO[[#This Row],[Codigo Municipio]]&amp;CONSOLIDADO[[#This Row],[Fecha]]</f>
        <v>010344029</v>
      </c>
      <c r="H524" s="72">
        <f>+IFERROR(VLOOKUP($G524,TDAcumula!$C$2:$E$2027,3,0),0)</f>
        <v>0</v>
      </c>
      <c r="I524" s="73">
        <f t="shared" si="45"/>
        <v>7</v>
      </c>
      <c r="J524" s="74">
        <f>+IF(CONSOLIDADO[[#This Row],[Codigo Municipio]]=E523,CONSOLIDADO[[#This Row],[Fallecidos Diarios]]+J523,CONSOLIDADO[[#This Row],[Fallecidos Diarios]])</f>
        <v>1</v>
      </c>
      <c r="K524" s="75">
        <f t="shared" si="46"/>
        <v>0</v>
      </c>
      <c r="L524" s="76">
        <f>+IF(CONSOLIDADO[[#This Row],[Codigo Municipio]]=E523,CONSOLIDADO[[#This Row],[Recuperados Diarios]]+L523,CONSOLIDADO[[#This Row],[Recuperados Diarios]])</f>
        <v>7</v>
      </c>
      <c r="M524" s="77" cm="1">
        <f t="array" ref="M524">+IFERROR(IF(CONSOLIDADO[[#This Row],[Día]]&lt;14,0,INDEX(CONSOLIDADO[Casos Diarios],ROW()-14,1)),0)</f>
        <v>0</v>
      </c>
      <c r="N524" s="72">
        <f>+IF(CONSOLIDADO[[#This Row],[Clave]]="710143893",1,IF(OR(CONSOLIDADO[[#This Row],[Casos Acumulados]]&gt;0,CONSOLIDADO[[#This Row],[Muertes]]&gt;0),N523+1,I524))</f>
        <v>109</v>
      </c>
      <c r="O524" s="69">
        <f>+IFERROR(VLOOKUP($G524,TDMuertes!$C$2:$E$534,3,0),0)</f>
        <v>0</v>
      </c>
      <c r="P524" s="94" t="str">
        <f t="shared" ca="1" si="47"/>
        <v>OUT TIME</v>
      </c>
      <c r="Q524" s="78">
        <f>+IFERROR(VLOOKUP(CONSOLIDADO[[#This Row],[Codigo Municipio]],TDDia!$A$4:$B$394,2,0),0)</f>
        <v>0</v>
      </c>
    </row>
    <row r="525" spans="2:17" ht="14.45">
      <c r="B525">
        <f t="shared" si="48"/>
        <v>3</v>
      </c>
      <c r="C525" s="69" t="str" cm="1">
        <f t="array" ref="C525">+INDEX(Table_4[[Departamento]:[Municipio]],FINAL!$B525,1)</f>
        <v>Atlántida</v>
      </c>
      <c r="D525" s="69" t="str" cm="1">
        <f t="array" ref="D525">+INDEX(Table_4[[Departamento]:[Municipio]],FINAL!$B525,4)</f>
        <v>Esparta</v>
      </c>
      <c r="E525" s="69" t="str" cm="1">
        <f t="array" ref="E525">+INDEX(Table_4[[Departamento]:[Municipio]],FINAL!$B525,3)</f>
        <v>0103</v>
      </c>
      <c r="F525" s="96">
        <f t="shared" si="44"/>
        <v>44030</v>
      </c>
      <c r="G525" s="71" t="str">
        <f>+CONSOLIDADO[[#This Row],[Codigo Municipio]]&amp;CONSOLIDADO[[#This Row],[Fecha]]</f>
        <v>010344030</v>
      </c>
      <c r="H525" s="72">
        <f>+IFERROR(VLOOKUP($G525,TDAcumula!$C$2:$E$2027,3,0),0)</f>
        <v>0</v>
      </c>
      <c r="I525" s="73">
        <f t="shared" si="45"/>
        <v>7</v>
      </c>
      <c r="J525" s="74">
        <f>+IF(CONSOLIDADO[[#This Row],[Codigo Municipio]]=E524,CONSOLIDADO[[#This Row],[Fallecidos Diarios]]+J524,CONSOLIDADO[[#This Row],[Fallecidos Diarios]])</f>
        <v>1</v>
      </c>
      <c r="K525" s="75">
        <f t="shared" si="46"/>
        <v>0</v>
      </c>
      <c r="L525" s="76">
        <f>+IF(CONSOLIDADO[[#This Row],[Codigo Municipio]]=E524,CONSOLIDADO[[#This Row],[Recuperados Diarios]]+L524,CONSOLIDADO[[#This Row],[Recuperados Diarios]])</f>
        <v>7</v>
      </c>
      <c r="M525" s="77" cm="1">
        <f t="array" ref="M525">+IFERROR(IF(CONSOLIDADO[[#This Row],[Día]]&lt;14,0,INDEX(CONSOLIDADO[Casos Diarios],ROW()-14,1)),0)</f>
        <v>0</v>
      </c>
      <c r="N525" s="72">
        <f>+IF(CONSOLIDADO[[#This Row],[Clave]]="710143893",1,IF(OR(CONSOLIDADO[[#This Row],[Casos Acumulados]]&gt;0,CONSOLIDADO[[#This Row],[Muertes]]&gt;0),N524+1,I525))</f>
        <v>110</v>
      </c>
      <c r="O525" s="69">
        <f>+IFERROR(VLOOKUP($G525,TDMuertes!$C$2:$E$534,3,0),0)</f>
        <v>0</v>
      </c>
      <c r="P525" s="94" t="str">
        <f t="shared" ca="1" si="47"/>
        <v>OUT TIME</v>
      </c>
      <c r="Q525" s="78">
        <f>+IFERROR(VLOOKUP(CONSOLIDADO[[#This Row],[Codigo Municipio]],TDDia!$A$4:$B$394,2,0),0)</f>
        <v>0</v>
      </c>
    </row>
    <row r="526" spans="2:17" ht="14.45">
      <c r="B526">
        <f t="shared" si="48"/>
        <v>3</v>
      </c>
      <c r="C526" s="69" t="str" cm="1">
        <f t="array" ref="C526">+INDEX(Table_4[[Departamento]:[Municipio]],FINAL!$B526,1)</f>
        <v>Atlántida</v>
      </c>
      <c r="D526" s="69" t="str" cm="1">
        <f t="array" ref="D526">+INDEX(Table_4[[Departamento]:[Municipio]],FINAL!$B526,4)</f>
        <v>Esparta</v>
      </c>
      <c r="E526" s="69" t="str" cm="1">
        <f t="array" ref="E526">+INDEX(Table_4[[Departamento]:[Municipio]],FINAL!$B526,3)</f>
        <v>0103</v>
      </c>
      <c r="F526" s="96">
        <f t="shared" si="44"/>
        <v>44031</v>
      </c>
      <c r="G526" s="71" t="str">
        <f>+CONSOLIDADO[[#This Row],[Codigo Municipio]]&amp;CONSOLIDADO[[#This Row],[Fecha]]</f>
        <v>010344031</v>
      </c>
      <c r="H526" s="72">
        <f>+IFERROR(VLOOKUP($G526,TDAcumula!$C$2:$E$2027,3,0),0)</f>
        <v>0</v>
      </c>
      <c r="I526" s="73">
        <f t="shared" si="45"/>
        <v>7</v>
      </c>
      <c r="J526" s="74">
        <f>+IF(CONSOLIDADO[[#This Row],[Codigo Municipio]]=E525,CONSOLIDADO[[#This Row],[Fallecidos Diarios]]+J525,CONSOLIDADO[[#This Row],[Fallecidos Diarios]])</f>
        <v>1</v>
      </c>
      <c r="K526" s="75">
        <f t="shared" si="46"/>
        <v>0</v>
      </c>
      <c r="L526" s="76">
        <f>+IF(CONSOLIDADO[[#This Row],[Codigo Municipio]]=E525,CONSOLIDADO[[#This Row],[Recuperados Diarios]]+L525,CONSOLIDADO[[#This Row],[Recuperados Diarios]])</f>
        <v>7</v>
      </c>
      <c r="M526" s="77" cm="1">
        <f t="array" ref="M526">+IFERROR(IF(CONSOLIDADO[[#This Row],[Día]]&lt;14,0,INDEX(CONSOLIDADO[Casos Diarios],ROW()-14,1)),0)</f>
        <v>0</v>
      </c>
      <c r="N526" s="72">
        <f>+IF(CONSOLIDADO[[#This Row],[Clave]]="710143893",1,IF(OR(CONSOLIDADO[[#This Row],[Casos Acumulados]]&gt;0,CONSOLIDADO[[#This Row],[Muertes]]&gt;0),N525+1,I526))</f>
        <v>111</v>
      </c>
      <c r="O526" s="69">
        <f>+IFERROR(VLOOKUP($G526,TDMuertes!$C$2:$E$534,3,0),0)</f>
        <v>0</v>
      </c>
      <c r="P526" s="94" t="str">
        <f t="shared" ca="1" si="47"/>
        <v>OUT TIME</v>
      </c>
      <c r="Q526" s="78">
        <f>+IFERROR(VLOOKUP(CONSOLIDADO[[#This Row],[Codigo Municipio]],TDDia!$A$4:$B$394,2,0),0)</f>
        <v>0</v>
      </c>
    </row>
    <row r="527" spans="2:17" ht="14.45">
      <c r="B527">
        <f t="shared" si="48"/>
        <v>3</v>
      </c>
      <c r="C527" s="69" t="str" cm="1">
        <f t="array" ref="C527">+INDEX(Table_4[[Departamento]:[Municipio]],FINAL!$B527,1)</f>
        <v>Atlántida</v>
      </c>
      <c r="D527" s="69" t="str" cm="1">
        <f t="array" ref="D527">+INDEX(Table_4[[Departamento]:[Municipio]],FINAL!$B527,4)</f>
        <v>Esparta</v>
      </c>
      <c r="E527" s="69" t="str" cm="1">
        <f t="array" ref="E527">+INDEX(Table_4[[Departamento]:[Municipio]],FINAL!$B527,3)</f>
        <v>0103</v>
      </c>
      <c r="F527" s="96">
        <f t="shared" si="44"/>
        <v>44032</v>
      </c>
      <c r="G527" s="71" t="str">
        <f>+CONSOLIDADO[[#This Row],[Codigo Municipio]]&amp;CONSOLIDADO[[#This Row],[Fecha]]</f>
        <v>010344032</v>
      </c>
      <c r="H527" s="72">
        <f>+IFERROR(VLOOKUP($G527,TDAcumula!$C$2:$E$2027,3,0),0)</f>
        <v>0</v>
      </c>
      <c r="I527" s="73">
        <f t="shared" si="45"/>
        <v>7</v>
      </c>
      <c r="J527" s="74">
        <f>+IF(CONSOLIDADO[[#This Row],[Codigo Municipio]]=E526,CONSOLIDADO[[#This Row],[Fallecidos Diarios]]+J526,CONSOLIDADO[[#This Row],[Fallecidos Diarios]])</f>
        <v>1</v>
      </c>
      <c r="K527" s="75">
        <f t="shared" si="46"/>
        <v>0</v>
      </c>
      <c r="L527" s="76">
        <f>+IF(CONSOLIDADO[[#This Row],[Codigo Municipio]]=E526,CONSOLIDADO[[#This Row],[Recuperados Diarios]]+L526,CONSOLIDADO[[#This Row],[Recuperados Diarios]])</f>
        <v>7</v>
      </c>
      <c r="M527" s="77" cm="1">
        <f t="array" ref="M527">+IFERROR(IF(CONSOLIDADO[[#This Row],[Día]]&lt;14,0,INDEX(CONSOLIDADO[Casos Diarios],ROW()-14,1)),0)</f>
        <v>0</v>
      </c>
      <c r="N527" s="72">
        <f>+IF(CONSOLIDADO[[#This Row],[Clave]]="710143893",1,IF(OR(CONSOLIDADO[[#This Row],[Casos Acumulados]]&gt;0,CONSOLIDADO[[#This Row],[Muertes]]&gt;0),N526+1,I527))</f>
        <v>112</v>
      </c>
      <c r="O527" s="69">
        <f>+IFERROR(VLOOKUP($G527,TDMuertes!$C$2:$E$534,3,0),0)</f>
        <v>0</v>
      </c>
      <c r="P527" s="94" t="str">
        <f t="shared" ca="1" si="47"/>
        <v>OUT TIME</v>
      </c>
      <c r="Q527" s="78">
        <f>+IFERROR(VLOOKUP(CONSOLIDADO[[#This Row],[Codigo Municipio]],TDDia!$A$4:$B$394,2,0),0)</f>
        <v>0</v>
      </c>
    </row>
    <row r="528" spans="2:17" ht="14.45">
      <c r="B528">
        <f t="shared" si="48"/>
        <v>3</v>
      </c>
      <c r="C528" s="69" t="str" cm="1">
        <f t="array" ref="C528">+INDEX(Table_4[[Departamento]:[Municipio]],FINAL!$B528,1)</f>
        <v>Atlántida</v>
      </c>
      <c r="D528" s="69" t="str" cm="1">
        <f t="array" ref="D528">+INDEX(Table_4[[Departamento]:[Municipio]],FINAL!$B528,4)</f>
        <v>Esparta</v>
      </c>
      <c r="E528" s="69" t="str" cm="1">
        <f t="array" ref="E528">+INDEX(Table_4[[Departamento]:[Municipio]],FINAL!$B528,3)</f>
        <v>0103</v>
      </c>
      <c r="F528" s="96">
        <f t="shared" si="44"/>
        <v>44033</v>
      </c>
      <c r="G528" s="71" t="str">
        <f>+CONSOLIDADO[[#This Row],[Codigo Municipio]]&amp;CONSOLIDADO[[#This Row],[Fecha]]</f>
        <v>010344033</v>
      </c>
      <c r="H528" s="72">
        <f>+IFERROR(VLOOKUP($G528,TDAcumula!$C$2:$E$2027,3,0),0)</f>
        <v>0</v>
      </c>
      <c r="I528" s="73">
        <f t="shared" si="45"/>
        <v>7</v>
      </c>
      <c r="J528" s="74">
        <f>+IF(CONSOLIDADO[[#This Row],[Codigo Municipio]]=E527,CONSOLIDADO[[#This Row],[Fallecidos Diarios]]+J527,CONSOLIDADO[[#This Row],[Fallecidos Diarios]])</f>
        <v>1</v>
      </c>
      <c r="K528" s="75">
        <f t="shared" si="46"/>
        <v>0</v>
      </c>
      <c r="L528" s="76">
        <f>+IF(CONSOLIDADO[[#This Row],[Codigo Municipio]]=E527,CONSOLIDADO[[#This Row],[Recuperados Diarios]]+L527,CONSOLIDADO[[#This Row],[Recuperados Diarios]])</f>
        <v>7</v>
      </c>
      <c r="M528" s="77" cm="1">
        <f t="array" ref="M528">+IFERROR(IF(CONSOLIDADO[[#This Row],[Día]]&lt;14,0,INDEX(CONSOLIDADO[Casos Diarios],ROW()-14,1)),0)</f>
        <v>0</v>
      </c>
      <c r="N528" s="72">
        <f>+IF(CONSOLIDADO[[#This Row],[Clave]]="710143893",1,IF(OR(CONSOLIDADO[[#This Row],[Casos Acumulados]]&gt;0,CONSOLIDADO[[#This Row],[Muertes]]&gt;0),N527+1,I528))</f>
        <v>113</v>
      </c>
      <c r="O528" s="69">
        <f>+IFERROR(VLOOKUP($G528,TDMuertes!$C$2:$E$534,3,0),0)</f>
        <v>0</v>
      </c>
      <c r="P528" s="94" t="str">
        <f t="shared" ca="1" si="47"/>
        <v>OUT TIME</v>
      </c>
      <c r="Q528" s="78">
        <f>+IFERROR(VLOOKUP(CONSOLIDADO[[#This Row],[Codigo Municipio]],TDDia!$A$4:$B$394,2,0),0)</f>
        <v>0</v>
      </c>
    </row>
    <row r="529" spans="2:17" ht="14.45">
      <c r="B529">
        <f t="shared" si="48"/>
        <v>3</v>
      </c>
      <c r="C529" s="69" t="str" cm="1">
        <f t="array" ref="C529">+INDEX(Table_4[[Departamento]:[Municipio]],FINAL!$B529,1)</f>
        <v>Atlántida</v>
      </c>
      <c r="D529" s="69" t="str" cm="1">
        <f t="array" ref="D529">+INDEX(Table_4[[Departamento]:[Municipio]],FINAL!$B529,4)</f>
        <v>Esparta</v>
      </c>
      <c r="E529" s="69" t="str" cm="1">
        <f t="array" ref="E529">+INDEX(Table_4[[Departamento]:[Municipio]],FINAL!$B529,3)</f>
        <v>0103</v>
      </c>
      <c r="F529" s="96">
        <f t="shared" si="44"/>
        <v>44034</v>
      </c>
      <c r="G529" s="71" t="str">
        <f>+CONSOLIDADO[[#This Row],[Codigo Municipio]]&amp;CONSOLIDADO[[#This Row],[Fecha]]</f>
        <v>010344034</v>
      </c>
      <c r="H529" s="72">
        <f>+IFERROR(VLOOKUP($G529,TDAcumula!$C$2:$E$2027,3,0),0)</f>
        <v>0</v>
      </c>
      <c r="I529" s="73">
        <f t="shared" si="45"/>
        <v>7</v>
      </c>
      <c r="J529" s="74">
        <f>+IF(CONSOLIDADO[[#This Row],[Codigo Municipio]]=E528,CONSOLIDADO[[#This Row],[Fallecidos Diarios]]+J528,CONSOLIDADO[[#This Row],[Fallecidos Diarios]])</f>
        <v>1</v>
      </c>
      <c r="K529" s="75">
        <f t="shared" si="46"/>
        <v>0</v>
      </c>
      <c r="L529" s="76">
        <f>+IF(CONSOLIDADO[[#This Row],[Codigo Municipio]]=E528,CONSOLIDADO[[#This Row],[Recuperados Diarios]]+L528,CONSOLIDADO[[#This Row],[Recuperados Diarios]])</f>
        <v>7</v>
      </c>
      <c r="M529" s="77" cm="1">
        <f t="array" ref="M529">+IFERROR(IF(CONSOLIDADO[[#This Row],[Día]]&lt;14,0,INDEX(CONSOLIDADO[Casos Diarios],ROW()-14,1)),0)</f>
        <v>0</v>
      </c>
      <c r="N529" s="72">
        <f>+IF(CONSOLIDADO[[#This Row],[Clave]]="710143893",1,IF(OR(CONSOLIDADO[[#This Row],[Casos Acumulados]]&gt;0,CONSOLIDADO[[#This Row],[Muertes]]&gt;0),N528+1,I529))</f>
        <v>114</v>
      </c>
      <c r="O529" s="69">
        <f>+IFERROR(VLOOKUP($G529,TDMuertes!$C$2:$E$534,3,0),0)</f>
        <v>0</v>
      </c>
      <c r="P529" s="94" t="str">
        <f t="shared" ca="1" si="47"/>
        <v>OUT TIME</v>
      </c>
      <c r="Q529" s="78">
        <f>+IFERROR(VLOOKUP(CONSOLIDADO[[#This Row],[Codigo Municipio]],TDDia!$A$4:$B$394,2,0),0)</f>
        <v>0</v>
      </c>
    </row>
    <row r="530" spans="2:17" ht="14.45">
      <c r="B530">
        <f t="shared" si="48"/>
        <v>3</v>
      </c>
      <c r="C530" s="69" t="str" cm="1">
        <f t="array" ref="C530">+INDEX(Table_4[[Departamento]:[Municipio]],FINAL!$B530,1)</f>
        <v>Atlántida</v>
      </c>
      <c r="D530" s="69" t="str" cm="1">
        <f t="array" ref="D530">+INDEX(Table_4[[Departamento]:[Municipio]],FINAL!$B530,4)</f>
        <v>Esparta</v>
      </c>
      <c r="E530" s="69" t="str" cm="1">
        <f t="array" ref="E530">+INDEX(Table_4[[Departamento]:[Municipio]],FINAL!$B530,3)</f>
        <v>0103</v>
      </c>
      <c r="F530" s="96">
        <f t="shared" si="44"/>
        <v>44035</v>
      </c>
      <c r="G530" s="71" t="str">
        <f>+CONSOLIDADO[[#This Row],[Codigo Municipio]]&amp;CONSOLIDADO[[#This Row],[Fecha]]</f>
        <v>010344035</v>
      </c>
      <c r="H530" s="72">
        <f>+IFERROR(VLOOKUP($G530,TDAcumula!$C$2:$E$2027,3,0),0)</f>
        <v>0</v>
      </c>
      <c r="I530" s="73">
        <f t="shared" si="45"/>
        <v>7</v>
      </c>
      <c r="J530" s="74">
        <f>+IF(CONSOLIDADO[[#This Row],[Codigo Municipio]]=E529,CONSOLIDADO[[#This Row],[Fallecidos Diarios]]+J529,CONSOLIDADO[[#This Row],[Fallecidos Diarios]])</f>
        <v>1</v>
      </c>
      <c r="K530" s="75">
        <f t="shared" si="46"/>
        <v>0</v>
      </c>
      <c r="L530" s="76">
        <f>+IF(CONSOLIDADO[[#This Row],[Codigo Municipio]]=E529,CONSOLIDADO[[#This Row],[Recuperados Diarios]]+L529,CONSOLIDADO[[#This Row],[Recuperados Diarios]])</f>
        <v>7</v>
      </c>
      <c r="M530" s="77" cm="1">
        <f t="array" ref="M530">+IFERROR(IF(CONSOLIDADO[[#This Row],[Día]]&lt;14,0,INDEX(CONSOLIDADO[Casos Diarios],ROW()-14,1)),0)</f>
        <v>0</v>
      </c>
      <c r="N530" s="72">
        <f>+IF(CONSOLIDADO[[#This Row],[Clave]]="710143893",1,IF(OR(CONSOLIDADO[[#This Row],[Casos Acumulados]]&gt;0,CONSOLIDADO[[#This Row],[Muertes]]&gt;0),N529+1,I530))</f>
        <v>115</v>
      </c>
      <c r="O530" s="69">
        <f>+IFERROR(VLOOKUP($G530,TDMuertes!$C$2:$E$534,3,0),0)</f>
        <v>0</v>
      </c>
      <c r="P530" s="94" t="str">
        <f t="shared" ca="1" si="47"/>
        <v>OUT TIME</v>
      </c>
      <c r="Q530" s="78">
        <f>+IFERROR(VLOOKUP(CONSOLIDADO[[#This Row],[Codigo Municipio]],TDDia!$A$4:$B$394,2,0),0)</f>
        <v>0</v>
      </c>
    </row>
    <row r="531" spans="2:17" ht="14.45">
      <c r="B531">
        <f t="shared" si="48"/>
        <v>3</v>
      </c>
      <c r="C531" s="69" t="str" cm="1">
        <f t="array" ref="C531">+INDEX(Table_4[[Departamento]:[Municipio]],FINAL!$B531,1)</f>
        <v>Atlántida</v>
      </c>
      <c r="D531" s="69" t="str" cm="1">
        <f t="array" ref="D531">+INDEX(Table_4[[Departamento]:[Municipio]],FINAL!$B531,4)</f>
        <v>Esparta</v>
      </c>
      <c r="E531" s="69" t="str" cm="1">
        <f t="array" ref="E531">+INDEX(Table_4[[Departamento]:[Municipio]],FINAL!$B531,3)</f>
        <v>0103</v>
      </c>
      <c r="F531" s="96">
        <f t="shared" si="44"/>
        <v>44036</v>
      </c>
      <c r="G531" s="71" t="str">
        <f>+CONSOLIDADO[[#This Row],[Codigo Municipio]]&amp;CONSOLIDADO[[#This Row],[Fecha]]</f>
        <v>010344036</v>
      </c>
      <c r="H531" s="72">
        <f>+IFERROR(VLOOKUP($G531,TDAcumula!$C$2:$E$2027,3,0),0)</f>
        <v>0</v>
      </c>
      <c r="I531" s="73">
        <f t="shared" si="45"/>
        <v>7</v>
      </c>
      <c r="J531" s="74">
        <f>+IF(CONSOLIDADO[[#This Row],[Codigo Municipio]]=E530,CONSOLIDADO[[#This Row],[Fallecidos Diarios]]+J530,CONSOLIDADO[[#This Row],[Fallecidos Diarios]])</f>
        <v>1</v>
      </c>
      <c r="K531" s="75">
        <f t="shared" si="46"/>
        <v>0</v>
      </c>
      <c r="L531" s="76">
        <f>+IF(CONSOLIDADO[[#This Row],[Codigo Municipio]]=E530,CONSOLIDADO[[#This Row],[Recuperados Diarios]]+L530,CONSOLIDADO[[#This Row],[Recuperados Diarios]])</f>
        <v>7</v>
      </c>
      <c r="M531" s="77" cm="1">
        <f t="array" ref="M531">+IFERROR(IF(CONSOLIDADO[[#This Row],[Día]]&lt;14,0,INDEX(CONSOLIDADO[Casos Diarios],ROW()-14,1)),0)</f>
        <v>0</v>
      </c>
      <c r="N531" s="72">
        <f>+IF(CONSOLIDADO[[#This Row],[Clave]]="710143893",1,IF(OR(CONSOLIDADO[[#This Row],[Casos Acumulados]]&gt;0,CONSOLIDADO[[#This Row],[Muertes]]&gt;0),N530+1,I531))</f>
        <v>116</v>
      </c>
      <c r="O531" s="69">
        <f>+IFERROR(VLOOKUP($G531,TDMuertes!$C$2:$E$534,3,0),0)</f>
        <v>0</v>
      </c>
      <c r="P531" s="94" t="str">
        <f t="shared" ca="1" si="47"/>
        <v>OUT TIME</v>
      </c>
      <c r="Q531" s="78">
        <f>+IFERROR(VLOOKUP(CONSOLIDADO[[#This Row],[Codigo Municipio]],TDDia!$A$4:$B$394,2,0),0)</f>
        <v>0</v>
      </c>
    </row>
    <row r="532" spans="2:17" ht="14.45">
      <c r="B532">
        <f t="shared" si="48"/>
        <v>3</v>
      </c>
      <c r="C532" s="69" t="str" cm="1">
        <f t="array" ref="C532">+INDEX(Table_4[[Departamento]:[Municipio]],FINAL!$B532,1)</f>
        <v>Atlántida</v>
      </c>
      <c r="D532" s="69" t="str" cm="1">
        <f t="array" ref="D532">+INDEX(Table_4[[Departamento]:[Municipio]],FINAL!$B532,4)</f>
        <v>Esparta</v>
      </c>
      <c r="E532" s="69" t="str" cm="1">
        <f t="array" ref="E532">+INDEX(Table_4[[Departamento]:[Municipio]],FINAL!$B532,3)</f>
        <v>0103</v>
      </c>
      <c r="F532" s="96">
        <f t="shared" si="44"/>
        <v>44037</v>
      </c>
      <c r="G532" s="71" t="str">
        <f>+CONSOLIDADO[[#This Row],[Codigo Municipio]]&amp;CONSOLIDADO[[#This Row],[Fecha]]</f>
        <v>010344037</v>
      </c>
      <c r="H532" s="72">
        <f>+IFERROR(VLOOKUP($G532,TDAcumula!$C$2:$E$2027,3,0),0)</f>
        <v>0</v>
      </c>
      <c r="I532" s="73">
        <f t="shared" si="45"/>
        <v>7</v>
      </c>
      <c r="J532" s="74">
        <f>+IF(CONSOLIDADO[[#This Row],[Codigo Municipio]]=E531,CONSOLIDADO[[#This Row],[Fallecidos Diarios]]+J531,CONSOLIDADO[[#This Row],[Fallecidos Diarios]])</f>
        <v>1</v>
      </c>
      <c r="K532" s="75">
        <f t="shared" si="46"/>
        <v>0</v>
      </c>
      <c r="L532" s="76">
        <f>+IF(CONSOLIDADO[[#This Row],[Codigo Municipio]]=E531,CONSOLIDADO[[#This Row],[Recuperados Diarios]]+L531,CONSOLIDADO[[#This Row],[Recuperados Diarios]])</f>
        <v>7</v>
      </c>
      <c r="M532" s="77" cm="1">
        <f t="array" ref="M532">+IFERROR(IF(CONSOLIDADO[[#This Row],[Día]]&lt;14,0,INDEX(CONSOLIDADO[Casos Diarios],ROW()-14,1)),0)</f>
        <v>0</v>
      </c>
      <c r="N532" s="72">
        <f>+IF(CONSOLIDADO[[#This Row],[Clave]]="710143893",1,IF(OR(CONSOLIDADO[[#This Row],[Casos Acumulados]]&gt;0,CONSOLIDADO[[#This Row],[Muertes]]&gt;0),N531+1,I532))</f>
        <v>117</v>
      </c>
      <c r="O532" s="69">
        <f>+IFERROR(VLOOKUP($G532,TDMuertes!$C$2:$E$534,3,0),0)</f>
        <v>0</v>
      </c>
      <c r="P532" s="94" t="str">
        <f t="shared" ca="1" si="47"/>
        <v>OUT TIME</v>
      </c>
      <c r="Q532" s="78">
        <f>+IFERROR(VLOOKUP(CONSOLIDADO[[#This Row],[Codigo Municipio]],TDDia!$A$4:$B$394,2,0),0)</f>
        <v>0</v>
      </c>
    </row>
    <row r="533" spans="2:17" ht="14.45">
      <c r="B533">
        <f t="shared" si="48"/>
        <v>3</v>
      </c>
      <c r="C533" s="69" t="str" cm="1">
        <f t="array" ref="C533">+INDEX(Table_4[[Departamento]:[Municipio]],FINAL!$B533,1)</f>
        <v>Atlántida</v>
      </c>
      <c r="D533" s="69" t="str" cm="1">
        <f t="array" ref="D533">+INDEX(Table_4[[Departamento]:[Municipio]],FINAL!$B533,4)</f>
        <v>Esparta</v>
      </c>
      <c r="E533" s="69" t="str" cm="1">
        <f t="array" ref="E533">+INDEX(Table_4[[Departamento]:[Municipio]],FINAL!$B533,3)</f>
        <v>0103</v>
      </c>
      <c r="F533" s="96">
        <f t="shared" si="44"/>
        <v>44038</v>
      </c>
      <c r="G533" s="71" t="str">
        <f>+CONSOLIDADO[[#This Row],[Codigo Municipio]]&amp;CONSOLIDADO[[#This Row],[Fecha]]</f>
        <v>010344038</v>
      </c>
      <c r="H533" s="72">
        <f>+IFERROR(VLOOKUP($G533,TDAcumula!$C$2:$E$2027,3,0),0)</f>
        <v>0</v>
      </c>
      <c r="I533" s="73">
        <f t="shared" si="45"/>
        <v>7</v>
      </c>
      <c r="J533" s="74">
        <f>+IF(CONSOLIDADO[[#This Row],[Codigo Municipio]]=E532,CONSOLIDADO[[#This Row],[Fallecidos Diarios]]+J532,CONSOLIDADO[[#This Row],[Fallecidos Diarios]])</f>
        <v>1</v>
      </c>
      <c r="K533" s="75">
        <f t="shared" si="46"/>
        <v>0</v>
      </c>
      <c r="L533" s="76">
        <f>+IF(CONSOLIDADO[[#This Row],[Codigo Municipio]]=E532,CONSOLIDADO[[#This Row],[Recuperados Diarios]]+L532,CONSOLIDADO[[#This Row],[Recuperados Diarios]])</f>
        <v>7</v>
      </c>
      <c r="M533" s="77" cm="1">
        <f t="array" ref="M533">+IFERROR(IF(CONSOLIDADO[[#This Row],[Día]]&lt;14,0,INDEX(CONSOLIDADO[Casos Diarios],ROW()-14,1)),0)</f>
        <v>0</v>
      </c>
      <c r="N533" s="72">
        <f>+IF(CONSOLIDADO[[#This Row],[Clave]]="710143893",1,IF(OR(CONSOLIDADO[[#This Row],[Casos Acumulados]]&gt;0,CONSOLIDADO[[#This Row],[Muertes]]&gt;0),N532+1,I533))</f>
        <v>118</v>
      </c>
      <c r="O533" s="69">
        <f>+IFERROR(VLOOKUP($G533,TDMuertes!$C$2:$E$534,3,0),0)</f>
        <v>0</v>
      </c>
      <c r="P533" s="94" t="str">
        <f t="shared" ca="1" si="47"/>
        <v>OUT TIME</v>
      </c>
      <c r="Q533" s="78">
        <f>+IFERROR(VLOOKUP(CONSOLIDADO[[#This Row],[Codigo Municipio]],TDDia!$A$4:$B$394,2,0),0)</f>
        <v>0</v>
      </c>
    </row>
    <row r="534" spans="2:17" ht="14.45">
      <c r="B534">
        <f t="shared" si="48"/>
        <v>3</v>
      </c>
      <c r="C534" s="69" t="str" cm="1">
        <f t="array" ref="C534">+INDEX(Table_4[[Departamento]:[Municipio]],FINAL!$B534,1)</f>
        <v>Atlántida</v>
      </c>
      <c r="D534" s="69" t="str" cm="1">
        <f t="array" ref="D534">+INDEX(Table_4[[Departamento]:[Municipio]],FINAL!$B534,4)</f>
        <v>Esparta</v>
      </c>
      <c r="E534" s="69" t="str" cm="1">
        <f t="array" ref="E534">+INDEX(Table_4[[Departamento]:[Municipio]],FINAL!$B534,3)</f>
        <v>0103</v>
      </c>
      <c r="F534" s="96">
        <f t="shared" si="44"/>
        <v>44039</v>
      </c>
      <c r="G534" s="71" t="str">
        <f>+CONSOLIDADO[[#This Row],[Codigo Municipio]]&amp;CONSOLIDADO[[#This Row],[Fecha]]</f>
        <v>010344039</v>
      </c>
      <c r="H534" s="72">
        <f>+IFERROR(VLOOKUP($G534,TDAcumula!$C$2:$E$2027,3,0),0)</f>
        <v>0</v>
      </c>
      <c r="I534" s="73">
        <f t="shared" si="45"/>
        <v>7</v>
      </c>
      <c r="J534" s="74">
        <f>+IF(CONSOLIDADO[[#This Row],[Codigo Municipio]]=E533,CONSOLIDADO[[#This Row],[Fallecidos Diarios]]+J533,CONSOLIDADO[[#This Row],[Fallecidos Diarios]])</f>
        <v>1</v>
      </c>
      <c r="K534" s="75">
        <f t="shared" si="46"/>
        <v>0</v>
      </c>
      <c r="L534" s="76">
        <f>+IF(CONSOLIDADO[[#This Row],[Codigo Municipio]]=E533,CONSOLIDADO[[#This Row],[Recuperados Diarios]]+L533,CONSOLIDADO[[#This Row],[Recuperados Diarios]])</f>
        <v>7</v>
      </c>
      <c r="M534" s="77" cm="1">
        <f t="array" ref="M534">+IFERROR(IF(CONSOLIDADO[[#This Row],[Día]]&lt;14,0,INDEX(CONSOLIDADO[Casos Diarios],ROW()-14,1)),0)</f>
        <v>0</v>
      </c>
      <c r="N534" s="72">
        <f>+IF(CONSOLIDADO[[#This Row],[Clave]]="710143893",1,IF(OR(CONSOLIDADO[[#This Row],[Casos Acumulados]]&gt;0,CONSOLIDADO[[#This Row],[Muertes]]&gt;0),N533+1,I534))</f>
        <v>119</v>
      </c>
      <c r="O534" s="69">
        <f>+IFERROR(VLOOKUP($G534,TDMuertes!$C$2:$E$534,3,0),0)</f>
        <v>0</v>
      </c>
      <c r="P534" s="94" t="str">
        <f t="shared" ca="1" si="47"/>
        <v>OUT TIME</v>
      </c>
      <c r="Q534" s="78">
        <f>+IFERROR(VLOOKUP(CONSOLIDADO[[#This Row],[Codigo Municipio]],TDDia!$A$4:$B$394,2,0),0)</f>
        <v>0</v>
      </c>
    </row>
    <row r="535" spans="2:17" ht="14.45">
      <c r="B535">
        <f t="shared" si="48"/>
        <v>3</v>
      </c>
      <c r="C535" s="69" t="str" cm="1">
        <f t="array" ref="C535">+INDEX(Table_4[[Departamento]:[Municipio]],FINAL!$B535,1)</f>
        <v>Atlántida</v>
      </c>
      <c r="D535" s="69" t="str" cm="1">
        <f t="array" ref="D535">+INDEX(Table_4[[Departamento]:[Municipio]],FINAL!$B535,4)</f>
        <v>Esparta</v>
      </c>
      <c r="E535" s="69" t="str" cm="1">
        <f t="array" ref="E535">+INDEX(Table_4[[Departamento]:[Municipio]],FINAL!$B535,3)</f>
        <v>0103</v>
      </c>
      <c r="F535" s="96">
        <f t="shared" si="44"/>
        <v>44040</v>
      </c>
      <c r="G535" s="71" t="str">
        <f>+CONSOLIDADO[[#This Row],[Codigo Municipio]]&amp;CONSOLIDADO[[#This Row],[Fecha]]</f>
        <v>010344040</v>
      </c>
      <c r="H535" s="72">
        <f>+IFERROR(VLOOKUP($G535,TDAcumula!$C$2:$E$2027,3,0),0)</f>
        <v>0</v>
      </c>
      <c r="I535" s="73">
        <f t="shared" si="45"/>
        <v>7</v>
      </c>
      <c r="J535" s="74">
        <f>+IF(CONSOLIDADO[[#This Row],[Codigo Municipio]]=E534,CONSOLIDADO[[#This Row],[Fallecidos Diarios]]+J534,CONSOLIDADO[[#This Row],[Fallecidos Diarios]])</f>
        <v>1</v>
      </c>
      <c r="K535" s="75">
        <f t="shared" si="46"/>
        <v>0</v>
      </c>
      <c r="L535" s="76">
        <f>+IF(CONSOLIDADO[[#This Row],[Codigo Municipio]]=E534,CONSOLIDADO[[#This Row],[Recuperados Diarios]]+L534,CONSOLIDADO[[#This Row],[Recuperados Diarios]])</f>
        <v>7</v>
      </c>
      <c r="M535" s="77" cm="1">
        <f t="array" ref="M535">+IFERROR(IF(CONSOLIDADO[[#This Row],[Día]]&lt;14,0,INDEX(CONSOLIDADO[Casos Diarios],ROW()-14,1)),0)</f>
        <v>0</v>
      </c>
      <c r="N535" s="72">
        <f>+IF(CONSOLIDADO[[#This Row],[Clave]]="710143893",1,IF(OR(CONSOLIDADO[[#This Row],[Casos Acumulados]]&gt;0,CONSOLIDADO[[#This Row],[Muertes]]&gt;0),N534+1,I535))</f>
        <v>120</v>
      </c>
      <c r="O535" s="69">
        <f>+IFERROR(VLOOKUP($G535,TDMuertes!$C$2:$E$534,3,0),0)</f>
        <v>0</v>
      </c>
      <c r="P535" s="94" t="str">
        <f t="shared" ca="1" si="47"/>
        <v>OUT TIME</v>
      </c>
      <c r="Q535" s="78">
        <f>+IFERROR(VLOOKUP(CONSOLIDADO[[#This Row],[Codigo Municipio]],TDDia!$A$4:$B$394,2,0),0)</f>
        <v>0</v>
      </c>
    </row>
    <row r="536" spans="2:17" ht="14.45">
      <c r="B536">
        <f t="shared" si="48"/>
        <v>3</v>
      </c>
      <c r="C536" s="69" t="str" cm="1">
        <f t="array" ref="C536">+INDEX(Table_4[[Departamento]:[Municipio]],FINAL!$B536,1)</f>
        <v>Atlántida</v>
      </c>
      <c r="D536" s="69" t="str" cm="1">
        <f t="array" ref="D536">+INDEX(Table_4[[Departamento]:[Municipio]],FINAL!$B536,4)</f>
        <v>Esparta</v>
      </c>
      <c r="E536" s="69" t="str" cm="1">
        <f t="array" ref="E536">+INDEX(Table_4[[Departamento]:[Municipio]],FINAL!$B536,3)</f>
        <v>0103</v>
      </c>
      <c r="F536" s="96">
        <f t="shared" si="44"/>
        <v>44041</v>
      </c>
      <c r="G536" s="71" t="str">
        <f>+CONSOLIDADO[[#This Row],[Codigo Municipio]]&amp;CONSOLIDADO[[#This Row],[Fecha]]</f>
        <v>010344041</v>
      </c>
      <c r="H536" s="72">
        <f>+IFERROR(VLOOKUP($G536,TDAcumula!$C$2:$E$2027,3,0),0)</f>
        <v>0</v>
      </c>
      <c r="I536" s="73">
        <f t="shared" si="45"/>
        <v>7</v>
      </c>
      <c r="J536" s="74">
        <f>+IF(CONSOLIDADO[[#This Row],[Codigo Municipio]]=E535,CONSOLIDADO[[#This Row],[Fallecidos Diarios]]+J535,CONSOLIDADO[[#This Row],[Fallecidos Diarios]])</f>
        <v>1</v>
      </c>
      <c r="K536" s="75">
        <f t="shared" si="46"/>
        <v>0</v>
      </c>
      <c r="L536" s="76">
        <f>+IF(CONSOLIDADO[[#This Row],[Codigo Municipio]]=E535,CONSOLIDADO[[#This Row],[Recuperados Diarios]]+L535,CONSOLIDADO[[#This Row],[Recuperados Diarios]])</f>
        <v>7</v>
      </c>
      <c r="M536" s="77" cm="1">
        <f t="array" ref="M536">+IFERROR(IF(CONSOLIDADO[[#This Row],[Día]]&lt;14,0,INDEX(CONSOLIDADO[Casos Diarios],ROW()-14,1)),0)</f>
        <v>0</v>
      </c>
      <c r="N536" s="72">
        <f>+IF(CONSOLIDADO[[#This Row],[Clave]]="710143893",1,IF(OR(CONSOLIDADO[[#This Row],[Casos Acumulados]]&gt;0,CONSOLIDADO[[#This Row],[Muertes]]&gt;0),N535+1,I536))</f>
        <v>121</v>
      </c>
      <c r="O536" s="69">
        <f>+IFERROR(VLOOKUP($G536,TDMuertes!$C$2:$E$534,3,0),0)</f>
        <v>0</v>
      </c>
      <c r="P536" s="94" t="str">
        <f t="shared" ca="1" si="47"/>
        <v>OUT TIME</v>
      </c>
      <c r="Q536" s="78">
        <f>+IFERROR(VLOOKUP(CONSOLIDADO[[#This Row],[Codigo Municipio]],TDDia!$A$4:$B$394,2,0),0)</f>
        <v>0</v>
      </c>
    </row>
    <row r="537" spans="2:17" ht="14.45">
      <c r="B537">
        <f t="shared" si="48"/>
        <v>3</v>
      </c>
      <c r="C537" s="69" t="str" cm="1">
        <f t="array" ref="C537">+INDEX(Table_4[[Departamento]:[Municipio]],FINAL!$B537,1)</f>
        <v>Atlántida</v>
      </c>
      <c r="D537" s="69" t="str" cm="1">
        <f t="array" ref="D537">+INDEX(Table_4[[Departamento]:[Municipio]],FINAL!$B537,4)</f>
        <v>Esparta</v>
      </c>
      <c r="E537" s="69" t="str" cm="1">
        <f t="array" ref="E537">+INDEX(Table_4[[Departamento]:[Municipio]],FINAL!$B537,3)</f>
        <v>0103</v>
      </c>
      <c r="F537" s="96">
        <f t="shared" si="44"/>
        <v>44042</v>
      </c>
      <c r="G537" s="71" t="str">
        <f>+CONSOLIDADO[[#This Row],[Codigo Municipio]]&amp;CONSOLIDADO[[#This Row],[Fecha]]</f>
        <v>010344042</v>
      </c>
      <c r="H537" s="72">
        <f>+IFERROR(VLOOKUP($G537,TDAcumula!$C$2:$E$2027,3,0),0)</f>
        <v>0</v>
      </c>
      <c r="I537" s="73">
        <f t="shared" si="45"/>
        <v>7</v>
      </c>
      <c r="J537" s="74">
        <f>+IF(CONSOLIDADO[[#This Row],[Codigo Municipio]]=E536,CONSOLIDADO[[#This Row],[Fallecidos Diarios]]+J536,CONSOLIDADO[[#This Row],[Fallecidos Diarios]])</f>
        <v>1</v>
      </c>
      <c r="K537" s="75">
        <f t="shared" si="46"/>
        <v>0</v>
      </c>
      <c r="L537" s="76">
        <f>+IF(CONSOLIDADO[[#This Row],[Codigo Municipio]]=E536,CONSOLIDADO[[#This Row],[Recuperados Diarios]]+L536,CONSOLIDADO[[#This Row],[Recuperados Diarios]])</f>
        <v>7</v>
      </c>
      <c r="M537" s="77" cm="1">
        <f t="array" ref="M537">+IFERROR(IF(CONSOLIDADO[[#This Row],[Día]]&lt;14,0,INDEX(CONSOLIDADO[Casos Diarios],ROW()-14,1)),0)</f>
        <v>0</v>
      </c>
      <c r="N537" s="72">
        <f>+IF(CONSOLIDADO[[#This Row],[Clave]]="710143893",1,IF(OR(CONSOLIDADO[[#This Row],[Casos Acumulados]]&gt;0,CONSOLIDADO[[#This Row],[Muertes]]&gt;0),N536+1,I537))</f>
        <v>122</v>
      </c>
      <c r="O537" s="69">
        <f>+IFERROR(VLOOKUP($G537,TDMuertes!$C$2:$E$534,3,0),0)</f>
        <v>0</v>
      </c>
      <c r="P537" s="94" t="str">
        <f t="shared" ca="1" si="47"/>
        <v>OUT TIME</v>
      </c>
      <c r="Q537" s="78">
        <f>+IFERROR(VLOOKUP(CONSOLIDADO[[#This Row],[Codigo Municipio]],TDDia!$A$4:$B$394,2,0),0)</f>
        <v>0</v>
      </c>
    </row>
    <row r="538" spans="2:17" ht="14.45">
      <c r="B538">
        <f t="shared" si="48"/>
        <v>3</v>
      </c>
      <c r="C538" s="69" t="str" cm="1">
        <f t="array" ref="C538">+INDEX(Table_4[[Departamento]:[Municipio]],FINAL!$B538,1)</f>
        <v>Atlántida</v>
      </c>
      <c r="D538" s="69" t="str" cm="1">
        <f t="array" ref="D538">+INDEX(Table_4[[Departamento]:[Municipio]],FINAL!$B538,4)</f>
        <v>Esparta</v>
      </c>
      <c r="E538" s="69" t="str" cm="1">
        <f t="array" ref="E538">+INDEX(Table_4[[Departamento]:[Municipio]],FINAL!$B538,3)</f>
        <v>0103</v>
      </c>
      <c r="F538" s="96">
        <f t="shared" si="44"/>
        <v>44043</v>
      </c>
      <c r="G538" s="71" t="str">
        <f>+CONSOLIDADO[[#This Row],[Codigo Municipio]]&amp;CONSOLIDADO[[#This Row],[Fecha]]</f>
        <v>010344043</v>
      </c>
      <c r="H538" s="72">
        <f>+IFERROR(VLOOKUP($G538,TDAcumula!$C$2:$E$2027,3,0),0)</f>
        <v>0</v>
      </c>
      <c r="I538" s="73">
        <f t="shared" si="45"/>
        <v>7</v>
      </c>
      <c r="J538" s="74">
        <f>+IF(CONSOLIDADO[[#This Row],[Codigo Municipio]]=E537,CONSOLIDADO[[#This Row],[Fallecidos Diarios]]+J537,CONSOLIDADO[[#This Row],[Fallecidos Diarios]])</f>
        <v>1</v>
      </c>
      <c r="K538" s="75">
        <f t="shared" si="46"/>
        <v>0</v>
      </c>
      <c r="L538" s="76">
        <f>+IF(CONSOLIDADO[[#This Row],[Codigo Municipio]]=E537,CONSOLIDADO[[#This Row],[Recuperados Diarios]]+L537,CONSOLIDADO[[#This Row],[Recuperados Diarios]])</f>
        <v>7</v>
      </c>
      <c r="M538" s="77" cm="1">
        <f t="array" ref="M538">+IFERROR(IF(CONSOLIDADO[[#This Row],[Día]]&lt;14,0,INDEX(CONSOLIDADO[Casos Diarios],ROW()-14,1)),0)</f>
        <v>0</v>
      </c>
      <c r="N538" s="72">
        <f>+IF(CONSOLIDADO[[#This Row],[Clave]]="710143893",1,IF(OR(CONSOLIDADO[[#This Row],[Casos Acumulados]]&gt;0,CONSOLIDADO[[#This Row],[Muertes]]&gt;0),N537+1,I538))</f>
        <v>123</v>
      </c>
      <c r="O538" s="69">
        <f>+IFERROR(VLOOKUP($G538,TDMuertes!$C$2:$E$534,3,0),0)</f>
        <v>0</v>
      </c>
      <c r="P538" s="94" t="str">
        <f t="shared" ca="1" si="47"/>
        <v>OUT TIME</v>
      </c>
      <c r="Q538" s="78">
        <f>+IFERROR(VLOOKUP(CONSOLIDADO[[#This Row],[Codigo Municipio]],TDDia!$A$4:$B$394,2,0),0)</f>
        <v>0</v>
      </c>
    </row>
    <row r="539" spans="2:17" ht="14.45">
      <c r="B539">
        <f t="shared" si="48"/>
        <v>3</v>
      </c>
      <c r="C539" s="69" t="str" cm="1">
        <f t="array" ref="C539">+INDEX(Table_4[[Departamento]:[Municipio]],FINAL!$B539,1)</f>
        <v>Atlántida</v>
      </c>
      <c r="D539" s="69" t="str" cm="1">
        <f t="array" ref="D539">+INDEX(Table_4[[Departamento]:[Municipio]],FINAL!$B539,4)</f>
        <v>Esparta</v>
      </c>
      <c r="E539" s="69" t="str" cm="1">
        <f t="array" ref="E539">+INDEX(Table_4[[Departamento]:[Municipio]],FINAL!$B539,3)</f>
        <v>0103</v>
      </c>
      <c r="F539" s="96">
        <f t="shared" si="44"/>
        <v>44044</v>
      </c>
      <c r="G539" s="71" t="str">
        <f>+CONSOLIDADO[[#This Row],[Codigo Municipio]]&amp;CONSOLIDADO[[#This Row],[Fecha]]</f>
        <v>010344044</v>
      </c>
      <c r="H539" s="72">
        <f>+IFERROR(VLOOKUP($G539,TDAcumula!$C$2:$E$2027,3,0),0)</f>
        <v>0</v>
      </c>
      <c r="I539" s="73">
        <f t="shared" si="45"/>
        <v>7</v>
      </c>
      <c r="J539" s="74">
        <f>+IF(CONSOLIDADO[[#This Row],[Codigo Municipio]]=E538,CONSOLIDADO[[#This Row],[Fallecidos Diarios]]+J538,CONSOLIDADO[[#This Row],[Fallecidos Diarios]])</f>
        <v>1</v>
      </c>
      <c r="K539" s="75">
        <f t="shared" si="46"/>
        <v>0</v>
      </c>
      <c r="L539" s="76">
        <f>+IF(CONSOLIDADO[[#This Row],[Codigo Municipio]]=E538,CONSOLIDADO[[#This Row],[Recuperados Diarios]]+L538,CONSOLIDADO[[#This Row],[Recuperados Diarios]])</f>
        <v>7</v>
      </c>
      <c r="M539" s="77" cm="1">
        <f t="array" ref="M539">+IFERROR(IF(CONSOLIDADO[[#This Row],[Día]]&lt;14,0,INDEX(CONSOLIDADO[Casos Diarios],ROW()-14,1)),0)</f>
        <v>0</v>
      </c>
      <c r="N539" s="72">
        <f>+IF(CONSOLIDADO[[#This Row],[Clave]]="710143893",1,IF(OR(CONSOLIDADO[[#This Row],[Casos Acumulados]]&gt;0,CONSOLIDADO[[#This Row],[Muertes]]&gt;0),N538+1,I539))</f>
        <v>124</v>
      </c>
      <c r="O539" s="69">
        <f>+IFERROR(VLOOKUP($G539,TDMuertes!$C$2:$E$534,3,0),0)</f>
        <v>0</v>
      </c>
      <c r="P539" s="94" t="str">
        <f t="shared" ca="1" si="47"/>
        <v>OUT TIME</v>
      </c>
      <c r="Q539" s="78">
        <f>+IFERROR(VLOOKUP(CONSOLIDADO[[#This Row],[Codigo Municipio]],TDDia!$A$4:$B$394,2,0),0)</f>
        <v>0</v>
      </c>
    </row>
    <row r="540" spans="2:17" ht="14.45">
      <c r="B540">
        <f t="shared" si="48"/>
        <v>3</v>
      </c>
      <c r="C540" s="69" t="str" cm="1">
        <f t="array" ref="C540">+INDEX(Table_4[[Departamento]:[Municipio]],FINAL!$B540,1)</f>
        <v>Atlántida</v>
      </c>
      <c r="D540" s="69" t="str" cm="1">
        <f t="array" ref="D540">+INDEX(Table_4[[Departamento]:[Municipio]],FINAL!$B540,4)</f>
        <v>Esparta</v>
      </c>
      <c r="E540" s="69" t="str" cm="1">
        <f t="array" ref="E540">+INDEX(Table_4[[Departamento]:[Municipio]],FINAL!$B540,3)</f>
        <v>0103</v>
      </c>
      <c r="F540" s="96">
        <f t="shared" si="44"/>
        <v>44045</v>
      </c>
      <c r="G540" s="71" t="str">
        <f>+CONSOLIDADO[[#This Row],[Codigo Municipio]]&amp;CONSOLIDADO[[#This Row],[Fecha]]</f>
        <v>010344045</v>
      </c>
      <c r="H540" s="72">
        <f>+IFERROR(VLOOKUP($G540,TDAcumula!$C$2:$E$2027,3,0),0)</f>
        <v>0</v>
      </c>
      <c r="I540" s="73">
        <f t="shared" si="45"/>
        <v>7</v>
      </c>
      <c r="J540" s="74">
        <f>+IF(CONSOLIDADO[[#This Row],[Codigo Municipio]]=E539,CONSOLIDADO[[#This Row],[Fallecidos Diarios]]+J539,CONSOLIDADO[[#This Row],[Fallecidos Diarios]])</f>
        <v>1</v>
      </c>
      <c r="K540" s="75">
        <f t="shared" si="46"/>
        <v>0</v>
      </c>
      <c r="L540" s="76">
        <f>+IF(CONSOLIDADO[[#This Row],[Codigo Municipio]]=E539,CONSOLIDADO[[#This Row],[Recuperados Diarios]]+L539,CONSOLIDADO[[#This Row],[Recuperados Diarios]])</f>
        <v>7</v>
      </c>
      <c r="M540" s="77" cm="1">
        <f t="array" ref="M540">+IFERROR(IF(CONSOLIDADO[[#This Row],[Día]]&lt;14,0,INDEX(CONSOLIDADO[Casos Diarios],ROW()-14,1)),0)</f>
        <v>0</v>
      </c>
      <c r="N540" s="72">
        <f>+IF(CONSOLIDADO[[#This Row],[Clave]]="710143893",1,IF(OR(CONSOLIDADO[[#This Row],[Casos Acumulados]]&gt;0,CONSOLIDADO[[#This Row],[Muertes]]&gt;0),N539+1,I540))</f>
        <v>125</v>
      </c>
      <c r="O540" s="69">
        <f>+IFERROR(VLOOKUP($G540,TDMuertes!$C$2:$E$534,3,0),0)</f>
        <v>0</v>
      </c>
      <c r="P540" s="94" t="str">
        <f t="shared" ca="1" si="47"/>
        <v>OUT TIME</v>
      </c>
      <c r="Q540" s="78">
        <f>+IFERROR(VLOOKUP(CONSOLIDADO[[#This Row],[Codigo Municipio]],TDDia!$A$4:$B$394,2,0),0)</f>
        <v>0</v>
      </c>
    </row>
    <row r="541" spans="2:17" ht="14.45">
      <c r="B541">
        <f t="shared" si="48"/>
        <v>3</v>
      </c>
      <c r="C541" s="69" t="str" cm="1">
        <f t="array" ref="C541">+INDEX(Table_4[[Departamento]:[Municipio]],FINAL!$B541,1)</f>
        <v>Atlántida</v>
      </c>
      <c r="D541" s="69" t="str" cm="1">
        <f t="array" ref="D541">+INDEX(Table_4[[Departamento]:[Municipio]],FINAL!$B541,4)</f>
        <v>Esparta</v>
      </c>
      <c r="E541" s="69" t="str" cm="1">
        <f t="array" ref="E541">+INDEX(Table_4[[Departamento]:[Municipio]],FINAL!$B541,3)</f>
        <v>0103</v>
      </c>
      <c r="F541" s="96">
        <f t="shared" si="44"/>
        <v>44046</v>
      </c>
      <c r="G541" s="71" t="str">
        <f>+CONSOLIDADO[[#This Row],[Codigo Municipio]]&amp;CONSOLIDADO[[#This Row],[Fecha]]</f>
        <v>010344046</v>
      </c>
      <c r="H541" s="72">
        <f>+IFERROR(VLOOKUP($G541,TDAcumula!$C$2:$E$2027,3,0),0)</f>
        <v>0</v>
      </c>
      <c r="I541" s="73">
        <f t="shared" si="45"/>
        <v>7</v>
      </c>
      <c r="J541" s="74">
        <f>+IF(CONSOLIDADO[[#This Row],[Codigo Municipio]]=E540,CONSOLIDADO[[#This Row],[Fallecidos Diarios]]+J540,CONSOLIDADO[[#This Row],[Fallecidos Diarios]])</f>
        <v>1</v>
      </c>
      <c r="K541" s="75">
        <f t="shared" si="46"/>
        <v>0</v>
      </c>
      <c r="L541" s="76">
        <f>+IF(CONSOLIDADO[[#This Row],[Codigo Municipio]]=E540,CONSOLIDADO[[#This Row],[Recuperados Diarios]]+L540,CONSOLIDADO[[#This Row],[Recuperados Diarios]])</f>
        <v>7</v>
      </c>
      <c r="M541" s="77" cm="1">
        <f t="array" ref="M541">+IFERROR(IF(CONSOLIDADO[[#This Row],[Día]]&lt;14,0,INDEX(CONSOLIDADO[Casos Diarios],ROW()-14,1)),0)</f>
        <v>0</v>
      </c>
      <c r="N541" s="72">
        <f>+IF(CONSOLIDADO[[#This Row],[Clave]]="710143893",1,IF(OR(CONSOLIDADO[[#This Row],[Casos Acumulados]]&gt;0,CONSOLIDADO[[#This Row],[Muertes]]&gt;0),N540+1,I541))</f>
        <v>126</v>
      </c>
      <c r="O541" s="69">
        <f>+IFERROR(VLOOKUP($G541,TDMuertes!$C$2:$E$534,3,0),0)</f>
        <v>0</v>
      </c>
      <c r="P541" s="94" t="str">
        <f t="shared" ca="1" si="47"/>
        <v>OUT TIME</v>
      </c>
      <c r="Q541" s="78">
        <f>+IFERROR(VLOOKUP(CONSOLIDADO[[#This Row],[Codigo Municipio]],TDDia!$A$4:$B$394,2,0),0)</f>
        <v>0</v>
      </c>
    </row>
    <row r="542" spans="2:17" ht="14.45">
      <c r="B542">
        <f t="shared" si="48"/>
        <v>3</v>
      </c>
      <c r="C542" s="69" t="str" cm="1">
        <f t="array" ref="C542">+INDEX(Table_4[[Departamento]:[Municipio]],FINAL!$B542,1)</f>
        <v>Atlántida</v>
      </c>
      <c r="D542" s="69" t="str" cm="1">
        <f t="array" ref="D542">+INDEX(Table_4[[Departamento]:[Municipio]],FINAL!$B542,4)</f>
        <v>Esparta</v>
      </c>
      <c r="E542" s="69" t="str" cm="1">
        <f t="array" ref="E542">+INDEX(Table_4[[Departamento]:[Municipio]],FINAL!$B542,3)</f>
        <v>0103</v>
      </c>
      <c r="F542" s="96">
        <f t="shared" si="44"/>
        <v>44047</v>
      </c>
      <c r="G542" s="71" t="str">
        <f>+CONSOLIDADO[[#This Row],[Codigo Municipio]]&amp;CONSOLIDADO[[#This Row],[Fecha]]</f>
        <v>010344047</v>
      </c>
      <c r="H542" s="72">
        <f>+IFERROR(VLOOKUP($G542,TDAcumula!$C$2:$E$2027,3,0),0)</f>
        <v>0</v>
      </c>
      <c r="I542" s="73">
        <f t="shared" si="45"/>
        <v>7</v>
      </c>
      <c r="J542" s="74">
        <f>+IF(CONSOLIDADO[[#This Row],[Codigo Municipio]]=E541,CONSOLIDADO[[#This Row],[Fallecidos Diarios]]+J541,CONSOLIDADO[[#This Row],[Fallecidos Diarios]])</f>
        <v>1</v>
      </c>
      <c r="K542" s="75">
        <f t="shared" si="46"/>
        <v>0</v>
      </c>
      <c r="L542" s="76">
        <f>+IF(CONSOLIDADO[[#This Row],[Codigo Municipio]]=E541,CONSOLIDADO[[#This Row],[Recuperados Diarios]]+L541,CONSOLIDADO[[#This Row],[Recuperados Diarios]])</f>
        <v>7</v>
      </c>
      <c r="M542" s="77" cm="1">
        <f t="array" ref="M542">+IFERROR(IF(CONSOLIDADO[[#This Row],[Día]]&lt;14,0,INDEX(CONSOLIDADO[Casos Diarios],ROW()-14,1)),0)</f>
        <v>0</v>
      </c>
      <c r="N542" s="72">
        <f>+IF(CONSOLIDADO[[#This Row],[Clave]]="710143893",1,IF(OR(CONSOLIDADO[[#This Row],[Casos Acumulados]]&gt;0,CONSOLIDADO[[#This Row],[Muertes]]&gt;0),N541+1,I542))</f>
        <v>127</v>
      </c>
      <c r="O542" s="69">
        <f>+IFERROR(VLOOKUP($G542,TDMuertes!$C$2:$E$534,3,0),0)</f>
        <v>0</v>
      </c>
      <c r="P542" s="94" t="str">
        <f t="shared" ca="1" si="47"/>
        <v>OUT TIME</v>
      </c>
      <c r="Q542" s="78">
        <f>+IFERROR(VLOOKUP(CONSOLIDADO[[#This Row],[Codigo Municipio]],TDDia!$A$4:$B$394,2,0),0)</f>
        <v>0</v>
      </c>
    </row>
    <row r="543" spans="2:17" ht="14.45">
      <c r="B543">
        <f t="shared" si="48"/>
        <v>3</v>
      </c>
      <c r="C543" s="69" t="str" cm="1">
        <f t="array" ref="C543">+INDEX(Table_4[[Departamento]:[Municipio]],FINAL!$B543,1)</f>
        <v>Atlántida</v>
      </c>
      <c r="D543" s="69" t="str" cm="1">
        <f t="array" ref="D543">+INDEX(Table_4[[Departamento]:[Municipio]],FINAL!$B543,4)</f>
        <v>Esparta</v>
      </c>
      <c r="E543" s="69" t="str" cm="1">
        <f t="array" ref="E543">+INDEX(Table_4[[Departamento]:[Municipio]],FINAL!$B543,3)</f>
        <v>0103</v>
      </c>
      <c r="F543" s="96">
        <f t="shared" si="44"/>
        <v>44048</v>
      </c>
      <c r="G543" s="71" t="str">
        <f>+CONSOLIDADO[[#This Row],[Codigo Municipio]]&amp;CONSOLIDADO[[#This Row],[Fecha]]</f>
        <v>010344048</v>
      </c>
      <c r="H543" s="72">
        <f>+IFERROR(VLOOKUP($G543,TDAcumula!$C$2:$E$2027,3,0),0)</f>
        <v>0</v>
      </c>
      <c r="I543" s="73">
        <f t="shared" si="45"/>
        <v>7</v>
      </c>
      <c r="J543" s="74">
        <f>+IF(CONSOLIDADO[[#This Row],[Codigo Municipio]]=E542,CONSOLIDADO[[#This Row],[Fallecidos Diarios]]+J542,CONSOLIDADO[[#This Row],[Fallecidos Diarios]])</f>
        <v>1</v>
      </c>
      <c r="K543" s="75">
        <f t="shared" si="46"/>
        <v>0</v>
      </c>
      <c r="L543" s="76">
        <f>+IF(CONSOLIDADO[[#This Row],[Codigo Municipio]]=E542,CONSOLIDADO[[#This Row],[Recuperados Diarios]]+L542,CONSOLIDADO[[#This Row],[Recuperados Diarios]])</f>
        <v>7</v>
      </c>
      <c r="M543" s="77" cm="1">
        <f t="array" ref="M543">+IFERROR(IF(CONSOLIDADO[[#This Row],[Día]]&lt;14,0,INDEX(CONSOLIDADO[Casos Diarios],ROW()-14,1)),0)</f>
        <v>0</v>
      </c>
      <c r="N543" s="72">
        <f>+IF(CONSOLIDADO[[#This Row],[Clave]]="710143893",1,IF(OR(CONSOLIDADO[[#This Row],[Casos Acumulados]]&gt;0,CONSOLIDADO[[#This Row],[Muertes]]&gt;0),N542+1,I543))</f>
        <v>128</v>
      </c>
      <c r="O543" s="69">
        <f>+IFERROR(VLOOKUP($G543,TDMuertes!$C$2:$E$534,3,0),0)</f>
        <v>0</v>
      </c>
      <c r="P543" s="94" t="str">
        <f t="shared" ca="1" si="47"/>
        <v>OUT TIME</v>
      </c>
      <c r="Q543" s="78">
        <f>+IFERROR(VLOOKUP(CONSOLIDADO[[#This Row],[Codigo Municipio]],TDDia!$A$4:$B$394,2,0),0)</f>
        <v>0</v>
      </c>
    </row>
    <row r="544" spans="2:17" ht="14.45">
      <c r="B544">
        <f t="shared" si="48"/>
        <v>3</v>
      </c>
      <c r="C544" s="69" t="str" cm="1">
        <f t="array" ref="C544">+INDEX(Table_4[[Departamento]:[Municipio]],FINAL!$B544,1)</f>
        <v>Atlántida</v>
      </c>
      <c r="D544" s="69" t="str" cm="1">
        <f t="array" ref="D544">+INDEX(Table_4[[Departamento]:[Municipio]],FINAL!$B544,4)</f>
        <v>Esparta</v>
      </c>
      <c r="E544" s="69" t="str" cm="1">
        <f t="array" ref="E544">+INDEX(Table_4[[Departamento]:[Municipio]],FINAL!$B544,3)</f>
        <v>0103</v>
      </c>
      <c r="F544" s="96">
        <f t="shared" si="44"/>
        <v>44049</v>
      </c>
      <c r="G544" s="71" t="str">
        <f>+CONSOLIDADO[[#This Row],[Codigo Municipio]]&amp;CONSOLIDADO[[#This Row],[Fecha]]</f>
        <v>010344049</v>
      </c>
      <c r="H544" s="72">
        <f>+IFERROR(VLOOKUP($G544,TDAcumula!$C$2:$E$2027,3,0),0)</f>
        <v>0</v>
      </c>
      <c r="I544" s="73">
        <f t="shared" si="45"/>
        <v>7</v>
      </c>
      <c r="J544" s="74">
        <f>+IF(CONSOLIDADO[[#This Row],[Codigo Municipio]]=E543,CONSOLIDADO[[#This Row],[Fallecidos Diarios]]+J543,CONSOLIDADO[[#This Row],[Fallecidos Diarios]])</f>
        <v>1</v>
      </c>
      <c r="K544" s="75">
        <f t="shared" si="46"/>
        <v>0</v>
      </c>
      <c r="L544" s="76">
        <f>+IF(CONSOLIDADO[[#This Row],[Codigo Municipio]]=E543,CONSOLIDADO[[#This Row],[Recuperados Diarios]]+L543,CONSOLIDADO[[#This Row],[Recuperados Diarios]])</f>
        <v>7</v>
      </c>
      <c r="M544" s="77" cm="1">
        <f t="array" ref="M544">+IFERROR(IF(CONSOLIDADO[[#This Row],[Día]]&lt;14,0,INDEX(CONSOLIDADO[Casos Diarios],ROW()-14,1)),0)</f>
        <v>0</v>
      </c>
      <c r="N544" s="72">
        <f>+IF(CONSOLIDADO[[#This Row],[Clave]]="710143893",1,IF(OR(CONSOLIDADO[[#This Row],[Casos Acumulados]]&gt;0,CONSOLIDADO[[#This Row],[Muertes]]&gt;0),N543+1,I544))</f>
        <v>129</v>
      </c>
      <c r="O544" s="69">
        <f>+IFERROR(VLOOKUP($G544,TDMuertes!$C$2:$E$534,3,0),0)</f>
        <v>0</v>
      </c>
      <c r="P544" s="94" t="str">
        <f t="shared" ca="1" si="47"/>
        <v>OUT TIME</v>
      </c>
      <c r="Q544" s="78">
        <f>+IFERROR(VLOOKUP(CONSOLIDADO[[#This Row],[Codigo Municipio]],TDDia!$A$4:$B$394,2,0),0)</f>
        <v>0</v>
      </c>
    </row>
    <row r="545" spans="2:17" ht="14.45">
      <c r="B545">
        <f t="shared" si="48"/>
        <v>3</v>
      </c>
      <c r="C545" s="69" t="str" cm="1">
        <f t="array" ref="C545">+INDEX(Table_4[[Departamento]:[Municipio]],FINAL!$B545,1)</f>
        <v>Atlántida</v>
      </c>
      <c r="D545" s="69" t="str" cm="1">
        <f t="array" ref="D545">+INDEX(Table_4[[Departamento]:[Municipio]],FINAL!$B545,4)</f>
        <v>Esparta</v>
      </c>
      <c r="E545" s="69" t="str" cm="1">
        <f t="array" ref="E545">+INDEX(Table_4[[Departamento]:[Municipio]],FINAL!$B545,3)</f>
        <v>0103</v>
      </c>
      <c r="F545" s="96">
        <f t="shared" si="44"/>
        <v>44050</v>
      </c>
      <c r="G545" s="71" t="str">
        <f>+CONSOLIDADO[[#This Row],[Codigo Municipio]]&amp;CONSOLIDADO[[#This Row],[Fecha]]</f>
        <v>010344050</v>
      </c>
      <c r="H545" s="72">
        <f>+IFERROR(VLOOKUP($G545,TDAcumula!$C$2:$E$2027,3,0),0)</f>
        <v>0</v>
      </c>
      <c r="I545" s="73">
        <f t="shared" si="45"/>
        <v>7</v>
      </c>
      <c r="J545" s="74">
        <f>+IF(CONSOLIDADO[[#This Row],[Codigo Municipio]]=E544,CONSOLIDADO[[#This Row],[Fallecidos Diarios]]+J544,CONSOLIDADO[[#This Row],[Fallecidos Diarios]])</f>
        <v>1</v>
      </c>
      <c r="K545" s="75">
        <f t="shared" si="46"/>
        <v>0</v>
      </c>
      <c r="L545" s="76">
        <f>+IF(CONSOLIDADO[[#This Row],[Codigo Municipio]]=E544,CONSOLIDADO[[#This Row],[Recuperados Diarios]]+L544,CONSOLIDADO[[#This Row],[Recuperados Diarios]])</f>
        <v>7</v>
      </c>
      <c r="M545" s="77" cm="1">
        <f t="array" ref="M545">+IFERROR(IF(CONSOLIDADO[[#This Row],[Día]]&lt;14,0,INDEX(CONSOLIDADO[Casos Diarios],ROW()-14,1)),0)</f>
        <v>0</v>
      </c>
      <c r="N545" s="72">
        <f>+IF(CONSOLIDADO[[#This Row],[Clave]]="710143893",1,IF(OR(CONSOLIDADO[[#This Row],[Casos Acumulados]]&gt;0,CONSOLIDADO[[#This Row],[Muertes]]&gt;0),N544+1,I545))</f>
        <v>130</v>
      </c>
      <c r="O545" s="69">
        <f>+IFERROR(VLOOKUP($G545,TDMuertes!$C$2:$E$534,3,0),0)</f>
        <v>0</v>
      </c>
      <c r="P545" s="94" t="str">
        <f t="shared" ca="1" si="47"/>
        <v>OUT TIME</v>
      </c>
      <c r="Q545" s="78">
        <f>+IFERROR(VLOOKUP(CONSOLIDADO[[#This Row],[Codigo Municipio]],TDDia!$A$4:$B$394,2,0),0)</f>
        <v>0</v>
      </c>
    </row>
    <row r="546" spans="2:17" ht="14.45">
      <c r="B546">
        <f t="shared" si="48"/>
        <v>3</v>
      </c>
      <c r="C546" s="69" t="str" cm="1">
        <f t="array" ref="C546">+INDEX(Table_4[[Departamento]:[Municipio]],FINAL!$B546,1)</f>
        <v>Atlántida</v>
      </c>
      <c r="D546" s="69" t="str" cm="1">
        <f t="array" ref="D546">+INDEX(Table_4[[Departamento]:[Municipio]],FINAL!$B546,4)</f>
        <v>Esparta</v>
      </c>
      <c r="E546" s="69" t="str" cm="1">
        <f t="array" ref="E546">+INDEX(Table_4[[Departamento]:[Municipio]],FINAL!$B546,3)</f>
        <v>0103</v>
      </c>
      <c r="F546" s="96">
        <f t="shared" si="44"/>
        <v>44051</v>
      </c>
      <c r="G546" s="71" t="str">
        <f>+CONSOLIDADO[[#This Row],[Codigo Municipio]]&amp;CONSOLIDADO[[#This Row],[Fecha]]</f>
        <v>010344051</v>
      </c>
      <c r="H546" s="72">
        <f>+IFERROR(VLOOKUP($G546,TDAcumula!$C$2:$E$2027,3,0),0)</f>
        <v>0</v>
      </c>
      <c r="I546" s="73">
        <f t="shared" si="45"/>
        <v>7</v>
      </c>
      <c r="J546" s="74">
        <f>+IF(CONSOLIDADO[[#This Row],[Codigo Municipio]]=E545,CONSOLIDADO[[#This Row],[Fallecidos Diarios]]+J545,CONSOLIDADO[[#This Row],[Fallecidos Diarios]])</f>
        <v>1</v>
      </c>
      <c r="K546" s="75">
        <f t="shared" si="46"/>
        <v>0</v>
      </c>
      <c r="L546" s="76">
        <f>+IF(CONSOLIDADO[[#This Row],[Codigo Municipio]]=E545,CONSOLIDADO[[#This Row],[Recuperados Diarios]]+L545,CONSOLIDADO[[#This Row],[Recuperados Diarios]])</f>
        <v>7</v>
      </c>
      <c r="M546" s="77" cm="1">
        <f t="array" ref="M546">+IFERROR(IF(CONSOLIDADO[[#This Row],[Día]]&lt;14,0,INDEX(CONSOLIDADO[Casos Diarios],ROW()-14,1)),0)</f>
        <v>0</v>
      </c>
      <c r="N546" s="72">
        <f>+IF(CONSOLIDADO[[#This Row],[Clave]]="710143893",1,IF(OR(CONSOLIDADO[[#This Row],[Casos Acumulados]]&gt;0,CONSOLIDADO[[#This Row],[Muertes]]&gt;0),N545+1,I546))</f>
        <v>131</v>
      </c>
      <c r="O546" s="69">
        <f>+IFERROR(VLOOKUP($G546,TDMuertes!$C$2:$E$534,3,0),0)</f>
        <v>0</v>
      </c>
      <c r="P546" s="94" t="str">
        <f t="shared" ca="1" si="47"/>
        <v>OUT TIME</v>
      </c>
      <c r="Q546" s="78">
        <f>+IFERROR(VLOOKUP(CONSOLIDADO[[#This Row],[Codigo Municipio]],TDDia!$A$4:$B$394,2,0),0)</f>
        <v>0</v>
      </c>
    </row>
    <row r="547" spans="2:17" ht="14.45">
      <c r="B547">
        <f t="shared" si="48"/>
        <v>3</v>
      </c>
      <c r="C547" s="69" t="str" cm="1">
        <f t="array" ref="C547">+INDEX(Table_4[[Departamento]:[Municipio]],FINAL!$B547,1)</f>
        <v>Atlántida</v>
      </c>
      <c r="D547" s="69" t="str" cm="1">
        <f t="array" ref="D547">+INDEX(Table_4[[Departamento]:[Municipio]],FINAL!$B547,4)</f>
        <v>Esparta</v>
      </c>
      <c r="E547" s="69" t="str" cm="1">
        <f t="array" ref="E547">+INDEX(Table_4[[Departamento]:[Municipio]],FINAL!$B547,3)</f>
        <v>0103</v>
      </c>
      <c r="F547" s="96">
        <f t="shared" si="44"/>
        <v>44052</v>
      </c>
      <c r="G547" s="71" t="str">
        <f>+CONSOLIDADO[[#This Row],[Codigo Municipio]]&amp;CONSOLIDADO[[#This Row],[Fecha]]</f>
        <v>010344052</v>
      </c>
      <c r="H547" s="72">
        <f>+IFERROR(VLOOKUP($G547,TDAcumula!$C$2:$E$2027,3,0),0)</f>
        <v>0</v>
      </c>
      <c r="I547" s="73">
        <f t="shared" si="45"/>
        <v>7</v>
      </c>
      <c r="J547" s="74">
        <f>+IF(CONSOLIDADO[[#This Row],[Codigo Municipio]]=E546,CONSOLIDADO[[#This Row],[Fallecidos Diarios]]+J546,CONSOLIDADO[[#This Row],[Fallecidos Diarios]])</f>
        <v>1</v>
      </c>
      <c r="K547" s="75">
        <f t="shared" si="46"/>
        <v>0</v>
      </c>
      <c r="L547" s="76">
        <f>+IF(CONSOLIDADO[[#This Row],[Codigo Municipio]]=E546,CONSOLIDADO[[#This Row],[Recuperados Diarios]]+L546,CONSOLIDADO[[#This Row],[Recuperados Diarios]])</f>
        <v>7</v>
      </c>
      <c r="M547" s="77" cm="1">
        <f t="array" ref="M547">+IFERROR(IF(CONSOLIDADO[[#This Row],[Día]]&lt;14,0,INDEX(CONSOLIDADO[Casos Diarios],ROW()-14,1)),0)</f>
        <v>0</v>
      </c>
      <c r="N547" s="72">
        <f>+IF(CONSOLIDADO[[#This Row],[Clave]]="710143893",1,IF(OR(CONSOLIDADO[[#This Row],[Casos Acumulados]]&gt;0,CONSOLIDADO[[#This Row],[Muertes]]&gt;0),N546+1,I547))</f>
        <v>132</v>
      </c>
      <c r="O547" s="69">
        <f>+IFERROR(VLOOKUP($G547,TDMuertes!$C$2:$E$534,3,0),0)</f>
        <v>0</v>
      </c>
      <c r="P547" s="94" t="str">
        <f t="shared" ca="1" si="47"/>
        <v>OUT TIME</v>
      </c>
      <c r="Q547" s="78">
        <f>+IFERROR(VLOOKUP(CONSOLIDADO[[#This Row],[Codigo Municipio]],TDDia!$A$4:$B$394,2,0),0)</f>
        <v>0</v>
      </c>
    </row>
    <row r="548" spans="2:17" ht="14.45">
      <c r="B548">
        <f t="shared" si="48"/>
        <v>3</v>
      </c>
      <c r="C548" s="69" t="str" cm="1">
        <f t="array" ref="C548">+INDEX(Table_4[[Departamento]:[Municipio]],FINAL!$B548,1)</f>
        <v>Atlántida</v>
      </c>
      <c r="D548" s="69" t="str" cm="1">
        <f t="array" ref="D548">+INDEX(Table_4[[Departamento]:[Municipio]],FINAL!$B548,4)</f>
        <v>Esparta</v>
      </c>
      <c r="E548" s="69" t="str" cm="1">
        <f t="array" ref="E548">+INDEX(Table_4[[Departamento]:[Municipio]],FINAL!$B548,3)</f>
        <v>0103</v>
      </c>
      <c r="F548" s="96">
        <f t="shared" si="44"/>
        <v>44053</v>
      </c>
      <c r="G548" s="71" t="str">
        <f>+CONSOLIDADO[[#This Row],[Codigo Municipio]]&amp;CONSOLIDADO[[#This Row],[Fecha]]</f>
        <v>010344053</v>
      </c>
      <c r="H548" s="72">
        <f>+IFERROR(VLOOKUP($G548,TDAcumula!$C$2:$E$2027,3,0),0)</f>
        <v>0</v>
      </c>
      <c r="I548" s="73">
        <f t="shared" si="45"/>
        <v>7</v>
      </c>
      <c r="J548" s="74">
        <f>+IF(CONSOLIDADO[[#This Row],[Codigo Municipio]]=E547,CONSOLIDADO[[#This Row],[Fallecidos Diarios]]+J547,CONSOLIDADO[[#This Row],[Fallecidos Diarios]])</f>
        <v>1</v>
      </c>
      <c r="K548" s="75">
        <f t="shared" si="46"/>
        <v>0</v>
      </c>
      <c r="L548" s="76">
        <f>+IF(CONSOLIDADO[[#This Row],[Codigo Municipio]]=E547,CONSOLIDADO[[#This Row],[Recuperados Diarios]]+L547,CONSOLIDADO[[#This Row],[Recuperados Diarios]])</f>
        <v>7</v>
      </c>
      <c r="M548" s="77" cm="1">
        <f t="array" ref="M548">+IFERROR(IF(CONSOLIDADO[[#This Row],[Día]]&lt;14,0,INDEX(CONSOLIDADO[Casos Diarios],ROW()-14,1)),0)</f>
        <v>0</v>
      </c>
      <c r="N548" s="72">
        <f>+IF(CONSOLIDADO[[#This Row],[Clave]]="710143893",1,IF(OR(CONSOLIDADO[[#This Row],[Casos Acumulados]]&gt;0,CONSOLIDADO[[#This Row],[Muertes]]&gt;0),N547+1,I548))</f>
        <v>133</v>
      </c>
      <c r="O548" s="69">
        <f>+IFERROR(VLOOKUP($G548,TDMuertes!$C$2:$E$534,3,0),0)</f>
        <v>0</v>
      </c>
      <c r="P548" s="94" t="str">
        <f t="shared" ca="1" si="47"/>
        <v>OUT TIME</v>
      </c>
      <c r="Q548" s="78">
        <f>+IFERROR(VLOOKUP(CONSOLIDADO[[#This Row],[Codigo Municipio]],TDDia!$A$4:$B$394,2,0),0)</f>
        <v>0</v>
      </c>
    </row>
    <row r="549" spans="2:17" ht="14.45">
      <c r="B549">
        <f t="shared" si="48"/>
        <v>3</v>
      </c>
      <c r="C549" s="69" t="str" cm="1">
        <f t="array" ref="C549">+INDEX(Table_4[[Departamento]:[Municipio]],FINAL!$B549,1)</f>
        <v>Atlántida</v>
      </c>
      <c r="D549" s="69" t="str" cm="1">
        <f t="array" ref="D549">+INDEX(Table_4[[Departamento]:[Municipio]],FINAL!$B549,4)</f>
        <v>Esparta</v>
      </c>
      <c r="E549" s="69" t="str" cm="1">
        <f t="array" ref="E549">+INDEX(Table_4[[Departamento]:[Municipio]],FINAL!$B549,3)</f>
        <v>0103</v>
      </c>
      <c r="F549" s="96">
        <f t="shared" si="44"/>
        <v>44054</v>
      </c>
      <c r="G549" s="71" t="str">
        <f>+CONSOLIDADO[[#This Row],[Codigo Municipio]]&amp;CONSOLIDADO[[#This Row],[Fecha]]</f>
        <v>010344054</v>
      </c>
      <c r="H549" s="72">
        <f>+IFERROR(VLOOKUP($G549,TDAcumula!$C$2:$E$2027,3,0),0)</f>
        <v>0</v>
      </c>
      <c r="I549" s="73">
        <f t="shared" si="45"/>
        <v>7</v>
      </c>
      <c r="J549" s="74">
        <f>+IF(CONSOLIDADO[[#This Row],[Codigo Municipio]]=E548,CONSOLIDADO[[#This Row],[Fallecidos Diarios]]+J548,CONSOLIDADO[[#This Row],[Fallecidos Diarios]])</f>
        <v>1</v>
      </c>
      <c r="K549" s="75">
        <f t="shared" si="46"/>
        <v>0</v>
      </c>
      <c r="L549" s="76">
        <f>+IF(CONSOLIDADO[[#This Row],[Codigo Municipio]]=E548,CONSOLIDADO[[#This Row],[Recuperados Diarios]]+L548,CONSOLIDADO[[#This Row],[Recuperados Diarios]])</f>
        <v>7</v>
      </c>
      <c r="M549" s="77" cm="1">
        <f t="array" ref="M549">+IFERROR(IF(CONSOLIDADO[[#This Row],[Día]]&lt;14,0,INDEX(CONSOLIDADO[Casos Diarios],ROW()-14,1)),0)</f>
        <v>0</v>
      </c>
      <c r="N549" s="72">
        <f>+IF(CONSOLIDADO[[#This Row],[Clave]]="710143893",1,IF(OR(CONSOLIDADO[[#This Row],[Casos Acumulados]]&gt;0,CONSOLIDADO[[#This Row],[Muertes]]&gt;0),N548+1,I549))</f>
        <v>134</v>
      </c>
      <c r="O549" s="69">
        <f>+IFERROR(VLOOKUP($G549,TDMuertes!$C$2:$E$534,3,0),0)</f>
        <v>0</v>
      </c>
      <c r="P549" s="94" t="str">
        <f t="shared" ca="1" si="47"/>
        <v>OUT TIME</v>
      </c>
      <c r="Q549" s="78">
        <f>+IFERROR(VLOOKUP(CONSOLIDADO[[#This Row],[Codigo Municipio]],TDDia!$A$4:$B$394,2,0),0)</f>
        <v>0</v>
      </c>
    </row>
    <row r="550" spans="2:17" ht="14.45">
      <c r="B550">
        <f t="shared" si="48"/>
        <v>3</v>
      </c>
      <c r="C550" s="69" t="str" cm="1">
        <f t="array" ref="C550">+INDEX(Table_4[[Departamento]:[Municipio]],FINAL!$B550,1)</f>
        <v>Atlántida</v>
      </c>
      <c r="D550" s="69" t="str" cm="1">
        <f t="array" ref="D550">+INDEX(Table_4[[Departamento]:[Municipio]],FINAL!$B550,4)</f>
        <v>Esparta</v>
      </c>
      <c r="E550" s="69" t="str" cm="1">
        <f t="array" ref="E550">+INDEX(Table_4[[Departamento]:[Municipio]],FINAL!$B550,3)</f>
        <v>0103</v>
      </c>
      <c r="F550" s="96">
        <f t="shared" si="44"/>
        <v>44055</v>
      </c>
      <c r="G550" s="71" t="str">
        <f>+CONSOLIDADO[[#This Row],[Codigo Municipio]]&amp;CONSOLIDADO[[#This Row],[Fecha]]</f>
        <v>010344055</v>
      </c>
      <c r="H550" s="72">
        <f>+IFERROR(VLOOKUP($G550,TDAcumula!$C$2:$E$2027,3,0),0)</f>
        <v>0</v>
      </c>
      <c r="I550" s="73">
        <f t="shared" si="45"/>
        <v>7</v>
      </c>
      <c r="J550" s="74">
        <f>+IF(CONSOLIDADO[[#This Row],[Codigo Municipio]]=E549,CONSOLIDADO[[#This Row],[Fallecidos Diarios]]+J549,CONSOLIDADO[[#This Row],[Fallecidos Diarios]])</f>
        <v>1</v>
      </c>
      <c r="K550" s="75">
        <f t="shared" si="46"/>
        <v>0</v>
      </c>
      <c r="L550" s="76">
        <f>+IF(CONSOLIDADO[[#This Row],[Codigo Municipio]]=E549,CONSOLIDADO[[#This Row],[Recuperados Diarios]]+L549,CONSOLIDADO[[#This Row],[Recuperados Diarios]])</f>
        <v>7</v>
      </c>
      <c r="M550" s="77" cm="1">
        <f t="array" ref="M550">+IFERROR(IF(CONSOLIDADO[[#This Row],[Día]]&lt;14,0,INDEX(CONSOLIDADO[Casos Diarios],ROW()-14,1)),0)</f>
        <v>0</v>
      </c>
      <c r="N550" s="72">
        <f>+IF(CONSOLIDADO[[#This Row],[Clave]]="710143893",1,IF(OR(CONSOLIDADO[[#This Row],[Casos Acumulados]]&gt;0,CONSOLIDADO[[#This Row],[Muertes]]&gt;0),N549+1,I550))</f>
        <v>135</v>
      </c>
      <c r="O550" s="69">
        <f>+IFERROR(VLOOKUP($G550,TDMuertes!$C$2:$E$534,3,0),0)</f>
        <v>0</v>
      </c>
      <c r="P550" s="94" t="str">
        <f t="shared" ca="1" si="47"/>
        <v>OUT TIME</v>
      </c>
      <c r="Q550" s="78">
        <f>+IFERROR(VLOOKUP(CONSOLIDADO[[#This Row],[Codigo Municipio]],TDDia!$A$4:$B$394,2,0),0)</f>
        <v>0</v>
      </c>
    </row>
    <row r="551" spans="2:17" ht="14.45">
      <c r="B551">
        <f t="shared" si="48"/>
        <v>3</v>
      </c>
      <c r="C551" s="69" t="str" cm="1">
        <f t="array" ref="C551">+INDEX(Table_4[[Departamento]:[Municipio]],FINAL!$B551,1)</f>
        <v>Atlántida</v>
      </c>
      <c r="D551" s="69" t="str" cm="1">
        <f t="array" ref="D551">+INDEX(Table_4[[Departamento]:[Municipio]],FINAL!$B551,4)</f>
        <v>Esparta</v>
      </c>
      <c r="E551" s="69" t="str" cm="1">
        <f t="array" ref="E551">+INDEX(Table_4[[Departamento]:[Municipio]],FINAL!$B551,3)</f>
        <v>0103</v>
      </c>
      <c r="F551" s="96">
        <f t="shared" si="44"/>
        <v>44056</v>
      </c>
      <c r="G551" s="71" t="str">
        <f>+CONSOLIDADO[[#This Row],[Codigo Municipio]]&amp;CONSOLIDADO[[#This Row],[Fecha]]</f>
        <v>010344056</v>
      </c>
      <c r="H551" s="72">
        <f>+IFERROR(VLOOKUP($G551,TDAcumula!$C$2:$E$2027,3,0),0)</f>
        <v>0</v>
      </c>
      <c r="I551" s="73">
        <f t="shared" si="45"/>
        <v>7</v>
      </c>
      <c r="J551" s="74">
        <f>+IF(CONSOLIDADO[[#This Row],[Codigo Municipio]]=E550,CONSOLIDADO[[#This Row],[Fallecidos Diarios]]+J550,CONSOLIDADO[[#This Row],[Fallecidos Diarios]])</f>
        <v>1</v>
      </c>
      <c r="K551" s="75">
        <f t="shared" si="46"/>
        <v>0</v>
      </c>
      <c r="L551" s="76">
        <f>+IF(CONSOLIDADO[[#This Row],[Codigo Municipio]]=E550,CONSOLIDADO[[#This Row],[Recuperados Diarios]]+L550,CONSOLIDADO[[#This Row],[Recuperados Diarios]])</f>
        <v>7</v>
      </c>
      <c r="M551" s="77" cm="1">
        <f t="array" ref="M551">+IFERROR(IF(CONSOLIDADO[[#This Row],[Día]]&lt;14,0,INDEX(CONSOLIDADO[Casos Diarios],ROW()-14,1)),0)</f>
        <v>0</v>
      </c>
      <c r="N551" s="72">
        <f>+IF(CONSOLIDADO[[#This Row],[Clave]]="710143893",1,IF(OR(CONSOLIDADO[[#This Row],[Casos Acumulados]]&gt;0,CONSOLIDADO[[#This Row],[Muertes]]&gt;0),N550+1,I551))</f>
        <v>136</v>
      </c>
      <c r="O551" s="69">
        <f>+IFERROR(VLOOKUP($G551,TDMuertes!$C$2:$E$534,3,0),0)</f>
        <v>0</v>
      </c>
      <c r="P551" s="94" t="str">
        <f t="shared" ca="1" si="47"/>
        <v>OUT TIME</v>
      </c>
      <c r="Q551" s="78">
        <f>+IFERROR(VLOOKUP(CONSOLIDADO[[#This Row],[Codigo Municipio]],TDDia!$A$4:$B$394,2,0),0)</f>
        <v>0</v>
      </c>
    </row>
    <row r="552" spans="2:17" ht="14.45">
      <c r="B552">
        <f t="shared" si="48"/>
        <v>3</v>
      </c>
      <c r="C552" s="69" t="str" cm="1">
        <f t="array" ref="C552">+INDEX(Table_4[[Departamento]:[Municipio]],FINAL!$B552,1)</f>
        <v>Atlántida</v>
      </c>
      <c r="D552" s="69" t="str" cm="1">
        <f t="array" ref="D552">+INDEX(Table_4[[Departamento]:[Municipio]],FINAL!$B552,4)</f>
        <v>Esparta</v>
      </c>
      <c r="E552" s="69" t="str" cm="1">
        <f t="array" ref="E552">+INDEX(Table_4[[Departamento]:[Municipio]],FINAL!$B552,3)</f>
        <v>0103</v>
      </c>
      <c r="F552" s="96">
        <f t="shared" si="44"/>
        <v>44057</v>
      </c>
      <c r="G552" s="71" t="str">
        <f>+CONSOLIDADO[[#This Row],[Codigo Municipio]]&amp;CONSOLIDADO[[#This Row],[Fecha]]</f>
        <v>010344057</v>
      </c>
      <c r="H552" s="72">
        <f>+IFERROR(VLOOKUP($G552,TDAcumula!$C$2:$E$2027,3,0),0)</f>
        <v>0</v>
      </c>
      <c r="I552" s="73">
        <f t="shared" si="45"/>
        <v>7</v>
      </c>
      <c r="J552" s="74">
        <f>+IF(CONSOLIDADO[[#This Row],[Codigo Municipio]]=E551,CONSOLIDADO[[#This Row],[Fallecidos Diarios]]+J551,CONSOLIDADO[[#This Row],[Fallecidos Diarios]])</f>
        <v>1</v>
      </c>
      <c r="K552" s="75">
        <f t="shared" si="46"/>
        <v>0</v>
      </c>
      <c r="L552" s="76">
        <f>+IF(CONSOLIDADO[[#This Row],[Codigo Municipio]]=E551,CONSOLIDADO[[#This Row],[Recuperados Diarios]]+L551,CONSOLIDADO[[#This Row],[Recuperados Diarios]])</f>
        <v>7</v>
      </c>
      <c r="M552" s="77" cm="1">
        <f t="array" ref="M552">+IFERROR(IF(CONSOLIDADO[[#This Row],[Día]]&lt;14,0,INDEX(CONSOLIDADO[Casos Diarios],ROW()-14,1)),0)</f>
        <v>0</v>
      </c>
      <c r="N552" s="72">
        <f>+IF(CONSOLIDADO[[#This Row],[Clave]]="710143893",1,IF(OR(CONSOLIDADO[[#This Row],[Casos Acumulados]]&gt;0,CONSOLIDADO[[#This Row],[Muertes]]&gt;0),N551+1,I552))</f>
        <v>137</v>
      </c>
      <c r="O552" s="69">
        <f>+IFERROR(VLOOKUP($G552,TDMuertes!$C$2:$E$534,3,0),0)</f>
        <v>0</v>
      </c>
      <c r="P552" s="94" t="str">
        <f t="shared" ca="1" si="47"/>
        <v>OUT TIME</v>
      </c>
      <c r="Q552" s="78">
        <f>+IFERROR(VLOOKUP(CONSOLIDADO[[#This Row],[Codigo Municipio]],TDDia!$A$4:$B$394,2,0),0)</f>
        <v>0</v>
      </c>
    </row>
    <row r="553" spans="2:17" ht="14.45">
      <c r="B553">
        <f t="shared" si="48"/>
        <v>3</v>
      </c>
      <c r="C553" s="69" t="str" cm="1">
        <f t="array" ref="C553">+INDEX(Table_4[[Departamento]:[Municipio]],FINAL!$B553,1)</f>
        <v>Atlántida</v>
      </c>
      <c r="D553" s="69" t="str" cm="1">
        <f t="array" ref="D553">+INDEX(Table_4[[Departamento]:[Municipio]],FINAL!$B553,4)</f>
        <v>Esparta</v>
      </c>
      <c r="E553" s="69" t="str" cm="1">
        <f t="array" ref="E553">+INDEX(Table_4[[Departamento]:[Municipio]],FINAL!$B553,3)</f>
        <v>0103</v>
      </c>
      <c r="F553" s="96">
        <f t="shared" si="44"/>
        <v>44058</v>
      </c>
      <c r="G553" s="71" t="str">
        <f>+CONSOLIDADO[[#This Row],[Codigo Municipio]]&amp;CONSOLIDADO[[#This Row],[Fecha]]</f>
        <v>010344058</v>
      </c>
      <c r="H553" s="72">
        <f>+IFERROR(VLOOKUP($G553,TDAcumula!$C$2:$E$2027,3,0),0)</f>
        <v>0</v>
      </c>
      <c r="I553" s="73">
        <f t="shared" si="45"/>
        <v>7</v>
      </c>
      <c r="J553" s="74">
        <f>+IF(CONSOLIDADO[[#This Row],[Codigo Municipio]]=E552,CONSOLIDADO[[#This Row],[Fallecidos Diarios]]+J552,CONSOLIDADO[[#This Row],[Fallecidos Diarios]])</f>
        <v>1</v>
      </c>
      <c r="K553" s="75">
        <f t="shared" si="46"/>
        <v>0</v>
      </c>
      <c r="L553" s="76">
        <f>+IF(CONSOLIDADO[[#This Row],[Codigo Municipio]]=E552,CONSOLIDADO[[#This Row],[Recuperados Diarios]]+L552,CONSOLIDADO[[#This Row],[Recuperados Diarios]])</f>
        <v>7</v>
      </c>
      <c r="M553" s="77" cm="1">
        <f t="array" ref="M553">+IFERROR(IF(CONSOLIDADO[[#This Row],[Día]]&lt;14,0,INDEX(CONSOLIDADO[Casos Diarios],ROW()-14,1)),0)</f>
        <v>0</v>
      </c>
      <c r="N553" s="72">
        <f>+IF(CONSOLIDADO[[#This Row],[Clave]]="710143893",1,IF(OR(CONSOLIDADO[[#This Row],[Casos Acumulados]]&gt;0,CONSOLIDADO[[#This Row],[Muertes]]&gt;0),N552+1,I553))</f>
        <v>138</v>
      </c>
      <c r="O553" s="69">
        <f>+IFERROR(VLOOKUP($G553,TDMuertes!$C$2:$E$534,3,0),0)</f>
        <v>0</v>
      </c>
      <c r="P553" s="94" t="str">
        <f t="shared" ca="1" si="47"/>
        <v>OUT TIME</v>
      </c>
      <c r="Q553" s="78">
        <f>+IFERROR(VLOOKUP(CONSOLIDADO[[#This Row],[Codigo Municipio]],TDDia!$A$4:$B$394,2,0),0)</f>
        <v>0</v>
      </c>
    </row>
    <row r="554" spans="2:17" ht="14.45">
      <c r="B554">
        <f t="shared" si="48"/>
        <v>3</v>
      </c>
      <c r="C554" s="69" t="str" cm="1">
        <f t="array" ref="C554">+INDEX(Table_4[[Departamento]:[Municipio]],FINAL!$B554,1)</f>
        <v>Atlántida</v>
      </c>
      <c r="D554" s="69" t="str" cm="1">
        <f t="array" ref="D554">+INDEX(Table_4[[Departamento]:[Municipio]],FINAL!$B554,4)</f>
        <v>Esparta</v>
      </c>
      <c r="E554" s="69" t="str" cm="1">
        <f t="array" ref="E554">+INDEX(Table_4[[Departamento]:[Municipio]],FINAL!$B554,3)</f>
        <v>0103</v>
      </c>
      <c r="F554" s="96">
        <f t="shared" si="44"/>
        <v>44059</v>
      </c>
      <c r="G554" s="71" t="str">
        <f>+CONSOLIDADO[[#This Row],[Codigo Municipio]]&amp;CONSOLIDADO[[#This Row],[Fecha]]</f>
        <v>010344059</v>
      </c>
      <c r="H554" s="72">
        <f>+IFERROR(VLOOKUP($G554,TDAcumula!$C$2:$E$2027,3,0),0)</f>
        <v>0</v>
      </c>
      <c r="I554" s="73">
        <f t="shared" si="45"/>
        <v>7</v>
      </c>
      <c r="J554" s="74">
        <f>+IF(CONSOLIDADO[[#This Row],[Codigo Municipio]]=E553,CONSOLIDADO[[#This Row],[Fallecidos Diarios]]+J553,CONSOLIDADO[[#This Row],[Fallecidos Diarios]])</f>
        <v>1</v>
      </c>
      <c r="K554" s="75">
        <f t="shared" si="46"/>
        <v>0</v>
      </c>
      <c r="L554" s="76">
        <f>+IF(CONSOLIDADO[[#This Row],[Codigo Municipio]]=E553,CONSOLIDADO[[#This Row],[Recuperados Diarios]]+L553,CONSOLIDADO[[#This Row],[Recuperados Diarios]])</f>
        <v>7</v>
      </c>
      <c r="M554" s="77" cm="1">
        <f t="array" ref="M554">+IFERROR(IF(CONSOLIDADO[[#This Row],[Día]]&lt;14,0,INDEX(CONSOLIDADO[Casos Diarios],ROW()-14,1)),0)</f>
        <v>0</v>
      </c>
      <c r="N554" s="72">
        <f>+IF(CONSOLIDADO[[#This Row],[Clave]]="710143893",1,IF(OR(CONSOLIDADO[[#This Row],[Casos Acumulados]]&gt;0,CONSOLIDADO[[#This Row],[Muertes]]&gt;0),N553+1,I554))</f>
        <v>139</v>
      </c>
      <c r="O554" s="69">
        <f>+IFERROR(VLOOKUP($G554,TDMuertes!$C$2:$E$534,3,0),0)</f>
        <v>0</v>
      </c>
      <c r="P554" s="94" t="str">
        <f t="shared" ca="1" si="47"/>
        <v>OUT TIME</v>
      </c>
      <c r="Q554" s="78">
        <f>+IFERROR(VLOOKUP(CONSOLIDADO[[#This Row],[Codigo Municipio]],TDDia!$A$4:$B$394,2,0),0)</f>
        <v>0</v>
      </c>
    </row>
    <row r="555" spans="2:17" ht="14.45">
      <c r="B555">
        <f t="shared" si="48"/>
        <v>3</v>
      </c>
      <c r="C555" s="69" t="str" cm="1">
        <f t="array" ref="C555">+INDEX(Table_4[[Departamento]:[Municipio]],FINAL!$B555,1)</f>
        <v>Atlántida</v>
      </c>
      <c r="D555" s="69" t="str" cm="1">
        <f t="array" ref="D555">+INDEX(Table_4[[Departamento]:[Municipio]],FINAL!$B555,4)</f>
        <v>Esparta</v>
      </c>
      <c r="E555" s="69" t="str" cm="1">
        <f t="array" ref="E555">+INDEX(Table_4[[Departamento]:[Municipio]],FINAL!$B555,3)</f>
        <v>0103</v>
      </c>
      <c r="F555" s="96">
        <f t="shared" si="44"/>
        <v>44060</v>
      </c>
      <c r="G555" s="71" t="str">
        <f>+CONSOLIDADO[[#This Row],[Codigo Municipio]]&amp;CONSOLIDADO[[#This Row],[Fecha]]</f>
        <v>010344060</v>
      </c>
      <c r="H555" s="72">
        <f>+IFERROR(VLOOKUP($G555,TDAcumula!$C$2:$E$2027,3,0),0)</f>
        <v>0</v>
      </c>
      <c r="I555" s="73">
        <f t="shared" si="45"/>
        <v>7</v>
      </c>
      <c r="J555" s="74">
        <f>+IF(CONSOLIDADO[[#This Row],[Codigo Municipio]]=E554,CONSOLIDADO[[#This Row],[Fallecidos Diarios]]+J554,CONSOLIDADO[[#This Row],[Fallecidos Diarios]])</f>
        <v>1</v>
      </c>
      <c r="K555" s="75">
        <f t="shared" si="46"/>
        <v>0</v>
      </c>
      <c r="L555" s="76">
        <f>+IF(CONSOLIDADO[[#This Row],[Codigo Municipio]]=E554,CONSOLIDADO[[#This Row],[Recuperados Diarios]]+L554,CONSOLIDADO[[#This Row],[Recuperados Diarios]])</f>
        <v>7</v>
      </c>
      <c r="M555" s="77" cm="1">
        <f t="array" ref="M555">+IFERROR(IF(CONSOLIDADO[[#This Row],[Día]]&lt;14,0,INDEX(CONSOLIDADO[Casos Diarios],ROW()-14,1)),0)</f>
        <v>0</v>
      </c>
      <c r="N555" s="72">
        <f>+IF(CONSOLIDADO[[#This Row],[Clave]]="710143893",1,IF(OR(CONSOLIDADO[[#This Row],[Casos Acumulados]]&gt;0,CONSOLIDADO[[#This Row],[Muertes]]&gt;0),N554+1,I555))</f>
        <v>140</v>
      </c>
      <c r="O555" s="69">
        <f>+IFERROR(VLOOKUP($G555,TDMuertes!$C$2:$E$534,3,0),0)</f>
        <v>0</v>
      </c>
      <c r="P555" s="94" t="str">
        <f t="shared" ca="1" si="47"/>
        <v>OUT TIME</v>
      </c>
      <c r="Q555" s="78">
        <f>+IFERROR(VLOOKUP(CONSOLIDADO[[#This Row],[Codigo Municipio]],TDDia!$A$4:$B$394,2,0),0)</f>
        <v>0</v>
      </c>
    </row>
    <row r="556" spans="2:17" ht="14.45">
      <c r="B556">
        <f t="shared" si="48"/>
        <v>3</v>
      </c>
      <c r="C556" s="69" t="str" cm="1">
        <f t="array" ref="C556">+INDEX(Table_4[[Departamento]:[Municipio]],FINAL!$B556,1)</f>
        <v>Atlántida</v>
      </c>
      <c r="D556" s="69" t="str" cm="1">
        <f t="array" ref="D556">+INDEX(Table_4[[Departamento]:[Municipio]],FINAL!$B556,4)</f>
        <v>Esparta</v>
      </c>
      <c r="E556" s="69" t="str" cm="1">
        <f t="array" ref="E556">+INDEX(Table_4[[Departamento]:[Municipio]],FINAL!$B556,3)</f>
        <v>0103</v>
      </c>
      <c r="F556" s="96">
        <f t="shared" si="44"/>
        <v>44061</v>
      </c>
      <c r="G556" s="71" t="str">
        <f>+CONSOLIDADO[[#This Row],[Codigo Municipio]]&amp;CONSOLIDADO[[#This Row],[Fecha]]</f>
        <v>010344061</v>
      </c>
      <c r="H556" s="72">
        <f>+IFERROR(VLOOKUP($G556,TDAcumula!$C$2:$E$2027,3,0),0)</f>
        <v>0</v>
      </c>
      <c r="I556" s="73">
        <f t="shared" si="45"/>
        <v>7</v>
      </c>
      <c r="J556" s="74">
        <f>+IF(CONSOLIDADO[[#This Row],[Codigo Municipio]]=E555,CONSOLIDADO[[#This Row],[Fallecidos Diarios]]+J555,CONSOLIDADO[[#This Row],[Fallecidos Diarios]])</f>
        <v>1</v>
      </c>
      <c r="K556" s="75">
        <f t="shared" si="46"/>
        <v>0</v>
      </c>
      <c r="L556" s="76">
        <f>+IF(CONSOLIDADO[[#This Row],[Codigo Municipio]]=E555,CONSOLIDADO[[#This Row],[Recuperados Diarios]]+L555,CONSOLIDADO[[#This Row],[Recuperados Diarios]])</f>
        <v>7</v>
      </c>
      <c r="M556" s="77" cm="1">
        <f t="array" ref="M556">+IFERROR(IF(CONSOLIDADO[[#This Row],[Día]]&lt;14,0,INDEX(CONSOLIDADO[Casos Diarios],ROW()-14,1)),0)</f>
        <v>0</v>
      </c>
      <c r="N556" s="72">
        <f>+IF(CONSOLIDADO[[#This Row],[Clave]]="710143893",1,IF(OR(CONSOLIDADO[[#This Row],[Casos Acumulados]]&gt;0,CONSOLIDADO[[#This Row],[Muertes]]&gt;0),N555+1,I556))</f>
        <v>141</v>
      </c>
      <c r="O556" s="69">
        <f>+IFERROR(VLOOKUP($G556,TDMuertes!$C$2:$E$534,3,0),0)</f>
        <v>0</v>
      </c>
      <c r="P556" s="94" t="str">
        <f t="shared" ca="1" si="47"/>
        <v>OUT TIME</v>
      </c>
      <c r="Q556" s="78">
        <f>+IFERROR(VLOOKUP(CONSOLIDADO[[#This Row],[Codigo Municipio]],TDDia!$A$4:$B$394,2,0),0)</f>
        <v>0</v>
      </c>
    </row>
    <row r="557" spans="2:17" ht="14.45">
      <c r="B557">
        <f t="shared" si="48"/>
        <v>3</v>
      </c>
      <c r="C557" s="69" t="str" cm="1">
        <f t="array" ref="C557">+INDEX(Table_4[[Departamento]:[Municipio]],FINAL!$B557,1)</f>
        <v>Atlántida</v>
      </c>
      <c r="D557" s="69" t="str" cm="1">
        <f t="array" ref="D557">+INDEX(Table_4[[Departamento]:[Municipio]],FINAL!$B557,4)</f>
        <v>Esparta</v>
      </c>
      <c r="E557" s="69" t="str" cm="1">
        <f t="array" ref="E557">+INDEX(Table_4[[Departamento]:[Municipio]],FINAL!$B557,3)</f>
        <v>0103</v>
      </c>
      <c r="F557" s="96">
        <f t="shared" si="44"/>
        <v>44062</v>
      </c>
      <c r="G557" s="71" t="str">
        <f>+CONSOLIDADO[[#This Row],[Codigo Municipio]]&amp;CONSOLIDADO[[#This Row],[Fecha]]</f>
        <v>010344062</v>
      </c>
      <c r="H557" s="72">
        <f>+IFERROR(VLOOKUP($G557,TDAcumula!$C$2:$E$2027,3,0),0)</f>
        <v>0</v>
      </c>
      <c r="I557" s="73">
        <f t="shared" si="45"/>
        <v>7</v>
      </c>
      <c r="J557" s="74">
        <f>+IF(CONSOLIDADO[[#This Row],[Codigo Municipio]]=E556,CONSOLIDADO[[#This Row],[Fallecidos Diarios]]+J556,CONSOLIDADO[[#This Row],[Fallecidos Diarios]])</f>
        <v>1</v>
      </c>
      <c r="K557" s="75">
        <f t="shared" si="46"/>
        <v>0</v>
      </c>
      <c r="L557" s="76">
        <f>+IF(CONSOLIDADO[[#This Row],[Codigo Municipio]]=E556,CONSOLIDADO[[#This Row],[Recuperados Diarios]]+L556,CONSOLIDADO[[#This Row],[Recuperados Diarios]])</f>
        <v>7</v>
      </c>
      <c r="M557" s="77" cm="1">
        <f t="array" ref="M557">+IFERROR(IF(CONSOLIDADO[[#This Row],[Día]]&lt;14,0,INDEX(CONSOLIDADO[Casos Diarios],ROW()-14,1)),0)</f>
        <v>0</v>
      </c>
      <c r="N557" s="72">
        <f>+IF(CONSOLIDADO[[#This Row],[Clave]]="710143893",1,IF(OR(CONSOLIDADO[[#This Row],[Casos Acumulados]]&gt;0,CONSOLIDADO[[#This Row],[Muertes]]&gt;0),N556+1,I557))</f>
        <v>142</v>
      </c>
      <c r="O557" s="69">
        <f>+IFERROR(VLOOKUP($G557,TDMuertes!$C$2:$E$534,3,0),0)</f>
        <v>0</v>
      </c>
      <c r="P557" s="94" t="str">
        <f t="shared" ca="1" si="47"/>
        <v>OUT TIME</v>
      </c>
      <c r="Q557" s="78">
        <f>+IFERROR(VLOOKUP(CONSOLIDADO[[#This Row],[Codigo Municipio]],TDDia!$A$4:$B$394,2,0),0)</f>
        <v>0</v>
      </c>
    </row>
    <row r="558" spans="2:17" ht="14.45">
      <c r="B558">
        <f t="shared" si="48"/>
        <v>3</v>
      </c>
      <c r="C558" s="69" t="str" cm="1">
        <f t="array" ref="C558">+INDEX(Table_4[[Departamento]:[Municipio]],FINAL!$B558,1)</f>
        <v>Atlántida</v>
      </c>
      <c r="D558" s="69" t="str" cm="1">
        <f t="array" ref="D558">+INDEX(Table_4[[Departamento]:[Municipio]],FINAL!$B558,4)</f>
        <v>Esparta</v>
      </c>
      <c r="E558" s="69" t="str" cm="1">
        <f t="array" ref="E558">+INDEX(Table_4[[Departamento]:[Municipio]],FINAL!$B558,3)</f>
        <v>0103</v>
      </c>
      <c r="F558" s="96">
        <f t="shared" si="44"/>
        <v>44063</v>
      </c>
      <c r="G558" s="71" t="str">
        <f>+CONSOLIDADO[[#This Row],[Codigo Municipio]]&amp;CONSOLIDADO[[#This Row],[Fecha]]</f>
        <v>010344063</v>
      </c>
      <c r="H558" s="72">
        <f>+IFERROR(VLOOKUP($G558,TDAcumula!$C$2:$E$2027,3,0),0)</f>
        <v>0</v>
      </c>
      <c r="I558" s="73">
        <f t="shared" si="45"/>
        <v>7</v>
      </c>
      <c r="J558" s="74">
        <f>+IF(CONSOLIDADO[[#This Row],[Codigo Municipio]]=E557,CONSOLIDADO[[#This Row],[Fallecidos Diarios]]+J557,CONSOLIDADO[[#This Row],[Fallecidos Diarios]])</f>
        <v>1</v>
      </c>
      <c r="K558" s="75">
        <f t="shared" si="46"/>
        <v>0</v>
      </c>
      <c r="L558" s="76">
        <f>+IF(CONSOLIDADO[[#This Row],[Codigo Municipio]]=E557,CONSOLIDADO[[#This Row],[Recuperados Diarios]]+L557,CONSOLIDADO[[#This Row],[Recuperados Diarios]])</f>
        <v>7</v>
      </c>
      <c r="M558" s="77" cm="1">
        <f t="array" ref="M558">+IFERROR(IF(CONSOLIDADO[[#This Row],[Día]]&lt;14,0,INDEX(CONSOLIDADO[Casos Diarios],ROW()-14,1)),0)</f>
        <v>0</v>
      </c>
      <c r="N558" s="72">
        <f>+IF(CONSOLIDADO[[#This Row],[Clave]]="710143893",1,IF(OR(CONSOLIDADO[[#This Row],[Casos Acumulados]]&gt;0,CONSOLIDADO[[#This Row],[Muertes]]&gt;0),N557+1,I558))</f>
        <v>143</v>
      </c>
      <c r="O558" s="69">
        <f>+IFERROR(VLOOKUP($G558,TDMuertes!$C$2:$E$534,3,0),0)</f>
        <v>0</v>
      </c>
      <c r="P558" s="94" t="str">
        <f t="shared" ca="1" si="47"/>
        <v>OUT TIME</v>
      </c>
      <c r="Q558" s="78">
        <f>+IFERROR(VLOOKUP(CONSOLIDADO[[#This Row],[Codigo Municipio]],TDDia!$A$4:$B$394,2,0),0)</f>
        <v>0</v>
      </c>
    </row>
    <row r="559" spans="2:17" ht="14.45">
      <c r="B559">
        <f t="shared" si="48"/>
        <v>3</v>
      </c>
      <c r="C559" s="69" t="str" cm="1">
        <f t="array" ref="C559">+INDEX(Table_4[[Departamento]:[Municipio]],FINAL!$B559,1)</f>
        <v>Atlántida</v>
      </c>
      <c r="D559" s="69" t="str" cm="1">
        <f t="array" ref="D559">+INDEX(Table_4[[Departamento]:[Municipio]],FINAL!$B559,4)</f>
        <v>Esparta</v>
      </c>
      <c r="E559" s="69" t="str" cm="1">
        <f t="array" ref="E559">+INDEX(Table_4[[Departamento]:[Municipio]],FINAL!$B559,3)</f>
        <v>0103</v>
      </c>
      <c r="F559" s="96">
        <f t="shared" si="44"/>
        <v>44064</v>
      </c>
      <c r="G559" s="71" t="str">
        <f>+CONSOLIDADO[[#This Row],[Codigo Municipio]]&amp;CONSOLIDADO[[#This Row],[Fecha]]</f>
        <v>010344064</v>
      </c>
      <c r="H559" s="72">
        <f>+IFERROR(VLOOKUP($G559,TDAcumula!$C$2:$E$2027,3,0),0)</f>
        <v>0</v>
      </c>
      <c r="I559" s="73">
        <f t="shared" si="45"/>
        <v>7</v>
      </c>
      <c r="J559" s="74">
        <f>+IF(CONSOLIDADO[[#This Row],[Codigo Municipio]]=E558,CONSOLIDADO[[#This Row],[Fallecidos Diarios]]+J558,CONSOLIDADO[[#This Row],[Fallecidos Diarios]])</f>
        <v>1</v>
      </c>
      <c r="K559" s="75">
        <f t="shared" si="46"/>
        <v>0</v>
      </c>
      <c r="L559" s="76">
        <f>+IF(CONSOLIDADO[[#This Row],[Codigo Municipio]]=E558,CONSOLIDADO[[#This Row],[Recuperados Diarios]]+L558,CONSOLIDADO[[#This Row],[Recuperados Diarios]])</f>
        <v>7</v>
      </c>
      <c r="M559" s="77" cm="1">
        <f t="array" ref="M559">+IFERROR(IF(CONSOLIDADO[[#This Row],[Día]]&lt;14,0,INDEX(CONSOLIDADO[Casos Diarios],ROW()-14,1)),0)</f>
        <v>0</v>
      </c>
      <c r="N559" s="72">
        <f>+IF(CONSOLIDADO[[#This Row],[Clave]]="710143893",1,IF(OR(CONSOLIDADO[[#This Row],[Casos Acumulados]]&gt;0,CONSOLIDADO[[#This Row],[Muertes]]&gt;0),N558+1,I559))</f>
        <v>144</v>
      </c>
      <c r="O559" s="69">
        <f>+IFERROR(VLOOKUP($G559,TDMuertes!$C$2:$E$534,3,0),0)</f>
        <v>0</v>
      </c>
      <c r="P559" s="94" t="str">
        <f t="shared" ca="1" si="47"/>
        <v>OUT TIME</v>
      </c>
      <c r="Q559" s="78">
        <f>+IFERROR(VLOOKUP(CONSOLIDADO[[#This Row],[Codigo Municipio]],TDDia!$A$4:$B$394,2,0),0)</f>
        <v>0</v>
      </c>
    </row>
    <row r="560" spans="2:17" ht="14.45">
      <c r="B560">
        <f t="shared" si="48"/>
        <v>3</v>
      </c>
      <c r="C560" s="69" t="str" cm="1">
        <f t="array" ref="C560">+INDEX(Table_4[[Departamento]:[Municipio]],FINAL!$B560,1)</f>
        <v>Atlántida</v>
      </c>
      <c r="D560" s="69" t="str" cm="1">
        <f t="array" ref="D560">+INDEX(Table_4[[Departamento]:[Municipio]],FINAL!$B560,4)</f>
        <v>Esparta</v>
      </c>
      <c r="E560" s="69" t="str" cm="1">
        <f t="array" ref="E560">+INDEX(Table_4[[Departamento]:[Municipio]],FINAL!$B560,3)</f>
        <v>0103</v>
      </c>
      <c r="F560" s="96">
        <f t="shared" si="44"/>
        <v>44065</v>
      </c>
      <c r="G560" s="71" t="str">
        <f>+CONSOLIDADO[[#This Row],[Codigo Municipio]]&amp;CONSOLIDADO[[#This Row],[Fecha]]</f>
        <v>010344065</v>
      </c>
      <c r="H560" s="72">
        <f>+IFERROR(VLOOKUP($G560,TDAcumula!$C$2:$E$2027,3,0),0)</f>
        <v>0</v>
      </c>
      <c r="I560" s="73">
        <f t="shared" si="45"/>
        <v>7</v>
      </c>
      <c r="J560" s="74">
        <f>+IF(CONSOLIDADO[[#This Row],[Codigo Municipio]]=E559,CONSOLIDADO[[#This Row],[Fallecidos Diarios]]+J559,CONSOLIDADO[[#This Row],[Fallecidos Diarios]])</f>
        <v>1</v>
      </c>
      <c r="K560" s="75">
        <f t="shared" si="46"/>
        <v>0</v>
      </c>
      <c r="L560" s="76">
        <f>+IF(CONSOLIDADO[[#This Row],[Codigo Municipio]]=E559,CONSOLIDADO[[#This Row],[Recuperados Diarios]]+L559,CONSOLIDADO[[#This Row],[Recuperados Diarios]])</f>
        <v>7</v>
      </c>
      <c r="M560" s="77" cm="1">
        <f t="array" ref="M560">+IFERROR(IF(CONSOLIDADO[[#This Row],[Día]]&lt;14,0,INDEX(CONSOLIDADO[Casos Diarios],ROW()-14,1)),0)</f>
        <v>0</v>
      </c>
      <c r="N560" s="72">
        <f>+IF(CONSOLIDADO[[#This Row],[Clave]]="710143893",1,IF(OR(CONSOLIDADO[[#This Row],[Casos Acumulados]]&gt;0,CONSOLIDADO[[#This Row],[Muertes]]&gt;0),N559+1,I560))</f>
        <v>145</v>
      </c>
      <c r="O560" s="69">
        <f>+IFERROR(VLOOKUP($G560,TDMuertes!$C$2:$E$534,3,0),0)</f>
        <v>0</v>
      </c>
      <c r="P560" s="94" t="str">
        <f t="shared" ca="1" si="47"/>
        <v>OUT TIME</v>
      </c>
      <c r="Q560" s="78">
        <f>+IFERROR(VLOOKUP(CONSOLIDADO[[#This Row],[Codigo Municipio]],TDDia!$A$4:$B$394,2,0),0)</f>
        <v>0</v>
      </c>
    </row>
    <row r="561" spans="2:17" ht="14.45">
      <c r="B561">
        <f t="shared" si="48"/>
        <v>3</v>
      </c>
      <c r="C561" s="69" t="str" cm="1">
        <f t="array" ref="C561">+INDEX(Table_4[[Departamento]:[Municipio]],FINAL!$B561,1)</f>
        <v>Atlántida</v>
      </c>
      <c r="D561" s="69" t="str" cm="1">
        <f t="array" ref="D561">+INDEX(Table_4[[Departamento]:[Municipio]],FINAL!$B561,4)</f>
        <v>Esparta</v>
      </c>
      <c r="E561" s="69" t="str" cm="1">
        <f t="array" ref="E561">+INDEX(Table_4[[Departamento]:[Municipio]],FINAL!$B561,3)</f>
        <v>0103</v>
      </c>
      <c r="F561" s="96">
        <f t="shared" si="44"/>
        <v>44066</v>
      </c>
      <c r="G561" s="71" t="str">
        <f>+CONSOLIDADO[[#This Row],[Codigo Municipio]]&amp;CONSOLIDADO[[#This Row],[Fecha]]</f>
        <v>010344066</v>
      </c>
      <c r="H561" s="72">
        <f>+IFERROR(VLOOKUP($G561,TDAcumula!$C$2:$E$2027,3,0),0)</f>
        <v>0</v>
      </c>
      <c r="I561" s="73">
        <f t="shared" si="45"/>
        <v>7</v>
      </c>
      <c r="J561" s="74">
        <f>+IF(CONSOLIDADO[[#This Row],[Codigo Municipio]]=E560,CONSOLIDADO[[#This Row],[Fallecidos Diarios]]+J560,CONSOLIDADO[[#This Row],[Fallecidos Diarios]])</f>
        <v>1</v>
      </c>
      <c r="K561" s="75">
        <f t="shared" si="46"/>
        <v>0</v>
      </c>
      <c r="L561" s="76">
        <f>+IF(CONSOLIDADO[[#This Row],[Codigo Municipio]]=E560,CONSOLIDADO[[#This Row],[Recuperados Diarios]]+L560,CONSOLIDADO[[#This Row],[Recuperados Diarios]])</f>
        <v>7</v>
      </c>
      <c r="M561" s="77" cm="1">
        <f t="array" ref="M561">+IFERROR(IF(CONSOLIDADO[[#This Row],[Día]]&lt;14,0,INDEX(CONSOLIDADO[Casos Diarios],ROW()-14,1)),0)</f>
        <v>0</v>
      </c>
      <c r="N561" s="72">
        <f>+IF(CONSOLIDADO[[#This Row],[Clave]]="710143893",1,IF(OR(CONSOLIDADO[[#This Row],[Casos Acumulados]]&gt;0,CONSOLIDADO[[#This Row],[Muertes]]&gt;0),N560+1,I561))</f>
        <v>146</v>
      </c>
      <c r="O561" s="69">
        <f>+IFERROR(VLOOKUP($G561,TDMuertes!$C$2:$E$534,3,0),0)</f>
        <v>0</v>
      </c>
      <c r="P561" s="94" t="str">
        <f t="shared" ca="1" si="47"/>
        <v>OUT TIME</v>
      </c>
      <c r="Q561" s="78">
        <f>+IFERROR(VLOOKUP(CONSOLIDADO[[#This Row],[Codigo Municipio]],TDDia!$A$4:$B$394,2,0),0)</f>
        <v>0</v>
      </c>
    </row>
    <row r="562" spans="2:17" ht="14.45">
      <c r="B562">
        <f t="shared" si="48"/>
        <v>3</v>
      </c>
      <c r="C562" s="69" t="str" cm="1">
        <f t="array" ref="C562">+INDEX(Table_4[[Departamento]:[Municipio]],FINAL!$B562,1)</f>
        <v>Atlántida</v>
      </c>
      <c r="D562" s="69" t="str" cm="1">
        <f t="array" ref="D562">+INDEX(Table_4[[Departamento]:[Municipio]],FINAL!$B562,4)</f>
        <v>Esparta</v>
      </c>
      <c r="E562" s="69" t="str" cm="1">
        <f t="array" ref="E562">+INDEX(Table_4[[Departamento]:[Municipio]],FINAL!$B562,3)</f>
        <v>0103</v>
      </c>
      <c r="F562" s="96">
        <f t="shared" si="44"/>
        <v>44067</v>
      </c>
      <c r="G562" s="71" t="str">
        <f>+CONSOLIDADO[[#This Row],[Codigo Municipio]]&amp;CONSOLIDADO[[#This Row],[Fecha]]</f>
        <v>010344067</v>
      </c>
      <c r="H562" s="72">
        <f>+IFERROR(VLOOKUP($G562,TDAcumula!$C$2:$E$2027,3,0),0)</f>
        <v>0</v>
      </c>
      <c r="I562" s="73">
        <f t="shared" si="45"/>
        <v>7</v>
      </c>
      <c r="J562" s="74">
        <f>+IF(CONSOLIDADO[[#This Row],[Codigo Municipio]]=E561,CONSOLIDADO[[#This Row],[Fallecidos Diarios]]+J561,CONSOLIDADO[[#This Row],[Fallecidos Diarios]])</f>
        <v>1</v>
      </c>
      <c r="K562" s="75">
        <f t="shared" si="46"/>
        <v>0</v>
      </c>
      <c r="L562" s="76">
        <f>+IF(CONSOLIDADO[[#This Row],[Codigo Municipio]]=E561,CONSOLIDADO[[#This Row],[Recuperados Diarios]]+L561,CONSOLIDADO[[#This Row],[Recuperados Diarios]])</f>
        <v>7</v>
      </c>
      <c r="M562" s="77" cm="1">
        <f t="array" ref="M562">+IFERROR(IF(CONSOLIDADO[[#This Row],[Día]]&lt;14,0,INDEX(CONSOLIDADO[Casos Diarios],ROW()-14,1)),0)</f>
        <v>0</v>
      </c>
      <c r="N562" s="72">
        <f>+IF(CONSOLIDADO[[#This Row],[Clave]]="710143893",1,IF(OR(CONSOLIDADO[[#This Row],[Casos Acumulados]]&gt;0,CONSOLIDADO[[#This Row],[Muertes]]&gt;0),N561+1,I562))</f>
        <v>147</v>
      </c>
      <c r="O562" s="69">
        <f>+IFERROR(VLOOKUP($G562,TDMuertes!$C$2:$E$534,3,0),0)</f>
        <v>0</v>
      </c>
      <c r="P562" s="94" t="str">
        <f t="shared" ca="1" si="47"/>
        <v>OUT TIME</v>
      </c>
      <c r="Q562" s="78">
        <f>+IFERROR(VLOOKUP(CONSOLIDADO[[#This Row],[Codigo Municipio]],TDDia!$A$4:$B$394,2,0),0)</f>
        <v>0</v>
      </c>
    </row>
    <row r="563" spans="2:17" ht="14.45">
      <c r="B563">
        <f t="shared" si="48"/>
        <v>3</v>
      </c>
      <c r="C563" s="69" t="str" cm="1">
        <f t="array" ref="C563">+INDEX(Table_4[[Departamento]:[Municipio]],FINAL!$B563,1)</f>
        <v>Atlántida</v>
      </c>
      <c r="D563" s="69" t="str" cm="1">
        <f t="array" ref="D563">+INDEX(Table_4[[Departamento]:[Municipio]],FINAL!$B563,4)</f>
        <v>Esparta</v>
      </c>
      <c r="E563" s="69" t="str" cm="1">
        <f t="array" ref="E563">+INDEX(Table_4[[Departamento]:[Municipio]],FINAL!$B563,3)</f>
        <v>0103</v>
      </c>
      <c r="F563" s="96">
        <f t="shared" si="44"/>
        <v>44068</v>
      </c>
      <c r="G563" s="71" t="str">
        <f>+CONSOLIDADO[[#This Row],[Codigo Municipio]]&amp;CONSOLIDADO[[#This Row],[Fecha]]</f>
        <v>010344068</v>
      </c>
      <c r="H563" s="72">
        <f>+IFERROR(VLOOKUP($G563,TDAcumula!$C$2:$E$2027,3,0),0)</f>
        <v>0</v>
      </c>
      <c r="I563" s="73">
        <f t="shared" si="45"/>
        <v>7</v>
      </c>
      <c r="J563" s="74">
        <f>+IF(CONSOLIDADO[[#This Row],[Codigo Municipio]]=E562,CONSOLIDADO[[#This Row],[Fallecidos Diarios]]+J562,CONSOLIDADO[[#This Row],[Fallecidos Diarios]])</f>
        <v>1</v>
      </c>
      <c r="K563" s="75">
        <f t="shared" si="46"/>
        <v>0</v>
      </c>
      <c r="L563" s="76">
        <f>+IF(CONSOLIDADO[[#This Row],[Codigo Municipio]]=E562,CONSOLIDADO[[#This Row],[Recuperados Diarios]]+L562,CONSOLIDADO[[#This Row],[Recuperados Diarios]])</f>
        <v>7</v>
      </c>
      <c r="M563" s="77" cm="1">
        <f t="array" ref="M563">+IFERROR(IF(CONSOLIDADO[[#This Row],[Día]]&lt;14,0,INDEX(CONSOLIDADO[Casos Diarios],ROW()-14,1)),0)</f>
        <v>0</v>
      </c>
      <c r="N563" s="72">
        <f>+IF(CONSOLIDADO[[#This Row],[Clave]]="710143893",1,IF(OR(CONSOLIDADO[[#This Row],[Casos Acumulados]]&gt;0,CONSOLIDADO[[#This Row],[Muertes]]&gt;0),N562+1,I563))</f>
        <v>148</v>
      </c>
      <c r="O563" s="69">
        <f>+IFERROR(VLOOKUP($G563,TDMuertes!$C$2:$E$534,3,0),0)</f>
        <v>0</v>
      </c>
      <c r="P563" s="94" t="str">
        <f t="shared" ca="1" si="47"/>
        <v>OUT TIME</v>
      </c>
      <c r="Q563" s="78">
        <f>+IFERROR(VLOOKUP(CONSOLIDADO[[#This Row],[Codigo Municipio]],TDDia!$A$4:$B$394,2,0),0)</f>
        <v>0</v>
      </c>
    </row>
    <row r="564" spans="2:17" ht="14.45">
      <c r="B564">
        <f t="shared" si="48"/>
        <v>3</v>
      </c>
      <c r="C564" s="69" t="str" cm="1">
        <f t="array" ref="C564">+INDEX(Table_4[[Departamento]:[Municipio]],FINAL!$B564,1)</f>
        <v>Atlántida</v>
      </c>
      <c r="D564" s="69" t="str" cm="1">
        <f t="array" ref="D564">+INDEX(Table_4[[Departamento]:[Municipio]],FINAL!$B564,4)</f>
        <v>Esparta</v>
      </c>
      <c r="E564" s="69" t="str" cm="1">
        <f t="array" ref="E564">+INDEX(Table_4[[Departamento]:[Municipio]],FINAL!$B564,3)</f>
        <v>0103</v>
      </c>
      <c r="F564" s="96">
        <f t="shared" si="44"/>
        <v>44069</v>
      </c>
      <c r="G564" s="71" t="str">
        <f>+CONSOLIDADO[[#This Row],[Codigo Municipio]]&amp;CONSOLIDADO[[#This Row],[Fecha]]</f>
        <v>010344069</v>
      </c>
      <c r="H564" s="72">
        <f>+IFERROR(VLOOKUP($G564,TDAcumula!$C$2:$E$2027,3,0),0)</f>
        <v>0</v>
      </c>
      <c r="I564" s="73">
        <f t="shared" si="45"/>
        <v>7</v>
      </c>
      <c r="J564" s="74">
        <f>+IF(CONSOLIDADO[[#This Row],[Codigo Municipio]]=E563,CONSOLIDADO[[#This Row],[Fallecidos Diarios]]+J563,CONSOLIDADO[[#This Row],[Fallecidos Diarios]])</f>
        <v>1</v>
      </c>
      <c r="K564" s="75">
        <f t="shared" si="46"/>
        <v>0</v>
      </c>
      <c r="L564" s="76">
        <f>+IF(CONSOLIDADO[[#This Row],[Codigo Municipio]]=E563,CONSOLIDADO[[#This Row],[Recuperados Diarios]]+L563,CONSOLIDADO[[#This Row],[Recuperados Diarios]])</f>
        <v>7</v>
      </c>
      <c r="M564" s="77" cm="1">
        <f t="array" ref="M564">+IFERROR(IF(CONSOLIDADO[[#This Row],[Día]]&lt;14,0,INDEX(CONSOLIDADO[Casos Diarios],ROW()-14,1)),0)</f>
        <v>0</v>
      </c>
      <c r="N564" s="72">
        <f>+IF(CONSOLIDADO[[#This Row],[Clave]]="710143893",1,IF(OR(CONSOLIDADO[[#This Row],[Casos Acumulados]]&gt;0,CONSOLIDADO[[#This Row],[Muertes]]&gt;0),N563+1,I564))</f>
        <v>149</v>
      </c>
      <c r="O564" s="69">
        <f>+IFERROR(VLOOKUP($G564,TDMuertes!$C$2:$E$534,3,0),0)</f>
        <v>0</v>
      </c>
      <c r="P564" s="94" t="str">
        <f t="shared" ca="1" si="47"/>
        <v>OUT TIME</v>
      </c>
      <c r="Q564" s="78">
        <f>+IFERROR(VLOOKUP(CONSOLIDADO[[#This Row],[Codigo Municipio]],TDDia!$A$4:$B$394,2,0),0)</f>
        <v>0</v>
      </c>
    </row>
    <row r="565" spans="2:17" ht="14.45">
      <c r="B565">
        <f t="shared" si="48"/>
        <v>3</v>
      </c>
      <c r="C565" s="69" t="str" cm="1">
        <f t="array" ref="C565">+INDEX(Table_4[[Departamento]:[Municipio]],FINAL!$B565,1)</f>
        <v>Atlántida</v>
      </c>
      <c r="D565" s="69" t="str" cm="1">
        <f t="array" ref="D565">+INDEX(Table_4[[Departamento]:[Municipio]],FINAL!$B565,4)</f>
        <v>Esparta</v>
      </c>
      <c r="E565" s="69" t="str" cm="1">
        <f t="array" ref="E565">+INDEX(Table_4[[Departamento]:[Municipio]],FINAL!$B565,3)</f>
        <v>0103</v>
      </c>
      <c r="F565" s="96">
        <f t="shared" si="44"/>
        <v>44070</v>
      </c>
      <c r="G565" s="71" t="str">
        <f>+CONSOLIDADO[[#This Row],[Codigo Municipio]]&amp;CONSOLIDADO[[#This Row],[Fecha]]</f>
        <v>010344070</v>
      </c>
      <c r="H565" s="72">
        <f>+IFERROR(VLOOKUP($G565,TDAcumula!$C$2:$E$2027,3,0),0)</f>
        <v>0</v>
      </c>
      <c r="I565" s="73">
        <f t="shared" si="45"/>
        <v>7</v>
      </c>
      <c r="J565" s="74">
        <f>+IF(CONSOLIDADO[[#This Row],[Codigo Municipio]]=E564,CONSOLIDADO[[#This Row],[Fallecidos Diarios]]+J564,CONSOLIDADO[[#This Row],[Fallecidos Diarios]])</f>
        <v>1</v>
      </c>
      <c r="K565" s="75">
        <f t="shared" si="46"/>
        <v>0</v>
      </c>
      <c r="L565" s="76">
        <f>+IF(CONSOLIDADO[[#This Row],[Codigo Municipio]]=E564,CONSOLIDADO[[#This Row],[Recuperados Diarios]]+L564,CONSOLIDADO[[#This Row],[Recuperados Diarios]])</f>
        <v>7</v>
      </c>
      <c r="M565" s="77" cm="1">
        <f t="array" ref="M565">+IFERROR(IF(CONSOLIDADO[[#This Row],[Día]]&lt;14,0,INDEX(CONSOLIDADO[Casos Diarios],ROW()-14,1)),0)</f>
        <v>0</v>
      </c>
      <c r="N565" s="72">
        <f>+IF(CONSOLIDADO[[#This Row],[Clave]]="710143893",1,IF(OR(CONSOLIDADO[[#This Row],[Casos Acumulados]]&gt;0,CONSOLIDADO[[#This Row],[Muertes]]&gt;0),N564+1,I565))</f>
        <v>150</v>
      </c>
      <c r="O565" s="69">
        <f>+IFERROR(VLOOKUP($G565,TDMuertes!$C$2:$E$534,3,0),0)</f>
        <v>0</v>
      </c>
      <c r="P565" s="94" t="str">
        <f t="shared" ca="1" si="47"/>
        <v>OUT TIME</v>
      </c>
      <c r="Q565" s="78">
        <f>+IFERROR(VLOOKUP(CONSOLIDADO[[#This Row],[Codigo Municipio]],TDDia!$A$4:$B$394,2,0),0)</f>
        <v>0</v>
      </c>
    </row>
    <row r="566" spans="2:17" ht="14.45">
      <c r="B566">
        <f t="shared" si="48"/>
        <v>3</v>
      </c>
      <c r="C566" s="69" t="str" cm="1">
        <f t="array" ref="C566">+INDEX(Table_4[[Departamento]:[Municipio]],FINAL!$B566,1)</f>
        <v>Atlántida</v>
      </c>
      <c r="D566" s="69" t="str" cm="1">
        <f t="array" ref="D566">+INDEX(Table_4[[Departamento]:[Municipio]],FINAL!$B566,4)</f>
        <v>Esparta</v>
      </c>
      <c r="E566" s="69" t="str" cm="1">
        <f t="array" ref="E566">+INDEX(Table_4[[Departamento]:[Municipio]],FINAL!$B566,3)</f>
        <v>0103</v>
      </c>
      <c r="F566" s="96">
        <f t="shared" si="44"/>
        <v>44071</v>
      </c>
      <c r="G566" s="71" t="str">
        <f>+CONSOLIDADO[[#This Row],[Codigo Municipio]]&amp;CONSOLIDADO[[#This Row],[Fecha]]</f>
        <v>010344071</v>
      </c>
      <c r="H566" s="72">
        <f>+IFERROR(VLOOKUP($G566,TDAcumula!$C$2:$E$2027,3,0),0)</f>
        <v>0</v>
      </c>
      <c r="I566" s="73">
        <f t="shared" si="45"/>
        <v>7</v>
      </c>
      <c r="J566" s="74">
        <f>+IF(CONSOLIDADO[[#This Row],[Codigo Municipio]]=E565,CONSOLIDADO[[#This Row],[Fallecidos Diarios]]+J565,CONSOLIDADO[[#This Row],[Fallecidos Diarios]])</f>
        <v>1</v>
      </c>
      <c r="K566" s="75">
        <f t="shared" si="46"/>
        <v>0</v>
      </c>
      <c r="L566" s="76">
        <f>+IF(CONSOLIDADO[[#This Row],[Codigo Municipio]]=E565,CONSOLIDADO[[#This Row],[Recuperados Diarios]]+L565,CONSOLIDADO[[#This Row],[Recuperados Diarios]])</f>
        <v>7</v>
      </c>
      <c r="M566" s="77" cm="1">
        <f t="array" ref="M566">+IFERROR(IF(CONSOLIDADO[[#This Row],[Día]]&lt;14,0,INDEX(CONSOLIDADO[Casos Diarios],ROW()-14,1)),0)</f>
        <v>0</v>
      </c>
      <c r="N566" s="72">
        <f>+IF(CONSOLIDADO[[#This Row],[Clave]]="710143893",1,IF(OR(CONSOLIDADO[[#This Row],[Casos Acumulados]]&gt;0,CONSOLIDADO[[#This Row],[Muertes]]&gt;0),N565+1,I566))</f>
        <v>151</v>
      </c>
      <c r="O566" s="69">
        <f>+IFERROR(VLOOKUP($G566,TDMuertes!$C$2:$E$534,3,0),0)</f>
        <v>0</v>
      </c>
      <c r="P566" s="94" t="str">
        <f t="shared" ca="1" si="47"/>
        <v>OUT TIME</v>
      </c>
      <c r="Q566" s="78">
        <f>+IFERROR(VLOOKUP(CONSOLIDADO[[#This Row],[Codigo Municipio]],TDDia!$A$4:$B$394,2,0),0)</f>
        <v>0</v>
      </c>
    </row>
    <row r="567" spans="2:17" ht="14.45">
      <c r="B567">
        <f t="shared" si="48"/>
        <v>3</v>
      </c>
      <c r="C567" s="69" t="str" cm="1">
        <f t="array" ref="C567">+INDEX(Table_4[[Departamento]:[Municipio]],FINAL!$B567,1)</f>
        <v>Atlántida</v>
      </c>
      <c r="D567" s="69" t="str" cm="1">
        <f t="array" ref="D567">+INDEX(Table_4[[Departamento]:[Municipio]],FINAL!$B567,4)</f>
        <v>Esparta</v>
      </c>
      <c r="E567" s="69" t="str" cm="1">
        <f t="array" ref="E567">+INDEX(Table_4[[Departamento]:[Municipio]],FINAL!$B567,3)</f>
        <v>0103</v>
      </c>
      <c r="F567" s="96">
        <f t="shared" si="44"/>
        <v>44072</v>
      </c>
      <c r="G567" s="71" t="str">
        <f>+CONSOLIDADO[[#This Row],[Codigo Municipio]]&amp;CONSOLIDADO[[#This Row],[Fecha]]</f>
        <v>010344072</v>
      </c>
      <c r="H567" s="72">
        <f>+IFERROR(VLOOKUP($G567,TDAcumula!$C$2:$E$2027,3,0),0)</f>
        <v>0</v>
      </c>
      <c r="I567" s="73">
        <f t="shared" si="45"/>
        <v>7</v>
      </c>
      <c r="J567" s="74">
        <f>+IF(CONSOLIDADO[[#This Row],[Codigo Municipio]]=E566,CONSOLIDADO[[#This Row],[Fallecidos Diarios]]+J566,CONSOLIDADO[[#This Row],[Fallecidos Diarios]])</f>
        <v>1</v>
      </c>
      <c r="K567" s="75">
        <f t="shared" si="46"/>
        <v>0</v>
      </c>
      <c r="L567" s="76">
        <f>+IF(CONSOLIDADO[[#This Row],[Codigo Municipio]]=E566,CONSOLIDADO[[#This Row],[Recuperados Diarios]]+L566,CONSOLIDADO[[#This Row],[Recuperados Diarios]])</f>
        <v>7</v>
      </c>
      <c r="M567" s="77" cm="1">
        <f t="array" ref="M567">+IFERROR(IF(CONSOLIDADO[[#This Row],[Día]]&lt;14,0,INDEX(CONSOLIDADO[Casos Diarios],ROW()-14,1)),0)</f>
        <v>0</v>
      </c>
      <c r="N567" s="72">
        <f>+IF(CONSOLIDADO[[#This Row],[Clave]]="710143893",1,IF(OR(CONSOLIDADO[[#This Row],[Casos Acumulados]]&gt;0,CONSOLIDADO[[#This Row],[Muertes]]&gt;0),N566+1,I567))</f>
        <v>152</v>
      </c>
      <c r="O567" s="69">
        <f>+IFERROR(VLOOKUP($G567,TDMuertes!$C$2:$E$534,3,0),0)</f>
        <v>0</v>
      </c>
      <c r="P567" s="94" t="str">
        <f t="shared" ca="1" si="47"/>
        <v>OUT TIME</v>
      </c>
      <c r="Q567" s="78">
        <f>+IFERROR(VLOOKUP(CONSOLIDADO[[#This Row],[Codigo Municipio]],TDDia!$A$4:$B$394,2,0),0)</f>
        <v>0</v>
      </c>
    </row>
    <row r="568" spans="2:17" ht="14.45">
      <c r="B568">
        <f t="shared" si="48"/>
        <v>3</v>
      </c>
      <c r="C568" s="69" t="str" cm="1">
        <f t="array" ref="C568">+INDEX(Table_4[[Departamento]:[Municipio]],FINAL!$B568,1)</f>
        <v>Atlántida</v>
      </c>
      <c r="D568" s="69" t="str" cm="1">
        <f t="array" ref="D568">+INDEX(Table_4[[Departamento]:[Municipio]],FINAL!$B568,4)</f>
        <v>Esparta</v>
      </c>
      <c r="E568" s="69" t="str" cm="1">
        <f t="array" ref="E568">+INDEX(Table_4[[Departamento]:[Municipio]],FINAL!$B568,3)</f>
        <v>0103</v>
      </c>
      <c r="F568" s="96">
        <f t="shared" si="44"/>
        <v>44073</v>
      </c>
      <c r="G568" s="71" t="str">
        <f>+CONSOLIDADO[[#This Row],[Codigo Municipio]]&amp;CONSOLIDADO[[#This Row],[Fecha]]</f>
        <v>010344073</v>
      </c>
      <c r="H568" s="72">
        <f>+IFERROR(VLOOKUP($G568,TDAcumula!$C$2:$E$2027,3,0),0)</f>
        <v>0</v>
      </c>
      <c r="I568" s="73">
        <f t="shared" si="45"/>
        <v>7</v>
      </c>
      <c r="J568" s="74">
        <f>+IF(CONSOLIDADO[[#This Row],[Codigo Municipio]]=E567,CONSOLIDADO[[#This Row],[Fallecidos Diarios]]+J567,CONSOLIDADO[[#This Row],[Fallecidos Diarios]])</f>
        <v>1</v>
      </c>
      <c r="K568" s="75">
        <f t="shared" si="46"/>
        <v>0</v>
      </c>
      <c r="L568" s="76">
        <f>+IF(CONSOLIDADO[[#This Row],[Codigo Municipio]]=E567,CONSOLIDADO[[#This Row],[Recuperados Diarios]]+L567,CONSOLIDADO[[#This Row],[Recuperados Diarios]])</f>
        <v>7</v>
      </c>
      <c r="M568" s="77" cm="1">
        <f t="array" ref="M568">+IFERROR(IF(CONSOLIDADO[[#This Row],[Día]]&lt;14,0,INDEX(CONSOLIDADO[Casos Diarios],ROW()-14,1)),0)</f>
        <v>0</v>
      </c>
      <c r="N568" s="72">
        <f>+IF(CONSOLIDADO[[#This Row],[Clave]]="710143893",1,IF(OR(CONSOLIDADO[[#This Row],[Casos Acumulados]]&gt;0,CONSOLIDADO[[#This Row],[Muertes]]&gt;0),N567+1,I568))</f>
        <v>153</v>
      </c>
      <c r="O568" s="69">
        <f>+IFERROR(VLOOKUP($G568,TDMuertes!$C$2:$E$534,3,0),0)</f>
        <v>0</v>
      </c>
      <c r="P568" s="94" t="str">
        <f t="shared" ca="1" si="47"/>
        <v>OUT TIME</v>
      </c>
      <c r="Q568" s="78">
        <f>+IFERROR(VLOOKUP(CONSOLIDADO[[#This Row],[Codigo Municipio]],TDDia!$A$4:$B$394,2,0),0)</f>
        <v>0</v>
      </c>
    </row>
    <row r="569" spans="2:17" ht="14.45">
      <c r="B569">
        <f t="shared" si="48"/>
        <v>3</v>
      </c>
      <c r="C569" s="69" t="str" cm="1">
        <f t="array" ref="C569">+INDEX(Table_4[[Departamento]:[Municipio]],FINAL!$B569,1)</f>
        <v>Atlántida</v>
      </c>
      <c r="D569" s="69" t="str" cm="1">
        <f t="array" ref="D569">+INDEX(Table_4[[Departamento]:[Municipio]],FINAL!$B569,4)</f>
        <v>Esparta</v>
      </c>
      <c r="E569" s="69" t="str" cm="1">
        <f t="array" ref="E569">+INDEX(Table_4[[Departamento]:[Municipio]],FINAL!$B569,3)</f>
        <v>0103</v>
      </c>
      <c r="F569" s="96">
        <f t="shared" si="44"/>
        <v>44074</v>
      </c>
      <c r="G569" s="71" t="str">
        <f>+CONSOLIDADO[[#This Row],[Codigo Municipio]]&amp;CONSOLIDADO[[#This Row],[Fecha]]</f>
        <v>010344074</v>
      </c>
      <c r="H569" s="72">
        <f>+IFERROR(VLOOKUP($G569,TDAcumula!$C$2:$E$2027,3,0),0)</f>
        <v>0</v>
      </c>
      <c r="I569" s="73">
        <f t="shared" si="45"/>
        <v>7</v>
      </c>
      <c r="J569" s="74">
        <f>+IF(CONSOLIDADO[[#This Row],[Codigo Municipio]]=E568,CONSOLIDADO[[#This Row],[Fallecidos Diarios]]+J568,CONSOLIDADO[[#This Row],[Fallecidos Diarios]])</f>
        <v>1</v>
      </c>
      <c r="K569" s="75">
        <f t="shared" si="46"/>
        <v>0</v>
      </c>
      <c r="L569" s="76">
        <f>+IF(CONSOLIDADO[[#This Row],[Codigo Municipio]]=E568,CONSOLIDADO[[#This Row],[Recuperados Diarios]]+L568,CONSOLIDADO[[#This Row],[Recuperados Diarios]])</f>
        <v>7</v>
      </c>
      <c r="M569" s="77" cm="1">
        <f t="array" ref="M569">+IFERROR(IF(CONSOLIDADO[[#This Row],[Día]]&lt;14,0,INDEX(CONSOLIDADO[Casos Diarios],ROW()-14,1)),0)</f>
        <v>0</v>
      </c>
      <c r="N569" s="72">
        <f>+IF(CONSOLIDADO[[#This Row],[Clave]]="710143893",1,IF(OR(CONSOLIDADO[[#This Row],[Casos Acumulados]]&gt;0,CONSOLIDADO[[#This Row],[Muertes]]&gt;0),N568+1,I569))</f>
        <v>154</v>
      </c>
      <c r="O569" s="69">
        <f>+IFERROR(VLOOKUP($G569,TDMuertes!$C$2:$E$534,3,0),0)</f>
        <v>0</v>
      </c>
      <c r="P569" s="94" t="str">
        <f t="shared" ca="1" si="47"/>
        <v>OUT TIME</v>
      </c>
      <c r="Q569" s="78">
        <f>+IFERROR(VLOOKUP(CONSOLIDADO[[#This Row],[Codigo Municipio]],TDDia!$A$4:$B$394,2,0),0)</f>
        <v>0</v>
      </c>
    </row>
    <row r="570" spans="2:17" ht="14.45">
      <c r="B570">
        <f t="shared" si="48"/>
        <v>3</v>
      </c>
      <c r="C570" s="69" t="str" cm="1">
        <f t="array" ref="C570">+INDEX(Table_4[[Departamento]:[Municipio]],FINAL!$B570,1)</f>
        <v>Atlántida</v>
      </c>
      <c r="D570" s="69" t="str" cm="1">
        <f t="array" ref="D570">+INDEX(Table_4[[Departamento]:[Municipio]],FINAL!$B570,4)</f>
        <v>Esparta</v>
      </c>
      <c r="E570" s="69" t="str" cm="1">
        <f t="array" ref="E570">+INDEX(Table_4[[Departamento]:[Municipio]],FINAL!$B570,3)</f>
        <v>0103</v>
      </c>
      <c r="F570" s="96">
        <f t="shared" si="44"/>
        <v>44075</v>
      </c>
      <c r="G570" s="71" t="str">
        <f>+CONSOLIDADO[[#This Row],[Codigo Municipio]]&amp;CONSOLIDADO[[#This Row],[Fecha]]</f>
        <v>010344075</v>
      </c>
      <c r="H570" s="72">
        <f>+IFERROR(VLOOKUP($G570,TDAcumula!$C$2:$E$2027,3,0),0)</f>
        <v>0</v>
      </c>
      <c r="I570" s="73">
        <f t="shared" si="45"/>
        <v>7</v>
      </c>
      <c r="J570" s="74">
        <f>+IF(CONSOLIDADO[[#This Row],[Codigo Municipio]]=E569,CONSOLIDADO[[#This Row],[Fallecidos Diarios]]+J569,CONSOLIDADO[[#This Row],[Fallecidos Diarios]])</f>
        <v>1</v>
      </c>
      <c r="K570" s="75">
        <f t="shared" si="46"/>
        <v>0</v>
      </c>
      <c r="L570" s="76">
        <f>+IF(CONSOLIDADO[[#This Row],[Codigo Municipio]]=E569,CONSOLIDADO[[#This Row],[Recuperados Diarios]]+L569,CONSOLIDADO[[#This Row],[Recuperados Diarios]])</f>
        <v>7</v>
      </c>
      <c r="M570" s="77" cm="1">
        <f t="array" ref="M570">+IFERROR(IF(CONSOLIDADO[[#This Row],[Día]]&lt;14,0,INDEX(CONSOLIDADO[Casos Diarios],ROW()-14,1)),0)</f>
        <v>0</v>
      </c>
      <c r="N570" s="72">
        <f>+IF(CONSOLIDADO[[#This Row],[Clave]]="710143893",1,IF(OR(CONSOLIDADO[[#This Row],[Casos Acumulados]]&gt;0,CONSOLIDADO[[#This Row],[Muertes]]&gt;0),N569+1,I570))</f>
        <v>155</v>
      </c>
      <c r="O570" s="69">
        <f>+IFERROR(VLOOKUP($G570,TDMuertes!$C$2:$E$534,3,0),0)</f>
        <v>0</v>
      </c>
      <c r="P570" s="94" t="str">
        <f t="shared" ca="1" si="47"/>
        <v>OUT TIME</v>
      </c>
      <c r="Q570" s="78">
        <f>+IFERROR(VLOOKUP(CONSOLIDADO[[#This Row],[Codigo Municipio]],TDDia!$A$4:$B$394,2,0),0)</f>
        <v>0</v>
      </c>
    </row>
    <row r="571" spans="2:17" ht="14.45">
      <c r="B571">
        <f t="shared" si="48"/>
        <v>3</v>
      </c>
      <c r="C571" s="69" t="str" cm="1">
        <f t="array" ref="C571">+INDEX(Table_4[[Departamento]:[Municipio]],FINAL!$B571,1)</f>
        <v>Atlántida</v>
      </c>
      <c r="D571" s="69" t="str" cm="1">
        <f t="array" ref="D571">+INDEX(Table_4[[Departamento]:[Municipio]],FINAL!$B571,4)</f>
        <v>Esparta</v>
      </c>
      <c r="E571" s="69" t="str" cm="1">
        <f t="array" ref="E571">+INDEX(Table_4[[Departamento]:[Municipio]],FINAL!$B571,3)</f>
        <v>0103</v>
      </c>
      <c r="F571" s="96">
        <f t="shared" si="44"/>
        <v>44076</v>
      </c>
      <c r="G571" s="71" t="str">
        <f>+CONSOLIDADO[[#This Row],[Codigo Municipio]]&amp;CONSOLIDADO[[#This Row],[Fecha]]</f>
        <v>010344076</v>
      </c>
      <c r="H571" s="72">
        <f>+IFERROR(VLOOKUP($G571,TDAcumula!$C$2:$E$2027,3,0),0)</f>
        <v>0</v>
      </c>
      <c r="I571" s="73">
        <f t="shared" si="45"/>
        <v>7</v>
      </c>
      <c r="J571" s="74">
        <f>+IF(CONSOLIDADO[[#This Row],[Codigo Municipio]]=E570,CONSOLIDADO[[#This Row],[Fallecidos Diarios]]+J570,CONSOLIDADO[[#This Row],[Fallecidos Diarios]])</f>
        <v>1</v>
      </c>
      <c r="K571" s="75">
        <f t="shared" si="46"/>
        <v>0</v>
      </c>
      <c r="L571" s="76">
        <f>+IF(CONSOLIDADO[[#This Row],[Codigo Municipio]]=E570,CONSOLIDADO[[#This Row],[Recuperados Diarios]]+L570,CONSOLIDADO[[#This Row],[Recuperados Diarios]])</f>
        <v>7</v>
      </c>
      <c r="M571" s="77" cm="1">
        <f t="array" ref="M571">+IFERROR(IF(CONSOLIDADO[[#This Row],[Día]]&lt;14,0,INDEX(CONSOLIDADO[Casos Diarios],ROW()-14,1)),0)</f>
        <v>0</v>
      </c>
      <c r="N571" s="72">
        <f>+IF(CONSOLIDADO[[#This Row],[Clave]]="710143893",1,IF(OR(CONSOLIDADO[[#This Row],[Casos Acumulados]]&gt;0,CONSOLIDADO[[#This Row],[Muertes]]&gt;0),N570+1,I571))</f>
        <v>156</v>
      </c>
      <c r="O571" s="69">
        <f>+IFERROR(VLOOKUP($G571,TDMuertes!$C$2:$E$534,3,0),0)</f>
        <v>0</v>
      </c>
      <c r="P571" s="94" t="str">
        <f t="shared" ca="1" si="47"/>
        <v>OUT TIME</v>
      </c>
      <c r="Q571" s="78">
        <f>+IFERROR(VLOOKUP(CONSOLIDADO[[#This Row],[Codigo Municipio]],TDDia!$A$4:$B$394,2,0),0)</f>
        <v>0</v>
      </c>
    </row>
    <row r="572" spans="2:17" ht="14.45">
      <c r="B572">
        <f t="shared" si="48"/>
        <v>3</v>
      </c>
      <c r="C572" s="69" t="str" cm="1">
        <f t="array" ref="C572">+INDEX(Table_4[[Departamento]:[Municipio]],FINAL!$B572,1)</f>
        <v>Atlántida</v>
      </c>
      <c r="D572" s="69" t="str" cm="1">
        <f t="array" ref="D572">+INDEX(Table_4[[Departamento]:[Municipio]],FINAL!$B572,4)</f>
        <v>Esparta</v>
      </c>
      <c r="E572" s="69" t="str" cm="1">
        <f t="array" ref="E572">+INDEX(Table_4[[Departamento]:[Municipio]],FINAL!$B572,3)</f>
        <v>0103</v>
      </c>
      <c r="F572" s="96">
        <f t="shared" si="44"/>
        <v>44077</v>
      </c>
      <c r="G572" s="71" t="str">
        <f>+CONSOLIDADO[[#This Row],[Codigo Municipio]]&amp;CONSOLIDADO[[#This Row],[Fecha]]</f>
        <v>010344077</v>
      </c>
      <c r="H572" s="72">
        <f>+IFERROR(VLOOKUP($G572,TDAcumula!$C$2:$E$2027,3,0),0)</f>
        <v>0</v>
      </c>
      <c r="I572" s="73">
        <f t="shared" si="45"/>
        <v>7</v>
      </c>
      <c r="J572" s="74">
        <f>+IF(CONSOLIDADO[[#This Row],[Codigo Municipio]]=E571,CONSOLIDADO[[#This Row],[Fallecidos Diarios]]+J571,CONSOLIDADO[[#This Row],[Fallecidos Diarios]])</f>
        <v>1</v>
      </c>
      <c r="K572" s="75">
        <f t="shared" si="46"/>
        <v>0</v>
      </c>
      <c r="L572" s="76">
        <f>+IF(CONSOLIDADO[[#This Row],[Codigo Municipio]]=E571,CONSOLIDADO[[#This Row],[Recuperados Diarios]]+L571,CONSOLIDADO[[#This Row],[Recuperados Diarios]])</f>
        <v>7</v>
      </c>
      <c r="M572" s="77" cm="1">
        <f t="array" ref="M572">+IFERROR(IF(CONSOLIDADO[[#This Row],[Día]]&lt;14,0,INDEX(CONSOLIDADO[Casos Diarios],ROW()-14,1)),0)</f>
        <v>0</v>
      </c>
      <c r="N572" s="72">
        <f>+IF(CONSOLIDADO[[#This Row],[Clave]]="710143893",1,IF(OR(CONSOLIDADO[[#This Row],[Casos Acumulados]]&gt;0,CONSOLIDADO[[#This Row],[Muertes]]&gt;0),N571+1,I572))</f>
        <v>157</v>
      </c>
      <c r="O572" s="69">
        <f>+IFERROR(VLOOKUP($G572,TDMuertes!$C$2:$E$534,3,0),0)</f>
        <v>0</v>
      </c>
      <c r="P572" s="94" t="str">
        <f t="shared" ca="1" si="47"/>
        <v>OUT TIME</v>
      </c>
      <c r="Q572" s="78">
        <f>+IFERROR(VLOOKUP(CONSOLIDADO[[#This Row],[Codigo Municipio]],TDDia!$A$4:$B$394,2,0),0)</f>
        <v>0</v>
      </c>
    </row>
    <row r="573" spans="2:17" ht="14.45">
      <c r="B573">
        <f t="shared" si="48"/>
        <v>3</v>
      </c>
      <c r="C573" s="69" t="str" cm="1">
        <f t="array" ref="C573">+INDEX(Table_4[[Departamento]:[Municipio]],FINAL!$B573,1)</f>
        <v>Atlántida</v>
      </c>
      <c r="D573" s="69" t="str" cm="1">
        <f t="array" ref="D573">+INDEX(Table_4[[Departamento]:[Municipio]],FINAL!$B573,4)</f>
        <v>Esparta</v>
      </c>
      <c r="E573" s="69" t="str" cm="1">
        <f t="array" ref="E573">+INDEX(Table_4[[Departamento]:[Municipio]],FINAL!$B573,3)</f>
        <v>0103</v>
      </c>
      <c r="F573" s="96">
        <f t="shared" si="44"/>
        <v>44078</v>
      </c>
      <c r="G573" s="71" t="str">
        <f>+CONSOLIDADO[[#This Row],[Codigo Municipio]]&amp;CONSOLIDADO[[#This Row],[Fecha]]</f>
        <v>010344078</v>
      </c>
      <c r="H573" s="72">
        <f>+IFERROR(VLOOKUP($G573,TDAcumula!$C$2:$E$2027,3,0),0)</f>
        <v>0</v>
      </c>
      <c r="I573" s="73">
        <f t="shared" si="45"/>
        <v>7</v>
      </c>
      <c r="J573" s="74">
        <f>+IF(CONSOLIDADO[[#This Row],[Codigo Municipio]]=E572,CONSOLIDADO[[#This Row],[Fallecidos Diarios]]+J572,CONSOLIDADO[[#This Row],[Fallecidos Diarios]])</f>
        <v>1</v>
      </c>
      <c r="K573" s="75">
        <f t="shared" si="46"/>
        <v>0</v>
      </c>
      <c r="L573" s="76">
        <f>+IF(CONSOLIDADO[[#This Row],[Codigo Municipio]]=E572,CONSOLIDADO[[#This Row],[Recuperados Diarios]]+L572,CONSOLIDADO[[#This Row],[Recuperados Diarios]])</f>
        <v>7</v>
      </c>
      <c r="M573" s="77" cm="1">
        <f t="array" ref="M573">+IFERROR(IF(CONSOLIDADO[[#This Row],[Día]]&lt;14,0,INDEX(CONSOLIDADO[Casos Diarios],ROW()-14,1)),0)</f>
        <v>0</v>
      </c>
      <c r="N573" s="72">
        <f>+IF(CONSOLIDADO[[#This Row],[Clave]]="710143893",1,IF(OR(CONSOLIDADO[[#This Row],[Casos Acumulados]]&gt;0,CONSOLIDADO[[#This Row],[Muertes]]&gt;0),N572+1,I573))</f>
        <v>158</v>
      </c>
      <c r="O573" s="69">
        <f>+IFERROR(VLOOKUP($G573,TDMuertes!$C$2:$E$534,3,0),0)</f>
        <v>0</v>
      </c>
      <c r="P573" s="94" t="str">
        <f t="shared" ca="1" si="47"/>
        <v>OUT TIME</v>
      </c>
      <c r="Q573" s="78">
        <f>+IFERROR(VLOOKUP(CONSOLIDADO[[#This Row],[Codigo Municipio]],TDDia!$A$4:$B$394,2,0),0)</f>
        <v>0</v>
      </c>
    </row>
    <row r="574" spans="2:17" ht="14.45">
      <c r="B574">
        <f t="shared" si="48"/>
        <v>3</v>
      </c>
      <c r="C574" s="69" t="str" cm="1">
        <f t="array" ref="C574">+INDEX(Table_4[[Departamento]:[Municipio]],FINAL!$B574,1)</f>
        <v>Atlántida</v>
      </c>
      <c r="D574" s="69" t="str" cm="1">
        <f t="array" ref="D574">+INDEX(Table_4[[Departamento]:[Municipio]],FINAL!$B574,4)</f>
        <v>Esparta</v>
      </c>
      <c r="E574" s="69" t="str" cm="1">
        <f t="array" ref="E574">+INDEX(Table_4[[Departamento]:[Municipio]],FINAL!$B574,3)</f>
        <v>0103</v>
      </c>
      <c r="F574" s="96">
        <f t="shared" si="44"/>
        <v>44079</v>
      </c>
      <c r="G574" s="71" t="str">
        <f>+CONSOLIDADO[[#This Row],[Codigo Municipio]]&amp;CONSOLIDADO[[#This Row],[Fecha]]</f>
        <v>010344079</v>
      </c>
      <c r="H574" s="72">
        <f>+IFERROR(VLOOKUP($G574,TDAcumula!$C$2:$E$2027,3,0),0)</f>
        <v>0</v>
      </c>
      <c r="I574" s="73">
        <f t="shared" si="45"/>
        <v>7</v>
      </c>
      <c r="J574" s="74">
        <f>+IF(CONSOLIDADO[[#This Row],[Codigo Municipio]]=E573,CONSOLIDADO[[#This Row],[Fallecidos Diarios]]+J573,CONSOLIDADO[[#This Row],[Fallecidos Diarios]])</f>
        <v>1</v>
      </c>
      <c r="K574" s="75">
        <f t="shared" si="46"/>
        <v>0</v>
      </c>
      <c r="L574" s="76">
        <f>+IF(CONSOLIDADO[[#This Row],[Codigo Municipio]]=E573,CONSOLIDADO[[#This Row],[Recuperados Diarios]]+L573,CONSOLIDADO[[#This Row],[Recuperados Diarios]])</f>
        <v>7</v>
      </c>
      <c r="M574" s="77" cm="1">
        <f t="array" ref="M574">+IFERROR(IF(CONSOLIDADO[[#This Row],[Día]]&lt;14,0,INDEX(CONSOLIDADO[Casos Diarios],ROW()-14,1)),0)</f>
        <v>0</v>
      </c>
      <c r="N574" s="72">
        <f>+IF(CONSOLIDADO[[#This Row],[Clave]]="710143893",1,IF(OR(CONSOLIDADO[[#This Row],[Casos Acumulados]]&gt;0,CONSOLIDADO[[#This Row],[Muertes]]&gt;0),N573+1,I574))</f>
        <v>159</v>
      </c>
      <c r="O574" s="69">
        <f>+IFERROR(VLOOKUP($G574,TDMuertes!$C$2:$E$534,3,0),0)</f>
        <v>0</v>
      </c>
      <c r="P574" s="94" t="str">
        <f t="shared" ca="1" si="47"/>
        <v>OUT TIME</v>
      </c>
      <c r="Q574" s="78">
        <f>+IFERROR(VLOOKUP(CONSOLIDADO[[#This Row],[Codigo Municipio]],TDDia!$A$4:$B$394,2,0),0)</f>
        <v>0</v>
      </c>
    </row>
    <row r="575" spans="2:17" ht="14.45">
      <c r="B575">
        <f t="shared" si="48"/>
        <v>3</v>
      </c>
      <c r="C575" s="69" t="str" cm="1">
        <f t="array" ref="C575">+INDEX(Table_4[[Departamento]:[Municipio]],FINAL!$B575,1)</f>
        <v>Atlántida</v>
      </c>
      <c r="D575" s="69" t="str" cm="1">
        <f t="array" ref="D575">+INDEX(Table_4[[Departamento]:[Municipio]],FINAL!$B575,4)</f>
        <v>Esparta</v>
      </c>
      <c r="E575" s="69" t="str" cm="1">
        <f t="array" ref="E575">+INDEX(Table_4[[Departamento]:[Municipio]],FINAL!$B575,3)</f>
        <v>0103</v>
      </c>
      <c r="F575" s="96">
        <f t="shared" si="44"/>
        <v>44080</v>
      </c>
      <c r="G575" s="71" t="str">
        <f>+CONSOLIDADO[[#This Row],[Codigo Municipio]]&amp;CONSOLIDADO[[#This Row],[Fecha]]</f>
        <v>010344080</v>
      </c>
      <c r="H575" s="72">
        <f>+IFERROR(VLOOKUP($G575,TDAcumula!$C$2:$E$2027,3,0),0)</f>
        <v>0</v>
      </c>
      <c r="I575" s="73">
        <f t="shared" si="45"/>
        <v>7</v>
      </c>
      <c r="J575" s="74">
        <f>+IF(CONSOLIDADO[[#This Row],[Codigo Municipio]]=E574,CONSOLIDADO[[#This Row],[Fallecidos Diarios]]+J574,CONSOLIDADO[[#This Row],[Fallecidos Diarios]])</f>
        <v>1</v>
      </c>
      <c r="K575" s="75">
        <f t="shared" si="46"/>
        <v>0</v>
      </c>
      <c r="L575" s="76">
        <f>+IF(CONSOLIDADO[[#This Row],[Codigo Municipio]]=E574,CONSOLIDADO[[#This Row],[Recuperados Diarios]]+L574,CONSOLIDADO[[#This Row],[Recuperados Diarios]])</f>
        <v>7</v>
      </c>
      <c r="M575" s="77" cm="1">
        <f t="array" ref="M575">+IFERROR(IF(CONSOLIDADO[[#This Row],[Día]]&lt;14,0,INDEX(CONSOLIDADO[Casos Diarios],ROW()-14,1)),0)</f>
        <v>0</v>
      </c>
      <c r="N575" s="72">
        <f>+IF(CONSOLIDADO[[#This Row],[Clave]]="710143893",1,IF(OR(CONSOLIDADO[[#This Row],[Casos Acumulados]]&gt;0,CONSOLIDADO[[#This Row],[Muertes]]&gt;0),N574+1,I575))</f>
        <v>160</v>
      </c>
      <c r="O575" s="69">
        <f>+IFERROR(VLOOKUP($G575,TDMuertes!$C$2:$E$534,3,0),0)</f>
        <v>0</v>
      </c>
      <c r="P575" s="94" t="str">
        <f t="shared" ca="1" si="47"/>
        <v>OUT TIME</v>
      </c>
      <c r="Q575" s="78">
        <f>+IFERROR(VLOOKUP(CONSOLIDADO[[#This Row],[Codigo Municipio]],TDDia!$A$4:$B$394,2,0),0)</f>
        <v>0</v>
      </c>
    </row>
    <row r="576" spans="2:17" ht="14.45">
      <c r="B576">
        <f t="shared" si="48"/>
        <v>3</v>
      </c>
      <c r="C576" s="69" t="str" cm="1">
        <f t="array" ref="C576">+INDEX(Table_4[[Departamento]:[Municipio]],FINAL!$B576,1)</f>
        <v>Atlántida</v>
      </c>
      <c r="D576" s="69" t="str" cm="1">
        <f t="array" ref="D576">+INDEX(Table_4[[Departamento]:[Municipio]],FINAL!$B576,4)</f>
        <v>Esparta</v>
      </c>
      <c r="E576" s="69" t="str" cm="1">
        <f t="array" ref="E576">+INDEX(Table_4[[Departamento]:[Municipio]],FINAL!$B576,3)</f>
        <v>0103</v>
      </c>
      <c r="F576" s="96">
        <f t="shared" si="44"/>
        <v>44081</v>
      </c>
      <c r="G576" s="71" t="str">
        <f>+CONSOLIDADO[[#This Row],[Codigo Municipio]]&amp;CONSOLIDADO[[#This Row],[Fecha]]</f>
        <v>010344081</v>
      </c>
      <c r="H576" s="72">
        <f>+IFERROR(VLOOKUP($G576,TDAcumula!$C$2:$E$2027,3,0),0)</f>
        <v>0</v>
      </c>
      <c r="I576" s="73">
        <f t="shared" si="45"/>
        <v>7</v>
      </c>
      <c r="J576" s="74">
        <f>+IF(CONSOLIDADO[[#This Row],[Codigo Municipio]]=E575,CONSOLIDADO[[#This Row],[Fallecidos Diarios]]+J575,CONSOLIDADO[[#This Row],[Fallecidos Diarios]])</f>
        <v>1</v>
      </c>
      <c r="K576" s="75">
        <f t="shared" si="46"/>
        <v>0</v>
      </c>
      <c r="L576" s="76">
        <f>+IF(CONSOLIDADO[[#This Row],[Codigo Municipio]]=E575,CONSOLIDADO[[#This Row],[Recuperados Diarios]]+L575,CONSOLIDADO[[#This Row],[Recuperados Diarios]])</f>
        <v>7</v>
      </c>
      <c r="M576" s="77" cm="1">
        <f t="array" ref="M576">+IFERROR(IF(CONSOLIDADO[[#This Row],[Día]]&lt;14,0,INDEX(CONSOLIDADO[Casos Diarios],ROW()-14,1)),0)</f>
        <v>0</v>
      </c>
      <c r="N576" s="72">
        <f>+IF(CONSOLIDADO[[#This Row],[Clave]]="710143893",1,IF(OR(CONSOLIDADO[[#This Row],[Casos Acumulados]]&gt;0,CONSOLIDADO[[#This Row],[Muertes]]&gt;0),N575+1,I576))</f>
        <v>161</v>
      </c>
      <c r="O576" s="69">
        <f>+IFERROR(VLOOKUP($G576,TDMuertes!$C$2:$E$534,3,0),0)</f>
        <v>0</v>
      </c>
      <c r="P576" s="94" t="str">
        <f t="shared" ca="1" si="47"/>
        <v>OUT TIME</v>
      </c>
      <c r="Q576" s="78">
        <f>+IFERROR(VLOOKUP(CONSOLIDADO[[#This Row],[Codigo Municipio]],TDDia!$A$4:$B$394,2,0),0)</f>
        <v>0</v>
      </c>
    </row>
    <row r="577" spans="2:17" ht="14.45">
      <c r="B577">
        <f t="shared" si="48"/>
        <v>3</v>
      </c>
      <c r="C577" s="69" t="str" cm="1">
        <f t="array" ref="C577">+INDEX(Table_4[[Departamento]:[Municipio]],FINAL!$B577,1)</f>
        <v>Atlántida</v>
      </c>
      <c r="D577" s="69" t="str" cm="1">
        <f t="array" ref="D577">+INDEX(Table_4[[Departamento]:[Municipio]],FINAL!$B577,4)</f>
        <v>Esparta</v>
      </c>
      <c r="E577" s="69" t="str" cm="1">
        <f t="array" ref="E577">+INDEX(Table_4[[Departamento]:[Municipio]],FINAL!$B577,3)</f>
        <v>0103</v>
      </c>
      <c r="F577" s="96">
        <f t="shared" si="44"/>
        <v>44082</v>
      </c>
      <c r="G577" s="71" t="str">
        <f>+CONSOLIDADO[[#This Row],[Codigo Municipio]]&amp;CONSOLIDADO[[#This Row],[Fecha]]</f>
        <v>010344082</v>
      </c>
      <c r="H577" s="72">
        <f>+IFERROR(VLOOKUP($G577,TDAcumula!$C$2:$E$2027,3,0),0)</f>
        <v>0</v>
      </c>
      <c r="I577" s="73">
        <f t="shared" si="45"/>
        <v>7</v>
      </c>
      <c r="J577" s="74">
        <f>+IF(CONSOLIDADO[[#This Row],[Codigo Municipio]]=E576,CONSOLIDADO[[#This Row],[Fallecidos Diarios]]+J576,CONSOLIDADO[[#This Row],[Fallecidos Diarios]])</f>
        <v>1</v>
      </c>
      <c r="K577" s="75">
        <f t="shared" si="46"/>
        <v>0</v>
      </c>
      <c r="L577" s="76">
        <f>+IF(CONSOLIDADO[[#This Row],[Codigo Municipio]]=E576,CONSOLIDADO[[#This Row],[Recuperados Diarios]]+L576,CONSOLIDADO[[#This Row],[Recuperados Diarios]])</f>
        <v>7</v>
      </c>
      <c r="M577" s="77" cm="1">
        <f t="array" ref="M577">+IFERROR(IF(CONSOLIDADO[[#This Row],[Día]]&lt;14,0,INDEX(CONSOLIDADO[Casos Diarios],ROW()-14,1)),0)</f>
        <v>0</v>
      </c>
      <c r="N577" s="72">
        <f>+IF(CONSOLIDADO[[#This Row],[Clave]]="710143893",1,IF(OR(CONSOLIDADO[[#This Row],[Casos Acumulados]]&gt;0,CONSOLIDADO[[#This Row],[Muertes]]&gt;0),N576+1,I577))</f>
        <v>162</v>
      </c>
      <c r="O577" s="69">
        <f>+IFERROR(VLOOKUP($G577,TDMuertes!$C$2:$E$534,3,0),0)</f>
        <v>0</v>
      </c>
      <c r="P577" s="94" t="str">
        <f t="shared" ca="1" si="47"/>
        <v>OUT TIME</v>
      </c>
      <c r="Q577" s="78">
        <f>+IFERROR(VLOOKUP(CONSOLIDADO[[#This Row],[Codigo Municipio]],TDDia!$A$4:$B$394,2,0),0)</f>
        <v>0</v>
      </c>
    </row>
    <row r="578" spans="2:17" ht="14.45">
      <c r="B578">
        <f t="shared" si="48"/>
        <v>3</v>
      </c>
      <c r="C578" s="69" t="str" cm="1">
        <f t="array" ref="C578">+INDEX(Table_4[[Departamento]:[Municipio]],FINAL!$B578,1)</f>
        <v>Atlántida</v>
      </c>
      <c r="D578" s="69" t="str" cm="1">
        <f t="array" ref="D578">+INDEX(Table_4[[Departamento]:[Municipio]],FINAL!$B578,4)</f>
        <v>Esparta</v>
      </c>
      <c r="E578" s="69" t="str" cm="1">
        <f t="array" ref="E578">+INDEX(Table_4[[Departamento]:[Municipio]],FINAL!$B578,3)</f>
        <v>0103</v>
      </c>
      <c r="F578" s="96">
        <f t="shared" si="44"/>
        <v>44083</v>
      </c>
      <c r="G578" s="71" t="str">
        <f>+CONSOLIDADO[[#This Row],[Codigo Municipio]]&amp;CONSOLIDADO[[#This Row],[Fecha]]</f>
        <v>010344083</v>
      </c>
      <c r="H578" s="72">
        <f>+IFERROR(VLOOKUP($G578,TDAcumula!$C$2:$E$2027,3,0),0)</f>
        <v>0</v>
      </c>
      <c r="I578" s="73">
        <f t="shared" si="45"/>
        <v>7</v>
      </c>
      <c r="J578" s="74">
        <f>+IF(CONSOLIDADO[[#This Row],[Codigo Municipio]]=E577,CONSOLIDADO[[#This Row],[Fallecidos Diarios]]+J577,CONSOLIDADO[[#This Row],[Fallecidos Diarios]])</f>
        <v>1</v>
      </c>
      <c r="K578" s="75">
        <f t="shared" si="46"/>
        <v>0</v>
      </c>
      <c r="L578" s="76">
        <f>+IF(CONSOLIDADO[[#This Row],[Codigo Municipio]]=E577,CONSOLIDADO[[#This Row],[Recuperados Diarios]]+L577,CONSOLIDADO[[#This Row],[Recuperados Diarios]])</f>
        <v>7</v>
      </c>
      <c r="M578" s="77" cm="1">
        <f t="array" ref="M578">+IFERROR(IF(CONSOLIDADO[[#This Row],[Día]]&lt;14,0,INDEX(CONSOLIDADO[Casos Diarios],ROW()-14,1)),0)</f>
        <v>0</v>
      </c>
      <c r="N578" s="72">
        <f>+IF(CONSOLIDADO[[#This Row],[Clave]]="710143893",1,IF(OR(CONSOLIDADO[[#This Row],[Casos Acumulados]]&gt;0,CONSOLIDADO[[#This Row],[Muertes]]&gt;0),N577+1,I578))</f>
        <v>163</v>
      </c>
      <c r="O578" s="69">
        <f>+IFERROR(VLOOKUP($G578,TDMuertes!$C$2:$E$534,3,0),0)</f>
        <v>0</v>
      </c>
      <c r="P578" s="94" t="str">
        <f t="shared" ca="1" si="47"/>
        <v>OUT TIME</v>
      </c>
      <c r="Q578" s="78">
        <f>+IFERROR(VLOOKUP(CONSOLIDADO[[#This Row],[Codigo Municipio]],TDDia!$A$4:$B$394,2,0),0)</f>
        <v>0</v>
      </c>
    </row>
    <row r="579" spans="2:17" ht="14.45">
      <c r="B579">
        <f t="shared" si="48"/>
        <v>3</v>
      </c>
      <c r="C579" s="69" t="str" cm="1">
        <f t="array" ref="C579">+INDEX(Table_4[[Departamento]:[Municipio]],FINAL!$B579,1)</f>
        <v>Atlántida</v>
      </c>
      <c r="D579" s="69" t="str" cm="1">
        <f t="array" ref="D579">+INDEX(Table_4[[Departamento]:[Municipio]],FINAL!$B579,4)</f>
        <v>Esparta</v>
      </c>
      <c r="E579" s="69" t="str" cm="1">
        <f t="array" ref="E579">+INDEX(Table_4[[Departamento]:[Municipio]],FINAL!$B579,3)</f>
        <v>0103</v>
      </c>
      <c r="F579" s="96">
        <f t="shared" si="44"/>
        <v>44084</v>
      </c>
      <c r="G579" s="71" t="str">
        <f>+CONSOLIDADO[[#This Row],[Codigo Municipio]]&amp;CONSOLIDADO[[#This Row],[Fecha]]</f>
        <v>010344084</v>
      </c>
      <c r="H579" s="72">
        <f>+IFERROR(VLOOKUP($G579,TDAcumula!$C$2:$E$2027,3,0),0)</f>
        <v>0</v>
      </c>
      <c r="I579" s="73">
        <f t="shared" si="45"/>
        <v>7</v>
      </c>
      <c r="J579" s="74">
        <f>+IF(CONSOLIDADO[[#This Row],[Codigo Municipio]]=E578,CONSOLIDADO[[#This Row],[Fallecidos Diarios]]+J578,CONSOLIDADO[[#This Row],[Fallecidos Diarios]])</f>
        <v>1</v>
      </c>
      <c r="K579" s="75">
        <f t="shared" si="46"/>
        <v>0</v>
      </c>
      <c r="L579" s="76">
        <f>+IF(CONSOLIDADO[[#This Row],[Codigo Municipio]]=E578,CONSOLIDADO[[#This Row],[Recuperados Diarios]]+L578,CONSOLIDADO[[#This Row],[Recuperados Diarios]])</f>
        <v>7</v>
      </c>
      <c r="M579" s="77" cm="1">
        <f t="array" ref="M579">+IFERROR(IF(CONSOLIDADO[[#This Row],[Día]]&lt;14,0,INDEX(CONSOLIDADO[Casos Diarios],ROW()-14,1)),0)</f>
        <v>0</v>
      </c>
      <c r="N579" s="72">
        <f>+IF(CONSOLIDADO[[#This Row],[Clave]]="710143893",1,IF(OR(CONSOLIDADO[[#This Row],[Casos Acumulados]]&gt;0,CONSOLIDADO[[#This Row],[Muertes]]&gt;0),N578+1,I579))</f>
        <v>164</v>
      </c>
      <c r="O579" s="69">
        <f>+IFERROR(VLOOKUP($G579,TDMuertes!$C$2:$E$534,3,0),0)</f>
        <v>0</v>
      </c>
      <c r="P579" s="94" t="str">
        <f t="shared" ca="1" si="47"/>
        <v>OUT TIME</v>
      </c>
      <c r="Q579" s="78">
        <f>+IFERROR(VLOOKUP(CONSOLIDADO[[#This Row],[Codigo Municipio]],TDDia!$A$4:$B$394,2,0),0)</f>
        <v>0</v>
      </c>
    </row>
    <row r="580" spans="2:17" ht="14.45">
      <c r="B580">
        <f t="shared" si="48"/>
        <v>3</v>
      </c>
      <c r="C580" s="69" t="str" cm="1">
        <f t="array" ref="C580">+INDEX(Table_4[[Departamento]:[Municipio]],FINAL!$B580,1)</f>
        <v>Atlántida</v>
      </c>
      <c r="D580" s="69" t="str" cm="1">
        <f t="array" ref="D580">+INDEX(Table_4[[Departamento]:[Municipio]],FINAL!$B580,4)</f>
        <v>Esparta</v>
      </c>
      <c r="E580" s="69" t="str" cm="1">
        <f t="array" ref="E580">+INDEX(Table_4[[Departamento]:[Municipio]],FINAL!$B580,3)</f>
        <v>0103</v>
      </c>
      <c r="F580" s="96">
        <f t="shared" ref="F580:F643" si="49">+F387</f>
        <v>44085</v>
      </c>
      <c r="G580" s="71" t="str">
        <f>+CONSOLIDADO[[#This Row],[Codigo Municipio]]&amp;CONSOLIDADO[[#This Row],[Fecha]]</f>
        <v>010344085</v>
      </c>
      <c r="H580" s="72">
        <f>+IFERROR(VLOOKUP($G580,TDAcumula!$C$2:$E$2027,3,0),0)</f>
        <v>0</v>
      </c>
      <c r="I580" s="73">
        <f t="shared" ref="I580:I643" si="50">+IF(E580=E579,H580+I579,H580)</f>
        <v>7</v>
      </c>
      <c r="J580" s="74">
        <f>+IF(CONSOLIDADO[[#This Row],[Codigo Municipio]]=E579,CONSOLIDADO[[#This Row],[Fallecidos Diarios]]+J579,CONSOLIDADO[[#This Row],[Fallecidos Diarios]])</f>
        <v>1</v>
      </c>
      <c r="K580" s="75">
        <f t="shared" ref="K580:K643" si="51">+IF(I580-J580-L580&lt;0,0,I580-J580-L580)</f>
        <v>0</v>
      </c>
      <c r="L580" s="76">
        <f>+IF(CONSOLIDADO[[#This Row],[Codigo Municipio]]=E579,CONSOLIDADO[[#This Row],[Recuperados Diarios]]+L579,CONSOLIDADO[[#This Row],[Recuperados Diarios]])</f>
        <v>7</v>
      </c>
      <c r="M580" s="77" cm="1">
        <f t="array" ref="M580">+IFERROR(IF(CONSOLIDADO[[#This Row],[Día]]&lt;14,0,INDEX(CONSOLIDADO[Casos Diarios],ROW()-14,1)),0)</f>
        <v>0</v>
      </c>
      <c r="N580" s="72">
        <f>+IF(CONSOLIDADO[[#This Row],[Clave]]="710143893",1,IF(OR(CONSOLIDADO[[#This Row],[Casos Acumulados]]&gt;0,CONSOLIDADO[[#This Row],[Muertes]]&gt;0),N579+1,I580))</f>
        <v>165</v>
      </c>
      <c r="O580" s="69">
        <f>+IFERROR(VLOOKUP($G580,TDMuertes!$C$2:$E$534,3,0),0)</f>
        <v>0</v>
      </c>
      <c r="P580" s="94" t="str">
        <f t="shared" ref="P580:P643" ca="1" si="52">+IF(N580=0,"OFF",IF(N580=1,"START",IF(AND(N580&gt;1,F580&lt;TODAY()+1),"ON","OUT TIME")))</f>
        <v>OUT TIME</v>
      </c>
      <c r="Q580" s="78">
        <f>+IFERROR(VLOOKUP(CONSOLIDADO[[#This Row],[Codigo Municipio]],TDDia!$A$4:$B$394,2,0),0)</f>
        <v>0</v>
      </c>
    </row>
    <row r="581" spans="2:17" ht="14.45">
      <c r="B581">
        <f t="shared" ref="B581:B644" si="53">+IF(F580=44085,B580+1,B580)</f>
        <v>4</v>
      </c>
      <c r="C581" s="69" t="str" cm="1">
        <f t="array" ref="C581">+INDEX(Table_4[[Departamento]:[Municipio]],FINAL!$B581,1)</f>
        <v>Atlántida</v>
      </c>
      <c r="D581" s="69" t="str" cm="1">
        <f t="array" ref="D581">+INDEX(Table_4[[Departamento]:[Municipio]],FINAL!$B581,4)</f>
        <v>Jutiapa</v>
      </c>
      <c r="E581" s="69" t="str" cm="1">
        <f t="array" ref="E581">+INDEX(Table_4[[Departamento]:[Municipio]],FINAL!$B581,3)</f>
        <v>0104</v>
      </c>
      <c r="F581" s="96">
        <f t="shared" si="49"/>
        <v>43893</v>
      </c>
      <c r="G581" s="71" t="str">
        <f>+CONSOLIDADO[[#This Row],[Codigo Municipio]]&amp;CONSOLIDADO[[#This Row],[Fecha]]</f>
        <v>010443893</v>
      </c>
      <c r="H581" s="72">
        <f>+IFERROR(VLOOKUP($G581,TDAcumula!$C$2:$E$2027,3,0),0)</f>
        <v>0</v>
      </c>
      <c r="I581" s="73">
        <f t="shared" si="50"/>
        <v>0</v>
      </c>
      <c r="J581" s="74">
        <f>+IF(CONSOLIDADO[[#This Row],[Codigo Municipio]]=E580,CONSOLIDADO[[#This Row],[Fallecidos Diarios]]+J580,CONSOLIDADO[[#This Row],[Fallecidos Diarios]])</f>
        <v>0</v>
      </c>
      <c r="K581" s="75">
        <f t="shared" si="51"/>
        <v>0</v>
      </c>
      <c r="L581" s="76">
        <f>+IF(CONSOLIDADO[[#This Row],[Codigo Municipio]]=E580,CONSOLIDADO[[#This Row],[Recuperados Diarios]]+L580,CONSOLIDADO[[#This Row],[Recuperados Diarios]])</f>
        <v>0</v>
      </c>
      <c r="M581" s="77" cm="1">
        <f t="array" ref="M581">+IFERROR(IF(CONSOLIDADO[[#This Row],[Día]]&lt;14,0,INDEX(CONSOLIDADO[Casos Diarios],ROW()-14,1)),0)</f>
        <v>0</v>
      </c>
      <c r="N581" s="72">
        <f>+IF(CONSOLIDADO[[#This Row],[Clave]]="710143893",1,IF(OR(CONSOLIDADO[[#This Row],[Casos Acumulados]]&gt;0,CONSOLIDADO[[#This Row],[Muertes]]&gt;0),N580+1,I581))</f>
        <v>0</v>
      </c>
      <c r="O581" s="69">
        <f>+IFERROR(VLOOKUP($G581,TDMuertes!$C$2:$E$534,3,0),0)</f>
        <v>0</v>
      </c>
      <c r="P581" s="94" t="str">
        <f t="shared" ca="1" si="52"/>
        <v>OFF</v>
      </c>
      <c r="Q581" s="78">
        <f>+IFERROR(VLOOKUP(CONSOLIDADO[[#This Row],[Codigo Municipio]],TDDia!$A$4:$B$394,2,0),0)</f>
        <v>0</v>
      </c>
    </row>
    <row r="582" spans="2:17" ht="14.45">
      <c r="B582">
        <f t="shared" si="53"/>
        <v>4</v>
      </c>
      <c r="C582" s="69" t="str" cm="1">
        <f t="array" ref="C582">+INDEX(Table_4[[Departamento]:[Municipio]],FINAL!$B582,1)</f>
        <v>Atlántida</v>
      </c>
      <c r="D582" s="69" t="str" cm="1">
        <f t="array" ref="D582">+INDEX(Table_4[[Departamento]:[Municipio]],FINAL!$B582,4)</f>
        <v>Jutiapa</v>
      </c>
      <c r="E582" s="69" t="str" cm="1">
        <f t="array" ref="E582">+INDEX(Table_4[[Departamento]:[Municipio]],FINAL!$B582,3)</f>
        <v>0104</v>
      </c>
      <c r="F582" s="96">
        <f t="shared" si="49"/>
        <v>43894</v>
      </c>
      <c r="G582" s="71" t="str">
        <f>+CONSOLIDADO[[#This Row],[Codigo Municipio]]&amp;CONSOLIDADO[[#This Row],[Fecha]]</f>
        <v>010443894</v>
      </c>
      <c r="H582" s="72">
        <f>+IFERROR(VLOOKUP($G582,TDAcumula!$C$2:$E$2027,3,0),0)</f>
        <v>0</v>
      </c>
      <c r="I582" s="73">
        <f t="shared" si="50"/>
        <v>0</v>
      </c>
      <c r="J582" s="74">
        <f>+IF(CONSOLIDADO[[#This Row],[Codigo Municipio]]=E581,CONSOLIDADO[[#This Row],[Fallecidos Diarios]]+J581,CONSOLIDADO[[#This Row],[Fallecidos Diarios]])</f>
        <v>0</v>
      </c>
      <c r="K582" s="75">
        <f t="shared" si="51"/>
        <v>0</v>
      </c>
      <c r="L582" s="76">
        <f>+IF(CONSOLIDADO[[#This Row],[Codigo Municipio]]=E581,CONSOLIDADO[[#This Row],[Recuperados Diarios]]+L581,CONSOLIDADO[[#This Row],[Recuperados Diarios]])</f>
        <v>0</v>
      </c>
      <c r="M582" s="77" cm="1">
        <f t="array" ref="M582">+IFERROR(IF(CONSOLIDADO[[#This Row],[Día]]&lt;14,0,INDEX(CONSOLIDADO[Casos Diarios],ROW()-14,1)),0)</f>
        <v>0</v>
      </c>
      <c r="N582" s="72">
        <f>+IF(CONSOLIDADO[[#This Row],[Clave]]="710143893",1,IF(OR(CONSOLIDADO[[#This Row],[Casos Acumulados]]&gt;0,CONSOLIDADO[[#This Row],[Muertes]]&gt;0),N581+1,I582))</f>
        <v>0</v>
      </c>
      <c r="O582" s="69">
        <f>+IFERROR(VLOOKUP($G582,TDMuertes!$C$2:$E$534,3,0),0)</f>
        <v>0</v>
      </c>
      <c r="P582" s="94" t="str">
        <f t="shared" ca="1" si="52"/>
        <v>OFF</v>
      </c>
      <c r="Q582" s="78">
        <f>+IFERROR(VLOOKUP(CONSOLIDADO[[#This Row],[Codigo Municipio]],TDDia!$A$4:$B$394,2,0),0)</f>
        <v>0</v>
      </c>
    </row>
    <row r="583" spans="2:17" ht="14.45">
      <c r="B583">
        <f t="shared" si="53"/>
        <v>4</v>
      </c>
      <c r="C583" s="69" t="str" cm="1">
        <f t="array" ref="C583">+INDEX(Table_4[[Departamento]:[Municipio]],FINAL!$B583,1)</f>
        <v>Atlántida</v>
      </c>
      <c r="D583" s="69" t="str" cm="1">
        <f t="array" ref="D583">+INDEX(Table_4[[Departamento]:[Municipio]],FINAL!$B583,4)</f>
        <v>Jutiapa</v>
      </c>
      <c r="E583" s="69" t="str" cm="1">
        <f t="array" ref="E583">+INDEX(Table_4[[Departamento]:[Municipio]],FINAL!$B583,3)</f>
        <v>0104</v>
      </c>
      <c r="F583" s="96">
        <f t="shared" si="49"/>
        <v>43895</v>
      </c>
      <c r="G583" s="71" t="str">
        <f>+CONSOLIDADO[[#This Row],[Codigo Municipio]]&amp;CONSOLIDADO[[#This Row],[Fecha]]</f>
        <v>010443895</v>
      </c>
      <c r="H583" s="72">
        <f>+IFERROR(VLOOKUP($G583,TDAcumula!$C$2:$E$2027,3,0),0)</f>
        <v>0</v>
      </c>
      <c r="I583" s="73">
        <f t="shared" si="50"/>
        <v>0</v>
      </c>
      <c r="J583" s="74">
        <f>+IF(CONSOLIDADO[[#This Row],[Codigo Municipio]]=E582,CONSOLIDADO[[#This Row],[Fallecidos Diarios]]+J582,CONSOLIDADO[[#This Row],[Fallecidos Diarios]])</f>
        <v>0</v>
      </c>
      <c r="K583" s="75">
        <f t="shared" si="51"/>
        <v>0</v>
      </c>
      <c r="L583" s="76">
        <f>+IF(CONSOLIDADO[[#This Row],[Codigo Municipio]]=E582,CONSOLIDADO[[#This Row],[Recuperados Diarios]]+L582,CONSOLIDADO[[#This Row],[Recuperados Diarios]])</f>
        <v>0</v>
      </c>
      <c r="M583" s="77" cm="1">
        <f t="array" ref="M583">+IFERROR(IF(CONSOLIDADO[[#This Row],[Día]]&lt;14,0,INDEX(CONSOLIDADO[Casos Diarios],ROW()-14,1)),0)</f>
        <v>0</v>
      </c>
      <c r="N583" s="72">
        <f>+IF(CONSOLIDADO[[#This Row],[Clave]]="710143893",1,IF(OR(CONSOLIDADO[[#This Row],[Casos Acumulados]]&gt;0,CONSOLIDADO[[#This Row],[Muertes]]&gt;0),N582+1,I583))</f>
        <v>0</v>
      </c>
      <c r="O583" s="69">
        <f>+IFERROR(VLOOKUP($G583,TDMuertes!$C$2:$E$534,3,0),0)</f>
        <v>0</v>
      </c>
      <c r="P583" s="94" t="str">
        <f t="shared" ca="1" si="52"/>
        <v>OFF</v>
      </c>
      <c r="Q583" s="78">
        <f>+IFERROR(VLOOKUP(CONSOLIDADO[[#This Row],[Codigo Municipio]],TDDia!$A$4:$B$394,2,0),0)</f>
        <v>0</v>
      </c>
    </row>
    <row r="584" spans="2:17" ht="14.45">
      <c r="B584">
        <f t="shared" si="53"/>
        <v>4</v>
      </c>
      <c r="C584" s="69" t="str" cm="1">
        <f t="array" ref="C584">+INDEX(Table_4[[Departamento]:[Municipio]],FINAL!$B584,1)</f>
        <v>Atlántida</v>
      </c>
      <c r="D584" s="69" t="str" cm="1">
        <f t="array" ref="D584">+INDEX(Table_4[[Departamento]:[Municipio]],FINAL!$B584,4)</f>
        <v>Jutiapa</v>
      </c>
      <c r="E584" s="69" t="str" cm="1">
        <f t="array" ref="E584">+INDEX(Table_4[[Departamento]:[Municipio]],FINAL!$B584,3)</f>
        <v>0104</v>
      </c>
      <c r="F584" s="96">
        <f t="shared" si="49"/>
        <v>43896</v>
      </c>
      <c r="G584" s="71" t="str">
        <f>+CONSOLIDADO[[#This Row],[Codigo Municipio]]&amp;CONSOLIDADO[[#This Row],[Fecha]]</f>
        <v>010443896</v>
      </c>
      <c r="H584" s="72">
        <f>+IFERROR(VLOOKUP($G584,TDAcumula!$C$2:$E$2027,3,0),0)</f>
        <v>0</v>
      </c>
      <c r="I584" s="73">
        <f t="shared" si="50"/>
        <v>0</v>
      </c>
      <c r="J584" s="74">
        <f>+IF(CONSOLIDADO[[#This Row],[Codigo Municipio]]=E583,CONSOLIDADO[[#This Row],[Fallecidos Diarios]]+J583,CONSOLIDADO[[#This Row],[Fallecidos Diarios]])</f>
        <v>0</v>
      </c>
      <c r="K584" s="75">
        <f t="shared" si="51"/>
        <v>0</v>
      </c>
      <c r="L584" s="76">
        <f>+IF(CONSOLIDADO[[#This Row],[Codigo Municipio]]=E583,CONSOLIDADO[[#This Row],[Recuperados Diarios]]+L583,CONSOLIDADO[[#This Row],[Recuperados Diarios]])</f>
        <v>0</v>
      </c>
      <c r="M584" s="77" cm="1">
        <f t="array" ref="M584">+IFERROR(IF(CONSOLIDADO[[#This Row],[Día]]&lt;14,0,INDEX(CONSOLIDADO[Casos Diarios],ROW()-14,1)),0)</f>
        <v>0</v>
      </c>
      <c r="N584" s="72">
        <f>+IF(CONSOLIDADO[[#This Row],[Clave]]="710143893",1,IF(OR(CONSOLIDADO[[#This Row],[Casos Acumulados]]&gt;0,CONSOLIDADO[[#This Row],[Muertes]]&gt;0),N583+1,I584))</f>
        <v>0</v>
      </c>
      <c r="O584" s="69">
        <f>+IFERROR(VLOOKUP($G584,TDMuertes!$C$2:$E$534,3,0),0)</f>
        <v>0</v>
      </c>
      <c r="P584" s="94" t="str">
        <f t="shared" ca="1" si="52"/>
        <v>OFF</v>
      </c>
      <c r="Q584" s="78">
        <f>+IFERROR(VLOOKUP(CONSOLIDADO[[#This Row],[Codigo Municipio]],TDDia!$A$4:$B$394,2,0),0)</f>
        <v>0</v>
      </c>
    </row>
    <row r="585" spans="2:17" ht="14.45">
      <c r="B585">
        <f t="shared" si="53"/>
        <v>4</v>
      </c>
      <c r="C585" s="69" t="str" cm="1">
        <f t="array" ref="C585">+INDEX(Table_4[[Departamento]:[Municipio]],FINAL!$B585,1)</f>
        <v>Atlántida</v>
      </c>
      <c r="D585" s="69" t="str" cm="1">
        <f t="array" ref="D585">+INDEX(Table_4[[Departamento]:[Municipio]],FINAL!$B585,4)</f>
        <v>Jutiapa</v>
      </c>
      <c r="E585" s="69" t="str" cm="1">
        <f t="array" ref="E585">+INDEX(Table_4[[Departamento]:[Municipio]],FINAL!$B585,3)</f>
        <v>0104</v>
      </c>
      <c r="F585" s="96">
        <f t="shared" si="49"/>
        <v>43897</v>
      </c>
      <c r="G585" s="71" t="str">
        <f>+CONSOLIDADO[[#This Row],[Codigo Municipio]]&amp;CONSOLIDADO[[#This Row],[Fecha]]</f>
        <v>010443897</v>
      </c>
      <c r="H585" s="72">
        <f>+IFERROR(VLOOKUP($G585,TDAcumula!$C$2:$E$2027,3,0),0)</f>
        <v>0</v>
      </c>
      <c r="I585" s="73">
        <f t="shared" si="50"/>
        <v>0</v>
      </c>
      <c r="J585" s="74">
        <f>+IF(CONSOLIDADO[[#This Row],[Codigo Municipio]]=E584,CONSOLIDADO[[#This Row],[Fallecidos Diarios]]+J584,CONSOLIDADO[[#This Row],[Fallecidos Diarios]])</f>
        <v>0</v>
      </c>
      <c r="K585" s="75">
        <f t="shared" si="51"/>
        <v>0</v>
      </c>
      <c r="L585" s="76">
        <f>+IF(CONSOLIDADO[[#This Row],[Codigo Municipio]]=E584,CONSOLIDADO[[#This Row],[Recuperados Diarios]]+L584,CONSOLIDADO[[#This Row],[Recuperados Diarios]])</f>
        <v>0</v>
      </c>
      <c r="M585" s="77" cm="1">
        <f t="array" ref="M585">+IFERROR(IF(CONSOLIDADO[[#This Row],[Día]]&lt;14,0,INDEX(CONSOLIDADO[Casos Diarios],ROW()-14,1)),0)</f>
        <v>0</v>
      </c>
      <c r="N585" s="72">
        <f>+IF(CONSOLIDADO[[#This Row],[Clave]]="710143893",1,IF(OR(CONSOLIDADO[[#This Row],[Casos Acumulados]]&gt;0,CONSOLIDADO[[#This Row],[Muertes]]&gt;0),N584+1,I585))</f>
        <v>0</v>
      </c>
      <c r="O585" s="69">
        <f>+IFERROR(VLOOKUP($G585,TDMuertes!$C$2:$E$534,3,0),0)</f>
        <v>0</v>
      </c>
      <c r="P585" s="94" t="str">
        <f t="shared" ca="1" si="52"/>
        <v>OFF</v>
      </c>
      <c r="Q585" s="78">
        <f>+IFERROR(VLOOKUP(CONSOLIDADO[[#This Row],[Codigo Municipio]],TDDia!$A$4:$B$394,2,0),0)</f>
        <v>0</v>
      </c>
    </row>
    <row r="586" spans="2:17" ht="14.45">
      <c r="B586">
        <f t="shared" si="53"/>
        <v>4</v>
      </c>
      <c r="C586" s="69" t="str" cm="1">
        <f t="array" ref="C586">+INDEX(Table_4[[Departamento]:[Municipio]],FINAL!$B586,1)</f>
        <v>Atlántida</v>
      </c>
      <c r="D586" s="69" t="str" cm="1">
        <f t="array" ref="D586">+INDEX(Table_4[[Departamento]:[Municipio]],FINAL!$B586,4)</f>
        <v>Jutiapa</v>
      </c>
      <c r="E586" s="69" t="str" cm="1">
        <f t="array" ref="E586">+INDEX(Table_4[[Departamento]:[Municipio]],FINAL!$B586,3)</f>
        <v>0104</v>
      </c>
      <c r="F586" s="96">
        <f t="shared" si="49"/>
        <v>43898</v>
      </c>
      <c r="G586" s="71" t="str">
        <f>+CONSOLIDADO[[#This Row],[Codigo Municipio]]&amp;CONSOLIDADO[[#This Row],[Fecha]]</f>
        <v>010443898</v>
      </c>
      <c r="H586" s="72">
        <f>+IFERROR(VLOOKUP($G586,TDAcumula!$C$2:$E$2027,3,0),0)</f>
        <v>0</v>
      </c>
      <c r="I586" s="73">
        <f t="shared" si="50"/>
        <v>0</v>
      </c>
      <c r="J586" s="74">
        <f>+IF(CONSOLIDADO[[#This Row],[Codigo Municipio]]=E585,CONSOLIDADO[[#This Row],[Fallecidos Diarios]]+J585,CONSOLIDADO[[#This Row],[Fallecidos Diarios]])</f>
        <v>0</v>
      </c>
      <c r="K586" s="75">
        <f t="shared" si="51"/>
        <v>0</v>
      </c>
      <c r="L586" s="76">
        <f>+IF(CONSOLIDADO[[#This Row],[Codigo Municipio]]=E585,CONSOLIDADO[[#This Row],[Recuperados Diarios]]+L585,CONSOLIDADO[[#This Row],[Recuperados Diarios]])</f>
        <v>0</v>
      </c>
      <c r="M586" s="77" cm="1">
        <f t="array" ref="M586">+IFERROR(IF(CONSOLIDADO[[#This Row],[Día]]&lt;14,0,INDEX(CONSOLIDADO[Casos Diarios],ROW()-14,1)),0)</f>
        <v>0</v>
      </c>
      <c r="N586" s="72">
        <f>+IF(CONSOLIDADO[[#This Row],[Clave]]="710143893",1,IF(OR(CONSOLIDADO[[#This Row],[Casos Acumulados]]&gt;0,CONSOLIDADO[[#This Row],[Muertes]]&gt;0),N585+1,I586))</f>
        <v>0</v>
      </c>
      <c r="O586" s="69">
        <f>+IFERROR(VLOOKUP($G586,TDMuertes!$C$2:$E$534,3,0),0)</f>
        <v>0</v>
      </c>
      <c r="P586" s="94" t="str">
        <f t="shared" ca="1" si="52"/>
        <v>OFF</v>
      </c>
      <c r="Q586" s="78">
        <f>+IFERROR(VLOOKUP(CONSOLIDADO[[#This Row],[Codigo Municipio]],TDDia!$A$4:$B$394,2,0),0)</f>
        <v>0</v>
      </c>
    </row>
    <row r="587" spans="2:17" ht="14.45">
      <c r="B587">
        <f t="shared" si="53"/>
        <v>4</v>
      </c>
      <c r="C587" s="69" t="str" cm="1">
        <f t="array" ref="C587">+INDEX(Table_4[[Departamento]:[Municipio]],FINAL!$B587,1)</f>
        <v>Atlántida</v>
      </c>
      <c r="D587" s="69" t="str" cm="1">
        <f t="array" ref="D587">+INDEX(Table_4[[Departamento]:[Municipio]],FINAL!$B587,4)</f>
        <v>Jutiapa</v>
      </c>
      <c r="E587" s="69" t="str" cm="1">
        <f t="array" ref="E587">+INDEX(Table_4[[Departamento]:[Municipio]],FINAL!$B587,3)</f>
        <v>0104</v>
      </c>
      <c r="F587" s="96">
        <f t="shared" si="49"/>
        <v>43899</v>
      </c>
      <c r="G587" s="71" t="str">
        <f>+CONSOLIDADO[[#This Row],[Codigo Municipio]]&amp;CONSOLIDADO[[#This Row],[Fecha]]</f>
        <v>010443899</v>
      </c>
      <c r="H587" s="72">
        <f>+IFERROR(VLOOKUP($G587,TDAcumula!$C$2:$E$2027,3,0),0)</f>
        <v>0</v>
      </c>
      <c r="I587" s="73">
        <f t="shared" si="50"/>
        <v>0</v>
      </c>
      <c r="J587" s="74">
        <f>+IF(CONSOLIDADO[[#This Row],[Codigo Municipio]]=E586,CONSOLIDADO[[#This Row],[Fallecidos Diarios]]+J586,CONSOLIDADO[[#This Row],[Fallecidos Diarios]])</f>
        <v>0</v>
      </c>
      <c r="K587" s="75">
        <f t="shared" si="51"/>
        <v>0</v>
      </c>
      <c r="L587" s="76">
        <f>+IF(CONSOLIDADO[[#This Row],[Codigo Municipio]]=E586,CONSOLIDADO[[#This Row],[Recuperados Diarios]]+L586,CONSOLIDADO[[#This Row],[Recuperados Diarios]])</f>
        <v>0</v>
      </c>
      <c r="M587" s="77" cm="1">
        <f t="array" ref="M587">+IFERROR(IF(CONSOLIDADO[[#This Row],[Día]]&lt;14,0,INDEX(CONSOLIDADO[Casos Diarios],ROW()-14,1)),0)</f>
        <v>0</v>
      </c>
      <c r="N587" s="72">
        <f>+IF(CONSOLIDADO[[#This Row],[Clave]]="710143893",1,IF(OR(CONSOLIDADO[[#This Row],[Casos Acumulados]]&gt;0,CONSOLIDADO[[#This Row],[Muertes]]&gt;0),N586+1,I587))</f>
        <v>0</v>
      </c>
      <c r="O587" s="69">
        <f>+IFERROR(VLOOKUP($G587,TDMuertes!$C$2:$E$534,3,0),0)</f>
        <v>0</v>
      </c>
      <c r="P587" s="94" t="str">
        <f t="shared" ca="1" si="52"/>
        <v>OFF</v>
      </c>
      <c r="Q587" s="78">
        <f>+IFERROR(VLOOKUP(CONSOLIDADO[[#This Row],[Codigo Municipio]],TDDia!$A$4:$B$394,2,0),0)</f>
        <v>0</v>
      </c>
    </row>
    <row r="588" spans="2:17" ht="14.45">
      <c r="B588">
        <f t="shared" si="53"/>
        <v>4</v>
      </c>
      <c r="C588" s="69" t="str" cm="1">
        <f t="array" ref="C588">+INDEX(Table_4[[Departamento]:[Municipio]],FINAL!$B588,1)</f>
        <v>Atlántida</v>
      </c>
      <c r="D588" s="69" t="str" cm="1">
        <f t="array" ref="D588">+INDEX(Table_4[[Departamento]:[Municipio]],FINAL!$B588,4)</f>
        <v>Jutiapa</v>
      </c>
      <c r="E588" s="69" t="str" cm="1">
        <f t="array" ref="E588">+INDEX(Table_4[[Departamento]:[Municipio]],FINAL!$B588,3)</f>
        <v>0104</v>
      </c>
      <c r="F588" s="96">
        <f t="shared" si="49"/>
        <v>43900</v>
      </c>
      <c r="G588" s="71" t="str">
        <f>+CONSOLIDADO[[#This Row],[Codigo Municipio]]&amp;CONSOLIDADO[[#This Row],[Fecha]]</f>
        <v>010443900</v>
      </c>
      <c r="H588" s="72">
        <f>+IFERROR(VLOOKUP($G588,TDAcumula!$C$2:$E$2027,3,0),0)</f>
        <v>0</v>
      </c>
      <c r="I588" s="73">
        <f t="shared" si="50"/>
        <v>0</v>
      </c>
      <c r="J588" s="74">
        <f>+IF(CONSOLIDADO[[#This Row],[Codigo Municipio]]=E587,CONSOLIDADO[[#This Row],[Fallecidos Diarios]]+J587,CONSOLIDADO[[#This Row],[Fallecidos Diarios]])</f>
        <v>0</v>
      </c>
      <c r="K588" s="75">
        <f t="shared" si="51"/>
        <v>0</v>
      </c>
      <c r="L588" s="76">
        <f>+IF(CONSOLIDADO[[#This Row],[Codigo Municipio]]=E587,CONSOLIDADO[[#This Row],[Recuperados Diarios]]+L587,CONSOLIDADO[[#This Row],[Recuperados Diarios]])</f>
        <v>0</v>
      </c>
      <c r="M588" s="77" cm="1">
        <f t="array" ref="M588">+IFERROR(IF(CONSOLIDADO[[#This Row],[Día]]&lt;14,0,INDEX(CONSOLIDADO[Casos Diarios],ROW()-14,1)),0)</f>
        <v>0</v>
      </c>
      <c r="N588" s="72">
        <f>+IF(CONSOLIDADO[[#This Row],[Clave]]="710143893",1,IF(OR(CONSOLIDADO[[#This Row],[Casos Acumulados]]&gt;0,CONSOLIDADO[[#This Row],[Muertes]]&gt;0),N587+1,I588))</f>
        <v>0</v>
      </c>
      <c r="O588" s="69">
        <f>+IFERROR(VLOOKUP($G588,TDMuertes!$C$2:$E$534,3,0),0)</f>
        <v>0</v>
      </c>
      <c r="P588" s="94" t="str">
        <f t="shared" ca="1" si="52"/>
        <v>OFF</v>
      </c>
      <c r="Q588" s="78">
        <f>+IFERROR(VLOOKUP(CONSOLIDADO[[#This Row],[Codigo Municipio]],TDDia!$A$4:$B$394,2,0),0)</f>
        <v>0</v>
      </c>
    </row>
    <row r="589" spans="2:17" ht="14.45">
      <c r="B589">
        <f t="shared" si="53"/>
        <v>4</v>
      </c>
      <c r="C589" s="69" t="str" cm="1">
        <f t="array" ref="C589">+INDEX(Table_4[[Departamento]:[Municipio]],FINAL!$B589,1)</f>
        <v>Atlántida</v>
      </c>
      <c r="D589" s="69" t="str" cm="1">
        <f t="array" ref="D589">+INDEX(Table_4[[Departamento]:[Municipio]],FINAL!$B589,4)</f>
        <v>Jutiapa</v>
      </c>
      <c r="E589" s="69" t="str" cm="1">
        <f t="array" ref="E589">+INDEX(Table_4[[Departamento]:[Municipio]],FINAL!$B589,3)</f>
        <v>0104</v>
      </c>
      <c r="F589" s="96">
        <f t="shared" si="49"/>
        <v>43901</v>
      </c>
      <c r="G589" s="71" t="str">
        <f>+CONSOLIDADO[[#This Row],[Codigo Municipio]]&amp;CONSOLIDADO[[#This Row],[Fecha]]</f>
        <v>010443901</v>
      </c>
      <c r="H589" s="72">
        <f>+IFERROR(VLOOKUP($G589,TDAcumula!$C$2:$E$2027,3,0),0)</f>
        <v>0</v>
      </c>
      <c r="I589" s="73">
        <f t="shared" si="50"/>
        <v>0</v>
      </c>
      <c r="J589" s="74">
        <f>+IF(CONSOLIDADO[[#This Row],[Codigo Municipio]]=E588,CONSOLIDADO[[#This Row],[Fallecidos Diarios]]+J588,CONSOLIDADO[[#This Row],[Fallecidos Diarios]])</f>
        <v>0</v>
      </c>
      <c r="K589" s="75">
        <f t="shared" si="51"/>
        <v>0</v>
      </c>
      <c r="L589" s="76">
        <f>+IF(CONSOLIDADO[[#This Row],[Codigo Municipio]]=E588,CONSOLIDADO[[#This Row],[Recuperados Diarios]]+L588,CONSOLIDADO[[#This Row],[Recuperados Diarios]])</f>
        <v>0</v>
      </c>
      <c r="M589" s="77" cm="1">
        <f t="array" ref="M589">+IFERROR(IF(CONSOLIDADO[[#This Row],[Día]]&lt;14,0,INDEX(CONSOLIDADO[Casos Diarios],ROW()-14,1)),0)</f>
        <v>0</v>
      </c>
      <c r="N589" s="72">
        <f>+IF(CONSOLIDADO[[#This Row],[Clave]]="710143893",1,IF(OR(CONSOLIDADO[[#This Row],[Casos Acumulados]]&gt;0,CONSOLIDADO[[#This Row],[Muertes]]&gt;0),N588+1,I589))</f>
        <v>0</v>
      </c>
      <c r="O589" s="69">
        <f>+IFERROR(VLOOKUP($G589,TDMuertes!$C$2:$E$534,3,0),0)</f>
        <v>0</v>
      </c>
      <c r="P589" s="94" t="str">
        <f t="shared" ca="1" si="52"/>
        <v>OFF</v>
      </c>
      <c r="Q589" s="78">
        <f>+IFERROR(VLOOKUP(CONSOLIDADO[[#This Row],[Codigo Municipio]],TDDia!$A$4:$B$394,2,0),0)</f>
        <v>0</v>
      </c>
    </row>
    <row r="590" spans="2:17" ht="14.45">
      <c r="B590">
        <f t="shared" si="53"/>
        <v>4</v>
      </c>
      <c r="C590" s="69" t="str" cm="1">
        <f t="array" ref="C590">+INDEX(Table_4[[Departamento]:[Municipio]],FINAL!$B590,1)</f>
        <v>Atlántida</v>
      </c>
      <c r="D590" s="69" t="str" cm="1">
        <f t="array" ref="D590">+INDEX(Table_4[[Departamento]:[Municipio]],FINAL!$B590,4)</f>
        <v>Jutiapa</v>
      </c>
      <c r="E590" s="69" t="str" cm="1">
        <f t="array" ref="E590">+INDEX(Table_4[[Departamento]:[Municipio]],FINAL!$B590,3)</f>
        <v>0104</v>
      </c>
      <c r="F590" s="96">
        <f t="shared" si="49"/>
        <v>43902</v>
      </c>
      <c r="G590" s="71" t="str">
        <f>+CONSOLIDADO[[#This Row],[Codigo Municipio]]&amp;CONSOLIDADO[[#This Row],[Fecha]]</f>
        <v>010443902</v>
      </c>
      <c r="H590" s="72">
        <f>+IFERROR(VLOOKUP($G590,TDAcumula!$C$2:$E$2027,3,0),0)</f>
        <v>0</v>
      </c>
      <c r="I590" s="73">
        <f t="shared" si="50"/>
        <v>0</v>
      </c>
      <c r="J590" s="74">
        <f>+IF(CONSOLIDADO[[#This Row],[Codigo Municipio]]=E589,CONSOLIDADO[[#This Row],[Fallecidos Diarios]]+J589,CONSOLIDADO[[#This Row],[Fallecidos Diarios]])</f>
        <v>0</v>
      </c>
      <c r="K590" s="75">
        <f t="shared" si="51"/>
        <v>0</v>
      </c>
      <c r="L590" s="76">
        <f>+IF(CONSOLIDADO[[#This Row],[Codigo Municipio]]=E589,CONSOLIDADO[[#This Row],[Recuperados Diarios]]+L589,CONSOLIDADO[[#This Row],[Recuperados Diarios]])</f>
        <v>0</v>
      </c>
      <c r="M590" s="77" cm="1">
        <f t="array" ref="M590">+IFERROR(IF(CONSOLIDADO[[#This Row],[Día]]&lt;14,0,INDEX(CONSOLIDADO[Casos Diarios],ROW()-14,1)),0)</f>
        <v>0</v>
      </c>
      <c r="N590" s="72">
        <f>+IF(CONSOLIDADO[[#This Row],[Clave]]="710143893",1,IF(OR(CONSOLIDADO[[#This Row],[Casos Acumulados]]&gt;0,CONSOLIDADO[[#This Row],[Muertes]]&gt;0),N589+1,I590))</f>
        <v>0</v>
      </c>
      <c r="O590" s="69">
        <f>+IFERROR(VLOOKUP($G590,TDMuertes!$C$2:$E$534,3,0),0)</f>
        <v>0</v>
      </c>
      <c r="P590" s="94" t="str">
        <f t="shared" ca="1" si="52"/>
        <v>OFF</v>
      </c>
      <c r="Q590" s="78">
        <f>+IFERROR(VLOOKUP(CONSOLIDADO[[#This Row],[Codigo Municipio]],TDDia!$A$4:$B$394,2,0),0)</f>
        <v>0</v>
      </c>
    </row>
    <row r="591" spans="2:17" ht="14.45">
      <c r="B591">
        <f t="shared" si="53"/>
        <v>4</v>
      </c>
      <c r="C591" s="69" t="str" cm="1">
        <f t="array" ref="C591">+INDEX(Table_4[[Departamento]:[Municipio]],FINAL!$B591,1)</f>
        <v>Atlántida</v>
      </c>
      <c r="D591" s="69" t="str" cm="1">
        <f t="array" ref="D591">+INDEX(Table_4[[Departamento]:[Municipio]],FINAL!$B591,4)</f>
        <v>Jutiapa</v>
      </c>
      <c r="E591" s="69" t="str" cm="1">
        <f t="array" ref="E591">+INDEX(Table_4[[Departamento]:[Municipio]],FINAL!$B591,3)</f>
        <v>0104</v>
      </c>
      <c r="F591" s="96">
        <f t="shared" si="49"/>
        <v>43903</v>
      </c>
      <c r="G591" s="71" t="str">
        <f>+CONSOLIDADO[[#This Row],[Codigo Municipio]]&amp;CONSOLIDADO[[#This Row],[Fecha]]</f>
        <v>010443903</v>
      </c>
      <c r="H591" s="72">
        <f>+IFERROR(VLOOKUP($G591,TDAcumula!$C$2:$E$2027,3,0),0)</f>
        <v>0</v>
      </c>
      <c r="I591" s="73">
        <f t="shared" si="50"/>
        <v>0</v>
      </c>
      <c r="J591" s="74">
        <f>+IF(CONSOLIDADO[[#This Row],[Codigo Municipio]]=E590,CONSOLIDADO[[#This Row],[Fallecidos Diarios]]+J590,CONSOLIDADO[[#This Row],[Fallecidos Diarios]])</f>
        <v>0</v>
      </c>
      <c r="K591" s="75">
        <f t="shared" si="51"/>
        <v>0</v>
      </c>
      <c r="L591" s="76">
        <f>+IF(CONSOLIDADO[[#This Row],[Codigo Municipio]]=E590,CONSOLIDADO[[#This Row],[Recuperados Diarios]]+L590,CONSOLIDADO[[#This Row],[Recuperados Diarios]])</f>
        <v>0</v>
      </c>
      <c r="M591" s="77" cm="1">
        <f t="array" ref="M591">+IFERROR(IF(CONSOLIDADO[[#This Row],[Día]]&lt;14,0,INDEX(CONSOLIDADO[Casos Diarios],ROW()-14,1)),0)</f>
        <v>0</v>
      </c>
      <c r="N591" s="72">
        <f>+IF(CONSOLIDADO[[#This Row],[Clave]]="710143893",1,IF(OR(CONSOLIDADO[[#This Row],[Casos Acumulados]]&gt;0,CONSOLIDADO[[#This Row],[Muertes]]&gt;0),N590+1,I591))</f>
        <v>0</v>
      </c>
      <c r="O591" s="69">
        <f>+IFERROR(VLOOKUP($G591,TDMuertes!$C$2:$E$534,3,0),0)</f>
        <v>0</v>
      </c>
      <c r="P591" s="94" t="str">
        <f t="shared" ca="1" si="52"/>
        <v>OFF</v>
      </c>
      <c r="Q591" s="78">
        <f>+IFERROR(VLOOKUP(CONSOLIDADO[[#This Row],[Codigo Municipio]],TDDia!$A$4:$B$394,2,0),0)</f>
        <v>0</v>
      </c>
    </row>
    <row r="592" spans="2:17" ht="14.45">
      <c r="B592">
        <f t="shared" si="53"/>
        <v>4</v>
      </c>
      <c r="C592" s="69" t="str" cm="1">
        <f t="array" ref="C592">+INDEX(Table_4[[Departamento]:[Municipio]],FINAL!$B592,1)</f>
        <v>Atlántida</v>
      </c>
      <c r="D592" s="69" t="str" cm="1">
        <f t="array" ref="D592">+INDEX(Table_4[[Departamento]:[Municipio]],FINAL!$B592,4)</f>
        <v>Jutiapa</v>
      </c>
      <c r="E592" s="69" t="str" cm="1">
        <f t="array" ref="E592">+INDEX(Table_4[[Departamento]:[Municipio]],FINAL!$B592,3)</f>
        <v>0104</v>
      </c>
      <c r="F592" s="96">
        <f t="shared" si="49"/>
        <v>43904</v>
      </c>
      <c r="G592" s="71" t="str">
        <f>+CONSOLIDADO[[#This Row],[Codigo Municipio]]&amp;CONSOLIDADO[[#This Row],[Fecha]]</f>
        <v>010443904</v>
      </c>
      <c r="H592" s="72">
        <f>+IFERROR(VLOOKUP($G592,TDAcumula!$C$2:$E$2027,3,0),0)</f>
        <v>0</v>
      </c>
      <c r="I592" s="73">
        <f t="shared" si="50"/>
        <v>0</v>
      </c>
      <c r="J592" s="74">
        <f>+IF(CONSOLIDADO[[#This Row],[Codigo Municipio]]=E591,CONSOLIDADO[[#This Row],[Fallecidos Diarios]]+J591,CONSOLIDADO[[#This Row],[Fallecidos Diarios]])</f>
        <v>0</v>
      </c>
      <c r="K592" s="75">
        <f t="shared" si="51"/>
        <v>0</v>
      </c>
      <c r="L592" s="76">
        <f>+IF(CONSOLIDADO[[#This Row],[Codigo Municipio]]=E591,CONSOLIDADO[[#This Row],[Recuperados Diarios]]+L591,CONSOLIDADO[[#This Row],[Recuperados Diarios]])</f>
        <v>0</v>
      </c>
      <c r="M592" s="77" cm="1">
        <f t="array" ref="M592">+IFERROR(IF(CONSOLIDADO[[#This Row],[Día]]&lt;14,0,INDEX(CONSOLIDADO[Casos Diarios],ROW()-14,1)),0)</f>
        <v>0</v>
      </c>
      <c r="N592" s="72">
        <f>+IF(CONSOLIDADO[[#This Row],[Clave]]="710143893",1,IF(OR(CONSOLIDADO[[#This Row],[Casos Acumulados]]&gt;0,CONSOLIDADO[[#This Row],[Muertes]]&gt;0),N591+1,I592))</f>
        <v>0</v>
      </c>
      <c r="O592" s="69">
        <f>+IFERROR(VLOOKUP($G592,TDMuertes!$C$2:$E$534,3,0),0)</f>
        <v>0</v>
      </c>
      <c r="P592" s="94" t="str">
        <f t="shared" ca="1" si="52"/>
        <v>OFF</v>
      </c>
      <c r="Q592" s="78">
        <f>+IFERROR(VLOOKUP(CONSOLIDADO[[#This Row],[Codigo Municipio]],TDDia!$A$4:$B$394,2,0),0)</f>
        <v>0</v>
      </c>
    </row>
    <row r="593" spans="2:17" ht="14.45">
      <c r="B593">
        <f t="shared" si="53"/>
        <v>4</v>
      </c>
      <c r="C593" s="69" t="str" cm="1">
        <f t="array" ref="C593">+INDEX(Table_4[[Departamento]:[Municipio]],FINAL!$B593,1)</f>
        <v>Atlántida</v>
      </c>
      <c r="D593" s="69" t="str" cm="1">
        <f t="array" ref="D593">+INDEX(Table_4[[Departamento]:[Municipio]],FINAL!$B593,4)</f>
        <v>Jutiapa</v>
      </c>
      <c r="E593" s="69" t="str" cm="1">
        <f t="array" ref="E593">+INDEX(Table_4[[Departamento]:[Municipio]],FINAL!$B593,3)</f>
        <v>0104</v>
      </c>
      <c r="F593" s="96">
        <f t="shared" si="49"/>
        <v>43905</v>
      </c>
      <c r="G593" s="71" t="str">
        <f>+CONSOLIDADO[[#This Row],[Codigo Municipio]]&amp;CONSOLIDADO[[#This Row],[Fecha]]</f>
        <v>010443905</v>
      </c>
      <c r="H593" s="72">
        <f>+IFERROR(VLOOKUP($G593,TDAcumula!$C$2:$E$2027,3,0),0)</f>
        <v>0</v>
      </c>
      <c r="I593" s="73">
        <f t="shared" si="50"/>
        <v>0</v>
      </c>
      <c r="J593" s="74">
        <f>+IF(CONSOLIDADO[[#This Row],[Codigo Municipio]]=E592,CONSOLIDADO[[#This Row],[Fallecidos Diarios]]+J592,CONSOLIDADO[[#This Row],[Fallecidos Diarios]])</f>
        <v>0</v>
      </c>
      <c r="K593" s="75">
        <f t="shared" si="51"/>
        <v>0</v>
      </c>
      <c r="L593" s="76">
        <f>+IF(CONSOLIDADO[[#This Row],[Codigo Municipio]]=E592,CONSOLIDADO[[#This Row],[Recuperados Diarios]]+L592,CONSOLIDADO[[#This Row],[Recuperados Diarios]])</f>
        <v>0</v>
      </c>
      <c r="M593" s="77" cm="1">
        <f t="array" ref="M593">+IFERROR(IF(CONSOLIDADO[[#This Row],[Día]]&lt;14,0,INDEX(CONSOLIDADO[Casos Diarios],ROW()-14,1)),0)</f>
        <v>0</v>
      </c>
      <c r="N593" s="72">
        <f>+IF(CONSOLIDADO[[#This Row],[Clave]]="710143893",1,IF(OR(CONSOLIDADO[[#This Row],[Casos Acumulados]]&gt;0,CONSOLIDADO[[#This Row],[Muertes]]&gt;0),N592+1,I593))</f>
        <v>0</v>
      </c>
      <c r="O593" s="69">
        <f>+IFERROR(VLOOKUP($G593,TDMuertes!$C$2:$E$534,3,0),0)</f>
        <v>0</v>
      </c>
      <c r="P593" s="94" t="str">
        <f t="shared" ca="1" si="52"/>
        <v>OFF</v>
      </c>
      <c r="Q593" s="78">
        <f>+IFERROR(VLOOKUP(CONSOLIDADO[[#This Row],[Codigo Municipio]],TDDia!$A$4:$B$394,2,0),0)</f>
        <v>0</v>
      </c>
    </row>
    <row r="594" spans="2:17" ht="14.45">
      <c r="B594">
        <f t="shared" si="53"/>
        <v>4</v>
      </c>
      <c r="C594" s="69" t="str" cm="1">
        <f t="array" ref="C594">+INDEX(Table_4[[Departamento]:[Municipio]],FINAL!$B594,1)</f>
        <v>Atlántida</v>
      </c>
      <c r="D594" s="69" t="str" cm="1">
        <f t="array" ref="D594">+INDEX(Table_4[[Departamento]:[Municipio]],FINAL!$B594,4)</f>
        <v>Jutiapa</v>
      </c>
      <c r="E594" s="69" t="str" cm="1">
        <f t="array" ref="E594">+INDEX(Table_4[[Departamento]:[Municipio]],FINAL!$B594,3)</f>
        <v>0104</v>
      </c>
      <c r="F594" s="96">
        <f t="shared" si="49"/>
        <v>43906</v>
      </c>
      <c r="G594" s="71" t="str">
        <f>+CONSOLIDADO[[#This Row],[Codigo Municipio]]&amp;CONSOLIDADO[[#This Row],[Fecha]]</f>
        <v>010443906</v>
      </c>
      <c r="H594" s="72">
        <f>+IFERROR(VLOOKUP($G594,TDAcumula!$C$2:$E$2027,3,0),0)</f>
        <v>0</v>
      </c>
      <c r="I594" s="73">
        <f t="shared" si="50"/>
        <v>0</v>
      </c>
      <c r="J594" s="74">
        <f>+IF(CONSOLIDADO[[#This Row],[Codigo Municipio]]=E593,CONSOLIDADO[[#This Row],[Fallecidos Diarios]]+J593,CONSOLIDADO[[#This Row],[Fallecidos Diarios]])</f>
        <v>0</v>
      </c>
      <c r="K594" s="75">
        <f t="shared" si="51"/>
        <v>0</v>
      </c>
      <c r="L594" s="76">
        <f>+IF(CONSOLIDADO[[#This Row],[Codigo Municipio]]=E593,CONSOLIDADO[[#This Row],[Recuperados Diarios]]+L593,CONSOLIDADO[[#This Row],[Recuperados Diarios]])</f>
        <v>0</v>
      </c>
      <c r="M594" s="77" cm="1">
        <f t="array" ref="M594">+IFERROR(IF(CONSOLIDADO[[#This Row],[Día]]&lt;14,0,INDEX(CONSOLIDADO[Casos Diarios],ROW()-14,1)),0)</f>
        <v>0</v>
      </c>
      <c r="N594" s="72">
        <f>+IF(CONSOLIDADO[[#This Row],[Clave]]="710143893",1,IF(OR(CONSOLIDADO[[#This Row],[Casos Acumulados]]&gt;0,CONSOLIDADO[[#This Row],[Muertes]]&gt;0),N593+1,I594))</f>
        <v>0</v>
      </c>
      <c r="O594" s="69">
        <f>+IFERROR(VLOOKUP($G594,TDMuertes!$C$2:$E$534,3,0),0)</f>
        <v>0</v>
      </c>
      <c r="P594" s="94" t="str">
        <f t="shared" ca="1" si="52"/>
        <v>OFF</v>
      </c>
      <c r="Q594" s="78">
        <f>+IFERROR(VLOOKUP(CONSOLIDADO[[#This Row],[Codigo Municipio]],TDDia!$A$4:$B$394,2,0),0)</f>
        <v>0</v>
      </c>
    </row>
    <row r="595" spans="2:17" ht="14.45">
      <c r="B595">
        <f t="shared" si="53"/>
        <v>4</v>
      </c>
      <c r="C595" s="69" t="str" cm="1">
        <f t="array" ref="C595">+INDEX(Table_4[[Departamento]:[Municipio]],FINAL!$B595,1)</f>
        <v>Atlántida</v>
      </c>
      <c r="D595" s="69" t="str" cm="1">
        <f t="array" ref="D595">+INDEX(Table_4[[Departamento]:[Municipio]],FINAL!$B595,4)</f>
        <v>Jutiapa</v>
      </c>
      <c r="E595" s="69" t="str" cm="1">
        <f t="array" ref="E595">+INDEX(Table_4[[Departamento]:[Municipio]],FINAL!$B595,3)</f>
        <v>0104</v>
      </c>
      <c r="F595" s="96">
        <f t="shared" si="49"/>
        <v>43907</v>
      </c>
      <c r="G595" s="71" t="str">
        <f>+CONSOLIDADO[[#This Row],[Codigo Municipio]]&amp;CONSOLIDADO[[#This Row],[Fecha]]</f>
        <v>010443907</v>
      </c>
      <c r="H595" s="72">
        <f>+IFERROR(VLOOKUP($G595,TDAcumula!$C$2:$E$2027,3,0),0)</f>
        <v>0</v>
      </c>
      <c r="I595" s="73">
        <f t="shared" si="50"/>
        <v>0</v>
      </c>
      <c r="J595" s="74">
        <f>+IF(CONSOLIDADO[[#This Row],[Codigo Municipio]]=E594,CONSOLIDADO[[#This Row],[Fallecidos Diarios]]+J594,CONSOLIDADO[[#This Row],[Fallecidos Diarios]])</f>
        <v>0</v>
      </c>
      <c r="K595" s="75">
        <f t="shared" si="51"/>
        <v>0</v>
      </c>
      <c r="L595" s="76">
        <f>+IF(CONSOLIDADO[[#This Row],[Codigo Municipio]]=E594,CONSOLIDADO[[#This Row],[Recuperados Diarios]]+L594,CONSOLIDADO[[#This Row],[Recuperados Diarios]])</f>
        <v>0</v>
      </c>
      <c r="M595" s="77" cm="1">
        <f t="array" ref="M595">+IFERROR(IF(CONSOLIDADO[[#This Row],[Día]]&lt;14,0,INDEX(CONSOLIDADO[Casos Diarios],ROW()-14,1)),0)</f>
        <v>0</v>
      </c>
      <c r="N595" s="72">
        <f>+IF(CONSOLIDADO[[#This Row],[Clave]]="710143893",1,IF(OR(CONSOLIDADO[[#This Row],[Casos Acumulados]]&gt;0,CONSOLIDADO[[#This Row],[Muertes]]&gt;0),N594+1,I595))</f>
        <v>0</v>
      </c>
      <c r="O595" s="69">
        <f>+IFERROR(VLOOKUP($G595,TDMuertes!$C$2:$E$534,3,0),0)</f>
        <v>0</v>
      </c>
      <c r="P595" s="94" t="str">
        <f t="shared" ca="1" si="52"/>
        <v>OFF</v>
      </c>
      <c r="Q595" s="78">
        <f>+IFERROR(VLOOKUP(CONSOLIDADO[[#This Row],[Codigo Municipio]],TDDia!$A$4:$B$394,2,0),0)</f>
        <v>0</v>
      </c>
    </row>
    <row r="596" spans="2:17" ht="14.45">
      <c r="B596">
        <f t="shared" si="53"/>
        <v>4</v>
      </c>
      <c r="C596" s="69" t="str" cm="1">
        <f t="array" ref="C596">+INDEX(Table_4[[Departamento]:[Municipio]],FINAL!$B596,1)</f>
        <v>Atlántida</v>
      </c>
      <c r="D596" s="69" t="str" cm="1">
        <f t="array" ref="D596">+INDEX(Table_4[[Departamento]:[Municipio]],FINAL!$B596,4)</f>
        <v>Jutiapa</v>
      </c>
      <c r="E596" s="69" t="str" cm="1">
        <f t="array" ref="E596">+INDEX(Table_4[[Departamento]:[Municipio]],FINAL!$B596,3)</f>
        <v>0104</v>
      </c>
      <c r="F596" s="96">
        <f t="shared" si="49"/>
        <v>43908</v>
      </c>
      <c r="G596" s="71" t="str">
        <f>+CONSOLIDADO[[#This Row],[Codigo Municipio]]&amp;CONSOLIDADO[[#This Row],[Fecha]]</f>
        <v>010443908</v>
      </c>
      <c r="H596" s="72">
        <f>+IFERROR(VLOOKUP($G596,TDAcumula!$C$2:$E$2027,3,0),0)</f>
        <v>0</v>
      </c>
      <c r="I596" s="73">
        <f t="shared" si="50"/>
        <v>0</v>
      </c>
      <c r="J596" s="74">
        <f>+IF(CONSOLIDADO[[#This Row],[Codigo Municipio]]=E595,CONSOLIDADO[[#This Row],[Fallecidos Diarios]]+J595,CONSOLIDADO[[#This Row],[Fallecidos Diarios]])</f>
        <v>0</v>
      </c>
      <c r="K596" s="75">
        <f t="shared" si="51"/>
        <v>0</v>
      </c>
      <c r="L596" s="76">
        <f>+IF(CONSOLIDADO[[#This Row],[Codigo Municipio]]=E595,CONSOLIDADO[[#This Row],[Recuperados Diarios]]+L595,CONSOLIDADO[[#This Row],[Recuperados Diarios]])</f>
        <v>0</v>
      </c>
      <c r="M596" s="77" cm="1">
        <f t="array" ref="M596">+IFERROR(IF(CONSOLIDADO[[#This Row],[Día]]&lt;14,0,INDEX(CONSOLIDADO[Casos Diarios],ROW()-14,1)),0)</f>
        <v>0</v>
      </c>
      <c r="N596" s="72">
        <f>+IF(CONSOLIDADO[[#This Row],[Clave]]="710143893",1,IF(OR(CONSOLIDADO[[#This Row],[Casos Acumulados]]&gt;0,CONSOLIDADO[[#This Row],[Muertes]]&gt;0),N595+1,I596))</f>
        <v>0</v>
      </c>
      <c r="O596" s="69">
        <f>+IFERROR(VLOOKUP($G596,TDMuertes!$C$2:$E$534,3,0),0)</f>
        <v>0</v>
      </c>
      <c r="P596" s="94" t="str">
        <f t="shared" ca="1" si="52"/>
        <v>OFF</v>
      </c>
      <c r="Q596" s="78">
        <f>+IFERROR(VLOOKUP(CONSOLIDADO[[#This Row],[Codigo Municipio]],TDDia!$A$4:$B$394,2,0),0)</f>
        <v>0</v>
      </c>
    </row>
    <row r="597" spans="2:17" ht="14.45">
      <c r="B597">
        <f t="shared" si="53"/>
        <v>4</v>
      </c>
      <c r="C597" s="69" t="str" cm="1">
        <f t="array" ref="C597">+INDEX(Table_4[[Departamento]:[Municipio]],FINAL!$B597,1)</f>
        <v>Atlántida</v>
      </c>
      <c r="D597" s="69" t="str" cm="1">
        <f t="array" ref="D597">+INDEX(Table_4[[Departamento]:[Municipio]],FINAL!$B597,4)</f>
        <v>Jutiapa</v>
      </c>
      <c r="E597" s="69" t="str" cm="1">
        <f t="array" ref="E597">+INDEX(Table_4[[Departamento]:[Municipio]],FINAL!$B597,3)</f>
        <v>0104</v>
      </c>
      <c r="F597" s="96">
        <f t="shared" si="49"/>
        <v>43909</v>
      </c>
      <c r="G597" s="71" t="str">
        <f>+CONSOLIDADO[[#This Row],[Codigo Municipio]]&amp;CONSOLIDADO[[#This Row],[Fecha]]</f>
        <v>010443909</v>
      </c>
      <c r="H597" s="72">
        <f>+IFERROR(VLOOKUP($G597,TDAcumula!$C$2:$E$2027,3,0),0)</f>
        <v>0</v>
      </c>
      <c r="I597" s="73">
        <f t="shared" si="50"/>
        <v>0</v>
      </c>
      <c r="J597" s="74">
        <f>+IF(CONSOLIDADO[[#This Row],[Codigo Municipio]]=E596,CONSOLIDADO[[#This Row],[Fallecidos Diarios]]+J596,CONSOLIDADO[[#This Row],[Fallecidos Diarios]])</f>
        <v>0</v>
      </c>
      <c r="K597" s="75">
        <f t="shared" si="51"/>
        <v>0</v>
      </c>
      <c r="L597" s="76">
        <f>+IF(CONSOLIDADO[[#This Row],[Codigo Municipio]]=E596,CONSOLIDADO[[#This Row],[Recuperados Diarios]]+L596,CONSOLIDADO[[#This Row],[Recuperados Diarios]])</f>
        <v>0</v>
      </c>
      <c r="M597" s="77" cm="1">
        <f t="array" ref="M597">+IFERROR(IF(CONSOLIDADO[[#This Row],[Día]]&lt;14,0,INDEX(CONSOLIDADO[Casos Diarios],ROW()-14,1)),0)</f>
        <v>0</v>
      </c>
      <c r="N597" s="72">
        <f>+IF(CONSOLIDADO[[#This Row],[Clave]]="710143893",1,IF(OR(CONSOLIDADO[[#This Row],[Casos Acumulados]]&gt;0,CONSOLIDADO[[#This Row],[Muertes]]&gt;0),N596+1,I597))</f>
        <v>0</v>
      </c>
      <c r="O597" s="69">
        <f>+IFERROR(VLOOKUP($G597,TDMuertes!$C$2:$E$534,3,0),0)</f>
        <v>0</v>
      </c>
      <c r="P597" s="94" t="str">
        <f t="shared" ca="1" si="52"/>
        <v>OFF</v>
      </c>
      <c r="Q597" s="78">
        <f>+IFERROR(VLOOKUP(CONSOLIDADO[[#This Row],[Codigo Municipio]],TDDia!$A$4:$B$394,2,0),0)</f>
        <v>0</v>
      </c>
    </row>
    <row r="598" spans="2:17" ht="14.45">
      <c r="B598">
        <f t="shared" si="53"/>
        <v>4</v>
      </c>
      <c r="C598" s="69" t="str" cm="1">
        <f t="array" ref="C598">+INDEX(Table_4[[Departamento]:[Municipio]],FINAL!$B598,1)</f>
        <v>Atlántida</v>
      </c>
      <c r="D598" s="69" t="str" cm="1">
        <f t="array" ref="D598">+INDEX(Table_4[[Departamento]:[Municipio]],FINAL!$B598,4)</f>
        <v>Jutiapa</v>
      </c>
      <c r="E598" s="69" t="str" cm="1">
        <f t="array" ref="E598">+INDEX(Table_4[[Departamento]:[Municipio]],FINAL!$B598,3)</f>
        <v>0104</v>
      </c>
      <c r="F598" s="96">
        <f t="shared" si="49"/>
        <v>43910</v>
      </c>
      <c r="G598" s="71" t="str">
        <f>+CONSOLIDADO[[#This Row],[Codigo Municipio]]&amp;CONSOLIDADO[[#This Row],[Fecha]]</f>
        <v>010443910</v>
      </c>
      <c r="H598" s="72">
        <f>+IFERROR(VLOOKUP($G598,TDAcumula!$C$2:$E$2027,3,0),0)</f>
        <v>0</v>
      </c>
      <c r="I598" s="73">
        <f t="shared" si="50"/>
        <v>0</v>
      </c>
      <c r="J598" s="74">
        <f>+IF(CONSOLIDADO[[#This Row],[Codigo Municipio]]=E597,CONSOLIDADO[[#This Row],[Fallecidos Diarios]]+J597,CONSOLIDADO[[#This Row],[Fallecidos Diarios]])</f>
        <v>0</v>
      </c>
      <c r="K598" s="75">
        <f t="shared" si="51"/>
        <v>0</v>
      </c>
      <c r="L598" s="76">
        <f>+IF(CONSOLIDADO[[#This Row],[Codigo Municipio]]=E597,CONSOLIDADO[[#This Row],[Recuperados Diarios]]+L597,CONSOLIDADO[[#This Row],[Recuperados Diarios]])</f>
        <v>0</v>
      </c>
      <c r="M598" s="77" cm="1">
        <f t="array" ref="M598">+IFERROR(IF(CONSOLIDADO[[#This Row],[Día]]&lt;14,0,INDEX(CONSOLIDADO[Casos Diarios],ROW()-14,1)),0)</f>
        <v>0</v>
      </c>
      <c r="N598" s="72">
        <f>+IF(CONSOLIDADO[[#This Row],[Clave]]="710143893",1,IF(OR(CONSOLIDADO[[#This Row],[Casos Acumulados]]&gt;0,CONSOLIDADO[[#This Row],[Muertes]]&gt;0),N597+1,I598))</f>
        <v>0</v>
      </c>
      <c r="O598" s="69">
        <f>+IFERROR(VLOOKUP($G598,TDMuertes!$C$2:$E$534,3,0),0)</f>
        <v>0</v>
      </c>
      <c r="P598" s="94" t="str">
        <f t="shared" ca="1" si="52"/>
        <v>OFF</v>
      </c>
      <c r="Q598" s="78">
        <f>+IFERROR(VLOOKUP(CONSOLIDADO[[#This Row],[Codigo Municipio]],TDDia!$A$4:$B$394,2,0),0)</f>
        <v>0</v>
      </c>
    </row>
    <row r="599" spans="2:17" ht="14.45">
      <c r="B599">
        <f t="shared" si="53"/>
        <v>4</v>
      </c>
      <c r="C599" s="69" t="str" cm="1">
        <f t="array" ref="C599">+INDEX(Table_4[[Departamento]:[Municipio]],FINAL!$B599,1)</f>
        <v>Atlántida</v>
      </c>
      <c r="D599" s="69" t="str" cm="1">
        <f t="array" ref="D599">+INDEX(Table_4[[Departamento]:[Municipio]],FINAL!$B599,4)</f>
        <v>Jutiapa</v>
      </c>
      <c r="E599" s="69" t="str" cm="1">
        <f t="array" ref="E599">+INDEX(Table_4[[Departamento]:[Municipio]],FINAL!$B599,3)</f>
        <v>0104</v>
      </c>
      <c r="F599" s="96">
        <f t="shared" si="49"/>
        <v>43911</v>
      </c>
      <c r="G599" s="71" t="str">
        <f>+CONSOLIDADO[[#This Row],[Codigo Municipio]]&amp;CONSOLIDADO[[#This Row],[Fecha]]</f>
        <v>010443911</v>
      </c>
      <c r="H599" s="72">
        <f>+IFERROR(VLOOKUP($G599,TDAcumula!$C$2:$E$2027,3,0),0)</f>
        <v>0</v>
      </c>
      <c r="I599" s="73">
        <f t="shared" si="50"/>
        <v>0</v>
      </c>
      <c r="J599" s="74">
        <f>+IF(CONSOLIDADO[[#This Row],[Codigo Municipio]]=E598,CONSOLIDADO[[#This Row],[Fallecidos Diarios]]+J598,CONSOLIDADO[[#This Row],[Fallecidos Diarios]])</f>
        <v>0</v>
      </c>
      <c r="K599" s="75">
        <f t="shared" si="51"/>
        <v>0</v>
      </c>
      <c r="L599" s="76">
        <f>+IF(CONSOLIDADO[[#This Row],[Codigo Municipio]]=E598,CONSOLIDADO[[#This Row],[Recuperados Diarios]]+L598,CONSOLIDADO[[#This Row],[Recuperados Diarios]])</f>
        <v>0</v>
      </c>
      <c r="M599" s="77" cm="1">
        <f t="array" ref="M599">+IFERROR(IF(CONSOLIDADO[[#This Row],[Día]]&lt;14,0,INDEX(CONSOLIDADO[Casos Diarios],ROW()-14,1)),0)</f>
        <v>0</v>
      </c>
      <c r="N599" s="72">
        <f>+IF(CONSOLIDADO[[#This Row],[Clave]]="710143893",1,IF(OR(CONSOLIDADO[[#This Row],[Casos Acumulados]]&gt;0,CONSOLIDADO[[#This Row],[Muertes]]&gt;0),N598+1,I599))</f>
        <v>0</v>
      </c>
      <c r="O599" s="69">
        <f>+IFERROR(VLOOKUP($G599,TDMuertes!$C$2:$E$534,3,0),0)</f>
        <v>0</v>
      </c>
      <c r="P599" s="94" t="str">
        <f t="shared" ca="1" si="52"/>
        <v>OFF</v>
      </c>
      <c r="Q599" s="78">
        <f>+IFERROR(VLOOKUP(CONSOLIDADO[[#This Row],[Codigo Municipio]],TDDia!$A$4:$B$394,2,0),0)</f>
        <v>0</v>
      </c>
    </row>
    <row r="600" spans="2:17" ht="14.45">
      <c r="B600">
        <f t="shared" si="53"/>
        <v>4</v>
      </c>
      <c r="C600" s="69" t="str" cm="1">
        <f t="array" ref="C600">+INDEX(Table_4[[Departamento]:[Municipio]],FINAL!$B600,1)</f>
        <v>Atlántida</v>
      </c>
      <c r="D600" s="69" t="str" cm="1">
        <f t="array" ref="D600">+INDEX(Table_4[[Departamento]:[Municipio]],FINAL!$B600,4)</f>
        <v>Jutiapa</v>
      </c>
      <c r="E600" s="69" t="str" cm="1">
        <f t="array" ref="E600">+INDEX(Table_4[[Departamento]:[Municipio]],FINAL!$B600,3)</f>
        <v>0104</v>
      </c>
      <c r="F600" s="96">
        <f t="shared" si="49"/>
        <v>43912</v>
      </c>
      <c r="G600" s="71" t="str">
        <f>+CONSOLIDADO[[#This Row],[Codigo Municipio]]&amp;CONSOLIDADO[[#This Row],[Fecha]]</f>
        <v>010443912</v>
      </c>
      <c r="H600" s="72">
        <f>+IFERROR(VLOOKUP($G600,TDAcumula!$C$2:$E$2027,3,0),0)</f>
        <v>0</v>
      </c>
      <c r="I600" s="73">
        <f t="shared" si="50"/>
        <v>0</v>
      </c>
      <c r="J600" s="74">
        <f>+IF(CONSOLIDADO[[#This Row],[Codigo Municipio]]=E599,CONSOLIDADO[[#This Row],[Fallecidos Diarios]]+J599,CONSOLIDADO[[#This Row],[Fallecidos Diarios]])</f>
        <v>0</v>
      </c>
      <c r="K600" s="75">
        <f t="shared" si="51"/>
        <v>0</v>
      </c>
      <c r="L600" s="76">
        <f>+IF(CONSOLIDADO[[#This Row],[Codigo Municipio]]=E599,CONSOLIDADO[[#This Row],[Recuperados Diarios]]+L599,CONSOLIDADO[[#This Row],[Recuperados Diarios]])</f>
        <v>0</v>
      </c>
      <c r="M600" s="77" cm="1">
        <f t="array" ref="M600">+IFERROR(IF(CONSOLIDADO[[#This Row],[Día]]&lt;14,0,INDEX(CONSOLIDADO[Casos Diarios],ROW()-14,1)),0)</f>
        <v>0</v>
      </c>
      <c r="N600" s="72">
        <f>+IF(CONSOLIDADO[[#This Row],[Clave]]="710143893",1,IF(OR(CONSOLIDADO[[#This Row],[Casos Acumulados]]&gt;0,CONSOLIDADO[[#This Row],[Muertes]]&gt;0),N599+1,I600))</f>
        <v>0</v>
      </c>
      <c r="O600" s="69">
        <f>+IFERROR(VLOOKUP($G600,TDMuertes!$C$2:$E$534,3,0),0)</f>
        <v>0</v>
      </c>
      <c r="P600" s="94" t="str">
        <f t="shared" ca="1" si="52"/>
        <v>OFF</v>
      </c>
      <c r="Q600" s="78">
        <f>+IFERROR(VLOOKUP(CONSOLIDADO[[#This Row],[Codigo Municipio]],TDDia!$A$4:$B$394,2,0),0)</f>
        <v>0</v>
      </c>
    </row>
    <row r="601" spans="2:17" ht="14.45">
      <c r="B601">
        <f t="shared" si="53"/>
        <v>4</v>
      </c>
      <c r="C601" s="69" t="str" cm="1">
        <f t="array" ref="C601">+INDEX(Table_4[[Departamento]:[Municipio]],FINAL!$B601,1)</f>
        <v>Atlántida</v>
      </c>
      <c r="D601" s="69" t="str" cm="1">
        <f t="array" ref="D601">+INDEX(Table_4[[Departamento]:[Municipio]],FINAL!$B601,4)</f>
        <v>Jutiapa</v>
      </c>
      <c r="E601" s="69" t="str" cm="1">
        <f t="array" ref="E601">+INDEX(Table_4[[Departamento]:[Municipio]],FINAL!$B601,3)</f>
        <v>0104</v>
      </c>
      <c r="F601" s="96">
        <f t="shared" si="49"/>
        <v>43913</v>
      </c>
      <c r="G601" s="71" t="str">
        <f>+CONSOLIDADO[[#This Row],[Codigo Municipio]]&amp;CONSOLIDADO[[#This Row],[Fecha]]</f>
        <v>010443913</v>
      </c>
      <c r="H601" s="72">
        <f>+IFERROR(VLOOKUP($G601,TDAcumula!$C$2:$E$2027,3,0),0)</f>
        <v>0</v>
      </c>
      <c r="I601" s="73">
        <f t="shared" si="50"/>
        <v>0</v>
      </c>
      <c r="J601" s="74">
        <f>+IF(CONSOLIDADO[[#This Row],[Codigo Municipio]]=E600,CONSOLIDADO[[#This Row],[Fallecidos Diarios]]+J600,CONSOLIDADO[[#This Row],[Fallecidos Diarios]])</f>
        <v>0</v>
      </c>
      <c r="K601" s="75">
        <f t="shared" si="51"/>
        <v>0</v>
      </c>
      <c r="L601" s="76">
        <f>+IF(CONSOLIDADO[[#This Row],[Codigo Municipio]]=E600,CONSOLIDADO[[#This Row],[Recuperados Diarios]]+L600,CONSOLIDADO[[#This Row],[Recuperados Diarios]])</f>
        <v>0</v>
      </c>
      <c r="M601" s="77" cm="1">
        <f t="array" ref="M601">+IFERROR(IF(CONSOLIDADO[[#This Row],[Día]]&lt;14,0,INDEX(CONSOLIDADO[Casos Diarios],ROW()-14,1)),0)</f>
        <v>0</v>
      </c>
      <c r="N601" s="72">
        <f>+IF(CONSOLIDADO[[#This Row],[Clave]]="710143893",1,IF(OR(CONSOLIDADO[[#This Row],[Casos Acumulados]]&gt;0,CONSOLIDADO[[#This Row],[Muertes]]&gt;0),N600+1,I601))</f>
        <v>0</v>
      </c>
      <c r="O601" s="69">
        <f>+IFERROR(VLOOKUP($G601,TDMuertes!$C$2:$E$534,3,0),0)</f>
        <v>0</v>
      </c>
      <c r="P601" s="94" t="str">
        <f t="shared" ca="1" si="52"/>
        <v>OFF</v>
      </c>
      <c r="Q601" s="78">
        <f>+IFERROR(VLOOKUP(CONSOLIDADO[[#This Row],[Codigo Municipio]],TDDia!$A$4:$B$394,2,0),0)</f>
        <v>0</v>
      </c>
    </row>
    <row r="602" spans="2:17" ht="14.45">
      <c r="B602">
        <f t="shared" si="53"/>
        <v>4</v>
      </c>
      <c r="C602" s="69" t="str" cm="1">
        <f t="array" ref="C602">+INDEX(Table_4[[Departamento]:[Municipio]],FINAL!$B602,1)</f>
        <v>Atlántida</v>
      </c>
      <c r="D602" s="69" t="str" cm="1">
        <f t="array" ref="D602">+INDEX(Table_4[[Departamento]:[Municipio]],FINAL!$B602,4)</f>
        <v>Jutiapa</v>
      </c>
      <c r="E602" s="69" t="str" cm="1">
        <f t="array" ref="E602">+INDEX(Table_4[[Departamento]:[Municipio]],FINAL!$B602,3)</f>
        <v>0104</v>
      </c>
      <c r="F602" s="96">
        <f t="shared" si="49"/>
        <v>43914</v>
      </c>
      <c r="G602" s="71" t="str">
        <f>+CONSOLIDADO[[#This Row],[Codigo Municipio]]&amp;CONSOLIDADO[[#This Row],[Fecha]]</f>
        <v>010443914</v>
      </c>
      <c r="H602" s="72">
        <f>+IFERROR(VLOOKUP($G602,TDAcumula!$C$2:$E$2027,3,0),0)</f>
        <v>0</v>
      </c>
      <c r="I602" s="73">
        <f t="shared" si="50"/>
        <v>0</v>
      </c>
      <c r="J602" s="74">
        <f>+IF(CONSOLIDADO[[#This Row],[Codigo Municipio]]=E601,CONSOLIDADO[[#This Row],[Fallecidos Diarios]]+J601,CONSOLIDADO[[#This Row],[Fallecidos Diarios]])</f>
        <v>0</v>
      </c>
      <c r="K602" s="75">
        <f t="shared" si="51"/>
        <v>0</v>
      </c>
      <c r="L602" s="76">
        <f>+IF(CONSOLIDADO[[#This Row],[Codigo Municipio]]=E601,CONSOLIDADO[[#This Row],[Recuperados Diarios]]+L601,CONSOLIDADO[[#This Row],[Recuperados Diarios]])</f>
        <v>0</v>
      </c>
      <c r="M602" s="77" cm="1">
        <f t="array" ref="M602">+IFERROR(IF(CONSOLIDADO[[#This Row],[Día]]&lt;14,0,INDEX(CONSOLIDADO[Casos Diarios],ROW()-14,1)),0)</f>
        <v>0</v>
      </c>
      <c r="N602" s="72">
        <f>+IF(CONSOLIDADO[[#This Row],[Clave]]="710143893",1,IF(OR(CONSOLIDADO[[#This Row],[Casos Acumulados]]&gt;0,CONSOLIDADO[[#This Row],[Muertes]]&gt;0),N601+1,I602))</f>
        <v>0</v>
      </c>
      <c r="O602" s="69">
        <f>+IFERROR(VLOOKUP($G602,TDMuertes!$C$2:$E$534,3,0),0)</f>
        <v>0</v>
      </c>
      <c r="P602" s="94" t="str">
        <f t="shared" ca="1" si="52"/>
        <v>OFF</v>
      </c>
      <c r="Q602" s="78">
        <f>+IFERROR(VLOOKUP(CONSOLIDADO[[#This Row],[Codigo Municipio]],TDDia!$A$4:$B$394,2,0),0)</f>
        <v>0</v>
      </c>
    </row>
    <row r="603" spans="2:17" ht="14.45">
      <c r="B603">
        <f t="shared" si="53"/>
        <v>4</v>
      </c>
      <c r="C603" s="69" t="str" cm="1">
        <f t="array" ref="C603">+INDEX(Table_4[[Departamento]:[Municipio]],FINAL!$B603,1)</f>
        <v>Atlántida</v>
      </c>
      <c r="D603" s="69" t="str" cm="1">
        <f t="array" ref="D603">+INDEX(Table_4[[Departamento]:[Municipio]],FINAL!$B603,4)</f>
        <v>Jutiapa</v>
      </c>
      <c r="E603" s="69" t="str" cm="1">
        <f t="array" ref="E603">+INDEX(Table_4[[Departamento]:[Municipio]],FINAL!$B603,3)</f>
        <v>0104</v>
      </c>
      <c r="F603" s="96">
        <f t="shared" si="49"/>
        <v>43915</v>
      </c>
      <c r="G603" s="71" t="str">
        <f>+CONSOLIDADO[[#This Row],[Codigo Municipio]]&amp;CONSOLIDADO[[#This Row],[Fecha]]</f>
        <v>010443915</v>
      </c>
      <c r="H603" s="72">
        <f>+IFERROR(VLOOKUP($G603,TDAcumula!$C$2:$E$2027,3,0),0)</f>
        <v>0</v>
      </c>
      <c r="I603" s="73">
        <f t="shared" si="50"/>
        <v>0</v>
      </c>
      <c r="J603" s="74">
        <f>+IF(CONSOLIDADO[[#This Row],[Codigo Municipio]]=E602,CONSOLIDADO[[#This Row],[Fallecidos Diarios]]+J602,CONSOLIDADO[[#This Row],[Fallecidos Diarios]])</f>
        <v>0</v>
      </c>
      <c r="K603" s="75">
        <f t="shared" si="51"/>
        <v>0</v>
      </c>
      <c r="L603" s="76">
        <f>+IF(CONSOLIDADO[[#This Row],[Codigo Municipio]]=E602,CONSOLIDADO[[#This Row],[Recuperados Diarios]]+L602,CONSOLIDADO[[#This Row],[Recuperados Diarios]])</f>
        <v>0</v>
      </c>
      <c r="M603" s="77" cm="1">
        <f t="array" ref="M603">+IFERROR(IF(CONSOLIDADO[[#This Row],[Día]]&lt;14,0,INDEX(CONSOLIDADO[Casos Diarios],ROW()-14,1)),0)</f>
        <v>0</v>
      </c>
      <c r="N603" s="72">
        <f>+IF(CONSOLIDADO[[#This Row],[Clave]]="710143893",1,IF(OR(CONSOLIDADO[[#This Row],[Casos Acumulados]]&gt;0,CONSOLIDADO[[#This Row],[Muertes]]&gt;0),N602+1,I603))</f>
        <v>0</v>
      </c>
      <c r="O603" s="69">
        <f>+IFERROR(VLOOKUP($G603,TDMuertes!$C$2:$E$534,3,0),0)</f>
        <v>0</v>
      </c>
      <c r="P603" s="94" t="str">
        <f t="shared" ca="1" si="52"/>
        <v>OFF</v>
      </c>
      <c r="Q603" s="78">
        <f>+IFERROR(VLOOKUP(CONSOLIDADO[[#This Row],[Codigo Municipio]],TDDia!$A$4:$B$394,2,0),0)</f>
        <v>0</v>
      </c>
    </row>
    <row r="604" spans="2:17" ht="14.45">
      <c r="B604">
        <f t="shared" si="53"/>
        <v>4</v>
      </c>
      <c r="C604" s="69" t="str" cm="1">
        <f t="array" ref="C604">+INDEX(Table_4[[Departamento]:[Municipio]],FINAL!$B604,1)</f>
        <v>Atlántida</v>
      </c>
      <c r="D604" s="69" t="str" cm="1">
        <f t="array" ref="D604">+INDEX(Table_4[[Departamento]:[Municipio]],FINAL!$B604,4)</f>
        <v>Jutiapa</v>
      </c>
      <c r="E604" s="69" t="str" cm="1">
        <f t="array" ref="E604">+INDEX(Table_4[[Departamento]:[Municipio]],FINAL!$B604,3)</f>
        <v>0104</v>
      </c>
      <c r="F604" s="96">
        <f t="shared" si="49"/>
        <v>43916</v>
      </c>
      <c r="G604" s="71" t="str">
        <f>+CONSOLIDADO[[#This Row],[Codigo Municipio]]&amp;CONSOLIDADO[[#This Row],[Fecha]]</f>
        <v>010443916</v>
      </c>
      <c r="H604" s="72">
        <f>+IFERROR(VLOOKUP($G604,TDAcumula!$C$2:$E$2027,3,0),0)</f>
        <v>0</v>
      </c>
      <c r="I604" s="73">
        <f t="shared" si="50"/>
        <v>0</v>
      </c>
      <c r="J604" s="74">
        <f>+IF(CONSOLIDADO[[#This Row],[Codigo Municipio]]=E603,CONSOLIDADO[[#This Row],[Fallecidos Diarios]]+J603,CONSOLIDADO[[#This Row],[Fallecidos Diarios]])</f>
        <v>0</v>
      </c>
      <c r="K604" s="75">
        <f t="shared" si="51"/>
        <v>0</v>
      </c>
      <c r="L604" s="76">
        <f>+IF(CONSOLIDADO[[#This Row],[Codigo Municipio]]=E603,CONSOLIDADO[[#This Row],[Recuperados Diarios]]+L603,CONSOLIDADO[[#This Row],[Recuperados Diarios]])</f>
        <v>0</v>
      </c>
      <c r="M604" s="77" cm="1">
        <f t="array" ref="M604">+IFERROR(IF(CONSOLIDADO[[#This Row],[Día]]&lt;14,0,INDEX(CONSOLIDADO[Casos Diarios],ROW()-14,1)),0)</f>
        <v>0</v>
      </c>
      <c r="N604" s="72">
        <f>+IF(CONSOLIDADO[[#This Row],[Clave]]="710143893",1,IF(OR(CONSOLIDADO[[#This Row],[Casos Acumulados]]&gt;0,CONSOLIDADO[[#This Row],[Muertes]]&gt;0),N603+1,I604))</f>
        <v>0</v>
      </c>
      <c r="O604" s="69">
        <f>+IFERROR(VLOOKUP($G604,TDMuertes!$C$2:$E$534,3,0),0)</f>
        <v>0</v>
      </c>
      <c r="P604" s="94" t="str">
        <f t="shared" ca="1" si="52"/>
        <v>OFF</v>
      </c>
      <c r="Q604" s="78">
        <f>+IFERROR(VLOOKUP(CONSOLIDADO[[#This Row],[Codigo Municipio]],TDDia!$A$4:$B$394,2,0),0)</f>
        <v>0</v>
      </c>
    </row>
    <row r="605" spans="2:17" ht="14.45">
      <c r="B605">
        <f t="shared" si="53"/>
        <v>4</v>
      </c>
      <c r="C605" s="69" t="str" cm="1">
        <f t="array" ref="C605">+INDEX(Table_4[[Departamento]:[Municipio]],FINAL!$B605,1)</f>
        <v>Atlántida</v>
      </c>
      <c r="D605" s="69" t="str" cm="1">
        <f t="array" ref="D605">+INDEX(Table_4[[Departamento]:[Municipio]],FINAL!$B605,4)</f>
        <v>Jutiapa</v>
      </c>
      <c r="E605" s="69" t="str" cm="1">
        <f t="array" ref="E605">+INDEX(Table_4[[Departamento]:[Municipio]],FINAL!$B605,3)</f>
        <v>0104</v>
      </c>
      <c r="F605" s="96">
        <f t="shared" si="49"/>
        <v>43917</v>
      </c>
      <c r="G605" s="71" t="str">
        <f>+CONSOLIDADO[[#This Row],[Codigo Municipio]]&amp;CONSOLIDADO[[#This Row],[Fecha]]</f>
        <v>010443917</v>
      </c>
      <c r="H605" s="72">
        <f>+IFERROR(VLOOKUP($G605,TDAcumula!$C$2:$E$2027,3,0),0)</f>
        <v>0</v>
      </c>
      <c r="I605" s="73">
        <f t="shared" si="50"/>
        <v>0</v>
      </c>
      <c r="J605" s="74">
        <f>+IF(CONSOLIDADO[[#This Row],[Codigo Municipio]]=E604,CONSOLIDADO[[#This Row],[Fallecidos Diarios]]+J604,CONSOLIDADO[[#This Row],[Fallecidos Diarios]])</f>
        <v>0</v>
      </c>
      <c r="K605" s="75">
        <f t="shared" si="51"/>
        <v>0</v>
      </c>
      <c r="L605" s="76">
        <f>+IF(CONSOLIDADO[[#This Row],[Codigo Municipio]]=E604,CONSOLIDADO[[#This Row],[Recuperados Diarios]]+L604,CONSOLIDADO[[#This Row],[Recuperados Diarios]])</f>
        <v>0</v>
      </c>
      <c r="M605" s="77" cm="1">
        <f t="array" ref="M605">+IFERROR(IF(CONSOLIDADO[[#This Row],[Día]]&lt;14,0,INDEX(CONSOLIDADO[Casos Diarios],ROW()-14,1)),0)</f>
        <v>0</v>
      </c>
      <c r="N605" s="72">
        <f>+IF(CONSOLIDADO[[#This Row],[Clave]]="710143893",1,IF(OR(CONSOLIDADO[[#This Row],[Casos Acumulados]]&gt;0,CONSOLIDADO[[#This Row],[Muertes]]&gt;0),N604+1,I605))</f>
        <v>0</v>
      </c>
      <c r="O605" s="69">
        <f>+IFERROR(VLOOKUP($G605,TDMuertes!$C$2:$E$534,3,0),0)</f>
        <v>0</v>
      </c>
      <c r="P605" s="94" t="str">
        <f t="shared" ca="1" si="52"/>
        <v>OFF</v>
      </c>
      <c r="Q605" s="78">
        <f>+IFERROR(VLOOKUP(CONSOLIDADO[[#This Row],[Codigo Municipio]],TDDia!$A$4:$B$394,2,0),0)</f>
        <v>0</v>
      </c>
    </row>
    <row r="606" spans="2:17" ht="14.45">
      <c r="B606">
        <f t="shared" si="53"/>
        <v>4</v>
      </c>
      <c r="C606" s="69" t="str" cm="1">
        <f t="array" ref="C606">+INDEX(Table_4[[Departamento]:[Municipio]],FINAL!$B606,1)</f>
        <v>Atlántida</v>
      </c>
      <c r="D606" s="69" t="str" cm="1">
        <f t="array" ref="D606">+INDEX(Table_4[[Departamento]:[Municipio]],FINAL!$B606,4)</f>
        <v>Jutiapa</v>
      </c>
      <c r="E606" s="69" t="str" cm="1">
        <f t="array" ref="E606">+INDEX(Table_4[[Departamento]:[Municipio]],FINAL!$B606,3)</f>
        <v>0104</v>
      </c>
      <c r="F606" s="96">
        <f t="shared" si="49"/>
        <v>43918</v>
      </c>
      <c r="G606" s="71" t="str">
        <f>+CONSOLIDADO[[#This Row],[Codigo Municipio]]&amp;CONSOLIDADO[[#This Row],[Fecha]]</f>
        <v>010443918</v>
      </c>
      <c r="H606" s="72">
        <f>+IFERROR(VLOOKUP($G606,TDAcumula!$C$2:$E$2027,3,0),0)</f>
        <v>0</v>
      </c>
      <c r="I606" s="73">
        <f t="shared" si="50"/>
        <v>0</v>
      </c>
      <c r="J606" s="74">
        <f>+IF(CONSOLIDADO[[#This Row],[Codigo Municipio]]=E605,CONSOLIDADO[[#This Row],[Fallecidos Diarios]]+J605,CONSOLIDADO[[#This Row],[Fallecidos Diarios]])</f>
        <v>0</v>
      </c>
      <c r="K606" s="75">
        <f t="shared" si="51"/>
        <v>0</v>
      </c>
      <c r="L606" s="76">
        <f>+IF(CONSOLIDADO[[#This Row],[Codigo Municipio]]=E605,CONSOLIDADO[[#This Row],[Recuperados Diarios]]+L605,CONSOLIDADO[[#This Row],[Recuperados Diarios]])</f>
        <v>0</v>
      </c>
      <c r="M606" s="77" cm="1">
        <f t="array" ref="M606">+IFERROR(IF(CONSOLIDADO[[#This Row],[Día]]&lt;14,0,INDEX(CONSOLIDADO[Casos Diarios],ROW()-14,1)),0)</f>
        <v>0</v>
      </c>
      <c r="N606" s="72">
        <f>+IF(CONSOLIDADO[[#This Row],[Clave]]="710143893",1,IF(OR(CONSOLIDADO[[#This Row],[Casos Acumulados]]&gt;0,CONSOLIDADO[[#This Row],[Muertes]]&gt;0),N605+1,I606))</f>
        <v>0</v>
      </c>
      <c r="O606" s="69">
        <f>+IFERROR(VLOOKUP($G606,TDMuertes!$C$2:$E$534,3,0),0)</f>
        <v>0</v>
      </c>
      <c r="P606" s="94" t="str">
        <f t="shared" ca="1" si="52"/>
        <v>OFF</v>
      </c>
      <c r="Q606" s="78">
        <f>+IFERROR(VLOOKUP(CONSOLIDADO[[#This Row],[Codigo Municipio]],TDDia!$A$4:$B$394,2,0),0)</f>
        <v>0</v>
      </c>
    </row>
    <row r="607" spans="2:17" ht="14.45">
      <c r="B607">
        <f t="shared" si="53"/>
        <v>4</v>
      </c>
      <c r="C607" s="69" t="str" cm="1">
        <f t="array" ref="C607">+INDEX(Table_4[[Departamento]:[Municipio]],FINAL!$B607,1)</f>
        <v>Atlántida</v>
      </c>
      <c r="D607" s="69" t="str" cm="1">
        <f t="array" ref="D607">+INDEX(Table_4[[Departamento]:[Municipio]],FINAL!$B607,4)</f>
        <v>Jutiapa</v>
      </c>
      <c r="E607" s="69" t="str" cm="1">
        <f t="array" ref="E607">+INDEX(Table_4[[Departamento]:[Municipio]],FINAL!$B607,3)</f>
        <v>0104</v>
      </c>
      <c r="F607" s="96">
        <f t="shared" si="49"/>
        <v>43919</v>
      </c>
      <c r="G607" s="71" t="str">
        <f>+CONSOLIDADO[[#This Row],[Codigo Municipio]]&amp;CONSOLIDADO[[#This Row],[Fecha]]</f>
        <v>010443919</v>
      </c>
      <c r="H607" s="72">
        <f>+IFERROR(VLOOKUP($G607,TDAcumula!$C$2:$E$2027,3,0),0)</f>
        <v>0</v>
      </c>
      <c r="I607" s="73">
        <f t="shared" si="50"/>
        <v>0</v>
      </c>
      <c r="J607" s="74">
        <f>+IF(CONSOLIDADO[[#This Row],[Codigo Municipio]]=E606,CONSOLIDADO[[#This Row],[Fallecidos Diarios]]+J606,CONSOLIDADO[[#This Row],[Fallecidos Diarios]])</f>
        <v>0</v>
      </c>
      <c r="K607" s="75">
        <f t="shared" si="51"/>
        <v>0</v>
      </c>
      <c r="L607" s="76">
        <f>+IF(CONSOLIDADO[[#This Row],[Codigo Municipio]]=E606,CONSOLIDADO[[#This Row],[Recuperados Diarios]]+L606,CONSOLIDADO[[#This Row],[Recuperados Diarios]])</f>
        <v>0</v>
      </c>
      <c r="M607" s="77" cm="1">
        <f t="array" ref="M607">+IFERROR(IF(CONSOLIDADO[[#This Row],[Día]]&lt;14,0,INDEX(CONSOLIDADO[Casos Diarios],ROW()-14,1)),0)</f>
        <v>0</v>
      </c>
      <c r="N607" s="72">
        <f>+IF(CONSOLIDADO[[#This Row],[Clave]]="710143893",1,IF(OR(CONSOLIDADO[[#This Row],[Casos Acumulados]]&gt;0,CONSOLIDADO[[#This Row],[Muertes]]&gt;0),N606+1,I607))</f>
        <v>0</v>
      </c>
      <c r="O607" s="69">
        <f>+IFERROR(VLOOKUP($G607,TDMuertes!$C$2:$E$534,3,0),0)</f>
        <v>0</v>
      </c>
      <c r="P607" s="94" t="str">
        <f t="shared" ca="1" si="52"/>
        <v>OFF</v>
      </c>
      <c r="Q607" s="78">
        <f>+IFERROR(VLOOKUP(CONSOLIDADO[[#This Row],[Codigo Municipio]],TDDia!$A$4:$B$394,2,0),0)</f>
        <v>0</v>
      </c>
    </row>
    <row r="608" spans="2:17" ht="14.45">
      <c r="B608">
        <f t="shared" si="53"/>
        <v>4</v>
      </c>
      <c r="C608" s="69" t="str" cm="1">
        <f t="array" ref="C608">+INDEX(Table_4[[Departamento]:[Municipio]],FINAL!$B608,1)</f>
        <v>Atlántida</v>
      </c>
      <c r="D608" s="69" t="str" cm="1">
        <f t="array" ref="D608">+INDEX(Table_4[[Departamento]:[Municipio]],FINAL!$B608,4)</f>
        <v>Jutiapa</v>
      </c>
      <c r="E608" s="69" t="str" cm="1">
        <f t="array" ref="E608">+INDEX(Table_4[[Departamento]:[Municipio]],FINAL!$B608,3)</f>
        <v>0104</v>
      </c>
      <c r="F608" s="96">
        <f t="shared" si="49"/>
        <v>43920</v>
      </c>
      <c r="G608" s="71" t="str">
        <f>+CONSOLIDADO[[#This Row],[Codigo Municipio]]&amp;CONSOLIDADO[[#This Row],[Fecha]]</f>
        <v>010443920</v>
      </c>
      <c r="H608" s="72">
        <f>+IFERROR(VLOOKUP($G608,TDAcumula!$C$2:$E$2027,3,0),0)</f>
        <v>0</v>
      </c>
      <c r="I608" s="73">
        <f t="shared" si="50"/>
        <v>0</v>
      </c>
      <c r="J608" s="74">
        <f>+IF(CONSOLIDADO[[#This Row],[Codigo Municipio]]=E607,CONSOLIDADO[[#This Row],[Fallecidos Diarios]]+J607,CONSOLIDADO[[#This Row],[Fallecidos Diarios]])</f>
        <v>0</v>
      </c>
      <c r="K608" s="75">
        <f t="shared" si="51"/>
        <v>0</v>
      </c>
      <c r="L608" s="76">
        <f>+IF(CONSOLIDADO[[#This Row],[Codigo Municipio]]=E607,CONSOLIDADO[[#This Row],[Recuperados Diarios]]+L607,CONSOLIDADO[[#This Row],[Recuperados Diarios]])</f>
        <v>0</v>
      </c>
      <c r="M608" s="77" cm="1">
        <f t="array" ref="M608">+IFERROR(IF(CONSOLIDADO[[#This Row],[Día]]&lt;14,0,INDEX(CONSOLIDADO[Casos Diarios],ROW()-14,1)),0)</f>
        <v>0</v>
      </c>
      <c r="N608" s="72">
        <f>+IF(CONSOLIDADO[[#This Row],[Clave]]="710143893",1,IF(OR(CONSOLIDADO[[#This Row],[Casos Acumulados]]&gt;0,CONSOLIDADO[[#This Row],[Muertes]]&gt;0),N607+1,I608))</f>
        <v>0</v>
      </c>
      <c r="O608" s="69">
        <f>+IFERROR(VLOOKUP($G608,TDMuertes!$C$2:$E$534,3,0),0)</f>
        <v>0</v>
      </c>
      <c r="P608" s="94" t="str">
        <f t="shared" ca="1" si="52"/>
        <v>OFF</v>
      </c>
      <c r="Q608" s="78">
        <f>+IFERROR(VLOOKUP(CONSOLIDADO[[#This Row],[Codigo Municipio]],TDDia!$A$4:$B$394,2,0),0)</f>
        <v>0</v>
      </c>
    </row>
    <row r="609" spans="2:17" ht="14.45">
      <c r="B609">
        <f t="shared" si="53"/>
        <v>4</v>
      </c>
      <c r="C609" s="69" t="str" cm="1">
        <f t="array" ref="C609">+INDEX(Table_4[[Departamento]:[Municipio]],FINAL!$B609,1)</f>
        <v>Atlántida</v>
      </c>
      <c r="D609" s="69" t="str" cm="1">
        <f t="array" ref="D609">+INDEX(Table_4[[Departamento]:[Municipio]],FINAL!$B609,4)</f>
        <v>Jutiapa</v>
      </c>
      <c r="E609" s="69" t="str" cm="1">
        <f t="array" ref="E609">+INDEX(Table_4[[Departamento]:[Municipio]],FINAL!$B609,3)</f>
        <v>0104</v>
      </c>
      <c r="F609" s="96">
        <f t="shared" si="49"/>
        <v>43921</v>
      </c>
      <c r="G609" s="71" t="str">
        <f>+CONSOLIDADO[[#This Row],[Codigo Municipio]]&amp;CONSOLIDADO[[#This Row],[Fecha]]</f>
        <v>010443921</v>
      </c>
      <c r="H609" s="72">
        <f>+IFERROR(VLOOKUP($G609,TDAcumula!$C$2:$E$2027,3,0),0)</f>
        <v>0</v>
      </c>
      <c r="I609" s="73">
        <f t="shared" si="50"/>
        <v>0</v>
      </c>
      <c r="J609" s="74">
        <f>+IF(CONSOLIDADO[[#This Row],[Codigo Municipio]]=E608,CONSOLIDADO[[#This Row],[Fallecidos Diarios]]+J608,CONSOLIDADO[[#This Row],[Fallecidos Diarios]])</f>
        <v>0</v>
      </c>
      <c r="K609" s="75">
        <f t="shared" si="51"/>
        <v>0</v>
      </c>
      <c r="L609" s="76">
        <f>+IF(CONSOLIDADO[[#This Row],[Codigo Municipio]]=E608,CONSOLIDADO[[#This Row],[Recuperados Diarios]]+L608,CONSOLIDADO[[#This Row],[Recuperados Diarios]])</f>
        <v>0</v>
      </c>
      <c r="M609" s="77" cm="1">
        <f t="array" ref="M609">+IFERROR(IF(CONSOLIDADO[[#This Row],[Día]]&lt;14,0,INDEX(CONSOLIDADO[Casos Diarios],ROW()-14,1)),0)</f>
        <v>0</v>
      </c>
      <c r="N609" s="72">
        <f>+IF(CONSOLIDADO[[#This Row],[Clave]]="710143893",1,IF(OR(CONSOLIDADO[[#This Row],[Casos Acumulados]]&gt;0,CONSOLIDADO[[#This Row],[Muertes]]&gt;0),N608+1,I609))</f>
        <v>0</v>
      </c>
      <c r="O609" s="69">
        <f>+IFERROR(VLOOKUP($G609,TDMuertes!$C$2:$E$534,3,0),0)</f>
        <v>0</v>
      </c>
      <c r="P609" s="94" t="str">
        <f t="shared" ca="1" si="52"/>
        <v>OFF</v>
      </c>
      <c r="Q609" s="78">
        <f>+IFERROR(VLOOKUP(CONSOLIDADO[[#This Row],[Codigo Municipio]],TDDia!$A$4:$B$394,2,0),0)</f>
        <v>0</v>
      </c>
    </row>
    <row r="610" spans="2:17" ht="14.45">
      <c r="B610">
        <f t="shared" si="53"/>
        <v>4</v>
      </c>
      <c r="C610" s="69" t="str" cm="1">
        <f t="array" ref="C610">+INDEX(Table_4[[Departamento]:[Municipio]],FINAL!$B610,1)</f>
        <v>Atlántida</v>
      </c>
      <c r="D610" s="69" t="str" cm="1">
        <f t="array" ref="D610">+INDEX(Table_4[[Departamento]:[Municipio]],FINAL!$B610,4)</f>
        <v>Jutiapa</v>
      </c>
      <c r="E610" s="69" t="str" cm="1">
        <f t="array" ref="E610">+INDEX(Table_4[[Departamento]:[Municipio]],FINAL!$B610,3)</f>
        <v>0104</v>
      </c>
      <c r="F610" s="96">
        <f t="shared" si="49"/>
        <v>43922</v>
      </c>
      <c r="G610" s="71" t="str">
        <f>+CONSOLIDADO[[#This Row],[Codigo Municipio]]&amp;CONSOLIDADO[[#This Row],[Fecha]]</f>
        <v>010443922</v>
      </c>
      <c r="H610" s="72">
        <f>+IFERROR(VLOOKUP($G610,TDAcumula!$C$2:$E$2027,3,0),0)</f>
        <v>0</v>
      </c>
      <c r="I610" s="73">
        <f t="shared" si="50"/>
        <v>0</v>
      </c>
      <c r="J610" s="74">
        <f>+IF(CONSOLIDADO[[#This Row],[Codigo Municipio]]=E609,CONSOLIDADO[[#This Row],[Fallecidos Diarios]]+J609,CONSOLIDADO[[#This Row],[Fallecidos Diarios]])</f>
        <v>0</v>
      </c>
      <c r="K610" s="75">
        <f t="shared" si="51"/>
        <v>0</v>
      </c>
      <c r="L610" s="76">
        <f>+IF(CONSOLIDADO[[#This Row],[Codigo Municipio]]=E609,CONSOLIDADO[[#This Row],[Recuperados Diarios]]+L609,CONSOLIDADO[[#This Row],[Recuperados Diarios]])</f>
        <v>0</v>
      </c>
      <c r="M610" s="77" cm="1">
        <f t="array" ref="M610">+IFERROR(IF(CONSOLIDADO[[#This Row],[Día]]&lt;14,0,INDEX(CONSOLIDADO[Casos Diarios],ROW()-14,1)),0)</f>
        <v>0</v>
      </c>
      <c r="N610" s="72">
        <f>+IF(CONSOLIDADO[[#This Row],[Clave]]="710143893",1,IF(OR(CONSOLIDADO[[#This Row],[Casos Acumulados]]&gt;0,CONSOLIDADO[[#This Row],[Muertes]]&gt;0),N609+1,I610))</f>
        <v>0</v>
      </c>
      <c r="O610" s="69">
        <f>+IFERROR(VLOOKUP($G610,TDMuertes!$C$2:$E$534,3,0),0)</f>
        <v>0</v>
      </c>
      <c r="P610" s="94" t="str">
        <f t="shared" ca="1" si="52"/>
        <v>OFF</v>
      </c>
      <c r="Q610" s="78">
        <f>+IFERROR(VLOOKUP(CONSOLIDADO[[#This Row],[Codigo Municipio]],TDDia!$A$4:$B$394,2,0),0)</f>
        <v>0</v>
      </c>
    </row>
    <row r="611" spans="2:17" ht="14.45">
      <c r="B611">
        <f t="shared" si="53"/>
        <v>4</v>
      </c>
      <c r="C611" s="69" t="str" cm="1">
        <f t="array" ref="C611">+INDEX(Table_4[[Departamento]:[Municipio]],FINAL!$B611,1)</f>
        <v>Atlántida</v>
      </c>
      <c r="D611" s="69" t="str" cm="1">
        <f t="array" ref="D611">+INDEX(Table_4[[Departamento]:[Municipio]],FINAL!$B611,4)</f>
        <v>Jutiapa</v>
      </c>
      <c r="E611" s="69" t="str" cm="1">
        <f t="array" ref="E611">+INDEX(Table_4[[Departamento]:[Municipio]],FINAL!$B611,3)</f>
        <v>0104</v>
      </c>
      <c r="F611" s="96">
        <f t="shared" si="49"/>
        <v>43923</v>
      </c>
      <c r="G611" s="71" t="str">
        <f>+CONSOLIDADO[[#This Row],[Codigo Municipio]]&amp;CONSOLIDADO[[#This Row],[Fecha]]</f>
        <v>010443923</v>
      </c>
      <c r="H611" s="72">
        <f>+IFERROR(VLOOKUP($G611,TDAcumula!$C$2:$E$2027,3,0),0)</f>
        <v>0</v>
      </c>
      <c r="I611" s="73">
        <f t="shared" si="50"/>
        <v>0</v>
      </c>
      <c r="J611" s="74">
        <f>+IF(CONSOLIDADO[[#This Row],[Codigo Municipio]]=E610,CONSOLIDADO[[#This Row],[Fallecidos Diarios]]+J610,CONSOLIDADO[[#This Row],[Fallecidos Diarios]])</f>
        <v>0</v>
      </c>
      <c r="K611" s="75">
        <f t="shared" si="51"/>
        <v>0</v>
      </c>
      <c r="L611" s="76">
        <f>+IF(CONSOLIDADO[[#This Row],[Codigo Municipio]]=E610,CONSOLIDADO[[#This Row],[Recuperados Diarios]]+L610,CONSOLIDADO[[#This Row],[Recuperados Diarios]])</f>
        <v>0</v>
      </c>
      <c r="M611" s="77" cm="1">
        <f t="array" ref="M611">+IFERROR(IF(CONSOLIDADO[[#This Row],[Día]]&lt;14,0,INDEX(CONSOLIDADO[Casos Diarios],ROW()-14,1)),0)</f>
        <v>0</v>
      </c>
      <c r="N611" s="72">
        <f>+IF(CONSOLIDADO[[#This Row],[Clave]]="710143893",1,IF(OR(CONSOLIDADO[[#This Row],[Casos Acumulados]]&gt;0,CONSOLIDADO[[#This Row],[Muertes]]&gt;0),N610+1,I611))</f>
        <v>0</v>
      </c>
      <c r="O611" s="69">
        <f>+IFERROR(VLOOKUP($G611,TDMuertes!$C$2:$E$534,3,0),0)</f>
        <v>0</v>
      </c>
      <c r="P611" s="94" t="str">
        <f t="shared" ca="1" si="52"/>
        <v>OFF</v>
      </c>
      <c r="Q611" s="78">
        <f>+IFERROR(VLOOKUP(CONSOLIDADO[[#This Row],[Codigo Municipio]],TDDia!$A$4:$B$394,2,0),0)</f>
        <v>0</v>
      </c>
    </row>
    <row r="612" spans="2:17" ht="14.45">
      <c r="B612">
        <f t="shared" si="53"/>
        <v>4</v>
      </c>
      <c r="C612" s="69" t="str" cm="1">
        <f t="array" ref="C612">+INDEX(Table_4[[Departamento]:[Municipio]],FINAL!$B612,1)</f>
        <v>Atlántida</v>
      </c>
      <c r="D612" s="69" t="str" cm="1">
        <f t="array" ref="D612">+INDEX(Table_4[[Departamento]:[Municipio]],FINAL!$B612,4)</f>
        <v>Jutiapa</v>
      </c>
      <c r="E612" s="69" t="str" cm="1">
        <f t="array" ref="E612">+INDEX(Table_4[[Departamento]:[Municipio]],FINAL!$B612,3)</f>
        <v>0104</v>
      </c>
      <c r="F612" s="96">
        <f t="shared" si="49"/>
        <v>43924</v>
      </c>
      <c r="G612" s="71" t="str">
        <f>+CONSOLIDADO[[#This Row],[Codigo Municipio]]&amp;CONSOLIDADO[[#This Row],[Fecha]]</f>
        <v>010443924</v>
      </c>
      <c r="H612" s="72">
        <f>+IFERROR(VLOOKUP($G612,TDAcumula!$C$2:$E$2027,3,0),0)</f>
        <v>0</v>
      </c>
      <c r="I612" s="73">
        <f t="shared" si="50"/>
        <v>0</v>
      </c>
      <c r="J612" s="74">
        <f>+IF(CONSOLIDADO[[#This Row],[Codigo Municipio]]=E611,CONSOLIDADO[[#This Row],[Fallecidos Diarios]]+J611,CONSOLIDADO[[#This Row],[Fallecidos Diarios]])</f>
        <v>0</v>
      </c>
      <c r="K612" s="75">
        <f t="shared" si="51"/>
        <v>0</v>
      </c>
      <c r="L612" s="76">
        <f>+IF(CONSOLIDADO[[#This Row],[Codigo Municipio]]=E611,CONSOLIDADO[[#This Row],[Recuperados Diarios]]+L611,CONSOLIDADO[[#This Row],[Recuperados Diarios]])</f>
        <v>0</v>
      </c>
      <c r="M612" s="77" cm="1">
        <f t="array" ref="M612">+IFERROR(IF(CONSOLIDADO[[#This Row],[Día]]&lt;14,0,INDEX(CONSOLIDADO[Casos Diarios],ROW()-14,1)),0)</f>
        <v>0</v>
      </c>
      <c r="N612" s="72">
        <f>+IF(CONSOLIDADO[[#This Row],[Clave]]="710143893",1,IF(OR(CONSOLIDADO[[#This Row],[Casos Acumulados]]&gt;0,CONSOLIDADO[[#This Row],[Muertes]]&gt;0),N611+1,I612))</f>
        <v>0</v>
      </c>
      <c r="O612" s="69">
        <f>+IFERROR(VLOOKUP($G612,TDMuertes!$C$2:$E$534,3,0),0)</f>
        <v>0</v>
      </c>
      <c r="P612" s="94" t="str">
        <f t="shared" ca="1" si="52"/>
        <v>OFF</v>
      </c>
      <c r="Q612" s="78">
        <f>+IFERROR(VLOOKUP(CONSOLIDADO[[#This Row],[Codigo Municipio]],TDDia!$A$4:$B$394,2,0),0)</f>
        <v>0</v>
      </c>
    </row>
    <row r="613" spans="2:17" ht="14.45">
      <c r="B613">
        <f t="shared" si="53"/>
        <v>4</v>
      </c>
      <c r="C613" s="69" t="str" cm="1">
        <f t="array" ref="C613">+INDEX(Table_4[[Departamento]:[Municipio]],FINAL!$B613,1)</f>
        <v>Atlántida</v>
      </c>
      <c r="D613" s="69" t="str" cm="1">
        <f t="array" ref="D613">+INDEX(Table_4[[Departamento]:[Municipio]],FINAL!$B613,4)</f>
        <v>Jutiapa</v>
      </c>
      <c r="E613" s="69" t="str" cm="1">
        <f t="array" ref="E613">+INDEX(Table_4[[Departamento]:[Municipio]],FINAL!$B613,3)</f>
        <v>0104</v>
      </c>
      <c r="F613" s="96">
        <f t="shared" si="49"/>
        <v>43925</v>
      </c>
      <c r="G613" s="71" t="str">
        <f>+CONSOLIDADO[[#This Row],[Codigo Municipio]]&amp;CONSOLIDADO[[#This Row],[Fecha]]</f>
        <v>010443925</v>
      </c>
      <c r="H613" s="72">
        <f>+IFERROR(VLOOKUP($G613,TDAcumula!$C$2:$E$2027,3,0),0)</f>
        <v>0</v>
      </c>
      <c r="I613" s="73">
        <f t="shared" si="50"/>
        <v>0</v>
      </c>
      <c r="J613" s="74">
        <f>+IF(CONSOLIDADO[[#This Row],[Codigo Municipio]]=E612,CONSOLIDADO[[#This Row],[Fallecidos Diarios]]+J612,CONSOLIDADO[[#This Row],[Fallecidos Diarios]])</f>
        <v>0</v>
      </c>
      <c r="K613" s="75">
        <f t="shared" si="51"/>
        <v>0</v>
      </c>
      <c r="L613" s="76">
        <f>+IF(CONSOLIDADO[[#This Row],[Codigo Municipio]]=E612,CONSOLIDADO[[#This Row],[Recuperados Diarios]]+L612,CONSOLIDADO[[#This Row],[Recuperados Diarios]])</f>
        <v>0</v>
      </c>
      <c r="M613" s="77" cm="1">
        <f t="array" ref="M613">+IFERROR(IF(CONSOLIDADO[[#This Row],[Día]]&lt;14,0,INDEX(CONSOLIDADO[Casos Diarios],ROW()-14,1)),0)</f>
        <v>0</v>
      </c>
      <c r="N613" s="72">
        <f>+IF(CONSOLIDADO[[#This Row],[Clave]]="710143893",1,IF(OR(CONSOLIDADO[[#This Row],[Casos Acumulados]]&gt;0,CONSOLIDADO[[#This Row],[Muertes]]&gt;0),N612+1,I613))</f>
        <v>0</v>
      </c>
      <c r="O613" s="69">
        <f>+IFERROR(VLOOKUP($G613,TDMuertes!$C$2:$E$534,3,0),0)</f>
        <v>0</v>
      </c>
      <c r="P613" s="94" t="str">
        <f t="shared" ca="1" si="52"/>
        <v>OFF</v>
      </c>
      <c r="Q613" s="78">
        <f>+IFERROR(VLOOKUP(CONSOLIDADO[[#This Row],[Codigo Municipio]],TDDia!$A$4:$B$394,2,0),0)</f>
        <v>0</v>
      </c>
    </row>
    <row r="614" spans="2:17" ht="14.45">
      <c r="B614">
        <f t="shared" si="53"/>
        <v>4</v>
      </c>
      <c r="C614" s="69" t="str" cm="1">
        <f t="array" ref="C614">+INDEX(Table_4[[Departamento]:[Municipio]],FINAL!$B614,1)</f>
        <v>Atlántida</v>
      </c>
      <c r="D614" s="69" t="str" cm="1">
        <f t="array" ref="D614">+INDEX(Table_4[[Departamento]:[Municipio]],FINAL!$B614,4)</f>
        <v>Jutiapa</v>
      </c>
      <c r="E614" s="69" t="str" cm="1">
        <f t="array" ref="E614">+INDEX(Table_4[[Departamento]:[Municipio]],FINAL!$B614,3)</f>
        <v>0104</v>
      </c>
      <c r="F614" s="96">
        <f t="shared" si="49"/>
        <v>43926</v>
      </c>
      <c r="G614" s="71" t="str">
        <f>+CONSOLIDADO[[#This Row],[Codigo Municipio]]&amp;CONSOLIDADO[[#This Row],[Fecha]]</f>
        <v>010443926</v>
      </c>
      <c r="H614" s="72">
        <f>+IFERROR(VLOOKUP($G614,TDAcumula!$C$2:$E$2027,3,0),0)</f>
        <v>0</v>
      </c>
      <c r="I614" s="73">
        <f t="shared" si="50"/>
        <v>0</v>
      </c>
      <c r="J614" s="74">
        <f>+IF(CONSOLIDADO[[#This Row],[Codigo Municipio]]=E613,CONSOLIDADO[[#This Row],[Fallecidos Diarios]]+J613,CONSOLIDADO[[#This Row],[Fallecidos Diarios]])</f>
        <v>0</v>
      </c>
      <c r="K614" s="75">
        <f t="shared" si="51"/>
        <v>0</v>
      </c>
      <c r="L614" s="76">
        <f>+IF(CONSOLIDADO[[#This Row],[Codigo Municipio]]=E613,CONSOLIDADO[[#This Row],[Recuperados Diarios]]+L613,CONSOLIDADO[[#This Row],[Recuperados Diarios]])</f>
        <v>0</v>
      </c>
      <c r="M614" s="77" cm="1">
        <f t="array" ref="M614">+IFERROR(IF(CONSOLIDADO[[#This Row],[Día]]&lt;14,0,INDEX(CONSOLIDADO[Casos Diarios],ROW()-14,1)),0)</f>
        <v>0</v>
      </c>
      <c r="N614" s="72">
        <f>+IF(CONSOLIDADO[[#This Row],[Clave]]="710143893",1,IF(OR(CONSOLIDADO[[#This Row],[Casos Acumulados]]&gt;0,CONSOLIDADO[[#This Row],[Muertes]]&gt;0),N613+1,I614))</f>
        <v>0</v>
      </c>
      <c r="O614" s="69">
        <f>+IFERROR(VLOOKUP($G614,TDMuertes!$C$2:$E$534,3,0),0)</f>
        <v>0</v>
      </c>
      <c r="P614" s="94" t="str">
        <f t="shared" ca="1" si="52"/>
        <v>OFF</v>
      </c>
      <c r="Q614" s="78">
        <f>+IFERROR(VLOOKUP(CONSOLIDADO[[#This Row],[Codigo Municipio]],TDDia!$A$4:$B$394,2,0),0)</f>
        <v>0</v>
      </c>
    </row>
    <row r="615" spans="2:17" ht="14.45">
      <c r="B615">
        <f t="shared" si="53"/>
        <v>4</v>
      </c>
      <c r="C615" s="69" t="str" cm="1">
        <f t="array" ref="C615">+INDEX(Table_4[[Departamento]:[Municipio]],FINAL!$B615,1)</f>
        <v>Atlántida</v>
      </c>
      <c r="D615" s="69" t="str" cm="1">
        <f t="array" ref="D615">+INDEX(Table_4[[Departamento]:[Municipio]],FINAL!$B615,4)</f>
        <v>Jutiapa</v>
      </c>
      <c r="E615" s="69" t="str" cm="1">
        <f t="array" ref="E615">+INDEX(Table_4[[Departamento]:[Municipio]],FINAL!$B615,3)</f>
        <v>0104</v>
      </c>
      <c r="F615" s="96">
        <f t="shared" si="49"/>
        <v>43927</v>
      </c>
      <c r="G615" s="71" t="str">
        <f>+CONSOLIDADO[[#This Row],[Codigo Municipio]]&amp;CONSOLIDADO[[#This Row],[Fecha]]</f>
        <v>010443927</v>
      </c>
      <c r="H615" s="72">
        <f>+IFERROR(VLOOKUP($G615,TDAcumula!$C$2:$E$2027,3,0),0)</f>
        <v>0</v>
      </c>
      <c r="I615" s="73">
        <f t="shared" si="50"/>
        <v>0</v>
      </c>
      <c r="J615" s="74">
        <f>+IF(CONSOLIDADO[[#This Row],[Codigo Municipio]]=E614,CONSOLIDADO[[#This Row],[Fallecidos Diarios]]+J614,CONSOLIDADO[[#This Row],[Fallecidos Diarios]])</f>
        <v>0</v>
      </c>
      <c r="K615" s="75">
        <f t="shared" si="51"/>
        <v>0</v>
      </c>
      <c r="L615" s="76">
        <f>+IF(CONSOLIDADO[[#This Row],[Codigo Municipio]]=E614,CONSOLIDADO[[#This Row],[Recuperados Diarios]]+L614,CONSOLIDADO[[#This Row],[Recuperados Diarios]])</f>
        <v>0</v>
      </c>
      <c r="M615" s="77" cm="1">
        <f t="array" ref="M615">+IFERROR(IF(CONSOLIDADO[[#This Row],[Día]]&lt;14,0,INDEX(CONSOLIDADO[Casos Diarios],ROW()-14,1)),0)</f>
        <v>0</v>
      </c>
      <c r="N615" s="72">
        <f>+IF(CONSOLIDADO[[#This Row],[Clave]]="710143893",1,IF(OR(CONSOLIDADO[[#This Row],[Casos Acumulados]]&gt;0,CONSOLIDADO[[#This Row],[Muertes]]&gt;0),N614+1,I615))</f>
        <v>0</v>
      </c>
      <c r="O615" s="69">
        <f>+IFERROR(VLOOKUP($G615,TDMuertes!$C$2:$E$534,3,0),0)</f>
        <v>0</v>
      </c>
      <c r="P615" s="94" t="str">
        <f t="shared" ca="1" si="52"/>
        <v>OFF</v>
      </c>
      <c r="Q615" s="78">
        <f>+IFERROR(VLOOKUP(CONSOLIDADO[[#This Row],[Codigo Municipio]],TDDia!$A$4:$B$394,2,0),0)</f>
        <v>0</v>
      </c>
    </row>
    <row r="616" spans="2:17" ht="14.45">
      <c r="B616">
        <f t="shared" si="53"/>
        <v>4</v>
      </c>
      <c r="C616" s="69" t="str" cm="1">
        <f t="array" ref="C616">+INDEX(Table_4[[Departamento]:[Municipio]],FINAL!$B616,1)</f>
        <v>Atlántida</v>
      </c>
      <c r="D616" s="69" t="str" cm="1">
        <f t="array" ref="D616">+INDEX(Table_4[[Departamento]:[Municipio]],FINAL!$B616,4)</f>
        <v>Jutiapa</v>
      </c>
      <c r="E616" s="69" t="str" cm="1">
        <f t="array" ref="E616">+INDEX(Table_4[[Departamento]:[Municipio]],FINAL!$B616,3)</f>
        <v>0104</v>
      </c>
      <c r="F616" s="96">
        <f t="shared" si="49"/>
        <v>43928</v>
      </c>
      <c r="G616" s="71" t="str">
        <f>+CONSOLIDADO[[#This Row],[Codigo Municipio]]&amp;CONSOLIDADO[[#This Row],[Fecha]]</f>
        <v>010443928</v>
      </c>
      <c r="H616" s="72">
        <f>+IFERROR(VLOOKUP($G616,TDAcumula!$C$2:$E$2027,3,0),0)</f>
        <v>0</v>
      </c>
      <c r="I616" s="73">
        <f t="shared" si="50"/>
        <v>0</v>
      </c>
      <c r="J616" s="74">
        <f>+IF(CONSOLIDADO[[#This Row],[Codigo Municipio]]=E615,CONSOLIDADO[[#This Row],[Fallecidos Diarios]]+J615,CONSOLIDADO[[#This Row],[Fallecidos Diarios]])</f>
        <v>0</v>
      </c>
      <c r="K616" s="75">
        <f t="shared" si="51"/>
        <v>0</v>
      </c>
      <c r="L616" s="76">
        <f>+IF(CONSOLIDADO[[#This Row],[Codigo Municipio]]=E615,CONSOLIDADO[[#This Row],[Recuperados Diarios]]+L615,CONSOLIDADO[[#This Row],[Recuperados Diarios]])</f>
        <v>0</v>
      </c>
      <c r="M616" s="77" cm="1">
        <f t="array" ref="M616">+IFERROR(IF(CONSOLIDADO[[#This Row],[Día]]&lt;14,0,INDEX(CONSOLIDADO[Casos Diarios],ROW()-14,1)),0)</f>
        <v>0</v>
      </c>
      <c r="N616" s="72">
        <f>+IF(CONSOLIDADO[[#This Row],[Clave]]="710143893",1,IF(OR(CONSOLIDADO[[#This Row],[Casos Acumulados]]&gt;0,CONSOLIDADO[[#This Row],[Muertes]]&gt;0),N615+1,I616))</f>
        <v>0</v>
      </c>
      <c r="O616" s="69">
        <f>+IFERROR(VLOOKUP($G616,TDMuertes!$C$2:$E$534,3,0),0)</f>
        <v>0</v>
      </c>
      <c r="P616" s="94" t="str">
        <f t="shared" ca="1" si="52"/>
        <v>OFF</v>
      </c>
      <c r="Q616" s="78">
        <f>+IFERROR(VLOOKUP(CONSOLIDADO[[#This Row],[Codigo Municipio]],TDDia!$A$4:$B$394,2,0),0)</f>
        <v>0</v>
      </c>
    </row>
    <row r="617" spans="2:17" ht="14.45">
      <c r="B617">
        <f t="shared" si="53"/>
        <v>4</v>
      </c>
      <c r="C617" s="69" t="str" cm="1">
        <f t="array" ref="C617">+INDEX(Table_4[[Departamento]:[Municipio]],FINAL!$B617,1)</f>
        <v>Atlántida</v>
      </c>
      <c r="D617" s="69" t="str" cm="1">
        <f t="array" ref="D617">+INDEX(Table_4[[Departamento]:[Municipio]],FINAL!$B617,4)</f>
        <v>Jutiapa</v>
      </c>
      <c r="E617" s="69" t="str" cm="1">
        <f t="array" ref="E617">+INDEX(Table_4[[Departamento]:[Municipio]],FINAL!$B617,3)</f>
        <v>0104</v>
      </c>
      <c r="F617" s="96">
        <f t="shared" si="49"/>
        <v>43929</v>
      </c>
      <c r="G617" s="71" t="str">
        <f>+CONSOLIDADO[[#This Row],[Codigo Municipio]]&amp;CONSOLIDADO[[#This Row],[Fecha]]</f>
        <v>010443929</v>
      </c>
      <c r="H617" s="72">
        <f>+IFERROR(VLOOKUP($G617,TDAcumula!$C$2:$E$2027,3,0),0)</f>
        <v>0</v>
      </c>
      <c r="I617" s="73">
        <f t="shared" si="50"/>
        <v>0</v>
      </c>
      <c r="J617" s="74">
        <f>+IF(CONSOLIDADO[[#This Row],[Codigo Municipio]]=E616,CONSOLIDADO[[#This Row],[Fallecidos Diarios]]+J616,CONSOLIDADO[[#This Row],[Fallecidos Diarios]])</f>
        <v>0</v>
      </c>
      <c r="K617" s="75">
        <f t="shared" si="51"/>
        <v>0</v>
      </c>
      <c r="L617" s="76">
        <f>+IF(CONSOLIDADO[[#This Row],[Codigo Municipio]]=E616,CONSOLIDADO[[#This Row],[Recuperados Diarios]]+L616,CONSOLIDADO[[#This Row],[Recuperados Diarios]])</f>
        <v>0</v>
      </c>
      <c r="M617" s="77" cm="1">
        <f t="array" ref="M617">+IFERROR(IF(CONSOLIDADO[[#This Row],[Día]]&lt;14,0,INDEX(CONSOLIDADO[Casos Diarios],ROW()-14,1)),0)</f>
        <v>0</v>
      </c>
      <c r="N617" s="72">
        <f>+IF(CONSOLIDADO[[#This Row],[Clave]]="710143893",1,IF(OR(CONSOLIDADO[[#This Row],[Casos Acumulados]]&gt;0,CONSOLIDADO[[#This Row],[Muertes]]&gt;0),N616+1,I617))</f>
        <v>0</v>
      </c>
      <c r="O617" s="69">
        <f>+IFERROR(VLOOKUP($G617,TDMuertes!$C$2:$E$534,3,0),0)</f>
        <v>0</v>
      </c>
      <c r="P617" s="94" t="str">
        <f t="shared" ca="1" si="52"/>
        <v>OFF</v>
      </c>
      <c r="Q617" s="78">
        <f>+IFERROR(VLOOKUP(CONSOLIDADO[[#This Row],[Codigo Municipio]],TDDia!$A$4:$B$394,2,0),0)</f>
        <v>0</v>
      </c>
    </row>
    <row r="618" spans="2:17" ht="14.45">
      <c r="B618">
        <f t="shared" si="53"/>
        <v>4</v>
      </c>
      <c r="C618" s="69" t="str" cm="1">
        <f t="array" ref="C618">+INDEX(Table_4[[Departamento]:[Municipio]],FINAL!$B618,1)</f>
        <v>Atlántida</v>
      </c>
      <c r="D618" s="69" t="str" cm="1">
        <f t="array" ref="D618">+INDEX(Table_4[[Departamento]:[Municipio]],FINAL!$B618,4)</f>
        <v>Jutiapa</v>
      </c>
      <c r="E618" s="69" t="str" cm="1">
        <f t="array" ref="E618">+INDEX(Table_4[[Departamento]:[Municipio]],FINAL!$B618,3)</f>
        <v>0104</v>
      </c>
      <c r="F618" s="96">
        <f t="shared" si="49"/>
        <v>43930</v>
      </c>
      <c r="G618" s="71" t="str">
        <f>+CONSOLIDADO[[#This Row],[Codigo Municipio]]&amp;CONSOLIDADO[[#This Row],[Fecha]]</f>
        <v>010443930</v>
      </c>
      <c r="H618" s="72">
        <f>+IFERROR(VLOOKUP($G618,TDAcumula!$C$2:$E$2027,3,0),0)</f>
        <v>0</v>
      </c>
      <c r="I618" s="73">
        <f t="shared" si="50"/>
        <v>0</v>
      </c>
      <c r="J618" s="74">
        <f>+IF(CONSOLIDADO[[#This Row],[Codigo Municipio]]=E617,CONSOLIDADO[[#This Row],[Fallecidos Diarios]]+J617,CONSOLIDADO[[#This Row],[Fallecidos Diarios]])</f>
        <v>0</v>
      </c>
      <c r="K618" s="75">
        <f t="shared" si="51"/>
        <v>0</v>
      </c>
      <c r="L618" s="76">
        <f>+IF(CONSOLIDADO[[#This Row],[Codigo Municipio]]=E617,CONSOLIDADO[[#This Row],[Recuperados Diarios]]+L617,CONSOLIDADO[[#This Row],[Recuperados Diarios]])</f>
        <v>0</v>
      </c>
      <c r="M618" s="77" cm="1">
        <f t="array" ref="M618">+IFERROR(IF(CONSOLIDADO[[#This Row],[Día]]&lt;14,0,INDEX(CONSOLIDADO[Casos Diarios],ROW()-14,1)),0)</f>
        <v>0</v>
      </c>
      <c r="N618" s="72">
        <f>+IF(CONSOLIDADO[[#This Row],[Clave]]="710143893",1,IF(OR(CONSOLIDADO[[#This Row],[Casos Acumulados]]&gt;0,CONSOLIDADO[[#This Row],[Muertes]]&gt;0),N617+1,I618))</f>
        <v>0</v>
      </c>
      <c r="O618" s="69">
        <f>+IFERROR(VLOOKUP($G618,TDMuertes!$C$2:$E$534,3,0),0)</f>
        <v>0</v>
      </c>
      <c r="P618" s="94" t="str">
        <f t="shared" ca="1" si="52"/>
        <v>OFF</v>
      </c>
      <c r="Q618" s="78">
        <f>+IFERROR(VLOOKUP(CONSOLIDADO[[#This Row],[Codigo Municipio]],TDDia!$A$4:$B$394,2,0),0)</f>
        <v>0</v>
      </c>
    </row>
    <row r="619" spans="2:17" ht="14.45">
      <c r="B619">
        <f t="shared" si="53"/>
        <v>4</v>
      </c>
      <c r="C619" s="69" t="str" cm="1">
        <f t="array" ref="C619">+INDEX(Table_4[[Departamento]:[Municipio]],FINAL!$B619,1)</f>
        <v>Atlántida</v>
      </c>
      <c r="D619" s="69" t="str" cm="1">
        <f t="array" ref="D619">+INDEX(Table_4[[Departamento]:[Municipio]],FINAL!$B619,4)</f>
        <v>Jutiapa</v>
      </c>
      <c r="E619" s="69" t="str" cm="1">
        <f t="array" ref="E619">+INDEX(Table_4[[Departamento]:[Municipio]],FINAL!$B619,3)</f>
        <v>0104</v>
      </c>
      <c r="F619" s="96">
        <f t="shared" si="49"/>
        <v>43931</v>
      </c>
      <c r="G619" s="71" t="str">
        <f>+CONSOLIDADO[[#This Row],[Codigo Municipio]]&amp;CONSOLIDADO[[#This Row],[Fecha]]</f>
        <v>010443931</v>
      </c>
      <c r="H619" s="72">
        <f>+IFERROR(VLOOKUP($G619,TDAcumula!$C$2:$E$2027,3,0),0)</f>
        <v>0</v>
      </c>
      <c r="I619" s="73">
        <f t="shared" si="50"/>
        <v>0</v>
      </c>
      <c r="J619" s="74">
        <f>+IF(CONSOLIDADO[[#This Row],[Codigo Municipio]]=E618,CONSOLIDADO[[#This Row],[Fallecidos Diarios]]+J618,CONSOLIDADO[[#This Row],[Fallecidos Diarios]])</f>
        <v>0</v>
      </c>
      <c r="K619" s="75">
        <f t="shared" si="51"/>
        <v>0</v>
      </c>
      <c r="L619" s="76">
        <f>+IF(CONSOLIDADO[[#This Row],[Codigo Municipio]]=E618,CONSOLIDADO[[#This Row],[Recuperados Diarios]]+L618,CONSOLIDADO[[#This Row],[Recuperados Diarios]])</f>
        <v>0</v>
      </c>
      <c r="M619" s="77" cm="1">
        <f t="array" ref="M619">+IFERROR(IF(CONSOLIDADO[[#This Row],[Día]]&lt;14,0,INDEX(CONSOLIDADO[Casos Diarios],ROW()-14,1)),0)</f>
        <v>0</v>
      </c>
      <c r="N619" s="72">
        <f>+IF(CONSOLIDADO[[#This Row],[Clave]]="710143893",1,IF(OR(CONSOLIDADO[[#This Row],[Casos Acumulados]]&gt;0,CONSOLIDADO[[#This Row],[Muertes]]&gt;0),N618+1,I619))</f>
        <v>0</v>
      </c>
      <c r="O619" s="69">
        <f>+IFERROR(VLOOKUP($G619,TDMuertes!$C$2:$E$534,3,0),0)</f>
        <v>0</v>
      </c>
      <c r="P619" s="94" t="str">
        <f t="shared" ca="1" si="52"/>
        <v>OFF</v>
      </c>
      <c r="Q619" s="78">
        <f>+IFERROR(VLOOKUP(CONSOLIDADO[[#This Row],[Codigo Municipio]],TDDia!$A$4:$B$394,2,0),0)</f>
        <v>0</v>
      </c>
    </row>
    <row r="620" spans="2:17" ht="14.45">
      <c r="B620">
        <f t="shared" si="53"/>
        <v>4</v>
      </c>
      <c r="C620" s="69" t="str" cm="1">
        <f t="array" ref="C620">+INDEX(Table_4[[Departamento]:[Municipio]],FINAL!$B620,1)</f>
        <v>Atlántida</v>
      </c>
      <c r="D620" s="69" t="str" cm="1">
        <f t="array" ref="D620">+INDEX(Table_4[[Departamento]:[Municipio]],FINAL!$B620,4)</f>
        <v>Jutiapa</v>
      </c>
      <c r="E620" s="69" t="str" cm="1">
        <f t="array" ref="E620">+INDEX(Table_4[[Departamento]:[Municipio]],FINAL!$B620,3)</f>
        <v>0104</v>
      </c>
      <c r="F620" s="96">
        <f t="shared" si="49"/>
        <v>43932</v>
      </c>
      <c r="G620" s="71" t="str">
        <f>+CONSOLIDADO[[#This Row],[Codigo Municipio]]&amp;CONSOLIDADO[[#This Row],[Fecha]]</f>
        <v>010443932</v>
      </c>
      <c r="H620" s="72">
        <f>+IFERROR(VLOOKUP($G620,TDAcumula!$C$2:$E$2027,3,0),0)</f>
        <v>0</v>
      </c>
      <c r="I620" s="73">
        <f t="shared" si="50"/>
        <v>0</v>
      </c>
      <c r="J620" s="74">
        <f>+IF(CONSOLIDADO[[#This Row],[Codigo Municipio]]=E619,CONSOLIDADO[[#This Row],[Fallecidos Diarios]]+J619,CONSOLIDADO[[#This Row],[Fallecidos Diarios]])</f>
        <v>0</v>
      </c>
      <c r="K620" s="75">
        <f t="shared" si="51"/>
        <v>0</v>
      </c>
      <c r="L620" s="76">
        <f>+IF(CONSOLIDADO[[#This Row],[Codigo Municipio]]=E619,CONSOLIDADO[[#This Row],[Recuperados Diarios]]+L619,CONSOLIDADO[[#This Row],[Recuperados Diarios]])</f>
        <v>0</v>
      </c>
      <c r="M620" s="77" cm="1">
        <f t="array" ref="M620">+IFERROR(IF(CONSOLIDADO[[#This Row],[Día]]&lt;14,0,INDEX(CONSOLIDADO[Casos Diarios],ROW()-14,1)),0)</f>
        <v>0</v>
      </c>
      <c r="N620" s="72">
        <f>+IF(CONSOLIDADO[[#This Row],[Clave]]="710143893",1,IF(OR(CONSOLIDADO[[#This Row],[Casos Acumulados]]&gt;0,CONSOLIDADO[[#This Row],[Muertes]]&gt;0),N619+1,I620))</f>
        <v>0</v>
      </c>
      <c r="O620" s="69">
        <f>+IFERROR(VLOOKUP($G620,TDMuertes!$C$2:$E$534,3,0),0)</f>
        <v>0</v>
      </c>
      <c r="P620" s="94" t="str">
        <f t="shared" ca="1" si="52"/>
        <v>OFF</v>
      </c>
      <c r="Q620" s="78">
        <f>+IFERROR(VLOOKUP(CONSOLIDADO[[#This Row],[Codigo Municipio]],TDDia!$A$4:$B$394,2,0),0)</f>
        <v>0</v>
      </c>
    </row>
    <row r="621" spans="2:17" ht="14.45">
      <c r="B621">
        <f t="shared" si="53"/>
        <v>4</v>
      </c>
      <c r="C621" s="69" t="str" cm="1">
        <f t="array" ref="C621">+INDEX(Table_4[[Departamento]:[Municipio]],FINAL!$B621,1)</f>
        <v>Atlántida</v>
      </c>
      <c r="D621" s="69" t="str" cm="1">
        <f t="array" ref="D621">+INDEX(Table_4[[Departamento]:[Municipio]],FINAL!$B621,4)</f>
        <v>Jutiapa</v>
      </c>
      <c r="E621" s="69" t="str" cm="1">
        <f t="array" ref="E621">+INDEX(Table_4[[Departamento]:[Municipio]],FINAL!$B621,3)</f>
        <v>0104</v>
      </c>
      <c r="F621" s="96">
        <f t="shared" si="49"/>
        <v>43933</v>
      </c>
      <c r="G621" s="71" t="str">
        <f>+CONSOLIDADO[[#This Row],[Codigo Municipio]]&amp;CONSOLIDADO[[#This Row],[Fecha]]</f>
        <v>010443933</v>
      </c>
      <c r="H621" s="72">
        <f>+IFERROR(VLOOKUP($G621,TDAcumula!$C$2:$E$2027,3,0),0)</f>
        <v>0</v>
      </c>
      <c r="I621" s="73">
        <f t="shared" si="50"/>
        <v>0</v>
      </c>
      <c r="J621" s="74">
        <f>+IF(CONSOLIDADO[[#This Row],[Codigo Municipio]]=E620,CONSOLIDADO[[#This Row],[Fallecidos Diarios]]+J620,CONSOLIDADO[[#This Row],[Fallecidos Diarios]])</f>
        <v>0</v>
      </c>
      <c r="K621" s="75">
        <f t="shared" si="51"/>
        <v>0</v>
      </c>
      <c r="L621" s="76">
        <f>+IF(CONSOLIDADO[[#This Row],[Codigo Municipio]]=E620,CONSOLIDADO[[#This Row],[Recuperados Diarios]]+L620,CONSOLIDADO[[#This Row],[Recuperados Diarios]])</f>
        <v>0</v>
      </c>
      <c r="M621" s="77" cm="1">
        <f t="array" ref="M621">+IFERROR(IF(CONSOLIDADO[[#This Row],[Día]]&lt;14,0,INDEX(CONSOLIDADO[Casos Diarios],ROW()-14,1)),0)</f>
        <v>0</v>
      </c>
      <c r="N621" s="72">
        <f>+IF(CONSOLIDADO[[#This Row],[Clave]]="710143893",1,IF(OR(CONSOLIDADO[[#This Row],[Casos Acumulados]]&gt;0,CONSOLIDADO[[#This Row],[Muertes]]&gt;0),N620+1,I621))</f>
        <v>0</v>
      </c>
      <c r="O621" s="69">
        <f>+IFERROR(VLOOKUP($G621,TDMuertes!$C$2:$E$534,3,0),0)</f>
        <v>0</v>
      </c>
      <c r="P621" s="94" t="str">
        <f t="shared" ca="1" si="52"/>
        <v>OFF</v>
      </c>
      <c r="Q621" s="78">
        <f>+IFERROR(VLOOKUP(CONSOLIDADO[[#This Row],[Codigo Municipio]],TDDia!$A$4:$B$394,2,0),0)</f>
        <v>0</v>
      </c>
    </row>
    <row r="622" spans="2:17" ht="14.45">
      <c r="B622">
        <f t="shared" si="53"/>
        <v>4</v>
      </c>
      <c r="C622" s="69" t="str" cm="1">
        <f t="array" ref="C622">+INDEX(Table_4[[Departamento]:[Municipio]],FINAL!$B622,1)</f>
        <v>Atlántida</v>
      </c>
      <c r="D622" s="69" t="str" cm="1">
        <f t="array" ref="D622">+INDEX(Table_4[[Departamento]:[Municipio]],FINAL!$B622,4)</f>
        <v>Jutiapa</v>
      </c>
      <c r="E622" s="69" t="str" cm="1">
        <f t="array" ref="E622">+INDEX(Table_4[[Departamento]:[Municipio]],FINAL!$B622,3)</f>
        <v>0104</v>
      </c>
      <c r="F622" s="96">
        <f t="shared" si="49"/>
        <v>43934</v>
      </c>
      <c r="G622" s="71" t="str">
        <f>+CONSOLIDADO[[#This Row],[Codigo Municipio]]&amp;CONSOLIDADO[[#This Row],[Fecha]]</f>
        <v>010443934</v>
      </c>
      <c r="H622" s="72">
        <f>+IFERROR(VLOOKUP($G622,TDAcumula!$C$2:$E$2027,3,0),0)</f>
        <v>0</v>
      </c>
      <c r="I622" s="73">
        <f t="shared" si="50"/>
        <v>0</v>
      </c>
      <c r="J622" s="74">
        <f>+IF(CONSOLIDADO[[#This Row],[Codigo Municipio]]=E621,CONSOLIDADO[[#This Row],[Fallecidos Diarios]]+J621,CONSOLIDADO[[#This Row],[Fallecidos Diarios]])</f>
        <v>0</v>
      </c>
      <c r="K622" s="75">
        <f t="shared" si="51"/>
        <v>0</v>
      </c>
      <c r="L622" s="76">
        <f>+IF(CONSOLIDADO[[#This Row],[Codigo Municipio]]=E621,CONSOLIDADO[[#This Row],[Recuperados Diarios]]+L621,CONSOLIDADO[[#This Row],[Recuperados Diarios]])</f>
        <v>0</v>
      </c>
      <c r="M622" s="77" cm="1">
        <f t="array" ref="M622">+IFERROR(IF(CONSOLIDADO[[#This Row],[Día]]&lt;14,0,INDEX(CONSOLIDADO[Casos Diarios],ROW()-14,1)),0)</f>
        <v>0</v>
      </c>
      <c r="N622" s="72">
        <f>+IF(CONSOLIDADO[[#This Row],[Clave]]="710143893",1,IF(OR(CONSOLIDADO[[#This Row],[Casos Acumulados]]&gt;0,CONSOLIDADO[[#This Row],[Muertes]]&gt;0),N621+1,I622))</f>
        <v>0</v>
      </c>
      <c r="O622" s="69">
        <f>+IFERROR(VLOOKUP($G622,TDMuertes!$C$2:$E$534,3,0),0)</f>
        <v>0</v>
      </c>
      <c r="P622" s="94" t="str">
        <f t="shared" ca="1" si="52"/>
        <v>OFF</v>
      </c>
      <c r="Q622" s="78">
        <f>+IFERROR(VLOOKUP(CONSOLIDADO[[#This Row],[Codigo Municipio]],TDDia!$A$4:$B$394,2,0),0)</f>
        <v>0</v>
      </c>
    </row>
    <row r="623" spans="2:17" ht="14.45">
      <c r="B623">
        <f t="shared" si="53"/>
        <v>4</v>
      </c>
      <c r="C623" s="69" t="str" cm="1">
        <f t="array" ref="C623">+INDEX(Table_4[[Departamento]:[Municipio]],FINAL!$B623,1)</f>
        <v>Atlántida</v>
      </c>
      <c r="D623" s="69" t="str" cm="1">
        <f t="array" ref="D623">+INDEX(Table_4[[Departamento]:[Municipio]],FINAL!$B623,4)</f>
        <v>Jutiapa</v>
      </c>
      <c r="E623" s="69" t="str" cm="1">
        <f t="array" ref="E623">+INDEX(Table_4[[Departamento]:[Municipio]],FINAL!$B623,3)</f>
        <v>0104</v>
      </c>
      <c r="F623" s="96">
        <f t="shared" si="49"/>
        <v>43935</v>
      </c>
      <c r="G623" s="71" t="str">
        <f>+CONSOLIDADO[[#This Row],[Codigo Municipio]]&amp;CONSOLIDADO[[#This Row],[Fecha]]</f>
        <v>010443935</v>
      </c>
      <c r="H623" s="72">
        <f>+IFERROR(VLOOKUP($G623,TDAcumula!$C$2:$E$2027,3,0),0)</f>
        <v>0</v>
      </c>
      <c r="I623" s="73">
        <f t="shared" si="50"/>
        <v>0</v>
      </c>
      <c r="J623" s="74">
        <f>+IF(CONSOLIDADO[[#This Row],[Codigo Municipio]]=E622,CONSOLIDADO[[#This Row],[Fallecidos Diarios]]+J622,CONSOLIDADO[[#This Row],[Fallecidos Diarios]])</f>
        <v>0</v>
      </c>
      <c r="K623" s="75">
        <f t="shared" si="51"/>
        <v>0</v>
      </c>
      <c r="L623" s="76">
        <f>+IF(CONSOLIDADO[[#This Row],[Codigo Municipio]]=E622,CONSOLIDADO[[#This Row],[Recuperados Diarios]]+L622,CONSOLIDADO[[#This Row],[Recuperados Diarios]])</f>
        <v>0</v>
      </c>
      <c r="M623" s="77" cm="1">
        <f t="array" ref="M623">+IFERROR(IF(CONSOLIDADO[[#This Row],[Día]]&lt;14,0,INDEX(CONSOLIDADO[Casos Diarios],ROW()-14,1)),0)</f>
        <v>0</v>
      </c>
      <c r="N623" s="72">
        <f>+IF(CONSOLIDADO[[#This Row],[Clave]]="710143893",1,IF(OR(CONSOLIDADO[[#This Row],[Casos Acumulados]]&gt;0,CONSOLIDADO[[#This Row],[Muertes]]&gt;0),N622+1,I623))</f>
        <v>0</v>
      </c>
      <c r="O623" s="69">
        <f>+IFERROR(VLOOKUP($G623,TDMuertes!$C$2:$E$534,3,0),0)</f>
        <v>0</v>
      </c>
      <c r="P623" s="94" t="str">
        <f t="shared" ca="1" si="52"/>
        <v>OFF</v>
      </c>
      <c r="Q623" s="78">
        <f>+IFERROR(VLOOKUP(CONSOLIDADO[[#This Row],[Codigo Municipio]],TDDia!$A$4:$B$394,2,0),0)</f>
        <v>0</v>
      </c>
    </row>
    <row r="624" spans="2:17" ht="14.45">
      <c r="B624">
        <f t="shared" si="53"/>
        <v>4</v>
      </c>
      <c r="C624" s="69" t="str" cm="1">
        <f t="array" ref="C624">+INDEX(Table_4[[Departamento]:[Municipio]],FINAL!$B624,1)</f>
        <v>Atlántida</v>
      </c>
      <c r="D624" s="69" t="str" cm="1">
        <f t="array" ref="D624">+INDEX(Table_4[[Departamento]:[Municipio]],FINAL!$B624,4)</f>
        <v>Jutiapa</v>
      </c>
      <c r="E624" s="69" t="str" cm="1">
        <f t="array" ref="E624">+INDEX(Table_4[[Departamento]:[Municipio]],FINAL!$B624,3)</f>
        <v>0104</v>
      </c>
      <c r="F624" s="96">
        <f t="shared" si="49"/>
        <v>43936</v>
      </c>
      <c r="G624" s="71" t="str">
        <f>+CONSOLIDADO[[#This Row],[Codigo Municipio]]&amp;CONSOLIDADO[[#This Row],[Fecha]]</f>
        <v>010443936</v>
      </c>
      <c r="H624" s="72">
        <f>+IFERROR(VLOOKUP($G624,TDAcumula!$C$2:$E$2027,3,0),0)</f>
        <v>0</v>
      </c>
      <c r="I624" s="73">
        <f t="shared" si="50"/>
        <v>0</v>
      </c>
      <c r="J624" s="74">
        <f>+IF(CONSOLIDADO[[#This Row],[Codigo Municipio]]=E623,CONSOLIDADO[[#This Row],[Fallecidos Diarios]]+J623,CONSOLIDADO[[#This Row],[Fallecidos Diarios]])</f>
        <v>0</v>
      </c>
      <c r="K624" s="75">
        <f t="shared" si="51"/>
        <v>0</v>
      </c>
      <c r="L624" s="76">
        <f>+IF(CONSOLIDADO[[#This Row],[Codigo Municipio]]=E623,CONSOLIDADO[[#This Row],[Recuperados Diarios]]+L623,CONSOLIDADO[[#This Row],[Recuperados Diarios]])</f>
        <v>0</v>
      </c>
      <c r="M624" s="77" cm="1">
        <f t="array" ref="M624">+IFERROR(IF(CONSOLIDADO[[#This Row],[Día]]&lt;14,0,INDEX(CONSOLIDADO[Casos Diarios],ROW()-14,1)),0)</f>
        <v>0</v>
      </c>
      <c r="N624" s="72">
        <f>+IF(CONSOLIDADO[[#This Row],[Clave]]="710143893",1,IF(OR(CONSOLIDADO[[#This Row],[Casos Acumulados]]&gt;0,CONSOLIDADO[[#This Row],[Muertes]]&gt;0),N623+1,I624))</f>
        <v>0</v>
      </c>
      <c r="O624" s="69">
        <f>+IFERROR(VLOOKUP($G624,TDMuertes!$C$2:$E$534,3,0),0)</f>
        <v>0</v>
      </c>
      <c r="P624" s="94" t="str">
        <f t="shared" ca="1" si="52"/>
        <v>OFF</v>
      </c>
      <c r="Q624" s="78">
        <f>+IFERROR(VLOOKUP(CONSOLIDADO[[#This Row],[Codigo Municipio]],TDDia!$A$4:$B$394,2,0),0)</f>
        <v>0</v>
      </c>
    </row>
    <row r="625" spans="2:17" ht="14.45">
      <c r="B625">
        <f t="shared" si="53"/>
        <v>4</v>
      </c>
      <c r="C625" s="69" t="str" cm="1">
        <f t="array" ref="C625">+INDEX(Table_4[[Departamento]:[Municipio]],FINAL!$B625,1)</f>
        <v>Atlántida</v>
      </c>
      <c r="D625" s="69" t="str" cm="1">
        <f t="array" ref="D625">+INDEX(Table_4[[Departamento]:[Municipio]],FINAL!$B625,4)</f>
        <v>Jutiapa</v>
      </c>
      <c r="E625" s="69" t="str" cm="1">
        <f t="array" ref="E625">+INDEX(Table_4[[Departamento]:[Municipio]],FINAL!$B625,3)</f>
        <v>0104</v>
      </c>
      <c r="F625" s="96">
        <f t="shared" si="49"/>
        <v>43937</v>
      </c>
      <c r="G625" s="71" t="str">
        <f>+CONSOLIDADO[[#This Row],[Codigo Municipio]]&amp;CONSOLIDADO[[#This Row],[Fecha]]</f>
        <v>010443937</v>
      </c>
      <c r="H625" s="72">
        <f>+IFERROR(VLOOKUP($G625,TDAcumula!$C$2:$E$2027,3,0),0)</f>
        <v>0</v>
      </c>
      <c r="I625" s="73">
        <f t="shared" si="50"/>
        <v>0</v>
      </c>
      <c r="J625" s="74">
        <f>+IF(CONSOLIDADO[[#This Row],[Codigo Municipio]]=E624,CONSOLIDADO[[#This Row],[Fallecidos Diarios]]+J624,CONSOLIDADO[[#This Row],[Fallecidos Diarios]])</f>
        <v>0</v>
      </c>
      <c r="K625" s="75">
        <f t="shared" si="51"/>
        <v>0</v>
      </c>
      <c r="L625" s="76">
        <f>+IF(CONSOLIDADO[[#This Row],[Codigo Municipio]]=E624,CONSOLIDADO[[#This Row],[Recuperados Diarios]]+L624,CONSOLIDADO[[#This Row],[Recuperados Diarios]])</f>
        <v>0</v>
      </c>
      <c r="M625" s="77" cm="1">
        <f t="array" ref="M625">+IFERROR(IF(CONSOLIDADO[[#This Row],[Día]]&lt;14,0,INDEX(CONSOLIDADO[Casos Diarios],ROW()-14,1)),0)</f>
        <v>0</v>
      </c>
      <c r="N625" s="72">
        <f>+IF(CONSOLIDADO[[#This Row],[Clave]]="710143893",1,IF(OR(CONSOLIDADO[[#This Row],[Casos Acumulados]]&gt;0,CONSOLIDADO[[#This Row],[Muertes]]&gt;0),N624+1,I625))</f>
        <v>0</v>
      </c>
      <c r="O625" s="69">
        <f>+IFERROR(VLOOKUP($G625,TDMuertes!$C$2:$E$534,3,0),0)</f>
        <v>0</v>
      </c>
      <c r="P625" s="94" t="str">
        <f t="shared" ca="1" si="52"/>
        <v>OFF</v>
      </c>
      <c r="Q625" s="78">
        <f>+IFERROR(VLOOKUP(CONSOLIDADO[[#This Row],[Codigo Municipio]],TDDia!$A$4:$B$394,2,0),0)</f>
        <v>0</v>
      </c>
    </row>
    <row r="626" spans="2:17" ht="14.45">
      <c r="B626">
        <f t="shared" si="53"/>
        <v>4</v>
      </c>
      <c r="C626" s="69" t="str" cm="1">
        <f t="array" ref="C626">+INDEX(Table_4[[Departamento]:[Municipio]],FINAL!$B626,1)</f>
        <v>Atlántida</v>
      </c>
      <c r="D626" s="69" t="str" cm="1">
        <f t="array" ref="D626">+INDEX(Table_4[[Departamento]:[Municipio]],FINAL!$B626,4)</f>
        <v>Jutiapa</v>
      </c>
      <c r="E626" s="69" t="str" cm="1">
        <f t="array" ref="E626">+INDEX(Table_4[[Departamento]:[Municipio]],FINAL!$B626,3)</f>
        <v>0104</v>
      </c>
      <c r="F626" s="96">
        <f t="shared" si="49"/>
        <v>43938</v>
      </c>
      <c r="G626" s="71" t="str">
        <f>+CONSOLIDADO[[#This Row],[Codigo Municipio]]&amp;CONSOLIDADO[[#This Row],[Fecha]]</f>
        <v>010443938</v>
      </c>
      <c r="H626" s="72">
        <f>+IFERROR(VLOOKUP($G626,TDAcumula!$C$2:$E$2027,3,0),0)</f>
        <v>0</v>
      </c>
      <c r="I626" s="73">
        <f t="shared" si="50"/>
        <v>0</v>
      </c>
      <c r="J626" s="74">
        <f>+IF(CONSOLIDADO[[#This Row],[Codigo Municipio]]=E625,CONSOLIDADO[[#This Row],[Fallecidos Diarios]]+J625,CONSOLIDADO[[#This Row],[Fallecidos Diarios]])</f>
        <v>0</v>
      </c>
      <c r="K626" s="75">
        <f t="shared" si="51"/>
        <v>0</v>
      </c>
      <c r="L626" s="76">
        <f>+IF(CONSOLIDADO[[#This Row],[Codigo Municipio]]=E625,CONSOLIDADO[[#This Row],[Recuperados Diarios]]+L625,CONSOLIDADO[[#This Row],[Recuperados Diarios]])</f>
        <v>0</v>
      </c>
      <c r="M626" s="77" cm="1">
        <f t="array" ref="M626">+IFERROR(IF(CONSOLIDADO[[#This Row],[Día]]&lt;14,0,INDEX(CONSOLIDADO[Casos Diarios],ROW()-14,1)),0)</f>
        <v>0</v>
      </c>
      <c r="N626" s="72">
        <f>+IF(CONSOLIDADO[[#This Row],[Clave]]="710143893",1,IF(OR(CONSOLIDADO[[#This Row],[Casos Acumulados]]&gt;0,CONSOLIDADO[[#This Row],[Muertes]]&gt;0),N625+1,I626))</f>
        <v>0</v>
      </c>
      <c r="O626" s="69">
        <f>+IFERROR(VLOOKUP($G626,TDMuertes!$C$2:$E$534,3,0),0)</f>
        <v>0</v>
      </c>
      <c r="P626" s="94" t="str">
        <f t="shared" ca="1" si="52"/>
        <v>OFF</v>
      </c>
      <c r="Q626" s="78">
        <f>+IFERROR(VLOOKUP(CONSOLIDADO[[#This Row],[Codigo Municipio]],TDDia!$A$4:$B$394,2,0),0)</f>
        <v>0</v>
      </c>
    </row>
    <row r="627" spans="2:17" ht="14.45">
      <c r="B627">
        <f t="shared" si="53"/>
        <v>4</v>
      </c>
      <c r="C627" s="69" t="str" cm="1">
        <f t="array" ref="C627">+INDEX(Table_4[[Departamento]:[Municipio]],FINAL!$B627,1)</f>
        <v>Atlántida</v>
      </c>
      <c r="D627" s="69" t="str" cm="1">
        <f t="array" ref="D627">+INDEX(Table_4[[Departamento]:[Municipio]],FINAL!$B627,4)</f>
        <v>Jutiapa</v>
      </c>
      <c r="E627" s="69" t="str" cm="1">
        <f t="array" ref="E627">+INDEX(Table_4[[Departamento]:[Municipio]],FINAL!$B627,3)</f>
        <v>0104</v>
      </c>
      <c r="F627" s="96">
        <f t="shared" si="49"/>
        <v>43939</v>
      </c>
      <c r="G627" s="71" t="str">
        <f>+CONSOLIDADO[[#This Row],[Codigo Municipio]]&amp;CONSOLIDADO[[#This Row],[Fecha]]</f>
        <v>010443939</v>
      </c>
      <c r="H627" s="72">
        <f>+IFERROR(VLOOKUP($G627,TDAcumula!$C$2:$E$2027,3,0),0)</f>
        <v>0</v>
      </c>
      <c r="I627" s="73">
        <f t="shared" si="50"/>
        <v>0</v>
      </c>
      <c r="J627" s="74">
        <f>+IF(CONSOLIDADO[[#This Row],[Codigo Municipio]]=E626,CONSOLIDADO[[#This Row],[Fallecidos Diarios]]+J626,CONSOLIDADO[[#This Row],[Fallecidos Diarios]])</f>
        <v>0</v>
      </c>
      <c r="K627" s="75">
        <f t="shared" si="51"/>
        <v>0</v>
      </c>
      <c r="L627" s="76">
        <f>+IF(CONSOLIDADO[[#This Row],[Codigo Municipio]]=E626,CONSOLIDADO[[#This Row],[Recuperados Diarios]]+L626,CONSOLIDADO[[#This Row],[Recuperados Diarios]])</f>
        <v>0</v>
      </c>
      <c r="M627" s="77" cm="1">
        <f t="array" ref="M627">+IFERROR(IF(CONSOLIDADO[[#This Row],[Día]]&lt;14,0,INDEX(CONSOLIDADO[Casos Diarios],ROW()-14,1)),0)</f>
        <v>0</v>
      </c>
      <c r="N627" s="72">
        <f>+IF(CONSOLIDADO[[#This Row],[Clave]]="710143893",1,IF(OR(CONSOLIDADO[[#This Row],[Casos Acumulados]]&gt;0,CONSOLIDADO[[#This Row],[Muertes]]&gt;0),N626+1,I627))</f>
        <v>0</v>
      </c>
      <c r="O627" s="69">
        <f>+IFERROR(VLOOKUP($G627,TDMuertes!$C$2:$E$534,3,0),0)</f>
        <v>0</v>
      </c>
      <c r="P627" s="94" t="str">
        <f t="shared" ca="1" si="52"/>
        <v>OFF</v>
      </c>
      <c r="Q627" s="78">
        <f>+IFERROR(VLOOKUP(CONSOLIDADO[[#This Row],[Codigo Municipio]],TDDia!$A$4:$B$394,2,0),0)</f>
        <v>0</v>
      </c>
    </row>
    <row r="628" spans="2:17" ht="14.45">
      <c r="B628">
        <f t="shared" si="53"/>
        <v>4</v>
      </c>
      <c r="C628" s="69" t="str" cm="1">
        <f t="array" ref="C628">+INDEX(Table_4[[Departamento]:[Municipio]],FINAL!$B628,1)</f>
        <v>Atlántida</v>
      </c>
      <c r="D628" s="69" t="str" cm="1">
        <f t="array" ref="D628">+INDEX(Table_4[[Departamento]:[Municipio]],FINAL!$B628,4)</f>
        <v>Jutiapa</v>
      </c>
      <c r="E628" s="69" t="str" cm="1">
        <f t="array" ref="E628">+INDEX(Table_4[[Departamento]:[Municipio]],FINAL!$B628,3)</f>
        <v>0104</v>
      </c>
      <c r="F628" s="96">
        <f t="shared" si="49"/>
        <v>43940</v>
      </c>
      <c r="G628" s="71" t="str">
        <f>+CONSOLIDADO[[#This Row],[Codigo Municipio]]&amp;CONSOLIDADO[[#This Row],[Fecha]]</f>
        <v>010443940</v>
      </c>
      <c r="H628" s="72">
        <f>+IFERROR(VLOOKUP($G628,TDAcumula!$C$2:$E$2027,3,0),0)</f>
        <v>0</v>
      </c>
      <c r="I628" s="73">
        <f t="shared" si="50"/>
        <v>0</v>
      </c>
      <c r="J628" s="74">
        <f>+IF(CONSOLIDADO[[#This Row],[Codigo Municipio]]=E627,CONSOLIDADO[[#This Row],[Fallecidos Diarios]]+J627,CONSOLIDADO[[#This Row],[Fallecidos Diarios]])</f>
        <v>0</v>
      </c>
      <c r="K628" s="75">
        <f t="shared" si="51"/>
        <v>0</v>
      </c>
      <c r="L628" s="76">
        <f>+IF(CONSOLIDADO[[#This Row],[Codigo Municipio]]=E627,CONSOLIDADO[[#This Row],[Recuperados Diarios]]+L627,CONSOLIDADO[[#This Row],[Recuperados Diarios]])</f>
        <v>0</v>
      </c>
      <c r="M628" s="77" cm="1">
        <f t="array" ref="M628">+IFERROR(IF(CONSOLIDADO[[#This Row],[Día]]&lt;14,0,INDEX(CONSOLIDADO[Casos Diarios],ROW()-14,1)),0)</f>
        <v>0</v>
      </c>
      <c r="N628" s="72">
        <f>+IF(CONSOLIDADO[[#This Row],[Clave]]="710143893",1,IF(OR(CONSOLIDADO[[#This Row],[Casos Acumulados]]&gt;0,CONSOLIDADO[[#This Row],[Muertes]]&gt;0),N627+1,I628))</f>
        <v>0</v>
      </c>
      <c r="O628" s="69">
        <f>+IFERROR(VLOOKUP($G628,TDMuertes!$C$2:$E$534,3,0),0)</f>
        <v>0</v>
      </c>
      <c r="P628" s="94" t="str">
        <f t="shared" ca="1" si="52"/>
        <v>OFF</v>
      </c>
      <c r="Q628" s="78">
        <f>+IFERROR(VLOOKUP(CONSOLIDADO[[#This Row],[Codigo Municipio]],TDDia!$A$4:$B$394,2,0),0)</f>
        <v>0</v>
      </c>
    </row>
    <row r="629" spans="2:17" ht="14.45">
      <c r="B629">
        <f t="shared" si="53"/>
        <v>4</v>
      </c>
      <c r="C629" s="69" t="str" cm="1">
        <f t="array" ref="C629">+INDEX(Table_4[[Departamento]:[Municipio]],FINAL!$B629,1)</f>
        <v>Atlántida</v>
      </c>
      <c r="D629" s="69" t="str" cm="1">
        <f t="array" ref="D629">+INDEX(Table_4[[Departamento]:[Municipio]],FINAL!$B629,4)</f>
        <v>Jutiapa</v>
      </c>
      <c r="E629" s="69" t="str" cm="1">
        <f t="array" ref="E629">+INDEX(Table_4[[Departamento]:[Municipio]],FINAL!$B629,3)</f>
        <v>0104</v>
      </c>
      <c r="F629" s="96">
        <f t="shared" si="49"/>
        <v>43941</v>
      </c>
      <c r="G629" s="71" t="str">
        <f>+CONSOLIDADO[[#This Row],[Codigo Municipio]]&amp;CONSOLIDADO[[#This Row],[Fecha]]</f>
        <v>010443941</v>
      </c>
      <c r="H629" s="72">
        <f>+IFERROR(VLOOKUP($G629,TDAcumula!$C$2:$E$2027,3,0),0)</f>
        <v>0</v>
      </c>
      <c r="I629" s="73">
        <f t="shared" si="50"/>
        <v>0</v>
      </c>
      <c r="J629" s="74">
        <f>+IF(CONSOLIDADO[[#This Row],[Codigo Municipio]]=E628,CONSOLIDADO[[#This Row],[Fallecidos Diarios]]+J628,CONSOLIDADO[[#This Row],[Fallecidos Diarios]])</f>
        <v>0</v>
      </c>
      <c r="K629" s="75">
        <f t="shared" si="51"/>
        <v>0</v>
      </c>
      <c r="L629" s="76">
        <f>+IF(CONSOLIDADO[[#This Row],[Codigo Municipio]]=E628,CONSOLIDADO[[#This Row],[Recuperados Diarios]]+L628,CONSOLIDADO[[#This Row],[Recuperados Diarios]])</f>
        <v>0</v>
      </c>
      <c r="M629" s="77" cm="1">
        <f t="array" ref="M629">+IFERROR(IF(CONSOLIDADO[[#This Row],[Día]]&lt;14,0,INDEX(CONSOLIDADO[Casos Diarios],ROW()-14,1)),0)</f>
        <v>0</v>
      </c>
      <c r="N629" s="72">
        <f>+IF(CONSOLIDADO[[#This Row],[Clave]]="710143893",1,IF(OR(CONSOLIDADO[[#This Row],[Casos Acumulados]]&gt;0,CONSOLIDADO[[#This Row],[Muertes]]&gt;0),N628+1,I629))</f>
        <v>0</v>
      </c>
      <c r="O629" s="69">
        <f>+IFERROR(VLOOKUP($G629,TDMuertes!$C$2:$E$534,3,0),0)</f>
        <v>0</v>
      </c>
      <c r="P629" s="94" t="str">
        <f t="shared" ca="1" si="52"/>
        <v>OFF</v>
      </c>
      <c r="Q629" s="78">
        <f>+IFERROR(VLOOKUP(CONSOLIDADO[[#This Row],[Codigo Municipio]],TDDia!$A$4:$B$394,2,0),0)</f>
        <v>0</v>
      </c>
    </row>
    <row r="630" spans="2:17" ht="14.45">
      <c r="B630">
        <f t="shared" si="53"/>
        <v>4</v>
      </c>
      <c r="C630" s="69" t="str" cm="1">
        <f t="array" ref="C630">+INDEX(Table_4[[Departamento]:[Municipio]],FINAL!$B630,1)</f>
        <v>Atlántida</v>
      </c>
      <c r="D630" s="69" t="str" cm="1">
        <f t="array" ref="D630">+INDEX(Table_4[[Departamento]:[Municipio]],FINAL!$B630,4)</f>
        <v>Jutiapa</v>
      </c>
      <c r="E630" s="69" t="str" cm="1">
        <f t="array" ref="E630">+INDEX(Table_4[[Departamento]:[Municipio]],FINAL!$B630,3)</f>
        <v>0104</v>
      </c>
      <c r="F630" s="96">
        <f t="shared" si="49"/>
        <v>43942</v>
      </c>
      <c r="G630" s="71" t="str">
        <f>+CONSOLIDADO[[#This Row],[Codigo Municipio]]&amp;CONSOLIDADO[[#This Row],[Fecha]]</f>
        <v>010443942</v>
      </c>
      <c r="H630" s="72">
        <f>+IFERROR(VLOOKUP($G630,TDAcumula!$C$2:$E$2027,3,0),0)</f>
        <v>0</v>
      </c>
      <c r="I630" s="73">
        <f t="shared" si="50"/>
        <v>0</v>
      </c>
      <c r="J630" s="74">
        <f>+IF(CONSOLIDADO[[#This Row],[Codigo Municipio]]=E629,CONSOLIDADO[[#This Row],[Fallecidos Diarios]]+J629,CONSOLIDADO[[#This Row],[Fallecidos Diarios]])</f>
        <v>0</v>
      </c>
      <c r="K630" s="75">
        <f t="shared" si="51"/>
        <v>0</v>
      </c>
      <c r="L630" s="76">
        <f>+IF(CONSOLIDADO[[#This Row],[Codigo Municipio]]=E629,CONSOLIDADO[[#This Row],[Recuperados Diarios]]+L629,CONSOLIDADO[[#This Row],[Recuperados Diarios]])</f>
        <v>0</v>
      </c>
      <c r="M630" s="77" cm="1">
        <f t="array" ref="M630">+IFERROR(IF(CONSOLIDADO[[#This Row],[Día]]&lt;14,0,INDEX(CONSOLIDADO[Casos Diarios],ROW()-14,1)),0)</f>
        <v>0</v>
      </c>
      <c r="N630" s="72">
        <f>+IF(CONSOLIDADO[[#This Row],[Clave]]="710143893",1,IF(OR(CONSOLIDADO[[#This Row],[Casos Acumulados]]&gt;0,CONSOLIDADO[[#This Row],[Muertes]]&gt;0),N629+1,I630))</f>
        <v>0</v>
      </c>
      <c r="O630" s="69">
        <f>+IFERROR(VLOOKUP($G630,TDMuertes!$C$2:$E$534,3,0),0)</f>
        <v>0</v>
      </c>
      <c r="P630" s="94" t="str">
        <f t="shared" ca="1" si="52"/>
        <v>OFF</v>
      </c>
      <c r="Q630" s="78">
        <f>+IFERROR(VLOOKUP(CONSOLIDADO[[#This Row],[Codigo Municipio]],TDDia!$A$4:$B$394,2,0),0)</f>
        <v>0</v>
      </c>
    </row>
    <row r="631" spans="2:17" ht="14.45">
      <c r="B631">
        <f t="shared" si="53"/>
        <v>4</v>
      </c>
      <c r="C631" s="69" t="str" cm="1">
        <f t="array" ref="C631">+INDEX(Table_4[[Departamento]:[Municipio]],FINAL!$B631,1)</f>
        <v>Atlántida</v>
      </c>
      <c r="D631" s="69" t="str" cm="1">
        <f t="array" ref="D631">+INDEX(Table_4[[Departamento]:[Municipio]],FINAL!$B631,4)</f>
        <v>Jutiapa</v>
      </c>
      <c r="E631" s="69" t="str" cm="1">
        <f t="array" ref="E631">+INDEX(Table_4[[Departamento]:[Municipio]],FINAL!$B631,3)</f>
        <v>0104</v>
      </c>
      <c r="F631" s="96">
        <f t="shared" si="49"/>
        <v>43943</v>
      </c>
      <c r="G631" s="71" t="str">
        <f>+CONSOLIDADO[[#This Row],[Codigo Municipio]]&amp;CONSOLIDADO[[#This Row],[Fecha]]</f>
        <v>010443943</v>
      </c>
      <c r="H631" s="72">
        <f>+IFERROR(VLOOKUP($G631,TDAcumula!$C$2:$E$2027,3,0),0)</f>
        <v>0</v>
      </c>
      <c r="I631" s="73">
        <f t="shared" si="50"/>
        <v>0</v>
      </c>
      <c r="J631" s="74">
        <f>+IF(CONSOLIDADO[[#This Row],[Codigo Municipio]]=E630,CONSOLIDADO[[#This Row],[Fallecidos Diarios]]+J630,CONSOLIDADO[[#This Row],[Fallecidos Diarios]])</f>
        <v>0</v>
      </c>
      <c r="K631" s="75">
        <f t="shared" si="51"/>
        <v>0</v>
      </c>
      <c r="L631" s="76">
        <f>+IF(CONSOLIDADO[[#This Row],[Codigo Municipio]]=E630,CONSOLIDADO[[#This Row],[Recuperados Diarios]]+L630,CONSOLIDADO[[#This Row],[Recuperados Diarios]])</f>
        <v>0</v>
      </c>
      <c r="M631" s="77" cm="1">
        <f t="array" ref="M631">+IFERROR(IF(CONSOLIDADO[[#This Row],[Día]]&lt;14,0,INDEX(CONSOLIDADO[Casos Diarios],ROW()-14,1)),0)</f>
        <v>0</v>
      </c>
      <c r="N631" s="72">
        <f>+IF(CONSOLIDADO[[#This Row],[Clave]]="710143893",1,IF(OR(CONSOLIDADO[[#This Row],[Casos Acumulados]]&gt;0,CONSOLIDADO[[#This Row],[Muertes]]&gt;0),N630+1,I631))</f>
        <v>0</v>
      </c>
      <c r="O631" s="69">
        <f>+IFERROR(VLOOKUP($G631,TDMuertes!$C$2:$E$534,3,0),0)</f>
        <v>0</v>
      </c>
      <c r="P631" s="94" t="str">
        <f t="shared" ca="1" si="52"/>
        <v>OFF</v>
      </c>
      <c r="Q631" s="78">
        <f>+IFERROR(VLOOKUP(CONSOLIDADO[[#This Row],[Codigo Municipio]],TDDia!$A$4:$B$394,2,0),0)</f>
        <v>0</v>
      </c>
    </row>
    <row r="632" spans="2:17" ht="14.45">
      <c r="B632">
        <f t="shared" si="53"/>
        <v>4</v>
      </c>
      <c r="C632" s="69" t="str" cm="1">
        <f t="array" ref="C632">+INDEX(Table_4[[Departamento]:[Municipio]],FINAL!$B632,1)</f>
        <v>Atlántida</v>
      </c>
      <c r="D632" s="69" t="str" cm="1">
        <f t="array" ref="D632">+INDEX(Table_4[[Departamento]:[Municipio]],FINAL!$B632,4)</f>
        <v>Jutiapa</v>
      </c>
      <c r="E632" s="69" t="str" cm="1">
        <f t="array" ref="E632">+INDEX(Table_4[[Departamento]:[Municipio]],FINAL!$B632,3)</f>
        <v>0104</v>
      </c>
      <c r="F632" s="96">
        <f t="shared" si="49"/>
        <v>43944</v>
      </c>
      <c r="G632" s="71" t="str">
        <f>+CONSOLIDADO[[#This Row],[Codigo Municipio]]&amp;CONSOLIDADO[[#This Row],[Fecha]]</f>
        <v>010443944</v>
      </c>
      <c r="H632" s="72">
        <f>+IFERROR(VLOOKUP($G632,TDAcumula!$C$2:$E$2027,3,0),0)</f>
        <v>0</v>
      </c>
      <c r="I632" s="73">
        <f t="shared" si="50"/>
        <v>0</v>
      </c>
      <c r="J632" s="74">
        <f>+IF(CONSOLIDADO[[#This Row],[Codigo Municipio]]=E631,CONSOLIDADO[[#This Row],[Fallecidos Diarios]]+J631,CONSOLIDADO[[#This Row],[Fallecidos Diarios]])</f>
        <v>0</v>
      </c>
      <c r="K632" s="75">
        <f t="shared" si="51"/>
        <v>0</v>
      </c>
      <c r="L632" s="76">
        <f>+IF(CONSOLIDADO[[#This Row],[Codigo Municipio]]=E631,CONSOLIDADO[[#This Row],[Recuperados Diarios]]+L631,CONSOLIDADO[[#This Row],[Recuperados Diarios]])</f>
        <v>0</v>
      </c>
      <c r="M632" s="77" cm="1">
        <f t="array" ref="M632">+IFERROR(IF(CONSOLIDADO[[#This Row],[Día]]&lt;14,0,INDEX(CONSOLIDADO[Casos Diarios],ROW()-14,1)),0)</f>
        <v>0</v>
      </c>
      <c r="N632" s="72">
        <f>+IF(CONSOLIDADO[[#This Row],[Clave]]="710143893",1,IF(OR(CONSOLIDADO[[#This Row],[Casos Acumulados]]&gt;0,CONSOLIDADO[[#This Row],[Muertes]]&gt;0),N631+1,I632))</f>
        <v>0</v>
      </c>
      <c r="O632" s="69">
        <f>+IFERROR(VLOOKUP($G632,TDMuertes!$C$2:$E$534,3,0),0)</f>
        <v>0</v>
      </c>
      <c r="P632" s="94" t="str">
        <f t="shared" ca="1" si="52"/>
        <v>OFF</v>
      </c>
      <c r="Q632" s="78">
        <f>+IFERROR(VLOOKUP(CONSOLIDADO[[#This Row],[Codigo Municipio]],TDDia!$A$4:$B$394,2,0),0)</f>
        <v>0</v>
      </c>
    </row>
    <row r="633" spans="2:17" ht="14.45">
      <c r="B633">
        <f t="shared" si="53"/>
        <v>4</v>
      </c>
      <c r="C633" s="69" t="str" cm="1">
        <f t="array" ref="C633">+INDEX(Table_4[[Departamento]:[Municipio]],FINAL!$B633,1)</f>
        <v>Atlántida</v>
      </c>
      <c r="D633" s="69" t="str" cm="1">
        <f t="array" ref="D633">+INDEX(Table_4[[Departamento]:[Municipio]],FINAL!$B633,4)</f>
        <v>Jutiapa</v>
      </c>
      <c r="E633" s="69" t="str" cm="1">
        <f t="array" ref="E633">+INDEX(Table_4[[Departamento]:[Municipio]],FINAL!$B633,3)</f>
        <v>0104</v>
      </c>
      <c r="F633" s="96">
        <f t="shared" si="49"/>
        <v>43945</v>
      </c>
      <c r="G633" s="71" t="str">
        <f>+CONSOLIDADO[[#This Row],[Codigo Municipio]]&amp;CONSOLIDADO[[#This Row],[Fecha]]</f>
        <v>010443945</v>
      </c>
      <c r="H633" s="72">
        <f>+IFERROR(VLOOKUP($G633,TDAcumula!$C$2:$E$2027,3,0),0)</f>
        <v>0</v>
      </c>
      <c r="I633" s="73">
        <f t="shared" si="50"/>
        <v>0</v>
      </c>
      <c r="J633" s="74">
        <f>+IF(CONSOLIDADO[[#This Row],[Codigo Municipio]]=E632,CONSOLIDADO[[#This Row],[Fallecidos Diarios]]+J632,CONSOLIDADO[[#This Row],[Fallecidos Diarios]])</f>
        <v>0</v>
      </c>
      <c r="K633" s="75">
        <f t="shared" si="51"/>
        <v>0</v>
      </c>
      <c r="L633" s="76">
        <f>+IF(CONSOLIDADO[[#This Row],[Codigo Municipio]]=E632,CONSOLIDADO[[#This Row],[Recuperados Diarios]]+L632,CONSOLIDADO[[#This Row],[Recuperados Diarios]])</f>
        <v>0</v>
      </c>
      <c r="M633" s="77" cm="1">
        <f t="array" ref="M633">+IFERROR(IF(CONSOLIDADO[[#This Row],[Día]]&lt;14,0,INDEX(CONSOLIDADO[Casos Diarios],ROW()-14,1)),0)</f>
        <v>0</v>
      </c>
      <c r="N633" s="72">
        <f>+IF(CONSOLIDADO[[#This Row],[Clave]]="710143893",1,IF(OR(CONSOLIDADO[[#This Row],[Casos Acumulados]]&gt;0,CONSOLIDADO[[#This Row],[Muertes]]&gt;0),N632+1,I633))</f>
        <v>0</v>
      </c>
      <c r="O633" s="69">
        <f>+IFERROR(VLOOKUP($G633,TDMuertes!$C$2:$E$534,3,0),0)</f>
        <v>0</v>
      </c>
      <c r="P633" s="94" t="str">
        <f t="shared" ca="1" si="52"/>
        <v>OFF</v>
      </c>
      <c r="Q633" s="78">
        <f>+IFERROR(VLOOKUP(CONSOLIDADO[[#This Row],[Codigo Municipio]],TDDia!$A$4:$B$394,2,0),0)</f>
        <v>0</v>
      </c>
    </row>
    <row r="634" spans="2:17" ht="14.45">
      <c r="B634">
        <f t="shared" si="53"/>
        <v>4</v>
      </c>
      <c r="C634" s="69" t="str" cm="1">
        <f t="array" ref="C634">+INDEX(Table_4[[Departamento]:[Municipio]],FINAL!$B634,1)</f>
        <v>Atlántida</v>
      </c>
      <c r="D634" s="69" t="str" cm="1">
        <f t="array" ref="D634">+INDEX(Table_4[[Departamento]:[Municipio]],FINAL!$B634,4)</f>
        <v>Jutiapa</v>
      </c>
      <c r="E634" s="69" t="str" cm="1">
        <f t="array" ref="E634">+INDEX(Table_4[[Departamento]:[Municipio]],FINAL!$B634,3)</f>
        <v>0104</v>
      </c>
      <c r="F634" s="96">
        <f t="shared" si="49"/>
        <v>43946</v>
      </c>
      <c r="G634" s="71" t="str">
        <f>+CONSOLIDADO[[#This Row],[Codigo Municipio]]&amp;CONSOLIDADO[[#This Row],[Fecha]]</f>
        <v>010443946</v>
      </c>
      <c r="H634" s="72">
        <f>+IFERROR(VLOOKUP($G634,TDAcumula!$C$2:$E$2027,3,0),0)</f>
        <v>0</v>
      </c>
      <c r="I634" s="73">
        <f t="shared" si="50"/>
        <v>0</v>
      </c>
      <c r="J634" s="74">
        <f>+IF(CONSOLIDADO[[#This Row],[Codigo Municipio]]=E633,CONSOLIDADO[[#This Row],[Fallecidos Diarios]]+J633,CONSOLIDADO[[#This Row],[Fallecidos Diarios]])</f>
        <v>0</v>
      </c>
      <c r="K634" s="75">
        <f t="shared" si="51"/>
        <v>0</v>
      </c>
      <c r="L634" s="76">
        <f>+IF(CONSOLIDADO[[#This Row],[Codigo Municipio]]=E633,CONSOLIDADO[[#This Row],[Recuperados Diarios]]+L633,CONSOLIDADO[[#This Row],[Recuperados Diarios]])</f>
        <v>0</v>
      </c>
      <c r="M634" s="77" cm="1">
        <f t="array" ref="M634">+IFERROR(IF(CONSOLIDADO[[#This Row],[Día]]&lt;14,0,INDEX(CONSOLIDADO[Casos Diarios],ROW()-14,1)),0)</f>
        <v>0</v>
      </c>
      <c r="N634" s="72">
        <f>+IF(CONSOLIDADO[[#This Row],[Clave]]="710143893",1,IF(OR(CONSOLIDADO[[#This Row],[Casos Acumulados]]&gt;0,CONSOLIDADO[[#This Row],[Muertes]]&gt;0),N633+1,I634))</f>
        <v>0</v>
      </c>
      <c r="O634" s="69">
        <f>+IFERROR(VLOOKUP($G634,TDMuertes!$C$2:$E$534,3,0),0)</f>
        <v>0</v>
      </c>
      <c r="P634" s="94" t="str">
        <f t="shared" ca="1" si="52"/>
        <v>OFF</v>
      </c>
      <c r="Q634" s="78">
        <f>+IFERROR(VLOOKUP(CONSOLIDADO[[#This Row],[Codigo Municipio]],TDDia!$A$4:$B$394,2,0),0)</f>
        <v>0</v>
      </c>
    </row>
    <row r="635" spans="2:17" ht="14.45">
      <c r="B635">
        <f t="shared" si="53"/>
        <v>4</v>
      </c>
      <c r="C635" s="69" t="str" cm="1">
        <f t="array" ref="C635">+INDEX(Table_4[[Departamento]:[Municipio]],FINAL!$B635,1)</f>
        <v>Atlántida</v>
      </c>
      <c r="D635" s="69" t="str" cm="1">
        <f t="array" ref="D635">+INDEX(Table_4[[Departamento]:[Municipio]],FINAL!$B635,4)</f>
        <v>Jutiapa</v>
      </c>
      <c r="E635" s="69" t="str" cm="1">
        <f t="array" ref="E635">+INDEX(Table_4[[Departamento]:[Municipio]],FINAL!$B635,3)</f>
        <v>0104</v>
      </c>
      <c r="F635" s="96">
        <f t="shared" si="49"/>
        <v>43947</v>
      </c>
      <c r="G635" s="71" t="str">
        <f>+CONSOLIDADO[[#This Row],[Codigo Municipio]]&amp;CONSOLIDADO[[#This Row],[Fecha]]</f>
        <v>010443947</v>
      </c>
      <c r="H635" s="72">
        <f>+IFERROR(VLOOKUP($G635,TDAcumula!$C$2:$E$2027,3,0),0)</f>
        <v>0</v>
      </c>
      <c r="I635" s="73">
        <f t="shared" si="50"/>
        <v>0</v>
      </c>
      <c r="J635" s="74">
        <f>+IF(CONSOLIDADO[[#This Row],[Codigo Municipio]]=E634,CONSOLIDADO[[#This Row],[Fallecidos Diarios]]+J634,CONSOLIDADO[[#This Row],[Fallecidos Diarios]])</f>
        <v>0</v>
      </c>
      <c r="K635" s="75">
        <f t="shared" si="51"/>
        <v>0</v>
      </c>
      <c r="L635" s="76">
        <f>+IF(CONSOLIDADO[[#This Row],[Codigo Municipio]]=E634,CONSOLIDADO[[#This Row],[Recuperados Diarios]]+L634,CONSOLIDADO[[#This Row],[Recuperados Diarios]])</f>
        <v>0</v>
      </c>
      <c r="M635" s="77" cm="1">
        <f t="array" ref="M635">+IFERROR(IF(CONSOLIDADO[[#This Row],[Día]]&lt;14,0,INDEX(CONSOLIDADO[Casos Diarios],ROW()-14,1)),0)</f>
        <v>0</v>
      </c>
      <c r="N635" s="72">
        <f>+IF(CONSOLIDADO[[#This Row],[Clave]]="710143893",1,IF(OR(CONSOLIDADO[[#This Row],[Casos Acumulados]]&gt;0,CONSOLIDADO[[#This Row],[Muertes]]&gt;0),N634+1,I635))</f>
        <v>0</v>
      </c>
      <c r="O635" s="69">
        <f>+IFERROR(VLOOKUP($G635,TDMuertes!$C$2:$E$534,3,0),0)</f>
        <v>0</v>
      </c>
      <c r="P635" s="94" t="str">
        <f t="shared" ca="1" si="52"/>
        <v>OFF</v>
      </c>
      <c r="Q635" s="78">
        <f>+IFERROR(VLOOKUP(CONSOLIDADO[[#This Row],[Codigo Municipio]],TDDia!$A$4:$B$394,2,0),0)</f>
        <v>0</v>
      </c>
    </row>
    <row r="636" spans="2:17" ht="14.45">
      <c r="B636">
        <f t="shared" si="53"/>
        <v>4</v>
      </c>
      <c r="C636" s="69" t="str" cm="1">
        <f t="array" ref="C636">+INDEX(Table_4[[Departamento]:[Municipio]],FINAL!$B636,1)</f>
        <v>Atlántida</v>
      </c>
      <c r="D636" s="69" t="str" cm="1">
        <f t="array" ref="D636">+INDEX(Table_4[[Departamento]:[Municipio]],FINAL!$B636,4)</f>
        <v>Jutiapa</v>
      </c>
      <c r="E636" s="69" t="str" cm="1">
        <f t="array" ref="E636">+INDEX(Table_4[[Departamento]:[Municipio]],FINAL!$B636,3)</f>
        <v>0104</v>
      </c>
      <c r="F636" s="96">
        <f t="shared" si="49"/>
        <v>43948</v>
      </c>
      <c r="G636" s="71" t="str">
        <f>+CONSOLIDADO[[#This Row],[Codigo Municipio]]&amp;CONSOLIDADO[[#This Row],[Fecha]]</f>
        <v>010443948</v>
      </c>
      <c r="H636" s="72">
        <f>+IFERROR(VLOOKUP($G636,TDAcumula!$C$2:$E$2027,3,0),0)</f>
        <v>0</v>
      </c>
      <c r="I636" s="73">
        <f t="shared" si="50"/>
        <v>0</v>
      </c>
      <c r="J636" s="74">
        <f>+IF(CONSOLIDADO[[#This Row],[Codigo Municipio]]=E635,CONSOLIDADO[[#This Row],[Fallecidos Diarios]]+J635,CONSOLIDADO[[#This Row],[Fallecidos Diarios]])</f>
        <v>0</v>
      </c>
      <c r="K636" s="75">
        <f t="shared" si="51"/>
        <v>0</v>
      </c>
      <c r="L636" s="76">
        <f>+IF(CONSOLIDADO[[#This Row],[Codigo Municipio]]=E635,CONSOLIDADO[[#This Row],[Recuperados Diarios]]+L635,CONSOLIDADO[[#This Row],[Recuperados Diarios]])</f>
        <v>0</v>
      </c>
      <c r="M636" s="77" cm="1">
        <f t="array" ref="M636">+IFERROR(IF(CONSOLIDADO[[#This Row],[Día]]&lt;14,0,INDEX(CONSOLIDADO[Casos Diarios],ROW()-14,1)),0)</f>
        <v>0</v>
      </c>
      <c r="N636" s="72">
        <f>+IF(CONSOLIDADO[[#This Row],[Clave]]="710143893",1,IF(OR(CONSOLIDADO[[#This Row],[Casos Acumulados]]&gt;0,CONSOLIDADO[[#This Row],[Muertes]]&gt;0),N635+1,I636))</f>
        <v>0</v>
      </c>
      <c r="O636" s="69">
        <f>+IFERROR(VLOOKUP($G636,TDMuertes!$C$2:$E$534,3,0),0)</f>
        <v>0</v>
      </c>
      <c r="P636" s="94" t="str">
        <f t="shared" ca="1" si="52"/>
        <v>OFF</v>
      </c>
      <c r="Q636" s="78">
        <f>+IFERROR(VLOOKUP(CONSOLIDADO[[#This Row],[Codigo Municipio]],TDDia!$A$4:$B$394,2,0),0)</f>
        <v>0</v>
      </c>
    </row>
    <row r="637" spans="2:17" ht="14.45">
      <c r="B637">
        <f t="shared" si="53"/>
        <v>4</v>
      </c>
      <c r="C637" s="69" t="str" cm="1">
        <f t="array" ref="C637">+INDEX(Table_4[[Departamento]:[Municipio]],FINAL!$B637,1)</f>
        <v>Atlántida</v>
      </c>
      <c r="D637" s="69" t="str" cm="1">
        <f t="array" ref="D637">+INDEX(Table_4[[Departamento]:[Municipio]],FINAL!$B637,4)</f>
        <v>Jutiapa</v>
      </c>
      <c r="E637" s="69" t="str" cm="1">
        <f t="array" ref="E637">+INDEX(Table_4[[Departamento]:[Municipio]],FINAL!$B637,3)</f>
        <v>0104</v>
      </c>
      <c r="F637" s="96">
        <f t="shared" si="49"/>
        <v>43949</v>
      </c>
      <c r="G637" s="71" t="str">
        <f>+CONSOLIDADO[[#This Row],[Codigo Municipio]]&amp;CONSOLIDADO[[#This Row],[Fecha]]</f>
        <v>010443949</v>
      </c>
      <c r="H637" s="72">
        <f>+IFERROR(VLOOKUP($G637,TDAcumula!$C$2:$E$2027,3,0),0)</f>
        <v>0</v>
      </c>
      <c r="I637" s="73">
        <f t="shared" si="50"/>
        <v>0</v>
      </c>
      <c r="J637" s="74">
        <f>+IF(CONSOLIDADO[[#This Row],[Codigo Municipio]]=E636,CONSOLIDADO[[#This Row],[Fallecidos Diarios]]+J636,CONSOLIDADO[[#This Row],[Fallecidos Diarios]])</f>
        <v>0</v>
      </c>
      <c r="K637" s="75">
        <f t="shared" si="51"/>
        <v>0</v>
      </c>
      <c r="L637" s="76">
        <f>+IF(CONSOLIDADO[[#This Row],[Codigo Municipio]]=E636,CONSOLIDADO[[#This Row],[Recuperados Diarios]]+L636,CONSOLIDADO[[#This Row],[Recuperados Diarios]])</f>
        <v>0</v>
      </c>
      <c r="M637" s="77" cm="1">
        <f t="array" ref="M637">+IFERROR(IF(CONSOLIDADO[[#This Row],[Día]]&lt;14,0,INDEX(CONSOLIDADO[Casos Diarios],ROW()-14,1)),0)</f>
        <v>0</v>
      </c>
      <c r="N637" s="72">
        <f>+IF(CONSOLIDADO[[#This Row],[Clave]]="710143893",1,IF(OR(CONSOLIDADO[[#This Row],[Casos Acumulados]]&gt;0,CONSOLIDADO[[#This Row],[Muertes]]&gt;0),N636+1,I637))</f>
        <v>0</v>
      </c>
      <c r="O637" s="69">
        <f>+IFERROR(VLOOKUP($G637,TDMuertes!$C$2:$E$534,3,0),0)</f>
        <v>0</v>
      </c>
      <c r="P637" s="94" t="str">
        <f t="shared" ca="1" si="52"/>
        <v>OFF</v>
      </c>
      <c r="Q637" s="78">
        <f>+IFERROR(VLOOKUP(CONSOLIDADO[[#This Row],[Codigo Municipio]],TDDia!$A$4:$B$394,2,0),0)</f>
        <v>0</v>
      </c>
    </row>
    <row r="638" spans="2:17" ht="14.45">
      <c r="B638">
        <f t="shared" si="53"/>
        <v>4</v>
      </c>
      <c r="C638" s="69" t="str" cm="1">
        <f t="array" ref="C638">+INDEX(Table_4[[Departamento]:[Municipio]],FINAL!$B638,1)</f>
        <v>Atlántida</v>
      </c>
      <c r="D638" s="69" t="str" cm="1">
        <f t="array" ref="D638">+INDEX(Table_4[[Departamento]:[Municipio]],FINAL!$B638,4)</f>
        <v>Jutiapa</v>
      </c>
      <c r="E638" s="69" t="str" cm="1">
        <f t="array" ref="E638">+INDEX(Table_4[[Departamento]:[Municipio]],FINAL!$B638,3)</f>
        <v>0104</v>
      </c>
      <c r="F638" s="96">
        <f t="shared" si="49"/>
        <v>43950</v>
      </c>
      <c r="G638" s="71" t="str">
        <f>+CONSOLIDADO[[#This Row],[Codigo Municipio]]&amp;CONSOLIDADO[[#This Row],[Fecha]]</f>
        <v>010443950</v>
      </c>
      <c r="H638" s="72">
        <f>+IFERROR(VLOOKUP($G638,TDAcumula!$C$2:$E$2027,3,0),0)</f>
        <v>0</v>
      </c>
      <c r="I638" s="73">
        <f t="shared" si="50"/>
        <v>0</v>
      </c>
      <c r="J638" s="74">
        <f>+IF(CONSOLIDADO[[#This Row],[Codigo Municipio]]=E637,CONSOLIDADO[[#This Row],[Fallecidos Diarios]]+J637,CONSOLIDADO[[#This Row],[Fallecidos Diarios]])</f>
        <v>0</v>
      </c>
      <c r="K638" s="75">
        <f t="shared" si="51"/>
        <v>0</v>
      </c>
      <c r="L638" s="76">
        <f>+IF(CONSOLIDADO[[#This Row],[Codigo Municipio]]=E637,CONSOLIDADO[[#This Row],[Recuperados Diarios]]+L637,CONSOLIDADO[[#This Row],[Recuperados Diarios]])</f>
        <v>0</v>
      </c>
      <c r="M638" s="77" cm="1">
        <f t="array" ref="M638">+IFERROR(IF(CONSOLIDADO[[#This Row],[Día]]&lt;14,0,INDEX(CONSOLIDADO[Casos Diarios],ROW()-14,1)),0)</f>
        <v>0</v>
      </c>
      <c r="N638" s="72">
        <f>+IF(CONSOLIDADO[[#This Row],[Clave]]="710143893",1,IF(OR(CONSOLIDADO[[#This Row],[Casos Acumulados]]&gt;0,CONSOLIDADO[[#This Row],[Muertes]]&gt;0),N637+1,I638))</f>
        <v>0</v>
      </c>
      <c r="O638" s="69">
        <f>+IFERROR(VLOOKUP($G638,TDMuertes!$C$2:$E$534,3,0),0)</f>
        <v>0</v>
      </c>
      <c r="P638" s="94" t="str">
        <f t="shared" ca="1" si="52"/>
        <v>OFF</v>
      </c>
      <c r="Q638" s="78">
        <f>+IFERROR(VLOOKUP(CONSOLIDADO[[#This Row],[Codigo Municipio]],TDDia!$A$4:$B$394,2,0),0)</f>
        <v>0</v>
      </c>
    </row>
    <row r="639" spans="2:17" ht="14.45">
      <c r="B639">
        <f t="shared" si="53"/>
        <v>4</v>
      </c>
      <c r="C639" s="69" t="str" cm="1">
        <f t="array" ref="C639">+INDEX(Table_4[[Departamento]:[Municipio]],FINAL!$B639,1)</f>
        <v>Atlántida</v>
      </c>
      <c r="D639" s="69" t="str" cm="1">
        <f t="array" ref="D639">+INDEX(Table_4[[Departamento]:[Municipio]],FINAL!$B639,4)</f>
        <v>Jutiapa</v>
      </c>
      <c r="E639" s="69" t="str" cm="1">
        <f t="array" ref="E639">+INDEX(Table_4[[Departamento]:[Municipio]],FINAL!$B639,3)</f>
        <v>0104</v>
      </c>
      <c r="F639" s="96">
        <f t="shared" si="49"/>
        <v>43951</v>
      </c>
      <c r="G639" s="71" t="str">
        <f>+CONSOLIDADO[[#This Row],[Codigo Municipio]]&amp;CONSOLIDADO[[#This Row],[Fecha]]</f>
        <v>010443951</v>
      </c>
      <c r="H639" s="72">
        <f>+IFERROR(VLOOKUP($G639,TDAcumula!$C$2:$E$2027,3,0),0)</f>
        <v>0</v>
      </c>
      <c r="I639" s="73">
        <f t="shared" si="50"/>
        <v>0</v>
      </c>
      <c r="J639" s="74">
        <f>+IF(CONSOLIDADO[[#This Row],[Codigo Municipio]]=E638,CONSOLIDADO[[#This Row],[Fallecidos Diarios]]+J638,CONSOLIDADO[[#This Row],[Fallecidos Diarios]])</f>
        <v>0</v>
      </c>
      <c r="K639" s="75">
        <f t="shared" si="51"/>
        <v>0</v>
      </c>
      <c r="L639" s="76">
        <f>+IF(CONSOLIDADO[[#This Row],[Codigo Municipio]]=E638,CONSOLIDADO[[#This Row],[Recuperados Diarios]]+L638,CONSOLIDADO[[#This Row],[Recuperados Diarios]])</f>
        <v>0</v>
      </c>
      <c r="M639" s="77" cm="1">
        <f t="array" ref="M639">+IFERROR(IF(CONSOLIDADO[[#This Row],[Día]]&lt;14,0,INDEX(CONSOLIDADO[Casos Diarios],ROW()-14,1)),0)</f>
        <v>0</v>
      </c>
      <c r="N639" s="72">
        <f>+IF(CONSOLIDADO[[#This Row],[Clave]]="710143893",1,IF(OR(CONSOLIDADO[[#This Row],[Casos Acumulados]]&gt;0,CONSOLIDADO[[#This Row],[Muertes]]&gt;0),N638+1,I639))</f>
        <v>0</v>
      </c>
      <c r="O639" s="69">
        <f>+IFERROR(VLOOKUP($G639,TDMuertes!$C$2:$E$534,3,0),0)</f>
        <v>0</v>
      </c>
      <c r="P639" s="94" t="str">
        <f t="shared" ca="1" si="52"/>
        <v>OFF</v>
      </c>
      <c r="Q639" s="78">
        <f>+IFERROR(VLOOKUP(CONSOLIDADO[[#This Row],[Codigo Municipio]],TDDia!$A$4:$B$394,2,0),0)</f>
        <v>0</v>
      </c>
    </row>
    <row r="640" spans="2:17" ht="14.45">
      <c r="B640">
        <f t="shared" si="53"/>
        <v>4</v>
      </c>
      <c r="C640" s="69" t="str" cm="1">
        <f t="array" ref="C640">+INDEX(Table_4[[Departamento]:[Municipio]],FINAL!$B640,1)</f>
        <v>Atlántida</v>
      </c>
      <c r="D640" s="69" t="str" cm="1">
        <f t="array" ref="D640">+INDEX(Table_4[[Departamento]:[Municipio]],FINAL!$B640,4)</f>
        <v>Jutiapa</v>
      </c>
      <c r="E640" s="69" t="str" cm="1">
        <f t="array" ref="E640">+INDEX(Table_4[[Departamento]:[Municipio]],FINAL!$B640,3)</f>
        <v>0104</v>
      </c>
      <c r="F640" s="96">
        <f t="shared" si="49"/>
        <v>43952</v>
      </c>
      <c r="G640" s="71" t="str">
        <f>+CONSOLIDADO[[#This Row],[Codigo Municipio]]&amp;CONSOLIDADO[[#This Row],[Fecha]]</f>
        <v>010443952</v>
      </c>
      <c r="H640" s="72">
        <f>+IFERROR(VLOOKUP($G640,TDAcumula!$C$2:$E$2027,3,0),0)</f>
        <v>0</v>
      </c>
      <c r="I640" s="73">
        <f t="shared" si="50"/>
        <v>0</v>
      </c>
      <c r="J640" s="74">
        <f>+IF(CONSOLIDADO[[#This Row],[Codigo Municipio]]=E639,CONSOLIDADO[[#This Row],[Fallecidos Diarios]]+J639,CONSOLIDADO[[#This Row],[Fallecidos Diarios]])</f>
        <v>0</v>
      </c>
      <c r="K640" s="75">
        <f t="shared" si="51"/>
        <v>0</v>
      </c>
      <c r="L640" s="76">
        <f>+IF(CONSOLIDADO[[#This Row],[Codigo Municipio]]=E639,CONSOLIDADO[[#This Row],[Recuperados Diarios]]+L639,CONSOLIDADO[[#This Row],[Recuperados Diarios]])</f>
        <v>0</v>
      </c>
      <c r="M640" s="77" cm="1">
        <f t="array" ref="M640">+IFERROR(IF(CONSOLIDADO[[#This Row],[Día]]&lt;14,0,INDEX(CONSOLIDADO[Casos Diarios],ROW()-14,1)),0)</f>
        <v>0</v>
      </c>
      <c r="N640" s="72">
        <f>+IF(CONSOLIDADO[[#This Row],[Clave]]="710143893",1,IF(OR(CONSOLIDADO[[#This Row],[Casos Acumulados]]&gt;0,CONSOLIDADO[[#This Row],[Muertes]]&gt;0),N639+1,I640))</f>
        <v>0</v>
      </c>
      <c r="O640" s="69">
        <f>+IFERROR(VLOOKUP($G640,TDMuertes!$C$2:$E$534,3,0),0)</f>
        <v>0</v>
      </c>
      <c r="P640" s="94" t="str">
        <f t="shared" ca="1" si="52"/>
        <v>OFF</v>
      </c>
      <c r="Q640" s="78">
        <f>+IFERROR(VLOOKUP(CONSOLIDADO[[#This Row],[Codigo Municipio]],TDDia!$A$4:$B$394,2,0),0)</f>
        <v>0</v>
      </c>
    </row>
    <row r="641" spans="2:17" ht="14.45">
      <c r="B641">
        <f t="shared" si="53"/>
        <v>4</v>
      </c>
      <c r="C641" s="69" t="str" cm="1">
        <f t="array" ref="C641">+INDEX(Table_4[[Departamento]:[Municipio]],FINAL!$B641,1)</f>
        <v>Atlántida</v>
      </c>
      <c r="D641" s="69" t="str" cm="1">
        <f t="array" ref="D641">+INDEX(Table_4[[Departamento]:[Municipio]],FINAL!$B641,4)</f>
        <v>Jutiapa</v>
      </c>
      <c r="E641" s="69" t="str" cm="1">
        <f t="array" ref="E641">+INDEX(Table_4[[Departamento]:[Municipio]],FINAL!$B641,3)</f>
        <v>0104</v>
      </c>
      <c r="F641" s="96">
        <f t="shared" si="49"/>
        <v>43953</v>
      </c>
      <c r="G641" s="71" t="str">
        <f>+CONSOLIDADO[[#This Row],[Codigo Municipio]]&amp;CONSOLIDADO[[#This Row],[Fecha]]</f>
        <v>010443953</v>
      </c>
      <c r="H641" s="72">
        <f>+IFERROR(VLOOKUP($G641,TDAcumula!$C$2:$E$2027,3,0),0)</f>
        <v>0</v>
      </c>
      <c r="I641" s="73">
        <f t="shared" si="50"/>
        <v>0</v>
      </c>
      <c r="J641" s="74">
        <f>+IF(CONSOLIDADO[[#This Row],[Codigo Municipio]]=E640,CONSOLIDADO[[#This Row],[Fallecidos Diarios]]+J640,CONSOLIDADO[[#This Row],[Fallecidos Diarios]])</f>
        <v>0</v>
      </c>
      <c r="K641" s="75">
        <f t="shared" si="51"/>
        <v>0</v>
      </c>
      <c r="L641" s="76">
        <f>+IF(CONSOLIDADO[[#This Row],[Codigo Municipio]]=E640,CONSOLIDADO[[#This Row],[Recuperados Diarios]]+L640,CONSOLIDADO[[#This Row],[Recuperados Diarios]])</f>
        <v>0</v>
      </c>
      <c r="M641" s="77" cm="1">
        <f t="array" ref="M641">+IFERROR(IF(CONSOLIDADO[[#This Row],[Día]]&lt;14,0,INDEX(CONSOLIDADO[Casos Diarios],ROW()-14,1)),0)</f>
        <v>0</v>
      </c>
      <c r="N641" s="72">
        <f>+IF(CONSOLIDADO[[#This Row],[Clave]]="710143893",1,IF(OR(CONSOLIDADO[[#This Row],[Casos Acumulados]]&gt;0,CONSOLIDADO[[#This Row],[Muertes]]&gt;0),N640+1,I641))</f>
        <v>0</v>
      </c>
      <c r="O641" s="69">
        <f>+IFERROR(VLOOKUP($G641,TDMuertes!$C$2:$E$534,3,0),0)</f>
        <v>0</v>
      </c>
      <c r="P641" s="94" t="str">
        <f t="shared" ca="1" si="52"/>
        <v>OFF</v>
      </c>
      <c r="Q641" s="78">
        <f>+IFERROR(VLOOKUP(CONSOLIDADO[[#This Row],[Codigo Municipio]],TDDia!$A$4:$B$394,2,0),0)</f>
        <v>0</v>
      </c>
    </row>
    <row r="642" spans="2:17" ht="14.45">
      <c r="B642">
        <f t="shared" si="53"/>
        <v>4</v>
      </c>
      <c r="C642" s="69" t="str" cm="1">
        <f t="array" ref="C642">+INDEX(Table_4[[Departamento]:[Municipio]],FINAL!$B642,1)</f>
        <v>Atlántida</v>
      </c>
      <c r="D642" s="69" t="str" cm="1">
        <f t="array" ref="D642">+INDEX(Table_4[[Departamento]:[Municipio]],FINAL!$B642,4)</f>
        <v>Jutiapa</v>
      </c>
      <c r="E642" s="69" t="str" cm="1">
        <f t="array" ref="E642">+INDEX(Table_4[[Departamento]:[Municipio]],FINAL!$B642,3)</f>
        <v>0104</v>
      </c>
      <c r="F642" s="96">
        <f t="shared" si="49"/>
        <v>43954</v>
      </c>
      <c r="G642" s="71" t="str">
        <f>+CONSOLIDADO[[#This Row],[Codigo Municipio]]&amp;CONSOLIDADO[[#This Row],[Fecha]]</f>
        <v>010443954</v>
      </c>
      <c r="H642" s="72">
        <f>+IFERROR(VLOOKUP($G642,TDAcumula!$C$2:$E$2027,3,0),0)</f>
        <v>0</v>
      </c>
      <c r="I642" s="73">
        <f t="shared" si="50"/>
        <v>0</v>
      </c>
      <c r="J642" s="74">
        <f>+IF(CONSOLIDADO[[#This Row],[Codigo Municipio]]=E641,CONSOLIDADO[[#This Row],[Fallecidos Diarios]]+J641,CONSOLIDADO[[#This Row],[Fallecidos Diarios]])</f>
        <v>0</v>
      </c>
      <c r="K642" s="75">
        <f t="shared" si="51"/>
        <v>0</v>
      </c>
      <c r="L642" s="76">
        <f>+IF(CONSOLIDADO[[#This Row],[Codigo Municipio]]=E641,CONSOLIDADO[[#This Row],[Recuperados Diarios]]+L641,CONSOLIDADO[[#This Row],[Recuperados Diarios]])</f>
        <v>0</v>
      </c>
      <c r="M642" s="77" cm="1">
        <f t="array" ref="M642">+IFERROR(IF(CONSOLIDADO[[#This Row],[Día]]&lt;14,0,INDEX(CONSOLIDADO[Casos Diarios],ROW()-14,1)),0)</f>
        <v>0</v>
      </c>
      <c r="N642" s="72">
        <f>+IF(CONSOLIDADO[[#This Row],[Clave]]="710143893",1,IF(OR(CONSOLIDADO[[#This Row],[Casos Acumulados]]&gt;0,CONSOLIDADO[[#This Row],[Muertes]]&gt;0),N641+1,I642))</f>
        <v>0</v>
      </c>
      <c r="O642" s="69">
        <f>+IFERROR(VLOOKUP($G642,TDMuertes!$C$2:$E$534,3,0),0)</f>
        <v>0</v>
      </c>
      <c r="P642" s="94" t="str">
        <f t="shared" ca="1" si="52"/>
        <v>OFF</v>
      </c>
      <c r="Q642" s="78">
        <f>+IFERROR(VLOOKUP(CONSOLIDADO[[#This Row],[Codigo Municipio]],TDDia!$A$4:$B$394,2,0),0)</f>
        <v>0</v>
      </c>
    </row>
    <row r="643" spans="2:17" ht="14.45">
      <c r="B643">
        <f t="shared" si="53"/>
        <v>4</v>
      </c>
      <c r="C643" s="69" t="str" cm="1">
        <f t="array" ref="C643">+INDEX(Table_4[[Departamento]:[Municipio]],FINAL!$B643,1)</f>
        <v>Atlántida</v>
      </c>
      <c r="D643" s="69" t="str" cm="1">
        <f t="array" ref="D643">+INDEX(Table_4[[Departamento]:[Municipio]],FINAL!$B643,4)</f>
        <v>Jutiapa</v>
      </c>
      <c r="E643" s="69" t="str" cm="1">
        <f t="array" ref="E643">+INDEX(Table_4[[Departamento]:[Municipio]],FINAL!$B643,3)</f>
        <v>0104</v>
      </c>
      <c r="F643" s="96">
        <f t="shared" si="49"/>
        <v>43955</v>
      </c>
      <c r="G643" s="71" t="str">
        <f>+CONSOLIDADO[[#This Row],[Codigo Municipio]]&amp;CONSOLIDADO[[#This Row],[Fecha]]</f>
        <v>010443955</v>
      </c>
      <c r="H643" s="72">
        <f>+IFERROR(VLOOKUP($G643,TDAcumula!$C$2:$E$2027,3,0),0)</f>
        <v>0</v>
      </c>
      <c r="I643" s="73">
        <f t="shared" si="50"/>
        <v>0</v>
      </c>
      <c r="J643" s="74">
        <f>+IF(CONSOLIDADO[[#This Row],[Codigo Municipio]]=E642,CONSOLIDADO[[#This Row],[Fallecidos Diarios]]+J642,CONSOLIDADO[[#This Row],[Fallecidos Diarios]])</f>
        <v>0</v>
      </c>
      <c r="K643" s="75">
        <f t="shared" si="51"/>
        <v>0</v>
      </c>
      <c r="L643" s="76">
        <f>+IF(CONSOLIDADO[[#This Row],[Codigo Municipio]]=E642,CONSOLIDADO[[#This Row],[Recuperados Diarios]]+L642,CONSOLIDADO[[#This Row],[Recuperados Diarios]])</f>
        <v>0</v>
      </c>
      <c r="M643" s="77" cm="1">
        <f t="array" ref="M643">+IFERROR(IF(CONSOLIDADO[[#This Row],[Día]]&lt;14,0,INDEX(CONSOLIDADO[Casos Diarios],ROW()-14,1)),0)</f>
        <v>0</v>
      </c>
      <c r="N643" s="72">
        <f>+IF(CONSOLIDADO[[#This Row],[Clave]]="710143893",1,IF(OR(CONSOLIDADO[[#This Row],[Casos Acumulados]]&gt;0,CONSOLIDADO[[#This Row],[Muertes]]&gt;0),N642+1,I643))</f>
        <v>0</v>
      </c>
      <c r="O643" s="69">
        <f>+IFERROR(VLOOKUP($G643,TDMuertes!$C$2:$E$534,3,0),0)</f>
        <v>0</v>
      </c>
      <c r="P643" s="94" t="str">
        <f t="shared" ca="1" si="52"/>
        <v>OFF</v>
      </c>
      <c r="Q643" s="78">
        <f>+IFERROR(VLOOKUP(CONSOLIDADO[[#This Row],[Codigo Municipio]],TDDia!$A$4:$B$394,2,0),0)</f>
        <v>0</v>
      </c>
    </row>
    <row r="644" spans="2:17" ht="14.45">
      <c r="B644">
        <f t="shared" si="53"/>
        <v>4</v>
      </c>
      <c r="C644" s="69" t="str" cm="1">
        <f t="array" ref="C644">+INDEX(Table_4[[Departamento]:[Municipio]],FINAL!$B644,1)</f>
        <v>Atlántida</v>
      </c>
      <c r="D644" s="69" t="str" cm="1">
        <f t="array" ref="D644">+INDEX(Table_4[[Departamento]:[Municipio]],FINAL!$B644,4)</f>
        <v>Jutiapa</v>
      </c>
      <c r="E644" s="69" t="str" cm="1">
        <f t="array" ref="E644">+INDEX(Table_4[[Departamento]:[Municipio]],FINAL!$B644,3)</f>
        <v>0104</v>
      </c>
      <c r="F644" s="96">
        <f t="shared" ref="F644:F707" si="54">+F451</f>
        <v>43956</v>
      </c>
      <c r="G644" s="71" t="str">
        <f>+CONSOLIDADO[[#This Row],[Codigo Municipio]]&amp;CONSOLIDADO[[#This Row],[Fecha]]</f>
        <v>010443956</v>
      </c>
      <c r="H644" s="72">
        <f>+IFERROR(VLOOKUP($G644,TDAcumula!$C$2:$E$2027,3,0),0)</f>
        <v>0</v>
      </c>
      <c r="I644" s="73">
        <f t="shared" ref="I644:I684" si="55">+IF(E644=E643,H644+I643,H644)</f>
        <v>0</v>
      </c>
      <c r="J644" s="74">
        <f>+IF(CONSOLIDADO[[#This Row],[Codigo Municipio]]=E643,CONSOLIDADO[[#This Row],[Fallecidos Diarios]]+J643,CONSOLIDADO[[#This Row],[Fallecidos Diarios]])</f>
        <v>0</v>
      </c>
      <c r="K644" s="75">
        <f t="shared" ref="K644:K684" si="56">+IF(I644-J644-L644&lt;0,0,I644-J644-L644)</f>
        <v>0</v>
      </c>
      <c r="L644" s="76">
        <f>+IF(CONSOLIDADO[[#This Row],[Codigo Municipio]]=E643,CONSOLIDADO[[#This Row],[Recuperados Diarios]]+L643,CONSOLIDADO[[#This Row],[Recuperados Diarios]])</f>
        <v>0</v>
      </c>
      <c r="M644" s="77" cm="1">
        <f t="array" ref="M644">+IFERROR(IF(CONSOLIDADO[[#This Row],[Día]]&lt;14,0,INDEX(CONSOLIDADO[Casos Diarios],ROW()-14,1)),0)</f>
        <v>0</v>
      </c>
      <c r="N644" s="72">
        <f>+IF(CONSOLIDADO[[#This Row],[Clave]]="710143893",1,IF(OR(CONSOLIDADO[[#This Row],[Casos Acumulados]]&gt;0,CONSOLIDADO[[#This Row],[Muertes]]&gt;0),N643+1,I644))</f>
        <v>0</v>
      </c>
      <c r="O644" s="69">
        <f>+IFERROR(VLOOKUP($G644,TDMuertes!$C$2:$E$534,3,0),0)</f>
        <v>0</v>
      </c>
      <c r="P644" s="94" t="str">
        <f t="shared" ref="P644:P684" ca="1" si="57">+IF(N644=0,"OFF",IF(N644=1,"START",IF(AND(N644&gt;1,F644&lt;TODAY()+1),"ON","OUT TIME")))</f>
        <v>OFF</v>
      </c>
      <c r="Q644" s="78">
        <f>+IFERROR(VLOOKUP(CONSOLIDADO[[#This Row],[Codigo Municipio]],TDDia!$A$4:$B$394,2,0),0)</f>
        <v>0</v>
      </c>
    </row>
    <row r="645" spans="2:17" ht="14.45">
      <c r="B645">
        <f t="shared" ref="B645:B708" si="58">+IF(F644=44085,B644+1,B644)</f>
        <v>4</v>
      </c>
      <c r="C645" s="69" t="str" cm="1">
        <f t="array" ref="C645">+INDEX(Table_4[[Departamento]:[Municipio]],FINAL!$B645,1)</f>
        <v>Atlántida</v>
      </c>
      <c r="D645" s="69" t="str" cm="1">
        <f t="array" ref="D645">+INDEX(Table_4[[Departamento]:[Municipio]],FINAL!$B645,4)</f>
        <v>Jutiapa</v>
      </c>
      <c r="E645" s="69" t="str" cm="1">
        <f t="array" ref="E645">+INDEX(Table_4[[Departamento]:[Municipio]],FINAL!$B645,3)</f>
        <v>0104</v>
      </c>
      <c r="F645" s="96">
        <f t="shared" si="54"/>
        <v>43957</v>
      </c>
      <c r="G645" s="71" t="str">
        <f>+CONSOLIDADO[[#This Row],[Codigo Municipio]]&amp;CONSOLIDADO[[#This Row],[Fecha]]</f>
        <v>010443957</v>
      </c>
      <c r="H645" s="72">
        <f>+IFERROR(VLOOKUP($G645,TDAcumula!$C$2:$E$2027,3,0),0)</f>
        <v>0</v>
      </c>
      <c r="I645" s="73">
        <f t="shared" si="55"/>
        <v>0</v>
      </c>
      <c r="J645" s="74">
        <f>+IF(CONSOLIDADO[[#This Row],[Codigo Municipio]]=E644,CONSOLIDADO[[#This Row],[Fallecidos Diarios]]+J644,CONSOLIDADO[[#This Row],[Fallecidos Diarios]])</f>
        <v>0</v>
      </c>
      <c r="K645" s="75">
        <f t="shared" si="56"/>
        <v>0</v>
      </c>
      <c r="L645" s="76">
        <f>+IF(CONSOLIDADO[[#This Row],[Codigo Municipio]]=E644,CONSOLIDADO[[#This Row],[Recuperados Diarios]]+L644,CONSOLIDADO[[#This Row],[Recuperados Diarios]])</f>
        <v>0</v>
      </c>
      <c r="M645" s="77" cm="1">
        <f t="array" ref="M645">+IFERROR(IF(CONSOLIDADO[[#This Row],[Día]]&lt;14,0,INDEX(CONSOLIDADO[Casos Diarios],ROW()-14,1)),0)</f>
        <v>0</v>
      </c>
      <c r="N645" s="72">
        <f>+IF(CONSOLIDADO[[#This Row],[Clave]]="710143893",1,IF(OR(CONSOLIDADO[[#This Row],[Casos Acumulados]]&gt;0,CONSOLIDADO[[#This Row],[Muertes]]&gt;0),N644+1,I645))</f>
        <v>0</v>
      </c>
      <c r="O645" s="69">
        <f>+IFERROR(VLOOKUP($G645,TDMuertes!$C$2:$E$534,3,0),0)</f>
        <v>0</v>
      </c>
      <c r="P645" s="94" t="str">
        <f t="shared" ca="1" si="57"/>
        <v>OFF</v>
      </c>
      <c r="Q645" s="78">
        <f>+IFERROR(VLOOKUP(CONSOLIDADO[[#This Row],[Codigo Municipio]],TDDia!$A$4:$B$394,2,0),0)</f>
        <v>0</v>
      </c>
    </row>
    <row r="646" spans="2:17" ht="14.45">
      <c r="B646">
        <f t="shared" si="58"/>
        <v>4</v>
      </c>
      <c r="C646" s="69" t="str" cm="1">
        <f t="array" ref="C646">+INDEX(Table_4[[Departamento]:[Municipio]],FINAL!$B646,1)</f>
        <v>Atlántida</v>
      </c>
      <c r="D646" s="69" t="str" cm="1">
        <f t="array" ref="D646">+INDEX(Table_4[[Departamento]:[Municipio]],FINAL!$B646,4)</f>
        <v>Jutiapa</v>
      </c>
      <c r="E646" s="69" t="str" cm="1">
        <f t="array" ref="E646">+INDEX(Table_4[[Departamento]:[Municipio]],FINAL!$B646,3)</f>
        <v>0104</v>
      </c>
      <c r="F646" s="96">
        <f t="shared" si="54"/>
        <v>43958</v>
      </c>
      <c r="G646" s="71" t="str">
        <f>+CONSOLIDADO[[#This Row],[Codigo Municipio]]&amp;CONSOLIDADO[[#This Row],[Fecha]]</f>
        <v>010443958</v>
      </c>
      <c r="H646" s="72">
        <f>+IFERROR(VLOOKUP($G646,TDAcumula!$C$2:$E$2027,3,0),0)</f>
        <v>0</v>
      </c>
      <c r="I646" s="73">
        <f t="shared" si="55"/>
        <v>0</v>
      </c>
      <c r="J646" s="74">
        <f>+IF(CONSOLIDADO[[#This Row],[Codigo Municipio]]=E645,CONSOLIDADO[[#This Row],[Fallecidos Diarios]]+J645,CONSOLIDADO[[#This Row],[Fallecidos Diarios]])</f>
        <v>0</v>
      </c>
      <c r="K646" s="75">
        <f t="shared" si="56"/>
        <v>0</v>
      </c>
      <c r="L646" s="76">
        <f>+IF(CONSOLIDADO[[#This Row],[Codigo Municipio]]=E645,CONSOLIDADO[[#This Row],[Recuperados Diarios]]+L645,CONSOLIDADO[[#This Row],[Recuperados Diarios]])</f>
        <v>0</v>
      </c>
      <c r="M646" s="77" cm="1">
        <f t="array" ref="M646">+IFERROR(IF(CONSOLIDADO[[#This Row],[Día]]&lt;14,0,INDEX(CONSOLIDADO[Casos Diarios],ROW()-14,1)),0)</f>
        <v>0</v>
      </c>
      <c r="N646" s="72">
        <f>+IF(CONSOLIDADO[[#This Row],[Clave]]="710143893",1,IF(OR(CONSOLIDADO[[#This Row],[Casos Acumulados]]&gt;0,CONSOLIDADO[[#This Row],[Muertes]]&gt;0),N645+1,I646))</f>
        <v>0</v>
      </c>
      <c r="O646" s="69">
        <f>+IFERROR(VLOOKUP($G646,TDMuertes!$C$2:$E$534,3,0),0)</f>
        <v>0</v>
      </c>
      <c r="P646" s="94" t="str">
        <f t="shared" ca="1" si="57"/>
        <v>OFF</v>
      </c>
      <c r="Q646" s="78">
        <f>+IFERROR(VLOOKUP(CONSOLIDADO[[#This Row],[Codigo Municipio]],TDDia!$A$4:$B$394,2,0),0)</f>
        <v>0</v>
      </c>
    </row>
    <row r="647" spans="2:17" ht="14.45">
      <c r="B647">
        <f t="shared" si="58"/>
        <v>4</v>
      </c>
      <c r="C647" s="69" t="str" cm="1">
        <f t="array" ref="C647">+INDEX(Table_4[[Departamento]:[Municipio]],FINAL!$B647,1)</f>
        <v>Atlántida</v>
      </c>
      <c r="D647" s="69" t="str" cm="1">
        <f t="array" ref="D647">+INDEX(Table_4[[Departamento]:[Municipio]],FINAL!$B647,4)</f>
        <v>Jutiapa</v>
      </c>
      <c r="E647" s="69" t="str" cm="1">
        <f t="array" ref="E647">+INDEX(Table_4[[Departamento]:[Municipio]],FINAL!$B647,3)</f>
        <v>0104</v>
      </c>
      <c r="F647" s="96">
        <f t="shared" si="54"/>
        <v>43959</v>
      </c>
      <c r="G647" s="71" t="str">
        <f>+CONSOLIDADO[[#This Row],[Codigo Municipio]]&amp;CONSOLIDADO[[#This Row],[Fecha]]</f>
        <v>010443959</v>
      </c>
      <c r="H647" s="72">
        <f>+IFERROR(VLOOKUP($G647,TDAcumula!$C$2:$E$2027,3,0),0)</f>
        <v>0</v>
      </c>
      <c r="I647" s="73">
        <f t="shared" si="55"/>
        <v>0</v>
      </c>
      <c r="J647" s="74">
        <f>+IF(CONSOLIDADO[[#This Row],[Codigo Municipio]]=E646,CONSOLIDADO[[#This Row],[Fallecidos Diarios]]+J646,CONSOLIDADO[[#This Row],[Fallecidos Diarios]])</f>
        <v>0</v>
      </c>
      <c r="K647" s="75">
        <f t="shared" si="56"/>
        <v>0</v>
      </c>
      <c r="L647" s="76">
        <f>+IF(CONSOLIDADO[[#This Row],[Codigo Municipio]]=E646,CONSOLIDADO[[#This Row],[Recuperados Diarios]]+L646,CONSOLIDADO[[#This Row],[Recuperados Diarios]])</f>
        <v>0</v>
      </c>
      <c r="M647" s="77" cm="1">
        <f t="array" ref="M647">+IFERROR(IF(CONSOLIDADO[[#This Row],[Día]]&lt;14,0,INDEX(CONSOLIDADO[Casos Diarios],ROW()-14,1)),0)</f>
        <v>0</v>
      </c>
      <c r="N647" s="72">
        <f>+IF(CONSOLIDADO[[#This Row],[Clave]]="710143893",1,IF(OR(CONSOLIDADO[[#This Row],[Casos Acumulados]]&gt;0,CONSOLIDADO[[#This Row],[Muertes]]&gt;0),N646+1,I647))</f>
        <v>0</v>
      </c>
      <c r="O647" s="69">
        <f>+IFERROR(VLOOKUP($G647,TDMuertes!$C$2:$E$534,3,0),0)</f>
        <v>0</v>
      </c>
      <c r="P647" s="94" t="str">
        <f t="shared" ca="1" si="57"/>
        <v>OFF</v>
      </c>
      <c r="Q647" s="78">
        <f>+IFERROR(VLOOKUP(CONSOLIDADO[[#This Row],[Codigo Municipio]],TDDia!$A$4:$B$394,2,0),0)</f>
        <v>0</v>
      </c>
    </row>
    <row r="648" spans="2:17" ht="14.45">
      <c r="B648">
        <f t="shared" si="58"/>
        <v>4</v>
      </c>
      <c r="C648" s="69" t="str" cm="1">
        <f t="array" ref="C648">+INDEX(Table_4[[Departamento]:[Municipio]],FINAL!$B648,1)</f>
        <v>Atlántida</v>
      </c>
      <c r="D648" s="69" t="str" cm="1">
        <f t="array" ref="D648">+INDEX(Table_4[[Departamento]:[Municipio]],FINAL!$B648,4)</f>
        <v>Jutiapa</v>
      </c>
      <c r="E648" s="69" t="str" cm="1">
        <f t="array" ref="E648">+INDEX(Table_4[[Departamento]:[Municipio]],FINAL!$B648,3)</f>
        <v>0104</v>
      </c>
      <c r="F648" s="96">
        <f t="shared" si="54"/>
        <v>43960</v>
      </c>
      <c r="G648" s="71" t="str">
        <f>+CONSOLIDADO[[#This Row],[Codigo Municipio]]&amp;CONSOLIDADO[[#This Row],[Fecha]]</f>
        <v>010443960</v>
      </c>
      <c r="H648" s="72">
        <f>+IFERROR(VLOOKUP($G648,TDAcumula!$C$2:$E$2027,3,0),0)</f>
        <v>0</v>
      </c>
      <c r="I648" s="73">
        <f t="shared" si="55"/>
        <v>0</v>
      </c>
      <c r="J648" s="74">
        <f>+IF(CONSOLIDADO[[#This Row],[Codigo Municipio]]=E647,CONSOLIDADO[[#This Row],[Fallecidos Diarios]]+J647,CONSOLIDADO[[#This Row],[Fallecidos Diarios]])</f>
        <v>0</v>
      </c>
      <c r="K648" s="75">
        <f t="shared" si="56"/>
        <v>0</v>
      </c>
      <c r="L648" s="76">
        <f>+IF(CONSOLIDADO[[#This Row],[Codigo Municipio]]=E647,CONSOLIDADO[[#This Row],[Recuperados Diarios]]+L647,CONSOLIDADO[[#This Row],[Recuperados Diarios]])</f>
        <v>0</v>
      </c>
      <c r="M648" s="77" cm="1">
        <f t="array" ref="M648">+IFERROR(IF(CONSOLIDADO[[#This Row],[Día]]&lt;14,0,INDEX(CONSOLIDADO[Casos Diarios],ROW()-14,1)),0)</f>
        <v>0</v>
      </c>
      <c r="N648" s="72">
        <f>+IF(CONSOLIDADO[[#This Row],[Clave]]="710143893",1,IF(OR(CONSOLIDADO[[#This Row],[Casos Acumulados]]&gt;0,CONSOLIDADO[[#This Row],[Muertes]]&gt;0),N647+1,I648))</f>
        <v>0</v>
      </c>
      <c r="O648" s="69">
        <f>+IFERROR(VLOOKUP($G648,TDMuertes!$C$2:$E$534,3,0),0)</f>
        <v>0</v>
      </c>
      <c r="P648" s="94" t="str">
        <f t="shared" ca="1" si="57"/>
        <v>OFF</v>
      </c>
      <c r="Q648" s="78">
        <f>+IFERROR(VLOOKUP(CONSOLIDADO[[#This Row],[Codigo Municipio]],TDDia!$A$4:$B$394,2,0),0)</f>
        <v>0</v>
      </c>
    </row>
    <row r="649" spans="2:17" ht="14.45">
      <c r="B649">
        <f t="shared" si="58"/>
        <v>4</v>
      </c>
      <c r="C649" s="69" t="str" cm="1">
        <f t="array" ref="C649">+INDEX(Table_4[[Departamento]:[Municipio]],FINAL!$B649,1)</f>
        <v>Atlántida</v>
      </c>
      <c r="D649" s="69" t="str" cm="1">
        <f t="array" ref="D649">+INDEX(Table_4[[Departamento]:[Municipio]],FINAL!$B649,4)</f>
        <v>Jutiapa</v>
      </c>
      <c r="E649" s="69" t="str" cm="1">
        <f t="array" ref="E649">+INDEX(Table_4[[Departamento]:[Municipio]],FINAL!$B649,3)</f>
        <v>0104</v>
      </c>
      <c r="F649" s="96">
        <f t="shared" si="54"/>
        <v>43961</v>
      </c>
      <c r="G649" s="71" t="str">
        <f>+CONSOLIDADO[[#This Row],[Codigo Municipio]]&amp;CONSOLIDADO[[#This Row],[Fecha]]</f>
        <v>010443961</v>
      </c>
      <c r="H649" s="72">
        <f>+IFERROR(VLOOKUP($G649,TDAcumula!$C$2:$E$2027,3,0),0)</f>
        <v>0</v>
      </c>
      <c r="I649" s="73">
        <f t="shared" si="55"/>
        <v>0</v>
      </c>
      <c r="J649" s="74">
        <f>+IF(CONSOLIDADO[[#This Row],[Codigo Municipio]]=E648,CONSOLIDADO[[#This Row],[Fallecidos Diarios]]+J648,CONSOLIDADO[[#This Row],[Fallecidos Diarios]])</f>
        <v>0</v>
      </c>
      <c r="K649" s="75">
        <f t="shared" si="56"/>
        <v>0</v>
      </c>
      <c r="L649" s="76">
        <f>+IF(CONSOLIDADO[[#This Row],[Codigo Municipio]]=E648,CONSOLIDADO[[#This Row],[Recuperados Diarios]]+L648,CONSOLIDADO[[#This Row],[Recuperados Diarios]])</f>
        <v>0</v>
      </c>
      <c r="M649" s="77" cm="1">
        <f t="array" ref="M649">+IFERROR(IF(CONSOLIDADO[[#This Row],[Día]]&lt;14,0,INDEX(CONSOLIDADO[Casos Diarios],ROW()-14,1)),0)</f>
        <v>0</v>
      </c>
      <c r="N649" s="72">
        <f>+IF(CONSOLIDADO[[#This Row],[Clave]]="710143893",1,IF(OR(CONSOLIDADO[[#This Row],[Casos Acumulados]]&gt;0,CONSOLIDADO[[#This Row],[Muertes]]&gt;0),N648+1,I649))</f>
        <v>0</v>
      </c>
      <c r="O649" s="69">
        <f>+IFERROR(VLOOKUP($G649,TDMuertes!$C$2:$E$534,3,0),0)</f>
        <v>0</v>
      </c>
      <c r="P649" s="94" t="str">
        <f t="shared" ca="1" si="57"/>
        <v>OFF</v>
      </c>
      <c r="Q649" s="78">
        <f>+IFERROR(VLOOKUP(CONSOLIDADO[[#This Row],[Codigo Municipio]],TDDia!$A$4:$B$394,2,0),0)</f>
        <v>0</v>
      </c>
    </row>
    <row r="650" spans="2:17" ht="14.45">
      <c r="B650">
        <f t="shared" si="58"/>
        <v>4</v>
      </c>
      <c r="C650" s="69" t="str" cm="1">
        <f t="array" ref="C650">+INDEX(Table_4[[Departamento]:[Municipio]],FINAL!$B650,1)</f>
        <v>Atlántida</v>
      </c>
      <c r="D650" s="69" t="str" cm="1">
        <f t="array" ref="D650">+INDEX(Table_4[[Departamento]:[Municipio]],FINAL!$B650,4)</f>
        <v>Jutiapa</v>
      </c>
      <c r="E650" s="69" t="str" cm="1">
        <f t="array" ref="E650">+INDEX(Table_4[[Departamento]:[Municipio]],FINAL!$B650,3)</f>
        <v>0104</v>
      </c>
      <c r="F650" s="96">
        <f t="shared" si="54"/>
        <v>43962</v>
      </c>
      <c r="G650" s="71" t="str">
        <f>+CONSOLIDADO[[#This Row],[Codigo Municipio]]&amp;CONSOLIDADO[[#This Row],[Fecha]]</f>
        <v>010443962</v>
      </c>
      <c r="H650" s="72">
        <f>+IFERROR(VLOOKUP($G650,TDAcumula!$C$2:$E$2027,3,0),0)</f>
        <v>0</v>
      </c>
      <c r="I650" s="73">
        <f t="shared" si="55"/>
        <v>0</v>
      </c>
      <c r="J650" s="74">
        <f>+IF(CONSOLIDADO[[#This Row],[Codigo Municipio]]=E649,CONSOLIDADO[[#This Row],[Fallecidos Diarios]]+J649,CONSOLIDADO[[#This Row],[Fallecidos Diarios]])</f>
        <v>0</v>
      </c>
      <c r="K650" s="75">
        <f t="shared" si="56"/>
        <v>0</v>
      </c>
      <c r="L650" s="76">
        <f>+IF(CONSOLIDADO[[#This Row],[Codigo Municipio]]=E649,CONSOLIDADO[[#This Row],[Recuperados Diarios]]+L649,CONSOLIDADO[[#This Row],[Recuperados Diarios]])</f>
        <v>0</v>
      </c>
      <c r="M650" s="77" cm="1">
        <f t="array" ref="M650">+IFERROR(IF(CONSOLIDADO[[#This Row],[Día]]&lt;14,0,INDEX(CONSOLIDADO[Casos Diarios],ROW()-14,1)),0)</f>
        <v>0</v>
      </c>
      <c r="N650" s="72">
        <f>+IF(CONSOLIDADO[[#This Row],[Clave]]="710143893",1,IF(OR(CONSOLIDADO[[#This Row],[Casos Acumulados]]&gt;0,CONSOLIDADO[[#This Row],[Muertes]]&gt;0),N649+1,I650))</f>
        <v>0</v>
      </c>
      <c r="O650" s="69">
        <f>+IFERROR(VLOOKUP($G650,TDMuertes!$C$2:$E$534,3,0),0)</f>
        <v>0</v>
      </c>
      <c r="P650" s="94" t="str">
        <f t="shared" ca="1" si="57"/>
        <v>OFF</v>
      </c>
      <c r="Q650" s="78">
        <f>+IFERROR(VLOOKUP(CONSOLIDADO[[#This Row],[Codigo Municipio]],TDDia!$A$4:$B$394,2,0),0)</f>
        <v>0</v>
      </c>
    </row>
    <row r="651" spans="2:17" ht="14.45">
      <c r="B651">
        <f t="shared" si="58"/>
        <v>4</v>
      </c>
      <c r="C651" s="69" t="str" cm="1">
        <f t="array" ref="C651">+INDEX(Table_4[[Departamento]:[Municipio]],FINAL!$B651,1)</f>
        <v>Atlántida</v>
      </c>
      <c r="D651" s="69" t="str" cm="1">
        <f t="array" ref="D651">+INDEX(Table_4[[Departamento]:[Municipio]],FINAL!$B651,4)</f>
        <v>Jutiapa</v>
      </c>
      <c r="E651" s="69" t="str" cm="1">
        <f t="array" ref="E651">+INDEX(Table_4[[Departamento]:[Municipio]],FINAL!$B651,3)</f>
        <v>0104</v>
      </c>
      <c r="F651" s="96">
        <f t="shared" si="54"/>
        <v>43963</v>
      </c>
      <c r="G651" s="71" t="str">
        <f>+CONSOLIDADO[[#This Row],[Codigo Municipio]]&amp;CONSOLIDADO[[#This Row],[Fecha]]</f>
        <v>010443963</v>
      </c>
      <c r="H651" s="72">
        <f>+IFERROR(VLOOKUP($G651,TDAcumula!$C$2:$E$2027,3,0),0)</f>
        <v>0</v>
      </c>
      <c r="I651" s="73">
        <f t="shared" si="55"/>
        <v>0</v>
      </c>
      <c r="J651" s="74">
        <f>+IF(CONSOLIDADO[[#This Row],[Codigo Municipio]]=E650,CONSOLIDADO[[#This Row],[Fallecidos Diarios]]+J650,CONSOLIDADO[[#This Row],[Fallecidos Diarios]])</f>
        <v>0</v>
      </c>
      <c r="K651" s="75">
        <f t="shared" si="56"/>
        <v>0</v>
      </c>
      <c r="L651" s="76">
        <f>+IF(CONSOLIDADO[[#This Row],[Codigo Municipio]]=E650,CONSOLIDADO[[#This Row],[Recuperados Diarios]]+L650,CONSOLIDADO[[#This Row],[Recuperados Diarios]])</f>
        <v>0</v>
      </c>
      <c r="M651" s="77" cm="1">
        <f t="array" ref="M651">+IFERROR(IF(CONSOLIDADO[[#This Row],[Día]]&lt;14,0,INDEX(CONSOLIDADO[Casos Diarios],ROW()-14,1)),0)</f>
        <v>0</v>
      </c>
      <c r="N651" s="72">
        <f>+IF(CONSOLIDADO[[#This Row],[Clave]]="710143893",1,IF(OR(CONSOLIDADO[[#This Row],[Casos Acumulados]]&gt;0,CONSOLIDADO[[#This Row],[Muertes]]&gt;0),N650+1,I651))</f>
        <v>0</v>
      </c>
      <c r="O651" s="69">
        <f>+IFERROR(VLOOKUP($G651,TDMuertes!$C$2:$E$534,3,0),0)</f>
        <v>0</v>
      </c>
      <c r="P651" s="94" t="str">
        <f t="shared" ca="1" si="57"/>
        <v>OFF</v>
      </c>
      <c r="Q651" s="78">
        <f>+IFERROR(VLOOKUP(CONSOLIDADO[[#This Row],[Codigo Municipio]],TDDia!$A$4:$B$394,2,0),0)</f>
        <v>0</v>
      </c>
    </row>
    <row r="652" spans="2:17" ht="14.45">
      <c r="B652">
        <f t="shared" si="58"/>
        <v>4</v>
      </c>
      <c r="C652" s="69" t="str" cm="1">
        <f t="array" ref="C652">+INDEX(Table_4[[Departamento]:[Municipio]],FINAL!$B652,1)</f>
        <v>Atlántida</v>
      </c>
      <c r="D652" s="69" t="str" cm="1">
        <f t="array" ref="D652">+INDEX(Table_4[[Departamento]:[Municipio]],FINAL!$B652,4)</f>
        <v>Jutiapa</v>
      </c>
      <c r="E652" s="69" t="str" cm="1">
        <f t="array" ref="E652">+INDEX(Table_4[[Departamento]:[Municipio]],FINAL!$B652,3)</f>
        <v>0104</v>
      </c>
      <c r="F652" s="96">
        <f t="shared" si="54"/>
        <v>43964</v>
      </c>
      <c r="G652" s="71" t="str">
        <f>+CONSOLIDADO[[#This Row],[Codigo Municipio]]&amp;CONSOLIDADO[[#This Row],[Fecha]]</f>
        <v>010443964</v>
      </c>
      <c r="H652" s="72">
        <f>+IFERROR(VLOOKUP($G652,TDAcumula!$C$2:$E$2027,3,0),0)</f>
        <v>0</v>
      </c>
      <c r="I652" s="73">
        <f t="shared" si="55"/>
        <v>0</v>
      </c>
      <c r="J652" s="74">
        <f>+IF(CONSOLIDADO[[#This Row],[Codigo Municipio]]=E651,CONSOLIDADO[[#This Row],[Fallecidos Diarios]]+J651,CONSOLIDADO[[#This Row],[Fallecidos Diarios]])</f>
        <v>0</v>
      </c>
      <c r="K652" s="75">
        <f t="shared" si="56"/>
        <v>0</v>
      </c>
      <c r="L652" s="76">
        <f>+IF(CONSOLIDADO[[#This Row],[Codigo Municipio]]=E651,CONSOLIDADO[[#This Row],[Recuperados Diarios]]+L651,CONSOLIDADO[[#This Row],[Recuperados Diarios]])</f>
        <v>0</v>
      </c>
      <c r="M652" s="77" cm="1">
        <f t="array" ref="M652">+IFERROR(IF(CONSOLIDADO[[#This Row],[Día]]&lt;14,0,INDEX(CONSOLIDADO[Casos Diarios],ROW()-14,1)),0)</f>
        <v>0</v>
      </c>
      <c r="N652" s="72">
        <f>+IF(CONSOLIDADO[[#This Row],[Clave]]="710143893",1,IF(OR(CONSOLIDADO[[#This Row],[Casos Acumulados]]&gt;0,CONSOLIDADO[[#This Row],[Muertes]]&gt;0),N651+1,I652))</f>
        <v>0</v>
      </c>
      <c r="O652" s="69">
        <f>+IFERROR(VLOOKUP($G652,TDMuertes!$C$2:$E$534,3,0),0)</f>
        <v>0</v>
      </c>
      <c r="P652" s="94" t="str">
        <f t="shared" ca="1" si="57"/>
        <v>OFF</v>
      </c>
      <c r="Q652" s="78">
        <f>+IFERROR(VLOOKUP(CONSOLIDADO[[#This Row],[Codigo Municipio]],TDDia!$A$4:$B$394,2,0),0)</f>
        <v>0</v>
      </c>
    </row>
    <row r="653" spans="2:17" ht="14.45">
      <c r="B653">
        <f t="shared" si="58"/>
        <v>4</v>
      </c>
      <c r="C653" s="69" t="str" cm="1">
        <f t="array" ref="C653">+INDEX(Table_4[[Departamento]:[Municipio]],FINAL!$B653,1)</f>
        <v>Atlántida</v>
      </c>
      <c r="D653" s="69" t="str" cm="1">
        <f t="array" ref="D653">+INDEX(Table_4[[Departamento]:[Municipio]],FINAL!$B653,4)</f>
        <v>Jutiapa</v>
      </c>
      <c r="E653" s="69" t="str" cm="1">
        <f t="array" ref="E653">+INDEX(Table_4[[Departamento]:[Municipio]],FINAL!$B653,3)</f>
        <v>0104</v>
      </c>
      <c r="F653" s="96">
        <f t="shared" si="54"/>
        <v>43965</v>
      </c>
      <c r="G653" s="71" t="str">
        <f>+CONSOLIDADO[[#This Row],[Codigo Municipio]]&amp;CONSOLIDADO[[#This Row],[Fecha]]</f>
        <v>010443965</v>
      </c>
      <c r="H653" s="72">
        <f>+IFERROR(VLOOKUP($G653,TDAcumula!$C$2:$E$2027,3,0),0)</f>
        <v>0</v>
      </c>
      <c r="I653" s="73">
        <f t="shared" si="55"/>
        <v>0</v>
      </c>
      <c r="J653" s="74">
        <f>+IF(CONSOLIDADO[[#This Row],[Codigo Municipio]]=E652,CONSOLIDADO[[#This Row],[Fallecidos Diarios]]+J652,CONSOLIDADO[[#This Row],[Fallecidos Diarios]])</f>
        <v>0</v>
      </c>
      <c r="K653" s="75">
        <f t="shared" si="56"/>
        <v>0</v>
      </c>
      <c r="L653" s="76">
        <f>+IF(CONSOLIDADO[[#This Row],[Codigo Municipio]]=E652,CONSOLIDADO[[#This Row],[Recuperados Diarios]]+L652,CONSOLIDADO[[#This Row],[Recuperados Diarios]])</f>
        <v>0</v>
      </c>
      <c r="M653" s="77" cm="1">
        <f t="array" ref="M653">+IFERROR(IF(CONSOLIDADO[[#This Row],[Día]]&lt;14,0,INDEX(CONSOLIDADO[Casos Diarios],ROW()-14,1)),0)</f>
        <v>0</v>
      </c>
      <c r="N653" s="72">
        <f>+IF(CONSOLIDADO[[#This Row],[Clave]]="710143893",1,IF(OR(CONSOLIDADO[[#This Row],[Casos Acumulados]]&gt;0,CONSOLIDADO[[#This Row],[Muertes]]&gt;0),N652+1,I653))</f>
        <v>0</v>
      </c>
      <c r="O653" s="69">
        <f>+IFERROR(VLOOKUP($G653,TDMuertes!$C$2:$E$534,3,0),0)</f>
        <v>0</v>
      </c>
      <c r="P653" s="94" t="str">
        <f t="shared" ca="1" si="57"/>
        <v>OFF</v>
      </c>
      <c r="Q653" s="78">
        <f>+IFERROR(VLOOKUP(CONSOLIDADO[[#This Row],[Codigo Municipio]],TDDia!$A$4:$B$394,2,0),0)</f>
        <v>0</v>
      </c>
    </row>
    <row r="654" spans="2:17" ht="14.45">
      <c r="B654">
        <f t="shared" si="58"/>
        <v>4</v>
      </c>
      <c r="C654" s="69" t="str" cm="1">
        <f t="array" ref="C654">+INDEX(Table_4[[Departamento]:[Municipio]],FINAL!$B654,1)</f>
        <v>Atlántida</v>
      </c>
      <c r="D654" s="69" t="str" cm="1">
        <f t="array" ref="D654">+INDEX(Table_4[[Departamento]:[Municipio]],FINAL!$B654,4)</f>
        <v>Jutiapa</v>
      </c>
      <c r="E654" s="69" t="str" cm="1">
        <f t="array" ref="E654">+INDEX(Table_4[[Departamento]:[Municipio]],FINAL!$B654,3)</f>
        <v>0104</v>
      </c>
      <c r="F654" s="96">
        <f t="shared" si="54"/>
        <v>43966</v>
      </c>
      <c r="G654" s="71" t="str">
        <f>+CONSOLIDADO[[#This Row],[Codigo Municipio]]&amp;CONSOLIDADO[[#This Row],[Fecha]]</f>
        <v>010443966</v>
      </c>
      <c r="H654" s="72">
        <f>+IFERROR(VLOOKUP($G654,TDAcumula!$C$2:$E$2027,3,0),0)</f>
        <v>0</v>
      </c>
      <c r="I654" s="73">
        <f t="shared" si="55"/>
        <v>0</v>
      </c>
      <c r="J654" s="74">
        <f>+IF(CONSOLIDADO[[#This Row],[Codigo Municipio]]=E653,CONSOLIDADO[[#This Row],[Fallecidos Diarios]]+J653,CONSOLIDADO[[#This Row],[Fallecidos Diarios]])</f>
        <v>0</v>
      </c>
      <c r="K654" s="75">
        <f t="shared" si="56"/>
        <v>0</v>
      </c>
      <c r="L654" s="76">
        <f>+IF(CONSOLIDADO[[#This Row],[Codigo Municipio]]=E653,CONSOLIDADO[[#This Row],[Recuperados Diarios]]+L653,CONSOLIDADO[[#This Row],[Recuperados Diarios]])</f>
        <v>0</v>
      </c>
      <c r="M654" s="77" cm="1">
        <f t="array" ref="M654">+IFERROR(IF(CONSOLIDADO[[#This Row],[Día]]&lt;14,0,INDEX(CONSOLIDADO[Casos Diarios],ROW()-14,1)),0)</f>
        <v>0</v>
      </c>
      <c r="N654" s="72">
        <f>+IF(CONSOLIDADO[[#This Row],[Clave]]="710143893",1,IF(OR(CONSOLIDADO[[#This Row],[Casos Acumulados]]&gt;0,CONSOLIDADO[[#This Row],[Muertes]]&gt;0),N653+1,I654))</f>
        <v>0</v>
      </c>
      <c r="O654" s="69">
        <f>+IFERROR(VLOOKUP($G654,TDMuertes!$C$2:$E$534,3,0),0)</f>
        <v>0</v>
      </c>
      <c r="P654" s="94" t="str">
        <f t="shared" ca="1" si="57"/>
        <v>OFF</v>
      </c>
      <c r="Q654" s="78">
        <f>+IFERROR(VLOOKUP(CONSOLIDADO[[#This Row],[Codigo Municipio]],TDDia!$A$4:$B$394,2,0),0)</f>
        <v>0</v>
      </c>
    </row>
    <row r="655" spans="2:17" ht="14.45">
      <c r="B655">
        <f t="shared" si="58"/>
        <v>4</v>
      </c>
      <c r="C655" s="69" t="str" cm="1">
        <f t="array" ref="C655">+INDEX(Table_4[[Departamento]:[Municipio]],FINAL!$B655,1)</f>
        <v>Atlántida</v>
      </c>
      <c r="D655" s="69" t="str" cm="1">
        <f t="array" ref="D655">+INDEX(Table_4[[Departamento]:[Municipio]],FINAL!$B655,4)</f>
        <v>Jutiapa</v>
      </c>
      <c r="E655" s="69" t="str" cm="1">
        <f t="array" ref="E655">+INDEX(Table_4[[Departamento]:[Municipio]],FINAL!$B655,3)</f>
        <v>0104</v>
      </c>
      <c r="F655" s="96">
        <f t="shared" si="54"/>
        <v>43967</v>
      </c>
      <c r="G655" s="71" t="str">
        <f>+CONSOLIDADO[[#This Row],[Codigo Municipio]]&amp;CONSOLIDADO[[#This Row],[Fecha]]</f>
        <v>010443967</v>
      </c>
      <c r="H655" s="72">
        <f>+IFERROR(VLOOKUP($G655,TDAcumula!$C$2:$E$2027,3,0),0)</f>
        <v>0</v>
      </c>
      <c r="I655" s="73">
        <f t="shared" si="55"/>
        <v>0</v>
      </c>
      <c r="J655" s="74">
        <f>+IF(CONSOLIDADO[[#This Row],[Codigo Municipio]]=E654,CONSOLIDADO[[#This Row],[Fallecidos Diarios]]+J654,CONSOLIDADO[[#This Row],[Fallecidos Diarios]])</f>
        <v>0</v>
      </c>
      <c r="K655" s="75">
        <f t="shared" si="56"/>
        <v>0</v>
      </c>
      <c r="L655" s="76">
        <f>+IF(CONSOLIDADO[[#This Row],[Codigo Municipio]]=E654,CONSOLIDADO[[#This Row],[Recuperados Diarios]]+L654,CONSOLIDADO[[#This Row],[Recuperados Diarios]])</f>
        <v>0</v>
      </c>
      <c r="M655" s="77" cm="1">
        <f t="array" ref="M655">+IFERROR(IF(CONSOLIDADO[[#This Row],[Día]]&lt;14,0,INDEX(CONSOLIDADO[Casos Diarios],ROW()-14,1)),0)</f>
        <v>0</v>
      </c>
      <c r="N655" s="72">
        <f>+IF(CONSOLIDADO[[#This Row],[Clave]]="710143893",1,IF(OR(CONSOLIDADO[[#This Row],[Casos Acumulados]]&gt;0,CONSOLIDADO[[#This Row],[Muertes]]&gt;0),N654+1,I655))</f>
        <v>0</v>
      </c>
      <c r="O655" s="69">
        <f>+IFERROR(VLOOKUP($G655,TDMuertes!$C$2:$E$534,3,0),0)</f>
        <v>0</v>
      </c>
      <c r="P655" s="94" t="str">
        <f t="shared" ca="1" si="57"/>
        <v>OFF</v>
      </c>
      <c r="Q655" s="78">
        <f>+IFERROR(VLOOKUP(CONSOLIDADO[[#This Row],[Codigo Municipio]],TDDia!$A$4:$B$394,2,0),0)</f>
        <v>0</v>
      </c>
    </row>
    <row r="656" spans="2:17" ht="14.45">
      <c r="B656">
        <f t="shared" si="58"/>
        <v>4</v>
      </c>
      <c r="C656" s="69" t="str" cm="1">
        <f t="array" ref="C656">+INDEX(Table_4[[Departamento]:[Municipio]],FINAL!$B656,1)</f>
        <v>Atlántida</v>
      </c>
      <c r="D656" s="69" t="str" cm="1">
        <f t="array" ref="D656">+INDEX(Table_4[[Departamento]:[Municipio]],FINAL!$B656,4)</f>
        <v>Jutiapa</v>
      </c>
      <c r="E656" s="69" t="str" cm="1">
        <f t="array" ref="E656">+INDEX(Table_4[[Departamento]:[Municipio]],FINAL!$B656,3)</f>
        <v>0104</v>
      </c>
      <c r="F656" s="96">
        <f t="shared" si="54"/>
        <v>43968</v>
      </c>
      <c r="G656" s="71" t="str">
        <f>+CONSOLIDADO[[#This Row],[Codigo Municipio]]&amp;CONSOLIDADO[[#This Row],[Fecha]]</f>
        <v>010443968</v>
      </c>
      <c r="H656" s="72">
        <f>+IFERROR(VLOOKUP($G656,TDAcumula!$C$2:$E$2027,3,0),0)</f>
        <v>0</v>
      </c>
      <c r="I656" s="73">
        <f t="shared" si="55"/>
        <v>0</v>
      </c>
      <c r="J656" s="74">
        <f>+IF(CONSOLIDADO[[#This Row],[Codigo Municipio]]=E655,CONSOLIDADO[[#This Row],[Fallecidos Diarios]]+J655,CONSOLIDADO[[#This Row],[Fallecidos Diarios]])</f>
        <v>0</v>
      </c>
      <c r="K656" s="75">
        <f t="shared" si="56"/>
        <v>0</v>
      </c>
      <c r="L656" s="76">
        <f>+IF(CONSOLIDADO[[#This Row],[Codigo Municipio]]=E655,CONSOLIDADO[[#This Row],[Recuperados Diarios]]+L655,CONSOLIDADO[[#This Row],[Recuperados Diarios]])</f>
        <v>0</v>
      </c>
      <c r="M656" s="77" cm="1">
        <f t="array" ref="M656">+IFERROR(IF(CONSOLIDADO[[#This Row],[Día]]&lt;14,0,INDEX(CONSOLIDADO[Casos Diarios],ROW()-14,1)),0)</f>
        <v>0</v>
      </c>
      <c r="N656" s="72">
        <f>+IF(CONSOLIDADO[[#This Row],[Clave]]="710143893",1,IF(OR(CONSOLIDADO[[#This Row],[Casos Acumulados]]&gt;0,CONSOLIDADO[[#This Row],[Muertes]]&gt;0),N655+1,I656))</f>
        <v>0</v>
      </c>
      <c r="O656" s="69">
        <f>+IFERROR(VLOOKUP($G656,TDMuertes!$C$2:$E$534,3,0),0)</f>
        <v>0</v>
      </c>
      <c r="P656" s="94" t="str">
        <f t="shared" ca="1" si="57"/>
        <v>OFF</v>
      </c>
      <c r="Q656" s="78">
        <f>+IFERROR(VLOOKUP(CONSOLIDADO[[#This Row],[Codigo Municipio]],TDDia!$A$4:$B$394,2,0),0)</f>
        <v>0</v>
      </c>
    </row>
    <row r="657" spans="2:17" ht="14.45">
      <c r="B657">
        <f t="shared" si="58"/>
        <v>4</v>
      </c>
      <c r="C657" s="69" t="str" cm="1">
        <f t="array" ref="C657">+INDEX(Table_4[[Departamento]:[Municipio]],FINAL!$B657,1)</f>
        <v>Atlántida</v>
      </c>
      <c r="D657" s="69" t="str" cm="1">
        <f t="array" ref="D657">+INDEX(Table_4[[Departamento]:[Municipio]],FINAL!$B657,4)</f>
        <v>Jutiapa</v>
      </c>
      <c r="E657" s="69" t="str" cm="1">
        <f t="array" ref="E657">+INDEX(Table_4[[Departamento]:[Municipio]],FINAL!$B657,3)</f>
        <v>0104</v>
      </c>
      <c r="F657" s="96">
        <f t="shared" si="54"/>
        <v>43969</v>
      </c>
      <c r="G657" s="71" t="str">
        <f>+CONSOLIDADO[[#This Row],[Codigo Municipio]]&amp;CONSOLIDADO[[#This Row],[Fecha]]</f>
        <v>010443969</v>
      </c>
      <c r="H657" s="72">
        <f>+IFERROR(VLOOKUP($G657,TDAcumula!$C$2:$E$2027,3,0),0)</f>
        <v>0</v>
      </c>
      <c r="I657" s="73">
        <f t="shared" si="55"/>
        <v>0</v>
      </c>
      <c r="J657" s="74">
        <f>+IF(CONSOLIDADO[[#This Row],[Codigo Municipio]]=E656,CONSOLIDADO[[#This Row],[Fallecidos Diarios]]+J656,CONSOLIDADO[[#This Row],[Fallecidos Diarios]])</f>
        <v>0</v>
      </c>
      <c r="K657" s="75">
        <f t="shared" si="56"/>
        <v>0</v>
      </c>
      <c r="L657" s="76">
        <f>+IF(CONSOLIDADO[[#This Row],[Codigo Municipio]]=E656,CONSOLIDADO[[#This Row],[Recuperados Diarios]]+L656,CONSOLIDADO[[#This Row],[Recuperados Diarios]])</f>
        <v>0</v>
      </c>
      <c r="M657" s="77" cm="1">
        <f t="array" ref="M657">+IFERROR(IF(CONSOLIDADO[[#This Row],[Día]]&lt;14,0,INDEX(CONSOLIDADO[Casos Diarios],ROW()-14,1)),0)</f>
        <v>0</v>
      </c>
      <c r="N657" s="72">
        <f>+IF(CONSOLIDADO[[#This Row],[Clave]]="710143893",1,IF(OR(CONSOLIDADO[[#This Row],[Casos Acumulados]]&gt;0,CONSOLIDADO[[#This Row],[Muertes]]&gt;0),N656+1,I657))</f>
        <v>0</v>
      </c>
      <c r="O657" s="69">
        <f>+IFERROR(VLOOKUP($G657,TDMuertes!$C$2:$E$534,3,0),0)</f>
        <v>0</v>
      </c>
      <c r="P657" s="94" t="str">
        <f t="shared" ca="1" si="57"/>
        <v>OFF</v>
      </c>
      <c r="Q657" s="78">
        <f>+IFERROR(VLOOKUP(CONSOLIDADO[[#This Row],[Codigo Municipio]],TDDia!$A$4:$B$394,2,0),0)</f>
        <v>0</v>
      </c>
    </row>
    <row r="658" spans="2:17" ht="14.45">
      <c r="B658">
        <f t="shared" si="58"/>
        <v>4</v>
      </c>
      <c r="C658" s="69" t="str" cm="1">
        <f t="array" ref="C658">+INDEX(Table_4[[Departamento]:[Municipio]],FINAL!$B658,1)</f>
        <v>Atlántida</v>
      </c>
      <c r="D658" s="69" t="str" cm="1">
        <f t="array" ref="D658">+INDEX(Table_4[[Departamento]:[Municipio]],FINAL!$B658,4)</f>
        <v>Jutiapa</v>
      </c>
      <c r="E658" s="69" t="str" cm="1">
        <f t="array" ref="E658">+INDEX(Table_4[[Departamento]:[Municipio]],FINAL!$B658,3)</f>
        <v>0104</v>
      </c>
      <c r="F658" s="96">
        <f t="shared" si="54"/>
        <v>43970</v>
      </c>
      <c r="G658" s="71" t="str">
        <f>+CONSOLIDADO[[#This Row],[Codigo Municipio]]&amp;CONSOLIDADO[[#This Row],[Fecha]]</f>
        <v>010443970</v>
      </c>
      <c r="H658" s="72">
        <f>+IFERROR(VLOOKUP($G658,TDAcumula!$C$2:$E$2027,3,0),0)</f>
        <v>0</v>
      </c>
      <c r="I658" s="73">
        <f t="shared" si="55"/>
        <v>0</v>
      </c>
      <c r="J658" s="74">
        <f>+IF(CONSOLIDADO[[#This Row],[Codigo Municipio]]=E657,CONSOLIDADO[[#This Row],[Fallecidos Diarios]]+J657,CONSOLIDADO[[#This Row],[Fallecidos Diarios]])</f>
        <v>0</v>
      </c>
      <c r="K658" s="75">
        <f t="shared" si="56"/>
        <v>0</v>
      </c>
      <c r="L658" s="76">
        <f>+IF(CONSOLIDADO[[#This Row],[Codigo Municipio]]=E657,CONSOLIDADO[[#This Row],[Recuperados Diarios]]+L657,CONSOLIDADO[[#This Row],[Recuperados Diarios]])</f>
        <v>0</v>
      </c>
      <c r="M658" s="77" cm="1">
        <f t="array" ref="M658">+IFERROR(IF(CONSOLIDADO[[#This Row],[Día]]&lt;14,0,INDEX(CONSOLIDADO[Casos Diarios],ROW()-14,1)),0)</f>
        <v>0</v>
      </c>
      <c r="N658" s="72">
        <f>+IF(CONSOLIDADO[[#This Row],[Clave]]="710143893",1,IF(OR(CONSOLIDADO[[#This Row],[Casos Acumulados]]&gt;0,CONSOLIDADO[[#This Row],[Muertes]]&gt;0),N657+1,I658))</f>
        <v>0</v>
      </c>
      <c r="O658" s="69">
        <f>+IFERROR(VLOOKUP($G658,TDMuertes!$C$2:$E$534,3,0),0)</f>
        <v>0</v>
      </c>
      <c r="P658" s="94" t="str">
        <f t="shared" ca="1" si="57"/>
        <v>OFF</v>
      </c>
      <c r="Q658" s="78">
        <f>+IFERROR(VLOOKUP(CONSOLIDADO[[#This Row],[Codigo Municipio]],TDDia!$A$4:$B$394,2,0),0)</f>
        <v>0</v>
      </c>
    </row>
    <row r="659" spans="2:17" ht="14.45">
      <c r="B659">
        <f t="shared" si="58"/>
        <v>4</v>
      </c>
      <c r="C659" s="69" t="str" cm="1">
        <f t="array" ref="C659">+INDEX(Table_4[[Departamento]:[Municipio]],FINAL!$B659,1)</f>
        <v>Atlántida</v>
      </c>
      <c r="D659" s="69" t="str" cm="1">
        <f t="array" ref="D659">+INDEX(Table_4[[Departamento]:[Municipio]],FINAL!$B659,4)</f>
        <v>Jutiapa</v>
      </c>
      <c r="E659" s="69" t="str" cm="1">
        <f t="array" ref="E659">+INDEX(Table_4[[Departamento]:[Municipio]],FINAL!$B659,3)</f>
        <v>0104</v>
      </c>
      <c r="F659" s="96">
        <f t="shared" si="54"/>
        <v>43971</v>
      </c>
      <c r="G659" s="71" t="str">
        <f>+CONSOLIDADO[[#This Row],[Codigo Municipio]]&amp;CONSOLIDADO[[#This Row],[Fecha]]</f>
        <v>010443971</v>
      </c>
      <c r="H659" s="72">
        <f>+IFERROR(VLOOKUP($G659,TDAcumula!$C$2:$E$2027,3,0),0)</f>
        <v>0</v>
      </c>
      <c r="I659" s="73">
        <f t="shared" si="55"/>
        <v>0</v>
      </c>
      <c r="J659" s="74">
        <f>+IF(CONSOLIDADO[[#This Row],[Codigo Municipio]]=E658,CONSOLIDADO[[#This Row],[Fallecidos Diarios]]+J658,CONSOLIDADO[[#This Row],[Fallecidos Diarios]])</f>
        <v>0</v>
      </c>
      <c r="K659" s="75">
        <f t="shared" si="56"/>
        <v>0</v>
      </c>
      <c r="L659" s="76">
        <f>+IF(CONSOLIDADO[[#This Row],[Codigo Municipio]]=E658,CONSOLIDADO[[#This Row],[Recuperados Diarios]]+L658,CONSOLIDADO[[#This Row],[Recuperados Diarios]])</f>
        <v>0</v>
      </c>
      <c r="M659" s="77" cm="1">
        <f t="array" ref="M659">+IFERROR(IF(CONSOLIDADO[[#This Row],[Día]]&lt;14,0,INDEX(CONSOLIDADO[Casos Diarios],ROW()-14,1)),0)</f>
        <v>0</v>
      </c>
      <c r="N659" s="72">
        <f>+IF(CONSOLIDADO[[#This Row],[Clave]]="710143893",1,IF(OR(CONSOLIDADO[[#This Row],[Casos Acumulados]]&gt;0,CONSOLIDADO[[#This Row],[Muertes]]&gt;0),N658+1,I659))</f>
        <v>0</v>
      </c>
      <c r="O659" s="69">
        <f>+IFERROR(VLOOKUP($G659,TDMuertes!$C$2:$E$534,3,0),0)</f>
        <v>0</v>
      </c>
      <c r="P659" s="94" t="str">
        <f t="shared" ca="1" si="57"/>
        <v>OFF</v>
      </c>
      <c r="Q659" s="78">
        <f>+IFERROR(VLOOKUP(CONSOLIDADO[[#This Row],[Codigo Municipio]],TDDia!$A$4:$B$394,2,0),0)</f>
        <v>0</v>
      </c>
    </row>
    <row r="660" spans="2:17" ht="14.45">
      <c r="B660">
        <f t="shared" si="58"/>
        <v>4</v>
      </c>
      <c r="C660" s="69" t="str" cm="1">
        <f t="array" ref="C660">+INDEX(Table_4[[Departamento]:[Municipio]],FINAL!$B660,1)</f>
        <v>Atlántida</v>
      </c>
      <c r="D660" s="69" t="str" cm="1">
        <f t="array" ref="D660">+INDEX(Table_4[[Departamento]:[Municipio]],FINAL!$B660,4)</f>
        <v>Jutiapa</v>
      </c>
      <c r="E660" s="69" t="str" cm="1">
        <f t="array" ref="E660">+INDEX(Table_4[[Departamento]:[Municipio]],FINAL!$B660,3)</f>
        <v>0104</v>
      </c>
      <c r="F660" s="96">
        <f t="shared" si="54"/>
        <v>43972</v>
      </c>
      <c r="G660" s="71" t="str">
        <f>+CONSOLIDADO[[#This Row],[Codigo Municipio]]&amp;CONSOLIDADO[[#This Row],[Fecha]]</f>
        <v>010443972</v>
      </c>
      <c r="H660" s="72">
        <f>+IFERROR(VLOOKUP($G660,TDAcumula!$C$2:$E$2027,3,0),0)</f>
        <v>0</v>
      </c>
      <c r="I660" s="73">
        <f t="shared" si="55"/>
        <v>0</v>
      </c>
      <c r="J660" s="74">
        <f>+IF(CONSOLIDADO[[#This Row],[Codigo Municipio]]=E659,CONSOLIDADO[[#This Row],[Fallecidos Diarios]]+J659,CONSOLIDADO[[#This Row],[Fallecidos Diarios]])</f>
        <v>0</v>
      </c>
      <c r="K660" s="75">
        <f t="shared" si="56"/>
        <v>0</v>
      </c>
      <c r="L660" s="76">
        <f>+IF(CONSOLIDADO[[#This Row],[Codigo Municipio]]=E659,CONSOLIDADO[[#This Row],[Recuperados Diarios]]+L659,CONSOLIDADO[[#This Row],[Recuperados Diarios]])</f>
        <v>0</v>
      </c>
      <c r="M660" s="77" cm="1">
        <f t="array" ref="M660">+IFERROR(IF(CONSOLIDADO[[#This Row],[Día]]&lt;14,0,INDEX(CONSOLIDADO[Casos Diarios],ROW()-14,1)),0)</f>
        <v>0</v>
      </c>
      <c r="N660" s="72">
        <f>+IF(CONSOLIDADO[[#This Row],[Clave]]="710143893",1,IF(OR(CONSOLIDADO[[#This Row],[Casos Acumulados]]&gt;0,CONSOLIDADO[[#This Row],[Muertes]]&gt;0),N659+1,I660))</f>
        <v>0</v>
      </c>
      <c r="O660" s="69">
        <f>+IFERROR(VLOOKUP($G660,TDMuertes!$C$2:$E$534,3,0),0)</f>
        <v>0</v>
      </c>
      <c r="P660" s="94" t="str">
        <f t="shared" ca="1" si="57"/>
        <v>OFF</v>
      </c>
      <c r="Q660" s="78">
        <f>+IFERROR(VLOOKUP(CONSOLIDADO[[#This Row],[Codigo Municipio]],TDDia!$A$4:$B$394,2,0),0)</f>
        <v>0</v>
      </c>
    </row>
    <row r="661" spans="2:17" ht="14.45">
      <c r="B661">
        <f t="shared" si="58"/>
        <v>4</v>
      </c>
      <c r="C661" s="69" t="str" cm="1">
        <f t="array" ref="C661">+INDEX(Table_4[[Departamento]:[Municipio]],FINAL!$B661,1)</f>
        <v>Atlántida</v>
      </c>
      <c r="D661" s="69" t="str" cm="1">
        <f t="array" ref="D661">+INDEX(Table_4[[Departamento]:[Municipio]],FINAL!$B661,4)</f>
        <v>Jutiapa</v>
      </c>
      <c r="E661" s="69" t="str" cm="1">
        <f t="array" ref="E661">+INDEX(Table_4[[Departamento]:[Municipio]],FINAL!$B661,3)</f>
        <v>0104</v>
      </c>
      <c r="F661" s="96">
        <f t="shared" si="54"/>
        <v>43973</v>
      </c>
      <c r="G661" s="71" t="str">
        <f>+CONSOLIDADO[[#This Row],[Codigo Municipio]]&amp;CONSOLIDADO[[#This Row],[Fecha]]</f>
        <v>010443973</v>
      </c>
      <c r="H661" s="72">
        <f>+IFERROR(VLOOKUP($G661,TDAcumula!$C$2:$E$2027,3,0),0)</f>
        <v>0</v>
      </c>
      <c r="I661" s="73">
        <f t="shared" si="55"/>
        <v>0</v>
      </c>
      <c r="J661" s="74">
        <f>+IF(CONSOLIDADO[[#This Row],[Codigo Municipio]]=E660,CONSOLIDADO[[#This Row],[Fallecidos Diarios]]+J660,CONSOLIDADO[[#This Row],[Fallecidos Diarios]])</f>
        <v>0</v>
      </c>
      <c r="K661" s="75">
        <f t="shared" si="56"/>
        <v>0</v>
      </c>
      <c r="L661" s="76">
        <f>+IF(CONSOLIDADO[[#This Row],[Codigo Municipio]]=E660,CONSOLIDADO[[#This Row],[Recuperados Diarios]]+L660,CONSOLIDADO[[#This Row],[Recuperados Diarios]])</f>
        <v>0</v>
      </c>
      <c r="M661" s="77" cm="1">
        <f t="array" ref="M661">+IFERROR(IF(CONSOLIDADO[[#This Row],[Día]]&lt;14,0,INDEX(CONSOLIDADO[Casos Diarios],ROW()-14,1)),0)</f>
        <v>0</v>
      </c>
      <c r="N661" s="72">
        <f>+IF(CONSOLIDADO[[#This Row],[Clave]]="710143893",1,IF(OR(CONSOLIDADO[[#This Row],[Casos Acumulados]]&gt;0,CONSOLIDADO[[#This Row],[Muertes]]&gt;0),N660+1,I661))</f>
        <v>0</v>
      </c>
      <c r="O661" s="69">
        <f>+IFERROR(VLOOKUP($G661,TDMuertes!$C$2:$E$534,3,0),0)</f>
        <v>0</v>
      </c>
      <c r="P661" s="94" t="str">
        <f t="shared" ca="1" si="57"/>
        <v>OFF</v>
      </c>
      <c r="Q661" s="78">
        <f>+IFERROR(VLOOKUP(CONSOLIDADO[[#This Row],[Codigo Municipio]],TDDia!$A$4:$B$394,2,0),0)</f>
        <v>0</v>
      </c>
    </row>
    <row r="662" spans="2:17" ht="14.45">
      <c r="B662">
        <f t="shared" si="58"/>
        <v>4</v>
      </c>
      <c r="C662" s="69" t="str" cm="1">
        <f t="array" ref="C662">+INDEX(Table_4[[Departamento]:[Municipio]],FINAL!$B662,1)</f>
        <v>Atlántida</v>
      </c>
      <c r="D662" s="69" t="str" cm="1">
        <f t="array" ref="D662">+INDEX(Table_4[[Departamento]:[Municipio]],FINAL!$B662,4)</f>
        <v>Jutiapa</v>
      </c>
      <c r="E662" s="69" t="str" cm="1">
        <f t="array" ref="E662">+INDEX(Table_4[[Departamento]:[Municipio]],FINAL!$B662,3)</f>
        <v>0104</v>
      </c>
      <c r="F662" s="96">
        <f t="shared" si="54"/>
        <v>43974</v>
      </c>
      <c r="G662" s="71" t="str">
        <f>+CONSOLIDADO[[#This Row],[Codigo Municipio]]&amp;CONSOLIDADO[[#This Row],[Fecha]]</f>
        <v>010443974</v>
      </c>
      <c r="H662" s="72">
        <f>+IFERROR(VLOOKUP($G662,TDAcumula!$C$2:$E$2027,3,0),0)</f>
        <v>0</v>
      </c>
      <c r="I662" s="73">
        <f t="shared" si="55"/>
        <v>0</v>
      </c>
      <c r="J662" s="74">
        <f>+IF(CONSOLIDADO[[#This Row],[Codigo Municipio]]=E661,CONSOLIDADO[[#This Row],[Fallecidos Diarios]]+J661,CONSOLIDADO[[#This Row],[Fallecidos Diarios]])</f>
        <v>0</v>
      </c>
      <c r="K662" s="75">
        <f t="shared" si="56"/>
        <v>0</v>
      </c>
      <c r="L662" s="76">
        <f>+IF(CONSOLIDADO[[#This Row],[Codigo Municipio]]=E661,CONSOLIDADO[[#This Row],[Recuperados Diarios]]+L661,CONSOLIDADO[[#This Row],[Recuperados Diarios]])</f>
        <v>0</v>
      </c>
      <c r="M662" s="77" cm="1">
        <f t="array" ref="M662">+IFERROR(IF(CONSOLIDADO[[#This Row],[Día]]&lt;14,0,INDEX(CONSOLIDADO[Casos Diarios],ROW()-14,1)),0)</f>
        <v>0</v>
      </c>
      <c r="N662" s="72">
        <f>+IF(CONSOLIDADO[[#This Row],[Clave]]="710143893",1,IF(OR(CONSOLIDADO[[#This Row],[Casos Acumulados]]&gt;0,CONSOLIDADO[[#This Row],[Muertes]]&gt;0),N661+1,I662))</f>
        <v>0</v>
      </c>
      <c r="O662" s="69">
        <f>+IFERROR(VLOOKUP($G662,TDMuertes!$C$2:$E$534,3,0),0)</f>
        <v>0</v>
      </c>
      <c r="P662" s="94" t="str">
        <f t="shared" ca="1" si="57"/>
        <v>OFF</v>
      </c>
      <c r="Q662" s="78">
        <f>+IFERROR(VLOOKUP(CONSOLIDADO[[#This Row],[Codigo Municipio]],TDDia!$A$4:$B$394,2,0),0)</f>
        <v>0</v>
      </c>
    </row>
    <row r="663" spans="2:17" ht="14.45">
      <c r="B663">
        <f t="shared" si="58"/>
        <v>4</v>
      </c>
      <c r="C663" s="69" t="str" cm="1">
        <f t="array" ref="C663">+INDEX(Table_4[[Departamento]:[Municipio]],FINAL!$B663,1)</f>
        <v>Atlántida</v>
      </c>
      <c r="D663" s="69" t="str" cm="1">
        <f t="array" ref="D663">+INDEX(Table_4[[Departamento]:[Municipio]],FINAL!$B663,4)</f>
        <v>Jutiapa</v>
      </c>
      <c r="E663" s="69" t="str" cm="1">
        <f t="array" ref="E663">+INDEX(Table_4[[Departamento]:[Municipio]],FINAL!$B663,3)</f>
        <v>0104</v>
      </c>
      <c r="F663" s="96">
        <f t="shared" si="54"/>
        <v>43975</v>
      </c>
      <c r="G663" s="71" t="str">
        <f>+CONSOLIDADO[[#This Row],[Codigo Municipio]]&amp;CONSOLIDADO[[#This Row],[Fecha]]</f>
        <v>010443975</v>
      </c>
      <c r="H663" s="72">
        <f>+IFERROR(VLOOKUP($G663,TDAcumula!$C$2:$E$2027,3,0),0)</f>
        <v>0</v>
      </c>
      <c r="I663" s="73">
        <f t="shared" si="55"/>
        <v>0</v>
      </c>
      <c r="J663" s="74">
        <f>+IF(CONSOLIDADO[[#This Row],[Codigo Municipio]]=E662,CONSOLIDADO[[#This Row],[Fallecidos Diarios]]+J662,CONSOLIDADO[[#This Row],[Fallecidos Diarios]])</f>
        <v>0</v>
      </c>
      <c r="K663" s="75">
        <f t="shared" si="56"/>
        <v>0</v>
      </c>
      <c r="L663" s="76">
        <f>+IF(CONSOLIDADO[[#This Row],[Codigo Municipio]]=E662,CONSOLIDADO[[#This Row],[Recuperados Diarios]]+L662,CONSOLIDADO[[#This Row],[Recuperados Diarios]])</f>
        <v>0</v>
      </c>
      <c r="M663" s="77" cm="1">
        <f t="array" ref="M663">+IFERROR(IF(CONSOLIDADO[[#This Row],[Día]]&lt;14,0,INDEX(CONSOLIDADO[Casos Diarios],ROW()-14,1)),0)</f>
        <v>0</v>
      </c>
      <c r="N663" s="72">
        <f>+IF(CONSOLIDADO[[#This Row],[Clave]]="710143893",1,IF(OR(CONSOLIDADO[[#This Row],[Casos Acumulados]]&gt;0,CONSOLIDADO[[#This Row],[Muertes]]&gt;0),N662+1,I663))</f>
        <v>0</v>
      </c>
      <c r="O663" s="69">
        <f>+IFERROR(VLOOKUP($G663,TDMuertes!$C$2:$E$534,3,0),0)</f>
        <v>0</v>
      </c>
      <c r="P663" s="94" t="str">
        <f t="shared" ca="1" si="57"/>
        <v>OFF</v>
      </c>
      <c r="Q663" s="78">
        <f>+IFERROR(VLOOKUP(CONSOLIDADO[[#This Row],[Codigo Municipio]],TDDia!$A$4:$B$394,2,0),0)</f>
        <v>0</v>
      </c>
    </row>
    <row r="664" spans="2:17" ht="14.45">
      <c r="B664">
        <f t="shared" si="58"/>
        <v>4</v>
      </c>
      <c r="C664" s="69" t="str" cm="1">
        <f t="array" ref="C664">+INDEX(Table_4[[Departamento]:[Municipio]],FINAL!$B664,1)</f>
        <v>Atlántida</v>
      </c>
      <c r="D664" s="69" t="str" cm="1">
        <f t="array" ref="D664">+INDEX(Table_4[[Departamento]:[Municipio]],FINAL!$B664,4)</f>
        <v>Jutiapa</v>
      </c>
      <c r="E664" s="69" t="str" cm="1">
        <f t="array" ref="E664">+INDEX(Table_4[[Departamento]:[Municipio]],FINAL!$B664,3)</f>
        <v>0104</v>
      </c>
      <c r="F664" s="96">
        <f t="shared" si="54"/>
        <v>43976</v>
      </c>
      <c r="G664" s="71" t="str">
        <f>+CONSOLIDADO[[#This Row],[Codigo Municipio]]&amp;CONSOLIDADO[[#This Row],[Fecha]]</f>
        <v>010443976</v>
      </c>
      <c r="H664" s="72">
        <f>+IFERROR(VLOOKUP($G664,TDAcumula!$C$2:$E$2027,3,0),0)</f>
        <v>0</v>
      </c>
      <c r="I664" s="73">
        <f t="shared" si="55"/>
        <v>0</v>
      </c>
      <c r="J664" s="74">
        <f>+IF(CONSOLIDADO[[#This Row],[Codigo Municipio]]=E663,CONSOLIDADO[[#This Row],[Fallecidos Diarios]]+J663,CONSOLIDADO[[#This Row],[Fallecidos Diarios]])</f>
        <v>0</v>
      </c>
      <c r="K664" s="75">
        <f t="shared" si="56"/>
        <v>0</v>
      </c>
      <c r="L664" s="76">
        <f>+IF(CONSOLIDADO[[#This Row],[Codigo Municipio]]=E663,CONSOLIDADO[[#This Row],[Recuperados Diarios]]+L663,CONSOLIDADO[[#This Row],[Recuperados Diarios]])</f>
        <v>0</v>
      </c>
      <c r="M664" s="77" cm="1">
        <f t="array" ref="M664">+IFERROR(IF(CONSOLIDADO[[#This Row],[Día]]&lt;14,0,INDEX(CONSOLIDADO[Casos Diarios],ROW()-14,1)),0)</f>
        <v>0</v>
      </c>
      <c r="N664" s="72">
        <f>+IF(CONSOLIDADO[[#This Row],[Clave]]="710143893",1,IF(OR(CONSOLIDADO[[#This Row],[Casos Acumulados]]&gt;0,CONSOLIDADO[[#This Row],[Muertes]]&gt;0),N663+1,I664))</f>
        <v>0</v>
      </c>
      <c r="O664" s="69">
        <f>+IFERROR(VLOOKUP($G664,TDMuertes!$C$2:$E$534,3,0),0)</f>
        <v>0</v>
      </c>
      <c r="P664" s="94" t="str">
        <f t="shared" ca="1" si="57"/>
        <v>OFF</v>
      </c>
      <c r="Q664" s="78">
        <f>+IFERROR(VLOOKUP(CONSOLIDADO[[#This Row],[Codigo Municipio]],TDDia!$A$4:$B$394,2,0),0)</f>
        <v>0</v>
      </c>
    </row>
    <row r="665" spans="2:17" ht="14.45">
      <c r="B665">
        <f t="shared" si="58"/>
        <v>4</v>
      </c>
      <c r="C665" s="69" t="str" cm="1">
        <f t="array" ref="C665">+INDEX(Table_4[[Departamento]:[Municipio]],FINAL!$B665,1)</f>
        <v>Atlántida</v>
      </c>
      <c r="D665" s="69" t="str" cm="1">
        <f t="array" ref="D665">+INDEX(Table_4[[Departamento]:[Municipio]],FINAL!$B665,4)</f>
        <v>Jutiapa</v>
      </c>
      <c r="E665" s="69" t="str" cm="1">
        <f t="array" ref="E665">+INDEX(Table_4[[Departamento]:[Municipio]],FINAL!$B665,3)</f>
        <v>0104</v>
      </c>
      <c r="F665" s="96">
        <f t="shared" si="54"/>
        <v>43977</v>
      </c>
      <c r="G665" s="71" t="str">
        <f>+CONSOLIDADO[[#This Row],[Codigo Municipio]]&amp;CONSOLIDADO[[#This Row],[Fecha]]</f>
        <v>010443977</v>
      </c>
      <c r="H665" s="72">
        <f>+IFERROR(VLOOKUP($G665,TDAcumula!$C$2:$E$2027,3,0),0)</f>
        <v>0</v>
      </c>
      <c r="I665" s="73">
        <f t="shared" si="55"/>
        <v>0</v>
      </c>
      <c r="J665" s="74">
        <f>+IF(CONSOLIDADO[[#This Row],[Codigo Municipio]]=E664,CONSOLIDADO[[#This Row],[Fallecidos Diarios]]+J664,CONSOLIDADO[[#This Row],[Fallecidos Diarios]])</f>
        <v>0</v>
      </c>
      <c r="K665" s="75">
        <f t="shared" si="56"/>
        <v>0</v>
      </c>
      <c r="L665" s="76">
        <f>+IF(CONSOLIDADO[[#This Row],[Codigo Municipio]]=E664,CONSOLIDADO[[#This Row],[Recuperados Diarios]]+L664,CONSOLIDADO[[#This Row],[Recuperados Diarios]])</f>
        <v>0</v>
      </c>
      <c r="M665" s="77" cm="1">
        <f t="array" ref="M665">+IFERROR(IF(CONSOLIDADO[[#This Row],[Día]]&lt;14,0,INDEX(CONSOLIDADO[Casos Diarios],ROW()-14,1)),0)</f>
        <v>0</v>
      </c>
      <c r="N665" s="72">
        <f>+IF(CONSOLIDADO[[#This Row],[Clave]]="710143893",1,IF(OR(CONSOLIDADO[[#This Row],[Casos Acumulados]]&gt;0,CONSOLIDADO[[#This Row],[Muertes]]&gt;0),N664+1,I665))</f>
        <v>0</v>
      </c>
      <c r="O665" s="69">
        <f>+IFERROR(VLOOKUP($G665,TDMuertes!$C$2:$E$534,3,0),0)</f>
        <v>0</v>
      </c>
      <c r="P665" s="94" t="str">
        <f t="shared" ca="1" si="57"/>
        <v>OFF</v>
      </c>
      <c r="Q665" s="78">
        <f>+IFERROR(VLOOKUP(CONSOLIDADO[[#This Row],[Codigo Municipio]],TDDia!$A$4:$B$394,2,0),0)</f>
        <v>0</v>
      </c>
    </row>
    <row r="666" spans="2:17" ht="14.45">
      <c r="B666">
        <f t="shared" si="58"/>
        <v>4</v>
      </c>
      <c r="C666" s="69" t="str" cm="1">
        <f t="array" ref="C666">+INDEX(Table_4[[Departamento]:[Municipio]],FINAL!$B666,1)</f>
        <v>Atlántida</v>
      </c>
      <c r="D666" s="69" t="str" cm="1">
        <f t="array" ref="D666">+INDEX(Table_4[[Departamento]:[Municipio]],FINAL!$B666,4)</f>
        <v>Jutiapa</v>
      </c>
      <c r="E666" s="69" t="str" cm="1">
        <f t="array" ref="E666">+INDEX(Table_4[[Departamento]:[Municipio]],FINAL!$B666,3)</f>
        <v>0104</v>
      </c>
      <c r="F666" s="96">
        <f t="shared" si="54"/>
        <v>43978</v>
      </c>
      <c r="G666" s="71" t="str">
        <f>+CONSOLIDADO[[#This Row],[Codigo Municipio]]&amp;CONSOLIDADO[[#This Row],[Fecha]]</f>
        <v>010443978</v>
      </c>
      <c r="H666" s="72">
        <f>+IFERROR(VLOOKUP($G666,TDAcumula!$C$2:$E$2027,3,0),0)</f>
        <v>0</v>
      </c>
      <c r="I666" s="73">
        <f t="shared" si="55"/>
        <v>0</v>
      </c>
      <c r="J666" s="74">
        <f>+IF(CONSOLIDADO[[#This Row],[Codigo Municipio]]=E665,CONSOLIDADO[[#This Row],[Fallecidos Diarios]]+J665,CONSOLIDADO[[#This Row],[Fallecidos Diarios]])</f>
        <v>0</v>
      </c>
      <c r="K666" s="75">
        <f t="shared" si="56"/>
        <v>0</v>
      </c>
      <c r="L666" s="76">
        <f>+IF(CONSOLIDADO[[#This Row],[Codigo Municipio]]=E665,CONSOLIDADO[[#This Row],[Recuperados Diarios]]+L665,CONSOLIDADO[[#This Row],[Recuperados Diarios]])</f>
        <v>0</v>
      </c>
      <c r="M666" s="77" cm="1">
        <f t="array" ref="M666">+IFERROR(IF(CONSOLIDADO[[#This Row],[Día]]&lt;14,0,INDEX(CONSOLIDADO[Casos Diarios],ROW()-14,1)),0)</f>
        <v>0</v>
      </c>
      <c r="N666" s="72">
        <f>+IF(CONSOLIDADO[[#This Row],[Clave]]="710143893",1,IF(OR(CONSOLIDADO[[#This Row],[Casos Acumulados]]&gt;0,CONSOLIDADO[[#This Row],[Muertes]]&gt;0),N665+1,I666))</f>
        <v>0</v>
      </c>
      <c r="O666" s="69">
        <f>+IFERROR(VLOOKUP($G666,TDMuertes!$C$2:$E$534,3,0),0)</f>
        <v>0</v>
      </c>
      <c r="P666" s="94" t="str">
        <f t="shared" ca="1" si="57"/>
        <v>OFF</v>
      </c>
      <c r="Q666" s="78">
        <f>+IFERROR(VLOOKUP(CONSOLIDADO[[#This Row],[Codigo Municipio]],TDDia!$A$4:$B$394,2,0),0)</f>
        <v>0</v>
      </c>
    </row>
    <row r="667" spans="2:17" ht="14.45">
      <c r="B667">
        <f t="shared" si="58"/>
        <v>4</v>
      </c>
      <c r="C667" s="69" t="str" cm="1">
        <f t="array" ref="C667">+INDEX(Table_4[[Departamento]:[Municipio]],FINAL!$B667,1)</f>
        <v>Atlántida</v>
      </c>
      <c r="D667" s="69" t="str" cm="1">
        <f t="array" ref="D667">+INDEX(Table_4[[Departamento]:[Municipio]],FINAL!$B667,4)</f>
        <v>Jutiapa</v>
      </c>
      <c r="E667" s="69" t="str" cm="1">
        <f t="array" ref="E667">+INDEX(Table_4[[Departamento]:[Municipio]],FINAL!$B667,3)</f>
        <v>0104</v>
      </c>
      <c r="F667" s="96">
        <f t="shared" si="54"/>
        <v>43979</v>
      </c>
      <c r="G667" s="71" t="str">
        <f>+CONSOLIDADO[[#This Row],[Codigo Municipio]]&amp;CONSOLIDADO[[#This Row],[Fecha]]</f>
        <v>010443979</v>
      </c>
      <c r="H667" s="72">
        <f>+IFERROR(VLOOKUP($G667,TDAcumula!$C$2:$E$2027,3,0),0)</f>
        <v>0</v>
      </c>
      <c r="I667" s="73">
        <f t="shared" si="55"/>
        <v>0</v>
      </c>
      <c r="J667" s="74">
        <f>+IF(CONSOLIDADO[[#This Row],[Codigo Municipio]]=E666,CONSOLIDADO[[#This Row],[Fallecidos Diarios]]+J666,CONSOLIDADO[[#This Row],[Fallecidos Diarios]])</f>
        <v>0</v>
      </c>
      <c r="K667" s="75">
        <f t="shared" si="56"/>
        <v>0</v>
      </c>
      <c r="L667" s="76">
        <f>+IF(CONSOLIDADO[[#This Row],[Codigo Municipio]]=E666,CONSOLIDADO[[#This Row],[Recuperados Diarios]]+L666,CONSOLIDADO[[#This Row],[Recuperados Diarios]])</f>
        <v>0</v>
      </c>
      <c r="M667" s="77" cm="1">
        <f t="array" ref="M667">+IFERROR(IF(CONSOLIDADO[[#This Row],[Día]]&lt;14,0,INDEX(CONSOLIDADO[Casos Diarios],ROW()-14,1)),0)</f>
        <v>0</v>
      </c>
      <c r="N667" s="72">
        <f>+IF(CONSOLIDADO[[#This Row],[Clave]]="710143893",1,IF(OR(CONSOLIDADO[[#This Row],[Casos Acumulados]]&gt;0,CONSOLIDADO[[#This Row],[Muertes]]&gt;0),N666+1,I667))</f>
        <v>0</v>
      </c>
      <c r="O667" s="69">
        <f>+IFERROR(VLOOKUP($G667,TDMuertes!$C$2:$E$534,3,0),0)</f>
        <v>0</v>
      </c>
      <c r="P667" s="94" t="str">
        <f t="shared" ca="1" si="57"/>
        <v>OFF</v>
      </c>
      <c r="Q667" s="78">
        <f>+IFERROR(VLOOKUP(CONSOLIDADO[[#This Row],[Codigo Municipio]],TDDia!$A$4:$B$394,2,0),0)</f>
        <v>0</v>
      </c>
    </row>
    <row r="668" spans="2:17" ht="14.45">
      <c r="B668">
        <f t="shared" si="58"/>
        <v>4</v>
      </c>
      <c r="C668" s="69" t="str" cm="1">
        <f t="array" ref="C668">+INDEX(Table_4[[Departamento]:[Municipio]],FINAL!$B668,1)</f>
        <v>Atlántida</v>
      </c>
      <c r="D668" s="69" t="str" cm="1">
        <f t="array" ref="D668">+INDEX(Table_4[[Departamento]:[Municipio]],FINAL!$B668,4)</f>
        <v>Jutiapa</v>
      </c>
      <c r="E668" s="69" t="str" cm="1">
        <f t="array" ref="E668">+INDEX(Table_4[[Departamento]:[Municipio]],FINAL!$B668,3)</f>
        <v>0104</v>
      </c>
      <c r="F668" s="96">
        <f t="shared" si="54"/>
        <v>43980</v>
      </c>
      <c r="G668" s="71" t="str">
        <f>+CONSOLIDADO[[#This Row],[Codigo Municipio]]&amp;CONSOLIDADO[[#This Row],[Fecha]]</f>
        <v>010443980</v>
      </c>
      <c r="H668" s="72">
        <f>+IFERROR(VLOOKUP($G668,TDAcumula!$C$2:$E$2027,3,0),0)</f>
        <v>0</v>
      </c>
      <c r="I668" s="73">
        <f t="shared" si="55"/>
        <v>0</v>
      </c>
      <c r="J668" s="74">
        <f>+IF(CONSOLIDADO[[#This Row],[Codigo Municipio]]=E667,CONSOLIDADO[[#This Row],[Fallecidos Diarios]]+J667,CONSOLIDADO[[#This Row],[Fallecidos Diarios]])</f>
        <v>0</v>
      </c>
      <c r="K668" s="75">
        <f t="shared" si="56"/>
        <v>0</v>
      </c>
      <c r="L668" s="76">
        <f>+IF(CONSOLIDADO[[#This Row],[Codigo Municipio]]=E667,CONSOLIDADO[[#This Row],[Recuperados Diarios]]+L667,CONSOLIDADO[[#This Row],[Recuperados Diarios]])</f>
        <v>0</v>
      </c>
      <c r="M668" s="77" cm="1">
        <f t="array" ref="M668">+IFERROR(IF(CONSOLIDADO[[#This Row],[Día]]&lt;14,0,INDEX(CONSOLIDADO[Casos Diarios],ROW()-14,1)),0)</f>
        <v>0</v>
      </c>
      <c r="N668" s="72">
        <f>+IF(CONSOLIDADO[[#This Row],[Clave]]="710143893",1,IF(OR(CONSOLIDADO[[#This Row],[Casos Acumulados]]&gt;0,CONSOLIDADO[[#This Row],[Muertes]]&gt;0),N667+1,I668))</f>
        <v>0</v>
      </c>
      <c r="O668" s="69">
        <f>+IFERROR(VLOOKUP($G668,TDMuertes!$C$2:$E$534,3,0),0)</f>
        <v>0</v>
      </c>
      <c r="P668" s="94" t="str">
        <f t="shared" ca="1" si="57"/>
        <v>OFF</v>
      </c>
      <c r="Q668" s="78">
        <f>+IFERROR(VLOOKUP(CONSOLIDADO[[#This Row],[Codigo Municipio]],TDDia!$A$4:$B$394,2,0),0)</f>
        <v>0</v>
      </c>
    </row>
    <row r="669" spans="2:17" ht="14.45">
      <c r="B669">
        <f t="shared" si="58"/>
        <v>4</v>
      </c>
      <c r="C669" s="69" t="str" cm="1">
        <f t="array" ref="C669">+INDEX(Table_4[[Departamento]:[Municipio]],FINAL!$B669,1)</f>
        <v>Atlántida</v>
      </c>
      <c r="D669" s="69" t="str" cm="1">
        <f t="array" ref="D669">+INDEX(Table_4[[Departamento]:[Municipio]],FINAL!$B669,4)</f>
        <v>Jutiapa</v>
      </c>
      <c r="E669" s="69" t="str" cm="1">
        <f t="array" ref="E669">+INDEX(Table_4[[Departamento]:[Municipio]],FINAL!$B669,3)</f>
        <v>0104</v>
      </c>
      <c r="F669" s="96">
        <f t="shared" si="54"/>
        <v>43981</v>
      </c>
      <c r="G669" s="71" t="str">
        <f>+CONSOLIDADO[[#This Row],[Codigo Municipio]]&amp;CONSOLIDADO[[#This Row],[Fecha]]</f>
        <v>010443981</v>
      </c>
      <c r="H669" s="72">
        <f>+IFERROR(VLOOKUP($G669,TDAcumula!$C$2:$E$2027,3,0),0)</f>
        <v>0</v>
      </c>
      <c r="I669" s="73">
        <f t="shared" si="55"/>
        <v>0</v>
      </c>
      <c r="J669" s="74">
        <f>+IF(CONSOLIDADO[[#This Row],[Codigo Municipio]]=E668,CONSOLIDADO[[#This Row],[Fallecidos Diarios]]+J668,CONSOLIDADO[[#This Row],[Fallecidos Diarios]])</f>
        <v>0</v>
      </c>
      <c r="K669" s="75">
        <f t="shared" si="56"/>
        <v>0</v>
      </c>
      <c r="L669" s="76">
        <f>+IF(CONSOLIDADO[[#This Row],[Codigo Municipio]]=E668,CONSOLIDADO[[#This Row],[Recuperados Diarios]]+L668,CONSOLIDADO[[#This Row],[Recuperados Diarios]])</f>
        <v>0</v>
      </c>
      <c r="M669" s="77" cm="1">
        <f t="array" ref="M669">+IFERROR(IF(CONSOLIDADO[[#This Row],[Día]]&lt;14,0,INDEX(CONSOLIDADO[Casos Diarios],ROW()-14,1)),0)</f>
        <v>0</v>
      </c>
      <c r="N669" s="72">
        <f>+IF(CONSOLIDADO[[#This Row],[Clave]]="710143893",1,IF(OR(CONSOLIDADO[[#This Row],[Casos Acumulados]]&gt;0,CONSOLIDADO[[#This Row],[Muertes]]&gt;0),N668+1,I669))</f>
        <v>0</v>
      </c>
      <c r="O669" s="69">
        <f>+IFERROR(VLOOKUP($G669,TDMuertes!$C$2:$E$534,3,0),0)</f>
        <v>0</v>
      </c>
      <c r="P669" s="94" t="str">
        <f t="shared" ca="1" si="57"/>
        <v>OFF</v>
      </c>
      <c r="Q669" s="78">
        <f>+IFERROR(VLOOKUP(CONSOLIDADO[[#This Row],[Codigo Municipio]],TDDia!$A$4:$B$394,2,0),0)</f>
        <v>0</v>
      </c>
    </row>
    <row r="670" spans="2:17" ht="14.45">
      <c r="B670">
        <f t="shared" si="58"/>
        <v>4</v>
      </c>
      <c r="C670" s="69" t="str" cm="1">
        <f t="array" ref="C670">+INDEX(Table_4[[Departamento]:[Municipio]],FINAL!$B670,1)</f>
        <v>Atlántida</v>
      </c>
      <c r="D670" s="69" t="str" cm="1">
        <f t="array" ref="D670">+INDEX(Table_4[[Departamento]:[Municipio]],FINAL!$B670,4)</f>
        <v>Jutiapa</v>
      </c>
      <c r="E670" s="69" t="str" cm="1">
        <f t="array" ref="E670">+INDEX(Table_4[[Departamento]:[Municipio]],FINAL!$B670,3)</f>
        <v>0104</v>
      </c>
      <c r="F670" s="96">
        <f t="shared" si="54"/>
        <v>43982</v>
      </c>
      <c r="G670" s="71" t="str">
        <f>+CONSOLIDADO[[#This Row],[Codigo Municipio]]&amp;CONSOLIDADO[[#This Row],[Fecha]]</f>
        <v>010443982</v>
      </c>
      <c r="H670" s="72">
        <f>+IFERROR(VLOOKUP($G670,TDAcumula!$C$2:$E$2027,3,0),0)</f>
        <v>0</v>
      </c>
      <c r="I670" s="73">
        <f t="shared" si="55"/>
        <v>0</v>
      </c>
      <c r="J670" s="74">
        <f>+IF(CONSOLIDADO[[#This Row],[Codigo Municipio]]=E669,CONSOLIDADO[[#This Row],[Fallecidos Diarios]]+J669,CONSOLIDADO[[#This Row],[Fallecidos Diarios]])</f>
        <v>0</v>
      </c>
      <c r="K670" s="75">
        <f t="shared" si="56"/>
        <v>0</v>
      </c>
      <c r="L670" s="76">
        <f>+IF(CONSOLIDADO[[#This Row],[Codigo Municipio]]=E669,CONSOLIDADO[[#This Row],[Recuperados Diarios]]+L669,CONSOLIDADO[[#This Row],[Recuperados Diarios]])</f>
        <v>0</v>
      </c>
      <c r="M670" s="77" cm="1">
        <f t="array" ref="M670">+IFERROR(IF(CONSOLIDADO[[#This Row],[Día]]&lt;14,0,INDEX(CONSOLIDADO[Casos Diarios],ROW()-14,1)),0)</f>
        <v>0</v>
      </c>
      <c r="N670" s="72">
        <f>+IF(CONSOLIDADO[[#This Row],[Clave]]="710143893",1,IF(OR(CONSOLIDADO[[#This Row],[Casos Acumulados]]&gt;0,CONSOLIDADO[[#This Row],[Muertes]]&gt;0),N669+1,I670))</f>
        <v>0</v>
      </c>
      <c r="O670" s="69">
        <f>+IFERROR(VLOOKUP($G670,TDMuertes!$C$2:$E$534,3,0),0)</f>
        <v>0</v>
      </c>
      <c r="P670" s="94" t="str">
        <f t="shared" ca="1" si="57"/>
        <v>OFF</v>
      </c>
      <c r="Q670" s="78">
        <f>+IFERROR(VLOOKUP(CONSOLIDADO[[#This Row],[Codigo Municipio]],TDDia!$A$4:$B$394,2,0),0)</f>
        <v>0</v>
      </c>
    </row>
    <row r="671" spans="2:17" ht="14.45">
      <c r="B671">
        <f t="shared" si="58"/>
        <v>4</v>
      </c>
      <c r="C671" s="69" t="str" cm="1">
        <f t="array" ref="C671">+INDEX(Table_4[[Departamento]:[Municipio]],FINAL!$B671,1)</f>
        <v>Atlántida</v>
      </c>
      <c r="D671" s="69" t="str" cm="1">
        <f t="array" ref="D671">+INDEX(Table_4[[Departamento]:[Municipio]],FINAL!$B671,4)</f>
        <v>Jutiapa</v>
      </c>
      <c r="E671" s="69" t="str" cm="1">
        <f t="array" ref="E671">+INDEX(Table_4[[Departamento]:[Municipio]],FINAL!$B671,3)</f>
        <v>0104</v>
      </c>
      <c r="F671" s="96">
        <f t="shared" si="54"/>
        <v>43983</v>
      </c>
      <c r="G671" s="71" t="str">
        <f>+CONSOLIDADO[[#This Row],[Codigo Municipio]]&amp;CONSOLIDADO[[#This Row],[Fecha]]</f>
        <v>010443983</v>
      </c>
      <c r="H671" s="72">
        <f>+IFERROR(VLOOKUP($G671,TDAcumula!$C$2:$E$2027,3,0),0)</f>
        <v>0</v>
      </c>
      <c r="I671" s="73">
        <f t="shared" si="55"/>
        <v>0</v>
      </c>
      <c r="J671" s="74">
        <f>+IF(CONSOLIDADO[[#This Row],[Codigo Municipio]]=E670,CONSOLIDADO[[#This Row],[Fallecidos Diarios]]+J670,CONSOLIDADO[[#This Row],[Fallecidos Diarios]])</f>
        <v>0</v>
      </c>
      <c r="K671" s="75">
        <f t="shared" si="56"/>
        <v>0</v>
      </c>
      <c r="L671" s="76">
        <f>+IF(CONSOLIDADO[[#This Row],[Codigo Municipio]]=E670,CONSOLIDADO[[#This Row],[Recuperados Diarios]]+L670,CONSOLIDADO[[#This Row],[Recuperados Diarios]])</f>
        <v>0</v>
      </c>
      <c r="M671" s="77" cm="1">
        <f t="array" ref="M671">+IFERROR(IF(CONSOLIDADO[[#This Row],[Día]]&lt;14,0,INDEX(CONSOLIDADO[Casos Diarios],ROW()-14,1)),0)</f>
        <v>0</v>
      </c>
      <c r="N671" s="72">
        <f>+IF(CONSOLIDADO[[#This Row],[Clave]]="710143893",1,IF(OR(CONSOLIDADO[[#This Row],[Casos Acumulados]]&gt;0,CONSOLIDADO[[#This Row],[Muertes]]&gt;0),N670+1,I671))</f>
        <v>0</v>
      </c>
      <c r="O671" s="69">
        <f>+IFERROR(VLOOKUP($G671,TDMuertes!$C$2:$E$534,3,0),0)</f>
        <v>0</v>
      </c>
      <c r="P671" s="94" t="str">
        <f t="shared" ca="1" si="57"/>
        <v>OFF</v>
      </c>
      <c r="Q671" s="78">
        <f>+IFERROR(VLOOKUP(CONSOLIDADO[[#This Row],[Codigo Municipio]],TDDia!$A$4:$B$394,2,0),0)</f>
        <v>0</v>
      </c>
    </row>
    <row r="672" spans="2:17" ht="14.45">
      <c r="B672">
        <f t="shared" si="58"/>
        <v>4</v>
      </c>
      <c r="C672" s="69" t="str" cm="1">
        <f t="array" ref="C672">+INDEX(Table_4[[Departamento]:[Municipio]],FINAL!$B672,1)</f>
        <v>Atlántida</v>
      </c>
      <c r="D672" s="69" t="str" cm="1">
        <f t="array" ref="D672">+INDEX(Table_4[[Departamento]:[Municipio]],FINAL!$B672,4)</f>
        <v>Jutiapa</v>
      </c>
      <c r="E672" s="69" t="str" cm="1">
        <f t="array" ref="E672">+INDEX(Table_4[[Departamento]:[Municipio]],FINAL!$B672,3)</f>
        <v>0104</v>
      </c>
      <c r="F672" s="96">
        <f t="shared" si="54"/>
        <v>43984</v>
      </c>
      <c r="G672" s="71" t="str">
        <f>+CONSOLIDADO[[#This Row],[Codigo Municipio]]&amp;CONSOLIDADO[[#This Row],[Fecha]]</f>
        <v>010443984</v>
      </c>
      <c r="H672" s="72">
        <f>+IFERROR(VLOOKUP($G672,TDAcumula!$C$2:$E$2027,3,0),0)</f>
        <v>0</v>
      </c>
      <c r="I672" s="73">
        <f t="shared" si="55"/>
        <v>0</v>
      </c>
      <c r="J672" s="74">
        <f>+IF(CONSOLIDADO[[#This Row],[Codigo Municipio]]=E671,CONSOLIDADO[[#This Row],[Fallecidos Diarios]]+J671,CONSOLIDADO[[#This Row],[Fallecidos Diarios]])</f>
        <v>0</v>
      </c>
      <c r="K672" s="75">
        <f t="shared" si="56"/>
        <v>0</v>
      </c>
      <c r="L672" s="76">
        <f>+IF(CONSOLIDADO[[#This Row],[Codigo Municipio]]=E671,CONSOLIDADO[[#This Row],[Recuperados Diarios]]+L671,CONSOLIDADO[[#This Row],[Recuperados Diarios]])</f>
        <v>0</v>
      </c>
      <c r="M672" s="77" cm="1">
        <f t="array" ref="M672">+IFERROR(IF(CONSOLIDADO[[#This Row],[Día]]&lt;14,0,INDEX(CONSOLIDADO[Casos Diarios],ROW()-14,1)),0)</f>
        <v>0</v>
      </c>
      <c r="N672" s="72">
        <f>+IF(CONSOLIDADO[[#This Row],[Clave]]="710143893",1,IF(OR(CONSOLIDADO[[#This Row],[Casos Acumulados]]&gt;0,CONSOLIDADO[[#This Row],[Muertes]]&gt;0),N671+1,I672))</f>
        <v>0</v>
      </c>
      <c r="O672" s="69">
        <f>+IFERROR(VLOOKUP($G672,TDMuertes!$C$2:$E$534,3,0),0)</f>
        <v>0</v>
      </c>
      <c r="P672" s="94" t="str">
        <f t="shared" ca="1" si="57"/>
        <v>OFF</v>
      </c>
      <c r="Q672" s="78">
        <f>+IFERROR(VLOOKUP(CONSOLIDADO[[#This Row],[Codigo Municipio]],TDDia!$A$4:$B$394,2,0),0)</f>
        <v>0</v>
      </c>
    </row>
    <row r="673" spans="2:17" ht="14.45">
      <c r="B673">
        <f t="shared" si="58"/>
        <v>4</v>
      </c>
      <c r="C673" s="69" t="str" cm="1">
        <f t="array" ref="C673">+INDEX(Table_4[[Departamento]:[Municipio]],FINAL!$B673,1)</f>
        <v>Atlántida</v>
      </c>
      <c r="D673" s="69" t="str" cm="1">
        <f t="array" ref="D673">+INDEX(Table_4[[Departamento]:[Municipio]],FINAL!$B673,4)</f>
        <v>Jutiapa</v>
      </c>
      <c r="E673" s="69" t="str" cm="1">
        <f t="array" ref="E673">+INDEX(Table_4[[Departamento]:[Municipio]],FINAL!$B673,3)</f>
        <v>0104</v>
      </c>
      <c r="F673" s="96">
        <f t="shared" si="54"/>
        <v>43985</v>
      </c>
      <c r="G673" s="71" t="str">
        <f>+CONSOLIDADO[[#This Row],[Codigo Municipio]]&amp;CONSOLIDADO[[#This Row],[Fecha]]</f>
        <v>010443985</v>
      </c>
      <c r="H673" s="72">
        <f>+IFERROR(VLOOKUP($G673,TDAcumula!$C$2:$E$2027,3,0),0)</f>
        <v>0</v>
      </c>
      <c r="I673" s="73">
        <f t="shared" si="55"/>
        <v>0</v>
      </c>
      <c r="J673" s="74">
        <f>+IF(CONSOLIDADO[[#This Row],[Codigo Municipio]]=E672,CONSOLIDADO[[#This Row],[Fallecidos Diarios]]+J672,CONSOLIDADO[[#This Row],[Fallecidos Diarios]])</f>
        <v>0</v>
      </c>
      <c r="K673" s="75">
        <f t="shared" si="56"/>
        <v>0</v>
      </c>
      <c r="L673" s="76">
        <f>+IF(CONSOLIDADO[[#This Row],[Codigo Municipio]]=E672,CONSOLIDADO[[#This Row],[Recuperados Diarios]]+L672,CONSOLIDADO[[#This Row],[Recuperados Diarios]])</f>
        <v>0</v>
      </c>
      <c r="M673" s="77" cm="1">
        <f t="array" ref="M673">+IFERROR(IF(CONSOLIDADO[[#This Row],[Día]]&lt;14,0,INDEX(CONSOLIDADO[Casos Diarios],ROW()-14,1)),0)</f>
        <v>0</v>
      </c>
      <c r="N673" s="72">
        <f>+IF(CONSOLIDADO[[#This Row],[Clave]]="710143893",1,IF(OR(CONSOLIDADO[[#This Row],[Casos Acumulados]]&gt;0,CONSOLIDADO[[#This Row],[Muertes]]&gt;0),N672+1,I673))</f>
        <v>0</v>
      </c>
      <c r="O673" s="69">
        <f>+IFERROR(VLOOKUP($G673,TDMuertes!$C$2:$E$534,3,0),0)</f>
        <v>0</v>
      </c>
      <c r="P673" s="94" t="str">
        <f t="shared" ca="1" si="57"/>
        <v>OFF</v>
      </c>
      <c r="Q673" s="78">
        <f>+IFERROR(VLOOKUP(CONSOLIDADO[[#This Row],[Codigo Municipio]],TDDia!$A$4:$B$394,2,0),0)</f>
        <v>0</v>
      </c>
    </row>
    <row r="674" spans="2:17" ht="14.45">
      <c r="B674">
        <f t="shared" si="58"/>
        <v>4</v>
      </c>
      <c r="C674" s="69" t="str" cm="1">
        <f t="array" ref="C674">+INDEX(Table_4[[Departamento]:[Municipio]],FINAL!$B674,1)</f>
        <v>Atlántida</v>
      </c>
      <c r="D674" s="69" t="str" cm="1">
        <f t="array" ref="D674">+INDEX(Table_4[[Departamento]:[Municipio]],FINAL!$B674,4)</f>
        <v>Jutiapa</v>
      </c>
      <c r="E674" s="69" t="str" cm="1">
        <f t="array" ref="E674">+INDEX(Table_4[[Departamento]:[Municipio]],FINAL!$B674,3)</f>
        <v>0104</v>
      </c>
      <c r="F674" s="96">
        <f t="shared" si="54"/>
        <v>43986</v>
      </c>
      <c r="G674" s="71" t="str">
        <f>+CONSOLIDADO[[#This Row],[Codigo Municipio]]&amp;CONSOLIDADO[[#This Row],[Fecha]]</f>
        <v>010443986</v>
      </c>
      <c r="H674" s="72">
        <f>+IFERROR(VLOOKUP($G674,TDAcumula!$C$2:$E$2027,3,0),0)</f>
        <v>0</v>
      </c>
      <c r="I674" s="73">
        <f t="shared" si="55"/>
        <v>0</v>
      </c>
      <c r="J674" s="74">
        <f>+IF(CONSOLIDADO[[#This Row],[Codigo Municipio]]=E673,CONSOLIDADO[[#This Row],[Fallecidos Diarios]]+J673,CONSOLIDADO[[#This Row],[Fallecidos Diarios]])</f>
        <v>0</v>
      </c>
      <c r="K674" s="75">
        <f t="shared" si="56"/>
        <v>0</v>
      </c>
      <c r="L674" s="76">
        <f>+IF(CONSOLIDADO[[#This Row],[Codigo Municipio]]=E673,CONSOLIDADO[[#This Row],[Recuperados Diarios]]+L673,CONSOLIDADO[[#This Row],[Recuperados Diarios]])</f>
        <v>0</v>
      </c>
      <c r="M674" s="77" cm="1">
        <f t="array" ref="M674">+IFERROR(IF(CONSOLIDADO[[#This Row],[Día]]&lt;14,0,INDEX(CONSOLIDADO[Casos Diarios],ROW()-14,1)),0)</f>
        <v>0</v>
      </c>
      <c r="N674" s="72">
        <f>+IF(CONSOLIDADO[[#This Row],[Clave]]="710143893",1,IF(OR(CONSOLIDADO[[#This Row],[Casos Acumulados]]&gt;0,CONSOLIDADO[[#This Row],[Muertes]]&gt;0),N673+1,I674))</f>
        <v>0</v>
      </c>
      <c r="O674" s="69">
        <f>+IFERROR(VLOOKUP($G674,TDMuertes!$C$2:$E$534,3,0),0)</f>
        <v>0</v>
      </c>
      <c r="P674" s="94" t="str">
        <f t="shared" ca="1" si="57"/>
        <v>OFF</v>
      </c>
      <c r="Q674" s="78">
        <f>+IFERROR(VLOOKUP(CONSOLIDADO[[#This Row],[Codigo Municipio]],TDDia!$A$4:$B$394,2,0),0)</f>
        <v>0</v>
      </c>
    </row>
    <row r="675" spans="2:17" ht="14.45">
      <c r="B675">
        <f t="shared" si="58"/>
        <v>4</v>
      </c>
      <c r="C675" s="69" t="str" cm="1">
        <f t="array" ref="C675">+INDEX(Table_4[[Departamento]:[Municipio]],FINAL!$B675,1)</f>
        <v>Atlántida</v>
      </c>
      <c r="D675" s="69" t="str" cm="1">
        <f t="array" ref="D675">+INDEX(Table_4[[Departamento]:[Municipio]],FINAL!$B675,4)</f>
        <v>Jutiapa</v>
      </c>
      <c r="E675" s="69" t="str" cm="1">
        <f t="array" ref="E675">+INDEX(Table_4[[Departamento]:[Municipio]],FINAL!$B675,3)</f>
        <v>0104</v>
      </c>
      <c r="F675" s="96">
        <f t="shared" si="54"/>
        <v>43987</v>
      </c>
      <c r="G675" s="71" t="str">
        <f>+CONSOLIDADO[[#This Row],[Codigo Municipio]]&amp;CONSOLIDADO[[#This Row],[Fecha]]</f>
        <v>010443987</v>
      </c>
      <c r="H675" s="72">
        <f>+IFERROR(VLOOKUP($G675,TDAcumula!$C$2:$E$2027,3,0),0)</f>
        <v>0</v>
      </c>
      <c r="I675" s="73">
        <f t="shared" si="55"/>
        <v>0</v>
      </c>
      <c r="J675" s="74">
        <f>+IF(CONSOLIDADO[[#This Row],[Codigo Municipio]]=E674,CONSOLIDADO[[#This Row],[Fallecidos Diarios]]+J674,CONSOLIDADO[[#This Row],[Fallecidos Diarios]])</f>
        <v>0</v>
      </c>
      <c r="K675" s="75">
        <f t="shared" si="56"/>
        <v>0</v>
      </c>
      <c r="L675" s="76">
        <f>+IF(CONSOLIDADO[[#This Row],[Codigo Municipio]]=E674,CONSOLIDADO[[#This Row],[Recuperados Diarios]]+L674,CONSOLIDADO[[#This Row],[Recuperados Diarios]])</f>
        <v>0</v>
      </c>
      <c r="M675" s="77" cm="1">
        <f t="array" ref="M675">+IFERROR(IF(CONSOLIDADO[[#This Row],[Día]]&lt;14,0,INDEX(CONSOLIDADO[Casos Diarios],ROW()-14,1)),0)</f>
        <v>0</v>
      </c>
      <c r="N675" s="72">
        <f>+IF(CONSOLIDADO[[#This Row],[Clave]]="710143893",1,IF(OR(CONSOLIDADO[[#This Row],[Casos Acumulados]]&gt;0,CONSOLIDADO[[#This Row],[Muertes]]&gt;0),N674+1,I675))</f>
        <v>0</v>
      </c>
      <c r="O675" s="69">
        <f>+IFERROR(VLOOKUP($G675,TDMuertes!$C$2:$E$534,3,0),0)</f>
        <v>0</v>
      </c>
      <c r="P675" s="94" t="str">
        <f t="shared" ca="1" si="57"/>
        <v>OFF</v>
      </c>
      <c r="Q675" s="78">
        <f>+IFERROR(VLOOKUP(CONSOLIDADO[[#This Row],[Codigo Municipio]],TDDia!$A$4:$B$394,2,0),0)</f>
        <v>0</v>
      </c>
    </row>
    <row r="676" spans="2:17" ht="14.45">
      <c r="B676">
        <f t="shared" si="58"/>
        <v>4</v>
      </c>
      <c r="C676" s="69" t="str" cm="1">
        <f t="array" ref="C676">+INDEX(Table_4[[Departamento]:[Municipio]],FINAL!$B676,1)</f>
        <v>Atlántida</v>
      </c>
      <c r="D676" s="69" t="str" cm="1">
        <f t="array" ref="D676">+INDEX(Table_4[[Departamento]:[Municipio]],FINAL!$B676,4)</f>
        <v>Jutiapa</v>
      </c>
      <c r="E676" s="69" t="str" cm="1">
        <f t="array" ref="E676">+INDEX(Table_4[[Departamento]:[Municipio]],FINAL!$B676,3)</f>
        <v>0104</v>
      </c>
      <c r="F676" s="96">
        <f t="shared" si="54"/>
        <v>43988</v>
      </c>
      <c r="G676" s="71" t="str">
        <f>+CONSOLIDADO[[#This Row],[Codigo Municipio]]&amp;CONSOLIDADO[[#This Row],[Fecha]]</f>
        <v>010443988</v>
      </c>
      <c r="H676" s="72">
        <f>+IFERROR(VLOOKUP($G676,TDAcumula!$C$2:$E$2027,3,0),0)</f>
        <v>0</v>
      </c>
      <c r="I676" s="73">
        <f t="shared" si="55"/>
        <v>0</v>
      </c>
      <c r="J676" s="74">
        <f>+IF(CONSOLIDADO[[#This Row],[Codigo Municipio]]=E675,CONSOLIDADO[[#This Row],[Fallecidos Diarios]]+J675,CONSOLIDADO[[#This Row],[Fallecidos Diarios]])</f>
        <v>0</v>
      </c>
      <c r="K676" s="75">
        <f t="shared" si="56"/>
        <v>0</v>
      </c>
      <c r="L676" s="76">
        <f>+IF(CONSOLIDADO[[#This Row],[Codigo Municipio]]=E675,CONSOLIDADO[[#This Row],[Recuperados Diarios]]+L675,CONSOLIDADO[[#This Row],[Recuperados Diarios]])</f>
        <v>0</v>
      </c>
      <c r="M676" s="77" cm="1">
        <f t="array" ref="M676">+IFERROR(IF(CONSOLIDADO[[#This Row],[Día]]&lt;14,0,INDEX(CONSOLIDADO[Casos Diarios],ROW()-14,1)),0)</f>
        <v>0</v>
      </c>
      <c r="N676" s="72">
        <f>+IF(CONSOLIDADO[[#This Row],[Clave]]="710143893",1,IF(OR(CONSOLIDADO[[#This Row],[Casos Acumulados]]&gt;0,CONSOLIDADO[[#This Row],[Muertes]]&gt;0),N675+1,I676))</f>
        <v>0</v>
      </c>
      <c r="O676" s="69">
        <f>+IFERROR(VLOOKUP($G676,TDMuertes!$C$2:$E$534,3,0),0)</f>
        <v>0</v>
      </c>
      <c r="P676" s="94" t="str">
        <f t="shared" ca="1" si="57"/>
        <v>OFF</v>
      </c>
      <c r="Q676" s="78">
        <f>+IFERROR(VLOOKUP(CONSOLIDADO[[#This Row],[Codigo Municipio]],TDDia!$A$4:$B$394,2,0),0)</f>
        <v>0</v>
      </c>
    </row>
    <row r="677" spans="2:17" ht="14.45">
      <c r="B677">
        <f t="shared" si="58"/>
        <v>4</v>
      </c>
      <c r="C677" s="69" t="str" cm="1">
        <f t="array" ref="C677">+INDEX(Table_4[[Departamento]:[Municipio]],FINAL!$B677,1)</f>
        <v>Atlántida</v>
      </c>
      <c r="D677" s="69" t="str" cm="1">
        <f t="array" ref="D677">+INDEX(Table_4[[Departamento]:[Municipio]],FINAL!$B677,4)</f>
        <v>Jutiapa</v>
      </c>
      <c r="E677" s="69" t="str" cm="1">
        <f t="array" ref="E677">+INDEX(Table_4[[Departamento]:[Municipio]],FINAL!$B677,3)</f>
        <v>0104</v>
      </c>
      <c r="F677" s="96">
        <f t="shared" si="54"/>
        <v>43989</v>
      </c>
      <c r="G677" s="71" t="str">
        <f>+CONSOLIDADO[[#This Row],[Codigo Municipio]]&amp;CONSOLIDADO[[#This Row],[Fecha]]</f>
        <v>010443989</v>
      </c>
      <c r="H677" s="72">
        <f>+IFERROR(VLOOKUP($G677,TDAcumula!$C$2:$E$2027,3,0),0)</f>
        <v>0</v>
      </c>
      <c r="I677" s="73">
        <f t="shared" si="55"/>
        <v>0</v>
      </c>
      <c r="J677" s="74">
        <f>+IF(CONSOLIDADO[[#This Row],[Codigo Municipio]]=E676,CONSOLIDADO[[#This Row],[Fallecidos Diarios]]+J676,CONSOLIDADO[[#This Row],[Fallecidos Diarios]])</f>
        <v>0</v>
      </c>
      <c r="K677" s="75">
        <f t="shared" si="56"/>
        <v>0</v>
      </c>
      <c r="L677" s="76">
        <f>+IF(CONSOLIDADO[[#This Row],[Codigo Municipio]]=E676,CONSOLIDADO[[#This Row],[Recuperados Diarios]]+L676,CONSOLIDADO[[#This Row],[Recuperados Diarios]])</f>
        <v>0</v>
      </c>
      <c r="M677" s="77" cm="1">
        <f t="array" ref="M677">+IFERROR(IF(CONSOLIDADO[[#This Row],[Día]]&lt;14,0,INDEX(CONSOLIDADO[Casos Diarios],ROW()-14,1)),0)</f>
        <v>0</v>
      </c>
      <c r="N677" s="72">
        <f>+IF(CONSOLIDADO[[#This Row],[Clave]]="710143893",1,IF(OR(CONSOLIDADO[[#This Row],[Casos Acumulados]]&gt;0,CONSOLIDADO[[#This Row],[Muertes]]&gt;0),N676+1,I677))</f>
        <v>0</v>
      </c>
      <c r="O677" s="69">
        <f>+IFERROR(VLOOKUP($G677,TDMuertes!$C$2:$E$534,3,0),0)</f>
        <v>0</v>
      </c>
      <c r="P677" s="94" t="str">
        <f t="shared" ca="1" si="57"/>
        <v>OFF</v>
      </c>
      <c r="Q677" s="78">
        <f>+IFERROR(VLOOKUP(CONSOLIDADO[[#This Row],[Codigo Municipio]],TDDia!$A$4:$B$394,2,0),0)</f>
        <v>0</v>
      </c>
    </row>
    <row r="678" spans="2:17" ht="14.45">
      <c r="B678">
        <f t="shared" si="58"/>
        <v>4</v>
      </c>
      <c r="C678" s="69" t="str" cm="1">
        <f t="array" ref="C678">+INDEX(Table_4[[Departamento]:[Municipio]],FINAL!$B678,1)</f>
        <v>Atlántida</v>
      </c>
      <c r="D678" s="69" t="str" cm="1">
        <f t="array" ref="D678">+INDEX(Table_4[[Departamento]:[Municipio]],FINAL!$B678,4)</f>
        <v>Jutiapa</v>
      </c>
      <c r="E678" s="69" t="str" cm="1">
        <f t="array" ref="E678">+INDEX(Table_4[[Departamento]:[Municipio]],FINAL!$B678,3)</f>
        <v>0104</v>
      </c>
      <c r="F678" s="96">
        <f t="shared" si="54"/>
        <v>43990</v>
      </c>
      <c r="G678" s="71" t="str">
        <f>+CONSOLIDADO[[#This Row],[Codigo Municipio]]&amp;CONSOLIDADO[[#This Row],[Fecha]]</f>
        <v>010443990</v>
      </c>
      <c r="H678" s="72">
        <f>+IFERROR(VLOOKUP($G678,TDAcumula!$C$2:$E$2027,3,0),0)</f>
        <v>0</v>
      </c>
      <c r="I678" s="73">
        <f t="shared" si="55"/>
        <v>0</v>
      </c>
      <c r="J678" s="74">
        <f>+IF(CONSOLIDADO[[#This Row],[Codigo Municipio]]=E677,CONSOLIDADO[[#This Row],[Fallecidos Diarios]]+J677,CONSOLIDADO[[#This Row],[Fallecidos Diarios]])</f>
        <v>0</v>
      </c>
      <c r="K678" s="75">
        <f t="shared" si="56"/>
        <v>0</v>
      </c>
      <c r="L678" s="76">
        <f>+IF(CONSOLIDADO[[#This Row],[Codigo Municipio]]=E677,CONSOLIDADO[[#This Row],[Recuperados Diarios]]+L677,CONSOLIDADO[[#This Row],[Recuperados Diarios]])</f>
        <v>0</v>
      </c>
      <c r="M678" s="77" cm="1">
        <f t="array" ref="M678">+IFERROR(IF(CONSOLIDADO[[#This Row],[Día]]&lt;14,0,INDEX(CONSOLIDADO[Casos Diarios],ROW()-14,1)),0)</f>
        <v>0</v>
      </c>
      <c r="N678" s="72">
        <f>+IF(CONSOLIDADO[[#This Row],[Clave]]="710143893",1,IF(OR(CONSOLIDADO[[#This Row],[Casos Acumulados]]&gt;0,CONSOLIDADO[[#This Row],[Muertes]]&gt;0),N677+1,I678))</f>
        <v>0</v>
      </c>
      <c r="O678" s="69">
        <f>+IFERROR(VLOOKUP($G678,TDMuertes!$C$2:$E$534,3,0),0)</f>
        <v>0</v>
      </c>
      <c r="P678" s="94" t="str">
        <f t="shared" ca="1" si="57"/>
        <v>OFF</v>
      </c>
      <c r="Q678" s="78">
        <f>+IFERROR(VLOOKUP(CONSOLIDADO[[#This Row],[Codigo Municipio]],TDDia!$A$4:$B$394,2,0),0)</f>
        <v>0</v>
      </c>
    </row>
    <row r="679" spans="2:17" ht="14.45">
      <c r="B679">
        <f t="shared" si="58"/>
        <v>4</v>
      </c>
      <c r="C679" s="69" t="str" cm="1">
        <f t="array" ref="C679">+INDEX(Table_4[[Departamento]:[Municipio]],FINAL!$B679,1)</f>
        <v>Atlántida</v>
      </c>
      <c r="D679" s="69" t="str" cm="1">
        <f t="array" ref="D679">+INDEX(Table_4[[Departamento]:[Municipio]],FINAL!$B679,4)</f>
        <v>Jutiapa</v>
      </c>
      <c r="E679" s="69" t="str" cm="1">
        <f t="array" ref="E679">+INDEX(Table_4[[Departamento]:[Municipio]],FINAL!$B679,3)</f>
        <v>0104</v>
      </c>
      <c r="F679" s="96">
        <f t="shared" si="54"/>
        <v>43991</v>
      </c>
      <c r="G679" s="71" t="str">
        <f>+CONSOLIDADO[[#This Row],[Codigo Municipio]]&amp;CONSOLIDADO[[#This Row],[Fecha]]</f>
        <v>010443991</v>
      </c>
      <c r="H679" s="72">
        <f>+IFERROR(VLOOKUP($G679,TDAcumula!$C$2:$E$2027,3,0),0)</f>
        <v>0</v>
      </c>
      <c r="I679" s="73">
        <f t="shared" si="55"/>
        <v>0</v>
      </c>
      <c r="J679" s="74">
        <f>+IF(CONSOLIDADO[[#This Row],[Codigo Municipio]]=E678,CONSOLIDADO[[#This Row],[Fallecidos Diarios]]+J678,CONSOLIDADO[[#This Row],[Fallecidos Diarios]])</f>
        <v>0</v>
      </c>
      <c r="K679" s="75">
        <f t="shared" si="56"/>
        <v>0</v>
      </c>
      <c r="L679" s="76">
        <f>+IF(CONSOLIDADO[[#This Row],[Codigo Municipio]]=E678,CONSOLIDADO[[#This Row],[Recuperados Diarios]]+L678,CONSOLIDADO[[#This Row],[Recuperados Diarios]])</f>
        <v>0</v>
      </c>
      <c r="M679" s="77" cm="1">
        <f t="array" ref="M679">+IFERROR(IF(CONSOLIDADO[[#This Row],[Día]]&lt;14,0,INDEX(CONSOLIDADO[Casos Diarios],ROW()-14,1)),0)</f>
        <v>0</v>
      </c>
      <c r="N679" s="72">
        <f>+IF(CONSOLIDADO[[#This Row],[Clave]]="710143893",1,IF(OR(CONSOLIDADO[[#This Row],[Casos Acumulados]]&gt;0,CONSOLIDADO[[#This Row],[Muertes]]&gt;0),N678+1,I679))</f>
        <v>0</v>
      </c>
      <c r="O679" s="69">
        <f>+IFERROR(VLOOKUP($G679,TDMuertes!$C$2:$E$534,3,0),0)</f>
        <v>0</v>
      </c>
      <c r="P679" s="94" t="str">
        <f t="shared" ca="1" si="57"/>
        <v>OFF</v>
      </c>
      <c r="Q679" s="78">
        <f>+IFERROR(VLOOKUP(CONSOLIDADO[[#This Row],[Codigo Municipio]],TDDia!$A$4:$B$394,2,0),0)</f>
        <v>0</v>
      </c>
    </row>
    <row r="680" spans="2:17" ht="14.45">
      <c r="B680">
        <f t="shared" si="58"/>
        <v>4</v>
      </c>
      <c r="C680" s="69" t="str" cm="1">
        <f t="array" ref="C680">+INDEX(Table_4[[Departamento]:[Municipio]],FINAL!$B680,1)</f>
        <v>Atlántida</v>
      </c>
      <c r="D680" s="69" t="str" cm="1">
        <f t="array" ref="D680">+INDEX(Table_4[[Departamento]:[Municipio]],FINAL!$B680,4)</f>
        <v>Jutiapa</v>
      </c>
      <c r="E680" s="69" t="str" cm="1">
        <f t="array" ref="E680">+INDEX(Table_4[[Departamento]:[Municipio]],FINAL!$B680,3)</f>
        <v>0104</v>
      </c>
      <c r="F680" s="96">
        <f t="shared" si="54"/>
        <v>43992</v>
      </c>
      <c r="G680" s="71" t="str">
        <f>+CONSOLIDADO[[#This Row],[Codigo Municipio]]&amp;CONSOLIDADO[[#This Row],[Fecha]]</f>
        <v>010443992</v>
      </c>
      <c r="H680" s="72">
        <f>+IFERROR(VLOOKUP($G680,TDAcumula!$C$2:$E$2027,3,0),0)</f>
        <v>0</v>
      </c>
      <c r="I680" s="73">
        <f t="shared" si="55"/>
        <v>0</v>
      </c>
      <c r="J680" s="74">
        <f>+IF(CONSOLIDADO[[#This Row],[Codigo Municipio]]=E679,CONSOLIDADO[[#This Row],[Fallecidos Diarios]]+J679,CONSOLIDADO[[#This Row],[Fallecidos Diarios]])</f>
        <v>0</v>
      </c>
      <c r="K680" s="75">
        <f t="shared" si="56"/>
        <v>0</v>
      </c>
      <c r="L680" s="76">
        <f>+IF(CONSOLIDADO[[#This Row],[Codigo Municipio]]=E679,CONSOLIDADO[[#This Row],[Recuperados Diarios]]+L679,CONSOLIDADO[[#This Row],[Recuperados Diarios]])</f>
        <v>0</v>
      </c>
      <c r="M680" s="77" cm="1">
        <f t="array" ref="M680">+IFERROR(IF(CONSOLIDADO[[#This Row],[Día]]&lt;14,0,INDEX(CONSOLIDADO[Casos Diarios],ROW()-14,1)),0)</f>
        <v>0</v>
      </c>
      <c r="N680" s="72">
        <f>+IF(CONSOLIDADO[[#This Row],[Clave]]="710143893",1,IF(OR(CONSOLIDADO[[#This Row],[Casos Acumulados]]&gt;0,CONSOLIDADO[[#This Row],[Muertes]]&gt;0),N679+1,I680))</f>
        <v>0</v>
      </c>
      <c r="O680" s="69">
        <f>+IFERROR(VLOOKUP($G680,TDMuertes!$C$2:$E$534,3,0),0)</f>
        <v>0</v>
      </c>
      <c r="P680" s="94" t="str">
        <f t="shared" ca="1" si="57"/>
        <v>OFF</v>
      </c>
      <c r="Q680" s="78">
        <f>+IFERROR(VLOOKUP(CONSOLIDADO[[#This Row],[Codigo Municipio]],TDDia!$A$4:$B$394,2,0),0)</f>
        <v>0</v>
      </c>
    </row>
    <row r="681" spans="2:17" ht="14.45">
      <c r="B681">
        <f t="shared" si="58"/>
        <v>4</v>
      </c>
      <c r="C681" s="69" t="str" cm="1">
        <f t="array" ref="C681">+INDEX(Table_4[[Departamento]:[Municipio]],FINAL!$B681,1)</f>
        <v>Atlántida</v>
      </c>
      <c r="D681" s="69" t="str" cm="1">
        <f t="array" ref="D681">+INDEX(Table_4[[Departamento]:[Municipio]],FINAL!$B681,4)</f>
        <v>Jutiapa</v>
      </c>
      <c r="E681" s="69" t="str" cm="1">
        <f t="array" ref="E681">+INDEX(Table_4[[Departamento]:[Municipio]],FINAL!$B681,3)</f>
        <v>0104</v>
      </c>
      <c r="F681" s="96">
        <f t="shared" si="54"/>
        <v>43993</v>
      </c>
      <c r="G681" s="71" t="str">
        <f>+CONSOLIDADO[[#This Row],[Codigo Municipio]]&amp;CONSOLIDADO[[#This Row],[Fecha]]</f>
        <v>010443993</v>
      </c>
      <c r="H681" s="72">
        <f>+IFERROR(VLOOKUP($G681,TDAcumula!$C$2:$E$2027,3,0),0)</f>
        <v>0</v>
      </c>
      <c r="I681" s="73">
        <f t="shared" si="55"/>
        <v>0</v>
      </c>
      <c r="J681" s="74">
        <f>+IF(CONSOLIDADO[[#This Row],[Codigo Municipio]]=E680,CONSOLIDADO[[#This Row],[Fallecidos Diarios]]+J680,CONSOLIDADO[[#This Row],[Fallecidos Diarios]])</f>
        <v>0</v>
      </c>
      <c r="K681" s="75">
        <f t="shared" si="56"/>
        <v>0</v>
      </c>
      <c r="L681" s="76">
        <f>+IF(CONSOLIDADO[[#This Row],[Codigo Municipio]]=E680,CONSOLIDADO[[#This Row],[Recuperados Diarios]]+L680,CONSOLIDADO[[#This Row],[Recuperados Diarios]])</f>
        <v>0</v>
      </c>
      <c r="M681" s="77" cm="1">
        <f t="array" ref="M681">+IFERROR(IF(CONSOLIDADO[[#This Row],[Día]]&lt;14,0,INDEX(CONSOLIDADO[Casos Diarios],ROW()-14,1)),0)</f>
        <v>0</v>
      </c>
      <c r="N681" s="72">
        <f>+IF(CONSOLIDADO[[#This Row],[Clave]]="710143893",1,IF(OR(CONSOLIDADO[[#This Row],[Casos Acumulados]]&gt;0,CONSOLIDADO[[#This Row],[Muertes]]&gt;0),N680+1,I681))</f>
        <v>0</v>
      </c>
      <c r="O681" s="69">
        <f>+IFERROR(VLOOKUP($G681,TDMuertes!$C$2:$E$534,3,0),0)</f>
        <v>0</v>
      </c>
      <c r="P681" s="94" t="str">
        <f t="shared" ca="1" si="57"/>
        <v>OFF</v>
      </c>
      <c r="Q681" s="78">
        <f>+IFERROR(VLOOKUP(CONSOLIDADO[[#This Row],[Codigo Municipio]],TDDia!$A$4:$B$394,2,0),0)</f>
        <v>0</v>
      </c>
    </row>
    <row r="682" spans="2:17" ht="14.45">
      <c r="B682">
        <f t="shared" si="58"/>
        <v>4</v>
      </c>
      <c r="C682" s="69" t="str" cm="1">
        <f t="array" ref="C682">+INDEX(Table_4[[Departamento]:[Municipio]],FINAL!$B682,1)</f>
        <v>Atlántida</v>
      </c>
      <c r="D682" s="69" t="str" cm="1">
        <f t="array" ref="D682">+INDEX(Table_4[[Departamento]:[Municipio]],FINAL!$B682,4)</f>
        <v>Jutiapa</v>
      </c>
      <c r="E682" s="69" t="str" cm="1">
        <f t="array" ref="E682">+INDEX(Table_4[[Departamento]:[Municipio]],FINAL!$B682,3)</f>
        <v>0104</v>
      </c>
      <c r="F682" s="96">
        <f t="shared" si="54"/>
        <v>43994</v>
      </c>
      <c r="G682" s="71" t="str">
        <f>+CONSOLIDADO[[#This Row],[Codigo Municipio]]&amp;CONSOLIDADO[[#This Row],[Fecha]]</f>
        <v>010443994</v>
      </c>
      <c r="H682" s="72">
        <f>+IFERROR(VLOOKUP($G682,TDAcumula!$C$2:$E$2027,3,0),0)</f>
        <v>0</v>
      </c>
      <c r="I682" s="73">
        <f t="shared" si="55"/>
        <v>0</v>
      </c>
      <c r="J682" s="74">
        <f>+IF(CONSOLIDADO[[#This Row],[Codigo Municipio]]=E681,CONSOLIDADO[[#This Row],[Fallecidos Diarios]]+J681,CONSOLIDADO[[#This Row],[Fallecidos Diarios]])</f>
        <v>0</v>
      </c>
      <c r="K682" s="75">
        <f t="shared" si="56"/>
        <v>0</v>
      </c>
      <c r="L682" s="76">
        <f>+IF(CONSOLIDADO[[#This Row],[Codigo Municipio]]=E681,CONSOLIDADO[[#This Row],[Recuperados Diarios]]+L681,CONSOLIDADO[[#This Row],[Recuperados Diarios]])</f>
        <v>0</v>
      </c>
      <c r="M682" s="77" cm="1">
        <f t="array" ref="M682">+IFERROR(IF(CONSOLIDADO[[#This Row],[Día]]&lt;14,0,INDEX(CONSOLIDADO[Casos Diarios],ROW()-14,1)),0)</f>
        <v>0</v>
      </c>
      <c r="N682" s="72">
        <f>+IF(CONSOLIDADO[[#This Row],[Clave]]="710143893",1,IF(OR(CONSOLIDADO[[#This Row],[Casos Acumulados]]&gt;0,CONSOLIDADO[[#This Row],[Muertes]]&gt;0),N681+1,I682))</f>
        <v>0</v>
      </c>
      <c r="O682" s="69">
        <f>+IFERROR(VLOOKUP($G682,TDMuertes!$C$2:$E$534,3,0),0)</f>
        <v>0</v>
      </c>
      <c r="P682" s="94" t="str">
        <f t="shared" ca="1" si="57"/>
        <v>OFF</v>
      </c>
      <c r="Q682" s="78">
        <f>+IFERROR(VLOOKUP(CONSOLIDADO[[#This Row],[Codigo Municipio]],TDDia!$A$4:$B$394,2,0),0)</f>
        <v>0</v>
      </c>
    </row>
    <row r="683" spans="2:17" ht="14.45">
      <c r="B683">
        <f t="shared" si="58"/>
        <v>4</v>
      </c>
      <c r="C683" s="69" t="str" cm="1">
        <f t="array" ref="C683">+INDEX(Table_4[[Departamento]:[Municipio]],FINAL!$B683,1)</f>
        <v>Atlántida</v>
      </c>
      <c r="D683" s="69" t="str" cm="1">
        <f t="array" ref="D683">+INDEX(Table_4[[Departamento]:[Municipio]],FINAL!$B683,4)</f>
        <v>Jutiapa</v>
      </c>
      <c r="E683" s="69" t="str" cm="1">
        <f t="array" ref="E683">+INDEX(Table_4[[Departamento]:[Municipio]],FINAL!$B683,3)</f>
        <v>0104</v>
      </c>
      <c r="F683" s="96">
        <f t="shared" si="54"/>
        <v>43995</v>
      </c>
      <c r="G683" s="71" t="str">
        <f>+CONSOLIDADO[[#This Row],[Codigo Municipio]]&amp;CONSOLIDADO[[#This Row],[Fecha]]</f>
        <v>010443995</v>
      </c>
      <c r="H683" s="72">
        <f>+IFERROR(VLOOKUP($G683,TDAcumula!$C$2:$E$2027,3,0),0)</f>
        <v>0</v>
      </c>
      <c r="I683" s="73">
        <f t="shared" si="55"/>
        <v>0</v>
      </c>
      <c r="J683" s="74">
        <f>+IF(CONSOLIDADO[[#This Row],[Codigo Municipio]]=E682,CONSOLIDADO[[#This Row],[Fallecidos Diarios]]+J682,CONSOLIDADO[[#This Row],[Fallecidos Diarios]])</f>
        <v>0</v>
      </c>
      <c r="K683" s="75">
        <f t="shared" si="56"/>
        <v>0</v>
      </c>
      <c r="L683" s="76">
        <f>+IF(CONSOLIDADO[[#This Row],[Codigo Municipio]]=E682,CONSOLIDADO[[#This Row],[Recuperados Diarios]]+L682,CONSOLIDADO[[#This Row],[Recuperados Diarios]])</f>
        <v>0</v>
      </c>
      <c r="M683" s="77" cm="1">
        <f t="array" ref="M683">+IFERROR(IF(CONSOLIDADO[[#This Row],[Día]]&lt;14,0,INDEX(CONSOLIDADO[Casos Diarios],ROW()-14,1)),0)</f>
        <v>0</v>
      </c>
      <c r="N683" s="72">
        <f>+IF(CONSOLIDADO[[#This Row],[Clave]]="710143893",1,IF(OR(CONSOLIDADO[[#This Row],[Casos Acumulados]]&gt;0,CONSOLIDADO[[#This Row],[Muertes]]&gt;0),N682+1,I683))</f>
        <v>0</v>
      </c>
      <c r="O683" s="69">
        <f>+IFERROR(VLOOKUP($G683,TDMuertes!$C$2:$E$534,3,0),0)</f>
        <v>0</v>
      </c>
      <c r="P683" s="94" t="str">
        <f t="shared" ca="1" si="57"/>
        <v>OFF</v>
      </c>
      <c r="Q683" s="78">
        <f>+IFERROR(VLOOKUP(CONSOLIDADO[[#This Row],[Codigo Municipio]],TDDia!$A$4:$B$394,2,0),0)</f>
        <v>0</v>
      </c>
    </row>
    <row r="684" spans="2:17" ht="14.45">
      <c r="B684">
        <f t="shared" si="58"/>
        <v>4</v>
      </c>
      <c r="C684" s="69" t="str" cm="1">
        <f t="array" ref="C684">+INDEX(Table_4[[Departamento]:[Municipio]],FINAL!$B684,1)</f>
        <v>Atlántida</v>
      </c>
      <c r="D684" s="69" t="str" cm="1">
        <f t="array" ref="D684">+INDEX(Table_4[[Departamento]:[Municipio]],FINAL!$B684,4)</f>
        <v>Jutiapa</v>
      </c>
      <c r="E684" s="69" t="str" cm="1">
        <f t="array" ref="E684">+INDEX(Table_4[[Departamento]:[Municipio]],FINAL!$B684,3)</f>
        <v>0104</v>
      </c>
      <c r="F684" s="96">
        <f t="shared" si="54"/>
        <v>43996</v>
      </c>
      <c r="G684" s="71" t="str">
        <f>+CONSOLIDADO[[#This Row],[Codigo Municipio]]&amp;CONSOLIDADO[[#This Row],[Fecha]]</f>
        <v>010443996</v>
      </c>
      <c r="H684" s="72">
        <f>+IFERROR(VLOOKUP($G684,TDAcumula!$C$2:$E$2027,3,0),0)</f>
        <v>0</v>
      </c>
      <c r="I684" s="73">
        <f t="shared" si="55"/>
        <v>0</v>
      </c>
      <c r="J684" s="74">
        <f>+IF(CONSOLIDADO[[#This Row],[Codigo Municipio]]=E683,CONSOLIDADO[[#This Row],[Fallecidos Diarios]]+J683,CONSOLIDADO[[#This Row],[Fallecidos Diarios]])</f>
        <v>0</v>
      </c>
      <c r="K684" s="75">
        <f t="shared" si="56"/>
        <v>0</v>
      </c>
      <c r="L684" s="76">
        <f>+IF(CONSOLIDADO[[#This Row],[Codigo Municipio]]=E683,CONSOLIDADO[[#This Row],[Recuperados Diarios]]+L683,CONSOLIDADO[[#This Row],[Recuperados Diarios]])</f>
        <v>0</v>
      </c>
      <c r="M684" s="77" cm="1">
        <f t="array" ref="M684">+IFERROR(IF(CONSOLIDADO[[#This Row],[Día]]&lt;14,0,INDEX(CONSOLIDADO[Casos Diarios],ROW()-14,1)),0)</f>
        <v>0</v>
      </c>
      <c r="N684" s="72">
        <f>+IF(CONSOLIDADO[[#This Row],[Clave]]="710143893",1,IF(OR(CONSOLIDADO[[#This Row],[Casos Acumulados]]&gt;0,CONSOLIDADO[[#This Row],[Muertes]]&gt;0),N683+1,I684))</f>
        <v>0</v>
      </c>
      <c r="O684" s="69">
        <f>+IFERROR(VLOOKUP($G684,TDMuertes!$C$2:$E$534,3,0),0)</f>
        <v>0</v>
      </c>
      <c r="P684" s="94" t="str">
        <f t="shared" ca="1" si="57"/>
        <v>OFF</v>
      </c>
      <c r="Q684" s="78">
        <f>+IFERROR(VLOOKUP(CONSOLIDADO[[#This Row],[Codigo Municipio]],TDDia!$A$4:$B$394,2,0),0)</f>
        <v>0</v>
      </c>
    </row>
    <row r="685" spans="2:17" ht="14.45">
      <c r="B685">
        <f t="shared" si="58"/>
        <v>4</v>
      </c>
      <c r="C685" s="69" t="str" cm="1">
        <f t="array" ref="C685">+INDEX(Table_4[[Departamento]:[Municipio]],FINAL!$B685,1)</f>
        <v>Atlántida</v>
      </c>
      <c r="D685" s="69" t="str" cm="1">
        <f t="array" ref="D685">+INDEX(Table_4[[Departamento]:[Municipio]],FINAL!$B685,4)</f>
        <v>Jutiapa</v>
      </c>
      <c r="E685" s="69" t="str" cm="1">
        <f t="array" ref="E685">+INDEX(Table_4[[Departamento]:[Municipio]],FINAL!$B685,3)</f>
        <v>0104</v>
      </c>
      <c r="F685" s="96">
        <f t="shared" si="54"/>
        <v>43997</v>
      </c>
      <c r="G685" s="71" t="str">
        <f>+CONSOLIDADO[[#This Row],[Codigo Municipio]]&amp;CONSOLIDADO[[#This Row],[Fecha]]</f>
        <v>010443997</v>
      </c>
      <c r="H685" s="72">
        <f>+IFERROR(VLOOKUP($G685,TDAcumula!$C$2:$E$2027,3,0),0)</f>
        <v>0</v>
      </c>
      <c r="I685" s="73">
        <f t="shared" ref="I685:I716" si="59">+IF(E685=E684,H685+I684,H685)</f>
        <v>0</v>
      </c>
      <c r="J685" s="74">
        <f>+IF(CONSOLIDADO[[#This Row],[Codigo Municipio]]=E684,CONSOLIDADO[[#This Row],[Fallecidos Diarios]]+J684,CONSOLIDADO[[#This Row],[Fallecidos Diarios]])</f>
        <v>0</v>
      </c>
      <c r="K685" s="75">
        <f t="shared" ref="K685:K716" si="60">+IF(I685-J685-L685&lt;0,0,I685-J685-L685)</f>
        <v>0</v>
      </c>
      <c r="L685" s="76">
        <f>+IF(CONSOLIDADO[[#This Row],[Codigo Municipio]]=E684,CONSOLIDADO[[#This Row],[Recuperados Diarios]]+L684,CONSOLIDADO[[#This Row],[Recuperados Diarios]])</f>
        <v>0</v>
      </c>
      <c r="M685" s="77" cm="1">
        <f t="array" ref="M685">+IFERROR(IF(CONSOLIDADO[[#This Row],[Día]]&lt;14,0,INDEX(CONSOLIDADO[Casos Diarios],ROW()-14,1)),0)</f>
        <v>0</v>
      </c>
      <c r="N685" s="72">
        <f>+IF(CONSOLIDADO[[#This Row],[Clave]]="710143893",1,IF(OR(CONSOLIDADO[[#This Row],[Casos Acumulados]]&gt;0,CONSOLIDADO[[#This Row],[Muertes]]&gt;0),N684+1,I685))</f>
        <v>0</v>
      </c>
      <c r="O685" s="69">
        <f>+IFERROR(VLOOKUP($G685,TDMuertes!$C$2:$E$534,3,0),0)</f>
        <v>0</v>
      </c>
      <c r="P685" s="93" t="str">
        <f t="shared" ref="P685:P716" ca="1" si="61">+IF(N685=0,"OFF",IF(N685=1,"START",IF(AND(N685&gt;1,F685&lt;TODAY()+1),"ON","OUT TIME")))</f>
        <v>OFF</v>
      </c>
      <c r="Q685" s="78">
        <f>+IFERROR(VLOOKUP(CONSOLIDADO[[#This Row],[Codigo Municipio]],TDDia!$A$4:$B$394,2,0),0)</f>
        <v>0</v>
      </c>
    </row>
    <row r="686" spans="2:17" ht="14.45">
      <c r="B686">
        <f t="shared" si="58"/>
        <v>4</v>
      </c>
      <c r="C686" s="69" t="str" cm="1">
        <f t="array" ref="C686">+INDEX(Table_4[[Departamento]:[Municipio]],FINAL!$B686,1)</f>
        <v>Atlántida</v>
      </c>
      <c r="D686" s="69" t="str" cm="1">
        <f t="array" ref="D686">+INDEX(Table_4[[Departamento]:[Municipio]],FINAL!$B686,4)</f>
        <v>Jutiapa</v>
      </c>
      <c r="E686" s="69" t="str" cm="1">
        <f t="array" ref="E686">+INDEX(Table_4[[Departamento]:[Municipio]],FINAL!$B686,3)</f>
        <v>0104</v>
      </c>
      <c r="F686" s="96">
        <f t="shared" si="54"/>
        <v>43998</v>
      </c>
      <c r="G686" s="71" t="str">
        <f>+CONSOLIDADO[[#This Row],[Codigo Municipio]]&amp;CONSOLIDADO[[#This Row],[Fecha]]</f>
        <v>010443998</v>
      </c>
      <c r="H686" s="72">
        <f>+IFERROR(VLOOKUP($G686,TDAcumula!$C$2:$E$2027,3,0),0)</f>
        <v>0</v>
      </c>
      <c r="I686" s="73">
        <f t="shared" si="59"/>
        <v>0</v>
      </c>
      <c r="J686" s="74">
        <f>+IF(CONSOLIDADO[[#This Row],[Codigo Municipio]]=E685,CONSOLIDADO[[#This Row],[Fallecidos Diarios]]+J685,CONSOLIDADO[[#This Row],[Fallecidos Diarios]])</f>
        <v>0</v>
      </c>
      <c r="K686" s="75">
        <f t="shared" si="60"/>
        <v>0</v>
      </c>
      <c r="L686" s="76">
        <f>+IF(CONSOLIDADO[[#This Row],[Codigo Municipio]]=E685,CONSOLIDADO[[#This Row],[Recuperados Diarios]]+L685,CONSOLIDADO[[#This Row],[Recuperados Diarios]])</f>
        <v>0</v>
      </c>
      <c r="M686" s="77" cm="1">
        <f t="array" ref="M686">+IFERROR(IF(CONSOLIDADO[[#This Row],[Día]]&lt;14,0,INDEX(CONSOLIDADO[Casos Diarios],ROW()-14,1)),0)</f>
        <v>0</v>
      </c>
      <c r="N686" s="72">
        <f>+IF(CONSOLIDADO[[#This Row],[Clave]]="710143893",1,IF(OR(CONSOLIDADO[[#This Row],[Casos Acumulados]]&gt;0,CONSOLIDADO[[#This Row],[Muertes]]&gt;0),N685+1,I686))</f>
        <v>0</v>
      </c>
      <c r="O686" s="69">
        <f>+IFERROR(VLOOKUP($G686,TDMuertes!$C$2:$E$534,3,0),0)</f>
        <v>0</v>
      </c>
      <c r="P686" s="94" t="str">
        <f t="shared" ca="1" si="61"/>
        <v>OFF</v>
      </c>
      <c r="Q686" s="78">
        <f>+IFERROR(VLOOKUP(CONSOLIDADO[[#This Row],[Codigo Municipio]],TDDia!$A$4:$B$394,2,0),0)</f>
        <v>0</v>
      </c>
    </row>
    <row r="687" spans="2:17" ht="14.45">
      <c r="B687">
        <f t="shared" si="58"/>
        <v>4</v>
      </c>
      <c r="C687" s="69" t="str" cm="1">
        <f t="array" ref="C687">+INDEX(Table_4[[Departamento]:[Municipio]],FINAL!$B687,1)</f>
        <v>Atlántida</v>
      </c>
      <c r="D687" s="69" t="str" cm="1">
        <f t="array" ref="D687">+INDEX(Table_4[[Departamento]:[Municipio]],FINAL!$B687,4)</f>
        <v>Jutiapa</v>
      </c>
      <c r="E687" s="69" t="str" cm="1">
        <f t="array" ref="E687">+INDEX(Table_4[[Departamento]:[Municipio]],FINAL!$B687,3)</f>
        <v>0104</v>
      </c>
      <c r="F687" s="96">
        <f t="shared" si="54"/>
        <v>43999</v>
      </c>
      <c r="G687" s="71" t="str">
        <f>+CONSOLIDADO[[#This Row],[Codigo Municipio]]&amp;CONSOLIDADO[[#This Row],[Fecha]]</f>
        <v>010443999</v>
      </c>
      <c r="H687" s="72">
        <f>+IFERROR(VLOOKUP($G687,TDAcumula!$C$2:$E$2027,3,0),0)</f>
        <v>0</v>
      </c>
      <c r="I687" s="73">
        <f t="shared" si="59"/>
        <v>0</v>
      </c>
      <c r="J687" s="74">
        <f>+IF(CONSOLIDADO[[#This Row],[Codigo Municipio]]=E686,CONSOLIDADO[[#This Row],[Fallecidos Diarios]]+J686,CONSOLIDADO[[#This Row],[Fallecidos Diarios]])</f>
        <v>0</v>
      </c>
      <c r="K687" s="75">
        <f t="shared" si="60"/>
        <v>0</v>
      </c>
      <c r="L687" s="76">
        <f>+IF(CONSOLIDADO[[#This Row],[Codigo Municipio]]=E686,CONSOLIDADO[[#This Row],[Recuperados Diarios]]+L686,CONSOLIDADO[[#This Row],[Recuperados Diarios]])</f>
        <v>0</v>
      </c>
      <c r="M687" s="77" cm="1">
        <f t="array" ref="M687">+IFERROR(IF(CONSOLIDADO[[#This Row],[Día]]&lt;14,0,INDEX(CONSOLIDADO[Casos Diarios],ROW()-14,1)),0)</f>
        <v>0</v>
      </c>
      <c r="N687" s="72">
        <f>+IF(CONSOLIDADO[[#This Row],[Clave]]="710143893",1,IF(OR(CONSOLIDADO[[#This Row],[Casos Acumulados]]&gt;0,CONSOLIDADO[[#This Row],[Muertes]]&gt;0),N686+1,I687))</f>
        <v>0</v>
      </c>
      <c r="O687" s="69">
        <f>+IFERROR(VLOOKUP($G687,TDMuertes!$C$2:$E$534,3,0),0)</f>
        <v>0</v>
      </c>
      <c r="P687" s="94" t="str">
        <f t="shared" ca="1" si="61"/>
        <v>OFF</v>
      </c>
      <c r="Q687" s="78">
        <f>+IFERROR(VLOOKUP(CONSOLIDADO[[#This Row],[Codigo Municipio]],TDDia!$A$4:$B$394,2,0),0)</f>
        <v>0</v>
      </c>
    </row>
    <row r="688" spans="2:17" ht="14.45">
      <c r="B688">
        <f t="shared" si="58"/>
        <v>4</v>
      </c>
      <c r="C688" s="69" t="str" cm="1">
        <f t="array" ref="C688">+INDEX(Table_4[[Departamento]:[Municipio]],FINAL!$B688,1)</f>
        <v>Atlántida</v>
      </c>
      <c r="D688" s="69" t="str" cm="1">
        <f t="array" ref="D688">+INDEX(Table_4[[Departamento]:[Municipio]],FINAL!$B688,4)</f>
        <v>Jutiapa</v>
      </c>
      <c r="E688" s="69" t="str" cm="1">
        <f t="array" ref="E688">+INDEX(Table_4[[Departamento]:[Municipio]],FINAL!$B688,3)</f>
        <v>0104</v>
      </c>
      <c r="F688" s="96">
        <f t="shared" si="54"/>
        <v>44000</v>
      </c>
      <c r="G688" s="71" t="str">
        <f>+CONSOLIDADO[[#This Row],[Codigo Municipio]]&amp;CONSOLIDADO[[#This Row],[Fecha]]</f>
        <v>010444000</v>
      </c>
      <c r="H688" s="72">
        <f>+IFERROR(VLOOKUP($G688,TDAcumula!$C$2:$E$2027,3,0),0)</f>
        <v>0</v>
      </c>
      <c r="I688" s="73">
        <f t="shared" si="59"/>
        <v>0</v>
      </c>
      <c r="J688" s="74">
        <f>+IF(CONSOLIDADO[[#This Row],[Codigo Municipio]]=E687,CONSOLIDADO[[#This Row],[Fallecidos Diarios]]+J687,CONSOLIDADO[[#This Row],[Fallecidos Diarios]])</f>
        <v>0</v>
      </c>
      <c r="K688" s="75">
        <f t="shared" si="60"/>
        <v>0</v>
      </c>
      <c r="L688" s="76">
        <f>+IF(CONSOLIDADO[[#This Row],[Codigo Municipio]]=E687,CONSOLIDADO[[#This Row],[Recuperados Diarios]]+L687,CONSOLIDADO[[#This Row],[Recuperados Diarios]])</f>
        <v>0</v>
      </c>
      <c r="M688" s="77" cm="1">
        <f t="array" ref="M688">+IFERROR(IF(CONSOLIDADO[[#This Row],[Día]]&lt;14,0,INDEX(CONSOLIDADO[Casos Diarios],ROW()-14,1)),0)</f>
        <v>0</v>
      </c>
      <c r="N688" s="72">
        <f>+IF(CONSOLIDADO[[#This Row],[Clave]]="710143893",1,IF(OR(CONSOLIDADO[[#This Row],[Casos Acumulados]]&gt;0,CONSOLIDADO[[#This Row],[Muertes]]&gt;0),N687+1,I688))</f>
        <v>0</v>
      </c>
      <c r="O688" s="69">
        <f>+IFERROR(VLOOKUP($G688,TDMuertes!$C$2:$E$534,3,0),0)</f>
        <v>0</v>
      </c>
      <c r="P688" s="94" t="str">
        <f t="shared" ca="1" si="61"/>
        <v>OFF</v>
      </c>
      <c r="Q688" s="78">
        <f>+IFERROR(VLOOKUP(CONSOLIDADO[[#This Row],[Codigo Municipio]],TDDia!$A$4:$B$394,2,0),0)</f>
        <v>0</v>
      </c>
    </row>
    <row r="689" spans="2:17" ht="14.45">
      <c r="B689">
        <f t="shared" si="58"/>
        <v>4</v>
      </c>
      <c r="C689" s="69" t="str" cm="1">
        <f t="array" ref="C689">+INDEX(Table_4[[Departamento]:[Municipio]],FINAL!$B689,1)</f>
        <v>Atlántida</v>
      </c>
      <c r="D689" s="69" t="str" cm="1">
        <f t="array" ref="D689">+INDEX(Table_4[[Departamento]:[Municipio]],FINAL!$B689,4)</f>
        <v>Jutiapa</v>
      </c>
      <c r="E689" s="69" t="str" cm="1">
        <f t="array" ref="E689">+INDEX(Table_4[[Departamento]:[Municipio]],FINAL!$B689,3)</f>
        <v>0104</v>
      </c>
      <c r="F689" s="96">
        <f t="shared" si="54"/>
        <v>44001</v>
      </c>
      <c r="G689" s="71" t="str">
        <f>+CONSOLIDADO[[#This Row],[Codigo Municipio]]&amp;CONSOLIDADO[[#This Row],[Fecha]]</f>
        <v>010444001</v>
      </c>
      <c r="H689" s="72">
        <f>+IFERROR(VLOOKUP($G689,TDAcumula!$C$2:$E$2027,3,0),0)</f>
        <v>0</v>
      </c>
      <c r="I689" s="73">
        <f t="shared" si="59"/>
        <v>0</v>
      </c>
      <c r="J689" s="74">
        <f>+IF(CONSOLIDADO[[#This Row],[Codigo Municipio]]=E688,CONSOLIDADO[[#This Row],[Fallecidos Diarios]]+J688,CONSOLIDADO[[#This Row],[Fallecidos Diarios]])</f>
        <v>0</v>
      </c>
      <c r="K689" s="75">
        <f t="shared" si="60"/>
        <v>0</v>
      </c>
      <c r="L689" s="76">
        <f>+IF(CONSOLIDADO[[#This Row],[Codigo Municipio]]=E688,CONSOLIDADO[[#This Row],[Recuperados Diarios]]+L688,CONSOLIDADO[[#This Row],[Recuperados Diarios]])</f>
        <v>0</v>
      </c>
      <c r="M689" s="77" cm="1">
        <f t="array" ref="M689">+IFERROR(IF(CONSOLIDADO[[#This Row],[Día]]&lt;14,0,INDEX(CONSOLIDADO[Casos Diarios],ROW()-14,1)),0)</f>
        <v>0</v>
      </c>
      <c r="N689" s="72">
        <f>+IF(CONSOLIDADO[[#This Row],[Clave]]="710143893",1,IF(OR(CONSOLIDADO[[#This Row],[Casos Acumulados]]&gt;0,CONSOLIDADO[[#This Row],[Muertes]]&gt;0),N688+1,I689))</f>
        <v>0</v>
      </c>
      <c r="O689" s="69">
        <f>+IFERROR(VLOOKUP($G689,TDMuertes!$C$2:$E$534,3,0),0)</f>
        <v>0</v>
      </c>
      <c r="P689" s="94" t="str">
        <f t="shared" ca="1" si="61"/>
        <v>OFF</v>
      </c>
      <c r="Q689" s="78">
        <f>+IFERROR(VLOOKUP(CONSOLIDADO[[#This Row],[Codigo Municipio]],TDDia!$A$4:$B$394,2,0),0)</f>
        <v>0</v>
      </c>
    </row>
    <row r="690" spans="2:17" ht="14.45">
      <c r="B690">
        <f t="shared" si="58"/>
        <v>4</v>
      </c>
      <c r="C690" s="69" t="str" cm="1">
        <f t="array" ref="C690">+INDEX(Table_4[[Departamento]:[Municipio]],FINAL!$B690,1)</f>
        <v>Atlántida</v>
      </c>
      <c r="D690" s="69" t="str" cm="1">
        <f t="array" ref="D690">+INDEX(Table_4[[Departamento]:[Municipio]],FINAL!$B690,4)</f>
        <v>Jutiapa</v>
      </c>
      <c r="E690" s="69" t="str" cm="1">
        <f t="array" ref="E690">+INDEX(Table_4[[Departamento]:[Municipio]],FINAL!$B690,3)</f>
        <v>0104</v>
      </c>
      <c r="F690" s="96">
        <f t="shared" si="54"/>
        <v>44002</v>
      </c>
      <c r="G690" s="71" t="str">
        <f>+CONSOLIDADO[[#This Row],[Codigo Municipio]]&amp;CONSOLIDADO[[#This Row],[Fecha]]</f>
        <v>010444002</v>
      </c>
      <c r="H690" s="72">
        <f>+IFERROR(VLOOKUP($G690,TDAcumula!$C$2:$E$2027,3,0),0)</f>
        <v>0</v>
      </c>
      <c r="I690" s="73">
        <f t="shared" si="59"/>
        <v>0</v>
      </c>
      <c r="J690" s="74">
        <f>+IF(CONSOLIDADO[[#This Row],[Codigo Municipio]]=E689,CONSOLIDADO[[#This Row],[Fallecidos Diarios]]+J689,CONSOLIDADO[[#This Row],[Fallecidos Diarios]])</f>
        <v>0</v>
      </c>
      <c r="K690" s="75">
        <f t="shared" si="60"/>
        <v>0</v>
      </c>
      <c r="L690" s="76">
        <f>+IF(CONSOLIDADO[[#This Row],[Codigo Municipio]]=E689,CONSOLIDADO[[#This Row],[Recuperados Diarios]]+L689,CONSOLIDADO[[#This Row],[Recuperados Diarios]])</f>
        <v>0</v>
      </c>
      <c r="M690" s="77" cm="1">
        <f t="array" ref="M690">+IFERROR(IF(CONSOLIDADO[[#This Row],[Día]]&lt;14,0,INDEX(CONSOLIDADO[Casos Diarios],ROW()-14,1)),0)</f>
        <v>0</v>
      </c>
      <c r="N690" s="72">
        <f>+IF(CONSOLIDADO[[#This Row],[Clave]]="710143893",1,IF(OR(CONSOLIDADO[[#This Row],[Casos Acumulados]]&gt;0,CONSOLIDADO[[#This Row],[Muertes]]&gt;0),N689+1,I690))</f>
        <v>0</v>
      </c>
      <c r="O690" s="69">
        <f>+IFERROR(VLOOKUP($G690,TDMuertes!$C$2:$E$534,3,0),0)</f>
        <v>0</v>
      </c>
      <c r="P690" s="94" t="str">
        <f t="shared" ca="1" si="61"/>
        <v>OFF</v>
      </c>
      <c r="Q690" s="78">
        <f>+IFERROR(VLOOKUP(CONSOLIDADO[[#This Row],[Codigo Municipio]],TDDia!$A$4:$B$394,2,0),0)</f>
        <v>0</v>
      </c>
    </row>
    <row r="691" spans="2:17" ht="14.45">
      <c r="B691">
        <f t="shared" si="58"/>
        <v>4</v>
      </c>
      <c r="C691" s="69" t="str" cm="1">
        <f t="array" ref="C691">+INDEX(Table_4[[Departamento]:[Municipio]],FINAL!$B691,1)</f>
        <v>Atlántida</v>
      </c>
      <c r="D691" s="69" t="str" cm="1">
        <f t="array" ref="D691">+INDEX(Table_4[[Departamento]:[Municipio]],FINAL!$B691,4)</f>
        <v>Jutiapa</v>
      </c>
      <c r="E691" s="69" t="str" cm="1">
        <f t="array" ref="E691">+INDEX(Table_4[[Departamento]:[Municipio]],FINAL!$B691,3)</f>
        <v>0104</v>
      </c>
      <c r="F691" s="96">
        <f t="shared" si="54"/>
        <v>44003</v>
      </c>
      <c r="G691" s="71" t="str">
        <f>+CONSOLIDADO[[#This Row],[Codigo Municipio]]&amp;CONSOLIDADO[[#This Row],[Fecha]]</f>
        <v>010444003</v>
      </c>
      <c r="H691" s="72">
        <f>+IFERROR(VLOOKUP($G691,TDAcumula!$C$2:$E$2027,3,0),0)</f>
        <v>0</v>
      </c>
      <c r="I691" s="73">
        <f t="shared" si="59"/>
        <v>0</v>
      </c>
      <c r="J691" s="74">
        <f>+IF(CONSOLIDADO[[#This Row],[Codigo Municipio]]=E690,CONSOLIDADO[[#This Row],[Fallecidos Diarios]]+J690,CONSOLIDADO[[#This Row],[Fallecidos Diarios]])</f>
        <v>0</v>
      </c>
      <c r="K691" s="75">
        <f t="shared" si="60"/>
        <v>0</v>
      </c>
      <c r="L691" s="76">
        <f>+IF(CONSOLIDADO[[#This Row],[Codigo Municipio]]=E690,CONSOLIDADO[[#This Row],[Recuperados Diarios]]+L690,CONSOLIDADO[[#This Row],[Recuperados Diarios]])</f>
        <v>0</v>
      </c>
      <c r="M691" s="77" cm="1">
        <f t="array" ref="M691">+IFERROR(IF(CONSOLIDADO[[#This Row],[Día]]&lt;14,0,INDEX(CONSOLIDADO[Casos Diarios],ROW()-14,1)),0)</f>
        <v>0</v>
      </c>
      <c r="N691" s="72">
        <f>+IF(CONSOLIDADO[[#This Row],[Clave]]="710143893",1,IF(OR(CONSOLIDADO[[#This Row],[Casos Acumulados]]&gt;0,CONSOLIDADO[[#This Row],[Muertes]]&gt;0),N690+1,I691))</f>
        <v>0</v>
      </c>
      <c r="O691" s="69">
        <f>+IFERROR(VLOOKUP($G691,TDMuertes!$C$2:$E$534,3,0),0)</f>
        <v>0</v>
      </c>
      <c r="P691" s="94" t="str">
        <f t="shared" ca="1" si="61"/>
        <v>OFF</v>
      </c>
      <c r="Q691" s="78">
        <f>+IFERROR(VLOOKUP(CONSOLIDADO[[#This Row],[Codigo Municipio]],TDDia!$A$4:$B$394,2,0),0)</f>
        <v>0</v>
      </c>
    </row>
    <row r="692" spans="2:17" ht="14.45">
      <c r="B692">
        <f t="shared" si="58"/>
        <v>4</v>
      </c>
      <c r="C692" s="69" t="str" cm="1">
        <f t="array" ref="C692">+INDEX(Table_4[[Departamento]:[Municipio]],FINAL!$B692,1)</f>
        <v>Atlántida</v>
      </c>
      <c r="D692" s="69" t="str" cm="1">
        <f t="array" ref="D692">+INDEX(Table_4[[Departamento]:[Municipio]],FINAL!$B692,4)</f>
        <v>Jutiapa</v>
      </c>
      <c r="E692" s="69" t="str" cm="1">
        <f t="array" ref="E692">+INDEX(Table_4[[Departamento]:[Municipio]],FINAL!$B692,3)</f>
        <v>0104</v>
      </c>
      <c r="F692" s="96">
        <f t="shared" si="54"/>
        <v>44004</v>
      </c>
      <c r="G692" s="71" t="str">
        <f>+CONSOLIDADO[[#This Row],[Codigo Municipio]]&amp;CONSOLIDADO[[#This Row],[Fecha]]</f>
        <v>010444004</v>
      </c>
      <c r="H692" s="72">
        <f>+IFERROR(VLOOKUP($G692,TDAcumula!$C$2:$E$2027,3,0),0)</f>
        <v>0</v>
      </c>
      <c r="I692" s="73">
        <f t="shared" si="59"/>
        <v>0</v>
      </c>
      <c r="J692" s="74">
        <f>+IF(CONSOLIDADO[[#This Row],[Codigo Municipio]]=E691,CONSOLIDADO[[#This Row],[Fallecidos Diarios]]+J691,CONSOLIDADO[[#This Row],[Fallecidos Diarios]])</f>
        <v>0</v>
      </c>
      <c r="K692" s="75">
        <f t="shared" si="60"/>
        <v>0</v>
      </c>
      <c r="L692" s="76">
        <f>+IF(CONSOLIDADO[[#This Row],[Codigo Municipio]]=E691,CONSOLIDADO[[#This Row],[Recuperados Diarios]]+L691,CONSOLIDADO[[#This Row],[Recuperados Diarios]])</f>
        <v>0</v>
      </c>
      <c r="M692" s="77" cm="1">
        <f t="array" ref="M692">+IFERROR(IF(CONSOLIDADO[[#This Row],[Día]]&lt;14,0,INDEX(CONSOLIDADO[Casos Diarios],ROW()-14,1)),0)</f>
        <v>0</v>
      </c>
      <c r="N692" s="72">
        <f>+IF(CONSOLIDADO[[#This Row],[Clave]]="710143893",1,IF(OR(CONSOLIDADO[[#This Row],[Casos Acumulados]]&gt;0,CONSOLIDADO[[#This Row],[Muertes]]&gt;0),N691+1,I692))</f>
        <v>0</v>
      </c>
      <c r="O692" s="69">
        <f>+IFERROR(VLOOKUP($G692,TDMuertes!$C$2:$E$534,3,0),0)</f>
        <v>0</v>
      </c>
      <c r="P692" s="94" t="str">
        <f t="shared" ca="1" si="61"/>
        <v>OFF</v>
      </c>
      <c r="Q692" s="78">
        <f>+IFERROR(VLOOKUP(CONSOLIDADO[[#This Row],[Codigo Municipio]],TDDia!$A$4:$B$394,2,0),0)</f>
        <v>0</v>
      </c>
    </row>
    <row r="693" spans="2:17" ht="14.45">
      <c r="B693">
        <f t="shared" si="58"/>
        <v>4</v>
      </c>
      <c r="C693" s="69" t="str" cm="1">
        <f t="array" ref="C693">+INDEX(Table_4[[Departamento]:[Municipio]],FINAL!$B693,1)</f>
        <v>Atlántida</v>
      </c>
      <c r="D693" s="69" t="str" cm="1">
        <f t="array" ref="D693">+INDEX(Table_4[[Departamento]:[Municipio]],FINAL!$B693,4)</f>
        <v>Jutiapa</v>
      </c>
      <c r="E693" s="69" t="str" cm="1">
        <f t="array" ref="E693">+INDEX(Table_4[[Departamento]:[Municipio]],FINAL!$B693,3)</f>
        <v>0104</v>
      </c>
      <c r="F693" s="96">
        <f t="shared" si="54"/>
        <v>44005</v>
      </c>
      <c r="G693" s="71" t="str">
        <f>+CONSOLIDADO[[#This Row],[Codigo Municipio]]&amp;CONSOLIDADO[[#This Row],[Fecha]]</f>
        <v>010444005</v>
      </c>
      <c r="H693" s="72">
        <f>+IFERROR(VLOOKUP($G693,TDAcumula!$C$2:$E$2027,3,0),0)</f>
        <v>0</v>
      </c>
      <c r="I693" s="73">
        <f t="shared" si="59"/>
        <v>0</v>
      </c>
      <c r="J693" s="74">
        <f>+IF(CONSOLIDADO[[#This Row],[Codigo Municipio]]=E692,CONSOLIDADO[[#This Row],[Fallecidos Diarios]]+J692,CONSOLIDADO[[#This Row],[Fallecidos Diarios]])</f>
        <v>0</v>
      </c>
      <c r="K693" s="75">
        <f t="shared" si="60"/>
        <v>0</v>
      </c>
      <c r="L693" s="76">
        <f>+IF(CONSOLIDADO[[#This Row],[Codigo Municipio]]=E692,CONSOLIDADO[[#This Row],[Recuperados Diarios]]+L692,CONSOLIDADO[[#This Row],[Recuperados Diarios]])</f>
        <v>0</v>
      </c>
      <c r="M693" s="77" cm="1">
        <f t="array" ref="M693">+IFERROR(IF(CONSOLIDADO[[#This Row],[Día]]&lt;14,0,INDEX(CONSOLIDADO[Casos Diarios],ROW()-14,1)),0)</f>
        <v>0</v>
      </c>
      <c r="N693" s="72">
        <f>+IF(CONSOLIDADO[[#This Row],[Clave]]="710143893",1,IF(OR(CONSOLIDADO[[#This Row],[Casos Acumulados]]&gt;0,CONSOLIDADO[[#This Row],[Muertes]]&gt;0),N692+1,I693))</f>
        <v>0</v>
      </c>
      <c r="O693" s="69">
        <f>+IFERROR(VLOOKUP($G693,TDMuertes!$C$2:$E$534,3,0),0)</f>
        <v>0</v>
      </c>
      <c r="P693" s="94" t="str">
        <f t="shared" ca="1" si="61"/>
        <v>OFF</v>
      </c>
      <c r="Q693" s="78">
        <f>+IFERROR(VLOOKUP(CONSOLIDADO[[#This Row],[Codigo Municipio]],TDDia!$A$4:$B$394,2,0),0)</f>
        <v>0</v>
      </c>
    </row>
    <row r="694" spans="2:17" ht="14.45">
      <c r="B694">
        <f t="shared" si="58"/>
        <v>4</v>
      </c>
      <c r="C694" s="69" t="str" cm="1">
        <f t="array" ref="C694">+INDEX(Table_4[[Departamento]:[Municipio]],FINAL!$B694,1)</f>
        <v>Atlántida</v>
      </c>
      <c r="D694" s="69" t="str" cm="1">
        <f t="array" ref="D694">+INDEX(Table_4[[Departamento]:[Municipio]],FINAL!$B694,4)</f>
        <v>Jutiapa</v>
      </c>
      <c r="E694" s="69" t="str" cm="1">
        <f t="array" ref="E694">+INDEX(Table_4[[Departamento]:[Municipio]],FINAL!$B694,3)</f>
        <v>0104</v>
      </c>
      <c r="F694" s="96">
        <f t="shared" si="54"/>
        <v>44006</v>
      </c>
      <c r="G694" s="71" t="str">
        <f>+CONSOLIDADO[[#This Row],[Codigo Municipio]]&amp;CONSOLIDADO[[#This Row],[Fecha]]</f>
        <v>010444006</v>
      </c>
      <c r="H694" s="72">
        <f>+IFERROR(VLOOKUP($G694,TDAcumula!$C$2:$E$2027,3,0),0)</f>
        <v>0</v>
      </c>
      <c r="I694" s="73">
        <f t="shared" si="59"/>
        <v>0</v>
      </c>
      <c r="J694" s="74">
        <f>+IF(CONSOLIDADO[[#This Row],[Codigo Municipio]]=E693,CONSOLIDADO[[#This Row],[Fallecidos Diarios]]+J693,CONSOLIDADO[[#This Row],[Fallecidos Diarios]])</f>
        <v>0</v>
      </c>
      <c r="K694" s="75">
        <f t="shared" si="60"/>
        <v>0</v>
      </c>
      <c r="L694" s="76">
        <f>+IF(CONSOLIDADO[[#This Row],[Codigo Municipio]]=E693,CONSOLIDADO[[#This Row],[Recuperados Diarios]]+L693,CONSOLIDADO[[#This Row],[Recuperados Diarios]])</f>
        <v>0</v>
      </c>
      <c r="M694" s="77" cm="1">
        <f t="array" ref="M694">+IFERROR(IF(CONSOLIDADO[[#This Row],[Día]]&lt;14,0,INDEX(CONSOLIDADO[Casos Diarios],ROW()-14,1)),0)</f>
        <v>0</v>
      </c>
      <c r="N694" s="72">
        <f>+IF(CONSOLIDADO[[#This Row],[Clave]]="710143893",1,IF(OR(CONSOLIDADO[[#This Row],[Casos Acumulados]]&gt;0,CONSOLIDADO[[#This Row],[Muertes]]&gt;0),N693+1,I694))</f>
        <v>0</v>
      </c>
      <c r="O694" s="69">
        <f>+IFERROR(VLOOKUP($G694,TDMuertes!$C$2:$E$534,3,0),0)</f>
        <v>0</v>
      </c>
      <c r="P694" s="94" t="str">
        <f t="shared" ca="1" si="61"/>
        <v>OFF</v>
      </c>
      <c r="Q694" s="78">
        <f>+IFERROR(VLOOKUP(CONSOLIDADO[[#This Row],[Codigo Municipio]],TDDia!$A$4:$B$394,2,0),0)</f>
        <v>0</v>
      </c>
    </row>
    <row r="695" spans="2:17" ht="14.45">
      <c r="B695">
        <f t="shared" si="58"/>
        <v>4</v>
      </c>
      <c r="C695" s="69" t="str" cm="1">
        <f t="array" ref="C695">+INDEX(Table_4[[Departamento]:[Municipio]],FINAL!$B695,1)</f>
        <v>Atlántida</v>
      </c>
      <c r="D695" s="69" t="str" cm="1">
        <f t="array" ref="D695">+INDEX(Table_4[[Departamento]:[Municipio]],FINAL!$B695,4)</f>
        <v>Jutiapa</v>
      </c>
      <c r="E695" s="69" t="str" cm="1">
        <f t="array" ref="E695">+INDEX(Table_4[[Departamento]:[Municipio]],FINAL!$B695,3)</f>
        <v>0104</v>
      </c>
      <c r="F695" s="96">
        <f t="shared" si="54"/>
        <v>44007</v>
      </c>
      <c r="G695" s="71" t="str">
        <f>+CONSOLIDADO[[#This Row],[Codigo Municipio]]&amp;CONSOLIDADO[[#This Row],[Fecha]]</f>
        <v>010444007</v>
      </c>
      <c r="H695" s="72">
        <f>+IFERROR(VLOOKUP($G695,TDAcumula!$C$2:$E$2027,3,0),0)</f>
        <v>0</v>
      </c>
      <c r="I695" s="73">
        <f t="shared" si="59"/>
        <v>0</v>
      </c>
      <c r="J695" s="74">
        <f>+IF(CONSOLIDADO[[#This Row],[Codigo Municipio]]=E694,CONSOLIDADO[[#This Row],[Fallecidos Diarios]]+J694,CONSOLIDADO[[#This Row],[Fallecidos Diarios]])</f>
        <v>0</v>
      </c>
      <c r="K695" s="75">
        <f t="shared" si="60"/>
        <v>0</v>
      </c>
      <c r="L695" s="76">
        <f>+IF(CONSOLIDADO[[#This Row],[Codigo Municipio]]=E694,CONSOLIDADO[[#This Row],[Recuperados Diarios]]+L694,CONSOLIDADO[[#This Row],[Recuperados Diarios]])</f>
        <v>0</v>
      </c>
      <c r="M695" s="77" cm="1">
        <f t="array" ref="M695">+IFERROR(IF(CONSOLIDADO[[#This Row],[Día]]&lt;14,0,INDEX(CONSOLIDADO[Casos Diarios],ROW()-14,1)),0)</f>
        <v>0</v>
      </c>
      <c r="N695" s="72">
        <f>+IF(CONSOLIDADO[[#This Row],[Clave]]="710143893",1,IF(OR(CONSOLIDADO[[#This Row],[Casos Acumulados]]&gt;0,CONSOLIDADO[[#This Row],[Muertes]]&gt;0),N694+1,I695))</f>
        <v>0</v>
      </c>
      <c r="O695" s="69">
        <f>+IFERROR(VLOOKUP($G695,TDMuertes!$C$2:$E$534,3,0),0)</f>
        <v>0</v>
      </c>
      <c r="P695" s="94" t="str">
        <f t="shared" ca="1" si="61"/>
        <v>OFF</v>
      </c>
      <c r="Q695" s="78">
        <f>+IFERROR(VLOOKUP(CONSOLIDADO[[#This Row],[Codigo Municipio]],TDDia!$A$4:$B$394,2,0),0)</f>
        <v>0</v>
      </c>
    </row>
    <row r="696" spans="2:17" ht="14.45">
      <c r="B696">
        <f t="shared" si="58"/>
        <v>4</v>
      </c>
      <c r="C696" s="69" t="str" cm="1">
        <f t="array" ref="C696">+INDEX(Table_4[[Departamento]:[Municipio]],FINAL!$B696,1)</f>
        <v>Atlántida</v>
      </c>
      <c r="D696" s="69" t="str" cm="1">
        <f t="array" ref="D696">+INDEX(Table_4[[Departamento]:[Municipio]],FINAL!$B696,4)</f>
        <v>Jutiapa</v>
      </c>
      <c r="E696" s="69" t="str" cm="1">
        <f t="array" ref="E696">+INDEX(Table_4[[Departamento]:[Municipio]],FINAL!$B696,3)</f>
        <v>0104</v>
      </c>
      <c r="F696" s="96">
        <f t="shared" si="54"/>
        <v>44008</v>
      </c>
      <c r="G696" s="71" t="str">
        <f>+CONSOLIDADO[[#This Row],[Codigo Municipio]]&amp;CONSOLIDADO[[#This Row],[Fecha]]</f>
        <v>010444008</v>
      </c>
      <c r="H696" s="72">
        <f>+IFERROR(VLOOKUP($G696,TDAcumula!$C$2:$E$2027,3,0),0)</f>
        <v>0</v>
      </c>
      <c r="I696" s="73">
        <f t="shared" si="59"/>
        <v>0</v>
      </c>
      <c r="J696" s="74">
        <f>+IF(CONSOLIDADO[[#This Row],[Codigo Municipio]]=E695,CONSOLIDADO[[#This Row],[Fallecidos Diarios]]+J695,CONSOLIDADO[[#This Row],[Fallecidos Diarios]])</f>
        <v>0</v>
      </c>
      <c r="K696" s="75">
        <f t="shared" si="60"/>
        <v>0</v>
      </c>
      <c r="L696" s="76">
        <f>+IF(CONSOLIDADO[[#This Row],[Codigo Municipio]]=E695,CONSOLIDADO[[#This Row],[Recuperados Diarios]]+L695,CONSOLIDADO[[#This Row],[Recuperados Diarios]])</f>
        <v>0</v>
      </c>
      <c r="M696" s="77" cm="1">
        <f t="array" ref="M696">+IFERROR(IF(CONSOLIDADO[[#This Row],[Día]]&lt;14,0,INDEX(CONSOLIDADO[Casos Diarios],ROW()-14,1)),0)</f>
        <v>0</v>
      </c>
      <c r="N696" s="72">
        <f>+IF(CONSOLIDADO[[#This Row],[Clave]]="710143893",1,IF(OR(CONSOLIDADO[[#This Row],[Casos Acumulados]]&gt;0,CONSOLIDADO[[#This Row],[Muertes]]&gt;0),N695+1,I696))</f>
        <v>0</v>
      </c>
      <c r="O696" s="69">
        <f>+IFERROR(VLOOKUP($G696,TDMuertes!$C$2:$E$534,3,0),0)</f>
        <v>0</v>
      </c>
      <c r="P696" s="94" t="str">
        <f t="shared" ca="1" si="61"/>
        <v>OFF</v>
      </c>
      <c r="Q696" s="78">
        <f>+IFERROR(VLOOKUP(CONSOLIDADO[[#This Row],[Codigo Municipio]],TDDia!$A$4:$B$394,2,0),0)</f>
        <v>0</v>
      </c>
    </row>
    <row r="697" spans="2:17" ht="14.45">
      <c r="B697">
        <f t="shared" si="58"/>
        <v>4</v>
      </c>
      <c r="C697" s="69" t="str" cm="1">
        <f t="array" ref="C697">+INDEX(Table_4[[Departamento]:[Municipio]],FINAL!$B697,1)</f>
        <v>Atlántida</v>
      </c>
      <c r="D697" s="69" t="str" cm="1">
        <f t="array" ref="D697">+INDEX(Table_4[[Departamento]:[Municipio]],FINAL!$B697,4)</f>
        <v>Jutiapa</v>
      </c>
      <c r="E697" s="69" t="str" cm="1">
        <f t="array" ref="E697">+INDEX(Table_4[[Departamento]:[Municipio]],FINAL!$B697,3)</f>
        <v>0104</v>
      </c>
      <c r="F697" s="96">
        <f t="shared" si="54"/>
        <v>44009</v>
      </c>
      <c r="G697" s="71" t="str">
        <f>+CONSOLIDADO[[#This Row],[Codigo Municipio]]&amp;CONSOLIDADO[[#This Row],[Fecha]]</f>
        <v>010444009</v>
      </c>
      <c r="H697" s="72">
        <f>+IFERROR(VLOOKUP($G697,TDAcumula!$C$2:$E$2027,3,0),0)</f>
        <v>0</v>
      </c>
      <c r="I697" s="73">
        <f t="shared" si="59"/>
        <v>0</v>
      </c>
      <c r="J697" s="74">
        <f>+IF(CONSOLIDADO[[#This Row],[Codigo Municipio]]=E696,CONSOLIDADO[[#This Row],[Fallecidos Diarios]]+J696,CONSOLIDADO[[#This Row],[Fallecidos Diarios]])</f>
        <v>0</v>
      </c>
      <c r="K697" s="75">
        <f t="shared" si="60"/>
        <v>0</v>
      </c>
      <c r="L697" s="76">
        <f>+IF(CONSOLIDADO[[#This Row],[Codigo Municipio]]=E696,CONSOLIDADO[[#This Row],[Recuperados Diarios]]+L696,CONSOLIDADO[[#This Row],[Recuperados Diarios]])</f>
        <v>0</v>
      </c>
      <c r="M697" s="77" cm="1">
        <f t="array" ref="M697">+IFERROR(IF(CONSOLIDADO[[#This Row],[Día]]&lt;14,0,INDEX(CONSOLIDADO[Casos Diarios],ROW()-14,1)),0)</f>
        <v>0</v>
      </c>
      <c r="N697" s="72">
        <f>+IF(CONSOLIDADO[[#This Row],[Clave]]="710143893",1,IF(OR(CONSOLIDADO[[#This Row],[Casos Acumulados]]&gt;0,CONSOLIDADO[[#This Row],[Muertes]]&gt;0),N696+1,I697))</f>
        <v>0</v>
      </c>
      <c r="O697" s="69">
        <f>+IFERROR(VLOOKUP($G697,TDMuertes!$C$2:$E$534,3,0),0)</f>
        <v>0</v>
      </c>
      <c r="P697" s="94" t="str">
        <f t="shared" ca="1" si="61"/>
        <v>OFF</v>
      </c>
      <c r="Q697" s="78">
        <f>+IFERROR(VLOOKUP(CONSOLIDADO[[#This Row],[Codigo Municipio]],TDDia!$A$4:$B$394,2,0),0)</f>
        <v>0</v>
      </c>
    </row>
    <row r="698" spans="2:17" ht="14.45">
      <c r="B698">
        <f t="shared" si="58"/>
        <v>4</v>
      </c>
      <c r="C698" s="69" t="str" cm="1">
        <f t="array" ref="C698">+INDEX(Table_4[[Departamento]:[Municipio]],FINAL!$B698,1)</f>
        <v>Atlántida</v>
      </c>
      <c r="D698" s="69" t="str" cm="1">
        <f t="array" ref="D698">+INDEX(Table_4[[Departamento]:[Municipio]],FINAL!$B698,4)</f>
        <v>Jutiapa</v>
      </c>
      <c r="E698" s="69" t="str" cm="1">
        <f t="array" ref="E698">+INDEX(Table_4[[Departamento]:[Municipio]],FINAL!$B698,3)</f>
        <v>0104</v>
      </c>
      <c r="F698" s="96">
        <f t="shared" si="54"/>
        <v>44010</v>
      </c>
      <c r="G698" s="71" t="str">
        <f>+CONSOLIDADO[[#This Row],[Codigo Municipio]]&amp;CONSOLIDADO[[#This Row],[Fecha]]</f>
        <v>010444010</v>
      </c>
      <c r="H698" s="72">
        <f>+IFERROR(VLOOKUP($G698,TDAcumula!$C$2:$E$2027,3,0),0)</f>
        <v>0</v>
      </c>
      <c r="I698" s="73">
        <f t="shared" si="59"/>
        <v>0</v>
      </c>
      <c r="J698" s="74">
        <f>+IF(CONSOLIDADO[[#This Row],[Codigo Municipio]]=E697,CONSOLIDADO[[#This Row],[Fallecidos Diarios]]+J697,CONSOLIDADO[[#This Row],[Fallecidos Diarios]])</f>
        <v>0</v>
      </c>
      <c r="K698" s="75">
        <f t="shared" si="60"/>
        <v>0</v>
      </c>
      <c r="L698" s="76">
        <f>+IF(CONSOLIDADO[[#This Row],[Codigo Municipio]]=E697,CONSOLIDADO[[#This Row],[Recuperados Diarios]]+L697,CONSOLIDADO[[#This Row],[Recuperados Diarios]])</f>
        <v>0</v>
      </c>
      <c r="M698" s="77" cm="1">
        <f t="array" ref="M698">+IFERROR(IF(CONSOLIDADO[[#This Row],[Día]]&lt;14,0,INDEX(CONSOLIDADO[Casos Diarios],ROW()-14,1)),0)</f>
        <v>0</v>
      </c>
      <c r="N698" s="72">
        <f>+IF(CONSOLIDADO[[#This Row],[Clave]]="710143893",1,IF(OR(CONSOLIDADO[[#This Row],[Casos Acumulados]]&gt;0,CONSOLIDADO[[#This Row],[Muertes]]&gt;0),N697+1,I698))</f>
        <v>0</v>
      </c>
      <c r="O698" s="69">
        <f>+IFERROR(VLOOKUP($G698,TDMuertes!$C$2:$E$534,3,0),0)</f>
        <v>0</v>
      </c>
      <c r="P698" s="94" t="str">
        <f t="shared" ca="1" si="61"/>
        <v>OFF</v>
      </c>
      <c r="Q698" s="78">
        <f>+IFERROR(VLOOKUP(CONSOLIDADO[[#This Row],[Codigo Municipio]],TDDia!$A$4:$B$394,2,0),0)</f>
        <v>0</v>
      </c>
    </row>
    <row r="699" spans="2:17" ht="14.45">
      <c r="B699">
        <f t="shared" si="58"/>
        <v>4</v>
      </c>
      <c r="C699" s="69" t="str" cm="1">
        <f t="array" ref="C699">+INDEX(Table_4[[Departamento]:[Municipio]],FINAL!$B699,1)</f>
        <v>Atlántida</v>
      </c>
      <c r="D699" s="69" t="str" cm="1">
        <f t="array" ref="D699">+INDEX(Table_4[[Departamento]:[Municipio]],FINAL!$B699,4)</f>
        <v>Jutiapa</v>
      </c>
      <c r="E699" s="69" t="str" cm="1">
        <f t="array" ref="E699">+INDEX(Table_4[[Departamento]:[Municipio]],FINAL!$B699,3)</f>
        <v>0104</v>
      </c>
      <c r="F699" s="96">
        <f t="shared" si="54"/>
        <v>44011</v>
      </c>
      <c r="G699" s="71" t="str">
        <f>+CONSOLIDADO[[#This Row],[Codigo Municipio]]&amp;CONSOLIDADO[[#This Row],[Fecha]]</f>
        <v>010444011</v>
      </c>
      <c r="H699" s="72">
        <f>+IFERROR(VLOOKUP($G699,TDAcumula!$C$2:$E$2027,3,0),0)</f>
        <v>0</v>
      </c>
      <c r="I699" s="73">
        <f t="shared" si="59"/>
        <v>0</v>
      </c>
      <c r="J699" s="74">
        <f>+IF(CONSOLIDADO[[#This Row],[Codigo Municipio]]=E698,CONSOLIDADO[[#This Row],[Fallecidos Diarios]]+J698,CONSOLIDADO[[#This Row],[Fallecidos Diarios]])</f>
        <v>0</v>
      </c>
      <c r="K699" s="75">
        <f t="shared" si="60"/>
        <v>0</v>
      </c>
      <c r="L699" s="76">
        <f>+IF(CONSOLIDADO[[#This Row],[Codigo Municipio]]=E698,CONSOLIDADO[[#This Row],[Recuperados Diarios]]+L698,CONSOLIDADO[[#This Row],[Recuperados Diarios]])</f>
        <v>0</v>
      </c>
      <c r="M699" s="77" cm="1">
        <f t="array" ref="M699">+IFERROR(IF(CONSOLIDADO[[#This Row],[Día]]&lt;14,0,INDEX(CONSOLIDADO[Casos Diarios],ROW()-14,1)),0)</f>
        <v>0</v>
      </c>
      <c r="N699" s="72">
        <f>+IF(CONSOLIDADO[[#This Row],[Clave]]="710143893",1,IF(OR(CONSOLIDADO[[#This Row],[Casos Acumulados]]&gt;0,CONSOLIDADO[[#This Row],[Muertes]]&gt;0),N698+1,I699))</f>
        <v>0</v>
      </c>
      <c r="O699" s="69">
        <f>+IFERROR(VLOOKUP($G699,TDMuertes!$C$2:$E$534,3,0),0)</f>
        <v>0</v>
      </c>
      <c r="P699" s="94" t="str">
        <f t="shared" ca="1" si="61"/>
        <v>OFF</v>
      </c>
      <c r="Q699" s="78">
        <f>+IFERROR(VLOOKUP(CONSOLIDADO[[#This Row],[Codigo Municipio]],TDDia!$A$4:$B$394,2,0),0)</f>
        <v>0</v>
      </c>
    </row>
    <row r="700" spans="2:17" ht="14.45">
      <c r="B700">
        <f t="shared" si="58"/>
        <v>4</v>
      </c>
      <c r="C700" s="69" t="str" cm="1">
        <f t="array" ref="C700">+INDEX(Table_4[[Departamento]:[Municipio]],FINAL!$B700,1)</f>
        <v>Atlántida</v>
      </c>
      <c r="D700" s="69" t="str" cm="1">
        <f t="array" ref="D700">+INDEX(Table_4[[Departamento]:[Municipio]],FINAL!$B700,4)</f>
        <v>Jutiapa</v>
      </c>
      <c r="E700" s="69" t="str" cm="1">
        <f t="array" ref="E700">+INDEX(Table_4[[Departamento]:[Municipio]],FINAL!$B700,3)</f>
        <v>0104</v>
      </c>
      <c r="F700" s="96">
        <f t="shared" si="54"/>
        <v>44012</v>
      </c>
      <c r="G700" s="71" t="str">
        <f>+CONSOLIDADO[[#This Row],[Codigo Municipio]]&amp;CONSOLIDADO[[#This Row],[Fecha]]</f>
        <v>010444012</v>
      </c>
      <c r="H700" s="72">
        <f>+IFERROR(VLOOKUP($G700,TDAcumula!$C$2:$E$2027,3,0),0)</f>
        <v>0</v>
      </c>
      <c r="I700" s="73">
        <f t="shared" si="59"/>
        <v>0</v>
      </c>
      <c r="J700" s="74">
        <f>+IF(CONSOLIDADO[[#This Row],[Codigo Municipio]]=E699,CONSOLIDADO[[#This Row],[Fallecidos Diarios]]+J699,CONSOLIDADO[[#This Row],[Fallecidos Diarios]])</f>
        <v>0</v>
      </c>
      <c r="K700" s="75">
        <f t="shared" si="60"/>
        <v>0</v>
      </c>
      <c r="L700" s="76">
        <f>+IF(CONSOLIDADO[[#This Row],[Codigo Municipio]]=E699,CONSOLIDADO[[#This Row],[Recuperados Diarios]]+L699,CONSOLIDADO[[#This Row],[Recuperados Diarios]])</f>
        <v>0</v>
      </c>
      <c r="M700" s="77" cm="1">
        <f t="array" ref="M700">+IFERROR(IF(CONSOLIDADO[[#This Row],[Día]]&lt;14,0,INDEX(CONSOLIDADO[Casos Diarios],ROW()-14,1)),0)</f>
        <v>0</v>
      </c>
      <c r="N700" s="72">
        <f>+IF(CONSOLIDADO[[#This Row],[Clave]]="710143893",1,IF(OR(CONSOLIDADO[[#This Row],[Casos Acumulados]]&gt;0,CONSOLIDADO[[#This Row],[Muertes]]&gt;0),N699+1,I700))</f>
        <v>0</v>
      </c>
      <c r="O700" s="69">
        <f>+IFERROR(VLOOKUP($G700,TDMuertes!$C$2:$E$534,3,0),0)</f>
        <v>0</v>
      </c>
      <c r="P700" s="94" t="str">
        <f t="shared" ca="1" si="61"/>
        <v>OFF</v>
      </c>
      <c r="Q700" s="78">
        <f>+IFERROR(VLOOKUP(CONSOLIDADO[[#This Row],[Codigo Municipio]],TDDia!$A$4:$B$394,2,0),0)</f>
        <v>0</v>
      </c>
    </row>
    <row r="701" spans="2:17" ht="14.45">
      <c r="B701">
        <f t="shared" si="58"/>
        <v>4</v>
      </c>
      <c r="C701" s="69" t="str" cm="1">
        <f t="array" ref="C701">+INDEX(Table_4[[Departamento]:[Municipio]],FINAL!$B701,1)</f>
        <v>Atlántida</v>
      </c>
      <c r="D701" s="69" t="str" cm="1">
        <f t="array" ref="D701">+INDEX(Table_4[[Departamento]:[Municipio]],FINAL!$B701,4)</f>
        <v>Jutiapa</v>
      </c>
      <c r="E701" s="69" t="str" cm="1">
        <f t="array" ref="E701">+INDEX(Table_4[[Departamento]:[Municipio]],FINAL!$B701,3)</f>
        <v>0104</v>
      </c>
      <c r="F701" s="96">
        <f t="shared" si="54"/>
        <v>44013</v>
      </c>
      <c r="G701" s="71" t="str">
        <f>+CONSOLIDADO[[#This Row],[Codigo Municipio]]&amp;CONSOLIDADO[[#This Row],[Fecha]]</f>
        <v>010444013</v>
      </c>
      <c r="H701" s="72">
        <f>+IFERROR(VLOOKUP($G701,TDAcumula!$C$2:$E$2027,3,0),0)</f>
        <v>0</v>
      </c>
      <c r="I701" s="73">
        <f t="shared" si="59"/>
        <v>0</v>
      </c>
      <c r="J701" s="74">
        <f>+IF(CONSOLIDADO[[#This Row],[Codigo Municipio]]=E700,CONSOLIDADO[[#This Row],[Fallecidos Diarios]]+J700,CONSOLIDADO[[#This Row],[Fallecidos Diarios]])</f>
        <v>0</v>
      </c>
      <c r="K701" s="75">
        <f t="shared" si="60"/>
        <v>0</v>
      </c>
      <c r="L701" s="76">
        <f>+IF(CONSOLIDADO[[#This Row],[Codigo Municipio]]=E700,CONSOLIDADO[[#This Row],[Recuperados Diarios]]+L700,CONSOLIDADO[[#This Row],[Recuperados Diarios]])</f>
        <v>0</v>
      </c>
      <c r="M701" s="77" cm="1">
        <f t="array" ref="M701">+IFERROR(IF(CONSOLIDADO[[#This Row],[Día]]&lt;14,0,INDEX(CONSOLIDADO[Casos Diarios],ROW()-14,1)),0)</f>
        <v>0</v>
      </c>
      <c r="N701" s="72">
        <f>+IF(CONSOLIDADO[[#This Row],[Clave]]="710143893",1,IF(OR(CONSOLIDADO[[#This Row],[Casos Acumulados]]&gt;0,CONSOLIDADO[[#This Row],[Muertes]]&gt;0),N700+1,I701))</f>
        <v>0</v>
      </c>
      <c r="O701" s="69">
        <f>+IFERROR(VLOOKUP($G701,TDMuertes!$C$2:$E$534,3,0),0)</f>
        <v>0</v>
      </c>
      <c r="P701" s="94" t="str">
        <f t="shared" ca="1" si="61"/>
        <v>OFF</v>
      </c>
      <c r="Q701" s="78">
        <f>+IFERROR(VLOOKUP(CONSOLIDADO[[#This Row],[Codigo Municipio]],TDDia!$A$4:$B$394,2,0),0)</f>
        <v>0</v>
      </c>
    </row>
    <row r="702" spans="2:17" ht="14.45">
      <c r="B702">
        <f t="shared" si="58"/>
        <v>4</v>
      </c>
      <c r="C702" s="69" t="str" cm="1">
        <f t="array" ref="C702">+INDEX(Table_4[[Departamento]:[Municipio]],FINAL!$B702,1)</f>
        <v>Atlántida</v>
      </c>
      <c r="D702" s="69" t="str" cm="1">
        <f t="array" ref="D702">+INDEX(Table_4[[Departamento]:[Municipio]],FINAL!$B702,4)</f>
        <v>Jutiapa</v>
      </c>
      <c r="E702" s="69" t="str" cm="1">
        <f t="array" ref="E702">+INDEX(Table_4[[Departamento]:[Municipio]],FINAL!$B702,3)</f>
        <v>0104</v>
      </c>
      <c r="F702" s="96">
        <f t="shared" si="54"/>
        <v>44014</v>
      </c>
      <c r="G702" s="71" t="str">
        <f>+CONSOLIDADO[[#This Row],[Codigo Municipio]]&amp;CONSOLIDADO[[#This Row],[Fecha]]</f>
        <v>010444014</v>
      </c>
      <c r="H702" s="72">
        <f>+IFERROR(VLOOKUP($G702,TDAcumula!$C$2:$E$2027,3,0),0)</f>
        <v>0</v>
      </c>
      <c r="I702" s="73">
        <f t="shared" si="59"/>
        <v>0</v>
      </c>
      <c r="J702" s="74">
        <f>+IF(CONSOLIDADO[[#This Row],[Codigo Municipio]]=E701,CONSOLIDADO[[#This Row],[Fallecidos Diarios]]+J701,CONSOLIDADO[[#This Row],[Fallecidos Diarios]])</f>
        <v>0</v>
      </c>
      <c r="K702" s="75">
        <f t="shared" si="60"/>
        <v>0</v>
      </c>
      <c r="L702" s="76">
        <f>+IF(CONSOLIDADO[[#This Row],[Codigo Municipio]]=E701,CONSOLIDADO[[#This Row],[Recuperados Diarios]]+L701,CONSOLIDADO[[#This Row],[Recuperados Diarios]])</f>
        <v>0</v>
      </c>
      <c r="M702" s="77" cm="1">
        <f t="array" ref="M702">+IFERROR(IF(CONSOLIDADO[[#This Row],[Día]]&lt;14,0,INDEX(CONSOLIDADO[Casos Diarios],ROW()-14,1)),0)</f>
        <v>0</v>
      </c>
      <c r="N702" s="72">
        <f>+IF(CONSOLIDADO[[#This Row],[Clave]]="710143893",1,IF(OR(CONSOLIDADO[[#This Row],[Casos Acumulados]]&gt;0,CONSOLIDADO[[#This Row],[Muertes]]&gt;0),N701+1,I702))</f>
        <v>0</v>
      </c>
      <c r="O702" s="69">
        <f>+IFERROR(VLOOKUP($G702,TDMuertes!$C$2:$E$534,3,0),0)</f>
        <v>0</v>
      </c>
      <c r="P702" s="94" t="str">
        <f t="shared" ca="1" si="61"/>
        <v>OFF</v>
      </c>
      <c r="Q702" s="78">
        <f>+IFERROR(VLOOKUP(CONSOLIDADO[[#This Row],[Codigo Municipio]],TDDia!$A$4:$B$394,2,0),0)</f>
        <v>0</v>
      </c>
    </row>
    <row r="703" spans="2:17" ht="14.45">
      <c r="B703">
        <f t="shared" si="58"/>
        <v>4</v>
      </c>
      <c r="C703" s="69" t="str" cm="1">
        <f t="array" ref="C703">+INDEX(Table_4[[Departamento]:[Municipio]],FINAL!$B703,1)</f>
        <v>Atlántida</v>
      </c>
      <c r="D703" s="69" t="str" cm="1">
        <f t="array" ref="D703">+INDEX(Table_4[[Departamento]:[Municipio]],FINAL!$B703,4)</f>
        <v>Jutiapa</v>
      </c>
      <c r="E703" s="69" t="str" cm="1">
        <f t="array" ref="E703">+INDEX(Table_4[[Departamento]:[Municipio]],FINAL!$B703,3)</f>
        <v>0104</v>
      </c>
      <c r="F703" s="96">
        <f t="shared" si="54"/>
        <v>44015</v>
      </c>
      <c r="G703" s="71" t="str">
        <f>+CONSOLIDADO[[#This Row],[Codigo Municipio]]&amp;CONSOLIDADO[[#This Row],[Fecha]]</f>
        <v>010444015</v>
      </c>
      <c r="H703" s="72">
        <f>+IFERROR(VLOOKUP($G703,TDAcumula!$C$2:$E$2027,3,0),0)</f>
        <v>0</v>
      </c>
      <c r="I703" s="73">
        <f t="shared" si="59"/>
        <v>0</v>
      </c>
      <c r="J703" s="74">
        <f>+IF(CONSOLIDADO[[#This Row],[Codigo Municipio]]=E702,CONSOLIDADO[[#This Row],[Fallecidos Diarios]]+J702,CONSOLIDADO[[#This Row],[Fallecidos Diarios]])</f>
        <v>0</v>
      </c>
      <c r="K703" s="75">
        <f t="shared" si="60"/>
        <v>0</v>
      </c>
      <c r="L703" s="76">
        <f>+IF(CONSOLIDADO[[#This Row],[Codigo Municipio]]=E702,CONSOLIDADO[[#This Row],[Recuperados Diarios]]+L702,CONSOLIDADO[[#This Row],[Recuperados Diarios]])</f>
        <v>0</v>
      </c>
      <c r="M703" s="77" cm="1">
        <f t="array" ref="M703">+IFERROR(IF(CONSOLIDADO[[#This Row],[Día]]&lt;14,0,INDEX(CONSOLIDADO[Casos Diarios],ROW()-14,1)),0)</f>
        <v>0</v>
      </c>
      <c r="N703" s="72">
        <f>+IF(CONSOLIDADO[[#This Row],[Clave]]="710143893",1,IF(OR(CONSOLIDADO[[#This Row],[Casos Acumulados]]&gt;0,CONSOLIDADO[[#This Row],[Muertes]]&gt;0),N702+1,I703))</f>
        <v>0</v>
      </c>
      <c r="O703" s="69">
        <f>+IFERROR(VLOOKUP($G703,TDMuertes!$C$2:$E$534,3,0),0)</f>
        <v>0</v>
      </c>
      <c r="P703" s="94" t="str">
        <f t="shared" ca="1" si="61"/>
        <v>OFF</v>
      </c>
      <c r="Q703" s="78">
        <f>+IFERROR(VLOOKUP(CONSOLIDADO[[#This Row],[Codigo Municipio]],TDDia!$A$4:$B$394,2,0),0)</f>
        <v>0</v>
      </c>
    </row>
    <row r="704" spans="2:17" ht="14.45">
      <c r="B704">
        <f t="shared" si="58"/>
        <v>4</v>
      </c>
      <c r="C704" s="69" t="str" cm="1">
        <f t="array" ref="C704">+INDEX(Table_4[[Departamento]:[Municipio]],FINAL!$B704,1)</f>
        <v>Atlántida</v>
      </c>
      <c r="D704" s="69" t="str" cm="1">
        <f t="array" ref="D704">+INDEX(Table_4[[Departamento]:[Municipio]],FINAL!$B704,4)</f>
        <v>Jutiapa</v>
      </c>
      <c r="E704" s="69" t="str" cm="1">
        <f t="array" ref="E704">+INDEX(Table_4[[Departamento]:[Municipio]],FINAL!$B704,3)</f>
        <v>0104</v>
      </c>
      <c r="F704" s="96">
        <f t="shared" si="54"/>
        <v>44016</v>
      </c>
      <c r="G704" s="71" t="str">
        <f>+CONSOLIDADO[[#This Row],[Codigo Municipio]]&amp;CONSOLIDADO[[#This Row],[Fecha]]</f>
        <v>010444016</v>
      </c>
      <c r="H704" s="72">
        <f>+IFERROR(VLOOKUP($G704,TDAcumula!$C$2:$E$2027,3,0),0)</f>
        <v>0</v>
      </c>
      <c r="I704" s="73">
        <f t="shared" si="59"/>
        <v>0</v>
      </c>
      <c r="J704" s="74">
        <f>+IF(CONSOLIDADO[[#This Row],[Codigo Municipio]]=E703,CONSOLIDADO[[#This Row],[Fallecidos Diarios]]+J703,CONSOLIDADO[[#This Row],[Fallecidos Diarios]])</f>
        <v>0</v>
      </c>
      <c r="K704" s="75">
        <f t="shared" si="60"/>
        <v>0</v>
      </c>
      <c r="L704" s="76">
        <f>+IF(CONSOLIDADO[[#This Row],[Codigo Municipio]]=E703,CONSOLIDADO[[#This Row],[Recuperados Diarios]]+L703,CONSOLIDADO[[#This Row],[Recuperados Diarios]])</f>
        <v>0</v>
      </c>
      <c r="M704" s="77" cm="1">
        <f t="array" ref="M704">+IFERROR(IF(CONSOLIDADO[[#This Row],[Día]]&lt;14,0,INDEX(CONSOLIDADO[Casos Diarios],ROW()-14,1)),0)</f>
        <v>0</v>
      </c>
      <c r="N704" s="72">
        <f>+IF(CONSOLIDADO[[#This Row],[Clave]]="710143893",1,IF(OR(CONSOLIDADO[[#This Row],[Casos Acumulados]]&gt;0,CONSOLIDADO[[#This Row],[Muertes]]&gt;0),N703+1,I704))</f>
        <v>0</v>
      </c>
      <c r="O704" s="69">
        <f>+IFERROR(VLOOKUP($G704,TDMuertes!$C$2:$E$534,3,0),0)</f>
        <v>0</v>
      </c>
      <c r="P704" s="94" t="str">
        <f t="shared" ca="1" si="61"/>
        <v>OFF</v>
      </c>
      <c r="Q704" s="78">
        <f>+IFERROR(VLOOKUP(CONSOLIDADO[[#This Row],[Codigo Municipio]],TDDia!$A$4:$B$394,2,0),0)</f>
        <v>0</v>
      </c>
    </row>
    <row r="705" spans="2:17" ht="14.45">
      <c r="B705">
        <f t="shared" si="58"/>
        <v>4</v>
      </c>
      <c r="C705" s="69" t="str" cm="1">
        <f t="array" ref="C705">+INDEX(Table_4[[Departamento]:[Municipio]],FINAL!$B705,1)</f>
        <v>Atlántida</v>
      </c>
      <c r="D705" s="69" t="str" cm="1">
        <f t="array" ref="D705">+INDEX(Table_4[[Departamento]:[Municipio]],FINAL!$B705,4)</f>
        <v>Jutiapa</v>
      </c>
      <c r="E705" s="69" t="str" cm="1">
        <f t="array" ref="E705">+INDEX(Table_4[[Departamento]:[Municipio]],FINAL!$B705,3)</f>
        <v>0104</v>
      </c>
      <c r="F705" s="96">
        <f t="shared" si="54"/>
        <v>44017</v>
      </c>
      <c r="G705" s="71" t="str">
        <f>+CONSOLIDADO[[#This Row],[Codigo Municipio]]&amp;CONSOLIDADO[[#This Row],[Fecha]]</f>
        <v>010444017</v>
      </c>
      <c r="H705" s="72">
        <f>+IFERROR(VLOOKUP($G705,TDAcumula!$C$2:$E$2027,3,0),0)</f>
        <v>0</v>
      </c>
      <c r="I705" s="73">
        <f t="shared" si="59"/>
        <v>0</v>
      </c>
      <c r="J705" s="74">
        <f>+IF(CONSOLIDADO[[#This Row],[Codigo Municipio]]=E704,CONSOLIDADO[[#This Row],[Fallecidos Diarios]]+J704,CONSOLIDADO[[#This Row],[Fallecidos Diarios]])</f>
        <v>0</v>
      </c>
      <c r="K705" s="75">
        <f t="shared" si="60"/>
        <v>0</v>
      </c>
      <c r="L705" s="76">
        <f>+IF(CONSOLIDADO[[#This Row],[Codigo Municipio]]=E704,CONSOLIDADO[[#This Row],[Recuperados Diarios]]+L704,CONSOLIDADO[[#This Row],[Recuperados Diarios]])</f>
        <v>0</v>
      </c>
      <c r="M705" s="77" cm="1">
        <f t="array" ref="M705">+IFERROR(IF(CONSOLIDADO[[#This Row],[Día]]&lt;14,0,INDEX(CONSOLIDADO[Casos Diarios],ROW()-14,1)),0)</f>
        <v>0</v>
      </c>
      <c r="N705" s="72">
        <f>+IF(CONSOLIDADO[[#This Row],[Clave]]="710143893",1,IF(OR(CONSOLIDADO[[#This Row],[Casos Acumulados]]&gt;0,CONSOLIDADO[[#This Row],[Muertes]]&gt;0),N704+1,I705))</f>
        <v>0</v>
      </c>
      <c r="O705" s="69">
        <f>+IFERROR(VLOOKUP($G705,TDMuertes!$C$2:$E$534,3,0),0)</f>
        <v>0</v>
      </c>
      <c r="P705" s="94" t="str">
        <f t="shared" ca="1" si="61"/>
        <v>OFF</v>
      </c>
      <c r="Q705" s="78">
        <f>+IFERROR(VLOOKUP(CONSOLIDADO[[#This Row],[Codigo Municipio]],TDDia!$A$4:$B$394,2,0),0)</f>
        <v>0</v>
      </c>
    </row>
    <row r="706" spans="2:17" ht="14.45">
      <c r="B706">
        <f t="shared" si="58"/>
        <v>4</v>
      </c>
      <c r="C706" s="69" t="str" cm="1">
        <f t="array" ref="C706">+INDEX(Table_4[[Departamento]:[Municipio]],FINAL!$B706,1)</f>
        <v>Atlántida</v>
      </c>
      <c r="D706" s="69" t="str" cm="1">
        <f t="array" ref="D706">+INDEX(Table_4[[Departamento]:[Municipio]],FINAL!$B706,4)</f>
        <v>Jutiapa</v>
      </c>
      <c r="E706" s="69" t="str" cm="1">
        <f t="array" ref="E706">+INDEX(Table_4[[Departamento]:[Municipio]],FINAL!$B706,3)</f>
        <v>0104</v>
      </c>
      <c r="F706" s="96">
        <f t="shared" si="54"/>
        <v>44018</v>
      </c>
      <c r="G706" s="71" t="str">
        <f>+CONSOLIDADO[[#This Row],[Codigo Municipio]]&amp;CONSOLIDADO[[#This Row],[Fecha]]</f>
        <v>010444018</v>
      </c>
      <c r="H706" s="72">
        <f>+IFERROR(VLOOKUP($G706,TDAcumula!$C$2:$E$2027,3,0),0)</f>
        <v>0</v>
      </c>
      <c r="I706" s="73">
        <f t="shared" si="59"/>
        <v>0</v>
      </c>
      <c r="J706" s="74">
        <f>+IF(CONSOLIDADO[[#This Row],[Codigo Municipio]]=E705,CONSOLIDADO[[#This Row],[Fallecidos Diarios]]+J705,CONSOLIDADO[[#This Row],[Fallecidos Diarios]])</f>
        <v>0</v>
      </c>
      <c r="K706" s="75">
        <f t="shared" si="60"/>
        <v>0</v>
      </c>
      <c r="L706" s="76">
        <f>+IF(CONSOLIDADO[[#This Row],[Codigo Municipio]]=E705,CONSOLIDADO[[#This Row],[Recuperados Diarios]]+L705,CONSOLIDADO[[#This Row],[Recuperados Diarios]])</f>
        <v>0</v>
      </c>
      <c r="M706" s="77" cm="1">
        <f t="array" ref="M706">+IFERROR(IF(CONSOLIDADO[[#This Row],[Día]]&lt;14,0,INDEX(CONSOLIDADO[Casos Diarios],ROW()-14,1)),0)</f>
        <v>0</v>
      </c>
      <c r="N706" s="72">
        <f>+IF(CONSOLIDADO[[#This Row],[Clave]]="710143893",1,IF(OR(CONSOLIDADO[[#This Row],[Casos Acumulados]]&gt;0,CONSOLIDADO[[#This Row],[Muertes]]&gt;0),N705+1,I706))</f>
        <v>0</v>
      </c>
      <c r="O706" s="69">
        <f>+IFERROR(VLOOKUP($G706,TDMuertes!$C$2:$E$534,3,0),0)</f>
        <v>0</v>
      </c>
      <c r="P706" s="94" t="str">
        <f t="shared" ca="1" si="61"/>
        <v>OFF</v>
      </c>
      <c r="Q706" s="78">
        <f>+IFERROR(VLOOKUP(CONSOLIDADO[[#This Row],[Codigo Municipio]],TDDia!$A$4:$B$394,2,0),0)</f>
        <v>0</v>
      </c>
    </row>
    <row r="707" spans="2:17" ht="14.45">
      <c r="B707">
        <f t="shared" si="58"/>
        <v>4</v>
      </c>
      <c r="C707" s="69" t="str" cm="1">
        <f t="array" ref="C707">+INDEX(Table_4[[Departamento]:[Municipio]],FINAL!$B707,1)</f>
        <v>Atlántida</v>
      </c>
      <c r="D707" s="69" t="str" cm="1">
        <f t="array" ref="D707">+INDEX(Table_4[[Departamento]:[Municipio]],FINAL!$B707,4)</f>
        <v>Jutiapa</v>
      </c>
      <c r="E707" s="69" t="str" cm="1">
        <f t="array" ref="E707">+INDEX(Table_4[[Departamento]:[Municipio]],FINAL!$B707,3)</f>
        <v>0104</v>
      </c>
      <c r="F707" s="96">
        <f t="shared" si="54"/>
        <v>44019</v>
      </c>
      <c r="G707" s="71" t="str">
        <f>+CONSOLIDADO[[#This Row],[Codigo Municipio]]&amp;CONSOLIDADO[[#This Row],[Fecha]]</f>
        <v>010444019</v>
      </c>
      <c r="H707" s="72">
        <f>+IFERROR(VLOOKUP($G707,TDAcumula!$C$2:$E$2027,3,0),0)</f>
        <v>0</v>
      </c>
      <c r="I707" s="73">
        <f t="shared" si="59"/>
        <v>0</v>
      </c>
      <c r="J707" s="74">
        <f>+IF(CONSOLIDADO[[#This Row],[Codigo Municipio]]=E706,CONSOLIDADO[[#This Row],[Fallecidos Diarios]]+J706,CONSOLIDADO[[#This Row],[Fallecidos Diarios]])</f>
        <v>0</v>
      </c>
      <c r="K707" s="75">
        <f t="shared" si="60"/>
        <v>0</v>
      </c>
      <c r="L707" s="76">
        <f>+IF(CONSOLIDADO[[#This Row],[Codigo Municipio]]=E706,CONSOLIDADO[[#This Row],[Recuperados Diarios]]+L706,CONSOLIDADO[[#This Row],[Recuperados Diarios]])</f>
        <v>0</v>
      </c>
      <c r="M707" s="77" cm="1">
        <f t="array" ref="M707">+IFERROR(IF(CONSOLIDADO[[#This Row],[Día]]&lt;14,0,INDEX(CONSOLIDADO[Casos Diarios],ROW()-14,1)),0)</f>
        <v>0</v>
      </c>
      <c r="N707" s="72">
        <f>+IF(CONSOLIDADO[[#This Row],[Clave]]="710143893",1,IF(OR(CONSOLIDADO[[#This Row],[Casos Acumulados]]&gt;0,CONSOLIDADO[[#This Row],[Muertes]]&gt;0),N706+1,I707))</f>
        <v>0</v>
      </c>
      <c r="O707" s="69">
        <f>+IFERROR(VLOOKUP($G707,TDMuertes!$C$2:$E$534,3,0),0)</f>
        <v>0</v>
      </c>
      <c r="P707" s="94" t="str">
        <f t="shared" ca="1" si="61"/>
        <v>OFF</v>
      </c>
      <c r="Q707" s="78">
        <f>+IFERROR(VLOOKUP(CONSOLIDADO[[#This Row],[Codigo Municipio]],TDDia!$A$4:$B$394,2,0),0)</f>
        <v>0</v>
      </c>
    </row>
    <row r="708" spans="2:17" ht="14.45">
      <c r="B708">
        <f t="shared" si="58"/>
        <v>4</v>
      </c>
      <c r="C708" s="69" t="str" cm="1">
        <f t="array" ref="C708">+INDEX(Table_4[[Departamento]:[Municipio]],FINAL!$B708,1)</f>
        <v>Atlántida</v>
      </c>
      <c r="D708" s="69" t="str" cm="1">
        <f t="array" ref="D708">+INDEX(Table_4[[Departamento]:[Municipio]],FINAL!$B708,4)</f>
        <v>Jutiapa</v>
      </c>
      <c r="E708" s="69" t="str" cm="1">
        <f t="array" ref="E708">+INDEX(Table_4[[Departamento]:[Municipio]],FINAL!$B708,3)</f>
        <v>0104</v>
      </c>
      <c r="F708" s="96">
        <f t="shared" ref="F708:F772" si="62">+F515</f>
        <v>44020</v>
      </c>
      <c r="G708" s="71" t="str">
        <f>+CONSOLIDADO[[#This Row],[Codigo Municipio]]&amp;CONSOLIDADO[[#This Row],[Fecha]]</f>
        <v>010444020</v>
      </c>
      <c r="H708" s="72">
        <f>+IFERROR(VLOOKUP($G708,TDAcumula!$C$2:$E$2027,3,0),0)</f>
        <v>0</v>
      </c>
      <c r="I708" s="73">
        <f t="shared" si="59"/>
        <v>0</v>
      </c>
      <c r="J708" s="74">
        <f>+IF(CONSOLIDADO[[#This Row],[Codigo Municipio]]=E707,CONSOLIDADO[[#This Row],[Fallecidos Diarios]]+J707,CONSOLIDADO[[#This Row],[Fallecidos Diarios]])</f>
        <v>0</v>
      </c>
      <c r="K708" s="75">
        <f t="shared" si="60"/>
        <v>0</v>
      </c>
      <c r="L708" s="76">
        <f>+IF(CONSOLIDADO[[#This Row],[Codigo Municipio]]=E707,CONSOLIDADO[[#This Row],[Recuperados Diarios]]+L707,CONSOLIDADO[[#This Row],[Recuperados Diarios]])</f>
        <v>0</v>
      </c>
      <c r="M708" s="77" cm="1">
        <f t="array" ref="M708">+IFERROR(IF(CONSOLIDADO[[#This Row],[Día]]&lt;14,0,INDEX(CONSOLIDADO[Casos Diarios],ROW()-14,1)),0)</f>
        <v>0</v>
      </c>
      <c r="N708" s="72">
        <f>+IF(CONSOLIDADO[[#This Row],[Clave]]="710143893",1,IF(OR(CONSOLIDADO[[#This Row],[Casos Acumulados]]&gt;0,CONSOLIDADO[[#This Row],[Muertes]]&gt;0),N707+1,I708))</f>
        <v>0</v>
      </c>
      <c r="O708" s="69">
        <f>+IFERROR(VLOOKUP($G708,TDMuertes!$C$2:$E$534,3,0),0)</f>
        <v>0</v>
      </c>
      <c r="P708" s="94" t="str">
        <f t="shared" ca="1" si="61"/>
        <v>OFF</v>
      </c>
      <c r="Q708" s="78">
        <f>+IFERROR(VLOOKUP(CONSOLIDADO[[#This Row],[Codigo Municipio]],TDDia!$A$4:$B$394,2,0),0)</f>
        <v>0</v>
      </c>
    </row>
    <row r="709" spans="2:17" ht="14.45">
      <c r="B709">
        <f t="shared" ref="B709:B772" si="63">+IF(F708=44085,B708+1,B708)</f>
        <v>4</v>
      </c>
      <c r="C709" s="69" t="str" cm="1">
        <f t="array" ref="C709">+INDEX(Table_4[[Departamento]:[Municipio]],FINAL!$B709,1)</f>
        <v>Atlántida</v>
      </c>
      <c r="D709" s="69" t="str" cm="1">
        <f t="array" ref="D709">+INDEX(Table_4[[Departamento]:[Municipio]],FINAL!$B709,4)</f>
        <v>Jutiapa</v>
      </c>
      <c r="E709" s="69" t="str" cm="1">
        <f t="array" ref="E709">+INDEX(Table_4[[Departamento]:[Municipio]],FINAL!$B709,3)</f>
        <v>0104</v>
      </c>
      <c r="F709" s="96">
        <f t="shared" si="62"/>
        <v>44021</v>
      </c>
      <c r="G709" s="71" t="str">
        <f>+CONSOLIDADO[[#This Row],[Codigo Municipio]]&amp;CONSOLIDADO[[#This Row],[Fecha]]</f>
        <v>010444021</v>
      </c>
      <c r="H709" s="72">
        <f>+IFERROR(VLOOKUP($G709,TDAcumula!$C$2:$E$2027,3,0),0)</f>
        <v>0</v>
      </c>
      <c r="I709" s="73">
        <f t="shared" si="59"/>
        <v>0</v>
      </c>
      <c r="J709" s="74">
        <f>+IF(CONSOLIDADO[[#This Row],[Codigo Municipio]]=E708,CONSOLIDADO[[#This Row],[Fallecidos Diarios]]+J708,CONSOLIDADO[[#This Row],[Fallecidos Diarios]])</f>
        <v>0</v>
      </c>
      <c r="K709" s="75">
        <f t="shared" si="60"/>
        <v>0</v>
      </c>
      <c r="L709" s="76">
        <f>+IF(CONSOLIDADO[[#This Row],[Codigo Municipio]]=E708,CONSOLIDADO[[#This Row],[Recuperados Diarios]]+L708,CONSOLIDADO[[#This Row],[Recuperados Diarios]])</f>
        <v>0</v>
      </c>
      <c r="M709" s="77" cm="1">
        <f t="array" ref="M709">+IFERROR(IF(CONSOLIDADO[[#This Row],[Día]]&lt;14,0,INDEX(CONSOLIDADO[Casos Diarios],ROW()-14,1)),0)</f>
        <v>0</v>
      </c>
      <c r="N709" s="72">
        <f>+IF(CONSOLIDADO[[#This Row],[Clave]]="710143893",1,IF(OR(CONSOLIDADO[[#This Row],[Casos Acumulados]]&gt;0,CONSOLIDADO[[#This Row],[Muertes]]&gt;0),N708+1,I709))</f>
        <v>0</v>
      </c>
      <c r="O709" s="69">
        <f>+IFERROR(VLOOKUP($G709,TDMuertes!$C$2:$E$534,3,0),0)</f>
        <v>0</v>
      </c>
      <c r="P709" s="94" t="str">
        <f t="shared" ca="1" si="61"/>
        <v>OFF</v>
      </c>
      <c r="Q709" s="78">
        <f>+IFERROR(VLOOKUP(CONSOLIDADO[[#This Row],[Codigo Municipio]],TDDia!$A$4:$B$394,2,0),0)</f>
        <v>0</v>
      </c>
    </row>
    <row r="710" spans="2:17" ht="14.45">
      <c r="B710">
        <f t="shared" si="63"/>
        <v>4</v>
      </c>
      <c r="C710" s="69" t="str" cm="1">
        <f t="array" ref="C710">+INDEX(Table_4[[Departamento]:[Municipio]],FINAL!$B710,1)</f>
        <v>Atlántida</v>
      </c>
      <c r="D710" s="69" t="str" cm="1">
        <f t="array" ref="D710">+INDEX(Table_4[[Departamento]:[Municipio]],FINAL!$B710,4)</f>
        <v>Jutiapa</v>
      </c>
      <c r="E710" s="69" t="str" cm="1">
        <f t="array" ref="E710">+INDEX(Table_4[[Departamento]:[Municipio]],FINAL!$B710,3)</f>
        <v>0104</v>
      </c>
      <c r="F710" s="96">
        <f t="shared" si="62"/>
        <v>44022</v>
      </c>
      <c r="G710" s="71" t="str">
        <f>+CONSOLIDADO[[#This Row],[Codigo Municipio]]&amp;CONSOLIDADO[[#This Row],[Fecha]]</f>
        <v>010444022</v>
      </c>
      <c r="H710" s="72">
        <f>+IFERROR(VLOOKUP($G710,TDAcumula!$C$2:$E$2027,3,0),0)</f>
        <v>0</v>
      </c>
      <c r="I710" s="73">
        <f t="shared" si="59"/>
        <v>0</v>
      </c>
      <c r="J710" s="74">
        <f>+IF(CONSOLIDADO[[#This Row],[Codigo Municipio]]=E709,CONSOLIDADO[[#This Row],[Fallecidos Diarios]]+J709,CONSOLIDADO[[#This Row],[Fallecidos Diarios]])</f>
        <v>0</v>
      </c>
      <c r="K710" s="75">
        <f t="shared" si="60"/>
        <v>0</v>
      </c>
      <c r="L710" s="76">
        <f>+IF(CONSOLIDADO[[#This Row],[Codigo Municipio]]=E709,CONSOLIDADO[[#This Row],[Recuperados Diarios]]+L709,CONSOLIDADO[[#This Row],[Recuperados Diarios]])</f>
        <v>0</v>
      </c>
      <c r="M710" s="77" cm="1">
        <f t="array" ref="M710">+IFERROR(IF(CONSOLIDADO[[#This Row],[Día]]&lt;14,0,INDEX(CONSOLIDADO[Casos Diarios],ROW()-14,1)),0)</f>
        <v>0</v>
      </c>
      <c r="N710" s="72">
        <f>+IF(CONSOLIDADO[[#This Row],[Clave]]="710143893",1,IF(OR(CONSOLIDADO[[#This Row],[Casos Acumulados]]&gt;0,CONSOLIDADO[[#This Row],[Muertes]]&gt;0),N709+1,I710))</f>
        <v>0</v>
      </c>
      <c r="O710" s="69">
        <f>+IFERROR(VLOOKUP($G710,TDMuertes!$C$2:$E$534,3,0),0)</f>
        <v>0</v>
      </c>
      <c r="P710" s="94" t="str">
        <f t="shared" ca="1" si="61"/>
        <v>OFF</v>
      </c>
      <c r="Q710" s="78">
        <f>+IFERROR(VLOOKUP(CONSOLIDADO[[#This Row],[Codigo Municipio]],TDDia!$A$4:$B$394,2,0),0)</f>
        <v>0</v>
      </c>
    </row>
    <row r="711" spans="2:17" ht="14.45">
      <c r="B711">
        <f t="shared" si="63"/>
        <v>4</v>
      </c>
      <c r="C711" s="69" t="str" cm="1">
        <f t="array" ref="C711">+INDEX(Table_4[[Departamento]:[Municipio]],FINAL!$B711,1)</f>
        <v>Atlántida</v>
      </c>
      <c r="D711" s="69" t="str" cm="1">
        <f t="array" ref="D711">+INDEX(Table_4[[Departamento]:[Municipio]],FINAL!$B711,4)</f>
        <v>Jutiapa</v>
      </c>
      <c r="E711" s="69" t="str" cm="1">
        <f t="array" ref="E711">+INDEX(Table_4[[Departamento]:[Municipio]],FINAL!$B711,3)</f>
        <v>0104</v>
      </c>
      <c r="F711" s="96">
        <f t="shared" si="62"/>
        <v>44023</v>
      </c>
      <c r="G711" s="71" t="str">
        <f>+CONSOLIDADO[[#This Row],[Codigo Municipio]]&amp;CONSOLIDADO[[#This Row],[Fecha]]</f>
        <v>010444023</v>
      </c>
      <c r="H711" s="72">
        <f>+IFERROR(VLOOKUP($G711,TDAcumula!$C$2:$E$2027,3,0),0)</f>
        <v>0</v>
      </c>
      <c r="I711" s="73">
        <f t="shared" si="59"/>
        <v>0</v>
      </c>
      <c r="J711" s="74">
        <f>+IF(CONSOLIDADO[[#This Row],[Codigo Municipio]]=E710,CONSOLIDADO[[#This Row],[Fallecidos Diarios]]+J710,CONSOLIDADO[[#This Row],[Fallecidos Diarios]])</f>
        <v>0</v>
      </c>
      <c r="K711" s="75">
        <f t="shared" si="60"/>
        <v>0</v>
      </c>
      <c r="L711" s="76">
        <f>+IF(CONSOLIDADO[[#This Row],[Codigo Municipio]]=E710,CONSOLIDADO[[#This Row],[Recuperados Diarios]]+L710,CONSOLIDADO[[#This Row],[Recuperados Diarios]])</f>
        <v>0</v>
      </c>
      <c r="M711" s="77" cm="1">
        <f t="array" ref="M711">+IFERROR(IF(CONSOLIDADO[[#This Row],[Día]]&lt;14,0,INDEX(CONSOLIDADO[Casos Diarios],ROW()-14,1)),0)</f>
        <v>0</v>
      </c>
      <c r="N711" s="72">
        <f>+IF(CONSOLIDADO[[#This Row],[Clave]]="710143893",1,IF(OR(CONSOLIDADO[[#This Row],[Casos Acumulados]]&gt;0,CONSOLIDADO[[#This Row],[Muertes]]&gt;0),N710+1,I711))</f>
        <v>0</v>
      </c>
      <c r="O711" s="69">
        <f>+IFERROR(VLOOKUP($G711,TDMuertes!$C$2:$E$534,3,0),0)</f>
        <v>0</v>
      </c>
      <c r="P711" s="94" t="str">
        <f t="shared" ca="1" si="61"/>
        <v>OFF</v>
      </c>
      <c r="Q711" s="78">
        <f>+IFERROR(VLOOKUP(CONSOLIDADO[[#This Row],[Codigo Municipio]],TDDia!$A$4:$B$394,2,0),0)</f>
        <v>0</v>
      </c>
    </row>
    <row r="712" spans="2:17" ht="14.45">
      <c r="B712">
        <f t="shared" si="63"/>
        <v>4</v>
      </c>
      <c r="C712" s="69" t="str" cm="1">
        <f t="array" ref="C712">+INDEX(Table_4[[Departamento]:[Municipio]],FINAL!$B712,1)</f>
        <v>Atlántida</v>
      </c>
      <c r="D712" s="69" t="str" cm="1">
        <f t="array" ref="D712">+INDEX(Table_4[[Departamento]:[Municipio]],FINAL!$B712,4)</f>
        <v>Jutiapa</v>
      </c>
      <c r="E712" s="69" t="str" cm="1">
        <f t="array" ref="E712">+INDEX(Table_4[[Departamento]:[Municipio]],FINAL!$B712,3)</f>
        <v>0104</v>
      </c>
      <c r="F712" s="96">
        <f t="shared" si="62"/>
        <v>44024</v>
      </c>
      <c r="G712" s="71" t="str">
        <f>+CONSOLIDADO[[#This Row],[Codigo Municipio]]&amp;CONSOLIDADO[[#This Row],[Fecha]]</f>
        <v>010444024</v>
      </c>
      <c r="H712" s="72">
        <f>+IFERROR(VLOOKUP($G712,TDAcumula!$C$2:$E$2027,3,0),0)</f>
        <v>0</v>
      </c>
      <c r="I712" s="73">
        <f t="shared" si="59"/>
        <v>0</v>
      </c>
      <c r="J712" s="74">
        <f>+IF(CONSOLIDADO[[#This Row],[Codigo Municipio]]=E711,CONSOLIDADO[[#This Row],[Fallecidos Diarios]]+J711,CONSOLIDADO[[#This Row],[Fallecidos Diarios]])</f>
        <v>0</v>
      </c>
      <c r="K712" s="75">
        <f t="shared" si="60"/>
        <v>0</v>
      </c>
      <c r="L712" s="76">
        <f>+IF(CONSOLIDADO[[#This Row],[Codigo Municipio]]=E711,CONSOLIDADO[[#This Row],[Recuperados Diarios]]+L711,CONSOLIDADO[[#This Row],[Recuperados Diarios]])</f>
        <v>0</v>
      </c>
      <c r="M712" s="77" cm="1">
        <f t="array" ref="M712">+IFERROR(IF(CONSOLIDADO[[#This Row],[Día]]&lt;14,0,INDEX(CONSOLIDADO[Casos Diarios],ROW()-14,1)),0)</f>
        <v>0</v>
      </c>
      <c r="N712" s="72">
        <f>+IF(CONSOLIDADO[[#This Row],[Clave]]="710143893",1,IF(OR(CONSOLIDADO[[#This Row],[Casos Acumulados]]&gt;0,CONSOLIDADO[[#This Row],[Muertes]]&gt;0),N711+1,I712))</f>
        <v>0</v>
      </c>
      <c r="O712" s="69">
        <f>+IFERROR(VLOOKUP($G712,TDMuertes!$C$2:$E$534,3,0),0)</f>
        <v>0</v>
      </c>
      <c r="P712" s="94" t="str">
        <f t="shared" ca="1" si="61"/>
        <v>OFF</v>
      </c>
      <c r="Q712" s="78">
        <f>+IFERROR(VLOOKUP(CONSOLIDADO[[#This Row],[Codigo Municipio]],TDDia!$A$4:$B$394,2,0),0)</f>
        <v>0</v>
      </c>
    </row>
    <row r="713" spans="2:17" ht="14.45">
      <c r="B713">
        <f t="shared" si="63"/>
        <v>4</v>
      </c>
      <c r="C713" s="69" t="str" cm="1">
        <f t="array" ref="C713">+INDEX(Table_4[[Departamento]:[Municipio]],FINAL!$B713,1)</f>
        <v>Atlántida</v>
      </c>
      <c r="D713" s="69" t="str" cm="1">
        <f t="array" ref="D713">+INDEX(Table_4[[Departamento]:[Municipio]],FINAL!$B713,4)</f>
        <v>Jutiapa</v>
      </c>
      <c r="E713" s="69" t="str" cm="1">
        <f t="array" ref="E713">+INDEX(Table_4[[Departamento]:[Municipio]],FINAL!$B713,3)</f>
        <v>0104</v>
      </c>
      <c r="F713" s="96">
        <f t="shared" si="62"/>
        <v>44025</v>
      </c>
      <c r="G713" s="71" t="str">
        <f>+CONSOLIDADO[[#This Row],[Codigo Municipio]]&amp;CONSOLIDADO[[#This Row],[Fecha]]</f>
        <v>010444025</v>
      </c>
      <c r="H713" s="72">
        <f>+IFERROR(VLOOKUP($G713,TDAcumula!$C$2:$E$2027,3,0),0)</f>
        <v>0</v>
      </c>
      <c r="I713" s="73">
        <f t="shared" si="59"/>
        <v>0</v>
      </c>
      <c r="J713" s="74">
        <f>+IF(CONSOLIDADO[[#This Row],[Codigo Municipio]]=E712,CONSOLIDADO[[#This Row],[Fallecidos Diarios]]+J712,CONSOLIDADO[[#This Row],[Fallecidos Diarios]])</f>
        <v>0</v>
      </c>
      <c r="K713" s="75">
        <f t="shared" si="60"/>
        <v>0</v>
      </c>
      <c r="L713" s="76">
        <f>+IF(CONSOLIDADO[[#This Row],[Codigo Municipio]]=E712,CONSOLIDADO[[#This Row],[Recuperados Diarios]]+L712,CONSOLIDADO[[#This Row],[Recuperados Diarios]])</f>
        <v>0</v>
      </c>
      <c r="M713" s="77" cm="1">
        <f t="array" ref="M713">+IFERROR(IF(CONSOLIDADO[[#This Row],[Día]]&lt;14,0,INDEX(CONSOLIDADO[Casos Diarios],ROW()-14,1)),0)</f>
        <v>0</v>
      </c>
      <c r="N713" s="72">
        <f>+IF(CONSOLIDADO[[#This Row],[Clave]]="710143893",1,IF(OR(CONSOLIDADO[[#This Row],[Casos Acumulados]]&gt;0,CONSOLIDADO[[#This Row],[Muertes]]&gt;0),N712+1,I713))</f>
        <v>0</v>
      </c>
      <c r="O713" s="69">
        <f>+IFERROR(VLOOKUP($G713,TDMuertes!$C$2:$E$534,3,0),0)</f>
        <v>0</v>
      </c>
      <c r="P713" s="94" t="str">
        <f t="shared" ca="1" si="61"/>
        <v>OFF</v>
      </c>
      <c r="Q713" s="78">
        <f>+IFERROR(VLOOKUP(CONSOLIDADO[[#This Row],[Codigo Municipio]],TDDia!$A$4:$B$394,2,0),0)</f>
        <v>0</v>
      </c>
    </row>
    <row r="714" spans="2:17" ht="14.45">
      <c r="B714">
        <f t="shared" si="63"/>
        <v>4</v>
      </c>
      <c r="C714" s="69" t="str" cm="1">
        <f t="array" ref="C714">+INDEX(Table_4[[Departamento]:[Municipio]],FINAL!$B714,1)</f>
        <v>Atlántida</v>
      </c>
      <c r="D714" s="69" t="str" cm="1">
        <f t="array" ref="D714">+INDEX(Table_4[[Departamento]:[Municipio]],FINAL!$B714,4)</f>
        <v>Jutiapa</v>
      </c>
      <c r="E714" s="69" t="str" cm="1">
        <f t="array" ref="E714">+INDEX(Table_4[[Departamento]:[Municipio]],FINAL!$B714,3)</f>
        <v>0104</v>
      </c>
      <c r="F714" s="96">
        <f t="shared" si="62"/>
        <v>44026</v>
      </c>
      <c r="G714" s="71" t="str">
        <f>+CONSOLIDADO[[#This Row],[Codigo Municipio]]&amp;CONSOLIDADO[[#This Row],[Fecha]]</f>
        <v>010444026</v>
      </c>
      <c r="H714" s="72">
        <f>+IFERROR(VLOOKUP($G714,TDAcumula!$C$2:$E$2027,3,0),0)</f>
        <v>0</v>
      </c>
      <c r="I714" s="73">
        <f t="shared" si="59"/>
        <v>0</v>
      </c>
      <c r="J714" s="74">
        <f>+IF(CONSOLIDADO[[#This Row],[Codigo Municipio]]=E713,CONSOLIDADO[[#This Row],[Fallecidos Diarios]]+J713,CONSOLIDADO[[#This Row],[Fallecidos Diarios]])</f>
        <v>0</v>
      </c>
      <c r="K714" s="75">
        <f t="shared" si="60"/>
        <v>0</v>
      </c>
      <c r="L714" s="76">
        <f>+IF(CONSOLIDADO[[#This Row],[Codigo Municipio]]=E713,CONSOLIDADO[[#This Row],[Recuperados Diarios]]+L713,CONSOLIDADO[[#This Row],[Recuperados Diarios]])</f>
        <v>0</v>
      </c>
      <c r="M714" s="77" cm="1">
        <f t="array" ref="M714">+IFERROR(IF(CONSOLIDADO[[#This Row],[Día]]&lt;14,0,INDEX(CONSOLIDADO[Casos Diarios],ROW()-14,1)),0)</f>
        <v>0</v>
      </c>
      <c r="N714" s="72">
        <f>+IF(CONSOLIDADO[[#This Row],[Clave]]="710143893",1,IF(OR(CONSOLIDADO[[#This Row],[Casos Acumulados]]&gt;0,CONSOLIDADO[[#This Row],[Muertes]]&gt;0),N713+1,I714))</f>
        <v>0</v>
      </c>
      <c r="O714" s="69">
        <f>+IFERROR(VLOOKUP($G714,TDMuertes!$C$2:$E$534,3,0),0)</f>
        <v>0</v>
      </c>
      <c r="P714" s="94" t="str">
        <f t="shared" ca="1" si="61"/>
        <v>OFF</v>
      </c>
      <c r="Q714" s="78">
        <f>+IFERROR(VLOOKUP(CONSOLIDADO[[#This Row],[Codigo Municipio]],TDDia!$A$4:$B$394,2,0),0)</f>
        <v>0</v>
      </c>
    </row>
    <row r="715" spans="2:17" ht="14.45">
      <c r="B715">
        <f t="shared" si="63"/>
        <v>4</v>
      </c>
      <c r="C715" s="69" t="str" cm="1">
        <f t="array" ref="C715">+INDEX(Table_4[[Departamento]:[Municipio]],FINAL!$B715,1)</f>
        <v>Atlántida</v>
      </c>
      <c r="D715" s="69" t="str" cm="1">
        <f t="array" ref="D715">+INDEX(Table_4[[Departamento]:[Municipio]],FINAL!$B715,4)</f>
        <v>Jutiapa</v>
      </c>
      <c r="E715" s="69" t="str" cm="1">
        <f t="array" ref="E715">+INDEX(Table_4[[Departamento]:[Municipio]],FINAL!$B715,3)</f>
        <v>0104</v>
      </c>
      <c r="F715" s="96">
        <f t="shared" si="62"/>
        <v>44027</v>
      </c>
      <c r="G715" s="71" t="str">
        <f>+CONSOLIDADO[[#This Row],[Codigo Municipio]]&amp;CONSOLIDADO[[#This Row],[Fecha]]</f>
        <v>010444027</v>
      </c>
      <c r="H715" s="72">
        <f>+IFERROR(VLOOKUP($G715,TDAcumula!$C$2:$E$2027,3,0),0)</f>
        <v>0</v>
      </c>
      <c r="I715" s="73">
        <f t="shared" si="59"/>
        <v>0</v>
      </c>
      <c r="J715" s="74">
        <f>+IF(CONSOLIDADO[[#This Row],[Codigo Municipio]]=E714,CONSOLIDADO[[#This Row],[Fallecidos Diarios]]+J714,CONSOLIDADO[[#This Row],[Fallecidos Diarios]])</f>
        <v>0</v>
      </c>
      <c r="K715" s="75">
        <f t="shared" si="60"/>
        <v>0</v>
      </c>
      <c r="L715" s="76">
        <f>+IF(CONSOLIDADO[[#This Row],[Codigo Municipio]]=E714,CONSOLIDADO[[#This Row],[Recuperados Diarios]]+L714,CONSOLIDADO[[#This Row],[Recuperados Diarios]])</f>
        <v>0</v>
      </c>
      <c r="M715" s="77" cm="1">
        <f t="array" ref="M715">+IFERROR(IF(CONSOLIDADO[[#This Row],[Día]]&lt;14,0,INDEX(CONSOLIDADO[Casos Diarios],ROW()-14,1)),0)</f>
        <v>0</v>
      </c>
      <c r="N715" s="72">
        <f>+IF(CONSOLIDADO[[#This Row],[Clave]]="710143893",1,IF(OR(CONSOLIDADO[[#This Row],[Casos Acumulados]]&gt;0,CONSOLIDADO[[#This Row],[Muertes]]&gt;0),N714+1,I715))</f>
        <v>0</v>
      </c>
      <c r="O715" s="69">
        <f>+IFERROR(VLOOKUP($G715,TDMuertes!$C$2:$E$534,3,0),0)</f>
        <v>0</v>
      </c>
      <c r="P715" s="94" t="str">
        <f t="shared" ca="1" si="61"/>
        <v>OFF</v>
      </c>
      <c r="Q715" s="78">
        <f>+IFERROR(VLOOKUP(CONSOLIDADO[[#This Row],[Codigo Municipio]],TDDia!$A$4:$B$394,2,0),0)</f>
        <v>0</v>
      </c>
    </row>
    <row r="716" spans="2:17" ht="14.45">
      <c r="B716">
        <f t="shared" si="63"/>
        <v>4</v>
      </c>
      <c r="C716" s="69" t="str" cm="1">
        <f t="array" ref="C716">+INDEX(Table_4[[Departamento]:[Municipio]],FINAL!$B716,1)</f>
        <v>Atlántida</v>
      </c>
      <c r="D716" s="69" t="str" cm="1">
        <f t="array" ref="D716">+INDEX(Table_4[[Departamento]:[Municipio]],FINAL!$B716,4)</f>
        <v>Jutiapa</v>
      </c>
      <c r="E716" s="69" t="str" cm="1">
        <f t="array" ref="E716">+INDEX(Table_4[[Departamento]:[Municipio]],FINAL!$B716,3)</f>
        <v>0104</v>
      </c>
      <c r="F716" s="96">
        <f t="shared" si="62"/>
        <v>44028</v>
      </c>
      <c r="G716" s="71" t="str">
        <f>+CONSOLIDADO[[#This Row],[Codigo Municipio]]&amp;CONSOLIDADO[[#This Row],[Fecha]]</f>
        <v>010444028</v>
      </c>
      <c r="H716" s="72">
        <f>+IFERROR(VLOOKUP($G716,TDAcumula!$C$2:$E$2027,3,0),0)</f>
        <v>0</v>
      </c>
      <c r="I716" s="73">
        <f t="shared" si="59"/>
        <v>0</v>
      </c>
      <c r="J716" s="74">
        <f>+IF(CONSOLIDADO[[#This Row],[Codigo Municipio]]=E715,CONSOLIDADO[[#This Row],[Fallecidos Diarios]]+J715,CONSOLIDADO[[#This Row],[Fallecidos Diarios]])</f>
        <v>0</v>
      </c>
      <c r="K716" s="75">
        <f t="shared" si="60"/>
        <v>0</v>
      </c>
      <c r="L716" s="76">
        <f>+IF(CONSOLIDADO[[#This Row],[Codigo Municipio]]=E715,CONSOLIDADO[[#This Row],[Recuperados Diarios]]+L715,CONSOLIDADO[[#This Row],[Recuperados Diarios]])</f>
        <v>0</v>
      </c>
      <c r="M716" s="77" cm="1">
        <f t="array" ref="M716">+IFERROR(IF(CONSOLIDADO[[#This Row],[Día]]&lt;14,0,INDEX(CONSOLIDADO[Casos Diarios],ROW()-14,1)),0)</f>
        <v>0</v>
      </c>
      <c r="N716" s="72">
        <f>+IF(CONSOLIDADO[[#This Row],[Clave]]="710143893",1,IF(OR(CONSOLIDADO[[#This Row],[Casos Acumulados]]&gt;0,CONSOLIDADO[[#This Row],[Muertes]]&gt;0),N715+1,I716))</f>
        <v>0</v>
      </c>
      <c r="O716" s="69">
        <f>+IFERROR(VLOOKUP($G716,TDMuertes!$C$2:$E$534,3,0),0)</f>
        <v>0</v>
      </c>
      <c r="P716" s="94" t="str">
        <f t="shared" ca="1" si="61"/>
        <v>OFF</v>
      </c>
      <c r="Q716" s="78">
        <f>+IFERROR(VLOOKUP(CONSOLIDADO[[#This Row],[Codigo Municipio]],TDDia!$A$4:$B$394,2,0),0)</f>
        <v>0</v>
      </c>
    </row>
    <row r="717" spans="2:17" ht="14.45">
      <c r="B717">
        <f t="shared" si="63"/>
        <v>4</v>
      </c>
      <c r="C717" s="69" t="str" cm="1">
        <f t="array" ref="C717">+INDEX(Table_4[[Departamento]:[Municipio]],FINAL!$B717,1)</f>
        <v>Atlántida</v>
      </c>
      <c r="D717" s="69" t="str" cm="1">
        <f t="array" ref="D717">+INDEX(Table_4[[Departamento]:[Municipio]],FINAL!$B717,4)</f>
        <v>Jutiapa</v>
      </c>
      <c r="E717" s="69" t="str" cm="1">
        <f t="array" ref="E717">+INDEX(Table_4[[Departamento]:[Municipio]],FINAL!$B717,3)</f>
        <v>0104</v>
      </c>
      <c r="F717" s="96">
        <f t="shared" si="62"/>
        <v>44029</v>
      </c>
      <c r="G717" s="71" t="str">
        <f>+CONSOLIDADO[[#This Row],[Codigo Municipio]]&amp;CONSOLIDADO[[#This Row],[Fecha]]</f>
        <v>010444029</v>
      </c>
      <c r="H717" s="72">
        <f>+IFERROR(VLOOKUP($G717,TDAcumula!$C$2:$E$2027,3,0),0)</f>
        <v>0</v>
      </c>
      <c r="I717" s="73">
        <f t="shared" ref="I717:I747" si="64">+IF(E717=E716,H717+I716,H717)</f>
        <v>0</v>
      </c>
      <c r="J717" s="74">
        <f>+IF(CONSOLIDADO[[#This Row],[Codigo Municipio]]=E716,CONSOLIDADO[[#This Row],[Fallecidos Diarios]]+J716,CONSOLIDADO[[#This Row],[Fallecidos Diarios]])</f>
        <v>0</v>
      </c>
      <c r="K717" s="75">
        <f t="shared" ref="K717:K747" si="65">+IF(I717-J717-L717&lt;0,0,I717-J717-L717)</f>
        <v>0</v>
      </c>
      <c r="L717" s="76">
        <f>+IF(CONSOLIDADO[[#This Row],[Codigo Municipio]]=E716,CONSOLIDADO[[#This Row],[Recuperados Diarios]]+L716,CONSOLIDADO[[#This Row],[Recuperados Diarios]])</f>
        <v>0</v>
      </c>
      <c r="M717" s="77" cm="1">
        <f t="array" ref="M717">+IFERROR(IF(CONSOLIDADO[[#This Row],[Día]]&lt;14,0,INDEX(CONSOLIDADO[Casos Diarios],ROW()-14,1)),0)</f>
        <v>0</v>
      </c>
      <c r="N717" s="72">
        <f>+IF(CONSOLIDADO[[#This Row],[Clave]]="710143893",1,IF(OR(CONSOLIDADO[[#This Row],[Casos Acumulados]]&gt;0,CONSOLIDADO[[#This Row],[Muertes]]&gt;0),N716+1,I717))</f>
        <v>0</v>
      </c>
      <c r="O717" s="69">
        <f>+IFERROR(VLOOKUP($G717,TDMuertes!$C$2:$E$534,3,0),0)</f>
        <v>0</v>
      </c>
      <c r="P717" s="94" t="str">
        <f t="shared" ref="P717:P747" ca="1" si="66">+IF(N717=0,"OFF",IF(N717=1,"START",IF(AND(N717&gt;1,F717&lt;TODAY()+1),"ON","OUT TIME")))</f>
        <v>OFF</v>
      </c>
      <c r="Q717" s="78">
        <f>+IFERROR(VLOOKUP(CONSOLIDADO[[#This Row],[Codigo Municipio]],TDDia!$A$4:$B$394,2,0),0)</f>
        <v>0</v>
      </c>
    </row>
    <row r="718" spans="2:17" ht="14.45">
      <c r="B718">
        <f t="shared" si="63"/>
        <v>4</v>
      </c>
      <c r="C718" s="69" t="str" cm="1">
        <f t="array" ref="C718">+INDEX(Table_4[[Departamento]:[Municipio]],FINAL!$B718,1)</f>
        <v>Atlántida</v>
      </c>
      <c r="D718" s="69" t="str" cm="1">
        <f t="array" ref="D718">+INDEX(Table_4[[Departamento]:[Municipio]],FINAL!$B718,4)</f>
        <v>Jutiapa</v>
      </c>
      <c r="E718" s="69" t="str" cm="1">
        <f t="array" ref="E718">+INDEX(Table_4[[Departamento]:[Municipio]],FINAL!$B718,3)</f>
        <v>0104</v>
      </c>
      <c r="F718" s="96">
        <f t="shared" si="62"/>
        <v>44030</v>
      </c>
      <c r="G718" s="71" t="str">
        <f>+CONSOLIDADO[[#This Row],[Codigo Municipio]]&amp;CONSOLIDADO[[#This Row],[Fecha]]</f>
        <v>010444030</v>
      </c>
      <c r="H718" s="72">
        <f>+IFERROR(VLOOKUP($G718,TDAcumula!$C$2:$E$2027,3,0),0)</f>
        <v>0</v>
      </c>
      <c r="I718" s="73">
        <f t="shared" si="64"/>
        <v>0</v>
      </c>
      <c r="J718" s="74">
        <f>+IF(CONSOLIDADO[[#This Row],[Codigo Municipio]]=E717,CONSOLIDADO[[#This Row],[Fallecidos Diarios]]+J717,CONSOLIDADO[[#This Row],[Fallecidos Diarios]])</f>
        <v>0</v>
      </c>
      <c r="K718" s="75">
        <f t="shared" si="65"/>
        <v>0</v>
      </c>
      <c r="L718" s="76">
        <f>+IF(CONSOLIDADO[[#This Row],[Codigo Municipio]]=E717,CONSOLIDADO[[#This Row],[Recuperados Diarios]]+L717,CONSOLIDADO[[#This Row],[Recuperados Diarios]])</f>
        <v>0</v>
      </c>
      <c r="M718" s="77" cm="1">
        <f t="array" ref="M718">+IFERROR(IF(CONSOLIDADO[[#This Row],[Día]]&lt;14,0,INDEX(CONSOLIDADO[Casos Diarios],ROW()-14,1)),0)</f>
        <v>0</v>
      </c>
      <c r="N718" s="72">
        <f>+IF(CONSOLIDADO[[#This Row],[Clave]]="710143893",1,IF(OR(CONSOLIDADO[[#This Row],[Casos Acumulados]]&gt;0,CONSOLIDADO[[#This Row],[Muertes]]&gt;0),N717+1,I718))</f>
        <v>0</v>
      </c>
      <c r="O718" s="69">
        <f>+IFERROR(VLOOKUP($G718,TDMuertes!$C$2:$E$534,3,0),0)</f>
        <v>0</v>
      </c>
      <c r="P718" s="94" t="str">
        <f t="shared" ca="1" si="66"/>
        <v>OFF</v>
      </c>
      <c r="Q718" s="78">
        <f>+IFERROR(VLOOKUP(CONSOLIDADO[[#This Row],[Codigo Municipio]],TDDia!$A$4:$B$394,2,0),0)</f>
        <v>0</v>
      </c>
    </row>
    <row r="719" spans="2:17" ht="14.45">
      <c r="B719">
        <f t="shared" si="63"/>
        <v>4</v>
      </c>
      <c r="C719" s="69" t="str" cm="1">
        <f t="array" ref="C719">+INDEX(Table_4[[Departamento]:[Municipio]],FINAL!$B719,1)</f>
        <v>Atlántida</v>
      </c>
      <c r="D719" s="69" t="str" cm="1">
        <f t="array" ref="D719">+INDEX(Table_4[[Departamento]:[Municipio]],FINAL!$B719,4)</f>
        <v>Jutiapa</v>
      </c>
      <c r="E719" s="69" t="str" cm="1">
        <f t="array" ref="E719">+INDEX(Table_4[[Departamento]:[Municipio]],FINAL!$B719,3)</f>
        <v>0104</v>
      </c>
      <c r="F719" s="96">
        <f t="shared" si="62"/>
        <v>44031</v>
      </c>
      <c r="G719" s="71" t="str">
        <f>+CONSOLIDADO[[#This Row],[Codigo Municipio]]&amp;CONSOLIDADO[[#This Row],[Fecha]]</f>
        <v>010444031</v>
      </c>
      <c r="H719" s="72">
        <f>+IFERROR(VLOOKUP($G719,TDAcumula!$C$2:$E$2027,3,0),0)</f>
        <v>0</v>
      </c>
      <c r="I719" s="73">
        <f t="shared" si="64"/>
        <v>0</v>
      </c>
      <c r="J719" s="74">
        <f>+IF(CONSOLIDADO[[#This Row],[Codigo Municipio]]=E718,CONSOLIDADO[[#This Row],[Fallecidos Diarios]]+J718,CONSOLIDADO[[#This Row],[Fallecidos Diarios]])</f>
        <v>0</v>
      </c>
      <c r="K719" s="75">
        <f t="shared" si="65"/>
        <v>0</v>
      </c>
      <c r="L719" s="76">
        <f>+IF(CONSOLIDADO[[#This Row],[Codigo Municipio]]=E718,CONSOLIDADO[[#This Row],[Recuperados Diarios]]+L718,CONSOLIDADO[[#This Row],[Recuperados Diarios]])</f>
        <v>0</v>
      </c>
      <c r="M719" s="77" cm="1">
        <f t="array" ref="M719">+IFERROR(IF(CONSOLIDADO[[#This Row],[Día]]&lt;14,0,INDEX(CONSOLIDADO[Casos Diarios],ROW()-14,1)),0)</f>
        <v>0</v>
      </c>
      <c r="N719" s="72">
        <f>+IF(CONSOLIDADO[[#This Row],[Clave]]="710143893",1,IF(OR(CONSOLIDADO[[#This Row],[Casos Acumulados]]&gt;0,CONSOLIDADO[[#This Row],[Muertes]]&gt;0),N718+1,I719))</f>
        <v>0</v>
      </c>
      <c r="O719" s="69">
        <f>+IFERROR(VLOOKUP($G719,TDMuertes!$C$2:$E$534,3,0),0)</f>
        <v>0</v>
      </c>
      <c r="P719" s="94" t="str">
        <f t="shared" ca="1" si="66"/>
        <v>OFF</v>
      </c>
      <c r="Q719" s="78">
        <f>+IFERROR(VLOOKUP(CONSOLIDADO[[#This Row],[Codigo Municipio]],TDDia!$A$4:$B$394,2,0),0)</f>
        <v>0</v>
      </c>
    </row>
    <row r="720" spans="2:17" ht="14.45">
      <c r="B720">
        <f t="shared" si="63"/>
        <v>4</v>
      </c>
      <c r="C720" s="69" t="str" cm="1">
        <f t="array" ref="C720">+INDEX(Table_4[[Departamento]:[Municipio]],FINAL!$B720,1)</f>
        <v>Atlántida</v>
      </c>
      <c r="D720" s="69" t="str" cm="1">
        <f t="array" ref="D720">+INDEX(Table_4[[Departamento]:[Municipio]],FINAL!$B720,4)</f>
        <v>Jutiapa</v>
      </c>
      <c r="E720" s="69" t="str" cm="1">
        <f t="array" ref="E720">+INDEX(Table_4[[Departamento]:[Municipio]],FINAL!$B720,3)</f>
        <v>0104</v>
      </c>
      <c r="F720" s="96">
        <f t="shared" si="62"/>
        <v>44032</v>
      </c>
      <c r="G720" s="71" t="str">
        <f>+CONSOLIDADO[[#This Row],[Codigo Municipio]]&amp;CONSOLIDADO[[#This Row],[Fecha]]</f>
        <v>010444032</v>
      </c>
      <c r="H720" s="72">
        <f>+IFERROR(VLOOKUP($G720,TDAcumula!$C$2:$E$2027,3,0),0)</f>
        <v>0</v>
      </c>
      <c r="I720" s="73">
        <f t="shared" si="64"/>
        <v>0</v>
      </c>
      <c r="J720" s="74">
        <f>+IF(CONSOLIDADO[[#This Row],[Codigo Municipio]]=E719,CONSOLIDADO[[#This Row],[Fallecidos Diarios]]+J719,CONSOLIDADO[[#This Row],[Fallecidos Diarios]])</f>
        <v>0</v>
      </c>
      <c r="K720" s="75">
        <f t="shared" si="65"/>
        <v>0</v>
      </c>
      <c r="L720" s="76">
        <f>+IF(CONSOLIDADO[[#This Row],[Codigo Municipio]]=E719,CONSOLIDADO[[#This Row],[Recuperados Diarios]]+L719,CONSOLIDADO[[#This Row],[Recuperados Diarios]])</f>
        <v>0</v>
      </c>
      <c r="M720" s="77" cm="1">
        <f t="array" ref="M720">+IFERROR(IF(CONSOLIDADO[[#This Row],[Día]]&lt;14,0,INDEX(CONSOLIDADO[Casos Diarios],ROW()-14,1)),0)</f>
        <v>0</v>
      </c>
      <c r="N720" s="72">
        <f>+IF(CONSOLIDADO[[#This Row],[Clave]]="710143893",1,IF(OR(CONSOLIDADO[[#This Row],[Casos Acumulados]]&gt;0,CONSOLIDADO[[#This Row],[Muertes]]&gt;0),N719+1,I720))</f>
        <v>0</v>
      </c>
      <c r="O720" s="69">
        <f>+IFERROR(VLOOKUP($G720,TDMuertes!$C$2:$E$534,3,0),0)</f>
        <v>0</v>
      </c>
      <c r="P720" s="94" t="str">
        <f t="shared" ca="1" si="66"/>
        <v>OFF</v>
      </c>
      <c r="Q720" s="78">
        <f>+IFERROR(VLOOKUP(CONSOLIDADO[[#This Row],[Codigo Municipio]],TDDia!$A$4:$B$394,2,0),0)</f>
        <v>0</v>
      </c>
    </row>
    <row r="721" spans="2:17" ht="14.45">
      <c r="B721">
        <f t="shared" si="63"/>
        <v>4</v>
      </c>
      <c r="C721" s="69" t="str" cm="1">
        <f t="array" ref="C721">+INDEX(Table_4[[Departamento]:[Municipio]],FINAL!$B721,1)</f>
        <v>Atlántida</v>
      </c>
      <c r="D721" s="69" t="str" cm="1">
        <f t="array" ref="D721">+INDEX(Table_4[[Departamento]:[Municipio]],FINAL!$B721,4)</f>
        <v>Jutiapa</v>
      </c>
      <c r="E721" s="69" t="str" cm="1">
        <f t="array" ref="E721">+INDEX(Table_4[[Departamento]:[Municipio]],FINAL!$B721,3)</f>
        <v>0104</v>
      </c>
      <c r="F721" s="96">
        <f t="shared" si="62"/>
        <v>44033</v>
      </c>
      <c r="G721" s="71" t="str">
        <f>+CONSOLIDADO[[#This Row],[Codigo Municipio]]&amp;CONSOLIDADO[[#This Row],[Fecha]]</f>
        <v>010444033</v>
      </c>
      <c r="H721" s="72">
        <f>+IFERROR(VLOOKUP($G721,TDAcumula!$C$2:$E$2027,3,0),0)</f>
        <v>0</v>
      </c>
      <c r="I721" s="73">
        <f t="shared" si="64"/>
        <v>0</v>
      </c>
      <c r="J721" s="74">
        <f>+IF(CONSOLIDADO[[#This Row],[Codigo Municipio]]=E720,CONSOLIDADO[[#This Row],[Fallecidos Diarios]]+J720,CONSOLIDADO[[#This Row],[Fallecidos Diarios]])</f>
        <v>0</v>
      </c>
      <c r="K721" s="75">
        <f t="shared" si="65"/>
        <v>0</v>
      </c>
      <c r="L721" s="76">
        <f>+IF(CONSOLIDADO[[#This Row],[Codigo Municipio]]=E720,CONSOLIDADO[[#This Row],[Recuperados Diarios]]+L720,CONSOLIDADO[[#This Row],[Recuperados Diarios]])</f>
        <v>0</v>
      </c>
      <c r="M721" s="77" cm="1">
        <f t="array" ref="M721">+IFERROR(IF(CONSOLIDADO[[#This Row],[Día]]&lt;14,0,INDEX(CONSOLIDADO[Casos Diarios],ROW()-14,1)),0)</f>
        <v>0</v>
      </c>
      <c r="N721" s="72">
        <f>+IF(CONSOLIDADO[[#This Row],[Clave]]="710143893",1,IF(OR(CONSOLIDADO[[#This Row],[Casos Acumulados]]&gt;0,CONSOLIDADO[[#This Row],[Muertes]]&gt;0),N720+1,I721))</f>
        <v>0</v>
      </c>
      <c r="O721" s="69">
        <f>+IFERROR(VLOOKUP($G721,TDMuertes!$C$2:$E$534,3,0),0)</f>
        <v>0</v>
      </c>
      <c r="P721" s="94" t="str">
        <f t="shared" ca="1" si="66"/>
        <v>OFF</v>
      </c>
      <c r="Q721" s="78">
        <f>+IFERROR(VLOOKUP(CONSOLIDADO[[#This Row],[Codigo Municipio]],TDDia!$A$4:$B$394,2,0),0)</f>
        <v>0</v>
      </c>
    </row>
    <row r="722" spans="2:17" ht="14.45">
      <c r="B722">
        <f t="shared" si="63"/>
        <v>4</v>
      </c>
      <c r="C722" s="69" t="str" cm="1">
        <f t="array" ref="C722">+INDEX(Table_4[[Departamento]:[Municipio]],FINAL!$B722,1)</f>
        <v>Atlántida</v>
      </c>
      <c r="D722" s="69" t="str" cm="1">
        <f t="array" ref="D722">+INDEX(Table_4[[Departamento]:[Municipio]],FINAL!$B722,4)</f>
        <v>Jutiapa</v>
      </c>
      <c r="E722" s="69" t="str" cm="1">
        <f t="array" ref="E722">+INDEX(Table_4[[Departamento]:[Municipio]],FINAL!$B722,3)</f>
        <v>0104</v>
      </c>
      <c r="F722" s="96">
        <f t="shared" si="62"/>
        <v>44034</v>
      </c>
      <c r="G722" s="71" t="str">
        <f>+CONSOLIDADO[[#This Row],[Codigo Municipio]]&amp;CONSOLIDADO[[#This Row],[Fecha]]</f>
        <v>010444034</v>
      </c>
      <c r="H722" s="72">
        <f>+IFERROR(VLOOKUP($G722,TDAcumula!$C$2:$E$2027,3,0),0)</f>
        <v>0</v>
      </c>
      <c r="I722" s="73">
        <f t="shared" si="64"/>
        <v>0</v>
      </c>
      <c r="J722" s="74">
        <f>+IF(CONSOLIDADO[[#This Row],[Codigo Municipio]]=E721,CONSOLIDADO[[#This Row],[Fallecidos Diarios]]+J721,CONSOLIDADO[[#This Row],[Fallecidos Diarios]])</f>
        <v>0</v>
      </c>
      <c r="K722" s="75">
        <f t="shared" si="65"/>
        <v>0</v>
      </c>
      <c r="L722" s="76">
        <f>+IF(CONSOLIDADO[[#This Row],[Codigo Municipio]]=E721,CONSOLIDADO[[#This Row],[Recuperados Diarios]]+L721,CONSOLIDADO[[#This Row],[Recuperados Diarios]])</f>
        <v>0</v>
      </c>
      <c r="M722" s="77" cm="1">
        <f t="array" ref="M722">+IFERROR(IF(CONSOLIDADO[[#This Row],[Día]]&lt;14,0,INDEX(CONSOLIDADO[Casos Diarios],ROW()-14,1)),0)</f>
        <v>0</v>
      </c>
      <c r="N722" s="72">
        <f>+IF(CONSOLIDADO[[#This Row],[Clave]]="710143893",1,IF(OR(CONSOLIDADO[[#This Row],[Casos Acumulados]]&gt;0,CONSOLIDADO[[#This Row],[Muertes]]&gt;0),N721+1,I722))</f>
        <v>0</v>
      </c>
      <c r="O722" s="69">
        <f>+IFERROR(VLOOKUP($G722,TDMuertes!$C$2:$E$534,3,0),0)</f>
        <v>0</v>
      </c>
      <c r="P722" s="94" t="str">
        <f t="shared" ca="1" si="66"/>
        <v>OFF</v>
      </c>
      <c r="Q722" s="78">
        <f>+IFERROR(VLOOKUP(CONSOLIDADO[[#This Row],[Codigo Municipio]],TDDia!$A$4:$B$394,2,0),0)</f>
        <v>0</v>
      </c>
    </row>
    <row r="723" spans="2:17" ht="14.45">
      <c r="B723">
        <f t="shared" si="63"/>
        <v>4</v>
      </c>
      <c r="C723" s="69" t="str" cm="1">
        <f t="array" ref="C723">+INDEX(Table_4[[Departamento]:[Municipio]],FINAL!$B723,1)</f>
        <v>Atlántida</v>
      </c>
      <c r="D723" s="69" t="str" cm="1">
        <f t="array" ref="D723">+INDEX(Table_4[[Departamento]:[Municipio]],FINAL!$B723,4)</f>
        <v>Jutiapa</v>
      </c>
      <c r="E723" s="69" t="str" cm="1">
        <f t="array" ref="E723">+INDEX(Table_4[[Departamento]:[Municipio]],FINAL!$B723,3)</f>
        <v>0104</v>
      </c>
      <c r="F723" s="96">
        <f t="shared" si="62"/>
        <v>44035</v>
      </c>
      <c r="G723" s="71" t="str">
        <f>+CONSOLIDADO[[#This Row],[Codigo Municipio]]&amp;CONSOLIDADO[[#This Row],[Fecha]]</f>
        <v>010444035</v>
      </c>
      <c r="H723" s="72">
        <f>+IFERROR(VLOOKUP($G723,TDAcumula!$C$2:$E$2027,3,0),0)</f>
        <v>0</v>
      </c>
      <c r="I723" s="73">
        <f t="shared" si="64"/>
        <v>0</v>
      </c>
      <c r="J723" s="74">
        <f>+IF(CONSOLIDADO[[#This Row],[Codigo Municipio]]=E722,CONSOLIDADO[[#This Row],[Fallecidos Diarios]]+J722,CONSOLIDADO[[#This Row],[Fallecidos Diarios]])</f>
        <v>0</v>
      </c>
      <c r="K723" s="75">
        <f t="shared" si="65"/>
        <v>0</v>
      </c>
      <c r="L723" s="76">
        <f>+IF(CONSOLIDADO[[#This Row],[Codigo Municipio]]=E722,CONSOLIDADO[[#This Row],[Recuperados Diarios]]+L722,CONSOLIDADO[[#This Row],[Recuperados Diarios]])</f>
        <v>0</v>
      </c>
      <c r="M723" s="77" cm="1">
        <f t="array" ref="M723">+IFERROR(IF(CONSOLIDADO[[#This Row],[Día]]&lt;14,0,INDEX(CONSOLIDADO[Casos Diarios],ROW()-14,1)),0)</f>
        <v>0</v>
      </c>
      <c r="N723" s="72">
        <f>+IF(CONSOLIDADO[[#This Row],[Clave]]="710143893",1,IF(OR(CONSOLIDADO[[#This Row],[Casos Acumulados]]&gt;0,CONSOLIDADO[[#This Row],[Muertes]]&gt;0),N722+1,I723))</f>
        <v>0</v>
      </c>
      <c r="O723" s="69">
        <f>+IFERROR(VLOOKUP($G723,TDMuertes!$C$2:$E$534,3,0),0)</f>
        <v>0</v>
      </c>
      <c r="P723" s="94" t="str">
        <f t="shared" ca="1" si="66"/>
        <v>OFF</v>
      </c>
      <c r="Q723" s="78">
        <f>+IFERROR(VLOOKUP(CONSOLIDADO[[#This Row],[Codigo Municipio]],TDDia!$A$4:$B$394,2,0),0)</f>
        <v>0</v>
      </c>
    </row>
    <row r="724" spans="2:17" ht="14.45">
      <c r="B724">
        <f t="shared" si="63"/>
        <v>4</v>
      </c>
      <c r="C724" s="69" t="str" cm="1">
        <f t="array" ref="C724">+INDEX(Table_4[[Departamento]:[Municipio]],FINAL!$B724,1)</f>
        <v>Atlántida</v>
      </c>
      <c r="D724" s="69" t="str" cm="1">
        <f t="array" ref="D724">+INDEX(Table_4[[Departamento]:[Municipio]],FINAL!$B724,4)</f>
        <v>Jutiapa</v>
      </c>
      <c r="E724" s="69" t="str" cm="1">
        <f t="array" ref="E724">+INDEX(Table_4[[Departamento]:[Municipio]],FINAL!$B724,3)</f>
        <v>0104</v>
      </c>
      <c r="F724" s="96">
        <f t="shared" si="62"/>
        <v>44036</v>
      </c>
      <c r="G724" s="71" t="str">
        <f>+CONSOLIDADO[[#This Row],[Codigo Municipio]]&amp;CONSOLIDADO[[#This Row],[Fecha]]</f>
        <v>010444036</v>
      </c>
      <c r="H724" s="72">
        <f>+IFERROR(VLOOKUP($G724,TDAcumula!$C$2:$E$2027,3,0),0)</f>
        <v>0</v>
      </c>
      <c r="I724" s="73">
        <f t="shared" si="64"/>
        <v>0</v>
      </c>
      <c r="J724" s="74">
        <f>+IF(CONSOLIDADO[[#This Row],[Codigo Municipio]]=E723,CONSOLIDADO[[#This Row],[Fallecidos Diarios]]+J723,CONSOLIDADO[[#This Row],[Fallecidos Diarios]])</f>
        <v>0</v>
      </c>
      <c r="K724" s="75">
        <f t="shared" si="65"/>
        <v>0</v>
      </c>
      <c r="L724" s="76">
        <f>+IF(CONSOLIDADO[[#This Row],[Codigo Municipio]]=E723,CONSOLIDADO[[#This Row],[Recuperados Diarios]]+L723,CONSOLIDADO[[#This Row],[Recuperados Diarios]])</f>
        <v>0</v>
      </c>
      <c r="M724" s="77" cm="1">
        <f t="array" ref="M724">+IFERROR(IF(CONSOLIDADO[[#This Row],[Día]]&lt;14,0,INDEX(CONSOLIDADO[Casos Diarios],ROW()-14,1)),0)</f>
        <v>0</v>
      </c>
      <c r="N724" s="72">
        <f>+IF(CONSOLIDADO[[#This Row],[Clave]]="710143893",1,IF(OR(CONSOLIDADO[[#This Row],[Casos Acumulados]]&gt;0,CONSOLIDADO[[#This Row],[Muertes]]&gt;0),N723+1,I724))</f>
        <v>0</v>
      </c>
      <c r="O724" s="69">
        <f>+IFERROR(VLOOKUP($G724,TDMuertes!$C$2:$E$534,3,0),0)</f>
        <v>0</v>
      </c>
      <c r="P724" s="94" t="str">
        <f t="shared" ca="1" si="66"/>
        <v>OFF</v>
      </c>
      <c r="Q724" s="78">
        <f>+IFERROR(VLOOKUP(CONSOLIDADO[[#This Row],[Codigo Municipio]],TDDia!$A$4:$B$394,2,0),0)</f>
        <v>0</v>
      </c>
    </row>
    <row r="725" spans="2:17" ht="14.45">
      <c r="B725">
        <f t="shared" si="63"/>
        <v>4</v>
      </c>
      <c r="C725" s="69" t="str" cm="1">
        <f t="array" ref="C725">+INDEX(Table_4[[Departamento]:[Municipio]],FINAL!$B725,1)</f>
        <v>Atlántida</v>
      </c>
      <c r="D725" s="69" t="str" cm="1">
        <f t="array" ref="D725">+INDEX(Table_4[[Departamento]:[Municipio]],FINAL!$B725,4)</f>
        <v>Jutiapa</v>
      </c>
      <c r="E725" s="69" t="str" cm="1">
        <f t="array" ref="E725">+INDEX(Table_4[[Departamento]:[Municipio]],FINAL!$B725,3)</f>
        <v>0104</v>
      </c>
      <c r="F725" s="96">
        <f t="shared" si="62"/>
        <v>44037</v>
      </c>
      <c r="G725" s="71" t="str">
        <f>+CONSOLIDADO[[#This Row],[Codigo Municipio]]&amp;CONSOLIDADO[[#This Row],[Fecha]]</f>
        <v>010444037</v>
      </c>
      <c r="H725" s="72">
        <f>+IFERROR(VLOOKUP($G725,TDAcumula!$C$2:$E$2027,3,0),0)</f>
        <v>0</v>
      </c>
      <c r="I725" s="73">
        <f t="shared" si="64"/>
        <v>0</v>
      </c>
      <c r="J725" s="74">
        <f>+IF(CONSOLIDADO[[#This Row],[Codigo Municipio]]=E724,CONSOLIDADO[[#This Row],[Fallecidos Diarios]]+J724,CONSOLIDADO[[#This Row],[Fallecidos Diarios]])</f>
        <v>0</v>
      </c>
      <c r="K725" s="75">
        <f t="shared" si="65"/>
        <v>0</v>
      </c>
      <c r="L725" s="76">
        <f>+IF(CONSOLIDADO[[#This Row],[Codigo Municipio]]=E724,CONSOLIDADO[[#This Row],[Recuperados Diarios]]+L724,CONSOLIDADO[[#This Row],[Recuperados Diarios]])</f>
        <v>0</v>
      </c>
      <c r="M725" s="77" cm="1">
        <f t="array" ref="M725">+IFERROR(IF(CONSOLIDADO[[#This Row],[Día]]&lt;14,0,INDEX(CONSOLIDADO[Casos Diarios],ROW()-14,1)),0)</f>
        <v>0</v>
      </c>
      <c r="N725" s="72">
        <f>+IF(CONSOLIDADO[[#This Row],[Clave]]="710143893",1,IF(OR(CONSOLIDADO[[#This Row],[Casos Acumulados]]&gt;0,CONSOLIDADO[[#This Row],[Muertes]]&gt;0),N724+1,I725))</f>
        <v>0</v>
      </c>
      <c r="O725" s="69">
        <f>+IFERROR(VLOOKUP($G725,TDMuertes!$C$2:$E$534,3,0),0)</f>
        <v>0</v>
      </c>
      <c r="P725" s="94" t="str">
        <f t="shared" ca="1" si="66"/>
        <v>OFF</v>
      </c>
      <c r="Q725" s="78">
        <f>+IFERROR(VLOOKUP(CONSOLIDADO[[#This Row],[Codigo Municipio]],TDDia!$A$4:$B$394,2,0),0)</f>
        <v>0</v>
      </c>
    </row>
    <row r="726" spans="2:17" ht="14.45">
      <c r="B726">
        <f t="shared" si="63"/>
        <v>4</v>
      </c>
      <c r="C726" s="69" t="str" cm="1">
        <f t="array" ref="C726">+INDEX(Table_4[[Departamento]:[Municipio]],FINAL!$B726,1)</f>
        <v>Atlántida</v>
      </c>
      <c r="D726" s="69" t="str" cm="1">
        <f t="array" ref="D726">+INDEX(Table_4[[Departamento]:[Municipio]],FINAL!$B726,4)</f>
        <v>Jutiapa</v>
      </c>
      <c r="E726" s="69" t="str" cm="1">
        <f t="array" ref="E726">+INDEX(Table_4[[Departamento]:[Municipio]],FINAL!$B726,3)</f>
        <v>0104</v>
      </c>
      <c r="F726" s="96">
        <f t="shared" si="62"/>
        <v>44038</v>
      </c>
      <c r="G726" s="71" t="str">
        <f>+CONSOLIDADO[[#This Row],[Codigo Municipio]]&amp;CONSOLIDADO[[#This Row],[Fecha]]</f>
        <v>010444038</v>
      </c>
      <c r="H726" s="72">
        <f>+IFERROR(VLOOKUP($G726,TDAcumula!$C$2:$E$2027,3,0),0)</f>
        <v>0</v>
      </c>
      <c r="I726" s="73">
        <f t="shared" si="64"/>
        <v>0</v>
      </c>
      <c r="J726" s="74">
        <f>+IF(CONSOLIDADO[[#This Row],[Codigo Municipio]]=E725,CONSOLIDADO[[#This Row],[Fallecidos Diarios]]+J725,CONSOLIDADO[[#This Row],[Fallecidos Diarios]])</f>
        <v>0</v>
      </c>
      <c r="K726" s="75">
        <f t="shared" si="65"/>
        <v>0</v>
      </c>
      <c r="L726" s="76">
        <f>+IF(CONSOLIDADO[[#This Row],[Codigo Municipio]]=E725,CONSOLIDADO[[#This Row],[Recuperados Diarios]]+L725,CONSOLIDADO[[#This Row],[Recuperados Diarios]])</f>
        <v>0</v>
      </c>
      <c r="M726" s="77" cm="1">
        <f t="array" ref="M726">+IFERROR(IF(CONSOLIDADO[[#This Row],[Día]]&lt;14,0,INDEX(CONSOLIDADO[Casos Diarios],ROW()-14,1)),0)</f>
        <v>0</v>
      </c>
      <c r="N726" s="72">
        <f>+IF(CONSOLIDADO[[#This Row],[Clave]]="710143893",1,IF(OR(CONSOLIDADO[[#This Row],[Casos Acumulados]]&gt;0,CONSOLIDADO[[#This Row],[Muertes]]&gt;0),N725+1,I726))</f>
        <v>0</v>
      </c>
      <c r="O726" s="69">
        <f>+IFERROR(VLOOKUP($G726,TDMuertes!$C$2:$E$534,3,0),0)</f>
        <v>0</v>
      </c>
      <c r="P726" s="94" t="str">
        <f t="shared" ca="1" si="66"/>
        <v>OFF</v>
      </c>
      <c r="Q726" s="78">
        <f>+IFERROR(VLOOKUP(CONSOLIDADO[[#This Row],[Codigo Municipio]],TDDia!$A$4:$B$394,2,0),0)</f>
        <v>0</v>
      </c>
    </row>
    <row r="727" spans="2:17" ht="14.45">
      <c r="B727">
        <f t="shared" si="63"/>
        <v>4</v>
      </c>
      <c r="C727" s="69" t="str" cm="1">
        <f t="array" ref="C727">+INDEX(Table_4[[Departamento]:[Municipio]],FINAL!$B727,1)</f>
        <v>Atlántida</v>
      </c>
      <c r="D727" s="69" t="str" cm="1">
        <f t="array" ref="D727">+INDEX(Table_4[[Departamento]:[Municipio]],FINAL!$B727,4)</f>
        <v>Jutiapa</v>
      </c>
      <c r="E727" s="69" t="str" cm="1">
        <f t="array" ref="E727">+INDEX(Table_4[[Departamento]:[Municipio]],FINAL!$B727,3)</f>
        <v>0104</v>
      </c>
      <c r="F727" s="96">
        <f t="shared" si="62"/>
        <v>44039</v>
      </c>
      <c r="G727" s="71" t="str">
        <f>+CONSOLIDADO[[#This Row],[Codigo Municipio]]&amp;CONSOLIDADO[[#This Row],[Fecha]]</f>
        <v>010444039</v>
      </c>
      <c r="H727" s="72">
        <f>+IFERROR(VLOOKUP($G727,TDAcumula!$C$2:$E$2027,3,0),0)</f>
        <v>0</v>
      </c>
      <c r="I727" s="73">
        <f t="shared" si="64"/>
        <v>0</v>
      </c>
      <c r="J727" s="74">
        <f>+IF(CONSOLIDADO[[#This Row],[Codigo Municipio]]=E726,CONSOLIDADO[[#This Row],[Fallecidos Diarios]]+J726,CONSOLIDADO[[#This Row],[Fallecidos Diarios]])</f>
        <v>0</v>
      </c>
      <c r="K727" s="75">
        <f t="shared" si="65"/>
        <v>0</v>
      </c>
      <c r="L727" s="76">
        <f>+IF(CONSOLIDADO[[#This Row],[Codigo Municipio]]=E726,CONSOLIDADO[[#This Row],[Recuperados Diarios]]+L726,CONSOLIDADO[[#This Row],[Recuperados Diarios]])</f>
        <v>0</v>
      </c>
      <c r="M727" s="77" cm="1">
        <f t="array" ref="M727">+IFERROR(IF(CONSOLIDADO[[#This Row],[Día]]&lt;14,0,INDEX(CONSOLIDADO[Casos Diarios],ROW()-14,1)),0)</f>
        <v>0</v>
      </c>
      <c r="N727" s="72">
        <f>+IF(CONSOLIDADO[[#This Row],[Clave]]="710143893",1,IF(OR(CONSOLIDADO[[#This Row],[Casos Acumulados]]&gt;0,CONSOLIDADO[[#This Row],[Muertes]]&gt;0),N726+1,I727))</f>
        <v>0</v>
      </c>
      <c r="O727" s="69">
        <f>+IFERROR(VLOOKUP($G727,TDMuertes!$C$2:$E$534,3,0),0)</f>
        <v>0</v>
      </c>
      <c r="P727" s="94" t="str">
        <f t="shared" ca="1" si="66"/>
        <v>OFF</v>
      </c>
      <c r="Q727" s="78">
        <f>+IFERROR(VLOOKUP(CONSOLIDADO[[#This Row],[Codigo Municipio]],TDDia!$A$4:$B$394,2,0),0)</f>
        <v>0</v>
      </c>
    </row>
    <row r="728" spans="2:17" ht="14.45">
      <c r="B728">
        <f t="shared" si="63"/>
        <v>4</v>
      </c>
      <c r="C728" s="69" t="str" cm="1">
        <f t="array" ref="C728">+INDEX(Table_4[[Departamento]:[Municipio]],FINAL!$B728,1)</f>
        <v>Atlántida</v>
      </c>
      <c r="D728" s="69" t="str" cm="1">
        <f t="array" ref="D728">+INDEX(Table_4[[Departamento]:[Municipio]],FINAL!$B728,4)</f>
        <v>Jutiapa</v>
      </c>
      <c r="E728" s="69" t="str" cm="1">
        <f t="array" ref="E728">+INDEX(Table_4[[Departamento]:[Municipio]],FINAL!$B728,3)</f>
        <v>0104</v>
      </c>
      <c r="F728" s="96">
        <f t="shared" si="62"/>
        <v>44040</v>
      </c>
      <c r="G728" s="71" t="str">
        <f>+CONSOLIDADO[[#This Row],[Codigo Municipio]]&amp;CONSOLIDADO[[#This Row],[Fecha]]</f>
        <v>010444040</v>
      </c>
      <c r="H728" s="72">
        <f>+IFERROR(VLOOKUP($G728,TDAcumula!$C$2:$E$2027,3,0),0)</f>
        <v>0</v>
      </c>
      <c r="I728" s="73">
        <f t="shared" si="64"/>
        <v>0</v>
      </c>
      <c r="J728" s="74">
        <f>+IF(CONSOLIDADO[[#This Row],[Codigo Municipio]]=E727,CONSOLIDADO[[#This Row],[Fallecidos Diarios]]+J727,CONSOLIDADO[[#This Row],[Fallecidos Diarios]])</f>
        <v>0</v>
      </c>
      <c r="K728" s="75">
        <f t="shared" si="65"/>
        <v>0</v>
      </c>
      <c r="L728" s="76">
        <f>+IF(CONSOLIDADO[[#This Row],[Codigo Municipio]]=E727,CONSOLIDADO[[#This Row],[Recuperados Diarios]]+L727,CONSOLIDADO[[#This Row],[Recuperados Diarios]])</f>
        <v>0</v>
      </c>
      <c r="M728" s="77" cm="1">
        <f t="array" ref="M728">+IFERROR(IF(CONSOLIDADO[[#This Row],[Día]]&lt;14,0,INDEX(CONSOLIDADO[Casos Diarios],ROW()-14,1)),0)</f>
        <v>0</v>
      </c>
      <c r="N728" s="72">
        <f>+IF(CONSOLIDADO[[#This Row],[Clave]]="710143893",1,IF(OR(CONSOLIDADO[[#This Row],[Casos Acumulados]]&gt;0,CONSOLIDADO[[#This Row],[Muertes]]&gt;0),N727+1,I728))</f>
        <v>0</v>
      </c>
      <c r="O728" s="69">
        <f>+IFERROR(VLOOKUP($G728,TDMuertes!$C$2:$E$534,3,0),0)</f>
        <v>0</v>
      </c>
      <c r="P728" s="94" t="str">
        <f t="shared" ca="1" si="66"/>
        <v>OFF</v>
      </c>
      <c r="Q728" s="78">
        <f>+IFERROR(VLOOKUP(CONSOLIDADO[[#This Row],[Codigo Municipio]],TDDia!$A$4:$B$394,2,0),0)</f>
        <v>0</v>
      </c>
    </row>
    <row r="729" spans="2:17" ht="14.45">
      <c r="B729">
        <f t="shared" si="63"/>
        <v>4</v>
      </c>
      <c r="C729" s="69" t="str" cm="1">
        <f t="array" ref="C729">+INDEX(Table_4[[Departamento]:[Municipio]],FINAL!$B729,1)</f>
        <v>Atlántida</v>
      </c>
      <c r="D729" s="69" t="str" cm="1">
        <f t="array" ref="D729">+INDEX(Table_4[[Departamento]:[Municipio]],FINAL!$B729,4)</f>
        <v>Jutiapa</v>
      </c>
      <c r="E729" s="69" t="str" cm="1">
        <f t="array" ref="E729">+INDEX(Table_4[[Departamento]:[Municipio]],FINAL!$B729,3)</f>
        <v>0104</v>
      </c>
      <c r="F729" s="96">
        <f t="shared" si="62"/>
        <v>44041</v>
      </c>
      <c r="G729" s="71" t="str">
        <f>+CONSOLIDADO[[#This Row],[Codigo Municipio]]&amp;CONSOLIDADO[[#This Row],[Fecha]]</f>
        <v>010444041</v>
      </c>
      <c r="H729" s="72">
        <f>+IFERROR(VLOOKUP($G729,TDAcumula!$C$2:$E$2027,3,0),0)</f>
        <v>0</v>
      </c>
      <c r="I729" s="73">
        <f t="shared" si="64"/>
        <v>0</v>
      </c>
      <c r="J729" s="74">
        <f>+IF(CONSOLIDADO[[#This Row],[Codigo Municipio]]=E728,CONSOLIDADO[[#This Row],[Fallecidos Diarios]]+J728,CONSOLIDADO[[#This Row],[Fallecidos Diarios]])</f>
        <v>0</v>
      </c>
      <c r="K729" s="75">
        <f t="shared" si="65"/>
        <v>0</v>
      </c>
      <c r="L729" s="76">
        <f>+IF(CONSOLIDADO[[#This Row],[Codigo Municipio]]=E728,CONSOLIDADO[[#This Row],[Recuperados Diarios]]+L728,CONSOLIDADO[[#This Row],[Recuperados Diarios]])</f>
        <v>0</v>
      </c>
      <c r="M729" s="77" cm="1">
        <f t="array" ref="M729">+IFERROR(IF(CONSOLIDADO[[#This Row],[Día]]&lt;14,0,INDEX(CONSOLIDADO[Casos Diarios],ROW()-14,1)),0)</f>
        <v>0</v>
      </c>
      <c r="N729" s="72">
        <f>+IF(CONSOLIDADO[[#This Row],[Clave]]="710143893",1,IF(OR(CONSOLIDADO[[#This Row],[Casos Acumulados]]&gt;0,CONSOLIDADO[[#This Row],[Muertes]]&gt;0),N728+1,I729))</f>
        <v>0</v>
      </c>
      <c r="O729" s="69">
        <f>+IFERROR(VLOOKUP($G729,TDMuertes!$C$2:$E$534,3,0),0)</f>
        <v>0</v>
      </c>
      <c r="P729" s="94" t="str">
        <f t="shared" ca="1" si="66"/>
        <v>OFF</v>
      </c>
      <c r="Q729" s="78">
        <f>+IFERROR(VLOOKUP(CONSOLIDADO[[#This Row],[Codigo Municipio]],TDDia!$A$4:$B$394,2,0),0)</f>
        <v>0</v>
      </c>
    </row>
    <row r="730" spans="2:17" ht="14.45">
      <c r="B730">
        <f t="shared" si="63"/>
        <v>4</v>
      </c>
      <c r="C730" s="69" t="str" cm="1">
        <f t="array" ref="C730">+INDEX(Table_4[[Departamento]:[Municipio]],FINAL!$B730,1)</f>
        <v>Atlántida</v>
      </c>
      <c r="D730" s="69" t="str" cm="1">
        <f t="array" ref="D730">+INDEX(Table_4[[Departamento]:[Municipio]],FINAL!$B730,4)</f>
        <v>Jutiapa</v>
      </c>
      <c r="E730" s="69" t="str" cm="1">
        <f t="array" ref="E730">+INDEX(Table_4[[Departamento]:[Municipio]],FINAL!$B730,3)</f>
        <v>0104</v>
      </c>
      <c r="F730" s="96">
        <f t="shared" si="62"/>
        <v>44042</v>
      </c>
      <c r="G730" s="71" t="str">
        <f>+CONSOLIDADO[[#This Row],[Codigo Municipio]]&amp;CONSOLIDADO[[#This Row],[Fecha]]</f>
        <v>010444042</v>
      </c>
      <c r="H730" s="72">
        <f>+IFERROR(VLOOKUP($G730,TDAcumula!$C$2:$E$2027,3,0),0)</f>
        <v>0</v>
      </c>
      <c r="I730" s="73">
        <f t="shared" si="64"/>
        <v>0</v>
      </c>
      <c r="J730" s="74">
        <f>+IF(CONSOLIDADO[[#This Row],[Codigo Municipio]]=E729,CONSOLIDADO[[#This Row],[Fallecidos Diarios]]+J729,CONSOLIDADO[[#This Row],[Fallecidos Diarios]])</f>
        <v>0</v>
      </c>
      <c r="K730" s="75">
        <f t="shared" si="65"/>
        <v>0</v>
      </c>
      <c r="L730" s="76">
        <f>+IF(CONSOLIDADO[[#This Row],[Codigo Municipio]]=E729,CONSOLIDADO[[#This Row],[Recuperados Diarios]]+L729,CONSOLIDADO[[#This Row],[Recuperados Diarios]])</f>
        <v>0</v>
      </c>
      <c r="M730" s="77" cm="1">
        <f t="array" ref="M730">+IFERROR(IF(CONSOLIDADO[[#This Row],[Día]]&lt;14,0,INDEX(CONSOLIDADO[Casos Diarios],ROW()-14,1)),0)</f>
        <v>0</v>
      </c>
      <c r="N730" s="72">
        <f>+IF(CONSOLIDADO[[#This Row],[Clave]]="710143893",1,IF(OR(CONSOLIDADO[[#This Row],[Casos Acumulados]]&gt;0,CONSOLIDADO[[#This Row],[Muertes]]&gt;0),N729+1,I730))</f>
        <v>0</v>
      </c>
      <c r="O730" s="69">
        <f>+IFERROR(VLOOKUP($G730,TDMuertes!$C$2:$E$534,3,0),0)</f>
        <v>0</v>
      </c>
      <c r="P730" s="94" t="str">
        <f t="shared" ca="1" si="66"/>
        <v>OFF</v>
      </c>
      <c r="Q730" s="78">
        <f>+IFERROR(VLOOKUP(CONSOLIDADO[[#This Row],[Codigo Municipio]],TDDia!$A$4:$B$394,2,0),0)</f>
        <v>0</v>
      </c>
    </row>
    <row r="731" spans="2:17" ht="14.45">
      <c r="B731">
        <f t="shared" si="63"/>
        <v>4</v>
      </c>
      <c r="C731" s="69" t="str" cm="1">
        <f t="array" ref="C731">+INDEX(Table_4[[Departamento]:[Municipio]],FINAL!$B731,1)</f>
        <v>Atlántida</v>
      </c>
      <c r="D731" s="69" t="str" cm="1">
        <f t="array" ref="D731">+INDEX(Table_4[[Departamento]:[Municipio]],FINAL!$B731,4)</f>
        <v>Jutiapa</v>
      </c>
      <c r="E731" s="69" t="str" cm="1">
        <f t="array" ref="E731">+INDEX(Table_4[[Departamento]:[Municipio]],FINAL!$B731,3)</f>
        <v>0104</v>
      </c>
      <c r="F731" s="96">
        <f t="shared" si="62"/>
        <v>44043</v>
      </c>
      <c r="G731" s="71" t="str">
        <f>+CONSOLIDADO[[#This Row],[Codigo Municipio]]&amp;CONSOLIDADO[[#This Row],[Fecha]]</f>
        <v>010444043</v>
      </c>
      <c r="H731" s="72">
        <f>+IFERROR(VLOOKUP($G731,TDAcumula!$C$2:$E$2027,3,0),0)</f>
        <v>0</v>
      </c>
      <c r="I731" s="73">
        <f t="shared" si="64"/>
        <v>0</v>
      </c>
      <c r="J731" s="74">
        <f>+IF(CONSOLIDADO[[#This Row],[Codigo Municipio]]=E730,CONSOLIDADO[[#This Row],[Fallecidos Diarios]]+J730,CONSOLIDADO[[#This Row],[Fallecidos Diarios]])</f>
        <v>0</v>
      </c>
      <c r="K731" s="75">
        <f t="shared" si="65"/>
        <v>0</v>
      </c>
      <c r="L731" s="76">
        <f>+IF(CONSOLIDADO[[#This Row],[Codigo Municipio]]=E730,CONSOLIDADO[[#This Row],[Recuperados Diarios]]+L730,CONSOLIDADO[[#This Row],[Recuperados Diarios]])</f>
        <v>0</v>
      </c>
      <c r="M731" s="77" cm="1">
        <f t="array" ref="M731">+IFERROR(IF(CONSOLIDADO[[#This Row],[Día]]&lt;14,0,INDEX(CONSOLIDADO[Casos Diarios],ROW()-14,1)),0)</f>
        <v>0</v>
      </c>
      <c r="N731" s="72">
        <f>+IF(CONSOLIDADO[[#This Row],[Clave]]="710143893",1,IF(OR(CONSOLIDADO[[#This Row],[Casos Acumulados]]&gt;0,CONSOLIDADO[[#This Row],[Muertes]]&gt;0),N730+1,I731))</f>
        <v>0</v>
      </c>
      <c r="O731" s="69">
        <f>+IFERROR(VLOOKUP($G731,TDMuertes!$C$2:$E$534,3,0),0)</f>
        <v>0</v>
      </c>
      <c r="P731" s="94" t="str">
        <f t="shared" ca="1" si="66"/>
        <v>OFF</v>
      </c>
      <c r="Q731" s="78">
        <f>+IFERROR(VLOOKUP(CONSOLIDADO[[#This Row],[Codigo Municipio]],TDDia!$A$4:$B$394,2,0),0)</f>
        <v>0</v>
      </c>
    </row>
    <row r="732" spans="2:17" ht="14.45">
      <c r="B732">
        <f t="shared" si="63"/>
        <v>4</v>
      </c>
      <c r="C732" s="69" t="str" cm="1">
        <f t="array" ref="C732">+INDEX(Table_4[[Departamento]:[Municipio]],FINAL!$B732,1)</f>
        <v>Atlántida</v>
      </c>
      <c r="D732" s="69" t="str" cm="1">
        <f t="array" ref="D732">+INDEX(Table_4[[Departamento]:[Municipio]],FINAL!$B732,4)</f>
        <v>Jutiapa</v>
      </c>
      <c r="E732" s="69" t="str" cm="1">
        <f t="array" ref="E732">+INDEX(Table_4[[Departamento]:[Municipio]],FINAL!$B732,3)</f>
        <v>0104</v>
      </c>
      <c r="F732" s="96">
        <f t="shared" si="62"/>
        <v>44044</v>
      </c>
      <c r="G732" s="71" t="str">
        <f>+CONSOLIDADO[[#This Row],[Codigo Municipio]]&amp;CONSOLIDADO[[#This Row],[Fecha]]</f>
        <v>010444044</v>
      </c>
      <c r="H732" s="72">
        <f>+IFERROR(VLOOKUP($G732,TDAcumula!$C$2:$E$2027,3,0),0)</f>
        <v>0</v>
      </c>
      <c r="I732" s="73">
        <f t="shared" si="64"/>
        <v>0</v>
      </c>
      <c r="J732" s="74">
        <f>+IF(CONSOLIDADO[[#This Row],[Codigo Municipio]]=E731,CONSOLIDADO[[#This Row],[Fallecidos Diarios]]+J731,CONSOLIDADO[[#This Row],[Fallecidos Diarios]])</f>
        <v>0</v>
      </c>
      <c r="K732" s="75">
        <f t="shared" si="65"/>
        <v>0</v>
      </c>
      <c r="L732" s="76">
        <f>+IF(CONSOLIDADO[[#This Row],[Codigo Municipio]]=E731,CONSOLIDADO[[#This Row],[Recuperados Diarios]]+L731,CONSOLIDADO[[#This Row],[Recuperados Diarios]])</f>
        <v>0</v>
      </c>
      <c r="M732" s="77" cm="1">
        <f t="array" ref="M732">+IFERROR(IF(CONSOLIDADO[[#This Row],[Día]]&lt;14,0,INDEX(CONSOLIDADO[Casos Diarios],ROW()-14,1)),0)</f>
        <v>0</v>
      </c>
      <c r="N732" s="72">
        <f>+IF(CONSOLIDADO[[#This Row],[Clave]]="710143893",1,IF(OR(CONSOLIDADO[[#This Row],[Casos Acumulados]]&gt;0,CONSOLIDADO[[#This Row],[Muertes]]&gt;0),N731+1,I732))</f>
        <v>0</v>
      </c>
      <c r="O732" s="69">
        <f>+IFERROR(VLOOKUP($G732,TDMuertes!$C$2:$E$534,3,0),0)</f>
        <v>0</v>
      </c>
      <c r="P732" s="94" t="str">
        <f t="shared" ca="1" si="66"/>
        <v>OFF</v>
      </c>
      <c r="Q732" s="78">
        <f>+IFERROR(VLOOKUP(CONSOLIDADO[[#This Row],[Codigo Municipio]],TDDia!$A$4:$B$394,2,0),0)</f>
        <v>0</v>
      </c>
    </row>
    <row r="733" spans="2:17" ht="14.45">
      <c r="B733">
        <f t="shared" si="63"/>
        <v>4</v>
      </c>
      <c r="C733" s="69" t="str" cm="1">
        <f t="array" ref="C733">+INDEX(Table_4[[Departamento]:[Municipio]],FINAL!$B733,1)</f>
        <v>Atlántida</v>
      </c>
      <c r="D733" s="69" t="str" cm="1">
        <f t="array" ref="D733">+INDEX(Table_4[[Departamento]:[Municipio]],FINAL!$B733,4)</f>
        <v>Jutiapa</v>
      </c>
      <c r="E733" s="69" t="str" cm="1">
        <f t="array" ref="E733">+INDEX(Table_4[[Departamento]:[Municipio]],FINAL!$B733,3)</f>
        <v>0104</v>
      </c>
      <c r="F733" s="96">
        <f t="shared" si="62"/>
        <v>44045</v>
      </c>
      <c r="G733" s="71" t="str">
        <f>+CONSOLIDADO[[#This Row],[Codigo Municipio]]&amp;CONSOLIDADO[[#This Row],[Fecha]]</f>
        <v>010444045</v>
      </c>
      <c r="H733" s="72">
        <f>+IFERROR(VLOOKUP($G733,TDAcumula!$C$2:$E$2027,3,0),0)</f>
        <v>0</v>
      </c>
      <c r="I733" s="73">
        <f t="shared" si="64"/>
        <v>0</v>
      </c>
      <c r="J733" s="74">
        <f>+IF(CONSOLIDADO[[#This Row],[Codigo Municipio]]=E732,CONSOLIDADO[[#This Row],[Fallecidos Diarios]]+J732,CONSOLIDADO[[#This Row],[Fallecidos Diarios]])</f>
        <v>0</v>
      </c>
      <c r="K733" s="75">
        <f t="shared" si="65"/>
        <v>0</v>
      </c>
      <c r="L733" s="76">
        <f>+IF(CONSOLIDADO[[#This Row],[Codigo Municipio]]=E732,CONSOLIDADO[[#This Row],[Recuperados Diarios]]+L732,CONSOLIDADO[[#This Row],[Recuperados Diarios]])</f>
        <v>0</v>
      </c>
      <c r="M733" s="77" cm="1">
        <f t="array" ref="M733">+IFERROR(IF(CONSOLIDADO[[#This Row],[Día]]&lt;14,0,INDEX(CONSOLIDADO[Casos Diarios],ROW()-14,1)),0)</f>
        <v>0</v>
      </c>
      <c r="N733" s="72">
        <f>+IF(CONSOLIDADO[[#This Row],[Clave]]="710143893",1,IF(OR(CONSOLIDADO[[#This Row],[Casos Acumulados]]&gt;0,CONSOLIDADO[[#This Row],[Muertes]]&gt;0),N732+1,I733))</f>
        <v>0</v>
      </c>
      <c r="O733" s="69">
        <f>+IFERROR(VLOOKUP($G733,TDMuertes!$C$2:$E$534,3,0),0)</f>
        <v>0</v>
      </c>
      <c r="P733" s="94" t="str">
        <f t="shared" ca="1" si="66"/>
        <v>OFF</v>
      </c>
      <c r="Q733" s="78">
        <f>+IFERROR(VLOOKUP(CONSOLIDADO[[#This Row],[Codigo Municipio]],TDDia!$A$4:$B$394,2,0),0)</f>
        <v>0</v>
      </c>
    </row>
    <row r="734" spans="2:17" ht="14.45">
      <c r="B734">
        <f t="shared" si="63"/>
        <v>4</v>
      </c>
      <c r="C734" s="69" t="str" cm="1">
        <f t="array" ref="C734">+INDEX(Table_4[[Departamento]:[Municipio]],FINAL!$B734,1)</f>
        <v>Atlántida</v>
      </c>
      <c r="D734" s="69" t="str" cm="1">
        <f t="array" ref="D734">+INDEX(Table_4[[Departamento]:[Municipio]],FINAL!$B734,4)</f>
        <v>Jutiapa</v>
      </c>
      <c r="E734" s="69" t="str" cm="1">
        <f t="array" ref="E734">+INDEX(Table_4[[Departamento]:[Municipio]],FINAL!$B734,3)</f>
        <v>0104</v>
      </c>
      <c r="F734" s="96">
        <f t="shared" si="62"/>
        <v>44046</v>
      </c>
      <c r="G734" s="71" t="str">
        <f>+CONSOLIDADO[[#This Row],[Codigo Municipio]]&amp;CONSOLIDADO[[#This Row],[Fecha]]</f>
        <v>010444046</v>
      </c>
      <c r="H734" s="72">
        <f>+IFERROR(VLOOKUP($G734,TDAcumula!$C$2:$E$2027,3,0),0)</f>
        <v>0</v>
      </c>
      <c r="I734" s="73">
        <f t="shared" si="64"/>
        <v>0</v>
      </c>
      <c r="J734" s="74">
        <f>+IF(CONSOLIDADO[[#This Row],[Codigo Municipio]]=E733,CONSOLIDADO[[#This Row],[Fallecidos Diarios]]+J733,CONSOLIDADO[[#This Row],[Fallecidos Diarios]])</f>
        <v>0</v>
      </c>
      <c r="K734" s="75">
        <f t="shared" si="65"/>
        <v>0</v>
      </c>
      <c r="L734" s="76">
        <f>+IF(CONSOLIDADO[[#This Row],[Codigo Municipio]]=E733,CONSOLIDADO[[#This Row],[Recuperados Diarios]]+L733,CONSOLIDADO[[#This Row],[Recuperados Diarios]])</f>
        <v>0</v>
      </c>
      <c r="M734" s="77" cm="1">
        <f t="array" ref="M734">+IFERROR(IF(CONSOLIDADO[[#This Row],[Día]]&lt;14,0,INDEX(CONSOLIDADO[Casos Diarios],ROW()-14,1)),0)</f>
        <v>0</v>
      </c>
      <c r="N734" s="72">
        <f>+IF(CONSOLIDADO[[#This Row],[Clave]]="710143893",1,IF(OR(CONSOLIDADO[[#This Row],[Casos Acumulados]]&gt;0,CONSOLIDADO[[#This Row],[Muertes]]&gt;0),N733+1,I734))</f>
        <v>0</v>
      </c>
      <c r="O734" s="69">
        <f>+IFERROR(VLOOKUP($G734,TDMuertes!$C$2:$E$534,3,0),0)</f>
        <v>0</v>
      </c>
      <c r="P734" s="94" t="str">
        <f t="shared" ca="1" si="66"/>
        <v>OFF</v>
      </c>
      <c r="Q734" s="78">
        <f>+IFERROR(VLOOKUP(CONSOLIDADO[[#This Row],[Codigo Municipio]],TDDia!$A$4:$B$394,2,0),0)</f>
        <v>0</v>
      </c>
    </row>
    <row r="735" spans="2:17" ht="14.45">
      <c r="B735">
        <f t="shared" si="63"/>
        <v>4</v>
      </c>
      <c r="C735" s="69" t="str" cm="1">
        <f t="array" ref="C735">+INDEX(Table_4[[Departamento]:[Municipio]],FINAL!$B735,1)</f>
        <v>Atlántida</v>
      </c>
      <c r="D735" s="69" t="str" cm="1">
        <f t="array" ref="D735">+INDEX(Table_4[[Departamento]:[Municipio]],FINAL!$B735,4)</f>
        <v>Jutiapa</v>
      </c>
      <c r="E735" s="69" t="str" cm="1">
        <f t="array" ref="E735">+INDEX(Table_4[[Departamento]:[Municipio]],FINAL!$B735,3)</f>
        <v>0104</v>
      </c>
      <c r="F735" s="96">
        <f t="shared" si="62"/>
        <v>44047</v>
      </c>
      <c r="G735" s="71" t="str">
        <f>+CONSOLIDADO[[#This Row],[Codigo Municipio]]&amp;CONSOLIDADO[[#This Row],[Fecha]]</f>
        <v>010444047</v>
      </c>
      <c r="H735" s="72">
        <f>+IFERROR(VLOOKUP($G735,TDAcumula!$C$2:$E$2027,3,0),0)</f>
        <v>0</v>
      </c>
      <c r="I735" s="73">
        <f t="shared" si="64"/>
        <v>0</v>
      </c>
      <c r="J735" s="74">
        <f>+IF(CONSOLIDADO[[#This Row],[Codigo Municipio]]=E734,CONSOLIDADO[[#This Row],[Fallecidos Diarios]]+J734,CONSOLIDADO[[#This Row],[Fallecidos Diarios]])</f>
        <v>0</v>
      </c>
      <c r="K735" s="75">
        <f t="shared" si="65"/>
        <v>0</v>
      </c>
      <c r="L735" s="76">
        <f>+IF(CONSOLIDADO[[#This Row],[Codigo Municipio]]=E734,CONSOLIDADO[[#This Row],[Recuperados Diarios]]+L734,CONSOLIDADO[[#This Row],[Recuperados Diarios]])</f>
        <v>0</v>
      </c>
      <c r="M735" s="77" cm="1">
        <f t="array" ref="M735">+IFERROR(IF(CONSOLIDADO[[#This Row],[Día]]&lt;14,0,INDEX(CONSOLIDADO[Casos Diarios],ROW()-14,1)),0)</f>
        <v>0</v>
      </c>
      <c r="N735" s="72">
        <f>+IF(CONSOLIDADO[[#This Row],[Clave]]="710143893",1,IF(OR(CONSOLIDADO[[#This Row],[Casos Acumulados]]&gt;0,CONSOLIDADO[[#This Row],[Muertes]]&gt;0),N734+1,I735))</f>
        <v>0</v>
      </c>
      <c r="O735" s="69">
        <f>+IFERROR(VLOOKUP($G735,TDMuertes!$C$2:$E$534,3,0),0)</f>
        <v>0</v>
      </c>
      <c r="P735" s="94" t="str">
        <f t="shared" ca="1" si="66"/>
        <v>OFF</v>
      </c>
      <c r="Q735" s="78">
        <f>+IFERROR(VLOOKUP(CONSOLIDADO[[#This Row],[Codigo Municipio]],TDDia!$A$4:$B$394,2,0),0)</f>
        <v>0</v>
      </c>
    </row>
    <row r="736" spans="2:17" ht="14.45">
      <c r="B736">
        <f t="shared" si="63"/>
        <v>4</v>
      </c>
      <c r="C736" s="69" t="str" cm="1">
        <f t="array" ref="C736">+INDEX(Table_4[[Departamento]:[Municipio]],FINAL!$B736,1)</f>
        <v>Atlántida</v>
      </c>
      <c r="D736" s="69" t="str" cm="1">
        <f t="array" ref="D736">+INDEX(Table_4[[Departamento]:[Municipio]],FINAL!$B736,4)</f>
        <v>Jutiapa</v>
      </c>
      <c r="E736" s="69" t="str" cm="1">
        <f t="array" ref="E736">+INDEX(Table_4[[Departamento]:[Municipio]],FINAL!$B736,3)</f>
        <v>0104</v>
      </c>
      <c r="F736" s="96">
        <f t="shared" si="62"/>
        <v>44048</v>
      </c>
      <c r="G736" s="71" t="str">
        <f>+CONSOLIDADO[[#This Row],[Codigo Municipio]]&amp;CONSOLIDADO[[#This Row],[Fecha]]</f>
        <v>010444048</v>
      </c>
      <c r="H736" s="72">
        <f>+IFERROR(VLOOKUP($G736,TDAcumula!$C$2:$E$2027,3,0),0)</f>
        <v>0</v>
      </c>
      <c r="I736" s="73">
        <f t="shared" si="64"/>
        <v>0</v>
      </c>
      <c r="J736" s="74">
        <f>+IF(CONSOLIDADO[[#This Row],[Codigo Municipio]]=E735,CONSOLIDADO[[#This Row],[Fallecidos Diarios]]+J735,CONSOLIDADO[[#This Row],[Fallecidos Diarios]])</f>
        <v>0</v>
      </c>
      <c r="K736" s="75">
        <f t="shared" si="65"/>
        <v>0</v>
      </c>
      <c r="L736" s="76">
        <f>+IF(CONSOLIDADO[[#This Row],[Codigo Municipio]]=E735,CONSOLIDADO[[#This Row],[Recuperados Diarios]]+L735,CONSOLIDADO[[#This Row],[Recuperados Diarios]])</f>
        <v>0</v>
      </c>
      <c r="M736" s="77" cm="1">
        <f t="array" ref="M736">+IFERROR(IF(CONSOLIDADO[[#This Row],[Día]]&lt;14,0,INDEX(CONSOLIDADO[Casos Diarios],ROW()-14,1)),0)</f>
        <v>0</v>
      </c>
      <c r="N736" s="72">
        <f>+IF(CONSOLIDADO[[#This Row],[Clave]]="710143893",1,IF(OR(CONSOLIDADO[[#This Row],[Casos Acumulados]]&gt;0,CONSOLIDADO[[#This Row],[Muertes]]&gt;0),N735+1,I736))</f>
        <v>0</v>
      </c>
      <c r="O736" s="69">
        <f>+IFERROR(VLOOKUP($G736,TDMuertes!$C$2:$E$534,3,0),0)</f>
        <v>0</v>
      </c>
      <c r="P736" s="94" t="str">
        <f t="shared" ca="1" si="66"/>
        <v>OFF</v>
      </c>
      <c r="Q736" s="78">
        <f>+IFERROR(VLOOKUP(CONSOLIDADO[[#This Row],[Codigo Municipio]],TDDia!$A$4:$B$394,2,0),0)</f>
        <v>0</v>
      </c>
    </row>
    <row r="737" spans="2:17" ht="14.45">
      <c r="B737">
        <f t="shared" si="63"/>
        <v>4</v>
      </c>
      <c r="C737" s="69" t="str" cm="1">
        <f t="array" ref="C737">+INDEX(Table_4[[Departamento]:[Municipio]],FINAL!$B737,1)</f>
        <v>Atlántida</v>
      </c>
      <c r="D737" s="69" t="str" cm="1">
        <f t="array" ref="D737">+INDEX(Table_4[[Departamento]:[Municipio]],FINAL!$B737,4)</f>
        <v>Jutiapa</v>
      </c>
      <c r="E737" s="69" t="str" cm="1">
        <f t="array" ref="E737">+INDEX(Table_4[[Departamento]:[Municipio]],FINAL!$B737,3)</f>
        <v>0104</v>
      </c>
      <c r="F737" s="96">
        <f t="shared" si="62"/>
        <v>44049</v>
      </c>
      <c r="G737" s="71" t="str">
        <f>+CONSOLIDADO[[#This Row],[Codigo Municipio]]&amp;CONSOLIDADO[[#This Row],[Fecha]]</f>
        <v>010444049</v>
      </c>
      <c r="H737" s="72">
        <f>+IFERROR(VLOOKUP($G737,TDAcumula!$C$2:$E$2027,3,0),0)</f>
        <v>0</v>
      </c>
      <c r="I737" s="73">
        <f t="shared" si="64"/>
        <v>0</v>
      </c>
      <c r="J737" s="74">
        <f>+IF(CONSOLIDADO[[#This Row],[Codigo Municipio]]=E736,CONSOLIDADO[[#This Row],[Fallecidos Diarios]]+J736,CONSOLIDADO[[#This Row],[Fallecidos Diarios]])</f>
        <v>0</v>
      </c>
      <c r="K737" s="75">
        <f t="shared" si="65"/>
        <v>0</v>
      </c>
      <c r="L737" s="76">
        <f>+IF(CONSOLIDADO[[#This Row],[Codigo Municipio]]=E736,CONSOLIDADO[[#This Row],[Recuperados Diarios]]+L736,CONSOLIDADO[[#This Row],[Recuperados Diarios]])</f>
        <v>0</v>
      </c>
      <c r="M737" s="77" cm="1">
        <f t="array" ref="M737">+IFERROR(IF(CONSOLIDADO[[#This Row],[Día]]&lt;14,0,INDEX(CONSOLIDADO[Casos Diarios],ROW()-14,1)),0)</f>
        <v>0</v>
      </c>
      <c r="N737" s="72">
        <f>+IF(CONSOLIDADO[[#This Row],[Clave]]="710143893",1,IF(OR(CONSOLIDADO[[#This Row],[Casos Acumulados]]&gt;0,CONSOLIDADO[[#This Row],[Muertes]]&gt;0),N736+1,I737))</f>
        <v>0</v>
      </c>
      <c r="O737" s="69">
        <f>+IFERROR(VLOOKUP($G737,TDMuertes!$C$2:$E$534,3,0),0)</f>
        <v>0</v>
      </c>
      <c r="P737" s="94" t="str">
        <f t="shared" ca="1" si="66"/>
        <v>OFF</v>
      </c>
      <c r="Q737" s="78">
        <f>+IFERROR(VLOOKUP(CONSOLIDADO[[#This Row],[Codigo Municipio]],TDDia!$A$4:$B$394,2,0),0)</f>
        <v>0</v>
      </c>
    </row>
    <row r="738" spans="2:17" ht="14.45">
      <c r="B738">
        <f t="shared" si="63"/>
        <v>4</v>
      </c>
      <c r="C738" s="69" t="str" cm="1">
        <f t="array" ref="C738">+INDEX(Table_4[[Departamento]:[Municipio]],FINAL!$B738,1)</f>
        <v>Atlántida</v>
      </c>
      <c r="D738" s="69" t="str" cm="1">
        <f t="array" ref="D738">+INDEX(Table_4[[Departamento]:[Municipio]],FINAL!$B738,4)</f>
        <v>Jutiapa</v>
      </c>
      <c r="E738" s="69" t="str" cm="1">
        <f t="array" ref="E738">+INDEX(Table_4[[Departamento]:[Municipio]],FINAL!$B738,3)</f>
        <v>0104</v>
      </c>
      <c r="F738" s="96">
        <f t="shared" si="62"/>
        <v>44050</v>
      </c>
      <c r="G738" s="71" t="str">
        <f>+CONSOLIDADO[[#This Row],[Codigo Municipio]]&amp;CONSOLIDADO[[#This Row],[Fecha]]</f>
        <v>010444050</v>
      </c>
      <c r="H738" s="72">
        <f>+IFERROR(VLOOKUP($G738,TDAcumula!$C$2:$E$2027,3,0),0)</f>
        <v>0</v>
      </c>
      <c r="I738" s="73">
        <f t="shared" si="64"/>
        <v>0</v>
      </c>
      <c r="J738" s="74">
        <f>+IF(CONSOLIDADO[[#This Row],[Codigo Municipio]]=E737,CONSOLIDADO[[#This Row],[Fallecidos Diarios]]+J737,CONSOLIDADO[[#This Row],[Fallecidos Diarios]])</f>
        <v>0</v>
      </c>
      <c r="K738" s="75">
        <f t="shared" si="65"/>
        <v>0</v>
      </c>
      <c r="L738" s="76">
        <f>+IF(CONSOLIDADO[[#This Row],[Codigo Municipio]]=E737,CONSOLIDADO[[#This Row],[Recuperados Diarios]]+L737,CONSOLIDADO[[#This Row],[Recuperados Diarios]])</f>
        <v>0</v>
      </c>
      <c r="M738" s="77" cm="1">
        <f t="array" ref="M738">+IFERROR(IF(CONSOLIDADO[[#This Row],[Día]]&lt;14,0,INDEX(CONSOLIDADO[Casos Diarios],ROW()-14,1)),0)</f>
        <v>0</v>
      </c>
      <c r="N738" s="72">
        <f>+IF(CONSOLIDADO[[#This Row],[Clave]]="710143893",1,IF(OR(CONSOLIDADO[[#This Row],[Casos Acumulados]]&gt;0,CONSOLIDADO[[#This Row],[Muertes]]&gt;0),N737+1,I738))</f>
        <v>0</v>
      </c>
      <c r="O738" s="69">
        <f>+IFERROR(VLOOKUP($G738,TDMuertes!$C$2:$E$534,3,0),0)</f>
        <v>0</v>
      </c>
      <c r="P738" s="94" t="str">
        <f t="shared" ca="1" si="66"/>
        <v>OFF</v>
      </c>
      <c r="Q738" s="78">
        <f>+IFERROR(VLOOKUP(CONSOLIDADO[[#This Row],[Codigo Municipio]],TDDia!$A$4:$B$394,2,0),0)</f>
        <v>0</v>
      </c>
    </row>
    <row r="739" spans="2:17" ht="14.45">
      <c r="B739">
        <f t="shared" si="63"/>
        <v>4</v>
      </c>
      <c r="C739" s="69" t="str" cm="1">
        <f t="array" ref="C739">+INDEX(Table_4[[Departamento]:[Municipio]],FINAL!$B739,1)</f>
        <v>Atlántida</v>
      </c>
      <c r="D739" s="69" t="str" cm="1">
        <f t="array" ref="D739">+INDEX(Table_4[[Departamento]:[Municipio]],FINAL!$B739,4)</f>
        <v>Jutiapa</v>
      </c>
      <c r="E739" s="69" t="str" cm="1">
        <f t="array" ref="E739">+INDEX(Table_4[[Departamento]:[Municipio]],FINAL!$B739,3)</f>
        <v>0104</v>
      </c>
      <c r="F739" s="96">
        <f t="shared" si="62"/>
        <v>44051</v>
      </c>
      <c r="G739" s="71" t="str">
        <f>+CONSOLIDADO[[#This Row],[Codigo Municipio]]&amp;CONSOLIDADO[[#This Row],[Fecha]]</f>
        <v>010444051</v>
      </c>
      <c r="H739" s="72">
        <f>+IFERROR(VLOOKUP($G739,TDAcumula!$C$2:$E$2027,3,0),0)</f>
        <v>0</v>
      </c>
      <c r="I739" s="73">
        <f t="shared" si="64"/>
        <v>0</v>
      </c>
      <c r="J739" s="74">
        <f>+IF(CONSOLIDADO[[#This Row],[Codigo Municipio]]=E738,CONSOLIDADO[[#This Row],[Fallecidos Diarios]]+J738,CONSOLIDADO[[#This Row],[Fallecidos Diarios]])</f>
        <v>0</v>
      </c>
      <c r="K739" s="75">
        <f t="shared" si="65"/>
        <v>0</v>
      </c>
      <c r="L739" s="76">
        <f>+IF(CONSOLIDADO[[#This Row],[Codigo Municipio]]=E738,CONSOLIDADO[[#This Row],[Recuperados Diarios]]+L738,CONSOLIDADO[[#This Row],[Recuperados Diarios]])</f>
        <v>0</v>
      </c>
      <c r="M739" s="77" cm="1">
        <f t="array" ref="M739">+IFERROR(IF(CONSOLIDADO[[#This Row],[Día]]&lt;14,0,INDEX(CONSOLIDADO[Casos Diarios],ROW()-14,1)),0)</f>
        <v>0</v>
      </c>
      <c r="N739" s="72">
        <f>+IF(CONSOLIDADO[[#This Row],[Clave]]="710143893",1,IF(OR(CONSOLIDADO[[#This Row],[Casos Acumulados]]&gt;0,CONSOLIDADO[[#This Row],[Muertes]]&gt;0),N738+1,I739))</f>
        <v>0</v>
      </c>
      <c r="O739" s="69">
        <f>+IFERROR(VLOOKUP($G739,TDMuertes!$C$2:$E$534,3,0),0)</f>
        <v>0</v>
      </c>
      <c r="P739" s="94" t="str">
        <f t="shared" ca="1" si="66"/>
        <v>OFF</v>
      </c>
      <c r="Q739" s="78">
        <f>+IFERROR(VLOOKUP(CONSOLIDADO[[#This Row],[Codigo Municipio]],TDDia!$A$4:$B$394,2,0),0)</f>
        <v>0</v>
      </c>
    </row>
    <row r="740" spans="2:17" ht="14.45">
      <c r="B740">
        <f t="shared" si="63"/>
        <v>4</v>
      </c>
      <c r="C740" s="69" t="str" cm="1">
        <f t="array" ref="C740">+INDEX(Table_4[[Departamento]:[Municipio]],FINAL!$B740,1)</f>
        <v>Atlántida</v>
      </c>
      <c r="D740" s="69" t="str" cm="1">
        <f t="array" ref="D740">+INDEX(Table_4[[Departamento]:[Municipio]],FINAL!$B740,4)</f>
        <v>Jutiapa</v>
      </c>
      <c r="E740" s="69" t="str" cm="1">
        <f t="array" ref="E740">+INDEX(Table_4[[Departamento]:[Municipio]],FINAL!$B740,3)</f>
        <v>0104</v>
      </c>
      <c r="F740" s="96">
        <f t="shared" si="62"/>
        <v>44052</v>
      </c>
      <c r="G740" s="71" t="str">
        <f>+CONSOLIDADO[[#This Row],[Codigo Municipio]]&amp;CONSOLIDADO[[#This Row],[Fecha]]</f>
        <v>010444052</v>
      </c>
      <c r="H740" s="72">
        <f>+IFERROR(VLOOKUP($G740,TDAcumula!$C$2:$E$2027,3,0),0)</f>
        <v>0</v>
      </c>
      <c r="I740" s="73">
        <f t="shared" si="64"/>
        <v>0</v>
      </c>
      <c r="J740" s="74">
        <f>+IF(CONSOLIDADO[[#This Row],[Codigo Municipio]]=E739,CONSOLIDADO[[#This Row],[Fallecidos Diarios]]+J739,CONSOLIDADO[[#This Row],[Fallecidos Diarios]])</f>
        <v>0</v>
      </c>
      <c r="K740" s="75">
        <f t="shared" si="65"/>
        <v>0</v>
      </c>
      <c r="L740" s="76">
        <f>+IF(CONSOLIDADO[[#This Row],[Codigo Municipio]]=E739,CONSOLIDADO[[#This Row],[Recuperados Diarios]]+L739,CONSOLIDADO[[#This Row],[Recuperados Diarios]])</f>
        <v>0</v>
      </c>
      <c r="M740" s="77" cm="1">
        <f t="array" ref="M740">+IFERROR(IF(CONSOLIDADO[[#This Row],[Día]]&lt;14,0,INDEX(CONSOLIDADO[Casos Diarios],ROW()-14,1)),0)</f>
        <v>0</v>
      </c>
      <c r="N740" s="72">
        <f>+IF(CONSOLIDADO[[#This Row],[Clave]]="710143893",1,IF(OR(CONSOLIDADO[[#This Row],[Casos Acumulados]]&gt;0,CONSOLIDADO[[#This Row],[Muertes]]&gt;0),N739+1,I740))</f>
        <v>0</v>
      </c>
      <c r="O740" s="69">
        <f>+IFERROR(VLOOKUP($G740,TDMuertes!$C$2:$E$534,3,0),0)</f>
        <v>0</v>
      </c>
      <c r="P740" s="94" t="str">
        <f t="shared" ca="1" si="66"/>
        <v>OFF</v>
      </c>
      <c r="Q740" s="78">
        <f>+IFERROR(VLOOKUP(CONSOLIDADO[[#This Row],[Codigo Municipio]],TDDia!$A$4:$B$394,2,0),0)</f>
        <v>0</v>
      </c>
    </row>
    <row r="741" spans="2:17" ht="14.45">
      <c r="B741">
        <f t="shared" si="63"/>
        <v>4</v>
      </c>
      <c r="C741" s="69" t="str" cm="1">
        <f t="array" ref="C741">+INDEX(Table_4[[Departamento]:[Municipio]],FINAL!$B741,1)</f>
        <v>Atlántida</v>
      </c>
      <c r="D741" s="69" t="str" cm="1">
        <f t="array" ref="D741">+INDEX(Table_4[[Departamento]:[Municipio]],FINAL!$B741,4)</f>
        <v>Jutiapa</v>
      </c>
      <c r="E741" s="69" t="str" cm="1">
        <f t="array" ref="E741">+INDEX(Table_4[[Departamento]:[Municipio]],FINAL!$B741,3)</f>
        <v>0104</v>
      </c>
      <c r="F741" s="96">
        <f t="shared" si="62"/>
        <v>44053</v>
      </c>
      <c r="G741" s="71" t="str">
        <f>+CONSOLIDADO[[#This Row],[Codigo Municipio]]&amp;CONSOLIDADO[[#This Row],[Fecha]]</f>
        <v>010444053</v>
      </c>
      <c r="H741" s="72">
        <f>+IFERROR(VLOOKUP($G741,TDAcumula!$C$2:$E$2027,3,0),0)</f>
        <v>0</v>
      </c>
      <c r="I741" s="73">
        <f t="shared" si="64"/>
        <v>0</v>
      </c>
      <c r="J741" s="74">
        <f>+IF(CONSOLIDADO[[#This Row],[Codigo Municipio]]=E740,CONSOLIDADO[[#This Row],[Fallecidos Diarios]]+J740,CONSOLIDADO[[#This Row],[Fallecidos Diarios]])</f>
        <v>0</v>
      </c>
      <c r="K741" s="75">
        <f t="shared" si="65"/>
        <v>0</v>
      </c>
      <c r="L741" s="76">
        <f>+IF(CONSOLIDADO[[#This Row],[Codigo Municipio]]=E740,CONSOLIDADO[[#This Row],[Recuperados Diarios]]+L740,CONSOLIDADO[[#This Row],[Recuperados Diarios]])</f>
        <v>0</v>
      </c>
      <c r="M741" s="77" cm="1">
        <f t="array" ref="M741">+IFERROR(IF(CONSOLIDADO[[#This Row],[Día]]&lt;14,0,INDEX(CONSOLIDADO[Casos Diarios],ROW()-14,1)),0)</f>
        <v>0</v>
      </c>
      <c r="N741" s="72">
        <f>+IF(CONSOLIDADO[[#This Row],[Clave]]="710143893",1,IF(OR(CONSOLIDADO[[#This Row],[Casos Acumulados]]&gt;0,CONSOLIDADO[[#This Row],[Muertes]]&gt;0),N740+1,I741))</f>
        <v>0</v>
      </c>
      <c r="O741" s="69">
        <f>+IFERROR(VLOOKUP($G741,TDMuertes!$C$2:$E$534,3,0),0)</f>
        <v>0</v>
      </c>
      <c r="P741" s="94" t="str">
        <f t="shared" ca="1" si="66"/>
        <v>OFF</v>
      </c>
      <c r="Q741" s="78">
        <f>+IFERROR(VLOOKUP(CONSOLIDADO[[#This Row],[Codigo Municipio]],TDDia!$A$4:$B$394,2,0),0)</f>
        <v>0</v>
      </c>
    </row>
    <row r="742" spans="2:17" ht="14.45">
      <c r="B742">
        <f t="shared" si="63"/>
        <v>4</v>
      </c>
      <c r="C742" s="69" t="str" cm="1">
        <f t="array" ref="C742">+INDEX(Table_4[[Departamento]:[Municipio]],FINAL!$B742,1)</f>
        <v>Atlántida</v>
      </c>
      <c r="D742" s="69" t="str" cm="1">
        <f t="array" ref="D742">+INDEX(Table_4[[Departamento]:[Municipio]],FINAL!$B742,4)</f>
        <v>Jutiapa</v>
      </c>
      <c r="E742" s="69" t="str" cm="1">
        <f t="array" ref="E742">+INDEX(Table_4[[Departamento]:[Municipio]],FINAL!$B742,3)</f>
        <v>0104</v>
      </c>
      <c r="F742" s="96">
        <f t="shared" si="62"/>
        <v>44054</v>
      </c>
      <c r="G742" s="71" t="str">
        <f>+CONSOLIDADO[[#This Row],[Codigo Municipio]]&amp;CONSOLIDADO[[#This Row],[Fecha]]</f>
        <v>010444054</v>
      </c>
      <c r="H742" s="72">
        <f>+IFERROR(VLOOKUP($G742,TDAcumula!$C$2:$E$2027,3,0),0)</f>
        <v>0</v>
      </c>
      <c r="I742" s="73">
        <f t="shared" si="64"/>
        <v>0</v>
      </c>
      <c r="J742" s="74">
        <f>+IF(CONSOLIDADO[[#This Row],[Codigo Municipio]]=E741,CONSOLIDADO[[#This Row],[Fallecidos Diarios]]+J741,CONSOLIDADO[[#This Row],[Fallecidos Diarios]])</f>
        <v>0</v>
      </c>
      <c r="K742" s="75">
        <f t="shared" si="65"/>
        <v>0</v>
      </c>
      <c r="L742" s="76">
        <f>+IF(CONSOLIDADO[[#This Row],[Codigo Municipio]]=E741,CONSOLIDADO[[#This Row],[Recuperados Diarios]]+L741,CONSOLIDADO[[#This Row],[Recuperados Diarios]])</f>
        <v>0</v>
      </c>
      <c r="M742" s="77" cm="1">
        <f t="array" ref="M742">+IFERROR(IF(CONSOLIDADO[[#This Row],[Día]]&lt;14,0,INDEX(CONSOLIDADO[Casos Diarios],ROW()-14,1)),0)</f>
        <v>0</v>
      </c>
      <c r="N742" s="72">
        <f>+IF(CONSOLIDADO[[#This Row],[Clave]]="710143893",1,IF(OR(CONSOLIDADO[[#This Row],[Casos Acumulados]]&gt;0,CONSOLIDADO[[#This Row],[Muertes]]&gt;0),N741+1,I742))</f>
        <v>0</v>
      </c>
      <c r="O742" s="69">
        <f>+IFERROR(VLOOKUP($G742,TDMuertes!$C$2:$E$534,3,0),0)</f>
        <v>0</v>
      </c>
      <c r="P742" s="94" t="str">
        <f t="shared" ca="1" si="66"/>
        <v>OFF</v>
      </c>
      <c r="Q742" s="78">
        <f>+IFERROR(VLOOKUP(CONSOLIDADO[[#This Row],[Codigo Municipio]],TDDia!$A$4:$B$394,2,0),0)</f>
        <v>0</v>
      </c>
    </row>
    <row r="743" spans="2:17" ht="14.45">
      <c r="B743">
        <f t="shared" si="63"/>
        <v>4</v>
      </c>
      <c r="C743" s="69" t="str" cm="1">
        <f t="array" ref="C743">+INDEX(Table_4[[Departamento]:[Municipio]],FINAL!$B743,1)</f>
        <v>Atlántida</v>
      </c>
      <c r="D743" s="69" t="str" cm="1">
        <f t="array" ref="D743">+INDEX(Table_4[[Departamento]:[Municipio]],FINAL!$B743,4)</f>
        <v>Jutiapa</v>
      </c>
      <c r="E743" s="69" t="str" cm="1">
        <f t="array" ref="E743">+INDEX(Table_4[[Departamento]:[Municipio]],FINAL!$B743,3)</f>
        <v>0104</v>
      </c>
      <c r="F743" s="96">
        <f t="shared" si="62"/>
        <v>44055</v>
      </c>
      <c r="G743" s="71" t="str">
        <f>+CONSOLIDADO[[#This Row],[Codigo Municipio]]&amp;CONSOLIDADO[[#This Row],[Fecha]]</f>
        <v>010444055</v>
      </c>
      <c r="H743" s="72">
        <f>+IFERROR(VLOOKUP($G743,TDAcumula!$C$2:$E$2027,3,0),0)</f>
        <v>0</v>
      </c>
      <c r="I743" s="73">
        <f t="shared" si="64"/>
        <v>0</v>
      </c>
      <c r="J743" s="74">
        <f>+IF(CONSOLIDADO[[#This Row],[Codigo Municipio]]=E742,CONSOLIDADO[[#This Row],[Fallecidos Diarios]]+J742,CONSOLIDADO[[#This Row],[Fallecidos Diarios]])</f>
        <v>0</v>
      </c>
      <c r="K743" s="75">
        <f t="shared" si="65"/>
        <v>0</v>
      </c>
      <c r="L743" s="76">
        <f>+IF(CONSOLIDADO[[#This Row],[Codigo Municipio]]=E742,CONSOLIDADO[[#This Row],[Recuperados Diarios]]+L742,CONSOLIDADO[[#This Row],[Recuperados Diarios]])</f>
        <v>0</v>
      </c>
      <c r="M743" s="77" cm="1">
        <f t="array" ref="M743">+IFERROR(IF(CONSOLIDADO[[#This Row],[Día]]&lt;14,0,INDEX(CONSOLIDADO[Casos Diarios],ROW()-14,1)),0)</f>
        <v>0</v>
      </c>
      <c r="N743" s="72">
        <f>+IF(CONSOLIDADO[[#This Row],[Clave]]="710143893",1,IF(OR(CONSOLIDADO[[#This Row],[Casos Acumulados]]&gt;0,CONSOLIDADO[[#This Row],[Muertes]]&gt;0),N742+1,I743))</f>
        <v>0</v>
      </c>
      <c r="O743" s="69">
        <f>+IFERROR(VLOOKUP($G743,TDMuertes!$C$2:$E$534,3,0),0)</f>
        <v>0</v>
      </c>
      <c r="P743" s="94" t="str">
        <f t="shared" ca="1" si="66"/>
        <v>OFF</v>
      </c>
      <c r="Q743" s="78">
        <f>+IFERROR(VLOOKUP(CONSOLIDADO[[#This Row],[Codigo Municipio]],TDDia!$A$4:$B$394,2,0),0)</f>
        <v>0</v>
      </c>
    </row>
    <row r="744" spans="2:17" ht="14.45">
      <c r="B744">
        <f t="shared" si="63"/>
        <v>4</v>
      </c>
      <c r="C744" s="69" t="str" cm="1">
        <f t="array" ref="C744">+INDEX(Table_4[[Departamento]:[Municipio]],FINAL!$B744,1)</f>
        <v>Atlántida</v>
      </c>
      <c r="D744" s="69" t="str" cm="1">
        <f t="array" ref="D744">+INDEX(Table_4[[Departamento]:[Municipio]],FINAL!$B744,4)</f>
        <v>Jutiapa</v>
      </c>
      <c r="E744" s="69" t="str" cm="1">
        <f t="array" ref="E744">+INDEX(Table_4[[Departamento]:[Municipio]],FINAL!$B744,3)</f>
        <v>0104</v>
      </c>
      <c r="F744" s="96">
        <f t="shared" si="62"/>
        <v>44056</v>
      </c>
      <c r="G744" s="71" t="str">
        <f>+CONSOLIDADO[[#This Row],[Codigo Municipio]]&amp;CONSOLIDADO[[#This Row],[Fecha]]</f>
        <v>010444056</v>
      </c>
      <c r="H744" s="72">
        <f>+IFERROR(VLOOKUP($G744,TDAcumula!$C$2:$E$2027,3,0),0)</f>
        <v>0</v>
      </c>
      <c r="I744" s="73">
        <f t="shared" si="64"/>
        <v>0</v>
      </c>
      <c r="J744" s="74">
        <f>+IF(CONSOLIDADO[[#This Row],[Codigo Municipio]]=E743,CONSOLIDADO[[#This Row],[Fallecidos Diarios]]+J743,CONSOLIDADO[[#This Row],[Fallecidos Diarios]])</f>
        <v>0</v>
      </c>
      <c r="K744" s="75">
        <f t="shared" si="65"/>
        <v>0</v>
      </c>
      <c r="L744" s="76">
        <f>+IF(CONSOLIDADO[[#This Row],[Codigo Municipio]]=E743,CONSOLIDADO[[#This Row],[Recuperados Diarios]]+L743,CONSOLIDADO[[#This Row],[Recuperados Diarios]])</f>
        <v>0</v>
      </c>
      <c r="M744" s="77" cm="1">
        <f t="array" ref="M744">+IFERROR(IF(CONSOLIDADO[[#This Row],[Día]]&lt;14,0,INDEX(CONSOLIDADO[Casos Diarios],ROW()-14,1)),0)</f>
        <v>0</v>
      </c>
      <c r="N744" s="72">
        <f>+IF(CONSOLIDADO[[#This Row],[Clave]]="710143893",1,IF(OR(CONSOLIDADO[[#This Row],[Casos Acumulados]]&gt;0,CONSOLIDADO[[#This Row],[Muertes]]&gt;0),N743+1,I744))</f>
        <v>0</v>
      </c>
      <c r="O744" s="69">
        <f>+IFERROR(VLOOKUP($G744,TDMuertes!$C$2:$E$534,3,0),0)</f>
        <v>0</v>
      </c>
      <c r="P744" s="94" t="str">
        <f t="shared" ca="1" si="66"/>
        <v>OFF</v>
      </c>
      <c r="Q744" s="78">
        <f>+IFERROR(VLOOKUP(CONSOLIDADO[[#This Row],[Codigo Municipio]],TDDia!$A$4:$B$394,2,0),0)</f>
        <v>0</v>
      </c>
    </row>
    <row r="745" spans="2:17" ht="14.45">
      <c r="B745">
        <f t="shared" si="63"/>
        <v>4</v>
      </c>
      <c r="C745" s="69" t="str" cm="1">
        <f t="array" ref="C745">+INDEX(Table_4[[Departamento]:[Municipio]],FINAL!$B745,1)</f>
        <v>Atlántida</v>
      </c>
      <c r="D745" s="69" t="str" cm="1">
        <f t="array" ref="D745">+INDEX(Table_4[[Departamento]:[Municipio]],FINAL!$B745,4)</f>
        <v>Jutiapa</v>
      </c>
      <c r="E745" s="69" t="str" cm="1">
        <f t="array" ref="E745">+INDEX(Table_4[[Departamento]:[Municipio]],FINAL!$B745,3)</f>
        <v>0104</v>
      </c>
      <c r="F745" s="96">
        <f t="shared" si="62"/>
        <v>44057</v>
      </c>
      <c r="G745" s="71" t="str">
        <f>+CONSOLIDADO[[#This Row],[Codigo Municipio]]&amp;CONSOLIDADO[[#This Row],[Fecha]]</f>
        <v>010444057</v>
      </c>
      <c r="H745" s="72">
        <f>+IFERROR(VLOOKUP($G745,TDAcumula!$C$2:$E$2027,3,0),0)</f>
        <v>0</v>
      </c>
      <c r="I745" s="73">
        <f t="shared" si="64"/>
        <v>0</v>
      </c>
      <c r="J745" s="74">
        <f>+IF(CONSOLIDADO[[#This Row],[Codigo Municipio]]=E744,CONSOLIDADO[[#This Row],[Fallecidos Diarios]]+J744,CONSOLIDADO[[#This Row],[Fallecidos Diarios]])</f>
        <v>0</v>
      </c>
      <c r="K745" s="75">
        <f t="shared" si="65"/>
        <v>0</v>
      </c>
      <c r="L745" s="76">
        <f>+IF(CONSOLIDADO[[#This Row],[Codigo Municipio]]=E744,CONSOLIDADO[[#This Row],[Recuperados Diarios]]+L744,CONSOLIDADO[[#This Row],[Recuperados Diarios]])</f>
        <v>0</v>
      </c>
      <c r="M745" s="77" cm="1">
        <f t="array" ref="M745">+IFERROR(IF(CONSOLIDADO[[#This Row],[Día]]&lt;14,0,INDEX(CONSOLIDADO[Casos Diarios],ROW()-14,1)),0)</f>
        <v>0</v>
      </c>
      <c r="N745" s="72">
        <f>+IF(CONSOLIDADO[[#This Row],[Clave]]="710143893",1,IF(OR(CONSOLIDADO[[#This Row],[Casos Acumulados]]&gt;0,CONSOLIDADO[[#This Row],[Muertes]]&gt;0),N744+1,I745))</f>
        <v>0</v>
      </c>
      <c r="O745" s="69">
        <f>+IFERROR(VLOOKUP($G745,TDMuertes!$C$2:$E$534,3,0),0)</f>
        <v>0</v>
      </c>
      <c r="P745" s="94" t="str">
        <f t="shared" ca="1" si="66"/>
        <v>OFF</v>
      </c>
      <c r="Q745" s="78">
        <f>+IFERROR(VLOOKUP(CONSOLIDADO[[#This Row],[Codigo Municipio]],TDDia!$A$4:$B$394,2,0),0)</f>
        <v>0</v>
      </c>
    </row>
    <row r="746" spans="2:17" ht="14.45">
      <c r="B746">
        <f t="shared" si="63"/>
        <v>4</v>
      </c>
      <c r="C746" s="69" t="str" cm="1">
        <f t="array" ref="C746">+INDEX(Table_4[[Departamento]:[Municipio]],FINAL!$B746,1)</f>
        <v>Atlántida</v>
      </c>
      <c r="D746" s="69" t="str" cm="1">
        <f t="array" ref="D746">+INDEX(Table_4[[Departamento]:[Municipio]],FINAL!$B746,4)</f>
        <v>Jutiapa</v>
      </c>
      <c r="E746" s="69" t="str" cm="1">
        <f t="array" ref="E746">+INDEX(Table_4[[Departamento]:[Municipio]],FINAL!$B746,3)</f>
        <v>0104</v>
      </c>
      <c r="F746" s="96">
        <f t="shared" si="62"/>
        <v>44058</v>
      </c>
      <c r="G746" s="71" t="str">
        <f>+CONSOLIDADO[[#This Row],[Codigo Municipio]]&amp;CONSOLIDADO[[#This Row],[Fecha]]</f>
        <v>010444058</v>
      </c>
      <c r="H746" s="72">
        <f>+IFERROR(VLOOKUP($G746,TDAcumula!$C$2:$E$2027,3,0),0)</f>
        <v>0</v>
      </c>
      <c r="I746" s="73">
        <f t="shared" si="64"/>
        <v>0</v>
      </c>
      <c r="J746" s="74">
        <f>+IF(CONSOLIDADO[[#This Row],[Codigo Municipio]]=E745,CONSOLIDADO[[#This Row],[Fallecidos Diarios]]+J745,CONSOLIDADO[[#This Row],[Fallecidos Diarios]])</f>
        <v>0</v>
      </c>
      <c r="K746" s="75">
        <f t="shared" si="65"/>
        <v>0</v>
      </c>
      <c r="L746" s="76">
        <f>+IF(CONSOLIDADO[[#This Row],[Codigo Municipio]]=E745,CONSOLIDADO[[#This Row],[Recuperados Diarios]]+L745,CONSOLIDADO[[#This Row],[Recuperados Diarios]])</f>
        <v>0</v>
      </c>
      <c r="M746" s="77" cm="1">
        <f t="array" ref="M746">+IFERROR(IF(CONSOLIDADO[[#This Row],[Día]]&lt;14,0,INDEX(CONSOLIDADO[Casos Diarios],ROW()-14,1)),0)</f>
        <v>0</v>
      </c>
      <c r="N746" s="72">
        <f>+IF(CONSOLIDADO[[#This Row],[Clave]]="710143893",1,IF(OR(CONSOLIDADO[[#This Row],[Casos Acumulados]]&gt;0,CONSOLIDADO[[#This Row],[Muertes]]&gt;0),N745+1,I746))</f>
        <v>0</v>
      </c>
      <c r="O746" s="69">
        <f>+IFERROR(VLOOKUP($G746,TDMuertes!$C$2:$E$534,3,0),0)</f>
        <v>0</v>
      </c>
      <c r="P746" s="94" t="str">
        <f t="shared" ca="1" si="66"/>
        <v>OFF</v>
      </c>
      <c r="Q746" s="78">
        <f>+IFERROR(VLOOKUP(CONSOLIDADO[[#This Row],[Codigo Municipio]],TDDia!$A$4:$B$394,2,0),0)</f>
        <v>0</v>
      </c>
    </row>
    <row r="747" spans="2:17" ht="14.45">
      <c r="B747">
        <f t="shared" si="63"/>
        <v>4</v>
      </c>
      <c r="C747" s="69" t="str" cm="1">
        <f t="array" ref="C747">+INDEX(Table_4[[Departamento]:[Municipio]],FINAL!$B747,1)</f>
        <v>Atlántida</v>
      </c>
      <c r="D747" s="69" t="str" cm="1">
        <f t="array" ref="D747">+INDEX(Table_4[[Departamento]:[Municipio]],FINAL!$B747,4)</f>
        <v>Jutiapa</v>
      </c>
      <c r="E747" s="69" t="str" cm="1">
        <f t="array" ref="E747">+INDEX(Table_4[[Departamento]:[Municipio]],FINAL!$B747,3)</f>
        <v>0104</v>
      </c>
      <c r="F747" s="96">
        <f t="shared" si="62"/>
        <v>44059</v>
      </c>
      <c r="G747" s="71" t="str">
        <f>+CONSOLIDADO[[#This Row],[Codigo Municipio]]&amp;CONSOLIDADO[[#This Row],[Fecha]]</f>
        <v>010444059</v>
      </c>
      <c r="H747" s="72">
        <f>+IFERROR(VLOOKUP($G747,TDAcumula!$C$2:$E$2027,3,0),0)</f>
        <v>0</v>
      </c>
      <c r="I747" s="73">
        <f t="shared" si="64"/>
        <v>0</v>
      </c>
      <c r="J747" s="74">
        <f>+IF(CONSOLIDADO[[#This Row],[Codigo Municipio]]=E746,CONSOLIDADO[[#This Row],[Fallecidos Diarios]]+J746,CONSOLIDADO[[#This Row],[Fallecidos Diarios]])</f>
        <v>0</v>
      </c>
      <c r="K747" s="75">
        <f t="shared" si="65"/>
        <v>0</v>
      </c>
      <c r="L747" s="76">
        <f>+IF(CONSOLIDADO[[#This Row],[Codigo Municipio]]=E746,CONSOLIDADO[[#This Row],[Recuperados Diarios]]+L746,CONSOLIDADO[[#This Row],[Recuperados Diarios]])</f>
        <v>0</v>
      </c>
      <c r="M747" s="77" cm="1">
        <f t="array" ref="M747">+IFERROR(IF(CONSOLIDADO[[#This Row],[Día]]&lt;14,0,INDEX(CONSOLIDADO[Casos Diarios],ROW()-14,1)),0)</f>
        <v>0</v>
      </c>
      <c r="N747" s="72">
        <f>+IF(CONSOLIDADO[[#This Row],[Clave]]="710143893",1,IF(OR(CONSOLIDADO[[#This Row],[Casos Acumulados]]&gt;0,CONSOLIDADO[[#This Row],[Muertes]]&gt;0),N746+1,I747))</f>
        <v>0</v>
      </c>
      <c r="O747" s="69">
        <f>+IFERROR(VLOOKUP($G747,TDMuertes!$C$2:$E$534,3,0),0)</f>
        <v>0</v>
      </c>
      <c r="P747" s="94" t="str">
        <f t="shared" ca="1" si="66"/>
        <v>OFF</v>
      </c>
      <c r="Q747" s="78">
        <f>+IFERROR(VLOOKUP(CONSOLIDADO[[#This Row],[Codigo Municipio]],TDDia!$A$4:$B$394,2,0),0)</f>
        <v>0</v>
      </c>
    </row>
    <row r="748" spans="2:17" ht="14.45">
      <c r="B748">
        <f t="shared" si="63"/>
        <v>4</v>
      </c>
      <c r="C748" s="69" t="str" cm="1">
        <f t="array" ref="C748">+INDEX(Table_4[[Departamento]:[Municipio]],FINAL!$B748,1)</f>
        <v>Atlántida</v>
      </c>
      <c r="D748" s="69" t="str" cm="1">
        <f t="array" ref="D748">+INDEX(Table_4[[Departamento]:[Municipio]],FINAL!$B748,4)</f>
        <v>Jutiapa</v>
      </c>
      <c r="E748" s="69" t="str" cm="1">
        <f t="array" ref="E748">+INDEX(Table_4[[Departamento]:[Municipio]],FINAL!$B748,3)</f>
        <v>0104</v>
      </c>
      <c r="F748" s="96">
        <f t="shared" si="62"/>
        <v>44060</v>
      </c>
      <c r="G748" s="71" t="str">
        <f>+CONSOLIDADO[[#This Row],[Codigo Municipio]]&amp;CONSOLIDADO[[#This Row],[Fecha]]</f>
        <v>010444060</v>
      </c>
      <c r="H748" s="72">
        <f>+IFERROR(VLOOKUP($G748,TDAcumula!$C$2:$E$2027,3,0),0)</f>
        <v>0</v>
      </c>
      <c r="I748" s="73">
        <f t="shared" ref="I748:I779" si="67">+IF(E748=E747,H748+I747,H748)</f>
        <v>0</v>
      </c>
      <c r="J748" s="74">
        <f>+IF(CONSOLIDADO[[#This Row],[Codigo Municipio]]=E747,CONSOLIDADO[[#This Row],[Fallecidos Diarios]]+J747,CONSOLIDADO[[#This Row],[Fallecidos Diarios]])</f>
        <v>0</v>
      </c>
      <c r="K748" s="75">
        <f t="shared" ref="K748:K779" si="68">+IF(I748-J748-L748&lt;0,0,I748-J748-L748)</f>
        <v>0</v>
      </c>
      <c r="L748" s="76">
        <f>+IF(CONSOLIDADO[[#This Row],[Codigo Municipio]]=E747,CONSOLIDADO[[#This Row],[Recuperados Diarios]]+L747,CONSOLIDADO[[#This Row],[Recuperados Diarios]])</f>
        <v>0</v>
      </c>
      <c r="M748" s="77" cm="1">
        <f t="array" ref="M748">+IFERROR(IF(CONSOLIDADO[[#This Row],[Día]]&lt;14,0,INDEX(CONSOLIDADO[Casos Diarios],ROW()-14,1)),0)</f>
        <v>0</v>
      </c>
      <c r="N748" s="72">
        <f>+IF(CONSOLIDADO[[#This Row],[Clave]]="710143893",1,IF(OR(CONSOLIDADO[[#This Row],[Casos Acumulados]]&gt;0,CONSOLIDADO[[#This Row],[Muertes]]&gt;0),N747+1,I748))</f>
        <v>0</v>
      </c>
      <c r="O748" s="69">
        <f>+IFERROR(VLOOKUP($G748,TDMuertes!$C$2:$E$534,3,0),0)</f>
        <v>0</v>
      </c>
      <c r="P748" s="93" t="str">
        <f t="shared" ref="P748:P779" ca="1" si="69">+IF(N748=0,"OFF",IF(N748=1,"START",IF(AND(N748&gt;1,F748&lt;TODAY()+1),"ON","OUT TIME")))</f>
        <v>OFF</v>
      </c>
      <c r="Q748" s="78">
        <f>+IFERROR(VLOOKUP(CONSOLIDADO[[#This Row],[Codigo Municipio]],TDDia!$A$4:$B$394,2,0),0)</f>
        <v>0</v>
      </c>
    </row>
    <row r="749" spans="2:17" ht="14.45">
      <c r="B749">
        <f t="shared" si="63"/>
        <v>4</v>
      </c>
      <c r="C749" s="69" t="str" cm="1">
        <f t="array" ref="C749">+INDEX(Table_4[[Departamento]:[Municipio]],FINAL!$B749,1)</f>
        <v>Atlántida</v>
      </c>
      <c r="D749" s="69" t="str" cm="1">
        <f t="array" ref="D749">+INDEX(Table_4[[Departamento]:[Municipio]],FINAL!$B749,4)</f>
        <v>Jutiapa</v>
      </c>
      <c r="E749" s="69" t="str" cm="1">
        <f t="array" ref="E749">+INDEX(Table_4[[Departamento]:[Municipio]],FINAL!$B749,3)</f>
        <v>0104</v>
      </c>
      <c r="F749" s="96">
        <f t="shared" si="62"/>
        <v>44061</v>
      </c>
      <c r="G749" s="71" t="str">
        <f>+CONSOLIDADO[[#This Row],[Codigo Municipio]]&amp;CONSOLIDADO[[#This Row],[Fecha]]</f>
        <v>010444061</v>
      </c>
      <c r="H749" s="72">
        <f>+IFERROR(VLOOKUP($G749,TDAcumula!$C$2:$E$2027,3,0),0)</f>
        <v>0</v>
      </c>
      <c r="I749" s="73">
        <f t="shared" si="67"/>
        <v>0</v>
      </c>
      <c r="J749" s="74">
        <f>+IF(CONSOLIDADO[[#This Row],[Codigo Municipio]]=E748,CONSOLIDADO[[#This Row],[Fallecidos Diarios]]+J748,CONSOLIDADO[[#This Row],[Fallecidos Diarios]])</f>
        <v>0</v>
      </c>
      <c r="K749" s="75">
        <f t="shared" si="68"/>
        <v>0</v>
      </c>
      <c r="L749" s="76">
        <f>+IF(CONSOLIDADO[[#This Row],[Codigo Municipio]]=E748,CONSOLIDADO[[#This Row],[Recuperados Diarios]]+L748,CONSOLIDADO[[#This Row],[Recuperados Diarios]])</f>
        <v>0</v>
      </c>
      <c r="M749" s="77" cm="1">
        <f t="array" ref="M749">+IFERROR(IF(CONSOLIDADO[[#This Row],[Día]]&lt;14,0,INDEX(CONSOLIDADO[Casos Diarios],ROW()-14,1)),0)</f>
        <v>0</v>
      </c>
      <c r="N749" s="72">
        <f>+IF(CONSOLIDADO[[#This Row],[Clave]]="710143893",1,IF(OR(CONSOLIDADO[[#This Row],[Casos Acumulados]]&gt;0,CONSOLIDADO[[#This Row],[Muertes]]&gt;0),N748+1,I749))</f>
        <v>0</v>
      </c>
      <c r="O749" s="69">
        <f>+IFERROR(VLOOKUP($G749,TDMuertes!$C$2:$E$534,3,0),0)</f>
        <v>0</v>
      </c>
      <c r="P749" s="94" t="str">
        <f t="shared" ca="1" si="69"/>
        <v>OFF</v>
      </c>
      <c r="Q749" s="78">
        <f>+IFERROR(VLOOKUP(CONSOLIDADO[[#This Row],[Codigo Municipio]],TDDia!$A$4:$B$394,2,0),0)</f>
        <v>0</v>
      </c>
    </row>
    <row r="750" spans="2:17" ht="14.45">
      <c r="B750">
        <f t="shared" si="63"/>
        <v>4</v>
      </c>
      <c r="C750" s="69" t="str" cm="1">
        <f t="array" ref="C750">+INDEX(Table_4[[Departamento]:[Municipio]],FINAL!$B750,1)</f>
        <v>Atlántida</v>
      </c>
      <c r="D750" s="69" t="str" cm="1">
        <f t="array" ref="D750">+INDEX(Table_4[[Departamento]:[Municipio]],FINAL!$B750,4)</f>
        <v>Jutiapa</v>
      </c>
      <c r="E750" s="69" t="str" cm="1">
        <f t="array" ref="E750">+INDEX(Table_4[[Departamento]:[Municipio]],FINAL!$B750,3)</f>
        <v>0104</v>
      </c>
      <c r="F750" s="96">
        <f t="shared" si="62"/>
        <v>44062</v>
      </c>
      <c r="G750" s="71" t="str">
        <f>+CONSOLIDADO[[#This Row],[Codigo Municipio]]&amp;CONSOLIDADO[[#This Row],[Fecha]]</f>
        <v>010444062</v>
      </c>
      <c r="H750" s="72">
        <f>+IFERROR(VLOOKUP($G750,TDAcumula!$C$2:$E$2027,3,0),0)</f>
        <v>0</v>
      </c>
      <c r="I750" s="73">
        <f t="shared" si="67"/>
        <v>0</v>
      </c>
      <c r="J750" s="74">
        <f>+IF(CONSOLIDADO[[#This Row],[Codigo Municipio]]=E749,CONSOLIDADO[[#This Row],[Fallecidos Diarios]]+J749,CONSOLIDADO[[#This Row],[Fallecidos Diarios]])</f>
        <v>0</v>
      </c>
      <c r="K750" s="75">
        <f t="shared" si="68"/>
        <v>0</v>
      </c>
      <c r="L750" s="76">
        <f>+IF(CONSOLIDADO[[#This Row],[Codigo Municipio]]=E749,CONSOLIDADO[[#This Row],[Recuperados Diarios]]+L749,CONSOLIDADO[[#This Row],[Recuperados Diarios]])</f>
        <v>0</v>
      </c>
      <c r="M750" s="77" cm="1">
        <f t="array" ref="M750">+IFERROR(IF(CONSOLIDADO[[#This Row],[Día]]&lt;14,0,INDEX(CONSOLIDADO[Casos Diarios],ROW()-14,1)),0)</f>
        <v>0</v>
      </c>
      <c r="N750" s="72">
        <f>+IF(CONSOLIDADO[[#This Row],[Clave]]="710143893",1,IF(OR(CONSOLIDADO[[#This Row],[Casos Acumulados]]&gt;0,CONSOLIDADO[[#This Row],[Muertes]]&gt;0),N749+1,I750))</f>
        <v>0</v>
      </c>
      <c r="O750" s="69">
        <f>+IFERROR(VLOOKUP($G750,TDMuertes!$C$2:$E$534,3,0),0)</f>
        <v>0</v>
      </c>
      <c r="P750" s="94" t="str">
        <f t="shared" ca="1" si="69"/>
        <v>OFF</v>
      </c>
      <c r="Q750" s="78">
        <f>+IFERROR(VLOOKUP(CONSOLIDADO[[#This Row],[Codigo Municipio]],TDDia!$A$4:$B$394,2,0),0)</f>
        <v>0</v>
      </c>
    </row>
    <row r="751" spans="2:17" ht="14.45">
      <c r="B751">
        <f t="shared" si="63"/>
        <v>4</v>
      </c>
      <c r="C751" s="69" t="str" cm="1">
        <f t="array" ref="C751">+INDEX(Table_4[[Departamento]:[Municipio]],FINAL!$B751,1)</f>
        <v>Atlántida</v>
      </c>
      <c r="D751" s="69" t="str" cm="1">
        <f t="array" ref="D751">+INDEX(Table_4[[Departamento]:[Municipio]],FINAL!$B751,4)</f>
        <v>Jutiapa</v>
      </c>
      <c r="E751" s="69" t="str" cm="1">
        <f t="array" ref="E751">+INDEX(Table_4[[Departamento]:[Municipio]],FINAL!$B751,3)</f>
        <v>0104</v>
      </c>
      <c r="F751" s="96">
        <f t="shared" si="62"/>
        <v>44063</v>
      </c>
      <c r="G751" s="71" t="str">
        <f>+CONSOLIDADO[[#This Row],[Codigo Municipio]]&amp;CONSOLIDADO[[#This Row],[Fecha]]</f>
        <v>010444063</v>
      </c>
      <c r="H751" s="72">
        <f>+IFERROR(VLOOKUP($G751,TDAcumula!$C$2:$E$2027,3,0),0)</f>
        <v>0</v>
      </c>
      <c r="I751" s="73">
        <f t="shared" si="67"/>
        <v>0</v>
      </c>
      <c r="J751" s="74">
        <f>+IF(CONSOLIDADO[[#This Row],[Codigo Municipio]]=E750,CONSOLIDADO[[#This Row],[Fallecidos Diarios]]+J750,CONSOLIDADO[[#This Row],[Fallecidos Diarios]])</f>
        <v>0</v>
      </c>
      <c r="K751" s="75">
        <f t="shared" si="68"/>
        <v>0</v>
      </c>
      <c r="L751" s="76">
        <f>+IF(CONSOLIDADO[[#This Row],[Codigo Municipio]]=E750,CONSOLIDADO[[#This Row],[Recuperados Diarios]]+L750,CONSOLIDADO[[#This Row],[Recuperados Diarios]])</f>
        <v>0</v>
      </c>
      <c r="M751" s="77" cm="1">
        <f t="array" ref="M751">+IFERROR(IF(CONSOLIDADO[[#This Row],[Día]]&lt;14,0,INDEX(CONSOLIDADO[Casos Diarios],ROW()-14,1)),0)</f>
        <v>0</v>
      </c>
      <c r="N751" s="72">
        <f>+IF(CONSOLIDADO[[#This Row],[Clave]]="710143893",1,IF(OR(CONSOLIDADO[[#This Row],[Casos Acumulados]]&gt;0,CONSOLIDADO[[#This Row],[Muertes]]&gt;0),N750+1,I751))</f>
        <v>0</v>
      </c>
      <c r="O751" s="69">
        <f>+IFERROR(VLOOKUP($G751,TDMuertes!$C$2:$E$534,3,0),0)</f>
        <v>0</v>
      </c>
      <c r="P751" s="94" t="str">
        <f t="shared" ca="1" si="69"/>
        <v>OFF</v>
      </c>
      <c r="Q751" s="78">
        <f>+IFERROR(VLOOKUP(CONSOLIDADO[[#This Row],[Codigo Municipio]],TDDia!$A$4:$B$394,2,0),0)</f>
        <v>0</v>
      </c>
    </row>
    <row r="752" spans="2:17" ht="14.45">
      <c r="B752">
        <f t="shared" si="63"/>
        <v>4</v>
      </c>
      <c r="C752" s="69" t="str" cm="1">
        <f t="array" ref="C752">+INDEX(Table_4[[Departamento]:[Municipio]],FINAL!$B752,1)</f>
        <v>Atlántida</v>
      </c>
      <c r="D752" s="69" t="str" cm="1">
        <f t="array" ref="D752">+INDEX(Table_4[[Departamento]:[Municipio]],FINAL!$B752,4)</f>
        <v>Jutiapa</v>
      </c>
      <c r="E752" s="69" t="str" cm="1">
        <f t="array" ref="E752">+INDEX(Table_4[[Departamento]:[Municipio]],FINAL!$B752,3)</f>
        <v>0104</v>
      </c>
      <c r="F752" s="96">
        <f t="shared" si="62"/>
        <v>44064</v>
      </c>
      <c r="G752" s="71" t="str">
        <f>+CONSOLIDADO[[#This Row],[Codigo Municipio]]&amp;CONSOLIDADO[[#This Row],[Fecha]]</f>
        <v>010444064</v>
      </c>
      <c r="H752" s="72">
        <f>+IFERROR(VLOOKUP($G752,TDAcumula!$C$2:$E$2027,3,0),0)</f>
        <v>0</v>
      </c>
      <c r="I752" s="73">
        <f t="shared" si="67"/>
        <v>0</v>
      </c>
      <c r="J752" s="74">
        <f>+IF(CONSOLIDADO[[#This Row],[Codigo Municipio]]=E751,CONSOLIDADO[[#This Row],[Fallecidos Diarios]]+J751,CONSOLIDADO[[#This Row],[Fallecidos Diarios]])</f>
        <v>0</v>
      </c>
      <c r="K752" s="75">
        <f t="shared" si="68"/>
        <v>0</v>
      </c>
      <c r="L752" s="76">
        <f>+IF(CONSOLIDADO[[#This Row],[Codigo Municipio]]=E751,CONSOLIDADO[[#This Row],[Recuperados Diarios]]+L751,CONSOLIDADO[[#This Row],[Recuperados Diarios]])</f>
        <v>0</v>
      </c>
      <c r="M752" s="77" cm="1">
        <f t="array" ref="M752">+IFERROR(IF(CONSOLIDADO[[#This Row],[Día]]&lt;14,0,INDEX(CONSOLIDADO[Casos Diarios],ROW()-14,1)),0)</f>
        <v>0</v>
      </c>
      <c r="N752" s="72">
        <f>+IF(CONSOLIDADO[[#This Row],[Clave]]="710143893",1,IF(OR(CONSOLIDADO[[#This Row],[Casos Acumulados]]&gt;0,CONSOLIDADO[[#This Row],[Muertes]]&gt;0),N751+1,I752))</f>
        <v>0</v>
      </c>
      <c r="O752" s="69">
        <f>+IFERROR(VLOOKUP($G752,TDMuertes!$C$2:$E$534,3,0),0)</f>
        <v>0</v>
      </c>
      <c r="P752" s="94" t="str">
        <f t="shared" ca="1" si="69"/>
        <v>OFF</v>
      </c>
      <c r="Q752" s="78">
        <f>+IFERROR(VLOOKUP(CONSOLIDADO[[#This Row],[Codigo Municipio]],TDDia!$A$4:$B$394,2,0),0)</f>
        <v>0</v>
      </c>
    </row>
    <row r="753" spans="2:17" ht="14.45">
      <c r="B753">
        <f t="shared" si="63"/>
        <v>4</v>
      </c>
      <c r="C753" s="69" t="str" cm="1">
        <f t="array" ref="C753">+INDEX(Table_4[[Departamento]:[Municipio]],FINAL!$B753,1)</f>
        <v>Atlántida</v>
      </c>
      <c r="D753" s="69" t="str" cm="1">
        <f t="array" ref="D753">+INDEX(Table_4[[Departamento]:[Municipio]],FINAL!$B753,4)</f>
        <v>Jutiapa</v>
      </c>
      <c r="E753" s="69" t="str" cm="1">
        <f t="array" ref="E753">+INDEX(Table_4[[Departamento]:[Municipio]],FINAL!$B753,3)</f>
        <v>0104</v>
      </c>
      <c r="F753" s="96">
        <f t="shared" si="62"/>
        <v>44065</v>
      </c>
      <c r="G753" s="71" t="str">
        <f>+CONSOLIDADO[[#This Row],[Codigo Municipio]]&amp;CONSOLIDADO[[#This Row],[Fecha]]</f>
        <v>010444065</v>
      </c>
      <c r="H753" s="72">
        <f>+IFERROR(VLOOKUP($G753,TDAcumula!$C$2:$E$2027,3,0),0)</f>
        <v>0</v>
      </c>
      <c r="I753" s="73">
        <f t="shared" si="67"/>
        <v>0</v>
      </c>
      <c r="J753" s="74">
        <f>+IF(CONSOLIDADO[[#This Row],[Codigo Municipio]]=E752,CONSOLIDADO[[#This Row],[Fallecidos Diarios]]+J752,CONSOLIDADO[[#This Row],[Fallecidos Diarios]])</f>
        <v>0</v>
      </c>
      <c r="K753" s="75">
        <f t="shared" si="68"/>
        <v>0</v>
      </c>
      <c r="L753" s="76">
        <f>+IF(CONSOLIDADO[[#This Row],[Codigo Municipio]]=E752,CONSOLIDADO[[#This Row],[Recuperados Diarios]]+L752,CONSOLIDADO[[#This Row],[Recuperados Diarios]])</f>
        <v>0</v>
      </c>
      <c r="M753" s="77" cm="1">
        <f t="array" ref="M753">+IFERROR(IF(CONSOLIDADO[[#This Row],[Día]]&lt;14,0,INDEX(CONSOLIDADO[Casos Diarios],ROW()-14,1)),0)</f>
        <v>0</v>
      </c>
      <c r="N753" s="72">
        <f>+IF(CONSOLIDADO[[#This Row],[Clave]]="710143893",1,IF(OR(CONSOLIDADO[[#This Row],[Casos Acumulados]]&gt;0,CONSOLIDADO[[#This Row],[Muertes]]&gt;0),N752+1,I753))</f>
        <v>0</v>
      </c>
      <c r="O753" s="69">
        <f>+IFERROR(VLOOKUP($G753,TDMuertes!$C$2:$E$534,3,0),0)</f>
        <v>0</v>
      </c>
      <c r="P753" s="94" t="str">
        <f t="shared" ca="1" si="69"/>
        <v>OFF</v>
      </c>
      <c r="Q753" s="78">
        <f>+IFERROR(VLOOKUP(CONSOLIDADO[[#This Row],[Codigo Municipio]],TDDia!$A$4:$B$394,2,0),0)</f>
        <v>0</v>
      </c>
    </row>
    <row r="754" spans="2:17" ht="14.45">
      <c r="B754">
        <f t="shared" si="63"/>
        <v>4</v>
      </c>
      <c r="C754" s="69" t="str" cm="1">
        <f t="array" ref="C754">+INDEX(Table_4[[Departamento]:[Municipio]],FINAL!$B754,1)</f>
        <v>Atlántida</v>
      </c>
      <c r="D754" s="69" t="str" cm="1">
        <f t="array" ref="D754">+INDEX(Table_4[[Departamento]:[Municipio]],FINAL!$B754,4)</f>
        <v>Jutiapa</v>
      </c>
      <c r="E754" s="69" t="str" cm="1">
        <f t="array" ref="E754">+INDEX(Table_4[[Departamento]:[Municipio]],FINAL!$B754,3)</f>
        <v>0104</v>
      </c>
      <c r="F754" s="96">
        <f t="shared" si="62"/>
        <v>44066</v>
      </c>
      <c r="G754" s="71" t="str">
        <f>+CONSOLIDADO[[#This Row],[Codigo Municipio]]&amp;CONSOLIDADO[[#This Row],[Fecha]]</f>
        <v>010444066</v>
      </c>
      <c r="H754" s="72">
        <f>+IFERROR(VLOOKUP($G754,TDAcumula!$C$2:$E$2027,3,0),0)</f>
        <v>0</v>
      </c>
      <c r="I754" s="73">
        <f t="shared" si="67"/>
        <v>0</v>
      </c>
      <c r="J754" s="74">
        <f>+IF(CONSOLIDADO[[#This Row],[Codigo Municipio]]=E753,CONSOLIDADO[[#This Row],[Fallecidos Diarios]]+J753,CONSOLIDADO[[#This Row],[Fallecidos Diarios]])</f>
        <v>0</v>
      </c>
      <c r="K754" s="75">
        <f t="shared" si="68"/>
        <v>0</v>
      </c>
      <c r="L754" s="76">
        <f>+IF(CONSOLIDADO[[#This Row],[Codigo Municipio]]=E753,CONSOLIDADO[[#This Row],[Recuperados Diarios]]+L753,CONSOLIDADO[[#This Row],[Recuperados Diarios]])</f>
        <v>0</v>
      </c>
      <c r="M754" s="77" cm="1">
        <f t="array" ref="M754">+IFERROR(IF(CONSOLIDADO[[#This Row],[Día]]&lt;14,0,INDEX(CONSOLIDADO[Casos Diarios],ROW()-14,1)),0)</f>
        <v>0</v>
      </c>
      <c r="N754" s="72">
        <f>+IF(CONSOLIDADO[[#This Row],[Clave]]="710143893",1,IF(OR(CONSOLIDADO[[#This Row],[Casos Acumulados]]&gt;0,CONSOLIDADO[[#This Row],[Muertes]]&gt;0),N753+1,I754))</f>
        <v>0</v>
      </c>
      <c r="O754" s="69">
        <f>+IFERROR(VLOOKUP($G754,TDMuertes!$C$2:$E$534,3,0),0)</f>
        <v>0</v>
      </c>
      <c r="P754" s="94" t="str">
        <f t="shared" ca="1" si="69"/>
        <v>OFF</v>
      </c>
      <c r="Q754" s="78">
        <f>+IFERROR(VLOOKUP(CONSOLIDADO[[#This Row],[Codigo Municipio]],TDDia!$A$4:$B$394,2,0),0)</f>
        <v>0</v>
      </c>
    </row>
    <row r="755" spans="2:17" ht="14.45">
      <c r="B755">
        <f t="shared" si="63"/>
        <v>4</v>
      </c>
      <c r="C755" s="69" t="str" cm="1">
        <f t="array" ref="C755">+INDEX(Table_4[[Departamento]:[Municipio]],FINAL!$B755,1)</f>
        <v>Atlántida</v>
      </c>
      <c r="D755" s="69" t="str" cm="1">
        <f t="array" ref="D755">+INDEX(Table_4[[Departamento]:[Municipio]],FINAL!$B755,4)</f>
        <v>Jutiapa</v>
      </c>
      <c r="E755" s="69" t="str" cm="1">
        <f t="array" ref="E755">+INDEX(Table_4[[Departamento]:[Municipio]],FINAL!$B755,3)</f>
        <v>0104</v>
      </c>
      <c r="F755" s="96">
        <f t="shared" si="62"/>
        <v>44067</v>
      </c>
      <c r="G755" s="71" t="str">
        <f>+CONSOLIDADO[[#This Row],[Codigo Municipio]]&amp;CONSOLIDADO[[#This Row],[Fecha]]</f>
        <v>010444067</v>
      </c>
      <c r="H755" s="72">
        <f>+IFERROR(VLOOKUP($G755,TDAcumula!$C$2:$E$2027,3,0),0)</f>
        <v>0</v>
      </c>
      <c r="I755" s="73">
        <f t="shared" si="67"/>
        <v>0</v>
      </c>
      <c r="J755" s="74">
        <f>+IF(CONSOLIDADO[[#This Row],[Codigo Municipio]]=E754,CONSOLIDADO[[#This Row],[Fallecidos Diarios]]+J754,CONSOLIDADO[[#This Row],[Fallecidos Diarios]])</f>
        <v>0</v>
      </c>
      <c r="K755" s="75">
        <f t="shared" si="68"/>
        <v>0</v>
      </c>
      <c r="L755" s="76">
        <f>+IF(CONSOLIDADO[[#This Row],[Codigo Municipio]]=E754,CONSOLIDADO[[#This Row],[Recuperados Diarios]]+L754,CONSOLIDADO[[#This Row],[Recuperados Diarios]])</f>
        <v>0</v>
      </c>
      <c r="M755" s="77" cm="1">
        <f t="array" ref="M755">+IFERROR(IF(CONSOLIDADO[[#This Row],[Día]]&lt;14,0,INDEX(CONSOLIDADO[Casos Diarios],ROW()-14,1)),0)</f>
        <v>0</v>
      </c>
      <c r="N755" s="72">
        <f>+IF(CONSOLIDADO[[#This Row],[Clave]]="710143893",1,IF(OR(CONSOLIDADO[[#This Row],[Casos Acumulados]]&gt;0,CONSOLIDADO[[#This Row],[Muertes]]&gt;0),N754+1,I755))</f>
        <v>0</v>
      </c>
      <c r="O755" s="69">
        <f>+IFERROR(VLOOKUP($G755,TDMuertes!$C$2:$E$534,3,0),0)</f>
        <v>0</v>
      </c>
      <c r="P755" s="94" t="str">
        <f t="shared" ca="1" si="69"/>
        <v>OFF</v>
      </c>
      <c r="Q755" s="78">
        <f>+IFERROR(VLOOKUP(CONSOLIDADO[[#This Row],[Codigo Municipio]],TDDia!$A$4:$B$394,2,0),0)</f>
        <v>0</v>
      </c>
    </row>
    <row r="756" spans="2:17" ht="14.45">
      <c r="B756">
        <f t="shared" si="63"/>
        <v>4</v>
      </c>
      <c r="C756" s="69" t="str" cm="1">
        <f t="array" ref="C756">+INDEX(Table_4[[Departamento]:[Municipio]],FINAL!$B756,1)</f>
        <v>Atlántida</v>
      </c>
      <c r="D756" s="69" t="str" cm="1">
        <f t="array" ref="D756">+INDEX(Table_4[[Departamento]:[Municipio]],FINAL!$B756,4)</f>
        <v>Jutiapa</v>
      </c>
      <c r="E756" s="69" t="str" cm="1">
        <f t="array" ref="E756">+INDEX(Table_4[[Departamento]:[Municipio]],FINAL!$B756,3)</f>
        <v>0104</v>
      </c>
      <c r="F756" s="96">
        <f t="shared" si="62"/>
        <v>44068</v>
      </c>
      <c r="G756" s="71" t="str">
        <f>+CONSOLIDADO[[#This Row],[Codigo Municipio]]&amp;CONSOLIDADO[[#This Row],[Fecha]]</f>
        <v>010444068</v>
      </c>
      <c r="H756" s="72">
        <f>+IFERROR(VLOOKUP($G756,TDAcumula!$C$2:$E$2027,3,0),0)</f>
        <v>0</v>
      </c>
      <c r="I756" s="73">
        <f t="shared" si="67"/>
        <v>0</v>
      </c>
      <c r="J756" s="74">
        <f>+IF(CONSOLIDADO[[#This Row],[Codigo Municipio]]=E755,CONSOLIDADO[[#This Row],[Fallecidos Diarios]]+J755,CONSOLIDADO[[#This Row],[Fallecidos Diarios]])</f>
        <v>0</v>
      </c>
      <c r="K756" s="75">
        <f t="shared" si="68"/>
        <v>0</v>
      </c>
      <c r="L756" s="76">
        <f>+IF(CONSOLIDADO[[#This Row],[Codigo Municipio]]=E755,CONSOLIDADO[[#This Row],[Recuperados Diarios]]+L755,CONSOLIDADO[[#This Row],[Recuperados Diarios]])</f>
        <v>0</v>
      </c>
      <c r="M756" s="77" cm="1">
        <f t="array" ref="M756">+IFERROR(IF(CONSOLIDADO[[#This Row],[Día]]&lt;14,0,INDEX(CONSOLIDADO[Casos Diarios],ROW()-14,1)),0)</f>
        <v>0</v>
      </c>
      <c r="N756" s="72">
        <f>+IF(CONSOLIDADO[[#This Row],[Clave]]="710143893",1,IF(OR(CONSOLIDADO[[#This Row],[Casos Acumulados]]&gt;0,CONSOLIDADO[[#This Row],[Muertes]]&gt;0),N755+1,I756))</f>
        <v>0</v>
      </c>
      <c r="O756" s="69">
        <f>+IFERROR(VLOOKUP($G756,TDMuertes!$C$2:$E$534,3,0),0)</f>
        <v>0</v>
      </c>
      <c r="P756" s="94" t="str">
        <f t="shared" ca="1" si="69"/>
        <v>OFF</v>
      </c>
      <c r="Q756" s="78">
        <f>+IFERROR(VLOOKUP(CONSOLIDADO[[#This Row],[Codigo Municipio]],TDDia!$A$4:$B$394,2,0),0)</f>
        <v>0</v>
      </c>
    </row>
    <row r="757" spans="2:17" ht="14.45">
      <c r="B757">
        <f t="shared" si="63"/>
        <v>4</v>
      </c>
      <c r="C757" s="69" t="str" cm="1">
        <f t="array" ref="C757">+INDEX(Table_4[[Departamento]:[Municipio]],FINAL!$B757,1)</f>
        <v>Atlántida</v>
      </c>
      <c r="D757" s="69" t="str" cm="1">
        <f t="array" ref="D757">+INDEX(Table_4[[Departamento]:[Municipio]],FINAL!$B757,4)</f>
        <v>Jutiapa</v>
      </c>
      <c r="E757" s="69" t="str" cm="1">
        <f t="array" ref="E757">+INDEX(Table_4[[Departamento]:[Municipio]],FINAL!$B757,3)</f>
        <v>0104</v>
      </c>
      <c r="F757" s="96">
        <f t="shared" si="62"/>
        <v>44069</v>
      </c>
      <c r="G757" s="71" t="str">
        <f>+CONSOLIDADO[[#This Row],[Codigo Municipio]]&amp;CONSOLIDADO[[#This Row],[Fecha]]</f>
        <v>010444069</v>
      </c>
      <c r="H757" s="72">
        <f>+IFERROR(VLOOKUP($G757,TDAcumula!$C$2:$E$2027,3,0),0)</f>
        <v>0</v>
      </c>
      <c r="I757" s="73">
        <f t="shared" si="67"/>
        <v>0</v>
      </c>
      <c r="J757" s="74">
        <f>+IF(CONSOLIDADO[[#This Row],[Codigo Municipio]]=E756,CONSOLIDADO[[#This Row],[Fallecidos Diarios]]+J756,CONSOLIDADO[[#This Row],[Fallecidos Diarios]])</f>
        <v>0</v>
      </c>
      <c r="K757" s="75">
        <f t="shared" si="68"/>
        <v>0</v>
      </c>
      <c r="L757" s="76">
        <f>+IF(CONSOLIDADO[[#This Row],[Codigo Municipio]]=E756,CONSOLIDADO[[#This Row],[Recuperados Diarios]]+L756,CONSOLIDADO[[#This Row],[Recuperados Diarios]])</f>
        <v>0</v>
      </c>
      <c r="M757" s="77" cm="1">
        <f t="array" ref="M757">+IFERROR(IF(CONSOLIDADO[[#This Row],[Día]]&lt;14,0,INDEX(CONSOLIDADO[Casos Diarios],ROW()-14,1)),0)</f>
        <v>0</v>
      </c>
      <c r="N757" s="72">
        <f>+IF(CONSOLIDADO[[#This Row],[Clave]]="710143893",1,IF(OR(CONSOLIDADO[[#This Row],[Casos Acumulados]]&gt;0,CONSOLIDADO[[#This Row],[Muertes]]&gt;0),N756+1,I757))</f>
        <v>0</v>
      </c>
      <c r="O757" s="69">
        <f>+IFERROR(VLOOKUP($G757,TDMuertes!$C$2:$E$534,3,0),0)</f>
        <v>0</v>
      </c>
      <c r="P757" s="94" t="str">
        <f t="shared" ca="1" si="69"/>
        <v>OFF</v>
      </c>
      <c r="Q757" s="78">
        <f>+IFERROR(VLOOKUP(CONSOLIDADO[[#This Row],[Codigo Municipio]],TDDia!$A$4:$B$394,2,0),0)</f>
        <v>0</v>
      </c>
    </row>
    <row r="758" spans="2:17" ht="14.45">
      <c r="B758">
        <f t="shared" si="63"/>
        <v>4</v>
      </c>
      <c r="C758" s="69" t="str" cm="1">
        <f t="array" ref="C758">+INDEX(Table_4[[Departamento]:[Municipio]],FINAL!$B758,1)</f>
        <v>Atlántida</v>
      </c>
      <c r="D758" s="69" t="str" cm="1">
        <f t="array" ref="D758">+INDEX(Table_4[[Departamento]:[Municipio]],FINAL!$B758,4)</f>
        <v>Jutiapa</v>
      </c>
      <c r="E758" s="69" t="str" cm="1">
        <f t="array" ref="E758">+INDEX(Table_4[[Departamento]:[Municipio]],FINAL!$B758,3)</f>
        <v>0104</v>
      </c>
      <c r="F758" s="96">
        <f t="shared" si="62"/>
        <v>44070</v>
      </c>
      <c r="G758" s="71" t="str">
        <f>+CONSOLIDADO[[#This Row],[Codigo Municipio]]&amp;CONSOLIDADO[[#This Row],[Fecha]]</f>
        <v>010444070</v>
      </c>
      <c r="H758" s="72">
        <f>+IFERROR(VLOOKUP($G758,TDAcumula!$C$2:$E$2027,3,0),0)</f>
        <v>0</v>
      </c>
      <c r="I758" s="73">
        <f t="shared" si="67"/>
        <v>0</v>
      </c>
      <c r="J758" s="74">
        <f>+IF(CONSOLIDADO[[#This Row],[Codigo Municipio]]=E757,CONSOLIDADO[[#This Row],[Fallecidos Diarios]]+J757,CONSOLIDADO[[#This Row],[Fallecidos Diarios]])</f>
        <v>0</v>
      </c>
      <c r="K758" s="75">
        <f t="shared" si="68"/>
        <v>0</v>
      </c>
      <c r="L758" s="76">
        <f>+IF(CONSOLIDADO[[#This Row],[Codigo Municipio]]=E757,CONSOLIDADO[[#This Row],[Recuperados Diarios]]+L757,CONSOLIDADO[[#This Row],[Recuperados Diarios]])</f>
        <v>0</v>
      </c>
      <c r="M758" s="77" cm="1">
        <f t="array" ref="M758">+IFERROR(IF(CONSOLIDADO[[#This Row],[Día]]&lt;14,0,INDEX(CONSOLIDADO[Casos Diarios],ROW()-14,1)),0)</f>
        <v>0</v>
      </c>
      <c r="N758" s="72">
        <f>+IF(CONSOLIDADO[[#This Row],[Clave]]="710143893",1,IF(OR(CONSOLIDADO[[#This Row],[Casos Acumulados]]&gt;0,CONSOLIDADO[[#This Row],[Muertes]]&gt;0),N757+1,I758))</f>
        <v>0</v>
      </c>
      <c r="O758" s="69">
        <f>+IFERROR(VLOOKUP($G758,TDMuertes!$C$2:$E$534,3,0),0)</f>
        <v>0</v>
      </c>
      <c r="P758" s="94" t="str">
        <f t="shared" ca="1" si="69"/>
        <v>OFF</v>
      </c>
      <c r="Q758" s="78">
        <f>+IFERROR(VLOOKUP(CONSOLIDADO[[#This Row],[Codigo Municipio]],TDDia!$A$4:$B$394,2,0),0)</f>
        <v>0</v>
      </c>
    </row>
    <row r="759" spans="2:17" ht="14.45">
      <c r="B759">
        <f t="shared" si="63"/>
        <v>4</v>
      </c>
      <c r="C759" s="69" t="str" cm="1">
        <f t="array" ref="C759">+INDEX(Table_4[[Departamento]:[Municipio]],FINAL!$B759,1)</f>
        <v>Atlántida</v>
      </c>
      <c r="D759" s="69" t="str" cm="1">
        <f t="array" ref="D759">+INDEX(Table_4[[Departamento]:[Municipio]],FINAL!$B759,4)</f>
        <v>Jutiapa</v>
      </c>
      <c r="E759" s="69" t="str" cm="1">
        <f t="array" ref="E759">+INDEX(Table_4[[Departamento]:[Municipio]],FINAL!$B759,3)</f>
        <v>0104</v>
      </c>
      <c r="F759" s="96">
        <f t="shared" si="62"/>
        <v>44071</v>
      </c>
      <c r="G759" s="71" t="str">
        <f>+CONSOLIDADO[[#This Row],[Codigo Municipio]]&amp;CONSOLIDADO[[#This Row],[Fecha]]</f>
        <v>010444071</v>
      </c>
      <c r="H759" s="72">
        <f>+IFERROR(VLOOKUP($G759,TDAcumula!$C$2:$E$2027,3,0),0)</f>
        <v>0</v>
      </c>
      <c r="I759" s="73">
        <f t="shared" si="67"/>
        <v>0</v>
      </c>
      <c r="J759" s="74">
        <f>+IF(CONSOLIDADO[[#This Row],[Codigo Municipio]]=E758,CONSOLIDADO[[#This Row],[Fallecidos Diarios]]+J758,CONSOLIDADO[[#This Row],[Fallecidos Diarios]])</f>
        <v>0</v>
      </c>
      <c r="K759" s="75">
        <f t="shared" si="68"/>
        <v>0</v>
      </c>
      <c r="L759" s="76">
        <f>+IF(CONSOLIDADO[[#This Row],[Codigo Municipio]]=E758,CONSOLIDADO[[#This Row],[Recuperados Diarios]]+L758,CONSOLIDADO[[#This Row],[Recuperados Diarios]])</f>
        <v>0</v>
      </c>
      <c r="M759" s="77" cm="1">
        <f t="array" ref="M759">+IFERROR(IF(CONSOLIDADO[[#This Row],[Día]]&lt;14,0,INDEX(CONSOLIDADO[Casos Diarios],ROW()-14,1)),0)</f>
        <v>0</v>
      </c>
      <c r="N759" s="72">
        <f>+IF(CONSOLIDADO[[#This Row],[Clave]]="710143893",1,IF(OR(CONSOLIDADO[[#This Row],[Casos Acumulados]]&gt;0,CONSOLIDADO[[#This Row],[Muertes]]&gt;0),N758+1,I759))</f>
        <v>0</v>
      </c>
      <c r="O759" s="69">
        <f>+IFERROR(VLOOKUP($G759,TDMuertes!$C$2:$E$534,3,0),0)</f>
        <v>0</v>
      </c>
      <c r="P759" s="94" t="str">
        <f t="shared" ca="1" si="69"/>
        <v>OFF</v>
      </c>
      <c r="Q759" s="78">
        <f>+IFERROR(VLOOKUP(CONSOLIDADO[[#This Row],[Codigo Municipio]],TDDia!$A$4:$B$394,2,0),0)</f>
        <v>0</v>
      </c>
    </row>
    <row r="760" spans="2:17" ht="14.45">
      <c r="B760">
        <f t="shared" si="63"/>
        <v>4</v>
      </c>
      <c r="C760" s="69" t="str" cm="1">
        <f t="array" ref="C760">+INDEX(Table_4[[Departamento]:[Municipio]],FINAL!$B760,1)</f>
        <v>Atlántida</v>
      </c>
      <c r="D760" s="69" t="str" cm="1">
        <f t="array" ref="D760">+INDEX(Table_4[[Departamento]:[Municipio]],FINAL!$B760,4)</f>
        <v>Jutiapa</v>
      </c>
      <c r="E760" s="69" t="str" cm="1">
        <f t="array" ref="E760">+INDEX(Table_4[[Departamento]:[Municipio]],FINAL!$B760,3)</f>
        <v>0104</v>
      </c>
      <c r="F760" s="96">
        <f t="shared" si="62"/>
        <v>44072</v>
      </c>
      <c r="G760" s="71" t="str">
        <f>+CONSOLIDADO[[#This Row],[Codigo Municipio]]&amp;CONSOLIDADO[[#This Row],[Fecha]]</f>
        <v>010444072</v>
      </c>
      <c r="H760" s="72">
        <f>+IFERROR(VLOOKUP($G760,TDAcumula!$C$2:$E$2027,3,0),0)</f>
        <v>0</v>
      </c>
      <c r="I760" s="73">
        <f t="shared" si="67"/>
        <v>0</v>
      </c>
      <c r="J760" s="74">
        <f>+IF(CONSOLIDADO[[#This Row],[Codigo Municipio]]=E759,CONSOLIDADO[[#This Row],[Fallecidos Diarios]]+J759,CONSOLIDADO[[#This Row],[Fallecidos Diarios]])</f>
        <v>0</v>
      </c>
      <c r="K760" s="75">
        <f t="shared" si="68"/>
        <v>0</v>
      </c>
      <c r="L760" s="76">
        <f>+IF(CONSOLIDADO[[#This Row],[Codigo Municipio]]=E759,CONSOLIDADO[[#This Row],[Recuperados Diarios]]+L759,CONSOLIDADO[[#This Row],[Recuperados Diarios]])</f>
        <v>0</v>
      </c>
      <c r="M760" s="77" cm="1">
        <f t="array" ref="M760">+IFERROR(IF(CONSOLIDADO[[#This Row],[Día]]&lt;14,0,INDEX(CONSOLIDADO[Casos Diarios],ROW()-14,1)),0)</f>
        <v>0</v>
      </c>
      <c r="N760" s="72">
        <f>+IF(CONSOLIDADO[[#This Row],[Clave]]="710143893",1,IF(OR(CONSOLIDADO[[#This Row],[Casos Acumulados]]&gt;0,CONSOLIDADO[[#This Row],[Muertes]]&gt;0),N759+1,I760))</f>
        <v>0</v>
      </c>
      <c r="O760" s="69">
        <f>+IFERROR(VLOOKUP($G760,TDMuertes!$C$2:$E$534,3,0),0)</f>
        <v>0</v>
      </c>
      <c r="P760" s="94" t="str">
        <f t="shared" ca="1" si="69"/>
        <v>OFF</v>
      </c>
      <c r="Q760" s="78">
        <f>+IFERROR(VLOOKUP(CONSOLIDADO[[#This Row],[Codigo Municipio]],TDDia!$A$4:$B$394,2,0),0)</f>
        <v>0</v>
      </c>
    </row>
    <row r="761" spans="2:17" ht="14.45">
      <c r="B761">
        <f t="shared" si="63"/>
        <v>4</v>
      </c>
      <c r="C761" s="69" t="str" cm="1">
        <f t="array" ref="C761">+INDEX(Table_4[[Departamento]:[Municipio]],FINAL!$B761,1)</f>
        <v>Atlántida</v>
      </c>
      <c r="D761" s="69" t="str" cm="1">
        <f t="array" ref="D761">+INDEX(Table_4[[Departamento]:[Municipio]],FINAL!$B761,4)</f>
        <v>Jutiapa</v>
      </c>
      <c r="E761" s="69" t="str" cm="1">
        <f t="array" ref="E761">+INDEX(Table_4[[Departamento]:[Municipio]],FINAL!$B761,3)</f>
        <v>0104</v>
      </c>
      <c r="F761" s="96">
        <f t="shared" si="62"/>
        <v>44073</v>
      </c>
      <c r="G761" s="71" t="str">
        <f>+CONSOLIDADO[[#This Row],[Codigo Municipio]]&amp;CONSOLIDADO[[#This Row],[Fecha]]</f>
        <v>010444073</v>
      </c>
      <c r="H761" s="72">
        <f>+IFERROR(VLOOKUP($G761,TDAcumula!$C$2:$E$2027,3,0),0)</f>
        <v>0</v>
      </c>
      <c r="I761" s="73">
        <f t="shared" si="67"/>
        <v>0</v>
      </c>
      <c r="J761" s="74">
        <f>+IF(CONSOLIDADO[[#This Row],[Codigo Municipio]]=E760,CONSOLIDADO[[#This Row],[Fallecidos Diarios]]+J760,CONSOLIDADO[[#This Row],[Fallecidos Diarios]])</f>
        <v>0</v>
      </c>
      <c r="K761" s="75">
        <f t="shared" si="68"/>
        <v>0</v>
      </c>
      <c r="L761" s="76">
        <f>+IF(CONSOLIDADO[[#This Row],[Codigo Municipio]]=E760,CONSOLIDADO[[#This Row],[Recuperados Diarios]]+L760,CONSOLIDADO[[#This Row],[Recuperados Diarios]])</f>
        <v>0</v>
      </c>
      <c r="M761" s="77" cm="1">
        <f t="array" ref="M761">+IFERROR(IF(CONSOLIDADO[[#This Row],[Día]]&lt;14,0,INDEX(CONSOLIDADO[Casos Diarios],ROW()-14,1)),0)</f>
        <v>0</v>
      </c>
      <c r="N761" s="72">
        <f>+IF(CONSOLIDADO[[#This Row],[Clave]]="710143893",1,IF(OR(CONSOLIDADO[[#This Row],[Casos Acumulados]]&gt;0,CONSOLIDADO[[#This Row],[Muertes]]&gt;0),N760+1,I761))</f>
        <v>0</v>
      </c>
      <c r="O761" s="69">
        <f>+IFERROR(VLOOKUP($G761,TDMuertes!$C$2:$E$534,3,0),0)</f>
        <v>0</v>
      </c>
      <c r="P761" s="94" t="str">
        <f t="shared" ca="1" si="69"/>
        <v>OFF</v>
      </c>
      <c r="Q761" s="78">
        <f>+IFERROR(VLOOKUP(CONSOLIDADO[[#This Row],[Codigo Municipio]],TDDia!$A$4:$B$394,2,0),0)</f>
        <v>0</v>
      </c>
    </row>
    <row r="762" spans="2:17" ht="14.45">
      <c r="B762">
        <f t="shared" si="63"/>
        <v>4</v>
      </c>
      <c r="C762" s="69" t="str" cm="1">
        <f t="array" ref="C762">+INDEX(Table_4[[Departamento]:[Municipio]],FINAL!$B762,1)</f>
        <v>Atlántida</v>
      </c>
      <c r="D762" s="69" t="str" cm="1">
        <f t="array" ref="D762">+INDEX(Table_4[[Departamento]:[Municipio]],FINAL!$B762,4)</f>
        <v>Jutiapa</v>
      </c>
      <c r="E762" s="69" t="str" cm="1">
        <f t="array" ref="E762">+INDEX(Table_4[[Departamento]:[Municipio]],FINAL!$B762,3)</f>
        <v>0104</v>
      </c>
      <c r="F762" s="96">
        <f t="shared" si="62"/>
        <v>44074</v>
      </c>
      <c r="G762" s="71" t="str">
        <f>+CONSOLIDADO[[#This Row],[Codigo Municipio]]&amp;CONSOLIDADO[[#This Row],[Fecha]]</f>
        <v>010444074</v>
      </c>
      <c r="H762" s="72">
        <f>+IFERROR(VLOOKUP($G762,TDAcumula!$C$2:$E$2027,3,0),0)</f>
        <v>0</v>
      </c>
      <c r="I762" s="73">
        <f t="shared" si="67"/>
        <v>0</v>
      </c>
      <c r="J762" s="74">
        <f>+IF(CONSOLIDADO[[#This Row],[Codigo Municipio]]=E761,CONSOLIDADO[[#This Row],[Fallecidos Diarios]]+J761,CONSOLIDADO[[#This Row],[Fallecidos Diarios]])</f>
        <v>0</v>
      </c>
      <c r="K762" s="75">
        <f t="shared" si="68"/>
        <v>0</v>
      </c>
      <c r="L762" s="76">
        <f>+IF(CONSOLIDADO[[#This Row],[Codigo Municipio]]=E761,CONSOLIDADO[[#This Row],[Recuperados Diarios]]+L761,CONSOLIDADO[[#This Row],[Recuperados Diarios]])</f>
        <v>0</v>
      </c>
      <c r="M762" s="77" cm="1">
        <f t="array" ref="M762">+IFERROR(IF(CONSOLIDADO[[#This Row],[Día]]&lt;14,0,INDEX(CONSOLIDADO[Casos Diarios],ROW()-14,1)),0)</f>
        <v>0</v>
      </c>
      <c r="N762" s="72">
        <f>+IF(CONSOLIDADO[[#This Row],[Clave]]="710143893",1,IF(OR(CONSOLIDADO[[#This Row],[Casos Acumulados]]&gt;0,CONSOLIDADO[[#This Row],[Muertes]]&gt;0),N761+1,I762))</f>
        <v>0</v>
      </c>
      <c r="O762" s="69">
        <f>+IFERROR(VLOOKUP($G762,TDMuertes!$C$2:$E$534,3,0),0)</f>
        <v>0</v>
      </c>
      <c r="P762" s="94" t="str">
        <f t="shared" ca="1" si="69"/>
        <v>OFF</v>
      </c>
      <c r="Q762" s="78">
        <f>+IFERROR(VLOOKUP(CONSOLIDADO[[#This Row],[Codigo Municipio]],TDDia!$A$4:$B$394,2,0),0)</f>
        <v>0</v>
      </c>
    </row>
    <row r="763" spans="2:17" ht="14.45">
      <c r="B763">
        <f t="shared" si="63"/>
        <v>4</v>
      </c>
      <c r="C763" s="69" t="str" cm="1">
        <f t="array" ref="C763">+INDEX(Table_4[[Departamento]:[Municipio]],FINAL!$B763,1)</f>
        <v>Atlántida</v>
      </c>
      <c r="D763" s="69" t="str" cm="1">
        <f t="array" ref="D763">+INDEX(Table_4[[Departamento]:[Municipio]],FINAL!$B763,4)</f>
        <v>Jutiapa</v>
      </c>
      <c r="E763" s="69" t="str" cm="1">
        <f t="array" ref="E763">+INDEX(Table_4[[Departamento]:[Municipio]],FINAL!$B763,3)</f>
        <v>0104</v>
      </c>
      <c r="F763" s="96">
        <f t="shared" si="62"/>
        <v>44075</v>
      </c>
      <c r="G763" s="71" t="str">
        <f>+CONSOLIDADO[[#This Row],[Codigo Municipio]]&amp;CONSOLIDADO[[#This Row],[Fecha]]</f>
        <v>010444075</v>
      </c>
      <c r="H763" s="72">
        <f>+IFERROR(VLOOKUP($G763,TDAcumula!$C$2:$E$2027,3,0),0)</f>
        <v>0</v>
      </c>
      <c r="I763" s="73">
        <f t="shared" si="67"/>
        <v>0</v>
      </c>
      <c r="J763" s="74">
        <f>+IF(CONSOLIDADO[[#This Row],[Codigo Municipio]]=E762,CONSOLIDADO[[#This Row],[Fallecidos Diarios]]+J762,CONSOLIDADO[[#This Row],[Fallecidos Diarios]])</f>
        <v>0</v>
      </c>
      <c r="K763" s="75">
        <f t="shared" si="68"/>
        <v>0</v>
      </c>
      <c r="L763" s="76">
        <f>+IF(CONSOLIDADO[[#This Row],[Codigo Municipio]]=E762,CONSOLIDADO[[#This Row],[Recuperados Diarios]]+L762,CONSOLIDADO[[#This Row],[Recuperados Diarios]])</f>
        <v>0</v>
      </c>
      <c r="M763" s="77" cm="1">
        <f t="array" ref="M763">+IFERROR(IF(CONSOLIDADO[[#This Row],[Día]]&lt;14,0,INDEX(CONSOLIDADO[Casos Diarios],ROW()-14,1)),0)</f>
        <v>0</v>
      </c>
      <c r="N763" s="72">
        <f>+IF(CONSOLIDADO[[#This Row],[Clave]]="710143893",1,IF(OR(CONSOLIDADO[[#This Row],[Casos Acumulados]]&gt;0,CONSOLIDADO[[#This Row],[Muertes]]&gt;0),N762+1,I763))</f>
        <v>0</v>
      </c>
      <c r="O763" s="69">
        <f>+IFERROR(VLOOKUP($G763,TDMuertes!$C$2:$E$534,3,0),0)</f>
        <v>0</v>
      </c>
      <c r="P763" s="94" t="str">
        <f t="shared" ca="1" si="69"/>
        <v>OFF</v>
      </c>
      <c r="Q763" s="78">
        <f>+IFERROR(VLOOKUP(CONSOLIDADO[[#This Row],[Codigo Municipio]],TDDia!$A$4:$B$394,2,0),0)</f>
        <v>0</v>
      </c>
    </row>
    <row r="764" spans="2:17" ht="14.45">
      <c r="B764">
        <f t="shared" si="63"/>
        <v>4</v>
      </c>
      <c r="C764" s="69" t="str" cm="1">
        <f t="array" ref="C764">+INDEX(Table_4[[Departamento]:[Municipio]],FINAL!$B764,1)</f>
        <v>Atlántida</v>
      </c>
      <c r="D764" s="69" t="str" cm="1">
        <f t="array" ref="D764">+INDEX(Table_4[[Departamento]:[Municipio]],FINAL!$B764,4)</f>
        <v>Jutiapa</v>
      </c>
      <c r="E764" s="69" t="str" cm="1">
        <f t="array" ref="E764">+INDEX(Table_4[[Departamento]:[Municipio]],FINAL!$B764,3)</f>
        <v>0104</v>
      </c>
      <c r="F764" s="96">
        <f t="shared" si="62"/>
        <v>44076</v>
      </c>
      <c r="G764" s="71" t="str">
        <f>+CONSOLIDADO[[#This Row],[Codigo Municipio]]&amp;CONSOLIDADO[[#This Row],[Fecha]]</f>
        <v>010444076</v>
      </c>
      <c r="H764" s="72">
        <f>+IFERROR(VLOOKUP($G764,TDAcumula!$C$2:$E$2027,3,0),0)</f>
        <v>0</v>
      </c>
      <c r="I764" s="73">
        <f t="shared" si="67"/>
        <v>0</v>
      </c>
      <c r="J764" s="74">
        <f>+IF(CONSOLIDADO[[#This Row],[Codigo Municipio]]=E763,CONSOLIDADO[[#This Row],[Fallecidos Diarios]]+J763,CONSOLIDADO[[#This Row],[Fallecidos Diarios]])</f>
        <v>0</v>
      </c>
      <c r="K764" s="75">
        <f t="shared" si="68"/>
        <v>0</v>
      </c>
      <c r="L764" s="76">
        <f>+IF(CONSOLIDADO[[#This Row],[Codigo Municipio]]=E763,CONSOLIDADO[[#This Row],[Recuperados Diarios]]+L763,CONSOLIDADO[[#This Row],[Recuperados Diarios]])</f>
        <v>0</v>
      </c>
      <c r="M764" s="77" cm="1">
        <f t="array" ref="M764">+IFERROR(IF(CONSOLIDADO[[#This Row],[Día]]&lt;14,0,INDEX(CONSOLIDADO[Casos Diarios],ROW()-14,1)),0)</f>
        <v>0</v>
      </c>
      <c r="N764" s="72">
        <f>+IF(CONSOLIDADO[[#This Row],[Clave]]="710143893",1,IF(OR(CONSOLIDADO[[#This Row],[Casos Acumulados]]&gt;0,CONSOLIDADO[[#This Row],[Muertes]]&gt;0),N763+1,I764))</f>
        <v>0</v>
      </c>
      <c r="O764" s="69">
        <f>+IFERROR(VLOOKUP($G764,TDMuertes!$C$2:$E$534,3,0),0)</f>
        <v>0</v>
      </c>
      <c r="P764" s="94" t="str">
        <f t="shared" ca="1" si="69"/>
        <v>OFF</v>
      </c>
      <c r="Q764" s="78">
        <f>+IFERROR(VLOOKUP(CONSOLIDADO[[#This Row],[Codigo Municipio]],TDDia!$A$4:$B$394,2,0),0)</f>
        <v>0</v>
      </c>
    </row>
    <row r="765" spans="2:17" ht="14.45">
      <c r="B765">
        <f t="shared" si="63"/>
        <v>4</v>
      </c>
      <c r="C765" s="69" t="str" cm="1">
        <f t="array" ref="C765">+INDEX(Table_4[[Departamento]:[Municipio]],FINAL!$B765,1)</f>
        <v>Atlántida</v>
      </c>
      <c r="D765" s="69" t="str" cm="1">
        <f t="array" ref="D765">+INDEX(Table_4[[Departamento]:[Municipio]],FINAL!$B765,4)</f>
        <v>Jutiapa</v>
      </c>
      <c r="E765" s="69" t="str" cm="1">
        <f t="array" ref="E765">+INDEX(Table_4[[Departamento]:[Municipio]],FINAL!$B765,3)</f>
        <v>0104</v>
      </c>
      <c r="F765" s="96">
        <f t="shared" si="62"/>
        <v>44077</v>
      </c>
      <c r="G765" s="71" t="str">
        <f>+CONSOLIDADO[[#This Row],[Codigo Municipio]]&amp;CONSOLIDADO[[#This Row],[Fecha]]</f>
        <v>010444077</v>
      </c>
      <c r="H765" s="72">
        <f>+IFERROR(VLOOKUP($G765,TDAcumula!$C$2:$E$2027,3,0),0)</f>
        <v>0</v>
      </c>
      <c r="I765" s="73">
        <f t="shared" si="67"/>
        <v>0</v>
      </c>
      <c r="J765" s="74">
        <f>+IF(CONSOLIDADO[[#This Row],[Codigo Municipio]]=E764,CONSOLIDADO[[#This Row],[Fallecidos Diarios]]+J764,CONSOLIDADO[[#This Row],[Fallecidos Diarios]])</f>
        <v>0</v>
      </c>
      <c r="K765" s="75">
        <f t="shared" si="68"/>
        <v>0</v>
      </c>
      <c r="L765" s="76">
        <f>+IF(CONSOLIDADO[[#This Row],[Codigo Municipio]]=E764,CONSOLIDADO[[#This Row],[Recuperados Diarios]]+L764,CONSOLIDADO[[#This Row],[Recuperados Diarios]])</f>
        <v>0</v>
      </c>
      <c r="M765" s="77" cm="1">
        <f t="array" ref="M765">+IFERROR(IF(CONSOLIDADO[[#This Row],[Día]]&lt;14,0,INDEX(CONSOLIDADO[Casos Diarios],ROW()-14,1)),0)</f>
        <v>0</v>
      </c>
      <c r="N765" s="72">
        <f>+IF(CONSOLIDADO[[#This Row],[Clave]]="710143893",1,IF(OR(CONSOLIDADO[[#This Row],[Casos Acumulados]]&gt;0,CONSOLIDADO[[#This Row],[Muertes]]&gt;0),N764+1,I765))</f>
        <v>0</v>
      </c>
      <c r="O765" s="69">
        <f>+IFERROR(VLOOKUP($G765,TDMuertes!$C$2:$E$534,3,0),0)</f>
        <v>0</v>
      </c>
      <c r="P765" s="94" t="str">
        <f t="shared" ca="1" si="69"/>
        <v>OFF</v>
      </c>
      <c r="Q765" s="78">
        <f>+IFERROR(VLOOKUP(CONSOLIDADO[[#This Row],[Codigo Municipio]],TDDia!$A$4:$B$394,2,0),0)</f>
        <v>0</v>
      </c>
    </row>
    <row r="766" spans="2:17" ht="14.45">
      <c r="B766">
        <f t="shared" si="63"/>
        <v>4</v>
      </c>
      <c r="C766" s="69" t="str" cm="1">
        <f t="array" ref="C766">+INDEX(Table_4[[Departamento]:[Municipio]],FINAL!$B766,1)</f>
        <v>Atlántida</v>
      </c>
      <c r="D766" s="69" t="str" cm="1">
        <f t="array" ref="D766">+INDEX(Table_4[[Departamento]:[Municipio]],FINAL!$B766,4)</f>
        <v>Jutiapa</v>
      </c>
      <c r="E766" s="69" t="str" cm="1">
        <f t="array" ref="E766">+INDEX(Table_4[[Departamento]:[Municipio]],FINAL!$B766,3)</f>
        <v>0104</v>
      </c>
      <c r="F766" s="96">
        <f t="shared" si="62"/>
        <v>44078</v>
      </c>
      <c r="G766" s="71" t="str">
        <f>+CONSOLIDADO[[#This Row],[Codigo Municipio]]&amp;CONSOLIDADO[[#This Row],[Fecha]]</f>
        <v>010444078</v>
      </c>
      <c r="H766" s="72">
        <f>+IFERROR(VLOOKUP($G766,TDAcumula!$C$2:$E$2027,3,0),0)</f>
        <v>0</v>
      </c>
      <c r="I766" s="73">
        <f t="shared" si="67"/>
        <v>0</v>
      </c>
      <c r="J766" s="74">
        <f>+IF(CONSOLIDADO[[#This Row],[Codigo Municipio]]=E765,CONSOLIDADO[[#This Row],[Fallecidos Diarios]]+J765,CONSOLIDADO[[#This Row],[Fallecidos Diarios]])</f>
        <v>0</v>
      </c>
      <c r="K766" s="75">
        <f t="shared" si="68"/>
        <v>0</v>
      </c>
      <c r="L766" s="76">
        <f>+IF(CONSOLIDADO[[#This Row],[Codigo Municipio]]=E765,CONSOLIDADO[[#This Row],[Recuperados Diarios]]+L765,CONSOLIDADO[[#This Row],[Recuperados Diarios]])</f>
        <v>0</v>
      </c>
      <c r="M766" s="77" cm="1">
        <f t="array" ref="M766">+IFERROR(IF(CONSOLIDADO[[#This Row],[Día]]&lt;14,0,INDEX(CONSOLIDADO[Casos Diarios],ROW()-14,1)),0)</f>
        <v>0</v>
      </c>
      <c r="N766" s="72">
        <f>+IF(CONSOLIDADO[[#This Row],[Clave]]="710143893",1,IF(OR(CONSOLIDADO[[#This Row],[Casos Acumulados]]&gt;0,CONSOLIDADO[[#This Row],[Muertes]]&gt;0),N765+1,I766))</f>
        <v>0</v>
      </c>
      <c r="O766" s="69">
        <f>+IFERROR(VLOOKUP($G766,TDMuertes!$C$2:$E$534,3,0),0)</f>
        <v>0</v>
      </c>
      <c r="P766" s="94" t="str">
        <f t="shared" ca="1" si="69"/>
        <v>OFF</v>
      </c>
      <c r="Q766" s="78">
        <f>+IFERROR(VLOOKUP(CONSOLIDADO[[#This Row],[Codigo Municipio]],TDDia!$A$4:$B$394,2,0),0)</f>
        <v>0</v>
      </c>
    </row>
    <row r="767" spans="2:17" ht="14.45">
      <c r="B767">
        <f t="shared" si="63"/>
        <v>4</v>
      </c>
      <c r="C767" s="69" t="str" cm="1">
        <f t="array" ref="C767">+INDEX(Table_4[[Departamento]:[Municipio]],FINAL!$B767,1)</f>
        <v>Atlántida</v>
      </c>
      <c r="D767" s="69" t="str" cm="1">
        <f t="array" ref="D767">+INDEX(Table_4[[Departamento]:[Municipio]],FINAL!$B767,4)</f>
        <v>Jutiapa</v>
      </c>
      <c r="E767" s="69" t="str" cm="1">
        <f t="array" ref="E767">+INDEX(Table_4[[Departamento]:[Municipio]],FINAL!$B767,3)</f>
        <v>0104</v>
      </c>
      <c r="F767" s="96">
        <f t="shared" si="62"/>
        <v>44079</v>
      </c>
      <c r="G767" s="71" t="str">
        <f>+CONSOLIDADO[[#This Row],[Codigo Municipio]]&amp;CONSOLIDADO[[#This Row],[Fecha]]</f>
        <v>010444079</v>
      </c>
      <c r="H767" s="72">
        <f>+IFERROR(VLOOKUP($G767,TDAcumula!$C$2:$E$2027,3,0),0)</f>
        <v>0</v>
      </c>
      <c r="I767" s="73">
        <f t="shared" si="67"/>
        <v>0</v>
      </c>
      <c r="J767" s="74">
        <f>+IF(CONSOLIDADO[[#This Row],[Codigo Municipio]]=E766,CONSOLIDADO[[#This Row],[Fallecidos Diarios]]+J766,CONSOLIDADO[[#This Row],[Fallecidos Diarios]])</f>
        <v>0</v>
      </c>
      <c r="K767" s="75">
        <f t="shared" si="68"/>
        <v>0</v>
      </c>
      <c r="L767" s="76">
        <f>+IF(CONSOLIDADO[[#This Row],[Codigo Municipio]]=E766,CONSOLIDADO[[#This Row],[Recuperados Diarios]]+L766,CONSOLIDADO[[#This Row],[Recuperados Diarios]])</f>
        <v>0</v>
      </c>
      <c r="M767" s="77" cm="1">
        <f t="array" ref="M767">+IFERROR(IF(CONSOLIDADO[[#This Row],[Día]]&lt;14,0,INDEX(CONSOLIDADO[Casos Diarios],ROW()-14,1)),0)</f>
        <v>0</v>
      </c>
      <c r="N767" s="72">
        <f>+IF(CONSOLIDADO[[#This Row],[Clave]]="710143893",1,IF(OR(CONSOLIDADO[[#This Row],[Casos Acumulados]]&gt;0,CONSOLIDADO[[#This Row],[Muertes]]&gt;0),N766+1,I767))</f>
        <v>0</v>
      </c>
      <c r="O767" s="69">
        <f>+IFERROR(VLOOKUP($G767,TDMuertes!$C$2:$E$534,3,0),0)</f>
        <v>0</v>
      </c>
      <c r="P767" s="94" t="str">
        <f t="shared" ca="1" si="69"/>
        <v>OFF</v>
      </c>
      <c r="Q767" s="78">
        <f>+IFERROR(VLOOKUP(CONSOLIDADO[[#This Row],[Codigo Municipio]],TDDia!$A$4:$B$394,2,0),0)</f>
        <v>0</v>
      </c>
    </row>
    <row r="768" spans="2:17" ht="14.45">
      <c r="B768">
        <f t="shared" si="63"/>
        <v>4</v>
      </c>
      <c r="C768" s="69" t="str" cm="1">
        <f t="array" ref="C768">+INDEX(Table_4[[Departamento]:[Municipio]],FINAL!$B768,1)</f>
        <v>Atlántida</v>
      </c>
      <c r="D768" s="69" t="str" cm="1">
        <f t="array" ref="D768">+INDEX(Table_4[[Departamento]:[Municipio]],FINAL!$B768,4)</f>
        <v>Jutiapa</v>
      </c>
      <c r="E768" s="69" t="str" cm="1">
        <f t="array" ref="E768">+INDEX(Table_4[[Departamento]:[Municipio]],FINAL!$B768,3)</f>
        <v>0104</v>
      </c>
      <c r="F768" s="96">
        <f t="shared" si="62"/>
        <v>44080</v>
      </c>
      <c r="G768" s="71" t="str">
        <f>+CONSOLIDADO[[#This Row],[Codigo Municipio]]&amp;CONSOLIDADO[[#This Row],[Fecha]]</f>
        <v>010444080</v>
      </c>
      <c r="H768" s="72">
        <f>+IFERROR(VLOOKUP($G768,TDAcumula!$C$2:$E$2027,3,0),0)</f>
        <v>0</v>
      </c>
      <c r="I768" s="73">
        <f t="shared" si="67"/>
        <v>0</v>
      </c>
      <c r="J768" s="74">
        <f>+IF(CONSOLIDADO[[#This Row],[Codigo Municipio]]=E767,CONSOLIDADO[[#This Row],[Fallecidos Diarios]]+J767,CONSOLIDADO[[#This Row],[Fallecidos Diarios]])</f>
        <v>0</v>
      </c>
      <c r="K768" s="75">
        <f t="shared" si="68"/>
        <v>0</v>
      </c>
      <c r="L768" s="76">
        <f>+IF(CONSOLIDADO[[#This Row],[Codigo Municipio]]=E767,CONSOLIDADO[[#This Row],[Recuperados Diarios]]+L767,CONSOLIDADO[[#This Row],[Recuperados Diarios]])</f>
        <v>0</v>
      </c>
      <c r="M768" s="77" cm="1">
        <f t="array" ref="M768">+IFERROR(IF(CONSOLIDADO[[#This Row],[Día]]&lt;14,0,INDEX(CONSOLIDADO[Casos Diarios],ROW()-14,1)),0)</f>
        <v>0</v>
      </c>
      <c r="N768" s="72">
        <f>+IF(CONSOLIDADO[[#This Row],[Clave]]="710143893",1,IF(OR(CONSOLIDADO[[#This Row],[Casos Acumulados]]&gt;0,CONSOLIDADO[[#This Row],[Muertes]]&gt;0),N767+1,I768))</f>
        <v>0</v>
      </c>
      <c r="O768" s="69">
        <f>+IFERROR(VLOOKUP($G768,TDMuertes!$C$2:$E$534,3,0),0)</f>
        <v>0</v>
      </c>
      <c r="P768" s="94" t="str">
        <f t="shared" ca="1" si="69"/>
        <v>OFF</v>
      </c>
      <c r="Q768" s="78">
        <f>+IFERROR(VLOOKUP(CONSOLIDADO[[#This Row],[Codigo Municipio]],TDDia!$A$4:$B$394,2,0),0)</f>
        <v>0</v>
      </c>
    </row>
    <row r="769" spans="2:17" ht="14.45">
      <c r="B769">
        <f t="shared" si="63"/>
        <v>4</v>
      </c>
      <c r="C769" s="69" t="str" cm="1">
        <f t="array" ref="C769">+INDEX(Table_4[[Departamento]:[Municipio]],FINAL!$B769,1)</f>
        <v>Atlántida</v>
      </c>
      <c r="D769" s="69" t="str" cm="1">
        <f t="array" ref="D769">+INDEX(Table_4[[Departamento]:[Municipio]],FINAL!$B769,4)</f>
        <v>Jutiapa</v>
      </c>
      <c r="E769" s="69" t="str" cm="1">
        <f t="array" ref="E769">+INDEX(Table_4[[Departamento]:[Municipio]],FINAL!$B769,3)</f>
        <v>0104</v>
      </c>
      <c r="F769" s="96">
        <f t="shared" si="62"/>
        <v>44081</v>
      </c>
      <c r="G769" s="71" t="str">
        <f>+CONSOLIDADO[[#This Row],[Codigo Municipio]]&amp;CONSOLIDADO[[#This Row],[Fecha]]</f>
        <v>010444081</v>
      </c>
      <c r="H769" s="72">
        <f>+IFERROR(VLOOKUP($G769,TDAcumula!$C$2:$E$2027,3,0),0)</f>
        <v>0</v>
      </c>
      <c r="I769" s="73">
        <f t="shared" si="67"/>
        <v>0</v>
      </c>
      <c r="J769" s="74">
        <f>+IF(CONSOLIDADO[[#This Row],[Codigo Municipio]]=E768,CONSOLIDADO[[#This Row],[Fallecidos Diarios]]+J768,CONSOLIDADO[[#This Row],[Fallecidos Diarios]])</f>
        <v>0</v>
      </c>
      <c r="K769" s="75">
        <f t="shared" si="68"/>
        <v>0</v>
      </c>
      <c r="L769" s="76">
        <f>+IF(CONSOLIDADO[[#This Row],[Codigo Municipio]]=E768,CONSOLIDADO[[#This Row],[Recuperados Diarios]]+L768,CONSOLIDADO[[#This Row],[Recuperados Diarios]])</f>
        <v>0</v>
      </c>
      <c r="M769" s="77" cm="1">
        <f t="array" ref="M769">+IFERROR(IF(CONSOLIDADO[[#This Row],[Día]]&lt;14,0,INDEX(CONSOLIDADO[Casos Diarios],ROW()-14,1)),0)</f>
        <v>0</v>
      </c>
      <c r="N769" s="72">
        <f>+IF(CONSOLIDADO[[#This Row],[Clave]]="710143893",1,IF(OR(CONSOLIDADO[[#This Row],[Casos Acumulados]]&gt;0,CONSOLIDADO[[#This Row],[Muertes]]&gt;0),N768+1,I769))</f>
        <v>0</v>
      </c>
      <c r="O769" s="69">
        <f>+IFERROR(VLOOKUP($G769,TDMuertes!$C$2:$E$534,3,0),0)</f>
        <v>0</v>
      </c>
      <c r="P769" s="94" t="str">
        <f t="shared" ca="1" si="69"/>
        <v>OFF</v>
      </c>
      <c r="Q769" s="78">
        <f>+IFERROR(VLOOKUP(CONSOLIDADO[[#This Row],[Codigo Municipio]],TDDia!$A$4:$B$394,2,0),0)</f>
        <v>0</v>
      </c>
    </row>
    <row r="770" spans="2:17" ht="14.45">
      <c r="B770">
        <f t="shared" si="63"/>
        <v>4</v>
      </c>
      <c r="C770" s="69" t="str" cm="1">
        <f t="array" ref="C770">+INDEX(Table_4[[Departamento]:[Municipio]],FINAL!$B770,1)</f>
        <v>Atlántida</v>
      </c>
      <c r="D770" s="69" t="str" cm="1">
        <f t="array" ref="D770">+INDEX(Table_4[[Departamento]:[Municipio]],FINAL!$B770,4)</f>
        <v>Jutiapa</v>
      </c>
      <c r="E770" s="69" t="str" cm="1">
        <f t="array" ref="E770">+INDEX(Table_4[[Departamento]:[Municipio]],FINAL!$B770,3)</f>
        <v>0104</v>
      </c>
      <c r="F770" s="96">
        <f t="shared" si="62"/>
        <v>44082</v>
      </c>
      <c r="G770" s="71" t="str">
        <f>+CONSOLIDADO[[#This Row],[Codigo Municipio]]&amp;CONSOLIDADO[[#This Row],[Fecha]]</f>
        <v>010444082</v>
      </c>
      <c r="H770" s="72">
        <f>+IFERROR(VLOOKUP($G770,TDAcumula!$C$2:$E$2027,3,0),0)</f>
        <v>0</v>
      </c>
      <c r="I770" s="73">
        <f t="shared" si="67"/>
        <v>0</v>
      </c>
      <c r="J770" s="74">
        <f>+IF(CONSOLIDADO[[#This Row],[Codigo Municipio]]=E769,CONSOLIDADO[[#This Row],[Fallecidos Diarios]]+J769,CONSOLIDADO[[#This Row],[Fallecidos Diarios]])</f>
        <v>0</v>
      </c>
      <c r="K770" s="75">
        <f t="shared" si="68"/>
        <v>0</v>
      </c>
      <c r="L770" s="76">
        <f>+IF(CONSOLIDADO[[#This Row],[Codigo Municipio]]=E769,CONSOLIDADO[[#This Row],[Recuperados Diarios]]+L769,CONSOLIDADO[[#This Row],[Recuperados Diarios]])</f>
        <v>0</v>
      </c>
      <c r="M770" s="77" cm="1">
        <f t="array" ref="M770">+IFERROR(IF(CONSOLIDADO[[#This Row],[Día]]&lt;14,0,INDEX(CONSOLIDADO[Casos Diarios],ROW()-14,1)),0)</f>
        <v>0</v>
      </c>
      <c r="N770" s="72">
        <f>+IF(CONSOLIDADO[[#This Row],[Clave]]="710143893",1,IF(OR(CONSOLIDADO[[#This Row],[Casos Acumulados]]&gt;0,CONSOLIDADO[[#This Row],[Muertes]]&gt;0),N769+1,I770))</f>
        <v>0</v>
      </c>
      <c r="O770" s="69">
        <f>+IFERROR(VLOOKUP($G770,TDMuertes!$C$2:$E$534,3,0),0)</f>
        <v>0</v>
      </c>
      <c r="P770" s="94" t="str">
        <f t="shared" ca="1" si="69"/>
        <v>OFF</v>
      </c>
      <c r="Q770" s="78">
        <f>+IFERROR(VLOOKUP(CONSOLIDADO[[#This Row],[Codigo Municipio]],TDDia!$A$4:$B$394,2,0),0)</f>
        <v>0</v>
      </c>
    </row>
    <row r="771" spans="2:17" ht="14.45">
      <c r="B771">
        <f t="shared" si="63"/>
        <v>4</v>
      </c>
      <c r="C771" s="69" t="str" cm="1">
        <f t="array" ref="C771">+INDEX(Table_4[[Departamento]:[Municipio]],FINAL!$B771,1)</f>
        <v>Atlántida</v>
      </c>
      <c r="D771" s="69" t="str" cm="1">
        <f t="array" ref="D771">+INDEX(Table_4[[Departamento]:[Municipio]],FINAL!$B771,4)</f>
        <v>Jutiapa</v>
      </c>
      <c r="E771" s="69" t="str" cm="1">
        <f t="array" ref="E771">+INDEX(Table_4[[Departamento]:[Municipio]],FINAL!$B771,3)</f>
        <v>0104</v>
      </c>
      <c r="F771" s="96">
        <f t="shared" si="62"/>
        <v>44083</v>
      </c>
      <c r="G771" s="71" t="str">
        <f>+CONSOLIDADO[[#This Row],[Codigo Municipio]]&amp;CONSOLIDADO[[#This Row],[Fecha]]</f>
        <v>010444083</v>
      </c>
      <c r="H771" s="72">
        <f>+IFERROR(VLOOKUP($G771,TDAcumula!$C$2:$E$2027,3,0),0)</f>
        <v>0</v>
      </c>
      <c r="I771" s="73">
        <f t="shared" si="67"/>
        <v>0</v>
      </c>
      <c r="J771" s="74">
        <f>+IF(CONSOLIDADO[[#This Row],[Codigo Municipio]]=E770,CONSOLIDADO[[#This Row],[Fallecidos Diarios]]+J770,CONSOLIDADO[[#This Row],[Fallecidos Diarios]])</f>
        <v>0</v>
      </c>
      <c r="K771" s="75">
        <f t="shared" si="68"/>
        <v>0</v>
      </c>
      <c r="L771" s="76">
        <f>+IF(CONSOLIDADO[[#This Row],[Codigo Municipio]]=E770,CONSOLIDADO[[#This Row],[Recuperados Diarios]]+L770,CONSOLIDADO[[#This Row],[Recuperados Diarios]])</f>
        <v>0</v>
      </c>
      <c r="M771" s="77" cm="1">
        <f t="array" ref="M771">+IFERROR(IF(CONSOLIDADO[[#This Row],[Día]]&lt;14,0,INDEX(CONSOLIDADO[Casos Diarios],ROW()-14,1)),0)</f>
        <v>0</v>
      </c>
      <c r="N771" s="72">
        <f>+IF(CONSOLIDADO[[#This Row],[Clave]]="710143893",1,IF(OR(CONSOLIDADO[[#This Row],[Casos Acumulados]]&gt;0,CONSOLIDADO[[#This Row],[Muertes]]&gt;0),N770+1,I771))</f>
        <v>0</v>
      </c>
      <c r="O771" s="69">
        <f>+IFERROR(VLOOKUP($G771,TDMuertes!$C$2:$E$534,3,0),0)</f>
        <v>0</v>
      </c>
      <c r="P771" s="94" t="str">
        <f t="shared" ca="1" si="69"/>
        <v>OFF</v>
      </c>
      <c r="Q771" s="78">
        <f>+IFERROR(VLOOKUP(CONSOLIDADO[[#This Row],[Codigo Municipio]],TDDia!$A$4:$B$394,2,0),0)</f>
        <v>0</v>
      </c>
    </row>
    <row r="772" spans="2:17" ht="14.45">
      <c r="B772">
        <f t="shared" si="63"/>
        <v>4</v>
      </c>
      <c r="C772" s="69" t="str" cm="1">
        <f t="array" ref="C772">+INDEX(Table_4[[Departamento]:[Municipio]],FINAL!$B772,1)</f>
        <v>Atlántida</v>
      </c>
      <c r="D772" s="69" t="str" cm="1">
        <f t="array" ref="D772">+INDEX(Table_4[[Departamento]:[Municipio]],FINAL!$B772,4)</f>
        <v>Jutiapa</v>
      </c>
      <c r="E772" s="69" t="str" cm="1">
        <f t="array" ref="E772">+INDEX(Table_4[[Departamento]:[Municipio]],FINAL!$B772,3)</f>
        <v>0104</v>
      </c>
      <c r="F772" s="96">
        <f t="shared" si="62"/>
        <v>44084</v>
      </c>
      <c r="G772" s="71" t="str">
        <f>+CONSOLIDADO[[#This Row],[Codigo Municipio]]&amp;CONSOLIDADO[[#This Row],[Fecha]]</f>
        <v>010444084</v>
      </c>
      <c r="H772" s="72">
        <f>+IFERROR(VLOOKUP($G772,TDAcumula!$C$2:$E$2027,3,0),0)</f>
        <v>0</v>
      </c>
      <c r="I772" s="73">
        <f t="shared" si="67"/>
        <v>0</v>
      </c>
      <c r="J772" s="74">
        <f>+IF(CONSOLIDADO[[#This Row],[Codigo Municipio]]=E771,CONSOLIDADO[[#This Row],[Fallecidos Diarios]]+J771,CONSOLIDADO[[#This Row],[Fallecidos Diarios]])</f>
        <v>0</v>
      </c>
      <c r="K772" s="75">
        <f t="shared" si="68"/>
        <v>0</v>
      </c>
      <c r="L772" s="76">
        <f>+IF(CONSOLIDADO[[#This Row],[Codigo Municipio]]=E771,CONSOLIDADO[[#This Row],[Recuperados Diarios]]+L771,CONSOLIDADO[[#This Row],[Recuperados Diarios]])</f>
        <v>0</v>
      </c>
      <c r="M772" s="77" cm="1">
        <f t="array" ref="M772">+IFERROR(IF(CONSOLIDADO[[#This Row],[Día]]&lt;14,0,INDEX(CONSOLIDADO[Casos Diarios],ROW()-14,1)),0)</f>
        <v>0</v>
      </c>
      <c r="N772" s="72">
        <f>+IF(CONSOLIDADO[[#This Row],[Clave]]="710143893",1,IF(OR(CONSOLIDADO[[#This Row],[Casos Acumulados]]&gt;0,CONSOLIDADO[[#This Row],[Muertes]]&gt;0),N771+1,I772))</f>
        <v>0</v>
      </c>
      <c r="O772" s="69">
        <f>+IFERROR(VLOOKUP($G772,TDMuertes!$C$2:$E$534,3,0),0)</f>
        <v>0</v>
      </c>
      <c r="P772" s="94" t="str">
        <f t="shared" ca="1" si="69"/>
        <v>OFF</v>
      </c>
      <c r="Q772" s="78">
        <f>+IFERROR(VLOOKUP(CONSOLIDADO[[#This Row],[Codigo Municipio]],TDDia!$A$4:$B$394,2,0),0)</f>
        <v>0</v>
      </c>
    </row>
    <row r="773" spans="2:17" ht="14.45">
      <c r="B773">
        <f t="shared" ref="B773:B836" si="70">+IF(F772=44085,B772+1,B772)</f>
        <v>4</v>
      </c>
      <c r="C773" s="69" t="str" cm="1">
        <f t="array" ref="C773">+INDEX(Table_4[[Departamento]:[Municipio]],FINAL!$B773,1)</f>
        <v>Atlántida</v>
      </c>
      <c r="D773" s="69" t="str" cm="1">
        <f t="array" ref="D773">+INDEX(Table_4[[Departamento]:[Municipio]],FINAL!$B773,4)</f>
        <v>Jutiapa</v>
      </c>
      <c r="E773" s="69" t="str" cm="1">
        <f t="array" ref="E773">+INDEX(Table_4[[Departamento]:[Municipio]],FINAL!$B773,3)</f>
        <v>0104</v>
      </c>
      <c r="F773" s="96">
        <f t="shared" ref="F773:F836" si="71">+F580</f>
        <v>44085</v>
      </c>
      <c r="G773" s="71" t="str">
        <f>+CONSOLIDADO[[#This Row],[Codigo Municipio]]&amp;CONSOLIDADO[[#This Row],[Fecha]]</f>
        <v>010444085</v>
      </c>
      <c r="H773" s="72">
        <f>+IFERROR(VLOOKUP($G773,TDAcumula!$C$2:$E$2027,3,0),0)</f>
        <v>0</v>
      </c>
      <c r="I773" s="73">
        <f t="shared" si="67"/>
        <v>0</v>
      </c>
      <c r="J773" s="74">
        <f>+IF(CONSOLIDADO[[#This Row],[Codigo Municipio]]=E772,CONSOLIDADO[[#This Row],[Fallecidos Diarios]]+J772,CONSOLIDADO[[#This Row],[Fallecidos Diarios]])</f>
        <v>0</v>
      </c>
      <c r="K773" s="75">
        <f t="shared" si="68"/>
        <v>0</v>
      </c>
      <c r="L773" s="76">
        <f>+IF(CONSOLIDADO[[#This Row],[Codigo Municipio]]=E772,CONSOLIDADO[[#This Row],[Recuperados Diarios]]+L772,CONSOLIDADO[[#This Row],[Recuperados Diarios]])</f>
        <v>0</v>
      </c>
      <c r="M773" s="77" cm="1">
        <f t="array" ref="M773">+IFERROR(IF(CONSOLIDADO[[#This Row],[Día]]&lt;14,0,INDEX(CONSOLIDADO[Casos Diarios],ROW()-14,1)),0)</f>
        <v>0</v>
      </c>
      <c r="N773" s="72">
        <f>+IF(CONSOLIDADO[[#This Row],[Clave]]="710143893",1,IF(OR(CONSOLIDADO[[#This Row],[Casos Acumulados]]&gt;0,CONSOLIDADO[[#This Row],[Muertes]]&gt;0),N772+1,I773))</f>
        <v>0</v>
      </c>
      <c r="O773" s="69">
        <f>+IFERROR(VLOOKUP($G773,TDMuertes!$C$2:$E$534,3,0),0)</f>
        <v>0</v>
      </c>
      <c r="P773" s="94" t="str">
        <f t="shared" ca="1" si="69"/>
        <v>OFF</v>
      </c>
      <c r="Q773" s="78">
        <f>+IFERROR(VLOOKUP(CONSOLIDADO[[#This Row],[Codigo Municipio]],TDDia!$A$4:$B$394,2,0),0)</f>
        <v>0</v>
      </c>
    </row>
    <row r="774" spans="2:17" ht="14.45">
      <c r="B774">
        <f t="shared" si="70"/>
        <v>5</v>
      </c>
      <c r="C774" s="69" t="str" cm="1">
        <f t="array" ref="C774">+INDEX(Table_4[[Departamento]:[Municipio]],FINAL!$B774,1)</f>
        <v>Atlántida</v>
      </c>
      <c r="D774" s="69" t="str" cm="1">
        <f t="array" ref="D774">+INDEX(Table_4[[Departamento]:[Municipio]],FINAL!$B774,4)</f>
        <v>La Masica</v>
      </c>
      <c r="E774" s="69" t="str" cm="1">
        <f t="array" ref="E774">+INDEX(Table_4[[Departamento]:[Municipio]],FINAL!$B774,3)</f>
        <v>0105</v>
      </c>
      <c r="F774" s="96">
        <f t="shared" si="71"/>
        <v>43893</v>
      </c>
      <c r="G774" s="71" t="str">
        <f>+CONSOLIDADO[[#This Row],[Codigo Municipio]]&amp;CONSOLIDADO[[#This Row],[Fecha]]</f>
        <v>010543893</v>
      </c>
      <c r="H774" s="72">
        <f>+IFERROR(VLOOKUP($G774,TDAcumula!$C$2:$E$2027,3,0),0)</f>
        <v>0</v>
      </c>
      <c r="I774" s="73">
        <f t="shared" si="67"/>
        <v>0</v>
      </c>
      <c r="J774" s="74">
        <f>+IF(CONSOLIDADO[[#This Row],[Codigo Municipio]]=E773,CONSOLIDADO[[#This Row],[Fallecidos Diarios]]+J773,CONSOLIDADO[[#This Row],[Fallecidos Diarios]])</f>
        <v>0</v>
      </c>
      <c r="K774" s="75">
        <f t="shared" si="68"/>
        <v>0</v>
      </c>
      <c r="L774" s="76">
        <f>+IF(CONSOLIDADO[[#This Row],[Codigo Municipio]]=E773,CONSOLIDADO[[#This Row],[Recuperados Diarios]]+L773,CONSOLIDADO[[#This Row],[Recuperados Diarios]])</f>
        <v>0</v>
      </c>
      <c r="M774" s="77" cm="1">
        <f t="array" ref="M774">+IFERROR(IF(CONSOLIDADO[[#This Row],[Día]]&lt;14,0,INDEX(CONSOLIDADO[Casos Diarios],ROW()-14,1)),0)</f>
        <v>0</v>
      </c>
      <c r="N774" s="72">
        <f>+IF(CONSOLIDADO[[#This Row],[Clave]]="710143893",1,IF(OR(CONSOLIDADO[[#This Row],[Casos Acumulados]]&gt;0,CONSOLIDADO[[#This Row],[Muertes]]&gt;0),N773+1,I774))</f>
        <v>0</v>
      </c>
      <c r="O774" s="69">
        <f>+IFERROR(VLOOKUP($G774,TDMuertes!$C$2:$E$534,3,0),0)</f>
        <v>0</v>
      </c>
      <c r="P774" s="94" t="str">
        <f t="shared" ca="1" si="69"/>
        <v>OFF</v>
      </c>
      <c r="Q774" s="78">
        <f>+IFERROR(VLOOKUP(CONSOLIDADO[[#This Row],[Codigo Municipio]],TDDia!$A$4:$B$394,2,0),0)</f>
        <v>0</v>
      </c>
    </row>
    <row r="775" spans="2:17" ht="14.45">
      <c r="B775">
        <f t="shared" si="70"/>
        <v>5</v>
      </c>
      <c r="C775" s="69" t="str" cm="1">
        <f t="array" ref="C775">+INDEX(Table_4[[Departamento]:[Municipio]],FINAL!$B775,1)</f>
        <v>Atlántida</v>
      </c>
      <c r="D775" s="69" t="str" cm="1">
        <f t="array" ref="D775">+INDEX(Table_4[[Departamento]:[Municipio]],FINAL!$B775,4)</f>
        <v>La Masica</v>
      </c>
      <c r="E775" s="69" t="str" cm="1">
        <f t="array" ref="E775">+INDEX(Table_4[[Departamento]:[Municipio]],FINAL!$B775,3)</f>
        <v>0105</v>
      </c>
      <c r="F775" s="96">
        <f t="shared" si="71"/>
        <v>43894</v>
      </c>
      <c r="G775" s="71" t="str">
        <f>+CONSOLIDADO[[#This Row],[Codigo Municipio]]&amp;CONSOLIDADO[[#This Row],[Fecha]]</f>
        <v>010543894</v>
      </c>
      <c r="H775" s="72">
        <f>+IFERROR(VLOOKUP($G775,TDAcumula!$C$2:$E$2027,3,0),0)</f>
        <v>0</v>
      </c>
      <c r="I775" s="73">
        <f t="shared" si="67"/>
        <v>0</v>
      </c>
      <c r="J775" s="74">
        <f>+IF(CONSOLIDADO[[#This Row],[Codigo Municipio]]=E774,CONSOLIDADO[[#This Row],[Fallecidos Diarios]]+J774,CONSOLIDADO[[#This Row],[Fallecidos Diarios]])</f>
        <v>0</v>
      </c>
      <c r="K775" s="75">
        <f t="shared" si="68"/>
        <v>0</v>
      </c>
      <c r="L775" s="76">
        <f>+IF(CONSOLIDADO[[#This Row],[Codigo Municipio]]=E774,CONSOLIDADO[[#This Row],[Recuperados Diarios]]+L774,CONSOLIDADO[[#This Row],[Recuperados Diarios]])</f>
        <v>0</v>
      </c>
      <c r="M775" s="77" cm="1">
        <f t="array" ref="M775">+IFERROR(IF(CONSOLIDADO[[#This Row],[Día]]&lt;14,0,INDEX(CONSOLIDADO[Casos Diarios],ROW()-14,1)),0)</f>
        <v>0</v>
      </c>
      <c r="N775" s="72">
        <f>+IF(CONSOLIDADO[[#This Row],[Clave]]="710143893",1,IF(OR(CONSOLIDADO[[#This Row],[Casos Acumulados]]&gt;0,CONSOLIDADO[[#This Row],[Muertes]]&gt;0),N774+1,I775))</f>
        <v>0</v>
      </c>
      <c r="O775" s="69">
        <f>+IFERROR(VLOOKUP($G775,TDMuertes!$C$2:$E$534,3,0),0)</f>
        <v>0</v>
      </c>
      <c r="P775" s="94" t="str">
        <f t="shared" ca="1" si="69"/>
        <v>OFF</v>
      </c>
      <c r="Q775" s="78">
        <f>+IFERROR(VLOOKUP(CONSOLIDADO[[#This Row],[Codigo Municipio]],TDDia!$A$4:$B$394,2,0),0)</f>
        <v>0</v>
      </c>
    </row>
    <row r="776" spans="2:17" ht="14.45">
      <c r="B776">
        <f t="shared" si="70"/>
        <v>5</v>
      </c>
      <c r="C776" s="69" t="str" cm="1">
        <f t="array" ref="C776">+INDEX(Table_4[[Departamento]:[Municipio]],FINAL!$B776,1)</f>
        <v>Atlántida</v>
      </c>
      <c r="D776" s="69" t="str" cm="1">
        <f t="array" ref="D776">+INDEX(Table_4[[Departamento]:[Municipio]],FINAL!$B776,4)</f>
        <v>La Masica</v>
      </c>
      <c r="E776" s="69" t="str" cm="1">
        <f t="array" ref="E776">+INDEX(Table_4[[Departamento]:[Municipio]],FINAL!$B776,3)</f>
        <v>0105</v>
      </c>
      <c r="F776" s="96">
        <f t="shared" si="71"/>
        <v>43895</v>
      </c>
      <c r="G776" s="71" t="str">
        <f>+CONSOLIDADO[[#This Row],[Codigo Municipio]]&amp;CONSOLIDADO[[#This Row],[Fecha]]</f>
        <v>010543895</v>
      </c>
      <c r="H776" s="72">
        <f>+IFERROR(VLOOKUP($G776,TDAcumula!$C$2:$E$2027,3,0),0)</f>
        <v>0</v>
      </c>
      <c r="I776" s="73">
        <f t="shared" si="67"/>
        <v>0</v>
      </c>
      <c r="J776" s="74">
        <f>+IF(CONSOLIDADO[[#This Row],[Codigo Municipio]]=E775,CONSOLIDADO[[#This Row],[Fallecidos Diarios]]+J775,CONSOLIDADO[[#This Row],[Fallecidos Diarios]])</f>
        <v>0</v>
      </c>
      <c r="K776" s="75">
        <f t="shared" si="68"/>
        <v>0</v>
      </c>
      <c r="L776" s="76">
        <f>+IF(CONSOLIDADO[[#This Row],[Codigo Municipio]]=E775,CONSOLIDADO[[#This Row],[Recuperados Diarios]]+L775,CONSOLIDADO[[#This Row],[Recuperados Diarios]])</f>
        <v>0</v>
      </c>
      <c r="M776" s="77" cm="1">
        <f t="array" ref="M776">+IFERROR(IF(CONSOLIDADO[[#This Row],[Día]]&lt;14,0,INDEX(CONSOLIDADO[Casos Diarios],ROW()-14,1)),0)</f>
        <v>0</v>
      </c>
      <c r="N776" s="72">
        <f>+IF(CONSOLIDADO[[#This Row],[Clave]]="710143893",1,IF(OR(CONSOLIDADO[[#This Row],[Casos Acumulados]]&gt;0,CONSOLIDADO[[#This Row],[Muertes]]&gt;0),N775+1,I776))</f>
        <v>0</v>
      </c>
      <c r="O776" s="69">
        <f>+IFERROR(VLOOKUP($G776,TDMuertes!$C$2:$E$534,3,0),0)</f>
        <v>0</v>
      </c>
      <c r="P776" s="94" t="str">
        <f t="shared" ca="1" si="69"/>
        <v>OFF</v>
      </c>
      <c r="Q776" s="78">
        <f>+IFERROR(VLOOKUP(CONSOLIDADO[[#This Row],[Codigo Municipio]],TDDia!$A$4:$B$394,2,0),0)</f>
        <v>0</v>
      </c>
    </row>
    <row r="777" spans="2:17" ht="14.45">
      <c r="B777">
        <f t="shared" si="70"/>
        <v>5</v>
      </c>
      <c r="C777" s="69" t="str" cm="1">
        <f t="array" ref="C777">+INDEX(Table_4[[Departamento]:[Municipio]],FINAL!$B777,1)</f>
        <v>Atlántida</v>
      </c>
      <c r="D777" s="69" t="str" cm="1">
        <f t="array" ref="D777">+INDEX(Table_4[[Departamento]:[Municipio]],FINAL!$B777,4)</f>
        <v>La Masica</v>
      </c>
      <c r="E777" s="69" t="str" cm="1">
        <f t="array" ref="E777">+INDEX(Table_4[[Departamento]:[Municipio]],FINAL!$B777,3)</f>
        <v>0105</v>
      </c>
      <c r="F777" s="96">
        <f t="shared" si="71"/>
        <v>43896</v>
      </c>
      <c r="G777" s="71" t="str">
        <f>+CONSOLIDADO[[#This Row],[Codigo Municipio]]&amp;CONSOLIDADO[[#This Row],[Fecha]]</f>
        <v>010543896</v>
      </c>
      <c r="H777" s="72">
        <f>+IFERROR(VLOOKUP($G777,TDAcumula!$C$2:$E$2027,3,0),0)</f>
        <v>0</v>
      </c>
      <c r="I777" s="73">
        <f t="shared" si="67"/>
        <v>0</v>
      </c>
      <c r="J777" s="74">
        <f>+IF(CONSOLIDADO[[#This Row],[Codigo Municipio]]=E776,CONSOLIDADO[[#This Row],[Fallecidos Diarios]]+J776,CONSOLIDADO[[#This Row],[Fallecidos Diarios]])</f>
        <v>0</v>
      </c>
      <c r="K777" s="75">
        <f t="shared" si="68"/>
        <v>0</v>
      </c>
      <c r="L777" s="76">
        <f>+IF(CONSOLIDADO[[#This Row],[Codigo Municipio]]=E776,CONSOLIDADO[[#This Row],[Recuperados Diarios]]+L776,CONSOLIDADO[[#This Row],[Recuperados Diarios]])</f>
        <v>0</v>
      </c>
      <c r="M777" s="77" cm="1">
        <f t="array" ref="M777">+IFERROR(IF(CONSOLIDADO[[#This Row],[Día]]&lt;14,0,INDEX(CONSOLIDADO[Casos Diarios],ROW()-14,1)),0)</f>
        <v>0</v>
      </c>
      <c r="N777" s="72">
        <f>+IF(CONSOLIDADO[[#This Row],[Clave]]="710143893",1,IF(OR(CONSOLIDADO[[#This Row],[Casos Acumulados]]&gt;0,CONSOLIDADO[[#This Row],[Muertes]]&gt;0),N776+1,I777))</f>
        <v>0</v>
      </c>
      <c r="O777" s="69">
        <f>+IFERROR(VLOOKUP($G777,TDMuertes!$C$2:$E$534,3,0),0)</f>
        <v>0</v>
      </c>
      <c r="P777" s="94" t="str">
        <f t="shared" ca="1" si="69"/>
        <v>OFF</v>
      </c>
      <c r="Q777" s="78">
        <f>+IFERROR(VLOOKUP(CONSOLIDADO[[#This Row],[Codigo Municipio]],TDDia!$A$4:$B$394,2,0),0)</f>
        <v>0</v>
      </c>
    </row>
    <row r="778" spans="2:17" ht="14.45">
      <c r="B778">
        <f t="shared" si="70"/>
        <v>5</v>
      </c>
      <c r="C778" s="69" t="str" cm="1">
        <f t="array" ref="C778">+INDEX(Table_4[[Departamento]:[Municipio]],FINAL!$B778,1)</f>
        <v>Atlántida</v>
      </c>
      <c r="D778" s="69" t="str" cm="1">
        <f t="array" ref="D778">+INDEX(Table_4[[Departamento]:[Municipio]],FINAL!$B778,4)</f>
        <v>La Masica</v>
      </c>
      <c r="E778" s="69" t="str" cm="1">
        <f t="array" ref="E778">+INDEX(Table_4[[Departamento]:[Municipio]],FINAL!$B778,3)</f>
        <v>0105</v>
      </c>
      <c r="F778" s="96">
        <f t="shared" si="71"/>
        <v>43897</v>
      </c>
      <c r="G778" s="71" t="str">
        <f>+CONSOLIDADO[[#This Row],[Codigo Municipio]]&amp;CONSOLIDADO[[#This Row],[Fecha]]</f>
        <v>010543897</v>
      </c>
      <c r="H778" s="72">
        <f>+IFERROR(VLOOKUP($G778,TDAcumula!$C$2:$E$2027,3,0),0)</f>
        <v>0</v>
      </c>
      <c r="I778" s="73">
        <f t="shared" si="67"/>
        <v>0</v>
      </c>
      <c r="J778" s="74">
        <f>+IF(CONSOLIDADO[[#This Row],[Codigo Municipio]]=E777,CONSOLIDADO[[#This Row],[Fallecidos Diarios]]+J777,CONSOLIDADO[[#This Row],[Fallecidos Diarios]])</f>
        <v>0</v>
      </c>
      <c r="K778" s="75">
        <f t="shared" si="68"/>
        <v>0</v>
      </c>
      <c r="L778" s="76">
        <f>+IF(CONSOLIDADO[[#This Row],[Codigo Municipio]]=E777,CONSOLIDADO[[#This Row],[Recuperados Diarios]]+L777,CONSOLIDADO[[#This Row],[Recuperados Diarios]])</f>
        <v>0</v>
      </c>
      <c r="M778" s="77" cm="1">
        <f t="array" ref="M778">+IFERROR(IF(CONSOLIDADO[[#This Row],[Día]]&lt;14,0,INDEX(CONSOLIDADO[Casos Diarios],ROW()-14,1)),0)</f>
        <v>0</v>
      </c>
      <c r="N778" s="72">
        <f>+IF(CONSOLIDADO[[#This Row],[Clave]]="710143893",1,IF(OR(CONSOLIDADO[[#This Row],[Casos Acumulados]]&gt;0,CONSOLIDADO[[#This Row],[Muertes]]&gt;0),N777+1,I778))</f>
        <v>0</v>
      </c>
      <c r="O778" s="69">
        <f>+IFERROR(VLOOKUP($G778,TDMuertes!$C$2:$E$534,3,0),0)</f>
        <v>0</v>
      </c>
      <c r="P778" s="94" t="str">
        <f t="shared" ca="1" si="69"/>
        <v>OFF</v>
      </c>
      <c r="Q778" s="78">
        <f>+IFERROR(VLOOKUP(CONSOLIDADO[[#This Row],[Codigo Municipio]],TDDia!$A$4:$B$394,2,0),0)</f>
        <v>0</v>
      </c>
    </row>
    <row r="779" spans="2:17" ht="14.45">
      <c r="B779">
        <f t="shared" si="70"/>
        <v>5</v>
      </c>
      <c r="C779" s="69" t="str" cm="1">
        <f t="array" ref="C779">+INDEX(Table_4[[Departamento]:[Municipio]],FINAL!$B779,1)</f>
        <v>Atlántida</v>
      </c>
      <c r="D779" s="69" t="str" cm="1">
        <f t="array" ref="D779">+INDEX(Table_4[[Departamento]:[Municipio]],FINAL!$B779,4)</f>
        <v>La Masica</v>
      </c>
      <c r="E779" s="69" t="str" cm="1">
        <f t="array" ref="E779">+INDEX(Table_4[[Departamento]:[Municipio]],FINAL!$B779,3)</f>
        <v>0105</v>
      </c>
      <c r="F779" s="96">
        <f t="shared" si="71"/>
        <v>43898</v>
      </c>
      <c r="G779" s="71" t="str">
        <f>+CONSOLIDADO[[#This Row],[Codigo Municipio]]&amp;CONSOLIDADO[[#This Row],[Fecha]]</f>
        <v>010543898</v>
      </c>
      <c r="H779" s="72">
        <f>+IFERROR(VLOOKUP($G779,TDAcumula!$C$2:$E$2027,3,0),0)</f>
        <v>0</v>
      </c>
      <c r="I779" s="73">
        <f t="shared" si="67"/>
        <v>0</v>
      </c>
      <c r="J779" s="74">
        <f>+IF(CONSOLIDADO[[#This Row],[Codigo Municipio]]=E778,CONSOLIDADO[[#This Row],[Fallecidos Diarios]]+J778,CONSOLIDADO[[#This Row],[Fallecidos Diarios]])</f>
        <v>0</v>
      </c>
      <c r="K779" s="75">
        <f t="shared" si="68"/>
        <v>0</v>
      </c>
      <c r="L779" s="76">
        <f>+IF(CONSOLIDADO[[#This Row],[Codigo Municipio]]=E778,CONSOLIDADO[[#This Row],[Recuperados Diarios]]+L778,CONSOLIDADO[[#This Row],[Recuperados Diarios]])</f>
        <v>0</v>
      </c>
      <c r="M779" s="77" cm="1">
        <f t="array" ref="M779">+IFERROR(IF(CONSOLIDADO[[#This Row],[Día]]&lt;14,0,INDEX(CONSOLIDADO[Casos Diarios],ROW()-14,1)),0)</f>
        <v>0</v>
      </c>
      <c r="N779" s="72">
        <f>+IF(CONSOLIDADO[[#This Row],[Clave]]="710143893",1,IF(OR(CONSOLIDADO[[#This Row],[Casos Acumulados]]&gt;0,CONSOLIDADO[[#This Row],[Muertes]]&gt;0),N778+1,I779))</f>
        <v>0</v>
      </c>
      <c r="O779" s="69">
        <f>+IFERROR(VLOOKUP($G779,TDMuertes!$C$2:$E$534,3,0),0)</f>
        <v>0</v>
      </c>
      <c r="P779" s="94" t="str">
        <f t="shared" ca="1" si="69"/>
        <v>OFF</v>
      </c>
      <c r="Q779" s="78">
        <f>+IFERROR(VLOOKUP(CONSOLIDADO[[#This Row],[Codigo Municipio]],TDDia!$A$4:$B$394,2,0),0)</f>
        <v>0</v>
      </c>
    </row>
    <row r="780" spans="2:17" ht="14.45">
      <c r="B780">
        <f t="shared" si="70"/>
        <v>5</v>
      </c>
      <c r="C780" s="69" t="str" cm="1">
        <f t="array" ref="C780">+INDEX(Table_4[[Departamento]:[Municipio]],FINAL!$B780,1)</f>
        <v>Atlántida</v>
      </c>
      <c r="D780" s="69" t="str" cm="1">
        <f t="array" ref="D780">+INDEX(Table_4[[Departamento]:[Municipio]],FINAL!$B780,4)</f>
        <v>La Masica</v>
      </c>
      <c r="E780" s="69" t="str" cm="1">
        <f t="array" ref="E780">+INDEX(Table_4[[Departamento]:[Municipio]],FINAL!$B780,3)</f>
        <v>0105</v>
      </c>
      <c r="F780" s="96">
        <f t="shared" si="71"/>
        <v>43899</v>
      </c>
      <c r="G780" s="71" t="str">
        <f>+CONSOLIDADO[[#This Row],[Codigo Municipio]]&amp;CONSOLIDADO[[#This Row],[Fecha]]</f>
        <v>010543899</v>
      </c>
      <c r="H780" s="72">
        <f>+IFERROR(VLOOKUP($G780,TDAcumula!$C$2:$E$2027,3,0),0)</f>
        <v>0</v>
      </c>
      <c r="I780" s="73">
        <f t="shared" ref="I780:I810" si="72">+IF(E780=E779,H780+I779,H780)</f>
        <v>0</v>
      </c>
      <c r="J780" s="74">
        <f>+IF(CONSOLIDADO[[#This Row],[Codigo Municipio]]=E779,CONSOLIDADO[[#This Row],[Fallecidos Diarios]]+J779,CONSOLIDADO[[#This Row],[Fallecidos Diarios]])</f>
        <v>0</v>
      </c>
      <c r="K780" s="75">
        <f t="shared" ref="K780:K810" si="73">+IF(I780-J780-L780&lt;0,0,I780-J780-L780)</f>
        <v>0</v>
      </c>
      <c r="L780" s="76">
        <f>+IF(CONSOLIDADO[[#This Row],[Codigo Municipio]]=E779,CONSOLIDADO[[#This Row],[Recuperados Diarios]]+L779,CONSOLIDADO[[#This Row],[Recuperados Diarios]])</f>
        <v>0</v>
      </c>
      <c r="M780" s="77" cm="1">
        <f t="array" ref="M780">+IFERROR(IF(CONSOLIDADO[[#This Row],[Día]]&lt;14,0,INDEX(CONSOLIDADO[Casos Diarios],ROW()-14,1)),0)</f>
        <v>0</v>
      </c>
      <c r="N780" s="72">
        <f>+IF(CONSOLIDADO[[#This Row],[Clave]]="710143893",1,IF(OR(CONSOLIDADO[[#This Row],[Casos Acumulados]]&gt;0,CONSOLIDADO[[#This Row],[Muertes]]&gt;0),N779+1,I780))</f>
        <v>0</v>
      </c>
      <c r="O780" s="69">
        <f>+IFERROR(VLOOKUP($G780,TDMuertes!$C$2:$E$534,3,0),0)</f>
        <v>0</v>
      </c>
      <c r="P780" s="94" t="str">
        <f t="shared" ref="P780:P810" ca="1" si="74">+IF(N780=0,"OFF",IF(N780=1,"START",IF(AND(N780&gt;1,F780&lt;TODAY()+1),"ON","OUT TIME")))</f>
        <v>OFF</v>
      </c>
      <c r="Q780" s="78">
        <f>+IFERROR(VLOOKUP(CONSOLIDADO[[#This Row],[Codigo Municipio]],TDDia!$A$4:$B$394,2,0),0)</f>
        <v>0</v>
      </c>
    </row>
    <row r="781" spans="2:17" ht="14.45">
      <c r="B781">
        <f t="shared" si="70"/>
        <v>5</v>
      </c>
      <c r="C781" s="69" t="str" cm="1">
        <f t="array" ref="C781">+INDEX(Table_4[[Departamento]:[Municipio]],FINAL!$B781,1)</f>
        <v>Atlántida</v>
      </c>
      <c r="D781" s="69" t="str" cm="1">
        <f t="array" ref="D781">+INDEX(Table_4[[Departamento]:[Municipio]],FINAL!$B781,4)</f>
        <v>La Masica</v>
      </c>
      <c r="E781" s="69" t="str" cm="1">
        <f t="array" ref="E781">+INDEX(Table_4[[Departamento]:[Municipio]],FINAL!$B781,3)</f>
        <v>0105</v>
      </c>
      <c r="F781" s="96">
        <f t="shared" si="71"/>
        <v>43900</v>
      </c>
      <c r="G781" s="71" t="str">
        <f>+CONSOLIDADO[[#This Row],[Codigo Municipio]]&amp;CONSOLIDADO[[#This Row],[Fecha]]</f>
        <v>010543900</v>
      </c>
      <c r="H781" s="72">
        <f>+IFERROR(VLOOKUP($G781,TDAcumula!$C$2:$E$2027,3,0),0)</f>
        <v>0</v>
      </c>
      <c r="I781" s="73">
        <f t="shared" si="72"/>
        <v>0</v>
      </c>
      <c r="J781" s="74">
        <f>+IF(CONSOLIDADO[[#This Row],[Codigo Municipio]]=E780,CONSOLIDADO[[#This Row],[Fallecidos Diarios]]+J780,CONSOLIDADO[[#This Row],[Fallecidos Diarios]])</f>
        <v>0</v>
      </c>
      <c r="K781" s="75">
        <f t="shared" si="73"/>
        <v>0</v>
      </c>
      <c r="L781" s="76">
        <f>+IF(CONSOLIDADO[[#This Row],[Codigo Municipio]]=E780,CONSOLIDADO[[#This Row],[Recuperados Diarios]]+L780,CONSOLIDADO[[#This Row],[Recuperados Diarios]])</f>
        <v>0</v>
      </c>
      <c r="M781" s="77" cm="1">
        <f t="array" ref="M781">+IFERROR(IF(CONSOLIDADO[[#This Row],[Día]]&lt;14,0,INDEX(CONSOLIDADO[Casos Diarios],ROW()-14,1)),0)</f>
        <v>0</v>
      </c>
      <c r="N781" s="72">
        <f>+IF(CONSOLIDADO[[#This Row],[Clave]]="710143893",1,IF(OR(CONSOLIDADO[[#This Row],[Casos Acumulados]]&gt;0,CONSOLIDADO[[#This Row],[Muertes]]&gt;0),N780+1,I781))</f>
        <v>0</v>
      </c>
      <c r="O781" s="69">
        <f>+IFERROR(VLOOKUP($G781,TDMuertes!$C$2:$E$534,3,0),0)</f>
        <v>0</v>
      </c>
      <c r="P781" s="94" t="str">
        <f t="shared" ca="1" si="74"/>
        <v>OFF</v>
      </c>
      <c r="Q781" s="78">
        <f>+IFERROR(VLOOKUP(CONSOLIDADO[[#This Row],[Codigo Municipio]],TDDia!$A$4:$B$394,2,0),0)</f>
        <v>0</v>
      </c>
    </row>
    <row r="782" spans="2:17" ht="14.45">
      <c r="B782">
        <f t="shared" si="70"/>
        <v>5</v>
      </c>
      <c r="C782" s="69" t="str" cm="1">
        <f t="array" ref="C782">+INDEX(Table_4[[Departamento]:[Municipio]],FINAL!$B782,1)</f>
        <v>Atlántida</v>
      </c>
      <c r="D782" s="69" t="str" cm="1">
        <f t="array" ref="D782">+INDEX(Table_4[[Departamento]:[Municipio]],FINAL!$B782,4)</f>
        <v>La Masica</v>
      </c>
      <c r="E782" s="69" t="str" cm="1">
        <f t="array" ref="E782">+INDEX(Table_4[[Departamento]:[Municipio]],FINAL!$B782,3)</f>
        <v>0105</v>
      </c>
      <c r="F782" s="96">
        <f t="shared" si="71"/>
        <v>43901</v>
      </c>
      <c r="G782" s="71" t="str">
        <f>+CONSOLIDADO[[#This Row],[Codigo Municipio]]&amp;CONSOLIDADO[[#This Row],[Fecha]]</f>
        <v>010543901</v>
      </c>
      <c r="H782" s="72">
        <f>+IFERROR(VLOOKUP($G782,TDAcumula!$C$2:$E$2027,3,0),0)</f>
        <v>0</v>
      </c>
      <c r="I782" s="73">
        <f t="shared" si="72"/>
        <v>0</v>
      </c>
      <c r="J782" s="74">
        <f>+IF(CONSOLIDADO[[#This Row],[Codigo Municipio]]=E781,CONSOLIDADO[[#This Row],[Fallecidos Diarios]]+J781,CONSOLIDADO[[#This Row],[Fallecidos Diarios]])</f>
        <v>0</v>
      </c>
      <c r="K782" s="75">
        <f t="shared" si="73"/>
        <v>0</v>
      </c>
      <c r="L782" s="76">
        <f>+IF(CONSOLIDADO[[#This Row],[Codigo Municipio]]=E781,CONSOLIDADO[[#This Row],[Recuperados Diarios]]+L781,CONSOLIDADO[[#This Row],[Recuperados Diarios]])</f>
        <v>0</v>
      </c>
      <c r="M782" s="77" cm="1">
        <f t="array" ref="M782">+IFERROR(IF(CONSOLIDADO[[#This Row],[Día]]&lt;14,0,INDEX(CONSOLIDADO[Casos Diarios],ROW()-14,1)),0)</f>
        <v>0</v>
      </c>
      <c r="N782" s="72">
        <f>+IF(CONSOLIDADO[[#This Row],[Clave]]="710143893",1,IF(OR(CONSOLIDADO[[#This Row],[Casos Acumulados]]&gt;0,CONSOLIDADO[[#This Row],[Muertes]]&gt;0),N781+1,I782))</f>
        <v>0</v>
      </c>
      <c r="O782" s="69">
        <f>+IFERROR(VLOOKUP($G782,TDMuertes!$C$2:$E$534,3,0),0)</f>
        <v>0</v>
      </c>
      <c r="P782" s="94" t="str">
        <f t="shared" ca="1" si="74"/>
        <v>OFF</v>
      </c>
      <c r="Q782" s="78">
        <f>+IFERROR(VLOOKUP(CONSOLIDADO[[#This Row],[Codigo Municipio]],TDDia!$A$4:$B$394,2,0),0)</f>
        <v>0</v>
      </c>
    </row>
    <row r="783" spans="2:17" ht="14.45">
      <c r="B783">
        <f t="shared" si="70"/>
        <v>5</v>
      </c>
      <c r="C783" s="69" t="str" cm="1">
        <f t="array" ref="C783">+INDEX(Table_4[[Departamento]:[Municipio]],FINAL!$B783,1)</f>
        <v>Atlántida</v>
      </c>
      <c r="D783" s="69" t="str" cm="1">
        <f t="array" ref="D783">+INDEX(Table_4[[Departamento]:[Municipio]],FINAL!$B783,4)</f>
        <v>La Masica</v>
      </c>
      <c r="E783" s="69" t="str" cm="1">
        <f t="array" ref="E783">+INDEX(Table_4[[Departamento]:[Municipio]],FINAL!$B783,3)</f>
        <v>0105</v>
      </c>
      <c r="F783" s="96">
        <f t="shared" si="71"/>
        <v>43902</v>
      </c>
      <c r="G783" s="71" t="str">
        <f>+CONSOLIDADO[[#This Row],[Codigo Municipio]]&amp;CONSOLIDADO[[#This Row],[Fecha]]</f>
        <v>010543902</v>
      </c>
      <c r="H783" s="72">
        <f>+IFERROR(VLOOKUP($G783,TDAcumula!$C$2:$E$2027,3,0),0)</f>
        <v>0</v>
      </c>
      <c r="I783" s="73">
        <f t="shared" si="72"/>
        <v>0</v>
      </c>
      <c r="J783" s="74">
        <f>+IF(CONSOLIDADO[[#This Row],[Codigo Municipio]]=E782,CONSOLIDADO[[#This Row],[Fallecidos Diarios]]+J782,CONSOLIDADO[[#This Row],[Fallecidos Diarios]])</f>
        <v>0</v>
      </c>
      <c r="K783" s="75">
        <f t="shared" si="73"/>
        <v>0</v>
      </c>
      <c r="L783" s="76">
        <f>+IF(CONSOLIDADO[[#This Row],[Codigo Municipio]]=E782,CONSOLIDADO[[#This Row],[Recuperados Diarios]]+L782,CONSOLIDADO[[#This Row],[Recuperados Diarios]])</f>
        <v>0</v>
      </c>
      <c r="M783" s="77" cm="1">
        <f t="array" ref="M783">+IFERROR(IF(CONSOLIDADO[[#This Row],[Día]]&lt;14,0,INDEX(CONSOLIDADO[Casos Diarios],ROW()-14,1)),0)</f>
        <v>0</v>
      </c>
      <c r="N783" s="72">
        <f>+IF(CONSOLIDADO[[#This Row],[Clave]]="710143893",1,IF(OR(CONSOLIDADO[[#This Row],[Casos Acumulados]]&gt;0,CONSOLIDADO[[#This Row],[Muertes]]&gt;0),N782+1,I783))</f>
        <v>0</v>
      </c>
      <c r="O783" s="69">
        <f>+IFERROR(VLOOKUP($G783,TDMuertes!$C$2:$E$534,3,0),0)</f>
        <v>0</v>
      </c>
      <c r="P783" s="94" t="str">
        <f t="shared" ca="1" si="74"/>
        <v>OFF</v>
      </c>
      <c r="Q783" s="78">
        <f>+IFERROR(VLOOKUP(CONSOLIDADO[[#This Row],[Codigo Municipio]],TDDia!$A$4:$B$394,2,0),0)</f>
        <v>0</v>
      </c>
    </row>
    <row r="784" spans="2:17" ht="14.45">
      <c r="B784">
        <f t="shared" si="70"/>
        <v>5</v>
      </c>
      <c r="C784" s="69" t="str" cm="1">
        <f t="array" ref="C784">+INDEX(Table_4[[Departamento]:[Municipio]],FINAL!$B784,1)</f>
        <v>Atlántida</v>
      </c>
      <c r="D784" s="69" t="str" cm="1">
        <f t="array" ref="D784">+INDEX(Table_4[[Departamento]:[Municipio]],FINAL!$B784,4)</f>
        <v>La Masica</v>
      </c>
      <c r="E784" s="69" t="str" cm="1">
        <f t="array" ref="E784">+INDEX(Table_4[[Departamento]:[Municipio]],FINAL!$B784,3)</f>
        <v>0105</v>
      </c>
      <c r="F784" s="96">
        <f t="shared" si="71"/>
        <v>43903</v>
      </c>
      <c r="G784" s="71" t="str">
        <f>+CONSOLIDADO[[#This Row],[Codigo Municipio]]&amp;CONSOLIDADO[[#This Row],[Fecha]]</f>
        <v>010543903</v>
      </c>
      <c r="H784" s="72">
        <f>+IFERROR(VLOOKUP($G784,TDAcumula!$C$2:$E$2027,3,0),0)</f>
        <v>0</v>
      </c>
      <c r="I784" s="73">
        <f t="shared" si="72"/>
        <v>0</v>
      </c>
      <c r="J784" s="74">
        <f>+IF(CONSOLIDADO[[#This Row],[Codigo Municipio]]=E783,CONSOLIDADO[[#This Row],[Fallecidos Diarios]]+J783,CONSOLIDADO[[#This Row],[Fallecidos Diarios]])</f>
        <v>0</v>
      </c>
      <c r="K784" s="75">
        <f t="shared" si="73"/>
        <v>0</v>
      </c>
      <c r="L784" s="76">
        <f>+IF(CONSOLIDADO[[#This Row],[Codigo Municipio]]=E783,CONSOLIDADO[[#This Row],[Recuperados Diarios]]+L783,CONSOLIDADO[[#This Row],[Recuperados Diarios]])</f>
        <v>0</v>
      </c>
      <c r="M784" s="77" cm="1">
        <f t="array" ref="M784">+IFERROR(IF(CONSOLIDADO[[#This Row],[Día]]&lt;14,0,INDEX(CONSOLIDADO[Casos Diarios],ROW()-14,1)),0)</f>
        <v>0</v>
      </c>
      <c r="N784" s="72">
        <f>+IF(CONSOLIDADO[[#This Row],[Clave]]="710143893",1,IF(OR(CONSOLIDADO[[#This Row],[Casos Acumulados]]&gt;0,CONSOLIDADO[[#This Row],[Muertes]]&gt;0),N783+1,I784))</f>
        <v>0</v>
      </c>
      <c r="O784" s="69">
        <f>+IFERROR(VLOOKUP($G784,TDMuertes!$C$2:$E$534,3,0),0)</f>
        <v>0</v>
      </c>
      <c r="P784" s="94" t="str">
        <f t="shared" ca="1" si="74"/>
        <v>OFF</v>
      </c>
      <c r="Q784" s="78">
        <f>+IFERROR(VLOOKUP(CONSOLIDADO[[#This Row],[Codigo Municipio]],TDDia!$A$4:$B$394,2,0),0)</f>
        <v>0</v>
      </c>
    </row>
    <row r="785" spans="2:17" ht="14.45">
      <c r="B785">
        <f t="shared" si="70"/>
        <v>5</v>
      </c>
      <c r="C785" s="69" t="str" cm="1">
        <f t="array" ref="C785">+INDEX(Table_4[[Departamento]:[Municipio]],FINAL!$B785,1)</f>
        <v>Atlántida</v>
      </c>
      <c r="D785" s="69" t="str" cm="1">
        <f t="array" ref="D785">+INDEX(Table_4[[Departamento]:[Municipio]],FINAL!$B785,4)</f>
        <v>La Masica</v>
      </c>
      <c r="E785" s="69" t="str" cm="1">
        <f t="array" ref="E785">+INDEX(Table_4[[Departamento]:[Municipio]],FINAL!$B785,3)</f>
        <v>0105</v>
      </c>
      <c r="F785" s="96">
        <f t="shared" si="71"/>
        <v>43904</v>
      </c>
      <c r="G785" s="71" t="str">
        <f>+CONSOLIDADO[[#This Row],[Codigo Municipio]]&amp;CONSOLIDADO[[#This Row],[Fecha]]</f>
        <v>010543904</v>
      </c>
      <c r="H785" s="72">
        <f>+IFERROR(VLOOKUP($G785,TDAcumula!$C$2:$E$2027,3,0),0)</f>
        <v>0</v>
      </c>
      <c r="I785" s="73">
        <f t="shared" si="72"/>
        <v>0</v>
      </c>
      <c r="J785" s="74">
        <f>+IF(CONSOLIDADO[[#This Row],[Codigo Municipio]]=E784,CONSOLIDADO[[#This Row],[Fallecidos Diarios]]+J784,CONSOLIDADO[[#This Row],[Fallecidos Diarios]])</f>
        <v>0</v>
      </c>
      <c r="K785" s="75">
        <f t="shared" si="73"/>
        <v>0</v>
      </c>
      <c r="L785" s="76">
        <f>+IF(CONSOLIDADO[[#This Row],[Codigo Municipio]]=E784,CONSOLIDADO[[#This Row],[Recuperados Diarios]]+L784,CONSOLIDADO[[#This Row],[Recuperados Diarios]])</f>
        <v>0</v>
      </c>
      <c r="M785" s="77" cm="1">
        <f t="array" ref="M785">+IFERROR(IF(CONSOLIDADO[[#This Row],[Día]]&lt;14,0,INDEX(CONSOLIDADO[Casos Diarios],ROW()-14,1)),0)</f>
        <v>0</v>
      </c>
      <c r="N785" s="72">
        <f>+IF(CONSOLIDADO[[#This Row],[Clave]]="710143893",1,IF(OR(CONSOLIDADO[[#This Row],[Casos Acumulados]]&gt;0,CONSOLIDADO[[#This Row],[Muertes]]&gt;0),N784+1,I785))</f>
        <v>0</v>
      </c>
      <c r="O785" s="69">
        <f>+IFERROR(VLOOKUP($G785,TDMuertes!$C$2:$E$534,3,0),0)</f>
        <v>0</v>
      </c>
      <c r="P785" s="94" t="str">
        <f t="shared" ca="1" si="74"/>
        <v>OFF</v>
      </c>
      <c r="Q785" s="78">
        <f>+IFERROR(VLOOKUP(CONSOLIDADO[[#This Row],[Codigo Municipio]],TDDia!$A$4:$B$394,2,0),0)</f>
        <v>0</v>
      </c>
    </row>
    <row r="786" spans="2:17" ht="14.45">
      <c r="B786">
        <f t="shared" si="70"/>
        <v>5</v>
      </c>
      <c r="C786" s="69" t="str" cm="1">
        <f t="array" ref="C786">+INDEX(Table_4[[Departamento]:[Municipio]],FINAL!$B786,1)</f>
        <v>Atlántida</v>
      </c>
      <c r="D786" s="69" t="str" cm="1">
        <f t="array" ref="D786">+INDEX(Table_4[[Departamento]:[Municipio]],FINAL!$B786,4)</f>
        <v>La Masica</v>
      </c>
      <c r="E786" s="69" t="str" cm="1">
        <f t="array" ref="E786">+INDEX(Table_4[[Departamento]:[Municipio]],FINAL!$B786,3)</f>
        <v>0105</v>
      </c>
      <c r="F786" s="96">
        <f t="shared" si="71"/>
        <v>43905</v>
      </c>
      <c r="G786" s="71" t="str">
        <f>+CONSOLIDADO[[#This Row],[Codigo Municipio]]&amp;CONSOLIDADO[[#This Row],[Fecha]]</f>
        <v>010543905</v>
      </c>
      <c r="H786" s="72">
        <f>+IFERROR(VLOOKUP($G786,TDAcumula!$C$2:$E$2027,3,0),0)</f>
        <v>0</v>
      </c>
      <c r="I786" s="73">
        <f t="shared" si="72"/>
        <v>0</v>
      </c>
      <c r="J786" s="74">
        <f>+IF(CONSOLIDADO[[#This Row],[Codigo Municipio]]=E785,CONSOLIDADO[[#This Row],[Fallecidos Diarios]]+J785,CONSOLIDADO[[#This Row],[Fallecidos Diarios]])</f>
        <v>0</v>
      </c>
      <c r="K786" s="75">
        <f t="shared" si="73"/>
        <v>0</v>
      </c>
      <c r="L786" s="76">
        <f>+IF(CONSOLIDADO[[#This Row],[Codigo Municipio]]=E785,CONSOLIDADO[[#This Row],[Recuperados Diarios]]+L785,CONSOLIDADO[[#This Row],[Recuperados Diarios]])</f>
        <v>0</v>
      </c>
      <c r="M786" s="77" cm="1">
        <f t="array" ref="M786">+IFERROR(IF(CONSOLIDADO[[#This Row],[Día]]&lt;14,0,INDEX(CONSOLIDADO[Casos Diarios],ROW()-14,1)),0)</f>
        <v>0</v>
      </c>
      <c r="N786" s="72">
        <f>+IF(CONSOLIDADO[[#This Row],[Clave]]="710143893",1,IF(OR(CONSOLIDADO[[#This Row],[Casos Acumulados]]&gt;0,CONSOLIDADO[[#This Row],[Muertes]]&gt;0),N785+1,I786))</f>
        <v>0</v>
      </c>
      <c r="O786" s="69">
        <f>+IFERROR(VLOOKUP($G786,TDMuertes!$C$2:$E$534,3,0),0)</f>
        <v>0</v>
      </c>
      <c r="P786" s="94" t="str">
        <f t="shared" ca="1" si="74"/>
        <v>OFF</v>
      </c>
      <c r="Q786" s="78">
        <f>+IFERROR(VLOOKUP(CONSOLIDADO[[#This Row],[Codigo Municipio]],TDDia!$A$4:$B$394,2,0),0)</f>
        <v>0</v>
      </c>
    </row>
    <row r="787" spans="2:17" ht="14.45">
      <c r="B787">
        <f t="shared" si="70"/>
        <v>5</v>
      </c>
      <c r="C787" s="69" t="str" cm="1">
        <f t="array" ref="C787">+INDEX(Table_4[[Departamento]:[Municipio]],FINAL!$B787,1)</f>
        <v>Atlántida</v>
      </c>
      <c r="D787" s="69" t="str" cm="1">
        <f t="array" ref="D787">+INDEX(Table_4[[Departamento]:[Municipio]],FINAL!$B787,4)</f>
        <v>La Masica</v>
      </c>
      <c r="E787" s="69" t="str" cm="1">
        <f t="array" ref="E787">+INDEX(Table_4[[Departamento]:[Municipio]],FINAL!$B787,3)</f>
        <v>0105</v>
      </c>
      <c r="F787" s="96">
        <f t="shared" si="71"/>
        <v>43906</v>
      </c>
      <c r="G787" s="71" t="str">
        <f>+CONSOLIDADO[[#This Row],[Codigo Municipio]]&amp;CONSOLIDADO[[#This Row],[Fecha]]</f>
        <v>010543906</v>
      </c>
      <c r="H787" s="72">
        <f>+IFERROR(VLOOKUP($G787,TDAcumula!$C$2:$E$2027,3,0),0)</f>
        <v>0</v>
      </c>
      <c r="I787" s="73">
        <f t="shared" si="72"/>
        <v>0</v>
      </c>
      <c r="J787" s="74">
        <f>+IF(CONSOLIDADO[[#This Row],[Codigo Municipio]]=E786,CONSOLIDADO[[#This Row],[Fallecidos Diarios]]+J786,CONSOLIDADO[[#This Row],[Fallecidos Diarios]])</f>
        <v>0</v>
      </c>
      <c r="K787" s="75">
        <f t="shared" si="73"/>
        <v>0</v>
      </c>
      <c r="L787" s="76">
        <f>+IF(CONSOLIDADO[[#This Row],[Codigo Municipio]]=E786,CONSOLIDADO[[#This Row],[Recuperados Diarios]]+L786,CONSOLIDADO[[#This Row],[Recuperados Diarios]])</f>
        <v>0</v>
      </c>
      <c r="M787" s="77" cm="1">
        <f t="array" ref="M787">+IFERROR(IF(CONSOLIDADO[[#This Row],[Día]]&lt;14,0,INDEX(CONSOLIDADO[Casos Diarios],ROW()-14,1)),0)</f>
        <v>0</v>
      </c>
      <c r="N787" s="72">
        <f>+IF(CONSOLIDADO[[#This Row],[Clave]]="710143893",1,IF(OR(CONSOLIDADO[[#This Row],[Casos Acumulados]]&gt;0,CONSOLIDADO[[#This Row],[Muertes]]&gt;0),N786+1,I787))</f>
        <v>0</v>
      </c>
      <c r="O787" s="69">
        <f>+IFERROR(VLOOKUP($G787,TDMuertes!$C$2:$E$534,3,0),0)</f>
        <v>0</v>
      </c>
      <c r="P787" s="94" t="str">
        <f t="shared" ca="1" si="74"/>
        <v>OFF</v>
      </c>
      <c r="Q787" s="78">
        <f>+IFERROR(VLOOKUP(CONSOLIDADO[[#This Row],[Codigo Municipio]],TDDia!$A$4:$B$394,2,0),0)</f>
        <v>0</v>
      </c>
    </row>
    <row r="788" spans="2:17" ht="14.45">
      <c r="B788">
        <f t="shared" si="70"/>
        <v>5</v>
      </c>
      <c r="C788" s="69" t="str" cm="1">
        <f t="array" ref="C788">+INDEX(Table_4[[Departamento]:[Municipio]],FINAL!$B788,1)</f>
        <v>Atlántida</v>
      </c>
      <c r="D788" s="69" t="str" cm="1">
        <f t="array" ref="D788">+INDEX(Table_4[[Departamento]:[Municipio]],FINAL!$B788,4)</f>
        <v>La Masica</v>
      </c>
      <c r="E788" s="69" t="str" cm="1">
        <f t="array" ref="E788">+INDEX(Table_4[[Departamento]:[Municipio]],FINAL!$B788,3)</f>
        <v>0105</v>
      </c>
      <c r="F788" s="96">
        <f t="shared" si="71"/>
        <v>43907</v>
      </c>
      <c r="G788" s="71" t="str">
        <f>+CONSOLIDADO[[#This Row],[Codigo Municipio]]&amp;CONSOLIDADO[[#This Row],[Fecha]]</f>
        <v>010543907</v>
      </c>
      <c r="H788" s="72">
        <f>+IFERROR(VLOOKUP($G788,TDAcumula!$C$2:$E$2027,3,0),0)</f>
        <v>0</v>
      </c>
      <c r="I788" s="73">
        <f t="shared" si="72"/>
        <v>0</v>
      </c>
      <c r="J788" s="74">
        <f>+IF(CONSOLIDADO[[#This Row],[Codigo Municipio]]=E787,CONSOLIDADO[[#This Row],[Fallecidos Diarios]]+J787,CONSOLIDADO[[#This Row],[Fallecidos Diarios]])</f>
        <v>0</v>
      </c>
      <c r="K788" s="75">
        <f t="shared" si="73"/>
        <v>0</v>
      </c>
      <c r="L788" s="76">
        <f>+IF(CONSOLIDADO[[#This Row],[Codigo Municipio]]=E787,CONSOLIDADO[[#This Row],[Recuperados Diarios]]+L787,CONSOLIDADO[[#This Row],[Recuperados Diarios]])</f>
        <v>0</v>
      </c>
      <c r="M788" s="77" cm="1">
        <f t="array" ref="M788">+IFERROR(IF(CONSOLIDADO[[#This Row],[Día]]&lt;14,0,INDEX(CONSOLIDADO[Casos Diarios],ROW()-14,1)),0)</f>
        <v>0</v>
      </c>
      <c r="N788" s="72">
        <f>+IF(CONSOLIDADO[[#This Row],[Clave]]="710143893",1,IF(OR(CONSOLIDADO[[#This Row],[Casos Acumulados]]&gt;0,CONSOLIDADO[[#This Row],[Muertes]]&gt;0),N787+1,I788))</f>
        <v>0</v>
      </c>
      <c r="O788" s="69">
        <f>+IFERROR(VLOOKUP($G788,TDMuertes!$C$2:$E$534,3,0),0)</f>
        <v>0</v>
      </c>
      <c r="P788" s="94" t="str">
        <f t="shared" ca="1" si="74"/>
        <v>OFF</v>
      </c>
      <c r="Q788" s="78">
        <f>+IFERROR(VLOOKUP(CONSOLIDADO[[#This Row],[Codigo Municipio]],TDDia!$A$4:$B$394,2,0),0)</f>
        <v>0</v>
      </c>
    </row>
    <row r="789" spans="2:17" ht="14.45">
      <c r="B789">
        <f t="shared" si="70"/>
        <v>5</v>
      </c>
      <c r="C789" s="69" t="str" cm="1">
        <f t="array" ref="C789">+INDEX(Table_4[[Departamento]:[Municipio]],FINAL!$B789,1)</f>
        <v>Atlántida</v>
      </c>
      <c r="D789" s="69" t="str" cm="1">
        <f t="array" ref="D789">+INDEX(Table_4[[Departamento]:[Municipio]],FINAL!$B789,4)</f>
        <v>La Masica</v>
      </c>
      <c r="E789" s="69" t="str" cm="1">
        <f t="array" ref="E789">+INDEX(Table_4[[Departamento]:[Municipio]],FINAL!$B789,3)</f>
        <v>0105</v>
      </c>
      <c r="F789" s="96">
        <f t="shared" si="71"/>
        <v>43908</v>
      </c>
      <c r="G789" s="71" t="str">
        <f>+CONSOLIDADO[[#This Row],[Codigo Municipio]]&amp;CONSOLIDADO[[#This Row],[Fecha]]</f>
        <v>010543908</v>
      </c>
      <c r="H789" s="72">
        <f>+IFERROR(VLOOKUP($G789,TDAcumula!$C$2:$E$2027,3,0),0)</f>
        <v>0</v>
      </c>
      <c r="I789" s="73">
        <f t="shared" si="72"/>
        <v>0</v>
      </c>
      <c r="J789" s="74">
        <f>+IF(CONSOLIDADO[[#This Row],[Codigo Municipio]]=E788,CONSOLIDADO[[#This Row],[Fallecidos Diarios]]+J788,CONSOLIDADO[[#This Row],[Fallecidos Diarios]])</f>
        <v>0</v>
      </c>
      <c r="K789" s="75">
        <f t="shared" si="73"/>
        <v>0</v>
      </c>
      <c r="L789" s="76">
        <f>+IF(CONSOLIDADO[[#This Row],[Codigo Municipio]]=E788,CONSOLIDADO[[#This Row],[Recuperados Diarios]]+L788,CONSOLIDADO[[#This Row],[Recuperados Diarios]])</f>
        <v>0</v>
      </c>
      <c r="M789" s="77" cm="1">
        <f t="array" ref="M789">+IFERROR(IF(CONSOLIDADO[[#This Row],[Día]]&lt;14,0,INDEX(CONSOLIDADO[Casos Diarios],ROW()-14,1)),0)</f>
        <v>0</v>
      </c>
      <c r="N789" s="72">
        <f>+IF(CONSOLIDADO[[#This Row],[Clave]]="710143893",1,IF(OR(CONSOLIDADO[[#This Row],[Casos Acumulados]]&gt;0,CONSOLIDADO[[#This Row],[Muertes]]&gt;0),N788+1,I789))</f>
        <v>0</v>
      </c>
      <c r="O789" s="69">
        <f>+IFERROR(VLOOKUP($G789,TDMuertes!$C$2:$E$534,3,0),0)</f>
        <v>0</v>
      </c>
      <c r="P789" s="94" t="str">
        <f t="shared" ca="1" si="74"/>
        <v>OFF</v>
      </c>
      <c r="Q789" s="78">
        <f>+IFERROR(VLOOKUP(CONSOLIDADO[[#This Row],[Codigo Municipio]],TDDia!$A$4:$B$394,2,0),0)</f>
        <v>0</v>
      </c>
    </row>
    <row r="790" spans="2:17" ht="14.45">
      <c r="B790">
        <f t="shared" si="70"/>
        <v>5</v>
      </c>
      <c r="C790" s="69" t="str" cm="1">
        <f t="array" ref="C790">+INDEX(Table_4[[Departamento]:[Municipio]],FINAL!$B790,1)</f>
        <v>Atlántida</v>
      </c>
      <c r="D790" s="69" t="str" cm="1">
        <f t="array" ref="D790">+INDEX(Table_4[[Departamento]:[Municipio]],FINAL!$B790,4)</f>
        <v>La Masica</v>
      </c>
      <c r="E790" s="69" t="str" cm="1">
        <f t="array" ref="E790">+INDEX(Table_4[[Departamento]:[Municipio]],FINAL!$B790,3)</f>
        <v>0105</v>
      </c>
      <c r="F790" s="96">
        <f t="shared" si="71"/>
        <v>43909</v>
      </c>
      <c r="G790" s="71" t="str">
        <f>+CONSOLIDADO[[#This Row],[Codigo Municipio]]&amp;CONSOLIDADO[[#This Row],[Fecha]]</f>
        <v>010543909</v>
      </c>
      <c r="H790" s="72">
        <f>+IFERROR(VLOOKUP($G790,TDAcumula!$C$2:$E$2027,3,0),0)</f>
        <v>0</v>
      </c>
      <c r="I790" s="73">
        <f t="shared" si="72"/>
        <v>0</v>
      </c>
      <c r="J790" s="74">
        <f>+IF(CONSOLIDADO[[#This Row],[Codigo Municipio]]=E789,CONSOLIDADO[[#This Row],[Fallecidos Diarios]]+J789,CONSOLIDADO[[#This Row],[Fallecidos Diarios]])</f>
        <v>0</v>
      </c>
      <c r="K790" s="75">
        <f t="shared" si="73"/>
        <v>0</v>
      </c>
      <c r="L790" s="76">
        <f>+IF(CONSOLIDADO[[#This Row],[Codigo Municipio]]=E789,CONSOLIDADO[[#This Row],[Recuperados Diarios]]+L789,CONSOLIDADO[[#This Row],[Recuperados Diarios]])</f>
        <v>0</v>
      </c>
      <c r="M790" s="77" cm="1">
        <f t="array" ref="M790">+IFERROR(IF(CONSOLIDADO[[#This Row],[Día]]&lt;14,0,INDEX(CONSOLIDADO[Casos Diarios],ROW()-14,1)),0)</f>
        <v>0</v>
      </c>
      <c r="N790" s="72">
        <f>+IF(CONSOLIDADO[[#This Row],[Clave]]="710143893",1,IF(OR(CONSOLIDADO[[#This Row],[Casos Acumulados]]&gt;0,CONSOLIDADO[[#This Row],[Muertes]]&gt;0),N789+1,I790))</f>
        <v>0</v>
      </c>
      <c r="O790" s="69">
        <f>+IFERROR(VLOOKUP($G790,TDMuertes!$C$2:$E$534,3,0),0)</f>
        <v>0</v>
      </c>
      <c r="P790" s="94" t="str">
        <f t="shared" ca="1" si="74"/>
        <v>OFF</v>
      </c>
      <c r="Q790" s="78">
        <f>+IFERROR(VLOOKUP(CONSOLIDADO[[#This Row],[Codigo Municipio]],TDDia!$A$4:$B$394,2,0),0)</f>
        <v>0</v>
      </c>
    </row>
    <row r="791" spans="2:17" ht="14.45">
      <c r="B791">
        <f t="shared" si="70"/>
        <v>5</v>
      </c>
      <c r="C791" s="69" t="str" cm="1">
        <f t="array" ref="C791">+INDEX(Table_4[[Departamento]:[Municipio]],FINAL!$B791,1)</f>
        <v>Atlántida</v>
      </c>
      <c r="D791" s="69" t="str" cm="1">
        <f t="array" ref="D791">+INDEX(Table_4[[Departamento]:[Municipio]],FINAL!$B791,4)</f>
        <v>La Masica</v>
      </c>
      <c r="E791" s="69" t="str" cm="1">
        <f t="array" ref="E791">+INDEX(Table_4[[Departamento]:[Municipio]],FINAL!$B791,3)</f>
        <v>0105</v>
      </c>
      <c r="F791" s="96">
        <f t="shared" si="71"/>
        <v>43910</v>
      </c>
      <c r="G791" s="71" t="str">
        <f>+CONSOLIDADO[[#This Row],[Codigo Municipio]]&amp;CONSOLIDADO[[#This Row],[Fecha]]</f>
        <v>010543910</v>
      </c>
      <c r="H791" s="72">
        <f>+IFERROR(VLOOKUP($G791,TDAcumula!$C$2:$E$2027,3,0),0)</f>
        <v>0</v>
      </c>
      <c r="I791" s="73">
        <f t="shared" si="72"/>
        <v>0</v>
      </c>
      <c r="J791" s="74">
        <f>+IF(CONSOLIDADO[[#This Row],[Codigo Municipio]]=E790,CONSOLIDADO[[#This Row],[Fallecidos Diarios]]+J790,CONSOLIDADO[[#This Row],[Fallecidos Diarios]])</f>
        <v>0</v>
      </c>
      <c r="K791" s="75">
        <f t="shared" si="73"/>
        <v>0</v>
      </c>
      <c r="L791" s="76">
        <f>+IF(CONSOLIDADO[[#This Row],[Codigo Municipio]]=E790,CONSOLIDADO[[#This Row],[Recuperados Diarios]]+L790,CONSOLIDADO[[#This Row],[Recuperados Diarios]])</f>
        <v>0</v>
      </c>
      <c r="M791" s="77" cm="1">
        <f t="array" ref="M791">+IFERROR(IF(CONSOLIDADO[[#This Row],[Día]]&lt;14,0,INDEX(CONSOLIDADO[Casos Diarios],ROW()-14,1)),0)</f>
        <v>0</v>
      </c>
      <c r="N791" s="72">
        <f>+IF(CONSOLIDADO[[#This Row],[Clave]]="710143893",1,IF(OR(CONSOLIDADO[[#This Row],[Casos Acumulados]]&gt;0,CONSOLIDADO[[#This Row],[Muertes]]&gt;0),N790+1,I791))</f>
        <v>0</v>
      </c>
      <c r="O791" s="69">
        <f>+IFERROR(VLOOKUP($G791,TDMuertes!$C$2:$E$534,3,0),0)</f>
        <v>0</v>
      </c>
      <c r="P791" s="94" t="str">
        <f t="shared" ca="1" si="74"/>
        <v>OFF</v>
      </c>
      <c r="Q791" s="78">
        <f>+IFERROR(VLOOKUP(CONSOLIDADO[[#This Row],[Codigo Municipio]],TDDia!$A$4:$B$394,2,0),0)</f>
        <v>0</v>
      </c>
    </row>
    <row r="792" spans="2:17" ht="14.45">
      <c r="B792">
        <f t="shared" si="70"/>
        <v>5</v>
      </c>
      <c r="C792" s="69" t="str" cm="1">
        <f t="array" ref="C792">+INDEX(Table_4[[Departamento]:[Municipio]],FINAL!$B792,1)</f>
        <v>Atlántida</v>
      </c>
      <c r="D792" s="69" t="str" cm="1">
        <f t="array" ref="D792">+INDEX(Table_4[[Departamento]:[Municipio]],FINAL!$B792,4)</f>
        <v>La Masica</v>
      </c>
      <c r="E792" s="69" t="str" cm="1">
        <f t="array" ref="E792">+INDEX(Table_4[[Departamento]:[Municipio]],FINAL!$B792,3)</f>
        <v>0105</v>
      </c>
      <c r="F792" s="96">
        <f t="shared" si="71"/>
        <v>43911</v>
      </c>
      <c r="G792" s="71" t="str">
        <f>+CONSOLIDADO[[#This Row],[Codigo Municipio]]&amp;CONSOLIDADO[[#This Row],[Fecha]]</f>
        <v>010543911</v>
      </c>
      <c r="H792" s="72">
        <f>+IFERROR(VLOOKUP($G792,TDAcumula!$C$2:$E$2027,3,0),0)</f>
        <v>0</v>
      </c>
      <c r="I792" s="73">
        <f t="shared" si="72"/>
        <v>0</v>
      </c>
      <c r="J792" s="74">
        <f>+IF(CONSOLIDADO[[#This Row],[Codigo Municipio]]=E791,CONSOLIDADO[[#This Row],[Fallecidos Diarios]]+J791,CONSOLIDADO[[#This Row],[Fallecidos Diarios]])</f>
        <v>0</v>
      </c>
      <c r="K792" s="75">
        <f t="shared" si="73"/>
        <v>0</v>
      </c>
      <c r="L792" s="76">
        <f>+IF(CONSOLIDADO[[#This Row],[Codigo Municipio]]=E791,CONSOLIDADO[[#This Row],[Recuperados Diarios]]+L791,CONSOLIDADO[[#This Row],[Recuperados Diarios]])</f>
        <v>0</v>
      </c>
      <c r="M792" s="77" cm="1">
        <f t="array" ref="M792">+IFERROR(IF(CONSOLIDADO[[#This Row],[Día]]&lt;14,0,INDEX(CONSOLIDADO[Casos Diarios],ROW()-14,1)),0)</f>
        <v>0</v>
      </c>
      <c r="N792" s="72">
        <f>+IF(CONSOLIDADO[[#This Row],[Clave]]="710143893",1,IF(OR(CONSOLIDADO[[#This Row],[Casos Acumulados]]&gt;0,CONSOLIDADO[[#This Row],[Muertes]]&gt;0),N791+1,I792))</f>
        <v>0</v>
      </c>
      <c r="O792" s="69">
        <f>+IFERROR(VLOOKUP($G792,TDMuertes!$C$2:$E$534,3,0),0)</f>
        <v>0</v>
      </c>
      <c r="P792" s="94" t="str">
        <f t="shared" ca="1" si="74"/>
        <v>OFF</v>
      </c>
      <c r="Q792" s="78">
        <f>+IFERROR(VLOOKUP(CONSOLIDADO[[#This Row],[Codigo Municipio]],TDDia!$A$4:$B$394,2,0),0)</f>
        <v>0</v>
      </c>
    </row>
    <row r="793" spans="2:17" ht="14.45">
      <c r="B793">
        <f t="shared" si="70"/>
        <v>5</v>
      </c>
      <c r="C793" s="69" t="str" cm="1">
        <f t="array" ref="C793">+INDEX(Table_4[[Departamento]:[Municipio]],FINAL!$B793,1)</f>
        <v>Atlántida</v>
      </c>
      <c r="D793" s="69" t="str" cm="1">
        <f t="array" ref="D793">+INDEX(Table_4[[Departamento]:[Municipio]],FINAL!$B793,4)</f>
        <v>La Masica</v>
      </c>
      <c r="E793" s="69" t="str" cm="1">
        <f t="array" ref="E793">+INDEX(Table_4[[Departamento]:[Municipio]],FINAL!$B793,3)</f>
        <v>0105</v>
      </c>
      <c r="F793" s="96">
        <f t="shared" si="71"/>
        <v>43912</v>
      </c>
      <c r="G793" s="71" t="str">
        <f>+CONSOLIDADO[[#This Row],[Codigo Municipio]]&amp;CONSOLIDADO[[#This Row],[Fecha]]</f>
        <v>010543912</v>
      </c>
      <c r="H793" s="72">
        <f>+IFERROR(VLOOKUP($G793,TDAcumula!$C$2:$E$2027,3,0),0)</f>
        <v>0</v>
      </c>
      <c r="I793" s="73">
        <f t="shared" si="72"/>
        <v>0</v>
      </c>
      <c r="J793" s="74">
        <f>+IF(CONSOLIDADO[[#This Row],[Codigo Municipio]]=E792,CONSOLIDADO[[#This Row],[Fallecidos Diarios]]+J792,CONSOLIDADO[[#This Row],[Fallecidos Diarios]])</f>
        <v>0</v>
      </c>
      <c r="K793" s="75">
        <f t="shared" si="73"/>
        <v>0</v>
      </c>
      <c r="L793" s="76">
        <f>+IF(CONSOLIDADO[[#This Row],[Codigo Municipio]]=E792,CONSOLIDADO[[#This Row],[Recuperados Diarios]]+L792,CONSOLIDADO[[#This Row],[Recuperados Diarios]])</f>
        <v>0</v>
      </c>
      <c r="M793" s="77" cm="1">
        <f t="array" ref="M793">+IFERROR(IF(CONSOLIDADO[[#This Row],[Día]]&lt;14,0,INDEX(CONSOLIDADO[Casos Diarios],ROW()-14,1)),0)</f>
        <v>0</v>
      </c>
      <c r="N793" s="72">
        <f>+IF(CONSOLIDADO[[#This Row],[Clave]]="710143893",1,IF(OR(CONSOLIDADO[[#This Row],[Casos Acumulados]]&gt;0,CONSOLIDADO[[#This Row],[Muertes]]&gt;0),N792+1,I793))</f>
        <v>0</v>
      </c>
      <c r="O793" s="69">
        <f>+IFERROR(VLOOKUP($G793,TDMuertes!$C$2:$E$534,3,0),0)</f>
        <v>0</v>
      </c>
      <c r="P793" s="94" t="str">
        <f t="shared" ca="1" si="74"/>
        <v>OFF</v>
      </c>
      <c r="Q793" s="78">
        <f>+IFERROR(VLOOKUP(CONSOLIDADO[[#This Row],[Codigo Municipio]],TDDia!$A$4:$B$394,2,0),0)</f>
        <v>0</v>
      </c>
    </row>
    <row r="794" spans="2:17" ht="14.45">
      <c r="B794">
        <f t="shared" si="70"/>
        <v>5</v>
      </c>
      <c r="C794" s="69" t="str" cm="1">
        <f t="array" ref="C794">+INDEX(Table_4[[Departamento]:[Municipio]],FINAL!$B794,1)</f>
        <v>Atlántida</v>
      </c>
      <c r="D794" s="69" t="str" cm="1">
        <f t="array" ref="D794">+INDEX(Table_4[[Departamento]:[Municipio]],FINAL!$B794,4)</f>
        <v>La Masica</v>
      </c>
      <c r="E794" s="69" t="str" cm="1">
        <f t="array" ref="E794">+INDEX(Table_4[[Departamento]:[Municipio]],FINAL!$B794,3)</f>
        <v>0105</v>
      </c>
      <c r="F794" s="96">
        <f t="shared" si="71"/>
        <v>43913</v>
      </c>
      <c r="G794" s="71" t="str">
        <f>+CONSOLIDADO[[#This Row],[Codigo Municipio]]&amp;CONSOLIDADO[[#This Row],[Fecha]]</f>
        <v>010543913</v>
      </c>
      <c r="H794" s="72">
        <f>+IFERROR(VLOOKUP($G794,TDAcumula!$C$2:$E$2027,3,0),0)</f>
        <v>0</v>
      </c>
      <c r="I794" s="73">
        <f t="shared" si="72"/>
        <v>0</v>
      </c>
      <c r="J794" s="74">
        <f>+IF(CONSOLIDADO[[#This Row],[Codigo Municipio]]=E793,CONSOLIDADO[[#This Row],[Fallecidos Diarios]]+J793,CONSOLIDADO[[#This Row],[Fallecidos Diarios]])</f>
        <v>0</v>
      </c>
      <c r="K794" s="75">
        <f t="shared" si="73"/>
        <v>0</v>
      </c>
      <c r="L794" s="76">
        <f>+IF(CONSOLIDADO[[#This Row],[Codigo Municipio]]=E793,CONSOLIDADO[[#This Row],[Recuperados Diarios]]+L793,CONSOLIDADO[[#This Row],[Recuperados Diarios]])</f>
        <v>0</v>
      </c>
      <c r="M794" s="77" cm="1">
        <f t="array" ref="M794">+IFERROR(IF(CONSOLIDADO[[#This Row],[Día]]&lt;14,0,INDEX(CONSOLIDADO[Casos Diarios],ROW()-14,1)),0)</f>
        <v>0</v>
      </c>
      <c r="N794" s="72">
        <f>+IF(CONSOLIDADO[[#This Row],[Clave]]="710143893",1,IF(OR(CONSOLIDADO[[#This Row],[Casos Acumulados]]&gt;0,CONSOLIDADO[[#This Row],[Muertes]]&gt;0),N793+1,I794))</f>
        <v>0</v>
      </c>
      <c r="O794" s="69">
        <f>+IFERROR(VLOOKUP($G794,TDMuertes!$C$2:$E$534,3,0),0)</f>
        <v>0</v>
      </c>
      <c r="P794" s="94" t="str">
        <f t="shared" ca="1" si="74"/>
        <v>OFF</v>
      </c>
      <c r="Q794" s="78">
        <f>+IFERROR(VLOOKUP(CONSOLIDADO[[#This Row],[Codigo Municipio]],TDDia!$A$4:$B$394,2,0),0)</f>
        <v>0</v>
      </c>
    </row>
    <row r="795" spans="2:17" ht="14.45">
      <c r="B795">
        <f t="shared" si="70"/>
        <v>5</v>
      </c>
      <c r="C795" s="69" t="str" cm="1">
        <f t="array" ref="C795">+INDEX(Table_4[[Departamento]:[Municipio]],FINAL!$B795,1)</f>
        <v>Atlántida</v>
      </c>
      <c r="D795" s="69" t="str" cm="1">
        <f t="array" ref="D795">+INDEX(Table_4[[Departamento]:[Municipio]],FINAL!$B795,4)</f>
        <v>La Masica</v>
      </c>
      <c r="E795" s="69" t="str" cm="1">
        <f t="array" ref="E795">+INDEX(Table_4[[Departamento]:[Municipio]],FINAL!$B795,3)</f>
        <v>0105</v>
      </c>
      <c r="F795" s="96">
        <f t="shared" si="71"/>
        <v>43914</v>
      </c>
      <c r="G795" s="71" t="str">
        <f>+CONSOLIDADO[[#This Row],[Codigo Municipio]]&amp;CONSOLIDADO[[#This Row],[Fecha]]</f>
        <v>010543914</v>
      </c>
      <c r="H795" s="72">
        <f>+IFERROR(VLOOKUP($G795,TDAcumula!$C$2:$E$2027,3,0),0)</f>
        <v>0</v>
      </c>
      <c r="I795" s="73">
        <f t="shared" si="72"/>
        <v>0</v>
      </c>
      <c r="J795" s="74">
        <f>+IF(CONSOLIDADO[[#This Row],[Codigo Municipio]]=E794,CONSOLIDADO[[#This Row],[Fallecidos Diarios]]+J794,CONSOLIDADO[[#This Row],[Fallecidos Diarios]])</f>
        <v>0</v>
      </c>
      <c r="K795" s="75">
        <f t="shared" si="73"/>
        <v>0</v>
      </c>
      <c r="L795" s="76">
        <f>+IF(CONSOLIDADO[[#This Row],[Codigo Municipio]]=E794,CONSOLIDADO[[#This Row],[Recuperados Diarios]]+L794,CONSOLIDADO[[#This Row],[Recuperados Diarios]])</f>
        <v>0</v>
      </c>
      <c r="M795" s="77" cm="1">
        <f t="array" ref="M795">+IFERROR(IF(CONSOLIDADO[[#This Row],[Día]]&lt;14,0,INDEX(CONSOLIDADO[Casos Diarios],ROW()-14,1)),0)</f>
        <v>0</v>
      </c>
      <c r="N795" s="72">
        <f>+IF(CONSOLIDADO[[#This Row],[Clave]]="710143893",1,IF(OR(CONSOLIDADO[[#This Row],[Casos Acumulados]]&gt;0,CONSOLIDADO[[#This Row],[Muertes]]&gt;0),N794+1,I795))</f>
        <v>0</v>
      </c>
      <c r="O795" s="69">
        <f>+IFERROR(VLOOKUP($G795,TDMuertes!$C$2:$E$534,3,0),0)</f>
        <v>0</v>
      </c>
      <c r="P795" s="94" t="str">
        <f t="shared" ca="1" si="74"/>
        <v>OFF</v>
      </c>
      <c r="Q795" s="78">
        <f>+IFERROR(VLOOKUP(CONSOLIDADO[[#This Row],[Codigo Municipio]],TDDia!$A$4:$B$394,2,0),0)</f>
        <v>0</v>
      </c>
    </row>
    <row r="796" spans="2:17" ht="14.45">
      <c r="B796">
        <f t="shared" si="70"/>
        <v>5</v>
      </c>
      <c r="C796" s="69" t="str" cm="1">
        <f t="array" ref="C796">+INDEX(Table_4[[Departamento]:[Municipio]],FINAL!$B796,1)</f>
        <v>Atlántida</v>
      </c>
      <c r="D796" s="69" t="str" cm="1">
        <f t="array" ref="D796">+INDEX(Table_4[[Departamento]:[Municipio]],FINAL!$B796,4)</f>
        <v>La Masica</v>
      </c>
      <c r="E796" s="69" t="str" cm="1">
        <f t="array" ref="E796">+INDEX(Table_4[[Departamento]:[Municipio]],FINAL!$B796,3)</f>
        <v>0105</v>
      </c>
      <c r="F796" s="96">
        <f t="shared" si="71"/>
        <v>43915</v>
      </c>
      <c r="G796" s="71" t="str">
        <f>+CONSOLIDADO[[#This Row],[Codigo Municipio]]&amp;CONSOLIDADO[[#This Row],[Fecha]]</f>
        <v>010543915</v>
      </c>
      <c r="H796" s="72">
        <f>+IFERROR(VLOOKUP($G796,TDAcumula!$C$2:$E$2027,3,0),0)</f>
        <v>0</v>
      </c>
      <c r="I796" s="73">
        <f t="shared" si="72"/>
        <v>0</v>
      </c>
      <c r="J796" s="74">
        <f>+IF(CONSOLIDADO[[#This Row],[Codigo Municipio]]=E795,CONSOLIDADO[[#This Row],[Fallecidos Diarios]]+J795,CONSOLIDADO[[#This Row],[Fallecidos Diarios]])</f>
        <v>0</v>
      </c>
      <c r="K796" s="75">
        <f t="shared" si="73"/>
        <v>0</v>
      </c>
      <c r="L796" s="76">
        <f>+IF(CONSOLIDADO[[#This Row],[Codigo Municipio]]=E795,CONSOLIDADO[[#This Row],[Recuperados Diarios]]+L795,CONSOLIDADO[[#This Row],[Recuperados Diarios]])</f>
        <v>0</v>
      </c>
      <c r="M796" s="77" cm="1">
        <f t="array" ref="M796">+IFERROR(IF(CONSOLIDADO[[#This Row],[Día]]&lt;14,0,INDEX(CONSOLIDADO[Casos Diarios],ROW()-14,1)),0)</f>
        <v>0</v>
      </c>
      <c r="N796" s="72">
        <f>+IF(CONSOLIDADO[[#This Row],[Clave]]="710143893",1,IF(OR(CONSOLIDADO[[#This Row],[Casos Acumulados]]&gt;0,CONSOLIDADO[[#This Row],[Muertes]]&gt;0),N795+1,I796))</f>
        <v>0</v>
      </c>
      <c r="O796" s="69">
        <f>+IFERROR(VLOOKUP($G796,TDMuertes!$C$2:$E$534,3,0),0)</f>
        <v>0</v>
      </c>
      <c r="P796" s="94" t="str">
        <f t="shared" ca="1" si="74"/>
        <v>OFF</v>
      </c>
      <c r="Q796" s="78">
        <f>+IFERROR(VLOOKUP(CONSOLIDADO[[#This Row],[Codigo Municipio]],TDDia!$A$4:$B$394,2,0),0)</f>
        <v>0</v>
      </c>
    </row>
    <row r="797" spans="2:17" ht="14.45">
      <c r="B797">
        <f t="shared" si="70"/>
        <v>5</v>
      </c>
      <c r="C797" s="69" t="str" cm="1">
        <f t="array" ref="C797">+INDEX(Table_4[[Departamento]:[Municipio]],FINAL!$B797,1)</f>
        <v>Atlántida</v>
      </c>
      <c r="D797" s="69" t="str" cm="1">
        <f t="array" ref="D797">+INDEX(Table_4[[Departamento]:[Municipio]],FINAL!$B797,4)</f>
        <v>La Masica</v>
      </c>
      <c r="E797" s="69" t="str" cm="1">
        <f t="array" ref="E797">+INDEX(Table_4[[Departamento]:[Municipio]],FINAL!$B797,3)</f>
        <v>0105</v>
      </c>
      <c r="F797" s="96">
        <f t="shared" si="71"/>
        <v>43916</v>
      </c>
      <c r="G797" s="71" t="str">
        <f>+CONSOLIDADO[[#This Row],[Codigo Municipio]]&amp;CONSOLIDADO[[#This Row],[Fecha]]</f>
        <v>010543916</v>
      </c>
      <c r="H797" s="72">
        <f>+IFERROR(VLOOKUP($G797,TDAcumula!$C$2:$E$2027,3,0),0)</f>
        <v>0</v>
      </c>
      <c r="I797" s="73">
        <f t="shared" si="72"/>
        <v>0</v>
      </c>
      <c r="J797" s="74">
        <f>+IF(CONSOLIDADO[[#This Row],[Codigo Municipio]]=E796,CONSOLIDADO[[#This Row],[Fallecidos Diarios]]+J796,CONSOLIDADO[[#This Row],[Fallecidos Diarios]])</f>
        <v>0</v>
      </c>
      <c r="K797" s="75">
        <f t="shared" si="73"/>
        <v>0</v>
      </c>
      <c r="L797" s="76">
        <f>+IF(CONSOLIDADO[[#This Row],[Codigo Municipio]]=E796,CONSOLIDADO[[#This Row],[Recuperados Diarios]]+L796,CONSOLIDADO[[#This Row],[Recuperados Diarios]])</f>
        <v>0</v>
      </c>
      <c r="M797" s="77" cm="1">
        <f t="array" ref="M797">+IFERROR(IF(CONSOLIDADO[[#This Row],[Día]]&lt;14,0,INDEX(CONSOLIDADO[Casos Diarios],ROW()-14,1)),0)</f>
        <v>0</v>
      </c>
      <c r="N797" s="72">
        <f>+IF(CONSOLIDADO[[#This Row],[Clave]]="710143893",1,IF(OR(CONSOLIDADO[[#This Row],[Casos Acumulados]]&gt;0,CONSOLIDADO[[#This Row],[Muertes]]&gt;0),N796+1,I797))</f>
        <v>0</v>
      </c>
      <c r="O797" s="69">
        <f>+IFERROR(VLOOKUP($G797,TDMuertes!$C$2:$E$534,3,0),0)</f>
        <v>0</v>
      </c>
      <c r="P797" s="94" t="str">
        <f t="shared" ca="1" si="74"/>
        <v>OFF</v>
      </c>
      <c r="Q797" s="78">
        <f>+IFERROR(VLOOKUP(CONSOLIDADO[[#This Row],[Codigo Municipio]],TDDia!$A$4:$B$394,2,0),0)</f>
        <v>0</v>
      </c>
    </row>
    <row r="798" spans="2:17" ht="14.45">
      <c r="B798">
        <f t="shared" si="70"/>
        <v>5</v>
      </c>
      <c r="C798" s="69" t="str" cm="1">
        <f t="array" ref="C798">+INDEX(Table_4[[Departamento]:[Municipio]],FINAL!$B798,1)</f>
        <v>Atlántida</v>
      </c>
      <c r="D798" s="69" t="str" cm="1">
        <f t="array" ref="D798">+INDEX(Table_4[[Departamento]:[Municipio]],FINAL!$B798,4)</f>
        <v>La Masica</v>
      </c>
      <c r="E798" s="69" t="str" cm="1">
        <f t="array" ref="E798">+INDEX(Table_4[[Departamento]:[Municipio]],FINAL!$B798,3)</f>
        <v>0105</v>
      </c>
      <c r="F798" s="96">
        <f t="shared" si="71"/>
        <v>43917</v>
      </c>
      <c r="G798" s="71" t="str">
        <f>+CONSOLIDADO[[#This Row],[Codigo Municipio]]&amp;CONSOLIDADO[[#This Row],[Fecha]]</f>
        <v>010543917</v>
      </c>
      <c r="H798" s="72">
        <f>+IFERROR(VLOOKUP($G798,TDAcumula!$C$2:$E$2027,3,0),0)</f>
        <v>0</v>
      </c>
      <c r="I798" s="73">
        <f t="shared" si="72"/>
        <v>0</v>
      </c>
      <c r="J798" s="74">
        <f>+IF(CONSOLIDADO[[#This Row],[Codigo Municipio]]=E797,CONSOLIDADO[[#This Row],[Fallecidos Diarios]]+J797,CONSOLIDADO[[#This Row],[Fallecidos Diarios]])</f>
        <v>0</v>
      </c>
      <c r="K798" s="75">
        <f t="shared" si="73"/>
        <v>0</v>
      </c>
      <c r="L798" s="76">
        <f>+IF(CONSOLIDADO[[#This Row],[Codigo Municipio]]=E797,CONSOLIDADO[[#This Row],[Recuperados Diarios]]+L797,CONSOLIDADO[[#This Row],[Recuperados Diarios]])</f>
        <v>0</v>
      </c>
      <c r="M798" s="77" cm="1">
        <f t="array" ref="M798">+IFERROR(IF(CONSOLIDADO[[#This Row],[Día]]&lt;14,0,INDEX(CONSOLIDADO[Casos Diarios],ROW()-14,1)),0)</f>
        <v>0</v>
      </c>
      <c r="N798" s="72">
        <f>+IF(CONSOLIDADO[[#This Row],[Clave]]="710143893",1,IF(OR(CONSOLIDADO[[#This Row],[Casos Acumulados]]&gt;0,CONSOLIDADO[[#This Row],[Muertes]]&gt;0),N797+1,I798))</f>
        <v>0</v>
      </c>
      <c r="O798" s="69">
        <f>+IFERROR(VLOOKUP($G798,TDMuertes!$C$2:$E$534,3,0),0)</f>
        <v>0</v>
      </c>
      <c r="P798" s="94" t="str">
        <f t="shared" ca="1" si="74"/>
        <v>OFF</v>
      </c>
      <c r="Q798" s="78">
        <f>+IFERROR(VLOOKUP(CONSOLIDADO[[#This Row],[Codigo Municipio]],TDDia!$A$4:$B$394,2,0),0)</f>
        <v>0</v>
      </c>
    </row>
    <row r="799" spans="2:17" ht="14.45">
      <c r="B799">
        <f t="shared" si="70"/>
        <v>5</v>
      </c>
      <c r="C799" s="69" t="str" cm="1">
        <f t="array" ref="C799">+INDEX(Table_4[[Departamento]:[Municipio]],FINAL!$B799,1)</f>
        <v>Atlántida</v>
      </c>
      <c r="D799" s="69" t="str" cm="1">
        <f t="array" ref="D799">+INDEX(Table_4[[Departamento]:[Municipio]],FINAL!$B799,4)</f>
        <v>La Masica</v>
      </c>
      <c r="E799" s="69" t="str" cm="1">
        <f t="array" ref="E799">+INDEX(Table_4[[Departamento]:[Municipio]],FINAL!$B799,3)</f>
        <v>0105</v>
      </c>
      <c r="F799" s="96">
        <f t="shared" si="71"/>
        <v>43918</v>
      </c>
      <c r="G799" s="71" t="str">
        <f>+CONSOLIDADO[[#This Row],[Codigo Municipio]]&amp;CONSOLIDADO[[#This Row],[Fecha]]</f>
        <v>010543918</v>
      </c>
      <c r="H799" s="72">
        <f>+IFERROR(VLOOKUP($G799,TDAcumula!$C$2:$E$2027,3,0),0)</f>
        <v>0</v>
      </c>
      <c r="I799" s="73">
        <f t="shared" si="72"/>
        <v>0</v>
      </c>
      <c r="J799" s="74">
        <f>+IF(CONSOLIDADO[[#This Row],[Codigo Municipio]]=E798,CONSOLIDADO[[#This Row],[Fallecidos Diarios]]+J798,CONSOLIDADO[[#This Row],[Fallecidos Diarios]])</f>
        <v>0</v>
      </c>
      <c r="K799" s="75">
        <f t="shared" si="73"/>
        <v>0</v>
      </c>
      <c r="L799" s="76">
        <f>+IF(CONSOLIDADO[[#This Row],[Codigo Municipio]]=E798,CONSOLIDADO[[#This Row],[Recuperados Diarios]]+L798,CONSOLIDADO[[#This Row],[Recuperados Diarios]])</f>
        <v>0</v>
      </c>
      <c r="M799" s="77" cm="1">
        <f t="array" ref="M799">+IFERROR(IF(CONSOLIDADO[[#This Row],[Día]]&lt;14,0,INDEX(CONSOLIDADO[Casos Diarios],ROW()-14,1)),0)</f>
        <v>0</v>
      </c>
      <c r="N799" s="72">
        <f>+IF(CONSOLIDADO[[#This Row],[Clave]]="710143893",1,IF(OR(CONSOLIDADO[[#This Row],[Casos Acumulados]]&gt;0,CONSOLIDADO[[#This Row],[Muertes]]&gt;0),N798+1,I799))</f>
        <v>0</v>
      </c>
      <c r="O799" s="69">
        <f>+IFERROR(VLOOKUP($G799,TDMuertes!$C$2:$E$534,3,0),0)</f>
        <v>0</v>
      </c>
      <c r="P799" s="94" t="str">
        <f t="shared" ca="1" si="74"/>
        <v>OFF</v>
      </c>
      <c r="Q799" s="78">
        <f>+IFERROR(VLOOKUP(CONSOLIDADO[[#This Row],[Codigo Municipio]],TDDia!$A$4:$B$394,2,0),0)</f>
        <v>0</v>
      </c>
    </row>
    <row r="800" spans="2:17" ht="14.45">
      <c r="B800">
        <f t="shared" si="70"/>
        <v>5</v>
      </c>
      <c r="C800" s="69" t="str" cm="1">
        <f t="array" ref="C800">+INDEX(Table_4[[Departamento]:[Municipio]],FINAL!$B800,1)</f>
        <v>Atlántida</v>
      </c>
      <c r="D800" s="69" t="str" cm="1">
        <f t="array" ref="D800">+INDEX(Table_4[[Departamento]:[Municipio]],FINAL!$B800,4)</f>
        <v>La Masica</v>
      </c>
      <c r="E800" s="69" t="str" cm="1">
        <f t="array" ref="E800">+INDEX(Table_4[[Departamento]:[Municipio]],FINAL!$B800,3)</f>
        <v>0105</v>
      </c>
      <c r="F800" s="96">
        <f t="shared" si="71"/>
        <v>43919</v>
      </c>
      <c r="G800" s="71" t="str">
        <f>+CONSOLIDADO[[#This Row],[Codigo Municipio]]&amp;CONSOLIDADO[[#This Row],[Fecha]]</f>
        <v>010543919</v>
      </c>
      <c r="H800" s="72">
        <f>+IFERROR(VLOOKUP($G800,TDAcumula!$C$2:$E$2027,3,0),0)</f>
        <v>0</v>
      </c>
      <c r="I800" s="73">
        <f t="shared" si="72"/>
        <v>0</v>
      </c>
      <c r="J800" s="74">
        <f>+IF(CONSOLIDADO[[#This Row],[Codigo Municipio]]=E799,CONSOLIDADO[[#This Row],[Fallecidos Diarios]]+J799,CONSOLIDADO[[#This Row],[Fallecidos Diarios]])</f>
        <v>0</v>
      </c>
      <c r="K800" s="75">
        <f t="shared" si="73"/>
        <v>0</v>
      </c>
      <c r="L800" s="76">
        <f>+IF(CONSOLIDADO[[#This Row],[Codigo Municipio]]=E799,CONSOLIDADO[[#This Row],[Recuperados Diarios]]+L799,CONSOLIDADO[[#This Row],[Recuperados Diarios]])</f>
        <v>0</v>
      </c>
      <c r="M800" s="77" cm="1">
        <f t="array" ref="M800">+IFERROR(IF(CONSOLIDADO[[#This Row],[Día]]&lt;14,0,INDEX(CONSOLIDADO[Casos Diarios],ROW()-14,1)),0)</f>
        <v>0</v>
      </c>
      <c r="N800" s="72">
        <f>+IF(CONSOLIDADO[[#This Row],[Clave]]="710143893",1,IF(OR(CONSOLIDADO[[#This Row],[Casos Acumulados]]&gt;0,CONSOLIDADO[[#This Row],[Muertes]]&gt;0),N799+1,I800))</f>
        <v>0</v>
      </c>
      <c r="O800" s="69">
        <f>+IFERROR(VLOOKUP($G800,TDMuertes!$C$2:$E$534,3,0),0)</f>
        <v>0</v>
      </c>
      <c r="P800" s="94" t="str">
        <f t="shared" ca="1" si="74"/>
        <v>OFF</v>
      </c>
      <c r="Q800" s="78">
        <f>+IFERROR(VLOOKUP(CONSOLIDADO[[#This Row],[Codigo Municipio]],TDDia!$A$4:$B$394,2,0),0)</f>
        <v>0</v>
      </c>
    </row>
    <row r="801" spans="2:17" ht="14.45">
      <c r="B801">
        <f t="shared" si="70"/>
        <v>5</v>
      </c>
      <c r="C801" s="69" t="str" cm="1">
        <f t="array" ref="C801">+INDEX(Table_4[[Departamento]:[Municipio]],FINAL!$B801,1)</f>
        <v>Atlántida</v>
      </c>
      <c r="D801" s="69" t="str" cm="1">
        <f t="array" ref="D801">+INDEX(Table_4[[Departamento]:[Municipio]],FINAL!$B801,4)</f>
        <v>La Masica</v>
      </c>
      <c r="E801" s="69" t="str" cm="1">
        <f t="array" ref="E801">+INDEX(Table_4[[Departamento]:[Municipio]],FINAL!$B801,3)</f>
        <v>0105</v>
      </c>
      <c r="F801" s="96">
        <f t="shared" si="71"/>
        <v>43920</v>
      </c>
      <c r="G801" s="71" t="str">
        <f>+CONSOLIDADO[[#This Row],[Codigo Municipio]]&amp;CONSOLIDADO[[#This Row],[Fecha]]</f>
        <v>010543920</v>
      </c>
      <c r="H801" s="72">
        <f>+IFERROR(VLOOKUP($G801,TDAcumula!$C$2:$E$2027,3,0),0)</f>
        <v>0</v>
      </c>
      <c r="I801" s="73">
        <f t="shared" si="72"/>
        <v>0</v>
      </c>
      <c r="J801" s="74">
        <f>+IF(CONSOLIDADO[[#This Row],[Codigo Municipio]]=E800,CONSOLIDADO[[#This Row],[Fallecidos Diarios]]+J800,CONSOLIDADO[[#This Row],[Fallecidos Diarios]])</f>
        <v>0</v>
      </c>
      <c r="K801" s="75">
        <f t="shared" si="73"/>
        <v>0</v>
      </c>
      <c r="L801" s="76">
        <f>+IF(CONSOLIDADO[[#This Row],[Codigo Municipio]]=E800,CONSOLIDADO[[#This Row],[Recuperados Diarios]]+L800,CONSOLIDADO[[#This Row],[Recuperados Diarios]])</f>
        <v>0</v>
      </c>
      <c r="M801" s="77" cm="1">
        <f t="array" ref="M801">+IFERROR(IF(CONSOLIDADO[[#This Row],[Día]]&lt;14,0,INDEX(CONSOLIDADO[Casos Diarios],ROW()-14,1)),0)</f>
        <v>0</v>
      </c>
      <c r="N801" s="72">
        <f>+IF(CONSOLIDADO[[#This Row],[Clave]]="710143893",1,IF(OR(CONSOLIDADO[[#This Row],[Casos Acumulados]]&gt;0,CONSOLIDADO[[#This Row],[Muertes]]&gt;0),N800+1,I801))</f>
        <v>0</v>
      </c>
      <c r="O801" s="69">
        <f>+IFERROR(VLOOKUP($G801,TDMuertes!$C$2:$E$534,3,0),0)</f>
        <v>0</v>
      </c>
      <c r="P801" s="94" t="str">
        <f t="shared" ca="1" si="74"/>
        <v>OFF</v>
      </c>
      <c r="Q801" s="78">
        <f>+IFERROR(VLOOKUP(CONSOLIDADO[[#This Row],[Codigo Municipio]],TDDia!$A$4:$B$394,2,0),0)</f>
        <v>0</v>
      </c>
    </row>
    <row r="802" spans="2:17" ht="14.45">
      <c r="B802">
        <f t="shared" si="70"/>
        <v>5</v>
      </c>
      <c r="C802" s="69" t="str" cm="1">
        <f t="array" ref="C802">+INDEX(Table_4[[Departamento]:[Municipio]],FINAL!$B802,1)</f>
        <v>Atlántida</v>
      </c>
      <c r="D802" s="69" t="str" cm="1">
        <f t="array" ref="D802">+INDEX(Table_4[[Departamento]:[Municipio]],FINAL!$B802,4)</f>
        <v>La Masica</v>
      </c>
      <c r="E802" s="69" t="str" cm="1">
        <f t="array" ref="E802">+INDEX(Table_4[[Departamento]:[Municipio]],FINAL!$B802,3)</f>
        <v>0105</v>
      </c>
      <c r="F802" s="96">
        <f t="shared" si="71"/>
        <v>43921</v>
      </c>
      <c r="G802" s="71" t="str">
        <f>+CONSOLIDADO[[#This Row],[Codigo Municipio]]&amp;CONSOLIDADO[[#This Row],[Fecha]]</f>
        <v>010543921</v>
      </c>
      <c r="H802" s="72">
        <f>+IFERROR(VLOOKUP($G802,TDAcumula!$C$2:$E$2027,3,0),0)</f>
        <v>0</v>
      </c>
      <c r="I802" s="73">
        <f t="shared" si="72"/>
        <v>0</v>
      </c>
      <c r="J802" s="74">
        <f>+IF(CONSOLIDADO[[#This Row],[Codigo Municipio]]=E801,CONSOLIDADO[[#This Row],[Fallecidos Diarios]]+J801,CONSOLIDADO[[#This Row],[Fallecidos Diarios]])</f>
        <v>0</v>
      </c>
      <c r="K802" s="75">
        <f t="shared" si="73"/>
        <v>0</v>
      </c>
      <c r="L802" s="76">
        <f>+IF(CONSOLIDADO[[#This Row],[Codigo Municipio]]=E801,CONSOLIDADO[[#This Row],[Recuperados Diarios]]+L801,CONSOLIDADO[[#This Row],[Recuperados Diarios]])</f>
        <v>0</v>
      </c>
      <c r="M802" s="77" cm="1">
        <f t="array" ref="M802">+IFERROR(IF(CONSOLIDADO[[#This Row],[Día]]&lt;14,0,INDEX(CONSOLIDADO[Casos Diarios],ROW()-14,1)),0)</f>
        <v>0</v>
      </c>
      <c r="N802" s="72">
        <f>+IF(CONSOLIDADO[[#This Row],[Clave]]="710143893",1,IF(OR(CONSOLIDADO[[#This Row],[Casos Acumulados]]&gt;0,CONSOLIDADO[[#This Row],[Muertes]]&gt;0),N801+1,I802))</f>
        <v>0</v>
      </c>
      <c r="O802" s="69">
        <f>+IFERROR(VLOOKUP($G802,TDMuertes!$C$2:$E$534,3,0),0)</f>
        <v>0</v>
      </c>
      <c r="P802" s="94" t="str">
        <f t="shared" ca="1" si="74"/>
        <v>OFF</v>
      </c>
      <c r="Q802" s="78">
        <f>+IFERROR(VLOOKUP(CONSOLIDADO[[#This Row],[Codigo Municipio]],TDDia!$A$4:$B$394,2,0),0)</f>
        <v>0</v>
      </c>
    </row>
    <row r="803" spans="2:17" ht="14.45">
      <c r="B803">
        <f t="shared" si="70"/>
        <v>5</v>
      </c>
      <c r="C803" s="69" t="str" cm="1">
        <f t="array" ref="C803">+INDEX(Table_4[[Departamento]:[Municipio]],FINAL!$B803,1)</f>
        <v>Atlántida</v>
      </c>
      <c r="D803" s="69" t="str" cm="1">
        <f t="array" ref="D803">+INDEX(Table_4[[Departamento]:[Municipio]],FINAL!$B803,4)</f>
        <v>La Masica</v>
      </c>
      <c r="E803" s="69" t="str" cm="1">
        <f t="array" ref="E803">+INDEX(Table_4[[Departamento]:[Municipio]],FINAL!$B803,3)</f>
        <v>0105</v>
      </c>
      <c r="F803" s="96">
        <f t="shared" si="71"/>
        <v>43922</v>
      </c>
      <c r="G803" s="71" t="str">
        <f>+CONSOLIDADO[[#This Row],[Codigo Municipio]]&amp;CONSOLIDADO[[#This Row],[Fecha]]</f>
        <v>010543922</v>
      </c>
      <c r="H803" s="72">
        <f>+IFERROR(VLOOKUP($G803,TDAcumula!$C$2:$E$2027,3,0),0)</f>
        <v>0</v>
      </c>
      <c r="I803" s="73">
        <f t="shared" si="72"/>
        <v>0</v>
      </c>
      <c r="J803" s="74">
        <f>+IF(CONSOLIDADO[[#This Row],[Codigo Municipio]]=E802,CONSOLIDADO[[#This Row],[Fallecidos Diarios]]+J802,CONSOLIDADO[[#This Row],[Fallecidos Diarios]])</f>
        <v>0</v>
      </c>
      <c r="K803" s="75">
        <f t="shared" si="73"/>
        <v>0</v>
      </c>
      <c r="L803" s="76">
        <f>+IF(CONSOLIDADO[[#This Row],[Codigo Municipio]]=E802,CONSOLIDADO[[#This Row],[Recuperados Diarios]]+L802,CONSOLIDADO[[#This Row],[Recuperados Diarios]])</f>
        <v>0</v>
      </c>
      <c r="M803" s="77" cm="1">
        <f t="array" ref="M803">+IFERROR(IF(CONSOLIDADO[[#This Row],[Día]]&lt;14,0,INDEX(CONSOLIDADO[Casos Diarios],ROW()-14,1)),0)</f>
        <v>0</v>
      </c>
      <c r="N803" s="72">
        <f>+IF(CONSOLIDADO[[#This Row],[Clave]]="710143893",1,IF(OR(CONSOLIDADO[[#This Row],[Casos Acumulados]]&gt;0,CONSOLIDADO[[#This Row],[Muertes]]&gt;0),N802+1,I803))</f>
        <v>0</v>
      </c>
      <c r="O803" s="69">
        <f>+IFERROR(VLOOKUP($G803,TDMuertes!$C$2:$E$534,3,0),0)</f>
        <v>0</v>
      </c>
      <c r="P803" s="94" t="str">
        <f t="shared" ca="1" si="74"/>
        <v>OFF</v>
      </c>
      <c r="Q803" s="78">
        <f>+IFERROR(VLOOKUP(CONSOLIDADO[[#This Row],[Codigo Municipio]],TDDia!$A$4:$B$394,2,0),0)</f>
        <v>0</v>
      </c>
    </row>
    <row r="804" spans="2:17" ht="14.45">
      <c r="B804">
        <f t="shared" si="70"/>
        <v>5</v>
      </c>
      <c r="C804" s="69" t="str" cm="1">
        <f t="array" ref="C804">+INDEX(Table_4[[Departamento]:[Municipio]],FINAL!$B804,1)</f>
        <v>Atlántida</v>
      </c>
      <c r="D804" s="69" t="str" cm="1">
        <f t="array" ref="D804">+INDEX(Table_4[[Departamento]:[Municipio]],FINAL!$B804,4)</f>
        <v>La Masica</v>
      </c>
      <c r="E804" s="69" t="str" cm="1">
        <f t="array" ref="E804">+INDEX(Table_4[[Departamento]:[Municipio]],FINAL!$B804,3)</f>
        <v>0105</v>
      </c>
      <c r="F804" s="96">
        <f t="shared" si="71"/>
        <v>43923</v>
      </c>
      <c r="G804" s="71" t="str">
        <f>+CONSOLIDADO[[#This Row],[Codigo Municipio]]&amp;CONSOLIDADO[[#This Row],[Fecha]]</f>
        <v>010543923</v>
      </c>
      <c r="H804" s="72">
        <f>+IFERROR(VLOOKUP($G804,TDAcumula!$C$2:$E$2027,3,0),0)</f>
        <v>0</v>
      </c>
      <c r="I804" s="73">
        <f t="shared" si="72"/>
        <v>0</v>
      </c>
      <c r="J804" s="74">
        <f>+IF(CONSOLIDADO[[#This Row],[Codigo Municipio]]=E803,CONSOLIDADO[[#This Row],[Fallecidos Diarios]]+J803,CONSOLIDADO[[#This Row],[Fallecidos Diarios]])</f>
        <v>0</v>
      </c>
      <c r="K804" s="75">
        <f t="shared" si="73"/>
        <v>0</v>
      </c>
      <c r="L804" s="76">
        <f>+IF(CONSOLIDADO[[#This Row],[Codigo Municipio]]=E803,CONSOLIDADO[[#This Row],[Recuperados Diarios]]+L803,CONSOLIDADO[[#This Row],[Recuperados Diarios]])</f>
        <v>0</v>
      </c>
      <c r="M804" s="77" cm="1">
        <f t="array" ref="M804">+IFERROR(IF(CONSOLIDADO[[#This Row],[Día]]&lt;14,0,INDEX(CONSOLIDADO[Casos Diarios],ROW()-14,1)),0)</f>
        <v>0</v>
      </c>
      <c r="N804" s="72">
        <f>+IF(CONSOLIDADO[[#This Row],[Clave]]="710143893",1,IF(OR(CONSOLIDADO[[#This Row],[Casos Acumulados]]&gt;0,CONSOLIDADO[[#This Row],[Muertes]]&gt;0),N803+1,I804))</f>
        <v>0</v>
      </c>
      <c r="O804" s="69">
        <f>+IFERROR(VLOOKUP($G804,TDMuertes!$C$2:$E$534,3,0),0)</f>
        <v>0</v>
      </c>
      <c r="P804" s="94" t="str">
        <f t="shared" ca="1" si="74"/>
        <v>OFF</v>
      </c>
      <c r="Q804" s="78">
        <f>+IFERROR(VLOOKUP(CONSOLIDADO[[#This Row],[Codigo Municipio]],TDDia!$A$4:$B$394,2,0),0)</f>
        <v>0</v>
      </c>
    </row>
    <row r="805" spans="2:17" ht="14.45">
      <c r="B805">
        <f t="shared" si="70"/>
        <v>5</v>
      </c>
      <c r="C805" s="69" t="str" cm="1">
        <f t="array" ref="C805">+INDEX(Table_4[[Departamento]:[Municipio]],FINAL!$B805,1)</f>
        <v>Atlántida</v>
      </c>
      <c r="D805" s="69" t="str" cm="1">
        <f t="array" ref="D805">+INDEX(Table_4[[Departamento]:[Municipio]],FINAL!$B805,4)</f>
        <v>La Masica</v>
      </c>
      <c r="E805" s="69" t="str" cm="1">
        <f t="array" ref="E805">+INDEX(Table_4[[Departamento]:[Municipio]],FINAL!$B805,3)</f>
        <v>0105</v>
      </c>
      <c r="F805" s="96">
        <f t="shared" si="71"/>
        <v>43924</v>
      </c>
      <c r="G805" s="71" t="str">
        <f>+CONSOLIDADO[[#This Row],[Codigo Municipio]]&amp;CONSOLIDADO[[#This Row],[Fecha]]</f>
        <v>010543924</v>
      </c>
      <c r="H805" s="72">
        <f>+IFERROR(VLOOKUP($G805,TDAcumula!$C$2:$E$2027,3,0),0)</f>
        <v>0</v>
      </c>
      <c r="I805" s="73">
        <f t="shared" si="72"/>
        <v>0</v>
      </c>
      <c r="J805" s="74">
        <f>+IF(CONSOLIDADO[[#This Row],[Codigo Municipio]]=E804,CONSOLIDADO[[#This Row],[Fallecidos Diarios]]+J804,CONSOLIDADO[[#This Row],[Fallecidos Diarios]])</f>
        <v>0</v>
      </c>
      <c r="K805" s="75">
        <f t="shared" si="73"/>
        <v>0</v>
      </c>
      <c r="L805" s="76">
        <f>+IF(CONSOLIDADO[[#This Row],[Codigo Municipio]]=E804,CONSOLIDADO[[#This Row],[Recuperados Diarios]]+L804,CONSOLIDADO[[#This Row],[Recuperados Diarios]])</f>
        <v>0</v>
      </c>
      <c r="M805" s="77" cm="1">
        <f t="array" ref="M805">+IFERROR(IF(CONSOLIDADO[[#This Row],[Día]]&lt;14,0,INDEX(CONSOLIDADO[Casos Diarios],ROW()-14,1)),0)</f>
        <v>0</v>
      </c>
      <c r="N805" s="72">
        <f>+IF(CONSOLIDADO[[#This Row],[Clave]]="710143893",1,IF(OR(CONSOLIDADO[[#This Row],[Casos Acumulados]]&gt;0,CONSOLIDADO[[#This Row],[Muertes]]&gt;0),N804+1,I805))</f>
        <v>0</v>
      </c>
      <c r="O805" s="69">
        <f>+IFERROR(VLOOKUP($G805,TDMuertes!$C$2:$E$534,3,0),0)</f>
        <v>0</v>
      </c>
      <c r="P805" s="94" t="str">
        <f t="shared" ca="1" si="74"/>
        <v>OFF</v>
      </c>
      <c r="Q805" s="78">
        <f>+IFERROR(VLOOKUP(CONSOLIDADO[[#This Row],[Codigo Municipio]],TDDia!$A$4:$B$394,2,0),0)</f>
        <v>0</v>
      </c>
    </row>
    <row r="806" spans="2:17" ht="14.45">
      <c r="B806">
        <f t="shared" si="70"/>
        <v>5</v>
      </c>
      <c r="C806" s="69" t="str" cm="1">
        <f t="array" ref="C806">+INDEX(Table_4[[Departamento]:[Municipio]],FINAL!$B806,1)</f>
        <v>Atlántida</v>
      </c>
      <c r="D806" s="69" t="str" cm="1">
        <f t="array" ref="D806">+INDEX(Table_4[[Departamento]:[Municipio]],FINAL!$B806,4)</f>
        <v>La Masica</v>
      </c>
      <c r="E806" s="69" t="str" cm="1">
        <f t="array" ref="E806">+INDEX(Table_4[[Departamento]:[Municipio]],FINAL!$B806,3)</f>
        <v>0105</v>
      </c>
      <c r="F806" s="96">
        <f t="shared" si="71"/>
        <v>43925</v>
      </c>
      <c r="G806" s="71" t="str">
        <f>+CONSOLIDADO[[#This Row],[Codigo Municipio]]&amp;CONSOLIDADO[[#This Row],[Fecha]]</f>
        <v>010543925</v>
      </c>
      <c r="H806" s="72">
        <f>+IFERROR(VLOOKUP($G806,TDAcumula!$C$2:$E$2027,3,0),0)</f>
        <v>0</v>
      </c>
      <c r="I806" s="73">
        <f t="shared" si="72"/>
        <v>0</v>
      </c>
      <c r="J806" s="74">
        <f>+IF(CONSOLIDADO[[#This Row],[Codigo Municipio]]=E805,CONSOLIDADO[[#This Row],[Fallecidos Diarios]]+J805,CONSOLIDADO[[#This Row],[Fallecidos Diarios]])</f>
        <v>0</v>
      </c>
      <c r="K806" s="75">
        <f t="shared" si="73"/>
        <v>0</v>
      </c>
      <c r="L806" s="76">
        <f>+IF(CONSOLIDADO[[#This Row],[Codigo Municipio]]=E805,CONSOLIDADO[[#This Row],[Recuperados Diarios]]+L805,CONSOLIDADO[[#This Row],[Recuperados Diarios]])</f>
        <v>0</v>
      </c>
      <c r="M806" s="77" cm="1">
        <f t="array" ref="M806">+IFERROR(IF(CONSOLIDADO[[#This Row],[Día]]&lt;14,0,INDEX(CONSOLIDADO[Casos Diarios],ROW()-14,1)),0)</f>
        <v>0</v>
      </c>
      <c r="N806" s="72">
        <f>+IF(CONSOLIDADO[[#This Row],[Clave]]="710143893",1,IF(OR(CONSOLIDADO[[#This Row],[Casos Acumulados]]&gt;0,CONSOLIDADO[[#This Row],[Muertes]]&gt;0),N805+1,I806))</f>
        <v>0</v>
      </c>
      <c r="O806" s="69">
        <f>+IFERROR(VLOOKUP($G806,TDMuertes!$C$2:$E$534,3,0),0)</f>
        <v>0</v>
      </c>
      <c r="P806" s="94" t="str">
        <f t="shared" ca="1" si="74"/>
        <v>OFF</v>
      </c>
      <c r="Q806" s="78">
        <f>+IFERROR(VLOOKUP(CONSOLIDADO[[#This Row],[Codigo Municipio]],TDDia!$A$4:$B$394,2,0),0)</f>
        <v>0</v>
      </c>
    </row>
    <row r="807" spans="2:17" ht="14.45">
      <c r="B807">
        <f t="shared" si="70"/>
        <v>5</v>
      </c>
      <c r="C807" s="69" t="str" cm="1">
        <f t="array" ref="C807">+INDEX(Table_4[[Departamento]:[Municipio]],FINAL!$B807,1)</f>
        <v>Atlántida</v>
      </c>
      <c r="D807" s="69" t="str" cm="1">
        <f t="array" ref="D807">+INDEX(Table_4[[Departamento]:[Municipio]],FINAL!$B807,4)</f>
        <v>La Masica</v>
      </c>
      <c r="E807" s="69" t="str" cm="1">
        <f t="array" ref="E807">+INDEX(Table_4[[Departamento]:[Municipio]],FINAL!$B807,3)</f>
        <v>0105</v>
      </c>
      <c r="F807" s="96">
        <f t="shared" si="71"/>
        <v>43926</v>
      </c>
      <c r="G807" s="71" t="str">
        <f>+CONSOLIDADO[[#This Row],[Codigo Municipio]]&amp;CONSOLIDADO[[#This Row],[Fecha]]</f>
        <v>010543926</v>
      </c>
      <c r="H807" s="72">
        <f>+IFERROR(VLOOKUP($G807,TDAcumula!$C$2:$E$2027,3,0),0)</f>
        <v>0</v>
      </c>
      <c r="I807" s="73">
        <f t="shared" si="72"/>
        <v>0</v>
      </c>
      <c r="J807" s="74">
        <f>+IF(CONSOLIDADO[[#This Row],[Codigo Municipio]]=E806,CONSOLIDADO[[#This Row],[Fallecidos Diarios]]+J806,CONSOLIDADO[[#This Row],[Fallecidos Diarios]])</f>
        <v>0</v>
      </c>
      <c r="K807" s="75">
        <f t="shared" si="73"/>
        <v>0</v>
      </c>
      <c r="L807" s="76">
        <f>+IF(CONSOLIDADO[[#This Row],[Codigo Municipio]]=E806,CONSOLIDADO[[#This Row],[Recuperados Diarios]]+L806,CONSOLIDADO[[#This Row],[Recuperados Diarios]])</f>
        <v>0</v>
      </c>
      <c r="M807" s="77" cm="1">
        <f t="array" ref="M807">+IFERROR(IF(CONSOLIDADO[[#This Row],[Día]]&lt;14,0,INDEX(CONSOLIDADO[Casos Diarios],ROW()-14,1)),0)</f>
        <v>0</v>
      </c>
      <c r="N807" s="72">
        <f>+IF(CONSOLIDADO[[#This Row],[Clave]]="710143893",1,IF(OR(CONSOLIDADO[[#This Row],[Casos Acumulados]]&gt;0,CONSOLIDADO[[#This Row],[Muertes]]&gt;0),N806+1,I807))</f>
        <v>0</v>
      </c>
      <c r="O807" s="69">
        <f>+IFERROR(VLOOKUP($G807,TDMuertes!$C$2:$E$534,3,0),0)</f>
        <v>0</v>
      </c>
      <c r="P807" s="94" t="str">
        <f t="shared" ca="1" si="74"/>
        <v>OFF</v>
      </c>
      <c r="Q807" s="78">
        <f>+IFERROR(VLOOKUP(CONSOLIDADO[[#This Row],[Codigo Municipio]],TDDia!$A$4:$B$394,2,0),0)</f>
        <v>0</v>
      </c>
    </row>
    <row r="808" spans="2:17" ht="14.45">
      <c r="B808">
        <f t="shared" si="70"/>
        <v>5</v>
      </c>
      <c r="C808" s="69" t="str" cm="1">
        <f t="array" ref="C808">+INDEX(Table_4[[Departamento]:[Municipio]],FINAL!$B808,1)</f>
        <v>Atlántida</v>
      </c>
      <c r="D808" s="69" t="str" cm="1">
        <f t="array" ref="D808">+INDEX(Table_4[[Departamento]:[Municipio]],FINAL!$B808,4)</f>
        <v>La Masica</v>
      </c>
      <c r="E808" s="69" t="str" cm="1">
        <f t="array" ref="E808">+INDEX(Table_4[[Departamento]:[Municipio]],FINAL!$B808,3)</f>
        <v>0105</v>
      </c>
      <c r="F808" s="96">
        <f t="shared" si="71"/>
        <v>43927</v>
      </c>
      <c r="G808" s="71" t="str">
        <f>+CONSOLIDADO[[#This Row],[Codigo Municipio]]&amp;CONSOLIDADO[[#This Row],[Fecha]]</f>
        <v>010543927</v>
      </c>
      <c r="H808" s="72">
        <f>+IFERROR(VLOOKUP($G808,TDAcumula!$C$2:$E$2027,3,0),0)</f>
        <v>0</v>
      </c>
      <c r="I808" s="73">
        <f t="shared" si="72"/>
        <v>0</v>
      </c>
      <c r="J808" s="74">
        <f>+IF(CONSOLIDADO[[#This Row],[Codigo Municipio]]=E807,CONSOLIDADO[[#This Row],[Fallecidos Diarios]]+J807,CONSOLIDADO[[#This Row],[Fallecidos Diarios]])</f>
        <v>0</v>
      </c>
      <c r="K808" s="75">
        <f t="shared" si="73"/>
        <v>0</v>
      </c>
      <c r="L808" s="76">
        <f>+IF(CONSOLIDADO[[#This Row],[Codigo Municipio]]=E807,CONSOLIDADO[[#This Row],[Recuperados Diarios]]+L807,CONSOLIDADO[[#This Row],[Recuperados Diarios]])</f>
        <v>0</v>
      </c>
      <c r="M808" s="77" cm="1">
        <f t="array" ref="M808">+IFERROR(IF(CONSOLIDADO[[#This Row],[Día]]&lt;14,0,INDEX(CONSOLIDADO[Casos Diarios],ROW()-14,1)),0)</f>
        <v>0</v>
      </c>
      <c r="N808" s="72">
        <f>+IF(CONSOLIDADO[[#This Row],[Clave]]="710143893",1,IF(OR(CONSOLIDADO[[#This Row],[Casos Acumulados]]&gt;0,CONSOLIDADO[[#This Row],[Muertes]]&gt;0),N807+1,I808))</f>
        <v>0</v>
      </c>
      <c r="O808" s="69">
        <f>+IFERROR(VLOOKUP($G808,TDMuertes!$C$2:$E$534,3,0),0)</f>
        <v>0</v>
      </c>
      <c r="P808" s="94" t="str">
        <f t="shared" ca="1" si="74"/>
        <v>OFF</v>
      </c>
      <c r="Q808" s="78">
        <f>+IFERROR(VLOOKUP(CONSOLIDADO[[#This Row],[Codigo Municipio]],TDDia!$A$4:$B$394,2,0),0)</f>
        <v>0</v>
      </c>
    </row>
    <row r="809" spans="2:17" ht="14.45">
      <c r="B809">
        <f t="shared" si="70"/>
        <v>5</v>
      </c>
      <c r="C809" s="69" t="str" cm="1">
        <f t="array" ref="C809">+INDEX(Table_4[[Departamento]:[Municipio]],FINAL!$B809,1)</f>
        <v>Atlántida</v>
      </c>
      <c r="D809" s="69" t="str" cm="1">
        <f t="array" ref="D809">+INDEX(Table_4[[Departamento]:[Municipio]],FINAL!$B809,4)</f>
        <v>La Masica</v>
      </c>
      <c r="E809" s="69" t="str" cm="1">
        <f t="array" ref="E809">+INDEX(Table_4[[Departamento]:[Municipio]],FINAL!$B809,3)</f>
        <v>0105</v>
      </c>
      <c r="F809" s="96">
        <f t="shared" si="71"/>
        <v>43928</v>
      </c>
      <c r="G809" s="71" t="str">
        <f>+CONSOLIDADO[[#This Row],[Codigo Municipio]]&amp;CONSOLIDADO[[#This Row],[Fecha]]</f>
        <v>010543928</v>
      </c>
      <c r="H809" s="72">
        <f>+IFERROR(VLOOKUP($G809,TDAcumula!$C$2:$E$2027,3,0),0)</f>
        <v>0</v>
      </c>
      <c r="I809" s="73">
        <f t="shared" si="72"/>
        <v>0</v>
      </c>
      <c r="J809" s="74">
        <f>+IF(CONSOLIDADO[[#This Row],[Codigo Municipio]]=E808,CONSOLIDADO[[#This Row],[Fallecidos Diarios]]+J808,CONSOLIDADO[[#This Row],[Fallecidos Diarios]])</f>
        <v>0</v>
      </c>
      <c r="K809" s="75">
        <f t="shared" si="73"/>
        <v>0</v>
      </c>
      <c r="L809" s="76">
        <f>+IF(CONSOLIDADO[[#This Row],[Codigo Municipio]]=E808,CONSOLIDADO[[#This Row],[Recuperados Diarios]]+L808,CONSOLIDADO[[#This Row],[Recuperados Diarios]])</f>
        <v>0</v>
      </c>
      <c r="M809" s="77" cm="1">
        <f t="array" ref="M809">+IFERROR(IF(CONSOLIDADO[[#This Row],[Día]]&lt;14,0,INDEX(CONSOLIDADO[Casos Diarios],ROW()-14,1)),0)</f>
        <v>0</v>
      </c>
      <c r="N809" s="72">
        <f>+IF(CONSOLIDADO[[#This Row],[Clave]]="710143893",1,IF(OR(CONSOLIDADO[[#This Row],[Casos Acumulados]]&gt;0,CONSOLIDADO[[#This Row],[Muertes]]&gt;0),N808+1,I809))</f>
        <v>0</v>
      </c>
      <c r="O809" s="69">
        <f>+IFERROR(VLOOKUP($G809,TDMuertes!$C$2:$E$534,3,0),0)</f>
        <v>0</v>
      </c>
      <c r="P809" s="94" t="str">
        <f t="shared" ca="1" si="74"/>
        <v>OFF</v>
      </c>
      <c r="Q809" s="78">
        <f>+IFERROR(VLOOKUP(CONSOLIDADO[[#This Row],[Codigo Municipio]],TDDia!$A$4:$B$394,2,0),0)</f>
        <v>0</v>
      </c>
    </row>
    <row r="810" spans="2:17" ht="14.45">
      <c r="B810">
        <f t="shared" si="70"/>
        <v>5</v>
      </c>
      <c r="C810" s="69" t="str" cm="1">
        <f t="array" ref="C810">+INDEX(Table_4[[Departamento]:[Municipio]],FINAL!$B810,1)</f>
        <v>Atlántida</v>
      </c>
      <c r="D810" s="69" t="str" cm="1">
        <f t="array" ref="D810">+INDEX(Table_4[[Departamento]:[Municipio]],FINAL!$B810,4)</f>
        <v>La Masica</v>
      </c>
      <c r="E810" s="69" t="str" cm="1">
        <f t="array" ref="E810">+INDEX(Table_4[[Departamento]:[Municipio]],FINAL!$B810,3)</f>
        <v>0105</v>
      </c>
      <c r="F810" s="96">
        <f t="shared" si="71"/>
        <v>43929</v>
      </c>
      <c r="G810" s="71" t="str">
        <f>+CONSOLIDADO[[#This Row],[Codigo Municipio]]&amp;CONSOLIDADO[[#This Row],[Fecha]]</f>
        <v>010543929</v>
      </c>
      <c r="H810" s="72">
        <f>+IFERROR(VLOOKUP($G810,TDAcumula!$C$2:$E$2027,3,0),0)</f>
        <v>0</v>
      </c>
      <c r="I810" s="73">
        <f t="shared" si="72"/>
        <v>0</v>
      </c>
      <c r="J810" s="74">
        <f>+IF(CONSOLIDADO[[#This Row],[Codigo Municipio]]=E809,CONSOLIDADO[[#This Row],[Fallecidos Diarios]]+J809,CONSOLIDADO[[#This Row],[Fallecidos Diarios]])</f>
        <v>0</v>
      </c>
      <c r="K810" s="75">
        <f t="shared" si="73"/>
        <v>0</v>
      </c>
      <c r="L810" s="76">
        <f>+IF(CONSOLIDADO[[#This Row],[Codigo Municipio]]=E809,CONSOLIDADO[[#This Row],[Recuperados Diarios]]+L809,CONSOLIDADO[[#This Row],[Recuperados Diarios]])</f>
        <v>0</v>
      </c>
      <c r="M810" s="77" cm="1">
        <f t="array" ref="M810">+IFERROR(IF(CONSOLIDADO[[#This Row],[Día]]&lt;14,0,INDEX(CONSOLIDADO[Casos Diarios],ROW()-14,1)),0)</f>
        <v>0</v>
      </c>
      <c r="N810" s="72">
        <f>+IF(CONSOLIDADO[[#This Row],[Clave]]="710143893",1,IF(OR(CONSOLIDADO[[#This Row],[Casos Acumulados]]&gt;0,CONSOLIDADO[[#This Row],[Muertes]]&gt;0),N809+1,I810))</f>
        <v>0</v>
      </c>
      <c r="O810" s="69">
        <f>+IFERROR(VLOOKUP($G810,TDMuertes!$C$2:$E$534,3,0),0)</f>
        <v>0</v>
      </c>
      <c r="P810" s="94" t="str">
        <f t="shared" ca="1" si="74"/>
        <v>OFF</v>
      </c>
      <c r="Q810" s="78">
        <f>+IFERROR(VLOOKUP(CONSOLIDADO[[#This Row],[Codigo Municipio]],TDDia!$A$4:$B$394,2,0),0)</f>
        <v>0</v>
      </c>
    </row>
    <row r="811" spans="2:17" ht="14.45">
      <c r="B811">
        <f t="shared" si="70"/>
        <v>5</v>
      </c>
      <c r="C811" s="69" t="str" cm="1">
        <f t="array" ref="C811">+INDEX(Table_4[[Departamento]:[Municipio]],FINAL!$B811,1)</f>
        <v>Atlántida</v>
      </c>
      <c r="D811" s="69" t="str" cm="1">
        <f t="array" ref="D811">+INDEX(Table_4[[Departamento]:[Municipio]],FINAL!$B811,4)</f>
        <v>La Masica</v>
      </c>
      <c r="E811" s="69" t="str" cm="1">
        <f t="array" ref="E811">+INDEX(Table_4[[Departamento]:[Municipio]],FINAL!$B811,3)</f>
        <v>0105</v>
      </c>
      <c r="F811" s="96">
        <f t="shared" si="71"/>
        <v>43930</v>
      </c>
      <c r="G811" s="71" t="str">
        <f>+CONSOLIDADO[[#This Row],[Codigo Municipio]]&amp;CONSOLIDADO[[#This Row],[Fecha]]</f>
        <v>010543930</v>
      </c>
      <c r="H811" s="72">
        <f>+IFERROR(VLOOKUP($G811,TDAcumula!$C$2:$E$2027,3,0),0)</f>
        <v>0</v>
      </c>
      <c r="I811" s="73">
        <f t="shared" ref="I811:I842" si="75">+IF(E811=E810,H811+I810,H811)</f>
        <v>0</v>
      </c>
      <c r="J811" s="74">
        <f>+IF(CONSOLIDADO[[#This Row],[Codigo Municipio]]=E810,CONSOLIDADO[[#This Row],[Fallecidos Diarios]]+J810,CONSOLIDADO[[#This Row],[Fallecidos Diarios]])</f>
        <v>0</v>
      </c>
      <c r="K811" s="75">
        <f t="shared" ref="K811:K842" si="76">+IF(I811-J811-L811&lt;0,0,I811-J811-L811)</f>
        <v>0</v>
      </c>
      <c r="L811" s="76">
        <f>+IF(CONSOLIDADO[[#This Row],[Codigo Municipio]]=E810,CONSOLIDADO[[#This Row],[Recuperados Diarios]]+L810,CONSOLIDADO[[#This Row],[Recuperados Diarios]])</f>
        <v>0</v>
      </c>
      <c r="M811" s="77" cm="1">
        <f t="array" ref="M811">+IFERROR(IF(CONSOLIDADO[[#This Row],[Día]]&lt;14,0,INDEX(CONSOLIDADO[Casos Diarios],ROW()-14,1)),0)</f>
        <v>0</v>
      </c>
      <c r="N811" s="72">
        <f>+IF(CONSOLIDADO[[#This Row],[Clave]]="710143893",1,IF(OR(CONSOLIDADO[[#This Row],[Casos Acumulados]]&gt;0,CONSOLIDADO[[#This Row],[Muertes]]&gt;0),N810+1,I811))</f>
        <v>0</v>
      </c>
      <c r="O811" s="69">
        <f>+IFERROR(VLOOKUP($G811,TDMuertes!$C$2:$E$534,3,0),0)</f>
        <v>0</v>
      </c>
      <c r="P811" s="93" t="str">
        <f t="shared" ref="P811:P842" ca="1" si="77">+IF(N811=0,"OFF",IF(N811=1,"START",IF(AND(N811&gt;1,F811&lt;TODAY()+1),"ON","OUT TIME")))</f>
        <v>OFF</v>
      </c>
      <c r="Q811" s="78">
        <f>+IFERROR(VLOOKUP(CONSOLIDADO[[#This Row],[Codigo Municipio]],TDDia!$A$4:$B$394,2,0),0)</f>
        <v>0</v>
      </c>
    </row>
    <row r="812" spans="2:17" ht="14.45">
      <c r="B812">
        <f t="shared" si="70"/>
        <v>5</v>
      </c>
      <c r="C812" s="69" t="str" cm="1">
        <f t="array" ref="C812">+INDEX(Table_4[[Departamento]:[Municipio]],FINAL!$B812,1)</f>
        <v>Atlántida</v>
      </c>
      <c r="D812" s="69" t="str" cm="1">
        <f t="array" ref="D812">+INDEX(Table_4[[Departamento]:[Municipio]],FINAL!$B812,4)</f>
        <v>La Masica</v>
      </c>
      <c r="E812" s="69" t="str" cm="1">
        <f t="array" ref="E812">+INDEX(Table_4[[Departamento]:[Municipio]],FINAL!$B812,3)</f>
        <v>0105</v>
      </c>
      <c r="F812" s="96">
        <f t="shared" si="71"/>
        <v>43931</v>
      </c>
      <c r="G812" s="71" t="str">
        <f>+CONSOLIDADO[[#This Row],[Codigo Municipio]]&amp;CONSOLIDADO[[#This Row],[Fecha]]</f>
        <v>010543931</v>
      </c>
      <c r="H812" s="72">
        <f>+IFERROR(VLOOKUP($G812,TDAcumula!$C$2:$E$2027,3,0),0)</f>
        <v>0</v>
      </c>
      <c r="I812" s="73">
        <f t="shared" si="75"/>
        <v>0</v>
      </c>
      <c r="J812" s="74">
        <f>+IF(CONSOLIDADO[[#This Row],[Codigo Municipio]]=E811,CONSOLIDADO[[#This Row],[Fallecidos Diarios]]+J811,CONSOLIDADO[[#This Row],[Fallecidos Diarios]])</f>
        <v>0</v>
      </c>
      <c r="K812" s="75">
        <f t="shared" si="76"/>
        <v>0</v>
      </c>
      <c r="L812" s="76">
        <f>+IF(CONSOLIDADO[[#This Row],[Codigo Municipio]]=E811,CONSOLIDADO[[#This Row],[Recuperados Diarios]]+L811,CONSOLIDADO[[#This Row],[Recuperados Diarios]])</f>
        <v>0</v>
      </c>
      <c r="M812" s="77" cm="1">
        <f t="array" ref="M812">+IFERROR(IF(CONSOLIDADO[[#This Row],[Día]]&lt;14,0,INDEX(CONSOLIDADO[Casos Diarios],ROW()-14,1)),0)</f>
        <v>0</v>
      </c>
      <c r="N812" s="72">
        <f>+IF(CONSOLIDADO[[#This Row],[Clave]]="710143893",1,IF(OR(CONSOLIDADO[[#This Row],[Casos Acumulados]]&gt;0,CONSOLIDADO[[#This Row],[Muertes]]&gt;0),N811+1,I812))</f>
        <v>0</v>
      </c>
      <c r="O812" s="69">
        <f>+IFERROR(VLOOKUP($G812,TDMuertes!$C$2:$E$534,3,0),0)</f>
        <v>0</v>
      </c>
      <c r="P812" s="94" t="str">
        <f t="shared" ca="1" si="77"/>
        <v>OFF</v>
      </c>
      <c r="Q812" s="78">
        <f>+IFERROR(VLOOKUP(CONSOLIDADO[[#This Row],[Codigo Municipio]],TDDia!$A$4:$B$394,2,0),0)</f>
        <v>0</v>
      </c>
    </row>
    <row r="813" spans="2:17" ht="14.45">
      <c r="B813">
        <f t="shared" si="70"/>
        <v>5</v>
      </c>
      <c r="C813" s="69" t="str" cm="1">
        <f t="array" ref="C813">+INDEX(Table_4[[Departamento]:[Municipio]],FINAL!$B813,1)</f>
        <v>Atlántida</v>
      </c>
      <c r="D813" s="69" t="str" cm="1">
        <f t="array" ref="D813">+INDEX(Table_4[[Departamento]:[Municipio]],FINAL!$B813,4)</f>
        <v>La Masica</v>
      </c>
      <c r="E813" s="69" t="str" cm="1">
        <f t="array" ref="E813">+INDEX(Table_4[[Departamento]:[Municipio]],FINAL!$B813,3)</f>
        <v>0105</v>
      </c>
      <c r="F813" s="96">
        <f t="shared" si="71"/>
        <v>43932</v>
      </c>
      <c r="G813" s="71" t="str">
        <f>+CONSOLIDADO[[#This Row],[Codigo Municipio]]&amp;CONSOLIDADO[[#This Row],[Fecha]]</f>
        <v>010543932</v>
      </c>
      <c r="H813" s="72">
        <f>+IFERROR(VLOOKUP($G813,TDAcumula!$C$2:$E$2027,3,0),0)</f>
        <v>0</v>
      </c>
      <c r="I813" s="73">
        <f t="shared" si="75"/>
        <v>0</v>
      </c>
      <c r="J813" s="74">
        <f>+IF(CONSOLIDADO[[#This Row],[Codigo Municipio]]=E812,CONSOLIDADO[[#This Row],[Fallecidos Diarios]]+J812,CONSOLIDADO[[#This Row],[Fallecidos Diarios]])</f>
        <v>0</v>
      </c>
      <c r="K813" s="75">
        <f t="shared" si="76"/>
        <v>0</v>
      </c>
      <c r="L813" s="76">
        <f>+IF(CONSOLIDADO[[#This Row],[Codigo Municipio]]=E812,CONSOLIDADO[[#This Row],[Recuperados Diarios]]+L812,CONSOLIDADO[[#This Row],[Recuperados Diarios]])</f>
        <v>0</v>
      </c>
      <c r="M813" s="77" cm="1">
        <f t="array" ref="M813">+IFERROR(IF(CONSOLIDADO[[#This Row],[Día]]&lt;14,0,INDEX(CONSOLIDADO[Casos Diarios],ROW()-14,1)),0)</f>
        <v>0</v>
      </c>
      <c r="N813" s="72">
        <f>+IF(CONSOLIDADO[[#This Row],[Clave]]="710143893",1,IF(OR(CONSOLIDADO[[#This Row],[Casos Acumulados]]&gt;0,CONSOLIDADO[[#This Row],[Muertes]]&gt;0),N812+1,I813))</f>
        <v>0</v>
      </c>
      <c r="O813" s="69">
        <f>+IFERROR(VLOOKUP($G813,TDMuertes!$C$2:$E$534,3,0),0)</f>
        <v>0</v>
      </c>
      <c r="P813" s="94" t="str">
        <f t="shared" ca="1" si="77"/>
        <v>OFF</v>
      </c>
      <c r="Q813" s="78">
        <f>+IFERROR(VLOOKUP(CONSOLIDADO[[#This Row],[Codigo Municipio]],TDDia!$A$4:$B$394,2,0),0)</f>
        <v>0</v>
      </c>
    </row>
    <row r="814" spans="2:17" ht="14.45">
      <c r="B814">
        <f t="shared" si="70"/>
        <v>5</v>
      </c>
      <c r="C814" s="69" t="str" cm="1">
        <f t="array" ref="C814">+INDEX(Table_4[[Departamento]:[Municipio]],FINAL!$B814,1)</f>
        <v>Atlántida</v>
      </c>
      <c r="D814" s="69" t="str" cm="1">
        <f t="array" ref="D814">+INDEX(Table_4[[Departamento]:[Municipio]],FINAL!$B814,4)</f>
        <v>La Masica</v>
      </c>
      <c r="E814" s="69" t="str" cm="1">
        <f t="array" ref="E814">+INDEX(Table_4[[Departamento]:[Municipio]],FINAL!$B814,3)</f>
        <v>0105</v>
      </c>
      <c r="F814" s="96">
        <f t="shared" si="71"/>
        <v>43933</v>
      </c>
      <c r="G814" s="71" t="str">
        <f>+CONSOLIDADO[[#This Row],[Codigo Municipio]]&amp;CONSOLIDADO[[#This Row],[Fecha]]</f>
        <v>010543933</v>
      </c>
      <c r="H814" s="72">
        <f>+IFERROR(VLOOKUP($G814,TDAcumula!$C$2:$E$2027,3,0),0)</f>
        <v>0</v>
      </c>
      <c r="I814" s="73">
        <f t="shared" si="75"/>
        <v>0</v>
      </c>
      <c r="J814" s="74">
        <f>+IF(CONSOLIDADO[[#This Row],[Codigo Municipio]]=E813,CONSOLIDADO[[#This Row],[Fallecidos Diarios]]+J813,CONSOLIDADO[[#This Row],[Fallecidos Diarios]])</f>
        <v>0</v>
      </c>
      <c r="K814" s="75">
        <f t="shared" si="76"/>
        <v>0</v>
      </c>
      <c r="L814" s="76">
        <f>+IF(CONSOLIDADO[[#This Row],[Codigo Municipio]]=E813,CONSOLIDADO[[#This Row],[Recuperados Diarios]]+L813,CONSOLIDADO[[#This Row],[Recuperados Diarios]])</f>
        <v>0</v>
      </c>
      <c r="M814" s="77" cm="1">
        <f t="array" ref="M814">+IFERROR(IF(CONSOLIDADO[[#This Row],[Día]]&lt;14,0,INDEX(CONSOLIDADO[Casos Diarios],ROW()-14,1)),0)</f>
        <v>0</v>
      </c>
      <c r="N814" s="72">
        <f>+IF(CONSOLIDADO[[#This Row],[Clave]]="710143893",1,IF(OR(CONSOLIDADO[[#This Row],[Casos Acumulados]]&gt;0,CONSOLIDADO[[#This Row],[Muertes]]&gt;0),N813+1,I814))</f>
        <v>0</v>
      </c>
      <c r="O814" s="69">
        <f>+IFERROR(VLOOKUP($G814,TDMuertes!$C$2:$E$534,3,0),0)</f>
        <v>0</v>
      </c>
      <c r="P814" s="94" t="str">
        <f t="shared" ca="1" si="77"/>
        <v>OFF</v>
      </c>
      <c r="Q814" s="78">
        <f>+IFERROR(VLOOKUP(CONSOLIDADO[[#This Row],[Codigo Municipio]],TDDia!$A$4:$B$394,2,0),0)</f>
        <v>0</v>
      </c>
    </row>
    <row r="815" spans="2:17" ht="14.45">
      <c r="B815">
        <f t="shared" si="70"/>
        <v>5</v>
      </c>
      <c r="C815" s="69" t="str" cm="1">
        <f t="array" ref="C815">+INDEX(Table_4[[Departamento]:[Municipio]],FINAL!$B815,1)</f>
        <v>Atlántida</v>
      </c>
      <c r="D815" s="69" t="str" cm="1">
        <f t="array" ref="D815">+INDEX(Table_4[[Departamento]:[Municipio]],FINAL!$B815,4)</f>
        <v>La Masica</v>
      </c>
      <c r="E815" s="69" t="str" cm="1">
        <f t="array" ref="E815">+INDEX(Table_4[[Departamento]:[Municipio]],FINAL!$B815,3)</f>
        <v>0105</v>
      </c>
      <c r="F815" s="96">
        <f t="shared" si="71"/>
        <v>43934</v>
      </c>
      <c r="G815" s="71" t="str">
        <f>+CONSOLIDADO[[#This Row],[Codigo Municipio]]&amp;CONSOLIDADO[[#This Row],[Fecha]]</f>
        <v>010543934</v>
      </c>
      <c r="H815" s="72">
        <f>+IFERROR(VLOOKUP($G815,TDAcumula!$C$2:$E$2027,3,0),0)</f>
        <v>0</v>
      </c>
      <c r="I815" s="73">
        <f t="shared" si="75"/>
        <v>0</v>
      </c>
      <c r="J815" s="74">
        <f>+IF(CONSOLIDADO[[#This Row],[Codigo Municipio]]=E814,CONSOLIDADO[[#This Row],[Fallecidos Diarios]]+J814,CONSOLIDADO[[#This Row],[Fallecidos Diarios]])</f>
        <v>0</v>
      </c>
      <c r="K815" s="75">
        <f t="shared" si="76"/>
        <v>0</v>
      </c>
      <c r="L815" s="76">
        <f>+IF(CONSOLIDADO[[#This Row],[Codigo Municipio]]=E814,CONSOLIDADO[[#This Row],[Recuperados Diarios]]+L814,CONSOLIDADO[[#This Row],[Recuperados Diarios]])</f>
        <v>0</v>
      </c>
      <c r="M815" s="77" cm="1">
        <f t="array" ref="M815">+IFERROR(IF(CONSOLIDADO[[#This Row],[Día]]&lt;14,0,INDEX(CONSOLIDADO[Casos Diarios],ROW()-14,1)),0)</f>
        <v>0</v>
      </c>
      <c r="N815" s="72">
        <f>+IF(CONSOLIDADO[[#This Row],[Clave]]="710143893",1,IF(OR(CONSOLIDADO[[#This Row],[Casos Acumulados]]&gt;0,CONSOLIDADO[[#This Row],[Muertes]]&gt;0),N814+1,I815))</f>
        <v>0</v>
      </c>
      <c r="O815" s="69">
        <f>+IFERROR(VLOOKUP($G815,TDMuertes!$C$2:$E$534,3,0),0)</f>
        <v>0</v>
      </c>
      <c r="P815" s="94" t="str">
        <f t="shared" ca="1" si="77"/>
        <v>OFF</v>
      </c>
      <c r="Q815" s="78">
        <f>+IFERROR(VLOOKUP(CONSOLIDADO[[#This Row],[Codigo Municipio]],TDDia!$A$4:$B$394,2,0),0)</f>
        <v>0</v>
      </c>
    </row>
    <row r="816" spans="2:17" ht="14.45">
      <c r="B816">
        <f t="shared" si="70"/>
        <v>5</v>
      </c>
      <c r="C816" s="69" t="str" cm="1">
        <f t="array" ref="C816">+INDEX(Table_4[[Departamento]:[Municipio]],FINAL!$B816,1)</f>
        <v>Atlántida</v>
      </c>
      <c r="D816" s="69" t="str" cm="1">
        <f t="array" ref="D816">+INDEX(Table_4[[Departamento]:[Municipio]],FINAL!$B816,4)</f>
        <v>La Masica</v>
      </c>
      <c r="E816" s="69" t="str" cm="1">
        <f t="array" ref="E816">+INDEX(Table_4[[Departamento]:[Municipio]],FINAL!$B816,3)</f>
        <v>0105</v>
      </c>
      <c r="F816" s="96">
        <f t="shared" si="71"/>
        <v>43935</v>
      </c>
      <c r="G816" s="71" t="str">
        <f>+CONSOLIDADO[[#This Row],[Codigo Municipio]]&amp;CONSOLIDADO[[#This Row],[Fecha]]</f>
        <v>010543935</v>
      </c>
      <c r="H816" s="72">
        <f>+IFERROR(VLOOKUP($G816,TDAcumula!$C$2:$E$2027,3,0),0)</f>
        <v>0</v>
      </c>
      <c r="I816" s="73">
        <f t="shared" si="75"/>
        <v>0</v>
      </c>
      <c r="J816" s="74">
        <f>+IF(CONSOLIDADO[[#This Row],[Codigo Municipio]]=E815,CONSOLIDADO[[#This Row],[Fallecidos Diarios]]+J815,CONSOLIDADO[[#This Row],[Fallecidos Diarios]])</f>
        <v>0</v>
      </c>
      <c r="K816" s="75">
        <f t="shared" si="76"/>
        <v>0</v>
      </c>
      <c r="L816" s="76">
        <f>+IF(CONSOLIDADO[[#This Row],[Codigo Municipio]]=E815,CONSOLIDADO[[#This Row],[Recuperados Diarios]]+L815,CONSOLIDADO[[#This Row],[Recuperados Diarios]])</f>
        <v>0</v>
      </c>
      <c r="M816" s="77" cm="1">
        <f t="array" ref="M816">+IFERROR(IF(CONSOLIDADO[[#This Row],[Día]]&lt;14,0,INDEX(CONSOLIDADO[Casos Diarios],ROW()-14,1)),0)</f>
        <v>0</v>
      </c>
      <c r="N816" s="72">
        <f>+IF(CONSOLIDADO[[#This Row],[Clave]]="710143893",1,IF(OR(CONSOLIDADO[[#This Row],[Casos Acumulados]]&gt;0,CONSOLIDADO[[#This Row],[Muertes]]&gt;0),N815+1,I816))</f>
        <v>0</v>
      </c>
      <c r="O816" s="69">
        <f>+IFERROR(VLOOKUP($G816,TDMuertes!$C$2:$E$534,3,0),0)</f>
        <v>0</v>
      </c>
      <c r="P816" s="94" t="str">
        <f t="shared" ca="1" si="77"/>
        <v>OFF</v>
      </c>
      <c r="Q816" s="78">
        <f>+IFERROR(VLOOKUP(CONSOLIDADO[[#This Row],[Codigo Municipio]],TDDia!$A$4:$B$394,2,0),0)</f>
        <v>0</v>
      </c>
    </row>
    <row r="817" spans="2:17" ht="14.45">
      <c r="B817">
        <f t="shared" si="70"/>
        <v>5</v>
      </c>
      <c r="C817" s="69" t="str" cm="1">
        <f t="array" ref="C817">+INDEX(Table_4[[Departamento]:[Municipio]],FINAL!$B817,1)</f>
        <v>Atlántida</v>
      </c>
      <c r="D817" s="69" t="str" cm="1">
        <f t="array" ref="D817">+INDEX(Table_4[[Departamento]:[Municipio]],FINAL!$B817,4)</f>
        <v>La Masica</v>
      </c>
      <c r="E817" s="69" t="str" cm="1">
        <f t="array" ref="E817">+INDEX(Table_4[[Departamento]:[Municipio]],FINAL!$B817,3)</f>
        <v>0105</v>
      </c>
      <c r="F817" s="96">
        <f t="shared" si="71"/>
        <v>43936</v>
      </c>
      <c r="G817" s="71" t="str">
        <f>+CONSOLIDADO[[#This Row],[Codigo Municipio]]&amp;CONSOLIDADO[[#This Row],[Fecha]]</f>
        <v>010543936</v>
      </c>
      <c r="H817" s="72">
        <f>+IFERROR(VLOOKUP($G817,TDAcumula!$C$2:$E$2027,3,0),0)</f>
        <v>0</v>
      </c>
      <c r="I817" s="73">
        <f t="shared" si="75"/>
        <v>0</v>
      </c>
      <c r="J817" s="74">
        <f>+IF(CONSOLIDADO[[#This Row],[Codigo Municipio]]=E816,CONSOLIDADO[[#This Row],[Fallecidos Diarios]]+J816,CONSOLIDADO[[#This Row],[Fallecidos Diarios]])</f>
        <v>0</v>
      </c>
      <c r="K817" s="75">
        <f t="shared" si="76"/>
        <v>0</v>
      </c>
      <c r="L817" s="76">
        <f>+IF(CONSOLIDADO[[#This Row],[Codigo Municipio]]=E816,CONSOLIDADO[[#This Row],[Recuperados Diarios]]+L816,CONSOLIDADO[[#This Row],[Recuperados Diarios]])</f>
        <v>0</v>
      </c>
      <c r="M817" s="77" cm="1">
        <f t="array" ref="M817">+IFERROR(IF(CONSOLIDADO[[#This Row],[Día]]&lt;14,0,INDEX(CONSOLIDADO[Casos Diarios],ROW()-14,1)),0)</f>
        <v>0</v>
      </c>
      <c r="N817" s="72">
        <f>+IF(CONSOLIDADO[[#This Row],[Clave]]="710143893",1,IF(OR(CONSOLIDADO[[#This Row],[Casos Acumulados]]&gt;0,CONSOLIDADO[[#This Row],[Muertes]]&gt;0),N816+1,I817))</f>
        <v>0</v>
      </c>
      <c r="O817" s="69">
        <f>+IFERROR(VLOOKUP($G817,TDMuertes!$C$2:$E$534,3,0),0)</f>
        <v>0</v>
      </c>
      <c r="P817" s="94" t="str">
        <f t="shared" ca="1" si="77"/>
        <v>OFF</v>
      </c>
      <c r="Q817" s="78">
        <f>+IFERROR(VLOOKUP(CONSOLIDADO[[#This Row],[Codigo Municipio]],TDDia!$A$4:$B$394,2,0),0)</f>
        <v>0</v>
      </c>
    </row>
    <row r="818" spans="2:17" ht="14.45">
      <c r="B818">
        <f t="shared" si="70"/>
        <v>5</v>
      </c>
      <c r="C818" s="69" t="str" cm="1">
        <f t="array" ref="C818">+INDEX(Table_4[[Departamento]:[Municipio]],FINAL!$B818,1)</f>
        <v>Atlántida</v>
      </c>
      <c r="D818" s="69" t="str" cm="1">
        <f t="array" ref="D818">+INDEX(Table_4[[Departamento]:[Municipio]],FINAL!$B818,4)</f>
        <v>La Masica</v>
      </c>
      <c r="E818" s="69" t="str" cm="1">
        <f t="array" ref="E818">+INDEX(Table_4[[Departamento]:[Municipio]],FINAL!$B818,3)</f>
        <v>0105</v>
      </c>
      <c r="F818" s="96">
        <f t="shared" si="71"/>
        <v>43937</v>
      </c>
      <c r="G818" s="71" t="str">
        <f>+CONSOLIDADO[[#This Row],[Codigo Municipio]]&amp;CONSOLIDADO[[#This Row],[Fecha]]</f>
        <v>010543937</v>
      </c>
      <c r="H818" s="72">
        <f>+IFERROR(VLOOKUP($G818,TDAcumula!$C$2:$E$2027,3,0),0)</f>
        <v>0</v>
      </c>
      <c r="I818" s="73">
        <f t="shared" si="75"/>
        <v>0</v>
      </c>
      <c r="J818" s="74">
        <f>+IF(CONSOLIDADO[[#This Row],[Codigo Municipio]]=E817,CONSOLIDADO[[#This Row],[Fallecidos Diarios]]+J817,CONSOLIDADO[[#This Row],[Fallecidos Diarios]])</f>
        <v>0</v>
      </c>
      <c r="K818" s="75">
        <f t="shared" si="76"/>
        <v>0</v>
      </c>
      <c r="L818" s="76">
        <f>+IF(CONSOLIDADO[[#This Row],[Codigo Municipio]]=E817,CONSOLIDADO[[#This Row],[Recuperados Diarios]]+L817,CONSOLIDADO[[#This Row],[Recuperados Diarios]])</f>
        <v>0</v>
      </c>
      <c r="M818" s="77" cm="1">
        <f t="array" ref="M818">+IFERROR(IF(CONSOLIDADO[[#This Row],[Día]]&lt;14,0,INDEX(CONSOLIDADO[Casos Diarios],ROW()-14,1)),0)</f>
        <v>0</v>
      </c>
      <c r="N818" s="72">
        <f>+IF(CONSOLIDADO[[#This Row],[Clave]]="710143893",1,IF(OR(CONSOLIDADO[[#This Row],[Casos Acumulados]]&gt;0,CONSOLIDADO[[#This Row],[Muertes]]&gt;0),N817+1,I818))</f>
        <v>0</v>
      </c>
      <c r="O818" s="69">
        <f>+IFERROR(VLOOKUP($G818,TDMuertes!$C$2:$E$534,3,0),0)</f>
        <v>0</v>
      </c>
      <c r="P818" s="94" t="str">
        <f t="shared" ca="1" si="77"/>
        <v>OFF</v>
      </c>
      <c r="Q818" s="78">
        <f>+IFERROR(VLOOKUP(CONSOLIDADO[[#This Row],[Codigo Municipio]],TDDia!$A$4:$B$394,2,0),0)</f>
        <v>0</v>
      </c>
    </row>
    <row r="819" spans="2:17" ht="14.45">
      <c r="B819">
        <f t="shared" si="70"/>
        <v>5</v>
      </c>
      <c r="C819" s="69" t="str" cm="1">
        <f t="array" ref="C819">+INDEX(Table_4[[Departamento]:[Municipio]],FINAL!$B819,1)</f>
        <v>Atlántida</v>
      </c>
      <c r="D819" s="69" t="str" cm="1">
        <f t="array" ref="D819">+INDEX(Table_4[[Departamento]:[Municipio]],FINAL!$B819,4)</f>
        <v>La Masica</v>
      </c>
      <c r="E819" s="69" t="str" cm="1">
        <f t="array" ref="E819">+INDEX(Table_4[[Departamento]:[Municipio]],FINAL!$B819,3)</f>
        <v>0105</v>
      </c>
      <c r="F819" s="96">
        <f t="shared" si="71"/>
        <v>43938</v>
      </c>
      <c r="G819" s="71" t="str">
        <f>+CONSOLIDADO[[#This Row],[Codigo Municipio]]&amp;CONSOLIDADO[[#This Row],[Fecha]]</f>
        <v>010543938</v>
      </c>
      <c r="H819" s="72">
        <f>+IFERROR(VLOOKUP($G819,TDAcumula!$C$2:$E$2027,3,0),0)</f>
        <v>0</v>
      </c>
      <c r="I819" s="73">
        <f t="shared" si="75"/>
        <v>0</v>
      </c>
      <c r="J819" s="74">
        <f>+IF(CONSOLIDADO[[#This Row],[Codigo Municipio]]=E818,CONSOLIDADO[[#This Row],[Fallecidos Diarios]]+J818,CONSOLIDADO[[#This Row],[Fallecidos Diarios]])</f>
        <v>0</v>
      </c>
      <c r="K819" s="75">
        <f t="shared" si="76"/>
        <v>0</v>
      </c>
      <c r="L819" s="76">
        <f>+IF(CONSOLIDADO[[#This Row],[Codigo Municipio]]=E818,CONSOLIDADO[[#This Row],[Recuperados Diarios]]+L818,CONSOLIDADO[[#This Row],[Recuperados Diarios]])</f>
        <v>0</v>
      </c>
      <c r="M819" s="77" cm="1">
        <f t="array" ref="M819">+IFERROR(IF(CONSOLIDADO[[#This Row],[Día]]&lt;14,0,INDEX(CONSOLIDADO[Casos Diarios],ROW()-14,1)),0)</f>
        <v>0</v>
      </c>
      <c r="N819" s="72">
        <f>+IF(CONSOLIDADO[[#This Row],[Clave]]="710143893",1,IF(OR(CONSOLIDADO[[#This Row],[Casos Acumulados]]&gt;0,CONSOLIDADO[[#This Row],[Muertes]]&gt;0),N818+1,I819))</f>
        <v>0</v>
      </c>
      <c r="O819" s="69">
        <f>+IFERROR(VLOOKUP($G819,TDMuertes!$C$2:$E$534,3,0),0)</f>
        <v>0</v>
      </c>
      <c r="P819" s="94" t="str">
        <f t="shared" ca="1" si="77"/>
        <v>OFF</v>
      </c>
      <c r="Q819" s="78">
        <f>+IFERROR(VLOOKUP(CONSOLIDADO[[#This Row],[Codigo Municipio]],TDDia!$A$4:$B$394,2,0),0)</f>
        <v>0</v>
      </c>
    </row>
    <row r="820" spans="2:17" ht="14.45">
      <c r="B820">
        <f t="shared" si="70"/>
        <v>5</v>
      </c>
      <c r="C820" s="69" t="str" cm="1">
        <f t="array" ref="C820">+INDEX(Table_4[[Departamento]:[Municipio]],FINAL!$B820,1)</f>
        <v>Atlántida</v>
      </c>
      <c r="D820" s="69" t="str" cm="1">
        <f t="array" ref="D820">+INDEX(Table_4[[Departamento]:[Municipio]],FINAL!$B820,4)</f>
        <v>La Masica</v>
      </c>
      <c r="E820" s="69" t="str" cm="1">
        <f t="array" ref="E820">+INDEX(Table_4[[Departamento]:[Municipio]],FINAL!$B820,3)</f>
        <v>0105</v>
      </c>
      <c r="F820" s="96">
        <f t="shared" si="71"/>
        <v>43939</v>
      </c>
      <c r="G820" s="71" t="str">
        <f>+CONSOLIDADO[[#This Row],[Codigo Municipio]]&amp;CONSOLIDADO[[#This Row],[Fecha]]</f>
        <v>010543939</v>
      </c>
      <c r="H820" s="72">
        <f>+IFERROR(VLOOKUP($G820,TDAcumula!$C$2:$E$2027,3,0),0)</f>
        <v>0</v>
      </c>
      <c r="I820" s="73">
        <f t="shared" si="75"/>
        <v>0</v>
      </c>
      <c r="J820" s="74">
        <f>+IF(CONSOLIDADO[[#This Row],[Codigo Municipio]]=E819,CONSOLIDADO[[#This Row],[Fallecidos Diarios]]+J819,CONSOLIDADO[[#This Row],[Fallecidos Diarios]])</f>
        <v>0</v>
      </c>
      <c r="K820" s="75">
        <f t="shared" si="76"/>
        <v>0</v>
      </c>
      <c r="L820" s="76">
        <f>+IF(CONSOLIDADO[[#This Row],[Codigo Municipio]]=E819,CONSOLIDADO[[#This Row],[Recuperados Diarios]]+L819,CONSOLIDADO[[#This Row],[Recuperados Diarios]])</f>
        <v>0</v>
      </c>
      <c r="M820" s="77" cm="1">
        <f t="array" ref="M820">+IFERROR(IF(CONSOLIDADO[[#This Row],[Día]]&lt;14,0,INDEX(CONSOLIDADO[Casos Diarios],ROW()-14,1)),0)</f>
        <v>0</v>
      </c>
      <c r="N820" s="72">
        <f>+IF(CONSOLIDADO[[#This Row],[Clave]]="710143893",1,IF(OR(CONSOLIDADO[[#This Row],[Casos Acumulados]]&gt;0,CONSOLIDADO[[#This Row],[Muertes]]&gt;0),N819+1,I820))</f>
        <v>0</v>
      </c>
      <c r="O820" s="69">
        <f>+IFERROR(VLOOKUP($G820,TDMuertes!$C$2:$E$534,3,0),0)</f>
        <v>0</v>
      </c>
      <c r="P820" s="94" t="str">
        <f t="shared" ca="1" si="77"/>
        <v>OFF</v>
      </c>
      <c r="Q820" s="78">
        <f>+IFERROR(VLOOKUP(CONSOLIDADO[[#This Row],[Codigo Municipio]],TDDia!$A$4:$B$394,2,0),0)</f>
        <v>0</v>
      </c>
    </row>
    <row r="821" spans="2:17" ht="14.45">
      <c r="B821">
        <f t="shared" si="70"/>
        <v>5</v>
      </c>
      <c r="C821" s="69" t="str" cm="1">
        <f t="array" ref="C821">+INDEX(Table_4[[Departamento]:[Municipio]],FINAL!$B821,1)</f>
        <v>Atlántida</v>
      </c>
      <c r="D821" s="69" t="str" cm="1">
        <f t="array" ref="D821">+INDEX(Table_4[[Departamento]:[Municipio]],FINAL!$B821,4)</f>
        <v>La Masica</v>
      </c>
      <c r="E821" s="69" t="str" cm="1">
        <f t="array" ref="E821">+INDEX(Table_4[[Departamento]:[Municipio]],FINAL!$B821,3)</f>
        <v>0105</v>
      </c>
      <c r="F821" s="96">
        <f t="shared" si="71"/>
        <v>43940</v>
      </c>
      <c r="G821" s="71" t="str">
        <f>+CONSOLIDADO[[#This Row],[Codigo Municipio]]&amp;CONSOLIDADO[[#This Row],[Fecha]]</f>
        <v>010543940</v>
      </c>
      <c r="H821" s="72">
        <f>+IFERROR(VLOOKUP($G821,TDAcumula!$C$2:$E$2027,3,0),0)</f>
        <v>0</v>
      </c>
      <c r="I821" s="73">
        <f t="shared" si="75"/>
        <v>0</v>
      </c>
      <c r="J821" s="74">
        <f>+IF(CONSOLIDADO[[#This Row],[Codigo Municipio]]=E820,CONSOLIDADO[[#This Row],[Fallecidos Diarios]]+J820,CONSOLIDADO[[#This Row],[Fallecidos Diarios]])</f>
        <v>0</v>
      </c>
      <c r="K821" s="75">
        <f t="shared" si="76"/>
        <v>0</v>
      </c>
      <c r="L821" s="76">
        <f>+IF(CONSOLIDADO[[#This Row],[Codigo Municipio]]=E820,CONSOLIDADO[[#This Row],[Recuperados Diarios]]+L820,CONSOLIDADO[[#This Row],[Recuperados Diarios]])</f>
        <v>0</v>
      </c>
      <c r="M821" s="77" cm="1">
        <f t="array" ref="M821">+IFERROR(IF(CONSOLIDADO[[#This Row],[Día]]&lt;14,0,INDEX(CONSOLIDADO[Casos Diarios],ROW()-14,1)),0)</f>
        <v>0</v>
      </c>
      <c r="N821" s="72">
        <f>+IF(CONSOLIDADO[[#This Row],[Clave]]="710143893",1,IF(OR(CONSOLIDADO[[#This Row],[Casos Acumulados]]&gt;0,CONSOLIDADO[[#This Row],[Muertes]]&gt;0),N820+1,I821))</f>
        <v>0</v>
      </c>
      <c r="O821" s="69">
        <f>+IFERROR(VLOOKUP($G821,TDMuertes!$C$2:$E$534,3,0),0)</f>
        <v>0</v>
      </c>
      <c r="P821" s="94" t="str">
        <f t="shared" ca="1" si="77"/>
        <v>OFF</v>
      </c>
      <c r="Q821" s="78">
        <f>+IFERROR(VLOOKUP(CONSOLIDADO[[#This Row],[Codigo Municipio]],TDDia!$A$4:$B$394,2,0),0)</f>
        <v>0</v>
      </c>
    </row>
    <row r="822" spans="2:17" ht="14.45">
      <c r="B822">
        <f t="shared" si="70"/>
        <v>5</v>
      </c>
      <c r="C822" s="69" t="str" cm="1">
        <f t="array" ref="C822">+INDEX(Table_4[[Departamento]:[Municipio]],FINAL!$B822,1)</f>
        <v>Atlántida</v>
      </c>
      <c r="D822" s="69" t="str" cm="1">
        <f t="array" ref="D822">+INDEX(Table_4[[Departamento]:[Municipio]],FINAL!$B822,4)</f>
        <v>La Masica</v>
      </c>
      <c r="E822" s="69" t="str" cm="1">
        <f t="array" ref="E822">+INDEX(Table_4[[Departamento]:[Municipio]],FINAL!$B822,3)</f>
        <v>0105</v>
      </c>
      <c r="F822" s="96">
        <f t="shared" si="71"/>
        <v>43941</v>
      </c>
      <c r="G822" s="71" t="str">
        <f>+CONSOLIDADO[[#This Row],[Codigo Municipio]]&amp;CONSOLIDADO[[#This Row],[Fecha]]</f>
        <v>010543941</v>
      </c>
      <c r="H822" s="72">
        <f>+IFERROR(VLOOKUP($G822,TDAcumula!$C$2:$E$2027,3,0),0)</f>
        <v>0</v>
      </c>
      <c r="I822" s="73">
        <f t="shared" si="75"/>
        <v>0</v>
      </c>
      <c r="J822" s="74">
        <f>+IF(CONSOLIDADO[[#This Row],[Codigo Municipio]]=E821,CONSOLIDADO[[#This Row],[Fallecidos Diarios]]+J821,CONSOLIDADO[[#This Row],[Fallecidos Diarios]])</f>
        <v>0</v>
      </c>
      <c r="K822" s="75">
        <f t="shared" si="76"/>
        <v>0</v>
      </c>
      <c r="L822" s="76">
        <f>+IF(CONSOLIDADO[[#This Row],[Codigo Municipio]]=E821,CONSOLIDADO[[#This Row],[Recuperados Diarios]]+L821,CONSOLIDADO[[#This Row],[Recuperados Diarios]])</f>
        <v>0</v>
      </c>
      <c r="M822" s="77" cm="1">
        <f t="array" ref="M822">+IFERROR(IF(CONSOLIDADO[[#This Row],[Día]]&lt;14,0,INDEX(CONSOLIDADO[Casos Diarios],ROW()-14,1)),0)</f>
        <v>0</v>
      </c>
      <c r="N822" s="72">
        <f>+IF(CONSOLIDADO[[#This Row],[Clave]]="710143893",1,IF(OR(CONSOLIDADO[[#This Row],[Casos Acumulados]]&gt;0,CONSOLIDADO[[#This Row],[Muertes]]&gt;0),N821+1,I822))</f>
        <v>0</v>
      </c>
      <c r="O822" s="69">
        <f>+IFERROR(VLOOKUP($G822,TDMuertes!$C$2:$E$534,3,0),0)</f>
        <v>0</v>
      </c>
      <c r="P822" s="94" t="str">
        <f t="shared" ca="1" si="77"/>
        <v>OFF</v>
      </c>
      <c r="Q822" s="78">
        <f>+IFERROR(VLOOKUP(CONSOLIDADO[[#This Row],[Codigo Municipio]],TDDia!$A$4:$B$394,2,0),0)</f>
        <v>0</v>
      </c>
    </row>
    <row r="823" spans="2:17" ht="14.45">
      <c r="B823">
        <f t="shared" si="70"/>
        <v>5</v>
      </c>
      <c r="C823" s="69" t="str" cm="1">
        <f t="array" ref="C823">+INDEX(Table_4[[Departamento]:[Municipio]],FINAL!$B823,1)</f>
        <v>Atlántida</v>
      </c>
      <c r="D823" s="69" t="str" cm="1">
        <f t="array" ref="D823">+INDEX(Table_4[[Departamento]:[Municipio]],FINAL!$B823,4)</f>
        <v>La Masica</v>
      </c>
      <c r="E823" s="69" t="str" cm="1">
        <f t="array" ref="E823">+INDEX(Table_4[[Departamento]:[Municipio]],FINAL!$B823,3)</f>
        <v>0105</v>
      </c>
      <c r="F823" s="96">
        <f t="shared" si="71"/>
        <v>43942</v>
      </c>
      <c r="G823" s="71" t="str">
        <f>+CONSOLIDADO[[#This Row],[Codigo Municipio]]&amp;CONSOLIDADO[[#This Row],[Fecha]]</f>
        <v>010543942</v>
      </c>
      <c r="H823" s="72">
        <f>+IFERROR(VLOOKUP($G823,TDAcumula!$C$2:$E$2027,3,0),0)</f>
        <v>0</v>
      </c>
      <c r="I823" s="73">
        <f t="shared" si="75"/>
        <v>0</v>
      </c>
      <c r="J823" s="74">
        <f>+IF(CONSOLIDADO[[#This Row],[Codigo Municipio]]=E822,CONSOLIDADO[[#This Row],[Fallecidos Diarios]]+J822,CONSOLIDADO[[#This Row],[Fallecidos Diarios]])</f>
        <v>0</v>
      </c>
      <c r="K823" s="75">
        <f t="shared" si="76"/>
        <v>0</v>
      </c>
      <c r="L823" s="76">
        <f>+IF(CONSOLIDADO[[#This Row],[Codigo Municipio]]=E822,CONSOLIDADO[[#This Row],[Recuperados Diarios]]+L822,CONSOLIDADO[[#This Row],[Recuperados Diarios]])</f>
        <v>0</v>
      </c>
      <c r="M823" s="77" cm="1">
        <f t="array" ref="M823">+IFERROR(IF(CONSOLIDADO[[#This Row],[Día]]&lt;14,0,INDEX(CONSOLIDADO[Casos Diarios],ROW()-14,1)),0)</f>
        <v>0</v>
      </c>
      <c r="N823" s="72">
        <f>+IF(CONSOLIDADO[[#This Row],[Clave]]="710143893",1,IF(OR(CONSOLIDADO[[#This Row],[Casos Acumulados]]&gt;0,CONSOLIDADO[[#This Row],[Muertes]]&gt;0),N822+1,I823))</f>
        <v>0</v>
      </c>
      <c r="O823" s="69">
        <f>+IFERROR(VLOOKUP($G823,TDMuertes!$C$2:$E$534,3,0),0)</f>
        <v>0</v>
      </c>
      <c r="P823" s="94" t="str">
        <f t="shared" ca="1" si="77"/>
        <v>OFF</v>
      </c>
      <c r="Q823" s="78">
        <f>+IFERROR(VLOOKUP(CONSOLIDADO[[#This Row],[Codigo Municipio]],TDDia!$A$4:$B$394,2,0),0)</f>
        <v>0</v>
      </c>
    </row>
    <row r="824" spans="2:17" ht="14.45">
      <c r="B824">
        <f t="shared" si="70"/>
        <v>5</v>
      </c>
      <c r="C824" s="69" t="str" cm="1">
        <f t="array" ref="C824">+INDEX(Table_4[[Departamento]:[Municipio]],FINAL!$B824,1)</f>
        <v>Atlántida</v>
      </c>
      <c r="D824" s="69" t="str" cm="1">
        <f t="array" ref="D824">+INDEX(Table_4[[Departamento]:[Municipio]],FINAL!$B824,4)</f>
        <v>La Masica</v>
      </c>
      <c r="E824" s="69" t="str" cm="1">
        <f t="array" ref="E824">+INDEX(Table_4[[Departamento]:[Municipio]],FINAL!$B824,3)</f>
        <v>0105</v>
      </c>
      <c r="F824" s="96">
        <f t="shared" si="71"/>
        <v>43943</v>
      </c>
      <c r="G824" s="71" t="str">
        <f>+CONSOLIDADO[[#This Row],[Codigo Municipio]]&amp;CONSOLIDADO[[#This Row],[Fecha]]</f>
        <v>010543943</v>
      </c>
      <c r="H824" s="72">
        <f>+IFERROR(VLOOKUP($G824,TDAcumula!$C$2:$E$2027,3,0),0)</f>
        <v>0</v>
      </c>
      <c r="I824" s="73">
        <f t="shared" si="75"/>
        <v>0</v>
      </c>
      <c r="J824" s="74">
        <f>+IF(CONSOLIDADO[[#This Row],[Codigo Municipio]]=E823,CONSOLIDADO[[#This Row],[Fallecidos Diarios]]+J823,CONSOLIDADO[[#This Row],[Fallecidos Diarios]])</f>
        <v>0</v>
      </c>
      <c r="K824" s="75">
        <f t="shared" si="76"/>
        <v>0</v>
      </c>
      <c r="L824" s="76">
        <f>+IF(CONSOLIDADO[[#This Row],[Codigo Municipio]]=E823,CONSOLIDADO[[#This Row],[Recuperados Diarios]]+L823,CONSOLIDADO[[#This Row],[Recuperados Diarios]])</f>
        <v>0</v>
      </c>
      <c r="M824" s="77" cm="1">
        <f t="array" ref="M824">+IFERROR(IF(CONSOLIDADO[[#This Row],[Día]]&lt;14,0,INDEX(CONSOLIDADO[Casos Diarios],ROW()-14,1)),0)</f>
        <v>0</v>
      </c>
      <c r="N824" s="72">
        <f>+IF(CONSOLIDADO[[#This Row],[Clave]]="710143893",1,IF(OR(CONSOLIDADO[[#This Row],[Casos Acumulados]]&gt;0,CONSOLIDADO[[#This Row],[Muertes]]&gt;0),N823+1,I824))</f>
        <v>0</v>
      </c>
      <c r="O824" s="69">
        <f>+IFERROR(VLOOKUP($G824,TDMuertes!$C$2:$E$534,3,0),0)</f>
        <v>0</v>
      </c>
      <c r="P824" s="94" t="str">
        <f t="shared" ca="1" si="77"/>
        <v>OFF</v>
      </c>
      <c r="Q824" s="78">
        <f>+IFERROR(VLOOKUP(CONSOLIDADO[[#This Row],[Codigo Municipio]],TDDia!$A$4:$B$394,2,0),0)</f>
        <v>0</v>
      </c>
    </row>
    <row r="825" spans="2:17" ht="14.45">
      <c r="B825">
        <f t="shared" si="70"/>
        <v>5</v>
      </c>
      <c r="C825" s="69" t="str" cm="1">
        <f t="array" ref="C825">+INDEX(Table_4[[Departamento]:[Municipio]],FINAL!$B825,1)</f>
        <v>Atlántida</v>
      </c>
      <c r="D825" s="69" t="str" cm="1">
        <f t="array" ref="D825">+INDEX(Table_4[[Departamento]:[Municipio]],FINAL!$B825,4)</f>
        <v>La Masica</v>
      </c>
      <c r="E825" s="69" t="str" cm="1">
        <f t="array" ref="E825">+INDEX(Table_4[[Departamento]:[Municipio]],FINAL!$B825,3)</f>
        <v>0105</v>
      </c>
      <c r="F825" s="96">
        <f t="shared" si="71"/>
        <v>43944</v>
      </c>
      <c r="G825" s="71" t="str">
        <f>+CONSOLIDADO[[#This Row],[Codigo Municipio]]&amp;CONSOLIDADO[[#This Row],[Fecha]]</f>
        <v>010543944</v>
      </c>
      <c r="H825" s="72">
        <f>+IFERROR(VLOOKUP($G825,TDAcumula!$C$2:$E$2027,3,0),0)</f>
        <v>0</v>
      </c>
      <c r="I825" s="73">
        <f t="shared" si="75"/>
        <v>0</v>
      </c>
      <c r="J825" s="74">
        <f>+IF(CONSOLIDADO[[#This Row],[Codigo Municipio]]=E824,CONSOLIDADO[[#This Row],[Fallecidos Diarios]]+J824,CONSOLIDADO[[#This Row],[Fallecidos Diarios]])</f>
        <v>0</v>
      </c>
      <c r="K825" s="75">
        <f t="shared" si="76"/>
        <v>0</v>
      </c>
      <c r="L825" s="76">
        <f>+IF(CONSOLIDADO[[#This Row],[Codigo Municipio]]=E824,CONSOLIDADO[[#This Row],[Recuperados Diarios]]+L824,CONSOLIDADO[[#This Row],[Recuperados Diarios]])</f>
        <v>0</v>
      </c>
      <c r="M825" s="77" cm="1">
        <f t="array" ref="M825">+IFERROR(IF(CONSOLIDADO[[#This Row],[Día]]&lt;14,0,INDEX(CONSOLIDADO[Casos Diarios],ROW()-14,1)),0)</f>
        <v>0</v>
      </c>
      <c r="N825" s="72">
        <f>+IF(CONSOLIDADO[[#This Row],[Clave]]="710143893",1,IF(OR(CONSOLIDADO[[#This Row],[Casos Acumulados]]&gt;0,CONSOLIDADO[[#This Row],[Muertes]]&gt;0),N824+1,I825))</f>
        <v>0</v>
      </c>
      <c r="O825" s="69">
        <f>+IFERROR(VLOOKUP($G825,TDMuertes!$C$2:$E$534,3,0),0)</f>
        <v>0</v>
      </c>
      <c r="P825" s="94" t="str">
        <f t="shared" ca="1" si="77"/>
        <v>OFF</v>
      </c>
      <c r="Q825" s="78">
        <f>+IFERROR(VLOOKUP(CONSOLIDADO[[#This Row],[Codigo Municipio]],TDDia!$A$4:$B$394,2,0),0)</f>
        <v>0</v>
      </c>
    </row>
    <row r="826" spans="2:17" ht="14.45">
      <c r="B826">
        <f t="shared" si="70"/>
        <v>5</v>
      </c>
      <c r="C826" s="69" t="str" cm="1">
        <f t="array" ref="C826">+INDEX(Table_4[[Departamento]:[Municipio]],FINAL!$B826,1)</f>
        <v>Atlántida</v>
      </c>
      <c r="D826" s="69" t="str" cm="1">
        <f t="array" ref="D826">+INDEX(Table_4[[Departamento]:[Municipio]],FINAL!$B826,4)</f>
        <v>La Masica</v>
      </c>
      <c r="E826" s="69" t="str" cm="1">
        <f t="array" ref="E826">+INDEX(Table_4[[Departamento]:[Municipio]],FINAL!$B826,3)</f>
        <v>0105</v>
      </c>
      <c r="F826" s="96">
        <f t="shared" si="71"/>
        <v>43945</v>
      </c>
      <c r="G826" s="71" t="str">
        <f>+CONSOLIDADO[[#This Row],[Codigo Municipio]]&amp;CONSOLIDADO[[#This Row],[Fecha]]</f>
        <v>010543945</v>
      </c>
      <c r="H826" s="72">
        <f>+IFERROR(VLOOKUP($G826,TDAcumula!$C$2:$E$2027,3,0),0)</f>
        <v>0</v>
      </c>
      <c r="I826" s="73">
        <f t="shared" si="75"/>
        <v>0</v>
      </c>
      <c r="J826" s="74">
        <f>+IF(CONSOLIDADO[[#This Row],[Codigo Municipio]]=E825,CONSOLIDADO[[#This Row],[Fallecidos Diarios]]+J825,CONSOLIDADO[[#This Row],[Fallecidos Diarios]])</f>
        <v>0</v>
      </c>
      <c r="K826" s="75">
        <f t="shared" si="76"/>
        <v>0</v>
      </c>
      <c r="L826" s="76">
        <f>+IF(CONSOLIDADO[[#This Row],[Codigo Municipio]]=E825,CONSOLIDADO[[#This Row],[Recuperados Diarios]]+L825,CONSOLIDADO[[#This Row],[Recuperados Diarios]])</f>
        <v>0</v>
      </c>
      <c r="M826" s="77" cm="1">
        <f t="array" ref="M826">+IFERROR(IF(CONSOLIDADO[[#This Row],[Día]]&lt;14,0,INDEX(CONSOLIDADO[Casos Diarios],ROW()-14,1)),0)</f>
        <v>0</v>
      </c>
      <c r="N826" s="72">
        <f>+IF(CONSOLIDADO[[#This Row],[Clave]]="710143893",1,IF(OR(CONSOLIDADO[[#This Row],[Casos Acumulados]]&gt;0,CONSOLIDADO[[#This Row],[Muertes]]&gt;0),N825+1,I826))</f>
        <v>0</v>
      </c>
      <c r="O826" s="69">
        <f>+IFERROR(VLOOKUP($G826,TDMuertes!$C$2:$E$534,3,0),0)</f>
        <v>0</v>
      </c>
      <c r="P826" s="94" t="str">
        <f t="shared" ca="1" si="77"/>
        <v>OFF</v>
      </c>
      <c r="Q826" s="78">
        <f>+IFERROR(VLOOKUP(CONSOLIDADO[[#This Row],[Codigo Municipio]],TDDia!$A$4:$B$394,2,0),0)</f>
        <v>0</v>
      </c>
    </row>
    <row r="827" spans="2:17" ht="14.45">
      <c r="B827">
        <f t="shared" si="70"/>
        <v>5</v>
      </c>
      <c r="C827" s="69" t="str" cm="1">
        <f t="array" ref="C827">+INDEX(Table_4[[Departamento]:[Municipio]],FINAL!$B827,1)</f>
        <v>Atlántida</v>
      </c>
      <c r="D827" s="69" t="str" cm="1">
        <f t="array" ref="D827">+INDEX(Table_4[[Departamento]:[Municipio]],FINAL!$B827,4)</f>
        <v>La Masica</v>
      </c>
      <c r="E827" s="69" t="str" cm="1">
        <f t="array" ref="E827">+INDEX(Table_4[[Departamento]:[Municipio]],FINAL!$B827,3)</f>
        <v>0105</v>
      </c>
      <c r="F827" s="96">
        <f t="shared" si="71"/>
        <v>43946</v>
      </c>
      <c r="G827" s="71" t="str">
        <f>+CONSOLIDADO[[#This Row],[Codigo Municipio]]&amp;CONSOLIDADO[[#This Row],[Fecha]]</f>
        <v>010543946</v>
      </c>
      <c r="H827" s="72">
        <f>+IFERROR(VLOOKUP($G827,TDAcumula!$C$2:$E$2027,3,0),0)</f>
        <v>0</v>
      </c>
      <c r="I827" s="73">
        <f t="shared" si="75"/>
        <v>0</v>
      </c>
      <c r="J827" s="74">
        <f>+IF(CONSOLIDADO[[#This Row],[Codigo Municipio]]=E826,CONSOLIDADO[[#This Row],[Fallecidos Diarios]]+J826,CONSOLIDADO[[#This Row],[Fallecidos Diarios]])</f>
        <v>0</v>
      </c>
      <c r="K827" s="75">
        <f t="shared" si="76"/>
        <v>0</v>
      </c>
      <c r="L827" s="76">
        <f>+IF(CONSOLIDADO[[#This Row],[Codigo Municipio]]=E826,CONSOLIDADO[[#This Row],[Recuperados Diarios]]+L826,CONSOLIDADO[[#This Row],[Recuperados Diarios]])</f>
        <v>0</v>
      </c>
      <c r="M827" s="77" cm="1">
        <f t="array" ref="M827">+IFERROR(IF(CONSOLIDADO[[#This Row],[Día]]&lt;14,0,INDEX(CONSOLIDADO[Casos Diarios],ROW()-14,1)),0)</f>
        <v>0</v>
      </c>
      <c r="N827" s="72">
        <f>+IF(CONSOLIDADO[[#This Row],[Clave]]="710143893",1,IF(OR(CONSOLIDADO[[#This Row],[Casos Acumulados]]&gt;0,CONSOLIDADO[[#This Row],[Muertes]]&gt;0),N826+1,I827))</f>
        <v>0</v>
      </c>
      <c r="O827" s="69">
        <f>+IFERROR(VLOOKUP($G827,TDMuertes!$C$2:$E$534,3,0),0)</f>
        <v>0</v>
      </c>
      <c r="P827" s="94" t="str">
        <f t="shared" ca="1" si="77"/>
        <v>OFF</v>
      </c>
      <c r="Q827" s="78">
        <f>+IFERROR(VLOOKUP(CONSOLIDADO[[#This Row],[Codigo Municipio]],TDDia!$A$4:$B$394,2,0),0)</f>
        <v>0</v>
      </c>
    </row>
    <row r="828" spans="2:17" ht="14.45">
      <c r="B828">
        <f t="shared" si="70"/>
        <v>5</v>
      </c>
      <c r="C828" s="69" t="str" cm="1">
        <f t="array" ref="C828">+INDEX(Table_4[[Departamento]:[Municipio]],FINAL!$B828,1)</f>
        <v>Atlántida</v>
      </c>
      <c r="D828" s="69" t="str" cm="1">
        <f t="array" ref="D828">+INDEX(Table_4[[Departamento]:[Municipio]],FINAL!$B828,4)</f>
        <v>La Masica</v>
      </c>
      <c r="E828" s="69" t="str" cm="1">
        <f t="array" ref="E828">+INDEX(Table_4[[Departamento]:[Municipio]],FINAL!$B828,3)</f>
        <v>0105</v>
      </c>
      <c r="F828" s="96">
        <f t="shared" si="71"/>
        <v>43947</v>
      </c>
      <c r="G828" s="71" t="str">
        <f>+CONSOLIDADO[[#This Row],[Codigo Municipio]]&amp;CONSOLIDADO[[#This Row],[Fecha]]</f>
        <v>010543947</v>
      </c>
      <c r="H828" s="72">
        <f>+IFERROR(VLOOKUP($G828,TDAcumula!$C$2:$E$2027,3,0),0)</f>
        <v>0</v>
      </c>
      <c r="I828" s="73">
        <f t="shared" si="75"/>
        <v>0</v>
      </c>
      <c r="J828" s="74">
        <f>+IF(CONSOLIDADO[[#This Row],[Codigo Municipio]]=E827,CONSOLIDADO[[#This Row],[Fallecidos Diarios]]+J827,CONSOLIDADO[[#This Row],[Fallecidos Diarios]])</f>
        <v>0</v>
      </c>
      <c r="K828" s="75">
        <f t="shared" si="76"/>
        <v>0</v>
      </c>
      <c r="L828" s="76">
        <f>+IF(CONSOLIDADO[[#This Row],[Codigo Municipio]]=E827,CONSOLIDADO[[#This Row],[Recuperados Diarios]]+L827,CONSOLIDADO[[#This Row],[Recuperados Diarios]])</f>
        <v>0</v>
      </c>
      <c r="M828" s="77" cm="1">
        <f t="array" ref="M828">+IFERROR(IF(CONSOLIDADO[[#This Row],[Día]]&lt;14,0,INDEX(CONSOLIDADO[Casos Diarios],ROW()-14,1)),0)</f>
        <v>0</v>
      </c>
      <c r="N828" s="72">
        <f>+IF(CONSOLIDADO[[#This Row],[Clave]]="710143893",1,IF(OR(CONSOLIDADO[[#This Row],[Casos Acumulados]]&gt;0,CONSOLIDADO[[#This Row],[Muertes]]&gt;0),N827+1,I828))</f>
        <v>0</v>
      </c>
      <c r="O828" s="69">
        <f>+IFERROR(VLOOKUP($G828,TDMuertes!$C$2:$E$534,3,0),0)</f>
        <v>0</v>
      </c>
      <c r="P828" s="94" t="str">
        <f t="shared" ca="1" si="77"/>
        <v>OFF</v>
      </c>
      <c r="Q828" s="78">
        <f>+IFERROR(VLOOKUP(CONSOLIDADO[[#This Row],[Codigo Municipio]],TDDia!$A$4:$B$394,2,0),0)</f>
        <v>0</v>
      </c>
    </row>
    <row r="829" spans="2:17" ht="14.45">
      <c r="B829">
        <f t="shared" si="70"/>
        <v>5</v>
      </c>
      <c r="C829" s="69" t="str" cm="1">
        <f t="array" ref="C829">+INDEX(Table_4[[Departamento]:[Municipio]],FINAL!$B829,1)</f>
        <v>Atlántida</v>
      </c>
      <c r="D829" s="69" t="str" cm="1">
        <f t="array" ref="D829">+INDEX(Table_4[[Departamento]:[Municipio]],FINAL!$B829,4)</f>
        <v>La Masica</v>
      </c>
      <c r="E829" s="69" t="str" cm="1">
        <f t="array" ref="E829">+INDEX(Table_4[[Departamento]:[Municipio]],FINAL!$B829,3)</f>
        <v>0105</v>
      </c>
      <c r="F829" s="96">
        <f t="shared" si="71"/>
        <v>43948</v>
      </c>
      <c r="G829" s="71" t="str">
        <f>+CONSOLIDADO[[#This Row],[Codigo Municipio]]&amp;CONSOLIDADO[[#This Row],[Fecha]]</f>
        <v>010543948</v>
      </c>
      <c r="H829" s="72">
        <f>+IFERROR(VLOOKUP($G829,TDAcumula!$C$2:$E$2027,3,0),0)</f>
        <v>0</v>
      </c>
      <c r="I829" s="73">
        <f t="shared" si="75"/>
        <v>0</v>
      </c>
      <c r="J829" s="74">
        <f>+IF(CONSOLIDADO[[#This Row],[Codigo Municipio]]=E828,CONSOLIDADO[[#This Row],[Fallecidos Diarios]]+J828,CONSOLIDADO[[#This Row],[Fallecidos Diarios]])</f>
        <v>0</v>
      </c>
      <c r="K829" s="75">
        <f t="shared" si="76"/>
        <v>0</v>
      </c>
      <c r="L829" s="76">
        <f>+IF(CONSOLIDADO[[#This Row],[Codigo Municipio]]=E828,CONSOLIDADO[[#This Row],[Recuperados Diarios]]+L828,CONSOLIDADO[[#This Row],[Recuperados Diarios]])</f>
        <v>0</v>
      </c>
      <c r="M829" s="77" cm="1">
        <f t="array" ref="M829">+IFERROR(IF(CONSOLIDADO[[#This Row],[Día]]&lt;14,0,INDEX(CONSOLIDADO[Casos Diarios],ROW()-14,1)),0)</f>
        <v>0</v>
      </c>
      <c r="N829" s="72">
        <f>+IF(CONSOLIDADO[[#This Row],[Clave]]="710143893",1,IF(OR(CONSOLIDADO[[#This Row],[Casos Acumulados]]&gt;0,CONSOLIDADO[[#This Row],[Muertes]]&gt;0),N828+1,I829))</f>
        <v>0</v>
      </c>
      <c r="O829" s="69">
        <f>+IFERROR(VLOOKUP($G829,TDMuertes!$C$2:$E$534,3,0),0)</f>
        <v>0</v>
      </c>
      <c r="P829" s="94" t="str">
        <f t="shared" ca="1" si="77"/>
        <v>OFF</v>
      </c>
      <c r="Q829" s="78">
        <f>+IFERROR(VLOOKUP(CONSOLIDADO[[#This Row],[Codigo Municipio]],TDDia!$A$4:$B$394,2,0),0)</f>
        <v>0</v>
      </c>
    </row>
    <row r="830" spans="2:17" ht="14.45">
      <c r="B830">
        <f t="shared" si="70"/>
        <v>5</v>
      </c>
      <c r="C830" s="69" t="str" cm="1">
        <f t="array" ref="C830">+INDEX(Table_4[[Departamento]:[Municipio]],FINAL!$B830,1)</f>
        <v>Atlántida</v>
      </c>
      <c r="D830" s="69" t="str" cm="1">
        <f t="array" ref="D830">+INDEX(Table_4[[Departamento]:[Municipio]],FINAL!$B830,4)</f>
        <v>La Masica</v>
      </c>
      <c r="E830" s="69" t="str" cm="1">
        <f t="array" ref="E830">+INDEX(Table_4[[Departamento]:[Municipio]],FINAL!$B830,3)</f>
        <v>0105</v>
      </c>
      <c r="F830" s="96">
        <f t="shared" si="71"/>
        <v>43949</v>
      </c>
      <c r="G830" s="71" t="str">
        <f>+CONSOLIDADO[[#This Row],[Codigo Municipio]]&amp;CONSOLIDADO[[#This Row],[Fecha]]</f>
        <v>010543949</v>
      </c>
      <c r="H830" s="72">
        <f>+IFERROR(VLOOKUP($G830,TDAcumula!$C$2:$E$2027,3,0),0)</f>
        <v>0</v>
      </c>
      <c r="I830" s="73">
        <f t="shared" si="75"/>
        <v>0</v>
      </c>
      <c r="J830" s="74">
        <f>+IF(CONSOLIDADO[[#This Row],[Codigo Municipio]]=E829,CONSOLIDADO[[#This Row],[Fallecidos Diarios]]+J829,CONSOLIDADO[[#This Row],[Fallecidos Diarios]])</f>
        <v>0</v>
      </c>
      <c r="K830" s="75">
        <f t="shared" si="76"/>
        <v>0</v>
      </c>
      <c r="L830" s="76">
        <f>+IF(CONSOLIDADO[[#This Row],[Codigo Municipio]]=E829,CONSOLIDADO[[#This Row],[Recuperados Diarios]]+L829,CONSOLIDADO[[#This Row],[Recuperados Diarios]])</f>
        <v>0</v>
      </c>
      <c r="M830" s="77" cm="1">
        <f t="array" ref="M830">+IFERROR(IF(CONSOLIDADO[[#This Row],[Día]]&lt;14,0,INDEX(CONSOLIDADO[Casos Diarios],ROW()-14,1)),0)</f>
        <v>0</v>
      </c>
      <c r="N830" s="72">
        <f>+IF(CONSOLIDADO[[#This Row],[Clave]]="710143893",1,IF(OR(CONSOLIDADO[[#This Row],[Casos Acumulados]]&gt;0,CONSOLIDADO[[#This Row],[Muertes]]&gt;0),N829+1,I830))</f>
        <v>0</v>
      </c>
      <c r="O830" s="69">
        <f>+IFERROR(VLOOKUP($G830,TDMuertes!$C$2:$E$534,3,0),0)</f>
        <v>0</v>
      </c>
      <c r="P830" s="94" t="str">
        <f t="shared" ca="1" si="77"/>
        <v>OFF</v>
      </c>
      <c r="Q830" s="78">
        <f>+IFERROR(VLOOKUP(CONSOLIDADO[[#This Row],[Codigo Municipio]],TDDia!$A$4:$B$394,2,0),0)</f>
        <v>0</v>
      </c>
    </row>
    <row r="831" spans="2:17" ht="14.45">
      <c r="B831">
        <f t="shared" si="70"/>
        <v>5</v>
      </c>
      <c r="C831" s="69" t="str" cm="1">
        <f t="array" ref="C831">+INDEX(Table_4[[Departamento]:[Municipio]],FINAL!$B831,1)</f>
        <v>Atlántida</v>
      </c>
      <c r="D831" s="69" t="str" cm="1">
        <f t="array" ref="D831">+INDEX(Table_4[[Departamento]:[Municipio]],FINAL!$B831,4)</f>
        <v>La Masica</v>
      </c>
      <c r="E831" s="69" t="str" cm="1">
        <f t="array" ref="E831">+INDEX(Table_4[[Departamento]:[Municipio]],FINAL!$B831,3)</f>
        <v>0105</v>
      </c>
      <c r="F831" s="96">
        <f t="shared" si="71"/>
        <v>43950</v>
      </c>
      <c r="G831" s="71" t="str">
        <f>+CONSOLIDADO[[#This Row],[Codigo Municipio]]&amp;CONSOLIDADO[[#This Row],[Fecha]]</f>
        <v>010543950</v>
      </c>
      <c r="H831" s="72">
        <f>+IFERROR(VLOOKUP($G831,TDAcumula!$C$2:$E$2027,3,0),0)</f>
        <v>0</v>
      </c>
      <c r="I831" s="73">
        <f t="shared" si="75"/>
        <v>0</v>
      </c>
      <c r="J831" s="74">
        <f>+IF(CONSOLIDADO[[#This Row],[Codigo Municipio]]=E830,CONSOLIDADO[[#This Row],[Fallecidos Diarios]]+J830,CONSOLIDADO[[#This Row],[Fallecidos Diarios]])</f>
        <v>0</v>
      </c>
      <c r="K831" s="75">
        <f t="shared" si="76"/>
        <v>0</v>
      </c>
      <c r="L831" s="76">
        <f>+IF(CONSOLIDADO[[#This Row],[Codigo Municipio]]=E830,CONSOLIDADO[[#This Row],[Recuperados Diarios]]+L830,CONSOLIDADO[[#This Row],[Recuperados Diarios]])</f>
        <v>0</v>
      </c>
      <c r="M831" s="77" cm="1">
        <f t="array" ref="M831">+IFERROR(IF(CONSOLIDADO[[#This Row],[Día]]&lt;14,0,INDEX(CONSOLIDADO[Casos Diarios],ROW()-14,1)),0)</f>
        <v>0</v>
      </c>
      <c r="N831" s="72">
        <f>+IF(CONSOLIDADO[[#This Row],[Clave]]="710143893",1,IF(OR(CONSOLIDADO[[#This Row],[Casos Acumulados]]&gt;0,CONSOLIDADO[[#This Row],[Muertes]]&gt;0),N830+1,I831))</f>
        <v>0</v>
      </c>
      <c r="O831" s="69">
        <f>+IFERROR(VLOOKUP($G831,TDMuertes!$C$2:$E$534,3,0),0)</f>
        <v>0</v>
      </c>
      <c r="P831" s="94" t="str">
        <f t="shared" ca="1" si="77"/>
        <v>OFF</v>
      </c>
      <c r="Q831" s="78">
        <f>+IFERROR(VLOOKUP(CONSOLIDADO[[#This Row],[Codigo Municipio]],TDDia!$A$4:$B$394,2,0),0)</f>
        <v>0</v>
      </c>
    </row>
    <row r="832" spans="2:17" ht="14.45">
      <c r="B832">
        <f t="shared" si="70"/>
        <v>5</v>
      </c>
      <c r="C832" s="69" t="str" cm="1">
        <f t="array" ref="C832">+INDEX(Table_4[[Departamento]:[Municipio]],FINAL!$B832,1)</f>
        <v>Atlántida</v>
      </c>
      <c r="D832" s="69" t="str" cm="1">
        <f t="array" ref="D832">+INDEX(Table_4[[Departamento]:[Municipio]],FINAL!$B832,4)</f>
        <v>La Masica</v>
      </c>
      <c r="E832" s="69" t="str" cm="1">
        <f t="array" ref="E832">+INDEX(Table_4[[Departamento]:[Municipio]],FINAL!$B832,3)</f>
        <v>0105</v>
      </c>
      <c r="F832" s="96">
        <f t="shared" si="71"/>
        <v>43951</v>
      </c>
      <c r="G832" s="71" t="str">
        <f>+CONSOLIDADO[[#This Row],[Codigo Municipio]]&amp;CONSOLIDADO[[#This Row],[Fecha]]</f>
        <v>010543951</v>
      </c>
      <c r="H832" s="72">
        <f>+IFERROR(VLOOKUP($G832,TDAcumula!$C$2:$E$2027,3,0),0)</f>
        <v>0</v>
      </c>
      <c r="I832" s="73">
        <f t="shared" si="75"/>
        <v>0</v>
      </c>
      <c r="J832" s="74">
        <f>+IF(CONSOLIDADO[[#This Row],[Codigo Municipio]]=E831,CONSOLIDADO[[#This Row],[Fallecidos Diarios]]+J831,CONSOLIDADO[[#This Row],[Fallecidos Diarios]])</f>
        <v>0</v>
      </c>
      <c r="K832" s="75">
        <f t="shared" si="76"/>
        <v>0</v>
      </c>
      <c r="L832" s="76">
        <f>+IF(CONSOLIDADO[[#This Row],[Codigo Municipio]]=E831,CONSOLIDADO[[#This Row],[Recuperados Diarios]]+L831,CONSOLIDADO[[#This Row],[Recuperados Diarios]])</f>
        <v>0</v>
      </c>
      <c r="M832" s="77" cm="1">
        <f t="array" ref="M832">+IFERROR(IF(CONSOLIDADO[[#This Row],[Día]]&lt;14,0,INDEX(CONSOLIDADO[Casos Diarios],ROW()-14,1)),0)</f>
        <v>0</v>
      </c>
      <c r="N832" s="72">
        <f>+IF(CONSOLIDADO[[#This Row],[Clave]]="710143893",1,IF(OR(CONSOLIDADO[[#This Row],[Casos Acumulados]]&gt;0,CONSOLIDADO[[#This Row],[Muertes]]&gt;0),N831+1,I832))</f>
        <v>0</v>
      </c>
      <c r="O832" s="69">
        <f>+IFERROR(VLOOKUP($G832,TDMuertes!$C$2:$E$534,3,0),0)</f>
        <v>0</v>
      </c>
      <c r="P832" s="94" t="str">
        <f t="shared" ca="1" si="77"/>
        <v>OFF</v>
      </c>
      <c r="Q832" s="78">
        <f>+IFERROR(VLOOKUP(CONSOLIDADO[[#This Row],[Codigo Municipio]],TDDia!$A$4:$B$394,2,0),0)</f>
        <v>0</v>
      </c>
    </row>
    <row r="833" spans="2:17" ht="14.45">
      <c r="B833">
        <f t="shared" si="70"/>
        <v>5</v>
      </c>
      <c r="C833" s="69" t="str" cm="1">
        <f t="array" ref="C833">+INDEX(Table_4[[Departamento]:[Municipio]],FINAL!$B833,1)</f>
        <v>Atlántida</v>
      </c>
      <c r="D833" s="69" t="str" cm="1">
        <f t="array" ref="D833">+INDEX(Table_4[[Departamento]:[Municipio]],FINAL!$B833,4)</f>
        <v>La Masica</v>
      </c>
      <c r="E833" s="69" t="str" cm="1">
        <f t="array" ref="E833">+INDEX(Table_4[[Departamento]:[Municipio]],FINAL!$B833,3)</f>
        <v>0105</v>
      </c>
      <c r="F833" s="96">
        <f t="shared" si="71"/>
        <v>43952</v>
      </c>
      <c r="G833" s="71" t="str">
        <f>+CONSOLIDADO[[#This Row],[Codigo Municipio]]&amp;CONSOLIDADO[[#This Row],[Fecha]]</f>
        <v>010543952</v>
      </c>
      <c r="H833" s="72">
        <f>+IFERROR(VLOOKUP($G833,TDAcumula!$C$2:$E$2027,3,0),0)</f>
        <v>0</v>
      </c>
      <c r="I833" s="73">
        <f t="shared" si="75"/>
        <v>0</v>
      </c>
      <c r="J833" s="74">
        <f>+IF(CONSOLIDADO[[#This Row],[Codigo Municipio]]=E832,CONSOLIDADO[[#This Row],[Fallecidos Diarios]]+J832,CONSOLIDADO[[#This Row],[Fallecidos Diarios]])</f>
        <v>0</v>
      </c>
      <c r="K833" s="75">
        <f t="shared" si="76"/>
        <v>0</v>
      </c>
      <c r="L833" s="76">
        <f>+IF(CONSOLIDADO[[#This Row],[Codigo Municipio]]=E832,CONSOLIDADO[[#This Row],[Recuperados Diarios]]+L832,CONSOLIDADO[[#This Row],[Recuperados Diarios]])</f>
        <v>0</v>
      </c>
      <c r="M833" s="77" cm="1">
        <f t="array" ref="M833">+IFERROR(IF(CONSOLIDADO[[#This Row],[Día]]&lt;14,0,INDEX(CONSOLIDADO[Casos Diarios],ROW()-14,1)),0)</f>
        <v>0</v>
      </c>
      <c r="N833" s="72">
        <f>+IF(CONSOLIDADO[[#This Row],[Clave]]="710143893",1,IF(OR(CONSOLIDADO[[#This Row],[Casos Acumulados]]&gt;0,CONSOLIDADO[[#This Row],[Muertes]]&gt;0),N832+1,I833))</f>
        <v>0</v>
      </c>
      <c r="O833" s="69">
        <f>+IFERROR(VLOOKUP($G833,TDMuertes!$C$2:$E$534,3,0),0)</f>
        <v>0</v>
      </c>
      <c r="P833" s="94" t="str">
        <f t="shared" ca="1" si="77"/>
        <v>OFF</v>
      </c>
      <c r="Q833" s="78">
        <f>+IFERROR(VLOOKUP(CONSOLIDADO[[#This Row],[Codigo Municipio]],TDDia!$A$4:$B$394,2,0),0)</f>
        <v>0</v>
      </c>
    </row>
    <row r="834" spans="2:17" ht="14.45">
      <c r="B834">
        <f t="shared" si="70"/>
        <v>5</v>
      </c>
      <c r="C834" s="69" t="str" cm="1">
        <f t="array" ref="C834">+INDEX(Table_4[[Departamento]:[Municipio]],FINAL!$B834,1)</f>
        <v>Atlántida</v>
      </c>
      <c r="D834" s="69" t="str" cm="1">
        <f t="array" ref="D834">+INDEX(Table_4[[Departamento]:[Municipio]],FINAL!$B834,4)</f>
        <v>La Masica</v>
      </c>
      <c r="E834" s="69" t="str" cm="1">
        <f t="array" ref="E834">+INDEX(Table_4[[Departamento]:[Municipio]],FINAL!$B834,3)</f>
        <v>0105</v>
      </c>
      <c r="F834" s="96">
        <f t="shared" si="71"/>
        <v>43953</v>
      </c>
      <c r="G834" s="71" t="str">
        <f>+CONSOLIDADO[[#This Row],[Codigo Municipio]]&amp;CONSOLIDADO[[#This Row],[Fecha]]</f>
        <v>010543953</v>
      </c>
      <c r="H834" s="72">
        <f>+IFERROR(VLOOKUP($G834,TDAcumula!$C$2:$E$2027,3,0),0)</f>
        <v>0</v>
      </c>
      <c r="I834" s="73">
        <f t="shared" si="75"/>
        <v>0</v>
      </c>
      <c r="J834" s="74">
        <f>+IF(CONSOLIDADO[[#This Row],[Codigo Municipio]]=E833,CONSOLIDADO[[#This Row],[Fallecidos Diarios]]+J833,CONSOLIDADO[[#This Row],[Fallecidos Diarios]])</f>
        <v>0</v>
      </c>
      <c r="K834" s="75">
        <f t="shared" si="76"/>
        <v>0</v>
      </c>
      <c r="L834" s="76">
        <f>+IF(CONSOLIDADO[[#This Row],[Codigo Municipio]]=E833,CONSOLIDADO[[#This Row],[Recuperados Diarios]]+L833,CONSOLIDADO[[#This Row],[Recuperados Diarios]])</f>
        <v>0</v>
      </c>
      <c r="M834" s="77" cm="1">
        <f t="array" ref="M834">+IFERROR(IF(CONSOLIDADO[[#This Row],[Día]]&lt;14,0,INDEX(CONSOLIDADO[Casos Diarios],ROW()-14,1)),0)</f>
        <v>0</v>
      </c>
      <c r="N834" s="72">
        <f>+IF(CONSOLIDADO[[#This Row],[Clave]]="710143893",1,IF(OR(CONSOLIDADO[[#This Row],[Casos Acumulados]]&gt;0,CONSOLIDADO[[#This Row],[Muertes]]&gt;0),N833+1,I834))</f>
        <v>0</v>
      </c>
      <c r="O834" s="69">
        <f>+IFERROR(VLOOKUP($G834,TDMuertes!$C$2:$E$534,3,0),0)</f>
        <v>0</v>
      </c>
      <c r="P834" s="94" t="str">
        <f t="shared" ca="1" si="77"/>
        <v>OFF</v>
      </c>
      <c r="Q834" s="78">
        <f>+IFERROR(VLOOKUP(CONSOLIDADO[[#This Row],[Codigo Municipio]],TDDia!$A$4:$B$394,2,0),0)</f>
        <v>0</v>
      </c>
    </row>
    <row r="835" spans="2:17" ht="14.45">
      <c r="B835">
        <f t="shared" si="70"/>
        <v>5</v>
      </c>
      <c r="C835" s="69" t="str" cm="1">
        <f t="array" ref="C835">+INDEX(Table_4[[Departamento]:[Municipio]],FINAL!$B835,1)</f>
        <v>Atlántida</v>
      </c>
      <c r="D835" s="69" t="str" cm="1">
        <f t="array" ref="D835">+INDEX(Table_4[[Departamento]:[Municipio]],FINAL!$B835,4)</f>
        <v>La Masica</v>
      </c>
      <c r="E835" s="69" t="str" cm="1">
        <f t="array" ref="E835">+INDEX(Table_4[[Departamento]:[Municipio]],FINAL!$B835,3)</f>
        <v>0105</v>
      </c>
      <c r="F835" s="96">
        <f t="shared" si="71"/>
        <v>43954</v>
      </c>
      <c r="G835" s="71" t="str">
        <f>+CONSOLIDADO[[#This Row],[Codigo Municipio]]&amp;CONSOLIDADO[[#This Row],[Fecha]]</f>
        <v>010543954</v>
      </c>
      <c r="H835" s="72">
        <f>+IFERROR(VLOOKUP($G835,TDAcumula!$C$2:$E$2027,3,0),0)</f>
        <v>0</v>
      </c>
      <c r="I835" s="73">
        <f t="shared" si="75"/>
        <v>0</v>
      </c>
      <c r="J835" s="74">
        <f>+IF(CONSOLIDADO[[#This Row],[Codigo Municipio]]=E834,CONSOLIDADO[[#This Row],[Fallecidos Diarios]]+J834,CONSOLIDADO[[#This Row],[Fallecidos Diarios]])</f>
        <v>0</v>
      </c>
      <c r="K835" s="75">
        <f t="shared" si="76"/>
        <v>0</v>
      </c>
      <c r="L835" s="76">
        <f>+IF(CONSOLIDADO[[#This Row],[Codigo Municipio]]=E834,CONSOLIDADO[[#This Row],[Recuperados Diarios]]+L834,CONSOLIDADO[[#This Row],[Recuperados Diarios]])</f>
        <v>0</v>
      </c>
      <c r="M835" s="77" cm="1">
        <f t="array" ref="M835">+IFERROR(IF(CONSOLIDADO[[#This Row],[Día]]&lt;14,0,INDEX(CONSOLIDADO[Casos Diarios],ROW()-14,1)),0)</f>
        <v>0</v>
      </c>
      <c r="N835" s="72">
        <f>+IF(CONSOLIDADO[[#This Row],[Clave]]="710143893",1,IF(OR(CONSOLIDADO[[#This Row],[Casos Acumulados]]&gt;0,CONSOLIDADO[[#This Row],[Muertes]]&gt;0),N834+1,I835))</f>
        <v>0</v>
      </c>
      <c r="O835" s="69">
        <f>+IFERROR(VLOOKUP($G835,TDMuertes!$C$2:$E$534,3,0),0)</f>
        <v>0</v>
      </c>
      <c r="P835" s="94" t="str">
        <f t="shared" ca="1" si="77"/>
        <v>OFF</v>
      </c>
      <c r="Q835" s="78">
        <f>+IFERROR(VLOOKUP(CONSOLIDADO[[#This Row],[Codigo Municipio]],TDDia!$A$4:$B$394,2,0),0)</f>
        <v>0</v>
      </c>
    </row>
    <row r="836" spans="2:17" ht="14.45">
      <c r="B836">
        <f t="shared" si="70"/>
        <v>5</v>
      </c>
      <c r="C836" s="69" t="str" cm="1">
        <f t="array" ref="C836">+INDEX(Table_4[[Departamento]:[Municipio]],FINAL!$B836,1)</f>
        <v>Atlántida</v>
      </c>
      <c r="D836" s="69" t="str" cm="1">
        <f t="array" ref="D836">+INDEX(Table_4[[Departamento]:[Municipio]],FINAL!$B836,4)</f>
        <v>La Masica</v>
      </c>
      <c r="E836" s="69" t="str" cm="1">
        <f t="array" ref="E836">+INDEX(Table_4[[Departamento]:[Municipio]],FINAL!$B836,3)</f>
        <v>0105</v>
      </c>
      <c r="F836" s="96">
        <f t="shared" si="71"/>
        <v>43955</v>
      </c>
      <c r="G836" s="71" t="str">
        <f>+CONSOLIDADO[[#This Row],[Codigo Municipio]]&amp;CONSOLIDADO[[#This Row],[Fecha]]</f>
        <v>010543955</v>
      </c>
      <c r="H836" s="72">
        <f>+IFERROR(VLOOKUP($G836,TDAcumula!$C$2:$E$2027,3,0),0)</f>
        <v>0</v>
      </c>
      <c r="I836" s="73">
        <f t="shared" si="75"/>
        <v>0</v>
      </c>
      <c r="J836" s="74">
        <f>+IF(CONSOLIDADO[[#This Row],[Codigo Municipio]]=E835,CONSOLIDADO[[#This Row],[Fallecidos Diarios]]+J835,CONSOLIDADO[[#This Row],[Fallecidos Diarios]])</f>
        <v>0</v>
      </c>
      <c r="K836" s="75">
        <f t="shared" si="76"/>
        <v>0</v>
      </c>
      <c r="L836" s="76">
        <f>+IF(CONSOLIDADO[[#This Row],[Codigo Municipio]]=E835,CONSOLIDADO[[#This Row],[Recuperados Diarios]]+L835,CONSOLIDADO[[#This Row],[Recuperados Diarios]])</f>
        <v>0</v>
      </c>
      <c r="M836" s="77" cm="1">
        <f t="array" ref="M836">+IFERROR(IF(CONSOLIDADO[[#This Row],[Día]]&lt;14,0,INDEX(CONSOLIDADO[Casos Diarios],ROW()-14,1)),0)</f>
        <v>0</v>
      </c>
      <c r="N836" s="72">
        <f>+IF(CONSOLIDADO[[#This Row],[Clave]]="710143893",1,IF(OR(CONSOLIDADO[[#This Row],[Casos Acumulados]]&gt;0,CONSOLIDADO[[#This Row],[Muertes]]&gt;0),N835+1,I836))</f>
        <v>0</v>
      </c>
      <c r="O836" s="69">
        <f>+IFERROR(VLOOKUP($G836,TDMuertes!$C$2:$E$534,3,0),0)</f>
        <v>0</v>
      </c>
      <c r="P836" s="94" t="str">
        <f t="shared" ca="1" si="77"/>
        <v>OFF</v>
      </c>
      <c r="Q836" s="78">
        <f>+IFERROR(VLOOKUP(CONSOLIDADO[[#This Row],[Codigo Municipio]],TDDia!$A$4:$B$394,2,0),0)</f>
        <v>0</v>
      </c>
    </row>
    <row r="837" spans="2:17" ht="14.45">
      <c r="B837">
        <f t="shared" ref="B837:B900" si="78">+IF(F836=44085,B836+1,B836)</f>
        <v>5</v>
      </c>
      <c r="C837" s="69" t="str" cm="1">
        <f t="array" ref="C837">+INDEX(Table_4[[Departamento]:[Municipio]],FINAL!$B837,1)</f>
        <v>Atlántida</v>
      </c>
      <c r="D837" s="69" t="str" cm="1">
        <f t="array" ref="D837">+INDEX(Table_4[[Departamento]:[Municipio]],FINAL!$B837,4)</f>
        <v>La Masica</v>
      </c>
      <c r="E837" s="69" t="str" cm="1">
        <f t="array" ref="E837">+INDEX(Table_4[[Departamento]:[Municipio]],FINAL!$B837,3)</f>
        <v>0105</v>
      </c>
      <c r="F837" s="96">
        <f t="shared" ref="F837:F1089" si="79">+F644</f>
        <v>43956</v>
      </c>
      <c r="G837" s="71" t="str">
        <f>+CONSOLIDADO[[#This Row],[Codigo Municipio]]&amp;CONSOLIDADO[[#This Row],[Fecha]]</f>
        <v>010543956</v>
      </c>
      <c r="H837" s="72">
        <f>+IFERROR(VLOOKUP($G837,TDAcumula!$C$2:$E$2027,3,0),0)</f>
        <v>0</v>
      </c>
      <c r="I837" s="73">
        <f t="shared" si="75"/>
        <v>0</v>
      </c>
      <c r="J837" s="74">
        <f>+IF(CONSOLIDADO[[#This Row],[Codigo Municipio]]=E836,CONSOLIDADO[[#This Row],[Fallecidos Diarios]]+J836,CONSOLIDADO[[#This Row],[Fallecidos Diarios]])</f>
        <v>0</v>
      </c>
      <c r="K837" s="75">
        <f t="shared" si="76"/>
        <v>0</v>
      </c>
      <c r="L837" s="76">
        <f>+IF(CONSOLIDADO[[#This Row],[Codigo Municipio]]=E836,CONSOLIDADO[[#This Row],[Recuperados Diarios]]+L836,CONSOLIDADO[[#This Row],[Recuperados Diarios]])</f>
        <v>0</v>
      </c>
      <c r="M837" s="77" cm="1">
        <f t="array" ref="M837">+IFERROR(IF(CONSOLIDADO[[#This Row],[Día]]&lt;14,0,INDEX(CONSOLIDADO[Casos Diarios],ROW()-14,1)),0)</f>
        <v>0</v>
      </c>
      <c r="N837" s="72">
        <f>+IF(CONSOLIDADO[[#This Row],[Clave]]="710143893",1,IF(OR(CONSOLIDADO[[#This Row],[Casos Acumulados]]&gt;0,CONSOLIDADO[[#This Row],[Muertes]]&gt;0),N836+1,I837))</f>
        <v>0</v>
      </c>
      <c r="O837" s="69">
        <f>+IFERROR(VLOOKUP($G837,TDMuertes!$C$2:$E$534,3,0),0)</f>
        <v>0</v>
      </c>
      <c r="P837" s="94" t="str">
        <f t="shared" ca="1" si="77"/>
        <v>OFF</v>
      </c>
      <c r="Q837" s="78">
        <f>+IFERROR(VLOOKUP(CONSOLIDADO[[#This Row],[Codigo Municipio]],TDDia!$A$4:$B$394,2,0),0)</f>
        <v>0</v>
      </c>
    </row>
    <row r="838" spans="2:17" ht="14.45">
      <c r="B838">
        <f t="shared" si="78"/>
        <v>5</v>
      </c>
      <c r="C838" s="69" t="str" cm="1">
        <f t="array" ref="C838">+INDEX(Table_4[[Departamento]:[Municipio]],FINAL!$B838,1)</f>
        <v>Atlántida</v>
      </c>
      <c r="D838" s="69" t="str" cm="1">
        <f t="array" ref="D838">+INDEX(Table_4[[Departamento]:[Municipio]],FINAL!$B838,4)</f>
        <v>La Masica</v>
      </c>
      <c r="E838" s="69" t="str" cm="1">
        <f t="array" ref="E838">+INDEX(Table_4[[Departamento]:[Municipio]],FINAL!$B838,3)</f>
        <v>0105</v>
      </c>
      <c r="F838" s="96">
        <f t="shared" si="79"/>
        <v>43957</v>
      </c>
      <c r="G838" s="71" t="str">
        <f>+CONSOLIDADO[[#This Row],[Codigo Municipio]]&amp;CONSOLIDADO[[#This Row],[Fecha]]</f>
        <v>010543957</v>
      </c>
      <c r="H838" s="72">
        <f>+IFERROR(VLOOKUP($G838,TDAcumula!$C$2:$E$2027,3,0),0)</f>
        <v>0</v>
      </c>
      <c r="I838" s="73">
        <f t="shared" si="75"/>
        <v>0</v>
      </c>
      <c r="J838" s="74">
        <f>+IF(CONSOLIDADO[[#This Row],[Codigo Municipio]]=E837,CONSOLIDADO[[#This Row],[Fallecidos Diarios]]+J837,CONSOLIDADO[[#This Row],[Fallecidos Diarios]])</f>
        <v>0</v>
      </c>
      <c r="K838" s="75">
        <f t="shared" si="76"/>
        <v>0</v>
      </c>
      <c r="L838" s="76">
        <f>+IF(CONSOLIDADO[[#This Row],[Codigo Municipio]]=E837,CONSOLIDADO[[#This Row],[Recuperados Diarios]]+L837,CONSOLIDADO[[#This Row],[Recuperados Diarios]])</f>
        <v>0</v>
      </c>
      <c r="M838" s="77" cm="1">
        <f t="array" ref="M838">+IFERROR(IF(CONSOLIDADO[[#This Row],[Día]]&lt;14,0,INDEX(CONSOLIDADO[Casos Diarios],ROW()-14,1)),0)</f>
        <v>0</v>
      </c>
      <c r="N838" s="72">
        <f>+IF(CONSOLIDADO[[#This Row],[Clave]]="710143893",1,IF(OR(CONSOLIDADO[[#This Row],[Casos Acumulados]]&gt;0,CONSOLIDADO[[#This Row],[Muertes]]&gt;0),N837+1,I838))</f>
        <v>0</v>
      </c>
      <c r="O838" s="69">
        <f>+IFERROR(VLOOKUP($G838,TDMuertes!$C$2:$E$534,3,0),0)</f>
        <v>0</v>
      </c>
      <c r="P838" s="94" t="str">
        <f t="shared" ca="1" si="77"/>
        <v>OFF</v>
      </c>
      <c r="Q838" s="78">
        <f>+IFERROR(VLOOKUP(CONSOLIDADO[[#This Row],[Codigo Municipio]],TDDia!$A$4:$B$394,2,0),0)</f>
        <v>0</v>
      </c>
    </row>
    <row r="839" spans="2:17" ht="14.45">
      <c r="B839">
        <f t="shared" si="78"/>
        <v>5</v>
      </c>
      <c r="C839" s="69" t="str" cm="1">
        <f t="array" ref="C839">+INDEX(Table_4[[Departamento]:[Municipio]],FINAL!$B839,1)</f>
        <v>Atlántida</v>
      </c>
      <c r="D839" s="69" t="str" cm="1">
        <f t="array" ref="D839">+INDEX(Table_4[[Departamento]:[Municipio]],FINAL!$B839,4)</f>
        <v>La Masica</v>
      </c>
      <c r="E839" s="69" t="str" cm="1">
        <f t="array" ref="E839">+INDEX(Table_4[[Departamento]:[Municipio]],FINAL!$B839,3)</f>
        <v>0105</v>
      </c>
      <c r="F839" s="96">
        <f t="shared" si="79"/>
        <v>43958</v>
      </c>
      <c r="G839" s="71" t="str">
        <f>+CONSOLIDADO[[#This Row],[Codigo Municipio]]&amp;CONSOLIDADO[[#This Row],[Fecha]]</f>
        <v>010543958</v>
      </c>
      <c r="H839" s="72">
        <f>+IFERROR(VLOOKUP($G839,TDAcumula!$C$2:$E$2027,3,0),0)</f>
        <v>0</v>
      </c>
      <c r="I839" s="73">
        <f t="shared" si="75"/>
        <v>0</v>
      </c>
      <c r="J839" s="74">
        <f>+IF(CONSOLIDADO[[#This Row],[Codigo Municipio]]=E838,CONSOLIDADO[[#This Row],[Fallecidos Diarios]]+J838,CONSOLIDADO[[#This Row],[Fallecidos Diarios]])</f>
        <v>0</v>
      </c>
      <c r="K839" s="75">
        <f t="shared" si="76"/>
        <v>0</v>
      </c>
      <c r="L839" s="76">
        <f>+IF(CONSOLIDADO[[#This Row],[Codigo Municipio]]=E838,CONSOLIDADO[[#This Row],[Recuperados Diarios]]+L838,CONSOLIDADO[[#This Row],[Recuperados Diarios]])</f>
        <v>0</v>
      </c>
      <c r="M839" s="77" cm="1">
        <f t="array" ref="M839">+IFERROR(IF(CONSOLIDADO[[#This Row],[Día]]&lt;14,0,INDEX(CONSOLIDADO[Casos Diarios],ROW()-14,1)),0)</f>
        <v>0</v>
      </c>
      <c r="N839" s="72">
        <f>+IF(CONSOLIDADO[[#This Row],[Clave]]="710143893",1,IF(OR(CONSOLIDADO[[#This Row],[Casos Acumulados]]&gt;0,CONSOLIDADO[[#This Row],[Muertes]]&gt;0),N838+1,I839))</f>
        <v>0</v>
      </c>
      <c r="O839" s="69">
        <f>+IFERROR(VLOOKUP($G839,TDMuertes!$C$2:$E$534,3,0),0)</f>
        <v>0</v>
      </c>
      <c r="P839" s="94" t="str">
        <f t="shared" ca="1" si="77"/>
        <v>OFF</v>
      </c>
      <c r="Q839" s="78">
        <f>+IFERROR(VLOOKUP(CONSOLIDADO[[#This Row],[Codigo Municipio]],TDDia!$A$4:$B$394,2,0),0)</f>
        <v>0</v>
      </c>
    </row>
    <row r="840" spans="2:17" ht="14.45">
      <c r="B840">
        <f t="shared" si="78"/>
        <v>5</v>
      </c>
      <c r="C840" s="69" t="str" cm="1">
        <f t="array" ref="C840">+INDEX(Table_4[[Departamento]:[Municipio]],FINAL!$B840,1)</f>
        <v>Atlántida</v>
      </c>
      <c r="D840" s="69" t="str" cm="1">
        <f t="array" ref="D840">+INDEX(Table_4[[Departamento]:[Municipio]],FINAL!$B840,4)</f>
        <v>La Masica</v>
      </c>
      <c r="E840" s="69" t="str" cm="1">
        <f t="array" ref="E840">+INDEX(Table_4[[Departamento]:[Municipio]],FINAL!$B840,3)</f>
        <v>0105</v>
      </c>
      <c r="F840" s="96">
        <f t="shared" si="79"/>
        <v>43959</v>
      </c>
      <c r="G840" s="71" t="str">
        <f>+CONSOLIDADO[[#This Row],[Codigo Municipio]]&amp;CONSOLIDADO[[#This Row],[Fecha]]</f>
        <v>010543959</v>
      </c>
      <c r="H840" s="72">
        <f>+IFERROR(VLOOKUP($G840,TDAcumula!$C$2:$E$2027,3,0),0)</f>
        <v>0</v>
      </c>
      <c r="I840" s="73">
        <f t="shared" si="75"/>
        <v>0</v>
      </c>
      <c r="J840" s="74">
        <f>+IF(CONSOLIDADO[[#This Row],[Codigo Municipio]]=E839,CONSOLIDADO[[#This Row],[Fallecidos Diarios]]+J839,CONSOLIDADO[[#This Row],[Fallecidos Diarios]])</f>
        <v>0</v>
      </c>
      <c r="K840" s="75">
        <f t="shared" si="76"/>
        <v>0</v>
      </c>
      <c r="L840" s="76">
        <f>+IF(CONSOLIDADO[[#This Row],[Codigo Municipio]]=E839,CONSOLIDADO[[#This Row],[Recuperados Diarios]]+L839,CONSOLIDADO[[#This Row],[Recuperados Diarios]])</f>
        <v>0</v>
      </c>
      <c r="M840" s="77" cm="1">
        <f t="array" ref="M840">+IFERROR(IF(CONSOLIDADO[[#This Row],[Día]]&lt;14,0,INDEX(CONSOLIDADO[Casos Diarios],ROW()-14,1)),0)</f>
        <v>0</v>
      </c>
      <c r="N840" s="72">
        <f>+IF(CONSOLIDADO[[#This Row],[Clave]]="710143893",1,IF(OR(CONSOLIDADO[[#This Row],[Casos Acumulados]]&gt;0,CONSOLIDADO[[#This Row],[Muertes]]&gt;0),N839+1,I840))</f>
        <v>0</v>
      </c>
      <c r="O840" s="69">
        <f>+IFERROR(VLOOKUP($G840,TDMuertes!$C$2:$E$534,3,0),0)</f>
        <v>0</v>
      </c>
      <c r="P840" s="94" t="str">
        <f t="shared" ca="1" si="77"/>
        <v>OFF</v>
      </c>
      <c r="Q840" s="78">
        <f>+IFERROR(VLOOKUP(CONSOLIDADO[[#This Row],[Codigo Municipio]],TDDia!$A$4:$B$394,2,0),0)</f>
        <v>0</v>
      </c>
    </row>
    <row r="841" spans="2:17" ht="14.45">
      <c r="B841">
        <f t="shared" si="78"/>
        <v>5</v>
      </c>
      <c r="C841" s="69" t="str" cm="1">
        <f t="array" ref="C841">+INDEX(Table_4[[Departamento]:[Municipio]],FINAL!$B841,1)</f>
        <v>Atlántida</v>
      </c>
      <c r="D841" s="69" t="str" cm="1">
        <f t="array" ref="D841">+INDEX(Table_4[[Departamento]:[Municipio]],FINAL!$B841,4)</f>
        <v>La Masica</v>
      </c>
      <c r="E841" s="69" t="str" cm="1">
        <f t="array" ref="E841">+INDEX(Table_4[[Departamento]:[Municipio]],FINAL!$B841,3)</f>
        <v>0105</v>
      </c>
      <c r="F841" s="96">
        <f t="shared" si="79"/>
        <v>43960</v>
      </c>
      <c r="G841" s="71" t="str">
        <f>+CONSOLIDADO[[#This Row],[Codigo Municipio]]&amp;CONSOLIDADO[[#This Row],[Fecha]]</f>
        <v>010543960</v>
      </c>
      <c r="H841" s="72">
        <f>+IFERROR(VLOOKUP($G841,TDAcumula!$C$2:$E$2027,3,0),0)</f>
        <v>0</v>
      </c>
      <c r="I841" s="73">
        <f t="shared" si="75"/>
        <v>0</v>
      </c>
      <c r="J841" s="74">
        <f>+IF(CONSOLIDADO[[#This Row],[Codigo Municipio]]=E840,CONSOLIDADO[[#This Row],[Fallecidos Diarios]]+J840,CONSOLIDADO[[#This Row],[Fallecidos Diarios]])</f>
        <v>0</v>
      </c>
      <c r="K841" s="75">
        <f t="shared" si="76"/>
        <v>0</v>
      </c>
      <c r="L841" s="76">
        <f>+IF(CONSOLIDADO[[#This Row],[Codigo Municipio]]=E840,CONSOLIDADO[[#This Row],[Recuperados Diarios]]+L840,CONSOLIDADO[[#This Row],[Recuperados Diarios]])</f>
        <v>0</v>
      </c>
      <c r="M841" s="77" cm="1">
        <f t="array" ref="M841">+IFERROR(IF(CONSOLIDADO[[#This Row],[Día]]&lt;14,0,INDEX(CONSOLIDADO[Casos Diarios],ROW()-14,1)),0)</f>
        <v>0</v>
      </c>
      <c r="N841" s="72">
        <f>+IF(CONSOLIDADO[[#This Row],[Clave]]="710143893",1,IF(OR(CONSOLIDADO[[#This Row],[Casos Acumulados]]&gt;0,CONSOLIDADO[[#This Row],[Muertes]]&gt;0),N840+1,I841))</f>
        <v>0</v>
      </c>
      <c r="O841" s="69">
        <f>+IFERROR(VLOOKUP($G841,TDMuertes!$C$2:$E$534,3,0),0)</f>
        <v>0</v>
      </c>
      <c r="P841" s="94" t="str">
        <f t="shared" ca="1" si="77"/>
        <v>OFF</v>
      </c>
      <c r="Q841" s="78">
        <f>+IFERROR(VLOOKUP(CONSOLIDADO[[#This Row],[Codigo Municipio]],TDDia!$A$4:$B$394,2,0),0)</f>
        <v>0</v>
      </c>
    </row>
    <row r="842" spans="2:17" ht="14.45">
      <c r="B842">
        <f t="shared" si="78"/>
        <v>5</v>
      </c>
      <c r="C842" s="69" t="str" cm="1">
        <f t="array" ref="C842">+INDEX(Table_4[[Departamento]:[Municipio]],FINAL!$B842,1)</f>
        <v>Atlántida</v>
      </c>
      <c r="D842" s="69" t="str" cm="1">
        <f t="array" ref="D842">+INDEX(Table_4[[Departamento]:[Municipio]],FINAL!$B842,4)</f>
        <v>La Masica</v>
      </c>
      <c r="E842" s="69" t="str" cm="1">
        <f t="array" ref="E842">+INDEX(Table_4[[Departamento]:[Municipio]],FINAL!$B842,3)</f>
        <v>0105</v>
      </c>
      <c r="F842" s="96">
        <f t="shared" si="79"/>
        <v>43961</v>
      </c>
      <c r="G842" s="71" t="str">
        <f>+CONSOLIDADO[[#This Row],[Codigo Municipio]]&amp;CONSOLIDADO[[#This Row],[Fecha]]</f>
        <v>010543961</v>
      </c>
      <c r="H842" s="72">
        <f>+IFERROR(VLOOKUP($G842,TDAcumula!$C$2:$E$2027,3,0),0)</f>
        <v>0</v>
      </c>
      <c r="I842" s="73">
        <f t="shared" si="75"/>
        <v>0</v>
      </c>
      <c r="J842" s="74">
        <f>+IF(CONSOLIDADO[[#This Row],[Codigo Municipio]]=E841,CONSOLIDADO[[#This Row],[Fallecidos Diarios]]+J841,CONSOLIDADO[[#This Row],[Fallecidos Diarios]])</f>
        <v>0</v>
      </c>
      <c r="K842" s="75">
        <f t="shared" si="76"/>
        <v>0</v>
      </c>
      <c r="L842" s="76">
        <f>+IF(CONSOLIDADO[[#This Row],[Codigo Municipio]]=E841,CONSOLIDADO[[#This Row],[Recuperados Diarios]]+L841,CONSOLIDADO[[#This Row],[Recuperados Diarios]])</f>
        <v>0</v>
      </c>
      <c r="M842" s="77" cm="1">
        <f t="array" ref="M842">+IFERROR(IF(CONSOLIDADO[[#This Row],[Día]]&lt;14,0,INDEX(CONSOLIDADO[Casos Diarios],ROW()-14,1)),0)</f>
        <v>0</v>
      </c>
      <c r="N842" s="72">
        <f>+IF(CONSOLIDADO[[#This Row],[Clave]]="710143893",1,IF(OR(CONSOLIDADO[[#This Row],[Casos Acumulados]]&gt;0,CONSOLIDADO[[#This Row],[Muertes]]&gt;0),N841+1,I842))</f>
        <v>0</v>
      </c>
      <c r="O842" s="69">
        <f>+IFERROR(VLOOKUP($G842,TDMuertes!$C$2:$E$534,3,0),0)</f>
        <v>0</v>
      </c>
      <c r="P842" s="94" t="str">
        <f t="shared" ca="1" si="77"/>
        <v>OFF</v>
      </c>
      <c r="Q842" s="78">
        <f>+IFERROR(VLOOKUP(CONSOLIDADO[[#This Row],[Codigo Municipio]],TDDia!$A$4:$B$394,2,0),0)</f>
        <v>0</v>
      </c>
    </row>
    <row r="843" spans="2:17" ht="14.45">
      <c r="B843">
        <f t="shared" si="78"/>
        <v>5</v>
      </c>
      <c r="C843" s="69" t="str" cm="1">
        <f t="array" ref="C843">+INDEX(Table_4[[Departamento]:[Municipio]],FINAL!$B843,1)</f>
        <v>Atlántida</v>
      </c>
      <c r="D843" s="69" t="str" cm="1">
        <f t="array" ref="D843">+INDEX(Table_4[[Departamento]:[Municipio]],FINAL!$B843,4)</f>
        <v>La Masica</v>
      </c>
      <c r="E843" s="69" t="str" cm="1">
        <f t="array" ref="E843">+INDEX(Table_4[[Departamento]:[Municipio]],FINAL!$B843,3)</f>
        <v>0105</v>
      </c>
      <c r="F843" s="96">
        <f t="shared" si="79"/>
        <v>43962</v>
      </c>
      <c r="G843" s="71" t="str">
        <f>+CONSOLIDADO[[#This Row],[Codigo Municipio]]&amp;CONSOLIDADO[[#This Row],[Fecha]]</f>
        <v>010543962</v>
      </c>
      <c r="H843" s="72">
        <f>+IFERROR(VLOOKUP($G843,TDAcumula!$C$2:$E$2027,3,0),0)</f>
        <v>0</v>
      </c>
      <c r="I843" s="73">
        <f t="shared" ref="I843:I871" si="80">+IF(E843=E842,H843+I842,H843)</f>
        <v>0</v>
      </c>
      <c r="J843" s="74">
        <f>+IF(CONSOLIDADO[[#This Row],[Codigo Municipio]]=E842,CONSOLIDADO[[#This Row],[Fallecidos Diarios]]+J842,CONSOLIDADO[[#This Row],[Fallecidos Diarios]])</f>
        <v>0</v>
      </c>
      <c r="K843" s="75">
        <f t="shared" ref="K843:K871" si="81">+IF(I843-J843-L843&lt;0,0,I843-J843-L843)</f>
        <v>0</v>
      </c>
      <c r="L843" s="76">
        <f>+IF(CONSOLIDADO[[#This Row],[Codigo Municipio]]=E842,CONSOLIDADO[[#This Row],[Recuperados Diarios]]+L842,CONSOLIDADO[[#This Row],[Recuperados Diarios]])</f>
        <v>0</v>
      </c>
      <c r="M843" s="77" cm="1">
        <f t="array" ref="M843">+IFERROR(IF(CONSOLIDADO[[#This Row],[Día]]&lt;14,0,INDEX(CONSOLIDADO[Casos Diarios],ROW()-14,1)),0)</f>
        <v>0</v>
      </c>
      <c r="N843" s="72">
        <f>+IF(CONSOLIDADO[[#This Row],[Clave]]="710143893",1,IF(OR(CONSOLIDADO[[#This Row],[Casos Acumulados]]&gt;0,CONSOLIDADO[[#This Row],[Muertes]]&gt;0),N842+1,I843))</f>
        <v>0</v>
      </c>
      <c r="O843" s="69">
        <f>+IFERROR(VLOOKUP($G843,TDMuertes!$C$2:$E$534,3,0),0)</f>
        <v>0</v>
      </c>
      <c r="P843" s="94" t="str">
        <f t="shared" ref="P843:P871" ca="1" si="82">+IF(N843=0,"OFF",IF(N843=1,"START",IF(AND(N843&gt;1,F843&lt;TODAY()+1),"ON","OUT TIME")))</f>
        <v>OFF</v>
      </c>
      <c r="Q843" s="78">
        <f>+IFERROR(VLOOKUP(CONSOLIDADO[[#This Row],[Codigo Municipio]],TDDia!$A$4:$B$394,2,0),0)</f>
        <v>0</v>
      </c>
    </row>
    <row r="844" spans="2:17" ht="14.45">
      <c r="B844">
        <f t="shared" si="78"/>
        <v>5</v>
      </c>
      <c r="C844" s="69" t="str" cm="1">
        <f t="array" ref="C844">+INDEX(Table_4[[Departamento]:[Municipio]],FINAL!$B844,1)</f>
        <v>Atlántida</v>
      </c>
      <c r="D844" s="69" t="str" cm="1">
        <f t="array" ref="D844">+INDEX(Table_4[[Departamento]:[Municipio]],FINAL!$B844,4)</f>
        <v>La Masica</v>
      </c>
      <c r="E844" s="69" t="str" cm="1">
        <f t="array" ref="E844">+INDEX(Table_4[[Departamento]:[Municipio]],FINAL!$B844,3)</f>
        <v>0105</v>
      </c>
      <c r="F844" s="96">
        <f t="shared" si="79"/>
        <v>43963</v>
      </c>
      <c r="G844" s="71" t="str">
        <f>+CONSOLIDADO[[#This Row],[Codigo Municipio]]&amp;CONSOLIDADO[[#This Row],[Fecha]]</f>
        <v>010543963</v>
      </c>
      <c r="H844" s="72">
        <f>+IFERROR(VLOOKUP($G844,TDAcumula!$C$2:$E$2027,3,0),0)</f>
        <v>0</v>
      </c>
      <c r="I844" s="73">
        <f t="shared" si="80"/>
        <v>0</v>
      </c>
      <c r="J844" s="74">
        <f>+IF(CONSOLIDADO[[#This Row],[Codigo Municipio]]=E843,CONSOLIDADO[[#This Row],[Fallecidos Diarios]]+J843,CONSOLIDADO[[#This Row],[Fallecidos Diarios]])</f>
        <v>0</v>
      </c>
      <c r="K844" s="75">
        <f t="shared" si="81"/>
        <v>0</v>
      </c>
      <c r="L844" s="76">
        <f>+IF(CONSOLIDADO[[#This Row],[Codigo Municipio]]=E843,CONSOLIDADO[[#This Row],[Recuperados Diarios]]+L843,CONSOLIDADO[[#This Row],[Recuperados Diarios]])</f>
        <v>0</v>
      </c>
      <c r="M844" s="77" cm="1">
        <f t="array" ref="M844">+IFERROR(IF(CONSOLIDADO[[#This Row],[Día]]&lt;14,0,INDEX(CONSOLIDADO[Casos Diarios],ROW()-14,1)),0)</f>
        <v>0</v>
      </c>
      <c r="N844" s="72">
        <f>+IF(CONSOLIDADO[[#This Row],[Clave]]="710143893",1,IF(OR(CONSOLIDADO[[#This Row],[Casos Acumulados]]&gt;0,CONSOLIDADO[[#This Row],[Muertes]]&gt;0),N843+1,I844))</f>
        <v>0</v>
      </c>
      <c r="O844" s="69">
        <f>+IFERROR(VLOOKUP($G844,TDMuertes!$C$2:$E$534,3,0),0)</f>
        <v>0</v>
      </c>
      <c r="P844" s="94" t="str">
        <f t="shared" ca="1" si="82"/>
        <v>OFF</v>
      </c>
      <c r="Q844" s="78">
        <f>+IFERROR(VLOOKUP(CONSOLIDADO[[#This Row],[Codigo Municipio]],TDDia!$A$4:$B$394,2,0),0)</f>
        <v>0</v>
      </c>
    </row>
    <row r="845" spans="2:17" ht="14.45">
      <c r="B845">
        <f t="shared" si="78"/>
        <v>5</v>
      </c>
      <c r="C845" s="69" t="str" cm="1">
        <f t="array" ref="C845">+INDEX(Table_4[[Departamento]:[Municipio]],FINAL!$B845,1)</f>
        <v>Atlántida</v>
      </c>
      <c r="D845" s="69" t="str" cm="1">
        <f t="array" ref="D845">+INDEX(Table_4[[Departamento]:[Municipio]],FINAL!$B845,4)</f>
        <v>La Masica</v>
      </c>
      <c r="E845" s="69" t="str" cm="1">
        <f t="array" ref="E845">+INDEX(Table_4[[Departamento]:[Municipio]],FINAL!$B845,3)</f>
        <v>0105</v>
      </c>
      <c r="F845" s="96">
        <f t="shared" si="79"/>
        <v>43964</v>
      </c>
      <c r="G845" s="71" t="str">
        <f>+CONSOLIDADO[[#This Row],[Codigo Municipio]]&amp;CONSOLIDADO[[#This Row],[Fecha]]</f>
        <v>010543964</v>
      </c>
      <c r="H845" s="72">
        <f>+IFERROR(VLOOKUP($G845,TDAcumula!$C$2:$E$2027,3,0),0)</f>
        <v>0</v>
      </c>
      <c r="I845" s="73">
        <f t="shared" si="80"/>
        <v>0</v>
      </c>
      <c r="J845" s="74">
        <f>+IF(CONSOLIDADO[[#This Row],[Codigo Municipio]]=E844,CONSOLIDADO[[#This Row],[Fallecidos Diarios]]+J844,CONSOLIDADO[[#This Row],[Fallecidos Diarios]])</f>
        <v>0</v>
      </c>
      <c r="K845" s="75">
        <f t="shared" si="81"/>
        <v>0</v>
      </c>
      <c r="L845" s="76">
        <f>+IF(CONSOLIDADO[[#This Row],[Codigo Municipio]]=E844,CONSOLIDADO[[#This Row],[Recuperados Diarios]]+L844,CONSOLIDADO[[#This Row],[Recuperados Diarios]])</f>
        <v>0</v>
      </c>
      <c r="M845" s="77" cm="1">
        <f t="array" ref="M845">+IFERROR(IF(CONSOLIDADO[[#This Row],[Día]]&lt;14,0,INDEX(CONSOLIDADO[Casos Diarios],ROW()-14,1)),0)</f>
        <v>0</v>
      </c>
      <c r="N845" s="72">
        <f>+IF(CONSOLIDADO[[#This Row],[Clave]]="710143893",1,IF(OR(CONSOLIDADO[[#This Row],[Casos Acumulados]]&gt;0,CONSOLIDADO[[#This Row],[Muertes]]&gt;0),N844+1,I845))</f>
        <v>0</v>
      </c>
      <c r="O845" s="69">
        <f>+IFERROR(VLOOKUP($G845,TDMuertes!$C$2:$E$534,3,0),0)</f>
        <v>0</v>
      </c>
      <c r="P845" s="94" t="str">
        <f t="shared" ca="1" si="82"/>
        <v>OFF</v>
      </c>
      <c r="Q845" s="78">
        <f>+IFERROR(VLOOKUP(CONSOLIDADO[[#This Row],[Codigo Municipio]],TDDia!$A$4:$B$394,2,0),0)</f>
        <v>0</v>
      </c>
    </row>
    <row r="846" spans="2:17" ht="14.45">
      <c r="B846">
        <f t="shared" si="78"/>
        <v>5</v>
      </c>
      <c r="C846" s="69" t="str" cm="1">
        <f t="array" ref="C846">+INDEX(Table_4[[Departamento]:[Municipio]],FINAL!$B846,1)</f>
        <v>Atlántida</v>
      </c>
      <c r="D846" s="69" t="str" cm="1">
        <f t="array" ref="D846">+INDEX(Table_4[[Departamento]:[Municipio]],FINAL!$B846,4)</f>
        <v>La Masica</v>
      </c>
      <c r="E846" s="69" t="str" cm="1">
        <f t="array" ref="E846">+INDEX(Table_4[[Departamento]:[Municipio]],FINAL!$B846,3)</f>
        <v>0105</v>
      </c>
      <c r="F846" s="96">
        <f t="shared" si="79"/>
        <v>43965</v>
      </c>
      <c r="G846" s="71" t="str">
        <f>+CONSOLIDADO[[#This Row],[Codigo Municipio]]&amp;CONSOLIDADO[[#This Row],[Fecha]]</f>
        <v>010543965</v>
      </c>
      <c r="H846" s="72">
        <f>+IFERROR(VLOOKUP($G846,TDAcumula!$C$2:$E$2027,3,0),0)</f>
        <v>0</v>
      </c>
      <c r="I846" s="73">
        <f t="shared" si="80"/>
        <v>0</v>
      </c>
      <c r="J846" s="74">
        <f>+IF(CONSOLIDADO[[#This Row],[Codigo Municipio]]=E845,CONSOLIDADO[[#This Row],[Fallecidos Diarios]]+J845,CONSOLIDADO[[#This Row],[Fallecidos Diarios]])</f>
        <v>0</v>
      </c>
      <c r="K846" s="75">
        <f t="shared" si="81"/>
        <v>0</v>
      </c>
      <c r="L846" s="76">
        <f>+IF(CONSOLIDADO[[#This Row],[Codigo Municipio]]=E845,CONSOLIDADO[[#This Row],[Recuperados Diarios]]+L845,CONSOLIDADO[[#This Row],[Recuperados Diarios]])</f>
        <v>0</v>
      </c>
      <c r="M846" s="77" cm="1">
        <f t="array" ref="M846">+IFERROR(IF(CONSOLIDADO[[#This Row],[Día]]&lt;14,0,INDEX(CONSOLIDADO[Casos Diarios],ROW()-14,1)),0)</f>
        <v>0</v>
      </c>
      <c r="N846" s="72">
        <f>+IF(CONSOLIDADO[[#This Row],[Clave]]="710143893",1,IF(OR(CONSOLIDADO[[#This Row],[Casos Acumulados]]&gt;0,CONSOLIDADO[[#This Row],[Muertes]]&gt;0),N845+1,I846))</f>
        <v>0</v>
      </c>
      <c r="O846" s="69">
        <f>+IFERROR(VLOOKUP($G846,TDMuertes!$C$2:$E$534,3,0),0)</f>
        <v>0</v>
      </c>
      <c r="P846" s="94" t="str">
        <f t="shared" ca="1" si="82"/>
        <v>OFF</v>
      </c>
      <c r="Q846" s="78">
        <f>+IFERROR(VLOOKUP(CONSOLIDADO[[#This Row],[Codigo Municipio]],TDDia!$A$4:$B$394,2,0),0)</f>
        <v>0</v>
      </c>
    </row>
    <row r="847" spans="2:17" ht="14.45">
      <c r="B847">
        <f t="shared" si="78"/>
        <v>5</v>
      </c>
      <c r="C847" s="69" t="str" cm="1">
        <f t="array" ref="C847">+INDEX(Table_4[[Departamento]:[Municipio]],FINAL!$B847,1)</f>
        <v>Atlántida</v>
      </c>
      <c r="D847" s="69" t="str" cm="1">
        <f t="array" ref="D847">+INDEX(Table_4[[Departamento]:[Municipio]],FINAL!$B847,4)</f>
        <v>La Masica</v>
      </c>
      <c r="E847" s="69" t="str" cm="1">
        <f t="array" ref="E847">+INDEX(Table_4[[Departamento]:[Municipio]],FINAL!$B847,3)</f>
        <v>0105</v>
      </c>
      <c r="F847" s="96">
        <f t="shared" si="79"/>
        <v>43966</v>
      </c>
      <c r="G847" s="71" t="str">
        <f>+CONSOLIDADO[[#This Row],[Codigo Municipio]]&amp;CONSOLIDADO[[#This Row],[Fecha]]</f>
        <v>010543966</v>
      </c>
      <c r="H847" s="72">
        <f>+IFERROR(VLOOKUP($G847,TDAcumula!$C$2:$E$2027,3,0),0)</f>
        <v>0</v>
      </c>
      <c r="I847" s="73">
        <f t="shared" si="80"/>
        <v>0</v>
      </c>
      <c r="J847" s="74">
        <f>+IF(CONSOLIDADO[[#This Row],[Codigo Municipio]]=E846,CONSOLIDADO[[#This Row],[Fallecidos Diarios]]+J846,CONSOLIDADO[[#This Row],[Fallecidos Diarios]])</f>
        <v>0</v>
      </c>
      <c r="K847" s="75">
        <f t="shared" si="81"/>
        <v>0</v>
      </c>
      <c r="L847" s="76">
        <f>+IF(CONSOLIDADO[[#This Row],[Codigo Municipio]]=E846,CONSOLIDADO[[#This Row],[Recuperados Diarios]]+L846,CONSOLIDADO[[#This Row],[Recuperados Diarios]])</f>
        <v>0</v>
      </c>
      <c r="M847" s="77" cm="1">
        <f t="array" ref="M847">+IFERROR(IF(CONSOLIDADO[[#This Row],[Día]]&lt;14,0,INDEX(CONSOLIDADO[Casos Diarios],ROW()-14,1)),0)</f>
        <v>0</v>
      </c>
      <c r="N847" s="72">
        <f>+IF(CONSOLIDADO[[#This Row],[Clave]]="710143893",1,IF(OR(CONSOLIDADO[[#This Row],[Casos Acumulados]]&gt;0,CONSOLIDADO[[#This Row],[Muertes]]&gt;0),N846+1,I847))</f>
        <v>0</v>
      </c>
      <c r="O847" s="69">
        <f>+IFERROR(VLOOKUP($G847,TDMuertes!$C$2:$E$534,3,0),0)</f>
        <v>0</v>
      </c>
      <c r="P847" s="94" t="str">
        <f t="shared" ca="1" si="82"/>
        <v>OFF</v>
      </c>
      <c r="Q847" s="78">
        <f>+IFERROR(VLOOKUP(CONSOLIDADO[[#This Row],[Codigo Municipio]],TDDia!$A$4:$B$394,2,0),0)</f>
        <v>0</v>
      </c>
    </row>
    <row r="848" spans="2:17" ht="14.45">
      <c r="B848">
        <f t="shared" si="78"/>
        <v>5</v>
      </c>
      <c r="C848" s="69" t="str" cm="1">
        <f t="array" ref="C848">+INDEX(Table_4[[Departamento]:[Municipio]],FINAL!$B848,1)</f>
        <v>Atlántida</v>
      </c>
      <c r="D848" s="69" t="str" cm="1">
        <f t="array" ref="D848">+INDEX(Table_4[[Departamento]:[Municipio]],FINAL!$B848,4)</f>
        <v>La Masica</v>
      </c>
      <c r="E848" s="69" t="str" cm="1">
        <f t="array" ref="E848">+INDEX(Table_4[[Departamento]:[Municipio]],FINAL!$B848,3)</f>
        <v>0105</v>
      </c>
      <c r="F848" s="96">
        <f t="shared" si="79"/>
        <v>43967</v>
      </c>
      <c r="G848" s="71" t="str">
        <f>+CONSOLIDADO[[#This Row],[Codigo Municipio]]&amp;CONSOLIDADO[[#This Row],[Fecha]]</f>
        <v>010543967</v>
      </c>
      <c r="H848" s="72">
        <f>+IFERROR(VLOOKUP($G848,TDAcumula!$C$2:$E$2027,3,0),0)</f>
        <v>0</v>
      </c>
      <c r="I848" s="73">
        <f t="shared" si="80"/>
        <v>0</v>
      </c>
      <c r="J848" s="74">
        <f>+IF(CONSOLIDADO[[#This Row],[Codigo Municipio]]=E847,CONSOLIDADO[[#This Row],[Fallecidos Diarios]]+J847,CONSOLIDADO[[#This Row],[Fallecidos Diarios]])</f>
        <v>0</v>
      </c>
      <c r="K848" s="75">
        <f t="shared" si="81"/>
        <v>0</v>
      </c>
      <c r="L848" s="76">
        <f>+IF(CONSOLIDADO[[#This Row],[Codigo Municipio]]=E847,CONSOLIDADO[[#This Row],[Recuperados Diarios]]+L847,CONSOLIDADO[[#This Row],[Recuperados Diarios]])</f>
        <v>0</v>
      </c>
      <c r="M848" s="77" cm="1">
        <f t="array" ref="M848">+IFERROR(IF(CONSOLIDADO[[#This Row],[Día]]&lt;14,0,INDEX(CONSOLIDADO[Casos Diarios],ROW()-14,1)),0)</f>
        <v>0</v>
      </c>
      <c r="N848" s="72">
        <f>+IF(CONSOLIDADO[[#This Row],[Clave]]="710143893",1,IF(OR(CONSOLIDADO[[#This Row],[Casos Acumulados]]&gt;0,CONSOLIDADO[[#This Row],[Muertes]]&gt;0),N847+1,I848))</f>
        <v>0</v>
      </c>
      <c r="O848" s="69">
        <f>+IFERROR(VLOOKUP($G848,TDMuertes!$C$2:$E$534,3,0),0)</f>
        <v>0</v>
      </c>
      <c r="P848" s="94" t="str">
        <f t="shared" ca="1" si="82"/>
        <v>OFF</v>
      </c>
      <c r="Q848" s="78">
        <f>+IFERROR(VLOOKUP(CONSOLIDADO[[#This Row],[Codigo Municipio]],TDDia!$A$4:$B$394,2,0),0)</f>
        <v>0</v>
      </c>
    </row>
    <row r="849" spans="2:17" ht="14.45">
      <c r="B849">
        <f t="shared" si="78"/>
        <v>5</v>
      </c>
      <c r="C849" s="69" t="str" cm="1">
        <f t="array" ref="C849">+INDEX(Table_4[[Departamento]:[Municipio]],FINAL!$B849,1)</f>
        <v>Atlántida</v>
      </c>
      <c r="D849" s="69" t="str" cm="1">
        <f t="array" ref="D849">+INDEX(Table_4[[Departamento]:[Municipio]],FINAL!$B849,4)</f>
        <v>La Masica</v>
      </c>
      <c r="E849" s="69" t="str" cm="1">
        <f t="array" ref="E849">+INDEX(Table_4[[Departamento]:[Municipio]],FINAL!$B849,3)</f>
        <v>0105</v>
      </c>
      <c r="F849" s="96">
        <f t="shared" si="79"/>
        <v>43968</v>
      </c>
      <c r="G849" s="71" t="str">
        <f>+CONSOLIDADO[[#This Row],[Codigo Municipio]]&amp;CONSOLIDADO[[#This Row],[Fecha]]</f>
        <v>010543968</v>
      </c>
      <c r="H849" s="72">
        <f>+IFERROR(VLOOKUP($G849,TDAcumula!$C$2:$E$2027,3,0),0)</f>
        <v>0</v>
      </c>
      <c r="I849" s="73">
        <f t="shared" si="80"/>
        <v>0</v>
      </c>
      <c r="J849" s="74">
        <f>+IF(CONSOLIDADO[[#This Row],[Codigo Municipio]]=E848,CONSOLIDADO[[#This Row],[Fallecidos Diarios]]+J848,CONSOLIDADO[[#This Row],[Fallecidos Diarios]])</f>
        <v>0</v>
      </c>
      <c r="K849" s="75">
        <f t="shared" si="81"/>
        <v>0</v>
      </c>
      <c r="L849" s="76">
        <f>+IF(CONSOLIDADO[[#This Row],[Codigo Municipio]]=E848,CONSOLIDADO[[#This Row],[Recuperados Diarios]]+L848,CONSOLIDADO[[#This Row],[Recuperados Diarios]])</f>
        <v>0</v>
      </c>
      <c r="M849" s="77" cm="1">
        <f t="array" ref="M849">+IFERROR(IF(CONSOLIDADO[[#This Row],[Día]]&lt;14,0,INDEX(CONSOLIDADO[Casos Diarios],ROW()-14,1)),0)</f>
        <v>0</v>
      </c>
      <c r="N849" s="72">
        <f>+IF(CONSOLIDADO[[#This Row],[Clave]]="710143893",1,IF(OR(CONSOLIDADO[[#This Row],[Casos Acumulados]]&gt;0,CONSOLIDADO[[#This Row],[Muertes]]&gt;0),N848+1,I849))</f>
        <v>0</v>
      </c>
      <c r="O849" s="69">
        <f>+IFERROR(VLOOKUP($G849,TDMuertes!$C$2:$E$534,3,0),0)</f>
        <v>0</v>
      </c>
      <c r="P849" s="94" t="str">
        <f t="shared" ca="1" si="82"/>
        <v>OFF</v>
      </c>
      <c r="Q849" s="78">
        <f>+IFERROR(VLOOKUP(CONSOLIDADO[[#This Row],[Codigo Municipio]],TDDia!$A$4:$B$394,2,0),0)</f>
        <v>0</v>
      </c>
    </row>
    <row r="850" spans="2:17" ht="14.45">
      <c r="B850">
        <f t="shared" si="78"/>
        <v>5</v>
      </c>
      <c r="C850" s="69" t="str" cm="1">
        <f t="array" ref="C850">+INDEX(Table_4[[Departamento]:[Municipio]],FINAL!$B850,1)</f>
        <v>Atlántida</v>
      </c>
      <c r="D850" s="69" t="str" cm="1">
        <f t="array" ref="D850">+INDEX(Table_4[[Departamento]:[Municipio]],FINAL!$B850,4)</f>
        <v>La Masica</v>
      </c>
      <c r="E850" s="69" t="str" cm="1">
        <f t="array" ref="E850">+INDEX(Table_4[[Departamento]:[Municipio]],FINAL!$B850,3)</f>
        <v>0105</v>
      </c>
      <c r="F850" s="96">
        <f t="shared" si="79"/>
        <v>43969</v>
      </c>
      <c r="G850" s="71" t="str">
        <f>+CONSOLIDADO[[#This Row],[Codigo Municipio]]&amp;CONSOLIDADO[[#This Row],[Fecha]]</f>
        <v>010543969</v>
      </c>
      <c r="H850" s="72">
        <f>+IFERROR(VLOOKUP($G850,TDAcumula!$C$2:$E$2027,3,0),0)</f>
        <v>0</v>
      </c>
      <c r="I850" s="73">
        <f t="shared" si="80"/>
        <v>0</v>
      </c>
      <c r="J850" s="74">
        <f>+IF(CONSOLIDADO[[#This Row],[Codigo Municipio]]=E849,CONSOLIDADO[[#This Row],[Fallecidos Diarios]]+J849,CONSOLIDADO[[#This Row],[Fallecidos Diarios]])</f>
        <v>0</v>
      </c>
      <c r="K850" s="75">
        <f t="shared" si="81"/>
        <v>0</v>
      </c>
      <c r="L850" s="76">
        <f>+IF(CONSOLIDADO[[#This Row],[Codigo Municipio]]=E849,CONSOLIDADO[[#This Row],[Recuperados Diarios]]+L849,CONSOLIDADO[[#This Row],[Recuperados Diarios]])</f>
        <v>0</v>
      </c>
      <c r="M850" s="77" cm="1">
        <f t="array" ref="M850">+IFERROR(IF(CONSOLIDADO[[#This Row],[Día]]&lt;14,0,INDEX(CONSOLIDADO[Casos Diarios],ROW()-14,1)),0)</f>
        <v>0</v>
      </c>
      <c r="N850" s="72">
        <f>+IF(CONSOLIDADO[[#This Row],[Clave]]="710143893",1,IF(OR(CONSOLIDADO[[#This Row],[Casos Acumulados]]&gt;0,CONSOLIDADO[[#This Row],[Muertes]]&gt;0),N849+1,I850))</f>
        <v>0</v>
      </c>
      <c r="O850" s="69">
        <f>+IFERROR(VLOOKUP($G850,TDMuertes!$C$2:$E$534,3,0),0)</f>
        <v>0</v>
      </c>
      <c r="P850" s="94" t="str">
        <f t="shared" ca="1" si="82"/>
        <v>OFF</v>
      </c>
      <c r="Q850" s="78">
        <f>+IFERROR(VLOOKUP(CONSOLIDADO[[#This Row],[Codigo Municipio]],TDDia!$A$4:$B$394,2,0),0)</f>
        <v>0</v>
      </c>
    </row>
    <row r="851" spans="2:17" ht="14.45">
      <c r="B851">
        <f t="shared" si="78"/>
        <v>5</v>
      </c>
      <c r="C851" s="69" t="str" cm="1">
        <f t="array" ref="C851">+INDEX(Table_4[[Departamento]:[Municipio]],FINAL!$B851,1)</f>
        <v>Atlántida</v>
      </c>
      <c r="D851" s="69" t="str" cm="1">
        <f t="array" ref="D851">+INDEX(Table_4[[Departamento]:[Municipio]],FINAL!$B851,4)</f>
        <v>La Masica</v>
      </c>
      <c r="E851" s="69" t="str" cm="1">
        <f t="array" ref="E851">+INDEX(Table_4[[Departamento]:[Municipio]],FINAL!$B851,3)</f>
        <v>0105</v>
      </c>
      <c r="F851" s="96">
        <f t="shared" si="79"/>
        <v>43970</v>
      </c>
      <c r="G851" s="71" t="str">
        <f>+CONSOLIDADO[[#This Row],[Codigo Municipio]]&amp;CONSOLIDADO[[#This Row],[Fecha]]</f>
        <v>010543970</v>
      </c>
      <c r="H851" s="72">
        <f>+IFERROR(VLOOKUP($G851,TDAcumula!$C$2:$E$2027,3,0),0)</f>
        <v>0</v>
      </c>
      <c r="I851" s="73">
        <f t="shared" si="80"/>
        <v>0</v>
      </c>
      <c r="J851" s="74">
        <f>+IF(CONSOLIDADO[[#This Row],[Codigo Municipio]]=E850,CONSOLIDADO[[#This Row],[Fallecidos Diarios]]+J850,CONSOLIDADO[[#This Row],[Fallecidos Diarios]])</f>
        <v>0</v>
      </c>
      <c r="K851" s="75">
        <f t="shared" si="81"/>
        <v>0</v>
      </c>
      <c r="L851" s="76">
        <f>+IF(CONSOLIDADO[[#This Row],[Codigo Municipio]]=E850,CONSOLIDADO[[#This Row],[Recuperados Diarios]]+L850,CONSOLIDADO[[#This Row],[Recuperados Diarios]])</f>
        <v>0</v>
      </c>
      <c r="M851" s="77" cm="1">
        <f t="array" ref="M851">+IFERROR(IF(CONSOLIDADO[[#This Row],[Día]]&lt;14,0,INDEX(CONSOLIDADO[Casos Diarios],ROW()-14,1)),0)</f>
        <v>0</v>
      </c>
      <c r="N851" s="72">
        <f>+IF(CONSOLIDADO[[#This Row],[Clave]]="710143893",1,IF(OR(CONSOLIDADO[[#This Row],[Casos Acumulados]]&gt;0,CONSOLIDADO[[#This Row],[Muertes]]&gt;0),N850+1,I851))</f>
        <v>0</v>
      </c>
      <c r="O851" s="69">
        <f>+IFERROR(VLOOKUP($G851,TDMuertes!$C$2:$E$534,3,0),0)</f>
        <v>0</v>
      </c>
      <c r="P851" s="94" t="str">
        <f t="shared" ca="1" si="82"/>
        <v>OFF</v>
      </c>
      <c r="Q851" s="78">
        <f>+IFERROR(VLOOKUP(CONSOLIDADO[[#This Row],[Codigo Municipio]],TDDia!$A$4:$B$394,2,0),0)</f>
        <v>0</v>
      </c>
    </row>
    <row r="852" spans="2:17" ht="14.45">
      <c r="B852">
        <f t="shared" si="78"/>
        <v>5</v>
      </c>
      <c r="C852" s="69" t="str" cm="1">
        <f t="array" ref="C852">+INDEX(Table_4[[Departamento]:[Municipio]],FINAL!$B852,1)</f>
        <v>Atlántida</v>
      </c>
      <c r="D852" s="69" t="str" cm="1">
        <f t="array" ref="D852">+INDEX(Table_4[[Departamento]:[Municipio]],FINAL!$B852,4)</f>
        <v>La Masica</v>
      </c>
      <c r="E852" s="69" t="str" cm="1">
        <f t="array" ref="E852">+INDEX(Table_4[[Departamento]:[Municipio]],FINAL!$B852,3)</f>
        <v>0105</v>
      </c>
      <c r="F852" s="96">
        <f t="shared" si="79"/>
        <v>43971</v>
      </c>
      <c r="G852" s="71" t="str">
        <f>+CONSOLIDADO[[#This Row],[Codigo Municipio]]&amp;CONSOLIDADO[[#This Row],[Fecha]]</f>
        <v>010543971</v>
      </c>
      <c r="H852" s="72">
        <f>+IFERROR(VLOOKUP($G852,TDAcumula!$C$2:$E$2027,3,0),0)</f>
        <v>0</v>
      </c>
      <c r="I852" s="73">
        <f t="shared" si="80"/>
        <v>0</v>
      </c>
      <c r="J852" s="74">
        <f>+IF(CONSOLIDADO[[#This Row],[Codigo Municipio]]=E851,CONSOLIDADO[[#This Row],[Fallecidos Diarios]]+J851,CONSOLIDADO[[#This Row],[Fallecidos Diarios]])</f>
        <v>0</v>
      </c>
      <c r="K852" s="75">
        <f t="shared" si="81"/>
        <v>0</v>
      </c>
      <c r="L852" s="76">
        <f>+IF(CONSOLIDADO[[#This Row],[Codigo Municipio]]=E851,CONSOLIDADO[[#This Row],[Recuperados Diarios]]+L851,CONSOLIDADO[[#This Row],[Recuperados Diarios]])</f>
        <v>0</v>
      </c>
      <c r="M852" s="77" cm="1">
        <f t="array" ref="M852">+IFERROR(IF(CONSOLIDADO[[#This Row],[Día]]&lt;14,0,INDEX(CONSOLIDADO[Casos Diarios],ROW()-14,1)),0)</f>
        <v>0</v>
      </c>
      <c r="N852" s="72">
        <f>+IF(CONSOLIDADO[[#This Row],[Clave]]="710143893",1,IF(OR(CONSOLIDADO[[#This Row],[Casos Acumulados]]&gt;0,CONSOLIDADO[[#This Row],[Muertes]]&gt;0),N851+1,I852))</f>
        <v>0</v>
      </c>
      <c r="O852" s="69">
        <f>+IFERROR(VLOOKUP($G852,TDMuertes!$C$2:$E$534,3,0),0)</f>
        <v>0</v>
      </c>
      <c r="P852" s="94" t="str">
        <f t="shared" ca="1" si="82"/>
        <v>OFF</v>
      </c>
      <c r="Q852" s="78">
        <f>+IFERROR(VLOOKUP(CONSOLIDADO[[#This Row],[Codigo Municipio]],TDDia!$A$4:$B$394,2,0),0)</f>
        <v>0</v>
      </c>
    </row>
    <row r="853" spans="2:17" ht="14.45">
      <c r="B853">
        <f t="shared" si="78"/>
        <v>5</v>
      </c>
      <c r="C853" s="69" t="str" cm="1">
        <f t="array" ref="C853">+INDEX(Table_4[[Departamento]:[Municipio]],FINAL!$B853,1)</f>
        <v>Atlántida</v>
      </c>
      <c r="D853" s="69" t="str" cm="1">
        <f t="array" ref="D853">+INDEX(Table_4[[Departamento]:[Municipio]],FINAL!$B853,4)</f>
        <v>La Masica</v>
      </c>
      <c r="E853" s="69" t="str" cm="1">
        <f t="array" ref="E853">+INDEX(Table_4[[Departamento]:[Municipio]],FINAL!$B853,3)</f>
        <v>0105</v>
      </c>
      <c r="F853" s="96">
        <f t="shared" si="79"/>
        <v>43972</v>
      </c>
      <c r="G853" s="71" t="str">
        <f>+CONSOLIDADO[[#This Row],[Codigo Municipio]]&amp;CONSOLIDADO[[#This Row],[Fecha]]</f>
        <v>010543972</v>
      </c>
      <c r="H853" s="72">
        <f>+IFERROR(VLOOKUP($G853,TDAcumula!$C$2:$E$2027,3,0),0)</f>
        <v>0</v>
      </c>
      <c r="I853" s="73">
        <f t="shared" si="80"/>
        <v>0</v>
      </c>
      <c r="J853" s="74">
        <f>+IF(CONSOLIDADO[[#This Row],[Codigo Municipio]]=E852,CONSOLIDADO[[#This Row],[Fallecidos Diarios]]+J852,CONSOLIDADO[[#This Row],[Fallecidos Diarios]])</f>
        <v>0</v>
      </c>
      <c r="K853" s="75">
        <f t="shared" si="81"/>
        <v>0</v>
      </c>
      <c r="L853" s="76">
        <f>+IF(CONSOLIDADO[[#This Row],[Codigo Municipio]]=E852,CONSOLIDADO[[#This Row],[Recuperados Diarios]]+L852,CONSOLIDADO[[#This Row],[Recuperados Diarios]])</f>
        <v>0</v>
      </c>
      <c r="M853" s="77" cm="1">
        <f t="array" ref="M853">+IFERROR(IF(CONSOLIDADO[[#This Row],[Día]]&lt;14,0,INDEX(CONSOLIDADO[Casos Diarios],ROW()-14,1)),0)</f>
        <v>0</v>
      </c>
      <c r="N853" s="72">
        <f>+IF(CONSOLIDADO[[#This Row],[Clave]]="710143893",1,IF(OR(CONSOLIDADO[[#This Row],[Casos Acumulados]]&gt;0,CONSOLIDADO[[#This Row],[Muertes]]&gt;0),N852+1,I853))</f>
        <v>0</v>
      </c>
      <c r="O853" s="69">
        <f>+IFERROR(VLOOKUP($G853,TDMuertes!$C$2:$E$534,3,0),0)</f>
        <v>0</v>
      </c>
      <c r="P853" s="94" t="str">
        <f t="shared" ca="1" si="82"/>
        <v>OFF</v>
      </c>
      <c r="Q853" s="78">
        <f>+IFERROR(VLOOKUP(CONSOLIDADO[[#This Row],[Codigo Municipio]],TDDia!$A$4:$B$394,2,0),0)</f>
        <v>0</v>
      </c>
    </row>
    <row r="854" spans="2:17" ht="14.45">
      <c r="B854">
        <f t="shared" si="78"/>
        <v>5</v>
      </c>
      <c r="C854" s="69" t="str" cm="1">
        <f t="array" ref="C854">+INDEX(Table_4[[Departamento]:[Municipio]],FINAL!$B854,1)</f>
        <v>Atlántida</v>
      </c>
      <c r="D854" s="69" t="str" cm="1">
        <f t="array" ref="D854">+INDEX(Table_4[[Departamento]:[Municipio]],FINAL!$B854,4)</f>
        <v>La Masica</v>
      </c>
      <c r="E854" s="69" t="str" cm="1">
        <f t="array" ref="E854">+INDEX(Table_4[[Departamento]:[Municipio]],FINAL!$B854,3)</f>
        <v>0105</v>
      </c>
      <c r="F854" s="96">
        <f t="shared" si="79"/>
        <v>43973</v>
      </c>
      <c r="G854" s="71" t="str">
        <f>+CONSOLIDADO[[#This Row],[Codigo Municipio]]&amp;CONSOLIDADO[[#This Row],[Fecha]]</f>
        <v>010543973</v>
      </c>
      <c r="H854" s="72">
        <f>+IFERROR(VLOOKUP($G854,TDAcumula!$C$2:$E$2027,3,0),0)</f>
        <v>0</v>
      </c>
      <c r="I854" s="73">
        <f t="shared" si="80"/>
        <v>0</v>
      </c>
      <c r="J854" s="74">
        <f>+IF(CONSOLIDADO[[#This Row],[Codigo Municipio]]=E853,CONSOLIDADO[[#This Row],[Fallecidos Diarios]]+J853,CONSOLIDADO[[#This Row],[Fallecidos Diarios]])</f>
        <v>0</v>
      </c>
      <c r="K854" s="75">
        <f t="shared" si="81"/>
        <v>0</v>
      </c>
      <c r="L854" s="76">
        <f>+IF(CONSOLIDADO[[#This Row],[Codigo Municipio]]=E853,CONSOLIDADO[[#This Row],[Recuperados Diarios]]+L853,CONSOLIDADO[[#This Row],[Recuperados Diarios]])</f>
        <v>0</v>
      </c>
      <c r="M854" s="77" cm="1">
        <f t="array" ref="M854">+IFERROR(IF(CONSOLIDADO[[#This Row],[Día]]&lt;14,0,INDEX(CONSOLIDADO[Casos Diarios],ROW()-14,1)),0)</f>
        <v>0</v>
      </c>
      <c r="N854" s="72">
        <f>+IF(CONSOLIDADO[[#This Row],[Clave]]="710143893",1,IF(OR(CONSOLIDADO[[#This Row],[Casos Acumulados]]&gt;0,CONSOLIDADO[[#This Row],[Muertes]]&gt;0),N853+1,I854))</f>
        <v>0</v>
      </c>
      <c r="O854" s="69">
        <f>+IFERROR(VLOOKUP($G854,TDMuertes!$C$2:$E$534,3,0),0)</f>
        <v>0</v>
      </c>
      <c r="P854" s="94" t="str">
        <f t="shared" ca="1" si="82"/>
        <v>OFF</v>
      </c>
      <c r="Q854" s="78">
        <f>+IFERROR(VLOOKUP(CONSOLIDADO[[#This Row],[Codigo Municipio]],TDDia!$A$4:$B$394,2,0),0)</f>
        <v>0</v>
      </c>
    </row>
    <row r="855" spans="2:17" ht="14.45">
      <c r="B855">
        <f t="shared" si="78"/>
        <v>5</v>
      </c>
      <c r="C855" s="69" t="str" cm="1">
        <f t="array" ref="C855">+INDEX(Table_4[[Departamento]:[Municipio]],FINAL!$B855,1)</f>
        <v>Atlántida</v>
      </c>
      <c r="D855" s="69" t="str" cm="1">
        <f t="array" ref="D855">+INDEX(Table_4[[Departamento]:[Municipio]],FINAL!$B855,4)</f>
        <v>La Masica</v>
      </c>
      <c r="E855" s="69" t="str" cm="1">
        <f t="array" ref="E855">+INDEX(Table_4[[Departamento]:[Municipio]],FINAL!$B855,3)</f>
        <v>0105</v>
      </c>
      <c r="F855" s="96">
        <f t="shared" si="79"/>
        <v>43974</v>
      </c>
      <c r="G855" s="71" t="str">
        <f>+CONSOLIDADO[[#This Row],[Codigo Municipio]]&amp;CONSOLIDADO[[#This Row],[Fecha]]</f>
        <v>010543974</v>
      </c>
      <c r="H855" s="72">
        <f>+IFERROR(VLOOKUP($G855,TDAcumula!$C$2:$E$2027,3,0),0)</f>
        <v>0</v>
      </c>
      <c r="I855" s="73">
        <f t="shared" si="80"/>
        <v>0</v>
      </c>
      <c r="J855" s="74">
        <f>+IF(CONSOLIDADO[[#This Row],[Codigo Municipio]]=E854,CONSOLIDADO[[#This Row],[Fallecidos Diarios]]+J854,CONSOLIDADO[[#This Row],[Fallecidos Diarios]])</f>
        <v>0</v>
      </c>
      <c r="K855" s="75">
        <f t="shared" si="81"/>
        <v>0</v>
      </c>
      <c r="L855" s="76">
        <f>+IF(CONSOLIDADO[[#This Row],[Codigo Municipio]]=E854,CONSOLIDADO[[#This Row],[Recuperados Diarios]]+L854,CONSOLIDADO[[#This Row],[Recuperados Diarios]])</f>
        <v>0</v>
      </c>
      <c r="M855" s="77" cm="1">
        <f t="array" ref="M855">+IFERROR(IF(CONSOLIDADO[[#This Row],[Día]]&lt;14,0,INDEX(CONSOLIDADO[Casos Diarios],ROW()-14,1)),0)</f>
        <v>0</v>
      </c>
      <c r="N855" s="72">
        <f>+IF(CONSOLIDADO[[#This Row],[Clave]]="710143893",1,IF(OR(CONSOLIDADO[[#This Row],[Casos Acumulados]]&gt;0,CONSOLIDADO[[#This Row],[Muertes]]&gt;0),N854+1,I855))</f>
        <v>0</v>
      </c>
      <c r="O855" s="69">
        <f>+IFERROR(VLOOKUP($G855,TDMuertes!$C$2:$E$534,3,0),0)</f>
        <v>0</v>
      </c>
      <c r="P855" s="94" t="str">
        <f t="shared" ca="1" si="82"/>
        <v>OFF</v>
      </c>
      <c r="Q855" s="78">
        <f>+IFERROR(VLOOKUP(CONSOLIDADO[[#This Row],[Codigo Municipio]],TDDia!$A$4:$B$394,2,0),0)</f>
        <v>0</v>
      </c>
    </row>
    <row r="856" spans="2:17" ht="14.45">
      <c r="B856">
        <f t="shared" si="78"/>
        <v>5</v>
      </c>
      <c r="C856" s="69" t="str" cm="1">
        <f t="array" ref="C856">+INDEX(Table_4[[Departamento]:[Municipio]],FINAL!$B856,1)</f>
        <v>Atlántida</v>
      </c>
      <c r="D856" s="69" t="str" cm="1">
        <f t="array" ref="D856">+INDEX(Table_4[[Departamento]:[Municipio]],FINAL!$B856,4)</f>
        <v>La Masica</v>
      </c>
      <c r="E856" s="69" t="str" cm="1">
        <f t="array" ref="E856">+INDEX(Table_4[[Departamento]:[Municipio]],FINAL!$B856,3)</f>
        <v>0105</v>
      </c>
      <c r="F856" s="96">
        <f t="shared" si="79"/>
        <v>43975</v>
      </c>
      <c r="G856" s="71" t="str">
        <f>+CONSOLIDADO[[#This Row],[Codigo Municipio]]&amp;CONSOLIDADO[[#This Row],[Fecha]]</f>
        <v>010543975</v>
      </c>
      <c r="H856" s="72">
        <f>+IFERROR(VLOOKUP($G856,TDAcumula!$C$2:$E$2027,3,0),0)</f>
        <v>0</v>
      </c>
      <c r="I856" s="73">
        <f t="shared" si="80"/>
        <v>0</v>
      </c>
      <c r="J856" s="74">
        <f>+IF(CONSOLIDADO[[#This Row],[Codigo Municipio]]=E855,CONSOLIDADO[[#This Row],[Fallecidos Diarios]]+J855,CONSOLIDADO[[#This Row],[Fallecidos Diarios]])</f>
        <v>0</v>
      </c>
      <c r="K856" s="75">
        <f t="shared" si="81"/>
        <v>0</v>
      </c>
      <c r="L856" s="76">
        <f>+IF(CONSOLIDADO[[#This Row],[Codigo Municipio]]=E855,CONSOLIDADO[[#This Row],[Recuperados Diarios]]+L855,CONSOLIDADO[[#This Row],[Recuperados Diarios]])</f>
        <v>0</v>
      </c>
      <c r="M856" s="77" cm="1">
        <f t="array" ref="M856">+IFERROR(IF(CONSOLIDADO[[#This Row],[Día]]&lt;14,0,INDEX(CONSOLIDADO[Casos Diarios],ROW()-14,1)),0)</f>
        <v>0</v>
      </c>
      <c r="N856" s="72">
        <f>+IF(CONSOLIDADO[[#This Row],[Clave]]="710143893",1,IF(OR(CONSOLIDADO[[#This Row],[Casos Acumulados]]&gt;0,CONSOLIDADO[[#This Row],[Muertes]]&gt;0),N855+1,I856))</f>
        <v>0</v>
      </c>
      <c r="O856" s="69">
        <f>+IFERROR(VLOOKUP($G856,TDMuertes!$C$2:$E$534,3,0),0)</f>
        <v>0</v>
      </c>
      <c r="P856" s="94" t="str">
        <f t="shared" ca="1" si="82"/>
        <v>OFF</v>
      </c>
      <c r="Q856" s="78">
        <f>+IFERROR(VLOOKUP(CONSOLIDADO[[#This Row],[Codigo Municipio]],TDDia!$A$4:$B$394,2,0),0)</f>
        <v>0</v>
      </c>
    </row>
    <row r="857" spans="2:17" ht="14.45">
      <c r="B857">
        <f t="shared" si="78"/>
        <v>5</v>
      </c>
      <c r="C857" s="69" t="str" cm="1">
        <f t="array" ref="C857">+INDEX(Table_4[[Departamento]:[Municipio]],FINAL!$B857,1)</f>
        <v>Atlántida</v>
      </c>
      <c r="D857" s="69" t="str" cm="1">
        <f t="array" ref="D857">+INDEX(Table_4[[Departamento]:[Municipio]],FINAL!$B857,4)</f>
        <v>La Masica</v>
      </c>
      <c r="E857" s="69" t="str" cm="1">
        <f t="array" ref="E857">+INDEX(Table_4[[Departamento]:[Municipio]],FINAL!$B857,3)</f>
        <v>0105</v>
      </c>
      <c r="F857" s="96">
        <f t="shared" si="79"/>
        <v>43976</v>
      </c>
      <c r="G857" s="71" t="str">
        <f>+CONSOLIDADO[[#This Row],[Codigo Municipio]]&amp;CONSOLIDADO[[#This Row],[Fecha]]</f>
        <v>010543976</v>
      </c>
      <c r="H857" s="72">
        <f>+IFERROR(VLOOKUP($G857,TDAcumula!$C$2:$E$2027,3,0),0)</f>
        <v>0</v>
      </c>
      <c r="I857" s="73">
        <f t="shared" si="80"/>
        <v>0</v>
      </c>
      <c r="J857" s="74">
        <f>+IF(CONSOLIDADO[[#This Row],[Codigo Municipio]]=E856,CONSOLIDADO[[#This Row],[Fallecidos Diarios]]+J856,CONSOLIDADO[[#This Row],[Fallecidos Diarios]])</f>
        <v>0</v>
      </c>
      <c r="K857" s="75">
        <f t="shared" si="81"/>
        <v>0</v>
      </c>
      <c r="L857" s="76">
        <f>+IF(CONSOLIDADO[[#This Row],[Codigo Municipio]]=E856,CONSOLIDADO[[#This Row],[Recuperados Diarios]]+L856,CONSOLIDADO[[#This Row],[Recuperados Diarios]])</f>
        <v>0</v>
      </c>
      <c r="M857" s="77" cm="1">
        <f t="array" ref="M857">+IFERROR(IF(CONSOLIDADO[[#This Row],[Día]]&lt;14,0,INDEX(CONSOLIDADO[Casos Diarios],ROW()-14,1)),0)</f>
        <v>0</v>
      </c>
      <c r="N857" s="72">
        <f>+IF(CONSOLIDADO[[#This Row],[Clave]]="710143893",1,IF(OR(CONSOLIDADO[[#This Row],[Casos Acumulados]]&gt;0,CONSOLIDADO[[#This Row],[Muertes]]&gt;0),N856+1,I857))</f>
        <v>0</v>
      </c>
      <c r="O857" s="69">
        <f>+IFERROR(VLOOKUP($G857,TDMuertes!$C$2:$E$534,3,0),0)</f>
        <v>0</v>
      </c>
      <c r="P857" s="94" t="str">
        <f t="shared" ca="1" si="82"/>
        <v>OFF</v>
      </c>
      <c r="Q857" s="78">
        <f>+IFERROR(VLOOKUP(CONSOLIDADO[[#This Row],[Codigo Municipio]],TDDia!$A$4:$B$394,2,0),0)</f>
        <v>0</v>
      </c>
    </row>
    <row r="858" spans="2:17" ht="14.45">
      <c r="B858">
        <f t="shared" si="78"/>
        <v>5</v>
      </c>
      <c r="C858" s="69" t="str" cm="1">
        <f t="array" ref="C858">+INDEX(Table_4[[Departamento]:[Municipio]],FINAL!$B858,1)</f>
        <v>Atlántida</v>
      </c>
      <c r="D858" s="69" t="str" cm="1">
        <f t="array" ref="D858">+INDEX(Table_4[[Departamento]:[Municipio]],FINAL!$B858,4)</f>
        <v>La Masica</v>
      </c>
      <c r="E858" s="69" t="str" cm="1">
        <f t="array" ref="E858">+INDEX(Table_4[[Departamento]:[Municipio]],FINAL!$B858,3)</f>
        <v>0105</v>
      </c>
      <c r="F858" s="96">
        <f t="shared" si="79"/>
        <v>43977</v>
      </c>
      <c r="G858" s="71" t="str">
        <f>+CONSOLIDADO[[#This Row],[Codigo Municipio]]&amp;CONSOLIDADO[[#This Row],[Fecha]]</f>
        <v>010543977</v>
      </c>
      <c r="H858" s="72">
        <f>+IFERROR(VLOOKUP($G858,TDAcumula!$C$2:$E$2027,3,0),0)</f>
        <v>0</v>
      </c>
      <c r="I858" s="73">
        <f t="shared" si="80"/>
        <v>0</v>
      </c>
      <c r="J858" s="74">
        <f>+IF(CONSOLIDADO[[#This Row],[Codigo Municipio]]=E857,CONSOLIDADO[[#This Row],[Fallecidos Diarios]]+J857,CONSOLIDADO[[#This Row],[Fallecidos Diarios]])</f>
        <v>0</v>
      </c>
      <c r="K858" s="75">
        <f t="shared" si="81"/>
        <v>0</v>
      </c>
      <c r="L858" s="76">
        <f>+IF(CONSOLIDADO[[#This Row],[Codigo Municipio]]=E857,CONSOLIDADO[[#This Row],[Recuperados Diarios]]+L857,CONSOLIDADO[[#This Row],[Recuperados Diarios]])</f>
        <v>0</v>
      </c>
      <c r="M858" s="77" cm="1">
        <f t="array" ref="M858">+IFERROR(IF(CONSOLIDADO[[#This Row],[Día]]&lt;14,0,INDEX(CONSOLIDADO[Casos Diarios],ROW()-14,1)),0)</f>
        <v>0</v>
      </c>
      <c r="N858" s="72">
        <f>+IF(CONSOLIDADO[[#This Row],[Clave]]="710143893",1,IF(OR(CONSOLIDADO[[#This Row],[Casos Acumulados]]&gt;0,CONSOLIDADO[[#This Row],[Muertes]]&gt;0),N857+1,I858))</f>
        <v>0</v>
      </c>
      <c r="O858" s="69">
        <f>+IFERROR(VLOOKUP($G858,TDMuertes!$C$2:$E$534,3,0),0)</f>
        <v>0</v>
      </c>
      <c r="P858" s="94" t="str">
        <f t="shared" ca="1" si="82"/>
        <v>OFF</v>
      </c>
      <c r="Q858" s="78">
        <f>+IFERROR(VLOOKUP(CONSOLIDADO[[#This Row],[Codigo Municipio]],TDDia!$A$4:$B$394,2,0),0)</f>
        <v>0</v>
      </c>
    </row>
    <row r="859" spans="2:17" ht="14.45">
      <c r="B859">
        <f t="shared" si="78"/>
        <v>5</v>
      </c>
      <c r="C859" s="69" t="str" cm="1">
        <f t="array" ref="C859">+INDEX(Table_4[[Departamento]:[Municipio]],FINAL!$B859,1)</f>
        <v>Atlántida</v>
      </c>
      <c r="D859" s="69" t="str" cm="1">
        <f t="array" ref="D859">+INDEX(Table_4[[Departamento]:[Municipio]],FINAL!$B859,4)</f>
        <v>La Masica</v>
      </c>
      <c r="E859" s="69" t="str" cm="1">
        <f t="array" ref="E859">+INDEX(Table_4[[Departamento]:[Municipio]],FINAL!$B859,3)</f>
        <v>0105</v>
      </c>
      <c r="F859" s="96">
        <f t="shared" si="79"/>
        <v>43978</v>
      </c>
      <c r="G859" s="71" t="str">
        <f>+CONSOLIDADO[[#This Row],[Codigo Municipio]]&amp;CONSOLIDADO[[#This Row],[Fecha]]</f>
        <v>010543978</v>
      </c>
      <c r="H859" s="72">
        <f>+IFERROR(VLOOKUP($G859,TDAcumula!$C$2:$E$2027,3,0),0)</f>
        <v>0</v>
      </c>
      <c r="I859" s="73">
        <f t="shared" si="80"/>
        <v>0</v>
      </c>
      <c r="J859" s="74">
        <f>+IF(CONSOLIDADO[[#This Row],[Codigo Municipio]]=E858,CONSOLIDADO[[#This Row],[Fallecidos Diarios]]+J858,CONSOLIDADO[[#This Row],[Fallecidos Diarios]])</f>
        <v>0</v>
      </c>
      <c r="K859" s="75">
        <f t="shared" si="81"/>
        <v>0</v>
      </c>
      <c r="L859" s="76">
        <f>+IF(CONSOLIDADO[[#This Row],[Codigo Municipio]]=E858,CONSOLIDADO[[#This Row],[Recuperados Diarios]]+L858,CONSOLIDADO[[#This Row],[Recuperados Diarios]])</f>
        <v>0</v>
      </c>
      <c r="M859" s="77" cm="1">
        <f t="array" ref="M859">+IFERROR(IF(CONSOLIDADO[[#This Row],[Día]]&lt;14,0,INDEX(CONSOLIDADO[Casos Diarios],ROW()-14,1)),0)</f>
        <v>0</v>
      </c>
      <c r="N859" s="72">
        <f>+IF(CONSOLIDADO[[#This Row],[Clave]]="710143893",1,IF(OR(CONSOLIDADO[[#This Row],[Casos Acumulados]]&gt;0,CONSOLIDADO[[#This Row],[Muertes]]&gt;0),N858+1,I859))</f>
        <v>0</v>
      </c>
      <c r="O859" s="69">
        <f>+IFERROR(VLOOKUP($G859,TDMuertes!$C$2:$E$534,3,0),0)</f>
        <v>0</v>
      </c>
      <c r="P859" s="94" t="str">
        <f t="shared" ca="1" si="82"/>
        <v>OFF</v>
      </c>
      <c r="Q859" s="78">
        <f>+IFERROR(VLOOKUP(CONSOLIDADO[[#This Row],[Codigo Municipio]],TDDia!$A$4:$B$394,2,0),0)</f>
        <v>0</v>
      </c>
    </row>
    <row r="860" spans="2:17" ht="14.45">
      <c r="B860">
        <f t="shared" si="78"/>
        <v>5</v>
      </c>
      <c r="C860" s="69" t="str" cm="1">
        <f t="array" ref="C860">+INDEX(Table_4[[Departamento]:[Municipio]],FINAL!$B860,1)</f>
        <v>Atlántida</v>
      </c>
      <c r="D860" s="69" t="str" cm="1">
        <f t="array" ref="D860">+INDEX(Table_4[[Departamento]:[Municipio]],FINAL!$B860,4)</f>
        <v>La Masica</v>
      </c>
      <c r="E860" s="69" t="str" cm="1">
        <f t="array" ref="E860">+INDEX(Table_4[[Departamento]:[Municipio]],FINAL!$B860,3)</f>
        <v>0105</v>
      </c>
      <c r="F860" s="96">
        <f t="shared" si="79"/>
        <v>43979</v>
      </c>
      <c r="G860" s="71" t="str">
        <f>+CONSOLIDADO[[#This Row],[Codigo Municipio]]&amp;CONSOLIDADO[[#This Row],[Fecha]]</f>
        <v>010543979</v>
      </c>
      <c r="H860" s="72">
        <f>+IFERROR(VLOOKUP($G860,TDAcumula!$C$2:$E$2027,3,0),0)</f>
        <v>0</v>
      </c>
      <c r="I860" s="73">
        <f t="shared" si="80"/>
        <v>0</v>
      </c>
      <c r="J860" s="74">
        <f>+IF(CONSOLIDADO[[#This Row],[Codigo Municipio]]=E859,CONSOLIDADO[[#This Row],[Fallecidos Diarios]]+J859,CONSOLIDADO[[#This Row],[Fallecidos Diarios]])</f>
        <v>0</v>
      </c>
      <c r="K860" s="75">
        <f t="shared" si="81"/>
        <v>0</v>
      </c>
      <c r="L860" s="76">
        <f>+IF(CONSOLIDADO[[#This Row],[Codigo Municipio]]=E859,CONSOLIDADO[[#This Row],[Recuperados Diarios]]+L859,CONSOLIDADO[[#This Row],[Recuperados Diarios]])</f>
        <v>0</v>
      </c>
      <c r="M860" s="77" cm="1">
        <f t="array" ref="M860">+IFERROR(IF(CONSOLIDADO[[#This Row],[Día]]&lt;14,0,INDEX(CONSOLIDADO[Casos Diarios],ROW()-14,1)),0)</f>
        <v>0</v>
      </c>
      <c r="N860" s="72">
        <f>+IF(CONSOLIDADO[[#This Row],[Clave]]="710143893",1,IF(OR(CONSOLIDADO[[#This Row],[Casos Acumulados]]&gt;0,CONSOLIDADO[[#This Row],[Muertes]]&gt;0),N859+1,I860))</f>
        <v>0</v>
      </c>
      <c r="O860" s="69">
        <f>+IFERROR(VLOOKUP($G860,TDMuertes!$C$2:$E$534,3,0),0)</f>
        <v>0</v>
      </c>
      <c r="P860" s="94" t="str">
        <f t="shared" ca="1" si="82"/>
        <v>OFF</v>
      </c>
      <c r="Q860" s="78">
        <f>+IFERROR(VLOOKUP(CONSOLIDADO[[#This Row],[Codigo Municipio]],TDDia!$A$4:$B$394,2,0),0)</f>
        <v>0</v>
      </c>
    </row>
    <row r="861" spans="2:17" ht="14.45">
      <c r="B861">
        <f t="shared" si="78"/>
        <v>5</v>
      </c>
      <c r="C861" s="69" t="str" cm="1">
        <f t="array" ref="C861">+INDEX(Table_4[[Departamento]:[Municipio]],FINAL!$B861,1)</f>
        <v>Atlántida</v>
      </c>
      <c r="D861" s="69" t="str" cm="1">
        <f t="array" ref="D861">+INDEX(Table_4[[Departamento]:[Municipio]],FINAL!$B861,4)</f>
        <v>La Masica</v>
      </c>
      <c r="E861" s="69" t="str" cm="1">
        <f t="array" ref="E861">+INDEX(Table_4[[Departamento]:[Municipio]],FINAL!$B861,3)</f>
        <v>0105</v>
      </c>
      <c r="F861" s="96">
        <f t="shared" si="79"/>
        <v>43980</v>
      </c>
      <c r="G861" s="71" t="str">
        <f>+CONSOLIDADO[[#This Row],[Codigo Municipio]]&amp;CONSOLIDADO[[#This Row],[Fecha]]</f>
        <v>010543980</v>
      </c>
      <c r="H861" s="72">
        <f>+IFERROR(VLOOKUP($G861,TDAcumula!$C$2:$E$2027,3,0),0)</f>
        <v>0</v>
      </c>
      <c r="I861" s="73">
        <f t="shared" si="80"/>
        <v>0</v>
      </c>
      <c r="J861" s="74">
        <f>+IF(CONSOLIDADO[[#This Row],[Codigo Municipio]]=E860,CONSOLIDADO[[#This Row],[Fallecidos Diarios]]+J860,CONSOLIDADO[[#This Row],[Fallecidos Diarios]])</f>
        <v>0</v>
      </c>
      <c r="K861" s="75">
        <f t="shared" si="81"/>
        <v>0</v>
      </c>
      <c r="L861" s="76">
        <f>+IF(CONSOLIDADO[[#This Row],[Codigo Municipio]]=E860,CONSOLIDADO[[#This Row],[Recuperados Diarios]]+L860,CONSOLIDADO[[#This Row],[Recuperados Diarios]])</f>
        <v>0</v>
      </c>
      <c r="M861" s="77" cm="1">
        <f t="array" ref="M861">+IFERROR(IF(CONSOLIDADO[[#This Row],[Día]]&lt;14,0,INDEX(CONSOLIDADO[Casos Diarios],ROW()-14,1)),0)</f>
        <v>0</v>
      </c>
      <c r="N861" s="72">
        <f>+IF(CONSOLIDADO[[#This Row],[Clave]]="710143893",1,IF(OR(CONSOLIDADO[[#This Row],[Casos Acumulados]]&gt;0,CONSOLIDADO[[#This Row],[Muertes]]&gt;0),N860+1,I861))</f>
        <v>0</v>
      </c>
      <c r="O861" s="69">
        <f>+IFERROR(VLOOKUP($G861,TDMuertes!$C$2:$E$534,3,0),0)</f>
        <v>0</v>
      </c>
      <c r="P861" s="94" t="str">
        <f t="shared" ca="1" si="82"/>
        <v>OFF</v>
      </c>
      <c r="Q861" s="78">
        <f>+IFERROR(VLOOKUP(CONSOLIDADO[[#This Row],[Codigo Municipio]],TDDia!$A$4:$B$394,2,0),0)</f>
        <v>0</v>
      </c>
    </row>
    <row r="862" spans="2:17" ht="14.45">
      <c r="B862">
        <f t="shared" si="78"/>
        <v>5</v>
      </c>
      <c r="C862" s="69" t="str" cm="1">
        <f t="array" ref="C862">+INDEX(Table_4[[Departamento]:[Municipio]],FINAL!$B862,1)</f>
        <v>Atlántida</v>
      </c>
      <c r="D862" s="69" t="str" cm="1">
        <f t="array" ref="D862">+INDEX(Table_4[[Departamento]:[Municipio]],FINAL!$B862,4)</f>
        <v>La Masica</v>
      </c>
      <c r="E862" s="69" t="str" cm="1">
        <f t="array" ref="E862">+INDEX(Table_4[[Departamento]:[Municipio]],FINAL!$B862,3)</f>
        <v>0105</v>
      </c>
      <c r="F862" s="96">
        <f t="shared" si="79"/>
        <v>43981</v>
      </c>
      <c r="G862" s="71" t="str">
        <f>+CONSOLIDADO[[#This Row],[Codigo Municipio]]&amp;CONSOLIDADO[[#This Row],[Fecha]]</f>
        <v>010543981</v>
      </c>
      <c r="H862" s="72">
        <f>+IFERROR(VLOOKUP($G862,TDAcumula!$C$2:$E$2027,3,0),0)</f>
        <v>0</v>
      </c>
      <c r="I862" s="73">
        <f t="shared" si="80"/>
        <v>0</v>
      </c>
      <c r="J862" s="74">
        <f>+IF(CONSOLIDADO[[#This Row],[Codigo Municipio]]=E861,CONSOLIDADO[[#This Row],[Fallecidos Diarios]]+J861,CONSOLIDADO[[#This Row],[Fallecidos Diarios]])</f>
        <v>0</v>
      </c>
      <c r="K862" s="75">
        <f t="shared" si="81"/>
        <v>0</v>
      </c>
      <c r="L862" s="76">
        <f>+IF(CONSOLIDADO[[#This Row],[Codigo Municipio]]=E861,CONSOLIDADO[[#This Row],[Recuperados Diarios]]+L861,CONSOLIDADO[[#This Row],[Recuperados Diarios]])</f>
        <v>0</v>
      </c>
      <c r="M862" s="77" cm="1">
        <f t="array" ref="M862">+IFERROR(IF(CONSOLIDADO[[#This Row],[Día]]&lt;14,0,INDEX(CONSOLIDADO[Casos Diarios],ROW()-14,1)),0)</f>
        <v>0</v>
      </c>
      <c r="N862" s="72">
        <f>+IF(CONSOLIDADO[[#This Row],[Clave]]="710143893",1,IF(OR(CONSOLIDADO[[#This Row],[Casos Acumulados]]&gt;0,CONSOLIDADO[[#This Row],[Muertes]]&gt;0),N861+1,I862))</f>
        <v>0</v>
      </c>
      <c r="O862" s="69">
        <f>+IFERROR(VLOOKUP($G862,TDMuertes!$C$2:$E$534,3,0),0)</f>
        <v>0</v>
      </c>
      <c r="P862" s="94" t="str">
        <f t="shared" ca="1" si="82"/>
        <v>OFF</v>
      </c>
      <c r="Q862" s="78">
        <f>+IFERROR(VLOOKUP(CONSOLIDADO[[#This Row],[Codigo Municipio]],TDDia!$A$4:$B$394,2,0),0)</f>
        <v>0</v>
      </c>
    </row>
    <row r="863" spans="2:17" ht="14.45">
      <c r="B863">
        <f t="shared" si="78"/>
        <v>5</v>
      </c>
      <c r="C863" s="69" t="str" cm="1">
        <f t="array" ref="C863">+INDEX(Table_4[[Departamento]:[Municipio]],FINAL!$B863,1)</f>
        <v>Atlántida</v>
      </c>
      <c r="D863" s="69" t="str" cm="1">
        <f t="array" ref="D863">+INDEX(Table_4[[Departamento]:[Municipio]],FINAL!$B863,4)</f>
        <v>La Masica</v>
      </c>
      <c r="E863" s="69" t="str" cm="1">
        <f t="array" ref="E863">+INDEX(Table_4[[Departamento]:[Municipio]],FINAL!$B863,3)</f>
        <v>0105</v>
      </c>
      <c r="F863" s="96">
        <f t="shared" si="79"/>
        <v>43982</v>
      </c>
      <c r="G863" s="71" t="str">
        <f>+CONSOLIDADO[[#This Row],[Codigo Municipio]]&amp;CONSOLIDADO[[#This Row],[Fecha]]</f>
        <v>010543982</v>
      </c>
      <c r="H863" s="72">
        <f>+IFERROR(VLOOKUP($G863,TDAcumula!$C$2:$E$2027,3,0),0)</f>
        <v>0</v>
      </c>
      <c r="I863" s="73">
        <f t="shared" si="80"/>
        <v>0</v>
      </c>
      <c r="J863" s="74">
        <f>+IF(CONSOLIDADO[[#This Row],[Codigo Municipio]]=E862,CONSOLIDADO[[#This Row],[Fallecidos Diarios]]+J862,CONSOLIDADO[[#This Row],[Fallecidos Diarios]])</f>
        <v>0</v>
      </c>
      <c r="K863" s="75">
        <f t="shared" si="81"/>
        <v>0</v>
      </c>
      <c r="L863" s="76">
        <f>+IF(CONSOLIDADO[[#This Row],[Codigo Municipio]]=E862,CONSOLIDADO[[#This Row],[Recuperados Diarios]]+L862,CONSOLIDADO[[#This Row],[Recuperados Diarios]])</f>
        <v>0</v>
      </c>
      <c r="M863" s="77" cm="1">
        <f t="array" ref="M863">+IFERROR(IF(CONSOLIDADO[[#This Row],[Día]]&lt;14,0,INDEX(CONSOLIDADO[Casos Diarios],ROW()-14,1)),0)</f>
        <v>0</v>
      </c>
      <c r="N863" s="72">
        <f>+IF(CONSOLIDADO[[#This Row],[Clave]]="710143893",1,IF(OR(CONSOLIDADO[[#This Row],[Casos Acumulados]]&gt;0,CONSOLIDADO[[#This Row],[Muertes]]&gt;0),N862+1,I863))</f>
        <v>0</v>
      </c>
      <c r="O863" s="69">
        <f>+IFERROR(VLOOKUP($G863,TDMuertes!$C$2:$E$534,3,0),0)</f>
        <v>0</v>
      </c>
      <c r="P863" s="94" t="str">
        <f t="shared" ca="1" si="82"/>
        <v>OFF</v>
      </c>
      <c r="Q863" s="78">
        <f>+IFERROR(VLOOKUP(CONSOLIDADO[[#This Row],[Codigo Municipio]],TDDia!$A$4:$B$394,2,0),0)</f>
        <v>0</v>
      </c>
    </row>
    <row r="864" spans="2:17" ht="14.45">
      <c r="B864">
        <f t="shared" si="78"/>
        <v>5</v>
      </c>
      <c r="C864" s="69" t="str" cm="1">
        <f t="array" ref="C864">+INDEX(Table_4[[Departamento]:[Municipio]],FINAL!$B864,1)</f>
        <v>Atlántida</v>
      </c>
      <c r="D864" s="69" t="str" cm="1">
        <f t="array" ref="D864">+INDEX(Table_4[[Departamento]:[Municipio]],FINAL!$B864,4)</f>
        <v>La Masica</v>
      </c>
      <c r="E864" s="69" t="str" cm="1">
        <f t="array" ref="E864">+INDEX(Table_4[[Departamento]:[Municipio]],FINAL!$B864,3)</f>
        <v>0105</v>
      </c>
      <c r="F864" s="96">
        <f t="shared" si="79"/>
        <v>43983</v>
      </c>
      <c r="G864" s="71" t="str">
        <f>+CONSOLIDADO[[#This Row],[Codigo Municipio]]&amp;CONSOLIDADO[[#This Row],[Fecha]]</f>
        <v>010543983</v>
      </c>
      <c r="H864" s="72">
        <f>+IFERROR(VLOOKUP($G864,TDAcumula!$C$2:$E$2027,3,0),0)</f>
        <v>0</v>
      </c>
      <c r="I864" s="73">
        <f t="shared" si="80"/>
        <v>0</v>
      </c>
      <c r="J864" s="74">
        <f>+IF(CONSOLIDADO[[#This Row],[Codigo Municipio]]=E863,CONSOLIDADO[[#This Row],[Fallecidos Diarios]]+J863,CONSOLIDADO[[#This Row],[Fallecidos Diarios]])</f>
        <v>0</v>
      </c>
      <c r="K864" s="75">
        <f t="shared" si="81"/>
        <v>0</v>
      </c>
      <c r="L864" s="76">
        <f>+IF(CONSOLIDADO[[#This Row],[Codigo Municipio]]=E863,CONSOLIDADO[[#This Row],[Recuperados Diarios]]+L863,CONSOLIDADO[[#This Row],[Recuperados Diarios]])</f>
        <v>0</v>
      </c>
      <c r="M864" s="77" cm="1">
        <f t="array" ref="M864">+IFERROR(IF(CONSOLIDADO[[#This Row],[Día]]&lt;14,0,INDEX(CONSOLIDADO[Casos Diarios],ROW()-14,1)),0)</f>
        <v>0</v>
      </c>
      <c r="N864" s="72">
        <f>+IF(CONSOLIDADO[[#This Row],[Clave]]="710143893",1,IF(OR(CONSOLIDADO[[#This Row],[Casos Acumulados]]&gt;0,CONSOLIDADO[[#This Row],[Muertes]]&gt;0),N863+1,I864))</f>
        <v>0</v>
      </c>
      <c r="O864" s="69">
        <f>+IFERROR(VLOOKUP($G864,TDMuertes!$C$2:$E$534,3,0),0)</f>
        <v>0</v>
      </c>
      <c r="P864" s="94" t="str">
        <f t="shared" ca="1" si="82"/>
        <v>OFF</v>
      </c>
      <c r="Q864" s="78">
        <f>+IFERROR(VLOOKUP(CONSOLIDADO[[#This Row],[Codigo Municipio]],TDDia!$A$4:$B$394,2,0),0)</f>
        <v>0</v>
      </c>
    </row>
    <row r="865" spans="2:17" ht="14.45">
      <c r="B865">
        <f t="shared" si="78"/>
        <v>5</v>
      </c>
      <c r="C865" s="69" t="str" cm="1">
        <f t="array" ref="C865">+INDEX(Table_4[[Departamento]:[Municipio]],FINAL!$B865,1)</f>
        <v>Atlántida</v>
      </c>
      <c r="D865" s="69" t="str" cm="1">
        <f t="array" ref="D865">+INDEX(Table_4[[Departamento]:[Municipio]],FINAL!$B865,4)</f>
        <v>La Masica</v>
      </c>
      <c r="E865" s="69" t="str" cm="1">
        <f t="array" ref="E865">+INDEX(Table_4[[Departamento]:[Municipio]],FINAL!$B865,3)</f>
        <v>0105</v>
      </c>
      <c r="F865" s="96">
        <f t="shared" si="79"/>
        <v>43984</v>
      </c>
      <c r="G865" s="71" t="str">
        <f>+CONSOLIDADO[[#This Row],[Codigo Municipio]]&amp;CONSOLIDADO[[#This Row],[Fecha]]</f>
        <v>010543984</v>
      </c>
      <c r="H865" s="72">
        <f>+IFERROR(VLOOKUP($G865,TDAcumula!$C$2:$E$2027,3,0),0)</f>
        <v>0</v>
      </c>
      <c r="I865" s="73">
        <f t="shared" si="80"/>
        <v>0</v>
      </c>
      <c r="J865" s="74">
        <f>+IF(CONSOLIDADO[[#This Row],[Codigo Municipio]]=E864,CONSOLIDADO[[#This Row],[Fallecidos Diarios]]+J864,CONSOLIDADO[[#This Row],[Fallecidos Diarios]])</f>
        <v>0</v>
      </c>
      <c r="K865" s="75">
        <f t="shared" si="81"/>
        <v>0</v>
      </c>
      <c r="L865" s="76">
        <f>+IF(CONSOLIDADO[[#This Row],[Codigo Municipio]]=E864,CONSOLIDADO[[#This Row],[Recuperados Diarios]]+L864,CONSOLIDADO[[#This Row],[Recuperados Diarios]])</f>
        <v>0</v>
      </c>
      <c r="M865" s="77" cm="1">
        <f t="array" ref="M865">+IFERROR(IF(CONSOLIDADO[[#This Row],[Día]]&lt;14,0,INDEX(CONSOLIDADO[Casos Diarios],ROW()-14,1)),0)</f>
        <v>0</v>
      </c>
      <c r="N865" s="72">
        <f>+IF(CONSOLIDADO[[#This Row],[Clave]]="710143893",1,IF(OR(CONSOLIDADO[[#This Row],[Casos Acumulados]]&gt;0,CONSOLIDADO[[#This Row],[Muertes]]&gt;0),N864+1,I865))</f>
        <v>0</v>
      </c>
      <c r="O865" s="69">
        <f>+IFERROR(VLOOKUP($G865,TDMuertes!$C$2:$E$534,3,0),0)</f>
        <v>0</v>
      </c>
      <c r="P865" s="94" t="str">
        <f t="shared" ca="1" si="82"/>
        <v>OFF</v>
      </c>
      <c r="Q865" s="78">
        <f>+IFERROR(VLOOKUP(CONSOLIDADO[[#This Row],[Codigo Municipio]],TDDia!$A$4:$B$394,2,0),0)</f>
        <v>0</v>
      </c>
    </row>
    <row r="866" spans="2:17" ht="14.45">
      <c r="B866">
        <f t="shared" si="78"/>
        <v>5</v>
      </c>
      <c r="C866" s="69" t="str" cm="1">
        <f t="array" ref="C866">+INDEX(Table_4[[Departamento]:[Municipio]],FINAL!$B866,1)</f>
        <v>Atlántida</v>
      </c>
      <c r="D866" s="69" t="str" cm="1">
        <f t="array" ref="D866">+INDEX(Table_4[[Departamento]:[Municipio]],FINAL!$B866,4)</f>
        <v>La Masica</v>
      </c>
      <c r="E866" s="69" t="str" cm="1">
        <f t="array" ref="E866">+INDEX(Table_4[[Departamento]:[Municipio]],FINAL!$B866,3)</f>
        <v>0105</v>
      </c>
      <c r="F866" s="96">
        <f t="shared" si="79"/>
        <v>43985</v>
      </c>
      <c r="G866" s="71" t="str">
        <f>+CONSOLIDADO[[#This Row],[Codigo Municipio]]&amp;CONSOLIDADO[[#This Row],[Fecha]]</f>
        <v>010543985</v>
      </c>
      <c r="H866" s="72">
        <f>+IFERROR(VLOOKUP($G866,TDAcumula!$C$2:$E$2027,3,0),0)</f>
        <v>0</v>
      </c>
      <c r="I866" s="73">
        <f t="shared" si="80"/>
        <v>0</v>
      </c>
      <c r="J866" s="74">
        <f>+IF(CONSOLIDADO[[#This Row],[Codigo Municipio]]=E865,CONSOLIDADO[[#This Row],[Fallecidos Diarios]]+J865,CONSOLIDADO[[#This Row],[Fallecidos Diarios]])</f>
        <v>0</v>
      </c>
      <c r="K866" s="75">
        <f t="shared" si="81"/>
        <v>0</v>
      </c>
      <c r="L866" s="76">
        <f>+IF(CONSOLIDADO[[#This Row],[Codigo Municipio]]=E865,CONSOLIDADO[[#This Row],[Recuperados Diarios]]+L865,CONSOLIDADO[[#This Row],[Recuperados Diarios]])</f>
        <v>0</v>
      </c>
      <c r="M866" s="77" cm="1">
        <f t="array" ref="M866">+IFERROR(IF(CONSOLIDADO[[#This Row],[Día]]&lt;14,0,INDEX(CONSOLIDADO[Casos Diarios],ROW()-14,1)),0)</f>
        <v>0</v>
      </c>
      <c r="N866" s="72">
        <f>+IF(CONSOLIDADO[[#This Row],[Clave]]="710143893",1,IF(OR(CONSOLIDADO[[#This Row],[Casos Acumulados]]&gt;0,CONSOLIDADO[[#This Row],[Muertes]]&gt;0),N865+1,I866))</f>
        <v>0</v>
      </c>
      <c r="O866" s="69">
        <f>+IFERROR(VLOOKUP($G866,TDMuertes!$C$2:$E$534,3,0),0)</f>
        <v>0</v>
      </c>
      <c r="P866" s="94" t="str">
        <f t="shared" ca="1" si="82"/>
        <v>OFF</v>
      </c>
      <c r="Q866" s="78">
        <f>+IFERROR(VLOOKUP(CONSOLIDADO[[#This Row],[Codigo Municipio]],TDDia!$A$4:$B$394,2,0),0)</f>
        <v>0</v>
      </c>
    </row>
    <row r="867" spans="2:17" ht="14.45">
      <c r="B867">
        <f t="shared" si="78"/>
        <v>5</v>
      </c>
      <c r="C867" s="69" t="str" cm="1">
        <f t="array" ref="C867">+INDEX(Table_4[[Departamento]:[Municipio]],FINAL!$B867,1)</f>
        <v>Atlántida</v>
      </c>
      <c r="D867" s="69" t="str" cm="1">
        <f t="array" ref="D867">+INDEX(Table_4[[Departamento]:[Municipio]],FINAL!$B867,4)</f>
        <v>La Masica</v>
      </c>
      <c r="E867" s="69" t="str" cm="1">
        <f t="array" ref="E867">+INDEX(Table_4[[Departamento]:[Municipio]],FINAL!$B867,3)</f>
        <v>0105</v>
      </c>
      <c r="F867" s="96">
        <f t="shared" si="79"/>
        <v>43986</v>
      </c>
      <c r="G867" s="71" t="str">
        <f>+CONSOLIDADO[[#This Row],[Codigo Municipio]]&amp;CONSOLIDADO[[#This Row],[Fecha]]</f>
        <v>010543986</v>
      </c>
      <c r="H867" s="72">
        <f>+IFERROR(VLOOKUP($G867,TDAcumula!$C$2:$E$2027,3,0),0)</f>
        <v>0</v>
      </c>
      <c r="I867" s="73">
        <f t="shared" si="80"/>
        <v>0</v>
      </c>
      <c r="J867" s="74">
        <f>+IF(CONSOLIDADO[[#This Row],[Codigo Municipio]]=E866,CONSOLIDADO[[#This Row],[Fallecidos Diarios]]+J866,CONSOLIDADO[[#This Row],[Fallecidos Diarios]])</f>
        <v>0</v>
      </c>
      <c r="K867" s="75">
        <f t="shared" si="81"/>
        <v>0</v>
      </c>
      <c r="L867" s="76">
        <f>+IF(CONSOLIDADO[[#This Row],[Codigo Municipio]]=E866,CONSOLIDADO[[#This Row],[Recuperados Diarios]]+L866,CONSOLIDADO[[#This Row],[Recuperados Diarios]])</f>
        <v>0</v>
      </c>
      <c r="M867" s="77" cm="1">
        <f t="array" ref="M867">+IFERROR(IF(CONSOLIDADO[[#This Row],[Día]]&lt;14,0,INDEX(CONSOLIDADO[Casos Diarios],ROW()-14,1)),0)</f>
        <v>0</v>
      </c>
      <c r="N867" s="72">
        <f>+IF(CONSOLIDADO[[#This Row],[Clave]]="710143893",1,IF(OR(CONSOLIDADO[[#This Row],[Casos Acumulados]]&gt;0,CONSOLIDADO[[#This Row],[Muertes]]&gt;0),N866+1,I867))</f>
        <v>0</v>
      </c>
      <c r="O867" s="69">
        <f>+IFERROR(VLOOKUP($G867,TDMuertes!$C$2:$E$534,3,0),0)</f>
        <v>0</v>
      </c>
      <c r="P867" s="94" t="str">
        <f t="shared" ca="1" si="82"/>
        <v>OFF</v>
      </c>
      <c r="Q867" s="78">
        <f>+IFERROR(VLOOKUP(CONSOLIDADO[[#This Row],[Codigo Municipio]],TDDia!$A$4:$B$394,2,0),0)</f>
        <v>0</v>
      </c>
    </row>
    <row r="868" spans="2:17" ht="14.45">
      <c r="B868">
        <f t="shared" si="78"/>
        <v>5</v>
      </c>
      <c r="C868" s="69" t="str" cm="1">
        <f t="array" ref="C868">+INDEX(Table_4[[Departamento]:[Municipio]],FINAL!$B868,1)</f>
        <v>Atlántida</v>
      </c>
      <c r="D868" s="69" t="str" cm="1">
        <f t="array" ref="D868">+INDEX(Table_4[[Departamento]:[Municipio]],FINAL!$B868,4)</f>
        <v>La Masica</v>
      </c>
      <c r="E868" s="69" t="str" cm="1">
        <f t="array" ref="E868">+INDEX(Table_4[[Departamento]:[Municipio]],FINAL!$B868,3)</f>
        <v>0105</v>
      </c>
      <c r="F868" s="96">
        <f t="shared" si="79"/>
        <v>43987</v>
      </c>
      <c r="G868" s="71" t="str">
        <f>+CONSOLIDADO[[#This Row],[Codigo Municipio]]&amp;CONSOLIDADO[[#This Row],[Fecha]]</f>
        <v>010543987</v>
      </c>
      <c r="H868" s="72">
        <f>+IFERROR(VLOOKUP($G868,TDAcumula!$C$2:$E$2027,3,0),0)</f>
        <v>0</v>
      </c>
      <c r="I868" s="73">
        <f t="shared" si="80"/>
        <v>0</v>
      </c>
      <c r="J868" s="74">
        <f>+IF(CONSOLIDADO[[#This Row],[Codigo Municipio]]=E867,CONSOLIDADO[[#This Row],[Fallecidos Diarios]]+J867,CONSOLIDADO[[#This Row],[Fallecidos Diarios]])</f>
        <v>0</v>
      </c>
      <c r="K868" s="75">
        <f t="shared" si="81"/>
        <v>0</v>
      </c>
      <c r="L868" s="76">
        <f>+IF(CONSOLIDADO[[#This Row],[Codigo Municipio]]=E867,CONSOLIDADO[[#This Row],[Recuperados Diarios]]+L867,CONSOLIDADO[[#This Row],[Recuperados Diarios]])</f>
        <v>0</v>
      </c>
      <c r="M868" s="77" cm="1">
        <f t="array" ref="M868">+IFERROR(IF(CONSOLIDADO[[#This Row],[Día]]&lt;14,0,INDEX(CONSOLIDADO[Casos Diarios],ROW()-14,1)),0)</f>
        <v>0</v>
      </c>
      <c r="N868" s="72">
        <f>+IF(CONSOLIDADO[[#This Row],[Clave]]="710143893",1,IF(OR(CONSOLIDADO[[#This Row],[Casos Acumulados]]&gt;0,CONSOLIDADO[[#This Row],[Muertes]]&gt;0),N867+1,I868))</f>
        <v>0</v>
      </c>
      <c r="O868" s="69">
        <f>+IFERROR(VLOOKUP($G868,TDMuertes!$C$2:$E$534,3,0),0)</f>
        <v>0</v>
      </c>
      <c r="P868" s="94" t="str">
        <f t="shared" ca="1" si="82"/>
        <v>OFF</v>
      </c>
      <c r="Q868" s="78">
        <f>+IFERROR(VLOOKUP(CONSOLIDADO[[#This Row],[Codigo Municipio]],TDDia!$A$4:$B$394,2,0),0)</f>
        <v>0</v>
      </c>
    </row>
    <row r="869" spans="2:17" ht="14.45">
      <c r="B869">
        <f t="shared" si="78"/>
        <v>5</v>
      </c>
      <c r="C869" s="69" t="str" cm="1">
        <f t="array" ref="C869">+INDEX(Table_4[[Departamento]:[Municipio]],FINAL!$B869,1)</f>
        <v>Atlántida</v>
      </c>
      <c r="D869" s="69" t="str" cm="1">
        <f t="array" ref="D869">+INDEX(Table_4[[Departamento]:[Municipio]],FINAL!$B869,4)</f>
        <v>La Masica</v>
      </c>
      <c r="E869" s="69" t="str" cm="1">
        <f t="array" ref="E869">+INDEX(Table_4[[Departamento]:[Municipio]],FINAL!$B869,3)</f>
        <v>0105</v>
      </c>
      <c r="F869" s="96">
        <f t="shared" si="79"/>
        <v>43988</v>
      </c>
      <c r="G869" s="71" t="str">
        <f>+CONSOLIDADO[[#This Row],[Codigo Municipio]]&amp;CONSOLIDADO[[#This Row],[Fecha]]</f>
        <v>010543988</v>
      </c>
      <c r="H869" s="72">
        <f>+IFERROR(VLOOKUP($G869,TDAcumula!$C$2:$E$2027,3,0),0)</f>
        <v>0</v>
      </c>
      <c r="I869" s="73">
        <f t="shared" si="80"/>
        <v>0</v>
      </c>
      <c r="J869" s="74">
        <f>+IF(CONSOLIDADO[[#This Row],[Codigo Municipio]]=E868,CONSOLIDADO[[#This Row],[Fallecidos Diarios]]+J868,CONSOLIDADO[[#This Row],[Fallecidos Diarios]])</f>
        <v>0</v>
      </c>
      <c r="K869" s="75">
        <f t="shared" si="81"/>
        <v>0</v>
      </c>
      <c r="L869" s="76">
        <f>+IF(CONSOLIDADO[[#This Row],[Codigo Municipio]]=E868,CONSOLIDADO[[#This Row],[Recuperados Diarios]]+L868,CONSOLIDADO[[#This Row],[Recuperados Diarios]])</f>
        <v>0</v>
      </c>
      <c r="M869" s="77" cm="1">
        <f t="array" ref="M869">+IFERROR(IF(CONSOLIDADO[[#This Row],[Día]]&lt;14,0,INDEX(CONSOLIDADO[Casos Diarios],ROW()-14,1)),0)</f>
        <v>0</v>
      </c>
      <c r="N869" s="72">
        <f>+IF(CONSOLIDADO[[#This Row],[Clave]]="710143893",1,IF(OR(CONSOLIDADO[[#This Row],[Casos Acumulados]]&gt;0,CONSOLIDADO[[#This Row],[Muertes]]&gt;0),N868+1,I869))</f>
        <v>0</v>
      </c>
      <c r="O869" s="69">
        <f>+IFERROR(VLOOKUP($G869,TDMuertes!$C$2:$E$534,3,0),0)</f>
        <v>0</v>
      </c>
      <c r="P869" s="94" t="str">
        <f t="shared" ca="1" si="82"/>
        <v>OFF</v>
      </c>
      <c r="Q869" s="78">
        <f>+IFERROR(VLOOKUP(CONSOLIDADO[[#This Row],[Codigo Municipio]],TDDia!$A$4:$B$394,2,0),0)</f>
        <v>0</v>
      </c>
    </row>
    <row r="870" spans="2:17" ht="14.45">
      <c r="B870">
        <f t="shared" si="78"/>
        <v>5</v>
      </c>
      <c r="C870" s="69" t="str" cm="1">
        <f t="array" ref="C870">+INDEX(Table_4[[Departamento]:[Municipio]],FINAL!$B870,1)</f>
        <v>Atlántida</v>
      </c>
      <c r="D870" s="69" t="str" cm="1">
        <f t="array" ref="D870">+INDEX(Table_4[[Departamento]:[Municipio]],FINAL!$B870,4)</f>
        <v>La Masica</v>
      </c>
      <c r="E870" s="69" t="str" cm="1">
        <f t="array" ref="E870">+INDEX(Table_4[[Departamento]:[Municipio]],FINAL!$B870,3)</f>
        <v>0105</v>
      </c>
      <c r="F870" s="96">
        <f t="shared" si="79"/>
        <v>43989</v>
      </c>
      <c r="G870" s="71" t="str">
        <f>+CONSOLIDADO[[#This Row],[Codigo Municipio]]&amp;CONSOLIDADO[[#This Row],[Fecha]]</f>
        <v>010543989</v>
      </c>
      <c r="H870" s="72">
        <f>+IFERROR(VLOOKUP($G870,TDAcumula!$C$2:$E$2027,3,0),0)</f>
        <v>0</v>
      </c>
      <c r="I870" s="73">
        <f t="shared" si="80"/>
        <v>0</v>
      </c>
      <c r="J870" s="74">
        <f>+IF(CONSOLIDADO[[#This Row],[Codigo Municipio]]=E869,CONSOLIDADO[[#This Row],[Fallecidos Diarios]]+J869,CONSOLIDADO[[#This Row],[Fallecidos Diarios]])</f>
        <v>0</v>
      </c>
      <c r="K870" s="75">
        <f t="shared" si="81"/>
        <v>0</v>
      </c>
      <c r="L870" s="76">
        <f>+IF(CONSOLIDADO[[#This Row],[Codigo Municipio]]=E869,CONSOLIDADO[[#This Row],[Recuperados Diarios]]+L869,CONSOLIDADO[[#This Row],[Recuperados Diarios]])</f>
        <v>0</v>
      </c>
      <c r="M870" s="77" cm="1">
        <f t="array" ref="M870">+IFERROR(IF(CONSOLIDADO[[#This Row],[Día]]&lt;14,0,INDEX(CONSOLIDADO[Casos Diarios],ROW()-14,1)),0)</f>
        <v>0</v>
      </c>
      <c r="N870" s="72">
        <f>+IF(CONSOLIDADO[[#This Row],[Clave]]="710143893",1,IF(OR(CONSOLIDADO[[#This Row],[Casos Acumulados]]&gt;0,CONSOLIDADO[[#This Row],[Muertes]]&gt;0),N869+1,I870))</f>
        <v>0</v>
      </c>
      <c r="O870" s="69">
        <f>+IFERROR(VLOOKUP($G870,TDMuertes!$C$2:$E$534,3,0),0)</f>
        <v>0</v>
      </c>
      <c r="P870" s="94" t="str">
        <f t="shared" ca="1" si="82"/>
        <v>OFF</v>
      </c>
      <c r="Q870" s="78">
        <f>+IFERROR(VLOOKUP(CONSOLIDADO[[#This Row],[Codigo Municipio]],TDDia!$A$4:$B$394,2,0),0)</f>
        <v>0</v>
      </c>
    </row>
    <row r="871" spans="2:17" ht="14.45">
      <c r="B871">
        <f t="shared" si="78"/>
        <v>5</v>
      </c>
      <c r="C871" s="69" t="str" cm="1">
        <f t="array" ref="C871">+INDEX(Table_4[[Departamento]:[Municipio]],FINAL!$B871,1)</f>
        <v>Atlántida</v>
      </c>
      <c r="D871" s="69" t="str" cm="1">
        <f t="array" ref="D871">+INDEX(Table_4[[Departamento]:[Municipio]],FINAL!$B871,4)</f>
        <v>La Masica</v>
      </c>
      <c r="E871" s="69" t="str" cm="1">
        <f t="array" ref="E871">+INDEX(Table_4[[Departamento]:[Municipio]],FINAL!$B871,3)</f>
        <v>0105</v>
      </c>
      <c r="F871" s="96">
        <f t="shared" si="79"/>
        <v>43990</v>
      </c>
      <c r="G871" s="71" t="str">
        <f>+CONSOLIDADO[[#This Row],[Codigo Municipio]]&amp;CONSOLIDADO[[#This Row],[Fecha]]</f>
        <v>010543990</v>
      </c>
      <c r="H871" s="72">
        <f>+IFERROR(VLOOKUP($G871,TDAcumula!$C$2:$E$2027,3,0),0)</f>
        <v>0</v>
      </c>
      <c r="I871" s="73">
        <f t="shared" si="80"/>
        <v>0</v>
      </c>
      <c r="J871" s="74">
        <f>+IF(CONSOLIDADO[[#This Row],[Codigo Municipio]]=E870,CONSOLIDADO[[#This Row],[Fallecidos Diarios]]+J870,CONSOLIDADO[[#This Row],[Fallecidos Diarios]])</f>
        <v>0</v>
      </c>
      <c r="K871" s="75">
        <f t="shared" si="81"/>
        <v>0</v>
      </c>
      <c r="L871" s="76">
        <f>+IF(CONSOLIDADO[[#This Row],[Codigo Municipio]]=E870,CONSOLIDADO[[#This Row],[Recuperados Diarios]]+L870,CONSOLIDADO[[#This Row],[Recuperados Diarios]])</f>
        <v>0</v>
      </c>
      <c r="M871" s="77" cm="1">
        <f t="array" ref="M871">+IFERROR(IF(CONSOLIDADO[[#This Row],[Día]]&lt;14,0,INDEX(CONSOLIDADO[Casos Diarios],ROW()-14,1)),0)</f>
        <v>0</v>
      </c>
      <c r="N871" s="72">
        <f>+IF(CONSOLIDADO[[#This Row],[Clave]]="710143893",1,IF(OR(CONSOLIDADO[[#This Row],[Casos Acumulados]]&gt;0,CONSOLIDADO[[#This Row],[Muertes]]&gt;0),N870+1,I871))</f>
        <v>0</v>
      </c>
      <c r="O871" s="69">
        <f>+IFERROR(VLOOKUP($G871,TDMuertes!$C$2:$E$534,3,0),0)</f>
        <v>0</v>
      </c>
      <c r="P871" s="94" t="str">
        <f t="shared" ca="1" si="82"/>
        <v>OFF</v>
      </c>
      <c r="Q871" s="78">
        <f>+IFERROR(VLOOKUP(CONSOLIDADO[[#This Row],[Codigo Municipio]],TDDia!$A$4:$B$394,2,0),0)</f>
        <v>0</v>
      </c>
    </row>
    <row r="872" spans="2:17" ht="14.45">
      <c r="B872">
        <f t="shared" si="78"/>
        <v>5</v>
      </c>
      <c r="C872" s="69" t="str" cm="1">
        <f t="array" ref="C872">+INDEX(Table_4[[Departamento]:[Municipio]],FINAL!$B872,1)</f>
        <v>Atlántida</v>
      </c>
      <c r="D872" s="69" t="str" cm="1">
        <f t="array" ref="D872">+INDEX(Table_4[[Departamento]:[Municipio]],FINAL!$B872,4)</f>
        <v>La Masica</v>
      </c>
      <c r="E872" s="69" t="str" cm="1">
        <f t="array" ref="E872">+INDEX(Table_4[[Departamento]:[Municipio]],FINAL!$B872,3)</f>
        <v>0105</v>
      </c>
      <c r="F872" s="96">
        <f t="shared" si="79"/>
        <v>43991</v>
      </c>
      <c r="G872" s="71" t="str">
        <f>+CONSOLIDADO[[#This Row],[Codigo Municipio]]&amp;CONSOLIDADO[[#This Row],[Fecha]]</f>
        <v>010543991</v>
      </c>
      <c r="H872" s="72">
        <f>+IFERROR(VLOOKUP($G872,TDAcumula!$C$2:$E$2027,3,0),0)</f>
        <v>0</v>
      </c>
      <c r="I872" s="73">
        <f t="shared" ref="I872:I935" si="83">+IF(E872=E871,H872+I871,H872)</f>
        <v>0</v>
      </c>
      <c r="J872" s="74">
        <f>+IF(CONSOLIDADO[[#This Row],[Codigo Municipio]]=E871,CONSOLIDADO[[#This Row],[Fallecidos Diarios]]+J871,CONSOLIDADO[[#This Row],[Fallecidos Diarios]])</f>
        <v>0</v>
      </c>
      <c r="K872" s="75">
        <f t="shared" ref="K872:K935" si="84">+IF(I872-J872-L872&lt;0,0,I872-J872-L872)</f>
        <v>0</v>
      </c>
      <c r="L872" s="76">
        <f>+IF(CONSOLIDADO[[#This Row],[Codigo Municipio]]=E871,CONSOLIDADO[[#This Row],[Recuperados Diarios]]+L871,CONSOLIDADO[[#This Row],[Recuperados Diarios]])</f>
        <v>0</v>
      </c>
      <c r="M872" s="77" cm="1">
        <f t="array" ref="M872">+IFERROR(IF(CONSOLIDADO[[#This Row],[Día]]&lt;14,0,INDEX(CONSOLIDADO[Casos Diarios],ROW()-14,1)),0)</f>
        <v>0</v>
      </c>
      <c r="N872" s="72">
        <f>+IF(CONSOLIDADO[[#This Row],[Clave]]="710143893",1,IF(OR(CONSOLIDADO[[#This Row],[Casos Acumulados]]&gt;0,CONSOLIDADO[[#This Row],[Muertes]]&gt;0),N871+1,I872))</f>
        <v>0</v>
      </c>
      <c r="O872" s="69">
        <f>+IFERROR(VLOOKUP($G872,TDMuertes!$C$2:$E$534,3,0),0)</f>
        <v>0</v>
      </c>
      <c r="P872" s="94" t="str">
        <f t="shared" ref="P872:P935" ca="1" si="85">+IF(N872=0,"OFF",IF(N872=1,"START",IF(AND(N872&gt;1,F872&lt;TODAY()+1),"ON","OUT TIME")))</f>
        <v>OFF</v>
      </c>
      <c r="Q872" s="78">
        <f>+IFERROR(VLOOKUP(CONSOLIDADO[[#This Row],[Codigo Municipio]],TDDia!$A$4:$B$394,2,0),0)</f>
        <v>0</v>
      </c>
    </row>
    <row r="873" spans="2:17" ht="14.45">
      <c r="B873">
        <f t="shared" si="78"/>
        <v>5</v>
      </c>
      <c r="C873" s="69" t="str" cm="1">
        <f t="array" ref="C873">+INDEX(Table_4[[Departamento]:[Municipio]],FINAL!$B873,1)</f>
        <v>Atlántida</v>
      </c>
      <c r="D873" s="69" t="str" cm="1">
        <f t="array" ref="D873">+INDEX(Table_4[[Departamento]:[Municipio]],FINAL!$B873,4)</f>
        <v>La Masica</v>
      </c>
      <c r="E873" s="69" t="str" cm="1">
        <f t="array" ref="E873">+INDEX(Table_4[[Departamento]:[Municipio]],FINAL!$B873,3)</f>
        <v>0105</v>
      </c>
      <c r="F873" s="96">
        <f t="shared" si="79"/>
        <v>43992</v>
      </c>
      <c r="G873" s="71" t="str">
        <f>+CONSOLIDADO[[#This Row],[Codigo Municipio]]&amp;CONSOLIDADO[[#This Row],[Fecha]]</f>
        <v>010543992</v>
      </c>
      <c r="H873" s="72">
        <f>+IFERROR(VLOOKUP($G873,TDAcumula!$C$2:$E$2027,3,0),0)</f>
        <v>0</v>
      </c>
      <c r="I873" s="73">
        <f t="shared" si="83"/>
        <v>0</v>
      </c>
      <c r="J873" s="74">
        <f>+IF(CONSOLIDADO[[#This Row],[Codigo Municipio]]=E872,CONSOLIDADO[[#This Row],[Fallecidos Diarios]]+J872,CONSOLIDADO[[#This Row],[Fallecidos Diarios]])</f>
        <v>0</v>
      </c>
      <c r="K873" s="75">
        <f t="shared" si="84"/>
        <v>0</v>
      </c>
      <c r="L873" s="76">
        <f>+IF(CONSOLIDADO[[#This Row],[Codigo Municipio]]=E872,CONSOLIDADO[[#This Row],[Recuperados Diarios]]+L872,CONSOLIDADO[[#This Row],[Recuperados Diarios]])</f>
        <v>0</v>
      </c>
      <c r="M873" s="77" cm="1">
        <f t="array" ref="M873">+IFERROR(IF(CONSOLIDADO[[#This Row],[Día]]&lt;14,0,INDEX(CONSOLIDADO[Casos Diarios],ROW()-14,1)),0)</f>
        <v>0</v>
      </c>
      <c r="N873" s="72">
        <f>+IF(CONSOLIDADO[[#This Row],[Clave]]="710143893",1,IF(OR(CONSOLIDADO[[#This Row],[Casos Acumulados]]&gt;0,CONSOLIDADO[[#This Row],[Muertes]]&gt;0),N872+1,I873))</f>
        <v>0</v>
      </c>
      <c r="O873" s="69">
        <f>+IFERROR(VLOOKUP($G873,TDMuertes!$C$2:$E$534,3,0),0)</f>
        <v>0</v>
      </c>
      <c r="P873" s="94" t="str">
        <f t="shared" ca="1" si="85"/>
        <v>OFF</v>
      </c>
      <c r="Q873" s="78">
        <f>+IFERROR(VLOOKUP(CONSOLIDADO[[#This Row],[Codigo Municipio]],TDDia!$A$4:$B$394,2,0),0)</f>
        <v>0</v>
      </c>
    </row>
    <row r="874" spans="2:17" ht="14.45">
      <c r="B874">
        <f t="shared" si="78"/>
        <v>5</v>
      </c>
      <c r="C874" s="69" t="str" cm="1">
        <f t="array" ref="C874">+INDEX(Table_4[[Departamento]:[Municipio]],FINAL!$B874,1)</f>
        <v>Atlántida</v>
      </c>
      <c r="D874" s="69" t="str" cm="1">
        <f t="array" ref="D874">+INDEX(Table_4[[Departamento]:[Municipio]],FINAL!$B874,4)</f>
        <v>La Masica</v>
      </c>
      <c r="E874" s="69" t="str" cm="1">
        <f t="array" ref="E874">+INDEX(Table_4[[Departamento]:[Municipio]],FINAL!$B874,3)</f>
        <v>0105</v>
      </c>
      <c r="F874" s="96">
        <f t="shared" si="79"/>
        <v>43993</v>
      </c>
      <c r="G874" s="71" t="str">
        <f>+CONSOLIDADO[[#This Row],[Codigo Municipio]]&amp;CONSOLIDADO[[#This Row],[Fecha]]</f>
        <v>010543993</v>
      </c>
      <c r="H874" s="72">
        <f>+IFERROR(VLOOKUP($G874,TDAcumula!$C$2:$E$2027,3,0),0)</f>
        <v>0</v>
      </c>
      <c r="I874" s="73">
        <f t="shared" si="83"/>
        <v>0</v>
      </c>
      <c r="J874" s="74">
        <f>+IF(CONSOLIDADO[[#This Row],[Codigo Municipio]]=E873,CONSOLIDADO[[#This Row],[Fallecidos Diarios]]+J873,CONSOLIDADO[[#This Row],[Fallecidos Diarios]])</f>
        <v>0</v>
      </c>
      <c r="K874" s="75">
        <f t="shared" si="84"/>
        <v>0</v>
      </c>
      <c r="L874" s="76">
        <f>+IF(CONSOLIDADO[[#This Row],[Codigo Municipio]]=E873,CONSOLIDADO[[#This Row],[Recuperados Diarios]]+L873,CONSOLIDADO[[#This Row],[Recuperados Diarios]])</f>
        <v>0</v>
      </c>
      <c r="M874" s="77" cm="1">
        <f t="array" ref="M874">+IFERROR(IF(CONSOLIDADO[[#This Row],[Día]]&lt;14,0,INDEX(CONSOLIDADO[Casos Diarios],ROW()-14,1)),0)</f>
        <v>0</v>
      </c>
      <c r="N874" s="72">
        <f>+IF(CONSOLIDADO[[#This Row],[Clave]]="710143893",1,IF(OR(CONSOLIDADO[[#This Row],[Casos Acumulados]]&gt;0,CONSOLIDADO[[#This Row],[Muertes]]&gt;0),N873+1,I874))</f>
        <v>0</v>
      </c>
      <c r="O874" s="69">
        <f>+IFERROR(VLOOKUP($G874,TDMuertes!$C$2:$E$534,3,0),0)</f>
        <v>0</v>
      </c>
      <c r="P874" s="94" t="str">
        <f t="shared" ca="1" si="85"/>
        <v>OFF</v>
      </c>
      <c r="Q874" s="78">
        <f>+IFERROR(VLOOKUP(CONSOLIDADO[[#This Row],[Codigo Municipio]],TDDia!$A$4:$B$394,2,0),0)</f>
        <v>0</v>
      </c>
    </row>
    <row r="875" spans="2:17" ht="14.45">
      <c r="B875">
        <f t="shared" si="78"/>
        <v>5</v>
      </c>
      <c r="C875" s="69" t="str" cm="1">
        <f t="array" ref="C875">+INDEX(Table_4[[Departamento]:[Municipio]],FINAL!$B875,1)</f>
        <v>Atlántida</v>
      </c>
      <c r="D875" s="69" t="str" cm="1">
        <f t="array" ref="D875">+INDEX(Table_4[[Departamento]:[Municipio]],FINAL!$B875,4)</f>
        <v>La Masica</v>
      </c>
      <c r="E875" s="69" t="str" cm="1">
        <f t="array" ref="E875">+INDEX(Table_4[[Departamento]:[Municipio]],FINAL!$B875,3)</f>
        <v>0105</v>
      </c>
      <c r="F875" s="96">
        <f t="shared" si="79"/>
        <v>43994</v>
      </c>
      <c r="G875" s="71" t="str">
        <f>+CONSOLIDADO[[#This Row],[Codigo Municipio]]&amp;CONSOLIDADO[[#This Row],[Fecha]]</f>
        <v>010543994</v>
      </c>
      <c r="H875" s="72">
        <f>+IFERROR(VLOOKUP($G875,TDAcumula!$C$2:$E$2027,3,0),0)</f>
        <v>0</v>
      </c>
      <c r="I875" s="73">
        <f t="shared" si="83"/>
        <v>0</v>
      </c>
      <c r="J875" s="74">
        <f>+IF(CONSOLIDADO[[#This Row],[Codigo Municipio]]=E874,CONSOLIDADO[[#This Row],[Fallecidos Diarios]]+J874,CONSOLIDADO[[#This Row],[Fallecidos Diarios]])</f>
        <v>0</v>
      </c>
      <c r="K875" s="75">
        <f t="shared" si="84"/>
        <v>0</v>
      </c>
      <c r="L875" s="76">
        <f>+IF(CONSOLIDADO[[#This Row],[Codigo Municipio]]=E874,CONSOLIDADO[[#This Row],[Recuperados Diarios]]+L874,CONSOLIDADO[[#This Row],[Recuperados Diarios]])</f>
        <v>0</v>
      </c>
      <c r="M875" s="77" cm="1">
        <f t="array" ref="M875">+IFERROR(IF(CONSOLIDADO[[#This Row],[Día]]&lt;14,0,INDEX(CONSOLIDADO[Casos Diarios],ROW()-14,1)),0)</f>
        <v>0</v>
      </c>
      <c r="N875" s="72">
        <f>+IF(CONSOLIDADO[[#This Row],[Clave]]="710143893",1,IF(OR(CONSOLIDADO[[#This Row],[Casos Acumulados]]&gt;0,CONSOLIDADO[[#This Row],[Muertes]]&gt;0),N874+1,I875))</f>
        <v>0</v>
      </c>
      <c r="O875" s="69">
        <f>+IFERROR(VLOOKUP($G875,TDMuertes!$C$2:$E$534,3,0),0)</f>
        <v>0</v>
      </c>
      <c r="P875" s="94" t="str">
        <f t="shared" ca="1" si="85"/>
        <v>OFF</v>
      </c>
      <c r="Q875" s="78">
        <f>+IFERROR(VLOOKUP(CONSOLIDADO[[#This Row],[Codigo Municipio]],TDDia!$A$4:$B$394,2,0),0)</f>
        <v>0</v>
      </c>
    </row>
    <row r="876" spans="2:17" ht="14.45">
      <c r="B876">
        <f t="shared" si="78"/>
        <v>5</v>
      </c>
      <c r="C876" s="69" t="str" cm="1">
        <f t="array" ref="C876">+INDEX(Table_4[[Departamento]:[Municipio]],FINAL!$B876,1)</f>
        <v>Atlántida</v>
      </c>
      <c r="D876" s="69" t="str" cm="1">
        <f t="array" ref="D876">+INDEX(Table_4[[Departamento]:[Municipio]],FINAL!$B876,4)</f>
        <v>La Masica</v>
      </c>
      <c r="E876" s="69" t="str" cm="1">
        <f t="array" ref="E876">+INDEX(Table_4[[Departamento]:[Municipio]],FINAL!$B876,3)</f>
        <v>0105</v>
      </c>
      <c r="F876" s="96">
        <f t="shared" si="79"/>
        <v>43995</v>
      </c>
      <c r="G876" s="71" t="str">
        <f>+CONSOLIDADO[[#This Row],[Codigo Municipio]]&amp;CONSOLIDADO[[#This Row],[Fecha]]</f>
        <v>010543995</v>
      </c>
      <c r="H876" s="72">
        <f>+IFERROR(VLOOKUP($G876,TDAcumula!$C$2:$E$2027,3,0),0)</f>
        <v>0</v>
      </c>
      <c r="I876" s="73">
        <f t="shared" si="83"/>
        <v>0</v>
      </c>
      <c r="J876" s="74">
        <f>+IF(CONSOLIDADO[[#This Row],[Codigo Municipio]]=E875,CONSOLIDADO[[#This Row],[Fallecidos Diarios]]+J875,CONSOLIDADO[[#This Row],[Fallecidos Diarios]])</f>
        <v>0</v>
      </c>
      <c r="K876" s="75">
        <f t="shared" si="84"/>
        <v>0</v>
      </c>
      <c r="L876" s="76">
        <f>+IF(CONSOLIDADO[[#This Row],[Codigo Municipio]]=E875,CONSOLIDADO[[#This Row],[Recuperados Diarios]]+L875,CONSOLIDADO[[#This Row],[Recuperados Diarios]])</f>
        <v>0</v>
      </c>
      <c r="M876" s="77" cm="1">
        <f t="array" ref="M876">+IFERROR(IF(CONSOLIDADO[[#This Row],[Día]]&lt;14,0,INDEX(CONSOLIDADO[Casos Diarios],ROW()-14,1)),0)</f>
        <v>0</v>
      </c>
      <c r="N876" s="72">
        <f>+IF(CONSOLIDADO[[#This Row],[Clave]]="710143893",1,IF(OR(CONSOLIDADO[[#This Row],[Casos Acumulados]]&gt;0,CONSOLIDADO[[#This Row],[Muertes]]&gt;0),N875+1,I876))</f>
        <v>0</v>
      </c>
      <c r="O876" s="69">
        <f>+IFERROR(VLOOKUP($G876,TDMuertes!$C$2:$E$534,3,0),0)</f>
        <v>0</v>
      </c>
      <c r="P876" s="94" t="str">
        <f t="shared" ca="1" si="85"/>
        <v>OFF</v>
      </c>
      <c r="Q876" s="78">
        <f>+IFERROR(VLOOKUP(CONSOLIDADO[[#This Row],[Codigo Municipio]],TDDia!$A$4:$B$394,2,0),0)</f>
        <v>0</v>
      </c>
    </row>
    <row r="877" spans="2:17" ht="14.45">
      <c r="B877">
        <f t="shared" si="78"/>
        <v>5</v>
      </c>
      <c r="C877" s="69" t="str" cm="1">
        <f t="array" ref="C877">+INDEX(Table_4[[Departamento]:[Municipio]],FINAL!$B877,1)</f>
        <v>Atlántida</v>
      </c>
      <c r="D877" s="69" t="str" cm="1">
        <f t="array" ref="D877">+INDEX(Table_4[[Departamento]:[Municipio]],FINAL!$B877,4)</f>
        <v>La Masica</v>
      </c>
      <c r="E877" s="69" t="str" cm="1">
        <f t="array" ref="E877">+INDEX(Table_4[[Departamento]:[Municipio]],FINAL!$B877,3)</f>
        <v>0105</v>
      </c>
      <c r="F877" s="96">
        <f t="shared" si="79"/>
        <v>43996</v>
      </c>
      <c r="G877" s="71" t="str">
        <f>+CONSOLIDADO[[#This Row],[Codigo Municipio]]&amp;CONSOLIDADO[[#This Row],[Fecha]]</f>
        <v>010543996</v>
      </c>
      <c r="H877" s="72">
        <f>+IFERROR(VLOOKUP($G877,TDAcumula!$C$2:$E$2027,3,0),0)</f>
        <v>0</v>
      </c>
      <c r="I877" s="73">
        <f t="shared" si="83"/>
        <v>0</v>
      </c>
      <c r="J877" s="74">
        <f>+IF(CONSOLIDADO[[#This Row],[Codigo Municipio]]=E876,CONSOLIDADO[[#This Row],[Fallecidos Diarios]]+J876,CONSOLIDADO[[#This Row],[Fallecidos Diarios]])</f>
        <v>0</v>
      </c>
      <c r="K877" s="75">
        <f t="shared" si="84"/>
        <v>0</v>
      </c>
      <c r="L877" s="76">
        <f>+IF(CONSOLIDADO[[#This Row],[Codigo Municipio]]=E876,CONSOLIDADO[[#This Row],[Recuperados Diarios]]+L876,CONSOLIDADO[[#This Row],[Recuperados Diarios]])</f>
        <v>0</v>
      </c>
      <c r="M877" s="77" cm="1">
        <f t="array" ref="M877">+IFERROR(IF(CONSOLIDADO[[#This Row],[Día]]&lt;14,0,INDEX(CONSOLIDADO[Casos Diarios],ROW()-14,1)),0)</f>
        <v>0</v>
      </c>
      <c r="N877" s="72">
        <f>+IF(CONSOLIDADO[[#This Row],[Clave]]="710143893",1,IF(OR(CONSOLIDADO[[#This Row],[Casos Acumulados]]&gt;0,CONSOLIDADO[[#This Row],[Muertes]]&gt;0),N876+1,I877))</f>
        <v>0</v>
      </c>
      <c r="O877" s="69">
        <f>+IFERROR(VLOOKUP($G877,TDMuertes!$C$2:$E$534,3,0),0)</f>
        <v>0</v>
      </c>
      <c r="P877" s="94" t="str">
        <f t="shared" ca="1" si="85"/>
        <v>OFF</v>
      </c>
      <c r="Q877" s="78">
        <f>+IFERROR(VLOOKUP(CONSOLIDADO[[#This Row],[Codigo Municipio]],TDDia!$A$4:$B$394,2,0),0)</f>
        <v>0</v>
      </c>
    </row>
    <row r="878" spans="2:17" ht="14.45">
      <c r="B878">
        <f t="shared" si="78"/>
        <v>5</v>
      </c>
      <c r="C878" s="69" t="str" cm="1">
        <f t="array" ref="C878">+INDEX(Table_4[[Departamento]:[Municipio]],FINAL!$B878,1)</f>
        <v>Atlántida</v>
      </c>
      <c r="D878" s="69" t="str" cm="1">
        <f t="array" ref="D878">+INDEX(Table_4[[Departamento]:[Municipio]],FINAL!$B878,4)</f>
        <v>La Masica</v>
      </c>
      <c r="E878" s="69" t="str" cm="1">
        <f t="array" ref="E878">+INDEX(Table_4[[Departamento]:[Municipio]],FINAL!$B878,3)</f>
        <v>0105</v>
      </c>
      <c r="F878" s="96">
        <f t="shared" si="79"/>
        <v>43997</v>
      </c>
      <c r="G878" s="71" t="str">
        <f>+CONSOLIDADO[[#This Row],[Codigo Municipio]]&amp;CONSOLIDADO[[#This Row],[Fecha]]</f>
        <v>010543997</v>
      </c>
      <c r="H878" s="72">
        <f>+IFERROR(VLOOKUP($G878,TDAcumula!$C$2:$E$2027,3,0),0)</f>
        <v>0</v>
      </c>
      <c r="I878" s="73">
        <f t="shared" si="83"/>
        <v>0</v>
      </c>
      <c r="J878" s="74">
        <f>+IF(CONSOLIDADO[[#This Row],[Codigo Municipio]]=E877,CONSOLIDADO[[#This Row],[Fallecidos Diarios]]+J877,CONSOLIDADO[[#This Row],[Fallecidos Diarios]])</f>
        <v>0</v>
      </c>
      <c r="K878" s="75">
        <f t="shared" si="84"/>
        <v>0</v>
      </c>
      <c r="L878" s="76">
        <f>+IF(CONSOLIDADO[[#This Row],[Codigo Municipio]]=E877,CONSOLIDADO[[#This Row],[Recuperados Diarios]]+L877,CONSOLIDADO[[#This Row],[Recuperados Diarios]])</f>
        <v>0</v>
      </c>
      <c r="M878" s="77" cm="1">
        <f t="array" ref="M878">+IFERROR(IF(CONSOLIDADO[[#This Row],[Día]]&lt;14,0,INDEX(CONSOLIDADO[Casos Diarios],ROW()-14,1)),0)</f>
        <v>0</v>
      </c>
      <c r="N878" s="72">
        <f>+IF(CONSOLIDADO[[#This Row],[Clave]]="710143893",1,IF(OR(CONSOLIDADO[[#This Row],[Casos Acumulados]]&gt;0,CONSOLIDADO[[#This Row],[Muertes]]&gt;0),N877+1,I878))</f>
        <v>0</v>
      </c>
      <c r="O878" s="69">
        <f>+IFERROR(VLOOKUP($G878,TDMuertes!$C$2:$E$534,3,0),0)</f>
        <v>0</v>
      </c>
      <c r="P878" s="94" t="str">
        <f t="shared" ca="1" si="85"/>
        <v>OFF</v>
      </c>
      <c r="Q878" s="78">
        <f>+IFERROR(VLOOKUP(CONSOLIDADO[[#This Row],[Codigo Municipio]],TDDia!$A$4:$B$394,2,0),0)</f>
        <v>0</v>
      </c>
    </row>
    <row r="879" spans="2:17" ht="14.45">
      <c r="B879">
        <f t="shared" si="78"/>
        <v>5</v>
      </c>
      <c r="C879" s="69" t="str" cm="1">
        <f t="array" ref="C879">+INDEX(Table_4[[Departamento]:[Municipio]],FINAL!$B879,1)</f>
        <v>Atlántida</v>
      </c>
      <c r="D879" s="69" t="str" cm="1">
        <f t="array" ref="D879">+INDEX(Table_4[[Departamento]:[Municipio]],FINAL!$B879,4)</f>
        <v>La Masica</v>
      </c>
      <c r="E879" s="69" t="str" cm="1">
        <f t="array" ref="E879">+INDEX(Table_4[[Departamento]:[Municipio]],FINAL!$B879,3)</f>
        <v>0105</v>
      </c>
      <c r="F879" s="96">
        <f t="shared" si="79"/>
        <v>43998</v>
      </c>
      <c r="G879" s="71" t="str">
        <f>+CONSOLIDADO[[#This Row],[Codigo Municipio]]&amp;CONSOLIDADO[[#This Row],[Fecha]]</f>
        <v>010543998</v>
      </c>
      <c r="H879" s="72">
        <f>+IFERROR(VLOOKUP($G879,TDAcumula!$C$2:$E$2027,3,0),0)</f>
        <v>0</v>
      </c>
      <c r="I879" s="73">
        <f t="shared" si="83"/>
        <v>0</v>
      </c>
      <c r="J879" s="74">
        <f>+IF(CONSOLIDADO[[#This Row],[Codigo Municipio]]=E878,CONSOLIDADO[[#This Row],[Fallecidos Diarios]]+J878,CONSOLIDADO[[#This Row],[Fallecidos Diarios]])</f>
        <v>0</v>
      </c>
      <c r="K879" s="75">
        <f t="shared" si="84"/>
        <v>0</v>
      </c>
      <c r="L879" s="76">
        <f>+IF(CONSOLIDADO[[#This Row],[Codigo Municipio]]=E878,CONSOLIDADO[[#This Row],[Recuperados Diarios]]+L878,CONSOLIDADO[[#This Row],[Recuperados Diarios]])</f>
        <v>0</v>
      </c>
      <c r="M879" s="77" cm="1">
        <f t="array" ref="M879">+IFERROR(IF(CONSOLIDADO[[#This Row],[Día]]&lt;14,0,INDEX(CONSOLIDADO[Casos Diarios],ROW()-14,1)),0)</f>
        <v>0</v>
      </c>
      <c r="N879" s="72">
        <f>+IF(CONSOLIDADO[[#This Row],[Clave]]="710143893",1,IF(OR(CONSOLIDADO[[#This Row],[Casos Acumulados]]&gt;0,CONSOLIDADO[[#This Row],[Muertes]]&gt;0),N878+1,I879))</f>
        <v>0</v>
      </c>
      <c r="O879" s="69">
        <f>+IFERROR(VLOOKUP($G879,TDMuertes!$C$2:$E$534,3,0),0)</f>
        <v>0</v>
      </c>
      <c r="P879" s="94" t="str">
        <f t="shared" ca="1" si="85"/>
        <v>OFF</v>
      </c>
      <c r="Q879" s="78">
        <f>+IFERROR(VLOOKUP(CONSOLIDADO[[#This Row],[Codigo Municipio]],TDDia!$A$4:$B$394,2,0),0)</f>
        <v>0</v>
      </c>
    </row>
    <row r="880" spans="2:17" ht="14.45">
      <c r="B880">
        <f t="shared" si="78"/>
        <v>5</v>
      </c>
      <c r="C880" s="69" t="str" cm="1">
        <f t="array" ref="C880">+INDEX(Table_4[[Departamento]:[Municipio]],FINAL!$B880,1)</f>
        <v>Atlántida</v>
      </c>
      <c r="D880" s="69" t="str" cm="1">
        <f t="array" ref="D880">+INDEX(Table_4[[Departamento]:[Municipio]],FINAL!$B880,4)</f>
        <v>La Masica</v>
      </c>
      <c r="E880" s="69" t="str" cm="1">
        <f t="array" ref="E880">+INDEX(Table_4[[Departamento]:[Municipio]],FINAL!$B880,3)</f>
        <v>0105</v>
      </c>
      <c r="F880" s="96">
        <f t="shared" si="79"/>
        <v>43999</v>
      </c>
      <c r="G880" s="71" t="str">
        <f>+CONSOLIDADO[[#This Row],[Codigo Municipio]]&amp;CONSOLIDADO[[#This Row],[Fecha]]</f>
        <v>010543999</v>
      </c>
      <c r="H880" s="72">
        <f>+IFERROR(VLOOKUP($G880,TDAcumula!$C$2:$E$2027,3,0),0)</f>
        <v>0</v>
      </c>
      <c r="I880" s="73">
        <f t="shared" si="83"/>
        <v>0</v>
      </c>
      <c r="J880" s="74">
        <f>+IF(CONSOLIDADO[[#This Row],[Codigo Municipio]]=E879,CONSOLIDADO[[#This Row],[Fallecidos Diarios]]+J879,CONSOLIDADO[[#This Row],[Fallecidos Diarios]])</f>
        <v>0</v>
      </c>
      <c r="K880" s="75">
        <f t="shared" si="84"/>
        <v>0</v>
      </c>
      <c r="L880" s="76">
        <f>+IF(CONSOLIDADO[[#This Row],[Codigo Municipio]]=E879,CONSOLIDADO[[#This Row],[Recuperados Diarios]]+L879,CONSOLIDADO[[#This Row],[Recuperados Diarios]])</f>
        <v>0</v>
      </c>
      <c r="M880" s="77" cm="1">
        <f t="array" ref="M880">+IFERROR(IF(CONSOLIDADO[[#This Row],[Día]]&lt;14,0,INDEX(CONSOLIDADO[Casos Diarios],ROW()-14,1)),0)</f>
        <v>0</v>
      </c>
      <c r="N880" s="72">
        <f>+IF(CONSOLIDADO[[#This Row],[Clave]]="710143893",1,IF(OR(CONSOLIDADO[[#This Row],[Casos Acumulados]]&gt;0,CONSOLIDADO[[#This Row],[Muertes]]&gt;0),N879+1,I880))</f>
        <v>0</v>
      </c>
      <c r="O880" s="69">
        <f>+IFERROR(VLOOKUP($G880,TDMuertes!$C$2:$E$534,3,0),0)</f>
        <v>0</v>
      </c>
      <c r="P880" s="94" t="str">
        <f t="shared" ca="1" si="85"/>
        <v>OFF</v>
      </c>
      <c r="Q880" s="78">
        <f>+IFERROR(VLOOKUP(CONSOLIDADO[[#This Row],[Codigo Municipio]],TDDia!$A$4:$B$394,2,0),0)</f>
        <v>0</v>
      </c>
    </row>
    <row r="881" spans="2:17" ht="14.45">
      <c r="B881">
        <f t="shared" si="78"/>
        <v>5</v>
      </c>
      <c r="C881" s="69" t="str" cm="1">
        <f t="array" ref="C881">+INDEX(Table_4[[Departamento]:[Municipio]],FINAL!$B881,1)</f>
        <v>Atlántida</v>
      </c>
      <c r="D881" s="69" t="str" cm="1">
        <f t="array" ref="D881">+INDEX(Table_4[[Departamento]:[Municipio]],FINAL!$B881,4)</f>
        <v>La Masica</v>
      </c>
      <c r="E881" s="69" t="str" cm="1">
        <f t="array" ref="E881">+INDEX(Table_4[[Departamento]:[Municipio]],FINAL!$B881,3)</f>
        <v>0105</v>
      </c>
      <c r="F881" s="96">
        <f t="shared" si="79"/>
        <v>44000</v>
      </c>
      <c r="G881" s="71" t="str">
        <f>+CONSOLIDADO[[#This Row],[Codigo Municipio]]&amp;CONSOLIDADO[[#This Row],[Fecha]]</f>
        <v>010544000</v>
      </c>
      <c r="H881" s="72">
        <f>+IFERROR(VLOOKUP($G881,TDAcumula!$C$2:$E$2027,3,0),0)</f>
        <v>0</v>
      </c>
      <c r="I881" s="73">
        <f t="shared" si="83"/>
        <v>0</v>
      </c>
      <c r="J881" s="74">
        <f>+IF(CONSOLIDADO[[#This Row],[Codigo Municipio]]=E880,CONSOLIDADO[[#This Row],[Fallecidos Diarios]]+J880,CONSOLIDADO[[#This Row],[Fallecidos Diarios]])</f>
        <v>0</v>
      </c>
      <c r="K881" s="75">
        <f t="shared" si="84"/>
        <v>0</v>
      </c>
      <c r="L881" s="76">
        <f>+IF(CONSOLIDADO[[#This Row],[Codigo Municipio]]=E880,CONSOLIDADO[[#This Row],[Recuperados Diarios]]+L880,CONSOLIDADO[[#This Row],[Recuperados Diarios]])</f>
        <v>0</v>
      </c>
      <c r="M881" s="77" cm="1">
        <f t="array" ref="M881">+IFERROR(IF(CONSOLIDADO[[#This Row],[Día]]&lt;14,0,INDEX(CONSOLIDADO[Casos Diarios],ROW()-14,1)),0)</f>
        <v>0</v>
      </c>
      <c r="N881" s="72">
        <f>+IF(CONSOLIDADO[[#This Row],[Clave]]="710143893",1,IF(OR(CONSOLIDADO[[#This Row],[Casos Acumulados]]&gt;0,CONSOLIDADO[[#This Row],[Muertes]]&gt;0),N880+1,I881))</f>
        <v>0</v>
      </c>
      <c r="O881" s="69">
        <f>+IFERROR(VLOOKUP($G881,TDMuertes!$C$2:$E$534,3,0),0)</f>
        <v>0</v>
      </c>
      <c r="P881" s="94" t="str">
        <f t="shared" ca="1" si="85"/>
        <v>OFF</v>
      </c>
      <c r="Q881" s="78">
        <f>+IFERROR(VLOOKUP(CONSOLIDADO[[#This Row],[Codigo Municipio]],TDDia!$A$4:$B$394,2,0),0)</f>
        <v>0</v>
      </c>
    </row>
    <row r="882" spans="2:17" ht="14.45">
      <c r="B882">
        <f t="shared" si="78"/>
        <v>5</v>
      </c>
      <c r="C882" s="69" t="str" cm="1">
        <f t="array" ref="C882">+INDEX(Table_4[[Departamento]:[Municipio]],FINAL!$B882,1)</f>
        <v>Atlántida</v>
      </c>
      <c r="D882" s="69" t="str" cm="1">
        <f t="array" ref="D882">+INDEX(Table_4[[Departamento]:[Municipio]],FINAL!$B882,4)</f>
        <v>La Masica</v>
      </c>
      <c r="E882" s="69" t="str" cm="1">
        <f t="array" ref="E882">+INDEX(Table_4[[Departamento]:[Municipio]],FINAL!$B882,3)</f>
        <v>0105</v>
      </c>
      <c r="F882" s="96">
        <f t="shared" si="79"/>
        <v>44001</v>
      </c>
      <c r="G882" s="71" t="str">
        <f>+CONSOLIDADO[[#This Row],[Codigo Municipio]]&amp;CONSOLIDADO[[#This Row],[Fecha]]</f>
        <v>010544001</v>
      </c>
      <c r="H882" s="72">
        <f>+IFERROR(VLOOKUP($G882,TDAcumula!$C$2:$E$2027,3,0),0)</f>
        <v>0</v>
      </c>
      <c r="I882" s="73">
        <f t="shared" si="83"/>
        <v>0</v>
      </c>
      <c r="J882" s="74">
        <f>+IF(CONSOLIDADO[[#This Row],[Codigo Municipio]]=E881,CONSOLIDADO[[#This Row],[Fallecidos Diarios]]+J881,CONSOLIDADO[[#This Row],[Fallecidos Diarios]])</f>
        <v>0</v>
      </c>
      <c r="K882" s="75">
        <f t="shared" si="84"/>
        <v>0</v>
      </c>
      <c r="L882" s="76">
        <f>+IF(CONSOLIDADO[[#This Row],[Codigo Municipio]]=E881,CONSOLIDADO[[#This Row],[Recuperados Diarios]]+L881,CONSOLIDADO[[#This Row],[Recuperados Diarios]])</f>
        <v>0</v>
      </c>
      <c r="M882" s="77" cm="1">
        <f t="array" ref="M882">+IFERROR(IF(CONSOLIDADO[[#This Row],[Día]]&lt;14,0,INDEX(CONSOLIDADO[Casos Diarios],ROW()-14,1)),0)</f>
        <v>0</v>
      </c>
      <c r="N882" s="72">
        <f>+IF(CONSOLIDADO[[#This Row],[Clave]]="710143893",1,IF(OR(CONSOLIDADO[[#This Row],[Casos Acumulados]]&gt;0,CONSOLIDADO[[#This Row],[Muertes]]&gt;0),N881+1,I882))</f>
        <v>0</v>
      </c>
      <c r="O882" s="69">
        <f>+IFERROR(VLOOKUP($G882,TDMuertes!$C$2:$E$534,3,0),0)</f>
        <v>0</v>
      </c>
      <c r="P882" s="94" t="str">
        <f t="shared" ca="1" si="85"/>
        <v>OFF</v>
      </c>
      <c r="Q882" s="78">
        <f>+IFERROR(VLOOKUP(CONSOLIDADO[[#This Row],[Codigo Municipio]],TDDia!$A$4:$B$394,2,0),0)</f>
        <v>0</v>
      </c>
    </row>
    <row r="883" spans="2:17" ht="14.45">
      <c r="B883">
        <f t="shared" si="78"/>
        <v>5</v>
      </c>
      <c r="C883" s="69" t="str" cm="1">
        <f t="array" ref="C883">+INDEX(Table_4[[Departamento]:[Municipio]],FINAL!$B883,1)</f>
        <v>Atlántida</v>
      </c>
      <c r="D883" s="69" t="str" cm="1">
        <f t="array" ref="D883">+INDEX(Table_4[[Departamento]:[Municipio]],FINAL!$B883,4)</f>
        <v>La Masica</v>
      </c>
      <c r="E883" s="69" t="str" cm="1">
        <f t="array" ref="E883">+INDEX(Table_4[[Departamento]:[Municipio]],FINAL!$B883,3)</f>
        <v>0105</v>
      </c>
      <c r="F883" s="96">
        <f t="shared" si="79"/>
        <v>44002</v>
      </c>
      <c r="G883" s="71" t="str">
        <f>+CONSOLIDADO[[#This Row],[Codigo Municipio]]&amp;CONSOLIDADO[[#This Row],[Fecha]]</f>
        <v>010544002</v>
      </c>
      <c r="H883" s="72">
        <f>+IFERROR(VLOOKUP($G883,TDAcumula!$C$2:$E$2027,3,0),0)</f>
        <v>0</v>
      </c>
      <c r="I883" s="73">
        <f t="shared" si="83"/>
        <v>0</v>
      </c>
      <c r="J883" s="74">
        <f>+IF(CONSOLIDADO[[#This Row],[Codigo Municipio]]=E882,CONSOLIDADO[[#This Row],[Fallecidos Diarios]]+J882,CONSOLIDADO[[#This Row],[Fallecidos Diarios]])</f>
        <v>0</v>
      </c>
      <c r="K883" s="75">
        <f t="shared" si="84"/>
        <v>0</v>
      </c>
      <c r="L883" s="76">
        <f>+IF(CONSOLIDADO[[#This Row],[Codigo Municipio]]=E882,CONSOLIDADO[[#This Row],[Recuperados Diarios]]+L882,CONSOLIDADO[[#This Row],[Recuperados Diarios]])</f>
        <v>0</v>
      </c>
      <c r="M883" s="77" cm="1">
        <f t="array" ref="M883">+IFERROR(IF(CONSOLIDADO[[#This Row],[Día]]&lt;14,0,INDEX(CONSOLIDADO[Casos Diarios],ROW()-14,1)),0)</f>
        <v>0</v>
      </c>
      <c r="N883" s="72">
        <f>+IF(CONSOLIDADO[[#This Row],[Clave]]="710143893",1,IF(OR(CONSOLIDADO[[#This Row],[Casos Acumulados]]&gt;0,CONSOLIDADO[[#This Row],[Muertes]]&gt;0),N882+1,I883))</f>
        <v>0</v>
      </c>
      <c r="O883" s="69">
        <f>+IFERROR(VLOOKUP($G883,TDMuertes!$C$2:$E$534,3,0),0)</f>
        <v>0</v>
      </c>
      <c r="P883" s="94" t="str">
        <f t="shared" ca="1" si="85"/>
        <v>OFF</v>
      </c>
      <c r="Q883" s="78">
        <f>+IFERROR(VLOOKUP(CONSOLIDADO[[#This Row],[Codigo Municipio]],TDDia!$A$4:$B$394,2,0),0)</f>
        <v>0</v>
      </c>
    </row>
    <row r="884" spans="2:17" ht="14.45">
      <c r="B884">
        <f t="shared" si="78"/>
        <v>5</v>
      </c>
      <c r="C884" s="69" t="str" cm="1">
        <f t="array" ref="C884">+INDEX(Table_4[[Departamento]:[Municipio]],FINAL!$B884,1)</f>
        <v>Atlántida</v>
      </c>
      <c r="D884" s="69" t="str" cm="1">
        <f t="array" ref="D884">+INDEX(Table_4[[Departamento]:[Municipio]],FINAL!$B884,4)</f>
        <v>La Masica</v>
      </c>
      <c r="E884" s="69" t="str" cm="1">
        <f t="array" ref="E884">+INDEX(Table_4[[Departamento]:[Municipio]],FINAL!$B884,3)</f>
        <v>0105</v>
      </c>
      <c r="F884" s="96">
        <f t="shared" si="79"/>
        <v>44003</v>
      </c>
      <c r="G884" s="71" t="str">
        <f>+CONSOLIDADO[[#This Row],[Codigo Municipio]]&amp;CONSOLIDADO[[#This Row],[Fecha]]</f>
        <v>010544003</v>
      </c>
      <c r="H884" s="72">
        <f>+IFERROR(VLOOKUP($G884,TDAcumula!$C$2:$E$2027,3,0),0)</f>
        <v>0</v>
      </c>
      <c r="I884" s="73">
        <f t="shared" si="83"/>
        <v>0</v>
      </c>
      <c r="J884" s="74">
        <f>+IF(CONSOLIDADO[[#This Row],[Codigo Municipio]]=E883,CONSOLIDADO[[#This Row],[Fallecidos Diarios]]+J883,CONSOLIDADO[[#This Row],[Fallecidos Diarios]])</f>
        <v>0</v>
      </c>
      <c r="K884" s="75">
        <f t="shared" si="84"/>
        <v>0</v>
      </c>
      <c r="L884" s="76">
        <f>+IF(CONSOLIDADO[[#This Row],[Codigo Municipio]]=E883,CONSOLIDADO[[#This Row],[Recuperados Diarios]]+L883,CONSOLIDADO[[#This Row],[Recuperados Diarios]])</f>
        <v>0</v>
      </c>
      <c r="M884" s="77" cm="1">
        <f t="array" ref="M884">+IFERROR(IF(CONSOLIDADO[[#This Row],[Día]]&lt;14,0,INDEX(CONSOLIDADO[Casos Diarios],ROW()-14,1)),0)</f>
        <v>0</v>
      </c>
      <c r="N884" s="72">
        <f>+IF(CONSOLIDADO[[#This Row],[Clave]]="710143893",1,IF(OR(CONSOLIDADO[[#This Row],[Casos Acumulados]]&gt;0,CONSOLIDADO[[#This Row],[Muertes]]&gt;0),N883+1,I884))</f>
        <v>0</v>
      </c>
      <c r="O884" s="69">
        <f>+IFERROR(VLOOKUP($G884,TDMuertes!$C$2:$E$534,3,0),0)</f>
        <v>0</v>
      </c>
      <c r="P884" s="94" t="str">
        <f t="shared" ca="1" si="85"/>
        <v>OFF</v>
      </c>
      <c r="Q884" s="78">
        <f>+IFERROR(VLOOKUP(CONSOLIDADO[[#This Row],[Codigo Municipio]],TDDia!$A$4:$B$394,2,0),0)</f>
        <v>0</v>
      </c>
    </row>
    <row r="885" spans="2:17" ht="14.45">
      <c r="B885">
        <f t="shared" si="78"/>
        <v>5</v>
      </c>
      <c r="C885" s="69" t="str" cm="1">
        <f t="array" ref="C885">+INDEX(Table_4[[Departamento]:[Municipio]],FINAL!$B885,1)</f>
        <v>Atlántida</v>
      </c>
      <c r="D885" s="69" t="str" cm="1">
        <f t="array" ref="D885">+INDEX(Table_4[[Departamento]:[Municipio]],FINAL!$B885,4)</f>
        <v>La Masica</v>
      </c>
      <c r="E885" s="69" t="str" cm="1">
        <f t="array" ref="E885">+INDEX(Table_4[[Departamento]:[Municipio]],FINAL!$B885,3)</f>
        <v>0105</v>
      </c>
      <c r="F885" s="96">
        <f t="shared" si="79"/>
        <v>44004</v>
      </c>
      <c r="G885" s="71" t="str">
        <f>+CONSOLIDADO[[#This Row],[Codigo Municipio]]&amp;CONSOLIDADO[[#This Row],[Fecha]]</f>
        <v>010544004</v>
      </c>
      <c r="H885" s="72">
        <f>+IFERROR(VLOOKUP($G885,TDAcumula!$C$2:$E$2027,3,0),0)</f>
        <v>0</v>
      </c>
      <c r="I885" s="73">
        <f t="shared" si="83"/>
        <v>0</v>
      </c>
      <c r="J885" s="74">
        <f>+IF(CONSOLIDADO[[#This Row],[Codigo Municipio]]=E884,CONSOLIDADO[[#This Row],[Fallecidos Diarios]]+J884,CONSOLIDADO[[#This Row],[Fallecidos Diarios]])</f>
        <v>0</v>
      </c>
      <c r="K885" s="75">
        <f t="shared" si="84"/>
        <v>0</v>
      </c>
      <c r="L885" s="76">
        <f>+IF(CONSOLIDADO[[#This Row],[Codigo Municipio]]=E884,CONSOLIDADO[[#This Row],[Recuperados Diarios]]+L884,CONSOLIDADO[[#This Row],[Recuperados Diarios]])</f>
        <v>0</v>
      </c>
      <c r="M885" s="77" cm="1">
        <f t="array" ref="M885">+IFERROR(IF(CONSOLIDADO[[#This Row],[Día]]&lt;14,0,INDEX(CONSOLIDADO[Casos Diarios],ROW()-14,1)),0)</f>
        <v>0</v>
      </c>
      <c r="N885" s="72">
        <f>+IF(CONSOLIDADO[[#This Row],[Clave]]="710143893",1,IF(OR(CONSOLIDADO[[#This Row],[Casos Acumulados]]&gt;0,CONSOLIDADO[[#This Row],[Muertes]]&gt;0),N884+1,I885))</f>
        <v>0</v>
      </c>
      <c r="O885" s="69">
        <f>+IFERROR(VLOOKUP($G885,TDMuertes!$C$2:$E$534,3,0),0)</f>
        <v>0</v>
      </c>
      <c r="P885" s="94" t="str">
        <f t="shared" ca="1" si="85"/>
        <v>OFF</v>
      </c>
      <c r="Q885" s="78">
        <f>+IFERROR(VLOOKUP(CONSOLIDADO[[#This Row],[Codigo Municipio]],TDDia!$A$4:$B$394,2,0),0)</f>
        <v>0</v>
      </c>
    </row>
    <row r="886" spans="2:17" ht="14.45">
      <c r="B886">
        <f t="shared" si="78"/>
        <v>5</v>
      </c>
      <c r="C886" s="69" t="str" cm="1">
        <f t="array" ref="C886">+INDEX(Table_4[[Departamento]:[Municipio]],FINAL!$B886,1)</f>
        <v>Atlántida</v>
      </c>
      <c r="D886" s="69" t="str" cm="1">
        <f t="array" ref="D886">+INDEX(Table_4[[Departamento]:[Municipio]],FINAL!$B886,4)</f>
        <v>La Masica</v>
      </c>
      <c r="E886" s="69" t="str" cm="1">
        <f t="array" ref="E886">+INDEX(Table_4[[Departamento]:[Municipio]],FINAL!$B886,3)</f>
        <v>0105</v>
      </c>
      <c r="F886" s="96">
        <f t="shared" si="79"/>
        <v>44005</v>
      </c>
      <c r="G886" s="71" t="str">
        <f>+CONSOLIDADO[[#This Row],[Codigo Municipio]]&amp;CONSOLIDADO[[#This Row],[Fecha]]</f>
        <v>010544005</v>
      </c>
      <c r="H886" s="72">
        <f>+IFERROR(VLOOKUP($G886,TDAcumula!$C$2:$E$2027,3,0),0)</f>
        <v>0</v>
      </c>
      <c r="I886" s="73">
        <f t="shared" si="83"/>
        <v>0</v>
      </c>
      <c r="J886" s="74">
        <f>+IF(CONSOLIDADO[[#This Row],[Codigo Municipio]]=E885,CONSOLIDADO[[#This Row],[Fallecidos Diarios]]+J885,CONSOLIDADO[[#This Row],[Fallecidos Diarios]])</f>
        <v>0</v>
      </c>
      <c r="K886" s="75">
        <f t="shared" si="84"/>
        <v>0</v>
      </c>
      <c r="L886" s="76">
        <f>+IF(CONSOLIDADO[[#This Row],[Codigo Municipio]]=E885,CONSOLIDADO[[#This Row],[Recuperados Diarios]]+L885,CONSOLIDADO[[#This Row],[Recuperados Diarios]])</f>
        <v>0</v>
      </c>
      <c r="M886" s="77" cm="1">
        <f t="array" ref="M886">+IFERROR(IF(CONSOLIDADO[[#This Row],[Día]]&lt;14,0,INDEX(CONSOLIDADO[Casos Diarios],ROW()-14,1)),0)</f>
        <v>0</v>
      </c>
      <c r="N886" s="72">
        <f>+IF(CONSOLIDADO[[#This Row],[Clave]]="710143893",1,IF(OR(CONSOLIDADO[[#This Row],[Casos Acumulados]]&gt;0,CONSOLIDADO[[#This Row],[Muertes]]&gt;0),N885+1,I886))</f>
        <v>0</v>
      </c>
      <c r="O886" s="69">
        <f>+IFERROR(VLOOKUP($G886,TDMuertes!$C$2:$E$534,3,0),0)</f>
        <v>0</v>
      </c>
      <c r="P886" s="94" t="str">
        <f t="shared" ca="1" si="85"/>
        <v>OFF</v>
      </c>
      <c r="Q886" s="78">
        <f>+IFERROR(VLOOKUP(CONSOLIDADO[[#This Row],[Codigo Municipio]],TDDia!$A$4:$B$394,2,0),0)</f>
        <v>0</v>
      </c>
    </row>
    <row r="887" spans="2:17" ht="14.45">
      <c r="B887">
        <f t="shared" si="78"/>
        <v>5</v>
      </c>
      <c r="C887" s="69" t="str" cm="1">
        <f t="array" ref="C887">+INDEX(Table_4[[Departamento]:[Municipio]],FINAL!$B887,1)</f>
        <v>Atlántida</v>
      </c>
      <c r="D887" s="69" t="str" cm="1">
        <f t="array" ref="D887">+INDEX(Table_4[[Departamento]:[Municipio]],FINAL!$B887,4)</f>
        <v>La Masica</v>
      </c>
      <c r="E887" s="69" t="str" cm="1">
        <f t="array" ref="E887">+INDEX(Table_4[[Departamento]:[Municipio]],FINAL!$B887,3)</f>
        <v>0105</v>
      </c>
      <c r="F887" s="96">
        <f t="shared" si="79"/>
        <v>44006</v>
      </c>
      <c r="G887" s="71" t="str">
        <f>+CONSOLIDADO[[#This Row],[Codigo Municipio]]&amp;CONSOLIDADO[[#This Row],[Fecha]]</f>
        <v>010544006</v>
      </c>
      <c r="H887" s="72">
        <f>+IFERROR(VLOOKUP($G887,TDAcumula!$C$2:$E$2027,3,0),0)</f>
        <v>0</v>
      </c>
      <c r="I887" s="73">
        <f t="shared" si="83"/>
        <v>0</v>
      </c>
      <c r="J887" s="74">
        <f>+IF(CONSOLIDADO[[#This Row],[Codigo Municipio]]=E886,CONSOLIDADO[[#This Row],[Fallecidos Diarios]]+J886,CONSOLIDADO[[#This Row],[Fallecidos Diarios]])</f>
        <v>0</v>
      </c>
      <c r="K887" s="75">
        <f t="shared" si="84"/>
        <v>0</v>
      </c>
      <c r="L887" s="76">
        <f>+IF(CONSOLIDADO[[#This Row],[Codigo Municipio]]=E886,CONSOLIDADO[[#This Row],[Recuperados Diarios]]+L886,CONSOLIDADO[[#This Row],[Recuperados Diarios]])</f>
        <v>0</v>
      </c>
      <c r="M887" s="77" cm="1">
        <f t="array" ref="M887">+IFERROR(IF(CONSOLIDADO[[#This Row],[Día]]&lt;14,0,INDEX(CONSOLIDADO[Casos Diarios],ROW()-14,1)),0)</f>
        <v>0</v>
      </c>
      <c r="N887" s="72">
        <f>+IF(CONSOLIDADO[[#This Row],[Clave]]="710143893",1,IF(OR(CONSOLIDADO[[#This Row],[Casos Acumulados]]&gt;0,CONSOLIDADO[[#This Row],[Muertes]]&gt;0),N886+1,I887))</f>
        <v>0</v>
      </c>
      <c r="O887" s="69">
        <f>+IFERROR(VLOOKUP($G887,TDMuertes!$C$2:$E$534,3,0),0)</f>
        <v>0</v>
      </c>
      <c r="P887" s="94" t="str">
        <f t="shared" ca="1" si="85"/>
        <v>OFF</v>
      </c>
      <c r="Q887" s="78">
        <f>+IFERROR(VLOOKUP(CONSOLIDADO[[#This Row],[Codigo Municipio]],TDDia!$A$4:$B$394,2,0),0)</f>
        <v>0</v>
      </c>
    </row>
    <row r="888" spans="2:17" ht="14.45">
      <c r="B888">
        <f t="shared" si="78"/>
        <v>5</v>
      </c>
      <c r="C888" s="69" t="str" cm="1">
        <f t="array" ref="C888">+INDEX(Table_4[[Departamento]:[Municipio]],FINAL!$B888,1)</f>
        <v>Atlántida</v>
      </c>
      <c r="D888" s="69" t="str" cm="1">
        <f t="array" ref="D888">+INDEX(Table_4[[Departamento]:[Municipio]],FINAL!$B888,4)</f>
        <v>La Masica</v>
      </c>
      <c r="E888" s="69" t="str" cm="1">
        <f t="array" ref="E888">+INDEX(Table_4[[Departamento]:[Municipio]],FINAL!$B888,3)</f>
        <v>0105</v>
      </c>
      <c r="F888" s="96">
        <f t="shared" si="79"/>
        <v>44007</v>
      </c>
      <c r="G888" s="71" t="str">
        <f>+CONSOLIDADO[[#This Row],[Codigo Municipio]]&amp;CONSOLIDADO[[#This Row],[Fecha]]</f>
        <v>010544007</v>
      </c>
      <c r="H888" s="72">
        <f>+IFERROR(VLOOKUP($G888,TDAcumula!$C$2:$E$2027,3,0),0)</f>
        <v>0</v>
      </c>
      <c r="I888" s="73">
        <f t="shared" si="83"/>
        <v>0</v>
      </c>
      <c r="J888" s="74">
        <f>+IF(CONSOLIDADO[[#This Row],[Codigo Municipio]]=E887,CONSOLIDADO[[#This Row],[Fallecidos Diarios]]+J887,CONSOLIDADO[[#This Row],[Fallecidos Diarios]])</f>
        <v>0</v>
      </c>
      <c r="K888" s="75">
        <f t="shared" si="84"/>
        <v>0</v>
      </c>
      <c r="L888" s="76">
        <f>+IF(CONSOLIDADO[[#This Row],[Codigo Municipio]]=E887,CONSOLIDADO[[#This Row],[Recuperados Diarios]]+L887,CONSOLIDADO[[#This Row],[Recuperados Diarios]])</f>
        <v>0</v>
      </c>
      <c r="M888" s="77" cm="1">
        <f t="array" ref="M888">+IFERROR(IF(CONSOLIDADO[[#This Row],[Día]]&lt;14,0,INDEX(CONSOLIDADO[Casos Diarios],ROW()-14,1)),0)</f>
        <v>0</v>
      </c>
      <c r="N888" s="72">
        <f>+IF(CONSOLIDADO[[#This Row],[Clave]]="710143893",1,IF(OR(CONSOLIDADO[[#This Row],[Casos Acumulados]]&gt;0,CONSOLIDADO[[#This Row],[Muertes]]&gt;0),N887+1,I888))</f>
        <v>0</v>
      </c>
      <c r="O888" s="69">
        <f>+IFERROR(VLOOKUP($G888,TDMuertes!$C$2:$E$534,3,0),0)</f>
        <v>0</v>
      </c>
      <c r="P888" s="94" t="str">
        <f t="shared" ca="1" si="85"/>
        <v>OFF</v>
      </c>
      <c r="Q888" s="78">
        <f>+IFERROR(VLOOKUP(CONSOLIDADO[[#This Row],[Codigo Municipio]],TDDia!$A$4:$B$394,2,0),0)</f>
        <v>0</v>
      </c>
    </row>
    <row r="889" spans="2:17" ht="14.45">
      <c r="B889">
        <f t="shared" si="78"/>
        <v>5</v>
      </c>
      <c r="C889" s="69" t="str" cm="1">
        <f t="array" ref="C889">+INDEX(Table_4[[Departamento]:[Municipio]],FINAL!$B889,1)</f>
        <v>Atlántida</v>
      </c>
      <c r="D889" s="69" t="str" cm="1">
        <f t="array" ref="D889">+INDEX(Table_4[[Departamento]:[Municipio]],FINAL!$B889,4)</f>
        <v>La Masica</v>
      </c>
      <c r="E889" s="69" t="str" cm="1">
        <f t="array" ref="E889">+INDEX(Table_4[[Departamento]:[Municipio]],FINAL!$B889,3)</f>
        <v>0105</v>
      </c>
      <c r="F889" s="96">
        <f t="shared" si="79"/>
        <v>44008</v>
      </c>
      <c r="G889" s="71" t="str">
        <f>+CONSOLIDADO[[#This Row],[Codigo Municipio]]&amp;CONSOLIDADO[[#This Row],[Fecha]]</f>
        <v>010544008</v>
      </c>
      <c r="H889" s="72">
        <f>+IFERROR(VLOOKUP($G889,TDAcumula!$C$2:$E$2027,3,0),0)</f>
        <v>0</v>
      </c>
      <c r="I889" s="73">
        <f t="shared" si="83"/>
        <v>0</v>
      </c>
      <c r="J889" s="74">
        <f>+IF(CONSOLIDADO[[#This Row],[Codigo Municipio]]=E888,CONSOLIDADO[[#This Row],[Fallecidos Diarios]]+J888,CONSOLIDADO[[#This Row],[Fallecidos Diarios]])</f>
        <v>0</v>
      </c>
      <c r="K889" s="75">
        <f t="shared" si="84"/>
        <v>0</v>
      </c>
      <c r="L889" s="76">
        <f>+IF(CONSOLIDADO[[#This Row],[Codigo Municipio]]=E888,CONSOLIDADO[[#This Row],[Recuperados Diarios]]+L888,CONSOLIDADO[[#This Row],[Recuperados Diarios]])</f>
        <v>0</v>
      </c>
      <c r="M889" s="77" cm="1">
        <f t="array" ref="M889">+IFERROR(IF(CONSOLIDADO[[#This Row],[Día]]&lt;14,0,INDEX(CONSOLIDADO[Casos Diarios],ROW()-14,1)),0)</f>
        <v>0</v>
      </c>
      <c r="N889" s="72">
        <f>+IF(CONSOLIDADO[[#This Row],[Clave]]="710143893",1,IF(OR(CONSOLIDADO[[#This Row],[Casos Acumulados]]&gt;0,CONSOLIDADO[[#This Row],[Muertes]]&gt;0),N888+1,I889))</f>
        <v>0</v>
      </c>
      <c r="O889" s="69">
        <f>+IFERROR(VLOOKUP($G889,TDMuertes!$C$2:$E$534,3,0),0)</f>
        <v>0</v>
      </c>
      <c r="P889" s="94" t="str">
        <f t="shared" ca="1" si="85"/>
        <v>OFF</v>
      </c>
      <c r="Q889" s="78">
        <f>+IFERROR(VLOOKUP(CONSOLIDADO[[#This Row],[Codigo Municipio]],TDDia!$A$4:$B$394,2,0),0)</f>
        <v>0</v>
      </c>
    </row>
    <row r="890" spans="2:17" ht="14.45">
      <c r="B890">
        <f t="shared" si="78"/>
        <v>5</v>
      </c>
      <c r="C890" s="69" t="str" cm="1">
        <f t="array" ref="C890">+INDEX(Table_4[[Departamento]:[Municipio]],FINAL!$B890,1)</f>
        <v>Atlántida</v>
      </c>
      <c r="D890" s="69" t="str" cm="1">
        <f t="array" ref="D890">+INDEX(Table_4[[Departamento]:[Municipio]],FINAL!$B890,4)</f>
        <v>La Masica</v>
      </c>
      <c r="E890" s="69" t="str" cm="1">
        <f t="array" ref="E890">+INDEX(Table_4[[Departamento]:[Municipio]],FINAL!$B890,3)</f>
        <v>0105</v>
      </c>
      <c r="F890" s="96">
        <f t="shared" si="79"/>
        <v>44009</v>
      </c>
      <c r="G890" s="71" t="str">
        <f>+CONSOLIDADO[[#This Row],[Codigo Municipio]]&amp;CONSOLIDADO[[#This Row],[Fecha]]</f>
        <v>010544009</v>
      </c>
      <c r="H890" s="72">
        <f>+IFERROR(VLOOKUP($G890,TDAcumula!$C$2:$E$2027,3,0),0)</f>
        <v>0</v>
      </c>
      <c r="I890" s="73">
        <f t="shared" si="83"/>
        <v>0</v>
      </c>
      <c r="J890" s="74">
        <f>+IF(CONSOLIDADO[[#This Row],[Codigo Municipio]]=E889,CONSOLIDADO[[#This Row],[Fallecidos Diarios]]+J889,CONSOLIDADO[[#This Row],[Fallecidos Diarios]])</f>
        <v>0</v>
      </c>
      <c r="K890" s="75">
        <f t="shared" si="84"/>
        <v>0</v>
      </c>
      <c r="L890" s="76">
        <f>+IF(CONSOLIDADO[[#This Row],[Codigo Municipio]]=E889,CONSOLIDADO[[#This Row],[Recuperados Diarios]]+L889,CONSOLIDADO[[#This Row],[Recuperados Diarios]])</f>
        <v>0</v>
      </c>
      <c r="M890" s="77" cm="1">
        <f t="array" ref="M890">+IFERROR(IF(CONSOLIDADO[[#This Row],[Día]]&lt;14,0,INDEX(CONSOLIDADO[Casos Diarios],ROW()-14,1)),0)</f>
        <v>0</v>
      </c>
      <c r="N890" s="72">
        <f>+IF(CONSOLIDADO[[#This Row],[Clave]]="710143893",1,IF(OR(CONSOLIDADO[[#This Row],[Casos Acumulados]]&gt;0,CONSOLIDADO[[#This Row],[Muertes]]&gt;0),N889+1,I890))</f>
        <v>0</v>
      </c>
      <c r="O890" s="69">
        <f>+IFERROR(VLOOKUP($G890,TDMuertes!$C$2:$E$534,3,0),0)</f>
        <v>0</v>
      </c>
      <c r="P890" s="94" t="str">
        <f t="shared" ca="1" si="85"/>
        <v>OFF</v>
      </c>
      <c r="Q890" s="78">
        <f>+IFERROR(VLOOKUP(CONSOLIDADO[[#This Row],[Codigo Municipio]],TDDia!$A$4:$B$394,2,0),0)</f>
        <v>0</v>
      </c>
    </row>
    <row r="891" spans="2:17" ht="14.45">
      <c r="B891">
        <f t="shared" si="78"/>
        <v>5</v>
      </c>
      <c r="C891" s="69" t="str" cm="1">
        <f t="array" ref="C891">+INDEX(Table_4[[Departamento]:[Municipio]],FINAL!$B891,1)</f>
        <v>Atlántida</v>
      </c>
      <c r="D891" s="69" t="str" cm="1">
        <f t="array" ref="D891">+INDEX(Table_4[[Departamento]:[Municipio]],FINAL!$B891,4)</f>
        <v>La Masica</v>
      </c>
      <c r="E891" s="69" t="str" cm="1">
        <f t="array" ref="E891">+INDEX(Table_4[[Departamento]:[Municipio]],FINAL!$B891,3)</f>
        <v>0105</v>
      </c>
      <c r="F891" s="96">
        <f t="shared" si="79"/>
        <v>44010</v>
      </c>
      <c r="G891" s="71" t="str">
        <f>+CONSOLIDADO[[#This Row],[Codigo Municipio]]&amp;CONSOLIDADO[[#This Row],[Fecha]]</f>
        <v>010544010</v>
      </c>
      <c r="H891" s="72">
        <f>+IFERROR(VLOOKUP($G891,TDAcumula!$C$2:$E$2027,3,0),0)</f>
        <v>0</v>
      </c>
      <c r="I891" s="73">
        <f t="shared" si="83"/>
        <v>0</v>
      </c>
      <c r="J891" s="74">
        <f>+IF(CONSOLIDADO[[#This Row],[Codigo Municipio]]=E890,CONSOLIDADO[[#This Row],[Fallecidos Diarios]]+J890,CONSOLIDADO[[#This Row],[Fallecidos Diarios]])</f>
        <v>0</v>
      </c>
      <c r="K891" s="75">
        <f t="shared" si="84"/>
        <v>0</v>
      </c>
      <c r="L891" s="76">
        <f>+IF(CONSOLIDADO[[#This Row],[Codigo Municipio]]=E890,CONSOLIDADO[[#This Row],[Recuperados Diarios]]+L890,CONSOLIDADO[[#This Row],[Recuperados Diarios]])</f>
        <v>0</v>
      </c>
      <c r="M891" s="77" cm="1">
        <f t="array" ref="M891">+IFERROR(IF(CONSOLIDADO[[#This Row],[Día]]&lt;14,0,INDEX(CONSOLIDADO[Casos Diarios],ROW()-14,1)),0)</f>
        <v>0</v>
      </c>
      <c r="N891" s="72">
        <f>+IF(CONSOLIDADO[[#This Row],[Clave]]="710143893",1,IF(OR(CONSOLIDADO[[#This Row],[Casos Acumulados]]&gt;0,CONSOLIDADO[[#This Row],[Muertes]]&gt;0),N890+1,I891))</f>
        <v>0</v>
      </c>
      <c r="O891" s="69">
        <f>+IFERROR(VLOOKUP($G891,TDMuertes!$C$2:$E$534,3,0),0)</f>
        <v>0</v>
      </c>
      <c r="P891" s="94" t="str">
        <f t="shared" ca="1" si="85"/>
        <v>OFF</v>
      </c>
      <c r="Q891" s="78">
        <f>+IFERROR(VLOOKUP(CONSOLIDADO[[#This Row],[Codigo Municipio]],TDDia!$A$4:$B$394,2,0),0)</f>
        <v>0</v>
      </c>
    </row>
    <row r="892" spans="2:17" ht="14.45">
      <c r="B892">
        <f t="shared" si="78"/>
        <v>5</v>
      </c>
      <c r="C892" s="69" t="str" cm="1">
        <f t="array" ref="C892">+INDEX(Table_4[[Departamento]:[Municipio]],FINAL!$B892,1)</f>
        <v>Atlántida</v>
      </c>
      <c r="D892" s="69" t="str" cm="1">
        <f t="array" ref="D892">+INDEX(Table_4[[Departamento]:[Municipio]],FINAL!$B892,4)</f>
        <v>La Masica</v>
      </c>
      <c r="E892" s="69" t="str" cm="1">
        <f t="array" ref="E892">+INDEX(Table_4[[Departamento]:[Municipio]],FINAL!$B892,3)</f>
        <v>0105</v>
      </c>
      <c r="F892" s="96">
        <f t="shared" si="79"/>
        <v>44011</v>
      </c>
      <c r="G892" s="71" t="str">
        <f>+CONSOLIDADO[[#This Row],[Codigo Municipio]]&amp;CONSOLIDADO[[#This Row],[Fecha]]</f>
        <v>010544011</v>
      </c>
      <c r="H892" s="72">
        <f>+IFERROR(VLOOKUP($G892,TDAcumula!$C$2:$E$2027,3,0),0)</f>
        <v>0</v>
      </c>
      <c r="I892" s="73">
        <f t="shared" si="83"/>
        <v>0</v>
      </c>
      <c r="J892" s="74">
        <f>+IF(CONSOLIDADO[[#This Row],[Codigo Municipio]]=E891,CONSOLIDADO[[#This Row],[Fallecidos Diarios]]+J891,CONSOLIDADO[[#This Row],[Fallecidos Diarios]])</f>
        <v>0</v>
      </c>
      <c r="K892" s="75">
        <f t="shared" si="84"/>
        <v>0</v>
      </c>
      <c r="L892" s="76">
        <f>+IF(CONSOLIDADO[[#This Row],[Codigo Municipio]]=E891,CONSOLIDADO[[#This Row],[Recuperados Diarios]]+L891,CONSOLIDADO[[#This Row],[Recuperados Diarios]])</f>
        <v>0</v>
      </c>
      <c r="M892" s="77" cm="1">
        <f t="array" ref="M892">+IFERROR(IF(CONSOLIDADO[[#This Row],[Día]]&lt;14,0,INDEX(CONSOLIDADO[Casos Diarios],ROW()-14,1)),0)</f>
        <v>0</v>
      </c>
      <c r="N892" s="72">
        <f>+IF(CONSOLIDADO[[#This Row],[Clave]]="710143893",1,IF(OR(CONSOLIDADO[[#This Row],[Casos Acumulados]]&gt;0,CONSOLIDADO[[#This Row],[Muertes]]&gt;0),N891+1,I892))</f>
        <v>0</v>
      </c>
      <c r="O892" s="69">
        <f>+IFERROR(VLOOKUP($G892,TDMuertes!$C$2:$E$534,3,0),0)</f>
        <v>0</v>
      </c>
      <c r="P892" s="94" t="str">
        <f t="shared" ca="1" si="85"/>
        <v>OFF</v>
      </c>
      <c r="Q892" s="78">
        <f>+IFERROR(VLOOKUP(CONSOLIDADO[[#This Row],[Codigo Municipio]],TDDia!$A$4:$B$394,2,0),0)</f>
        <v>0</v>
      </c>
    </row>
    <row r="893" spans="2:17" ht="14.45">
      <c r="B893">
        <f t="shared" si="78"/>
        <v>5</v>
      </c>
      <c r="C893" s="69" t="str" cm="1">
        <f t="array" ref="C893">+INDEX(Table_4[[Departamento]:[Municipio]],FINAL!$B893,1)</f>
        <v>Atlántida</v>
      </c>
      <c r="D893" s="69" t="str" cm="1">
        <f t="array" ref="D893">+INDEX(Table_4[[Departamento]:[Municipio]],FINAL!$B893,4)</f>
        <v>La Masica</v>
      </c>
      <c r="E893" s="69" t="str" cm="1">
        <f t="array" ref="E893">+INDEX(Table_4[[Departamento]:[Municipio]],FINAL!$B893,3)</f>
        <v>0105</v>
      </c>
      <c r="F893" s="96">
        <f t="shared" si="79"/>
        <v>44012</v>
      </c>
      <c r="G893" s="71" t="str">
        <f>+CONSOLIDADO[[#This Row],[Codigo Municipio]]&amp;CONSOLIDADO[[#This Row],[Fecha]]</f>
        <v>010544012</v>
      </c>
      <c r="H893" s="72">
        <f>+IFERROR(VLOOKUP($G893,TDAcumula!$C$2:$E$2027,3,0),0)</f>
        <v>0</v>
      </c>
      <c r="I893" s="73">
        <f t="shared" si="83"/>
        <v>0</v>
      </c>
      <c r="J893" s="74">
        <f>+IF(CONSOLIDADO[[#This Row],[Codigo Municipio]]=E892,CONSOLIDADO[[#This Row],[Fallecidos Diarios]]+J892,CONSOLIDADO[[#This Row],[Fallecidos Diarios]])</f>
        <v>0</v>
      </c>
      <c r="K893" s="75">
        <f t="shared" si="84"/>
        <v>0</v>
      </c>
      <c r="L893" s="76">
        <f>+IF(CONSOLIDADO[[#This Row],[Codigo Municipio]]=E892,CONSOLIDADO[[#This Row],[Recuperados Diarios]]+L892,CONSOLIDADO[[#This Row],[Recuperados Diarios]])</f>
        <v>0</v>
      </c>
      <c r="M893" s="77" cm="1">
        <f t="array" ref="M893">+IFERROR(IF(CONSOLIDADO[[#This Row],[Día]]&lt;14,0,INDEX(CONSOLIDADO[Casos Diarios],ROW()-14,1)),0)</f>
        <v>0</v>
      </c>
      <c r="N893" s="72">
        <f>+IF(CONSOLIDADO[[#This Row],[Clave]]="710143893",1,IF(OR(CONSOLIDADO[[#This Row],[Casos Acumulados]]&gt;0,CONSOLIDADO[[#This Row],[Muertes]]&gt;0),N892+1,I893))</f>
        <v>0</v>
      </c>
      <c r="O893" s="69">
        <f>+IFERROR(VLOOKUP($G893,TDMuertes!$C$2:$E$534,3,0),0)</f>
        <v>0</v>
      </c>
      <c r="P893" s="94" t="str">
        <f t="shared" ca="1" si="85"/>
        <v>OFF</v>
      </c>
      <c r="Q893" s="78">
        <f>+IFERROR(VLOOKUP(CONSOLIDADO[[#This Row],[Codigo Municipio]],TDDia!$A$4:$B$394,2,0),0)</f>
        <v>0</v>
      </c>
    </row>
    <row r="894" spans="2:17" ht="14.45">
      <c r="B894">
        <f t="shared" si="78"/>
        <v>5</v>
      </c>
      <c r="C894" s="69" t="str" cm="1">
        <f t="array" ref="C894">+INDEX(Table_4[[Departamento]:[Municipio]],FINAL!$B894,1)</f>
        <v>Atlántida</v>
      </c>
      <c r="D894" s="69" t="str" cm="1">
        <f t="array" ref="D894">+INDEX(Table_4[[Departamento]:[Municipio]],FINAL!$B894,4)</f>
        <v>La Masica</v>
      </c>
      <c r="E894" s="69" t="str" cm="1">
        <f t="array" ref="E894">+INDEX(Table_4[[Departamento]:[Municipio]],FINAL!$B894,3)</f>
        <v>0105</v>
      </c>
      <c r="F894" s="96">
        <f t="shared" si="79"/>
        <v>44013</v>
      </c>
      <c r="G894" s="71" t="str">
        <f>+CONSOLIDADO[[#This Row],[Codigo Municipio]]&amp;CONSOLIDADO[[#This Row],[Fecha]]</f>
        <v>010544013</v>
      </c>
      <c r="H894" s="72">
        <f>+IFERROR(VLOOKUP($G894,TDAcumula!$C$2:$E$2027,3,0),0)</f>
        <v>0</v>
      </c>
      <c r="I894" s="73">
        <f t="shared" si="83"/>
        <v>0</v>
      </c>
      <c r="J894" s="74">
        <f>+IF(CONSOLIDADO[[#This Row],[Codigo Municipio]]=E893,CONSOLIDADO[[#This Row],[Fallecidos Diarios]]+J893,CONSOLIDADO[[#This Row],[Fallecidos Diarios]])</f>
        <v>0</v>
      </c>
      <c r="K894" s="75">
        <f t="shared" si="84"/>
        <v>0</v>
      </c>
      <c r="L894" s="76">
        <f>+IF(CONSOLIDADO[[#This Row],[Codigo Municipio]]=E893,CONSOLIDADO[[#This Row],[Recuperados Diarios]]+L893,CONSOLIDADO[[#This Row],[Recuperados Diarios]])</f>
        <v>0</v>
      </c>
      <c r="M894" s="77" cm="1">
        <f t="array" ref="M894">+IFERROR(IF(CONSOLIDADO[[#This Row],[Día]]&lt;14,0,INDEX(CONSOLIDADO[Casos Diarios],ROW()-14,1)),0)</f>
        <v>0</v>
      </c>
      <c r="N894" s="72">
        <f>+IF(CONSOLIDADO[[#This Row],[Clave]]="710143893",1,IF(OR(CONSOLIDADO[[#This Row],[Casos Acumulados]]&gt;0,CONSOLIDADO[[#This Row],[Muertes]]&gt;0),N893+1,I894))</f>
        <v>0</v>
      </c>
      <c r="O894" s="69">
        <f>+IFERROR(VLOOKUP($G894,TDMuertes!$C$2:$E$534,3,0),0)</f>
        <v>0</v>
      </c>
      <c r="P894" s="94" t="str">
        <f t="shared" ca="1" si="85"/>
        <v>OFF</v>
      </c>
      <c r="Q894" s="78">
        <f>+IFERROR(VLOOKUP(CONSOLIDADO[[#This Row],[Codigo Municipio]],TDDia!$A$4:$B$394,2,0),0)</f>
        <v>0</v>
      </c>
    </row>
    <row r="895" spans="2:17" ht="14.45">
      <c r="B895">
        <f t="shared" si="78"/>
        <v>5</v>
      </c>
      <c r="C895" s="69" t="str" cm="1">
        <f t="array" ref="C895">+INDEX(Table_4[[Departamento]:[Municipio]],FINAL!$B895,1)</f>
        <v>Atlántida</v>
      </c>
      <c r="D895" s="69" t="str" cm="1">
        <f t="array" ref="D895">+INDEX(Table_4[[Departamento]:[Municipio]],FINAL!$B895,4)</f>
        <v>La Masica</v>
      </c>
      <c r="E895" s="69" t="str" cm="1">
        <f t="array" ref="E895">+INDEX(Table_4[[Departamento]:[Municipio]],FINAL!$B895,3)</f>
        <v>0105</v>
      </c>
      <c r="F895" s="96">
        <f t="shared" si="79"/>
        <v>44014</v>
      </c>
      <c r="G895" s="71" t="str">
        <f>+CONSOLIDADO[[#This Row],[Codigo Municipio]]&amp;CONSOLIDADO[[#This Row],[Fecha]]</f>
        <v>010544014</v>
      </c>
      <c r="H895" s="72">
        <f>+IFERROR(VLOOKUP($G895,TDAcumula!$C$2:$E$2027,3,0),0)</f>
        <v>0</v>
      </c>
      <c r="I895" s="73">
        <f t="shared" si="83"/>
        <v>0</v>
      </c>
      <c r="J895" s="74">
        <f>+IF(CONSOLIDADO[[#This Row],[Codigo Municipio]]=E894,CONSOLIDADO[[#This Row],[Fallecidos Diarios]]+J894,CONSOLIDADO[[#This Row],[Fallecidos Diarios]])</f>
        <v>0</v>
      </c>
      <c r="K895" s="75">
        <f t="shared" si="84"/>
        <v>0</v>
      </c>
      <c r="L895" s="76">
        <f>+IF(CONSOLIDADO[[#This Row],[Codigo Municipio]]=E894,CONSOLIDADO[[#This Row],[Recuperados Diarios]]+L894,CONSOLIDADO[[#This Row],[Recuperados Diarios]])</f>
        <v>0</v>
      </c>
      <c r="M895" s="77" cm="1">
        <f t="array" ref="M895">+IFERROR(IF(CONSOLIDADO[[#This Row],[Día]]&lt;14,0,INDEX(CONSOLIDADO[Casos Diarios],ROW()-14,1)),0)</f>
        <v>0</v>
      </c>
      <c r="N895" s="72">
        <f>+IF(CONSOLIDADO[[#This Row],[Clave]]="710143893",1,IF(OR(CONSOLIDADO[[#This Row],[Casos Acumulados]]&gt;0,CONSOLIDADO[[#This Row],[Muertes]]&gt;0),N894+1,I895))</f>
        <v>0</v>
      </c>
      <c r="O895" s="69">
        <f>+IFERROR(VLOOKUP($G895,TDMuertes!$C$2:$E$534,3,0),0)</f>
        <v>0</v>
      </c>
      <c r="P895" s="94" t="str">
        <f t="shared" ca="1" si="85"/>
        <v>OFF</v>
      </c>
      <c r="Q895" s="78">
        <f>+IFERROR(VLOOKUP(CONSOLIDADO[[#This Row],[Codigo Municipio]],TDDia!$A$4:$B$394,2,0),0)</f>
        <v>0</v>
      </c>
    </row>
    <row r="896" spans="2:17" ht="14.45">
      <c r="B896">
        <f t="shared" si="78"/>
        <v>5</v>
      </c>
      <c r="C896" s="69" t="str" cm="1">
        <f t="array" ref="C896">+INDEX(Table_4[[Departamento]:[Municipio]],FINAL!$B896,1)</f>
        <v>Atlántida</v>
      </c>
      <c r="D896" s="69" t="str" cm="1">
        <f t="array" ref="D896">+INDEX(Table_4[[Departamento]:[Municipio]],FINAL!$B896,4)</f>
        <v>La Masica</v>
      </c>
      <c r="E896" s="69" t="str" cm="1">
        <f t="array" ref="E896">+INDEX(Table_4[[Departamento]:[Municipio]],FINAL!$B896,3)</f>
        <v>0105</v>
      </c>
      <c r="F896" s="96">
        <f t="shared" si="79"/>
        <v>44015</v>
      </c>
      <c r="G896" s="71" t="str">
        <f>+CONSOLIDADO[[#This Row],[Codigo Municipio]]&amp;CONSOLIDADO[[#This Row],[Fecha]]</f>
        <v>010544015</v>
      </c>
      <c r="H896" s="72">
        <f>+IFERROR(VLOOKUP($G896,TDAcumula!$C$2:$E$2027,3,0),0)</f>
        <v>0</v>
      </c>
      <c r="I896" s="73">
        <f t="shared" si="83"/>
        <v>0</v>
      </c>
      <c r="J896" s="74">
        <f>+IF(CONSOLIDADO[[#This Row],[Codigo Municipio]]=E895,CONSOLIDADO[[#This Row],[Fallecidos Diarios]]+J895,CONSOLIDADO[[#This Row],[Fallecidos Diarios]])</f>
        <v>0</v>
      </c>
      <c r="K896" s="75">
        <f t="shared" si="84"/>
        <v>0</v>
      </c>
      <c r="L896" s="76">
        <f>+IF(CONSOLIDADO[[#This Row],[Codigo Municipio]]=E895,CONSOLIDADO[[#This Row],[Recuperados Diarios]]+L895,CONSOLIDADO[[#This Row],[Recuperados Diarios]])</f>
        <v>0</v>
      </c>
      <c r="M896" s="77" cm="1">
        <f t="array" ref="M896">+IFERROR(IF(CONSOLIDADO[[#This Row],[Día]]&lt;14,0,INDEX(CONSOLIDADO[Casos Diarios],ROW()-14,1)),0)</f>
        <v>0</v>
      </c>
      <c r="N896" s="72">
        <f>+IF(CONSOLIDADO[[#This Row],[Clave]]="710143893",1,IF(OR(CONSOLIDADO[[#This Row],[Casos Acumulados]]&gt;0,CONSOLIDADO[[#This Row],[Muertes]]&gt;0),N895+1,I896))</f>
        <v>0</v>
      </c>
      <c r="O896" s="69">
        <f>+IFERROR(VLOOKUP($G896,TDMuertes!$C$2:$E$534,3,0),0)</f>
        <v>0</v>
      </c>
      <c r="P896" s="94" t="str">
        <f t="shared" ca="1" si="85"/>
        <v>OFF</v>
      </c>
      <c r="Q896" s="78">
        <f>+IFERROR(VLOOKUP(CONSOLIDADO[[#This Row],[Codigo Municipio]],TDDia!$A$4:$B$394,2,0),0)</f>
        <v>0</v>
      </c>
    </row>
    <row r="897" spans="2:17" ht="14.45">
      <c r="B897">
        <f t="shared" si="78"/>
        <v>5</v>
      </c>
      <c r="C897" s="69" t="str" cm="1">
        <f t="array" ref="C897">+INDEX(Table_4[[Departamento]:[Municipio]],FINAL!$B897,1)</f>
        <v>Atlántida</v>
      </c>
      <c r="D897" s="69" t="str" cm="1">
        <f t="array" ref="D897">+INDEX(Table_4[[Departamento]:[Municipio]],FINAL!$B897,4)</f>
        <v>La Masica</v>
      </c>
      <c r="E897" s="69" t="str" cm="1">
        <f t="array" ref="E897">+INDEX(Table_4[[Departamento]:[Municipio]],FINAL!$B897,3)</f>
        <v>0105</v>
      </c>
      <c r="F897" s="96">
        <f t="shared" si="79"/>
        <v>44016</v>
      </c>
      <c r="G897" s="71" t="str">
        <f>+CONSOLIDADO[[#This Row],[Codigo Municipio]]&amp;CONSOLIDADO[[#This Row],[Fecha]]</f>
        <v>010544016</v>
      </c>
      <c r="H897" s="72">
        <f>+IFERROR(VLOOKUP($G897,TDAcumula!$C$2:$E$2027,3,0),0)</f>
        <v>0</v>
      </c>
      <c r="I897" s="73">
        <f t="shared" si="83"/>
        <v>0</v>
      </c>
      <c r="J897" s="74">
        <f>+IF(CONSOLIDADO[[#This Row],[Codigo Municipio]]=E896,CONSOLIDADO[[#This Row],[Fallecidos Diarios]]+J896,CONSOLIDADO[[#This Row],[Fallecidos Diarios]])</f>
        <v>0</v>
      </c>
      <c r="K897" s="75">
        <f t="shared" si="84"/>
        <v>0</v>
      </c>
      <c r="L897" s="76">
        <f>+IF(CONSOLIDADO[[#This Row],[Codigo Municipio]]=E896,CONSOLIDADO[[#This Row],[Recuperados Diarios]]+L896,CONSOLIDADO[[#This Row],[Recuperados Diarios]])</f>
        <v>0</v>
      </c>
      <c r="M897" s="77" cm="1">
        <f t="array" ref="M897">+IFERROR(IF(CONSOLIDADO[[#This Row],[Día]]&lt;14,0,INDEX(CONSOLIDADO[Casos Diarios],ROW()-14,1)),0)</f>
        <v>0</v>
      </c>
      <c r="N897" s="72">
        <f>+IF(CONSOLIDADO[[#This Row],[Clave]]="710143893",1,IF(OR(CONSOLIDADO[[#This Row],[Casos Acumulados]]&gt;0,CONSOLIDADO[[#This Row],[Muertes]]&gt;0),N896+1,I897))</f>
        <v>0</v>
      </c>
      <c r="O897" s="69">
        <f>+IFERROR(VLOOKUP($G897,TDMuertes!$C$2:$E$534,3,0),0)</f>
        <v>0</v>
      </c>
      <c r="P897" s="94" t="str">
        <f t="shared" ca="1" si="85"/>
        <v>OFF</v>
      </c>
      <c r="Q897" s="78">
        <f>+IFERROR(VLOOKUP(CONSOLIDADO[[#This Row],[Codigo Municipio]],TDDia!$A$4:$B$394,2,0),0)</f>
        <v>0</v>
      </c>
    </row>
    <row r="898" spans="2:17" ht="14.45">
      <c r="B898">
        <f t="shared" si="78"/>
        <v>5</v>
      </c>
      <c r="C898" s="69" t="str" cm="1">
        <f t="array" ref="C898">+INDEX(Table_4[[Departamento]:[Municipio]],FINAL!$B898,1)</f>
        <v>Atlántida</v>
      </c>
      <c r="D898" s="69" t="str" cm="1">
        <f t="array" ref="D898">+INDEX(Table_4[[Departamento]:[Municipio]],FINAL!$B898,4)</f>
        <v>La Masica</v>
      </c>
      <c r="E898" s="69" t="str" cm="1">
        <f t="array" ref="E898">+INDEX(Table_4[[Departamento]:[Municipio]],FINAL!$B898,3)</f>
        <v>0105</v>
      </c>
      <c r="F898" s="96">
        <f t="shared" si="79"/>
        <v>44017</v>
      </c>
      <c r="G898" s="71" t="str">
        <f>+CONSOLIDADO[[#This Row],[Codigo Municipio]]&amp;CONSOLIDADO[[#This Row],[Fecha]]</f>
        <v>010544017</v>
      </c>
      <c r="H898" s="72">
        <f>+IFERROR(VLOOKUP($G898,TDAcumula!$C$2:$E$2027,3,0),0)</f>
        <v>0</v>
      </c>
      <c r="I898" s="73">
        <f t="shared" si="83"/>
        <v>0</v>
      </c>
      <c r="J898" s="74">
        <f>+IF(CONSOLIDADO[[#This Row],[Codigo Municipio]]=E897,CONSOLIDADO[[#This Row],[Fallecidos Diarios]]+J897,CONSOLIDADO[[#This Row],[Fallecidos Diarios]])</f>
        <v>0</v>
      </c>
      <c r="K898" s="75">
        <f t="shared" si="84"/>
        <v>0</v>
      </c>
      <c r="L898" s="76">
        <f>+IF(CONSOLIDADO[[#This Row],[Codigo Municipio]]=E897,CONSOLIDADO[[#This Row],[Recuperados Diarios]]+L897,CONSOLIDADO[[#This Row],[Recuperados Diarios]])</f>
        <v>0</v>
      </c>
      <c r="M898" s="77" cm="1">
        <f t="array" ref="M898">+IFERROR(IF(CONSOLIDADO[[#This Row],[Día]]&lt;14,0,INDEX(CONSOLIDADO[Casos Diarios],ROW()-14,1)),0)</f>
        <v>0</v>
      </c>
      <c r="N898" s="72">
        <f>+IF(CONSOLIDADO[[#This Row],[Clave]]="710143893",1,IF(OR(CONSOLIDADO[[#This Row],[Casos Acumulados]]&gt;0,CONSOLIDADO[[#This Row],[Muertes]]&gt;0),N897+1,I898))</f>
        <v>0</v>
      </c>
      <c r="O898" s="69">
        <f>+IFERROR(VLOOKUP($G898,TDMuertes!$C$2:$E$534,3,0),0)</f>
        <v>0</v>
      </c>
      <c r="P898" s="94" t="str">
        <f t="shared" ca="1" si="85"/>
        <v>OFF</v>
      </c>
      <c r="Q898" s="78">
        <f>+IFERROR(VLOOKUP(CONSOLIDADO[[#This Row],[Codigo Municipio]],TDDia!$A$4:$B$394,2,0),0)</f>
        <v>0</v>
      </c>
    </row>
    <row r="899" spans="2:17" ht="14.45">
      <c r="B899">
        <f t="shared" si="78"/>
        <v>5</v>
      </c>
      <c r="C899" s="69" t="str" cm="1">
        <f t="array" ref="C899">+INDEX(Table_4[[Departamento]:[Municipio]],FINAL!$B899,1)</f>
        <v>Atlántida</v>
      </c>
      <c r="D899" s="69" t="str" cm="1">
        <f t="array" ref="D899">+INDEX(Table_4[[Departamento]:[Municipio]],FINAL!$B899,4)</f>
        <v>La Masica</v>
      </c>
      <c r="E899" s="69" t="str" cm="1">
        <f t="array" ref="E899">+INDEX(Table_4[[Departamento]:[Municipio]],FINAL!$B899,3)</f>
        <v>0105</v>
      </c>
      <c r="F899" s="96">
        <f t="shared" si="79"/>
        <v>44018</v>
      </c>
      <c r="G899" s="71" t="str">
        <f>+CONSOLIDADO[[#This Row],[Codigo Municipio]]&amp;CONSOLIDADO[[#This Row],[Fecha]]</f>
        <v>010544018</v>
      </c>
      <c r="H899" s="72">
        <f>+IFERROR(VLOOKUP($G899,TDAcumula!$C$2:$E$2027,3,0),0)</f>
        <v>0</v>
      </c>
      <c r="I899" s="73">
        <f t="shared" si="83"/>
        <v>0</v>
      </c>
      <c r="J899" s="74">
        <f>+IF(CONSOLIDADO[[#This Row],[Codigo Municipio]]=E898,CONSOLIDADO[[#This Row],[Fallecidos Diarios]]+J898,CONSOLIDADO[[#This Row],[Fallecidos Diarios]])</f>
        <v>0</v>
      </c>
      <c r="K899" s="75">
        <f t="shared" si="84"/>
        <v>0</v>
      </c>
      <c r="L899" s="76">
        <f>+IF(CONSOLIDADO[[#This Row],[Codigo Municipio]]=E898,CONSOLIDADO[[#This Row],[Recuperados Diarios]]+L898,CONSOLIDADO[[#This Row],[Recuperados Diarios]])</f>
        <v>0</v>
      </c>
      <c r="M899" s="77" cm="1">
        <f t="array" ref="M899">+IFERROR(IF(CONSOLIDADO[[#This Row],[Día]]&lt;14,0,INDEX(CONSOLIDADO[Casos Diarios],ROW()-14,1)),0)</f>
        <v>0</v>
      </c>
      <c r="N899" s="72">
        <f>+IF(CONSOLIDADO[[#This Row],[Clave]]="710143893",1,IF(OR(CONSOLIDADO[[#This Row],[Casos Acumulados]]&gt;0,CONSOLIDADO[[#This Row],[Muertes]]&gt;0),N898+1,I899))</f>
        <v>0</v>
      </c>
      <c r="O899" s="69">
        <f>+IFERROR(VLOOKUP($G899,TDMuertes!$C$2:$E$534,3,0),0)</f>
        <v>0</v>
      </c>
      <c r="P899" s="94" t="str">
        <f t="shared" ca="1" si="85"/>
        <v>OFF</v>
      </c>
      <c r="Q899" s="78">
        <f>+IFERROR(VLOOKUP(CONSOLIDADO[[#This Row],[Codigo Municipio]],TDDia!$A$4:$B$394,2,0),0)</f>
        <v>0</v>
      </c>
    </row>
    <row r="900" spans="2:17" ht="14.45">
      <c r="B900">
        <f t="shared" si="78"/>
        <v>5</v>
      </c>
      <c r="C900" s="69" t="str" cm="1">
        <f t="array" ref="C900">+INDEX(Table_4[[Departamento]:[Municipio]],FINAL!$B900,1)</f>
        <v>Atlántida</v>
      </c>
      <c r="D900" s="69" t="str" cm="1">
        <f t="array" ref="D900">+INDEX(Table_4[[Departamento]:[Municipio]],FINAL!$B900,4)</f>
        <v>La Masica</v>
      </c>
      <c r="E900" s="69" t="str" cm="1">
        <f t="array" ref="E900">+INDEX(Table_4[[Departamento]:[Municipio]],FINAL!$B900,3)</f>
        <v>0105</v>
      </c>
      <c r="F900" s="96">
        <f t="shared" si="79"/>
        <v>44019</v>
      </c>
      <c r="G900" s="71" t="str">
        <f>+CONSOLIDADO[[#This Row],[Codigo Municipio]]&amp;CONSOLIDADO[[#This Row],[Fecha]]</f>
        <v>010544019</v>
      </c>
      <c r="H900" s="72">
        <f>+IFERROR(VLOOKUP($G900,TDAcumula!$C$2:$E$2027,3,0),0)</f>
        <v>0</v>
      </c>
      <c r="I900" s="73">
        <f t="shared" si="83"/>
        <v>0</v>
      </c>
      <c r="J900" s="74">
        <f>+IF(CONSOLIDADO[[#This Row],[Codigo Municipio]]=E899,CONSOLIDADO[[#This Row],[Fallecidos Diarios]]+J899,CONSOLIDADO[[#This Row],[Fallecidos Diarios]])</f>
        <v>0</v>
      </c>
      <c r="K900" s="75">
        <f t="shared" si="84"/>
        <v>0</v>
      </c>
      <c r="L900" s="76">
        <f>+IF(CONSOLIDADO[[#This Row],[Codigo Municipio]]=E899,CONSOLIDADO[[#This Row],[Recuperados Diarios]]+L899,CONSOLIDADO[[#This Row],[Recuperados Diarios]])</f>
        <v>0</v>
      </c>
      <c r="M900" s="77" cm="1">
        <f t="array" ref="M900">+IFERROR(IF(CONSOLIDADO[[#This Row],[Día]]&lt;14,0,INDEX(CONSOLIDADO[Casos Diarios],ROW()-14,1)),0)</f>
        <v>0</v>
      </c>
      <c r="N900" s="72">
        <f>+IF(CONSOLIDADO[[#This Row],[Clave]]="710143893",1,IF(OR(CONSOLIDADO[[#This Row],[Casos Acumulados]]&gt;0,CONSOLIDADO[[#This Row],[Muertes]]&gt;0),N899+1,I900))</f>
        <v>0</v>
      </c>
      <c r="O900" s="69">
        <f>+IFERROR(VLOOKUP($G900,TDMuertes!$C$2:$E$534,3,0),0)</f>
        <v>0</v>
      </c>
      <c r="P900" s="94" t="str">
        <f t="shared" ca="1" si="85"/>
        <v>OFF</v>
      </c>
      <c r="Q900" s="78">
        <f>+IFERROR(VLOOKUP(CONSOLIDADO[[#This Row],[Codigo Municipio]],TDDia!$A$4:$B$394,2,0),0)</f>
        <v>0</v>
      </c>
    </row>
    <row r="901" spans="2:17" ht="14.45">
      <c r="B901">
        <f t="shared" ref="B901:B964" si="86">+IF(F900=44085,B900+1,B900)</f>
        <v>5</v>
      </c>
      <c r="C901" s="69" t="str" cm="1">
        <f t="array" ref="C901">+INDEX(Table_4[[Departamento]:[Municipio]],FINAL!$B901,1)</f>
        <v>Atlántida</v>
      </c>
      <c r="D901" s="69" t="str" cm="1">
        <f t="array" ref="D901">+INDEX(Table_4[[Departamento]:[Municipio]],FINAL!$B901,4)</f>
        <v>La Masica</v>
      </c>
      <c r="E901" s="69" t="str" cm="1">
        <f t="array" ref="E901">+INDEX(Table_4[[Departamento]:[Municipio]],FINAL!$B901,3)</f>
        <v>0105</v>
      </c>
      <c r="F901" s="96">
        <f t="shared" si="79"/>
        <v>44020</v>
      </c>
      <c r="G901" s="71" t="str">
        <f>+CONSOLIDADO[[#This Row],[Codigo Municipio]]&amp;CONSOLIDADO[[#This Row],[Fecha]]</f>
        <v>010544020</v>
      </c>
      <c r="H901" s="72">
        <f>+IFERROR(VLOOKUP($G901,TDAcumula!$C$2:$E$2027,3,0),0)</f>
        <v>0</v>
      </c>
      <c r="I901" s="73">
        <f t="shared" si="83"/>
        <v>0</v>
      </c>
      <c r="J901" s="74">
        <f>+IF(CONSOLIDADO[[#This Row],[Codigo Municipio]]=E900,CONSOLIDADO[[#This Row],[Fallecidos Diarios]]+J900,CONSOLIDADO[[#This Row],[Fallecidos Diarios]])</f>
        <v>0</v>
      </c>
      <c r="K901" s="75">
        <f t="shared" si="84"/>
        <v>0</v>
      </c>
      <c r="L901" s="76">
        <f>+IF(CONSOLIDADO[[#This Row],[Codigo Municipio]]=E900,CONSOLIDADO[[#This Row],[Recuperados Diarios]]+L900,CONSOLIDADO[[#This Row],[Recuperados Diarios]])</f>
        <v>0</v>
      </c>
      <c r="M901" s="77" cm="1">
        <f t="array" ref="M901">+IFERROR(IF(CONSOLIDADO[[#This Row],[Día]]&lt;14,0,INDEX(CONSOLIDADO[Casos Diarios],ROW()-14,1)),0)</f>
        <v>0</v>
      </c>
      <c r="N901" s="72">
        <f>+IF(CONSOLIDADO[[#This Row],[Clave]]="710143893",1,IF(OR(CONSOLIDADO[[#This Row],[Casos Acumulados]]&gt;0,CONSOLIDADO[[#This Row],[Muertes]]&gt;0),N900+1,I901))</f>
        <v>0</v>
      </c>
      <c r="O901" s="69">
        <f>+IFERROR(VLOOKUP($G901,TDMuertes!$C$2:$E$534,3,0),0)</f>
        <v>0</v>
      </c>
      <c r="P901" s="94" t="str">
        <f t="shared" ca="1" si="85"/>
        <v>OFF</v>
      </c>
      <c r="Q901" s="78">
        <f>+IFERROR(VLOOKUP(CONSOLIDADO[[#This Row],[Codigo Municipio]],TDDia!$A$4:$B$394,2,0),0)</f>
        <v>0</v>
      </c>
    </row>
    <row r="902" spans="2:17" ht="14.45">
      <c r="B902">
        <f t="shared" si="86"/>
        <v>5</v>
      </c>
      <c r="C902" s="69" t="str" cm="1">
        <f t="array" ref="C902">+INDEX(Table_4[[Departamento]:[Municipio]],FINAL!$B902,1)</f>
        <v>Atlántida</v>
      </c>
      <c r="D902" s="69" t="str" cm="1">
        <f t="array" ref="D902">+INDEX(Table_4[[Departamento]:[Municipio]],FINAL!$B902,4)</f>
        <v>La Masica</v>
      </c>
      <c r="E902" s="69" t="str" cm="1">
        <f t="array" ref="E902">+INDEX(Table_4[[Departamento]:[Municipio]],FINAL!$B902,3)</f>
        <v>0105</v>
      </c>
      <c r="F902" s="96">
        <f t="shared" si="79"/>
        <v>44021</v>
      </c>
      <c r="G902" s="71" t="str">
        <f>+CONSOLIDADO[[#This Row],[Codigo Municipio]]&amp;CONSOLIDADO[[#This Row],[Fecha]]</f>
        <v>010544021</v>
      </c>
      <c r="H902" s="72">
        <f>+IFERROR(VLOOKUP($G902,TDAcumula!$C$2:$E$2027,3,0),0)</f>
        <v>0</v>
      </c>
      <c r="I902" s="73">
        <f t="shared" si="83"/>
        <v>0</v>
      </c>
      <c r="J902" s="74">
        <f>+IF(CONSOLIDADO[[#This Row],[Codigo Municipio]]=E901,CONSOLIDADO[[#This Row],[Fallecidos Diarios]]+J901,CONSOLIDADO[[#This Row],[Fallecidos Diarios]])</f>
        <v>0</v>
      </c>
      <c r="K902" s="75">
        <f t="shared" si="84"/>
        <v>0</v>
      </c>
      <c r="L902" s="76">
        <f>+IF(CONSOLIDADO[[#This Row],[Codigo Municipio]]=E901,CONSOLIDADO[[#This Row],[Recuperados Diarios]]+L901,CONSOLIDADO[[#This Row],[Recuperados Diarios]])</f>
        <v>0</v>
      </c>
      <c r="M902" s="77" cm="1">
        <f t="array" ref="M902">+IFERROR(IF(CONSOLIDADO[[#This Row],[Día]]&lt;14,0,INDEX(CONSOLIDADO[Casos Diarios],ROW()-14,1)),0)</f>
        <v>0</v>
      </c>
      <c r="N902" s="72">
        <f>+IF(CONSOLIDADO[[#This Row],[Clave]]="710143893",1,IF(OR(CONSOLIDADO[[#This Row],[Casos Acumulados]]&gt;0,CONSOLIDADO[[#This Row],[Muertes]]&gt;0),N901+1,I902))</f>
        <v>0</v>
      </c>
      <c r="O902" s="69">
        <f>+IFERROR(VLOOKUP($G902,TDMuertes!$C$2:$E$534,3,0),0)</f>
        <v>0</v>
      </c>
      <c r="P902" s="94" t="str">
        <f t="shared" ca="1" si="85"/>
        <v>OFF</v>
      </c>
      <c r="Q902" s="78">
        <f>+IFERROR(VLOOKUP(CONSOLIDADO[[#This Row],[Codigo Municipio]],TDDia!$A$4:$B$394,2,0),0)</f>
        <v>0</v>
      </c>
    </row>
    <row r="903" spans="2:17" ht="14.45">
      <c r="B903">
        <f t="shared" si="86"/>
        <v>5</v>
      </c>
      <c r="C903" s="69" t="str" cm="1">
        <f t="array" ref="C903">+INDEX(Table_4[[Departamento]:[Municipio]],FINAL!$B903,1)</f>
        <v>Atlántida</v>
      </c>
      <c r="D903" s="69" t="str" cm="1">
        <f t="array" ref="D903">+INDEX(Table_4[[Departamento]:[Municipio]],FINAL!$B903,4)</f>
        <v>La Masica</v>
      </c>
      <c r="E903" s="69" t="str" cm="1">
        <f t="array" ref="E903">+INDEX(Table_4[[Departamento]:[Municipio]],FINAL!$B903,3)</f>
        <v>0105</v>
      </c>
      <c r="F903" s="96">
        <f t="shared" si="79"/>
        <v>44022</v>
      </c>
      <c r="G903" s="71" t="str">
        <f>+CONSOLIDADO[[#This Row],[Codigo Municipio]]&amp;CONSOLIDADO[[#This Row],[Fecha]]</f>
        <v>010544022</v>
      </c>
      <c r="H903" s="72">
        <f>+IFERROR(VLOOKUP($G903,TDAcumula!$C$2:$E$2027,3,0),0)</f>
        <v>0</v>
      </c>
      <c r="I903" s="73">
        <f t="shared" si="83"/>
        <v>0</v>
      </c>
      <c r="J903" s="74">
        <f>+IF(CONSOLIDADO[[#This Row],[Codigo Municipio]]=E902,CONSOLIDADO[[#This Row],[Fallecidos Diarios]]+J902,CONSOLIDADO[[#This Row],[Fallecidos Diarios]])</f>
        <v>0</v>
      </c>
      <c r="K903" s="75">
        <f t="shared" si="84"/>
        <v>0</v>
      </c>
      <c r="L903" s="76">
        <f>+IF(CONSOLIDADO[[#This Row],[Codigo Municipio]]=E902,CONSOLIDADO[[#This Row],[Recuperados Diarios]]+L902,CONSOLIDADO[[#This Row],[Recuperados Diarios]])</f>
        <v>0</v>
      </c>
      <c r="M903" s="77" cm="1">
        <f t="array" ref="M903">+IFERROR(IF(CONSOLIDADO[[#This Row],[Día]]&lt;14,0,INDEX(CONSOLIDADO[Casos Diarios],ROW()-14,1)),0)</f>
        <v>0</v>
      </c>
      <c r="N903" s="72">
        <f>+IF(CONSOLIDADO[[#This Row],[Clave]]="710143893",1,IF(OR(CONSOLIDADO[[#This Row],[Casos Acumulados]]&gt;0,CONSOLIDADO[[#This Row],[Muertes]]&gt;0),N902+1,I903))</f>
        <v>0</v>
      </c>
      <c r="O903" s="69">
        <f>+IFERROR(VLOOKUP($G903,TDMuertes!$C$2:$E$534,3,0),0)</f>
        <v>0</v>
      </c>
      <c r="P903" s="94" t="str">
        <f t="shared" ca="1" si="85"/>
        <v>OFF</v>
      </c>
      <c r="Q903" s="78">
        <f>+IFERROR(VLOOKUP(CONSOLIDADO[[#This Row],[Codigo Municipio]],TDDia!$A$4:$B$394,2,0),0)</f>
        <v>0</v>
      </c>
    </row>
    <row r="904" spans="2:17" ht="14.45">
      <c r="B904">
        <f t="shared" si="86"/>
        <v>5</v>
      </c>
      <c r="C904" s="69" t="str" cm="1">
        <f t="array" ref="C904">+INDEX(Table_4[[Departamento]:[Municipio]],FINAL!$B904,1)</f>
        <v>Atlántida</v>
      </c>
      <c r="D904" s="69" t="str" cm="1">
        <f t="array" ref="D904">+INDEX(Table_4[[Departamento]:[Municipio]],FINAL!$B904,4)</f>
        <v>La Masica</v>
      </c>
      <c r="E904" s="69" t="str" cm="1">
        <f t="array" ref="E904">+INDEX(Table_4[[Departamento]:[Municipio]],FINAL!$B904,3)</f>
        <v>0105</v>
      </c>
      <c r="F904" s="96">
        <f t="shared" si="79"/>
        <v>44023</v>
      </c>
      <c r="G904" s="71" t="str">
        <f>+CONSOLIDADO[[#This Row],[Codigo Municipio]]&amp;CONSOLIDADO[[#This Row],[Fecha]]</f>
        <v>010544023</v>
      </c>
      <c r="H904" s="72">
        <f>+IFERROR(VLOOKUP($G904,TDAcumula!$C$2:$E$2027,3,0),0)</f>
        <v>0</v>
      </c>
      <c r="I904" s="73">
        <f t="shared" si="83"/>
        <v>0</v>
      </c>
      <c r="J904" s="74">
        <f>+IF(CONSOLIDADO[[#This Row],[Codigo Municipio]]=E903,CONSOLIDADO[[#This Row],[Fallecidos Diarios]]+J903,CONSOLIDADO[[#This Row],[Fallecidos Diarios]])</f>
        <v>0</v>
      </c>
      <c r="K904" s="75">
        <f t="shared" si="84"/>
        <v>0</v>
      </c>
      <c r="L904" s="76">
        <f>+IF(CONSOLIDADO[[#This Row],[Codigo Municipio]]=E903,CONSOLIDADO[[#This Row],[Recuperados Diarios]]+L903,CONSOLIDADO[[#This Row],[Recuperados Diarios]])</f>
        <v>0</v>
      </c>
      <c r="M904" s="77" cm="1">
        <f t="array" ref="M904">+IFERROR(IF(CONSOLIDADO[[#This Row],[Día]]&lt;14,0,INDEX(CONSOLIDADO[Casos Diarios],ROW()-14,1)),0)</f>
        <v>0</v>
      </c>
      <c r="N904" s="72">
        <f>+IF(CONSOLIDADO[[#This Row],[Clave]]="710143893",1,IF(OR(CONSOLIDADO[[#This Row],[Casos Acumulados]]&gt;0,CONSOLIDADO[[#This Row],[Muertes]]&gt;0),N903+1,I904))</f>
        <v>0</v>
      </c>
      <c r="O904" s="69">
        <f>+IFERROR(VLOOKUP($G904,TDMuertes!$C$2:$E$534,3,0),0)</f>
        <v>0</v>
      </c>
      <c r="P904" s="94" t="str">
        <f t="shared" ca="1" si="85"/>
        <v>OFF</v>
      </c>
      <c r="Q904" s="78">
        <f>+IFERROR(VLOOKUP(CONSOLIDADO[[#This Row],[Codigo Municipio]],TDDia!$A$4:$B$394,2,0),0)</f>
        <v>0</v>
      </c>
    </row>
    <row r="905" spans="2:17" ht="14.45">
      <c r="B905">
        <f t="shared" si="86"/>
        <v>5</v>
      </c>
      <c r="C905" s="69" t="str" cm="1">
        <f t="array" ref="C905">+INDEX(Table_4[[Departamento]:[Municipio]],FINAL!$B905,1)</f>
        <v>Atlántida</v>
      </c>
      <c r="D905" s="69" t="str" cm="1">
        <f t="array" ref="D905">+INDEX(Table_4[[Departamento]:[Municipio]],FINAL!$B905,4)</f>
        <v>La Masica</v>
      </c>
      <c r="E905" s="69" t="str" cm="1">
        <f t="array" ref="E905">+INDEX(Table_4[[Departamento]:[Municipio]],FINAL!$B905,3)</f>
        <v>0105</v>
      </c>
      <c r="F905" s="96">
        <f t="shared" si="79"/>
        <v>44024</v>
      </c>
      <c r="G905" s="71" t="str">
        <f>+CONSOLIDADO[[#This Row],[Codigo Municipio]]&amp;CONSOLIDADO[[#This Row],[Fecha]]</f>
        <v>010544024</v>
      </c>
      <c r="H905" s="72">
        <f>+IFERROR(VLOOKUP($G905,TDAcumula!$C$2:$E$2027,3,0),0)</f>
        <v>0</v>
      </c>
      <c r="I905" s="73">
        <f t="shared" si="83"/>
        <v>0</v>
      </c>
      <c r="J905" s="74">
        <f>+IF(CONSOLIDADO[[#This Row],[Codigo Municipio]]=E904,CONSOLIDADO[[#This Row],[Fallecidos Diarios]]+J904,CONSOLIDADO[[#This Row],[Fallecidos Diarios]])</f>
        <v>0</v>
      </c>
      <c r="K905" s="75">
        <f t="shared" si="84"/>
        <v>0</v>
      </c>
      <c r="L905" s="76">
        <f>+IF(CONSOLIDADO[[#This Row],[Codigo Municipio]]=E904,CONSOLIDADO[[#This Row],[Recuperados Diarios]]+L904,CONSOLIDADO[[#This Row],[Recuperados Diarios]])</f>
        <v>0</v>
      </c>
      <c r="M905" s="77" cm="1">
        <f t="array" ref="M905">+IFERROR(IF(CONSOLIDADO[[#This Row],[Día]]&lt;14,0,INDEX(CONSOLIDADO[Casos Diarios],ROW()-14,1)),0)</f>
        <v>0</v>
      </c>
      <c r="N905" s="72">
        <f>+IF(CONSOLIDADO[[#This Row],[Clave]]="710143893",1,IF(OR(CONSOLIDADO[[#This Row],[Casos Acumulados]]&gt;0,CONSOLIDADO[[#This Row],[Muertes]]&gt;0),N904+1,I905))</f>
        <v>0</v>
      </c>
      <c r="O905" s="69">
        <f>+IFERROR(VLOOKUP($G905,TDMuertes!$C$2:$E$534,3,0),0)</f>
        <v>0</v>
      </c>
      <c r="P905" s="94" t="str">
        <f t="shared" ca="1" si="85"/>
        <v>OFF</v>
      </c>
      <c r="Q905" s="78">
        <f>+IFERROR(VLOOKUP(CONSOLIDADO[[#This Row],[Codigo Municipio]],TDDia!$A$4:$B$394,2,0),0)</f>
        <v>0</v>
      </c>
    </row>
    <row r="906" spans="2:17" ht="14.45">
      <c r="B906">
        <f t="shared" si="86"/>
        <v>5</v>
      </c>
      <c r="C906" s="69" t="str" cm="1">
        <f t="array" ref="C906">+INDEX(Table_4[[Departamento]:[Municipio]],FINAL!$B906,1)</f>
        <v>Atlántida</v>
      </c>
      <c r="D906" s="69" t="str" cm="1">
        <f t="array" ref="D906">+INDEX(Table_4[[Departamento]:[Municipio]],FINAL!$B906,4)</f>
        <v>La Masica</v>
      </c>
      <c r="E906" s="69" t="str" cm="1">
        <f t="array" ref="E906">+INDEX(Table_4[[Departamento]:[Municipio]],FINAL!$B906,3)</f>
        <v>0105</v>
      </c>
      <c r="F906" s="96">
        <f t="shared" si="79"/>
        <v>44025</v>
      </c>
      <c r="G906" s="71" t="str">
        <f>+CONSOLIDADO[[#This Row],[Codigo Municipio]]&amp;CONSOLIDADO[[#This Row],[Fecha]]</f>
        <v>010544025</v>
      </c>
      <c r="H906" s="72">
        <f>+IFERROR(VLOOKUP($G906,TDAcumula!$C$2:$E$2027,3,0),0)</f>
        <v>0</v>
      </c>
      <c r="I906" s="73">
        <f t="shared" si="83"/>
        <v>0</v>
      </c>
      <c r="J906" s="74">
        <f>+IF(CONSOLIDADO[[#This Row],[Codigo Municipio]]=E905,CONSOLIDADO[[#This Row],[Fallecidos Diarios]]+J905,CONSOLIDADO[[#This Row],[Fallecidos Diarios]])</f>
        <v>0</v>
      </c>
      <c r="K906" s="75">
        <f t="shared" si="84"/>
        <v>0</v>
      </c>
      <c r="L906" s="76">
        <f>+IF(CONSOLIDADO[[#This Row],[Codigo Municipio]]=E905,CONSOLIDADO[[#This Row],[Recuperados Diarios]]+L905,CONSOLIDADO[[#This Row],[Recuperados Diarios]])</f>
        <v>0</v>
      </c>
      <c r="M906" s="77" cm="1">
        <f t="array" ref="M906">+IFERROR(IF(CONSOLIDADO[[#This Row],[Día]]&lt;14,0,INDEX(CONSOLIDADO[Casos Diarios],ROW()-14,1)),0)</f>
        <v>0</v>
      </c>
      <c r="N906" s="72">
        <f>+IF(CONSOLIDADO[[#This Row],[Clave]]="710143893",1,IF(OR(CONSOLIDADO[[#This Row],[Casos Acumulados]]&gt;0,CONSOLIDADO[[#This Row],[Muertes]]&gt;0),N905+1,I906))</f>
        <v>0</v>
      </c>
      <c r="O906" s="69">
        <f>+IFERROR(VLOOKUP($G906,TDMuertes!$C$2:$E$534,3,0),0)</f>
        <v>0</v>
      </c>
      <c r="P906" s="94" t="str">
        <f t="shared" ca="1" si="85"/>
        <v>OFF</v>
      </c>
      <c r="Q906" s="78">
        <f>+IFERROR(VLOOKUP(CONSOLIDADO[[#This Row],[Codigo Municipio]],TDDia!$A$4:$B$394,2,0),0)</f>
        <v>0</v>
      </c>
    </row>
    <row r="907" spans="2:17" ht="14.45">
      <c r="B907">
        <f t="shared" si="86"/>
        <v>5</v>
      </c>
      <c r="C907" s="69" t="str" cm="1">
        <f t="array" ref="C907">+INDEX(Table_4[[Departamento]:[Municipio]],FINAL!$B907,1)</f>
        <v>Atlántida</v>
      </c>
      <c r="D907" s="69" t="str" cm="1">
        <f t="array" ref="D907">+INDEX(Table_4[[Departamento]:[Municipio]],FINAL!$B907,4)</f>
        <v>La Masica</v>
      </c>
      <c r="E907" s="69" t="str" cm="1">
        <f t="array" ref="E907">+INDEX(Table_4[[Departamento]:[Municipio]],FINAL!$B907,3)</f>
        <v>0105</v>
      </c>
      <c r="F907" s="96">
        <f t="shared" si="79"/>
        <v>44026</v>
      </c>
      <c r="G907" s="71" t="str">
        <f>+CONSOLIDADO[[#This Row],[Codigo Municipio]]&amp;CONSOLIDADO[[#This Row],[Fecha]]</f>
        <v>010544026</v>
      </c>
      <c r="H907" s="72">
        <f>+IFERROR(VLOOKUP($G907,TDAcumula!$C$2:$E$2027,3,0),0)</f>
        <v>0</v>
      </c>
      <c r="I907" s="73">
        <f t="shared" si="83"/>
        <v>0</v>
      </c>
      <c r="J907" s="74">
        <f>+IF(CONSOLIDADO[[#This Row],[Codigo Municipio]]=E906,CONSOLIDADO[[#This Row],[Fallecidos Diarios]]+J906,CONSOLIDADO[[#This Row],[Fallecidos Diarios]])</f>
        <v>0</v>
      </c>
      <c r="K907" s="75">
        <f t="shared" si="84"/>
        <v>0</v>
      </c>
      <c r="L907" s="76">
        <f>+IF(CONSOLIDADO[[#This Row],[Codigo Municipio]]=E906,CONSOLIDADO[[#This Row],[Recuperados Diarios]]+L906,CONSOLIDADO[[#This Row],[Recuperados Diarios]])</f>
        <v>0</v>
      </c>
      <c r="M907" s="77" cm="1">
        <f t="array" ref="M907">+IFERROR(IF(CONSOLIDADO[[#This Row],[Día]]&lt;14,0,INDEX(CONSOLIDADO[Casos Diarios],ROW()-14,1)),0)</f>
        <v>0</v>
      </c>
      <c r="N907" s="72">
        <f>+IF(CONSOLIDADO[[#This Row],[Clave]]="710143893",1,IF(OR(CONSOLIDADO[[#This Row],[Casos Acumulados]]&gt;0,CONSOLIDADO[[#This Row],[Muertes]]&gt;0),N906+1,I907))</f>
        <v>0</v>
      </c>
      <c r="O907" s="69">
        <f>+IFERROR(VLOOKUP($G907,TDMuertes!$C$2:$E$534,3,0),0)</f>
        <v>0</v>
      </c>
      <c r="P907" s="94" t="str">
        <f t="shared" ca="1" si="85"/>
        <v>OFF</v>
      </c>
      <c r="Q907" s="78">
        <f>+IFERROR(VLOOKUP(CONSOLIDADO[[#This Row],[Codigo Municipio]],TDDia!$A$4:$B$394,2,0),0)</f>
        <v>0</v>
      </c>
    </row>
    <row r="908" spans="2:17" ht="14.45">
      <c r="B908">
        <f t="shared" si="86"/>
        <v>5</v>
      </c>
      <c r="C908" s="69" t="str" cm="1">
        <f t="array" ref="C908">+INDEX(Table_4[[Departamento]:[Municipio]],FINAL!$B908,1)</f>
        <v>Atlántida</v>
      </c>
      <c r="D908" s="69" t="str" cm="1">
        <f t="array" ref="D908">+INDEX(Table_4[[Departamento]:[Municipio]],FINAL!$B908,4)</f>
        <v>La Masica</v>
      </c>
      <c r="E908" s="69" t="str" cm="1">
        <f t="array" ref="E908">+INDEX(Table_4[[Departamento]:[Municipio]],FINAL!$B908,3)</f>
        <v>0105</v>
      </c>
      <c r="F908" s="96">
        <f t="shared" si="79"/>
        <v>44027</v>
      </c>
      <c r="G908" s="71" t="str">
        <f>+CONSOLIDADO[[#This Row],[Codigo Municipio]]&amp;CONSOLIDADO[[#This Row],[Fecha]]</f>
        <v>010544027</v>
      </c>
      <c r="H908" s="72">
        <f>+IFERROR(VLOOKUP($G908,TDAcumula!$C$2:$E$2027,3,0),0)</f>
        <v>0</v>
      </c>
      <c r="I908" s="73">
        <f t="shared" si="83"/>
        <v>0</v>
      </c>
      <c r="J908" s="74">
        <f>+IF(CONSOLIDADO[[#This Row],[Codigo Municipio]]=E907,CONSOLIDADO[[#This Row],[Fallecidos Diarios]]+J907,CONSOLIDADO[[#This Row],[Fallecidos Diarios]])</f>
        <v>0</v>
      </c>
      <c r="K908" s="75">
        <f t="shared" si="84"/>
        <v>0</v>
      </c>
      <c r="L908" s="76">
        <f>+IF(CONSOLIDADO[[#This Row],[Codigo Municipio]]=E907,CONSOLIDADO[[#This Row],[Recuperados Diarios]]+L907,CONSOLIDADO[[#This Row],[Recuperados Diarios]])</f>
        <v>0</v>
      </c>
      <c r="M908" s="77" cm="1">
        <f t="array" ref="M908">+IFERROR(IF(CONSOLIDADO[[#This Row],[Día]]&lt;14,0,INDEX(CONSOLIDADO[Casos Diarios],ROW()-14,1)),0)</f>
        <v>0</v>
      </c>
      <c r="N908" s="72">
        <f>+IF(CONSOLIDADO[[#This Row],[Clave]]="710143893",1,IF(OR(CONSOLIDADO[[#This Row],[Casos Acumulados]]&gt;0,CONSOLIDADO[[#This Row],[Muertes]]&gt;0),N907+1,I908))</f>
        <v>0</v>
      </c>
      <c r="O908" s="69">
        <f>+IFERROR(VLOOKUP($G908,TDMuertes!$C$2:$E$534,3,0),0)</f>
        <v>0</v>
      </c>
      <c r="P908" s="94" t="str">
        <f t="shared" ca="1" si="85"/>
        <v>OFF</v>
      </c>
      <c r="Q908" s="78">
        <f>+IFERROR(VLOOKUP(CONSOLIDADO[[#This Row],[Codigo Municipio]],TDDia!$A$4:$B$394,2,0),0)</f>
        <v>0</v>
      </c>
    </row>
    <row r="909" spans="2:17" ht="14.45">
      <c r="B909">
        <f t="shared" si="86"/>
        <v>5</v>
      </c>
      <c r="C909" s="69" t="str" cm="1">
        <f t="array" ref="C909">+INDEX(Table_4[[Departamento]:[Municipio]],FINAL!$B909,1)</f>
        <v>Atlántida</v>
      </c>
      <c r="D909" s="69" t="str" cm="1">
        <f t="array" ref="D909">+INDEX(Table_4[[Departamento]:[Municipio]],FINAL!$B909,4)</f>
        <v>La Masica</v>
      </c>
      <c r="E909" s="69" t="str" cm="1">
        <f t="array" ref="E909">+INDEX(Table_4[[Departamento]:[Municipio]],FINAL!$B909,3)</f>
        <v>0105</v>
      </c>
      <c r="F909" s="96">
        <f t="shared" si="79"/>
        <v>44028</v>
      </c>
      <c r="G909" s="71" t="str">
        <f>+CONSOLIDADO[[#This Row],[Codigo Municipio]]&amp;CONSOLIDADO[[#This Row],[Fecha]]</f>
        <v>010544028</v>
      </c>
      <c r="H909" s="72">
        <f>+IFERROR(VLOOKUP($G909,TDAcumula!$C$2:$E$2027,3,0),0)</f>
        <v>0</v>
      </c>
      <c r="I909" s="73">
        <f t="shared" si="83"/>
        <v>0</v>
      </c>
      <c r="J909" s="74">
        <f>+IF(CONSOLIDADO[[#This Row],[Codigo Municipio]]=E908,CONSOLIDADO[[#This Row],[Fallecidos Diarios]]+J908,CONSOLIDADO[[#This Row],[Fallecidos Diarios]])</f>
        <v>0</v>
      </c>
      <c r="K909" s="75">
        <f t="shared" si="84"/>
        <v>0</v>
      </c>
      <c r="L909" s="76">
        <f>+IF(CONSOLIDADO[[#This Row],[Codigo Municipio]]=E908,CONSOLIDADO[[#This Row],[Recuperados Diarios]]+L908,CONSOLIDADO[[#This Row],[Recuperados Diarios]])</f>
        <v>0</v>
      </c>
      <c r="M909" s="77" cm="1">
        <f t="array" ref="M909">+IFERROR(IF(CONSOLIDADO[[#This Row],[Día]]&lt;14,0,INDEX(CONSOLIDADO[Casos Diarios],ROW()-14,1)),0)</f>
        <v>0</v>
      </c>
      <c r="N909" s="72">
        <f>+IF(CONSOLIDADO[[#This Row],[Clave]]="710143893",1,IF(OR(CONSOLIDADO[[#This Row],[Casos Acumulados]]&gt;0,CONSOLIDADO[[#This Row],[Muertes]]&gt;0),N908+1,I909))</f>
        <v>0</v>
      </c>
      <c r="O909" s="69">
        <f>+IFERROR(VLOOKUP($G909,TDMuertes!$C$2:$E$534,3,0),0)</f>
        <v>0</v>
      </c>
      <c r="P909" s="94" t="str">
        <f t="shared" ca="1" si="85"/>
        <v>OFF</v>
      </c>
      <c r="Q909" s="78">
        <f>+IFERROR(VLOOKUP(CONSOLIDADO[[#This Row],[Codigo Municipio]],TDDia!$A$4:$B$394,2,0),0)</f>
        <v>0</v>
      </c>
    </row>
    <row r="910" spans="2:17" ht="14.45">
      <c r="B910">
        <f t="shared" si="86"/>
        <v>5</v>
      </c>
      <c r="C910" s="69" t="str" cm="1">
        <f t="array" ref="C910">+INDEX(Table_4[[Departamento]:[Municipio]],FINAL!$B910,1)</f>
        <v>Atlántida</v>
      </c>
      <c r="D910" s="69" t="str" cm="1">
        <f t="array" ref="D910">+INDEX(Table_4[[Departamento]:[Municipio]],FINAL!$B910,4)</f>
        <v>La Masica</v>
      </c>
      <c r="E910" s="69" t="str" cm="1">
        <f t="array" ref="E910">+INDEX(Table_4[[Departamento]:[Municipio]],FINAL!$B910,3)</f>
        <v>0105</v>
      </c>
      <c r="F910" s="96">
        <f t="shared" si="79"/>
        <v>44029</v>
      </c>
      <c r="G910" s="71" t="str">
        <f>+CONSOLIDADO[[#This Row],[Codigo Municipio]]&amp;CONSOLIDADO[[#This Row],[Fecha]]</f>
        <v>010544029</v>
      </c>
      <c r="H910" s="72">
        <f>+IFERROR(VLOOKUP($G910,TDAcumula!$C$2:$E$2027,3,0),0)</f>
        <v>0</v>
      </c>
      <c r="I910" s="73">
        <f t="shared" si="83"/>
        <v>0</v>
      </c>
      <c r="J910" s="74">
        <f>+IF(CONSOLIDADO[[#This Row],[Codigo Municipio]]=E909,CONSOLIDADO[[#This Row],[Fallecidos Diarios]]+J909,CONSOLIDADO[[#This Row],[Fallecidos Diarios]])</f>
        <v>0</v>
      </c>
      <c r="K910" s="75">
        <f t="shared" si="84"/>
        <v>0</v>
      </c>
      <c r="L910" s="76">
        <f>+IF(CONSOLIDADO[[#This Row],[Codigo Municipio]]=E909,CONSOLIDADO[[#This Row],[Recuperados Diarios]]+L909,CONSOLIDADO[[#This Row],[Recuperados Diarios]])</f>
        <v>0</v>
      </c>
      <c r="M910" s="77" cm="1">
        <f t="array" ref="M910">+IFERROR(IF(CONSOLIDADO[[#This Row],[Día]]&lt;14,0,INDEX(CONSOLIDADO[Casos Diarios],ROW()-14,1)),0)</f>
        <v>0</v>
      </c>
      <c r="N910" s="72">
        <f>+IF(CONSOLIDADO[[#This Row],[Clave]]="710143893",1,IF(OR(CONSOLIDADO[[#This Row],[Casos Acumulados]]&gt;0,CONSOLIDADO[[#This Row],[Muertes]]&gt;0),N909+1,I910))</f>
        <v>0</v>
      </c>
      <c r="O910" s="69">
        <f>+IFERROR(VLOOKUP($G910,TDMuertes!$C$2:$E$534,3,0),0)</f>
        <v>0</v>
      </c>
      <c r="P910" s="94" t="str">
        <f t="shared" ca="1" si="85"/>
        <v>OFF</v>
      </c>
      <c r="Q910" s="78">
        <f>+IFERROR(VLOOKUP(CONSOLIDADO[[#This Row],[Codigo Municipio]],TDDia!$A$4:$B$394,2,0),0)</f>
        <v>0</v>
      </c>
    </row>
    <row r="911" spans="2:17" ht="14.45">
      <c r="B911">
        <f t="shared" si="86"/>
        <v>5</v>
      </c>
      <c r="C911" s="69" t="str" cm="1">
        <f t="array" ref="C911">+INDEX(Table_4[[Departamento]:[Municipio]],FINAL!$B911,1)</f>
        <v>Atlántida</v>
      </c>
      <c r="D911" s="69" t="str" cm="1">
        <f t="array" ref="D911">+INDEX(Table_4[[Departamento]:[Municipio]],FINAL!$B911,4)</f>
        <v>La Masica</v>
      </c>
      <c r="E911" s="69" t="str" cm="1">
        <f t="array" ref="E911">+INDEX(Table_4[[Departamento]:[Municipio]],FINAL!$B911,3)</f>
        <v>0105</v>
      </c>
      <c r="F911" s="96">
        <f t="shared" si="79"/>
        <v>44030</v>
      </c>
      <c r="G911" s="71" t="str">
        <f>+CONSOLIDADO[[#This Row],[Codigo Municipio]]&amp;CONSOLIDADO[[#This Row],[Fecha]]</f>
        <v>010544030</v>
      </c>
      <c r="H911" s="72">
        <f>+IFERROR(VLOOKUP($G911,TDAcumula!$C$2:$E$2027,3,0),0)</f>
        <v>0</v>
      </c>
      <c r="I911" s="73">
        <f t="shared" si="83"/>
        <v>0</v>
      </c>
      <c r="J911" s="74">
        <f>+IF(CONSOLIDADO[[#This Row],[Codigo Municipio]]=E910,CONSOLIDADO[[#This Row],[Fallecidos Diarios]]+J910,CONSOLIDADO[[#This Row],[Fallecidos Diarios]])</f>
        <v>0</v>
      </c>
      <c r="K911" s="75">
        <f t="shared" si="84"/>
        <v>0</v>
      </c>
      <c r="L911" s="76">
        <f>+IF(CONSOLIDADO[[#This Row],[Codigo Municipio]]=E910,CONSOLIDADO[[#This Row],[Recuperados Diarios]]+L910,CONSOLIDADO[[#This Row],[Recuperados Diarios]])</f>
        <v>0</v>
      </c>
      <c r="M911" s="77" cm="1">
        <f t="array" ref="M911">+IFERROR(IF(CONSOLIDADO[[#This Row],[Día]]&lt;14,0,INDEX(CONSOLIDADO[Casos Diarios],ROW()-14,1)),0)</f>
        <v>0</v>
      </c>
      <c r="N911" s="72">
        <f>+IF(CONSOLIDADO[[#This Row],[Clave]]="710143893",1,IF(OR(CONSOLIDADO[[#This Row],[Casos Acumulados]]&gt;0,CONSOLIDADO[[#This Row],[Muertes]]&gt;0),N910+1,I911))</f>
        <v>0</v>
      </c>
      <c r="O911" s="69">
        <f>+IFERROR(VLOOKUP($G911,TDMuertes!$C$2:$E$534,3,0),0)</f>
        <v>0</v>
      </c>
      <c r="P911" s="94" t="str">
        <f t="shared" ca="1" si="85"/>
        <v>OFF</v>
      </c>
      <c r="Q911" s="78">
        <f>+IFERROR(VLOOKUP(CONSOLIDADO[[#This Row],[Codigo Municipio]],TDDia!$A$4:$B$394,2,0),0)</f>
        <v>0</v>
      </c>
    </row>
    <row r="912" spans="2:17" ht="14.45">
      <c r="B912">
        <f t="shared" si="86"/>
        <v>5</v>
      </c>
      <c r="C912" s="69" t="str" cm="1">
        <f t="array" ref="C912">+INDEX(Table_4[[Departamento]:[Municipio]],FINAL!$B912,1)</f>
        <v>Atlántida</v>
      </c>
      <c r="D912" s="69" t="str" cm="1">
        <f t="array" ref="D912">+INDEX(Table_4[[Departamento]:[Municipio]],FINAL!$B912,4)</f>
        <v>La Masica</v>
      </c>
      <c r="E912" s="69" t="str" cm="1">
        <f t="array" ref="E912">+INDEX(Table_4[[Departamento]:[Municipio]],FINAL!$B912,3)</f>
        <v>0105</v>
      </c>
      <c r="F912" s="96">
        <f t="shared" si="79"/>
        <v>44031</v>
      </c>
      <c r="G912" s="71" t="str">
        <f>+CONSOLIDADO[[#This Row],[Codigo Municipio]]&amp;CONSOLIDADO[[#This Row],[Fecha]]</f>
        <v>010544031</v>
      </c>
      <c r="H912" s="72">
        <f>+IFERROR(VLOOKUP($G912,TDAcumula!$C$2:$E$2027,3,0),0)</f>
        <v>0</v>
      </c>
      <c r="I912" s="73">
        <f t="shared" si="83"/>
        <v>0</v>
      </c>
      <c r="J912" s="74">
        <f>+IF(CONSOLIDADO[[#This Row],[Codigo Municipio]]=E911,CONSOLIDADO[[#This Row],[Fallecidos Diarios]]+J911,CONSOLIDADO[[#This Row],[Fallecidos Diarios]])</f>
        <v>0</v>
      </c>
      <c r="K912" s="75">
        <f t="shared" si="84"/>
        <v>0</v>
      </c>
      <c r="L912" s="76">
        <f>+IF(CONSOLIDADO[[#This Row],[Codigo Municipio]]=E911,CONSOLIDADO[[#This Row],[Recuperados Diarios]]+L911,CONSOLIDADO[[#This Row],[Recuperados Diarios]])</f>
        <v>0</v>
      </c>
      <c r="M912" s="77" cm="1">
        <f t="array" ref="M912">+IFERROR(IF(CONSOLIDADO[[#This Row],[Día]]&lt;14,0,INDEX(CONSOLIDADO[Casos Diarios],ROW()-14,1)),0)</f>
        <v>0</v>
      </c>
      <c r="N912" s="72">
        <f>+IF(CONSOLIDADO[[#This Row],[Clave]]="710143893",1,IF(OR(CONSOLIDADO[[#This Row],[Casos Acumulados]]&gt;0,CONSOLIDADO[[#This Row],[Muertes]]&gt;0),N911+1,I912))</f>
        <v>0</v>
      </c>
      <c r="O912" s="69">
        <f>+IFERROR(VLOOKUP($G912,TDMuertes!$C$2:$E$534,3,0),0)</f>
        <v>0</v>
      </c>
      <c r="P912" s="94" t="str">
        <f t="shared" ca="1" si="85"/>
        <v>OFF</v>
      </c>
      <c r="Q912" s="78">
        <f>+IFERROR(VLOOKUP(CONSOLIDADO[[#This Row],[Codigo Municipio]],TDDia!$A$4:$B$394,2,0),0)</f>
        <v>0</v>
      </c>
    </row>
    <row r="913" spans="2:17" ht="14.45">
      <c r="B913">
        <f t="shared" si="86"/>
        <v>5</v>
      </c>
      <c r="C913" s="69" t="str" cm="1">
        <f t="array" ref="C913">+INDEX(Table_4[[Departamento]:[Municipio]],FINAL!$B913,1)</f>
        <v>Atlántida</v>
      </c>
      <c r="D913" s="69" t="str" cm="1">
        <f t="array" ref="D913">+INDEX(Table_4[[Departamento]:[Municipio]],FINAL!$B913,4)</f>
        <v>La Masica</v>
      </c>
      <c r="E913" s="69" t="str" cm="1">
        <f t="array" ref="E913">+INDEX(Table_4[[Departamento]:[Municipio]],FINAL!$B913,3)</f>
        <v>0105</v>
      </c>
      <c r="F913" s="96">
        <f t="shared" si="79"/>
        <v>44032</v>
      </c>
      <c r="G913" s="71" t="str">
        <f>+CONSOLIDADO[[#This Row],[Codigo Municipio]]&amp;CONSOLIDADO[[#This Row],[Fecha]]</f>
        <v>010544032</v>
      </c>
      <c r="H913" s="72">
        <f>+IFERROR(VLOOKUP($G913,TDAcumula!$C$2:$E$2027,3,0),0)</f>
        <v>0</v>
      </c>
      <c r="I913" s="73">
        <f t="shared" si="83"/>
        <v>0</v>
      </c>
      <c r="J913" s="74">
        <f>+IF(CONSOLIDADO[[#This Row],[Codigo Municipio]]=E912,CONSOLIDADO[[#This Row],[Fallecidos Diarios]]+J912,CONSOLIDADO[[#This Row],[Fallecidos Diarios]])</f>
        <v>0</v>
      </c>
      <c r="K913" s="75">
        <f t="shared" si="84"/>
        <v>0</v>
      </c>
      <c r="L913" s="76">
        <f>+IF(CONSOLIDADO[[#This Row],[Codigo Municipio]]=E912,CONSOLIDADO[[#This Row],[Recuperados Diarios]]+L912,CONSOLIDADO[[#This Row],[Recuperados Diarios]])</f>
        <v>0</v>
      </c>
      <c r="M913" s="77" cm="1">
        <f t="array" ref="M913">+IFERROR(IF(CONSOLIDADO[[#This Row],[Día]]&lt;14,0,INDEX(CONSOLIDADO[Casos Diarios],ROW()-14,1)),0)</f>
        <v>0</v>
      </c>
      <c r="N913" s="72">
        <f>+IF(CONSOLIDADO[[#This Row],[Clave]]="710143893",1,IF(OR(CONSOLIDADO[[#This Row],[Casos Acumulados]]&gt;0,CONSOLIDADO[[#This Row],[Muertes]]&gt;0),N912+1,I913))</f>
        <v>0</v>
      </c>
      <c r="O913" s="69">
        <f>+IFERROR(VLOOKUP($G913,TDMuertes!$C$2:$E$534,3,0),0)</f>
        <v>0</v>
      </c>
      <c r="P913" s="94" t="str">
        <f t="shared" ca="1" si="85"/>
        <v>OFF</v>
      </c>
      <c r="Q913" s="78">
        <f>+IFERROR(VLOOKUP(CONSOLIDADO[[#This Row],[Codigo Municipio]],TDDia!$A$4:$B$394,2,0),0)</f>
        <v>0</v>
      </c>
    </row>
    <row r="914" spans="2:17" ht="14.45">
      <c r="B914">
        <f t="shared" si="86"/>
        <v>5</v>
      </c>
      <c r="C914" s="69" t="str" cm="1">
        <f t="array" ref="C914">+INDEX(Table_4[[Departamento]:[Municipio]],FINAL!$B914,1)</f>
        <v>Atlántida</v>
      </c>
      <c r="D914" s="69" t="str" cm="1">
        <f t="array" ref="D914">+INDEX(Table_4[[Departamento]:[Municipio]],FINAL!$B914,4)</f>
        <v>La Masica</v>
      </c>
      <c r="E914" s="69" t="str" cm="1">
        <f t="array" ref="E914">+INDEX(Table_4[[Departamento]:[Municipio]],FINAL!$B914,3)</f>
        <v>0105</v>
      </c>
      <c r="F914" s="96">
        <f t="shared" si="79"/>
        <v>44033</v>
      </c>
      <c r="G914" s="71" t="str">
        <f>+CONSOLIDADO[[#This Row],[Codigo Municipio]]&amp;CONSOLIDADO[[#This Row],[Fecha]]</f>
        <v>010544033</v>
      </c>
      <c r="H914" s="72">
        <f>+IFERROR(VLOOKUP($G914,TDAcumula!$C$2:$E$2027,3,0),0)</f>
        <v>0</v>
      </c>
      <c r="I914" s="73">
        <f t="shared" si="83"/>
        <v>0</v>
      </c>
      <c r="J914" s="74">
        <f>+IF(CONSOLIDADO[[#This Row],[Codigo Municipio]]=E913,CONSOLIDADO[[#This Row],[Fallecidos Diarios]]+J913,CONSOLIDADO[[#This Row],[Fallecidos Diarios]])</f>
        <v>0</v>
      </c>
      <c r="K914" s="75">
        <f t="shared" si="84"/>
        <v>0</v>
      </c>
      <c r="L914" s="76">
        <f>+IF(CONSOLIDADO[[#This Row],[Codigo Municipio]]=E913,CONSOLIDADO[[#This Row],[Recuperados Diarios]]+L913,CONSOLIDADO[[#This Row],[Recuperados Diarios]])</f>
        <v>0</v>
      </c>
      <c r="M914" s="77" cm="1">
        <f t="array" ref="M914">+IFERROR(IF(CONSOLIDADO[[#This Row],[Día]]&lt;14,0,INDEX(CONSOLIDADO[Casos Diarios],ROW()-14,1)),0)</f>
        <v>0</v>
      </c>
      <c r="N914" s="72">
        <f>+IF(CONSOLIDADO[[#This Row],[Clave]]="710143893",1,IF(OR(CONSOLIDADO[[#This Row],[Casos Acumulados]]&gt;0,CONSOLIDADO[[#This Row],[Muertes]]&gt;0),N913+1,I914))</f>
        <v>0</v>
      </c>
      <c r="O914" s="69">
        <f>+IFERROR(VLOOKUP($G914,TDMuertes!$C$2:$E$534,3,0),0)</f>
        <v>0</v>
      </c>
      <c r="P914" s="94" t="str">
        <f t="shared" ca="1" si="85"/>
        <v>OFF</v>
      </c>
      <c r="Q914" s="78">
        <f>+IFERROR(VLOOKUP(CONSOLIDADO[[#This Row],[Codigo Municipio]],TDDia!$A$4:$B$394,2,0),0)</f>
        <v>0</v>
      </c>
    </row>
    <row r="915" spans="2:17" ht="14.45">
      <c r="B915">
        <f t="shared" si="86"/>
        <v>5</v>
      </c>
      <c r="C915" s="69" t="str" cm="1">
        <f t="array" ref="C915">+INDEX(Table_4[[Departamento]:[Municipio]],FINAL!$B915,1)</f>
        <v>Atlántida</v>
      </c>
      <c r="D915" s="69" t="str" cm="1">
        <f t="array" ref="D915">+INDEX(Table_4[[Departamento]:[Municipio]],FINAL!$B915,4)</f>
        <v>La Masica</v>
      </c>
      <c r="E915" s="69" t="str" cm="1">
        <f t="array" ref="E915">+INDEX(Table_4[[Departamento]:[Municipio]],FINAL!$B915,3)</f>
        <v>0105</v>
      </c>
      <c r="F915" s="96">
        <f t="shared" si="79"/>
        <v>44034</v>
      </c>
      <c r="G915" s="71" t="str">
        <f>+CONSOLIDADO[[#This Row],[Codigo Municipio]]&amp;CONSOLIDADO[[#This Row],[Fecha]]</f>
        <v>010544034</v>
      </c>
      <c r="H915" s="72">
        <f>+IFERROR(VLOOKUP($G915,TDAcumula!$C$2:$E$2027,3,0),0)</f>
        <v>0</v>
      </c>
      <c r="I915" s="73">
        <f t="shared" si="83"/>
        <v>0</v>
      </c>
      <c r="J915" s="74">
        <f>+IF(CONSOLIDADO[[#This Row],[Codigo Municipio]]=E914,CONSOLIDADO[[#This Row],[Fallecidos Diarios]]+J914,CONSOLIDADO[[#This Row],[Fallecidos Diarios]])</f>
        <v>0</v>
      </c>
      <c r="K915" s="75">
        <f t="shared" si="84"/>
        <v>0</v>
      </c>
      <c r="L915" s="76">
        <f>+IF(CONSOLIDADO[[#This Row],[Codigo Municipio]]=E914,CONSOLIDADO[[#This Row],[Recuperados Diarios]]+L914,CONSOLIDADO[[#This Row],[Recuperados Diarios]])</f>
        <v>0</v>
      </c>
      <c r="M915" s="77" cm="1">
        <f t="array" ref="M915">+IFERROR(IF(CONSOLIDADO[[#This Row],[Día]]&lt;14,0,INDEX(CONSOLIDADO[Casos Diarios],ROW()-14,1)),0)</f>
        <v>0</v>
      </c>
      <c r="N915" s="72">
        <f>+IF(CONSOLIDADO[[#This Row],[Clave]]="710143893",1,IF(OR(CONSOLIDADO[[#This Row],[Casos Acumulados]]&gt;0,CONSOLIDADO[[#This Row],[Muertes]]&gt;0),N914+1,I915))</f>
        <v>0</v>
      </c>
      <c r="O915" s="69">
        <f>+IFERROR(VLOOKUP($G915,TDMuertes!$C$2:$E$534,3,0),0)</f>
        <v>0</v>
      </c>
      <c r="P915" s="94" t="str">
        <f t="shared" ca="1" si="85"/>
        <v>OFF</v>
      </c>
      <c r="Q915" s="78">
        <f>+IFERROR(VLOOKUP(CONSOLIDADO[[#This Row],[Codigo Municipio]],TDDia!$A$4:$B$394,2,0),0)</f>
        <v>0</v>
      </c>
    </row>
    <row r="916" spans="2:17" ht="14.45">
      <c r="B916">
        <f t="shared" si="86"/>
        <v>5</v>
      </c>
      <c r="C916" s="69" t="str" cm="1">
        <f t="array" ref="C916">+INDEX(Table_4[[Departamento]:[Municipio]],FINAL!$B916,1)</f>
        <v>Atlántida</v>
      </c>
      <c r="D916" s="69" t="str" cm="1">
        <f t="array" ref="D916">+INDEX(Table_4[[Departamento]:[Municipio]],FINAL!$B916,4)</f>
        <v>La Masica</v>
      </c>
      <c r="E916" s="69" t="str" cm="1">
        <f t="array" ref="E916">+INDEX(Table_4[[Departamento]:[Municipio]],FINAL!$B916,3)</f>
        <v>0105</v>
      </c>
      <c r="F916" s="96">
        <f t="shared" si="79"/>
        <v>44035</v>
      </c>
      <c r="G916" s="71" t="str">
        <f>+CONSOLIDADO[[#This Row],[Codigo Municipio]]&amp;CONSOLIDADO[[#This Row],[Fecha]]</f>
        <v>010544035</v>
      </c>
      <c r="H916" s="72">
        <f>+IFERROR(VLOOKUP($G916,TDAcumula!$C$2:$E$2027,3,0),0)</f>
        <v>0</v>
      </c>
      <c r="I916" s="73">
        <f t="shared" si="83"/>
        <v>0</v>
      </c>
      <c r="J916" s="74">
        <f>+IF(CONSOLIDADO[[#This Row],[Codigo Municipio]]=E915,CONSOLIDADO[[#This Row],[Fallecidos Diarios]]+J915,CONSOLIDADO[[#This Row],[Fallecidos Diarios]])</f>
        <v>0</v>
      </c>
      <c r="K916" s="75">
        <f t="shared" si="84"/>
        <v>0</v>
      </c>
      <c r="L916" s="76">
        <f>+IF(CONSOLIDADO[[#This Row],[Codigo Municipio]]=E915,CONSOLIDADO[[#This Row],[Recuperados Diarios]]+L915,CONSOLIDADO[[#This Row],[Recuperados Diarios]])</f>
        <v>0</v>
      </c>
      <c r="M916" s="77" cm="1">
        <f t="array" ref="M916">+IFERROR(IF(CONSOLIDADO[[#This Row],[Día]]&lt;14,0,INDEX(CONSOLIDADO[Casos Diarios],ROW()-14,1)),0)</f>
        <v>0</v>
      </c>
      <c r="N916" s="72">
        <f>+IF(CONSOLIDADO[[#This Row],[Clave]]="710143893",1,IF(OR(CONSOLIDADO[[#This Row],[Casos Acumulados]]&gt;0,CONSOLIDADO[[#This Row],[Muertes]]&gt;0),N915+1,I916))</f>
        <v>0</v>
      </c>
      <c r="O916" s="69">
        <f>+IFERROR(VLOOKUP($G916,TDMuertes!$C$2:$E$534,3,0),0)</f>
        <v>0</v>
      </c>
      <c r="P916" s="94" t="str">
        <f t="shared" ca="1" si="85"/>
        <v>OFF</v>
      </c>
      <c r="Q916" s="78">
        <f>+IFERROR(VLOOKUP(CONSOLIDADO[[#This Row],[Codigo Municipio]],TDDia!$A$4:$B$394,2,0),0)</f>
        <v>0</v>
      </c>
    </row>
    <row r="917" spans="2:17" ht="14.45">
      <c r="B917">
        <f t="shared" si="86"/>
        <v>5</v>
      </c>
      <c r="C917" s="69" t="str" cm="1">
        <f t="array" ref="C917">+INDEX(Table_4[[Departamento]:[Municipio]],FINAL!$B917,1)</f>
        <v>Atlántida</v>
      </c>
      <c r="D917" s="69" t="str" cm="1">
        <f t="array" ref="D917">+INDEX(Table_4[[Departamento]:[Municipio]],FINAL!$B917,4)</f>
        <v>La Masica</v>
      </c>
      <c r="E917" s="69" t="str" cm="1">
        <f t="array" ref="E917">+INDEX(Table_4[[Departamento]:[Municipio]],FINAL!$B917,3)</f>
        <v>0105</v>
      </c>
      <c r="F917" s="96">
        <f t="shared" si="79"/>
        <v>44036</v>
      </c>
      <c r="G917" s="71" t="str">
        <f>+CONSOLIDADO[[#This Row],[Codigo Municipio]]&amp;CONSOLIDADO[[#This Row],[Fecha]]</f>
        <v>010544036</v>
      </c>
      <c r="H917" s="72">
        <f>+IFERROR(VLOOKUP($G917,TDAcumula!$C$2:$E$2027,3,0),0)</f>
        <v>0</v>
      </c>
      <c r="I917" s="73">
        <f t="shared" si="83"/>
        <v>0</v>
      </c>
      <c r="J917" s="74">
        <f>+IF(CONSOLIDADO[[#This Row],[Codigo Municipio]]=E916,CONSOLIDADO[[#This Row],[Fallecidos Diarios]]+J916,CONSOLIDADO[[#This Row],[Fallecidos Diarios]])</f>
        <v>0</v>
      </c>
      <c r="K917" s="75">
        <f t="shared" si="84"/>
        <v>0</v>
      </c>
      <c r="L917" s="76">
        <f>+IF(CONSOLIDADO[[#This Row],[Codigo Municipio]]=E916,CONSOLIDADO[[#This Row],[Recuperados Diarios]]+L916,CONSOLIDADO[[#This Row],[Recuperados Diarios]])</f>
        <v>0</v>
      </c>
      <c r="M917" s="77" cm="1">
        <f t="array" ref="M917">+IFERROR(IF(CONSOLIDADO[[#This Row],[Día]]&lt;14,0,INDEX(CONSOLIDADO[Casos Diarios],ROW()-14,1)),0)</f>
        <v>0</v>
      </c>
      <c r="N917" s="72">
        <f>+IF(CONSOLIDADO[[#This Row],[Clave]]="710143893",1,IF(OR(CONSOLIDADO[[#This Row],[Casos Acumulados]]&gt;0,CONSOLIDADO[[#This Row],[Muertes]]&gt;0),N916+1,I917))</f>
        <v>0</v>
      </c>
      <c r="O917" s="69">
        <f>+IFERROR(VLOOKUP($G917,TDMuertes!$C$2:$E$534,3,0),0)</f>
        <v>0</v>
      </c>
      <c r="P917" s="94" t="str">
        <f t="shared" ca="1" si="85"/>
        <v>OFF</v>
      </c>
      <c r="Q917" s="78">
        <f>+IFERROR(VLOOKUP(CONSOLIDADO[[#This Row],[Codigo Municipio]],TDDia!$A$4:$B$394,2,0),0)</f>
        <v>0</v>
      </c>
    </row>
    <row r="918" spans="2:17" ht="14.45">
      <c r="B918">
        <f t="shared" si="86"/>
        <v>5</v>
      </c>
      <c r="C918" s="69" t="str" cm="1">
        <f t="array" ref="C918">+INDEX(Table_4[[Departamento]:[Municipio]],FINAL!$B918,1)</f>
        <v>Atlántida</v>
      </c>
      <c r="D918" s="69" t="str" cm="1">
        <f t="array" ref="D918">+INDEX(Table_4[[Departamento]:[Municipio]],FINAL!$B918,4)</f>
        <v>La Masica</v>
      </c>
      <c r="E918" s="69" t="str" cm="1">
        <f t="array" ref="E918">+INDEX(Table_4[[Departamento]:[Municipio]],FINAL!$B918,3)</f>
        <v>0105</v>
      </c>
      <c r="F918" s="96">
        <f t="shared" si="79"/>
        <v>44037</v>
      </c>
      <c r="G918" s="71" t="str">
        <f>+CONSOLIDADO[[#This Row],[Codigo Municipio]]&amp;CONSOLIDADO[[#This Row],[Fecha]]</f>
        <v>010544037</v>
      </c>
      <c r="H918" s="72">
        <f>+IFERROR(VLOOKUP($G918,TDAcumula!$C$2:$E$2027,3,0),0)</f>
        <v>0</v>
      </c>
      <c r="I918" s="73">
        <f t="shared" si="83"/>
        <v>0</v>
      </c>
      <c r="J918" s="74">
        <f>+IF(CONSOLIDADO[[#This Row],[Codigo Municipio]]=E917,CONSOLIDADO[[#This Row],[Fallecidos Diarios]]+J917,CONSOLIDADO[[#This Row],[Fallecidos Diarios]])</f>
        <v>0</v>
      </c>
      <c r="K918" s="75">
        <f t="shared" si="84"/>
        <v>0</v>
      </c>
      <c r="L918" s="76">
        <f>+IF(CONSOLIDADO[[#This Row],[Codigo Municipio]]=E917,CONSOLIDADO[[#This Row],[Recuperados Diarios]]+L917,CONSOLIDADO[[#This Row],[Recuperados Diarios]])</f>
        <v>0</v>
      </c>
      <c r="M918" s="77" cm="1">
        <f t="array" ref="M918">+IFERROR(IF(CONSOLIDADO[[#This Row],[Día]]&lt;14,0,INDEX(CONSOLIDADO[Casos Diarios],ROW()-14,1)),0)</f>
        <v>0</v>
      </c>
      <c r="N918" s="72">
        <f>+IF(CONSOLIDADO[[#This Row],[Clave]]="710143893",1,IF(OR(CONSOLIDADO[[#This Row],[Casos Acumulados]]&gt;0,CONSOLIDADO[[#This Row],[Muertes]]&gt;0),N917+1,I918))</f>
        <v>0</v>
      </c>
      <c r="O918" s="69">
        <f>+IFERROR(VLOOKUP($G918,TDMuertes!$C$2:$E$534,3,0),0)</f>
        <v>0</v>
      </c>
      <c r="P918" s="94" t="str">
        <f t="shared" ca="1" si="85"/>
        <v>OFF</v>
      </c>
      <c r="Q918" s="78">
        <f>+IFERROR(VLOOKUP(CONSOLIDADO[[#This Row],[Codigo Municipio]],TDDia!$A$4:$B$394,2,0),0)</f>
        <v>0</v>
      </c>
    </row>
    <row r="919" spans="2:17" ht="14.45">
      <c r="B919">
        <f t="shared" si="86"/>
        <v>5</v>
      </c>
      <c r="C919" s="69" t="str" cm="1">
        <f t="array" ref="C919">+INDEX(Table_4[[Departamento]:[Municipio]],FINAL!$B919,1)</f>
        <v>Atlántida</v>
      </c>
      <c r="D919" s="69" t="str" cm="1">
        <f t="array" ref="D919">+INDEX(Table_4[[Departamento]:[Municipio]],FINAL!$B919,4)</f>
        <v>La Masica</v>
      </c>
      <c r="E919" s="69" t="str" cm="1">
        <f t="array" ref="E919">+INDEX(Table_4[[Departamento]:[Municipio]],FINAL!$B919,3)</f>
        <v>0105</v>
      </c>
      <c r="F919" s="96">
        <f t="shared" si="79"/>
        <v>44038</v>
      </c>
      <c r="G919" s="71" t="str">
        <f>+CONSOLIDADO[[#This Row],[Codigo Municipio]]&amp;CONSOLIDADO[[#This Row],[Fecha]]</f>
        <v>010544038</v>
      </c>
      <c r="H919" s="72">
        <f>+IFERROR(VLOOKUP($G919,TDAcumula!$C$2:$E$2027,3,0),0)</f>
        <v>0</v>
      </c>
      <c r="I919" s="73">
        <f t="shared" si="83"/>
        <v>0</v>
      </c>
      <c r="J919" s="74">
        <f>+IF(CONSOLIDADO[[#This Row],[Codigo Municipio]]=E918,CONSOLIDADO[[#This Row],[Fallecidos Diarios]]+J918,CONSOLIDADO[[#This Row],[Fallecidos Diarios]])</f>
        <v>0</v>
      </c>
      <c r="K919" s="75">
        <f t="shared" si="84"/>
        <v>0</v>
      </c>
      <c r="L919" s="76">
        <f>+IF(CONSOLIDADO[[#This Row],[Codigo Municipio]]=E918,CONSOLIDADO[[#This Row],[Recuperados Diarios]]+L918,CONSOLIDADO[[#This Row],[Recuperados Diarios]])</f>
        <v>0</v>
      </c>
      <c r="M919" s="77" cm="1">
        <f t="array" ref="M919">+IFERROR(IF(CONSOLIDADO[[#This Row],[Día]]&lt;14,0,INDEX(CONSOLIDADO[Casos Diarios],ROW()-14,1)),0)</f>
        <v>0</v>
      </c>
      <c r="N919" s="72">
        <f>+IF(CONSOLIDADO[[#This Row],[Clave]]="710143893",1,IF(OR(CONSOLIDADO[[#This Row],[Casos Acumulados]]&gt;0,CONSOLIDADO[[#This Row],[Muertes]]&gt;0),N918+1,I919))</f>
        <v>0</v>
      </c>
      <c r="O919" s="69">
        <f>+IFERROR(VLOOKUP($G919,TDMuertes!$C$2:$E$534,3,0),0)</f>
        <v>0</v>
      </c>
      <c r="P919" s="94" t="str">
        <f t="shared" ca="1" si="85"/>
        <v>OFF</v>
      </c>
      <c r="Q919" s="78">
        <f>+IFERROR(VLOOKUP(CONSOLIDADO[[#This Row],[Codigo Municipio]],TDDia!$A$4:$B$394,2,0),0)</f>
        <v>0</v>
      </c>
    </row>
    <row r="920" spans="2:17" ht="14.45">
      <c r="B920">
        <f t="shared" si="86"/>
        <v>5</v>
      </c>
      <c r="C920" s="69" t="str" cm="1">
        <f t="array" ref="C920">+INDEX(Table_4[[Departamento]:[Municipio]],FINAL!$B920,1)</f>
        <v>Atlántida</v>
      </c>
      <c r="D920" s="69" t="str" cm="1">
        <f t="array" ref="D920">+INDEX(Table_4[[Departamento]:[Municipio]],FINAL!$B920,4)</f>
        <v>La Masica</v>
      </c>
      <c r="E920" s="69" t="str" cm="1">
        <f t="array" ref="E920">+INDEX(Table_4[[Departamento]:[Municipio]],FINAL!$B920,3)</f>
        <v>0105</v>
      </c>
      <c r="F920" s="96">
        <f t="shared" si="79"/>
        <v>44039</v>
      </c>
      <c r="G920" s="71" t="str">
        <f>+CONSOLIDADO[[#This Row],[Codigo Municipio]]&amp;CONSOLIDADO[[#This Row],[Fecha]]</f>
        <v>010544039</v>
      </c>
      <c r="H920" s="72">
        <f>+IFERROR(VLOOKUP($G920,TDAcumula!$C$2:$E$2027,3,0),0)</f>
        <v>0</v>
      </c>
      <c r="I920" s="73">
        <f t="shared" si="83"/>
        <v>0</v>
      </c>
      <c r="J920" s="74">
        <f>+IF(CONSOLIDADO[[#This Row],[Codigo Municipio]]=E919,CONSOLIDADO[[#This Row],[Fallecidos Diarios]]+J919,CONSOLIDADO[[#This Row],[Fallecidos Diarios]])</f>
        <v>0</v>
      </c>
      <c r="K920" s="75">
        <f t="shared" si="84"/>
        <v>0</v>
      </c>
      <c r="L920" s="76">
        <f>+IF(CONSOLIDADO[[#This Row],[Codigo Municipio]]=E919,CONSOLIDADO[[#This Row],[Recuperados Diarios]]+L919,CONSOLIDADO[[#This Row],[Recuperados Diarios]])</f>
        <v>0</v>
      </c>
      <c r="M920" s="77" cm="1">
        <f t="array" ref="M920">+IFERROR(IF(CONSOLIDADO[[#This Row],[Día]]&lt;14,0,INDEX(CONSOLIDADO[Casos Diarios],ROW()-14,1)),0)</f>
        <v>0</v>
      </c>
      <c r="N920" s="72">
        <f>+IF(CONSOLIDADO[[#This Row],[Clave]]="710143893",1,IF(OR(CONSOLIDADO[[#This Row],[Casos Acumulados]]&gt;0,CONSOLIDADO[[#This Row],[Muertes]]&gt;0),N919+1,I920))</f>
        <v>0</v>
      </c>
      <c r="O920" s="69">
        <f>+IFERROR(VLOOKUP($G920,TDMuertes!$C$2:$E$534,3,0),0)</f>
        <v>0</v>
      </c>
      <c r="P920" s="94" t="str">
        <f t="shared" ca="1" si="85"/>
        <v>OFF</v>
      </c>
      <c r="Q920" s="78">
        <f>+IFERROR(VLOOKUP(CONSOLIDADO[[#This Row],[Codigo Municipio]],TDDia!$A$4:$B$394,2,0),0)</f>
        <v>0</v>
      </c>
    </row>
    <row r="921" spans="2:17" ht="14.45">
      <c r="B921">
        <f t="shared" si="86"/>
        <v>5</v>
      </c>
      <c r="C921" s="69" t="str" cm="1">
        <f t="array" ref="C921">+INDEX(Table_4[[Departamento]:[Municipio]],FINAL!$B921,1)</f>
        <v>Atlántida</v>
      </c>
      <c r="D921" s="69" t="str" cm="1">
        <f t="array" ref="D921">+INDEX(Table_4[[Departamento]:[Municipio]],FINAL!$B921,4)</f>
        <v>La Masica</v>
      </c>
      <c r="E921" s="69" t="str" cm="1">
        <f t="array" ref="E921">+INDEX(Table_4[[Departamento]:[Municipio]],FINAL!$B921,3)</f>
        <v>0105</v>
      </c>
      <c r="F921" s="96">
        <f t="shared" si="79"/>
        <v>44040</v>
      </c>
      <c r="G921" s="71" t="str">
        <f>+CONSOLIDADO[[#This Row],[Codigo Municipio]]&amp;CONSOLIDADO[[#This Row],[Fecha]]</f>
        <v>010544040</v>
      </c>
      <c r="H921" s="72">
        <f>+IFERROR(VLOOKUP($G921,TDAcumula!$C$2:$E$2027,3,0),0)</f>
        <v>0</v>
      </c>
      <c r="I921" s="73">
        <f t="shared" si="83"/>
        <v>0</v>
      </c>
      <c r="J921" s="74">
        <f>+IF(CONSOLIDADO[[#This Row],[Codigo Municipio]]=E920,CONSOLIDADO[[#This Row],[Fallecidos Diarios]]+J920,CONSOLIDADO[[#This Row],[Fallecidos Diarios]])</f>
        <v>0</v>
      </c>
      <c r="K921" s="75">
        <f t="shared" si="84"/>
        <v>0</v>
      </c>
      <c r="L921" s="76">
        <f>+IF(CONSOLIDADO[[#This Row],[Codigo Municipio]]=E920,CONSOLIDADO[[#This Row],[Recuperados Diarios]]+L920,CONSOLIDADO[[#This Row],[Recuperados Diarios]])</f>
        <v>0</v>
      </c>
      <c r="M921" s="77" cm="1">
        <f t="array" ref="M921">+IFERROR(IF(CONSOLIDADO[[#This Row],[Día]]&lt;14,0,INDEX(CONSOLIDADO[Casos Diarios],ROW()-14,1)),0)</f>
        <v>0</v>
      </c>
      <c r="N921" s="72">
        <f>+IF(CONSOLIDADO[[#This Row],[Clave]]="710143893",1,IF(OR(CONSOLIDADO[[#This Row],[Casos Acumulados]]&gt;0,CONSOLIDADO[[#This Row],[Muertes]]&gt;0),N920+1,I921))</f>
        <v>0</v>
      </c>
      <c r="O921" s="69">
        <f>+IFERROR(VLOOKUP($G921,TDMuertes!$C$2:$E$534,3,0),0)</f>
        <v>0</v>
      </c>
      <c r="P921" s="94" t="str">
        <f t="shared" ca="1" si="85"/>
        <v>OFF</v>
      </c>
      <c r="Q921" s="78">
        <f>+IFERROR(VLOOKUP(CONSOLIDADO[[#This Row],[Codigo Municipio]],TDDia!$A$4:$B$394,2,0),0)</f>
        <v>0</v>
      </c>
    </row>
    <row r="922" spans="2:17" ht="14.45">
      <c r="B922">
        <f t="shared" si="86"/>
        <v>5</v>
      </c>
      <c r="C922" s="69" t="str" cm="1">
        <f t="array" ref="C922">+INDEX(Table_4[[Departamento]:[Municipio]],FINAL!$B922,1)</f>
        <v>Atlántida</v>
      </c>
      <c r="D922" s="69" t="str" cm="1">
        <f t="array" ref="D922">+INDEX(Table_4[[Departamento]:[Municipio]],FINAL!$B922,4)</f>
        <v>La Masica</v>
      </c>
      <c r="E922" s="69" t="str" cm="1">
        <f t="array" ref="E922">+INDEX(Table_4[[Departamento]:[Municipio]],FINAL!$B922,3)</f>
        <v>0105</v>
      </c>
      <c r="F922" s="96">
        <f t="shared" si="79"/>
        <v>44041</v>
      </c>
      <c r="G922" s="71" t="str">
        <f>+CONSOLIDADO[[#This Row],[Codigo Municipio]]&amp;CONSOLIDADO[[#This Row],[Fecha]]</f>
        <v>010544041</v>
      </c>
      <c r="H922" s="72">
        <f>+IFERROR(VLOOKUP($G922,TDAcumula!$C$2:$E$2027,3,0),0)</f>
        <v>0</v>
      </c>
      <c r="I922" s="73">
        <f t="shared" si="83"/>
        <v>0</v>
      </c>
      <c r="J922" s="74">
        <f>+IF(CONSOLIDADO[[#This Row],[Codigo Municipio]]=E921,CONSOLIDADO[[#This Row],[Fallecidos Diarios]]+J921,CONSOLIDADO[[#This Row],[Fallecidos Diarios]])</f>
        <v>0</v>
      </c>
      <c r="K922" s="75">
        <f t="shared" si="84"/>
        <v>0</v>
      </c>
      <c r="L922" s="76">
        <f>+IF(CONSOLIDADO[[#This Row],[Codigo Municipio]]=E921,CONSOLIDADO[[#This Row],[Recuperados Diarios]]+L921,CONSOLIDADO[[#This Row],[Recuperados Diarios]])</f>
        <v>0</v>
      </c>
      <c r="M922" s="77" cm="1">
        <f t="array" ref="M922">+IFERROR(IF(CONSOLIDADO[[#This Row],[Día]]&lt;14,0,INDEX(CONSOLIDADO[Casos Diarios],ROW()-14,1)),0)</f>
        <v>0</v>
      </c>
      <c r="N922" s="72">
        <f>+IF(CONSOLIDADO[[#This Row],[Clave]]="710143893",1,IF(OR(CONSOLIDADO[[#This Row],[Casos Acumulados]]&gt;0,CONSOLIDADO[[#This Row],[Muertes]]&gt;0),N921+1,I922))</f>
        <v>0</v>
      </c>
      <c r="O922" s="69">
        <f>+IFERROR(VLOOKUP($G922,TDMuertes!$C$2:$E$534,3,0),0)</f>
        <v>0</v>
      </c>
      <c r="P922" s="94" t="str">
        <f t="shared" ca="1" si="85"/>
        <v>OFF</v>
      </c>
      <c r="Q922" s="78">
        <f>+IFERROR(VLOOKUP(CONSOLIDADO[[#This Row],[Codigo Municipio]],TDDia!$A$4:$B$394,2,0),0)</f>
        <v>0</v>
      </c>
    </row>
    <row r="923" spans="2:17" ht="14.45">
      <c r="B923">
        <f t="shared" si="86"/>
        <v>5</v>
      </c>
      <c r="C923" s="69" t="str" cm="1">
        <f t="array" ref="C923">+INDEX(Table_4[[Departamento]:[Municipio]],FINAL!$B923,1)</f>
        <v>Atlántida</v>
      </c>
      <c r="D923" s="69" t="str" cm="1">
        <f t="array" ref="D923">+INDEX(Table_4[[Departamento]:[Municipio]],FINAL!$B923,4)</f>
        <v>La Masica</v>
      </c>
      <c r="E923" s="69" t="str" cm="1">
        <f t="array" ref="E923">+INDEX(Table_4[[Departamento]:[Municipio]],FINAL!$B923,3)</f>
        <v>0105</v>
      </c>
      <c r="F923" s="96">
        <f t="shared" si="79"/>
        <v>44042</v>
      </c>
      <c r="G923" s="71" t="str">
        <f>+CONSOLIDADO[[#This Row],[Codigo Municipio]]&amp;CONSOLIDADO[[#This Row],[Fecha]]</f>
        <v>010544042</v>
      </c>
      <c r="H923" s="72">
        <f>+IFERROR(VLOOKUP($G923,TDAcumula!$C$2:$E$2027,3,0),0)</f>
        <v>0</v>
      </c>
      <c r="I923" s="73">
        <f t="shared" si="83"/>
        <v>0</v>
      </c>
      <c r="J923" s="74">
        <f>+IF(CONSOLIDADO[[#This Row],[Codigo Municipio]]=E922,CONSOLIDADO[[#This Row],[Fallecidos Diarios]]+J922,CONSOLIDADO[[#This Row],[Fallecidos Diarios]])</f>
        <v>0</v>
      </c>
      <c r="K923" s="75">
        <f t="shared" si="84"/>
        <v>0</v>
      </c>
      <c r="L923" s="76">
        <f>+IF(CONSOLIDADO[[#This Row],[Codigo Municipio]]=E922,CONSOLIDADO[[#This Row],[Recuperados Diarios]]+L922,CONSOLIDADO[[#This Row],[Recuperados Diarios]])</f>
        <v>0</v>
      </c>
      <c r="M923" s="77" cm="1">
        <f t="array" ref="M923">+IFERROR(IF(CONSOLIDADO[[#This Row],[Día]]&lt;14,0,INDEX(CONSOLIDADO[Casos Diarios],ROW()-14,1)),0)</f>
        <v>0</v>
      </c>
      <c r="N923" s="72">
        <f>+IF(CONSOLIDADO[[#This Row],[Clave]]="710143893",1,IF(OR(CONSOLIDADO[[#This Row],[Casos Acumulados]]&gt;0,CONSOLIDADO[[#This Row],[Muertes]]&gt;0),N922+1,I923))</f>
        <v>0</v>
      </c>
      <c r="O923" s="69">
        <f>+IFERROR(VLOOKUP($G923,TDMuertes!$C$2:$E$534,3,0),0)</f>
        <v>0</v>
      </c>
      <c r="P923" s="94" t="str">
        <f t="shared" ca="1" si="85"/>
        <v>OFF</v>
      </c>
      <c r="Q923" s="78">
        <f>+IFERROR(VLOOKUP(CONSOLIDADO[[#This Row],[Codigo Municipio]],TDDia!$A$4:$B$394,2,0),0)</f>
        <v>0</v>
      </c>
    </row>
    <row r="924" spans="2:17" ht="14.45">
      <c r="B924">
        <f t="shared" si="86"/>
        <v>5</v>
      </c>
      <c r="C924" s="69" t="str" cm="1">
        <f t="array" ref="C924">+INDEX(Table_4[[Departamento]:[Municipio]],FINAL!$B924,1)</f>
        <v>Atlántida</v>
      </c>
      <c r="D924" s="69" t="str" cm="1">
        <f t="array" ref="D924">+INDEX(Table_4[[Departamento]:[Municipio]],FINAL!$B924,4)</f>
        <v>La Masica</v>
      </c>
      <c r="E924" s="69" t="str" cm="1">
        <f t="array" ref="E924">+INDEX(Table_4[[Departamento]:[Municipio]],FINAL!$B924,3)</f>
        <v>0105</v>
      </c>
      <c r="F924" s="96">
        <f t="shared" si="79"/>
        <v>44043</v>
      </c>
      <c r="G924" s="71" t="str">
        <f>+CONSOLIDADO[[#This Row],[Codigo Municipio]]&amp;CONSOLIDADO[[#This Row],[Fecha]]</f>
        <v>010544043</v>
      </c>
      <c r="H924" s="72">
        <f>+IFERROR(VLOOKUP($G924,TDAcumula!$C$2:$E$2027,3,0),0)</f>
        <v>0</v>
      </c>
      <c r="I924" s="73">
        <f t="shared" si="83"/>
        <v>0</v>
      </c>
      <c r="J924" s="74">
        <f>+IF(CONSOLIDADO[[#This Row],[Codigo Municipio]]=E923,CONSOLIDADO[[#This Row],[Fallecidos Diarios]]+J923,CONSOLIDADO[[#This Row],[Fallecidos Diarios]])</f>
        <v>0</v>
      </c>
      <c r="K924" s="75">
        <f t="shared" si="84"/>
        <v>0</v>
      </c>
      <c r="L924" s="76">
        <f>+IF(CONSOLIDADO[[#This Row],[Codigo Municipio]]=E923,CONSOLIDADO[[#This Row],[Recuperados Diarios]]+L923,CONSOLIDADO[[#This Row],[Recuperados Diarios]])</f>
        <v>0</v>
      </c>
      <c r="M924" s="77" cm="1">
        <f t="array" ref="M924">+IFERROR(IF(CONSOLIDADO[[#This Row],[Día]]&lt;14,0,INDEX(CONSOLIDADO[Casos Diarios],ROW()-14,1)),0)</f>
        <v>0</v>
      </c>
      <c r="N924" s="72">
        <f>+IF(CONSOLIDADO[[#This Row],[Clave]]="710143893",1,IF(OR(CONSOLIDADO[[#This Row],[Casos Acumulados]]&gt;0,CONSOLIDADO[[#This Row],[Muertes]]&gt;0),N923+1,I924))</f>
        <v>0</v>
      </c>
      <c r="O924" s="69">
        <f>+IFERROR(VLOOKUP($G924,TDMuertes!$C$2:$E$534,3,0),0)</f>
        <v>0</v>
      </c>
      <c r="P924" s="94" t="str">
        <f t="shared" ca="1" si="85"/>
        <v>OFF</v>
      </c>
      <c r="Q924" s="78">
        <f>+IFERROR(VLOOKUP(CONSOLIDADO[[#This Row],[Codigo Municipio]],TDDia!$A$4:$B$394,2,0),0)</f>
        <v>0</v>
      </c>
    </row>
    <row r="925" spans="2:17" ht="14.45">
      <c r="B925">
        <f t="shared" si="86"/>
        <v>5</v>
      </c>
      <c r="C925" s="69" t="str" cm="1">
        <f t="array" ref="C925">+INDEX(Table_4[[Departamento]:[Municipio]],FINAL!$B925,1)</f>
        <v>Atlántida</v>
      </c>
      <c r="D925" s="69" t="str" cm="1">
        <f t="array" ref="D925">+INDEX(Table_4[[Departamento]:[Municipio]],FINAL!$B925,4)</f>
        <v>La Masica</v>
      </c>
      <c r="E925" s="69" t="str" cm="1">
        <f t="array" ref="E925">+INDEX(Table_4[[Departamento]:[Municipio]],FINAL!$B925,3)</f>
        <v>0105</v>
      </c>
      <c r="F925" s="96">
        <f t="shared" si="79"/>
        <v>44044</v>
      </c>
      <c r="G925" s="71" t="str">
        <f>+CONSOLIDADO[[#This Row],[Codigo Municipio]]&amp;CONSOLIDADO[[#This Row],[Fecha]]</f>
        <v>010544044</v>
      </c>
      <c r="H925" s="72">
        <f>+IFERROR(VLOOKUP($G925,TDAcumula!$C$2:$E$2027,3,0),0)</f>
        <v>0</v>
      </c>
      <c r="I925" s="73">
        <f t="shared" si="83"/>
        <v>0</v>
      </c>
      <c r="J925" s="74">
        <f>+IF(CONSOLIDADO[[#This Row],[Codigo Municipio]]=E924,CONSOLIDADO[[#This Row],[Fallecidos Diarios]]+J924,CONSOLIDADO[[#This Row],[Fallecidos Diarios]])</f>
        <v>0</v>
      </c>
      <c r="K925" s="75">
        <f t="shared" si="84"/>
        <v>0</v>
      </c>
      <c r="L925" s="76">
        <f>+IF(CONSOLIDADO[[#This Row],[Codigo Municipio]]=E924,CONSOLIDADO[[#This Row],[Recuperados Diarios]]+L924,CONSOLIDADO[[#This Row],[Recuperados Diarios]])</f>
        <v>0</v>
      </c>
      <c r="M925" s="77" cm="1">
        <f t="array" ref="M925">+IFERROR(IF(CONSOLIDADO[[#This Row],[Día]]&lt;14,0,INDEX(CONSOLIDADO[Casos Diarios],ROW()-14,1)),0)</f>
        <v>0</v>
      </c>
      <c r="N925" s="72">
        <f>+IF(CONSOLIDADO[[#This Row],[Clave]]="710143893",1,IF(OR(CONSOLIDADO[[#This Row],[Casos Acumulados]]&gt;0,CONSOLIDADO[[#This Row],[Muertes]]&gt;0),N924+1,I925))</f>
        <v>0</v>
      </c>
      <c r="O925" s="69">
        <f>+IFERROR(VLOOKUP($G925,TDMuertes!$C$2:$E$534,3,0),0)</f>
        <v>0</v>
      </c>
      <c r="P925" s="94" t="str">
        <f t="shared" ca="1" si="85"/>
        <v>OFF</v>
      </c>
      <c r="Q925" s="78">
        <f>+IFERROR(VLOOKUP(CONSOLIDADO[[#This Row],[Codigo Municipio]],TDDia!$A$4:$B$394,2,0),0)</f>
        <v>0</v>
      </c>
    </row>
    <row r="926" spans="2:17" ht="14.45">
      <c r="B926">
        <f t="shared" si="86"/>
        <v>5</v>
      </c>
      <c r="C926" s="69" t="str" cm="1">
        <f t="array" ref="C926">+INDEX(Table_4[[Departamento]:[Municipio]],FINAL!$B926,1)</f>
        <v>Atlántida</v>
      </c>
      <c r="D926" s="69" t="str" cm="1">
        <f t="array" ref="D926">+INDEX(Table_4[[Departamento]:[Municipio]],FINAL!$B926,4)</f>
        <v>La Masica</v>
      </c>
      <c r="E926" s="69" t="str" cm="1">
        <f t="array" ref="E926">+INDEX(Table_4[[Departamento]:[Municipio]],FINAL!$B926,3)</f>
        <v>0105</v>
      </c>
      <c r="F926" s="96">
        <f t="shared" si="79"/>
        <v>44045</v>
      </c>
      <c r="G926" s="71" t="str">
        <f>+CONSOLIDADO[[#This Row],[Codigo Municipio]]&amp;CONSOLIDADO[[#This Row],[Fecha]]</f>
        <v>010544045</v>
      </c>
      <c r="H926" s="72">
        <f>+IFERROR(VLOOKUP($G926,TDAcumula!$C$2:$E$2027,3,0),0)</f>
        <v>0</v>
      </c>
      <c r="I926" s="73">
        <f t="shared" si="83"/>
        <v>0</v>
      </c>
      <c r="J926" s="74">
        <f>+IF(CONSOLIDADO[[#This Row],[Codigo Municipio]]=E925,CONSOLIDADO[[#This Row],[Fallecidos Diarios]]+J925,CONSOLIDADO[[#This Row],[Fallecidos Diarios]])</f>
        <v>0</v>
      </c>
      <c r="K926" s="75">
        <f t="shared" si="84"/>
        <v>0</v>
      </c>
      <c r="L926" s="76">
        <f>+IF(CONSOLIDADO[[#This Row],[Codigo Municipio]]=E925,CONSOLIDADO[[#This Row],[Recuperados Diarios]]+L925,CONSOLIDADO[[#This Row],[Recuperados Diarios]])</f>
        <v>0</v>
      </c>
      <c r="M926" s="77" cm="1">
        <f t="array" ref="M926">+IFERROR(IF(CONSOLIDADO[[#This Row],[Día]]&lt;14,0,INDEX(CONSOLIDADO[Casos Diarios],ROW()-14,1)),0)</f>
        <v>0</v>
      </c>
      <c r="N926" s="72">
        <f>+IF(CONSOLIDADO[[#This Row],[Clave]]="710143893",1,IF(OR(CONSOLIDADO[[#This Row],[Casos Acumulados]]&gt;0,CONSOLIDADO[[#This Row],[Muertes]]&gt;0),N925+1,I926))</f>
        <v>0</v>
      </c>
      <c r="O926" s="69">
        <f>+IFERROR(VLOOKUP($G926,TDMuertes!$C$2:$E$534,3,0),0)</f>
        <v>0</v>
      </c>
      <c r="P926" s="94" t="str">
        <f t="shared" ca="1" si="85"/>
        <v>OFF</v>
      </c>
      <c r="Q926" s="78">
        <f>+IFERROR(VLOOKUP(CONSOLIDADO[[#This Row],[Codigo Municipio]],TDDia!$A$4:$B$394,2,0),0)</f>
        <v>0</v>
      </c>
    </row>
    <row r="927" spans="2:17" ht="14.45">
      <c r="B927">
        <f t="shared" si="86"/>
        <v>5</v>
      </c>
      <c r="C927" s="69" t="str" cm="1">
        <f t="array" ref="C927">+INDEX(Table_4[[Departamento]:[Municipio]],FINAL!$B927,1)</f>
        <v>Atlántida</v>
      </c>
      <c r="D927" s="69" t="str" cm="1">
        <f t="array" ref="D927">+INDEX(Table_4[[Departamento]:[Municipio]],FINAL!$B927,4)</f>
        <v>La Masica</v>
      </c>
      <c r="E927" s="69" t="str" cm="1">
        <f t="array" ref="E927">+INDEX(Table_4[[Departamento]:[Municipio]],FINAL!$B927,3)</f>
        <v>0105</v>
      </c>
      <c r="F927" s="96">
        <f t="shared" si="79"/>
        <v>44046</v>
      </c>
      <c r="G927" s="71" t="str">
        <f>+CONSOLIDADO[[#This Row],[Codigo Municipio]]&amp;CONSOLIDADO[[#This Row],[Fecha]]</f>
        <v>010544046</v>
      </c>
      <c r="H927" s="72">
        <f>+IFERROR(VLOOKUP($G927,TDAcumula!$C$2:$E$2027,3,0),0)</f>
        <v>0</v>
      </c>
      <c r="I927" s="73">
        <f t="shared" si="83"/>
        <v>0</v>
      </c>
      <c r="J927" s="74">
        <f>+IF(CONSOLIDADO[[#This Row],[Codigo Municipio]]=E926,CONSOLIDADO[[#This Row],[Fallecidos Diarios]]+J926,CONSOLIDADO[[#This Row],[Fallecidos Diarios]])</f>
        <v>0</v>
      </c>
      <c r="K927" s="75">
        <f t="shared" si="84"/>
        <v>0</v>
      </c>
      <c r="L927" s="76">
        <f>+IF(CONSOLIDADO[[#This Row],[Codigo Municipio]]=E926,CONSOLIDADO[[#This Row],[Recuperados Diarios]]+L926,CONSOLIDADO[[#This Row],[Recuperados Diarios]])</f>
        <v>0</v>
      </c>
      <c r="M927" s="77" cm="1">
        <f t="array" ref="M927">+IFERROR(IF(CONSOLIDADO[[#This Row],[Día]]&lt;14,0,INDEX(CONSOLIDADO[Casos Diarios],ROW()-14,1)),0)</f>
        <v>0</v>
      </c>
      <c r="N927" s="72">
        <f>+IF(CONSOLIDADO[[#This Row],[Clave]]="710143893",1,IF(OR(CONSOLIDADO[[#This Row],[Casos Acumulados]]&gt;0,CONSOLIDADO[[#This Row],[Muertes]]&gt;0),N926+1,I927))</f>
        <v>0</v>
      </c>
      <c r="O927" s="69">
        <f>+IFERROR(VLOOKUP($G927,TDMuertes!$C$2:$E$534,3,0),0)</f>
        <v>0</v>
      </c>
      <c r="P927" s="94" t="str">
        <f t="shared" ca="1" si="85"/>
        <v>OFF</v>
      </c>
      <c r="Q927" s="78">
        <f>+IFERROR(VLOOKUP(CONSOLIDADO[[#This Row],[Codigo Municipio]],TDDia!$A$4:$B$394,2,0),0)</f>
        <v>0</v>
      </c>
    </row>
    <row r="928" spans="2:17" ht="14.45">
      <c r="B928">
        <f t="shared" si="86"/>
        <v>5</v>
      </c>
      <c r="C928" s="69" t="str" cm="1">
        <f t="array" ref="C928">+INDEX(Table_4[[Departamento]:[Municipio]],FINAL!$B928,1)</f>
        <v>Atlántida</v>
      </c>
      <c r="D928" s="69" t="str" cm="1">
        <f t="array" ref="D928">+INDEX(Table_4[[Departamento]:[Municipio]],FINAL!$B928,4)</f>
        <v>La Masica</v>
      </c>
      <c r="E928" s="69" t="str" cm="1">
        <f t="array" ref="E928">+INDEX(Table_4[[Departamento]:[Municipio]],FINAL!$B928,3)</f>
        <v>0105</v>
      </c>
      <c r="F928" s="96">
        <f t="shared" si="79"/>
        <v>44047</v>
      </c>
      <c r="G928" s="71" t="str">
        <f>+CONSOLIDADO[[#This Row],[Codigo Municipio]]&amp;CONSOLIDADO[[#This Row],[Fecha]]</f>
        <v>010544047</v>
      </c>
      <c r="H928" s="72">
        <f>+IFERROR(VLOOKUP($G928,TDAcumula!$C$2:$E$2027,3,0),0)</f>
        <v>0</v>
      </c>
      <c r="I928" s="73">
        <f t="shared" si="83"/>
        <v>0</v>
      </c>
      <c r="J928" s="74">
        <f>+IF(CONSOLIDADO[[#This Row],[Codigo Municipio]]=E927,CONSOLIDADO[[#This Row],[Fallecidos Diarios]]+J927,CONSOLIDADO[[#This Row],[Fallecidos Diarios]])</f>
        <v>0</v>
      </c>
      <c r="K928" s="75">
        <f t="shared" si="84"/>
        <v>0</v>
      </c>
      <c r="L928" s="76">
        <f>+IF(CONSOLIDADO[[#This Row],[Codigo Municipio]]=E927,CONSOLIDADO[[#This Row],[Recuperados Diarios]]+L927,CONSOLIDADO[[#This Row],[Recuperados Diarios]])</f>
        <v>0</v>
      </c>
      <c r="M928" s="77" cm="1">
        <f t="array" ref="M928">+IFERROR(IF(CONSOLIDADO[[#This Row],[Día]]&lt;14,0,INDEX(CONSOLIDADO[Casos Diarios],ROW()-14,1)),0)</f>
        <v>0</v>
      </c>
      <c r="N928" s="72">
        <f>+IF(CONSOLIDADO[[#This Row],[Clave]]="710143893",1,IF(OR(CONSOLIDADO[[#This Row],[Casos Acumulados]]&gt;0,CONSOLIDADO[[#This Row],[Muertes]]&gt;0),N927+1,I928))</f>
        <v>0</v>
      </c>
      <c r="O928" s="69">
        <f>+IFERROR(VLOOKUP($G928,TDMuertes!$C$2:$E$534,3,0),0)</f>
        <v>0</v>
      </c>
      <c r="P928" s="94" t="str">
        <f t="shared" ca="1" si="85"/>
        <v>OFF</v>
      </c>
      <c r="Q928" s="78">
        <f>+IFERROR(VLOOKUP(CONSOLIDADO[[#This Row],[Codigo Municipio]],TDDia!$A$4:$B$394,2,0),0)</f>
        <v>0</v>
      </c>
    </row>
    <row r="929" spans="2:17" ht="14.45">
      <c r="B929">
        <f t="shared" si="86"/>
        <v>5</v>
      </c>
      <c r="C929" s="69" t="str" cm="1">
        <f t="array" ref="C929">+INDEX(Table_4[[Departamento]:[Municipio]],FINAL!$B929,1)</f>
        <v>Atlántida</v>
      </c>
      <c r="D929" s="69" t="str" cm="1">
        <f t="array" ref="D929">+INDEX(Table_4[[Departamento]:[Municipio]],FINAL!$B929,4)</f>
        <v>La Masica</v>
      </c>
      <c r="E929" s="69" t="str" cm="1">
        <f t="array" ref="E929">+INDEX(Table_4[[Departamento]:[Municipio]],FINAL!$B929,3)</f>
        <v>0105</v>
      </c>
      <c r="F929" s="96">
        <f t="shared" si="79"/>
        <v>44048</v>
      </c>
      <c r="G929" s="71" t="str">
        <f>+CONSOLIDADO[[#This Row],[Codigo Municipio]]&amp;CONSOLIDADO[[#This Row],[Fecha]]</f>
        <v>010544048</v>
      </c>
      <c r="H929" s="72">
        <f>+IFERROR(VLOOKUP($G929,TDAcumula!$C$2:$E$2027,3,0),0)</f>
        <v>0</v>
      </c>
      <c r="I929" s="73">
        <f t="shared" si="83"/>
        <v>0</v>
      </c>
      <c r="J929" s="74">
        <f>+IF(CONSOLIDADO[[#This Row],[Codigo Municipio]]=E928,CONSOLIDADO[[#This Row],[Fallecidos Diarios]]+J928,CONSOLIDADO[[#This Row],[Fallecidos Diarios]])</f>
        <v>0</v>
      </c>
      <c r="K929" s="75">
        <f t="shared" si="84"/>
        <v>0</v>
      </c>
      <c r="L929" s="76">
        <f>+IF(CONSOLIDADO[[#This Row],[Codigo Municipio]]=E928,CONSOLIDADO[[#This Row],[Recuperados Diarios]]+L928,CONSOLIDADO[[#This Row],[Recuperados Diarios]])</f>
        <v>0</v>
      </c>
      <c r="M929" s="77" cm="1">
        <f t="array" ref="M929">+IFERROR(IF(CONSOLIDADO[[#This Row],[Día]]&lt;14,0,INDEX(CONSOLIDADO[Casos Diarios],ROW()-14,1)),0)</f>
        <v>0</v>
      </c>
      <c r="N929" s="72">
        <f>+IF(CONSOLIDADO[[#This Row],[Clave]]="710143893",1,IF(OR(CONSOLIDADO[[#This Row],[Casos Acumulados]]&gt;0,CONSOLIDADO[[#This Row],[Muertes]]&gt;0),N928+1,I929))</f>
        <v>0</v>
      </c>
      <c r="O929" s="69">
        <f>+IFERROR(VLOOKUP($G929,TDMuertes!$C$2:$E$534,3,0),0)</f>
        <v>0</v>
      </c>
      <c r="P929" s="94" t="str">
        <f t="shared" ca="1" si="85"/>
        <v>OFF</v>
      </c>
      <c r="Q929" s="78">
        <f>+IFERROR(VLOOKUP(CONSOLIDADO[[#This Row],[Codigo Municipio]],TDDia!$A$4:$B$394,2,0),0)</f>
        <v>0</v>
      </c>
    </row>
    <row r="930" spans="2:17" ht="14.45">
      <c r="B930">
        <f t="shared" si="86"/>
        <v>5</v>
      </c>
      <c r="C930" s="69" t="str" cm="1">
        <f t="array" ref="C930">+INDEX(Table_4[[Departamento]:[Municipio]],FINAL!$B930,1)</f>
        <v>Atlántida</v>
      </c>
      <c r="D930" s="69" t="str" cm="1">
        <f t="array" ref="D930">+INDEX(Table_4[[Departamento]:[Municipio]],FINAL!$B930,4)</f>
        <v>La Masica</v>
      </c>
      <c r="E930" s="69" t="str" cm="1">
        <f t="array" ref="E930">+INDEX(Table_4[[Departamento]:[Municipio]],FINAL!$B930,3)</f>
        <v>0105</v>
      </c>
      <c r="F930" s="96">
        <f t="shared" si="79"/>
        <v>44049</v>
      </c>
      <c r="G930" s="71" t="str">
        <f>+CONSOLIDADO[[#This Row],[Codigo Municipio]]&amp;CONSOLIDADO[[#This Row],[Fecha]]</f>
        <v>010544049</v>
      </c>
      <c r="H930" s="72">
        <f>+IFERROR(VLOOKUP($G930,TDAcumula!$C$2:$E$2027,3,0),0)</f>
        <v>0</v>
      </c>
      <c r="I930" s="73">
        <f t="shared" si="83"/>
        <v>0</v>
      </c>
      <c r="J930" s="74">
        <f>+IF(CONSOLIDADO[[#This Row],[Codigo Municipio]]=E929,CONSOLIDADO[[#This Row],[Fallecidos Diarios]]+J929,CONSOLIDADO[[#This Row],[Fallecidos Diarios]])</f>
        <v>0</v>
      </c>
      <c r="K930" s="75">
        <f t="shared" si="84"/>
        <v>0</v>
      </c>
      <c r="L930" s="76">
        <f>+IF(CONSOLIDADO[[#This Row],[Codigo Municipio]]=E929,CONSOLIDADO[[#This Row],[Recuperados Diarios]]+L929,CONSOLIDADO[[#This Row],[Recuperados Diarios]])</f>
        <v>0</v>
      </c>
      <c r="M930" s="77" cm="1">
        <f t="array" ref="M930">+IFERROR(IF(CONSOLIDADO[[#This Row],[Día]]&lt;14,0,INDEX(CONSOLIDADO[Casos Diarios],ROW()-14,1)),0)</f>
        <v>0</v>
      </c>
      <c r="N930" s="72">
        <f>+IF(CONSOLIDADO[[#This Row],[Clave]]="710143893",1,IF(OR(CONSOLIDADO[[#This Row],[Casos Acumulados]]&gt;0,CONSOLIDADO[[#This Row],[Muertes]]&gt;0),N929+1,I930))</f>
        <v>0</v>
      </c>
      <c r="O930" s="69">
        <f>+IFERROR(VLOOKUP($G930,TDMuertes!$C$2:$E$534,3,0),0)</f>
        <v>0</v>
      </c>
      <c r="P930" s="94" t="str">
        <f t="shared" ca="1" si="85"/>
        <v>OFF</v>
      </c>
      <c r="Q930" s="78">
        <f>+IFERROR(VLOOKUP(CONSOLIDADO[[#This Row],[Codigo Municipio]],TDDia!$A$4:$B$394,2,0),0)</f>
        <v>0</v>
      </c>
    </row>
    <row r="931" spans="2:17" ht="14.45">
      <c r="B931">
        <f t="shared" si="86"/>
        <v>5</v>
      </c>
      <c r="C931" s="69" t="str" cm="1">
        <f t="array" ref="C931">+INDEX(Table_4[[Departamento]:[Municipio]],FINAL!$B931,1)</f>
        <v>Atlántida</v>
      </c>
      <c r="D931" s="69" t="str" cm="1">
        <f t="array" ref="D931">+INDEX(Table_4[[Departamento]:[Municipio]],FINAL!$B931,4)</f>
        <v>La Masica</v>
      </c>
      <c r="E931" s="69" t="str" cm="1">
        <f t="array" ref="E931">+INDEX(Table_4[[Departamento]:[Municipio]],FINAL!$B931,3)</f>
        <v>0105</v>
      </c>
      <c r="F931" s="96">
        <f t="shared" si="79"/>
        <v>44050</v>
      </c>
      <c r="G931" s="71" t="str">
        <f>+CONSOLIDADO[[#This Row],[Codigo Municipio]]&amp;CONSOLIDADO[[#This Row],[Fecha]]</f>
        <v>010544050</v>
      </c>
      <c r="H931" s="72">
        <f>+IFERROR(VLOOKUP($G931,TDAcumula!$C$2:$E$2027,3,0),0)</f>
        <v>0</v>
      </c>
      <c r="I931" s="73">
        <f t="shared" si="83"/>
        <v>0</v>
      </c>
      <c r="J931" s="74">
        <f>+IF(CONSOLIDADO[[#This Row],[Codigo Municipio]]=E930,CONSOLIDADO[[#This Row],[Fallecidos Diarios]]+J930,CONSOLIDADO[[#This Row],[Fallecidos Diarios]])</f>
        <v>0</v>
      </c>
      <c r="K931" s="75">
        <f t="shared" si="84"/>
        <v>0</v>
      </c>
      <c r="L931" s="76">
        <f>+IF(CONSOLIDADO[[#This Row],[Codigo Municipio]]=E930,CONSOLIDADO[[#This Row],[Recuperados Diarios]]+L930,CONSOLIDADO[[#This Row],[Recuperados Diarios]])</f>
        <v>0</v>
      </c>
      <c r="M931" s="77" cm="1">
        <f t="array" ref="M931">+IFERROR(IF(CONSOLIDADO[[#This Row],[Día]]&lt;14,0,INDEX(CONSOLIDADO[Casos Diarios],ROW()-14,1)),0)</f>
        <v>0</v>
      </c>
      <c r="N931" s="72">
        <f>+IF(CONSOLIDADO[[#This Row],[Clave]]="710143893",1,IF(OR(CONSOLIDADO[[#This Row],[Casos Acumulados]]&gt;0,CONSOLIDADO[[#This Row],[Muertes]]&gt;0),N930+1,I931))</f>
        <v>0</v>
      </c>
      <c r="O931" s="69">
        <f>+IFERROR(VLOOKUP($G931,TDMuertes!$C$2:$E$534,3,0),0)</f>
        <v>0</v>
      </c>
      <c r="P931" s="94" t="str">
        <f t="shared" ca="1" si="85"/>
        <v>OFF</v>
      </c>
      <c r="Q931" s="78">
        <f>+IFERROR(VLOOKUP(CONSOLIDADO[[#This Row],[Codigo Municipio]],TDDia!$A$4:$B$394,2,0),0)</f>
        <v>0</v>
      </c>
    </row>
    <row r="932" spans="2:17" ht="14.45">
      <c r="B932">
        <f t="shared" si="86"/>
        <v>5</v>
      </c>
      <c r="C932" s="69" t="str" cm="1">
        <f t="array" ref="C932">+INDEX(Table_4[[Departamento]:[Municipio]],FINAL!$B932,1)</f>
        <v>Atlántida</v>
      </c>
      <c r="D932" s="69" t="str" cm="1">
        <f t="array" ref="D932">+INDEX(Table_4[[Departamento]:[Municipio]],FINAL!$B932,4)</f>
        <v>La Masica</v>
      </c>
      <c r="E932" s="69" t="str" cm="1">
        <f t="array" ref="E932">+INDEX(Table_4[[Departamento]:[Municipio]],FINAL!$B932,3)</f>
        <v>0105</v>
      </c>
      <c r="F932" s="96">
        <f t="shared" si="79"/>
        <v>44051</v>
      </c>
      <c r="G932" s="71" t="str">
        <f>+CONSOLIDADO[[#This Row],[Codigo Municipio]]&amp;CONSOLIDADO[[#This Row],[Fecha]]</f>
        <v>010544051</v>
      </c>
      <c r="H932" s="72">
        <f>+IFERROR(VLOOKUP($G932,TDAcumula!$C$2:$E$2027,3,0),0)</f>
        <v>0</v>
      </c>
      <c r="I932" s="73">
        <f t="shared" si="83"/>
        <v>0</v>
      </c>
      <c r="J932" s="74">
        <f>+IF(CONSOLIDADO[[#This Row],[Codigo Municipio]]=E931,CONSOLIDADO[[#This Row],[Fallecidos Diarios]]+J931,CONSOLIDADO[[#This Row],[Fallecidos Diarios]])</f>
        <v>0</v>
      </c>
      <c r="K932" s="75">
        <f t="shared" si="84"/>
        <v>0</v>
      </c>
      <c r="L932" s="76">
        <f>+IF(CONSOLIDADO[[#This Row],[Codigo Municipio]]=E931,CONSOLIDADO[[#This Row],[Recuperados Diarios]]+L931,CONSOLIDADO[[#This Row],[Recuperados Diarios]])</f>
        <v>0</v>
      </c>
      <c r="M932" s="77" cm="1">
        <f t="array" ref="M932">+IFERROR(IF(CONSOLIDADO[[#This Row],[Día]]&lt;14,0,INDEX(CONSOLIDADO[Casos Diarios],ROW()-14,1)),0)</f>
        <v>0</v>
      </c>
      <c r="N932" s="72">
        <f>+IF(CONSOLIDADO[[#This Row],[Clave]]="710143893",1,IF(OR(CONSOLIDADO[[#This Row],[Casos Acumulados]]&gt;0,CONSOLIDADO[[#This Row],[Muertes]]&gt;0),N931+1,I932))</f>
        <v>0</v>
      </c>
      <c r="O932" s="69">
        <f>+IFERROR(VLOOKUP($G932,TDMuertes!$C$2:$E$534,3,0),0)</f>
        <v>0</v>
      </c>
      <c r="P932" s="94" t="str">
        <f t="shared" ca="1" si="85"/>
        <v>OFF</v>
      </c>
      <c r="Q932" s="78">
        <f>+IFERROR(VLOOKUP(CONSOLIDADO[[#This Row],[Codigo Municipio]],TDDia!$A$4:$B$394,2,0),0)</f>
        <v>0</v>
      </c>
    </row>
    <row r="933" spans="2:17" ht="14.45">
      <c r="B933">
        <f t="shared" si="86"/>
        <v>5</v>
      </c>
      <c r="C933" s="69" t="str" cm="1">
        <f t="array" ref="C933">+INDEX(Table_4[[Departamento]:[Municipio]],FINAL!$B933,1)</f>
        <v>Atlántida</v>
      </c>
      <c r="D933" s="69" t="str" cm="1">
        <f t="array" ref="D933">+INDEX(Table_4[[Departamento]:[Municipio]],FINAL!$B933,4)</f>
        <v>La Masica</v>
      </c>
      <c r="E933" s="69" t="str" cm="1">
        <f t="array" ref="E933">+INDEX(Table_4[[Departamento]:[Municipio]],FINAL!$B933,3)</f>
        <v>0105</v>
      </c>
      <c r="F933" s="96">
        <f t="shared" si="79"/>
        <v>44052</v>
      </c>
      <c r="G933" s="71" t="str">
        <f>+CONSOLIDADO[[#This Row],[Codigo Municipio]]&amp;CONSOLIDADO[[#This Row],[Fecha]]</f>
        <v>010544052</v>
      </c>
      <c r="H933" s="72">
        <f>+IFERROR(VLOOKUP($G933,TDAcumula!$C$2:$E$2027,3,0),0)</f>
        <v>0</v>
      </c>
      <c r="I933" s="73">
        <f t="shared" si="83"/>
        <v>0</v>
      </c>
      <c r="J933" s="74">
        <f>+IF(CONSOLIDADO[[#This Row],[Codigo Municipio]]=E932,CONSOLIDADO[[#This Row],[Fallecidos Diarios]]+J932,CONSOLIDADO[[#This Row],[Fallecidos Diarios]])</f>
        <v>0</v>
      </c>
      <c r="K933" s="75">
        <f t="shared" si="84"/>
        <v>0</v>
      </c>
      <c r="L933" s="76">
        <f>+IF(CONSOLIDADO[[#This Row],[Codigo Municipio]]=E932,CONSOLIDADO[[#This Row],[Recuperados Diarios]]+L932,CONSOLIDADO[[#This Row],[Recuperados Diarios]])</f>
        <v>0</v>
      </c>
      <c r="M933" s="77" cm="1">
        <f t="array" ref="M933">+IFERROR(IF(CONSOLIDADO[[#This Row],[Día]]&lt;14,0,INDEX(CONSOLIDADO[Casos Diarios],ROW()-14,1)),0)</f>
        <v>0</v>
      </c>
      <c r="N933" s="72">
        <f>+IF(CONSOLIDADO[[#This Row],[Clave]]="710143893",1,IF(OR(CONSOLIDADO[[#This Row],[Casos Acumulados]]&gt;0,CONSOLIDADO[[#This Row],[Muertes]]&gt;0),N932+1,I933))</f>
        <v>0</v>
      </c>
      <c r="O933" s="69">
        <f>+IFERROR(VLOOKUP($G933,TDMuertes!$C$2:$E$534,3,0),0)</f>
        <v>0</v>
      </c>
      <c r="P933" s="94" t="str">
        <f t="shared" ca="1" si="85"/>
        <v>OFF</v>
      </c>
      <c r="Q933" s="78">
        <f>+IFERROR(VLOOKUP(CONSOLIDADO[[#This Row],[Codigo Municipio]],TDDia!$A$4:$B$394,2,0),0)</f>
        <v>0</v>
      </c>
    </row>
    <row r="934" spans="2:17" ht="14.45">
      <c r="B934">
        <f t="shared" si="86"/>
        <v>5</v>
      </c>
      <c r="C934" s="69" t="str" cm="1">
        <f t="array" ref="C934">+INDEX(Table_4[[Departamento]:[Municipio]],FINAL!$B934,1)</f>
        <v>Atlántida</v>
      </c>
      <c r="D934" s="69" t="str" cm="1">
        <f t="array" ref="D934">+INDEX(Table_4[[Departamento]:[Municipio]],FINAL!$B934,4)</f>
        <v>La Masica</v>
      </c>
      <c r="E934" s="69" t="str" cm="1">
        <f t="array" ref="E934">+INDEX(Table_4[[Departamento]:[Municipio]],FINAL!$B934,3)</f>
        <v>0105</v>
      </c>
      <c r="F934" s="96">
        <f t="shared" si="79"/>
        <v>44053</v>
      </c>
      <c r="G934" s="71" t="str">
        <f>+CONSOLIDADO[[#This Row],[Codigo Municipio]]&amp;CONSOLIDADO[[#This Row],[Fecha]]</f>
        <v>010544053</v>
      </c>
      <c r="H934" s="72">
        <f>+IFERROR(VLOOKUP($G934,TDAcumula!$C$2:$E$2027,3,0),0)</f>
        <v>0</v>
      </c>
      <c r="I934" s="73">
        <f t="shared" si="83"/>
        <v>0</v>
      </c>
      <c r="J934" s="74">
        <f>+IF(CONSOLIDADO[[#This Row],[Codigo Municipio]]=E933,CONSOLIDADO[[#This Row],[Fallecidos Diarios]]+J933,CONSOLIDADO[[#This Row],[Fallecidos Diarios]])</f>
        <v>0</v>
      </c>
      <c r="K934" s="75">
        <f t="shared" si="84"/>
        <v>0</v>
      </c>
      <c r="L934" s="76">
        <f>+IF(CONSOLIDADO[[#This Row],[Codigo Municipio]]=E933,CONSOLIDADO[[#This Row],[Recuperados Diarios]]+L933,CONSOLIDADO[[#This Row],[Recuperados Diarios]])</f>
        <v>0</v>
      </c>
      <c r="M934" s="77" cm="1">
        <f t="array" ref="M934">+IFERROR(IF(CONSOLIDADO[[#This Row],[Día]]&lt;14,0,INDEX(CONSOLIDADO[Casos Diarios],ROW()-14,1)),0)</f>
        <v>0</v>
      </c>
      <c r="N934" s="72">
        <f>+IF(CONSOLIDADO[[#This Row],[Clave]]="710143893",1,IF(OR(CONSOLIDADO[[#This Row],[Casos Acumulados]]&gt;0,CONSOLIDADO[[#This Row],[Muertes]]&gt;0),N933+1,I934))</f>
        <v>0</v>
      </c>
      <c r="O934" s="69">
        <f>+IFERROR(VLOOKUP($G934,TDMuertes!$C$2:$E$534,3,0),0)</f>
        <v>0</v>
      </c>
      <c r="P934" s="94" t="str">
        <f t="shared" ca="1" si="85"/>
        <v>OFF</v>
      </c>
      <c r="Q934" s="78">
        <f>+IFERROR(VLOOKUP(CONSOLIDADO[[#This Row],[Codigo Municipio]],TDDia!$A$4:$B$394,2,0),0)</f>
        <v>0</v>
      </c>
    </row>
    <row r="935" spans="2:17" ht="14.45">
      <c r="B935">
        <f t="shared" si="86"/>
        <v>5</v>
      </c>
      <c r="C935" s="69" t="str" cm="1">
        <f t="array" ref="C935">+INDEX(Table_4[[Departamento]:[Municipio]],FINAL!$B935,1)</f>
        <v>Atlántida</v>
      </c>
      <c r="D935" s="69" t="str" cm="1">
        <f t="array" ref="D935">+INDEX(Table_4[[Departamento]:[Municipio]],FINAL!$B935,4)</f>
        <v>La Masica</v>
      </c>
      <c r="E935" s="69" t="str" cm="1">
        <f t="array" ref="E935">+INDEX(Table_4[[Departamento]:[Municipio]],FINAL!$B935,3)</f>
        <v>0105</v>
      </c>
      <c r="F935" s="96">
        <f t="shared" si="79"/>
        <v>44054</v>
      </c>
      <c r="G935" s="71" t="str">
        <f>+CONSOLIDADO[[#This Row],[Codigo Municipio]]&amp;CONSOLIDADO[[#This Row],[Fecha]]</f>
        <v>010544054</v>
      </c>
      <c r="H935" s="72">
        <f>+IFERROR(VLOOKUP($G935,TDAcumula!$C$2:$E$2027,3,0),0)</f>
        <v>0</v>
      </c>
      <c r="I935" s="73">
        <f t="shared" si="83"/>
        <v>0</v>
      </c>
      <c r="J935" s="74">
        <f>+IF(CONSOLIDADO[[#This Row],[Codigo Municipio]]=E934,CONSOLIDADO[[#This Row],[Fallecidos Diarios]]+J934,CONSOLIDADO[[#This Row],[Fallecidos Diarios]])</f>
        <v>0</v>
      </c>
      <c r="K935" s="75">
        <f t="shared" si="84"/>
        <v>0</v>
      </c>
      <c r="L935" s="76">
        <f>+IF(CONSOLIDADO[[#This Row],[Codigo Municipio]]=E934,CONSOLIDADO[[#This Row],[Recuperados Diarios]]+L934,CONSOLIDADO[[#This Row],[Recuperados Diarios]])</f>
        <v>0</v>
      </c>
      <c r="M935" s="77" cm="1">
        <f t="array" ref="M935">+IFERROR(IF(CONSOLIDADO[[#This Row],[Día]]&lt;14,0,INDEX(CONSOLIDADO[Casos Diarios],ROW()-14,1)),0)</f>
        <v>0</v>
      </c>
      <c r="N935" s="72">
        <f>+IF(CONSOLIDADO[[#This Row],[Clave]]="710143893",1,IF(OR(CONSOLIDADO[[#This Row],[Casos Acumulados]]&gt;0,CONSOLIDADO[[#This Row],[Muertes]]&gt;0),N934+1,I935))</f>
        <v>0</v>
      </c>
      <c r="O935" s="69">
        <f>+IFERROR(VLOOKUP($G935,TDMuertes!$C$2:$E$534,3,0),0)</f>
        <v>0</v>
      </c>
      <c r="P935" s="94" t="str">
        <f t="shared" ca="1" si="85"/>
        <v>OFF</v>
      </c>
      <c r="Q935" s="78">
        <f>+IFERROR(VLOOKUP(CONSOLIDADO[[#This Row],[Codigo Municipio]],TDDia!$A$4:$B$394,2,0),0)</f>
        <v>0</v>
      </c>
    </row>
    <row r="936" spans="2:17" ht="14.45">
      <c r="B936">
        <f t="shared" si="86"/>
        <v>5</v>
      </c>
      <c r="C936" s="69" t="str" cm="1">
        <f t="array" ref="C936">+INDEX(Table_4[[Departamento]:[Municipio]],FINAL!$B936,1)</f>
        <v>Atlántida</v>
      </c>
      <c r="D936" s="69" t="str" cm="1">
        <f t="array" ref="D936">+INDEX(Table_4[[Departamento]:[Municipio]],FINAL!$B936,4)</f>
        <v>La Masica</v>
      </c>
      <c r="E936" s="69" t="str" cm="1">
        <f t="array" ref="E936">+INDEX(Table_4[[Departamento]:[Municipio]],FINAL!$B936,3)</f>
        <v>0105</v>
      </c>
      <c r="F936" s="96">
        <f t="shared" si="79"/>
        <v>44055</v>
      </c>
      <c r="G936" s="71" t="str">
        <f>+CONSOLIDADO[[#This Row],[Codigo Municipio]]&amp;CONSOLIDADO[[#This Row],[Fecha]]</f>
        <v>010544055</v>
      </c>
      <c r="H936" s="72">
        <f>+IFERROR(VLOOKUP($G936,TDAcumula!$C$2:$E$2027,3,0),0)</f>
        <v>0</v>
      </c>
      <c r="I936" s="73">
        <f t="shared" ref="I936:I999" si="87">+IF(E936=E935,H936+I935,H936)</f>
        <v>0</v>
      </c>
      <c r="J936" s="74">
        <f>+IF(CONSOLIDADO[[#This Row],[Codigo Municipio]]=E935,CONSOLIDADO[[#This Row],[Fallecidos Diarios]]+J935,CONSOLIDADO[[#This Row],[Fallecidos Diarios]])</f>
        <v>0</v>
      </c>
      <c r="K936" s="75">
        <f t="shared" ref="K936:K999" si="88">+IF(I936-J936-L936&lt;0,0,I936-J936-L936)</f>
        <v>0</v>
      </c>
      <c r="L936" s="76">
        <f>+IF(CONSOLIDADO[[#This Row],[Codigo Municipio]]=E935,CONSOLIDADO[[#This Row],[Recuperados Diarios]]+L935,CONSOLIDADO[[#This Row],[Recuperados Diarios]])</f>
        <v>0</v>
      </c>
      <c r="M936" s="77" cm="1">
        <f t="array" ref="M936">+IFERROR(IF(CONSOLIDADO[[#This Row],[Día]]&lt;14,0,INDEX(CONSOLIDADO[Casos Diarios],ROW()-14,1)),0)</f>
        <v>0</v>
      </c>
      <c r="N936" s="72">
        <f>+IF(CONSOLIDADO[[#This Row],[Clave]]="710143893",1,IF(OR(CONSOLIDADO[[#This Row],[Casos Acumulados]]&gt;0,CONSOLIDADO[[#This Row],[Muertes]]&gt;0),N935+1,I936))</f>
        <v>0</v>
      </c>
      <c r="O936" s="69">
        <f>+IFERROR(VLOOKUP($G936,TDMuertes!$C$2:$E$534,3,0),0)</f>
        <v>0</v>
      </c>
      <c r="P936" s="94" t="str">
        <f t="shared" ref="P936:P999" ca="1" si="89">+IF(N936=0,"OFF",IF(N936=1,"START",IF(AND(N936&gt;1,F936&lt;TODAY()+1),"ON","OUT TIME")))</f>
        <v>OFF</v>
      </c>
      <c r="Q936" s="78">
        <f>+IFERROR(VLOOKUP(CONSOLIDADO[[#This Row],[Codigo Municipio]],TDDia!$A$4:$B$394,2,0),0)</f>
        <v>0</v>
      </c>
    </row>
    <row r="937" spans="2:17" ht="14.45">
      <c r="B937">
        <f t="shared" si="86"/>
        <v>5</v>
      </c>
      <c r="C937" s="69" t="str" cm="1">
        <f t="array" ref="C937">+INDEX(Table_4[[Departamento]:[Municipio]],FINAL!$B937,1)</f>
        <v>Atlántida</v>
      </c>
      <c r="D937" s="69" t="str" cm="1">
        <f t="array" ref="D937">+INDEX(Table_4[[Departamento]:[Municipio]],FINAL!$B937,4)</f>
        <v>La Masica</v>
      </c>
      <c r="E937" s="69" t="str" cm="1">
        <f t="array" ref="E937">+INDEX(Table_4[[Departamento]:[Municipio]],FINAL!$B937,3)</f>
        <v>0105</v>
      </c>
      <c r="F937" s="96">
        <f t="shared" si="79"/>
        <v>44056</v>
      </c>
      <c r="G937" s="71" t="str">
        <f>+CONSOLIDADO[[#This Row],[Codigo Municipio]]&amp;CONSOLIDADO[[#This Row],[Fecha]]</f>
        <v>010544056</v>
      </c>
      <c r="H937" s="72">
        <f>+IFERROR(VLOOKUP($G937,TDAcumula!$C$2:$E$2027,3,0),0)</f>
        <v>0</v>
      </c>
      <c r="I937" s="73">
        <f t="shared" si="87"/>
        <v>0</v>
      </c>
      <c r="J937" s="74">
        <f>+IF(CONSOLIDADO[[#This Row],[Codigo Municipio]]=E936,CONSOLIDADO[[#This Row],[Fallecidos Diarios]]+J936,CONSOLIDADO[[#This Row],[Fallecidos Diarios]])</f>
        <v>0</v>
      </c>
      <c r="K937" s="75">
        <f t="shared" si="88"/>
        <v>0</v>
      </c>
      <c r="L937" s="76">
        <f>+IF(CONSOLIDADO[[#This Row],[Codigo Municipio]]=E936,CONSOLIDADO[[#This Row],[Recuperados Diarios]]+L936,CONSOLIDADO[[#This Row],[Recuperados Diarios]])</f>
        <v>0</v>
      </c>
      <c r="M937" s="77" cm="1">
        <f t="array" ref="M937">+IFERROR(IF(CONSOLIDADO[[#This Row],[Día]]&lt;14,0,INDEX(CONSOLIDADO[Casos Diarios],ROW()-14,1)),0)</f>
        <v>0</v>
      </c>
      <c r="N937" s="72">
        <f>+IF(CONSOLIDADO[[#This Row],[Clave]]="710143893",1,IF(OR(CONSOLIDADO[[#This Row],[Casos Acumulados]]&gt;0,CONSOLIDADO[[#This Row],[Muertes]]&gt;0),N936+1,I937))</f>
        <v>0</v>
      </c>
      <c r="O937" s="69">
        <f>+IFERROR(VLOOKUP($G937,TDMuertes!$C$2:$E$534,3,0),0)</f>
        <v>0</v>
      </c>
      <c r="P937" s="94" t="str">
        <f t="shared" ca="1" si="89"/>
        <v>OFF</v>
      </c>
      <c r="Q937" s="78">
        <f>+IFERROR(VLOOKUP(CONSOLIDADO[[#This Row],[Codigo Municipio]],TDDia!$A$4:$B$394,2,0),0)</f>
        <v>0</v>
      </c>
    </row>
    <row r="938" spans="2:17" ht="14.45">
      <c r="B938">
        <f t="shared" si="86"/>
        <v>5</v>
      </c>
      <c r="C938" s="69" t="str" cm="1">
        <f t="array" ref="C938">+INDEX(Table_4[[Departamento]:[Municipio]],FINAL!$B938,1)</f>
        <v>Atlántida</v>
      </c>
      <c r="D938" s="69" t="str" cm="1">
        <f t="array" ref="D938">+INDEX(Table_4[[Departamento]:[Municipio]],FINAL!$B938,4)</f>
        <v>La Masica</v>
      </c>
      <c r="E938" s="69" t="str" cm="1">
        <f t="array" ref="E938">+INDEX(Table_4[[Departamento]:[Municipio]],FINAL!$B938,3)</f>
        <v>0105</v>
      </c>
      <c r="F938" s="96">
        <f t="shared" si="79"/>
        <v>44057</v>
      </c>
      <c r="G938" s="71" t="str">
        <f>+CONSOLIDADO[[#This Row],[Codigo Municipio]]&amp;CONSOLIDADO[[#This Row],[Fecha]]</f>
        <v>010544057</v>
      </c>
      <c r="H938" s="72">
        <f>+IFERROR(VLOOKUP($G938,TDAcumula!$C$2:$E$2027,3,0),0)</f>
        <v>0</v>
      </c>
      <c r="I938" s="73">
        <f t="shared" si="87"/>
        <v>0</v>
      </c>
      <c r="J938" s="74">
        <f>+IF(CONSOLIDADO[[#This Row],[Codigo Municipio]]=E937,CONSOLIDADO[[#This Row],[Fallecidos Diarios]]+J937,CONSOLIDADO[[#This Row],[Fallecidos Diarios]])</f>
        <v>0</v>
      </c>
      <c r="K938" s="75">
        <f t="shared" si="88"/>
        <v>0</v>
      </c>
      <c r="L938" s="76">
        <f>+IF(CONSOLIDADO[[#This Row],[Codigo Municipio]]=E937,CONSOLIDADO[[#This Row],[Recuperados Diarios]]+L937,CONSOLIDADO[[#This Row],[Recuperados Diarios]])</f>
        <v>0</v>
      </c>
      <c r="M938" s="77" cm="1">
        <f t="array" ref="M938">+IFERROR(IF(CONSOLIDADO[[#This Row],[Día]]&lt;14,0,INDEX(CONSOLIDADO[Casos Diarios],ROW()-14,1)),0)</f>
        <v>0</v>
      </c>
      <c r="N938" s="72">
        <f>+IF(CONSOLIDADO[[#This Row],[Clave]]="710143893",1,IF(OR(CONSOLIDADO[[#This Row],[Casos Acumulados]]&gt;0,CONSOLIDADO[[#This Row],[Muertes]]&gt;0),N937+1,I938))</f>
        <v>0</v>
      </c>
      <c r="O938" s="69">
        <f>+IFERROR(VLOOKUP($G938,TDMuertes!$C$2:$E$534,3,0),0)</f>
        <v>0</v>
      </c>
      <c r="P938" s="94" t="str">
        <f t="shared" ca="1" si="89"/>
        <v>OFF</v>
      </c>
      <c r="Q938" s="78">
        <f>+IFERROR(VLOOKUP(CONSOLIDADO[[#This Row],[Codigo Municipio]],TDDia!$A$4:$B$394,2,0),0)</f>
        <v>0</v>
      </c>
    </row>
    <row r="939" spans="2:17" ht="14.45">
      <c r="B939">
        <f t="shared" si="86"/>
        <v>5</v>
      </c>
      <c r="C939" s="69" t="str" cm="1">
        <f t="array" ref="C939">+INDEX(Table_4[[Departamento]:[Municipio]],FINAL!$B939,1)</f>
        <v>Atlántida</v>
      </c>
      <c r="D939" s="69" t="str" cm="1">
        <f t="array" ref="D939">+INDEX(Table_4[[Departamento]:[Municipio]],FINAL!$B939,4)</f>
        <v>La Masica</v>
      </c>
      <c r="E939" s="69" t="str" cm="1">
        <f t="array" ref="E939">+INDEX(Table_4[[Departamento]:[Municipio]],FINAL!$B939,3)</f>
        <v>0105</v>
      </c>
      <c r="F939" s="96">
        <f t="shared" si="79"/>
        <v>44058</v>
      </c>
      <c r="G939" s="71" t="str">
        <f>+CONSOLIDADO[[#This Row],[Codigo Municipio]]&amp;CONSOLIDADO[[#This Row],[Fecha]]</f>
        <v>010544058</v>
      </c>
      <c r="H939" s="72">
        <f>+IFERROR(VLOOKUP($G939,TDAcumula!$C$2:$E$2027,3,0),0)</f>
        <v>0</v>
      </c>
      <c r="I939" s="73">
        <f t="shared" si="87"/>
        <v>0</v>
      </c>
      <c r="J939" s="74">
        <f>+IF(CONSOLIDADO[[#This Row],[Codigo Municipio]]=E938,CONSOLIDADO[[#This Row],[Fallecidos Diarios]]+J938,CONSOLIDADO[[#This Row],[Fallecidos Diarios]])</f>
        <v>0</v>
      </c>
      <c r="K939" s="75">
        <f t="shared" si="88"/>
        <v>0</v>
      </c>
      <c r="L939" s="76">
        <f>+IF(CONSOLIDADO[[#This Row],[Codigo Municipio]]=E938,CONSOLIDADO[[#This Row],[Recuperados Diarios]]+L938,CONSOLIDADO[[#This Row],[Recuperados Diarios]])</f>
        <v>0</v>
      </c>
      <c r="M939" s="77" cm="1">
        <f t="array" ref="M939">+IFERROR(IF(CONSOLIDADO[[#This Row],[Día]]&lt;14,0,INDEX(CONSOLIDADO[Casos Diarios],ROW()-14,1)),0)</f>
        <v>0</v>
      </c>
      <c r="N939" s="72">
        <f>+IF(CONSOLIDADO[[#This Row],[Clave]]="710143893",1,IF(OR(CONSOLIDADO[[#This Row],[Casos Acumulados]]&gt;0,CONSOLIDADO[[#This Row],[Muertes]]&gt;0),N938+1,I939))</f>
        <v>0</v>
      </c>
      <c r="O939" s="69">
        <f>+IFERROR(VLOOKUP($G939,TDMuertes!$C$2:$E$534,3,0),0)</f>
        <v>0</v>
      </c>
      <c r="P939" s="94" t="str">
        <f t="shared" ca="1" si="89"/>
        <v>OFF</v>
      </c>
      <c r="Q939" s="78">
        <f>+IFERROR(VLOOKUP(CONSOLIDADO[[#This Row],[Codigo Municipio]],TDDia!$A$4:$B$394,2,0),0)</f>
        <v>0</v>
      </c>
    </row>
    <row r="940" spans="2:17" ht="14.45">
      <c r="B940">
        <f t="shared" si="86"/>
        <v>5</v>
      </c>
      <c r="C940" s="69" t="str" cm="1">
        <f t="array" ref="C940">+INDEX(Table_4[[Departamento]:[Municipio]],FINAL!$B940,1)</f>
        <v>Atlántida</v>
      </c>
      <c r="D940" s="69" t="str" cm="1">
        <f t="array" ref="D940">+INDEX(Table_4[[Departamento]:[Municipio]],FINAL!$B940,4)</f>
        <v>La Masica</v>
      </c>
      <c r="E940" s="69" t="str" cm="1">
        <f t="array" ref="E940">+INDEX(Table_4[[Departamento]:[Municipio]],FINAL!$B940,3)</f>
        <v>0105</v>
      </c>
      <c r="F940" s="96">
        <f t="shared" si="79"/>
        <v>44059</v>
      </c>
      <c r="G940" s="71" t="str">
        <f>+CONSOLIDADO[[#This Row],[Codigo Municipio]]&amp;CONSOLIDADO[[#This Row],[Fecha]]</f>
        <v>010544059</v>
      </c>
      <c r="H940" s="72">
        <f>+IFERROR(VLOOKUP($G940,TDAcumula!$C$2:$E$2027,3,0),0)</f>
        <v>0</v>
      </c>
      <c r="I940" s="73">
        <f t="shared" si="87"/>
        <v>0</v>
      </c>
      <c r="J940" s="74">
        <f>+IF(CONSOLIDADO[[#This Row],[Codigo Municipio]]=E939,CONSOLIDADO[[#This Row],[Fallecidos Diarios]]+J939,CONSOLIDADO[[#This Row],[Fallecidos Diarios]])</f>
        <v>0</v>
      </c>
      <c r="K940" s="75">
        <f t="shared" si="88"/>
        <v>0</v>
      </c>
      <c r="L940" s="76">
        <f>+IF(CONSOLIDADO[[#This Row],[Codigo Municipio]]=E939,CONSOLIDADO[[#This Row],[Recuperados Diarios]]+L939,CONSOLIDADO[[#This Row],[Recuperados Diarios]])</f>
        <v>0</v>
      </c>
      <c r="M940" s="77" cm="1">
        <f t="array" ref="M940">+IFERROR(IF(CONSOLIDADO[[#This Row],[Día]]&lt;14,0,INDEX(CONSOLIDADO[Casos Diarios],ROW()-14,1)),0)</f>
        <v>0</v>
      </c>
      <c r="N940" s="72">
        <f>+IF(CONSOLIDADO[[#This Row],[Clave]]="710143893",1,IF(OR(CONSOLIDADO[[#This Row],[Casos Acumulados]]&gt;0,CONSOLIDADO[[#This Row],[Muertes]]&gt;0),N939+1,I940))</f>
        <v>0</v>
      </c>
      <c r="O940" s="69">
        <f>+IFERROR(VLOOKUP($G940,TDMuertes!$C$2:$E$534,3,0),0)</f>
        <v>0</v>
      </c>
      <c r="P940" s="94" t="str">
        <f t="shared" ca="1" si="89"/>
        <v>OFF</v>
      </c>
      <c r="Q940" s="78">
        <f>+IFERROR(VLOOKUP(CONSOLIDADO[[#This Row],[Codigo Municipio]],TDDia!$A$4:$B$394,2,0),0)</f>
        <v>0</v>
      </c>
    </row>
    <row r="941" spans="2:17" ht="14.45">
      <c r="B941">
        <f t="shared" si="86"/>
        <v>5</v>
      </c>
      <c r="C941" s="69" t="str" cm="1">
        <f t="array" ref="C941">+INDEX(Table_4[[Departamento]:[Municipio]],FINAL!$B941,1)</f>
        <v>Atlántida</v>
      </c>
      <c r="D941" s="69" t="str" cm="1">
        <f t="array" ref="D941">+INDEX(Table_4[[Departamento]:[Municipio]],FINAL!$B941,4)</f>
        <v>La Masica</v>
      </c>
      <c r="E941" s="69" t="str" cm="1">
        <f t="array" ref="E941">+INDEX(Table_4[[Departamento]:[Municipio]],FINAL!$B941,3)</f>
        <v>0105</v>
      </c>
      <c r="F941" s="96">
        <f t="shared" si="79"/>
        <v>44060</v>
      </c>
      <c r="G941" s="71" t="str">
        <f>+CONSOLIDADO[[#This Row],[Codigo Municipio]]&amp;CONSOLIDADO[[#This Row],[Fecha]]</f>
        <v>010544060</v>
      </c>
      <c r="H941" s="72">
        <f>+IFERROR(VLOOKUP($G941,TDAcumula!$C$2:$E$2027,3,0),0)</f>
        <v>0</v>
      </c>
      <c r="I941" s="73">
        <f t="shared" si="87"/>
        <v>0</v>
      </c>
      <c r="J941" s="74">
        <f>+IF(CONSOLIDADO[[#This Row],[Codigo Municipio]]=E940,CONSOLIDADO[[#This Row],[Fallecidos Diarios]]+J940,CONSOLIDADO[[#This Row],[Fallecidos Diarios]])</f>
        <v>0</v>
      </c>
      <c r="K941" s="75">
        <f t="shared" si="88"/>
        <v>0</v>
      </c>
      <c r="L941" s="76">
        <f>+IF(CONSOLIDADO[[#This Row],[Codigo Municipio]]=E940,CONSOLIDADO[[#This Row],[Recuperados Diarios]]+L940,CONSOLIDADO[[#This Row],[Recuperados Diarios]])</f>
        <v>0</v>
      </c>
      <c r="M941" s="77" cm="1">
        <f t="array" ref="M941">+IFERROR(IF(CONSOLIDADO[[#This Row],[Día]]&lt;14,0,INDEX(CONSOLIDADO[Casos Diarios],ROW()-14,1)),0)</f>
        <v>0</v>
      </c>
      <c r="N941" s="72">
        <f>+IF(CONSOLIDADO[[#This Row],[Clave]]="710143893",1,IF(OR(CONSOLIDADO[[#This Row],[Casos Acumulados]]&gt;0,CONSOLIDADO[[#This Row],[Muertes]]&gt;0),N940+1,I941))</f>
        <v>0</v>
      </c>
      <c r="O941" s="69">
        <f>+IFERROR(VLOOKUP($G941,TDMuertes!$C$2:$E$534,3,0),0)</f>
        <v>0</v>
      </c>
      <c r="P941" s="94" t="str">
        <f t="shared" ca="1" si="89"/>
        <v>OFF</v>
      </c>
      <c r="Q941" s="78">
        <f>+IFERROR(VLOOKUP(CONSOLIDADO[[#This Row],[Codigo Municipio]],TDDia!$A$4:$B$394,2,0),0)</f>
        <v>0</v>
      </c>
    </row>
    <row r="942" spans="2:17" ht="14.45">
      <c r="B942">
        <f t="shared" si="86"/>
        <v>5</v>
      </c>
      <c r="C942" s="69" t="str" cm="1">
        <f t="array" ref="C942">+INDEX(Table_4[[Departamento]:[Municipio]],FINAL!$B942,1)</f>
        <v>Atlántida</v>
      </c>
      <c r="D942" s="69" t="str" cm="1">
        <f t="array" ref="D942">+INDEX(Table_4[[Departamento]:[Municipio]],FINAL!$B942,4)</f>
        <v>La Masica</v>
      </c>
      <c r="E942" s="69" t="str" cm="1">
        <f t="array" ref="E942">+INDEX(Table_4[[Departamento]:[Municipio]],FINAL!$B942,3)</f>
        <v>0105</v>
      </c>
      <c r="F942" s="96">
        <f t="shared" si="79"/>
        <v>44061</v>
      </c>
      <c r="G942" s="71" t="str">
        <f>+CONSOLIDADO[[#This Row],[Codigo Municipio]]&amp;CONSOLIDADO[[#This Row],[Fecha]]</f>
        <v>010544061</v>
      </c>
      <c r="H942" s="72">
        <f>+IFERROR(VLOOKUP($G942,TDAcumula!$C$2:$E$2027,3,0),0)</f>
        <v>0</v>
      </c>
      <c r="I942" s="73">
        <f t="shared" si="87"/>
        <v>0</v>
      </c>
      <c r="J942" s="74">
        <f>+IF(CONSOLIDADO[[#This Row],[Codigo Municipio]]=E941,CONSOLIDADO[[#This Row],[Fallecidos Diarios]]+J941,CONSOLIDADO[[#This Row],[Fallecidos Diarios]])</f>
        <v>0</v>
      </c>
      <c r="K942" s="75">
        <f t="shared" si="88"/>
        <v>0</v>
      </c>
      <c r="L942" s="76">
        <f>+IF(CONSOLIDADO[[#This Row],[Codigo Municipio]]=E941,CONSOLIDADO[[#This Row],[Recuperados Diarios]]+L941,CONSOLIDADO[[#This Row],[Recuperados Diarios]])</f>
        <v>0</v>
      </c>
      <c r="M942" s="77" cm="1">
        <f t="array" ref="M942">+IFERROR(IF(CONSOLIDADO[[#This Row],[Día]]&lt;14,0,INDEX(CONSOLIDADO[Casos Diarios],ROW()-14,1)),0)</f>
        <v>0</v>
      </c>
      <c r="N942" s="72">
        <f>+IF(CONSOLIDADO[[#This Row],[Clave]]="710143893",1,IF(OR(CONSOLIDADO[[#This Row],[Casos Acumulados]]&gt;0,CONSOLIDADO[[#This Row],[Muertes]]&gt;0),N941+1,I942))</f>
        <v>0</v>
      </c>
      <c r="O942" s="69">
        <f>+IFERROR(VLOOKUP($G942,TDMuertes!$C$2:$E$534,3,0),0)</f>
        <v>0</v>
      </c>
      <c r="P942" s="94" t="str">
        <f t="shared" ca="1" si="89"/>
        <v>OFF</v>
      </c>
      <c r="Q942" s="78">
        <f>+IFERROR(VLOOKUP(CONSOLIDADO[[#This Row],[Codigo Municipio]],TDDia!$A$4:$B$394,2,0),0)</f>
        <v>0</v>
      </c>
    </row>
    <row r="943" spans="2:17" ht="14.45">
      <c r="B943">
        <f t="shared" si="86"/>
        <v>5</v>
      </c>
      <c r="C943" s="69" t="str" cm="1">
        <f t="array" ref="C943">+INDEX(Table_4[[Departamento]:[Municipio]],FINAL!$B943,1)</f>
        <v>Atlántida</v>
      </c>
      <c r="D943" s="69" t="str" cm="1">
        <f t="array" ref="D943">+INDEX(Table_4[[Departamento]:[Municipio]],FINAL!$B943,4)</f>
        <v>La Masica</v>
      </c>
      <c r="E943" s="69" t="str" cm="1">
        <f t="array" ref="E943">+INDEX(Table_4[[Departamento]:[Municipio]],FINAL!$B943,3)</f>
        <v>0105</v>
      </c>
      <c r="F943" s="96">
        <f t="shared" si="79"/>
        <v>44062</v>
      </c>
      <c r="G943" s="71" t="str">
        <f>+CONSOLIDADO[[#This Row],[Codigo Municipio]]&amp;CONSOLIDADO[[#This Row],[Fecha]]</f>
        <v>010544062</v>
      </c>
      <c r="H943" s="72">
        <f>+IFERROR(VLOOKUP($G943,TDAcumula!$C$2:$E$2027,3,0),0)</f>
        <v>0</v>
      </c>
      <c r="I943" s="73">
        <f t="shared" si="87"/>
        <v>0</v>
      </c>
      <c r="J943" s="74">
        <f>+IF(CONSOLIDADO[[#This Row],[Codigo Municipio]]=E942,CONSOLIDADO[[#This Row],[Fallecidos Diarios]]+J942,CONSOLIDADO[[#This Row],[Fallecidos Diarios]])</f>
        <v>0</v>
      </c>
      <c r="K943" s="75">
        <f t="shared" si="88"/>
        <v>0</v>
      </c>
      <c r="L943" s="76">
        <f>+IF(CONSOLIDADO[[#This Row],[Codigo Municipio]]=E942,CONSOLIDADO[[#This Row],[Recuperados Diarios]]+L942,CONSOLIDADO[[#This Row],[Recuperados Diarios]])</f>
        <v>0</v>
      </c>
      <c r="M943" s="77" cm="1">
        <f t="array" ref="M943">+IFERROR(IF(CONSOLIDADO[[#This Row],[Día]]&lt;14,0,INDEX(CONSOLIDADO[Casos Diarios],ROW()-14,1)),0)</f>
        <v>0</v>
      </c>
      <c r="N943" s="72">
        <f>+IF(CONSOLIDADO[[#This Row],[Clave]]="710143893",1,IF(OR(CONSOLIDADO[[#This Row],[Casos Acumulados]]&gt;0,CONSOLIDADO[[#This Row],[Muertes]]&gt;0),N942+1,I943))</f>
        <v>0</v>
      </c>
      <c r="O943" s="69">
        <f>+IFERROR(VLOOKUP($G943,TDMuertes!$C$2:$E$534,3,0),0)</f>
        <v>0</v>
      </c>
      <c r="P943" s="94" t="str">
        <f t="shared" ca="1" si="89"/>
        <v>OFF</v>
      </c>
      <c r="Q943" s="78">
        <f>+IFERROR(VLOOKUP(CONSOLIDADO[[#This Row],[Codigo Municipio]],TDDia!$A$4:$B$394,2,0),0)</f>
        <v>0</v>
      </c>
    </row>
    <row r="944" spans="2:17" ht="14.45">
      <c r="B944">
        <f t="shared" si="86"/>
        <v>5</v>
      </c>
      <c r="C944" s="69" t="str" cm="1">
        <f t="array" ref="C944">+INDEX(Table_4[[Departamento]:[Municipio]],FINAL!$B944,1)</f>
        <v>Atlántida</v>
      </c>
      <c r="D944" s="69" t="str" cm="1">
        <f t="array" ref="D944">+INDEX(Table_4[[Departamento]:[Municipio]],FINAL!$B944,4)</f>
        <v>La Masica</v>
      </c>
      <c r="E944" s="69" t="str" cm="1">
        <f t="array" ref="E944">+INDEX(Table_4[[Departamento]:[Municipio]],FINAL!$B944,3)</f>
        <v>0105</v>
      </c>
      <c r="F944" s="96">
        <f t="shared" si="79"/>
        <v>44063</v>
      </c>
      <c r="G944" s="71" t="str">
        <f>+CONSOLIDADO[[#This Row],[Codigo Municipio]]&amp;CONSOLIDADO[[#This Row],[Fecha]]</f>
        <v>010544063</v>
      </c>
      <c r="H944" s="72">
        <f>+IFERROR(VLOOKUP($G944,TDAcumula!$C$2:$E$2027,3,0),0)</f>
        <v>0</v>
      </c>
      <c r="I944" s="73">
        <f t="shared" si="87"/>
        <v>0</v>
      </c>
      <c r="J944" s="74">
        <f>+IF(CONSOLIDADO[[#This Row],[Codigo Municipio]]=E943,CONSOLIDADO[[#This Row],[Fallecidos Diarios]]+J943,CONSOLIDADO[[#This Row],[Fallecidos Diarios]])</f>
        <v>0</v>
      </c>
      <c r="K944" s="75">
        <f t="shared" si="88"/>
        <v>0</v>
      </c>
      <c r="L944" s="76">
        <f>+IF(CONSOLIDADO[[#This Row],[Codigo Municipio]]=E943,CONSOLIDADO[[#This Row],[Recuperados Diarios]]+L943,CONSOLIDADO[[#This Row],[Recuperados Diarios]])</f>
        <v>0</v>
      </c>
      <c r="M944" s="77" cm="1">
        <f t="array" ref="M944">+IFERROR(IF(CONSOLIDADO[[#This Row],[Día]]&lt;14,0,INDEX(CONSOLIDADO[Casos Diarios],ROW()-14,1)),0)</f>
        <v>0</v>
      </c>
      <c r="N944" s="72">
        <f>+IF(CONSOLIDADO[[#This Row],[Clave]]="710143893",1,IF(OR(CONSOLIDADO[[#This Row],[Casos Acumulados]]&gt;0,CONSOLIDADO[[#This Row],[Muertes]]&gt;0),N943+1,I944))</f>
        <v>0</v>
      </c>
      <c r="O944" s="69">
        <f>+IFERROR(VLOOKUP($G944,TDMuertes!$C$2:$E$534,3,0),0)</f>
        <v>0</v>
      </c>
      <c r="P944" s="94" t="str">
        <f t="shared" ca="1" si="89"/>
        <v>OFF</v>
      </c>
      <c r="Q944" s="78">
        <f>+IFERROR(VLOOKUP(CONSOLIDADO[[#This Row],[Codigo Municipio]],TDDia!$A$4:$B$394,2,0),0)</f>
        <v>0</v>
      </c>
    </row>
    <row r="945" spans="2:17" ht="14.45">
      <c r="B945">
        <f t="shared" si="86"/>
        <v>5</v>
      </c>
      <c r="C945" s="69" t="str" cm="1">
        <f t="array" ref="C945">+INDEX(Table_4[[Departamento]:[Municipio]],FINAL!$B945,1)</f>
        <v>Atlántida</v>
      </c>
      <c r="D945" s="69" t="str" cm="1">
        <f t="array" ref="D945">+INDEX(Table_4[[Departamento]:[Municipio]],FINAL!$B945,4)</f>
        <v>La Masica</v>
      </c>
      <c r="E945" s="69" t="str" cm="1">
        <f t="array" ref="E945">+INDEX(Table_4[[Departamento]:[Municipio]],FINAL!$B945,3)</f>
        <v>0105</v>
      </c>
      <c r="F945" s="96">
        <f t="shared" si="79"/>
        <v>44064</v>
      </c>
      <c r="G945" s="71" t="str">
        <f>+CONSOLIDADO[[#This Row],[Codigo Municipio]]&amp;CONSOLIDADO[[#This Row],[Fecha]]</f>
        <v>010544064</v>
      </c>
      <c r="H945" s="72">
        <f>+IFERROR(VLOOKUP($G945,TDAcumula!$C$2:$E$2027,3,0),0)</f>
        <v>0</v>
      </c>
      <c r="I945" s="73">
        <f t="shared" si="87"/>
        <v>0</v>
      </c>
      <c r="J945" s="74">
        <f>+IF(CONSOLIDADO[[#This Row],[Codigo Municipio]]=E944,CONSOLIDADO[[#This Row],[Fallecidos Diarios]]+J944,CONSOLIDADO[[#This Row],[Fallecidos Diarios]])</f>
        <v>0</v>
      </c>
      <c r="K945" s="75">
        <f t="shared" si="88"/>
        <v>0</v>
      </c>
      <c r="L945" s="76">
        <f>+IF(CONSOLIDADO[[#This Row],[Codigo Municipio]]=E944,CONSOLIDADO[[#This Row],[Recuperados Diarios]]+L944,CONSOLIDADO[[#This Row],[Recuperados Diarios]])</f>
        <v>0</v>
      </c>
      <c r="M945" s="77" cm="1">
        <f t="array" ref="M945">+IFERROR(IF(CONSOLIDADO[[#This Row],[Día]]&lt;14,0,INDEX(CONSOLIDADO[Casos Diarios],ROW()-14,1)),0)</f>
        <v>0</v>
      </c>
      <c r="N945" s="72">
        <f>+IF(CONSOLIDADO[[#This Row],[Clave]]="710143893",1,IF(OR(CONSOLIDADO[[#This Row],[Casos Acumulados]]&gt;0,CONSOLIDADO[[#This Row],[Muertes]]&gt;0),N944+1,I945))</f>
        <v>0</v>
      </c>
      <c r="O945" s="69">
        <f>+IFERROR(VLOOKUP($G945,TDMuertes!$C$2:$E$534,3,0),0)</f>
        <v>0</v>
      </c>
      <c r="P945" s="94" t="str">
        <f t="shared" ca="1" si="89"/>
        <v>OFF</v>
      </c>
      <c r="Q945" s="78">
        <f>+IFERROR(VLOOKUP(CONSOLIDADO[[#This Row],[Codigo Municipio]],TDDia!$A$4:$B$394,2,0),0)</f>
        <v>0</v>
      </c>
    </row>
    <row r="946" spans="2:17" ht="14.45">
      <c r="B946">
        <f t="shared" si="86"/>
        <v>5</v>
      </c>
      <c r="C946" s="69" t="str" cm="1">
        <f t="array" ref="C946">+INDEX(Table_4[[Departamento]:[Municipio]],FINAL!$B946,1)</f>
        <v>Atlántida</v>
      </c>
      <c r="D946" s="69" t="str" cm="1">
        <f t="array" ref="D946">+INDEX(Table_4[[Departamento]:[Municipio]],FINAL!$B946,4)</f>
        <v>La Masica</v>
      </c>
      <c r="E946" s="69" t="str" cm="1">
        <f t="array" ref="E946">+INDEX(Table_4[[Departamento]:[Municipio]],FINAL!$B946,3)</f>
        <v>0105</v>
      </c>
      <c r="F946" s="96">
        <f t="shared" si="79"/>
        <v>44065</v>
      </c>
      <c r="G946" s="71" t="str">
        <f>+CONSOLIDADO[[#This Row],[Codigo Municipio]]&amp;CONSOLIDADO[[#This Row],[Fecha]]</f>
        <v>010544065</v>
      </c>
      <c r="H946" s="72">
        <f>+IFERROR(VLOOKUP($G946,TDAcumula!$C$2:$E$2027,3,0),0)</f>
        <v>0</v>
      </c>
      <c r="I946" s="73">
        <f t="shared" si="87"/>
        <v>0</v>
      </c>
      <c r="J946" s="74">
        <f>+IF(CONSOLIDADO[[#This Row],[Codigo Municipio]]=E945,CONSOLIDADO[[#This Row],[Fallecidos Diarios]]+J945,CONSOLIDADO[[#This Row],[Fallecidos Diarios]])</f>
        <v>0</v>
      </c>
      <c r="K946" s="75">
        <f t="shared" si="88"/>
        <v>0</v>
      </c>
      <c r="L946" s="76">
        <f>+IF(CONSOLIDADO[[#This Row],[Codigo Municipio]]=E945,CONSOLIDADO[[#This Row],[Recuperados Diarios]]+L945,CONSOLIDADO[[#This Row],[Recuperados Diarios]])</f>
        <v>0</v>
      </c>
      <c r="M946" s="77" cm="1">
        <f t="array" ref="M946">+IFERROR(IF(CONSOLIDADO[[#This Row],[Día]]&lt;14,0,INDEX(CONSOLIDADO[Casos Diarios],ROW()-14,1)),0)</f>
        <v>0</v>
      </c>
      <c r="N946" s="72">
        <f>+IF(CONSOLIDADO[[#This Row],[Clave]]="710143893",1,IF(OR(CONSOLIDADO[[#This Row],[Casos Acumulados]]&gt;0,CONSOLIDADO[[#This Row],[Muertes]]&gt;0),N945+1,I946))</f>
        <v>0</v>
      </c>
      <c r="O946" s="69">
        <f>+IFERROR(VLOOKUP($G946,TDMuertes!$C$2:$E$534,3,0),0)</f>
        <v>0</v>
      </c>
      <c r="P946" s="94" t="str">
        <f t="shared" ca="1" si="89"/>
        <v>OFF</v>
      </c>
      <c r="Q946" s="78">
        <f>+IFERROR(VLOOKUP(CONSOLIDADO[[#This Row],[Codigo Municipio]],TDDia!$A$4:$B$394,2,0),0)</f>
        <v>0</v>
      </c>
    </row>
    <row r="947" spans="2:17" ht="14.45">
      <c r="B947">
        <f t="shared" si="86"/>
        <v>5</v>
      </c>
      <c r="C947" s="69" t="str" cm="1">
        <f t="array" ref="C947">+INDEX(Table_4[[Departamento]:[Municipio]],FINAL!$B947,1)</f>
        <v>Atlántida</v>
      </c>
      <c r="D947" s="69" t="str" cm="1">
        <f t="array" ref="D947">+INDEX(Table_4[[Departamento]:[Municipio]],FINAL!$B947,4)</f>
        <v>La Masica</v>
      </c>
      <c r="E947" s="69" t="str" cm="1">
        <f t="array" ref="E947">+INDEX(Table_4[[Departamento]:[Municipio]],FINAL!$B947,3)</f>
        <v>0105</v>
      </c>
      <c r="F947" s="96">
        <f t="shared" si="79"/>
        <v>44066</v>
      </c>
      <c r="G947" s="71" t="str">
        <f>+CONSOLIDADO[[#This Row],[Codigo Municipio]]&amp;CONSOLIDADO[[#This Row],[Fecha]]</f>
        <v>010544066</v>
      </c>
      <c r="H947" s="72">
        <f>+IFERROR(VLOOKUP($G947,TDAcumula!$C$2:$E$2027,3,0),0)</f>
        <v>0</v>
      </c>
      <c r="I947" s="73">
        <f t="shared" si="87"/>
        <v>0</v>
      </c>
      <c r="J947" s="74">
        <f>+IF(CONSOLIDADO[[#This Row],[Codigo Municipio]]=E946,CONSOLIDADO[[#This Row],[Fallecidos Diarios]]+J946,CONSOLIDADO[[#This Row],[Fallecidos Diarios]])</f>
        <v>0</v>
      </c>
      <c r="K947" s="75">
        <f t="shared" si="88"/>
        <v>0</v>
      </c>
      <c r="L947" s="76">
        <f>+IF(CONSOLIDADO[[#This Row],[Codigo Municipio]]=E946,CONSOLIDADO[[#This Row],[Recuperados Diarios]]+L946,CONSOLIDADO[[#This Row],[Recuperados Diarios]])</f>
        <v>0</v>
      </c>
      <c r="M947" s="77" cm="1">
        <f t="array" ref="M947">+IFERROR(IF(CONSOLIDADO[[#This Row],[Día]]&lt;14,0,INDEX(CONSOLIDADO[Casos Diarios],ROW()-14,1)),0)</f>
        <v>0</v>
      </c>
      <c r="N947" s="72">
        <f>+IF(CONSOLIDADO[[#This Row],[Clave]]="710143893",1,IF(OR(CONSOLIDADO[[#This Row],[Casos Acumulados]]&gt;0,CONSOLIDADO[[#This Row],[Muertes]]&gt;0),N946+1,I947))</f>
        <v>0</v>
      </c>
      <c r="O947" s="69">
        <f>+IFERROR(VLOOKUP($G947,TDMuertes!$C$2:$E$534,3,0),0)</f>
        <v>0</v>
      </c>
      <c r="P947" s="94" t="str">
        <f t="shared" ca="1" si="89"/>
        <v>OFF</v>
      </c>
      <c r="Q947" s="78">
        <f>+IFERROR(VLOOKUP(CONSOLIDADO[[#This Row],[Codigo Municipio]],TDDia!$A$4:$B$394,2,0),0)</f>
        <v>0</v>
      </c>
    </row>
    <row r="948" spans="2:17" ht="14.45">
      <c r="B948">
        <f t="shared" si="86"/>
        <v>5</v>
      </c>
      <c r="C948" s="69" t="str" cm="1">
        <f t="array" ref="C948">+INDEX(Table_4[[Departamento]:[Municipio]],FINAL!$B948,1)</f>
        <v>Atlántida</v>
      </c>
      <c r="D948" s="69" t="str" cm="1">
        <f t="array" ref="D948">+INDEX(Table_4[[Departamento]:[Municipio]],FINAL!$B948,4)</f>
        <v>La Masica</v>
      </c>
      <c r="E948" s="69" t="str" cm="1">
        <f t="array" ref="E948">+INDEX(Table_4[[Departamento]:[Municipio]],FINAL!$B948,3)</f>
        <v>0105</v>
      </c>
      <c r="F948" s="96">
        <f t="shared" si="79"/>
        <v>44067</v>
      </c>
      <c r="G948" s="71" t="str">
        <f>+CONSOLIDADO[[#This Row],[Codigo Municipio]]&amp;CONSOLIDADO[[#This Row],[Fecha]]</f>
        <v>010544067</v>
      </c>
      <c r="H948" s="72">
        <f>+IFERROR(VLOOKUP($G948,TDAcumula!$C$2:$E$2027,3,0),0)</f>
        <v>0</v>
      </c>
      <c r="I948" s="73">
        <f t="shared" si="87"/>
        <v>0</v>
      </c>
      <c r="J948" s="74">
        <f>+IF(CONSOLIDADO[[#This Row],[Codigo Municipio]]=E947,CONSOLIDADO[[#This Row],[Fallecidos Diarios]]+J947,CONSOLIDADO[[#This Row],[Fallecidos Diarios]])</f>
        <v>0</v>
      </c>
      <c r="K948" s="75">
        <f t="shared" si="88"/>
        <v>0</v>
      </c>
      <c r="L948" s="76">
        <f>+IF(CONSOLIDADO[[#This Row],[Codigo Municipio]]=E947,CONSOLIDADO[[#This Row],[Recuperados Diarios]]+L947,CONSOLIDADO[[#This Row],[Recuperados Diarios]])</f>
        <v>0</v>
      </c>
      <c r="M948" s="77" cm="1">
        <f t="array" ref="M948">+IFERROR(IF(CONSOLIDADO[[#This Row],[Día]]&lt;14,0,INDEX(CONSOLIDADO[Casos Diarios],ROW()-14,1)),0)</f>
        <v>0</v>
      </c>
      <c r="N948" s="72">
        <f>+IF(CONSOLIDADO[[#This Row],[Clave]]="710143893",1,IF(OR(CONSOLIDADO[[#This Row],[Casos Acumulados]]&gt;0,CONSOLIDADO[[#This Row],[Muertes]]&gt;0),N947+1,I948))</f>
        <v>0</v>
      </c>
      <c r="O948" s="69">
        <f>+IFERROR(VLOOKUP($G948,TDMuertes!$C$2:$E$534,3,0),0)</f>
        <v>0</v>
      </c>
      <c r="P948" s="94" t="str">
        <f t="shared" ca="1" si="89"/>
        <v>OFF</v>
      </c>
      <c r="Q948" s="78">
        <f>+IFERROR(VLOOKUP(CONSOLIDADO[[#This Row],[Codigo Municipio]],TDDia!$A$4:$B$394,2,0),0)</f>
        <v>0</v>
      </c>
    </row>
    <row r="949" spans="2:17" ht="14.45">
      <c r="B949">
        <f t="shared" si="86"/>
        <v>5</v>
      </c>
      <c r="C949" s="69" t="str" cm="1">
        <f t="array" ref="C949">+INDEX(Table_4[[Departamento]:[Municipio]],FINAL!$B949,1)</f>
        <v>Atlántida</v>
      </c>
      <c r="D949" s="69" t="str" cm="1">
        <f t="array" ref="D949">+INDEX(Table_4[[Departamento]:[Municipio]],FINAL!$B949,4)</f>
        <v>La Masica</v>
      </c>
      <c r="E949" s="69" t="str" cm="1">
        <f t="array" ref="E949">+INDEX(Table_4[[Departamento]:[Municipio]],FINAL!$B949,3)</f>
        <v>0105</v>
      </c>
      <c r="F949" s="96">
        <f t="shared" si="79"/>
        <v>44068</v>
      </c>
      <c r="G949" s="71" t="str">
        <f>+CONSOLIDADO[[#This Row],[Codigo Municipio]]&amp;CONSOLIDADO[[#This Row],[Fecha]]</f>
        <v>010544068</v>
      </c>
      <c r="H949" s="72">
        <f>+IFERROR(VLOOKUP($G949,TDAcumula!$C$2:$E$2027,3,0),0)</f>
        <v>0</v>
      </c>
      <c r="I949" s="73">
        <f t="shared" si="87"/>
        <v>0</v>
      </c>
      <c r="J949" s="74">
        <f>+IF(CONSOLIDADO[[#This Row],[Codigo Municipio]]=E948,CONSOLIDADO[[#This Row],[Fallecidos Diarios]]+J948,CONSOLIDADO[[#This Row],[Fallecidos Diarios]])</f>
        <v>0</v>
      </c>
      <c r="K949" s="75">
        <f t="shared" si="88"/>
        <v>0</v>
      </c>
      <c r="L949" s="76">
        <f>+IF(CONSOLIDADO[[#This Row],[Codigo Municipio]]=E948,CONSOLIDADO[[#This Row],[Recuperados Diarios]]+L948,CONSOLIDADO[[#This Row],[Recuperados Diarios]])</f>
        <v>0</v>
      </c>
      <c r="M949" s="77" cm="1">
        <f t="array" ref="M949">+IFERROR(IF(CONSOLIDADO[[#This Row],[Día]]&lt;14,0,INDEX(CONSOLIDADO[Casos Diarios],ROW()-14,1)),0)</f>
        <v>0</v>
      </c>
      <c r="N949" s="72">
        <f>+IF(CONSOLIDADO[[#This Row],[Clave]]="710143893",1,IF(OR(CONSOLIDADO[[#This Row],[Casos Acumulados]]&gt;0,CONSOLIDADO[[#This Row],[Muertes]]&gt;0),N948+1,I949))</f>
        <v>0</v>
      </c>
      <c r="O949" s="69">
        <f>+IFERROR(VLOOKUP($G949,TDMuertes!$C$2:$E$534,3,0),0)</f>
        <v>0</v>
      </c>
      <c r="P949" s="94" t="str">
        <f t="shared" ca="1" si="89"/>
        <v>OFF</v>
      </c>
      <c r="Q949" s="78">
        <f>+IFERROR(VLOOKUP(CONSOLIDADO[[#This Row],[Codigo Municipio]],TDDia!$A$4:$B$394,2,0),0)</f>
        <v>0</v>
      </c>
    </row>
    <row r="950" spans="2:17" ht="14.45">
      <c r="B950">
        <f t="shared" si="86"/>
        <v>5</v>
      </c>
      <c r="C950" s="69" t="str" cm="1">
        <f t="array" ref="C950">+INDEX(Table_4[[Departamento]:[Municipio]],FINAL!$B950,1)</f>
        <v>Atlántida</v>
      </c>
      <c r="D950" s="69" t="str" cm="1">
        <f t="array" ref="D950">+INDEX(Table_4[[Departamento]:[Municipio]],FINAL!$B950,4)</f>
        <v>La Masica</v>
      </c>
      <c r="E950" s="69" t="str" cm="1">
        <f t="array" ref="E950">+INDEX(Table_4[[Departamento]:[Municipio]],FINAL!$B950,3)</f>
        <v>0105</v>
      </c>
      <c r="F950" s="96">
        <f t="shared" si="79"/>
        <v>44069</v>
      </c>
      <c r="G950" s="71" t="str">
        <f>+CONSOLIDADO[[#This Row],[Codigo Municipio]]&amp;CONSOLIDADO[[#This Row],[Fecha]]</f>
        <v>010544069</v>
      </c>
      <c r="H950" s="72">
        <f>+IFERROR(VLOOKUP($G950,TDAcumula!$C$2:$E$2027,3,0),0)</f>
        <v>0</v>
      </c>
      <c r="I950" s="73">
        <f t="shared" si="87"/>
        <v>0</v>
      </c>
      <c r="J950" s="74">
        <f>+IF(CONSOLIDADO[[#This Row],[Codigo Municipio]]=E949,CONSOLIDADO[[#This Row],[Fallecidos Diarios]]+J949,CONSOLIDADO[[#This Row],[Fallecidos Diarios]])</f>
        <v>0</v>
      </c>
      <c r="K950" s="75">
        <f t="shared" si="88"/>
        <v>0</v>
      </c>
      <c r="L950" s="76">
        <f>+IF(CONSOLIDADO[[#This Row],[Codigo Municipio]]=E949,CONSOLIDADO[[#This Row],[Recuperados Diarios]]+L949,CONSOLIDADO[[#This Row],[Recuperados Diarios]])</f>
        <v>0</v>
      </c>
      <c r="M950" s="77" cm="1">
        <f t="array" ref="M950">+IFERROR(IF(CONSOLIDADO[[#This Row],[Día]]&lt;14,0,INDEX(CONSOLIDADO[Casos Diarios],ROW()-14,1)),0)</f>
        <v>0</v>
      </c>
      <c r="N950" s="72">
        <f>+IF(CONSOLIDADO[[#This Row],[Clave]]="710143893",1,IF(OR(CONSOLIDADO[[#This Row],[Casos Acumulados]]&gt;0,CONSOLIDADO[[#This Row],[Muertes]]&gt;0),N949+1,I950))</f>
        <v>0</v>
      </c>
      <c r="O950" s="69">
        <f>+IFERROR(VLOOKUP($G950,TDMuertes!$C$2:$E$534,3,0),0)</f>
        <v>0</v>
      </c>
      <c r="P950" s="94" t="str">
        <f t="shared" ca="1" si="89"/>
        <v>OFF</v>
      </c>
      <c r="Q950" s="78">
        <f>+IFERROR(VLOOKUP(CONSOLIDADO[[#This Row],[Codigo Municipio]],TDDia!$A$4:$B$394,2,0),0)</f>
        <v>0</v>
      </c>
    </row>
    <row r="951" spans="2:17" ht="14.45">
      <c r="B951">
        <f t="shared" si="86"/>
        <v>5</v>
      </c>
      <c r="C951" s="69" t="str" cm="1">
        <f t="array" ref="C951">+INDEX(Table_4[[Departamento]:[Municipio]],FINAL!$B951,1)</f>
        <v>Atlántida</v>
      </c>
      <c r="D951" s="69" t="str" cm="1">
        <f t="array" ref="D951">+INDEX(Table_4[[Departamento]:[Municipio]],FINAL!$B951,4)</f>
        <v>La Masica</v>
      </c>
      <c r="E951" s="69" t="str" cm="1">
        <f t="array" ref="E951">+INDEX(Table_4[[Departamento]:[Municipio]],FINAL!$B951,3)</f>
        <v>0105</v>
      </c>
      <c r="F951" s="96">
        <f t="shared" si="79"/>
        <v>44070</v>
      </c>
      <c r="G951" s="71" t="str">
        <f>+CONSOLIDADO[[#This Row],[Codigo Municipio]]&amp;CONSOLIDADO[[#This Row],[Fecha]]</f>
        <v>010544070</v>
      </c>
      <c r="H951" s="72">
        <f>+IFERROR(VLOOKUP($G951,TDAcumula!$C$2:$E$2027,3,0),0)</f>
        <v>0</v>
      </c>
      <c r="I951" s="73">
        <f t="shared" si="87"/>
        <v>0</v>
      </c>
      <c r="J951" s="74">
        <f>+IF(CONSOLIDADO[[#This Row],[Codigo Municipio]]=E950,CONSOLIDADO[[#This Row],[Fallecidos Diarios]]+J950,CONSOLIDADO[[#This Row],[Fallecidos Diarios]])</f>
        <v>0</v>
      </c>
      <c r="K951" s="75">
        <f t="shared" si="88"/>
        <v>0</v>
      </c>
      <c r="L951" s="76">
        <f>+IF(CONSOLIDADO[[#This Row],[Codigo Municipio]]=E950,CONSOLIDADO[[#This Row],[Recuperados Diarios]]+L950,CONSOLIDADO[[#This Row],[Recuperados Diarios]])</f>
        <v>0</v>
      </c>
      <c r="M951" s="77" cm="1">
        <f t="array" ref="M951">+IFERROR(IF(CONSOLIDADO[[#This Row],[Día]]&lt;14,0,INDEX(CONSOLIDADO[Casos Diarios],ROW()-14,1)),0)</f>
        <v>0</v>
      </c>
      <c r="N951" s="72">
        <f>+IF(CONSOLIDADO[[#This Row],[Clave]]="710143893",1,IF(OR(CONSOLIDADO[[#This Row],[Casos Acumulados]]&gt;0,CONSOLIDADO[[#This Row],[Muertes]]&gt;0),N950+1,I951))</f>
        <v>0</v>
      </c>
      <c r="O951" s="69">
        <f>+IFERROR(VLOOKUP($G951,TDMuertes!$C$2:$E$534,3,0),0)</f>
        <v>0</v>
      </c>
      <c r="P951" s="94" t="str">
        <f t="shared" ca="1" si="89"/>
        <v>OFF</v>
      </c>
      <c r="Q951" s="78">
        <f>+IFERROR(VLOOKUP(CONSOLIDADO[[#This Row],[Codigo Municipio]],TDDia!$A$4:$B$394,2,0),0)</f>
        <v>0</v>
      </c>
    </row>
    <row r="952" spans="2:17" ht="14.45">
      <c r="B952">
        <f t="shared" si="86"/>
        <v>5</v>
      </c>
      <c r="C952" s="69" t="str" cm="1">
        <f t="array" ref="C952">+INDEX(Table_4[[Departamento]:[Municipio]],FINAL!$B952,1)</f>
        <v>Atlántida</v>
      </c>
      <c r="D952" s="69" t="str" cm="1">
        <f t="array" ref="D952">+INDEX(Table_4[[Departamento]:[Municipio]],FINAL!$B952,4)</f>
        <v>La Masica</v>
      </c>
      <c r="E952" s="69" t="str" cm="1">
        <f t="array" ref="E952">+INDEX(Table_4[[Departamento]:[Municipio]],FINAL!$B952,3)</f>
        <v>0105</v>
      </c>
      <c r="F952" s="96">
        <f t="shared" si="79"/>
        <v>44071</v>
      </c>
      <c r="G952" s="71" t="str">
        <f>+CONSOLIDADO[[#This Row],[Codigo Municipio]]&amp;CONSOLIDADO[[#This Row],[Fecha]]</f>
        <v>010544071</v>
      </c>
      <c r="H952" s="72">
        <f>+IFERROR(VLOOKUP($G952,TDAcumula!$C$2:$E$2027,3,0),0)</f>
        <v>0</v>
      </c>
      <c r="I952" s="73">
        <f t="shared" si="87"/>
        <v>0</v>
      </c>
      <c r="J952" s="74">
        <f>+IF(CONSOLIDADO[[#This Row],[Codigo Municipio]]=E951,CONSOLIDADO[[#This Row],[Fallecidos Diarios]]+J951,CONSOLIDADO[[#This Row],[Fallecidos Diarios]])</f>
        <v>0</v>
      </c>
      <c r="K952" s="75">
        <f t="shared" si="88"/>
        <v>0</v>
      </c>
      <c r="L952" s="76">
        <f>+IF(CONSOLIDADO[[#This Row],[Codigo Municipio]]=E951,CONSOLIDADO[[#This Row],[Recuperados Diarios]]+L951,CONSOLIDADO[[#This Row],[Recuperados Diarios]])</f>
        <v>0</v>
      </c>
      <c r="M952" s="77" cm="1">
        <f t="array" ref="M952">+IFERROR(IF(CONSOLIDADO[[#This Row],[Día]]&lt;14,0,INDEX(CONSOLIDADO[Casos Diarios],ROW()-14,1)),0)</f>
        <v>0</v>
      </c>
      <c r="N952" s="72">
        <f>+IF(CONSOLIDADO[[#This Row],[Clave]]="710143893",1,IF(OR(CONSOLIDADO[[#This Row],[Casos Acumulados]]&gt;0,CONSOLIDADO[[#This Row],[Muertes]]&gt;0),N951+1,I952))</f>
        <v>0</v>
      </c>
      <c r="O952" s="69">
        <f>+IFERROR(VLOOKUP($G952,TDMuertes!$C$2:$E$534,3,0),0)</f>
        <v>0</v>
      </c>
      <c r="P952" s="94" t="str">
        <f t="shared" ca="1" si="89"/>
        <v>OFF</v>
      </c>
      <c r="Q952" s="78">
        <f>+IFERROR(VLOOKUP(CONSOLIDADO[[#This Row],[Codigo Municipio]],TDDia!$A$4:$B$394,2,0),0)</f>
        <v>0</v>
      </c>
    </row>
    <row r="953" spans="2:17" ht="14.45">
      <c r="B953">
        <f t="shared" si="86"/>
        <v>5</v>
      </c>
      <c r="C953" s="69" t="str" cm="1">
        <f t="array" ref="C953">+INDEX(Table_4[[Departamento]:[Municipio]],FINAL!$B953,1)</f>
        <v>Atlántida</v>
      </c>
      <c r="D953" s="69" t="str" cm="1">
        <f t="array" ref="D953">+INDEX(Table_4[[Departamento]:[Municipio]],FINAL!$B953,4)</f>
        <v>La Masica</v>
      </c>
      <c r="E953" s="69" t="str" cm="1">
        <f t="array" ref="E953">+INDEX(Table_4[[Departamento]:[Municipio]],FINAL!$B953,3)</f>
        <v>0105</v>
      </c>
      <c r="F953" s="96">
        <f t="shared" si="79"/>
        <v>44072</v>
      </c>
      <c r="G953" s="71" t="str">
        <f>+CONSOLIDADO[[#This Row],[Codigo Municipio]]&amp;CONSOLIDADO[[#This Row],[Fecha]]</f>
        <v>010544072</v>
      </c>
      <c r="H953" s="72">
        <f>+IFERROR(VLOOKUP($G953,TDAcumula!$C$2:$E$2027,3,0),0)</f>
        <v>0</v>
      </c>
      <c r="I953" s="73">
        <f t="shared" si="87"/>
        <v>0</v>
      </c>
      <c r="J953" s="74">
        <f>+IF(CONSOLIDADO[[#This Row],[Codigo Municipio]]=E952,CONSOLIDADO[[#This Row],[Fallecidos Diarios]]+J952,CONSOLIDADO[[#This Row],[Fallecidos Diarios]])</f>
        <v>0</v>
      </c>
      <c r="K953" s="75">
        <f t="shared" si="88"/>
        <v>0</v>
      </c>
      <c r="L953" s="76">
        <f>+IF(CONSOLIDADO[[#This Row],[Codigo Municipio]]=E952,CONSOLIDADO[[#This Row],[Recuperados Diarios]]+L952,CONSOLIDADO[[#This Row],[Recuperados Diarios]])</f>
        <v>0</v>
      </c>
      <c r="M953" s="77" cm="1">
        <f t="array" ref="M953">+IFERROR(IF(CONSOLIDADO[[#This Row],[Día]]&lt;14,0,INDEX(CONSOLIDADO[Casos Diarios],ROW()-14,1)),0)</f>
        <v>0</v>
      </c>
      <c r="N953" s="72">
        <f>+IF(CONSOLIDADO[[#This Row],[Clave]]="710143893",1,IF(OR(CONSOLIDADO[[#This Row],[Casos Acumulados]]&gt;0,CONSOLIDADO[[#This Row],[Muertes]]&gt;0),N952+1,I953))</f>
        <v>0</v>
      </c>
      <c r="O953" s="69">
        <f>+IFERROR(VLOOKUP($G953,TDMuertes!$C$2:$E$534,3,0),0)</f>
        <v>0</v>
      </c>
      <c r="P953" s="94" t="str">
        <f t="shared" ca="1" si="89"/>
        <v>OFF</v>
      </c>
      <c r="Q953" s="78">
        <f>+IFERROR(VLOOKUP(CONSOLIDADO[[#This Row],[Codigo Municipio]],TDDia!$A$4:$B$394,2,0),0)</f>
        <v>0</v>
      </c>
    </row>
    <row r="954" spans="2:17" ht="14.45">
      <c r="B954">
        <f t="shared" si="86"/>
        <v>5</v>
      </c>
      <c r="C954" s="69" t="str" cm="1">
        <f t="array" ref="C954">+INDEX(Table_4[[Departamento]:[Municipio]],FINAL!$B954,1)</f>
        <v>Atlántida</v>
      </c>
      <c r="D954" s="69" t="str" cm="1">
        <f t="array" ref="D954">+INDEX(Table_4[[Departamento]:[Municipio]],FINAL!$B954,4)</f>
        <v>La Masica</v>
      </c>
      <c r="E954" s="69" t="str" cm="1">
        <f t="array" ref="E954">+INDEX(Table_4[[Departamento]:[Municipio]],FINAL!$B954,3)</f>
        <v>0105</v>
      </c>
      <c r="F954" s="96">
        <f t="shared" si="79"/>
        <v>44073</v>
      </c>
      <c r="G954" s="71" t="str">
        <f>+CONSOLIDADO[[#This Row],[Codigo Municipio]]&amp;CONSOLIDADO[[#This Row],[Fecha]]</f>
        <v>010544073</v>
      </c>
      <c r="H954" s="72">
        <f>+IFERROR(VLOOKUP($G954,TDAcumula!$C$2:$E$2027,3,0),0)</f>
        <v>0</v>
      </c>
      <c r="I954" s="73">
        <f t="shared" si="87"/>
        <v>0</v>
      </c>
      <c r="J954" s="74">
        <f>+IF(CONSOLIDADO[[#This Row],[Codigo Municipio]]=E953,CONSOLIDADO[[#This Row],[Fallecidos Diarios]]+J953,CONSOLIDADO[[#This Row],[Fallecidos Diarios]])</f>
        <v>0</v>
      </c>
      <c r="K954" s="75">
        <f t="shared" si="88"/>
        <v>0</v>
      </c>
      <c r="L954" s="76">
        <f>+IF(CONSOLIDADO[[#This Row],[Codigo Municipio]]=E953,CONSOLIDADO[[#This Row],[Recuperados Diarios]]+L953,CONSOLIDADO[[#This Row],[Recuperados Diarios]])</f>
        <v>0</v>
      </c>
      <c r="M954" s="77" cm="1">
        <f t="array" ref="M954">+IFERROR(IF(CONSOLIDADO[[#This Row],[Día]]&lt;14,0,INDEX(CONSOLIDADO[Casos Diarios],ROW()-14,1)),0)</f>
        <v>0</v>
      </c>
      <c r="N954" s="72">
        <f>+IF(CONSOLIDADO[[#This Row],[Clave]]="710143893",1,IF(OR(CONSOLIDADO[[#This Row],[Casos Acumulados]]&gt;0,CONSOLIDADO[[#This Row],[Muertes]]&gt;0),N953+1,I954))</f>
        <v>0</v>
      </c>
      <c r="O954" s="69">
        <f>+IFERROR(VLOOKUP($G954,TDMuertes!$C$2:$E$534,3,0),0)</f>
        <v>0</v>
      </c>
      <c r="P954" s="94" t="str">
        <f t="shared" ca="1" si="89"/>
        <v>OFF</v>
      </c>
      <c r="Q954" s="78">
        <f>+IFERROR(VLOOKUP(CONSOLIDADO[[#This Row],[Codigo Municipio]],TDDia!$A$4:$B$394,2,0),0)</f>
        <v>0</v>
      </c>
    </row>
    <row r="955" spans="2:17" ht="14.45">
      <c r="B955">
        <f t="shared" si="86"/>
        <v>5</v>
      </c>
      <c r="C955" s="69" t="str" cm="1">
        <f t="array" ref="C955">+INDEX(Table_4[[Departamento]:[Municipio]],FINAL!$B955,1)</f>
        <v>Atlántida</v>
      </c>
      <c r="D955" s="69" t="str" cm="1">
        <f t="array" ref="D955">+INDEX(Table_4[[Departamento]:[Municipio]],FINAL!$B955,4)</f>
        <v>La Masica</v>
      </c>
      <c r="E955" s="69" t="str" cm="1">
        <f t="array" ref="E955">+INDEX(Table_4[[Departamento]:[Municipio]],FINAL!$B955,3)</f>
        <v>0105</v>
      </c>
      <c r="F955" s="96">
        <f t="shared" si="79"/>
        <v>44074</v>
      </c>
      <c r="G955" s="71" t="str">
        <f>+CONSOLIDADO[[#This Row],[Codigo Municipio]]&amp;CONSOLIDADO[[#This Row],[Fecha]]</f>
        <v>010544074</v>
      </c>
      <c r="H955" s="72">
        <f>+IFERROR(VLOOKUP($G955,TDAcumula!$C$2:$E$2027,3,0),0)</f>
        <v>0</v>
      </c>
      <c r="I955" s="73">
        <f t="shared" si="87"/>
        <v>0</v>
      </c>
      <c r="J955" s="74">
        <f>+IF(CONSOLIDADO[[#This Row],[Codigo Municipio]]=E954,CONSOLIDADO[[#This Row],[Fallecidos Diarios]]+J954,CONSOLIDADO[[#This Row],[Fallecidos Diarios]])</f>
        <v>0</v>
      </c>
      <c r="K955" s="75">
        <f t="shared" si="88"/>
        <v>0</v>
      </c>
      <c r="L955" s="76">
        <f>+IF(CONSOLIDADO[[#This Row],[Codigo Municipio]]=E954,CONSOLIDADO[[#This Row],[Recuperados Diarios]]+L954,CONSOLIDADO[[#This Row],[Recuperados Diarios]])</f>
        <v>0</v>
      </c>
      <c r="M955" s="77" cm="1">
        <f t="array" ref="M955">+IFERROR(IF(CONSOLIDADO[[#This Row],[Día]]&lt;14,0,INDEX(CONSOLIDADO[Casos Diarios],ROW()-14,1)),0)</f>
        <v>0</v>
      </c>
      <c r="N955" s="72">
        <f>+IF(CONSOLIDADO[[#This Row],[Clave]]="710143893",1,IF(OR(CONSOLIDADO[[#This Row],[Casos Acumulados]]&gt;0,CONSOLIDADO[[#This Row],[Muertes]]&gt;0),N954+1,I955))</f>
        <v>0</v>
      </c>
      <c r="O955" s="69">
        <f>+IFERROR(VLOOKUP($G955,TDMuertes!$C$2:$E$534,3,0),0)</f>
        <v>0</v>
      </c>
      <c r="P955" s="94" t="str">
        <f t="shared" ca="1" si="89"/>
        <v>OFF</v>
      </c>
      <c r="Q955" s="78">
        <f>+IFERROR(VLOOKUP(CONSOLIDADO[[#This Row],[Codigo Municipio]],TDDia!$A$4:$B$394,2,0),0)</f>
        <v>0</v>
      </c>
    </row>
    <row r="956" spans="2:17" ht="14.45">
      <c r="B956">
        <f t="shared" si="86"/>
        <v>5</v>
      </c>
      <c r="C956" s="69" t="str" cm="1">
        <f t="array" ref="C956">+INDEX(Table_4[[Departamento]:[Municipio]],FINAL!$B956,1)</f>
        <v>Atlántida</v>
      </c>
      <c r="D956" s="69" t="str" cm="1">
        <f t="array" ref="D956">+INDEX(Table_4[[Departamento]:[Municipio]],FINAL!$B956,4)</f>
        <v>La Masica</v>
      </c>
      <c r="E956" s="69" t="str" cm="1">
        <f t="array" ref="E956">+INDEX(Table_4[[Departamento]:[Municipio]],FINAL!$B956,3)</f>
        <v>0105</v>
      </c>
      <c r="F956" s="96">
        <f t="shared" si="79"/>
        <v>44075</v>
      </c>
      <c r="G956" s="71" t="str">
        <f>+CONSOLIDADO[[#This Row],[Codigo Municipio]]&amp;CONSOLIDADO[[#This Row],[Fecha]]</f>
        <v>010544075</v>
      </c>
      <c r="H956" s="72">
        <f>+IFERROR(VLOOKUP($G956,TDAcumula!$C$2:$E$2027,3,0),0)</f>
        <v>0</v>
      </c>
      <c r="I956" s="73">
        <f t="shared" si="87"/>
        <v>0</v>
      </c>
      <c r="J956" s="74">
        <f>+IF(CONSOLIDADO[[#This Row],[Codigo Municipio]]=E955,CONSOLIDADO[[#This Row],[Fallecidos Diarios]]+J955,CONSOLIDADO[[#This Row],[Fallecidos Diarios]])</f>
        <v>0</v>
      </c>
      <c r="K956" s="75">
        <f t="shared" si="88"/>
        <v>0</v>
      </c>
      <c r="L956" s="76">
        <f>+IF(CONSOLIDADO[[#This Row],[Codigo Municipio]]=E955,CONSOLIDADO[[#This Row],[Recuperados Diarios]]+L955,CONSOLIDADO[[#This Row],[Recuperados Diarios]])</f>
        <v>0</v>
      </c>
      <c r="M956" s="77" cm="1">
        <f t="array" ref="M956">+IFERROR(IF(CONSOLIDADO[[#This Row],[Día]]&lt;14,0,INDEX(CONSOLIDADO[Casos Diarios],ROW()-14,1)),0)</f>
        <v>0</v>
      </c>
      <c r="N956" s="72">
        <f>+IF(CONSOLIDADO[[#This Row],[Clave]]="710143893",1,IF(OR(CONSOLIDADO[[#This Row],[Casos Acumulados]]&gt;0,CONSOLIDADO[[#This Row],[Muertes]]&gt;0),N955+1,I956))</f>
        <v>0</v>
      </c>
      <c r="O956" s="69">
        <f>+IFERROR(VLOOKUP($G956,TDMuertes!$C$2:$E$534,3,0),0)</f>
        <v>0</v>
      </c>
      <c r="P956" s="94" t="str">
        <f t="shared" ca="1" si="89"/>
        <v>OFF</v>
      </c>
      <c r="Q956" s="78">
        <f>+IFERROR(VLOOKUP(CONSOLIDADO[[#This Row],[Codigo Municipio]],TDDia!$A$4:$B$394,2,0),0)</f>
        <v>0</v>
      </c>
    </row>
    <row r="957" spans="2:17" ht="14.45">
      <c r="B957">
        <f t="shared" si="86"/>
        <v>5</v>
      </c>
      <c r="C957" s="69" t="str" cm="1">
        <f t="array" ref="C957">+INDEX(Table_4[[Departamento]:[Municipio]],FINAL!$B957,1)</f>
        <v>Atlántida</v>
      </c>
      <c r="D957" s="69" t="str" cm="1">
        <f t="array" ref="D957">+INDEX(Table_4[[Departamento]:[Municipio]],FINAL!$B957,4)</f>
        <v>La Masica</v>
      </c>
      <c r="E957" s="69" t="str" cm="1">
        <f t="array" ref="E957">+INDEX(Table_4[[Departamento]:[Municipio]],FINAL!$B957,3)</f>
        <v>0105</v>
      </c>
      <c r="F957" s="96">
        <f t="shared" si="79"/>
        <v>44076</v>
      </c>
      <c r="G957" s="71" t="str">
        <f>+CONSOLIDADO[[#This Row],[Codigo Municipio]]&amp;CONSOLIDADO[[#This Row],[Fecha]]</f>
        <v>010544076</v>
      </c>
      <c r="H957" s="72">
        <f>+IFERROR(VLOOKUP($G957,TDAcumula!$C$2:$E$2027,3,0),0)</f>
        <v>0</v>
      </c>
      <c r="I957" s="73">
        <f t="shared" si="87"/>
        <v>0</v>
      </c>
      <c r="J957" s="74">
        <f>+IF(CONSOLIDADO[[#This Row],[Codigo Municipio]]=E956,CONSOLIDADO[[#This Row],[Fallecidos Diarios]]+J956,CONSOLIDADO[[#This Row],[Fallecidos Diarios]])</f>
        <v>0</v>
      </c>
      <c r="K957" s="75">
        <f t="shared" si="88"/>
        <v>0</v>
      </c>
      <c r="L957" s="76">
        <f>+IF(CONSOLIDADO[[#This Row],[Codigo Municipio]]=E956,CONSOLIDADO[[#This Row],[Recuperados Diarios]]+L956,CONSOLIDADO[[#This Row],[Recuperados Diarios]])</f>
        <v>0</v>
      </c>
      <c r="M957" s="77" cm="1">
        <f t="array" ref="M957">+IFERROR(IF(CONSOLIDADO[[#This Row],[Día]]&lt;14,0,INDEX(CONSOLIDADO[Casos Diarios],ROW()-14,1)),0)</f>
        <v>0</v>
      </c>
      <c r="N957" s="72">
        <f>+IF(CONSOLIDADO[[#This Row],[Clave]]="710143893",1,IF(OR(CONSOLIDADO[[#This Row],[Casos Acumulados]]&gt;0,CONSOLIDADO[[#This Row],[Muertes]]&gt;0),N956+1,I957))</f>
        <v>0</v>
      </c>
      <c r="O957" s="69">
        <f>+IFERROR(VLOOKUP($G957,TDMuertes!$C$2:$E$534,3,0),0)</f>
        <v>0</v>
      </c>
      <c r="P957" s="94" t="str">
        <f t="shared" ca="1" si="89"/>
        <v>OFF</v>
      </c>
      <c r="Q957" s="78">
        <f>+IFERROR(VLOOKUP(CONSOLIDADO[[#This Row],[Codigo Municipio]],TDDia!$A$4:$B$394,2,0),0)</f>
        <v>0</v>
      </c>
    </row>
    <row r="958" spans="2:17" ht="14.45">
      <c r="B958">
        <f t="shared" si="86"/>
        <v>5</v>
      </c>
      <c r="C958" s="69" t="str" cm="1">
        <f t="array" ref="C958">+INDEX(Table_4[[Departamento]:[Municipio]],FINAL!$B958,1)</f>
        <v>Atlántida</v>
      </c>
      <c r="D958" s="69" t="str" cm="1">
        <f t="array" ref="D958">+INDEX(Table_4[[Departamento]:[Municipio]],FINAL!$B958,4)</f>
        <v>La Masica</v>
      </c>
      <c r="E958" s="69" t="str" cm="1">
        <f t="array" ref="E958">+INDEX(Table_4[[Departamento]:[Municipio]],FINAL!$B958,3)</f>
        <v>0105</v>
      </c>
      <c r="F958" s="96">
        <f t="shared" si="79"/>
        <v>44077</v>
      </c>
      <c r="G958" s="71" t="str">
        <f>+CONSOLIDADO[[#This Row],[Codigo Municipio]]&amp;CONSOLIDADO[[#This Row],[Fecha]]</f>
        <v>010544077</v>
      </c>
      <c r="H958" s="72">
        <f>+IFERROR(VLOOKUP($G958,TDAcumula!$C$2:$E$2027,3,0),0)</f>
        <v>0</v>
      </c>
      <c r="I958" s="73">
        <f t="shared" si="87"/>
        <v>0</v>
      </c>
      <c r="J958" s="74">
        <f>+IF(CONSOLIDADO[[#This Row],[Codigo Municipio]]=E957,CONSOLIDADO[[#This Row],[Fallecidos Diarios]]+J957,CONSOLIDADO[[#This Row],[Fallecidos Diarios]])</f>
        <v>0</v>
      </c>
      <c r="K958" s="75">
        <f t="shared" si="88"/>
        <v>0</v>
      </c>
      <c r="L958" s="76">
        <f>+IF(CONSOLIDADO[[#This Row],[Codigo Municipio]]=E957,CONSOLIDADO[[#This Row],[Recuperados Diarios]]+L957,CONSOLIDADO[[#This Row],[Recuperados Diarios]])</f>
        <v>0</v>
      </c>
      <c r="M958" s="77" cm="1">
        <f t="array" ref="M958">+IFERROR(IF(CONSOLIDADO[[#This Row],[Día]]&lt;14,0,INDEX(CONSOLIDADO[Casos Diarios],ROW()-14,1)),0)</f>
        <v>0</v>
      </c>
      <c r="N958" s="72">
        <f>+IF(CONSOLIDADO[[#This Row],[Clave]]="710143893",1,IF(OR(CONSOLIDADO[[#This Row],[Casos Acumulados]]&gt;0,CONSOLIDADO[[#This Row],[Muertes]]&gt;0),N957+1,I958))</f>
        <v>0</v>
      </c>
      <c r="O958" s="69">
        <f>+IFERROR(VLOOKUP($G958,TDMuertes!$C$2:$E$534,3,0),0)</f>
        <v>0</v>
      </c>
      <c r="P958" s="94" t="str">
        <f t="shared" ca="1" si="89"/>
        <v>OFF</v>
      </c>
      <c r="Q958" s="78">
        <f>+IFERROR(VLOOKUP(CONSOLIDADO[[#This Row],[Codigo Municipio]],TDDia!$A$4:$B$394,2,0),0)</f>
        <v>0</v>
      </c>
    </row>
    <row r="959" spans="2:17" ht="14.45">
      <c r="B959">
        <f t="shared" si="86"/>
        <v>5</v>
      </c>
      <c r="C959" s="69" t="str" cm="1">
        <f t="array" ref="C959">+INDEX(Table_4[[Departamento]:[Municipio]],FINAL!$B959,1)</f>
        <v>Atlántida</v>
      </c>
      <c r="D959" s="69" t="str" cm="1">
        <f t="array" ref="D959">+INDEX(Table_4[[Departamento]:[Municipio]],FINAL!$B959,4)</f>
        <v>La Masica</v>
      </c>
      <c r="E959" s="69" t="str" cm="1">
        <f t="array" ref="E959">+INDEX(Table_4[[Departamento]:[Municipio]],FINAL!$B959,3)</f>
        <v>0105</v>
      </c>
      <c r="F959" s="96">
        <f t="shared" si="79"/>
        <v>44078</v>
      </c>
      <c r="G959" s="71" t="str">
        <f>+CONSOLIDADO[[#This Row],[Codigo Municipio]]&amp;CONSOLIDADO[[#This Row],[Fecha]]</f>
        <v>010544078</v>
      </c>
      <c r="H959" s="72">
        <f>+IFERROR(VLOOKUP($G959,TDAcumula!$C$2:$E$2027,3,0),0)</f>
        <v>0</v>
      </c>
      <c r="I959" s="73">
        <f t="shared" si="87"/>
        <v>0</v>
      </c>
      <c r="J959" s="74">
        <f>+IF(CONSOLIDADO[[#This Row],[Codigo Municipio]]=E958,CONSOLIDADO[[#This Row],[Fallecidos Diarios]]+J958,CONSOLIDADO[[#This Row],[Fallecidos Diarios]])</f>
        <v>0</v>
      </c>
      <c r="K959" s="75">
        <f t="shared" si="88"/>
        <v>0</v>
      </c>
      <c r="L959" s="76">
        <f>+IF(CONSOLIDADO[[#This Row],[Codigo Municipio]]=E958,CONSOLIDADO[[#This Row],[Recuperados Diarios]]+L958,CONSOLIDADO[[#This Row],[Recuperados Diarios]])</f>
        <v>0</v>
      </c>
      <c r="M959" s="77" cm="1">
        <f t="array" ref="M959">+IFERROR(IF(CONSOLIDADO[[#This Row],[Día]]&lt;14,0,INDEX(CONSOLIDADO[Casos Diarios],ROW()-14,1)),0)</f>
        <v>0</v>
      </c>
      <c r="N959" s="72">
        <f>+IF(CONSOLIDADO[[#This Row],[Clave]]="710143893",1,IF(OR(CONSOLIDADO[[#This Row],[Casos Acumulados]]&gt;0,CONSOLIDADO[[#This Row],[Muertes]]&gt;0),N958+1,I959))</f>
        <v>0</v>
      </c>
      <c r="O959" s="69">
        <f>+IFERROR(VLOOKUP($G959,TDMuertes!$C$2:$E$534,3,0),0)</f>
        <v>0</v>
      </c>
      <c r="P959" s="94" t="str">
        <f t="shared" ca="1" si="89"/>
        <v>OFF</v>
      </c>
      <c r="Q959" s="78">
        <f>+IFERROR(VLOOKUP(CONSOLIDADO[[#This Row],[Codigo Municipio]],TDDia!$A$4:$B$394,2,0),0)</f>
        <v>0</v>
      </c>
    </row>
    <row r="960" spans="2:17" ht="14.45">
      <c r="B960">
        <f t="shared" si="86"/>
        <v>5</v>
      </c>
      <c r="C960" s="69" t="str" cm="1">
        <f t="array" ref="C960">+INDEX(Table_4[[Departamento]:[Municipio]],FINAL!$B960,1)</f>
        <v>Atlántida</v>
      </c>
      <c r="D960" s="69" t="str" cm="1">
        <f t="array" ref="D960">+INDEX(Table_4[[Departamento]:[Municipio]],FINAL!$B960,4)</f>
        <v>La Masica</v>
      </c>
      <c r="E960" s="69" t="str" cm="1">
        <f t="array" ref="E960">+INDEX(Table_4[[Departamento]:[Municipio]],FINAL!$B960,3)</f>
        <v>0105</v>
      </c>
      <c r="F960" s="96">
        <f t="shared" si="79"/>
        <v>44079</v>
      </c>
      <c r="G960" s="71" t="str">
        <f>+CONSOLIDADO[[#This Row],[Codigo Municipio]]&amp;CONSOLIDADO[[#This Row],[Fecha]]</f>
        <v>010544079</v>
      </c>
      <c r="H960" s="72">
        <f>+IFERROR(VLOOKUP($G960,TDAcumula!$C$2:$E$2027,3,0),0)</f>
        <v>0</v>
      </c>
      <c r="I960" s="73">
        <f t="shared" si="87"/>
        <v>0</v>
      </c>
      <c r="J960" s="74">
        <f>+IF(CONSOLIDADO[[#This Row],[Codigo Municipio]]=E959,CONSOLIDADO[[#This Row],[Fallecidos Diarios]]+J959,CONSOLIDADO[[#This Row],[Fallecidos Diarios]])</f>
        <v>0</v>
      </c>
      <c r="K960" s="75">
        <f t="shared" si="88"/>
        <v>0</v>
      </c>
      <c r="L960" s="76">
        <f>+IF(CONSOLIDADO[[#This Row],[Codigo Municipio]]=E959,CONSOLIDADO[[#This Row],[Recuperados Diarios]]+L959,CONSOLIDADO[[#This Row],[Recuperados Diarios]])</f>
        <v>0</v>
      </c>
      <c r="M960" s="77" cm="1">
        <f t="array" ref="M960">+IFERROR(IF(CONSOLIDADO[[#This Row],[Día]]&lt;14,0,INDEX(CONSOLIDADO[Casos Diarios],ROW()-14,1)),0)</f>
        <v>0</v>
      </c>
      <c r="N960" s="72">
        <f>+IF(CONSOLIDADO[[#This Row],[Clave]]="710143893",1,IF(OR(CONSOLIDADO[[#This Row],[Casos Acumulados]]&gt;0,CONSOLIDADO[[#This Row],[Muertes]]&gt;0),N959+1,I960))</f>
        <v>0</v>
      </c>
      <c r="O960" s="69">
        <f>+IFERROR(VLOOKUP($G960,TDMuertes!$C$2:$E$534,3,0),0)</f>
        <v>0</v>
      </c>
      <c r="P960" s="94" t="str">
        <f t="shared" ca="1" si="89"/>
        <v>OFF</v>
      </c>
      <c r="Q960" s="78">
        <f>+IFERROR(VLOOKUP(CONSOLIDADO[[#This Row],[Codigo Municipio]],TDDia!$A$4:$B$394,2,0),0)</f>
        <v>0</v>
      </c>
    </row>
    <row r="961" spans="2:17" ht="14.45">
      <c r="B961">
        <f t="shared" si="86"/>
        <v>5</v>
      </c>
      <c r="C961" s="69" t="str" cm="1">
        <f t="array" ref="C961">+INDEX(Table_4[[Departamento]:[Municipio]],FINAL!$B961,1)</f>
        <v>Atlántida</v>
      </c>
      <c r="D961" s="69" t="str" cm="1">
        <f t="array" ref="D961">+INDEX(Table_4[[Departamento]:[Municipio]],FINAL!$B961,4)</f>
        <v>La Masica</v>
      </c>
      <c r="E961" s="69" t="str" cm="1">
        <f t="array" ref="E961">+INDEX(Table_4[[Departamento]:[Municipio]],FINAL!$B961,3)</f>
        <v>0105</v>
      </c>
      <c r="F961" s="96">
        <f t="shared" si="79"/>
        <v>44080</v>
      </c>
      <c r="G961" s="71" t="str">
        <f>+CONSOLIDADO[[#This Row],[Codigo Municipio]]&amp;CONSOLIDADO[[#This Row],[Fecha]]</f>
        <v>010544080</v>
      </c>
      <c r="H961" s="72">
        <f>+IFERROR(VLOOKUP($G961,TDAcumula!$C$2:$E$2027,3,0),0)</f>
        <v>0</v>
      </c>
      <c r="I961" s="73">
        <f t="shared" si="87"/>
        <v>0</v>
      </c>
      <c r="J961" s="74">
        <f>+IF(CONSOLIDADO[[#This Row],[Codigo Municipio]]=E960,CONSOLIDADO[[#This Row],[Fallecidos Diarios]]+J960,CONSOLIDADO[[#This Row],[Fallecidos Diarios]])</f>
        <v>0</v>
      </c>
      <c r="K961" s="75">
        <f t="shared" si="88"/>
        <v>0</v>
      </c>
      <c r="L961" s="76">
        <f>+IF(CONSOLIDADO[[#This Row],[Codigo Municipio]]=E960,CONSOLIDADO[[#This Row],[Recuperados Diarios]]+L960,CONSOLIDADO[[#This Row],[Recuperados Diarios]])</f>
        <v>0</v>
      </c>
      <c r="M961" s="77" cm="1">
        <f t="array" ref="M961">+IFERROR(IF(CONSOLIDADO[[#This Row],[Día]]&lt;14,0,INDEX(CONSOLIDADO[Casos Diarios],ROW()-14,1)),0)</f>
        <v>0</v>
      </c>
      <c r="N961" s="72">
        <f>+IF(CONSOLIDADO[[#This Row],[Clave]]="710143893",1,IF(OR(CONSOLIDADO[[#This Row],[Casos Acumulados]]&gt;0,CONSOLIDADO[[#This Row],[Muertes]]&gt;0),N960+1,I961))</f>
        <v>0</v>
      </c>
      <c r="O961" s="69">
        <f>+IFERROR(VLOOKUP($G961,TDMuertes!$C$2:$E$534,3,0),0)</f>
        <v>0</v>
      </c>
      <c r="P961" s="94" t="str">
        <f t="shared" ca="1" si="89"/>
        <v>OFF</v>
      </c>
      <c r="Q961" s="78">
        <f>+IFERROR(VLOOKUP(CONSOLIDADO[[#This Row],[Codigo Municipio]],TDDia!$A$4:$B$394,2,0),0)</f>
        <v>0</v>
      </c>
    </row>
    <row r="962" spans="2:17" ht="14.45">
      <c r="B962">
        <f t="shared" si="86"/>
        <v>5</v>
      </c>
      <c r="C962" s="69" t="str" cm="1">
        <f t="array" ref="C962">+INDEX(Table_4[[Departamento]:[Municipio]],FINAL!$B962,1)</f>
        <v>Atlántida</v>
      </c>
      <c r="D962" s="69" t="str" cm="1">
        <f t="array" ref="D962">+INDEX(Table_4[[Departamento]:[Municipio]],FINAL!$B962,4)</f>
        <v>La Masica</v>
      </c>
      <c r="E962" s="69" t="str" cm="1">
        <f t="array" ref="E962">+INDEX(Table_4[[Departamento]:[Municipio]],FINAL!$B962,3)</f>
        <v>0105</v>
      </c>
      <c r="F962" s="96">
        <f t="shared" si="79"/>
        <v>44081</v>
      </c>
      <c r="G962" s="71" t="str">
        <f>+CONSOLIDADO[[#This Row],[Codigo Municipio]]&amp;CONSOLIDADO[[#This Row],[Fecha]]</f>
        <v>010544081</v>
      </c>
      <c r="H962" s="72">
        <f>+IFERROR(VLOOKUP($G962,TDAcumula!$C$2:$E$2027,3,0),0)</f>
        <v>0</v>
      </c>
      <c r="I962" s="73">
        <f t="shared" si="87"/>
        <v>0</v>
      </c>
      <c r="J962" s="74">
        <f>+IF(CONSOLIDADO[[#This Row],[Codigo Municipio]]=E961,CONSOLIDADO[[#This Row],[Fallecidos Diarios]]+J961,CONSOLIDADO[[#This Row],[Fallecidos Diarios]])</f>
        <v>0</v>
      </c>
      <c r="K962" s="75">
        <f t="shared" si="88"/>
        <v>0</v>
      </c>
      <c r="L962" s="76">
        <f>+IF(CONSOLIDADO[[#This Row],[Codigo Municipio]]=E961,CONSOLIDADO[[#This Row],[Recuperados Diarios]]+L961,CONSOLIDADO[[#This Row],[Recuperados Diarios]])</f>
        <v>0</v>
      </c>
      <c r="M962" s="77" cm="1">
        <f t="array" ref="M962">+IFERROR(IF(CONSOLIDADO[[#This Row],[Día]]&lt;14,0,INDEX(CONSOLIDADO[Casos Diarios],ROW()-14,1)),0)</f>
        <v>0</v>
      </c>
      <c r="N962" s="72">
        <f>+IF(CONSOLIDADO[[#This Row],[Clave]]="710143893",1,IF(OR(CONSOLIDADO[[#This Row],[Casos Acumulados]]&gt;0,CONSOLIDADO[[#This Row],[Muertes]]&gt;0),N961+1,I962))</f>
        <v>0</v>
      </c>
      <c r="O962" s="69">
        <f>+IFERROR(VLOOKUP($G962,TDMuertes!$C$2:$E$534,3,0),0)</f>
        <v>0</v>
      </c>
      <c r="P962" s="94" t="str">
        <f t="shared" ca="1" si="89"/>
        <v>OFF</v>
      </c>
      <c r="Q962" s="78">
        <f>+IFERROR(VLOOKUP(CONSOLIDADO[[#This Row],[Codigo Municipio]],TDDia!$A$4:$B$394,2,0),0)</f>
        <v>0</v>
      </c>
    </row>
    <row r="963" spans="2:17" ht="14.45">
      <c r="B963">
        <f t="shared" si="86"/>
        <v>5</v>
      </c>
      <c r="C963" s="69" t="str" cm="1">
        <f t="array" ref="C963">+INDEX(Table_4[[Departamento]:[Municipio]],FINAL!$B963,1)</f>
        <v>Atlántida</v>
      </c>
      <c r="D963" s="69" t="str" cm="1">
        <f t="array" ref="D963">+INDEX(Table_4[[Departamento]:[Municipio]],FINAL!$B963,4)</f>
        <v>La Masica</v>
      </c>
      <c r="E963" s="69" t="str" cm="1">
        <f t="array" ref="E963">+INDEX(Table_4[[Departamento]:[Municipio]],FINAL!$B963,3)</f>
        <v>0105</v>
      </c>
      <c r="F963" s="96">
        <f t="shared" si="79"/>
        <v>44082</v>
      </c>
      <c r="G963" s="71" t="str">
        <f>+CONSOLIDADO[[#This Row],[Codigo Municipio]]&amp;CONSOLIDADO[[#This Row],[Fecha]]</f>
        <v>010544082</v>
      </c>
      <c r="H963" s="72">
        <f>+IFERROR(VLOOKUP($G963,TDAcumula!$C$2:$E$2027,3,0),0)</f>
        <v>0</v>
      </c>
      <c r="I963" s="73">
        <f t="shared" si="87"/>
        <v>0</v>
      </c>
      <c r="J963" s="74">
        <f>+IF(CONSOLIDADO[[#This Row],[Codigo Municipio]]=E962,CONSOLIDADO[[#This Row],[Fallecidos Diarios]]+J962,CONSOLIDADO[[#This Row],[Fallecidos Diarios]])</f>
        <v>0</v>
      </c>
      <c r="K963" s="75">
        <f t="shared" si="88"/>
        <v>0</v>
      </c>
      <c r="L963" s="76">
        <f>+IF(CONSOLIDADO[[#This Row],[Codigo Municipio]]=E962,CONSOLIDADO[[#This Row],[Recuperados Diarios]]+L962,CONSOLIDADO[[#This Row],[Recuperados Diarios]])</f>
        <v>0</v>
      </c>
      <c r="M963" s="77" cm="1">
        <f t="array" ref="M963">+IFERROR(IF(CONSOLIDADO[[#This Row],[Día]]&lt;14,0,INDEX(CONSOLIDADO[Casos Diarios],ROW()-14,1)),0)</f>
        <v>0</v>
      </c>
      <c r="N963" s="72">
        <f>+IF(CONSOLIDADO[[#This Row],[Clave]]="710143893",1,IF(OR(CONSOLIDADO[[#This Row],[Casos Acumulados]]&gt;0,CONSOLIDADO[[#This Row],[Muertes]]&gt;0),N962+1,I963))</f>
        <v>0</v>
      </c>
      <c r="O963" s="69">
        <f>+IFERROR(VLOOKUP($G963,TDMuertes!$C$2:$E$534,3,0),0)</f>
        <v>0</v>
      </c>
      <c r="P963" s="94" t="str">
        <f t="shared" ca="1" si="89"/>
        <v>OFF</v>
      </c>
      <c r="Q963" s="78">
        <f>+IFERROR(VLOOKUP(CONSOLIDADO[[#This Row],[Codigo Municipio]],TDDia!$A$4:$B$394,2,0),0)</f>
        <v>0</v>
      </c>
    </row>
    <row r="964" spans="2:17" ht="14.45">
      <c r="B964">
        <f t="shared" si="86"/>
        <v>5</v>
      </c>
      <c r="C964" s="69" t="str" cm="1">
        <f t="array" ref="C964">+INDEX(Table_4[[Departamento]:[Municipio]],FINAL!$B964,1)</f>
        <v>Atlántida</v>
      </c>
      <c r="D964" s="69" t="str" cm="1">
        <f t="array" ref="D964">+INDEX(Table_4[[Departamento]:[Municipio]],FINAL!$B964,4)</f>
        <v>La Masica</v>
      </c>
      <c r="E964" s="69" t="str" cm="1">
        <f t="array" ref="E964">+INDEX(Table_4[[Departamento]:[Municipio]],FINAL!$B964,3)</f>
        <v>0105</v>
      </c>
      <c r="F964" s="96">
        <f t="shared" si="79"/>
        <v>44083</v>
      </c>
      <c r="G964" s="71" t="str">
        <f>+CONSOLIDADO[[#This Row],[Codigo Municipio]]&amp;CONSOLIDADO[[#This Row],[Fecha]]</f>
        <v>010544083</v>
      </c>
      <c r="H964" s="72">
        <f>+IFERROR(VLOOKUP($G964,TDAcumula!$C$2:$E$2027,3,0),0)</f>
        <v>0</v>
      </c>
      <c r="I964" s="73">
        <f t="shared" si="87"/>
        <v>0</v>
      </c>
      <c r="J964" s="74">
        <f>+IF(CONSOLIDADO[[#This Row],[Codigo Municipio]]=E963,CONSOLIDADO[[#This Row],[Fallecidos Diarios]]+J963,CONSOLIDADO[[#This Row],[Fallecidos Diarios]])</f>
        <v>0</v>
      </c>
      <c r="K964" s="75">
        <f t="shared" si="88"/>
        <v>0</v>
      </c>
      <c r="L964" s="76">
        <f>+IF(CONSOLIDADO[[#This Row],[Codigo Municipio]]=E963,CONSOLIDADO[[#This Row],[Recuperados Diarios]]+L963,CONSOLIDADO[[#This Row],[Recuperados Diarios]])</f>
        <v>0</v>
      </c>
      <c r="M964" s="77" cm="1">
        <f t="array" ref="M964">+IFERROR(IF(CONSOLIDADO[[#This Row],[Día]]&lt;14,0,INDEX(CONSOLIDADO[Casos Diarios],ROW()-14,1)),0)</f>
        <v>0</v>
      </c>
      <c r="N964" s="72">
        <f>+IF(CONSOLIDADO[[#This Row],[Clave]]="710143893",1,IF(OR(CONSOLIDADO[[#This Row],[Casos Acumulados]]&gt;0,CONSOLIDADO[[#This Row],[Muertes]]&gt;0),N963+1,I964))</f>
        <v>0</v>
      </c>
      <c r="O964" s="69">
        <f>+IFERROR(VLOOKUP($G964,TDMuertes!$C$2:$E$534,3,0),0)</f>
        <v>0</v>
      </c>
      <c r="P964" s="94" t="str">
        <f t="shared" ca="1" si="89"/>
        <v>OFF</v>
      </c>
      <c r="Q964" s="78">
        <f>+IFERROR(VLOOKUP(CONSOLIDADO[[#This Row],[Codigo Municipio]],TDDia!$A$4:$B$394,2,0),0)</f>
        <v>0</v>
      </c>
    </row>
    <row r="965" spans="2:17" ht="14.45">
      <c r="B965">
        <f t="shared" ref="B965:B1028" si="90">+IF(F964=44085,B964+1,B964)</f>
        <v>5</v>
      </c>
      <c r="C965" s="69" t="str" cm="1">
        <f t="array" ref="C965">+INDEX(Table_4[[Departamento]:[Municipio]],FINAL!$B965,1)</f>
        <v>Atlántida</v>
      </c>
      <c r="D965" s="69" t="str" cm="1">
        <f t="array" ref="D965">+INDEX(Table_4[[Departamento]:[Municipio]],FINAL!$B965,4)</f>
        <v>La Masica</v>
      </c>
      <c r="E965" s="69" t="str" cm="1">
        <f t="array" ref="E965">+INDEX(Table_4[[Departamento]:[Municipio]],FINAL!$B965,3)</f>
        <v>0105</v>
      </c>
      <c r="F965" s="96">
        <f t="shared" si="79"/>
        <v>44084</v>
      </c>
      <c r="G965" s="71" t="str">
        <f>+CONSOLIDADO[[#This Row],[Codigo Municipio]]&amp;CONSOLIDADO[[#This Row],[Fecha]]</f>
        <v>010544084</v>
      </c>
      <c r="H965" s="72">
        <f>+IFERROR(VLOOKUP($G965,TDAcumula!$C$2:$E$2027,3,0),0)</f>
        <v>0</v>
      </c>
      <c r="I965" s="73">
        <f t="shared" si="87"/>
        <v>0</v>
      </c>
      <c r="J965" s="74">
        <f>+IF(CONSOLIDADO[[#This Row],[Codigo Municipio]]=E964,CONSOLIDADO[[#This Row],[Fallecidos Diarios]]+J964,CONSOLIDADO[[#This Row],[Fallecidos Diarios]])</f>
        <v>0</v>
      </c>
      <c r="K965" s="75">
        <f t="shared" si="88"/>
        <v>0</v>
      </c>
      <c r="L965" s="76">
        <f>+IF(CONSOLIDADO[[#This Row],[Codigo Municipio]]=E964,CONSOLIDADO[[#This Row],[Recuperados Diarios]]+L964,CONSOLIDADO[[#This Row],[Recuperados Diarios]])</f>
        <v>0</v>
      </c>
      <c r="M965" s="77" cm="1">
        <f t="array" ref="M965">+IFERROR(IF(CONSOLIDADO[[#This Row],[Día]]&lt;14,0,INDEX(CONSOLIDADO[Casos Diarios],ROW()-14,1)),0)</f>
        <v>0</v>
      </c>
      <c r="N965" s="72">
        <f>+IF(CONSOLIDADO[[#This Row],[Clave]]="710143893",1,IF(OR(CONSOLIDADO[[#This Row],[Casos Acumulados]]&gt;0,CONSOLIDADO[[#This Row],[Muertes]]&gt;0),N964+1,I965))</f>
        <v>0</v>
      </c>
      <c r="O965" s="69">
        <f>+IFERROR(VLOOKUP($G965,TDMuertes!$C$2:$E$534,3,0),0)</f>
        <v>0</v>
      </c>
      <c r="P965" s="94" t="str">
        <f t="shared" ca="1" si="89"/>
        <v>OFF</v>
      </c>
      <c r="Q965" s="78">
        <f>+IFERROR(VLOOKUP(CONSOLIDADO[[#This Row],[Codigo Municipio]],TDDia!$A$4:$B$394,2,0),0)</f>
        <v>0</v>
      </c>
    </row>
    <row r="966" spans="2:17" ht="14.45">
      <c r="B966">
        <f t="shared" si="90"/>
        <v>5</v>
      </c>
      <c r="C966" s="69" t="str" cm="1">
        <f t="array" ref="C966">+INDEX(Table_4[[Departamento]:[Municipio]],FINAL!$B966,1)</f>
        <v>Atlántida</v>
      </c>
      <c r="D966" s="69" t="str" cm="1">
        <f t="array" ref="D966">+INDEX(Table_4[[Departamento]:[Municipio]],FINAL!$B966,4)</f>
        <v>La Masica</v>
      </c>
      <c r="E966" s="69" t="str" cm="1">
        <f t="array" ref="E966">+INDEX(Table_4[[Departamento]:[Municipio]],FINAL!$B966,3)</f>
        <v>0105</v>
      </c>
      <c r="F966" s="96">
        <f t="shared" si="79"/>
        <v>44085</v>
      </c>
      <c r="G966" s="71" t="str">
        <f>+CONSOLIDADO[[#This Row],[Codigo Municipio]]&amp;CONSOLIDADO[[#This Row],[Fecha]]</f>
        <v>010544085</v>
      </c>
      <c r="H966" s="72">
        <f>+IFERROR(VLOOKUP($G966,TDAcumula!$C$2:$E$2027,3,0),0)</f>
        <v>0</v>
      </c>
      <c r="I966" s="73">
        <f t="shared" si="87"/>
        <v>0</v>
      </c>
      <c r="J966" s="74">
        <f>+IF(CONSOLIDADO[[#This Row],[Codigo Municipio]]=E965,CONSOLIDADO[[#This Row],[Fallecidos Diarios]]+J965,CONSOLIDADO[[#This Row],[Fallecidos Diarios]])</f>
        <v>0</v>
      </c>
      <c r="K966" s="75">
        <f t="shared" si="88"/>
        <v>0</v>
      </c>
      <c r="L966" s="76">
        <f>+IF(CONSOLIDADO[[#This Row],[Codigo Municipio]]=E965,CONSOLIDADO[[#This Row],[Recuperados Diarios]]+L965,CONSOLIDADO[[#This Row],[Recuperados Diarios]])</f>
        <v>0</v>
      </c>
      <c r="M966" s="77" cm="1">
        <f t="array" ref="M966">+IFERROR(IF(CONSOLIDADO[[#This Row],[Día]]&lt;14,0,INDEX(CONSOLIDADO[Casos Diarios],ROW()-14,1)),0)</f>
        <v>0</v>
      </c>
      <c r="N966" s="72">
        <f>+IF(CONSOLIDADO[[#This Row],[Clave]]="710143893",1,IF(OR(CONSOLIDADO[[#This Row],[Casos Acumulados]]&gt;0,CONSOLIDADO[[#This Row],[Muertes]]&gt;0),N965+1,I966))</f>
        <v>0</v>
      </c>
      <c r="O966" s="69">
        <f>+IFERROR(VLOOKUP($G966,TDMuertes!$C$2:$E$534,3,0),0)</f>
        <v>0</v>
      </c>
      <c r="P966" s="94" t="str">
        <f t="shared" ca="1" si="89"/>
        <v>OFF</v>
      </c>
      <c r="Q966" s="78">
        <f>+IFERROR(VLOOKUP(CONSOLIDADO[[#This Row],[Codigo Municipio]],TDDia!$A$4:$B$394,2,0),0)</f>
        <v>0</v>
      </c>
    </row>
    <row r="967" spans="2:17" ht="14.45">
      <c r="B967">
        <f t="shared" si="90"/>
        <v>6</v>
      </c>
      <c r="C967" s="69" t="str" cm="1">
        <f t="array" ref="C967">+INDEX(Table_4[[Departamento]:[Municipio]],FINAL!$B967,1)</f>
        <v>Atlántida</v>
      </c>
      <c r="D967" s="69" t="str" cm="1">
        <f t="array" ref="D967">+INDEX(Table_4[[Departamento]:[Municipio]],FINAL!$B967,4)</f>
        <v>San Francisco</v>
      </c>
      <c r="E967" s="69" t="str" cm="1">
        <f t="array" ref="E967">+INDEX(Table_4[[Departamento]:[Municipio]],FINAL!$B967,3)</f>
        <v>0106</v>
      </c>
      <c r="F967" s="96">
        <f t="shared" si="79"/>
        <v>43893</v>
      </c>
      <c r="G967" s="71" t="str">
        <f>+CONSOLIDADO[[#This Row],[Codigo Municipio]]&amp;CONSOLIDADO[[#This Row],[Fecha]]</f>
        <v>010643893</v>
      </c>
      <c r="H967" s="72">
        <f>+IFERROR(VLOOKUP($G967,TDAcumula!$C$2:$E$2027,3,0),0)</f>
        <v>0</v>
      </c>
      <c r="I967" s="73">
        <f t="shared" si="87"/>
        <v>0</v>
      </c>
      <c r="J967" s="74">
        <f>+IF(CONSOLIDADO[[#This Row],[Codigo Municipio]]=E966,CONSOLIDADO[[#This Row],[Fallecidos Diarios]]+J966,CONSOLIDADO[[#This Row],[Fallecidos Diarios]])</f>
        <v>0</v>
      </c>
      <c r="K967" s="75">
        <f t="shared" si="88"/>
        <v>0</v>
      </c>
      <c r="L967" s="76">
        <f>+IF(CONSOLIDADO[[#This Row],[Codigo Municipio]]=E966,CONSOLIDADO[[#This Row],[Recuperados Diarios]]+L966,CONSOLIDADO[[#This Row],[Recuperados Diarios]])</f>
        <v>0</v>
      </c>
      <c r="M967" s="77" cm="1">
        <f t="array" ref="M967">+IFERROR(IF(CONSOLIDADO[[#This Row],[Día]]&lt;14,0,INDEX(CONSOLIDADO[Casos Diarios],ROW()-14,1)),0)</f>
        <v>0</v>
      </c>
      <c r="N967" s="72">
        <f>+IF(CONSOLIDADO[[#This Row],[Clave]]="710143893",1,IF(OR(CONSOLIDADO[[#This Row],[Casos Acumulados]]&gt;0,CONSOLIDADO[[#This Row],[Muertes]]&gt;0),N966+1,I967))</f>
        <v>0</v>
      </c>
      <c r="O967" s="69">
        <f>+IFERROR(VLOOKUP($G967,TDMuertes!$C$2:$E$534,3,0),0)</f>
        <v>0</v>
      </c>
      <c r="P967" s="94" t="str">
        <f t="shared" ca="1" si="89"/>
        <v>OFF</v>
      </c>
      <c r="Q967" s="78">
        <f>+IFERROR(VLOOKUP(CONSOLIDADO[[#This Row],[Codigo Municipio]],TDDia!$A$4:$B$394,2,0),0)</f>
        <v>0</v>
      </c>
    </row>
    <row r="968" spans="2:17" ht="14.45">
      <c r="B968">
        <f t="shared" si="90"/>
        <v>6</v>
      </c>
      <c r="C968" s="69" t="str" cm="1">
        <f t="array" ref="C968">+INDEX(Table_4[[Departamento]:[Municipio]],FINAL!$B968,1)</f>
        <v>Atlántida</v>
      </c>
      <c r="D968" s="69" t="str" cm="1">
        <f t="array" ref="D968">+INDEX(Table_4[[Departamento]:[Municipio]],FINAL!$B968,4)</f>
        <v>San Francisco</v>
      </c>
      <c r="E968" s="69" t="str" cm="1">
        <f t="array" ref="E968">+INDEX(Table_4[[Departamento]:[Municipio]],FINAL!$B968,3)</f>
        <v>0106</v>
      </c>
      <c r="F968" s="96">
        <f t="shared" si="79"/>
        <v>43894</v>
      </c>
      <c r="G968" s="71" t="str">
        <f>+CONSOLIDADO[[#This Row],[Codigo Municipio]]&amp;CONSOLIDADO[[#This Row],[Fecha]]</f>
        <v>010643894</v>
      </c>
      <c r="H968" s="72">
        <f>+IFERROR(VLOOKUP($G968,TDAcumula!$C$2:$E$2027,3,0),0)</f>
        <v>0</v>
      </c>
      <c r="I968" s="73">
        <f t="shared" si="87"/>
        <v>0</v>
      </c>
      <c r="J968" s="74">
        <f>+IF(CONSOLIDADO[[#This Row],[Codigo Municipio]]=E967,CONSOLIDADO[[#This Row],[Fallecidos Diarios]]+J967,CONSOLIDADO[[#This Row],[Fallecidos Diarios]])</f>
        <v>0</v>
      </c>
      <c r="K968" s="75">
        <f t="shared" si="88"/>
        <v>0</v>
      </c>
      <c r="L968" s="76">
        <f>+IF(CONSOLIDADO[[#This Row],[Codigo Municipio]]=E967,CONSOLIDADO[[#This Row],[Recuperados Diarios]]+L967,CONSOLIDADO[[#This Row],[Recuperados Diarios]])</f>
        <v>0</v>
      </c>
      <c r="M968" s="77" cm="1">
        <f t="array" ref="M968">+IFERROR(IF(CONSOLIDADO[[#This Row],[Día]]&lt;14,0,INDEX(CONSOLIDADO[Casos Diarios],ROW()-14,1)),0)</f>
        <v>0</v>
      </c>
      <c r="N968" s="72">
        <f>+IF(CONSOLIDADO[[#This Row],[Clave]]="710143893",1,IF(OR(CONSOLIDADO[[#This Row],[Casos Acumulados]]&gt;0,CONSOLIDADO[[#This Row],[Muertes]]&gt;0),N967+1,I968))</f>
        <v>0</v>
      </c>
      <c r="O968" s="69">
        <f>+IFERROR(VLOOKUP($G968,TDMuertes!$C$2:$E$534,3,0),0)</f>
        <v>0</v>
      </c>
      <c r="P968" s="94" t="str">
        <f t="shared" ca="1" si="89"/>
        <v>OFF</v>
      </c>
      <c r="Q968" s="78">
        <f>+IFERROR(VLOOKUP(CONSOLIDADO[[#This Row],[Codigo Municipio]],TDDia!$A$4:$B$394,2,0),0)</f>
        <v>0</v>
      </c>
    </row>
    <row r="969" spans="2:17" ht="14.45">
      <c r="B969">
        <f t="shared" si="90"/>
        <v>6</v>
      </c>
      <c r="C969" s="69" t="str" cm="1">
        <f t="array" ref="C969">+INDEX(Table_4[[Departamento]:[Municipio]],FINAL!$B969,1)</f>
        <v>Atlántida</v>
      </c>
      <c r="D969" s="69" t="str" cm="1">
        <f t="array" ref="D969">+INDEX(Table_4[[Departamento]:[Municipio]],FINAL!$B969,4)</f>
        <v>San Francisco</v>
      </c>
      <c r="E969" s="69" t="str" cm="1">
        <f t="array" ref="E969">+INDEX(Table_4[[Departamento]:[Municipio]],FINAL!$B969,3)</f>
        <v>0106</v>
      </c>
      <c r="F969" s="96">
        <f t="shared" si="79"/>
        <v>43895</v>
      </c>
      <c r="G969" s="71" t="str">
        <f>+CONSOLIDADO[[#This Row],[Codigo Municipio]]&amp;CONSOLIDADO[[#This Row],[Fecha]]</f>
        <v>010643895</v>
      </c>
      <c r="H969" s="72">
        <f>+IFERROR(VLOOKUP($G969,TDAcumula!$C$2:$E$2027,3,0),0)</f>
        <v>0</v>
      </c>
      <c r="I969" s="73">
        <f t="shared" si="87"/>
        <v>0</v>
      </c>
      <c r="J969" s="74">
        <f>+IF(CONSOLIDADO[[#This Row],[Codigo Municipio]]=E968,CONSOLIDADO[[#This Row],[Fallecidos Diarios]]+J968,CONSOLIDADO[[#This Row],[Fallecidos Diarios]])</f>
        <v>0</v>
      </c>
      <c r="K969" s="75">
        <f t="shared" si="88"/>
        <v>0</v>
      </c>
      <c r="L969" s="76">
        <f>+IF(CONSOLIDADO[[#This Row],[Codigo Municipio]]=E968,CONSOLIDADO[[#This Row],[Recuperados Diarios]]+L968,CONSOLIDADO[[#This Row],[Recuperados Diarios]])</f>
        <v>0</v>
      </c>
      <c r="M969" s="77" cm="1">
        <f t="array" ref="M969">+IFERROR(IF(CONSOLIDADO[[#This Row],[Día]]&lt;14,0,INDEX(CONSOLIDADO[Casos Diarios],ROW()-14,1)),0)</f>
        <v>0</v>
      </c>
      <c r="N969" s="72">
        <f>+IF(CONSOLIDADO[[#This Row],[Clave]]="710143893",1,IF(OR(CONSOLIDADO[[#This Row],[Casos Acumulados]]&gt;0,CONSOLIDADO[[#This Row],[Muertes]]&gt;0),N968+1,I969))</f>
        <v>0</v>
      </c>
      <c r="O969" s="69">
        <f>+IFERROR(VLOOKUP($G969,TDMuertes!$C$2:$E$534,3,0),0)</f>
        <v>0</v>
      </c>
      <c r="P969" s="94" t="str">
        <f t="shared" ca="1" si="89"/>
        <v>OFF</v>
      </c>
      <c r="Q969" s="78">
        <f>+IFERROR(VLOOKUP(CONSOLIDADO[[#This Row],[Codigo Municipio]],TDDia!$A$4:$B$394,2,0),0)</f>
        <v>0</v>
      </c>
    </row>
    <row r="970" spans="2:17" ht="14.45">
      <c r="B970">
        <f t="shared" si="90"/>
        <v>6</v>
      </c>
      <c r="C970" s="69" t="str" cm="1">
        <f t="array" ref="C970">+INDEX(Table_4[[Departamento]:[Municipio]],FINAL!$B970,1)</f>
        <v>Atlántida</v>
      </c>
      <c r="D970" s="69" t="str" cm="1">
        <f t="array" ref="D970">+INDEX(Table_4[[Departamento]:[Municipio]],FINAL!$B970,4)</f>
        <v>San Francisco</v>
      </c>
      <c r="E970" s="69" t="str" cm="1">
        <f t="array" ref="E970">+INDEX(Table_4[[Departamento]:[Municipio]],FINAL!$B970,3)</f>
        <v>0106</v>
      </c>
      <c r="F970" s="96">
        <f t="shared" si="79"/>
        <v>43896</v>
      </c>
      <c r="G970" s="71" t="str">
        <f>+CONSOLIDADO[[#This Row],[Codigo Municipio]]&amp;CONSOLIDADO[[#This Row],[Fecha]]</f>
        <v>010643896</v>
      </c>
      <c r="H970" s="72">
        <f>+IFERROR(VLOOKUP($G970,TDAcumula!$C$2:$E$2027,3,0),0)</f>
        <v>0</v>
      </c>
      <c r="I970" s="73">
        <f t="shared" si="87"/>
        <v>0</v>
      </c>
      <c r="J970" s="74">
        <f>+IF(CONSOLIDADO[[#This Row],[Codigo Municipio]]=E969,CONSOLIDADO[[#This Row],[Fallecidos Diarios]]+J969,CONSOLIDADO[[#This Row],[Fallecidos Diarios]])</f>
        <v>0</v>
      </c>
      <c r="K970" s="75">
        <f t="shared" si="88"/>
        <v>0</v>
      </c>
      <c r="L970" s="76">
        <f>+IF(CONSOLIDADO[[#This Row],[Codigo Municipio]]=E969,CONSOLIDADO[[#This Row],[Recuperados Diarios]]+L969,CONSOLIDADO[[#This Row],[Recuperados Diarios]])</f>
        <v>0</v>
      </c>
      <c r="M970" s="77" cm="1">
        <f t="array" ref="M970">+IFERROR(IF(CONSOLIDADO[[#This Row],[Día]]&lt;14,0,INDEX(CONSOLIDADO[Casos Diarios],ROW()-14,1)),0)</f>
        <v>0</v>
      </c>
      <c r="N970" s="72">
        <f>+IF(CONSOLIDADO[[#This Row],[Clave]]="710143893",1,IF(OR(CONSOLIDADO[[#This Row],[Casos Acumulados]]&gt;0,CONSOLIDADO[[#This Row],[Muertes]]&gt;0),N969+1,I970))</f>
        <v>0</v>
      </c>
      <c r="O970" s="69">
        <f>+IFERROR(VLOOKUP($G970,TDMuertes!$C$2:$E$534,3,0),0)</f>
        <v>0</v>
      </c>
      <c r="P970" s="94" t="str">
        <f t="shared" ca="1" si="89"/>
        <v>OFF</v>
      </c>
      <c r="Q970" s="78">
        <f>+IFERROR(VLOOKUP(CONSOLIDADO[[#This Row],[Codigo Municipio]],TDDia!$A$4:$B$394,2,0),0)</f>
        <v>0</v>
      </c>
    </row>
    <row r="971" spans="2:17" ht="14.45">
      <c r="B971">
        <f t="shared" si="90"/>
        <v>6</v>
      </c>
      <c r="C971" s="69" t="str" cm="1">
        <f t="array" ref="C971">+INDEX(Table_4[[Departamento]:[Municipio]],FINAL!$B971,1)</f>
        <v>Atlántida</v>
      </c>
      <c r="D971" s="69" t="str" cm="1">
        <f t="array" ref="D971">+INDEX(Table_4[[Departamento]:[Municipio]],FINAL!$B971,4)</f>
        <v>San Francisco</v>
      </c>
      <c r="E971" s="69" t="str" cm="1">
        <f t="array" ref="E971">+INDEX(Table_4[[Departamento]:[Municipio]],FINAL!$B971,3)</f>
        <v>0106</v>
      </c>
      <c r="F971" s="96">
        <f t="shared" si="79"/>
        <v>43897</v>
      </c>
      <c r="G971" s="71" t="str">
        <f>+CONSOLIDADO[[#This Row],[Codigo Municipio]]&amp;CONSOLIDADO[[#This Row],[Fecha]]</f>
        <v>010643897</v>
      </c>
      <c r="H971" s="72">
        <f>+IFERROR(VLOOKUP($G971,TDAcumula!$C$2:$E$2027,3,0),0)</f>
        <v>0</v>
      </c>
      <c r="I971" s="73">
        <f t="shared" si="87"/>
        <v>0</v>
      </c>
      <c r="J971" s="74">
        <f>+IF(CONSOLIDADO[[#This Row],[Codigo Municipio]]=E970,CONSOLIDADO[[#This Row],[Fallecidos Diarios]]+J970,CONSOLIDADO[[#This Row],[Fallecidos Diarios]])</f>
        <v>0</v>
      </c>
      <c r="K971" s="75">
        <f t="shared" si="88"/>
        <v>0</v>
      </c>
      <c r="L971" s="76">
        <f>+IF(CONSOLIDADO[[#This Row],[Codigo Municipio]]=E970,CONSOLIDADO[[#This Row],[Recuperados Diarios]]+L970,CONSOLIDADO[[#This Row],[Recuperados Diarios]])</f>
        <v>0</v>
      </c>
      <c r="M971" s="77" cm="1">
        <f t="array" ref="M971">+IFERROR(IF(CONSOLIDADO[[#This Row],[Día]]&lt;14,0,INDEX(CONSOLIDADO[Casos Diarios],ROW()-14,1)),0)</f>
        <v>0</v>
      </c>
      <c r="N971" s="72">
        <f>+IF(CONSOLIDADO[[#This Row],[Clave]]="710143893",1,IF(OR(CONSOLIDADO[[#This Row],[Casos Acumulados]]&gt;0,CONSOLIDADO[[#This Row],[Muertes]]&gt;0),N970+1,I971))</f>
        <v>0</v>
      </c>
      <c r="O971" s="69">
        <f>+IFERROR(VLOOKUP($G971,TDMuertes!$C$2:$E$534,3,0),0)</f>
        <v>0</v>
      </c>
      <c r="P971" s="94" t="str">
        <f t="shared" ca="1" si="89"/>
        <v>OFF</v>
      </c>
      <c r="Q971" s="78">
        <f>+IFERROR(VLOOKUP(CONSOLIDADO[[#This Row],[Codigo Municipio]],TDDia!$A$4:$B$394,2,0),0)</f>
        <v>0</v>
      </c>
    </row>
    <row r="972" spans="2:17" ht="14.45">
      <c r="B972">
        <f t="shared" si="90"/>
        <v>6</v>
      </c>
      <c r="C972" s="69" t="str" cm="1">
        <f t="array" ref="C972">+INDEX(Table_4[[Departamento]:[Municipio]],FINAL!$B972,1)</f>
        <v>Atlántida</v>
      </c>
      <c r="D972" s="69" t="str" cm="1">
        <f t="array" ref="D972">+INDEX(Table_4[[Departamento]:[Municipio]],FINAL!$B972,4)</f>
        <v>San Francisco</v>
      </c>
      <c r="E972" s="69" t="str" cm="1">
        <f t="array" ref="E972">+INDEX(Table_4[[Departamento]:[Municipio]],FINAL!$B972,3)</f>
        <v>0106</v>
      </c>
      <c r="F972" s="96">
        <f t="shared" si="79"/>
        <v>43898</v>
      </c>
      <c r="G972" s="71" t="str">
        <f>+CONSOLIDADO[[#This Row],[Codigo Municipio]]&amp;CONSOLIDADO[[#This Row],[Fecha]]</f>
        <v>010643898</v>
      </c>
      <c r="H972" s="72">
        <f>+IFERROR(VLOOKUP($G972,TDAcumula!$C$2:$E$2027,3,0),0)</f>
        <v>0</v>
      </c>
      <c r="I972" s="73">
        <f t="shared" si="87"/>
        <v>0</v>
      </c>
      <c r="J972" s="74">
        <f>+IF(CONSOLIDADO[[#This Row],[Codigo Municipio]]=E971,CONSOLIDADO[[#This Row],[Fallecidos Diarios]]+J971,CONSOLIDADO[[#This Row],[Fallecidos Diarios]])</f>
        <v>0</v>
      </c>
      <c r="K972" s="75">
        <f t="shared" si="88"/>
        <v>0</v>
      </c>
      <c r="L972" s="76">
        <f>+IF(CONSOLIDADO[[#This Row],[Codigo Municipio]]=E971,CONSOLIDADO[[#This Row],[Recuperados Diarios]]+L971,CONSOLIDADO[[#This Row],[Recuperados Diarios]])</f>
        <v>0</v>
      </c>
      <c r="M972" s="77" cm="1">
        <f t="array" ref="M972">+IFERROR(IF(CONSOLIDADO[[#This Row],[Día]]&lt;14,0,INDEX(CONSOLIDADO[Casos Diarios],ROW()-14,1)),0)</f>
        <v>0</v>
      </c>
      <c r="N972" s="72">
        <f>+IF(CONSOLIDADO[[#This Row],[Clave]]="710143893",1,IF(OR(CONSOLIDADO[[#This Row],[Casos Acumulados]]&gt;0,CONSOLIDADO[[#This Row],[Muertes]]&gt;0),N971+1,I972))</f>
        <v>0</v>
      </c>
      <c r="O972" s="69">
        <f>+IFERROR(VLOOKUP($G972,TDMuertes!$C$2:$E$534,3,0),0)</f>
        <v>0</v>
      </c>
      <c r="P972" s="94" t="str">
        <f t="shared" ca="1" si="89"/>
        <v>OFF</v>
      </c>
      <c r="Q972" s="78">
        <f>+IFERROR(VLOOKUP(CONSOLIDADO[[#This Row],[Codigo Municipio]],TDDia!$A$4:$B$394,2,0),0)</f>
        <v>0</v>
      </c>
    </row>
    <row r="973" spans="2:17" ht="14.45">
      <c r="B973">
        <f t="shared" si="90"/>
        <v>6</v>
      </c>
      <c r="C973" s="69" t="str" cm="1">
        <f t="array" ref="C973">+INDEX(Table_4[[Departamento]:[Municipio]],FINAL!$B973,1)</f>
        <v>Atlántida</v>
      </c>
      <c r="D973" s="69" t="str" cm="1">
        <f t="array" ref="D973">+INDEX(Table_4[[Departamento]:[Municipio]],FINAL!$B973,4)</f>
        <v>San Francisco</v>
      </c>
      <c r="E973" s="69" t="str" cm="1">
        <f t="array" ref="E973">+INDEX(Table_4[[Departamento]:[Municipio]],FINAL!$B973,3)</f>
        <v>0106</v>
      </c>
      <c r="F973" s="96">
        <f t="shared" si="79"/>
        <v>43899</v>
      </c>
      <c r="G973" s="71" t="str">
        <f>+CONSOLIDADO[[#This Row],[Codigo Municipio]]&amp;CONSOLIDADO[[#This Row],[Fecha]]</f>
        <v>010643899</v>
      </c>
      <c r="H973" s="72">
        <f>+IFERROR(VLOOKUP($G973,TDAcumula!$C$2:$E$2027,3,0),0)</f>
        <v>0</v>
      </c>
      <c r="I973" s="73">
        <f t="shared" si="87"/>
        <v>0</v>
      </c>
      <c r="J973" s="74">
        <f>+IF(CONSOLIDADO[[#This Row],[Codigo Municipio]]=E972,CONSOLIDADO[[#This Row],[Fallecidos Diarios]]+J972,CONSOLIDADO[[#This Row],[Fallecidos Diarios]])</f>
        <v>0</v>
      </c>
      <c r="K973" s="75">
        <f t="shared" si="88"/>
        <v>0</v>
      </c>
      <c r="L973" s="76">
        <f>+IF(CONSOLIDADO[[#This Row],[Codigo Municipio]]=E972,CONSOLIDADO[[#This Row],[Recuperados Diarios]]+L972,CONSOLIDADO[[#This Row],[Recuperados Diarios]])</f>
        <v>0</v>
      </c>
      <c r="M973" s="77" cm="1">
        <f t="array" ref="M973">+IFERROR(IF(CONSOLIDADO[[#This Row],[Día]]&lt;14,0,INDEX(CONSOLIDADO[Casos Diarios],ROW()-14,1)),0)</f>
        <v>0</v>
      </c>
      <c r="N973" s="72">
        <f>+IF(CONSOLIDADO[[#This Row],[Clave]]="710143893",1,IF(OR(CONSOLIDADO[[#This Row],[Casos Acumulados]]&gt;0,CONSOLIDADO[[#This Row],[Muertes]]&gt;0),N972+1,I973))</f>
        <v>0</v>
      </c>
      <c r="O973" s="69">
        <f>+IFERROR(VLOOKUP($G973,TDMuertes!$C$2:$E$534,3,0),0)</f>
        <v>0</v>
      </c>
      <c r="P973" s="94" t="str">
        <f t="shared" ca="1" si="89"/>
        <v>OFF</v>
      </c>
      <c r="Q973" s="78">
        <f>+IFERROR(VLOOKUP(CONSOLIDADO[[#This Row],[Codigo Municipio]],TDDia!$A$4:$B$394,2,0),0)</f>
        <v>0</v>
      </c>
    </row>
    <row r="974" spans="2:17" ht="14.45">
      <c r="B974">
        <f t="shared" si="90"/>
        <v>6</v>
      </c>
      <c r="C974" s="69" t="str" cm="1">
        <f t="array" ref="C974">+INDEX(Table_4[[Departamento]:[Municipio]],FINAL!$B974,1)</f>
        <v>Atlántida</v>
      </c>
      <c r="D974" s="69" t="str" cm="1">
        <f t="array" ref="D974">+INDEX(Table_4[[Departamento]:[Municipio]],FINAL!$B974,4)</f>
        <v>San Francisco</v>
      </c>
      <c r="E974" s="69" t="str" cm="1">
        <f t="array" ref="E974">+INDEX(Table_4[[Departamento]:[Municipio]],FINAL!$B974,3)</f>
        <v>0106</v>
      </c>
      <c r="F974" s="96">
        <f t="shared" si="79"/>
        <v>43900</v>
      </c>
      <c r="G974" s="71" t="str">
        <f>+CONSOLIDADO[[#This Row],[Codigo Municipio]]&amp;CONSOLIDADO[[#This Row],[Fecha]]</f>
        <v>010643900</v>
      </c>
      <c r="H974" s="72">
        <f>+IFERROR(VLOOKUP($G974,TDAcumula!$C$2:$E$2027,3,0),0)</f>
        <v>0</v>
      </c>
      <c r="I974" s="73">
        <f t="shared" si="87"/>
        <v>0</v>
      </c>
      <c r="J974" s="74">
        <f>+IF(CONSOLIDADO[[#This Row],[Codigo Municipio]]=E973,CONSOLIDADO[[#This Row],[Fallecidos Diarios]]+J973,CONSOLIDADO[[#This Row],[Fallecidos Diarios]])</f>
        <v>0</v>
      </c>
      <c r="K974" s="75">
        <f t="shared" si="88"/>
        <v>0</v>
      </c>
      <c r="L974" s="76">
        <f>+IF(CONSOLIDADO[[#This Row],[Codigo Municipio]]=E973,CONSOLIDADO[[#This Row],[Recuperados Diarios]]+L973,CONSOLIDADO[[#This Row],[Recuperados Diarios]])</f>
        <v>0</v>
      </c>
      <c r="M974" s="77" cm="1">
        <f t="array" ref="M974">+IFERROR(IF(CONSOLIDADO[[#This Row],[Día]]&lt;14,0,INDEX(CONSOLIDADO[Casos Diarios],ROW()-14,1)),0)</f>
        <v>0</v>
      </c>
      <c r="N974" s="72">
        <f>+IF(CONSOLIDADO[[#This Row],[Clave]]="710143893",1,IF(OR(CONSOLIDADO[[#This Row],[Casos Acumulados]]&gt;0,CONSOLIDADO[[#This Row],[Muertes]]&gt;0),N973+1,I974))</f>
        <v>0</v>
      </c>
      <c r="O974" s="69">
        <f>+IFERROR(VLOOKUP($G974,TDMuertes!$C$2:$E$534,3,0),0)</f>
        <v>0</v>
      </c>
      <c r="P974" s="94" t="str">
        <f t="shared" ca="1" si="89"/>
        <v>OFF</v>
      </c>
      <c r="Q974" s="78">
        <f>+IFERROR(VLOOKUP(CONSOLIDADO[[#This Row],[Codigo Municipio]],TDDia!$A$4:$B$394,2,0),0)</f>
        <v>0</v>
      </c>
    </row>
    <row r="975" spans="2:17" ht="14.45">
      <c r="B975">
        <f t="shared" si="90"/>
        <v>6</v>
      </c>
      <c r="C975" s="69" t="str" cm="1">
        <f t="array" ref="C975">+INDEX(Table_4[[Departamento]:[Municipio]],FINAL!$B975,1)</f>
        <v>Atlántida</v>
      </c>
      <c r="D975" s="69" t="str" cm="1">
        <f t="array" ref="D975">+INDEX(Table_4[[Departamento]:[Municipio]],FINAL!$B975,4)</f>
        <v>San Francisco</v>
      </c>
      <c r="E975" s="69" t="str" cm="1">
        <f t="array" ref="E975">+INDEX(Table_4[[Departamento]:[Municipio]],FINAL!$B975,3)</f>
        <v>0106</v>
      </c>
      <c r="F975" s="96">
        <f t="shared" si="79"/>
        <v>43901</v>
      </c>
      <c r="G975" s="71" t="str">
        <f>+CONSOLIDADO[[#This Row],[Codigo Municipio]]&amp;CONSOLIDADO[[#This Row],[Fecha]]</f>
        <v>010643901</v>
      </c>
      <c r="H975" s="72">
        <f>+IFERROR(VLOOKUP($G975,TDAcumula!$C$2:$E$2027,3,0),0)</f>
        <v>0</v>
      </c>
      <c r="I975" s="73">
        <f t="shared" si="87"/>
        <v>0</v>
      </c>
      <c r="J975" s="74">
        <f>+IF(CONSOLIDADO[[#This Row],[Codigo Municipio]]=E974,CONSOLIDADO[[#This Row],[Fallecidos Diarios]]+J974,CONSOLIDADO[[#This Row],[Fallecidos Diarios]])</f>
        <v>0</v>
      </c>
      <c r="K975" s="75">
        <f t="shared" si="88"/>
        <v>0</v>
      </c>
      <c r="L975" s="76">
        <f>+IF(CONSOLIDADO[[#This Row],[Codigo Municipio]]=E974,CONSOLIDADO[[#This Row],[Recuperados Diarios]]+L974,CONSOLIDADO[[#This Row],[Recuperados Diarios]])</f>
        <v>0</v>
      </c>
      <c r="M975" s="77" cm="1">
        <f t="array" ref="M975">+IFERROR(IF(CONSOLIDADO[[#This Row],[Día]]&lt;14,0,INDEX(CONSOLIDADO[Casos Diarios],ROW()-14,1)),0)</f>
        <v>0</v>
      </c>
      <c r="N975" s="72">
        <f>+IF(CONSOLIDADO[[#This Row],[Clave]]="710143893",1,IF(OR(CONSOLIDADO[[#This Row],[Casos Acumulados]]&gt;0,CONSOLIDADO[[#This Row],[Muertes]]&gt;0),N974+1,I975))</f>
        <v>0</v>
      </c>
      <c r="O975" s="69">
        <f>+IFERROR(VLOOKUP($G975,TDMuertes!$C$2:$E$534,3,0),0)</f>
        <v>0</v>
      </c>
      <c r="P975" s="94" t="str">
        <f t="shared" ca="1" si="89"/>
        <v>OFF</v>
      </c>
      <c r="Q975" s="78">
        <f>+IFERROR(VLOOKUP(CONSOLIDADO[[#This Row],[Codigo Municipio]],TDDia!$A$4:$B$394,2,0),0)</f>
        <v>0</v>
      </c>
    </row>
    <row r="976" spans="2:17" ht="14.45">
      <c r="B976">
        <f t="shared" si="90"/>
        <v>6</v>
      </c>
      <c r="C976" s="69" t="str" cm="1">
        <f t="array" ref="C976">+INDEX(Table_4[[Departamento]:[Municipio]],FINAL!$B976,1)</f>
        <v>Atlántida</v>
      </c>
      <c r="D976" s="69" t="str" cm="1">
        <f t="array" ref="D976">+INDEX(Table_4[[Departamento]:[Municipio]],FINAL!$B976,4)</f>
        <v>San Francisco</v>
      </c>
      <c r="E976" s="69" t="str" cm="1">
        <f t="array" ref="E976">+INDEX(Table_4[[Departamento]:[Municipio]],FINAL!$B976,3)</f>
        <v>0106</v>
      </c>
      <c r="F976" s="96">
        <f t="shared" si="79"/>
        <v>43902</v>
      </c>
      <c r="G976" s="71" t="str">
        <f>+CONSOLIDADO[[#This Row],[Codigo Municipio]]&amp;CONSOLIDADO[[#This Row],[Fecha]]</f>
        <v>010643902</v>
      </c>
      <c r="H976" s="72">
        <f>+IFERROR(VLOOKUP($G976,TDAcumula!$C$2:$E$2027,3,0),0)</f>
        <v>0</v>
      </c>
      <c r="I976" s="73">
        <f t="shared" si="87"/>
        <v>0</v>
      </c>
      <c r="J976" s="74">
        <f>+IF(CONSOLIDADO[[#This Row],[Codigo Municipio]]=E975,CONSOLIDADO[[#This Row],[Fallecidos Diarios]]+J975,CONSOLIDADO[[#This Row],[Fallecidos Diarios]])</f>
        <v>0</v>
      </c>
      <c r="K976" s="75">
        <f t="shared" si="88"/>
        <v>0</v>
      </c>
      <c r="L976" s="76">
        <f>+IF(CONSOLIDADO[[#This Row],[Codigo Municipio]]=E975,CONSOLIDADO[[#This Row],[Recuperados Diarios]]+L975,CONSOLIDADO[[#This Row],[Recuperados Diarios]])</f>
        <v>0</v>
      </c>
      <c r="M976" s="77" cm="1">
        <f t="array" ref="M976">+IFERROR(IF(CONSOLIDADO[[#This Row],[Día]]&lt;14,0,INDEX(CONSOLIDADO[Casos Diarios],ROW()-14,1)),0)</f>
        <v>0</v>
      </c>
      <c r="N976" s="72">
        <f>+IF(CONSOLIDADO[[#This Row],[Clave]]="710143893",1,IF(OR(CONSOLIDADO[[#This Row],[Casos Acumulados]]&gt;0,CONSOLIDADO[[#This Row],[Muertes]]&gt;0),N975+1,I976))</f>
        <v>0</v>
      </c>
      <c r="O976" s="69">
        <f>+IFERROR(VLOOKUP($G976,TDMuertes!$C$2:$E$534,3,0),0)</f>
        <v>0</v>
      </c>
      <c r="P976" s="94" t="str">
        <f t="shared" ca="1" si="89"/>
        <v>OFF</v>
      </c>
      <c r="Q976" s="78">
        <f>+IFERROR(VLOOKUP(CONSOLIDADO[[#This Row],[Codigo Municipio]],TDDia!$A$4:$B$394,2,0),0)</f>
        <v>0</v>
      </c>
    </row>
    <row r="977" spans="2:17" ht="14.45">
      <c r="B977">
        <f t="shared" si="90"/>
        <v>6</v>
      </c>
      <c r="C977" s="69" t="str" cm="1">
        <f t="array" ref="C977">+INDEX(Table_4[[Departamento]:[Municipio]],FINAL!$B977,1)</f>
        <v>Atlántida</v>
      </c>
      <c r="D977" s="69" t="str" cm="1">
        <f t="array" ref="D977">+INDEX(Table_4[[Departamento]:[Municipio]],FINAL!$B977,4)</f>
        <v>San Francisco</v>
      </c>
      <c r="E977" s="69" t="str" cm="1">
        <f t="array" ref="E977">+INDEX(Table_4[[Departamento]:[Municipio]],FINAL!$B977,3)</f>
        <v>0106</v>
      </c>
      <c r="F977" s="96">
        <f t="shared" si="79"/>
        <v>43903</v>
      </c>
      <c r="G977" s="71" t="str">
        <f>+CONSOLIDADO[[#This Row],[Codigo Municipio]]&amp;CONSOLIDADO[[#This Row],[Fecha]]</f>
        <v>010643903</v>
      </c>
      <c r="H977" s="72">
        <f>+IFERROR(VLOOKUP($G977,TDAcumula!$C$2:$E$2027,3,0),0)</f>
        <v>0</v>
      </c>
      <c r="I977" s="73">
        <f t="shared" si="87"/>
        <v>0</v>
      </c>
      <c r="J977" s="74">
        <f>+IF(CONSOLIDADO[[#This Row],[Codigo Municipio]]=E976,CONSOLIDADO[[#This Row],[Fallecidos Diarios]]+J976,CONSOLIDADO[[#This Row],[Fallecidos Diarios]])</f>
        <v>0</v>
      </c>
      <c r="K977" s="75">
        <f t="shared" si="88"/>
        <v>0</v>
      </c>
      <c r="L977" s="76">
        <f>+IF(CONSOLIDADO[[#This Row],[Codigo Municipio]]=E976,CONSOLIDADO[[#This Row],[Recuperados Diarios]]+L976,CONSOLIDADO[[#This Row],[Recuperados Diarios]])</f>
        <v>0</v>
      </c>
      <c r="M977" s="77" cm="1">
        <f t="array" ref="M977">+IFERROR(IF(CONSOLIDADO[[#This Row],[Día]]&lt;14,0,INDEX(CONSOLIDADO[Casos Diarios],ROW()-14,1)),0)</f>
        <v>0</v>
      </c>
      <c r="N977" s="72">
        <f>+IF(CONSOLIDADO[[#This Row],[Clave]]="710143893",1,IF(OR(CONSOLIDADO[[#This Row],[Casos Acumulados]]&gt;0,CONSOLIDADO[[#This Row],[Muertes]]&gt;0),N976+1,I977))</f>
        <v>0</v>
      </c>
      <c r="O977" s="69">
        <f>+IFERROR(VLOOKUP($G977,TDMuertes!$C$2:$E$534,3,0),0)</f>
        <v>0</v>
      </c>
      <c r="P977" s="94" t="str">
        <f t="shared" ca="1" si="89"/>
        <v>OFF</v>
      </c>
      <c r="Q977" s="78">
        <f>+IFERROR(VLOOKUP(CONSOLIDADO[[#This Row],[Codigo Municipio]],TDDia!$A$4:$B$394,2,0),0)</f>
        <v>0</v>
      </c>
    </row>
    <row r="978" spans="2:17" ht="14.45">
      <c r="B978">
        <f t="shared" si="90"/>
        <v>6</v>
      </c>
      <c r="C978" s="69" t="str" cm="1">
        <f t="array" ref="C978">+INDEX(Table_4[[Departamento]:[Municipio]],FINAL!$B978,1)</f>
        <v>Atlántida</v>
      </c>
      <c r="D978" s="69" t="str" cm="1">
        <f t="array" ref="D978">+INDEX(Table_4[[Departamento]:[Municipio]],FINAL!$B978,4)</f>
        <v>San Francisco</v>
      </c>
      <c r="E978" s="69" t="str" cm="1">
        <f t="array" ref="E978">+INDEX(Table_4[[Departamento]:[Municipio]],FINAL!$B978,3)</f>
        <v>0106</v>
      </c>
      <c r="F978" s="96">
        <f t="shared" si="79"/>
        <v>43904</v>
      </c>
      <c r="G978" s="71" t="str">
        <f>+CONSOLIDADO[[#This Row],[Codigo Municipio]]&amp;CONSOLIDADO[[#This Row],[Fecha]]</f>
        <v>010643904</v>
      </c>
      <c r="H978" s="72">
        <f>+IFERROR(VLOOKUP($G978,TDAcumula!$C$2:$E$2027,3,0),0)</f>
        <v>0</v>
      </c>
      <c r="I978" s="73">
        <f t="shared" si="87"/>
        <v>0</v>
      </c>
      <c r="J978" s="74">
        <f>+IF(CONSOLIDADO[[#This Row],[Codigo Municipio]]=E977,CONSOLIDADO[[#This Row],[Fallecidos Diarios]]+J977,CONSOLIDADO[[#This Row],[Fallecidos Diarios]])</f>
        <v>0</v>
      </c>
      <c r="K978" s="75">
        <f t="shared" si="88"/>
        <v>0</v>
      </c>
      <c r="L978" s="76">
        <f>+IF(CONSOLIDADO[[#This Row],[Codigo Municipio]]=E977,CONSOLIDADO[[#This Row],[Recuperados Diarios]]+L977,CONSOLIDADO[[#This Row],[Recuperados Diarios]])</f>
        <v>0</v>
      </c>
      <c r="M978" s="77" cm="1">
        <f t="array" ref="M978">+IFERROR(IF(CONSOLIDADO[[#This Row],[Día]]&lt;14,0,INDEX(CONSOLIDADO[Casos Diarios],ROW()-14,1)),0)</f>
        <v>0</v>
      </c>
      <c r="N978" s="72">
        <f>+IF(CONSOLIDADO[[#This Row],[Clave]]="710143893",1,IF(OR(CONSOLIDADO[[#This Row],[Casos Acumulados]]&gt;0,CONSOLIDADO[[#This Row],[Muertes]]&gt;0),N977+1,I978))</f>
        <v>0</v>
      </c>
      <c r="O978" s="69">
        <f>+IFERROR(VLOOKUP($G978,TDMuertes!$C$2:$E$534,3,0),0)</f>
        <v>0</v>
      </c>
      <c r="P978" s="94" t="str">
        <f t="shared" ca="1" si="89"/>
        <v>OFF</v>
      </c>
      <c r="Q978" s="78">
        <f>+IFERROR(VLOOKUP(CONSOLIDADO[[#This Row],[Codigo Municipio]],TDDia!$A$4:$B$394,2,0),0)</f>
        <v>0</v>
      </c>
    </row>
    <row r="979" spans="2:17" ht="14.45">
      <c r="B979">
        <f t="shared" si="90"/>
        <v>6</v>
      </c>
      <c r="C979" s="69" t="str" cm="1">
        <f t="array" ref="C979">+INDEX(Table_4[[Departamento]:[Municipio]],FINAL!$B979,1)</f>
        <v>Atlántida</v>
      </c>
      <c r="D979" s="69" t="str" cm="1">
        <f t="array" ref="D979">+INDEX(Table_4[[Departamento]:[Municipio]],FINAL!$B979,4)</f>
        <v>San Francisco</v>
      </c>
      <c r="E979" s="69" t="str" cm="1">
        <f t="array" ref="E979">+INDEX(Table_4[[Departamento]:[Municipio]],FINAL!$B979,3)</f>
        <v>0106</v>
      </c>
      <c r="F979" s="96">
        <f t="shared" si="79"/>
        <v>43905</v>
      </c>
      <c r="G979" s="71" t="str">
        <f>+CONSOLIDADO[[#This Row],[Codigo Municipio]]&amp;CONSOLIDADO[[#This Row],[Fecha]]</f>
        <v>010643905</v>
      </c>
      <c r="H979" s="72">
        <f>+IFERROR(VLOOKUP($G979,TDAcumula!$C$2:$E$2027,3,0),0)</f>
        <v>0</v>
      </c>
      <c r="I979" s="73">
        <f t="shared" si="87"/>
        <v>0</v>
      </c>
      <c r="J979" s="74">
        <f>+IF(CONSOLIDADO[[#This Row],[Codigo Municipio]]=E978,CONSOLIDADO[[#This Row],[Fallecidos Diarios]]+J978,CONSOLIDADO[[#This Row],[Fallecidos Diarios]])</f>
        <v>0</v>
      </c>
      <c r="K979" s="75">
        <f t="shared" si="88"/>
        <v>0</v>
      </c>
      <c r="L979" s="76">
        <f>+IF(CONSOLIDADO[[#This Row],[Codigo Municipio]]=E978,CONSOLIDADO[[#This Row],[Recuperados Diarios]]+L978,CONSOLIDADO[[#This Row],[Recuperados Diarios]])</f>
        <v>0</v>
      </c>
      <c r="M979" s="77" cm="1">
        <f t="array" ref="M979">+IFERROR(IF(CONSOLIDADO[[#This Row],[Día]]&lt;14,0,INDEX(CONSOLIDADO[Casos Diarios],ROW()-14,1)),0)</f>
        <v>0</v>
      </c>
      <c r="N979" s="72">
        <f>+IF(CONSOLIDADO[[#This Row],[Clave]]="710143893",1,IF(OR(CONSOLIDADO[[#This Row],[Casos Acumulados]]&gt;0,CONSOLIDADO[[#This Row],[Muertes]]&gt;0),N978+1,I979))</f>
        <v>0</v>
      </c>
      <c r="O979" s="69">
        <f>+IFERROR(VLOOKUP($G979,TDMuertes!$C$2:$E$534,3,0),0)</f>
        <v>0</v>
      </c>
      <c r="P979" s="94" t="str">
        <f t="shared" ca="1" si="89"/>
        <v>OFF</v>
      </c>
      <c r="Q979" s="78">
        <f>+IFERROR(VLOOKUP(CONSOLIDADO[[#This Row],[Codigo Municipio]],TDDia!$A$4:$B$394,2,0),0)</f>
        <v>0</v>
      </c>
    </row>
    <row r="980" spans="2:17" ht="14.45">
      <c r="B980">
        <f t="shared" si="90"/>
        <v>6</v>
      </c>
      <c r="C980" s="69" t="str" cm="1">
        <f t="array" ref="C980">+INDEX(Table_4[[Departamento]:[Municipio]],FINAL!$B980,1)</f>
        <v>Atlántida</v>
      </c>
      <c r="D980" s="69" t="str" cm="1">
        <f t="array" ref="D980">+INDEX(Table_4[[Departamento]:[Municipio]],FINAL!$B980,4)</f>
        <v>San Francisco</v>
      </c>
      <c r="E980" s="69" t="str" cm="1">
        <f t="array" ref="E980">+INDEX(Table_4[[Departamento]:[Municipio]],FINAL!$B980,3)</f>
        <v>0106</v>
      </c>
      <c r="F980" s="96">
        <f t="shared" si="79"/>
        <v>43906</v>
      </c>
      <c r="G980" s="71" t="str">
        <f>+CONSOLIDADO[[#This Row],[Codigo Municipio]]&amp;CONSOLIDADO[[#This Row],[Fecha]]</f>
        <v>010643906</v>
      </c>
      <c r="H980" s="72">
        <f>+IFERROR(VLOOKUP($G980,TDAcumula!$C$2:$E$2027,3,0),0)</f>
        <v>0</v>
      </c>
      <c r="I980" s="73">
        <f t="shared" si="87"/>
        <v>0</v>
      </c>
      <c r="J980" s="74">
        <f>+IF(CONSOLIDADO[[#This Row],[Codigo Municipio]]=E979,CONSOLIDADO[[#This Row],[Fallecidos Diarios]]+J979,CONSOLIDADO[[#This Row],[Fallecidos Diarios]])</f>
        <v>0</v>
      </c>
      <c r="K980" s="75">
        <f t="shared" si="88"/>
        <v>0</v>
      </c>
      <c r="L980" s="76">
        <f>+IF(CONSOLIDADO[[#This Row],[Codigo Municipio]]=E979,CONSOLIDADO[[#This Row],[Recuperados Diarios]]+L979,CONSOLIDADO[[#This Row],[Recuperados Diarios]])</f>
        <v>0</v>
      </c>
      <c r="M980" s="77" cm="1">
        <f t="array" ref="M980">+IFERROR(IF(CONSOLIDADO[[#This Row],[Día]]&lt;14,0,INDEX(CONSOLIDADO[Casos Diarios],ROW()-14,1)),0)</f>
        <v>0</v>
      </c>
      <c r="N980" s="72">
        <f>+IF(CONSOLIDADO[[#This Row],[Clave]]="710143893",1,IF(OR(CONSOLIDADO[[#This Row],[Casos Acumulados]]&gt;0,CONSOLIDADO[[#This Row],[Muertes]]&gt;0),N979+1,I980))</f>
        <v>0</v>
      </c>
      <c r="O980" s="69">
        <f>+IFERROR(VLOOKUP($G980,TDMuertes!$C$2:$E$534,3,0),0)</f>
        <v>0</v>
      </c>
      <c r="P980" s="94" t="str">
        <f t="shared" ca="1" si="89"/>
        <v>OFF</v>
      </c>
      <c r="Q980" s="78">
        <f>+IFERROR(VLOOKUP(CONSOLIDADO[[#This Row],[Codigo Municipio]],TDDia!$A$4:$B$394,2,0),0)</f>
        <v>0</v>
      </c>
    </row>
    <row r="981" spans="2:17" ht="14.45">
      <c r="B981">
        <f t="shared" si="90"/>
        <v>6</v>
      </c>
      <c r="C981" s="69" t="str" cm="1">
        <f t="array" ref="C981">+INDEX(Table_4[[Departamento]:[Municipio]],FINAL!$B981,1)</f>
        <v>Atlántida</v>
      </c>
      <c r="D981" s="69" t="str" cm="1">
        <f t="array" ref="D981">+INDEX(Table_4[[Departamento]:[Municipio]],FINAL!$B981,4)</f>
        <v>San Francisco</v>
      </c>
      <c r="E981" s="69" t="str" cm="1">
        <f t="array" ref="E981">+INDEX(Table_4[[Departamento]:[Municipio]],FINAL!$B981,3)</f>
        <v>0106</v>
      </c>
      <c r="F981" s="96">
        <f t="shared" si="79"/>
        <v>43907</v>
      </c>
      <c r="G981" s="71" t="str">
        <f>+CONSOLIDADO[[#This Row],[Codigo Municipio]]&amp;CONSOLIDADO[[#This Row],[Fecha]]</f>
        <v>010643907</v>
      </c>
      <c r="H981" s="72">
        <f>+IFERROR(VLOOKUP($G981,TDAcumula!$C$2:$E$2027,3,0),0)</f>
        <v>0</v>
      </c>
      <c r="I981" s="73">
        <f t="shared" si="87"/>
        <v>0</v>
      </c>
      <c r="J981" s="74">
        <f>+IF(CONSOLIDADO[[#This Row],[Codigo Municipio]]=E980,CONSOLIDADO[[#This Row],[Fallecidos Diarios]]+J980,CONSOLIDADO[[#This Row],[Fallecidos Diarios]])</f>
        <v>0</v>
      </c>
      <c r="K981" s="75">
        <f t="shared" si="88"/>
        <v>0</v>
      </c>
      <c r="L981" s="76">
        <f>+IF(CONSOLIDADO[[#This Row],[Codigo Municipio]]=E980,CONSOLIDADO[[#This Row],[Recuperados Diarios]]+L980,CONSOLIDADO[[#This Row],[Recuperados Diarios]])</f>
        <v>0</v>
      </c>
      <c r="M981" s="77" cm="1">
        <f t="array" ref="M981">+IFERROR(IF(CONSOLIDADO[[#This Row],[Día]]&lt;14,0,INDEX(CONSOLIDADO[Casos Diarios],ROW()-14,1)),0)</f>
        <v>0</v>
      </c>
      <c r="N981" s="72">
        <f>+IF(CONSOLIDADO[[#This Row],[Clave]]="710143893",1,IF(OR(CONSOLIDADO[[#This Row],[Casos Acumulados]]&gt;0,CONSOLIDADO[[#This Row],[Muertes]]&gt;0),N980+1,I981))</f>
        <v>0</v>
      </c>
      <c r="O981" s="69">
        <f>+IFERROR(VLOOKUP($G981,TDMuertes!$C$2:$E$534,3,0),0)</f>
        <v>0</v>
      </c>
      <c r="P981" s="94" t="str">
        <f t="shared" ca="1" si="89"/>
        <v>OFF</v>
      </c>
      <c r="Q981" s="78">
        <f>+IFERROR(VLOOKUP(CONSOLIDADO[[#This Row],[Codigo Municipio]],TDDia!$A$4:$B$394,2,0),0)</f>
        <v>0</v>
      </c>
    </row>
    <row r="982" spans="2:17" ht="14.45">
      <c r="B982">
        <f t="shared" si="90"/>
        <v>6</v>
      </c>
      <c r="C982" s="69" t="str" cm="1">
        <f t="array" ref="C982">+INDEX(Table_4[[Departamento]:[Municipio]],FINAL!$B982,1)</f>
        <v>Atlántida</v>
      </c>
      <c r="D982" s="69" t="str" cm="1">
        <f t="array" ref="D982">+INDEX(Table_4[[Departamento]:[Municipio]],FINAL!$B982,4)</f>
        <v>San Francisco</v>
      </c>
      <c r="E982" s="69" t="str" cm="1">
        <f t="array" ref="E982">+INDEX(Table_4[[Departamento]:[Municipio]],FINAL!$B982,3)</f>
        <v>0106</v>
      </c>
      <c r="F982" s="96">
        <f t="shared" si="79"/>
        <v>43908</v>
      </c>
      <c r="G982" s="71" t="str">
        <f>+CONSOLIDADO[[#This Row],[Codigo Municipio]]&amp;CONSOLIDADO[[#This Row],[Fecha]]</f>
        <v>010643908</v>
      </c>
      <c r="H982" s="72">
        <f>+IFERROR(VLOOKUP($G982,TDAcumula!$C$2:$E$2027,3,0),0)</f>
        <v>0</v>
      </c>
      <c r="I982" s="73">
        <f t="shared" si="87"/>
        <v>0</v>
      </c>
      <c r="J982" s="74">
        <f>+IF(CONSOLIDADO[[#This Row],[Codigo Municipio]]=E981,CONSOLIDADO[[#This Row],[Fallecidos Diarios]]+J981,CONSOLIDADO[[#This Row],[Fallecidos Diarios]])</f>
        <v>0</v>
      </c>
      <c r="K982" s="75">
        <f t="shared" si="88"/>
        <v>0</v>
      </c>
      <c r="L982" s="76">
        <f>+IF(CONSOLIDADO[[#This Row],[Codigo Municipio]]=E981,CONSOLIDADO[[#This Row],[Recuperados Diarios]]+L981,CONSOLIDADO[[#This Row],[Recuperados Diarios]])</f>
        <v>0</v>
      </c>
      <c r="M982" s="77" cm="1">
        <f t="array" ref="M982">+IFERROR(IF(CONSOLIDADO[[#This Row],[Día]]&lt;14,0,INDEX(CONSOLIDADO[Casos Diarios],ROW()-14,1)),0)</f>
        <v>0</v>
      </c>
      <c r="N982" s="72">
        <f>+IF(CONSOLIDADO[[#This Row],[Clave]]="710143893",1,IF(OR(CONSOLIDADO[[#This Row],[Casos Acumulados]]&gt;0,CONSOLIDADO[[#This Row],[Muertes]]&gt;0),N981+1,I982))</f>
        <v>0</v>
      </c>
      <c r="O982" s="69">
        <f>+IFERROR(VLOOKUP($G982,TDMuertes!$C$2:$E$534,3,0),0)</f>
        <v>0</v>
      </c>
      <c r="P982" s="94" t="str">
        <f t="shared" ca="1" si="89"/>
        <v>OFF</v>
      </c>
      <c r="Q982" s="78">
        <f>+IFERROR(VLOOKUP(CONSOLIDADO[[#This Row],[Codigo Municipio]],TDDia!$A$4:$B$394,2,0),0)</f>
        <v>0</v>
      </c>
    </row>
    <row r="983" spans="2:17" ht="14.45">
      <c r="B983">
        <f t="shared" si="90"/>
        <v>6</v>
      </c>
      <c r="C983" s="69" t="str" cm="1">
        <f t="array" ref="C983">+INDEX(Table_4[[Departamento]:[Municipio]],FINAL!$B983,1)</f>
        <v>Atlántida</v>
      </c>
      <c r="D983" s="69" t="str" cm="1">
        <f t="array" ref="D983">+INDEX(Table_4[[Departamento]:[Municipio]],FINAL!$B983,4)</f>
        <v>San Francisco</v>
      </c>
      <c r="E983" s="69" t="str" cm="1">
        <f t="array" ref="E983">+INDEX(Table_4[[Departamento]:[Municipio]],FINAL!$B983,3)</f>
        <v>0106</v>
      </c>
      <c r="F983" s="96">
        <f t="shared" si="79"/>
        <v>43909</v>
      </c>
      <c r="G983" s="71" t="str">
        <f>+CONSOLIDADO[[#This Row],[Codigo Municipio]]&amp;CONSOLIDADO[[#This Row],[Fecha]]</f>
        <v>010643909</v>
      </c>
      <c r="H983" s="72">
        <f>+IFERROR(VLOOKUP($G983,TDAcumula!$C$2:$E$2027,3,0),0)</f>
        <v>0</v>
      </c>
      <c r="I983" s="73">
        <f t="shared" si="87"/>
        <v>0</v>
      </c>
      <c r="J983" s="74">
        <f>+IF(CONSOLIDADO[[#This Row],[Codigo Municipio]]=E982,CONSOLIDADO[[#This Row],[Fallecidos Diarios]]+J982,CONSOLIDADO[[#This Row],[Fallecidos Diarios]])</f>
        <v>0</v>
      </c>
      <c r="K983" s="75">
        <f t="shared" si="88"/>
        <v>0</v>
      </c>
      <c r="L983" s="76">
        <f>+IF(CONSOLIDADO[[#This Row],[Codigo Municipio]]=E982,CONSOLIDADO[[#This Row],[Recuperados Diarios]]+L982,CONSOLIDADO[[#This Row],[Recuperados Diarios]])</f>
        <v>0</v>
      </c>
      <c r="M983" s="77" cm="1">
        <f t="array" ref="M983">+IFERROR(IF(CONSOLIDADO[[#This Row],[Día]]&lt;14,0,INDEX(CONSOLIDADO[Casos Diarios],ROW()-14,1)),0)</f>
        <v>0</v>
      </c>
      <c r="N983" s="72">
        <f>+IF(CONSOLIDADO[[#This Row],[Clave]]="710143893",1,IF(OR(CONSOLIDADO[[#This Row],[Casos Acumulados]]&gt;0,CONSOLIDADO[[#This Row],[Muertes]]&gt;0),N982+1,I983))</f>
        <v>0</v>
      </c>
      <c r="O983" s="69">
        <f>+IFERROR(VLOOKUP($G983,TDMuertes!$C$2:$E$534,3,0),0)</f>
        <v>0</v>
      </c>
      <c r="P983" s="94" t="str">
        <f t="shared" ca="1" si="89"/>
        <v>OFF</v>
      </c>
      <c r="Q983" s="78">
        <f>+IFERROR(VLOOKUP(CONSOLIDADO[[#This Row],[Codigo Municipio]],TDDia!$A$4:$B$394,2,0),0)</f>
        <v>0</v>
      </c>
    </row>
    <row r="984" spans="2:17" ht="14.45">
      <c r="B984">
        <f t="shared" si="90"/>
        <v>6</v>
      </c>
      <c r="C984" s="69" t="str" cm="1">
        <f t="array" ref="C984">+INDEX(Table_4[[Departamento]:[Municipio]],FINAL!$B984,1)</f>
        <v>Atlántida</v>
      </c>
      <c r="D984" s="69" t="str" cm="1">
        <f t="array" ref="D984">+INDEX(Table_4[[Departamento]:[Municipio]],FINAL!$B984,4)</f>
        <v>San Francisco</v>
      </c>
      <c r="E984" s="69" t="str" cm="1">
        <f t="array" ref="E984">+INDEX(Table_4[[Departamento]:[Municipio]],FINAL!$B984,3)</f>
        <v>0106</v>
      </c>
      <c r="F984" s="96">
        <f t="shared" si="79"/>
        <v>43910</v>
      </c>
      <c r="G984" s="71" t="str">
        <f>+CONSOLIDADO[[#This Row],[Codigo Municipio]]&amp;CONSOLIDADO[[#This Row],[Fecha]]</f>
        <v>010643910</v>
      </c>
      <c r="H984" s="72">
        <f>+IFERROR(VLOOKUP($G984,TDAcumula!$C$2:$E$2027,3,0),0)</f>
        <v>0</v>
      </c>
      <c r="I984" s="73">
        <f t="shared" si="87"/>
        <v>0</v>
      </c>
      <c r="J984" s="74">
        <f>+IF(CONSOLIDADO[[#This Row],[Codigo Municipio]]=E983,CONSOLIDADO[[#This Row],[Fallecidos Diarios]]+J983,CONSOLIDADO[[#This Row],[Fallecidos Diarios]])</f>
        <v>0</v>
      </c>
      <c r="K984" s="75">
        <f t="shared" si="88"/>
        <v>0</v>
      </c>
      <c r="L984" s="76">
        <f>+IF(CONSOLIDADO[[#This Row],[Codigo Municipio]]=E983,CONSOLIDADO[[#This Row],[Recuperados Diarios]]+L983,CONSOLIDADO[[#This Row],[Recuperados Diarios]])</f>
        <v>0</v>
      </c>
      <c r="M984" s="77" cm="1">
        <f t="array" ref="M984">+IFERROR(IF(CONSOLIDADO[[#This Row],[Día]]&lt;14,0,INDEX(CONSOLIDADO[Casos Diarios],ROW()-14,1)),0)</f>
        <v>0</v>
      </c>
      <c r="N984" s="72">
        <f>+IF(CONSOLIDADO[[#This Row],[Clave]]="710143893",1,IF(OR(CONSOLIDADO[[#This Row],[Casos Acumulados]]&gt;0,CONSOLIDADO[[#This Row],[Muertes]]&gt;0),N983+1,I984))</f>
        <v>0</v>
      </c>
      <c r="O984" s="69">
        <f>+IFERROR(VLOOKUP($G984,TDMuertes!$C$2:$E$534,3,0),0)</f>
        <v>0</v>
      </c>
      <c r="P984" s="94" t="str">
        <f t="shared" ca="1" si="89"/>
        <v>OFF</v>
      </c>
      <c r="Q984" s="78">
        <f>+IFERROR(VLOOKUP(CONSOLIDADO[[#This Row],[Codigo Municipio]],TDDia!$A$4:$B$394,2,0),0)</f>
        <v>0</v>
      </c>
    </row>
    <row r="985" spans="2:17" ht="14.45">
      <c r="B985">
        <f t="shared" si="90"/>
        <v>6</v>
      </c>
      <c r="C985" s="69" t="str" cm="1">
        <f t="array" ref="C985">+INDEX(Table_4[[Departamento]:[Municipio]],FINAL!$B985,1)</f>
        <v>Atlántida</v>
      </c>
      <c r="D985" s="69" t="str" cm="1">
        <f t="array" ref="D985">+INDEX(Table_4[[Departamento]:[Municipio]],FINAL!$B985,4)</f>
        <v>San Francisco</v>
      </c>
      <c r="E985" s="69" t="str" cm="1">
        <f t="array" ref="E985">+INDEX(Table_4[[Departamento]:[Municipio]],FINAL!$B985,3)</f>
        <v>0106</v>
      </c>
      <c r="F985" s="96">
        <f t="shared" si="79"/>
        <v>43911</v>
      </c>
      <c r="G985" s="71" t="str">
        <f>+CONSOLIDADO[[#This Row],[Codigo Municipio]]&amp;CONSOLIDADO[[#This Row],[Fecha]]</f>
        <v>010643911</v>
      </c>
      <c r="H985" s="72">
        <f>+IFERROR(VLOOKUP($G985,TDAcumula!$C$2:$E$2027,3,0),0)</f>
        <v>0</v>
      </c>
      <c r="I985" s="73">
        <f t="shared" si="87"/>
        <v>0</v>
      </c>
      <c r="J985" s="74">
        <f>+IF(CONSOLIDADO[[#This Row],[Codigo Municipio]]=E984,CONSOLIDADO[[#This Row],[Fallecidos Diarios]]+J984,CONSOLIDADO[[#This Row],[Fallecidos Diarios]])</f>
        <v>0</v>
      </c>
      <c r="K985" s="75">
        <f t="shared" si="88"/>
        <v>0</v>
      </c>
      <c r="L985" s="76">
        <f>+IF(CONSOLIDADO[[#This Row],[Codigo Municipio]]=E984,CONSOLIDADO[[#This Row],[Recuperados Diarios]]+L984,CONSOLIDADO[[#This Row],[Recuperados Diarios]])</f>
        <v>0</v>
      </c>
      <c r="M985" s="77" cm="1">
        <f t="array" ref="M985">+IFERROR(IF(CONSOLIDADO[[#This Row],[Día]]&lt;14,0,INDEX(CONSOLIDADO[Casos Diarios],ROW()-14,1)),0)</f>
        <v>0</v>
      </c>
      <c r="N985" s="72">
        <f>+IF(CONSOLIDADO[[#This Row],[Clave]]="710143893",1,IF(OR(CONSOLIDADO[[#This Row],[Casos Acumulados]]&gt;0,CONSOLIDADO[[#This Row],[Muertes]]&gt;0),N984+1,I985))</f>
        <v>0</v>
      </c>
      <c r="O985" s="69">
        <f>+IFERROR(VLOOKUP($G985,TDMuertes!$C$2:$E$534,3,0),0)</f>
        <v>0</v>
      </c>
      <c r="P985" s="94" t="str">
        <f t="shared" ca="1" si="89"/>
        <v>OFF</v>
      </c>
      <c r="Q985" s="78">
        <f>+IFERROR(VLOOKUP(CONSOLIDADO[[#This Row],[Codigo Municipio]],TDDia!$A$4:$B$394,2,0),0)</f>
        <v>0</v>
      </c>
    </row>
    <row r="986" spans="2:17" ht="14.45">
      <c r="B986">
        <f t="shared" si="90"/>
        <v>6</v>
      </c>
      <c r="C986" s="69" t="str" cm="1">
        <f t="array" ref="C986">+INDEX(Table_4[[Departamento]:[Municipio]],FINAL!$B986,1)</f>
        <v>Atlántida</v>
      </c>
      <c r="D986" s="69" t="str" cm="1">
        <f t="array" ref="D986">+INDEX(Table_4[[Departamento]:[Municipio]],FINAL!$B986,4)</f>
        <v>San Francisco</v>
      </c>
      <c r="E986" s="69" t="str" cm="1">
        <f t="array" ref="E986">+INDEX(Table_4[[Departamento]:[Municipio]],FINAL!$B986,3)</f>
        <v>0106</v>
      </c>
      <c r="F986" s="96">
        <f t="shared" si="79"/>
        <v>43912</v>
      </c>
      <c r="G986" s="71" t="str">
        <f>+CONSOLIDADO[[#This Row],[Codigo Municipio]]&amp;CONSOLIDADO[[#This Row],[Fecha]]</f>
        <v>010643912</v>
      </c>
      <c r="H986" s="72">
        <f>+IFERROR(VLOOKUP($G986,TDAcumula!$C$2:$E$2027,3,0),0)</f>
        <v>0</v>
      </c>
      <c r="I986" s="73">
        <f t="shared" si="87"/>
        <v>0</v>
      </c>
      <c r="J986" s="74">
        <f>+IF(CONSOLIDADO[[#This Row],[Codigo Municipio]]=E985,CONSOLIDADO[[#This Row],[Fallecidos Diarios]]+J985,CONSOLIDADO[[#This Row],[Fallecidos Diarios]])</f>
        <v>0</v>
      </c>
      <c r="K986" s="75">
        <f t="shared" si="88"/>
        <v>0</v>
      </c>
      <c r="L986" s="76">
        <f>+IF(CONSOLIDADO[[#This Row],[Codigo Municipio]]=E985,CONSOLIDADO[[#This Row],[Recuperados Diarios]]+L985,CONSOLIDADO[[#This Row],[Recuperados Diarios]])</f>
        <v>0</v>
      </c>
      <c r="M986" s="77" cm="1">
        <f t="array" ref="M986">+IFERROR(IF(CONSOLIDADO[[#This Row],[Día]]&lt;14,0,INDEX(CONSOLIDADO[Casos Diarios],ROW()-14,1)),0)</f>
        <v>0</v>
      </c>
      <c r="N986" s="72">
        <f>+IF(CONSOLIDADO[[#This Row],[Clave]]="710143893",1,IF(OR(CONSOLIDADO[[#This Row],[Casos Acumulados]]&gt;0,CONSOLIDADO[[#This Row],[Muertes]]&gt;0),N985+1,I986))</f>
        <v>0</v>
      </c>
      <c r="O986" s="69">
        <f>+IFERROR(VLOOKUP($G986,TDMuertes!$C$2:$E$534,3,0),0)</f>
        <v>0</v>
      </c>
      <c r="P986" s="94" t="str">
        <f t="shared" ca="1" si="89"/>
        <v>OFF</v>
      </c>
      <c r="Q986" s="78">
        <f>+IFERROR(VLOOKUP(CONSOLIDADO[[#This Row],[Codigo Municipio]],TDDia!$A$4:$B$394,2,0),0)</f>
        <v>0</v>
      </c>
    </row>
    <row r="987" spans="2:17" ht="14.45">
      <c r="B987">
        <f t="shared" si="90"/>
        <v>6</v>
      </c>
      <c r="C987" s="69" t="str" cm="1">
        <f t="array" ref="C987">+INDEX(Table_4[[Departamento]:[Municipio]],FINAL!$B987,1)</f>
        <v>Atlántida</v>
      </c>
      <c r="D987" s="69" t="str" cm="1">
        <f t="array" ref="D987">+INDEX(Table_4[[Departamento]:[Municipio]],FINAL!$B987,4)</f>
        <v>San Francisco</v>
      </c>
      <c r="E987" s="69" t="str" cm="1">
        <f t="array" ref="E987">+INDEX(Table_4[[Departamento]:[Municipio]],FINAL!$B987,3)</f>
        <v>0106</v>
      </c>
      <c r="F987" s="96">
        <f t="shared" si="79"/>
        <v>43913</v>
      </c>
      <c r="G987" s="71" t="str">
        <f>+CONSOLIDADO[[#This Row],[Codigo Municipio]]&amp;CONSOLIDADO[[#This Row],[Fecha]]</f>
        <v>010643913</v>
      </c>
      <c r="H987" s="72">
        <f>+IFERROR(VLOOKUP($G987,TDAcumula!$C$2:$E$2027,3,0),0)</f>
        <v>0</v>
      </c>
      <c r="I987" s="73">
        <f t="shared" si="87"/>
        <v>0</v>
      </c>
      <c r="J987" s="74">
        <f>+IF(CONSOLIDADO[[#This Row],[Codigo Municipio]]=E986,CONSOLIDADO[[#This Row],[Fallecidos Diarios]]+J986,CONSOLIDADO[[#This Row],[Fallecidos Diarios]])</f>
        <v>0</v>
      </c>
      <c r="K987" s="75">
        <f t="shared" si="88"/>
        <v>0</v>
      </c>
      <c r="L987" s="76">
        <f>+IF(CONSOLIDADO[[#This Row],[Codigo Municipio]]=E986,CONSOLIDADO[[#This Row],[Recuperados Diarios]]+L986,CONSOLIDADO[[#This Row],[Recuperados Diarios]])</f>
        <v>0</v>
      </c>
      <c r="M987" s="77" cm="1">
        <f t="array" ref="M987">+IFERROR(IF(CONSOLIDADO[[#This Row],[Día]]&lt;14,0,INDEX(CONSOLIDADO[Casos Diarios],ROW()-14,1)),0)</f>
        <v>0</v>
      </c>
      <c r="N987" s="72">
        <f>+IF(CONSOLIDADO[[#This Row],[Clave]]="710143893",1,IF(OR(CONSOLIDADO[[#This Row],[Casos Acumulados]]&gt;0,CONSOLIDADO[[#This Row],[Muertes]]&gt;0),N986+1,I987))</f>
        <v>0</v>
      </c>
      <c r="O987" s="69">
        <f>+IFERROR(VLOOKUP($G987,TDMuertes!$C$2:$E$534,3,0),0)</f>
        <v>0</v>
      </c>
      <c r="P987" s="94" t="str">
        <f t="shared" ca="1" si="89"/>
        <v>OFF</v>
      </c>
      <c r="Q987" s="78">
        <f>+IFERROR(VLOOKUP(CONSOLIDADO[[#This Row],[Codigo Municipio]],TDDia!$A$4:$B$394,2,0),0)</f>
        <v>0</v>
      </c>
    </row>
    <row r="988" spans="2:17" ht="14.45">
      <c r="B988">
        <f t="shared" si="90"/>
        <v>6</v>
      </c>
      <c r="C988" s="69" t="str" cm="1">
        <f t="array" ref="C988">+INDEX(Table_4[[Departamento]:[Municipio]],FINAL!$B988,1)</f>
        <v>Atlántida</v>
      </c>
      <c r="D988" s="69" t="str" cm="1">
        <f t="array" ref="D988">+INDEX(Table_4[[Departamento]:[Municipio]],FINAL!$B988,4)</f>
        <v>San Francisco</v>
      </c>
      <c r="E988" s="69" t="str" cm="1">
        <f t="array" ref="E988">+INDEX(Table_4[[Departamento]:[Municipio]],FINAL!$B988,3)</f>
        <v>0106</v>
      </c>
      <c r="F988" s="96">
        <f t="shared" si="79"/>
        <v>43914</v>
      </c>
      <c r="G988" s="71" t="str">
        <f>+CONSOLIDADO[[#This Row],[Codigo Municipio]]&amp;CONSOLIDADO[[#This Row],[Fecha]]</f>
        <v>010643914</v>
      </c>
      <c r="H988" s="72">
        <f>+IFERROR(VLOOKUP($G988,TDAcumula!$C$2:$E$2027,3,0),0)</f>
        <v>0</v>
      </c>
      <c r="I988" s="73">
        <f t="shared" si="87"/>
        <v>0</v>
      </c>
      <c r="J988" s="74">
        <f>+IF(CONSOLIDADO[[#This Row],[Codigo Municipio]]=E987,CONSOLIDADO[[#This Row],[Fallecidos Diarios]]+J987,CONSOLIDADO[[#This Row],[Fallecidos Diarios]])</f>
        <v>0</v>
      </c>
      <c r="K988" s="75">
        <f t="shared" si="88"/>
        <v>0</v>
      </c>
      <c r="L988" s="76">
        <f>+IF(CONSOLIDADO[[#This Row],[Codigo Municipio]]=E987,CONSOLIDADO[[#This Row],[Recuperados Diarios]]+L987,CONSOLIDADO[[#This Row],[Recuperados Diarios]])</f>
        <v>0</v>
      </c>
      <c r="M988" s="77" cm="1">
        <f t="array" ref="M988">+IFERROR(IF(CONSOLIDADO[[#This Row],[Día]]&lt;14,0,INDEX(CONSOLIDADO[Casos Diarios],ROW()-14,1)),0)</f>
        <v>0</v>
      </c>
      <c r="N988" s="72">
        <f>+IF(CONSOLIDADO[[#This Row],[Clave]]="710143893",1,IF(OR(CONSOLIDADO[[#This Row],[Casos Acumulados]]&gt;0,CONSOLIDADO[[#This Row],[Muertes]]&gt;0),N987+1,I988))</f>
        <v>0</v>
      </c>
      <c r="O988" s="69">
        <f>+IFERROR(VLOOKUP($G988,TDMuertes!$C$2:$E$534,3,0),0)</f>
        <v>0</v>
      </c>
      <c r="P988" s="94" t="str">
        <f t="shared" ca="1" si="89"/>
        <v>OFF</v>
      </c>
      <c r="Q988" s="78">
        <f>+IFERROR(VLOOKUP(CONSOLIDADO[[#This Row],[Codigo Municipio]],TDDia!$A$4:$B$394,2,0),0)</f>
        <v>0</v>
      </c>
    </row>
    <row r="989" spans="2:17" ht="14.45">
      <c r="B989">
        <f t="shared" si="90"/>
        <v>6</v>
      </c>
      <c r="C989" s="69" t="str" cm="1">
        <f t="array" ref="C989">+INDEX(Table_4[[Departamento]:[Municipio]],FINAL!$B989,1)</f>
        <v>Atlántida</v>
      </c>
      <c r="D989" s="69" t="str" cm="1">
        <f t="array" ref="D989">+INDEX(Table_4[[Departamento]:[Municipio]],FINAL!$B989,4)</f>
        <v>San Francisco</v>
      </c>
      <c r="E989" s="69" t="str" cm="1">
        <f t="array" ref="E989">+INDEX(Table_4[[Departamento]:[Municipio]],FINAL!$B989,3)</f>
        <v>0106</v>
      </c>
      <c r="F989" s="96">
        <f t="shared" si="79"/>
        <v>43915</v>
      </c>
      <c r="G989" s="71" t="str">
        <f>+CONSOLIDADO[[#This Row],[Codigo Municipio]]&amp;CONSOLIDADO[[#This Row],[Fecha]]</f>
        <v>010643915</v>
      </c>
      <c r="H989" s="72">
        <f>+IFERROR(VLOOKUP($G989,TDAcumula!$C$2:$E$2027,3,0),0)</f>
        <v>0</v>
      </c>
      <c r="I989" s="73">
        <f t="shared" si="87"/>
        <v>0</v>
      </c>
      <c r="J989" s="74">
        <f>+IF(CONSOLIDADO[[#This Row],[Codigo Municipio]]=E988,CONSOLIDADO[[#This Row],[Fallecidos Diarios]]+J988,CONSOLIDADO[[#This Row],[Fallecidos Diarios]])</f>
        <v>0</v>
      </c>
      <c r="K989" s="75">
        <f t="shared" si="88"/>
        <v>0</v>
      </c>
      <c r="L989" s="76">
        <f>+IF(CONSOLIDADO[[#This Row],[Codigo Municipio]]=E988,CONSOLIDADO[[#This Row],[Recuperados Diarios]]+L988,CONSOLIDADO[[#This Row],[Recuperados Diarios]])</f>
        <v>0</v>
      </c>
      <c r="M989" s="77" cm="1">
        <f t="array" ref="M989">+IFERROR(IF(CONSOLIDADO[[#This Row],[Día]]&lt;14,0,INDEX(CONSOLIDADO[Casos Diarios],ROW()-14,1)),0)</f>
        <v>0</v>
      </c>
      <c r="N989" s="72">
        <f>+IF(CONSOLIDADO[[#This Row],[Clave]]="710143893",1,IF(OR(CONSOLIDADO[[#This Row],[Casos Acumulados]]&gt;0,CONSOLIDADO[[#This Row],[Muertes]]&gt;0),N988+1,I989))</f>
        <v>0</v>
      </c>
      <c r="O989" s="69">
        <f>+IFERROR(VLOOKUP($G989,TDMuertes!$C$2:$E$534,3,0),0)</f>
        <v>0</v>
      </c>
      <c r="P989" s="94" t="str">
        <f t="shared" ca="1" si="89"/>
        <v>OFF</v>
      </c>
      <c r="Q989" s="78">
        <f>+IFERROR(VLOOKUP(CONSOLIDADO[[#This Row],[Codigo Municipio]],TDDia!$A$4:$B$394,2,0),0)</f>
        <v>0</v>
      </c>
    </row>
    <row r="990" spans="2:17" ht="14.45">
      <c r="B990">
        <f t="shared" si="90"/>
        <v>6</v>
      </c>
      <c r="C990" s="69" t="str" cm="1">
        <f t="array" ref="C990">+INDEX(Table_4[[Departamento]:[Municipio]],FINAL!$B990,1)</f>
        <v>Atlántida</v>
      </c>
      <c r="D990" s="69" t="str" cm="1">
        <f t="array" ref="D990">+INDEX(Table_4[[Departamento]:[Municipio]],FINAL!$B990,4)</f>
        <v>San Francisco</v>
      </c>
      <c r="E990" s="69" t="str" cm="1">
        <f t="array" ref="E990">+INDEX(Table_4[[Departamento]:[Municipio]],FINAL!$B990,3)</f>
        <v>0106</v>
      </c>
      <c r="F990" s="96">
        <f t="shared" si="79"/>
        <v>43916</v>
      </c>
      <c r="G990" s="71" t="str">
        <f>+CONSOLIDADO[[#This Row],[Codigo Municipio]]&amp;CONSOLIDADO[[#This Row],[Fecha]]</f>
        <v>010643916</v>
      </c>
      <c r="H990" s="72">
        <f>+IFERROR(VLOOKUP($G990,TDAcumula!$C$2:$E$2027,3,0),0)</f>
        <v>0</v>
      </c>
      <c r="I990" s="73">
        <f t="shared" si="87"/>
        <v>0</v>
      </c>
      <c r="J990" s="74">
        <f>+IF(CONSOLIDADO[[#This Row],[Codigo Municipio]]=E989,CONSOLIDADO[[#This Row],[Fallecidos Diarios]]+J989,CONSOLIDADO[[#This Row],[Fallecidos Diarios]])</f>
        <v>0</v>
      </c>
      <c r="K990" s="75">
        <f t="shared" si="88"/>
        <v>0</v>
      </c>
      <c r="L990" s="76">
        <f>+IF(CONSOLIDADO[[#This Row],[Codigo Municipio]]=E989,CONSOLIDADO[[#This Row],[Recuperados Diarios]]+L989,CONSOLIDADO[[#This Row],[Recuperados Diarios]])</f>
        <v>0</v>
      </c>
      <c r="M990" s="77" cm="1">
        <f t="array" ref="M990">+IFERROR(IF(CONSOLIDADO[[#This Row],[Día]]&lt;14,0,INDEX(CONSOLIDADO[Casos Diarios],ROW()-14,1)),0)</f>
        <v>0</v>
      </c>
      <c r="N990" s="72">
        <f>+IF(CONSOLIDADO[[#This Row],[Clave]]="710143893",1,IF(OR(CONSOLIDADO[[#This Row],[Casos Acumulados]]&gt;0,CONSOLIDADO[[#This Row],[Muertes]]&gt;0),N989+1,I990))</f>
        <v>0</v>
      </c>
      <c r="O990" s="69">
        <f>+IFERROR(VLOOKUP($G990,TDMuertes!$C$2:$E$534,3,0),0)</f>
        <v>0</v>
      </c>
      <c r="P990" s="94" t="str">
        <f t="shared" ca="1" si="89"/>
        <v>OFF</v>
      </c>
      <c r="Q990" s="78">
        <f>+IFERROR(VLOOKUP(CONSOLIDADO[[#This Row],[Codigo Municipio]],TDDia!$A$4:$B$394,2,0),0)</f>
        <v>0</v>
      </c>
    </row>
    <row r="991" spans="2:17" ht="14.45">
      <c r="B991">
        <f t="shared" si="90"/>
        <v>6</v>
      </c>
      <c r="C991" s="69" t="str" cm="1">
        <f t="array" ref="C991">+INDEX(Table_4[[Departamento]:[Municipio]],FINAL!$B991,1)</f>
        <v>Atlántida</v>
      </c>
      <c r="D991" s="69" t="str" cm="1">
        <f t="array" ref="D991">+INDEX(Table_4[[Departamento]:[Municipio]],FINAL!$B991,4)</f>
        <v>San Francisco</v>
      </c>
      <c r="E991" s="69" t="str" cm="1">
        <f t="array" ref="E991">+INDEX(Table_4[[Departamento]:[Municipio]],FINAL!$B991,3)</f>
        <v>0106</v>
      </c>
      <c r="F991" s="96">
        <f t="shared" si="79"/>
        <v>43917</v>
      </c>
      <c r="G991" s="71" t="str">
        <f>+CONSOLIDADO[[#This Row],[Codigo Municipio]]&amp;CONSOLIDADO[[#This Row],[Fecha]]</f>
        <v>010643917</v>
      </c>
      <c r="H991" s="72">
        <f>+IFERROR(VLOOKUP($G991,TDAcumula!$C$2:$E$2027,3,0),0)</f>
        <v>0</v>
      </c>
      <c r="I991" s="73">
        <f t="shared" si="87"/>
        <v>0</v>
      </c>
      <c r="J991" s="74">
        <f>+IF(CONSOLIDADO[[#This Row],[Codigo Municipio]]=E990,CONSOLIDADO[[#This Row],[Fallecidos Diarios]]+J990,CONSOLIDADO[[#This Row],[Fallecidos Diarios]])</f>
        <v>0</v>
      </c>
      <c r="K991" s="75">
        <f t="shared" si="88"/>
        <v>0</v>
      </c>
      <c r="L991" s="76">
        <f>+IF(CONSOLIDADO[[#This Row],[Codigo Municipio]]=E990,CONSOLIDADO[[#This Row],[Recuperados Diarios]]+L990,CONSOLIDADO[[#This Row],[Recuperados Diarios]])</f>
        <v>0</v>
      </c>
      <c r="M991" s="77" cm="1">
        <f t="array" ref="M991">+IFERROR(IF(CONSOLIDADO[[#This Row],[Día]]&lt;14,0,INDEX(CONSOLIDADO[Casos Diarios],ROW()-14,1)),0)</f>
        <v>0</v>
      </c>
      <c r="N991" s="72">
        <f>+IF(CONSOLIDADO[[#This Row],[Clave]]="710143893",1,IF(OR(CONSOLIDADO[[#This Row],[Casos Acumulados]]&gt;0,CONSOLIDADO[[#This Row],[Muertes]]&gt;0),N990+1,I991))</f>
        <v>0</v>
      </c>
      <c r="O991" s="69">
        <f>+IFERROR(VLOOKUP($G991,TDMuertes!$C$2:$E$534,3,0),0)</f>
        <v>0</v>
      </c>
      <c r="P991" s="94" t="str">
        <f t="shared" ca="1" si="89"/>
        <v>OFF</v>
      </c>
      <c r="Q991" s="78">
        <f>+IFERROR(VLOOKUP(CONSOLIDADO[[#This Row],[Codigo Municipio]],TDDia!$A$4:$B$394,2,0),0)</f>
        <v>0</v>
      </c>
    </row>
    <row r="992" spans="2:17" ht="14.45">
      <c r="B992">
        <f t="shared" si="90"/>
        <v>6</v>
      </c>
      <c r="C992" s="69" t="str" cm="1">
        <f t="array" ref="C992">+INDEX(Table_4[[Departamento]:[Municipio]],FINAL!$B992,1)</f>
        <v>Atlántida</v>
      </c>
      <c r="D992" s="69" t="str" cm="1">
        <f t="array" ref="D992">+INDEX(Table_4[[Departamento]:[Municipio]],FINAL!$B992,4)</f>
        <v>San Francisco</v>
      </c>
      <c r="E992" s="69" t="str" cm="1">
        <f t="array" ref="E992">+INDEX(Table_4[[Departamento]:[Municipio]],FINAL!$B992,3)</f>
        <v>0106</v>
      </c>
      <c r="F992" s="96">
        <f t="shared" si="79"/>
        <v>43918</v>
      </c>
      <c r="G992" s="71" t="str">
        <f>+CONSOLIDADO[[#This Row],[Codigo Municipio]]&amp;CONSOLIDADO[[#This Row],[Fecha]]</f>
        <v>010643918</v>
      </c>
      <c r="H992" s="72">
        <f>+IFERROR(VLOOKUP($G992,TDAcumula!$C$2:$E$2027,3,0),0)</f>
        <v>0</v>
      </c>
      <c r="I992" s="73">
        <f t="shared" si="87"/>
        <v>0</v>
      </c>
      <c r="J992" s="74">
        <f>+IF(CONSOLIDADO[[#This Row],[Codigo Municipio]]=E991,CONSOLIDADO[[#This Row],[Fallecidos Diarios]]+J991,CONSOLIDADO[[#This Row],[Fallecidos Diarios]])</f>
        <v>0</v>
      </c>
      <c r="K992" s="75">
        <f t="shared" si="88"/>
        <v>0</v>
      </c>
      <c r="L992" s="76">
        <f>+IF(CONSOLIDADO[[#This Row],[Codigo Municipio]]=E991,CONSOLIDADO[[#This Row],[Recuperados Diarios]]+L991,CONSOLIDADO[[#This Row],[Recuperados Diarios]])</f>
        <v>0</v>
      </c>
      <c r="M992" s="77" cm="1">
        <f t="array" ref="M992">+IFERROR(IF(CONSOLIDADO[[#This Row],[Día]]&lt;14,0,INDEX(CONSOLIDADO[Casos Diarios],ROW()-14,1)),0)</f>
        <v>0</v>
      </c>
      <c r="N992" s="72">
        <f>+IF(CONSOLIDADO[[#This Row],[Clave]]="710143893",1,IF(OR(CONSOLIDADO[[#This Row],[Casos Acumulados]]&gt;0,CONSOLIDADO[[#This Row],[Muertes]]&gt;0),N991+1,I992))</f>
        <v>0</v>
      </c>
      <c r="O992" s="69">
        <f>+IFERROR(VLOOKUP($G992,TDMuertes!$C$2:$E$534,3,0),0)</f>
        <v>0</v>
      </c>
      <c r="P992" s="94" t="str">
        <f t="shared" ca="1" si="89"/>
        <v>OFF</v>
      </c>
      <c r="Q992" s="78">
        <f>+IFERROR(VLOOKUP(CONSOLIDADO[[#This Row],[Codigo Municipio]],TDDia!$A$4:$B$394,2,0),0)</f>
        <v>0</v>
      </c>
    </row>
    <row r="993" spans="2:17" ht="14.45">
      <c r="B993">
        <f t="shared" si="90"/>
        <v>6</v>
      </c>
      <c r="C993" s="69" t="str" cm="1">
        <f t="array" ref="C993">+INDEX(Table_4[[Departamento]:[Municipio]],FINAL!$B993,1)</f>
        <v>Atlántida</v>
      </c>
      <c r="D993" s="69" t="str" cm="1">
        <f t="array" ref="D993">+INDEX(Table_4[[Departamento]:[Municipio]],FINAL!$B993,4)</f>
        <v>San Francisco</v>
      </c>
      <c r="E993" s="69" t="str" cm="1">
        <f t="array" ref="E993">+INDEX(Table_4[[Departamento]:[Municipio]],FINAL!$B993,3)</f>
        <v>0106</v>
      </c>
      <c r="F993" s="96">
        <f t="shared" si="79"/>
        <v>43919</v>
      </c>
      <c r="G993" s="71" t="str">
        <f>+CONSOLIDADO[[#This Row],[Codigo Municipio]]&amp;CONSOLIDADO[[#This Row],[Fecha]]</f>
        <v>010643919</v>
      </c>
      <c r="H993" s="72">
        <f>+IFERROR(VLOOKUP($G993,TDAcumula!$C$2:$E$2027,3,0),0)</f>
        <v>0</v>
      </c>
      <c r="I993" s="73">
        <f t="shared" si="87"/>
        <v>0</v>
      </c>
      <c r="J993" s="74">
        <f>+IF(CONSOLIDADO[[#This Row],[Codigo Municipio]]=E992,CONSOLIDADO[[#This Row],[Fallecidos Diarios]]+J992,CONSOLIDADO[[#This Row],[Fallecidos Diarios]])</f>
        <v>0</v>
      </c>
      <c r="K993" s="75">
        <f t="shared" si="88"/>
        <v>0</v>
      </c>
      <c r="L993" s="76">
        <f>+IF(CONSOLIDADO[[#This Row],[Codigo Municipio]]=E992,CONSOLIDADO[[#This Row],[Recuperados Diarios]]+L992,CONSOLIDADO[[#This Row],[Recuperados Diarios]])</f>
        <v>0</v>
      </c>
      <c r="M993" s="77" cm="1">
        <f t="array" ref="M993">+IFERROR(IF(CONSOLIDADO[[#This Row],[Día]]&lt;14,0,INDEX(CONSOLIDADO[Casos Diarios],ROW()-14,1)),0)</f>
        <v>0</v>
      </c>
      <c r="N993" s="72">
        <f>+IF(CONSOLIDADO[[#This Row],[Clave]]="710143893",1,IF(OR(CONSOLIDADO[[#This Row],[Casos Acumulados]]&gt;0,CONSOLIDADO[[#This Row],[Muertes]]&gt;0),N992+1,I993))</f>
        <v>0</v>
      </c>
      <c r="O993" s="69">
        <f>+IFERROR(VLOOKUP($G993,TDMuertes!$C$2:$E$534,3,0),0)</f>
        <v>0</v>
      </c>
      <c r="P993" s="94" t="str">
        <f t="shared" ca="1" si="89"/>
        <v>OFF</v>
      </c>
      <c r="Q993" s="78">
        <f>+IFERROR(VLOOKUP(CONSOLIDADO[[#This Row],[Codigo Municipio]],TDDia!$A$4:$B$394,2,0),0)</f>
        <v>0</v>
      </c>
    </row>
    <row r="994" spans="2:17" ht="14.45">
      <c r="B994">
        <f t="shared" si="90"/>
        <v>6</v>
      </c>
      <c r="C994" s="69" t="str" cm="1">
        <f t="array" ref="C994">+INDEX(Table_4[[Departamento]:[Municipio]],FINAL!$B994,1)</f>
        <v>Atlántida</v>
      </c>
      <c r="D994" s="69" t="str" cm="1">
        <f t="array" ref="D994">+INDEX(Table_4[[Departamento]:[Municipio]],FINAL!$B994,4)</f>
        <v>San Francisco</v>
      </c>
      <c r="E994" s="69" t="str" cm="1">
        <f t="array" ref="E994">+INDEX(Table_4[[Departamento]:[Municipio]],FINAL!$B994,3)</f>
        <v>0106</v>
      </c>
      <c r="F994" s="96">
        <f t="shared" si="79"/>
        <v>43920</v>
      </c>
      <c r="G994" s="71" t="str">
        <f>+CONSOLIDADO[[#This Row],[Codigo Municipio]]&amp;CONSOLIDADO[[#This Row],[Fecha]]</f>
        <v>010643920</v>
      </c>
      <c r="H994" s="72">
        <f>+IFERROR(VLOOKUP($G994,TDAcumula!$C$2:$E$2027,3,0),0)</f>
        <v>0</v>
      </c>
      <c r="I994" s="73">
        <f t="shared" si="87"/>
        <v>0</v>
      </c>
      <c r="J994" s="74">
        <f>+IF(CONSOLIDADO[[#This Row],[Codigo Municipio]]=E993,CONSOLIDADO[[#This Row],[Fallecidos Diarios]]+J993,CONSOLIDADO[[#This Row],[Fallecidos Diarios]])</f>
        <v>0</v>
      </c>
      <c r="K994" s="75">
        <f t="shared" si="88"/>
        <v>0</v>
      </c>
      <c r="L994" s="76">
        <f>+IF(CONSOLIDADO[[#This Row],[Codigo Municipio]]=E993,CONSOLIDADO[[#This Row],[Recuperados Diarios]]+L993,CONSOLIDADO[[#This Row],[Recuperados Diarios]])</f>
        <v>0</v>
      </c>
      <c r="M994" s="77" cm="1">
        <f t="array" ref="M994">+IFERROR(IF(CONSOLIDADO[[#This Row],[Día]]&lt;14,0,INDEX(CONSOLIDADO[Casos Diarios],ROW()-14,1)),0)</f>
        <v>0</v>
      </c>
      <c r="N994" s="72">
        <f>+IF(CONSOLIDADO[[#This Row],[Clave]]="710143893",1,IF(OR(CONSOLIDADO[[#This Row],[Casos Acumulados]]&gt;0,CONSOLIDADO[[#This Row],[Muertes]]&gt;0),N993+1,I994))</f>
        <v>0</v>
      </c>
      <c r="O994" s="69">
        <f>+IFERROR(VLOOKUP($G994,TDMuertes!$C$2:$E$534,3,0),0)</f>
        <v>0</v>
      </c>
      <c r="P994" s="94" t="str">
        <f t="shared" ca="1" si="89"/>
        <v>OFF</v>
      </c>
      <c r="Q994" s="78">
        <f>+IFERROR(VLOOKUP(CONSOLIDADO[[#This Row],[Codigo Municipio]],TDDia!$A$4:$B$394,2,0),0)</f>
        <v>0</v>
      </c>
    </row>
    <row r="995" spans="2:17" ht="14.45">
      <c r="B995">
        <f t="shared" si="90"/>
        <v>6</v>
      </c>
      <c r="C995" s="69" t="str" cm="1">
        <f t="array" ref="C995">+INDEX(Table_4[[Departamento]:[Municipio]],FINAL!$B995,1)</f>
        <v>Atlántida</v>
      </c>
      <c r="D995" s="69" t="str" cm="1">
        <f t="array" ref="D995">+INDEX(Table_4[[Departamento]:[Municipio]],FINAL!$B995,4)</f>
        <v>San Francisco</v>
      </c>
      <c r="E995" s="69" t="str" cm="1">
        <f t="array" ref="E995">+INDEX(Table_4[[Departamento]:[Municipio]],FINAL!$B995,3)</f>
        <v>0106</v>
      </c>
      <c r="F995" s="96">
        <f t="shared" si="79"/>
        <v>43921</v>
      </c>
      <c r="G995" s="71" t="str">
        <f>+CONSOLIDADO[[#This Row],[Codigo Municipio]]&amp;CONSOLIDADO[[#This Row],[Fecha]]</f>
        <v>010643921</v>
      </c>
      <c r="H995" s="72">
        <f>+IFERROR(VLOOKUP($G995,TDAcumula!$C$2:$E$2027,3,0),0)</f>
        <v>1</v>
      </c>
      <c r="I995" s="73">
        <f t="shared" si="87"/>
        <v>1</v>
      </c>
      <c r="J995" s="74">
        <f>+IF(CONSOLIDADO[[#This Row],[Codigo Municipio]]=E994,CONSOLIDADO[[#This Row],[Fallecidos Diarios]]+J994,CONSOLIDADO[[#This Row],[Fallecidos Diarios]])</f>
        <v>0</v>
      </c>
      <c r="K995" s="75">
        <f t="shared" si="88"/>
        <v>1</v>
      </c>
      <c r="L995" s="76">
        <f>+IF(CONSOLIDADO[[#This Row],[Codigo Municipio]]=E994,CONSOLIDADO[[#This Row],[Recuperados Diarios]]+L994,CONSOLIDADO[[#This Row],[Recuperados Diarios]])</f>
        <v>0</v>
      </c>
      <c r="M995" s="77" cm="1">
        <f t="array" ref="M995">+IFERROR(IF(CONSOLIDADO[[#This Row],[Día]]&lt;14,0,INDEX(CONSOLIDADO[Casos Diarios],ROW()-14,1)),0)</f>
        <v>0</v>
      </c>
      <c r="N995" s="72">
        <f>+IF(CONSOLIDADO[[#This Row],[Clave]]="710143893",1,IF(OR(CONSOLIDADO[[#This Row],[Casos Acumulados]]&gt;0,CONSOLIDADO[[#This Row],[Muertes]]&gt;0),N994+1,I995))</f>
        <v>1</v>
      </c>
      <c r="O995" s="69">
        <f>+IFERROR(VLOOKUP($G995,TDMuertes!$C$2:$E$534,3,0),0)</f>
        <v>0</v>
      </c>
      <c r="P995" s="94" t="str">
        <f t="shared" ca="1" si="89"/>
        <v>START</v>
      </c>
      <c r="Q995" s="78">
        <f>+IFERROR(VLOOKUP(CONSOLIDADO[[#This Row],[Codigo Municipio]],TDDia!$A$4:$B$394,2,0),0)</f>
        <v>0</v>
      </c>
    </row>
    <row r="996" spans="2:17" ht="14.45">
      <c r="B996">
        <f t="shared" si="90"/>
        <v>6</v>
      </c>
      <c r="C996" s="69" t="str" cm="1">
        <f t="array" ref="C996">+INDEX(Table_4[[Departamento]:[Municipio]],FINAL!$B996,1)</f>
        <v>Atlántida</v>
      </c>
      <c r="D996" s="69" t="str" cm="1">
        <f t="array" ref="D996">+INDEX(Table_4[[Departamento]:[Municipio]],FINAL!$B996,4)</f>
        <v>San Francisco</v>
      </c>
      <c r="E996" s="69" t="str" cm="1">
        <f t="array" ref="E996">+INDEX(Table_4[[Departamento]:[Municipio]],FINAL!$B996,3)</f>
        <v>0106</v>
      </c>
      <c r="F996" s="96">
        <f t="shared" si="79"/>
        <v>43922</v>
      </c>
      <c r="G996" s="71" t="str">
        <f>+CONSOLIDADO[[#This Row],[Codigo Municipio]]&amp;CONSOLIDADO[[#This Row],[Fecha]]</f>
        <v>010643922</v>
      </c>
      <c r="H996" s="72">
        <f>+IFERROR(VLOOKUP($G996,TDAcumula!$C$2:$E$2027,3,0),0)</f>
        <v>0</v>
      </c>
      <c r="I996" s="73">
        <f t="shared" si="87"/>
        <v>1</v>
      </c>
      <c r="J996" s="74">
        <f>+IF(CONSOLIDADO[[#This Row],[Codigo Municipio]]=E995,CONSOLIDADO[[#This Row],[Fallecidos Diarios]]+J995,CONSOLIDADO[[#This Row],[Fallecidos Diarios]])</f>
        <v>0</v>
      </c>
      <c r="K996" s="75">
        <f t="shared" si="88"/>
        <v>1</v>
      </c>
      <c r="L996" s="76">
        <f>+IF(CONSOLIDADO[[#This Row],[Codigo Municipio]]=E995,CONSOLIDADO[[#This Row],[Recuperados Diarios]]+L995,CONSOLIDADO[[#This Row],[Recuperados Diarios]])</f>
        <v>0</v>
      </c>
      <c r="M996" s="77" cm="1">
        <f t="array" ref="M996">+IFERROR(IF(CONSOLIDADO[[#This Row],[Día]]&lt;14,0,INDEX(CONSOLIDADO[Casos Diarios],ROW()-14,1)),0)</f>
        <v>0</v>
      </c>
      <c r="N996" s="72">
        <f>+IF(CONSOLIDADO[[#This Row],[Clave]]="710143893",1,IF(OR(CONSOLIDADO[[#This Row],[Casos Acumulados]]&gt;0,CONSOLIDADO[[#This Row],[Muertes]]&gt;0),N995+1,I996))</f>
        <v>2</v>
      </c>
      <c r="O996" s="69">
        <f>+IFERROR(VLOOKUP($G996,TDMuertes!$C$2:$E$534,3,0),0)</f>
        <v>0</v>
      </c>
      <c r="P996" s="94" t="str">
        <f t="shared" ca="1" si="89"/>
        <v>ON</v>
      </c>
      <c r="Q996" s="78">
        <f>+IFERROR(VLOOKUP(CONSOLIDADO[[#This Row],[Codigo Municipio]],TDDia!$A$4:$B$394,2,0),0)</f>
        <v>0</v>
      </c>
    </row>
    <row r="997" spans="2:17" ht="14.45">
      <c r="B997">
        <f t="shared" si="90"/>
        <v>6</v>
      </c>
      <c r="C997" s="69" t="str" cm="1">
        <f t="array" ref="C997">+INDEX(Table_4[[Departamento]:[Municipio]],FINAL!$B997,1)</f>
        <v>Atlántida</v>
      </c>
      <c r="D997" s="69" t="str" cm="1">
        <f t="array" ref="D997">+INDEX(Table_4[[Departamento]:[Municipio]],FINAL!$B997,4)</f>
        <v>San Francisco</v>
      </c>
      <c r="E997" s="69" t="str" cm="1">
        <f t="array" ref="E997">+INDEX(Table_4[[Departamento]:[Municipio]],FINAL!$B997,3)</f>
        <v>0106</v>
      </c>
      <c r="F997" s="96">
        <f t="shared" si="79"/>
        <v>43923</v>
      </c>
      <c r="G997" s="71" t="str">
        <f>+CONSOLIDADO[[#This Row],[Codigo Municipio]]&amp;CONSOLIDADO[[#This Row],[Fecha]]</f>
        <v>010643923</v>
      </c>
      <c r="H997" s="72">
        <f>+IFERROR(VLOOKUP($G997,TDAcumula!$C$2:$E$2027,3,0),0)</f>
        <v>0</v>
      </c>
      <c r="I997" s="73">
        <f t="shared" si="87"/>
        <v>1</v>
      </c>
      <c r="J997" s="74">
        <f>+IF(CONSOLIDADO[[#This Row],[Codigo Municipio]]=E996,CONSOLIDADO[[#This Row],[Fallecidos Diarios]]+J996,CONSOLIDADO[[#This Row],[Fallecidos Diarios]])</f>
        <v>0</v>
      </c>
      <c r="K997" s="75">
        <f t="shared" si="88"/>
        <v>1</v>
      </c>
      <c r="L997" s="76">
        <f>+IF(CONSOLIDADO[[#This Row],[Codigo Municipio]]=E996,CONSOLIDADO[[#This Row],[Recuperados Diarios]]+L996,CONSOLIDADO[[#This Row],[Recuperados Diarios]])</f>
        <v>0</v>
      </c>
      <c r="M997" s="77" cm="1">
        <f t="array" ref="M997">+IFERROR(IF(CONSOLIDADO[[#This Row],[Día]]&lt;14,0,INDEX(CONSOLIDADO[Casos Diarios],ROW()-14,1)),0)</f>
        <v>0</v>
      </c>
      <c r="N997" s="72">
        <f>+IF(CONSOLIDADO[[#This Row],[Clave]]="710143893",1,IF(OR(CONSOLIDADO[[#This Row],[Casos Acumulados]]&gt;0,CONSOLIDADO[[#This Row],[Muertes]]&gt;0),N996+1,I997))</f>
        <v>3</v>
      </c>
      <c r="O997" s="69">
        <f>+IFERROR(VLOOKUP($G997,TDMuertes!$C$2:$E$534,3,0),0)</f>
        <v>0</v>
      </c>
      <c r="P997" s="94" t="str">
        <f t="shared" ca="1" si="89"/>
        <v>ON</v>
      </c>
      <c r="Q997" s="78">
        <f>+IFERROR(VLOOKUP(CONSOLIDADO[[#This Row],[Codigo Municipio]],TDDia!$A$4:$B$394,2,0),0)</f>
        <v>0</v>
      </c>
    </row>
    <row r="998" spans="2:17" ht="14.45">
      <c r="B998">
        <f t="shared" si="90"/>
        <v>6</v>
      </c>
      <c r="C998" s="69" t="str" cm="1">
        <f t="array" ref="C998">+INDEX(Table_4[[Departamento]:[Municipio]],FINAL!$B998,1)</f>
        <v>Atlántida</v>
      </c>
      <c r="D998" s="69" t="str" cm="1">
        <f t="array" ref="D998">+INDEX(Table_4[[Departamento]:[Municipio]],FINAL!$B998,4)</f>
        <v>San Francisco</v>
      </c>
      <c r="E998" s="69" t="str" cm="1">
        <f t="array" ref="E998">+INDEX(Table_4[[Departamento]:[Municipio]],FINAL!$B998,3)</f>
        <v>0106</v>
      </c>
      <c r="F998" s="96">
        <f t="shared" si="79"/>
        <v>43924</v>
      </c>
      <c r="G998" s="71" t="str">
        <f>+CONSOLIDADO[[#This Row],[Codigo Municipio]]&amp;CONSOLIDADO[[#This Row],[Fecha]]</f>
        <v>010643924</v>
      </c>
      <c r="H998" s="72">
        <f>+IFERROR(VLOOKUP($G998,TDAcumula!$C$2:$E$2027,3,0),0)</f>
        <v>0</v>
      </c>
      <c r="I998" s="73">
        <f t="shared" si="87"/>
        <v>1</v>
      </c>
      <c r="J998" s="74">
        <f>+IF(CONSOLIDADO[[#This Row],[Codigo Municipio]]=E997,CONSOLIDADO[[#This Row],[Fallecidos Diarios]]+J997,CONSOLIDADO[[#This Row],[Fallecidos Diarios]])</f>
        <v>0</v>
      </c>
      <c r="K998" s="75">
        <f t="shared" si="88"/>
        <v>1</v>
      </c>
      <c r="L998" s="76">
        <f>+IF(CONSOLIDADO[[#This Row],[Codigo Municipio]]=E997,CONSOLIDADO[[#This Row],[Recuperados Diarios]]+L997,CONSOLIDADO[[#This Row],[Recuperados Diarios]])</f>
        <v>0</v>
      </c>
      <c r="M998" s="77" cm="1">
        <f t="array" ref="M998">+IFERROR(IF(CONSOLIDADO[[#This Row],[Día]]&lt;14,0,INDEX(CONSOLIDADO[Casos Diarios],ROW()-14,1)),0)</f>
        <v>0</v>
      </c>
      <c r="N998" s="72">
        <f>+IF(CONSOLIDADO[[#This Row],[Clave]]="710143893",1,IF(OR(CONSOLIDADO[[#This Row],[Casos Acumulados]]&gt;0,CONSOLIDADO[[#This Row],[Muertes]]&gt;0),N997+1,I998))</f>
        <v>4</v>
      </c>
      <c r="O998" s="69">
        <f>+IFERROR(VLOOKUP($G998,TDMuertes!$C$2:$E$534,3,0),0)</f>
        <v>0</v>
      </c>
      <c r="P998" s="94" t="str">
        <f t="shared" ca="1" si="89"/>
        <v>ON</v>
      </c>
      <c r="Q998" s="78">
        <f>+IFERROR(VLOOKUP(CONSOLIDADO[[#This Row],[Codigo Municipio]],TDDia!$A$4:$B$394,2,0),0)</f>
        <v>0</v>
      </c>
    </row>
    <row r="999" spans="2:17" ht="14.45">
      <c r="B999">
        <f t="shared" si="90"/>
        <v>6</v>
      </c>
      <c r="C999" s="69" t="str" cm="1">
        <f t="array" ref="C999">+INDEX(Table_4[[Departamento]:[Municipio]],FINAL!$B999,1)</f>
        <v>Atlántida</v>
      </c>
      <c r="D999" s="69" t="str" cm="1">
        <f t="array" ref="D999">+INDEX(Table_4[[Departamento]:[Municipio]],FINAL!$B999,4)</f>
        <v>San Francisco</v>
      </c>
      <c r="E999" s="69" t="str" cm="1">
        <f t="array" ref="E999">+INDEX(Table_4[[Departamento]:[Municipio]],FINAL!$B999,3)</f>
        <v>0106</v>
      </c>
      <c r="F999" s="96">
        <f t="shared" si="79"/>
        <v>43925</v>
      </c>
      <c r="G999" s="71" t="str">
        <f>+CONSOLIDADO[[#This Row],[Codigo Municipio]]&amp;CONSOLIDADO[[#This Row],[Fecha]]</f>
        <v>010643925</v>
      </c>
      <c r="H999" s="72">
        <f>+IFERROR(VLOOKUP($G999,TDAcumula!$C$2:$E$2027,3,0),0)</f>
        <v>0</v>
      </c>
      <c r="I999" s="73">
        <f t="shared" si="87"/>
        <v>1</v>
      </c>
      <c r="J999" s="74">
        <f>+IF(CONSOLIDADO[[#This Row],[Codigo Municipio]]=E998,CONSOLIDADO[[#This Row],[Fallecidos Diarios]]+J998,CONSOLIDADO[[#This Row],[Fallecidos Diarios]])</f>
        <v>0</v>
      </c>
      <c r="K999" s="75">
        <f t="shared" si="88"/>
        <v>1</v>
      </c>
      <c r="L999" s="76">
        <f>+IF(CONSOLIDADO[[#This Row],[Codigo Municipio]]=E998,CONSOLIDADO[[#This Row],[Recuperados Diarios]]+L998,CONSOLIDADO[[#This Row],[Recuperados Diarios]])</f>
        <v>0</v>
      </c>
      <c r="M999" s="77" cm="1">
        <f t="array" ref="M999">+IFERROR(IF(CONSOLIDADO[[#This Row],[Día]]&lt;14,0,INDEX(CONSOLIDADO[Casos Diarios],ROW()-14,1)),0)</f>
        <v>0</v>
      </c>
      <c r="N999" s="72">
        <f>+IF(CONSOLIDADO[[#This Row],[Clave]]="710143893",1,IF(OR(CONSOLIDADO[[#This Row],[Casos Acumulados]]&gt;0,CONSOLIDADO[[#This Row],[Muertes]]&gt;0),N998+1,I999))</f>
        <v>5</v>
      </c>
      <c r="O999" s="69">
        <f>+IFERROR(VLOOKUP($G999,TDMuertes!$C$2:$E$534,3,0),0)</f>
        <v>0</v>
      </c>
      <c r="P999" s="94" t="str">
        <f t="shared" ca="1" si="89"/>
        <v>ON</v>
      </c>
      <c r="Q999" s="78">
        <f>+IFERROR(VLOOKUP(CONSOLIDADO[[#This Row],[Codigo Municipio]],TDDia!$A$4:$B$394,2,0),0)</f>
        <v>0</v>
      </c>
    </row>
    <row r="1000" spans="2:17" ht="14.45">
      <c r="B1000">
        <f t="shared" si="90"/>
        <v>6</v>
      </c>
      <c r="C1000" s="69" t="str" cm="1">
        <f t="array" ref="C1000">+INDEX(Table_4[[Departamento]:[Municipio]],FINAL!$B1000,1)</f>
        <v>Atlántida</v>
      </c>
      <c r="D1000" s="69" t="str" cm="1">
        <f t="array" ref="D1000">+INDEX(Table_4[[Departamento]:[Municipio]],FINAL!$B1000,4)</f>
        <v>San Francisco</v>
      </c>
      <c r="E1000" s="69" t="str" cm="1">
        <f t="array" ref="E1000">+INDEX(Table_4[[Departamento]:[Municipio]],FINAL!$B1000,3)</f>
        <v>0106</v>
      </c>
      <c r="F1000" s="96">
        <f t="shared" si="79"/>
        <v>43926</v>
      </c>
      <c r="G1000" s="71" t="str">
        <f>+CONSOLIDADO[[#This Row],[Codigo Municipio]]&amp;CONSOLIDADO[[#This Row],[Fecha]]</f>
        <v>010643926</v>
      </c>
      <c r="H1000" s="72">
        <f>+IFERROR(VLOOKUP($G1000,TDAcumula!$C$2:$E$2027,3,0),0)</f>
        <v>0</v>
      </c>
      <c r="I1000" s="73">
        <f t="shared" ref="I1000:I1063" si="91">+IF(E1000=E999,H1000+I999,H1000)</f>
        <v>1</v>
      </c>
      <c r="J1000" s="74">
        <f>+IF(CONSOLIDADO[[#This Row],[Codigo Municipio]]=E999,CONSOLIDADO[[#This Row],[Fallecidos Diarios]]+J999,CONSOLIDADO[[#This Row],[Fallecidos Diarios]])</f>
        <v>0</v>
      </c>
      <c r="K1000" s="75">
        <f t="shared" ref="K1000:K1063" si="92">+IF(I1000-J1000-L1000&lt;0,0,I1000-J1000-L1000)</f>
        <v>1</v>
      </c>
      <c r="L1000" s="76">
        <f>+IF(CONSOLIDADO[[#This Row],[Codigo Municipio]]=E999,CONSOLIDADO[[#This Row],[Recuperados Diarios]]+L999,CONSOLIDADO[[#This Row],[Recuperados Diarios]])</f>
        <v>0</v>
      </c>
      <c r="M1000" s="77" cm="1">
        <f t="array" ref="M1000">+IFERROR(IF(CONSOLIDADO[[#This Row],[Día]]&lt;14,0,INDEX(CONSOLIDADO[Casos Diarios],ROW()-14,1)),0)</f>
        <v>0</v>
      </c>
      <c r="N1000" s="72">
        <f>+IF(CONSOLIDADO[[#This Row],[Clave]]="710143893",1,IF(OR(CONSOLIDADO[[#This Row],[Casos Acumulados]]&gt;0,CONSOLIDADO[[#This Row],[Muertes]]&gt;0),N999+1,I1000))</f>
        <v>6</v>
      </c>
      <c r="O1000" s="69">
        <f>+IFERROR(VLOOKUP($G1000,TDMuertes!$C$2:$E$534,3,0),0)</f>
        <v>0</v>
      </c>
      <c r="P1000" s="94" t="str">
        <f t="shared" ref="P1000:P1063" ca="1" si="93">+IF(N1000=0,"OFF",IF(N1000=1,"START",IF(AND(N1000&gt;1,F1000&lt;TODAY()+1),"ON","OUT TIME")))</f>
        <v>ON</v>
      </c>
      <c r="Q1000" s="78">
        <f>+IFERROR(VLOOKUP(CONSOLIDADO[[#This Row],[Codigo Municipio]],TDDia!$A$4:$B$394,2,0),0)</f>
        <v>0</v>
      </c>
    </row>
    <row r="1001" spans="2:17" ht="14.45">
      <c r="B1001">
        <f t="shared" si="90"/>
        <v>6</v>
      </c>
      <c r="C1001" s="69" t="str" cm="1">
        <f t="array" ref="C1001">+INDEX(Table_4[[Departamento]:[Municipio]],FINAL!$B1001,1)</f>
        <v>Atlántida</v>
      </c>
      <c r="D1001" s="69" t="str" cm="1">
        <f t="array" ref="D1001">+INDEX(Table_4[[Departamento]:[Municipio]],FINAL!$B1001,4)</f>
        <v>San Francisco</v>
      </c>
      <c r="E1001" s="69" t="str" cm="1">
        <f t="array" ref="E1001">+INDEX(Table_4[[Departamento]:[Municipio]],FINAL!$B1001,3)</f>
        <v>0106</v>
      </c>
      <c r="F1001" s="96">
        <f t="shared" si="79"/>
        <v>43927</v>
      </c>
      <c r="G1001" s="71" t="str">
        <f>+CONSOLIDADO[[#This Row],[Codigo Municipio]]&amp;CONSOLIDADO[[#This Row],[Fecha]]</f>
        <v>010643927</v>
      </c>
      <c r="H1001" s="72">
        <f>+IFERROR(VLOOKUP($G1001,TDAcumula!$C$2:$E$2027,3,0),0)</f>
        <v>0</v>
      </c>
      <c r="I1001" s="73">
        <f t="shared" si="91"/>
        <v>1</v>
      </c>
      <c r="J1001" s="74">
        <f>+IF(CONSOLIDADO[[#This Row],[Codigo Municipio]]=E1000,CONSOLIDADO[[#This Row],[Fallecidos Diarios]]+J1000,CONSOLIDADO[[#This Row],[Fallecidos Diarios]])</f>
        <v>0</v>
      </c>
      <c r="K1001" s="75">
        <f t="shared" si="92"/>
        <v>1</v>
      </c>
      <c r="L1001" s="76">
        <f>+IF(CONSOLIDADO[[#This Row],[Codigo Municipio]]=E1000,CONSOLIDADO[[#This Row],[Recuperados Diarios]]+L1000,CONSOLIDADO[[#This Row],[Recuperados Diarios]])</f>
        <v>0</v>
      </c>
      <c r="M1001" s="77" cm="1">
        <f t="array" ref="M1001">+IFERROR(IF(CONSOLIDADO[[#This Row],[Día]]&lt;14,0,INDEX(CONSOLIDADO[Casos Diarios],ROW()-14,1)),0)</f>
        <v>0</v>
      </c>
      <c r="N1001" s="72">
        <f>+IF(CONSOLIDADO[[#This Row],[Clave]]="710143893",1,IF(OR(CONSOLIDADO[[#This Row],[Casos Acumulados]]&gt;0,CONSOLIDADO[[#This Row],[Muertes]]&gt;0),N1000+1,I1001))</f>
        <v>7</v>
      </c>
      <c r="O1001" s="69">
        <f>+IFERROR(VLOOKUP($G1001,TDMuertes!$C$2:$E$534,3,0),0)</f>
        <v>0</v>
      </c>
      <c r="P1001" s="94" t="str">
        <f t="shared" ca="1" si="93"/>
        <v>ON</v>
      </c>
      <c r="Q1001" s="78">
        <f>+IFERROR(VLOOKUP(CONSOLIDADO[[#This Row],[Codigo Municipio]],TDDia!$A$4:$B$394,2,0),0)</f>
        <v>0</v>
      </c>
    </row>
    <row r="1002" spans="2:17" ht="14.45">
      <c r="B1002">
        <f t="shared" si="90"/>
        <v>6</v>
      </c>
      <c r="C1002" s="69" t="str" cm="1">
        <f t="array" ref="C1002">+INDEX(Table_4[[Departamento]:[Municipio]],FINAL!$B1002,1)</f>
        <v>Atlántida</v>
      </c>
      <c r="D1002" s="69" t="str" cm="1">
        <f t="array" ref="D1002">+INDEX(Table_4[[Departamento]:[Municipio]],FINAL!$B1002,4)</f>
        <v>San Francisco</v>
      </c>
      <c r="E1002" s="69" t="str" cm="1">
        <f t="array" ref="E1002">+INDEX(Table_4[[Departamento]:[Municipio]],FINAL!$B1002,3)</f>
        <v>0106</v>
      </c>
      <c r="F1002" s="96">
        <f t="shared" si="79"/>
        <v>43928</v>
      </c>
      <c r="G1002" s="71" t="str">
        <f>+CONSOLIDADO[[#This Row],[Codigo Municipio]]&amp;CONSOLIDADO[[#This Row],[Fecha]]</f>
        <v>010643928</v>
      </c>
      <c r="H1002" s="72">
        <f>+IFERROR(VLOOKUP($G1002,TDAcumula!$C$2:$E$2027,3,0),0)</f>
        <v>0</v>
      </c>
      <c r="I1002" s="73">
        <f t="shared" si="91"/>
        <v>1</v>
      </c>
      <c r="J1002" s="74">
        <f>+IF(CONSOLIDADO[[#This Row],[Codigo Municipio]]=E1001,CONSOLIDADO[[#This Row],[Fallecidos Diarios]]+J1001,CONSOLIDADO[[#This Row],[Fallecidos Diarios]])</f>
        <v>0</v>
      </c>
      <c r="K1002" s="75">
        <f t="shared" si="92"/>
        <v>1</v>
      </c>
      <c r="L1002" s="76">
        <f>+IF(CONSOLIDADO[[#This Row],[Codigo Municipio]]=E1001,CONSOLIDADO[[#This Row],[Recuperados Diarios]]+L1001,CONSOLIDADO[[#This Row],[Recuperados Diarios]])</f>
        <v>0</v>
      </c>
      <c r="M1002" s="77" cm="1">
        <f t="array" ref="M1002">+IFERROR(IF(CONSOLIDADO[[#This Row],[Día]]&lt;14,0,INDEX(CONSOLIDADO[Casos Diarios],ROW()-14,1)),0)</f>
        <v>0</v>
      </c>
      <c r="N1002" s="72">
        <f>+IF(CONSOLIDADO[[#This Row],[Clave]]="710143893",1,IF(OR(CONSOLIDADO[[#This Row],[Casos Acumulados]]&gt;0,CONSOLIDADO[[#This Row],[Muertes]]&gt;0),N1001+1,I1002))</f>
        <v>8</v>
      </c>
      <c r="O1002" s="69">
        <f>+IFERROR(VLOOKUP($G1002,TDMuertes!$C$2:$E$534,3,0),0)</f>
        <v>0</v>
      </c>
      <c r="P1002" s="94" t="str">
        <f t="shared" ca="1" si="93"/>
        <v>ON</v>
      </c>
      <c r="Q1002" s="78">
        <f>+IFERROR(VLOOKUP(CONSOLIDADO[[#This Row],[Codigo Municipio]],TDDia!$A$4:$B$394,2,0),0)</f>
        <v>0</v>
      </c>
    </row>
    <row r="1003" spans="2:17" ht="14.45">
      <c r="B1003">
        <f t="shared" si="90"/>
        <v>6</v>
      </c>
      <c r="C1003" s="69" t="str" cm="1">
        <f t="array" ref="C1003">+INDEX(Table_4[[Departamento]:[Municipio]],FINAL!$B1003,1)</f>
        <v>Atlántida</v>
      </c>
      <c r="D1003" s="69" t="str" cm="1">
        <f t="array" ref="D1003">+INDEX(Table_4[[Departamento]:[Municipio]],FINAL!$B1003,4)</f>
        <v>San Francisco</v>
      </c>
      <c r="E1003" s="69" t="str" cm="1">
        <f t="array" ref="E1003">+INDEX(Table_4[[Departamento]:[Municipio]],FINAL!$B1003,3)</f>
        <v>0106</v>
      </c>
      <c r="F1003" s="96">
        <f t="shared" si="79"/>
        <v>43929</v>
      </c>
      <c r="G1003" s="71" t="str">
        <f>+CONSOLIDADO[[#This Row],[Codigo Municipio]]&amp;CONSOLIDADO[[#This Row],[Fecha]]</f>
        <v>010643929</v>
      </c>
      <c r="H1003" s="72">
        <f>+IFERROR(VLOOKUP($G1003,TDAcumula!$C$2:$E$2027,3,0),0)</f>
        <v>0</v>
      </c>
      <c r="I1003" s="73">
        <f t="shared" si="91"/>
        <v>1</v>
      </c>
      <c r="J1003" s="74">
        <f>+IF(CONSOLIDADO[[#This Row],[Codigo Municipio]]=E1002,CONSOLIDADO[[#This Row],[Fallecidos Diarios]]+J1002,CONSOLIDADO[[#This Row],[Fallecidos Diarios]])</f>
        <v>0</v>
      </c>
      <c r="K1003" s="75">
        <f t="shared" si="92"/>
        <v>1</v>
      </c>
      <c r="L1003" s="76">
        <f>+IF(CONSOLIDADO[[#This Row],[Codigo Municipio]]=E1002,CONSOLIDADO[[#This Row],[Recuperados Diarios]]+L1002,CONSOLIDADO[[#This Row],[Recuperados Diarios]])</f>
        <v>0</v>
      </c>
      <c r="M1003" s="77" cm="1">
        <f t="array" ref="M1003">+IFERROR(IF(CONSOLIDADO[[#This Row],[Día]]&lt;14,0,INDEX(CONSOLIDADO[Casos Diarios],ROW()-14,1)),0)</f>
        <v>0</v>
      </c>
      <c r="N1003" s="72">
        <f>+IF(CONSOLIDADO[[#This Row],[Clave]]="710143893",1,IF(OR(CONSOLIDADO[[#This Row],[Casos Acumulados]]&gt;0,CONSOLIDADO[[#This Row],[Muertes]]&gt;0),N1002+1,I1003))</f>
        <v>9</v>
      </c>
      <c r="O1003" s="69">
        <f>+IFERROR(VLOOKUP($G1003,TDMuertes!$C$2:$E$534,3,0),0)</f>
        <v>0</v>
      </c>
      <c r="P1003" s="94" t="str">
        <f t="shared" ca="1" si="93"/>
        <v>ON</v>
      </c>
      <c r="Q1003" s="78">
        <f>+IFERROR(VLOOKUP(CONSOLIDADO[[#This Row],[Codigo Municipio]],TDDia!$A$4:$B$394,2,0),0)</f>
        <v>0</v>
      </c>
    </row>
    <row r="1004" spans="2:17" ht="14.45">
      <c r="B1004">
        <f t="shared" si="90"/>
        <v>6</v>
      </c>
      <c r="C1004" s="69" t="str" cm="1">
        <f t="array" ref="C1004">+INDEX(Table_4[[Departamento]:[Municipio]],FINAL!$B1004,1)</f>
        <v>Atlántida</v>
      </c>
      <c r="D1004" s="69" t="str" cm="1">
        <f t="array" ref="D1004">+INDEX(Table_4[[Departamento]:[Municipio]],FINAL!$B1004,4)</f>
        <v>San Francisco</v>
      </c>
      <c r="E1004" s="69" t="str" cm="1">
        <f t="array" ref="E1004">+INDEX(Table_4[[Departamento]:[Municipio]],FINAL!$B1004,3)</f>
        <v>0106</v>
      </c>
      <c r="F1004" s="96">
        <f t="shared" si="79"/>
        <v>43930</v>
      </c>
      <c r="G1004" s="71" t="str">
        <f>+CONSOLIDADO[[#This Row],[Codigo Municipio]]&amp;CONSOLIDADO[[#This Row],[Fecha]]</f>
        <v>010643930</v>
      </c>
      <c r="H1004" s="72">
        <f>+IFERROR(VLOOKUP($G1004,TDAcumula!$C$2:$E$2027,3,0),0)</f>
        <v>0</v>
      </c>
      <c r="I1004" s="73">
        <f t="shared" si="91"/>
        <v>1</v>
      </c>
      <c r="J1004" s="74">
        <f>+IF(CONSOLIDADO[[#This Row],[Codigo Municipio]]=E1003,CONSOLIDADO[[#This Row],[Fallecidos Diarios]]+J1003,CONSOLIDADO[[#This Row],[Fallecidos Diarios]])</f>
        <v>0</v>
      </c>
      <c r="K1004" s="75">
        <f t="shared" si="92"/>
        <v>1</v>
      </c>
      <c r="L1004" s="76">
        <f>+IF(CONSOLIDADO[[#This Row],[Codigo Municipio]]=E1003,CONSOLIDADO[[#This Row],[Recuperados Diarios]]+L1003,CONSOLIDADO[[#This Row],[Recuperados Diarios]])</f>
        <v>0</v>
      </c>
      <c r="M1004" s="77" cm="1">
        <f t="array" ref="M1004">+IFERROR(IF(CONSOLIDADO[[#This Row],[Día]]&lt;14,0,INDEX(CONSOLIDADO[Casos Diarios],ROW()-14,1)),0)</f>
        <v>0</v>
      </c>
      <c r="N1004" s="72">
        <f>+IF(CONSOLIDADO[[#This Row],[Clave]]="710143893",1,IF(OR(CONSOLIDADO[[#This Row],[Casos Acumulados]]&gt;0,CONSOLIDADO[[#This Row],[Muertes]]&gt;0),N1003+1,I1004))</f>
        <v>10</v>
      </c>
      <c r="O1004" s="69">
        <f>+IFERROR(VLOOKUP($G1004,TDMuertes!$C$2:$E$534,3,0),0)</f>
        <v>0</v>
      </c>
      <c r="P1004" s="94" t="str">
        <f t="shared" ca="1" si="93"/>
        <v>ON</v>
      </c>
      <c r="Q1004" s="78">
        <f>+IFERROR(VLOOKUP(CONSOLIDADO[[#This Row],[Codigo Municipio]],TDDia!$A$4:$B$394,2,0),0)</f>
        <v>0</v>
      </c>
    </row>
    <row r="1005" spans="2:17" ht="14.45">
      <c r="B1005">
        <f t="shared" si="90"/>
        <v>6</v>
      </c>
      <c r="C1005" s="69" t="str" cm="1">
        <f t="array" ref="C1005">+INDEX(Table_4[[Departamento]:[Municipio]],FINAL!$B1005,1)</f>
        <v>Atlántida</v>
      </c>
      <c r="D1005" s="69" t="str" cm="1">
        <f t="array" ref="D1005">+INDEX(Table_4[[Departamento]:[Municipio]],FINAL!$B1005,4)</f>
        <v>San Francisco</v>
      </c>
      <c r="E1005" s="69" t="str" cm="1">
        <f t="array" ref="E1005">+INDEX(Table_4[[Departamento]:[Municipio]],FINAL!$B1005,3)</f>
        <v>0106</v>
      </c>
      <c r="F1005" s="96">
        <f t="shared" si="79"/>
        <v>43931</v>
      </c>
      <c r="G1005" s="71" t="str">
        <f>+CONSOLIDADO[[#This Row],[Codigo Municipio]]&amp;CONSOLIDADO[[#This Row],[Fecha]]</f>
        <v>010643931</v>
      </c>
      <c r="H1005" s="72">
        <f>+IFERROR(VLOOKUP($G1005,TDAcumula!$C$2:$E$2027,3,0),0)</f>
        <v>0</v>
      </c>
      <c r="I1005" s="73">
        <f t="shared" si="91"/>
        <v>1</v>
      </c>
      <c r="J1005" s="74">
        <f>+IF(CONSOLIDADO[[#This Row],[Codigo Municipio]]=E1004,CONSOLIDADO[[#This Row],[Fallecidos Diarios]]+J1004,CONSOLIDADO[[#This Row],[Fallecidos Diarios]])</f>
        <v>0</v>
      </c>
      <c r="K1005" s="75">
        <f t="shared" si="92"/>
        <v>1</v>
      </c>
      <c r="L1005" s="76">
        <f>+IF(CONSOLIDADO[[#This Row],[Codigo Municipio]]=E1004,CONSOLIDADO[[#This Row],[Recuperados Diarios]]+L1004,CONSOLIDADO[[#This Row],[Recuperados Diarios]])</f>
        <v>0</v>
      </c>
      <c r="M1005" s="77" cm="1">
        <f t="array" ref="M1005">+IFERROR(IF(CONSOLIDADO[[#This Row],[Día]]&lt;14,0,INDEX(CONSOLIDADO[Casos Diarios],ROW()-14,1)),0)</f>
        <v>0</v>
      </c>
      <c r="N1005" s="72">
        <f>+IF(CONSOLIDADO[[#This Row],[Clave]]="710143893",1,IF(OR(CONSOLIDADO[[#This Row],[Casos Acumulados]]&gt;0,CONSOLIDADO[[#This Row],[Muertes]]&gt;0),N1004+1,I1005))</f>
        <v>11</v>
      </c>
      <c r="O1005" s="69">
        <f>+IFERROR(VLOOKUP($G1005,TDMuertes!$C$2:$E$534,3,0),0)</f>
        <v>0</v>
      </c>
      <c r="P1005" s="94" t="str">
        <f t="shared" ca="1" si="93"/>
        <v>ON</v>
      </c>
      <c r="Q1005" s="78">
        <f>+IFERROR(VLOOKUP(CONSOLIDADO[[#This Row],[Codigo Municipio]],TDDia!$A$4:$B$394,2,0),0)</f>
        <v>0</v>
      </c>
    </row>
    <row r="1006" spans="2:17" ht="14.45">
      <c r="B1006">
        <f t="shared" si="90"/>
        <v>6</v>
      </c>
      <c r="C1006" s="69" t="str" cm="1">
        <f t="array" ref="C1006">+INDEX(Table_4[[Departamento]:[Municipio]],FINAL!$B1006,1)</f>
        <v>Atlántida</v>
      </c>
      <c r="D1006" s="69" t="str" cm="1">
        <f t="array" ref="D1006">+INDEX(Table_4[[Departamento]:[Municipio]],FINAL!$B1006,4)</f>
        <v>San Francisco</v>
      </c>
      <c r="E1006" s="69" t="str" cm="1">
        <f t="array" ref="E1006">+INDEX(Table_4[[Departamento]:[Municipio]],FINAL!$B1006,3)</f>
        <v>0106</v>
      </c>
      <c r="F1006" s="96">
        <f t="shared" si="79"/>
        <v>43932</v>
      </c>
      <c r="G1006" s="71" t="str">
        <f>+CONSOLIDADO[[#This Row],[Codigo Municipio]]&amp;CONSOLIDADO[[#This Row],[Fecha]]</f>
        <v>010643932</v>
      </c>
      <c r="H1006" s="72">
        <f>+IFERROR(VLOOKUP($G1006,TDAcumula!$C$2:$E$2027,3,0),0)</f>
        <v>0</v>
      </c>
      <c r="I1006" s="73">
        <f t="shared" si="91"/>
        <v>1</v>
      </c>
      <c r="J1006" s="74">
        <f>+IF(CONSOLIDADO[[#This Row],[Codigo Municipio]]=E1005,CONSOLIDADO[[#This Row],[Fallecidos Diarios]]+J1005,CONSOLIDADO[[#This Row],[Fallecidos Diarios]])</f>
        <v>0</v>
      </c>
      <c r="K1006" s="75">
        <f t="shared" si="92"/>
        <v>1</v>
      </c>
      <c r="L1006" s="76">
        <f>+IF(CONSOLIDADO[[#This Row],[Codigo Municipio]]=E1005,CONSOLIDADO[[#This Row],[Recuperados Diarios]]+L1005,CONSOLIDADO[[#This Row],[Recuperados Diarios]])</f>
        <v>0</v>
      </c>
      <c r="M1006" s="77" cm="1">
        <f t="array" ref="M1006">+IFERROR(IF(CONSOLIDADO[[#This Row],[Día]]&lt;14,0,INDEX(CONSOLIDADO[Casos Diarios],ROW()-14,1)),0)</f>
        <v>0</v>
      </c>
      <c r="N1006" s="72">
        <f>+IF(CONSOLIDADO[[#This Row],[Clave]]="710143893",1,IF(OR(CONSOLIDADO[[#This Row],[Casos Acumulados]]&gt;0,CONSOLIDADO[[#This Row],[Muertes]]&gt;0),N1005+1,I1006))</f>
        <v>12</v>
      </c>
      <c r="O1006" s="69">
        <f>+IFERROR(VLOOKUP($G1006,TDMuertes!$C$2:$E$534,3,0),0)</f>
        <v>0</v>
      </c>
      <c r="P1006" s="94" t="str">
        <f t="shared" ca="1" si="93"/>
        <v>ON</v>
      </c>
      <c r="Q1006" s="78">
        <f>+IFERROR(VLOOKUP(CONSOLIDADO[[#This Row],[Codigo Municipio]],TDDia!$A$4:$B$394,2,0),0)</f>
        <v>0</v>
      </c>
    </row>
    <row r="1007" spans="2:17" ht="14.45">
      <c r="B1007">
        <f t="shared" si="90"/>
        <v>6</v>
      </c>
      <c r="C1007" s="69" t="str" cm="1">
        <f t="array" ref="C1007">+INDEX(Table_4[[Departamento]:[Municipio]],FINAL!$B1007,1)</f>
        <v>Atlántida</v>
      </c>
      <c r="D1007" s="69" t="str" cm="1">
        <f t="array" ref="D1007">+INDEX(Table_4[[Departamento]:[Municipio]],FINAL!$B1007,4)</f>
        <v>San Francisco</v>
      </c>
      <c r="E1007" s="69" t="str" cm="1">
        <f t="array" ref="E1007">+INDEX(Table_4[[Departamento]:[Municipio]],FINAL!$B1007,3)</f>
        <v>0106</v>
      </c>
      <c r="F1007" s="96">
        <f t="shared" si="79"/>
        <v>43933</v>
      </c>
      <c r="G1007" s="71" t="str">
        <f>+CONSOLIDADO[[#This Row],[Codigo Municipio]]&amp;CONSOLIDADO[[#This Row],[Fecha]]</f>
        <v>010643933</v>
      </c>
      <c r="H1007" s="72">
        <f>+IFERROR(VLOOKUP($G1007,TDAcumula!$C$2:$E$2027,3,0),0)</f>
        <v>0</v>
      </c>
      <c r="I1007" s="73">
        <f t="shared" si="91"/>
        <v>1</v>
      </c>
      <c r="J1007" s="74">
        <f>+IF(CONSOLIDADO[[#This Row],[Codigo Municipio]]=E1006,CONSOLIDADO[[#This Row],[Fallecidos Diarios]]+J1006,CONSOLIDADO[[#This Row],[Fallecidos Diarios]])</f>
        <v>0</v>
      </c>
      <c r="K1007" s="75">
        <f t="shared" si="92"/>
        <v>1</v>
      </c>
      <c r="L1007" s="76">
        <f>+IF(CONSOLIDADO[[#This Row],[Codigo Municipio]]=E1006,CONSOLIDADO[[#This Row],[Recuperados Diarios]]+L1006,CONSOLIDADO[[#This Row],[Recuperados Diarios]])</f>
        <v>0</v>
      </c>
      <c r="M1007" s="77" cm="1">
        <f t="array" ref="M1007">+IFERROR(IF(CONSOLIDADO[[#This Row],[Día]]&lt;14,0,INDEX(CONSOLIDADO[Casos Diarios],ROW()-14,1)),0)</f>
        <v>0</v>
      </c>
      <c r="N1007" s="72">
        <f>+IF(CONSOLIDADO[[#This Row],[Clave]]="710143893",1,IF(OR(CONSOLIDADO[[#This Row],[Casos Acumulados]]&gt;0,CONSOLIDADO[[#This Row],[Muertes]]&gt;0),N1006+1,I1007))</f>
        <v>13</v>
      </c>
      <c r="O1007" s="69">
        <f>+IFERROR(VLOOKUP($G1007,TDMuertes!$C$2:$E$534,3,0),0)</f>
        <v>0</v>
      </c>
      <c r="P1007" s="94" t="str">
        <f t="shared" ca="1" si="93"/>
        <v>ON</v>
      </c>
      <c r="Q1007" s="78">
        <f>+IFERROR(VLOOKUP(CONSOLIDADO[[#This Row],[Codigo Municipio]],TDDia!$A$4:$B$394,2,0),0)</f>
        <v>0</v>
      </c>
    </row>
    <row r="1008" spans="2:17" ht="14.45">
      <c r="B1008">
        <f t="shared" si="90"/>
        <v>6</v>
      </c>
      <c r="C1008" s="69" t="str" cm="1">
        <f t="array" ref="C1008">+INDEX(Table_4[[Departamento]:[Municipio]],FINAL!$B1008,1)</f>
        <v>Atlántida</v>
      </c>
      <c r="D1008" s="69" t="str" cm="1">
        <f t="array" ref="D1008">+INDEX(Table_4[[Departamento]:[Municipio]],FINAL!$B1008,4)</f>
        <v>San Francisco</v>
      </c>
      <c r="E1008" s="69" t="str" cm="1">
        <f t="array" ref="E1008">+INDEX(Table_4[[Departamento]:[Municipio]],FINAL!$B1008,3)</f>
        <v>0106</v>
      </c>
      <c r="F1008" s="96">
        <f t="shared" si="79"/>
        <v>43934</v>
      </c>
      <c r="G1008" s="71" t="str">
        <f>+CONSOLIDADO[[#This Row],[Codigo Municipio]]&amp;CONSOLIDADO[[#This Row],[Fecha]]</f>
        <v>010643934</v>
      </c>
      <c r="H1008" s="72">
        <f>+IFERROR(VLOOKUP($G1008,TDAcumula!$C$2:$E$2027,3,0),0)</f>
        <v>0</v>
      </c>
      <c r="I1008" s="73">
        <f t="shared" si="91"/>
        <v>1</v>
      </c>
      <c r="J1008" s="74">
        <f>+IF(CONSOLIDADO[[#This Row],[Codigo Municipio]]=E1007,CONSOLIDADO[[#This Row],[Fallecidos Diarios]]+J1007,CONSOLIDADO[[#This Row],[Fallecidos Diarios]])</f>
        <v>0</v>
      </c>
      <c r="K1008" s="75">
        <f t="shared" si="92"/>
        <v>0</v>
      </c>
      <c r="L1008" s="76">
        <f>+IF(CONSOLIDADO[[#This Row],[Codigo Municipio]]=E1007,CONSOLIDADO[[#This Row],[Recuperados Diarios]]+L1007,CONSOLIDADO[[#This Row],[Recuperados Diarios]])</f>
        <v>1</v>
      </c>
      <c r="M1008" s="77" cm="1">
        <f t="array" ref="M1008">+IFERROR(IF(CONSOLIDADO[[#This Row],[Día]]&lt;14,0,INDEX(CONSOLIDADO[Casos Diarios],ROW()-14,1)),0)</f>
        <v>1</v>
      </c>
      <c r="N1008" s="72">
        <f>+IF(CONSOLIDADO[[#This Row],[Clave]]="710143893",1,IF(OR(CONSOLIDADO[[#This Row],[Casos Acumulados]]&gt;0,CONSOLIDADO[[#This Row],[Muertes]]&gt;0),N1007+1,I1008))</f>
        <v>14</v>
      </c>
      <c r="O1008" s="69">
        <f>+IFERROR(VLOOKUP($G1008,TDMuertes!$C$2:$E$534,3,0),0)</f>
        <v>0</v>
      </c>
      <c r="P1008" s="94" t="str">
        <f t="shared" ca="1" si="93"/>
        <v>ON</v>
      </c>
      <c r="Q1008" s="78">
        <f>+IFERROR(VLOOKUP(CONSOLIDADO[[#This Row],[Codigo Municipio]],TDDia!$A$4:$B$394,2,0),0)</f>
        <v>0</v>
      </c>
    </row>
    <row r="1009" spans="2:17" ht="14.45">
      <c r="B1009">
        <f t="shared" si="90"/>
        <v>6</v>
      </c>
      <c r="C1009" s="69" t="str" cm="1">
        <f t="array" ref="C1009">+INDEX(Table_4[[Departamento]:[Municipio]],FINAL!$B1009,1)</f>
        <v>Atlántida</v>
      </c>
      <c r="D1009" s="69" t="str" cm="1">
        <f t="array" ref="D1009">+INDEX(Table_4[[Departamento]:[Municipio]],FINAL!$B1009,4)</f>
        <v>San Francisco</v>
      </c>
      <c r="E1009" s="69" t="str" cm="1">
        <f t="array" ref="E1009">+INDEX(Table_4[[Departamento]:[Municipio]],FINAL!$B1009,3)</f>
        <v>0106</v>
      </c>
      <c r="F1009" s="96">
        <f t="shared" si="79"/>
        <v>43935</v>
      </c>
      <c r="G1009" s="71" t="str">
        <f>+CONSOLIDADO[[#This Row],[Codigo Municipio]]&amp;CONSOLIDADO[[#This Row],[Fecha]]</f>
        <v>010643935</v>
      </c>
      <c r="H1009" s="72">
        <f>+IFERROR(VLOOKUP($G1009,TDAcumula!$C$2:$E$2027,3,0),0)</f>
        <v>0</v>
      </c>
      <c r="I1009" s="73">
        <f t="shared" si="91"/>
        <v>1</v>
      </c>
      <c r="J1009" s="74">
        <f>+IF(CONSOLIDADO[[#This Row],[Codigo Municipio]]=E1008,CONSOLIDADO[[#This Row],[Fallecidos Diarios]]+J1008,CONSOLIDADO[[#This Row],[Fallecidos Diarios]])</f>
        <v>0</v>
      </c>
      <c r="K1009" s="75">
        <f t="shared" si="92"/>
        <v>0</v>
      </c>
      <c r="L1009" s="76">
        <f>+IF(CONSOLIDADO[[#This Row],[Codigo Municipio]]=E1008,CONSOLIDADO[[#This Row],[Recuperados Diarios]]+L1008,CONSOLIDADO[[#This Row],[Recuperados Diarios]])</f>
        <v>1</v>
      </c>
      <c r="M1009" s="77" cm="1">
        <f t="array" ref="M1009">+IFERROR(IF(CONSOLIDADO[[#This Row],[Día]]&lt;14,0,INDEX(CONSOLIDADO[Casos Diarios],ROW()-14,1)),0)</f>
        <v>0</v>
      </c>
      <c r="N1009" s="72">
        <f>+IF(CONSOLIDADO[[#This Row],[Clave]]="710143893",1,IF(OR(CONSOLIDADO[[#This Row],[Casos Acumulados]]&gt;0,CONSOLIDADO[[#This Row],[Muertes]]&gt;0),N1008+1,I1009))</f>
        <v>15</v>
      </c>
      <c r="O1009" s="69">
        <f>+IFERROR(VLOOKUP($G1009,TDMuertes!$C$2:$E$534,3,0),0)</f>
        <v>0</v>
      </c>
      <c r="P1009" s="94" t="str">
        <f t="shared" ca="1" si="93"/>
        <v>ON</v>
      </c>
      <c r="Q1009" s="78">
        <f>+IFERROR(VLOOKUP(CONSOLIDADO[[#This Row],[Codigo Municipio]],TDDia!$A$4:$B$394,2,0),0)</f>
        <v>0</v>
      </c>
    </row>
    <row r="1010" spans="2:17" ht="14.45">
      <c r="B1010">
        <f t="shared" si="90"/>
        <v>6</v>
      </c>
      <c r="C1010" s="69" t="str" cm="1">
        <f t="array" ref="C1010">+INDEX(Table_4[[Departamento]:[Municipio]],FINAL!$B1010,1)</f>
        <v>Atlántida</v>
      </c>
      <c r="D1010" s="69" t="str" cm="1">
        <f t="array" ref="D1010">+INDEX(Table_4[[Departamento]:[Municipio]],FINAL!$B1010,4)</f>
        <v>San Francisco</v>
      </c>
      <c r="E1010" s="69" t="str" cm="1">
        <f t="array" ref="E1010">+INDEX(Table_4[[Departamento]:[Municipio]],FINAL!$B1010,3)</f>
        <v>0106</v>
      </c>
      <c r="F1010" s="96">
        <f t="shared" si="79"/>
        <v>43936</v>
      </c>
      <c r="G1010" s="71" t="str">
        <f>+CONSOLIDADO[[#This Row],[Codigo Municipio]]&amp;CONSOLIDADO[[#This Row],[Fecha]]</f>
        <v>010643936</v>
      </c>
      <c r="H1010" s="72">
        <f>+IFERROR(VLOOKUP($G1010,TDAcumula!$C$2:$E$2027,3,0),0)</f>
        <v>0</v>
      </c>
      <c r="I1010" s="73">
        <f t="shared" si="91"/>
        <v>1</v>
      </c>
      <c r="J1010" s="74">
        <f>+IF(CONSOLIDADO[[#This Row],[Codigo Municipio]]=E1009,CONSOLIDADO[[#This Row],[Fallecidos Diarios]]+J1009,CONSOLIDADO[[#This Row],[Fallecidos Diarios]])</f>
        <v>0</v>
      </c>
      <c r="K1010" s="75">
        <f t="shared" si="92"/>
        <v>0</v>
      </c>
      <c r="L1010" s="76">
        <f>+IF(CONSOLIDADO[[#This Row],[Codigo Municipio]]=E1009,CONSOLIDADO[[#This Row],[Recuperados Diarios]]+L1009,CONSOLIDADO[[#This Row],[Recuperados Diarios]])</f>
        <v>1</v>
      </c>
      <c r="M1010" s="77" cm="1">
        <f t="array" ref="M1010">+IFERROR(IF(CONSOLIDADO[[#This Row],[Día]]&lt;14,0,INDEX(CONSOLIDADO[Casos Diarios],ROW()-14,1)),0)</f>
        <v>0</v>
      </c>
      <c r="N1010" s="72">
        <f>+IF(CONSOLIDADO[[#This Row],[Clave]]="710143893",1,IF(OR(CONSOLIDADO[[#This Row],[Casos Acumulados]]&gt;0,CONSOLIDADO[[#This Row],[Muertes]]&gt;0),N1009+1,I1010))</f>
        <v>16</v>
      </c>
      <c r="O1010" s="69">
        <f>+IFERROR(VLOOKUP($G1010,TDMuertes!$C$2:$E$534,3,0),0)</f>
        <v>0</v>
      </c>
      <c r="P1010" s="94" t="str">
        <f t="shared" ca="1" si="93"/>
        <v>ON</v>
      </c>
      <c r="Q1010" s="78">
        <f>+IFERROR(VLOOKUP(CONSOLIDADO[[#This Row],[Codigo Municipio]],TDDia!$A$4:$B$394,2,0),0)</f>
        <v>0</v>
      </c>
    </row>
    <row r="1011" spans="2:17" ht="14.45">
      <c r="B1011">
        <f t="shared" si="90"/>
        <v>6</v>
      </c>
      <c r="C1011" s="69" t="str" cm="1">
        <f t="array" ref="C1011">+INDEX(Table_4[[Departamento]:[Municipio]],FINAL!$B1011,1)</f>
        <v>Atlántida</v>
      </c>
      <c r="D1011" s="69" t="str" cm="1">
        <f t="array" ref="D1011">+INDEX(Table_4[[Departamento]:[Municipio]],FINAL!$B1011,4)</f>
        <v>San Francisco</v>
      </c>
      <c r="E1011" s="69" t="str" cm="1">
        <f t="array" ref="E1011">+INDEX(Table_4[[Departamento]:[Municipio]],FINAL!$B1011,3)</f>
        <v>0106</v>
      </c>
      <c r="F1011" s="96">
        <f t="shared" si="79"/>
        <v>43937</v>
      </c>
      <c r="G1011" s="71" t="str">
        <f>+CONSOLIDADO[[#This Row],[Codigo Municipio]]&amp;CONSOLIDADO[[#This Row],[Fecha]]</f>
        <v>010643937</v>
      </c>
      <c r="H1011" s="72">
        <f>+IFERROR(VLOOKUP($G1011,TDAcumula!$C$2:$E$2027,3,0),0)</f>
        <v>0</v>
      </c>
      <c r="I1011" s="73">
        <f t="shared" si="91"/>
        <v>1</v>
      </c>
      <c r="J1011" s="74">
        <f>+IF(CONSOLIDADO[[#This Row],[Codigo Municipio]]=E1010,CONSOLIDADO[[#This Row],[Fallecidos Diarios]]+J1010,CONSOLIDADO[[#This Row],[Fallecidos Diarios]])</f>
        <v>0</v>
      </c>
      <c r="K1011" s="75">
        <f t="shared" si="92"/>
        <v>0</v>
      </c>
      <c r="L1011" s="76">
        <f>+IF(CONSOLIDADO[[#This Row],[Codigo Municipio]]=E1010,CONSOLIDADO[[#This Row],[Recuperados Diarios]]+L1010,CONSOLIDADO[[#This Row],[Recuperados Diarios]])</f>
        <v>1</v>
      </c>
      <c r="M1011" s="77" cm="1">
        <f t="array" ref="M1011">+IFERROR(IF(CONSOLIDADO[[#This Row],[Día]]&lt;14,0,INDEX(CONSOLIDADO[Casos Diarios],ROW()-14,1)),0)</f>
        <v>0</v>
      </c>
      <c r="N1011" s="72">
        <f>+IF(CONSOLIDADO[[#This Row],[Clave]]="710143893",1,IF(OR(CONSOLIDADO[[#This Row],[Casos Acumulados]]&gt;0,CONSOLIDADO[[#This Row],[Muertes]]&gt;0),N1010+1,I1011))</f>
        <v>17</v>
      </c>
      <c r="O1011" s="69">
        <f>+IFERROR(VLOOKUP($G1011,TDMuertes!$C$2:$E$534,3,0),0)</f>
        <v>0</v>
      </c>
      <c r="P1011" s="94" t="str">
        <f t="shared" ca="1" si="93"/>
        <v>ON</v>
      </c>
      <c r="Q1011" s="78">
        <f>+IFERROR(VLOOKUP(CONSOLIDADO[[#This Row],[Codigo Municipio]],TDDia!$A$4:$B$394,2,0),0)</f>
        <v>0</v>
      </c>
    </row>
    <row r="1012" spans="2:17" ht="14.45">
      <c r="B1012">
        <f t="shared" si="90"/>
        <v>6</v>
      </c>
      <c r="C1012" s="69" t="str" cm="1">
        <f t="array" ref="C1012">+INDEX(Table_4[[Departamento]:[Municipio]],FINAL!$B1012,1)</f>
        <v>Atlántida</v>
      </c>
      <c r="D1012" s="69" t="str" cm="1">
        <f t="array" ref="D1012">+INDEX(Table_4[[Departamento]:[Municipio]],FINAL!$B1012,4)</f>
        <v>San Francisco</v>
      </c>
      <c r="E1012" s="69" t="str" cm="1">
        <f t="array" ref="E1012">+INDEX(Table_4[[Departamento]:[Municipio]],FINAL!$B1012,3)</f>
        <v>0106</v>
      </c>
      <c r="F1012" s="96">
        <f t="shared" si="79"/>
        <v>43938</v>
      </c>
      <c r="G1012" s="71" t="str">
        <f>+CONSOLIDADO[[#This Row],[Codigo Municipio]]&amp;CONSOLIDADO[[#This Row],[Fecha]]</f>
        <v>010643938</v>
      </c>
      <c r="H1012" s="72">
        <f>+IFERROR(VLOOKUP($G1012,TDAcumula!$C$2:$E$2027,3,0),0)</f>
        <v>0</v>
      </c>
      <c r="I1012" s="73">
        <f t="shared" si="91"/>
        <v>1</v>
      </c>
      <c r="J1012" s="74">
        <f>+IF(CONSOLIDADO[[#This Row],[Codigo Municipio]]=E1011,CONSOLIDADO[[#This Row],[Fallecidos Diarios]]+J1011,CONSOLIDADO[[#This Row],[Fallecidos Diarios]])</f>
        <v>0</v>
      </c>
      <c r="K1012" s="75">
        <f t="shared" si="92"/>
        <v>0</v>
      </c>
      <c r="L1012" s="76">
        <f>+IF(CONSOLIDADO[[#This Row],[Codigo Municipio]]=E1011,CONSOLIDADO[[#This Row],[Recuperados Diarios]]+L1011,CONSOLIDADO[[#This Row],[Recuperados Diarios]])</f>
        <v>1</v>
      </c>
      <c r="M1012" s="77" cm="1">
        <f t="array" ref="M1012">+IFERROR(IF(CONSOLIDADO[[#This Row],[Día]]&lt;14,0,INDEX(CONSOLIDADO[Casos Diarios],ROW()-14,1)),0)</f>
        <v>0</v>
      </c>
      <c r="N1012" s="72">
        <f>+IF(CONSOLIDADO[[#This Row],[Clave]]="710143893",1,IF(OR(CONSOLIDADO[[#This Row],[Casos Acumulados]]&gt;0,CONSOLIDADO[[#This Row],[Muertes]]&gt;0),N1011+1,I1012))</f>
        <v>18</v>
      </c>
      <c r="O1012" s="69">
        <f>+IFERROR(VLOOKUP($G1012,TDMuertes!$C$2:$E$534,3,0),0)</f>
        <v>0</v>
      </c>
      <c r="P1012" s="94" t="str">
        <f t="shared" ca="1" si="93"/>
        <v>ON</v>
      </c>
      <c r="Q1012" s="78">
        <f>+IFERROR(VLOOKUP(CONSOLIDADO[[#This Row],[Codigo Municipio]],TDDia!$A$4:$B$394,2,0),0)</f>
        <v>0</v>
      </c>
    </row>
    <row r="1013" spans="2:17" ht="14.45">
      <c r="B1013">
        <f t="shared" si="90"/>
        <v>6</v>
      </c>
      <c r="C1013" s="69" t="str" cm="1">
        <f t="array" ref="C1013">+INDEX(Table_4[[Departamento]:[Municipio]],FINAL!$B1013,1)</f>
        <v>Atlántida</v>
      </c>
      <c r="D1013" s="69" t="str" cm="1">
        <f t="array" ref="D1013">+INDEX(Table_4[[Departamento]:[Municipio]],FINAL!$B1013,4)</f>
        <v>San Francisco</v>
      </c>
      <c r="E1013" s="69" t="str" cm="1">
        <f t="array" ref="E1013">+INDEX(Table_4[[Departamento]:[Municipio]],FINAL!$B1013,3)</f>
        <v>0106</v>
      </c>
      <c r="F1013" s="96">
        <f t="shared" si="79"/>
        <v>43939</v>
      </c>
      <c r="G1013" s="71" t="str">
        <f>+CONSOLIDADO[[#This Row],[Codigo Municipio]]&amp;CONSOLIDADO[[#This Row],[Fecha]]</f>
        <v>010643939</v>
      </c>
      <c r="H1013" s="72">
        <f>+IFERROR(VLOOKUP($G1013,TDAcumula!$C$2:$E$2027,3,0),0)</f>
        <v>0</v>
      </c>
      <c r="I1013" s="73">
        <f t="shared" si="91"/>
        <v>1</v>
      </c>
      <c r="J1013" s="74">
        <f>+IF(CONSOLIDADO[[#This Row],[Codigo Municipio]]=E1012,CONSOLIDADO[[#This Row],[Fallecidos Diarios]]+J1012,CONSOLIDADO[[#This Row],[Fallecidos Diarios]])</f>
        <v>0</v>
      </c>
      <c r="K1013" s="75">
        <f t="shared" si="92"/>
        <v>0</v>
      </c>
      <c r="L1013" s="76">
        <f>+IF(CONSOLIDADO[[#This Row],[Codigo Municipio]]=E1012,CONSOLIDADO[[#This Row],[Recuperados Diarios]]+L1012,CONSOLIDADO[[#This Row],[Recuperados Diarios]])</f>
        <v>1</v>
      </c>
      <c r="M1013" s="77" cm="1">
        <f t="array" ref="M1013">+IFERROR(IF(CONSOLIDADO[[#This Row],[Día]]&lt;14,0,INDEX(CONSOLIDADO[Casos Diarios],ROW()-14,1)),0)</f>
        <v>0</v>
      </c>
      <c r="N1013" s="72">
        <f>+IF(CONSOLIDADO[[#This Row],[Clave]]="710143893",1,IF(OR(CONSOLIDADO[[#This Row],[Casos Acumulados]]&gt;0,CONSOLIDADO[[#This Row],[Muertes]]&gt;0),N1012+1,I1013))</f>
        <v>19</v>
      </c>
      <c r="O1013" s="69">
        <f>+IFERROR(VLOOKUP($G1013,TDMuertes!$C$2:$E$534,3,0),0)</f>
        <v>0</v>
      </c>
      <c r="P1013" s="94" t="str">
        <f t="shared" ca="1" si="93"/>
        <v>ON</v>
      </c>
      <c r="Q1013" s="78">
        <f>+IFERROR(VLOOKUP(CONSOLIDADO[[#This Row],[Codigo Municipio]],TDDia!$A$4:$B$394,2,0),0)</f>
        <v>0</v>
      </c>
    </row>
    <row r="1014" spans="2:17" ht="14.45">
      <c r="B1014">
        <f t="shared" si="90"/>
        <v>6</v>
      </c>
      <c r="C1014" s="69" t="str" cm="1">
        <f t="array" ref="C1014">+INDEX(Table_4[[Departamento]:[Municipio]],FINAL!$B1014,1)</f>
        <v>Atlántida</v>
      </c>
      <c r="D1014" s="69" t="str" cm="1">
        <f t="array" ref="D1014">+INDEX(Table_4[[Departamento]:[Municipio]],FINAL!$B1014,4)</f>
        <v>San Francisco</v>
      </c>
      <c r="E1014" s="69" t="str" cm="1">
        <f t="array" ref="E1014">+INDEX(Table_4[[Departamento]:[Municipio]],FINAL!$B1014,3)</f>
        <v>0106</v>
      </c>
      <c r="F1014" s="96">
        <f t="shared" si="79"/>
        <v>43940</v>
      </c>
      <c r="G1014" s="71" t="str">
        <f>+CONSOLIDADO[[#This Row],[Codigo Municipio]]&amp;CONSOLIDADO[[#This Row],[Fecha]]</f>
        <v>010643940</v>
      </c>
      <c r="H1014" s="72">
        <f>+IFERROR(VLOOKUP($G1014,TDAcumula!$C$2:$E$2027,3,0),0)</f>
        <v>0</v>
      </c>
      <c r="I1014" s="73">
        <f t="shared" si="91"/>
        <v>1</v>
      </c>
      <c r="J1014" s="74">
        <f>+IF(CONSOLIDADO[[#This Row],[Codigo Municipio]]=E1013,CONSOLIDADO[[#This Row],[Fallecidos Diarios]]+J1013,CONSOLIDADO[[#This Row],[Fallecidos Diarios]])</f>
        <v>0</v>
      </c>
      <c r="K1014" s="75">
        <f t="shared" si="92"/>
        <v>0</v>
      </c>
      <c r="L1014" s="76">
        <f>+IF(CONSOLIDADO[[#This Row],[Codigo Municipio]]=E1013,CONSOLIDADO[[#This Row],[Recuperados Diarios]]+L1013,CONSOLIDADO[[#This Row],[Recuperados Diarios]])</f>
        <v>1</v>
      </c>
      <c r="M1014" s="77" cm="1">
        <f t="array" ref="M1014">+IFERROR(IF(CONSOLIDADO[[#This Row],[Día]]&lt;14,0,INDEX(CONSOLIDADO[Casos Diarios],ROW()-14,1)),0)</f>
        <v>0</v>
      </c>
      <c r="N1014" s="72">
        <f>+IF(CONSOLIDADO[[#This Row],[Clave]]="710143893",1,IF(OR(CONSOLIDADO[[#This Row],[Casos Acumulados]]&gt;0,CONSOLIDADO[[#This Row],[Muertes]]&gt;0),N1013+1,I1014))</f>
        <v>20</v>
      </c>
      <c r="O1014" s="69">
        <f>+IFERROR(VLOOKUP($G1014,TDMuertes!$C$2:$E$534,3,0),0)</f>
        <v>0</v>
      </c>
      <c r="P1014" s="94" t="str">
        <f t="shared" ca="1" si="93"/>
        <v>ON</v>
      </c>
      <c r="Q1014" s="78">
        <f>+IFERROR(VLOOKUP(CONSOLIDADO[[#This Row],[Codigo Municipio]],TDDia!$A$4:$B$394,2,0),0)</f>
        <v>0</v>
      </c>
    </row>
    <row r="1015" spans="2:17" ht="14.45">
      <c r="B1015">
        <f t="shared" si="90"/>
        <v>6</v>
      </c>
      <c r="C1015" s="69" t="str" cm="1">
        <f t="array" ref="C1015">+INDEX(Table_4[[Departamento]:[Municipio]],FINAL!$B1015,1)</f>
        <v>Atlántida</v>
      </c>
      <c r="D1015" s="69" t="str" cm="1">
        <f t="array" ref="D1015">+INDEX(Table_4[[Departamento]:[Municipio]],FINAL!$B1015,4)</f>
        <v>San Francisco</v>
      </c>
      <c r="E1015" s="69" t="str" cm="1">
        <f t="array" ref="E1015">+INDEX(Table_4[[Departamento]:[Municipio]],FINAL!$B1015,3)</f>
        <v>0106</v>
      </c>
      <c r="F1015" s="96">
        <f t="shared" si="79"/>
        <v>43941</v>
      </c>
      <c r="G1015" s="71" t="str">
        <f>+CONSOLIDADO[[#This Row],[Codigo Municipio]]&amp;CONSOLIDADO[[#This Row],[Fecha]]</f>
        <v>010643941</v>
      </c>
      <c r="H1015" s="72">
        <f>+IFERROR(VLOOKUP($G1015,TDAcumula!$C$2:$E$2027,3,0),0)</f>
        <v>0</v>
      </c>
      <c r="I1015" s="73">
        <f t="shared" si="91"/>
        <v>1</v>
      </c>
      <c r="J1015" s="74">
        <f>+IF(CONSOLIDADO[[#This Row],[Codigo Municipio]]=E1014,CONSOLIDADO[[#This Row],[Fallecidos Diarios]]+J1014,CONSOLIDADO[[#This Row],[Fallecidos Diarios]])</f>
        <v>0</v>
      </c>
      <c r="K1015" s="75">
        <f t="shared" si="92"/>
        <v>0</v>
      </c>
      <c r="L1015" s="76">
        <f>+IF(CONSOLIDADO[[#This Row],[Codigo Municipio]]=E1014,CONSOLIDADO[[#This Row],[Recuperados Diarios]]+L1014,CONSOLIDADO[[#This Row],[Recuperados Diarios]])</f>
        <v>1</v>
      </c>
      <c r="M1015" s="77" cm="1">
        <f t="array" ref="M1015">+IFERROR(IF(CONSOLIDADO[[#This Row],[Día]]&lt;14,0,INDEX(CONSOLIDADO[Casos Diarios],ROW()-14,1)),0)</f>
        <v>0</v>
      </c>
      <c r="N1015" s="72">
        <f>+IF(CONSOLIDADO[[#This Row],[Clave]]="710143893",1,IF(OR(CONSOLIDADO[[#This Row],[Casos Acumulados]]&gt;0,CONSOLIDADO[[#This Row],[Muertes]]&gt;0),N1014+1,I1015))</f>
        <v>21</v>
      </c>
      <c r="O1015" s="69">
        <f>+IFERROR(VLOOKUP($G1015,TDMuertes!$C$2:$E$534,3,0),0)</f>
        <v>0</v>
      </c>
      <c r="P1015" s="94" t="str">
        <f t="shared" ca="1" si="93"/>
        <v>ON</v>
      </c>
      <c r="Q1015" s="78">
        <f>+IFERROR(VLOOKUP(CONSOLIDADO[[#This Row],[Codigo Municipio]],TDDia!$A$4:$B$394,2,0),0)</f>
        <v>0</v>
      </c>
    </row>
    <row r="1016" spans="2:17" ht="14.45">
      <c r="B1016">
        <f t="shared" si="90"/>
        <v>6</v>
      </c>
      <c r="C1016" s="69" t="str" cm="1">
        <f t="array" ref="C1016">+INDEX(Table_4[[Departamento]:[Municipio]],FINAL!$B1016,1)</f>
        <v>Atlántida</v>
      </c>
      <c r="D1016" s="69" t="str" cm="1">
        <f t="array" ref="D1016">+INDEX(Table_4[[Departamento]:[Municipio]],FINAL!$B1016,4)</f>
        <v>San Francisco</v>
      </c>
      <c r="E1016" s="69" t="str" cm="1">
        <f t="array" ref="E1016">+INDEX(Table_4[[Departamento]:[Municipio]],FINAL!$B1016,3)</f>
        <v>0106</v>
      </c>
      <c r="F1016" s="96">
        <f t="shared" si="79"/>
        <v>43942</v>
      </c>
      <c r="G1016" s="71" t="str">
        <f>+CONSOLIDADO[[#This Row],[Codigo Municipio]]&amp;CONSOLIDADO[[#This Row],[Fecha]]</f>
        <v>010643942</v>
      </c>
      <c r="H1016" s="72">
        <f>+IFERROR(VLOOKUP($G1016,TDAcumula!$C$2:$E$2027,3,0),0)</f>
        <v>0</v>
      </c>
      <c r="I1016" s="73">
        <f t="shared" si="91"/>
        <v>1</v>
      </c>
      <c r="J1016" s="74">
        <f>+IF(CONSOLIDADO[[#This Row],[Codigo Municipio]]=E1015,CONSOLIDADO[[#This Row],[Fallecidos Diarios]]+J1015,CONSOLIDADO[[#This Row],[Fallecidos Diarios]])</f>
        <v>0</v>
      </c>
      <c r="K1016" s="75">
        <f t="shared" si="92"/>
        <v>0</v>
      </c>
      <c r="L1016" s="76">
        <f>+IF(CONSOLIDADO[[#This Row],[Codigo Municipio]]=E1015,CONSOLIDADO[[#This Row],[Recuperados Diarios]]+L1015,CONSOLIDADO[[#This Row],[Recuperados Diarios]])</f>
        <v>1</v>
      </c>
      <c r="M1016" s="77" cm="1">
        <f t="array" ref="M1016">+IFERROR(IF(CONSOLIDADO[[#This Row],[Día]]&lt;14,0,INDEX(CONSOLIDADO[Casos Diarios],ROW()-14,1)),0)</f>
        <v>0</v>
      </c>
      <c r="N1016" s="72">
        <f>+IF(CONSOLIDADO[[#This Row],[Clave]]="710143893",1,IF(OR(CONSOLIDADO[[#This Row],[Casos Acumulados]]&gt;0,CONSOLIDADO[[#This Row],[Muertes]]&gt;0),N1015+1,I1016))</f>
        <v>22</v>
      </c>
      <c r="O1016" s="69">
        <f>+IFERROR(VLOOKUP($G1016,TDMuertes!$C$2:$E$534,3,0),0)</f>
        <v>0</v>
      </c>
      <c r="P1016" s="94" t="str">
        <f t="shared" ca="1" si="93"/>
        <v>ON</v>
      </c>
      <c r="Q1016" s="78">
        <f>+IFERROR(VLOOKUP(CONSOLIDADO[[#This Row],[Codigo Municipio]],TDDia!$A$4:$B$394,2,0),0)</f>
        <v>0</v>
      </c>
    </row>
    <row r="1017" spans="2:17" ht="14.45">
      <c r="B1017">
        <f t="shared" si="90"/>
        <v>6</v>
      </c>
      <c r="C1017" s="69" t="str" cm="1">
        <f t="array" ref="C1017">+INDEX(Table_4[[Departamento]:[Municipio]],FINAL!$B1017,1)</f>
        <v>Atlántida</v>
      </c>
      <c r="D1017" s="69" t="str" cm="1">
        <f t="array" ref="D1017">+INDEX(Table_4[[Departamento]:[Municipio]],FINAL!$B1017,4)</f>
        <v>San Francisco</v>
      </c>
      <c r="E1017" s="69" t="str" cm="1">
        <f t="array" ref="E1017">+INDEX(Table_4[[Departamento]:[Municipio]],FINAL!$B1017,3)</f>
        <v>0106</v>
      </c>
      <c r="F1017" s="96">
        <f t="shared" si="79"/>
        <v>43943</v>
      </c>
      <c r="G1017" s="71" t="str">
        <f>+CONSOLIDADO[[#This Row],[Codigo Municipio]]&amp;CONSOLIDADO[[#This Row],[Fecha]]</f>
        <v>010643943</v>
      </c>
      <c r="H1017" s="72">
        <f>+IFERROR(VLOOKUP($G1017,TDAcumula!$C$2:$E$2027,3,0),0)</f>
        <v>0</v>
      </c>
      <c r="I1017" s="73">
        <f t="shared" si="91"/>
        <v>1</v>
      </c>
      <c r="J1017" s="74">
        <f>+IF(CONSOLIDADO[[#This Row],[Codigo Municipio]]=E1016,CONSOLIDADO[[#This Row],[Fallecidos Diarios]]+J1016,CONSOLIDADO[[#This Row],[Fallecidos Diarios]])</f>
        <v>0</v>
      </c>
      <c r="K1017" s="75">
        <f t="shared" si="92"/>
        <v>0</v>
      </c>
      <c r="L1017" s="76">
        <f>+IF(CONSOLIDADO[[#This Row],[Codigo Municipio]]=E1016,CONSOLIDADO[[#This Row],[Recuperados Diarios]]+L1016,CONSOLIDADO[[#This Row],[Recuperados Diarios]])</f>
        <v>1</v>
      </c>
      <c r="M1017" s="77" cm="1">
        <f t="array" ref="M1017">+IFERROR(IF(CONSOLIDADO[[#This Row],[Día]]&lt;14,0,INDEX(CONSOLIDADO[Casos Diarios],ROW()-14,1)),0)</f>
        <v>0</v>
      </c>
      <c r="N1017" s="72">
        <f>+IF(CONSOLIDADO[[#This Row],[Clave]]="710143893",1,IF(OR(CONSOLIDADO[[#This Row],[Casos Acumulados]]&gt;0,CONSOLIDADO[[#This Row],[Muertes]]&gt;0),N1016+1,I1017))</f>
        <v>23</v>
      </c>
      <c r="O1017" s="69">
        <f>+IFERROR(VLOOKUP($G1017,TDMuertes!$C$2:$E$534,3,0),0)</f>
        <v>0</v>
      </c>
      <c r="P1017" s="94" t="str">
        <f t="shared" ca="1" si="93"/>
        <v>ON</v>
      </c>
      <c r="Q1017" s="78">
        <f>+IFERROR(VLOOKUP(CONSOLIDADO[[#This Row],[Codigo Municipio]],TDDia!$A$4:$B$394,2,0),0)</f>
        <v>0</v>
      </c>
    </row>
    <row r="1018" spans="2:17" ht="14.45">
      <c r="B1018">
        <f t="shared" si="90"/>
        <v>6</v>
      </c>
      <c r="C1018" s="69" t="str" cm="1">
        <f t="array" ref="C1018">+INDEX(Table_4[[Departamento]:[Municipio]],FINAL!$B1018,1)</f>
        <v>Atlántida</v>
      </c>
      <c r="D1018" s="69" t="str" cm="1">
        <f t="array" ref="D1018">+INDEX(Table_4[[Departamento]:[Municipio]],FINAL!$B1018,4)</f>
        <v>San Francisco</v>
      </c>
      <c r="E1018" s="69" t="str" cm="1">
        <f t="array" ref="E1018">+INDEX(Table_4[[Departamento]:[Municipio]],FINAL!$B1018,3)</f>
        <v>0106</v>
      </c>
      <c r="F1018" s="96">
        <f t="shared" si="79"/>
        <v>43944</v>
      </c>
      <c r="G1018" s="71" t="str">
        <f>+CONSOLIDADO[[#This Row],[Codigo Municipio]]&amp;CONSOLIDADO[[#This Row],[Fecha]]</f>
        <v>010643944</v>
      </c>
      <c r="H1018" s="72">
        <f>+IFERROR(VLOOKUP($G1018,TDAcumula!$C$2:$E$2027,3,0),0)</f>
        <v>0</v>
      </c>
      <c r="I1018" s="73">
        <f t="shared" si="91"/>
        <v>1</v>
      </c>
      <c r="J1018" s="74">
        <f>+IF(CONSOLIDADO[[#This Row],[Codigo Municipio]]=E1017,CONSOLIDADO[[#This Row],[Fallecidos Diarios]]+J1017,CONSOLIDADO[[#This Row],[Fallecidos Diarios]])</f>
        <v>0</v>
      </c>
      <c r="K1018" s="75">
        <f t="shared" si="92"/>
        <v>0</v>
      </c>
      <c r="L1018" s="76">
        <f>+IF(CONSOLIDADO[[#This Row],[Codigo Municipio]]=E1017,CONSOLIDADO[[#This Row],[Recuperados Diarios]]+L1017,CONSOLIDADO[[#This Row],[Recuperados Diarios]])</f>
        <v>1</v>
      </c>
      <c r="M1018" s="77" cm="1">
        <f t="array" ref="M1018">+IFERROR(IF(CONSOLIDADO[[#This Row],[Día]]&lt;14,0,INDEX(CONSOLIDADO[Casos Diarios],ROW()-14,1)),0)</f>
        <v>0</v>
      </c>
      <c r="N1018" s="72">
        <f>+IF(CONSOLIDADO[[#This Row],[Clave]]="710143893",1,IF(OR(CONSOLIDADO[[#This Row],[Casos Acumulados]]&gt;0,CONSOLIDADO[[#This Row],[Muertes]]&gt;0),N1017+1,I1018))</f>
        <v>24</v>
      </c>
      <c r="O1018" s="69">
        <f>+IFERROR(VLOOKUP($G1018,TDMuertes!$C$2:$E$534,3,0),0)</f>
        <v>0</v>
      </c>
      <c r="P1018" s="94" t="str">
        <f t="shared" ca="1" si="93"/>
        <v>ON</v>
      </c>
      <c r="Q1018" s="78">
        <f>+IFERROR(VLOOKUP(CONSOLIDADO[[#This Row],[Codigo Municipio]],TDDia!$A$4:$B$394,2,0),0)</f>
        <v>0</v>
      </c>
    </row>
    <row r="1019" spans="2:17" ht="14.45">
      <c r="B1019">
        <f t="shared" si="90"/>
        <v>6</v>
      </c>
      <c r="C1019" s="69" t="str" cm="1">
        <f t="array" ref="C1019">+INDEX(Table_4[[Departamento]:[Municipio]],FINAL!$B1019,1)</f>
        <v>Atlántida</v>
      </c>
      <c r="D1019" s="69" t="str" cm="1">
        <f t="array" ref="D1019">+INDEX(Table_4[[Departamento]:[Municipio]],FINAL!$B1019,4)</f>
        <v>San Francisco</v>
      </c>
      <c r="E1019" s="69" t="str" cm="1">
        <f t="array" ref="E1019">+INDEX(Table_4[[Departamento]:[Municipio]],FINAL!$B1019,3)</f>
        <v>0106</v>
      </c>
      <c r="F1019" s="96">
        <f t="shared" si="79"/>
        <v>43945</v>
      </c>
      <c r="G1019" s="71" t="str">
        <f>+CONSOLIDADO[[#This Row],[Codigo Municipio]]&amp;CONSOLIDADO[[#This Row],[Fecha]]</f>
        <v>010643945</v>
      </c>
      <c r="H1019" s="72">
        <f>+IFERROR(VLOOKUP($G1019,TDAcumula!$C$2:$E$2027,3,0),0)</f>
        <v>0</v>
      </c>
      <c r="I1019" s="73">
        <f t="shared" si="91"/>
        <v>1</v>
      </c>
      <c r="J1019" s="74">
        <f>+IF(CONSOLIDADO[[#This Row],[Codigo Municipio]]=E1018,CONSOLIDADO[[#This Row],[Fallecidos Diarios]]+J1018,CONSOLIDADO[[#This Row],[Fallecidos Diarios]])</f>
        <v>0</v>
      </c>
      <c r="K1019" s="75">
        <f t="shared" si="92"/>
        <v>0</v>
      </c>
      <c r="L1019" s="76">
        <f>+IF(CONSOLIDADO[[#This Row],[Codigo Municipio]]=E1018,CONSOLIDADO[[#This Row],[Recuperados Diarios]]+L1018,CONSOLIDADO[[#This Row],[Recuperados Diarios]])</f>
        <v>1</v>
      </c>
      <c r="M1019" s="77" cm="1">
        <f t="array" ref="M1019">+IFERROR(IF(CONSOLIDADO[[#This Row],[Día]]&lt;14,0,INDEX(CONSOLIDADO[Casos Diarios],ROW()-14,1)),0)</f>
        <v>0</v>
      </c>
      <c r="N1019" s="72">
        <f>+IF(CONSOLIDADO[[#This Row],[Clave]]="710143893",1,IF(OR(CONSOLIDADO[[#This Row],[Casos Acumulados]]&gt;0,CONSOLIDADO[[#This Row],[Muertes]]&gt;0),N1018+1,I1019))</f>
        <v>25</v>
      </c>
      <c r="O1019" s="69">
        <f>+IFERROR(VLOOKUP($G1019,TDMuertes!$C$2:$E$534,3,0),0)</f>
        <v>0</v>
      </c>
      <c r="P1019" s="94" t="str">
        <f t="shared" ca="1" si="93"/>
        <v>ON</v>
      </c>
      <c r="Q1019" s="78">
        <f>+IFERROR(VLOOKUP(CONSOLIDADO[[#This Row],[Codigo Municipio]],TDDia!$A$4:$B$394,2,0),0)</f>
        <v>0</v>
      </c>
    </row>
    <row r="1020" spans="2:17" ht="14.45">
      <c r="B1020">
        <f t="shared" si="90"/>
        <v>6</v>
      </c>
      <c r="C1020" s="69" t="str" cm="1">
        <f t="array" ref="C1020">+INDEX(Table_4[[Departamento]:[Municipio]],FINAL!$B1020,1)</f>
        <v>Atlántida</v>
      </c>
      <c r="D1020" s="69" t="str" cm="1">
        <f t="array" ref="D1020">+INDEX(Table_4[[Departamento]:[Municipio]],FINAL!$B1020,4)</f>
        <v>San Francisco</v>
      </c>
      <c r="E1020" s="69" t="str" cm="1">
        <f t="array" ref="E1020">+INDEX(Table_4[[Departamento]:[Municipio]],FINAL!$B1020,3)</f>
        <v>0106</v>
      </c>
      <c r="F1020" s="96">
        <f t="shared" si="79"/>
        <v>43946</v>
      </c>
      <c r="G1020" s="71" t="str">
        <f>+CONSOLIDADO[[#This Row],[Codigo Municipio]]&amp;CONSOLIDADO[[#This Row],[Fecha]]</f>
        <v>010643946</v>
      </c>
      <c r="H1020" s="72">
        <f>+IFERROR(VLOOKUP($G1020,TDAcumula!$C$2:$E$2027,3,0),0)</f>
        <v>0</v>
      </c>
      <c r="I1020" s="73">
        <f t="shared" si="91"/>
        <v>1</v>
      </c>
      <c r="J1020" s="74">
        <f>+IF(CONSOLIDADO[[#This Row],[Codigo Municipio]]=E1019,CONSOLIDADO[[#This Row],[Fallecidos Diarios]]+J1019,CONSOLIDADO[[#This Row],[Fallecidos Diarios]])</f>
        <v>0</v>
      </c>
      <c r="K1020" s="75">
        <f t="shared" si="92"/>
        <v>0</v>
      </c>
      <c r="L1020" s="76">
        <f>+IF(CONSOLIDADO[[#This Row],[Codigo Municipio]]=E1019,CONSOLIDADO[[#This Row],[Recuperados Diarios]]+L1019,CONSOLIDADO[[#This Row],[Recuperados Diarios]])</f>
        <v>1</v>
      </c>
      <c r="M1020" s="77" cm="1">
        <f t="array" ref="M1020">+IFERROR(IF(CONSOLIDADO[[#This Row],[Día]]&lt;14,0,INDEX(CONSOLIDADO[Casos Diarios],ROW()-14,1)),0)</f>
        <v>0</v>
      </c>
      <c r="N1020" s="72">
        <f>+IF(CONSOLIDADO[[#This Row],[Clave]]="710143893",1,IF(OR(CONSOLIDADO[[#This Row],[Casos Acumulados]]&gt;0,CONSOLIDADO[[#This Row],[Muertes]]&gt;0),N1019+1,I1020))</f>
        <v>26</v>
      </c>
      <c r="O1020" s="69">
        <f>+IFERROR(VLOOKUP($G1020,TDMuertes!$C$2:$E$534,3,0),0)</f>
        <v>0</v>
      </c>
      <c r="P1020" s="94" t="str">
        <f t="shared" ca="1" si="93"/>
        <v>ON</v>
      </c>
      <c r="Q1020" s="78">
        <f>+IFERROR(VLOOKUP(CONSOLIDADO[[#This Row],[Codigo Municipio]],TDDia!$A$4:$B$394,2,0),0)</f>
        <v>0</v>
      </c>
    </row>
    <row r="1021" spans="2:17" ht="14.45">
      <c r="B1021">
        <f t="shared" si="90"/>
        <v>6</v>
      </c>
      <c r="C1021" s="69" t="str" cm="1">
        <f t="array" ref="C1021">+INDEX(Table_4[[Departamento]:[Municipio]],FINAL!$B1021,1)</f>
        <v>Atlántida</v>
      </c>
      <c r="D1021" s="69" t="str" cm="1">
        <f t="array" ref="D1021">+INDEX(Table_4[[Departamento]:[Municipio]],FINAL!$B1021,4)</f>
        <v>San Francisco</v>
      </c>
      <c r="E1021" s="69" t="str" cm="1">
        <f t="array" ref="E1021">+INDEX(Table_4[[Departamento]:[Municipio]],FINAL!$B1021,3)</f>
        <v>0106</v>
      </c>
      <c r="F1021" s="96">
        <f t="shared" si="79"/>
        <v>43947</v>
      </c>
      <c r="G1021" s="71" t="str">
        <f>+CONSOLIDADO[[#This Row],[Codigo Municipio]]&amp;CONSOLIDADO[[#This Row],[Fecha]]</f>
        <v>010643947</v>
      </c>
      <c r="H1021" s="72">
        <f>+IFERROR(VLOOKUP($G1021,TDAcumula!$C$2:$E$2027,3,0),0)</f>
        <v>0</v>
      </c>
      <c r="I1021" s="73">
        <f t="shared" si="91"/>
        <v>1</v>
      </c>
      <c r="J1021" s="74">
        <f>+IF(CONSOLIDADO[[#This Row],[Codigo Municipio]]=E1020,CONSOLIDADO[[#This Row],[Fallecidos Diarios]]+J1020,CONSOLIDADO[[#This Row],[Fallecidos Diarios]])</f>
        <v>0</v>
      </c>
      <c r="K1021" s="75">
        <f t="shared" si="92"/>
        <v>0</v>
      </c>
      <c r="L1021" s="76">
        <f>+IF(CONSOLIDADO[[#This Row],[Codigo Municipio]]=E1020,CONSOLIDADO[[#This Row],[Recuperados Diarios]]+L1020,CONSOLIDADO[[#This Row],[Recuperados Diarios]])</f>
        <v>1</v>
      </c>
      <c r="M1021" s="77" cm="1">
        <f t="array" ref="M1021">+IFERROR(IF(CONSOLIDADO[[#This Row],[Día]]&lt;14,0,INDEX(CONSOLIDADO[Casos Diarios],ROW()-14,1)),0)</f>
        <v>0</v>
      </c>
      <c r="N1021" s="72">
        <f>+IF(CONSOLIDADO[[#This Row],[Clave]]="710143893",1,IF(OR(CONSOLIDADO[[#This Row],[Casos Acumulados]]&gt;0,CONSOLIDADO[[#This Row],[Muertes]]&gt;0),N1020+1,I1021))</f>
        <v>27</v>
      </c>
      <c r="O1021" s="69">
        <f>+IFERROR(VLOOKUP($G1021,TDMuertes!$C$2:$E$534,3,0),0)</f>
        <v>0</v>
      </c>
      <c r="P1021" s="94" t="str">
        <f t="shared" ca="1" si="93"/>
        <v>ON</v>
      </c>
      <c r="Q1021" s="78">
        <f>+IFERROR(VLOOKUP(CONSOLIDADO[[#This Row],[Codigo Municipio]],TDDia!$A$4:$B$394,2,0),0)</f>
        <v>0</v>
      </c>
    </row>
    <row r="1022" spans="2:17" ht="14.45">
      <c r="B1022">
        <f t="shared" si="90"/>
        <v>6</v>
      </c>
      <c r="C1022" s="69" t="str" cm="1">
        <f t="array" ref="C1022">+INDEX(Table_4[[Departamento]:[Municipio]],FINAL!$B1022,1)</f>
        <v>Atlántida</v>
      </c>
      <c r="D1022" s="69" t="str" cm="1">
        <f t="array" ref="D1022">+INDEX(Table_4[[Departamento]:[Municipio]],FINAL!$B1022,4)</f>
        <v>San Francisco</v>
      </c>
      <c r="E1022" s="69" t="str" cm="1">
        <f t="array" ref="E1022">+INDEX(Table_4[[Departamento]:[Municipio]],FINAL!$B1022,3)</f>
        <v>0106</v>
      </c>
      <c r="F1022" s="96">
        <f t="shared" si="79"/>
        <v>43948</v>
      </c>
      <c r="G1022" s="71" t="str">
        <f>+CONSOLIDADO[[#This Row],[Codigo Municipio]]&amp;CONSOLIDADO[[#This Row],[Fecha]]</f>
        <v>010643948</v>
      </c>
      <c r="H1022" s="72">
        <f>+IFERROR(VLOOKUP($G1022,TDAcumula!$C$2:$E$2027,3,0),0)</f>
        <v>0</v>
      </c>
      <c r="I1022" s="73">
        <f t="shared" si="91"/>
        <v>1</v>
      </c>
      <c r="J1022" s="74">
        <f>+IF(CONSOLIDADO[[#This Row],[Codigo Municipio]]=E1021,CONSOLIDADO[[#This Row],[Fallecidos Diarios]]+J1021,CONSOLIDADO[[#This Row],[Fallecidos Diarios]])</f>
        <v>0</v>
      </c>
      <c r="K1022" s="75">
        <f t="shared" si="92"/>
        <v>0</v>
      </c>
      <c r="L1022" s="76">
        <f>+IF(CONSOLIDADO[[#This Row],[Codigo Municipio]]=E1021,CONSOLIDADO[[#This Row],[Recuperados Diarios]]+L1021,CONSOLIDADO[[#This Row],[Recuperados Diarios]])</f>
        <v>1</v>
      </c>
      <c r="M1022" s="77" cm="1">
        <f t="array" ref="M1022">+IFERROR(IF(CONSOLIDADO[[#This Row],[Día]]&lt;14,0,INDEX(CONSOLIDADO[Casos Diarios],ROW()-14,1)),0)</f>
        <v>0</v>
      </c>
      <c r="N1022" s="72">
        <f>+IF(CONSOLIDADO[[#This Row],[Clave]]="710143893",1,IF(OR(CONSOLIDADO[[#This Row],[Casos Acumulados]]&gt;0,CONSOLIDADO[[#This Row],[Muertes]]&gt;0),N1021+1,I1022))</f>
        <v>28</v>
      </c>
      <c r="O1022" s="69">
        <f>+IFERROR(VLOOKUP($G1022,TDMuertes!$C$2:$E$534,3,0),0)</f>
        <v>0</v>
      </c>
      <c r="P1022" s="94" t="str">
        <f t="shared" ca="1" si="93"/>
        <v>ON</v>
      </c>
      <c r="Q1022" s="78">
        <f>+IFERROR(VLOOKUP(CONSOLIDADO[[#This Row],[Codigo Municipio]],TDDia!$A$4:$B$394,2,0),0)</f>
        <v>0</v>
      </c>
    </row>
    <row r="1023" spans="2:17" ht="14.45">
      <c r="B1023">
        <f t="shared" si="90"/>
        <v>6</v>
      </c>
      <c r="C1023" s="69" t="str" cm="1">
        <f t="array" ref="C1023">+INDEX(Table_4[[Departamento]:[Municipio]],FINAL!$B1023,1)</f>
        <v>Atlántida</v>
      </c>
      <c r="D1023" s="69" t="str" cm="1">
        <f t="array" ref="D1023">+INDEX(Table_4[[Departamento]:[Municipio]],FINAL!$B1023,4)</f>
        <v>San Francisco</v>
      </c>
      <c r="E1023" s="69" t="str" cm="1">
        <f t="array" ref="E1023">+INDEX(Table_4[[Departamento]:[Municipio]],FINAL!$B1023,3)</f>
        <v>0106</v>
      </c>
      <c r="F1023" s="96">
        <f t="shared" si="79"/>
        <v>43949</v>
      </c>
      <c r="G1023" s="71" t="str">
        <f>+CONSOLIDADO[[#This Row],[Codigo Municipio]]&amp;CONSOLIDADO[[#This Row],[Fecha]]</f>
        <v>010643949</v>
      </c>
      <c r="H1023" s="72">
        <f>+IFERROR(VLOOKUP($G1023,TDAcumula!$C$2:$E$2027,3,0),0)</f>
        <v>0</v>
      </c>
      <c r="I1023" s="73">
        <f t="shared" si="91"/>
        <v>1</v>
      </c>
      <c r="J1023" s="74">
        <f>+IF(CONSOLIDADO[[#This Row],[Codigo Municipio]]=E1022,CONSOLIDADO[[#This Row],[Fallecidos Diarios]]+J1022,CONSOLIDADO[[#This Row],[Fallecidos Diarios]])</f>
        <v>0</v>
      </c>
      <c r="K1023" s="75">
        <f t="shared" si="92"/>
        <v>0</v>
      </c>
      <c r="L1023" s="76">
        <f>+IF(CONSOLIDADO[[#This Row],[Codigo Municipio]]=E1022,CONSOLIDADO[[#This Row],[Recuperados Diarios]]+L1022,CONSOLIDADO[[#This Row],[Recuperados Diarios]])</f>
        <v>1</v>
      </c>
      <c r="M1023" s="77" cm="1">
        <f t="array" ref="M1023">+IFERROR(IF(CONSOLIDADO[[#This Row],[Día]]&lt;14,0,INDEX(CONSOLIDADO[Casos Diarios],ROW()-14,1)),0)</f>
        <v>0</v>
      </c>
      <c r="N1023" s="72">
        <f>+IF(CONSOLIDADO[[#This Row],[Clave]]="710143893",1,IF(OR(CONSOLIDADO[[#This Row],[Casos Acumulados]]&gt;0,CONSOLIDADO[[#This Row],[Muertes]]&gt;0),N1022+1,I1023))</f>
        <v>29</v>
      </c>
      <c r="O1023" s="69">
        <f>+IFERROR(VLOOKUP($G1023,TDMuertes!$C$2:$E$534,3,0),0)</f>
        <v>0</v>
      </c>
      <c r="P1023" s="94" t="str">
        <f t="shared" ca="1" si="93"/>
        <v>ON</v>
      </c>
      <c r="Q1023" s="78">
        <f>+IFERROR(VLOOKUP(CONSOLIDADO[[#This Row],[Codigo Municipio]],TDDia!$A$4:$B$394,2,0),0)</f>
        <v>0</v>
      </c>
    </row>
    <row r="1024" spans="2:17" ht="14.45">
      <c r="B1024">
        <f t="shared" si="90"/>
        <v>6</v>
      </c>
      <c r="C1024" s="69" t="str" cm="1">
        <f t="array" ref="C1024">+INDEX(Table_4[[Departamento]:[Municipio]],FINAL!$B1024,1)</f>
        <v>Atlántida</v>
      </c>
      <c r="D1024" s="69" t="str" cm="1">
        <f t="array" ref="D1024">+INDEX(Table_4[[Departamento]:[Municipio]],FINAL!$B1024,4)</f>
        <v>San Francisco</v>
      </c>
      <c r="E1024" s="69" t="str" cm="1">
        <f t="array" ref="E1024">+INDEX(Table_4[[Departamento]:[Municipio]],FINAL!$B1024,3)</f>
        <v>0106</v>
      </c>
      <c r="F1024" s="96">
        <f t="shared" si="79"/>
        <v>43950</v>
      </c>
      <c r="G1024" s="71" t="str">
        <f>+CONSOLIDADO[[#This Row],[Codigo Municipio]]&amp;CONSOLIDADO[[#This Row],[Fecha]]</f>
        <v>010643950</v>
      </c>
      <c r="H1024" s="72">
        <f>+IFERROR(VLOOKUP($G1024,TDAcumula!$C$2:$E$2027,3,0),0)</f>
        <v>0</v>
      </c>
      <c r="I1024" s="73">
        <f t="shared" si="91"/>
        <v>1</v>
      </c>
      <c r="J1024" s="74">
        <f>+IF(CONSOLIDADO[[#This Row],[Codigo Municipio]]=E1023,CONSOLIDADO[[#This Row],[Fallecidos Diarios]]+J1023,CONSOLIDADO[[#This Row],[Fallecidos Diarios]])</f>
        <v>0</v>
      </c>
      <c r="K1024" s="75">
        <f t="shared" si="92"/>
        <v>0</v>
      </c>
      <c r="L1024" s="76">
        <f>+IF(CONSOLIDADO[[#This Row],[Codigo Municipio]]=E1023,CONSOLIDADO[[#This Row],[Recuperados Diarios]]+L1023,CONSOLIDADO[[#This Row],[Recuperados Diarios]])</f>
        <v>1</v>
      </c>
      <c r="M1024" s="77" cm="1">
        <f t="array" ref="M1024">+IFERROR(IF(CONSOLIDADO[[#This Row],[Día]]&lt;14,0,INDEX(CONSOLIDADO[Casos Diarios],ROW()-14,1)),0)</f>
        <v>0</v>
      </c>
      <c r="N1024" s="72">
        <f>+IF(CONSOLIDADO[[#This Row],[Clave]]="710143893",1,IF(OR(CONSOLIDADO[[#This Row],[Casos Acumulados]]&gt;0,CONSOLIDADO[[#This Row],[Muertes]]&gt;0),N1023+1,I1024))</f>
        <v>30</v>
      </c>
      <c r="O1024" s="69">
        <f>+IFERROR(VLOOKUP($G1024,TDMuertes!$C$2:$E$534,3,0),0)</f>
        <v>0</v>
      </c>
      <c r="P1024" s="94" t="str">
        <f t="shared" ca="1" si="93"/>
        <v>ON</v>
      </c>
      <c r="Q1024" s="78">
        <f>+IFERROR(VLOOKUP(CONSOLIDADO[[#This Row],[Codigo Municipio]],TDDia!$A$4:$B$394,2,0),0)</f>
        <v>0</v>
      </c>
    </row>
    <row r="1025" spans="2:17" ht="14.45">
      <c r="B1025">
        <f t="shared" si="90"/>
        <v>6</v>
      </c>
      <c r="C1025" s="69" t="str" cm="1">
        <f t="array" ref="C1025">+INDEX(Table_4[[Departamento]:[Municipio]],FINAL!$B1025,1)</f>
        <v>Atlántida</v>
      </c>
      <c r="D1025" s="69" t="str" cm="1">
        <f t="array" ref="D1025">+INDEX(Table_4[[Departamento]:[Municipio]],FINAL!$B1025,4)</f>
        <v>San Francisco</v>
      </c>
      <c r="E1025" s="69" t="str" cm="1">
        <f t="array" ref="E1025">+INDEX(Table_4[[Departamento]:[Municipio]],FINAL!$B1025,3)</f>
        <v>0106</v>
      </c>
      <c r="F1025" s="96">
        <f t="shared" si="79"/>
        <v>43951</v>
      </c>
      <c r="G1025" s="71" t="str">
        <f>+CONSOLIDADO[[#This Row],[Codigo Municipio]]&amp;CONSOLIDADO[[#This Row],[Fecha]]</f>
        <v>010643951</v>
      </c>
      <c r="H1025" s="72">
        <f>+IFERROR(VLOOKUP($G1025,TDAcumula!$C$2:$E$2027,3,0),0)</f>
        <v>0</v>
      </c>
      <c r="I1025" s="73">
        <f t="shared" si="91"/>
        <v>1</v>
      </c>
      <c r="J1025" s="74">
        <f>+IF(CONSOLIDADO[[#This Row],[Codigo Municipio]]=E1024,CONSOLIDADO[[#This Row],[Fallecidos Diarios]]+J1024,CONSOLIDADO[[#This Row],[Fallecidos Diarios]])</f>
        <v>0</v>
      </c>
      <c r="K1025" s="75">
        <f t="shared" si="92"/>
        <v>0</v>
      </c>
      <c r="L1025" s="76">
        <f>+IF(CONSOLIDADO[[#This Row],[Codigo Municipio]]=E1024,CONSOLIDADO[[#This Row],[Recuperados Diarios]]+L1024,CONSOLIDADO[[#This Row],[Recuperados Diarios]])</f>
        <v>1</v>
      </c>
      <c r="M1025" s="77" cm="1">
        <f t="array" ref="M1025">+IFERROR(IF(CONSOLIDADO[[#This Row],[Día]]&lt;14,0,INDEX(CONSOLIDADO[Casos Diarios],ROW()-14,1)),0)</f>
        <v>0</v>
      </c>
      <c r="N1025" s="72">
        <f>+IF(CONSOLIDADO[[#This Row],[Clave]]="710143893",1,IF(OR(CONSOLIDADO[[#This Row],[Casos Acumulados]]&gt;0,CONSOLIDADO[[#This Row],[Muertes]]&gt;0),N1024+1,I1025))</f>
        <v>31</v>
      </c>
      <c r="O1025" s="69">
        <f>+IFERROR(VLOOKUP($G1025,TDMuertes!$C$2:$E$534,3,0),0)</f>
        <v>0</v>
      </c>
      <c r="P1025" s="94" t="str">
        <f t="shared" ca="1" si="93"/>
        <v>ON</v>
      </c>
      <c r="Q1025" s="78">
        <f>+IFERROR(VLOOKUP(CONSOLIDADO[[#This Row],[Codigo Municipio]],TDDia!$A$4:$B$394,2,0),0)</f>
        <v>0</v>
      </c>
    </row>
    <row r="1026" spans="2:17" ht="14.45">
      <c r="B1026">
        <f t="shared" si="90"/>
        <v>6</v>
      </c>
      <c r="C1026" s="69" t="str" cm="1">
        <f t="array" ref="C1026">+INDEX(Table_4[[Departamento]:[Municipio]],FINAL!$B1026,1)</f>
        <v>Atlántida</v>
      </c>
      <c r="D1026" s="69" t="str" cm="1">
        <f t="array" ref="D1026">+INDEX(Table_4[[Departamento]:[Municipio]],FINAL!$B1026,4)</f>
        <v>San Francisco</v>
      </c>
      <c r="E1026" s="69" t="str" cm="1">
        <f t="array" ref="E1026">+INDEX(Table_4[[Departamento]:[Municipio]],FINAL!$B1026,3)</f>
        <v>0106</v>
      </c>
      <c r="F1026" s="96">
        <f t="shared" si="79"/>
        <v>43952</v>
      </c>
      <c r="G1026" s="71" t="str">
        <f>+CONSOLIDADO[[#This Row],[Codigo Municipio]]&amp;CONSOLIDADO[[#This Row],[Fecha]]</f>
        <v>010643952</v>
      </c>
      <c r="H1026" s="72">
        <f>+IFERROR(VLOOKUP($G1026,TDAcumula!$C$2:$E$2027,3,0),0)</f>
        <v>0</v>
      </c>
      <c r="I1026" s="73">
        <f t="shared" si="91"/>
        <v>1</v>
      </c>
      <c r="J1026" s="74">
        <f>+IF(CONSOLIDADO[[#This Row],[Codigo Municipio]]=E1025,CONSOLIDADO[[#This Row],[Fallecidos Diarios]]+J1025,CONSOLIDADO[[#This Row],[Fallecidos Diarios]])</f>
        <v>0</v>
      </c>
      <c r="K1026" s="75">
        <f t="shared" si="92"/>
        <v>0</v>
      </c>
      <c r="L1026" s="76">
        <f>+IF(CONSOLIDADO[[#This Row],[Codigo Municipio]]=E1025,CONSOLIDADO[[#This Row],[Recuperados Diarios]]+L1025,CONSOLIDADO[[#This Row],[Recuperados Diarios]])</f>
        <v>1</v>
      </c>
      <c r="M1026" s="77" cm="1">
        <f t="array" ref="M1026">+IFERROR(IF(CONSOLIDADO[[#This Row],[Día]]&lt;14,0,INDEX(CONSOLIDADO[Casos Diarios],ROW()-14,1)),0)</f>
        <v>0</v>
      </c>
      <c r="N1026" s="72">
        <f>+IF(CONSOLIDADO[[#This Row],[Clave]]="710143893",1,IF(OR(CONSOLIDADO[[#This Row],[Casos Acumulados]]&gt;0,CONSOLIDADO[[#This Row],[Muertes]]&gt;0),N1025+1,I1026))</f>
        <v>32</v>
      </c>
      <c r="O1026" s="69">
        <f>+IFERROR(VLOOKUP($G1026,TDMuertes!$C$2:$E$534,3,0),0)</f>
        <v>0</v>
      </c>
      <c r="P1026" s="94" t="str">
        <f t="shared" ca="1" si="93"/>
        <v>ON</v>
      </c>
      <c r="Q1026" s="78">
        <f>+IFERROR(VLOOKUP(CONSOLIDADO[[#This Row],[Codigo Municipio]],TDDia!$A$4:$B$394,2,0),0)</f>
        <v>0</v>
      </c>
    </row>
    <row r="1027" spans="2:17" ht="14.45">
      <c r="B1027">
        <f t="shared" si="90"/>
        <v>6</v>
      </c>
      <c r="C1027" s="69" t="str" cm="1">
        <f t="array" ref="C1027">+INDEX(Table_4[[Departamento]:[Municipio]],FINAL!$B1027,1)</f>
        <v>Atlántida</v>
      </c>
      <c r="D1027" s="69" t="str" cm="1">
        <f t="array" ref="D1027">+INDEX(Table_4[[Departamento]:[Municipio]],FINAL!$B1027,4)</f>
        <v>San Francisco</v>
      </c>
      <c r="E1027" s="69" t="str" cm="1">
        <f t="array" ref="E1027">+INDEX(Table_4[[Departamento]:[Municipio]],FINAL!$B1027,3)</f>
        <v>0106</v>
      </c>
      <c r="F1027" s="96">
        <f t="shared" si="79"/>
        <v>43953</v>
      </c>
      <c r="G1027" s="71" t="str">
        <f>+CONSOLIDADO[[#This Row],[Codigo Municipio]]&amp;CONSOLIDADO[[#This Row],[Fecha]]</f>
        <v>010643953</v>
      </c>
      <c r="H1027" s="72">
        <f>+IFERROR(VLOOKUP($G1027,TDAcumula!$C$2:$E$2027,3,0),0)</f>
        <v>0</v>
      </c>
      <c r="I1027" s="73">
        <f t="shared" si="91"/>
        <v>1</v>
      </c>
      <c r="J1027" s="74">
        <f>+IF(CONSOLIDADO[[#This Row],[Codigo Municipio]]=E1026,CONSOLIDADO[[#This Row],[Fallecidos Diarios]]+J1026,CONSOLIDADO[[#This Row],[Fallecidos Diarios]])</f>
        <v>0</v>
      </c>
      <c r="K1027" s="75">
        <f t="shared" si="92"/>
        <v>0</v>
      </c>
      <c r="L1027" s="76">
        <f>+IF(CONSOLIDADO[[#This Row],[Codigo Municipio]]=E1026,CONSOLIDADO[[#This Row],[Recuperados Diarios]]+L1026,CONSOLIDADO[[#This Row],[Recuperados Diarios]])</f>
        <v>1</v>
      </c>
      <c r="M1027" s="77" cm="1">
        <f t="array" ref="M1027">+IFERROR(IF(CONSOLIDADO[[#This Row],[Día]]&lt;14,0,INDEX(CONSOLIDADO[Casos Diarios],ROW()-14,1)),0)</f>
        <v>0</v>
      </c>
      <c r="N1027" s="72">
        <f>+IF(CONSOLIDADO[[#This Row],[Clave]]="710143893",1,IF(OR(CONSOLIDADO[[#This Row],[Casos Acumulados]]&gt;0,CONSOLIDADO[[#This Row],[Muertes]]&gt;0),N1026+1,I1027))</f>
        <v>33</v>
      </c>
      <c r="O1027" s="69">
        <f>+IFERROR(VLOOKUP($G1027,TDMuertes!$C$2:$E$534,3,0),0)</f>
        <v>0</v>
      </c>
      <c r="P1027" s="94" t="str">
        <f t="shared" ca="1" si="93"/>
        <v>ON</v>
      </c>
      <c r="Q1027" s="78">
        <f>+IFERROR(VLOOKUP(CONSOLIDADO[[#This Row],[Codigo Municipio]],TDDia!$A$4:$B$394,2,0),0)</f>
        <v>0</v>
      </c>
    </row>
    <row r="1028" spans="2:17" ht="14.45">
      <c r="B1028">
        <f t="shared" si="90"/>
        <v>6</v>
      </c>
      <c r="C1028" s="69" t="str" cm="1">
        <f t="array" ref="C1028">+INDEX(Table_4[[Departamento]:[Municipio]],FINAL!$B1028,1)</f>
        <v>Atlántida</v>
      </c>
      <c r="D1028" s="69" t="str" cm="1">
        <f t="array" ref="D1028">+INDEX(Table_4[[Departamento]:[Municipio]],FINAL!$B1028,4)</f>
        <v>San Francisco</v>
      </c>
      <c r="E1028" s="69" t="str" cm="1">
        <f t="array" ref="E1028">+INDEX(Table_4[[Departamento]:[Municipio]],FINAL!$B1028,3)</f>
        <v>0106</v>
      </c>
      <c r="F1028" s="96">
        <f t="shared" si="79"/>
        <v>43954</v>
      </c>
      <c r="G1028" s="71" t="str">
        <f>+CONSOLIDADO[[#This Row],[Codigo Municipio]]&amp;CONSOLIDADO[[#This Row],[Fecha]]</f>
        <v>010643954</v>
      </c>
      <c r="H1028" s="72">
        <f>+IFERROR(VLOOKUP($G1028,TDAcumula!$C$2:$E$2027,3,0),0)</f>
        <v>0</v>
      </c>
      <c r="I1028" s="73">
        <f t="shared" si="91"/>
        <v>1</v>
      </c>
      <c r="J1028" s="74">
        <f>+IF(CONSOLIDADO[[#This Row],[Codigo Municipio]]=E1027,CONSOLIDADO[[#This Row],[Fallecidos Diarios]]+J1027,CONSOLIDADO[[#This Row],[Fallecidos Diarios]])</f>
        <v>0</v>
      </c>
      <c r="K1028" s="75">
        <f t="shared" si="92"/>
        <v>0</v>
      </c>
      <c r="L1028" s="76">
        <f>+IF(CONSOLIDADO[[#This Row],[Codigo Municipio]]=E1027,CONSOLIDADO[[#This Row],[Recuperados Diarios]]+L1027,CONSOLIDADO[[#This Row],[Recuperados Diarios]])</f>
        <v>1</v>
      </c>
      <c r="M1028" s="77" cm="1">
        <f t="array" ref="M1028">+IFERROR(IF(CONSOLIDADO[[#This Row],[Día]]&lt;14,0,INDEX(CONSOLIDADO[Casos Diarios],ROW()-14,1)),0)</f>
        <v>0</v>
      </c>
      <c r="N1028" s="72">
        <f>+IF(CONSOLIDADO[[#This Row],[Clave]]="710143893",1,IF(OR(CONSOLIDADO[[#This Row],[Casos Acumulados]]&gt;0,CONSOLIDADO[[#This Row],[Muertes]]&gt;0),N1027+1,I1028))</f>
        <v>34</v>
      </c>
      <c r="O1028" s="69">
        <f>+IFERROR(VLOOKUP($G1028,TDMuertes!$C$2:$E$534,3,0),0)</f>
        <v>0</v>
      </c>
      <c r="P1028" s="94" t="str">
        <f t="shared" ca="1" si="93"/>
        <v>ON</v>
      </c>
      <c r="Q1028" s="78">
        <f>+IFERROR(VLOOKUP(CONSOLIDADO[[#This Row],[Codigo Municipio]],TDDia!$A$4:$B$394,2,0),0)</f>
        <v>0</v>
      </c>
    </row>
    <row r="1029" spans="2:17" ht="14.45">
      <c r="B1029">
        <f t="shared" ref="B1029:B1092" si="94">+IF(F1028=44085,B1028+1,B1028)</f>
        <v>6</v>
      </c>
      <c r="C1029" s="69" t="str" cm="1">
        <f t="array" ref="C1029">+INDEX(Table_4[[Departamento]:[Municipio]],FINAL!$B1029,1)</f>
        <v>Atlántida</v>
      </c>
      <c r="D1029" s="69" t="str" cm="1">
        <f t="array" ref="D1029">+INDEX(Table_4[[Departamento]:[Municipio]],FINAL!$B1029,4)</f>
        <v>San Francisco</v>
      </c>
      <c r="E1029" s="69" t="str" cm="1">
        <f t="array" ref="E1029">+INDEX(Table_4[[Departamento]:[Municipio]],FINAL!$B1029,3)</f>
        <v>0106</v>
      </c>
      <c r="F1029" s="96">
        <f t="shared" si="79"/>
        <v>43955</v>
      </c>
      <c r="G1029" s="71" t="str">
        <f>+CONSOLIDADO[[#This Row],[Codigo Municipio]]&amp;CONSOLIDADO[[#This Row],[Fecha]]</f>
        <v>010643955</v>
      </c>
      <c r="H1029" s="72">
        <f>+IFERROR(VLOOKUP($G1029,TDAcumula!$C$2:$E$2027,3,0),0)</f>
        <v>0</v>
      </c>
      <c r="I1029" s="73">
        <f t="shared" si="91"/>
        <v>1</v>
      </c>
      <c r="J1029" s="74">
        <f>+IF(CONSOLIDADO[[#This Row],[Codigo Municipio]]=E1028,CONSOLIDADO[[#This Row],[Fallecidos Diarios]]+J1028,CONSOLIDADO[[#This Row],[Fallecidos Diarios]])</f>
        <v>0</v>
      </c>
      <c r="K1029" s="75">
        <f t="shared" si="92"/>
        <v>0</v>
      </c>
      <c r="L1029" s="76">
        <f>+IF(CONSOLIDADO[[#This Row],[Codigo Municipio]]=E1028,CONSOLIDADO[[#This Row],[Recuperados Diarios]]+L1028,CONSOLIDADO[[#This Row],[Recuperados Diarios]])</f>
        <v>1</v>
      </c>
      <c r="M1029" s="77" cm="1">
        <f t="array" ref="M1029">+IFERROR(IF(CONSOLIDADO[[#This Row],[Día]]&lt;14,0,INDEX(CONSOLIDADO[Casos Diarios],ROW()-14,1)),0)</f>
        <v>0</v>
      </c>
      <c r="N1029" s="72">
        <f>+IF(CONSOLIDADO[[#This Row],[Clave]]="710143893",1,IF(OR(CONSOLIDADO[[#This Row],[Casos Acumulados]]&gt;0,CONSOLIDADO[[#This Row],[Muertes]]&gt;0),N1028+1,I1029))</f>
        <v>35</v>
      </c>
      <c r="O1029" s="69">
        <f>+IFERROR(VLOOKUP($G1029,TDMuertes!$C$2:$E$534,3,0),0)</f>
        <v>0</v>
      </c>
      <c r="P1029" s="94" t="str">
        <f t="shared" ca="1" si="93"/>
        <v>ON</v>
      </c>
      <c r="Q1029" s="78">
        <f>+IFERROR(VLOOKUP(CONSOLIDADO[[#This Row],[Codigo Municipio]],TDDia!$A$4:$B$394,2,0),0)</f>
        <v>0</v>
      </c>
    </row>
    <row r="1030" spans="2:17" ht="14.45">
      <c r="B1030">
        <f t="shared" si="94"/>
        <v>6</v>
      </c>
      <c r="C1030" s="69" t="str" cm="1">
        <f t="array" ref="C1030">+INDEX(Table_4[[Departamento]:[Municipio]],FINAL!$B1030,1)</f>
        <v>Atlántida</v>
      </c>
      <c r="D1030" s="69" t="str" cm="1">
        <f t="array" ref="D1030">+INDEX(Table_4[[Departamento]:[Municipio]],FINAL!$B1030,4)</f>
        <v>San Francisco</v>
      </c>
      <c r="E1030" s="69" t="str" cm="1">
        <f t="array" ref="E1030">+INDEX(Table_4[[Departamento]:[Municipio]],FINAL!$B1030,3)</f>
        <v>0106</v>
      </c>
      <c r="F1030" s="96">
        <f t="shared" si="79"/>
        <v>43956</v>
      </c>
      <c r="G1030" s="71" t="str">
        <f>+CONSOLIDADO[[#This Row],[Codigo Municipio]]&amp;CONSOLIDADO[[#This Row],[Fecha]]</f>
        <v>010643956</v>
      </c>
      <c r="H1030" s="72">
        <f>+IFERROR(VLOOKUP($G1030,TDAcumula!$C$2:$E$2027,3,0),0)</f>
        <v>0</v>
      </c>
      <c r="I1030" s="73">
        <f t="shared" si="91"/>
        <v>1</v>
      </c>
      <c r="J1030" s="74">
        <f>+IF(CONSOLIDADO[[#This Row],[Codigo Municipio]]=E1029,CONSOLIDADO[[#This Row],[Fallecidos Diarios]]+J1029,CONSOLIDADO[[#This Row],[Fallecidos Diarios]])</f>
        <v>0</v>
      </c>
      <c r="K1030" s="75">
        <f t="shared" si="92"/>
        <v>0</v>
      </c>
      <c r="L1030" s="76">
        <f>+IF(CONSOLIDADO[[#This Row],[Codigo Municipio]]=E1029,CONSOLIDADO[[#This Row],[Recuperados Diarios]]+L1029,CONSOLIDADO[[#This Row],[Recuperados Diarios]])</f>
        <v>1</v>
      </c>
      <c r="M1030" s="77" cm="1">
        <f t="array" ref="M1030">+IFERROR(IF(CONSOLIDADO[[#This Row],[Día]]&lt;14,0,INDEX(CONSOLIDADO[Casos Diarios],ROW()-14,1)),0)</f>
        <v>0</v>
      </c>
      <c r="N1030" s="72">
        <f>+IF(CONSOLIDADO[[#This Row],[Clave]]="710143893",1,IF(OR(CONSOLIDADO[[#This Row],[Casos Acumulados]]&gt;0,CONSOLIDADO[[#This Row],[Muertes]]&gt;0),N1029+1,I1030))</f>
        <v>36</v>
      </c>
      <c r="O1030" s="69">
        <f>+IFERROR(VLOOKUP($G1030,TDMuertes!$C$2:$E$534,3,0),0)</f>
        <v>0</v>
      </c>
      <c r="P1030" s="94" t="str">
        <f t="shared" ca="1" si="93"/>
        <v>ON</v>
      </c>
      <c r="Q1030" s="78">
        <f>+IFERROR(VLOOKUP(CONSOLIDADO[[#This Row],[Codigo Municipio]],TDDia!$A$4:$B$394,2,0),0)</f>
        <v>0</v>
      </c>
    </row>
    <row r="1031" spans="2:17" ht="14.45">
      <c r="B1031">
        <f t="shared" si="94"/>
        <v>6</v>
      </c>
      <c r="C1031" s="69" t="str" cm="1">
        <f t="array" ref="C1031">+INDEX(Table_4[[Departamento]:[Municipio]],FINAL!$B1031,1)</f>
        <v>Atlántida</v>
      </c>
      <c r="D1031" s="69" t="str" cm="1">
        <f t="array" ref="D1031">+INDEX(Table_4[[Departamento]:[Municipio]],FINAL!$B1031,4)</f>
        <v>San Francisco</v>
      </c>
      <c r="E1031" s="69" t="str" cm="1">
        <f t="array" ref="E1031">+INDEX(Table_4[[Departamento]:[Municipio]],FINAL!$B1031,3)</f>
        <v>0106</v>
      </c>
      <c r="F1031" s="96">
        <f t="shared" si="79"/>
        <v>43957</v>
      </c>
      <c r="G1031" s="71" t="str">
        <f>+CONSOLIDADO[[#This Row],[Codigo Municipio]]&amp;CONSOLIDADO[[#This Row],[Fecha]]</f>
        <v>010643957</v>
      </c>
      <c r="H1031" s="72">
        <f>+IFERROR(VLOOKUP($G1031,TDAcumula!$C$2:$E$2027,3,0),0)</f>
        <v>0</v>
      </c>
      <c r="I1031" s="73">
        <f t="shared" si="91"/>
        <v>1</v>
      </c>
      <c r="J1031" s="74">
        <f>+IF(CONSOLIDADO[[#This Row],[Codigo Municipio]]=E1030,CONSOLIDADO[[#This Row],[Fallecidos Diarios]]+J1030,CONSOLIDADO[[#This Row],[Fallecidos Diarios]])</f>
        <v>0</v>
      </c>
      <c r="K1031" s="75">
        <f t="shared" si="92"/>
        <v>0</v>
      </c>
      <c r="L1031" s="76">
        <f>+IF(CONSOLIDADO[[#This Row],[Codigo Municipio]]=E1030,CONSOLIDADO[[#This Row],[Recuperados Diarios]]+L1030,CONSOLIDADO[[#This Row],[Recuperados Diarios]])</f>
        <v>1</v>
      </c>
      <c r="M1031" s="77" cm="1">
        <f t="array" ref="M1031">+IFERROR(IF(CONSOLIDADO[[#This Row],[Día]]&lt;14,0,INDEX(CONSOLIDADO[Casos Diarios],ROW()-14,1)),0)</f>
        <v>0</v>
      </c>
      <c r="N1031" s="72">
        <f>+IF(CONSOLIDADO[[#This Row],[Clave]]="710143893",1,IF(OR(CONSOLIDADO[[#This Row],[Casos Acumulados]]&gt;0,CONSOLIDADO[[#This Row],[Muertes]]&gt;0),N1030+1,I1031))</f>
        <v>37</v>
      </c>
      <c r="O1031" s="69">
        <f>+IFERROR(VLOOKUP($G1031,TDMuertes!$C$2:$E$534,3,0),0)</f>
        <v>0</v>
      </c>
      <c r="P1031" s="94" t="str">
        <f t="shared" ca="1" si="93"/>
        <v>ON</v>
      </c>
      <c r="Q1031" s="78">
        <f>+IFERROR(VLOOKUP(CONSOLIDADO[[#This Row],[Codigo Municipio]],TDDia!$A$4:$B$394,2,0),0)</f>
        <v>0</v>
      </c>
    </row>
    <row r="1032" spans="2:17" ht="14.45">
      <c r="B1032">
        <f t="shared" si="94"/>
        <v>6</v>
      </c>
      <c r="C1032" s="69" t="str" cm="1">
        <f t="array" ref="C1032">+INDEX(Table_4[[Departamento]:[Municipio]],FINAL!$B1032,1)</f>
        <v>Atlántida</v>
      </c>
      <c r="D1032" s="69" t="str" cm="1">
        <f t="array" ref="D1032">+INDEX(Table_4[[Departamento]:[Municipio]],FINAL!$B1032,4)</f>
        <v>San Francisco</v>
      </c>
      <c r="E1032" s="69" t="str" cm="1">
        <f t="array" ref="E1032">+INDEX(Table_4[[Departamento]:[Municipio]],FINAL!$B1032,3)</f>
        <v>0106</v>
      </c>
      <c r="F1032" s="96">
        <f t="shared" si="79"/>
        <v>43958</v>
      </c>
      <c r="G1032" s="71" t="str">
        <f>+CONSOLIDADO[[#This Row],[Codigo Municipio]]&amp;CONSOLIDADO[[#This Row],[Fecha]]</f>
        <v>010643958</v>
      </c>
      <c r="H1032" s="72">
        <f>+IFERROR(VLOOKUP($G1032,TDAcumula!$C$2:$E$2027,3,0),0)</f>
        <v>0</v>
      </c>
      <c r="I1032" s="73">
        <f t="shared" si="91"/>
        <v>1</v>
      </c>
      <c r="J1032" s="74">
        <f>+IF(CONSOLIDADO[[#This Row],[Codigo Municipio]]=E1031,CONSOLIDADO[[#This Row],[Fallecidos Diarios]]+J1031,CONSOLIDADO[[#This Row],[Fallecidos Diarios]])</f>
        <v>0</v>
      </c>
      <c r="K1032" s="75">
        <f t="shared" si="92"/>
        <v>0</v>
      </c>
      <c r="L1032" s="76">
        <f>+IF(CONSOLIDADO[[#This Row],[Codigo Municipio]]=E1031,CONSOLIDADO[[#This Row],[Recuperados Diarios]]+L1031,CONSOLIDADO[[#This Row],[Recuperados Diarios]])</f>
        <v>1</v>
      </c>
      <c r="M1032" s="77" cm="1">
        <f t="array" ref="M1032">+IFERROR(IF(CONSOLIDADO[[#This Row],[Día]]&lt;14,0,INDEX(CONSOLIDADO[Casos Diarios],ROW()-14,1)),0)</f>
        <v>0</v>
      </c>
      <c r="N1032" s="72">
        <f>+IF(CONSOLIDADO[[#This Row],[Clave]]="710143893",1,IF(OR(CONSOLIDADO[[#This Row],[Casos Acumulados]]&gt;0,CONSOLIDADO[[#This Row],[Muertes]]&gt;0),N1031+1,I1032))</f>
        <v>38</v>
      </c>
      <c r="O1032" s="69">
        <f>+IFERROR(VLOOKUP($G1032,TDMuertes!$C$2:$E$534,3,0),0)</f>
        <v>0</v>
      </c>
      <c r="P1032" s="94" t="str">
        <f t="shared" ca="1" si="93"/>
        <v>ON</v>
      </c>
      <c r="Q1032" s="78">
        <f>+IFERROR(VLOOKUP(CONSOLIDADO[[#This Row],[Codigo Municipio]],TDDia!$A$4:$B$394,2,0),0)</f>
        <v>0</v>
      </c>
    </row>
    <row r="1033" spans="2:17" ht="14.45">
      <c r="B1033">
        <f t="shared" si="94"/>
        <v>6</v>
      </c>
      <c r="C1033" s="69" t="str" cm="1">
        <f t="array" ref="C1033">+INDEX(Table_4[[Departamento]:[Municipio]],FINAL!$B1033,1)</f>
        <v>Atlántida</v>
      </c>
      <c r="D1033" s="69" t="str" cm="1">
        <f t="array" ref="D1033">+INDEX(Table_4[[Departamento]:[Municipio]],FINAL!$B1033,4)</f>
        <v>San Francisco</v>
      </c>
      <c r="E1033" s="69" t="str" cm="1">
        <f t="array" ref="E1033">+INDEX(Table_4[[Departamento]:[Municipio]],FINAL!$B1033,3)</f>
        <v>0106</v>
      </c>
      <c r="F1033" s="96">
        <f t="shared" si="79"/>
        <v>43959</v>
      </c>
      <c r="G1033" s="71" t="str">
        <f>+CONSOLIDADO[[#This Row],[Codigo Municipio]]&amp;CONSOLIDADO[[#This Row],[Fecha]]</f>
        <v>010643959</v>
      </c>
      <c r="H1033" s="72">
        <f>+IFERROR(VLOOKUP($G1033,TDAcumula!$C$2:$E$2027,3,0),0)</f>
        <v>0</v>
      </c>
      <c r="I1033" s="73">
        <f t="shared" si="91"/>
        <v>1</v>
      </c>
      <c r="J1033" s="74">
        <f>+IF(CONSOLIDADO[[#This Row],[Codigo Municipio]]=E1032,CONSOLIDADO[[#This Row],[Fallecidos Diarios]]+J1032,CONSOLIDADO[[#This Row],[Fallecidos Diarios]])</f>
        <v>0</v>
      </c>
      <c r="K1033" s="75">
        <f t="shared" si="92"/>
        <v>0</v>
      </c>
      <c r="L1033" s="76">
        <f>+IF(CONSOLIDADO[[#This Row],[Codigo Municipio]]=E1032,CONSOLIDADO[[#This Row],[Recuperados Diarios]]+L1032,CONSOLIDADO[[#This Row],[Recuperados Diarios]])</f>
        <v>1</v>
      </c>
      <c r="M1033" s="77" cm="1">
        <f t="array" ref="M1033">+IFERROR(IF(CONSOLIDADO[[#This Row],[Día]]&lt;14,0,INDEX(CONSOLIDADO[Casos Diarios],ROW()-14,1)),0)</f>
        <v>0</v>
      </c>
      <c r="N1033" s="72">
        <f>+IF(CONSOLIDADO[[#This Row],[Clave]]="710143893",1,IF(OR(CONSOLIDADO[[#This Row],[Casos Acumulados]]&gt;0,CONSOLIDADO[[#This Row],[Muertes]]&gt;0),N1032+1,I1033))</f>
        <v>39</v>
      </c>
      <c r="O1033" s="69">
        <f>+IFERROR(VLOOKUP($G1033,TDMuertes!$C$2:$E$534,3,0),0)</f>
        <v>0</v>
      </c>
      <c r="P1033" s="94" t="str">
        <f t="shared" ca="1" si="93"/>
        <v>OUT TIME</v>
      </c>
      <c r="Q1033" s="78">
        <f>+IFERROR(VLOOKUP(CONSOLIDADO[[#This Row],[Codigo Municipio]],TDDia!$A$4:$B$394,2,0),0)</f>
        <v>0</v>
      </c>
    </row>
    <row r="1034" spans="2:17" ht="14.45">
      <c r="B1034">
        <f t="shared" si="94"/>
        <v>6</v>
      </c>
      <c r="C1034" s="69" t="str" cm="1">
        <f t="array" ref="C1034">+INDEX(Table_4[[Departamento]:[Municipio]],FINAL!$B1034,1)</f>
        <v>Atlántida</v>
      </c>
      <c r="D1034" s="69" t="str" cm="1">
        <f t="array" ref="D1034">+INDEX(Table_4[[Departamento]:[Municipio]],FINAL!$B1034,4)</f>
        <v>San Francisco</v>
      </c>
      <c r="E1034" s="69" t="str" cm="1">
        <f t="array" ref="E1034">+INDEX(Table_4[[Departamento]:[Municipio]],FINAL!$B1034,3)</f>
        <v>0106</v>
      </c>
      <c r="F1034" s="96">
        <f t="shared" si="79"/>
        <v>43960</v>
      </c>
      <c r="G1034" s="71" t="str">
        <f>+CONSOLIDADO[[#This Row],[Codigo Municipio]]&amp;CONSOLIDADO[[#This Row],[Fecha]]</f>
        <v>010643960</v>
      </c>
      <c r="H1034" s="72">
        <f>+IFERROR(VLOOKUP($G1034,TDAcumula!$C$2:$E$2027,3,0),0)</f>
        <v>0</v>
      </c>
      <c r="I1034" s="73">
        <f t="shared" si="91"/>
        <v>1</v>
      </c>
      <c r="J1034" s="74">
        <f>+IF(CONSOLIDADO[[#This Row],[Codigo Municipio]]=E1033,CONSOLIDADO[[#This Row],[Fallecidos Diarios]]+J1033,CONSOLIDADO[[#This Row],[Fallecidos Diarios]])</f>
        <v>0</v>
      </c>
      <c r="K1034" s="75">
        <f t="shared" si="92"/>
        <v>0</v>
      </c>
      <c r="L1034" s="76">
        <f>+IF(CONSOLIDADO[[#This Row],[Codigo Municipio]]=E1033,CONSOLIDADO[[#This Row],[Recuperados Diarios]]+L1033,CONSOLIDADO[[#This Row],[Recuperados Diarios]])</f>
        <v>1</v>
      </c>
      <c r="M1034" s="77" cm="1">
        <f t="array" ref="M1034">+IFERROR(IF(CONSOLIDADO[[#This Row],[Día]]&lt;14,0,INDEX(CONSOLIDADO[Casos Diarios],ROW()-14,1)),0)</f>
        <v>0</v>
      </c>
      <c r="N1034" s="72">
        <f>+IF(CONSOLIDADO[[#This Row],[Clave]]="710143893",1,IF(OR(CONSOLIDADO[[#This Row],[Casos Acumulados]]&gt;0,CONSOLIDADO[[#This Row],[Muertes]]&gt;0),N1033+1,I1034))</f>
        <v>40</v>
      </c>
      <c r="O1034" s="69">
        <f>+IFERROR(VLOOKUP($G1034,TDMuertes!$C$2:$E$534,3,0),0)</f>
        <v>0</v>
      </c>
      <c r="P1034" s="94" t="str">
        <f t="shared" ca="1" si="93"/>
        <v>OUT TIME</v>
      </c>
      <c r="Q1034" s="78">
        <f>+IFERROR(VLOOKUP(CONSOLIDADO[[#This Row],[Codigo Municipio]],TDDia!$A$4:$B$394,2,0),0)</f>
        <v>0</v>
      </c>
    </row>
    <row r="1035" spans="2:17" ht="14.45">
      <c r="B1035">
        <f t="shared" si="94"/>
        <v>6</v>
      </c>
      <c r="C1035" s="69" t="str" cm="1">
        <f t="array" ref="C1035">+INDEX(Table_4[[Departamento]:[Municipio]],FINAL!$B1035,1)</f>
        <v>Atlántida</v>
      </c>
      <c r="D1035" s="69" t="str" cm="1">
        <f t="array" ref="D1035">+INDEX(Table_4[[Departamento]:[Municipio]],FINAL!$B1035,4)</f>
        <v>San Francisco</v>
      </c>
      <c r="E1035" s="69" t="str" cm="1">
        <f t="array" ref="E1035">+INDEX(Table_4[[Departamento]:[Municipio]],FINAL!$B1035,3)</f>
        <v>0106</v>
      </c>
      <c r="F1035" s="96">
        <f t="shared" si="79"/>
        <v>43961</v>
      </c>
      <c r="G1035" s="71" t="str">
        <f>+CONSOLIDADO[[#This Row],[Codigo Municipio]]&amp;CONSOLIDADO[[#This Row],[Fecha]]</f>
        <v>010643961</v>
      </c>
      <c r="H1035" s="72">
        <f>+IFERROR(VLOOKUP($G1035,TDAcumula!$C$2:$E$2027,3,0),0)</f>
        <v>0</v>
      </c>
      <c r="I1035" s="73">
        <f t="shared" si="91"/>
        <v>1</v>
      </c>
      <c r="J1035" s="74">
        <f>+IF(CONSOLIDADO[[#This Row],[Codigo Municipio]]=E1034,CONSOLIDADO[[#This Row],[Fallecidos Diarios]]+J1034,CONSOLIDADO[[#This Row],[Fallecidos Diarios]])</f>
        <v>0</v>
      </c>
      <c r="K1035" s="75">
        <f t="shared" si="92"/>
        <v>0</v>
      </c>
      <c r="L1035" s="76">
        <f>+IF(CONSOLIDADO[[#This Row],[Codigo Municipio]]=E1034,CONSOLIDADO[[#This Row],[Recuperados Diarios]]+L1034,CONSOLIDADO[[#This Row],[Recuperados Diarios]])</f>
        <v>1</v>
      </c>
      <c r="M1035" s="77" cm="1">
        <f t="array" ref="M1035">+IFERROR(IF(CONSOLIDADO[[#This Row],[Día]]&lt;14,0,INDEX(CONSOLIDADO[Casos Diarios],ROW()-14,1)),0)</f>
        <v>0</v>
      </c>
      <c r="N1035" s="72">
        <f>+IF(CONSOLIDADO[[#This Row],[Clave]]="710143893",1,IF(OR(CONSOLIDADO[[#This Row],[Casos Acumulados]]&gt;0,CONSOLIDADO[[#This Row],[Muertes]]&gt;0),N1034+1,I1035))</f>
        <v>41</v>
      </c>
      <c r="O1035" s="69">
        <f>+IFERROR(VLOOKUP($G1035,TDMuertes!$C$2:$E$534,3,0),0)</f>
        <v>0</v>
      </c>
      <c r="P1035" s="94" t="str">
        <f t="shared" ca="1" si="93"/>
        <v>OUT TIME</v>
      </c>
      <c r="Q1035" s="78">
        <f>+IFERROR(VLOOKUP(CONSOLIDADO[[#This Row],[Codigo Municipio]],TDDia!$A$4:$B$394,2,0),0)</f>
        <v>0</v>
      </c>
    </row>
    <row r="1036" spans="2:17" ht="14.45">
      <c r="B1036">
        <f t="shared" si="94"/>
        <v>6</v>
      </c>
      <c r="C1036" s="69" t="str" cm="1">
        <f t="array" ref="C1036">+INDEX(Table_4[[Departamento]:[Municipio]],FINAL!$B1036,1)</f>
        <v>Atlántida</v>
      </c>
      <c r="D1036" s="69" t="str" cm="1">
        <f t="array" ref="D1036">+INDEX(Table_4[[Departamento]:[Municipio]],FINAL!$B1036,4)</f>
        <v>San Francisco</v>
      </c>
      <c r="E1036" s="69" t="str" cm="1">
        <f t="array" ref="E1036">+INDEX(Table_4[[Departamento]:[Municipio]],FINAL!$B1036,3)</f>
        <v>0106</v>
      </c>
      <c r="F1036" s="96">
        <f t="shared" si="79"/>
        <v>43962</v>
      </c>
      <c r="G1036" s="71" t="str">
        <f>+CONSOLIDADO[[#This Row],[Codigo Municipio]]&amp;CONSOLIDADO[[#This Row],[Fecha]]</f>
        <v>010643962</v>
      </c>
      <c r="H1036" s="72">
        <f>+IFERROR(VLOOKUP($G1036,TDAcumula!$C$2:$E$2027,3,0),0)</f>
        <v>0</v>
      </c>
      <c r="I1036" s="73">
        <f t="shared" si="91"/>
        <v>1</v>
      </c>
      <c r="J1036" s="74">
        <f>+IF(CONSOLIDADO[[#This Row],[Codigo Municipio]]=E1035,CONSOLIDADO[[#This Row],[Fallecidos Diarios]]+J1035,CONSOLIDADO[[#This Row],[Fallecidos Diarios]])</f>
        <v>0</v>
      </c>
      <c r="K1036" s="75">
        <f t="shared" si="92"/>
        <v>0</v>
      </c>
      <c r="L1036" s="76">
        <f>+IF(CONSOLIDADO[[#This Row],[Codigo Municipio]]=E1035,CONSOLIDADO[[#This Row],[Recuperados Diarios]]+L1035,CONSOLIDADO[[#This Row],[Recuperados Diarios]])</f>
        <v>1</v>
      </c>
      <c r="M1036" s="77" cm="1">
        <f t="array" ref="M1036">+IFERROR(IF(CONSOLIDADO[[#This Row],[Día]]&lt;14,0,INDEX(CONSOLIDADO[Casos Diarios],ROW()-14,1)),0)</f>
        <v>0</v>
      </c>
      <c r="N1036" s="72">
        <f>+IF(CONSOLIDADO[[#This Row],[Clave]]="710143893",1,IF(OR(CONSOLIDADO[[#This Row],[Casos Acumulados]]&gt;0,CONSOLIDADO[[#This Row],[Muertes]]&gt;0),N1035+1,I1036))</f>
        <v>42</v>
      </c>
      <c r="O1036" s="69">
        <f>+IFERROR(VLOOKUP($G1036,TDMuertes!$C$2:$E$534,3,0),0)</f>
        <v>0</v>
      </c>
      <c r="P1036" s="94" t="str">
        <f t="shared" ca="1" si="93"/>
        <v>OUT TIME</v>
      </c>
      <c r="Q1036" s="78">
        <f>+IFERROR(VLOOKUP(CONSOLIDADO[[#This Row],[Codigo Municipio]],TDDia!$A$4:$B$394,2,0),0)</f>
        <v>0</v>
      </c>
    </row>
    <row r="1037" spans="2:17" ht="14.45">
      <c r="B1037">
        <f t="shared" si="94"/>
        <v>6</v>
      </c>
      <c r="C1037" s="69" t="str" cm="1">
        <f t="array" ref="C1037">+INDEX(Table_4[[Departamento]:[Municipio]],FINAL!$B1037,1)</f>
        <v>Atlántida</v>
      </c>
      <c r="D1037" s="69" t="str" cm="1">
        <f t="array" ref="D1037">+INDEX(Table_4[[Departamento]:[Municipio]],FINAL!$B1037,4)</f>
        <v>San Francisco</v>
      </c>
      <c r="E1037" s="69" t="str" cm="1">
        <f t="array" ref="E1037">+INDEX(Table_4[[Departamento]:[Municipio]],FINAL!$B1037,3)</f>
        <v>0106</v>
      </c>
      <c r="F1037" s="96">
        <f t="shared" si="79"/>
        <v>43963</v>
      </c>
      <c r="G1037" s="71" t="str">
        <f>+CONSOLIDADO[[#This Row],[Codigo Municipio]]&amp;CONSOLIDADO[[#This Row],[Fecha]]</f>
        <v>010643963</v>
      </c>
      <c r="H1037" s="72">
        <f>+IFERROR(VLOOKUP($G1037,TDAcumula!$C$2:$E$2027,3,0),0)</f>
        <v>0</v>
      </c>
      <c r="I1037" s="73">
        <f t="shared" si="91"/>
        <v>1</v>
      </c>
      <c r="J1037" s="74">
        <f>+IF(CONSOLIDADO[[#This Row],[Codigo Municipio]]=E1036,CONSOLIDADO[[#This Row],[Fallecidos Diarios]]+J1036,CONSOLIDADO[[#This Row],[Fallecidos Diarios]])</f>
        <v>0</v>
      </c>
      <c r="K1037" s="75">
        <f t="shared" si="92"/>
        <v>0</v>
      </c>
      <c r="L1037" s="76">
        <f>+IF(CONSOLIDADO[[#This Row],[Codigo Municipio]]=E1036,CONSOLIDADO[[#This Row],[Recuperados Diarios]]+L1036,CONSOLIDADO[[#This Row],[Recuperados Diarios]])</f>
        <v>1</v>
      </c>
      <c r="M1037" s="77" cm="1">
        <f t="array" ref="M1037">+IFERROR(IF(CONSOLIDADO[[#This Row],[Día]]&lt;14,0,INDEX(CONSOLIDADO[Casos Diarios],ROW()-14,1)),0)</f>
        <v>0</v>
      </c>
      <c r="N1037" s="72">
        <f>+IF(CONSOLIDADO[[#This Row],[Clave]]="710143893",1,IF(OR(CONSOLIDADO[[#This Row],[Casos Acumulados]]&gt;0,CONSOLIDADO[[#This Row],[Muertes]]&gt;0),N1036+1,I1037))</f>
        <v>43</v>
      </c>
      <c r="O1037" s="69">
        <f>+IFERROR(VLOOKUP($G1037,TDMuertes!$C$2:$E$534,3,0),0)</f>
        <v>0</v>
      </c>
      <c r="P1037" s="94" t="str">
        <f t="shared" ca="1" si="93"/>
        <v>OUT TIME</v>
      </c>
      <c r="Q1037" s="78">
        <f>+IFERROR(VLOOKUP(CONSOLIDADO[[#This Row],[Codigo Municipio]],TDDia!$A$4:$B$394,2,0),0)</f>
        <v>0</v>
      </c>
    </row>
    <row r="1038" spans="2:17" ht="14.45">
      <c r="B1038">
        <f t="shared" si="94"/>
        <v>6</v>
      </c>
      <c r="C1038" s="69" t="str" cm="1">
        <f t="array" ref="C1038">+INDEX(Table_4[[Departamento]:[Municipio]],FINAL!$B1038,1)</f>
        <v>Atlántida</v>
      </c>
      <c r="D1038" s="69" t="str" cm="1">
        <f t="array" ref="D1038">+INDEX(Table_4[[Departamento]:[Municipio]],FINAL!$B1038,4)</f>
        <v>San Francisco</v>
      </c>
      <c r="E1038" s="69" t="str" cm="1">
        <f t="array" ref="E1038">+INDEX(Table_4[[Departamento]:[Municipio]],FINAL!$B1038,3)</f>
        <v>0106</v>
      </c>
      <c r="F1038" s="96">
        <f t="shared" si="79"/>
        <v>43964</v>
      </c>
      <c r="G1038" s="71" t="str">
        <f>+CONSOLIDADO[[#This Row],[Codigo Municipio]]&amp;CONSOLIDADO[[#This Row],[Fecha]]</f>
        <v>010643964</v>
      </c>
      <c r="H1038" s="72">
        <f>+IFERROR(VLOOKUP($G1038,TDAcumula!$C$2:$E$2027,3,0),0)</f>
        <v>0</v>
      </c>
      <c r="I1038" s="73">
        <f t="shared" si="91"/>
        <v>1</v>
      </c>
      <c r="J1038" s="74">
        <f>+IF(CONSOLIDADO[[#This Row],[Codigo Municipio]]=E1037,CONSOLIDADO[[#This Row],[Fallecidos Diarios]]+J1037,CONSOLIDADO[[#This Row],[Fallecidos Diarios]])</f>
        <v>0</v>
      </c>
      <c r="K1038" s="75">
        <f t="shared" si="92"/>
        <v>0</v>
      </c>
      <c r="L1038" s="76">
        <f>+IF(CONSOLIDADO[[#This Row],[Codigo Municipio]]=E1037,CONSOLIDADO[[#This Row],[Recuperados Diarios]]+L1037,CONSOLIDADO[[#This Row],[Recuperados Diarios]])</f>
        <v>1</v>
      </c>
      <c r="M1038" s="77" cm="1">
        <f t="array" ref="M1038">+IFERROR(IF(CONSOLIDADO[[#This Row],[Día]]&lt;14,0,INDEX(CONSOLIDADO[Casos Diarios],ROW()-14,1)),0)</f>
        <v>0</v>
      </c>
      <c r="N1038" s="72">
        <f>+IF(CONSOLIDADO[[#This Row],[Clave]]="710143893",1,IF(OR(CONSOLIDADO[[#This Row],[Casos Acumulados]]&gt;0,CONSOLIDADO[[#This Row],[Muertes]]&gt;0),N1037+1,I1038))</f>
        <v>44</v>
      </c>
      <c r="O1038" s="69">
        <f>+IFERROR(VLOOKUP($G1038,TDMuertes!$C$2:$E$534,3,0),0)</f>
        <v>0</v>
      </c>
      <c r="P1038" s="94" t="str">
        <f t="shared" ca="1" si="93"/>
        <v>OUT TIME</v>
      </c>
      <c r="Q1038" s="78">
        <f>+IFERROR(VLOOKUP(CONSOLIDADO[[#This Row],[Codigo Municipio]],TDDia!$A$4:$B$394,2,0),0)</f>
        <v>0</v>
      </c>
    </row>
    <row r="1039" spans="2:17" ht="14.45">
      <c r="B1039">
        <f t="shared" si="94"/>
        <v>6</v>
      </c>
      <c r="C1039" s="69" t="str" cm="1">
        <f t="array" ref="C1039">+INDEX(Table_4[[Departamento]:[Municipio]],FINAL!$B1039,1)</f>
        <v>Atlántida</v>
      </c>
      <c r="D1039" s="69" t="str" cm="1">
        <f t="array" ref="D1039">+INDEX(Table_4[[Departamento]:[Municipio]],FINAL!$B1039,4)</f>
        <v>San Francisco</v>
      </c>
      <c r="E1039" s="69" t="str" cm="1">
        <f t="array" ref="E1039">+INDEX(Table_4[[Departamento]:[Municipio]],FINAL!$B1039,3)</f>
        <v>0106</v>
      </c>
      <c r="F1039" s="96">
        <f t="shared" si="79"/>
        <v>43965</v>
      </c>
      <c r="G1039" s="71" t="str">
        <f>+CONSOLIDADO[[#This Row],[Codigo Municipio]]&amp;CONSOLIDADO[[#This Row],[Fecha]]</f>
        <v>010643965</v>
      </c>
      <c r="H1039" s="72">
        <f>+IFERROR(VLOOKUP($G1039,TDAcumula!$C$2:$E$2027,3,0),0)</f>
        <v>0</v>
      </c>
      <c r="I1039" s="73">
        <f t="shared" si="91"/>
        <v>1</v>
      </c>
      <c r="J1039" s="74">
        <f>+IF(CONSOLIDADO[[#This Row],[Codigo Municipio]]=E1038,CONSOLIDADO[[#This Row],[Fallecidos Diarios]]+J1038,CONSOLIDADO[[#This Row],[Fallecidos Diarios]])</f>
        <v>0</v>
      </c>
      <c r="K1039" s="75">
        <f t="shared" si="92"/>
        <v>0</v>
      </c>
      <c r="L1039" s="76">
        <f>+IF(CONSOLIDADO[[#This Row],[Codigo Municipio]]=E1038,CONSOLIDADO[[#This Row],[Recuperados Diarios]]+L1038,CONSOLIDADO[[#This Row],[Recuperados Diarios]])</f>
        <v>1</v>
      </c>
      <c r="M1039" s="77" cm="1">
        <f t="array" ref="M1039">+IFERROR(IF(CONSOLIDADO[[#This Row],[Día]]&lt;14,0,INDEX(CONSOLIDADO[Casos Diarios],ROW()-14,1)),0)</f>
        <v>0</v>
      </c>
      <c r="N1039" s="72">
        <f>+IF(CONSOLIDADO[[#This Row],[Clave]]="710143893",1,IF(OR(CONSOLIDADO[[#This Row],[Casos Acumulados]]&gt;0,CONSOLIDADO[[#This Row],[Muertes]]&gt;0),N1038+1,I1039))</f>
        <v>45</v>
      </c>
      <c r="O1039" s="69">
        <f>+IFERROR(VLOOKUP($G1039,TDMuertes!$C$2:$E$534,3,0),0)</f>
        <v>0</v>
      </c>
      <c r="P1039" s="94" t="str">
        <f t="shared" ca="1" si="93"/>
        <v>OUT TIME</v>
      </c>
      <c r="Q1039" s="78">
        <f>+IFERROR(VLOOKUP(CONSOLIDADO[[#This Row],[Codigo Municipio]],TDDia!$A$4:$B$394,2,0),0)</f>
        <v>0</v>
      </c>
    </row>
    <row r="1040" spans="2:17" ht="14.45">
      <c r="B1040">
        <f t="shared" si="94"/>
        <v>6</v>
      </c>
      <c r="C1040" s="69" t="str" cm="1">
        <f t="array" ref="C1040">+INDEX(Table_4[[Departamento]:[Municipio]],FINAL!$B1040,1)</f>
        <v>Atlántida</v>
      </c>
      <c r="D1040" s="69" t="str" cm="1">
        <f t="array" ref="D1040">+INDEX(Table_4[[Departamento]:[Municipio]],FINAL!$B1040,4)</f>
        <v>San Francisco</v>
      </c>
      <c r="E1040" s="69" t="str" cm="1">
        <f t="array" ref="E1040">+INDEX(Table_4[[Departamento]:[Municipio]],FINAL!$B1040,3)</f>
        <v>0106</v>
      </c>
      <c r="F1040" s="96">
        <f t="shared" si="79"/>
        <v>43966</v>
      </c>
      <c r="G1040" s="71" t="str">
        <f>+CONSOLIDADO[[#This Row],[Codigo Municipio]]&amp;CONSOLIDADO[[#This Row],[Fecha]]</f>
        <v>010643966</v>
      </c>
      <c r="H1040" s="72">
        <f>+IFERROR(VLOOKUP($G1040,TDAcumula!$C$2:$E$2027,3,0),0)</f>
        <v>0</v>
      </c>
      <c r="I1040" s="73">
        <f t="shared" si="91"/>
        <v>1</v>
      </c>
      <c r="J1040" s="74">
        <f>+IF(CONSOLIDADO[[#This Row],[Codigo Municipio]]=E1039,CONSOLIDADO[[#This Row],[Fallecidos Diarios]]+J1039,CONSOLIDADO[[#This Row],[Fallecidos Diarios]])</f>
        <v>0</v>
      </c>
      <c r="K1040" s="75">
        <f t="shared" si="92"/>
        <v>0</v>
      </c>
      <c r="L1040" s="76">
        <f>+IF(CONSOLIDADO[[#This Row],[Codigo Municipio]]=E1039,CONSOLIDADO[[#This Row],[Recuperados Diarios]]+L1039,CONSOLIDADO[[#This Row],[Recuperados Diarios]])</f>
        <v>1</v>
      </c>
      <c r="M1040" s="77" cm="1">
        <f t="array" ref="M1040">+IFERROR(IF(CONSOLIDADO[[#This Row],[Día]]&lt;14,0,INDEX(CONSOLIDADO[Casos Diarios],ROW()-14,1)),0)</f>
        <v>0</v>
      </c>
      <c r="N1040" s="72">
        <f>+IF(CONSOLIDADO[[#This Row],[Clave]]="710143893",1,IF(OR(CONSOLIDADO[[#This Row],[Casos Acumulados]]&gt;0,CONSOLIDADO[[#This Row],[Muertes]]&gt;0),N1039+1,I1040))</f>
        <v>46</v>
      </c>
      <c r="O1040" s="69">
        <f>+IFERROR(VLOOKUP($G1040,TDMuertes!$C$2:$E$534,3,0),0)</f>
        <v>0</v>
      </c>
      <c r="P1040" s="94" t="str">
        <f t="shared" ca="1" si="93"/>
        <v>OUT TIME</v>
      </c>
      <c r="Q1040" s="78">
        <f>+IFERROR(VLOOKUP(CONSOLIDADO[[#This Row],[Codigo Municipio]],TDDia!$A$4:$B$394,2,0),0)</f>
        <v>0</v>
      </c>
    </row>
    <row r="1041" spans="2:17" ht="14.45">
      <c r="B1041">
        <f t="shared" si="94"/>
        <v>6</v>
      </c>
      <c r="C1041" s="69" t="str" cm="1">
        <f t="array" ref="C1041">+INDEX(Table_4[[Departamento]:[Municipio]],FINAL!$B1041,1)</f>
        <v>Atlántida</v>
      </c>
      <c r="D1041" s="69" t="str" cm="1">
        <f t="array" ref="D1041">+INDEX(Table_4[[Departamento]:[Municipio]],FINAL!$B1041,4)</f>
        <v>San Francisco</v>
      </c>
      <c r="E1041" s="69" t="str" cm="1">
        <f t="array" ref="E1041">+INDEX(Table_4[[Departamento]:[Municipio]],FINAL!$B1041,3)</f>
        <v>0106</v>
      </c>
      <c r="F1041" s="96">
        <f t="shared" si="79"/>
        <v>43967</v>
      </c>
      <c r="G1041" s="71" t="str">
        <f>+CONSOLIDADO[[#This Row],[Codigo Municipio]]&amp;CONSOLIDADO[[#This Row],[Fecha]]</f>
        <v>010643967</v>
      </c>
      <c r="H1041" s="72">
        <f>+IFERROR(VLOOKUP($G1041,TDAcumula!$C$2:$E$2027,3,0),0)</f>
        <v>0</v>
      </c>
      <c r="I1041" s="73">
        <f t="shared" si="91"/>
        <v>1</v>
      </c>
      <c r="J1041" s="74">
        <f>+IF(CONSOLIDADO[[#This Row],[Codigo Municipio]]=E1040,CONSOLIDADO[[#This Row],[Fallecidos Diarios]]+J1040,CONSOLIDADO[[#This Row],[Fallecidos Diarios]])</f>
        <v>0</v>
      </c>
      <c r="K1041" s="75">
        <f t="shared" si="92"/>
        <v>0</v>
      </c>
      <c r="L1041" s="76">
        <f>+IF(CONSOLIDADO[[#This Row],[Codigo Municipio]]=E1040,CONSOLIDADO[[#This Row],[Recuperados Diarios]]+L1040,CONSOLIDADO[[#This Row],[Recuperados Diarios]])</f>
        <v>1</v>
      </c>
      <c r="M1041" s="77" cm="1">
        <f t="array" ref="M1041">+IFERROR(IF(CONSOLIDADO[[#This Row],[Día]]&lt;14,0,INDEX(CONSOLIDADO[Casos Diarios],ROW()-14,1)),0)</f>
        <v>0</v>
      </c>
      <c r="N1041" s="72">
        <f>+IF(CONSOLIDADO[[#This Row],[Clave]]="710143893",1,IF(OR(CONSOLIDADO[[#This Row],[Casos Acumulados]]&gt;0,CONSOLIDADO[[#This Row],[Muertes]]&gt;0),N1040+1,I1041))</f>
        <v>47</v>
      </c>
      <c r="O1041" s="69">
        <f>+IFERROR(VLOOKUP($G1041,TDMuertes!$C$2:$E$534,3,0),0)</f>
        <v>0</v>
      </c>
      <c r="P1041" s="94" t="str">
        <f t="shared" ca="1" si="93"/>
        <v>OUT TIME</v>
      </c>
      <c r="Q1041" s="78">
        <f>+IFERROR(VLOOKUP(CONSOLIDADO[[#This Row],[Codigo Municipio]],TDDia!$A$4:$B$394,2,0),0)</f>
        <v>0</v>
      </c>
    </row>
    <row r="1042" spans="2:17" ht="14.45">
      <c r="B1042">
        <f t="shared" si="94"/>
        <v>6</v>
      </c>
      <c r="C1042" s="69" t="str" cm="1">
        <f t="array" ref="C1042">+INDEX(Table_4[[Departamento]:[Municipio]],FINAL!$B1042,1)</f>
        <v>Atlántida</v>
      </c>
      <c r="D1042" s="69" t="str" cm="1">
        <f t="array" ref="D1042">+INDEX(Table_4[[Departamento]:[Municipio]],FINAL!$B1042,4)</f>
        <v>San Francisco</v>
      </c>
      <c r="E1042" s="69" t="str" cm="1">
        <f t="array" ref="E1042">+INDEX(Table_4[[Departamento]:[Municipio]],FINAL!$B1042,3)</f>
        <v>0106</v>
      </c>
      <c r="F1042" s="96">
        <f t="shared" si="79"/>
        <v>43968</v>
      </c>
      <c r="G1042" s="71" t="str">
        <f>+CONSOLIDADO[[#This Row],[Codigo Municipio]]&amp;CONSOLIDADO[[#This Row],[Fecha]]</f>
        <v>010643968</v>
      </c>
      <c r="H1042" s="72">
        <f>+IFERROR(VLOOKUP($G1042,TDAcumula!$C$2:$E$2027,3,0),0)</f>
        <v>0</v>
      </c>
      <c r="I1042" s="73">
        <f t="shared" si="91"/>
        <v>1</v>
      </c>
      <c r="J1042" s="74">
        <f>+IF(CONSOLIDADO[[#This Row],[Codigo Municipio]]=E1041,CONSOLIDADO[[#This Row],[Fallecidos Diarios]]+J1041,CONSOLIDADO[[#This Row],[Fallecidos Diarios]])</f>
        <v>0</v>
      </c>
      <c r="K1042" s="75">
        <f t="shared" si="92"/>
        <v>0</v>
      </c>
      <c r="L1042" s="76">
        <f>+IF(CONSOLIDADO[[#This Row],[Codigo Municipio]]=E1041,CONSOLIDADO[[#This Row],[Recuperados Diarios]]+L1041,CONSOLIDADO[[#This Row],[Recuperados Diarios]])</f>
        <v>1</v>
      </c>
      <c r="M1042" s="77" cm="1">
        <f t="array" ref="M1042">+IFERROR(IF(CONSOLIDADO[[#This Row],[Día]]&lt;14,0,INDEX(CONSOLIDADO[Casos Diarios],ROW()-14,1)),0)</f>
        <v>0</v>
      </c>
      <c r="N1042" s="72">
        <f>+IF(CONSOLIDADO[[#This Row],[Clave]]="710143893",1,IF(OR(CONSOLIDADO[[#This Row],[Casos Acumulados]]&gt;0,CONSOLIDADO[[#This Row],[Muertes]]&gt;0),N1041+1,I1042))</f>
        <v>48</v>
      </c>
      <c r="O1042" s="69">
        <f>+IFERROR(VLOOKUP($G1042,TDMuertes!$C$2:$E$534,3,0),0)</f>
        <v>0</v>
      </c>
      <c r="P1042" s="94" t="str">
        <f t="shared" ca="1" si="93"/>
        <v>OUT TIME</v>
      </c>
      <c r="Q1042" s="78">
        <f>+IFERROR(VLOOKUP(CONSOLIDADO[[#This Row],[Codigo Municipio]],TDDia!$A$4:$B$394,2,0),0)</f>
        <v>0</v>
      </c>
    </row>
    <row r="1043" spans="2:17" ht="14.45">
      <c r="B1043">
        <f t="shared" si="94"/>
        <v>6</v>
      </c>
      <c r="C1043" s="69" t="str" cm="1">
        <f t="array" ref="C1043">+INDEX(Table_4[[Departamento]:[Municipio]],FINAL!$B1043,1)</f>
        <v>Atlántida</v>
      </c>
      <c r="D1043" s="69" t="str" cm="1">
        <f t="array" ref="D1043">+INDEX(Table_4[[Departamento]:[Municipio]],FINAL!$B1043,4)</f>
        <v>San Francisco</v>
      </c>
      <c r="E1043" s="69" t="str" cm="1">
        <f t="array" ref="E1043">+INDEX(Table_4[[Departamento]:[Municipio]],FINAL!$B1043,3)</f>
        <v>0106</v>
      </c>
      <c r="F1043" s="96">
        <f t="shared" si="79"/>
        <v>43969</v>
      </c>
      <c r="G1043" s="71" t="str">
        <f>+CONSOLIDADO[[#This Row],[Codigo Municipio]]&amp;CONSOLIDADO[[#This Row],[Fecha]]</f>
        <v>010643969</v>
      </c>
      <c r="H1043" s="72">
        <f>+IFERROR(VLOOKUP($G1043,TDAcumula!$C$2:$E$2027,3,0),0)</f>
        <v>0</v>
      </c>
      <c r="I1043" s="73">
        <f t="shared" si="91"/>
        <v>1</v>
      </c>
      <c r="J1043" s="74">
        <f>+IF(CONSOLIDADO[[#This Row],[Codigo Municipio]]=E1042,CONSOLIDADO[[#This Row],[Fallecidos Diarios]]+J1042,CONSOLIDADO[[#This Row],[Fallecidos Diarios]])</f>
        <v>0</v>
      </c>
      <c r="K1043" s="75">
        <f t="shared" si="92"/>
        <v>0</v>
      </c>
      <c r="L1043" s="76">
        <f>+IF(CONSOLIDADO[[#This Row],[Codigo Municipio]]=E1042,CONSOLIDADO[[#This Row],[Recuperados Diarios]]+L1042,CONSOLIDADO[[#This Row],[Recuperados Diarios]])</f>
        <v>1</v>
      </c>
      <c r="M1043" s="77" cm="1">
        <f t="array" ref="M1043">+IFERROR(IF(CONSOLIDADO[[#This Row],[Día]]&lt;14,0,INDEX(CONSOLIDADO[Casos Diarios],ROW()-14,1)),0)</f>
        <v>0</v>
      </c>
      <c r="N1043" s="72">
        <f>+IF(CONSOLIDADO[[#This Row],[Clave]]="710143893",1,IF(OR(CONSOLIDADO[[#This Row],[Casos Acumulados]]&gt;0,CONSOLIDADO[[#This Row],[Muertes]]&gt;0),N1042+1,I1043))</f>
        <v>49</v>
      </c>
      <c r="O1043" s="69">
        <f>+IFERROR(VLOOKUP($G1043,TDMuertes!$C$2:$E$534,3,0),0)</f>
        <v>0</v>
      </c>
      <c r="P1043" s="94" t="str">
        <f t="shared" ca="1" si="93"/>
        <v>OUT TIME</v>
      </c>
      <c r="Q1043" s="78">
        <f>+IFERROR(VLOOKUP(CONSOLIDADO[[#This Row],[Codigo Municipio]],TDDia!$A$4:$B$394,2,0),0)</f>
        <v>0</v>
      </c>
    </row>
    <row r="1044" spans="2:17" ht="14.45">
      <c r="B1044">
        <f t="shared" si="94"/>
        <v>6</v>
      </c>
      <c r="C1044" s="69" t="str" cm="1">
        <f t="array" ref="C1044">+INDEX(Table_4[[Departamento]:[Municipio]],FINAL!$B1044,1)</f>
        <v>Atlántida</v>
      </c>
      <c r="D1044" s="69" t="str" cm="1">
        <f t="array" ref="D1044">+INDEX(Table_4[[Departamento]:[Municipio]],FINAL!$B1044,4)</f>
        <v>San Francisco</v>
      </c>
      <c r="E1044" s="69" t="str" cm="1">
        <f t="array" ref="E1044">+INDEX(Table_4[[Departamento]:[Municipio]],FINAL!$B1044,3)</f>
        <v>0106</v>
      </c>
      <c r="F1044" s="96">
        <f t="shared" si="79"/>
        <v>43970</v>
      </c>
      <c r="G1044" s="71" t="str">
        <f>+CONSOLIDADO[[#This Row],[Codigo Municipio]]&amp;CONSOLIDADO[[#This Row],[Fecha]]</f>
        <v>010643970</v>
      </c>
      <c r="H1044" s="72">
        <f>+IFERROR(VLOOKUP($G1044,TDAcumula!$C$2:$E$2027,3,0),0)</f>
        <v>0</v>
      </c>
      <c r="I1044" s="73">
        <f t="shared" si="91"/>
        <v>1</v>
      </c>
      <c r="J1044" s="74">
        <f>+IF(CONSOLIDADO[[#This Row],[Codigo Municipio]]=E1043,CONSOLIDADO[[#This Row],[Fallecidos Diarios]]+J1043,CONSOLIDADO[[#This Row],[Fallecidos Diarios]])</f>
        <v>0</v>
      </c>
      <c r="K1044" s="75">
        <f t="shared" si="92"/>
        <v>0</v>
      </c>
      <c r="L1044" s="76">
        <f>+IF(CONSOLIDADO[[#This Row],[Codigo Municipio]]=E1043,CONSOLIDADO[[#This Row],[Recuperados Diarios]]+L1043,CONSOLIDADO[[#This Row],[Recuperados Diarios]])</f>
        <v>1</v>
      </c>
      <c r="M1044" s="77" cm="1">
        <f t="array" ref="M1044">+IFERROR(IF(CONSOLIDADO[[#This Row],[Día]]&lt;14,0,INDEX(CONSOLIDADO[Casos Diarios],ROW()-14,1)),0)</f>
        <v>0</v>
      </c>
      <c r="N1044" s="72">
        <f>+IF(CONSOLIDADO[[#This Row],[Clave]]="710143893",1,IF(OR(CONSOLIDADO[[#This Row],[Casos Acumulados]]&gt;0,CONSOLIDADO[[#This Row],[Muertes]]&gt;0),N1043+1,I1044))</f>
        <v>50</v>
      </c>
      <c r="O1044" s="69">
        <f>+IFERROR(VLOOKUP($G1044,TDMuertes!$C$2:$E$534,3,0),0)</f>
        <v>0</v>
      </c>
      <c r="P1044" s="94" t="str">
        <f t="shared" ca="1" si="93"/>
        <v>OUT TIME</v>
      </c>
      <c r="Q1044" s="78">
        <f>+IFERROR(VLOOKUP(CONSOLIDADO[[#This Row],[Codigo Municipio]],TDDia!$A$4:$B$394,2,0),0)</f>
        <v>0</v>
      </c>
    </row>
    <row r="1045" spans="2:17" ht="14.45">
      <c r="B1045">
        <f t="shared" si="94"/>
        <v>6</v>
      </c>
      <c r="C1045" s="69" t="str" cm="1">
        <f t="array" ref="C1045">+INDEX(Table_4[[Departamento]:[Municipio]],FINAL!$B1045,1)</f>
        <v>Atlántida</v>
      </c>
      <c r="D1045" s="69" t="str" cm="1">
        <f t="array" ref="D1045">+INDEX(Table_4[[Departamento]:[Municipio]],FINAL!$B1045,4)</f>
        <v>San Francisco</v>
      </c>
      <c r="E1045" s="69" t="str" cm="1">
        <f t="array" ref="E1045">+INDEX(Table_4[[Departamento]:[Municipio]],FINAL!$B1045,3)</f>
        <v>0106</v>
      </c>
      <c r="F1045" s="96">
        <f t="shared" si="79"/>
        <v>43971</v>
      </c>
      <c r="G1045" s="71" t="str">
        <f>+CONSOLIDADO[[#This Row],[Codigo Municipio]]&amp;CONSOLIDADO[[#This Row],[Fecha]]</f>
        <v>010643971</v>
      </c>
      <c r="H1045" s="72">
        <f>+IFERROR(VLOOKUP($G1045,TDAcumula!$C$2:$E$2027,3,0),0)</f>
        <v>0</v>
      </c>
      <c r="I1045" s="73">
        <f t="shared" si="91"/>
        <v>1</v>
      </c>
      <c r="J1045" s="74">
        <f>+IF(CONSOLIDADO[[#This Row],[Codigo Municipio]]=E1044,CONSOLIDADO[[#This Row],[Fallecidos Diarios]]+J1044,CONSOLIDADO[[#This Row],[Fallecidos Diarios]])</f>
        <v>0</v>
      </c>
      <c r="K1045" s="75">
        <f t="shared" si="92"/>
        <v>0</v>
      </c>
      <c r="L1045" s="76">
        <f>+IF(CONSOLIDADO[[#This Row],[Codigo Municipio]]=E1044,CONSOLIDADO[[#This Row],[Recuperados Diarios]]+L1044,CONSOLIDADO[[#This Row],[Recuperados Diarios]])</f>
        <v>1</v>
      </c>
      <c r="M1045" s="77" cm="1">
        <f t="array" ref="M1045">+IFERROR(IF(CONSOLIDADO[[#This Row],[Día]]&lt;14,0,INDEX(CONSOLIDADO[Casos Diarios],ROW()-14,1)),0)</f>
        <v>0</v>
      </c>
      <c r="N1045" s="72">
        <f>+IF(CONSOLIDADO[[#This Row],[Clave]]="710143893",1,IF(OR(CONSOLIDADO[[#This Row],[Casos Acumulados]]&gt;0,CONSOLIDADO[[#This Row],[Muertes]]&gt;0),N1044+1,I1045))</f>
        <v>51</v>
      </c>
      <c r="O1045" s="69">
        <f>+IFERROR(VLOOKUP($G1045,TDMuertes!$C$2:$E$534,3,0),0)</f>
        <v>0</v>
      </c>
      <c r="P1045" s="94" t="str">
        <f t="shared" ca="1" si="93"/>
        <v>OUT TIME</v>
      </c>
      <c r="Q1045" s="78">
        <f>+IFERROR(VLOOKUP(CONSOLIDADO[[#This Row],[Codigo Municipio]],TDDia!$A$4:$B$394,2,0),0)</f>
        <v>0</v>
      </c>
    </row>
    <row r="1046" spans="2:17" ht="14.45">
      <c r="B1046">
        <f t="shared" si="94"/>
        <v>6</v>
      </c>
      <c r="C1046" s="69" t="str" cm="1">
        <f t="array" ref="C1046">+INDEX(Table_4[[Departamento]:[Municipio]],FINAL!$B1046,1)</f>
        <v>Atlántida</v>
      </c>
      <c r="D1046" s="69" t="str" cm="1">
        <f t="array" ref="D1046">+INDEX(Table_4[[Departamento]:[Municipio]],FINAL!$B1046,4)</f>
        <v>San Francisco</v>
      </c>
      <c r="E1046" s="69" t="str" cm="1">
        <f t="array" ref="E1046">+INDEX(Table_4[[Departamento]:[Municipio]],FINAL!$B1046,3)</f>
        <v>0106</v>
      </c>
      <c r="F1046" s="96">
        <f t="shared" si="79"/>
        <v>43972</v>
      </c>
      <c r="G1046" s="71" t="str">
        <f>+CONSOLIDADO[[#This Row],[Codigo Municipio]]&amp;CONSOLIDADO[[#This Row],[Fecha]]</f>
        <v>010643972</v>
      </c>
      <c r="H1046" s="72">
        <f>+IFERROR(VLOOKUP($G1046,TDAcumula!$C$2:$E$2027,3,0),0)</f>
        <v>0</v>
      </c>
      <c r="I1046" s="73">
        <f t="shared" si="91"/>
        <v>1</v>
      </c>
      <c r="J1046" s="74">
        <f>+IF(CONSOLIDADO[[#This Row],[Codigo Municipio]]=E1045,CONSOLIDADO[[#This Row],[Fallecidos Diarios]]+J1045,CONSOLIDADO[[#This Row],[Fallecidos Diarios]])</f>
        <v>0</v>
      </c>
      <c r="K1046" s="75">
        <f t="shared" si="92"/>
        <v>0</v>
      </c>
      <c r="L1046" s="76">
        <f>+IF(CONSOLIDADO[[#This Row],[Codigo Municipio]]=E1045,CONSOLIDADO[[#This Row],[Recuperados Diarios]]+L1045,CONSOLIDADO[[#This Row],[Recuperados Diarios]])</f>
        <v>1</v>
      </c>
      <c r="M1046" s="77" cm="1">
        <f t="array" ref="M1046">+IFERROR(IF(CONSOLIDADO[[#This Row],[Día]]&lt;14,0,INDEX(CONSOLIDADO[Casos Diarios],ROW()-14,1)),0)</f>
        <v>0</v>
      </c>
      <c r="N1046" s="72">
        <f>+IF(CONSOLIDADO[[#This Row],[Clave]]="710143893",1,IF(OR(CONSOLIDADO[[#This Row],[Casos Acumulados]]&gt;0,CONSOLIDADO[[#This Row],[Muertes]]&gt;0),N1045+1,I1046))</f>
        <v>52</v>
      </c>
      <c r="O1046" s="69">
        <f>+IFERROR(VLOOKUP($G1046,TDMuertes!$C$2:$E$534,3,0),0)</f>
        <v>0</v>
      </c>
      <c r="P1046" s="94" t="str">
        <f t="shared" ca="1" si="93"/>
        <v>OUT TIME</v>
      </c>
      <c r="Q1046" s="78">
        <f>+IFERROR(VLOOKUP(CONSOLIDADO[[#This Row],[Codigo Municipio]],TDDia!$A$4:$B$394,2,0),0)</f>
        <v>0</v>
      </c>
    </row>
    <row r="1047" spans="2:17" ht="14.45">
      <c r="B1047">
        <f t="shared" si="94"/>
        <v>6</v>
      </c>
      <c r="C1047" s="69" t="str" cm="1">
        <f t="array" ref="C1047">+INDEX(Table_4[[Departamento]:[Municipio]],FINAL!$B1047,1)</f>
        <v>Atlántida</v>
      </c>
      <c r="D1047" s="69" t="str" cm="1">
        <f t="array" ref="D1047">+INDEX(Table_4[[Departamento]:[Municipio]],FINAL!$B1047,4)</f>
        <v>San Francisco</v>
      </c>
      <c r="E1047" s="69" t="str" cm="1">
        <f t="array" ref="E1047">+INDEX(Table_4[[Departamento]:[Municipio]],FINAL!$B1047,3)</f>
        <v>0106</v>
      </c>
      <c r="F1047" s="96">
        <f t="shared" si="79"/>
        <v>43973</v>
      </c>
      <c r="G1047" s="71" t="str">
        <f>+CONSOLIDADO[[#This Row],[Codigo Municipio]]&amp;CONSOLIDADO[[#This Row],[Fecha]]</f>
        <v>010643973</v>
      </c>
      <c r="H1047" s="72">
        <f>+IFERROR(VLOOKUP($G1047,TDAcumula!$C$2:$E$2027,3,0),0)</f>
        <v>0</v>
      </c>
      <c r="I1047" s="73">
        <f t="shared" si="91"/>
        <v>1</v>
      </c>
      <c r="J1047" s="74">
        <f>+IF(CONSOLIDADO[[#This Row],[Codigo Municipio]]=E1046,CONSOLIDADO[[#This Row],[Fallecidos Diarios]]+J1046,CONSOLIDADO[[#This Row],[Fallecidos Diarios]])</f>
        <v>0</v>
      </c>
      <c r="K1047" s="75">
        <f t="shared" si="92"/>
        <v>0</v>
      </c>
      <c r="L1047" s="76">
        <f>+IF(CONSOLIDADO[[#This Row],[Codigo Municipio]]=E1046,CONSOLIDADO[[#This Row],[Recuperados Diarios]]+L1046,CONSOLIDADO[[#This Row],[Recuperados Diarios]])</f>
        <v>1</v>
      </c>
      <c r="M1047" s="77" cm="1">
        <f t="array" ref="M1047">+IFERROR(IF(CONSOLIDADO[[#This Row],[Día]]&lt;14,0,INDEX(CONSOLIDADO[Casos Diarios],ROW()-14,1)),0)</f>
        <v>0</v>
      </c>
      <c r="N1047" s="72">
        <f>+IF(CONSOLIDADO[[#This Row],[Clave]]="710143893",1,IF(OR(CONSOLIDADO[[#This Row],[Casos Acumulados]]&gt;0,CONSOLIDADO[[#This Row],[Muertes]]&gt;0),N1046+1,I1047))</f>
        <v>53</v>
      </c>
      <c r="O1047" s="69">
        <f>+IFERROR(VLOOKUP($G1047,TDMuertes!$C$2:$E$534,3,0),0)</f>
        <v>0</v>
      </c>
      <c r="P1047" s="94" t="str">
        <f t="shared" ca="1" si="93"/>
        <v>OUT TIME</v>
      </c>
      <c r="Q1047" s="78">
        <f>+IFERROR(VLOOKUP(CONSOLIDADO[[#This Row],[Codigo Municipio]],TDDia!$A$4:$B$394,2,0),0)</f>
        <v>0</v>
      </c>
    </row>
    <row r="1048" spans="2:17" ht="14.45">
      <c r="B1048">
        <f t="shared" si="94"/>
        <v>6</v>
      </c>
      <c r="C1048" s="69" t="str" cm="1">
        <f t="array" ref="C1048">+INDEX(Table_4[[Departamento]:[Municipio]],FINAL!$B1048,1)</f>
        <v>Atlántida</v>
      </c>
      <c r="D1048" s="69" t="str" cm="1">
        <f t="array" ref="D1048">+INDEX(Table_4[[Departamento]:[Municipio]],FINAL!$B1048,4)</f>
        <v>San Francisco</v>
      </c>
      <c r="E1048" s="69" t="str" cm="1">
        <f t="array" ref="E1048">+INDEX(Table_4[[Departamento]:[Municipio]],FINAL!$B1048,3)</f>
        <v>0106</v>
      </c>
      <c r="F1048" s="96">
        <f t="shared" si="79"/>
        <v>43974</v>
      </c>
      <c r="G1048" s="71" t="str">
        <f>+CONSOLIDADO[[#This Row],[Codigo Municipio]]&amp;CONSOLIDADO[[#This Row],[Fecha]]</f>
        <v>010643974</v>
      </c>
      <c r="H1048" s="72">
        <f>+IFERROR(VLOOKUP($G1048,TDAcumula!$C$2:$E$2027,3,0),0)</f>
        <v>0</v>
      </c>
      <c r="I1048" s="73">
        <f t="shared" si="91"/>
        <v>1</v>
      </c>
      <c r="J1048" s="74">
        <f>+IF(CONSOLIDADO[[#This Row],[Codigo Municipio]]=E1047,CONSOLIDADO[[#This Row],[Fallecidos Diarios]]+J1047,CONSOLIDADO[[#This Row],[Fallecidos Diarios]])</f>
        <v>0</v>
      </c>
      <c r="K1048" s="75">
        <f t="shared" si="92"/>
        <v>0</v>
      </c>
      <c r="L1048" s="76">
        <f>+IF(CONSOLIDADO[[#This Row],[Codigo Municipio]]=E1047,CONSOLIDADO[[#This Row],[Recuperados Diarios]]+L1047,CONSOLIDADO[[#This Row],[Recuperados Diarios]])</f>
        <v>1</v>
      </c>
      <c r="M1048" s="77" cm="1">
        <f t="array" ref="M1048">+IFERROR(IF(CONSOLIDADO[[#This Row],[Día]]&lt;14,0,INDEX(CONSOLIDADO[Casos Diarios],ROW()-14,1)),0)</f>
        <v>0</v>
      </c>
      <c r="N1048" s="72">
        <f>+IF(CONSOLIDADO[[#This Row],[Clave]]="710143893",1,IF(OR(CONSOLIDADO[[#This Row],[Casos Acumulados]]&gt;0,CONSOLIDADO[[#This Row],[Muertes]]&gt;0),N1047+1,I1048))</f>
        <v>54</v>
      </c>
      <c r="O1048" s="69">
        <f>+IFERROR(VLOOKUP($G1048,TDMuertes!$C$2:$E$534,3,0),0)</f>
        <v>0</v>
      </c>
      <c r="P1048" s="94" t="str">
        <f t="shared" ca="1" si="93"/>
        <v>OUT TIME</v>
      </c>
      <c r="Q1048" s="78">
        <f>+IFERROR(VLOOKUP(CONSOLIDADO[[#This Row],[Codigo Municipio]],TDDia!$A$4:$B$394,2,0),0)</f>
        <v>0</v>
      </c>
    </row>
    <row r="1049" spans="2:17" ht="14.45">
      <c r="B1049">
        <f t="shared" si="94"/>
        <v>6</v>
      </c>
      <c r="C1049" s="69" t="str" cm="1">
        <f t="array" ref="C1049">+INDEX(Table_4[[Departamento]:[Municipio]],FINAL!$B1049,1)</f>
        <v>Atlántida</v>
      </c>
      <c r="D1049" s="69" t="str" cm="1">
        <f t="array" ref="D1049">+INDEX(Table_4[[Departamento]:[Municipio]],FINAL!$B1049,4)</f>
        <v>San Francisco</v>
      </c>
      <c r="E1049" s="69" t="str" cm="1">
        <f t="array" ref="E1049">+INDEX(Table_4[[Departamento]:[Municipio]],FINAL!$B1049,3)</f>
        <v>0106</v>
      </c>
      <c r="F1049" s="96">
        <f t="shared" si="79"/>
        <v>43975</v>
      </c>
      <c r="G1049" s="71" t="str">
        <f>+CONSOLIDADO[[#This Row],[Codigo Municipio]]&amp;CONSOLIDADO[[#This Row],[Fecha]]</f>
        <v>010643975</v>
      </c>
      <c r="H1049" s="72">
        <f>+IFERROR(VLOOKUP($G1049,TDAcumula!$C$2:$E$2027,3,0),0)</f>
        <v>0</v>
      </c>
      <c r="I1049" s="73">
        <f t="shared" si="91"/>
        <v>1</v>
      </c>
      <c r="J1049" s="74">
        <f>+IF(CONSOLIDADO[[#This Row],[Codigo Municipio]]=E1048,CONSOLIDADO[[#This Row],[Fallecidos Diarios]]+J1048,CONSOLIDADO[[#This Row],[Fallecidos Diarios]])</f>
        <v>0</v>
      </c>
      <c r="K1049" s="75">
        <f t="shared" si="92"/>
        <v>0</v>
      </c>
      <c r="L1049" s="76">
        <f>+IF(CONSOLIDADO[[#This Row],[Codigo Municipio]]=E1048,CONSOLIDADO[[#This Row],[Recuperados Diarios]]+L1048,CONSOLIDADO[[#This Row],[Recuperados Diarios]])</f>
        <v>1</v>
      </c>
      <c r="M1049" s="77" cm="1">
        <f t="array" ref="M1049">+IFERROR(IF(CONSOLIDADO[[#This Row],[Día]]&lt;14,0,INDEX(CONSOLIDADO[Casos Diarios],ROW()-14,1)),0)</f>
        <v>0</v>
      </c>
      <c r="N1049" s="72">
        <f>+IF(CONSOLIDADO[[#This Row],[Clave]]="710143893",1,IF(OR(CONSOLIDADO[[#This Row],[Casos Acumulados]]&gt;0,CONSOLIDADO[[#This Row],[Muertes]]&gt;0),N1048+1,I1049))</f>
        <v>55</v>
      </c>
      <c r="O1049" s="69">
        <f>+IFERROR(VLOOKUP($G1049,TDMuertes!$C$2:$E$534,3,0),0)</f>
        <v>0</v>
      </c>
      <c r="P1049" s="94" t="str">
        <f t="shared" ca="1" si="93"/>
        <v>OUT TIME</v>
      </c>
      <c r="Q1049" s="78">
        <f>+IFERROR(VLOOKUP(CONSOLIDADO[[#This Row],[Codigo Municipio]],TDDia!$A$4:$B$394,2,0),0)</f>
        <v>0</v>
      </c>
    </row>
    <row r="1050" spans="2:17" ht="14.45">
      <c r="B1050">
        <f t="shared" si="94"/>
        <v>6</v>
      </c>
      <c r="C1050" s="69" t="str" cm="1">
        <f t="array" ref="C1050">+INDEX(Table_4[[Departamento]:[Municipio]],FINAL!$B1050,1)</f>
        <v>Atlántida</v>
      </c>
      <c r="D1050" s="69" t="str" cm="1">
        <f t="array" ref="D1050">+INDEX(Table_4[[Departamento]:[Municipio]],FINAL!$B1050,4)</f>
        <v>San Francisco</v>
      </c>
      <c r="E1050" s="69" t="str" cm="1">
        <f t="array" ref="E1050">+INDEX(Table_4[[Departamento]:[Municipio]],FINAL!$B1050,3)</f>
        <v>0106</v>
      </c>
      <c r="F1050" s="96">
        <f t="shared" si="79"/>
        <v>43976</v>
      </c>
      <c r="G1050" s="71" t="str">
        <f>+CONSOLIDADO[[#This Row],[Codigo Municipio]]&amp;CONSOLIDADO[[#This Row],[Fecha]]</f>
        <v>010643976</v>
      </c>
      <c r="H1050" s="72">
        <f>+IFERROR(VLOOKUP($G1050,TDAcumula!$C$2:$E$2027,3,0),0)</f>
        <v>0</v>
      </c>
      <c r="I1050" s="73">
        <f t="shared" si="91"/>
        <v>1</v>
      </c>
      <c r="J1050" s="74">
        <f>+IF(CONSOLIDADO[[#This Row],[Codigo Municipio]]=E1049,CONSOLIDADO[[#This Row],[Fallecidos Diarios]]+J1049,CONSOLIDADO[[#This Row],[Fallecidos Diarios]])</f>
        <v>0</v>
      </c>
      <c r="K1050" s="75">
        <f t="shared" si="92"/>
        <v>0</v>
      </c>
      <c r="L1050" s="76">
        <f>+IF(CONSOLIDADO[[#This Row],[Codigo Municipio]]=E1049,CONSOLIDADO[[#This Row],[Recuperados Diarios]]+L1049,CONSOLIDADO[[#This Row],[Recuperados Diarios]])</f>
        <v>1</v>
      </c>
      <c r="M1050" s="77" cm="1">
        <f t="array" ref="M1050">+IFERROR(IF(CONSOLIDADO[[#This Row],[Día]]&lt;14,0,INDEX(CONSOLIDADO[Casos Diarios],ROW()-14,1)),0)</f>
        <v>0</v>
      </c>
      <c r="N1050" s="72">
        <f>+IF(CONSOLIDADO[[#This Row],[Clave]]="710143893",1,IF(OR(CONSOLIDADO[[#This Row],[Casos Acumulados]]&gt;0,CONSOLIDADO[[#This Row],[Muertes]]&gt;0),N1049+1,I1050))</f>
        <v>56</v>
      </c>
      <c r="O1050" s="69">
        <f>+IFERROR(VLOOKUP($G1050,TDMuertes!$C$2:$E$534,3,0),0)</f>
        <v>0</v>
      </c>
      <c r="P1050" s="94" t="str">
        <f t="shared" ca="1" si="93"/>
        <v>OUT TIME</v>
      </c>
      <c r="Q1050" s="78">
        <f>+IFERROR(VLOOKUP(CONSOLIDADO[[#This Row],[Codigo Municipio]],TDDia!$A$4:$B$394,2,0),0)</f>
        <v>0</v>
      </c>
    </row>
    <row r="1051" spans="2:17" ht="14.45">
      <c r="B1051">
        <f t="shared" si="94"/>
        <v>6</v>
      </c>
      <c r="C1051" s="69" t="str" cm="1">
        <f t="array" ref="C1051">+INDEX(Table_4[[Departamento]:[Municipio]],FINAL!$B1051,1)</f>
        <v>Atlántida</v>
      </c>
      <c r="D1051" s="69" t="str" cm="1">
        <f t="array" ref="D1051">+INDEX(Table_4[[Departamento]:[Municipio]],FINAL!$B1051,4)</f>
        <v>San Francisco</v>
      </c>
      <c r="E1051" s="69" t="str" cm="1">
        <f t="array" ref="E1051">+INDEX(Table_4[[Departamento]:[Municipio]],FINAL!$B1051,3)</f>
        <v>0106</v>
      </c>
      <c r="F1051" s="96">
        <f t="shared" si="79"/>
        <v>43977</v>
      </c>
      <c r="G1051" s="71" t="str">
        <f>+CONSOLIDADO[[#This Row],[Codigo Municipio]]&amp;CONSOLIDADO[[#This Row],[Fecha]]</f>
        <v>010643977</v>
      </c>
      <c r="H1051" s="72">
        <f>+IFERROR(VLOOKUP($G1051,TDAcumula!$C$2:$E$2027,3,0),0)</f>
        <v>0</v>
      </c>
      <c r="I1051" s="73">
        <f t="shared" si="91"/>
        <v>1</v>
      </c>
      <c r="J1051" s="74">
        <f>+IF(CONSOLIDADO[[#This Row],[Codigo Municipio]]=E1050,CONSOLIDADO[[#This Row],[Fallecidos Diarios]]+J1050,CONSOLIDADO[[#This Row],[Fallecidos Diarios]])</f>
        <v>0</v>
      </c>
      <c r="K1051" s="75">
        <f t="shared" si="92"/>
        <v>0</v>
      </c>
      <c r="L1051" s="76">
        <f>+IF(CONSOLIDADO[[#This Row],[Codigo Municipio]]=E1050,CONSOLIDADO[[#This Row],[Recuperados Diarios]]+L1050,CONSOLIDADO[[#This Row],[Recuperados Diarios]])</f>
        <v>1</v>
      </c>
      <c r="M1051" s="77" cm="1">
        <f t="array" ref="M1051">+IFERROR(IF(CONSOLIDADO[[#This Row],[Día]]&lt;14,0,INDEX(CONSOLIDADO[Casos Diarios],ROW()-14,1)),0)</f>
        <v>0</v>
      </c>
      <c r="N1051" s="72">
        <f>+IF(CONSOLIDADO[[#This Row],[Clave]]="710143893",1,IF(OR(CONSOLIDADO[[#This Row],[Casos Acumulados]]&gt;0,CONSOLIDADO[[#This Row],[Muertes]]&gt;0),N1050+1,I1051))</f>
        <v>57</v>
      </c>
      <c r="O1051" s="69">
        <f>+IFERROR(VLOOKUP($G1051,TDMuertes!$C$2:$E$534,3,0),0)</f>
        <v>0</v>
      </c>
      <c r="P1051" s="94" t="str">
        <f t="shared" ca="1" si="93"/>
        <v>OUT TIME</v>
      </c>
      <c r="Q1051" s="78">
        <f>+IFERROR(VLOOKUP(CONSOLIDADO[[#This Row],[Codigo Municipio]],TDDia!$A$4:$B$394,2,0),0)</f>
        <v>0</v>
      </c>
    </row>
    <row r="1052" spans="2:17" ht="14.45">
      <c r="B1052">
        <f t="shared" si="94"/>
        <v>6</v>
      </c>
      <c r="C1052" s="69" t="str" cm="1">
        <f t="array" ref="C1052">+INDEX(Table_4[[Departamento]:[Municipio]],FINAL!$B1052,1)</f>
        <v>Atlántida</v>
      </c>
      <c r="D1052" s="69" t="str" cm="1">
        <f t="array" ref="D1052">+INDEX(Table_4[[Departamento]:[Municipio]],FINAL!$B1052,4)</f>
        <v>San Francisco</v>
      </c>
      <c r="E1052" s="69" t="str" cm="1">
        <f t="array" ref="E1052">+INDEX(Table_4[[Departamento]:[Municipio]],FINAL!$B1052,3)</f>
        <v>0106</v>
      </c>
      <c r="F1052" s="96">
        <f t="shared" si="79"/>
        <v>43978</v>
      </c>
      <c r="G1052" s="71" t="str">
        <f>+CONSOLIDADO[[#This Row],[Codigo Municipio]]&amp;CONSOLIDADO[[#This Row],[Fecha]]</f>
        <v>010643978</v>
      </c>
      <c r="H1052" s="72">
        <f>+IFERROR(VLOOKUP($G1052,TDAcumula!$C$2:$E$2027,3,0),0)</f>
        <v>0</v>
      </c>
      <c r="I1052" s="73">
        <f t="shared" si="91"/>
        <v>1</v>
      </c>
      <c r="J1052" s="74">
        <f>+IF(CONSOLIDADO[[#This Row],[Codigo Municipio]]=E1051,CONSOLIDADO[[#This Row],[Fallecidos Diarios]]+J1051,CONSOLIDADO[[#This Row],[Fallecidos Diarios]])</f>
        <v>0</v>
      </c>
      <c r="K1052" s="75">
        <f t="shared" si="92"/>
        <v>0</v>
      </c>
      <c r="L1052" s="76">
        <f>+IF(CONSOLIDADO[[#This Row],[Codigo Municipio]]=E1051,CONSOLIDADO[[#This Row],[Recuperados Diarios]]+L1051,CONSOLIDADO[[#This Row],[Recuperados Diarios]])</f>
        <v>1</v>
      </c>
      <c r="M1052" s="77" cm="1">
        <f t="array" ref="M1052">+IFERROR(IF(CONSOLIDADO[[#This Row],[Día]]&lt;14,0,INDEX(CONSOLIDADO[Casos Diarios],ROW()-14,1)),0)</f>
        <v>0</v>
      </c>
      <c r="N1052" s="72">
        <f>+IF(CONSOLIDADO[[#This Row],[Clave]]="710143893",1,IF(OR(CONSOLIDADO[[#This Row],[Casos Acumulados]]&gt;0,CONSOLIDADO[[#This Row],[Muertes]]&gt;0),N1051+1,I1052))</f>
        <v>58</v>
      </c>
      <c r="O1052" s="69">
        <f>+IFERROR(VLOOKUP($G1052,TDMuertes!$C$2:$E$534,3,0),0)</f>
        <v>0</v>
      </c>
      <c r="P1052" s="94" t="str">
        <f t="shared" ca="1" si="93"/>
        <v>OUT TIME</v>
      </c>
      <c r="Q1052" s="78">
        <f>+IFERROR(VLOOKUP(CONSOLIDADO[[#This Row],[Codigo Municipio]],TDDia!$A$4:$B$394,2,0),0)</f>
        <v>0</v>
      </c>
    </row>
    <row r="1053" spans="2:17" ht="14.45">
      <c r="B1053">
        <f t="shared" si="94"/>
        <v>6</v>
      </c>
      <c r="C1053" s="69" t="str" cm="1">
        <f t="array" ref="C1053">+INDEX(Table_4[[Departamento]:[Municipio]],FINAL!$B1053,1)</f>
        <v>Atlántida</v>
      </c>
      <c r="D1053" s="69" t="str" cm="1">
        <f t="array" ref="D1053">+INDEX(Table_4[[Departamento]:[Municipio]],FINAL!$B1053,4)</f>
        <v>San Francisco</v>
      </c>
      <c r="E1053" s="69" t="str" cm="1">
        <f t="array" ref="E1053">+INDEX(Table_4[[Departamento]:[Municipio]],FINAL!$B1053,3)</f>
        <v>0106</v>
      </c>
      <c r="F1053" s="96">
        <f t="shared" si="79"/>
        <v>43979</v>
      </c>
      <c r="G1053" s="71" t="str">
        <f>+CONSOLIDADO[[#This Row],[Codigo Municipio]]&amp;CONSOLIDADO[[#This Row],[Fecha]]</f>
        <v>010643979</v>
      </c>
      <c r="H1053" s="72">
        <f>+IFERROR(VLOOKUP($G1053,TDAcumula!$C$2:$E$2027,3,0),0)</f>
        <v>0</v>
      </c>
      <c r="I1053" s="73">
        <f t="shared" si="91"/>
        <v>1</v>
      </c>
      <c r="J1053" s="74">
        <f>+IF(CONSOLIDADO[[#This Row],[Codigo Municipio]]=E1052,CONSOLIDADO[[#This Row],[Fallecidos Diarios]]+J1052,CONSOLIDADO[[#This Row],[Fallecidos Diarios]])</f>
        <v>0</v>
      </c>
      <c r="K1053" s="75">
        <f t="shared" si="92"/>
        <v>0</v>
      </c>
      <c r="L1053" s="76">
        <f>+IF(CONSOLIDADO[[#This Row],[Codigo Municipio]]=E1052,CONSOLIDADO[[#This Row],[Recuperados Diarios]]+L1052,CONSOLIDADO[[#This Row],[Recuperados Diarios]])</f>
        <v>1</v>
      </c>
      <c r="M1053" s="77" cm="1">
        <f t="array" ref="M1053">+IFERROR(IF(CONSOLIDADO[[#This Row],[Día]]&lt;14,0,INDEX(CONSOLIDADO[Casos Diarios],ROW()-14,1)),0)</f>
        <v>0</v>
      </c>
      <c r="N1053" s="72">
        <f>+IF(CONSOLIDADO[[#This Row],[Clave]]="710143893",1,IF(OR(CONSOLIDADO[[#This Row],[Casos Acumulados]]&gt;0,CONSOLIDADO[[#This Row],[Muertes]]&gt;0),N1052+1,I1053))</f>
        <v>59</v>
      </c>
      <c r="O1053" s="69">
        <f>+IFERROR(VLOOKUP($G1053,TDMuertes!$C$2:$E$534,3,0),0)</f>
        <v>0</v>
      </c>
      <c r="P1053" s="94" t="str">
        <f t="shared" ca="1" si="93"/>
        <v>OUT TIME</v>
      </c>
      <c r="Q1053" s="78">
        <f>+IFERROR(VLOOKUP(CONSOLIDADO[[#This Row],[Codigo Municipio]],TDDia!$A$4:$B$394,2,0),0)</f>
        <v>0</v>
      </c>
    </row>
    <row r="1054" spans="2:17" ht="14.45">
      <c r="B1054">
        <f t="shared" si="94"/>
        <v>6</v>
      </c>
      <c r="C1054" s="69" t="str" cm="1">
        <f t="array" ref="C1054">+INDEX(Table_4[[Departamento]:[Municipio]],FINAL!$B1054,1)</f>
        <v>Atlántida</v>
      </c>
      <c r="D1054" s="69" t="str" cm="1">
        <f t="array" ref="D1054">+INDEX(Table_4[[Departamento]:[Municipio]],FINAL!$B1054,4)</f>
        <v>San Francisco</v>
      </c>
      <c r="E1054" s="69" t="str" cm="1">
        <f t="array" ref="E1054">+INDEX(Table_4[[Departamento]:[Municipio]],FINAL!$B1054,3)</f>
        <v>0106</v>
      </c>
      <c r="F1054" s="96">
        <f t="shared" si="79"/>
        <v>43980</v>
      </c>
      <c r="G1054" s="71" t="str">
        <f>+CONSOLIDADO[[#This Row],[Codigo Municipio]]&amp;CONSOLIDADO[[#This Row],[Fecha]]</f>
        <v>010643980</v>
      </c>
      <c r="H1054" s="72">
        <f>+IFERROR(VLOOKUP($G1054,TDAcumula!$C$2:$E$2027,3,0),0)</f>
        <v>0</v>
      </c>
      <c r="I1054" s="73">
        <f t="shared" si="91"/>
        <v>1</v>
      </c>
      <c r="J1054" s="74">
        <f>+IF(CONSOLIDADO[[#This Row],[Codigo Municipio]]=E1053,CONSOLIDADO[[#This Row],[Fallecidos Diarios]]+J1053,CONSOLIDADO[[#This Row],[Fallecidos Diarios]])</f>
        <v>0</v>
      </c>
      <c r="K1054" s="75">
        <f t="shared" si="92"/>
        <v>0</v>
      </c>
      <c r="L1054" s="76">
        <f>+IF(CONSOLIDADO[[#This Row],[Codigo Municipio]]=E1053,CONSOLIDADO[[#This Row],[Recuperados Diarios]]+L1053,CONSOLIDADO[[#This Row],[Recuperados Diarios]])</f>
        <v>1</v>
      </c>
      <c r="M1054" s="77" cm="1">
        <f t="array" ref="M1054">+IFERROR(IF(CONSOLIDADO[[#This Row],[Día]]&lt;14,0,INDEX(CONSOLIDADO[Casos Diarios],ROW()-14,1)),0)</f>
        <v>0</v>
      </c>
      <c r="N1054" s="72">
        <f>+IF(CONSOLIDADO[[#This Row],[Clave]]="710143893",1,IF(OR(CONSOLIDADO[[#This Row],[Casos Acumulados]]&gt;0,CONSOLIDADO[[#This Row],[Muertes]]&gt;0),N1053+1,I1054))</f>
        <v>60</v>
      </c>
      <c r="O1054" s="69">
        <f>+IFERROR(VLOOKUP($G1054,TDMuertes!$C$2:$E$534,3,0),0)</f>
        <v>0</v>
      </c>
      <c r="P1054" s="94" t="str">
        <f t="shared" ca="1" si="93"/>
        <v>OUT TIME</v>
      </c>
      <c r="Q1054" s="78">
        <f>+IFERROR(VLOOKUP(CONSOLIDADO[[#This Row],[Codigo Municipio]],TDDia!$A$4:$B$394,2,0),0)</f>
        <v>0</v>
      </c>
    </row>
    <row r="1055" spans="2:17" ht="14.45">
      <c r="B1055">
        <f t="shared" si="94"/>
        <v>6</v>
      </c>
      <c r="C1055" s="69" t="str" cm="1">
        <f t="array" ref="C1055">+INDEX(Table_4[[Departamento]:[Municipio]],FINAL!$B1055,1)</f>
        <v>Atlántida</v>
      </c>
      <c r="D1055" s="69" t="str" cm="1">
        <f t="array" ref="D1055">+INDEX(Table_4[[Departamento]:[Municipio]],FINAL!$B1055,4)</f>
        <v>San Francisco</v>
      </c>
      <c r="E1055" s="69" t="str" cm="1">
        <f t="array" ref="E1055">+INDEX(Table_4[[Departamento]:[Municipio]],FINAL!$B1055,3)</f>
        <v>0106</v>
      </c>
      <c r="F1055" s="96">
        <f t="shared" si="79"/>
        <v>43981</v>
      </c>
      <c r="G1055" s="71" t="str">
        <f>+CONSOLIDADO[[#This Row],[Codigo Municipio]]&amp;CONSOLIDADO[[#This Row],[Fecha]]</f>
        <v>010643981</v>
      </c>
      <c r="H1055" s="72">
        <f>+IFERROR(VLOOKUP($G1055,TDAcumula!$C$2:$E$2027,3,0),0)</f>
        <v>0</v>
      </c>
      <c r="I1055" s="73">
        <f t="shared" si="91"/>
        <v>1</v>
      </c>
      <c r="J1055" s="74">
        <f>+IF(CONSOLIDADO[[#This Row],[Codigo Municipio]]=E1054,CONSOLIDADO[[#This Row],[Fallecidos Diarios]]+J1054,CONSOLIDADO[[#This Row],[Fallecidos Diarios]])</f>
        <v>0</v>
      </c>
      <c r="K1055" s="75">
        <f t="shared" si="92"/>
        <v>0</v>
      </c>
      <c r="L1055" s="76">
        <f>+IF(CONSOLIDADO[[#This Row],[Codigo Municipio]]=E1054,CONSOLIDADO[[#This Row],[Recuperados Diarios]]+L1054,CONSOLIDADO[[#This Row],[Recuperados Diarios]])</f>
        <v>1</v>
      </c>
      <c r="M1055" s="77" cm="1">
        <f t="array" ref="M1055">+IFERROR(IF(CONSOLIDADO[[#This Row],[Día]]&lt;14,0,INDEX(CONSOLIDADO[Casos Diarios],ROW()-14,1)),0)</f>
        <v>0</v>
      </c>
      <c r="N1055" s="72">
        <f>+IF(CONSOLIDADO[[#This Row],[Clave]]="710143893",1,IF(OR(CONSOLIDADO[[#This Row],[Casos Acumulados]]&gt;0,CONSOLIDADO[[#This Row],[Muertes]]&gt;0),N1054+1,I1055))</f>
        <v>61</v>
      </c>
      <c r="O1055" s="69">
        <f>+IFERROR(VLOOKUP($G1055,TDMuertes!$C$2:$E$534,3,0),0)</f>
        <v>0</v>
      </c>
      <c r="P1055" s="94" t="str">
        <f t="shared" ca="1" si="93"/>
        <v>OUT TIME</v>
      </c>
      <c r="Q1055" s="78">
        <f>+IFERROR(VLOOKUP(CONSOLIDADO[[#This Row],[Codigo Municipio]],TDDia!$A$4:$B$394,2,0),0)</f>
        <v>0</v>
      </c>
    </row>
    <row r="1056" spans="2:17" ht="14.45">
      <c r="B1056">
        <f t="shared" si="94"/>
        <v>6</v>
      </c>
      <c r="C1056" s="69" t="str" cm="1">
        <f t="array" ref="C1056">+INDEX(Table_4[[Departamento]:[Municipio]],FINAL!$B1056,1)</f>
        <v>Atlántida</v>
      </c>
      <c r="D1056" s="69" t="str" cm="1">
        <f t="array" ref="D1056">+INDEX(Table_4[[Departamento]:[Municipio]],FINAL!$B1056,4)</f>
        <v>San Francisco</v>
      </c>
      <c r="E1056" s="69" t="str" cm="1">
        <f t="array" ref="E1056">+INDEX(Table_4[[Departamento]:[Municipio]],FINAL!$B1056,3)</f>
        <v>0106</v>
      </c>
      <c r="F1056" s="96">
        <f t="shared" si="79"/>
        <v>43982</v>
      </c>
      <c r="G1056" s="71" t="str">
        <f>+CONSOLIDADO[[#This Row],[Codigo Municipio]]&amp;CONSOLIDADO[[#This Row],[Fecha]]</f>
        <v>010643982</v>
      </c>
      <c r="H1056" s="72">
        <f>+IFERROR(VLOOKUP($G1056,TDAcumula!$C$2:$E$2027,3,0),0)</f>
        <v>0</v>
      </c>
      <c r="I1056" s="73">
        <f t="shared" si="91"/>
        <v>1</v>
      </c>
      <c r="J1056" s="74">
        <f>+IF(CONSOLIDADO[[#This Row],[Codigo Municipio]]=E1055,CONSOLIDADO[[#This Row],[Fallecidos Diarios]]+J1055,CONSOLIDADO[[#This Row],[Fallecidos Diarios]])</f>
        <v>0</v>
      </c>
      <c r="K1056" s="75">
        <f t="shared" si="92"/>
        <v>0</v>
      </c>
      <c r="L1056" s="76">
        <f>+IF(CONSOLIDADO[[#This Row],[Codigo Municipio]]=E1055,CONSOLIDADO[[#This Row],[Recuperados Diarios]]+L1055,CONSOLIDADO[[#This Row],[Recuperados Diarios]])</f>
        <v>1</v>
      </c>
      <c r="M1056" s="77" cm="1">
        <f t="array" ref="M1056">+IFERROR(IF(CONSOLIDADO[[#This Row],[Día]]&lt;14,0,INDEX(CONSOLIDADO[Casos Diarios],ROW()-14,1)),0)</f>
        <v>0</v>
      </c>
      <c r="N1056" s="72">
        <f>+IF(CONSOLIDADO[[#This Row],[Clave]]="710143893",1,IF(OR(CONSOLIDADO[[#This Row],[Casos Acumulados]]&gt;0,CONSOLIDADO[[#This Row],[Muertes]]&gt;0),N1055+1,I1056))</f>
        <v>62</v>
      </c>
      <c r="O1056" s="69">
        <f>+IFERROR(VLOOKUP($G1056,TDMuertes!$C$2:$E$534,3,0),0)</f>
        <v>0</v>
      </c>
      <c r="P1056" s="94" t="str">
        <f t="shared" ca="1" si="93"/>
        <v>OUT TIME</v>
      </c>
      <c r="Q1056" s="78">
        <f>+IFERROR(VLOOKUP(CONSOLIDADO[[#This Row],[Codigo Municipio]],TDDia!$A$4:$B$394,2,0),0)</f>
        <v>0</v>
      </c>
    </row>
    <row r="1057" spans="2:17" ht="14.45">
      <c r="B1057">
        <f t="shared" si="94"/>
        <v>6</v>
      </c>
      <c r="C1057" s="69" t="str" cm="1">
        <f t="array" ref="C1057">+INDEX(Table_4[[Departamento]:[Municipio]],FINAL!$B1057,1)</f>
        <v>Atlántida</v>
      </c>
      <c r="D1057" s="69" t="str" cm="1">
        <f t="array" ref="D1057">+INDEX(Table_4[[Departamento]:[Municipio]],FINAL!$B1057,4)</f>
        <v>San Francisco</v>
      </c>
      <c r="E1057" s="69" t="str" cm="1">
        <f t="array" ref="E1057">+INDEX(Table_4[[Departamento]:[Municipio]],FINAL!$B1057,3)</f>
        <v>0106</v>
      </c>
      <c r="F1057" s="96">
        <f t="shared" si="79"/>
        <v>43983</v>
      </c>
      <c r="G1057" s="71" t="str">
        <f>+CONSOLIDADO[[#This Row],[Codigo Municipio]]&amp;CONSOLIDADO[[#This Row],[Fecha]]</f>
        <v>010643983</v>
      </c>
      <c r="H1057" s="72">
        <f>+IFERROR(VLOOKUP($G1057,TDAcumula!$C$2:$E$2027,3,0),0)</f>
        <v>0</v>
      </c>
      <c r="I1057" s="73">
        <f t="shared" si="91"/>
        <v>1</v>
      </c>
      <c r="J1057" s="74">
        <f>+IF(CONSOLIDADO[[#This Row],[Codigo Municipio]]=E1056,CONSOLIDADO[[#This Row],[Fallecidos Diarios]]+J1056,CONSOLIDADO[[#This Row],[Fallecidos Diarios]])</f>
        <v>0</v>
      </c>
      <c r="K1057" s="75">
        <f t="shared" si="92"/>
        <v>0</v>
      </c>
      <c r="L1057" s="76">
        <f>+IF(CONSOLIDADO[[#This Row],[Codigo Municipio]]=E1056,CONSOLIDADO[[#This Row],[Recuperados Diarios]]+L1056,CONSOLIDADO[[#This Row],[Recuperados Diarios]])</f>
        <v>1</v>
      </c>
      <c r="M1057" s="77" cm="1">
        <f t="array" ref="M1057">+IFERROR(IF(CONSOLIDADO[[#This Row],[Día]]&lt;14,0,INDEX(CONSOLIDADO[Casos Diarios],ROW()-14,1)),0)</f>
        <v>0</v>
      </c>
      <c r="N1057" s="72">
        <f>+IF(CONSOLIDADO[[#This Row],[Clave]]="710143893",1,IF(OR(CONSOLIDADO[[#This Row],[Casos Acumulados]]&gt;0,CONSOLIDADO[[#This Row],[Muertes]]&gt;0),N1056+1,I1057))</f>
        <v>63</v>
      </c>
      <c r="O1057" s="69">
        <f>+IFERROR(VLOOKUP($G1057,TDMuertes!$C$2:$E$534,3,0),0)</f>
        <v>0</v>
      </c>
      <c r="P1057" s="94" t="str">
        <f t="shared" ca="1" si="93"/>
        <v>OUT TIME</v>
      </c>
      <c r="Q1057" s="78">
        <f>+IFERROR(VLOOKUP(CONSOLIDADO[[#This Row],[Codigo Municipio]],TDDia!$A$4:$B$394,2,0),0)</f>
        <v>0</v>
      </c>
    </row>
    <row r="1058" spans="2:17" ht="14.45">
      <c r="B1058">
        <f t="shared" si="94"/>
        <v>6</v>
      </c>
      <c r="C1058" s="69" t="str" cm="1">
        <f t="array" ref="C1058">+INDEX(Table_4[[Departamento]:[Municipio]],FINAL!$B1058,1)</f>
        <v>Atlántida</v>
      </c>
      <c r="D1058" s="69" t="str" cm="1">
        <f t="array" ref="D1058">+INDEX(Table_4[[Departamento]:[Municipio]],FINAL!$B1058,4)</f>
        <v>San Francisco</v>
      </c>
      <c r="E1058" s="69" t="str" cm="1">
        <f t="array" ref="E1058">+INDEX(Table_4[[Departamento]:[Municipio]],FINAL!$B1058,3)</f>
        <v>0106</v>
      </c>
      <c r="F1058" s="96">
        <f t="shared" si="79"/>
        <v>43984</v>
      </c>
      <c r="G1058" s="71" t="str">
        <f>+CONSOLIDADO[[#This Row],[Codigo Municipio]]&amp;CONSOLIDADO[[#This Row],[Fecha]]</f>
        <v>010643984</v>
      </c>
      <c r="H1058" s="72">
        <f>+IFERROR(VLOOKUP($G1058,TDAcumula!$C$2:$E$2027,3,0),0)</f>
        <v>0</v>
      </c>
      <c r="I1058" s="73">
        <f t="shared" si="91"/>
        <v>1</v>
      </c>
      <c r="J1058" s="74">
        <f>+IF(CONSOLIDADO[[#This Row],[Codigo Municipio]]=E1057,CONSOLIDADO[[#This Row],[Fallecidos Diarios]]+J1057,CONSOLIDADO[[#This Row],[Fallecidos Diarios]])</f>
        <v>0</v>
      </c>
      <c r="K1058" s="75">
        <f t="shared" si="92"/>
        <v>0</v>
      </c>
      <c r="L1058" s="76">
        <f>+IF(CONSOLIDADO[[#This Row],[Codigo Municipio]]=E1057,CONSOLIDADO[[#This Row],[Recuperados Diarios]]+L1057,CONSOLIDADO[[#This Row],[Recuperados Diarios]])</f>
        <v>1</v>
      </c>
      <c r="M1058" s="77" cm="1">
        <f t="array" ref="M1058">+IFERROR(IF(CONSOLIDADO[[#This Row],[Día]]&lt;14,0,INDEX(CONSOLIDADO[Casos Diarios],ROW()-14,1)),0)</f>
        <v>0</v>
      </c>
      <c r="N1058" s="72">
        <f>+IF(CONSOLIDADO[[#This Row],[Clave]]="710143893",1,IF(OR(CONSOLIDADO[[#This Row],[Casos Acumulados]]&gt;0,CONSOLIDADO[[#This Row],[Muertes]]&gt;0),N1057+1,I1058))</f>
        <v>64</v>
      </c>
      <c r="O1058" s="69">
        <f>+IFERROR(VLOOKUP($G1058,TDMuertes!$C$2:$E$534,3,0),0)</f>
        <v>0</v>
      </c>
      <c r="P1058" s="94" t="str">
        <f t="shared" ca="1" si="93"/>
        <v>OUT TIME</v>
      </c>
      <c r="Q1058" s="78">
        <f>+IFERROR(VLOOKUP(CONSOLIDADO[[#This Row],[Codigo Municipio]],TDDia!$A$4:$B$394,2,0),0)</f>
        <v>0</v>
      </c>
    </row>
    <row r="1059" spans="2:17" ht="14.45">
      <c r="B1059">
        <f t="shared" si="94"/>
        <v>6</v>
      </c>
      <c r="C1059" s="69" t="str" cm="1">
        <f t="array" ref="C1059">+INDEX(Table_4[[Departamento]:[Municipio]],FINAL!$B1059,1)</f>
        <v>Atlántida</v>
      </c>
      <c r="D1059" s="69" t="str" cm="1">
        <f t="array" ref="D1059">+INDEX(Table_4[[Departamento]:[Municipio]],FINAL!$B1059,4)</f>
        <v>San Francisco</v>
      </c>
      <c r="E1059" s="69" t="str" cm="1">
        <f t="array" ref="E1059">+INDEX(Table_4[[Departamento]:[Municipio]],FINAL!$B1059,3)</f>
        <v>0106</v>
      </c>
      <c r="F1059" s="96">
        <f t="shared" si="79"/>
        <v>43985</v>
      </c>
      <c r="G1059" s="71" t="str">
        <f>+CONSOLIDADO[[#This Row],[Codigo Municipio]]&amp;CONSOLIDADO[[#This Row],[Fecha]]</f>
        <v>010643985</v>
      </c>
      <c r="H1059" s="72">
        <f>+IFERROR(VLOOKUP($G1059,TDAcumula!$C$2:$E$2027,3,0),0)</f>
        <v>0</v>
      </c>
      <c r="I1059" s="73">
        <f t="shared" si="91"/>
        <v>1</v>
      </c>
      <c r="J1059" s="74">
        <f>+IF(CONSOLIDADO[[#This Row],[Codigo Municipio]]=E1058,CONSOLIDADO[[#This Row],[Fallecidos Diarios]]+J1058,CONSOLIDADO[[#This Row],[Fallecidos Diarios]])</f>
        <v>0</v>
      </c>
      <c r="K1059" s="75">
        <f t="shared" si="92"/>
        <v>0</v>
      </c>
      <c r="L1059" s="76">
        <f>+IF(CONSOLIDADO[[#This Row],[Codigo Municipio]]=E1058,CONSOLIDADO[[#This Row],[Recuperados Diarios]]+L1058,CONSOLIDADO[[#This Row],[Recuperados Diarios]])</f>
        <v>1</v>
      </c>
      <c r="M1059" s="77" cm="1">
        <f t="array" ref="M1059">+IFERROR(IF(CONSOLIDADO[[#This Row],[Día]]&lt;14,0,INDEX(CONSOLIDADO[Casos Diarios],ROW()-14,1)),0)</f>
        <v>0</v>
      </c>
      <c r="N1059" s="72">
        <f>+IF(CONSOLIDADO[[#This Row],[Clave]]="710143893",1,IF(OR(CONSOLIDADO[[#This Row],[Casos Acumulados]]&gt;0,CONSOLIDADO[[#This Row],[Muertes]]&gt;0),N1058+1,I1059))</f>
        <v>65</v>
      </c>
      <c r="O1059" s="69">
        <f>+IFERROR(VLOOKUP($G1059,TDMuertes!$C$2:$E$534,3,0),0)</f>
        <v>0</v>
      </c>
      <c r="P1059" s="94" t="str">
        <f t="shared" ca="1" si="93"/>
        <v>OUT TIME</v>
      </c>
      <c r="Q1059" s="78">
        <f>+IFERROR(VLOOKUP(CONSOLIDADO[[#This Row],[Codigo Municipio]],TDDia!$A$4:$B$394,2,0),0)</f>
        <v>0</v>
      </c>
    </row>
    <row r="1060" spans="2:17" ht="14.45">
      <c r="B1060">
        <f t="shared" si="94"/>
        <v>6</v>
      </c>
      <c r="C1060" s="69" t="str" cm="1">
        <f t="array" ref="C1060">+INDEX(Table_4[[Departamento]:[Municipio]],FINAL!$B1060,1)</f>
        <v>Atlántida</v>
      </c>
      <c r="D1060" s="69" t="str" cm="1">
        <f t="array" ref="D1060">+INDEX(Table_4[[Departamento]:[Municipio]],FINAL!$B1060,4)</f>
        <v>San Francisco</v>
      </c>
      <c r="E1060" s="69" t="str" cm="1">
        <f t="array" ref="E1060">+INDEX(Table_4[[Departamento]:[Municipio]],FINAL!$B1060,3)</f>
        <v>0106</v>
      </c>
      <c r="F1060" s="96">
        <f t="shared" si="79"/>
        <v>43986</v>
      </c>
      <c r="G1060" s="71" t="str">
        <f>+CONSOLIDADO[[#This Row],[Codigo Municipio]]&amp;CONSOLIDADO[[#This Row],[Fecha]]</f>
        <v>010643986</v>
      </c>
      <c r="H1060" s="72">
        <f>+IFERROR(VLOOKUP($G1060,TDAcumula!$C$2:$E$2027,3,0),0)</f>
        <v>0</v>
      </c>
      <c r="I1060" s="73">
        <f t="shared" si="91"/>
        <v>1</v>
      </c>
      <c r="J1060" s="74">
        <f>+IF(CONSOLIDADO[[#This Row],[Codigo Municipio]]=E1059,CONSOLIDADO[[#This Row],[Fallecidos Diarios]]+J1059,CONSOLIDADO[[#This Row],[Fallecidos Diarios]])</f>
        <v>0</v>
      </c>
      <c r="K1060" s="75">
        <f t="shared" si="92"/>
        <v>0</v>
      </c>
      <c r="L1060" s="76">
        <f>+IF(CONSOLIDADO[[#This Row],[Codigo Municipio]]=E1059,CONSOLIDADO[[#This Row],[Recuperados Diarios]]+L1059,CONSOLIDADO[[#This Row],[Recuperados Diarios]])</f>
        <v>1</v>
      </c>
      <c r="M1060" s="77" cm="1">
        <f t="array" ref="M1060">+IFERROR(IF(CONSOLIDADO[[#This Row],[Día]]&lt;14,0,INDEX(CONSOLIDADO[Casos Diarios],ROW()-14,1)),0)</f>
        <v>0</v>
      </c>
      <c r="N1060" s="72">
        <f>+IF(CONSOLIDADO[[#This Row],[Clave]]="710143893",1,IF(OR(CONSOLIDADO[[#This Row],[Casos Acumulados]]&gt;0,CONSOLIDADO[[#This Row],[Muertes]]&gt;0),N1059+1,I1060))</f>
        <v>66</v>
      </c>
      <c r="O1060" s="69">
        <f>+IFERROR(VLOOKUP($G1060,TDMuertes!$C$2:$E$534,3,0),0)</f>
        <v>0</v>
      </c>
      <c r="P1060" s="94" t="str">
        <f t="shared" ca="1" si="93"/>
        <v>OUT TIME</v>
      </c>
      <c r="Q1060" s="78">
        <f>+IFERROR(VLOOKUP(CONSOLIDADO[[#This Row],[Codigo Municipio]],TDDia!$A$4:$B$394,2,0),0)</f>
        <v>0</v>
      </c>
    </row>
    <row r="1061" spans="2:17" ht="14.45">
      <c r="B1061">
        <f t="shared" si="94"/>
        <v>6</v>
      </c>
      <c r="C1061" s="69" t="str" cm="1">
        <f t="array" ref="C1061">+INDEX(Table_4[[Departamento]:[Municipio]],FINAL!$B1061,1)</f>
        <v>Atlántida</v>
      </c>
      <c r="D1061" s="69" t="str" cm="1">
        <f t="array" ref="D1061">+INDEX(Table_4[[Departamento]:[Municipio]],FINAL!$B1061,4)</f>
        <v>San Francisco</v>
      </c>
      <c r="E1061" s="69" t="str" cm="1">
        <f t="array" ref="E1061">+INDEX(Table_4[[Departamento]:[Municipio]],FINAL!$B1061,3)</f>
        <v>0106</v>
      </c>
      <c r="F1061" s="96">
        <f t="shared" si="79"/>
        <v>43987</v>
      </c>
      <c r="G1061" s="71" t="str">
        <f>+CONSOLIDADO[[#This Row],[Codigo Municipio]]&amp;CONSOLIDADO[[#This Row],[Fecha]]</f>
        <v>010643987</v>
      </c>
      <c r="H1061" s="72">
        <f>+IFERROR(VLOOKUP($G1061,TDAcumula!$C$2:$E$2027,3,0),0)</f>
        <v>0</v>
      </c>
      <c r="I1061" s="73">
        <f t="shared" si="91"/>
        <v>1</v>
      </c>
      <c r="J1061" s="74">
        <f>+IF(CONSOLIDADO[[#This Row],[Codigo Municipio]]=E1060,CONSOLIDADO[[#This Row],[Fallecidos Diarios]]+J1060,CONSOLIDADO[[#This Row],[Fallecidos Diarios]])</f>
        <v>0</v>
      </c>
      <c r="K1061" s="75">
        <f t="shared" si="92"/>
        <v>0</v>
      </c>
      <c r="L1061" s="76">
        <f>+IF(CONSOLIDADO[[#This Row],[Codigo Municipio]]=E1060,CONSOLIDADO[[#This Row],[Recuperados Diarios]]+L1060,CONSOLIDADO[[#This Row],[Recuperados Diarios]])</f>
        <v>1</v>
      </c>
      <c r="M1061" s="77" cm="1">
        <f t="array" ref="M1061">+IFERROR(IF(CONSOLIDADO[[#This Row],[Día]]&lt;14,0,INDEX(CONSOLIDADO[Casos Diarios],ROW()-14,1)),0)</f>
        <v>0</v>
      </c>
      <c r="N1061" s="72">
        <f>+IF(CONSOLIDADO[[#This Row],[Clave]]="710143893",1,IF(OR(CONSOLIDADO[[#This Row],[Casos Acumulados]]&gt;0,CONSOLIDADO[[#This Row],[Muertes]]&gt;0),N1060+1,I1061))</f>
        <v>67</v>
      </c>
      <c r="O1061" s="69">
        <f>+IFERROR(VLOOKUP($G1061,TDMuertes!$C$2:$E$534,3,0),0)</f>
        <v>0</v>
      </c>
      <c r="P1061" s="94" t="str">
        <f t="shared" ca="1" si="93"/>
        <v>OUT TIME</v>
      </c>
      <c r="Q1061" s="78">
        <f>+IFERROR(VLOOKUP(CONSOLIDADO[[#This Row],[Codigo Municipio]],TDDia!$A$4:$B$394,2,0),0)</f>
        <v>0</v>
      </c>
    </row>
    <row r="1062" spans="2:17" ht="14.45">
      <c r="B1062">
        <f t="shared" si="94"/>
        <v>6</v>
      </c>
      <c r="C1062" s="69" t="str" cm="1">
        <f t="array" ref="C1062">+INDEX(Table_4[[Departamento]:[Municipio]],FINAL!$B1062,1)</f>
        <v>Atlántida</v>
      </c>
      <c r="D1062" s="69" t="str" cm="1">
        <f t="array" ref="D1062">+INDEX(Table_4[[Departamento]:[Municipio]],FINAL!$B1062,4)</f>
        <v>San Francisco</v>
      </c>
      <c r="E1062" s="69" t="str" cm="1">
        <f t="array" ref="E1062">+INDEX(Table_4[[Departamento]:[Municipio]],FINAL!$B1062,3)</f>
        <v>0106</v>
      </c>
      <c r="F1062" s="96">
        <f t="shared" si="79"/>
        <v>43988</v>
      </c>
      <c r="G1062" s="71" t="str">
        <f>+CONSOLIDADO[[#This Row],[Codigo Municipio]]&amp;CONSOLIDADO[[#This Row],[Fecha]]</f>
        <v>010643988</v>
      </c>
      <c r="H1062" s="72">
        <f>+IFERROR(VLOOKUP($G1062,TDAcumula!$C$2:$E$2027,3,0),0)</f>
        <v>0</v>
      </c>
      <c r="I1062" s="73">
        <f t="shared" si="91"/>
        <v>1</v>
      </c>
      <c r="J1062" s="74">
        <f>+IF(CONSOLIDADO[[#This Row],[Codigo Municipio]]=E1061,CONSOLIDADO[[#This Row],[Fallecidos Diarios]]+J1061,CONSOLIDADO[[#This Row],[Fallecidos Diarios]])</f>
        <v>0</v>
      </c>
      <c r="K1062" s="75">
        <f t="shared" si="92"/>
        <v>0</v>
      </c>
      <c r="L1062" s="76">
        <f>+IF(CONSOLIDADO[[#This Row],[Codigo Municipio]]=E1061,CONSOLIDADO[[#This Row],[Recuperados Diarios]]+L1061,CONSOLIDADO[[#This Row],[Recuperados Diarios]])</f>
        <v>1</v>
      </c>
      <c r="M1062" s="77" cm="1">
        <f t="array" ref="M1062">+IFERROR(IF(CONSOLIDADO[[#This Row],[Día]]&lt;14,0,INDEX(CONSOLIDADO[Casos Diarios],ROW()-14,1)),0)</f>
        <v>0</v>
      </c>
      <c r="N1062" s="72">
        <f>+IF(CONSOLIDADO[[#This Row],[Clave]]="710143893",1,IF(OR(CONSOLIDADO[[#This Row],[Casos Acumulados]]&gt;0,CONSOLIDADO[[#This Row],[Muertes]]&gt;0),N1061+1,I1062))</f>
        <v>68</v>
      </c>
      <c r="O1062" s="69">
        <f>+IFERROR(VLOOKUP($G1062,TDMuertes!$C$2:$E$534,3,0),0)</f>
        <v>0</v>
      </c>
      <c r="P1062" s="94" t="str">
        <f t="shared" ca="1" si="93"/>
        <v>OUT TIME</v>
      </c>
      <c r="Q1062" s="78">
        <f>+IFERROR(VLOOKUP(CONSOLIDADO[[#This Row],[Codigo Municipio]],TDDia!$A$4:$B$394,2,0),0)</f>
        <v>0</v>
      </c>
    </row>
    <row r="1063" spans="2:17" ht="14.45">
      <c r="B1063">
        <f t="shared" si="94"/>
        <v>6</v>
      </c>
      <c r="C1063" s="69" t="str" cm="1">
        <f t="array" ref="C1063">+INDEX(Table_4[[Departamento]:[Municipio]],FINAL!$B1063,1)</f>
        <v>Atlántida</v>
      </c>
      <c r="D1063" s="69" t="str" cm="1">
        <f t="array" ref="D1063">+INDEX(Table_4[[Departamento]:[Municipio]],FINAL!$B1063,4)</f>
        <v>San Francisco</v>
      </c>
      <c r="E1063" s="69" t="str" cm="1">
        <f t="array" ref="E1063">+INDEX(Table_4[[Departamento]:[Municipio]],FINAL!$B1063,3)</f>
        <v>0106</v>
      </c>
      <c r="F1063" s="96">
        <f t="shared" si="79"/>
        <v>43989</v>
      </c>
      <c r="G1063" s="71" t="str">
        <f>+CONSOLIDADO[[#This Row],[Codigo Municipio]]&amp;CONSOLIDADO[[#This Row],[Fecha]]</f>
        <v>010643989</v>
      </c>
      <c r="H1063" s="72">
        <f>+IFERROR(VLOOKUP($G1063,TDAcumula!$C$2:$E$2027,3,0),0)</f>
        <v>0</v>
      </c>
      <c r="I1063" s="73">
        <f t="shared" si="91"/>
        <v>1</v>
      </c>
      <c r="J1063" s="74">
        <f>+IF(CONSOLIDADO[[#This Row],[Codigo Municipio]]=E1062,CONSOLIDADO[[#This Row],[Fallecidos Diarios]]+J1062,CONSOLIDADO[[#This Row],[Fallecidos Diarios]])</f>
        <v>0</v>
      </c>
      <c r="K1063" s="75">
        <f t="shared" si="92"/>
        <v>0</v>
      </c>
      <c r="L1063" s="76">
        <f>+IF(CONSOLIDADO[[#This Row],[Codigo Municipio]]=E1062,CONSOLIDADO[[#This Row],[Recuperados Diarios]]+L1062,CONSOLIDADO[[#This Row],[Recuperados Diarios]])</f>
        <v>1</v>
      </c>
      <c r="M1063" s="77" cm="1">
        <f t="array" ref="M1063">+IFERROR(IF(CONSOLIDADO[[#This Row],[Día]]&lt;14,0,INDEX(CONSOLIDADO[Casos Diarios],ROW()-14,1)),0)</f>
        <v>0</v>
      </c>
      <c r="N1063" s="72">
        <f>+IF(CONSOLIDADO[[#This Row],[Clave]]="710143893",1,IF(OR(CONSOLIDADO[[#This Row],[Casos Acumulados]]&gt;0,CONSOLIDADO[[#This Row],[Muertes]]&gt;0),N1062+1,I1063))</f>
        <v>69</v>
      </c>
      <c r="O1063" s="69">
        <f>+IFERROR(VLOOKUP($G1063,TDMuertes!$C$2:$E$534,3,0),0)</f>
        <v>0</v>
      </c>
      <c r="P1063" s="94" t="str">
        <f t="shared" ca="1" si="93"/>
        <v>OUT TIME</v>
      </c>
      <c r="Q1063" s="78">
        <f>+IFERROR(VLOOKUP(CONSOLIDADO[[#This Row],[Codigo Municipio]],TDDia!$A$4:$B$394,2,0),0)</f>
        <v>0</v>
      </c>
    </row>
    <row r="1064" spans="2:17" ht="14.45">
      <c r="B1064">
        <f t="shared" si="94"/>
        <v>6</v>
      </c>
      <c r="C1064" s="69" t="str" cm="1">
        <f t="array" ref="C1064">+INDEX(Table_4[[Departamento]:[Municipio]],FINAL!$B1064,1)</f>
        <v>Atlántida</v>
      </c>
      <c r="D1064" s="69" t="str" cm="1">
        <f t="array" ref="D1064">+INDEX(Table_4[[Departamento]:[Municipio]],FINAL!$B1064,4)</f>
        <v>San Francisco</v>
      </c>
      <c r="E1064" s="69" t="str" cm="1">
        <f t="array" ref="E1064">+INDEX(Table_4[[Departamento]:[Municipio]],FINAL!$B1064,3)</f>
        <v>0106</v>
      </c>
      <c r="F1064" s="96">
        <f t="shared" si="79"/>
        <v>43990</v>
      </c>
      <c r="G1064" s="71" t="str">
        <f>+CONSOLIDADO[[#This Row],[Codigo Municipio]]&amp;CONSOLIDADO[[#This Row],[Fecha]]</f>
        <v>010643990</v>
      </c>
      <c r="H1064" s="72">
        <f>+IFERROR(VLOOKUP($G1064,TDAcumula!$C$2:$E$2027,3,0),0)</f>
        <v>0</v>
      </c>
      <c r="I1064" s="73">
        <f t="shared" ref="I1064:I1127" si="95">+IF(E1064=E1063,H1064+I1063,H1064)</f>
        <v>1</v>
      </c>
      <c r="J1064" s="74">
        <f>+IF(CONSOLIDADO[[#This Row],[Codigo Municipio]]=E1063,CONSOLIDADO[[#This Row],[Fallecidos Diarios]]+J1063,CONSOLIDADO[[#This Row],[Fallecidos Diarios]])</f>
        <v>0</v>
      </c>
      <c r="K1064" s="75">
        <f t="shared" ref="K1064:K1127" si="96">+IF(I1064-J1064-L1064&lt;0,0,I1064-J1064-L1064)</f>
        <v>0</v>
      </c>
      <c r="L1064" s="76">
        <f>+IF(CONSOLIDADO[[#This Row],[Codigo Municipio]]=E1063,CONSOLIDADO[[#This Row],[Recuperados Diarios]]+L1063,CONSOLIDADO[[#This Row],[Recuperados Diarios]])</f>
        <v>1</v>
      </c>
      <c r="M1064" s="77" cm="1">
        <f t="array" ref="M1064">+IFERROR(IF(CONSOLIDADO[[#This Row],[Día]]&lt;14,0,INDEX(CONSOLIDADO[Casos Diarios],ROW()-14,1)),0)</f>
        <v>0</v>
      </c>
      <c r="N1064" s="72">
        <f>+IF(CONSOLIDADO[[#This Row],[Clave]]="710143893",1,IF(OR(CONSOLIDADO[[#This Row],[Casos Acumulados]]&gt;0,CONSOLIDADO[[#This Row],[Muertes]]&gt;0),N1063+1,I1064))</f>
        <v>70</v>
      </c>
      <c r="O1064" s="69">
        <f>+IFERROR(VLOOKUP($G1064,TDMuertes!$C$2:$E$534,3,0),0)</f>
        <v>0</v>
      </c>
      <c r="P1064" s="94" t="str">
        <f t="shared" ref="P1064:P1127" ca="1" si="97">+IF(N1064=0,"OFF",IF(N1064=1,"START",IF(AND(N1064&gt;1,F1064&lt;TODAY()+1),"ON","OUT TIME")))</f>
        <v>OUT TIME</v>
      </c>
      <c r="Q1064" s="78">
        <f>+IFERROR(VLOOKUP(CONSOLIDADO[[#This Row],[Codigo Municipio]],TDDia!$A$4:$B$394,2,0),0)</f>
        <v>0</v>
      </c>
    </row>
    <row r="1065" spans="2:17" ht="14.45">
      <c r="B1065">
        <f t="shared" si="94"/>
        <v>6</v>
      </c>
      <c r="C1065" s="69" t="str" cm="1">
        <f t="array" ref="C1065">+INDEX(Table_4[[Departamento]:[Municipio]],FINAL!$B1065,1)</f>
        <v>Atlántida</v>
      </c>
      <c r="D1065" s="69" t="str" cm="1">
        <f t="array" ref="D1065">+INDEX(Table_4[[Departamento]:[Municipio]],FINAL!$B1065,4)</f>
        <v>San Francisco</v>
      </c>
      <c r="E1065" s="69" t="str" cm="1">
        <f t="array" ref="E1065">+INDEX(Table_4[[Departamento]:[Municipio]],FINAL!$B1065,3)</f>
        <v>0106</v>
      </c>
      <c r="F1065" s="96">
        <f t="shared" si="79"/>
        <v>43991</v>
      </c>
      <c r="G1065" s="71" t="str">
        <f>+CONSOLIDADO[[#This Row],[Codigo Municipio]]&amp;CONSOLIDADO[[#This Row],[Fecha]]</f>
        <v>010643991</v>
      </c>
      <c r="H1065" s="72">
        <f>+IFERROR(VLOOKUP($G1065,TDAcumula!$C$2:$E$2027,3,0),0)</f>
        <v>0</v>
      </c>
      <c r="I1065" s="73">
        <f t="shared" si="95"/>
        <v>1</v>
      </c>
      <c r="J1065" s="74">
        <f>+IF(CONSOLIDADO[[#This Row],[Codigo Municipio]]=E1064,CONSOLIDADO[[#This Row],[Fallecidos Diarios]]+J1064,CONSOLIDADO[[#This Row],[Fallecidos Diarios]])</f>
        <v>0</v>
      </c>
      <c r="K1065" s="75">
        <f t="shared" si="96"/>
        <v>0</v>
      </c>
      <c r="L1065" s="76">
        <f>+IF(CONSOLIDADO[[#This Row],[Codigo Municipio]]=E1064,CONSOLIDADO[[#This Row],[Recuperados Diarios]]+L1064,CONSOLIDADO[[#This Row],[Recuperados Diarios]])</f>
        <v>1</v>
      </c>
      <c r="M1065" s="77" cm="1">
        <f t="array" ref="M1065">+IFERROR(IF(CONSOLIDADO[[#This Row],[Día]]&lt;14,0,INDEX(CONSOLIDADO[Casos Diarios],ROW()-14,1)),0)</f>
        <v>0</v>
      </c>
      <c r="N1065" s="72">
        <f>+IF(CONSOLIDADO[[#This Row],[Clave]]="710143893",1,IF(OR(CONSOLIDADO[[#This Row],[Casos Acumulados]]&gt;0,CONSOLIDADO[[#This Row],[Muertes]]&gt;0),N1064+1,I1065))</f>
        <v>71</v>
      </c>
      <c r="O1065" s="69">
        <f>+IFERROR(VLOOKUP($G1065,TDMuertes!$C$2:$E$534,3,0),0)</f>
        <v>0</v>
      </c>
      <c r="P1065" s="94" t="str">
        <f t="shared" ca="1" si="97"/>
        <v>OUT TIME</v>
      </c>
      <c r="Q1065" s="78">
        <f>+IFERROR(VLOOKUP(CONSOLIDADO[[#This Row],[Codigo Municipio]],TDDia!$A$4:$B$394,2,0),0)</f>
        <v>0</v>
      </c>
    </row>
    <row r="1066" spans="2:17" ht="14.45">
      <c r="B1066">
        <f t="shared" si="94"/>
        <v>6</v>
      </c>
      <c r="C1066" s="69" t="str" cm="1">
        <f t="array" ref="C1066">+INDEX(Table_4[[Departamento]:[Municipio]],FINAL!$B1066,1)</f>
        <v>Atlántida</v>
      </c>
      <c r="D1066" s="69" t="str" cm="1">
        <f t="array" ref="D1066">+INDEX(Table_4[[Departamento]:[Municipio]],FINAL!$B1066,4)</f>
        <v>San Francisco</v>
      </c>
      <c r="E1066" s="69" t="str" cm="1">
        <f t="array" ref="E1066">+INDEX(Table_4[[Departamento]:[Municipio]],FINAL!$B1066,3)</f>
        <v>0106</v>
      </c>
      <c r="F1066" s="96">
        <f t="shared" si="79"/>
        <v>43992</v>
      </c>
      <c r="G1066" s="71" t="str">
        <f>+CONSOLIDADO[[#This Row],[Codigo Municipio]]&amp;CONSOLIDADO[[#This Row],[Fecha]]</f>
        <v>010643992</v>
      </c>
      <c r="H1066" s="72">
        <f>+IFERROR(VLOOKUP($G1066,TDAcumula!$C$2:$E$2027,3,0),0)</f>
        <v>0</v>
      </c>
      <c r="I1066" s="73">
        <f t="shared" si="95"/>
        <v>1</v>
      </c>
      <c r="J1066" s="74">
        <f>+IF(CONSOLIDADO[[#This Row],[Codigo Municipio]]=E1065,CONSOLIDADO[[#This Row],[Fallecidos Diarios]]+J1065,CONSOLIDADO[[#This Row],[Fallecidos Diarios]])</f>
        <v>0</v>
      </c>
      <c r="K1066" s="75">
        <f t="shared" si="96"/>
        <v>0</v>
      </c>
      <c r="L1066" s="76">
        <f>+IF(CONSOLIDADO[[#This Row],[Codigo Municipio]]=E1065,CONSOLIDADO[[#This Row],[Recuperados Diarios]]+L1065,CONSOLIDADO[[#This Row],[Recuperados Diarios]])</f>
        <v>1</v>
      </c>
      <c r="M1066" s="77" cm="1">
        <f t="array" ref="M1066">+IFERROR(IF(CONSOLIDADO[[#This Row],[Día]]&lt;14,0,INDEX(CONSOLIDADO[Casos Diarios],ROW()-14,1)),0)</f>
        <v>0</v>
      </c>
      <c r="N1066" s="72">
        <f>+IF(CONSOLIDADO[[#This Row],[Clave]]="710143893",1,IF(OR(CONSOLIDADO[[#This Row],[Casos Acumulados]]&gt;0,CONSOLIDADO[[#This Row],[Muertes]]&gt;0),N1065+1,I1066))</f>
        <v>72</v>
      </c>
      <c r="O1066" s="69">
        <f>+IFERROR(VLOOKUP($G1066,TDMuertes!$C$2:$E$534,3,0),0)</f>
        <v>0</v>
      </c>
      <c r="P1066" s="94" t="str">
        <f t="shared" ca="1" si="97"/>
        <v>OUT TIME</v>
      </c>
      <c r="Q1066" s="78">
        <f>+IFERROR(VLOOKUP(CONSOLIDADO[[#This Row],[Codigo Municipio]],TDDia!$A$4:$B$394,2,0),0)</f>
        <v>0</v>
      </c>
    </row>
    <row r="1067" spans="2:17" ht="14.45">
      <c r="B1067">
        <f t="shared" si="94"/>
        <v>6</v>
      </c>
      <c r="C1067" s="69" t="str" cm="1">
        <f t="array" ref="C1067">+INDEX(Table_4[[Departamento]:[Municipio]],FINAL!$B1067,1)</f>
        <v>Atlántida</v>
      </c>
      <c r="D1067" s="69" t="str" cm="1">
        <f t="array" ref="D1067">+INDEX(Table_4[[Departamento]:[Municipio]],FINAL!$B1067,4)</f>
        <v>San Francisco</v>
      </c>
      <c r="E1067" s="69" t="str" cm="1">
        <f t="array" ref="E1067">+INDEX(Table_4[[Departamento]:[Municipio]],FINAL!$B1067,3)</f>
        <v>0106</v>
      </c>
      <c r="F1067" s="96">
        <f t="shared" si="79"/>
        <v>43993</v>
      </c>
      <c r="G1067" s="71" t="str">
        <f>+CONSOLIDADO[[#This Row],[Codigo Municipio]]&amp;CONSOLIDADO[[#This Row],[Fecha]]</f>
        <v>010643993</v>
      </c>
      <c r="H1067" s="72">
        <f>+IFERROR(VLOOKUP($G1067,TDAcumula!$C$2:$E$2027,3,0),0)</f>
        <v>0</v>
      </c>
      <c r="I1067" s="73">
        <f t="shared" si="95"/>
        <v>1</v>
      </c>
      <c r="J1067" s="74">
        <f>+IF(CONSOLIDADO[[#This Row],[Codigo Municipio]]=E1066,CONSOLIDADO[[#This Row],[Fallecidos Diarios]]+J1066,CONSOLIDADO[[#This Row],[Fallecidos Diarios]])</f>
        <v>0</v>
      </c>
      <c r="K1067" s="75">
        <f t="shared" si="96"/>
        <v>0</v>
      </c>
      <c r="L1067" s="76">
        <f>+IF(CONSOLIDADO[[#This Row],[Codigo Municipio]]=E1066,CONSOLIDADO[[#This Row],[Recuperados Diarios]]+L1066,CONSOLIDADO[[#This Row],[Recuperados Diarios]])</f>
        <v>1</v>
      </c>
      <c r="M1067" s="77" cm="1">
        <f t="array" ref="M1067">+IFERROR(IF(CONSOLIDADO[[#This Row],[Día]]&lt;14,0,INDEX(CONSOLIDADO[Casos Diarios],ROW()-14,1)),0)</f>
        <v>0</v>
      </c>
      <c r="N1067" s="72">
        <f>+IF(CONSOLIDADO[[#This Row],[Clave]]="710143893",1,IF(OR(CONSOLIDADO[[#This Row],[Casos Acumulados]]&gt;0,CONSOLIDADO[[#This Row],[Muertes]]&gt;0),N1066+1,I1067))</f>
        <v>73</v>
      </c>
      <c r="O1067" s="69">
        <f>+IFERROR(VLOOKUP($G1067,TDMuertes!$C$2:$E$534,3,0),0)</f>
        <v>0</v>
      </c>
      <c r="P1067" s="94" t="str">
        <f t="shared" ca="1" si="97"/>
        <v>OUT TIME</v>
      </c>
      <c r="Q1067" s="78">
        <f>+IFERROR(VLOOKUP(CONSOLIDADO[[#This Row],[Codigo Municipio]],TDDia!$A$4:$B$394,2,0),0)</f>
        <v>0</v>
      </c>
    </row>
    <row r="1068" spans="2:17" ht="14.45">
      <c r="B1068">
        <f t="shared" si="94"/>
        <v>6</v>
      </c>
      <c r="C1068" s="69" t="str" cm="1">
        <f t="array" ref="C1068">+INDEX(Table_4[[Departamento]:[Municipio]],FINAL!$B1068,1)</f>
        <v>Atlántida</v>
      </c>
      <c r="D1068" s="69" t="str" cm="1">
        <f t="array" ref="D1068">+INDEX(Table_4[[Departamento]:[Municipio]],FINAL!$B1068,4)</f>
        <v>San Francisco</v>
      </c>
      <c r="E1068" s="69" t="str" cm="1">
        <f t="array" ref="E1068">+INDEX(Table_4[[Departamento]:[Municipio]],FINAL!$B1068,3)</f>
        <v>0106</v>
      </c>
      <c r="F1068" s="96">
        <f t="shared" si="79"/>
        <v>43994</v>
      </c>
      <c r="G1068" s="71" t="str">
        <f>+CONSOLIDADO[[#This Row],[Codigo Municipio]]&amp;CONSOLIDADO[[#This Row],[Fecha]]</f>
        <v>010643994</v>
      </c>
      <c r="H1068" s="72">
        <f>+IFERROR(VLOOKUP($G1068,TDAcumula!$C$2:$E$2027,3,0),0)</f>
        <v>0</v>
      </c>
      <c r="I1068" s="73">
        <f t="shared" si="95"/>
        <v>1</v>
      </c>
      <c r="J1068" s="74">
        <f>+IF(CONSOLIDADO[[#This Row],[Codigo Municipio]]=E1067,CONSOLIDADO[[#This Row],[Fallecidos Diarios]]+J1067,CONSOLIDADO[[#This Row],[Fallecidos Diarios]])</f>
        <v>0</v>
      </c>
      <c r="K1068" s="75">
        <f t="shared" si="96"/>
        <v>0</v>
      </c>
      <c r="L1068" s="76">
        <f>+IF(CONSOLIDADO[[#This Row],[Codigo Municipio]]=E1067,CONSOLIDADO[[#This Row],[Recuperados Diarios]]+L1067,CONSOLIDADO[[#This Row],[Recuperados Diarios]])</f>
        <v>1</v>
      </c>
      <c r="M1068" s="77" cm="1">
        <f t="array" ref="M1068">+IFERROR(IF(CONSOLIDADO[[#This Row],[Día]]&lt;14,0,INDEX(CONSOLIDADO[Casos Diarios],ROW()-14,1)),0)</f>
        <v>0</v>
      </c>
      <c r="N1068" s="72">
        <f>+IF(CONSOLIDADO[[#This Row],[Clave]]="710143893",1,IF(OR(CONSOLIDADO[[#This Row],[Casos Acumulados]]&gt;0,CONSOLIDADO[[#This Row],[Muertes]]&gt;0),N1067+1,I1068))</f>
        <v>74</v>
      </c>
      <c r="O1068" s="69">
        <f>+IFERROR(VLOOKUP($G1068,TDMuertes!$C$2:$E$534,3,0),0)</f>
        <v>0</v>
      </c>
      <c r="P1068" s="94" t="str">
        <f t="shared" ca="1" si="97"/>
        <v>OUT TIME</v>
      </c>
      <c r="Q1068" s="78">
        <f>+IFERROR(VLOOKUP(CONSOLIDADO[[#This Row],[Codigo Municipio]],TDDia!$A$4:$B$394,2,0),0)</f>
        <v>0</v>
      </c>
    </row>
    <row r="1069" spans="2:17" ht="14.45">
      <c r="B1069">
        <f t="shared" si="94"/>
        <v>6</v>
      </c>
      <c r="C1069" s="69" t="str" cm="1">
        <f t="array" ref="C1069">+INDEX(Table_4[[Departamento]:[Municipio]],FINAL!$B1069,1)</f>
        <v>Atlántida</v>
      </c>
      <c r="D1069" s="69" t="str" cm="1">
        <f t="array" ref="D1069">+INDEX(Table_4[[Departamento]:[Municipio]],FINAL!$B1069,4)</f>
        <v>San Francisco</v>
      </c>
      <c r="E1069" s="69" t="str" cm="1">
        <f t="array" ref="E1069">+INDEX(Table_4[[Departamento]:[Municipio]],FINAL!$B1069,3)</f>
        <v>0106</v>
      </c>
      <c r="F1069" s="96">
        <f t="shared" si="79"/>
        <v>43995</v>
      </c>
      <c r="G1069" s="71" t="str">
        <f>+CONSOLIDADO[[#This Row],[Codigo Municipio]]&amp;CONSOLIDADO[[#This Row],[Fecha]]</f>
        <v>010643995</v>
      </c>
      <c r="H1069" s="72">
        <f>+IFERROR(VLOOKUP($G1069,TDAcumula!$C$2:$E$2027,3,0),0)</f>
        <v>0</v>
      </c>
      <c r="I1069" s="73">
        <f t="shared" si="95"/>
        <v>1</v>
      </c>
      <c r="J1069" s="74">
        <f>+IF(CONSOLIDADO[[#This Row],[Codigo Municipio]]=E1068,CONSOLIDADO[[#This Row],[Fallecidos Diarios]]+J1068,CONSOLIDADO[[#This Row],[Fallecidos Diarios]])</f>
        <v>0</v>
      </c>
      <c r="K1069" s="75">
        <f t="shared" si="96"/>
        <v>0</v>
      </c>
      <c r="L1069" s="76">
        <f>+IF(CONSOLIDADO[[#This Row],[Codigo Municipio]]=E1068,CONSOLIDADO[[#This Row],[Recuperados Diarios]]+L1068,CONSOLIDADO[[#This Row],[Recuperados Diarios]])</f>
        <v>1</v>
      </c>
      <c r="M1069" s="77" cm="1">
        <f t="array" ref="M1069">+IFERROR(IF(CONSOLIDADO[[#This Row],[Día]]&lt;14,0,INDEX(CONSOLIDADO[Casos Diarios],ROW()-14,1)),0)</f>
        <v>0</v>
      </c>
      <c r="N1069" s="72">
        <f>+IF(CONSOLIDADO[[#This Row],[Clave]]="710143893",1,IF(OR(CONSOLIDADO[[#This Row],[Casos Acumulados]]&gt;0,CONSOLIDADO[[#This Row],[Muertes]]&gt;0),N1068+1,I1069))</f>
        <v>75</v>
      </c>
      <c r="O1069" s="69">
        <f>+IFERROR(VLOOKUP($G1069,TDMuertes!$C$2:$E$534,3,0),0)</f>
        <v>0</v>
      </c>
      <c r="P1069" s="94" t="str">
        <f t="shared" ca="1" si="97"/>
        <v>OUT TIME</v>
      </c>
      <c r="Q1069" s="78">
        <f>+IFERROR(VLOOKUP(CONSOLIDADO[[#This Row],[Codigo Municipio]],TDDia!$A$4:$B$394,2,0),0)</f>
        <v>0</v>
      </c>
    </row>
    <row r="1070" spans="2:17" ht="14.45">
      <c r="B1070">
        <f t="shared" si="94"/>
        <v>6</v>
      </c>
      <c r="C1070" s="69" t="str" cm="1">
        <f t="array" ref="C1070">+INDEX(Table_4[[Departamento]:[Municipio]],FINAL!$B1070,1)</f>
        <v>Atlántida</v>
      </c>
      <c r="D1070" s="69" t="str" cm="1">
        <f t="array" ref="D1070">+INDEX(Table_4[[Departamento]:[Municipio]],FINAL!$B1070,4)</f>
        <v>San Francisco</v>
      </c>
      <c r="E1070" s="69" t="str" cm="1">
        <f t="array" ref="E1070">+INDEX(Table_4[[Departamento]:[Municipio]],FINAL!$B1070,3)</f>
        <v>0106</v>
      </c>
      <c r="F1070" s="96">
        <f t="shared" si="79"/>
        <v>43996</v>
      </c>
      <c r="G1070" s="71" t="str">
        <f>+CONSOLIDADO[[#This Row],[Codigo Municipio]]&amp;CONSOLIDADO[[#This Row],[Fecha]]</f>
        <v>010643996</v>
      </c>
      <c r="H1070" s="72">
        <f>+IFERROR(VLOOKUP($G1070,TDAcumula!$C$2:$E$2027,3,0),0)</f>
        <v>0</v>
      </c>
      <c r="I1070" s="73">
        <f t="shared" si="95"/>
        <v>1</v>
      </c>
      <c r="J1070" s="74">
        <f>+IF(CONSOLIDADO[[#This Row],[Codigo Municipio]]=E1069,CONSOLIDADO[[#This Row],[Fallecidos Diarios]]+J1069,CONSOLIDADO[[#This Row],[Fallecidos Diarios]])</f>
        <v>0</v>
      </c>
      <c r="K1070" s="75">
        <f t="shared" si="96"/>
        <v>0</v>
      </c>
      <c r="L1070" s="76">
        <f>+IF(CONSOLIDADO[[#This Row],[Codigo Municipio]]=E1069,CONSOLIDADO[[#This Row],[Recuperados Diarios]]+L1069,CONSOLIDADO[[#This Row],[Recuperados Diarios]])</f>
        <v>1</v>
      </c>
      <c r="M1070" s="77" cm="1">
        <f t="array" ref="M1070">+IFERROR(IF(CONSOLIDADO[[#This Row],[Día]]&lt;14,0,INDEX(CONSOLIDADO[Casos Diarios],ROW()-14,1)),0)</f>
        <v>0</v>
      </c>
      <c r="N1070" s="72">
        <f>+IF(CONSOLIDADO[[#This Row],[Clave]]="710143893",1,IF(OR(CONSOLIDADO[[#This Row],[Casos Acumulados]]&gt;0,CONSOLIDADO[[#This Row],[Muertes]]&gt;0),N1069+1,I1070))</f>
        <v>76</v>
      </c>
      <c r="O1070" s="69">
        <f>+IFERROR(VLOOKUP($G1070,TDMuertes!$C$2:$E$534,3,0),0)</f>
        <v>0</v>
      </c>
      <c r="P1070" s="94" t="str">
        <f t="shared" ca="1" si="97"/>
        <v>OUT TIME</v>
      </c>
      <c r="Q1070" s="78">
        <f>+IFERROR(VLOOKUP(CONSOLIDADO[[#This Row],[Codigo Municipio]],TDDia!$A$4:$B$394,2,0),0)</f>
        <v>0</v>
      </c>
    </row>
    <row r="1071" spans="2:17" ht="14.45">
      <c r="B1071">
        <f t="shared" si="94"/>
        <v>6</v>
      </c>
      <c r="C1071" s="69" t="str" cm="1">
        <f t="array" ref="C1071">+INDEX(Table_4[[Departamento]:[Municipio]],FINAL!$B1071,1)</f>
        <v>Atlántida</v>
      </c>
      <c r="D1071" s="69" t="str" cm="1">
        <f t="array" ref="D1071">+INDEX(Table_4[[Departamento]:[Municipio]],FINAL!$B1071,4)</f>
        <v>San Francisco</v>
      </c>
      <c r="E1071" s="69" t="str" cm="1">
        <f t="array" ref="E1071">+INDEX(Table_4[[Departamento]:[Municipio]],FINAL!$B1071,3)</f>
        <v>0106</v>
      </c>
      <c r="F1071" s="96">
        <f t="shared" si="79"/>
        <v>43997</v>
      </c>
      <c r="G1071" s="71" t="str">
        <f>+CONSOLIDADO[[#This Row],[Codigo Municipio]]&amp;CONSOLIDADO[[#This Row],[Fecha]]</f>
        <v>010643997</v>
      </c>
      <c r="H1071" s="72">
        <f>+IFERROR(VLOOKUP($G1071,TDAcumula!$C$2:$E$2027,3,0),0)</f>
        <v>0</v>
      </c>
      <c r="I1071" s="73">
        <f t="shared" si="95"/>
        <v>1</v>
      </c>
      <c r="J1071" s="74">
        <f>+IF(CONSOLIDADO[[#This Row],[Codigo Municipio]]=E1070,CONSOLIDADO[[#This Row],[Fallecidos Diarios]]+J1070,CONSOLIDADO[[#This Row],[Fallecidos Diarios]])</f>
        <v>0</v>
      </c>
      <c r="K1071" s="75">
        <f t="shared" si="96"/>
        <v>0</v>
      </c>
      <c r="L1071" s="76">
        <f>+IF(CONSOLIDADO[[#This Row],[Codigo Municipio]]=E1070,CONSOLIDADO[[#This Row],[Recuperados Diarios]]+L1070,CONSOLIDADO[[#This Row],[Recuperados Diarios]])</f>
        <v>1</v>
      </c>
      <c r="M1071" s="77" cm="1">
        <f t="array" ref="M1071">+IFERROR(IF(CONSOLIDADO[[#This Row],[Día]]&lt;14,0,INDEX(CONSOLIDADO[Casos Diarios],ROW()-14,1)),0)</f>
        <v>0</v>
      </c>
      <c r="N1071" s="72">
        <f>+IF(CONSOLIDADO[[#This Row],[Clave]]="710143893",1,IF(OR(CONSOLIDADO[[#This Row],[Casos Acumulados]]&gt;0,CONSOLIDADO[[#This Row],[Muertes]]&gt;0),N1070+1,I1071))</f>
        <v>77</v>
      </c>
      <c r="O1071" s="69">
        <f>+IFERROR(VLOOKUP($G1071,TDMuertes!$C$2:$E$534,3,0),0)</f>
        <v>0</v>
      </c>
      <c r="P1071" s="94" t="str">
        <f t="shared" ca="1" si="97"/>
        <v>OUT TIME</v>
      </c>
      <c r="Q1071" s="78">
        <f>+IFERROR(VLOOKUP(CONSOLIDADO[[#This Row],[Codigo Municipio]],TDDia!$A$4:$B$394,2,0),0)</f>
        <v>0</v>
      </c>
    </row>
    <row r="1072" spans="2:17" ht="14.45">
      <c r="B1072">
        <f t="shared" si="94"/>
        <v>6</v>
      </c>
      <c r="C1072" s="69" t="str" cm="1">
        <f t="array" ref="C1072">+INDEX(Table_4[[Departamento]:[Municipio]],FINAL!$B1072,1)</f>
        <v>Atlántida</v>
      </c>
      <c r="D1072" s="69" t="str" cm="1">
        <f t="array" ref="D1072">+INDEX(Table_4[[Departamento]:[Municipio]],FINAL!$B1072,4)</f>
        <v>San Francisco</v>
      </c>
      <c r="E1072" s="69" t="str" cm="1">
        <f t="array" ref="E1072">+INDEX(Table_4[[Departamento]:[Municipio]],FINAL!$B1072,3)</f>
        <v>0106</v>
      </c>
      <c r="F1072" s="96">
        <f t="shared" si="79"/>
        <v>43998</v>
      </c>
      <c r="G1072" s="71" t="str">
        <f>+CONSOLIDADO[[#This Row],[Codigo Municipio]]&amp;CONSOLIDADO[[#This Row],[Fecha]]</f>
        <v>010643998</v>
      </c>
      <c r="H1072" s="72">
        <f>+IFERROR(VLOOKUP($G1072,TDAcumula!$C$2:$E$2027,3,0),0)</f>
        <v>0</v>
      </c>
      <c r="I1072" s="73">
        <f t="shared" si="95"/>
        <v>1</v>
      </c>
      <c r="J1072" s="74">
        <f>+IF(CONSOLIDADO[[#This Row],[Codigo Municipio]]=E1071,CONSOLIDADO[[#This Row],[Fallecidos Diarios]]+J1071,CONSOLIDADO[[#This Row],[Fallecidos Diarios]])</f>
        <v>0</v>
      </c>
      <c r="K1072" s="75">
        <f t="shared" si="96"/>
        <v>0</v>
      </c>
      <c r="L1072" s="76">
        <f>+IF(CONSOLIDADO[[#This Row],[Codigo Municipio]]=E1071,CONSOLIDADO[[#This Row],[Recuperados Diarios]]+L1071,CONSOLIDADO[[#This Row],[Recuperados Diarios]])</f>
        <v>1</v>
      </c>
      <c r="M1072" s="77" cm="1">
        <f t="array" ref="M1072">+IFERROR(IF(CONSOLIDADO[[#This Row],[Día]]&lt;14,0,INDEX(CONSOLIDADO[Casos Diarios],ROW()-14,1)),0)</f>
        <v>0</v>
      </c>
      <c r="N1072" s="72">
        <f>+IF(CONSOLIDADO[[#This Row],[Clave]]="710143893",1,IF(OR(CONSOLIDADO[[#This Row],[Casos Acumulados]]&gt;0,CONSOLIDADO[[#This Row],[Muertes]]&gt;0),N1071+1,I1072))</f>
        <v>78</v>
      </c>
      <c r="O1072" s="69">
        <f>+IFERROR(VLOOKUP($G1072,TDMuertes!$C$2:$E$534,3,0),0)</f>
        <v>0</v>
      </c>
      <c r="P1072" s="94" t="str">
        <f t="shared" ca="1" si="97"/>
        <v>OUT TIME</v>
      </c>
      <c r="Q1072" s="78">
        <f>+IFERROR(VLOOKUP(CONSOLIDADO[[#This Row],[Codigo Municipio]],TDDia!$A$4:$B$394,2,0),0)</f>
        <v>0</v>
      </c>
    </row>
    <row r="1073" spans="2:17" ht="14.45">
      <c r="B1073">
        <f t="shared" si="94"/>
        <v>6</v>
      </c>
      <c r="C1073" s="69" t="str" cm="1">
        <f t="array" ref="C1073">+INDEX(Table_4[[Departamento]:[Municipio]],FINAL!$B1073,1)</f>
        <v>Atlántida</v>
      </c>
      <c r="D1073" s="69" t="str" cm="1">
        <f t="array" ref="D1073">+INDEX(Table_4[[Departamento]:[Municipio]],FINAL!$B1073,4)</f>
        <v>San Francisco</v>
      </c>
      <c r="E1073" s="69" t="str" cm="1">
        <f t="array" ref="E1073">+INDEX(Table_4[[Departamento]:[Municipio]],FINAL!$B1073,3)</f>
        <v>0106</v>
      </c>
      <c r="F1073" s="96">
        <f t="shared" si="79"/>
        <v>43999</v>
      </c>
      <c r="G1073" s="71" t="str">
        <f>+CONSOLIDADO[[#This Row],[Codigo Municipio]]&amp;CONSOLIDADO[[#This Row],[Fecha]]</f>
        <v>010643999</v>
      </c>
      <c r="H1073" s="72">
        <f>+IFERROR(VLOOKUP($G1073,TDAcumula!$C$2:$E$2027,3,0),0)</f>
        <v>0</v>
      </c>
      <c r="I1073" s="73">
        <f t="shared" si="95"/>
        <v>1</v>
      </c>
      <c r="J1073" s="74">
        <f>+IF(CONSOLIDADO[[#This Row],[Codigo Municipio]]=E1072,CONSOLIDADO[[#This Row],[Fallecidos Diarios]]+J1072,CONSOLIDADO[[#This Row],[Fallecidos Diarios]])</f>
        <v>0</v>
      </c>
      <c r="K1073" s="75">
        <f t="shared" si="96"/>
        <v>0</v>
      </c>
      <c r="L1073" s="76">
        <f>+IF(CONSOLIDADO[[#This Row],[Codigo Municipio]]=E1072,CONSOLIDADO[[#This Row],[Recuperados Diarios]]+L1072,CONSOLIDADO[[#This Row],[Recuperados Diarios]])</f>
        <v>1</v>
      </c>
      <c r="M1073" s="77" cm="1">
        <f t="array" ref="M1073">+IFERROR(IF(CONSOLIDADO[[#This Row],[Día]]&lt;14,0,INDEX(CONSOLIDADO[Casos Diarios],ROW()-14,1)),0)</f>
        <v>0</v>
      </c>
      <c r="N1073" s="72">
        <f>+IF(CONSOLIDADO[[#This Row],[Clave]]="710143893",1,IF(OR(CONSOLIDADO[[#This Row],[Casos Acumulados]]&gt;0,CONSOLIDADO[[#This Row],[Muertes]]&gt;0),N1072+1,I1073))</f>
        <v>79</v>
      </c>
      <c r="O1073" s="69">
        <f>+IFERROR(VLOOKUP($G1073,TDMuertes!$C$2:$E$534,3,0),0)</f>
        <v>0</v>
      </c>
      <c r="P1073" s="94" t="str">
        <f t="shared" ca="1" si="97"/>
        <v>OUT TIME</v>
      </c>
      <c r="Q1073" s="78">
        <f>+IFERROR(VLOOKUP(CONSOLIDADO[[#This Row],[Codigo Municipio]],TDDia!$A$4:$B$394,2,0),0)</f>
        <v>0</v>
      </c>
    </row>
    <row r="1074" spans="2:17" ht="14.45">
      <c r="B1074">
        <f t="shared" si="94"/>
        <v>6</v>
      </c>
      <c r="C1074" s="69" t="str" cm="1">
        <f t="array" ref="C1074">+INDEX(Table_4[[Departamento]:[Municipio]],FINAL!$B1074,1)</f>
        <v>Atlántida</v>
      </c>
      <c r="D1074" s="69" t="str" cm="1">
        <f t="array" ref="D1074">+INDEX(Table_4[[Departamento]:[Municipio]],FINAL!$B1074,4)</f>
        <v>San Francisco</v>
      </c>
      <c r="E1074" s="69" t="str" cm="1">
        <f t="array" ref="E1074">+INDEX(Table_4[[Departamento]:[Municipio]],FINAL!$B1074,3)</f>
        <v>0106</v>
      </c>
      <c r="F1074" s="96">
        <f t="shared" si="79"/>
        <v>44000</v>
      </c>
      <c r="G1074" s="71" t="str">
        <f>+CONSOLIDADO[[#This Row],[Codigo Municipio]]&amp;CONSOLIDADO[[#This Row],[Fecha]]</f>
        <v>010644000</v>
      </c>
      <c r="H1074" s="72">
        <f>+IFERROR(VLOOKUP($G1074,TDAcumula!$C$2:$E$2027,3,0),0)</f>
        <v>0</v>
      </c>
      <c r="I1074" s="73">
        <f t="shared" si="95"/>
        <v>1</v>
      </c>
      <c r="J1074" s="74">
        <f>+IF(CONSOLIDADO[[#This Row],[Codigo Municipio]]=E1073,CONSOLIDADO[[#This Row],[Fallecidos Diarios]]+J1073,CONSOLIDADO[[#This Row],[Fallecidos Diarios]])</f>
        <v>0</v>
      </c>
      <c r="K1074" s="75">
        <f t="shared" si="96"/>
        <v>0</v>
      </c>
      <c r="L1074" s="76">
        <f>+IF(CONSOLIDADO[[#This Row],[Codigo Municipio]]=E1073,CONSOLIDADO[[#This Row],[Recuperados Diarios]]+L1073,CONSOLIDADO[[#This Row],[Recuperados Diarios]])</f>
        <v>1</v>
      </c>
      <c r="M1074" s="77" cm="1">
        <f t="array" ref="M1074">+IFERROR(IF(CONSOLIDADO[[#This Row],[Día]]&lt;14,0,INDEX(CONSOLIDADO[Casos Diarios],ROW()-14,1)),0)</f>
        <v>0</v>
      </c>
      <c r="N1074" s="72">
        <f>+IF(CONSOLIDADO[[#This Row],[Clave]]="710143893",1,IF(OR(CONSOLIDADO[[#This Row],[Casos Acumulados]]&gt;0,CONSOLIDADO[[#This Row],[Muertes]]&gt;0),N1073+1,I1074))</f>
        <v>80</v>
      </c>
      <c r="O1074" s="69">
        <f>+IFERROR(VLOOKUP($G1074,TDMuertes!$C$2:$E$534,3,0),0)</f>
        <v>0</v>
      </c>
      <c r="P1074" s="94" t="str">
        <f t="shared" ca="1" si="97"/>
        <v>OUT TIME</v>
      </c>
      <c r="Q1074" s="78">
        <f>+IFERROR(VLOOKUP(CONSOLIDADO[[#This Row],[Codigo Municipio]],TDDia!$A$4:$B$394,2,0),0)</f>
        <v>0</v>
      </c>
    </row>
    <row r="1075" spans="2:17" ht="14.45">
      <c r="B1075">
        <f t="shared" si="94"/>
        <v>6</v>
      </c>
      <c r="C1075" s="69" t="str" cm="1">
        <f t="array" ref="C1075">+INDEX(Table_4[[Departamento]:[Municipio]],FINAL!$B1075,1)</f>
        <v>Atlántida</v>
      </c>
      <c r="D1075" s="69" t="str" cm="1">
        <f t="array" ref="D1075">+INDEX(Table_4[[Departamento]:[Municipio]],FINAL!$B1075,4)</f>
        <v>San Francisco</v>
      </c>
      <c r="E1075" s="69" t="str" cm="1">
        <f t="array" ref="E1075">+INDEX(Table_4[[Departamento]:[Municipio]],FINAL!$B1075,3)</f>
        <v>0106</v>
      </c>
      <c r="F1075" s="96">
        <f t="shared" si="79"/>
        <v>44001</v>
      </c>
      <c r="G1075" s="71" t="str">
        <f>+CONSOLIDADO[[#This Row],[Codigo Municipio]]&amp;CONSOLIDADO[[#This Row],[Fecha]]</f>
        <v>010644001</v>
      </c>
      <c r="H1075" s="72">
        <f>+IFERROR(VLOOKUP($G1075,TDAcumula!$C$2:$E$2027,3,0),0)</f>
        <v>0</v>
      </c>
      <c r="I1075" s="73">
        <f t="shared" si="95"/>
        <v>1</v>
      </c>
      <c r="J1075" s="74">
        <f>+IF(CONSOLIDADO[[#This Row],[Codigo Municipio]]=E1074,CONSOLIDADO[[#This Row],[Fallecidos Diarios]]+J1074,CONSOLIDADO[[#This Row],[Fallecidos Diarios]])</f>
        <v>0</v>
      </c>
      <c r="K1075" s="75">
        <f t="shared" si="96"/>
        <v>0</v>
      </c>
      <c r="L1075" s="76">
        <f>+IF(CONSOLIDADO[[#This Row],[Codigo Municipio]]=E1074,CONSOLIDADO[[#This Row],[Recuperados Diarios]]+L1074,CONSOLIDADO[[#This Row],[Recuperados Diarios]])</f>
        <v>1</v>
      </c>
      <c r="M1075" s="77" cm="1">
        <f t="array" ref="M1075">+IFERROR(IF(CONSOLIDADO[[#This Row],[Día]]&lt;14,0,INDEX(CONSOLIDADO[Casos Diarios],ROW()-14,1)),0)</f>
        <v>0</v>
      </c>
      <c r="N1075" s="72">
        <f>+IF(CONSOLIDADO[[#This Row],[Clave]]="710143893",1,IF(OR(CONSOLIDADO[[#This Row],[Casos Acumulados]]&gt;0,CONSOLIDADO[[#This Row],[Muertes]]&gt;0),N1074+1,I1075))</f>
        <v>81</v>
      </c>
      <c r="O1075" s="69">
        <f>+IFERROR(VLOOKUP($G1075,TDMuertes!$C$2:$E$534,3,0),0)</f>
        <v>0</v>
      </c>
      <c r="P1075" s="94" t="str">
        <f t="shared" ca="1" si="97"/>
        <v>OUT TIME</v>
      </c>
      <c r="Q1075" s="78">
        <f>+IFERROR(VLOOKUP(CONSOLIDADO[[#This Row],[Codigo Municipio]],TDDia!$A$4:$B$394,2,0),0)</f>
        <v>0</v>
      </c>
    </row>
    <row r="1076" spans="2:17" ht="14.45">
      <c r="B1076">
        <f t="shared" si="94"/>
        <v>6</v>
      </c>
      <c r="C1076" s="69" t="str" cm="1">
        <f t="array" ref="C1076">+INDEX(Table_4[[Departamento]:[Municipio]],FINAL!$B1076,1)</f>
        <v>Atlántida</v>
      </c>
      <c r="D1076" s="69" t="str" cm="1">
        <f t="array" ref="D1076">+INDEX(Table_4[[Departamento]:[Municipio]],FINAL!$B1076,4)</f>
        <v>San Francisco</v>
      </c>
      <c r="E1076" s="69" t="str" cm="1">
        <f t="array" ref="E1076">+INDEX(Table_4[[Departamento]:[Municipio]],FINAL!$B1076,3)</f>
        <v>0106</v>
      </c>
      <c r="F1076" s="96">
        <f t="shared" si="79"/>
        <v>44002</v>
      </c>
      <c r="G1076" s="71" t="str">
        <f>+CONSOLIDADO[[#This Row],[Codigo Municipio]]&amp;CONSOLIDADO[[#This Row],[Fecha]]</f>
        <v>010644002</v>
      </c>
      <c r="H1076" s="72">
        <f>+IFERROR(VLOOKUP($G1076,TDAcumula!$C$2:$E$2027,3,0),0)</f>
        <v>0</v>
      </c>
      <c r="I1076" s="73">
        <f t="shared" si="95"/>
        <v>1</v>
      </c>
      <c r="J1076" s="74">
        <f>+IF(CONSOLIDADO[[#This Row],[Codigo Municipio]]=E1075,CONSOLIDADO[[#This Row],[Fallecidos Diarios]]+J1075,CONSOLIDADO[[#This Row],[Fallecidos Diarios]])</f>
        <v>0</v>
      </c>
      <c r="K1076" s="75">
        <f t="shared" si="96"/>
        <v>0</v>
      </c>
      <c r="L1076" s="76">
        <f>+IF(CONSOLIDADO[[#This Row],[Codigo Municipio]]=E1075,CONSOLIDADO[[#This Row],[Recuperados Diarios]]+L1075,CONSOLIDADO[[#This Row],[Recuperados Diarios]])</f>
        <v>1</v>
      </c>
      <c r="M1076" s="77" cm="1">
        <f t="array" ref="M1076">+IFERROR(IF(CONSOLIDADO[[#This Row],[Día]]&lt;14,0,INDEX(CONSOLIDADO[Casos Diarios],ROW()-14,1)),0)</f>
        <v>0</v>
      </c>
      <c r="N1076" s="72">
        <f>+IF(CONSOLIDADO[[#This Row],[Clave]]="710143893",1,IF(OR(CONSOLIDADO[[#This Row],[Casos Acumulados]]&gt;0,CONSOLIDADO[[#This Row],[Muertes]]&gt;0),N1075+1,I1076))</f>
        <v>82</v>
      </c>
      <c r="O1076" s="69">
        <f>+IFERROR(VLOOKUP($G1076,TDMuertes!$C$2:$E$534,3,0),0)</f>
        <v>0</v>
      </c>
      <c r="P1076" s="94" t="str">
        <f t="shared" ca="1" si="97"/>
        <v>OUT TIME</v>
      </c>
      <c r="Q1076" s="78">
        <f>+IFERROR(VLOOKUP(CONSOLIDADO[[#This Row],[Codigo Municipio]],TDDia!$A$4:$B$394,2,0),0)</f>
        <v>0</v>
      </c>
    </row>
    <row r="1077" spans="2:17" ht="14.45">
      <c r="B1077">
        <f t="shared" si="94"/>
        <v>6</v>
      </c>
      <c r="C1077" s="69" t="str" cm="1">
        <f t="array" ref="C1077">+INDEX(Table_4[[Departamento]:[Municipio]],FINAL!$B1077,1)</f>
        <v>Atlántida</v>
      </c>
      <c r="D1077" s="69" t="str" cm="1">
        <f t="array" ref="D1077">+INDEX(Table_4[[Departamento]:[Municipio]],FINAL!$B1077,4)</f>
        <v>San Francisco</v>
      </c>
      <c r="E1077" s="69" t="str" cm="1">
        <f t="array" ref="E1077">+INDEX(Table_4[[Departamento]:[Municipio]],FINAL!$B1077,3)</f>
        <v>0106</v>
      </c>
      <c r="F1077" s="96">
        <f t="shared" si="79"/>
        <v>44003</v>
      </c>
      <c r="G1077" s="71" t="str">
        <f>+CONSOLIDADO[[#This Row],[Codigo Municipio]]&amp;CONSOLIDADO[[#This Row],[Fecha]]</f>
        <v>010644003</v>
      </c>
      <c r="H1077" s="72">
        <f>+IFERROR(VLOOKUP($G1077,TDAcumula!$C$2:$E$2027,3,0),0)</f>
        <v>0</v>
      </c>
      <c r="I1077" s="73">
        <f t="shared" si="95"/>
        <v>1</v>
      </c>
      <c r="J1077" s="74">
        <f>+IF(CONSOLIDADO[[#This Row],[Codigo Municipio]]=E1076,CONSOLIDADO[[#This Row],[Fallecidos Diarios]]+J1076,CONSOLIDADO[[#This Row],[Fallecidos Diarios]])</f>
        <v>0</v>
      </c>
      <c r="K1077" s="75">
        <f t="shared" si="96"/>
        <v>0</v>
      </c>
      <c r="L1077" s="76">
        <f>+IF(CONSOLIDADO[[#This Row],[Codigo Municipio]]=E1076,CONSOLIDADO[[#This Row],[Recuperados Diarios]]+L1076,CONSOLIDADO[[#This Row],[Recuperados Diarios]])</f>
        <v>1</v>
      </c>
      <c r="M1077" s="77" cm="1">
        <f t="array" ref="M1077">+IFERROR(IF(CONSOLIDADO[[#This Row],[Día]]&lt;14,0,INDEX(CONSOLIDADO[Casos Diarios],ROW()-14,1)),0)</f>
        <v>0</v>
      </c>
      <c r="N1077" s="72">
        <f>+IF(CONSOLIDADO[[#This Row],[Clave]]="710143893",1,IF(OR(CONSOLIDADO[[#This Row],[Casos Acumulados]]&gt;0,CONSOLIDADO[[#This Row],[Muertes]]&gt;0),N1076+1,I1077))</f>
        <v>83</v>
      </c>
      <c r="O1077" s="69">
        <f>+IFERROR(VLOOKUP($G1077,TDMuertes!$C$2:$E$534,3,0),0)</f>
        <v>0</v>
      </c>
      <c r="P1077" s="94" t="str">
        <f t="shared" ca="1" si="97"/>
        <v>OUT TIME</v>
      </c>
      <c r="Q1077" s="78">
        <f>+IFERROR(VLOOKUP(CONSOLIDADO[[#This Row],[Codigo Municipio]],TDDia!$A$4:$B$394,2,0),0)</f>
        <v>0</v>
      </c>
    </row>
    <row r="1078" spans="2:17" ht="14.45">
      <c r="B1078">
        <f t="shared" si="94"/>
        <v>6</v>
      </c>
      <c r="C1078" s="69" t="str" cm="1">
        <f t="array" ref="C1078">+INDEX(Table_4[[Departamento]:[Municipio]],FINAL!$B1078,1)</f>
        <v>Atlántida</v>
      </c>
      <c r="D1078" s="69" t="str" cm="1">
        <f t="array" ref="D1078">+INDEX(Table_4[[Departamento]:[Municipio]],FINAL!$B1078,4)</f>
        <v>San Francisco</v>
      </c>
      <c r="E1078" s="69" t="str" cm="1">
        <f t="array" ref="E1078">+INDEX(Table_4[[Departamento]:[Municipio]],FINAL!$B1078,3)</f>
        <v>0106</v>
      </c>
      <c r="F1078" s="96">
        <f t="shared" si="79"/>
        <v>44004</v>
      </c>
      <c r="G1078" s="71" t="str">
        <f>+CONSOLIDADO[[#This Row],[Codigo Municipio]]&amp;CONSOLIDADO[[#This Row],[Fecha]]</f>
        <v>010644004</v>
      </c>
      <c r="H1078" s="72">
        <f>+IFERROR(VLOOKUP($G1078,TDAcumula!$C$2:$E$2027,3,0),0)</f>
        <v>0</v>
      </c>
      <c r="I1078" s="73">
        <f t="shared" si="95"/>
        <v>1</v>
      </c>
      <c r="J1078" s="74">
        <f>+IF(CONSOLIDADO[[#This Row],[Codigo Municipio]]=E1077,CONSOLIDADO[[#This Row],[Fallecidos Diarios]]+J1077,CONSOLIDADO[[#This Row],[Fallecidos Diarios]])</f>
        <v>0</v>
      </c>
      <c r="K1078" s="75">
        <f t="shared" si="96"/>
        <v>0</v>
      </c>
      <c r="L1078" s="76">
        <f>+IF(CONSOLIDADO[[#This Row],[Codigo Municipio]]=E1077,CONSOLIDADO[[#This Row],[Recuperados Diarios]]+L1077,CONSOLIDADO[[#This Row],[Recuperados Diarios]])</f>
        <v>1</v>
      </c>
      <c r="M1078" s="77" cm="1">
        <f t="array" ref="M1078">+IFERROR(IF(CONSOLIDADO[[#This Row],[Día]]&lt;14,0,INDEX(CONSOLIDADO[Casos Diarios],ROW()-14,1)),0)</f>
        <v>0</v>
      </c>
      <c r="N1078" s="72">
        <f>+IF(CONSOLIDADO[[#This Row],[Clave]]="710143893",1,IF(OR(CONSOLIDADO[[#This Row],[Casos Acumulados]]&gt;0,CONSOLIDADO[[#This Row],[Muertes]]&gt;0),N1077+1,I1078))</f>
        <v>84</v>
      </c>
      <c r="O1078" s="69">
        <f>+IFERROR(VLOOKUP($G1078,TDMuertes!$C$2:$E$534,3,0),0)</f>
        <v>0</v>
      </c>
      <c r="P1078" s="94" t="str">
        <f t="shared" ca="1" si="97"/>
        <v>OUT TIME</v>
      </c>
      <c r="Q1078" s="78">
        <f>+IFERROR(VLOOKUP(CONSOLIDADO[[#This Row],[Codigo Municipio]],TDDia!$A$4:$B$394,2,0),0)</f>
        <v>0</v>
      </c>
    </row>
    <row r="1079" spans="2:17" ht="14.45">
      <c r="B1079">
        <f t="shared" si="94"/>
        <v>6</v>
      </c>
      <c r="C1079" s="69" t="str" cm="1">
        <f t="array" ref="C1079">+INDEX(Table_4[[Departamento]:[Municipio]],FINAL!$B1079,1)</f>
        <v>Atlántida</v>
      </c>
      <c r="D1079" s="69" t="str" cm="1">
        <f t="array" ref="D1079">+INDEX(Table_4[[Departamento]:[Municipio]],FINAL!$B1079,4)</f>
        <v>San Francisco</v>
      </c>
      <c r="E1079" s="69" t="str" cm="1">
        <f t="array" ref="E1079">+INDEX(Table_4[[Departamento]:[Municipio]],FINAL!$B1079,3)</f>
        <v>0106</v>
      </c>
      <c r="F1079" s="96">
        <f t="shared" si="79"/>
        <v>44005</v>
      </c>
      <c r="G1079" s="71" t="str">
        <f>+CONSOLIDADO[[#This Row],[Codigo Municipio]]&amp;CONSOLIDADO[[#This Row],[Fecha]]</f>
        <v>010644005</v>
      </c>
      <c r="H1079" s="72">
        <f>+IFERROR(VLOOKUP($G1079,TDAcumula!$C$2:$E$2027,3,0),0)</f>
        <v>0</v>
      </c>
      <c r="I1079" s="73">
        <f t="shared" si="95"/>
        <v>1</v>
      </c>
      <c r="J1079" s="74">
        <f>+IF(CONSOLIDADO[[#This Row],[Codigo Municipio]]=E1078,CONSOLIDADO[[#This Row],[Fallecidos Diarios]]+J1078,CONSOLIDADO[[#This Row],[Fallecidos Diarios]])</f>
        <v>0</v>
      </c>
      <c r="K1079" s="75">
        <f t="shared" si="96"/>
        <v>0</v>
      </c>
      <c r="L1079" s="76">
        <f>+IF(CONSOLIDADO[[#This Row],[Codigo Municipio]]=E1078,CONSOLIDADO[[#This Row],[Recuperados Diarios]]+L1078,CONSOLIDADO[[#This Row],[Recuperados Diarios]])</f>
        <v>1</v>
      </c>
      <c r="M1079" s="77" cm="1">
        <f t="array" ref="M1079">+IFERROR(IF(CONSOLIDADO[[#This Row],[Día]]&lt;14,0,INDEX(CONSOLIDADO[Casos Diarios],ROW()-14,1)),0)</f>
        <v>0</v>
      </c>
      <c r="N1079" s="72">
        <f>+IF(CONSOLIDADO[[#This Row],[Clave]]="710143893",1,IF(OR(CONSOLIDADO[[#This Row],[Casos Acumulados]]&gt;0,CONSOLIDADO[[#This Row],[Muertes]]&gt;0),N1078+1,I1079))</f>
        <v>85</v>
      </c>
      <c r="O1079" s="69">
        <f>+IFERROR(VLOOKUP($G1079,TDMuertes!$C$2:$E$534,3,0),0)</f>
        <v>0</v>
      </c>
      <c r="P1079" s="94" t="str">
        <f t="shared" ca="1" si="97"/>
        <v>OUT TIME</v>
      </c>
      <c r="Q1079" s="78">
        <f>+IFERROR(VLOOKUP(CONSOLIDADO[[#This Row],[Codigo Municipio]],TDDia!$A$4:$B$394,2,0),0)</f>
        <v>0</v>
      </c>
    </row>
    <row r="1080" spans="2:17" ht="14.45">
      <c r="B1080">
        <f t="shared" si="94"/>
        <v>6</v>
      </c>
      <c r="C1080" s="69" t="str" cm="1">
        <f t="array" ref="C1080">+INDEX(Table_4[[Departamento]:[Municipio]],FINAL!$B1080,1)</f>
        <v>Atlántida</v>
      </c>
      <c r="D1080" s="69" t="str" cm="1">
        <f t="array" ref="D1080">+INDEX(Table_4[[Departamento]:[Municipio]],FINAL!$B1080,4)</f>
        <v>San Francisco</v>
      </c>
      <c r="E1080" s="69" t="str" cm="1">
        <f t="array" ref="E1080">+INDEX(Table_4[[Departamento]:[Municipio]],FINAL!$B1080,3)</f>
        <v>0106</v>
      </c>
      <c r="F1080" s="96">
        <f t="shared" si="79"/>
        <v>44006</v>
      </c>
      <c r="G1080" s="71" t="str">
        <f>+CONSOLIDADO[[#This Row],[Codigo Municipio]]&amp;CONSOLIDADO[[#This Row],[Fecha]]</f>
        <v>010644006</v>
      </c>
      <c r="H1080" s="72">
        <f>+IFERROR(VLOOKUP($G1080,TDAcumula!$C$2:$E$2027,3,0),0)</f>
        <v>0</v>
      </c>
      <c r="I1080" s="73">
        <f t="shared" si="95"/>
        <v>1</v>
      </c>
      <c r="J1080" s="74">
        <f>+IF(CONSOLIDADO[[#This Row],[Codigo Municipio]]=E1079,CONSOLIDADO[[#This Row],[Fallecidos Diarios]]+J1079,CONSOLIDADO[[#This Row],[Fallecidos Diarios]])</f>
        <v>0</v>
      </c>
      <c r="K1080" s="75">
        <f t="shared" si="96"/>
        <v>0</v>
      </c>
      <c r="L1080" s="76">
        <f>+IF(CONSOLIDADO[[#This Row],[Codigo Municipio]]=E1079,CONSOLIDADO[[#This Row],[Recuperados Diarios]]+L1079,CONSOLIDADO[[#This Row],[Recuperados Diarios]])</f>
        <v>1</v>
      </c>
      <c r="M1080" s="77" cm="1">
        <f t="array" ref="M1080">+IFERROR(IF(CONSOLIDADO[[#This Row],[Día]]&lt;14,0,INDEX(CONSOLIDADO[Casos Diarios],ROW()-14,1)),0)</f>
        <v>0</v>
      </c>
      <c r="N1080" s="72">
        <f>+IF(CONSOLIDADO[[#This Row],[Clave]]="710143893",1,IF(OR(CONSOLIDADO[[#This Row],[Casos Acumulados]]&gt;0,CONSOLIDADO[[#This Row],[Muertes]]&gt;0),N1079+1,I1080))</f>
        <v>86</v>
      </c>
      <c r="O1080" s="69">
        <f>+IFERROR(VLOOKUP($G1080,TDMuertes!$C$2:$E$534,3,0),0)</f>
        <v>0</v>
      </c>
      <c r="P1080" s="94" t="str">
        <f t="shared" ca="1" si="97"/>
        <v>OUT TIME</v>
      </c>
      <c r="Q1080" s="78">
        <f>+IFERROR(VLOOKUP(CONSOLIDADO[[#This Row],[Codigo Municipio]],TDDia!$A$4:$B$394,2,0),0)</f>
        <v>0</v>
      </c>
    </row>
    <row r="1081" spans="2:17" ht="14.45">
      <c r="B1081">
        <f t="shared" si="94"/>
        <v>6</v>
      </c>
      <c r="C1081" s="69" t="str" cm="1">
        <f t="array" ref="C1081">+INDEX(Table_4[[Departamento]:[Municipio]],FINAL!$B1081,1)</f>
        <v>Atlántida</v>
      </c>
      <c r="D1081" s="69" t="str" cm="1">
        <f t="array" ref="D1081">+INDEX(Table_4[[Departamento]:[Municipio]],FINAL!$B1081,4)</f>
        <v>San Francisco</v>
      </c>
      <c r="E1081" s="69" t="str" cm="1">
        <f t="array" ref="E1081">+INDEX(Table_4[[Departamento]:[Municipio]],FINAL!$B1081,3)</f>
        <v>0106</v>
      </c>
      <c r="F1081" s="96">
        <f t="shared" si="79"/>
        <v>44007</v>
      </c>
      <c r="G1081" s="71" t="str">
        <f>+CONSOLIDADO[[#This Row],[Codigo Municipio]]&amp;CONSOLIDADO[[#This Row],[Fecha]]</f>
        <v>010644007</v>
      </c>
      <c r="H1081" s="72">
        <f>+IFERROR(VLOOKUP($G1081,TDAcumula!$C$2:$E$2027,3,0),0)</f>
        <v>0</v>
      </c>
      <c r="I1081" s="73">
        <f t="shared" si="95"/>
        <v>1</v>
      </c>
      <c r="J1081" s="74">
        <f>+IF(CONSOLIDADO[[#This Row],[Codigo Municipio]]=E1080,CONSOLIDADO[[#This Row],[Fallecidos Diarios]]+J1080,CONSOLIDADO[[#This Row],[Fallecidos Diarios]])</f>
        <v>0</v>
      </c>
      <c r="K1081" s="75">
        <f t="shared" si="96"/>
        <v>0</v>
      </c>
      <c r="L1081" s="76">
        <f>+IF(CONSOLIDADO[[#This Row],[Codigo Municipio]]=E1080,CONSOLIDADO[[#This Row],[Recuperados Diarios]]+L1080,CONSOLIDADO[[#This Row],[Recuperados Diarios]])</f>
        <v>1</v>
      </c>
      <c r="M1081" s="77" cm="1">
        <f t="array" ref="M1081">+IFERROR(IF(CONSOLIDADO[[#This Row],[Día]]&lt;14,0,INDEX(CONSOLIDADO[Casos Diarios],ROW()-14,1)),0)</f>
        <v>0</v>
      </c>
      <c r="N1081" s="72">
        <f>+IF(CONSOLIDADO[[#This Row],[Clave]]="710143893",1,IF(OR(CONSOLIDADO[[#This Row],[Casos Acumulados]]&gt;0,CONSOLIDADO[[#This Row],[Muertes]]&gt;0),N1080+1,I1081))</f>
        <v>87</v>
      </c>
      <c r="O1081" s="69">
        <f>+IFERROR(VLOOKUP($G1081,TDMuertes!$C$2:$E$534,3,0),0)</f>
        <v>0</v>
      </c>
      <c r="P1081" s="94" t="str">
        <f t="shared" ca="1" si="97"/>
        <v>OUT TIME</v>
      </c>
      <c r="Q1081" s="78">
        <f>+IFERROR(VLOOKUP(CONSOLIDADO[[#This Row],[Codigo Municipio]],TDDia!$A$4:$B$394,2,0),0)</f>
        <v>0</v>
      </c>
    </row>
    <row r="1082" spans="2:17" ht="14.45">
      <c r="B1082">
        <f t="shared" si="94"/>
        <v>6</v>
      </c>
      <c r="C1082" s="69" t="str" cm="1">
        <f t="array" ref="C1082">+INDEX(Table_4[[Departamento]:[Municipio]],FINAL!$B1082,1)</f>
        <v>Atlántida</v>
      </c>
      <c r="D1082" s="69" t="str" cm="1">
        <f t="array" ref="D1082">+INDEX(Table_4[[Departamento]:[Municipio]],FINAL!$B1082,4)</f>
        <v>San Francisco</v>
      </c>
      <c r="E1082" s="69" t="str" cm="1">
        <f t="array" ref="E1082">+INDEX(Table_4[[Departamento]:[Municipio]],FINAL!$B1082,3)</f>
        <v>0106</v>
      </c>
      <c r="F1082" s="96">
        <f t="shared" si="79"/>
        <v>44008</v>
      </c>
      <c r="G1082" s="71" t="str">
        <f>+CONSOLIDADO[[#This Row],[Codigo Municipio]]&amp;CONSOLIDADO[[#This Row],[Fecha]]</f>
        <v>010644008</v>
      </c>
      <c r="H1082" s="72">
        <f>+IFERROR(VLOOKUP($G1082,TDAcumula!$C$2:$E$2027,3,0),0)</f>
        <v>0</v>
      </c>
      <c r="I1082" s="73">
        <f t="shared" si="95"/>
        <v>1</v>
      </c>
      <c r="J1082" s="74">
        <f>+IF(CONSOLIDADO[[#This Row],[Codigo Municipio]]=E1081,CONSOLIDADO[[#This Row],[Fallecidos Diarios]]+J1081,CONSOLIDADO[[#This Row],[Fallecidos Diarios]])</f>
        <v>0</v>
      </c>
      <c r="K1082" s="75">
        <f t="shared" si="96"/>
        <v>0</v>
      </c>
      <c r="L1082" s="76">
        <f>+IF(CONSOLIDADO[[#This Row],[Codigo Municipio]]=E1081,CONSOLIDADO[[#This Row],[Recuperados Diarios]]+L1081,CONSOLIDADO[[#This Row],[Recuperados Diarios]])</f>
        <v>1</v>
      </c>
      <c r="M1082" s="77" cm="1">
        <f t="array" ref="M1082">+IFERROR(IF(CONSOLIDADO[[#This Row],[Día]]&lt;14,0,INDEX(CONSOLIDADO[Casos Diarios],ROW()-14,1)),0)</f>
        <v>0</v>
      </c>
      <c r="N1082" s="72">
        <f>+IF(CONSOLIDADO[[#This Row],[Clave]]="710143893",1,IF(OR(CONSOLIDADO[[#This Row],[Casos Acumulados]]&gt;0,CONSOLIDADO[[#This Row],[Muertes]]&gt;0),N1081+1,I1082))</f>
        <v>88</v>
      </c>
      <c r="O1082" s="69">
        <f>+IFERROR(VLOOKUP($G1082,TDMuertes!$C$2:$E$534,3,0),0)</f>
        <v>0</v>
      </c>
      <c r="P1082" s="94" t="str">
        <f t="shared" ca="1" si="97"/>
        <v>OUT TIME</v>
      </c>
      <c r="Q1082" s="78">
        <f>+IFERROR(VLOOKUP(CONSOLIDADO[[#This Row],[Codigo Municipio]],TDDia!$A$4:$B$394,2,0),0)</f>
        <v>0</v>
      </c>
    </row>
    <row r="1083" spans="2:17" ht="14.45">
      <c r="B1083">
        <f t="shared" si="94"/>
        <v>6</v>
      </c>
      <c r="C1083" s="69" t="str" cm="1">
        <f t="array" ref="C1083">+INDEX(Table_4[[Departamento]:[Municipio]],FINAL!$B1083,1)</f>
        <v>Atlántida</v>
      </c>
      <c r="D1083" s="69" t="str" cm="1">
        <f t="array" ref="D1083">+INDEX(Table_4[[Departamento]:[Municipio]],FINAL!$B1083,4)</f>
        <v>San Francisco</v>
      </c>
      <c r="E1083" s="69" t="str" cm="1">
        <f t="array" ref="E1083">+INDEX(Table_4[[Departamento]:[Municipio]],FINAL!$B1083,3)</f>
        <v>0106</v>
      </c>
      <c r="F1083" s="96">
        <f t="shared" si="79"/>
        <v>44009</v>
      </c>
      <c r="G1083" s="71" t="str">
        <f>+CONSOLIDADO[[#This Row],[Codigo Municipio]]&amp;CONSOLIDADO[[#This Row],[Fecha]]</f>
        <v>010644009</v>
      </c>
      <c r="H1083" s="72">
        <f>+IFERROR(VLOOKUP($G1083,TDAcumula!$C$2:$E$2027,3,0),0)</f>
        <v>0</v>
      </c>
      <c r="I1083" s="73">
        <f t="shared" si="95"/>
        <v>1</v>
      </c>
      <c r="J1083" s="74">
        <f>+IF(CONSOLIDADO[[#This Row],[Codigo Municipio]]=E1082,CONSOLIDADO[[#This Row],[Fallecidos Diarios]]+J1082,CONSOLIDADO[[#This Row],[Fallecidos Diarios]])</f>
        <v>0</v>
      </c>
      <c r="K1083" s="75">
        <f t="shared" si="96"/>
        <v>0</v>
      </c>
      <c r="L1083" s="76">
        <f>+IF(CONSOLIDADO[[#This Row],[Codigo Municipio]]=E1082,CONSOLIDADO[[#This Row],[Recuperados Diarios]]+L1082,CONSOLIDADO[[#This Row],[Recuperados Diarios]])</f>
        <v>1</v>
      </c>
      <c r="M1083" s="77" cm="1">
        <f t="array" ref="M1083">+IFERROR(IF(CONSOLIDADO[[#This Row],[Día]]&lt;14,0,INDEX(CONSOLIDADO[Casos Diarios],ROW()-14,1)),0)</f>
        <v>0</v>
      </c>
      <c r="N1083" s="72">
        <f>+IF(CONSOLIDADO[[#This Row],[Clave]]="710143893",1,IF(OR(CONSOLIDADO[[#This Row],[Casos Acumulados]]&gt;0,CONSOLIDADO[[#This Row],[Muertes]]&gt;0),N1082+1,I1083))</f>
        <v>89</v>
      </c>
      <c r="O1083" s="69">
        <f>+IFERROR(VLOOKUP($G1083,TDMuertes!$C$2:$E$534,3,0),0)</f>
        <v>0</v>
      </c>
      <c r="P1083" s="94" t="str">
        <f t="shared" ca="1" si="97"/>
        <v>OUT TIME</v>
      </c>
      <c r="Q1083" s="78">
        <f>+IFERROR(VLOOKUP(CONSOLIDADO[[#This Row],[Codigo Municipio]],TDDia!$A$4:$B$394,2,0),0)</f>
        <v>0</v>
      </c>
    </row>
    <row r="1084" spans="2:17" ht="14.45">
      <c r="B1084">
        <f t="shared" si="94"/>
        <v>6</v>
      </c>
      <c r="C1084" s="69" t="str" cm="1">
        <f t="array" ref="C1084">+INDEX(Table_4[[Departamento]:[Municipio]],FINAL!$B1084,1)</f>
        <v>Atlántida</v>
      </c>
      <c r="D1084" s="69" t="str" cm="1">
        <f t="array" ref="D1084">+INDEX(Table_4[[Departamento]:[Municipio]],FINAL!$B1084,4)</f>
        <v>San Francisco</v>
      </c>
      <c r="E1084" s="69" t="str" cm="1">
        <f t="array" ref="E1084">+INDEX(Table_4[[Departamento]:[Municipio]],FINAL!$B1084,3)</f>
        <v>0106</v>
      </c>
      <c r="F1084" s="96">
        <f t="shared" si="79"/>
        <v>44010</v>
      </c>
      <c r="G1084" s="71" t="str">
        <f>+CONSOLIDADO[[#This Row],[Codigo Municipio]]&amp;CONSOLIDADO[[#This Row],[Fecha]]</f>
        <v>010644010</v>
      </c>
      <c r="H1084" s="72">
        <f>+IFERROR(VLOOKUP($G1084,TDAcumula!$C$2:$E$2027,3,0),0)</f>
        <v>0</v>
      </c>
      <c r="I1084" s="73">
        <f t="shared" si="95"/>
        <v>1</v>
      </c>
      <c r="J1084" s="74">
        <f>+IF(CONSOLIDADO[[#This Row],[Codigo Municipio]]=E1083,CONSOLIDADO[[#This Row],[Fallecidos Diarios]]+J1083,CONSOLIDADO[[#This Row],[Fallecidos Diarios]])</f>
        <v>0</v>
      </c>
      <c r="K1084" s="75">
        <f t="shared" si="96"/>
        <v>0</v>
      </c>
      <c r="L1084" s="76">
        <f>+IF(CONSOLIDADO[[#This Row],[Codigo Municipio]]=E1083,CONSOLIDADO[[#This Row],[Recuperados Diarios]]+L1083,CONSOLIDADO[[#This Row],[Recuperados Diarios]])</f>
        <v>1</v>
      </c>
      <c r="M1084" s="77" cm="1">
        <f t="array" ref="M1084">+IFERROR(IF(CONSOLIDADO[[#This Row],[Día]]&lt;14,0,INDEX(CONSOLIDADO[Casos Diarios],ROW()-14,1)),0)</f>
        <v>0</v>
      </c>
      <c r="N1084" s="72">
        <f>+IF(CONSOLIDADO[[#This Row],[Clave]]="710143893",1,IF(OR(CONSOLIDADO[[#This Row],[Casos Acumulados]]&gt;0,CONSOLIDADO[[#This Row],[Muertes]]&gt;0),N1083+1,I1084))</f>
        <v>90</v>
      </c>
      <c r="O1084" s="69">
        <f>+IFERROR(VLOOKUP($G1084,TDMuertes!$C$2:$E$534,3,0),0)</f>
        <v>0</v>
      </c>
      <c r="P1084" s="94" t="str">
        <f t="shared" ca="1" si="97"/>
        <v>OUT TIME</v>
      </c>
      <c r="Q1084" s="78">
        <f>+IFERROR(VLOOKUP(CONSOLIDADO[[#This Row],[Codigo Municipio]],TDDia!$A$4:$B$394,2,0),0)</f>
        <v>0</v>
      </c>
    </row>
    <row r="1085" spans="2:17" ht="14.45">
      <c r="B1085">
        <f t="shared" si="94"/>
        <v>6</v>
      </c>
      <c r="C1085" s="69" t="str" cm="1">
        <f t="array" ref="C1085">+INDEX(Table_4[[Departamento]:[Municipio]],FINAL!$B1085,1)</f>
        <v>Atlántida</v>
      </c>
      <c r="D1085" s="69" t="str" cm="1">
        <f t="array" ref="D1085">+INDEX(Table_4[[Departamento]:[Municipio]],FINAL!$B1085,4)</f>
        <v>San Francisco</v>
      </c>
      <c r="E1085" s="69" t="str" cm="1">
        <f t="array" ref="E1085">+INDEX(Table_4[[Departamento]:[Municipio]],FINAL!$B1085,3)</f>
        <v>0106</v>
      </c>
      <c r="F1085" s="96">
        <f t="shared" si="79"/>
        <v>44011</v>
      </c>
      <c r="G1085" s="71" t="str">
        <f>+CONSOLIDADO[[#This Row],[Codigo Municipio]]&amp;CONSOLIDADO[[#This Row],[Fecha]]</f>
        <v>010644011</v>
      </c>
      <c r="H1085" s="72">
        <f>+IFERROR(VLOOKUP($G1085,TDAcumula!$C$2:$E$2027,3,0),0)</f>
        <v>0</v>
      </c>
      <c r="I1085" s="73">
        <f t="shared" si="95"/>
        <v>1</v>
      </c>
      <c r="J1085" s="74">
        <f>+IF(CONSOLIDADO[[#This Row],[Codigo Municipio]]=E1084,CONSOLIDADO[[#This Row],[Fallecidos Diarios]]+J1084,CONSOLIDADO[[#This Row],[Fallecidos Diarios]])</f>
        <v>0</v>
      </c>
      <c r="K1085" s="75">
        <f t="shared" si="96"/>
        <v>0</v>
      </c>
      <c r="L1085" s="76">
        <f>+IF(CONSOLIDADO[[#This Row],[Codigo Municipio]]=E1084,CONSOLIDADO[[#This Row],[Recuperados Diarios]]+L1084,CONSOLIDADO[[#This Row],[Recuperados Diarios]])</f>
        <v>1</v>
      </c>
      <c r="M1085" s="77" cm="1">
        <f t="array" ref="M1085">+IFERROR(IF(CONSOLIDADO[[#This Row],[Día]]&lt;14,0,INDEX(CONSOLIDADO[Casos Diarios],ROW()-14,1)),0)</f>
        <v>0</v>
      </c>
      <c r="N1085" s="72">
        <f>+IF(CONSOLIDADO[[#This Row],[Clave]]="710143893",1,IF(OR(CONSOLIDADO[[#This Row],[Casos Acumulados]]&gt;0,CONSOLIDADO[[#This Row],[Muertes]]&gt;0),N1084+1,I1085))</f>
        <v>91</v>
      </c>
      <c r="O1085" s="69">
        <f>+IFERROR(VLOOKUP($G1085,TDMuertes!$C$2:$E$534,3,0),0)</f>
        <v>0</v>
      </c>
      <c r="P1085" s="94" t="str">
        <f t="shared" ca="1" si="97"/>
        <v>OUT TIME</v>
      </c>
      <c r="Q1085" s="78">
        <f>+IFERROR(VLOOKUP(CONSOLIDADO[[#This Row],[Codigo Municipio]],TDDia!$A$4:$B$394,2,0),0)</f>
        <v>0</v>
      </c>
    </row>
    <row r="1086" spans="2:17" ht="14.45">
      <c r="B1086">
        <f t="shared" si="94"/>
        <v>6</v>
      </c>
      <c r="C1086" s="69" t="str" cm="1">
        <f t="array" ref="C1086">+INDEX(Table_4[[Departamento]:[Municipio]],FINAL!$B1086,1)</f>
        <v>Atlántida</v>
      </c>
      <c r="D1086" s="69" t="str" cm="1">
        <f t="array" ref="D1086">+INDEX(Table_4[[Departamento]:[Municipio]],FINAL!$B1086,4)</f>
        <v>San Francisco</v>
      </c>
      <c r="E1086" s="69" t="str" cm="1">
        <f t="array" ref="E1086">+INDEX(Table_4[[Departamento]:[Municipio]],FINAL!$B1086,3)</f>
        <v>0106</v>
      </c>
      <c r="F1086" s="96">
        <f t="shared" si="79"/>
        <v>44012</v>
      </c>
      <c r="G1086" s="71" t="str">
        <f>+CONSOLIDADO[[#This Row],[Codigo Municipio]]&amp;CONSOLIDADO[[#This Row],[Fecha]]</f>
        <v>010644012</v>
      </c>
      <c r="H1086" s="72">
        <f>+IFERROR(VLOOKUP($G1086,TDAcumula!$C$2:$E$2027,3,0),0)</f>
        <v>0</v>
      </c>
      <c r="I1086" s="73">
        <f t="shared" si="95"/>
        <v>1</v>
      </c>
      <c r="J1086" s="74">
        <f>+IF(CONSOLIDADO[[#This Row],[Codigo Municipio]]=E1085,CONSOLIDADO[[#This Row],[Fallecidos Diarios]]+J1085,CONSOLIDADO[[#This Row],[Fallecidos Diarios]])</f>
        <v>0</v>
      </c>
      <c r="K1086" s="75">
        <f t="shared" si="96"/>
        <v>0</v>
      </c>
      <c r="L1086" s="76">
        <f>+IF(CONSOLIDADO[[#This Row],[Codigo Municipio]]=E1085,CONSOLIDADO[[#This Row],[Recuperados Diarios]]+L1085,CONSOLIDADO[[#This Row],[Recuperados Diarios]])</f>
        <v>1</v>
      </c>
      <c r="M1086" s="77" cm="1">
        <f t="array" ref="M1086">+IFERROR(IF(CONSOLIDADO[[#This Row],[Día]]&lt;14,0,INDEX(CONSOLIDADO[Casos Diarios],ROW()-14,1)),0)</f>
        <v>0</v>
      </c>
      <c r="N1086" s="72">
        <f>+IF(CONSOLIDADO[[#This Row],[Clave]]="710143893",1,IF(OR(CONSOLIDADO[[#This Row],[Casos Acumulados]]&gt;0,CONSOLIDADO[[#This Row],[Muertes]]&gt;0),N1085+1,I1086))</f>
        <v>92</v>
      </c>
      <c r="O1086" s="69">
        <f>+IFERROR(VLOOKUP($G1086,TDMuertes!$C$2:$E$534,3,0),0)</f>
        <v>0</v>
      </c>
      <c r="P1086" s="94" t="str">
        <f t="shared" ca="1" si="97"/>
        <v>OUT TIME</v>
      </c>
      <c r="Q1086" s="78">
        <f>+IFERROR(VLOOKUP(CONSOLIDADO[[#This Row],[Codigo Municipio]],TDDia!$A$4:$B$394,2,0),0)</f>
        <v>0</v>
      </c>
    </row>
    <row r="1087" spans="2:17" ht="14.45">
      <c r="B1087">
        <f t="shared" si="94"/>
        <v>6</v>
      </c>
      <c r="C1087" s="69" t="str" cm="1">
        <f t="array" ref="C1087">+INDEX(Table_4[[Departamento]:[Municipio]],FINAL!$B1087,1)</f>
        <v>Atlántida</v>
      </c>
      <c r="D1087" s="69" t="str" cm="1">
        <f t="array" ref="D1087">+INDEX(Table_4[[Departamento]:[Municipio]],FINAL!$B1087,4)</f>
        <v>San Francisco</v>
      </c>
      <c r="E1087" s="69" t="str" cm="1">
        <f t="array" ref="E1087">+INDEX(Table_4[[Departamento]:[Municipio]],FINAL!$B1087,3)</f>
        <v>0106</v>
      </c>
      <c r="F1087" s="96">
        <f t="shared" si="79"/>
        <v>44013</v>
      </c>
      <c r="G1087" s="71" t="str">
        <f>+CONSOLIDADO[[#This Row],[Codigo Municipio]]&amp;CONSOLIDADO[[#This Row],[Fecha]]</f>
        <v>010644013</v>
      </c>
      <c r="H1087" s="72">
        <f>+IFERROR(VLOOKUP($G1087,TDAcumula!$C$2:$E$2027,3,0),0)</f>
        <v>0</v>
      </c>
      <c r="I1087" s="73">
        <f t="shared" si="95"/>
        <v>1</v>
      </c>
      <c r="J1087" s="74">
        <f>+IF(CONSOLIDADO[[#This Row],[Codigo Municipio]]=E1086,CONSOLIDADO[[#This Row],[Fallecidos Diarios]]+J1086,CONSOLIDADO[[#This Row],[Fallecidos Diarios]])</f>
        <v>0</v>
      </c>
      <c r="K1087" s="75">
        <f t="shared" si="96"/>
        <v>0</v>
      </c>
      <c r="L1087" s="76">
        <f>+IF(CONSOLIDADO[[#This Row],[Codigo Municipio]]=E1086,CONSOLIDADO[[#This Row],[Recuperados Diarios]]+L1086,CONSOLIDADO[[#This Row],[Recuperados Diarios]])</f>
        <v>1</v>
      </c>
      <c r="M1087" s="77" cm="1">
        <f t="array" ref="M1087">+IFERROR(IF(CONSOLIDADO[[#This Row],[Día]]&lt;14,0,INDEX(CONSOLIDADO[Casos Diarios],ROW()-14,1)),0)</f>
        <v>0</v>
      </c>
      <c r="N1087" s="72">
        <f>+IF(CONSOLIDADO[[#This Row],[Clave]]="710143893",1,IF(OR(CONSOLIDADO[[#This Row],[Casos Acumulados]]&gt;0,CONSOLIDADO[[#This Row],[Muertes]]&gt;0),N1086+1,I1087))</f>
        <v>93</v>
      </c>
      <c r="O1087" s="69">
        <f>+IFERROR(VLOOKUP($G1087,TDMuertes!$C$2:$E$534,3,0),0)</f>
        <v>0</v>
      </c>
      <c r="P1087" s="94" t="str">
        <f t="shared" ca="1" si="97"/>
        <v>OUT TIME</v>
      </c>
      <c r="Q1087" s="78">
        <f>+IFERROR(VLOOKUP(CONSOLIDADO[[#This Row],[Codigo Municipio]],TDDia!$A$4:$B$394,2,0),0)</f>
        <v>0</v>
      </c>
    </row>
    <row r="1088" spans="2:17" ht="14.45">
      <c r="B1088">
        <f t="shared" si="94"/>
        <v>6</v>
      </c>
      <c r="C1088" s="69" t="str" cm="1">
        <f t="array" ref="C1088">+INDEX(Table_4[[Departamento]:[Municipio]],FINAL!$B1088,1)</f>
        <v>Atlántida</v>
      </c>
      <c r="D1088" s="69" t="str" cm="1">
        <f t="array" ref="D1088">+INDEX(Table_4[[Departamento]:[Municipio]],FINAL!$B1088,4)</f>
        <v>San Francisco</v>
      </c>
      <c r="E1088" s="69" t="str" cm="1">
        <f t="array" ref="E1088">+INDEX(Table_4[[Departamento]:[Municipio]],FINAL!$B1088,3)</f>
        <v>0106</v>
      </c>
      <c r="F1088" s="96">
        <f t="shared" si="79"/>
        <v>44014</v>
      </c>
      <c r="G1088" s="71" t="str">
        <f>+CONSOLIDADO[[#This Row],[Codigo Municipio]]&amp;CONSOLIDADO[[#This Row],[Fecha]]</f>
        <v>010644014</v>
      </c>
      <c r="H1088" s="72">
        <f>+IFERROR(VLOOKUP($G1088,TDAcumula!$C$2:$E$2027,3,0),0)</f>
        <v>0</v>
      </c>
      <c r="I1088" s="73">
        <f t="shared" si="95"/>
        <v>1</v>
      </c>
      <c r="J1088" s="74">
        <f>+IF(CONSOLIDADO[[#This Row],[Codigo Municipio]]=E1087,CONSOLIDADO[[#This Row],[Fallecidos Diarios]]+J1087,CONSOLIDADO[[#This Row],[Fallecidos Diarios]])</f>
        <v>0</v>
      </c>
      <c r="K1088" s="75">
        <f t="shared" si="96"/>
        <v>0</v>
      </c>
      <c r="L1088" s="76">
        <f>+IF(CONSOLIDADO[[#This Row],[Codigo Municipio]]=E1087,CONSOLIDADO[[#This Row],[Recuperados Diarios]]+L1087,CONSOLIDADO[[#This Row],[Recuperados Diarios]])</f>
        <v>1</v>
      </c>
      <c r="M1088" s="77" cm="1">
        <f t="array" ref="M1088">+IFERROR(IF(CONSOLIDADO[[#This Row],[Día]]&lt;14,0,INDEX(CONSOLIDADO[Casos Diarios],ROW()-14,1)),0)</f>
        <v>0</v>
      </c>
      <c r="N1088" s="72">
        <f>+IF(CONSOLIDADO[[#This Row],[Clave]]="710143893",1,IF(OR(CONSOLIDADO[[#This Row],[Casos Acumulados]]&gt;0,CONSOLIDADO[[#This Row],[Muertes]]&gt;0),N1087+1,I1088))</f>
        <v>94</v>
      </c>
      <c r="O1088" s="69">
        <f>+IFERROR(VLOOKUP($G1088,TDMuertes!$C$2:$E$534,3,0),0)</f>
        <v>0</v>
      </c>
      <c r="P1088" s="94" t="str">
        <f t="shared" ca="1" si="97"/>
        <v>OUT TIME</v>
      </c>
      <c r="Q1088" s="78">
        <f>+IFERROR(VLOOKUP(CONSOLIDADO[[#This Row],[Codigo Municipio]],TDDia!$A$4:$B$394,2,0),0)</f>
        <v>0</v>
      </c>
    </row>
    <row r="1089" spans="2:17" ht="14.45">
      <c r="B1089">
        <f t="shared" si="94"/>
        <v>6</v>
      </c>
      <c r="C1089" s="69" t="str" cm="1">
        <f t="array" ref="C1089">+INDEX(Table_4[[Departamento]:[Municipio]],FINAL!$B1089,1)</f>
        <v>Atlántida</v>
      </c>
      <c r="D1089" s="69" t="str" cm="1">
        <f t="array" ref="D1089">+INDEX(Table_4[[Departamento]:[Municipio]],FINAL!$B1089,4)</f>
        <v>San Francisco</v>
      </c>
      <c r="E1089" s="69" t="str" cm="1">
        <f t="array" ref="E1089">+INDEX(Table_4[[Departamento]:[Municipio]],FINAL!$B1089,3)</f>
        <v>0106</v>
      </c>
      <c r="F1089" s="96">
        <f t="shared" si="79"/>
        <v>44015</v>
      </c>
      <c r="G1089" s="71" t="str">
        <f>+CONSOLIDADO[[#This Row],[Codigo Municipio]]&amp;CONSOLIDADO[[#This Row],[Fecha]]</f>
        <v>010644015</v>
      </c>
      <c r="H1089" s="72">
        <f>+IFERROR(VLOOKUP($G1089,TDAcumula!$C$2:$E$2027,3,0),0)</f>
        <v>0</v>
      </c>
      <c r="I1089" s="73">
        <f t="shared" si="95"/>
        <v>1</v>
      </c>
      <c r="J1089" s="74">
        <f>+IF(CONSOLIDADO[[#This Row],[Codigo Municipio]]=E1088,CONSOLIDADO[[#This Row],[Fallecidos Diarios]]+J1088,CONSOLIDADO[[#This Row],[Fallecidos Diarios]])</f>
        <v>0</v>
      </c>
      <c r="K1089" s="75">
        <f t="shared" si="96"/>
        <v>0</v>
      </c>
      <c r="L1089" s="76">
        <f>+IF(CONSOLIDADO[[#This Row],[Codigo Municipio]]=E1088,CONSOLIDADO[[#This Row],[Recuperados Diarios]]+L1088,CONSOLIDADO[[#This Row],[Recuperados Diarios]])</f>
        <v>1</v>
      </c>
      <c r="M1089" s="77" cm="1">
        <f t="array" ref="M1089">+IFERROR(IF(CONSOLIDADO[[#This Row],[Día]]&lt;14,0,INDEX(CONSOLIDADO[Casos Diarios],ROW()-14,1)),0)</f>
        <v>0</v>
      </c>
      <c r="N1089" s="72">
        <f>+IF(CONSOLIDADO[[#This Row],[Clave]]="710143893",1,IF(OR(CONSOLIDADO[[#This Row],[Casos Acumulados]]&gt;0,CONSOLIDADO[[#This Row],[Muertes]]&gt;0),N1088+1,I1089))</f>
        <v>95</v>
      </c>
      <c r="O1089" s="69">
        <f>+IFERROR(VLOOKUP($G1089,TDMuertes!$C$2:$E$534,3,0),0)</f>
        <v>0</v>
      </c>
      <c r="P1089" s="94" t="str">
        <f t="shared" ca="1" si="97"/>
        <v>OUT TIME</v>
      </c>
      <c r="Q1089" s="78">
        <f>+IFERROR(VLOOKUP(CONSOLIDADO[[#This Row],[Codigo Municipio]],TDDia!$A$4:$B$394,2,0),0)</f>
        <v>0</v>
      </c>
    </row>
    <row r="1090" spans="2:17" ht="14.45">
      <c r="B1090">
        <f t="shared" si="94"/>
        <v>6</v>
      </c>
      <c r="C1090" s="69" t="str" cm="1">
        <f t="array" ref="C1090">+INDEX(Table_4[[Departamento]:[Municipio]],FINAL!$B1090,1)</f>
        <v>Atlántida</v>
      </c>
      <c r="D1090" s="69" t="str" cm="1">
        <f t="array" ref="D1090">+INDEX(Table_4[[Departamento]:[Municipio]],FINAL!$B1090,4)</f>
        <v>San Francisco</v>
      </c>
      <c r="E1090" s="69" t="str" cm="1">
        <f t="array" ref="E1090">+INDEX(Table_4[[Departamento]:[Municipio]],FINAL!$B1090,3)</f>
        <v>0106</v>
      </c>
      <c r="F1090" s="96">
        <f t="shared" ref="F1090:F1153" si="98">+F897</f>
        <v>44016</v>
      </c>
      <c r="G1090" s="71" t="str">
        <f>+CONSOLIDADO[[#This Row],[Codigo Municipio]]&amp;CONSOLIDADO[[#This Row],[Fecha]]</f>
        <v>010644016</v>
      </c>
      <c r="H1090" s="72">
        <f>+IFERROR(VLOOKUP($G1090,TDAcumula!$C$2:$E$2027,3,0),0)</f>
        <v>0</v>
      </c>
      <c r="I1090" s="73">
        <f t="shared" si="95"/>
        <v>1</v>
      </c>
      <c r="J1090" s="74">
        <f>+IF(CONSOLIDADO[[#This Row],[Codigo Municipio]]=E1089,CONSOLIDADO[[#This Row],[Fallecidos Diarios]]+J1089,CONSOLIDADO[[#This Row],[Fallecidos Diarios]])</f>
        <v>0</v>
      </c>
      <c r="K1090" s="75">
        <f t="shared" si="96"/>
        <v>0</v>
      </c>
      <c r="L1090" s="76">
        <f>+IF(CONSOLIDADO[[#This Row],[Codigo Municipio]]=E1089,CONSOLIDADO[[#This Row],[Recuperados Diarios]]+L1089,CONSOLIDADO[[#This Row],[Recuperados Diarios]])</f>
        <v>1</v>
      </c>
      <c r="M1090" s="77" cm="1">
        <f t="array" ref="M1090">+IFERROR(IF(CONSOLIDADO[[#This Row],[Día]]&lt;14,0,INDEX(CONSOLIDADO[Casos Diarios],ROW()-14,1)),0)</f>
        <v>0</v>
      </c>
      <c r="N1090" s="72">
        <f>+IF(CONSOLIDADO[[#This Row],[Clave]]="710143893",1,IF(OR(CONSOLIDADO[[#This Row],[Casos Acumulados]]&gt;0,CONSOLIDADO[[#This Row],[Muertes]]&gt;0),N1089+1,I1090))</f>
        <v>96</v>
      </c>
      <c r="O1090" s="69">
        <f>+IFERROR(VLOOKUP($G1090,TDMuertes!$C$2:$E$534,3,0),0)</f>
        <v>0</v>
      </c>
      <c r="P1090" s="94" t="str">
        <f t="shared" ca="1" si="97"/>
        <v>OUT TIME</v>
      </c>
      <c r="Q1090" s="78">
        <f>+IFERROR(VLOOKUP(CONSOLIDADO[[#This Row],[Codigo Municipio]],TDDia!$A$4:$B$394,2,0),0)</f>
        <v>0</v>
      </c>
    </row>
    <row r="1091" spans="2:17" ht="14.45">
      <c r="B1091">
        <f t="shared" si="94"/>
        <v>6</v>
      </c>
      <c r="C1091" s="69" t="str" cm="1">
        <f t="array" ref="C1091">+INDEX(Table_4[[Departamento]:[Municipio]],FINAL!$B1091,1)</f>
        <v>Atlántida</v>
      </c>
      <c r="D1091" s="69" t="str" cm="1">
        <f t="array" ref="D1091">+INDEX(Table_4[[Departamento]:[Municipio]],FINAL!$B1091,4)</f>
        <v>San Francisco</v>
      </c>
      <c r="E1091" s="69" t="str" cm="1">
        <f t="array" ref="E1091">+INDEX(Table_4[[Departamento]:[Municipio]],FINAL!$B1091,3)</f>
        <v>0106</v>
      </c>
      <c r="F1091" s="96">
        <f t="shared" si="98"/>
        <v>44017</v>
      </c>
      <c r="G1091" s="71" t="str">
        <f>+CONSOLIDADO[[#This Row],[Codigo Municipio]]&amp;CONSOLIDADO[[#This Row],[Fecha]]</f>
        <v>010644017</v>
      </c>
      <c r="H1091" s="72">
        <f>+IFERROR(VLOOKUP($G1091,TDAcumula!$C$2:$E$2027,3,0),0)</f>
        <v>0</v>
      </c>
      <c r="I1091" s="73">
        <f t="shared" si="95"/>
        <v>1</v>
      </c>
      <c r="J1091" s="74">
        <f>+IF(CONSOLIDADO[[#This Row],[Codigo Municipio]]=E1090,CONSOLIDADO[[#This Row],[Fallecidos Diarios]]+J1090,CONSOLIDADO[[#This Row],[Fallecidos Diarios]])</f>
        <v>0</v>
      </c>
      <c r="K1091" s="75">
        <f t="shared" si="96"/>
        <v>0</v>
      </c>
      <c r="L1091" s="76">
        <f>+IF(CONSOLIDADO[[#This Row],[Codigo Municipio]]=E1090,CONSOLIDADO[[#This Row],[Recuperados Diarios]]+L1090,CONSOLIDADO[[#This Row],[Recuperados Diarios]])</f>
        <v>1</v>
      </c>
      <c r="M1091" s="77" cm="1">
        <f t="array" ref="M1091">+IFERROR(IF(CONSOLIDADO[[#This Row],[Día]]&lt;14,0,INDEX(CONSOLIDADO[Casos Diarios],ROW()-14,1)),0)</f>
        <v>0</v>
      </c>
      <c r="N1091" s="72">
        <f>+IF(CONSOLIDADO[[#This Row],[Clave]]="710143893",1,IF(OR(CONSOLIDADO[[#This Row],[Casos Acumulados]]&gt;0,CONSOLIDADO[[#This Row],[Muertes]]&gt;0),N1090+1,I1091))</f>
        <v>97</v>
      </c>
      <c r="O1091" s="69">
        <f>+IFERROR(VLOOKUP($G1091,TDMuertes!$C$2:$E$534,3,0),0)</f>
        <v>0</v>
      </c>
      <c r="P1091" s="94" t="str">
        <f t="shared" ca="1" si="97"/>
        <v>OUT TIME</v>
      </c>
      <c r="Q1091" s="78">
        <f>+IFERROR(VLOOKUP(CONSOLIDADO[[#This Row],[Codigo Municipio]],TDDia!$A$4:$B$394,2,0),0)</f>
        <v>0</v>
      </c>
    </row>
    <row r="1092" spans="2:17" ht="14.45">
      <c r="B1092">
        <f t="shared" si="94"/>
        <v>6</v>
      </c>
      <c r="C1092" s="69" t="str" cm="1">
        <f t="array" ref="C1092">+INDEX(Table_4[[Departamento]:[Municipio]],FINAL!$B1092,1)</f>
        <v>Atlántida</v>
      </c>
      <c r="D1092" s="69" t="str" cm="1">
        <f t="array" ref="D1092">+INDEX(Table_4[[Departamento]:[Municipio]],FINAL!$B1092,4)</f>
        <v>San Francisco</v>
      </c>
      <c r="E1092" s="69" t="str" cm="1">
        <f t="array" ref="E1092">+INDEX(Table_4[[Departamento]:[Municipio]],FINAL!$B1092,3)</f>
        <v>0106</v>
      </c>
      <c r="F1092" s="96">
        <f t="shared" si="98"/>
        <v>44018</v>
      </c>
      <c r="G1092" s="71" t="str">
        <f>+CONSOLIDADO[[#This Row],[Codigo Municipio]]&amp;CONSOLIDADO[[#This Row],[Fecha]]</f>
        <v>010644018</v>
      </c>
      <c r="H1092" s="72">
        <f>+IFERROR(VLOOKUP($G1092,TDAcumula!$C$2:$E$2027,3,0),0)</f>
        <v>0</v>
      </c>
      <c r="I1092" s="73">
        <f t="shared" si="95"/>
        <v>1</v>
      </c>
      <c r="J1092" s="74">
        <f>+IF(CONSOLIDADO[[#This Row],[Codigo Municipio]]=E1091,CONSOLIDADO[[#This Row],[Fallecidos Diarios]]+J1091,CONSOLIDADO[[#This Row],[Fallecidos Diarios]])</f>
        <v>0</v>
      </c>
      <c r="K1092" s="75">
        <f t="shared" si="96"/>
        <v>0</v>
      </c>
      <c r="L1092" s="76">
        <f>+IF(CONSOLIDADO[[#This Row],[Codigo Municipio]]=E1091,CONSOLIDADO[[#This Row],[Recuperados Diarios]]+L1091,CONSOLIDADO[[#This Row],[Recuperados Diarios]])</f>
        <v>1</v>
      </c>
      <c r="M1092" s="77" cm="1">
        <f t="array" ref="M1092">+IFERROR(IF(CONSOLIDADO[[#This Row],[Día]]&lt;14,0,INDEX(CONSOLIDADO[Casos Diarios],ROW()-14,1)),0)</f>
        <v>0</v>
      </c>
      <c r="N1092" s="72">
        <f>+IF(CONSOLIDADO[[#This Row],[Clave]]="710143893",1,IF(OR(CONSOLIDADO[[#This Row],[Casos Acumulados]]&gt;0,CONSOLIDADO[[#This Row],[Muertes]]&gt;0),N1091+1,I1092))</f>
        <v>98</v>
      </c>
      <c r="O1092" s="69">
        <f>+IFERROR(VLOOKUP($G1092,TDMuertes!$C$2:$E$534,3,0),0)</f>
        <v>0</v>
      </c>
      <c r="P1092" s="94" t="str">
        <f t="shared" ca="1" si="97"/>
        <v>OUT TIME</v>
      </c>
      <c r="Q1092" s="78">
        <f>+IFERROR(VLOOKUP(CONSOLIDADO[[#This Row],[Codigo Municipio]],TDDia!$A$4:$B$394,2,0),0)</f>
        <v>0</v>
      </c>
    </row>
    <row r="1093" spans="2:17" ht="14.45">
      <c r="B1093">
        <f t="shared" ref="B1093:B1156" si="99">+IF(F1092=44085,B1092+1,B1092)</f>
        <v>6</v>
      </c>
      <c r="C1093" s="69" t="str" cm="1">
        <f t="array" ref="C1093">+INDEX(Table_4[[Departamento]:[Municipio]],FINAL!$B1093,1)</f>
        <v>Atlántida</v>
      </c>
      <c r="D1093" s="69" t="str" cm="1">
        <f t="array" ref="D1093">+INDEX(Table_4[[Departamento]:[Municipio]],FINAL!$B1093,4)</f>
        <v>San Francisco</v>
      </c>
      <c r="E1093" s="69" t="str" cm="1">
        <f t="array" ref="E1093">+INDEX(Table_4[[Departamento]:[Municipio]],FINAL!$B1093,3)</f>
        <v>0106</v>
      </c>
      <c r="F1093" s="96">
        <f t="shared" si="98"/>
        <v>44019</v>
      </c>
      <c r="G1093" s="71" t="str">
        <f>+CONSOLIDADO[[#This Row],[Codigo Municipio]]&amp;CONSOLIDADO[[#This Row],[Fecha]]</f>
        <v>010644019</v>
      </c>
      <c r="H1093" s="72">
        <f>+IFERROR(VLOOKUP($G1093,TDAcumula!$C$2:$E$2027,3,0),0)</f>
        <v>0</v>
      </c>
      <c r="I1093" s="73">
        <f t="shared" si="95"/>
        <v>1</v>
      </c>
      <c r="J1093" s="74">
        <f>+IF(CONSOLIDADO[[#This Row],[Codigo Municipio]]=E1092,CONSOLIDADO[[#This Row],[Fallecidos Diarios]]+J1092,CONSOLIDADO[[#This Row],[Fallecidos Diarios]])</f>
        <v>0</v>
      </c>
      <c r="K1093" s="75">
        <f t="shared" si="96"/>
        <v>0</v>
      </c>
      <c r="L1093" s="76">
        <f>+IF(CONSOLIDADO[[#This Row],[Codigo Municipio]]=E1092,CONSOLIDADO[[#This Row],[Recuperados Diarios]]+L1092,CONSOLIDADO[[#This Row],[Recuperados Diarios]])</f>
        <v>1</v>
      </c>
      <c r="M1093" s="77" cm="1">
        <f t="array" ref="M1093">+IFERROR(IF(CONSOLIDADO[[#This Row],[Día]]&lt;14,0,INDEX(CONSOLIDADO[Casos Diarios],ROW()-14,1)),0)</f>
        <v>0</v>
      </c>
      <c r="N1093" s="72">
        <f>+IF(CONSOLIDADO[[#This Row],[Clave]]="710143893",1,IF(OR(CONSOLIDADO[[#This Row],[Casos Acumulados]]&gt;0,CONSOLIDADO[[#This Row],[Muertes]]&gt;0),N1092+1,I1093))</f>
        <v>99</v>
      </c>
      <c r="O1093" s="69">
        <f>+IFERROR(VLOOKUP($G1093,TDMuertes!$C$2:$E$534,3,0),0)</f>
        <v>0</v>
      </c>
      <c r="P1093" s="94" t="str">
        <f t="shared" ca="1" si="97"/>
        <v>OUT TIME</v>
      </c>
      <c r="Q1093" s="78">
        <f>+IFERROR(VLOOKUP(CONSOLIDADO[[#This Row],[Codigo Municipio]],TDDia!$A$4:$B$394,2,0),0)</f>
        <v>0</v>
      </c>
    </row>
    <row r="1094" spans="2:17" ht="14.45">
      <c r="B1094">
        <f t="shared" si="99"/>
        <v>6</v>
      </c>
      <c r="C1094" s="69" t="str" cm="1">
        <f t="array" ref="C1094">+INDEX(Table_4[[Departamento]:[Municipio]],FINAL!$B1094,1)</f>
        <v>Atlántida</v>
      </c>
      <c r="D1094" s="69" t="str" cm="1">
        <f t="array" ref="D1094">+INDEX(Table_4[[Departamento]:[Municipio]],FINAL!$B1094,4)</f>
        <v>San Francisco</v>
      </c>
      <c r="E1094" s="69" t="str" cm="1">
        <f t="array" ref="E1094">+INDEX(Table_4[[Departamento]:[Municipio]],FINAL!$B1094,3)</f>
        <v>0106</v>
      </c>
      <c r="F1094" s="96">
        <f t="shared" si="98"/>
        <v>44020</v>
      </c>
      <c r="G1094" s="71" t="str">
        <f>+CONSOLIDADO[[#This Row],[Codigo Municipio]]&amp;CONSOLIDADO[[#This Row],[Fecha]]</f>
        <v>010644020</v>
      </c>
      <c r="H1094" s="72">
        <f>+IFERROR(VLOOKUP($G1094,TDAcumula!$C$2:$E$2027,3,0),0)</f>
        <v>0</v>
      </c>
      <c r="I1094" s="73">
        <f t="shared" si="95"/>
        <v>1</v>
      </c>
      <c r="J1094" s="74">
        <f>+IF(CONSOLIDADO[[#This Row],[Codigo Municipio]]=E1093,CONSOLIDADO[[#This Row],[Fallecidos Diarios]]+J1093,CONSOLIDADO[[#This Row],[Fallecidos Diarios]])</f>
        <v>0</v>
      </c>
      <c r="K1094" s="75">
        <f t="shared" si="96"/>
        <v>0</v>
      </c>
      <c r="L1094" s="76">
        <f>+IF(CONSOLIDADO[[#This Row],[Codigo Municipio]]=E1093,CONSOLIDADO[[#This Row],[Recuperados Diarios]]+L1093,CONSOLIDADO[[#This Row],[Recuperados Diarios]])</f>
        <v>1</v>
      </c>
      <c r="M1094" s="77" cm="1">
        <f t="array" ref="M1094">+IFERROR(IF(CONSOLIDADO[[#This Row],[Día]]&lt;14,0,INDEX(CONSOLIDADO[Casos Diarios],ROW()-14,1)),0)</f>
        <v>0</v>
      </c>
      <c r="N1094" s="72">
        <f>+IF(CONSOLIDADO[[#This Row],[Clave]]="710143893",1,IF(OR(CONSOLIDADO[[#This Row],[Casos Acumulados]]&gt;0,CONSOLIDADO[[#This Row],[Muertes]]&gt;0),N1093+1,I1094))</f>
        <v>100</v>
      </c>
      <c r="O1094" s="69">
        <f>+IFERROR(VLOOKUP($G1094,TDMuertes!$C$2:$E$534,3,0),0)</f>
        <v>0</v>
      </c>
      <c r="P1094" s="94" t="str">
        <f t="shared" ca="1" si="97"/>
        <v>OUT TIME</v>
      </c>
      <c r="Q1094" s="78">
        <f>+IFERROR(VLOOKUP(CONSOLIDADO[[#This Row],[Codigo Municipio]],TDDia!$A$4:$B$394,2,0),0)</f>
        <v>0</v>
      </c>
    </row>
    <row r="1095" spans="2:17" ht="14.45">
      <c r="B1095">
        <f t="shared" si="99"/>
        <v>6</v>
      </c>
      <c r="C1095" s="69" t="str" cm="1">
        <f t="array" ref="C1095">+INDEX(Table_4[[Departamento]:[Municipio]],FINAL!$B1095,1)</f>
        <v>Atlántida</v>
      </c>
      <c r="D1095" s="69" t="str" cm="1">
        <f t="array" ref="D1095">+INDEX(Table_4[[Departamento]:[Municipio]],FINAL!$B1095,4)</f>
        <v>San Francisco</v>
      </c>
      <c r="E1095" s="69" t="str" cm="1">
        <f t="array" ref="E1095">+INDEX(Table_4[[Departamento]:[Municipio]],FINAL!$B1095,3)</f>
        <v>0106</v>
      </c>
      <c r="F1095" s="96">
        <f t="shared" si="98"/>
        <v>44021</v>
      </c>
      <c r="G1095" s="71" t="str">
        <f>+CONSOLIDADO[[#This Row],[Codigo Municipio]]&amp;CONSOLIDADO[[#This Row],[Fecha]]</f>
        <v>010644021</v>
      </c>
      <c r="H1095" s="72">
        <f>+IFERROR(VLOOKUP($G1095,TDAcumula!$C$2:$E$2027,3,0),0)</f>
        <v>0</v>
      </c>
      <c r="I1095" s="73">
        <f t="shared" si="95"/>
        <v>1</v>
      </c>
      <c r="J1095" s="74">
        <f>+IF(CONSOLIDADO[[#This Row],[Codigo Municipio]]=E1094,CONSOLIDADO[[#This Row],[Fallecidos Diarios]]+J1094,CONSOLIDADO[[#This Row],[Fallecidos Diarios]])</f>
        <v>0</v>
      </c>
      <c r="K1095" s="75">
        <f t="shared" si="96"/>
        <v>0</v>
      </c>
      <c r="L1095" s="76">
        <f>+IF(CONSOLIDADO[[#This Row],[Codigo Municipio]]=E1094,CONSOLIDADO[[#This Row],[Recuperados Diarios]]+L1094,CONSOLIDADO[[#This Row],[Recuperados Diarios]])</f>
        <v>1</v>
      </c>
      <c r="M1095" s="77" cm="1">
        <f t="array" ref="M1095">+IFERROR(IF(CONSOLIDADO[[#This Row],[Día]]&lt;14,0,INDEX(CONSOLIDADO[Casos Diarios],ROW()-14,1)),0)</f>
        <v>0</v>
      </c>
      <c r="N1095" s="72">
        <f>+IF(CONSOLIDADO[[#This Row],[Clave]]="710143893",1,IF(OR(CONSOLIDADO[[#This Row],[Casos Acumulados]]&gt;0,CONSOLIDADO[[#This Row],[Muertes]]&gt;0),N1094+1,I1095))</f>
        <v>101</v>
      </c>
      <c r="O1095" s="69">
        <f>+IFERROR(VLOOKUP($G1095,TDMuertes!$C$2:$E$534,3,0),0)</f>
        <v>0</v>
      </c>
      <c r="P1095" s="94" t="str">
        <f t="shared" ca="1" si="97"/>
        <v>OUT TIME</v>
      </c>
      <c r="Q1095" s="78">
        <f>+IFERROR(VLOOKUP(CONSOLIDADO[[#This Row],[Codigo Municipio]],TDDia!$A$4:$B$394,2,0),0)</f>
        <v>0</v>
      </c>
    </row>
    <row r="1096" spans="2:17" ht="14.45">
      <c r="B1096">
        <f t="shared" si="99"/>
        <v>6</v>
      </c>
      <c r="C1096" s="69" t="str" cm="1">
        <f t="array" ref="C1096">+INDEX(Table_4[[Departamento]:[Municipio]],FINAL!$B1096,1)</f>
        <v>Atlántida</v>
      </c>
      <c r="D1096" s="69" t="str" cm="1">
        <f t="array" ref="D1096">+INDEX(Table_4[[Departamento]:[Municipio]],FINAL!$B1096,4)</f>
        <v>San Francisco</v>
      </c>
      <c r="E1096" s="69" t="str" cm="1">
        <f t="array" ref="E1096">+INDEX(Table_4[[Departamento]:[Municipio]],FINAL!$B1096,3)</f>
        <v>0106</v>
      </c>
      <c r="F1096" s="96">
        <f t="shared" si="98"/>
        <v>44022</v>
      </c>
      <c r="G1096" s="71" t="str">
        <f>+CONSOLIDADO[[#This Row],[Codigo Municipio]]&amp;CONSOLIDADO[[#This Row],[Fecha]]</f>
        <v>010644022</v>
      </c>
      <c r="H1096" s="72">
        <f>+IFERROR(VLOOKUP($G1096,TDAcumula!$C$2:$E$2027,3,0),0)</f>
        <v>0</v>
      </c>
      <c r="I1096" s="73">
        <f t="shared" si="95"/>
        <v>1</v>
      </c>
      <c r="J1096" s="74">
        <f>+IF(CONSOLIDADO[[#This Row],[Codigo Municipio]]=E1095,CONSOLIDADO[[#This Row],[Fallecidos Diarios]]+J1095,CONSOLIDADO[[#This Row],[Fallecidos Diarios]])</f>
        <v>0</v>
      </c>
      <c r="K1096" s="75">
        <f t="shared" si="96"/>
        <v>0</v>
      </c>
      <c r="L1096" s="76">
        <f>+IF(CONSOLIDADO[[#This Row],[Codigo Municipio]]=E1095,CONSOLIDADO[[#This Row],[Recuperados Diarios]]+L1095,CONSOLIDADO[[#This Row],[Recuperados Diarios]])</f>
        <v>1</v>
      </c>
      <c r="M1096" s="77" cm="1">
        <f t="array" ref="M1096">+IFERROR(IF(CONSOLIDADO[[#This Row],[Día]]&lt;14,0,INDEX(CONSOLIDADO[Casos Diarios],ROW()-14,1)),0)</f>
        <v>0</v>
      </c>
      <c r="N1096" s="72">
        <f>+IF(CONSOLIDADO[[#This Row],[Clave]]="710143893",1,IF(OR(CONSOLIDADO[[#This Row],[Casos Acumulados]]&gt;0,CONSOLIDADO[[#This Row],[Muertes]]&gt;0),N1095+1,I1096))</f>
        <v>102</v>
      </c>
      <c r="O1096" s="69">
        <f>+IFERROR(VLOOKUP($G1096,TDMuertes!$C$2:$E$534,3,0),0)</f>
        <v>0</v>
      </c>
      <c r="P1096" s="94" t="str">
        <f t="shared" ca="1" si="97"/>
        <v>OUT TIME</v>
      </c>
      <c r="Q1096" s="78">
        <f>+IFERROR(VLOOKUP(CONSOLIDADO[[#This Row],[Codigo Municipio]],TDDia!$A$4:$B$394,2,0),0)</f>
        <v>0</v>
      </c>
    </row>
    <row r="1097" spans="2:17" ht="14.45">
      <c r="B1097">
        <f t="shared" si="99"/>
        <v>6</v>
      </c>
      <c r="C1097" s="69" t="str" cm="1">
        <f t="array" ref="C1097">+INDEX(Table_4[[Departamento]:[Municipio]],FINAL!$B1097,1)</f>
        <v>Atlántida</v>
      </c>
      <c r="D1097" s="69" t="str" cm="1">
        <f t="array" ref="D1097">+INDEX(Table_4[[Departamento]:[Municipio]],FINAL!$B1097,4)</f>
        <v>San Francisco</v>
      </c>
      <c r="E1097" s="69" t="str" cm="1">
        <f t="array" ref="E1097">+INDEX(Table_4[[Departamento]:[Municipio]],FINAL!$B1097,3)</f>
        <v>0106</v>
      </c>
      <c r="F1097" s="96">
        <f t="shared" si="98"/>
        <v>44023</v>
      </c>
      <c r="G1097" s="71" t="str">
        <f>+CONSOLIDADO[[#This Row],[Codigo Municipio]]&amp;CONSOLIDADO[[#This Row],[Fecha]]</f>
        <v>010644023</v>
      </c>
      <c r="H1097" s="72">
        <f>+IFERROR(VLOOKUP($G1097,TDAcumula!$C$2:$E$2027,3,0),0)</f>
        <v>0</v>
      </c>
      <c r="I1097" s="73">
        <f t="shared" si="95"/>
        <v>1</v>
      </c>
      <c r="J1097" s="74">
        <f>+IF(CONSOLIDADO[[#This Row],[Codigo Municipio]]=E1096,CONSOLIDADO[[#This Row],[Fallecidos Diarios]]+J1096,CONSOLIDADO[[#This Row],[Fallecidos Diarios]])</f>
        <v>0</v>
      </c>
      <c r="K1097" s="75">
        <f t="shared" si="96"/>
        <v>0</v>
      </c>
      <c r="L1097" s="76">
        <f>+IF(CONSOLIDADO[[#This Row],[Codigo Municipio]]=E1096,CONSOLIDADO[[#This Row],[Recuperados Diarios]]+L1096,CONSOLIDADO[[#This Row],[Recuperados Diarios]])</f>
        <v>1</v>
      </c>
      <c r="M1097" s="77" cm="1">
        <f t="array" ref="M1097">+IFERROR(IF(CONSOLIDADO[[#This Row],[Día]]&lt;14,0,INDEX(CONSOLIDADO[Casos Diarios],ROW()-14,1)),0)</f>
        <v>0</v>
      </c>
      <c r="N1097" s="72">
        <f>+IF(CONSOLIDADO[[#This Row],[Clave]]="710143893",1,IF(OR(CONSOLIDADO[[#This Row],[Casos Acumulados]]&gt;0,CONSOLIDADO[[#This Row],[Muertes]]&gt;0),N1096+1,I1097))</f>
        <v>103</v>
      </c>
      <c r="O1097" s="69">
        <f>+IFERROR(VLOOKUP($G1097,TDMuertes!$C$2:$E$534,3,0),0)</f>
        <v>0</v>
      </c>
      <c r="P1097" s="94" t="str">
        <f t="shared" ca="1" si="97"/>
        <v>OUT TIME</v>
      </c>
      <c r="Q1097" s="78">
        <f>+IFERROR(VLOOKUP(CONSOLIDADO[[#This Row],[Codigo Municipio]],TDDia!$A$4:$B$394,2,0),0)</f>
        <v>0</v>
      </c>
    </row>
    <row r="1098" spans="2:17" ht="14.45">
      <c r="B1098">
        <f t="shared" si="99"/>
        <v>6</v>
      </c>
      <c r="C1098" s="69" t="str" cm="1">
        <f t="array" ref="C1098">+INDEX(Table_4[[Departamento]:[Municipio]],FINAL!$B1098,1)</f>
        <v>Atlántida</v>
      </c>
      <c r="D1098" s="69" t="str" cm="1">
        <f t="array" ref="D1098">+INDEX(Table_4[[Departamento]:[Municipio]],FINAL!$B1098,4)</f>
        <v>San Francisco</v>
      </c>
      <c r="E1098" s="69" t="str" cm="1">
        <f t="array" ref="E1098">+INDEX(Table_4[[Departamento]:[Municipio]],FINAL!$B1098,3)</f>
        <v>0106</v>
      </c>
      <c r="F1098" s="96">
        <f t="shared" si="98"/>
        <v>44024</v>
      </c>
      <c r="G1098" s="71" t="str">
        <f>+CONSOLIDADO[[#This Row],[Codigo Municipio]]&amp;CONSOLIDADO[[#This Row],[Fecha]]</f>
        <v>010644024</v>
      </c>
      <c r="H1098" s="72">
        <f>+IFERROR(VLOOKUP($G1098,TDAcumula!$C$2:$E$2027,3,0),0)</f>
        <v>0</v>
      </c>
      <c r="I1098" s="73">
        <f t="shared" si="95"/>
        <v>1</v>
      </c>
      <c r="J1098" s="74">
        <f>+IF(CONSOLIDADO[[#This Row],[Codigo Municipio]]=E1097,CONSOLIDADO[[#This Row],[Fallecidos Diarios]]+J1097,CONSOLIDADO[[#This Row],[Fallecidos Diarios]])</f>
        <v>0</v>
      </c>
      <c r="K1098" s="75">
        <f t="shared" si="96"/>
        <v>0</v>
      </c>
      <c r="L1098" s="76">
        <f>+IF(CONSOLIDADO[[#This Row],[Codigo Municipio]]=E1097,CONSOLIDADO[[#This Row],[Recuperados Diarios]]+L1097,CONSOLIDADO[[#This Row],[Recuperados Diarios]])</f>
        <v>1</v>
      </c>
      <c r="M1098" s="77" cm="1">
        <f t="array" ref="M1098">+IFERROR(IF(CONSOLIDADO[[#This Row],[Día]]&lt;14,0,INDEX(CONSOLIDADO[Casos Diarios],ROW()-14,1)),0)</f>
        <v>0</v>
      </c>
      <c r="N1098" s="72">
        <f>+IF(CONSOLIDADO[[#This Row],[Clave]]="710143893",1,IF(OR(CONSOLIDADO[[#This Row],[Casos Acumulados]]&gt;0,CONSOLIDADO[[#This Row],[Muertes]]&gt;0),N1097+1,I1098))</f>
        <v>104</v>
      </c>
      <c r="O1098" s="69">
        <f>+IFERROR(VLOOKUP($G1098,TDMuertes!$C$2:$E$534,3,0),0)</f>
        <v>0</v>
      </c>
      <c r="P1098" s="94" t="str">
        <f t="shared" ca="1" si="97"/>
        <v>OUT TIME</v>
      </c>
      <c r="Q1098" s="78">
        <f>+IFERROR(VLOOKUP(CONSOLIDADO[[#This Row],[Codigo Municipio]],TDDia!$A$4:$B$394,2,0),0)</f>
        <v>0</v>
      </c>
    </row>
    <row r="1099" spans="2:17" ht="14.45">
      <c r="B1099">
        <f t="shared" si="99"/>
        <v>6</v>
      </c>
      <c r="C1099" s="69" t="str" cm="1">
        <f t="array" ref="C1099">+INDEX(Table_4[[Departamento]:[Municipio]],FINAL!$B1099,1)</f>
        <v>Atlántida</v>
      </c>
      <c r="D1099" s="69" t="str" cm="1">
        <f t="array" ref="D1099">+INDEX(Table_4[[Departamento]:[Municipio]],FINAL!$B1099,4)</f>
        <v>San Francisco</v>
      </c>
      <c r="E1099" s="69" t="str" cm="1">
        <f t="array" ref="E1099">+INDEX(Table_4[[Departamento]:[Municipio]],FINAL!$B1099,3)</f>
        <v>0106</v>
      </c>
      <c r="F1099" s="96">
        <f t="shared" si="98"/>
        <v>44025</v>
      </c>
      <c r="G1099" s="71" t="str">
        <f>+CONSOLIDADO[[#This Row],[Codigo Municipio]]&amp;CONSOLIDADO[[#This Row],[Fecha]]</f>
        <v>010644025</v>
      </c>
      <c r="H1099" s="72">
        <f>+IFERROR(VLOOKUP($G1099,TDAcumula!$C$2:$E$2027,3,0),0)</f>
        <v>0</v>
      </c>
      <c r="I1099" s="73">
        <f t="shared" si="95"/>
        <v>1</v>
      </c>
      <c r="J1099" s="74">
        <f>+IF(CONSOLIDADO[[#This Row],[Codigo Municipio]]=E1098,CONSOLIDADO[[#This Row],[Fallecidos Diarios]]+J1098,CONSOLIDADO[[#This Row],[Fallecidos Diarios]])</f>
        <v>0</v>
      </c>
      <c r="K1099" s="75">
        <f t="shared" si="96"/>
        <v>0</v>
      </c>
      <c r="L1099" s="76">
        <f>+IF(CONSOLIDADO[[#This Row],[Codigo Municipio]]=E1098,CONSOLIDADO[[#This Row],[Recuperados Diarios]]+L1098,CONSOLIDADO[[#This Row],[Recuperados Diarios]])</f>
        <v>1</v>
      </c>
      <c r="M1099" s="77" cm="1">
        <f t="array" ref="M1099">+IFERROR(IF(CONSOLIDADO[[#This Row],[Día]]&lt;14,0,INDEX(CONSOLIDADO[Casos Diarios],ROW()-14,1)),0)</f>
        <v>0</v>
      </c>
      <c r="N1099" s="72">
        <f>+IF(CONSOLIDADO[[#This Row],[Clave]]="710143893",1,IF(OR(CONSOLIDADO[[#This Row],[Casos Acumulados]]&gt;0,CONSOLIDADO[[#This Row],[Muertes]]&gt;0),N1098+1,I1099))</f>
        <v>105</v>
      </c>
      <c r="O1099" s="69">
        <f>+IFERROR(VLOOKUP($G1099,TDMuertes!$C$2:$E$534,3,0),0)</f>
        <v>0</v>
      </c>
      <c r="P1099" s="94" t="str">
        <f t="shared" ca="1" si="97"/>
        <v>OUT TIME</v>
      </c>
      <c r="Q1099" s="78">
        <f>+IFERROR(VLOOKUP(CONSOLIDADO[[#This Row],[Codigo Municipio]],TDDia!$A$4:$B$394,2,0),0)</f>
        <v>0</v>
      </c>
    </row>
    <row r="1100" spans="2:17" ht="14.45">
      <c r="B1100">
        <f t="shared" si="99"/>
        <v>6</v>
      </c>
      <c r="C1100" s="69" t="str" cm="1">
        <f t="array" ref="C1100">+INDEX(Table_4[[Departamento]:[Municipio]],FINAL!$B1100,1)</f>
        <v>Atlántida</v>
      </c>
      <c r="D1100" s="69" t="str" cm="1">
        <f t="array" ref="D1100">+INDEX(Table_4[[Departamento]:[Municipio]],FINAL!$B1100,4)</f>
        <v>San Francisco</v>
      </c>
      <c r="E1100" s="69" t="str" cm="1">
        <f t="array" ref="E1100">+INDEX(Table_4[[Departamento]:[Municipio]],FINAL!$B1100,3)</f>
        <v>0106</v>
      </c>
      <c r="F1100" s="96">
        <f t="shared" si="98"/>
        <v>44026</v>
      </c>
      <c r="G1100" s="71" t="str">
        <f>+CONSOLIDADO[[#This Row],[Codigo Municipio]]&amp;CONSOLIDADO[[#This Row],[Fecha]]</f>
        <v>010644026</v>
      </c>
      <c r="H1100" s="72">
        <f>+IFERROR(VLOOKUP($G1100,TDAcumula!$C$2:$E$2027,3,0),0)</f>
        <v>0</v>
      </c>
      <c r="I1100" s="73">
        <f t="shared" si="95"/>
        <v>1</v>
      </c>
      <c r="J1100" s="74">
        <f>+IF(CONSOLIDADO[[#This Row],[Codigo Municipio]]=E1099,CONSOLIDADO[[#This Row],[Fallecidos Diarios]]+J1099,CONSOLIDADO[[#This Row],[Fallecidos Diarios]])</f>
        <v>0</v>
      </c>
      <c r="K1100" s="75">
        <f t="shared" si="96"/>
        <v>0</v>
      </c>
      <c r="L1100" s="76">
        <f>+IF(CONSOLIDADO[[#This Row],[Codigo Municipio]]=E1099,CONSOLIDADO[[#This Row],[Recuperados Diarios]]+L1099,CONSOLIDADO[[#This Row],[Recuperados Diarios]])</f>
        <v>1</v>
      </c>
      <c r="M1100" s="77" cm="1">
        <f t="array" ref="M1100">+IFERROR(IF(CONSOLIDADO[[#This Row],[Día]]&lt;14,0,INDEX(CONSOLIDADO[Casos Diarios],ROW()-14,1)),0)</f>
        <v>0</v>
      </c>
      <c r="N1100" s="72">
        <f>+IF(CONSOLIDADO[[#This Row],[Clave]]="710143893",1,IF(OR(CONSOLIDADO[[#This Row],[Casos Acumulados]]&gt;0,CONSOLIDADO[[#This Row],[Muertes]]&gt;0),N1099+1,I1100))</f>
        <v>106</v>
      </c>
      <c r="O1100" s="69">
        <f>+IFERROR(VLOOKUP($G1100,TDMuertes!$C$2:$E$534,3,0),0)</f>
        <v>0</v>
      </c>
      <c r="P1100" s="94" t="str">
        <f t="shared" ca="1" si="97"/>
        <v>OUT TIME</v>
      </c>
      <c r="Q1100" s="78">
        <f>+IFERROR(VLOOKUP(CONSOLIDADO[[#This Row],[Codigo Municipio]],TDDia!$A$4:$B$394,2,0),0)</f>
        <v>0</v>
      </c>
    </row>
    <row r="1101" spans="2:17" ht="14.45">
      <c r="B1101">
        <f t="shared" si="99"/>
        <v>6</v>
      </c>
      <c r="C1101" s="69" t="str" cm="1">
        <f t="array" ref="C1101">+INDEX(Table_4[[Departamento]:[Municipio]],FINAL!$B1101,1)</f>
        <v>Atlántida</v>
      </c>
      <c r="D1101" s="69" t="str" cm="1">
        <f t="array" ref="D1101">+INDEX(Table_4[[Departamento]:[Municipio]],FINAL!$B1101,4)</f>
        <v>San Francisco</v>
      </c>
      <c r="E1101" s="69" t="str" cm="1">
        <f t="array" ref="E1101">+INDEX(Table_4[[Departamento]:[Municipio]],FINAL!$B1101,3)</f>
        <v>0106</v>
      </c>
      <c r="F1101" s="96">
        <f t="shared" si="98"/>
        <v>44027</v>
      </c>
      <c r="G1101" s="71" t="str">
        <f>+CONSOLIDADO[[#This Row],[Codigo Municipio]]&amp;CONSOLIDADO[[#This Row],[Fecha]]</f>
        <v>010644027</v>
      </c>
      <c r="H1101" s="72">
        <f>+IFERROR(VLOOKUP($G1101,TDAcumula!$C$2:$E$2027,3,0),0)</f>
        <v>0</v>
      </c>
      <c r="I1101" s="73">
        <f t="shared" si="95"/>
        <v>1</v>
      </c>
      <c r="J1101" s="74">
        <f>+IF(CONSOLIDADO[[#This Row],[Codigo Municipio]]=E1100,CONSOLIDADO[[#This Row],[Fallecidos Diarios]]+J1100,CONSOLIDADO[[#This Row],[Fallecidos Diarios]])</f>
        <v>0</v>
      </c>
      <c r="K1101" s="75">
        <f t="shared" si="96"/>
        <v>0</v>
      </c>
      <c r="L1101" s="76">
        <f>+IF(CONSOLIDADO[[#This Row],[Codigo Municipio]]=E1100,CONSOLIDADO[[#This Row],[Recuperados Diarios]]+L1100,CONSOLIDADO[[#This Row],[Recuperados Diarios]])</f>
        <v>1</v>
      </c>
      <c r="M1101" s="77" cm="1">
        <f t="array" ref="M1101">+IFERROR(IF(CONSOLIDADO[[#This Row],[Día]]&lt;14,0,INDEX(CONSOLIDADO[Casos Diarios],ROW()-14,1)),0)</f>
        <v>0</v>
      </c>
      <c r="N1101" s="72">
        <f>+IF(CONSOLIDADO[[#This Row],[Clave]]="710143893",1,IF(OR(CONSOLIDADO[[#This Row],[Casos Acumulados]]&gt;0,CONSOLIDADO[[#This Row],[Muertes]]&gt;0),N1100+1,I1101))</f>
        <v>107</v>
      </c>
      <c r="O1101" s="69">
        <f>+IFERROR(VLOOKUP($G1101,TDMuertes!$C$2:$E$534,3,0),0)</f>
        <v>0</v>
      </c>
      <c r="P1101" s="94" t="str">
        <f t="shared" ca="1" si="97"/>
        <v>OUT TIME</v>
      </c>
      <c r="Q1101" s="78">
        <f>+IFERROR(VLOOKUP(CONSOLIDADO[[#This Row],[Codigo Municipio]],TDDia!$A$4:$B$394,2,0),0)</f>
        <v>0</v>
      </c>
    </row>
    <row r="1102" spans="2:17" ht="14.45">
      <c r="B1102">
        <f t="shared" si="99"/>
        <v>6</v>
      </c>
      <c r="C1102" s="69" t="str" cm="1">
        <f t="array" ref="C1102">+INDEX(Table_4[[Departamento]:[Municipio]],FINAL!$B1102,1)</f>
        <v>Atlántida</v>
      </c>
      <c r="D1102" s="69" t="str" cm="1">
        <f t="array" ref="D1102">+INDEX(Table_4[[Departamento]:[Municipio]],FINAL!$B1102,4)</f>
        <v>San Francisco</v>
      </c>
      <c r="E1102" s="69" t="str" cm="1">
        <f t="array" ref="E1102">+INDEX(Table_4[[Departamento]:[Municipio]],FINAL!$B1102,3)</f>
        <v>0106</v>
      </c>
      <c r="F1102" s="96">
        <f t="shared" si="98"/>
        <v>44028</v>
      </c>
      <c r="G1102" s="71" t="str">
        <f>+CONSOLIDADO[[#This Row],[Codigo Municipio]]&amp;CONSOLIDADO[[#This Row],[Fecha]]</f>
        <v>010644028</v>
      </c>
      <c r="H1102" s="72">
        <f>+IFERROR(VLOOKUP($G1102,TDAcumula!$C$2:$E$2027,3,0),0)</f>
        <v>0</v>
      </c>
      <c r="I1102" s="73">
        <f t="shared" si="95"/>
        <v>1</v>
      </c>
      <c r="J1102" s="74">
        <f>+IF(CONSOLIDADO[[#This Row],[Codigo Municipio]]=E1101,CONSOLIDADO[[#This Row],[Fallecidos Diarios]]+J1101,CONSOLIDADO[[#This Row],[Fallecidos Diarios]])</f>
        <v>0</v>
      </c>
      <c r="K1102" s="75">
        <f t="shared" si="96"/>
        <v>0</v>
      </c>
      <c r="L1102" s="76">
        <f>+IF(CONSOLIDADO[[#This Row],[Codigo Municipio]]=E1101,CONSOLIDADO[[#This Row],[Recuperados Diarios]]+L1101,CONSOLIDADO[[#This Row],[Recuperados Diarios]])</f>
        <v>1</v>
      </c>
      <c r="M1102" s="77" cm="1">
        <f t="array" ref="M1102">+IFERROR(IF(CONSOLIDADO[[#This Row],[Día]]&lt;14,0,INDEX(CONSOLIDADO[Casos Diarios],ROW()-14,1)),0)</f>
        <v>0</v>
      </c>
      <c r="N1102" s="72">
        <f>+IF(CONSOLIDADO[[#This Row],[Clave]]="710143893",1,IF(OR(CONSOLIDADO[[#This Row],[Casos Acumulados]]&gt;0,CONSOLIDADO[[#This Row],[Muertes]]&gt;0),N1101+1,I1102))</f>
        <v>108</v>
      </c>
      <c r="O1102" s="69">
        <f>+IFERROR(VLOOKUP($G1102,TDMuertes!$C$2:$E$534,3,0),0)</f>
        <v>0</v>
      </c>
      <c r="P1102" s="94" t="str">
        <f t="shared" ca="1" si="97"/>
        <v>OUT TIME</v>
      </c>
      <c r="Q1102" s="78">
        <f>+IFERROR(VLOOKUP(CONSOLIDADO[[#This Row],[Codigo Municipio]],TDDia!$A$4:$B$394,2,0),0)</f>
        <v>0</v>
      </c>
    </row>
    <row r="1103" spans="2:17" ht="14.45">
      <c r="B1103">
        <f t="shared" si="99"/>
        <v>6</v>
      </c>
      <c r="C1103" s="69" t="str" cm="1">
        <f t="array" ref="C1103">+INDEX(Table_4[[Departamento]:[Municipio]],FINAL!$B1103,1)</f>
        <v>Atlántida</v>
      </c>
      <c r="D1103" s="69" t="str" cm="1">
        <f t="array" ref="D1103">+INDEX(Table_4[[Departamento]:[Municipio]],FINAL!$B1103,4)</f>
        <v>San Francisco</v>
      </c>
      <c r="E1103" s="69" t="str" cm="1">
        <f t="array" ref="E1103">+INDEX(Table_4[[Departamento]:[Municipio]],FINAL!$B1103,3)</f>
        <v>0106</v>
      </c>
      <c r="F1103" s="96">
        <f t="shared" si="98"/>
        <v>44029</v>
      </c>
      <c r="G1103" s="71" t="str">
        <f>+CONSOLIDADO[[#This Row],[Codigo Municipio]]&amp;CONSOLIDADO[[#This Row],[Fecha]]</f>
        <v>010644029</v>
      </c>
      <c r="H1103" s="72">
        <f>+IFERROR(VLOOKUP($G1103,TDAcumula!$C$2:$E$2027,3,0),0)</f>
        <v>0</v>
      </c>
      <c r="I1103" s="73">
        <f t="shared" si="95"/>
        <v>1</v>
      </c>
      <c r="J1103" s="74">
        <f>+IF(CONSOLIDADO[[#This Row],[Codigo Municipio]]=E1102,CONSOLIDADO[[#This Row],[Fallecidos Diarios]]+J1102,CONSOLIDADO[[#This Row],[Fallecidos Diarios]])</f>
        <v>0</v>
      </c>
      <c r="K1103" s="75">
        <f t="shared" si="96"/>
        <v>0</v>
      </c>
      <c r="L1103" s="76">
        <f>+IF(CONSOLIDADO[[#This Row],[Codigo Municipio]]=E1102,CONSOLIDADO[[#This Row],[Recuperados Diarios]]+L1102,CONSOLIDADO[[#This Row],[Recuperados Diarios]])</f>
        <v>1</v>
      </c>
      <c r="M1103" s="77" cm="1">
        <f t="array" ref="M1103">+IFERROR(IF(CONSOLIDADO[[#This Row],[Día]]&lt;14,0,INDEX(CONSOLIDADO[Casos Diarios],ROW()-14,1)),0)</f>
        <v>0</v>
      </c>
      <c r="N1103" s="72">
        <f>+IF(CONSOLIDADO[[#This Row],[Clave]]="710143893",1,IF(OR(CONSOLIDADO[[#This Row],[Casos Acumulados]]&gt;0,CONSOLIDADO[[#This Row],[Muertes]]&gt;0),N1102+1,I1103))</f>
        <v>109</v>
      </c>
      <c r="O1103" s="69">
        <f>+IFERROR(VLOOKUP($G1103,TDMuertes!$C$2:$E$534,3,0),0)</f>
        <v>0</v>
      </c>
      <c r="P1103" s="94" t="str">
        <f t="shared" ca="1" si="97"/>
        <v>OUT TIME</v>
      </c>
      <c r="Q1103" s="78">
        <f>+IFERROR(VLOOKUP(CONSOLIDADO[[#This Row],[Codigo Municipio]],TDDia!$A$4:$B$394,2,0),0)</f>
        <v>0</v>
      </c>
    </row>
    <row r="1104" spans="2:17" ht="14.45">
      <c r="B1104">
        <f t="shared" si="99"/>
        <v>6</v>
      </c>
      <c r="C1104" s="69" t="str" cm="1">
        <f t="array" ref="C1104">+INDEX(Table_4[[Departamento]:[Municipio]],FINAL!$B1104,1)</f>
        <v>Atlántida</v>
      </c>
      <c r="D1104" s="69" t="str" cm="1">
        <f t="array" ref="D1104">+INDEX(Table_4[[Departamento]:[Municipio]],FINAL!$B1104,4)</f>
        <v>San Francisco</v>
      </c>
      <c r="E1104" s="69" t="str" cm="1">
        <f t="array" ref="E1104">+INDEX(Table_4[[Departamento]:[Municipio]],FINAL!$B1104,3)</f>
        <v>0106</v>
      </c>
      <c r="F1104" s="96">
        <f t="shared" si="98"/>
        <v>44030</v>
      </c>
      <c r="G1104" s="71" t="str">
        <f>+CONSOLIDADO[[#This Row],[Codigo Municipio]]&amp;CONSOLIDADO[[#This Row],[Fecha]]</f>
        <v>010644030</v>
      </c>
      <c r="H1104" s="72">
        <f>+IFERROR(VLOOKUP($G1104,TDAcumula!$C$2:$E$2027,3,0),0)</f>
        <v>0</v>
      </c>
      <c r="I1104" s="73">
        <f t="shared" si="95"/>
        <v>1</v>
      </c>
      <c r="J1104" s="74">
        <f>+IF(CONSOLIDADO[[#This Row],[Codigo Municipio]]=E1103,CONSOLIDADO[[#This Row],[Fallecidos Diarios]]+J1103,CONSOLIDADO[[#This Row],[Fallecidos Diarios]])</f>
        <v>0</v>
      </c>
      <c r="K1104" s="75">
        <f t="shared" si="96"/>
        <v>0</v>
      </c>
      <c r="L1104" s="76">
        <f>+IF(CONSOLIDADO[[#This Row],[Codigo Municipio]]=E1103,CONSOLIDADO[[#This Row],[Recuperados Diarios]]+L1103,CONSOLIDADO[[#This Row],[Recuperados Diarios]])</f>
        <v>1</v>
      </c>
      <c r="M1104" s="77" cm="1">
        <f t="array" ref="M1104">+IFERROR(IF(CONSOLIDADO[[#This Row],[Día]]&lt;14,0,INDEX(CONSOLIDADO[Casos Diarios],ROW()-14,1)),0)</f>
        <v>0</v>
      </c>
      <c r="N1104" s="72">
        <f>+IF(CONSOLIDADO[[#This Row],[Clave]]="710143893",1,IF(OR(CONSOLIDADO[[#This Row],[Casos Acumulados]]&gt;0,CONSOLIDADO[[#This Row],[Muertes]]&gt;0),N1103+1,I1104))</f>
        <v>110</v>
      </c>
      <c r="O1104" s="69">
        <f>+IFERROR(VLOOKUP($G1104,TDMuertes!$C$2:$E$534,3,0),0)</f>
        <v>0</v>
      </c>
      <c r="P1104" s="94" t="str">
        <f t="shared" ca="1" si="97"/>
        <v>OUT TIME</v>
      </c>
      <c r="Q1104" s="78">
        <f>+IFERROR(VLOOKUP(CONSOLIDADO[[#This Row],[Codigo Municipio]],TDDia!$A$4:$B$394,2,0),0)</f>
        <v>0</v>
      </c>
    </row>
    <row r="1105" spans="2:17" ht="14.45">
      <c r="B1105">
        <f t="shared" si="99"/>
        <v>6</v>
      </c>
      <c r="C1105" s="69" t="str" cm="1">
        <f t="array" ref="C1105">+INDEX(Table_4[[Departamento]:[Municipio]],FINAL!$B1105,1)</f>
        <v>Atlántida</v>
      </c>
      <c r="D1105" s="69" t="str" cm="1">
        <f t="array" ref="D1105">+INDEX(Table_4[[Departamento]:[Municipio]],FINAL!$B1105,4)</f>
        <v>San Francisco</v>
      </c>
      <c r="E1105" s="69" t="str" cm="1">
        <f t="array" ref="E1105">+INDEX(Table_4[[Departamento]:[Municipio]],FINAL!$B1105,3)</f>
        <v>0106</v>
      </c>
      <c r="F1105" s="96">
        <f t="shared" si="98"/>
        <v>44031</v>
      </c>
      <c r="G1105" s="71" t="str">
        <f>+CONSOLIDADO[[#This Row],[Codigo Municipio]]&amp;CONSOLIDADO[[#This Row],[Fecha]]</f>
        <v>010644031</v>
      </c>
      <c r="H1105" s="72">
        <f>+IFERROR(VLOOKUP($G1105,TDAcumula!$C$2:$E$2027,3,0),0)</f>
        <v>0</v>
      </c>
      <c r="I1105" s="73">
        <f t="shared" si="95"/>
        <v>1</v>
      </c>
      <c r="J1105" s="74">
        <f>+IF(CONSOLIDADO[[#This Row],[Codigo Municipio]]=E1104,CONSOLIDADO[[#This Row],[Fallecidos Diarios]]+J1104,CONSOLIDADO[[#This Row],[Fallecidos Diarios]])</f>
        <v>0</v>
      </c>
      <c r="K1105" s="75">
        <f t="shared" si="96"/>
        <v>0</v>
      </c>
      <c r="L1105" s="76">
        <f>+IF(CONSOLIDADO[[#This Row],[Codigo Municipio]]=E1104,CONSOLIDADO[[#This Row],[Recuperados Diarios]]+L1104,CONSOLIDADO[[#This Row],[Recuperados Diarios]])</f>
        <v>1</v>
      </c>
      <c r="M1105" s="77" cm="1">
        <f t="array" ref="M1105">+IFERROR(IF(CONSOLIDADO[[#This Row],[Día]]&lt;14,0,INDEX(CONSOLIDADO[Casos Diarios],ROW()-14,1)),0)</f>
        <v>0</v>
      </c>
      <c r="N1105" s="72">
        <f>+IF(CONSOLIDADO[[#This Row],[Clave]]="710143893",1,IF(OR(CONSOLIDADO[[#This Row],[Casos Acumulados]]&gt;0,CONSOLIDADO[[#This Row],[Muertes]]&gt;0),N1104+1,I1105))</f>
        <v>111</v>
      </c>
      <c r="O1105" s="69">
        <f>+IFERROR(VLOOKUP($G1105,TDMuertes!$C$2:$E$534,3,0),0)</f>
        <v>0</v>
      </c>
      <c r="P1105" s="94" t="str">
        <f t="shared" ca="1" si="97"/>
        <v>OUT TIME</v>
      </c>
      <c r="Q1105" s="78">
        <f>+IFERROR(VLOOKUP(CONSOLIDADO[[#This Row],[Codigo Municipio]],TDDia!$A$4:$B$394,2,0),0)</f>
        <v>0</v>
      </c>
    </row>
    <row r="1106" spans="2:17" ht="14.45">
      <c r="B1106">
        <f t="shared" si="99"/>
        <v>6</v>
      </c>
      <c r="C1106" s="69" t="str" cm="1">
        <f t="array" ref="C1106">+INDEX(Table_4[[Departamento]:[Municipio]],FINAL!$B1106,1)</f>
        <v>Atlántida</v>
      </c>
      <c r="D1106" s="69" t="str" cm="1">
        <f t="array" ref="D1106">+INDEX(Table_4[[Departamento]:[Municipio]],FINAL!$B1106,4)</f>
        <v>San Francisco</v>
      </c>
      <c r="E1106" s="69" t="str" cm="1">
        <f t="array" ref="E1106">+INDEX(Table_4[[Departamento]:[Municipio]],FINAL!$B1106,3)</f>
        <v>0106</v>
      </c>
      <c r="F1106" s="96">
        <f t="shared" si="98"/>
        <v>44032</v>
      </c>
      <c r="G1106" s="71" t="str">
        <f>+CONSOLIDADO[[#This Row],[Codigo Municipio]]&amp;CONSOLIDADO[[#This Row],[Fecha]]</f>
        <v>010644032</v>
      </c>
      <c r="H1106" s="72">
        <f>+IFERROR(VLOOKUP($G1106,TDAcumula!$C$2:$E$2027,3,0),0)</f>
        <v>0</v>
      </c>
      <c r="I1106" s="73">
        <f t="shared" si="95"/>
        <v>1</v>
      </c>
      <c r="J1106" s="74">
        <f>+IF(CONSOLIDADO[[#This Row],[Codigo Municipio]]=E1105,CONSOLIDADO[[#This Row],[Fallecidos Diarios]]+J1105,CONSOLIDADO[[#This Row],[Fallecidos Diarios]])</f>
        <v>0</v>
      </c>
      <c r="K1106" s="75">
        <f t="shared" si="96"/>
        <v>0</v>
      </c>
      <c r="L1106" s="76">
        <f>+IF(CONSOLIDADO[[#This Row],[Codigo Municipio]]=E1105,CONSOLIDADO[[#This Row],[Recuperados Diarios]]+L1105,CONSOLIDADO[[#This Row],[Recuperados Diarios]])</f>
        <v>1</v>
      </c>
      <c r="M1106" s="77" cm="1">
        <f t="array" ref="M1106">+IFERROR(IF(CONSOLIDADO[[#This Row],[Día]]&lt;14,0,INDEX(CONSOLIDADO[Casos Diarios],ROW()-14,1)),0)</f>
        <v>0</v>
      </c>
      <c r="N1106" s="72">
        <f>+IF(CONSOLIDADO[[#This Row],[Clave]]="710143893",1,IF(OR(CONSOLIDADO[[#This Row],[Casos Acumulados]]&gt;0,CONSOLIDADO[[#This Row],[Muertes]]&gt;0),N1105+1,I1106))</f>
        <v>112</v>
      </c>
      <c r="O1106" s="69">
        <f>+IFERROR(VLOOKUP($G1106,TDMuertes!$C$2:$E$534,3,0),0)</f>
        <v>0</v>
      </c>
      <c r="P1106" s="94" t="str">
        <f t="shared" ca="1" si="97"/>
        <v>OUT TIME</v>
      </c>
      <c r="Q1106" s="78">
        <f>+IFERROR(VLOOKUP(CONSOLIDADO[[#This Row],[Codigo Municipio]],TDDia!$A$4:$B$394,2,0),0)</f>
        <v>0</v>
      </c>
    </row>
    <row r="1107" spans="2:17" ht="14.45">
      <c r="B1107">
        <f t="shared" si="99"/>
        <v>6</v>
      </c>
      <c r="C1107" s="69" t="str" cm="1">
        <f t="array" ref="C1107">+INDEX(Table_4[[Departamento]:[Municipio]],FINAL!$B1107,1)</f>
        <v>Atlántida</v>
      </c>
      <c r="D1107" s="69" t="str" cm="1">
        <f t="array" ref="D1107">+INDEX(Table_4[[Departamento]:[Municipio]],FINAL!$B1107,4)</f>
        <v>San Francisco</v>
      </c>
      <c r="E1107" s="69" t="str" cm="1">
        <f t="array" ref="E1107">+INDEX(Table_4[[Departamento]:[Municipio]],FINAL!$B1107,3)</f>
        <v>0106</v>
      </c>
      <c r="F1107" s="96">
        <f t="shared" si="98"/>
        <v>44033</v>
      </c>
      <c r="G1107" s="71" t="str">
        <f>+CONSOLIDADO[[#This Row],[Codigo Municipio]]&amp;CONSOLIDADO[[#This Row],[Fecha]]</f>
        <v>010644033</v>
      </c>
      <c r="H1107" s="72">
        <f>+IFERROR(VLOOKUP($G1107,TDAcumula!$C$2:$E$2027,3,0),0)</f>
        <v>0</v>
      </c>
      <c r="I1107" s="73">
        <f t="shared" si="95"/>
        <v>1</v>
      </c>
      <c r="J1107" s="74">
        <f>+IF(CONSOLIDADO[[#This Row],[Codigo Municipio]]=E1106,CONSOLIDADO[[#This Row],[Fallecidos Diarios]]+J1106,CONSOLIDADO[[#This Row],[Fallecidos Diarios]])</f>
        <v>0</v>
      </c>
      <c r="K1107" s="75">
        <f t="shared" si="96"/>
        <v>0</v>
      </c>
      <c r="L1107" s="76">
        <f>+IF(CONSOLIDADO[[#This Row],[Codigo Municipio]]=E1106,CONSOLIDADO[[#This Row],[Recuperados Diarios]]+L1106,CONSOLIDADO[[#This Row],[Recuperados Diarios]])</f>
        <v>1</v>
      </c>
      <c r="M1107" s="77" cm="1">
        <f t="array" ref="M1107">+IFERROR(IF(CONSOLIDADO[[#This Row],[Día]]&lt;14,0,INDEX(CONSOLIDADO[Casos Diarios],ROW()-14,1)),0)</f>
        <v>0</v>
      </c>
      <c r="N1107" s="72">
        <f>+IF(CONSOLIDADO[[#This Row],[Clave]]="710143893",1,IF(OR(CONSOLIDADO[[#This Row],[Casos Acumulados]]&gt;0,CONSOLIDADO[[#This Row],[Muertes]]&gt;0),N1106+1,I1107))</f>
        <v>113</v>
      </c>
      <c r="O1107" s="69">
        <f>+IFERROR(VLOOKUP($G1107,TDMuertes!$C$2:$E$534,3,0),0)</f>
        <v>0</v>
      </c>
      <c r="P1107" s="94" t="str">
        <f t="shared" ca="1" si="97"/>
        <v>OUT TIME</v>
      </c>
      <c r="Q1107" s="78">
        <f>+IFERROR(VLOOKUP(CONSOLIDADO[[#This Row],[Codigo Municipio]],TDDia!$A$4:$B$394,2,0),0)</f>
        <v>0</v>
      </c>
    </row>
    <row r="1108" spans="2:17" ht="14.45">
      <c r="B1108">
        <f t="shared" si="99"/>
        <v>6</v>
      </c>
      <c r="C1108" s="69" t="str" cm="1">
        <f t="array" ref="C1108">+INDEX(Table_4[[Departamento]:[Municipio]],FINAL!$B1108,1)</f>
        <v>Atlántida</v>
      </c>
      <c r="D1108" s="69" t="str" cm="1">
        <f t="array" ref="D1108">+INDEX(Table_4[[Departamento]:[Municipio]],FINAL!$B1108,4)</f>
        <v>San Francisco</v>
      </c>
      <c r="E1108" s="69" t="str" cm="1">
        <f t="array" ref="E1108">+INDEX(Table_4[[Departamento]:[Municipio]],FINAL!$B1108,3)</f>
        <v>0106</v>
      </c>
      <c r="F1108" s="96">
        <f t="shared" si="98"/>
        <v>44034</v>
      </c>
      <c r="G1108" s="71" t="str">
        <f>+CONSOLIDADO[[#This Row],[Codigo Municipio]]&amp;CONSOLIDADO[[#This Row],[Fecha]]</f>
        <v>010644034</v>
      </c>
      <c r="H1108" s="72">
        <f>+IFERROR(VLOOKUP($G1108,TDAcumula!$C$2:$E$2027,3,0),0)</f>
        <v>0</v>
      </c>
      <c r="I1108" s="73">
        <f t="shared" si="95"/>
        <v>1</v>
      </c>
      <c r="J1108" s="74">
        <f>+IF(CONSOLIDADO[[#This Row],[Codigo Municipio]]=E1107,CONSOLIDADO[[#This Row],[Fallecidos Diarios]]+J1107,CONSOLIDADO[[#This Row],[Fallecidos Diarios]])</f>
        <v>0</v>
      </c>
      <c r="K1108" s="75">
        <f t="shared" si="96"/>
        <v>0</v>
      </c>
      <c r="L1108" s="76">
        <f>+IF(CONSOLIDADO[[#This Row],[Codigo Municipio]]=E1107,CONSOLIDADO[[#This Row],[Recuperados Diarios]]+L1107,CONSOLIDADO[[#This Row],[Recuperados Diarios]])</f>
        <v>1</v>
      </c>
      <c r="M1108" s="77" cm="1">
        <f t="array" ref="M1108">+IFERROR(IF(CONSOLIDADO[[#This Row],[Día]]&lt;14,0,INDEX(CONSOLIDADO[Casos Diarios],ROW()-14,1)),0)</f>
        <v>0</v>
      </c>
      <c r="N1108" s="72">
        <f>+IF(CONSOLIDADO[[#This Row],[Clave]]="710143893",1,IF(OR(CONSOLIDADO[[#This Row],[Casos Acumulados]]&gt;0,CONSOLIDADO[[#This Row],[Muertes]]&gt;0),N1107+1,I1108))</f>
        <v>114</v>
      </c>
      <c r="O1108" s="69">
        <f>+IFERROR(VLOOKUP($G1108,TDMuertes!$C$2:$E$534,3,0),0)</f>
        <v>0</v>
      </c>
      <c r="P1108" s="94" t="str">
        <f t="shared" ca="1" si="97"/>
        <v>OUT TIME</v>
      </c>
      <c r="Q1108" s="78">
        <f>+IFERROR(VLOOKUP(CONSOLIDADO[[#This Row],[Codigo Municipio]],TDDia!$A$4:$B$394,2,0),0)</f>
        <v>0</v>
      </c>
    </row>
    <row r="1109" spans="2:17" ht="14.45">
      <c r="B1109">
        <f t="shared" si="99"/>
        <v>6</v>
      </c>
      <c r="C1109" s="69" t="str" cm="1">
        <f t="array" ref="C1109">+INDEX(Table_4[[Departamento]:[Municipio]],FINAL!$B1109,1)</f>
        <v>Atlántida</v>
      </c>
      <c r="D1109" s="69" t="str" cm="1">
        <f t="array" ref="D1109">+INDEX(Table_4[[Departamento]:[Municipio]],FINAL!$B1109,4)</f>
        <v>San Francisco</v>
      </c>
      <c r="E1109" s="69" t="str" cm="1">
        <f t="array" ref="E1109">+INDEX(Table_4[[Departamento]:[Municipio]],FINAL!$B1109,3)</f>
        <v>0106</v>
      </c>
      <c r="F1109" s="96">
        <f t="shared" si="98"/>
        <v>44035</v>
      </c>
      <c r="G1109" s="71" t="str">
        <f>+CONSOLIDADO[[#This Row],[Codigo Municipio]]&amp;CONSOLIDADO[[#This Row],[Fecha]]</f>
        <v>010644035</v>
      </c>
      <c r="H1109" s="72">
        <f>+IFERROR(VLOOKUP($G1109,TDAcumula!$C$2:$E$2027,3,0),0)</f>
        <v>0</v>
      </c>
      <c r="I1109" s="73">
        <f t="shared" si="95"/>
        <v>1</v>
      </c>
      <c r="J1109" s="74">
        <f>+IF(CONSOLIDADO[[#This Row],[Codigo Municipio]]=E1108,CONSOLIDADO[[#This Row],[Fallecidos Diarios]]+J1108,CONSOLIDADO[[#This Row],[Fallecidos Diarios]])</f>
        <v>0</v>
      </c>
      <c r="K1109" s="75">
        <f t="shared" si="96"/>
        <v>0</v>
      </c>
      <c r="L1109" s="76">
        <f>+IF(CONSOLIDADO[[#This Row],[Codigo Municipio]]=E1108,CONSOLIDADO[[#This Row],[Recuperados Diarios]]+L1108,CONSOLIDADO[[#This Row],[Recuperados Diarios]])</f>
        <v>1</v>
      </c>
      <c r="M1109" s="77" cm="1">
        <f t="array" ref="M1109">+IFERROR(IF(CONSOLIDADO[[#This Row],[Día]]&lt;14,0,INDEX(CONSOLIDADO[Casos Diarios],ROW()-14,1)),0)</f>
        <v>0</v>
      </c>
      <c r="N1109" s="72">
        <f>+IF(CONSOLIDADO[[#This Row],[Clave]]="710143893",1,IF(OR(CONSOLIDADO[[#This Row],[Casos Acumulados]]&gt;0,CONSOLIDADO[[#This Row],[Muertes]]&gt;0),N1108+1,I1109))</f>
        <v>115</v>
      </c>
      <c r="O1109" s="69">
        <f>+IFERROR(VLOOKUP($G1109,TDMuertes!$C$2:$E$534,3,0),0)</f>
        <v>0</v>
      </c>
      <c r="P1109" s="94" t="str">
        <f t="shared" ca="1" si="97"/>
        <v>OUT TIME</v>
      </c>
      <c r="Q1109" s="78">
        <f>+IFERROR(VLOOKUP(CONSOLIDADO[[#This Row],[Codigo Municipio]],TDDia!$A$4:$B$394,2,0),0)</f>
        <v>0</v>
      </c>
    </row>
    <row r="1110" spans="2:17" ht="14.45">
      <c r="B1110">
        <f t="shared" si="99"/>
        <v>6</v>
      </c>
      <c r="C1110" s="69" t="str" cm="1">
        <f t="array" ref="C1110">+INDEX(Table_4[[Departamento]:[Municipio]],FINAL!$B1110,1)</f>
        <v>Atlántida</v>
      </c>
      <c r="D1110" s="69" t="str" cm="1">
        <f t="array" ref="D1110">+INDEX(Table_4[[Departamento]:[Municipio]],FINAL!$B1110,4)</f>
        <v>San Francisco</v>
      </c>
      <c r="E1110" s="69" t="str" cm="1">
        <f t="array" ref="E1110">+INDEX(Table_4[[Departamento]:[Municipio]],FINAL!$B1110,3)</f>
        <v>0106</v>
      </c>
      <c r="F1110" s="96">
        <f t="shared" si="98"/>
        <v>44036</v>
      </c>
      <c r="G1110" s="71" t="str">
        <f>+CONSOLIDADO[[#This Row],[Codigo Municipio]]&amp;CONSOLIDADO[[#This Row],[Fecha]]</f>
        <v>010644036</v>
      </c>
      <c r="H1110" s="72">
        <f>+IFERROR(VLOOKUP($G1110,TDAcumula!$C$2:$E$2027,3,0),0)</f>
        <v>0</v>
      </c>
      <c r="I1110" s="73">
        <f t="shared" si="95"/>
        <v>1</v>
      </c>
      <c r="J1110" s="74">
        <f>+IF(CONSOLIDADO[[#This Row],[Codigo Municipio]]=E1109,CONSOLIDADO[[#This Row],[Fallecidos Diarios]]+J1109,CONSOLIDADO[[#This Row],[Fallecidos Diarios]])</f>
        <v>0</v>
      </c>
      <c r="K1110" s="75">
        <f t="shared" si="96"/>
        <v>0</v>
      </c>
      <c r="L1110" s="76">
        <f>+IF(CONSOLIDADO[[#This Row],[Codigo Municipio]]=E1109,CONSOLIDADO[[#This Row],[Recuperados Diarios]]+L1109,CONSOLIDADO[[#This Row],[Recuperados Diarios]])</f>
        <v>1</v>
      </c>
      <c r="M1110" s="77" cm="1">
        <f t="array" ref="M1110">+IFERROR(IF(CONSOLIDADO[[#This Row],[Día]]&lt;14,0,INDEX(CONSOLIDADO[Casos Diarios],ROW()-14,1)),0)</f>
        <v>0</v>
      </c>
      <c r="N1110" s="72">
        <f>+IF(CONSOLIDADO[[#This Row],[Clave]]="710143893",1,IF(OR(CONSOLIDADO[[#This Row],[Casos Acumulados]]&gt;0,CONSOLIDADO[[#This Row],[Muertes]]&gt;0),N1109+1,I1110))</f>
        <v>116</v>
      </c>
      <c r="O1110" s="69">
        <f>+IFERROR(VLOOKUP($G1110,TDMuertes!$C$2:$E$534,3,0),0)</f>
        <v>0</v>
      </c>
      <c r="P1110" s="94" t="str">
        <f t="shared" ca="1" si="97"/>
        <v>OUT TIME</v>
      </c>
      <c r="Q1110" s="78">
        <f>+IFERROR(VLOOKUP(CONSOLIDADO[[#This Row],[Codigo Municipio]],TDDia!$A$4:$B$394,2,0),0)</f>
        <v>0</v>
      </c>
    </row>
    <row r="1111" spans="2:17" ht="14.45">
      <c r="B1111">
        <f t="shared" si="99"/>
        <v>6</v>
      </c>
      <c r="C1111" s="69" t="str" cm="1">
        <f t="array" ref="C1111">+INDEX(Table_4[[Departamento]:[Municipio]],FINAL!$B1111,1)</f>
        <v>Atlántida</v>
      </c>
      <c r="D1111" s="69" t="str" cm="1">
        <f t="array" ref="D1111">+INDEX(Table_4[[Departamento]:[Municipio]],FINAL!$B1111,4)</f>
        <v>San Francisco</v>
      </c>
      <c r="E1111" s="69" t="str" cm="1">
        <f t="array" ref="E1111">+INDEX(Table_4[[Departamento]:[Municipio]],FINAL!$B1111,3)</f>
        <v>0106</v>
      </c>
      <c r="F1111" s="96">
        <f t="shared" si="98"/>
        <v>44037</v>
      </c>
      <c r="G1111" s="71" t="str">
        <f>+CONSOLIDADO[[#This Row],[Codigo Municipio]]&amp;CONSOLIDADO[[#This Row],[Fecha]]</f>
        <v>010644037</v>
      </c>
      <c r="H1111" s="72">
        <f>+IFERROR(VLOOKUP($G1111,TDAcumula!$C$2:$E$2027,3,0),0)</f>
        <v>0</v>
      </c>
      <c r="I1111" s="73">
        <f t="shared" si="95"/>
        <v>1</v>
      </c>
      <c r="J1111" s="74">
        <f>+IF(CONSOLIDADO[[#This Row],[Codigo Municipio]]=E1110,CONSOLIDADO[[#This Row],[Fallecidos Diarios]]+J1110,CONSOLIDADO[[#This Row],[Fallecidos Diarios]])</f>
        <v>0</v>
      </c>
      <c r="K1111" s="75">
        <f t="shared" si="96"/>
        <v>0</v>
      </c>
      <c r="L1111" s="76">
        <f>+IF(CONSOLIDADO[[#This Row],[Codigo Municipio]]=E1110,CONSOLIDADO[[#This Row],[Recuperados Diarios]]+L1110,CONSOLIDADO[[#This Row],[Recuperados Diarios]])</f>
        <v>1</v>
      </c>
      <c r="M1111" s="77" cm="1">
        <f t="array" ref="M1111">+IFERROR(IF(CONSOLIDADO[[#This Row],[Día]]&lt;14,0,INDEX(CONSOLIDADO[Casos Diarios],ROW()-14,1)),0)</f>
        <v>0</v>
      </c>
      <c r="N1111" s="72">
        <f>+IF(CONSOLIDADO[[#This Row],[Clave]]="710143893",1,IF(OR(CONSOLIDADO[[#This Row],[Casos Acumulados]]&gt;0,CONSOLIDADO[[#This Row],[Muertes]]&gt;0),N1110+1,I1111))</f>
        <v>117</v>
      </c>
      <c r="O1111" s="69">
        <f>+IFERROR(VLOOKUP($G1111,TDMuertes!$C$2:$E$534,3,0),0)</f>
        <v>0</v>
      </c>
      <c r="P1111" s="94" t="str">
        <f t="shared" ca="1" si="97"/>
        <v>OUT TIME</v>
      </c>
      <c r="Q1111" s="78">
        <f>+IFERROR(VLOOKUP(CONSOLIDADO[[#This Row],[Codigo Municipio]],TDDia!$A$4:$B$394,2,0),0)</f>
        <v>0</v>
      </c>
    </row>
    <row r="1112" spans="2:17" ht="14.45">
      <c r="B1112">
        <f t="shared" si="99"/>
        <v>6</v>
      </c>
      <c r="C1112" s="69" t="str" cm="1">
        <f t="array" ref="C1112">+INDEX(Table_4[[Departamento]:[Municipio]],FINAL!$B1112,1)</f>
        <v>Atlántida</v>
      </c>
      <c r="D1112" s="69" t="str" cm="1">
        <f t="array" ref="D1112">+INDEX(Table_4[[Departamento]:[Municipio]],FINAL!$B1112,4)</f>
        <v>San Francisco</v>
      </c>
      <c r="E1112" s="69" t="str" cm="1">
        <f t="array" ref="E1112">+INDEX(Table_4[[Departamento]:[Municipio]],FINAL!$B1112,3)</f>
        <v>0106</v>
      </c>
      <c r="F1112" s="96">
        <f t="shared" si="98"/>
        <v>44038</v>
      </c>
      <c r="G1112" s="71" t="str">
        <f>+CONSOLIDADO[[#This Row],[Codigo Municipio]]&amp;CONSOLIDADO[[#This Row],[Fecha]]</f>
        <v>010644038</v>
      </c>
      <c r="H1112" s="72">
        <f>+IFERROR(VLOOKUP($G1112,TDAcumula!$C$2:$E$2027,3,0),0)</f>
        <v>0</v>
      </c>
      <c r="I1112" s="73">
        <f t="shared" si="95"/>
        <v>1</v>
      </c>
      <c r="J1112" s="74">
        <f>+IF(CONSOLIDADO[[#This Row],[Codigo Municipio]]=E1111,CONSOLIDADO[[#This Row],[Fallecidos Diarios]]+J1111,CONSOLIDADO[[#This Row],[Fallecidos Diarios]])</f>
        <v>0</v>
      </c>
      <c r="K1112" s="75">
        <f t="shared" si="96"/>
        <v>0</v>
      </c>
      <c r="L1112" s="76">
        <f>+IF(CONSOLIDADO[[#This Row],[Codigo Municipio]]=E1111,CONSOLIDADO[[#This Row],[Recuperados Diarios]]+L1111,CONSOLIDADO[[#This Row],[Recuperados Diarios]])</f>
        <v>1</v>
      </c>
      <c r="M1112" s="77" cm="1">
        <f t="array" ref="M1112">+IFERROR(IF(CONSOLIDADO[[#This Row],[Día]]&lt;14,0,INDEX(CONSOLIDADO[Casos Diarios],ROW()-14,1)),0)</f>
        <v>0</v>
      </c>
      <c r="N1112" s="72">
        <f>+IF(CONSOLIDADO[[#This Row],[Clave]]="710143893",1,IF(OR(CONSOLIDADO[[#This Row],[Casos Acumulados]]&gt;0,CONSOLIDADO[[#This Row],[Muertes]]&gt;0),N1111+1,I1112))</f>
        <v>118</v>
      </c>
      <c r="O1112" s="69">
        <f>+IFERROR(VLOOKUP($G1112,TDMuertes!$C$2:$E$534,3,0),0)</f>
        <v>0</v>
      </c>
      <c r="P1112" s="94" t="str">
        <f t="shared" ca="1" si="97"/>
        <v>OUT TIME</v>
      </c>
      <c r="Q1112" s="78">
        <f>+IFERROR(VLOOKUP(CONSOLIDADO[[#This Row],[Codigo Municipio]],TDDia!$A$4:$B$394,2,0),0)</f>
        <v>0</v>
      </c>
    </row>
    <row r="1113" spans="2:17" ht="14.45">
      <c r="B1113">
        <f t="shared" si="99"/>
        <v>6</v>
      </c>
      <c r="C1113" s="69" t="str" cm="1">
        <f t="array" ref="C1113">+INDEX(Table_4[[Departamento]:[Municipio]],FINAL!$B1113,1)</f>
        <v>Atlántida</v>
      </c>
      <c r="D1113" s="69" t="str" cm="1">
        <f t="array" ref="D1113">+INDEX(Table_4[[Departamento]:[Municipio]],FINAL!$B1113,4)</f>
        <v>San Francisco</v>
      </c>
      <c r="E1113" s="69" t="str" cm="1">
        <f t="array" ref="E1113">+INDEX(Table_4[[Departamento]:[Municipio]],FINAL!$B1113,3)</f>
        <v>0106</v>
      </c>
      <c r="F1113" s="96">
        <f t="shared" si="98"/>
        <v>44039</v>
      </c>
      <c r="G1113" s="71" t="str">
        <f>+CONSOLIDADO[[#This Row],[Codigo Municipio]]&amp;CONSOLIDADO[[#This Row],[Fecha]]</f>
        <v>010644039</v>
      </c>
      <c r="H1113" s="72">
        <f>+IFERROR(VLOOKUP($G1113,TDAcumula!$C$2:$E$2027,3,0),0)</f>
        <v>0</v>
      </c>
      <c r="I1113" s="73">
        <f t="shared" si="95"/>
        <v>1</v>
      </c>
      <c r="J1113" s="74">
        <f>+IF(CONSOLIDADO[[#This Row],[Codigo Municipio]]=E1112,CONSOLIDADO[[#This Row],[Fallecidos Diarios]]+J1112,CONSOLIDADO[[#This Row],[Fallecidos Diarios]])</f>
        <v>0</v>
      </c>
      <c r="K1113" s="75">
        <f t="shared" si="96"/>
        <v>0</v>
      </c>
      <c r="L1113" s="76">
        <f>+IF(CONSOLIDADO[[#This Row],[Codigo Municipio]]=E1112,CONSOLIDADO[[#This Row],[Recuperados Diarios]]+L1112,CONSOLIDADO[[#This Row],[Recuperados Diarios]])</f>
        <v>1</v>
      </c>
      <c r="M1113" s="77" cm="1">
        <f t="array" ref="M1113">+IFERROR(IF(CONSOLIDADO[[#This Row],[Día]]&lt;14,0,INDEX(CONSOLIDADO[Casos Diarios],ROW()-14,1)),0)</f>
        <v>0</v>
      </c>
      <c r="N1113" s="72">
        <f>+IF(CONSOLIDADO[[#This Row],[Clave]]="710143893",1,IF(OR(CONSOLIDADO[[#This Row],[Casos Acumulados]]&gt;0,CONSOLIDADO[[#This Row],[Muertes]]&gt;0),N1112+1,I1113))</f>
        <v>119</v>
      </c>
      <c r="O1113" s="69">
        <f>+IFERROR(VLOOKUP($G1113,TDMuertes!$C$2:$E$534,3,0),0)</f>
        <v>0</v>
      </c>
      <c r="P1113" s="94" t="str">
        <f t="shared" ca="1" si="97"/>
        <v>OUT TIME</v>
      </c>
      <c r="Q1113" s="78">
        <f>+IFERROR(VLOOKUP(CONSOLIDADO[[#This Row],[Codigo Municipio]],TDDia!$A$4:$B$394,2,0),0)</f>
        <v>0</v>
      </c>
    </row>
    <row r="1114" spans="2:17" ht="14.45">
      <c r="B1114">
        <f t="shared" si="99"/>
        <v>6</v>
      </c>
      <c r="C1114" s="69" t="str" cm="1">
        <f t="array" ref="C1114">+INDEX(Table_4[[Departamento]:[Municipio]],FINAL!$B1114,1)</f>
        <v>Atlántida</v>
      </c>
      <c r="D1114" s="69" t="str" cm="1">
        <f t="array" ref="D1114">+INDEX(Table_4[[Departamento]:[Municipio]],FINAL!$B1114,4)</f>
        <v>San Francisco</v>
      </c>
      <c r="E1114" s="69" t="str" cm="1">
        <f t="array" ref="E1114">+INDEX(Table_4[[Departamento]:[Municipio]],FINAL!$B1114,3)</f>
        <v>0106</v>
      </c>
      <c r="F1114" s="96">
        <f t="shared" si="98"/>
        <v>44040</v>
      </c>
      <c r="G1114" s="71" t="str">
        <f>+CONSOLIDADO[[#This Row],[Codigo Municipio]]&amp;CONSOLIDADO[[#This Row],[Fecha]]</f>
        <v>010644040</v>
      </c>
      <c r="H1114" s="72">
        <f>+IFERROR(VLOOKUP($G1114,TDAcumula!$C$2:$E$2027,3,0),0)</f>
        <v>0</v>
      </c>
      <c r="I1114" s="73">
        <f t="shared" si="95"/>
        <v>1</v>
      </c>
      <c r="J1114" s="74">
        <f>+IF(CONSOLIDADO[[#This Row],[Codigo Municipio]]=E1113,CONSOLIDADO[[#This Row],[Fallecidos Diarios]]+J1113,CONSOLIDADO[[#This Row],[Fallecidos Diarios]])</f>
        <v>0</v>
      </c>
      <c r="K1114" s="75">
        <f t="shared" si="96"/>
        <v>0</v>
      </c>
      <c r="L1114" s="76">
        <f>+IF(CONSOLIDADO[[#This Row],[Codigo Municipio]]=E1113,CONSOLIDADO[[#This Row],[Recuperados Diarios]]+L1113,CONSOLIDADO[[#This Row],[Recuperados Diarios]])</f>
        <v>1</v>
      </c>
      <c r="M1114" s="77" cm="1">
        <f t="array" ref="M1114">+IFERROR(IF(CONSOLIDADO[[#This Row],[Día]]&lt;14,0,INDEX(CONSOLIDADO[Casos Diarios],ROW()-14,1)),0)</f>
        <v>0</v>
      </c>
      <c r="N1114" s="72">
        <f>+IF(CONSOLIDADO[[#This Row],[Clave]]="710143893",1,IF(OR(CONSOLIDADO[[#This Row],[Casos Acumulados]]&gt;0,CONSOLIDADO[[#This Row],[Muertes]]&gt;0),N1113+1,I1114))</f>
        <v>120</v>
      </c>
      <c r="O1114" s="69">
        <f>+IFERROR(VLOOKUP($G1114,TDMuertes!$C$2:$E$534,3,0),0)</f>
        <v>0</v>
      </c>
      <c r="P1114" s="94" t="str">
        <f t="shared" ca="1" si="97"/>
        <v>OUT TIME</v>
      </c>
      <c r="Q1114" s="78">
        <f>+IFERROR(VLOOKUP(CONSOLIDADO[[#This Row],[Codigo Municipio]],TDDia!$A$4:$B$394,2,0),0)</f>
        <v>0</v>
      </c>
    </row>
    <row r="1115" spans="2:17" ht="14.45">
      <c r="B1115">
        <f t="shared" si="99"/>
        <v>6</v>
      </c>
      <c r="C1115" s="69" t="str" cm="1">
        <f t="array" ref="C1115">+INDEX(Table_4[[Departamento]:[Municipio]],FINAL!$B1115,1)</f>
        <v>Atlántida</v>
      </c>
      <c r="D1115" s="69" t="str" cm="1">
        <f t="array" ref="D1115">+INDEX(Table_4[[Departamento]:[Municipio]],FINAL!$B1115,4)</f>
        <v>San Francisco</v>
      </c>
      <c r="E1115" s="69" t="str" cm="1">
        <f t="array" ref="E1115">+INDEX(Table_4[[Departamento]:[Municipio]],FINAL!$B1115,3)</f>
        <v>0106</v>
      </c>
      <c r="F1115" s="96">
        <f t="shared" si="98"/>
        <v>44041</v>
      </c>
      <c r="G1115" s="71" t="str">
        <f>+CONSOLIDADO[[#This Row],[Codigo Municipio]]&amp;CONSOLIDADO[[#This Row],[Fecha]]</f>
        <v>010644041</v>
      </c>
      <c r="H1115" s="72">
        <f>+IFERROR(VLOOKUP($G1115,TDAcumula!$C$2:$E$2027,3,0),0)</f>
        <v>0</v>
      </c>
      <c r="I1115" s="73">
        <f t="shared" si="95"/>
        <v>1</v>
      </c>
      <c r="J1115" s="74">
        <f>+IF(CONSOLIDADO[[#This Row],[Codigo Municipio]]=E1114,CONSOLIDADO[[#This Row],[Fallecidos Diarios]]+J1114,CONSOLIDADO[[#This Row],[Fallecidos Diarios]])</f>
        <v>0</v>
      </c>
      <c r="K1115" s="75">
        <f t="shared" si="96"/>
        <v>0</v>
      </c>
      <c r="L1115" s="76">
        <f>+IF(CONSOLIDADO[[#This Row],[Codigo Municipio]]=E1114,CONSOLIDADO[[#This Row],[Recuperados Diarios]]+L1114,CONSOLIDADO[[#This Row],[Recuperados Diarios]])</f>
        <v>1</v>
      </c>
      <c r="M1115" s="77" cm="1">
        <f t="array" ref="M1115">+IFERROR(IF(CONSOLIDADO[[#This Row],[Día]]&lt;14,0,INDEX(CONSOLIDADO[Casos Diarios],ROW()-14,1)),0)</f>
        <v>0</v>
      </c>
      <c r="N1115" s="72">
        <f>+IF(CONSOLIDADO[[#This Row],[Clave]]="710143893",1,IF(OR(CONSOLIDADO[[#This Row],[Casos Acumulados]]&gt;0,CONSOLIDADO[[#This Row],[Muertes]]&gt;0),N1114+1,I1115))</f>
        <v>121</v>
      </c>
      <c r="O1115" s="69">
        <f>+IFERROR(VLOOKUP($G1115,TDMuertes!$C$2:$E$534,3,0),0)</f>
        <v>0</v>
      </c>
      <c r="P1115" s="94" t="str">
        <f t="shared" ca="1" si="97"/>
        <v>OUT TIME</v>
      </c>
      <c r="Q1115" s="78">
        <f>+IFERROR(VLOOKUP(CONSOLIDADO[[#This Row],[Codigo Municipio]],TDDia!$A$4:$B$394,2,0),0)</f>
        <v>0</v>
      </c>
    </row>
    <row r="1116" spans="2:17" ht="14.45">
      <c r="B1116">
        <f t="shared" si="99"/>
        <v>6</v>
      </c>
      <c r="C1116" s="69" t="str" cm="1">
        <f t="array" ref="C1116">+INDEX(Table_4[[Departamento]:[Municipio]],FINAL!$B1116,1)</f>
        <v>Atlántida</v>
      </c>
      <c r="D1116" s="69" t="str" cm="1">
        <f t="array" ref="D1116">+INDEX(Table_4[[Departamento]:[Municipio]],FINAL!$B1116,4)</f>
        <v>San Francisco</v>
      </c>
      <c r="E1116" s="69" t="str" cm="1">
        <f t="array" ref="E1116">+INDEX(Table_4[[Departamento]:[Municipio]],FINAL!$B1116,3)</f>
        <v>0106</v>
      </c>
      <c r="F1116" s="96">
        <f t="shared" si="98"/>
        <v>44042</v>
      </c>
      <c r="G1116" s="71" t="str">
        <f>+CONSOLIDADO[[#This Row],[Codigo Municipio]]&amp;CONSOLIDADO[[#This Row],[Fecha]]</f>
        <v>010644042</v>
      </c>
      <c r="H1116" s="72">
        <f>+IFERROR(VLOOKUP($G1116,TDAcumula!$C$2:$E$2027,3,0),0)</f>
        <v>0</v>
      </c>
      <c r="I1116" s="73">
        <f t="shared" si="95"/>
        <v>1</v>
      </c>
      <c r="J1116" s="74">
        <f>+IF(CONSOLIDADO[[#This Row],[Codigo Municipio]]=E1115,CONSOLIDADO[[#This Row],[Fallecidos Diarios]]+J1115,CONSOLIDADO[[#This Row],[Fallecidos Diarios]])</f>
        <v>0</v>
      </c>
      <c r="K1116" s="75">
        <f t="shared" si="96"/>
        <v>0</v>
      </c>
      <c r="L1116" s="76">
        <f>+IF(CONSOLIDADO[[#This Row],[Codigo Municipio]]=E1115,CONSOLIDADO[[#This Row],[Recuperados Diarios]]+L1115,CONSOLIDADO[[#This Row],[Recuperados Diarios]])</f>
        <v>1</v>
      </c>
      <c r="M1116" s="77" cm="1">
        <f t="array" ref="M1116">+IFERROR(IF(CONSOLIDADO[[#This Row],[Día]]&lt;14,0,INDEX(CONSOLIDADO[Casos Diarios],ROW()-14,1)),0)</f>
        <v>0</v>
      </c>
      <c r="N1116" s="72">
        <f>+IF(CONSOLIDADO[[#This Row],[Clave]]="710143893",1,IF(OR(CONSOLIDADO[[#This Row],[Casos Acumulados]]&gt;0,CONSOLIDADO[[#This Row],[Muertes]]&gt;0),N1115+1,I1116))</f>
        <v>122</v>
      </c>
      <c r="O1116" s="69">
        <f>+IFERROR(VLOOKUP($G1116,TDMuertes!$C$2:$E$534,3,0),0)</f>
        <v>0</v>
      </c>
      <c r="P1116" s="94" t="str">
        <f t="shared" ca="1" si="97"/>
        <v>OUT TIME</v>
      </c>
      <c r="Q1116" s="78">
        <f>+IFERROR(VLOOKUP(CONSOLIDADO[[#This Row],[Codigo Municipio]],TDDia!$A$4:$B$394,2,0),0)</f>
        <v>0</v>
      </c>
    </row>
    <row r="1117" spans="2:17" ht="14.45">
      <c r="B1117">
        <f t="shared" si="99"/>
        <v>6</v>
      </c>
      <c r="C1117" s="69" t="str" cm="1">
        <f t="array" ref="C1117">+INDEX(Table_4[[Departamento]:[Municipio]],FINAL!$B1117,1)</f>
        <v>Atlántida</v>
      </c>
      <c r="D1117" s="69" t="str" cm="1">
        <f t="array" ref="D1117">+INDEX(Table_4[[Departamento]:[Municipio]],FINAL!$B1117,4)</f>
        <v>San Francisco</v>
      </c>
      <c r="E1117" s="69" t="str" cm="1">
        <f t="array" ref="E1117">+INDEX(Table_4[[Departamento]:[Municipio]],FINAL!$B1117,3)</f>
        <v>0106</v>
      </c>
      <c r="F1117" s="96">
        <f t="shared" si="98"/>
        <v>44043</v>
      </c>
      <c r="G1117" s="71" t="str">
        <f>+CONSOLIDADO[[#This Row],[Codigo Municipio]]&amp;CONSOLIDADO[[#This Row],[Fecha]]</f>
        <v>010644043</v>
      </c>
      <c r="H1117" s="72">
        <f>+IFERROR(VLOOKUP($G1117,TDAcumula!$C$2:$E$2027,3,0),0)</f>
        <v>0</v>
      </c>
      <c r="I1117" s="73">
        <f t="shared" si="95"/>
        <v>1</v>
      </c>
      <c r="J1117" s="74">
        <f>+IF(CONSOLIDADO[[#This Row],[Codigo Municipio]]=E1116,CONSOLIDADO[[#This Row],[Fallecidos Diarios]]+J1116,CONSOLIDADO[[#This Row],[Fallecidos Diarios]])</f>
        <v>0</v>
      </c>
      <c r="K1117" s="75">
        <f t="shared" si="96"/>
        <v>0</v>
      </c>
      <c r="L1117" s="76">
        <f>+IF(CONSOLIDADO[[#This Row],[Codigo Municipio]]=E1116,CONSOLIDADO[[#This Row],[Recuperados Diarios]]+L1116,CONSOLIDADO[[#This Row],[Recuperados Diarios]])</f>
        <v>1</v>
      </c>
      <c r="M1117" s="77" cm="1">
        <f t="array" ref="M1117">+IFERROR(IF(CONSOLIDADO[[#This Row],[Día]]&lt;14,0,INDEX(CONSOLIDADO[Casos Diarios],ROW()-14,1)),0)</f>
        <v>0</v>
      </c>
      <c r="N1117" s="72">
        <f>+IF(CONSOLIDADO[[#This Row],[Clave]]="710143893",1,IF(OR(CONSOLIDADO[[#This Row],[Casos Acumulados]]&gt;0,CONSOLIDADO[[#This Row],[Muertes]]&gt;0),N1116+1,I1117))</f>
        <v>123</v>
      </c>
      <c r="O1117" s="69">
        <f>+IFERROR(VLOOKUP($G1117,TDMuertes!$C$2:$E$534,3,0),0)</f>
        <v>0</v>
      </c>
      <c r="P1117" s="94" t="str">
        <f t="shared" ca="1" si="97"/>
        <v>OUT TIME</v>
      </c>
      <c r="Q1117" s="78">
        <f>+IFERROR(VLOOKUP(CONSOLIDADO[[#This Row],[Codigo Municipio]],TDDia!$A$4:$B$394,2,0),0)</f>
        <v>0</v>
      </c>
    </row>
    <row r="1118" spans="2:17" ht="14.45">
      <c r="B1118">
        <f t="shared" si="99"/>
        <v>6</v>
      </c>
      <c r="C1118" s="69" t="str" cm="1">
        <f t="array" ref="C1118">+INDEX(Table_4[[Departamento]:[Municipio]],FINAL!$B1118,1)</f>
        <v>Atlántida</v>
      </c>
      <c r="D1118" s="69" t="str" cm="1">
        <f t="array" ref="D1118">+INDEX(Table_4[[Departamento]:[Municipio]],FINAL!$B1118,4)</f>
        <v>San Francisco</v>
      </c>
      <c r="E1118" s="69" t="str" cm="1">
        <f t="array" ref="E1118">+INDEX(Table_4[[Departamento]:[Municipio]],FINAL!$B1118,3)</f>
        <v>0106</v>
      </c>
      <c r="F1118" s="96">
        <f t="shared" si="98"/>
        <v>44044</v>
      </c>
      <c r="G1118" s="71" t="str">
        <f>+CONSOLIDADO[[#This Row],[Codigo Municipio]]&amp;CONSOLIDADO[[#This Row],[Fecha]]</f>
        <v>010644044</v>
      </c>
      <c r="H1118" s="72">
        <f>+IFERROR(VLOOKUP($G1118,TDAcumula!$C$2:$E$2027,3,0),0)</f>
        <v>0</v>
      </c>
      <c r="I1118" s="73">
        <f t="shared" si="95"/>
        <v>1</v>
      </c>
      <c r="J1118" s="74">
        <f>+IF(CONSOLIDADO[[#This Row],[Codigo Municipio]]=E1117,CONSOLIDADO[[#This Row],[Fallecidos Diarios]]+J1117,CONSOLIDADO[[#This Row],[Fallecidos Diarios]])</f>
        <v>0</v>
      </c>
      <c r="K1118" s="75">
        <f t="shared" si="96"/>
        <v>0</v>
      </c>
      <c r="L1118" s="76">
        <f>+IF(CONSOLIDADO[[#This Row],[Codigo Municipio]]=E1117,CONSOLIDADO[[#This Row],[Recuperados Diarios]]+L1117,CONSOLIDADO[[#This Row],[Recuperados Diarios]])</f>
        <v>1</v>
      </c>
      <c r="M1118" s="77" cm="1">
        <f t="array" ref="M1118">+IFERROR(IF(CONSOLIDADO[[#This Row],[Día]]&lt;14,0,INDEX(CONSOLIDADO[Casos Diarios],ROW()-14,1)),0)</f>
        <v>0</v>
      </c>
      <c r="N1118" s="72">
        <f>+IF(CONSOLIDADO[[#This Row],[Clave]]="710143893",1,IF(OR(CONSOLIDADO[[#This Row],[Casos Acumulados]]&gt;0,CONSOLIDADO[[#This Row],[Muertes]]&gt;0),N1117+1,I1118))</f>
        <v>124</v>
      </c>
      <c r="O1118" s="69">
        <f>+IFERROR(VLOOKUP($G1118,TDMuertes!$C$2:$E$534,3,0),0)</f>
        <v>0</v>
      </c>
      <c r="P1118" s="94" t="str">
        <f t="shared" ca="1" si="97"/>
        <v>OUT TIME</v>
      </c>
      <c r="Q1118" s="78">
        <f>+IFERROR(VLOOKUP(CONSOLIDADO[[#This Row],[Codigo Municipio]],TDDia!$A$4:$B$394,2,0),0)</f>
        <v>0</v>
      </c>
    </row>
    <row r="1119" spans="2:17" ht="14.45">
      <c r="B1119">
        <f t="shared" si="99"/>
        <v>6</v>
      </c>
      <c r="C1119" s="69" t="str" cm="1">
        <f t="array" ref="C1119">+INDEX(Table_4[[Departamento]:[Municipio]],FINAL!$B1119,1)</f>
        <v>Atlántida</v>
      </c>
      <c r="D1119" s="69" t="str" cm="1">
        <f t="array" ref="D1119">+INDEX(Table_4[[Departamento]:[Municipio]],FINAL!$B1119,4)</f>
        <v>San Francisco</v>
      </c>
      <c r="E1119" s="69" t="str" cm="1">
        <f t="array" ref="E1119">+INDEX(Table_4[[Departamento]:[Municipio]],FINAL!$B1119,3)</f>
        <v>0106</v>
      </c>
      <c r="F1119" s="96">
        <f t="shared" si="98"/>
        <v>44045</v>
      </c>
      <c r="G1119" s="71" t="str">
        <f>+CONSOLIDADO[[#This Row],[Codigo Municipio]]&amp;CONSOLIDADO[[#This Row],[Fecha]]</f>
        <v>010644045</v>
      </c>
      <c r="H1119" s="72">
        <f>+IFERROR(VLOOKUP($G1119,TDAcumula!$C$2:$E$2027,3,0),0)</f>
        <v>0</v>
      </c>
      <c r="I1119" s="73">
        <f t="shared" si="95"/>
        <v>1</v>
      </c>
      <c r="J1119" s="74">
        <f>+IF(CONSOLIDADO[[#This Row],[Codigo Municipio]]=E1118,CONSOLIDADO[[#This Row],[Fallecidos Diarios]]+J1118,CONSOLIDADO[[#This Row],[Fallecidos Diarios]])</f>
        <v>0</v>
      </c>
      <c r="K1119" s="75">
        <f t="shared" si="96"/>
        <v>0</v>
      </c>
      <c r="L1119" s="76">
        <f>+IF(CONSOLIDADO[[#This Row],[Codigo Municipio]]=E1118,CONSOLIDADO[[#This Row],[Recuperados Diarios]]+L1118,CONSOLIDADO[[#This Row],[Recuperados Diarios]])</f>
        <v>1</v>
      </c>
      <c r="M1119" s="77" cm="1">
        <f t="array" ref="M1119">+IFERROR(IF(CONSOLIDADO[[#This Row],[Día]]&lt;14,0,INDEX(CONSOLIDADO[Casos Diarios],ROW()-14,1)),0)</f>
        <v>0</v>
      </c>
      <c r="N1119" s="72">
        <f>+IF(CONSOLIDADO[[#This Row],[Clave]]="710143893",1,IF(OR(CONSOLIDADO[[#This Row],[Casos Acumulados]]&gt;0,CONSOLIDADO[[#This Row],[Muertes]]&gt;0),N1118+1,I1119))</f>
        <v>125</v>
      </c>
      <c r="O1119" s="69">
        <f>+IFERROR(VLOOKUP($G1119,TDMuertes!$C$2:$E$534,3,0),0)</f>
        <v>0</v>
      </c>
      <c r="P1119" s="94" t="str">
        <f t="shared" ca="1" si="97"/>
        <v>OUT TIME</v>
      </c>
      <c r="Q1119" s="78">
        <f>+IFERROR(VLOOKUP(CONSOLIDADO[[#This Row],[Codigo Municipio]],TDDia!$A$4:$B$394,2,0),0)</f>
        <v>0</v>
      </c>
    </row>
    <row r="1120" spans="2:17" ht="14.45">
      <c r="B1120">
        <f t="shared" si="99"/>
        <v>6</v>
      </c>
      <c r="C1120" s="69" t="str" cm="1">
        <f t="array" ref="C1120">+INDEX(Table_4[[Departamento]:[Municipio]],FINAL!$B1120,1)</f>
        <v>Atlántida</v>
      </c>
      <c r="D1120" s="69" t="str" cm="1">
        <f t="array" ref="D1120">+INDEX(Table_4[[Departamento]:[Municipio]],FINAL!$B1120,4)</f>
        <v>San Francisco</v>
      </c>
      <c r="E1120" s="69" t="str" cm="1">
        <f t="array" ref="E1120">+INDEX(Table_4[[Departamento]:[Municipio]],FINAL!$B1120,3)</f>
        <v>0106</v>
      </c>
      <c r="F1120" s="96">
        <f t="shared" si="98"/>
        <v>44046</v>
      </c>
      <c r="G1120" s="71" t="str">
        <f>+CONSOLIDADO[[#This Row],[Codigo Municipio]]&amp;CONSOLIDADO[[#This Row],[Fecha]]</f>
        <v>010644046</v>
      </c>
      <c r="H1120" s="72">
        <f>+IFERROR(VLOOKUP($G1120,TDAcumula!$C$2:$E$2027,3,0),0)</f>
        <v>0</v>
      </c>
      <c r="I1120" s="73">
        <f t="shared" si="95"/>
        <v>1</v>
      </c>
      <c r="J1120" s="74">
        <f>+IF(CONSOLIDADO[[#This Row],[Codigo Municipio]]=E1119,CONSOLIDADO[[#This Row],[Fallecidos Diarios]]+J1119,CONSOLIDADO[[#This Row],[Fallecidos Diarios]])</f>
        <v>0</v>
      </c>
      <c r="K1120" s="75">
        <f t="shared" si="96"/>
        <v>0</v>
      </c>
      <c r="L1120" s="76">
        <f>+IF(CONSOLIDADO[[#This Row],[Codigo Municipio]]=E1119,CONSOLIDADO[[#This Row],[Recuperados Diarios]]+L1119,CONSOLIDADO[[#This Row],[Recuperados Diarios]])</f>
        <v>1</v>
      </c>
      <c r="M1120" s="77" cm="1">
        <f t="array" ref="M1120">+IFERROR(IF(CONSOLIDADO[[#This Row],[Día]]&lt;14,0,INDEX(CONSOLIDADO[Casos Diarios],ROW()-14,1)),0)</f>
        <v>0</v>
      </c>
      <c r="N1120" s="72">
        <f>+IF(CONSOLIDADO[[#This Row],[Clave]]="710143893",1,IF(OR(CONSOLIDADO[[#This Row],[Casos Acumulados]]&gt;0,CONSOLIDADO[[#This Row],[Muertes]]&gt;0),N1119+1,I1120))</f>
        <v>126</v>
      </c>
      <c r="O1120" s="69">
        <f>+IFERROR(VLOOKUP($G1120,TDMuertes!$C$2:$E$534,3,0),0)</f>
        <v>0</v>
      </c>
      <c r="P1120" s="94" t="str">
        <f t="shared" ca="1" si="97"/>
        <v>OUT TIME</v>
      </c>
      <c r="Q1120" s="78">
        <f>+IFERROR(VLOOKUP(CONSOLIDADO[[#This Row],[Codigo Municipio]],TDDia!$A$4:$B$394,2,0),0)</f>
        <v>0</v>
      </c>
    </row>
    <row r="1121" spans="2:17" ht="14.45">
      <c r="B1121">
        <f t="shared" si="99"/>
        <v>6</v>
      </c>
      <c r="C1121" s="69" t="str" cm="1">
        <f t="array" ref="C1121">+INDEX(Table_4[[Departamento]:[Municipio]],FINAL!$B1121,1)</f>
        <v>Atlántida</v>
      </c>
      <c r="D1121" s="69" t="str" cm="1">
        <f t="array" ref="D1121">+INDEX(Table_4[[Departamento]:[Municipio]],FINAL!$B1121,4)</f>
        <v>San Francisco</v>
      </c>
      <c r="E1121" s="69" t="str" cm="1">
        <f t="array" ref="E1121">+INDEX(Table_4[[Departamento]:[Municipio]],FINAL!$B1121,3)</f>
        <v>0106</v>
      </c>
      <c r="F1121" s="96">
        <f t="shared" si="98"/>
        <v>44047</v>
      </c>
      <c r="G1121" s="71" t="str">
        <f>+CONSOLIDADO[[#This Row],[Codigo Municipio]]&amp;CONSOLIDADO[[#This Row],[Fecha]]</f>
        <v>010644047</v>
      </c>
      <c r="H1121" s="72">
        <f>+IFERROR(VLOOKUP($G1121,TDAcumula!$C$2:$E$2027,3,0),0)</f>
        <v>0</v>
      </c>
      <c r="I1121" s="73">
        <f t="shared" si="95"/>
        <v>1</v>
      </c>
      <c r="J1121" s="74">
        <f>+IF(CONSOLIDADO[[#This Row],[Codigo Municipio]]=E1120,CONSOLIDADO[[#This Row],[Fallecidos Diarios]]+J1120,CONSOLIDADO[[#This Row],[Fallecidos Diarios]])</f>
        <v>0</v>
      </c>
      <c r="K1121" s="75">
        <f t="shared" si="96"/>
        <v>0</v>
      </c>
      <c r="L1121" s="76">
        <f>+IF(CONSOLIDADO[[#This Row],[Codigo Municipio]]=E1120,CONSOLIDADO[[#This Row],[Recuperados Diarios]]+L1120,CONSOLIDADO[[#This Row],[Recuperados Diarios]])</f>
        <v>1</v>
      </c>
      <c r="M1121" s="77" cm="1">
        <f t="array" ref="M1121">+IFERROR(IF(CONSOLIDADO[[#This Row],[Día]]&lt;14,0,INDEX(CONSOLIDADO[Casos Diarios],ROW()-14,1)),0)</f>
        <v>0</v>
      </c>
      <c r="N1121" s="72">
        <f>+IF(CONSOLIDADO[[#This Row],[Clave]]="710143893",1,IF(OR(CONSOLIDADO[[#This Row],[Casos Acumulados]]&gt;0,CONSOLIDADO[[#This Row],[Muertes]]&gt;0),N1120+1,I1121))</f>
        <v>127</v>
      </c>
      <c r="O1121" s="69">
        <f>+IFERROR(VLOOKUP($G1121,TDMuertes!$C$2:$E$534,3,0),0)</f>
        <v>0</v>
      </c>
      <c r="P1121" s="94" t="str">
        <f t="shared" ca="1" si="97"/>
        <v>OUT TIME</v>
      </c>
      <c r="Q1121" s="78">
        <f>+IFERROR(VLOOKUP(CONSOLIDADO[[#This Row],[Codigo Municipio]],TDDia!$A$4:$B$394,2,0),0)</f>
        <v>0</v>
      </c>
    </row>
    <row r="1122" spans="2:17" ht="14.45">
      <c r="B1122">
        <f t="shared" si="99"/>
        <v>6</v>
      </c>
      <c r="C1122" s="69" t="str" cm="1">
        <f t="array" ref="C1122">+INDEX(Table_4[[Departamento]:[Municipio]],FINAL!$B1122,1)</f>
        <v>Atlántida</v>
      </c>
      <c r="D1122" s="69" t="str" cm="1">
        <f t="array" ref="D1122">+INDEX(Table_4[[Departamento]:[Municipio]],FINAL!$B1122,4)</f>
        <v>San Francisco</v>
      </c>
      <c r="E1122" s="69" t="str" cm="1">
        <f t="array" ref="E1122">+INDEX(Table_4[[Departamento]:[Municipio]],FINAL!$B1122,3)</f>
        <v>0106</v>
      </c>
      <c r="F1122" s="96">
        <f t="shared" si="98"/>
        <v>44048</v>
      </c>
      <c r="G1122" s="71" t="str">
        <f>+CONSOLIDADO[[#This Row],[Codigo Municipio]]&amp;CONSOLIDADO[[#This Row],[Fecha]]</f>
        <v>010644048</v>
      </c>
      <c r="H1122" s="72">
        <f>+IFERROR(VLOOKUP($G1122,TDAcumula!$C$2:$E$2027,3,0),0)</f>
        <v>0</v>
      </c>
      <c r="I1122" s="73">
        <f t="shared" si="95"/>
        <v>1</v>
      </c>
      <c r="J1122" s="74">
        <f>+IF(CONSOLIDADO[[#This Row],[Codigo Municipio]]=E1121,CONSOLIDADO[[#This Row],[Fallecidos Diarios]]+J1121,CONSOLIDADO[[#This Row],[Fallecidos Diarios]])</f>
        <v>0</v>
      </c>
      <c r="K1122" s="75">
        <f t="shared" si="96"/>
        <v>0</v>
      </c>
      <c r="L1122" s="76">
        <f>+IF(CONSOLIDADO[[#This Row],[Codigo Municipio]]=E1121,CONSOLIDADO[[#This Row],[Recuperados Diarios]]+L1121,CONSOLIDADO[[#This Row],[Recuperados Diarios]])</f>
        <v>1</v>
      </c>
      <c r="M1122" s="77" cm="1">
        <f t="array" ref="M1122">+IFERROR(IF(CONSOLIDADO[[#This Row],[Día]]&lt;14,0,INDEX(CONSOLIDADO[Casos Diarios],ROW()-14,1)),0)</f>
        <v>0</v>
      </c>
      <c r="N1122" s="72">
        <f>+IF(CONSOLIDADO[[#This Row],[Clave]]="710143893",1,IF(OR(CONSOLIDADO[[#This Row],[Casos Acumulados]]&gt;0,CONSOLIDADO[[#This Row],[Muertes]]&gt;0),N1121+1,I1122))</f>
        <v>128</v>
      </c>
      <c r="O1122" s="69">
        <f>+IFERROR(VLOOKUP($G1122,TDMuertes!$C$2:$E$534,3,0),0)</f>
        <v>0</v>
      </c>
      <c r="P1122" s="94" t="str">
        <f t="shared" ca="1" si="97"/>
        <v>OUT TIME</v>
      </c>
      <c r="Q1122" s="78">
        <f>+IFERROR(VLOOKUP(CONSOLIDADO[[#This Row],[Codigo Municipio]],TDDia!$A$4:$B$394,2,0),0)</f>
        <v>0</v>
      </c>
    </row>
    <row r="1123" spans="2:17" ht="14.45">
      <c r="B1123">
        <f t="shared" si="99"/>
        <v>6</v>
      </c>
      <c r="C1123" s="69" t="str" cm="1">
        <f t="array" ref="C1123">+INDEX(Table_4[[Departamento]:[Municipio]],FINAL!$B1123,1)</f>
        <v>Atlántida</v>
      </c>
      <c r="D1123" s="69" t="str" cm="1">
        <f t="array" ref="D1123">+INDEX(Table_4[[Departamento]:[Municipio]],FINAL!$B1123,4)</f>
        <v>San Francisco</v>
      </c>
      <c r="E1123" s="69" t="str" cm="1">
        <f t="array" ref="E1123">+INDEX(Table_4[[Departamento]:[Municipio]],FINAL!$B1123,3)</f>
        <v>0106</v>
      </c>
      <c r="F1123" s="96">
        <f t="shared" si="98"/>
        <v>44049</v>
      </c>
      <c r="G1123" s="71" t="str">
        <f>+CONSOLIDADO[[#This Row],[Codigo Municipio]]&amp;CONSOLIDADO[[#This Row],[Fecha]]</f>
        <v>010644049</v>
      </c>
      <c r="H1123" s="72">
        <f>+IFERROR(VLOOKUP($G1123,TDAcumula!$C$2:$E$2027,3,0),0)</f>
        <v>0</v>
      </c>
      <c r="I1123" s="73">
        <f t="shared" si="95"/>
        <v>1</v>
      </c>
      <c r="J1123" s="74">
        <f>+IF(CONSOLIDADO[[#This Row],[Codigo Municipio]]=E1122,CONSOLIDADO[[#This Row],[Fallecidos Diarios]]+J1122,CONSOLIDADO[[#This Row],[Fallecidos Diarios]])</f>
        <v>0</v>
      </c>
      <c r="K1123" s="75">
        <f t="shared" si="96"/>
        <v>0</v>
      </c>
      <c r="L1123" s="76">
        <f>+IF(CONSOLIDADO[[#This Row],[Codigo Municipio]]=E1122,CONSOLIDADO[[#This Row],[Recuperados Diarios]]+L1122,CONSOLIDADO[[#This Row],[Recuperados Diarios]])</f>
        <v>1</v>
      </c>
      <c r="M1123" s="77" cm="1">
        <f t="array" ref="M1123">+IFERROR(IF(CONSOLIDADO[[#This Row],[Día]]&lt;14,0,INDEX(CONSOLIDADO[Casos Diarios],ROW()-14,1)),0)</f>
        <v>0</v>
      </c>
      <c r="N1123" s="72">
        <f>+IF(CONSOLIDADO[[#This Row],[Clave]]="710143893",1,IF(OR(CONSOLIDADO[[#This Row],[Casos Acumulados]]&gt;0,CONSOLIDADO[[#This Row],[Muertes]]&gt;0),N1122+1,I1123))</f>
        <v>129</v>
      </c>
      <c r="O1123" s="69">
        <f>+IFERROR(VLOOKUP($G1123,TDMuertes!$C$2:$E$534,3,0),0)</f>
        <v>0</v>
      </c>
      <c r="P1123" s="94" t="str">
        <f t="shared" ca="1" si="97"/>
        <v>OUT TIME</v>
      </c>
      <c r="Q1123" s="78">
        <f>+IFERROR(VLOOKUP(CONSOLIDADO[[#This Row],[Codigo Municipio]],TDDia!$A$4:$B$394,2,0),0)</f>
        <v>0</v>
      </c>
    </row>
    <row r="1124" spans="2:17" ht="14.45">
      <c r="B1124">
        <f t="shared" si="99"/>
        <v>6</v>
      </c>
      <c r="C1124" s="69" t="str" cm="1">
        <f t="array" ref="C1124">+INDEX(Table_4[[Departamento]:[Municipio]],FINAL!$B1124,1)</f>
        <v>Atlántida</v>
      </c>
      <c r="D1124" s="69" t="str" cm="1">
        <f t="array" ref="D1124">+INDEX(Table_4[[Departamento]:[Municipio]],FINAL!$B1124,4)</f>
        <v>San Francisco</v>
      </c>
      <c r="E1124" s="69" t="str" cm="1">
        <f t="array" ref="E1124">+INDEX(Table_4[[Departamento]:[Municipio]],FINAL!$B1124,3)</f>
        <v>0106</v>
      </c>
      <c r="F1124" s="96">
        <f t="shared" si="98"/>
        <v>44050</v>
      </c>
      <c r="G1124" s="71" t="str">
        <f>+CONSOLIDADO[[#This Row],[Codigo Municipio]]&amp;CONSOLIDADO[[#This Row],[Fecha]]</f>
        <v>010644050</v>
      </c>
      <c r="H1124" s="72">
        <f>+IFERROR(VLOOKUP($G1124,TDAcumula!$C$2:$E$2027,3,0),0)</f>
        <v>0</v>
      </c>
      <c r="I1124" s="73">
        <f t="shared" si="95"/>
        <v>1</v>
      </c>
      <c r="J1124" s="74">
        <f>+IF(CONSOLIDADO[[#This Row],[Codigo Municipio]]=E1123,CONSOLIDADO[[#This Row],[Fallecidos Diarios]]+J1123,CONSOLIDADO[[#This Row],[Fallecidos Diarios]])</f>
        <v>0</v>
      </c>
      <c r="K1124" s="75">
        <f t="shared" si="96"/>
        <v>0</v>
      </c>
      <c r="L1124" s="76">
        <f>+IF(CONSOLIDADO[[#This Row],[Codigo Municipio]]=E1123,CONSOLIDADO[[#This Row],[Recuperados Diarios]]+L1123,CONSOLIDADO[[#This Row],[Recuperados Diarios]])</f>
        <v>1</v>
      </c>
      <c r="M1124" s="77" cm="1">
        <f t="array" ref="M1124">+IFERROR(IF(CONSOLIDADO[[#This Row],[Día]]&lt;14,0,INDEX(CONSOLIDADO[Casos Diarios],ROW()-14,1)),0)</f>
        <v>0</v>
      </c>
      <c r="N1124" s="72">
        <f>+IF(CONSOLIDADO[[#This Row],[Clave]]="710143893",1,IF(OR(CONSOLIDADO[[#This Row],[Casos Acumulados]]&gt;0,CONSOLIDADO[[#This Row],[Muertes]]&gt;0),N1123+1,I1124))</f>
        <v>130</v>
      </c>
      <c r="O1124" s="69">
        <f>+IFERROR(VLOOKUP($G1124,TDMuertes!$C$2:$E$534,3,0),0)</f>
        <v>0</v>
      </c>
      <c r="P1124" s="94" t="str">
        <f t="shared" ca="1" si="97"/>
        <v>OUT TIME</v>
      </c>
      <c r="Q1124" s="78">
        <f>+IFERROR(VLOOKUP(CONSOLIDADO[[#This Row],[Codigo Municipio]],TDDia!$A$4:$B$394,2,0),0)</f>
        <v>0</v>
      </c>
    </row>
    <row r="1125" spans="2:17" ht="14.45">
      <c r="B1125">
        <f t="shared" si="99"/>
        <v>6</v>
      </c>
      <c r="C1125" s="69" t="str" cm="1">
        <f t="array" ref="C1125">+INDEX(Table_4[[Departamento]:[Municipio]],FINAL!$B1125,1)</f>
        <v>Atlántida</v>
      </c>
      <c r="D1125" s="69" t="str" cm="1">
        <f t="array" ref="D1125">+INDEX(Table_4[[Departamento]:[Municipio]],FINAL!$B1125,4)</f>
        <v>San Francisco</v>
      </c>
      <c r="E1125" s="69" t="str" cm="1">
        <f t="array" ref="E1125">+INDEX(Table_4[[Departamento]:[Municipio]],FINAL!$B1125,3)</f>
        <v>0106</v>
      </c>
      <c r="F1125" s="96">
        <f t="shared" si="98"/>
        <v>44051</v>
      </c>
      <c r="G1125" s="71" t="str">
        <f>+CONSOLIDADO[[#This Row],[Codigo Municipio]]&amp;CONSOLIDADO[[#This Row],[Fecha]]</f>
        <v>010644051</v>
      </c>
      <c r="H1125" s="72">
        <f>+IFERROR(VLOOKUP($G1125,TDAcumula!$C$2:$E$2027,3,0),0)</f>
        <v>0</v>
      </c>
      <c r="I1125" s="73">
        <f t="shared" si="95"/>
        <v>1</v>
      </c>
      <c r="J1125" s="74">
        <f>+IF(CONSOLIDADO[[#This Row],[Codigo Municipio]]=E1124,CONSOLIDADO[[#This Row],[Fallecidos Diarios]]+J1124,CONSOLIDADO[[#This Row],[Fallecidos Diarios]])</f>
        <v>0</v>
      </c>
      <c r="K1125" s="75">
        <f t="shared" si="96"/>
        <v>0</v>
      </c>
      <c r="L1125" s="76">
        <f>+IF(CONSOLIDADO[[#This Row],[Codigo Municipio]]=E1124,CONSOLIDADO[[#This Row],[Recuperados Diarios]]+L1124,CONSOLIDADO[[#This Row],[Recuperados Diarios]])</f>
        <v>1</v>
      </c>
      <c r="M1125" s="77" cm="1">
        <f t="array" ref="M1125">+IFERROR(IF(CONSOLIDADO[[#This Row],[Día]]&lt;14,0,INDEX(CONSOLIDADO[Casos Diarios],ROW()-14,1)),0)</f>
        <v>0</v>
      </c>
      <c r="N1125" s="72">
        <f>+IF(CONSOLIDADO[[#This Row],[Clave]]="710143893",1,IF(OR(CONSOLIDADO[[#This Row],[Casos Acumulados]]&gt;0,CONSOLIDADO[[#This Row],[Muertes]]&gt;0),N1124+1,I1125))</f>
        <v>131</v>
      </c>
      <c r="O1125" s="69">
        <f>+IFERROR(VLOOKUP($G1125,TDMuertes!$C$2:$E$534,3,0),0)</f>
        <v>0</v>
      </c>
      <c r="P1125" s="94" t="str">
        <f t="shared" ca="1" si="97"/>
        <v>OUT TIME</v>
      </c>
      <c r="Q1125" s="78">
        <f>+IFERROR(VLOOKUP(CONSOLIDADO[[#This Row],[Codigo Municipio]],TDDia!$A$4:$B$394,2,0),0)</f>
        <v>0</v>
      </c>
    </row>
    <row r="1126" spans="2:17" ht="14.45">
      <c r="B1126">
        <f t="shared" si="99"/>
        <v>6</v>
      </c>
      <c r="C1126" s="69" t="str" cm="1">
        <f t="array" ref="C1126">+INDEX(Table_4[[Departamento]:[Municipio]],FINAL!$B1126,1)</f>
        <v>Atlántida</v>
      </c>
      <c r="D1126" s="69" t="str" cm="1">
        <f t="array" ref="D1126">+INDEX(Table_4[[Departamento]:[Municipio]],FINAL!$B1126,4)</f>
        <v>San Francisco</v>
      </c>
      <c r="E1126" s="69" t="str" cm="1">
        <f t="array" ref="E1126">+INDEX(Table_4[[Departamento]:[Municipio]],FINAL!$B1126,3)</f>
        <v>0106</v>
      </c>
      <c r="F1126" s="96">
        <f t="shared" si="98"/>
        <v>44052</v>
      </c>
      <c r="G1126" s="71" t="str">
        <f>+CONSOLIDADO[[#This Row],[Codigo Municipio]]&amp;CONSOLIDADO[[#This Row],[Fecha]]</f>
        <v>010644052</v>
      </c>
      <c r="H1126" s="72">
        <f>+IFERROR(VLOOKUP($G1126,TDAcumula!$C$2:$E$2027,3,0),0)</f>
        <v>0</v>
      </c>
      <c r="I1126" s="73">
        <f t="shared" si="95"/>
        <v>1</v>
      </c>
      <c r="J1126" s="74">
        <f>+IF(CONSOLIDADO[[#This Row],[Codigo Municipio]]=E1125,CONSOLIDADO[[#This Row],[Fallecidos Diarios]]+J1125,CONSOLIDADO[[#This Row],[Fallecidos Diarios]])</f>
        <v>0</v>
      </c>
      <c r="K1126" s="75">
        <f t="shared" si="96"/>
        <v>0</v>
      </c>
      <c r="L1126" s="76">
        <f>+IF(CONSOLIDADO[[#This Row],[Codigo Municipio]]=E1125,CONSOLIDADO[[#This Row],[Recuperados Diarios]]+L1125,CONSOLIDADO[[#This Row],[Recuperados Diarios]])</f>
        <v>1</v>
      </c>
      <c r="M1126" s="77" cm="1">
        <f t="array" ref="M1126">+IFERROR(IF(CONSOLIDADO[[#This Row],[Día]]&lt;14,0,INDEX(CONSOLIDADO[Casos Diarios],ROW()-14,1)),0)</f>
        <v>0</v>
      </c>
      <c r="N1126" s="72">
        <f>+IF(CONSOLIDADO[[#This Row],[Clave]]="710143893",1,IF(OR(CONSOLIDADO[[#This Row],[Casos Acumulados]]&gt;0,CONSOLIDADO[[#This Row],[Muertes]]&gt;0),N1125+1,I1126))</f>
        <v>132</v>
      </c>
      <c r="O1126" s="69">
        <f>+IFERROR(VLOOKUP($G1126,TDMuertes!$C$2:$E$534,3,0),0)</f>
        <v>0</v>
      </c>
      <c r="P1126" s="94" t="str">
        <f t="shared" ca="1" si="97"/>
        <v>OUT TIME</v>
      </c>
      <c r="Q1126" s="78">
        <f>+IFERROR(VLOOKUP(CONSOLIDADO[[#This Row],[Codigo Municipio]],TDDia!$A$4:$B$394,2,0),0)</f>
        <v>0</v>
      </c>
    </row>
    <row r="1127" spans="2:17" ht="14.45">
      <c r="B1127">
        <f t="shared" si="99"/>
        <v>6</v>
      </c>
      <c r="C1127" s="69" t="str" cm="1">
        <f t="array" ref="C1127">+INDEX(Table_4[[Departamento]:[Municipio]],FINAL!$B1127,1)</f>
        <v>Atlántida</v>
      </c>
      <c r="D1127" s="69" t="str" cm="1">
        <f t="array" ref="D1127">+INDEX(Table_4[[Departamento]:[Municipio]],FINAL!$B1127,4)</f>
        <v>San Francisco</v>
      </c>
      <c r="E1127" s="69" t="str" cm="1">
        <f t="array" ref="E1127">+INDEX(Table_4[[Departamento]:[Municipio]],FINAL!$B1127,3)</f>
        <v>0106</v>
      </c>
      <c r="F1127" s="96">
        <f t="shared" si="98"/>
        <v>44053</v>
      </c>
      <c r="G1127" s="71" t="str">
        <f>+CONSOLIDADO[[#This Row],[Codigo Municipio]]&amp;CONSOLIDADO[[#This Row],[Fecha]]</f>
        <v>010644053</v>
      </c>
      <c r="H1127" s="72">
        <f>+IFERROR(VLOOKUP($G1127,TDAcumula!$C$2:$E$2027,3,0),0)</f>
        <v>0</v>
      </c>
      <c r="I1127" s="73">
        <f t="shared" si="95"/>
        <v>1</v>
      </c>
      <c r="J1127" s="74">
        <f>+IF(CONSOLIDADO[[#This Row],[Codigo Municipio]]=E1126,CONSOLIDADO[[#This Row],[Fallecidos Diarios]]+J1126,CONSOLIDADO[[#This Row],[Fallecidos Diarios]])</f>
        <v>0</v>
      </c>
      <c r="K1127" s="75">
        <f t="shared" si="96"/>
        <v>0</v>
      </c>
      <c r="L1127" s="76">
        <f>+IF(CONSOLIDADO[[#This Row],[Codigo Municipio]]=E1126,CONSOLIDADO[[#This Row],[Recuperados Diarios]]+L1126,CONSOLIDADO[[#This Row],[Recuperados Diarios]])</f>
        <v>1</v>
      </c>
      <c r="M1127" s="77" cm="1">
        <f t="array" ref="M1127">+IFERROR(IF(CONSOLIDADO[[#This Row],[Día]]&lt;14,0,INDEX(CONSOLIDADO[Casos Diarios],ROW()-14,1)),0)</f>
        <v>0</v>
      </c>
      <c r="N1127" s="72">
        <f>+IF(CONSOLIDADO[[#This Row],[Clave]]="710143893",1,IF(OR(CONSOLIDADO[[#This Row],[Casos Acumulados]]&gt;0,CONSOLIDADO[[#This Row],[Muertes]]&gt;0),N1126+1,I1127))</f>
        <v>133</v>
      </c>
      <c r="O1127" s="69">
        <f>+IFERROR(VLOOKUP($G1127,TDMuertes!$C$2:$E$534,3,0),0)</f>
        <v>0</v>
      </c>
      <c r="P1127" s="94" t="str">
        <f t="shared" ca="1" si="97"/>
        <v>OUT TIME</v>
      </c>
      <c r="Q1127" s="78">
        <f>+IFERROR(VLOOKUP(CONSOLIDADO[[#This Row],[Codigo Municipio]],TDDia!$A$4:$B$394,2,0),0)</f>
        <v>0</v>
      </c>
    </row>
    <row r="1128" spans="2:17" ht="14.45">
      <c r="B1128">
        <f t="shared" si="99"/>
        <v>6</v>
      </c>
      <c r="C1128" s="69" t="str" cm="1">
        <f t="array" ref="C1128">+INDEX(Table_4[[Departamento]:[Municipio]],FINAL!$B1128,1)</f>
        <v>Atlántida</v>
      </c>
      <c r="D1128" s="69" t="str" cm="1">
        <f t="array" ref="D1128">+INDEX(Table_4[[Departamento]:[Municipio]],FINAL!$B1128,4)</f>
        <v>San Francisco</v>
      </c>
      <c r="E1128" s="69" t="str" cm="1">
        <f t="array" ref="E1128">+INDEX(Table_4[[Departamento]:[Municipio]],FINAL!$B1128,3)</f>
        <v>0106</v>
      </c>
      <c r="F1128" s="96">
        <f t="shared" si="98"/>
        <v>44054</v>
      </c>
      <c r="G1128" s="71" t="str">
        <f>+CONSOLIDADO[[#This Row],[Codigo Municipio]]&amp;CONSOLIDADO[[#This Row],[Fecha]]</f>
        <v>010644054</v>
      </c>
      <c r="H1128" s="72">
        <f>+IFERROR(VLOOKUP($G1128,TDAcumula!$C$2:$E$2027,3,0),0)</f>
        <v>0</v>
      </c>
      <c r="I1128" s="73">
        <f t="shared" ref="I1128:I1191" si="100">+IF(E1128=E1127,H1128+I1127,H1128)</f>
        <v>1</v>
      </c>
      <c r="J1128" s="74">
        <f>+IF(CONSOLIDADO[[#This Row],[Codigo Municipio]]=E1127,CONSOLIDADO[[#This Row],[Fallecidos Diarios]]+J1127,CONSOLIDADO[[#This Row],[Fallecidos Diarios]])</f>
        <v>0</v>
      </c>
      <c r="K1128" s="75">
        <f t="shared" ref="K1128:K1191" si="101">+IF(I1128-J1128-L1128&lt;0,0,I1128-J1128-L1128)</f>
        <v>0</v>
      </c>
      <c r="L1128" s="76">
        <f>+IF(CONSOLIDADO[[#This Row],[Codigo Municipio]]=E1127,CONSOLIDADO[[#This Row],[Recuperados Diarios]]+L1127,CONSOLIDADO[[#This Row],[Recuperados Diarios]])</f>
        <v>1</v>
      </c>
      <c r="M1128" s="77" cm="1">
        <f t="array" ref="M1128">+IFERROR(IF(CONSOLIDADO[[#This Row],[Día]]&lt;14,0,INDEX(CONSOLIDADO[Casos Diarios],ROW()-14,1)),0)</f>
        <v>0</v>
      </c>
      <c r="N1128" s="72">
        <f>+IF(CONSOLIDADO[[#This Row],[Clave]]="710143893",1,IF(OR(CONSOLIDADO[[#This Row],[Casos Acumulados]]&gt;0,CONSOLIDADO[[#This Row],[Muertes]]&gt;0),N1127+1,I1128))</f>
        <v>134</v>
      </c>
      <c r="O1128" s="69">
        <f>+IFERROR(VLOOKUP($G1128,TDMuertes!$C$2:$E$534,3,0),0)</f>
        <v>0</v>
      </c>
      <c r="P1128" s="94" t="str">
        <f t="shared" ref="P1128:P1191" ca="1" si="102">+IF(N1128=0,"OFF",IF(N1128=1,"START",IF(AND(N1128&gt;1,F1128&lt;TODAY()+1),"ON","OUT TIME")))</f>
        <v>OUT TIME</v>
      </c>
      <c r="Q1128" s="78">
        <f>+IFERROR(VLOOKUP(CONSOLIDADO[[#This Row],[Codigo Municipio]],TDDia!$A$4:$B$394,2,0),0)</f>
        <v>0</v>
      </c>
    </row>
    <row r="1129" spans="2:17" ht="14.45">
      <c r="B1129">
        <f t="shared" si="99"/>
        <v>6</v>
      </c>
      <c r="C1129" s="69" t="str" cm="1">
        <f t="array" ref="C1129">+INDEX(Table_4[[Departamento]:[Municipio]],FINAL!$B1129,1)</f>
        <v>Atlántida</v>
      </c>
      <c r="D1129" s="69" t="str" cm="1">
        <f t="array" ref="D1129">+INDEX(Table_4[[Departamento]:[Municipio]],FINAL!$B1129,4)</f>
        <v>San Francisco</v>
      </c>
      <c r="E1129" s="69" t="str" cm="1">
        <f t="array" ref="E1129">+INDEX(Table_4[[Departamento]:[Municipio]],FINAL!$B1129,3)</f>
        <v>0106</v>
      </c>
      <c r="F1129" s="96">
        <f t="shared" si="98"/>
        <v>44055</v>
      </c>
      <c r="G1129" s="71" t="str">
        <f>+CONSOLIDADO[[#This Row],[Codigo Municipio]]&amp;CONSOLIDADO[[#This Row],[Fecha]]</f>
        <v>010644055</v>
      </c>
      <c r="H1129" s="72">
        <f>+IFERROR(VLOOKUP($G1129,TDAcumula!$C$2:$E$2027,3,0),0)</f>
        <v>0</v>
      </c>
      <c r="I1129" s="73">
        <f t="shared" si="100"/>
        <v>1</v>
      </c>
      <c r="J1129" s="74">
        <f>+IF(CONSOLIDADO[[#This Row],[Codigo Municipio]]=E1128,CONSOLIDADO[[#This Row],[Fallecidos Diarios]]+J1128,CONSOLIDADO[[#This Row],[Fallecidos Diarios]])</f>
        <v>0</v>
      </c>
      <c r="K1129" s="75">
        <f t="shared" si="101"/>
        <v>0</v>
      </c>
      <c r="L1129" s="76">
        <f>+IF(CONSOLIDADO[[#This Row],[Codigo Municipio]]=E1128,CONSOLIDADO[[#This Row],[Recuperados Diarios]]+L1128,CONSOLIDADO[[#This Row],[Recuperados Diarios]])</f>
        <v>1</v>
      </c>
      <c r="M1129" s="77" cm="1">
        <f t="array" ref="M1129">+IFERROR(IF(CONSOLIDADO[[#This Row],[Día]]&lt;14,0,INDEX(CONSOLIDADO[Casos Diarios],ROW()-14,1)),0)</f>
        <v>0</v>
      </c>
      <c r="N1129" s="72">
        <f>+IF(CONSOLIDADO[[#This Row],[Clave]]="710143893",1,IF(OR(CONSOLIDADO[[#This Row],[Casos Acumulados]]&gt;0,CONSOLIDADO[[#This Row],[Muertes]]&gt;0),N1128+1,I1129))</f>
        <v>135</v>
      </c>
      <c r="O1129" s="69">
        <f>+IFERROR(VLOOKUP($G1129,TDMuertes!$C$2:$E$534,3,0),0)</f>
        <v>0</v>
      </c>
      <c r="P1129" s="94" t="str">
        <f t="shared" ca="1" si="102"/>
        <v>OUT TIME</v>
      </c>
      <c r="Q1129" s="78">
        <f>+IFERROR(VLOOKUP(CONSOLIDADO[[#This Row],[Codigo Municipio]],TDDia!$A$4:$B$394,2,0),0)</f>
        <v>0</v>
      </c>
    </row>
    <row r="1130" spans="2:17" ht="14.45">
      <c r="B1130">
        <f t="shared" si="99"/>
        <v>6</v>
      </c>
      <c r="C1130" s="69" t="str" cm="1">
        <f t="array" ref="C1130">+INDEX(Table_4[[Departamento]:[Municipio]],FINAL!$B1130,1)</f>
        <v>Atlántida</v>
      </c>
      <c r="D1130" s="69" t="str" cm="1">
        <f t="array" ref="D1130">+INDEX(Table_4[[Departamento]:[Municipio]],FINAL!$B1130,4)</f>
        <v>San Francisco</v>
      </c>
      <c r="E1130" s="69" t="str" cm="1">
        <f t="array" ref="E1130">+INDEX(Table_4[[Departamento]:[Municipio]],FINAL!$B1130,3)</f>
        <v>0106</v>
      </c>
      <c r="F1130" s="96">
        <f t="shared" si="98"/>
        <v>44056</v>
      </c>
      <c r="G1130" s="71" t="str">
        <f>+CONSOLIDADO[[#This Row],[Codigo Municipio]]&amp;CONSOLIDADO[[#This Row],[Fecha]]</f>
        <v>010644056</v>
      </c>
      <c r="H1130" s="72">
        <f>+IFERROR(VLOOKUP($G1130,TDAcumula!$C$2:$E$2027,3,0),0)</f>
        <v>0</v>
      </c>
      <c r="I1130" s="73">
        <f t="shared" si="100"/>
        <v>1</v>
      </c>
      <c r="J1130" s="74">
        <f>+IF(CONSOLIDADO[[#This Row],[Codigo Municipio]]=E1129,CONSOLIDADO[[#This Row],[Fallecidos Diarios]]+J1129,CONSOLIDADO[[#This Row],[Fallecidos Diarios]])</f>
        <v>0</v>
      </c>
      <c r="K1130" s="75">
        <f t="shared" si="101"/>
        <v>0</v>
      </c>
      <c r="L1130" s="76">
        <f>+IF(CONSOLIDADO[[#This Row],[Codigo Municipio]]=E1129,CONSOLIDADO[[#This Row],[Recuperados Diarios]]+L1129,CONSOLIDADO[[#This Row],[Recuperados Diarios]])</f>
        <v>1</v>
      </c>
      <c r="M1130" s="77" cm="1">
        <f t="array" ref="M1130">+IFERROR(IF(CONSOLIDADO[[#This Row],[Día]]&lt;14,0,INDEX(CONSOLIDADO[Casos Diarios],ROW()-14,1)),0)</f>
        <v>0</v>
      </c>
      <c r="N1130" s="72">
        <f>+IF(CONSOLIDADO[[#This Row],[Clave]]="710143893",1,IF(OR(CONSOLIDADO[[#This Row],[Casos Acumulados]]&gt;0,CONSOLIDADO[[#This Row],[Muertes]]&gt;0),N1129+1,I1130))</f>
        <v>136</v>
      </c>
      <c r="O1130" s="69">
        <f>+IFERROR(VLOOKUP($G1130,TDMuertes!$C$2:$E$534,3,0),0)</f>
        <v>0</v>
      </c>
      <c r="P1130" s="94" t="str">
        <f t="shared" ca="1" si="102"/>
        <v>OUT TIME</v>
      </c>
      <c r="Q1130" s="78">
        <f>+IFERROR(VLOOKUP(CONSOLIDADO[[#This Row],[Codigo Municipio]],TDDia!$A$4:$B$394,2,0),0)</f>
        <v>0</v>
      </c>
    </row>
    <row r="1131" spans="2:17" ht="14.45">
      <c r="B1131">
        <f t="shared" si="99"/>
        <v>6</v>
      </c>
      <c r="C1131" s="69" t="str" cm="1">
        <f t="array" ref="C1131">+INDEX(Table_4[[Departamento]:[Municipio]],FINAL!$B1131,1)</f>
        <v>Atlántida</v>
      </c>
      <c r="D1131" s="69" t="str" cm="1">
        <f t="array" ref="D1131">+INDEX(Table_4[[Departamento]:[Municipio]],FINAL!$B1131,4)</f>
        <v>San Francisco</v>
      </c>
      <c r="E1131" s="69" t="str" cm="1">
        <f t="array" ref="E1131">+INDEX(Table_4[[Departamento]:[Municipio]],FINAL!$B1131,3)</f>
        <v>0106</v>
      </c>
      <c r="F1131" s="96">
        <f t="shared" si="98"/>
        <v>44057</v>
      </c>
      <c r="G1131" s="71" t="str">
        <f>+CONSOLIDADO[[#This Row],[Codigo Municipio]]&amp;CONSOLIDADO[[#This Row],[Fecha]]</f>
        <v>010644057</v>
      </c>
      <c r="H1131" s="72">
        <f>+IFERROR(VLOOKUP($G1131,TDAcumula!$C$2:$E$2027,3,0),0)</f>
        <v>0</v>
      </c>
      <c r="I1131" s="73">
        <f t="shared" si="100"/>
        <v>1</v>
      </c>
      <c r="J1131" s="74">
        <f>+IF(CONSOLIDADO[[#This Row],[Codigo Municipio]]=E1130,CONSOLIDADO[[#This Row],[Fallecidos Diarios]]+J1130,CONSOLIDADO[[#This Row],[Fallecidos Diarios]])</f>
        <v>0</v>
      </c>
      <c r="K1131" s="75">
        <f t="shared" si="101"/>
        <v>0</v>
      </c>
      <c r="L1131" s="76">
        <f>+IF(CONSOLIDADO[[#This Row],[Codigo Municipio]]=E1130,CONSOLIDADO[[#This Row],[Recuperados Diarios]]+L1130,CONSOLIDADO[[#This Row],[Recuperados Diarios]])</f>
        <v>1</v>
      </c>
      <c r="M1131" s="77" cm="1">
        <f t="array" ref="M1131">+IFERROR(IF(CONSOLIDADO[[#This Row],[Día]]&lt;14,0,INDEX(CONSOLIDADO[Casos Diarios],ROW()-14,1)),0)</f>
        <v>0</v>
      </c>
      <c r="N1131" s="72">
        <f>+IF(CONSOLIDADO[[#This Row],[Clave]]="710143893",1,IF(OR(CONSOLIDADO[[#This Row],[Casos Acumulados]]&gt;0,CONSOLIDADO[[#This Row],[Muertes]]&gt;0),N1130+1,I1131))</f>
        <v>137</v>
      </c>
      <c r="O1131" s="69">
        <f>+IFERROR(VLOOKUP($G1131,TDMuertes!$C$2:$E$534,3,0),0)</f>
        <v>0</v>
      </c>
      <c r="P1131" s="94" t="str">
        <f t="shared" ca="1" si="102"/>
        <v>OUT TIME</v>
      </c>
      <c r="Q1131" s="78">
        <f>+IFERROR(VLOOKUP(CONSOLIDADO[[#This Row],[Codigo Municipio]],TDDia!$A$4:$B$394,2,0),0)</f>
        <v>0</v>
      </c>
    </row>
    <row r="1132" spans="2:17" ht="14.45">
      <c r="B1132">
        <f t="shared" si="99"/>
        <v>6</v>
      </c>
      <c r="C1132" s="69" t="str" cm="1">
        <f t="array" ref="C1132">+INDEX(Table_4[[Departamento]:[Municipio]],FINAL!$B1132,1)</f>
        <v>Atlántida</v>
      </c>
      <c r="D1132" s="69" t="str" cm="1">
        <f t="array" ref="D1132">+INDEX(Table_4[[Departamento]:[Municipio]],FINAL!$B1132,4)</f>
        <v>San Francisco</v>
      </c>
      <c r="E1132" s="69" t="str" cm="1">
        <f t="array" ref="E1132">+INDEX(Table_4[[Departamento]:[Municipio]],FINAL!$B1132,3)</f>
        <v>0106</v>
      </c>
      <c r="F1132" s="96">
        <f t="shared" si="98"/>
        <v>44058</v>
      </c>
      <c r="G1132" s="71" t="str">
        <f>+CONSOLIDADO[[#This Row],[Codigo Municipio]]&amp;CONSOLIDADO[[#This Row],[Fecha]]</f>
        <v>010644058</v>
      </c>
      <c r="H1132" s="72">
        <f>+IFERROR(VLOOKUP($G1132,TDAcumula!$C$2:$E$2027,3,0),0)</f>
        <v>0</v>
      </c>
      <c r="I1132" s="73">
        <f t="shared" si="100"/>
        <v>1</v>
      </c>
      <c r="J1132" s="74">
        <f>+IF(CONSOLIDADO[[#This Row],[Codigo Municipio]]=E1131,CONSOLIDADO[[#This Row],[Fallecidos Diarios]]+J1131,CONSOLIDADO[[#This Row],[Fallecidos Diarios]])</f>
        <v>0</v>
      </c>
      <c r="K1132" s="75">
        <f t="shared" si="101"/>
        <v>0</v>
      </c>
      <c r="L1132" s="76">
        <f>+IF(CONSOLIDADO[[#This Row],[Codigo Municipio]]=E1131,CONSOLIDADO[[#This Row],[Recuperados Diarios]]+L1131,CONSOLIDADO[[#This Row],[Recuperados Diarios]])</f>
        <v>1</v>
      </c>
      <c r="M1132" s="77" cm="1">
        <f t="array" ref="M1132">+IFERROR(IF(CONSOLIDADO[[#This Row],[Día]]&lt;14,0,INDEX(CONSOLIDADO[Casos Diarios],ROW()-14,1)),0)</f>
        <v>0</v>
      </c>
      <c r="N1132" s="72">
        <f>+IF(CONSOLIDADO[[#This Row],[Clave]]="710143893",1,IF(OR(CONSOLIDADO[[#This Row],[Casos Acumulados]]&gt;0,CONSOLIDADO[[#This Row],[Muertes]]&gt;0),N1131+1,I1132))</f>
        <v>138</v>
      </c>
      <c r="O1132" s="69">
        <f>+IFERROR(VLOOKUP($G1132,TDMuertes!$C$2:$E$534,3,0),0)</f>
        <v>0</v>
      </c>
      <c r="P1132" s="94" t="str">
        <f t="shared" ca="1" si="102"/>
        <v>OUT TIME</v>
      </c>
      <c r="Q1132" s="78">
        <f>+IFERROR(VLOOKUP(CONSOLIDADO[[#This Row],[Codigo Municipio]],TDDia!$A$4:$B$394,2,0),0)</f>
        <v>0</v>
      </c>
    </row>
    <row r="1133" spans="2:17" ht="14.45">
      <c r="B1133">
        <f t="shared" si="99"/>
        <v>6</v>
      </c>
      <c r="C1133" s="69" t="str" cm="1">
        <f t="array" ref="C1133">+INDEX(Table_4[[Departamento]:[Municipio]],FINAL!$B1133,1)</f>
        <v>Atlántida</v>
      </c>
      <c r="D1133" s="69" t="str" cm="1">
        <f t="array" ref="D1133">+INDEX(Table_4[[Departamento]:[Municipio]],FINAL!$B1133,4)</f>
        <v>San Francisco</v>
      </c>
      <c r="E1133" s="69" t="str" cm="1">
        <f t="array" ref="E1133">+INDEX(Table_4[[Departamento]:[Municipio]],FINAL!$B1133,3)</f>
        <v>0106</v>
      </c>
      <c r="F1133" s="96">
        <f t="shared" si="98"/>
        <v>44059</v>
      </c>
      <c r="G1133" s="71" t="str">
        <f>+CONSOLIDADO[[#This Row],[Codigo Municipio]]&amp;CONSOLIDADO[[#This Row],[Fecha]]</f>
        <v>010644059</v>
      </c>
      <c r="H1133" s="72">
        <f>+IFERROR(VLOOKUP($G1133,TDAcumula!$C$2:$E$2027,3,0),0)</f>
        <v>0</v>
      </c>
      <c r="I1133" s="73">
        <f t="shared" si="100"/>
        <v>1</v>
      </c>
      <c r="J1133" s="74">
        <f>+IF(CONSOLIDADO[[#This Row],[Codigo Municipio]]=E1132,CONSOLIDADO[[#This Row],[Fallecidos Diarios]]+J1132,CONSOLIDADO[[#This Row],[Fallecidos Diarios]])</f>
        <v>0</v>
      </c>
      <c r="K1133" s="75">
        <f t="shared" si="101"/>
        <v>0</v>
      </c>
      <c r="L1133" s="76">
        <f>+IF(CONSOLIDADO[[#This Row],[Codigo Municipio]]=E1132,CONSOLIDADO[[#This Row],[Recuperados Diarios]]+L1132,CONSOLIDADO[[#This Row],[Recuperados Diarios]])</f>
        <v>1</v>
      </c>
      <c r="M1133" s="77" cm="1">
        <f t="array" ref="M1133">+IFERROR(IF(CONSOLIDADO[[#This Row],[Día]]&lt;14,0,INDEX(CONSOLIDADO[Casos Diarios],ROW()-14,1)),0)</f>
        <v>0</v>
      </c>
      <c r="N1133" s="72">
        <f>+IF(CONSOLIDADO[[#This Row],[Clave]]="710143893",1,IF(OR(CONSOLIDADO[[#This Row],[Casos Acumulados]]&gt;0,CONSOLIDADO[[#This Row],[Muertes]]&gt;0),N1132+1,I1133))</f>
        <v>139</v>
      </c>
      <c r="O1133" s="69">
        <f>+IFERROR(VLOOKUP($G1133,TDMuertes!$C$2:$E$534,3,0),0)</f>
        <v>0</v>
      </c>
      <c r="P1133" s="94" t="str">
        <f t="shared" ca="1" si="102"/>
        <v>OUT TIME</v>
      </c>
      <c r="Q1133" s="78">
        <f>+IFERROR(VLOOKUP(CONSOLIDADO[[#This Row],[Codigo Municipio]],TDDia!$A$4:$B$394,2,0),0)</f>
        <v>0</v>
      </c>
    </row>
    <row r="1134" spans="2:17" ht="14.45">
      <c r="B1134">
        <f t="shared" si="99"/>
        <v>6</v>
      </c>
      <c r="C1134" s="69" t="str" cm="1">
        <f t="array" ref="C1134">+INDEX(Table_4[[Departamento]:[Municipio]],FINAL!$B1134,1)</f>
        <v>Atlántida</v>
      </c>
      <c r="D1134" s="69" t="str" cm="1">
        <f t="array" ref="D1134">+INDEX(Table_4[[Departamento]:[Municipio]],FINAL!$B1134,4)</f>
        <v>San Francisco</v>
      </c>
      <c r="E1134" s="69" t="str" cm="1">
        <f t="array" ref="E1134">+INDEX(Table_4[[Departamento]:[Municipio]],FINAL!$B1134,3)</f>
        <v>0106</v>
      </c>
      <c r="F1134" s="96">
        <f t="shared" si="98"/>
        <v>44060</v>
      </c>
      <c r="G1134" s="71" t="str">
        <f>+CONSOLIDADO[[#This Row],[Codigo Municipio]]&amp;CONSOLIDADO[[#This Row],[Fecha]]</f>
        <v>010644060</v>
      </c>
      <c r="H1134" s="72">
        <f>+IFERROR(VLOOKUP($G1134,TDAcumula!$C$2:$E$2027,3,0),0)</f>
        <v>0</v>
      </c>
      <c r="I1134" s="73">
        <f t="shared" si="100"/>
        <v>1</v>
      </c>
      <c r="J1134" s="74">
        <f>+IF(CONSOLIDADO[[#This Row],[Codigo Municipio]]=E1133,CONSOLIDADO[[#This Row],[Fallecidos Diarios]]+J1133,CONSOLIDADO[[#This Row],[Fallecidos Diarios]])</f>
        <v>0</v>
      </c>
      <c r="K1134" s="75">
        <f t="shared" si="101"/>
        <v>0</v>
      </c>
      <c r="L1134" s="76">
        <f>+IF(CONSOLIDADO[[#This Row],[Codigo Municipio]]=E1133,CONSOLIDADO[[#This Row],[Recuperados Diarios]]+L1133,CONSOLIDADO[[#This Row],[Recuperados Diarios]])</f>
        <v>1</v>
      </c>
      <c r="M1134" s="77" cm="1">
        <f t="array" ref="M1134">+IFERROR(IF(CONSOLIDADO[[#This Row],[Día]]&lt;14,0,INDEX(CONSOLIDADO[Casos Diarios],ROW()-14,1)),0)</f>
        <v>0</v>
      </c>
      <c r="N1134" s="72">
        <f>+IF(CONSOLIDADO[[#This Row],[Clave]]="710143893",1,IF(OR(CONSOLIDADO[[#This Row],[Casos Acumulados]]&gt;0,CONSOLIDADO[[#This Row],[Muertes]]&gt;0),N1133+1,I1134))</f>
        <v>140</v>
      </c>
      <c r="O1134" s="69">
        <f>+IFERROR(VLOOKUP($G1134,TDMuertes!$C$2:$E$534,3,0),0)</f>
        <v>0</v>
      </c>
      <c r="P1134" s="94" t="str">
        <f t="shared" ca="1" si="102"/>
        <v>OUT TIME</v>
      </c>
      <c r="Q1134" s="78">
        <f>+IFERROR(VLOOKUP(CONSOLIDADO[[#This Row],[Codigo Municipio]],TDDia!$A$4:$B$394,2,0),0)</f>
        <v>0</v>
      </c>
    </row>
    <row r="1135" spans="2:17" ht="14.45">
      <c r="B1135">
        <f t="shared" si="99"/>
        <v>6</v>
      </c>
      <c r="C1135" s="69" t="str" cm="1">
        <f t="array" ref="C1135">+INDEX(Table_4[[Departamento]:[Municipio]],FINAL!$B1135,1)</f>
        <v>Atlántida</v>
      </c>
      <c r="D1135" s="69" t="str" cm="1">
        <f t="array" ref="D1135">+INDEX(Table_4[[Departamento]:[Municipio]],FINAL!$B1135,4)</f>
        <v>San Francisco</v>
      </c>
      <c r="E1135" s="69" t="str" cm="1">
        <f t="array" ref="E1135">+INDEX(Table_4[[Departamento]:[Municipio]],FINAL!$B1135,3)</f>
        <v>0106</v>
      </c>
      <c r="F1135" s="96">
        <f t="shared" si="98"/>
        <v>44061</v>
      </c>
      <c r="G1135" s="71" t="str">
        <f>+CONSOLIDADO[[#This Row],[Codigo Municipio]]&amp;CONSOLIDADO[[#This Row],[Fecha]]</f>
        <v>010644061</v>
      </c>
      <c r="H1135" s="72">
        <f>+IFERROR(VLOOKUP($G1135,TDAcumula!$C$2:$E$2027,3,0),0)</f>
        <v>0</v>
      </c>
      <c r="I1135" s="73">
        <f t="shared" si="100"/>
        <v>1</v>
      </c>
      <c r="J1135" s="74">
        <f>+IF(CONSOLIDADO[[#This Row],[Codigo Municipio]]=E1134,CONSOLIDADO[[#This Row],[Fallecidos Diarios]]+J1134,CONSOLIDADO[[#This Row],[Fallecidos Diarios]])</f>
        <v>0</v>
      </c>
      <c r="K1135" s="75">
        <f t="shared" si="101"/>
        <v>0</v>
      </c>
      <c r="L1135" s="76">
        <f>+IF(CONSOLIDADO[[#This Row],[Codigo Municipio]]=E1134,CONSOLIDADO[[#This Row],[Recuperados Diarios]]+L1134,CONSOLIDADO[[#This Row],[Recuperados Diarios]])</f>
        <v>1</v>
      </c>
      <c r="M1135" s="77" cm="1">
        <f t="array" ref="M1135">+IFERROR(IF(CONSOLIDADO[[#This Row],[Día]]&lt;14,0,INDEX(CONSOLIDADO[Casos Diarios],ROW()-14,1)),0)</f>
        <v>0</v>
      </c>
      <c r="N1135" s="72">
        <f>+IF(CONSOLIDADO[[#This Row],[Clave]]="710143893",1,IF(OR(CONSOLIDADO[[#This Row],[Casos Acumulados]]&gt;0,CONSOLIDADO[[#This Row],[Muertes]]&gt;0),N1134+1,I1135))</f>
        <v>141</v>
      </c>
      <c r="O1135" s="69">
        <f>+IFERROR(VLOOKUP($G1135,TDMuertes!$C$2:$E$534,3,0),0)</f>
        <v>0</v>
      </c>
      <c r="P1135" s="94" t="str">
        <f t="shared" ca="1" si="102"/>
        <v>OUT TIME</v>
      </c>
      <c r="Q1135" s="78">
        <f>+IFERROR(VLOOKUP(CONSOLIDADO[[#This Row],[Codigo Municipio]],TDDia!$A$4:$B$394,2,0),0)</f>
        <v>0</v>
      </c>
    </row>
    <row r="1136" spans="2:17" ht="14.45">
      <c r="B1136">
        <f t="shared" si="99"/>
        <v>6</v>
      </c>
      <c r="C1136" s="69" t="str" cm="1">
        <f t="array" ref="C1136">+INDEX(Table_4[[Departamento]:[Municipio]],FINAL!$B1136,1)</f>
        <v>Atlántida</v>
      </c>
      <c r="D1136" s="69" t="str" cm="1">
        <f t="array" ref="D1136">+INDEX(Table_4[[Departamento]:[Municipio]],FINAL!$B1136,4)</f>
        <v>San Francisco</v>
      </c>
      <c r="E1136" s="69" t="str" cm="1">
        <f t="array" ref="E1136">+INDEX(Table_4[[Departamento]:[Municipio]],FINAL!$B1136,3)</f>
        <v>0106</v>
      </c>
      <c r="F1136" s="96">
        <f t="shared" si="98"/>
        <v>44062</v>
      </c>
      <c r="G1136" s="71" t="str">
        <f>+CONSOLIDADO[[#This Row],[Codigo Municipio]]&amp;CONSOLIDADO[[#This Row],[Fecha]]</f>
        <v>010644062</v>
      </c>
      <c r="H1136" s="72">
        <f>+IFERROR(VLOOKUP($G1136,TDAcumula!$C$2:$E$2027,3,0),0)</f>
        <v>0</v>
      </c>
      <c r="I1136" s="73">
        <f t="shared" si="100"/>
        <v>1</v>
      </c>
      <c r="J1136" s="74">
        <f>+IF(CONSOLIDADO[[#This Row],[Codigo Municipio]]=E1135,CONSOLIDADO[[#This Row],[Fallecidos Diarios]]+J1135,CONSOLIDADO[[#This Row],[Fallecidos Diarios]])</f>
        <v>0</v>
      </c>
      <c r="K1136" s="75">
        <f t="shared" si="101"/>
        <v>0</v>
      </c>
      <c r="L1136" s="76">
        <f>+IF(CONSOLIDADO[[#This Row],[Codigo Municipio]]=E1135,CONSOLIDADO[[#This Row],[Recuperados Diarios]]+L1135,CONSOLIDADO[[#This Row],[Recuperados Diarios]])</f>
        <v>1</v>
      </c>
      <c r="M1136" s="77" cm="1">
        <f t="array" ref="M1136">+IFERROR(IF(CONSOLIDADO[[#This Row],[Día]]&lt;14,0,INDEX(CONSOLIDADO[Casos Diarios],ROW()-14,1)),0)</f>
        <v>0</v>
      </c>
      <c r="N1136" s="72">
        <f>+IF(CONSOLIDADO[[#This Row],[Clave]]="710143893",1,IF(OR(CONSOLIDADO[[#This Row],[Casos Acumulados]]&gt;0,CONSOLIDADO[[#This Row],[Muertes]]&gt;0),N1135+1,I1136))</f>
        <v>142</v>
      </c>
      <c r="O1136" s="69">
        <f>+IFERROR(VLOOKUP($G1136,TDMuertes!$C$2:$E$534,3,0),0)</f>
        <v>0</v>
      </c>
      <c r="P1136" s="94" t="str">
        <f t="shared" ca="1" si="102"/>
        <v>OUT TIME</v>
      </c>
      <c r="Q1136" s="78">
        <f>+IFERROR(VLOOKUP(CONSOLIDADO[[#This Row],[Codigo Municipio]],TDDia!$A$4:$B$394,2,0),0)</f>
        <v>0</v>
      </c>
    </row>
    <row r="1137" spans="2:17" ht="14.45">
      <c r="B1137">
        <f t="shared" si="99"/>
        <v>6</v>
      </c>
      <c r="C1137" s="69" t="str" cm="1">
        <f t="array" ref="C1137">+INDEX(Table_4[[Departamento]:[Municipio]],FINAL!$B1137,1)</f>
        <v>Atlántida</v>
      </c>
      <c r="D1137" s="69" t="str" cm="1">
        <f t="array" ref="D1137">+INDEX(Table_4[[Departamento]:[Municipio]],FINAL!$B1137,4)</f>
        <v>San Francisco</v>
      </c>
      <c r="E1137" s="69" t="str" cm="1">
        <f t="array" ref="E1137">+INDEX(Table_4[[Departamento]:[Municipio]],FINAL!$B1137,3)</f>
        <v>0106</v>
      </c>
      <c r="F1137" s="96">
        <f t="shared" si="98"/>
        <v>44063</v>
      </c>
      <c r="G1137" s="71" t="str">
        <f>+CONSOLIDADO[[#This Row],[Codigo Municipio]]&amp;CONSOLIDADO[[#This Row],[Fecha]]</f>
        <v>010644063</v>
      </c>
      <c r="H1137" s="72">
        <f>+IFERROR(VLOOKUP($G1137,TDAcumula!$C$2:$E$2027,3,0),0)</f>
        <v>0</v>
      </c>
      <c r="I1137" s="73">
        <f t="shared" si="100"/>
        <v>1</v>
      </c>
      <c r="J1137" s="74">
        <f>+IF(CONSOLIDADO[[#This Row],[Codigo Municipio]]=E1136,CONSOLIDADO[[#This Row],[Fallecidos Diarios]]+J1136,CONSOLIDADO[[#This Row],[Fallecidos Diarios]])</f>
        <v>0</v>
      </c>
      <c r="K1137" s="75">
        <f t="shared" si="101"/>
        <v>0</v>
      </c>
      <c r="L1137" s="76">
        <f>+IF(CONSOLIDADO[[#This Row],[Codigo Municipio]]=E1136,CONSOLIDADO[[#This Row],[Recuperados Diarios]]+L1136,CONSOLIDADO[[#This Row],[Recuperados Diarios]])</f>
        <v>1</v>
      </c>
      <c r="M1137" s="77" cm="1">
        <f t="array" ref="M1137">+IFERROR(IF(CONSOLIDADO[[#This Row],[Día]]&lt;14,0,INDEX(CONSOLIDADO[Casos Diarios],ROW()-14,1)),0)</f>
        <v>0</v>
      </c>
      <c r="N1137" s="72">
        <f>+IF(CONSOLIDADO[[#This Row],[Clave]]="710143893",1,IF(OR(CONSOLIDADO[[#This Row],[Casos Acumulados]]&gt;0,CONSOLIDADO[[#This Row],[Muertes]]&gt;0),N1136+1,I1137))</f>
        <v>143</v>
      </c>
      <c r="O1137" s="69">
        <f>+IFERROR(VLOOKUP($G1137,TDMuertes!$C$2:$E$534,3,0),0)</f>
        <v>0</v>
      </c>
      <c r="P1137" s="94" t="str">
        <f t="shared" ca="1" si="102"/>
        <v>OUT TIME</v>
      </c>
      <c r="Q1137" s="78">
        <f>+IFERROR(VLOOKUP(CONSOLIDADO[[#This Row],[Codigo Municipio]],TDDia!$A$4:$B$394,2,0),0)</f>
        <v>0</v>
      </c>
    </row>
    <row r="1138" spans="2:17" ht="14.45">
      <c r="B1138">
        <f t="shared" si="99"/>
        <v>6</v>
      </c>
      <c r="C1138" s="69" t="str" cm="1">
        <f t="array" ref="C1138">+INDEX(Table_4[[Departamento]:[Municipio]],FINAL!$B1138,1)</f>
        <v>Atlántida</v>
      </c>
      <c r="D1138" s="69" t="str" cm="1">
        <f t="array" ref="D1138">+INDEX(Table_4[[Departamento]:[Municipio]],FINAL!$B1138,4)</f>
        <v>San Francisco</v>
      </c>
      <c r="E1138" s="69" t="str" cm="1">
        <f t="array" ref="E1138">+INDEX(Table_4[[Departamento]:[Municipio]],FINAL!$B1138,3)</f>
        <v>0106</v>
      </c>
      <c r="F1138" s="96">
        <f t="shared" si="98"/>
        <v>44064</v>
      </c>
      <c r="G1138" s="71" t="str">
        <f>+CONSOLIDADO[[#This Row],[Codigo Municipio]]&amp;CONSOLIDADO[[#This Row],[Fecha]]</f>
        <v>010644064</v>
      </c>
      <c r="H1138" s="72">
        <f>+IFERROR(VLOOKUP($G1138,TDAcumula!$C$2:$E$2027,3,0),0)</f>
        <v>0</v>
      </c>
      <c r="I1138" s="73">
        <f t="shared" si="100"/>
        <v>1</v>
      </c>
      <c r="J1138" s="74">
        <f>+IF(CONSOLIDADO[[#This Row],[Codigo Municipio]]=E1137,CONSOLIDADO[[#This Row],[Fallecidos Diarios]]+J1137,CONSOLIDADO[[#This Row],[Fallecidos Diarios]])</f>
        <v>0</v>
      </c>
      <c r="K1138" s="75">
        <f t="shared" si="101"/>
        <v>0</v>
      </c>
      <c r="L1138" s="76">
        <f>+IF(CONSOLIDADO[[#This Row],[Codigo Municipio]]=E1137,CONSOLIDADO[[#This Row],[Recuperados Diarios]]+L1137,CONSOLIDADO[[#This Row],[Recuperados Diarios]])</f>
        <v>1</v>
      </c>
      <c r="M1138" s="77" cm="1">
        <f t="array" ref="M1138">+IFERROR(IF(CONSOLIDADO[[#This Row],[Día]]&lt;14,0,INDEX(CONSOLIDADO[Casos Diarios],ROW()-14,1)),0)</f>
        <v>0</v>
      </c>
      <c r="N1138" s="72">
        <f>+IF(CONSOLIDADO[[#This Row],[Clave]]="710143893",1,IF(OR(CONSOLIDADO[[#This Row],[Casos Acumulados]]&gt;0,CONSOLIDADO[[#This Row],[Muertes]]&gt;0),N1137+1,I1138))</f>
        <v>144</v>
      </c>
      <c r="O1138" s="69">
        <f>+IFERROR(VLOOKUP($G1138,TDMuertes!$C$2:$E$534,3,0),0)</f>
        <v>0</v>
      </c>
      <c r="P1138" s="94" t="str">
        <f t="shared" ca="1" si="102"/>
        <v>OUT TIME</v>
      </c>
      <c r="Q1138" s="78">
        <f>+IFERROR(VLOOKUP(CONSOLIDADO[[#This Row],[Codigo Municipio]],TDDia!$A$4:$B$394,2,0),0)</f>
        <v>0</v>
      </c>
    </row>
    <row r="1139" spans="2:17" ht="14.45">
      <c r="B1139">
        <f t="shared" si="99"/>
        <v>6</v>
      </c>
      <c r="C1139" s="69" t="str" cm="1">
        <f t="array" ref="C1139">+INDEX(Table_4[[Departamento]:[Municipio]],FINAL!$B1139,1)</f>
        <v>Atlántida</v>
      </c>
      <c r="D1139" s="69" t="str" cm="1">
        <f t="array" ref="D1139">+INDEX(Table_4[[Departamento]:[Municipio]],FINAL!$B1139,4)</f>
        <v>San Francisco</v>
      </c>
      <c r="E1139" s="69" t="str" cm="1">
        <f t="array" ref="E1139">+INDEX(Table_4[[Departamento]:[Municipio]],FINAL!$B1139,3)</f>
        <v>0106</v>
      </c>
      <c r="F1139" s="96">
        <f t="shared" si="98"/>
        <v>44065</v>
      </c>
      <c r="G1139" s="71" t="str">
        <f>+CONSOLIDADO[[#This Row],[Codigo Municipio]]&amp;CONSOLIDADO[[#This Row],[Fecha]]</f>
        <v>010644065</v>
      </c>
      <c r="H1139" s="72">
        <f>+IFERROR(VLOOKUP($G1139,TDAcumula!$C$2:$E$2027,3,0),0)</f>
        <v>0</v>
      </c>
      <c r="I1139" s="73">
        <f t="shared" si="100"/>
        <v>1</v>
      </c>
      <c r="J1139" s="74">
        <f>+IF(CONSOLIDADO[[#This Row],[Codigo Municipio]]=E1138,CONSOLIDADO[[#This Row],[Fallecidos Diarios]]+J1138,CONSOLIDADO[[#This Row],[Fallecidos Diarios]])</f>
        <v>0</v>
      </c>
      <c r="K1139" s="75">
        <f t="shared" si="101"/>
        <v>0</v>
      </c>
      <c r="L1139" s="76">
        <f>+IF(CONSOLIDADO[[#This Row],[Codigo Municipio]]=E1138,CONSOLIDADO[[#This Row],[Recuperados Diarios]]+L1138,CONSOLIDADO[[#This Row],[Recuperados Diarios]])</f>
        <v>1</v>
      </c>
      <c r="M1139" s="77" cm="1">
        <f t="array" ref="M1139">+IFERROR(IF(CONSOLIDADO[[#This Row],[Día]]&lt;14,0,INDEX(CONSOLIDADO[Casos Diarios],ROW()-14,1)),0)</f>
        <v>0</v>
      </c>
      <c r="N1139" s="72">
        <f>+IF(CONSOLIDADO[[#This Row],[Clave]]="710143893",1,IF(OR(CONSOLIDADO[[#This Row],[Casos Acumulados]]&gt;0,CONSOLIDADO[[#This Row],[Muertes]]&gt;0),N1138+1,I1139))</f>
        <v>145</v>
      </c>
      <c r="O1139" s="69">
        <f>+IFERROR(VLOOKUP($G1139,TDMuertes!$C$2:$E$534,3,0),0)</f>
        <v>0</v>
      </c>
      <c r="P1139" s="94" t="str">
        <f t="shared" ca="1" si="102"/>
        <v>OUT TIME</v>
      </c>
      <c r="Q1139" s="78">
        <f>+IFERROR(VLOOKUP(CONSOLIDADO[[#This Row],[Codigo Municipio]],TDDia!$A$4:$B$394,2,0),0)</f>
        <v>0</v>
      </c>
    </row>
    <row r="1140" spans="2:17" ht="14.45">
      <c r="B1140">
        <f t="shared" si="99"/>
        <v>6</v>
      </c>
      <c r="C1140" s="69" t="str" cm="1">
        <f t="array" ref="C1140">+INDEX(Table_4[[Departamento]:[Municipio]],FINAL!$B1140,1)</f>
        <v>Atlántida</v>
      </c>
      <c r="D1140" s="69" t="str" cm="1">
        <f t="array" ref="D1140">+INDEX(Table_4[[Departamento]:[Municipio]],FINAL!$B1140,4)</f>
        <v>San Francisco</v>
      </c>
      <c r="E1140" s="69" t="str" cm="1">
        <f t="array" ref="E1140">+INDEX(Table_4[[Departamento]:[Municipio]],FINAL!$B1140,3)</f>
        <v>0106</v>
      </c>
      <c r="F1140" s="96">
        <f t="shared" si="98"/>
        <v>44066</v>
      </c>
      <c r="G1140" s="71" t="str">
        <f>+CONSOLIDADO[[#This Row],[Codigo Municipio]]&amp;CONSOLIDADO[[#This Row],[Fecha]]</f>
        <v>010644066</v>
      </c>
      <c r="H1140" s="72">
        <f>+IFERROR(VLOOKUP($G1140,TDAcumula!$C$2:$E$2027,3,0),0)</f>
        <v>0</v>
      </c>
      <c r="I1140" s="73">
        <f t="shared" si="100"/>
        <v>1</v>
      </c>
      <c r="J1140" s="74">
        <f>+IF(CONSOLIDADO[[#This Row],[Codigo Municipio]]=E1139,CONSOLIDADO[[#This Row],[Fallecidos Diarios]]+J1139,CONSOLIDADO[[#This Row],[Fallecidos Diarios]])</f>
        <v>0</v>
      </c>
      <c r="K1140" s="75">
        <f t="shared" si="101"/>
        <v>0</v>
      </c>
      <c r="L1140" s="76">
        <f>+IF(CONSOLIDADO[[#This Row],[Codigo Municipio]]=E1139,CONSOLIDADO[[#This Row],[Recuperados Diarios]]+L1139,CONSOLIDADO[[#This Row],[Recuperados Diarios]])</f>
        <v>1</v>
      </c>
      <c r="M1140" s="77" cm="1">
        <f t="array" ref="M1140">+IFERROR(IF(CONSOLIDADO[[#This Row],[Día]]&lt;14,0,INDEX(CONSOLIDADO[Casos Diarios],ROW()-14,1)),0)</f>
        <v>0</v>
      </c>
      <c r="N1140" s="72">
        <f>+IF(CONSOLIDADO[[#This Row],[Clave]]="710143893",1,IF(OR(CONSOLIDADO[[#This Row],[Casos Acumulados]]&gt;0,CONSOLIDADO[[#This Row],[Muertes]]&gt;0),N1139+1,I1140))</f>
        <v>146</v>
      </c>
      <c r="O1140" s="69">
        <f>+IFERROR(VLOOKUP($G1140,TDMuertes!$C$2:$E$534,3,0),0)</f>
        <v>0</v>
      </c>
      <c r="P1140" s="94" t="str">
        <f t="shared" ca="1" si="102"/>
        <v>OUT TIME</v>
      </c>
      <c r="Q1140" s="78">
        <f>+IFERROR(VLOOKUP(CONSOLIDADO[[#This Row],[Codigo Municipio]],TDDia!$A$4:$B$394,2,0),0)</f>
        <v>0</v>
      </c>
    </row>
    <row r="1141" spans="2:17" ht="14.45">
      <c r="B1141">
        <f t="shared" si="99"/>
        <v>6</v>
      </c>
      <c r="C1141" s="69" t="str" cm="1">
        <f t="array" ref="C1141">+INDEX(Table_4[[Departamento]:[Municipio]],FINAL!$B1141,1)</f>
        <v>Atlántida</v>
      </c>
      <c r="D1141" s="69" t="str" cm="1">
        <f t="array" ref="D1141">+INDEX(Table_4[[Departamento]:[Municipio]],FINAL!$B1141,4)</f>
        <v>San Francisco</v>
      </c>
      <c r="E1141" s="69" t="str" cm="1">
        <f t="array" ref="E1141">+INDEX(Table_4[[Departamento]:[Municipio]],FINAL!$B1141,3)</f>
        <v>0106</v>
      </c>
      <c r="F1141" s="96">
        <f t="shared" si="98"/>
        <v>44067</v>
      </c>
      <c r="G1141" s="71" t="str">
        <f>+CONSOLIDADO[[#This Row],[Codigo Municipio]]&amp;CONSOLIDADO[[#This Row],[Fecha]]</f>
        <v>010644067</v>
      </c>
      <c r="H1141" s="72">
        <f>+IFERROR(VLOOKUP($G1141,TDAcumula!$C$2:$E$2027,3,0),0)</f>
        <v>0</v>
      </c>
      <c r="I1141" s="73">
        <f t="shared" si="100"/>
        <v>1</v>
      </c>
      <c r="J1141" s="74">
        <f>+IF(CONSOLIDADO[[#This Row],[Codigo Municipio]]=E1140,CONSOLIDADO[[#This Row],[Fallecidos Diarios]]+J1140,CONSOLIDADO[[#This Row],[Fallecidos Diarios]])</f>
        <v>0</v>
      </c>
      <c r="K1141" s="75">
        <f t="shared" si="101"/>
        <v>0</v>
      </c>
      <c r="L1141" s="76">
        <f>+IF(CONSOLIDADO[[#This Row],[Codigo Municipio]]=E1140,CONSOLIDADO[[#This Row],[Recuperados Diarios]]+L1140,CONSOLIDADO[[#This Row],[Recuperados Diarios]])</f>
        <v>1</v>
      </c>
      <c r="M1141" s="77" cm="1">
        <f t="array" ref="M1141">+IFERROR(IF(CONSOLIDADO[[#This Row],[Día]]&lt;14,0,INDEX(CONSOLIDADO[Casos Diarios],ROW()-14,1)),0)</f>
        <v>0</v>
      </c>
      <c r="N1141" s="72">
        <f>+IF(CONSOLIDADO[[#This Row],[Clave]]="710143893",1,IF(OR(CONSOLIDADO[[#This Row],[Casos Acumulados]]&gt;0,CONSOLIDADO[[#This Row],[Muertes]]&gt;0),N1140+1,I1141))</f>
        <v>147</v>
      </c>
      <c r="O1141" s="69">
        <f>+IFERROR(VLOOKUP($G1141,TDMuertes!$C$2:$E$534,3,0),0)</f>
        <v>0</v>
      </c>
      <c r="P1141" s="94" t="str">
        <f t="shared" ca="1" si="102"/>
        <v>OUT TIME</v>
      </c>
      <c r="Q1141" s="78">
        <f>+IFERROR(VLOOKUP(CONSOLIDADO[[#This Row],[Codigo Municipio]],TDDia!$A$4:$B$394,2,0),0)</f>
        <v>0</v>
      </c>
    </row>
    <row r="1142" spans="2:17" ht="14.45">
      <c r="B1142">
        <f t="shared" si="99"/>
        <v>6</v>
      </c>
      <c r="C1142" s="69" t="str" cm="1">
        <f t="array" ref="C1142">+INDEX(Table_4[[Departamento]:[Municipio]],FINAL!$B1142,1)</f>
        <v>Atlántida</v>
      </c>
      <c r="D1142" s="69" t="str" cm="1">
        <f t="array" ref="D1142">+INDEX(Table_4[[Departamento]:[Municipio]],FINAL!$B1142,4)</f>
        <v>San Francisco</v>
      </c>
      <c r="E1142" s="69" t="str" cm="1">
        <f t="array" ref="E1142">+INDEX(Table_4[[Departamento]:[Municipio]],FINAL!$B1142,3)</f>
        <v>0106</v>
      </c>
      <c r="F1142" s="96">
        <f t="shared" si="98"/>
        <v>44068</v>
      </c>
      <c r="G1142" s="71" t="str">
        <f>+CONSOLIDADO[[#This Row],[Codigo Municipio]]&amp;CONSOLIDADO[[#This Row],[Fecha]]</f>
        <v>010644068</v>
      </c>
      <c r="H1142" s="72">
        <f>+IFERROR(VLOOKUP($G1142,TDAcumula!$C$2:$E$2027,3,0),0)</f>
        <v>0</v>
      </c>
      <c r="I1142" s="73">
        <f t="shared" si="100"/>
        <v>1</v>
      </c>
      <c r="J1142" s="74">
        <f>+IF(CONSOLIDADO[[#This Row],[Codigo Municipio]]=E1141,CONSOLIDADO[[#This Row],[Fallecidos Diarios]]+J1141,CONSOLIDADO[[#This Row],[Fallecidos Diarios]])</f>
        <v>0</v>
      </c>
      <c r="K1142" s="75">
        <f t="shared" si="101"/>
        <v>0</v>
      </c>
      <c r="L1142" s="76">
        <f>+IF(CONSOLIDADO[[#This Row],[Codigo Municipio]]=E1141,CONSOLIDADO[[#This Row],[Recuperados Diarios]]+L1141,CONSOLIDADO[[#This Row],[Recuperados Diarios]])</f>
        <v>1</v>
      </c>
      <c r="M1142" s="77" cm="1">
        <f t="array" ref="M1142">+IFERROR(IF(CONSOLIDADO[[#This Row],[Día]]&lt;14,0,INDEX(CONSOLIDADO[Casos Diarios],ROW()-14,1)),0)</f>
        <v>0</v>
      </c>
      <c r="N1142" s="72">
        <f>+IF(CONSOLIDADO[[#This Row],[Clave]]="710143893",1,IF(OR(CONSOLIDADO[[#This Row],[Casos Acumulados]]&gt;0,CONSOLIDADO[[#This Row],[Muertes]]&gt;0),N1141+1,I1142))</f>
        <v>148</v>
      </c>
      <c r="O1142" s="69">
        <f>+IFERROR(VLOOKUP($G1142,TDMuertes!$C$2:$E$534,3,0),0)</f>
        <v>0</v>
      </c>
      <c r="P1142" s="94" t="str">
        <f t="shared" ca="1" si="102"/>
        <v>OUT TIME</v>
      </c>
      <c r="Q1142" s="78">
        <f>+IFERROR(VLOOKUP(CONSOLIDADO[[#This Row],[Codigo Municipio]],TDDia!$A$4:$B$394,2,0),0)</f>
        <v>0</v>
      </c>
    </row>
    <row r="1143" spans="2:17" ht="14.45">
      <c r="B1143">
        <f t="shared" si="99"/>
        <v>6</v>
      </c>
      <c r="C1143" s="69" t="str" cm="1">
        <f t="array" ref="C1143">+INDEX(Table_4[[Departamento]:[Municipio]],FINAL!$B1143,1)</f>
        <v>Atlántida</v>
      </c>
      <c r="D1143" s="69" t="str" cm="1">
        <f t="array" ref="D1143">+INDEX(Table_4[[Departamento]:[Municipio]],FINAL!$B1143,4)</f>
        <v>San Francisco</v>
      </c>
      <c r="E1143" s="69" t="str" cm="1">
        <f t="array" ref="E1143">+INDEX(Table_4[[Departamento]:[Municipio]],FINAL!$B1143,3)</f>
        <v>0106</v>
      </c>
      <c r="F1143" s="96">
        <f t="shared" si="98"/>
        <v>44069</v>
      </c>
      <c r="G1143" s="71" t="str">
        <f>+CONSOLIDADO[[#This Row],[Codigo Municipio]]&amp;CONSOLIDADO[[#This Row],[Fecha]]</f>
        <v>010644069</v>
      </c>
      <c r="H1143" s="72">
        <f>+IFERROR(VLOOKUP($G1143,TDAcumula!$C$2:$E$2027,3,0),0)</f>
        <v>0</v>
      </c>
      <c r="I1143" s="73">
        <f t="shared" si="100"/>
        <v>1</v>
      </c>
      <c r="J1143" s="74">
        <f>+IF(CONSOLIDADO[[#This Row],[Codigo Municipio]]=E1142,CONSOLIDADO[[#This Row],[Fallecidos Diarios]]+J1142,CONSOLIDADO[[#This Row],[Fallecidos Diarios]])</f>
        <v>0</v>
      </c>
      <c r="K1143" s="75">
        <f t="shared" si="101"/>
        <v>0</v>
      </c>
      <c r="L1143" s="76">
        <f>+IF(CONSOLIDADO[[#This Row],[Codigo Municipio]]=E1142,CONSOLIDADO[[#This Row],[Recuperados Diarios]]+L1142,CONSOLIDADO[[#This Row],[Recuperados Diarios]])</f>
        <v>1</v>
      </c>
      <c r="M1143" s="77" cm="1">
        <f t="array" ref="M1143">+IFERROR(IF(CONSOLIDADO[[#This Row],[Día]]&lt;14,0,INDEX(CONSOLIDADO[Casos Diarios],ROW()-14,1)),0)</f>
        <v>0</v>
      </c>
      <c r="N1143" s="72">
        <f>+IF(CONSOLIDADO[[#This Row],[Clave]]="710143893",1,IF(OR(CONSOLIDADO[[#This Row],[Casos Acumulados]]&gt;0,CONSOLIDADO[[#This Row],[Muertes]]&gt;0),N1142+1,I1143))</f>
        <v>149</v>
      </c>
      <c r="O1143" s="69">
        <f>+IFERROR(VLOOKUP($G1143,TDMuertes!$C$2:$E$534,3,0),0)</f>
        <v>0</v>
      </c>
      <c r="P1143" s="94" t="str">
        <f t="shared" ca="1" si="102"/>
        <v>OUT TIME</v>
      </c>
      <c r="Q1143" s="78">
        <f>+IFERROR(VLOOKUP(CONSOLIDADO[[#This Row],[Codigo Municipio]],TDDia!$A$4:$B$394,2,0),0)</f>
        <v>0</v>
      </c>
    </row>
    <row r="1144" spans="2:17" ht="14.45">
      <c r="B1144">
        <f t="shared" si="99"/>
        <v>6</v>
      </c>
      <c r="C1144" s="69" t="str" cm="1">
        <f t="array" ref="C1144">+INDEX(Table_4[[Departamento]:[Municipio]],FINAL!$B1144,1)</f>
        <v>Atlántida</v>
      </c>
      <c r="D1144" s="69" t="str" cm="1">
        <f t="array" ref="D1144">+INDEX(Table_4[[Departamento]:[Municipio]],FINAL!$B1144,4)</f>
        <v>San Francisco</v>
      </c>
      <c r="E1144" s="69" t="str" cm="1">
        <f t="array" ref="E1144">+INDEX(Table_4[[Departamento]:[Municipio]],FINAL!$B1144,3)</f>
        <v>0106</v>
      </c>
      <c r="F1144" s="96">
        <f t="shared" si="98"/>
        <v>44070</v>
      </c>
      <c r="G1144" s="71" t="str">
        <f>+CONSOLIDADO[[#This Row],[Codigo Municipio]]&amp;CONSOLIDADO[[#This Row],[Fecha]]</f>
        <v>010644070</v>
      </c>
      <c r="H1144" s="72">
        <f>+IFERROR(VLOOKUP($G1144,TDAcumula!$C$2:$E$2027,3,0),0)</f>
        <v>0</v>
      </c>
      <c r="I1144" s="73">
        <f t="shared" si="100"/>
        <v>1</v>
      </c>
      <c r="J1144" s="74">
        <f>+IF(CONSOLIDADO[[#This Row],[Codigo Municipio]]=E1143,CONSOLIDADO[[#This Row],[Fallecidos Diarios]]+J1143,CONSOLIDADO[[#This Row],[Fallecidos Diarios]])</f>
        <v>0</v>
      </c>
      <c r="K1144" s="75">
        <f t="shared" si="101"/>
        <v>0</v>
      </c>
      <c r="L1144" s="76">
        <f>+IF(CONSOLIDADO[[#This Row],[Codigo Municipio]]=E1143,CONSOLIDADO[[#This Row],[Recuperados Diarios]]+L1143,CONSOLIDADO[[#This Row],[Recuperados Diarios]])</f>
        <v>1</v>
      </c>
      <c r="M1144" s="77" cm="1">
        <f t="array" ref="M1144">+IFERROR(IF(CONSOLIDADO[[#This Row],[Día]]&lt;14,0,INDEX(CONSOLIDADO[Casos Diarios],ROW()-14,1)),0)</f>
        <v>0</v>
      </c>
      <c r="N1144" s="72">
        <f>+IF(CONSOLIDADO[[#This Row],[Clave]]="710143893",1,IF(OR(CONSOLIDADO[[#This Row],[Casos Acumulados]]&gt;0,CONSOLIDADO[[#This Row],[Muertes]]&gt;0),N1143+1,I1144))</f>
        <v>150</v>
      </c>
      <c r="O1144" s="69">
        <f>+IFERROR(VLOOKUP($G1144,TDMuertes!$C$2:$E$534,3,0),0)</f>
        <v>0</v>
      </c>
      <c r="P1144" s="94" t="str">
        <f t="shared" ca="1" si="102"/>
        <v>OUT TIME</v>
      </c>
      <c r="Q1144" s="78">
        <f>+IFERROR(VLOOKUP(CONSOLIDADO[[#This Row],[Codigo Municipio]],TDDia!$A$4:$B$394,2,0),0)</f>
        <v>0</v>
      </c>
    </row>
    <row r="1145" spans="2:17" ht="14.45">
      <c r="B1145">
        <f t="shared" si="99"/>
        <v>6</v>
      </c>
      <c r="C1145" s="69" t="str" cm="1">
        <f t="array" ref="C1145">+INDEX(Table_4[[Departamento]:[Municipio]],FINAL!$B1145,1)</f>
        <v>Atlántida</v>
      </c>
      <c r="D1145" s="69" t="str" cm="1">
        <f t="array" ref="D1145">+INDEX(Table_4[[Departamento]:[Municipio]],FINAL!$B1145,4)</f>
        <v>San Francisco</v>
      </c>
      <c r="E1145" s="69" t="str" cm="1">
        <f t="array" ref="E1145">+INDEX(Table_4[[Departamento]:[Municipio]],FINAL!$B1145,3)</f>
        <v>0106</v>
      </c>
      <c r="F1145" s="96">
        <f t="shared" si="98"/>
        <v>44071</v>
      </c>
      <c r="G1145" s="71" t="str">
        <f>+CONSOLIDADO[[#This Row],[Codigo Municipio]]&amp;CONSOLIDADO[[#This Row],[Fecha]]</f>
        <v>010644071</v>
      </c>
      <c r="H1145" s="72">
        <f>+IFERROR(VLOOKUP($G1145,TDAcumula!$C$2:$E$2027,3,0),0)</f>
        <v>0</v>
      </c>
      <c r="I1145" s="73">
        <f t="shared" si="100"/>
        <v>1</v>
      </c>
      <c r="J1145" s="74">
        <f>+IF(CONSOLIDADO[[#This Row],[Codigo Municipio]]=E1144,CONSOLIDADO[[#This Row],[Fallecidos Diarios]]+J1144,CONSOLIDADO[[#This Row],[Fallecidos Diarios]])</f>
        <v>0</v>
      </c>
      <c r="K1145" s="75">
        <f t="shared" si="101"/>
        <v>0</v>
      </c>
      <c r="L1145" s="76">
        <f>+IF(CONSOLIDADO[[#This Row],[Codigo Municipio]]=E1144,CONSOLIDADO[[#This Row],[Recuperados Diarios]]+L1144,CONSOLIDADO[[#This Row],[Recuperados Diarios]])</f>
        <v>1</v>
      </c>
      <c r="M1145" s="77" cm="1">
        <f t="array" ref="M1145">+IFERROR(IF(CONSOLIDADO[[#This Row],[Día]]&lt;14,0,INDEX(CONSOLIDADO[Casos Diarios],ROW()-14,1)),0)</f>
        <v>0</v>
      </c>
      <c r="N1145" s="72">
        <f>+IF(CONSOLIDADO[[#This Row],[Clave]]="710143893",1,IF(OR(CONSOLIDADO[[#This Row],[Casos Acumulados]]&gt;0,CONSOLIDADO[[#This Row],[Muertes]]&gt;0),N1144+1,I1145))</f>
        <v>151</v>
      </c>
      <c r="O1145" s="69">
        <f>+IFERROR(VLOOKUP($G1145,TDMuertes!$C$2:$E$534,3,0),0)</f>
        <v>0</v>
      </c>
      <c r="P1145" s="94" t="str">
        <f t="shared" ca="1" si="102"/>
        <v>OUT TIME</v>
      </c>
      <c r="Q1145" s="78">
        <f>+IFERROR(VLOOKUP(CONSOLIDADO[[#This Row],[Codigo Municipio]],TDDia!$A$4:$B$394,2,0),0)</f>
        <v>0</v>
      </c>
    </row>
    <row r="1146" spans="2:17" ht="14.45">
      <c r="B1146">
        <f t="shared" si="99"/>
        <v>6</v>
      </c>
      <c r="C1146" s="69" t="str" cm="1">
        <f t="array" ref="C1146">+INDEX(Table_4[[Departamento]:[Municipio]],FINAL!$B1146,1)</f>
        <v>Atlántida</v>
      </c>
      <c r="D1146" s="69" t="str" cm="1">
        <f t="array" ref="D1146">+INDEX(Table_4[[Departamento]:[Municipio]],FINAL!$B1146,4)</f>
        <v>San Francisco</v>
      </c>
      <c r="E1146" s="69" t="str" cm="1">
        <f t="array" ref="E1146">+INDEX(Table_4[[Departamento]:[Municipio]],FINAL!$B1146,3)</f>
        <v>0106</v>
      </c>
      <c r="F1146" s="96">
        <f t="shared" si="98"/>
        <v>44072</v>
      </c>
      <c r="G1146" s="71" t="str">
        <f>+CONSOLIDADO[[#This Row],[Codigo Municipio]]&amp;CONSOLIDADO[[#This Row],[Fecha]]</f>
        <v>010644072</v>
      </c>
      <c r="H1146" s="72">
        <f>+IFERROR(VLOOKUP($G1146,TDAcumula!$C$2:$E$2027,3,0),0)</f>
        <v>0</v>
      </c>
      <c r="I1146" s="73">
        <f t="shared" si="100"/>
        <v>1</v>
      </c>
      <c r="J1146" s="74">
        <f>+IF(CONSOLIDADO[[#This Row],[Codigo Municipio]]=E1145,CONSOLIDADO[[#This Row],[Fallecidos Diarios]]+J1145,CONSOLIDADO[[#This Row],[Fallecidos Diarios]])</f>
        <v>0</v>
      </c>
      <c r="K1146" s="75">
        <f t="shared" si="101"/>
        <v>0</v>
      </c>
      <c r="L1146" s="76">
        <f>+IF(CONSOLIDADO[[#This Row],[Codigo Municipio]]=E1145,CONSOLIDADO[[#This Row],[Recuperados Diarios]]+L1145,CONSOLIDADO[[#This Row],[Recuperados Diarios]])</f>
        <v>1</v>
      </c>
      <c r="M1146" s="77" cm="1">
        <f t="array" ref="M1146">+IFERROR(IF(CONSOLIDADO[[#This Row],[Día]]&lt;14,0,INDEX(CONSOLIDADO[Casos Diarios],ROW()-14,1)),0)</f>
        <v>0</v>
      </c>
      <c r="N1146" s="72">
        <f>+IF(CONSOLIDADO[[#This Row],[Clave]]="710143893",1,IF(OR(CONSOLIDADO[[#This Row],[Casos Acumulados]]&gt;0,CONSOLIDADO[[#This Row],[Muertes]]&gt;0),N1145+1,I1146))</f>
        <v>152</v>
      </c>
      <c r="O1146" s="69">
        <f>+IFERROR(VLOOKUP($G1146,TDMuertes!$C$2:$E$534,3,0),0)</f>
        <v>0</v>
      </c>
      <c r="P1146" s="94" t="str">
        <f t="shared" ca="1" si="102"/>
        <v>OUT TIME</v>
      </c>
      <c r="Q1146" s="78">
        <f>+IFERROR(VLOOKUP(CONSOLIDADO[[#This Row],[Codigo Municipio]],TDDia!$A$4:$B$394,2,0),0)</f>
        <v>0</v>
      </c>
    </row>
    <row r="1147" spans="2:17" ht="14.45">
      <c r="B1147">
        <f t="shared" si="99"/>
        <v>6</v>
      </c>
      <c r="C1147" s="69" t="str" cm="1">
        <f t="array" ref="C1147">+INDEX(Table_4[[Departamento]:[Municipio]],FINAL!$B1147,1)</f>
        <v>Atlántida</v>
      </c>
      <c r="D1147" s="69" t="str" cm="1">
        <f t="array" ref="D1147">+INDEX(Table_4[[Departamento]:[Municipio]],FINAL!$B1147,4)</f>
        <v>San Francisco</v>
      </c>
      <c r="E1147" s="69" t="str" cm="1">
        <f t="array" ref="E1147">+INDEX(Table_4[[Departamento]:[Municipio]],FINAL!$B1147,3)</f>
        <v>0106</v>
      </c>
      <c r="F1147" s="96">
        <f t="shared" si="98"/>
        <v>44073</v>
      </c>
      <c r="G1147" s="71" t="str">
        <f>+CONSOLIDADO[[#This Row],[Codigo Municipio]]&amp;CONSOLIDADO[[#This Row],[Fecha]]</f>
        <v>010644073</v>
      </c>
      <c r="H1147" s="72">
        <f>+IFERROR(VLOOKUP($G1147,TDAcumula!$C$2:$E$2027,3,0),0)</f>
        <v>0</v>
      </c>
      <c r="I1147" s="73">
        <f t="shared" si="100"/>
        <v>1</v>
      </c>
      <c r="J1147" s="74">
        <f>+IF(CONSOLIDADO[[#This Row],[Codigo Municipio]]=E1146,CONSOLIDADO[[#This Row],[Fallecidos Diarios]]+J1146,CONSOLIDADO[[#This Row],[Fallecidos Diarios]])</f>
        <v>0</v>
      </c>
      <c r="K1147" s="75">
        <f t="shared" si="101"/>
        <v>0</v>
      </c>
      <c r="L1147" s="76">
        <f>+IF(CONSOLIDADO[[#This Row],[Codigo Municipio]]=E1146,CONSOLIDADO[[#This Row],[Recuperados Diarios]]+L1146,CONSOLIDADO[[#This Row],[Recuperados Diarios]])</f>
        <v>1</v>
      </c>
      <c r="M1147" s="77" cm="1">
        <f t="array" ref="M1147">+IFERROR(IF(CONSOLIDADO[[#This Row],[Día]]&lt;14,0,INDEX(CONSOLIDADO[Casos Diarios],ROW()-14,1)),0)</f>
        <v>0</v>
      </c>
      <c r="N1147" s="72">
        <f>+IF(CONSOLIDADO[[#This Row],[Clave]]="710143893",1,IF(OR(CONSOLIDADO[[#This Row],[Casos Acumulados]]&gt;0,CONSOLIDADO[[#This Row],[Muertes]]&gt;0),N1146+1,I1147))</f>
        <v>153</v>
      </c>
      <c r="O1147" s="69">
        <f>+IFERROR(VLOOKUP($G1147,TDMuertes!$C$2:$E$534,3,0),0)</f>
        <v>0</v>
      </c>
      <c r="P1147" s="94" t="str">
        <f t="shared" ca="1" si="102"/>
        <v>OUT TIME</v>
      </c>
      <c r="Q1147" s="78">
        <f>+IFERROR(VLOOKUP(CONSOLIDADO[[#This Row],[Codigo Municipio]],TDDia!$A$4:$B$394,2,0),0)</f>
        <v>0</v>
      </c>
    </row>
    <row r="1148" spans="2:17" ht="14.45">
      <c r="B1148">
        <f t="shared" si="99"/>
        <v>6</v>
      </c>
      <c r="C1148" s="69" t="str" cm="1">
        <f t="array" ref="C1148">+INDEX(Table_4[[Departamento]:[Municipio]],FINAL!$B1148,1)</f>
        <v>Atlántida</v>
      </c>
      <c r="D1148" s="69" t="str" cm="1">
        <f t="array" ref="D1148">+INDEX(Table_4[[Departamento]:[Municipio]],FINAL!$B1148,4)</f>
        <v>San Francisco</v>
      </c>
      <c r="E1148" s="69" t="str" cm="1">
        <f t="array" ref="E1148">+INDEX(Table_4[[Departamento]:[Municipio]],FINAL!$B1148,3)</f>
        <v>0106</v>
      </c>
      <c r="F1148" s="96">
        <f t="shared" si="98"/>
        <v>44074</v>
      </c>
      <c r="G1148" s="71" t="str">
        <f>+CONSOLIDADO[[#This Row],[Codigo Municipio]]&amp;CONSOLIDADO[[#This Row],[Fecha]]</f>
        <v>010644074</v>
      </c>
      <c r="H1148" s="72">
        <f>+IFERROR(VLOOKUP($G1148,TDAcumula!$C$2:$E$2027,3,0),0)</f>
        <v>0</v>
      </c>
      <c r="I1148" s="73">
        <f t="shared" si="100"/>
        <v>1</v>
      </c>
      <c r="J1148" s="74">
        <f>+IF(CONSOLIDADO[[#This Row],[Codigo Municipio]]=E1147,CONSOLIDADO[[#This Row],[Fallecidos Diarios]]+J1147,CONSOLIDADO[[#This Row],[Fallecidos Diarios]])</f>
        <v>0</v>
      </c>
      <c r="K1148" s="75">
        <f t="shared" si="101"/>
        <v>0</v>
      </c>
      <c r="L1148" s="76">
        <f>+IF(CONSOLIDADO[[#This Row],[Codigo Municipio]]=E1147,CONSOLIDADO[[#This Row],[Recuperados Diarios]]+L1147,CONSOLIDADO[[#This Row],[Recuperados Diarios]])</f>
        <v>1</v>
      </c>
      <c r="M1148" s="77" cm="1">
        <f t="array" ref="M1148">+IFERROR(IF(CONSOLIDADO[[#This Row],[Día]]&lt;14,0,INDEX(CONSOLIDADO[Casos Diarios],ROW()-14,1)),0)</f>
        <v>0</v>
      </c>
      <c r="N1148" s="72">
        <f>+IF(CONSOLIDADO[[#This Row],[Clave]]="710143893",1,IF(OR(CONSOLIDADO[[#This Row],[Casos Acumulados]]&gt;0,CONSOLIDADO[[#This Row],[Muertes]]&gt;0),N1147+1,I1148))</f>
        <v>154</v>
      </c>
      <c r="O1148" s="69">
        <f>+IFERROR(VLOOKUP($G1148,TDMuertes!$C$2:$E$534,3,0),0)</f>
        <v>0</v>
      </c>
      <c r="P1148" s="94" t="str">
        <f t="shared" ca="1" si="102"/>
        <v>OUT TIME</v>
      </c>
      <c r="Q1148" s="78">
        <f>+IFERROR(VLOOKUP(CONSOLIDADO[[#This Row],[Codigo Municipio]],TDDia!$A$4:$B$394,2,0),0)</f>
        <v>0</v>
      </c>
    </row>
    <row r="1149" spans="2:17" ht="14.45">
      <c r="B1149">
        <f t="shared" si="99"/>
        <v>6</v>
      </c>
      <c r="C1149" s="69" t="str" cm="1">
        <f t="array" ref="C1149">+INDEX(Table_4[[Departamento]:[Municipio]],FINAL!$B1149,1)</f>
        <v>Atlántida</v>
      </c>
      <c r="D1149" s="69" t="str" cm="1">
        <f t="array" ref="D1149">+INDEX(Table_4[[Departamento]:[Municipio]],FINAL!$B1149,4)</f>
        <v>San Francisco</v>
      </c>
      <c r="E1149" s="69" t="str" cm="1">
        <f t="array" ref="E1149">+INDEX(Table_4[[Departamento]:[Municipio]],FINAL!$B1149,3)</f>
        <v>0106</v>
      </c>
      <c r="F1149" s="96">
        <f t="shared" si="98"/>
        <v>44075</v>
      </c>
      <c r="G1149" s="71" t="str">
        <f>+CONSOLIDADO[[#This Row],[Codigo Municipio]]&amp;CONSOLIDADO[[#This Row],[Fecha]]</f>
        <v>010644075</v>
      </c>
      <c r="H1149" s="72">
        <f>+IFERROR(VLOOKUP($G1149,TDAcumula!$C$2:$E$2027,3,0),0)</f>
        <v>0</v>
      </c>
      <c r="I1149" s="73">
        <f t="shared" si="100"/>
        <v>1</v>
      </c>
      <c r="J1149" s="74">
        <f>+IF(CONSOLIDADO[[#This Row],[Codigo Municipio]]=E1148,CONSOLIDADO[[#This Row],[Fallecidos Diarios]]+J1148,CONSOLIDADO[[#This Row],[Fallecidos Diarios]])</f>
        <v>0</v>
      </c>
      <c r="K1149" s="75">
        <f t="shared" si="101"/>
        <v>0</v>
      </c>
      <c r="L1149" s="76">
        <f>+IF(CONSOLIDADO[[#This Row],[Codigo Municipio]]=E1148,CONSOLIDADO[[#This Row],[Recuperados Diarios]]+L1148,CONSOLIDADO[[#This Row],[Recuperados Diarios]])</f>
        <v>1</v>
      </c>
      <c r="M1149" s="77" cm="1">
        <f t="array" ref="M1149">+IFERROR(IF(CONSOLIDADO[[#This Row],[Día]]&lt;14,0,INDEX(CONSOLIDADO[Casos Diarios],ROW()-14,1)),0)</f>
        <v>0</v>
      </c>
      <c r="N1149" s="72">
        <f>+IF(CONSOLIDADO[[#This Row],[Clave]]="710143893",1,IF(OR(CONSOLIDADO[[#This Row],[Casos Acumulados]]&gt;0,CONSOLIDADO[[#This Row],[Muertes]]&gt;0),N1148+1,I1149))</f>
        <v>155</v>
      </c>
      <c r="O1149" s="69">
        <f>+IFERROR(VLOOKUP($G1149,TDMuertes!$C$2:$E$534,3,0),0)</f>
        <v>0</v>
      </c>
      <c r="P1149" s="94" t="str">
        <f t="shared" ca="1" si="102"/>
        <v>OUT TIME</v>
      </c>
      <c r="Q1149" s="78">
        <f>+IFERROR(VLOOKUP(CONSOLIDADO[[#This Row],[Codigo Municipio]],TDDia!$A$4:$B$394,2,0),0)</f>
        <v>0</v>
      </c>
    </row>
    <row r="1150" spans="2:17" ht="14.45">
      <c r="B1150">
        <f t="shared" si="99"/>
        <v>6</v>
      </c>
      <c r="C1150" s="69" t="str" cm="1">
        <f t="array" ref="C1150">+INDEX(Table_4[[Departamento]:[Municipio]],FINAL!$B1150,1)</f>
        <v>Atlántida</v>
      </c>
      <c r="D1150" s="69" t="str" cm="1">
        <f t="array" ref="D1150">+INDEX(Table_4[[Departamento]:[Municipio]],FINAL!$B1150,4)</f>
        <v>San Francisco</v>
      </c>
      <c r="E1150" s="69" t="str" cm="1">
        <f t="array" ref="E1150">+INDEX(Table_4[[Departamento]:[Municipio]],FINAL!$B1150,3)</f>
        <v>0106</v>
      </c>
      <c r="F1150" s="96">
        <f t="shared" si="98"/>
        <v>44076</v>
      </c>
      <c r="G1150" s="71" t="str">
        <f>+CONSOLIDADO[[#This Row],[Codigo Municipio]]&amp;CONSOLIDADO[[#This Row],[Fecha]]</f>
        <v>010644076</v>
      </c>
      <c r="H1150" s="72">
        <f>+IFERROR(VLOOKUP($G1150,TDAcumula!$C$2:$E$2027,3,0),0)</f>
        <v>0</v>
      </c>
      <c r="I1150" s="73">
        <f t="shared" si="100"/>
        <v>1</v>
      </c>
      <c r="J1150" s="74">
        <f>+IF(CONSOLIDADO[[#This Row],[Codigo Municipio]]=E1149,CONSOLIDADO[[#This Row],[Fallecidos Diarios]]+J1149,CONSOLIDADO[[#This Row],[Fallecidos Diarios]])</f>
        <v>0</v>
      </c>
      <c r="K1150" s="75">
        <f t="shared" si="101"/>
        <v>0</v>
      </c>
      <c r="L1150" s="76">
        <f>+IF(CONSOLIDADO[[#This Row],[Codigo Municipio]]=E1149,CONSOLIDADO[[#This Row],[Recuperados Diarios]]+L1149,CONSOLIDADO[[#This Row],[Recuperados Diarios]])</f>
        <v>1</v>
      </c>
      <c r="M1150" s="77" cm="1">
        <f t="array" ref="M1150">+IFERROR(IF(CONSOLIDADO[[#This Row],[Día]]&lt;14,0,INDEX(CONSOLIDADO[Casos Diarios],ROW()-14,1)),0)</f>
        <v>0</v>
      </c>
      <c r="N1150" s="72">
        <f>+IF(CONSOLIDADO[[#This Row],[Clave]]="710143893",1,IF(OR(CONSOLIDADO[[#This Row],[Casos Acumulados]]&gt;0,CONSOLIDADO[[#This Row],[Muertes]]&gt;0),N1149+1,I1150))</f>
        <v>156</v>
      </c>
      <c r="O1150" s="69">
        <f>+IFERROR(VLOOKUP($G1150,TDMuertes!$C$2:$E$534,3,0),0)</f>
        <v>0</v>
      </c>
      <c r="P1150" s="94" t="str">
        <f t="shared" ca="1" si="102"/>
        <v>OUT TIME</v>
      </c>
      <c r="Q1150" s="78">
        <f>+IFERROR(VLOOKUP(CONSOLIDADO[[#This Row],[Codigo Municipio]],TDDia!$A$4:$B$394,2,0),0)</f>
        <v>0</v>
      </c>
    </row>
    <row r="1151" spans="2:17" ht="14.45">
      <c r="B1151">
        <f t="shared" si="99"/>
        <v>6</v>
      </c>
      <c r="C1151" s="69" t="str" cm="1">
        <f t="array" ref="C1151">+INDEX(Table_4[[Departamento]:[Municipio]],FINAL!$B1151,1)</f>
        <v>Atlántida</v>
      </c>
      <c r="D1151" s="69" t="str" cm="1">
        <f t="array" ref="D1151">+INDEX(Table_4[[Departamento]:[Municipio]],FINAL!$B1151,4)</f>
        <v>San Francisco</v>
      </c>
      <c r="E1151" s="69" t="str" cm="1">
        <f t="array" ref="E1151">+INDEX(Table_4[[Departamento]:[Municipio]],FINAL!$B1151,3)</f>
        <v>0106</v>
      </c>
      <c r="F1151" s="96">
        <f t="shared" si="98"/>
        <v>44077</v>
      </c>
      <c r="G1151" s="71" t="str">
        <f>+CONSOLIDADO[[#This Row],[Codigo Municipio]]&amp;CONSOLIDADO[[#This Row],[Fecha]]</f>
        <v>010644077</v>
      </c>
      <c r="H1151" s="72">
        <f>+IFERROR(VLOOKUP($G1151,TDAcumula!$C$2:$E$2027,3,0),0)</f>
        <v>0</v>
      </c>
      <c r="I1151" s="73">
        <f t="shared" si="100"/>
        <v>1</v>
      </c>
      <c r="J1151" s="74">
        <f>+IF(CONSOLIDADO[[#This Row],[Codigo Municipio]]=E1150,CONSOLIDADO[[#This Row],[Fallecidos Diarios]]+J1150,CONSOLIDADO[[#This Row],[Fallecidos Diarios]])</f>
        <v>0</v>
      </c>
      <c r="K1151" s="75">
        <f t="shared" si="101"/>
        <v>0</v>
      </c>
      <c r="L1151" s="76">
        <f>+IF(CONSOLIDADO[[#This Row],[Codigo Municipio]]=E1150,CONSOLIDADO[[#This Row],[Recuperados Diarios]]+L1150,CONSOLIDADO[[#This Row],[Recuperados Diarios]])</f>
        <v>1</v>
      </c>
      <c r="M1151" s="77" cm="1">
        <f t="array" ref="M1151">+IFERROR(IF(CONSOLIDADO[[#This Row],[Día]]&lt;14,0,INDEX(CONSOLIDADO[Casos Diarios],ROW()-14,1)),0)</f>
        <v>0</v>
      </c>
      <c r="N1151" s="72">
        <f>+IF(CONSOLIDADO[[#This Row],[Clave]]="710143893",1,IF(OR(CONSOLIDADO[[#This Row],[Casos Acumulados]]&gt;0,CONSOLIDADO[[#This Row],[Muertes]]&gt;0),N1150+1,I1151))</f>
        <v>157</v>
      </c>
      <c r="O1151" s="69">
        <f>+IFERROR(VLOOKUP($G1151,TDMuertes!$C$2:$E$534,3,0),0)</f>
        <v>0</v>
      </c>
      <c r="P1151" s="94" t="str">
        <f t="shared" ca="1" si="102"/>
        <v>OUT TIME</v>
      </c>
      <c r="Q1151" s="78">
        <f>+IFERROR(VLOOKUP(CONSOLIDADO[[#This Row],[Codigo Municipio]],TDDia!$A$4:$B$394,2,0),0)</f>
        <v>0</v>
      </c>
    </row>
    <row r="1152" spans="2:17" ht="14.45">
      <c r="B1152">
        <f t="shared" si="99"/>
        <v>6</v>
      </c>
      <c r="C1152" s="69" t="str" cm="1">
        <f t="array" ref="C1152">+INDEX(Table_4[[Departamento]:[Municipio]],FINAL!$B1152,1)</f>
        <v>Atlántida</v>
      </c>
      <c r="D1152" s="69" t="str" cm="1">
        <f t="array" ref="D1152">+INDEX(Table_4[[Departamento]:[Municipio]],FINAL!$B1152,4)</f>
        <v>San Francisco</v>
      </c>
      <c r="E1152" s="69" t="str" cm="1">
        <f t="array" ref="E1152">+INDEX(Table_4[[Departamento]:[Municipio]],FINAL!$B1152,3)</f>
        <v>0106</v>
      </c>
      <c r="F1152" s="96">
        <f t="shared" si="98"/>
        <v>44078</v>
      </c>
      <c r="G1152" s="71" t="str">
        <f>+CONSOLIDADO[[#This Row],[Codigo Municipio]]&amp;CONSOLIDADO[[#This Row],[Fecha]]</f>
        <v>010644078</v>
      </c>
      <c r="H1152" s="72">
        <f>+IFERROR(VLOOKUP($G1152,TDAcumula!$C$2:$E$2027,3,0),0)</f>
        <v>0</v>
      </c>
      <c r="I1152" s="73">
        <f t="shared" si="100"/>
        <v>1</v>
      </c>
      <c r="J1152" s="74">
        <f>+IF(CONSOLIDADO[[#This Row],[Codigo Municipio]]=E1151,CONSOLIDADO[[#This Row],[Fallecidos Diarios]]+J1151,CONSOLIDADO[[#This Row],[Fallecidos Diarios]])</f>
        <v>0</v>
      </c>
      <c r="K1152" s="75">
        <f t="shared" si="101"/>
        <v>0</v>
      </c>
      <c r="L1152" s="76">
        <f>+IF(CONSOLIDADO[[#This Row],[Codigo Municipio]]=E1151,CONSOLIDADO[[#This Row],[Recuperados Diarios]]+L1151,CONSOLIDADO[[#This Row],[Recuperados Diarios]])</f>
        <v>1</v>
      </c>
      <c r="M1152" s="77" cm="1">
        <f t="array" ref="M1152">+IFERROR(IF(CONSOLIDADO[[#This Row],[Día]]&lt;14,0,INDEX(CONSOLIDADO[Casos Diarios],ROW()-14,1)),0)</f>
        <v>0</v>
      </c>
      <c r="N1152" s="72">
        <f>+IF(CONSOLIDADO[[#This Row],[Clave]]="710143893",1,IF(OR(CONSOLIDADO[[#This Row],[Casos Acumulados]]&gt;0,CONSOLIDADO[[#This Row],[Muertes]]&gt;0),N1151+1,I1152))</f>
        <v>158</v>
      </c>
      <c r="O1152" s="69">
        <f>+IFERROR(VLOOKUP($G1152,TDMuertes!$C$2:$E$534,3,0),0)</f>
        <v>0</v>
      </c>
      <c r="P1152" s="94" t="str">
        <f t="shared" ca="1" si="102"/>
        <v>OUT TIME</v>
      </c>
      <c r="Q1152" s="78">
        <f>+IFERROR(VLOOKUP(CONSOLIDADO[[#This Row],[Codigo Municipio]],TDDia!$A$4:$B$394,2,0),0)</f>
        <v>0</v>
      </c>
    </row>
    <row r="1153" spans="2:17" ht="14.45">
      <c r="B1153">
        <f t="shared" si="99"/>
        <v>6</v>
      </c>
      <c r="C1153" s="69" t="str" cm="1">
        <f t="array" ref="C1153">+INDEX(Table_4[[Departamento]:[Municipio]],FINAL!$B1153,1)</f>
        <v>Atlántida</v>
      </c>
      <c r="D1153" s="69" t="str" cm="1">
        <f t="array" ref="D1153">+INDEX(Table_4[[Departamento]:[Municipio]],FINAL!$B1153,4)</f>
        <v>San Francisco</v>
      </c>
      <c r="E1153" s="69" t="str" cm="1">
        <f t="array" ref="E1153">+INDEX(Table_4[[Departamento]:[Municipio]],FINAL!$B1153,3)</f>
        <v>0106</v>
      </c>
      <c r="F1153" s="96">
        <f t="shared" si="98"/>
        <v>44079</v>
      </c>
      <c r="G1153" s="71" t="str">
        <f>+CONSOLIDADO[[#This Row],[Codigo Municipio]]&amp;CONSOLIDADO[[#This Row],[Fecha]]</f>
        <v>010644079</v>
      </c>
      <c r="H1153" s="72">
        <f>+IFERROR(VLOOKUP($G1153,TDAcumula!$C$2:$E$2027,3,0),0)</f>
        <v>0</v>
      </c>
      <c r="I1153" s="73">
        <f t="shared" si="100"/>
        <v>1</v>
      </c>
      <c r="J1153" s="74">
        <f>+IF(CONSOLIDADO[[#This Row],[Codigo Municipio]]=E1152,CONSOLIDADO[[#This Row],[Fallecidos Diarios]]+J1152,CONSOLIDADO[[#This Row],[Fallecidos Diarios]])</f>
        <v>0</v>
      </c>
      <c r="K1153" s="75">
        <f t="shared" si="101"/>
        <v>0</v>
      </c>
      <c r="L1153" s="76">
        <f>+IF(CONSOLIDADO[[#This Row],[Codigo Municipio]]=E1152,CONSOLIDADO[[#This Row],[Recuperados Diarios]]+L1152,CONSOLIDADO[[#This Row],[Recuperados Diarios]])</f>
        <v>1</v>
      </c>
      <c r="M1153" s="77" cm="1">
        <f t="array" ref="M1153">+IFERROR(IF(CONSOLIDADO[[#This Row],[Día]]&lt;14,0,INDEX(CONSOLIDADO[Casos Diarios],ROW()-14,1)),0)</f>
        <v>0</v>
      </c>
      <c r="N1153" s="72">
        <f>+IF(CONSOLIDADO[[#This Row],[Clave]]="710143893",1,IF(OR(CONSOLIDADO[[#This Row],[Casos Acumulados]]&gt;0,CONSOLIDADO[[#This Row],[Muertes]]&gt;0),N1152+1,I1153))</f>
        <v>159</v>
      </c>
      <c r="O1153" s="69">
        <f>+IFERROR(VLOOKUP($G1153,TDMuertes!$C$2:$E$534,3,0),0)</f>
        <v>0</v>
      </c>
      <c r="P1153" s="94" t="str">
        <f t="shared" ca="1" si="102"/>
        <v>OUT TIME</v>
      </c>
      <c r="Q1153" s="78">
        <f>+IFERROR(VLOOKUP(CONSOLIDADO[[#This Row],[Codigo Municipio]],TDDia!$A$4:$B$394,2,0),0)</f>
        <v>0</v>
      </c>
    </row>
    <row r="1154" spans="2:17" ht="14.45">
      <c r="B1154">
        <f t="shared" si="99"/>
        <v>6</v>
      </c>
      <c r="C1154" s="69" t="str" cm="1">
        <f t="array" ref="C1154">+INDEX(Table_4[[Departamento]:[Municipio]],FINAL!$B1154,1)</f>
        <v>Atlántida</v>
      </c>
      <c r="D1154" s="69" t="str" cm="1">
        <f t="array" ref="D1154">+INDEX(Table_4[[Departamento]:[Municipio]],FINAL!$B1154,4)</f>
        <v>San Francisco</v>
      </c>
      <c r="E1154" s="69" t="str" cm="1">
        <f t="array" ref="E1154">+INDEX(Table_4[[Departamento]:[Municipio]],FINAL!$B1154,3)</f>
        <v>0106</v>
      </c>
      <c r="F1154" s="96">
        <f t="shared" ref="F1154:F1217" si="103">+F961</f>
        <v>44080</v>
      </c>
      <c r="G1154" s="71" t="str">
        <f>+CONSOLIDADO[[#This Row],[Codigo Municipio]]&amp;CONSOLIDADO[[#This Row],[Fecha]]</f>
        <v>010644080</v>
      </c>
      <c r="H1154" s="72">
        <f>+IFERROR(VLOOKUP($G1154,TDAcumula!$C$2:$E$2027,3,0),0)</f>
        <v>0</v>
      </c>
      <c r="I1154" s="73">
        <f t="shared" si="100"/>
        <v>1</v>
      </c>
      <c r="J1154" s="74">
        <f>+IF(CONSOLIDADO[[#This Row],[Codigo Municipio]]=E1153,CONSOLIDADO[[#This Row],[Fallecidos Diarios]]+J1153,CONSOLIDADO[[#This Row],[Fallecidos Diarios]])</f>
        <v>0</v>
      </c>
      <c r="K1154" s="75">
        <f t="shared" si="101"/>
        <v>0</v>
      </c>
      <c r="L1154" s="76">
        <f>+IF(CONSOLIDADO[[#This Row],[Codigo Municipio]]=E1153,CONSOLIDADO[[#This Row],[Recuperados Diarios]]+L1153,CONSOLIDADO[[#This Row],[Recuperados Diarios]])</f>
        <v>1</v>
      </c>
      <c r="M1154" s="77" cm="1">
        <f t="array" ref="M1154">+IFERROR(IF(CONSOLIDADO[[#This Row],[Día]]&lt;14,0,INDEX(CONSOLIDADO[Casos Diarios],ROW()-14,1)),0)</f>
        <v>0</v>
      </c>
      <c r="N1154" s="72">
        <f>+IF(CONSOLIDADO[[#This Row],[Clave]]="710143893",1,IF(OR(CONSOLIDADO[[#This Row],[Casos Acumulados]]&gt;0,CONSOLIDADO[[#This Row],[Muertes]]&gt;0),N1153+1,I1154))</f>
        <v>160</v>
      </c>
      <c r="O1154" s="69">
        <f>+IFERROR(VLOOKUP($G1154,TDMuertes!$C$2:$E$534,3,0),0)</f>
        <v>0</v>
      </c>
      <c r="P1154" s="94" t="str">
        <f t="shared" ca="1" si="102"/>
        <v>OUT TIME</v>
      </c>
      <c r="Q1154" s="78">
        <f>+IFERROR(VLOOKUP(CONSOLIDADO[[#This Row],[Codigo Municipio]],TDDia!$A$4:$B$394,2,0),0)</f>
        <v>0</v>
      </c>
    </row>
    <row r="1155" spans="2:17" ht="14.45">
      <c r="B1155">
        <f t="shared" si="99"/>
        <v>6</v>
      </c>
      <c r="C1155" s="69" t="str" cm="1">
        <f t="array" ref="C1155">+INDEX(Table_4[[Departamento]:[Municipio]],FINAL!$B1155,1)</f>
        <v>Atlántida</v>
      </c>
      <c r="D1155" s="69" t="str" cm="1">
        <f t="array" ref="D1155">+INDEX(Table_4[[Departamento]:[Municipio]],FINAL!$B1155,4)</f>
        <v>San Francisco</v>
      </c>
      <c r="E1155" s="69" t="str" cm="1">
        <f t="array" ref="E1155">+INDEX(Table_4[[Departamento]:[Municipio]],FINAL!$B1155,3)</f>
        <v>0106</v>
      </c>
      <c r="F1155" s="96">
        <f t="shared" si="103"/>
        <v>44081</v>
      </c>
      <c r="G1155" s="71" t="str">
        <f>+CONSOLIDADO[[#This Row],[Codigo Municipio]]&amp;CONSOLIDADO[[#This Row],[Fecha]]</f>
        <v>010644081</v>
      </c>
      <c r="H1155" s="72">
        <f>+IFERROR(VLOOKUP($G1155,TDAcumula!$C$2:$E$2027,3,0),0)</f>
        <v>0</v>
      </c>
      <c r="I1155" s="73">
        <f t="shared" si="100"/>
        <v>1</v>
      </c>
      <c r="J1155" s="74">
        <f>+IF(CONSOLIDADO[[#This Row],[Codigo Municipio]]=E1154,CONSOLIDADO[[#This Row],[Fallecidos Diarios]]+J1154,CONSOLIDADO[[#This Row],[Fallecidos Diarios]])</f>
        <v>0</v>
      </c>
      <c r="K1155" s="75">
        <f t="shared" si="101"/>
        <v>0</v>
      </c>
      <c r="L1155" s="76">
        <f>+IF(CONSOLIDADO[[#This Row],[Codigo Municipio]]=E1154,CONSOLIDADO[[#This Row],[Recuperados Diarios]]+L1154,CONSOLIDADO[[#This Row],[Recuperados Diarios]])</f>
        <v>1</v>
      </c>
      <c r="M1155" s="77" cm="1">
        <f t="array" ref="M1155">+IFERROR(IF(CONSOLIDADO[[#This Row],[Día]]&lt;14,0,INDEX(CONSOLIDADO[Casos Diarios],ROW()-14,1)),0)</f>
        <v>0</v>
      </c>
      <c r="N1155" s="72">
        <f>+IF(CONSOLIDADO[[#This Row],[Clave]]="710143893",1,IF(OR(CONSOLIDADO[[#This Row],[Casos Acumulados]]&gt;0,CONSOLIDADO[[#This Row],[Muertes]]&gt;0),N1154+1,I1155))</f>
        <v>161</v>
      </c>
      <c r="O1155" s="69">
        <f>+IFERROR(VLOOKUP($G1155,TDMuertes!$C$2:$E$534,3,0),0)</f>
        <v>0</v>
      </c>
      <c r="P1155" s="94" t="str">
        <f t="shared" ca="1" si="102"/>
        <v>OUT TIME</v>
      </c>
      <c r="Q1155" s="78">
        <f>+IFERROR(VLOOKUP(CONSOLIDADO[[#This Row],[Codigo Municipio]],TDDia!$A$4:$B$394,2,0),0)</f>
        <v>0</v>
      </c>
    </row>
    <row r="1156" spans="2:17" ht="14.45">
      <c r="B1156">
        <f t="shared" si="99"/>
        <v>6</v>
      </c>
      <c r="C1156" s="69" t="str" cm="1">
        <f t="array" ref="C1156">+INDEX(Table_4[[Departamento]:[Municipio]],FINAL!$B1156,1)</f>
        <v>Atlántida</v>
      </c>
      <c r="D1156" s="69" t="str" cm="1">
        <f t="array" ref="D1156">+INDEX(Table_4[[Departamento]:[Municipio]],FINAL!$B1156,4)</f>
        <v>San Francisco</v>
      </c>
      <c r="E1156" s="69" t="str" cm="1">
        <f t="array" ref="E1156">+INDEX(Table_4[[Departamento]:[Municipio]],FINAL!$B1156,3)</f>
        <v>0106</v>
      </c>
      <c r="F1156" s="96">
        <f t="shared" si="103"/>
        <v>44082</v>
      </c>
      <c r="G1156" s="71" t="str">
        <f>+CONSOLIDADO[[#This Row],[Codigo Municipio]]&amp;CONSOLIDADO[[#This Row],[Fecha]]</f>
        <v>010644082</v>
      </c>
      <c r="H1156" s="72">
        <f>+IFERROR(VLOOKUP($G1156,TDAcumula!$C$2:$E$2027,3,0),0)</f>
        <v>0</v>
      </c>
      <c r="I1156" s="73">
        <f t="shared" si="100"/>
        <v>1</v>
      </c>
      <c r="J1156" s="74">
        <f>+IF(CONSOLIDADO[[#This Row],[Codigo Municipio]]=E1155,CONSOLIDADO[[#This Row],[Fallecidos Diarios]]+J1155,CONSOLIDADO[[#This Row],[Fallecidos Diarios]])</f>
        <v>0</v>
      </c>
      <c r="K1156" s="75">
        <f t="shared" si="101"/>
        <v>0</v>
      </c>
      <c r="L1156" s="76">
        <f>+IF(CONSOLIDADO[[#This Row],[Codigo Municipio]]=E1155,CONSOLIDADO[[#This Row],[Recuperados Diarios]]+L1155,CONSOLIDADO[[#This Row],[Recuperados Diarios]])</f>
        <v>1</v>
      </c>
      <c r="M1156" s="77" cm="1">
        <f t="array" ref="M1156">+IFERROR(IF(CONSOLIDADO[[#This Row],[Día]]&lt;14,0,INDEX(CONSOLIDADO[Casos Diarios],ROW()-14,1)),0)</f>
        <v>0</v>
      </c>
      <c r="N1156" s="72">
        <f>+IF(CONSOLIDADO[[#This Row],[Clave]]="710143893",1,IF(OR(CONSOLIDADO[[#This Row],[Casos Acumulados]]&gt;0,CONSOLIDADO[[#This Row],[Muertes]]&gt;0),N1155+1,I1156))</f>
        <v>162</v>
      </c>
      <c r="O1156" s="69">
        <f>+IFERROR(VLOOKUP($G1156,TDMuertes!$C$2:$E$534,3,0),0)</f>
        <v>0</v>
      </c>
      <c r="P1156" s="94" t="str">
        <f t="shared" ca="1" si="102"/>
        <v>OUT TIME</v>
      </c>
      <c r="Q1156" s="78">
        <f>+IFERROR(VLOOKUP(CONSOLIDADO[[#This Row],[Codigo Municipio]],TDDia!$A$4:$B$394,2,0),0)</f>
        <v>0</v>
      </c>
    </row>
    <row r="1157" spans="2:17" ht="14.45">
      <c r="B1157">
        <f t="shared" ref="B1157:B1220" si="104">+IF(F1156=44085,B1156+1,B1156)</f>
        <v>6</v>
      </c>
      <c r="C1157" s="69" t="str" cm="1">
        <f t="array" ref="C1157">+INDEX(Table_4[[Departamento]:[Municipio]],FINAL!$B1157,1)</f>
        <v>Atlántida</v>
      </c>
      <c r="D1157" s="69" t="str" cm="1">
        <f t="array" ref="D1157">+INDEX(Table_4[[Departamento]:[Municipio]],FINAL!$B1157,4)</f>
        <v>San Francisco</v>
      </c>
      <c r="E1157" s="69" t="str" cm="1">
        <f t="array" ref="E1157">+INDEX(Table_4[[Departamento]:[Municipio]],FINAL!$B1157,3)</f>
        <v>0106</v>
      </c>
      <c r="F1157" s="96">
        <f t="shared" si="103"/>
        <v>44083</v>
      </c>
      <c r="G1157" s="71" t="str">
        <f>+CONSOLIDADO[[#This Row],[Codigo Municipio]]&amp;CONSOLIDADO[[#This Row],[Fecha]]</f>
        <v>010644083</v>
      </c>
      <c r="H1157" s="72">
        <f>+IFERROR(VLOOKUP($G1157,TDAcumula!$C$2:$E$2027,3,0),0)</f>
        <v>0</v>
      </c>
      <c r="I1157" s="73">
        <f t="shared" si="100"/>
        <v>1</v>
      </c>
      <c r="J1157" s="74">
        <f>+IF(CONSOLIDADO[[#This Row],[Codigo Municipio]]=E1156,CONSOLIDADO[[#This Row],[Fallecidos Diarios]]+J1156,CONSOLIDADO[[#This Row],[Fallecidos Diarios]])</f>
        <v>0</v>
      </c>
      <c r="K1157" s="75">
        <f t="shared" si="101"/>
        <v>0</v>
      </c>
      <c r="L1157" s="76">
        <f>+IF(CONSOLIDADO[[#This Row],[Codigo Municipio]]=E1156,CONSOLIDADO[[#This Row],[Recuperados Diarios]]+L1156,CONSOLIDADO[[#This Row],[Recuperados Diarios]])</f>
        <v>1</v>
      </c>
      <c r="M1157" s="77" cm="1">
        <f t="array" ref="M1157">+IFERROR(IF(CONSOLIDADO[[#This Row],[Día]]&lt;14,0,INDEX(CONSOLIDADO[Casos Diarios],ROW()-14,1)),0)</f>
        <v>0</v>
      </c>
      <c r="N1157" s="72">
        <f>+IF(CONSOLIDADO[[#This Row],[Clave]]="710143893",1,IF(OR(CONSOLIDADO[[#This Row],[Casos Acumulados]]&gt;0,CONSOLIDADO[[#This Row],[Muertes]]&gt;0),N1156+1,I1157))</f>
        <v>163</v>
      </c>
      <c r="O1157" s="69">
        <f>+IFERROR(VLOOKUP($G1157,TDMuertes!$C$2:$E$534,3,0),0)</f>
        <v>0</v>
      </c>
      <c r="P1157" s="94" t="str">
        <f t="shared" ca="1" si="102"/>
        <v>OUT TIME</v>
      </c>
      <c r="Q1157" s="78">
        <f>+IFERROR(VLOOKUP(CONSOLIDADO[[#This Row],[Codigo Municipio]],TDDia!$A$4:$B$394,2,0),0)</f>
        <v>0</v>
      </c>
    </row>
    <row r="1158" spans="2:17" ht="14.45">
      <c r="B1158">
        <f t="shared" si="104"/>
        <v>6</v>
      </c>
      <c r="C1158" s="69" t="str" cm="1">
        <f t="array" ref="C1158">+INDEX(Table_4[[Departamento]:[Municipio]],FINAL!$B1158,1)</f>
        <v>Atlántida</v>
      </c>
      <c r="D1158" s="69" t="str" cm="1">
        <f t="array" ref="D1158">+INDEX(Table_4[[Departamento]:[Municipio]],FINAL!$B1158,4)</f>
        <v>San Francisco</v>
      </c>
      <c r="E1158" s="69" t="str" cm="1">
        <f t="array" ref="E1158">+INDEX(Table_4[[Departamento]:[Municipio]],FINAL!$B1158,3)</f>
        <v>0106</v>
      </c>
      <c r="F1158" s="96">
        <f t="shared" si="103"/>
        <v>44084</v>
      </c>
      <c r="G1158" s="71" t="str">
        <f>+CONSOLIDADO[[#This Row],[Codigo Municipio]]&amp;CONSOLIDADO[[#This Row],[Fecha]]</f>
        <v>010644084</v>
      </c>
      <c r="H1158" s="72">
        <f>+IFERROR(VLOOKUP($G1158,TDAcumula!$C$2:$E$2027,3,0),0)</f>
        <v>0</v>
      </c>
      <c r="I1158" s="73">
        <f t="shared" si="100"/>
        <v>1</v>
      </c>
      <c r="J1158" s="74">
        <f>+IF(CONSOLIDADO[[#This Row],[Codigo Municipio]]=E1157,CONSOLIDADO[[#This Row],[Fallecidos Diarios]]+J1157,CONSOLIDADO[[#This Row],[Fallecidos Diarios]])</f>
        <v>0</v>
      </c>
      <c r="K1158" s="75">
        <f t="shared" si="101"/>
        <v>0</v>
      </c>
      <c r="L1158" s="76">
        <f>+IF(CONSOLIDADO[[#This Row],[Codigo Municipio]]=E1157,CONSOLIDADO[[#This Row],[Recuperados Diarios]]+L1157,CONSOLIDADO[[#This Row],[Recuperados Diarios]])</f>
        <v>1</v>
      </c>
      <c r="M1158" s="77" cm="1">
        <f t="array" ref="M1158">+IFERROR(IF(CONSOLIDADO[[#This Row],[Día]]&lt;14,0,INDEX(CONSOLIDADO[Casos Diarios],ROW()-14,1)),0)</f>
        <v>0</v>
      </c>
      <c r="N1158" s="72">
        <f>+IF(CONSOLIDADO[[#This Row],[Clave]]="710143893",1,IF(OR(CONSOLIDADO[[#This Row],[Casos Acumulados]]&gt;0,CONSOLIDADO[[#This Row],[Muertes]]&gt;0),N1157+1,I1158))</f>
        <v>164</v>
      </c>
      <c r="O1158" s="69">
        <f>+IFERROR(VLOOKUP($G1158,TDMuertes!$C$2:$E$534,3,0),0)</f>
        <v>0</v>
      </c>
      <c r="P1158" s="94" t="str">
        <f t="shared" ca="1" si="102"/>
        <v>OUT TIME</v>
      </c>
      <c r="Q1158" s="78">
        <f>+IFERROR(VLOOKUP(CONSOLIDADO[[#This Row],[Codigo Municipio]],TDDia!$A$4:$B$394,2,0),0)</f>
        <v>0</v>
      </c>
    </row>
    <row r="1159" spans="2:17" ht="14.45">
      <c r="B1159">
        <f t="shared" si="104"/>
        <v>6</v>
      </c>
      <c r="C1159" s="69" t="str" cm="1">
        <f t="array" ref="C1159">+INDEX(Table_4[[Departamento]:[Municipio]],FINAL!$B1159,1)</f>
        <v>Atlántida</v>
      </c>
      <c r="D1159" s="69" t="str" cm="1">
        <f t="array" ref="D1159">+INDEX(Table_4[[Departamento]:[Municipio]],FINAL!$B1159,4)</f>
        <v>San Francisco</v>
      </c>
      <c r="E1159" s="69" t="str" cm="1">
        <f t="array" ref="E1159">+INDEX(Table_4[[Departamento]:[Municipio]],FINAL!$B1159,3)</f>
        <v>0106</v>
      </c>
      <c r="F1159" s="96">
        <f t="shared" si="103"/>
        <v>44085</v>
      </c>
      <c r="G1159" s="71" t="str">
        <f>+CONSOLIDADO[[#This Row],[Codigo Municipio]]&amp;CONSOLIDADO[[#This Row],[Fecha]]</f>
        <v>010644085</v>
      </c>
      <c r="H1159" s="72">
        <f>+IFERROR(VLOOKUP($G1159,TDAcumula!$C$2:$E$2027,3,0),0)</f>
        <v>0</v>
      </c>
      <c r="I1159" s="73">
        <f t="shared" si="100"/>
        <v>1</v>
      </c>
      <c r="J1159" s="74">
        <f>+IF(CONSOLIDADO[[#This Row],[Codigo Municipio]]=E1158,CONSOLIDADO[[#This Row],[Fallecidos Diarios]]+J1158,CONSOLIDADO[[#This Row],[Fallecidos Diarios]])</f>
        <v>0</v>
      </c>
      <c r="K1159" s="75">
        <f t="shared" si="101"/>
        <v>0</v>
      </c>
      <c r="L1159" s="76">
        <f>+IF(CONSOLIDADO[[#This Row],[Codigo Municipio]]=E1158,CONSOLIDADO[[#This Row],[Recuperados Diarios]]+L1158,CONSOLIDADO[[#This Row],[Recuperados Diarios]])</f>
        <v>1</v>
      </c>
      <c r="M1159" s="77" cm="1">
        <f t="array" ref="M1159">+IFERROR(IF(CONSOLIDADO[[#This Row],[Día]]&lt;14,0,INDEX(CONSOLIDADO[Casos Diarios],ROW()-14,1)),0)</f>
        <v>0</v>
      </c>
      <c r="N1159" s="72">
        <f>+IF(CONSOLIDADO[[#This Row],[Clave]]="710143893",1,IF(OR(CONSOLIDADO[[#This Row],[Casos Acumulados]]&gt;0,CONSOLIDADO[[#This Row],[Muertes]]&gt;0),N1158+1,I1159))</f>
        <v>165</v>
      </c>
      <c r="O1159" s="69">
        <f>+IFERROR(VLOOKUP($G1159,TDMuertes!$C$2:$E$534,3,0),0)</f>
        <v>0</v>
      </c>
      <c r="P1159" s="94" t="str">
        <f t="shared" ca="1" si="102"/>
        <v>OUT TIME</v>
      </c>
      <c r="Q1159" s="78">
        <f>+IFERROR(VLOOKUP(CONSOLIDADO[[#This Row],[Codigo Municipio]],TDDia!$A$4:$B$394,2,0),0)</f>
        <v>0</v>
      </c>
    </row>
    <row r="1160" spans="2:17" ht="14.45">
      <c r="B1160">
        <f t="shared" si="104"/>
        <v>7</v>
      </c>
      <c r="C1160" s="69" t="str" cm="1">
        <f t="array" ref="C1160">+INDEX(Table_4[[Departamento]:[Municipio]],FINAL!$B1160,1)</f>
        <v>Atlántida</v>
      </c>
      <c r="D1160" s="69" t="str" cm="1">
        <f t="array" ref="D1160">+INDEX(Table_4[[Departamento]:[Municipio]],FINAL!$B1160,4)</f>
        <v>Tela</v>
      </c>
      <c r="E1160" s="69" t="str" cm="1">
        <f t="array" ref="E1160">+INDEX(Table_4[[Departamento]:[Municipio]],FINAL!$B1160,3)</f>
        <v>0107</v>
      </c>
      <c r="F1160" s="96">
        <f t="shared" si="103"/>
        <v>43893</v>
      </c>
      <c r="G1160" s="71" t="str">
        <f>+CONSOLIDADO[[#This Row],[Codigo Municipio]]&amp;CONSOLIDADO[[#This Row],[Fecha]]</f>
        <v>010743893</v>
      </c>
      <c r="H1160" s="72">
        <f>+IFERROR(VLOOKUP($G1160,TDAcumula!$C$2:$E$2027,3,0),0)</f>
        <v>0</v>
      </c>
      <c r="I1160" s="73">
        <f t="shared" si="100"/>
        <v>0</v>
      </c>
      <c r="J1160" s="74">
        <f>+IF(CONSOLIDADO[[#This Row],[Codigo Municipio]]=E1159,CONSOLIDADO[[#This Row],[Fallecidos Diarios]]+J1159,CONSOLIDADO[[#This Row],[Fallecidos Diarios]])</f>
        <v>0</v>
      </c>
      <c r="K1160" s="75">
        <f t="shared" si="101"/>
        <v>0</v>
      </c>
      <c r="L1160" s="76">
        <f>+IF(CONSOLIDADO[[#This Row],[Codigo Municipio]]=E1159,CONSOLIDADO[[#This Row],[Recuperados Diarios]]+L1159,CONSOLIDADO[[#This Row],[Recuperados Diarios]])</f>
        <v>0</v>
      </c>
      <c r="M1160" s="77" cm="1">
        <f t="array" ref="M1160">+IFERROR(IF(CONSOLIDADO[[#This Row],[Día]]&lt;14,0,INDEX(CONSOLIDADO[Casos Diarios],ROW()-14,1)),0)</f>
        <v>0</v>
      </c>
      <c r="N1160" s="72">
        <f>+IF(CONSOLIDADO[[#This Row],[Clave]]="710143893",1,IF(OR(CONSOLIDADO[[#This Row],[Casos Acumulados]]&gt;0,CONSOLIDADO[[#This Row],[Muertes]]&gt;0),N1159+1,I1160))</f>
        <v>0</v>
      </c>
      <c r="O1160" s="69">
        <f>+IFERROR(VLOOKUP($G1160,TDMuertes!$C$2:$E$534,3,0),0)</f>
        <v>0</v>
      </c>
      <c r="P1160" s="94" t="str">
        <f t="shared" ca="1" si="102"/>
        <v>OFF</v>
      </c>
      <c r="Q1160" s="78">
        <f>+IFERROR(VLOOKUP(CONSOLIDADO[[#This Row],[Codigo Municipio]],TDDia!$A$4:$B$394,2,0),0)</f>
        <v>0</v>
      </c>
    </row>
    <row r="1161" spans="2:17" ht="14.45">
      <c r="B1161">
        <f t="shared" si="104"/>
        <v>7</v>
      </c>
      <c r="C1161" s="69" t="str" cm="1">
        <f t="array" ref="C1161">+INDEX(Table_4[[Departamento]:[Municipio]],FINAL!$B1161,1)</f>
        <v>Atlántida</v>
      </c>
      <c r="D1161" s="69" t="str" cm="1">
        <f t="array" ref="D1161">+INDEX(Table_4[[Departamento]:[Municipio]],FINAL!$B1161,4)</f>
        <v>Tela</v>
      </c>
      <c r="E1161" s="69" t="str" cm="1">
        <f t="array" ref="E1161">+INDEX(Table_4[[Departamento]:[Municipio]],FINAL!$B1161,3)</f>
        <v>0107</v>
      </c>
      <c r="F1161" s="96">
        <f t="shared" si="103"/>
        <v>43894</v>
      </c>
      <c r="G1161" s="71" t="str">
        <f>+CONSOLIDADO[[#This Row],[Codigo Municipio]]&amp;CONSOLIDADO[[#This Row],[Fecha]]</f>
        <v>010743894</v>
      </c>
      <c r="H1161" s="72">
        <f>+IFERROR(VLOOKUP($G1161,TDAcumula!$C$2:$E$2027,3,0),0)</f>
        <v>0</v>
      </c>
      <c r="I1161" s="73">
        <f t="shared" si="100"/>
        <v>0</v>
      </c>
      <c r="J1161" s="74">
        <f>+IF(CONSOLIDADO[[#This Row],[Codigo Municipio]]=E1160,CONSOLIDADO[[#This Row],[Fallecidos Diarios]]+J1160,CONSOLIDADO[[#This Row],[Fallecidos Diarios]])</f>
        <v>0</v>
      </c>
      <c r="K1161" s="75">
        <f t="shared" si="101"/>
        <v>0</v>
      </c>
      <c r="L1161" s="76">
        <f>+IF(CONSOLIDADO[[#This Row],[Codigo Municipio]]=E1160,CONSOLIDADO[[#This Row],[Recuperados Diarios]]+L1160,CONSOLIDADO[[#This Row],[Recuperados Diarios]])</f>
        <v>0</v>
      </c>
      <c r="M1161" s="77" cm="1">
        <f t="array" ref="M1161">+IFERROR(IF(CONSOLIDADO[[#This Row],[Día]]&lt;14,0,INDEX(CONSOLIDADO[Casos Diarios],ROW()-14,1)),0)</f>
        <v>0</v>
      </c>
      <c r="N1161" s="72">
        <f>+IF(CONSOLIDADO[[#This Row],[Clave]]="710143893",1,IF(OR(CONSOLIDADO[[#This Row],[Casos Acumulados]]&gt;0,CONSOLIDADO[[#This Row],[Muertes]]&gt;0),N1160+1,I1161))</f>
        <v>0</v>
      </c>
      <c r="O1161" s="69">
        <f>+IFERROR(VLOOKUP($G1161,TDMuertes!$C$2:$E$534,3,0),0)</f>
        <v>0</v>
      </c>
      <c r="P1161" s="94" t="str">
        <f t="shared" ca="1" si="102"/>
        <v>OFF</v>
      </c>
      <c r="Q1161" s="78">
        <f>+IFERROR(VLOOKUP(CONSOLIDADO[[#This Row],[Codigo Municipio]],TDDia!$A$4:$B$394,2,0),0)</f>
        <v>0</v>
      </c>
    </row>
    <row r="1162" spans="2:17" ht="14.45">
      <c r="B1162">
        <f t="shared" si="104"/>
        <v>7</v>
      </c>
      <c r="C1162" s="69" t="str" cm="1">
        <f t="array" ref="C1162">+INDEX(Table_4[[Departamento]:[Municipio]],FINAL!$B1162,1)</f>
        <v>Atlántida</v>
      </c>
      <c r="D1162" s="69" t="str" cm="1">
        <f t="array" ref="D1162">+INDEX(Table_4[[Departamento]:[Municipio]],FINAL!$B1162,4)</f>
        <v>Tela</v>
      </c>
      <c r="E1162" s="69" t="str" cm="1">
        <f t="array" ref="E1162">+INDEX(Table_4[[Departamento]:[Municipio]],FINAL!$B1162,3)</f>
        <v>0107</v>
      </c>
      <c r="F1162" s="96">
        <f t="shared" si="103"/>
        <v>43895</v>
      </c>
      <c r="G1162" s="71" t="str">
        <f>+CONSOLIDADO[[#This Row],[Codigo Municipio]]&amp;CONSOLIDADO[[#This Row],[Fecha]]</f>
        <v>010743895</v>
      </c>
      <c r="H1162" s="72">
        <f>+IFERROR(VLOOKUP($G1162,TDAcumula!$C$2:$E$2027,3,0),0)</f>
        <v>0</v>
      </c>
      <c r="I1162" s="73">
        <f t="shared" si="100"/>
        <v>0</v>
      </c>
      <c r="J1162" s="74">
        <f>+IF(CONSOLIDADO[[#This Row],[Codigo Municipio]]=E1161,CONSOLIDADO[[#This Row],[Fallecidos Diarios]]+J1161,CONSOLIDADO[[#This Row],[Fallecidos Diarios]])</f>
        <v>0</v>
      </c>
      <c r="K1162" s="75">
        <f t="shared" si="101"/>
        <v>0</v>
      </c>
      <c r="L1162" s="76">
        <f>+IF(CONSOLIDADO[[#This Row],[Codigo Municipio]]=E1161,CONSOLIDADO[[#This Row],[Recuperados Diarios]]+L1161,CONSOLIDADO[[#This Row],[Recuperados Diarios]])</f>
        <v>0</v>
      </c>
      <c r="M1162" s="77" cm="1">
        <f t="array" ref="M1162">+IFERROR(IF(CONSOLIDADO[[#This Row],[Día]]&lt;14,0,INDEX(CONSOLIDADO[Casos Diarios],ROW()-14,1)),0)</f>
        <v>0</v>
      </c>
      <c r="N1162" s="72">
        <f>+IF(CONSOLIDADO[[#This Row],[Clave]]="710143893",1,IF(OR(CONSOLIDADO[[#This Row],[Casos Acumulados]]&gt;0,CONSOLIDADO[[#This Row],[Muertes]]&gt;0),N1161+1,I1162))</f>
        <v>0</v>
      </c>
      <c r="O1162" s="69">
        <f>+IFERROR(VLOOKUP($G1162,TDMuertes!$C$2:$E$534,3,0),0)</f>
        <v>0</v>
      </c>
      <c r="P1162" s="94" t="str">
        <f t="shared" ca="1" si="102"/>
        <v>OFF</v>
      </c>
      <c r="Q1162" s="78">
        <f>+IFERROR(VLOOKUP(CONSOLIDADO[[#This Row],[Codigo Municipio]],TDDia!$A$4:$B$394,2,0),0)</f>
        <v>0</v>
      </c>
    </row>
    <row r="1163" spans="2:17" ht="14.45">
      <c r="B1163">
        <f t="shared" si="104"/>
        <v>7</v>
      </c>
      <c r="C1163" s="69" t="str" cm="1">
        <f t="array" ref="C1163">+INDEX(Table_4[[Departamento]:[Municipio]],FINAL!$B1163,1)</f>
        <v>Atlántida</v>
      </c>
      <c r="D1163" s="69" t="str" cm="1">
        <f t="array" ref="D1163">+INDEX(Table_4[[Departamento]:[Municipio]],FINAL!$B1163,4)</f>
        <v>Tela</v>
      </c>
      <c r="E1163" s="69" t="str" cm="1">
        <f t="array" ref="E1163">+INDEX(Table_4[[Departamento]:[Municipio]],FINAL!$B1163,3)</f>
        <v>0107</v>
      </c>
      <c r="F1163" s="96">
        <f t="shared" si="103"/>
        <v>43896</v>
      </c>
      <c r="G1163" s="71" t="str">
        <f>+CONSOLIDADO[[#This Row],[Codigo Municipio]]&amp;CONSOLIDADO[[#This Row],[Fecha]]</f>
        <v>010743896</v>
      </c>
      <c r="H1163" s="72">
        <f>+IFERROR(VLOOKUP($G1163,TDAcumula!$C$2:$E$2027,3,0),0)</f>
        <v>0</v>
      </c>
      <c r="I1163" s="73">
        <f t="shared" si="100"/>
        <v>0</v>
      </c>
      <c r="J1163" s="74">
        <f>+IF(CONSOLIDADO[[#This Row],[Codigo Municipio]]=E1162,CONSOLIDADO[[#This Row],[Fallecidos Diarios]]+J1162,CONSOLIDADO[[#This Row],[Fallecidos Diarios]])</f>
        <v>0</v>
      </c>
      <c r="K1163" s="75">
        <f t="shared" si="101"/>
        <v>0</v>
      </c>
      <c r="L1163" s="76">
        <f>+IF(CONSOLIDADO[[#This Row],[Codigo Municipio]]=E1162,CONSOLIDADO[[#This Row],[Recuperados Diarios]]+L1162,CONSOLIDADO[[#This Row],[Recuperados Diarios]])</f>
        <v>0</v>
      </c>
      <c r="M1163" s="77" cm="1">
        <f t="array" ref="M1163">+IFERROR(IF(CONSOLIDADO[[#This Row],[Día]]&lt;14,0,INDEX(CONSOLIDADO[Casos Diarios],ROW()-14,1)),0)</f>
        <v>0</v>
      </c>
      <c r="N1163" s="72">
        <f>+IF(CONSOLIDADO[[#This Row],[Clave]]="710143893",1,IF(OR(CONSOLIDADO[[#This Row],[Casos Acumulados]]&gt;0,CONSOLIDADO[[#This Row],[Muertes]]&gt;0),N1162+1,I1163))</f>
        <v>0</v>
      </c>
      <c r="O1163" s="69">
        <f>+IFERROR(VLOOKUP($G1163,TDMuertes!$C$2:$E$534,3,0),0)</f>
        <v>0</v>
      </c>
      <c r="P1163" s="94" t="str">
        <f t="shared" ca="1" si="102"/>
        <v>OFF</v>
      </c>
      <c r="Q1163" s="78">
        <f>+IFERROR(VLOOKUP(CONSOLIDADO[[#This Row],[Codigo Municipio]],TDDia!$A$4:$B$394,2,0),0)</f>
        <v>0</v>
      </c>
    </row>
    <row r="1164" spans="2:17" ht="14.45">
      <c r="B1164">
        <f t="shared" si="104"/>
        <v>7</v>
      </c>
      <c r="C1164" s="69" t="str" cm="1">
        <f t="array" ref="C1164">+INDEX(Table_4[[Departamento]:[Municipio]],FINAL!$B1164,1)</f>
        <v>Atlántida</v>
      </c>
      <c r="D1164" s="69" t="str" cm="1">
        <f t="array" ref="D1164">+INDEX(Table_4[[Departamento]:[Municipio]],FINAL!$B1164,4)</f>
        <v>Tela</v>
      </c>
      <c r="E1164" s="69" t="str" cm="1">
        <f t="array" ref="E1164">+INDEX(Table_4[[Departamento]:[Municipio]],FINAL!$B1164,3)</f>
        <v>0107</v>
      </c>
      <c r="F1164" s="96">
        <f t="shared" si="103"/>
        <v>43897</v>
      </c>
      <c r="G1164" s="71" t="str">
        <f>+CONSOLIDADO[[#This Row],[Codigo Municipio]]&amp;CONSOLIDADO[[#This Row],[Fecha]]</f>
        <v>010743897</v>
      </c>
      <c r="H1164" s="72">
        <f>+IFERROR(VLOOKUP($G1164,TDAcumula!$C$2:$E$2027,3,0),0)</f>
        <v>0</v>
      </c>
      <c r="I1164" s="73">
        <f t="shared" si="100"/>
        <v>0</v>
      </c>
      <c r="J1164" s="74">
        <f>+IF(CONSOLIDADO[[#This Row],[Codigo Municipio]]=E1163,CONSOLIDADO[[#This Row],[Fallecidos Diarios]]+J1163,CONSOLIDADO[[#This Row],[Fallecidos Diarios]])</f>
        <v>0</v>
      </c>
      <c r="K1164" s="75">
        <f t="shared" si="101"/>
        <v>0</v>
      </c>
      <c r="L1164" s="76">
        <f>+IF(CONSOLIDADO[[#This Row],[Codigo Municipio]]=E1163,CONSOLIDADO[[#This Row],[Recuperados Diarios]]+L1163,CONSOLIDADO[[#This Row],[Recuperados Diarios]])</f>
        <v>0</v>
      </c>
      <c r="M1164" s="77" cm="1">
        <f t="array" ref="M1164">+IFERROR(IF(CONSOLIDADO[[#This Row],[Día]]&lt;14,0,INDEX(CONSOLIDADO[Casos Diarios],ROW()-14,1)),0)</f>
        <v>0</v>
      </c>
      <c r="N1164" s="72">
        <f>+IF(CONSOLIDADO[[#This Row],[Clave]]="710143893",1,IF(OR(CONSOLIDADO[[#This Row],[Casos Acumulados]]&gt;0,CONSOLIDADO[[#This Row],[Muertes]]&gt;0),N1163+1,I1164))</f>
        <v>0</v>
      </c>
      <c r="O1164" s="69">
        <f>+IFERROR(VLOOKUP($G1164,TDMuertes!$C$2:$E$534,3,0),0)</f>
        <v>0</v>
      </c>
      <c r="P1164" s="94" t="str">
        <f t="shared" ca="1" si="102"/>
        <v>OFF</v>
      </c>
      <c r="Q1164" s="78">
        <f>+IFERROR(VLOOKUP(CONSOLIDADO[[#This Row],[Codigo Municipio]],TDDia!$A$4:$B$394,2,0),0)</f>
        <v>0</v>
      </c>
    </row>
    <row r="1165" spans="2:17" ht="14.45">
      <c r="B1165">
        <f t="shared" si="104"/>
        <v>7</v>
      </c>
      <c r="C1165" s="69" t="str" cm="1">
        <f t="array" ref="C1165">+INDEX(Table_4[[Departamento]:[Municipio]],FINAL!$B1165,1)</f>
        <v>Atlántida</v>
      </c>
      <c r="D1165" s="69" t="str" cm="1">
        <f t="array" ref="D1165">+INDEX(Table_4[[Departamento]:[Municipio]],FINAL!$B1165,4)</f>
        <v>Tela</v>
      </c>
      <c r="E1165" s="69" t="str" cm="1">
        <f t="array" ref="E1165">+INDEX(Table_4[[Departamento]:[Municipio]],FINAL!$B1165,3)</f>
        <v>0107</v>
      </c>
      <c r="F1165" s="96">
        <f t="shared" si="103"/>
        <v>43898</v>
      </c>
      <c r="G1165" s="71" t="str">
        <f>+CONSOLIDADO[[#This Row],[Codigo Municipio]]&amp;CONSOLIDADO[[#This Row],[Fecha]]</f>
        <v>010743898</v>
      </c>
      <c r="H1165" s="72">
        <f>+IFERROR(VLOOKUP($G1165,TDAcumula!$C$2:$E$2027,3,0),0)</f>
        <v>0</v>
      </c>
      <c r="I1165" s="73">
        <f t="shared" si="100"/>
        <v>0</v>
      </c>
      <c r="J1165" s="74">
        <f>+IF(CONSOLIDADO[[#This Row],[Codigo Municipio]]=E1164,CONSOLIDADO[[#This Row],[Fallecidos Diarios]]+J1164,CONSOLIDADO[[#This Row],[Fallecidos Diarios]])</f>
        <v>0</v>
      </c>
      <c r="K1165" s="75">
        <f t="shared" si="101"/>
        <v>0</v>
      </c>
      <c r="L1165" s="76">
        <f>+IF(CONSOLIDADO[[#This Row],[Codigo Municipio]]=E1164,CONSOLIDADO[[#This Row],[Recuperados Diarios]]+L1164,CONSOLIDADO[[#This Row],[Recuperados Diarios]])</f>
        <v>0</v>
      </c>
      <c r="M1165" s="77" cm="1">
        <f t="array" ref="M1165">+IFERROR(IF(CONSOLIDADO[[#This Row],[Día]]&lt;14,0,INDEX(CONSOLIDADO[Casos Diarios],ROW()-14,1)),0)</f>
        <v>0</v>
      </c>
      <c r="N1165" s="72">
        <f>+IF(CONSOLIDADO[[#This Row],[Clave]]="710143893",1,IF(OR(CONSOLIDADO[[#This Row],[Casos Acumulados]]&gt;0,CONSOLIDADO[[#This Row],[Muertes]]&gt;0),N1164+1,I1165))</f>
        <v>0</v>
      </c>
      <c r="O1165" s="69">
        <f>+IFERROR(VLOOKUP($G1165,TDMuertes!$C$2:$E$534,3,0),0)</f>
        <v>0</v>
      </c>
      <c r="P1165" s="94" t="str">
        <f t="shared" ca="1" si="102"/>
        <v>OFF</v>
      </c>
      <c r="Q1165" s="78">
        <f>+IFERROR(VLOOKUP(CONSOLIDADO[[#This Row],[Codigo Municipio]],TDDia!$A$4:$B$394,2,0),0)</f>
        <v>0</v>
      </c>
    </row>
    <row r="1166" spans="2:17" ht="14.45">
      <c r="B1166">
        <f t="shared" si="104"/>
        <v>7</v>
      </c>
      <c r="C1166" s="69" t="str" cm="1">
        <f t="array" ref="C1166">+INDEX(Table_4[[Departamento]:[Municipio]],FINAL!$B1166,1)</f>
        <v>Atlántida</v>
      </c>
      <c r="D1166" s="69" t="str" cm="1">
        <f t="array" ref="D1166">+INDEX(Table_4[[Departamento]:[Municipio]],FINAL!$B1166,4)</f>
        <v>Tela</v>
      </c>
      <c r="E1166" s="69" t="str" cm="1">
        <f t="array" ref="E1166">+INDEX(Table_4[[Departamento]:[Municipio]],FINAL!$B1166,3)</f>
        <v>0107</v>
      </c>
      <c r="F1166" s="96">
        <f t="shared" si="103"/>
        <v>43899</v>
      </c>
      <c r="G1166" s="71" t="str">
        <f>+CONSOLIDADO[[#This Row],[Codigo Municipio]]&amp;CONSOLIDADO[[#This Row],[Fecha]]</f>
        <v>010743899</v>
      </c>
      <c r="H1166" s="72">
        <f>+IFERROR(VLOOKUP($G1166,TDAcumula!$C$2:$E$2027,3,0),0)</f>
        <v>0</v>
      </c>
      <c r="I1166" s="73">
        <f t="shared" si="100"/>
        <v>0</v>
      </c>
      <c r="J1166" s="74">
        <f>+IF(CONSOLIDADO[[#This Row],[Codigo Municipio]]=E1165,CONSOLIDADO[[#This Row],[Fallecidos Diarios]]+J1165,CONSOLIDADO[[#This Row],[Fallecidos Diarios]])</f>
        <v>0</v>
      </c>
      <c r="K1166" s="75">
        <f t="shared" si="101"/>
        <v>0</v>
      </c>
      <c r="L1166" s="76">
        <f>+IF(CONSOLIDADO[[#This Row],[Codigo Municipio]]=E1165,CONSOLIDADO[[#This Row],[Recuperados Diarios]]+L1165,CONSOLIDADO[[#This Row],[Recuperados Diarios]])</f>
        <v>0</v>
      </c>
      <c r="M1166" s="77" cm="1">
        <f t="array" ref="M1166">+IFERROR(IF(CONSOLIDADO[[#This Row],[Día]]&lt;14,0,INDEX(CONSOLIDADO[Casos Diarios],ROW()-14,1)),0)</f>
        <v>0</v>
      </c>
      <c r="N1166" s="72">
        <f>+IF(CONSOLIDADO[[#This Row],[Clave]]="710143893",1,IF(OR(CONSOLIDADO[[#This Row],[Casos Acumulados]]&gt;0,CONSOLIDADO[[#This Row],[Muertes]]&gt;0),N1165+1,I1166))</f>
        <v>0</v>
      </c>
      <c r="O1166" s="69">
        <f>+IFERROR(VLOOKUP($G1166,TDMuertes!$C$2:$E$534,3,0),0)</f>
        <v>0</v>
      </c>
      <c r="P1166" s="94" t="str">
        <f t="shared" ca="1" si="102"/>
        <v>OFF</v>
      </c>
      <c r="Q1166" s="78">
        <f>+IFERROR(VLOOKUP(CONSOLIDADO[[#This Row],[Codigo Municipio]],TDDia!$A$4:$B$394,2,0),0)</f>
        <v>0</v>
      </c>
    </row>
    <row r="1167" spans="2:17" ht="14.45">
      <c r="B1167">
        <f t="shared" si="104"/>
        <v>7</v>
      </c>
      <c r="C1167" s="69" t="str" cm="1">
        <f t="array" ref="C1167">+INDEX(Table_4[[Departamento]:[Municipio]],FINAL!$B1167,1)</f>
        <v>Atlántida</v>
      </c>
      <c r="D1167" s="69" t="str" cm="1">
        <f t="array" ref="D1167">+INDEX(Table_4[[Departamento]:[Municipio]],FINAL!$B1167,4)</f>
        <v>Tela</v>
      </c>
      <c r="E1167" s="69" t="str" cm="1">
        <f t="array" ref="E1167">+INDEX(Table_4[[Departamento]:[Municipio]],FINAL!$B1167,3)</f>
        <v>0107</v>
      </c>
      <c r="F1167" s="96">
        <f t="shared" si="103"/>
        <v>43900</v>
      </c>
      <c r="G1167" s="71" t="str">
        <f>+CONSOLIDADO[[#This Row],[Codigo Municipio]]&amp;CONSOLIDADO[[#This Row],[Fecha]]</f>
        <v>010743900</v>
      </c>
      <c r="H1167" s="72">
        <f>+IFERROR(VLOOKUP($G1167,TDAcumula!$C$2:$E$2027,3,0),0)</f>
        <v>0</v>
      </c>
      <c r="I1167" s="73">
        <f t="shared" si="100"/>
        <v>0</v>
      </c>
      <c r="J1167" s="74">
        <f>+IF(CONSOLIDADO[[#This Row],[Codigo Municipio]]=E1166,CONSOLIDADO[[#This Row],[Fallecidos Diarios]]+J1166,CONSOLIDADO[[#This Row],[Fallecidos Diarios]])</f>
        <v>0</v>
      </c>
      <c r="K1167" s="75">
        <f t="shared" si="101"/>
        <v>0</v>
      </c>
      <c r="L1167" s="76">
        <f>+IF(CONSOLIDADO[[#This Row],[Codigo Municipio]]=E1166,CONSOLIDADO[[#This Row],[Recuperados Diarios]]+L1166,CONSOLIDADO[[#This Row],[Recuperados Diarios]])</f>
        <v>0</v>
      </c>
      <c r="M1167" s="77" cm="1">
        <f t="array" ref="M1167">+IFERROR(IF(CONSOLIDADO[[#This Row],[Día]]&lt;14,0,INDEX(CONSOLIDADO[Casos Diarios],ROW()-14,1)),0)</f>
        <v>0</v>
      </c>
      <c r="N1167" s="72">
        <f>+IF(CONSOLIDADO[[#This Row],[Clave]]="710143893",1,IF(OR(CONSOLIDADO[[#This Row],[Casos Acumulados]]&gt;0,CONSOLIDADO[[#This Row],[Muertes]]&gt;0),N1166+1,I1167))</f>
        <v>0</v>
      </c>
      <c r="O1167" s="69">
        <f>+IFERROR(VLOOKUP($G1167,TDMuertes!$C$2:$E$534,3,0),0)</f>
        <v>0</v>
      </c>
      <c r="P1167" s="94" t="str">
        <f t="shared" ca="1" si="102"/>
        <v>OFF</v>
      </c>
      <c r="Q1167" s="78">
        <f>+IFERROR(VLOOKUP(CONSOLIDADO[[#This Row],[Codigo Municipio]],TDDia!$A$4:$B$394,2,0),0)</f>
        <v>0</v>
      </c>
    </row>
    <row r="1168" spans="2:17" ht="14.45">
      <c r="B1168">
        <f t="shared" si="104"/>
        <v>7</v>
      </c>
      <c r="C1168" s="69" t="str" cm="1">
        <f t="array" ref="C1168">+INDEX(Table_4[[Departamento]:[Municipio]],FINAL!$B1168,1)</f>
        <v>Atlántida</v>
      </c>
      <c r="D1168" s="69" t="str" cm="1">
        <f t="array" ref="D1168">+INDEX(Table_4[[Departamento]:[Municipio]],FINAL!$B1168,4)</f>
        <v>Tela</v>
      </c>
      <c r="E1168" s="69" t="str" cm="1">
        <f t="array" ref="E1168">+INDEX(Table_4[[Departamento]:[Municipio]],FINAL!$B1168,3)</f>
        <v>0107</v>
      </c>
      <c r="F1168" s="96">
        <f t="shared" si="103"/>
        <v>43901</v>
      </c>
      <c r="G1168" s="71" t="str">
        <f>+CONSOLIDADO[[#This Row],[Codigo Municipio]]&amp;CONSOLIDADO[[#This Row],[Fecha]]</f>
        <v>010743901</v>
      </c>
      <c r="H1168" s="72">
        <f>+IFERROR(VLOOKUP($G1168,TDAcumula!$C$2:$E$2027,3,0),0)</f>
        <v>0</v>
      </c>
      <c r="I1168" s="73">
        <f t="shared" si="100"/>
        <v>0</v>
      </c>
      <c r="J1168" s="74">
        <f>+IF(CONSOLIDADO[[#This Row],[Codigo Municipio]]=E1167,CONSOLIDADO[[#This Row],[Fallecidos Diarios]]+J1167,CONSOLIDADO[[#This Row],[Fallecidos Diarios]])</f>
        <v>0</v>
      </c>
      <c r="K1168" s="75">
        <f t="shared" si="101"/>
        <v>0</v>
      </c>
      <c r="L1168" s="76">
        <f>+IF(CONSOLIDADO[[#This Row],[Codigo Municipio]]=E1167,CONSOLIDADO[[#This Row],[Recuperados Diarios]]+L1167,CONSOLIDADO[[#This Row],[Recuperados Diarios]])</f>
        <v>0</v>
      </c>
      <c r="M1168" s="77" cm="1">
        <f t="array" ref="M1168">+IFERROR(IF(CONSOLIDADO[[#This Row],[Día]]&lt;14,0,INDEX(CONSOLIDADO[Casos Diarios],ROW()-14,1)),0)</f>
        <v>0</v>
      </c>
      <c r="N1168" s="72">
        <f>+IF(CONSOLIDADO[[#This Row],[Clave]]="710143893",1,IF(OR(CONSOLIDADO[[#This Row],[Casos Acumulados]]&gt;0,CONSOLIDADO[[#This Row],[Muertes]]&gt;0),N1167+1,I1168))</f>
        <v>0</v>
      </c>
      <c r="O1168" s="69">
        <f>+IFERROR(VLOOKUP($G1168,TDMuertes!$C$2:$E$534,3,0),0)</f>
        <v>0</v>
      </c>
      <c r="P1168" s="94" t="str">
        <f t="shared" ca="1" si="102"/>
        <v>OFF</v>
      </c>
      <c r="Q1168" s="78">
        <f>+IFERROR(VLOOKUP(CONSOLIDADO[[#This Row],[Codigo Municipio]],TDDia!$A$4:$B$394,2,0),0)</f>
        <v>0</v>
      </c>
    </row>
    <row r="1169" spans="2:17" ht="14.45">
      <c r="B1169">
        <f t="shared" si="104"/>
        <v>7</v>
      </c>
      <c r="C1169" s="69" t="str" cm="1">
        <f t="array" ref="C1169">+INDEX(Table_4[[Departamento]:[Municipio]],FINAL!$B1169,1)</f>
        <v>Atlántida</v>
      </c>
      <c r="D1169" s="69" t="str" cm="1">
        <f t="array" ref="D1169">+INDEX(Table_4[[Departamento]:[Municipio]],FINAL!$B1169,4)</f>
        <v>Tela</v>
      </c>
      <c r="E1169" s="69" t="str" cm="1">
        <f t="array" ref="E1169">+INDEX(Table_4[[Departamento]:[Municipio]],FINAL!$B1169,3)</f>
        <v>0107</v>
      </c>
      <c r="F1169" s="96">
        <f t="shared" si="103"/>
        <v>43902</v>
      </c>
      <c r="G1169" s="71" t="str">
        <f>+CONSOLIDADO[[#This Row],[Codigo Municipio]]&amp;CONSOLIDADO[[#This Row],[Fecha]]</f>
        <v>010743902</v>
      </c>
      <c r="H1169" s="72">
        <f>+IFERROR(VLOOKUP($G1169,TDAcumula!$C$2:$E$2027,3,0),0)</f>
        <v>0</v>
      </c>
      <c r="I1169" s="73">
        <f t="shared" si="100"/>
        <v>0</v>
      </c>
      <c r="J1169" s="74">
        <f>+IF(CONSOLIDADO[[#This Row],[Codigo Municipio]]=E1168,CONSOLIDADO[[#This Row],[Fallecidos Diarios]]+J1168,CONSOLIDADO[[#This Row],[Fallecidos Diarios]])</f>
        <v>0</v>
      </c>
      <c r="K1169" s="75">
        <f t="shared" si="101"/>
        <v>0</v>
      </c>
      <c r="L1169" s="76">
        <f>+IF(CONSOLIDADO[[#This Row],[Codigo Municipio]]=E1168,CONSOLIDADO[[#This Row],[Recuperados Diarios]]+L1168,CONSOLIDADO[[#This Row],[Recuperados Diarios]])</f>
        <v>0</v>
      </c>
      <c r="M1169" s="77" cm="1">
        <f t="array" ref="M1169">+IFERROR(IF(CONSOLIDADO[[#This Row],[Día]]&lt;14,0,INDEX(CONSOLIDADO[Casos Diarios],ROW()-14,1)),0)</f>
        <v>0</v>
      </c>
      <c r="N1169" s="72">
        <f>+IF(CONSOLIDADO[[#This Row],[Clave]]="710143893",1,IF(OR(CONSOLIDADO[[#This Row],[Casos Acumulados]]&gt;0,CONSOLIDADO[[#This Row],[Muertes]]&gt;0),N1168+1,I1169))</f>
        <v>0</v>
      </c>
      <c r="O1169" s="69">
        <f>+IFERROR(VLOOKUP($G1169,TDMuertes!$C$2:$E$534,3,0),0)</f>
        <v>0</v>
      </c>
      <c r="P1169" s="94" t="str">
        <f t="shared" ca="1" si="102"/>
        <v>OFF</v>
      </c>
      <c r="Q1169" s="78">
        <f>+IFERROR(VLOOKUP(CONSOLIDADO[[#This Row],[Codigo Municipio]],TDDia!$A$4:$B$394,2,0),0)</f>
        <v>0</v>
      </c>
    </row>
    <row r="1170" spans="2:17" ht="14.45">
      <c r="B1170">
        <f t="shared" si="104"/>
        <v>7</v>
      </c>
      <c r="C1170" s="69" t="str" cm="1">
        <f t="array" ref="C1170">+INDEX(Table_4[[Departamento]:[Municipio]],FINAL!$B1170,1)</f>
        <v>Atlántida</v>
      </c>
      <c r="D1170" s="69" t="str" cm="1">
        <f t="array" ref="D1170">+INDEX(Table_4[[Departamento]:[Municipio]],FINAL!$B1170,4)</f>
        <v>Tela</v>
      </c>
      <c r="E1170" s="69" t="str" cm="1">
        <f t="array" ref="E1170">+INDEX(Table_4[[Departamento]:[Municipio]],FINAL!$B1170,3)</f>
        <v>0107</v>
      </c>
      <c r="F1170" s="96">
        <f t="shared" si="103"/>
        <v>43903</v>
      </c>
      <c r="G1170" s="71" t="str">
        <f>+CONSOLIDADO[[#This Row],[Codigo Municipio]]&amp;CONSOLIDADO[[#This Row],[Fecha]]</f>
        <v>010743903</v>
      </c>
      <c r="H1170" s="72">
        <f>+IFERROR(VLOOKUP($G1170,TDAcumula!$C$2:$E$2027,3,0),0)</f>
        <v>0</v>
      </c>
      <c r="I1170" s="73">
        <f t="shared" si="100"/>
        <v>0</v>
      </c>
      <c r="J1170" s="74">
        <f>+IF(CONSOLIDADO[[#This Row],[Codigo Municipio]]=E1169,CONSOLIDADO[[#This Row],[Fallecidos Diarios]]+J1169,CONSOLIDADO[[#This Row],[Fallecidos Diarios]])</f>
        <v>0</v>
      </c>
      <c r="K1170" s="75">
        <f t="shared" si="101"/>
        <v>0</v>
      </c>
      <c r="L1170" s="76">
        <f>+IF(CONSOLIDADO[[#This Row],[Codigo Municipio]]=E1169,CONSOLIDADO[[#This Row],[Recuperados Diarios]]+L1169,CONSOLIDADO[[#This Row],[Recuperados Diarios]])</f>
        <v>0</v>
      </c>
      <c r="M1170" s="77" cm="1">
        <f t="array" ref="M1170">+IFERROR(IF(CONSOLIDADO[[#This Row],[Día]]&lt;14,0,INDEX(CONSOLIDADO[Casos Diarios],ROW()-14,1)),0)</f>
        <v>0</v>
      </c>
      <c r="N1170" s="72">
        <f>+IF(CONSOLIDADO[[#This Row],[Clave]]="710143893",1,IF(OR(CONSOLIDADO[[#This Row],[Casos Acumulados]]&gt;0,CONSOLIDADO[[#This Row],[Muertes]]&gt;0),N1169+1,I1170))</f>
        <v>0</v>
      </c>
      <c r="O1170" s="69">
        <f>+IFERROR(VLOOKUP($G1170,TDMuertes!$C$2:$E$534,3,0),0)</f>
        <v>0</v>
      </c>
      <c r="P1170" s="94" t="str">
        <f t="shared" ca="1" si="102"/>
        <v>OFF</v>
      </c>
      <c r="Q1170" s="78">
        <f>+IFERROR(VLOOKUP(CONSOLIDADO[[#This Row],[Codigo Municipio]],TDDia!$A$4:$B$394,2,0),0)</f>
        <v>0</v>
      </c>
    </row>
    <row r="1171" spans="2:17" ht="14.45">
      <c r="B1171">
        <f t="shared" si="104"/>
        <v>7</v>
      </c>
      <c r="C1171" s="69" t="str" cm="1">
        <f t="array" ref="C1171">+INDEX(Table_4[[Departamento]:[Municipio]],FINAL!$B1171,1)</f>
        <v>Atlántida</v>
      </c>
      <c r="D1171" s="69" t="str" cm="1">
        <f t="array" ref="D1171">+INDEX(Table_4[[Departamento]:[Municipio]],FINAL!$B1171,4)</f>
        <v>Tela</v>
      </c>
      <c r="E1171" s="69" t="str" cm="1">
        <f t="array" ref="E1171">+INDEX(Table_4[[Departamento]:[Municipio]],FINAL!$B1171,3)</f>
        <v>0107</v>
      </c>
      <c r="F1171" s="96">
        <f t="shared" si="103"/>
        <v>43904</v>
      </c>
      <c r="G1171" s="71" t="str">
        <f>+CONSOLIDADO[[#This Row],[Codigo Municipio]]&amp;CONSOLIDADO[[#This Row],[Fecha]]</f>
        <v>010743904</v>
      </c>
      <c r="H1171" s="72">
        <f>+IFERROR(VLOOKUP($G1171,TDAcumula!$C$2:$E$2027,3,0),0)</f>
        <v>0</v>
      </c>
      <c r="I1171" s="73">
        <f t="shared" si="100"/>
        <v>0</v>
      </c>
      <c r="J1171" s="74">
        <f>+IF(CONSOLIDADO[[#This Row],[Codigo Municipio]]=E1170,CONSOLIDADO[[#This Row],[Fallecidos Diarios]]+J1170,CONSOLIDADO[[#This Row],[Fallecidos Diarios]])</f>
        <v>0</v>
      </c>
      <c r="K1171" s="75">
        <f t="shared" si="101"/>
        <v>0</v>
      </c>
      <c r="L1171" s="76">
        <f>+IF(CONSOLIDADO[[#This Row],[Codigo Municipio]]=E1170,CONSOLIDADO[[#This Row],[Recuperados Diarios]]+L1170,CONSOLIDADO[[#This Row],[Recuperados Diarios]])</f>
        <v>0</v>
      </c>
      <c r="M1171" s="77" cm="1">
        <f t="array" ref="M1171">+IFERROR(IF(CONSOLIDADO[[#This Row],[Día]]&lt;14,0,INDEX(CONSOLIDADO[Casos Diarios],ROW()-14,1)),0)</f>
        <v>0</v>
      </c>
      <c r="N1171" s="72">
        <f>+IF(CONSOLIDADO[[#This Row],[Clave]]="710143893",1,IF(OR(CONSOLIDADO[[#This Row],[Casos Acumulados]]&gt;0,CONSOLIDADO[[#This Row],[Muertes]]&gt;0),N1170+1,I1171))</f>
        <v>0</v>
      </c>
      <c r="O1171" s="69">
        <f>+IFERROR(VLOOKUP($G1171,TDMuertes!$C$2:$E$534,3,0),0)</f>
        <v>0</v>
      </c>
      <c r="P1171" s="94" t="str">
        <f t="shared" ca="1" si="102"/>
        <v>OFF</v>
      </c>
      <c r="Q1171" s="78">
        <f>+IFERROR(VLOOKUP(CONSOLIDADO[[#This Row],[Codigo Municipio]],TDDia!$A$4:$B$394,2,0),0)</f>
        <v>0</v>
      </c>
    </row>
    <row r="1172" spans="2:17" ht="14.45">
      <c r="B1172">
        <f t="shared" si="104"/>
        <v>7</v>
      </c>
      <c r="C1172" s="69" t="str" cm="1">
        <f t="array" ref="C1172">+INDEX(Table_4[[Departamento]:[Municipio]],FINAL!$B1172,1)</f>
        <v>Atlántida</v>
      </c>
      <c r="D1172" s="69" t="str" cm="1">
        <f t="array" ref="D1172">+INDEX(Table_4[[Departamento]:[Municipio]],FINAL!$B1172,4)</f>
        <v>Tela</v>
      </c>
      <c r="E1172" s="69" t="str" cm="1">
        <f t="array" ref="E1172">+INDEX(Table_4[[Departamento]:[Municipio]],FINAL!$B1172,3)</f>
        <v>0107</v>
      </c>
      <c r="F1172" s="96">
        <f t="shared" si="103"/>
        <v>43905</v>
      </c>
      <c r="G1172" s="71" t="str">
        <f>+CONSOLIDADO[[#This Row],[Codigo Municipio]]&amp;CONSOLIDADO[[#This Row],[Fecha]]</f>
        <v>010743905</v>
      </c>
      <c r="H1172" s="72">
        <f>+IFERROR(VLOOKUP($G1172,TDAcumula!$C$2:$E$2027,3,0),0)</f>
        <v>0</v>
      </c>
      <c r="I1172" s="73">
        <f t="shared" si="100"/>
        <v>0</v>
      </c>
      <c r="J1172" s="74">
        <f>+IF(CONSOLIDADO[[#This Row],[Codigo Municipio]]=E1171,CONSOLIDADO[[#This Row],[Fallecidos Diarios]]+J1171,CONSOLIDADO[[#This Row],[Fallecidos Diarios]])</f>
        <v>0</v>
      </c>
      <c r="K1172" s="75">
        <f t="shared" si="101"/>
        <v>0</v>
      </c>
      <c r="L1172" s="76">
        <f>+IF(CONSOLIDADO[[#This Row],[Codigo Municipio]]=E1171,CONSOLIDADO[[#This Row],[Recuperados Diarios]]+L1171,CONSOLIDADO[[#This Row],[Recuperados Diarios]])</f>
        <v>0</v>
      </c>
      <c r="M1172" s="77" cm="1">
        <f t="array" ref="M1172">+IFERROR(IF(CONSOLIDADO[[#This Row],[Día]]&lt;14,0,INDEX(CONSOLIDADO[Casos Diarios],ROW()-14,1)),0)</f>
        <v>0</v>
      </c>
      <c r="N1172" s="72">
        <f>+IF(CONSOLIDADO[[#This Row],[Clave]]="710143893",1,IF(OR(CONSOLIDADO[[#This Row],[Casos Acumulados]]&gt;0,CONSOLIDADO[[#This Row],[Muertes]]&gt;0),N1171+1,I1172))</f>
        <v>0</v>
      </c>
      <c r="O1172" s="69">
        <f>+IFERROR(VLOOKUP($G1172,TDMuertes!$C$2:$E$534,3,0),0)</f>
        <v>0</v>
      </c>
      <c r="P1172" s="94" t="str">
        <f t="shared" ca="1" si="102"/>
        <v>OFF</v>
      </c>
      <c r="Q1172" s="78">
        <f>+IFERROR(VLOOKUP(CONSOLIDADO[[#This Row],[Codigo Municipio]],TDDia!$A$4:$B$394,2,0),0)</f>
        <v>0</v>
      </c>
    </row>
    <row r="1173" spans="2:17" ht="14.45">
      <c r="B1173">
        <f t="shared" si="104"/>
        <v>7</v>
      </c>
      <c r="C1173" s="69" t="str" cm="1">
        <f t="array" ref="C1173">+INDEX(Table_4[[Departamento]:[Municipio]],FINAL!$B1173,1)</f>
        <v>Atlántida</v>
      </c>
      <c r="D1173" s="69" t="str" cm="1">
        <f t="array" ref="D1173">+INDEX(Table_4[[Departamento]:[Municipio]],FINAL!$B1173,4)</f>
        <v>Tela</v>
      </c>
      <c r="E1173" s="69" t="str" cm="1">
        <f t="array" ref="E1173">+INDEX(Table_4[[Departamento]:[Municipio]],FINAL!$B1173,3)</f>
        <v>0107</v>
      </c>
      <c r="F1173" s="96">
        <f t="shared" si="103"/>
        <v>43906</v>
      </c>
      <c r="G1173" s="71" t="str">
        <f>+CONSOLIDADO[[#This Row],[Codigo Municipio]]&amp;CONSOLIDADO[[#This Row],[Fecha]]</f>
        <v>010743906</v>
      </c>
      <c r="H1173" s="72">
        <f>+IFERROR(VLOOKUP($G1173,TDAcumula!$C$2:$E$2027,3,0),0)</f>
        <v>0</v>
      </c>
      <c r="I1173" s="73">
        <f t="shared" si="100"/>
        <v>0</v>
      </c>
      <c r="J1173" s="74">
        <f>+IF(CONSOLIDADO[[#This Row],[Codigo Municipio]]=E1172,CONSOLIDADO[[#This Row],[Fallecidos Diarios]]+J1172,CONSOLIDADO[[#This Row],[Fallecidos Diarios]])</f>
        <v>0</v>
      </c>
      <c r="K1173" s="75">
        <f t="shared" si="101"/>
        <v>0</v>
      </c>
      <c r="L1173" s="76">
        <f>+IF(CONSOLIDADO[[#This Row],[Codigo Municipio]]=E1172,CONSOLIDADO[[#This Row],[Recuperados Diarios]]+L1172,CONSOLIDADO[[#This Row],[Recuperados Diarios]])</f>
        <v>0</v>
      </c>
      <c r="M1173" s="77" cm="1">
        <f t="array" ref="M1173">+IFERROR(IF(CONSOLIDADO[[#This Row],[Día]]&lt;14,0,INDEX(CONSOLIDADO[Casos Diarios],ROW()-14,1)),0)</f>
        <v>0</v>
      </c>
      <c r="N1173" s="72">
        <f>+IF(CONSOLIDADO[[#This Row],[Clave]]="710143893",1,IF(OR(CONSOLIDADO[[#This Row],[Casos Acumulados]]&gt;0,CONSOLIDADO[[#This Row],[Muertes]]&gt;0),N1172+1,I1173))</f>
        <v>0</v>
      </c>
      <c r="O1173" s="69">
        <f>+IFERROR(VLOOKUP($G1173,TDMuertes!$C$2:$E$534,3,0),0)</f>
        <v>0</v>
      </c>
      <c r="P1173" s="94" t="str">
        <f t="shared" ca="1" si="102"/>
        <v>OFF</v>
      </c>
      <c r="Q1173" s="78">
        <f>+IFERROR(VLOOKUP(CONSOLIDADO[[#This Row],[Codigo Municipio]],TDDia!$A$4:$B$394,2,0),0)</f>
        <v>0</v>
      </c>
    </row>
    <row r="1174" spans="2:17" ht="14.45">
      <c r="B1174">
        <f t="shared" si="104"/>
        <v>7</v>
      </c>
      <c r="C1174" s="69" t="str" cm="1">
        <f t="array" ref="C1174">+INDEX(Table_4[[Departamento]:[Municipio]],FINAL!$B1174,1)</f>
        <v>Atlántida</v>
      </c>
      <c r="D1174" s="69" t="str" cm="1">
        <f t="array" ref="D1174">+INDEX(Table_4[[Departamento]:[Municipio]],FINAL!$B1174,4)</f>
        <v>Tela</v>
      </c>
      <c r="E1174" s="69" t="str" cm="1">
        <f t="array" ref="E1174">+INDEX(Table_4[[Departamento]:[Municipio]],FINAL!$B1174,3)</f>
        <v>0107</v>
      </c>
      <c r="F1174" s="96">
        <f t="shared" si="103"/>
        <v>43907</v>
      </c>
      <c r="G1174" s="71" t="str">
        <f>+CONSOLIDADO[[#This Row],[Codigo Municipio]]&amp;CONSOLIDADO[[#This Row],[Fecha]]</f>
        <v>010743907</v>
      </c>
      <c r="H1174" s="72">
        <f>+IFERROR(VLOOKUP($G1174,TDAcumula!$C$2:$E$2027,3,0),0)</f>
        <v>0</v>
      </c>
      <c r="I1174" s="73">
        <f t="shared" si="100"/>
        <v>0</v>
      </c>
      <c r="J1174" s="74">
        <f>+IF(CONSOLIDADO[[#This Row],[Codigo Municipio]]=E1173,CONSOLIDADO[[#This Row],[Fallecidos Diarios]]+J1173,CONSOLIDADO[[#This Row],[Fallecidos Diarios]])</f>
        <v>0</v>
      </c>
      <c r="K1174" s="75">
        <f t="shared" si="101"/>
        <v>0</v>
      </c>
      <c r="L1174" s="76">
        <f>+IF(CONSOLIDADO[[#This Row],[Codigo Municipio]]=E1173,CONSOLIDADO[[#This Row],[Recuperados Diarios]]+L1173,CONSOLIDADO[[#This Row],[Recuperados Diarios]])</f>
        <v>0</v>
      </c>
      <c r="M1174" s="77" cm="1">
        <f t="array" ref="M1174">+IFERROR(IF(CONSOLIDADO[[#This Row],[Día]]&lt;14,0,INDEX(CONSOLIDADO[Casos Diarios],ROW()-14,1)),0)</f>
        <v>0</v>
      </c>
      <c r="N1174" s="72">
        <f>+IF(CONSOLIDADO[[#This Row],[Clave]]="710143893",1,IF(OR(CONSOLIDADO[[#This Row],[Casos Acumulados]]&gt;0,CONSOLIDADO[[#This Row],[Muertes]]&gt;0),N1173+1,I1174))</f>
        <v>0</v>
      </c>
      <c r="O1174" s="69">
        <f>+IFERROR(VLOOKUP($G1174,TDMuertes!$C$2:$E$534,3,0),0)</f>
        <v>0</v>
      </c>
      <c r="P1174" s="94" t="str">
        <f t="shared" ca="1" si="102"/>
        <v>OFF</v>
      </c>
      <c r="Q1174" s="78">
        <f>+IFERROR(VLOOKUP(CONSOLIDADO[[#This Row],[Codigo Municipio]],TDDia!$A$4:$B$394,2,0),0)</f>
        <v>0</v>
      </c>
    </row>
    <row r="1175" spans="2:17" ht="14.45">
      <c r="B1175">
        <f t="shared" si="104"/>
        <v>7</v>
      </c>
      <c r="C1175" s="69" t="str" cm="1">
        <f t="array" ref="C1175">+INDEX(Table_4[[Departamento]:[Municipio]],FINAL!$B1175,1)</f>
        <v>Atlántida</v>
      </c>
      <c r="D1175" s="69" t="str" cm="1">
        <f t="array" ref="D1175">+INDEX(Table_4[[Departamento]:[Municipio]],FINAL!$B1175,4)</f>
        <v>Tela</v>
      </c>
      <c r="E1175" s="69" t="str" cm="1">
        <f t="array" ref="E1175">+INDEX(Table_4[[Departamento]:[Municipio]],FINAL!$B1175,3)</f>
        <v>0107</v>
      </c>
      <c r="F1175" s="96">
        <f t="shared" si="103"/>
        <v>43908</v>
      </c>
      <c r="G1175" s="71" t="str">
        <f>+CONSOLIDADO[[#This Row],[Codigo Municipio]]&amp;CONSOLIDADO[[#This Row],[Fecha]]</f>
        <v>010743908</v>
      </c>
      <c r="H1175" s="72">
        <f>+IFERROR(VLOOKUP($G1175,TDAcumula!$C$2:$E$2027,3,0),0)</f>
        <v>0</v>
      </c>
      <c r="I1175" s="73">
        <f t="shared" si="100"/>
        <v>0</v>
      </c>
      <c r="J1175" s="74">
        <f>+IF(CONSOLIDADO[[#This Row],[Codigo Municipio]]=E1174,CONSOLIDADO[[#This Row],[Fallecidos Diarios]]+J1174,CONSOLIDADO[[#This Row],[Fallecidos Diarios]])</f>
        <v>0</v>
      </c>
      <c r="K1175" s="75">
        <f t="shared" si="101"/>
        <v>0</v>
      </c>
      <c r="L1175" s="76">
        <f>+IF(CONSOLIDADO[[#This Row],[Codigo Municipio]]=E1174,CONSOLIDADO[[#This Row],[Recuperados Diarios]]+L1174,CONSOLIDADO[[#This Row],[Recuperados Diarios]])</f>
        <v>0</v>
      </c>
      <c r="M1175" s="77" cm="1">
        <f t="array" ref="M1175">+IFERROR(IF(CONSOLIDADO[[#This Row],[Día]]&lt;14,0,INDEX(CONSOLIDADO[Casos Diarios],ROW()-14,1)),0)</f>
        <v>0</v>
      </c>
      <c r="N1175" s="72">
        <f>+IF(CONSOLIDADO[[#This Row],[Clave]]="710143893",1,IF(OR(CONSOLIDADO[[#This Row],[Casos Acumulados]]&gt;0,CONSOLIDADO[[#This Row],[Muertes]]&gt;0),N1174+1,I1175))</f>
        <v>0</v>
      </c>
      <c r="O1175" s="69">
        <f>+IFERROR(VLOOKUP($G1175,TDMuertes!$C$2:$E$534,3,0),0)</f>
        <v>0</v>
      </c>
      <c r="P1175" s="94" t="str">
        <f t="shared" ca="1" si="102"/>
        <v>OFF</v>
      </c>
      <c r="Q1175" s="78">
        <f>+IFERROR(VLOOKUP(CONSOLIDADO[[#This Row],[Codigo Municipio]],TDDia!$A$4:$B$394,2,0),0)</f>
        <v>0</v>
      </c>
    </row>
    <row r="1176" spans="2:17" ht="14.45">
      <c r="B1176">
        <f t="shared" si="104"/>
        <v>7</v>
      </c>
      <c r="C1176" s="69" t="str" cm="1">
        <f t="array" ref="C1176">+INDEX(Table_4[[Departamento]:[Municipio]],FINAL!$B1176,1)</f>
        <v>Atlántida</v>
      </c>
      <c r="D1176" s="69" t="str" cm="1">
        <f t="array" ref="D1176">+INDEX(Table_4[[Departamento]:[Municipio]],FINAL!$B1176,4)</f>
        <v>Tela</v>
      </c>
      <c r="E1176" s="69" t="str" cm="1">
        <f t="array" ref="E1176">+INDEX(Table_4[[Departamento]:[Municipio]],FINAL!$B1176,3)</f>
        <v>0107</v>
      </c>
      <c r="F1176" s="96">
        <f t="shared" si="103"/>
        <v>43909</v>
      </c>
      <c r="G1176" s="71" t="str">
        <f>+CONSOLIDADO[[#This Row],[Codigo Municipio]]&amp;CONSOLIDADO[[#This Row],[Fecha]]</f>
        <v>010743909</v>
      </c>
      <c r="H1176" s="72">
        <f>+IFERROR(VLOOKUP($G1176,TDAcumula!$C$2:$E$2027,3,0),0)</f>
        <v>0</v>
      </c>
      <c r="I1176" s="73">
        <f t="shared" si="100"/>
        <v>0</v>
      </c>
      <c r="J1176" s="74">
        <f>+IF(CONSOLIDADO[[#This Row],[Codigo Municipio]]=E1175,CONSOLIDADO[[#This Row],[Fallecidos Diarios]]+J1175,CONSOLIDADO[[#This Row],[Fallecidos Diarios]])</f>
        <v>0</v>
      </c>
      <c r="K1176" s="75">
        <f t="shared" si="101"/>
        <v>0</v>
      </c>
      <c r="L1176" s="76">
        <f>+IF(CONSOLIDADO[[#This Row],[Codigo Municipio]]=E1175,CONSOLIDADO[[#This Row],[Recuperados Diarios]]+L1175,CONSOLIDADO[[#This Row],[Recuperados Diarios]])</f>
        <v>0</v>
      </c>
      <c r="M1176" s="77" cm="1">
        <f t="array" ref="M1176">+IFERROR(IF(CONSOLIDADO[[#This Row],[Día]]&lt;14,0,INDEX(CONSOLIDADO[Casos Diarios],ROW()-14,1)),0)</f>
        <v>0</v>
      </c>
      <c r="N1176" s="72">
        <f>+IF(CONSOLIDADO[[#This Row],[Clave]]="710143893",1,IF(OR(CONSOLIDADO[[#This Row],[Casos Acumulados]]&gt;0,CONSOLIDADO[[#This Row],[Muertes]]&gt;0),N1175+1,I1176))</f>
        <v>0</v>
      </c>
      <c r="O1176" s="69">
        <f>+IFERROR(VLOOKUP($G1176,TDMuertes!$C$2:$E$534,3,0),0)</f>
        <v>0</v>
      </c>
      <c r="P1176" s="94" t="str">
        <f t="shared" ca="1" si="102"/>
        <v>OFF</v>
      </c>
      <c r="Q1176" s="78">
        <f>+IFERROR(VLOOKUP(CONSOLIDADO[[#This Row],[Codigo Municipio]],TDDia!$A$4:$B$394,2,0),0)</f>
        <v>0</v>
      </c>
    </row>
    <row r="1177" spans="2:17" ht="14.45">
      <c r="B1177">
        <f t="shared" si="104"/>
        <v>7</v>
      </c>
      <c r="C1177" s="69" t="str" cm="1">
        <f t="array" ref="C1177">+INDEX(Table_4[[Departamento]:[Municipio]],FINAL!$B1177,1)</f>
        <v>Atlántida</v>
      </c>
      <c r="D1177" s="69" t="str" cm="1">
        <f t="array" ref="D1177">+INDEX(Table_4[[Departamento]:[Municipio]],FINAL!$B1177,4)</f>
        <v>Tela</v>
      </c>
      <c r="E1177" s="69" t="str" cm="1">
        <f t="array" ref="E1177">+INDEX(Table_4[[Departamento]:[Municipio]],FINAL!$B1177,3)</f>
        <v>0107</v>
      </c>
      <c r="F1177" s="96">
        <f t="shared" si="103"/>
        <v>43910</v>
      </c>
      <c r="G1177" s="71" t="str">
        <f>+CONSOLIDADO[[#This Row],[Codigo Municipio]]&amp;CONSOLIDADO[[#This Row],[Fecha]]</f>
        <v>010743910</v>
      </c>
      <c r="H1177" s="72">
        <f>+IFERROR(VLOOKUP($G1177,TDAcumula!$C$2:$E$2027,3,0),0)</f>
        <v>0</v>
      </c>
      <c r="I1177" s="73">
        <f t="shared" si="100"/>
        <v>0</v>
      </c>
      <c r="J1177" s="74">
        <f>+IF(CONSOLIDADO[[#This Row],[Codigo Municipio]]=E1176,CONSOLIDADO[[#This Row],[Fallecidos Diarios]]+J1176,CONSOLIDADO[[#This Row],[Fallecidos Diarios]])</f>
        <v>0</v>
      </c>
      <c r="K1177" s="75">
        <f t="shared" si="101"/>
        <v>0</v>
      </c>
      <c r="L1177" s="76">
        <f>+IF(CONSOLIDADO[[#This Row],[Codigo Municipio]]=E1176,CONSOLIDADO[[#This Row],[Recuperados Diarios]]+L1176,CONSOLIDADO[[#This Row],[Recuperados Diarios]])</f>
        <v>0</v>
      </c>
      <c r="M1177" s="77" cm="1">
        <f t="array" ref="M1177">+IFERROR(IF(CONSOLIDADO[[#This Row],[Día]]&lt;14,0,INDEX(CONSOLIDADO[Casos Diarios],ROW()-14,1)),0)</f>
        <v>0</v>
      </c>
      <c r="N1177" s="72">
        <f>+IF(CONSOLIDADO[[#This Row],[Clave]]="710143893",1,IF(OR(CONSOLIDADO[[#This Row],[Casos Acumulados]]&gt;0,CONSOLIDADO[[#This Row],[Muertes]]&gt;0),N1176+1,I1177))</f>
        <v>0</v>
      </c>
      <c r="O1177" s="69">
        <f>+IFERROR(VLOOKUP($G1177,TDMuertes!$C$2:$E$534,3,0),0)</f>
        <v>0</v>
      </c>
      <c r="P1177" s="94" t="str">
        <f t="shared" ca="1" si="102"/>
        <v>OFF</v>
      </c>
      <c r="Q1177" s="78">
        <f>+IFERROR(VLOOKUP(CONSOLIDADO[[#This Row],[Codigo Municipio]],TDDia!$A$4:$B$394,2,0),0)</f>
        <v>0</v>
      </c>
    </row>
    <row r="1178" spans="2:17" ht="14.45">
      <c r="B1178">
        <f t="shared" si="104"/>
        <v>7</v>
      </c>
      <c r="C1178" s="69" t="str" cm="1">
        <f t="array" ref="C1178">+INDEX(Table_4[[Departamento]:[Municipio]],FINAL!$B1178,1)</f>
        <v>Atlántida</v>
      </c>
      <c r="D1178" s="69" t="str" cm="1">
        <f t="array" ref="D1178">+INDEX(Table_4[[Departamento]:[Municipio]],FINAL!$B1178,4)</f>
        <v>Tela</v>
      </c>
      <c r="E1178" s="69" t="str" cm="1">
        <f t="array" ref="E1178">+INDEX(Table_4[[Departamento]:[Municipio]],FINAL!$B1178,3)</f>
        <v>0107</v>
      </c>
      <c r="F1178" s="96">
        <f t="shared" si="103"/>
        <v>43911</v>
      </c>
      <c r="G1178" s="71" t="str">
        <f>+CONSOLIDADO[[#This Row],[Codigo Municipio]]&amp;CONSOLIDADO[[#This Row],[Fecha]]</f>
        <v>010743911</v>
      </c>
      <c r="H1178" s="72">
        <f>+IFERROR(VLOOKUP($G1178,TDAcumula!$C$2:$E$2027,3,0),0)</f>
        <v>0</v>
      </c>
      <c r="I1178" s="73">
        <f t="shared" si="100"/>
        <v>0</v>
      </c>
      <c r="J1178" s="74">
        <f>+IF(CONSOLIDADO[[#This Row],[Codigo Municipio]]=E1177,CONSOLIDADO[[#This Row],[Fallecidos Diarios]]+J1177,CONSOLIDADO[[#This Row],[Fallecidos Diarios]])</f>
        <v>0</v>
      </c>
      <c r="K1178" s="75">
        <f t="shared" si="101"/>
        <v>0</v>
      </c>
      <c r="L1178" s="76">
        <f>+IF(CONSOLIDADO[[#This Row],[Codigo Municipio]]=E1177,CONSOLIDADO[[#This Row],[Recuperados Diarios]]+L1177,CONSOLIDADO[[#This Row],[Recuperados Diarios]])</f>
        <v>0</v>
      </c>
      <c r="M1178" s="77" cm="1">
        <f t="array" ref="M1178">+IFERROR(IF(CONSOLIDADO[[#This Row],[Día]]&lt;14,0,INDEX(CONSOLIDADO[Casos Diarios],ROW()-14,1)),0)</f>
        <v>0</v>
      </c>
      <c r="N1178" s="72">
        <f>+IF(CONSOLIDADO[[#This Row],[Clave]]="710143893",1,IF(OR(CONSOLIDADO[[#This Row],[Casos Acumulados]]&gt;0,CONSOLIDADO[[#This Row],[Muertes]]&gt;0),N1177+1,I1178))</f>
        <v>0</v>
      </c>
      <c r="O1178" s="69">
        <f>+IFERROR(VLOOKUP($G1178,TDMuertes!$C$2:$E$534,3,0),0)</f>
        <v>0</v>
      </c>
      <c r="P1178" s="94" t="str">
        <f t="shared" ca="1" si="102"/>
        <v>OFF</v>
      </c>
      <c r="Q1178" s="78">
        <f>+IFERROR(VLOOKUP(CONSOLIDADO[[#This Row],[Codigo Municipio]],TDDia!$A$4:$B$394,2,0),0)</f>
        <v>0</v>
      </c>
    </row>
    <row r="1179" spans="2:17" ht="14.45">
      <c r="B1179">
        <f t="shared" si="104"/>
        <v>7</v>
      </c>
      <c r="C1179" s="69" t="str" cm="1">
        <f t="array" ref="C1179">+INDEX(Table_4[[Departamento]:[Municipio]],FINAL!$B1179,1)</f>
        <v>Atlántida</v>
      </c>
      <c r="D1179" s="69" t="str" cm="1">
        <f t="array" ref="D1179">+INDEX(Table_4[[Departamento]:[Municipio]],FINAL!$B1179,4)</f>
        <v>Tela</v>
      </c>
      <c r="E1179" s="69" t="str" cm="1">
        <f t="array" ref="E1179">+INDEX(Table_4[[Departamento]:[Municipio]],FINAL!$B1179,3)</f>
        <v>0107</v>
      </c>
      <c r="F1179" s="96">
        <f t="shared" si="103"/>
        <v>43912</v>
      </c>
      <c r="G1179" s="71" t="str">
        <f>+CONSOLIDADO[[#This Row],[Codigo Municipio]]&amp;CONSOLIDADO[[#This Row],[Fecha]]</f>
        <v>010743912</v>
      </c>
      <c r="H1179" s="72">
        <f>+IFERROR(VLOOKUP($G1179,TDAcumula!$C$2:$E$2027,3,0),0)</f>
        <v>0</v>
      </c>
      <c r="I1179" s="73">
        <f t="shared" si="100"/>
        <v>0</v>
      </c>
      <c r="J1179" s="74">
        <f>+IF(CONSOLIDADO[[#This Row],[Codigo Municipio]]=E1178,CONSOLIDADO[[#This Row],[Fallecidos Diarios]]+J1178,CONSOLIDADO[[#This Row],[Fallecidos Diarios]])</f>
        <v>0</v>
      </c>
      <c r="K1179" s="75">
        <f t="shared" si="101"/>
        <v>0</v>
      </c>
      <c r="L1179" s="76">
        <f>+IF(CONSOLIDADO[[#This Row],[Codigo Municipio]]=E1178,CONSOLIDADO[[#This Row],[Recuperados Diarios]]+L1178,CONSOLIDADO[[#This Row],[Recuperados Diarios]])</f>
        <v>0</v>
      </c>
      <c r="M1179" s="77" cm="1">
        <f t="array" ref="M1179">+IFERROR(IF(CONSOLIDADO[[#This Row],[Día]]&lt;14,0,INDEX(CONSOLIDADO[Casos Diarios],ROW()-14,1)),0)</f>
        <v>0</v>
      </c>
      <c r="N1179" s="72">
        <f>+IF(CONSOLIDADO[[#This Row],[Clave]]="710143893",1,IF(OR(CONSOLIDADO[[#This Row],[Casos Acumulados]]&gt;0,CONSOLIDADO[[#This Row],[Muertes]]&gt;0),N1178+1,I1179))</f>
        <v>0</v>
      </c>
      <c r="O1179" s="69">
        <f>+IFERROR(VLOOKUP($G1179,TDMuertes!$C$2:$E$534,3,0),0)</f>
        <v>0</v>
      </c>
      <c r="P1179" s="94" t="str">
        <f t="shared" ca="1" si="102"/>
        <v>OFF</v>
      </c>
      <c r="Q1179" s="78">
        <f>+IFERROR(VLOOKUP(CONSOLIDADO[[#This Row],[Codigo Municipio]],TDDia!$A$4:$B$394,2,0),0)</f>
        <v>0</v>
      </c>
    </row>
    <row r="1180" spans="2:17" ht="14.45">
      <c r="B1180">
        <f t="shared" si="104"/>
        <v>7</v>
      </c>
      <c r="C1180" s="69" t="str" cm="1">
        <f t="array" ref="C1180">+INDEX(Table_4[[Departamento]:[Municipio]],FINAL!$B1180,1)</f>
        <v>Atlántida</v>
      </c>
      <c r="D1180" s="69" t="str" cm="1">
        <f t="array" ref="D1180">+INDEX(Table_4[[Departamento]:[Municipio]],FINAL!$B1180,4)</f>
        <v>Tela</v>
      </c>
      <c r="E1180" s="69" t="str" cm="1">
        <f t="array" ref="E1180">+INDEX(Table_4[[Departamento]:[Municipio]],FINAL!$B1180,3)</f>
        <v>0107</v>
      </c>
      <c r="F1180" s="96">
        <f t="shared" si="103"/>
        <v>43913</v>
      </c>
      <c r="G1180" s="71" t="str">
        <f>+CONSOLIDADO[[#This Row],[Codigo Municipio]]&amp;CONSOLIDADO[[#This Row],[Fecha]]</f>
        <v>010743913</v>
      </c>
      <c r="H1180" s="72">
        <f>+IFERROR(VLOOKUP($G1180,TDAcumula!$C$2:$E$2027,3,0),0)</f>
        <v>0</v>
      </c>
      <c r="I1180" s="73">
        <f t="shared" si="100"/>
        <v>0</v>
      </c>
      <c r="J1180" s="74">
        <f>+IF(CONSOLIDADO[[#This Row],[Codigo Municipio]]=E1179,CONSOLIDADO[[#This Row],[Fallecidos Diarios]]+J1179,CONSOLIDADO[[#This Row],[Fallecidos Diarios]])</f>
        <v>0</v>
      </c>
      <c r="K1180" s="75">
        <f t="shared" si="101"/>
        <v>0</v>
      </c>
      <c r="L1180" s="76">
        <f>+IF(CONSOLIDADO[[#This Row],[Codigo Municipio]]=E1179,CONSOLIDADO[[#This Row],[Recuperados Diarios]]+L1179,CONSOLIDADO[[#This Row],[Recuperados Diarios]])</f>
        <v>0</v>
      </c>
      <c r="M1180" s="77" cm="1">
        <f t="array" ref="M1180">+IFERROR(IF(CONSOLIDADO[[#This Row],[Día]]&lt;14,0,INDEX(CONSOLIDADO[Casos Diarios],ROW()-14,1)),0)</f>
        <v>0</v>
      </c>
      <c r="N1180" s="72">
        <f>+IF(CONSOLIDADO[[#This Row],[Clave]]="710143893",1,IF(OR(CONSOLIDADO[[#This Row],[Casos Acumulados]]&gt;0,CONSOLIDADO[[#This Row],[Muertes]]&gt;0),N1179+1,I1180))</f>
        <v>0</v>
      </c>
      <c r="O1180" s="69">
        <f>+IFERROR(VLOOKUP($G1180,TDMuertes!$C$2:$E$534,3,0),0)</f>
        <v>0</v>
      </c>
      <c r="P1180" s="94" t="str">
        <f t="shared" ca="1" si="102"/>
        <v>OFF</v>
      </c>
      <c r="Q1180" s="78">
        <f>+IFERROR(VLOOKUP(CONSOLIDADO[[#This Row],[Codigo Municipio]],TDDia!$A$4:$B$394,2,0),0)</f>
        <v>0</v>
      </c>
    </row>
    <row r="1181" spans="2:17" ht="14.45">
      <c r="B1181">
        <f t="shared" si="104"/>
        <v>7</v>
      </c>
      <c r="C1181" s="69" t="str" cm="1">
        <f t="array" ref="C1181">+INDEX(Table_4[[Departamento]:[Municipio]],FINAL!$B1181,1)</f>
        <v>Atlántida</v>
      </c>
      <c r="D1181" s="69" t="str" cm="1">
        <f t="array" ref="D1181">+INDEX(Table_4[[Departamento]:[Municipio]],FINAL!$B1181,4)</f>
        <v>Tela</v>
      </c>
      <c r="E1181" s="69" t="str" cm="1">
        <f t="array" ref="E1181">+INDEX(Table_4[[Departamento]:[Municipio]],FINAL!$B1181,3)</f>
        <v>0107</v>
      </c>
      <c r="F1181" s="96">
        <f t="shared" si="103"/>
        <v>43914</v>
      </c>
      <c r="G1181" s="71" t="str">
        <f>+CONSOLIDADO[[#This Row],[Codigo Municipio]]&amp;CONSOLIDADO[[#This Row],[Fecha]]</f>
        <v>010743914</v>
      </c>
      <c r="H1181" s="72">
        <f>+IFERROR(VLOOKUP($G1181,TDAcumula!$C$2:$E$2027,3,0),0)</f>
        <v>0</v>
      </c>
      <c r="I1181" s="73">
        <f t="shared" si="100"/>
        <v>0</v>
      </c>
      <c r="J1181" s="74">
        <f>+IF(CONSOLIDADO[[#This Row],[Codigo Municipio]]=E1180,CONSOLIDADO[[#This Row],[Fallecidos Diarios]]+J1180,CONSOLIDADO[[#This Row],[Fallecidos Diarios]])</f>
        <v>0</v>
      </c>
      <c r="K1181" s="75">
        <f t="shared" si="101"/>
        <v>0</v>
      </c>
      <c r="L1181" s="76">
        <f>+IF(CONSOLIDADO[[#This Row],[Codigo Municipio]]=E1180,CONSOLIDADO[[#This Row],[Recuperados Diarios]]+L1180,CONSOLIDADO[[#This Row],[Recuperados Diarios]])</f>
        <v>0</v>
      </c>
      <c r="M1181" s="77" cm="1">
        <f t="array" ref="M1181">+IFERROR(IF(CONSOLIDADO[[#This Row],[Día]]&lt;14,0,INDEX(CONSOLIDADO[Casos Diarios],ROW()-14,1)),0)</f>
        <v>0</v>
      </c>
      <c r="N1181" s="72">
        <f>+IF(CONSOLIDADO[[#This Row],[Clave]]="710143893",1,IF(OR(CONSOLIDADO[[#This Row],[Casos Acumulados]]&gt;0,CONSOLIDADO[[#This Row],[Muertes]]&gt;0),N1180+1,I1181))</f>
        <v>0</v>
      </c>
      <c r="O1181" s="69">
        <f>+IFERROR(VLOOKUP($G1181,TDMuertes!$C$2:$E$534,3,0),0)</f>
        <v>0</v>
      </c>
      <c r="P1181" s="94" t="str">
        <f t="shared" ca="1" si="102"/>
        <v>OFF</v>
      </c>
      <c r="Q1181" s="78">
        <f>+IFERROR(VLOOKUP(CONSOLIDADO[[#This Row],[Codigo Municipio]],TDDia!$A$4:$B$394,2,0),0)</f>
        <v>0</v>
      </c>
    </row>
    <row r="1182" spans="2:17" ht="14.45">
      <c r="B1182">
        <f t="shared" si="104"/>
        <v>7</v>
      </c>
      <c r="C1182" s="69" t="str" cm="1">
        <f t="array" ref="C1182">+INDEX(Table_4[[Departamento]:[Municipio]],FINAL!$B1182,1)</f>
        <v>Atlántida</v>
      </c>
      <c r="D1182" s="69" t="str" cm="1">
        <f t="array" ref="D1182">+INDEX(Table_4[[Departamento]:[Municipio]],FINAL!$B1182,4)</f>
        <v>Tela</v>
      </c>
      <c r="E1182" s="69" t="str" cm="1">
        <f t="array" ref="E1182">+INDEX(Table_4[[Departamento]:[Municipio]],FINAL!$B1182,3)</f>
        <v>0107</v>
      </c>
      <c r="F1182" s="96">
        <f t="shared" si="103"/>
        <v>43915</v>
      </c>
      <c r="G1182" s="71" t="str">
        <f>+CONSOLIDADO[[#This Row],[Codigo Municipio]]&amp;CONSOLIDADO[[#This Row],[Fecha]]</f>
        <v>010743915</v>
      </c>
      <c r="H1182" s="72">
        <f>+IFERROR(VLOOKUP($G1182,TDAcumula!$C$2:$E$2027,3,0),0)</f>
        <v>0</v>
      </c>
      <c r="I1182" s="73">
        <f t="shared" si="100"/>
        <v>0</v>
      </c>
      <c r="J1182" s="74">
        <f>+IF(CONSOLIDADO[[#This Row],[Codigo Municipio]]=E1181,CONSOLIDADO[[#This Row],[Fallecidos Diarios]]+J1181,CONSOLIDADO[[#This Row],[Fallecidos Diarios]])</f>
        <v>0</v>
      </c>
      <c r="K1182" s="75">
        <f t="shared" si="101"/>
        <v>0</v>
      </c>
      <c r="L1182" s="76">
        <f>+IF(CONSOLIDADO[[#This Row],[Codigo Municipio]]=E1181,CONSOLIDADO[[#This Row],[Recuperados Diarios]]+L1181,CONSOLIDADO[[#This Row],[Recuperados Diarios]])</f>
        <v>0</v>
      </c>
      <c r="M1182" s="77" cm="1">
        <f t="array" ref="M1182">+IFERROR(IF(CONSOLIDADO[[#This Row],[Día]]&lt;14,0,INDEX(CONSOLIDADO[Casos Diarios],ROW()-14,1)),0)</f>
        <v>0</v>
      </c>
      <c r="N1182" s="72">
        <f>+IF(CONSOLIDADO[[#This Row],[Clave]]="710143893",1,IF(OR(CONSOLIDADO[[#This Row],[Casos Acumulados]]&gt;0,CONSOLIDADO[[#This Row],[Muertes]]&gt;0),N1181+1,I1182))</f>
        <v>0</v>
      </c>
      <c r="O1182" s="69">
        <f>+IFERROR(VLOOKUP($G1182,TDMuertes!$C$2:$E$534,3,0),0)</f>
        <v>0</v>
      </c>
      <c r="P1182" s="94" t="str">
        <f t="shared" ca="1" si="102"/>
        <v>OFF</v>
      </c>
      <c r="Q1182" s="78">
        <f>+IFERROR(VLOOKUP(CONSOLIDADO[[#This Row],[Codigo Municipio]],TDDia!$A$4:$B$394,2,0),0)</f>
        <v>0</v>
      </c>
    </row>
    <row r="1183" spans="2:17" ht="14.45">
      <c r="B1183">
        <f t="shared" si="104"/>
        <v>7</v>
      </c>
      <c r="C1183" s="69" t="str" cm="1">
        <f t="array" ref="C1183">+INDEX(Table_4[[Departamento]:[Municipio]],FINAL!$B1183,1)</f>
        <v>Atlántida</v>
      </c>
      <c r="D1183" s="69" t="str" cm="1">
        <f t="array" ref="D1183">+INDEX(Table_4[[Departamento]:[Municipio]],FINAL!$B1183,4)</f>
        <v>Tela</v>
      </c>
      <c r="E1183" s="69" t="str" cm="1">
        <f t="array" ref="E1183">+INDEX(Table_4[[Departamento]:[Municipio]],FINAL!$B1183,3)</f>
        <v>0107</v>
      </c>
      <c r="F1183" s="96">
        <f t="shared" si="103"/>
        <v>43916</v>
      </c>
      <c r="G1183" s="71" t="str">
        <f>+CONSOLIDADO[[#This Row],[Codigo Municipio]]&amp;CONSOLIDADO[[#This Row],[Fecha]]</f>
        <v>010743916</v>
      </c>
      <c r="H1183" s="72">
        <f>+IFERROR(VLOOKUP($G1183,TDAcumula!$C$2:$E$2027,3,0),0)</f>
        <v>0</v>
      </c>
      <c r="I1183" s="73">
        <f t="shared" si="100"/>
        <v>0</v>
      </c>
      <c r="J1183" s="74">
        <f>+IF(CONSOLIDADO[[#This Row],[Codigo Municipio]]=E1182,CONSOLIDADO[[#This Row],[Fallecidos Diarios]]+J1182,CONSOLIDADO[[#This Row],[Fallecidos Diarios]])</f>
        <v>0</v>
      </c>
      <c r="K1183" s="75">
        <f t="shared" si="101"/>
        <v>0</v>
      </c>
      <c r="L1183" s="76">
        <f>+IF(CONSOLIDADO[[#This Row],[Codigo Municipio]]=E1182,CONSOLIDADO[[#This Row],[Recuperados Diarios]]+L1182,CONSOLIDADO[[#This Row],[Recuperados Diarios]])</f>
        <v>0</v>
      </c>
      <c r="M1183" s="77" cm="1">
        <f t="array" ref="M1183">+IFERROR(IF(CONSOLIDADO[[#This Row],[Día]]&lt;14,0,INDEX(CONSOLIDADO[Casos Diarios],ROW()-14,1)),0)</f>
        <v>0</v>
      </c>
      <c r="N1183" s="72">
        <f>+IF(CONSOLIDADO[[#This Row],[Clave]]="710143893",1,IF(OR(CONSOLIDADO[[#This Row],[Casos Acumulados]]&gt;0,CONSOLIDADO[[#This Row],[Muertes]]&gt;0),N1182+1,I1183))</f>
        <v>0</v>
      </c>
      <c r="O1183" s="69">
        <f>+IFERROR(VLOOKUP($G1183,TDMuertes!$C$2:$E$534,3,0),0)</f>
        <v>0</v>
      </c>
      <c r="P1183" s="94" t="str">
        <f t="shared" ca="1" si="102"/>
        <v>OFF</v>
      </c>
      <c r="Q1183" s="78">
        <f>+IFERROR(VLOOKUP(CONSOLIDADO[[#This Row],[Codigo Municipio]],TDDia!$A$4:$B$394,2,0),0)</f>
        <v>0</v>
      </c>
    </row>
    <row r="1184" spans="2:17" ht="14.45">
      <c r="B1184">
        <f t="shared" si="104"/>
        <v>7</v>
      </c>
      <c r="C1184" s="69" t="str" cm="1">
        <f t="array" ref="C1184">+INDEX(Table_4[[Departamento]:[Municipio]],FINAL!$B1184,1)</f>
        <v>Atlántida</v>
      </c>
      <c r="D1184" s="69" t="str" cm="1">
        <f t="array" ref="D1184">+INDEX(Table_4[[Departamento]:[Municipio]],FINAL!$B1184,4)</f>
        <v>Tela</v>
      </c>
      <c r="E1184" s="69" t="str" cm="1">
        <f t="array" ref="E1184">+INDEX(Table_4[[Departamento]:[Municipio]],FINAL!$B1184,3)</f>
        <v>0107</v>
      </c>
      <c r="F1184" s="96">
        <f t="shared" si="103"/>
        <v>43917</v>
      </c>
      <c r="G1184" s="71" t="str">
        <f>+CONSOLIDADO[[#This Row],[Codigo Municipio]]&amp;CONSOLIDADO[[#This Row],[Fecha]]</f>
        <v>010743917</v>
      </c>
      <c r="H1184" s="72">
        <f>+IFERROR(VLOOKUP($G1184,TDAcumula!$C$2:$E$2027,3,0),0)</f>
        <v>0</v>
      </c>
      <c r="I1184" s="73">
        <f t="shared" si="100"/>
        <v>0</v>
      </c>
      <c r="J1184" s="74">
        <f>+IF(CONSOLIDADO[[#This Row],[Codigo Municipio]]=E1183,CONSOLIDADO[[#This Row],[Fallecidos Diarios]]+J1183,CONSOLIDADO[[#This Row],[Fallecidos Diarios]])</f>
        <v>0</v>
      </c>
      <c r="K1184" s="75">
        <f t="shared" si="101"/>
        <v>0</v>
      </c>
      <c r="L1184" s="76">
        <f>+IF(CONSOLIDADO[[#This Row],[Codigo Municipio]]=E1183,CONSOLIDADO[[#This Row],[Recuperados Diarios]]+L1183,CONSOLIDADO[[#This Row],[Recuperados Diarios]])</f>
        <v>0</v>
      </c>
      <c r="M1184" s="77" cm="1">
        <f t="array" ref="M1184">+IFERROR(IF(CONSOLIDADO[[#This Row],[Día]]&lt;14,0,INDEX(CONSOLIDADO[Casos Diarios],ROW()-14,1)),0)</f>
        <v>0</v>
      </c>
      <c r="N1184" s="72">
        <f>+IF(CONSOLIDADO[[#This Row],[Clave]]="710143893",1,IF(OR(CONSOLIDADO[[#This Row],[Casos Acumulados]]&gt;0,CONSOLIDADO[[#This Row],[Muertes]]&gt;0),N1183+1,I1184))</f>
        <v>0</v>
      </c>
      <c r="O1184" s="69">
        <f>+IFERROR(VLOOKUP($G1184,TDMuertes!$C$2:$E$534,3,0),0)</f>
        <v>0</v>
      </c>
      <c r="P1184" s="94" t="str">
        <f t="shared" ca="1" si="102"/>
        <v>OFF</v>
      </c>
      <c r="Q1184" s="78">
        <f>+IFERROR(VLOOKUP(CONSOLIDADO[[#This Row],[Codigo Municipio]],TDDia!$A$4:$B$394,2,0),0)</f>
        <v>0</v>
      </c>
    </row>
    <row r="1185" spans="2:17" ht="14.45">
      <c r="B1185">
        <f t="shared" si="104"/>
        <v>7</v>
      </c>
      <c r="C1185" s="69" t="str" cm="1">
        <f t="array" ref="C1185">+INDEX(Table_4[[Departamento]:[Municipio]],FINAL!$B1185,1)</f>
        <v>Atlántida</v>
      </c>
      <c r="D1185" s="69" t="str" cm="1">
        <f t="array" ref="D1185">+INDEX(Table_4[[Departamento]:[Municipio]],FINAL!$B1185,4)</f>
        <v>Tela</v>
      </c>
      <c r="E1185" s="69" t="str" cm="1">
        <f t="array" ref="E1185">+INDEX(Table_4[[Departamento]:[Municipio]],FINAL!$B1185,3)</f>
        <v>0107</v>
      </c>
      <c r="F1185" s="96">
        <f t="shared" si="103"/>
        <v>43918</v>
      </c>
      <c r="G1185" s="71" t="str">
        <f>+CONSOLIDADO[[#This Row],[Codigo Municipio]]&amp;CONSOLIDADO[[#This Row],[Fecha]]</f>
        <v>010743918</v>
      </c>
      <c r="H1185" s="72">
        <f>+IFERROR(VLOOKUP($G1185,TDAcumula!$C$2:$E$2027,3,0),0)</f>
        <v>0</v>
      </c>
      <c r="I1185" s="73">
        <f t="shared" si="100"/>
        <v>0</v>
      </c>
      <c r="J1185" s="74">
        <f>+IF(CONSOLIDADO[[#This Row],[Codigo Municipio]]=E1184,CONSOLIDADO[[#This Row],[Fallecidos Diarios]]+J1184,CONSOLIDADO[[#This Row],[Fallecidos Diarios]])</f>
        <v>0</v>
      </c>
      <c r="K1185" s="75">
        <f t="shared" si="101"/>
        <v>0</v>
      </c>
      <c r="L1185" s="76">
        <f>+IF(CONSOLIDADO[[#This Row],[Codigo Municipio]]=E1184,CONSOLIDADO[[#This Row],[Recuperados Diarios]]+L1184,CONSOLIDADO[[#This Row],[Recuperados Diarios]])</f>
        <v>0</v>
      </c>
      <c r="M1185" s="77" cm="1">
        <f t="array" ref="M1185">+IFERROR(IF(CONSOLIDADO[[#This Row],[Día]]&lt;14,0,INDEX(CONSOLIDADO[Casos Diarios],ROW()-14,1)),0)</f>
        <v>0</v>
      </c>
      <c r="N1185" s="72">
        <f>+IF(CONSOLIDADO[[#This Row],[Clave]]="710143893",1,IF(OR(CONSOLIDADO[[#This Row],[Casos Acumulados]]&gt;0,CONSOLIDADO[[#This Row],[Muertes]]&gt;0),N1184+1,I1185))</f>
        <v>0</v>
      </c>
      <c r="O1185" s="69">
        <f>+IFERROR(VLOOKUP($G1185,TDMuertes!$C$2:$E$534,3,0),0)</f>
        <v>0</v>
      </c>
      <c r="P1185" s="94" t="str">
        <f t="shared" ca="1" si="102"/>
        <v>OFF</v>
      </c>
      <c r="Q1185" s="78">
        <f>+IFERROR(VLOOKUP(CONSOLIDADO[[#This Row],[Codigo Municipio]],TDDia!$A$4:$B$394,2,0),0)</f>
        <v>0</v>
      </c>
    </row>
    <row r="1186" spans="2:17" ht="14.45">
      <c r="B1186">
        <f t="shared" si="104"/>
        <v>7</v>
      </c>
      <c r="C1186" s="69" t="str" cm="1">
        <f t="array" ref="C1186">+INDEX(Table_4[[Departamento]:[Municipio]],FINAL!$B1186,1)</f>
        <v>Atlántida</v>
      </c>
      <c r="D1186" s="69" t="str" cm="1">
        <f t="array" ref="D1186">+INDEX(Table_4[[Departamento]:[Municipio]],FINAL!$B1186,4)</f>
        <v>Tela</v>
      </c>
      <c r="E1186" s="69" t="str" cm="1">
        <f t="array" ref="E1186">+INDEX(Table_4[[Departamento]:[Municipio]],FINAL!$B1186,3)</f>
        <v>0107</v>
      </c>
      <c r="F1186" s="96">
        <f t="shared" si="103"/>
        <v>43919</v>
      </c>
      <c r="G1186" s="71" t="str">
        <f>+CONSOLIDADO[[#This Row],[Codigo Municipio]]&amp;CONSOLIDADO[[#This Row],[Fecha]]</f>
        <v>010743919</v>
      </c>
      <c r="H1186" s="72">
        <f>+IFERROR(VLOOKUP($G1186,TDAcumula!$C$2:$E$2027,3,0),0)</f>
        <v>0</v>
      </c>
      <c r="I1186" s="73">
        <f t="shared" si="100"/>
        <v>0</v>
      </c>
      <c r="J1186" s="74">
        <f>+IF(CONSOLIDADO[[#This Row],[Codigo Municipio]]=E1185,CONSOLIDADO[[#This Row],[Fallecidos Diarios]]+J1185,CONSOLIDADO[[#This Row],[Fallecidos Diarios]])</f>
        <v>0</v>
      </c>
      <c r="K1186" s="75">
        <f t="shared" si="101"/>
        <v>0</v>
      </c>
      <c r="L1186" s="76">
        <f>+IF(CONSOLIDADO[[#This Row],[Codigo Municipio]]=E1185,CONSOLIDADO[[#This Row],[Recuperados Diarios]]+L1185,CONSOLIDADO[[#This Row],[Recuperados Diarios]])</f>
        <v>0</v>
      </c>
      <c r="M1186" s="77" cm="1">
        <f t="array" ref="M1186">+IFERROR(IF(CONSOLIDADO[[#This Row],[Día]]&lt;14,0,INDEX(CONSOLIDADO[Casos Diarios],ROW()-14,1)),0)</f>
        <v>0</v>
      </c>
      <c r="N1186" s="72">
        <f>+IF(CONSOLIDADO[[#This Row],[Clave]]="710143893",1,IF(OR(CONSOLIDADO[[#This Row],[Casos Acumulados]]&gt;0,CONSOLIDADO[[#This Row],[Muertes]]&gt;0),N1185+1,I1186))</f>
        <v>0</v>
      </c>
      <c r="O1186" s="69">
        <f>+IFERROR(VLOOKUP($G1186,TDMuertes!$C$2:$E$534,3,0),0)</f>
        <v>0</v>
      </c>
      <c r="P1186" s="94" t="str">
        <f t="shared" ca="1" si="102"/>
        <v>OFF</v>
      </c>
      <c r="Q1186" s="78">
        <f>+IFERROR(VLOOKUP(CONSOLIDADO[[#This Row],[Codigo Municipio]],TDDia!$A$4:$B$394,2,0),0)</f>
        <v>0</v>
      </c>
    </row>
    <row r="1187" spans="2:17" ht="14.45">
      <c r="B1187">
        <f t="shared" si="104"/>
        <v>7</v>
      </c>
      <c r="C1187" s="69" t="str" cm="1">
        <f t="array" ref="C1187">+INDEX(Table_4[[Departamento]:[Municipio]],FINAL!$B1187,1)</f>
        <v>Atlántida</v>
      </c>
      <c r="D1187" s="69" t="str" cm="1">
        <f t="array" ref="D1187">+INDEX(Table_4[[Departamento]:[Municipio]],FINAL!$B1187,4)</f>
        <v>Tela</v>
      </c>
      <c r="E1187" s="69" t="str" cm="1">
        <f t="array" ref="E1187">+INDEX(Table_4[[Departamento]:[Municipio]],FINAL!$B1187,3)</f>
        <v>0107</v>
      </c>
      <c r="F1187" s="96">
        <f t="shared" si="103"/>
        <v>43920</v>
      </c>
      <c r="G1187" s="71" t="str">
        <f>+CONSOLIDADO[[#This Row],[Codigo Municipio]]&amp;CONSOLIDADO[[#This Row],[Fecha]]</f>
        <v>010743920</v>
      </c>
      <c r="H1187" s="72">
        <f>+IFERROR(VLOOKUP($G1187,TDAcumula!$C$2:$E$2027,3,0),0)</f>
        <v>0</v>
      </c>
      <c r="I1187" s="73">
        <f t="shared" si="100"/>
        <v>0</v>
      </c>
      <c r="J1187" s="74">
        <f>+IF(CONSOLIDADO[[#This Row],[Codigo Municipio]]=E1186,CONSOLIDADO[[#This Row],[Fallecidos Diarios]]+J1186,CONSOLIDADO[[#This Row],[Fallecidos Diarios]])</f>
        <v>0</v>
      </c>
      <c r="K1187" s="75">
        <f t="shared" si="101"/>
        <v>0</v>
      </c>
      <c r="L1187" s="76">
        <f>+IF(CONSOLIDADO[[#This Row],[Codigo Municipio]]=E1186,CONSOLIDADO[[#This Row],[Recuperados Diarios]]+L1186,CONSOLIDADO[[#This Row],[Recuperados Diarios]])</f>
        <v>0</v>
      </c>
      <c r="M1187" s="77" cm="1">
        <f t="array" ref="M1187">+IFERROR(IF(CONSOLIDADO[[#This Row],[Día]]&lt;14,0,INDEX(CONSOLIDADO[Casos Diarios],ROW()-14,1)),0)</f>
        <v>0</v>
      </c>
      <c r="N1187" s="72">
        <f>+IF(CONSOLIDADO[[#This Row],[Clave]]="710143893",1,IF(OR(CONSOLIDADO[[#This Row],[Casos Acumulados]]&gt;0,CONSOLIDADO[[#This Row],[Muertes]]&gt;0),N1186+1,I1187))</f>
        <v>0</v>
      </c>
      <c r="O1187" s="69">
        <f>+IFERROR(VLOOKUP($G1187,TDMuertes!$C$2:$E$534,3,0),0)</f>
        <v>0</v>
      </c>
      <c r="P1187" s="94" t="str">
        <f t="shared" ca="1" si="102"/>
        <v>OFF</v>
      </c>
      <c r="Q1187" s="78">
        <f>+IFERROR(VLOOKUP(CONSOLIDADO[[#This Row],[Codigo Municipio]],TDDia!$A$4:$B$394,2,0),0)</f>
        <v>0</v>
      </c>
    </row>
    <row r="1188" spans="2:17" ht="14.45">
      <c r="B1188">
        <f t="shared" si="104"/>
        <v>7</v>
      </c>
      <c r="C1188" s="69" t="str" cm="1">
        <f t="array" ref="C1188">+INDEX(Table_4[[Departamento]:[Municipio]],FINAL!$B1188,1)</f>
        <v>Atlántida</v>
      </c>
      <c r="D1188" s="69" t="str" cm="1">
        <f t="array" ref="D1188">+INDEX(Table_4[[Departamento]:[Municipio]],FINAL!$B1188,4)</f>
        <v>Tela</v>
      </c>
      <c r="E1188" s="69" t="str" cm="1">
        <f t="array" ref="E1188">+INDEX(Table_4[[Departamento]:[Municipio]],FINAL!$B1188,3)</f>
        <v>0107</v>
      </c>
      <c r="F1188" s="96">
        <f t="shared" si="103"/>
        <v>43921</v>
      </c>
      <c r="G1188" s="71" t="str">
        <f>+CONSOLIDADO[[#This Row],[Codigo Municipio]]&amp;CONSOLIDADO[[#This Row],[Fecha]]</f>
        <v>010743921</v>
      </c>
      <c r="H1188" s="72">
        <f>+IFERROR(VLOOKUP($G1188,TDAcumula!$C$2:$E$2027,3,0),0)</f>
        <v>1</v>
      </c>
      <c r="I1188" s="73">
        <f t="shared" si="100"/>
        <v>1</v>
      </c>
      <c r="J1188" s="74">
        <f>+IF(CONSOLIDADO[[#This Row],[Codigo Municipio]]=E1187,CONSOLIDADO[[#This Row],[Fallecidos Diarios]]+J1187,CONSOLIDADO[[#This Row],[Fallecidos Diarios]])</f>
        <v>0</v>
      </c>
      <c r="K1188" s="75">
        <f t="shared" si="101"/>
        <v>1</v>
      </c>
      <c r="L1188" s="76">
        <f>+IF(CONSOLIDADO[[#This Row],[Codigo Municipio]]=E1187,CONSOLIDADO[[#This Row],[Recuperados Diarios]]+L1187,CONSOLIDADO[[#This Row],[Recuperados Diarios]])</f>
        <v>0</v>
      </c>
      <c r="M1188" s="77" cm="1">
        <f t="array" ref="M1188">+IFERROR(IF(CONSOLIDADO[[#This Row],[Día]]&lt;14,0,INDEX(CONSOLIDADO[Casos Diarios],ROW()-14,1)),0)</f>
        <v>0</v>
      </c>
      <c r="N1188" s="72">
        <f>+IF(CONSOLIDADO[[#This Row],[Clave]]="710143893",1,IF(OR(CONSOLIDADO[[#This Row],[Casos Acumulados]]&gt;0,CONSOLIDADO[[#This Row],[Muertes]]&gt;0),N1187+1,I1188))</f>
        <v>1</v>
      </c>
      <c r="O1188" s="69">
        <f>+IFERROR(VLOOKUP($G1188,TDMuertes!$C$2:$E$534,3,0),0)</f>
        <v>0</v>
      </c>
      <c r="P1188" s="94" t="str">
        <f t="shared" ca="1" si="102"/>
        <v>START</v>
      </c>
      <c r="Q1188" s="78">
        <f>+IFERROR(VLOOKUP(CONSOLIDADO[[#This Row],[Codigo Municipio]],TDDia!$A$4:$B$394,2,0),0)</f>
        <v>0</v>
      </c>
    </row>
    <row r="1189" spans="2:17" ht="14.45">
      <c r="B1189">
        <f t="shared" si="104"/>
        <v>7</v>
      </c>
      <c r="C1189" s="69" t="str" cm="1">
        <f t="array" ref="C1189">+INDEX(Table_4[[Departamento]:[Municipio]],FINAL!$B1189,1)</f>
        <v>Atlántida</v>
      </c>
      <c r="D1189" s="69" t="str" cm="1">
        <f t="array" ref="D1189">+INDEX(Table_4[[Departamento]:[Municipio]],FINAL!$B1189,4)</f>
        <v>Tela</v>
      </c>
      <c r="E1189" s="69" t="str" cm="1">
        <f t="array" ref="E1189">+INDEX(Table_4[[Departamento]:[Municipio]],FINAL!$B1189,3)</f>
        <v>0107</v>
      </c>
      <c r="F1189" s="96">
        <f t="shared" si="103"/>
        <v>43922</v>
      </c>
      <c r="G1189" s="71" t="str">
        <f>+CONSOLIDADO[[#This Row],[Codigo Municipio]]&amp;CONSOLIDADO[[#This Row],[Fecha]]</f>
        <v>010743922</v>
      </c>
      <c r="H1189" s="72">
        <f>+IFERROR(VLOOKUP($G1189,TDAcumula!$C$2:$E$2027,3,0),0)</f>
        <v>0</v>
      </c>
      <c r="I1189" s="73">
        <f t="shared" si="100"/>
        <v>1</v>
      </c>
      <c r="J1189" s="74">
        <f>+IF(CONSOLIDADO[[#This Row],[Codigo Municipio]]=E1188,CONSOLIDADO[[#This Row],[Fallecidos Diarios]]+J1188,CONSOLIDADO[[#This Row],[Fallecidos Diarios]])</f>
        <v>0</v>
      </c>
      <c r="K1189" s="75">
        <f t="shared" si="101"/>
        <v>1</v>
      </c>
      <c r="L1189" s="76">
        <f>+IF(CONSOLIDADO[[#This Row],[Codigo Municipio]]=E1188,CONSOLIDADO[[#This Row],[Recuperados Diarios]]+L1188,CONSOLIDADO[[#This Row],[Recuperados Diarios]])</f>
        <v>0</v>
      </c>
      <c r="M1189" s="77" cm="1">
        <f t="array" ref="M1189">+IFERROR(IF(CONSOLIDADO[[#This Row],[Día]]&lt;14,0,INDEX(CONSOLIDADO[Casos Diarios],ROW()-14,1)),0)</f>
        <v>0</v>
      </c>
      <c r="N1189" s="72">
        <f>+IF(CONSOLIDADO[[#This Row],[Clave]]="710143893",1,IF(OR(CONSOLIDADO[[#This Row],[Casos Acumulados]]&gt;0,CONSOLIDADO[[#This Row],[Muertes]]&gt;0),N1188+1,I1189))</f>
        <v>2</v>
      </c>
      <c r="O1189" s="69">
        <f>+IFERROR(VLOOKUP($G1189,TDMuertes!$C$2:$E$534,3,0),0)</f>
        <v>0</v>
      </c>
      <c r="P1189" s="94" t="str">
        <f t="shared" ca="1" si="102"/>
        <v>ON</v>
      </c>
      <c r="Q1189" s="78">
        <f>+IFERROR(VLOOKUP(CONSOLIDADO[[#This Row],[Codigo Municipio]],TDDia!$A$4:$B$394,2,0),0)</f>
        <v>0</v>
      </c>
    </row>
    <row r="1190" spans="2:17" ht="14.45">
      <c r="B1190">
        <f t="shared" si="104"/>
        <v>7</v>
      </c>
      <c r="C1190" s="69" t="str" cm="1">
        <f t="array" ref="C1190">+INDEX(Table_4[[Departamento]:[Municipio]],FINAL!$B1190,1)</f>
        <v>Atlántida</v>
      </c>
      <c r="D1190" s="69" t="str" cm="1">
        <f t="array" ref="D1190">+INDEX(Table_4[[Departamento]:[Municipio]],FINAL!$B1190,4)</f>
        <v>Tela</v>
      </c>
      <c r="E1190" s="69" t="str" cm="1">
        <f t="array" ref="E1190">+INDEX(Table_4[[Departamento]:[Municipio]],FINAL!$B1190,3)</f>
        <v>0107</v>
      </c>
      <c r="F1190" s="96">
        <f t="shared" si="103"/>
        <v>43923</v>
      </c>
      <c r="G1190" s="71" t="str">
        <f>+CONSOLIDADO[[#This Row],[Codigo Municipio]]&amp;CONSOLIDADO[[#This Row],[Fecha]]</f>
        <v>010743923</v>
      </c>
      <c r="H1190" s="72">
        <f>+IFERROR(VLOOKUP($G1190,TDAcumula!$C$2:$E$2027,3,0),0)</f>
        <v>0</v>
      </c>
      <c r="I1190" s="73">
        <f t="shared" si="100"/>
        <v>1</v>
      </c>
      <c r="J1190" s="74">
        <f>+IF(CONSOLIDADO[[#This Row],[Codigo Municipio]]=E1189,CONSOLIDADO[[#This Row],[Fallecidos Diarios]]+J1189,CONSOLIDADO[[#This Row],[Fallecidos Diarios]])</f>
        <v>0</v>
      </c>
      <c r="K1190" s="75">
        <f t="shared" si="101"/>
        <v>1</v>
      </c>
      <c r="L1190" s="76">
        <f>+IF(CONSOLIDADO[[#This Row],[Codigo Municipio]]=E1189,CONSOLIDADO[[#This Row],[Recuperados Diarios]]+L1189,CONSOLIDADO[[#This Row],[Recuperados Diarios]])</f>
        <v>0</v>
      </c>
      <c r="M1190" s="77" cm="1">
        <f t="array" ref="M1190">+IFERROR(IF(CONSOLIDADO[[#This Row],[Día]]&lt;14,0,INDEX(CONSOLIDADO[Casos Diarios],ROW()-14,1)),0)</f>
        <v>0</v>
      </c>
      <c r="N1190" s="72">
        <f>+IF(CONSOLIDADO[[#This Row],[Clave]]="710143893",1,IF(OR(CONSOLIDADO[[#This Row],[Casos Acumulados]]&gt;0,CONSOLIDADO[[#This Row],[Muertes]]&gt;0),N1189+1,I1190))</f>
        <v>3</v>
      </c>
      <c r="O1190" s="69">
        <f>+IFERROR(VLOOKUP($G1190,TDMuertes!$C$2:$E$534,3,0),0)</f>
        <v>0</v>
      </c>
      <c r="P1190" s="94" t="str">
        <f t="shared" ca="1" si="102"/>
        <v>ON</v>
      </c>
      <c r="Q1190" s="78">
        <f>+IFERROR(VLOOKUP(CONSOLIDADO[[#This Row],[Codigo Municipio]],TDDia!$A$4:$B$394,2,0),0)</f>
        <v>0</v>
      </c>
    </row>
    <row r="1191" spans="2:17" ht="14.45">
      <c r="B1191">
        <f t="shared" si="104"/>
        <v>7</v>
      </c>
      <c r="C1191" s="69" t="str" cm="1">
        <f t="array" ref="C1191">+INDEX(Table_4[[Departamento]:[Municipio]],FINAL!$B1191,1)</f>
        <v>Atlántida</v>
      </c>
      <c r="D1191" s="69" t="str" cm="1">
        <f t="array" ref="D1191">+INDEX(Table_4[[Departamento]:[Municipio]],FINAL!$B1191,4)</f>
        <v>Tela</v>
      </c>
      <c r="E1191" s="69" t="str" cm="1">
        <f t="array" ref="E1191">+INDEX(Table_4[[Departamento]:[Municipio]],FINAL!$B1191,3)</f>
        <v>0107</v>
      </c>
      <c r="F1191" s="96">
        <f t="shared" si="103"/>
        <v>43924</v>
      </c>
      <c r="G1191" s="71" t="str">
        <f>+CONSOLIDADO[[#This Row],[Codigo Municipio]]&amp;CONSOLIDADO[[#This Row],[Fecha]]</f>
        <v>010743924</v>
      </c>
      <c r="H1191" s="72">
        <f>+IFERROR(VLOOKUP($G1191,TDAcumula!$C$2:$E$2027,3,0),0)</f>
        <v>0</v>
      </c>
      <c r="I1191" s="73">
        <f t="shared" si="100"/>
        <v>1</v>
      </c>
      <c r="J1191" s="74">
        <f>+IF(CONSOLIDADO[[#This Row],[Codigo Municipio]]=E1190,CONSOLIDADO[[#This Row],[Fallecidos Diarios]]+J1190,CONSOLIDADO[[#This Row],[Fallecidos Diarios]])</f>
        <v>0</v>
      </c>
      <c r="K1191" s="75">
        <f t="shared" si="101"/>
        <v>1</v>
      </c>
      <c r="L1191" s="76">
        <f>+IF(CONSOLIDADO[[#This Row],[Codigo Municipio]]=E1190,CONSOLIDADO[[#This Row],[Recuperados Diarios]]+L1190,CONSOLIDADO[[#This Row],[Recuperados Diarios]])</f>
        <v>0</v>
      </c>
      <c r="M1191" s="77" cm="1">
        <f t="array" ref="M1191">+IFERROR(IF(CONSOLIDADO[[#This Row],[Día]]&lt;14,0,INDEX(CONSOLIDADO[Casos Diarios],ROW()-14,1)),0)</f>
        <v>0</v>
      </c>
      <c r="N1191" s="72">
        <f>+IF(CONSOLIDADO[[#This Row],[Clave]]="710143893",1,IF(OR(CONSOLIDADO[[#This Row],[Casos Acumulados]]&gt;0,CONSOLIDADO[[#This Row],[Muertes]]&gt;0),N1190+1,I1191))</f>
        <v>4</v>
      </c>
      <c r="O1191" s="69">
        <f>+IFERROR(VLOOKUP($G1191,TDMuertes!$C$2:$E$534,3,0),0)</f>
        <v>0</v>
      </c>
      <c r="P1191" s="94" t="str">
        <f t="shared" ca="1" si="102"/>
        <v>ON</v>
      </c>
      <c r="Q1191" s="78">
        <f>+IFERROR(VLOOKUP(CONSOLIDADO[[#This Row],[Codigo Municipio]],TDDia!$A$4:$B$394,2,0),0)</f>
        <v>0</v>
      </c>
    </row>
    <row r="1192" spans="2:17" ht="14.45">
      <c r="B1192">
        <f t="shared" si="104"/>
        <v>7</v>
      </c>
      <c r="C1192" s="69" t="str" cm="1">
        <f t="array" ref="C1192">+INDEX(Table_4[[Departamento]:[Municipio]],FINAL!$B1192,1)</f>
        <v>Atlántida</v>
      </c>
      <c r="D1192" s="69" t="str" cm="1">
        <f t="array" ref="D1192">+INDEX(Table_4[[Departamento]:[Municipio]],FINAL!$B1192,4)</f>
        <v>Tela</v>
      </c>
      <c r="E1192" s="69" t="str" cm="1">
        <f t="array" ref="E1192">+INDEX(Table_4[[Departamento]:[Municipio]],FINAL!$B1192,3)</f>
        <v>0107</v>
      </c>
      <c r="F1192" s="96">
        <f t="shared" si="103"/>
        <v>43925</v>
      </c>
      <c r="G1192" s="71" t="str">
        <f>+CONSOLIDADO[[#This Row],[Codigo Municipio]]&amp;CONSOLIDADO[[#This Row],[Fecha]]</f>
        <v>010743925</v>
      </c>
      <c r="H1192" s="72">
        <f>+IFERROR(VLOOKUP($G1192,TDAcumula!$C$2:$E$2027,3,0),0)</f>
        <v>0</v>
      </c>
      <c r="I1192" s="73">
        <f t="shared" ref="I1192:I1255" si="105">+IF(E1192=E1191,H1192+I1191,H1192)</f>
        <v>1</v>
      </c>
      <c r="J1192" s="74">
        <f>+IF(CONSOLIDADO[[#This Row],[Codigo Municipio]]=E1191,CONSOLIDADO[[#This Row],[Fallecidos Diarios]]+J1191,CONSOLIDADO[[#This Row],[Fallecidos Diarios]])</f>
        <v>0</v>
      </c>
      <c r="K1192" s="75">
        <f t="shared" ref="K1192:K1255" si="106">+IF(I1192-J1192-L1192&lt;0,0,I1192-J1192-L1192)</f>
        <v>1</v>
      </c>
      <c r="L1192" s="76">
        <f>+IF(CONSOLIDADO[[#This Row],[Codigo Municipio]]=E1191,CONSOLIDADO[[#This Row],[Recuperados Diarios]]+L1191,CONSOLIDADO[[#This Row],[Recuperados Diarios]])</f>
        <v>0</v>
      </c>
      <c r="M1192" s="77" cm="1">
        <f t="array" ref="M1192">+IFERROR(IF(CONSOLIDADO[[#This Row],[Día]]&lt;14,0,INDEX(CONSOLIDADO[Casos Diarios],ROW()-14,1)),0)</f>
        <v>0</v>
      </c>
      <c r="N1192" s="72">
        <f>+IF(CONSOLIDADO[[#This Row],[Clave]]="710143893",1,IF(OR(CONSOLIDADO[[#This Row],[Casos Acumulados]]&gt;0,CONSOLIDADO[[#This Row],[Muertes]]&gt;0),N1191+1,I1192))</f>
        <v>5</v>
      </c>
      <c r="O1192" s="69">
        <f>+IFERROR(VLOOKUP($G1192,TDMuertes!$C$2:$E$534,3,0),0)</f>
        <v>0</v>
      </c>
      <c r="P1192" s="94" t="str">
        <f t="shared" ref="P1192:P1255" ca="1" si="107">+IF(N1192=0,"OFF",IF(N1192=1,"START",IF(AND(N1192&gt;1,F1192&lt;TODAY()+1),"ON","OUT TIME")))</f>
        <v>ON</v>
      </c>
      <c r="Q1192" s="78">
        <f>+IFERROR(VLOOKUP(CONSOLIDADO[[#This Row],[Codigo Municipio]],TDDia!$A$4:$B$394,2,0),0)</f>
        <v>0</v>
      </c>
    </row>
    <row r="1193" spans="2:17" ht="14.45">
      <c r="B1193">
        <f t="shared" si="104"/>
        <v>7</v>
      </c>
      <c r="C1193" s="69" t="str" cm="1">
        <f t="array" ref="C1193">+INDEX(Table_4[[Departamento]:[Municipio]],FINAL!$B1193,1)</f>
        <v>Atlántida</v>
      </c>
      <c r="D1193" s="69" t="str" cm="1">
        <f t="array" ref="D1193">+INDEX(Table_4[[Departamento]:[Municipio]],FINAL!$B1193,4)</f>
        <v>Tela</v>
      </c>
      <c r="E1193" s="69" t="str" cm="1">
        <f t="array" ref="E1193">+INDEX(Table_4[[Departamento]:[Municipio]],FINAL!$B1193,3)</f>
        <v>0107</v>
      </c>
      <c r="F1193" s="96">
        <f t="shared" si="103"/>
        <v>43926</v>
      </c>
      <c r="G1193" s="71" t="str">
        <f>+CONSOLIDADO[[#This Row],[Codigo Municipio]]&amp;CONSOLIDADO[[#This Row],[Fecha]]</f>
        <v>010743926</v>
      </c>
      <c r="H1193" s="72">
        <f>+IFERROR(VLOOKUP($G1193,TDAcumula!$C$2:$E$2027,3,0),0)</f>
        <v>0</v>
      </c>
      <c r="I1193" s="73">
        <f t="shared" si="105"/>
        <v>1</v>
      </c>
      <c r="J1193" s="74">
        <f>+IF(CONSOLIDADO[[#This Row],[Codigo Municipio]]=E1192,CONSOLIDADO[[#This Row],[Fallecidos Diarios]]+J1192,CONSOLIDADO[[#This Row],[Fallecidos Diarios]])</f>
        <v>0</v>
      </c>
      <c r="K1193" s="75">
        <f t="shared" si="106"/>
        <v>1</v>
      </c>
      <c r="L1193" s="76">
        <f>+IF(CONSOLIDADO[[#This Row],[Codigo Municipio]]=E1192,CONSOLIDADO[[#This Row],[Recuperados Diarios]]+L1192,CONSOLIDADO[[#This Row],[Recuperados Diarios]])</f>
        <v>0</v>
      </c>
      <c r="M1193" s="77" cm="1">
        <f t="array" ref="M1193">+IFERROR(IF(CONSOLIDADO[[#This Row],[Día]]&lt;14,0,INDEX(CONSOLIDADO[Casos Diarios],ROW()-14,1)),0)</f>
        <v>0</v>
      </c>
      <c r="N1193" s="72">
        <f>+IF(CONSOLIDADO[[#This Row],[Clave]]="710143893",1,IF(OR(CONSOLIDADO[[#This Row],[Casos Acumulados]]&gt;0,CONSOLIDADO[[#This Row],[Muertes]]&gt;0),N1192+1,I1193))</f>
        <v>6</v>
      </c>
      <c r="O1193" s="69">
        <f>+IFERROR(VLOOKUP($G1193,TDMuertes!$C$2:$E$534,3,0),0)</f>
        <v>0</v>
      </c>
      <c r="P1193" s="94" t="str">
        <f t="shared" ca="1" si="107"/>
        <v>ON</v>
      </c>
      <c r="Q1193" s="78">
        <f>+IFERROR(VLOOKUP(CONSOLIDADO[[#This Row],[Codigo Municipio]],TDDia!$A$4:$B$394,2,0),0)</f>
        <v>0</v>
      </c>
    </row>
    <row r="1194" spans="2:17" ht="14.45">
      <c r="B1194">
        <f t="shared" si="104"/>
        <v>7</v>
      </c>
      <c r="C1194" s="69" t="str" cm="1">
        <f t="array" ref="C1194">+INDEX(Table_4[[Departamento]:[Municipio]],FINAL!$B1194,1)</f>
        <v>Atlántida</v>
      </c>
      <c r="D1194" s="69" t="str" cm="1">
        <f t="array" ref="D1194">+INDEX(Table_4[[Departamento]:[Municipio]],FINAL!$B1194,4)</f>
        <v>Tela</v>
      </c>
      <c r="E1194" s="69" t="str" cm="1">
        <f t="array" ref="E1194">+INDEX(Table_4[[Departamento]:[Municipio]],FINAL!$B1194,3)</f>
        <v>0107</v>
      </c>
      <c r="F1194" s="96">
        <f t="shared" si="103"/>
        <v>43927</v>
      </c>
      <c r="G1194" s="71" t="str">
        <f>+CONSOLIDADO[[#This Row],[Codigo Municipio]]&amp;CONSOLIDADO[[#This Row],[Fecha]]</f>
        <v>010743927</v>
      </c>
      <c r="H1194" s="72">
        <f>+IFERROR(VLOOKUP($G1194,TDAcumula!$C$2:$E$2027,3,0),0)</f>
        <v>0</v>
      </c>
      <c r="I1194" s="73">
        <f t="shared" si="105"/>
        <v>1</v>
      </c>
      <c r="J1194" s="74">
        <f>+IF(CONSOLIDADO[[#This Row],[Codigo Municipio]]=E1193,CONSOLIDADO[[#This Row],[Fallecidos Diarios]]+J1193,CONSOLIDADO[[#This Row],[Fallecidos Diarios]])</f>
        <v>0</v>
      </c>
      <c r="K1194" s="75">
        <f t="shared" si="106"/>
        <v>1</v>
      </c>
      <c r="L1194" s="76">
        <f>+IF(CONSOLIDADO[[#This Row],[Codigo Municipio]]=E1193,CONSOLIDADO[[#This Row],[Recuperados Diarios]]+L1193,CONSOLIDADO[[#This Row],[Recuperados Diarios]])</f>
        <v>0</v>
      </c>
      <c r="M1194" s="77" cm="1">
        <f t="array" ref="M1194">+IFERROR(IF(CONSOLIDADO[[#This Row],[Día]]&lt;14,0,INDEX(CONSOLIDADO[Casos Diarios],ROW()-14,1)),0)</f>
        <v>0</v>
      </c>
      <c r="N1194" s="72">
        <f>+IF(CONSOLIDADO[[#This Row],[Clave]]="710143893",1,IF(OR(CONSOLIDADO[[#This Row],[Casos Acumulados]]&gt;0,CONSOLIDADO[[#This Row],[Muertes]]&gt;0),N1193+1,I1194))</f>
        <v>7</v>
      </c>
      <c r="O1194" s="69">
        <f>+IFERROR(VLOOKUP($G1194,TDMuertes!$C$2:$E$534,3,0),0)</f>
        <v>0</v>
      </c>
      <c r="P1194" s="94" t="str">
        <f t="shared" ca="1" si="107"/>
        <v>ON</v>
      </c>
      <c r="Q1194" s="78">
        <f>+IFERROR(VLOOKUP(CONSOLIDADO[[#This Row],[Codigo Municipio]],TDDia!$A$4:$B$394,2,0),0)</f>
        <v>0</v>
      </c>
    </row>
    <row r="1195" spans="2:17" ht="14.45">
      <c r="B1195">
        <f t="shared" si="104"/>
        <v>7</v>
      </c>
      <c r="C1195" s="69" t="str" cm="1">
        <f t="array" ref="C1195">+INDEX(Table_4[[Departamento]:[Municipio]],FINAL!$B1195,1)</f>
        <v>Atlántida</v>
      </c>
      <c r="D1195" s="69" t="str" cm="1">
        <f t="array" ref="D1195">+INDEX(Table_4[[Departamento]:[Municipio]],FINAL!$B1195,4)</f>
        <v>Tela</v>
      </c>
      <c r="E1195" s="69" t="str" cm="1">
        <f t="array" ref="E1195">+INDEX(Table_4[[Departamento]:[Municipio]],FINAL!$B1195,3)</f>
        <v>0107</v>
      </c>
      <c r="F1195" s="96">
        <f t="shared" si="103"/>
        <v>43928</v>
      </c>
      <c r="G1195" s="71" t="str">
        <f>+CONSOLIDADO[[#This Row],[Codigo Municipio]]&amp;CONSOLIDADO[[#This Row],[Fecha]]</f>
        <v>010743928</v>
      </c>
      <c r="H1195" s="72">
        <f>+IFERROR(VLOOKUP($G1195,TDAcumula!$C$2:$E$2027,3,0),0)</f>
        <v>0</v>
      </c>
      <c r="I1195" s="73">
        <f t="shared" si="105"/>
        <v>1</v>
      </c>
      <c r="J1195" s="74">
        <f>+IF(CONSOLIDADO[[#This Row],[Codigo Municipio]]=E1194,CONSOLIDADO[[#This Row],[Fallecidos Diarios]]+J1194,CONSOLIDADO[[#This Row],[Fallecidos Diarios]])</f>
        <v>0</v>
      </c>
      <c r="K1195" s="75">
        <f t="shared" si="106"/>
        <v>1</v>
      </c>
      <c r="L1195" s="76">
        <f>+IF(CONSOLIDADO[[#This Row],[Codigo Municipio]]=E1194,CONSOLIDADO[[#This Row],[Recuperados Diarios]]+L1194,CONSOLIDADO[[#This Row],[Recuperados Diarios]])</f>
        <v>0</v>
      </c>
      <c r="M1195" s="77" cm="1">
        <f t="array" ref="M1195">+IFERROR(IF(CONSOLIDADO[[#This Row],[Día]]&lt;14,0,INDEX(CONSOLIDADO[Casos Diarios],ROW()-14,1)),0)</f>
        <v>0</v>
      </c>
      <c r="N1195" s="72">
        <f>+IF(CONSOLIDADO[[#This Row],[Clave]]="710143893",1,IF(OR(CONSOLIDADO[[#This Row],[Casos Acumulados]]&gt;0,CONSOLIDADO[[#This Row],[Muertes]]&gt;0),N1194+1,I1195))</f>
        <v>8</v>
      </c>
      <c r="O1195" s="69">
        <f>+IFERROR(VLOOKUP($G1195,TDMuertes!$C$2:$E$534,3,0),0)</f>
        <v>0</v>
      </c>
      <c r="P1195" s="94" t="str">
        <f t="shared" ca="1" si="107"/>
        <v>ON</v>
      </c>
      <c r="Q1195" s="78">
        <f>+IFERROR(VLOOKUP(CONSOLIDADO[[#This Row],[Codigo Municipio]],TDDia!$A$4:$B$394,2,0),0)</f>
        <v>0</v>
      </c>
    </row>
    <row r="1196" spans="2:17" ht="14.45">
      <c r="B1196">
        <f t="shared" si="104"/>
        <v>7</v>
      </c>
      <c r="C1196" s="69" t="str" cm="1">
        <f t="array" ref="C1196">+INDEX(Table_4[[Departamento]:[Municipio]],FINAL!$B1196,1)</f>
        <v>Atlántida</v>
      </c>
      <c r="D1196" s="69" t="str" cm="1">
        <f t="array" ref="D1196">+INDEX(Table_4[[Departamento]:[Municipio]],FINAL!$B1196,4)</f>
        <v>Tela</v>
      </c>
      <c r="E1196" s="69" t="str" cm="1">
        <f t="array" ref="E1196">+INDEX(Table_4[[Departamento]:[Municipio]],FINAL!$B1196,3)</f>
        <v>0107</v>
      </c>
      <c r="F1196" s="96">
        <f t="shared" si="103"/>
        <v>43929</v>
      </c>
      <c r="G1196" s="71" t="str">
        <f>+CONSOLIDADO[[#This Row],[Codigo Municipio]]&amp;CONSOLIDADO[[#This Row],[Fecha]]</f>
        <v>010743929</v>
      </c>
      <c r="H1196" s="72">
        <f>+IFERROR(VLOOKUP($G1196,TDAcumula!$C$2:$E$2027,3,0),0)</f>
        <v>0</v>
      </c>
      <c r="I1196" s="73">
        <f t="shared" si="105"/>
        <v>1</v>
      </c>
      <c r="J1196" s="74">
        <f>+IF(CONSOLIDADO[[#This Row],[Codigo Municipio]]=E1195,CONSOLIDADO[[#This Row],[Fallecidos Diarios]]+J1195,CONSOLIDADO[[#This Row],[Fallecidos Diarios]])</f>
        <v>0</v>
      </c>
      <c r="K1196" s="75">
        <f t="shared" si="106"/>
        <v>1</v>
      </c>
      <c r="L1196" s="76">
        <f>+IF(CONSOLIDADO[[#This Row],[Codigo Municipio]]=E1195,CONSOLIDADO[[#This Row],[Recuperados Diarios]]+L1195,CONSOLIDADO[[#This Row],[Recuperados Diarios]])</f>
        <v>0</v>
      </c>
      <c r="M1196" s="77" cm="1">
        <f t="array" ref="M1196">+IFERROR(IF(CONSOLIDADO[[#This Row],[Día]]&lt;14,0,INDEX(CONSOLIDADO[Casos Diarios],ROW()-14,1)),0)</f>
        <v>0</v>
      </c>
      <c r="N1196" s="72">
        <f>+IF(CONSOLIDADO[[#This Row],[Clave]]="710143893",1,IF(OR(CONSOLIDADO[[#This Row],[Casos Acumulados]]&gt;0,CONSOLIDADO[[#This Row],[Muertes]]&gt;0),N1195+1,I1196))</f>
        <v>9</v>
      </c>
      <c r="O1196" s="69">
        <f>+IFERROR(VLOOKUP($G1196,TDMuertes!$C$2:$E$534,3,0),0)</f>
        <v>0</v>
      </c>
      <c r="P1196" s="94" t="str">
        <f t="shared" ca="1" si="107"/>
        <v>ON</v>
      </c>
      <c r="Q1196" s="78">
        <f>+IFERROR(VLOOKUP(CONSOLIDADO[[#This Row],[Codigo Municipio]],TDDia!$A$4:$B$394,2,0),0)</f>
        <v>0</v>
      </c>
    </row>
    <row r="1197" spans="2:17" ht="14.45">
      <c r="B1197">
        <f t="shared" si="104"/>
        <v>7</v>
      </c>
      <c r="C1197" s="69" t="str" cm="1">
        <f t="array" ref="C1197">+INDEX(Table_4[[Departamento]:[Municipio]],FINAL!$B1197,1)</f>
        <v>Atlántida</v>
      </c>
      <c r="D1197" s="69" t="str" cm="1">
        <f t="array" ref="D1197">+INDEX(Table_4[[Departamento]:[Municipio]],FINAL!$B1197,4)</f>
        <v>Tela</v>
      </c>
      <c r="E1197" s="69" t="str" cm="1">
        <f t="array" ref="E1197">+INDEX(Table_4[[Departamento]:[Municipio]],FINAL!$B1197,3)</f>
        <v>0107</v>
      </c>
      <c r="F1197" s="96">
        <f t="shared" si="103"/>
        <v>43930</v>
      </c>
      <c r="G1197" s="71" t="str">
        <f>+CONSOLIDADO[[#This Row],[Codigo Municipio]]&amp;CONSOLIDADO[[#This Row],[Fecha]]</f>
        <v>010743930</v>
      </c>
      <c r="H1197" s="72">
        <f>+IFERROR(VLOOKUP($G1197,TDAcumula!$C$2:$E$2027,3,0),0)</f>
        <v>0</v>
      </c>
      <c r="I1197" s="73">
        <f t="shared" si="105"/>
        <v>1</v>
      </c>
      <c r="J1197" s="74">
        <f>+IF(CONSOLIDADO[[#This Row],[Codigo Municipio]]=E1196,CONSOLIDADO[[#This Row],[Fallecidos Diarios]]+J1196,CONSOLIDADO[[#This Row],[Fallecidos Diarios]])</f>
        <v>0</v>
      </c>
      <c r="K1197" s="75">
        <f t="shared" si="106"/>
        <v>1</v>
      </c>
      <c r="L1197" s="76">
        <f>+IF(CONSOLIDADO[[#This Row],[Codigo Municipio]]=E1196,CONSOLIDADO[[#This Row],[Recuperados Diarios]]+L1196,CONSOLIDADO[[#This Row],[Recuperados Diarios]])</f>
        <v>0</v>
      </c>
      <c r="M1197" s="77" cm="1">
        <f t="array" ref="M1197">+IFERROR(IF(CONSOLIDADO[[#This Row],[Día]]&lt;14,0,INDEX(CONSOLIDADO[Casos Diarios],ROW()-14,1)),0)</f>
        <v>0</v>
      </c>
      <c r="N1197" s="72">
        <f>+IF(CONSOLIDADO[[#This Row],[Clave]]="710143893",1,IF(OR(CONSOLIDADO[[#This Row],[Casos Acumulados]]&gt;0,CONSOLIDADO[[#This Row],[Muertes]]&gt;0),N1196+1,I1197))</f>
        <v>10</v>
      </c>
      <c r="O1197" s="69">
        <f>+IFERROR(VLOOKUP($G1197,TDMuertes!$C$2:$E$534,3,0),0)</f>
        <v>0</v>
      </c>
      <c r="P1197" s="94" t="str">
        <f t="shared" ca="1" si="107"/>
        <v>ON</v>
      </c>
      <c r="Q1197" s="78">
        <f>+IFERROR(VLOOKUP(CONSOLIDADO[[#This Row],[Codigo Municipio]],TDDia!$A$4:$B$394,2,0),0)</f>
        <v>0</v>
      </c>
    </row>
    <row r="1198" spans="2:17" ht="14.45">
      <c r="B1198">
        <f t="shared" si="104"/>
        <v>7</v>
      </c>
      <c r="C1198" s="69" t="str" cm="1">
        <f t="array" ref="C1198">+INDEX(Table_4[[Departamento]:[Municipio]],FINAL!$B1198,1)</f>
        <v>Atlántida</v>
      </c>
      <c r="D1198" s="69" t="str" cm="1">
        <f t="array" ref="D1198">+INDEX(Table_4[[Departamento]:[Municipio]],FINAL!$B1198,4)</f>
        <v>Tela</v>
      </c>
      <c r="E1198" s="69" t="str" cm="1">
        <f t="array" ref="E1198">+INDEX(Table_4[[Departamento]:[Municipio]],FINAL!$B1198,3)</f>
        <v>0107</v>
      </c>
      <c r="F1198" s="96">
        <f t="shared" si="103"/>
        <v>43931</v>
      </c>
      <c r="G1198" s="71" t="str">
        <f>+CONSOLIDADO[[#This Row],[Codigo Municipio]]&amp;CONSOLIDADO[[#This Row],[Fecha]]</f>
        <v>010743931</v>
      </c>
      <c r="H1198" s="72">
        <f>+IFERROR(VLOOKUP($G1198,TDAcumula!$C$2:$E$2027,3,0),0)</f>
        <v>0</v>
      </c>
      <c r="I1198" s="73">
        <f t="shared" si="105"/>
        <v>1</v>
      </c>
      <c r="J1198" s="74">
        <f>+IF(CONSOLIDADO[[#This Row],[Codigo Municipio]]=E1197,CONSOLIDADO[[#This Row],[Fallecidos Diarios]]+J1197,CONSOLIDADO[[#This Row],[Fallecidos Diarios]])</f>
        <v>0</v>
      </c>
      <c r="K1198" s="75">
        <f t="shared" si="106"/>
        <v>1</v>
      </c>
      <c r="L1198" s="76">
        <f>+IF(CONSOLIDADO[[#This Row],[Codigo Municipio]]=E1197,CONSOLIDADO[[#This Row],[Recuperados Diarios]]+L1197,CONSOLIDADO[[#This Row],[Recuperados Diarios]])</f>
        <v>0</v>
      </c>
      <c r="M1198" s="77" cm="1">
        <f t="array" ref="M1198">+IFERROR(IF(CONSOLIDADO[[#This Row],[Día]]&lt;14,0,INDEX(CONSOLIDADO[Casos Diarios],ROW()-14,1)),0)</f>
        <v>0</v>
      </c>
      <c r="N1198" s="72">
        <f>+IF(CONSOLIDADO[[#This Row],[Clave]]="710143893",1,IF(OR(CONSOLIDADO[[#This Row],[Casos Acumulados]]&gt;0,CONSOLIDADO[[#This Row],[Muertes]]&gt;0),N1197+1,I1198))</f>
        <v>11</v>
      </c>
      <c r="O1198" s="69">
        <f>+IFERROR(VLOOKUP($G1198,TDMuertes!$C$2:$E$534,3,0),0)</f>
        <v>0</v>
      </c>
      <c r="P1198" s="94" t="str">
        <f t="shared" ca="1" si="107"/>
        <v>ON</v>
      </c>
      <c r="Q1198" s="78">
        <f>+IFERROR(VLOOKUP(CONSOLIDADO[[#This Row],[Codigo Municipio]],TDDia!$A$4:$B$394,2,0),0)</f>
        <v>0</v>
      </c>
    </row>
    <row r="1199" spans="2:17" ht="14.45">
      <c r="B1199">
        <f t="shared" si="104"/>
        <v>7</v>
      </c>
      <c r="C1199" s="69" t="str" cm="1">
        <f t="array" ref="C1199">+INDEX(Table_4[[Departamento]:[Municipio]],FINAL!$B1199,1)</f>
        <v>Atlántida</v>
      </c>
      <c r="D1199" s="69" t="str" cm="1">
        <f t="array" ref="D1199">+INDEX(Table_4[[Departamento]:[Municipio]],FINAL!$B1199,4)</f>
        <v>Tela</v>
      </c>
      <c r="E1199" s="69" t="str" cm="1">
        <f t="array" ref="E1199">+INDEX(Table_4[[Departamento]:[Municipio]],FINAL!$B1199,3)</f>
        <v>0107</v>
      </c>
      <c r="F1199" s="96">
        <f t="shared" si="103"/>
        <v>43932</v>
      </c>
      <c r="G1199" s="71" t="str">
        <f>+CONSOLIDADO[[#This Row],[Codigo Municipio]]&amp;CONSOLIDADO[[#This Row],[Fecha]]</f>
        <v>010743932</v>
      </c>
      <c r="H1199" s="72">
        <f>+IFERROR(VLOOKUP($G1199,TDAcumula!$C$2:$E$2027,3,0),0)</f>
        <v>0</v>
      </c>
      <c r="I1199" s="73">
        <f t="shared" si="105"/>
        <v>1</v>
      </c>
      <c r="J1199" s="74">
        <f>+IF(CONSOLIDADO[[#This Row],[Codigo Municipio]]=E1198,CONSOLIDADO[[#This Row],[Fallecidos Diarios]]+J1198,CONSOLIDADO[[#This Row],[Fallecidos Diarios]])</f>
        <v>0</v>
      </c>
      <c r="K1199" s="75">
        <f t="shared" si="106"/>
        <v>1</v>
      </c>
      <c r="L1199" s="76">
        <f>+IF(CONSOLIDADO[[#This Row],[Codigo Municipio]]=E1198,CONSOLIDADO[[#This Row],[Recuperados Diarios]]+L1198,CONSOLIDADO[[#This Row],[Recuperados Diarios]])</f>
        <v>0</v>
      </c>
      <c r="M1199" s="77" cm="1">
        <f t="array" ref="M1199">+IFERROR(IF(CONSOLIDADO[[#This Row],[Día]]&lt;14,0,INDEX(CONSOLIDADO[Casos Diarios],ROW()-14,1)),0)</f>
        <v>0</v>
      </c>
      <c r="N1199" s="72">
        <f>+IF(CONSOLIDADO[[#This Row],[Clave]]="710143893",1,IF(OR(CONSOLIDADO[[#This Row],[Casos Acumulados]]&gt;0,CONSOLIDADO[[#This Row],[Muertes]]&gt;0),N1198+1,I1199))</f>
        <v>12</v>
      </c>
      <c r="O1199" s="69">
        <f>+IFERROR(VLOOKUP($G1199,TDMuertes!$C$2:$E$534,3,0),0)</f>
        <v>0</v>
      </c>
      <c r="P1199" s="94" t="str">
        <f t="shared" ca="1" si="107"/>
        <v>ON</v>
      </c>
      <c r="Q1199" s="78">
        <f>+IFERROR(VLOOKUP(CONSOLIDADO[[#This Row],[Codigo Municipio]],TDDia!$A$4:$B$394,2,0),0)</f>
        <v>0</v>
      </c>
    </row>
    <row r="1200" spans="2:17" ht="14.45">
      <c r="B1200">
        <f t="shared" si="104"/>
        <v>7</v>
      </c>
      <c r="C1200" s="69" t="str" cm="1">
        <f t="array" ref="C1200">+INDEX(Table_4[[Departamento]:[Municipio]],FINAL!$B1200,1)</f>
        <v>Atlántida</v>
      </c>
      <c r="D1200" s="69" t="str" cm="1">
        <f t="array" ref="D1200">+INDEX(Table_4[[Departamento]:[Municipio]],FINAL!$B1200,4)</f>
        <v>Tela</v>
      </c>
      <c r="E1200" s="69" t="str" cm="1">
        <f t="array" ref="E1200">+INDEX(Table_4[[Departamento]:[Municipio]],FINAL!$B1200,3)</f>
        <v>0107</v>
      </c>
      <c r="F1200" s="96">
        <f t="shared" si="103"/>
        <v>43933</v>
      </c>
      <c r="G1200" s="71" t="str">
        <f>+CONSOLIDADO[[#This Row],[Codigo Municipio]]&amp;CONSOLIDADO[[#This Row],[Fecha]]</f>
        <v>010743933</v>
      </c>
      <c r="H1200" s="72">
        <f>+IFERROR(VLOOKUP($G1200,TDAcumula!$C$2:$E$2027,3,0),0)</f>
        <v>0</v>
      </c>
      <c r="I1200" s="73">
        <f t="shared" si="105"/>
        <v>1</v>
      </c>
      <c r="J1200" s="74">
        <f>+IF(CONSOLIDADO[[#This Row],[Codigo Municipio]]=E1199,CONSOLIDADO[[#This Row],[Fallecidos Diarios]]+J1199,CONSOLIDADO[[#This Row],[Fallecidos Diarios]])</f>
        <v>0</v>
      </c>
      <c r="K1200" s="75">
        <f t="shared" si="106"/>
        <v>1</v>
      </c>
      <c r="L1200" s="76">
        <f>+IF(CONSOLIDADO[[#This Row],[Codigo Municipio]]=E1199,CONSOLIDADO[[#This Row],[Recuperados Diarios]]+L1199,CONSOLIDADO[[#This Row],[Recuperados Diarios]])</f>
        <v>0</v>
      </c>
      <c r="M1200" s="77" cm="1">
        <f t="array" ref="M1200">+IFERROR(IF(CONSOLIDADO[[#This Row],[Día]]&lt;14,0,INDEX(CONSOLIDADO[Casos Diarios],ROW()-14,1)),0)</f>
        <v>0</v>
      </c>
      <c r="N1200" s="72">
        <f>+IF(CONSOLIDADO[[#This Row],[Clave]]="710143893",1,IF(OR(CONSOLIDADO[[#This Row],[Casos Acumulados]]&gt;0,CONSOLIDADO[[#This Row],[Muertes]]&gt;0),N1199+1,I1200))</f>
        <v>13</v>
      </c>
      <c r="O1200" s="69">
        <f>+IFERROR(VLOOKUP($G1200,TDMuertes!$C$2:$E$534,3,0),0)</f>
        <v>0</v>
      </c>
      <c r="P1200" s="94" t="str">
        <f t="shared" ca="1" si="107"/>
        <v>ON</v>
      </c>
      <c r="Q1200" s="78">
        <f>+IFERROR(VLOOKUP(CONSOLIDADO[[#This Row],[Codigo Municipio]],TDDia!$A$4:$B$394,2,0),0)</f>
        <v>0</v>
      </c>
    </row>
    <row r="1201" spans="2:17" ht="14.45">
      <c r="B1201">
        <f t="shared" si="104"/>
        <v>7</v>
      </c>
      <c r="C1201" s="69" t="str" cm="1">
        <f t="array" ref="C1201">+INDEX(Table_4[[Departamento]:[Municipio]],FINAL!$B1201,1)</f>
        <v>Atlántida</v>
      </c>
      <c r="D1201" s="69" t="str" cm="1">
        <f t="array" ref="D1201">+INDEX(Table_4[[Departamento]:[Municipio]],FINAL!$B1201,4)</f>
        <v>Tela</v>
      </c>
      <c r="E1201" s="69" t="str" cm="1">
        <f t="array" ref="E1201">+INDEX(Table_4[[Departamento]:[Municipio]],FINAL!$B1201,3)</f>
        <v>0107</v>
      </c>
      <c r="F1201" s="96">
        <f t="shared" si="103"/>
        <v>43934</v>
      </c>
      <c r="G1201" s="71" t="str">
        <f>+CONSOLIDADO[[#This Row],[Codigo Municipio]]&amp;CONSOLIDADO[[#This Row],[Fecha]]</f>
        <v>010743934</v>
      </c>
      <c r="H1201" s="72">
        <f>+IFERROR(VLOOKUP($G1201,TDAcumula!$C$2:$E$2027,3,0),0)</f>
        <v>0</v>
      </c>
      <c r="I1201" s="73">
        <f t="shared" si="105"/>
        <v>1</v>
      </c>
      <c r="J1201" s="74">
        <f>+IF(CONSOLIDADO[[#This Row],[Codigo Municipio]]=E1200,CONSOLIDADO[[#This Row],[Fallecidos Diarios]]+J1200,CONSOLIDADO[[#This Row],[Fallecidos Diarios]])</f>
        <v>0</v>
      </c>
      <c r="K1201" s="75">
        <f t="shared" si="106"/>
        <v>0</v>
      </c>
      <c r="L1201" s="76">
        <f>+IF(CONSOLIDADO[[#This Row],[Codigo Municipio]]=E1200,CONSOLIDADO[[#This Row],[Recuperados Diarios]]+L1200,CONSOLIDADO[[#This Row],[Recuperados Diarios]])</f>
        <v>1</v>
      </c>
      <c r="M1201" s="77" cm="1">
        <f t="array" ref="M1201">+IFERROR(IF(CONSOLIDADO[[#This Row],[Día]]&lt;14,0,INDEX(CONSOLIDADO[Casos Diarios],ROW()-14,1)),0)</f>
        <v>1</v>
      </c>
      <c r="N1201" s="72">
        <f>+IF(CONSOLIDADO[[#This Row],[Clave]]="710143893",1,IF(OR(CONSOLIDADO[[#This Row],[Casos Acumulados]]&gt;0,CONSOLIDADO[[#This Row],[Muertes]]&gt;0),N1200+1,I1201))</f>
        <v>14</v>
      </c>
      <c r="O1201" s="69">
        <f>+IFERROR(VLOOKUP($G1201,TDMuertes!$C$2:$E$534,3,0),0)</f>
        <v>0</v>
      </c>
      <c r="P1201" s="94" t="str">
        <f t="shared" ca="1" si="107"/>
        <v>ON</v>
      </c>
      <c r="Q1201" s="78">
        <f>+IFERROR(VLOOKUP(CONSOLIDADO[[#This Row],[Codigo Municipio]],TDDia!$A$4:$B$394,2,0),0)</f>
        <v>0</v>
      </c>
    </row>
    <row r="1202" spans="2:17" ht="14.45">
      <c r="B1202">
        <f t="shared" si="104"/>
        <v>7</v>
      </c>
      <c r="C1202" s="69" t="str" cm="1">
        <f t="array" ref="C1202">+INDEX(Table_4[[Departamento]:[Municipio]],FINAL!$B1202,1)</f>
        <v>Atlántida</v>
      </c>
      <c r="D1202" s="69" t="str" cm="1">
        <f t="array" ref="D1202">+INDEX(Table_4[[Departamento]:[Municipio]],FINAL!$B1202,4)</f>
        <v>Tela</v>
      </c>
      <c r="E1202" s="69" t="str" cm="1">
        <f t="array" ref="E1202">+INDEX(Table_4[[Departamento]:[Municipio]],FINAL!$B1202,3)</f>
        <v>0107</v>
      </c>
      <c r="F1202" s="96">
        <f t="shared" si="103"/>
        <v>43935</v>
      </c>
      <c r="G1202" s="71" t="str">
        <f>+CONSOLIDADO[[#This Row],[Codigo Municipio]]&amp;CONSOLIDADO[[#This Row],[Fecha]]</f>
        <v>010743935</v>
      </c>
      <c r="H1202" s="72">
        <f>+IFERROR(VLOOKUP($G1202,TDAcumula!$C$2:$E$2027,3,0),0)</f>
        <v>0</v>
      </c>
      <c r="I1202" s="73">
        <f t="shared" si="105"/>
        <v>1</v>
      </c>
      <c r="J1202" s="74">
        <f>+IF(CONSOLIDADO[[#This Row],[Codigo Municipio]]=E1201,CONSOLIDADO[[#This Row],[Fallecidos Diarios]]+J1201,CONSOLIDADO[[#This Row],[Fallecidos Diarios]])</f>
        <v>0</v>
      </c>
      <c r="K1202" s="75">
        <f t="shared" si="106"/>
        <v>0</v>
      </c>
      <c r="L1202" s="76">
        <f>+IF(CONSOLIDADO[[#This Row],[Codigo Municipio]]=E1201,CONSOLIDADO[[#This Row],[Recuperados Diarios]]+L1201,CONSOLIDADO[[#This Row],[Recuperados Diarios]])</f>
        <v>1</v>
      </c>
      <c r="M1202" s="77" cm="1">
        <f t="array" ref="M1202">+IFERROR(IF(CONSOLIDADO[[#This Row],[Día]]&lt;14,0,INDEX(CONSOLIDADO[Casos Diarios],ROW()-14,1)),0)</f>
        <v>0</v>
      </c>
      <c r="N1202" s="72">
        <f>+IF(CONSOLIDADO[[#This Row],[Clave]]="710143893",1,IF(OR(CONSOLIDADO[[#This Row],[Casos Acumulados]]&gt;0,CONSOLIDADO[[#This Row],[Muertes]]&gt;0),N1201+1,I1202))</f>
        <v>15</v>
      </c>
      <c r="O1202" s="69">
        <f>+IFERROR(VLOOKUP($G1202,TDMuertes!$C$2:$E$534,3,0),0)</f>
        <v>0</v>
      </c>
      <c r="P1202" s="94" t="str">
        <f t="shared" ca="1" si="107"/>
        <v>ON</v>
      </c>
      <c r="Q1202" s="78">
        <f>+IFERROR(VLOOKUP(CONSOLIDADO[[#This Row],[Codigo Municipio]],TDDia!$A$4:$B$394,2,0),0)</f>
        <v>0</v>
      </c>
    </row>
    <row r="1203" spans="2:17" ht="14.45">
      <c r="B1203">
        <f t="shared" si="104"/>
        <v>7</v>
      </c>
      <c r="C1203" s="69" t="str" cm="1">
        <f t="array" ref="C1203">+INDEX(Table_4[[Departamento]:[Municipio]],FINAL!$B1203,1)</f>
        <v>Atlántida</v>
      </c>
      <c r="D1203" s="69" t="str" cm="1">
        <f t="array" ref="D1203">+INDEX(Table_4[[Departamento]:[Municipio]],FINAL!$B1203,4)</f>
        <v>Tela</v>
      </c>
      <c r="E1203" s="69" t="str" cm="1">
        <f t="array" ref="E1203">+INDEX(Table_4[[Departamento]:[Municipio]],FINAL!$B1203,3)</f>
        <v>0107</v>
      </c>
      <c r="F1203" s="96">
        <f t="shared" si="103"/>
        <v>43936</v>
      </c>
      <c r="G1203" s="71" t="str">
        <f>+CONSOLIDADO[[#This Row],[Codigo Municipio]]&amp;CONSOLIDADO[[#This Row],[Fecha]]</f>
        <v>010743936</v>
      </c>
      <c r="H1203" s="72">
        <f>+IFERROR(VLOOKUP($G1203,TDAcumula!$C$2:$E$2027,3,0),0)</f>
        <v>0</v>
      </c>
      <c r="I1203" s="73">
        <f t="shared" si="105"/>
        <v>1</v>
      </c>
      <c r="J1203" s="74">
        <f>+IF(CONSOLIDADO[[#This Row],[Codigo Municipio]]=E1202,CONSOLIDADO[[#This Row],[Fallecidos Diarios]]+J1202,CONSOLIDADO[[#This Row],[Fallecidos Diarios]])</f>
        <v>0</v>
      </c>
      <c r="K1203" s="75">
        <f t="shared" si="106"/>
        <v>0</v>
      </c>
      <c r="L1203" s="76">
        <f>+IF(CONSOLIDADO[[#This Row],[Codigo Municipio]]=E1202,CONSOLIDADO[[#This Row],[Recuperados Diarios]]+L1202,CONSOLIDADO[[#This Row],[Recuperados Diarios]])</f>
        <v>1</v>
      </c>
      <c r="M1203" s="77" cm="1">
        <f t="array" ref="M1203">+IFERROR(IF(CONSOLIDADO[[#This Row],[Día]]&lt;14,0,INDEX(CONSOLIDADO[Casos Diarios],ROW()-14,1)),0)</f>
        <v>0</v>
      </c>
      <c r="N1203" s="72">
        <f>+IF(CONSOLIDADO[[#This Row],[Clave]]="710143893",1,IF(OR(CONSOLIDADO[[#This Row],[Casos Acumulados]]&gt;0,CONSOLIDADO[[#This Row],[Muertes]]&gt;0),N1202+1,I1203))</f>
        <v>16</v>
      </c>
      <c r="O1203" s="69">
        <f>+IFERROR(VLOOKUP($G1203,TDMuertes!$C$2:$E$534,3,0),0)</f>
        <v>0</v>
      </c>
      <c r="P1203" s="94" t="str">
        <f t="shared" ca="1" si="107"/>
        <v>ON</v>
      </c>
      <c r="Q1203" s="78">
        <f>+IFERROR(VLOOKUP(CONSOLIDADO[[#This Row],[Codigo Municipio]],TDDia!$A$4:$B$394,2,0),0)</f>
        <v>0</v>
      </c>
    </row>
    <row r="1204" spans="2:17" ht="14.45">
      <c r="B1204">
        <f t="shared" si="104"/>
        <v>7</v>
      </c>
      <c r="C1204" s="69" t="str" cm="1">
        <f t="array" ref="C1204">+INDEX(Table_4[[Departamento]:[Municipio]],FINAL!$B1204,1)</f>
        <v>Atlántida</v>
      </c>
      <c r="D1204" s="69" t="str" cm="1">
        <f t="array" ref="D1204">+INDEX(Table_4[[Departamento]:[Municipio]],FINAL!$B1204,4)</f>
        <v>Tela</v>
      </c>
      <c r="E1204" s="69" t="str" cm="1">
        <f t="array" ref="E1204">+INDEX(Table_4[[Departamento]:[Municipio]],FINAL!$B1204,3)</f>
        <v>0107</v>
      </c>
      <c r="F1204" s="96">
        <f t="shared" si="103"/>
        <v>43937</v>
      </c>
      <c r="G1204" s="71" t="str">
        <f>+CONSOLIDADO[[#This Row],[Codigo Municipio]]&amp;CONSOLIDADO[[#This Row],[Fecha]]</f>
        <v>010743937</v>
      </c>
      <c r="H1204" s="72">
        <f>+IFERROR(VLOOKUP($G1204,TDAcumula!$C$2:$E$2027,3,0),0)</f>
        <v>0</v>
      </c>
      <c r="I1204" s="73">
        <f t="shared" si="105"/>
        <v>1</v>
      </c>
      <c r="J1204" s="74">
        <f>+IF(CONSOLIDADO[[#This Row],[Codigo Municipio]]=E1203,CONSOLIDADO[[#This Row],[Fallecidos Diarios]]+J1203,CONSOLIDADO[[#This Row],[Fallecidos Diarios]])</f>
        <v>0</v>
      </c>
      <c r="K1204" s="75">
        <f t="shared" si="106"/>
        <v>0</v>
      </c>
      <c r="L1204" s="76">
        <f>+IF(CONSOLIDADO[[#This Row],[Codigo Municipio]]=E1203,CONSOLIDADO[[#This Row],[Recuperados Diarios]]+L1203,CONSOLIDADO[[#This Row],[Recuperados Diarios]])</f>
        <v>1</v>
      </c>
      <c r="M1204" s="77" cm="1">
        <f t="array" ref="M1204">+IFERROR(IF(CONSOLIDADO[[#This Row],[Día]]&lt;14,0,INDEX(CONSOLIDADO[Casos Diarios],ROW()-14,1)),0)</f>
        <v>0</v>
      </c>
      <c r="N1204" s="72">
        <f>+IF(CONSOLIDADO[[#This Row],[Clave]]="710143893",1,IF(OR(CONSOLIDADO[[#This Row],[Casos Acumulados]]&gt;0,CONSOLIDADO[[#This Row],[Muertes]]&gt;0),N1203+1,I1204))</f>
        <v>17</v>
      </c>
      <c r="O1204" s="69">
        <f>+IFERROR(VLOOKUP($G1204,TDMuertes!$C$2:$E$534,3,0),0)</f>
        <v>0</v>
      </c>
      <c r="P1204" s="94" t="str">
        <f t="shared" ca="1" si="107"/>
        <v>ON</v>
      </c>
      <c r="Q1204" s="78">
        <f>+IFERROR(VLOOKUP(CONSOLIDADO[[#This Row],[Codigo Municipio]],TDDia!$A$4:$B$394,2,0),0)</f>
        <v>0</v>
      </c>
    </row>
    <row r="1205" spans="2:17" ht="14.45">
      <c r="B1205">
        <f t="shared" si="104"/>
        <v>7</v>
      </c>
      <c r="C1205" s="69" t="str" cm="1">
        <f t="array" ref="C1205">+INDEX(Table_4[[Departamento]:[Municipio]],FINAL!$B1205,1)</f>
        <v>Atlántida</v>
      </c>
      <c r="D1205" s="69" t="str" cm="1">
        <f t="array" ref="D1205">+INDEX(Table_4[[Departamento]:[Municipio]],FINAL!$B1205,4)</f>
        <v>Tela</v>
      </c>
      <c r="E1205" s="69" t="str" cm="1">
        <f t="array" ref="E1205">+INDEX(Table_4[[Departamento]:[Municipio]],FINAL!$B1205,3)</f>
        <v>0107</v>
      </c>
      <c r="F1205" s="96">
        <f t="shared" si="103"/>
        <v>43938</v>
      </c>
      <c r="G1205" s="71" t="str">
        <f>+CONSOLIDADO[[#This Row],[Codigo Municipio]]&amp;CONSOLIDADO[[#This Row],[Fecha]]</f>
        <v>010743938</v>
      </c>
      <c r="H1205" s="72">
        <f>+IFERROR(VLOOKUP($G1205,TDAcumula!$C$2:$E$2027,3,0),0)</f>
        <v>0</v>
      </c>
      <c r="I1205" s="73">
        <f t="shared" si="105"/>
        <v>1</v>
      </c>
      <c r="J1205" s="74">
        <f>+IF(CONSOLIDADO[[#This Row],[Codigo Municipio]]=E1204,CONSOLIDADO[[#This Row],[Fallecidos Diarios]]+J1204,CONSOLIDADO[[#This Row],[Fallecidos Diarios]])</f>
        <v>0</v>
      </c>
      <c r="K1205" s="75">
        <f t="shared" si="106"/>
        <v>0</v>
      </c>
      <c r="L1205" s="76">
        <f>+IF(CONSOLIDADO[[#This Row],[Codigo Municipio]]=E1204,CONSOLIDADO[[#This Row],[Recuperados Diarios]]+L1204,CONSOLIDADO[[#This Row],[Recuperados Diarios]])</f>
        <v>1</v>
      </c>
      <c r="M1205" s="77" cm="1">
        <f t="array" ref="M1205">+IFERROR(IF(CONSOLIDADO[[#This Row],[Día]]&lt;14,0,INDEX(CONSOLIDADO[Casos Diarios],ROW()-14,1)),0)</f>
        <v>0</v>
      </c>
      <c r="N1205" s="72">
        <f>+IF(CONSOLIDADO[[#This Row],[Clave]]="710143893",1,IF(OR(CONSOLIDADO[[#This Row],[Casos Acumulados]]&gt;0,CONSOLIDADO[[#This Row],[Muertes]]&gt;0),N1204+1,I1205))</f>
        <v>18</v>
      </c>
      <c r="O1205" s="69">
        <f>+IFERROR(VLOOKUP($G1205,TDMuertes!$C$2:$E$534,3,0),0)</f>
        <v>0</v>
      </c>
      <c r="P1205" s="94" t="str">
        <f t="shared" ca="1" si="107"/>
        <v>ON</v>
      </c>
      <c r="Q1205" s="78">
        <f>+IFERROR(VLOOKUP(CONSOLIDADO[[#This Row],[Codigo Municipio]],TDDia!$A$4:$B$394,2,0),0)</f>
        <v>0</v>
      </c>
    </row>
    <row r="1206" spans="2:17" ht="14.45">
      <c r="B1206">
        <f t="shared" si="104"/>
        <v>7</v>
      </c>
      <c r="C1206" s="69" t="str" cm="1">
        <f t="array" ref="C1206">+INDEX(Table_4[[Departamento]:[Municipio]],FINAL!$B1206,1)</f>
        <v>Atlántida</v>
      </c>
      <c r="D1206" s="69" t="str" cm="1">
        <f t="array" ref="D1206">+INDEX(Table_4[[Departamento]:[Municipio]],FINAL!$B1206,4)</f>
        <v>Tela</v>
      </c>
      <c r="E1206" s="69" t="str" cm="1">
        <f t="array" ref="E1206">+INDEX(Table_4[[Departamento]:[Municipio]],FINAL!$B1206,3)</f>
        <v>0107</v>
      </c>
      <c r="F1206" s="96">
        <f t="shared" si="103"/>
        <v>43939</v>
      </c>
      <c r="G1206" s="71" t="str">
        <f>+CONSOLIDADO[[#This Row],[Codigo Municipio]]&amp;CONSOLIDADO[[#This Row],[Fecha]]</f>
        <v>010743939</v>
      </c>
      <c r="H1206" s="72">
        <f>+IFERROR(VLOOKUP($G1206,TDAcumula!$C$2:$E$2027,3,0),0)</f>
        <v>0</v>
      </c>
      <c r="I1206" s="73">
        <f t="shared" si="105"/>
        <v>1</v>
      </c>
      <c r="J1206" s="74">
        <f>+IF(CONSOLIDADO[[#This Row],[Codigo Municipio]]=E1205,CONSOLIDADO[[#This Row],[Fallecidos Diarios]]+J1205,CONSOLIDADO[[#This Row],[Fallecidos Diarios]])</f>
        <v>0</v>
      </c>
      <c r="K1206" s="75">
        <f t="shared" si="106"/>
        <v>0</v>
      </c>
      <c r="L1206" s="76">
        <f>+IF(CONSOLIDADO[[#This Row],[Codigo Municipio]]=E1205,CONSOLIDADO[[#This Row],[Recuperados Diarios]]+L1205,CONSOLIDADO[[#This Row],[Recuperados Diarios]])</f>
        <v>1</v>
      </c>
      <c r="M1206" s="77" cm="1">
        <f t="array" ref="M1206">+IFERROR(IF(CONSOLIDADO[[#This Row],[Día]]&lt;14,0,INDEX(CONSOLIDADO[Casos Diarios],ROW()-14,1)),0)</f>
        <v>0</v>
      </c>
      <c r="N1206" s="72">
        <f>+IF(CONSOLIDADO[[#This Row],[Clave]]="710143893",1,IF(OR(CONSOLIDADO[[#This Row],[Casos Acumulados]]&gt;0,CONSOLIDADO[[#This Row],[Muertes]]&gt;0),N1205+1,I1206))</f>
        <v>19</v>
      </c>
      <c r="O1206" s="69">
        <f>+IFERROR(VLOOKUP($G1206,TDMuertes!$C$2:$E$534,3,0),0)</f>
        <v>0</v>
      </c>
      <c r="P1206" s="94" t="str">
        <f t="shared" ca="1" si="107"/>
        <v>ON</v>
      </c>
      <c r="Q1206" s="78">
        <f>+IFERROR(VLOOKUP(CONSOLIDADO[[#This Row],[Codigo Municipio]],TDDia!$A$4:$B$394,2,0),0)</f>
        <v>0</v>
      </c>
    </row>
    <row r="1207" spans="2:17" ht="14.45">
      <c r="B1207">
        <f t="shared" si="104"/>
        <v>7</v>
      </c>
      <c r="C1207" s="69" t="str" cm="1">
        <f t="array" ref="C1207">+INDEX(Table_4[[Departamento]:[Municipio]],FINAL!$B1207,1)</f>
        <v>Atlántida</v>
      </c>
      <c r="D1207" s="69" t="str" cm="1">
        <f t="array" ref="D1207">+INDEX(Table_4[[Departamento]:[Municipio]],FINAL!$B1207,4)</f>
        <v>Tela</v>
      </c>
      <c r="E1207" s="69" t="str" cm="1">
        <f t="array" ref="E1207">+INDEX(Table_4[[Departamento]:[Municipio]],FINAL!$B1207,3)</f>
        <v>0107</v>
      </c>
      <c r="F1207" s="96">
        <f t="shared" si="103"/>
        <v>43940</v>
      </c>
      <c r="G1207" s="71" t="str">
        <f>+CONSOLIDADO[[#This Row],[Codigo Municipio]]&amp;CONSOLIDADO[[#This Row],[Fecha]]</f>
        <v>010743940</v>
      </c>
      <c r="H1207" s="72">
        <f>+IFERROR(VLOOKUP($G1207,TDAcumula!$C$2:$E$2027,3,0),0)</f>
        <v>0</v>
      </c>
      <c r="I1207" s="73">
        <f t="shared" si="105"/>
        <v>1</v>
      </c>
      <c r="J1207" s="74">
        <f>+IF(CONSOLIDADO[[#This Row],[Codigo Municipio]]=E1206,CONSOLIDADO[[#This Row],[Fallecidos Diarios]]+J1206,CONSOLIDADO[[#This Row],[Fallecidos Diarios]])</f>
        <v>0</v>
      </c>
      <c r="K1207" s="75">
        <f t="shared" si="106"/>
        <v>0</v>
      </c>
      <c r="L1207" s="76">
        <f>+IF(CONSOLIDADO[[#This Row],[Codigo Municipio]]=E1206,CONSOLIDADO[[#This Row],[Recuperados Diarios]]+L1206,CONSOLIDADO[[#This Row],[Recuperados Diarios]])</f>
        <v>1</v>
      </c>
      <c r="M1207" s="77" cm="1">
        <f t="array" ref="M1207">+IFERROR(IF(CONSOLIDADO[[#This Row],[Día]]&lt;14,0,INDEX(CONSOLIDADO[Casos Diarios],ROW()-14,1)),0)</f>
        <v>0</v>
      </c>
      <c r="N1207" s="72">
        <f>+IF(CONSOLIDADO[[#This Row],[Clave]]="710143893",1,IF(OR(CONSOLIDADO[[#This Row],[Casos Acumulados]]&gt;0,CONSOLIDADO[[#This Row],[Muertes]]&gt;0),N1206+1,I1207))</f>
        <v>20</v>
      </c>
      <c r="O1207" s="69">
        <f>+IFERROR(VLOOKUP($G1207,TDMuertes!$C$2:$E$534,3,0),0)</f>
        <v>0</v>
      </c>
      <c r="P1207" s="94" t="str">
        <f t="shared" ca="1" si="107"/>
        <v>ON</v>
      </c>
      <c r="Q1207" s="78">
        <f>+IFERROR(VLOOKUP(CONSOLIDADO[[#This Row],[Codigo Municipio]],TDDia!$A$4:$B$394,2,0),0)</f>
        <v>0</v>
      </c>
    </row>
    <row r="1208" spans="2:17" ht="14.45">
      <c r="B1208">
        <f t="shared" si="104"/>
        <v>7</v>
      </c>
      <c r="C1208" s="69" t="str" cm="1">
        <f t="array" ref="C1208">+INDEX(Table_4[[Departamento]:[Municipio]],FINAL!$B1208,1)</f>
        <v>Atlántida</v>
      </c>
      <c r="D1208" s="69" t="str" cm="1">
        <f t="array" ref="D1208">+INDEX(Table_4[[Departamento]:[Municipio]],FINAL!$B1208,4)</f>
        <v>Tela</v>
      </c>
      <c r="E1208" s="69" t="str" cm="1">
        <f t="array" ref="E1208">+INDEX(Table_4[[Departamento]:[Municipio]],FINAL!$B1208,3)</f>
        <v>0107</v>
      </c>
      <c r="F1208" s="96">
        <f t="shared" si="103"/>
        <v>43941</v>
      </c>
      <c r="G1208" s="71" t="str">
        <f>+CONSOLIDADO[[#This Row],[Codigo Municipio]]&amp;CONSOLIDADO[[#This Row],[Fecha]]</f>
        <v>010743941</v>
      </c>
      <c r="H1208" s="72">
        <f>+IFERROR(VLOOKUP($G1208,TDAcumula!$C$2:$E$2027,3,0),0)</f>
        <v>0</v>
      </c>
      <c r="I1208" s="73">
        <f t="shared" si="105"/>
        <v>1</v>
      </c>
      <c r="J1208" s="74">
        <f>+IF(CONSOLIDADO[[#This Row],[Codigo Municipio]]=E1207,CONSOLIDADO[[#This Row],[Fallecidos Diarios]]+J1207,CONSOLIDADO[[#This Row],[Fallecidos Diarios]])</f>
        <v>0</v>
      </c>
      <c r="K1208" s="75">
        <f t="shared" si="106"/>
        <v>0</v>
      </c>
      <c r="L1208" s="76">
        <f>+IF(CONSOLIDADO[[#This Row],[Codigo Municipio]]=E1207,CONSOLIDADO[[#This Row],[Recuperados Diarios]]+L1207,CONSOLIDADO[[#This Row],[Recuperados Diarios]])</f>
        <v>1</v>
      </c>
      <c r="M1208" s="77" cm="1">
        <f t="array" ref="M1208">+IFERROR(IF(CONSOLIDADO[[#This Row],[Día]]&lt;14,0,INDEX(CONSOLIDADO[Casos Diarios],ROW()-14,1)),0)</f>
        <v>0</v>
      </c>
      <c r="N1208" s="72">
        <f>+IF(CONSOLIDADO[[#This Row],[Clave]]="710143893",1,IF(OR(CONSOLIDADO[[#This Row],[Casos Acumulados]]&gt;0,CONSOLIDADO[[#This Row],[Muertes]]&gt;0),N1207+1,I1208))</f>
        <v>21</v>
      </c>
      <c r="O1208" s="69">
        <f>+IFERROR(VLOOKUP($G1208,TDMuertes!$C$2:$E$534,3,0),0)</f>
        <v>0</v>
      </c>
      <c r="P1208" s="94" t="str">
        <f t="shared" ca="1" si="107"/>
        <v>ON</v>
      </c>
      <c r="Q1208" s="78">
        <f>+IFERROR(VLOOKUP(CONSOLIDADO[[#This Row],[Codigo Municipio]],TDDia!$A$4:$B$394,2,0),0)</f>
        <v>0</v>
      </c>
    </row>
    <row r="1209" spans="2:17" ht="14.45">
      <c r="B1209">
        <f t="shared" si="104"/>
        <v>7</v>
      </c>
      <c r="C1209" s="69" t="str" cm="1">
        <f t="array" ref="C1209">+INDEX(Table_4[[Departamento]:[Municipio]],FINAL!$B1209,1)</f>
        <v>Atlántida</v>
      </c>
      <c r="D1209" s="69" t="str" cm="1">
        <f t="array" ref="D1209">+INDEX(Table_4[[Departamento]:[Municipio]],FINAL!$B1209,4)</f>
        <v>Tela</v>
      </c>
      <c r="E1209" s="69" t="str" cm="1">
        <f t="array" ref="E1209">+INDEX(Table_4[[Departamento]:[Municipio]],FINAL!$B1209,3)</f>
        <v>0107</v>
      </c>
      <c r="F1209" s="96">
        <f t="shared" si="103"/>
        <v>43942</v>
      </c>
      <c r="G1209" s="71" t="str">
        <f>+CONSOLIDADO[[#This Row],[Codigo Municipio]]&amp;CONSOLIDADO[[#This Row],[Fecha]]</f>
        <v>010743942</v>
      </c>
      <c r="H1209" s="72">
        <f>+IFERROR(VLOOKUP($G1209,TDAcumula!$C$2:$E$2027,3,0),0)</f>
        <v>0</v>
      </c>
      <c r="I1209" s="73">
        <f t="shared" si="105"/>
        <v>1</v>
      </c>
      <c r="J1209" s="74">
        <f>+IF(CONSOLIDADO[[#This Row],[Codigo Municipio]]=E1208,CONSOLIDADO[[#This Row],[Fallecidos Diarios]]+J1208,CONSOLIDADO[[#This Row],[Fallecidos Diarios]])</f>
        <v>0</v>
      </c>
      <c r="K1209" s="75">
        <f t="shared" si="106"/>
        <v>0</v>
      </c>
      <c r="L1209" s="76">
        <f>+IF(CONSOLIDADO[[#This Row],[Codigo Municipio]]=E1208,CONSOLIDADO[[#This Row],[Recuperados Diarios]]+L1208,CONSOLIDADO[[#This Row],[Recuperados Diarios]])</f>
        <v>1</v>
      </c>
      <c r="M1209" s="77" cm="1">
        <f t="array" ref="M1209">+IFERROR(IF(CONSOLIDADO[[#This Row],[Día]]&lt;14,0,INDEX(CONSOLIDADO[Casos Diarios],ROW()-14,1)),0)</f>
        <v>0</v>
      </c>
      <c r="N1209" s="72">
        <f>+IF(CONSOLIDADO[[#This Row],[Clave]]="710143893",1,IF(OR(CONSOLIDADO[[#This Row],[Casos Acumulados]]&gt;0,CONSOLIDADO[[#This Row],[Muertes]]&gt;0),N1208+1,I1209))</f>
        <v>22</v>
      </c>
      <c r="O1209" s="69">
        <f>+IFERROR(VLOOKUP($G1209,TDMuertes!$C$2:$E$534,3,0),0)</f>
        <v>0</v>
      </c>
      <c r="P1209" s="94" t="str">
        <f t="shared" ca="1" si="107"/>
        <v>ON</v>
      </c>
      <c r="Q1209" s="78">
        <f>+IFERROR(VLOOKUP(CONSOLIDADO[[#This Row],[Codigo Municipio]],TDDia!$A$4:$B$394,2,0),0)</f>
        <v>0</v>
      </c>
    </row>
    <row r="1210" spans="2:17" ht="14.45">
      <c r="B1210">
        <f t="shared" si="104"/>
        <v>7</v>
      </c>
      <c r="C1210" s="69" t="str" cm="1">
        <f t="array" ref="C1210">+INDEX(Table_4[[Departamento]:[Municipio]],FINAL!$B1210,1)</f>
        <v>Atlántida</v>
      </c>
      <c r="D1210" s="69" t="str" cm="1">
        <f t="array" ref="D1210">+INDEX(Table_4[[Departamento]:[Municipio]],FINAL!$B1210,4)</f>
        <v>Tela</v>
      </c>
      <c r="E1210" s="69" t="str" cm="1">
        <f t="array" ref="E1210">+INDEX(Table_4[[Departamento]:[Municipio]],FINAL!$B1210,3)</f>
        <v>0107</v>
      </c>
      <c r="F1210" s="96">
        <f t="shared" si="103"/>
        <v>43943</v>
      </c>
      <c r="G1210" s="71" t="str">
        <f>+CONSOLIDADO[[#This Row],[Codigo Municipio]]&amp;CONSOLIDADO[[#This Row],[Fecha]]</f>
        <v>010743943</v>
      </c>
      <c r="H1210" s="72">
        <f>+IFERROR(VLOOKUP($G1210,TDAcumula!$C$2:$E$2027,3,0),0)</f>
        <v>0</v>
      </c>
      <c r="I1210" s="73">
        <f t="shared" si="105"/>
        <v>1</v>
      </c>
      <c r="J1210" s="74">
        <f>+IF(CONSOLIDADO[[#This Row],[Codigo Municipio]]=E1209,CONSOLIDADO[[#This Row],[Fallecidos Diarios]]+J1209,CONSOLIDADO[[#This Row],[Fallecidos Diarios]])</f>
        <v>0</v>
      </c>
      <c r="K1210" s="75">
        <f t="shared" si="106"/>
        <v>0</v>
      </c>
      <c r="L1210" s="76">
        <f>+IF(CONSOLIDADO[[#This Row],[Codigo Municipio]]=E1209,CONSOLIDADO[[#This Row],[Recuperados Diarios]]+L1209,CONSOLIDADO[[#This Row],[Recuperados Diarios]])</f>
        <v>1</v>
      </c>
      <c r="M1210" s="77" cm="1">
        <f t="array" ref="M1210">+IFERROR(IF(CONSOLIDADO[[#This Row],[Día]]&lt;14,0,INDEX(CONSOLIDADO[Casos Diarios],ROW()-14,1)),0)</f>
        <v>0</v>
      </c>
      <c r="N1210" s="72">
        <f>+IF(CONSOLIDADO[[#This Row],[Clave]]="710143893",1,IF(OR(CONSOLIDADO[[#This Row],[Casos Acumulados]]&gt;0,CONSOLIDADO[[#This Row],[Muertes]]&gt;0),N1209+1,I1210))</f>
        <v>23</v>
      </c>
      <c r="O1210" s="69">
        <f>+IFERROR(VLOOKUP($G1210,TDMuertes!$C$2:$E$534,3,0),0)</f>
        <v>0</v>
      </c>
      <c r="P1210" s="94" t="str">
        <f t="shared" ca="1" si="107"/>
        <v>ON</v>
      </c>
      <c r="Q1210" s="78">
        <f>+IFERROR(VLOOKUP(CONSOLIDADO[[#This Row],[Codigo Municipio]],TDDia!$A$4:$B$394,2,0),0)</f>
        <v>0</v>
      </c>
    </row>
    <row r="1211" spans="2:17" ht="14.45">
      <c r="B1211">
        <f t="shared" si="104"/>
        <v>7</v>
      </c>
      <c r="C1211" s="69" t="str" cm="1">
        <f t="array" ref="C1211">+INDEX(Table_4[[Departamento]:[Municipio]],FINAL!$B1211,1)</f>
        <v>Atlántida</v>
      </c>
      <c r="D1211" s="69" t="str" cm="1">
        <f t="array" ref="D1211">+INDEX(Table_4[[Departamento]:[Municipio]],FINAL!$B1211,4)</f>
        <v>Tela</v>
      </c>
      <c r="E1211" s="69" t="str" cm="1">
        <f t="array" ref="E1211">+INDEX(Table_4[[Departamento]:[Municipio]],FINAL!$B1211,3)</f>
        <v>0107</v>
      </c>
      <c r="F1211" s="96">
        <f t="shared" si="103"/>
        <v>43944</v>
      </c>
      <c r="G1211" s="71" t="str">
        <f>+CONSOLIDADO[[#This Row],[Codigo Municipio]]&amp;CONSOLIDADO[[#This Row],[Fecha]]</f>
        <v>010743944</v>
      </c>
      <c r="H1211" s="72">
        <f>+IFERROR(VLOOKUP($G1211,TDAcumula!$C$2:$E$2027,3,0),0)</f>
        <v>0</v>
      </c>
      <c r="I1211" s="73">
        <f t="shared" si="105"/>
        <v>1</v>
      </c>
      <c r="J1211" s="74">
        <f>+IF(CONSOLIDADO[[#This Row],[Codigo Municipio]]=E1210,CONSOLIDADO[[#This Row],[Fallecidos Diarios]]+J1210,CONSOLIDADO[[#This Row],[Fallecidos Diarios]])</f>
        <v>0</v>
      </c>
      <c r="K1211" s="75">
        <f t="shared" si="106"/>
        <v>0</v>
      </c>
      <c r="L1211" s="76">
        <f>+IF(CONSOLIDADO[[#This Row],[Codigo Municipio]]=E1210,CONSOLIDADO[[#This Row],[Recuperados Diarios]]+L1210,CONSOLIDADO[[#This Row],[Recuperados Diarios]])</f>
        <v>1</v>
      </c>
      <c r="M1211" s="77" cm="1">
        <f t="array" ref="M1211">+IFERROR(IF(CONSOLIDADO[[#This Row],[Día]]&lt;14,0,INDEX(CONSOLIDADO[Casos Diarios],ROW()-14,1)),0)</f>
        <v>0</v>
      </c>
      <c r="N1211" s="72">
        <f>+IF(CONSOLIDADO[[#This Row],[Clave]]="710143893",1,IF(OR(CONSOLIDADO[[#This Row],[Casos Acumulados]]&gt;0,CONSOLIDADO[[#This Row],[Muertes]]&gt;0),N1210+1,I1211))</f>
        <v>24</v>
      </c>
      <c r="O1211" s="69">
        <f>+IFERROR(VLOOKUP($G1211,TDMuertes!$C$2:$E$534,3,0),0)</f>
        <v>0</v>
      </c>
      <c r="P1211" s="94" t="str">
        <f t="shared" ca="1" si="107"/>
        <v>ON</v>
      </c>
      <c r="Q1211" s="78">
        <f>+IFERROR(VLOOKUP(CONSOLIDADO[[#This Row],[Codigo Municipio]],TDDia!$A$4:$B$394,2,0),0)</f>
        <v>0</v>
      </c>
    </row>
    <row r="1212" spans="2:17" ht="14.45">
      <c r="B1212">
        <f t="shared" si="104"/>
        <v>7</v>
      </c>
      <c r="C1212" s="69" t="str" cm="1">
        <f t="array" ref="C1212">+INDEX(Table_4[[Departamento]:[Municipio]],FINAL!$B1212,1)</f>
        <v>Atlántida</v>
      </c>
      <c r="D1212" s="69" t="str" cm="1">
        <f t="array" ref="D1212">+INDEX(Table_4[[Departamento]:[Municipio]],FINAL!$B1212,4)</f>
        <v>Tela</v>
      </c>
      <c r="E1212" s="69" t="str" cm="1">
        <f t="array" ref="E1212">+INDEX(Table_4[[Departamento]:[Municipio]],FINAL!$B1212,3)</f>
        <v>0107</v>
      </c>
      <c r="F1212" s="96">
        <f t="shared" si="103"/>
        <v>43945</v>
      </c>
      <c r="G1212" s="71" t="str">
        <f>+CONSOLIDADO[[#This Row],[Codigo Municipio]]&amp;CONSOLIDADO[[#This Row],[Fecha]]</f>
        <v>010743945</v>
      </c>
      <c r="H1212" s="72">
        <f>+IFERROR(VLOOKUP($G1212,TDAcumula!$C$2:$E$2027,3,0),0)</f>
        <v>0</v>
      </c>
      <c r="I1212" s="73">
        <f t="shared" si="105"/>
        <v>1</v>
      </c>
      <c r="J1212" s="74">
        <f>+IF(CONSOLIDADO[[#This Row],[Codigo Municipio]]=E1211,CONSOLIDADO[[#This Row],[Fallecidos Diarios]]+J1211,CONSOLIDADO[[#This Row],[Fallecidos Diarios]])</f>
        <v>0</v>
      </c>
      <c r="K1212" s="75">
        <f t="shared" si="106"/>
        <v>0</v>
      </c>
      <c r="L1212" s="76">
        <f>+IF(CONSOLIDADO[[#This Row],[Codigo Municipio]]=E1211,CONSOLIDADO[[#This Row],[Recuperados Diarios]]+L1211,CONSOLIDADO[[#This Row],[Recuperados Diarios]])</f>
        <v>1</v>
      </c>
      <c r="M1212" s="77" cm="1">
        <f t="array" ref="M1212">+IFERROR(IF(CONSOLIDADO[[#This Row],[Día]]&lt;14,0,INDEX(CONSOLIDADO[Casos Diarios],ROW()-14,1)),0)</f>
        <v>0</v>
      </c>
      <c r="N1212" s="72">
        <f>+IF(CONSOLIDADO[[#This Row],[Clave]]="710143893",1,IF(OR(CONSOLIDADO[[#This Row],[Casos Acumulados]]&gt;0,CONSOLIDADO[[#This Row],[Muertes]]&gt;0),N1211+1,I1212))</f>
        <v>25</v>
      </c>
      <c r="O1212" s="69">
        <f>+IFERROR(VLOOKUP($G1212,TDMuertes!$C$2:$E$534,3,0),0)</f>
        <v>0</v>
      </c>
      <c r="P1212" s="94" t="str">
        <f t="shared" ca="1" si="107"/>
        <v>ON</v>
      </c>
      <c r="Q1212" s="78">
        <f>+IFERROR(VLOOKUP(CONSOLIDADO[[#This Row],[Codigo Municipio]],TDDia!$A$4:$B$394,2,0),0)</f>
        <v>0</v>
      </c>
    </row>
    <row r="1213" spans="2:17" ht="14.45">
      <c r="B1213">
        <f t="shared" si="104"/>
        <v>7</v>
      </c>
      <c r="C1213" s="69" t="str" cm="1">
        <f t="array" ref="C1213">+INDEX(Table_4[[Departamento]:[Municipio]],FINAL!$B1213,1)</f>
        <v>Atlántida</v>
      </c>
      <c r="D1213" s="69" t="str" cm="1">
        <f t="array" ref="D1213">+INDEX(Table_4[[Departamento]:[Municipio]],FINAL!$B1213,4)</f>
        <v>Tela</v>
      </c>
      <c r="E1213" s="69" t="str" cm="1">
        <f t="array" ref="E1213">+INDEX(Table_4[[Departamento]:[Municipio]],FINAL!$B1213,3)</f>
        <v>0107</v>
      </c>
      <c r="F1213" s="96">
        <f t="shared" si="103"/>
        <v>43946</v>
      </c>
      <c r="G1213" s="71" t="str">
        <f>+CONSOLIDADO[[#This Row],[Codigo Municipio]]&amp;CONSOLIDADO[[#This Row],[Fecha]]</f>
        <v>010743946</v>
      </c>
      <c r="H1213" s="72">
        <f>+IFERROR(VLOOKUP($G1213,TDAcumula!$C$2:$E$2027,3,0),0)</f>
        <v>0</v>
      </c>
      <c r="I1213" s="73">
        <f t="shared" si="105"/>
        <v>1</v>
      </c>
      <c r="J1213" s="74">
        <f>+IF(CONSOLIDADO[[#This Row],[Codigo Municipio]]=E1212,CONSOLIDADO[[#This Row],[Fallecidos Diarios]]+J1212,CONSOLIDADO[[#This Row],[Fallecidos Diarios]])</f>
        <v>0</v>
      </c>
      <c r="K1213" s="75">
        <f t="shared" si="106"/>
        <v>0</v>
      </c>
      <c r="L1213" s="76">
        <f>+IF(CONSOLIDADO[[#This Row],[Codigo Municipio]]=E1212,CONSOLIDADO[[#This Row],[Recuperados Diarios]]+L1212,CONSOLIDADO[[#This Row],[Recuperados Diarios]])</f>
        <v>1</v>
      </c>
      <c r="M1213" s="77" cm="1">
        <f t="array" ref="M1213">+IFERROR(IF(CONSOLIDADO[[#This Row],[Día]]&lt;14,0,INDEX(CONSOLIDADO[Casos Diarios],ROW()-14,1)),0)</f>
        <v>0</v>
      </c>
      <c r="N1213" s="72">
        <f>+IF(CONSOLIDADO[[#This Row],[Clave]]="710143893",1,IF(OR(CONSOLIDADO[[#This Row],[Casos Acumulados]]&gt;0,CONSOLIDADO[[#This Row],[Muertes]]&gt;0),N1212+1,I1213))</f>
        <v>26</v>
      </c>
      <c r="O1213" s="69">
        <f>+IFERROR(VLOOKUP($G1213,TDMuertes!$C$2:$E$534,3,0),0)</f>
        <v>0</v>
      </c>
      <c r="P1213" s="94" t="str">
        <f t="shared" ca="1" si="107"/>
        <v>ON</v>
      </c>
      <c r="Q1213" s="78">
        <f>+IFERROR(VLOOKUP(CONSOLIDADO[[#This Row],[Codigo Municipio]],TDDia!$A$4:$B$394,2,0),0)</f>
        <v>0</v>
      </c>
    </row>
    <row r="1214" spans="2:17" ht="14.45">
      <c r="B1214">
        <f t="shared" si="104"/>
        <v>7</v>
      </c>
      <c r="C1214" s="69" t="str" cm="1">
        <f t="array" ref="C1214">+INDEX(Table_4[[Departamento]:[Municipio]],FINAL!$B1214,1)</f>
        <v>Atlántida</v>
      </c>
      <c r="D1214" s="69" t="str" cm="1">
        <f t="array" ref="D1214">+INDEX(Table_4[[Departamento]:[Municipio]],FINAL!$B1214,4)</f>
        <v>Tela</v>
      </c>
      <c r="E1214" s="69" t="str" cm="1">
        <f t="array" ref="E1214">+INDEX(Table_4[[Departamento]:[Municipio]],FINAL!$B1214,3)</f>
        <v>0107</v>
      </c>
      <c r="F1214" s="96">
        <f t="shared" si="103"/>
        <v>43947</v>
      </c>
      <c r="G1214" s="71" t="str">
        <f>+CONSOLIDADO[[#This Row],[Codigo Municipio]]&amp;CONSOLIDADO[[#This Row],[Fecha]]</f>
        <v>010743947</v>
      </c>
      <c r="H1214" s="72">
        <f>+IFERROR(VLOOKUP($G1214,TDAcumula!$C$2:$E$2027,3,0),0)</f>
        <v>0</v>
      </c>
      <c r="I1214" s="73">
        <f t="shared" si="105"/>
        <v>1</v>
      </c>
      <c r="J1214" s="74">
        <f>+IF(CONSOLIDADO[[#This Row],[Codigo Municipio]]=E1213,CONSOLIDADO[[#This Row],[Fallecidos Diarios]]+J1213,CONSOLIDADO[[#This Row],[Fallecidos Diarios]])</f>
        <v>0</v>
      </c>
      <c r="K1214" s="75">
        <f t="shared" si="106"/>
        <v>0</v>
      </c>
      <c r="L1214" s="76">
        <f>+IF(CONSOLIDADO[[#This Row],[Codigo Municipio]]=E1213,CONSOLIDADO[[#This Row],[Recuperados Diarios]]+L1213,CONSOLIDADO[[#This Row],[Recuperados Diarios]])</f>
        <v>1</v>
      </c>
      <c r="M1214" s="77" cm="1">
        <f t="array" ref="M1214">+IFERROR(IF(CONSOLIDADO[[#This Row],[Día]]&lt;14,0,INDEX(CONSOLIDADO[Casos Diarios],ROW()-14,1)),0)</f>
        <v>0</v>
      </c>
      <c r="N1214" s="72">
        <f>+IF(CONSOLIDADO[[#This Row],[Clave]]="710143893",1,IF(OR(CONSOLIDADO[[#This Row],[Casos Acumulados]]&gt;0,CONSOLIDADO[[#This Row],[Muertes]]&gt;0),N1213+1,I1214))</f>
        <v>27</v>
      </c>
      <c r="O1214" s="69">
        <f>+IFERROR(VLOOKUP($G1214,TDMuertes!$C$2:$E$534,3,0),0)</f>
        <v>0</v>
      </c>
      <c r="P1214" s="94" t="str">
        <f t="shared" ca="1" si="107"/>
        <v>ON</v>
      </c>
      <c r="Q1214" s="78">
        <f>+IFERROR(VLOOKUP(CONSOLIDADO[[#This Row],[Codigo Municipio]],TDDia!$A$4:$B$394,2,0),0)</f>
        <v>0</v>
      </c>
    </row>
    <row r="1215" spans="2:17" ht="14.45">
      <c r="B1215">
        <f t="shared" si="104"/>
        <v>7</v>
      </c>
      <c r="C1215" s="69" t="str" cm="1">
        <f t="array" ref="C1215">+INDEX(Table_4[[Departamento]:[Municipio]],FINAL!$B1215,1)</f>
        <v>Atlántida</v>
      </c>
      <c r="D1215" s="69" t="str" cm="1">
        <f t="array" ref="D1215">+INDEX(Table_4[[Departamento]:[Municipio]],FINAL!$B1215,4)</f>
        <v>Tela</v>
      </c>
      <c r="E1215" s="69" t="str" cm="1">
        <f t="array" ref="E1215">+INDEX(Table_4[[Departamento]:[Municipio]],FINAL!$B1215,3)</f>
        <v>0107</v>
      </c>
      <c r="F1215" s="96">
        <f t="shared" si="103"/>
        <v>43948</v>
      </c>
      <c r="G1215" s="71" t="str">
        <f>+CONSOLIDADO[[#This Row],[Codigo Municipio]]&amp;CONSOLIDADO[[#This Row],[Fecha]]</f>
        <v>010743948</v>
      </c>
      <c r="H1215" s="72">
        <f>+IFERROR(VLOOKUP($G1215,TDAcumula!$C$2:$E$2027,3,0),0)</f>
        <v>0</v>
      </c>
      <c r="I1215" s="73">
        <f t="shared" si="105"/>
        <v>1</v>
      </c>
      <c r="J1215" s="74">
        <f>+IF(CONSOLIDADO[[#This Row],[Codigo Municipio]]=E1214,CONSOLIDADO[[#This Row],[Fallecidos Diarios]]+J1214,CONSOLIDADO[[#This Row],[Fallecidos Diarios]])</f>
        <v>0</v>
      </c>
      <c r="K1215" s="75">
        <f t="shared" si="106"/>
        <v>0</v>
      </c>
      <c r="L1215" s="76">
        <f>+IF(CONSOLIDADO[[#This Row],[Codigo Municipio]]=E1214,CONSOLIDADO[[#This Row],[Recuperados Diarios]]+L1214,CONSOLIDADO[[#This Row],[Recuperados Diarios]])</f>
        <v>1</v>
      </c>
      <c r="M1215" s="77" cm="1">
        <f t="array" ref="M1215">+IFERROR(IF(CONSOLIDADO[[#This Row],[Día]]&lt;14,0,INDEX(CONSOLIDADO[Casos Diarios],ROW()-14,1)),0)</f>
        <v>0</v>
      </c>
      <c r="N1215" s="72">
        <f>+IF(CONSOLIDADO[[#This Row],[Clave]]="710143893",1,IF(OR(CONSOLIDADO[[#This Row],[Casos Acumulados]]&gt;0,CONSOLIDADO[[#This Row],[Muertes]]&gt;0),N1214+1,I1215))</f>
        <v>28</v>
      </c>
      <c r="O1215" s="69">
        <f>+IFERROR(VLOOKUP($G1215,TDMuertes!$C$2:$E$534,3,0),0)</f>
        <v>0</v>
      </c>
      <c r="P1215" s="94" t="str">
        <f t="shared" ca="1" si="107"/>
        <v>ON</v>
      </c>
      <c r="Q1215" s="78">
        <f>+IFERROR(VLOOKUP(CONSOLIDADO[[#This Row],[Codigo Municipio]],TDDia!$A$4:$B$394,2,0),0)</f>
        <v>0</v>
      </c>
    </row>
    <row r="1216" spans="2:17" ht="14.45">
      <c r="B1216">
        <f t="shared" si="104"/>
        <v>7</v>
      </c>
      <c r="C1216" s="69" t="str" cm="1">
        <f t="array" ref="C1216">+INDEX(Table_4[[Departamento]:[Municipio]],FINAL!$B1216,1)</f>
        <v>Atlántida</v>
      </c>
      <c r="D1216" s="69" t="str" cm="1">
        <f t="array" ref="D1216">+INDEX(Table_4[[Departamento]:[Municipio]],FINAL!$B1216,4)</f>
        <v>Tela</v>
      </c>
      <c r="E1216" s="69" t="str" cm="1">
        <f t="array" ref="E1216">+INDEX(Table_4[[Departamento]:[Municipio]],FINAL!$B1216,3)</f>
        <v>0107</v>
      </c>
      <c r="F1216" s="96">
        <f t="shared" si="103"/>
        <v>43949</v>
      </c>
      <c r="G1216" s="71" t="str">
        <f>+CONSOLIDADO[[#This Row],[Codigo Municipio]]&amp;CONSOLIDADO[[#This Row],[Fecha]]</f>
        <v>010743949</v>
      </c>
      <c r="H1216" s="72">
        <f>+IFERROR(VLOOKUP($G1216,TDAcumula!$C$2:$E$2027,3,0),0)</f>
        <v>0</v>
      </c>
      <c r="I1216" s="73">
        <f t="shared" si="105"/>
        <v>1</v>
      </c>
      <c r="J1216" s="74">
        <f>+IF(CONSOLIDADO[[#This Row],[Codigo Municipio]]=E1215,CONSOLIDADO[[#This Row],[Fallecidos Diarios]]+J1215,CONSOLIDADO[[#This Row],[Fallecidos Diarios]])</f>
        <v>0</v>
      </c>
      <c r="K1216" s="75">
        <f t="shared" si="106"/>
        <v>0</v>
      </c>
      <c r="L1216" s="76">
        <f>+IF(CONSOLIDADO[[#This Row],[Codigo Municipio]]=E1215,CONSOLIDADO[[#This Row],[Recuperados Diarios]]+L1215,CONSOLIDADO[[#This Row],[Recuperados Diarios]])</f>
        <v>1</v>
      </c>
      <c r="M1216" s="77" cm="1">
        <f t="array" ref="M1216">+IFERROR(IF(CONSOLIDADO[[#This Row],[Día]]&lt;14,0,INDEX(CONSOLIDADO[Casos Diarios],ROW()-14,1)),0)</f>
        <v>0</v>
      </c>
      <c r="N1216" s="72">
        <f>+IF(CONSOLIDADO[[#This Row],[Clave]]="710143893",1,IF(OR(CONSOLIDADO[[#This Row],[Casos Acumulados]]&gt;0,CONSOLIDADO[[#This Row],[Muertes]]&gt;0),N1215+1,I1216))</f>
        <v>29</v>
      </c>
      <c r="O1216" s="69">
        <f>+IFERROR(VLOOKUP($G1216,TDMuertes!$C$2:$E$534,3,0),0)</f>
        <v>0</v>
      </c>
      <c r="P1216" s="94" t="str">
        <f t="shared" ca="1" si="107"/>
        <v>ON</v>
      </c>
      <c r="Q1216" s="78">
        <f>+IFERROR(VLOOKUP(CONSOLIDADO[[#This Row],[Codigo Municipio]],TDDia!$A$4:$B$394,2,0),0)</f>
        <v>0</v>
      </c>
    </row>
    <row r="1217" spans="2:17" ht="14.45">
      <c r="B1217">
        <f t="shared" si="104"/>
        <v>7</v>
      </c>
      <c r="C1217" s="69" t="str" cm="1">
        <f t="array" ref="C1217">+INDEX(Table_4[[Departamento]:[Municipio]],FINAL!$B1217,1)</f>
        <v>Atlántida</v>
      </c>
      <c r="D1217" s="69" t="str" cm="1">
        <f t="array" ref="D1217">+INDEX(Table_4[[Departamento]:[Municipio]],FINAL!$B1217,4)</f>
        <v>Tela</v>
      </c>
      <c r="E1217" s="69" t="str" cm="1">
        <f t="array" ref="E1217">+INDEX(Table_4[[Departamento]:[Municipio]],FINAL!$B1217,3)</f>
        <v>0107</v>
      </c>
      <c r="F1217" s="96">
        <f t="shared" si="103"/>
        <v>43950</v>
      </c>
      <c r="G1217" s="71" t="str">
        <f>+CONSOLIDADO[[#This Row],[Codigo Municipio]]&amp;CONSOLIDADO[[#This Row],[Fecha]]</f>
        <v>010743950</v>
      </c>
      <c r="H1217" s="72">
        <f>+IFERROR(VLOOKUP($G1217,TDAcumula!$C$2:$E$2027,3,0),0)</f>
        <v>0</v>
      </c>
      <c r="I1217" s="73">
        <f t="shared" si="105"/>
        <v>1</v>
      </c>
      <c r="J1217" s="74">
        <f>+IF(CONSOLIDADO[[#This Row],[Codigo Municipio]]=E1216,CONSOLIDADO[[#This Row],[Fallecidos Diarios]]+J1216,CONSOLIDADO[[#This Row],[Fallecidos Diarios]])</f>
        <v>0</v>
      </c>
      <c r="K1217" s="75">
        <f t="shared" si="106"/>
        <v>0</v>
      </c>
      <c r="L1217" s="76">
        <f>+IF(CONSOLIDADO[[#This Row],[Codigo Municipio]]=E1216,CONSOLIDADO[[#This Row],[Recuperados Diarios]]+L1216,CONSOLIDADO[[#This Row],[Recuperados Diarios]])</f>
        <v>1</v>
      </c>
      <c r="M1217" s="77" cm="1">
        <f t="array" ref="M1217">+IFERROR(IF(CONSOLIDADO[[#This Row],[Día]]&lt;14,0,INDEX(CONSOLIDADO[Casos Diarios],ROW()-14,1)),0)</f>
        <v>0</v>
      </c>
      <c r="N1217" s="72">
        <f>+IF(CONSOLIDADO[[#This Row],[Clave]]="710143893",1,IF(OR(CONSOLIDADO[[#This Row],[Casos Acumulados]]&gt;0,CONSOLIDADO[[#This Row],[Muertes]]&gt;0),N1216+1,I1217))</f>
        <v>30</v>
      </c>
      <c r="O1217" s="69">
        <f>+IFERROR(VLOOKUP($G1217,TDMuertes!$C$2:$E$534,3,0),0)</f>
        <v>0</v>
      </c>
      <c r="P1217" s="94" t="str">
        <f t="shared" ca="1" si="107"/>
        <v>ON</v>
      </c>
      <c r="Q1217" s="78">
        <f>+IFERROR(VLOOKUP(CONSOLIDADO[[#This Row],[Codigo Municipio]],TDDia!$A$4:$B$394,2,0),0)</f>
        <v>0</v>
      </c>
    </row>
    <row r="1218" spans="2:17" ht="14.45">
      <c r="B1218">
        <f t="shared" si="104"/>
        <v>7</v>
      </c>
      <c r="C1218" s="69" t="str" cm="1">
        <f t="array" ref="C1218">+INDEX(Table_4[[Departamento]:[Municipio]],FINAL!$B1218,1)</f>
        <v>Atlántida</v>
      </c>
      <c r="D1218" s="69" t="str" cm="1">
        <f t="array" ref="D1218">+INDEX(Table_4[[Departamento]:[Municipio]],FINAL!$B1218,4)</f>
        <v>Tela</v>
      </c>
      <c r="E1218" s="69" t="str" cm="1">
        <f t="array" ref="E1218">+INDEX(Table_4[[Departamento]:[Municipio]],FINAL!$B1218,3)</f>
        <v>0107</v>
      </c>
      <c r="F1218" s="96">
        <f t="shared" ref="F1218:F1281" si="108">+F1025</f>
        <v>43951</v>
      </c>
      <c r="G1218" s="71" t="str">
        <f>+CONSOLIDADO[[#This Row],[Codigo Municipio]]&amp;CONSOLIDADO[[#This Row],[Fecha]]</f>
        <v>010743951</v>
      </c>
      <c r="H1218" s="72">
        <f>+IFERROR(VLOOKUP($G1218,TDAcumula!$C$2:$E$2027,3,0),0)</f>
        <v>1</v>
      </c>
      <c r="I1218" s="73">
        <f t="shared" si="105"/>
        <v>2</v>
      </c>
      <c r="J1218" s="74">
        <f>+IF(CONSOLIDADO[[#This Row],[Codigo Municipio]]=E1217,CONSOLIDADO[[#This Row],[Fallecidos Diarios]]+J1217,CONSOLIDADO[[#This Row],[Fallecidos Diarios]])</f>
        <v>0</v>
      </c>
      <c r="K1218" s="75">
        <f t="shared" si="106"/>
        <v>1</v>
      </c>
      <c r="L1218" s="76">
        <f>+IF(CONSOLIDADO[[#This Row],[Codigo Municipio]]=E1217,CONSOLIDADO[[#This Row],[Recuperados Diarios]]+L1217,CONSOLIDADO[[#This Row],[Recuperados Diarios]])</f>
        <v>1</v>
      </c>
      <c r="M1218" s="77" cm="1">
        <f t="array" ref="M1218">+IFERROR(IF(CONSOLIDADO[[#This Row],[Día]]&lt;14,0,INDEX(CONSOLIDADO[Casos Diarios],ROW()-14,1)),0)</f>
        <v>0</v>
      </c>
      <c r="N1218" s="72">
        <f>+IF(CONSOLIDADO[[#This Row],[Clave]]="710143893",1,IF(OR(CONSOLIDADO[[#This Row],[Casos Acumulados]]&gt;0,CONSOLIDADO[[#This Row],[Muertes]]&gt;0),N1217+1,I1218))</f>
        <v>31</v>
      </c>
      <c r="O1218" s="69">
        <f>+IFERROR(VLOOKUP($G1218,TDMuertes!$C$2:$E$534,3,0),0)</f>
        <v>0</v>
      </c>
      <c r="P1218" s="94" t="str">
        <f t="shared" ca="1" si="107"/>
        <v>ON</v>
      </c>
      <c r="Q1218" s="78">
        <f>+IFERROR(VLOOKUP(CONSOLIDADO[[#This Row],[Codigo Municipio]],TDDia!$A$4:$B$394,2,0),0)</f>
        <v>0</v>
      </c>
    </row>
    <row r="1219" spans="2:17" ht="14.45">
      <c r="B1219">
        <f t="shared" si="104"/>
        <v>7</v>
      </c>
      <c r="C1219" s="69" t="str" cm="1">
        <f t="array" ref="C1219">+INDEX(Table_4[[Departamento]:[Municipio]],FINAL!$B1219,1)</f>
        <v>Atlántida</v>
      </c>
      <c r="D1219" s="69" t="str" cm="1">
        <f t="array" ref="D1219">+INDEX(Table_4[[Departamento]:[Municipio]],FINAL!$B1219,4)</f>
        <v>Tela</v>
      </c>
      <c r="E1219" s="69" t="str" cm="1">
        <f t="array" ref="E1219">+INDEX(Table_4[[Departamento]:[Municipio]],FINAL!$B1219,3)</f>
        <v>0107</v>
      </c>
      <c r="F1219" s="96">
        <f t="shared" si="108"/>
        <v>43952</v>
      </c>
      <c r="G1219" s="71" t="str">
        <f>+CONSOLIDADO[[#This Row],[Codigo Municipio]]&amp;CONSOLIDADO[[#This Row],[Fecha]]</f>
        <v>010743952</v>
      </c>
      <c r="H1219" s="72">
        <f>+IFERROR(VLOOKUP($G1219,TDAcumula!$C$2:$E$2027,3,0),0)</f>
        <v>0</v>
      </c>
      <c r="I1219" s="73">
        <f t="shared" si="105"/>
        <v>2</v>
      </c>
      <c r="J1219" s="74">
        <f>+IF(CONSOLIDADO[[#This Row],[Codigo Municipio]]=E1218,CONSOLIDADO[[#This Row],[Fallecidos Diarios]]+J1218,CONSOLIDADO[[#This Row],[Fallecidos Diarios]])</f>
        <v>0</v>
      </c>
      <c r="K1219" s="75">
        <f t="shared" si="106"/>
        <v>1</v>
      </c>
      <c r="L1219" s="76">
        <f>+IF(CONSOLIDADO[[#This Row],[Codigo Municipio]]=E1218,CONSOLIDADO[[#This Row],[Recuperados Diarios]]+L1218,CONSOLIDADO[[#This Row],[Recuperados Diarios]])</f>
        <v>1</v>
      </c>
      <c r="M1219" s="77" cm="1">
        <f t="array" ref="M1219">+IFERROR(IF(CONSOLIDADO[[#This Row],[Día]]&lt;14,0,INDEX(CONSOLIDADO[Casos Diarios],ROW()-14,1)),0)</f>
        <v>0</v>
      </c>
      <c r="N1219" s="72">
        <f>+IF(CONSOLIDADO[[#This Row],[Clave]]="710143893",1,IF(OR(CONSOLIDADO[[#This Row],[Casos Acumulados]]&gt;0,CONSOLIDADO[[#This Row],[Muertes]]&gt;0),N1218+1,I1219))</f>
        <v>32</v>
      </c>
      <c r="O1219" s="69">
        <f>+IFERROR(VLOOKUP($G1219,TDMuertes!$C$2:$E$534,3,0),0)</f>
        <v>0</v>
      </c>
      <c r="P1219" s="94" t="str">
        <f t="shared" ca="1" si="107"/>
        <v>ON</v>
      </c>
      <c r="Q1219" s="78">
        <f>+IFERROR(VLOOKUP(CONSOLIDADO[[#This Row],[Codigo Municipio]],TDDia!$A$4:$B$394,2,0),0)</f>
        <v>0</v>
      </c>
    </row>
    <row r="1220" spans="2:17" ht="14.45">
      <c r="B1220">
        <f t="shared" si="104"/>
        <v>7</v>
      </c>
      <c r="C1220" s="69" t="str" cm="1">
        <f t="array" ref="C1220">+INDEX(Table_4[[Departamento]:[Municipio]],FINAL!$B1220,1)</f>
        <v>Atlántida</v>
      </c>
      <c r="D1220" s="69" t="str" cm="1">
        <f t="array" ref="D1220">+INDEX(Table_4[[Departamento]:[Municipio]],FINAL!$B1220,4)</f>
        <v>Tela</v>
      </c>
      <c r="E1220" s="69" t="str" cm="1">
        <f t="array" ref="E1220">+INDEX(Table_4[[Departamento]:[Municipio]],FINAL!$B1220,3)</f>
        <v>0107</v>
      </c>
      <c r="F1220" s="96">
        <f t="shared" si="108"/>
        <v>43953</v>
      </c>
      <c r="G1220" s="71" t="str">
        <f>+CONSOLIDADO[[#This Row],[Codigo Municipio]]&amp;CONSOLIDADO[[#This Row],[Fecha]]</f>
        <v>010743953</v>
      </c>
      <c r="H1220" s="72">
        <f>+IFERROR(VLOOKUP($G1220,TDAcumula!$C$2:$E$2027,3,0),0)</f>
        <v>0</v>
      </c>
      <c r="I1220" s="73">
        <f t="shared" si="105"/>
        <v>2</v>
      </c>
      <c r="J1220" s="74">
        <f>+IF(CONSOLIDADO[[#This Row],[Codigo Municipio]]=E1219,CONSOLIDADO[[#This Row],[Fallecidos Diarios]]+J1219,CONSOLIDADO[[#This Row],[Fallecidos Diarios]])</f>
        <v>0</v>
      </c>
      <c r="K1220" s="75">
        <f t="shared" si="106"/>
        <v>1</v>
      </c>
      <c r="L1220" s="76">
        <f>+IF(CONSOLIDADO[[#This Row],[Codigo Municipio]]=E1219,CONSOLIDADO[[#This Row],[Recuperados Diarios]]+L1219,CONSOLIDADO[[#This Row],[Recuperados Diarios]])</f>
        <v>1</v>
      </c>
      <c r="M1220" s="77" cm="1">
        <f t="array" ref="M1220">+IFERROR(IF(CONSOLIDADO[[#This Row],[Día]]&lt;14,0,INDEX(CONSOLIDADO[Casos Diarios],ROW()-14,1)),0)</f>
        <v>0</v>
      </c>
      <c r="N1220" s="72">
        <f>+IF(CONSOLIDADO[[#This Row],[Clave]]="710143893",1,IF(OR(CONSOLIDADO[[#This Row],[Casos Acumulados]]&gt;0,CONSOLIDADO[[#This Row],[Muertes]]&gt;0),N1219+1,I1220))</f>
        <v>33</v>
      </c>
      <c r="O1220" s="69">
        <f>+IFERROR(VLOOKUP($G1220,TDMuertes!$C$2:$E$534,3,0),0)</f>
        <v>0</v>
      </c>
      <c r="P1220" s="94" t="str">
        <f t="shared" ca="1" si="107"/>
        <v>ON</v>
      </c>
      <c r="Q1220" s="78">
        <f>+IFERROR(VLOOKUP(CONSOLIDADO[[#This Row],[Codigo Municipio]],TDDia!$A$4:$B$394,2,0),0)</f>
        <v>0</v>
      </c>
    </row>
    <row r="1221" spans="2:17" ht="14.45">
      <c r="B1221">
        <f t="shared" ref="B1221:B1284" si="109">+IF(F1220=44085,B1220+1,B1220)</f>
        <v>7</v>
      </c>
      <c r="C1221" s="69" t="str" cm="1">
        <f t="array" ref="C1221">+INDEX(Table_4[[Departamento]:[Municipio]],FINAL!$B1221,1)</f>
        <v>Atlántida</v>
      </c>
      <c r="D1221" s="69" t="str" cm="1">
        <f t="array" ref="D1221">+INDEX(Table_4[[Departamento]:[Municipio]],FINAL!$B1221,4)</f>
        <v>Tela</v>
      </c>
      <c r="E1221" s="69" t="str" cm="1">
        <f t="array" ref="E1221">+INDEX(Table_4[[Departamento]:[Municipio]],FINAL!$B1221,3)</f>
        <v>0107</v>
      </c>
      <c r="F1221" s="96">
        <f t="shared" si="108"/>
        <v>43954</v>
      </c>
      <c r="G1221" s="71" t="str">
        <f>+CONSOLIDADO[[#This Row],[Codigo Municipio]]&amp;CONSOLIDADO[[#This Row],[Fecha]]</f>
        <v>010743954</v>
      </c>
      <c r="H1221" s="72">
        <f>+IFERROR(VLOOKUP($G1221,TDAcumula!$C$2:$E$2027,3,0),0)</f>
        <v>0</v>
      </c>
      <c r="I1221" s="73">
        <f t="shared" si="105"/>
        <v>2</v>
      </c>
      <c r="J1221" s="74">
        <f>+IF(CONSOLIDADO[[#This Row],[Codigo Municipio]]=E1220,CONSOLIDADO[[#This Row],[Fallecidos Diarios]]+J1220,CONSOLIDADO[[#This Row],[Fallecidos Diarios]])</f>
        <v>0</v>
      </c>
      <c r="K1221" s="75">
        <f t="shared" si="106"/>
        <v>1</v>
      </c>
      <c r="L1221" s="76">
        <f>+IF(CONSOLIDADO[[#This Row],[Codigo Municipio]]=E1220,CONSOLIDADO[[#This Row],[Recuperados Diarios]]+L1220,CONSOLIDADO[[#This Row],[Recuperados Diarios]])</f>
        <v>1</v>
      </c>
      <c r="M1221" s="77" cm="1">
        <f t="array" ref="M1221">+IFERROR(IF(CONSOLIDADO[[#This Row],[Día]]&lt;14,0,INDEX(CONSOLIDADO[Casos Diarios],ROW()-14,1)),0)</f>
        <v>0</v>
      </c>
      <c r="N1221" s="72">
        <f>+IF(CONSOLIDADO[[#This Row],[Clave]]="710143893",1,IF(OR(CONSOLIDADO[[#This Row],[Casos Acumulados]]&gt;0,CONSOLIDADO[[#This Row],[Muertes]]&gt;0),N1220+1,I1221))</f>
        <v>34</v>
      </c>
      <c r="O1221" s="69">
        <f>+IFERROR(VLOOKUP($G1221,TDMuertes!$C$2:$E$534,3,0),0)</f>
        <v>0</v>
      </c>
      <c r="P1221" s="94" t="str">
        <f t="shared" ca="1" si="107"/>
        <v>ON</v>
      </c>
      <c r="Q1221" s="78">
        <f>+IFERROR(VLOOKUP(CONSOLIDADO[[#This Row],[Codigo Municipio]],TDDia!$A$4:$B$394,2,0),0)</f>
        <v>0</v>
      </c>
    </row>
    <row r="1222" spans="2:17" ht="14.45">
      <c r="B1222">
        <f t="shared" si="109"/>
        <v>7</v>
      </c>
      <c r="C1222" s="69" t="str" cm="1">
        <f t="array" ref="C1222">+INDEX(Table_4[[Departamento]:[Municipio]],FINAL!$B1222,1)</f>
        <v>Atlántida</v>
      </c>
      <c r="D1222" s="69" t="str" cm="1">
        <f t="array" ref="D1222">+INDEX(Table_4[[Departamento]:[Municipio]],FINAL!$B1222,4)</f>
        <v>Tela</v>
      </c>
      <c r="E1222" s="69" t="str" cm="1">
        <f t="array" ref="E1222">+INDEX(Table_4[[Departamento]:[Municipio]],FINAL!$B1222,3)</f>
        <v>0107</v>
      </c>
      <c r="F1222" s="96">
        <f t="shared" si="108"/>
        <v>43955</v>
      </c>
      <c r="G1222" s="71" t="str">
        <f>+CONSOLIDADO[[#This Row],[Codigo Municipio]]&amp;CONSOLIDADO[[#This Row],[Fecha]]</f>
        <v>010743955</v>
      </c>
      <c r="H1222" s="72">
        <f>+IFERROR(VLOOKUP($G1222,TDAcumula!$C$2:$E$2027,3,0),0)</f>
        <v>0</v>
      </c>
      <c r="I1222" s="73">
        <f t="shared" si="105"/>
        <v>2</v>
      </c>
      <c r="J1222" s="74">
        <f>+IF(CONSOLIDADO[[#This Row],[Codigo Municipio]]=E1221,CONSOLIDADO[[#This Row],[Fallecidos Diarios]]+J1221,CONSOLIDADO[[#This Row],[Fallecidos Diarios]])</f>
        <v>0</v>
      </c>
      <c r="K1222" s="75">
        <f t="shared" si="106"/>
        <v>1</v>
      </c>
      <c r="L1222" s="76">
        <f>+IF(CONSOLIDADO[[#This Row],[Codigo Municipio]]=E1221,CONSOLIDADO[[#This Row],[Recuperados Diarios]]+L1221,CONSOLIDADO[[#This Row],[Recuperados Diarios]])</f>
        <v>1</v>
      </c>
      <c r="M1222" s="77" cm="1">
        <f t="array" ref="M1222">+IFERROR(IF(CONSOLIDADO[[#This Row],[Día]]&lt;14,0,INDEX(CONSOLIDADO[Casos Diarios],ROW()-14,1)),0)</f>
        <v>0</v>
      </c>
      <c r="N1222" s="72">
        <f>+IF(CONSOLIDADO[[#This Row],[Clave]]="710143893",1,IF(OR(CONSOLIDADO[[#This Row],[Casos Acumulados]]&gt;0,CONSOLIDADO[[#This Row],[Muertes]]&gt;0),N1221+1,I1222))</f>
        <v>35</v>
      </c>
      <c r="O1222" s="69">
        <f>+IFERROR(VLOOKUP($G1222,TDMuertes!$C$2:$E$534,3,0),0)</f>
        <v>0</v>
      </c>
      <c r="P1222" s="94" t="str">
        <f t="shared" ca="1" si="107"/>
        <v>ON</v>
      </c>
      <c r="Q1222" s="78">
        <f>+IFERROR(VLOOKUP(CONSOLIDADO[[#This Row],[Codigo Municipio]],TDDia!$A$4:$B$394,2,0),0)</f>
        <v>0</v>
      </c>
    </row>
    <row r="1223" spans="2:17" ht="14.45">
      <c r="B1223">
        <f t="shared" si="109"/>
        <v>7</v>
      </c>
      <c r="C1223" s="69" t="str" cm="1">
        <f t="array" ref="C1223">+INDEX(Table_4[[Departamento]:[Municipio]],FINAL!$B1223,1)</f>
        <v>Atlántida</v>
      </c>
      <c r="D1223" s="69" t="str" cm="1">
        <f t="array" ref="D1223">+INDEX(Table_4[[Departamento]:[Municipio]],FINAL!$B1223,4)</f>
        <v>Tela</v>
      </c>
      <c r="E1223" s="69" t="str" cm="1">
        <f t="array" ref="E1223">+INDEX(Table_4[[Departamento]:[Municipio]],FINAL!$B1223,3)</f>
        <v>0107</v>
      </c>
      <c r="F1223" s="96">
        <f t="shared" si="108"/>
        <v>43956</v>
      </c>
      <c r="G1223" s="71" t="str">
        <f>+CONSOLIDADO[[#This Row],[Codigo Municipio]]&amp;CONSOLIDADO[[#This Row],[Fecha]]</f>
        <v>010743956</v>
      </c>
      <c r="H1223" s="72">
        <f>+IFERROR(VLOOKUP($G1223,TDAcumula!$C$2:$E$2027,3,0),0)</f>
        <v>0</v>
      </c>
      <c r="I1223" s="73">
        <f t="shared" si="105"/>
        <v>2</v>
      </c>
      <c r="J1223" s="74">
        <f>+IF(CONSOLIDADO[[#This Row],[Codigo Municipio]]=E1222,CONSOLIDADO[[#This Row],[Fallecidos Diarios]]+J1222,CONSOLIDADO[[#This Row],[Fallecidos Diarios]])</f>
        <v>0</v>
      </c>
      <c r="K1223" s="75">
        <f t="shared" si="106"/>
        <v>1</v>
      </c>
      <c r="L1223" s="76">
        <f>+IF(CONSOLIDADO[[#This Row],[Codigo Municipio]]=E1222,CONSOLIDADO[[#This Row],[Recuperados Diarios]]+L1222,CONSOLIDADO[[#This Row],[Recuperados Diarios]])</f>
        <v>1</v>
      </c>
      <c r="M1223" s="77" cm="1">
        <f t="array" ref="M1223">+IFERROR(IF(CONSOLIDADO[[#This Row],[Día]]&lt;14,0,INDEX(CONSOLIDADO[Casos Diarios],ROW()-14,1)),0)</f>
        <v>0</v>
      </c>
      <c r="N1223" s="72">
        <f>+IF(CONSOLIDADO[[#This Row],[Clave]]="710143893",1,IF(OR(CONSOLIDADO[[#This Row],[Casos Acumulados]]&gt;0,CONSOLIDADO[[#This Row],[Muertes]]&gt;0),N1222+1,I1223))</f>
        <v>36</v>
      </c>
      <c r="O1223" s="69">
        <f>+IFERROR(VLOOKUP($G1223,TDMuertes!$C$2:$E$534,3,0),0)</f>
        <v>0</v>
      </c>
      <c r="P1223" s="94" t="str">
        <f t="shared" ca="1" si="107"/>
        <v>ON</v>
      </c>
      <c r="Q1223" s="78">
        <f>+IFERROR(VLOOKUP(CONSOLIDADO[[#This Row],[Codigo Municipio]],TDDia!$A$4:$B$394,2,0),0)</f>
        <v>0</v>
      </c>
    </row>
    <row r="1224" spans="2:17" ht="14.45">
      <c r="B1224">
        <f t="shared" si="109"/>
        <v>7</v>
      </c>
      <c r="C1224" s="69" t="str" cm="1">
        <f t="array" ref="C1224">+INDEX(Table_4[[Departamento]:[Municipio]],FINAL!$B1224,1)</f>
        <v>Atlántida</v>
      </c>
      <c r="D1224" s="69" t="str" cm="1">
        <f t="array" ref="D1224">+INDEX(Table_4[[Departamento]:[Municipio]],FINAL!$B1224,4)</f>
        <v>Tela</v>
      </c>
      <c r="E1224" s="69" t="str" cm="1">
        <f t="array" ref="E1224">+INDEX(Table_4[[Departamento]:[Municipio]],FINAL!$B1224,3)</f>
        <v>0107</v>
      </c>
      <c r="F1224" s="96">
        <f t="shared" si="108"/>
        <v>43957</v>
      </c>
      <c r="G1224" s="71" t="str">
        <f>+CONSOLIDADO[[#This Row],[Codigo Municipio]]&amp;CONSOLIDADO[[#This Row],[Fecha]]</f>
        <v>010743957</v>
      </c>
      <c r="H1224" s="72">
        <f>+IFERROR(VLOOKUP($G1224,TDAcumula!$C$2:$E$2027,3,0),0)</f>
        <v>0</v>
      </c>
      <c r="I1224" s="73">
        <f t="shared" si="105"/>
        <v>2</v>
      </c>
      <c r="J1224" s="74">
        <f>+IF(CONSOLIDADO[[#This Row],[Codigo Municipio]]=E1223,CONSOLIDADO[[#This Row],[Fallecidos Diarios]]+J1223,CONSOLIDADO[[#This Row],[Fallecidos Diarios]])</f>
        <v>0</v>
      </c>
      <c r="K1224" s="75">
        <f t="shared" si="106"/>
        <v>1</v>
      </c>
      <c r="L1224" s="76">
        <f>+IF(CONSOLIDADO[[#This Row],[Codigo Municipio]]=E1223,CONSOLIDADO[[#This Row],[Recuperados Diarios]]+L1223,CONSOLIDADO[[#This Row],[Recuperados Diarios]])</f>
        <v>1</v>
      </c>
      <c r="M1224" s="77" cm="1">
        <f t="array" ref="M1224">+IFERROR(IF(CONSOLIDADO[[#This Row],[Día]]&lt;14,0,INDEX(CONSOLIDADO[Casos Diarios],ROW()-14,1)),0)</f>
        <v>0</v>
      </c>
      <c r="N1224" s="72">
        <f>+IF(CONSOLIDADO[[#This Row],[Clave]]="710143893",1,IF(OR(CONSOLIDADO[[#This Row],[Casos Acumulados]]&gt;0,CONSOLIDADO[[#This Row],[Muertes]]&gt;0),N1223+1,I1224))</f>
        <v>37</v>
      </c>
      <c r="O1224" s="69">
        <f>+IFERROR(VLOOKUP($G1224,TDMuertes!$C$2:$E$534,3,0),0)</f>
        <v>0</v>
      </c>
      <c r="P1224" s="94" t="str">
        <f t="shared" ca="1" si="107"/>
        <v>ON</v>
      </c>
      <c r="Q1224" s="78">
        <f>+IFERROR(VLOOKUP(CONSOLIDADO[[#This Row],[Codigo Municipio]],TDDia!$A$4:$B$394,2,0),0)</f>
        <v>0</v>
      </c>
    </row>
    <row r="1225" spans="2:17" ht="14.45">
      <c r="B1225">
        <f t="shared" si="109"/>
        <v>7</v>
      </c>
      <c r="C1225" s="69" t="str" cm="1">
        <f t="array" ref="C1225">+INDEX(Table_4[[Departamento]:[Municipio]],FINAL!$B1225,1)</f>
        <v>Atlántida</v>
      </c>
      <c r="D1225" s="69" t="str" cm="1">
        <f t="array" ref="D1225">+INDEX(Table_4[[Departamento]:[Municipio]],FINAL!$B1225,4)</f>
        <v>Tela</v>
      </c>
      <c r="E1225" s="69" t="str" cm="1">
        <f t="array" ref="E1225">+INDEX(Table_4[[Departamento]:[Municipio]],FINAL!$B1225,3)</f>
        <v>0107</v>
      </c>
      <c r="F1225" s="96">
        <f t="shared" si="108"/>
        <v>43958</v>
      </c>
      <c r="G1225" s="71" t="str">
        <f>+CONSOLIDADO[[#This Row],[Codigo Municipio]]&amp;CONSOLIDADO[[#This Row],[Fecha]]</f>
        <v>010743958</v>
      </c>
      <c r="H1225" s="72">
        <f>+IFERROR(VLOOKUP($G1225,TDAcumula!$C$2:$E$2027,3,0),0)</f>
        <v>0</v>
      </c>
      <c r="I1225" s="73">
        <f t="shared" si="105"/>
        <v>2</v>
      </c>
      <c r="J1225" s="74">
        <f>+IF(CONSOLIDADO[[#This Row],[Codigo Municipio]]=E1224,CONSOLIDADO[[#This Row],[Fallecidos Diarios]]+J1224,CONSOLIDADO[[#This Row],[Fallecidos Diarios]])</f>
        <v>0</v>
      </c>
      <c r="K1225" s="75">
        <f t="shared" si="106"/>
        <v>1</v>
      </c>
      <c r="L1225" s="76">
        <f>+IF(CONSOLIDADO[[#This Row],[Codigo Municipio]]=E1224,CONSOLIDADO[[#This Row],[Recuperados Diarios]]+L1224,CONSOLIDADO[[#This Row],[Recuperados Diarios]])</f>
        <v>1</v>
      </c>
      <c r="M1225" s="77" cm="1">
        <f t="array" ref="M1225">+IFERROR(IF(CONSOLIDADO[[#This Row],[Día]]&lt;14,0,INDEX(CONSOLIDADO[Casos Diarios],ROW()-14,1)),0)</f>
        <v>0</v>
      </c>
      <c r="N1225" s="72">
        <f>+IF(CONSOLIDADO[[#This Row],[Clave]]="710143893",1,IF(OR(CONSOLIDADO[[#This Row],[Casos Acumulados]]&gt;0,CONSOLIDADO[[#This Row],[Muertes]]&gt;0),N1224+1,I1225))</f>
        <v>38</v>
      </c>
      <c r="O1225" s="69">
        <f>+IFERROR(VLOOKUP($G1225,TDMuertes!$C$2:$E$534,3,0),0)</f>
        <v>0</v>
      </c>
      <c r="P1225" s="94" t="str">
        <f t="shared" ca="1" si="107"/>
        <v>ON</v>
      </c>
      <c r="Q1225" s="78">
        <f>+IFERROR(VLOOKUP(CONSOLIDADO[[#This Row],[Codigo Municipio]],TDDia!$A$4:$B$394,2,0),0)</f>
        <v>0</v>
      </c>
    </row>
    <row r="1226" spans="2:17" ht="14.45">
      <c r="B1226">
        <f t="shared" si="109"/>
        <v>7</v>
      </c>
      <c r="C1226" s="69" t="str" cm="1">
        <f t="array" ref="C1226">+INDEX(Table_4[[Departamento]:[Municipio]],FINAL!$B1226,1)</f>
        <v>Atlántida</v>
      </c>
      <c r="D1226" s="69" t="str" cm="1">
        <f t="array" ref="D1226">+INDEX(Table_4[[Departamento]:[Municipio]],FINAL!$B1226,4)</f>
        <v>Tela</v>
      </c>
      <c r="E1226" s="69" t="str" cm="1">
        <f t="array" ref="E1226">+INDEX(Table_4[[Departamento]:[Municipio]],FINAL!$B1226,3)</f>
        <v>0107</v>
      </c>
      <c r="F1226" s="96">
        <f t="shared" si="108"/>
        <v>43959</v>
      </c>
      <c r="G1226" s="71" t="str">
        <f>+CONSOLIDADO[[#This Row],[Codigo Municipio]]&amp;CONSOLIDADO[[#This Row],[Fecha]]</f>
        <v>010743959</v>
      </c>
      <c r="H1226" s="72">
        <f>+IFERROR(VLOOKUP($G1226,TDAcumula!$C$2:$E$2027,3,0),0)</f>
        <v>0</v>
      </c>
      <c r="I1226" s="73">
        <f t="shared" si="105"/>
        <v>2</v>
      </c>
      <c r="J1226" s="74">
        <f>+IF(CONSOLIDADO[[#This Row],[Codigo Municipio]]=E1225,CONSOLIDADO[[#This Row],[Fallecidos Diarios]]+J1225,CONSOLIDADO[[#This Row],[Fallecidos Diarios]])</f>
        <v>0</v>
      </c>
      <c r="K1226" s="75">
        <f t="shared" si="106"/>
        <v>1</v>
      </c>
      <c r="L1226" s="76">
        <f>+IF(CONSOLIDADO[[#This Row],[Codigo Municipio]]=E1225,CONSOLIDADO[[#This Row],[Recuperados Diarios]]+L1225,CONSOLIDADO[[#This Row],[Recuperados Diarios]])</f>
        <v>1</v>
      </c>
      <c r="M1226" s="77" cm="1">
        <f t="array" ref="M1226">+IFERROR(IF(CONSOLIDADO[[#This Row],[Día]]&lt;14,0,INDEX(CONSOLIDADO[Casos Diarios],ROW()-14,1)),0)</f>
        <v>0</v>
      </c>
      <c r="N1226" s="72">
        <f>+IF(CONSOLIDADO[[#This Row],[Clave]]="710143893",1,IF(OR(CONSOLIDADO[[#This Row],[Casos Acumulados]]&gt;0,CONSOLIDADO[[#This Row],[Muertes]]&gt;0),N1225+1,I1226))</f>
        <v>39</v>
      </c>
      <c r="O1226" s="69">
        <f>+IFERROR(VLOOKUP($G1226,TDMuertes!$C$2:$E$534,3,0),0)</f>
        <v>0</v>
      </c>
      <c r="P1226" s="94" t="str">
        <f t="shared" ca="1" si="107"/>
        <v>OUT TIME</v>
      </c>
      <c r="Q1226" s="78">
        <f>+IFERROR(VLOOKUP(CONSOLIDADO[[#This Row],[Codigo Municipio]],TDDia!$A$4:$B$394,2,0),0)</f>
        <v>0</v>
      </c>
    </row>
    <row r="1227" spans="2:17" ht="14.45">
      <c r="B1227">
        <f t="shared" si="109"/>
        <v>7</v>
      </c>
      <c r="C1227" s="69" t="str" cm="1">
        <f t="array" ref="C1227">+INDEX(Table_4[[Departamento]:[Municipio]],FINAL!$B1227,1)</f>
        <v>Atlántida</v>
      </c>
      <c r="D1227" s="69" t="str" cm="1">
        <f t="array" ref="D1227">+INDEX(Table_4[[Departamento]:[Municipio]],FINAL!$B1227,4)</f>
        <v>Tela</v>
      </c>
      <c r="E1227" s="69" t="str" cm="1">
        <f t="array" ref="E1227">+INDEX(Table_4[[Departamento]:[Municipio]],FINAL!$B1227,3)</f>
        <v>0107</v>
      </c>
      <c r="F1227" s="96">
        <f t="shared" si="108"/>
        <v>43960</v>
      </c>
      <c r="G1227" s="71" t="str">
        <f>+CONSOLIDADO[[#This Row],[Codigo Municipio]]&amp;CONSOLIDADO[[#This Row],[Fecha]]</f>
        <v>010743960</v>
      </c>
      <c r="H1227" s="72">
        <f>+IFERROR(VLOOKUP($G1227,TDAcumula!$C$2:$E$2027,3,0),0)</f>
        <v>0</v>
      </c>
      <c r="I1227" s="73">
        <f t="shared" si="105"/>
        <v>2</v>
      </c>
      <c r="J1227" s="74">
        <f>+IF(CONSOLIDADO[[#This Row],[Codigo Municipio]]=E1226,CONSOLIDADO[[#This Row],[Fallecidos Diarios]]+J1226,CONSOLIDADO[[#This Row],[Fallecidos Diarios]])</f>
        <v>0</v>
      </c>
      <c r="K1227" s="75">
        <f t="shared" si="106"/>
        <v>1</v>
      </c>
      <c r="L1227" s="76">
        <f>+IF(CONSOLIDADO[[#This Row],[Codigo Municipio]]=E1226,CONSOLIDADO[[#This Row],[Recuperados Diarios]]+L1226,CONSOLIDADO[[#This Row],[Recuperados Diarios]])</f>
        <v>1</v>
      </c>
      <c r="M1227" s="77" cm="1">
        <f t="array" ref="M1227">+IFERROR(IF(CONSOLIDADO[[#This Row],[Día]]&lt;14,0,INDEX(CONSOLIDADO[Casos Diarios],ROW()-14,1)),0)</f>
        <v>0</v>
      </c>
      <c r="N1227" s="72">
        <f>+IF(CONSOLIDADO[[#This Row],[Clave]]="710143893",1,IF(OR(CONSOLIDADO[[#This Row],[Casos Acumulados]]&gt;0,CONSOLIDADO[[#This Row],[Muertes]]&gt;0),N1226+1,I1227))</f>
        <v>40</v>
      </c>
      <c r="O1227" s="69">
        <f>+IFERROR(VLOOKUP($G1227,TDMuertes!$C$2:$E$534,3,0),0)</f>
        <v>0</v>
      </c>
      <c r="P1227" s="94" t="str">
        <f t="shared" ca="1" si="107"/>
        <v>OUT TIME</v>
      </c>
      <c r="Q1227" s="78">
        <f>+IFERROR(VLOOKUP(CONSOLIDADO[[#This Row],[Codigo Municipio]],TDDia!$A$4:$B$394,2,0),0)</f>
        <v>0</v>
      </c>
    </row>
    <row r="1228" spans="2:17" ht="14.45">
      <c r="B1228">
        <f t="shared" si="109"/>
        <v>7</v>
      </c>
      <c r="C1228" s="69" t="str" cm="1">
        <f t="array" ref="C1228">+INDEX(Table_4[[Departamento]:[Municipio]],FINAL!$B1228,1)</f>
        <v>Atlántida</v>
      </c>
      <c r="D1228" s="69" t="str" cm="1">
        <f t="array" ref="D1228">+INDEX(Table_4[[Departamento]:[Municipio]],FINAL!$B1228,4)</f>
        <v>Tela</v>
      </c>
      <c r="E1228" s="69" t="str" cm="1">
        <f t="array" ref="E1228">+INDEX(Table_4[[Departamento]:[Municipio]],FINAL!$B1228,3)</f>
        <v>0107</v>
      </c>
      <c r="F1228" s="96">
        <f t="shared" si="108"/>
        <v>43961</v>
      </c>
      <c r="G1228" s="71" t="str">
        <f>+CONSOLIDADO[[#This Row],[Codigo Municipio]]&amp;CONSOLIDADO[[#This Row],[Fecha]]</f>
        <v>010743961</v>
      </c>
      <c r="H1228" s="72">
        <f>+IFERROR(VLOOKUP($G1228,TDAcumula!$C$2:$E$2027,3,0),0)</f>
        <v>0</v>
      </c>
      <c r="I1228" s="73">
        <f t="shared" si="105"/>
        <v>2</v>
      </c>
      <c r="J1228" s="74">
        <f>+IF(CONSOLIDADO[[#This Row],[Codigo Municipio]]=E1227,CONSOLIDADO[[#This Row],[Fallecidos Diarios]]+J1227,CONSOLIDADO[[#This Row],[Fallecidos Diarios]])</f>
        <v>0</v>
      </c>
      <c r="K1228" s="75">
        <f t="shared" si="106"/>
        <v>1</v>
      </c>
      <c r="L1228" s="76">
        <f>+IF(CONSOLIDADO[[#This Row],[Codigo Municipio]]=E1227,CONSOLIDADO[[#This Row],[Recuperados Diarios]]+L1227,CONSOLIDADO[[#This Row],[Recuperados Diarios]])</f>
        <v>1</v>
      </c>
      <c r="M1228" s="77" cm="1">
        <f t="array" ref="M1228">+IFERROR(IF(CONSOLIDADO[[#This Row],[Día]]&lt;14,0,INDEX(CONSOLIDADO[Casos Diarios],ROW()-14,1)),0)</f>
        <v>0</v>
      </c>
      <c r="N1228" s="72">
        <f>+IF(CONSOLIDADO[[#This Row],[Clave]]="710143893",1,IF(OR(CONSOLIDADO[[#This Row],[Casos Acumulados]]&gt;0,CONSOLIDADO[[#This Row],[Muertes]]&gt;0),N1227+1,I1228))</f>
        <v>41</v>
      </c>
      <c r="O1228" s="69">
        <f>+IFERROR(VLOOKUP($G1228,TDMuertes!$C$2:$E$534,3,0),0)</f>
        <v>0</v>
      </c>
      <c r="P1228" s="94" t="str">
        <f t="shared" ca="1" si="107"/>
        <v>OUT TIME</v>
      </c>
      <c r="Q1228" s="78">
        <f>+IFERROR(VLOOKUP(CONSOLIDADO[[#This Row],[Codigo Municipio]],TDDia!$A$4:$B$394,2,0),0)</f>
        <v>0</v>
      </c>
    </row>
    <row r="1229" spans="2:17" ht="14.45">
      <c r="B1229">
        <f t="shared" si="109"/>
        <v>7</v>
      </c>
      <c r="C1229" s="69" t="str" cm="1">
        <f t="array" ref="C1229">+INDEX(Table_4[[Departamento]:[Municipio]],FINAL!$B1229,1)</f>
        <v>Atlántida</v>
      </c>
      <c r="D1229" s="69" t="str" cm="1">
        <f t="array" ref="D1229">+INDEX(Table_4[[Departamento]:[Municipio]],FINAL!$B1229,4)</f>
        <v>Tela</v>
      </c>
      <c r="E1229" s="69" t="str" cm="1">
        <f t="array" ref="E1229">+INDEX(Table_4[[Departamento]:[Municipio]],FINAL!$B1229,3)</f>
        <v>0107</v>
      </c>
      <c r="F1229" s="96">
        <f t="shared" si="108"/>
        <v>43962</v>
      </c>
      <c r="G1229" s="71" t="str">
        <f>+CONSOLIDADO[[#This Row],[Codigo Municipio]]&amp;CONSOLIDADO[[#This Row],[Fecha]]</f>
        <v>010743962</v>
      </c>
      <c r="H1229" s="72">
        <f>+IFERROR(VLOOKUP($G1229,TDAcumula!$C$2:$E$2027,3,0),0)</f>
        <v>0</v>
      </c>
      <c r="I1229" s="73">
        <f t="shared" si="105"/>
        <v>2</v>
      </c>
      <c r="J1229" s="74">
        <f>+IF(CONSOLIDADO[[#This Row],[Codigo Municipio]]=E1228,CONSOLIDADO[[#This Row],[Fallecidos Diarios]]+J1228,CONSOLIDADO[[#This Row],[Fallecidos Diarios]])</f>
        <v>0</v>
      </c>
      <c r="K1229" s="75">
        <f t="shared" si="106"/>
        <v>1</v>
      </c>
      <c r="L1229" s="76">
        <f>+IF(CONSOLIDADO[[#This Row],[Codigo Municipio]]=E1228,CONSOLIDADO[[#This Row],[Recuperados Diarios]]+L1228,CONSOLIDADO[[#This Row],[Recuperados Diarios]])</f>
        <v>1</v>
      </c>
      <c r="M1229" s="77" cm="1">
        <f t="array" ref="M1229">+IFERROR(IF(CONSOLIDADO[[#This Row],[Día]]&lt;14,0,INDEX(CONSOLIDADO[Casos Diarios],ROW()-14,1)),0)</f>
        <v>0</v>
      </c>
      <c r="N1229" s="72">
        <f>+IF(CONSOLIDADO[[#This Row],[Clave]]="710143893",1,IF(OR(CONSOLIDADO[[#This Row],[Casos Acumulados]]&gt;0,CONSOLIDADO[[#This Row],[Muertes]]&gt;0),N1228+1,I1229))</f>
        <v>42</v>
      </c>
      <c r="O1229" s="69">
        <f>+IFERROR(VLOOKUP($G1229,TDMuertes!$C$2:$E$534,3,0),0)</f>
        <v>0</v>
      </c>
      <c r="P1229" s="94" t="str">
        <f t="shared" ca="1" si="107"/>
        <v>OUT TIME</v>
      </c>
      <c r="Q1229" s="78">
        <f>+IFERROR(VLOOKUP(CONSOLIDADO[[#This Row],[Codigo Municipio]],TDDia!$A$4:$B$394,2,0),0)</f>
        <v>0</v>
      </c>
    </row>
    <row r="1230" spans="2:17" ht="14.45">
      <c r="B1230">
        <f t="shared" si="109"/>
        <v>7</v>
      </c>
      <c r="C1230" s="69" t="str" cm="1">
        <f t="array" ref="C1230">+INDEX(Table_4[[Departamento]:[Municipio]],FINAL!$B1230,1)</f>
        <v>Atlántida</v>
      </c>
      <c r="D1230" s="69" t="str" cm="1">
        <f t="array" ref="D1230">+INDEX(Table_4[[Departamento]:[Municipio]],FINAL!$B1230,4)</f>
        <v>Tela</v>
      </c>
      <c r="E1230" s="69" t="str" cm="1">
        <f t="array" ref="E1230">+INDEX(Table_4[[Departamento]:[Municipio]],FINAL!$B1230,3)</f>
        <v>0107</v>
      </c>
      <c r="F1230" s="96">
        <f t="shared" si="108"/>
        <v>43963</v>
      </c>
      <c r="G1230" s="71" t="str">
        <f>+CONSOLIDADO[[#This Row],[Codigo Municipio]]&amp;CONSOLIDADO[[#This Row],[Fecha]]</f>
        <v>010743963</v>
      </c>
      <c r="H1230" s="72">
        <f>+IFERROR(VLOOKUP($G1230,TDAcumula!$C$2:$E$2027,3,0),0)</f>
        <v>0</v>
      </c>
      <c r="I1230" s="73">
        <f t="shared" si="105"/>
        <v>2</v>
      </c>
      <c r="J1230" s="74">
        <f>+IF(CONSOLIDADO[[#This Row],[Codigo Municipio]]=E1229,CONSOLIDADO[[#This Row],[Fallecidos Diarios]]+J1229,CONSOLIDADO[[#This Row],[Fallecidos Diarios]])</f>
        <v>0</v>
      </c>
      <c r="K1230" s="75">
        <f t="shared" si="106"/>
        <v>1</v>
      </c>
      <c r="L1230" s="76">
        <f>+IF(CONSOLIDADO[[#This Row],[Codigo Municipio]]=E1229,CONSOLIDADO[[#This Row],[Recuperados Diarios]]+L1229,CONSOLIDADO[[#This Row],[Recuperados Diarios]])</f>
        <v>1</v>
      </c>
      <c r="M1230" s="77" cm="1">
        <f t="array" ref="M1230">+IFERROR(IF(CONSOLIDADO[[#This Row],[Día]]&lt;14,0,INDEX(CONSOLIDADO[Casos Diarios],ROW()-14,1)),0)</f>
        <v>0</v>
      </c>
      <c r="N1230" s="72">
        <f>+IF(CONSOLIDADO[[#This Row],[Clave]]="710143893",1,IF(OR(CONSOLIDADO[[#This Row],[Casos Acumulados]]&gt;0,CONSOLIDADO[[#This Row],[Muertes]]&gt;0),N1229+1,I1230))</f>
        <v>43</v>
      </c>
      <c r="O1230" s="69">
        <f>+IFERROR(VLOOKUP($G1230,TDMuertes!$C$2:$E$534,3,0),0)</f>
        <v>0</v>
      </c>
      <c r="P1230" s="94" t="str">
        <f t="shared" ca="1" si="107"/>
        <v>OUT TIME</v>
      </c>
      <c r="Q1230" s="78">
        <f>+IFERROR(VLOOKUP(CONSOLIDADO[[#This Row],[Codigo Municipio]],TDDia!$A$4:$B$394,2,0),0)</f>
        <v>0</v>
      </c>
    </row>
    <row r="1231" spans="2:17" ht="14.45">
      <c r="B1231">
        <f t="shared" si="109"/>
        <v>7</v>
      </c>
      <c r="C1231" s="69" t="str" cm="1">
        <f t="array" ref="C1231">+INDEX(Table_4[[Departamento]:[Municipio]],FINAL!$B1231,1)</f>
        <v>Atlántida</v>
      </c>
      <c r="D1231" s="69" t="str" cm="1">
        <f t="array" ref="D1231">+INDEX(Table_4[[Departamento]:[Municipio]],FINAL!$B1231,4)</f>
        <v>Tela</v>
      </c>
      <c r="E1231" s="69" t="str" cm="1">
        <f t="array" ref="E1231">+INDEX(Table_4[[Departamento]:[Municipio]],FINAL!$B1231,3)</f>
        <v>0107</v>
      </c>
      <c r="F1231" s="96">
        <f t="shared" si="108"/>
        <v>43964</v>
      </c>
      <c r="G1231" s="71" t="str">
        <f>+CONSOLIDADO[[#This Row],[Codigo Municipio]]&amp;CONSOLIDADO[[#This Row],[Fecha]]</f>
        <v>010743964</v>
      </c>
      <c r="H1231" s="72">
        <f>+IFERROR(VLOOKUP($G1231,TDAcumula!$C$2:$E$2027,3,0),0)</f>
        <v>0</v>
      </c>
      <c r="I1231" s="73">
        <f t="shared" si="105"/>
        <v>2</v>
      </c>
      <c r="J1231" s="74">
        <f>+IF(CONSOLIDADO[[#This Row],[Codigo Municipio]]=E1230,CONSOLIDADO[[#This Row],[Fallecidos Diarios]]+J1230,CONSOLIDADO[[#This Row],[Fallecidos Diarios]])</f>
        <v>0</v>
      </c>
      <c r="K1231" s="75">
        <f t="shared" si="106"/>
        <v>0</v>
      </c>
      <c r="L1231" s="76">
        <f>+IF(CONSOLIDADO[[#This Row],[Codigo Municipio]]=E1230,CONSOLIDADO[[#This Row],[Recuperados Diarios]]+L1230,CONSOLIDADO[[#This Row],[Recuperados Diarios]])</f>
        <v>2</v>
      </c>
      <c r="M1231" s="77" cm="1">
        <f t="array" ref="M1231">+IFERROR(IF(CONSOLIDADO[[#This Row],[Día]]&lt;14,0,INDEX(CONSOLIDADO[Casos Diarios],ROW()-14,1)),0)</f>
        <v>1</v>
      </c>
      <c r="N1231" s="72">
        <f>+IF(CONSOLIDADO[[#This Row],[Clave]]="710143893",1,IF(OR(CONSOLIDADO[[#This Row],[Casos Acumulados]]&gt;0,CONSOLIDADO[[#This Row],[Muertes]]&gt;0),N1230+1,I1231))</f>
        <v>44</v>
      </c>
      <c r="O1231" s="69">
        <f>+IFERROR(VLOOKUP($G1231,TDMuertes!$C$2:$E$534,3,0),0)</f>
        <v>0</v>
      </c>
      <c r="P1231" s="94" t="str">
        <f t="shared" ca="1" si="107"/>
        <v>OUT TIME</v>
      </c>
      <c r="Q1231" s="78">
        <f>+IFERROR(VLOOKUP(CONSOLIDADO[[#This Row],[Codigo Municipio]],TDDia!$A$4:$B$394,2,0),0)</f>
        <v>0</v>
      </c>
    </row>
    <row r="1232" spans="2:17" ht="14.45">
      <c r="B1232">
        <f t="shared" si="109"/>
        <v>7</v>
      </c>
      <c r="C1232" s="69" t="str" cm="1">
        <f t="array" ref="C1232">+INDEX(Table_4[[Departamento]:[Municipio]],FINAL!$B1232,1)</f>
        <v>Atlántida</v>
      </c>
      <c r="D1232" s="69" t="str" cm="1">
        <f t="array" ref="D1232">+INDEX(Table_4[[Departamento]:[Municipio]],FINAL!$B1232,4)</f>
        <v>Tela</v>
      </c>
      <c r="E1232" s="69" t="str" cm="1">
        <f t="array" ref="E1232">+INDEX(Table_4[[Departamento]:[Municipio]],FINAL!$B1232,3)</f>
        <v>0107</v>
      </c>
      <c r="F1232" s="96">
        <f t="shared" si="108"/>
        <v>43965</v>
      </c>
      <c r="G1232" s="71" t="str">
        <f>+CONSOLIDADO[[#This Row],[Codigo Municipio]]&amp;CONSOLIDADO[[#This Row],[Fecha]]</f>
        <v>010743965</v>
      </c>
      <c r="H1232" s="72">
        <f>+IFERROR(VLOOKUP($G1232,TDAcumula!$C$2:$E$2027,3,0),0)</f>
        <v>0</v>
      </c>
      <c r="I1232" s="73">
        <f t="shared" si="105"/>
        <v>2</v>
      </c>
      <c r="J1232" s="74">
        <f>+IF(CONSOLIDADO[[#This Row],[Codigo Municipio]]=E1231,CONSOLIDADO[[#This Row],[Fallecidos Diarios]]+J1231,CONSOLIDADO[[#This Row],[Fallecidos Diarios]])</f>
        <v>0</v>
      </c>
      <c r="K1232" s="75">
        <f t="shared" si="106"/>
        <v>0</v>
      </c>
      <c r="L1232" s="76">
        <f>+IF(CONSOLIDADO[[#This Row],[Codigo Municipio]]=E1231,CONSOLIDADO[[#This Row],[Recuperados Diarios]]+L1231,CONSOLIDADO[[#This Row],[Recuperados Diarios]])</f>
        <v>2</v>
      </c>
      <c r="M1232" s="77" cm="1">
        <f t="array" ref="M1232">+IFERROR(IF(CONSOLIDADO[[#This Row],[Día]]&lt;14,0,INDEX(CONSOLIDADO[Casos Diarios],ROW()-14,1)),0)</f>
        <v>0</v>
      </c>
      <c r="N1232" s="72">
        <f>+IF(CONSOLIDADO[[#This Row],[Clave]]="710143893",1,IF(OR(CONSOLIDADO[[#This Row],[Casos Acumulados]]&gt;0,CONSOLIDADO[[#This Row],[Muertes]]&gt;0),N1231+1,I1232))</f>
        <v>45</v>
      </c>
      <c r="O1232" s="69">
        <f>+IFERROR(VLOOKUP($G1232,TDMuertes!$C$2:$E$534,3,0),0)</f>
        <v>0</v>
      </c>
      <c r="P1232" s="94" t="str">
        <f t="shared" ca="1" si="107"/>
        <v>OUT TIME</v>
      </c>
      <c r="Q1232" s="78">
        <f>+IFERROR(VLOOKUP(CONSOLIDADO[[#This Row],[Codigo Municipio]],TDDia!$A$4:$B$394,2,0),0)</f>
        <v>0</v>
      </c>
    </row>
    <row r="1233" spans="2:17" ht="14.45">
      <c r="B1233">
        <f t="shared" si="109"/>
        <v>7</v>
      </c>
      <c r="C1233" s="69" t="str" cm="1">
        <f t="array" ref="C1233">+INDEX(Table_4[[Departamento]:[Municipio]],FINAL!$B1233,1)</f>
        <v>Atlántida</v>
      </c>
      <c r="D1233" s="69" t="str" cm="1">
        <f t="array" ref="D1233">+INDEX(Table_4[[Departamento]:[Municipio]],FINAL!$B1233,4)</f>
        <v>Tela</v>
      </c>
      <c r="E1233" s="69" t="str" cm="1">
        <f t="array" ref="E1233">+INDEX(Table_4[[Departamento]:[Municipio]],FINAL!$B1233,3)</f>
        <v>0107</v>
      </c>
      <c r="F1233" s="96">
        <f t="shared" si="108"/>
        <v>43966</v>
      </c>
      <c r="G1233" s="71" t="str">
        <f>+CONSOLIDADO[[#This Row],[Codigo Municipio]]&amp;CONSOLIDADO[[#This Row],[Fecha]]</f>
        <v>010743966</v>
      </c>
      <c r="H1233" s="72">
        <f>+IFERROR(VLOOKUP($G1233,TDAcumula!$C$2:$E$2027,3,0),0)</f>
        <v>0</v>
      </c>
      <c r="I1233" s="73">
        <f t="shared" si="105"/>
        <v>2</v>
      </c>
      <c r="J1233" s="74">
        <f>+IF(CONSOLIDADO[[#This Row],[Codigo Municipio]]=E1232,CONSOLIDADO[[#This Row],[Fallecidos Diarios]]+J1232,CONSOLIDADO[[#This Row],[Fallecidos Diarios]])</f>
        <v>0</v>
      </c>
      <c r="K1233" s="75">
        <f t="shared" si="106"/>
        <v>0</v>
      </c>
      <c r="L1233" s="76">
        <f>+IF(CONSOLIDADO[[#This Row],[Codigo Municipio]]=E1232,CONSOLIDADO[[#This Row],[Recuperados Diarios]]+L1232,CONSOLIDADO[[#This Row],[Recuperados Diarios]])</f>
        <v>2</v>
      </c>
      <c r="M1233" s="77" cm="1">
        <f t="array" ref="M1233">+IFERROR(IF(CONSOLIDADO[[#This Row],[Día]]&lt;14,0,INDEX(CONSOLIDADO[Casos Diarios],ROW()-14,1)),0)</f>
        <v>0</v>
      </c>
      <c r="N1233" s="72">
        <f>+IF(CONSOLIDADO[[#This Row],[Clave]]="710143893",1,IF(OR(CONSOLIDADO[[#This Row],[Casos Acumulados]]&gt;0,CONSOLIDADO[[#This Row],[Muertes]]&gt;0),N1232+1,I1233))</f>
        <v>46</v>
      </c>
      <c r="O1233" s="69">
        <f>+IFERROR(VLOOKUP($G1233,TDMuertes!$C$2:$E$534,3,0),0)</f>
        <v>0</v>
      </c>
      <c r="P1233" s="94" t="str">
        <f t="shared" ca="1" si="107"/>
        <v>OUT TIME</v>
      </c>
      <c r="Q1233" s="78">
        <f>+IFERROR(VLOOKUP(CONSOLIDADO[[#This Row],[Codigo Municipio]],TDDia!$A$4:$B$394,2,0),0)</f>
        <v>0</v>
      </c>
    </row>
    <row r="1234" spans="2:17" ht="14.45">
      <c r="B1234">
        <f t="shared" si="109"/>
        <v>7</v>
      </c>
      <c r="C1234" s="69" t="str" cm="1">
        <f t="array" ref="C1234">+INDEX(Table_4[[Departamento]:[Municipio]],FINAL!$B1234,1)</f>
        <v>Atlántida</v>
      </c>
      <c r="D1234" s="69" t="str" cm="1">
        <f t="array" ref="D1234">+INDEX(Table_4[[Departamento]:[Municipio]],FINAL!$B1234,4)</f>
        <v>Tela</v>
      </c>
      <c r="E1234" s="69" t="str" cm="1">
        <f t="array" ref="E1234">+INDEX(Table_4[[Departamento]:[Municipio]],FINAL!$B1234,3)</f>
        <v>0107</v>
      </c>
      <c r="F1234" s="96">
        <f t="shared" si="108"/>
        <v>43967</v>
      </c>
      <c r="G1234" s="71" t="str">
        <f>+CONSOLIDADO[[#This Row],[Codigo Municipio]]&amp;CONSOLIDADO[[#This Row],[Fecha]]</f>
        <v>010743967</v>
      </c>
      <c r="H1234" s="72">
        <f>+IFERROR(VLOOKUP($G1234,TDAcumula!$C$2:$E$2027,3,0),0)</f>
        <v>0</v>
      </c>
      <c r="I1234" s="73">
        <f t="shared" si="105"/>
        <v>2</v>
      </c>
      <c r="J1234" s="74">
        <f>+IF(CONSOLIDADO[[#This Row],[Codigo Municipio]]=E1233,CONSOLIDADO[[#This Row],[Fallecidos Diarios]]+J1233,CONSOLIDADO[[#This Row],[Fallecidos Diarios]])</f>
        <v>0</v>
      </c>
      <c r="K1234" s="75">
        <f t="shared" si="106"/>
        <v>0</v>
      </c>
      <c r="L1234" s="76">
        <f>+IF(CONSOLIDADO[[#This Row],[Codigo Municipio]]=E1233,CONSOLIDADO[[#This Row],[Recuperados Diarios]]+L1233,CONSOLIDADO[[#This Row],[Recuperados Diarios]])</f>
        <v>2</v>
      </c>
      <c r="M1234" s="77" cm="1">
        <f t="array" ref="M1234">+IFERROR(IF(CONSOLIDADO[[#This Row],[Día]]&lt;14,0,INDEX(CONSOLIDADO[Casos Diarios],ROW()-14,1)),0)</f>
        <v>0</v>
      </c>
      <c r="N1234" s="72">
        <f>+IF(CONSOLIDADO[[#This Row],[Clave]]="710143893",1,IF(OR(CONSOLIDADO[[#This Row],[Casos Acumulados]]&gt;0,CONSOLIDADO[[#This Row],[Muertes]]&gt;0),N1233+1,I1234))</f>
        <v>47</v>
      </c>
      <c r="O1234" s="69">
        <f>+IFERROR(VLOOKUP($G1234,TDMuertes!$C$2:$E$534,3,0),0)</f>
        <v>0</v>
      </c>
      <c r="P1234" s="94" t="str">
        <f t="shared" ca="1" si="107"/>
        <v>OUT TIME</v>
      </c>
      <c r="Q1234" s="78">
        <f>+IFERROR(VLOOKUP(CONSOLIDADO[[#This Row],[Codigo Municipio]],TDDia!$A$4:$B$394,2,0),0)</f>
        <v>0</v>
      </c>
    </row>
    <row r="1235" spans="2:17" ht="14.45">
      <c r="B1235">
        <f t="shared" si="109"/>
        <v>7</v>
      </c>
      <c r="C1235" s="69" t="str" cm="1">
        <f t="array" ref="C1235">+INDEX(Table_4[[Departamento]:[Municipio]],FINAL!$B1235,1)</f>
        <v>Atlántida</v>
      </c>
      <c r="D1235" s="69" t="str" cm="1">
        <f t="array" ref="D1235">+INDEX(Table_4[[Departamento]:[Municipio]],FINAL!$B1235,4)</f>
        <v>Tela</v>
      </c>
      <c r="E1235" s="69" t="str" cm="1">
        <f t="array" ref="E1235">+INDEX(Table_4[[Departamento]:[Municipio]],FINAL!$B1235,3)</f>
        <v>0107</v>
      </c>
      <c r="F1235" s="96">
        <f t="shared" si="108"/>
        <v>43968</v>
      </c>
      <c r="G1235" s="71" t="str">
        <f>+CONSOLIDADO[[#This Row],[Codigo Municipio]]&amp;CONSOLIDADO[[#This Row],[Fecha]]</f>
        <v>010743968</v>
      </c>
      <c r="H1235" s="72">
        <f>+IFERROR(VLOOKUP($G1235,TDAcumula!$C$2:$E$2027,3,0),0)</f>
        <v>0</v>
      </c>
      <c r="I1235" s="73">
        <f t="shared" si="105"/>
        <v>2</v>
      </c>
      <c r="J1235" s="74">
        <f>+IF(CONSOLIDADO[[#This Row],[Codigo Municipio]]=E1234,CONSOLIDADO[[#This Row],[Fallecidos Diarios]]+J1234,CONSOLIDADO[[#This Row],[Fallecidos Diarios]])</f>
        <v>0</v>
      </c>
      <c r="K1235" s="75">
        <f t="shared" si="106"/>
        <v>0</v>
      </c>
      <c r="L1235" s="76">
        <f>+IF(CONSOLIDADO[[#This Row],[Codigo Municipio]]=E1234,CONSOLIDADO[[#This Row],[Recuperados Diarios]]+L1234,CONSOLIDADO[[#This Row],[Recuperados Diarios]])</f>
        <v>2</v>
      </c>
      <c r="M1235" s="77" cm="1">
        <f t="array" ref="M1235">+IFERROR(IF(CONSOLIDADO[[#This Row],[Día]]&lt;14,0,INDEX(CONSOLIDADO[Casos Diarios],ROW()-14,1)),0)</f>
        <v>0</v>
      </c>
      <c r="N1235" s="72">
        <f>+IF(CONSOLIDADO[[#This Row],[Clave]]="710143893",1,IF(OR(CONSOLIDADO[[#This Row],[Casos Acumulados]]&gt;0,CONSOLIDADO[[#This Row],[Muertes]]&gt;0),N1234+1,I1235))</f>
        <v>48</v>
      </c>
      <c r="O1235" s="69">
        <f>+IFERROR(VLOOKUP($G1235,TDMuertes!$C$2:$E$534,3,0),0)</f>
        <v>0</v>
      </c>
      <c r="P1235" s="94" t="str">
        <f t="shared" ca="1" si="107"/>
        <v>OUT TIME</v>
      </c>
      <c r="Q1235" s="78">
        <f>+IFERROR(VLOOKUP(CONSOLIDADO[[#This Row],[Codigo Municipio]],TDDia!$A$4:$B$394,2,0),0)</f>
        <v>0</v>
      </c>
    </row>
    <row r="1236" spans="2:17" ht="14.45">
      <c r="B1236">
        <f t="shared" si="109"/>
        <v>7</v>
      </c>
      <c r="C1236" s="69" t="str" cm="1">
        <f t="array" ref="C1236">+INDEX(Table_4[[Departamento]:[Municipio]],FINAL!$B1236,1)</f>
        <v>Atlántida</v>
      </c>
      <c r="D1236" s="69" t="str" cm="1">
        <f t="array" ref="D1236">+INDEX(Table_4[[Departamento]:[Municipio]],FINAL!$B1236,4)</f>
        <v>Tela</v>
      </c>
      <c r="E1236" s="69" t="str" cm="1">
        <f t="array" ref="E1236">+INDEX(Table_4[[Departamento]:[Municipio]],FINAL!$B1236,3)</f>
        <v>0107</v>
      </c>
      <c r="F1236" s="96">
        <f t="shared" si="108"/>
        <v>43969</v>
      </c>
      <c r="G1236" s="71" t="str">
        <f>+CONSOLIDADO[[#This Row],[Codigo Municipio]]&amp;CONSOLIDADO[[#This Row],[Fecha]]</f>
        <v>010743969</v>
      </c>
      <c r="H1236" s="72">
        <f>+IFERROR(VLOOKUP($G1236,TDAcumula!$C$2:$E$2027,3,0),0)</f>
        <v>0</v>
      </c>
      <c r="I1236" s="73">
        <f t="shared" si="105"/>
        <v>2</v>
      </c>
      <c r="J1236" s="74">
        <f>+IF(CONSOLIDADO[[#This Row],[Codigo Municipio]]=E1235,CONSOLIDADO[[#This Row],[Fallecidos Diarios]]+J1235,CONSOLIDADO[[#This Row],[Fallecidos Diarios]])</f>
        <v>0</v>
      </c>
      <c r="K1236" s="75">
        <f t="shared" si="106"/>
        <v>0</v>
      </c>
      <c r="L1236" s="76">
        <f>+IF(CONSOLIDADO[[#This Row],[Codigo Municipio]]=E1235,CONSOLIDADO[[#This Row],[Recuperados Diarios]]+L1235,CONSOLIDADO[[#This Row],[Recuperados Diarios]])</f>
        <v>2</v>
      </c>
      <c r="M1236" s="77" cm="1">
        <f t="array" ref="M1236">+IFERROR(IF(CONSOLIDADO[[#This Row],[Día]]&lt;14,0,INDEX(CONSOLIDADO[Casos Diarios],ROW()-14,1)),0)</f>
        <v>0</v>
      </c>
      <c r="N1236" s="72">
        <f>+IF(CONSOLIDADO[[#This Row],[Clave]]="710143893",1,IF(OR(CONSOLIDADO[[#This Row],[Casos Acumulados]]&gt;0,CONSOLIDADO[[#This Row],[Muertes]]&gt;0),N1235+1,I1236))</f>
        <v>49</v>
      </c>
      <c r="O1236" s="69">
        <f>+IFERROR(VLOOKUP($G1236,TDMuertes!$C$2:$E$534,3,0),0)</f>
        <v>0</v>
      </c>
      <c r="P1236" s="94" t="str">
        <f t="shared" ca="1" si="107"/>
        <v>OUT TIME</v>
      </c>
      <c r="Q1236" s="78">
        <f>+IFERROR(VLOOKUP(CONSOLIDADO[[#This Row],[Codigo Municipio]],TDDia!$A$4:$B$394,2,0),0)</f>
        <v>0</v>
      </c>
    </row>
    <row r="1237" spans="2:17" ht="14.45">
      <c r="B1237">
        <f t="shared" si="109"/>
        <v>7</v>
      </c>
      <c r="C1237" s="69" t="str" cm="1">
        <f t="array" ref="C1237">+INDEX(Table_4[[Departamento]:[Municipio]],FINAL!$B1237,1)</f>
        <v>Atlántida</v>
      </c>
      <c r="D1237" s="69" t="str" cm="1">
        <f t="array" ref="D1237">+INDEX(Table_4[[Departamento]:[Municipio]],FINAL!$B1237,4)</f>
        <v>Tela</v>
      </c>
      <c r="E1237" s="69" t="str" cm="1">
        <f t="array" ref="E1237">+INDEX(Table_4[[Departamento]:[Municipio]],FINAL!$B1237,3)</f>
        <v>0107</v>
      </c>
      <c r="F1237" s="96">
        <f t="shared" si="108"/>
        <v>43970</v>
      </c>
      <c r="G1237" s="71" t="str">
        <f>+CONSOLIDADO[[#This Row],[Codigo Municipio]]&amp;CONSOLIDADO[[#This Row],[Fecha]]</f>
        <v>010743970</v>
      </c>
      <c r="H1237" s="72">
        <f>+IFERROR(VLOOKUP($G1237,TDAcumula!$C$2:$E$2027,3,0),0)</f>
        <v>0</v>
      </c>
      <c r="I1237" s="73">
        <f t="shared" si="105"/>
        <v>2</v>
      </c>
      <c r="J1237" s="74">
        <f>+IF(CONSOLIDADO[[#This Row],[Codigo Municipio]]=E1236,CONSOLIDADO[[#This Row],[Fallecidos Diarios]]+J1236,CONSOLIDADO[[#This Row],[Fallecidos Diarios]])</f>
        <v>0</v>
      </c>
      <c r="K1237" s="75">
        <f t="shared" si="106"/>
        <v>0</v>
      </c>
      <c r="L1237" s="76">
        <f>+IF(CONSOLIDADO[[#This Row],[Codigo Municipio]]=E1236,CONSOLIDADO[[#This Row],[Recuperados Diarios]]+L1236,CONSOLIDADO[[#This Row],[Recuperados Diarios]])</f>
        <v>2</v>
      </c>
      <c r="M1237" s="77" cm="1">
        <f t="array" ref="M1237">+IFERROR(IF(CONSOLIDADO[[#This Row],[Día]]&lt;14,0,INDEX(CONSOLIDADO[Casos Diarios],ROW()-14,1)),0)</f>
        <v>0</v>
      </c>
      <c r="N1237" s="72">
        <f>+IF(CONSOLIDADO[[#This Row],[Clave]]="710143893",1,IF(OR(CONSOLIDADO[[#This Row],[Casos Acumulados]]&gt;0,CONSOLIDADO[[#This Row],[Muertes]]&gt;0),N1236+1,I1237))</f>
        <v>50</v>
      </c>
      <c r="O1237" s="69">
        <f>+IFERROR(VLOOKUP($G1237,TDMuertes!$C$2:$E$534,3,0),0)</f>
        <v>0</v>
      </c>
      <c r="P1237" s="94" t="str">
        <f t="shared" ca="1" si="107"/>
        <v>OUT TIME</v>
      </c>
      <c r="Q1237" s="78">
        <f>+IFERROR(VLOOKUP(CONSOLIDADO[[#This Row],[Codigo Municipio]],TDDia!$A$4:$B$394,2,0),0)</f>
        <v>0</v>
      </c>
    </row>
    <row r="1238" spans="2:17" ht="14.45">
      <c r="B1238">
        <f t="shared" si="109"/>
        <v>7</v>
      </c>
      <c r="C1238" s="69" t="str" cm="1">
        <f t="array" ref="C1238">+INDEX(Table_4[[Departamento]:[Municipio]],FINAL!$B1238,1)</f>
        <v>Atlántida</v>
      </c>
      <c r="D1238" s="69" t="str" cm="1">
        <f t="array" ref="D1238">+INDEX(Table_4[[Departamento]:[Municipio]],FINAL!$B1238,4)</f>
        <v>Tela</v>
      </c>
      <c r="E1238" s="69" t="str" cm="1">
        <f t="array" ref="E1238">+INDEX(Table_4[[Departamento]:[Municipio]],FINAL!$B1238,3)</f>
        <v>0107</v>
      </c>
      <c r="F1238" s="96">
        <f t="shared" si="108"/>
        <v>43971</v>
      </c>
      <c r="G1238" s="71" t="str">
        <f>+CONSOLIDADO[[#This Row],[Codigo Municipio]]&amp;CONSOLIDADO[[#This Row],[Fecha]]</f>
        <v>010743971</v>
      </c>
      <c r="H1238" s="72">
        <f>+IFERROR(VLOOKUP($G1238,TDAcumula!$C$2:$E$2027,3,0),0)</f>
        <v>0</v>
      </c>
      <c r="I1238" s="73">
        <f t="shared" si="105"/>
        <v>2</v>
      </c>
      <c r="J1238" s="74">
        <f>+IF(CONSOLIDADO[[#This Row],[Codigo Municipio]]=E1237,CONSOLIDADO[[#This Row],[Fallecidos Diarios]]+J1237,CONSOLIDADO[[#This Row],[Fallecidos Diarios]])</f>
        <v>0</v>
      </c>
      <c r="K1238" s="75">
        <f t="shared" si="106"/>
        <v>0</v>
      </c>
      <c r="L1238" s="76">
        <f>+IF(CONSOLIDADO[[#This Row],[Codigo Municipio]]=E1237,CONSOLIDADO[[#This Row],[Recuperados Diarios]]+L1237,CONSOLIDADO[[#This Row],[Recuperados Diarios]])</f>
        <v>2</v>
      </c>
      <c r="M1238" s="77" cm="1">
        <f t="array" ref="M1238">+IFERROR(IF(CONSOLIDADO[[#This Row],[Día]]&lt;14,0,INDEX(CONSOLIDADO[Casos Diarios],ROW()-14,1)),0)</f>
        <v>0</v>
      </c>
      <c r="N1238" s="72">
        <f>+IF(CONSOLIDADO[[#This Row],[Clave]]="710143893",1,IF(OR(CONSOLIDADO[[#This Row],[Casos Acumulados]]&gt;0,CONSOLIDADO[[#This Row],[Muertes]]&gt;0),N1237+1,I1238))</f>
        <v>51</v>
      </c>
      <c r="O1238" s="69">
        <f>+IFERROR(VLOOKUP($G1238,TDMuertes!$C$2:$E$534,3,0),0)</f>
        <v>0</v>
      </c>
      <c r="P1238" s="94" t="str">
        <f t="shared" ca="1" si="107"/>
        <v>OUT TIME</v>
      </c>
      <c r="Q1238" s="78">
        <f>+IFERROR(VLOOKUP(CONSOLIDADO[[#This Row],[Codigo Municipio]],TDDia!$A$4:$B$394,2,0),0)</f>
        <v>0</v>
      </c>
    </row>
    <row r="1239" spans="2:17" ht="14.45">
      <c r="B1239">
        <f t="shared" si="109"/>
        <v>7</v>
      </c>
      <c r="C1239" s="69" t="str" cm="1">
        <f t="array" ref="C1239">+INDEX(Table_4[[Departamento]:[Municipio]],FINAL!$B1239,1)</f>
        <v>Atlántida</v>
      </c>
      <c r="D1239" s="69" t="str" cm="1">
        <f t="array" ref="D1239">+INDEX(Table_4[[Departamento]:[Municipio]],FINAL!$B1239,4)</f>
        <v>Tela</v>
      </c>
      <c r="E1239" s="69" t="str" cm="1">
        <f t="array" ref="E1239">+INDEX(Table_4[[Departamento]:[Municipio]],FINAL!$B1239,3)</f>
        <v>0107</v>
      </c>
      <c r="F1239" s="96">
        <f t="shared" si="108"/>
        <v>43972</v>
      </c>
      <c r="G1239" s="71" t="str">
        <f>+CONSOLIDADO[[#This Row],[Codigo Municipio]]&amp;CONSOLIDADO[[#This Row],[Fecha]]</f>
        <v>010743972</v>
      </c>
      <c r="H1239" s="72">
        <f>+IFERROR(VLOOKUP($G1239,TDAcumula!$C$2:$E$2027,3,0),0)</f>
        <v>0</v>
      </c>
      <c r="I1239" s="73">
        <f t="shared" si="105"/>
        <v>2</v>
      </c>
      <c r="J1239" s="74">
        <f>+IF(CONSOLIDADO[[#This Row],[Codigo Municipio]]=E1238,CONSOLIDADO[[#This Row],[Fallecidos Diarios]]+J1238,CONSOLIDADO[[#This Row],[Fallecidos Diarios]])</f>
        <v>0</v>
      </c>
      <c r="K1239" s="75">
        <f t="shared" si="106"/>
        <v>0</v>
      </c>
      <c r="L1239" s="76">
        <f>+IF(CONSOLIDADO[[#This Row],[Codigo Municipio]]=E1238,CONSOLIDADO[[#This Row],[Recuperados Diarios]]+L1238,CONSOLIDADO[[#This Row],[Recuperados Diarios]])</f>
        <v>2</v>
      </c>
      <c r="M1239" s="77" cm="1">
        <f t="array" ref="M1239">+IFERROR(IF(CONSOLIDADO[[#This Row],[Día]]&lt;14,0,INDEX(CONSOLIDADO[Casos Diarios],ROW()-14,1)),0)</f>
        <v>0</v>
      </c>
      <c r="N1239" s="72">
        <f>+IF(CONSOLIDADO[[#This Row],[Clave]]="710143893",1,IF(OR(CONSOLIDADO[[#This Row],[Casos Acumulados]]&gt;0,CONSOLIDADO[[#This Row],[Muertes]]&gt;0),N1238+1,I1239))</f>
        <v>52</v>
      </c>
      <c r="O1239" s="69">
        <f>+IFERROR(VLOOKUP($G1239,TDMuertes!$C$2:$E$534,3,0),0)</f>
        <v>0</v>
      </c>
      <c r="P1239" s="94" t="str">
        <f t="shared" ca="1" si="107"/>
        <v>OUT TIME</v>
      </c>
      <c r="Q1239" s="78">
        <f>+IFERROR(VLOOKUP(CONSOLIDADO[[#This Row],[Codigo Municipio]],TDDia!$A$4:$B$394,2,0),0)</f>
        <v>0</v>
      </c>
    </row>
    <row r="1240" spans="2:17" ht="14.45">
      <c r="B1240">
        <f t="shared" si="109"/>
        <v>7</v>
      </c>
      <c r="C1240" s="69" t="str" cm="1">
        <f t="array" ref="C1240">+INDEX(Table_4[[Departamento]:[Municipio]],FINAL!$B1240,1)</f>
        <v>Atlántida</v>
      </c>
      <c r="D1240" s="69" t="str" cm="1">
        <f t="array" ref="D1240">+INDEX(Table_4[[Departamento]:[Municipio]],FINAL!$B1240,4)</f>
        <v>Tela</v>
      </c>
      <c r="E1240" s="69" t="str" cm="1">
        <f t="array" ref="E1240">+INDEX(Table_4[[Departamento]:[Municipio]],FINAL!$B1240,3)</f>
        <v>0107</v>
      </c>
      <c r="F1240" s="96">
        <f t="shared" si="108"/>
        <v>43973</v>
      </c>
      <c r="G1240" s="71" t="str">
        <f>+CONSOLIDADO[[#This Row],[Codigo Municipio]]&amp;CONSOLIDADO[[#This Row],[Fecha]]</f>
        <v>010743973</v>
      </c>
      <c r="H1240" s="72">
        <f>+IFERROR(VLOOKUP($G1240,TDAcumula!$C$2:$E$2027,3,0),0)</f>
        <v>0</v>
      </c>
      <c r="I1240" s="73">
        <f t="shared" si="105"/>
        <v>2</v>
      </c>
      <c r="J1240" s="74">
        <f>+IF(CONSOLIDADO[[#This Row],[Codigo Municipio]]=E1239,CONSOLIDADO[[#This Row],[Fallecidos Diarios]]+J1239,CONSOLIDADO[[#This Row],[Fallecidos Diarios]])</f>
        <v>0</v>
      </c>
      <c r="K1240" s="75">
        <f t="shared" si="106"/>
        <v>0</v>
      </c>
      <c r="L1240" s="76">
        <f>+IF(CONSOLIDADO[[#This Row],[Codigo Municipio]]=E1239,CONSOLIDADO[[#This Row],[Recuperados Diarios]]+L1239,CONSOLIDADO[[#This Row],[Recuperados Diarios]])</f>
        <v>2</v>
      </c>
      <c r="M1240" s="77" cm="1">
        <f t="array" ref="M1240">+IFERROR(IF(CONSOLIDADO[[#This Row],[Día]]&lt;14,0,INDEX(CONSOLIDADO[Casos Diarios],ROW()-14,1)),0)</f>
        <v>0</v>
      </c>
      <c r="N1240" s="72">
        <f>+IF(CONSOLIDADO[[#This Row],[Clave]]="710143893",1,IF(OR(CONSOLIDADO[[#This Row],[Casos Acumulados]]&gt;0,CONSOLIDADO[[#This Row],[Muertes]]&gt;0),N1239+1,I1240))</f>
        <v>53</v>
      </c>
      <c r="O1240" s="69">
        <f>+IFERROR(VLOOKUP($G1240,TDMuertes!$C$2:$E$534,3,0),0)</f>
        <v>0</v>
      </c>
      <c r="P1240" s="94" t="str">
        <f t="shared" ca="1" si="107"/>
        <v>OUT TIME</v>
      </c>
      <c r="Q1240" s="78">
        <f>+IFERROR(VLOOKUP(CONSOLIDADO[[#This Row],[Codigo Municipio]],TDDia!$A$4:$B$394,2,0),0)</f>
        <v>0</v>
      </c>
    </row>
    <row r="1241" spans="2:17" ht="14.45">
      <c r="B1241">
        <f t="shared" si="109"/>
        <v>7</v>
      </c>
      <c r="C1241" s="69" t="str" cm="1">
        <f t="array" ref="C1241">+INDEX(Table_4[[Departamento]:[Municipio]],FINAL!$B1241,1)</f>
        <v>Atlántida</v>
      </c>
      <c r="D1241" s="69" t="str" cm="1">
        <f t="array" ref="D1241">+INDEX(Table_4[[Departamento]:[Municipio]],FINAL!$B1241,4)</f>
        <v>Tela</v>
      </c>
      <c r="E1241" s="69" t="str" cm="1">
        <f t="array" ref="E1241">+INDEX(Table_4[[Departamento]:[Municipio]],FINAL!$B1241,3)</f>
        <v>0107</v>
      </c>
      <c r="F1241" s="96">
        <f t="shared" si="108"/>
        <v>43974</v>
      </c>
      <c r="G1241" s="71" t="str">
        <f>+CONSOLIDADO[[#This Row],[Codigo Municipio]]&amp;CONSOLIDADO[[#This Row],[Fecha]]</f>
        <v>010743974</v>
      </c>
      <c r="H1241" s="72">
        <f>+IFERROR(VLOOKUP($G1241,TDAcumula!$C$2:$E$2027,3,0),0)</f>
        <v>0</v>
      </c>
      <c r="I1241" s="73">
        <f t="shared" si="105"/>
        <v>2</v>
      </c>
      <c r="J1241" s="74">
        <f>+IF(CONSOLIDADO[[#This Row],[Codigo Municipio]]=E1240,CONSOLIDADO[[#This Row],[Fallecidos Diarios]]+J1240,CONSOLIDADO[[#This Row],[Fallecidos Diarios]])</f>
        <v>0</v>
      </c>
      <c r="K1241" s="75">
        <f t="shared" si="106"/>
        <v>0</v>
      </c>
      <c r="L1241" s="76">
        <f>+IF(CONSOLIDADO[[#This Row],[Codigo Municipio]]=E1240,CONSOLIDADO[[#This Row],[Recuperados Diarios]]+L1240,CONSOLIDADO[[#This Row],[Recuperados Diarios]])</f>
        <v>2</v>
      </c>
      <c r="M1241" s="77" cm="1">
        <f t="array" ref="M1241">+IFERROR(IF(CONSOLIDADO[[#This Row],[Día]]&lt;14,0,INDEX(CONSOLIDADO[Casos Diarios],ROW()-14,1)),0)</f>
        <v>0</v>
      </c>
      <c r="N1241" s="72">
        <f>+IF(CONSOLIDADO[[#This Row],[Clave]]="710143893",1,IF(OR(CONSOLIDADO[[#This Row],[Casos Acumulados]]&gt;0,CONSOLIDADO[[#This Row],[Muertes]]&gt;0),N1240+1,I1241))</f>
        <v>54</v>
      </c>
      <c r="O1241" s="69">
        <f>+IFERROR(VLOOKUP($G1241,TDMuertes!$C$2:$E$534,3,0),0)</f>
        <v>0</v>
      </c>
      <c r="P1241" s="94" t="str">
        <f t="shared" ca="1" si="107"/>
        <v>OUT TIME</v>
      </c>
      <c r="Q1241" s="78">
        <f>+IFERROR(VLOOKUP(CONSOLIDADO[[#This Row],[Codigo Municipio]],TDDia!$A$4:$B$394,2,0),0)</f>
        <v>0</v>
      </c>
    </row>
    <row r="1242" spans="2:17" ht="14.45">
      <c r="B1242">
        <f t="shared" si="109"/>
        <v>7</v>
      </c>
      <c r="C1242" s="69" t="str" cm="1">
        <f t="array" ref="C1242">+INDEX(Table_4[[Departamento]:[Municipio]],FINAL!$B1242,1)</f>
        <v>Atlántida</v>
      </c>
      <c r="D1242" s="69" t="str" cm="1">
        <f t="array" ref="D1242">+INDEX(Table_4[[Departamento]:[Municipio]],FINAL!$B1242,4)</f>
        <v>Tela</v>
      </c>
      <c r="E1242" s="69" t="str" cm="1">
        <f t="array" ref="E1242">+INDEX(Table_4[[Departamento]:[Municipio]],FINAL!$B1242,3)</f>
        <v>0107</v>
      </c>
      <c r="F1242" s="96">
        <f t="shared" si="108"/>
        <v>43975</v>
      </c>
      <c r="G1242" s="71" t="str">
        <f>+CONSOLIDADO[[#This Row],[Codigo Municipio]]&amp;CONSOLIDADO[[#This Row],[Fecha]]</f>
        <v>010743975</v>
      </c>
      <c r="H1242" s="72">
        <f>+IFERROR(VLOOKUP($G1242,TDAcumula!$C$2:$E$2027,3,0),0)</f>
        <v>0</v>
      </c>
      <c r="I1242" s="73">
        <f t="shared" si="105"/>
        <v>2</v>
      </c>
      <c r="J1242" s="74">
        <f>+IF(CONSOLIDADO[[#This Row],[Codigo Municipio]]=E1241,CONSOLIDADO[[#This Row],[Fallecidos Diarios]]+J1241,CONSOLIDADO[[#This Row],[Fallecidos Diarios]])</f>
        <v>0</v>
      </c>
      <c r="K1242" s="75">
        <f t="shared" si="106"/>
        <v>0</v>
      </c>
      <c r="L1242" s="76">
        <f>+IF(CONSOLIDADO[[#This Row],[Codigo Municipio]]=E1241,CONSOLIDADO[[#This Row],[Recuperados Diarios]]+L1241,CONSOLIDADO[[#This Row],[Recuperados Diarios]])</f>
        <v>2</v>
      </c>
      <c r="M1242" s="77" cm="1">
        <f t="array" ref="M1242">+IFERROR(IF(CONSOLIDADO[[#This Row],[Día]]&lt;14,0,INDEX(CONSOLIDADO[Casos Diarios],ROW()-14,1)),0)</f>
        <v>0</v>
      </c>
      <c r="N1242" s="72">
        <f>+IF(CONSOLIDADO[[#This Row],[Clave]]="710143893",1,IF(OR(CONSOLIDADO[[#This Row],[Casos Acumulados]]&gt;0,CONSOLIDADO[[#This Row],[Muertes]]&gt;0),N1241+1,I1242))</f>
        <v>55</v>
      </c>
      <c r="O1242" s="69">
        <f>+IFERROR(VLOOKUP($G1242,TDMuertes!$C$2:$E$534,3,0),0)</f>
        <v>0</v>
      </c>
      <c r="P1242" s="94" t="str">
        <f t="shared" ca="1" si="107"/>
        <v>OUT TIME</v>
      </c>
      <c r="Q1242" s="78">
        <f>+IFERROR(VLOOKUP(CONSOLIDADO[[#This Row],[Codigo Municipio]],TDDia!$A$4:$B$394,2,0),0)</f>
        <v>0</v>
      </c>
    </row>
    <row r="1243" spans="2:17" ht="14.45">
      <c r="B1243">
        <f t="shared" si="109"/>
        <v>7</v>
      </c>
      <c r="C1243" s="69" t="str" cm="1">
        <f t="array" ref="C1243">+INDEX(Table_4[[Departamento]:[Municipio]],FINAL!$B1243,1)</f>
        <v>Atlántida</v>
      </c>
      <c r="D1243" s="69" t="str" cm="1">
        <f t="array" ref="D1243">+INDEX(Table_4[[Departamento]:[Municipio]],FINAL!$B1243,4)</f>
        <v>Tela</v>
      </c>
      <c r="E1243" s="69" t="str" cm="1">
        <f t="array" ref="E1243">+INDEX(Table_4[[Departamento]:[Municipio]],FINAL!$B1243,3)</f>
        <v>0107</v>
      </c>
      <c r="F1243" s="96">
        <f t="shared" si="108"/>
        <v>43976</v>
      </c>
      <c r="G1243" s="71" t="str">
        <f>+CONSOLIDADO[[#This Row],[Codigo Municipio]]&amp;CONSOLIDADO[[#This Row],[Fecha]]</f>
        <v>010743976</v>
      </c>
      <c r="H1243" s="72">
        <f>+IFERROR(VLOOKUP($G1243,TDAcumula!$C$2:$E$2027,3,0),0)</f>
        <v>0</v>
      </c>
      <c r="I1243" s="73">
        <f t="shared" si="105"/>
        <v>2</v>
      </c>
      <c r="J1243" s="74">
        <f>+IF(CONSOLIDADO[[#This Row],[Codigo Municipio]]=E1242,CONSOLIDADO[[#This Row],[Fallecidos Diarios]]+J1242,CONSOLIDADO[[#This Row],[Fallecidos Diarios]])</f>
        <v>0</v>
      </c>
      <c r="K1243" s="75">
        <f t="shared" si="106"/>
        <v>0</v>
      </c>
      <c r="L1243" s="76">
        <f>+IF(CONSOLIDADO[[#This Row],[Codigo Municipio]]=E1242,CONSOLIDADO[[#This Row],[Recuperados Diarios]]+L1242,CONSOLIDADO[[#This Row],[Recuperados Diarios]])</f>
        <v>2</v>
      </c>
      <c r="M1243" s="77" cm="1">
        <f t="array" ref="M1243">+IFERROR(IF(CONSOLIDADO[[#This Row],[Día]]&lt;14,0,INDEX(CONSOLIDADO[Casos Diarios],ROW()-14,1)),0)</f>
        <v>0</v>
      </c>
      <c r="N1243" s="72">
        <f>+IF(CONSOLIDADO[[#This Row],[Clave]]="710143893",1,IF(OR(CONSOLIDADO[[#This Row],[Casos Acumulados]]&gt;0,CONSOLIDADO[[#This Row],[Muertes]]&gt;0),N1242+1,I1243))</f>
        <v>56</v>
      </c>
      <c r="O1243" s="69">
        <f>+IFERROR(VLOOKUP($G1243,TDMuertes!$C$2:$E$534,3,0),0)</f>
        <v>0</v>
      </c>
      <c r="P1243" s="94" t="str">
        <f t="shared" ca="1" si="107"/>
        <v>OUT TIME</v>
      </c>
      <c r="Q1243" s="78">
        <f>+IFERROR(VLOOKUP(CONSOLIDADO[[#This Row],[Codigo Municipio]],TDDia!$A$4:$B$394,2,0),0)</f>
        <v>0</v>
      </c>
    </row>
    <row r="1244" spans="2:17" ht="14.45">
      <c r="B1244">
        <f t="shared" si="109"/>
        <v>7</v>
      </c>
      <c r="C1244" s="69" t="str" cm="1">
        <f t="array" ref="C1244">+INDEX(Table_4[[Departamento]:[Municipio]],FINAL!$B1244,1)</f>
        <v>Atlántida</v>
      </c>
      <c r="D1244" s="69" t="str" cm="1">
        <f t="array" ref="D1244">+INDEX(Table_4[[Departamento]:[Municipio]],FINAL!$B1244,4)</f>
        <v>Tela</v>
      </c>
      <c r="E1244" s="69" t="str" cm="1">
        <f t="array" ref="E1244">+INDEX(Table_4[[Departamento]:[Municipio]],FINAL!$B1244,3)</f>
        <v>0107</v>
      </c>
      <c r="F1244" s="96">
        <f t="shared" si="108"/>
        <v>43977</v>
      </c>
      <c r="G1244" s="71" t="str">
        <f>+CONSOLIDADO[[#This Row],[Codigo Municipio]]&amp;CONSOLIDADO[[#This Row],[Fecha]]</f>
        <v>010743977</v>
      </c>
      <c r="H1244" s="72">
        <f>+IFERROR(VLOOKUP($G1244,TDAcumula!$C$2:$E$2027,3,0),0)</f>
        <v>0</v>
      </c>
      <c r="I1244" s="73">
        <f t="shared" si="105"/>
        <v>2</v>
      </c>
      <c r="J1244" s="74">
        <f>+IF(CONSOLIDADO[[#This Row],[Codigo Municipio]]=E1243,CONSOLIDADO[[#This Row],[Fallecidos Diarios]]+J1243,CONSOLIDADO[[#This Row],[Fallecidos Diarios]])</f>
        <v>0</v>
      </c>
      <c r="K1244" s="75">
        <f t="shared" si="106"/>
        <v>0</v>
      </c>
      <c r="L1244" s="76">
        <f>+IF(CONSOLIDADO[[#This Row],[Codigo Municipio]]=E1243,CONSOLIDADO[[#This Row],[Recuperados Diarios]]+L1243,CONSOLIDADO[[#This Row],[Recuperados Diarios]])</f>
        <v>2</v>
      </c>
      <c r="M1244" s="77" cm="1">
        <f t="array" ref="M1244">+IFERROR(IF(CONSOLIDADO[[#This Row],[Día]]&lt;14,0,INDEX(CONSOLIDADO[Casos Diarios],ROW()-14,1)),0)</f>
        <v>0</v>
      </c>
      <c r="N1244" s="72">
        <f>+IF(CONSOLIDADO[[#This Row],[Clave]]="710143893",1,IF(OR(CONSOLIDADO[[#This Row],[Casos Acumulados]]&gt;0,CONSOLIDADO[[#This Row],[Muertes]]&gt;0),N1243+1,I1244))</f>
        <v>57</v>
      </c>
      <c r="O1244" s="69">
        <f>+IFERROR(VLOOKUP($G1244,TDMuertes!$C$2:$E$534,3,0),0)</f>
        <v>0</v>
      </c>
      <c r="P1244" s="94" t="str">
        <f t="shared" ca="1" si="107"/>
        <v>OUT TIME</v>
      </c>
      <c r="Q1244" s="78">
        <f>+IFERROR(VLOOKUP(CONSOLIDADO[[#This Row],[Codigo Municipio]],TDDia!$A$4:$B$394,2,0),0)</f>
        <v>0</v>
      </c>
    </row>
    <row r="1245" spans="2:17" ht="14.45">
      <c r="B1245">
        <f t="shared" si="109"/>
        <v>7</v>
      </c>
      <c r="C1245" s="69" t="str" cm="1">
        <f t="array" ref="C1245">+INDEX(Table_4[[Departamento]:[Municipio]],FINAL!$B1245,1)</f>
        <v>Atlántida</v>
      </c>
      <c r="D1245" s="69" t="str" cm="1">
        <f t="array" ref="D1245">+INDEX(Table_4[[Departamento]:[Municipio]],FINAL!$B1245,4)</f>
        <v>Tela</v>
      </c>
      <c r="E1245" s="69" t="str" cm="1">
        <f t="array" ref="E1245">+INDEX(Table_4[[Departamento]:[Municipio]],FINAL!$B1245,3)</f>
        <v>0107</v>
      </c>
      <c r="F1245" s="96">
        <f t="shared" si="108"/>
        <v>43978</v>
      </c>
      <c r="G1245" s="71" t="str">
        <f>+CONSOLIDADO[[#This Row],[Codigo Municipio]]&amp;CONSOLIDADO[[#This Row],[Fecha]]</f>
        <v>010743978</v>
      </c>
      <c r="H1245" s="72">
        <f>+IFERROR(VLOOKUP($G1245,TDAcumula!$C$2:$E$2027,3,0),0)</f>
        <v>0</v>
      </c>
      <c r="I1245" s="73">
        <f t="shared" si="105"/>
        <v>2</v>
      </c>
      <c r="J1245" s="74">
        <f>+IF(CONSOLIDADO[[#This Row],[Codigo Municipio]]=E1244,CONSOLIDADO[[#This Row],[Fallecidos Diarios]]+J1244,CONSOLIDADO[[#This Row],[Fallecidos Diarios]])</f>
        <v>0</v>
      </c>
      <c r="K1245" s="75">
        <f t="shared" si="106"/>
        <v>0</v>
      </c>
      <c r="L1245" s="76">
        <f>+IF(CONSOLIDADO[[#This Row],[Codigo Municipio]]=E1244,CONSOLIDADO[[#This Row],[Recuperados Diarios]]+L1244,CONSOLIDADO[[#This Row],[Recuperados Diarios]])</f>
        <v>2</v>
      </c>
      <c r="M1245" s="77" cm="1">
        <f t="array" ref="M1245">+IFERROR(IF(CONSOLIDADO[[#This Row],[Día]]&lt;14,0,INDEX(CONSOLIDADO[Casos Diarios],ROW()-14,1)),0)</f>
        <v>0</v>
      </c>
      <c r="N1245" s="72">
        <f>+IF(CONSOLIDADO[[#This Row],[Clave]]="710143893",1,IF(OR(CONSOLIDADO[[#This Row],[Casos Acumulados]]&gt;0,CONSOLIDADO[[#This Row],[Muertes]]&gt;0),N1244+1,I1245))</f>
        <v>58</v>
      </c>
      <c r="O1245" s="69">
        <f>+IFERROR(VLOOKUP($G1245,TDMuertes!$C$2:$E$534,3,0),0)</f>
        <v>0</v>
      </c>
      <c r="P1245" s="94" t="str">
        <f t="shared" ca="1" si="107"/>
        <v>OUT TIME</v>
      </c>
      <c r="Q1245" s="78">
        <f>+IFERROR(VLOOKUP(CONSOLIDADO[[#This Row],[Codigo Municipio]],TDDia!$A$4:$B$394,2,0),0)</f>
        <v>0</v>
      </c>
    </row>
    <row r="1246" spans="2:17" ht="14.45">
      <c r="B1246">
        <f t="shared" si="109"/>
        <v>7</v>
      </c>
      <c r="C1246" s="69" t="str" cm="1">
        <f t="array" ref="C1246">+INDEX(Table_4[[Departamento]:[Municipio]],FINAL!$B1246,1)</f>
        <v>Atlántida</v>
      </c>
      <c r="D1246" s="69" t="str" cm="1">
        <f t="array" ref="D1246">+INDEX(Table_4[[Departamento]:[Municipio]],FINAL!$B1246,4)</f>
        <v>Tela</v>
      </c>
      <c r="E1246" s="69" t="str" cm="1">
        <f t="array" ref="E1246">+INDEX(Table_4[[Departamento]:[Municipio]],FINAL!$B1246,3)</f>
        <v>0107</v>
      </c>
      <c r="F1246" s="96">
        <f t="shared" si="108"/>
        <v>43979</v>
      </c>
      <c r="G1246" s="71" t="str">
        <f>+CONSOLIDADO[[#This Row],[Codigo Municipio]]&amp;CONSOLIDADO[[#This Row],[Fecha]]</f>
        <v>010743979</v>
      </c>
      <c r="H1246" s="72">
        <f>+IFERROR(VLOOKUP($G1246,TDAcumula!$C$2:$E$2027,3,0),0)</f>
        <v>0</v>
      </c>
      <c r="I1246" s="73">
        <f t="shared" si="105"/>
        <v>2</v>
      </c>
      <c r="J1246" s="74">
        <f>+IF(CONSOLIDADO[[#This Row],[Codigo Municipio]]=E1245,CONSOLIDADO[[#This Row],[Fallecidos Diarios]]+J1245,CONSOLIDADO[[#This Row],[Fallecidos Diarios]])</f>
        <v>0</v>
      </c>
      <c r="K1246" s="75">
        <f t="shared" si="106"/>
        <v>0</v>
      </c>
      <c r="L1246" s="76">
        <f>+IF(CONSOLIDADO[[#This Row],[Codigo Municipio]]=E1245,CONSOLIDADO[[#This Row],[Recuperados Diarios]]+L1245,CONSOLIDADO[[#This Row],[Recuperados Diarios]])</f>
        <v>2</v>
      </c>
      <c r="M1246" s="77" cm="1">
        <f t="array" ref="M1246">+IFERROR(IF(CONSOLIDADO[[#This Row],[Día]]&lt;14,0,INDEX(CONSOLIDADO[Casos Diarios],ROW()-14,1)),0)</f>
        <v>0</v>
      </c>
      <c r="N1246" s="72">
        <f>+IF(CONSOLIDADO[[#This Row],[Clave]]="710143893",1,IF(OR(CONSOLIDADO[[#This Row],[Casos Acumulados]]&gt;0,CONSOLIDADO[[#This Row],[Muertes]]&gt;0),N1245+1,I1246))</f>
        <v>59</v>
      </c>
      <c r="O1246" s="69">
        <f>+IFERROR(VLOOKUP($G1246,TDMuertes!$C$2:$E$534,3,0),0)</f>
        <v>0</v>
      </c>
      <c r="P1246" s="94" t="str">
        <f t="shared" ca="1" si="107"/>
        <v>OUT TIME</v>
      </c>
      <c r="Q1246" s="78">
        <f>+IFERROR(VLOOKUP(CONSOLIDADO[[#This Row],[Codigo Municipio]],TDDia!$A$4:$B$394,2,0),0)</f>
        <v>0</v>
      </c>
    </row>
    <row r="1247" spans="2:17" ht="14.45">
      <c r="B1247">
        <f t="shared" si="109"/>
        <v>7</v>
      </c>
      <c r="C1247" s="69" t="str" cm="1">
        <f t="array" ref="C1247">+INDEX(Table_4[[Departamento]:[Municipio]],FINAL!$B1247,1)</f>
        <v>Atlántida</v>
      </c>
      <c r="D1247" s="69" t="str" cm="1">
        <f t="array" ref="D1247">+INDEX(Table_4[[Departamento]:[Municipio]],FINAL!$B1247,4)</f>
        <v>Tela</v>
      </c>
      <c r="E1247" s="69" t="str" cm="1">
        <f t="array" ref="E1247">+INDEX(Table_4[[Departamento]:[Municipio]],FINAL!$B1247,3)</f>
        <v>0107</v>
      </c>
      <c r="F1247" s="96">
        <f t="shared" si="108"/>
        <v>43980</v>
      </c>
      <c r="G1247" s="71" t="str">
        <f>+CONSOLIDADO[[#This Row],[Codigo Municipio]]&amp;CONSOLIDADO[[#This Row],[Fecha]]</f>
        <v>010743980</v>
      </c>
      <c r="H1247" s="72">
        <f>+IFERROR(VLOOKUP($G1247,TDAcumula!$C$2:$E$2027,3,0),0)</f>
        <v>0</v>
      </c>
      <c r="I1247" s="73">
        <f t="shared" si="105"/>
        <v>2</v>
      </c>
      <c r="J1247" s="74">
        <f>+IF(CONSOLIDADO[[#This Row],[Codigo Municipio]]=E1246,CONSOLIDADO[[#This Row],[Fallecidos Diarios]]+J1246,CONSOLIDADO[[#This Row],[Fallecidos Diarios]])</f>
        <v>0</v>
      </c>
      <c r="K1247" s="75">
        <f t="shared" si="106"/>
        <v>0</v>
      </c>
      <c r="L1247" s="76">
        <f>+IF(CONSOLIDADO[[#This Row],[Codigo Municipio]]=E1246,CONSOLIDADO[[#This Row],[Recuperados Diarios]]+L1246,CONSOLIDADO[[#This Row],[Recuperados Diarios]])</f>
        <v>2</v>
      </c>
      <c r="M1247" s="77" cm="1">
        <f t="array" ref="M1247">+IFERROR(IF(CONSOLIDADO[[#This Row],[Día]]&lt;14,0,INDEX(CONSOLIDADO[Casos Diarios],ROW()-14,1)),0)</f>
        <v>0</v>
      </c>
      <c r="N1247" s="72">
        <f>+IF(CONSOLIDADO[[#This Row],[Clave]]="710143893",1,IF(OR(CONSOLIDADO[[#This Row],[Casos Acumulados]]&gt;0,CONSOLIDADO[[#This Row],[Muertes]]&gt;0),N1246+1,I1247))</f>
        <v>60</v>
      </c>
      <c r="O1247" s="69">
        <f>+IFERROR(VLOOKUP($G1247,TDMuertes!$C$2:$E$534,3,0),0)</f>
        <v>0</v>
      </c>
      <c r="P1247" s="94" t="str">
        <f t="shared" ca="1" si="107"/>
        <v>OUT TIME</v>
      </c>
      <c r="Q1247" s="78">
        <f>+IFERROR(VLOOKUP(CONSOLIDADO[[#This Row],[Codigo Municipio]],TDDia!$A$4:$B$394,2,0),0)</f>
        <v>0</v>
      </c>
    </row>
    <row r="1248" spans="2:17" ht="14.45">
      <c r="B1248">
        <f t="shared" si="109"/>
        <v>7</v>
      </c>
      <c r="C1248" s="69" t="str" cm="1">
        <f t="array" ref="C1248">+INDEX(Table_4[[Departamento]:[Municipio]],FINAL!$B1248,1)</f>
        <v>Atlántida</v>
      </c>
      <c r="D1248" s="69" t="str" cm="1">
        <f t="array" ref="D1248">+INDEX(Table_4[[Departamento]:[Municipio]],FINAL!$B1248,4)</f>
        <v>Tela</v>
      </c>
      <c r="E1248" s="69" t="str" cm="1">
        <f t="array" ref="E1248">+INDEX(Table_4[[Departamento]:[Municipio]],FINAL!$B1248,3)</f>
        <v>0107</v>
      </c>
      <c r="F1248" s="96">
        <f t="shared" si="108"/>
        <v>43981</v>
      </c>
      <c r="G1248" s="71" t="str">
        <f>+CONSOLIDADO[[#This Row],[Codigo Municipio]]&amp;CONSOLIDADO[[#This Row],[Fecha]]</f>
        <v>010743981</v>
      </c>
      <c r="H1248" s="72">
        <f>+IFERROR(VLOOKUP($G1248,TDAcumula!$C$2:$E$2027,3,0),0)</f>
        <v>0</v>
      </c>
      <c r="I1248" s="73">
        <f t="shared" si="105"/>
        <v>2</v>
      </c>
      <c r="J1248" s="74">
        <f>+IF(CONSOLIDADO[[#This Row],[Codigo Municipio]]=E1247,CONSOLIDADO[[#This Row],[Fallecidos Diarios]]+J1247,CONSOLIDADO[[#This Row],[Fallecidos Diarios]])</f>
        <v>0</v>
      </c>
      <c r="K1248" s="75">
        <f t="shared" si="106"/>
        <v>0</v>
      </c>
      <c r="L1248" s="76">
        <f>+IF(CONSOLIDADO[[#This Row],[Codigo Municipio]]=E1247,CONSOLIDADO[[#This Row],[Recuperados Diarios]]+L1247,CONSOLIDADO[[#This Row],[Recuperados Diarios]])</f>
        <v>2</v>
      </c>
      <c r="M1248" s="77" cm="1">
        <f t="array" ref="M1248">+IFERROR(IF(CONSOLIDADO[[#This Row],[Día]]&lt;14,0,INDEX(CONSOLIDADO[Casos Diarios],ROW()-14,1)),0)</f>
        <v>0</v>
      </c>
      <c r="N1248" s="72">
        <f>+IF(CONSOLIDADO[[#This Row],[Clave]]="710143893",1,IF(OR(CONSOLIDADO[[#This Row],[Casos Acumulados]]&gt;0,CONSOLIDADO[[#This Row],[Muertes]]&gt;0),N1247+1,I1248))</f>
        <v>61</v>
      </c>
      <c r="O1248" s="69">
        <f>+IFERROR(VLOOKUP($G1248,TDMuertes!$C$2:$E$534,3,0),0)</f>
        <v>0</v>
      </c>
      <c r="P1248" s="94" t="str">
        <f t="shared" ca="1" si="107"/>
        <v>OUT TIME</v>
      </c>
      <c r="Q1248" s="78">
        <f>+IFERROR(VLOOKUP(CONSOLIDADO[[#This Row],[Codigo Municipio]],TDDia!$A$4:$B$394,2,0),0)</f>
        <v>0</v>
      </c>
    </row>
    <row r="1249" spans="2:17" ht="14.45">
      <c r="B1249">
        <f t="shared" si="109"/>
        <v>7</v>
      </c>
      <c r="C1249" s="69" t="str" cm="1">
        <f t="array" ref="C1249">+INDEX(Table_4[[Departamento]:[Municipio]],FINAL!$B1249,1)</f>
        <v>Atlántida</v>
      </c>
      <c r="D1249" s="69" t="str" cm="1">
        <f t="array" ref="D1249">+INDEX(Table_4[[Departamento]:[Municipio]],FINAL!$B1249,4)</f>
        <v>Tela</v>
      </c>
      <c r="E1249" s="69" t="str" cm="1">
        <f t="array" ref="E1249">+INDEX(Table_4[[Departamento]:[Municipio]],FINAL!$B1249,3)</f>
        <v>0107</v>
      </c>
      <c r="F1249" s="96">
        <f t="shared" si="108"/>
        <v>43982</v>
      </c>
      <c r="G1249" s="71" t="str">
        <f>+CONSOLIDADO[[#This Row],[Codigo Municipio]]&amp;CONSOLIDADO[[#This Row],[Fecha]]</f>
        <v>010743982</v>
      </c>
      <c r="H1249" s="72">
        <f>+IFERROR(VLOOKUP($G1249,TDAcumula!$C$2:$E$2027,3,0),0)</f>
        <v>0</v>
      </c>
      <c r="I1249" s="73">
        <f t="shared" si="105"/>
        <v>2</v>
      </c>
      <c r="J1249" s="74">
        <f>+IF(CONSOLIDADO[[#This Row],[Codigo Municipio]]=E1248,CONSOLIDADO[[#This Row],[Fallecidos Diarios]]+J1248,CONSOLIDADO[[#This Row],[Fallecidos Diarios]])</f>
        <v>0</v>
      </c>
      <c r="K1249" s="75">
        <f t="shared" si="106"/>
        <v>0</v>
      </c>
      <c r="L1249" s="76">
        <f>+IF(CONSOLIDADO[[#This Row],[Codigo Municipio]]=E1248,CONSOLIDADO[[#This Row],[Recuperados Diarios]]+L1248,CONSOLIDADO[[#This Row],[Recuperados Diarios]])</f>
        <v>2</v>
      </c>
      <c r="M1249" s="77" cm="1">
        <f t="array" ref="M1249">+IFERROR(IF(CONSOLIDADO[[#This Row],[Día]]&lt;14,0,INDEX(CONSOLIDADO[Casos Diarios],ROW()-14,1)),0)</f>
        <v>0</v>
      </c>
      <c r="N1249" s="72">
        <f>+IF(CONSOLIDADO[[#This Row],[Clave]]="710143893",1,IF(OR(CONSOLIDADO[[#This Row],[Casos Acumulados]]&gt;0,CONSOLIDADO[[#This Row],[Muertes]]&gt;0),N1248+1,I1249))</f>
        <v>62</v>
      </c>
      <c r="O1249" s="69">
        <f>+IFERROR(VLOOKUP($G1249,TDMuertes!$C$2:$E$534,3,0),0)</f>
        <v>0</v>
      </c>
      <c r="P1249" s="94" t="str">
        <f t="shared" ca="1" si="107"/>
        <v>OUT TIME</v>
      </c>
      <c r="Q1249" s="78">
        <f>+IFERROR(VLOOKUP(CONSOLIDADO[[#This Row],[Codigo Municipio]],TDDia!$A$4:$B$394,2,0),0)</f>
        <v>0</v>
      </c>
    </row>
    <row r="1250" spans="2:17" ht="14.45">
      <c r="B1250">
        <f t="shared" si="109"/>
        <v>7</v>
      </c>
      <c r="C1250" s="69" t="str" cm="1">
        <f t="array" ref="C1250">+INDEX(Table_4[[Departamento]:[Municipio]],FINAL!$B1250,1)</f>
        <v>Atlántida</v>
      </c>
      <c r="D1250" s="69" t="str" cm="1">
        <f t="array" ref="D1250">+INDEX(Table_4[[Departamento]:[Municipio]],FINAL!$B1250,4)</f>
        <v>Tela</v>
      </c>
      <c r="E1250" s="69" t="str" cm="1">
        <f t="array" ref="E1250">+INDEX(Table_4[[Departamento]:[Municipio]],FINAL!$B1250,3)</f>
        <v>0107</v>
      </c>
      <c r="F1250" s="96">
        <f t="shared" si="108"/>
        <v>43983</v>
      </c>
      <c r="G1250" s="71" t="str">
        <f>+CONSOLIDADO[[#This Row],[Codigo Municipio]]&amp;CONSOLIDADO[[#This Row],[Fecha]]</f>
        <v>010743983</v>
      </c>
      <c r="H1250" s="72">
        <f>+IFERROR(VLOOKUP($G1250,TDAcumula!$C$2:$E$2027,3,0),0)</f>
        <v>0</v>
      </c>
      <c r="I1250" s="73">
        <f t="shared" si="105"/>
        <v>2</v>
      </c>
      <c r="J1250" s="74">
        <f>+IF(CONSOLIDADO[[#This Row],[Codigo Municipio]]=E1249,CONSOLIDADO[[#This Row],[Fallecidos Diarios]]+J1249,CONSOLIDADO[[#This Row],[Fallecidos Diarios]])</f>
        <v>0</v>
      </c>
      <c r="K1250" s="75">
        <f t="shared" si="106"/>
        <v>0</v>
      </c>
      <c r="L1250" s="76">
        <f>+IF(CONSOLIDADO[[#This Row],[Codigo Municipio]]=E1249,CONSOLIDADO[[#This Row],[Recuperados Diarios]]+L1249,CONSOLIDADO[[#This Row],[Recuperados Diarios]])</f>
        <v>2</v>
      </c>
      <c r="M1250" s="77" cm="1">
        <f t="array" ref="M1250">+IFERROR(IF(CONSOLIDADO[[#This Row],[Día]]&lt;14,0,INDEX(CONSOLIDADO[Casos Diarios],ROW()-14,1)),0)</f>
        <v>0</v>
      </c>
      <c r="N1250" s="72">
        <f>+IF(CONSOLIDADO[[#This Row],[Clave]]="710143893",1,IF(OR(CONSOLIDADO[[#This Row],[Casos Acumulados]]&gt;0,CONSOLIDADO[[#This Row],[Muertes]]&gt;0),N1249+1,I1250))</f>
        <v>63</v>
      </c>
      <c r="O1250" s="69">
        <f>+IFERROR(VLOOKUP($G1250,TDMuertes!$C$2:$E$534,3,0),0)</f>
        <v>0</v>
      </c>
      <c r="P1250" s="94" t="str">
        <f t="shared" ca="1" si="107"/>
        <v>OUT TIME</v>
      </c>
      <c r="Q1250" s="78">
        <f>+IFERROR(VLOOKUP(CONSOLIDADO[[#This Row],[Codigo Municipio]],TDDia!$A$4:$B$394,2,0),0)</f>
        <v>0</v>
      </c>
    </row>
    <row r="1251" spans="2:17" ht="14.45">
      <c r="B1251">
        <f t="shared" si="109"/>
        <v>7</v>
      </c>
      <c r="C1251" s="69" t="str" cm="1">
        <f t="array" ref="C1251">+INDEX(Table_4[[Departamento]:[Municipio]],FINAL!$B1251,1)</f>
        <v>Atlántida</v>
      </c>
      <c r="D1251" s="69" t="str" cm="1">
        <f t="array" ref="D1251">+INDEX(Table_4[[Departamento]:[Municipio]],FINAL!$B1251,4)</f>
        <v>Tela</v>
      </c>
      <c r="E1251" s="69" t="str" cm="1">
        <f t="array" ref="E1251">+INDEX(Table_4[[Departamento]:[Municipio]],FINAL!$B1251,3)</f>
        <v>0107</v>
      </c>
      <c r="F1251" s="96">
        <f t="shared" si="108"/>
        <v>43984</v>
      </c>
      <c r="G1251" s="71" t="str">
        <f>+CONSOLIDADO[[#This Row],[Codigo Municipio]]&amp;CONSOLIDADO[[#This Row],[Fecha]]</f>
        <v>010743984</v>
      </c>
      <c r="H1251" s="72">
        <f>+IFERROR(VLOOKUP($G1251,TDAcumula!$C$2:$E$2027,3,0),0)</f>
        <v>0</v>
      </c>
      <c r="I1251" s="73">
        <f t="shared" si="105"/>
        <v>2</v>
      </c>
      <c r="J1251" s="74">
        <f>+IF(CONSOLIDADO[[#This Row],[Codigo Municipio]]=E1250,CONSOLIDADO[[#This Row],[Fallecidos Diarios]]+J1250,CONSOLIDADO[[#This Row],[Fallecidos Diarios]])</f>
        <v>0</v>
      </c>
      <c r="K1251" s="75">
        <f t="shared" si="106"/>
        <v>0</v>
      </c>
      <c r="L1251" s="76">
        <f>+IF(CONSOLIDADO[[#This Row],[Codigo Municipio]]=E1250,CONSOLIDADO[[#This Row],[Recuperados Diarios]]+L1250,CONSOLIDADO[[#This Row],[Recuperados Diarios]])</f>
        <v>2</v>
      </c>
      <c r="M1251" s="77" cm="1">
        <f t="array" ref="M1251">+IFERROR(IF(CONSOLIDADO[[#This Row],[Día]]&lt;14,0,INDEX(CONSOLIDADO[Casos Diarios],ROW()-14,1)),0)</f>
        <v>0</v>
      </c>
      <c r="N1251" s="72">
        <f>+IF(CONSOLIDADO[[#This Row],[Clave]]="710143893",1,IF(OR(CONSOLIDADO[[#This Row],[Casos Acumulados]]&gt;0,CONSOLIDADO[[#This Row],[Muertes]]&gt;0),N1250+1,I1251))</f>
        <v>64</v>
      </c>
      <c r="O1251" s="69">
        <f>+IFERROR(VLOOKUP($G1251,TDMuertes!$C$2:$E$534,3,0),0)</f>
        <v>0</v>
      </c>
      <c r="P1251" s="94" t="str">
        <f t="shared" ca="1" si="107"/>
        <v>OUT TIME</v>
      </c>
      <c r="Q1251" s="78">
        <f>+IFERROR(VLOOKUP(CONSOLIDADO[[#This Row],[Codigo Municipio]],TDDia!$A$4:$B$394,2,0),0)</f>
        <v>0</v>
      </c>
    </row>
    <row r="1252" spans="2:17" ht="14.45">
      <c r="B1252">
        <f t="shared" si="109"/>
        <v>7</v>
      </c>
      <c r="C1252" s="69" t="str" cm="1">
        <f t="array" ref="C1252">+INDEX(Table_4[[Departamento]:[Municipio]],FINAL!$B1252,1)</f>
        <v>Atlántida</v>
      </c>
      <c r="D1252" s="69" t="str" cm="1">
        <f t="array" ref="D1252">+INDEX(Table_4[[Departamento]:[Municipio]],FINAL!$B1252,4)</f>
        <v>Tela</v>
      </c>
      <c r="E1252" s="69" t="str" cm="1">
        <f t="array" ref="E1252">+INDEX(Table_4[[Departamento]:[Municipio]],FINAL!$B1252,3)</f>
        <v>0107</v>
      </c>
      <c r="F1252" s="96">
        <f t="shared" si="108"/>
        <v>43985</v>
      </c>
      <c r="G1252" s="71" t="str">
        <f>+CONSOLIDADO[[#This Row],[Codigo Municipio]]&amp;CONSOLIDADO[[#This Row],[Fecha]]</f>
        <v>010743985</v>
      </c>
      <c r="H1252" s="72">
        <f>+IFERROR(VLOOKUP($G1252,TDAcumula!$C$2:$E$2027,3,0),0)</f>
        <v>0</v>
      </c>
      <c r="I1252" s="73">
        <f t="shared" si="105"/>
        <v>2</v>
      </c>
      <c r="J1252" s="74">
        <f>+IF(CONSOLIDADO[[#This Row],[Codigo Municipio]]=E1251,CONSOLIDADO[[#This Row],[Fallecidos Diarios]]+J1251,CONSOLIDADO[[#This Row],[Fallecidos Diarios]])</f>
        <v>0</v>
      </c>
      <c r="K1252" s="75">
        <f t="shared" si="106"/>
        <v>0</v>
      </c>
      <c r="L1252" s="76">
        <f>+IF(CONSOLIDADO[[#This Row],[Codigo Municipio]]=E1251,CONSOLIDADO[[#This Row],[Recuperados Diarios]]+L1251,CONSOLIDADO[[#This Row],[Recuperados Diarios]])</f>
        <v>2</v>
      </c>
      <c r="M1252" s="77" cm="1">
        <f t="array" ref="M1252">+IFERROR(IF(CONSOLIDADO[[#This Row],[Día]]&lt;14,0,INDEX(CONSOLIDADO[Casos Diarios],ROW()-14,1)),0)</f>
        <v>0</v>
      </c>
      <c r="N1252" s="72">
        <f>+IF(CONSOLIDADO[[#This Row],[Clave]]="710143893",1,IF(OR(CONSOLIDADO[[#This Row],[Casos Acumulados]]&gt;0,CONSOLIDADO[[#This Row],[Muertes]]&gt;0),N1251+1,I1252))</f>
        <v>65</v>
      </c>
      <c r="O1252" s="69">
        <f>+IFERROR(VLOOKUP($G1252,TDMuertes!$C$2:$E$534,3,0),0)</f>
        <v>0</v>
      </c>
      <c r="P1252" s="94" t="str">
        <f t="shared" ca="1" si="107"/>
        <v>OUT TIME</v>
      </c>
      <c r="Q1252" s="78">
        <f>+IFERROR(VLOOKUP(CONSOLIDADO[[#This Row],[Codigo Municipio]],TDDia!$A$4:$B$394,2,0),0)</f>
        <v>0</v>
      </c>
    </row>
    <row r="1253" spans="2:17" ht="14.45">
      <c r="B1253">
        <f t="shared" si="109"/>
        <v>7</v>
      </c>
      <c r="C1253" s="69" t="str" cm="1">
        <f t="array" ref="C1253">+INDEX(Table_4[[Departamento]:[Municipio]],FINAL!$B1253,1)</f>
        <v>Atlántida</v>
      </c>
      <c r="D1253" s="69" t="str" cm="1">
        <f t="array" ref="D1253">+INDEX(Table_4[[Departamento]:[Municipio]],FINAL!$B1253,4)</f>
        <v>Tela</v>
      </c>
      <c r="E1253" s="69" t="str" cm="1">
        <f t="array" ref="E1253">+INDEX(Table_4[[Departamento]:[Municipio]],FINAL!$B1253,3)</f>
        <v>0107</v>
      </c>
      <c r="F1253" s="96">
        <f t="shared" si="108"/>
        <v>43986</v>
      </c>
      <c r="G1253" s="71" t="str">
        <f>+CONSOLIDADO[[#This Row],[Codigo Municipio]]&amp;CONSOLIDADO[[#This Row],[Fecha]]</f>
        <v>010743986</v>
      </c>
      <c r="H1253" s="72">
        <f>+IFERROR(VLOOKUP($G1253,TDAcumula!$C$2:$E$2027,3,0),0)</f>
        <v>0</v>
      </c>
      <c r="I1253" s="73">
        <f t="shared" si="105"/>
        <v>2</v>
      </c>
      <c r="J1253" s="74">
        <f>+IF(CONSOLIDADO[[#This Row],[Codigo Municipio]]=E1252,CONSOLIDADO[[#This Row],[Fallecidos Diarios]]+J1252,CONSOLIDADO[[#This Row],[Fallecidos Diarios]])</f>
        <v>0</v>
      </c>
      <c r="K1253" s="75">
        <f t="shared" si="106"/>
        <v>0</v>
      </c>
      <c r="L1253" s="76">
        <f>+IF(CONSOLIDADO[[#This Row],[Codigo Municipio]]=E1252,CONSOLIDADO[[#This Row],[Recuperados Diarios]]+L1252,CONSOLIDADO[[#This Row],[Recuperados Diarios]])</f>
        <v>2</v>
      </c>
      <c r="M1253" s="77" cm="1">
        <f t="array" ref="M1253">+IFERROR(IF(CONSOLIDADO[[#This Row],[Día]]&lt;14,0,INDEX(CONSOLIDADO[Casos Diarios],ROW()-14,1)),0)</f>
        <v>0</v>
      </c>
      <c r="N1253" s="72">
        <f>+IF(CONSOLIDADO[[#This Row],[Clave]]="710143893",1,IF(OR(CONSOLIDADO[[#This Row],[Casos Acumulados]]&gt;0,CONSOLIDADO[[#This Row],[Muertes]]&gt;0),N1252+1,I1253))</f>
        <v>66</v>
      </c>
      <c r="O1253" s="69">
        <f>+IFERROR(VLOOKUP($G1253,TDMuertes!$C$2:$E$534,3,0),0)</f>
        <v>0</v>
      </c>
      <c r="P1253" s="94" t="str">
        <f t="shared" ca="1" si="107"/>
        <v>OUT TIME</v>
      </c>
      <c r="Q1253" s="78">
        <f>+IFERROR(VLOOKUP(CONSOLIDADO[[#This Row],[Codigo Municipio]],TDDia!$A$4:$B$394,2,0),0)</f>
        <v>0</v>
      </c>
    </row>
    <row r="1254" spans="2:17" ht="14.45">
      <c r="B1254">
        <f t="shared" si="109"/>
        <v>7</v>
      </c>
      <c r="C1254" s="69" t="str" cm="1">
        <f t="array" ref="C1254">+INDEX(Table_4[[Departamento]:[Municipio]],FINAL!$B1254,1)</f>
        <v>Atlántida</v>
      </c>
      <c r="D1254" s="69" t="str" cm="1">
        <f t="array" ref="D1254">+INDEX(Table_4[[Departamento]:[Municipio]],FINAL!$B1254,4)</f>
        <v>Tela</v>
      </c>
      <c r="E1254" s="69" t="str" cm="1">
        <f t="array" ref="E1254">+INDEX(Table_4[[Departamento]:[Municipio]],FINAL!$B1254,3)</f>
        <v>0107</v>
      </c>
      <c r="F1254" s="96">
        <f t="shared" si="108"/>
        <v>43987</v>
      </c>
      <c r="G1254" s="71" t="str">
        <f>+CONSOLIDADO[[#This Row],[Codigo Municipio]]&amp;CONSOLIDADO[[#This Row],[Fecha]]</f>
        <v>010743987</v>
      </c>
      <c r="H1254" s="72">
        <f>+IFERROR(VLOOKUP($G1254,TDAcumula!$C$2:$E$2027,3,0),0)</f>
        <v>0</v>
      </c>
      <c r="I1254" s="73">
        <f t="shared" si="105"/>
        <v>2</v>
      </c>
      <c r="J1254" s="74">
        <f>+IF(CONSOLIDADO[[#This Row],[Codigo Municipio]]=E1253,CONSOLIDADO[[#This Row],[Fallecidos Diarios]]+J1253,CONSOLIDADO[[#This Row],[Fallecidos Diarios]])</f>
        <v>0</v>
      </c>
      <c r="K1254" s="75">
        <f t="shared" si="106"/>
        <v>0</v>
      </c>
      <c r="L1254" s="76">
        <f>+IF(CONSOLIDADO[[#This Row],[Codigo Municipio]]=E1253,CONSOLIDADO[[#This Row],[Recuperados Diarios]]+L1253,CONSOLIDADO[[#This Row],[Recuperados Diarios]])</f>
        <v>2</v>
      </c>
      <c r="M1254" s="77" cm="1">
        <f t="array" ref="M1254">+IFERROR(IF(CONSOLIDADO[[#This Row],[Día]]&lt;14,0,INDEX(CONSOLIDADO[Casos Diarios],ROW()-14,1)),0)</f>
        <v>0</v>
      </c>
      <c r="N1254" s="72">
        <f>+IF(CONSOLIDADO[[#This Row],[Clave]]="710143893",1,IF(OR(CONSOLIDADO[[#This Row],[Casos Acumulados]]&gt;0,CONSOLIDADO[[#This Row],[Muertes]]&gt;0),N1253+1,I1254))</f>
        <v>67</v>
      </c>
      <c r="O1254" s="69">
        <f>+IFERROR(VLOOKUP($G1254,TDMuertes!$C$2:$E$534,3,0),0)</f>
        <v>0</v>
      </c>
      <c r="P1254" s="94" t="str">
        <f t="shared" ca="1" si="107"/>
        <v>OUT TIME</v>
      </c>
      <c r="Q1254" s="78">
        <f>+IFERROR(VLOOKUP(CONSOLIDADO[[#This Row],[Codigo Municipio]],TDDia!$A$4:$B$394,2,0),0)</f>
        <v>0</v>
      </c>
    </row>
    <row r="1255" spans="2:17" ht="14.45">
      <c r="B1255">
        <f t="shared" si="109"/>
        <v>7</v>
      </c>
      <c r="C1255" s="69" t="str" cm="1">
        <f t="array" ref="C1255">+INDEX(Table_4[[Departamento]:[Municipio]],FINAL!$B1255,1)</f>
        <v>Atlántida</v>
      </c>
      <c r="D1255" s="69" t="str" cm="1">
        <f t="array" ref="D1255">+INDEX(Table_4[[Departamento]:[Municipio]],FINAL!$B1255,4)</f>
        <v>Tela</v>
      </c>
      <c r="E1255" s="69" t="str" cm="1">
        <f t="array" ref="E1255">+INDEX(Table_4[[Departamento]:[Municipio]],FINAL!$B1255,3)</f>
        <v>0107</v>
      </c>
      <c r="F1255" s="96">
        <f t="shared" si="108"/>
        <v>43988</v>
      </c>
      <c r="G1255" s="71" t="str">
        <f>+CONSOLIDADO[[#This Row],[Codigo Municipio]]&amp;CONSOLIDADO[[#This Row],[Fecha]]</f>
        <v>010743988</v>
      </c>
      <c r="H1255" s="72">
        <f>+IFERROR(VLOOKUP($G1255,TDAcumula!$C$2:$E$2027,3,0),0)</f>
        <v>0</v>
      </c>
      <c r="I1255" s="73">
        <f t="shared" si="105"/>
        <v>2</v>
      </c>
      <c r="J1255" s="74">
        <f>+IF(CONSOLIDADO[[#This Row],[Codigo Municipio]]=E1254,CONSOLIDADO[[#This Row],[Fallecidos Diarios]]+J1254,CONSOLIDADO[[#This Row],[Fallecidos Diarios]])</f>
        <v>0</v>
      </c>
      <c r="K1255" s="75">
        <f t="shared" si="106"/>
        <v>0</v>
      </c>
      <c r="L1255" s="76">
        <f>+IF(CONSOLIDADO[[#This Row],[Codigo Municipio]]=E1254,CONSOLIDADO[[#This Row],[Recuperados Diarios]]+L1254,CONSOLIDADO[[#This Row],[Recuperados Diarios]])</f>
        <v>2</v>
      </c>
      <c r="M1255" s="77" cm="1">
        <f t="array" ref="M1255">+IFERROR(IF(CONSOLIDADO[[#This Row],[Día]]&lt;14,0,INDEX(CONSOLIDADO[Casos Diarios],ROW()-14,1)),0)</f>
        <v>0</v>
      </c>
      <c r="N1255" s="72">
        <f>+IF(CONSOLIDADO[[#This Row],[Clave]]="710143893",1,IF(OR(CONSOLIDADO[[#This Row],[Casos Acumulados]]&gt;0,CONSOLIDADO[[#This Row],[Muertes]]&gt;0),N1254+1,I1255))</f>
        <v>68</v>
      </c>
      <c r="O1255" s="69">
        <f>+IFERROR(VLOOKUP($G1255,TDMuertes!$C$2:$E$534,3,0),0)</f>
        <v>0</v>
      </c>
      <c r="P1255" s="94" t="str">
        <f t="shared" ca="1" si="107"/>
        <v>OUT TIME</v>
      </c>
      <c r="Q1255" s="78">
        <f>+IFERROR(VLOOKUP(CONSOLIDADO[[#This Row],[Codigo Municipio]],TDDia!$A$4:$B$394,2,0),0)</f>
        <v>0</v>
      </c>
    </row>
    <row r="1256" spans="2:17" ht="14.45">
      <c r="B1256">
        <f t="shared" si="109"/>
        <v>7</v>
      </c>
      <c r="C1256" s="69" t="str" cm="1">
        <f t="array" ref="C1256">+INDEX(Table_4[[Departamento]:[Municipio]],FINAL!$B1256,1)</f>
        <v>Atlántida</v>
      </c>
      <c r="D1256" s="69" t="str" cm="1">
        <f t="array" ref="D1256">+INDEX(Table_4[[Departamento]:[Municipio]],FINAL!$B1256,4)</f>
        <v>Tela</v>
      </c>
      <c r="E1256" s="69" t="str" cm="1">
        <f t="array" ref="E1256">+INDEX(Table_4[[Departamento]:[Municipio]],FINAL!$B1256,3)</f>
        <v>0107</v>
      </c>
      <c r="F1256" s="96">
        <f t="shared" si="108"/>
        <v>43989</v>
      </c>
      <c r="G1256" s="71" t="str">
        <f>+CONSOLIDADO[[#This Row],[Codigo Municipio]]&amp;CONSOLIDADO[[#This Row],[Fecha]]</f>
        <v>010743989</v>
      </c>
      <c r="H1256" s="72">
        <f>+IFERROR(VLOOKUP($G1256,TDAcumula!$C$2:$E$2027,3,0),0)</f>
        <v>0</v>
      </c>
      <c r="I1256" s="73">
        <f t="shared" ref="I1256:I1319" si="110">+IF(E1256=E1255,H1256+I1255,H1256)</f>
        <v>2</v>
      </c>
      <c r="J1256" s="74">
        <f>+IF(CONSOLIDADO[[#This Row],[Codigo Municipio]]=E1255,CONSOLIDADO[[#This Row],[Fallecidos Diarios]]+J1255,CONSOLIDADO[[#This Row],[Fallecidos Diarios]])</f>
        <v>0</v>
      </c>
      <c r="K1256" s="75">
        <f t="shared" ref="K1256:K1319" si="111">+IF(I1256-J1256-L1256&lt;0,0,I1256-J1256-L1256)</f>
        <v>0</v>
      </c>
      <c r="L1256" s="76">
        <f>+IF(CONSOLIDADO[[#This Row],[Codigo Municipio]]=E1255,CONSOLIDADO[[#This Row],[Recuperados Diarios]]+L1255,CONSOLIDADO[[#This Row],[Recuperados Diarios]])</f>
        <v>2</v>
      </c>
      <c r="M1256" s="77" cm="1">
        <f t="array" ref="M1256">+IFERROR(IF(CONSOLIDADO[[#This Row],[Día]]&lt;14,0,INDEX(CONSOLIDADO[Casos Diarios],ROW()-14,1)),0)</f>
        <v>0</v>
      </c>
      <c r="N1256" s="72">
        <f>+IF(CONSOLIDADO[[#This Row],[Clave]]="710143893",1,IF(OR(CONSOLIDADO[[#This Row],[Casos Acumulados]]&gt;0,CONSOLIDADO[[#This Row],[Muertes]]&gt;0),N1255+1,I1256))</f>
        <v>69</v>
      </c>
      <c r="O1256" s="69">
        <f>+IFERROR(VLOOKUP($G1256,TDMuertes!$C$2:$E$534,3,0),0)</f>
        <v>0</v>
      </c>
      <c r="P1256" s="94" t="str">
        <f t="shared" ref="P1256:P1319" ca="1" si="112">+IF(N1256=0,"OFF",IF(N1256=1,"START",IF(AND(N1256&gt;1,F1256&lt;TODAY()+1),"ON","OUT TIME")))</f>
        <v>OUT TIME</v>
      </c>
      <c r="Q1256" s="78">
        <f>+IFERROR(VLOOKUP(CONSOLIDADO[[#This Row],[Codigo Municipio]],TDDia!$A$4:$B$394,2,0),0)</f>
        <v>0</v>
      </c>
    </row>
    <row r="1257" spans="2:17" ht="14.45">
      <c r="B1257">
        <f t="shared" si="109"/>
        <v>7</v>
      </c>
      <c r="C1257" s="69" t="str" cm="1">
        <f t="array" ref="C1257">+INDEX(Table_4[[Departamento]:[Municipio]],FINAL!$B1257,1)</f>
        <v>Atlántida</v>
      </c>
      <c r="D1257" s="69" t="str" cm="1">
        <f t="array" ref="D1257">+INDEX(Table_4[[Departamento]:[Municipio]],FINAL!$B1257,4)</f>
        <v>Tela</v>
      </c>
      <c r="E1257" s="69" t="str" cm="1">
        <f t="array" ref="E1257">+INDEX(Table_4[[Departamento]:[Municipio]],FINAL!$B1257,3)</f>
        <v>0107</v>
      </c>
      <c r="F1257" s="96">
        <f t="shared" si="108"/>
        <v>43990</v>
      </c>
      <c r="G1257" s="71" t="str">
        <f>+CONSOLIDADO[[#This Row],[Codigo Municipio]]&amp;CONSOLIDADO[[#This Row],[Fecha]]</f>
        <v>010743990</v>
      </c>
      <c r="H1257" s="72">
        <f>+IFERROR(VLOOKUP($G1257,TDAcumula!$C$2:$E$2027,3,0),0)</f>
        <v>0</v>
      </c>
      <c r="I1257" s="73">
        <f t="shared" si="110"/>
        <v>2</v>
      </c>
      <c r="J1257" s="74">
        <f>+IF(CONSOLIDADO[[#This Row],[Codigo Municipio]]=E1256,CONSOLIDADO[[#This Row],[Fallecidos Diarios]]+J1256,CONSOLIDADO[[#This Row],[Fallecidos Diarios]])</f>
        <v>0</v>
      </c>
      <c r="K1257" s="75">
        <f t="shared" si="111"/>
        <v>0</v>
      </c>
      <c r="L1257" s="76">
        <f>+IF(CONSOLIDADO[[#This Row],[Codigo Municipio]]=E1256,CONSOLIDADO[[#This Row],[Recuperados Diarios]]+L1256,CONSOLIDADO[[#This Row],[Recuperados Diarios]])</f>
        <v>2</v>
      </c>
      <c r="M1257" s="77" cm="1">
        <f t="array" ref="M1257">+IFERROR(IF(CONSOLIDADO[[#This Row],[Día]]&lt;14,0,INDEX(CONSOLIDADO[Casos Diarios],ROW()-14,1)),0)</f>
        <v>0</v>
      </c>
      <c r="N1257" s="72">
        <f>+IF(CONSOLIDADO[[#This Row],[Clave]]="710143893",1,IF(OR(CONSOLIDADO[[#This Row],[Casos Acumulados]]&gt;0,CONSOLIDADO[[#This Row],[Muertes]]&gt;0),N1256+1,I1257))</f>
        <v>70</v>
      </c>
      <c r="O1257" s="69">
        <f>+IFERROR(VLOOKUP($G1257,TDMuertes!$C$2:$E$534,3,0),0)</f>
        <v>0</v>
      </c>
      <c r="P1257" s="94" t="str">
        <f t="shared" ca="1" si="112"/>
        <v>OUT TIME</v>
      </c>
      <c r="Q1257" s="78">
        <f>+IFERROR(VLOOKUP(CONSOLIDADO[[#This Row],[Codigo Municipio]],TDDia!$A$4:$B$394,2,0),0)</f>
        <v>0</v>
      </c>
    </row>
    <row r="1258" spans="2:17" ht="14.45">
      <c r="B1258">
        <f t="shared" si="109"/>
        <v>7</v>
      </c>
      <c r="C1258" s="69" t="str" cm="1">
        <f t="array" ref="C1258">+INDEX(Table_4[[Departamento]:[Municipio]],FINAL!$B1258,1)</f>
        <v>Atlántida</v>
      </c>
      <c r="D1258" s="69" t="str" cm="1">
        <f t="array" ref="D1258">+INDEX(Table_4[[Departamento]:[Municipio]],FINAL!$B1258,4)</f>
        <v>Tela</v>
      </c>
      <c r="E1258" s="69" t="str" cm="1">
        <f t="array" ref="E1258">+INDEX(Table_4[[Departamento]:[Municipio]],FINAL!$B1258,3)</f>
        <v>0107</v>
      </c>
      <c r="F1258" s="96">
        <f t="shared" si="108"/>
        <v>43991</v>
      </c>
      <c r="G1258" s="71" t="str">
        <f>+CONSOLIDADO[[#This Row],[Codigo Municipio]]&amp;CONSOLIDADO[[#This Row],[Fecha]]</f>
        <v>010743991</v>
      </c>
      <c r="H1258" s="72">
        <f>+IFERROR(VLOOKUP($G1258,TDAcumula!$C$2:$E$2027,3,0),0)</f>
        <v>0</v>
      </c>
      <c r="I1258" s="73">
        <f t="shared" si="110"/>
        <v>2</v>
      </c>
      <c r="J1258" s="74">
        <f>+IF(CONSOLIDADO[[#This Row],[Codigo Municipio]]=E1257,CONSOLIDADO[[#This Row],[Fallecidos Diarios]]+J1257,CONSOLIDADO[[#This Row],[Fallecidos Diarios]])</f>
        <v>0</v>
      </c>
      <c r="K1258" s="75">
        <f t="shared" si="111"/>
        <v>0</v>
      </c>
      <c r="L1258" s="76">
        <f>+IF(CONSOLIDADO[[#This Row],[Codigo Municipio]]=E1257,CONSOLIDADO[[#This Row],[Recuperados Diarios]]+L1257,CONSOLIDADO[[#This Row],[Recuperados Diarios]])</f>
        <v>2</v>
      </c>
      <c r="M1258" s="77" cm="1">
        <f t="array" ref="M1258">+IFERROR(IF(CONSOLIDADO[[#This Row],[Día]]&lt;14,0,INDEX(CONSOLIDADO[Casos Diarios],ROW()-14,1)),0)</f>
        <v>0</v>
      </c>
      <c r="N1258" s="72">
        <f>+IF(CONSOLIDADO[[#This Row],[Clave]]="710143893",1,IF(OR(CONSOLIDADO[[#This Row],[Casos Acumulados]]&gt;0,CONSOLIDADO[[#This Row],[Muertes]]&gt;0),N1257+1,I1258))</f>
        <v>71</v>
      </c>
      <c r="O1258" s="69">
        <f>+IFERROR(VLOOKUP($G1258,TDMuertes!$C$2:$E$534,3,0),0)</f>
        <v>0</v>
      </c>
      <c r="P1258" s="94" t="str">
        <f t="shared" ca="1" si="112"/>
        <v>OUT TIME</v>
      </c>
      <c r="Q1258" s="78">
        <f>+IFERROR(VLOOKUP(CONSOLIDADO[[#This Row],[Codigo Municipio]],TDDia!$A$4:$B$394,2,0),0)</f>
        <v>0</v>
      </c>
    </row>
    <row r="1259" spans="2:17" ht="14.45">
      <c r="B1259">
        <f t="shared" si="109"/>
        <v>7</v>
      </c>
      <c r="C1259" s="69" t="str" cm="1">
        <f t="array" ref="C1259">+INDEX(Table_4[[Departamento]:[Municipio]],FINAL!$B1259,1)</f>
        <v>Atlántida</v>
      </c>
      <c r="D1259" s="69" t="str" cm="1">
        <f t="array" ref="D1259">+INDEX(Table_4[[Departamento]:[Municipio]],FINAL!$B1259,4)</f>
        <v>Tela</v>
      </c>
      <c r="E1259" s="69" t="str" cm="1">
        <f t="array" ref="E1259">+INDEX(Table_4[[Departamento]:[Municipio]],FINAL!$B1259,3)</f>
        <v>0107</v>
      </c>
      <c r="F1259" s="96">
        <f t="shared" si="108"/>
        <v>43992</v>
      </c>
      <c r="G1259" s="71" t="str">
        <f>+CONSOLIDADO[[#This Row],[Codigo Municipio]]&amp;CONSOLIDADO[[#This Row],[Fecha]]</f>
        <v>010743992</v>
      </c>
      <c r="H1259" s="72">
        <f>+IFERROR(VLOOKUP($G1259,TDAcumula!$C$2:$E$2027,3,0),0)</f>
        <v>0</v>
      </c>
      <c r="I1259" s="73">
        <f t="shared" si="110"/>
        <v>2</v>
      </c>
      <c r="J1259" s="74">
        <f>+IF(CONSOLIDADO[[#This Row],[Codigo Municipio]]=E1258,CONSOLIDADO[[#This Row],[Fallecidos Diarios]]+J1258,CONSOLIDADO[[#This Row],[Fallecidos Diarios]])</f>
        <v>0</v>
      </c>
      <c r="K1259" s="75">
        <f t="shared" si="111"/>
        <v>0</v>
      </c>
      <c r="L1259" s="76">
        <f>+IF(CONSOLIDADO[[#This Row],[Codigo Municipio]]=E1258,CONSOLIDADO[[#This Row],[Recuperados Diarios]]+L1258,CONSOLIDADO[[#This Row],[Recuperados Diarios]])</f>
        <v>2</v>
      </c>
      <c r="M1259" s="77" cm="1">
        <f t="array" ref="M1259">+IFERROR(IF(CONSOLIDADO[[#This Row],[Día]]&lt;14,0,INDEX(CONSOLIDADO[Casos Diarios],ROW()-14,1)),0)</f>
        <v>0</v>
      </c>
      <c r="N1259" s="72">
        <f>+IF(CONSOLIDADO[[#This Row],[Clave]]="710143893",1,IF(OR(CONSOLIDADO[[#This Row],[Casos Acumulados]]&gt;0,CONSOLIDADO[[#This Row],[Muertes]]&gt;0),N1258+1,I1259))</f>
        <v>72</v>
      </c>
      <c r="O1259" s="69">
        <f>+IFERROR(VLOOKUP($G1259,TDMuertes!$C$2:$E$534,3,0),0)</f>
        <v>0</v>
      </c>
      <c r="P1259" s="94" t="str">
        <f t="shared" ca="1" si="112"/>
        <v>OUT TIME</v>
      </c>
      <c r="Q1259" s="78">
        <f>+IFERROR(VLOOKUP(CONSOLIDADO[[#This Row],[Codigo Municipio]],TDDia!$A$4:$B$394,2,0),0)</f>
        <v>0</v>
      </c>
    </row>
    <row r="1260" spans="2:17" ht="14.45">
      <c r="B1260">
        <f t="shared" si="109"/>
        <v>7</v>
      </c>
      <c r="C1260" s="69" t="str" cm="1">
        <f t="array" ref="C1260">+INDEX(Table_4[[Departamento]:[Municipio]],FINAL!$B1260,1)</f>
        <v>Atlántida</v>
      </c>
      <c r="D1260" s="69" t="str" cm="1">
        <f t="array" ref="D1260">+INDEX(Table_4[[Departamento]:[Municipio]],FINAL!$B1260,4)</f>
        <v>Tela</v>
      </c>
      <c r="E1260" s="69" t="str" cm="1">
        <f t="array" ref="E1260">+INDEX(Table_4[[Departamento]:[Municipio]],FINAL!$B1260,3)</f>
        <v>0107</v>
      </c>
      <c r="F1260" s="96">
        <f t="shared" si="108"/>
        <v>43993</v>
      </c>
      <c r="G1260" s="71" t="str">
        <f>+CONSOLIDADO[[#This Row],[Codigo Municipio]]&amp;CONSOLIDADO[[#This Row],[Fecha]]</f>
        <v>010743993</v>
      </c>
      <c r="H1260" s="72">
        <f>+IFERROR(VLOOKUP($G1260,TDAcumula!$C$2:$E$2027,3,0),0)</f>
        <v>0</v>
      </c>
      <c r="I1260" s="73">
        <f t="shared" si="110"/>
        <v>2</v>
      </c>
      <c r="J1260" s="74">
        <f>+IF(CONSOLIDADO[[#This Row],[Codigo Municipio]]=E1259,CONSOLIDADO[[#This Row],[Fallecidos Diarios]]+J1259,CONSOLIDADO[[#This Row],[Fallecidos Diarios]])</f>
        <v>0</v>
      </c>
      <c r="K1260" s="75">
        <f t="shared" si="111"/>
        <v>0</v>
      </c>
      <c r="L1260" s="76">
        <f>+IF(CONSOLIDADO[[#This Row],[Codigo Municipio]]=E1259,CONSOLIDADO[[#This Row],[Recuperados Diarios]]+L1259,CONSOLIDADO[[#This Row],[Recuperados Diarios]])</f>
        <v>2</v>
      </c>
      <c r="M1260" s="77" cm="1">
        <f t="array" ref="M1260">+IFERROR(IF(CONSOLIDADO[[#This Row],[Día]]&lt;14,0,INDEX(CONSOLIDADO[Casos Diarios],ROW()-14,1)),0)</f>
        <v>0</v>
      </c>
      <c r="N1260" s="72">
        <f>+IF(CONSOLIDADO[[#This Row],[Clave]]="710143893",1,IF(OR(CONSOLIDADO[[#This Row],[Casos Acumulados]]&gt;0,CONSOLIDADO[[#This Row],[Muertes]]&gt;0),N1259+1,I1260))</f>
        <v>73</v>
      </c>
      <c r="O1260" s="69">
        <f>+IFERROR(VLOOKUP($G1260,TDMuertes!$C$2:$E$534,3,0),0)</f>
        <v>0</v>
      </c>
      <c r="P1260" s="94" t="str">
        <f t="shared" ca="1" si="112"/>
        <v>OUT TIME</v>
      </c>
      <c r="Q1260" s="78">
        <f>+IFERROR(VLOOKUP(CONSOLIDADO[[#This Row],[Codigo Municipio]],TDDia!$A$4:$B$394,2,0),0)</f>
        <v>0</v>
      </c>
    </row>
    <row r="1261" spans="2:17" ht="14.45">
      <c r="B1261">
        <f t="shared" si="109"/>
        <v>7</v>
      </c>
      <c r="C1261" s="69" t="str" cm="1">
        <f t="array" ref="C1261">+INDEX(Table_4[[Departamento]:[Municipio]],FINAL!$B1261,1)</f>
        <v>Atlántida</v>
      </c>
      <c r="D1261" s="69" t="str" cm="1">
        <f t="array" ref="D1261">+INDEX(Table_4[[Departamento]:[Municipio]],FINAL!$B1261,4)</f>
        <v>Tela</v>
      </c>
      <c r="E1261" s="69" t="str" cm="1">
        <f t="array" ref="E1261">+INDEX(Table_4[[Departamento]:[Municipio]],FINAL!$B1261,3)</f>
        <v>0107</v>
      </c>
      <c r="F1261" s="96">
        <f t="shared" si="108"/>
        <v>43994</v>
      </c>
      <c r="G1261" s="71" t="str">
        <f>+CONSOLIDADO[[#This Row],[Codigo Municipio]]&amp;CONSOLIDADO[[#This Row],[Fecha]]</f>
        <v>010743994</v>
      </c>
      <c r="H1261" s="72">
        <f>+IFERROR(VLOOKUP($G1261,TDAcumula!$C$2:$E$2027,3,0),0)</f>
        <v>0</v>
      </c>
      <c r="I1261" s="73">
        <f t="shared" si="110"/>
        <v>2</v>
      </c>
      <c r="J1261" s="74">
        <f>+IF(CONSOLIDADO[[#This Row],[Codigo Municipio]]=E1260,CONSOLIDADO[[#This Row],[Fallecidos Diarios]]+J1260,CONSOLIDADO[[#This Row],[Fallecidos Diarios]])</f>
        <v>0</v>
      </c>
      <c r="K1261" s="75">
        <f t="shared" si="111"/>
        <v>0</v>
      </c>
      <c r="L1261" s="76">
        <f>+IF(CONSOLIDADO[[#This Row],[Codigo Municipio]]=E1260,CONSOLIDADO[[#This Row],[Recuperados Diarios]]+L1260,CONSOLIDADO[[#This Row],[Recuperados Diarios]])</f>
        <v>2</v>
      </c>
      <c r="M1261" s="77" cm="1">
        <f t="array" ref="M1261">+IFERROR(IF(CONSOLIDADO[[#This Row],[Día]]&lt;14,0,INDEX(CONSOLIDADO[Casos Diarios],ROW()-14,1)),0)</f>
        <v>0</v>
      </c>
      <c r="N1261" s="72">
        <f>+IF(CONSOLIDADO[[#This Row],[Clave]]="710143893",1,IF(OR(CONSOLIDADO[[#This Row],[Casos Acumulados]]&gt;0,CONSOLIDADO[[#This Row],[Muertes]]&gt;0),N1260+1,I1261))</f>
        <v>74</v>
      </c>
      <c r="O1261" s="69">
        <f>+IFERROR(VLOOKUP($G1261,TDMuertes!$C$2:$E$534,3,0),0)</f>
        <v>0</v>
      </c>
      <c r="P1261" s="94" t="str">
        <f t="shared" ca="1" si="112"/>
        <v>OUT TIME</v>
      </c>
      <c r="Q1261" s="78">
        <f>+IFERROR(VLOOKUP(CONSOLIDADO[[#This Row],[Codigo Municipio]],TDDia!$A$4:$B$394,2,0),0)</f>
        <v>0</v>
      </c>
    </row>
    <row r="1262" spans="2:17" ht="14.45">
      <c r="B1262">
        <f t="shared" si="109"/>
        <v>7</v>
      </c>
      <c r="C1262" s="69" t="str" cm="1">
        <f t="array" ref="C1262">+INDEX(Table_4[[Departamento]:[Municipio]],FINAL!$B1262,1)</f>
        <v>Atlántida</v>
      </c>
      <c r="D1262" s="69" t="str" cm="1">
        <f t="array" ref="D1262">+INDEX(Table_4[[Departamento]:[Municipio]],FINAL!$B1262,4)</f>
        <v>Tela</v>
      </c>
      <c r="E1262" s="69" t="str" cm="1">
        <f t="array" ref="E1262">+INDEX(Table_4[[Departamento]:[Municipio]],FINAL!$B1262,3)</f>
        <v>0107</v>
      </c>
      <c r="F1262" s="96">
        <f t="shared" si="108"/>
        <v>43995</v>
      </c>
      <c r="G1262" s="71" t="str">
        <f>+CONSOLIDADO[[#This Row],[Codigo Municipio]]&amp;CONSOLIDADO[[#This Row],[Fecha]]</f>
        <v>010743995</v>
      </c>
      <c r="H1262" s="72">
        <f>+IFERROR(VLOOKUP($G1262,TDAcumula!$C$2:$E$2027,3,0),0)</f>
        <v>0</v>
      </c>
      <c r="I1262" s="73">
        <f t="shared" si="110"/>
        <v>2</v>
      </c>
      <c r="J1262" s="74">
        <f>+IF(CONSOLIDADO[[#This Row],[Codigo Municipio]]=E1261,CONSOLIDADO[[#This Row],[Fallecidos Diarios]]+J1261,CONSOLIDADO[[#This Row],[Fallecidos Diarios]])</f>
        <v>0</v>
      </c>
      <c r="K1262" s="75">
        <f t="shared" si="111"/>
        <v>0</v>
      </c>
      <c r="L1262" s="76">
        <f>+IF(CONSOLIDADO[[#This Row],[Codigo Municipio]]=E1261,CONSOLIDADO[[#This Row],[Recuperados Diarios]]+L1261,CONSOLIDADO[[#This Row],[Recuperados Diarios]])</f>
        <v>2</v>
      </c>
      <c r="M1262" s="77" cm="1">
        <f t="array" ref="M1262">+IFERROR(IF(CONSOLIDADO[[#This Row],[Día]]&lt;14,0,INDEX(CONSOLIDADO[Casos Diarios],ROW()-14,1)),0)</f>
        <v>0</v>
      </c>
      <c r="N1262" s="72">
        <f>+IF(CONSOLIDADO[[#This Row],[Clave]]="710143893",1,IF(OR(CONSOLIDADO[[#This Row],[Casos Acumulados]]&gt;0,CONSOLIDADO[[#This Row],[Muertes]]&gt;0),N1261+1,I1262))</f>
        <v>75</v>
      </c>
      <c r="O1262" s="69">
        <f>+IFERROR(VLOOKUP($G1262,TDMuertes!$C$2:$E$534,3,0),0)</f>
        <v>0</v>
      </c>
      <c r="P1262" s="94" t="str">
        <f t="shared" ca="1" si="112"/>
        <v>OUT TIME</v>
      </c>
      <c r="Q1262" s="78">
        <f>+IFERROR(VLOOKUP(CONSOLIDADO[[#This Row],[Codigo Municipio]],TDDia!$A$4:$B$394,2,0),0)</f>
        <v>0</v>
      </c>
    </row>
    <row r="1263" spans="2:17" ht="14.45">
      <c r="B1263">
        <f t="shared" si="109"/>
        <v>7</v>
      </c>
      <c r="C1263" s="69" t="str" cm="1">
        <f t="array" ref="C1263">+INDEX(Table_4[[Departamento]:[Municipio]],FINAL!$B1263,1)</f>
        <v>Atlántida</v>
      </c>
      <c r="D1263" s="69" t="str" cm="1">
        <f t="array" ref="D1263">+INDEX(Table_4[[Departamento]:[Municipio]],FINAL!$B1263,4)</f>
        <v>Tela</v>
      </c>
      <c r="E1263" s="69" t="str" cm="1">
        <f t="array" ref="E1263">+INDEX(Table_4[[Departamento]:[Municipio]],FINAL!$B1263,3)</f>
        <v>0107</v>
      </c>
      <c r="F1263" s="96">
        <f t="shared" si="108"/>
        <v>43996</v>
      </c>
      <c r="G1263" s="71" t="str">
        <f>+CONSOLIDADO[[#This Row],[Codigo Municipio]]&amp;CONSOLIDADO[[#This Row],[Fecha]]</f>
        <v>010743996</v>
      </c>
      <c r="H1263" s="72">
        <f>+IFERROR(VLOOKUP($G1263,TDAcumula!$C$2:$E$2027,3,0),0)</f>
        <v>0</v>
      </c>
      <c r="I1263" s="73">
        <f t="shared" si="110"/>
        <v>2</v>
      </c>
      <c r="J1263" s="74">
        <f>+IF(CONSOLIDADO[[#This Row],[Codigo Municipio]]=E1262,CONSOLIDADO[[#This Row],[Fallecidos Diarios]]+J1262,CONSOLIDADO[[#This Row],[Fallecidos Diarios]])</f>
        <v>0</v>
      </c>
      <c r="K1263" s="75">
        <f t="shared" si="111"/>
        <v>0</v>
      </c>
      <c r="L1263" s="76">
        <f>+IF(CONSOLIDADO[[#This Row],[Codigo Municipio]]=E1262,CONSOLIDADO[[#This Row],[Recuperados Diarios]]+L1262,CONSOLIDADO[[#This Row],[Recuperados Diarios]])</f>
        <v>2</v>
      </c>
      <c r="M1263" s="77" cm="1">
        <f t="array" ref="M1263">+IFERROR(IF(CONSOLIDADO[[#This Row],[Día]]&lt;14,0,INDEX(CONSOLIDADO[Casos Diarios],ROW()-14,1)),0)</f>
        <v>0</v>
      </c>
      <c r="N1263" s="72">
        <f>+IF(CONSOLIDADO[[#This Row],[Clave]]="710143893",1,IF(OR(CONSOLIDADO[[#This Row],[Casos Acumulados]]&gt;0,CONSOLIDADO[[#This Row],[Muertes]]&gt;0),N1262+1,I1263))</f>
        <v>76</v>
      </c>
      <c r="O1263" s="69">
        <f>+IFERROR(VLOOKUP($G1263,TDMuertes!$C$2:$E$534,3,0),0)</f>
        <v>0</v>
      </c>
      <c r="P1263" s="94" t="str">
        <f t="shared" ca="1" si="112"/>
        <v>OUT TIME</v>
      </c>
      <c r="Q1263" s="78">
        <f>+IFERROR(VLOOKUP(CONSOLIDADO[[#This Row],[Codigo Municipio]],TDDia!$A$4:$B$394,2,0),0)</f>
        <v>0</v>
      </c>
    </row>
    <row r="1264" spans="2:17" ht="14.45">
      <c r="B1264">
        <f t="shared" si="109"/>
        <v>7</v>
      </c>
      <c r="C1264" s="69" t="str" cm="1">
        <f t="array" ref="C1264">+INDEX(Table_4[[Departamento]:[Municipio]],FINAL!$B1264,1)</f>
        <v>Atlántida</v>
      </c>
      <c r="D1264" s="69" t="str" cm="1">
        <f t="array" ref="D1264">+INDEX(Table_4[[Departamento]:[Municipio]],FINAL!$B1264,4)</f>
        <v>Tela</v>
      </c>
      <c r="E1264" s="69" t="str" cm="1">
        <f t="array" ref="E1264">+INDEX(Table_4[[Departamento]:[Municipio]],FINAL!$B1264,3)</f>
        <v>0107</v>
      </c>
      <c r="F1264" s="96">
        <f t="shared" si="108"/>
        <v>43997</v>
      </c>
      <c r="G1264" s="71" t="str">
        <f>+CONSOLIDADO[[#This Row],[Codigo Municipio]]&amp;CONSOLIDADO[[#This Row],[Fecha]]</f>
        <v>010743997</v>
      </c>
      <c r="H1264" s="72">
        <f>+IFERROR(VLOOKUP($G1264,TDAcumula!$C$2:$E$2027,3,0),0)</f>
        <v>0</v>
      </c>
      <c r="I1264" s="73">
        <f t="shared" si="110"/>
        <v>2</v>
      </c>
      <c r="J1264" s="74">
        <f>+IF(CONSOLIDADO[[#This Row],[Codigo Municipio]]=E1263,CONSOLIDADO[[#This Row],[Fallecidos Diarios]]+J1263,CONSOLIDADO[[#This Row],[Fallecidos Diarios]])</f>
        <v>0</v>
      </c>
      <c r="K1264" s="75">
        <f t="shared" si="111"/>
        <v>0</v>
      </c>
      <c r="L1264" s="76">
        <f>+IF(CONSOLIDADO[[#This Row],[Codigo Municipio]]=E1263,CONSOLIDADO[[#This Row],[Recuperados Diarios]]+L1263,CONSOLIDADO[[#This Row],[Recuperados Diarios]])</f>
        <v>2</v>
      </c>
      <c r="M1264" s="77" cm="1">
        <f t="array" ref="M1264">+IFERROR(IF(CONSOLIDADO[[#This Row],[Día]]&lt;14,0,INDEX(CONSOLIDADO[Casos Diarios],ROW()-14,1)),0)</f>
        <v>0</v>
      </c>
      <c r="N1264" s="72">
        <f>+IF(CONSOLIDADO[[#This Row],[Clave]]="710143893",1,IF(OR(CONSOLIDADO[[#This Row],[Casos Acumulados]]&gt;0,CONSOLIDADO[[#This Row],[Muertes]]&gt;0),N1263+1,I1264))</f>
        <v>77</v>
      </c>
      <c r="O1264" s="69">
        <f>+IFERROR(VLOOKUP($G1264,TDMuertes!$C$2:$E$534,3,0),0)</f>
        <v>0</v>
      </c>
      <c r="P1264" s="94" t="str">
        <f t="shared" ca="1" si="112"/>
        <v>OUT TIME</v>
      </c>
      <c r="Q1264" s="78">
        <f>+IFERROR(VLOOKUP(CONSOLIDADO[[#This Row],[Codigo Municipio]],TDDia!$A$4:$B$394,2,0),0)</f>
        <v>0</v>
      </c>
    </row>
    <row r="1265" spans="2:17" ht="14.45">
      <c r="B1265">
        <f t="shared" si="109"/>
        <v>7</v>
      </c>
      <c r="C1265" s="69" t="str" cm="1">
        <f t="array" ref="C1265">+INDEX(Table_4[[Departamento]:[Municipio]],FINAL!$B1265,1)</f>
        <v>Atlántida</v>
      </c>
      <c r="D1265" s="69" t="str" cm="1">
        <f t="array" ref="D1265">+INDEX(Table_4[[Departamento]:[Municipio]],FINAL!$B1265,4)</f>
        <v>Tela</v>
      </c>
      <c r="E1265" s="69" t="str" cm="1">
        <f t="array" ref="E1265">+INDEX(Table_4[[Departamento]:[Municipio]],FINAL!$B1265,3)</f>
        <v>0107</v>
      </c>
      <c r="F1265" s="96">
        <f t="shared" si="108"/>
        <v>43998</v>
      </c>
      <c r="G1265" s="71" t="str">
        <f>+CONSOLIDADO[[#This Row],[Codigo Municipio]]&amp;CONSOLIDADO[[#This Row],[Fecha]]</f>
        <v>010743998</v>
      </c>
      <c r="H1265" s="72">
        <f>+IFERROR(VLOOKUP($G1265,TDAcumula!$C$2:$E$2027,3,0),0)</f>
        <v>0</v>
      </c>
      <c r="I1265" s="73">
        <f t="shared" si="110"/>
        <v>2</v>
      </c>
      <c r="J1265" s="74">
        <f>+IF(CONSOLIDADO[[#This Row],[Codigo Municipio]]=E1264,CONSOLIDADO[[#This Row],[Fallecidos Diarios]]+J1264,CONSOLIDADO[[#This Row],[Fallecidos Diarios]])</f>
        <v>0</v>
      </c>
      <c r="K1265" s="75">
        <f t="shared" si="111"/>
        <v>0</v>
      </c>
      <c r="L1265" s="76">
        <f>+IF(CONSOLIDADO[[#This Row],[Codigo Municipio]]=E1264,CONSOLIDADO[[#This Row],[Recuperados Diarios]]+L1264,CONSOLIDADO[[#This Row],[Recuperados Diarios]])</f>
        <v>2</v>
      </c>
      <c r="M1265" s="77" cm="1">
        <f t="array" ref="M1265">+IFERROR(IF(CONSOLIDADO[[#This Row],[Día]]&lt;14,0,INDEX(CONSOLIDADO[Casos Diarios],ROW()-14,1)),0)</f>
        <v>0</v>
      </c>
      <c r="N1265" s="72">
        <f>+IF(CONSOLIDADO[[#This Row],[Clave]]="710143893",1,IF(OR(CONSOLIDADO[[#This Row],[Casos Acumulados]]&gt;0,CONSOLIDADO[[#This Row],[Muertes]]&gt;0),N1264+1,I1265))</f>
        <v>78</v>
      </c>
      <c r="O1265" s="69">
        <f>+IFERROR(VLOOKUP($G1265,TDMuertes!$C$2:$E$534,3,0),0)</f>
        <v>0</v>
      </c>
      <c r="P1265" s="94" t="str">
        <f t="shared" ca="1" si="112"/>
        <v>OUT TIME</v>
      </c>
      <c r="Q1265" s="78">
        <f>+IFERROR(VLOOKUP(CONSOLIDADO[[#This Row],[Codigo Municipio]],TDDia!$A$4:$B$394,2,0),0)</f>
        <v>0</v>
      </c>
    </row>
    <row r="1266" spans="2:17" ht="14.45">
      <c r="B1266">
        <f t="shared" si="109"/>
        <v>7</v>
      </c>
      <c r="C1266" s="69" t="str" cm="1">
        <f t="array" ref="C1266">+INDEX(Table_4[[Departamento]:[Municipio]],FINAL!$B1266,1)</f>
        <v>Atlántida</v>
      </c>
      <c r="D1266" s="69" t="str" cm="1">
        <f t="array" ref="D1266">+INDEX(Table_4[[Departamento]:[Municipio]],FINAL!$B1266,4)</f>
        <v>Tela</v>
      </c>
      <c r="E1266" s="69" t="str" cm="1">
        <f t="array" ref="E1266">+INDEX(Table_4[[Departamento]:[Municipio]],FINAL!$B1266,3)</f>
        <v>0107</v>
      </c>
      <c r="F1266" s="96">
        <f t="shared" si="108"/>
        <v>43999</v>
      </c>
      <c r="G1266" s="71" t="str">
        <f>+CONSOLIDADO[[#This Row],[Codigo Municipio]]&amp;CONSOLIDADO[[#This Row],[Fecha]]</f>
        <v>010743999</v>
      </c>
      <c r="H1266" s="72">
        <f>+IFERROR(VLOOKUP($G1266,TDAcumula!$C$2:$E$2027,3,0),0)</f>
        <v>0</v>
      </c>
      <c r="I1266" s="73">
        <f t="shared" si="110"/>
        <v>2</v>
      </c>
      <c r="J1266" s="74">
        <f>+IF(CONSOLIDADO[[#This Row],[Codigo Municipio]]=E1265,CONSOLIDADO[[#This Row],[Fallecidos Diarios]]+J1265,CONSOLIDADO[[#This Row],[Fallecidos Diarios]])</f>
        <v>0</v>
      </c>
      <c r="K1266" s="75">
        <f t="shared" si="111"/>
        <v>0</v>
      </c>
      <c r="L1266" s="76">
        <f>+IF(CONSOLIDADO[[#This Row],[Codigo Municipio]]=E1265,CONSOLIDADO[[#This Row],[Recuperados Diarios]]+L1265,CONSOLIDADO[[#This Row],[Recuperados Diarios]])</f>
        <v>2</v>
      </c>
      <c r="M1266" s="77" cm="1">
        <f t="array" ref="M1266">+IFERROR(IF(CONSOLIDADO[[#This Row],[Día]]&lt;14,0,INDEX(CONSOLIDADO[Casos Diarios],ROW()-14,1)),0)</f>
        <v>0</v>
      </c>
      <c r="N1266" s="72">
        <f>+IF(CONSOLIDADO[[#This Row],[Clave]]="710143893",1,IF(OR(CONSOLIDADO[[#This Row],[Casos Acumulados]]&gt;0,CONSOLIDADO[[#This Row],[Muertes]]&gt;0),N1265+1,I1266))</f>
        <v>79</v>
      </c>
      <c r="O1266" s="69">
        <f>+IFERROR(VLOOKUP($G1266,TDMuertes!$C$2:$E$534,3,0),0)</f>
        <v>0</v>
      </c>
      <c r="P1266" s="94" t="str">
        <f t="shared" ca="1" si="112"/>
        <v>OUT TIME</v>
      </c>
      <c r="Q1266" s="78">
        <f>+IFERROR(VLOOKUP(CONSOLIDADO[[#This Row],[Codigo Municipio]],TDDia!$A$4:$B$394,2,0),0)</f>
        <v>0</v>
      </c>
    </row>
    <row r="1267" spans="2:17" ht="14.45">
      <c r="B1267">
        <f t="shared" si="109"/>
        <v>7</v>
      </c>
      <c r="C1267" s="69" t="str" cm="1">
        <f t="array" ref="C1267">+INDEX(Table_4[[Departamento]:[Municipio]],FINAL!$B1267,1)</f>
        <v>Atlántida</v>
      </c>
      <c r="D1267" s="69" t="str" cm="1">
        <f t="array" ref="D1267">+INDEX(Table_4[[Departamento]:[Municipio]],FINAL!$B1267,4)</f>
        <v>Tela</v>
      </c>
      <c r="E1267" s="69" t="str" cm="1">
        <f t="array" ref="E1267">+INDEX(Table_4[[Departamento]:[Municipio]],FINAL!$B1267,3)</f>
        <v>0107</v>
      </c>
      <c r="F1267" s="96">
        <f t="shared" si="108"/>
        <v>44000</v>
      </c>
      <c r="G1267" s="71" t="str">
        <f>+CONSOLIDADO[[#This Row],[Codigo Municipio]]&amp;CONSOLIDADO[[#This Row],[Fecha]]</f>
        <v>010744000</v>
      </c>
      <c r="H1267" s="72">
        <f>+IFERROR(VLOOKUP($G1267,TDAcumula!$C$2:$E$2027,3,0),0)</f>
        <v>0</v>
      </c>
      <c r="I1267" s="73">
        <f t="shared" si="110"/>
        <v>2</v>
      </c>
      <c r="J1267" s="74">
        <f>+IF(CONSOLIDADO[[#This Row],[Codigo Municipio]]=E1266,CONSOLIDADO[[#This Row],[Fallecidos Diarios]]+J1266,CONSOLIDADO[[#This Row],[Fallecidos Diarios]])</f>
        <v>0</v>
      </c>
      <c r="K1267" s="75">
        <f t="shared" si="111"/>
        <v>0</v>
      </c>
      <c r="L1267" s="76">
        <f>+IF(CONSOLIDADO[[#This Row],[Codigo Municipio]]=E1266,CONSOLIDADO[[#This Row],[Recuperados Diarios]]+L1266,CONSOLIDADO[[#This Row],[Recuperados Diarios]])</f>
        <v>2</v>
      </c>
      <c r="M1267" s="77" cm="1">
        <f t="array" ref="M1267">+IFERROR(IF(CONSOLIDADO[[#This Row],[Día]]&lt;14,0,INDEX(CONSOLIDADO[Casos Diarios],ROW()-14,1)),0)</f>
        <v>0</v>
      </c>
      <c r="N1267" s="72">
        <f>+IF(CONSOLIDADO[[#This Row],[Clave]]="710143893",1,IF(OR(CONSOLIDADO[[#This Row],[Casos Acumulados]]&gt;0,CONSOLIDADO[[#This Row],[Muertes]]&gt;0),N1266+1,I1267))</f>
        <v>80</v>
      </c>
      <c r="O1267" s="69">
        <f>+IFERROR(VLOOKUP($G1267,TDMuertes!$C$2:$E$534,3,0),0)</f>
        <v>0</v>
      </c>
      <c r="P1267" s="94" t="str">
        <f t="shared" ca="1" si="112"/>
        <v>OUT TIME</v>
      </c>
      <c r="Q1267" s="78">
        <f>+IFERROR(VLOOKUP(CONSOLIDADO[[#This Row],[Codigo Municipio]],TDDia!$A$4:$B$394,2,0),0)</f>
        <v>0</v>
      </c>
    </row>
    <row r="1268" spans="2:17" ht="14.45">
      <c r="B1268">
        <f t="shared" si="109"/>
        <v>7</v>
      </c>
      <c r="C1268" s="69" t="str" cm="1">
        <f t="array" ref="C1268">+INDEX(Table_4[[Departamento]:[Municipio]],FINAL!$B1268,1)</f>
        <v>Atlántida</v>
      </c>
      <c r="D1268" s="69" t="str" cm="1">
        <f t="array" ref="D1268">+INDEX(Table_4[[Departamento]:[Municipio]],FINAL!$B1268,4)</f>
        <v>Tela</v>
      </c>
      <c r="E1268" s="69" t="str" cm="1">
        <f t="array" ref="E1268">+INDEX(Table_4[[Departamento]:[Municipio]],FINAL!$B1268,3)</f>
        <v>0107</v>
      </c>
      <c r="F1268" s="96">
        <f t="shared" si="108"/>
        <v>44001</v>
      </c>
      <c r="G1268" s="71" t="str">
        <f>+CONSOLIDADO[[#This Row],[Codigo Municipio]]&amp;CONSOLIDADO[[#This Row],[Fecha]]</f>
        <v>010744001</v>
      </c>
      <c r="H1268" s="72">
        <f>+IFERROR(VLOOKUP($G1268,TDAcumula!$C$2:$E$2027,3,0),0)</f>
        <v>0</v>
      </c>
      <c r="I1268" s="73">
        <f t="shared" si="110"/>
        <v>2</v>
      </c>
      <c r="J1268" s="74">
        <f>+IF(CONSOLIDADO[[#This Row],[Codigo Municipio]]=E1267,CONSOLIDADO[[#This Row],[Fallecidos Diarios]]+J1267,CONSOLIDADO[[#This Row],[Fallecidos Diarios]])</f>
        <v>0</v>
      </c>
      <c r="K1268" s="75">
        <f t="shared" si="111"/>
        <v>0</v>
      </c>
      <c r="L1268" s="76">
        <f>+IF(CONSOLIDADO[[#This Row],[Codigo Municipio]]=E1267,CONSOLIDADO[[#This Row],[Recuperados Diarios]]+L1267,CONSOLIDADO[[#This Row],[Recuperados Diarios]])</f>
        <v>2</v>
      </c>
      <c r="M1268" s="77" cm="1">
        <f t="array" ref="M1268">+IFERROR(IF(CONSOLIDADO[[#This Row],[Día]]&lt;14,0,INDEX(CONSOLIDADO[Casos Diarios],ROW()-14,1)),0)</f>
        <v>0</v>
      </c>
      <c r="N1268" s="72">
        <f>+IF(CONSOLIDADO[[#This Row],[Clave]]="710143893",1,IF(OR(CONSOLIDADO[[#This Row],[Casos Acumulados]]&gt;0,CONSOLIDADO[[#This Row],[Muertes]]&gt;0),N1267+1,I1268))</f>
        <v>81</v>
      </c>
      <c r="O1268" s="69">
        <f>+IFERROR(VLOOKUP($G1268,TDMuertes!$C$2:$E$534,3,0),0)</f>
        <v>0</v>
      </c>
      <c r="P1268" s="94" t="str">
        <f t="shared" ca="1" si="112"/>
        <v>OUT TIME</v>
      </c>
      <c r="Q1268" s="78">
        <f>+IFERROR(VLOOKUP(CONSOLIDADO[[#This Row],[Codigo Municipio]],TDDia!$A$4:$B$394,2,0),0)</f>
        <v>0</v>
      </c>
    </row>
    <row r="1269" spans="2:17" ht="14.45">
      <c r="B1269">
        <f t="shared" si="109"/>
        <v>7</v>
      </c>
      <c r="C1269" s="69" t="str" cm="1">
        <f t="array" ref="C1269">+INDEX(Table_4[[Departamento]:[Municipio]],FINAL!$B1269,1)</f>
        <v>Atlántida</v>
      </c>
      <c r="D1269" s="69" t="str" cm="1">
        <f t="array" ref="D1269">+INDEX(Table_4[[Departamento]:[Municipio]],FINAL!$B1269,4)</f>
        <v>Tela</v>
      </c>
      <c r="E1269" s="69" t="str" cm="1">
        <f t="array" ref="E1269">+INDEX(Table_4[[Departamento]:[Municipio]],FINAL!$B1269,3)</f>
        <v>0107</v>
      </c>
      <c r="F1269" s="96">
        <f t="shared" si="108"/>
        <v>44002</v>
      </c>
      <c r="G1269" s="71" t="str">
        <f>+CONSOLIDADO[[#This Row],[Codigo Municipio]]&amp;CONSOLIDADO[[#This Row],[Fecha]]</f>
        <v>010744002</v>
      </c>
      <c r="H1269" s="72">
        <f>+IFERROR(VLOOKUP($G1269,TDAcumula!$C$2:$E$2027,3,0),0)</f>
        <v>0</v>
      </c>
      <c r="I1269" s="73">
        <f t="shared" si="110"/>
        <v>2</v>
      </c>
      <c r="J1269" s="74">
        <f>+IF(CONSOLIDADO[[#This Row],[Codigo Municipio]]=E1268,CONSOLIDADO[[#This Row],[Fallecidos Diarios]]+J1268,CONSOLIDADO[[#This Row],[Fallecidos Diarios]])</f>
        <v>0</v>
      </c>
      <c r="K1269" s="75">
        <f t="shared" si="111"/>
        <v>0</v>
      </c>
      <c r="L1269" s="76">
        <f>+IF(CONSOLIDADO[[#This Row],[Codigo Municipio]]=E1268,CONSOLIDADO[[#This Row],[Recuperados Diarios]]+L1268,CONSOLIDADO[[#This Row],[Recuperados Diarios]])</f>
        <v>2</v>
      </c>
      <c r="M1269" s="77" cm="1">
        <f t="array" ref="M1269">+IFERROR(IF(CONSOLIDADO[[#This Row],[Día]]&lt;14,0,INDEX(CONSOLIDADO[Casos Diarios],ROW()-14,1)),0)</f>
        <v>0</v>
      </c>
      <c r="N1269" s="72">
        <f>+IF(CONSOLIDADO[[#This Row],[Clave]]="710143893",1,IF(OR(CONSOLIDADO[[#This Row],[Casos Acumulados]]&gt;0,CONSOLIDADO[[#This Row],[Muertes]]&gt;0),N1268+1,I1269))</f>
        <v>82</v>
      </c>
      <c r="O1269" s="69">
        <f>+IFERROR(VLOOKUP($G1269,TDMuertes!$C$2:$E$534,3,0),0)</f>
        <v>0</v>
      </c>
      <c r="P1269" s="94" t="str">
        <f t="shared" ca="1" si="112"/>
        <v>OUT TIME</v>
      </c>
      <c r="Q1269" s="78">
        <f>+IFERROR(VLOOKUP(CONSOLIDADO[[#This Row],[Codigo Municipio]],TDDia!$A$4:$B$394,2,0),0)</f>
        <v>0</v>
      </c>
    </row>
    <row r="1270" spans="2:17" ht="14.45">
      <c r="B1270">
        <f t="shared" si="109"/>
        <v>7</v>
      </c>
      <c r="C1270" s="69" t="str" cm="1">
        <f t="array" ref="C1270">+INDEX(Table_4[[Departamento]:[Municipio]],FINAL!$B1270,1)</f>
        <v>Atlántida</v>
      </c>
      <c r="D1270" s="69" t="str" cm="1">
        <f t="array" ref="D1270">+INDEX(Table_4[[Departamento]:[Municipio]],FINAL!$B1270,4)</f>
        <v>Tela</v>
      </c>
      <c r="E1270" s="69" t="str" cm="1">
        <f t="array" ref="E1270">+INDEX(Table_4[[Departamento]:[Municipio]],FINAL!$B1270,3)</f>
        <v>0107</v>
      </c>
      <c r="F1270" s="96">
        <f t="shared" si="108"/>
        <v>44003</v>
      </c>
      <c r="G1270" s="71" t="str">
        <f>+CONSOLIDADO[[#This Row],[Codigo Municipio]]&amp;CONSOLIDADO[[#This Row],[Fecha]]</f>
        <v>010744003</v>
      </c>
      <c r="H1270" s="72">
        <f>+IFERROR(VLOOKUP($G1270,TDAcumula!$C$2:$E$2027,3,0),0)</f>
        <v>0</v>
      </c>
      <c r="I1270" s="73">
        <f t="shared" si="110"/>
        <v>2</v>
      </c>
      <c r="J1270" s="74">
        <f>+IF(CONSOLIDADO[[#This Row],[Codigo Municipio]]=E1269,CONSOLIDADO[[#This Row],[Fallecidos Diarios]]+J1269,CONSOLIDADO[[#This Row],[Fallecidos Diarios]])</f>
        <v>0</v>
      </c>
      <c r="K1270" s="75">
        <f t="shared" si="111"/>
        <v>0</v>
      </c>
      <c r="L1270" s="76">
        <f>+IF(CONSOLIDADO[[#This Row],[Codigo Municipio]]=E1269,CONSOLIDADO[[#This Row],[Recuperados Diarios]]+L1269,CONSOLIDADO[[#This Row],[Recuperados Diarios]])</f>
        <v>2</v>
      </c>
      <c r="M1270" s="77" cm="1">
        <f t="array" ref="M1270">+IFERROR(IF(CONSOLIDADO[[#This Row],[Día]]&lt;14,0,INDEX(CONSOLIDADO[Casos Diarios],ROW()-14,1)),0)</f>
        <v>0</v>
      </c>
      <c r="N1270" s="72">
        <f>+IF(CONSOLIDADO[[#This Row],[Clave]]="710143893",1,IF(OR(CONSOLIDADO[[#This Row],[Casos Acumulados]]&gt;0,CONSOLIDADO[[#This Row],[Muertes]]&gt;0),N1269+1,I1270))</f>
        <v>83</v>
      </c>
      <c r="O1270" s="69">
        <f>+IFERROR(VLOOKUP($G1270,TDMuertes!$C$2:$E$534,3,0),0)</f>
        <v>0</v>
      </c>
      <c r="P1270" s="94" t="str">
        <f t="shared" ca="1" si="112"/>
        <v>OUT TIME</v>
      </c>
      <c r="Q1270" s="78">
        <f>+IFERROR(VLOOKUP(CONSOLIDADO[[#This Row],[Codigo Municipio]],TDDia!$A$4:$B$394,2,0),0)</f>
        <v>0</v>
      </c>
    </row>
    <row r="1271" spans="2:17" ht="14.45">
      <c r="B1271">
        <f t="shared" si="109"/>
        <v>7</v>
      </c>
      <c r="C1271" s="69" t="str" cm="1">
        <f t="array" ref="C1271">+INDEX(Table_4[[Departamento]:[Municipio]],FINAL!$B1271,1)</f>
        <v>Atlántida</v>
      </c>
      <c r="D1271" s="69" t="str" cm="1">
        <f t="array" ref="D1271">+INDEX(Table_4[[Departamento]:[Municipio]],FINAL!$B1271,4)</f>
        <v>Tela</v>
      </c>
      <c r="E1271" s="69" t="str" cm="1">
        <f t="array" ref="E1271">+INDEX(Table_4[[Departamento]:[Municipio]],FINAL!$B1271,3)</f>
        <v>0107</v>
      </c>
      <c r="F1271" s="96">
        <f t="shared" si="108"/>
        <v>44004</v>
      </c>
      <c r="G1271" s="71" t="str">
        <f>+CONSOLIDADO[[#This Row],[Codigo Municipio]]&amp;CONSOLIDADO[[#This Row],[Fecha]]</f>
        <v>010744004</v>
      </c>
      <c r="H1271" s="72">
        <f>+IFERROR(VLOOKUP($G1271,TDAcumula!$C$2:$E$2027,3,0),0)</f>
        <v>0</v>
      </c>
      <c r="I1271" s="73">
        <f t="shared" si="110"/>
        <v>2</v>
      </c>
      <c r="J1271" s="74">
        <f>+IF(CONSOLIDADO[[#This Row],[Codigo Municipio]]=E1270,CONSOLIDADO[[#This Row],[Fallecidos Diarios]]+J1270,CONSOLIDADO[[#This Row],[Fallecidos Diarios]])</f>
        <v>0</v>
      </c>
      <c r="K1271" s="75">
        <f t="shared" si="111"/>
        <v>0</v>
      </c>
      <c r="L1271" s="76">
        <f>+IF(CONSOLIDADO[[#This Row],[Codigo Municipio]]=E1270,CONSOLIDADO[[#This Row],[Recuperados Diarios]]+L1270,CONSOLIDADO[[#This Row],[Recuperados Diarios]])</f>
        <v>2</v>
      </c>
      <c r="M1271" s="77" cm="1">
        <f t="array" ref="M1271">+IFERROR(IF(CONSOLIDADO[[#This Row],[Día]]&lt;14,0,INDEX(CONSOLIDADO[Casos Diarios],ROW()-14,1)),0)</f>
        <v>0</v>
      </c>
      <c r="N1271" s="72">
        <f>+IF(CONSOLIDADO[[#This Row],[Clave]]="710143893",1,IF(OR(CONSOLIDADO[[#This Row],[Casos Acumulados]]&gt;0,CONSOLIDADO[[#This Row],[Muertes]]&gt;0),N1270+1,I1271))</f>
        <v>84</v>
      </c>
      <c r="O1271" s="69">
        <f>+IFERROR(VLOOKUP($G1271,TDMuertes!$C$2:$E$534,3,0),0)</f>
        <v>0</v>
      </c>
      <c r="P1271" s="94" t="str">
        <f t="shared" ca="1" si="112"/>
        <v>OUT TIME</v>
      </c>
      <c r="Q1271" s="78">
        <f>+IFERROR(VLOOKUP(CONSOLIDADO[[#This Row],[Codigo Municipio]],TDDia!$A$4:$B$394,2,0),0)</f>
        <v>0</v>
      </c>
    </row>
    <row r="1272" spans="2:17" ht="14.45">
      <c r="B1272">
        <f t="shared" si="109"/>
        <v>7</v>
      </c>
      <c r="C1272" s="69" t="str" cm="1">
        <f t="array" ref="C1272">+INDEX(Table_4[[Departamento]:[Municipio]],FINAL!$B1272,1)</f>
        <v>Atlántida</v>
      </c>
      <c r="D1272" s="69" t="str" cm="1">
        <f t="array" ref="D1272">+INDEX(Table_4[[Departamento]:[Municipio]],FINAL!$B1272,4)</f>
        <v>Tela</v>
      </c>
      <c r="E1272" s="69" t="str" cm="1">
        <f t="array" ref="E1272">+INDEX(Table_4[[Departamento]:[Municipio]],FINAL!$B1272,3)</f>
        <v>0107</v>
      </c>
      <c r="F1272" s="96">
        <f t="shared" si="108"/>
        <v>44005</v>
      </c>
      <c r="G1272" s="71" t="str">
        <f>+CONSOLIDADO[[#This Row],[Codigo Municipio]]&amp;CONSOLIDADO[[#This Row],[Fecha]]</f>
        <v>010744005</v>
      </c>
      <c r="H1272" s="72">
        <f>+IFERROR(VLOOKUP($G1272,TDAcumula!$C$2:$E$2027,3,0),0)</f>
        <v>0</v>
      </c>
      <c r="I1272" s="73">
        <f t="shared" si="110"/>
        <v>2</v>
      </c>
      <c r="J1272" s="74">
        <f>+IF(CONSOLIDADO[[#This Row],[Codigo Municipio]]=E1271,CONSOLIDADO[[#This Row],[Fallecidos Diarios]]+J1271,CONSOLIDADO[[#This Row],[Fallecidos Diarios]])</f>
        <v>0</v>
      </c>
      <c r="K1272" s="75">
        <f t="shared" si="111"/>
        <v>0</v>
      </c>
      <c r="L1272" s="76">
        <f>+IF(CONSOLIDADO[[#This Row],[Codigo Municipio]]=E1271,CONSOLIDADO[[#This Row],[Recuperados Diarios]]+L1271,CONSOLIDADO[[#This Row],[Recuperados Diarios]])</f>
        <v>2</v>
      </c>
      <c r="M1272" s="77" cm="1">
        <f t="array" ref="M1272">+IFERROR(IF(CONSOLIDADO[[#This Row],[Día]]&lt;14,0,INDEX(CONSOLIDADO[Casos Diarios],ROW()-14,1)),0)</f>
        <v>0</v>
      </c>
      <c r="N1272" s="72">
        <f>+IF(CONSOLIDADO[[#This Row],[Clave]]="710143893",1,IF(OR(CONSOLIDADO[[#This Row],[Casos Acumulados]]&gt;0,CONSOLIDADO[[#This Row],[Muertes]]&gt;0),N1271+1,I1272))</f>
        <v>85</v>
      </c>
      <c r="O1272" s="69">
        <f>+IFERROR(VLOOKUP($G1272,TDMuertes!$C$2:$E$534,3,0),0)</f>
        <v>0</v>
      </c>
      <c r="P1272" s="94" t="str">
        <f t="shared" ca="1" si="112"/>
        <v>OUT TIME</v>
      </c>
      <c r="Q1272" s="78">
        <f>+IFERROR(VLOOKUP(CONSOLIDADO[[#This Row],[Codigo Municipio]],TDDia!$A$4:$B$394,2,0),0)</f>
        <v>0</v>
      </c>
    </row>
    <row r="1273" spans="2:17" ht="14.45">
      <c r="B1273">
        <f t="shared" si="109"/>
        <v>7</v>
      </c>
      <c r="C1273" s="69" t="str" cm="1">
        <f t="array" ref="C1273">+INDEX(Table_4[[Departamento]:[Municipio]],FINAL!$B1273,1)</f>
        <v>Atlántida</v>
      </c>
      <c r="D1273" s="69" t="str" cm="1">
        <f t="array" ref="D1273">+INDEX(Table_4[[Departamento]:[Municipio]],FINAL!$B1273,4)</f>
        <v>Tela</v>
      </c>
      <c r="E1273" s="69" t="str" cm="1">
        <f t="array" ref="E1273">+INDEX(Table_4[[Departamento]:[Municipio]],FINAL!$B1273,3)</f>
        <v>0107</v>
      </c>
      <c r="F1273" s="96">
        <f t="shared" si="108"/>
        <v>44006</v>
      </c>
      <c r="G1273" s="71" t="str">
        <f>+CONSOLIDADO[[#This Row],[Codigo Municipio]]&amp;CONSOLIDADO[[#This Row],[Fecha]]</f>
        <v>010744006</v>
      </c>
      <c r="H1273" s="72">
        <f>+IFERROR(VLOOKUP($G1273,TDAcumula!$C$2:$E$2027,3,0),0)</f>
        <v>0</v>
      </c>
      <c r="I1273" s="73">
        <f t="shared" si="110"/>
        <v>2</v>
      </c>
      <c r="J1273" s="74">
        <f>+IF(CONSOLIDADO[[#This Row],[Codigo Municipio]]=E1272,CONSOLIDADO[[#This Row],[Fallecidos Diarios]]+J1272,CONSOLIDADO[[#This Row],[Fallecidos Diarios]])</f>
        <v>0</v>
      </c>
      <c r="K1273" s="75">
        <f t="shared" si="111"/>
        <v>0</v>
      </c>
      <c r="L1273" s="76">
        <f>+IF(CONSOLIDADO[[#This Row],[Codigo Municipio]]=E1272,CONSOLIDADO[[#This Row],[Recuperados Diarios]]+L1272,CONSOLIDADO[[#This Row],[Recuperados Diarios]])</f>
        <v>2</v>
      </c>
      <c r="M1273" s="77" cm="1">
        <f t="array" ref="M1273">+IFERROR(IF(CONSOLIDADO[[#This Row],[Día]]&lt;14,0,INDEX(CONSOLIDADO[Casos Diarios],ROW()-14,1)),0)</f>
        <v>0</v>
      </c>
      <c r="N1273" s="72">
        <f>+IF(CONSOLIDADO[[#This Row],[Clave]]="710143893",1,IF(OR(CONSOLIDADO[[#This Row],[Casos Acumulados]]&gt;0,CONSOLIDADO[[#This Row],[Muertes]]&gt;0),N1272+1,I1273))</f>
        <v>86</v>
      </c>
      <c r="O1273" s="69">
        <f>+IFERROR(VLOOKUP($G1273,TDMuertes!$C$2:$E$534,3,0),0)</f>
        <v>0</v>
      </c>
      <c r="P1273" s="94" t="str">
        <f t="shared" ca="1" si="112"/>
        <v>OUT TIME</v>
      </c>
      <c r="Q1273" s="78">
        <f>+IFERROR(VLOOKUP(CONSOLIDADO[[#This Row],[Codigo Municipio]],TDDia!$A$4:$B$394,2,0),0)</f>
        <v>0</v>
      </c>
    </row>
    <row r="1274" spans="2:17" ht="14.45">
      <c r="B1274">
        <f t="shared" si="109"/>
        <v>7</v>
      </c>
      <c r="C1274" s="69" t="str" cm="1">
        <f t="array" ref="C1274">+INDEX(Table_4[[Departamento]:[Municipio]],FINAL!$B1274,1)</f>
        <v>Atlántida</v>
      </c>
      <c r="D1274" s="69" t="str" cm="1">
        <f t="array" ref="D1274">+INDEX(Table_4[[Departamento]:[Municipio]],FINAL!$B1274,4)</f>
        <v>Tela</v>
      </c>
      <c r="E1274" s="69" t="str" cm="1">
        <f t="array" ref="E1274">+INDEX(Table_4[[Departamento]:[Municipio]],FINAL!$B1274,3)</f>
        <v>0107</v>
      </c>
      <c r="F1274" s="96">
        <f t="shared" si="108"/>
        <v>44007</v>
      </c>
      <c r="G1274" s="71" t="str">
        <f>+CONSOLIDADO[[#This Row],[Codigo Municipio]]&amp;CONSOLIDADO[[#This Row],[Fecha]]</f>
        <v>010744007</v>
      </c>
      <c r="H1274" s="72">
        <f>+IFERROR(VLOOKUP($G1274,TDAcumula!$C$2:$E$2027,3,0),0)</f>
        <v>0</v>
      </c>
      <c r="I1274" s="73">
        <f t="shared" si="110"/>
        <v>2</v>
      </c>
      <c r="J1274" s="74">
        <f>+IF(CONSOLIDADO[[#This Row],[Codigo Municipio]]=E1273,CONSOLIDADO[[#This Row],[Fallecidos Diarios]]+J1273,CONSOLIDADO[[#This Row],[Fallecidos Diarios]])</f>
        <v>0</v>
      </c>
      <c r="K1274" s="75">
        <f t="shared" si="111"/>
        <v>0</v>
      </c>
      <c r="L1274" s="76">
        <f>+IF(CONSOLIDADO[[#This Row],[Codigo Municipio]]=E1273,CONSOLIDADO[[#This Row],[Recuperados Diarios]]+L1273,CONSOLIDADO[[#This Row],[Recuperados Diarios]])</f>
        <v>2</v>
      </c>
      <c r="M1274" s="77" cm="1">
        <f t="array" ref="M1274">+IFERROR(IF(CONSOLIDADO[[#This Row],[Día]]&lt;14,0,INDEX(CONSOLIDADO[Casos Diarios],ROW()-14,1)),0)</f>
        <v>0</v>
      </c>
      <c r="N1274" s="72">
        <f>+IF(CONSOLIDADO[[#This Row],[Clave]]="710143893",1,IF(OR(CONSOLIDADO[[#This Row],[Casos Acumulados]]&gt;0,CONSOLIDADO[[#This Row],[Muertes]]&gt;0),N1273+1,I1274))</f>
        <v>87</v>
      </c>
      <c r="O1274" s="69">
        <f>+IFERROR(VLOOKUP($G1274,TDMuertes!$C$2:$E$534,3,0),0)</f>
        <v>0</v>
      </c>
      <c r="P1274" s="94" t="str">
        <f t="shared" ca="1" si="112"/>
        <v>OUT TIME</v>
      </c>
      <c r="Q1274" s="78">
        <f>+IFERROR(VLOOKUP(CONSOLIDADO[[#This Row],[Codigo Municipio]],TDDia!$A$4:$B$394,2,0),0)</f>
        <v>0</v>
      </c>
    </row>
    <row r="1275" spans="2:17" ht="14.45">
      <c r="B1275">
        <f t="shared" si="109"/>
        <v>7</v>
      </c>
      <c r="C1275" s="69" t="str" cm="1">
        <f t="array" ref="C1275">+INDEX(Table_4[[Departamento]:[Municipio]],FINAL!$B1275,1)</f>
        <v>Atlántida</v>
      </c>
      <c r="D1275" s="69" t="str" cm="1">
        <f t="array" ref="D1275">+INDEX(Table_4[[Departamento]:[Municipio]],FINAL!$B1275,4)</f>
        <v>Tela</v>
      </c>
      <c r="E1275" s="69" t="str" cm="1">
        <f t="array" ref="E1275">+INDEX(Table_4[[Departamento]:[Municipio]],FINAL!$B1275,3)</f>
        <v>0107</v>
      </c>
      <c r="F1275" s="96">
        <f t="shared" si="108"/>
        <v>44008</v>
      </c>
      <c r="G1275" s="71" t="str">
        <f>+CONSOLIDADO[[#This Row],[Codigo Municipio]]&amp;CONSOLIDADO[[#This Row],[Fecha]]</f>
        <v>010744008</v>
      </c>
      <c r="H1275" s="72">
        <f>+IFERROR(VLOOKUP($G1275,TDAcumula!$C$2:$E$2027,3,0),0)</f>
        <v>0</v>
      </c>
      <c r="I1275" s="73">
        <f t="shared" si="110"/>
        <v>2</v>
      </c>
      <c r="J1275" s="74">
        <f>+IF(CONSOLIDADO[[#This Row],[Codigo Municipio]]=E1274,CONSOLIDADO[[#This Row],[Fallecidos Diarios]]+J1274,CONSOLIDADO[[#This Row],[Fallecidos Diarios]])</f>
        <v>0</v>
      </c>
      <c r="K1275" s="75">
        <f t="shared" si="111"/>
        <v>0</v>
      </c>
      <c r="L1275" s="76">
        <f>+IF(CONSOLIDADO[[#This Row],[Codigo Municipio]]=E1274,CONSOLIDADO[[#This Row],[Recuperados Diarios]]+L1274,CONSOLIDADO[[#This Row],[Recuperados Diarios]])</f>
        <v>2</v>
      </c>
      <c r="M1275" s="77" cm="1">
        <f t="array" ref="M1275">+IFERROR(IF(CONSOLIDADO[[#This Row],[Día]]&lt;14,0,INDEX(CONSOLIDADO[Casos Diarios],ROW()-14,1)),0)</f>
        <v>0</v>
      </c>
      <c r="N1275" s="72">
        <f>+IF(CONSOLIDADO[[#This Row],[Clave]]="710143893",1,IF(OR(CONSOLIDADO[[#This Row],[Casos Acumulados]]&gt;0,CONSOLIDADO[[#This Row],[Muertes]]&gt;0),N1274+1,I1275))</f>
        <v>88</v>
      </c>
      <c r="O1275" s="69">
        <f>+IFERROR(VLOOKUP($G1275,TDMuertes!$C$2:$E$534,3,0),0)</f>
        <v>0</v>
      </c>
      <c r="P1275" s="94" t="str">
        <f t="shared" ca="1" si="112"/>
        <v>OUT TIME</v>
      </c>
      <c r="Q1275" s="78">
        <f>+IFERROR(VLOOKUP(CONSOLIDADO[[#This Row],[Codigo Municipio]],TDDia!$A$4:$B$394,2,0),0)</f>
        <v>0</v>
      </c>
    </row>
    <row r="1276" spans="2:17" ht="14.45">
      <c r="B1276">
        <f t="shared" si="109"/>
        <v>7</v>
      </c>
      <c r="C1276" s="69" t="str" cm="1">
        <f t="array" ref="C1276">+INDEX(Table_4[[Departamento]:[Municipio]],FINAL!$B1276,1)</f>
        <v>Atlántida</v>
      </c>
      <c r="D1276" s="69" t="str" cm="1">
        <f t="array" ref="D1276">+INDEX(Table_4[[Departamento]:[Municipio]],FINAL!$B1276,4)</f>
        <v>Tela</v>
      </c>
      <c r="E1276" s="69" t="str" cm="1">
        <f t="array" ref="E1276">+INDEX(Table_4[[Departamento]:[Municipio]],FINAL!$B1276,3)</f>
        <v>0107</v>
      </c>
      <c r="F1276" s="96">
        <f t="shared" si="108"/>
        <v>44009</v>
      </c>
      <c r="G1276" s="71" t="str">
        <f>+CONSOLIDADO[[#This Row],[Codigo Municipio]]&amp;CONSOLIDADO[[#This Row],[Fecha]]</f>
        <v>010744009</v>
      </c>
      <c r="H1276" s="72">
        <f>+IFERROR(VLOOKUP($G1276,TDAcumula!$C$2:$E$2027,3,0),0)</f>
        <v>0</v>
      </c>
      <c r="I1276" s="73">
        <f t="shared" si="110"/>
        <v>2</v>
      </c>
      <c r="J1276" s="74">
        <f>+IF(CONSOLIDADO[[#This Row],[Codigo Municipio]]=E1275,CONSOLIDADO[[#This Row],[Fallecidos Diarios]]+J1275,CONSOLIDADO[[#This Row],[Fallecidos Diarios]])</f>
        <v>0</v>
      </c>
      <c r="K1276" s="75">
        <f t="shared" si="111"/>
        <v>0</v>
      </c>
      <c r="L1276" s="76">
        <f>+IF(CONSOLIDADO[[#This Row],[Codigo Municipio]]=E1275,CONSOLIDADO[[#This Row],[Recuperados Diarios]]+L1275,CONSOLIDADO[[#This Row],[Recuperados Diarios]])</f>
        <v>2</v>
      </c>
      <c r="M1276" s="77" cm="1">
        <f t="array" ref="M1276">+IFERROR(IF(CONSOLIDADO[[#This Row],[Día]]&lt;14,0,INDEX(CONSOLIDADO[Casos Diarios],ROW()-14,1)),0)</f>
        <v>0</v>
      </c>
      <c r="N1276" s="72">
        <f>+IF(CONSOLIDADO[[#This Row],[Clave]]="710143893",1,IF(OR(CONSOLIDADO[[#This Row],[Casos Acumulados]]&gt;0,CONSOLIDADO[[#This Row],[Muertes]]&gt;0),N1275+1,I1276))</f>
        <v>89</v>
      </c>
      <c r="O1276" s="69">
        <f>+IFERROR(VLOOKUP($G1276,TDMuertes!$C$2:$E$534,3,0),0)</f>
        <v>0</v>
      </c>
      <c r="P1276" s="94" t="str">
        <f t="shared" ca="1" si="112"/>
        <v>OUT TIME</v>
      </c>
      <c r="Q1276" s="78">
        <f>+IFERROR(VLOOKUP(CONSOLIDADO[[#This Row],[Codigo Municipio]],TDDia!$A$4:$B$394,2,0),0)</f>
        <v>0</v>
      </c>
    </row>
    <row r="1277" spans="2:17" ht="14.45">
      <c r="B1277">
        <f t="shared" si="109"/>
        <v>7</v>
      </c>
      <c r="C1277" s="69" t="str" cm="1">
        <f t="array" ref="C1277">+INDEX(Table_4[[Departamento]:[Municipio]],FINAL!$B1277,1)</f>
        <v>Atlántida</v>
      </c>
      <c r="D1277" s="69" t="str" cm="1">
        <f t="array" ref="D1277">+INDEX(Table_4[[Departamento]:[Municipio]],FINAL!$B1277,4)</f>
        <v>Tela</v>
      </c>
      <c r="E1277" s="69" t="str" cm="1">
        <f t="array" ref="E1277">+INDEX(Table_4[[Departamento]:[Municipio]],FINAL!$B1277,3)</f>
        <v>0107</v>
      </c>
      <c r="F1277" s="96">
        <f t="shared" si="108"/>
        <v>44010</v>
      </c>
      <c r="G1277" s="71" t="str">
        <f>+CONSOLIDADO[[#This Row],[Codigo Municipio]]&amp;CONSOLIDADO[[#This Row],[Fecha]]</f>
        <v>010744010</v>
      </c>
      <c r="H1277" s="72">
        <f>+IFERROR(VLOOKUP($G1277,TDAcumula!$C$2:$E$2027,3,0),0)</f>
        <v>0</v>
      </c>
      <c r="I1277" s="73">
        <f t="shared" si="110"/>
        <v>2</v>
      </c>
      <c r="J1277" s="74">
        <f>+IF(CONSOLIDADO[[#This Row],[Codigo Municipio]]=E1276,CONSOLIDADO[[#This Row],[Fallecidos Diarios]]+J1276,CONSOLIDADO[[#This Row],[Fallecidos Diarios]])</f>
        <v>0</v>
      </c>
      <c r="K1277" s="75">
        <f t="shared" si="111"/>
        <v>0</v>
      </c>
      <c r="L1277" s="76">
        <f>+IF(CONSOLIDADO[[#This Row],[Codigo Municipio]]=E1276,CONSOLIDADO[[#This Row],[Recuperados Diarios]]+L1276,CONSOLIDADO[[#This Row],[Recuperados Diarios]])</f>
        <v>2</v>
      </c>
      <c r="M1277" s="77" cm="1">
        <f t="array" ref="M1277">+IFERROR(IF(CONSOLIDADO[[#This Row],[Día]]&lt;14,0,INDEX(CONSOLIDADO[Casos Diarios],ROW()-14,1)),0)</f>
        <v>0</v>
      </c>
      <c r="N1277" s="72">
        <f>+IF(CONSOLIDADO[[#This Row],[Clave]]="710143893",1,IF(OR(CONSOLIDADO[[#This Row],[Casos Acumulados]]&gt;0,CONSOLIDADO[[#This Row],[Muertes]]&gt;0),N1276+1,I1277))</f>
        <v>90</v>
      </c>
      <c r="O1277" s="69">
        <f>+IFERROR(VLOOKUP($G1277,TDMuertes!$C$2:$E$534,3,0),0)</f>
        <v>0</v>
      </c>
      <c r="P1277" s="94" t="str">
        <f t="shared" ca="1" si="112"/>
        <v>OUT TIME</v>
      </c>
      <c r="Q1277" s="78">
        <f>+IFERROR(VLOOKUP(CONSOLIDADO[[#This Row],[Codigo Municipio]],TDDia!$A$4:$B$394,2,0),0)</f>
        <v>0</v>
      </c>
    </row>
    <row r="1278" spans="2:17" ht="14.45">
      <c r="B1278">
        <f t="shared" si="109"/>
        <v>7</v>
      </c>
      <c r="C1278" s="69" t="str" cm="1">
        <f t="array" ref="C1278">+INDEX(Table_4[[Departamento]:[Municipio]],FINAL!$B1278,1)</f>
        <v>Atlántida</v>
      </c>
      <c r="D1278" s="69" t="str" cm="1">
        <f t="array" ref="D1278">+INDEX(Table_4[[Departamento]:[Municipio]],FINAL!$B1278,4)</f>
        <v>Tela</v>
      </c>
      <c r="E1278" s="69" t="str" cm="1">
        <f t="array" ref="E1278">+INDEX(Table_4[[Departamento]:[Municipio]],FINAL!$B1278,3)</f>
        <v>0107</v>
      </c>
      <c r="F1278" s="96">
        <f t="shared" si="108"/>
        <v>44011</v>
      </c>
      <c r="G1278" s="71" t="str">
        <f>+CONSOLIDADO[[#This Row],[Codigo Municipio]]&amp;CONSOLIDADO[[#This Row],[Fecha]]</f>
        <v>010744011</v>
      </c>
      <c r="H1278" s="72">
        <f>+IFERROR(VLOOKUP($G1278,TDAcumula!$C$2:$E$2027,3,0),0)</f>
        <v>0</v>
      </c>
      <c r="I1278" s="73">
        <f t="shared" si="110"/>
        <v>2</v>
      </c>
      <c r="J1278" s="74">
        <f>+IF(CONSOLIDADO[[#This Row],[Codigo Municipio]]=E1277,CONSOLIDADO[[#This Row],[Fallecidos Diarios]]+J1277,CONSOLIDADO[[#This Row],[Fallecidos Diarios]])</f>
        <v>0</v>
      </c>
      <c r="K1278" s="75">
        <f t="shared" si="111"/>
        <v>0</v>
      </c>
      <c r="L1278" s="76">
        <f>+IF(CONSOLIDADO[[#This Row],[Codigo Municipio]]=E1277,CONSOLIDADO[[#This Row],[Recuperados Diarios]]+L1277,CONSOLIDADO[[#This Row],[Recuperados Diarios]])</f>
        <v>2</v>
      </c>
      <c r="M1278" s="77" cm="1">
        <f t="array" ref="M1278">+IFERROR(IF(CONSOLIDADO[[#This Row],[Día]]&lt;14,0,INDEX(CONSOLIDADO[Casos Diarios],ROW()-14,1)),0)</f>
        <v>0</v>
      </c>
      <c r="N1278" s="72">
        <f>+IF(CONSOLIDADO[[#This Row],[Clave]]="710143893",1,IF(OR(CONSOLIDADO[[#This Row],[Casos Acumulados]]&gt;0,CONSOLIDADO[[#This Row],[Muertes]]&gt;0),N1277+1,I1278))</f>
        <v>91</v>
      </c>
      <c r="O1278" s="69">
        <f>+IFERROR(VLOOKUP($G1278,TDMuertes!$C$2:$E$534,3,0),0)</f>
        <v>0</v>
      </c>
      <c r="P1278" s="94" t="str">
        <f t="shared" ca="1" si="112"/>
        <v>OUT TIME</v>
      </c>
      <c r="Q1278" s="78">
        <f>+IFERROR(VLOOKUP(CONSOLIDADO[[#This Row],[Codigo Municipio]],TDDia!$A$4:$B$394,2,0),0)</f>
        <v>0</v>
      </c>
    </row>
    <row r="1279" spans="2:17" ht="14.45">
      <c r="B1279">
        <f t="shared" si="109"/>
        <v>7</v>
      </c>
      <c r="C1279" s="69" t="str" cm="1">
        <f t="array" ref="C1279">+INDEX(Table_4[[Departamento]:[Municipio]],FINAL!$B1279,1)</f>
        <v>Atlántida</v>
      </c>
      <c r="D1279" s="69" t="str" cm="1">
        <f t="array" ref="D1279">+INDEX(Table_4[[Departamento]:[Municipio]],FINAL!$B1279,4)</f>
        <v>Tela</v>
      </c>
      <c r="E1279" s="69" t="str" cm="1">
        <f t="array" ref="E1279">+INDEX(Table_4[[Departamento]:[Municipio]],FINAL!$B1279,3)</f>
        <v>0107</v>
      </c>
      <c r="F1279" s="96">
        <f t="shared" si="108"/>
        <v>44012</v>
      </c>
      <c r="G1279" s="71" t="str">
        <f>+CONSOLIDADO[[#This Row],[Codigo Municipio]]&amp;CONSOLIDADO[[#This Row],[Fecha]]</f>
        <v>010744012</v>
      </c>
      <c r="H1279" s="72">
        <f>+IFERROR(VLOOKUP($G1279,TDAcumula!$C$2:$E$2027,3,0),0)</f>
        <v>0</v>
      </c>
      <c r="I1279" s="73">
        <f t="shared" si="110"/>
        <v>2</v>
      </c>
      <c r="J1279" s="74">
        <f>+IF(CONSOLIDADO[[#This Row],[Codigo Municipio]]=E1278,CONSOLIDADO[[#This Row],[Fallecidos Diarios]]+J1278,CONSOLIDADO[[#This Row],[Fallecidos Diarios]])</f>
        <v>0</v>
      </c>
      <c r="K1279" s="75">
        <f t="shared" si="111"/>
        <v>0</v>
      </c>
      <c r="L1279" s="76">
        <f>+IF(CONSOLIDADO[[#This Row],[Codigo Municipio]]=E1278,CONSOLIDADO[[#This Row],[Recuperados Diarios]]+L1278,CONSOLIDADO[[#This Row],[Recuperados Diarios]])</f>
        <v>2</v>
      </c>
      <c r="M1279" s="77" cm="1">
        <f t="array" ref="M1279">+IFERROR(IF(CONSOLIDADO[[#This Row],[Día]]&lt;14,0,INDEX(CONSOLIDADO[Casos Diarios],ROW()-14,1)),0)</f>
        <v>0</v>
      </c>
      <c r="N1279" s="72">
        <f>+IF(CONSOLIDADO[[#This Row],[Clave]]="710143893",1,IF(OR(CONSOLIDADO[[#This Row],[Casos Acumulados]]&gt;0,CONSOLIDADO[[#This Row],[Muertes]]&gt;0),N1278+1,I1279))</f>
        <v>92</v>
      </c>
      <c r="O1279" s="69">
        <f>+IFERROR(VLOOKUP($G1279,TDMuertes!$C$2:$E$534,3,0),0)</f>
        <v>0</v>
      </c>
      <c r="P1279" s="94" t="str">
        <f t="shared" ca="1" si="112"/>
        <v>OUT TIME</v>
      </c>
      <c r="Q1279" s="78">
        <f>+IFERROR(VLOOKUP(CONSOLIDADO[[#This Row],[Codigo Municipio]],TDDia!$A$4:$B$394,2,0),0)</f>
        <v>0</v>
      </c>
    </row>
    <row r="1280" spans="2:17" ht="14.45">
      <c r="B1280">
        <f t="shared" si="109"/>
        <v>7</v>
      </c>
      <c r="C1280" s="69" t="str" cm="1">
        <f t="array" ref="C1280">+INDEX(Table_4[[Departamento]:[Municipio]],FINAL!$B1280,1)</f>
        <v>Atlántida</v>
      </c>
      <c r="D1280" s="69" t="str" cm="1">
        <f t="array" ref="D1280">+INDEX(Table_4[[Departamento]:[Municipio]],FINAL!$B1280,4)</f>
        <v>Tela</v>
      </c>
      <c r="E1280" s="69" t="str" cm="1">
        <f t="array" ref="E1280">+INDEX(Table_4[[Departamento]:[Municipio]],FINAL!$B1280,3)</f>
        <v>0107</v>
      </c>
      <c r="F1280" s="96">
        <f t="shared" si="108"/>
        <v>44013</v>
      </c>
      <c r="G1280" s="71" t="str">
        <f>+CONSOLIDADO[[#This Row],[Codigo Municipio]]&amp;CONSOLIDADO[[#This Row],[Fecha]]</f>
        <v>010744013</v>
      </c>
      <c r="H1280" s="72">
        <f>+IFERROR(VLOOKUP($G1280,TDAcumula!$C$2:$E$2027,3,0),0)</f>
        <v>0</v>
      </c>
      <c r="I1280" s="73">
        <f t="shared" si="110"/>
        <v>2</v>
      </c>
      <c r="J1280" s="74">
        <f>+IF(CONSOLIDADO[[#This Row],[Codigo Municipio]]=E1279,CONSOLIDADO[[#This Row],[Fallecidos Diarios]]+J1279,CONSOLIDADO[[#This Row],[Fallecidos Diarios]])</f>
        <v>0</v>
      </c>
      <c r="K1280" s="75">
        <f t="shared" si="111"/>
        <v>0</v>
      </c>
      <c r="L1280" s="76">
        <f>+IF(CONSOLIDADO[[#This Row],[Codigo Municipio]]=E1279,CONSOLIDADO[[#This Row],[Recuperados Diarios]]+L1279,CONSOLIDADO[[#This Row],[Recuperados Diarios]])</f>
        <v>2</v>
      </c>
      <c r="M1280" s="77" cm="1">
        <f t="array" ref="M1280">+IFERROR(IF(CONSOLIDADO[[#This Row],[Día]]&lt;14,0,INDEX(CONSOLIDADO[Casos Diarios],ROW()-14,1)),0)</f>
        <v>0</v>
      </c>
      <c r="N1280" s="72">
        <f>+IF(CONSOLIDADO[[#This Row],[Clave]]="710143893",1,IF(OR(CONSOLIDADO[[#This Row],[Casos Acumulados]]&gt;0,CONSOLIDADO[[#This Row],[Muertes]]&gt;0),N1279+1,I1280))</f>
        <v>93</v>
      </c>
      <c r="O1280" s="69">
        <f>+IFERROR(VLOOKUP($G1280,TDMuertes!$C$2:$E$534,3,0),0)</f>
        <v>0</v>
      </c>
      <c r="P1280" s="94" t="str">
        <f t="shared" ca="1" si="112"/>
        <v>OUT TIME</v>
      </c>
      <c r="Q1280" s="78">
        <f>+IFERROR(VLOOKUP(CONSOLIDADO[[#This Row],[Codigo Municipio]],TDDia!$A$4:$B$394,2,0),0)</f>
        <v>0</v>
      </c>
    </row>
    <row r="1281" spans="2:17" ht="14.45">
      <c r="B1281">
        <f t="shared" si="109"/>
        <v>7</v>
      </c>
      <c r="C1281" s="69" t="str" cm="1">
        <f t="array" ref="C1281">+INDEX(Table_4[[Departamento]:[Municipio]],FINAL!$B1281,1)</f>
        <v>Atlántida</v>
      </c>
      <c r="D1281" s="69" t="str" cm="1">
        <f t="array" ref="D1281">+INDEX(Table_4[[Departamento]:[Municipio]],FINAL!$B1281,4)</f>
        <v>Tela</v>
      </c>
      <c r="E1281" s="69" t="str" cm="1">
        <f t="array" ref="E1281">+INDEX(Table_4[[Departamento]:[Municipio]],FINAL!$B1281,3)</f>
        <v>0107</v>
      </c>
      <c r="F1281" s="96">
        <f t="shared" si="108"/>
        <v>44014</v>
      </c>
      <c r="G1281" s="71" t="str">
        <f>+CONSOLIDADO[[#This Row],[Codigo Municipio]]&amp;CONSOLIDADO[[#This Row],[Fecha]]</f>
        <v>010744014</v>
      </c>
      <c r="H1281" s="72">
        <f>+IFERROR(VLOOKUP($G1281,TDAcumula!$C$2:$E$2027,3,0),0)</f>
        <v>0</v>
      </c>
      <c r="I1281" s="73">
        <f t="shared" si="110"/>
        <v>2</v>
      </c>
      <c r="J1281" s="74">
        <f>+IF(CONSOLIDADO[[#This Row],[Codigo Municipio]]=E1280,CONSOLIDADO[[#This Row],[Fallecidos Diarios]]+J1280,CONSOLIDADO[[#This Row],[Fallecidos Diarios]])</f>
        <v>0</v>
      </c>
      <c r="K1281" s="75">
        <f t="shared" si="111"/>
        <v>0</v>
      </c>
      <c r="L1281" s="76">
        <f>+IF(CONSOLIDADO[[#This Row],[Codigo Municipio]]=E1280,CONSOLIDADO[[#This Row],[Recuperados Diarios]]+L1280,CONSOLIDADO[[#This Row],[Recuperados Diarios]])</f>
        <v>2</v>
      </c>
      <c r="M1281" s="77" cm="1">
        <f t="array" ref="M1281">+IFERROR(IF(CONSOLIDADO[[#This Row],[Día]]&lt;14,0,INDEX(CONSOLIDADO[Casos Diarios],ROW()-14,1)),0)</f>
        <v>0</v>
      </c>
      <c r="N1281" s="72">
        <f>+IF(CONSOLIDADO[[#This Row],[Clave]]="710143893",1,IF(OR(CONSOLIDADO[[#This Row],[Casos Acumulados]]&gt;0,CONSOLIDADO[[#This Row],[Muertes]]&gt;0),N1280+1,I1281))</f>
        <v>94</v>
      </c>
      <c r="O1281" s="69">
        <f>+IFERROR(VLOOKUP($G1281,TDMuertes!$C$2:$E$534,3,0),0)</f>
        <v>0</v>
      </c>
      <c r="P1281" s="94" t="str">
        <f t="shared" ca="1" si="112"/>
        <v>OUT TIME</v>
      </c>
      <c r="Q1281" s="78">
        <f>+IFERROR(VLOOKUP(CONSOLIDADO[[#This Row],[Codigo Municipio]],TDDia!$A$4:$B$394,2,0),0)</f>
        <v>0</v>
      </c>
    </row>
    <row r="1282" spans="2:17" ht="14.45">
      <c r="B1282">
        <f t="shared" si="109"/>
        <v>7</v>
      </c>
      <c r="C1282" s="69" t="str" cm="1">
        <f t="array" ref="C1282">+INDEX(Table_4[[Departamento]:[Municipio]],FINAL!$B1282,1)</f>
        <v>Atlántida</v>
      </c>
      <c r="D1282" s="69" t="str" cm="1">
        <f t="array" ref="D1282">+INDEX(Table_4[[Departamento]:[Municipio]],FINAL!$B1282,4)</f>
        <v>Tela</v>
      </c>
      <c r="E1282" s="69" t="str" cm="1">
        <f t="array" ref="E1282">+INDEX(Table_4[[Departamento]:[Municipio]],FINAL!$B1282,3)</f>
        <v>0107</v>
      </c>
      <c r="F1282" s="96">
        <f t="shared" ref="F1282:F1345" si="113">+F1089</f>
        <v>44015</v>
      </c>
      <c r="G1282" s="71" t="str">
        <f>+CONSOLIDADO[[#This Row],[Codigo Municipio]]&amp;CONSOLIDADO[[#This Row],[Fecha]]</f>
        <v>010744015</v>
      </c>
      <c r="H1282" s="72">
        <f>+IFERROR(VLOOKUP($G1282,TDAcumula!$C$2:$E$2027,3,0),0)</f>
        <v>0</v>
      </c>
      <c r="I1282" s="73">
        <f t="shared" si="110"/>
        <v>2</v>
      </c>
      <c r="J1282" s="74">
        <f>+IF(CONSOLIDADO[[#This Row],[Codigo Municipio]]=E1281,CONSOLIDADO[[#This Row],[Fallecidos Diarios]]+J1281,CONSOLIDADO[[#This Row],[Fallecidos Diarios]])</f>
        <v>0</v>
      </c>
      <c r="K1282" s="75">
        <f t="shared" si="111"/>
        <v>0</v>
      </c>
      <c r="L1282" s="76">
        <f>+IF(CONSOLIDADO[[#This Row],[Codigo Municipio]]=E1281,CONSOLIDADO[[#This Row],[Recuperados Diarios]]+L1281,CONSOLIDADO[[#This Row],[Recuperados Diarios]])</f>
        <v>2</v>
      </c>
      <c r="M1282" s="77" cm="1">
        <f t="array" ref="M1282">+IFERROR(IF(CONSOLIDADO[[#This Row],[Día]]&lt;14,0,INDEX(CONSOLIDADO[Casos Diarios],ROW()-14,1)),0)</f>
        <v>0</v>
      </c>
      <c r="N1282" s="72">
        <f>+IF(CONSOLIDADO[[#This Row],[Clave]]="710143893",1,IF(OR(CONSOLIDADO[[#This Row],[Casos Acumulados]]&gt;0,CONSOLIDADO[[#This Row],[Muertes]]&gt;0),N1281+1,I1282))</f>
        <v>95</v>
      </c>
      <c r="O1282" s="69">
        <f>+IFERROR(VLOOKUP($G1282,TDMuertes!$C$2:$E$534,3,0),0)</f>
        <v>0</v>
      </c>
      <c r="P1282" s="94" t="str">
        <f t="shared" ca="1" si="112"/>
        <v>OUT TIME</v>
      </c>
      <c r="Q1282" s="78">
        <f>+IFERROR(VLOOKUP(CONSOLIDADO[[#This Row],[Codigo Municipio]],TDDia!$A$4:$B$394,2,0),0)</f>
        <v>0</v>
      </c>
    </row>
    <row r="1283" spans="2:17" ht="14.45">
      <c r="B1283">
        <f t="shared" si="109"/>
        <v>7</v>
      </c>
      <c r="C1283" s="69" t="str" cm="1">
        <f t="array" ref="C1283">+INDEX(Table_4[[Departamento]:[Municipio]],FINAL!$B1283,1)</f>
        <v>Atlántida</v>
      </c>
      <c r="D1283" s="69" t="str" cm="1">
        <f t="array" ref="D1283">+INDEX(Table_4[[Departamento]:[Municipio]],FINAL!$B1283,4)</f>
        <v>Tela</v>
      </c>
      <c r="E1283" s="69" t="str" cm="1">
        <f t="array" ref="E1283">+INDEX(Table_4[[Departamento]:[Municipio]],FINAL!$B1283,3)</f>
        <v>0107</v>
      </c>
      <c r="F1283" s="96">
        <f t="shared" si="113"/>
        <v>44016</v>
      </c>
      <c r="G1283" s="71" t="str">
        <f>+CONSOLIDADO[[#This Row],[Codigo Municipio]]&amp;CONSOLIDADO[[#This Row],[Fecha]]</f>
        <v>010744016</v>
      </c>
      <c r="H1283" s="72">
        <f>+IFERROR(VLOOKUP($G1283,TDAcumula!$C$2:$E$2027,3,0),0)</f>
        <v>0</v>
      </c>
      <c r="I1283" s="73">
        <f t="shared" si="110"/>
        <v>2</v>
      </c>
      <c r="J1283" s="74">
        <f>+IF(CONSOLIDADO[[#This Row],[Codigo Municipio]]=E1282,CONSOLIDADO[[#This Row],[Fallecidos Diarios]]+J1282,CONSOLIDADO[[#This Row],[Fallecidos Diarios]])</f>
        <v>0</v>
      </c>
      <c r="K1283" s="75">
        <f t="shared" si="111"/>
        <v>0</v>
      </c>
      <c r="L1283" s="76">
        <f>+IF(CONSOLIDADO[[#This Row],[Codigo Municipio]]=E1282,CONSOLIDADO[[#This Row],[Recuperados Diarios]]+L1282,CONSOLIDADO[[#This Row],[Recuperados Diarios]])</f>
        <v>2</v>
      </c>
      <c r="M1283" s="77" cm="1">
        <f t="array" ref="M1283">+IFERROR(IF(CONSOLIDADO[[#This Row],[Día]]&lt;14,0,INDEX(CONSOLIDADO[Casos Diarios],ROW()-14,1)),0)</f>
        <v>0</v>
      </c>
      <c r="N1283" s="72">
        <f>+IF(CONSOLIDADO[[#This Row],[Clave]]="710143893",1,IF(OR(CONSOLIDADO[[#This Row],[Casos Acumulados]]&gt;0,CONSOLIDADO[[#This Row],[Muertes]]&gt;0),N1282+1,I1283))</f>
        <v>96</v>
      </c>
      <c r="O1283" s="69">
        <f>+IFERROR(VLOOKUP($G1283,TDMuertes!$C$2:$E$534,3,0),0)</f>
        <v>0</v>
      </c>
      <c r="P1283" s="94" t="str">
        <f t="shared" ca="1" si="112"/>
        <v>OUT TIME</v>
      </c>
      <c r="Q1283" s="78">
        <f>+IFERROR(VLOOKUP(CONSOLIDADO[[#This Row],[Codigo Municipio]],TDDia!$A$4:$B$394,2,0),0)</f>
        <v>0</v>
      </c>
    </row>
    <row r="1284" spans="2:17" ht="14.45">
      <c r="B1284">
        <f t="shared" si="109"/>
        <v>7</v>
      </c>
      <c r="C1284" s="69" t="str" cm="1">
        <f t="array" ref="C1284">+INDEX(Table_4[[Departamento]:[Municipio]],FINAL!$B1284,1)</f>
        <v>Atlántida</v>
      </c>
      <c r="D1284" s="69" t="str" cm="1">
        <f t="array" ref="D1284">+INDEX(Table_4[[Departamento]:[Municipio]],FINAL!$B1284,4)</f>
        <v>Tela</v>
      </c>
      <c r="E1284" s="69" t="str" cm="1">
        <f t="array" ref="E1284">+INDEX(Table_4[[Departamento]:[Municipio]],FINAL!$B1284,3)</f>
        <v>0107</v>
      </c>
      <c r="F1284" s="96">
        <f t="shared" si="113"/>
        <v>44017</v>
      </c>
      <c r="G1284" s="71" t="str">
        <f>+CONSOLIDADO[[#This Row],[Codigo Municipio]]&amp;CONSOLIDADO[[#This Row],[Fecha]]</f>
        <v>010744017</v>
      </c>
      <c r="H1284" s="72">
        <f>+IFERROR(VLOOKUP($G1284,TDAcumula!$C$2:$E$2027,3,0),0)</f>
        <v>0</v>
      </c>
      <c r="I1284" s="73">
        <f t="shared" si="110"/>
        <v>2</v>
      </c>
      <c r="J1284" s="74">
        <f>+IF(CONSOLIDADO[[#This Row],[Codigo Municipio]]=E1283,CONSOLIDADO[[#This Row],[Fallecidos Diarios]]+J1283,CONSOLIDADO[[#This Row],[Fallecidos Diarios]])</f>
        <v>0</v>
      </c>
      <c r="K1284" s="75">
        <f t="shared" si="111"/>
        <v>0</v>
      </c>
      <c r="L1284" s="76">
        <f>+IF(CONSOLIDADO[[#This Row],[Codigo Municipio]]=E1283,CONSOLIDADO[[#This Row],[Recuperados Diarios]]+L1283,CONSOLIDADO[[#This Row],[Recuperados Diarios]])</f>
        <v>2</v>
      </c>
      <c r="M1284" s="77" cm="1">
        <f t="array" ref="M1284">+IFERROR(IF(CONSOLIDADO[[#This Row],[Día]]&lt;14,0,INDEX(CONSOLIDADO[Casos Diarios],ROW()-14,1)),0)</f>
        <v>0</v>
      </c>
      <c r="N1284" s="72">
        <f>+IF(CONSOLIDADO[[#This Row],[Clave]]="710143893",1,IF(OR(CONSOLIDADO[[#This Row],[Casos Acumulados]]&gt;0,CONSOLIDADO[[#This Row],[Muertes]]&gt;0),N1283+1,I1284))</f>
        <v>97</v>
      </c>
      <c r="O1284" s="69">
        <f>+IFERROR(VLOOKUP($G1284,TDMuertes!$C$2:$E$534,3,0),0)</f>
        <v>0</v>
      </c>
      <c r="P1284" s="94" t="str">
        <f t="shared" ca="1" si="112"/>
        <v>OUT TIME</v>
      </c>
      <c r="Q1284" s="78">
        <f>+IFERROR(VLOOKUP(CONSOLIDADO[[#This Row],[Codigo Municipio]],TDDia!$A$4:$B$394,2,0),0)</f>
        <v>0</v>
      </c>
    </row>
    <row r="1285" spans="2:17" ht="14.45">
      <c r="B1285">
        <f t="shared" ref="B1285:B1348" si="114">+IF(F1284=44085,B1284+1,B1284)</f>
        <v>7</v>
      </c>
      <c r="C1285" s="69" t="str" cm="1">
        <f t="array" ref="C1285">+INDEX(Table_4[[Departamento]:[Municipio]],FINAL!$B1285,1)</f>
        <v>Atlántida</v>
      </c>
      <c r="D1285" s="69" t="str" cm="1">
        <f t="array" ref="D1285">+INDEX(Table_4[[Departamento]:[Municipio]],FINAL!$B1285,4)</f>
        <v>Tela</v>
      </c>
      <c r="E1285" s="69" t="str" cm="1">
        <f t="array" ref="E1285">+INDEX(Table_4[[Departamento]:[Municipio]],FINAL!$B1285,3)</f>
        <v>0107</v>
      </c>
      <c r="F1285" s="96">
        <f t="shared" si="113"/>
        <v>44018</v>
      </c>
      <c r="G1285" s="71" t="str">
        <f>+CONSOLIDADO[[#This Row],[Codigo Municipio]]&amp;CONSOLIDADO[[#This Row],[Fecha]]</f>
        <v>010744018</v>
      </c>
      <c r="H1285" s="72">
        <f>+IFERROR(VLOOKUP($G1285,TDAcumula!$C$2:$E$2027,3,0),0)</f>
        <v>0</v>
      </c>
      <c r="I1285" s="73">
        <f t="shared" si="110"/>
        <v>2</v>
      </c>
      <c r="J1285" s="74">
        <f>+IF(CONSOLIDADO[[#This Row],[Codigo Municipio]]=E1284,CONSOLIDADO[[#This Row],[Fallecidos Diarios]]+J1284,CONSOLIDADO[[#This Row],[Fallecidos Diarios]])</f>
        <v>0</v>
      </c>
      <c r="K1285" s="75">
        <f t="shared" si="111"/>
        <v>0</v>
      </c>
      <c r="L1285" s="76">
        <f>+IF(CONSOLIDADO[[#This Row],[Codigo Municipio]]=E1284,CONSOLIDADO[[#This Row],[Recuperados Diarios]]+L1284,CONSOLIDADO[[#This Row],[Recuperados Diarios]])</f>
        <v>2</v>
      </c>
      <c r="M1285" s="77" cm="1">
        <f t="array" ref="M1285">+IFERROR(IF(CONSOLIDADO[[#This Row],[Día]]&lt;14,0,INDEX(CONSOLIDADO[Casos Diarios],ROW()-14,1)),0)</f>
        <v>0</v>
      </c>
      <c r="N1285" s="72">
        <f>+IF(CONSOLIDADO[[#This Row],[Clave]]="710143893",1,IF(OR(CONSOLIDADO[[#This Row],[Casos Acumulados]]&gt;0,CONSOLIDADO[[#This Row],[Muertes]]&gt;0),N1284+1,I1285))</f>
        <v>98</v>
      </c>
      <c r="O1285" s="69">
        <f>+IFERROR(VLOOKUP($G1285,TDMuertes!$C$2:$E$534,3,0),0)</f>
        <v>0</v>
      </c>
      <c r="P1285" s="94" t="str">
        <f t="shared" ca="1" si="112"/>
        <v>OUT TIME</v>
      </c>
      <c r="Q1285" s="78">
        <f>+IFERROR(VLOOKUP(CONSOLIDADO[[#This Row],[Codigo Municipio]],TDDia!$A$4:$B$394,2,0),0)</f>
        <v>0</v>
      </c>
    </row>
    <row r="1286" spans="2:17" ht="14.45">
      <c r="B1286">
        <f t="shared" si="114"/>
        <v>7</v>
      </c>
      <c r="C1286" s="69" t="str" cm="1">
        <f t="array" ref="C1286">+INDEX(Table_4[[Departamento]:[Municipio]],FINAL!$B1286,1)</f>
        <v>Atlántida</v>
      </c>
      <c r="D1286" s="69" t="str" cm="1">
        <f t="array" ref="D1286">+INDEX(Table_4[[Departamento]:[Municipio]],FINAL!$B1286,4)</f>
        <v>Tela</v>
      </c>
      <c r="E1286" s="69" t="str" cm="1">
        <f t="array" ref="E1286">+INDEX(Table_4[[Departamento]:[Municipio]],FINAL!$B1286,3)</f>
        <v>0107</v>
      </c>
      <c r="F1286" s="96">
        <f t="shared" si="113"/>
        <v>44019</v>
      </c>
      <c r="G1286" s="71" t="str">
        <f>+CONSOLIDADO[[#This Row],[Codigo Municipio]]&amp;CONSOLIDADO[[#This Row],[Fecha]]</f>
        <v>010744019</v>
      </c>
      <c r="H1286" s="72">
        <f>+IFERROR(VLOOKUP($G1286,TDAcumula!$C$2:$E$2027,3,0),0)</f>
        <v>0</v>
      </c>
      <c r="I1286" s="73">
        <f t="shared" si="110"/>
        <v>2</v>
      </c>
      <c r="J1286" s="74">
        <f>+IF(CONSOLIDADO[[#This Row],[Codigo Municipio]]=E1285,CONSOLIDADO[[#This Row],[Fallecidos Diarios]]+J1285,CONSOLIDADO[[#This Row],[Fallecidos Diarios]])</f>
        <v>0</v>
      </c>
      <c r="K1286" s="75">
        <f t="shared" si="111"/>
        <v>0</v>
      </c>
      <c r="L1286" s="76">
        <f>+IF(CONSOLIDADO[[#This Row],[Codigo Municipio]]=E1285,CONSOLIDADO[[#This Row],[Recuperados Diarios]]+L1285,CONSOLIDADO[[#This Row],[Recuperados Diarios]])</f>
        <v>2</v>
      </c>
      <c r="M1286" s="77" cm="1">
        <f t="array" ref="M1286">+IFERROR(IF(CONSOLIDADO[[#This Row],[Día]]&lt;14,0,INDEX(CONSOLIDADO[Casos Diarios],ROW()-14,1)),0)</f>
        <v>0</v>
      </c>
      <c r="N1286" s="72">
        <f>+IF(CONSOLIDADO[[#This Row],[Clave]]="710143893",1,IF(OR(CONSOLIDADO[[#This Row],[Casos Acumulados]]&gt;0,CONSOLIDADO[[#This Row],[Muertes]]&gt;0),N1285+1,I1286))</f>
        <v>99</v>
      </c>
      <c r="O1286" s="69">
        <f>+IFERROR(VLOOKUP($G1286,TDMuertes!$C$2:$E$534,3,0),0)</f>
        <v>0</v>
      </c>
      <c r="P1286" s="94" t="str">
        <f t="shared" ca="1" si="112"/>
        <v>OUT TIME</v>
      </c>
      <c r="Q1286" s="78">
        <f>+IFERROR(VLOOKUP(CONSOLIDADO[[#This Row],[Codigo Municipio]],TDDia!$A$4:$B$394,2,0),0)</f>
        <v>0</v>
      </c>
    </row>
    <row r="1287" spans="2:17" ht="14.45">
      <c r="B1287">
        <f t="shared" si="114"/>
        <v>7</v>
      </c>
      <c r="C1287" s="69" t="str" cm="1">
        <f t="array" ref="C1287">+INDEX(Table_4[[Departamento]:[Municipio]],FINAL!$B1287,1)</f>
        <v>Atlántida</v>
      </c>
      <c r="D1287" s="69" t="str" cm="1">
        <f t="array" ref="D1287">+INDEX(Table_4[[Departamento]:[Municipio]],FINAL!$B1287,4)</f>
        <v>Tela</v>
      </c>
      <c r="E1287" s="69" t="str" cm="1">
        <f t="array" ref="E1287">+INDEX(Table_4[[Departamento]:[Municipio]],FINAL!$B1287,3)</f>
        <v>0107</v>
      </c>
      <c r="F1287" s="96">
        <f t="shared" si="113"/>
        <v>44020</v>
      </c>
      <c r="G1287" s="71" t="str">
        <f>+CONSOLIDADO[[#This Row],[Codigo Municipio]]&amp;CONSOLIDADO[[#This Row],[Fecha]]</f>
        <v>010744020</v>
      </c>
      <c r="H1287" s="72">
        <f>+IFERROR(VLOOKUP($G1287,TDAcumula!$C$2:$E$2027,3,0),0)</f>
        <v>0</v>
      </c>
      <c r="I1287" s="73">
        <f t="shared" si="110"/>
        <v>2</v>
      </c>
      <c r="J1287" s="74">
        <f>+IF(CONSOLIDADO[[#This Row],[Codigo Municipio]]=E1286,CONSOLIDADO[[#This Row],[Fallecidos Diarios]]+J1286,CONSOLIDADO[[#This Row],[Fallecidos Diarios]])</f>
        <v>0</v>
      </c>
      <c r="K1287" s="75">
        <f t="shared" si="111"/>
        <v>0</v>
      </c>
      <c r="L1287" s="76">
        <f>+IF(CONSOLIDADO[[#This Row],[Codigo Municipio]]=E1286,CONSOLIDADO[[#This Row],[Recuperados Diarios]]+L1286,CONSOLIDADO[[#This Row],[Recuperados Diarios]])</f>
        <v>2</v>
      </c>
      <c r="M1287" s="77" cm="1">
        <f t="array" ref="M1287">+IFERROR(IF(CONSOLIDADO[[#This Row],[Día]]&lt;14,0,INDEX(CONSOLIDADO[Casos Diarios],ROW()-14,1)),0)</f>
        <v>0</v>
      </c>
      <c r="N1287" s="72">
        <f>+IF(CONSOLIDADO[[#This Row],[Clave]]="710143893",1,IF(OR(CONSOLIDADO[[#This Row],[Casos Acumulados]]&gt;0,CONSOLIDADO[[#This Row],[Muertes]]&gt;0),N1286+1,I1287))</f>
        <v>100</v>
      </c>
      <c r="O1287" s="69">
        <f>+IFERROR(VLOOKUP($G1287,TDMuertes!$C$2:$E$534,3,0),0)</f>
        <v>0</v>
      </c>
      <c r="P1287" s="94" t="str">
        <f t="shared" ca="1" si="112"/>
        <v>OUT TIME</v>
      </c>
      <c r="Q1287" s="78">
        <f>+IFERROR(VLOOKUP(CONSOLIDADO[[#This Row],[Codigo Municipio]],TDDia!$A$4:$B$394,2,0),0)</f>
        <v>0</v>
      </c>
    </row>
    <row r="1288" spans="2:17" ht="14.45">
      <c r="B1288">
        <f t="shared" si="114"/>
        <v>7</v>
      </c>
      <c r="C1288" s="69" t="str" cm="1">
        <f t="array" ref="C1288">+INDEX(Table_4[[Departamento]:[Municipio]],FINAL!$B1288,1)</f>
        <v>Atlántida</v>
      </c>
      <c r="D1288" s="69" t="str" cm="1">
        <f t="array" ref="D1288">+INDEX(Table_4[[Departamento]:[Municipio]],FINAL!$B1288,4)</f>
        <v>Tela</v>
      </c>
      <c r="E1288" s="69" t="str" cm="1">
        <f t="array" ref="E1288">+INDEX(Table_4[[Departamento]:[Municipio]],FINAL!$B1288,3)</f>
        <v>0107</v>
      </c>
      <c r="F1288" s="96">
        <f t="shared" si="113"/>
        <v>44021</v>
      </c>
      <c r="G1288" s="71" t="str">
        <f>+CONSOLIDADO[[#This Row],[Codigo Municipio]]&amp;CONSOLIDADO[[#This Row],[Fecha]]</f>
        <v>010744021</v>
      </c>
      <c r="H1288" s="72">
        <f>+IFERROR(VLOOKUP($G1288,TDAcumula!$C$2:$E$2027,3,0),0)</f>
        <v>0</v>
      </c>
      <c r="I1288" s="73">
        <f t="shared" si="110"/>
        <v>2</v>
      </c>
      <c r="J1288" s="74">
        <f>+IF(CONSOLIDADO[[#This Row],[Codigo Municipio]]=E1287,CONSOLIDADO[[#This Row],[Fallecidos Diarios]]+J1287,CONSOLIDADO[[#This Row],[Fallecidos Diarios]])</f>
        <v>0</v>
      </c>
      <c r="K1288" s="75">
        <f t="shared" si="111"/>
        <v>0</v>
      </c>
      <c r="L1288" s="76">
        <f>+IF(CONSOLIDADO[[#This Row],[Codigo Municipio]]=E1287,CONSOLIDADO[[#This Row],[Recuperados Diarios]]+L1287,CONSOLIDADO[[#This Row],[Recuperados Diarios]])</f>
        <v>2</v>
      </c>
      <c r="M1288" s="77" cm="1">
        <f t="array" ref="M1288">+IFERROR(IF(CONSOLIDADO[[#This Row],[Día]]&lt;14,0,INDEX(CONSOLIDADO[Casos Diarios],ROW()-14,1)),0)</f>
        <v>0</v>
      </c>
      <c r="N1288" s="72">
        <f>+IF(CONSOLIDADO[[#This Row],[Clave]]="710143893",1,IF(OR(CONSOLIDADO[[#This Row],[Casos Acumulados]]&gt;0,CONSOLIDADO[[#This Row],[Muertes]]&gt;0),N1287+1,I1288))</f>
        <v>101</v>
      </c>
      <c r="O1288" s="69">
        <f>+IFERROR(VLOOKUP($G1288,TDMuertes!$C$2:$E$534,3,0),0)</f>
        <v>0</v>
      </c>
      <c r="P1288" s="94" t="str">
        <f t="shared" ca="1" si="112"/>
        <v>OUT TIME</v>
      </c>
      <c r="Q1288" s="78">
        <f>+IFERROR(VLOOKUP(CONSOLIDADO[[#This Row],[Codigo Municipio]],TDDia!$A$4:$B$394,2,0),0)</f>
        <v>0</v>
      </c>
    </row>
    <row r="1289" spans="2:17" ht="14.45">
      <c r="B1289">
        <f t="shared" si="114"/>
        <v>7</v>
      </c>
      <c r="C1289" s="69" t="str" cm="1">
        <f t="array" ref="C1289">+INDEX(Table_4[[Departamento]:[Municipio]],FINAL!$B1289,1)</f>
        <v>Atlántida</v>
      </c>
      <c r="D1289" s="69" t="str" cm="1">
        <f t="array" ref="D1289">+INDEX(Table_4[[Departamento]:[Municipio]],FINAL!$B1289,4)</f>
        <v>Tela</v>
      </c>
      <c r="E1289" s="69" t="str" cm="1">
        <f t="array" ref="E1289">+INDEX(Table_4[[Departamento]:[Municipio]],FINAL!$B1289,3)</f>
        <v>0107</v>
      </c>
      <c r="F1289" s="96">
        <f t="shared" si="113"/>
        <v>44022</v>
      </c>
      <c r="G1289" s="71" t="str">
        <f>+CONSOLIDADO[[#This Row],[Codigo Municipio]]&amp;CONSOLIDADO[[#This Row],[Fecha]]</f>
        <v>010744022</v>
      </c>
      <c r="H1289" s="72">
        <f>+IFERROR(VLOOKUP($G1289,TDAcumula!$C$2:$E$2027,3,0),0)</f>
        <v>0</v>
      </c>
      <c r="I1289" s="73">
        <f t="shared" si="110"/>
        <v>2</v>
      </c>
      <c r="J1289" s="74">
        <f>+IF(CONSOLIDADO[[#This Row],[Codigo Municipio]]=E1288,CONSOLIDADO[[#This Row],[Fallecidos Diarios]]+J1288,CONSOLIDADO[[#This Row],[Fallecidos Diarios]])</f>
        <v>0</v>
      </c>
      <c r="K1289" s="75">
        <f t="shared" si="111"/>
        <v>0</v>
      </c>
      <c r="L1289" s="76">
        <f>+IF(CONSOLIDADO[[#This Row],[Codigo Municipio]]=E1288,CONSOLIDADO[[#This Row],[Recuperados Diarios]]+L1288,CONSOLIDADO[[#This Row],[Recuperados Diarios]])</f>
        <v>2</v>
      </c>
      <c r="M1289" s="77" cm="1">
        <f t="array" ref="M1289">+IFERROR(IF(CONSOLIDADO[[#This Row],[Día]]&lt;14,0,INDEX(CONSOLIDADO[Casos Diarios],ROW()-14,1)),0)</f>
        <v>0</v>
      </c>
      <c r="N1289" s="72">
        <f>+IF(CONSOLIDADO[[#This Row],[Clave]]="710143893",1,IF(OR(CONSOLIDADO[[#This Row],[Casos Acumulados]]&gt;0,CONSOLIDADO[[#This Row],[Muertes]]&gt;0),N1288+1,I1289))</f>
        <v>102</v>
      </c>
      <c r="O1289" s="69">
        <f>+IFERROR(VLOOKUP($G1289,TDMuertes!$C$2:$E$534,3,0),0)</f>
        <v>0</v>
      </c>
      <c r="P1289" s="94" t="str">
        <f t="shared" ca="1" si="112"/>
        <v>OUT TIME</v>
      </c>
      <c r="Q1289" s="78">
        <f>+IFERROR(VLOOKUP(CONSOLIDADO[[#This Row],[Codigo Municipio]],TDDia!$A$4:$B$394,2,0),0)</f>
        <v>0</v>
      </c>
    </row>
    <row r="1290" spans="2:17" ht="14.45">
      <c r="B1290">
        <f t="shared" si="114"/>
        <v>7</v>
      </c>
      <c r="C1290" s="69" t="str" cm="1">
        <f t="array" ref="C1290">+INDEX(Table_4[[Departamento]:[Municipio]],FINAL!$B1290,1)</f>
        <v>Atlántida</v>
      </c>
      <c r="D1290" s="69" t="str" cm="1">
        <f t="array" ref="D1290">+INDEX(Table_4[[Departamento]:[Municipio]],FINAL!$B1290,4)</f>
        <v>Tela</v>
      </c>
      <c r="E1290" s="69" t="str" cm="1">
        <f t="array" ref="E1290">+INDEX(Table_4[[Departamento]:[Municipio]],FINAL!$B1290,3)</f>
        <v>0107</v>
      </c>
      <c r="F1290" s="96">
        <f t="shared" si="113"/>
        <v>44023</v>
      </c>
      <c r="G1290" s="71" t="str">
        <f>+CONSOLIDADO[[#This Row],[Codigo Municipio]]&amp;CONSOLIDADO[[#This Row],[Fecha]]</f>
        <v>010744023</v>
      </c>
      <c r="H1290" s="72">
        <f>+IFERROR(VLOOKUP($G1290,TDAcumula!$C$2:$E$2027,3,0),0)</f>
        <v>0</v>
      </c>
      <c r="I1290" s="73">
        <f t="shared" si="110"/>
        <v>2</v>
      </c>
      <c r="J1290" s="74">
        <f>+IF(CONSOLIDADO[[#This Row],[Codigo Municipio]]=E1289,CONSOLIDADO[[#This Row],[Fallecidos Diarios]]+J1289,CONSOLIDADO[[#This Row],[Fallecidos Diarios]])</f>
        <v>0</v>
      </c>
      <c r="K1290" s="75">
        <f t="shared" si="111"/>
        <v>0</v>
      </c>
      <c r="L1290" s="76">
        <f>+IF(CONSOLIDADO[[#This Row],[Codigo Municipio]]=E1289,CONSOLIDADO[[#This Row],[Recuperados Diarios]]+L1289,CONSOLIDADO[[#This Row],[Recuperados Diarios]])</f>
        <v>2</v>
      </c>
      <c r="M1290" s="77" cm="1">
        <f t="array" ref="M1290">+IFERROR(IF(CONSOLIDADO[[#This Row],[Día]]&lt;14,0,INDEX(CONSOLIDADO[Casos Diarios],ROW()-14,1)),0)</f>
        <v>0</v>
      </c>
      <c r="N1290" s="72">
        <f>+IF(CONSOLIDADO[[#This Row],[Clave]]="710143893",1,IF(OR(CONSOLIDADO[[#This Row],[Casos Acumulados]]&gt;0,CONSOLIDADO[[#This Row],[Muertes]]&gt;0),N1289+1,I1290))</f>
        <v>103</v>
      </c>
      <c r="O1290" s="69">
        <f>+IFERROR(VLOOKUP($G1290,TDMuertes!$C$2:$E$534,3,0),0)</f>
        <v>0</v>
      </c>
      <c r="P1290" s="94" t="str">
        <f t="shared" ca="1" si="112"/>
        <v>OUT TIME</v>
      </c>
      <c r="Q1290" s="78">
        <f>+IFERROR(VLOOKUP(CONSOLIDADO[[#This Row],[Codigo Municipio]],TDDia!$A$4:$B$394,2,0),0)</f>
        <v>0</v>
      </c>
    </row>
    <row r="1291" spans="2:17" ht="14.45">
      <c r="B1291">
        <f t="shared" si="114"/>
        <v>7</v>
      </c>
      <c r="C1291" s="69" t="str" cm="1">
        <f t="array" ref="C1291">+INDEX(Table_4[[Departamento]:[Municipio]],FINAL!$B1291,1)</f>
        <v>Atlántida</v>
      </c>
      <c r="D1291" s="69" t="str" cm="1">
        <f t="array" ref="D1291">+INDEX(Table_4[[Departamento]:[Municipio]],FINAL!$B1291,4)</f>
        <v>Tela</v>
      </c>
      <c r="E1291" s="69" t="str" cm="1">
        <f t="array" ref="E1291">+INDEX(Table_4[[Departamento]:[Municipio]],FINAL!$B1291,3)</f>
        <v>0107</v>
      </c>
      <c r="F1291" s="96">
        <f t="shared" si="113"/>
        <v>44024</v>
      </c>
      <c r="G1291" s="71" t="str">
        <f>+CONSOLIDADO[[#This Row],[Codigo Municipio]]&amp;CONSOLIDADO[[#This Row],[Fecha]]</f>
        <v>010744024</v>
      </c>
      <c r="H1291" s="72">
        <f>+IFERROR(VLOOKUP($G1291,TDAcumula!$C$2:$E$2027,3,0),0)</f>
        <v>0</v>
      </c>
      <c r="I1291" s="73">
        <f t="shared" si="110"/>
        <v>2</v>
      </c>
      <c r="J1291" s="74">
        <f>+IF(CONSOLIDADO[[#This Row],[Codigo Municipio]]=E1290,CONSOLIDADO[[#This Row],[Fallecidos Diarios]]+J1290,CONSOLIDADO[[#This Row],[Fallecidos Diarios]])</f>
        <v>0</v>
      </c>
      <c r="K1291" s="75">
        <f t="shared" si="111"/>
        <v>0</v>
      </c>
      <c r="L1291" s="76">
        <f>+IF(CONSOLIDADO[[#This Row],[Codigo Municipio]]=E1290,CONSOLIDADO[[#This Row],[Recuperados Diarios]]+L1290,CONSOLIDADO[[#This Row],[Recuperados Diarios]])</f>
        <v>2</v>
      </c>
      <c r="M1291" s="77" cm="1">
        <f t="array" ref="M1291">+IFERROR(IF(CONSOLIDADO[[#This Row],[Día]]&lt;14,0,INDEX(CONSOLIDADO[Casos Diarios],ROW()-14,1)),0)</f>
        <v>0</v>
      </c>
      <c r="N1291" s="72">
        <f>+IF(CONSOLIDADO[[#This Row],[Clave]]="710143893",1,IF(OR(CONSOLIDADO[[#This Row],[Casos Acumulados]]&gt;0,CONSOLIDADO[[#This Row],[Muertes]]&gt;0),N1290+1,I1291))</f>
        <v>104</v>
      </c>
      <c r="O1291" s="69">
        <f>+IFERROR(VLOOKUP($G1291,TDMuertes!$C$2:$E$534,3,0),0)</f>
        <v>0</v>
      </c>
      <c r="P1291" s="94" t="str">
        <f t="shared" ca="1" si="112"/>
        <v>OUT TIME</v>
      </c>
      <c r="Q1291" s="78">
        <f>+IFERROR(VLOOKUP(CONSOLIDADO[[#This Row],[Codigo Municipio]],TDDia!$A$4:$B$394,2,0),0)</f>
        <v>0</v>
      </c>
    </row>
    <row r="1292" spans="2:17" ht="14.45">
      <c r="B1292">
        <f t="shared" si="114"/>
        <v>7</v>
      </c>
      <c r="C1292" s="69" t="str" cm="1">
        <f t="array" ref="C1292">+INDEX(Table_4[[Departamento]:[Municipio]],FINAL!$B1292,1)</f>
        <v>Atlántida</v>
      </c>
      <c r="D1292" s="69" t="str" cm="1">
        <f t="array" ref="D1292">+INDEX(Table_4[[Departamento]:[Municipio]],FINAL!$B1292,4)</f>
        <v>Tela</v>
      </c>
      <c r="E1292" s="69" t="str" cm="1">
        <f t="array" ref="E1292">+INDEX(Table_4[[Departamento]:[Municipio]],FINAL!$B1292,3)</f>
        <v>0107</v>
      </c>
      <c r="F1292" s="96">
        <f t="shared" si="113"/>
        <v>44025</v>
      </c>
      <c r="G1292" s="71" t="str">
        <f>+CONSOLIDADO[[#This Row],[Codigo Municipio]]&amp;CONSOLIDADO[[#This Row],[Fecha]]</f>
        <v>010744025</v>
      </c>
      <c r="H1292" s="72">
        <f>+IFERROR(VLOOKUP($G1292,TDAcumula!$C$2:$E$2027,3,0),0)</f>
        <v>0</v>
      </c>
      <c r="I1292" s="73">
        <f t="shared" si="110"/>
        <v>2</v>
      </c>
      <c r="J1292" s="74">
        <f>+IF(CONSOLIDADO[[#This Row],[Codigo Municipio]]=E1291,CONSOLIDADO[[#This Row],[Fallecidos Diarios]]+J1291,CONSOLIDADO[[#This Row],[Fallecidos Diarios]])</f>
        <v>0</v>
      </c>
      <c r="K1292" s="75">
        <f t="shared" si="111"/>
        <v>0</v>
      </c>
      <c r="L1292" s="76">
        <f>+IF(CONSOLIDADO[[#This Row],[Codigo Municipio]]=E1291,CONSOLIDADO[[#This Row],[Recuperados Diarios]]+L1291,CONSOLIDADO[[#This Row],[Recuperados Diarios]])</f>
        <v>2</v>
      </c>
      <c r="M1292" s="77" cm="1">
        <f t="array" ref="M1292">+IFERROR(IF(CONSOLIDADO[[#This Row],[Día]]&lt;14,0,INDEX(CONSOLIDADO[Casos Diarios],ROW()-14,1)),0)</f>
        <v>0</v>
      </c>
      <c r="N1292" s="72">
        <f>+IF(CONSOLIDADO[[#This Row],[Clave]]="710143893",1,IF(OR(CONSOLIDADO[[#This Row],[Casos Acumulados]]&gt;0,CONSOLIDADO[[#This Row],[Muertes]]&gt;0),N1291+1,I1292))</f>
        <v>105</v>
      </c>
      <c r="O1292" s="69">
        <f>+IFERROR(VLOOKUP($G1292,TDMuertes!$C$2:$E$534,3,0),0)</f>
        <v>0</v>
      </c>
      <c r="P1292" s="94" t="str">
        <f t="shared" ca="1" si="112"/>
        <v>OUT TIME</v>
      </c>
      <c r="Q1292" s="78">
        <f>+IFERROR(VLOOKUP(CONSOLIDADO[[#This Row],[Codigo Municipio]],TDDia!$A$4:$B$394,2,0),0)</f>
        <v>0</v>
      </c>
    </row>
    <row r="1293" spans="2:17" ht="14.45">
      <c r="B1293">
        <f t="shared" si="114"/>
        <v>7</v>
      </c>
      <c r="C1293" s="69" t="str" cm="1">
        <f t="array" ref="C1293">+INDEX(Table_4[[Departamento]:[Municipio]],FINAL!$B1293,1)</f>
        <v>Atlántida</v>
      </c>
      <c r="D1293" s="69" t="str" cm="1">
        <f t="array" ref="D1293">+INDEX(Table_4[[Departamento]:[Municipio]],FINAL!$B1293,4)</f>
        <v>Tela</v>
      </c>
      <c r="E1293" s="69" t="str" cm="1">
        <f t="array" ref="E1293">+INDEX(Table_4[[Departamento]:[Municipio]],FINAL!$B1293,3)</f>
        <v>0107</v>
      </c>
      <c r="F1293" s="96">
        <f t="shared" si="113"/>
        <v>44026</v>
      </c>
      <c r="G1293" s="71" t="str">
        <f>+CONSOLIDADO[[#This Row],[Codigo Municipio]]&amp;CONSOLIDADO[[#This Row],[Fecha]]</f>
        <v>010744026</v>
      </c>
      <c r="H1293" s="72">
        <f>+IFERROR(VLOOKUP($G1293,TDAcumula!$C$2:$E$2027,3,0),0)</f>
        <v>0</v>
      </c>
      <c r="I1293" s="73">
        <f t="shared" si="110"/>
        <v>2</v>
      </c>
      <c r="J1293" s="74">
        <f>+IF(CONSOLIDADO[[#This Row],[Codigo Municipio]]=E1292,CONSOLIDADO[[#This Row],[Fallecidos Diarios]]+J1292,CONSOLIDADO[[#This Row],[Fallecidos Diarios]])</f>
        <v>0</v>
      </c>
      <c r="K1293" s="75">
        <f t="shared" si="111"/>
        <v>0</v>
      </c>
      <c r="L1293" s="76">
        <f>+IF(CONSOLIDADO[[#This Row],[Codigo Municipio]]=E1292,CONSOLIDADO[[#This Row],[Recuperados Diarios]]+L1292,CONSOLIDADO[[#This Row],[Recuperados Diarios]])</f>
        <v>2</v>
      </c>
      <c r="M1293" s="77" cm="1">
        <f t="array" ref="M1293">+IFERROR(IF(CONSOLIDADO[[#This Row],[Día]]&lt;14,0,INDEX(CONSOLIDADO[Casos Diarios],ROW()-14,1)),0)</f>
        <v>0</v>
      </c>
      <c r="N1293" s="72">
        <f>+IF(CONSOLIDADO[[#This Row],[Clave]]="710143893",1,IF(OR(CONSOLIDADO[[#This Row],[Casos Acumulados]]&gt;0,CONSOLIDADO[[#This Row],[Muertes]]&gt;0),N1292+1,I1293))</f>
        <v>106</v>
      </c>
      <c r="O1293" s="69">
        <f>+IFERROR(VLOOKUP($G1293,TDMuertes!$C$2:$E$534,3,0),0)</f>
        <v>0</v>
      </c>
      <c r="P1293" s="94" t="str">
        <f t="shared" ca="1" si="112"/>
        <v>OUT TIME</v>
      </c>
      <c r="Q1293" s="78">
        <f>+IFERROR(VLOOKUP(CONSOLIDADO[[#This Row],[Codigo Municipio]],TDDia!$A$4:$B$394,2,0),0)</f>
        <v>0</v>
      </c>
    </row>
    <row r="1294" spans="2:17" ht="14.45">
      <c r="B1294">
        <f t="shared" si="114"/>
        <v>7</v>
      </c>
      <c r="C1294" s="69" t="str" cm="1">
        <f t="array" ref="C1294">+INDEX(Table_4[[Departamento]:[Municipio]],FINAL!$B1294,1)</f>
        <v>Atlántida</v>
      </c>
      <c r="D1294" s="69" t="str" cm="1">
        <f t="array" ref="D1294">+INDEX(Table_4[[Departamento]:[Municipio]],FINAL!$B1294,4)</f>
        <v>Tela</v>
      </c>
      <c r="E1294" s="69" t="str" cm="1">
        <f t="array" ref="E1294">+INDEX(Table_4[[Departamento]:[Municipio]],FINAL!$B1294,3)</f>
        <v>0107</v>
      </c>
      <c r="F1294" s="96">
        <f t="shared" si="113"/>
        <v>44027</v>
      </c>
      <c r="G1294" s="71" t="str">
        <f>+CONSOLIDADO[[#This Row],[Codigo Municipio]]&amp;CONSOLIDADO[[#This Row],[Fecha]]</f>
        <v>010744027</v>
      </c>
      <c r="H1294" s="72">
        <f>+IFERROR(VLOOKUP($G1294,TDAcumula!$C$2:$E$2027,3,0),0)</f>
        <v>0</v>
      </c>
      <c r="I1294" s="73">
        <f t="shared" si="110"/>
        <v>2</v>
      </c>
      <c r="J1294" s="74">
        <f>+IF(CONSOLIDADO[[#This Row],[Codigo Municipio]]=E1293,CONSOLIDADO[[#This Row],[Fallecidos Diarios]]+J1293,CONSOLIDADO[[#This Row],[Fallecidos Diarios]])</f>
        <v>0</v>
      </c>
      <c r="K1294" s="75">
        <f t="shared" si="111"/>
        <v>0</v>
      </c>
      <c r="L1294" s="76">
        <f>+IF(CONSOLIDADO[[#This Row],[Codigo Municipio]]=E1293,CONSOLIDADO[[#This Row],[Recuperados Diarios]]+L1293,CONSOLIDADO[[#This Row],[Recuperados Diarios]])</f>
        <v>2</v>
      </c>
      <c r="M1294" s="77" cm="1">
        <f t="array" ref="M1294">+IFERROR(IF(CONSOLIDADO[[#This Row],[Día]]&lt;14,0,INDEX(CONSOLIDADO[Casos Diarios],ROW()-14,1)),0)</f>
        <v>0</v>
      </c>
      <c r="N1294" s="72">
        <f>+IF(CONSOLIDADO[[#This Row],[Clave]]="710143893",1,IF(OR(CONSOLIDADO[[#This Row],[Casos Acumulados]]&gt;0,CONSOLIDADO[[#This Row],[Muertes]]&gt;0),N1293+1,I1294))</f>
        <v>107</v>
      </c>
      <c r="O1294" s="69">
        <f>+IFERROR(VLOOKUP($G1294,TDMuertes!$C$2:$E$534,3,0),0)</f>
        <v>0</v>
      </c>
      <c r="P1294" s="94" t="str">
        <f t="shared" ca="1" si="112"/>
        <v>OUT TIME</v>
      </c>
      <c r="Q1294" s="78">
        <f>+IFERROR(VLOOKUP(CONSOLIDADO[[#This Row],[Codigo Municipio]],TDDia!$A$4:$B$394,2,0),0)</f>
        <v>0</v>
      </c>
    </row>
    <row r="1295" spans="2:17" ht="14.45">
      <c r="B1295">
        <f t="shared" si="114"/>
        <v>7</v>
      </c>
      <c r="C1295" s="69" t="str" cm="1">
        <f t="array" ref="C1295">+INDEX(Table_4[[Departamento]:[Municipio]],FINAL!$B1295,1)</f>
        <v>Atlántida</v>
      </c>
      <c r="D1295" s="69" t="str" cm="1">
        <f t="array" ref="D1295">+INDEX(Table_4[[Departamento]:[Municipio]],FINAL!$B1295,4)</f>
        <v>Tela</v>
      </c>
      <c r="E1295" s="69" t="str" cm="1">
        <f t="array" ref="E1295">+INDEX(Table_4[[Departamento]:[Municipio]],FINAL!$B1295,3)</f>
        <v>0107</v>
      </c>
      <c r="F1295" s="96">
        <f t="shared" si="113"/>
        <v>44028</v>
      </c>
      <c r="G1295" s="71" t="str">
        <f>+CONSOLIDADO[[#This Row],[Codigo Municipio]]&amp;CONSOLIDADO[[#This Row],[Fecha]]</f>
        <v>010744028</v>
      </c>
      <c r="H1295" s="72">
        <f>+IFERROR(VLOOKUP($G1295,TDAcumula!$C$2:$E$2027,3,0),0)</f>
        <v>0</v>
      </c>
      <c r="I1295" s="73">
        <f t="shared" si="110"/>
        <v>2</v>
      </c>
      <c r="J1295" s="74">
        <f>+IF(CONSOLIDADO[[#This Row],[Codigo Municipio]]=E1294,CONSOLIDADO[[#This Row],[Fallecidos Diarios]]+J1294,CONSOLIDADO[[#This Row],[Fallecidos Diarios]])</f>
        <v>0</v>
      </c>
      <c r="K1295" s="75">
        <f t="shared" si="111"/>
        <v>0</v>
      </c>
      <c r="L1295" s="76">
        <f>+IF(CONSOLIDADO[[#This Row],[Codigo Municipio]]=E1294,CONSOLIDADO[[#This Row],[Recuperados Diarios]]+L1294,CONSOLIDADO[[#This Row],[Recuperados Diarios]])</f>
        <v>2</v>
      </c>
      <c r="M1295" s="77" cm="1">
        <f t="array" ref="M1295">+IFERROR(IF(CONSOLIDADO[[#This Row],[Día]]&lt;14,0,INDEX(CONSOLIDADO[Casos Diarios],ROW()-14,1)),0)</f>
        <v>0</v>
      </c>
      <c r="N1295" s="72">
        <f>+IF(CONSOLIDADO[[#This Row],[Clave]]="710143893",1,IF(OR(CONSOLIDADO[[#This Row],[Casos Acumulados]]&gt;0,CONSOLIDADO[[#This Row],[Muertes]]&gt;0),N1294+1,I1295))</f>
        <v>108</v>
      </c>
      <c r="O1295" s="69">
        <f>+IFERROR(VLOOKUP($G1295,TDMuertes!$C$2:$E$534,3,0),0)</f>
        <v>0</v>
      </c>
      <c r="P1295" s="94" t="str">
        <f t="shared" ca="1" si="112"/>
        <v>OUT TIME</v>
      </c>
      <c r="Q1295" s="78">
        <f>+IFERROR(VLOOKUP(CONSOLIDADO[[#This Row],[Codigo Municipio]],TDDia!$A$4:$B$394,2,0),0)</f>
        <v>0</v>
      </c>
    </row>
    <row r="1296" spans="2:17" ht="14.45">
      <c r="B1296">
        <f t="shared" si="114"/>
        <v>7</v>
      </c>
      <c r="C1296" s="69" t="str" cm="1">
        <f t="array" ref="C1296">+INDEX(Table_4[[Departamento]:[Municipio]],FINAL!$B1296,1)</f>
        <v>Atlántida</v>
      </c>
      <c r="D1296" s="69" t="str" cm="1">
        <f t="array" ref="D1296">+INDEX(Table_4[[Departamento]:[Municipio]],FINAL!$B1296,4)</f>
        <v>Tela</v>
      </c>
      <c r="E1296" s="69" t="str" cm="1">
        <f t="array" ref="E1296">+INDEX(Table_4[[Departamento]:[Municipio]],FINAL!$B1296,3)</f>
        <v>0107</v>
      </c>
      <c r="F1296" s="96">
        <f t="shared" si="113"/>
        <v>44029</v>
      </c>
      <c r="G1296" s="71" t="str">
        <f>+CONSOLIDADO[[#This Row],[Codigo Municipio]]&amp;CONSOLIDADO[[#This Row],[Fecha]]</f>
        <v>010744029</v>
      </c>
      <c r="H1296" s="72">
        <f>+IFERROR(VLOOKUP($G1296,TDAcumula!$C$2:$E$2027,3,0),0)</f>
        <v>0</v>
      </c>
      <c r="I1296" s="73">
        <f t="shared" si="110"/>
        <v>2</v>
      </c>
      <c r="J1296" s="74">
        <f>+IF(CONSOLIDADO[[#This Row],[Codigo Municipio]]=E1295,CONSOLIDADO[[#This Row],[Fallecidos Diarios]]+J1295,CONSOLIDADO[[#This Row],[Fallecidos Diarios]])</f>
        <v>0</v>
      </c>
      <c r="K1296" s="75">
        <f t="shared" si="111"/>
        <v>0</v>
      </c>
      <c r="L1296" s="76">
        <f>+IF(CONSOLIDADO[[#This Row],[Codigo Municipio]]=E1295,CONSOLIDADO[[#This Row],[Recuperados Diarios]]+L1295,CONSOLIDADO[[#This Row],[Recuperados Diarios]])</f>
        <v>2</v>
      </c>
      <c r="M1296" s="77" cm="1">
        <f t="array" ref="M1296">+IFERROR(IF(CONSOLIDADO[[#This Row],[Día]]&lt;14,0,INDEX(CONSOLIDADO[Casos Diarios],ROW()-14,1)),0)</f>
        <v>0</v>
      </c>
      <c r="N1296" s="72">
        <f>+IF(CONSOLIDADO[[#This Row],[Clave]]="710143893",1,IF(OR(CONSOLIDADO[[#This Row],[Casos Acumulados]]&gt;0,CONSOLIDADO[[#This Row],[Muertes]]&gt;0),N1295+1,I1296))</f>
        <v>109</v>
      </c>
      <c r="O1296" s="69">
        <f>+IFERROR(VLOOKUP($G1296,TDMuertes!$C$2:$E$534,3,0),0)</f>
        <v>0</v>
      </c>
      <c r="P1296" s="94" t="str">
        <f t="shared" ca="1" si="112"/>
        <v>OUT TIME</v>
      </c>
      <c r="Q1296" s="78">
        <f>+IFERROR(VLOOKUP(CONSOLIDADO[[#This Row],[Codigo Municipio]],TDDia!$A$4:$B$394,2,0),0)</f>
        <v>0</v>
      </c>
    </row>
    <row r="1297" spans="2:17" ht="14.45">
      <c r="B1297">
        <f t="shared" si="114"/>
        <v>7</v>
      </c>
      <c r="C1297" s="69" t="str" cm="1">
        <f t="array" ref="C1297">+INDEX(Table_4[[Departamento]:[Municipio]],FINAL!$B1297,1)</f>
        <v>Atlántida</v>
      </c>
      <c r="D1297" s="69" t="str" cm="1">
        <f t="array" ref="D1297">+INDEX(Table_4[[Departamento]:[Municipio]],FINAL!$B1297,4)</f>
        <v>Tela</v>
      </c>
      <c r="E1297" s="69" t="str" cm="1">
        <f t="array" ref="E1297">+INDEX(Table_4[[Departamento]:[Municipio]],FINAL!$B1297,3)</f>
        <v>0107</v>
      </c>
      <c r="F1297" s="96">
        <f t="shared" si="113"/>
        <v>44030</v>
      </c>
      <c r="G1297" s="71" t="str">
        <f>+CONSOLIDADO[[#This Row],[Codigo Municipio]]&amp;CONSOLIDADO[[#This Row],[Fecha]]</f>
        <v>010744030</v>
      </c>
      <c r="H1297" s="72">
        <f>+IFERROR(VLOOKUP($G1297,TDAcumula!$C$2:$E$2027,3,0),0)</f>
        <v>0</v>
      </c>
      <c r="I1297" s="73">
        <f t="shared" si="110"/>
        <v>2</v>
      </c>
      <c r="J1297" s="74">
        <f>+IF(CONSOLIDADO[[#This Row],[Codigo Municipio]]=E1296,CONSOLIDADO[[#This Row],[Fallecidos Diarios]]+J1296,CONSOLIDADO[[#This Row],[Fallecidos Diarios]])</f>
        <v>0</v>
      </c>
      <c r="K1297" s="75">
        <f t="shared" si="111"/>
        <v>0</v>
      </c>
      <c r="L1297" s="76">
        <f>+IF(CONSOLIDADO[[#This Row],[Codigo Municipio]]=E1296,CONSOLIDADO[[#This Row],[Recuperados Diarios]]+L1296,CONSOLIDADO[[#This Row],[Recuperados Diarios]])</f>
        <v>2</v>
      </c>
      <c r="M1297" s="77" cm="1">
        <f t="array" ref="M1297">+IFERROR(IF(CONSOLIDADO[[#This Row],[Día]]&lt;14,0,INDEX(CONSOLIDADO[Casos Diarios],ROW()-14,1)),0)</f>
        <v>0</v>
      </c>
      <c r="N1297" s="72">
        <f>+IF(CONSOLIDADO[[#This Row],[Clave]]="710143893",1,IF(OR(CONSOLIDADO[[#This Row],[Casos Acumulados]]&gt;0,CONSOLIDADO[[#This Row],[Muertes]]&gt;0),N1296+1,I1297))</f>
        <v>110</v>
      </c>
      <c r="O1297" s="69">
        <f>+IFERROR(VLOOKUP($G1297,TDMuertes!$C$2:$E$534,3,0),0)</f>
        <v>0</v>
      </c>
      <c r="P1297" s="94" t="str">
        <f t="shared" ca="1" si="112"/>
        <v>OUT TIME</v>
      </c>
      <c r="Q1297" s="78">
        <f>+IFERROR(VLOOKUP(CONSOLIDADO[[#This Row],[Codigo Municipio]],TDDia!$A$4:$B$394,2,0),0)</f>
        <v>0</v>
      </c>
    </row>
    <row r="1298" spans="2:17" ht="14.45">
      <c r="B1298">
        <f t="shared" si="114"/>
        <v>7</v>
      </c>
      <c r="C1298" s="69" t="str" cm="1">
        <f t="array" ref="C1298">+INDEX(Table_4[[Departamento]:[Municipio]],FINAL!$B1298,1)</f>
        <v>Atlántida</v>
      </c>
      <c r="D1298" s="69" t="str" cm="1">
        <f t="array" ref="D1298">+INDEX(Table_4[[Departamento]:[Municipio]],FINAL!$B1298,4)</f>
        <v>Tela</v>
      </c>
      <c r="E1298" s="69" t="str" cm="1">
        <f t="array" ref="E1298">+INDEX(Table_4[[Departamento]:[Municipio]],FINAL!$B1298,3)</f>
        <v>0107</v>
      </c>
      <c r="F1298" s="96">
        <f t="shared" si="113"/>
        <v>44031</v>
      </c>
      <c r="G1298" s="71" t="str">
        <f>+CONSOLIDADO[[#This Row],[Codigo Municipio]]&amp;CONSOLIDADO[[#This Row],[Fecha]]</f>
        <v>010744031</v>
      </c>
      <c r="H1298" s="72">
        <f>+IFERROR(VLOOKUP($G1298,TDAcumula!$C$2:$E$2027,3,0),0)</f>
        <v>0</v>
      </c>
      <c r="I1298" s="73">
        <f t="shared" si="110"/>
        <v>2</v>
      </c>
      <c r="J1298" s="74">
        <f>+IF(CONSOLIDADO[[#This Row],[Codigo Municipio]]=E1297,CONSOLIDADO[[#This Row],[Fallecidos Diarios]]+J1297,CONSOLIDADO[[#This Row],[Fallecidos Diarios]])</f>
        <v>0</v>
      </c>
      <c r="K1298" s="75">
        <f t="shared" si="111"/>
        <v>0</v>
      </c>
      <c r="L1298" s="76">
        <f>+IF(CONSOLIDADO[[#This Row],[Codigo Municipio]]=E1297,CONSOLIDADO[[#This Row],[Recuperados Diarios]]+L1297,CONSOLIDADO[[#This Row],[Recuperados Diarios]])</f>
        <v>2</v>
      </c>
      <c r="M1298" s="77" cm="1">
        <f t="array" ref="M1298">+IFERROR(IF(CONSOLIDADO[[#This Row],[Día]]&lt;14,0,INDEX(CONSOLIDADO[Casos Diarios],ROW()-14,1)),0)</f>
        <v>0</v>
      </c>
      <c r="N1298" s="72">
        <f>+IF(CONSOLIDADO[[#This Row],[Clave]]="710143893",1,IF(OR(CONSOLIDADO[[#This Row],[Casos Acumulados]]&gt;0,CONSOLIDADO[[#This Row],[Muertes]]&gt;0),N1297+1,I1298))</f>
        <v>111</v>
      </c>
      <c r="O1298" s="69">
        <f>+IFERROR(VLOOKUP($G1298,TDMuertes!$C$2:$E$534,3,0),0)</f>
        <v>0</v>
      </c>
      <c r="P1298" s="94" t="str">
        <f t="shared" ca="1" si="112"/>
        <v>OUT TIME</v>
      </c>
      <c r="Q1298" s="78">
        <f>+IFERROR(VLOOKUP(CONSOLIDADO[[#This Row],[Codigo Municipio]],TDDia!$A$4:$B$394,2,0),0)</f>
        <v>0</v>
      </c>
    </row>
    <row r="1299" spans="2:17" ht="14.45">
      <c r="B1299">
        <f t="shared" si="114"/>
        <v>7</v>
      </c>
      <c r="C1299" s="69" t="str" cm="1">
        <f t="array" ref="C1299">+INDEX(Table_4[[Departamento]:[Municipio]],FINAL!$B1299,1)</f>
        <v>Atlántida</v>
      </c>
      <c r="D1299" s="69" t="str" cm="1">
        <f t="array" ref="D1299">+INDEX(Table_4[[Departamento]:[Municipio]],FINAL!$B1299,4)</f>
        <v>Tela</v>
      </c>
      <c r="E1299" s="69" t="str" cm="1">
        <f t="array" ref="E1299">+INDEX(Table_4[[Departamento]:[Municipio]],FINAL!$B1299,3)</f>
        <v>0107</v>
      </c>
      <c r="F1299" s="96">
        <f t="shared" si="113"/>
        <v>44032</v>
      </c>
      <c r="G1299" s="71" t="str">
        <f>+CONSOLIDADO[[#This Row],[Codigo Municipio]]&amp;CONSOLIDADO[[#This Row],[Fecha]]</f>
        <v>010744032</v>
      </c>
      <c r="H1299" s="72">
        <f>+IFERROR(VLOOKUP($G1299,TDAcumula!$C$2:$E$2027,3,0),0)</f>
        <v>0</v>
      </c>
      <c r="I1299" s="73">
        <f t="shared" si="110"/>
        <v>2</v>
      </c>
      <c r="J1299" s="74">
        <f>+IF(CONSOLIDADO[[#This Row],[Codigo Municipio]]=E1298,CONSOLIDADO[[#This Row],[Fallecidos Diarios]]+J1298,CONSOLIDADO[[#This Row],[Fallecidos Diarios]])</f>
        <v>0</v>
      </c>
      <c r="K1299" s="75">
        <f t="shared" si="111"/>
        <v>0</v>
      </c>
      <c r="L1299" s="76">
        <f>+IF(CONSOLIDADO[[#This Row],[Codigo Municipio]]=E1298,CONSOLIDADO[[#This Row],[Recuperados Diarios]]+L1298,CONSOLIDADO[[#This Row],[Recuperados Diarios]])</f>
        <v>2</v>
      </c>
      <c r="M1299" s="77" cm="1">
        <f t="array" ref="M1299">+IFERROR(IF(CONSOLIDADO[[#This Row],[Día]]&lt;14,0,INDEX(CONSOLIDADO[Casos Diarios],ROW()-14,1)),0)</f>
        <v>0</v>
      </c>
      <c r="N1299" s="72">
        <f>+IF(CONSOLIDADO[[#This Row],[Clave]]="710143893",1,IF(OR(CONSOLIDADO[[#This Row],[Casos Acumulados]]&gt;0,CONSOLIDADO[[#This Row],[Muertes]]&gt;0),N1298+1,I1299))</f>
        <v>112</v>
      </c>
      <c r="O1299" s="69">
        <f>+IFERROR(VLOOKUP($G1299,TDMuertes!$C$2:$E$534,3,0),0)</f>
        <v>0</v>
      </c>
      <c r="P1299" s="94" t="str">
        <f t="shared" ca="1" si="112"/>
        <v>OUT TIME</v>
      </c>
      <c r="Q1299" s="78">
        <f>+IFERROR(VLOOKUP(CONSOLIDADO[[#This Row],[Codigo Municipio]],TDDia!$A$4:$B$394,2,0),0)</f>
        <v>0</v>
      </c>
    </row>
    <row r="1300" spans="2:17" ht="14.45">
      <c r="B1300">
        <f t="shared" si="114"/>
        <v>7</v>
      </c>
      <c r="C1300" s="69" t="str" cm="1">
        <f t="array" ref="C1300">+INDEX(Table_4[[Departamento]:[Municipio]],FINAL!$B1300,1)</f>
        <v>Atlántida</v>
      </c>
      <c r="D1300" s="69" t="str" cm="1">
        <f t="array" ref="D1300">+INDEX(Table_4[[Departamento]:[Municipio]],FINAL!$B1300,4)</f>
        <v>Tela</v>
      </c>
      <c r="E1300" s="69" t="str" cm="1">
        <f t="array" ref="E1300">+INDEX(Table_4[[Departamento]:[Municipio]],FINAL!$B1300,3)</f>
        <v>0107</v>
      </c>
      <c r="F1300" s="96">
        <f t="shared" si="113"/>
        <v>44033</v>
      </c>
      <c r="G1300" s="71" t="str">
        <f>+CONSOLIDADO[[#This Row],[Codigo Municipio]]&amp;CONSOLIDADO[[#This Row],[Fecha]]</f>
        <v>010744033</v>
      </c>
      <c r="H1300" s="72">
        <f>+IFERROR(VLOOKUP($G1300,TDAcumula!$C$2:$E$2027,3,0),0)</f>
        <v>0</v>
      </c>
      <c r="I1300" s="73">
        <f t="shared" si="110"/>
        <v>2</v>
      </c>
      <c r="J1300" s="74">
        <f>+IF(CONSOLIDADO[[#This Row],[Codigo Municipio]]=E1299,CONSOLIDADO[[#This Row],[Fallecidos Diarios]]+J1299,CONSOLIDADO[[#This Row],[Fallecidos Diarios]])</f>
        <v>0</v>
      </c>
      <c r="K1300" s="75">
        <f t="shared" si="111"/>
        <v>0</v>
      </c>
      <c r="L1300" s="76">
        <f>+IF(CONSOLIDADO[[#This Row],[Codigo Municipio]]=E1299,CONSOLIDADO[[#This Row],[Recuperados Diarios]]+L1299,CONSOLIDADO[[#This Row],[Recuperados Diarios]])</f>
        <v>2</v>
      </c>
      <c r="M1300" s="77" cm="1">
        <f t="array" ref="M1300">+IFERROR(IF(CONSOLIDADO[[#This Row],[Día]]&lt;14,0,INDEX(CONSOLIDADO[Casos Diarios],ROW()-14,1)),0)</f>
        <v>0</v>
      </c>
      <c r="N1300" s="72">
        <f>+IF(CONSOLIDADO[[#This Row],[Clave]]="710143893",1,IF(OR(CONSOLIDADO[[#This Row],[Casos Acumulados]]&gt;0,CONSOLIDADO[[#This Row],[Muertes]]&gt;0),N1299+1,I1300))</f>
        <v>113</v>
      </c>
      <c r="O1300" s="69">
        <f>+IFERROR(VLOOKUP($G1300,TDMuertes!$C$2:$E$534,3,0),0)</f>
        <v>0</v>
      </c>
      <c r="P1300" s="94" t="str">
        <f t="shared" ca="1" si="112"/>
        <v>OUT TIME</v>
      </c>
      <c r="Q1300" s="78">
        <f>+IFERROR(VLOOKUP(CONSOLIDADO[[#This Row],[Codigo Municipio]],TDDia!$A$4:$B$394,2,0),0)</f>
        <v>0</v>
      </c>
    </row>
    <row r="1301" spans="2:17" ht="14.45">
      <c r="B1301">
        <f t="shared" si="114"/>
        <v>7</v>
      </c>
      <c r="C1301" s="69" t="str" cm="1">
        <f t="array" ref="C1301">+INDEX(Table_4[[Departamento]:[Municipio]],FINAL!$B1301,1)</f>
        <v>Atlántida</v>
      </c>
      <c r="D1301" s="69" t="str" cm="1">
        <f t="array" ref="D1301">+INDEX(Table_4[[Departamento]:[Municipio]],FINAL!$B1301,4)</f>
        <v>Tela</v>
      </c>
      <c r="E1301" s="69" t="str" cm="1">
        <f t="array" ref="E1301">+INDEX(Table_4[[Departamento]:[Municipio]],FINAL!$B1301,3)</f>
        <v>0107</v>
      </c>
      <c r="F1301" s="96">
        <f t="shared" si="113"/>
        <v>44034</v>
      </c>
      <c r="G1301" s="71" t="str">
        <f>+CONSOLIDADO[[#This Row],[Codigo Municipio]]&amp;CONSOLIDADO[[#This Row],[Fecha]]</f>
        <v>010744034</v>
      </c>
      <c r="H1301" s="72">
        <f>+IFERROR(VLOOKUP($G1301,TDAcumula!$C$2:$E$2027,3,0),0)</f>
        <v>0</v>
      </c>
      <c r="I1301" s="73">
        <f t="shared" si="110"/>
        <v>2</v>
      </c>
      <c r="J1301" s="74">
        <f>+IF(CONSOLIDADO[[#This Row],[Codigo Municipio]]=E1300,CONSOLIDADO[[#This Row],[Fallecidos Diarios]]+J1300,CONSOLIDADO[[#This Row],[Fallecidos Diarios]])</f>
        <v>0</v>
      </c>
      <c r="K1301" s="75">
        <f t="shared" si="111"/>
        <v>0</v>
      </c>
      <c r="L1301" s="76">
        <f>+IF(CONSOLIDADO[[#This Row],[Codigo Municipio]]=E1300,CONSOLIDADO[[#This Row],[Recuperados Diarios]]+L1300,CONSOLIDADO[[#This Row],[Recuperados Diarios]])</f>
        <v>2</v>
      </c>
      <c r="M1301" s="77" cm="1">
        <f t="array" ref="M1301">+IFERROR(IF(CONSOLIDADO[[#This Row],[Día]]&lt;14,0,INDEX(CONSOLIDADO[Casos Diarios],ROW()-14,1)),0)</f>
        <v>0</v>
      </c>
      <c r="N1301" s="72">
        <f>+IF(CONSOLIDADO[[#This Row],[Clave]]="710143893",1,IF(OR(CONSOLIDADO[[#This Row],[Casos Acumulados]]&gt;0,CONSOLIDADO[[#This Row],[Muertes]]&gt;0),N1300+1,I1301))</f>
        <v>114</v>
      </c>
      <c r="O1301" s="69">
        <f>+IFERROR(VLOOKUP($G1301,TDMuertes!$C$2:$E$534,3,0),0)</f>
        <v>0</v>
      </c>
      <c r="P1301" s="94" t="str">
        <f t="shared" ca="1" si="112"/>
        <v>OUT TIME</v>
      </c>
      <c r="Q1301" s="78">
        <f>+IFERROR(VLOOKUP(CONSOLIDADO[[#This Row],[Codigo Municipio]],TDDia!$A$4:$B$394,2,0),0)</f>
        <v>0</v>
      </c>
    </row>
    <row r="1302" spans="2:17" ht="14.45">
      <c r="B1302">
        <f t="shared" si="114"/>
        <v>7</v>
      </c>
      <c r="C1302" s="69" t="str" cm="1">
        <f t="array" ref="C1302">+INDEX(Table_4[[Departamento]:[Municipio]],FINAL!$B1302,1)</f>
        <v>Atlántida</v>
      </c>
      <c r="D1302" s="69" t="str" cm="1">
        <f t="array" ref="D1302">+INDEX(Table_4[[Departamento]:[Municipio]],FINAL!$B1302,4)</f>
        <v>Tela</v>
      </c>
      <c r="E1302" s="69" t="str" cm="1">
        <f t="array" ref="E1302">+INDEX(Table_4[[Departamento]:[Municipio]],FINAL!$B1302,3)</f>
        <v>0107</v>
      </c>
      <c r="F1302" s="96">
        <f t="shared" si="113"/>
        <v>44035</v>
      </c>
      <c r="G1302" s="71" t="str">
        <f>+CONSOLIDADO[[#This Row],[Codigo Municipio]]&amp;CONSOLIDADO[[#This Row],[Fecha]]</f>
        <v>010744035</v>
      </c>
      <c r="H1302" s="72">
        <f>+IFERROR(VLOOKUP($G1302,TDAcumula!$C$2:$E$2027,3,0),0)</f>
        <v>0</v>
      </c>
      <c r="I1302" s="73">
        <f t="shared" si="110"/>
        <v>2</v>
      </c>
      <c r="J1302" s="74">
        <f>+IF(CONSOLIDADO[[#This Row],[Codigo Municipio]]=E1301,CONSOLIDADO[[#This Row],[Fallecidos Diarios]]+J1301,CONSOLIDADO[[#This Row],[Fallecidos Diarios]])</f>
        <v>0</v>
      </c>
      <c r="K1302" s="75">
        <f t="shared" si="111"/>
        <v>0</v>
      </c>
      <c r="L1302" s="76">
        <f>+IF(CONSOLIDADO[[#This Row],[Codigo Municipio]]=E1301,CONSOLIDADO[[#This Row],[Recuperados Diarios]]+L1301,CONSOLIDADO[[#This Row],[Recuperados Diarios]])</f>
        <v>2</v>
      </c>
      <c r="M1302" s="77" cm="1">
        <f t="array" ref="M1302">+IFERROR(IF(CONSOLIDADO[[#This Row],[Día]]&lt;14,0,INDEX(CONSOLIDADO[Casos Diarios],ROW()-14,1)),0)</f>
        <v>0</v>
      </c>
      <c r="N1302" s="72">
        <f>+IF(CONSOLIDADO[[#This Row],[Clave]]="710143893",1,IF(OR(CONSOLIDADO[[#This Row],[Casos Acumulados]]&gt;0,CONSOLIDADO[[#This Row],[Muertes]]&gt;0),N1301+1,I1302))</f>
        <v>115</v>
      </c>
      <c r="O1302" s="69">
        <f>+IFERROR(VLOOKUP($G1302,TDMuertes!$C$2:$E$534,3,0),0)</f>
        <v>0</v>
      </c>
      <c r="P1302" s="94" t="str">
        <f t="shared" ca="1" si="112"/>
        <v>OUT TIME</v>
      </c>
      <c r="Q1302" s="78">
        <f>+IFERROR(VLOOKUP(CONSOLIDADO[[#This Row],[Codigo Municipio]],TDDia!$A$4:$B$394,2,0),0)</f>
        <v>0</v>
      </c>
    </row>
    <row r="1303" spans="2:17" ht="14.45">
      <c r="B1303">
        <f t="shared" si="114"/>
        <v>7</v>
      </c>
      <c r="C1303" s="69" t="str" cm="1">
        <f t="array" ref="C1303">+INDEX(Table_4[[Departamento]:[Municipio]],FINAL!$B1303,1)</f>
        <v>Atlántida</v>
      </c>
      <c r="D1303" s="69" t="str" cm="1">
        <f t="array" ref="D1303">+INDEX(Table_4[[Departamento]:[Municipio]],FINAL!$B1303,4)</f>
        <v>Tela</v>
      </c>
      <c r="E1303" s="69" t="str" cm="1">
        <f t="array" ref="E1303">+INDEX(Table_4[[Departamento]:[Municipio]],FINAL!$B1303,3)</f>
        <v>0107</v>
      </c>
      <c r="F1303" s="96">
        <f t="shared" si="113"/>
        <v>44036</v>
      </c>
      <c r="G1303" s="71" t="str">
        <f>+CONSOLIDADO[[#This Row],[Codigo Municipio]]&amp;CONSOLIDADO[[#This Row],[Fecha]]</f>
        <v>010744036</v>
      </c>
      <c r="H1303" s="72">
        <f>+IFERROR(VLOOKUP($G1303,TDAcumula!$C$2:$E$2027,3,0),0)</f>
        <v>0</v>
      </c>
      <c r="I1303" s="73">
        <f t="shared" si="110"/>
        <v>2</v>
      </c>
      <c r="J1303" s="74">
        <f>+IF(CONSOLIDADO[[#This Row],[Codigo Municipio]]=E1302,CONSOLIDADO[[#This Row],[Fallecidos Diarios]]+J1302,CONSOLIDADO[[#This Row],[Fallecidos Diarios]])</f>
        <v>0</v>
      </c>
      <c r="K1303" s="75">
        <f t="shared" si="111"/>
        <v>0</v>
      </c>
      <c r="L1303" s="76">
        <f>+IF(CONSOLIDADO[[#This Row],[Codigo Municipio]]=E1302,CONSOLIDADO[[#This Row],[Recuperados Diarios]]+L1302,CONSOLIDADO[[#This Row],[Recuperados Diarios]])</f>
        <v>2</v>
      </c>
      <c r="M1303" s="77" cm="1">
        <f t="array" ref="M1303">+IFERROR(IF(CONSOLIDADO[[#This Row],[Día]]&lt;14,0,INDEX(CONSOLIDADO[Casos Diarios],ROW()-14,1)),0)</f>
        <v>0</v>
      </c>
      <c r="N1303" s="72">
        <f>+IF(CONSOLIDADO[[#This Row],[Clave]]="710143893",1,IF(OR(CONSOLIDADO[[#This Row],[Casos Acumulados]]&gt;0,CONSOLIDADO[[#This Row],[Muertes]]&gt;0),N1302+1,I1303))</f>
        <v>116</v>
      </c>
      <c r="O1303" s="69">
        <f>+IFERROR(VLOOKUP($G1303,TDMuertes!$C$2:$E$534,3,0),0)</f>
        <v>0</v>
      </c>
      <c r="P1303" s="94" t="str">
        <f t="shared" ca="1" si="112"/>
        <v>OUT TIME</v>
      </c>
      <c r="Q1303" s="78">
        <f>+IFERROR(VLOOKUP(CONSOLIDADO[[#This Row],[Codigo Municipio]],TDDia!$A$4:$B$394,2,0),0)</f>
        <v>0</v>
      </c>
    </row>
    <row r="1304" spans="2:17" ht="14.45">
      <c r="B1304">
        <f t="shared" si="114"/>
        <v>7</v>
      </c>
      <c r="C1304" s="69" t="str" cm="1">
        <f t="array" ref="C1304">+INDEX(Table_4[[Departamento]:[Municipio]],FINAL!$B1304,1)</f>
        <v>Atlántida</v>
      </c>
      <c r="D1304" s="69" t="str" cm="1">
        <f t="array" ref="D1304">+INDEX(Table_4[[Departamento]:[Municipio]],FINAL!$B1304,4)</f>
        <v>Tela</v>
      </c>
      <c r="E1304" s="69" t="str" cm="1">
        <f t="array" ref="E1304">+INDEX(Table_4[[Departamento]:[Municipio]],FINAL!$B1304,3)</f>
        <v>0107</v>
      </c>
      <c r="F1304" s="96">
        <f t="shared" si="113"/>
        <v>44037</v>
      </c>
      <c r="G1304" s="71" t="str">
        <f>+CONSOLIDADO[[#This Row],[Codigo Municipio]]&amp;CONSOLIDADO[[#This Row],[Fecha]]</f>
        <v>010744037</v>
      </c>
      <c r="H1304" s="72">
        <f>+IFERROR(VLOOKUP($G1304,TDAcumula!$C$2:$E$2027,3,0),0)</f>
        <v>0</v>
      </c>
      <c r="I1304" s="73">
        <f t="shared" si="110"/>
        <v>2</v>
      </c>
      <c r="J1304" s="74">
        <f>+IF(CONSOLIDADO[[#This Row],[Codigo Municipio]]=E1303,CONSOLIDADO[[#This Row],[Fallecidos Diarios]]+J1303,CONSOLIDADO[[#This Row],[Fallecidos Diarios]])</f>
        <v>0</v>
      </c>
      <c r="K1304" s="75">
        <f t="shared" si="111"/>
        <v>0</v>
      </c>
      <c r="L1304" s="76">
        <f>+IF(CONSOLIDADO[[#This Row],[Codigo Municipio]]=E1303,CONSOLIDADO[[#This Row],[Recuperados Diarios]]+L1303,CONSOLIDADO[[#This Row],[Recuperados Diarios]])</f>
        <v>2</v>
      </c>
      <c r="M1304" s="77" cm="1">
        <f t="array" ref="M1304">+IFERROR(IF(CONSOLIDADO[[#This Row],[Día]]&lt;14,0,INDEX(CONSOLIDADO[Casos Diarios],ROW()-14,1)),0)</f>
        <v>0</v>
      </c>
      <c r="N1304" s="72">
        <f>+IF(CONSOLIDADO[[#This Row],[Clave]]="710143893",1,IF(OR(CONSOLIDADO[[#This Row],[Casos Acumulados]]&gt;0,CONSOLIDADO[[#This Row],[Muertes]]&gt;0),N1303+1,I1304))</f>
        <v>117</v>
      </c>
      <c r="O1304" s="69">
        <f>+IFERROR(VLOOKUP($G1304,TDMuertes!$C$2:$E$534,3,0),0)</f>
        <v>0</v>
      </c>
      <c r="P1304" s="94" t="str">
        <f t="shared" ca="1" si="112"/>
        <v>OUT TIME</v>
      </c>
      <c r="Q1304" s="78">
        <f>+IFERROR(VLOOKUP(CONSOLIDADO[[#This Row],[Codigo Municipio]],TDDia!$A$4:$B$394,2,0),0)</f>
        <v>0</v>
      </c>
    </row>
    <row r="1305" spans="2:17" ht="14.45">
      <c r="B1305">
        <f t="shared" si="114"/>
        <v>7</v>
      </c>
      <c r="C1305" s="69" t="str" cm="1">
        <f t="array" ref="C1305">+INDEX(Table_4[[Departamento]:[Municipio]],FINAL!$B1305,1)</f>
        <v>Atlántida</v>
      </c>
      <c r="D1305" s="69" t="str" cm="1">
        <f t="array" ref="D1305">+INDEX(Table_4[[Departamento]:[Municipio]],FINAL!$B1305,4)</f>
        <v>Tela</v>
      </c>
      <c r="E1305" s="69" t="str" cm="1">
        <f t="array" ref="E1305">+INDEX(Table_4[[Departamento]:[Municipio]],FINAL!$B1305,3)</f>
        <v>0107</v>
      </c>
      <c r="F1305" s="96">
        <f t="shared" si="113"/>
        <v>44038</v>
      </c>
      <c r="G1305" s="71" t="str">
        <f>+CONSOLIDADO[[#This Row],[Codigo Municipio]]&amp;CONSOLIDADO[[#This Row],[Fecha]]</f>
        <v>010744038</v>
      </c>
      <c r="H1305" s="72">
        <f>+IFERROR(VLOOKUP($G1305,TDAcumula!$C$2:$E$2027,3,0),0)</f>
        <v>0</v>
      </c>
      <c r="I1305" s="73">
        <f t="shared" si="110"/>
        <v>2</v>
      </c>
      <c r="J1305" s="74">
        <f>+IF(CONSOLIDADO[[#This Row],[Codigo Municipio]]=E1304,CONSOLIDADO[[#This Row],[Fallecidos Diarios]]+J1304,CONSOLIDADO[[#This Row],[Fallecidos Diarios]])</f>
        <v>0</v>
      </c>
      <c r="K1305" s="75">
        <f t="shared" si="111"/>
        <v>0</v>
      </c>
      <c r="L1305" s="76">
        <f>+IF(CONSOLIDADO[[#This Row],[Codigo Municipio]]=E1304,CONSOLIDADO[[#This Row],[Recuperados Diarios]]+L1304,CONSOLIDADO[[#This Row],[Recuperados Diarios]])</f>
        <v>2</v>
      </c>
      <c r="M1305" s="77" cm="1">
        <f t="array" ref="M1305">+IFERROR(IF(CONSOLIDADO[[#This Row],[Día]]&lt;14,0,INDEX(CONSOLIDADO[Casos Diarios],ROW()-14,1)),0)</f>
        <v>0</v>
      </c>
      <c r="N1305" s="72">
        <f>+IF(CONSOLIDADO[[#This Row],[Clave]]="710143893",1,IF(OR(CONSOLIDADO[[#This Row],[Casos Acumulados]]&gt;0,CONSOLIDADO[[#This Row],[Muertes]]&gt;0),N1304+1,I1305))</f>
        <v>118</v>
      </c>
      <c r="O1305" s="69">
        <f>+IFERROR(VLOOKUP($G1305,TDMuertes!$C$2:$E$534,3,0),0)</f>
        <v>0</v>
      </c>
      <c r="P1305" s="94" t="str">
        <f t="shared" ca="1" si="112"/>
        <v>OUT TIME</v>
      </c>
      <c r="Q1305" s="78">
        <f>+IFERROR(VLOOKUP(CONSOLIDADO[[#This Row],[Codigo Municipio]],TDDia!$A$4:$B$394,2,0),0)</f>
        <v>0</v>
      </c>
    </row>
    <row r="1306" spans="2:17" ht="14.45">
      <c r="B1306">
        <f t="shared" si="114"/>
        <v>7</v>
      </c>
      <c r="C1306" s="69" t="str" cm="1">
        <f t="array" ref="C1306">+INDEX(Table_4[[Departamento]:[Municipio]],FINAL!$B1306,1)</f>
        <v>Atlántida</v>
      </c>
      <c r="D1306" s="69" t="str" cm="1">
        <f t="array" ref="D1306">+INDEX(Table_4[[Departamento]:[Municipio]],FINAL!$B1306,4)</f>
        <v>Tela</v>
      </c>
      <c r="E1306" s="69" t="str" cm="1">
        <f t="array" ref="E1306">+INDEX(Table_4[[Departamento]:[Municipio]],FINAL!$B1306,3)</f>
        <v>0107</v>
      </c>
      <c r="F1306" s="96">
        <f t="shared" si="113"/>
        <v>44039</v>
      </c>
      <c r="G1306" s="71" t="str">
        <f>+CONSOLIDADO[[#This Row],[Codigo Municipio]]&amp;CONSOLIDADO[[#This Row],[Fecha]]</f>
        <v>010744039</v>
      </c>
      <c r="H1306" s="72">
        <f>+IFERROR(VLOOKUP($G1306,TDAcumula!$C$2:$E$2027,3,0),0)</f>
        <v>0</v>
      </c>
      <c r="I1306" s="73">
        <f t="shared" si="110"/>
        <v>2</v>
      </c>
      <c r="J1306" s="74">
        <f>+IF(CONSOLIDADO[[#This Row],[Codigo Municipio]]=E1305,CONSOLIDADO[[#This Row],[Fallecidos Diarios]]+J1305,CONSOLIDADO[[#This Row],[Fallecidos Diarios]])</f>
        <v>0</v>
      </c>
      <c r="K1306" s="75">
        <f t="shared" si="111"/>
        <v>0</v>
      </c>
      <c r="L1306" s="76">
        <f>+IF(CONSOLIDADO[[#This Row],[Codigo Municipio]]=E1305,CONSOLIDADO[[#This Row],[Recuperados Diarios]]+L1305,CONSOLIDADO[[#This Row],[Recuperados Diarios]])</f>
        <v>2</v>
      </c>
      <c r="M1306" s="77" cm="1">
        <f t="array" ref="M1306">+IFERROR(IF(CONSOLIDADO[[#This Row],[Día]]&lt;14,0,INDEX(CONSOLIDADO[Casos Diarios],ROW()-14,1)),0)</f>
        <v>0</v>
      </c>
      <c r="N1306" s="72">
        <f>+IF(CONSOLIDADO[[#This Row],[Clave]]="710143893",1,IF(OR(CONSOLIDADO[[#This Row],[Casos Acumulados]]&gt;0,CONSOLIDADO[[#This Row],[Muertes]]&gt;0),N1305+1,I1306))</f>
        <v>119</v>
      </c>
      <c r="O1306" s="69">
        <f>+IFERROR(VLOOKUP($G1306,TDMuertes!$C$2:$E$534,3,0),0)</f>
        <v>0</v>
      </c>
      <c r="P1306" s="94" t="str">
        <f t="shared" ca="1" si="112"/>
        <v>OUT TIME</v>
      </c>
      <c r="Q1306" s="78">
        <f>+IFERROR(VLOOKUP(CONSOLIDADO[[#This Row],[Codigo Municipio]],TDDia!$A$4:$B$394,2,0),0)</f>
        <v>0</v>
      </c>
    </row>
    <row r="1307" spans="2:17" ht="14.45">
      <c r="B1307">
        <f t="shared" si="114"/>
        <v>7</v>
      </c>
      <c r="C1307" s="69" t="str" cm="1">
        <f t="array" ref="C1307">+INDEX(Table_4[[Departamento]:[Municipio]],FINAL!$B1307,1)</f>
        <v>Atlántida</v>
      </c>
      <c r="D1307" s="69" t="str" cm="1">
        <f t="array" ref="D1307">+INDEX(Table_4[[Departamento]:[Municipio]],FINAL!$B1307,4)</f>
        <v>Tela</v>
      </c>
      <c r="E1307" s="69" t="str" cm="1">
        <f t="array" ref="E1307">+INDEX(Table_4[[Departamento]:[Municipio]],FINAL!$B1307,3)</f>
        <v>0107</v>
      </c>
      <c r="F1307" s="96">
        <f t="shared" si="113"/>
        <v>44040</v>
      </c>
      <c r="G1307" s="71" t="str">
        <f>+CONSOLIDADO[[#This Row],[Codigo Municipio]]&amp;CONSOLIDADO[[#This Row],[Fecha]]</f>
        <v>010744040</v>
      </c>
      <c r="H1307" s="72">
        <f>+IFERROR(VLOOKUP($G1307,TDAcumula!$C$2:$E$2027,3,0),0)</f>
        <v>0</v>
      </c>
      <c r="I1307" s="73">
        <f t="shared" si="110"/>
        <v>2</v>
      </c>
      <c r="J1307" s="74">
        <f>+IF(CONSOLIDADO[[#This Row],[Codigo Municipio]]=E1306,CONSOLIDADO[[#This Row],[Fallecidos Diarios]]+J1306,CONSOLIDADO[[#This Row],[Fallecidos Diarios]])</f>
        <v>0</v>
      </c>
      <c r="K1307" s="75">
        <f t="shared" si="111"/>
        <v>0</v>
      </c>
      <c r="L1307" s="76">
        <f>+IF(CONSOLIDADO[[#This Row],[Codigo Municipio]]=E1306,CONSOLIDADO[[#This Row],[Recuperados Diarios]]+L1306,CONSOLIDADO[[#This Row],[Recuperados Diarios]])</f>
        <v>2</v>
      </c>
      <c r="M1307" s="77" cm="1">
        <f t="array" ref="M1307">+IFERROR(IF(CONSOLIDADO[[#This Row],[Día]]&lt;14,0,INDEX(CONSOLIDADO[Casos Diarios],ROW()-14,1)),0)</f>
        <v>0</v>
      </c>
      <c r="N1307" s="72">
        <f>+IF(CONSOLIDADO[[#This Row],[Clave]]="710143893",1,IF(OR(CONSOLIDADO[[#This Row],[Casos Acumulados]]&gt;0,CONSOLIDADO[[#This Row],[Muertes]]&gt;0),N1306+1,I1307))</f>
        <v>120</v>
      </c>
      <c r="O1307" s="69">
        <f>+IFERROR(VLOOKUP($G1307,TDMuertes!$C$2:$E$534,3,0),0)</f>
        <v>0</v>
      </c>
      <c r="P1307" s="94" t="str">
        <f t="shared" ca="1" si="112"/>
        <v>OUT TIME</v>
      </c>
      <c r="Q1307" s="78">
        <f>+IFERROR(VLOOKUP(CONSOLIDADO[[#This Row],[Codigo Municipio]],TDDia!$A$4:$B$394,2,0),0)</f>
        <v>0</v>
      </c>
    </row>
    <row r="1308" spans="2:17" ht="14.45">
      <c r="B1308">
        <f t="shared" si="114"/>
        <v>7</v>
      </c>
      <c r="C1308" s="69" t="str" cm="1">
        <f t="array" ref="C1308">+INDEX(Table_4[[Departamento]:[Municipio]],FINAL!$B1308,1)</f>
        <v>Atlántida</v>
      </c>
      <c r="D1308" s="69" t="str" cm="1">
        <f t="array" ref="D1308">+INDEX(Table_4[[Departamento]:[Municipio]],FINAL!$B1308,4)</f>
        <v>Tela</v>
      </c>
      <c r="E1308" s="69" t="str" cm="1">
        <f t="array" ref="E1308">+INDEX(Table_4[[Departamento]:[Municipio]],FINAL!$B1308,3)</f>
        <v>0107</v>
      </c>
      <c r="F1308" s="96">
        <f t="shared" si="113"/>
        <v>44041</v>
      </c>
      <c r="G1308" s="71" t="str">
        <f>+CONSOLIDADO[[#This Row],[Codigo Municipio]]&amp;CONSOLIDADO[[#This Row],[Fecha]]</f>
        <v>010744041</v>
      </c>
      <c r="H1308" s="72">
        <f>+IFERROR(VLOOKUP($G1308,TDAcumula!$C$2:$E$2027,3,0),0)</f>
        <v>0</v>
      </c>
      <c r="I1308" s="73">
        <f t="shared" si="110"/>
        <v>2</v>
      </c>
      <c r="J1308" s="74">
        <f>+IF(CONSOLIDADO[[#This Row],[Codigo Municipio]]=E1307,CONSOLIDADO[[#This Row],[Fallecidos Diarios]]+J1307,CONSOLIDADO[[#This Row],[Fallecidos Diarios]])</f>
        <v>0</v>
      </c>
      <c r="K1308" s="75">
        <f t="shared" si="111"/>
        <v>0</v>
      </c>
      <c r="L1308" s="76">
        <f>+IF(CONSOLIDADO[[#This Row],[Codigo Municipio]]=E1307,CONSOLIDADO[[#This Row],[Recuperados Diarios]]+L1307,CONSOLIDADO[[#This Row],[Recuperados Diarios]])</f>
        <v>2</v>
      </c>
      <c r="M1308" s="77" cm="1">
        <f t="array" ref="M1308">+IFERROR(IF(CONSOLIDADO[[#This Row],[Día]]&lt;14,0,INDEX(CONSOLIDADO[Casos Diarios],ROW()-14,1)),0)</f>
        <v>0</v>
      </c>
      <c r="N1308" s="72">
        <f>+IF(CONSOLIDADO[[#This Row],[Clave]]="710143893",1,IF(OR(CONSOLIDADO[[#This Row],[Casos Acumulados]]&gt;0,CONSOLIDADO[[#This Row],[Muertes]]&gt;0),N1307+1,I1308))</f>
        <v>121</v>
      </c>
      <c r="O1308" s="69">
        <f>+IFERROR(VLOOKUP($G1308,TDMuertes!$C$2:$E$534,3,0),0)</f>
        <v>0</v>
      </c>
      <c r="P1308" s="94" t="str">
        <f t="shared" ca="1" si="112"/>
        <v>OUT TIME</v>
      </c>
      <c r="Q1308" s="78">
        <f>+IFERROR(VLOOKUP(CONSOLIDADO[[#This Row],[Codigo Municipio]],TDDia!$A$4:$B$394,2,0),0)</f>
        <v>0</v>
      </c>
    </row>
    <row r="1309" spans="2:17" ht="14.45">
      <c r="B1309">
        <f t="shared" si="114"/>
        <v>7</v>
      </c>
      <c r="C1309" s="69" t="str" cm="1">
        <f t="array" ref="C1309">+INDEX(Table_4[[Departamento]:[Municipio]],FINAL!$B1309,1)</f>
        <v>Atlántida</v>
      </c>
      <c r="D1309" s="69" t="str" cm="1">
        <f t="array" ref="D1309">+INDEX(Table_4[[Departamento]:[Municipio]],FINAL!$B1309,4)</f>
        <v>Tela</v>
      </c>
      <c r="E1309" s="69" t="str" cm="1">
        <f t="array" ref="E1309">+INDEX(Table_4[[Departamento]:[Municipio]],FINAL!$B1309,3)</f>
        <v>0107</v>
      </c>
      <c r="F1309" s="96">
        <f t="shared" si="113"/>
        <v>44042</v>
      </c>
      <c r="G1309" s="71" t="str">
        <f>+CONSOLIDADO[[#This Row],[Codigo Municipio]]&amp;CONSOLIDADO[[#This Row],[Fecha]]</f>
        <v>010744042</v>
      </c>
      <c r="H1309" s="72">
        <f>+IFERROR(VLOOKUP($G1309,TDAcumula!$C$2:$E$2027,3,0),0)</f>
        <v>0</v>
      </c>
      <c r="I1309" s="73">
        <f t="shared" si="110"/>
        <v>2</v>
      </c>
      <c r="J1309" s="74">
        <f>+IF(CONSOLIDADO[[#This Row],[Codigo Municipio]]=E1308,CONSOLIDADO[[#This Row],[Fallecidos Diarios]]+J1308,CONSOLIDADO[[#This Row],[Fallecidos Diarios]])</f>
        <v>0</v>
      </c>
      <c r="K1309" s="75">
        <f t="shared" si="111"/>
        <v>0</v>
      </c>
      <c r="L1309" s="76">
        <f>+IF(CONSOLIDADO[[#This Row],[Codigo Municipio]]=E1308,CONSOLIDADO[[#This Row],[Recuperados Diarios]]+L1308,CONSOLIDADO[[#This Row],[Recuperados Diarios]])</f>
        <v>2</v>
      </c>
      <c r="M1309" s="77" cm="1">
        <f t="array" ref="M1309">+IFERROR(IF(CONSOLIDADO[[#This Row],[Día]]&lt;14,0,INDEX(CONSOLIDADO[Casos Diarios],ROW()-14,1)),0)</f>
        <v>0</v>
      </c>
      <c r="N1309" s="72">
        <f>+IF(CONSOLIDADO[[#This Row],[Clave]]="710143893",1,IF(OR(CONSOLIDADO[[#This Row],[Casos Acumulados]]&gt;0,CONSOLIDADO[[#This Row],[Muertes]]&gt;0),N1308+1,I1309))</f>
        <v>122</v>
      </c>
      <c r="O1309" s="69">
        <f>+IFERROR(VLOOKUP($G1309,TDMuertes!$C$2:$E$534,3,0),0)</f>
        <v>0</v>
      </c>
      <c r="P1309" s="94" t="str">
        <f t="shared" ca="1" si="112"/>
        <v>OUT TIME</v>
      </c>
      <c r="Q1309" s="78">
        <f>+IFERROR(VLOOKUP(CONSOLIDADO[[#This Row],[Codigo Municipio]],TDDia!$A$4:$B$394,2,0),0)</f>
        <v>0</v>
      </c>
    </row>
    <row r="1310" spans="2:17" ht="14.45">
      <c r="B1310">
        <f t="shared" si="114"/>
        <v>7</v>
      </c>
      <c r="C1310" s="69" t="str" cm="1">
        <f t="array" ref="C1310">+INDEX(Table_4[[Departamento]:[Municipio]],FINAL!$B1310,1)</f>
        <v>Atlántida</v>
      </c>
      <c r="D1310" s="69" t="str" cm="1">
        <f t="array" ref="D1310">+INDEX(Table_4[[Departamento]:[Municipio]],FINAL!$B1310,4)</f>
        <v>Tela</v>
      </c>
      <c r="E1310" s="69" t="str" cm="1">
        <f t="array" ref="E1310">+INDEX(Table_4[[Departamento]:[Municipio]],FINAL!$B1310,3)</f>
        <v>0107</v>
      </c>
      <c r="F1310" s="96">
        <f t="shared" si="113"/>
        <v>44043</v>
      </c>
      <c r="G1310" s="71" t="str">
        <f>+CONSOLIDADO[[#This Row],[Codigo Municipio]]&amp;CONSOLIDADO[[#This Row],[Fecha]]</f>
        <v>010744043</v>
      </c>
      <c r="H1310" s="72">
        <f>+IFERROR(VLOOKUP($G1310,TDAcumula!$C$2:$E$2027,3,0),0)</f>
        <v>0</v>
      </c>
      <c r="I1310" s="73">
        <f t="shared" si="110"/>
        <v>2</v>
      </c>
      <c r="J1310" s="74">
        <f>+IF(CONSOLIDADO[[#This Row],[Codigo Municipio]]=E1309,CONSOLIDADO[[#This Row],[Fallecidos Diarios]]+J1309,CONSOLIDADO[[#This Row],[Fallecidos Diarios]])</f>
        <v>0</v>
      </c>
      <c r="K1310" s="75">
        <f t="shared" si="111"/>
        <v>0</v>
      </c>
      <c r="L1310" s="76">
        <f>+IF(CONSOLIDADO[[#This Row],[Codigo Municipio]]=E1309,CONSOLIDADO[[#This Row],[Recuperados Diarios]]+L1309,CONSOLIDADO[[#This Row],[Recuperados Diarios]])</f>
        <v>2</v>
      </c>
      <c r="M1310" s="77" cm="1">
        <f t="array" ref="M1310">+IFERROR(IF(CONSOLIDADO[[#This Row],[Día]]&lt;14,0,INDEX(CONSOLIDADO[Casos Diarios],ROW()-14,1)),0)</f>
        <v>0</v>
      </c>
      <c r="N1310" s="72">
        <f>+IF(CONSOLIDADO[[#This Row],[Clave]]="710143893",1,IF(OR(CONSOLIDADO[[#This Row],[Casos Acumulados]]&gt;0,CONSOLIDADO[[#This Row],[Muertes]]&gt;0),N1309+1,I1310))</f>
        <v>123</v>
      </c>
      <c r="O1310" s="69">
        <f>+IFERROR(VLOOKUP($G1310,TDMuertes!$C$2:$E$534,3,0),0)</f>
        <v>0</v>
      </c>
      <c r="P1310" s="94" t="str">
        <f t="shared" ca="1" si="112"/>
        <v>OUT TIME</v>
      </c>
      <c r="Q1310" s="78">
        <f>+IFERROR(VLOOKUP(CONSOLIDADO[[#This Row],[Codigo Municipio]],TDDia!$A$4:$B$394,2,0),0)</f>
        <v>0</v>
      </c>
    </row>
    <row r="1311" spans="2:17" ht="14.45">
      <c r="B1311">
        <f t="shared" si="114"/>
        <v>7</v>
      </c>
      <c r="C1311" s="69" t="str" cm="1">
        <f t="array" ref="C1311">+INDEX(Table_4[[Departamento]:[Municipio]],FINAL!$B1311,1)</f>
        <v>Atlántida</v>
      </c>
      <c r="D1311" s="69" t="str" cm="1">
        <f t="array" ref="D1311">+INDEX(Table_4[[Departamento]:[Municipio]],FINAL!$B1311,4)</f>
        <v>Tela</v>
      </c>
      <c r="E1311" s="69" t="str" cm="1">
        <f t="array" ref="E1311">+INDEX(Table_4[[Departamento]:[Municipio]],FINAL!$B1311,3)</f>
        <v>0107</v>
      </c>
      <c r="F1311" s="96">
        <f t="shared" si="113"/>
        <v>44044</v>
      </c>
      <c r="G1311" s="71" t="str">
        <f>+CONSOLIDADO[[#This Row],[Codigo Municipio]]&amp;CONSOLIDADO[[#This Row],[Fecha]]</f>
        <v>010744044</v>
      </c>
      <c r="H1311" s="72">
        <f>+IFERROR(VLOOKUP($G1311,TDAcumula!$C$2:$E$2027,3,0),0)</f>
        <v>0</v>
      </c>
      <c r="I1311" s="73">
        <f t="shared" si="110"/>
        <v>2</v>
      </c>
      <c r="J1311" s="74">
        <f>+IF(CONSOLIDADO[[#This Row],[Codigo Municipio]]=E1310,CONSOLIDADO[[#This Row],[Fallecidos Diarios]]+J1310,CONSOLIDADO[[#This Row],[Fallecidos Diarios]])</f>
        <v>0</v>
      </c>
      <c r="K1311" s="75">
        <f t="shared" si="111"/>
        <v>0</v>
      </c>
      <c r="L1311" s="76">
        <f>+IF(CONSOLIDADO[[#This Row],[Codigo Municipio]]=E1310,CONSOLIDADO[[#This Row],[Recuperados Diarios]]+L1310,CONSOLIDADO[[#This Row],[Recuperados Diarios]])</f>
        <v>2</v>
      </c>
      <c r="M1311" s="77" cm="1">
        <f t="array" ref="M1311">+IFERROR(IF(CONSOLIDADO[[#This Row],[Día]]&lt;14,0,INDEX(CONSOLIDADO[Casos Diarios],ROW()-14,1)),0)</f>
        <v>0</v>
      </c>
      <c r="N1311" s="72">
        <f>+IF(CONSOLIDADO[[#This Row],[Clave]]="710143893",1,IF(OR(CONSOLIDADO[[#This Row],[Casos Acumulados]]&gt;0,CONSOLIDADO[[#This Row],[Muertes]]&gt;0),N1310+1,I1311))</f>
        <v>124</v>
      </c>
      <c r="O1311" s="69">
        <f>+IFERROR(VLOOKUP($G1311,TDMuertes!$C$2:$E$534,3,0),0)</f>
        <v>0</v>
      </c>
      <c r="P1311" s="94" t="str">
        <f t="shared" ca="1" si="112"/>
        <v>OUT TIME</v>
      </c>
      <c r="Q1311" s="78">
        <f>+IFERROR(VLOOKUP(CONSOLIDADO[[#This Row],[Codigo Municipio]],TDDia!$A$4:$B$394,2,0),0)</f>
        <v>0</v>
      </c>
    </row>
    <row r="1312" spans="2:17" ht="14.45">
      <c r="B1312">
        <f t="shared" si="114"/>
        <v>7</v>
      </c>
      <c r="C1312" s="69" t="str" cm="1">
        <f t="array" ref="C1312">+INDEX(Table_4[[Departamento]:[Municipio]],FINAL!$B1312,1)</f>
        <v>Atlántida</v>
      </c>
      <c r="D1312" s="69" t="str" cm="1">
        <f t="array" ref="D1312">+INDEX(Table_4[[Departamento]:[Municipio]],FINAL!$B1312,4)</f>
        <v>Tela</v>
      </c>
      <c r="E1312" s="69" t="str" cm="1">
        <f t="array" ref="E1312">+INDEX(Table_4[[Departamento]:[Municipio]],FINAL!$B1312,3)</f>
        <v>0107</v>
      </c>
      <c r="F1312" s="96">
        <f t="shared" si="113"/>
        <v>44045</v>
      </c>
      <c r="G1312" s="71" t="str">
        <f>+CONSOLIDADO[[#This Row],[Codigo Municipio]]&amp;CONSOLIDADO[[#This Row],[Fecha]]</f>
        <v>010744045</v>
      </c>
      <c r="H1312" s="72">
        <f>+IFERROR(VLOOKUP($G1312,TDAcumula!$C$2:$E$2027,3,0),0)</f>
        <v>0</v>
      </c>
      <c r="I1312" s="73">
        <f t="shared" si="110"/>
        <v>2</v>
      </c>
      <c r="J1312" s="74">
        <f>+IF(CONSOLIDADO[[#This Row],[Codigo Municipio]]=E1311,CONSOLIDADO[[#This Row],[Fallecidos Diarios]]+J1311,CONSOLIDADO[[#This Row],[Fallecidos Diarios]])</f>
        <v>0</v>
      </c>
      <c r="K1312" s="75">
        <f t="shared" si="111"/>
        <v>0</v>
      </c>
      <c r="L1312" s="76">
        <f>+IF(CONSOLIDADO[[#This Row],[Codigo Municipio]]=E1311,CONSOLIDADO[[#This Row],[Recuperados Diarios]]+L1311,CONSOLIDADO[[#This Row],[Recuperados Diarios]])</f>
        <v>2</v>
      </c>
      <c r="M1312" s="77" cm="1">
        <f t="array" ref="M1312">+IFERROR(IF(CONSOLIDADO[[#This Row],[Día]]&lt;14,0,INDEX(CONSOLIDADO[Casos Diarios],ROW()-14,1)),0)</f>
        <v>0</v>
      </c>
      <c r="N1312" s="72">
        <f>+IF(CONSOLIDADO[[#This Row],[Clave]]="710143893",1,IF(OR(CONSOLIDADO[[#This Row],[Casos Acumulados]]&gt;0,CONSOLIDADO[[#This Row],[Muertes]]&gt;0),N1311+1,I1312))</f>
        <v>125</v>
      </c>
      <c r="O1312" s="69">
        <f>+IFERROR(VLOOKUP($G1312,TDMuertes!$C$2:$E$534,3,0),0)</f>
        <v>0</v>
      </c>
      <c r="P1312" s="94" t="str">
        <f t="shared" ca="1" si="112"/>
        <v>OUT TIME</v>
      </c>
      <c r="Q1312" s="78">
        <f>+IFERROR(VLOOKUP(CONSOLIDADO[[#This Row],[Codigo Municipio]],TDDia!$A$4:$B$394,2,0),0)</f>
        <v>0</v>
      </c>
    </row>
    <row r="1313" spans="2:17" ht="14.45">
      <c r="B1313">
        <f t="shared" si="114"/>
        <v>7</v>
      </c>
      <c r="C1313" s="69" t="str" cm="1">
        <f t="array" ref="C1313">+INDEX(Table_4[[Departamento]:[Municipio]],FINAL!$B1313,1)</f>
        <v>Atlántida</v>
      </c>
      <c r="D1313" s="69" t="str" cm="1">
        <f t="array" ref="D1313">+INDEX(Table_4[[Departamento]:[Municipio]],FINAL!$B1313,4)</f>
        <v>Tela</v>
      </c>
      <c r="E1313" s="69" t="str" cm="1">
        <f t="array" ref="E1313">+INDEX(Table_4[[Departamento]:[Municipio]],FINAL!$B1313,3)</f>
        <v>0107</v>
      </c>
      <c r="F1313" s="96">
        <f t="shared" si="113"/>
        <v>44046</v>
      </c>
      <c r="G1313" s="71" t="str">
        <f>+CONSOLIDADO[[#This Row],[Codigo Municipio]]&amp;CONSOLIDADO[[#This Row],[Fecha]]</f>
        <v>010744046</v>
      </c>
      <c r="H1313" s="72">
        <f>+IFERROR(VLOOKUP($G1313,TDAcumula!$C$2:$E$2027,3,0),0)</f>
        <v>0</v>
      </c>
      <c r="I1313" s="73">
        <f t="shared" si="110"/>
        <v>2</v>
      </c>
      <c r="J1313" s="74">
        <f>+IF(CONSOLIDADO[[#This Row],[Codigo Municipio]]=E1312,CONSOLIDADO[[#This Row],[Fallecidos Diarios]]+J1312,CONSOLIDADO[[#This Row],[Fallecidos Diarios]])</f>
        <v>0</v>
      </c>
      <c r="K1313" s="75">
        <f t="shared" si="111"/>
        <v>0</v>
      </c>
      <c r="L1313" s="76">
        <f>+IF(CONSOLIDADO[[#This Row],[Codigo Municipio]]=E1312,CONSOLIDADO[[#This Row],[Recuperados Diarios]]+L1312,CONSOLIDADO[[#This Row],[Recuperados Diarios]])</f>
        <v>2</v>
      </c>
      <c r="M1313" s="77" cm="1">
        <f t="array" ref="M1313">+IFERROR(IF(CONSOLIDADO[[#This Row],[Día]]&lt;14,0,INDEX(CONSOLIDADO[Casos Diarios],ROW()-14,1)),0)</f>
        <v>0</v>
      </c>
      <c r="N1313" s="72">
        <f>+IF(CONSOLIDADO[[#This Row],[Clave]]="710143893",1,IF(OR(CONSOLIDADO[[#This Row],[Casos Acumulados]]&gt;0,CONSOLIDADO[[#This Row],[Muertes]]&gt;0),N1312+1,I1313))</f>
        <v>126</v>
      </c>
      <c r="O1313" s="69">
        <f>+IFERROR(VLOOKUP($G1313,TDMuertes!$C$2:$E$534,3,0),0)</f>
        <v>0</v>
      </c>
      <c r="P1313" s="94" t="str">
        <f t="shared" ca="1" si="112"/>
        <v>OUT TIME</v>
      </c>
      <c r="Q1313" s="78">
        <f>+IFERROR(VLOOKUP(CONSOLIDADO[[#This Row],[Codigo Municipio]],TDDia!$A$4:$B$394,2,0),0)</f>
        <v>0</v>
      </c>
    </row>
    <row r="1314" spans="2:17" ht="14.45">
      <c r="B1314">
        <f t="shared" si="114"/>
        <v>7</v>
      </c>
      <c r="C1314" s="69" t="str" cm="1">
        <f t="array" ref="C1314">+INDEX(Table_4[[Departamento]:[Municipio]],FINAL!$B1314,1)</f>
        <v>Atlántida</v>
      </c>
      <c r="D1314" s="69" t="str" cm="1">
        <f t="array" ref="D1314">+INDEX(Table_4[[Departamento]:[Municipio]],FINAL!$B1314,4)</f>
        <v>Tela</v>
      </c>
      <c r="E1314" s="69" t="str" cm="1">
        <f t="array" ref="E1314">+INDEX(Table_4[[Departamento]:[Municipio]],FINAL!$B1314,3)</f>
        <v>0107</v>
      </c>
      <c r="F1314" s="96">
        <f t="shared" si="113"/>
        <v>44047</v>
      </c>
      <c r="G1314" s="71" t="str">
        <f>+CONSOLIDADO[[#This Row],[Codigo Municipio]]&amp;CONSOLIDADO[[#This Row],[Fecha]]</f>
        <v>010744047</v>
      </c>
      <c r="H1314" s="72">
        <f>+IFERROR(VLOOKUP($G1314,TDAcumula!$C$2:$E$2027,3,0),0)</f>
        <v>0</v>
      </c>
      <c r="I1314" s="73">
        <f t="shared" si="110"/>
        <v>2</v>
      </c>
      <c r="J1314" s="74">
        <f>+IF(CONSOLIDADO[[#This Row],[Codigo Municipio]]=E1313,CONSOLIDADO[[#This Row],[Fallecidos Diarios]]+J1313,CONSOLIDADO[[#This Row],[Fallecidos Diarios]])</f>
        <v>0</v>
      </c>
      <c r="K1314" s="75">
        <f t="shared" si="111"/>
        <v>0</v>
      </c>
      <c r="L1314" s="76">
        <f>+IF(CONSOLIDADO[[#This Row],[Codigo Municipio]]=E1313,CONSOLIDADO[[#This Row],[Recuperados Diarios]]+L1313,CONSOLIDADO[[#This Row],[Recuperados Diarios]])</f>
        <v>2</v>
      </c>
      <c r="M1314" s="77" cm="1">
        <f t="array" ref="M1314">+IFERROR(IF(CONSOLIDADO[[#This Row],[Día]]&lt;14,0,INDEX(CONSOLIDADO[Casos Diarios],ROW()-14,1)),0)</f>
        <v>0</v>
      </c>
      <c r="N1314" s="72">
        <f>+IF(CONSOLIDADO[[#This Row],[Clave]]="710143893",1,IF(OR(CONSOLIDADO[[#This Row],[Casos Acumulados]]&gt;0,CONSOLIDADO[[#This Row],[Muertes]]&gt;0),N1313+1,I1314))</f>
        <v>127</v>
      </c>
      <c r="O1314" s="69">
        <f>+IFERROR(VLOOKUP($G1314,TDMuertes!$C$2:$E$534,3,0),0)</f>
        <v>0</v>
      </c>
      <c r="P1314" s="94" t="str">
        <f t="shared" ca="1" si="112"/>
        <v>OUT TIME</v>
      </c>
      <c r="Q1314" s="78">
        <f>+IFERROR(VLOOKUP(CONSOLIDADO[[#This Row],[Codigo Municipio]],TDDia!$A$4:$B$394,2,0),0)</f>
        <v>0</v>
      </c>
    </row>
    <row r="1315" spans="2:17" ht="14.45">
      <c r="B1315">
        <f t="shared" si="114"/>
        <v>7</v>
      </c>
      <c r="C1315" s="69" t="str" cm="1">
        <f t="array" ref="C1315">+INDEX(Table_4[[Departamento]:[Municipio]],FINAL!$B1315,1)</f>
        <v>Atlántida</v>
      </c>
      <c r="D1315" s="69" t="str" cm="1">
        <f t="array" ref="D1315">+INDEX(Table_4[[Departamento]:[Municipio]],FINAL!$B1315,4)</f>
        <v>Tela</v>
      </c>
      <c r="E1315" s="69" t="str" cm="1">
        <f t="array" ref="E1315">+INDEX(Table_4[[Departamento]:[Municipio]],FINAL!$B1315,3)</f>
        <v>0107</v>
      </c>
      <c r="F1315" s="96">
        <f t="shared" si="113"/>
        <v>44048</v>
      </c>
      <c r="G1315" s="71" t="str">
        <f>+CONSOLIDADO[[#This Row],[Codigo Municipio]]&amp;CONSOLIDADO[[#This Row],[Fecha]]</f>
        <v>010744048</v>
      </c>
      <c r="H1315" s="72">
        <f>+IFERROR(VLOOKUP($G1315,TDAcumula!$C$2:$E$2027,3,0),0)</f>
        <v>0</v>
      </c>
      <c r="I1315" s="73">
        <f t="shared" si="110"/>
        <v>2</v>
      </c>
      <c r="J1315" s="74">
        <f>+IF(CONSOLIDADO[[#This Row],[Codigo Municipio]]=E1314,CONSOLIDADO[[#This Row],[Fallecidos Diarios]]+J1314,CONSOLIDADO[[#This Row],[Fallecidos Diarios]])</f>
        <v>0</v>
      </c>
      <c r="K1315" s="75">
        <f t="shared" si="111"/>
        <v>0</v>
      </c>
      <c r="L1315" s="76">
        <f>+IF(CONSOLIDADO[[#This Row],[Codigo Municipio]]=E1314,CONSOLIDADO[[#This Row],[Recuperados Diarios]]+L1314,CONSOLIDADO[[#This Row],[Recuperados Diarios]])</f>
        <v>2</v>
      </c>
      <c r="M1315" s="77" cm="1">
        <f t="array" ref="M1315">+IFERROR(IF(CONSOLIDADO[[#This Row],[Día]]&lt;14,0,INDEX(CONSOLIDADO[Casos Diarios],ROW()-14,1)),0)</f>
        <v>0</v>
      </c>
      <c r="N1315" s="72">
        <f>+IF(CONSOLIDADO[[#This Row],[Clave]]="710143893",1,IF(OR(CONSOLIDADO[[#This Row],[Casos Acumulados]]&gt;0,CONSOLIDADO[[#This Row],[Muertes]]&gt;0),N1314+1,I1315))</f>
        <v>128</v>
      </c>
      <c r="O1315" s="69">
        <f>+IFERROR(VLOOKUP($G1315,TDMuertes!$C$2:$E$534,3,0),0)</f>
        <v>0</v>
      </c>
      <c r="P1315" s="94" t="str">
        <f t="shared" ca="1" si="112"/>
        <v>OUT TIME</v>
      </c>
      <c r="Q1315" s="78">
        <f>+IFERROR(VLOOKUP(CONSOLIDADO[[#This Row],[Codigo Municipio]],TDDia!$A$4:$B$394,2,0),0)</f>
        <v>0</v>
      </c>
    </row>
    <row r="1316" spans="2:17" ht="14.45">
      <c r="B1316">
        <f t="shared" si="114"/>
        <v>7</v>
      </c>
      <c r="C1316" s="69" t="str" cm="1">
        <f t="array" ref="C1316">+INDEX(Table_4[[Departamento]:[Municipio]],FINAL!$B1316,1)</f>
        <v>Atlántida</v>
      </c>
      <c r="D1316" s="69" t="str" cm="1">
        <f t="array" ref="D1316">+INDEX(Table_4[[Departamento]:[Municipio]],FINAL!$B1316,4)</f>
        <v>Tela</v>
      </c>
      <c r="E1316" s="69" t="str" cm="1">
        <f t="array" ref="E1316">+INDEX(Table_4[[Departamento]:[Municipio]],FINAL!$B1316,3)</f>
        <v>0107</v>
      </c>
      <c r="F1316" s="96">
        <f t="shared" si="113"/>
        <v>44049</v>
      </c>
      <c r="G1316" s="71" t="str">
        <f>+CONSOLIDADO[[#This Row],[Codigo Municipio]]&amp;CONSOLIDADO[[#This Row],[Fecha]]</f>
        <v>010744049</v>
      </c>
      <c r="H1316" s="72">
        <f>+IFERROR(VLOOKUP($G1316,TDAcumula!$C$2:$E$2027,3,0),0)</f>
        <v>0</v>
      </c>
      <c r="I1316" s="73">
        <f t="shared" si="110"/>
        <v>2</v>
      </c>
      <c r="J1316" s="74">
        <f>+IF(CONSOLIDADO[[#This Row],[Codigo Municipio]]=E1315,CONSOLIDADO[[#This Row],[Fallecidos Diarios]]+J1315,CONSOLIDADO[[#This Row],[Fallecidos Diarios]])</f>
        <v>0</v>
      </c>
      <c r="K1316" s="75">
        <f t="shared" si="111"/>
        <v>0</v>
      </c>
      <c r="L1316" s="76">
        <f>+IF(CONSOLIDADO[[#This Row],[Codigo Municipio]]=E1315,CONSOLIDADO[[#This Row],[Recuperados Diarios]]+L1315,CONSOLIDADO[[#This Row],[Recuperados Diarios]])</f>
        <v>2</v>
      </c>
      <c r="M1316" s="77" cm="1">
        <f t="array" ref="M1316">+IFERROR(IF(CONSOLIDADO[[#This Row],[Día]]&lt;14,0,INDEX(CONSOLIDADO[Casos Diarios],ROW()-14,1)),0)</f>
        <v>0</v>
      </c>
      <c r="N1316" s="72">
        <f>+IF(CONSOLIDADO[[#This Row],[Clave]]="710143893",1,IF(OR(CONSOLIDADO[[#This Row],[Casos Acumulados]]&gt;0,CONSOLIDADO[[#This Row],[Muertes]]&gt;0),N1315+1,I1316))</f>
        <v>129</v>
      </c>
      <c r="O1316" s="69">
        <f>+IFERROR(VLOOKUP($G1316,TDMuertes!$C$2:$E$534,3,0),0)</f>
        <v>0</v>
      </c>
      <c r="P1316" s="94" t="str">
        <f t="shared" ca="1" si="112"/>
        <v>OUT TIME</v>
      </c>
      <c r="Q1316" s="78">
        <f>+IFERROR(VLOOKUP(CONSOLIDADO[[#This Row],[Codigo Municipio]],TDDia!$A$4:$B$394,2,0),0)</f>
        <v>0</v>
      </c>
    </row>
    <row r="1317" spans="2:17" ht="14.45">
      <c r="B1317">
        <f t="shared" si="114"/>
        <v>7</v>
      </c>
      <c r="C1317" s="69" t="str" cm="1">
        <f t="array" ref="C1317">+INDEX(Table_4[[Departamento]:[Municipio]],FINAL!$B1317,1)</f>
        <v>Atlántida</v>
      </c>
      <c r="D1317" s="69" t="str" cm="1">
        <f t="array" ref="D1317">+INDEX(Table_4[[Departamento]:[Municipio]],FINAL!$B1317,4)</f>
        <v>Tela</v>
      </c>
      <c r="E1317" s="69" t="str" cm="1">
        <f t="array" ref="E1317">+INDEX(Table_4[[Departamento]:[Municipio]],FINAL!$B1317,3)</f>
        <v>0107</v>
      </c>
      <c r="F1317" s="96">
        <f t="shared" si="113"/>
        <v>44050</v>
      </c>
      <c r="G1317" s="71" t="str">
        <f>+CONSOLIDADO[[#This Row],[Codigo Municipio]]&amp;CONSOLIDADO[[#This Row],[Fecha]]</f>
        <v>010744050</v>
      </c>
      <c r="H1317" s="72">
        <f>+IFERROR(VLOOKUP($G1317,TDAcumula!$C$2:$E$2027,3,0),0)</f>
        <v>0</v>
      </c>
      <c r="I1317" s="73">
        <f t="shared" si="110"/>
        <v>2</v>
      </c>
      <c r="J1317" s="74">
        <f>+IF(CONSOLIDADO[[#This Row],[Codigo Municipio]]=E1316,CONSOLIDADO[[#This Row],[Fallecidos Diarios]]+J1316,CONSOLIDADO[[#This Row],[Fallecidos Diarios]])</f>
        <v>0</v>
      </c>
      <c r="K1317" s="75">
        <f t="shared" si="111"/>
        <v>0</v>
      </c>
      <c r="L1317" s="76">
        <f>+IF(CONSOLIDADO[[#This Row],[Codigo Municipio]]=E1316,CONSOLIDADO[[#This Row],[Recuperados Diarios]]+L1316,CONSOLIDADO[[#This Row],[Recuperados Diarios]])</f>
        <v>2</v>
      </c>
      <c r="M1317" s="77" cm="1">
        <f t="array" ref="M1317">+IFERROR(IF(CONSOLIDADO[[#This Row],[Día]]&lt;14,0,INDEX(CONSOLIDADO[Casos Diarios],ROW()-14,1)),0)</f>
        <v>0</v>
      </c>
      <c r="N1317" s="72">
        <f>+IF(CONSOLIDADO[[#This Row],[Clave]]="710143893",1,IF(OR(CONSOLIDADO[[#This Row],[Casos Acumulados]]&gt;0,CONSOLIDADO[[#This Row],[Muertes]]&gt;0),N1316+1,I1317))</f>
        <v>130</v>
      </c>
      <c r="O1317" s="69">
        <f>+IFERROR(VLOOKUP($G1317,TDMuertes!$C$2:$E$534,3,0),0)</f>
        <v>0</v>
      </c>
      <c r="P1317" s="94" t="str">
        <f t="shared" ca="1" si="112"/>
        <v>OUT TIME</v>
      </c>
      <c r="Q1317" s="78">
        <f>+IFERROR(VLOOKUP(CONSOLIDADO[[#This Row],[Codigo Municipio]],TDDia!$A$4:$B$394,2,0),0)</f>
        <v>0</v>
      </c>
    </row>
    <row r="1318" spans="2:17" ht="14.45">
      <c r="B1318">
        <f t="shared" si="114"/>
        <v>7</v>
      </c>
      <c r="C1318" s="69" t="str" cm="1">
        <f t="array" ref="C1318">+INDEX(Table_4[[Departamento]:[Municipio]],FINAL!$B1318,1)</f>
        <v>Atlántida</v>
      </c>
      <c r="D1318" s="69" t="str" cm="1">
        <f t="array" ref="D1318">+INDEX(Table_4[[Departamento]:[Municipio]],FINAL!$B1318,4)</f>
        <v>Tela</v>
      </c>
      <c r="E1318" s="69" t="str" cm="1">
        <f t="array" ref="E1318">+INDEX(Table_4[[Departamento]:[Municipio]],FINAL!$B1318,3)</f>
        <v>0107</v>
      </c>
      <c r="F1318" s="96">
        <f t="shared" si="113"/>
        <v>44051</v>
      </c>
      <c r="G1318" s="71" t="str">
        <f>+CONSOLIDADO[[#This Row],[Codigo Municipio]]&amp;CONSOLIDADO[[#This Row],[Fecha]]</f>
        <v>010744051</v>
      </c>
      <c r="H1318" s="72">
        <f>+IFERROR(VLOOKUP($G1318,TDAcumula!$C$2:$E$2027,3,0),0)</f>
        <v>0</v>
      </c>
      <c r="I1318" s="73">
        <f t="shared" si="110"/>
        <v>2</v>
      </c>
      <c r="J1318" s="74">
        <f>+IF(CONSOLIDADO[[#This Row],[Codigo Municipio]]=E1317,CONSOLIDADO[[#This Row],[Fallecidos Diarios]]+J1317,CONSOLIDADO[[#This Row],[Fallecidos Diarios]])</f>
        <v>0</v>
      </c>
      <c r="K1318" s="75">
        <f t="shared" si="111"/>
        <v>0</v>
      </c>
      <c r="L1318" s="76">
        <f>+IF(CONSOLIDADO[[#This Row],[Codigo Municipio]]=E1317,CONSOLIDADO[[#This Row],[Recuperados Diarios]]+L1317,CONSOLIDADO[[#This Row],[Recuperados Diarios]])</f>
        <v>2</v>
      </c>
      <c r="M1318" s="77" cm="1">
        <f t="array" ref="M1318">+IFERROR(IF(CONSOLIDADO[[#This Row],[Día]]&lt;14,0,INDEX(CONSOLIDADO[Casos Diarios],ROW()-14,1)),0)</f>
        <v>0</v>
      </c>
      <c r="N1318" s="72">
        <f>+IF(CONSOLIDADO[[#This Row],[Clave]]="710143893",1,IF(OR(CONSOLIDADO[[#This Row],[Casos Acumulados]]&gt;0,CONSOLIDADO[[#This Row],[Muertes]]&gt;0),N1317+1,I1318))</f>
        <v>131</v>
      </c>
      <c r="O1318" s="69">
        <f>+IFERROR(VLOOKUP($G1318,TDMuertes!$C$2:$E$534,3,0),0)</f>
        <v>0</v>
      </c>
      <c r="P1318" s="94" t="str">
        <f t="shared" ca="1" si="112"/>
        <v>OUT TIME</v>
      </c>
      <c r="Q1318" s="78">
        <f>+IFERROR(VLOOKUP(CONSOLIDADO[[#This Row],[Codigo Municipio]],TDDia!$A$4:$B$394,2,0),0)</f>
        <v>0</v>
      </c>
    </row>
    <row r="1319" spans="2:17" ht="14.45">
      <c r="B1319">
        <f t="shared" si="114"/>
        <v>7</v>
      </c>
      <c r="C1319" s="69" t="str" cm="1">
        <f t="array" ref="C1319">+INDEX(Table_4[[Departamento]:[Municipio]],FINAL!$B1319,1)</f>
        <v>Atlántida</v>
      </c>
      <c r="D1319" s="69" t="str" cm="1">
        <f t="array" ref="D1319">+INDEX(Table_4[[Departamento]:[Municipio]],FINAL!$B1319,4)</f>
        <v>Tela</v>
      </c>
      <c r="E1319" s="69" t="str" cm="1">
        <f t="array" ref="E1319">+INDEX(Table_4[[Departamento]:[Municipio]],FINAL!$B1319,3)</f>
        <v>0107</v>
      </c>
      <c r="F1319" s="96">
        <f t="shared" si="113"/>
        <v>44052</v>
      </c>
      <c r="G1319" s="71" t="str">
        <f>+CONSOLIDADO[[#This Row],[Codigo Municipio]]&amp;CONSOLIDADO[[#This Row],[Fecha]]</f>
        <v>010744052</v>
      </c>
      <c r="H1319" s="72">
        <f>+IFERROR(VLOOKUP($G1319,TDAcumula!$C$2:$E$2027,3,0),0)</f>
        <v>0</v>
      </c>
      <c r="I1319" s="73">
        <f t="shared" si="110"/>
        <v>2</v>
      </c>
      <c r="J1319" s="74">
        <f>+IF(CONSOLIDADO[[#This Row],[Codigo Municipio]]=E1318,CONSOLIDADO[[#This Row],[Fallecidos Diarios]]+J1318,CONSOLIDADO[[#This Row],[Fallecidos Diarios]])</f>
        <v>0</v>
      </c>
      <c r="K1319" s="75">
        <f t="shared" si="111"/>
        <v>0</v>
      </c>
      <c r="L1319" s="76">
        <f>+IF(CONSOLIDADO[[#This Row],[Codigo Municipio]]=E1318,CONSOLIDADO[[#This Row],[Recuperados Diarios]]+L1318,CONSOLIDADO[[#This Row],[Recuperados Diarios]])</f>
        <v>2</v>
      </c>
      <c r="M1319" s="77" cm="1">
        <f t="array" ref="M1319">+IFERROR(IF(CONSOLIDADO[[#This Row],[Día]]&lt;14,0,INDEX(CONSOLIDADO[Casos Diarios],ROW()-14,1)),0)</f>
        <v>0</v>
      </c>
      <c r="N1319" s="72">
        <f>+IF(CONSOLIDADO[[#This Row],[Clave]]="710143893",1,IF(OR(CONSOLIDADO[[#This Row],[Casos Acumulados]]&gt;0,CONSOLIDADO[[#This Row],[Muertes]]&gt;0),N1318+1,I1319))</f>
        <v>132</v>
      </c>
      <c r="O1319" s="69">
        <f>+IFERROR(VLOOKUP($G1319,TDMuertes!$C$2:$E$534,3,0),0)</f>
        <v>0</v>
      </c>
      <c r="P1319" s="94" t="str">
        <f t="shared" ca="1" si="112"/>
        <v>OUT TIME</v>
      </c>
      <c r="Q1319" s="78">
        <f>+IFERROR(VLOOKUP(CONSOLIDADO[[#This Row],[Codigo Municipio]],TDDia!$A$4:$B$394,2,0),0)</f>
        <v>0</v>
      </c>
    </row>
    <row r="1320" spans="2:17" ht="14.45">
      <c r="B1320">
        <f t="shared" si="114"/>
        <v>7</v>
      </c>
      <c r="C1320" s="69" t="str" cm="1">
        <f t="array" ref="C1320">+INDEX(Table_4[[Departamento]:[Municipio]],FINAL!$B1320,1)</f>
        <v>Atlántida</v>
      </c>
      <c r="D1320" s="69" t="str" cm="1">
        <f t="array" ref="D1320">+INDEX(Table_4[[Departamento]:[Municipio]],FINAL!$B1320,4)</f>
        <v>Tela</v>
      </c>
      <c r="E1320" s="69" t="str" cm="1">
        <f t="array" ref="E1320">+INDEX(Table_4[[Departamento]:[Municipio]],FINAL!$B1320,3)</f>
        <v>0107</v>
      </c>
      <c r="F1320" s="96">
        <f t="shared" si="113"/>
        <v>44053</v>
      </c>
      <c r="G1320" s="71" t="str">
        <f>+CONSOLIDADO[[#This Row],[Codigo Municipio]]&amp;CONSOLIDADO[[#This Row],[Fecha]]</f>
        <v>010744053</v>
      </c>
      <c r="H1320" s="72">
        <f>+IFERROR(VLOOKUP($G1320,TDAcumula!$C$2:$E$2027,3,0),0)</f>
        <v>0</v>
      </c>
      <c r="I1320" s="73">
        <f t="shared" ref="I1320:I1383" si="115">+IF(E1320=E1319,H1320+I1319,H1320)</f>
        <v>2</v>
      </c>
      <c r="J1320" s="74">
        <f>+IF(CONSOLIDADO[[#This Row],[Codigo Municipio]]=E1319,CONSOLIDADO[[#This Row],[Fallecidos Diarios]]+J1319,CONSOLIDADO[[#This Row],[Fallecidos Diarios]])</f>
        <v>0</v>
      </c>
      <c r="K1320" s="75">
        <f t="shared" ref="K1320:K1383" si="116">+IF(I1320-J1320-L1320&lt;0,0,I1320-J1320-L1320)</f>
        <v>0</v>
      </c>
      <c r="L1320" s="76">
        <f>+IF(CONSOLIDADO[[#This Row],[Codigo Municipio]]=E1319,CONSOLIDADO[[#This Row],[Recuperados Diarios]]+L1319,CONSOLIDADO[[#This Row],[Recuperados Diarios]])</f>
        <v>2</v>
      </c>
      <c r="M1320" s="77" cm="1">
        <f t="array" ref="M1320">+IFERROR(IF(CONSOLIDADO[[#This Row],[Día]]&lt;14,0,INDEX(CONSOLIDADO[Casos Diarios],ROW()-14,1)),0)</f>
        <v>0</v>
      </c>
      <c r="N1320" s="72">
        <f>+IF(CONSOLIDADO[[#This Row],[Clave]]="710143893",1,IF(OR(CONSOLIDADO[[#This Row],[Casos Acumulados]]&gt;0,CONSOLIDADO[[#This Row],[Muertes]]&gt;0),N1319+1,I1320))</f>
        <v>133</v>
      </c>
      <c r="O1320" s="69">
        <f>+IFERROR(VLOOKUP($G1320,TDMuertes!$C$2:$E$534,3,0),0)</f>
        <v>0</v>
      </c>
      <c r="P1320" s="94" t="str">
        <f t="shared" ref="P1320:P1383" ca="1" si="117">+IF(N1320=0,"OFF",IF(N1320=1,"START",IF(AND(N1320&gt;1,F1320&lt;TODAY()+1),"ON","OUT TIME")))</f>
        <v>OUT TIME</v>
      </c>
      <c r="Q1320" s="78">
        <f>+IFERROR(VLOOKUP(CONSOLIDADO[[#This Row],[Codigo Municipio]],TDDia!$A$4:$B$394,2,0),0)</f>
        <v>0</v>
      </c>
    </row>
    <row r="1321" spans="2:17" ht="14.45">
      <c r="B1321">
        <f t="shared" si="114"/>
        <v>7</v>
      </c>
      <c r="C1321" s="69" t="str" cm="1">
        <f t="array" ref="C1321">+INDEX(Table_4[[Departamento]:[Municipio]],FINAL!$B1321,1)</f>
        <v>Atlántida</v>
      </c>
      <c r="D1321" s="69" t="str" cm="1">
        <f t="array" ref="D1321">+INDEX(Table_4[[Departamento]:[Municipio]],FINAL!$B1321,4)</f>
        <v>Tela</v>
      </c>
      <c r="E1321" s="69" t="str" cm="1">
        <f t="array" ref="E1321">+INDEX(Table_4[[Departamento]:[Municipio]],FINAL!$B1321,3)</f>
        <v>0107</v>
      </c>
      <c r="F1321" s="96">
        <f t="shared" si="113"/>
        <v>44054</v>
      </c>
      <c r="G1321" s="71" t="str">
        <f>+CONSOLIDADO[[#This Row],[Codigo Municipio]]&amp;CONSOLIDADO[[#This Row],[Fecha]]</f>
        <v>010744054</v>
      </c>
      <c r="H1321" s="72">
        <f>+IFERROR(VLOOKUP($G1321,TDAcumula!$C$2:$E$2027,3,0),0)</f>
        <v>0</v>
      </c>
      <c r="I1321" s="73">
        <f t="shared" si="115"/>
        <v>2</v>
      </c>
      <c r="J1321" s="74">
        <f>+IF(CONSOLIDADO[[#This Row],[Codigo Municipio]]=E1320,CONSOLIDADO[[#This Row],[Fallecidos Diarios]]+J1320,CONSOLIDADO[[#This Row],[Fallecidos Diarios]])</f>
        <v>0</v>
      </c>
      <c r="K1321" s="75">
        <f t="shared" si="116"/>
        <v>0</v>
      </c>
      <c r="L1321" s="76">
        <f>+IF(CONSOLIDADO[[#This Row],[Codigo Municipio]]=E1320,CONSOLIDADO[[#This Row],[Recuperados Diarios]]+L1320,CONSOLIDADO[[#This Row],[Recuperados Diarios]])</f>
        <v>2</v>
      </c>
      <c r="M1321" s="77" cm="1">
        <f t="array" ref="M1321">+IFERROR(IF(CONSOLIDADO[[#This Row],[Día]]&lt;14,0,INDEX(CONSOLIDADO[Casos Diarios],ROW()-14,1)),0)</f>
        <v>0</v>
      </c>
      <c r="N1321" s="72">
        <f>+IF(CONSOLIDADO[[#This Row],[Clave]]="710143893",1,IF(OR(CONSOLIDADO[[#This Row],[Casos Acumulados]]&gt;0,CONSOLIDADO[[#This Row],[Muertes]]&gt;0),N1320+1,I1321))</f>
        <v>134</v>
      </c>
      <c r="O1321" s="69">
        <f>+IFERROR(VLOOKUP($G1321,TDMuertes!$C$2:$E$534,3,0),0)</f>
        <v>0</v>
      </c>
      <c r="P1321" s="94" t="str">
        <f t="shared" ca="1" si="117"/>
        <v>OUT TIME</v>
      </c>
      <c r="Q1321" s="78">
        <f>+IFERROR(VLOOKUP(CONSOLIDADO[[#This Row],[Codigo Municipio]],TDDia!$A$4:$B$394,2,0),0)</f>
        <v>0</v>
      </c>
    </row>
    <row r="1322" spans="2:17" ht="14.45">
      <c r="B1322">
        <f t="shared" si="114"/>
        <v>7</v>
      </c>
      <c r="C1322" s="69" t="str" cm="1">
        <f t="array" ref="C1322">+INDEX(Table_4[[Departamento]:[Municipio]],FINAL!$B1322,1)</f>
        <v>Atlántida</v>
      </c>
      <c r="D1322" s="69" t="str" cm="1">
        <f t="array" ref="D1322">+INDEX(Table_4[[Departamento]:[Municipio]],FINAL!$B1322,4)</f>
        <v>Tela</v>
      </c>
      <c r="E1322" s="69" t="str" cm="1">
        <f t="array" ref="E1322">+INDEX(Table_4[[Departamento]:[Municipio]],FINAL!$B1322,3)</f>
        <v>0107</v>
      </c>
      <c r="F1322" s="96">
        <f t="shared" si="113"/>
        <v>44055</v>
      </c>
      <c r="G1322" s="71" t="str">
        <f>+CONSOLIDADO[[#This Row],[Codigo Municipio]]&amp;CONSOLIDADO[[#This Row],[Fecha]]</f>
        <v>010744055</v>
      </c>
      <c r="H1322" s="72">
        <f>+IFERROR(VLOOKUP($G1322,TDAcumula!$C$2:$E$2027,3,0),0)</f>
        <v>0</v>
      </c>
      <c r="I1322" s="73">
        <f t="shared" si="115"/>
        <v>2</v>
      </c>
      <c r="J1322" s="74">
        <f>+IF(CONSOLIDADO[[#This Row],[Codigo Municipio]]=E1321,CONSOLIDADO[[#This Row],[Fallecidos Diarios]]+J1321,CONSOLIDADO[[#This Row],[Fallecidos Diarios]])</f>
        <v>0</v>
      </c>
      <c r="K1322" s="75">
        <f t="shared" si="116"/>
        <v>0</v>
      </c>
      <c r="L1322" s="76">
        <f>+IF(CONSOLIDADO[[#This Row],[Codigo Municipio]]=E1321,CONSOLIDADO[[#This Row],[Recuperados Diarios]]+L1321,CONSOLIDADO[[#This Row],[Recuperados Diarios]])</f>
        <v>2</v>
      </c>
      <c r="M1322" s="77" cm="1">
        <f t="array" ref="M1322">+IFERROR(IF(CONSOLIDADO[[#This Row],[Día]]&lt;14,0,INDEX(CONSOLIDADO[Casos Diarios],ROW()-14,1)),0)</f>
        <v>0</v>
      </c>
      <c r="N1322" s="72">
        <f>+IF(CONSOLIDADO[[#This Row],[Clave]]="710143893",1,IF(OR(CONSOLIDADO[[#This Row],[Casos Acumulados]]&gt;0,CONSOLIDADO[[#This Row],[Muertes]]&gt;0),N1321+1,I1322))</f>
        <v>135</v>
      </c>
      <c r="O1322" s="69">
        <f>+IFERROR(VLOOKUP($G1322,TDMuertes!$C$2:$E$534,3,0),0)</f>
        <v>0</v>
      </c>
      <c r="P1322" s="94" t="str">
        <f t="shared" ca="1" si="117"/>
        <v>OUT TIME</v>
      </c>
      <c r="Q1322" s="78">
        <f>+IFERROR(VLOOKUP(CONSOLIDADO[[#This Row],[Codigo Municipio]],TDDia!$A$4:$B$394,2,0),0)</f>
        <v>0</v>
      </c>
    </row>
    <row r="1323" spans="2:17" ht="14.45">
      <c r="B1323">
        <f t="shared" si="114"/>
        <v>7</v>
      </c>
      <c r="C1323" s="69" t="str" cm="1">
        <f t="array" ref="C1323">+INDEX(Table_4[[Departamento]:[Municipio]],FINAL!$B1323,1)</f>
        <v>Atlántida</v>
      </c>
      <c r="D1323" s="69" t="str" cm="1">
        <f t="array" ref="D1323">+INDEX(Table_4[[Departamento]:[Municipio]],FINAL!$B1323,4)</f>
        <v>Tela</v>
      </c>
      <c r="E1323" s="69" t="str" cm="1">
        <f t="array" ref="E1323">+INDEX(Table_4[[Departamento]:[Municipio]],FINAL!$B1323,3)</f>
        <v>0107</v>
      </c>
      <c r="F1323" s="96">
        <f t="shared" si="113"/>
        <v>44056</v>
      </c>
      <c r="G1323" s="71" t="str">
        <f>+CONSOLIDADO[[#This Row],[Codigo Municipio]]&amp;CONSOLIDADO[[#This Row],[Fecha]]</f>
        <v>010744056</v>
      </c>
      <c r="H1323" s="72">
        <f>+IFERROR(VLOOKUP($G1323,TDAcumula!$C$2:$E$2027,3,0),0)</f>
        <v>0</v>
      </c>
      <c r="I1323" s="73">
        <f t="shared" si="115"/>
        <v>2</v>
      </c>
      <c r="J1323" s="74">
        <f>+IF(CONSOLIDADO[[#This Row],[Codigo Municipio]]=E1322,CONSOLIDADO[[#This Row],[Fallecidos Diarios]]+J1322,CONSOLIDADO[[#This Row],[Fallecidos Diarios]])</f>
        <v>0</v>
      </c>
      <c r="K1323" s="75">
        <f t="shared" si="116"/>
        <v>0</v>
      </c>
      <c r="L1323" s="76">
        <f>+IF(CONSOLIDADO[[#This Row],[Codigo Municipio]]=E1322,CONSOLIDADO[[#This Row],[Recuperados Diarios]]+L1322,CONSOLIDADO[[#This Row],[Recuperados Diarios]])</f>
        <v>2</v>
      </c>
      <c r="M1323" s="77" cm="1">
        <f t="array" ref="M1323">+IFERROR(IF(CONSOLIDADO[[#This Row],[Día]]&lt;14,0,INDEX(CONSOLIDADO[Casos Diarios],ROW()-14,1)),0)</f>
        <v>0</v>
      </c>
      <c r="N1323" s="72">
        <f>+IF(CONSOLIDADO[[#This Row],[Clave]]="710143893",1,IF(OR(CONSOLIDADO[[#This Row],[Casos Acumulados]]&gt;0,CONSOLIDADO[[#This Row],[Muertes]]&gt;0),N1322+1,I1323))</f>
        <v>136</v>
      </c>
      <c r="O1323" s="69">
        <f>+IFERROR(VLOOKUP($G1323,TDMuertes!$C$2:$E$534,3,0),0)</f>
        <v>0</v>
      </c>
      <c r="P1323" s="94" t="str">
        <f t="shared" ca="1" si="117"/>
        <v>OUT TIME</v>
      </c>
      <c r="Q1323" s="78">
        <f>+IFERROR(VLOOKUP(CONSOLIDADO[[#This Row],[Codigo Municipio]],TDDia!$A$4:$B$394,2,0),0)</f>
        <v>0</v>
      </c>
    </row>
    <row r="1324" spans="2:17" ht="14.45">
      <c r="B1324">
        <f t="shared" si="114"/>
        <v>7</v>
      </c>
      <c r="C1324" s="69" t="str" cm="1">
        <f t="array" ref="C1324">+INDEX(Table_4[[Departamento]:[Municipio]],FINAL!$B1324,1)</f>
        <v>Atlántida</v>
      </c>
      <c r="D1324" s="69" t="str" cm="1">
        <f t="array" ref="D1324">+INDEX(Table_4[[Departamento]:[Municipio]],FINAL!$B1324,4)</f>
        <v>Tela</v>
      </c>
      <c r="E1324" s="69" t="str" cm="1">
        <f t="array" ref="E1324">+INDEX(Table_4[[Departamento]:[Municipio]],FINAL!$B1324,3)</f>
        <v>0107</v>
      </c>
      <c r="F1324" s="96">
        <f t="shared" si="113"/>
        <v>44057</v>
      </c>
      <c r="G1324" s="71" t="str">
        <f>+CONSOLIDADO[[#This Row],[Codigo Municipio]]&amp;CONSOLIDADO[[#This Row],[Fecha]]</f>
        <v>010744057</v>
      </c>
      <c r="H1324" s="72">
        <f>+IFERROR(VLOOKUP($G1324,TDAcumula!$C$2:$E$2027,3,0),0)</f>
        <v>0</v>
      </c>
      <c r="I1324" s="73">
        <f t="shared" si="115"/>
        <v>2</v>
      </c>
      <c r="J1324" s="74">
        <f>+IF(CONSOLIDADO[[#This Row],[Codigo Municipio]]=E1323,CONSOLIDADO[[#This Row],[Fallecidos Diarios]]+J1323,CONSOLIDADO[[#This Row],[Fallecidos Diarios]])</f>
        <v>0</v>
      </c>
      <c r="K1324" s="75">
        <f t="shared" si="116"/>
        <v>0</v>
      </c>
      <c r="L1324" s="76">
        <f>+IF(CONSOLIDADO[[#This Row],[Codigo Municipio]]=E1323,CONSOLIDADO[[#This Row],[Recuperados Diarios]]+L1323,CONSOLIDADO[[#This Row],[Recuperados Diarios]])</f>
        <v>2</v>
      </c>
      <c r="M1324" s="77" cm="1">
        <f t="array" ref="M1324">+IFERROR(IF(CONSOLIDADO[[#This Row],[Día]]&lt;14,0,INDEX(CONSOLIDADO[Casos Diarios],ROW()-14,1)),0)</f>
        <v>0</v>
      </c>
      <c r="N1324" s="72">
        <f>+IF(CONSOLIDADO[[#This Row],[Clave]]="710143893",1,IF(OR(CONSOLIDADO[[#This Row],[Casos Acumulados]]&gt;0,CONSOLIDADO[[#This Row],[Muertes]]&gt;0),N1323+1,I1324))</f>
        <v>137</v>
      </c>
      <c r="O1324" s="69">
        <f>+IFERROR(VLOOKUP($G1324,TDMuertes!$C$2:$E$534,3,0),0)</f>
        <v>0</v>
      </c>
      <c r="P1324" s="94" t="str">
        <f t="shared" ca="1" si="117"/>
        <v>OUT TIME</v>
      </c>
      <c r="Q1324" s="78">
        <f>+IFERROR(VLOOKUP(CONSOLIDADO[[#This Row],[Codigo Municipio]],TDDia!$A$4:$B$394,2,0),0)</f>
        <v>0</v>
      </c>
    </row>
    <row r="1325" spans="2:17" ht="14.45">
      <c r="B1325">
        <f t="shared" si="114"/>
        <v>7</v>
      </c>
      <c r="C1325" s="69" t="str" cm="1">
        <f t="array" ref="C1325">+INDEX(Table_4[[Departamento]:[Municipio]],FINAL!$B1325,1)</f>
        <v>Atlántida</v>
      </c>
      <c r="D1325" s="69" t="str" cm="1">
        <f t="array" ref="D1325">+INDEX(Table_4[[Departamento]:[Municipio]],FINAL!$B1325,4)</f>
        <v>Tela</v>
      </c>
      <c r="E1325" s="69" t="str" cm="1">
        <f t="array" ref="E1325">+INDEX(Table_4[[Departamento]:[Municipio]],FINAL!$B1325,3)</f>
        <v>0107</v>
      </c>
      <c r="F1325" s="96">
        <f t="shared" si="113"/>
        <v>44058</v>
      </c>
      <c r="G1325" s="71" t="str">
        <f>+CONSOLIDADO[[#This Row],[Codigo Municipio]]&amp;CONSOLIDADO[[#This Row],[Fecha]]</f>
        <v>010744058</v>
      </c>
      <c r="H1325" s="72">
        <f>+IFERROR(VLOOKUP($G1325,TDAcumula!$C$2:$E$2027,3,0),0)</f>
        <v>0</v>
      </c>
      <c r="I1325" s="73">
        <f t="shared" si="115"/>
        <v>2</v>
      </c>
      <c r="J1325" s="74">
        <f>+IF(CONSOLIDADO[[#This Row],[Codigo Municipio]]=E1324,CONSOLIDADO[[#This Row],[Fallecidos Diarios]]+J1324,CONSOLIDADO[[#This Row],[Fallecidos Diarios]])</f>
        <v>0</v>
      </c>
      <c r="K1325" s="75">
        <f t="shared" si="116"/>
        <v>0</v>
      </c>
      <c r="L1325" s="76">
        <f>+IF(CONSOLIDADO[[#This Row],[Codigo Municipio]]=E1324,CONSOLIDADO[[#This Row],[Recuperados Diarios]]+L1324,CONSOLIDADO[[#This Row],[Recuperados Diarios]])</f>
        <v>2</v>
      </c>
      <c r="M1325" s="77" cm="1">
        <f t="array" ref="M1325">+IFERROR(IF(CONSOLIDADO[[#This Row],[Día]]&lt;14,0,INDEX(CONSOLIDADO[Casos Diarios],ROW()-14,1)),0)</f>
        <v>0</v>
      </c>
      <c r="N1325" s="72">
        <f>+IF(CONSOLIDADO[[#This Row],[Clave]]="710143893",1,IF(OR(CONSOLIDADO[[#This Row],[Casos Acumulados]]&gt;0,CONSOLIDADO[[#This Row],[Muertes]]&gt;0),N1324+1,I1325))</f>
        <v>138</v>
      </c>
      <c r="O1325" s="69">
        <f>+IFERROR(VLOOKUP($G1325,TDMuertes!$C$2:$E$534,3,0),0)</f>
        <v>0</v>
      </c>
      <c r="P1325" s="94" t="str">
        <f t="shared" ca="1" si="117"/>
        <v>OUT TIME</v>
      </c>
      <c r="Q1325" s="78">
        <f>+IFERROR(VLOOKUP(CONSOLIDADO[[#This Row],[Codigo Municipio]],TDDia!$A$4:$B$394,2,0),0)</f>
        <v>0</v>
      </c>
    </row>
    <row r="1326" spans="2:17" ht="14.45">
      <c r="B1326">
        <f t="shared" si="114"/>
        <v>7</v>
      </c>
      <c r="C1326" s="69" t="str" cm="1">
        <f t="array" ref="C1326">+INDEX(Table_4[[Departamento]:[Municipio]],FINAL!$B1326,1)</f>
        <v>Atlántida</v>
      </c>
      <c r="D1326" s="69" t="str" cm="1">
        <f t="array" ref="D1326">+INDEX(Table_4[[Departamento]:[Municipio]],FINAL!$B1326,4)</f>
        <v>Tela</v>
      </c>
      <c r="E1326" s="69" t="str" cm="1">
        <f t="array" ref="E1326">+INDEX(Table_4[[Departamento]:[Municipio]],FINAL!$B1326,3)</f>
        <v>0107</v>
      </c>
      <c r="F1326" s="96">
        <f t="shared" si="113"/>
        <v>44059</v>
      </c>
      <c r="G1326" s="71" t="str">
        <f>+CONSOLIDADO[[#This Row],[Codigo Municipio]]&amp;CONSOLIDADO[[#This Row],[Fecha]]</f>
        <v>010744059</v>
      </c>
      <c r="H1326" s="72">
        <f>+IFERROR(VLOOKUP($G1326,TDAcumula!$C$2:$E$2027,3,0),0)</f>
        <v>0</v>
      </c>
      <c r="I1326" s="73">
        <f t="shared" si="115"/>
        <v>2</v>
      </c>
      <c r="J1326" s="74">
        <f>+IF(CONSOLIDADO[[#This Row],[Codigo Municipio]]=E1325,CONSOLIDADO[[#This Row],[Fallecidos Diarios]]+J1325,CONSOLIDADO[[#This Row],[Fallecidos Diarios]])</f>
        <v>0</v>
      </c>
      <c r="K1326" s="75">
        <f t="shared" si="116"/>
        <v>0</v>
      </c>
      <c r="L1326" s="76">
        <f>+IF(CONSOLIDADO[[#This Row],[Codigo Municipio]]=E1325,CONSOLIDADO[[#This Row],[Recuperados Diarios]]+L1325,CONSOLIDADO[[#This Row],[Recuperados Diarios]])</f>
        <v>2</v>
      </c>
      <c r="M1326" s="77" cm="1">
        <f t="array" ref="M1326">+IFERROR(IF(CONSOLIDADO[[#This Row],[Día]]&lt;14,0,INDEX(CONSOLIDADO[Casos Diarios],ROW()-14,1)),0)</f>
        <v>0</v>
      </c>
      <c r="N1326" s="72">
        <f>+IF(CONSOLIDADO[[#This Row],[Clave]]="710143893",1,IF(OR(CONSOLIDADO[[#This Row],[Casos Acumulados]]&gt;0,CONSOLIDADO[[#This Row],[Muertes]]&gt;0),N1325+1,I1326))</f>
        <v>139</v>
      </c>
      <c r="O1326" s="69">
        <f>+IFERROR(VLOOKUP($G1326,TDMuertes!$C$2:$E$534,3,0),0)</f>
        <v>0</v>
      </c>
      <c r="P1326" s="94" t="str">
        <f t="shared" ca="1" si="117"/>
        <v>OUT TIME</v>
      </c>
      <c r="Q1326" s="78">
        <f>+IFERROR(VLOOKUP(CONSOLIDADO[[#This Row],[Codigo Municipio]],TDDia!$A$4:$B$394,2,0),0)</f>
        <v>0</v>
      </c>
    </row>
    <row r="1327" spans="2:17" ht="14.45">
      <c r="B1327">
        <f t="shared" si="114"/>
        <v>7</v>
      </c>
      <c r="C1327" s="69" t="str" cm="1">
        <f t="array" ref="C1327">+INDEX(Table_4[[Departamento]:[Municipio]],FINAL!$B1327,1)</f>
        <v>Atlántida</v>
      </c>
      <c r="D1327" s="69" t="str" cm="1">
        <f t="array" ref="D1327">+INDEX(Table_4[[Departamento]:[Municipio]],FINAL!$B1327,4)</f>
        <v>Tela</v>
      </c>
      <c r="E1327" s="69" t="str" cm="1">
        <f t="array" ref="E1327">+INDEX(Table_4[[Departamento]:[Municipio]],FINAL!$B1327,3)</f>
        <v>0107</v>
      </c>
      <c r="F1327" s="96">
        <f t="shared" si="113"/>
        <v>44060</v>
      </c>
      <c r="G1327" s="71" t="str">
        <f>+CONSOLIDADO[[#This Row],[Codigo Municipio]]&amp;CONSOLIDADO[[#This Row],[Fecha]]</f>
        <v>010744060</v>
      </c>
      <c r="H1327" s="72">
        <f>+IFERROR(VLOOKUP($G1327,TDAcumula!$C$2:$E$2027,3,0),0)</f>
        <v>0</v>
      </c>
      <c r="I1327" s="73">
        <f t="shared" si="115"/>
        <v>2</v>
      </c>
      <c r="J1327" s="74">
        <f>+IF(CONSOLIDADO[[#This Row],[Codigo Municipio]]=E1326,CONSOLIDADO[[#This Row],[Fallecidos Diarios]]+J1326,CONSOLIDADO[[#This Row],[Fallecidos Diarios]])</f>
        <v>0</v>
      </c>
      <c r="K1327" s="75">
        <f t="shared" si="116"/>
        <v>0</v>
      </c>
      <c r="L1327" s="76">
        <f>+IF(CONSOLIDADO[[#This Row],[Codigo Municipio]]=E1326,CONSOLIDADO[[#This Row],[Recuperados Diarios]]+L1326,CONSOLIDADO[[#This Row],[Recuperados Diarios]])</f>
        <v>2</v>
      </c>
      <c r="M1327" s="77" cm="1">
        <f t="array" ref="M1327">+IFERROR(IF(CONSOLIDADO[[#This Row],[Día]]&lt;14,0,INDEX(CONSOLIDADO[Casos Diarios],ROW()-14,1)),0)</f>
        <v>0</v>
      </c>
      <c r="N1327" s="72">
        <f>+IF(CONSOLIDADO[[#This Row],[Clave]]="710143893",1,IF(OR(CONSOLIDADO[[#This Row],[Casos Acumulados]]&gt;0,CONSOLIDADO[[#This Row],[Muertes]]&gt;0),N1326+1,I1327))</f>
        <v>140</v>
      </c>
      <c r="O1327" s="69">
        <f>+IFERROR(VLOOKUP($G1327,TDMuertes!$C$2:$E$534,3,0),0)</f>
        <v>0</v>
      </c>
      <c r="P1327" s="94" t="str">
        <f t="shared" ca="1" si="117"/>
        <v>OUT TIME</v>
      </c>
      <c r="Q1327" s="78">
        <f>+IFERROR(VLOOKUP(CONSOLIDADO[[#This Row],[Codigo Municipio]],TDDia!$A$4:$B$394,2,0),0)</f>
        <v>0</v>
      </c>
    </row>
    <row r="1328" spans="2:17" ht="14.45">
      <c r="B1328">
        <f t="shared" si="114"/>
        <v>7</v>
      </c>
      <c r="C1328" s="69" t="str" cm="1">
        <f t="array" ref="C1328">+INDEX(Table_4[[Departamento]:[Municipio]],FINAL!$B1328,1)</f>
        <v>Atlántida</v>
      </c>
      <c r="D1328" s="69" t="str" cm="1">
        <f t="array" ref="D1328">+INDEX(Table_4[[Departamento]:[Municipio]],FINAL!$B1328,4)</f>
        <v>Tela</v>
      </c>
      <c r="E1328" s="69" t="str" cm="1">
        <f t="array" ref="E1328">+INDEX(Table_4[[Departamento]:[Municipio]],FINAL!$B1328,3)</f>
        <v>0107</v>
      </c>
      <c r="F1328" s="96">
        <f t="shared" si="113"/>
        <v>44061</v>
      </c>
      <c r="G1328" s="71" t="str">
        <f>+CONSOLIDADO[[#This Row],[Codigo Municipio]]&amp;CONSOLIDADO[[#This Row],[Fecha]]</f>
        <v>010744061</v>
      </c>
      <c r="H1328" s="72">
        <f>+IFERROR(VLOOKUP($G1328,TDAcumula!$C$2:$E$2027,3,0),0)</f>
        <v>0</v>
      </c>
      <c r="I1328" s="73">
        <f t="shared" si="115"/>
        <v>2</v>
      </c>
      <c r="J1328" s="74">
        <f>+IF(CONSOLIDADO[[#This Row],[Codigo Municipio]]=E1327,CONSOLIDADO[[#This Row],[Fallecidos Diarios]]+J1327,CONSOLIDADO[[#This Row],[Fallecidos Diarios]])</f>
        <v>0</v>
      </c>
      <c r="K1328" s="75">
        <f t="shared" si="116"/>
        <v>0</v>
      </c>
      <c r="L1328" s="76">
        <f>+IF(CONSOLIDADO[[#This Row],[Codigo Municipio]]=E1327,CONSOLIDADO[[#This Row],[Recuperados Diarios]]+L1327,CONSOLIDADO[[#This Row],[Recuperados Diarios]])</f>
        <v>2</v>
      </c>
      <c r="M1328" s="77" cm="1">
        <f t="array" ref="M1328">+IFERROR(IF(CONSOLIDADO[[#This Row],[Día]]&lt;14,0,INDEX(CONSOLIDADO[Casos Diarios],ROW()-14,1)),0)</f>
        <v>0</v>
      </c>
      <c r="N1328" s="72">
        <f>+IF(CONSOLIDADO[[#This Row],[Clave]]="710143893",1,IF(OR(CONSOLIDADO[[#This Row],[Casos Acumulados]]&gt;0,CONSOLIDADO[[#This Row],[Muertes]]&gt;0),N1327+1,I1328))</f>
        <v>141</v>
      </c>
      <c r="O1328" s="69">
        <f>+IFERROR(VLOOKUP($G1328,TDMuertes!$C$2:$E$534,3,0),0)</f>
        <v>0</v>
      </c>
      <c r="P1328" s="94" t="str">
        <f t="shared" ca="1" si="117"/>
        <v>OUT TIME</v>
      </c>
      <c r="Q1328" s="78">
        <f>+IFERROR(VLOOKUP(CONSOLIDADO[[#This Row],[Codigo Municipio]],TDDia!$A$4:$B$394,2,0),0)</f>
        <v>0</v>
      </c>
    </row>
    <row r="1329" spans="2:17" ht="14.45">
      <c r="B1329">
        <f t="shared" si="114"/>
        <v>7</v>
      </c>
      <c r="C1329" s="69" t="str" cm="1">
        <f t="array" ref="C1329">+INDEX(Table_4[[Departamento]:[Municipio]],FINAL!$B1329,1)</f>
        <v>Atlántida</v>
      </c>
      <c r="D1329" s="69" t="str" cm="1">
        <f t="array" ref="D1329">+INDEX(Table_4[[Departamento]:[Municipio]],FINAL!$B1329,4)</f>
        <v>Tela</v>
      </c>
      <c r="E1329" s="69" t="str" cm="1">
        <f t="array" ref="E1329">+INDEX(Table_4[[Departamento]:[Municipio]],FINAL!$B1329,3)</f>
        <v>0107</v>
      </c>
      <c r="F1329" s="96">
        <f t="shared" si="113"/>
        <v>44062</v>
      </c>
      <c r="G1329" s="71" t="str">
        <f>+CONSOLIDADO[[#This Row],[Codigo Municipio]]&amp;CONSOLIDADO[[#This Row],[Fecha]]</f>
        <v>010744062</v>
      </c>
      <c r="H1329" s="72">
        <f>+IFERROR(VLOOKUP($G1329,TDAcumula!$C$2:$E$2027,3,0),0)</f>
        <v>0</v>
      </c>
      <c r="I1329" s="73">
        <f t="shared" si="115"/>
        <v>2</v>
      </c>
      <c r="J1329" s="74">
        <f>+IF(CONSOLIDADO[[#This Row],[Codigo Municipio]]=E1328,CONSOLIDADO[[#This Row],[Fallecidos Diarios]]+J1328,CONSOLIDADO[[#This Row],[Fallecidos Diarios]])</f>
        <v>0</v>
      </c>
      <c r="K1329" s="75">
        <f t="shared" si="116"/>
        <v>0</v>
      </c>
      <c r="L1329" s="76">
        <f>+IF(CONSOLIDADO[[#This Row],[Codigo Municipio]]=E1328,CONSOLIDADO[[#This Row],[Recuperados Diarios]]+L1328,CONSOLIDADO[[#This Row],[Recuperados Diarios]])</f>
        <v>2</v>
      </c>
      <c r="M1329" s="77" cm="1">
        <f t="array" ref="M1329">+IFERROR(IF(CONSOLIDADO[[#This Row],[Día]]&lt;14,0,INDEX(CONSOLIDADO[Casos Diarios],ROW()-14,1)),0)</f>
        <v>0</v>
      </c>
      <c r="N1329" s="72">
        <f>+IF(CONSOLIDADO[[#This Row],[Clave]]="710143893",1,IF(OR(CONSOLIDADO[[#This Row],[Casos Acumulados]]&gt;0,CONSOLIDADO[[#This Row],[Muertes]]&gt;0),N1328+1,I1329))</f>
        <v>142</v>
      </c>
      <c r="O1329" s="69">
        <f>+IFERROR(VLOOKUP($G1329,TDMuertes!$C$2:$E$534,3,0),0)</f>
        <v>0</v>
      </c>
      <c r="P1329" s="94" t="str">
        <f t="shared" ca="1" si="117"/>
        <v>OUT TIME</v>
      </c>
      <c r="Q1329" s="78">
        <f>+IFERROR(VLOOKUP(CONSOLIDADO[[#This Row],[Codigo Municipio]],TDDia!$A$4:$B$394,2,0),0)</f>
        <v>0</v>
      </c>
    </row>
    <row r="1330" spans="2:17" ht="14.45">
      <c r="B1330">
        <f t="shared" si="114"/>
        <v>7</v>
      </c>
      <c r="C1330" s="69" t="str" cm="1">
        <f t="array" ref="C1330">+INDEX(Table_4[[Departamento]:[Municipio]],FINAL!$B1330,1)</f>
        <v>Atlántida</v>
      </c>
      <c r="D1330" s="69" t="str" cm="1">
        <f t="array" ref="D1330">+INDEX(Table_4[[Departamento]:[Municipio]],FINAL!$B1330,4)</f>
        <v>Tela</v>
      </c>
      <c r="E1330" s="69" t="str" cm="1">
        <f t="array" ref="E1330">+INDEX(Table_4[[Departamento]:[Municipio]],FINAL!$B1330,3)</f>
        <v>0107</v>
      </c>
      <c r="F1330" s="96">
        <f t="shared" si="113"/>
        <v>44063</v>
      </c>
      <c r="G1330" s="71" t="str">
        <f>+CONSOLIDADO[[#This Row],[Codigo Municipio]]&amp;CONSOLIDADO[[#This Row],[Fecha]]</f>
        <v>010744063</v>
      </c>
      <c r="H1330" s="72">
        <f>+IFERROR(VLOOKUP($G1330,TDAcumula!$C$2:$E$2027,3,0),0)</f>
        <v>0</v>
      </c>
      <c r="I1330" s="73">
        <f t="shared" si="115"/>
        <v>2</v>
      </c>
      <c r="J1330" s="74">
        <f>+IF(CONSOLIDADO[[#This Row],[Codigo Municipio]]=E1329,CONSOLIDADO[[#This Row],[Fallecidos Diarios]]+J1329,CONSOLIDADO[[#This Row],[Fallecidos Diarios]])</f>
        <v>0</v>
      </c>
      <c r="K1330" s="75">
        <f t="shared" si="116"/>
        <v>0</v>
      </c>
      <c r="L1330" s="76">
        <f>+IF(CONSOLIDADO[[#This Row],[Codigo Municipio]]=E1329,CONSOLIDADO[[#This Row],[Recuperados Diarios]]+L1329,CONSOLIDADO[[#This Row],[Recuperados Diarios]])</f>
        <v>2</v>
      </c>
      <c r="M1330" s="77" cm="1">
        <f t="array" ref="M1330">+IFERROR(IF(CONSOLIDADO[[#This Row],[Día]]&lt;14,0,INDEX(CONSOLIDADO[Casos Diarios],ROW()-14,1)),0)</f>
        <v>0</v>
      </c>
      <c r="N1330" s="72">
        <f>+IF(CONSOLIDADO[[#This Row],[Clave]]="710143893",1,IF(OR(CONSOLIDADO[[#This Row],[Casos Acumulados]]&gt;0,CONSOLIDADO[[#This Row],[Muertes]]&gt;0),N1329+1,I1330))</f>
        <v>143</v>
      </c>
      <c r="O1330" s="69">
        <f>+IFERROR(VLOOKUP($G1330,TDMuertes!$C$2:$E$534,3,0),0)</f>
        <v>0</v>
      </c>
      <c r="P1330" s="94" t="str">
        <f t="shared" ca="1" si="117"/>
        <v>OUT TIME</v>
      </c>
      <c r="Q1330" s="78">
        <f>+IFERROR(VLOOKUP(CONSOLIDADO[[#This Row],[Codigo Municipio]],TDDia!$A$4:$B$394,2,0),0)</f>
        <v>0</v>
      </c>
    </row>
    <row r="1331" spans="2:17" ht="14.45">
      <c r="B1331">
        <f t="shared" si="114"/>
        <v>7</v>
      </c>
      <c r="C1331" s="69" t="str" cm="1">
        <f t="array" ref="C1331">+INDEX(Table_4[[Departamento]:[Municipio]],FINAL!$B1331,1)</f>
        <v>Atlántida</v>
      </c>
      <c r="D1331" s="69" t="str" cm="1">
        <f t="array" ref="D1331">+INDEX(Table_4[[Departamento]:[Municipio]],FINAL!$B1331,4)</f>
        <v>Tela</v>
      </c>
      <c r="E1331" s="69" t="str" cm="1">
        <f t="array" ref="E1331">+INDEX(Table_4[[Departamento]:[Municipio]],FINAL!$B1331,3)</f>
        <v>0107</v>
      </c>
      <c r="F1331" s="96">
        <f t="shared" si="113"/>
        <v>44064</v>
      </c>
      <c r="G1331" s="71" t="str">
        <f>+CONSOLIDADO[[#This Row],[Codigo Municipio]]&amp;CONSOLIDADO[[#This Row],[Fecha]]</f>
        <v>010744064</v>
      </c>
      <c r="H1331" s="72">
        <f>+IFERROR(VLOOKUP($G1331,TDAcumula!$C$2:$E$2027,3,0),0)</f>
        <v>0</v>
      </c>
      <c r="I1331" s="73">
        <f t="shared" si="115"/>
        <v>2</v>
      </c>
      <c r="J1331" s="74">
        <f>+IF(CONSOLIDADO[[#This Row],[Codigo Municipio]]=E1330,CONSOLIDADO[[#This Row],[Fallecidos Diarios]]+J1330,CONSOLIDADO[[#This Row],[Fallecidos Diarios]])</f>
        <v>0</v>
      </c>
      <c r="K1331" s="75">
        <f t="shared" si="116"/>
        <v>0</v>
      </c>
      <c r="L1331" s="76">
        <f>+IF(CONSOLIDADO[[#This Row],[Codigo Municipio]]=E1330,CONSOLIDADO[[#This Row],[Recuperados Diarios]]+L1330,CONSOLIDADO[[#This Row],[Recuperados Diarios]])</f>
        <v>2</v>
      </c>
      <c r="M1331" s="77" cm="1">
        <f t="array" ref="M1331">+IFERROR(IF(CONSOLIDADO[[#This Row],[Día]]&lt;14,0,INDEX(CONSOLIDADO[Casos Diarios],ROW()-14,1)),0)</f>
        <v>0</v>
      </c>
      <c r="N1331" s="72">
        <f>+IF(CONSOLIDADO[[#This Row],[Clave]]="710143893",1,IF(OR(CONSOLIDADO[[#This Row],[Casos Acumulados]]&gt;0,CONSOLIDADO[[#This Row],[Muertes]]&gt;0),N1330+1,I1331))</f>
        <v>144</v>
      </c>
      <c r="O1331" s="69">
        <f>+IFERROR(VLOOKUP($G1331,TDMuertes!$C$2:$E$534,3,0),0)</f>
        <v>0</v>
      </c>
      <c r="P1331" s="94" t="str">
        <f t="shared" ca="1" si="117"/>
        <v>OUT TIME</v>
      </c>
      <c r="Q1331" s="78">
        <f>+IFERROR(VLOOKUP(CONSOLIDADO[[#This Row],[Codigo Municipio]],TDDia!$A$4:$B$394,2,0),0)</f>
        <v>0</v>
      </c>
    </row>
    <row r="1332" spans="2:17" ht="14.45">
      <c r="B1332">
        <f t="shared" si="114"/>
        <v>7</v>
      </c>
      <c r="C1332" s="69" t="str" cm="1">
        <f t="array" ref="C1332">+INDEX(Table_4[[Departamento]:[Municipio]],FINAL!$B1332,1)</f>
        <v>Atlántida</v>
      </c>
      <c r="D1332" s="69" t="str" cm="1">
        <f t="array" ref="D1332">+INDEX(Table_4[[Departamento]:[Municipio]],FINAL!$B1332,4)</f>
        <v>Tela</v>
      </c>
      <c r="E1332" s="69" t="str" cm="1">
        <f t="array" ref="E1332">+INDEX(Table_4[[Departamento]:[Municipio]],FINAL!$B1332,3)</f>
        <v>0107</v>
      </c>
      <c r="F1332" s="96">
        <f t="shared" si="113"/>
        <v>44065</v>
      </c>
      <c r="G1332" s="71" t="str">
        <f>+CONSOLIDADO[[#This Row],[Codigo Municipio]]&amp;CONSOLIDADO[[#This Row],[Fecha]]</f>
        <v>010744065</v>
      </c>
      <c r="H1332" s="72">
        <f>+IFERROR(VLOOKUP($G1332,TDAcumula!$C$2:$E$2027,3,0),0)</f>
        <v>0</v>
      </c>
      <c r="I1332" s="73">
        <f t="shared" si="115"/>
        <v>2</v>
      </c>
      <c r="J1332" s="74">
        <f>+IF(CONSOLIDADO[[#This Row],[Codigo Municipio]]=E1331,CONSOLIDADO[[#This Row],[Fallecidos Diarios]]+J1331,CONSOLIDADO[[#This Row],[Fallecidos Diarios]])</f>
        <v>0</v>
      </c>
      <c r="K1332" s="75">
        <f t="shared" si="116"/>
        <v>0</v>
      </c>
      <c r="L1332" s="76">
        <f>+IF(CONSOLIDADO[[#This Row],[Codigo Municipio]]=E1331,CONSOLIDADO[[#This Row],[Recuperados Diarios]]+L1331,CONSOLIDADO[[#This Row],[Recuperados Diarios]])</f>
        <v>2</v>
      </c>
      <c r="M1332" s="77" cm="1">
        <f t="array" ref="M1332">+IFERROR(IF(CONSOLIDADO[[#This Row],[Día]]&lt;14,0,INDEX(CONSOLIDADO[Casos Diarios],ROW()-14,1)),0)</f>
        <v>0</v>
      </c>
      <c r="N1332" s="72">
        <f>+IF(CONSOLIDADO[[#This Row],[Clave]]="710143893",1,IF(OR(CONSOLIDADO[[#This Row],[Casos Acumulados]]&gt;0,CONSOLIDADO[[#This Row],[Muertes]]&gt;0),N1331+1,I1332))</f>
        <v>145</v>
      </c>
      <c r="O1332" s="69">
        <f>+IFERROR(VLOOKUP($G1332,TDMuertes!$C$2:$E$534,3,0),0)</f>
        <v>0</v>
      </c>
      <c r="P1332" s="94" t="str">
        <f t="shared" ca="1" si="117"/>
        <v>OUT TIME</v>
      </c>
      <c r="Q1332" s="78">
        <f>+IFERROR(VLOOKUP(CONSOLIDADO[[#This Row],[Codigo Municipio]],TDDia!$A$4:$B$394,2,0),0)</f>
        <v>0</v>
      </c>
    </row>
    <row r="1333" spans="2:17" ht="14.45">
      <c r="B1333">
        <f t="shared" si="114"/>
        <v>7</v>
      </c>
      <c r="C1333" s="69" t="str" cm="1">
        <f t="array" ref="C1333">+INDEX(Table_4[[Departamento]:[Municipio]],FINAL!$B1333,1)</f>
        <v>Atlántida</v>
      </c>
      <c r="D1333" s="69" t="str" cm="1">
        <f t="array" ref="D1333">+INDEX(Table_4[[Departamento]:[Municipio]],FINAL!$B1333,4)</f>
        <v>Tela</v>
      </c>
      <c r="E1333" s="69" t="str" cm="1">
        <f t="array" ref="E1333">+INDEX(Table_4[[Departamento]:[Municipio]],FINAL!$B1333,3)</f>
        <v>0107</v>
      </c>
      <c r="F1333" s="96">
        <f t="shared" si="113"/>
        <v>44066</v>
      </c>
      <c r="G1333" s="71" t="str">
        <f>+CONSOLIDADO[[#This Row],[Codigo Municipio]]&amp;CONSOLIDADO[[#This Row],[Fecha]]</f>
        <v>010744066</v>
      </c>
      <c r="H1333" s="72">
        <f>+IFERROR(VLOOKUP($G1333,TDAcumula!$C$2:$E$2027,3,0),0)</f>
        <v>0</v>
      </c>
      <c r="I1333" s="73">
        <f t="shared" si="115"/>
        <v>2</v>
      </c>
      <c r="J1333" s="74">
        <f>+IF(CONSOLIDADO[[#This Row],[Codigo Municipio]]=E1332,CONSOLIDADO[[#This Row],[Fallecidos Diarios]]+J1332,CONSOLIDADO[[#This Row],[Fallecidos Diarios]])</f>
        <v>0</v>
      </c>
      <c r="K1333" s="75">
        <f t="shared" si="116"/>
        <v>0</v>
      </c>
      <c r="L1333" s="76">
        <f>+IF(CONSOLIDADO[[#This Row],[Codigo Municipio]]=E1332,CONSOLIDADO[[#This Row],[Recuperados Diarios]]+L1332,CONSOLIDADO[[#This Row],[Recuperados Diarios]])</f>
        <v>2</v>
      </c>
      <c r="M1333" s="77" cm="1">
        <f t="array" ref="M1333">+IFERROR(IF(CONSOLIDADO[[#This Row],[Día]]&lt;14,0,INDEX(CONSOLIDADO[Casos Diarios],ROW()-14,1)),0)</f>
        <v>0</v>
      </c>
      <c r="N1333" s="72">
        <f>+IF(CONSOLIDADO[[#This Row],[Clave]]="710143893",1,IF(OR(CONSOLIDADO[[#This Row],[Casos Acumulados]]&gt;0,CONSOLIDADO[[#This Row],[Muertes]]&gt;0),N1332+1,I1333))</f>
        <v>146</v>
      </c>
      <c r="O1333" s="69">
        <f>+IFERROR(VLOOKUP($G1333,TDMuertes!$C$2:$E$534,3,0),0)</f>
        <v>0</v>
      </c>
      <c r="P1333" s="94" t="str">
        <f t="shared" ca="1" si="117"/>
        <v>OUT TIME</v>
      </c>
      <c r="Q1333" s="78">
        <f>+IFERROR(VLOOKUP(CONSOLIDADO[[#This Row],[Codigo Municipio]],TDDia!$A$4:$B$394,2,0),0)</f>
        <v>0</v>
      </c>
    </row>
    <row r="1334" spans="2:17" ht="14.45">
      <c r="B1334">
        <f t="shared" si="114"/>
        <v>7</v>
      </c>
      <c r="C1334" s="69" t="str" cm="1">
        <f t="array" ref="C1334">+INDEX(Table_4[[Departamento]:[Municipio]],FINAL!$B1334,1)</f>
        <v>Atlántida</v>
      </c>
      <c r="D1334" s="69" t="str" cm="1">
        <f t="array" ref="D1334">+INDEX(Table_4[[Departamento]:[Municipio]],FINAL!$B1334,4)</f>
        <v>Tela</v>
      </c>
      <c r="E1334" s="69" t="str" cm="1">
        <f t="array" ref="E1334">+INDEX(Table_4[[Departamento]:[Municipio]],FINAL!$B1334,3)</f>
        <v>0107</v>
      </c>
      <c r="F1334" s="96">
        <f t="shared" si="113"/>
        <v>44067</v>
      </c>
      <c r="G1334" s="71" t="str">
        <f>+CONSOLIDADO[[#This Row],[Codigo Municipio]]&amp;CONSOLIDADO[[#This Row],[Fecha]]</f>
        <v>010744067</v>
      </c>
      <c r="H1334" s="72">
        <f>+IFERROR(VLOOKUP($G1334,TDAcumula!$C$2:$E$2027,3,0),0)</f>
        <v>0</v>
      </c>
      <c r="I1334" s="73">
        <f t="shared" si="115"/>
        <v>2</v>
      </c>
      <c r="J1334" s="74">
        <f>+IF(CONSOLIDADO[[#This Row],[Codigo Municipio]]=E1333,CONSOLIDADO[[#This Row],[Fallecidos Diarios]]+J1333,CONSOLIDADO[[#This Row],[Fallecidos Diarios]])</f>
        <v>0</v>
      </c>
      <c r="K1334" s="75">
        <f t="shared" si="116"/>
        <v>0</v>
      </c>
      <c r="L1334" s="76">
        <f>+IF(CONSOLIDADO[[#This Row],[Codigo Municipio]]=E1333,CONSOLIDADO[[#This Row],[Recuperados Diarios]]+L1333,CONSOLIDADO[[#This Row],[Recuperados Diarios]])</f>
        <v>2</v>
      </c>
      <c r="M1334" s="77" cm="1">
        <f t="array" ref="M1334">+IFERROR(IF(CONSOLIDADO[[#This Row],[Día]]&lt;14,0,INDEX(CONSOLIDADO[Casos Diarios],ROW()-14,1)),0)</f>
        <v>0</v>
      </c>
      <c r="N1334" s="72">
        <f>+IF(CONSOLIDADO[[#This Row],[Clave]]="710143893",1,IF(OR(CONSOLIDADO[[#This Row],[Casos Acumulados]]&gt;0,CONSOLIDADO[[#This Row],[Muertes]]&gt;0),N1333+1,I1334))</f>
        <v>147</v>
      </c>
      <c r="O1334" s="69">
        <f>+IFERROR(VLOOKUP($G1334,TDMuertes!$C$2:$E$534,3,0),0)</f>
        <v>0</v>
      </c>
      <c r="P1334" s="94" t="str">
        <f t="shared" ca="1" si="117"/>
        <v>OUT TIME</v>
      </c>
      <c r="Q1334" s="78">
        <f>+IFERROR(VLOOKUP(CONSOLIDADO[[#This Row],[Codigo Municipio]],TDDia!$A$4:$B$394,2,0),0)</f>
        <v>0</v>
      </c>
    </row>
    <row r="1335" spans="2:17" ht="14.45">
      <c r="B1335">
        <f t="shared" si="114"/>
        <v>7</v>
      </c>
      <c r="C1335" s="69" t="str" cm="1">
        <f t="array" ref="C1335">+INDEX(Table_4[[Departamento]:[Municipio]],FINAL!$B1335,1)</f>
        <v>Atlántida</v>
      </c>
      <c r="D1335" s="69" t="str" cm="1">
        <f t="array" ref="D1335">+INDEX(Table_4[[Departamento]:[Municipio]],FINAL!$B1335,4)</f>
        <v>Tela</v>
      </c>
      <c r="E1335" s="69" t="str" cm="1">
        <f t="array" ref="E1335">+INDEX(Table_4[[Departamento]:[Municipio]],FINAL!$B1335,3)</f>
        <v>0107</v>
      </c>
      <c r="F1335" s="96">
        <f t="shared" si="113"/>
        <v>44068</v>
      </c>
      <c r="G1335" s="71" t="str">
        <f>+CONSOLIDADO[[#This Row],[Codigo Municipio]]&amp;CONSOLIDADO[[#This Row],[Fecha]]</f>
        <v>010744068</v>
      </c>
      <c r="H1335" s="72">
        <f>+IFERROR(VLOOKUP($G1335,TDAcumula!$C$2:$E$2027,3,0),0)</f>
        <v>0</v>
      </c>
      <c r="I1335" s="73">
        <f t="shared" si="115"/>
        <v>2</v>
      </c>
      <c r="J1335" s="74">
        <f>+IF(CONSOLIDADO[[#This Row],[Codigo Municipio]]=E1334,CONSOLIDADO[[#This Row],[Fallecidos Diarios]]+J1334,CONSOLIDADO[[#This Row],[Fallecidos Diarios]])</f>
        <v>0</v>
      </c>
      <c r="K1335" s="75">
        <f t="shared" si="116"/>
        <v>0</v>
      </c>
      <c r="L1335" s="76">
        <f>+IF(CONSOLIDADO[[#This Row],[Codigo Municipio]]=E1334,CONSOLIDADO[[#This Row],[Recuperados Diarios]]+L1334,CONSOLIDADO[[#This Row],[Recuperados Diarios]])</f>
        <v>2</v>
      </c>
      <c r="M1335" s="77" cm="1">
        <f t="array" ref="M1335">+IFERROR(IF(CONSOLIDADO[[#This Row],[Día]]&lt;14,0,INDEX(CONSOLIDADO[Casos Diarios],ROW()-14,1)),0)</f>
        <v>0</v>
      </c>
      <c r="N1335" s="72">
        <f>+IF(CONSOLIDADO[[#This Row],[Clave]]="710143893",1,IF(OR(CONSOLIDADO[[#This Row],[Casos Acumulados]]&gt;0,CONSOLIDADO[[#This Row],[Muertes]]&gt;0),N1334+1,I1335))</f>
        <v>148</v>
      </c>
      <c r="O1335" s="69">
        <f>+IFERROR(VLOOKUP($G1335,TDMuertes!$C$2:$E$534,3,0),0)</f>
        <v>0</v>
      </c>
      <c r="P1335" s="94" t="str">
        <f t="shared" ca="1" si="117"/>
        <v>OUT TIME</v>
      </c>
      <c r="Q1335" s="78">
        <f>+IFERROR(VLOOKUP(CONSOLIDADO[[#This Row],[Codigo Municipio]],TDDia!$A$4:$B$394,2,0),0)</f>
        <v>0</v>
      </c>
    </row>
    <row r="1336" spans="2:17" ht="14.45">
      <c r="B1336">
        <f t="shared" si="114"/>
        <v>7</v>
      </c>
      <c r="C1336" s="69" t="str" cm="1">
        <f t="array" ref="C1336">+INDEX(Table_4[[Departamento]:[Municipio]],FINAL!$B1336,1)</f>
        <v>Atlántida</v>
      </c>
      <c r="D1336" s="69" t="str" cm="1">
        <f t="array" ref="D1336">+INDEX(Table_4[[Departamento]:[Municipio]],FINAL!$B1336,4)</f>
        <v>Tela</v>
      </c>
      <c r="E1336" s="69" t="str" cm="1">
        <f t="array" ref="E1336">+INDEX(Table_4[[Departamento]:[Municipio]],FINAL!$B1336,3)</f>
        <v>0107</v>
      </c>
      <c r="F1336" s="96">
        <f t="shared" si="113"/>
        <v>44069</v>
      </c>
      <c r="G1336" s="71" t="str">
        <f>+CONSOLIDADO[[#This Row],[Codigo Municipio]]&amp;CONSOLIDADO[[#This Row],[Fecha]]</f>
        <v>010744069</v>
      </c>
      <c r="H1336" s="72">
        <f>+IFERROR(VLOOKUP($G1336,TDAcumula!$C$2:$E$2027,3,0),0)</f>
        <v>0</v>
      </c>
      <c r="I1336" s="73">
        <f t="shared" si="115"/>
        <v>2</v>
      </c>
      <c r="J1336" s="74">
        <f>+IF(CONSOLIDADO[[#This Row],[Codigo Municipio]]=E1335,CONSOLIDADO[[#This Row],[Fallecidos Diarios]]+J1335,CONSOLIDADO[[#This Row],[Fallecidos Diarios]])</f>
        <v>0</v>
      </c>
      <c r="K1336" s="75">
        <f t="shared" si="116"/>
        <v>0</v>
      </c>
      <c r="L1336" s="76">
        <f>+IF(CONSOLIDADO[[#This Row],[Codigo Municipio]]=E1335,CONSOLIDADO[[#This Row],[Recuperados Diarios]]+L1335,CONSOLIDADO[[#This Row],[Recuperados Diarios]])</f>
        <v>2</v>
      </c>
      <c r="M1336" s="77" cm="1">
        <f t="array" ref="M1336">+IFERROR(IF(CONSOLIDADO[[#This Row],[Día]]&lt;14,0,INDEX(CONSOLIDADO[Casos Diarios],ROW()-14,1)),0)</f>
        <v>0</v>
      </c>
      <c r="N1336" s="72">
        <f>+IF(CONSOLIDADO[[#This Row],[Clave]]="710143893",1,IF(OR(CONSOLIDADO[[#This Row],[Casos Acumulados]]&gt;0,CONSOLIDADO[[#This Row],[Muertes]]&gt;0),N1335+1,I1336))</f>
        <v>149</v>
      </c>
      <c r="O1336" s="69">
        <f>+IFERROR(VLOOKUP($G1336,TDMuertes!$C$2:$E$534,3,0),0)</f>
        <v>0</v>
      </c>
      <c r="P1336" s="94" t="str">
        <f t="shared" ca="1" si="117"/>
        <v>OUT TIME</v>
      </c>
      <c r="Q1336" s="78">
        <f>+IFERROR(VLOOKUP(CONSOLIDADO[[#This Row],[Codigo Municipio]],TDDia!$A$4:$B$394,2,0),0)</f>
        <v>0</v>
      </c>
    </row>
    <row r="1337" spans="2:17" ht="14.45">
      <c r="B1337">
        <f t="shared" si="114"/>
        <v>7</v>
      </c>
      <c r="C1337" s="69" t="str" cm="1">
        <f t="array" ref="C1337">+INDEX(Table_4[[Departamento]:[Municipio]],FINAL!$B1337,1)</f>
        <v>Atlántida</v>
      </c>
      <c r="D1337" s="69" t="str" cm="1">
        <f t="array" ref="D1337">+INDEX(Table_4[[Departamento]:[Municipio]],FINAL!$B1337,4)</f>
        <v>Tela</v>
      </c>
      <c r="E1337" s="69" t="str" cm="1">
        <f t="array" ref="E1337">+INDEX(Table_4[[Departamento]:[Municipio]],FINAL!$B1337,3)</f>
        <v>0107</v>
      </c>
      <c r="F1337" s="96">
        <f t="shared" si="113"/>
        <v>44070</v>
      </c>
      <c r="G1337" s="71" t="str">
        <f>+CONSOLIDADO[[#This Row],[Codigo Municipio]]&amp;CONSOLIDADO[[#This Row],[Fecha]]</f>
        <v>010744070</v>
      </c>
      <c r="H1337" s="72">
        <f>+IFERROR(VLOOKUP($G1337,TDAcumula!$C$2:$E$2027,3,0),0)</f>
        <v>0</v>
      </c>
      <c r="I1337" s="73">
        <f t="shared" si="115"/>
        <v>2</v>
      </c>
      <c r="J1337" s="74">
        <f>+IF(CONSOLIDADO[[#This Row],[Codigo Municipio]]=E1336,CONSOLIDADO[[#This Row],[Fallecidos Diarios]]+J1336,CONSOLIDADO[[#This Row],[Fallecidos Diarios]])</f>
        <v>0</v>
      </c>
      <c r="K1337" s="75">
        <f t="shared" si="116"/>
        <v>0</v>
      </c>
      <c r="L1337" s="76">
        <f>+IF(CONSOLIDADO[[#This Row],[Codigo Municipio]]=E1336,CONSOLIDADO[[#This Row],[Recuperados Diarios]]+L1336,CONSOLIDADO[[#This Row],[Recuperados Diarios]])</f>
        <v>2</v>
      </c>
      <c r="M1337" s="77" cm="1">
        <f t="array" ref="M1337">+IFERROR(IF(CONSOLIDADO[[#This Row],[Día]]&lt;14,0,INDEX(CONSOLIDADO[Casos Diarios],ROW()-14,1)),0)</f>
        <v>0</v>
      </c>
      <c r="N1337" s="72">
        <f>+IF(CONSOLIDADO[[#This Row],[Clave]]="710143893",1,IF(OR(CONSOLIDADO[[#This Row],[Casos Acumulados]]&gt;0,CONSOLIDADO[[#This Row],[Muertes]]&gt;0),N1336+1,I1337))</f>
        <v>150</v>
      </c>
      <c r="O1337" s="69">
        <f>+IFERROR(VLOOKUP($G1337,TDMuertes!$C$2:$E$534,3,0),0)</f>
        <v>0</v>
      </c>
      <c r="P1337" s="94" t="str">
        <f t="shared" ca="1" si="117"/>
        <v>OUT TIME</v>
      </c>
      <c r="Q1337" s="78">
        <f>+IFERROR(VLOOKUP(CONSOLIDADO[[#This Row],[Codigo Municipio]],TDDia!$A$4:$B$394,2,0),0)</f>
        <v>0</v>
      </c>
    </row>
    <row r="1338" spans="2:17" ht="14.45">
      <c r="B1338">
        <f t="shared" si="114"/>
        <v>7</v>
      </c>
      <c r="C1338" s="69" t="str" cm="1">
        <f t="array" ref="C1338">+INDEX(Table_4[[Departamento]:[Municipio]],FINAL!$B1338,1)</f>
        <v>Atlántida</v>
      </c>
      <c r="D1338" s="69" t="str" cm="1">
        <f t="array" ref="D1338">+INDEX(Table_4[[Departamento]:[Municipio]],FINAL!$B1338,4)</f>
        <v>Tela</v>
      </c>
      <c r="E1338" s="69" t="str" cm="1">
        <f t="array" ref="E1338">+INDEX(Table_4[[Departamento]:[Municipio]],FINAL!$B1338,3)</f>
        <v>0107</v>
      </c>
      <c r="F1338" s="96">
        <f t="shared" si="113"/>
        <v>44071</v>
      </c>
      <c r="G1338" s="71" t="str">
        <f>+CONSOLIDADO[[#This Row],[Codigo Municipio]]&amp;CONSOLIDADO[[#This Row],[Fecha]]</f>
        <v>010744071</v>
      </c>
      <c r="H1338" s="72">
        <f>+IFERROR(VLOOKUP($G1338,TDAcumula!$C$2:$E$2027,3,0),0)</f>
        <v>0</v>
      </c>
      <c r="I1338" s="73">
        <f t="shared" si="115"/>
        <v>2</v>
      </c>
      <c r="J1338" s="74">
        <f>+IF(CONSOLIDADO[[#This Row],[Codigo Municipio]]=E1337,CONSOLIDADO[[#This Row],[Fallecidos Diarios]]+J1337,CONSOLIDADO[[#This Row],[Fallecidos Diarios]])</f>
        <v>0</v>
      </c>
      <c r="K1338" s="75">
        <f t="shared" si="116"/>
        <v>0</v>
      </c>
      <c r="L1338" s="76">
        <f>+IF(CONSOLIDADO[[#This Row],[Codigo Municipio]]=E1337,CONSOLIDADO[[#This Row],[Recuperados Diarios]]+L1337,CONSOLIDADO[[#This Row],[Recuperados Diarios]])</f>
        <v>2</v>
      </c>
      <c r="M1338" s="77" cm="1">
        <f t="array" ref="M1338">+IFERROR(IF(CONSOLIDADO[[#This Row],[Día]]&lt;14,0,INDEX(CONSOLIDADO[Casos Diarios],ROW()-14,1)),0)</f>
        <v>0</v>
      </c>
      <c r="N1338" s="72">
        <f>+IF(CONSOLIDADO[[#This Row],[Clave]]="710143893",1,IF(OR(CONSOLIDADO[[#This Row],[Casos Acumulados]]&gt;0,CONSOLIDADO[[#This Row],[Muertes]]&gt;0),N1337+1,I1338))</f>
        <v>151</v>
      </c>
      <c r="O1338" s="69">
        <f>+IFERROR(VLOOKUP($G1338,TDMuertes!$C$2:$E$534,3,0),0)</f>
        <v>0</v>
      </c>
      <c r="P1338" s="94" t="str">
        <f t="shared" ca="1" si="117"/>
        <v>OUT TIME</v>
      </c>
      <c r="Q1338" s="78">
        <f>+IFERROR(VLOOKUP(CONSOLIDADO[[#This Row],[Codigo Municipio]],TDDia!$A$4:$B$394,2,0),0)</f>
        <v>0</v>
      </c>
    </row>
    <row r="1339" spans="2:17" ht="14.45">
      <c r="B1339">
        <f t="shared" si="114"/>
        <v>7</v>
      </c>
      <c r="C1339" s="69" t="str" cm="1">
        <f t="array" ref="C1339">+INDEX(Table_4[[Departamento]:[Municipio]],FINAL!$B1339,1)</f>
        <v>Atlántida</v>
      </c>
      <c r="D1339" s="69" t="str" cm="1">
        <f t="array" ref="D1339">+INDEX(Table_4[[Departamento]:[Municipio]],FINAL!$B1339,4)</f>
        <v>Tela</v>
      </c>
      <c r="E1339" s="69" t="str" cm="1">
        <f t="array" ref="E1339">+INDEX(Table_4[[Departamento]:[Municipio]],FINAL!$B1339,3)</f>
        <v>0107</v>
      </c>
      <c r="F1339" s="96">
        <f t="shared" si="113"/>
        <v>44072</v>
      </c>
      <c r="G1339" s="71" t="str">
        <f>+CONSOLIDADO[[#This Row],[Codigo Municipio]]&amp;CONSOLIDADO[[#This Row],[Fecha]]</f>
        <v>010744072</v>
      </c>
      <c r="H1339" s="72">
        <f>+IFERROR(VLOOKUP($G1339,TDAcumula!$C$2:$E$2027,3,0),0)</f>
        <v>0</v>
      </c>
      <c r="I1339" s="73">
        <f t="shared" si="115"/>
        <v>2</v>
      </c>
      <c r="J1339" s="74">
        <f>+IF(CONSOLIDADO[[#This Row],[Codigo Municipio]]=E1338,CONSOLIDADO[[#This Row],[Fallecidos Diarios]]+J1338,CONSOLIDADO[[#This Row],[Fallecidos Diarios]])</f>
        <v>0</v>
      </c>
      <c r="K1339" s="75">
        <f t="shared" si="116"/>
        <v>0</v>
      </c>
      <c r="L1339" s="76">
        <f>+IF(CONSOLIDADO[[#This Row],[Codigo Municipio]]=E1338,CONSOLIDADO[[#This Row],[Recuperados Diarios]]+L1338,CONSOLIDADO[[#This Row],[Recuperados Diarios]])</f>
        <v>2</v>
      </c>
      <c r="M1339" s="77" cm="1">
        <f t="array" ref="M1339">+IFERROR(IF(CONSOLIDADO[[#This Row],[Día]]&lt;14,0,INDEX(CONSOLIDADO[Casos Diarios],ROW()-14,1)),0)</f>
        <v>0</v>
      </c>
      <c r="N1339" s="72">
        <f>+IF(CONSOLIDADO[[#This Row],[Clave]]="710143893",1,IF(OR(CONSOLIDADO[[#This Row],[Casos Acumulados]]&gt;0,CONSOLIDADO[[#This Row],[Muertes]]&gt;0),N1338+1,I1339))</f>
        <v>152</v>
      </c>
      <c r="O1339" s="69">
        <f>+IFERROR(VLOOKUP($G1339,TDMuertes!$C$2:$E$534,3,0),0)</f>
        <v>0</v>
      </c>
      <c r="P1339" s="94" t="str">
        <f t="shared" ca="1" si="117"/>
        <v>OUT TIME</v>
      </c>
      <c r="Q1339" s="78">
        <f>+IFERROR(VLOOKUP(CONSOLIDADO[[#This Row],[Codigo Municipio]],TDDia!$A$4:$B$394,2,0),0)</f>
        <v>0</v>
      </c>
    </row>
    <row r="1340" spans="2:17" ht="14.45">
      <c r="B1340">
        <f t="shared" si="114"/>
        <v>7</v>
      </c>
      <c r="C1340" s="69" t="str" cm="1">
        <f t="array" ref="C1340">+INDEX(Table_4[[Departamento]:[Municipio]],FINAL!$B1340,1)</f>
        <v>Atlántida</v>
      </c>
      <c r="D1340" s="69" t="str" cm="1">
        <f t="array" ref="D1340">+INDEX(Table_4[[Departamento]:[Municipio]],FINAL!$B1340,4)</f>
        <v>Tela</v>
      </c>
      <c r="E1340" s="69" t="str" cm="1">
        <f t="array" ref="E1340">+INDEX(Table_4[[Departamento]:[Municipio]],FINAL!$B1340,3)</f>
        <v>0107</v>
      </c>
      <c r="F1340" s="96">
        <f t="shared" si="113"/>
        <v>44073</v>
      </c>
      <c r="G1340" s="71" t="str">
        <f>+CONSOLIDADO[[#This Row],[Codigo Municipio]]&amp;CONSOLIDADO[[#This Row],[Fecha]]</f>
        <v>010744073</v>
      </c>
      <c r="H1340" s="72">
        <f>+IFERROR(VLOOKUP($G1340,TDAcumula!$C$2:$E$2027,3,0),0)</f>
        <v>0</v>
      </c>
      <c r="I1340" s="73">
        <f t="shared" si="115"/>
        <v>2</v>
      </c>
      <c r="J1340" s="74">
        <f>+IF(CONSOLIDADO[[#This Row],[Codigo Municipio]]=E1339,CONSOLIDADO[[#This Row],[Fallecidos Diarios]]+J1339,CONSOLIDADO[[#This Row],[Fallecidos Diarios]])</f>
        <v>0</v>
      </c>
      <c r="K1340" s="75">
        <f t="shared" si="116"/>
        <v>0</v>
      </c>
      <c r="L1340" s="76">
        <f>+IF(CONSOLIDADO[[#This Row],[Codigo Municipio]]=E1339,CONSOLIDADO[[#This Row],[Recuperados Diarios]]+L1339,CONSOLIDADO[[#This Row],[Recuperados Diarios]])</f>
        <v>2</v>
      </c>
      <c r="M1340" s="77" cm="1">
        <f t="array" ref="M1340">+IFERROR(IF(CONSOLIDADO[[#This Row],[Día]]&lt;14,0,INDEX(CONSOLIDADO[Casos Diarios],ROW()-14,1)),0)</f>
        <v>0</v>
      </c>
      <c r="N1340" s="72">
        <f>+IF(CONSOLIDADO[[#This Row],[Clave]]="710143893",1,IF(OR(CONSOLIDADO[[#This Row],[Casos Acumulados]]&gt;0,CONSOLIDADO[[#This Row],[Muertes]]&gt;0),N1339+1,I1340))</f>
        <v>153</v>
      </c>
      <c r="O1340" s="69">
        <f>+IFERROR(VLOOKUP($G1340,TDMuertes!$C$2:$E$534,3,0),0)</f>
        <v>0</v>
      </c>
      <c r="P1340" s="94" t="str">
        <f t="shared" ca="1" si="117"/>
        <v>OUT TIME</v>
      </c>
      <c r="Q1340" s="78">
        <f>+IFERROR(VLOOKUP(CONSOLIDADO[[#This Row],[Codigo Municipio]],TDDia!$A$4:$B$394,2,0),0)</f>
        <v>0</v>
      </c>
    </row>
    <row r="1341" spans="2:17" ht="14.45">
      <c r="B1341">
        <f t="shared" si="114"/>
        <v>7</v>
      </c>
      <c r="C1341" s="69" t="str" cm="1">
        <f t="array" ref="C1341">+INDEX(Table_4[[Departamento]:[Municipio]],FINAL!$B1341,1)</f>
        <v>Atlántida</v>
      </c>
      <c r="D1341" s="69" t="str" cm="1">
        <f t="array" ref="D1341">+INDEX(Table_4[[Departamento]:[Municipio]],FINAL!$B1341,4)</f>
        <v>Tela</v>
      </c>
      <c r="E1341" s="69" t="str" cm="1">
        <f t="array" ref="E1341">+INDEX(Table_4[[Departamento]:[Municipio]],FINAL!$B1341,3)</f>
        <v>0107</v>
      </c>
      <c r="F1341" s="96">
        <f t="shared" si="113"/>
        <v>44074</v>
      </c>
      <c r="G1341" s="71" t="str">
        <f>+CONSOLIDADO[[#This Row],[Codigo Municipio]]&amp;CONSOLIDADO[[#This Row],[Fecha]]</f>
        <v>010744074</v>
      </c>
      <c r="H1341" s="72">
        <f>+IFERROR(VLOOKUP($G1341,TDAcumula!$C$2:$E$2027,3,0),0)</f>
        <v>0</v>
      </c>
      <c r="I1341" s="73">
        <f t="shared" si="115"/>
        <v>2</v>
      </c>
      <c r="J1341" s="74">
        <f>+IF(CONSOLIDADO[[#This Row],[Codigo Municipio]]=E1340,CONSOLIDADO[[#This Row],[Fallecidos Diarios]]+J1340,CONSOLIDADO[[#This Row],[Fallecidos Diarios]])</f>
        <v>0</v>
      </c>
      <c r="K1341" s="75">
        <f t="shared" si="116"/>
        <v>0</v>
      </c>
      <c r="L1341" s="76">
        <f>+IF(CONSOLIDADO[[#This Row],[Codigo Municipio]]=E1340,CONSOLIDADO[[#This Row],[Recuperados Diarios]]+L1340,CONSOLIDADO[[#This Row],[Recuperados Diarios]])</f>
        <v>2</v>
      </c>
      <c r="M1341" s="77" cm="1">
        <f t="array" ref="M1341">+IFERROR(IF(CONSOLIDADO[[#This Row],[Día]]&lt;14,0,INDEX(CONSOLIDADO[Casos Diarios],ROW()-14,1)),0)</f>
        <v>0</v>
      </c>
      <c r="N1341" s="72">
        <f>+IF(CONSOLIDADO[[#This Row],[Clave]]="710143893",1,IF(OR(CONSOLIDADO[[#This Row],[Casos Acumulados]]&gt;0,CONSOLIDADO[[#This Row],[Muertes]]&gt;0),N1340+1,I1341))</f>
        <v>154</v>
      </c>
      <c r="O1341" s="69">
        <f>+IFERROR(VLOOKUP($G1341,TDMuertes!$C$2:$E$534,3,0),0)</f>
        <v>0</v>
      </c>
      <c r="P1341" s="94" t="str">
        <f t="shared" ca="1" si="117"/>
        <v>OUT TIME</v>
      </c>
      <c r="Q1341" s="78">
        <f>+IFERROR(VLOOKUP(CONSOLIDADO[[#This Row],[Codigo Municipio]],TDDia!$A$4:$B$394,2,0),0)</f>
        <v>0</v>
      </c>
    </row>
    <row r="1342" spans="2:17" ht="14.45">
      <c r="B1342">
        <f t="shared" si="114"/>
        <v>7</v>
      </c>
      <c r="C1342" s="69" t="str" cm="1">
        <f t="array" ref="C1342">+INDEX(Table_4[[Departamento]:[Municipio]],FINAL!$B1342,1)</f>
        <v>Atlántida</v>
      </c>
      <c r="D1342" s="69" t="str" cm="1">
        <f t="array" ref="D1342">+INDEX(Table_4[[Departamento]:[Municipio]],FINAL!$B1342,4)</f>
        <v>Tela</v>
      </c>
      <c r="E1342" s="69" t="str" cm="1">
        <f t="array" ref="E1342">+INDEX(Table_4[[Departamento]:[Municipio]],FINAL!$B1342,3)</f>
        <v>0107</v>
      </c>
      <c r="F1342" s="96">
        <f t="shared" si="113"/>
        <v>44075</v>
      </c>
      <c r="G1342" s="71" t="str">
        <f>+CONSOLIDADO[[#This Row],[Codigo Municipio]]&amp;CONSOLIDADO[[#This Row],[Fecha]]</f>
        <v>010744075</v>
      </c>
      <c r="H1342" s="72">
        <f>+IFERROR(VLOOKUP($G1342,TDAcumula!$C$2:$E$2027,3,0),0)</f>
        <v>0</v>
      </c>
      <c r="I1342" s="73">
        <f t="shared" si="115"/>
        <v>2</v>
      </c>
      <c r="J1342" s="74">
        <f>+IF(CONSOLIDADO[[#This Row],[Codigo Municipio]]=E1341,CONSOLIDADO[[#This Row],[Fallecidos Diarios]]+J1341,CONSOLIDADO[[#This Row],[Fallecidos Diarios]])</f>
        <v>0</v>
      </c>
      <c r="K1342" s="75">
        <f t="shared" si="116"/>
        <v>0</v>
      </c>
      <c r="L1342" s="76">
        <f>+IF(CONSOLIDADO[[#This Row],[Codigo Municipio]]=E1341,CONSOLIDADO[[#This Row],[Recuperados Diarios]]+L1341,CONSOLIDADO[[#This Row],[Recuperados Diarios]])</f>
        <v>2</v>
      </c>
      <c r="M1342" s="77" cm="1">
        <f t="array" ref="M1342">+IFERROR(IF(CONSOLIDADO[[#This Row],[Día]]&lt;14,0,INDEX(CONSOLIDADO[Casos Diarios],ROW()-14,1)),0)</f>
        <v>0</v>
      </c>
      <c r="N1342" s="72">
        <f>+IF(CONSOLIDADO[[#This Row],[Clave]]="710143893",1,IF(OR(CONSOLIDADO[[#This Row],[Casos Acumulados]]&gt;0,CONSOLIDADO[[#This Row],[Muertes]]&gt;0),N1341+1,I1342))</f>
        <v>155</v>
      </c>
      <c r="O1342" s="69">
        <f>+IFERROR(VLOOKUP($G1342,TDMuertes!$C$2:$E$534,3,0),0)</f>
        <v>0</v>
      </c>
      <c r="P1342" s="94" t="str">
        <f t="shared" ca="1" si="117"/>
        <v>OUT TIME</v>
      </c>
      <c r="Q1342" s="78">
        <f>+IFERROR(VLOOKUP(CONSOLIDADO[[#This Row],[Codigo Municipio]],TDDia!$A$4:$B$394,2,0),0)</f>
        <v>0</v>
      </c>
    </row>
    <row r="1343" spans="2:17" ht="14.45">
      <c r="B1343">
        <f t="shared" si="114"/>
        <v>7</v>
      </c>
      <c r="C1343" s="69" t="str" cm="1">
        <f t="array" ref="C1343">+INDEX(Table_4[[Departamento]:[Municipio]],FINAL!$B1343,1)</f>
        <v>Atlántida</v>
      </c>
      <c r="D1343" s="69" t="str" cm="1">
        <f t="array" ref="D1343">+INDEX(Table_4[[Departamento]:[Municipio]],FINAL!$B1343,4)</f>
        <v>Tela</v>
      </c>
      <c r="E1343" s="69" t="str" cm="1">
        <f t="array" ref="E1343">+INDEX(Table_4[[Departamento]:[Municipio]],FINAL!$B1343,3)</f>
        <v>0107</v>
      </c>
      <c r="F1343" s="96">
        <f t="shared" si="113"/>
        <v>44076</v>
      </c>
      <c r="G1343" s="71" t="str">
        <f>+CONSOLIDADO[[#This Row],[Codigo Municipio]]&amp;CONSOLIDADO[[#This Row],[Fecha]]</f>
        <v>010744076</v>
      </c>
      <c r="H1343" s="72">
        <f>+IFERROR(VLOOKUP($G1343,TDAcumula!$C$2:$E$2027,3,0),0)</f>
        <v>0</v>
      </c>
      <c r="I1343" s="73">
        <f t="shared" si="115"/>
        <v>2</v>
      </c>
      <c r="J1343" s="74">
        <f>+IF(CONSOLIDADO[[#This Row],[Codigo Municipio]]=E1342,CONSOLIDADO[[#This Row],[Fallecidos Diarios]]+J1342,CONSOLIDADO[[#This Row],[Fallecidos Diarios]])</f>
        <v>0</v>
      </c>
      <c r="K1343" s="75">
        <f t="shared" si="116"/>
        <v>0</v>
      </c>
      <c r="L1343" s="76">
        <f>+IF(CONSOLIDADO[[#This Row],[Codigo Municipio]]=E1342,CONSOLIDADO[[#This Row],[Recuperados Diarios]]+L1342,CONSOLIDADO[[#This Row],[Recuperados Diarios]])</f>
        <v>2</v>
      </c>
      <c r="M1343" s="77" cm="1">
        <f t="array" ref="M1343">+IFERROR(IF(CONSOLIDADO[[#This Row],[Día]]&lt;14,0,INDEX(CONSOLIDADO[Casos Diarios],ROW()-14,1)),0)</f>
        <v>0</v>
      </c>
      <c r="N1343" s="72">
        <f>+IF(CONSOLIDADO[[#This Row],[Clave]]="710143893",1,IF(OR(CONSOLIDADO[[#This Row],[Casos Acumulados]]&gt;0,CONSOLIDADO[[#This Row],[Muertes]]&gt;0),N1342+1,I1343))</f>
        <v>156</v>
      </c>
      <c r="O1343" s="69">
        <f>+IFERROR(VLOOKUP($G1343,TDMuertes!$C$2:$E$534,3,0),0)</f>
        <v>0</v>
      </c>
      <c r="P1343" s="94" t="str">
        <f t="shared" ca="1" si="117"/>
        <v>OUT TIME</v>
      </c>
      <c r="Q1343" s="78">
        <f>+IFERROR(VLOOKUP(CONSOLIDADO[[#This Row],[Codigo Municipio]],TDDia!$A$4:$B$394,2,0),0)</f>
        <v>0</v>
      </c>
    </row>
    <row r="1344" spans="2:17" ht="14.45">
      <c r="B1344">
        <f t="shared" si="114"/>
        <v>7</v>
      </c>
      <c r="C1344" s="69" t="str" cm="1">
        <f t="array" ref="C1344">+INDEX(Table_4[[Departamento]:[Municipio]],FINAL!$B1344,1)</f>
        <v>Atlántida</v>
      </c>
      <c r="D1344" s="69" t="str" cm="1">
        <f t="array" ref="D1344">+INDEX(Table_4[[Departamento]:[Municipio]],FINAL!$B1344,4)</f>
        <v>Tela</v>
      </c>
      <c r="E1344" s="69" t="str" cm="1">
        <f t="array" ref="E1344">+INDEX(Table_4[[Departamento]:[Municipio]],FINAL!$B1344,3)</f>
        <v>0107</v>
      </c>
      <c r="F1344" s="96">
        <f t="shared" si="113"/>
        <v>44077</v>
      </c>
      <c r="G1344" s="71" t="str">
        <f>+CONSOLIDADO[[#This Row],[Codigo Municipio]]&amp;CONSOLIDADO[[#This Row],[Fecha]]</f>
        <v>010744077</v>
      </c>
      <c r="H1344" s="72">
        <f>+IFERROR(VLOOKUP($G1344,TDAcumula!$C$2:$E$2027,3,0),0)</f>
        <v>0</v>
      </c>
      <c r="I1344" s="73">
        <f t="shared" si="115"/>
        <v>2</v>
      </c>
      <c r="J1344" s="74">
        <f>+IF(CONSOLIDADO[[#This Row],[Codigo Municipio]]=E1343,CONSOLIDADO[[#This Row],[Fallecidos Diarios]]+J1343,CONSOLIDADO[[#This Row],[Fallecidos Diarios]])</f>
        <v>0</v>
      </c>
      <c r="K1344" s="75">
        <f t="shared" si="116"/>
        <v>0</v>
      </c>
      <c r="L1344" s="76">
        <f>+IF(CONSOLIDADO[[#This Row],[Codigo Municipio]]=E1343,CONSOLIDADO[[#This Row],[Recuperados Diarios]]+L1343,CONSOLIDADO[[#This Row],[Recuperados Diarios]])</f>
        <v>2</v>
      </c>
      <c r="M1344" s="77" cm="1">
        <f t="array" ref="M1344">+IFERROR(IF(CONSOLIDADO[[#This Row],[Día]]&lt;14,0,INDEX(CONSOLIDADO[Casos Diarios],ROW()-14,1)),0)</f>
        <v>0</v>
      </c>
      <c r="N1344" s="72">
        <f>+IF(CONSOLIDADO[[#This Row],[Clave]]="710143893",1,IF(OR(CONSOLIDADO[[#This Row],[Casos Acumulados]]&gt;0,CONSOLIDADO[[#This Row],[Muertes]]&gt;0),N1343+1,I1344))</f>
        <v>157</v>
      </c>
      <c r="O1344" s="69">
        <f>+IFERROR(VLOOKUP($G1344,TDMuertes!$C$2:$E$534,3,0),0)</f>
        <v>0</v>
      </c>
      <c r="P1344" s="94" t="str">
        <f t="shared" ca="1" si="117"/>
        <v>OUT TIME</v>
      </c>
      <c r="Q1344" s="78">
        <f>+IFERROR(VLOOKUP(CONSOLIDADO[[#This Row],[Codigo Municipio]],TDDia!$A$4:$B$394,2,0),0)</f>
        <v>0</v>
      </c>
    </row>
    <row r="1345" spans="2:17" ht="14.45">
      <c r="B1345">
        <f t="shared" si="114"/>
        <v>7</v>
      </c>
      <c r="C1345" s="69" t="str" cm="1">
        <f t="array" ref="C1345">+INDEX(Table_4[[Departamento]:[Municipio]],FINAL!$B1345,1)</f>
        <v>Atlántida</v>
      </c>
      <c r="D1345" s="69" t="str" cm="1">
        <f t="array" ref="D1345">+INDEX(Table_4[[Departamento]:[Municipio]],FINAL!$B1345,4)</f>
        <v>Tela</v>
      </c>
      <c r="E1345" s="69" t="str" cm="1">
        <f t="array" ref="E1345">+INDEX(Table_4[[Departamento]:[Municipio]],FINAL!$B1345,3)</f>
        <v>0107</v>
      </c>
      <c r="F1345" s="96">
        <f t="shared" si="113"/>
        <v>44078</v>
      </c>
      <c r="G1345" s="71" t="str">
        <f>+CONSOLIDADO[[#This Row],[Codigo Municipio]]&amp;CONSOLIDADO[[#This Row],[Fecha]]</f>
        <v>010744078</v>
      </c>
      <c r="H1345" s="72">
        <f>+IFERROR(VLOOKUP($G1345,TDAcumula!$C$2:$E$2027,3,0),0)</f>
        <v>0</v>
      </c>
      <c r="I1345" s="73">
        <f t="shared" si="115"/>
        <v>2</v>
      </c>
      <c r="J1345" s="74">
        <f>+IF(CONSOLIDADO[[#This Row],[Codigo Municipio]]=E1344,CONSOLIDADO[[#This Row],[Fallecidos Diarios]]+J1344,CONSOLIDADO[[#This Row],[Fallecidos Diarios]])</f>
        <v>0</v>
      </c>
      <c r="K1345" s="75">
        <f t="shared" si="116"/>
        <v>0</v>
      </c>
      <c r="L1345" s="76">
        <f>+IF(CONSOLIDADO[[#This Row],[Codigo Municipio]]=E1344,CONSOLIDADO[[#This Row],[Recuperados Diarios]]+L1344,CONSOLIDADO[[#This Row],[Recuperados Diarios]])</f>
        <v>2</v>
      </c>
      <c r="M1345" s="77" cm="1">
        <f t="array" ref="M1345">+IFERROR(IF(CONSOLIDADO[[#This Row],[Día]]&lt;14,0,INDEX(CONSOLIDADO[Casos Diarios],ROW()-14,1)),0)</f>
        <v>0</v>
      </c>
      <c r="N1345" s="72">
        <f>+IF(CONSOLIDADO[[#This Row],[Clave]]="710143893",1,IF(OR(CONSOLIDADO[[#This Row],[Casos Acumulados]]&gt;0,CONSOLIDADO[[#This Row],[Muertes]]&gt;0),N1344+1,I1345))</f>
        <v>158</v>
      </c>
      <c r="O1345" s="69">
        <f>+IFERROR(VLOOKUP($G1345,TDMuertes!$C$2:$E$534,3,0),0)</f>
        <v>0</v>
      </c>
      <c r="P1345" s="94" t="str">
        <f t="shared" ca="1" si="117"/>
        <v>OUT TIME</v>
      </c>
      <c r="Q1345" s="78">
        <f>+IFERROR(VLOOKUP(CONSOLIDADO[[#This Row],[Codigo Municipio]],TDDia!$A$4:$B$394,2,0),0)</f>
        <v>0</v>
      </c>
    </row>
    <row r="1346" spans="2:17" ht="14.45">
      <c r="B1346">
        <f t="shared" si="114"/>
        <v>7</v>
      </c>
      <c r="C1346" s="69" t="str" cm="1">
        <f t="array" ref="C1346">+INDEX(Table_4[[Departamento]:[Municipio]],FINAL!$B1346,1)</f>
        <v>Atlántida</v>
      </c>
      <c r="D1346" s="69" t="str" cm="1">
        <f t="array" ref="D1346">+INDEX(Table_4[[Departamento]:[Municipio]],FINAL!$B1346,4)</f>
        <v>Tela</v>
      </c>
      <c r="E1346" s="69" t="str" cm="1">
        <f t="array" ref="E1346">+INDEX(Table_4[[Departamento]:[Municipio]],FINAL!$B1346,3)</f>
        <v>0107</v>
      </c>
      <c r="F1346" s="96">
        <f t="shared" ref="F1346:F1409" si="118">+F1153</f>
        <v>44079</v>
      </c>
      <c r="G1346" s="71" t="str">
        <f>+CONSOLIDADO[[#This Row],[Codigo Municipio]]&amp;CONSOLIDADO[[#This Row],[Fecha]]</f>
        <v>010744079</v>
      </c>
      <c r="H1346" s="72">
        <f>+IFERROR(VLOOKUP($G1346,TDAcumula!$C$2:$E$2027,3,0),0)</f>
        <v>0</v>
      </c>
      <c r="I1346" s="73">
        <f t="shared" si="115"/>
        <v>2</v>
      </c>
      <c r="J1346" s="74">
        <f>+IF(CONSOLIDADO[[#This Row],[Codigo Municipio]]=E1345,CONSOLIDADO[[#This Row],[Fallecidos Diarios]]+J1345,CONSOLIDADO[[#This Row],[Fallecidos Diarios]])</f>
        <v>0</v>
      </c>
      <c r="K1346" s="75">
        <f t="shared" si="116"/>
        <v>0</v>
      </c>
      <c r="L1346" s="76">
        <f>+IF(CONSOLIDADO[[#This Row],[Codigo Municipio]]=E1345,CONSOLIDADO[[#This Row],[Recuperados Diarios]]+L1345,CONSOLIDADO[[#This Row],[Recuperados Diarios]])</f>
        <v>2</v>
      </c>
      <c r="M1346" s="77" cm="1">
        <f t="array" ref="M1346">+IFERROR(IF(CONSOLIDADO[[#This Row],[Día]]&lt;14,0,INDEX(CONSOLIDADO[Casos Diarios],ROW()-14,1)),0)</f>
        <v>0</v>
      </c>
      <c r="N1346" s="72">
        <f>+IF(CONSOLIDADO[[#This Row],[Clave]]="710143893",1,IF(OR(CONSOLIDADO[[#This Row],[Casos Acumulados]]&gt;0,CONSOLIDADO[[#This Row],[Muertes]]&gt;0),N1345+1,I1346))</f>
        <v>159</v>
      </c>
      <c r="O1346" s="69">
        <f>+IFERROR(VLOOKUP($G1346,TDMuertes!$C$2:$E$534,3,0),0)</f>
        <v>0</v>
      </c>
      <c r="P1346" s="94" t="str">
        <f t="shared" ca="1" si="117"/>
        <v>OUT TIME</v>
      </c>
      <c r="Q1346" s="78">
        <f>+IFERROR(VLOOKUP(CONSOLIDADO[[#This Row],[Codigo Municipio]],TDDia!$A$4:$B$394,2,0),0)</f>
        <v>0</v>
      </c>
    </row>
    <row r="1347" spans="2:17" ht="14.45">
      <c r="B1347">
        <f t="shared" si="114"/>
        <v>7</v>
      </c>
      <c r="C1347" s="69" t="str" cm="1">
        <f t="array" ref="C1347">+INDEX(Table_4[[Departamento]:[Municipio]],FINAL!$B1347,1)</f>
        <v>Atlántida</v>
      </c>
      <c r="D1347" s="69" t="str" cm="1">
        <f t="array" ref="D1347">+INDEX(Table_4[[Departamento]:[Municipio]],FINAL!$B1347,4)</f>
        <v>Tela</v>
      </c>
      <c r="E1347" s="69" t="str" cm="1">
        <f t="array" ref="E1347">+INDEX(Table_4[[Departamento]:[Municipio]],FINAL!$B1347,3)</f>
        <v>0107</v>
      </c>
      <c r="F1347" s="96">
        <f t="shared" si="118"/>
        <v>44080</v>
      </c>
      <c r="G1347" s="71" t="str">
        <f>+CONSOLIDADO[[#This Row],[Codigo Municipio]]&amp;CONSOLIDADO[[#This Row],[Fecha]]</f>
        <v>010744080</v>
      </c>
      <c r="H1347" s="72">
        <f>+IFERROR(VLOOKUP($G1347,TDAcumula!$C$2:$E$2027,3,0),0)</f>
        <v>0</v>
      </c>
      <c r="I1347" s="73">
        <f t="shared" si="115"/>
        <v>2</v>
      </c>
      <c r="J1347" s="74">
        <f>+IF(CONSOLIDADO[[#This Row],[Codigo Municipio]]=E1346,CONSOLIDADO[[#This Row],[Fallecidos Diarios]]+J1346,CONSOLIDADO[[#This Row],[Fallecidos Diarios]])</f>
        <v>0</v>
      </c>
      <c r="K1347" s="75">
        <f t="shared" si="116"/>
        <v>0</v>
      </c>
      <c r="L1347" s="76">
        <f>+IF(CONSOLIDADO[[#This Row],[Codigo Municipio]]=E1346,CONSOLIDADO[[#This Row],[Recuperados Diarios]]+L1346,CONSOLIDADO[[#This Row],[Recuperados Diarios]])</f>
        <v>2</v>
      </c>
      <c r="M1347" s="77" cm="1">
        <f t="array" ref="M1347">+IFERROR(IF(CONSOLIDADO[[#This Row],[Día]]&lt;14,0,INDEX(CONSOLIDADO[Casos Diarios],ROW()-14,1)),0)</f>
        <v>0</v>
      </c>
      <c r="N1347" s="72">
        <f>+IF(CONSOLIDADO[[#This Row],[Clave]]="710143893",1,IF(OR(CONSOLIDADO[[#This Row],[Casos Acumulados]]&gt;0,CONSOLIDADO[[#This Row],[Muertes]]&gt;0),N1346+1,I1347))</f>
        <v>160</v>
      </c>
      <c r="O1347" s="69">
        <f>+IFERROR(VLOOKUP($G1347,TDMuertes!$C$2:$E$534,3,0),0)</f>
        <v>0</v>
      </c>
      <c r="P1347" s="94" t="str">
        <f t="shared" ca="1" si="117"/>
        <v>OUT TIME</v>
      </c>
      <c r="Q1347" s="78">
        <f>+IFERROR(VLOOKUP(CONSOLIDADO[[#This Row],[Codigo Municipio]],TDDia!$A$4:$B$394,2,0),0)</f>
        <v>0</v>
      </c>
    </row>
    <row r="1348" spans="2:17" ht="14.45">
      <c r="B1348">
        <f t="shared" si="114"/>
        <v>7</v>
      </c>
      <c r="C1348" s="69" t="str" cm="1">
        <f t="array" ref="C1348">+INDEX(Table_4[[Departamento]:[Municipio]],FINAL!$B1348,1)</f>
        <v>Atlántida</v>
      </c>
      <c r="D1348" s="69" t="str" cm="1">
        <f t="array" ref="D1348">+INDEX(Table_4[[Departamento]:[Municipio]],FINAL!$B1348,4)</f>
        <v>Tela</v>
      </c>
      <c r="E1348" s="69" t="str" cm="1">
        <f t="array" ref="E1348">+INDEX(Table_4[[Departamento]:[Municipio]],FINAL!$B1348,3)</f>
        <v>0107</v>
      </c>
      <c r="F1348" s="96">
        <f t="shared" si="118"/>
        <v>44081</v>
      </c>
      <c r="G1348" s="71" t="str">
        <f>+CONSOLIDADO[[#This Row],[Codigo Municipio]]&amp;CONSOLIDADO[[#This Row],[Fecha]]</f>
        <v>010744081</v>
      </c>
      <c r="H1348" s="72">
        <f>+IFERROR(VLOOKUP($G1348,TDAcumula!$C$2:$E$2027,3,0),0)</f>
        <v>0</v>
      </c>
      <c r="I1348" s="73">
        <f t="shared" si="115"/>
        <v>2</v>
      </c>
      <c r="J1348" s="74">
        <f>+IF(CONSOLIDADO[[#This Row],[Codigo Municipio]]=E1347,CONSOLIDADO[[#This Row],[Fallecidos Diarios]]+J1347,CONSOLIDADO[[#This Row],[Fallecidos Diarios]])</f>
        <v>0</v>
      </c>
      <c r="K1348" s="75">
        <f t="shared" si="116"/>
        <v>0</v>
      </c>
      <c r="L1348" s="76">
        <f>+IF(CONSOLIDADO[[#This Row],[Codigo Municipio]]=E1347,CONSOLIDADO[[#This Row],[Recuperados Diarios]]+L1347,CONSOLIDADO[[#This Row],[Recuperados Diarios]])</f>
        <v>2</v>
      </c>
      <c r="M1348" s="77" cm="1">
        <f t="array" ref="M1348">+IFERROR(IF(CONSOLIDADO[[#This Row],[Día]]&lt;14,0,INDEX(CONSOLIDADO[Casos Diarios],ROW()-14,1)),0)</f>
        <v>0</v>
      </c>
      <c r="N1348" s="72">
        <f>+IF(CONSOLIDADO[[#This Row],[Clave]]="710143893",1,IF(OR(CONSOLIDADO[[#This Row],[Casos Acumulados]]&gt;0,CONSOLIDADO[[#This Row],[Muertes]]&gt;0),N1347+1,I1348))</f>
        <v>161</v>
      </c>
      <c r="O1348" s="69">
        <f>+IFERROR(VLOOKUP($G1348,TDMuertes!$C$2:$E$534,3,0),0)</f>
        <v>0</v>
      </c>
      <c r="P1348" s="94" t="str">
        <f t="shared" ca="1" si="117"/>
        <v>OUT TIME</v>
      </c>
      <c r="Q1348" s="78">
        <f>+IFERROR(VLOOKUP(CONSOLIDADO[[#This Row],[Codigo Municipio]],TDDia!$A$4:$B$394,2,0),0)</f>
        <v>0</v>
      </c>
    </row>
    <row r="1349" spans="2:17" ht="14.45">
      <c r="B1349">
        <f t="shared" ref="B1349:B1412" si="119">+IF(F1348=44085,B1348+1,B1348)</f>
        <v>7</v>
      </c>
      <c r="C1349" s="69" t="str" cm="1">
        <f t="array" ref="C1349">+INDEX(Table_4[[Departamento]:[Municipio]],FINAL!$B1349,1)</f>
        <v>Atlántida</v>
      </c>
      <c r="D1349" s="69" t="str" cm="1">
        <f t="array" ref="D1349">+INDEX(Table_4[[Departamento]:[Municipio]],FINAL!$B1349,4)</f>
        <v>Tela</v>
      </c>
      <c r="E1349" s="69" t="str" cm="1">
        <f t="array" ref="E1349">+INDEX(Table_4[[Departamento]:[Municipio]],FINAL!$B1349,3)</f>
        <v>0107</v>
      </c>
      <c r="F1349" s="96">
        <f t="shared" si="118"/>
        <v>44082</v>
      </c>
      <c r="G1349" s="71" t="str">
        <f>+CONSOLIDADO[[#This Row],[Codigo Municipio]]&amp;CONSOLIDADO[[#This Row],[Fecha]]</f>
        <v>010744082</v>
      </c>
      <c r="H1349" s="72">
        <f>+IFERROR(VLOOKUP($G1349,TDAcumula!$C$2:$E$2027,3,0),0)</f>
        <v>0</v>
      </c>
      <c r="I1349" s="73">
        <f t="shared" si="115"/>
        <v>2</v>
      </c>
      <c r="J1349" s="74">
        <f>+IF(CONSOLIDADO[[#This Row],[Codigo Municipio]]=E1348,CONSOLIDADO[[#This Row],[Fallecidos Diarios]]+J1348,CONSOLIDADO[[#This Row],[Fallecidos Diarios]])</f>
        <v>0</v>
      </c>
      <c r="K1349" s="75">
        <f t="shared" si="116"/>
        <v>0</v>
      </c>
      <c r="L1349" s="76">
        <f>+IF(CONSOLIDADO[[#This Row],[Codigo Municipio]]=E1348,CONSOLIDADO[[#This Row],[Recuperados Diarios]]+L1348,CONSOLIDADO[[#This Row],[Recuperados Diarios]])</f>
        <v>2</v>
      </c>
      <c r="M1349" s="77" cm="1">
        <f t="array" ref="M1349">+IFERROR(IF(CONSOLIDADO[[#This Row],[Día]]&lt;14,0,INDEX(CONSOLIDADO[Casos Diarios],ROW()-14,1)),0)</f>
        <v>0</v>
      </c>
      <c r="N1349" s="72">
        <f>+IF(CONSOLIDADO[[#This Row],[Clave]]="710143893",1,IF(OR(CONSOLIDADO[[#This Row],[Casos Acumulados]]&gt;0,CONSOLIDADO[[#This Row],[Muertes]]&gt;0),N1348+1,I1349))</f>
        <v>162</v>
      </c>
      <c r="O1349" s="69">
        <f>+IFERROR(VLOOKUP($G1349,TDMuertes!$C$2:$E$534,3,0),0)</f>
        <v>0</v>
      </c>
      <c r="P1349" s="94" t="str">
        <f t="shared" ca="1" si="117"/>
        <v>OUT TIME</v>
      </c>
      <c r="Q1349" s="78">
        <f>+IFERROR(VLOOKUP(CONSOLIDADO[[#This Row],[Codigo Municipio]],TDDia!$A$4:$B$394,2,0),0)</f>
        <v>0</v>
      </c>
    </row>
    <row r="1350" spans="2:17" ht="14.45">
      <c r="B1350">
        <f t="shared" si="119"/>
        <v>7</v>
      </c>
      <c r="C1350" s="69" t="str" cm="1">
        <f t="array" ref="C1350">+INDEX(Table_4[[Departamento]:[Municipio]],FINAL!$B1350,1)</f>
        <v>Atlántida</v>
      </c>
      <c r="D1350" s="69" t="str" cm="1">
        <f t="array" ref="D1350">+INDEX(Table_4[[Departamento]:[Municipio]],FINAL!$B1350,4)</f>
        <v>Tela</v>
      </c>
      <c r="E1350" s="69" t="str" cm="1">
        <f t="array" ref="E1350">+INDEX(Table_4[[Departamento]:[Municipio]],FINAL!$B1350,3)</f>
        <v>0107</v>
      </c>
      <c r="F1350" s="96">
        <f t="shared" si="118"/>
        <v>44083</v>
      </c>
      <c r="G1350" s="71" t="str">
        <f>+CONSOLIDADO[[#This Row],[Codigo Municipio]]&amp;CONSOLIDADO[[#This Row],[Fecha]]</f>
        <v>010744083</v>
      </c>
      <c r="H1350" s="72">
        <f>+IFERROR(VLOOKUP($G1350,TDAcumula!$C$2:$E$2027,3,0),0)</f>
        <v>0</v>
      </c>
      <c r="I1350" s="73">
        <f t="shared" si="115"/>
        <v>2</v>
      </c>
      <c r="J1350" s="74">
        <f>+IF(CONSOLIDADO[[#This Row],[Codigo Municipio]]=E1349,CONSOLIDADO[[#This Row],[Fallecidos Diarios]]+J1349,CONSOLIDADO[[#This Row],[Fallecidos Diarios]])</f>
        <v>0</v>
      </c>
      <c r="K1350" s="75">
        <f t="shared" si="116"/>
        <v>0</v>
      </c>
      <c r="L1350" s="76">
        <f>+IF(CONSOLIDADO[[#This Row],[Codigo Municipio]]=E1349,CONSOLIDADO[[#This Row],[Recuperados Diarios]]+L1349,CONSOLIDADO[[#This Row],[Recuperados Diarios]])</f>
        <v>2</v>
      </c>
      <c r="M1350" s="77" cm="1">
        <f t="array" ref="M1350">+IFERROR(IF(CONSOLIDADO[[#This Row],[Día]]&lt;14,0,INDEX(CONSOLIDADO[Casos Diarios],ROW()-14,1)),0)</f>
        <v>0</v>
      </c>
      <c r="N1350" s="72">
        <f>+IF(CONSOLIDADO[[#This Row],[Clave]]="710143893",1,IF(OR(CONSOLIDADO[[#This Row],[Casos Acumulados]]&gt;0,CONSOLIDADO[[#This Row],[Muertes]]&gt;0),N1349+1,I1350))</f>
        <v>163</v>
      </c>
      <c r="O1350" s="69">
        <f>+IFERROR(VLOOKUP($G1350,TDMuertes!$C$2:$E$534,3,0),0)</f>
        <v>0</v>
      </c>
      <c r="P1350" s="94" t="str">
        <f t="shared" ca="1" si="117"/>
        <v>OUT TIME</v>
      </c>
      <c r="Q1350" s="78">
        <f>+IFERROR(VLOOKUP(CONSOLIDADO[[#This Row],[Codigo Municipio]],TDDia!$A$4:$B$394,2,0),0)</f>
        <v>0</v>
      </c>
    </row>
    <row r="1351" spans="2:17" ht="14.45">
      <c r="B1351">
        <f t="shared" si="119"/>
        <v>7</v>
      </c>
      <c r="C1351" s="69" t="str" cm="1">
        <f t="array" ref="C1351">+INDEX(Table_4[[Departamento]:[Municipio]],FINAL!$B1351,1)</f>
        <v>Atlántida</v>
      </c>
      <c r="D1351" s="69" t="str" cm="1">
        <f t="array" ref="D1351">+INDEX(Table_4[[Departamento]:[Municipio]],FINAL!$B1351,4)</f>
        <v>Tela</v>
      </c>
      <c r="E1351" s="69" t="str" cm="1">
        <f t="array" ref="E1351">+INDEX(Table_4[[Departamento]:[Municipio]],FINAL!$B1351,3)</f>
        <v>0107</v>
      </c>
      <c r="F1351" s="96">
        <f t="shared" si="118"/>
        <v>44084</v>
      </c>
      <c r="G1351" s="71" t="str">
        <f>+CONSOLIDADO[[#This Row],[Codigo Municipio]]&amp;CONSOLIDADO[[#This Row],[Fecha]]</f>
        <v>010744084</v>
      </c>
      <c r="H1351" s="72">
        <f>+IFERROR(VLOOKUP($G1351,TDAcumula!$C$2:$E$2027,3,0),0)</f>
        <v>0</v>
      </c>
      <c r="I1351" s="73">
        <f t="shared" si="115"/>
        <v>2</v>
      </c>
      <c r="J1351" s="74">
        <f>+IF(CONSOLIDADO[[#This Row],[Codigo Municipio]]=E1350,CONSOLIDADO[[#This Row],[Fallecidos Diarios]]+J1350,CONSOLIDADO[[#This Row],[Fallecidos Diarios]])</f>
        <v>0</v>
      </c>
      <c r="K1351" s="75">
        <f t="shared" si="116"/>
        <v>0</v>
      </c>
      <c r="L1351" s="76">
        <f>+IF(CONSOLIDADO[[#This Row],[Codigo Municipio]]=E1350,CONSOLIDADO[[#This Row],[Recuperados Diarios]]+L1350,CONSOLIDADO[[#This Row],[Recuperados Diarios]])</f>
        <v>2</v>
      </c>
      <c r="M1351" s="77" cm="1">
        <f t="array" ref="M1351">+IFERROR(IF(CONSOLIDADO[[#This Row],[Día]]&lt;14,0,INDEX(CONSOLIDADO[Casos Diarios],ROW()-14,1)),0)</f>
        <v>0</v>
      </c>
      <c r="N1351" s="72">
        <f>+IF(CONSOLIDADO[[#This Row],[Clave]]="710143893",1,IF(OR(CONSOLIDADO[[#This Row],[Casos Acumulados]]&gt;0,CONSOLIDADO[[#This Row],[Muertes]]&gt;0),N1350+1,I1351))</f>
        <v>164</v>
      </c>
      <c r="O1351" s="69">
        <f>+IFERROR(VLOOKUP($G1351,TDMuertes!$C$2:$E$534,3,0),0)</f>
        <v>0</v>
      </c>
      <c r="P1351" s="94" t="str">
        <f t="shared" ca="1" si="117"/>
        <v>OUT TIME</v>
      </c>
      <c r="Q1351" s="78">
        <f>+IFERROR(VLOOKUP(CONSOLIDADO[[#This Row],[Codigo Municipio]],TDDia!$A$4:$B$394,2,0),0)</f>
        <v>0</v>
      </c>
    </row>
    <row r="1352" spans="2:17" ht="14.45">
      <c r="B1352">
        <f t="shared" si="119"/>
        <v>7</v>
      </c>
      <c r="C1352" s="69" t="str" cm="1">
        <f t="array" ref="C1352">+INDEX(Table_4[[Departamento]:[Municipio]],FINAL!$B1352,1)</f>
        <v>Atlántida</v>
      </c>
      <c r="D1352" s="69" t="str" cm="1">
        <f t="array" ref="D1352">+INDEX(Table_4[[Departamento]:[Municipio]],FINAL!$B1352,4)</f>
        <v>Tela</v>
      </c>
      <c r="E1352" s="69" t="str" cm="1">
        <f t="array" ref="E1352">+INDEX(Table_4[[Departamento]:[Municipio]],FINAL!$B1352,3)</f>
        <v>0107</v>
      </c>
      <c r="F1352" s="96">
        <f t="shared" si="118"/>
        <v>44085</v>
      </c>
      <c r="G1352" s="71" t="str">
        <f>+CONSOLIDADO[[#This Row],[Codigo Municipio]]&amp;CONSOLIDADO[[#This Row],[Fecha]]</f>
        <v>010744085</v>
      </c>
      <c r="H1352" s="72">
        <f>+IFERROR(VLOOKUP($G1352,TDAcumula!$C$2:$E$2027,3,0),0)</f>
        <v>0</v>
      </c>
      <c r="I1352" s="73">
        <f t="shared" si="115"/>
        <v>2</v>
      </c>
      <c r="J1352" s="74">
        <f>+IF(CONSOLIDADO[[#This Row],[Codigo Municipio]]=E1351,CONSOLIDADO[[#This Row],[Fallecidos Diarios]]+J1351,CONSOLIDADO[[#This Row],[Fallecidos Diarios]])</f>
        <v>0</v>
      </c>
      <c r="K1352" s="75">
        <f t="shared" si="116"/>
        <v>0</v>
      </c>
      <c r="L1352" s="76">
        <f>+IF(CONSOLIDADO[[#This Row],[Codigo Municipio]]=E1351,CONSOLIDADO[[#This Row],[Recuperados Diarios]]+L1351,CONSOLIDADO[[#This Row],[Recuperados Diarios]])</f>
        <v>2</v>
      </c>
      <c r="M1352" s="77" cm="1">
        <f t="array" ref="M1352">+IFERROR(IF(CONSOLIDADO[[#This Row],[Día]]&lt;14,0,INDEX(CONSOLIDADO[Casos Diarios],ROW()-14,1)),0)</f>
        <v>0</v>
      </c>
      <c r="N1352" s="72">
        <f>+IF(CONSOLIDADO[[#This Row],[Clave]]="710143893",1,IF(OR(CONSOLIDADO[[#This Row],[Casos Acumulados]]&gt;0,CONSOLIDADO[[#This Row],[Muertes]]&gt;0),N1351+1,I1352))</f>
        <v>165</v>
      </c>
      <c r="O1352" s="69">
        <f>+IFERROR(VLOOKUP($G1352,TDMuertes!$C$2:$E$534,3,0),0)</f>
        <v>0</v>
      </c>
      <c r="P1352" s="94" t="str">
        <f t="shared" ca="1" si="117"/>
        <v>OUT TIME</v>
      </c>
      <c r="Q1352" s="78">
        <f>+IFERROR(VLOOKUP(CONSOLIDADO[[#This Row],[Codigo Municipio]],TDDia!$A$4:$B$394,2,0),0)</f>
        <v>0</v>
      </c>
    </row>
    <row r="1353" spans="2:17" ht="14.45">
      <c r="B1353">
        <f t="shared" si="119"/>
        <v>8</v>
      </c>
      <c r="C1353" s="69" t="str" cm="1">
        <f t="array" ref="C1353">+INDEX(Table_4[[Departamento]:[Municipio]],FINAL!$B1353,1)</f>
        <v>Atlántida</v>
      </c>
      <c r="D1353" s="69" t="str" cm="1">
        <f t="array" ref="D1353">+INDEX(Table_4[[Departamento]:[Municipio]],FINAL!$B1353,4)</f>
        <v>Arizona</v>
      </c>
      <c r="E1353" s="69" t="str" cm="1">
        <f t="array" ref="E1353">+INDEX(Table_4[[Departamento]:[Municipio]],FINAL!$B1353,3)</f>
        <v>0108</v>
      </c>
      <c r="F1353" s="96">
        <f t="shared" si="118"/>
        <v>43893</v>
      </c>
      <c r="G1353" s="71" t="str">
        <f>+CONSOLIDADO[[#This Row],[Codigo Municipio]]&amp;CONSOLIDADO[[#This Row],[Fecha]]</f>
        <v>010843893</v>
      </c>
      <c r="H1353" s="72">
        <f>+IFERROR(VLOOKUP($G1353,TDAcumula!$C$2:$E$2027,3,0),0)</f>
        <v>0</v>
      </c>
      <c r="I1353" s="73">
        <f t="shared" si="115"/>
        <v>0</v>
      </c>
      <c r="J1353" s="74">
        <f>+IF(CONSOLIDADO[[#This Row],[Codigo Municipio]]=E1352,CONSOLIDADO[[#This Row],[Fallecidos Diarios]]+J1352,CONSOLIDADO[[#This Row],[Fallecidos Diarios]])</f>
        <v>0</v>
      </c>
      <c r="K1353" s="75">
        <f t="shared" si="116"/>
        <v>0</v>
      </c>
      <c r="L1353" s="76">
        <f>+IF(CONSOLIDADO[[#This Row],[Codigo Municipio]]=E1352,CONSOLIDADO[[#This Row],[Recuperados Diarios]]+L1352,CONSOLIDADO[[#This Row],[Recuperados Diarios]])</f>
        <v>0</v>
      </c>
      <c r="M1353" s="77" cm="1">
        <f t="array" ref="M1353">+IFERROR(IF(CONSOLIDADO[[#This Row],[Día]]&lt;14,0,INDEX(CONSOLIDADO[Casos Diarios],ROW()-14,1)),0)</f>
        <v>0</v>
      </c>
      <c r="N1353" s="72">
        <f>+IF(CONSOLIDADO[[#This Row],[Clave]]="710143893",1,IF(OR(CONSOLIDADO[[#This Row],[Casos Acumulados]]&gt;0,CONSOLIDADO[[#This Row],[Muertes]]&gt;0),N1352+1,I1353))</f>
        <v>0</v>
      </c>
      <c r="O1353" s="69">
        <f>+IFERROR(VLOOKUP($G1353,TDMuertes!$C$2:$E$534,3,0),0)</f>
        <v>0</v>
      </c>
      <c r="P1353" s="94" t="str">
        <f t="shared" ca="1" si="117"/>
        <v>OFF</v>
      </c>
      <c r="Q1353" s="78">
        <f>+IFERROR(VLOOKUP(CONSOLIDADO[[#This Row],[Codigo Municipio]],TDDia!$A$4:$B$394,2,0),0)</f>
        <v>0</v>
      </c>
    </row>
    <row r="1354" spans="2:17" ht="14.45">
      <c r="B1354">
        <f t="shared" si="119"/>
        <v>8</v>
      </c>
      <c r="C1354" s="69" t="str" cm="1">
        <f t="array" ref="C1354">+INDEX(Table_4[[Departamento]:[Municipio]],FINAL!$B1354,1)</f>
        <v>Atlántida</v>
      </c>
      <c r="D1354" s="69" t="str" cm="1">
        <f t="array" ref="D1354">+INDEX(Table_4[[Departamento]:[Municipio]],FINAL!$B1354,4)</f>
        <v>Arizona</v>
      </c>
      <c r="E1354" s="69" t="str" cm="1">
        <f t="array" ref="E1354">+INDEX(Table_4[[Departamento]:[Municipio]],FINAL!$B1354,3)</f>
        <v>0108</v>
      </c>
      <c r="F1354" s="96">
        <f t="shared" si="118"/>
        <v>43894</v>
      </c>
      <c r="G1354" s="71" t="str">
        <f>+CONSOLIDADO[[#This Row],[Codigo Municipio]]&amp;CONSOLIDADO[[#This Row],[Fecha]]</f>
        <v>010843894</v>
      </c>
      <c r="H1354" s="72">
        <f>+IFERROR(VLOOKUP($G1354,TDAcumula!$C$2:$E$2027,3,0),0)</f>
        <v>0</v>
      </c>
      <c r="I1354" s="73">
        <f t="shared" si="115"/>
        <v>0</v>
      </c>
      <c r="J1354" s="74">
        <f>+IF(CONSOLIDADO[[#This Row],[Codigo Municipio]]=E1353,CONSOLIDADO[[#This Row],[Fallecidos Diarios]]+J1353,CONSOLIDADO[[#This Row],[Fallecidos Diarios]])</f>
        <v>0</v>
      </c>
      <c r="K1354" s="75">
        <f t="shared" si="116"/>
        <v>0</v>
      </c>
      <c r="L1354" s="76">
        <f>+IF(CONSOLIDADO[[#This Row],[Codigo Municipio]]=E1353,CONSOLIDADO[[#This Row],[Recuperados Diarios]]+L1353,CONSOLIDADO[[#This Row],[Recuperados Diarios]])</f>
        <v>0</v>
      </c>
      <c r="M1354" s="77" cm="1">
        <f t="array" ref="M1354">+IFERROR(IF(CONSOLIDADO[[#This Row],[Día]]&lt;14,0,INDEX(CONSOLIDADO[Casos Diarios],ROW()-14,1)),0)</f>
        <v>0</v>
      </c>
      <c r="N1354" s="72">
        <f>+IF(CONSOLIDADO[[#This Row],[Clave]]="710143893",1,IF(OR(CONSOLIDADO[[#This Row],[Casos Acumulados]]&gt;0,CONSOLIDADO[[#This Row],[Muertes]]&gt;0),N1353+1,I1354))</f>
        <v>0</v>
      </c>
      <c r="O1354" s="69">
        <f>+IFERROR(VLOOKUP($G1354,TDMuertes!$C$2:$E$534,3,0),0)</f>
        <v>0</v>
      </c>
      <c r="P1354" s="94" t="str">
        <f t="shared" ca="1" si="117"/>
        <v>OFF</v>
      </c>
      <c r="Q1354" s="78">
        <f>+IFERROR(VLOOKUP(CONSOLIDADO[[#This Row],[Codigo Municipio]],TDDia!$A$4:$B$394,2,0),0)</f>
        <v>0</v>
      </c>
    </row>
    <row r="1355" spans="2:17" ht="14.45">
      <c r="B1355">
        <f t="shared" si="119"/>
        <v>8</v>
      </c>
      <c r="C1355" s="69" t="str" cm="1">
        <f t="array" ref="C1355">+INDEX(Table_4[[Departamento]:[Municipio]],FINAL!$B1355,1)</f>
        <v>Atlántida</v>
      </c>
      <c r="D1355" s="69" t="str" cm="1">
        <f t="array" ref="D1355">+INDEX(Table_4[[Departamento]:[Municipio]],FINAL!$B1355,4)</f>
        <v>Arizona</v>
      </c>
      <c r="E1355" s="69" t="str" cm="1">
        <f t="array" ref="E1355">+INDEX(Table_4[[Departamento]:[Municipio]],FINAL!$B1355,3)</f>
        <v>0108</v>
      </c>
      <c r="F1355" s="96">
        <f t="shared" si="118"/>
        <v>43895</v>
      </c>
      <c r="G1355" s="71" t="str">
        <f>+CONSOLIDADO[[#This Row],[Codigo Municipio]]&amp;CONSOLIDADO[[#This Row],[Fecha]]</f>
        <v>010843895</v>
      </c>
      <c r="H1355" s="72">
        <f>+IFERROR(VLOOKUP($G1355,TDAcumula!$C$2:$E$2027,3,0),0)</f>
        <v>0</v>
      </c>
      <c r="I1355" s="73">
        <f t="shared" si="115"/>
        <v>0</v>
      </c>
      <c r="J1355" s="74">
        <f>+IF(CONSOLIDADO[[#This Row],[Codigo Municipio]]=E1354,CONSOLIDADO[[#This Row],[Fallecidos Diarios]]+J1354,CONSOLIDADO[[#This Row],[Fallecidos Diarios]])</f>
        <v>0</v>
      </c>
      <c r="K1355" s="75">
        <f t="shared" si="116"/>
        <v>0</v>
      </c>
      <c r="L1355" s="76">
        <f>+IF(CONSOLIDADO[[#This Row],[Codigo Municipio]]=E1354,CONSOLIDADO[[#This Row],[Recuperados Diarios]]+L1354,CONSOLIDADO[[#This Row],[Recuperados Diarios]])</f>
        <v>0</v>
      </c>
      <c r="M1355" s="77" cm="1">
        <f t="array" ref="M1355">+IFERROR(IF(CONSOLIDADO[[#This Row],[Día]]&lt;14,0,INDEX(CONSOLIDADO[Casos Diarios],ROW()-14,1)),0)</f>
        <v>0</v>
      </c>
      <c r="N1355" s="72">
        <f>+IF(CONSOLIDADO[[#This Row],[Clave]]="710143893",1,IF(OR(CONSOLIDADO[[#This Row],[Casos Acumulados]]&gt;0,CONSOLIDADO[[#This Row],[Muertes]]&gt;0),N1354+1,I1355))</f>
        <v>0</v>
      </c>
      <c r="O1355" s="69">
        <f>+IFERROR(VLOOKUP($G1355,TDMuertes!$C$2:$E$534,3,0),0)</f>
        <v>0</v>
      </c>
      <c r="P1355" s="94" t="str">
        <f t="shared" ca="1" si="117"/>
        <v>OFF</v>
      </c>
      <c r="Q1355" s="78">
        <f>+IFERROR(VLOOKUP(CONSOLIDADO[[#This Row],[Codigo Municipio]],TDDia!$A$4:$B$394,2,0),0)</f>
        <v>0</v>
      </c>
    </row>
    <row r="1356" spans="2:17" ht="14.45">
      <c r="B1356">
        <f t="shared" si="119"/>
        <v>8</v>
      </c>
      <c r="C1356" s="69" t="str" cm="1">
        <f t="array" ref="C1356">+INDEX(Table_4[[Departamento]:[Municipio]],FINAL!$B1356,1)</f>
        <v>Atlántida</v>
      </c>
      <c r="D1356" s="69" t="str" cm="1">
        <f t="array" ref="D1356">+INDEX(Table_4[[Departamento]:[Municipio]],FINAL!$B1356,4)</f>
        <v>Arizona</v>
      </c>
      <c r="E1356" s="69" t="str" cm="1">
        <f t="array" ref="E1356">+INDEX(Table_4[[Departamento]:[Municipio]],FINAL!$B1356,3)</f>
        <v>0108</v>
      </c>
      <c r="F1356" s="96">
        <f t="shared" si="118"/>
        <v>43896</v>
      </c>
      <c r="G1356" s="71" t="str">
        <f>+CONSOLIDADO[[#This Row],[Codigo Municipio]]&amp;CONSOLIDADO[[#This Row],[Fecha]]</f>
        <v>010843896</v>
      </c>
      <c r="H1356" s="72">
        <f>+IFERROR(VLOOKUP($G1356,TDAcumula!$C$2:$E$2027,3,0),0)</f>
        <v>0</v>
      </c>
      <c r="I1356" s="73">
        <f t="shared" si="115"/>
        <v>0</v>
      </c>
      <c r="J1356" s="74">
        <f>+IF(CONSOLIDADO[[#This Row],[Codigo Municipio]]=E1355,CONSOLIDADO[[#This Row],[Fallecidos Diarios]]+J1355,CONSOLIDADO[[#This Row],[Fallecidos Diarios]])</f>
        <v>0</v>
      </c>
      <c r="K1356" s="75">
        <f t="shared" si="116"/>
        <v>0</v>
      </c>
      <c r="L1356" s="76">
        <f>+IF(CONSOLIDADO[[#This Row],[Codigo Municipio]]=E1355,CONSOLIDADO[[#This Row],[Recuperados Diarios]]+L1355,CONSOLIDADO[[#This Row],[Recuperados Diarios]])</f>
        <v>0</v>
      </c>
      <c r="M1356" s="77" cm="1">
        <f t="array" ref="M1356">+IFERROR(IF(CONSOLIDADO[[#This Row],[Día]]&lt;14,0,INDEX(CONSOLIDADO[Casos Diarios],ROW()-14,1)),0)</f>
        <v>0</v>
      </c>
      <c r="N1356" s="72">
        <f>+IF(CONSOLIDADO[[#This Row],[Clave]]="710143893",1,IF(OR(CONSOLIDADO[[#This Row],[Casos Acumulados]]&gt;0,CONSOLIDADO[[#This Row],[Muertes]]&gt;0),N1355+1,I1356))</f>
        <v>0</v>
      </c>
      <c r="O1356" s="69">
        <f>+IFERROR(VLOOKUP($G1356,TDMuertes!$C$2:$E$534,3,0),0)</f>
        <v>0</v>
      </c>
      <c r="P1356" s="94" t="str">
        <f t="shared" ca="1" si="117"/>
        <v>OFF</v>
      </c>
      <c r="Q1356" s="78">
        <f>+IFERROR(VLOOKUP(CONSOLIDADO[[#This Row],[Codigo Municipio]],TDDia!$A$4:$B$394,2,0),0)</f>
        <v>0</v>
      </c>
    </row>
    <row r="1357" spans="2:17" ht="14.45">
      <c r="B1357">
        <f t="shared" si="119"/>
        <v>8</v>
      </c>
      <c r="C1357" s="69" t="str" cm="1">
        <f t="array" ref="C1357">+INDEX(Table_4[[Departamento]:[Municipio]],FINAL!$B1357,1)</f>
        <v>Atlántida</v>
      </c>
      <c r="D1357" s="69" t="str" cm="1">
        <f t="array" ref="D1357">+INDEX(Table_4[[Departamento]:[Municipio]],FINAL!$B1357,4)</f>
        <v>Arizona</v>
      </c>
      <c r="E1357" s="69" t="str" cm="1">
        <f t="array" ref="E1357">+INDEX(Table_4[[Departamento]:[Municipio]],FINAL!$B1357,3)</f>
        <v>0108</v>
      </c>
      <c r="F1357" s="96">
        <f t="shared" si="118"/>
        <v>43897</v>
      </c>
      <c r="G1357" s="71" t="str">
        <f>+CONSOLIDADO[[#This Row],[Codigo Municipio]]&amp;CONSOLIDADO[[#This Row],[Fecha]]</f>
        <v>010843897</v>
      </c>
      <c r="H1357" s="72">
        <f>+IFERROR(VLOOKUP($G1357,TDAcumula!$C$2:$E$2027,3,0),0)</f>
        <v>0</v>
      </c>
      <c r="I1357" s="73">
        <f t="shared" si="115"/>
        <v>0</v>
      </c>
      <c r="J1357" s="74">
        <f>+IF(CONSOLIDADO[[#This Row],[Codigo Municipio]]=E1356,CONSOLIDADO[[#This Row],[Fallecidos Diarios]]+J1356,CONSOLIDADO[[#This Row],[Fallecidos Diarios]])</f>
        <v>0</v>
      </c>
      <c r="K1357" s="75">
        <f t="shared" si="116"/>
        <v>0</v>
      </c>
      <c r="L1357" s="76">
        <f>+IF(CONSOLIDADO[[#This Row],[Codigo Municipio]]=E1356,CONSOLIDADO[[#This Row],[Recuperados Diarios]]+L1356,CONSOLIDADO[[#This Row],[Recuperados Diarios]])</f>
        <v>0</v>
      </c>
      <c r="M1357" s="77" cm="1">
        <f t="array" ref="M1357">+IFERROR(IF(CONSOLIDADO[[#This Row],[Día]]&lt;14,0,INDEX(CONSOLIDADO[Casos Diarios],ROW()-14,1)),0)</f>
        <v>0</v>
      </c>
      <c r="N1357" s="72">
        <f>+IF(CONSOLIDADO[[#This Row],[Clave]]="710143893",1,IF(OR(CONSOLIDADO[[#This Row],[Casos Acumulados]]&gt;0,CONSOLIDADO[[#This Row],[Muertes]]&gt;0),N1356+1,I1357))</f>
        <v>0</v>
      </c>
      <c r="O1357" s="69">
        <f>+IFERROR(VLOOKUP($G1357,TDMuertes!$C$2:$E$534,3,0),0)</f>
        <v>0</v>
      </c>
      <c r="P1357" s="94" t="str">
        <f t="shared" ca="1" si="117"/>
        <v>OFF</v>
      </c>
      <c r="Q1357" s="78">
        <f>+IFERROR(VLOOKUP(CONSOLIDADO[[#This Row],[Codigo Municipio]],TDDia!$A$4:$B$394,2,0),0)</f>
        <v>0</v>
      </c>
    </row>
    <row r="1358" spans="2:17" ht="14.45">
      <c r="B1358">
        <f t="shared" si="119"/>
        <v>8</v>
      </c>
      <c r="C1358" s="69" t="str" cm="1">
        <f t="array" ref="C1358">+INDEX(Table_4[[Departamento]:[Municipio]],FINAL!$B1358,1)</f>
        <v>Atlántida</v>
      </c>
      <c r="D1358" s="69" t="str" cm="1">
        <f t="array" ref="D1358">+INDEX(Table_4[[Departamento]:[Municipio]],FINAL!$B1358,4)</f>
        <v>Arizona</v>
      </c>
      <c r="E1358" s="69" t="str" cm="1">
        <f t="array" ref="E1358">+INDEX(Table_4[[Departamento]:[Municipio]],FINAL!$B1358,3)</f>
        <v>0108</v>
      </c>
      <c r="F1358" s="96">
        <f t="shared" si="118"/>
        <v>43898</v>
      </c>
      <c r="G1358" s="71" t="str">
        <f>+CONSOLIDADO[[#This Row],[Codigo Municipio]]&amp;CONSOLIDADO[[#This Row],[Fecha]]</f>
        <v>010843898</v>
      </c>
      <c r="H1358" s="72">
        <f>+IFERROR(VLOOKUP($G1358,TDAcumula!$C$2:$E$2027,3,0),0)</f>
        <v>0</v>
      </c>
      <c r="I1358" s="73">
        <f t="shared" si="115"/>
        <v>0</v>
      </c>
      <c r="J1358" s="74">
        <f>+IF(CONSOLIDADO[[#This Row],[Codigo Municipio]]=E1357,CONSOLIDADO[[#This Row],[Fallecidos Diarios]]+J1357,CONSOLIDADO[[#This Row],[Fallecidos Diarios]])</f>
        <v>0</v>
      </c>
      <c r="K1358" s="75">
        <f t="shared" si="116"/>
        <v>0</v>
      </c>
      <c r="L1358" s="76">
        <f>+IF(CONSOLIDADO[[#This Row],[Codigo Municipio]]=E1357,CONSOLIDADO[[#This Row],[Recuperados Diarios]]+L1357,CONSOLIDADO[[#This Row],[Recuperados Diarios]])</f>
        <v>0</v>
      </c>
      <c r="M1358" s="77" cm="1">
        <f t="array" ref="M1358">+IFERROR(IF(CONSOLIDADO[[#This Row],[Día]]&lt;14,0,INDEX(CONSOLIDADO[Casos Diarios],ROW()-14,1)),0)</f>
        <v>0</v>
      </c>
      <c r="N1358" s="72">
        <f>+IF(CONSOLIDADO[[#This Row],[Clave]]="710143893",1,IF(OR(CONSOLIDADO[[#This Row],[Casos Acumulados]]&gt;0,CONSOLIDADO[[#This Row],[Muertes]]&gt;0),N1357+1,I1358))</f>
        <v>0</v>
      </c>
      <c r="O1358" s="69">
        <f>+IFERROR(VLOOKUP($G1358,TDMuertes!$C$2:$E$534,3,0),0)</f>
        <v>0</v>
      </c>
      <c r="P1358" s="94" t="str">
        <f t="shared" ca="1" si="117"/>
        <v>OFF</v>
      </c>
      <c r="Q1358" s="78">
        <f>+IFERROR(VLOOKUP(CONSOLIDADO[[#This Row],[Codigo Municipio]],TDDia!$A$4:$B$394,2,0),0)</f>
        <v>0</v>
      </c>
    </row>
    <row r="1359" spans="2:17" ht="14.45">
      <c r="B1359">
        <f t="shared" si="119"/>
        <v>8</v>
      </c>
      <c r="C1359" s="69" t="str" cm="1">
        <f t="array" ref="C1359">+INDEX(Table_4[[Departamento]:[Municipio]],FINAL!$B1359,1)</f>
        <v>Atlántida</v>
      </c>
      <c r="D1359" s="69" t="str" cm="1">
        <f t="array" ref="D1359">+INDEX(Table_4[[Departamento]:[Municipio]],FINAL!$B1359,4)</f>
        <v>Arizona</v>
      </c>
      <c r="E1359" s="69" t="str" cm="1">
        <f t="array" ref="E1359">+INDEX(Table_4[[Departamento]:[Municipio]],FINAL!$B1359,3)</f>
        <v>0108</v>
      </c>
      <c r="F1359" s="96">
        <f t="shared" si="118"/>
        <v>43899</v>
      </c>
      <c r="G1359" s="71" t="str">
        <f>+CONSOLIDADO[[#This Row],[Codigo Municipio]]&amp;CONSOLIDADO[[#This Row],[Fecha]]</f>
        <v>010843899</v>
      </c>
      <c r="H1359" s="72">
        <f>+IFERROR(VLOOKUP($G1359,TDAcumula!$C$2:$E$2027,3,0),0)</f>
        <v>0</v>
      </c>
      <c r="I1359" s="73">
        <f t="shared" si="115"/>
        <v>0</v>
      </c>
      <c r="J1359" s="74">
        <f>+IF(CONSOLIDADO[[#This Row],[Codigo Municipio]]=E1358,CONSOLIDADO[[#This Row],[Fallecidos Diarios]]+J1358,CONSOLIDADO[[#This Row],[Fallecidos Diarios]])</f>
        <v>0</v>
      </c>
      <c r="K1359" s="75">
        <f t="shared" si="116"/>
        <v>0</v>
      </c>
      <c r="L1359" s="76">
        <f>+IF(CONSOLIDADO[[#This Row],[Codigo Municipio]]=E1358,CONSOLIDADO[[#This Row],[Recuperados Diarios]]+L1358,CONSOLIDADO[[#This Row],[Recuperados Diarios]])</f>
        <v>0</v>
      </c>
      <c r="M1359" s="77" cm="1">
        <f t="array" ref="M1359">+IFERROR(IF(CONSOLIDADO[[#This Row],[Día]]&lt;14,0,INDEX(CONSOLIDADO[Casos Diarios],ROW()-14,1)),0)</f>
        <v>0</v>
      </c>
      <c r="N1359" s="72">
        <f>+IF(CONSOLIDADO[[#This Row],[Clave]]="710143893",1,IF(OR(CONSOLIDADO[[#This Row],[Casos Acumulados]]&gt;0,CONSOLIDADO[[#This Row],[Muertes]]&gt;0),N1358+1,I1359))</f>
        <v>0</v>
      </c>
      <c r="O1359" s="69">
        <f>+IFERROR(VLOOKUP($G1359,TDMuertes!$C$2:$E$534,3,0),0)</f>
        <v>0</v>
      </c>
      <c r="P1359" s="94" t="str">
        <f t="shared" ca="1" si="117"/>
        <v>OFF</v>
      </c>
      <c r="Q1359" s="78">
        <f>+IFERROR(VLOOKUP(CONSOLIDADO[[#This Row],[Codigo Municipio]],TDDia!$A$4:$B$394,2,0),0)</f>
        <v>0</v>
      </c>
    </row>
    <row r="1360" spans="2:17" ht="14.45">
      <c r="B1360">
        <f t="shared" si="119"/>
        <v>8</v>
      </c>
      <c r="C1360" s="69" t="str" cm="1">
        <f t="array" ref="C1360">+INDEX(Table_4[[Departamento]:[Municipio]],FINAL!$B1360,1)</f>
        <v>Atlántida</v>
      </c>
      <c r="D1360" s="69" t="str" cm="1">
        <f t="array" ref="D1360">+INDEX(Table_4[[Departamento]:[Municipio]],FINAL!$B1360,4)</f>
        <v>Arizona</v>
      </c>
      <c r="E1360" s="69" t="str" cm="1">
        <f t="array" ref="E1360">+INDEX(Table_4[[Departamento]:[Municipio]],FINAL!$B1360,3)</f>
        <v>0108</v>
      </c>
      <c r="F1360" s="96">
        <f t="shared" si="118"/>
        <v>43900</v>
      </c>
      <c r="G1360" s="71" t="str">
        <f>+CONSOLIDADO[[#This Row],[Codigo Municipio]]&amp;CONSOLIDADO[[#This Row],[Fecha]]</f>
        <v>010843900</v>
      </c>
      <c r="H1360" s="72">
        <f>+IFERROR(VLOOKUP($G1360,TDAcumula!$C$2:$E$2027,3,0),0)</f>
        <v>0</v>
      </c>
      <c r="I1360" s="73">
        <f t="shared" si="115"/>
        <v>0</v>
      </c>
      <c r="J1360" s="74">
        <f>+IF(CONSOLIDADO[[#This Row],[Codigo Municipio]]=E1359,CONSOLIDADO[[#This Row],[Fallecidos Diarios]]+J1359,CONSOLIDADO[[#This Row],[Fallecidos Diarios]])</f>
        <v>0</v>
      </c>
      <c r="K1360" s="75">
        <f t="shared" si="116"/>
        <v>0</v>
      </c>
      <c r="L1360" s="76">
        <f>+IF(CONSOLIDADO[[#This Row],[Codigo Municipio]]=E1359,CONSOLIDADO[[#This Row],[Recuperados Diarios]]+L1359,CONSOLIDADO[[#This Row],[Recuperados Diarios]])</f>
        <v>0</v>
      </c>
      <c r="M1360" s="77" cm="1">
        <f t="array" ref="M1360">+IFERROR(IF(CONSOLIDADO[[#This Row],[Día]]&lt;14,0,INDEX(CONSOLIDADO[Casos Diarios],ROW()-14,1)),0)</f>
        <v>0</v>
      </c>
      <c r="N1360" s="72">
        <f>+IF(CONSOLIDADO[[#This Row],[Clave]]="710143893",1,IF(OR(CONSOLIDADO[[#This Row],[Casos Acumulados]]&gt;0,CONSOLIDADO[[#This Row],[Muertes]]&gt;0),N1359+1,I1360))</f>
        <v>0</v>
      </c>
      <c r="O1360" s="69">
        <f>+IFERROR(VLOOKUP($G1360,TDMuertes!$C$2:$E$534,3,0),0)</f>
        <v>0</v>
      </c>
      <c r="P1360" s="94" t="str">
        <f t="shared" ca="1" si="117"/>
        <v>OFF</v>
      </c>
      <c r="Q1360" s="78">
        <f>+IFERROR(VLOOKUP(CONSOLIDADO[[#This Row],[Codigo Municipio]],TDDia!$A$4:$B$394,2,0),0)</f>
        <v>0</v>
      </c>
    </row>
    <row r="1361" spans="2:17" ht="14.45">
      <c r="B1361">
        <f t="shared" si="119"/>
        <v>8</v>
      </c>
      <c r="C1361" s="69" t="str" cm="1">
        <f t="array" ref="C1361">+INDEX(Table_4[[Departamento]:[Municipio]],FINAL!$B1361,1)</f>
        <v>Atlántida</v>
      </c>
      <c r="D1361" s="69" t="str" cm="1">
        <f t="array" ref="D1361">+INDEX(Table_4[[Departamento]:[Municipio]],FINAL!$B1361,4)</f>
        <v>Arizona</v>
      </c>
      <c r="E1361" s="69" t="str" cm="1">
        <f t="array" ref="E1361">+INDEX(Table_4[[Departamento]:[Municipio]],FINAL!$B1361,3)</f>
        <v>0108</v>
      </c>
      <c r="F1361" s="96">
        <f t="shared" si="118"/>
        <v>43901</v>
      </c>
      <c r="G1361" s="71" t="str">
        <f>+CONSOLIDADO[[#This Row],[Codigo Municipio]]&amp;CONSOLIDADO[[#This Row],[Fecha]]</f>
        <v>010843901</v>
      </c>
      <c r="H1361" s="72">
        <f>+IFERROR(VLOOKUP($G1361,TDAcumula!$C$2:$E$2027,3,0),0)</f>
        <v>0</v>
      </c>
      <c r="I1361" s="73">
        <f t="shared" si="115"/>
        <v>0</v>
      </c>
      <c r="J1361" s="74">
        <f>+IF(CONSOLIDADO[[#This Row],[Codigo Municipio]]=E1360,CONSOLIDADO[[#This Row],[Fallecidos Diarios]]+J1360,CONSOLIDADO[[#This Row],[Fallecidos Diarios]])</f>
        <v>0</v>
      </c>
      <c r="K1361" s="75">
        <f t="shared" si="116"/>
        <v>0</v>
      </c>
      <c r="L1361" s="76">
        <f>+IF(CONSOLIDADO[[#This Row],[Codigo Municipio]]=E1360,CONSOLIDADO[[#This Row],[Recuperados Diarios]]+L1360,CONSOLIDADO[[#This Row],[Recuperados Diarios]])</f>
        <v>0</v>
      </c>
      <c r="M1361" s="77" cm="1">
        <f t="array" ref="M1361">+IFERROR(IF(CONSOLIDADO[[#This Row],[Día]]&lt;14,0,INDEX(CONSOLIDADO[Casos Diarios],ROW()-14,1)),0)</f>
        <v>0</v>
      </c>
      <c r="N1361" s="72">
        <f>+IF(CONSOLIDADO[[#This Row],[Clave]]="710143893",1,IF(OR(CONSOLIDADO[[#This Row],[Casos Acumulados]]&gt;0,CONSOLIDADO[[#This Row],[Muertes]]&gt;0),N1360+1,I1361))</f>
        <v>0</v>
      </c>
      <c r="O1361" s="69">
        <f>+IFERROR(VLOOKUP($G1361,TDMuertes!$C$2:$E$534,3,0),0)</f>
        <v>0</v>
      </c>
      <c r="P1361" s="94" t="str">
        <f t="shared" ca="1" si="117"/>
        <v>OFF</v>
      </c>
      <c r="Q1361" s="78">
        <f>+IFERROR(VLOOKUP(CONSOLIDADO[[#This Row],[Codigo Municipio]],TDDia!$A$4:$B$394,2,0),0)</f>
        <v>0</v>
      </c>
    </row>
    <row r="1362" spans="2:17" ht="14.45">
      <c r="B1362">
        <f t="shared" si="119"/>
        <v>8</v>
      </c>
      <c r="C1362" s="69" t="str" cm="1">
        <f t="array" ref="C1362">+INDEX(Table_4[[Departamento]:[Municipio]],FINAL!$B1362,1)</f>
        <v>Atlántida</v>
      </c>
      <c r="D1362" s="69" t="str" cm="1">
        <f t="array" ref="D1362">+INDEX(Table_4[[Departamento]:[Municipio]],FINAL!$B1362,4)</f>
        <v>Arizona</v>
      </c>
      <c r="E1362" s="69" t="str" cm="1">
        <f t="array" ref="E1362">+INDEX(Table_4[[Departamento]:[Municipio]],FINAL!$B1362,3)</f>
        <v>0108</v>
      </c>
      <c r="F1362" s="96">
        <f t="shared" si="118"/>
        <v>43902</v>
      </c>
      <c r="G1362" s="71" t="str">
        <f>+CONSOLIDADO[[#This Row],[Codigo Municipio]]&amp;CONSOLIDADO[[#This Row],[Fecha]]</f>
        <v>010843902</v>
      </c>
      <c r="H1362" s="72">
        <f>+IFERROR(VLOOKUP($G1362,TDAcumula!$C$2:$E$2027,3,0),0)</f>
        <v>0</v>
      </c>
      <c r="I1362" s="73">
        <f t="shared" si="115"/>
        <v>0</v>
      </c>
      <c r="J1362" s="74">
        <f>+IF(CONSOLIDADO[[#This Row],[Codigo Municipio]]=E1361,CONSOLIDADO[[#This Row],[Fallecidos Diarios]]+J1361,CONSOLIDADO[[#This Row],[Fallecidos Diarios]])</f>
        <v>0</v>
      </c>
      <c r="K1362" s="75">
        <f t="shared" si="116"/>
        <v>0</v>
      </c>
      <c r="L1362" s="76">
        <f>+IF(CONSOLIDADO[[#This Row],[Codigo Municipio]]=E1361,CONSOLIDADO[[#This Row],[Recuperados Diarios]]+L1361,CONSOLIDADO[[#This Row],[Recuperados Diarios]])</f>
        <v>0</v>
      </c>
      <c r="M1362" s="77" cm="1">
        <f t="array" ref="M1362">+IFERROR(IF(CONSOLIDADO[[#This Row],[Día]]&lt;14,0,INDEX(CONSOLIDADO[Casos Diarios],ROW()-14,1)),0)</f>
        <v>0</v>
      </c>
      <c r="N1362" s="72">
        <f>+IF(CONSOLIDADO[[#This Row],[Clave]]="710143893",1,IF(OR(CONSOLIDADO[[#This Row],[Casos Acumulados]]&gt;0,CONSOLIDADO[[#This Row],[Muertes]]&gt;0),N1361+1,I1362))</f>
        <v>0</v>
      </c>
      <c r="O1362" s="69">
        <f>+IFERROR(VLOOKUP($G1362,TDMuertes!$C$2:$E$534,3,0),0)</f>
        <v>0</v>
      </c>
      <c r="P1362" s="94" t="str">
        <f t="shared" ca="1" si="117"/>
        <v>OFF</v>
      </c>
      <c r="Q1362" s="78">
        <f>+IFERROR(VLOOKUP(CONSOLIDADO[[#This Row],[Codigo Municipio]],TDDia!$A$4:$B$394,2,0),0)</f>
        <v>0</v>
      </c>
    </row>
    <row r="1363" spans="2:17" ht="14.45">
      <c r="B1363">
        <f t="shared" si="119"/>
        <v>8</v>
      </c>
      <c r="C1363" s="69" t="str" cm="1">
        <f t="array" ref="C1363">+INDEX(Table_4[[Departamento]:[Municipio]],FINAL!$B1363,1)</f>
        <v>Atlántida</v>
      </c>
      <c r="D1363" s="69" t="str" cm="1">
        <f t="array" ref="D1363">+INDEX(Table_4[[Departamento]:[Municipio]],FINAL!$B1363,4)</f>
        <v>Arizona</v>
      </c>
      <c r="E1363" s="69" t="str" cm="1">
        <f t="array" ref="E1363">+INDEX(Table_4[[Departamento]:[Municipio]],FINAL!$B1363,3)</f>
        <v>0108</v>
      </c>
      <c r="F1363" s="96">
        <f t="shared" si="118"/>
        <v>43903</v>
      </c>
      <c r="G1363" s="71" t="str">
        <f>+CONSOLIDADO[[#This Row],[Codigo Municipio]]&amp;CONSOLIDADO[[#This Row],[Fecha]]</f>
        <v>010843903</v>
      </c>
      <c r="H1363" s="72">
        <f>+IFERROR(VLOOKUP($G1363,TDAcumula!$C$2:$E$2027,3,0),0)</f>
        <v>0</v>
      </c>
      <c r="I1363" s="73">
        <f t="shared" si="115"/>
        <v>0</v>
      </c>
      <c r="J1363" s="74">
        <f>+IF(CONSOLIDADO[[#This Row],[Codigo Municipio]]=E1362,CONSOLIDADO[[#This Row],[Fallecidos Diarios]]+J1362,CONSOLIDADO[[#This Row],[Fallecidos Diarios]])</f>
        <v>0</v>
      </c>
      <c r="K1363" s="75">
        <f t="shared" si="116"/>
        <v>0</v>
      </c>
      <c r="L1363" s="76">
        <f>+IF(CONSOLIDADO[[#This Row],[Codigo Municipio]]=E1362,CONSOLIDADO[[#This Row],[Recuperados Diarios]]+L1362,CONSOLIDADO[[#This Row],[Recuperados Diarios]])</f>
        <v>0</v>
      </c>
      <c r="M1363" s="77" cm="1">
        <f t="array" ref="M1363">+IFERROR(IF(CONSOLIDADO[[#This Row],[Día]]&lt;14,0,INDEX(CONSOLIDADO[Casos Diarios],ROW()-14,1)),0)</f>
        <v>0</v>
      </c>
      <c r="N1363" s="72">
        <f>+IF(CONSOLIDADO[[#This Row],[Clave]]="710143893",1,IF(OR(CONSOLIDADO[[#This Row],[Casos Acumulados]]&gt;0,CONSOLIDADO[[#This Row],[Muertes]]&gt;0),N1362+1,I1363))</f>
        <v>0</v>
      </c>
      <c r="O1363" s="69">
        <f>+IFERROR(VLOOKUP($G1363,TDMuertes!$C$2:$E$534,3,0),0)</f>
        <v>0</v>
      </c>
      <c r="P1363" s="94" t="str">
        <f t="shared" ca="1" si="117"/>
        <v>OFF</v>
      </c>
      <c r="Q1363" s="78">
        <f>+IFERROR(VLOOKUP(CONSOLIDADO[[#This Row],[Codigo Municipio]],TDDia!$A$4:$B$394,2,0),0)</f>
        <v>0</v>
      </c>
    </row>
    <row r="1364" spans="2:17" ht="14.45">
      <c r="B1364">
        <f t="shared" si="119"/>
        <v>8</v>
      </c>
      <c r="C1364" s="69" t="str" cm="1">
        <f t="array" ref="C1364">+INDEX(Table_4[[Departamento]:[Municipio]],FINAL!$B1364,1)</f>
        <v>Atlántida</v>
      </c>
      <c r="D1364" s="69" t="str" cm="1">
        <f t="array" ref="D1364">+INDEX(Table_4[[Departamento]:[Municipio]],FINAL!$B1364,4)</f>
        <v>Arizona</v>
      </c>
      <c r="E1364" s="69" t="str" cm="1">
        <f t="array" ref="E1364">+INDEX(Table_4[[Departamento]:[Municipio]],FINAL!$B1364,3)</f>
        <v>0108</v>
      </c>
      <c r="F1364" s="96">
        <f t="shared" si="118"/>
        <v>43904</v>
      </c>
      <c r="G1364" s="71" t="str">
        <f>+CONSOLIDADO[[#This Row],[Codigo Municipio]]&amp;CONSOLIDADO[[#This Row],[Fecha]]</f>
        <v>010843904</v>
      </c>
      <c r="H1364" s="72">
        <f>+IFERROR(VLOOKUP($G1364,TDAcumula!$C$2:$E$2027,3,0),0)</f>
        <v>0</v>
      </c>
      <c r="I1364" s="73">
        <f t="shared" si="115"/>
        <v>0</v>
      </c>
      <c r="J1364" s="74">
        <f>+IF(CONSOLIDADO[[#This Row],[Codigo Municipio]]=E1363,CONSOLIDADO[[#This Row],[Fallecidos Diarios]]+J1363,CONSOLIDADO[[#This Row],[Fallecidos Diarios]])</f>
        <v>0</v>
      </c>
      <c r="K1364" s="75">
        <f t="shared" si="116"/>
        <v>0</v>
      </c>
      <c r="L1364" s="76">
        <f>+IF(CONSOLIDADO[[#This Row],[Codigo Municipio]]=E1363,CONSOLIDADO[[#This Row],[Recuperados Diarios]]+L1363,CONSOLIDADO[[#This Row],[Recuperados Diarios]])</f>
        <v>0</v>
      </c>
      <c r="M1364" s="77" cm="1">
        <f t="array" ref="M1364">+IFERROR(IF(CONSOLIDADO[[#This Row],[Día]]&lt;14,0,INDEX(CONSOLIDADO[Casos Diarios],ROW()-14,1)),0)</f>
        <v>0</v>
      </c>
      <c r="N1364" s="72">
        <f>+IF(CONSOLIDADO[[#This Row],[Clave]]="710143893",1,IF(OR(CONSOLIDADO[[#This Row],[Casos Acumulados]]&gt;0,CONSOLIDADO[[#This Row],[Muertes]]&gt;0),N1363+1,I1364))</f>
        <v>0</v>
      </c>
      <c r="O1364" s="69">
        <f>+IFERROR(VLOOKUP($G1364,TDMuertes!$C$2:$E$534,3,0),0)</f>
        <v>0</v>
      </c>
      <c r="P1364" s="94" t="str">
        <f t="shared" ca="1" si="117"/>
        <v>OFF</v>
      </c>
      <c r="Q1364" s="78">
        <f>+IFERROR(VLOOKUP(CONSOLIDADO[[#This Row],[Codigo Municipio]],TDDia!$A$4:$B$394,2,0),0)</f>
        <v>0</v>
      </c>
    </row>
    <row r="1365" spans="2:17" ht="14.45">
      <c r="B1365">
        <f t="shared" si="119"/>
        <v>8</v>
      </c>
      <c r="C1365" s="69" t="str" cm="1">
        <f t="array" ref="C1365">+INDEX(Table_4[[Departamento]:[Municipio]],FINAL!$B1365,1)</f>
        <v>Atlántida</v>
      </c>
      <c r="D1365" s="69" t="str" cm="1">
        <f t="array" ref="D1365">+INDEX(Table_4[[Departamento]:[Municipio]],FINAL!$B1365,4)</f>
        <v>Arizona</v>
      </c>
      <c r="E1365" s="69" t="str" cm="1">
        <f t="array" ref="E1365">+INDEX(Table_4[[Departamento]:[Municipio]],FINAL!$B1365,3)</f>
        <v>0108</v>
      </c>
      <c r="F1365" s="96">
        <f t="shared" si="118"/>
        <v>43905</v>
      </c>
      <c r="G1365" s="71" t="str">
        <f>+CONSOLIDADO[[#This Row],[Codigo Municipio]]&amp;CONSOLIDADO[[#This Row],[Fecha]]</f>
        <v>010843905</v>
      </c>
      <c r="H1365" s="72">
        <f>+IFERROR(VLOOKUP($G1365,TDAcumula!$C$2:$E$2027,3,0),0)</f>
        <v>0</v>
      </c>
      <c r="I1365" s="73">
        <f t="shared" si="115"/>
        <v>0</v>
      </c>
      <c r="J1365" s="74">
        <f>+IF(CONSOLIDADO[[#This Row],[Codigo Municipio]]=E1364,CONSOLIDADO[[#This Row],[Fallecidos Diarios]]+J1364,CONSOLIDADO[[#This Row],[Fallecidos Diarios]])</f>
        <v>0</v>
      </c>
      <c r="K1365" s="75">
        <f t="shared" si="116"/>
        <v>0</v>
      </c>
      <c r="L1365" s="76">
        <f>+IF(CONSOLIDADO[[#This Row],[Codigo Municipio]]=E1364,CONSOLIDADO[[#This Row],[Recuperados Diarios]]+L1364,CONSOLIDADO[[#This Row],[Recuperados Diarios]])</f>
        <v>0</v>
      </c>
      <c r="M1365" s="77" cm="1">
        <f t="array" ref="M1365">+IFERROR(IF(CONSOLIDADO[[#This Row],[Día]]&lt;14,0,INDEX(CONSOLIDADO[Casos Diarios],ROW()-14,1)),0)</f>
        <v>0</v>
      </c>
      <c r="N1365" s="72">
        <f>+IF(CONSOLIDADO[[#This Row],[Clave]]="710143893",1,IF(OR(CONSOLIDADO[[#This Row],[Casos Acumulados]]&gt;0,CONSOLIDADO[[#This Row],[Muertes]]&gt;0),N1364+1,I1365))</f>
        <v>0</v>
      </c>
      <c r="O1365" s="69">
        <f>+IFERROR(VLOOKUP($G1365,TDMuertes!$C$2:$E$534,3,0),0)</f>
        <v>0</v>
      </c>
      <c r="P1365" s="94" t="str">
        <f t="shared" ca="1" si="117"/>
        <v>OFF</v>
      </c>
      <c r="Q1365" s="78">
        <f>+IFERROR(VLOOKUP(CONSOLIDADO[[#This Row],[Codigo Municipio]],TDDia!$A$4:$B$394,2,0),0)</f>
        <v>0</v>
      </c>
    </row>
    <row r="1366" spans="2:17" ht="14.45">
      <c r="B1366">
        <f t="shared" si="119"/>
        <v>8</v>
      </c>
      <c r="C1366" s="69" t="str" cm="1">
        <f t="array" ref="C1366">+INDEX(Table_4[[Departamento]:[Municipio]],FINAL!$B1366,1)</f>
        <v>Atlántida</v>
      </c>
      <c r="D1366" s="69" t="str" cm="1">
        <f t="array" ref="D1366">+INDEX(Table_4[[Departamento]:[Municipio]],FINAL!$B1366,4)</f>
        <v>Arizona</v>
      </c>
      <c r="E1366" s="69" t="str" cm="1">
        <f t="array" ref="E1366">+INDEX(Table_4[[Departamento]:[Municipio]],FINAL!$B1366,3)</f>
        <v>0108</v>
      </c>
      <c r="F1366" s="96">
        <f t="shared" si="118"/>
        <v>43906</v>
      </c>
      <c r="G1366" s="71" t="str">
        <f>+CONSOLIDADO[[#This Row],[Codigo Municipio]]&amp;CONSOLIDADO[[#This Row],[Fecha]]</f>
        <v>010843906</v>
      </c>
      <c r="H1366" s="72">
        <f>+IFERROR(VLOOKUP($G1366,TDAcumula!$C$2:$E$2027,3,0),0)</f>
        <v>0</v>
      </c>
      <c r="I1366" s="73">
        <f t="shared" si="115"/>
        <v>0</v>
      </c>
      <c r="J1366" s="74">
        <f>+IF(CONSOLIDADO[[#This Row],[Codigo Municipio]]=E1365,CONSOLIDADO[[#This Row],[Fallecidos Diarios]]+J1365,CONSOLIDADO[[#This Row],[Fallecidos Diarios]])</f>
        <v>0</v>
      </c>
      <c r="K1366" s="75">
        <f t="shared" si="116"/>
        <v>0</v>
      </c>
      <c r="L1366" s="76">
        <f>+IF(CONSOLIDADO[[#This Row],[Codigo Municipio]]=E1365,CONSOLIDADO[[#This Row],[Recuperados Diarios]]+L1365,CONSOLIDADO[[#This Row],[Recuperados Diarios]])</f>
        <v>0</v>
      </c>
      <c r="M1366" s="77" cm="1">
        <f t="array" ref="M1366">+IFERROR(IF(CONSOLIDADO[[#This Row],[Día]]&lt;14,0,INDEX(CONSOLIDADO[Casos Diarios],ROW()-14,1)),0)</f>
        <v>0</v>
      </c>
      <c r="N1366" s="72">
        <f>+IF(CONSOLIDADO[[#This Row],[Clave]]="710143893",1,IF(OR(CONSOLIDADO[[#This Row],[Casos Acumulados]]&gt;0,CONSOLIDADO[[#This Row],[Muertes]]&gt;0),N1365+1,I1366))</f>
        <v>0</v>
      </c>
      <c r="O1366" s="69">
        <f>+IFERROR(VLOOKUP($G1366,TDMuertes!$C$2:$E$534,3,0),0)</f>
        <v>0</v>
      </c>
      <c r="P1366" s="94" t="str">
        <f t="shared" ca="1" si="117"/>
        <v>OFF</v>
      </c>
      <c r="Q1366" s="78">
        <f>+IFERROR(VLOOKUP(CONSOLIDADO[[#This Row],[Codigo Municipio]],TDDia!$A$4:$B$394,2,0),0)</f>
        <v>0</v>
      </c>
    </row>
    <row r="1367" spans="2:17" ht="14.45">
      <c r="B1367">
        <f t="shared" si="119"/>
        <v>8</v>
      </c>
      <c r="C1367" s="69" t="str" cm="1">
        <f t="array" ref="C1367">+INDEX(Table_4[[Departamento]:[Municipio]],FINAL!$B1367,1)</f>
        <v>Atlántida</v>
      </c>
      <c r="D1367" s="69" t="str" cm="1">
        <f t="array" ref="D1367">+INDEX(Table_4[[Departamento]:[Municipio]],FINAL!$B1367,4)</f>
        <v>Arizona</v>
      </c>
      <c r="E1367" s="69" t="str" cm="1">
        <f t="array" ref="E1367">+INDEX(Table_4[[Departamento]:[Municipio]],FINAL!$B1367,3)</f>
        <v>0108</v>
      </c>
      <c r="F1367" s="96">
        <f t="shared" si="118"/>
        <v>43907</v>
      </c>
      <c r="G1367" s="71" t="str">
        <f>+CONSOLIDADO[[#This Row],[Codigo Municipio]]&amp;CONSOLIDADO[[#This Row],[Fecha]]</f>
        <v>010843907</v>
      </c>
      <c r="H1367" s="72">
        <f>+IFERROR(VLOOKUP($G1367,TDAcumula!$C$2:$E$2027,3,0),0)</f>
        <v>0</v>
      </c>
      <c r="I1367" s="73">
        <f t="shared" si="115"/>
        <v>0</v>
      </c>
      <c r="J1367" s="74">
        <f>+IF(CONSOLIDADO[[#This Row],[Codigo Municipio]]=E1366,CONSOLIDADO[[#This Row],[Fallecidos Diarios]]+J1366,CONSOLIDADO[[#This Row],[Fallecidos Diarios]])</f>
        <v>0</v>
      </c>
      <c r="K1367" s="75">
        <f t="shared" si="116"/>
        <v>0</v>
      </c>
      <c r="L1367" s="76">
        <f>+IF(CONSOLIDADO[[#This Row],[Codigo Municipio]]=E1366,CONSOLIDADO[[#This Row],[Recuperados Diarios]]+L1366,CONSOLIDADO[[#This Row],[Recuperados Diarios]])</f>
        <v>0</v>
      </c>
      <c r="M1367" s="77" cm="1">
        <f t="array" ref="M1367">+IFERROR(IF(CONSOLIDADO[[#This Row],[Día]]&lt;14,0,INDEX(CONSOLIDADO[Casos Diarios],ROW()-14,1)),0)</f>
        <v>0</v>
      </c>
      <c r="N1367" s="72">
        <f>+IF(CONSOLIDADO[[#This Row],[Clave]]="710143893",1,IF(OR(CONSOLIDADO[[#This Row],[Casos Acumulados]]&gt;0,CONSOLIDADO[[#This Row],[Muertes]]&gt;0),N1366+1,I1367))</f>
        <v>0</v>
      </c>
      <c r="O1367" s="69">
        <f>+IFERROR(VLOOKUP($G1367,TDMuertes!$C$2:$E$534,3,0),0)</f>
        <v>0</v>
      </c>
      <c r="P1367" s="94" t="str">
        <f t="shared" ca="1" si="117"/>
        <v>OFF</v>
      </c>
      <c r="Q1367" s="78">
        <f>+IFERROR(VLOOKUP(CONSOLIDADO[[#This Row],[Codigo Municipio]],TDDia!$A$4:$B$394,2,0),0)</f>
        <v>0</v>
      </c>
    </row>
    <row r="1368" spans="2:17" ht="14.45">
      <c r="B1368">
        <f t="shared" si="119"/>
        <v>8</v>
      </c>
      <c r="C1368" s="69" t="str" cm="1">
        <f t="array" ref="C1368">+INDEX(Table_4[[Departamento]:[Municipio]],FINAL!$B1368,1)</f>
        <v>Atlántida</v>
      </c>
      <c r="D1368" s="69" t="str" cm="1">
        <f t="array" ref="D1368">+INDEX(Table_4[[Departamento]:[Municipio]],FINAL!$B1368,4)</f>
        <v>Arizona</v>
      </c>
      <c r="E1368" s="69" t="str" cm="1">
        <f t="array" ref="E1368">+INDEX(Table_4[[Departamento]:[Municipio]],FINAL!$B1368,3)</f>
        <v>0108</v>
      </c>
      <c r="F1368" s="96">
        <f t="shared" si="118"/>
        <v>43908</v>
      </c>
      <c r="G1368" s="71" t="str">
        <f>+CONSOLIDADO[[#This Row],[Codigo Municipio]]&amp;CONSOLIDADO[[#This Row],[Fecha]]</f>
        <v>010843908</v>
      </c>
      <c r="H1368" s="72">
        <f>+IFERROR(VLOOKUP($G1368,TDAcumula!$C$2:$E$2027,3,0),0)</f>
        <v>0</v>
      </c>
      <c r="I1368" s="73">
        <f t="shared" si="115"/>
        <v>0</v>
      </c>
      <c r="J1368" s="74">
        <f>+IF(CONSOLIDADO[[#This Row],[Codigo Municipio]]=E1367,CONSOLIDADO[[#This Row],[Fallecidos Diarios]]+J1367,CONSOLIDADO[[#This Row],[Fallecidos Diarios]])</f>
        <v>0</v>
      </c>
      <c r="K1368" s="75">
        <f t="shared" si="116"/>
        <v>0</v>
      </c>
      <c r="L1368" s="76">
        <f>+IF(CONSOLIDADO[[#This Row],[Codigo Municipio]]=E1367,CONSOLIDADO[[#This Row],[Recuperados Diarios]]+L1367,CONSOLIDADO[[#This Row],[Recuperados Diarios]])</f>
        <v>0</v>
      </c>
      <c r="M1368" s="77" cm="1">
        <f t="array" ref="M1368">+IFERROR(IF(CONSOLIDADO[[#This Row],[Día]]&lt;14,0,INDEX(CONSOLIDADO[Casos Diarios],ROW()-14,1)),0)</f>
        <v>0</v>
      </c>
      <c r="N1368" s="72">
        <f>+IF(CONSOLIDADO[[#This Row],[Clave]]="710143893",1,IF(OR(CONSOLIDADO[[#This Row],[Casos Acumulados]]&gt;0,CONSOLIDADO[[#This Row],[Muertes]]&gt;0),N1367+1,I1368))</f>
        <v>0</v>
      </c>
      <c r="O1368" s="69">
        <f>+IFERROR(VLOOKUP($G1368,TDMuertes!$C$2:$E$534,3,0),0)</f>
        <v>0</v>
      </c>
      <c r="P1368" s="94" t="str">
        <f t="shared" ca="1" si="117"/>
        <v>OFF</v>
      </c>
      <c r="Q1368" s="78">
        <f>+IFERROR(VLOOKUP(CONSOLIDADO[[#This Row],[Codigo Municipio]],TDDia!$A$4:$B$394,2,0),0)</f>
        <v>0</v>
      </c>
    </row>
    <row r="1369" spans="2:17" ht="14.45">
      <c r="B1369">
        <f t="shared" si="119"/>
        <v>8</v>
      </c>
      <c r="C1369" s="69" t="str" cm="1">
        <f t="array" ref="C1369">+INDEX(Table_4[[Departamento]:[Municipio]],FINAL!$B1369,1)</f>
        <v>Atlántida</v>
      </c>
      <c r="D1369" s="69" t="str" cm="1">
        <f t="array" ref="D1369">+INDEX(Table_4[[Departamento]:[Municipio]],FINAL!$B1369,4)</f>
        <v>Arizona</v>
      </c>
      <c r="E1369" s="69" t="str" cm="1">
        <f t="array" ref="E1369">+INDEX(Table_4[[Departamento]:[Municipio]],FINAL!$B1369,3)</f>
        <v>0108</v>
      </c>
      <c r="F1369" s="96">
        <f t="shared" si="118"/>
        <v>43909</v>
      </c>
      <c r="G1369" s="71" t="str">
        <f>+CONSOLIDADO[[#This Row],[Codigo Municipio]]&amp;CONSOLIDADO[[#This Row],[Fecha]]</f>
        <v>010843909</v>
      </c>
      <c r="H1369" s="72">
        <f>+IFERROR(VLOOKUP($G1369,TDAcumula!$C$2:$E$2027,3,0),0)</f>
        <v>0</v>
      </c>
      <c r="I1369" s="73">
        <f t="shared" si="115"/>
        <v>0</v>
      </c>
      <c r="J1369" s="74">
        <f>+IF(CONSOLIDADO[[#This Row],[Codigo Municipio]]=E1368,CONSOLIDADO[[#This Row],[Fallecidos Diarios]]+J1368,CONSOLIDADO[[#This Row],[Fallecidos Diarios]])</f>
        <v>0</v>
      </c>
      <c r="K1369" s="75">
        <f t="shared" si="116"/>
        <v>0</v>
      </c>
      <c r="L1369" s="76">
        <f>+IF(CONSOLIDADO[[#This Row],[Codigo Municipio]]=E1368,CONSOLIDADO[[#This Row],[Recuperados Diarios]]+L1368,CONSOLIDADO[[#This Row],[Recuperados Diarios]])</f>
        <v>0</v>
      </c>
      <c r="M1369" s="77" cm="1">
        <f t="array" ref="M1369">+IFERROR(IF(CONSOLIDADO[[#This Row],[Día]]&lt;14,0,INDEX(CONSOLIDADO[Casos Diarios],ROW()-14,1)),0)</f>
        <v>0</v>
      </c>
      <c r="N1369" s="72">
        <f>+IF(CONSOLIDADO[[#This Row],[Clave]]="710143893",1,IF(OR(CONSOLIDADO[[#This Row],[Casos Acumulados]]&gt;0,CONSOLIDADO[[#This Row],[Muertes]]&gt;0),N1368+1,I1369))</f>
        <v>0</v>
      </c>
      <c r="O1369" s="69">
        <f>+IFERROR(VLOOKUP($G1369,TDMuertes!$C$2:$E$534,3,0),0)</f>
        <v>0</v>
      </c>
      <c r="P1369" s="94" t="str">
        <f t="shared" ca="1" si="117"/>
        <v>OFF</v>
      </c>
      <c r="Q1369" s="78">
        <f>+IFERROR(VLOOKUP(CONSOLIDADO[[#This Row],[Codigo Municipio]],TDDia!$A$4:$B$394,2,0),0)</f>
        <v>0</v>
      </c>
    </row>
    <row r="1370" spans="2:17" ht="14.45">
      <c r="B1370">
        <f t="shared" si="119"/>
        <v>8</v>
      </c>
      <c r="C1370" s="69" t="str" cm="1">
        <f t="array" ref="C1370">+INDEX(Table_4[[Departamento]:[Municipio]],FINAL!$B1370,1)</f>
        <v>Atlántida</v>
      </c>
      <c r="D1370" s="69" t="str" cm="1">
        <f t="array" ref="D1370">+INDEX(Table_4[[Departamento]:[Municipio]],FINAL!$B1370,4)</f>
        <v>Arizona</v>
      </c>
      <c r="E1370" s="69" t="str" cm="1">
        <f t="array" ref="E1370">+INDEX(Table_4[[Departamento]:[Municipio]],FINAL!$B1370,3)</f>
        <v>0108</v>
      </c>
      <c r="F1370" s="96">
        <f t="shared" si="118"/>
        <v>43910</v>
      </c>
      <c r="G1370" s="71" t="str">
        <f>+CONSOLIDADO[[#This Row],[Codigo Municipio]]&amp;CONSOLIDADO[[#This Row],[Fecha]]</f>
        <v>010843910</v>
      </c>
      <c r="H1370" s="72">
        <f>+IFERROR(VLOOKUP($G1370,TDAcumula!$C$2:$E$2027,3,0),0)</f>
        <v>0</v>
      </c>
      <c r="I1370" s="73">
        <f t="shared" si="115"/>
        <v>0</v>
      </c>
      <c r="J1370" s="74">
        <f>+IF(CONSOLIDADO[[#This Row],[Codigo Municipio]]=E1369,CONSOLIDADO[[#This Row],[Fallecidos Diarios]]+J1369,CONSOLIDADO[[#This Row],[Fallecidos Diarios]])</f>
        <v>0</v>
      </c>
      <c r="K1370" s="75">
        <f t="shared" si="116"/>
        <v>0</v>
      </c>
      <c r="L1370" s="76">
        <f>+IF(CONSOLIDADO[[#This Row],[Codigo Municipio]]=E1369,CONSOLIDADO[[#This Row],[Recuperados Diarios]]+L1369,CONSOLIDADO[[#This Row],[Recuperados Diarios]])</f>
        <v>0</v>
      </c>
      <c r="M1370" s="77" cm="1">
        <f t="array" ref="M1370">+IFERROR(IF(CONSOLIDADO[[#This Row],[Día]]&lt;14,0,INDEX(CONSOLIDADO[Casos Diarios],ROW()-14,1)),0)</f>
        <v>0</v>
      </c>
      <c r="N1370" s="72">
        <f>+IF(CONSOLIDADO[[#This Row],[Clave]]="710143893",1,IF(OR(CONSOLIDADO[[#This Row],[Casos Acumulados]]&gt;0,CONSOLIDADO[[#This Row],[Muertes]]&gt;0),N1369+1,I1370))</f>
        <v>0</v>
      </c>
      <c r="O1370" s="69">
        <f>+IFERROR(VLOOKUP($G1370,TDMuertes!$C$2:$E$534,3,0),0)</f>
        <v>0</v>
      </c>
      <c r="P1370" s="94" t="str">
        <f t="shared" ca="1" si="117"/>
        <v>OFF</v>
      </c>
      <c r="Q1370" s="78">
        <f>+IFERROR(VLOOKUP(CONSOLIDADO[[#This Row],[Codigo Municipio]],TDDia!$A$4:$B$394,2,0),0)</f>
        <v>0</v>
      </c>
    </row>
    <row r="1371" spans="2:17" ht="14.45">
      <c r="B1371">
        <f t="shared" si="119"/>
        <v>8</v>
      </c>
      <c r="C1371" s="69" t="str" cm="1">
        <f t="array" ref="C1371">+INDEX(Table_4[[Departamento]:[Municipio]],FINAL!$B1371,1)</f>
        <v>Atlántida</v>
      </c>
      <c r="D1371" s="69" t="str" cm="1">
        <f t="array" ref="D1371">+INDEX(Table_4[[Departamento]:[Municipio]],FINAL!$B1371,4)</f>
        <v>Arizona</v>
      </c>
      <c r="E1371" s="69" t="str" cm="1">
        <f t="array" ref="E1371">+INDEX(Table_4[[Departamento]:[Municipio]],FINAL!$B1371,3)</f>
        <v>0108</v>
      </c>
      <c r="F1371" s="96">
        <f t="shared" si="118"/>
        <v>43911</v>
      </c>
      <c r="G1371" s="71" t="str">
        <f>+CONSOLIDADO[[#This Row],[Codigo Municipio]]&amp;CONSOLIDADO[[#This Row],[Fecha]]</f>
        <v>010843911</v>
      </c>
      <c r="H1371" s="72">
        <f>+IFERROR(VLOOKUP($G1371,TDAcumula!$C$2:$E$2027,3,0),0)</f>
        <v>0</v>
      </c>
      <c r="I1371" s="73">
        <f t="shared" si="115"/>
        <v>0</v>
      </c>
      <c r="J1371" s="74">
        <f>+IF(CONSOLIDADO[[#This Row],[Codigo Municipio]]=E1370,CONSOLIDADO[[#This Row],[Fallecidos Diarios]]+J1370,CONSOLIDADO[[#This Row],[Fallecidos Diarios]])</f>
        <v>0</v>
      </c>
      <c r="K1371" s="75">
        <f t="shared" si="116"/>
        <v>0</v>
      </c>
      <c r="L1371" s="76">
        <f>+IF(CONSOLIDADO[[#This Row],[Codigo Municipio]]=E1370,CONSOLIDADO[[#This Row],[Recuperados Diarios]]+L1370,CONSOLIDADO[[#This Row],[Recuperados Diarios]])</f>
        <v>0</v>
      </c>
      <c r="M1371" s="77" cm="1">
        <f t="array" ref="M1371">+IFERROR(IF(CONSOLIDADO[[#This Row],[Día]]&lt;14,0,INDEX(CONSOLIDADO[Casos Diarios],ROW()-14,1)),0)</f>
        <v>0</v>
      </c>
      <c r="N1371" s="72">
        <f>+IF(CONSOLIDADO[[#This Row],[Clave]]="710143893",1,IF(OR(CONSOLIDADO[[#This Row],[Casos Acumulados]]&gt;0,CONSOLIDADO[[#This Row],[Muertes]]&gt;0),N1370+1,I1371))</f>
        <v>0</v>
      </c>
      <c r="O1371" s="69">
        <f>+IFERROR(VLOOKUP($G1371,TDMuertes!$C$2:$E$534,3,0),0)</f>
        <v>0</v>
      </c>
      <c r="P1371" s="94" t="str">
        <f t="shared" ca="1" si="117"/>
        <v>OFF</v>
      </c>
      <c r="Q1371" s="78">
        <f>+IFERROR(VLOOKUP(CONSOLIDADO[[#This Row],[Codigo Municipio]],TDDia!$A$4:$B$394,2,0),0)</f>
        <v>0</v>
      </c>
    </row>
    <row r="1372" spans="2:17" ht="14.45">
      <c r="B1372">
        <f t="shared" si="119"/>
        <v>8</v>
      </c>
      <c r="C1372" s="69" t="str" cm="1">
        <f t="array" ref="C1372">+INDEX(Table_4[[Departamento]:[Municipio]],FINAL!$B1372,1)</f>
        <v>Atlántida</v>
      </c>
      <c r="D1372" s="69" t="str" cm="1">
        <f t="array" ref="D1372">+INDEX(Table_4[[Departamento]:[Municipio]],FINAL!$B1372,4)</f>
        <v>Arizona</v>
      </c>
      <c r="E1372" s="69" t="str" cm="1">
        <f t="array" ref="E1372">+INDEX(Table_4[[Departamento]:[Municipio]],FINAL!$B1372,3)</f>
        <v>0108</v>
      </c>
      <c r="F1372" s="96">
        <f t="shared" si="118"/>
        <v>43912</v>
      </c>
      <c r="G1372" s="71" t="str">
        <f>+CONSOLIDADO[[#This Row],[Codigo Municipio]]&amp;CONSOLIDADO[[#This Row],[Fecha]]</f>
        <v>010843912</v>
      </c>
      <c r="H1372" s="72">
        <f>+IFERROR(VLOOKUP($G1372,TDAcumula!$C$2:$E$2027,3,0),0)</f>
        <v>0</v>
      </c>
      <c r="I1372" s="73">
        <f t="shared" si="115"/>
        <v>0</v>
      </c>
      <c r="J1372" s="74">
        <f>+IF(CONSOLIDADO[[#This Row],[Codigo Municipio]]=E1371,CONSOLIDADO[[#This Row],[Fallecidos Diarios]]+J1371,CONSOLIDADO[[#This Row],[Fallecidos Diarios]])</f>
        <v>0</v>
      </c>
      <c r="K1372" s="75">
        <f t="shared" si="116"/>
        <v>0</v>
      </c>
      <c r="L1372" s="76">
        <f>+IF(CONSOLIDADO[[#This Row],[Codigo Municipio]]=E1371,CONSOLIDADO[[#This Row],[Recuperados Diarios]]+L1371,CONSOLIDADO[[#This Row],[Recuperados Diarios]])</f>
        <v>0</v>
      </c>
      <c r="M1372" s="77" cm="1">
        <f t="array" ref="M1372">+IFERROR(IF(CONSOLIDADO[[#This Row],[Día]]&lt;14,0,INDEX(CONSOLIDADO[Casos Diarios],ROW()-14,1)),0)</f>
        <v>0</v>
      </c>
      <c r="N1372" s="72">
        <f>+IF(CONSOLIDADO[[#This Row],[Clave]]="710143893",1,IF(OR(CONSOLIDADO[[#This Row],[Casos Acumulados]]&gt;0,CONSOLIDADO[[#This Row],[Muertes]]&gt;0),N1371+1,I1372))</f>
        <v>0</v>
      </c>
      <c r="O1372" s="69">
        <f>+IFERROR(VLOOKUP($G1372,TDMuertes!$C$2:$E$534,3,0),0)</f>
        <v>0</v>
      </c>
      <c r="P1372" s="94" t="str">
        <f t="shared" ca="1" si="117"/>
        <v>OFF</v>
      </c>
      <c r="Q1372" s="78">
        <f>+IFERROR(VLOOKUP(CONSOLIDADO[[#This Row],[Codigo Municipio]],TDDia!$A$4:$B$394,2,0),0)</f>
        <v>0</v>
      </c>
    </row>
    <row r="1373" spans="2:17" ht="14.45">
      <c r="B1373">
        <f t="shared" si="119"/>
        <v>8</v>
      </c>
      <c r="C1373" s="69" t="str" cm="1">
        <f t="array" ref="C1373">+INDEX(Table_4[[Departamento]:[Municipio]],FINAL!$B1373,1)</f>
        <v>Atlántida</v>
      </c>
      <c r="D1373" s="69" t="str" cm="1">
        <f t="array" ref="D1373">+INDEX(Table_4[[Departamento]:[Municipio]],FINAL!$B1373,4)</f>
        <v>Arizona</v>
      </c>
      <c r="E1373" s="69" t="str" cm="1">
        <f t="array" ref="E1373">+INDEX(Table_4[[Departamento]:[Municipio]],FINAL!$B1373,3)</f>
        <v>0108</v>
      </c>
      <c r="F1373" s="96">
        <f t="shared" si="118"/>
        <v>43913</v>
      </c>
      <c r="G1373" s="71" t="str">
        <f>+CONSOLIDADO[[#This Row],[Codigo Municipio]]&amp;CONSOLIDADO[[#This Row],[Fecha]]</f>
        <v>010843913</v>
      </c>
      <c r="H1373" s="72">
        <f>+IFERROR(VLOOKUP($G1373,TDAcumula!$C$2:$E$2027,3,0),0)</f>
        <v>0</v>
      </c>
      <c r="I1373" s="73">
        <f t="shared" si="115"/>
        <v>0</v>
      </c>
      <c r="J1373" s="74">
        <f>+IF(CONSOLIDADO[[#This Row],[Codigo Municipio]]=E1372,CONSOLIDADO[[#This Row],[Fallecidos Diarios]]+J1372,CONSOLIDADO[[#This Row],[Fallecidos Diarios]])</f>
        <v>0</v>
      </c>
      <c r="K1373" s="75">
        <f t="shared" si="116"/>
        <v>0</v>
      </c>
      <c r="L1373" s="76">
        <f>+IF(CONSOLIDADO[[#This Row],[Codigo Municipio]]=E1372,CONSOLIDADO[[#This Row],[Recuperados Diarios]]+L1372,CONSOLIDADO[[#This Row],[Recuperados Diarios]])</f>
        <v>0</v>
      </c>
      <c r="M1373" s="77" cm="1">
        <f t="array" ref="M1373">+IFERROR(IF(CONSOLIDADO[[#This Row],[Día]]&lt;14,0,INDEX(CONSOLIDADO[Casos Diarios],ROW()-14,1)),0)</f>
        <v>0</v>
      </c>
      <c r="N1373" s="72">
        <f>+IF(CONSOLIDADO[[#This Row],[Clave]]="710143893",1,IF(OR(CONSOLIDADO[[#This Row],[Casos Acumulados]]&gt;0,CONSOLIDADO[[#This Row],[Muertes]]&gt;0),N1372+1,I1373))</f>
        <v>0</v>
      </c>
      <c r="O1373" s="69">
        <f>+IFERROR(VLOOKUP($G1373,TDMuertes!$C$2:$E$534,3,0),0)</f>
        <v>0</v>
      </c>
      <c r="P1373" s="94" t="str">
        <f t="shared" ca="1" si="117"/>
        <v>OFF</v>
      </c>
      <c r="Q1373" s="78">
        <f>+IFERROR(VLOOKUP(CONSOLIDADO[[#This Row],[Codigo Municipio]],TDDia!$A$4:$B$394,2,0),0)</f>
        <v>0</v>
      </c>
    </row>
    <row r="1374" spans="2:17" ht="14.45">
      <c r="B1374">
        <f t="shared" si="119"/>
        <v>8</v>
      </c>
      <c r="C1374" s="69" t="str" cm="1">
        <f t="array" ref="C1374">+INDEX(Table_4[[Departamento]:[Municipio]],FINAL!$B1374,1)</f>
        <v>Atlántida</v>
      </c>
      <c r="D1374" s="69" t="str" cm="1">
        <f t="array" ref="D1374">+INDEX(Table_4[[Departamento]:[Municipio]],FINAL!$B1374,4)</f>
        <v>Arizona</v>
      </c>
      <c r="E1374" s="69" t="str" cm="1">
        <f t="array" ref="E1374">+INDEX(Table_4[[Departamento]:[Municipio]],FINAL!$B1374,3)</f>
        <v>0108</v>
      </c>
      <c r="F1374" s="96">
        <f t="shared" si="118"/>
        <v>43914</v>
      </c>
      <c r="G1374" s="71" t="str">
        <f>+CONSOLIDADO[[#This Row],[Codigo Municipio]]&amp;CONSOLIDADO[[#This Row],[Fecha]]</f>
        <v>010843914</v>
      </c>
      <c r="H1374" s="72">
        <f>+IFERROR(VLOOKUP($G1374,TDAcumula!$C$2:$E$2027,3,0),0)</f>
        <v>0</v>
      </c>
      <c r="I1374" s="73">
        <f t="shared" si="115"/>
        <v>0</v>
      </c>
      <c r="J1374" s="74">
        <f>+IF(CONSOLIDADO[[#This Row],[Codigo Municipio]]=E1373,CONSOLIDADO[[#This Row],[Fallecidos Diarios]]+J1373,CONSOLIDADO[[#This Row],[Fallecidos Diarios]])</f>
        <v>0</v>
      </c>
      <c r="K1374" s="75">
        <f t="shared" si="116"/>
        <v>0</v>
      </c>
      <c r="L1374" s="76">
        <f>+IF(CONSOLIDADO[[#This Row],[Codigo Municipio]]=E1373,CONSOLIDADO[[#This Row],[Recuperados Diarios]]+L1373,CONSOLIDADO[[#This Row],[Recuperados Diarios]])</f>
        <v>0</v>
      </c>
      <c r="M1374" s="77" cm="1">
        <f t="array" ref="M1374">+IFERROR(IF(CONSOLIDADO[[#This Row],[Día]]&lt;14,0,INDEX(CONSOLIDADO[Casos Diarios],ROW()-14,1)),0)</f>
        <v>0</v>
      </c>
      <c r="N1374" s="72">
        <f>+IF(CONSOLIDADO[[#This Row],[Clave]]="710143893",1,IF(OR(CONSOLIDADO[[#This Row],[Casos Acumulados]]&gt;0,CONSOLIDADO[[#This Row],[Muertes]]&gt;0),N1373+1,I1374))</f>
        <v>0</v>
      </c>
      <c r="O1374" s="69">
        <f>+IFERROR(VLOOKUP($G1374,TDMuertes!$C$2:$E$534,3,0),0)</f>
        <v>0</v>
      </c>
      <c r="P1374" s="94" t="str">
        <f t="shared" ca="1" si="117"/>
        <v>OFF</v>
      </c>
      <c r="Q1374" s="78">
        <f>+IFERROR(VLOOKUP(CONSOLIDADO[[#This Row],[Codigo Municipio]],TDDia!$A$4:$B$394,2,0),0)</f>
        <v>0</v>
      </c>
    </row>
    <row r="1375" spans="2:17" ht="14.45">
      <c r="B1375">
        <f t="shared" si="119"/>
        <v>8</v>
      </c>
      <c r="C1375" s="69" t="str" cm="1">
        <f t="array" ref="C1375">+INDEX(Table_4[[Departamento]:[Municipio]],FINAL!$B1375,1)</f>
        <v>Atlántida</v>
      </c>
      <c r="D1375" s="69" t="str" cm="1">
        <f t="array" ref="D1375">+INDEX(Table_4[[Departamento]:[Municipio]],FINAL!$B1375,4)</f>
        <v>Arizona</v>
      </c>
      <c r="E1375" s="69" t="str" cm="1">
        <f t="array" ref="E1375">+INDEX(Table_4[[Departamento]:[Municipio]],FINAL!$B1375,3)</f>
        <v>0108</v>
      </c>
      <c r="F1375" s="96">
        <f t="shared" si="118"/>
        <v>43915</v>
      </c>
      <c r="G1375" s="71" t="str">
        <f>+CONSOLIDADO[[#This Row],[Codigo Municipio]]&amp;CONSOLIDADO[[#This Row],[Fecha]]</f>
        <v>010843915</v>
      </c>
      <c r="H1375" s="72">
        <f>+IFERROR(VLOOKUP($G1375,TDAcumula!$C$2:$E$2027,3,0),0)</f>
        <v>0</v>
      </c>
      <c r="I1375" s="73">
        <f t="shared" si="115"/>
        <v>0</v>
      </c>
      <c r="J1375" s="74">
        <f>+IF(CONSOLIDADO[[#This Row],[Codigo Municipio]]=E1374,CONSOLIDADO[[#This Row],[Fallecidos Diarios]]+J1374,CONSOLIDADO[[#This Row],[Fallecidos Diarios]])</f>
        <v>0</v>
      </c>
      <c r="K1375" s="75">
        <f t="shared" si="116"/>
        <v>0</v>
      </c>
      <c r="L1375" s="76">
        <f>+IF(CONSOLIDADO[[#This Row],[Codigo Municipio]]=E1374,CONSOLIDADO[[#This Row],[Recuperados Diarios]]+L1374,CONSOLIDADO[[#This Row],[Recuperados Diarios]])</f>
        <v>0</v>
      </c>
      <c r="M1375" s="77" cm="1">
        <f t="array" ref="M1375">+IFERROR(IF(CONSOLIDADO[[#This Row],[Día]]&lt;14,0,INDEX(CONSOLIDADO[Casos Diarios],ROW()-14,1)),0)</f>
        <v>0</v>
      </c>
      <c r="N1375" s="72">
        <f>+IF(CONSOLIDADO[[#This Row],[Clave]]="710143893",1,IF(OR(CONSOLIDADO[[#This Row],[Casos Acumulados]]&gt;0,CONSOLIDADO[[#This Row],[Muertes]]&gt;0),N1374+1,I1375))</f>
        <v>0</v>
      </c>
      <c r="O1375" s="69">
        <f>+IFERROR(VLOOKUP($G1375,TDMuertes!$C$2:$E$534,3,0),0)</f>
        <v>0</v>
      </c>
      <c r="P1375" s="94" t="str">
        <f t="shared" ca="1" si="117"/>
        <v>OFF</v>
      </c>
      <c r="Q1375" s="78">
        <f>+IFERROR(VLOOKUP(CONSOLIDADO[[#This Row],[Codigo Municipio]],TDDia!$A$4:$B$394,2,0),0)</f>
        <v>0</v>
      </c>
    </row>
    <row r="1376" spans="2:17" ht="14.45">
      <c r="B1376">
        <f t="shared" si="119"/>
        <v>8</v>
      </c>
      <c r="C1376" s="69" t="str" cm="1">
        <f t="array" ref="C1376">+INDEX(Table_4[[Departamento]:[Municipio]],FINAL!$B1376,1)</f>
        <v>Atlántida</v>
      </c>
      <c r="D1376" s="69" t="str" cm="1">
        <f t="array" ref="D1376">+INDEX(Table_4[[Departamento]:[Municipio]],FINAL!$B1376,4)</f>
        <v>Arizona</v>
      </c>
      <c r="E1376" s="69" t="str" cm="1">
        <f t="array" ref="E1376">+INDEX(Table_4[[Departamento]:[Municipio]],FINAL!$B1376,3)</f>
        <v>0108</v>
      </c>
      <c r="F1376" s="96">
        <f t="shared" si="118"/>
        <v>43916</v>
      </c>
      <c r="G1376" s="71" t="str">
        <f>+CONSOLIDADO[[#This Row],[Codigo Municipio]]&amp;CONSOLIDADO[[#This Row],[Fecha]]</f>
        <v>010843916</v>
      </c>
      <c r="H1376" s="72">
        <f>+IFERROR(VLOOKUP($G1376,TDAcumula!$C$2:$E$2027,3,0),0)</f>
        <v>0</v>
      </c>
      <c r="I1376" s="73">
        <f t="shared" si="115"/>
        <v>0</v>
      </c>
      <c r="J1376" s="74">
        <f>+IF(CONSOLIDADO[[#This Row],[Codigo Municipio]]=E1375,CONSOLIDADO[[#This Row],[Fallecidos Diarios]]+J1375,CONSOLIDADO[[#This Row],[Fallecidos Diarios]])</f>
        <v>0</v>
      </c>
      <c r="K1376" s="75">
        <f t="shared" si="116"/>
        <v>0</v>
      </c>
      <c r="L1376" s="76">
        <f>+IF(CONSOLIDADO[[#This Row],[Codigo Municipio]]=E1375,CONSOLIDADO[[#This Row],[Recuperados Diarios]]+L1375,CONSOLIDADO[[#This Row],[Recuperados Diarios]])</f>
        <v>0</v>
      </c>
      <c r="M1376" s="77" cm="1">
        <f t="array" ref="M1376">+IFERROR(IF(CONSOLIDADO[[#This Row],[Día]]&lt;14,0,INDEX(CONSOLIDADO[Casos Diarios],ROW()-14,1)),0)</f>
        <v>0</v>
      </c>
      <c r="N1376" s="72">
        <f>+IF(CONSOLIDADO[[#This Row],[Clave]]="710143893",1,IF(OR(CONSOLIDADO[[#This Row],[Casos Acumulados]]&gt;0,CONSOLIDADO[[#This Row],[Muertes]]&gt;0),N1375+1,I1376))</f>
        <v>0</v>
      </c>
      <c r="O1376" s="69">
        <f>+IFERROR(VLOOKUP($G1376,TDMuertes!$C$2:$E$534,3,0),0)</f>
        <v>0</v>
      </c>
      <c r="P1376" s="94" t="str">
        <f t="shared" ca="1" si="117"/>
        <v>OFF</v>
      </c>
      <c r="Q1376" s="78">
        <f>+IFERROR(VLOOKUP(CONSOLIDADO[[#This Row],[Codigo Municipio]],TDDia!$A$4:$B$394,2,0),0)</f>
        <v>0</v>
      </c>
    </row>
    <row r="1377" spans="2:17" ht="14.45">
      <c r="B1377">
        <f t="shared" si="119"/>
        <v>8</v>
      </c>
      <c r="C1377" s="69" t="str" cm="1">
        <f t="array" ref="C1377">+INDEX(Table_4[[Departamento]:[Municipio]],FINAL!$B1377,1)</f>
        <v>Atlántida</v>
      </c>
      <c r="D1377" s="69" t="str" cm="1">
        <f t="array" ref="D1377">+INDEX(Table_4[[Departamento]:[Municipio]],FINAL!$B1377,4)</f>
        <v>Arizona</v>
      </c>
      <c r="E1377" s="69" t="str" cm="1">
        <f t="array" ref="E1377">+INDEX(Table_4[[Departamento]:[Municipio]],FINAL!$B1377,3)</f>
        <v>0108</v>
      </c>
      <c r="F1377" s="96">
        <f t="shared" si="118"/>
        <v>43917</v>
      </c>
      <c r="G1377" s="71" t="str">
        <f>+CONSOLIDADO[[#This Row],[Codigo Municipio]]&amp;CONSOLIDADO[[#This Row],[Fecha]]</f>
        <v>010843917</v>
      </c>
      <c r="H1377" s="72">
        <f>+IFERROR(VLOOKUP($G1377,TDAcumula!$C$2:$E$2027,3,0),0)</f>
        <v>0</v>
      </c>
      <c r="I1377" s="73">
        <f t="shared" si="115"/>
        <v>0</v>
      </c>
      <c r="J1377" s="74">
        <f>+IF(CONSOLIDADO[[#This Row],[Codigo Municipio]]=E1376,CONSOLIDADO[[#This Row],[Fallecidos Diarios]]+J1376,CONSOLIDADO[[#This Row],[Fallecidos Diarios]])</f>
        <v>0</v>
      </c>
      <c r="K1377" s="75">
        <f t="shared" si="116"/>
        <v>0</v>
      </c>
      <c r="L1377" s="76">
        <f>+IF(CONSOLIDADO[[#This Row],[Codigo Municipio]]=E1376,CONSOLIDADO[[#This Row],[Recuperados Diarios]]+L1376,CONSOLIDADO[[#This Row],[Recuperados Diarios]])</f>
        <v>0</v>
      </c>
      <c r="M1377" s="77" cm="1">
        <f t="array" ref="M1377">+IFERROR(IF(CONSOLIDADO[[#This Row],[Día]]&lt;14,0,INDEX(CONSOLIDADO[Casos Diarios],ROW()-14,1)),0)</f>
        <v>0</v>
      </c>
      <c r="N1377" s="72">
        <f>+IF(CONSOLIDADO[[#This Row],[Clave]]="710143893",1,IF(OR(CONSOLIDADO[[#This Row],[Casos Acumulados]]&gt;0,CONSOLIDADO[[#This Row],[Muertes]]&gt;0),N1376+1,I1377))</f>
        <v>0</v>
      </c>
      <c r="O1377" s="69">
        <f>+IFERROR(VLOOKUP($G1377,TDMuertes!$C$2:$E$534,3,0),0)</f>
        <v>0</v>
      </c>
      <c r="P1377" s="94" t="str">
        <f t="shared" ca="1" si="117"/>
        <v>OFF</v>
      </c>
      <c r="Q1377" s="78">
        <f>+IFERROR(VLOOKUP(CONSOLIDADO[[#This Row],[Codigo Municipio]],TDDia!$A$4:$B$394,2,0),0)</f>
        <v>0</v>
      </c>
    </row>
    <row r="1378" spans="2:17" ht="14.45">
      <c r="B1378">
        <f t="shared" si="119"/>
        <v>8</v>
      </c>
      <c r="C1378" s="69" t="str" cm="1">
        <f t="array" ref="C1378">+INDEX(Table_4[[Departamento]:[Municipio]],FINAL!$B1378,1)</f>
        <v>Atlántida</v>
      </c>
      <c r="D1378" s="69" t="str" cm="1">
        <f t="array" ref="D1378">+INDEX(Table_4[[Departamento]:[Municipio]],FINAL!$B1378,4)</f>
        <v>Arizona</v>
      </c>
      <c r="E1378" s="69" t="str" cm="1">
        <f t="array" ref="E1378">+INDEX(Table_4[[Departamento]:[Municipio]],FINAL!$B1378,3)</f>
        <v>0108</v>
      </c>
      <c r="F1378" s="96">
        <f t="shared" si="118"/>
        <v>43918</v>
      </c>
      <c r="G1378" s="71" t="str">
        <f>+CONSOLIDADO[[#This Row],[Codigo Municipio]]&amp;CONSOLIDADO[[#This Row],[Fecha]]</f>
        <v>010843918</v>
      </c>
      <c r="H1378" s="72">
        <f>+IFERROR(VLOOKUP($G1378,TDAcumula!$C$2:$E$2027,3,0),0)</f>
        <v>0</v>
      </c>
      <c r="I1378" s="73">
        <f t="shared" si="115"/>
        <v>0</v>
      </c>
      <c r="J1378" s="74">
        <f>+IF(CONSOLIDADO[[#This Row],[Codigo Municipio]]=E1377,CONSOLIDADO[[#This Row],[Fallecidos Diarios]]+J1377,CONSOLIDADO[[#This Row],[Fallecidos Diarios]])</f>
        <v>0</v>
      </c>
      <c r="K1378" s="75">
        <f t="shared" si="116"/>
        <v>0</v>
      </c>
      <c r="L1378" s="76">
        <f>+IF(CONSOLIDADO[[#This Row],[Codigo Municipio]]=E1377,CONSOLIDADO[[#This Row],[Recuperados Diarios]]+L1377,CONSOLIDADO[[#This Row],[Recuperados Diarios]])</f>
        <v>0</v>
      </c>
      <c r="M1378" s="77" cm="1">
        <f t="array" ref="M1378">+IFERROR(IF(CONSOLIDADO[[#This Row],[Día]]&lt;14,0,INDEX(CONSOLIDADO[Casos Diarios],ROW()-14,1)),0)</f>
        <v>0</v>
      </c>
      <c r="N1378" s="72">
        <f>+IF(CONSOLIDADO[[#This Row],[Clave]]="710143893",1,IF(OR(CONSOLIDADO[[#This Row],[Casos Acumulados]]&gt;0,CONSOLIDADO[[#This Row],[Muertes]]&gt;0),N1377+1,I1378))</f>
        <v>0</v>
      </c>
      <c r="O1378" s="69">
        <f>+IFERROR(VLOOKUP($G1378,TDMuertes!$C$2:$E$534,3,0),0)</f>
        <v>0</v>
      </c>
      <c r="P1378" s="94" t="str">
        <f t="shared" ca="1" si="117"/>
        <v>OFF</v>
      </c>
      <c r="Q1378" s="78">
        <f>+IFERROR(VLOOKUP(CONSOLIDADO[[#This Row],[Codigo Municipio]],TDDia!$A$4:$B$394,2,0),0)</f>
        <v>0</v>
      </c>
    </row>
    <row r="1379" spans="2:17" ht="14.45">
      <c r="B1379">
        <f t="shared" si="119"/>
        <v>8</v>
      </c>
      <c r="C1379" s="69" t="str" cm="1">
        <f t="array" ref="C1379">+INDEX(Table_4[[Departamento]:[Municipio]],FINAL!$B1379,1)</f>
        <v>Atlántida</v>
      </c>
      <c r="D1379" s="69" t="str" cm="1">
        <f t="array" ref="D1379">+INDEX(Table_4[[Departamento]:[Municipio]],FINAL!$B1379,4)</f>
        <v>Arizona</v>
      </c>
      <c r="E1379" s="69" t="str" cm="1">
        <f t="array" ref="E1379">+INDEX(Table_4[[Departamento]:[Municipio]],FINAL!$B1379,3)</f>
        <v>0108</v>
      </c>
      <c r="F1379" s="96">
        <f t="shared" si="118"/>
        <v>43919</v>
      </c>
      <c r="G1379" s="71" t="str">
        <f>+CONSOLIDADO[[#This Row],[Codigo Municipio]]&amp;CONSOLIDADO[[#This Row],[Fecha]]</f>
        <v>010843919</v>
      </c>
      <c r="H1379" s="72">
        <f>+IFERROR(VLOOKUP($G1379,TDAcumula!$C$2:$E$2027,3,0),0)</f>
        <v>0</v>
      </c>
      <c r="I1379" s="73">
        <f t="shared" si="115"/>
        <v>0</v>
      </c>
      <c r="J1379" s="74">
        <f>+IF(CONSOLIDADO[[#This Row],[Codigo Municipio]]=E1378,CONSOLIDADO[[#This Row],[Fallecidos Diarios]]+J1378,CONSOLIDADO[[#This Row],[Fallecidos Diarios]])</f>
        <v>0</v>
      </c>
      <c r="K1379" s="75">
        <f t="shared" si="116"/>
        <v>0</v>
      </c>
      <c r="L1379" s="76">
        <f>+IF(CONSOLIDADO[[#This Row],[Codigo Municipio]]=E1378,CONSOLIDADO[[#This Row],[Recuperados Diarios]]+L1378,CONSOLIDADO[[#This Row],[Recuperados Diarios]])</f>
        <v>0</v>
      </c>
      <c r="M1379" s="77" cm="1">
        <f t="array" ref="M1379">+IFERROR(IF(CONSOLIDADO[[#This Row],[Día]]&lt;14,0,INDEX(CONSOLIDADO[Casos Diarios],ROW()-14,1)),0)</f>
        <v>0</v>
      </c>
      <c r="N1379" s="72">
        <f>+IF(CONSOLIDADO[[#This Row],[Clave]]="710143893",1,IF(OR(CONSOLIDADO[[#This Row],[Casos Acumulados]]&gt;0,CONSOLIDADO[[#This Row],[Muertes]]&gt;0),N1378+1,I1379))</f>
        <v>0</v>
      </c>
      <c r="O1379" s="69">
        <f>+IFERROR(VLOOKUP($G1379,TDMuertes!$C$2:$E$534,3,0),0)</f>
        <v>0</v>
      </c>
      <c r="P1379" s="94" t="str">
        <f t="shared" ca="1" si="117"/>
        <v>OFF</v>
      </c>
      <c r="Q1379" s="78">
        <f>+IFERROR(VLOOKUP(CONSOLIDADO[[#This Row],[Codigo Municipio]],TDDia!$A$4:$B$394,2,0),0)</f>
        <v>0</v>
      </c>
    </row>
    <row r="1380" spans="2:17" ht="14.45">
      <c r="B1380">
        <f t="shared" si="119"/>
        <v>8</v>
      </c>
      <c r="C1380" s="69" t="str" cm="1">
        <f t="array" ref="C1380">+INDEX(Table_4[[Departamento]:[Municipio]],FINAL!$B1380,1)</f>
        <v>Atlántida</v>
      </c>
      <c r="D1380" s="69" t="str" cm="1">
        <f t="array" ref="D1380">+INDEX(Table_4[[Departamento]:[Municipio]],FINAL!$B1380,4)</f>
        <v>Arizona</v>
      </c>
      <c r="E1380" s="69" t="str" cm="1">
        <f t="array" ref="E1380">+INDEX(Table_4[[Departamento]:[Municipio]],FINAL!$B1380,3)</f>
        <v>0108</v>
      </c>
      <c r="F1380" s="96">
        <f t="shared" si="118"/>
        <v>43920</v>
      </c>
      <c r="G1380" s="71" t="str">
        <f>+CONSOLIDADO[[#This Row],[Codigo Municipio]]&amp;CONSOLIDADO[[#This Row],[Fecha]]</f>
        <v>010843920</v>
      </c>
      <c r="H1380" s="72">
        <f>+IFERROR(VLOOKUP($G1380,TDAcumula!$C$2:$E$2027,3,0),0)</f>
        <v>0</v>
      </c>
      <c r="I1380" s="73">
        <f t="shared" si="115"/>
        <v>0</v>
      </c>
      <c r="J1380" s="74">
        <f>+IF(CONSOLIDADO[[#This Row],[Codigo Municipio]]=E1379,CONSOLIDADO[[#This Row],[Fallecidos Diarios]]+J1379,CONSOLIDADO[[#This Row],[Fallecidos Diarios]])</f>
        <v>0</v>
      </c>
      <c r="K1380" s="75">
        <f t="shared" si="116"/>
        <v>0</v>
      </c>
      <c r="L1380" s="76">
        <f>+IF(CONSOLIDADO[[#This Row],[Codigo Municipio]]=E1379,CONSOLIDADO[[#This Row],[Recuperados Diarios]]+L1379,CONSOLIDADO[[#This Row],[Recuperados Diarios]])</f>
        <v>0</v>
      </c>
      <c r="M1380" s="77" cm="1">
        <f t="array" ref="M1380">+IFERROR(IF(CONSOLIDADO[[#This Row],[Día]]&lt;14,0,INDEX(CONSOLIDADO[Casos Diarios],ROW()-14,1)),0)</f>
        <v>0</v>
      </c>
      <c r="N1380" s="72">
        <f>+IF(CONSOLIDADO[[#This Row],[Clave]]="710143893",1,IF(OR(CONSOLIDADO[[#This Row],[Casos Acumulados]]&gt;0,CONSOLIDADO[[#This Row],[Muertes]]&gt;0),N1379+1,I1380))</f>
        <v>0</v>
      </c>
      <c r="O1380" s="69">
        <f>+IFERROR(VLOOKUP($G1380,TDMuertes!$C$2:$E$534,3,0),0)</f>
        <v>0</v>
      </c>
      <c r="P1380" s="94" t="str">
        <f t="shared" ca="1" si="117"/>
        <v>OFF</v>
      </c>
      <c r="Q1380" s="78">
        <f>+IFERROR(VLOOKUP(CONSOLIDADO[[#This Row],[Codigo Municipio]],TDDia!$A$4:$B$394,2,0),0)</f>
        <v>0</v>
      </c>
    </row>
    <row r="1381" spans="2:17" ht="14.45">
      <c r="B1381">
        <f t="shared" si="119"/>
        <v>8</v>
      </c>
      <c r="C1381" s="69" t="str" cm="1">
        <f t="array" ref="C1381">+INDEX(Table_4[[Departamento]:[Municipio]],FINAL!$B1381,1)</f>
        <v>Atlántida</v>
      </c>
      <c r="D1381" s="69" t="str" cm="1">
        <f t="array" ref="D1381">+INDEX(Table_4[[Departamento]:[Municipio]],FINAL!$B1381,4)</f>
        <v>Arizona</v>
      </c>
      <c r="E1381" s="69" t="str" cm="1">
        <f t="array" ref="E1381">+INDEX(Table_4[[Departamento]:[Municipio]],FINAL!$B1381,3)</f>
        <v>0108</v>
      </c>
      <c r="F1381" s="96">
        <f t="shared" si="118"/>
        <v>43921</v>
      </c>
      <c r="G1381" s="71" t="str">
        <f>+CONSOLIDADO[[#This Row],[Codigo Municipio]]&amp;CONSOLIDADO[[#This Row],[Fecha]]</f>
        <v>010843921</v>
      </c>
      <c r="H1381" s="72">
        <f>+IFERROR(VLOOKUP($G1381,TDAcumula!$C$2:$E$2027,3,0),0)</f>
        <v>0</v>
      </c>
      <c r="I1381" s="73">
        <f t="shared" si="115"/>
        <v>0</v>
      </c>
      <c r="J1381" s="74">
        <f>+IF(CONSOLIDADO[[#This Row],[Codigo Municipio]]=E1380,CONSOLIDADO[[#This Row],[Fallecidos Diarios]]+J1380,CONSOLIDADO[[#This Row],[Fallecidos Diarios]])</f>
        <v>0</v>
      </c>
      <c r="K1381" s="75">
        <f t="shared" si="116"/>
        <v>0</v>
      </c>
      <c r="L1381" s="76">
        <f>+IF(CONSOLIDADO[[#This Row],[Codigo Municipio]]=E1380,CONSOLIDADO[[#This Row],[Recuperados Diarios]]+L1380,CONSOLIDADO[[#This Row],[Recuperados Diarios]])</f>
        <v>0</v>
      </c>
      <c r="M1381" s="77" cm="1">
        <f t="array" ref="M1381">+IFERROR(IF(CONSOLIDADO[[#This Row],[Día]]&lt;14,0,INDEX(CONSOLIDADO[Casos Diarios],ROW()-14,1)),0)</f>
        <v>0</v>
      </c>
      <c r="N1381" s="72">
        <f>+IF(CONSOLIDADO[[#This Row],[Clave]]="710143893",1,IF(OR(CONSOLIDADO[[#This Row],[Casos Acumulados]]&gt;0,CONSOLIDADO[[#This Row],[Muertes]]&gt;0),N1380+1,I1381))</f>
        <v>0</v>
      </c>
      <c r="O1381" s="69">
        <f>+IFERROR(VLOOKUP($G1381,TDMuertes!$C$2:$E$534,3,0),0)</f>
        <v>0</v>
      </c>
      <c r="P1381" s="94" t="str">
        <f t="shared" ca="1" si="117"/>
        <v>OFF</v>
      </c>
      <c r="Q1381" s="78">
        <f>+IFERROR(VLOOKUP(CONSOLIDADO[[#This Row],[Codigo Municipio]],TDDia!$A$4:$B$394,2,0),0)</f>
        <v>0</v>
      </c>
    </row>
    <row r="1382" spans="2:17" ht="14.45">
      <c r="B1382">
        <f t="shared" si="119"/>
        <v>8</v>
      </c>
      <c r="C1382" s="69" t="str" cm="1">
        <f t="array" ref="C1382">+INDEX(Table_4[[Departamento]:[Municipio]],FINAL!$B1382,1)</f>
        <v>Atlántida</v>
      </c>
      <c r="D1382" s="69" t="str" cm="1">
        <f t="array" ref="D1382">+INDEX(Table_4[[Departamento]:[Municipio]],FINAL!$B1382,4)</f>
        <v>Arizona</v>
      </c>
      <c r="E1382" s="69" t="str" cm="1">
        <f t="array" ref="E1382">+INDEX(Table_4[[Departamento]:[Municipio]],FINAL!$B1382,3)</f>
        <v>0108</v>
      </c>
      <c r="F1382" s="96">
        <f t="shared" si="118"/>
        <v>43922</v>
      </c>
      <c r="G1382" s="71" t="str">
        <f>+CONSOLIDADO[[#This Row],[Codigo Municipio]]&amp;CONSOLIDADO[[#This Row],[Fecha]]</f>
        <v>010843922</v>
      </c>
      <c r="H1382" s="72">
        <f>+IFERROR(VLOOKUP($G1382,TDAcumula!$C$2:$E$2027,3,0),0)</f>
        <v>0</v>
      </c>
      <c r="I1382" s="73">
        <f t="shared" si="115"/>
        <v>0</v>
      </c>
      <c r="J1382" s="74">
        <f>+IF(CONSOLIDADO[[#This Row],[Codigo Municipio]]=E1381,CONSOLIDADO[[#This Row],[Fallecidos Diarios]]+J1381,CONSOLIDADO[[#This Row],[Fallecidos Diarios]])</f>
        <v>0</v>
      </c>
      <c r="K1382" s="75">
        <f t="shared" si="116"/>
        <v>0</v>
      </c>
      <c r="L1382" s="76">
        <f>+IF(CONSOLIDADO[[#This Row],[Codigo Municipio]]=E1381,CONSOLIDADO[[#This Row],[Recuperados Diarios]]+L1381,CONSOLIDADO[[#This Row],[Recuperados Diarios]])</f>
        <v>0</v>
      </c>
      <c r="M1382" s="77" cm="1">
        <f t="array" ref="M1382">+IFERROR(IF(CONSOLIDADO[[#This Row],[Día]]&lt;14,0,INDEX(CONSOLIDADO[Casos Diarios],ROW()-14,1)),0)</f>
        <v>0</v>
      </c>
      <c r="N1382" s="72">
        <f>+IF(CONSOLIDADO[[#This Row],[Clave]]="710143893",1,IF(OR(CONSOLIDADO[[#This Row],[Casos Acumulados]]&gt;0,CONSOLIDADO[[#This Row],[Muertes]]&gt;0),N1381+1,I1382))</f>
        <v>0</v>
      </c>
      <c r="O1382" s="69">
        <f>+IFERROR(VLOOKUP($G1382,TDMuertes!$C$2:$E$534,3,0),0)</f>
        <v>0</v>
      </c>
      <c r="P1382" s="94" t="str">
        <f t="shared" ca="1" si="117"/>
        <v>OFF</v>
      </c>
      <c r="Q1382" s="78">
        <f>+IFERROR(VLOOKUP(CONSOLIDADO[[#This Row],[Codigo Municipio]],TDDia!$A$4:$B$394,2,0),0)</f>
        <v>0</v>
      </c>
    </row>
    <row r="1383" spans="2:17" ht="14.45">
      <c r="B1383">
        <f t="shared" si="119"/>
        <v>8</v>
      </c>
      <c r="C1383" s="69" t="str" cm="1">
        <f t="array" ref="C1383">+INDEX(Table_4[[Departamento]:[Municipio]],FINAL!$B1383,1)</f>
        <v>Atlántida</v>
      </c>
      <c r="D1383" s="69" t="str" cm="1">
        <f t="array" ref="D1383">+INDEX(Table_4[[Departamento]:[Municipio]],FINAL!$B1383,4)</f>
        <v>Arizona</v>
      </c>
      <c r="E1383" s="69" t="str" cm="1">
        <f t="array" ref="E1383">+INDEX(Table_4[[Departamento]:[Municipio]],FINAL!$B1383,3)</f>
        <v>0108</v>
      </c>
      <c r="F1383" s="96">
        <f t="shared" si="118"/>
        <v>43923</v>
      </c>
      <c r="G1383" s="71" t="str">
        <f>+CONSOLIDADO[[#This Row],[Codigo Municipio]]&amp;CONSOLIDADO[[#This Row],[Fecha]]</f>
        <v>010843923</v>
      </c>
      <c r="H1383" s="72">
        <f>+IFERROR(VLOOKUP($G1383,TDAcumula!$C$2:$E$2027,3,0),0)</f>
        <v>0</v>
      </c>
      <c r="I1383" s="73">
        <f t="shared" si="115"/>
        <v>0</v>
      </c>
      <c r="J1383" s="74">
        <f>+IF(CONSOLIDADO[[#This Row],[Codigo Municipio]]=E1382,CONSOLIDADO[[#This Row],[Fallecidos Diarios]]+J1382,CONSOLIDADO[[#This Row],[Fallecidos Diarios]])</f>
        <v>0</v>
      </c>
      <c r="K1383" s="75">
        <f t="shared" si="116"/>
        <v>0</v>
      </c>
      <c r="L1383" s="76">
        <f>+IF(CONSOLIDADO[[#This Row],[Codigo Municipio]]=E1382,CONSOLIDADO[[#This Row],[Recuperados Diarios]]+L1382,CONSOLIDADO[[#This Row],[Recuperados Diarios]])</f>
        <v>0</v>
      </c>
      <c r="M1383" s="77" cm="1">
        <f t="array" ref="M1383">+IFERROR(IF(CONSOLIDADO[[#This Row],[Día]]&lt;14,0,INDEX(CONSOLIDADO[Casos Diarios],ROW()-14,1)),0)</f>
        <v>0</v>
      </c>
      <c r="N1383" s="72">
        <f>+IF(CONSOLIDADO[[#This Row],[Clave]]="710143893",1,IF(OR(CONSOLIDADO[[#This Row],[Casos Acumulados]]&gt;0,CONSOLIDADO[[#This Row],[Muertes]]&gt;0),N1382+1,I1383))</f>
        <v>0</v>
      </c>
      <c r="O1383" s="69">
        <f>+IFERROR(VLOOKUP($G1383,TDMuertes!$C$2:$E$534,3,0),0)</f>
        <v>0</v>
      </c>
      <c r="P1383" s="94" t="str">
        <f t="shared" ca="1" si="117"/>
        <v>OFF</v>
      </c>
      <c r="Q1383" s="78">
        <f>+IFERROR(VLOOKUP(CONSOLIDADO[[#This Row],[Codigo Municipio]],TDDia!$A$4:$B$394,2,0),0)</f>
        <v>0</v>
      </c>
    </row>
    <row r="1384" spans="2:17" ht="14.45">
      <c r="B1384">
        <f t="shared" si="119"/>
        <v>8</v>
      </c>
      <c r="C1384" s="69" t="str" cm="1">
        <f t="array" ref="C1384">+INDEX(Table_4[[Departamento]:[Municipio]],FINAL!$B1384,1)</f>
        <v>Atlántida</v>
      </c>
      <c r="D1384" s="69" t="str" cm="1">
        <f t="array" ref="D1384">+INDEX(Table_4[[Departamento]:[Municipio]],FINAL!$B1384,4)</f>
        <v>Arizona</v>
      </c>
      <c r="E1384" s="69" t="str" cm="1">
        <f t="array" ref="E1384">+INDEX(Table_4[[Departamento]:[Municipio]],FINAL!$B1384,3)</f>
        <v>0108</v>
      </c>
      <c r="F1384" s="96">
        <f t="shared" si="118"/>
        <v>43924</v>
      </c>
      <c r="G1384" s="71" t="str">
        <f>+CONSOLIDADO[[#This Row],[Codigo Municipio]]&amp;CONSOLIDADO[[#This Row],[Fecha]]</f>
        <v>010843924</v>
      </c>
      <c r="H1384" s="72">
        <f>+IFERROR(VLOOKUP($G1384,TDAcumula!$C$2:$E$2027,3,0),0)</f>
        <v>0</v>
      </c>
      <c r="I1384" s="73">
        <f t="shared" ref="I1384:I1447" si="120">+IF(E1384=E1383,H1384+I1383,H1384)</f>
        <v>0</v>
      </c>
      <c r="J1384" s="74">
        <f>+IF(CONSOLIDADO[[#This Row],[Codigo Municipio]]=E1383,CONSOLIDADO[[#This Row],[Fallecidos Diarios]]+J1383,CONSOLIDADO[[#This Row],[Fallecidos Diarios]])</f>
        <v>0</v>
      </c>
      <c r="K1384" s="75">
        <f t="shared" ref="K1384:K1447" si="121">+IF(I1384-J1384-L1384&lt;0,0,I1384-J1384-L1384)</f>
        <v>0</v>
      </c>
      <c r="L1384" s="76">
        <f>+IF(CONSOLIDADO[[#This Row],[Codigo Municipio]]=E1383,CONSOLIDADO[[#This Row],[Recuperados Diarios]]+L1383,CONSOLIDADO[[#This Row],[Recuperados Diarios]])</f>
        <v>0</v>
      </c>
      <c r="M1384" s="77" cm="1">
        <f t="array" ref="M1384">+IFERROR(IF(CONSOLIDADO[[#This Row],[Día]]&lt;14,0,INDEX(CONSOLIDADO[Casos Diarios],ROW()-14,1)),0)</f>
        <v>0</v>
      </c>
      <c r="N1384" s="72">
        <f>+IF(CONSOLIDADO[[#This Row],[Clave]]="710143893",1,IF(OR(CONSOLIDADO[[#This Row],[Casos Acumulados]]&gt;0,CONSOLIDADO[[#This Row],[Muertes]]&gt;0),N1383+1,I1384))</f>
        <v>0</v>
      </c>
      <c r="O1384" s="69">
        <f>+IFERROR(VLOOKUP($G1384,TDMuertes!$C$2:$E$534,3,0),0)</f>
        <v>0</v>
      </c>
      <c r="P1384" s="94" t="str">
        <f t="shared" ref="P1384:P1447" ca="1" si="122">+IF(N1384=0,"OFF",IF(N1384=1,"START",IF(AND(N1384&gt;1,F1384&lt;TODAY()+1),"ON","OUT TIME")))</f>
        <v>OFF</v>
      </c>
      <c r="Q1384" s="78">
        <f>+IFERROR(VLOOKUP(CONSOLIDADO[[#This Row],[Codigo Municipio]],TDDia!$A$4:$B$394,2,0),0)</f>
        <v>0</v>
      </c>
    </row>
    <row r="1385" spans="2:17" ht="14.45">
      <c r="B1385">
        <f t="shared" si="119"/>
        <v>8</v>
      </c>
      <c r="C1385" s="69" t="str" cm="1">
        <f t="array" ref="C1385">+INDEX(Table_4[[Departamento]:[Municipio]],FINAL!$B1385,1)</f>
        <v>Atlántida</v>
      </c>
      <c r="D1385" s="69" t="str" cm="1">
        <f t="array" ref="D1385">+INDEX(Table_4[[Departamento]:[Municipio]],FINAL!$B1385,4)</f>
        <v>Arizona</v>
      </c>
      <c r="E1385" s="69" t="str" cm="1">
        <f t="array" ref="E1385">+INDEX(Table_4[[Departamento]:[Municipio]],FINAL!$B1385,3)</f>
        <v>0108</v>
      </c>
      <c r="F1385" s="96">
        <f t="shared" si="118"/>
        <v>43925</v>
      </c>
      <c r="G1385" s="71" t="str">
        <f>+CONSOLIDADO[[#This Row],[Codigo Municipio]]&amp;CONSOLIDADO[[#This Row],[Fecha]]</f>
        <v>010843925</v>
      </c>
      <c r="H1385" s="72">
        <f>+IFERROR(VLOOKUP($G1385,TDAcumula!$C$2:$E$2027,3,0),0)</f>
        <v>0</v>
      </c>
      <c r="I1385" s="73">
        <f t="shared" si="120"/>
        <v>0</v>
      </c>
      <c r="J1385" s="74">
        <f>+IF(CONSOLIDADO[[#This Row],[Codigo Municipio]]=E1384,CONSOLIDADO[[#This Row],[Fallecidos Diarios]]+J1384,CONSOLIDADO[[#This Row],[Fallecidos Diarios]])</f>
        <v>0</v>
      </c>
      <c r="K1385" s="75">
        <f t="shared" si="121"/>
        <v>0</v>
      </c>
      <c r="L1385" s="76">
        <f>+IF(CONSOLIDADO[[#This Row],[Codigo Municipio]]=E1384,CONSOLIDADO[[#This Row],[Recuperados Diarios]]+L1384,CONSOLIDADO[[#This Row],[Recuperados Diarios]])</f>
        <v>0</v>
      </c>
      <c r="M1385" s="77" cm="1">
        <f t="array" ref="M1385">+IFERROR(IF(CONSOLIDADO[[#This Row],[Día]]&lt;14,0,INDEX(CONSOLIDADO[Casos Diarios],ROW()-14,1)),0)</f>
        <v>0</v>
      </c>
      <c r="N1385" s="72">
        <f>+IF(CONSOLIDADO[[#This Row],[Clave]]="710143893",1,IF(OR(CONSOLIDADO[[#This Row],[Casos Acumulados]]&gt;0,CONSOLIDADO[[#This Row],[Muertes]]&gt;0),N1384+1,I1385))</f>
        <v>0</v>
      </c>
      <c r="O1385" s="69">
        <f>+IFERROR(VLOOKUP($G1385,TDMuertes!$C$2:$E$534,3,0),0)</f>
        <v>0</v>
      </c>
      <c r="P1385" s="94" t="str">
        <f t="shared" ca="1" si="122"/>
        <v>OFF</v>
      </c>
      <c r="Q1385" s="78">
        <f>+IFERROR(VLOOKUP(CONSOLIDADO[[#This Row],[Codigo Municipio]],TDDia!$A$4:$B$394,2,0),0)</f>
        <v>0</v>
      </c>
    </row>
    <row r="1386" spans="2:17" ht="14.45">
      <c r="B1386">
        <f t="shared" si="119"/>
        <v>8</v>
      </c>
      <c r="C1386" s="69" t="str" cm="1">
        <f t="array" ref="C1386">+INDEX(Table_4[[Departamento]:[Municipio]],FINAL!$B1386,1)</f>
        <v>Atlántida</v>
      </c>
      <c r="D1386" s="69" t="str" cm="1">
        <f t="array" ref="D1386">+INDEX(Table_4[[Departamento]:[Municipio]],FINAL!$B1386,4)</f>
        <v>Arizona</v>
      </c>
      <c r="E1386" s="69" t="str" cm="1">
        <f t="array" ref="E1386">+INDEX(Table_4[[Departamento]:[Municipio]],FINAL!$B1386,3)</f>
        <v>0108</v>
      </c>
      <c r="F1386" s="96">
        <f t="shared" si="118"/>
        <v>43926</v>
      </c>
      <c r="G1386" s="71" t="str">
        <f>+CONSOLIDADO[[#This Row],[Codigo Municipio]]&amp;CONSOLIDADO[[#This Row],[Fecha]]</f>
        <v>010843926</v>
      </c>
      <c r="H1386" s="72">
        <f>+IFERROR(VLOOKUP($G1386,TDAcumula!$C$2:$E$2027,3,0),0)</f>
        <v>0</v>
      </c>
      <c r="I1386" s="73">
        <f t="shared" si="120"/>
        <v>0</v>
      </c>
      <c r="J1386" s="74">
        <f>+IF(CONSOLIDADO[[#This Row],[Codigo Municipio]]=E1385,CONSOLIDADO[[#This Row],[Fallecidos Diarios]]+J1385,CONSOLIDADO[[#This Row],[Fallecidos Diarios]])</f>
        <v>0</v>
      </c>
      <c r="K1386" s="75">
        <f t="shared" si="121"/>
        <v>0</v>
      </c>
      <c r="L1386" s="76">
        <f>+IF(CONSOLIDADO[[#This Row],[Codigo Municipio]]=E1385,CONSOLIDADO[[#This Row],[Recuperados Diarios]]+L1385,CONSOLIDADO[[#This Row],[Recuperados Diarios]])</f>
        <v>0</v>
      </c>
      <c r="M1386" s="77" cm="1">
        <f t="array" ref="M1386">+IFERROR(IF(CONSOLIDADO[[#This Row],[Día]]&lt;14,0,INDEX(CONSOLIDADO[Casos Diarios],ROW()-14,1)),0)</f>
        <v>0</v>
      </c>
      <c r="N1386" s="72">
        <f>+IF(CONSOLIDADO[[#This Row],[Clave]]="710143893",1,IF(OR(CONSOLIDADO[[#This Row],[Casos Acumulados]]&gt;0,CONSOLIDADO[[#This Row],[Muertes]]&gt;0),N1385+1,I1386))</f>
        <v>0</v>
      </c>
      <c r="O1386" s="69">
        <f>+IFERROR(VLOOKUP($G1386,TDMuertes!$C$2:$E$534,3,0),0)</f>
        <v>0</v>
      </c>
      <c r="P1386" s="94" t="str">
        <f t="shared" ca="1" si="122"/>
        <v>OFF</v>
      </c>
      <c r="Q1386" s="78">
        <f>+IFERROR(VLOOKUP(CONSOLIDADO[[#This Row],[Codigo Municipio]],TDDia!$A$4:$B$394,2,0),0)</f>
        <v>0</v>
      </c>
    </row>
    <row r="1387" spans="2:17" ht="14.45">
      <c r="B1387">
        <f t="shared" si="119"/>
        <v>8</v>
      </c>
      <c r="C1387" s="69" t="str" cm="1">
        <f t="array" ref="C1387">+INDEX(Table_4[[Departamento]:[Municipio]],FINAL!$B1387,1)</f>
        <v>Atlántida</v>
      </c>
      <c r="D1387" s="69" t="str" cm="1">
        <f t="array" ref="D1387">+INDEX(Table_4[[Departamento]:[Municipio]],FINAL!$B1387,4)</f>
        <v>Arizona</v>
      </c>
      <c r="E1387" s="69" t="str" cm="1">
        <f t="array" ref="E1387">+INDEX(Table_4[[Departamento]:[Municipio]],FINAL!$B1387,3)</f>
        <v>0108</v>
      </c>
      <c r="F1387" s="96">
        <f t="shared" si="118"/>
        <v>43927</v>
      </c>
      <c r="G1387" s="71" t="str">
        <f>+CONSOLIDADO[[#This Row],[Codigo Municipio]]&amp;CONSOLIDADO[[#This Row],[Fecha]]</f>
        <v>010843927</v>
      </c>
      <c r="H1387" s="72">
        <f>+IFERROR(VLOOKUP($G1387,TDAcumula!$C$2:$E$2027,3,0),0)</f>
        <v>0</v>
      </c>
      <c r="I1387" s="73">
        <f t="shared" si="120"/>
        <v>0</v>
      </c>
      <c r="J1387" s="74">
        <f>+IF(CONSOLIDADO[[#This Row],[Codigo Municipio]]=E1386,CONSOLIDADO[[#This Row],[Fallecidos Diarios]]+J1386,CONSOLIDADO[[#This Row],[Fallecidos Diarios]])</f>
        <v>0</v>
      </c>
      <c r="K1387" s="75">
        <f t="shared" si="121"/>
        <v>0</v>
      </c>
      <c r="L1387" s="76">
        <f>+IF(CONSOLIDADO[[#This Row],[Codigo Municipio]]=E1386,CONSOLIDADO[[#This Row],[Recuperados Diarios]]+L1386,CONSOLIDADO[[#This Row],[Recuperados Diarios]])</f>
        <v>0</v>
      </c>
      <c r="M1387" s="77" cm="1">
        <f t="array" ref="M1387">+IFERROR(IF(CONSOLIDADO[[#This Row],[Día]]&lt;14,0,INDEX(CONSOLIDADO[Casos Diarios],ROW()-14,1)),0)</f>
        <v>0</v>
      </c>
      <c r="N1387" s="72">
        <f>+IF(CONSOLIDADO[[#This Row],[Clave]]="710143893",1,IF(OR(CONSOLIDADO[[#This Row],[Casos Acumulados]]&gt;0,CONSOLIDADO[[#This Row],[Muertes]]&gt;0),N1386+1,I1387))</f>
        <v>0</v>
      </c>
      <c r="O1387" s="69">
        <f>+IFERROR(VLOOKUP($G1387,TDMuertes!$C$2:$E$534,3,0),0)</f>
        <v>0</v>
      </c>
      <c r="P1387" s="94" t="str">
        <f t="shared" ca="1" si="122"/>
        <v>OFF</v>
      </c>
      <c r="Q1387" s="78">
        <f>+IFERROR(VLOOKUP(CONSOLIDADO[[#This Row],[Codigo Municipio]],TDDia!$A$4:$B$394,2,0),0)</f>
        <v>0</v>
      </c>
    </row>
    <row r="1388" spans="2:17" ht="14.45">
      <c r="B1388">
        <f t="shared" si="119"/>
        <v>8</v>
      </c>
      <c r="C1388" s="69" t="str" cm="1">
        <f t="array" ref="C1388">+INDEX(Table_4[[Departamento]:[Municipio]],FINAL!$B1388,1)</f>
        <v>Atlántida</v>
      </c>
      <c r="D1388" s="69" t="str" cm="1">
        <f t="array" ref="D1388">+INDEX(Table_4[[Departamento]:[Municipio]],FINAL!$B1388,4)</f>
        <v>Arizona</v>
      </c>
      <c r="E1388" s="69" t="str" cm="1">
        <f t="array" ref="E1388">+INDEX(Table_4[[Departamento]:[Municipio]],FINAL!$B1388,3)</f>
        <v>0108</v>
      </c>
      <c r="F1388" s="96">
        <f t="shared" si="118"/>
        <v>43928</v>
      </c>
      <c r="G1388" s="71" t="str">
        <f>+CONSOLIDADO[[#This Row],[Codigo Municipio]]&amp;CONSOLIDADO[[#This Row],[Fecha]]</f>
        <v>010843928</v>
      </c>
      <c r="H1388" s="72">
        <f>+IFERROR(VLOOKUP($G1388,TDAcumula!$C$2:$E$2027,3,0),0)</f>
        <v>0</v>
      </c>
      <c r="I1388" s="73">
        <f t="shared" si="120"/>
        <v>0</v>
      </c>
      <c r="J1388" s="74">
        <f>+IF(CONSOLIDADO[[#This Row],[Codigo Municipio]]=E1387,CONSOLIDADO[[#This Row],[Fallecidos Diarios]]+J1387,CONSOLIDADO[[#This Row],[Fallecidos Diarios]])</f>
        <v>0</v>
      </c>
      <c r="K1388" s="75">
        <f t="shared" si="121"/>
        <v>0</v>
      </c>
      <c r="L1388" s="76">
        <f>+IF(CONSOLIDADO[[#This Row],[Codigo Municipio]]=E1387,CONSOLIDADO[[#This Row],[Recuperados Diarios]]+L1387,CONSOLIDADO[[#This Row],[Recuperados Diarios]])</f>
        <v>0</v>
      </c>
      <c r="M1388" s="77" cm="1">
        <f t="array" ref="M1388">+IFERROR(IF(CONSOLIDADO[[#This Row],[Día]]&lt;14,0,INDEX(CONSOLIDADO[Casos Diarios],ROW()-14,1)),0)</f>
        <v>0</v>
      </c>
      <c r="N1388" s="72">
        <f>+IF(CONSOLIDADO[[#This Row],[Clave]]="710143893",1,IF(OR(CONSOLIDADO[[#This Row],[Casos Acumulados]]&gt;0,CONSOLIDADO[[#This Row],[Muertes]]&gt;0),N1387+1,I1388))</f>
        <v>0</v>
      </c>
      <c r="O1388" s="69">
        <f>+IFERROR(VLOOKUP($G1388,TDMuertes!$C$2:$E$534,3,0),0)</f>
        <v>0</v>
      </c>
      <c r="P1388" s="94" t="str">
        <f t="shared" ca="1" si="122"/>
        <v>OFF</v>
      </c>
      <c r="Q1388" s="78">
        <f>+IFERROR(VLOOKUP(CONSOLIDADO[[#This Row],[Codigo Municipio]],TDDia!$A$4:$B$394,2,0),0)</f>
        <v>0</v>
      </c>
    </row>
    <row r="1389" spans="2:17" ht="14.45">
      <c r="B1389">
        <f t="shared" si="119"/>
        <v>8</v>
      </c>
      <c r="C1389" s="69" t="str" cm="1">
        <f t="array" ref="C1389">+INDEX(Table_4[[Departamento]:[Municipio]],FINAL!$B1389,1)</f>
        <v>Atlántida</v>
      </c>
      <c r="D1389" s="69" t="str" cm="1">
        <f t="array" ref="D1389">+INDEX(Table_4[[Departamento]:[Municipio]],FINAL!$B1389,4)</f>
        <v>Arizona</v>
      </c>
      <c r="E1389" s="69" t="str" cm="1">
        <f t="array" ref="E1389">+INDEX(Table_4[[Departamento]:[Municipio]],FINAL!$B1389,3)</f>
        <v>0108</v>
      </c>
      <c r="F1389" s="96">
        <f t="shared" si="118"/>
        <v>43929</v>
      </c>
      <c r="G1389" s="71" t="str">
        <f>+CONSOLIDADO[[#This Row],[Codigo Municipio]]&amp;CONSOLIDADO[[#This Row],[Fecha]]</f>
        <v>010843929</v>
      </c>
      <c r="H1389" s="72">
        <f>+IFERROR(VLOOKUP($G1389,TDAcumula!$C$2:$E$2027,3,0),0)</f>
        <v>0</v>
      </c>
      <c r="I1389" s="73">
        <f t="shared" si="120"/>
        <v>0</v>
      </c>
      <c r="J1389" s="74">
        <f>+IF(CONSOLIDADO[[#This Row],[Codigo Municipio]]=E1388,CONSOLIDADO[[#This Row],[Fallecidos Diarios]]+J1388,CONSOLIDADO[[#This Row],[Fallecidos Diarios]])</f>
        <v>0</v>
      </c>
      <c r="K1389" s="75">
        <f t="shared" si="121"/>
        <v>0</v>
      </c>
      <c r="L1389" s="76">
        <f>+IF(CONSOLIDADO[[#This Row],[Codigo Municipio]]=E1388,CONSOLIDADO[[#This Row],[Recuperados Diarios]]+L1388,CONSOLIDADO[[#This Row],[Recuperados Diarios]])</f>
        <v>0</v>
      </c>
      <c r="M1389" s="77" cm="1">
        <f t="array" ref="M1389">+IFERROR(IF(CONSOLIDADO[[#This Row],[Día]]&lt;14,0,INDEX(CONSOLIDADO[Casos Diarios],ROW()-14,1)),0)</f>
        <v>0</v>
      </c>
      <c r="N1389" s="72">
        <f>+IF(CONSOLIDADO[[#This Row],[Clave]]="710143893",1,IF(OR(CONSOLIDADO[[#This Row],[Casos Acumulados]]&gt;0,CONSOLIDADO[[#This Row],[Muertes]]&gt;0),N1388+1,I1389))</f>
        <v>0</v>
      </c>
      <c r="O1389" s="69">
        <f>+IFERROR(VLOOKUP($G1389,TDMuertes!$C$2:$E$534,3,0),0)</f>
        <v>0</v>
      </c>
      <c r="P1389" s="94" t="str">
        <f t="shared" ca="1" si="122"/>
        <v>OFF</v>
      </c>
      <c r="Q1389" s="78">
        <f>+IFERROR(VLOOKUP(CONSOLIDADO[[#This Row],[Codigo Municipio]],TDDia!$A$4:$B$394,2,0),0)</f>
        <v>0</v>
      </c>
    </row>
    <row r="1390" spans="2:17" ht="14.45">
      <c r="B1390">
        <f t="shared" si="119"/>
        <v>8</v>
      </c>
      <c r="C1390" s="69" t="str" cm="1">
        <f t="array" ref="C1390">+INDEX(Table_4[[Departamento]:[Municipio]],FINAL!$B1390,1)</f>
        <v>Atlántida</v>
      </c>
      <c r="D1390" s="69" t="str" cm="1">
        <f t="array" ref="D1390">+INDEX(Table_4[[Departamento]:[Municipio]],FINAL!$B1390,4)</f>
        <v>Arizona</v>
      </c>
      <c r="E1390" s="69" t="str" cm="1">
        <f t="array" ref="E1390">+INDEX(Table_4[[Departamento]:[Municipio]],FINAL!$B1390,3)</f>
        <v>0108</v>
      </c>
      <c r="F1390" s="96">
        <f t="shared" si="118"/>
        <v>43930</v>
      </c>
      <c r="G1390" s="71" t="str">
        <f>+CONSOLIDADO[[#This Row],[Codigo Municipio]]&amp;CONSOLIDADO[[#This Row],[Fecha]]</f>
        <v>010843930</v>
      </c>
      <c r="H1390" s="72">
        <f>+IFERROR(VLOOKUP($G1390,TDAcumula!$C$2:$E$2027,3,0),0)</f>
        <v>0</v>
      </c>
      <c r="I1390" s="73">
        <f t="shared" si="120"/>
        <v>0</v>
      </c>
      <c r="J1390" s="74">
        <f>+IF(CONSOLIDADO[[#This Row],[Codigo Municipio]]=E1389,CONSOLIDADO[[#This Row],[Fallecidos Diarios]]+J1389,CONSOLIDADO[[#This Row],[Fallecidos Diarios]])</f>
        <v>0</v>
      </c>
      <c r="K1390" s="75">
        <f t="shared" si="121"/>
        <v>0</v>
      </c>
      <c r="L1390" s="76">
        <f>+IF(CONSOLIDADO[[#This Row],[Codigo Municipio]]=E1389,CONSOLIDADO[[#This Row],[Recuperados Diarios]]+L1389,CONSOLIDADO[[#This Row],[Recuperados Diarios]])</f>
        <v>0</v>
      </c>
      <c r="M1390" s="77" cm="1">
        <f t="array" ref="M1390">+IFERROR(IF(CONSOLIDADO[[#This Row],[Día]]&lt;14,0,INDEX(CONSOLIDADO[Casos Diarios],ROW()-14,1)),0)</f>
        <v>0</v>
      </c>
      <c r="N1390" s="72">
        <f>+IF(CONSOLIDADO[[#This Row],[Clave]]="710143893",1,IF(OR(CONSOLIDADO[[#This Row],[Casos Acumulados]]&gt;0,CONSOLIDADO[[#This Row],[Muertes]]&gt;0),N1389+1,I1390))</f>
        <v>0</v>
      </c>
      <c r="O1390" s="69">
        <f>+IFERROR(VLOOKUP($G1390,TDMuertes!$C$2:$E$534,3,0),0)</f>
        <v>0</v>
      </c>
      <c r="P1390" s="94" t="str">
        <f t="shared" ca="1" si="122"/>
        <v>OFF</v>
      </c>
      <c r="Q1390" s="78">
        <f>+IFERROR(VLOOKUP(CONSOLIDADO[[#This Row],[Codigo Municipio]],TDDia!$A$4:$B$394,2,0),0)</f>
        <v>0</v>
      </c>
    </row>
    <row r="1391" spans="2:17" ht="14.45">
      <c r="B1391">
        <f t="shared" si="119"/>
        <v>8</v>
      </c>
      <c r="C1391" s="69" t="str" cm="1">
        <f t="array" ref="C1391">+INDEX(Table_4[[Departamento]:[Municipio]],FINAL!$B1391,1)</f>
        <v>Atlántida</v>
      </c>
      <c r="D1391" s="69" t="str" cm="1">
        <f t="array" ref="D1391">+INDEX(Table_4[[Departamento]:[Municipio]],FINAL!$B1391,4)</f>
        <v>Arizona</v>
      </c>
      <c r="E1391" s="69" t="str" cm="1">
        <f t="array" ref="E1391">+INDEX(Table_4[[Departamento]:[Municipio]],FINAL!$B1391,3)</f>
        <v>0108</v>
      </c>
      <c r="F1391" s="96">
        <f t="shared" si="118"/>
        <v>43931</v>
      </c>
      <c r="G1391" s="71" t="str">
        <f>+CONSOLIDADO[[#This Row],[Codigo Municipio]]&amp;CONSOLIDADO[[#This Row],[Fecha]]</f>
        <v>010843931</v>
      </c>
      <c r="H1391" s="72">
        <f>+IFERROR(VLOOKUP($G1391,TDAcumula!$C$2:$E$2027,3,0),0)</f>
        <v>0</v>
      </c>
      <c r="I1391" s="73">
        <f t="shared" si="120"/>
        <v>0</v>
      </c>
      <c r="J1391" s="74">
        <f>+IF(CONSOLIDADO[[#This Row],[Codigo Municipio]]=E1390,CONSOLIDADO[[#This Row],[Fallecidos Diarios]]+J1390,CONSOLIDADO[[#This Row],[Fallecidos Diarios]])</f>
        <v>0</v>
      </c>
      <c r="K1391" s="75">
        <f t="shared" si="121"/>
        <v>0</v>
      </c>
      <c r="L1391" s="76">
        <f>+IF(CONSOLIDADO[[#This Row],[Codigo Municipio]]=E1390,CONSOLIDADO[[#This Row],[Recuperados Diarios]]+L1390,CONSOLIDADO[[#This Row],[Recuperados Diarios]])</f>
        <v>0</v>
      </c>
      <c r="M1391" s="77" cm="1">
        <f t="array" ref="M1391">+IFERROR(IF(CONSOLIDADO[[#This Row],[Día]]&lt;14,0,INDEX(CONSOLIDADO[Casos Diarios],ROW()-14,1)),0)</f>
        <v>0</v>
      </c>
      <c r="N1391" s="72">
        <f>+IF(CONSOLIDADO[[#This Row],[Clave]]="710143893",1,IF(OR(CONSOLIDADO[[#This Row],[Casos Acumulados]]&gt;0,CONSOLIDADO[[#This Row],[Muertes]]&gt;0),N1390+1,I1391))</f>
        <v>0</v>
      </c>
      <c r="O1391" s="69">
        <f>+IFERROR(VLOOKUP($G1391,TDMuertes!$C$2:$E$534,3,0),0)</f>
        <v>0</v>
      </c>
      <c r="P1391" s="94" t="str">
        <f t="shared" ca="1" si="122"/>
        <v>OFF</v>
      </c>
      <c r="Q1391" s="78">
        <f>+IFERROR(VLOOKUP(CONSOLIDADO[[#This Row],[Codigo Municipio]],TDDia!$A$4:$B$394,2,0),0)</f>
        <v>0</v>
      </c>
    </row>
    <row r="1392" spans="2:17" ht="14.45">
      <c r="B1392">
        <f t="shared" si="119"/>
        <v>8</v>
      </c>
      <c r="C1392" s="69" t="str" cm="1">
        <f t="array" ref="C1392">+INDEX(Table_4[[Departamento]:[Municipio]],FINAL!$B1392,1)</f>
        <v>Atlántida</v>
      </c>
      <c r="D1392" s="69" t="str" cm="1">
        <f t="array" ref="D1392">+INDEX(Table_4[[Departamento]:[Municipio]],FINAL!$B1392,4)</f>
        <v>Arizona</v>
      </c>
      <c r="E1392" s="69" t="str" cm="1">
        <f t="array" ref="E1392">+INDEX(Table_4[[Departamento]:[Municipio]],FINAL!$B1392,3)</f>
        <v>0108</v>
      </c>
      <c r="F1392" s="96">
        <f t="shared" si="118"/>
        <v>43932</v>
      </c>
      <c r="G1392" s="71" t="str">
        <f>+CONSOLIDADO[[#This Row],[Codigo Municipio]]&amp;CONSOLIDADO[[#This Row],[Fecha]]</f>
        <v>010843932</v>
      </c>
      <c r="H1392" s="72">
        <f>+IFERROR(VLOOKUP($G1392,TDAcumula!$C$2:$E$2027,3,0),0)</f>
        <v>0</v>
      </c>
      <c r="I1392" s="73">
        <f t="shared" si="120"/>
        <v>0</v>
      </c>
      <c r="J1392" s="74">
        <f>+IF(CONSOLIDADO[[#This Row],[Codigo Municipio]]=E1391,CONSOLIDADO[[#This Row],[Fallecidos Diarios]]+J1391,CONSOLIDADO[[#This Row],[Fallecidos Diarios]])</f>
        <v>0</v>
      </c>
      <c r="K1392" s="75">
        <f t="shared" si="121"/>
        <v>0</v>
      </c>
      <c r="L1392" s="76">
        <f>+IF(CONSOLIDADO[[#This Row],[Codigo Municipio]]=E1391,CONSOLIDADO[[#This Row],[Recuperados Diarios]]+L1391,CONSOLIDADO[[#This Row],[Recuperados Diarios]])</f>
        <v>0</v>
      </c>
      <c r="M1392" s="77" cm="1">
        <f t="array" ref="M1392">+IFERROR(IF(CONSOLIDADO[[#This Row],[Día]]&lt;14,0,INDEX(CONSOLIDADO[Casos Diarios],ROW()-14,1)),0)</f>
        <v>0</v>
      </c>
      <c r="N1392" s="72">
        <f>+IF(CONSOLIDADO[[#This Row],[Clave]]="710143893",1,IF(OR(CONSOLIDADO[[#This Row],[Casos Acumulados]]&gt;0,CONSOLIDADO[[#This Row],[Muertes]]&gt;0),N1391+1,I1392))</f>
        <v>0</v>
      </c>
      <c r="O1392" s="69">
        <f>+IFERROR(VLOOKUP($G1392,TDMuertes!$C$2:$E$534,3,0),0)</f>
        <v>0</v>
      </c>
      <c r="P1392" s="94" t="str">
        <f t="shared" ca="1" si="122"/>
        <v>OFF</v>
      </c>
      <c r="Q1392" s="78">
        <f>+IFERROR(VLOOKUP(CONSOLIDADO[[#This Row],[Codigo Municipio]],TDDia!$A$4:$B$394,2,0),0)</f>
        <v>0</v>
      </c>
    </row>
    <row r="1393" spans="2:17" ht="14.45">
      <c r="B1393">
        <f t="shared" si="119"/>
        <v>8</v>
      </c>
      <c r="C1393" s="69" t="str" cm="1">
        <f t="array" ref="C1393">+INDEX(Table_4[[Departamento]:[Municipio]],FINAL!$B1393,1)</f>
        <v>Atlántida</v>
      </c>
      <c r="D1393" s="69" t="str" cm="1">
        <f t="array" ref="D1393">+INDEX(Table_4[[Departamento]:[Municipio]],FINAL!$B1393,4)</f>
        <v>Arizona</v>
      </c>
      <c r="E1393" s="69" t="str" cm="1">
        <f t="array" ref="E1393">+INDEX(Table_4[[Departamento]:[Municipio]],FINAL!$B1393,3)</f>
        <v>0108</v>
      </c>
      <c r="F1393" s="96">
        <f t="shared" si="118"/>
        <v>43933</v>
      </c>
      <c r="G1393" s="71" t="str">
        <f>+CONSOLIDADO[[#This Row],[Codigo Municipio]]&amp;CONSOLIDADO[[#This Row],[Fecha]]</f>
        <v>010843933</v>
      </c>
      <c r="H1393" s="72">
        <f>+IFERROR(VLOOKUP($G1393,TDAcumula!$C$2:$E$2027,3,0),0)</f>
        <v>0</v>
      </c>
      <c r="I1393" s="73">
        <f t="shared" si="120"/>
        <v>0</v>
      </c>
      <c r="J1393" s="74">
        <f>+IF(CONSOLIDADO[[#This Row],[Codigo Municipio]]=E1392,CONSOLIDADO[[#This Row],[Fallecidos Diarios]]+J1392,CONSOLIDADO[[#This Row],[Fallecidos Diarios]])</f>
        <v>0</v>
      </c>
      <c r="K1393" s="75">
        <f t="shared" si="121"/>
        <v>0</v>
      </c>
      <c r="L1393" s="76">
        <f>+IF(CONSOLIDADO[[#This Row],[Codigo Municipio]]=E1392,CONSOLIDADO[[#This Row],[Recuperados Diarios]]+L1392,CONSOLIDADO[[#This Row],[Recuperados Diarios]])</f>
        <v>0</v>
      </c>
      <c r="M1393" s="77" cm="1">
        <f t="array" ref="M1393">+IFERROR(IF(CONSOLIDADO[[#This Row],[Día]]&lt;14,0,INDEX(CONSOLIDADO[Casos Diarios],ROW()-14,1)),0)</f>
        <v>0</v>
      </c>
      <c r="N1393" s="72">
        <f>+IF(CONSOLIDADO[[#This Row],[Clave]]="710143893",1,IF(OR(CONSOLIDADO[[#This Row],[Casos Acumulados]]&gt;0,CONSOLIDADO[[#This Row],[Muertes]]&gt;0),N1392+1,I1393))</f>
        <v>0</v>
      </c>
      <c r="O1393" s="69">
        <f>+IFERROR(VLOOKUP($G1393,TDMuertes!$C$2:$E$534,3,0),0)</f>
        <v>0</v>
      </c>
      <c r="P1393" s="94" t="str">
        <f t="shared" ca="1" si="122"/>
        <v>OFF</v>
      </c>
      <c r="Q1393" s="78">
        <f>+IFERROR(VLOOKUP(CONSOLIDADO[[#This Row],[Codigo Municipio]],TDDia!$A$4:$B$394,2,0),0)</f>
        <v>0</v>
      </c>
    </row>
    <row r="1394" spans="2:17" ht="14.45">
      <c r="B1394">
        <f t="shared" si="119"/>
        <v>8</v>
      </c>
      <c r="C1394" s="69" t="str" cm="1">
        <f t="array" ref="C1394">+INDEX(Table_4[[Departamento]:[Municipio]],FINAL!$B1394,1)</f>
        <v>Atlántida</v>
      </c>
      <c r="D1394" s="69" t="str" cm="1">
        <f t="array" ref="D1394">+INDEX(Table_4[[Departamento]:[Municipio]],FINAL!$B1394,4)</f>
        <v>Arizona</v>
      </c>
      <c r="E1394" s="69" t="str" cm="1">
        <f t="array" ref="E1394">+INDEX(Table_4[[Departamento]:[Municipio]],FINAL!$B1394,3)</f>
        <v>0108</v>
      </c>
      <c r="F1394" s="96">
        <f t="shared" si="118"/>
        <v>43934</v>
      </c>
      <c r="G1394" s="71" t="str">
        <f>+CONSOLIDADO[[#This Row],[Codigo Municipio]]&amp;CONSOLIDADO[[#This Row],[Fecha]]</f>
        <v>010843934</v>
      </c>
      <c r="H1394" s="72">
        <f>+IFERROR(VLOOKUP($G1394,TDAcumula!$C$2:$E$2027,3,0),0)</f>
        <v>0</v>
      </c>
      <c r="I1394" s="73">
        <f t="shared" si="120"/>
        <v>0</v>
      </c>
      <c r="J1394" s="74">
        <f>+IF(CONSOLIDADO[[#This Row],[Codigo Municipio]]=E1393,CONSOLIDADO[[#This Row],[Fallecidos Diarios]]+J1393,CONSOLIDADO[[#This Row],[Fallecidos Diarios]])</f>
        <v>0</v>
      </c>
      <c r="K1394" s="75">
        <f t="shared" si="121"/>
        <v>0</v>
      </c>
      <c r="L1394" s="76">
        <f>+IF(CONSOLIDADO[[#This Row],[Codigo Municipio]]=E1393,CONSOLIDADO[[#This Row],[Recuperados Diarios]]+L1393,CONSOLIDADO[[#This Row],[Recuperados Diarios]])</f>
        <v>0</v>
      </c>
      <c r="M1394" s="77" cm="1">
        <f t="array" ref="M1394">+IFERROR(IF(CONSOLIDADO[[#This Row],[Día]]&lt;14,0,INDEX(CONSOLIDADO[Casos Diarios],ROW()-14,1)),0)</f>
        <v>0</v>
      </c>
      <c r="N1394" s="72">
        <f>+IF(CONSOLIDADO[[#This Row],[Clave]]="710143893",1,IF(OR(CONSOLIDADO[[#This Row],[Casos Acumulados]]&gt;0,CONSOLIDADO[[#This Row],[Muertes]]&gt;0),N1393+1,I1394))</f>
        <v>0</v>
      </c>
      <c r="O1394" s="69">
        <f>+IFERROR(VLOOKUP($G1394,TDMuertes!$C$2:$E$534,3,0),0)</f>
        <v>0</v>
      </c>
      <c r="P1394" s="94" t="str">
        <f t="shared" ca="1" si="122"/>
        <v>OFF</v>
      </c>
      <c r="Q1394" s="78">
        <f>+IFERROR(VLOOKUP(CONSOLIDADO[[#This Row],[Codigo Municipio]],TDDia!$A$4:$B$394,2,0),0)</f>
        <v>0</v>
      </c>
    </row>
    <row r="1395" spans="2:17" ht="14.45">
      <c r="B1395">
        <f t="shared" si="119"/>
        <v>8</v>
      </c>
      <c r="C1395" s="69" t="str" cm="1">
        <f t="array" ref="C1395">+INDEX(Table_4[[Departamento]:[Municipio]],FINAL!$B1395,1)</f>
        <v>Atlántida</v>
      </c>
      <c r="D1395" s="69" t="str" cm="1">
        <f t="array" ref="D1395">+INDEX(Table_4[[Departamento]:[Municipio]],FINAL!$B1395,4)</f>
        <v>Arizona</v>
      </c>
      <c r="E1395" s="69" t="str" cm="1">
        <f t="array" ref="E1395">+INDEX(Table_4[[Departamento]:[Municipio]],FINAL!$B1395,3)</f>
        <v>0108</v>
      </c>
      <c r="F1395" s="96">
        <f t="shared" si="118"/>
        <v>43935</v>
      </c>
      <c r="G1395" s="71" t="str">
        <f>+CONSOLIDADO[[#This Row],[Codigo Municipio]]&amp;CONSOLIDADO[[#This Row],[Fecha]]</f>
        <v>010843935</v>
      </c>
      <c r="H1395" s="72">
        <f>+IFERROR(VLOOKUP($G1395,TDAcumula!$C$2:$E$2027,3,0),0)</f>
        <v>0</v>
      </c>
      <c r="I1395" s="73">
        <f t="shared" si="120"/>
        <v>0</v>
      </c>
      <c r="J1395" s="74">
        <f>+IF(CONSOLIDADO[[#This Row],[Codigo Municipio]]=E1394,CONSOLIDADO[[#This Row],[Fallecidos Diarios]]+J1394,CONSOLIDADO[[#This Row],[Fallecidos Diarios]])</f>
        <v>0</v>
      </c>
      <c r="K1395" s="75">
        <f t="shared" si="121"/>
        <v>0</v>
      </c>
      <c r="L1395" s="76">
        <f>+IF(CONSOLIDADO[[#This Row],[Codigo Municipio]]=E1394,CONSOLIDADO[[#This Row],[Recuperados Diarios]]+L1394,CONSOLIDADO[[#This Row],[Recuperados Diarios]])</f>
        <v>0</v>
      </c>
      <c r="M1395" s="77" cm="1">
        <f t="array" ref="M1395">+IFERROR(IF(CONSOLIDADO[[#This Row],[Día]]&lt;14,0,INDEX(CONSOLIDADO[Casos Diarios],ROW()-14,1)),0)</f>
        <v>0</v>
      </c>
      <c r="N1395" s="72">
        <f>+IF(CONSOLIDADO[[#This Row],[Clave]]="710143893",1,IF(OR(CONSOLIDADO[[#This Row],[Casos Acumulados]]&gt;0,CONSOLIDADO[[#This Row],[Muertes]]&gt;0),N1394+1,I1395))</f>
        <v>0</v>
      </c>
      <c r="O1395" s="69">
        <f>+IFERROR(VLOOKUP($G1395,TDMuertes!$C$2:$E$534,3,0),0)</f>
        <v>0</v>
      </c>
      <c r="P1395" s="94" t="str">
        <f t="shared" ca="1" si="122"/>
        <v>OFF</v>
      </c>
      <c r="Q1395" s="78">
        <f>+IFERROR(VLOOKUP(CONSOLIDADO[[#This Row],[Codigo Municipio]],TDDia!$A$4:$B$394,2,0),0)</f>
        <v>0</v>
      </c>
    </row>
    <row r="1396" spans="2:17" ht="14.45">
      <c r="B1396">
        <f t="shared" si="119"/>
        <v>8</v>
      </c>
      <c r="C1396" s="69" t="str" cm="1">
        <f t="array" ref="C1396">+INDEX(Table_4[[Departamento]:[Municipio]],FINAL!$B1396,1)</f>
        <v>Atlántida</v>
      </c>
      <c r="D1396" s="69" t="str" cm="1">
        <f t="array" ref="D1396">+INDEX(Table_4[[Departamento]:[Municipio]],FINAL!$B1396,4)</f>
        <v>Arizona</v>
      </c>
      <c r="E1396" s="69" t="str" cm="1">
        <f t="array" ref="E1396">+INDEX(Table_4[[Departamento]:[Municipio]],FINAL!$B1396,3)</f>
        <v>0108</v>
      </c>
      <c r="F1396" s="96">
        <f t="shared" si="118"/>
        <v>43936</v>
      </c>
      <c r="G1396" s="71" t="str">
        <f>+CONSOLIDADO[[#This Row],[Codigo Municipio]]&amp;CONSOLIDADO[[#This Row],[Fecha]]</f>
        <v>010843936</v>
      </c>
      <c r="H1396" s="72">
        <f>+IFERROR(VLOOKUP($G1396,TDAcumula!$C$2:$E$2027,3,0),0)</f>
        <v>0</v>
      </c>
      <c r="I1396" s="73">
        <f t="shared" si="120"/>
        <v>0</v>
      </c>
      <c r="J1396" s="74">
        <f>+IF(CONSOLIDADO[[#This Row],[Codigo Municipio]]=E1395,CONSOLIDADO[[#This Row],[Fallecidos Diarios]]+J1395,CONSOLIDADO[[#This Row],[Fallecidos Diarios]])</f>
        <v>0</v>
      </c>
      <c r="K1396" s="75">
        <f t="shared" si="121"/>
        <v>0</v>
      </c>
      <c r="L1396" s="76">
        <f>+IF(CONSOLIDADO[[#This Row],[Codigo Municipio]]=E1395,CONSOLIDADO[[#This Row],[Recuperados Diarios]]+L1395,CONSOLIDADO[[#This Row],[Recuperados Diarios]])</f>
        <v>0</v>
      </c>
      <c r="M1396" s="77" cm="1">
        <f t="array" ref="M1396">+IFERROR(IF(CONSOLIDADO[[#This Row],[Día]]&lt;14,0,INDEX(CONSOLIDADO[Casos Diarios],ROW()-14,1)),0)</f>
        <v>0</v>
      </c>
      <c r="N1396" s="72">
        <f>+IF(CONSOLIDADO[[#This Row],[Clave]]="710143893",1,IF(OR(CONSOLIDADO[[#This Row],[Casos Acumulados]]&gt;0,CONSOLIDADO[[#This Row],[Muertes]]&gt;0),N1395+1,I1396))</f>
        <v>0</v>
      </c>
      <c r="O1396" s="69">
        <f>+IFERROR(VLOOKUP($G1396,TDMuertes!$C$2:$E$534,3,0),0)</f>
        <v>0</v>
      </c>
      <c r="P1396" s="94" t="str">
        <f t="shared" ca="1" si="122"/>
        <v>OFF</v>
      </c>
      <c r="Q1396" s="78">
        <f>+IFERROR(VLOOKUP(CONSOLIDADO[[#This Row],[Codigo Municipio]],TDDia!$A$4:$B$394,2,0),0)</f>
        <v>0</v>
      </c>
    </row>
    <row r="1397" spans="2:17" ht="14.45">
      <c r="B1397">
        <f t="shared" si="119"/>
        <v>8</v>
      </c>
      <c r="C1397" s="69" t="str" cm="1">
        <f t="array" ref="C1397">+INDEX(Table_4[[Departamento]:[Municipio]],FINAL!$B1397,1)</f>
        <v>Atlántida</v>
      </c>
      <c r="D1397" s="69" t="str" cm="1">
        <f t="array" ref="D1397">+INDEX(Table_4[[Departamento]:[Municipio]],FINAL!$B1397,4)</f>
        <v>Arizona</v>
      </c>
      <c r="E1397" s="69" t="str" cm="1">
        <f t="array" ref="E1397">+INDEX(Table_4[[Departamento]:[Municipio]],FINAL!$B1397,3)</f>
        <v>0108</v>
      </c>
      <c r="F1397" s="96">
        <f t="shared" si="118"/>
        <v>43937</v>
      </c>
      <c r="G1397" s="71" t="str">
        <f>+CONSOLIDADO[[#This Row],[Codigo Municipio]]&amp;CONSOLIDADO[[#This Row],[Fecha]]</f>
        <v>010843937</v>
      </c>
      <c r="H1397" s="72">
        <f>+IFERROR(VLOOKUP($G1397,TDAcumula!$C$2:$E$2027,3,0),0)</f>
        <v>0</v>
      </c>
      <c r="I1397" s="73">
        <f t="shared" si="120"/>
        <v>0</v>
      </c>
      <c r="J1397" s="74">
        <f>+IF(CONSOLIDADO[[#This Row],[Codigo Municipio]]=E1396,CONSOLIDADO[[#This Row],[Fallecidos Diarios]]+J1396,CONSOLIDADO[[#This Row],[Fallecidos Diarios]])</f>
        <v>0</v>
      </c>
      <c r="K1397" s="75">
        <f t="shared" si="121"/>
        <v>0</v>
      </c>
      <c r="L1397" s="76">
        <f>+IF(CONSOLIDADO[[#This Row],[Codigo Municipio]]=E1396,CONSOLIDADO[[#This Row],[Recuperados Diarios]]+L1396,CONSOLIDADO[[#This Row],[Recuperados Diarios]])</f>
        <v>0</v>
      </c>
      <c r="M1397" s="77" cm="1">
        <f t="array" ref="M1397">+IFERROR(IF(CONSOLIDADO[[#This Row],[Día]]&lt;14,0,INDEX(CONSOLIDADO[Casos Diarios],ROW()-14,1)),0)</f>
        <v>0</v>
      </c>
      <c r="N1397" s="72">
        <f>+IF(CONSOLIDADO[[#This Row],[Clave]]="710143893",1,IF(OR(CONSOLIDADO[[#This Row],[Casos Acumulados]]&gt;0,CONSOLIDADO[[#This Row],[Muertes]]&gt;0),N1396+1,I1397))</f>
        <v>0</v>
      </c>
      <c r="O1397" s="69">
        <f>+IFERROR(VLOOKUP($G1397,TDMuertes!$C$2:$E$534,3,0),0)</f>
        <v>0</v>
      </c>
      <c r="P1397" s="94" t="str">
        <f t="shared" ca="1" si="122"/>
        <v>OFF</v>
      </c>
      <c r="Q1397" s="78">
        <f>+IFERROR(VLOOKUP(CONSOLIDADO[[#This Row],[Codigo Municipio]],TDDia!$A$4:$B$394,2,0),0)</f>
        <v>0</v>
      </c>
    </row>
    <row r="1398" spans="2:17" ht="14.45">
      <c r="B1398">
        <f t="shared" si="119"/>
        <v>8</v>
      </c>
      <c r="C1398" s="69" t="str" cm="1">
        <f t="array" ref="C1398">+INDEX(Table_4[[Departamento]:[Municipio]],FINAL!$B1398,1)</f>
        <v>Atlántida</v>
      </c>
      <c r="D1398" s="69" t="str" cm="1">
        <f t="array" ref="D1398">+INDEX(Table_4[[Departamento]:[Municipio]],FINAL!$B1398,4)</f>
        <v>Arizona</v>
      </c>
      <c r="E1398" s="69" t="str" cm="1">
        <f t="array" ref="E1398">+INDEX(Table_4[[Departamento]:[Municipio]],FINAL!$B1398,3)</f>
        <v>0108</v>
      </c>
      <c r="F1398" s="96">
        <f t="shared" si="118"/>
        <v>43938</v>
      </c>
      <c r="G1398" s="71" t="str">
        <f>+CONSOLIDADO[[#This Row],[Codigo Municipio]]&amp;CONSOLIDADO[[#This Row],[Fecha]]</f>
        <v>010843938</v>
      </c>
      <c r="H1398" s="72">
        <f>+IFERROR(VLOOKUP($G1398,TDAcumula!$C$2:$E$2027,3,0),0)</f>
        <v>0</v>
      </c>
      <c r="I1398" s="73">
        <f t="shared" si="120"/>
        <v>0</v>
      </c>
      <c r="J1398" s="74">
        <f>+IF(CONSOLIDADO[[#This Row],[Codigo Municipio]]=E1397,CONSOLIDADO[[#This Row],[Fallecidos Diarios]]+J1397,CONSOLIDADO[[#This Row],[Fallecidos Diarios]])</f>
        <v>0</v>
      </c>
      <c r="K1398" s="75">
        <f t="shared" si="121"/>
        <v>0</v>
      </c>
      <c r="L1398" s="76">
        <f>+IF(CONSOLIDADO[[#This Row],[Codigo Municipio]]=E1397,CONSOLIDADO[[#This Row],[Recuperados Diarios]]+L1397,CONSOLIDADO[[#This Row],[Recuperados Diarios]])</f>
        <v>0</v>
      </c>
      <c r="M1398" s="77" cm="1">
        <f t="array" ref="M1398">+IFERROR(IF(CONSOLIDADO[[#This Row],[Día]]&lt;14,0,INDEX(CONSOLIDADO[Casos Diarios],ROW()-14,1)),0)</f>
        <v>0</v>
      </c>
      <c r="N1398" s="72">
        <f>+IF(CONSOLIDADO[[#This Row],[Clave]]="710143893",1,IF(OR(CONSOLIDADO[[#This Row],[Casos Acumulados]]&gt;0,CONSOLIDADO[[#This Row],[Muertes]]&gt;0),N1397+1,I1398))</f>
        <v>0</v>
      </c>
      <c r="O1398" s="69">
        <f>+IFERROR(VLOOKUP($G1398,TDMuertes!$C$2:$E$534,3,0),0)</f>
        <v>0</v>
      </c>
      <c r="P1398" s="94" t="str">
        <f t="shared" ca="1" si="122"/>
        <v>OFF</v>
      </c>
      <c r="Q1398" s="78">
        <f>+IFERROR(VLOOKUP(CONSOLIDADO[[#This Row],[Codigo Municipio]],TDDia!$A$4:$B$394,2,0),0)</f>
        <v>0</v>
      </c>
    </row>
    <row r="1399" spans="2:17" ht="14.45">
      <c r="B1399">
        <f t="shared" si="119"/>
        <v>8</v>
      </c>
      <c r="C1399" s="69" t="str" cm="1">
        <f t="array" ref="C1399">+INDEX(Table_4[[Departamento]:[Municipio]],FINAL!$B1399,1)</f>
        <v>Atlántida</v>
      </c>
      <c r="D1399" s="69" t="str" cm="1">
        <f t="array" ref="D1399">+INDEX(Table_4[[Departamento]:[Municipio]],FINAL!$B1399,4)</f>
        <v>Arizona</v>
      </c>
      <c r="E1399" s="69" t="str" cm="1">
        <f t="array" ref="E1399">+INDEX(Table_4[[Departamento]:[Municipio]],FINAL!$B1399,3)</f>
        <v>0108</v>
      </c>
      <c r="F1399" s="96">
        <f t="shared" si="118"/>
        <v>43939</v>
      </c>
      <c r="G1399" s="71" t="str">
        <f>+CONSOLIDADO[[#This Row],[Codigo Municipio]]&amp;CONSOLIDADO[[#This Row],[Fecha]]</f>
        <v>010843939</v>
      </c>
      <c r="H1399" s="72">
        <f>+IFERROR(VLOOKUP($G1399,TDAcumula!$C$2:$E$2027,3,0),0)</f>
        <v>0</v>
      </c>
      <c r="I1399" s="73">
        <f t="shared" si="120"/>
        <v>0</v>
      </c>
      <c r="J1399" s="74">
        <f>+IF(CONSOLIDADO[[#This Row],[Codigo Municipio]]=E1398,CONSOLIDADO[[#This Row],[Fallecidos Diarios]]+J1398,CONSOLIDADO[[#This Row],[Fallecidos Diarios]])</f>
        <v>0</v>
      </c>
      <c r="K1399" s="75">
        <f t="shared" si="121"/>
        <v>0</v>
      </c>
      <c r="L1399" s="76">
        <f>+IF(CONSOLIDADO[[#This Row],[Codigo Municipio]]=E1398,CONSOLIDADO[[#This Row],[Recuperados Diarios]]+L1398,CONSOLIDADO[[#This Row],[Recuperados Diarios]])</f>
        <v>0</v>
      </c>
      <c r="M1399" s="77" cm="1">
        <f t="array" ref="M1399">+IFERROR(IF(CONSOLIDADO[[#This Row],[Día]]&lt;14,0,INDEX(CONSOLIDADO[Casos Diarios],ROW()-14,1)),0)</f>
        <v>0</v>
      </c>
      <c r="N1399" s="72">
        <f>+IF(CONSOLIDADO[[#This Row],[Clave]]="710143893",1,IF(OR(CONSOLIDADO[[#This Row],[Casos Acumulados]]&gt;0,CONSOLIDADO[[#This Row],[Muertes]]&gt;0),N1398+1,I1399))</f>
        <v>0</v>
      </c>
      <c r="O1399" s="69">
        <f>+IFERROR(VLOOKUP($G1399,TDMuertes!$C$2:$E$534,3,0),0)</f>
        <v>0</v>
      </c>
      <c r="P1399" s="94" t="str">
        <f t="shared" ca="1" si="122"/>
        <v>OFF</v>
      </c>
      <c r="Q1399" s="78">
        <f>+IFERROR(VLOOKUP(CONSOLIDADO[[#This Row],[Codigo Municipio]],TDDia!$A$4:$B$394,2,0),0)</f>
        <v>0</v>
      </c>
    </row>
    <row r="1400" spans="2:17" ht="14.45">
      <c r="B1400">
        <f t="shared" si="119"/>
        <v>8</v>
      </c>
      <c r="C1400" s="69" t="str" cm="1">
        <f t="array" ref="C1400">+INDEX(Table_4[[Departamento]:[Municipio]],FINAL!$B1400,1)</f>
        <v>Atlántida</v>
      </c>
      <c r="D1400" s="69" t="str" cm="1">
        <f t="array" ref="D1400">+INDEX(Table_4[[Departamento]:[Municipio]],FINAL!$B1400,4)</f>
        <v>Arizona</v>
      </c>
      <c r="E1400" s="69" t="str" cm="1">
        <f t="array" ref="E1400">+INDEX(Table_4[[Departamento]:[Municipio]],FINAL!$B1400,3)</f>
        <v>0108</v>
      </c>
      <c r="F1400" s="96">
        <f t="shared" si="118"/>
        <v>43940</v>
      </c>
      <c r="G1400" s="71" t="str">
        <f>+CONSOLIDADO[[#This Row],[Codigo Municipio]]&amp;CONSOLIDADO[[#This Row],[Fecha]]</f>
        <v>010843940</v>
      </c>
      <c r="H1400" s="72">
        <f>+IFERROR(VLOOKUP($G1400,TDAcumula!$C$2:$E$2027,3,0),0)</f>
        <v>0</v>
      </c>
      <c r="I1400" s="73">
        <f t="shared" si="120"/>
        <v>0</v>
      </c>
      <c r="J1400" s="74">
        <f>+IF(CONSOLIDADO[[#This Row],[Codigo Municipio]]=E1399,CONSOLIDADO[[#This Row],[Fallecidos Diarios]]+J1399,CONSOLIDADO[[#This Row],[Fallecidos Diarios]])</f>
        <v>0</v>
      </c>
      <c r="K1400" s="75">
        <f t="shared" si="121"/>
        <v>0</v>
      </c>
      <c r="L1400" s="76">
        <f>+IF(CONSOLIDADO[[#This Row],[Codigo Municipio]]=E1399,CONSOLIDADO[[#This Row],[Recuperados Diarios]]+L1399,CONSOLIDADO[[#This Row],[Recuperados Diarios]])</f>
        <v>0</v>
      </c>
      <c r="M1400" s="77" cm="1">
        <f t="array" ref="M1400">+IFERROR(IF(CONSOLIDADO[[#This Row],[Día]]&lt;14,0,INDEX(CONSOLIDADO[Casos Diarios],ROW()-14,1)),0)</f>
        <v>0</v>
      </c>
      <c r="N1400" s="72">
        <f>+IF(CONSOLIDADO[[#This Row],[Clave]]="710143893",1,IF(OR(CONSOLIDADO[[#This Row],[Casos Acumulados]]&gt;0,CONSOLIDADO[[#This Row],[Muertes]]&gt;0),N1399+1,I1400))</f>
        <v>0</v>
      </c>
      <c r="O1400" s="69">
        <f>+IFERROR(VLOOKUP($G1400,TDMuertes!$C$2:$E$534,3,0),0)</f>
        <v>0</v>
      </c>
      <c r="P1400" s="94" t="str">
        <f t="shared" ca="1" si="122"/>
        <v>OFF</v>
      </c>
      <c r="Q1400" s="78">
        <f>+IFERROR(VLOOKUP(CONSOLIDADO[[#This Row],[Codigo Municipio]],TDDia!$A$4:$B$394,2,0),0)</f>
        <v>0</v>
      </c>
    </row>
    <row r="1401" spans="2:17" ht="14.45">
      <c r="B1401">
        <f t="shared" si="119"/>
        <v>8</v>
      </c>
      <c r="C1401" s="69" t="str" cm="1">
        <f t="array" ref="C1401">+INDEX(Table_4[[Departamento]:[Municipio]],FINAL!$B1401,1)</f>
        <v>Atlántida</v>
      </c>
      <c r="D1401" s="69" t="str" cm="1">
        <f t="array" ref="D1401">+INDEX(Table_4[[Departamento]:[Municipio]],FINAL!$B1401,4)</f>
        <v>Arizona</v>
      </c>
      <c r="E1401" s="69" t="str" cm="1">
        <f t="array" ref="E1401">+INDEX(Table_4[[Departamento]:[Municipio]],FINAL!$B1401,3)</f>
        <v>0108</v>
      </c>
      <c r="F1401" s="96">
        <f t="shared" si="118"/>
        <v>43941</v>
      </c>
      <c r="G1401" s="71" t="str">
        <f>+CONSOLIDADO[[#This Row],[Codigo Municipio]]&amp;CONSOLIDADO[[#This Row],[Fecha]]</f>
        <v>010843941</v>
      </c>
      <c r="H1401" s="72">
        <f>+IFERROR(VLOOKUP($G1401,TDAcumula!$C$2:$E$2027,3,0),0)</f>
        <v>0</v>
      </c>
      <c r="I1401" s="73">
        <f t="shared" si="120"/>
        <v>0</v>
      </c>
      <c r="J1401" s="74">
        <f>+IF(CONSOLIDADO[[#This Row],[Codigo Municipio]]=E1400,CONSOLIDADO[[#This Row],[Fallecidos Diarios]]+J1400,CONSOLIDADO[[#This Row],[Fallecidos Diarios]])</f>
        <v>0</v>
      </c>
      <c r="K1401" s="75">
        <f t="shared" si="121"/>
        <v>0</v>
      </c>
      <c r="L1401" s="76">
        <f>+IF(CONSOLIDADO[[#This Row],[Codigo Municipio]]=E1400,CONSOLIDADO[[#This Row],[Recuperados Diarios]]+L1400,CONSOLIDADO[[#This Row],[Recuperados Diarios]])</f>
        <v>0</v>
      </c>
      <c r="M1401" s="77" cm="1">
        <f t="array" ref="M1401">+IFERROR(IF(CONSOLIDADO[[#This Row],[Día]]&lt;14,0,INDEX(CONSOLIDADO[Casos Diarios],ROW()-14,1)),0)</f>
        <v>0</v>
      </c>
      <c r="N1401" s="72">
        <f>+IF(CONSOLIDADO[[#This Row],[Clave]]="710143893",1,IF(OR(CONSOLIDADO[[#This Row],[Casos Acumulados]]&gt;0,CONSOLIDADO[[#This Row],[Muertes]]&gt;0),N1400+1,I1401))</f>
        <v>0</v>
      </c>
      <c r="O1401" s="69">
        <f>+IFERROR(VLOOKUP($G1401,TDMuertes!$C$2:$E$534,3,0),0)</f>
        <v>0</v>
      </c>
      <c r="P1401" s="94" t="str">
        <f t="shared" ca="1" si="122"/>
        <v>OFF</v>
      </c>
      <c r="Q1401" s="78">
        <f>+IFERROR(VLOOKUP(CONSOLIDADO[[#This Row],[Codigo Municipio]],TDDia!$A$4:$B$394,2,0),0)</f>
        <v>0</v>
      </c>
    </row>
    <row r="1402" spans="2:17" ht="14.45">
      <c r="B1402">
        <f t="shared" si="119"/>
        <v>8</v>
      </c>
      <c r="C1402" s="69" t="str" cm="1">
        <f t="array" ref="C1402">+INDEX(Table_4[[Departamento]:[Municipio]],FINAL!$B1402,1)</f>
        <v>Atlántida</v>
      </c>
      <c r="D1402" s="69" t="str" cm="1">
        <f t="array" ref="D1402">+INDEX(Table_4[[Departamento]:[Municipio]],FINAL!$B1402,4)</f>
        <v>Arizona</v>
      </c>
      <c r="E1402" s="69" t="str" cm="1">
        <f t="array" ref="E1402">+INDEX(Table_4[[Departamento]:[Municipio]],FINAL!$B1402,3)</f>
        <v>0108</v>
      </c>
      <c r="F1402" s="96">
        <f t="shared" si="118"/>
        <v>43942</v>
      </c>
      <c r="G1402" s="71" t="str">
        <f>+CONSOLIDADO[[#This Row],[Codigo Municipio]]&amp;CONSOLIDADO[[#This Row],[Fecha]]</f>
        <v>010843942</v>
      </c>
      <c r="H1402" s="72">
        <f>+IFERROR(VLOOKUP($G1402,TDAcumula!$C$2:$E$2027,3,0),0)</f>
        <v>0</v>
      </c>
      <c r="I1402" s="73">
        <f t="shared" si="120"/>
        <v>0</v>
      </c>
      <c r="J1402" s="74">
        <f>+IF(CONSOLIDADO[[#This Row],[Codigo Municipio]]=E1401,CONSOLIDADO[[#This Row],[Fallecidos Diarios]]+J1401,CONSOLIDADO[[#This Row],[Fallecidos Diarios]])</f>
        <v>0</v>
      </c>
      <c r="K1402" s="75">
        <f t="shared" si="121"/>
        <v>0</v>
      </c>
      <c r="L1402" s="76">
        <f>+IF(CONSOLIDADO[[#This Row],[Codigo Municipio]]=E1401,CONSOLIDADO[[#This Row],[Recuperados Diarios]]+L1401,CONSOLIDADO[[#This Row],[Recuperados Diarios]])</f>
        <v>0</v>
      </c>
      <c r="M1402" s="77" cm="1">
        <f t="array" ref="M1402">+IFERROR(IF(CONSOLIDADO[[#This Row],[Día]]&lt;14,0,INDEX(CONSOLIDADO[Casos Diarios],ROW()-14,1)),0)</f>
        <v>0</v>
      </c>
      <c r="N1402" s="72">
        <f>+IF(CONSOLIDADO[[#This Row],[Clave]]="710143893",1,IF(OR(CONSOLIDADO[[#This Row],[Casos Acumulados]]&gt;0,CONSOLIDADO[[#This Row],[Muertes]]&gt;0),N1401+1,I1402))</f>
        <v>0</v>
      </c>
      <c r="O1402" s="69">
        <f>+IFERROR(VLOOKUP($G1402,TDMuertes!$C$2:$E$534,3,0),0)</f>
        <v>0</v>
      </c>
      <c r="P1402" s="94" t="str">
        <f t="shared" ca="1" si="122"/>
        <v>OFF</v>
      </c>
      <c r="Q1402" s="78">
        <f>+IFERROR(VLOOKUP(CONSOLIDADO[[#This Row],[Codigo Municipio]],TDDia!$A$4:$B$394,2,0),0)</f>
        <v>0</v>
      </c>
    </row>
    <row r="1403" spans="2:17" ht="14.45">
      <c r="B1403">
        <f t="shared" si="119"/>
        <v>8</v>
      </c>
      <c r="C1403" s="69" t="str" cm="1">
        <f t="array" ref="C1403">+INDEX(Table_4[[Departamento]:[Municipio]],FINAL!$B1403,1)</f>
        <v>Atlántida</v>
      </c>
      <c r="D1403" s="69" t="str" cm="1">
        <f t="array" ref="D1403">+INDEX(Table_4[[Departamento]:[Municipio]],FINAL!$B1403,4)</f>
        <v>Arizona</v>
      </c>
      <c r="E1403" s="69" t="str" cm="1">
        <f t="array" ref="E1403">+INDEX(Table_4[[Departamento]:[Municipio]],FINAL!$B1403,3)</f>
        <v>0108</v>
      </c>
      <c r="F1403" s="96">
        <f t="shared" si="118"/>
        <v>43943</v>
      </c>
      <c r="G1403" s="71" t="str">
        <f>+CONSOLIDADO[[#This Row],[Codigo Municipio]]&amp;CONSOLIDADO[[#This Row],[Fecha]]</f>
        <v>010843943</v>
      </c>
      <c r="H1403" s="72">
        <f>+IFERROR(VLOOKUP($G1403,TDAcumula!$C$2:$E$2027,3,0),0)</f>
        <v>0</v>
      </c>
      <c r="I1403" s="73">
        <f t="shared" si="120"/>
        <v>0</v>
      </c>
      <c r="J1403" s="74">
        <f>+IF(CONSOLIDADO[[#This Row],[Codigo Municipio]]=E1402,CONSOLIDADO[[#This Row],[Fallecidos Diarios]]+J1402,CONSOLIDADO[[#This Row],[Fallecidos Diarios]])</f>
        <v>0</v>
      </c>
      <c r="K1403" s="75">
        <f t="shared" si="121"/>
        <v>0</v>
      </c>
      <c r="L1403" s="76">
        <f>+IF(CONSOLIDADO[[#This Row],[Codigo Municipio]]=E1402,CONSOLIDADO[[#This Row],[Recuperados Diarios]]+L1402,CONSOLIDADO[[#This Row],[Recuperados Diarios]])</f>
        <v>0</v>
      </c>
      <c r="M1403" s="77" cm="1">
        <f t="array" ref="M1403">+IFERROR(IF(CONSOLIDADO[[#This Row],[Día]]&lt;14,0,INDEX(CONSOLIDADO[Casos Diarios],ROW()-14,1)),0)</f>
        <v>0</v>
      </c>
      <c r="N1403" s="72">
        <f>+IF(CONSOLIDADO[[#This Row],[Clave]]="710143893",1,IF(OR(CONSOLIDADO[[#This Row],[Casos Acumulados]]&gt;0,CONSOLIDADO[[#This Row],[Muertes]]&gt;0),N1402+1,I1403))</f>
        <v>0</v>
      </c>
      <c r="O1403" s="69">
        <f>+IFERROR(VLOOKUP($G1403,TDMuertes!$C$2:$E$534,3,0),0)</f>
        <v>0</v>
      </c>
      <c r="P1403" s="94" t="str">
        <f t="shared" ca="1" si="122"/>
        <v>OFF</v>
      </c>
      <c r="Q1403" s="78">
        <f>+IFERROR(VLOOKUP(CONSOLIDADO[[#This Row],[Codigo Municipio]],TDDia!$A$4:$B$394,2,0),0)</f>
        <v>0</v>
      </c>
    </row>
    <row r="1404" spans="2:17" ht="14.45">
      <c r="B1404">
        <f t="shared" si="119"/>
        <v>8</v>
      </c>
      <c r="C1404" s="69" t="str" cm="1">
        <f t="array" ref="C1404">+INDEX(Table_4[[Departamento]:[Municipio]],FINAL!$B1404,1)</f>
        <v>Atlántida</v>
      </c>
      <c r="D1404" s="69" t="str" cm="1">
        <f t="array" ref="D1404">+INDEX(Table_4[[Departamento]:[Municipio]],FINAL!$B1404,4)</f>
        <v>Arizona</v>
      </c>
      <c r="E1404" s="69" t="str" cm="1">
        <f t="array" ref="E1404">+INDEX(Table_4[[Departamento]:[Municipio]],FINAL!$B1404,3)</f>
        <v>0108</v>
      </c>
      <c r="F1404" s="96">
        <f t="shared" si="118"/>
        <v>43944</v>
      </c>
      <c r="G1404" s="71" t="str">
        <f>+CONSOLIDADO[[#This Row],[Codigo Municipio]]&amp;CONSOLIDADO[[#This Row],[Fecha]]</f>
        <v>010843944</v>
      </c>
      <c r="H1404" s="72">
        <f>+IFERROR(VLOOKUP($G1404,TDAcumula!$C$2:$E$2027,3,0),0)</f>
        <v>0</v>
      </c>
      <c r="I1404" s="73">
        <f t="shared" si="120"/>
        <v>0</v>
      </c>
      <c r="J1404" s="74">
        <f>+IF(CONSOLIDADO[[#This Row],[Codigo Municipio]]=E1403,CONSOLIDADO[[#This Row],[Fallecidos Diarios]]+J1403,CONSOLIDADO[[#This Row],[Fallecidos Diarios]])</f>
        <v>0</v>
      </c>
      <c r="K1404" s="75">
        <f t="shared" si="121"/>
        <v>0</v>
      </c>
      <c r="L1404" s="76">
        <f>+IF(CONSOLIDADO[[#This Row],[Codigo Municipio]]=E1403,CONSOLIDADO[[#This Row],[Recuperados Diarios]]+L1403,CONSOLIDADO[[#This Row],[Recuperados Diarios]])</f>
        <v>0</v>
      </c>
      <c r="M1404" s="77" cm="1">
        <f t="array" ref="M1404">+IFERROR(IF(CONSOLIDADO[[#This Row],[Día]]&lt;14,0,INDEX(CONSOLIDADO[Casos Diarios],ROW()-14,1)),0)</f>
        <v>0</v>
      </c>
      <c r="N1404" s="72">
        <f>+IF(CONSOLIDADO[[#This Row],[Clave]]="710143893",1,IF(OR(CONSOLIDADO[[#This Row],[Casos Acumulados]]&gt;0,CONSOLIDADO[[#This Row],[Muertes]]&gt;0),N1403+1,I1404))</f>
        <v>0</v>
      </c>
      <c r="O1404" s="69">
        <f>+IFERROR(VLOOKUP($G1404,TDMuertes!$C$2:$E$534,3,0),0)</f>
        <v>0</v>
      </c>
      <c r="P1404" s="94" t="str">
        <f t="shared" ca="1" si="122"/>
        <v>OFF</v>
      </c>
      <c r="Q1404" s="78">
        <f>+IFERROR(VLOOKUP(CONSOLIDADO[[#This Row],[Codigo Municipio]],TDDia!$A$4:$B$394,2,0),0)</f>
        <v>0</v>
      </c>
    </row>
    <row r="1405" spans="2:17" ht="14.45">
      <c r="B1405">
        <f t="shared" si="119"/>
        <v>8</v>
      </c>
      <c r="C1405" s="69" t="str" cm="1">
        <f t="array" ref="C1405">+INDEX(Table_4[[Departamento]:[Municipio]],FINAL!$B1405,1)</f>
        <v>Atlántida</v>
      </c>
      <c r="D1405" s="69" t="str" cm="1">
        <f t="array" ref="D1405">+INDEX(Table_4[[Departamento]:[Municipio]],FINAL!$B1405,4)</f>
        <v>Arizona</v>
      </c>
      <c r="E1405" s="69" t="str" cm="1">
        <f t="array" ref="E1405">+INDEX(Table_4[[Departamento]:[Municipio]],FINAL!$B1405,3)</f>
        <v>0108</v>
      </c>
      <c r="F1405" s="96">
        <f t="shared" si="118"/>
        <v>43945</v>
      </c>
      <c r="G1405" s="71" t="str">
        <f>+CONSOLIDADO[[#This Row],[Codigo Municipio]]&amp;CONSOLIDADO[[#This Row],[Fecha]]</f>
        <v>010843945</v>
      </c>
      <c r="H1405" s="72">
        <f>+IFERROR(VLOOKUP($G1405,TDAcumula!$C$2:$E$2027,3,0),0)</f>
        <v>0</v>
      </c>
      <c r="I1405" s="73">
        <f t="shared" si="120"/>
        <v>0</v>
      </c>
      <c r="J1405" s="74">
        <f>+IF(CONSOLIDADO[[#This Row],[Codigo Municipio]]=E1404,CONSOLIDADO[[#This Row],[Fallecidos Diarios]]+J1404,CONSOLIDADO[[#This Row],[Fallecidos Diarios]])</f>
        <v>0</v>
      </c>
      <c r="K1405" s="75">
        <f t="shared" si="121"/>
        <v>0</v>
      </c>
      <c r="L1405" s="76">
        <f>+IF(CONSOLIDADO[[#This Row],[Codigo Municipio]]=E1404,CONSOLIDADO[[#This Row],[Recuperados Diarios]]+L1404,CONSOLIDADO[[#This Row],[Recuperados Diarios]])</f>
        <v>0</v>
      </c>
      <c r="M1405" s="77" cm="1">
        <f t="array" ref="M1405">+IFERROR(IF(CONSOLIDADO[[#This Row],[Día]]&lt;14,0,INDEX(CONSOLIDADO[Casos Diarios],ROW()-14,1)),0)</f>
        <v>0</v>
      </c>
      <c r="N1405" s="72">
        <f>+IF(CONSOLIDADO[[#This Row],[Clave]]="710143893",1,IF(OR(CONSOLIDADO[[#This Row],[Casos Acumulados]]&gt;0,CONSOLIDADO[[#This Row],[Muertes]]&gt;0),N1404+1,I1405))</f>
        <v>0</v>
      </c>
      <c r="O1405" s="69">
        <f>+IFERROR(VLOOKUP($G1405,TDMuertes!$C$2:$E$534,3,0),0)</f>
        <v>0</v>
      </c>
      <c r="P1405" s="94" t="str">
        <f t="shared" ca="1" si="122"/>
        <v>OFF</v>
      </c>
      <c r="Q1405" s="78">
        <f>+IFERROR(VLOOKUP(CONSOLIDADO[[#This Row],[Codigo Municipio]],TDDia!$A$4:$B$394,2,0),0)</f>
        <v>0</v>
      </c>
    </row>
    <row r="1406" spans="2:17" ht="14.45">
      <c r="B1406">
        <f t="shared" si="119"/>
        <v>8</v>
      </c>
      <c r="C1406" s="69" t="str" cm="1">
        <f t="array" ref="C1406">+INDEX(Table_4[[Departamento]:[Municipio]],FINAL!$B1406,1)</f>
        <v>Atlántida</v>
      </c>
      <c r="D1406" s="69" t="str" cm="1">
        <f t="array" ref="D1406">+INDEX(Table_4[[Departamento]:[Municipio]],FINAL!$B1406,4)</f>
        <v>Arizona</v>
      </c>
      <c r="E1406" s="69" t="str" cm="1">
        <f t="array" ref="E1406">+INDEX(Table_4[[Departamento]:[Municipio]],FINAL!$B1406,3)</f>
        <v>0108</v>
      </c>
      <c r="F1406" s="96">
        <f t="shared" si="118"/>
        <v>43946</v>
      </c>
      <c r="G1406" s="71" t="str">
        <f>+CONSOLIDADO[[#This Row],[Codigo Municipio]]&amp;CONSOLIDADO[[#This Row],[Fecha]]</f>
        <v>010843946</v>
      </c>
      <c r="H1406" s="72">
        <f>+IFERROR(VLOOKUP($G1406,TDAcumula!$C$2:$E$2027,3,0),0)</f>
        <v>0</v>
      </c>
      <c r="I1406" s="73">
        <f t="shared" si="120"/>
        <v>0</v>
      </c>
      <c r="J1406" s="74">
        <f>+IF(CONSOLIDADO[[#This Row],[Codigo Municipio]]=E1405,CONSOLIDADO[[#This Row],[Fallecidos Diarios]]+J1405,CONSOLIDADO[[#This Row],[Fallecidos Diarios]])</f>
        <v>0</v>
      </c>
      <c r="K1406" s="75">
        <f t="shared" si="121"/>
        <v>0</v>
      </c>
      <c r="L1406" s="76">
        <f>+IF(CONSOLIDADO[[#This Row],[Codigo Municipio]]=E1405,CONSOLIDADO[[#This Row],[Recuperados Diarios]]+L1405,CONSOLIDADO[[#This Row],[Recuperados Diarios]])</f>
        <v>0</v>
      </c>
      <c r="M1406" s="77" cm="1">
        <f t="array" ref="M1406">+IFERROR(IF(CONSOLIDADO[[#This Row],[Día]]&lt;14,0,INDEX(CONSOLIDADO[Casos Diarios],ROW()-14,1)),0)</f>
        <v>0</v>
      </c>
      <c r="N1406" s="72">
        <f>+IF(CONSOLIDADO[[#This Row],[Clave]]="710143893",1,IF(OR(CONSOLIDADO[[#This Row],[Casos Acumulados]]&gt;0,CONSOLIDADO[[#This Row],[Muertes]]&gt;0),N1405+1,I1406))</f>
        <v>0</v>
      </c>
      <c r="O1406" s="69">
        <f>+IFERROR(VLOOKUP($G1406,TDMuertes!$C$2:$E$534,3,0),0)</f>
        <v>0</v>
      </c>
      <c r="P1406" s="94" t="str">
        <f t="shared" ca="1" si="122"/>
        <v>OFF</v>
      </c>
      <c r="Q1406" s="78">
        <f>+IFERROR(VLOOKUP(CONSOLIDADO[[#This Row],[Codigo Municipio]],TDDia!$A$4:$B$394,2,0),0)</f>
        <v>0</v>
      </c>
    </row>
    <row r="1407" spans="2:17" ht="14.45">
      <c r="B1407">
        <f t="shared" si="119"/>
        <v>8</v>
      </c>
      <c r="C1407" s="69" t="str" cm="1">
        <f t="array" ref="C1407">+INDEX(Table_4[[Departamento]:[Municipio]],FINAL!$B1407,1)</f>
        <v>Atlántida</v>
      </c>
      <c r="D1407" s="69" t="str" cm="1">
        <f t="array" ref="D1407">+INDEX(Table_4[[Departamento]:[Municipio]],FINAL!$B1407,4)</f>
        <v>Arizona</v>
      </c>
      <c r="E1407" s="69" t="str" cm="1">
        <f t="array" ref="E1407">+INDEX(Table_4[[Departamento]:[Municipio]],FINAL!$B1407,3)</f>
        <v>0108</v>
      </c>
      <c r="F1407" s="96">
        <f t="shared" si="118"/>
        <v>43947</v>
      </c>
      <c r="G1407" s="71" t="str">
        <f>+CONSOLIDADO[[#This Row],[Codigo Municipio]]&amp;CONSOLIDADO[[#This Row],[Fecha]]</f>
        <v>010843947</v>
      </c>
      <c r="H1407" s="72">
        <f>+IFERROR(VLOOKUP($G1407,TDAcumula!$C$2:$E$2027,3,0),0)</f>
        <v>0</v>
      </c>
      <c r="I1407" s="73">
        <f t="shared" si="120"/>
        <v>0</v>
      </c>
      <c r="J1407" s="74">
        <f>+IF(CONSOLIDADO[[#This Row],[Codigo Municipio]]=E1406,CONSOLIDADO[[#This Row],[Fallecidos Diarios]]+J1406,CONSOLIDADO[[#This Row],[Fallecidos Diarios]])</f>
        <v>0</v>
      </c>
      <c r="K1407" s="75">
        <f t="shared" si="121"/>
        <v>0</v>
      </c>
      <c r="L1407" s="76">
        <f>+IF(CONSOLIDADO[[#This Row],[Codigo Municipio]]=E1406,CONSOLIDADO[[#This Row],[Recuperados Diarios]]+L1406,CONSOLIDADO[[#This Row],[Recuperados Diarios]])</f>
        <v>0</v>
      </c>
      <c r="M1407" s="77" cm="1">
        <f t="array" ref="M1407">+IFERROR(IF(CONSOLIDADO[[#This Row],[Día]]&lt;14,0,INDEX(CONSOLIDADO[Casos Diarios],ROW()-14,1)),0)</f>
        <v>0</v>
      </c>
      <c r="N1407" s="72">
        <f>+IF(CONSOLIDADO[[#This Row],[Clave]]="710143893",1,IF(OR(CONSOLIDADO[[#This Row],[Casos Acumulados]]&gt;0,CONSOLIDADO[[#This Row],[Muertes]]&gt;0),N1406+1,I1407))</f>
        <v>0</v>
      </c>
      <c r="O1407" s="69">
        <f>+IFERROR(VLOOKUP($G1407,TDMuertes!$C$2:$E$534,3,0),0)</f>
        <v>0</v>
      </c>
      <c r="P1407" s="94" t="str">
        <f t="shared" ca="1" si="122"/>
        <v>OFF</v>
      </c>
      <c r="Q1407" s="78">
        <f>+IFERROR(VLOOKUP(CONSOLIDADO[[#This Row],[Codigo Municipio]],TDDia!$A$4:$B$394,2,0),0)</f>
        <v>0</v>
      </c>
    </row>
    <row r="1408" spans="2:17" ht="14.45">
      <c r="B1408">
        <f t="shared" si="119"/>
        <v>8</v>
      </c>
      <c r="C1408" s="69" t="str" cm="1">
        <f t="array" ref="C1408">+INDEX(Table_4[[Departamento]:[Municipio]],FINAL!$B1408,1)</f>
        <v>Atlántida</v>
      </c>
      <c r="D1408" s="69" t="str" cm="1">
        <f t="array" ref="D1408">+INDEX(Table_4[[Departamento]:[Municipio]],FINAL!$B1408,4)</f>
        <v>Arizona</v>
      </c>
      <c r="E1408" s="69" t="str" cm="1">
        <f t="array" ref="E1408">+INDEX(Table_4[[Departamento]:[Municipio]],FINAL!$B1408,3)</f>
        <v>0108</v>
      </c>
      <c r="F1408" s="96">
        <f t="shared" si="118"/>
        <v>43948</v>
      </c>
      <c r="G1408" s="71" t="str">
        <f>+CONSOLIDADO[[#This Row],[Codigo Municipio]]&amp;CONSOLIDADO[[#This Row],[Fecha]]</f>
        <v>010843948</v>
      </c>
      <c r="H1408" s="72">
        <f>+IFERROR(VLOOKUP($G1408,TDAcumula!$C$2:$E$2027,3,0),0)</f>
        <v>0</v>
      </c>
      <c r="I1408" s="73">
        <f t="shared" si="120"/>
        <v>0</v>
      </c>
      <c r="J1408" s="74">
        <f>+IF(CONSOLIDADO[[#This Row],[Codigo Municipio]]=E1407,CONSOLIDADO[[#This Row],[Fallecidos Diarios]]+J1407,CONSOLIDADO[[#This Row],[Fallecidos Diarios]])</f>
        <v>0</v>
      </c>
      <c r="K1408" s="75">
        <f t="shared" si="121"/>
        <v>0</v>
      </c>
      <c r="L1408" s="76">
        <f>+IF(CONSOLIDADO[[#This Row],[Codigo Municipio]]=E1407,CONSOLIDADO[[#This Row],[Recuperados Diarios]]+L1407,CONSOLIDADO[[#This Row],[Recuperados Diarios]])</f>
        <v>0</v>
      </c>
      <c r="M1408" s="77" cm="1">
        <f t="array" ref="M1408">+IFERROR(IF(CONSOLIDADO[[#This Row],[Día]]&lt;14,0,INDEX(CONSOLIDADO[Casos Diarios],ROW()-14,1)),0)</f>
        <v>0</v>
      </c>
      <c r="N1408" s="72">
        <f>+IF(CONSOLIDADO[[#This Row],[Clave]]="710143893",1,IF(OR(CONSOLIDADO[[#This Row],[Casos Acumulados]]&gt;0,CONSOLIDADO[[#This Row],[Muertes]]&gt;0),N1407+1,I1408))</f>
        <v>0</v>
      </c>
      <c r="O1408" s="69">
        <f>+IFERROR(VLOOKUP($G1408,TDMuertes!$C$2:$E$534,3,0),0)</f>
        <v>0</v>
      </c>
      <c r="P1408" s="94" t="str">
        <f t="shared" ca="1" si="122"/>
        <v>OFF</v>
      </c>
      <c r="Q1408" s="78">
        <f>+IFERROR(VLOOKUP(CONSOLIDADO[[#This Row],[Codigo Municipio]],TDDia!$A$4:$B$394,2,0),0)</f>
        <v>0</v>
      </c>
    </row>
    <row r="1409" spans="2:17" ht="14.45">
      <c r="B1409">
        <f t="shared" si="119"/>
        <v>8</v>
      </c>
      <c r="C1409" s="69" t="str" cm="1">
        <f t="array" ref="C1409">+INDEX(Table_4[[Departamento]:[Municipio]],FINAL!$B1409,1)</f>
        <v>Atlántida</v>
      </c>
      <c r="D1409" s="69" t="str" cm="1">
        <f t="array" ref="D1409">+INDEX(Table_4[[Departamento]:[Municipio]],FINAL!$B1409,4)</f>
        <v>Arizona</v>
      </c>
      <c r="E1409" s="69" t="str" cm="1">
        <f t="array" ref="E1409">+INDEX(Table_4[[Departamento]:[Municipio]],FINAL!$B1409,3)</f>
        <v>0108</v>
      </c>
      <c r="F1409" s="96">
        <f t="shared" si="118"/>
        <v>43949</v>
      </c>
      <c r="G1409" s="71" t="str">
        <f>+CONSOLIDADO[[#This Row],[Codigo Municipio]]&amp;CONSOLIDADO[[#This Row],[Fecha]]</f>
        <v>010843949</v>
      </c>
      <c r="H1409" s="72">
        <f>+IFERROR(VLOOKUP($G1409,TDAcumula!$C$2:$E$2027,3,0),0)</f>
        <v>0</v>
      </c>
      <c r="I1409" s="73">
        <f t="shared" si="120"/>
        <v>0</v>
      </c>
      <c r="J1409" s="74">
        <f>+IF(CONSOLIDADO[[#This Row],[Codigo Municipio]]=E1408,CONSOLIDADO[[#This Row],[Fallecidos Diarios]]+J1408,CONSOLIDADO[[#This Row],[Fallecidos Diarios]])</f>
        <v>0</v>
      </c>
      <c r="K1409" s="75">
        <f t="shared" si="121"/>
        <v>0</v>
      </c>
      <c r="L1409" s="76">
        <f>+IF(CONSOLIDADO[[#This Row],[Codigo Municipio]]=E1408,CONSOLIDADO[[#This Row],[Recuperados Diarios]]+L1408,CONSOLIDADO[[#This Row],[Recuperados Diarios]])</f>
        <v>0</v>
      </c>
      <c r="M1409" s="77" cm="1">
        <f t="array" ref="M1409">+IFERROR(IF(CONSOLIDADO[[#This Row],[Día]]&lt;14,0,INDEX(CONSOLIDADO[Casos Diarios],ROW()-14,1)),0)</f>
        <v>0</v>
      </c>
      <c r="N1409" s="72">
        <f>+IF(CONSOLIDADO[[#This Row],[Clave]]="710143893",1,IF(OR(CONSOLIDADO[[#This Row],[Casos Acumulados]]&gt;0,CONSOLIDADO[[#This Row],[Muertes]]&gt;0),N1408+1,I1409))</f>
        <v>0</v>
      </c>
      <c r="O1409" s="69">
        <f>+IFERROR(VLOOKUP($G1409,TDMuertes!$C$2:$E$534,3,0),0)</f>
        <v>0</v>
      </c>
      <c r="P1409" s="94" t="str">
        <f t="shared" ca="1" si="122"/>
        <v>OFF</v>
      </c>
      <c r="Q1409" s="78">
        <f>+IFERROR(VLOOKUP(CONSOLIDADO[[#This Row],[Codigo Municipio]],TDDia!$A$4:$B$394,2,0),0)</f>
        <v>0</v>
      </c>
    </row>
    <row r="1410" spans="2:17" ht="14.45">
      <c r="B1410">
        <f t="shared" si="119"/>
        <v>8</v>
      </c>
      <c r="C1410" s="69" t="str" cm="1">
        <f t="array" ref="C1410">+INDEX(Table_4[[Departamento]:[Municipio]],FINAL!$B1410,1)</f>
        <v>Atlántida</v>
      </c>
      <c r="D1410" s="69" t="str" cm="1">
        <f t="array" ref="D1410">+INDEX(Table_4[[Departamento]:[Municipio]],FINAL!$B1410,4)</f>
        <v>Arizona</v>
      </c>
      <c r="E1410" s="69" t="str" cm="1">
        <f t="array" ref="E1410">+INDEX(Table_4[[Departamento]:[Municipio]],FINAL!$B1410,3)</f>
        <v>0108</v>
      </c>
      <c r="F1410" s="96">
        <f t="shared" ref="F1410:F1473" si="123">+F1217</f>
        <v>43950</v>
      </c>
      <c r="G1410" s="71" t="str">
        <f>+CONSOLIDADO[[#This Row],[Codigo Municipio]]&amp;CONSOLIDADO[[#This Row],[Fecha]]</f>
        <v>010843950</v>
      </c>
      <c r="H1410" s="72">
        <f>+IFERROR(VLOOKUP($G1410,TDAcumula!$C$2:$E$2027,3,0),0)</f>
        <v>0</v>
      </c>
      <c r="I1410" s="73">
        <f t="shared" si="120"/>
        <v>0</v>
      </c>
      <c r="J1410" s="74">
        <f>+IF(CONSOLIDADO[[#This Row],[Codigo Municipio]]=E1409,CONSOLIDADO[[#This Row],[Fallecidos Diarios]]+J1409,CONSOLIDADO[[#This Row],[Fallecidos Diarios]])</f>
        <v>0</v>
      </c>
      <c r="K1410" s="75">
        <f t="shared" si="121"/>
        <v>0</v>
      </c>
      <c r="L1410" s="76">
        <f>+IF(CONSOLIDADO[[#This Row],[Codigo Municipio]]=E1409,CONSOLIDADO[[#This Row],[Recuperados Diarios]]+L1409,CONSOLIDADO[[#This Row],[Recuperados Diarios]])</f>
        <v>0</v>
      </c>
      <c r="M1410" s="77" cm="1">
        <f t="array" ref="M1410">+IFERROR(IF(CONSOLIDADO[[#This Row],[Día]]&lt;14,0,INDEX(CONSOLIDADO[Casos Diarios],ROW()-14,1)),0)</f>
        <v>0</v>
      </c>
      <c r="N1410" s="72">
        <f>+IF(CONSOLIDADO[[#This Row],[Clave]]="710143893",1,IF(OR(CONSOLIDADO[[#This Row],[Casos Acumulados]]&gt;0,CONSOLIDADO[[#This Row],[Muertes]]&gt;0),N1409+1,I1410))</f>
        <v>0</v>
      </c>
      <c r="O1410" s="69">
        <f>+IFERROR(VLOOKUP($G1410,TDMuertes!$C$2:$E$534,3,0),0)</f>
        <v>0</v>
      </c>
      <c r="P1410" s="94" t="str">
        <f t="shared" ca="1" si="122"/>
        <v>OFF</v>
      </c>
      <c r="Q1410" s="78">
        <f>+IFERROR(VLOOKUP(CONSOLIDADO[[#This Row],[Codigo Municipio]],TDDia!$A$4:$B$394,2,0),0)</f>
        <v>0</v>
      </c>
    </row>
    <row r="1411" spans="2:17" ht="14.45">
      <c r="B1411">
        <f t="shared" si="119"/>
        <v>8</v>
      </c>
      <c r="C1411" s="69" t="str" cm="1">
        <f t="array" ref="C1411">+INDEX(Table_4[[Departamento]:[Municipio]],FINAL!$B1411,1)</f>
        <v>Atlántida</v>
      </c>
      <c r="D1411" s="69" t="str" cm="1">
        <f t="array" ref="D1411">+INDEX(Table_4[[Departamento]:[Municipio]],FINAL!$B1411,4)</f>
        <v>Arizona</v>
      </c>
      <c r="E1411" s="69" t="str" cm="1">
        <f t="array" ref="E1411">+INDEX(Table_4[[Departamento]:[Municipio]],FINAL!$B1411,3)</f>
        <v>0108</v>
      </c>
      <c r="F1411" s="96">
        <f t="shared" si="123"/>
        <v>43951</v>
      </c>
      <c r="G1411" s="71" t="str">
        <f>+CONSOLIDADO[[#This Row],[Codigo Municipio]]&amp;CONSOLIDADO[[#This Row],[Fecha]]</f>
        <v>010843951</v>
      </c>
      <c r="H1411" s="72">
        <f>+IFERROR(VLOOKUP($G1411,TDAcumula!$C$2:$E$2027,3,0),0)</f>
        <v>0</v>
      </c>
      <c r="I1411" s="73">
        <f t="shared" si="120"/>
        <v>0</v>
      </c>
      <c r="J1411" s="74">
        <f>+IF(CONSOLIDADO[[#This Row],[Codigo Municipio]]=E1410,CONSOLIDADO[[#This Row],[Fallecidos Diarios]]+J1410,CONSOLIDADO[[#This Row],[Fallecidos Diarios]])</f>
        <v>0</v>
      </c>
      <c r="K1411" s="75">
        <f t="shared" si="121"/>
        <v>0</v>
      </c>
      <c r="L1411" s="76">
        <f>+IF(CONSOLIDADO[[#This Row],[Codigo Municipio]]=E1410,CONSOLIDADO[[#This Row],[Recuperados Diarios]]+L1410,CONSOLIDADO[[#This Row],[Recuperados Diarios]])</f>
        <v>0</v>
      </c>
      <c r="M1411" s="77" cm="1">
        <f t="array" ref="M1411">+IFERROR(IF(CONSOLIDADO[[#This Row],[Día]]&lt;14,0,INDEX(CONSOLIDADO[Casos Diarios],ROW()-14,1)),0)</f>
        <v>0</v>
      </c>
      <c r="N1411" s="72">
        <f>+IF(CONSOLIDADO[[#This Row],[Clave]]="710143893",1,IF(OR(CONSOLIDADO[[#This Row],[Casos Acumulados]]&gt;0,CONSOLIDADO[[#This Row],[Muertes]]&gt;0),N1410+1,I1411))</f>
        <v>0</v>
      </c>
      <c r="O1411" s="69">
        <f>+IFERROR(VLOOKUP($G1411,TDMuertes!$C$2:$E$534,3,0),0)</f>
        <v>0</v>
      </c>
      <c r="P1411" s="94" t="str">
        <f t="shared" ca="1" si="122"/>
        <v>OFF</v>
      </c>
      <c r="Q1411" s="78">
        <f>+IFERROR(VLOOKUP(CONSOLIDADO[[#This Row],[Codigo Municipio]],TDDia!$A$4:$B$394,2,0),0)</f>
        <v>0</v>
      </c>
    </row>
    <row r="1412" spans="2:17" ht="14.45">
      <c r="B1412">
        <f t="shared" si="119"/>
        <v>8</v>
      </c>
      <c r="C1412" s="69" t="str" cm="1">
        <f t="array" ref="C1412">+INDEX(Table_4[[Departamento]:[Municipio]],FINAL!$B1412,1)</f>
        <v>Atlántida</v>
      </c>
      <c r="D1412" s="69" t="str" cm="1">
        <f t="array" ref="D1412">+INDEX(Table_4[[Departamento]:[Municipio]],FINAL!$B1412,4)</f>
        <v>Arizona</v>
      </c>
      <c r="E1412" s="69" t="str" cm="1">
        <f t="array" ref="E1412">+INDEX(Table_4[[Departamento]:[Municipio]],FINAL!$B1412,3)</f>
        <v>0108</v>
      </c>
      <c r="F1412" s="96">
        <f t="shared" si="123"/>
        <v>43952</v>
      </c>
      <c r="G1412" s="71" t="str">
        <f>+CONSOLIDADO[[#This Row],[Codigo Municipio]]&amp;CONSOLIDADO[[#This Row],[Fecha]]</f>
        <v>010843952</v>
      </c>
      <c r="H1412" s="72">
        <f>+IFERROR(VLOOKUP($G1412,TDAcumula!$C$2:$E$2027,3,0),0)</f>
        <v>0</v>
      </c>
      <c r="I1412" s="73">
        <f t="shared" si="120"/>
        <v>0</v>
      </c>
      <c r="J1412" s="74">
        <f>+IF(CONSOLIDADO[[#This Row],[Codigo Municipio]]=E1411,CONSOLIDADO[[#This Row],[Fallecidos Diarios]]+J1411,CONSOLIDADO[[#This Row],[Fallecidos Diarios]])</f>
        <v>0</v>
      </c>
      <c r="K1412" s="75">
        <f t="shared" si="121"/>
        <v>0</v>
      </c>
      <c r="L1412" s="76">
        <f>+IF(CONSOLIDADO[[#This Row],[Codigo Municipio]]=E1411,CONSOLIDADO[[#This Row],[Recuperados Diarios]]+L1411,CONSOLIDADO[[#This Row],[Recuperados Diarios]])</f>
        <v>0</v>
      </c>
      <c r="M1412" s="77" cm="1">
        <f t="array" ref="M1412">+IFERROR(IF(CONSOLIDADO[[#This Row],[Día]]&lt;14,0,INDEX(CONSOLIDADO[Casos Diarios],ROW()-14,1)),0)</f>
        <v>0</v>
      </c>
      <c r="N1412" s="72">
        <f>+IF(CONSOLIDADO[[#This Row],[Clave]]="710143893",1,IF(OR(CONSOLIDADO[[#This Row],[Casos Acumulados]]&gt;0,CONSOLIDADO[[#This Row],[Muertes]]&gt;0),N1411+1,I1412))</f>
        <v>0</v>
      </c>
      <c r="O1412" s="69">
        <f>+IFERROR(VLOOKUP($G1412,TDMuertes!$C$2:$E$534,3,0),0)</f>
        <v>0</v>
      </c>
      <c r="P1412" s="94" t="str">
        <f t="shared" ca="1" si="122"/>
        <v>OFF</v>
      </c>
      <c r="Q1412" s="78">
        <f>+IFERROR(VLOOKUP(CONSOLIDADO[[#This Row],[Codigo Municipio]],TDDia!$A$4:$B$394,2,0),0)</f>
        <v>0</v>
      </c>
    </row>
    <row r="1413" spans="2:17" ht="14.45">
      <c r="B1413">
        <f t="shared" ref="B1413:B1476" si="124">+IF(F1412=44085,B1412+1,B1412)</f>
        <v>8</v>
      </c>
      <c r="C1413" s="69" t="str" cm="1">
        <f t="array" ref="C1413">+INDEX(Table_4[[Departamento]:[Municipio]],FINAL!$B1413,1)</f>
        <v>Atlántida</v>
      </c>
      <c r="D1413" s="69" t="str" cm="1">
        <f t="array" ref="D1413">+INDEX(Table_4[[Departamento]:[Municipio]],FINAL!$B1413,4)</f>
        <v>Arizona</v>
      </c>
      <c r="E1413" s="69" t="str" cm="1">
        <f t="array" ref="E1413">+INDEX(Table_4[[Departamento]:[Municipio]],FINAL!$B1413,3)</f>
        <v>0108</v>
      </c>
      <c r="F1413" s="96">
        <f t="shared" si="123"/>
        <v>43953</v>
      </c>
      <c r="G1413" s="71" t="str">
        <f>+CONSOLIDADO[[#This Row],[Codigo Municipio]]&amp;CONSOLIDADO[[#This Row],[Fecha]]</f>
        <v>010843953</v>
      </c>
      <c r="H1413" s="72">
        <f>+IFERROR(VLOOKUP($G1413,TDAcumula!$C$2:$E$2027,3,0),0)</f>
        <v>0</v>
      </c>
      <c r="I1413" s="73">
        <f t="shared" si="120"/>
        <v>0</v>
      </c>
      <c r="J1413" s="74">
        <f>+IF(CONSOLIDADO[[#This Row],[Codigo Municipio]]=E1412,CONSOLIDADO[[#This Row],[Fallecidos Diarios]]+J1412,CONSOLIDADO[[#This Row],[Fallecidos Diarios]])</f>
        <v>0</v>
      </c>
      <c r="K1413" s="75">
        <f t="shared" si="121"/>
        <v>0</v>
      </c>
      <c r="L1413" s="76">
        <f>+IF(CONSOLIDADO[[#This Row],[Codigo Municipio]]=E1412,CONSOLIDADO[[#This Row],[Recuperados Diarios]]+L1412,CONSOLIDADO[[#This Row],[Recuperados Diarios]])</f>
        <v>0</v>
      </c>
      <c r="M1413" s="77" cm="1">
        <f t="array" ref="M1413">+IFERROR(IF(CONSOLIDADO[[#This Row],[Día]]&lt;14,0,INDEX(CONSOLIDADO[Casos Diarios],ROW()-14,1)),0)</f>
        <v>0</v>
      </c>
      <c r="N1413" s="72">
        <f>+IF(CONSOLIDADO[[#This Row],[Clave]]="710143893",1,IF(OR(CONSOLIDADO[[#This Row],[Casos Acumulados]]&gt;0,CONSOLIDADO[[#This Row],[Muertes]]&gt;0),N1412+1,I1413))</f>
        <v>0</v>
      </c>
      <c r="O1413" s="69">
        <f>+IFERROR(VLOOKUP($G1413,TDMuertes!$C$2:$E$534,3,0),0)</f>
        <v>0</v>
      </c>
      <c r="P1413" s="94" t="str">
        <f t="shared" ca="1" si="122"/>
        <v>OFF</v>
      </c>
      <c r="Q1413" s="78">
        <f>+IFERROR(VLOOKUP(CONSOLIDADO[[#This Row],[Codigo Municipio]],TDDia!$A$4:$B$394,2,0),0)</f>
        <v>0</v>
      </c>
    </row>
    <row r="1414" spans="2:17" ht="14.45">
      <c r="B1414">
        <f t="shared" si="124"/>
        <v>8</v>
      </c>
      <c r="C1414" s="69" t="str" cm="1">
        <f t="array" ref="C1414">+INDEX(Table_4[[Departamento]:[Municipio]],FINAL!$B1414,1)</f>
        <v>Atlántida</v>
      </c>
      <c r="D1414" s="69" t="str" cm="1">
        <f t="array" ref="D1414">+INDEX(Table_4[[Departamento]:[Municipio]],FINAL!$B1414,4)</f>
        <v>Arizona</v>
      </c>
      <c r="E1414" s="69" t="str" cm="1">
        <f t="array" ref="E1414">+INDEX(Table_4[[Departamento]:[Municipio]],FINAL!$B1414,3)</f>
        <v>0108</v>
      </c>
      <c r="F1414" s="96">
        <f t="shared" si="123"/>
        <v>43954</v>
      </c>
      <c r="G1414" s="71" t="str">
        <f>+CONSOLIDADO[[#This Row],[Codigo Municipio]]&amp;CONSOLIDADO[[#This Row],[Fecha]]</f>
        <v>010843954</v>
      </c>
      <c r="H1414" s="72">
        <f>+IFERROR(VLOOKUP($G1414,TDAcumula!$C$2:$E$2027,3,0),0)</f>
        <v>0</v>
      </c>
      <c r="I1414" s="73">
        <f t="shared" si="120"/>
        <v>0</v>
      </c>
      <c r="J1414" s="74">
        <f>+IF(CONSOLIDADO[[#This Row],[Codigo Municipio]]=E1413,CONSOLIDADO[[#This Row],[Fallecidos Diarios]]+J1413,CONSOLIDADO[[#This Row],[Fallecidos Diarios]])</f>
        <v>0</v>
      </c>
      <c r="K1414" s="75">
        <f t="shared" si="121"/>
        <v>0</v>
      </c>
      <c r="L1414" s="76">
        <f>+IF(CONSOLIDADO[[#This Row],[Codigo Municipio]]=E1413,CONSOLIDADO[[#This Row],[Recuperados Diarios]]+L1413,CONSOLIDADO[[#This Row],[Recuperados Diarios]])</f>
        <v>0</v>
      </c>
      <c r="M1414" s="77" cm="1">
        <f t="array" ref="M1414">+IFERROR(IF(CONSOLIDADO[[#This Row],[Día]]&lt;14,0,INDEX(CONSOLIDADO[Casos Diarios],ROW()-14,1)),0)</f>
        <v>0</v>
      </c>
      <c r="N1414" s="72">
        <f>+IF(CONSOLIDADO[[#This Row],[Clave]]="710143893",1,IF(OR(CONSOLIDADO[[#This Row],[Casos Acumulados]]&gt;0,CONSOLIDADO[[#This Row],[Muertes]]&gt;0),N1413+1,I1414))</f>
        <v>0</v>
      </c>
      <c r="O1414" s="69">
        <f>+IFERROR(VLOOKUP($G1414,TDMuertes!$C$2:$E$534,3,0),0)</f>
        <v>0</v>
      </c>
      <c r="P1414" s="94" t="str">
        <f t="shared" ca="1" si="122"/>
        <v>OFF</v>
      </c>
      <c r="Q1414" s="78">
        <f>+IFERROR(VLOOKUP(CONSOLIDADO[[#This Row],[Codigo Municipio]],TDDia!$A$4:$B$394,2,0),0)</f>
        <v>0</v>
      </c>
    </row>
    <row r="1415" spans="2:17" ht="14.45">
      <c r="B1415">
        <f t="shared" si="124"/>
        <v>8</v>
      </c>
      <c r="C1415" s="69" t="str" cm="1">
        <f t="array" ref="C1415">+INDEX(Table_4[[Departamento]:[Municipio]],FINAL!$B1415,1)</f>
        <v>Atlántida</v>
      </c>
      <c r="D1415" s="69" t="str" cm="1">
        <f t="array" ref="D1415">+INDEX(Table_4[[Departamento]:[Municipio]],FINAL!$B1415,4)</f>
        <v>Arizona</v>
      </c>
      <c r="E1415" s="69" t="str" cm="1">
        <f t="array" ref="E1415">+INDEX(Table_4[[Departamento]:[Municipio]],FINAL!$B1415,3)</f>
        <v>0108</v>
      </c>
      <c r="F1415" s="96">
        <f t="shared" si="123"/>
        <v>43955</v>
      </c>
      <c r="G1415" s="71" t="str">
        <f>+CONSOLIDADO[[#This Row],[Codigo Municipio]]&amp;CONSOLIDADO[[#This Row],[Fecha]]</f>
        <v>010843955</v>
      </c>
      <c r="H1415" s="72">
        <f>+IFERROR(VLOOKUP($G1415,TDAcumula!$C$2:$E$2027,3,0),0)</f>
        <v>0</v>
      </c>
      <c r="I1415" s="73">
        <f t="shared" si="120"/>
        <v>0</v>
      </c>
      <c r="J1415" s="74">
        <f>+IF(CONSOLIDADO[[#This Row],[Codigo Municipio]]=E1414,CONSOLIDADO[[#This Row],[Fallecidos Diarios]]+J1414,CONSOLIDADO[[#This Row],[Fallecidos Diarios]])</f>
        <v>0</v>
      </c>
      <c r="K1415" s="75">
        <f t="shared" si="121"/>
        <v>0</v>
      </c>
      <c r="L1415" s="76">
        <f>+IF(CONSOLIDADO[[#This Row],[Codigo Municipio]]=E1414,CONSOLIDADO[[#This Row],[Recuperados Diarios]]+L1414,CONSOLIDADO[[#This Row],[Recuperados Diarios]])</f>
        <v>0</v>
      </c>
      <c r="M1415" s="77" cm="1">
        <f t="array" ref="M1415">+IFERROR(IF(CONSOLIDADO[[#This Row],[Día]]&lt;14,0,INDEX(CONSOLIDADO[Casos Diarios],ROW()-14,1)),0)</f>
        <v>0</v>
      </c>
      <c r="N1415" s="72">
        <f>+IF(CONSOLIDADO[[#This Row],[Clave]]="710143893",1,IF(OR(CONSOLIDADO[[#This Row],[Casos Acumulados]]&gt;0,CONSOLIDADO[[#This Row],[Muertes]]&gt;0),N1414+1,I1415))</f>
        <v>0</v>
      </c>
      <c r="O1415" s="69">
        <f>+IFERROR(VLOOKUP($G1415,TDMuertes!$C$2:$E$534,3,0),0)</f>
        <v>0</v>
      </c>
      <c r="P1415" s="94" t="str">
        <f t="shared" ca="1" si="122"/>
        <v>OFF</v>
      </c>
      <c r="Q1415" s="78">
        <f>+IFERROR(VLOOKUP(CONSOLIDADO[[#This Row],[Codigo Municipio]],TDDia!$A$4:$B$394,2,0),0)</f>
        <v>0</v>
      </c>
    </row>
    <row r="1416" spans="2:17" ht="14.45">
      <c r="B1416">
        <f t="shared" si="124"/>
        <v>8</v>
      </c>
      <c r="C1416" s="69" t="str" cm="1">
        <f t="array" ref="C1416">+INDEX(Table_4[[Departamento]:[Municipio]],FINAL!$B1416,1)</f>
        <v>Atlántida</v>
      </c>
      <c r="D1416" s="69" t="str" cm="1">
        <f t="array" ref="D1416">+INDEX(Table_4[[Departamento]:[Municipio]],FINAL!$B1416,4)</f>
        <v>Arizona</v>
      </c>
      <c r="E1416" s="69" t="str" cm="1">
        <f t="array" ref="E1416">+INDEX(Table_4[[Departamento]:[Municipio]],FINAL!$B1416,3)</f>
        <v>0108</v>
      </c>
      <c r="F1416" s="96">
        <f t="shared" si="123"/>
        <v>43956</v>
      </c>
      <c r="G1416" s="71" t="str">
        <f>+CONSOLIDADO[[#This Row],[Codigo Municipio]]&amp;CONSOLIDADO[[#This Row],[Fecha]]</f>
        <v>010843956</v>
      </c>
      <c r="H1416" s="72">
        <f>+IFERROR(VLOOKUP($G1416,TDAcumula!$C$2:$E$2027,3,0),0)</f>
        <v>0</v>
      </c>
      <c r="I1416" s="73">
        <f t="shared" si="120"/>
        <v>0</v>
      </c>
      <c r="J1416" s="74">
        <f>+IF(CONSOLIDADO[[#This Row],[Codigo Municipio]]=E1415,CONSOLIDADO[[#This Row],[Fallecidos Diarios]]+J1415,CONSOLIDADO[[#This Row],[Fallecidos Diarios]])</f>
        <v>0</v>
      </c>
      <c r="K1416" s="75">
        <f t="shared" si="121"/>
        <v>0</v>
      </c>
      <c r="L1416" s="76">
        <f>+IF(CONSOLIDADO[[#This Row],[Codigo Municipio]]=E1415,CONSOLIDADO[[#This Row],[Recuperados Diarios]]+L1415,CONSOLIDADO[[#This Row],[Recuperados Diarios]])</f>
        <v>0</v>
      </c>
      <c r="M1416" s="77" cm="1">
        <f t="array" ref="M1416">+IFERROR(IF(CONSOLIDADO[[#This Row],[Día]]&lt;14,0,INDEX(CONSOLIDADO[Casos Diarios],ROW()-14,1)),0)</f>
        <v>0</v>
      </c>
      <c r="N1416" s="72">
        <f>+IF(CONSOLIDADO[[#This Row],[Clave]]="710143893",1,IF(OR(CONSOLIDADO[[#This Row],[Casos Acumulados]]&gt;0,CONSOLIDADO[[#This Row],[Muertes]]&gt;0),N1415+1,I1416))</f>
        <v>0</v>
      </c>
      <c r="O1416" s="69">
        <f>+IFERROR(VLOOKUP($G1416,TDMuertes!$C$2:$E$534,3,0),0)</f>
        <v>0</v>
      </c>
      <c r="P1416" s="94" t="str">
        <f t="shared" ca="1" si="122"/>
        <v>OFF</v>
      </c>
      <c r="Q1416" s="78">
        <f>+IFERROR(VLOOKUP(CONSOLIDADO[[#This Row],[Codigo Municipio]],TDDia!$A$4:$B$394,2,0),0)</f>
        <v>0</v>
      </c>
    </row>
    <row r="1417" spans="2:17" ht="14.45">
      <c r="B1417">
        <f t="shared" si="124"/>
        <v>8</v>
      </c>
      <c r="C1417" s="69" t="str" cm="1">
        <f t="array" ref="C1417">+INDEX(Table_4[[Departamento]:[Municipio]],FINAL!$B1417,1)</f>
        <v>Atlántida</v>
      </c>
      <c r="D1417" s="69" t="str" cm="1">
        <f t="array" ref="D1417">+INDEX(Table_4[[Departamento]:[Municipio]],FINAL!$B1417,4)</f>
        <v>Arizona</v>
      </c>
      <c r="E1417" s="69" t="str" cm="1">
        <f t="array" ref="E1417">+INDEX(Table_4[[Departamento]:[Municipio]],FINAL!$B1417,3)</f>
        <v>0108</v>
      </c>
      <c r="F1417" s="96">
        <f t="shared" si="123"/>
        <v>43957</v>
      </c>
      <c r="G1417" s="71" t="str">
        <f>+CONSOLIDADO[[#This Row],[Codigo Municipio]]&amp;CONSOLIDADO[[#This Row],[Fecha]]</f>
        <v>010843957</v>
      </c>
      <c r="H1417" s="72">
        <f>+IFERROR(VLOOKUP($G1417,TDAcumula!$C$2:$E$2027,3,0),0)</f>
        <v>0</v>
      </c>
      <c r="I1417" s="73">
        <f t="shared" si="120"/>
        <v>0</v>
      </c>
      <c r="J1417" s="74">
        <f>+IF(CONSOLIDADO[[#This Row],[Codigo Municipio]]=E1416,CONSOLIDADO[[#This Row],[Fallecidos Diarios]]+J1416,CONSOLIDADO[[#This Row],[Fallecidos Diarios]])</f>
        <v>0</v>
      </c>
      <c r="K1417" s="75">
        <f t="shared" si="121"/>
        <v>0</v>
      </c>
      <c r="L1417" s="76">
        <f>+IF(CONSOLIDADO[[#This Row],[Codigo Municipio]]=E1416,CONSOLIDADO[[#This Row],[Recuperados Diarios]]+L1416,CONSOLIDADO[[#This Row],[Recuperados Diarios]])</f>
        <v>0</v>
      </c>
      <c r="M1417" s="77" cm="1">
        <f t="array" ref="M1417">+IFERROR(IF(CONSOLIDADO[[#This Row],[Día]]&lt;14,0,INDEX(CONSOLIDADO[Casos Diarios],ROW()-14,1)),0)</f>
        <v>0</v>
      </c>
      <c r="N1417" s="72">
        <f>+IF(CONSOLIDADO[[#This Row],[Clave]]="710143893",1,IF(OR(CONSOLIDADO[[#This Row],[Casos Acumulados]]&gt;0,CONSOLIDADO[[#This Row],[Muertes]]&gt;0),N1416+1,I1417))</f>
        <v>0</v>
      </c>
      <c r="O1417" s="69">
        <f>+IFERROR(VLOOKUP($G1417,TDMuertes!$C$2:$E$534,3,0),0)</f>
        <v>0</v>
      </c>
      <c r="P1417" s="94" t="str">
        <f t="shared" ca="1" si="122"/>
        <v>OFF</v>
      </c>
      <c r="Q1417" s="78">
        <f>+IFERROR(VLOOKUP(CONSOLIDADO[[#This Row],[Codigo Municipio]],TDDia!$A$4:$B$394,2,0),0)</f>
        <v>0</v>
      </c>
    </row>
    <row r="1418" spans="2:17" ht="14.45">
      <c r="B1418">
        <f t="shared" si="124"/>
        <v>8</v>
      </c>
      <c r="C1418" s="69" t="str" cm="1">
        <f t="array" ref="C1418">+INDEX(Table_4[[Departamento]:[Municipio]],FINAL!$B1418,1)</f>
        <v>Atlántida</v>
      </c>
      <c r="D1418" s="69" t="str" cm="1">
        <f t="array" ref="D1418">+INDEX(Table_4[[Departamento]:[Municipio]],FINAL!$B1418,4)</f>
        <v>Arizona</v>
      </c>
      <c r="E1418" s="69" t="str" cm="1">
        <f t="array" ref="E1418">+INDEX(Table_4[[Departamento]:[Municipio]],FINAL!$B1418,3)</f>
        <v>0108</v>
      </c>
      <c r="F1418" s="96">
        <f t="shared" si="123"/>
        <v>43958</v>
      </c>
      <c r="G1418" s="71" t="str">
        <f>+CONSOLIDADO[[#This Row],[Codigo Municipio]]&amp;CONSOLIDADO[[#This Row],[Fecha]]</f>
        <v>010843958</v>
      </c>
      <c r="H1418" s="72">
        <f>+IFERROR(VLOOKUP($G1418,TDAcumula!$C$2:$E$2027,3,0),0)</f>
        <v>0</v>
      </c>
      <c r="I1418" s="73">
        <f t="shared" si="120"/>
        <v>0</v>
      </c>
      <c r="J1418" s="74">
        <f>+IF(CONSOLIDADO[[#This Row],[Codigo Municipio]]=E1417,CONSOLIDADO[[#This Row],[Fallecidos Diarios]]+J1417,CONSOLIDADO[[#This Row],[Fallecidos Diarios]])</f>
        <v>0</v>
      </c>
      <c r="K1418" s="75">
        <f t="shared" si="121"/>
        <v>0</v>
      </c>
      <c r="L1418" s="76">
        <f>+IF(CONSOLIDADO[[#This Row],[Codigo Municipio]]=E1417,CONSOLIDADO[[#This Row],[Recuperados Diarios]]+L1417,CONSOLIDADO[[#This Row],[Recuperados Diarios]])</f>
        <v>0</v>
      </c>
      <c r="M1418" s="77" cm="1">
        <f t="array" ref="M1418">+IFERROR(IF(CONSOLIDADO[[#This Row],[Día]]&lt;14,0,INDEX(CONSOLIDADO[Casos Diarios],ROW()-14,1)),0)</f>
        <v>0</v>
      </c>
      <c r="N1418" s="72">
        <f>+IF(CONSOLIDADO[[#This Row],[Clave]]="710143893",1,IF(OR(CONSOLIDADO[[#This Row],[Casos Acumulados]]&gt;0,CONSOLIDADO[[#This Row],[Muertes]]&gt;0),N1417+1,I1418))</f>
        <v>0</v>
      </c>
      <c r="O1418" s="69">
        <f>+IFERROR(VLOOKUP($G1418,TDMuertes!$C$2:$E$534,3,0),0)</f>
        <v>0</v>
      </c>
      <c r="P1418" s="94" t="str">
        <f t="shared" ca="1" si="122"/>
        <v>OFF</v>
      </c>
      <c r="Q1418" s="78">
        <f>+IFERROR(VLOOKUP(CONSOLIDADO[[#This Row],[Codigo Municipio]],TDDia!$A$4:$B$394,2,0),0)</f>
        <v>0</v>
      </c>
    </row>
    <row r="1419" spans="2:17" ht="14.45">
      <c r="B1419">
        <f t="shared" si="124"/>
        <v>8</v>
      </c>
      <c r="C1419" s="69" t="str" cm="1">
        <f t="array" ref="C1419">+INDEX(Table_4[[Departamento]:[Municipio]],FINAL!$B1419,1)</f>
        <v>Atlántida</v>
      </c>
      <c r="D1419" s="69" t="str" cm="1">
        <f t="array" ref="D1419">+INDEX(Table_4[[Departamento]:[Municipio]],FINAL!$B1419,4)</f>
        <v>Arizona</v>
      </c>
      <c r="E1419" s="69" t="str" cm="1">
        <f t="array" ref="E1419">+INDEX(Table_4[[Departamento]:[Municipio]],FINAL!$B1419,3)</f>
        <v>0108</v>
      </c>
      <c r="F1419" s="96">
        <f t="shared" si="123"/>
        <v>43959</v>
      </c>
      <c r="G1419" s="71" t="str">
        <f>+CONSOLIDADO[[#This Row],[Codigo Municipio]]&amp;CONSOLIDADO[[#This Row],[Fecha]]</f>
        <v>010843959</v>
      </c>
      <c r="H1419" s="72">
        <f>+IFERROR(VLOOKUP($G1419,TDAcumula!$C$2:$E$2027,3,0),0)</f>
        <v>0</v>
      </c>
      <c r="I1419" s="73">
        <f t="shared" si="120"/>
        <v>0</v>
      </c>
      <c r="J1419" s="74">
        <f>+IF(CONSOLIDADO[[#This Row],[Codigo Municipio]]=E1418,CONSOLIDADO[[#This Row],[Fallecidos Diarios]]+J1418,CONSOLIDADO[[#This Row],[Fallecidos Diarios]])</f>
        <v>0</v>
      </c>
      <c r="K1419" s="75">
        <f t="shared" si="121"/>
        <v>0</v>
      </c>
      <c r="L1419" s="76">
        <f>+IF(CONSOLIDADO[[#This Row],[Codigo Municipio]]=E1418,CONSOLIDADO[[#This Row],[Recuperados Diarios]]+L1418,CONSOLIDADO[[#This Row],[Recuperados Diarios]])</f>
        <v>0</v>
      </c>
      <c r="M1419" s="77" cm="1">
        <f t="array" ref="M1419">+IFERROR(IF(CONSOLIDADO[[#This Row],[Día]]&lt;14,0,INDEX(CONSOLIDADO[Casos Diarios],ROW()-14,1)),0)</f>
        <v>0</v>
      </c>
      <c r="N1419" s="72">
        <f>+IF(CONSOLIDADO[[#This Row],[Clave]]="710143893",1,IF(OR(CONSOLIDADO[[#This Row],[Casos Acumulados]]&gt;0,CONSOLIDADO[[#This Row],[Muertes]]&gt;0),N1418+1,I1419))</f>
        <v>0</v>
      </c>
      <c r="O1419" s="69">
        <f>+IFERROR(VLOOKUP($G1419,TDMuertes!$C$2:$E$534,3,0),0)</f>
        <v>0</v>
      </c>
      <c r="P1419" s="94" t="str">
        <f t="shared" ca="1" si="122"/>
        <v>OFF</v>
      </c>
      <c r="Q1419" s="78">
        <f>+IFERROR(VLOOKUP(CONSOLIDADO[[#This Row],[Codigo Municipio]],TDDia!$A$4:$B$394,2,0),0)</f>
        <v>0</v>
      </c>
    </row>
    <row r="1420" spans="2:17" ht="14.45">
      <c r="B1420">
        <f t="shared" si="124"/>
        <v>8</v>
      </c>
      <c r="C1420" s="69" t="str" cm="1">
        <f t="array" ref="C1420">+INDEX(Table_4[[Departamento]:[Municipio]],FINAL!$B1420,1)</f>
        <v>Atlántida</v>
      </c>
      <c r="D1420" s="69" t="str" cm="1">
        <f t="array" ref="D1420">+INDEX(Table_4[[Departamento]:[Municipio]],FINAL!$B1420,4)</f>
        <v>Arizona</v>
      </c>
      <c r="E1420" s="69" t="str" cm="1">
        <f t="array" ref="E1420">+INDEX(Table_4[[Departamento]:[Municipio]],FINAL!$B1420,3)</f>
        <v>0108</v>
      </c>
      <c r="F1420" s="96">
        <f t="shared" si="123"/>
        <v>43960</v>
      </c>
      <c r="G1420" s="71" t="str">
        <f>+CONSOLIDADO[[#This Row],[Codigo Municipio]]&amp;CONSOLIDADO[[#This Row],[Fecha]]</f>
        <v>010843960</v>
      </c>
      <c r="H1420" s="72">
        <f>+IFERROR(VLOOKUP($G1420,TDAcumula!$C$2:$E$2027,3,0),0)</f>
        <v>0</v>
      </c>
      <c r="I1420" s="73">
        <f t="shared" si="120"/>
        <v>0</v>
      </c>
      <c r="J1420" s="74">
        <f>+IF(CONSOLIDADO[[#This Row],[Codigo Municipio]]=E1419,CONSOLIDADO[[#This Row],[Fallecidos Diarios]]+J1419,CONSOLIDADO[[#This Row],[Fallecidos Diarios]])</f>
        <v>0</v>
      </c>
      <c r="K1420" s="75">
        <f t="shared" si="121"/>
        <v>0</v>
      </c>
      <c r="L1420" s="76">
        <f>+IF(CONSOLIDADO[[#This Row],[Codigo Municipio]]=E1419,CONSOLIDADO[[#This Row],[Recuperados Diarios]]+L1419,CONSOLIDADO[[#This Row],[Recuperados Diarios]])</f>
        <v>0</v>
      </c>
      <c r="M1420" s="77" cm="1">
        <f t="array" ref="M1420">+IFERROR(IF(CONSOLIDADO[[#This Row],[Día]]&lt;14,0,INDEX(CONSOLIDADO[Casos Diarios],ROW()-14,1)),0)</f>
        <v>0</v>
      </c>
      <c r="N1420" s="72">
        <f>+IF(CONSOLIDADO[[#This Row],[Clave]]="710143893",1,IF(OR(CONSOLIDADO[[#This Row],[Casos Acumulados]]&gt;0,CONSOLIDADO[[#This Row],[Muertes]]&gt;0),N1419+1,I1420))</f>
        <v>0</v>
      </c>
      <c r="O1420" s="69">
        <f>+IFERROR(VLOOKUP($G1420,TDMuertes!$C$2:$E$534,3,0),0)</f>
        <v>0</v>
      </c>
      <c r="P1420" s="94" t="str">
        <f t="shared" ca="1" si="122"/>
        <v>OFF</v>
      </c>
      <c r="Q1420" s="78">
        <f>+IFERROR(VLOOKUP(CONSOLIDADO[[#This Row],[Codigo Municipio]],TDDia!$A$4:$B$394,2,0),0)</f>
        <v>0</v>
      </c>
    </row>
    <row r="1421" spans="2:17" ht="14.45">
      <c r="B1421">
        <f t="shared" si="124"/>
        <v>8</v>
      </c>
      <c r="C1421" s="69" t="str" cm="1">
        <f t="array" ref="C1421">+INDEX(Table_4[[Departamento]:[Municipio]],FINAL!$B1421,1)</f>
        <v>Atlántida</v>
      </c>
      <c r="D1421" s="69" t="str" cm="1">
        <f t="array" ref="D1421">+INDEX(Table_4[[Departamento]:[Municipio]],FINAL!$B1421,4)</f>
        <v>Arizona</v>
      </c>
      <c r="E1421" s="69" t="str" cm="1">
        <f t="array" ref="E1421">+INDEX(Table_4[[Departamento]:[Municipio]],FINAL!$B1421,3)</f>
        <v>0108</v>
      </c>
      <c r="F1421" s="96">
        <f t="shared" si="123"/>
        <v>43961</v>
      </c>
      <c r="G1421" s="71" t="str">
        <f>+CONSOLIDADO[[#This Row],[Codigo Municipio]]&amp;CONSOLIDADO[[#This Row],[Fecha]]</f>
        <v>010843961</v>
      </c>
      <c r="H1421" s="72">
        <f>+IFERROR(VLOOKUP($G1421,TDAcumula!$C$2:$E$2027,3,0),0)</f>
        <v>0</v>
      </c>
      <c r="I1421" s="73">
        <f t="shared" si="120"/>
        <v>0</v>
      </c>
      <c r="J1421" s="74">
        <f>+IF(CONSOLIDADO[[#This Row],[Codigo Municipio]]=E1420,CONSOLIDADO[[#This Row],[Fallecidos Diarios]]+J1420,CONSOLIDADO[[#This Row],[Fallecidos Diarios]])</f>
        <v>0</v>
      </c>
      <c r="K1421" s="75">
        <f t="shared" si="121"/>
        <v>0</v>
      </c>
      <c r="L1421" s="76">
        <f>+IF(CONSOLIDADO[[#This Row],[Codigo Municipio]]=E1420,CONSOLIDADO[[#This Row],[Recuperados Diarios]]+L1420,CONSOLIDADO[[#This Row],[Recuperados Diarios]])</f>
        <v>0</v>
      </c>
      <c r="M1421" s="77" cm="1">
        <f t="array" ref="M1421">+IFERROR(IF(CONSOLIDADO[[#This Row],[Día]]&lt;14,0,INDEX(CONSOLIDADO[Casos Diarios],ROW()-14,1)),0)</f>
        <v>0</v>
      </c>
      <c r="N1421" s="72">
        <f>+IF(CONSOLIDADO[[#This Row],[Clave]]="710143893",1,IF(OR(CONSOLIDADO[[#This Row],[Casos Acumulados]]&gt;0,CONSOLIDADO[[#This Row],[Muertes]]&gt;0),N1420+1,I1421))</f>
        <v>0</v>
      </c>
      <c r="O1421" s="69">
        <f>+IFERROR(VLOOKUP($G1421,TDMuertes!$C$2:$E$534,3,0),0)</f>
        <v>0</v>
      </c>
      <c r="P1421" s="94" t="str">
        <f t="shared" ca="1" si="122"/>
        <v>OFF</v>
      </c>
      <c r="Q1421" s="78">
        <f>+IFERROR(VLOOKUP(CONSOLIDADO[[#This Row],[Codigo Municipio]],TDDia!$A$4:$B$394,2,0),0)</f>
        <v>0</v>
      </c>
    </row>
    <row r="1422" spans="2:17" ht="14.45">
      <c r="B1422">
        <f t="shared" si="124"/>
        <v>8</v>
      </c>
      <c r="C1422" s="69" t="str" cm="1">
        <f t="array" ref="C1422">+INDEX(Table_4[[Departamento]:[Municipio]],FINAL!$B1422,1)</f>
        <v>Atlántida</v>
      </c>
      <c r="D1422" s="69" t="str" cm="1">
        <f t="array" ref="D1422">+INDEX(Table_4[[Departamento]:[Municipio]],FINAL!$B1422,4)</f>
        <v>Arizona</v>
      </c>
      <c r="E1422" s="69" t="str" cm="1">
        <f t="array" ref="E1422">+INDEX(Table_4[[Departamento]:[Municipio]],FINAL!$B1422,3)</f>
        <v>0108</v>
      </c>
      <c r="F1422" s="96">
        <f t="shared" si="123"/>
        <v>43962</v>
      </c>
      <c r="G1422" s="71" t="str">
        <f>+CONSOLIDADO[[#This Row],[Codigo Municipio]]&amp;CONSOLIDADO[[#This Row],[Fecha]]</f>
        <v>010843962</v>
      </c>
      <c r="H1422" s="72">
        <f>+IFERROR(VLOOKUP($G1422,TDAcumula!$C$2:$E$2027,3,0),0)</f>
        <v>0</v>
      </c>
      <c r="I1422" s="73">
        <f t="shared" si="120"/>
        <v>0</v>
      </c>
      <c r="J1422" s="74">
        <f>+IF(CONSOLIDADO[[#This Row],[Codigo Municipio]]=E1421,CONSOLIDADO[[#This Row],[Fallecidos Diarios]]+J1421,CONSOLIDADO[[#This Row],[Fallecidos Diarios]])</f>
        <v>0</v>
      </c>
      <c r="K1422" s="75">
        <f t="shared" si="121"/>
        <v>0</v>
      </c>
      <c r="L1422" s="76">
        <f>+IF(CONSOLIDADO[[#This Row],[Codigo Municipio]]=E1421,CONSOLIDADO[[#This Row],[Recuperados Diarios]]+L1421,CONSOLIDADO[[#This Row],[Recuperados Diarios]])</f>
        <v>0</v>
      </c>
      <c r="M1422" s="77" cm="1">
        <f t="array" ref="M1422">+IFERROR(IF(CONSOLIDADO[[#This Row],[Día]]&lt;14,0,INDEX(CONSOLIDADO[Casos Diarios],ROW()-14,1)),0)</f>
        <v>0</v>
      </c>
      <c r="N1422" s="72">
        <f>+IF(CONSOLIDADO[[#This Row],[Clave]]="710143893",1,IF(OR(CONSOLIDADO[[#This Row],[Casos Acumulados]]&gt;0,CONSOLIDADO[[#This Row],[Muertes]]&gt;0),N1421+1,I1422))</f>
        <v>0</v>
      </c>
      <c r="O1422" s="69">
        <f>+IFERROR(VLOOKUP($G1422,TDMuertes!$C$2:$E$534,3,0),0)</f>
        <v>0</v>
      </c>
      <c r="P1422" s="94" t="str">
        <f t="shared" ca="1" si="122"/>
        <v>OFF</v>
      </c>
      <c r="Q1422" s="78">
        <f>+IFERROR(VLOOKUP(CONSOLIDADO[[#This Row],[Codigo Municipio]],TDDia!$A$4:$B$394,2,0),0)</f>
        <v>0</v>
      </c>
    </row>
    <row r="1423" spans="2:17" ht="14.45">
      <c r="B1423">
        <f t="shared" si="124"/>
        <v>8</v>
      </c>
      <c r="C1423" s="69" t="str" cm="1">
        <f t="array" ref="C1423">+INDEX(Table_4[[Departamento]:[Municipio]],FINAL!$B1423,1)</f>
        <v>Atlántida</v>
      </c>
      <c r="D1423" s="69" t="str" cm="1">
        <f t="array" ref="D1423">+INDEX(Table_4[[Departamento]:[Municipio]],FINAL!$B1423,4)</f>
        <v>Arizona</v>
      </c>
      <c r="E1423" s="69" t="str" cm="1">
        <f t="array" ref="E1423">+INDEX(Table_4[[Departamento]:[Municipio]],FINAL!$B1423,3)</f>
        <v>0108</v>
      </c>
      <c r="F1423" s="96">
        <f t="shared" si="123"/>
        <v>43963</v>
      </c>
      <c r="G1423" s="71" t="str">
        <f>+CONSOLIDADO[[#This Row],[Codigo Municipio]]&amp;CONSOLIDADO[[#This Row],[Fecha]]</f>
        <v>010843963</v>
      </c>
      <c r="H1423" s="72">
        <f>+IFERROR(VLOOKUP($G1423,TDAcumula!$C$2:$E$2027,3,0),0)</f>
        <v>0</v>
      </c>
      <c r="I1423" s="73">
        <f t="shared" si="120"/>
        <v>0</v>
      </c>
      <c r="J1423" s="74">
        <f>+IF(CONSOLIDADO[[#This Row],[Codigo Municipio]]=E1422,CONSOLIDADO[[#This Row],[Fallecidos Diarios]]+J1422,CONSOLIDADO[[#This Row],[Fallecidos Diarios]])</f>
        <v>0</v>
      </c>
      <c r="K1423" s="75">
        <f t="shared" si="121"/>
        <v>0</v>
      </c>
      <c r="L1423" s="76">
        <f>+IF(CONSOLIDADO[[#This Row],[Codigo Municipio]]=E1422,CONSOLIDADO[[#This Row],[Recuperados Diarios]]+L1422,CONSOLIDADO[[#This Row],[Recuperados Diarios]])</f>
        <v>0</v>
      </c>
      <c r="M1423" s="77" cm="1">
        <f t="array" ref="M1423">+IFERROR(IF(CONSOLIDADO[[#This Row],[Día]]&lt;14,0,INDEX(CONSOLIDADO[Casos Diarios],ROW()-14,1)),0)</f>
        <v>0</v>
      </c>
      <c r="N1423" s="72">
        <f>+IF(CONSOLIDADO[[#This Row],[Clave]]="710143893",1,IF(OR(CONSOLIDADO[[#This Row],[Casos Acumulados]]&gt;0,CONSOLIDADO[[#This Row],[Muertes]]&gt;0),N1422+1,I1423))</f>
        <v>0</v>
      </c>
      <c r="O1423" s="69">
        <f>+IFERROR(VLOOKUP($G1423,TDMuertes!$C$2:$E$534,3,0),0)</f>
        <v>0</v>
      </c>
      <c r="P1423" s="94" t="str">
        <f t="shared" ca="1" si="122"/>
        <v>OFF</v>
      </c>
      <c r="Q1423" s="78">
        <f>+IFERROR(VLOOKUP(CONSOLIDADO[[#This Row],[Codigo Municipio]],TDDia!$A$4:$B$394,2,0),0)</f>
        <v>0</v>
      </c>
    </row>
    <row r="1424" spans="2:17" ht="14.45">
      <c r="B1424">
        <f t="shared" si="124"/>
        <v>8</v>
      </c>
      <c r="C1424" s="69" t="str" cm="1">
        <f t="array" ref="C1424">+INDEX(Table_4[[Departamento]:[Municipio]],FINAL!$B1424,1)</f>
        <v>Atlántida</v>
      </c>
      <c r="D1424" s="69" t="str" cm="1">
        <f t="array" ref="D1424">+INDEX(Table_4[[Departamento]:[Municipio]],FINAL!$B1424,4)</f>
        <v>Arizona</v>
      </c>
      <c r="E1424" s="69" t="str" cm="1">
        <f t="array" ref="E1424">+INDEX(Table_4[[Departamento]:[Municipio]],FINAL!$B1424,3)</f>
        <v>0108</v>
      </c>
      <c r="F1424" s="96">
        <f t="shared" si="123"/>
        <v>43964</v>
      </c>
      <c r="G1424" s="71" t="str">
        <f>+CONSOLIDADO[[#This Row],[Codigo Municipio]]&amp;CONSOLIDADO[[#This Row],[Fecha]]</f>
        <v>010843964</v>
      </c>
      <c r="H1424" s="72">
        <f>+IFERROR(VLOOKUP($G1424,TDAcumula!$C$2:$E$2027,3,0),0)</f>
        <v>0</v>
      </c>
      <c r="I1424" s="73">
        <f t="shared" si="120"/>
        <v>0</v>
      </c>
      <c r="J1424" s="74">
        <f>+IF(CONSOLIDADO[[#This Row],[Codigo Municipio]]=E1423,CONSOLIDADO[[#This Row],[Fallecidos Diarios]]+J1423,CONSOLIDADO[[#This Row],[Fallecidos Diarios]])</f>
        <v>0</v>
      </c>
      <c r="K1424" s="75">
        <f t="shared" si="121"/>
        <v>0</v>
      </c>
      <c r="L1424" s="76">
        <f>+IF(CONSOLIDADO[[#This Row],[Codigo Municipio]]=E1423,CONSOLIDADO[[#This Row],[Recuperados Diarios]]+L1423,CONSOLIDADO[[#This Row],[Recuperados Diarios]])</f>
        <v>0</v>
      </c>
      <c r="M1424" s="77" cm="1">
        <f t="array" ref="M1424">+IFERROR(IF(CONSOLIDADO[[#This Row],[Día]]&lt;14,0,INDEX(CONSOLIDADO[Casos Diarios],ROW()-14,1)),0)</f>
        <v>0</v>
      </c>
      <c r="N1424" s="72">
        <f>+IF(CONSOLIDADO[[#This Row],[Clave]]="710143893",1,IF(OR(CONSOLIDADO[[#This Row],[Casos Acumulados]]&gt;0,CONSOLIDADO[[#This Row],[Muertes]]&gt;0),N1423+1,I1424))</f>
        <v>0</v>
      </c>
      <c r="O1424" s="69">
        <f>+IFERROR(VLOOKUP($G1424,TDMuertes!$C$2:$E$534,3,0),0)</f>
        <v>0</v>
      </c>
      <c r="P1424" s="94" t="str">
        <f t="shared" ca="1" si="122"/>
        <v>OFF</v>
      </c>
      <c r="Q1424" s="78">
        <f>+IFERROR(VLOOKUP(CONSOLIDADO[[#This Row],[Codigo Municipio]],TDDia!$A$4:$B$394,2,0),0)</f>
        <v>0</v>
      </c>
    </row>
    <row r="1425" spans="2:17" ht="14.45">
      <c r="B1425">
        <f t="shared" si="124"/>
        <v>8</v>
      </c>
      <c r="C1425" s="69" t="str" cm="1">
        <f t="array" ref="C1425">+INDEX(Table_4[[Departamento]:[Municipio]],FINAL!$B1425,1)</f>
        <v>Atlántida</v>
      </c>
      <c r="D1425" s="69" t="str" cm="1">
        <f t="array" ref="D1425">+INDEX(Table_4[[Departamento]:[Municipio]],FINAL!$B1425,4)</f>
        <v>Arizona</v>
      </c>
      <c r="E1425" s="69" t="str" cm="1">
        <f t="array" ref="E1425">+INDEX(Table_4[[Departamento]:[Municipio]],FINAL!$B1425,3)</f>
        <v>0108</v>
      </c>
      <c r="F1425" s="96">
        <f t="shared" si="123"/>
        <v>43965</v>
      </c>
      <c r="G1425" s="71" t="str">
        <f>+CONSOLIDADO[[#This Row],[Codigo Municipio]]&amp;CONSOLIDADO[[#This Row],[Fecha]]</f>
        <v>010843965</v>
      </c>
      <c r="H1425" s="72">
        <f>+IFERROR(VLOOKUP($G1425,TDAcumula!$C$2:$E$2027,3,0),0)</f>
        <v>0</v>
      </c>
      <c r="I1425" s="73">
        <f t="shared" si="120"/>
        <v>0</v>
      </c>
      <c r="J1425" s="74">
        <f>+IF(CONSOLIDADO[[#This Row],[Codigo Municipio]]=E1424,CONSOLIDADO[[#This Row],[Fallecidos Diarios]]+J1424,CONSOLIDADO[[#This Row],[Fallecidos Diarios]])</f>
        <v>0</v>
      </c>
      <c r="K1425" s="75">
        <f t="shared" si="121"/>
        <v>0</v>
      </c>
      <c r="L1425" s="76">
        <f>+IF(CONSOLIDADO[[#This Row],[Codigo Municipio]]=E1424,CONSOLIDADO[[#This Row],[Recuperados Diarios]]+L1424,CONSOLIDADO[[#This Row],[Recuperados Diarios]])</f>
        <v>0</v>
      </c>
      <c r="M1425" s="77" cm="1">
        <f t="array" ref="M1425">+IFERROR(IF(CONSOLIDADO[[#This Row],[Día]]&lt;14,0,INDEX(CONSOLIDADO[Casos Diarios],ROW()-14,1)),0)</f>
        <v>0</v>
      </c>
      <c r="N1425" s="72">
        <f>+IF(CONSOLIDADO[[#This Row],[Clave]]="710143893",1,IF(OR(CONSOLIDADO[[#This Row],[Casos Acumulados]]&gt;0,CONSOLIDADO[[#This Row],[Muertes]]&gt;0),N1424+1,I1425))</f>
        <v>0</v>
      </c>
      <c r="O1425" s="69">
        <f>+IFERROR(VLOOKUP($G1425,TDMuertes!$C$2:$E$534,3,0),0)</f>
        <v>0</v>
      </c>
      <c r="P1425" s="94" t="str">
        <f t="shared" ca="1" si="122"/>
        <v>OFF</v>
      </c>
      <c r="Q1425" s="78">
        <f>+IFERROR(VLOOKUP(CONSOLIDADO[[#This Row],[Codigo Municipio]],TDDia!$A$4:$B$394,2,0),0)</f>
        <v>0</v>
      </c>
    </row>
    <row r="1426" spans="2:17" ht="14.45">
      <c r="B1426">
        <f t="shared" si="124"/>
        <v>8</v>
      </c>
      <c r="C1426" s="69" t="str" cm="1">
        <f t="array" ref="C1426">+INDEX(Table_4[[Departamento]:[Municipio]],FINAL!$B1426,1)</f>
        <v>Atlántida</v>
      </c>
      <c r="D1426" s="69" t="str" cm="1">
        <f t="array" ref="D1426">+INDEX(Table_4[[Departamento]:[Municipio]],FINAL!$B1426,4)</f>
        <v>Arizona</v>
      </c>
      <c r="E1426" s="69" t="str" cm="1">
        <f t="array" ref="E1426">+INDEX(Table_4[[Departamento]:[Municipio]],FINAL!$B1426,3)</f>
        <v>0108</v>
      </c>
      <c r="F1426" s="96">
        <f t="shared" si="123"/>
        <v>43966</v>
      </c>
      <c r="G1426" s="71" t="str">
        <f>+CONSOLIDADO[[#This Row],[Codigo Municipio]]&amp;CONSOLIDADO[[#This Row],[Fecha]]</f>
        <v>010843966</v>
      </c>
      <c r="H1426" s="72">
        <f>+IFERROR(VLOOKUP($G1426,TDAcumula!$C$2:$E$2027,3,0),0)</f>
        <v>0</v>
      </c>
      <c r="I1426" s="73">
        <f t="shared" si="120"/>
        <v>0</v>
      </c>
      <c r="J1426" s="74">
        <f>+IF(CONSOLIDADO[[#This Row],[Codigo Municipio]]=E1425,CONSOLIDADO[[#This Row],[Fallecidos Diarios]]+J1425,CONSOLIDADO[[#This Row],[Fallecidos Diarios]])</f>
        <v>0</v>
      </c>
      <c r="K1426" s="75">
        <f t="shared" si="121"/>
        <v>0</v>
      </c>
      <c r="L1426" s="76">
        <f>+IF(CONSOLIDADO[[#This Row],[Codigo Municipio]]=E1425,CONSOLIDADO[[#This Row],[Recuperados Diarios]]+L1425,CONSOLIDADO[[#This Row],[Recuperados Diarios]])</f>
        <v>0</v>
      </c>
      <c r="M1426" s="77" cm="1">
        <f t="array" ref="M1426">+IFERROR(IF(CONSOLIDADO[[#This Row],[Día]]&lt;14,0,INDEX(CONSOLIDADO[Casos Diarios],ROW()-14,1)),0)</f>
        <v>0</v>
      </c>
      <c r="N1426" s="72">
        <f>+IF(CONSOLIDADO[[#This Row],[Clave]]="710143893",1,IF(OR(CONSOLIDADO[[#This Row],[Casos Acumulados]]&gt;0,CONSOLIDADO[[#This Row],[Muertes]]&gt;0),N1425+1,I1426))</f>
        <v>0</v>
      </c>
      <c r="O1426" s="69">
        <f>+IFERROR(VLOOKUP($G1426,TDMuertes!$C$2:$E$534,3,0),0)</f>
        <v>0</v>
      </c>
      <c r="P1426" s="94" t="str">
        <f t="shared" ca="1" si="122"/>
        <v>OFF</v>
      </c>
      <c r="Q1426" s="78">
        <f>+IFERROR(VLOOKUP(CONSOLIDADO[[#This Row],[Codigo Municipio]],TDDia!$A$4:$B$394,2,0),0)</f>
        <v>0</v>
      </c>
    </row>
    <row r="1427" spans="2:17" ht="14.45">
      <c r="B1427">
        <f t="shared" si="124"/>
        <v>8</v>
      </c>
      <c r="C1427" s="69" t="str" cm="1">
        <f t="array" ref="C1427">+INDEX(Table_4[[Departamento]:[Municipio]],FINAL!$B1427,1)</f>
        <v>Atlántida</v>
      </c>
      <c r="D1427" s="69" t="str" cm="1">
        <f t="array" ref="D1427">+INDEX(Table_4[[Departamento]:[Municipio]],FINAL!$B1427,4)</f>
        <v>Arizona</v>
      </c>
      <c r="E1427" s="69" t="str" cm="1">
        <f t="array" ref="E1427">+INDEX(Table_4[[Departamento]:[Municipio]],FINAL!$B1427,3)</f>
        <v>0108</v>
      </c>
      <c r="F1427" s="96">
        <f t="shared" si="123"/>
        <v>43967</v>
      </c>
      <c r="G1427" s="71" t="str">
        <f>+CONSOLIDADO[[#This Row],[Codigo Municipio]]&amp;CONSOLIDADO[[#This Row],[Fecha]]</f>
        <v>010843967</v>
      </c>
      <c r="H1427" s="72">
        <f>+IFERROR(VLOOKUP($G1427,TDAcumula!$C$2:$E$2027,3,0),0)</f>
        <v>0</v>
      </c>
      <c r="I1427" s="73">
        <f t="shared" si="120"/>
        <v>0</v>
      </c>
      <c r="J1427" s="74">
        <f>+IF(CONSOLIDADO[[#This Row],[Codigo Municipio]]=E1426,CONSOLIDADO[[#This Row],[Fallecidos Diarios]]+J1426,CONSOLIDADO[[#This Row],[Fallecidos Diarios]])</f>
        <v>0</v>
      </c>
      <c r="K1427" s="75">
        <f t="shared" si="121"/>
        <v>0</v>
      </c>
      <c r="L1427" s="76">
        <f>+IF(CONSOLIDADO[[#This Row],[Codigo Municipio]]=E1426,CONSOLIDADO[[#This Row],[Recuperados Diarios]]+L1426,CONSOLIDADO[[#This Row],[Recuperados Diarios]])</f>
        <v>0</v>
      </c>
      <c r="M1427" s="77" cm="1">
        <f t="array" ref="M1427">+IFERROR(IF(CONSOLIDADO[[#This Row],[Día]]&lt;14,0,INDEX(CONSOLIDADO[Casos Diarios],ROW()-14,1)),0)</f>
        <v>0</v>
      </c>
      <c r="N1427" s="72">
        <f>+IF(CONSOLIDADO[[#This Row],[Clave]]="710143893",1,IF(OR(CONSOLIDADO[[#This Row],[Casos Acumulados]]&gt;0,CONSOLIDADO[[#This Row],[Muertes]]&gt;0),N1426+1,I1427))</f>
        <v>0</v>
      </c>
      <c r="O1427" s="69">
        <f>+IFERROR(VLOOKUP($G1427,TDMuertes!$C$2:$E$534,3,0),0)</f>
        <v>0</v>
      </c>
      <c r="P1427" s="94" t="str">
        <f t="shared" ca="1" si="122"/>
        <v>OFF</v>
      </c>
      <c r="Q1427" s="78">
        <f>+IFERROR(VLOOKUP(CONSOLIDADO[[#This Row],[Codigo Municipio]],TDDia!$A$4:$B$394,2,0),0)</f>
        <v>0</v>
      </c>
    </row>
    <row r="1428" spans="2:17" ht="14.45">
      <c r="B1428">
        <f t="shared" si="124"/>
        <v>8</v>
      </c>
      <c r="C1428" s="69" t="str" cm="1">
        <f t="array" ref="C1428">+INDEX(Table_4[[Departamento]:[Municipio]],FINAL!$B1428,1)</f>
        <v>Atlántida</v>
      </c>
      <c r="D1428" s="69" t="str" cm="1">
        <f t="array" ref="D1428">+INDEX(Table_4[[Departamento]:[Municipio]],FINAL!$B1428,4)</f>
        <v>Arizona</v>
      </c>
      <c r="E1428" s="69" t="str" cm="1">
        <f t="array" ref="E1428">+INDEX(Table_4[[Departamento]:[Municipio]],FINAL!$B1428,3)</f>
        <v>0108</v>
      </c>
      <c r="F1428" s="96">
        <f t="shared" si="123"/>
        <v>43968</v>
      </c>
      <c r="G1428" s="71" t="str">
        <f>+CONSOLIDADO[[#This Row],[Codigo Municipio]]&amp;CONSOLIDADO[[#This Row],[Fecha]]</f>
        <v>010843968</v>
      </c>
      <c r="H1428" s="72">
        <f>+IFERROR(VLOOKUP($G1428,TDAcumula!$C$2:$E$2027,3,0),0)</f>
        <v>0</v>
      </c>
      <c r="I1428" s="73">
        <f t="shared" si="120"/>
        <v>0</v>
      </c>
      <c r="J1428" s="74">
        <f>+IF(CONSOLIDADO[[#This Row],[Codigo Municipio]]=E1427,CONSOLIDADO[[#This Row],[Fallecidos Diarios]]+J1427,CONSOLIDADO[[#This Row],[Fallecidos Diarios]])</f>
        <v>0</v>
      </c>
      <c r="K1428" s="75">
        <f t="shared" si="121"/>
        <v>0</v>
      </c>
      <c r="L1428" s="76">
        <f>+IF(CONSOLIDADO[[#This Row],[Codigo Municipio]]=E1427,CONSOLIDADO[[#This Row],[Recuperados Diarios]]+L1427,CONSOLIDADO[[#This Row],[Recuperados Diarios]])</f>
        <v>0</v>
      </c>
      <c r="M1428" s="77" cm="1">
        <f t="array" ref="M1428">+IFERROR(IF(CONSOLIDADO[[#This Row],[Día]]&lt;14,0,INDEX(CONSOLIDADO[Casos Diarios],ROW()-14,1)),0)</f>
        <v>0</v>
      </c>
      <c r="N1428" s="72">
        <f>+IF(CONSOLIDADO[[#This Row],[Clave]]="710143893",1,IF(OR(CONSOLIDADO[[#This Row],[Casos Acumulados]]&gt;0,CONSOLIDADO[[#This Row],[Muertes]]&gt;0),N1427+1,I1428))</f>
        <v>0</v>
      </c>
      <c r="O1428" s="69">
        <f>+IFERROR(VLOOKUP($G1428,TDMuertes!$C$2:$E$534,3,0),0)</f>
        <v>0</v>
      </c>
      <c r="P1428" s="94" t="str">
        <f t="shared" ca="1" si="122"/>
        <v>OFF</v>
      </c>
      <c r="Q1428" s="78">
        <f>+IFERROR(VLOOKUP(CONSOLIDADO[[#This Row],[Codigo Municipio]],TDDia!$A$4:$B$394,2,0),0)</f>
        <v>0</v>
      </c>
    </row>
    <row r="1429" spans="2:17" ht="14.45">
      <c r="B1429">
        <f t="shared" si="124"/>
        <v>8</v>
      </c>
      <c r="C1429" s="69" t="str" cm="1">
        <f t="array" ref="C1429">+INDEX(Table_4[[Departamento]:[Municipio]],FINAL!$B1429,1)</f>
        <v>Atlántida</v>
      </c>
      <c r="D1429" s="69" t="str" cm="1">
        <f t="array" ref="D1429">+INDEX(Table_4[[Departamento]:[Municipio]],FINAL!$B1429,4)</f>
        <v>Arizona</v>
      </c>
      <c r="E1429" s="69" t="str" cm="1">
        <f t="array" ref="E1429">+INDEX(Table_4[[Departamento]:[Municipio]],FINAL!$B1429,3)</f>
        <v>0108</v>
      </c>
      <c r="F1429" s="96">
        <f t="shared" si="123"/>
        <v>43969</v>
      </c>
      <c r="G1429" s="71" t="str">
        <f>+CONSOLIDADO[[#This Row],[Codigo Municipio]]&amp;CONSOLIDADO[[#This Row],[Fecha]]</f>
        <v>010843969</v>
      </c>
      <c r="H1429" s="72">
        <f>+IFERROR(VLOOKUP($G1429,TDAcumula!$C$2:$E$2027,3,0),0)</f>
        <v>0</v>
      </c>
      <c r="I1429" s="73">
        <f t="shared" si="120"/>
        <v>0</v>
      </c>
      <c r="J1429" s="74">
        <f>+IF(CONSOLIDADO[[#This Row],[Codigo Municipio]]=E1428,CONSOLIDADO[[#This Row],[Fallecidos Diarios]]+J1428,CONSOLIDADO[[#This Row],[Fallecidos Diarios]])</f>
        <v>0</v>
      </c>
      <c r="K1429" s="75">
        <f t="shared" si="121"/>
        <v>0</v>
      </c>
      <c r="L1429" s="76">
        <f>+IF(CONSOLIDADO[[#This Row],[Codigo Municipio]]=E1428,CONSOLIDADO[[#This Row],[Recuperados Diarios]]+L1428,CONSOLIDADO[[#This Row],[Recuperados Diarios]])</f>
        <v>0</v>
      </c>
      <c r="M1429" s="77" cm="1">
        <f t="array" ref="M1429">+IFERROR(IF(CONSOLIDADO[[#This Row],[Día]]&lt;14,0,INDEX(CONSOLIDADO[Casos Diarios],ROW()-14,1)),0)</f>
        <v>0</v>
      </c>
      <c r="N1429" s="72">
        <f>+IF(CONSOLIDADO[[#This Row],[Clave]]="710143893",1,IF(OR(CONSOLIDADO[[#This Row],[Casos Acumulados]]&gt;0,CONSOLIDADO[[#This Row],[Muertes]]&gt;0),N1428+1,I1429))</f>
        <v>0</v>
      </c>
      <c r="O1429" s="69">
        <f>+IFERROR(VLOOKUP($G1429,TDMuertes!$C$2:$E$534,3,0),0)</f>
        <v>0</v>
      </c>
      <c r="P1429" s="94" t="str">
        <f t="shared" ca="1" si="122"/>
        <v>OFF</v>
      </c>
      <c r="Q1429" s="78">
        <f>+IFERROR(VLOOKUP(CONSOLIDADO[[#This Row],[Codigo Municipio]],TDDia!$A$4:$B$394,2,0),0)</f>
        <v>0</v>
      </c>
    </row>
    <row r="1430" spans="2:17" ht="14.45">
      <c r="B1430">
        <f t="shared" si="124"/>
        <v>8</v>
      </c>
      <c r="C1430" s="69" t="str" cm="1">
        <f t="array" ref="C1430">+INDEX(Table_4[[Departamento]:[Municipio]],FINAL!$B1430,1)</f>
        <v>Atlántida</v>
      </c>
      <c r="D1430" s="69" t="str" cm="1">
        <f t="array" ref="D1430">+INDEX(Table_4[[Departamento]:[Municipio]],FINAL!$B1430,4)</f>
        <v>Arizona</v>
      </c>
      <c r="E1430" s="69" t="str" cm="1">
        <f t="array" ref="E1430">+INDEX(Table_4[[Departamento]:[Municipio]],FINAL!$B1430,3)</f>
        <v>0108</v>
      </c>
      <c r="F1430" s="96">
        <f t="shared" si="123"/>
        <v>43970</v>
      </c>
      <c r="G1430" s="71" t="str">
        <f>+CONSOLIDADO[[#This Row],[Codigo Municipio]]&amp;CONSOLIDADO[[#This Row],[Fecha]]</f>
        <v>010843970</v>
      </c>
      <c r="H1430" s="72">
        <f>+IFERROR(VLOOKUP($G1430,TDAcumula!$C$2:$E$2027,3,0),0)</f>
        <v>0</v>
      </c>
      <c r="I1430" s="73">
        <f t="shared" si="120"/>
        <v>0</v>
      </c>
      <c r="J1430" s="74">
        <f>+IF(CONSOLIDADO[[#This Row],[Codigo Municipio]]=E1429,CONSOLIDADO[[#This Row],[Fallecidos Diarios]]+J1429,CONSOLIDADO[[#This Row],[Fallecidos Diarios]])</f>
        <v>0</v>
      </c>
      <c r="K1430" s="75">
        <f t="shared" si="121"/>
        <v>0</v>
      </c>
      <c r="L1430" s="76">
        <f>+IF(CONSOLIDADO[[#This Row],[Codigo Municipio]]=E1429,CONSOLIDADO[[#This Row],[Recuperados Diarios]]+L1429,CONSOLIDADO[[#This Row],[Recuperados Diarios]])</f>
        <v>0</v>
      </c>
      <c r="M1430" s="77" cm="1">
        <f t="array" ref="M1430">+IFERROR(IF(CONSOLIDADO[[#This Row],[Día]]&lt;14,0,INDEX(CONSOLIDADO[Casos Diarios],ROW()-14,1)),0)</f>
        <v>0</v>
      </c>
      <c r="N1430" s="72">
        <f>+IF(CONSOLIDADO[[#This Row],[Clave]]="710143893",1,IF(OR(CONSOLIDADO[[#This Row],[Casos Acumulados]]&gt;0,CONSOLIDADO[[#This Row],[Muertes]]&gt;0),N1429+1,I1430))</f>
        <v>0</v>
      </c>
      <c r="O1430" s="69">
        <f>+IFERROR(VLOOKUP($G1430,TDMuertes!$C$2:$E$534,3,0),0)</f>
        <v>0</v>
      </c>
      <c r="P1430" s="94" t="str">
        <f t="shared" ca="1" si="122"/>
        <v>OFF</v>
      </c>
      <c r="Q1430" s="78">
        <f>+IFERROR(VLOOKUP(CONSOLIDADO[[#This Row],[Codigo Municipio]],TDDia!$A$4:$B$394,2,0),0)</f>
        <v>0</v>
      </c>
    </row>
    <row r="1431" spans="2:17" ht="14.45">
      <c r="B1431">
        <f t="shared" si="124"/>
        <v>8</v>
      </c>
      <c r="C1431" s="69" t="str" cm="1">
        <f t="array" ref="C1431">+INDEX(Table_4[[Departamento]:[Municipio]],FINAL!$B1431,1)</f>
        <v>Atlántida</v>
      </c>
      <c r="D1431" s="69" t="str" cm="1">
        <f t="array" ref="D1431">+INDEX(Table_4[[Departamento]:[Municipio]],FINAL!$B1431,4)</f>
        <v>Arizona</v>
      </c>
      <c r="E1431" s="69" t="str" cm="1">
        <f t="array" ref="E1431">+INDEX(Table_4[[Departamento]:[Municipio]],FINAL!$B1431,3)</f>
        <v>0108</v>
      </c>
      <c r="F1431" s="96">
        <f t="shared" si="123"/>
        <v>43971</v>
      </c>
      <c r="G1431" s="71" t="str">
        <f>+CONSOLIDADO[[#This Row],[Codigo Municipio]]&amp;CONSOLIDADO[[#This Row],[Fecha]]</f>
        <v>010843971</v>
      </c>
      <c r="H1431" s="72">
        <f>+IFERROR(VLOOKUP($G1431,TDAcumula!$C$2:$E$2027,3,0),0)</f>
        <v>0</v>
      </c>
      <c r="I1431" s="73">
        <f t="shared" si="120"/>
        <v>0</v>
      </c>
      <c r="J1431" s="74">
        <f>+IF(CONSOLIDADO[[#This Row],[Codigo Municipio]]=E1430,CONSOLIDADO[[#This Row],[Fallecidos Diarios]]+J1430,CONSOLIDADO[[#This Row],[Fallecidos Diarios]])</f>
        <v>0</v>
      </c>
      <c r="K1431" s="75">
        <f t="shared" si="121"/>
        <v>0</v>
      </c>
      <c r="L1431" s="76">
        <f>+IF(CONSOLIDADO[[#This Row],[Codigo Municipio]]=E1430,CONSOLIDADO[[#This Row],[Recuperados Diarios]]+L1430,CONSOLIDADO[[#This Row],[Recuperados Diarios]])</f>
        <v>0</v>
      </c>
      <c r="M1431" s="77" cm="1">
        <f t="array" ref="M1431">+IFERROR(IF(CONSOLIDADO[[#This Row],[Día]]&lt;14,0,INDEX(CONSOLIDADO[Casos Diarios],ROW()-14,1)),0)</f>
        <v>0</v>
      </c>
      <c r="N1431" s="72">
        <f>+IF(CONSOLIDADO[[#This Row],[Clave]]="710143893",1,IF(OR(CONSOLIDADO[[#This Row],[Casos Acumulados]]&gt;0,CONSOLIDADO[[#This Row],[Muertes]]&gt;0),N1430+1,I1431))</f>
        <v>0</v>
      </c>
      <c r="O1431" s="69">
        <f>+IFERROR(VLOOKUP($G1431,TDMuertes!$C$2:$E$534,3,0),0)</f>
        <v>0</v>
      </c>
      <c r="P1431" s="94" t="str">
        <f t="shared" ca="1" si="122"/>
        <v>OFF</v>
      </c>
      <c r="Q1431" s="78">
        <f>+IFERROR(VLOOKUP(CONSOLIDADO[[#This Row],[Codigo Municipio]],TDDia!$A$4:$B$394,2,0),0)</f>
        <v>0</v>
      </c>
    </row>
    <row r="1432" spans="2:17" ht="14.45">
      <c r="B1432">
        <f t="shared" si="124"/>
        <v>8</v>
      </c>
      <c r="C1432" s="69" t="str" cm="1">
        <f t="array" ref="C1432">+INDEX(Table_4[[Departamento]:[Municipio]],FINAL!$B1432,1)</f>
        <v>Atlántida</v>
      </c>
      <c r="D1432" s="69" t="str" cm="1">
        <f t="array" ref="D1432">+INDEX(Table_4[[Departamento]:[Municipio]],FINAL!$B1432,4)</f>
        <v>Arizona</v>
      </c>
      <c r="E1432" s="69" t="str" cm="1">
        <f t="array" ref="E1432">+INDEX(Table_4[[Departamento]:[Municipio]],FINAL!$B1432,3)</f>
        <v>0108</v>
      </c>
      <c r="F1432" s="96">
        <f t="shared" si="123"/>
        <v>43972</v>
      </c>
      <c r="G1432" s="71" t="str">
        <f>+CONSOLIDADO[[#This Row],[Codigo Municipio]]&amp;CONSOLIDADO[[#This Row],[Fecha]]</f>
        <v>010843972</v>
      </c>
      <c r="H1432" s="72">
        <f>+IFERROR(VLOOKUP($G1432,TDAcumula!$C$2:$E$2027,3,0),0)</f>
        <v>0</v>
      </c>
      <c r="I1432" s="73">
        <f t="shared" si="120"/>
        <v>0</v>
      </c>
      <c r="J1432" s="74">
        <f>+IF(CONSOLIDADO[[#This Row],[Codigo Municipio]]=E1431,CONSOLIDADO[[#This Row],[Fallecidos Diarios]]+J1431,CONSOLIDADO[[#This Row],[Fallecidos Diarios]])</f>
        <v>0</v>
      </c>
      <c r="K1432" s="75">
        <f t="shared" si="121"/>
        <v>0</v>
      </c>
      <c r="L1432" s="76">
        <f>+IF(CONSOLIDADO[[#This Row],[Codigo Municipio]]=E1431,CONSOLIDADO[[#This Row],[Recuperados Diarios]]+L1431,CONSOLIDADO[[#This Row],[Recuperados Diarios]])</f>
        <v>0</v>
      </c>
      <c r="M1432" s="77" cm="1">
        <f t="array" ref="M1432">+IFERROR(IF(CONSOLIDADO[[#This Row],[Día]]&lt;14,0,INDEX(CONSOLIDADO[Casos Diarios],ROW()-14,1)),0)</f>
        <v>0</v>
      </c>
      <c r="N1432" s="72">
        <f>+IF(CONSOLIDADO[[#This Row],[Clave]]="710143893",1,IF(OR(CONSOLIDADO[[#This Row],[Casos Acumulados]]&gt;0,CONSOLIDADO[[#This Row],[Muertes]]&gt;0),N1431+1,I1432))</f>
        <v>0</v>
      </c>
      <c r="O1432" s="69">
        <f>+IFERROR(VLOOKUP($G1432,TDMuertes!$C$2:$E$534,3,0),0)</f>
        <v>0</v>
      </c>
      <c r="P1432" s="94" t="str">
        <f t="shared" ca="1" si="122"/>
        <v>OFF</v>
      </c>
      <c r="Q1432" s="78">
        <f>+IFERROR(VLOOKUP(CONSOLIDADO[[#This Row],[Codigo Municipio]],TDDia!$A$4:$B$394,2,0),0)</f>
        <v>0</v>
      </c>
    </row>
    <row r="1433" spans="2:17" ht="14.45">
      <c r="B1433">
        <f t="shared" si="124"/>
        <v>8</v>
      </c>
      <c r="C1433" s="69" t="str" cm="1">
        <f t="array" ref="C1433">+INDEX(Table_4[[Departamento]:[Municipio]],FINAL!$B1433,1)</f>
        <v>Atlántida</v>
      </c>
      <c r="D1433" s="69" t="str" cm="1">
        <f t="array" ref="D1433">+INDEX(Table_4[[Departamento]:[Municipio]],FINAL!$B1433,4)</f>
        <v>Arizona</v>
      </c>
      <c r="E1433" s="69" t="str" cm="1">
        <f t="array" ref="E1433">+INDEX(Table_4[[Departamento]:[Municipio]],FINAL!$B1433,3)</f>
        <v>0108</v>
      </c>
      <c r="F1433" s="96">
        <f t="shared" si="123"/>
        <v>43973</v>
      </c>
      <c r="G1433" s="71" t="str">
        <f>+CONSOLIDADO[[#This Row],[Codigo Municipio]]&amp;CONSOLIDADO[[#This Row],[Fecha]]</f>
        <v>010843973</v>
      </c>
      <c r="H1433" s="72">
        <f>+IFERROR(VLOOKUP($G1433,TDAcumula!$C$2:$E$2027,3,0),0)</f>
        <v>0</v>
      </c>
      <c r="I1433" s="73">
        <f t="shared" si="120"/>
        <v>0</v>
      </c>
      <c r="J1433" s="74">
        <f>+IF(CONSOLIDADO[[#This Row],[Codigo Municipio]]=E1432,CONSOLIDADO[[#This Row],[Fallecidos Diarios]]+J1432,CONSOLIDADO[[#This Row],[Fallecidos Diarios]])</f>
        <v>0</v>
      </c>
      <c r="K1433" s="75">
        <f t="shared" si="121"/>
        <v>0</v>
      </c>
      <c r="L1433" s="76">
        <f>+IF(CONSOLIDADO[[#This Row],[Codigo Municipio]]=E1432,CONSOLIDADO[[#This Row],[Recuperados Diarios]]+L1432,CONSOLIDADO[[#This Row],[Recuperados Diarios]])</f>
        <v>0</v>
      </c>
      <c r="M1433" s="77" cm="1">
        <f t="array" ref="M1433">+IFERROR(IF(CONSOLIDADO[[#This Row],[Día]]&lt;14,0,INDEX(CONSOLIDADO[Casos Diarios],ROW()-14,1)),0)</f>
        <v>0</v>
      </c>
      <c r="N1433" s="72">
        <f>+IF(CONSOLIDADO[[#This Row],[Clave]]="710143893",1,IF(OR(CONSOLIDADO[[#This Row],[Casos Acumulados]]&gt;0,CONSOLIDADO[[#This Row],[Muertes]]&gt;0),N1432+1,I1433))</f>
        <v>0</v>
      </c>
      <c r="O1433" s="69">
        <f>+IFERROR(VLOOKUP($G1433,TDMuertes!$C$2:$E$534,3,0),0)</f>
        <v>0</v>
      </c>
      <c r="P1433" s="94" t="str">
        <f t="shared" ca="1" si="122"/>
        <v>OFF</v>
      </c>
      <c r="Q1433" s="78">
        <f>+IFERROR(VLOOKUP(CONSOLIDADO[[#This Row],[Codigo Municipio]],TDDia!$A$4:$B$394,2,0),0)</f>
        <v>0</v>
      </c>
    </row>
    <row r="1434" spans="2:17" ht="14.45">
      <c r="B1434">
        <f t="shared" si="124"/>
        <v>8</v>
      </c>
      <c r="C1434" s="69" t="str" cm="1">
        <f t="array" ref="C1434">+INDEX(Table_4[[Departamento]:[Municipio]],FINAL!$B1434,1)</f>
        <v>Atlántida</v>
      </c>
      <c r="D1434" s="69" t="str" cm="1">
        <f t="array" ref="D1434">+INDEX(Table_4[[Departamento]:[Municipio]],FINAL!$B1434,4)</f>
        <v>Arizona</v>
      </c>
      <c r="E1434" s="69" t="str" cm="1">
        <f t="array" ref="E1434">+INDEX(Table_4[[Departamento]:[Municipio]],FINAL!$B1434,3)</f>
        <v>0108</v>
      </c>
      <c r="F1434" s="96">
        <f t="shared" si="123"/>
        <v>43974</v>
      </c>
      <c r="G1434" s="71" t="str">
        <f>+CONSOLIDADO[[#This Row],[Codigo Municipio]]&amp;CONSOLIDADO[[#This Row],[Fecha]]</f>
        <v>010843974</v>
      </c>
      <c r="H1434" s="72">
        <f>+IFERROR(VLOOKUP($G1434,TDAcumula!$C$2:$E$2027,3,0),0)</f>
        <v>0</v>
      </c>
      <c r="I1434" s="73">
        <f t="shared" si="120"/>
        <v>0</v>
      </c>
      <c r="J1434" s="74">
        <f>+IF(CONSOLIDADO[[#This Row],[Codigo Municipio]]=E1433,CONSOLIDADO[[#This Row],[Fallecidos Diarios]]+J1433,CONSOLIDADO[[#This Row],[Fallecidos Diarios]])</f>
        <v>0</v>
      </c>
      <c r="K1434" s="75">
        <f t="shared" si="121"/>
        <v>0</v>
      </c>
      <c r="L1434" s="76">
        <f>+IF(CONSOLIDADO[[#This Row],[Codigo Municipio]]=E1433,CONSOLIDADO[[#This Row],[Recuperados Diarios]]+L1433,CONSOLIDADO[[#This Row],[Recuperados Diarios]])</f>
        <v>0</v>
      </c>
      <c r="M1434" s="77" cm="1">
        <f t="array" ref="M1434">+IFERROR(IF(CONSOLIDADO[[#This Row],[Día]]&lt;14,0,INDEX(CONSOLIDADO[Casos Diarios],ROW()-14,1)),0)</f>
        <v>0</v>
      </c>
      <c r="N1434" s="72">
        <f>+IF(CONSOLIDADO[[#This Row],[Clave]]="710143893",1,IF(OR(CONSOLIDADO[[#This Row],[Casos Acumulados]]&gt;0,CONSOLIDADO[[#This Row],[Muertes]]&gt;0),N1433+1,I1434))</f>
        <v>0</v>
      </c>
      <c r="O1434" s="69">
        <f>+IFERROR(VLOOKUP($G1434,TDMuertes!$C$2:$E$534,3,0),0)</f>
        <v>0</v>
      </c>
      <c r="P1434" s="94" t="str">
        <f t="shared" ca="1" si="122"/>
        <v>OFF</v>
      </c>
      <c r="Q1434" s="78">
        <f>+IFERROR(VLOOKUP(CONSOLIDADO[[#This Row],[Codigo Municipio]],TDDia!$A$4:$B$394,2,0),0)</f>
        <v>0</v>
      </c>
    </row>
    <row r="1435" spans="2:17" ht="14.45">
      <c r="B1435">
        <f t="shared" si="124"/>
        <v>8</v>
      </c>
      <c r="C1435" s="69" t="str" cm="1">
        <f t="array" ref="C1435">+INDEX(Table_4[[Departamento]:[Municipio]],FINAL!$B1435,1)</f>
        <v>Atlántida</v>
      </c>
      <c r="D1435" s="69" t="str" cm="1">
        <f t="array" ref="D1435">+INDEX(Table_4[[Departamento]:[Municipio]],FINAL!$B1435,4)</f>
        <v>Arizona</v>
      </c>
      <c r="E1435" s="69" t="str" cm="1">
        <f t="array" ref="E1435">+INDEX(Table_4[[Departamento]:[Municipio]],FINAL!$B1435,3)</f>
        <v>0108</v>
      </c>
      <c r="F1435" s="96">
        <f t="shared" si="123"/>
        <v>43975</v>
      </c>
      <c r="G1435" s="71" t="str">
        <f>+CONSOLIDADO[[#This Row],[Codigo Municipio]]&amp;CONSOLIDADO[[#This Row],[Fecha]]</f>
        <v>010843975</v>
      </c>
      <c r="H1435" s="72">
        <f>+IFERROR(VLOOKUP($G1435,TDAcumula!$C$2:$E$2027,3,0),0)</f>
        <v>0</v>
      </c>
      <c r="I1435" s="73">
        <f t="shared" si="120"/>
        <v>0</v>
      </c>
      <c r="J1435" s="74">
        <f>+IF(CONSOLIDADO[[#This Row],[Codigo Municipio]]=E1434,CONSOLIDADO[[#This Row],[Fallecidos Diarios]]+J1434,CONSOLIDADO[[#This Row],[Fallecidos Diarios]])</f>
        <v>0</v>
      </c>
      <c r="K1435" s="75">
        <f t="shared" si="121"/>
        <v>0</v>
      </c>
      <c r="L1435" s="76">
        <f>+IF(CONSOLIDADO[[#This Row],[Codigo Municipio]]=E1434,CONSOLIDADO[[#This Row],[Recuperados Diarios]]+L1434,CONSOLIDADO[[#This Row],[Recuperados Diarios]])</f>
        <v>0</v>
      </c>
      <c r="M1435" s="77" cm="1">
        <f t="array" ref="M1435">+IFERROR(IF(CONSOLIDADO[[#This Row],[Día]]&lt;14,0,INDEX(CONSOLIDADO[Casos Diarios],ROW()-14,1)),0)</f>
        <v>0</v>
      </c>
      <c r="N1435" s="72">
        <f>+IF(CONSOLIDADO[[#This Row],[Clave]]="710143893",1,IF(OR(CONSOLIDADO[[#This Row],[Casos Acumulados]]&gt;0,CONSOLIDADO[[#This Row],[Muertes]]&gt;0),N1434+1,I1435))</f>
        <v>0</v>
      </c>
      <c r="O1435" s="69">
        <f>+IFERROR(VLOOKUP($G1435,TDMuertes!$C$2:$E$534,3,0),0)</f>
        <v>0</v>
      </c>
      <c r="P1435" s="94" t="str">
        <f t="shared" ca="1" si="122"/>
        <v>OFF</v>
      </c>
      <c r="Q1435" s="78">
        <f>+IFERROR(VLOOKUP(CONSOLIDADO[[#This Row],[Codigo Municipio]],TDDia!$A$4:$B$394,2,0),0)</f>
        <v>0</v>
      </c>
    </row>
    <row r="1436" spans="2:17" ht="14.45">
      <c r="B1436">
        <f t="shared" si="124"/>
        <v>8</v>
      </c>
      <c r="C1436" s="69" t="str" cm="1">
        <f t="array" ref="C1436">+INDEX(Table_4[[Departamento]:[Municipio]],FINAL!$B1436,1)</f>
        <v>Atlántida</v>
      </c>
      <c r="D1436" s="69" t="str" cm="1">
        <f t="array" ref="D1436">+INDEX(Table_4[[Departamento]:[Municipio]],FINAL!$B1436,4)</f>
        <v>Arizona</v>
      </c>
      <c r="E1436" s="69" t="str" cm="1">
        <f t="array" ref="E1436">+INDEX(Table_4[[Departamento]:[Municipio]],FINAL!$B1436,3)</f>
        <v>0108</v>
      </c>
      <c r="F1436" s="96">
        <f t="shared" si="123"/>
        <v>43976</v>
      </c>
      <c r="G1436" s="71" t="str">
        <f>+CONSOLIDADO[[#This Row],[Codigo Municipio]]&amp;CONSOLIDADO[[#This Row],[Fecha]]</f>
        <v>010843976</v>
      </c>
      <c r="H1436" s="72">
        <f>+IFERROR(VLOOKUP($G1436,TDAcumula!$C$2:$E$2027,3,0),0)</f>
        <v>0</v>
      </c>
      <c r="I1436" s="73">
        <f t="shared" si="120"/>
        <v>0</v>
      </c>
      <c r="J1436" s="74">
        <f>+IF(CONSOLIDADO[[#This Row],[Codigo Municipio]]=E1435,CONSOLIDADO[[#This Row],[Fallecidos Diarios]]+J1435,CONSOLIDADO[[#This Row],[Fallecidos Diarios]])</f>
        <v>0</v>
      </c>
      <c r="K1436" s="75">
        <f t="shared" si="121"/>
        <v>0</v>
      </c>
      <c r="L1436" s="76">
        <f>+IF(CONSOLIDADO[[#This Row],[Codigo Municipio]]=E1435,CONSOLIDADO[[#This Row],[Recuperados Diarios]]+L1435,CONSOLIDADO[[#This Row],[Recuperados Diarios]])</f>
        <v>0</v>
      </c>
      <c r="M1436" s="77" cm="1">
        <f t="array" ref="M1436">+IFERROR(IF(CONSOLIDADO[[#This Row],[Día]]&lt;14,0,INDEX(CONSOLIDADO[Casos Diarios],ROW()-14,1)),0)</f>
        <v>0</v>
      </c>
      <c r="N1436" s="72">
        <f>+IF(CONSOLIDADO[[#This Row],[Clave]]="710143893",1,IF(OR(CONSOLIDADO[[#This Row],[Casos Acumulados]]&gt;0,CONSOLIDADO[[#This Row],[Muertes]]&gt;0),N1435+1,I1436))</f>
        <v>0</v>
      </c>
      <c r="O1436" s="69">
        <f>+IFERROR(VLOOKUP($G1436,TDMuertes!$C$2:$E$534,3,0),0)</f>
        <v>0</v>
      </c>
      <c r="P1436" s="94" t="str">
        <f t="shared" ca="1" si="122"/>
        <v>OFF</v>
      </c>
      <c r="Q1436" s="78">
        <f>+IFERROR(VLOOKUP(CONSOLIDADO[[#This Row],[Codigo Municipio]],TDDia!$A$4:$B$394,2,0),0)</f>
        <v>0</v>
      </c>
    </row>
    <row r="1437" spans="2:17" ht="14.45">
      <c r="B1437">
        <f t="shared" si="124"/>
        <v>8</v>
      </c>
      <c r="C1437" s="69" t="str" cm="1">
        <f t="array" ref="C1437">+INDEX(Table_4[[Departamento]:[Municipio]],FINAL!$B1437,1)</f>
        <v>Atlántida</v>
      </c>
      <c r="D1437" s="69" t="str" cm="1">
        <f t="array" ref="D1437">+INDEX(Table_4[[Departamento]:[Municipio]],FINAL!$B1437,4)</f>
        <v>Arizona</v>
      </c>
      <c r="E1437" s="69" t="str" cm="1">
        <f t="array" ref="E1437">+INDEX(Table_4[[Departamento]:[Municipio]],FINAL!$B1437,3)</f>
        <v>0108</v>
      </c>
      <c r="F1437" s="96">
        <f t="shared" si="123"/>
        <v>43977</v>
      </c>
      <c r="G1437" s="71" t="str">
        <f>+CONSOLIDADO[[#This Row],[Codigo Municipio]]&amp;CONSOLIDADO[[#This Row],[Fecha]]</f>
        <v>010843977</v>
      </c>
      <c r="H1437" s="72">
        <f>+IFERROR(VLOOKUP($G1437,TDAcumula!$C$2:$E$2027,3,0),0)</f>
        <v>0</v>
      </c>
      <c r="I1437" s="73">
        <f t="shared" si="120"/>
        <v>0</v>
      </c>
      <c r="J1437" s="74">
        <f>+IF(CONSOLIDADO[[#This Row],[Codigo Municipio]]=E1436,CONSOLIDADO[[#This Row],[Fallecidos Diarios]]+J1436,CONSOLIDADO[[#This Row],[Fallecidos Diarios]])</f>
        <v>0</v>
      </c>
      <c r="K1437" s="75">
        <f t="shared" si="121"/>
        <v>0</v>
      </c>
      <c r="L1437" s="76">
        <f>+IF(CONSOLIDADO[[#This Row],[Codigo Municipio]]=E1436,CONSOLIDADO[[#This Row],[Recuperados Diarios]]+L1436,CONSOLIDADO[[#This Row],[Recuperados Diarios]])</f>
        <v>0</v>
      </c>
      <c r="M1437" s="77" cm="1">
        <f t="array" ref="M1437">+IFERROR(IF(CONSOLIDADO[[#This Row],[Día]]&lt;14,0,INDEX(CONSOLIDADO[Casos Diarios],ROW()-14,1)),0)</f>
        <v>0</v>
      </c>
      <c r="N1437" s="72">
        <f>+IF(CONSOLIDADO[[#This Row],[Clave]]="710143893",1,IF(OR(CONSOLIDADO[[#This Row],[Casos Acumulados]]&gt;0,CONSOLIDADO[[#This Row],[Muertes]]&gt;0),N1436+1,I1437))</f>
        <v>0</v>
      </c>
      <c r="O1437" s="69">
        <f>+IFERROR(VLOOKUP($G1437,TDMuertes!$C$2:$E$534,3,0),0)</f>
        <v>0</v>
      </c>
      <c r="P1437" s="94" t="str">
        <f t="shared" ca="1" si="122"/>
        <v>OFF</v>
      </c>
      <c r="Q1437" s="78">
        <f>+IFERROR(VLOOKUP(CONSOLIDADO[[#This Row],[Codigo Municipio]],TDDia!$A$4:$B$394,2,0),0)</f>
        <v>0</v>
      </c>
    </row>
    <row r="1438" spans="2:17" ht="14.45">
      <c r="B1438">
        <f t="shared" si="124"/>
        <v>8</v>
      </c>
      <c r="C1438" s="69" t="str" cm="1">
        <f t="array" ref="C1438">+INDEX(Table_4[[Departamento]:[Municipio]],FINAL!$B1438,1)</f>
        <v>Atlántida</v>
      </c>
      <c r="D1438" s="69" t="str" cm="1">
        <f t="array" ref="D1438">+INDEX(Table_4[[Departamento]:[Municipio]],FINAL!$B1438,4)</f>
        <v>Arizona</v>
      </c>
      <c r="E1438" s="69" t="str" cm="1">
        <f t="array" ref="E1438">+INDEX(Table_4[[Departamento]:[Municipio]],FINAL!$B1438,3)</f>
        <v>0108</v>
      </c>
      <c r="F1438" s="96">
        <f t="shared" si="123"/>
        <v>43978</v>
      </c>
      <c r="G1438" s="71" t="str">
        <f>+CONSOLIDADO[[#This Row],[Codigo Municipio]]&amp;CONSOLIDADO[[#This Row],[Fecha]]</f>
        <v>010843978</v>
      </c>
      <c r="H1438" s="72">
        <f>+IFERROR(VLOOKUP($G1438,TDAcumula!$C$2:$E$2027,3,0),0)</f>
        <v>0</v>
      </c>
      <c r="I1438" s="73">
        <f t="shared" si="120"/>
        <v>0</v>
      </c>
      <c r="J1438" s="74">
        <f>+IF(CONSOLIDADO[[#This Row],[Codigo Municipio]]=E1437,CONSOLIDADO[[#This Row],[Fallecidos Diarios]]+J1437,CONSOLIDADO[[#This Row],[Fallecidos Diarios]])</f>
        <v>0</v>
      </c>
      <c r="K1438" s="75">
        <f t="shared" si="121"/>
        <v>0</v>
      </c>
      <c r="L1438" s="76">
        <f>+IF(CONSOLIDADO[[#This Row],[Codigo Municipio]]=E1437,CONSOLIDADO[[#This Row],[Recuperados Diarios]]+L1437,CONSOLIDADO[[#This Row],[Recuperados Diarios]])</f>
        <v>0</v>
      </c>
      <c r="M1438" s="77" cm="1">
        <f t="array" ref="M1438">+IFERROR(IF(CONSOLIDADO[[#This Row],[Día]]&lt;14,0,INDEX(CONSOLIDADO[Casos Diarios],ROW()-14,1)),0)</f>
        <v>0</v>
      </c>
      <c r="N1438" s="72">
        <f>+IF(CONSOLIDADO[[#This Row],[Clave]]="710143893",1,IF(OR(CONSOLIDADO[[#This Row],[Casos Acumulados]]&gt;0,CONSOLIDADO[[#This Row],[Muertes]]&gt;0),N1437+1,I1438))</f>
        <v>0</v>
      </c>
      <c r="O1438" s="69">
        <f>+IFERROR(VLOOKUP($G1438,TDMuertes!$C$2:$E$534,3,0),0)</f>
        <v>0</v>
      </c>
      <c r="P1438" s="94" t="str">
        <f t="shared" ca="1" si="122"/>
        <v>OFF</v>
      </c>
      <c r="Q1438" s="78">
        <f>+IFERROR(VLOOKUP(CONSOLIDADO[[#This Row],[Codigo Municipio]],TDDia!$A$4:$B$394,2,0),0)</f>
        <v>0</v>
      </c>
    </row>
    <row r="1439" spans="2:17" ht="14.45">
      <c r="B1439">
        <f t="shared" si="124"/>
        <v>8</v>
      </c>
      <c r="C1439" s="69" t="str" cm="1">
        <f t="array" ref="C1439">+INDEX(Table_4[[Departamento]:[Municipio]],FINAL!$B1439,1)</f>
        <v>Atlántida</v>
      </c>
      <c r="D1439" s="69" t="str" cm="1">
        <f t="array" ref="D1439">+INDEX(Table_4[[Departamento]:[Municipio]],FINAL!$B1439,4)</f>
        <v>Arizona</v>
      </c>
      <c r="E1439" s="69" t="str" cm="1">
        <f t="array" ref="E1439">+INDEX(Table_4[[Departamento]:[Municipio]],FINAL!$B1439,3)</f>
        <v>0108</v>
      </c>
      <c r="F1439" s="96">
        <f t="shared" si="123"/>
        <v>43979</v>
      </c>
      <c r="G1439" s="71" t="str">
        <f>+CONSOLIDADO[[#This Row],[Codigo Municipio]]&amp;CONSOLIDADO[[#This Row],[Fecha]]</f>
        <v>010843979</v>
      </c>
      <c r="H1439" s="72">
        <f>+IFERROR(VLOOKUP($G1439,TDAcumula!$C$2:$E$2027,3,0),0)</f>
        <v>0</v>
      </c>
      <c r="I1439" s="73">
        <f t="shared" si="120"/>
        <v>0</v>
      </c>
      <c r="J1439" s="74">
        <f>+IF(CONSOLIDADO[[#This Row],[Codigo Municipio]]=E1438,CONSOLIDADO[[#This Row],[Fallecidos Diarios]]+J1438,CONSOLIDADO[[#This Row],[Fallecidos Diarios]])</f>
        <v>0</v>
      </c>
      <c r="K1439" s="75">
        <f t="shared" si="121"/>
        <v>0</v>
      </c>
      <c r="L1439" s="76">
        <f>+IF(CONSOLIDADO[[#This Row],[Codigo Municipio]]=E1438,CONSOLIDADO[[#This Row],[Recuperados Diarios]]+L1438,CONSOLIDADO[[#This Row],[Recuperados Diarios]])</f>
        <v>0</v>
      </c>
      <c r="M1439" s="77" cm="1">
        <f t="array" ref="M1439">+IFERROR(IF(CONSOLIDADO[[#This Row],[Día]]&lt;14,0,INDEX(CONSOLIDADO[Casos Diarios],ROW()-14,1)),0)</f>
        <v>0</v>
      </c>
      <c r="N1439" s="72">
        <f>+IF(CONSOLIDADO[[#This Row],[Clave]]="710143893",1,IF(OR(CONSOLIDADO[[#This Row],[Casos Acumulados]]&gt;0,CONSOLIDADO[[#This Row],[Muertes]]&gt;0),N1438+1,I1439))</f>
        <v>0</v>
      </c>
      <c r="O1439" s="69">
        <f>+IFERROR(VLOOKUP($G1439,TDMuertes!$C$2:$E$534,3,0),0)</f>
        <v>0</v>
      </c>
      <c r="P1439" s="94" t="str">
        <f t="shared" ca="1" si="122"/>
        <v>OFF</v>
      </c>
      <c r="Q1439" s="78">
        <f>+IFERROR(VLOOKUP(CONSOLIDADO[[#This Row],[Codigo Municipio]],TDDia!$A$4:$B$394,2,0),0)</f>
        <v>0</v>
      </c>
    </row>
    <row r="1440" spans="2:17" ht="14.45">
      <c r="B1440">
        <f t="shared" si="124"/>
        <v>8</v>
      </c>
      <c r="C1440" s="69" t="str" cm="1">
        <f t="array" ref="C1440">+INDEX(Table_4[[Departamento]:[Municipio]],FINAL!$B1440,1)</f>
        <v>Atlántida</v>
      </c>
      <c r="D1440" s="69" t="str" cm="1">
        <f t="array" ref="D1440">+INDEX(Table_4[[Departamento]:[Municipio]],FINAL!$B1440,4)</f>
        <v>Arizona</v>
      </c>
      <c r="E1440" s="69" t="str" cm="1">
        <f t="array" ref="E1440">+INDEX(Table_4[[Departamento]:[Municipio]],FINAL!$B1440,3)</f>
        <v>0108</v>
      </c>
      <c r="F1440" s="96">
        <f t="shared" si="123"/>
        <v>43980</v>
      </c>
      <c r="G1440" s="71" t="str">
        <f>+CONSOLIDADO[[#This Row],[Codigo Municipio]]&amp;CONSOLIDADO[[#This Row],[Fecha]]</f>
        <v>010843980</v>
      </c>
      <c r="H1440" s="72">
        <f>+IFERROR(VLOOKUP($G1440,TDAcumula!$C$2:$E$2027,3,0),0)</f>
        <v>0</v>
      </c>
      <c r="I1440" s="73">
        <f t="shared" si="120"/>
        <v>0</v>
      </c>
      <c r="J1440" s="74">
        <f>+IF(CONSOLIDADO[[#This Row],[Codigo Municipio]]=E1439,CONSOLIDADO[[#This Row],[Fallecidos Diarios]]+J1439,CONSOLIDADO[[#This Row],[Fallecidos Diarios]])</f>
        <v>0</v>
      </c>
      <c r="K1440" s="75">
        <f t="shared" si="121"/>
        <v>0</v>
      </c>
      <c r="L1440" s="76">
        <f>+IF(CONSOLIDADO[[#This Row],[Codigo Municipio]]=E1439,CONSOLIDADO[[#This Row],[Recuperados Diarios]]+L1439,CONSOLIDADO[[#This Row],[Recuperados Diarios]])</f>
        <v>0</v>
      </c>
      <c r="M1440" s="77" cm="1">
        <f t="array" ref="M1440">+IFERROR(IF(CONSOLIDADO[[#This Row],[Día]]&lt;14,0,INDEX(CONSOLIDADO[Casos Diarios],ROW()-14,1)),0)</f>
        <v>0</v>
      </c>
      <c r="N1440" s="72">
        <f>+IF(CONSOLIDADO[[#This Row],[Clave]]="710143893",1,IF(OR(CONSOLIDADO[[#This Row],[Casos Acumulados]]&gt;0,CONSOLIDADO[[#This Row],[Muertes]]&gt;0),N1439+1,I1440))</f>
        <v>0</v>
      </c>
      <c r="O1440" s="69">
        <f>+IFERROR(VLOOKUP($G1440,TDMuertes!$C$2:$E$534,3,0),0)</f>
        <v>0</v>
      </c>
      <c r="P1440" s="94" t="str">
        <f t="shared" ca="1" si="122"/>
        <v>OFF</v>
      </c>
      <c r="Q1440" s="78">
        <f>+IFERROR(VLOOKUP(CONSOLIDADO[[#This Row],[Codigo Municipio]],TDDia!$A$4:$B$394,2,0),0)</f>
        <v>0</v>
      </c>
    </row>
    <row r="1441" spans="2:17" ht="14.45">
      <c r="B1441">
        <f t="shared" si="124"/>
        <v>8</v>
      </c>
      <c r="C1441" s="69" t="str" cm="1">
        <f t="array" ref="C1441">+INDEX(Table_4[[Departamento]:[Municipio]],FINAL!$B1441,1)</f>
        <v>Atlántida</v>
      </c>
      <c r="D1441" s="69" t="str" cm="1">
        <f t="array" ref="D1441">+INDEX(Table_4[[Departamento]:[Municipio]],FINAL!$B1441,4)</f>
        <v>Arizona</v>
      </c>
      <c r="E1441" s="69" t="str" cm="1">
        <f t="array" ref="E1441">+INDEX(Table_4[[Departamento]:[Municipio]],FINAL!$B1441,3)</f>
        <v>0108</v>
      </c>
      <c r="F1441" s="96">
        <f t="shared" si="123"/>
        <v>43981</v>
      </c>
      <c r="G1441" s="71" t="str">
        <f>+CONSOLIDADO[[#This Row],[Codigo Municipio]]&amp;CONSOLIDADO[[#This Row],[Fecha]]</f>
        <v>010843981</v>
      </c>
      <c r="H1441" s="72">
        <f>+IFERROR(VLOOKUP($G1441,TDAcumula!$C$2:$E$2027,3,0),0)</f>
        <v>0</v>
      </c>
      <c r="I1441" s="73">
        <f t="shared" si="120"/>
        <v>0</v>
      </c>
      <c r="J1441" s="74">
        <f>+IF(CONSOLIDADO[[#This Row],[Codigo Municipio]]=E1440,CONSOLIDADO[[#This Row],[Fallecidos Diarios]]+J1440,CONSOLIDADO[[#This Row],[Fallecidos Diarios]])</f>
        <v>0</v>
      </c>
      <c r="K1441" s="75">
        <f t="shared" si="121"/>
        <v>0</v>
      </c>
      <c r="L1441" s="76">
        <f>+IF(CONSOLIDADO[[#This Row],[Codigo Municipio]]=E1440,CONSOLIDADO[[#This Row],[Recuperados Diarios]]+L1440,CONSOLIDADO[[#This Row],[Recuperados Diarios]])</f>
        <v>0</v>
      </c>
      <c r="M1441" s="77" cm="1">
        <f t="array" ref="M1441">+IFERROR(IF(CONSOLIDADO[[#This Row],[Día]]&lt;14,0,INDEX(CONSOLIDADO[Casos Diarios],ROW()-14,1)),0)</f>
        <v>0</v>
      </c>
      <c r="N1441" s="72">
        <f>+IF(CONSOLIDADO[[#This Row],[Clave]]="710143893",1,IF(OR(CONSOLIDADO[[#This Row],[Casos Acumulados]]&gt;0,CONSOLIDADO[[#This Row],[Muertes]]&gt;0),N1440+1,I1441))</f>
        <v>0</v>
      </c>
      <c r="O1441" s="69">
        <f>+IFERROR(VLOOKUP($G1441,TDMuertes!$C$2:$E$534,3,0),0)</f>
        <v>0</v>
      </c>
      <c r="P1441" s="94" t="str">
        <f t="shared" ca="1" si="122"/>
        <v>OFF</v>
      </c>
      <c r="Q1441" s="78">
        <f>+IFERROR(VLOOKUP(CONSOLIDADO[[#This Row],[Codigo Municipio]],TDDia!$A$4:$B$394,2,0),0)</f>
        <v>0</v>
      </c>
    </row>
    <row r="1442" spans="2:17" ht="14.45">
      <c r="B1442">
        <f t="shared" si="124"/>
        <v>8</v>
      </c>
      <c r="C1442" s="69" t="str" cm="1">
        <f t="array" ref="C1442">+INDEX(Table_4[[Departamento]:[Municipio]],FINAL!$B1442,1)</f>
        <v>Atlántida</v>
      </c>
      <c r="D1442" s="69" t="str" cm="1">
        <f t="array" ref="D1442">+INDEX(Table_4[[Departamento]:[Municipio]],FINAL!$B1442,4)</f>
        <v>Arizona</v>
      </c>
      <c r="E1442" s="69" t="str" cm="1">
        <f t="array" ref="E1442">+INDEX(Table_4[[Departamento]:[Municipio]],FINAL!$B1442,3)</f>
        <v>0108</v>
      </c>
      <c r="F1442" s="96">
        <f t="shared" si="123"/>
        <v>43982</v>
      </c>
      <c r="G1442" s="71" t="str">
        <f>+CONSOLIDADO[[#This Row],[Codigo Municipio]]&amp;CONSOLIDADO[[#This Row],[Fecha]]</f>
        <v>010843982</v>
      </c>
      <c r="H1442" s="72">
        <f>+IFERROR(VLOOKUP($G1442,TDAcumula!$C$2:$E$2027,3,0),0)</f>
        <v>0</v>
      </c>
      <c r="I1442" s="73">
        <f t="shared" si="120"/>
        <v>0</v>
      </c>
      <c r="J1442" s="74">
        <f>+IF(CONSOLIDADO[[#This Row],[Codigo Municipio]]=E1441,CONSOLIDADO[[#This Row],[Fallecidos Diarios]]+J1441,CONSOLIDADO[[#This Row],[Fallecidos Diarios]])</f>
        <v>0</v>
      </c>
      <c r="K1442" s="75">
        <f t="shared" si="121"/>
        <v>0</v>
      </c>
      <c r="L1442" s="76">
        <f>+IF(CONSOLIDADO[[#This Row],[Codigo Municipio]]=E1441,CONSOLIDADO[[#This Row],[Recuperados Diarios]]+L1441,CONSOLIDADO[[#This Row],[Recuperados Diarios]])</f>
        <v>0</v>
      </c>
      <c r="M1442" s="77" cm="1">
        <f t="array" ref="M1442">+IFERROR(IF(CONSOLIDADO[[#This Row],[Día]]&lt;14,0,INDEX(CONSOLIDADO[Casos Diarios],ROW()-14,1)),0)</f>
        <v>0</v>
      </c>
      <c r="N1442" s="72">
        <f>+IF(CONSOLIDADO[[#This Row],[Clave]]="710143893",1,IF(OR(CONSOLIDADO[[#This Row],[Casos Acumulados]]&gt;0,CONSOLIDADO[[#This Row],[Muertes]]&gt;0),N1441+1,I1442))</f>
        <v>0</v>
      </c>
      <c r="O1442" s="69">
        <f>+IFERROR(VLOOKUP($G1442,TDMuertes!$C$2:$E$534,3,0),0)</f>
        <v>0</v>
      </c>
      <c r="P1442" s="94" t="str">
        <f t="shared" ca="1" si="122"/>
        <v>OFF</v>
      </c>
      <c r="Q1442" s="78">
        <f>+IFERROR(VLOOKUP(CONSOLIDADO[[#This Row],[Codigo Municipio]],TDDia!$A$4:$B$394,2,0),0)</f>
        <v>0</v>
      </c>
    </row>
    <row r="1443" spans="2:17" ht="14.45">
      <c r="B1443">
        <f t="shared" si="124"/>
        <v>8</v>
      </c>
      <c r="C1443" s="69" t="str" cm="1">
        <f t="array" ref="C1443">+INDEX(Table_4[[Departamento]:[Municipio]],FINAL!$B1443,1)</f>
        <v>Atlántida</v>
      </c>
      <c r="D1443" s="69" t="str" cm="1">
        <f t="array" ref="D1443">+INDEX(Table_4[[Departamento]:[Municipio]],FINAL!$B1443,4)</f>
        <v>Arizona</v>
      </c>
      <c r="E1443" s="69" t="str" cm="1">
        <f t="array" ref="E1443">+INDEX(Table_4[[Departamento]:[Municipio]],FINAL!$B1443,3)</f>
        <v>0108</v>
      </c>
      <c r="F1443" s="96">
        <f t="shared" si="123"/>
        <v>43983</v>
      </c>
      <c r="G1443" s="71" t="str">
        <f>+CONSOLIDADO[[#This Row],[Codigo Municipio]]&amp;CONSOLIDADO[[#This Row],[Fecha]]</f>
        <v>010843983</v>
      </c>
      <c r="H1443" s="72">
        <f>+IFERROR(VLOOKUP($G1443,TDAcumula!$C$2:$E$2027,3,0),0)</f>
        <v>0</v>
      </c>
      <c r="I1443" s="73">
        <f t="shared" si="120"/>
        <v>0</v>
      </c>
      <c r="J1443" s="74">
        <f>+IF(CONSOLIDADO[[#This Row],[Codigo Municipio]]=E1442,CONSOLIDADO[[#This Row],[Fallecidos Diarios]]+J1442,CONSOLIDADO[[#This Row],[Fallecidos Diarios]])</f>
        <v>0</v>
      </c>
      <c r="K1443" s="75">
        <f t="shared" si="121"/>
        <v>0</v>
      </c>
      <c r="L1443" s="76">
        <f>+IF(CONSOLIDADO[[#This Row],[Codigo Municipio]]=E1442,CONSOLIDADO[[#This Row],[Recuperados Diarios]]+L1442,CONSOLIDADO[[#This Row],[Recuperados Diarios]])</f>
        <v>0</v>
      </c>
      <c r="M1443" s="77" cm="1">
        <f t="array" ref="M1443">+IFERROR(IF(CONSOLIDADO[[#This Row],[Día]]&lt;14,0,INDEX(CONSOLIDADO[Casos Diarios],ROW()-14,1)),0)</f>
        <v>0</v>
      </c>
      <c r="N1443" s="72">
        <f>+IF(CONSOLIDADO[[#This Row],[Clave]]="710143893",1,IF(OR(CONSOLIDADO[[#This Row],[Casos Acumulados]]&gt;0,CONSOLIDADO[[#This Row],[Muertes]]&gt;0),N1442+1,I1443))</f>
        <v>0</v>
      </c>
      <c r="O1443" s="69">
        <f>+IFERROR(VLOOKUP($G1443,TDMuertes!$C$2:$E$534,3,0),0)</f>
        <v>0</v>
      </c>
      <c r="P1443" s="94" t="str">
        <f t="shared" ca="1" si="122"/>
        <v>OFF</v>
      </c>
      <c r="Q1443" s="78">
        <f>+IFERROR(VLOOKUP(CONSOLIDADO[[#This Row],[Codigo Municipio]],TDDia!$A$4:$B$394,2,0),0)</f>
        <v>0</v>
      </c>
    </row>
    <row r="1444" spans="2:17" ht="14.45">
      <c r="B1444">
        <f t="shared" si="124"/>
        <v>8</v>
      </c>
      <c r="C1444" s="69" t="str" cm="1">
        <f t="array" ref="C1444">+INDEX(Table_4[[Departamento]:[Municipio]],FINAL!$B1444,1)</f>
        <v>Atlántida</v>
      </c>
      <c r="D1444" s="69" t="str" cm="1">
        <f t="array" ref="D1444">+INDEX(Table_4[[Departamento]:[Municipio]],FINAL!$B1444,4)</f>
        <v>Arizona</v>
      </c>
      <c r="E1444" s="69" t="str" cm="1">
        <f t="array" ref="E1444">+INDEX(Table_4[[Departamento]:[Municipio]],FINAL!$B1444,3)</f>
        <v>0108</v>
      </c>
      <c r="F1444" s="96">
        <f t="shared" si="123"/>
        <v>43984</v>
      </c>
      <c r="G1444" s="71" t="str">
        <f>+CONSOLIDADO[[#This Row],[Codigo Municipio]]&amp;CONSOLIDADO[[#This Row],[Fecha]]</f>
        <v>010843984</v>
      </c>
      <c r="H1444" s="72">
        <f>+IFERROR(VLOOKUP($G1444,TDAcumula!$C$2:$E$2027,3,0),0)</f>
        <v>0</v>
      </c>
      <c r="I1444" s="73">
        <f t="shared" si="120"/>
        <v>0</v>
      </c>
      <c r="J1444" s="74">
        <f>+IF(CONSOLIDADO[[#This Row],[Codigo Municipio]]=E1443,CONSOLIDADO[[#This Row],[Fallecidos Diarios]]+J1443,CONSOLIDADO[[#This Row],[Fallecidos Diarios]])</f>
        <v>0</v>
      </c>
      <c r="K1444" s="75">
        <f t="shared" si="121"/>
        <v>0</v>
      </c>
      <c r="L1444" s="76">
        <f>+IF(CONSOLIDADO[[#This Row],[Codigo Municipio]]=E1443,CONSOLIDADO[[#This Row],[Recuperados Diarios]]+L1443,CONSOLIDADO[[#This Row],[Recuperados Diarios]])</f>
        <v>0</v>
      </c>
      <c r="M1444" s="77" cm="1">
        <f t="array" ref="M1444">+IFERROR(IF(CONSOLIDADO[[#This Row],[Día]]&lt;14,0,INDEX(CONSOLIDADO[Casos Diarios],ROW()-14,1)),0)</f>
        <v>0</v>
      </c>
      <c r="N1444" s="72">
        <f>+IF(CONSOLIDADO[[#This Row],[Clave]]="710143893",1,IF(OR(CONSOLIDADO[[#This Row],[Casos Acumulados]]&gt;0,CONSOLIDADO[[#This Row],[Muertes]]&gt;0),N1443+1,I1444))</f>
        <v>0</v>
      </c>
      <c r="O1444" s="69">
        <f>+IFERROR(VLOOKUP($G1444,TDMuertes!$C$2:$E$534,3,0),0)</f>
        <v>0</v>
      </c>
      <c r="P1444" s="94" t="str">
        <f t="shared" ca="1" si="122"/>
        <v>OFF</v>
      </c>
      <c r="Q1444" s="78">
        <f>+IFERROR(VLOOKUP(CONSOLIDADO[[#This Row],[Codigo Municipio]],TDDia!$A$4:$B$394,2,0),0)</f>
        <v>0</v>
      </c>
    </row>
    <row r="1445" spans="2:17" ht="14.45">
      <c r="B1445">
        <f t="shared" si="124"/>
        <v>8</v>
      </c>
      <c r="C1445" s="69" t="str" cm="1">
        <f t="array" ref="C1445">+INDEX(Table_4[[Departamento]:[Municipio]],FINAL!$B1445,1)</f>
        <v>Atlántida</v>
      </c>
      <c r="D1445" s="69" t="str" cm="1">
        <f t="array" ref="D1445">+INDEX(Table_4[[Departamento]:[Municipio]],FINAL!$B1445,4)</f>
        <v>Arizona</v>
      </c>
      <c r="E1445" s="69" t="str" cm="1">
        <f t="array" ref="E1445">+INDEX(Table_4[[Departamento]:[Municipio]],FINAL!$B1445,3)</f>
        <v>0108</v>
      </c>
      <c r="F1445" s="96">
        <f t="shared" si="123"/>
        <v>43985</v>
      </c>
      <c r="G1445" s="71" t="str">
        <f>+CONSOLIDADO[[#This Row],[Codigo Municipio]]&amp;CONSOLIDADO[[#This Row],[Fecha]]</f>
        <v>010843985</v>
      </c>
      <c r="H1445" s="72">
        <f>+IFERROR(VLOOKUP($G1445,TDAcumula!$C$2:$E$2027,3,0),0)</f>
        <v>0</v>
      </c>
      <c r="I1445" s="73">
        <f t="shared" si="120"/>
        <v>0</v>
      </c>
      <c r="J1445" s="74">
        <f>+IF(CONSOLIDADO[[#This Row],[Codigo Municipio]]=E1444,CONSOLIDADO[[#This Row],[Fallecidos Diarios]]+J1444,CONSOLIDADO[[#This Row],[Fallecidos Diarios]])</f>
        <v>0</v>
      </c>
      <c r="K1445" s="75">
        <f t="shared" si="121"/>
        <v>0</v>
      </c>
      <c r="L1445" s="76">
        <f>+IF(CONSOLIDADO[[#This Row],[Codigo Municipio]]=E1444,CONSOLIDADO[[#This Row],[Recuperados Diarios]]+L1444,CONSOLIDADO[[#This Row],[Recuperados Diarios]])</f>
        <v>0</v>
      </c>
      <c r="M1445" s="77" cm="1">
        <f t="array" ref="M1445">+IFERROR(IF(CONSOLIDADO[[#This Row],[Día]]&lt;14,0,INDEX(CONSOLIDADO[Casos Diarios],ROW()-14,1)),0)</f>
        <v>0</v>
      </c>
      <c r="N1445" s="72">
        <f>+IF(CONSOLIDADO[[#This Row],[Clave]]="710143893",1,IF(OR(CONSOLIDADO[[#This Row],[Casos Acumulados]]&gt;0,CONSOLIDADO[[#This Row],[Muertes]]&gt;0),N1444+1,I1445))</f>
        <v>0</v>
      </c>
      <c r="O1445" s="69">
        <f>+IFERROR(VLOOKUP($G1445,TDMuertes!$C$2:$E$534,3,0),0)</f>
        <v>0</v>
      </c>
      <c r="P1445" s="94" t="str">
        <f t="shared" ca="1" si="122"/>
        <v>OFF</v>
      </c>
      <c r="Q1445" s="78">
        <f>+IFERROR(VLOOKUP(CONSOLIDADO[[#This Row],[Codigo Municipio]],TDDia!$A$4:$B$394,2,0),0)</f>
        <v>0</v>
      </c>
    </row>
    <row r="1446" spans="2:17" ht="14.45">
      <c r="B1446">
        <f t="shared" si="124"/>
        <v>8</v>
      </c>
      <c r="C1446" s="69" t="str" cm="1">
        <f t="array" ref="C1446">+INDEX(Table_4[[Departamento]:[Municipio]],FINAL!$B1446,1)</f>
        <v>Atlántida</v>
      </c>
      <c r="D1446" s="69" t="str" cm="1">
        <f t="array" ref="D1446">+INDEX(Table_4[[Departamento]:[Municipio]],FINAL!$B1446,4)</f>
        <v>Arizona</v>
      </c>
      <c r="E1446" s="69" t="str" cm="1">
        <f t="array" ref="E1446">+INDEX(Table_4[[Departamento]:[Municipio]],FINAL!$B1446,3)</f>
        <v>0108</v>
      </c>
      <c r="F1446" s="96">
        <f t="shared" si="123"/>
        <v>43986</v>
      </c>
      <c r="G1446" s="71" t="str">
        <f>+CONSOLIDADO[[#This Row],[Codigo Municipio]]&amp;CONSOLIDADO[[#This Row],[Fecha]]</f>
        <v>010843986</v>
      </c>
      <c r="H1446" s="72">
        <f>+IFERROR(VLOOKUP($G1446,TDAcumula!$C$2:$E$2027,3,0),0)</f>
        <v>0</v>
      </c>
      <c r="I1446" s="73">
        <f t="shared" si="120"/>
        <v>0</v>
      </c>
      <c r="J1446" s="74">
        <f>+IF(CONSOLIDADO[[#This Row],[Codigo Municipio]]=E1445,CONSOLIDADO[[#This Row],[Fallecidos Diarios]]+J1445,CONSOLIDADO[[#This Row],[Fallecidos Diarios]])</f>
        <v>0</v>
      </c>
      <c r="K1446" s="75">
        <f t="shared" si="121"/>
        <v>0</v>
      </c>
      <c r="L1446" s="76">
        <f>+IF(CONSOLIDADO[[#This Row],[Codigo Municipio]]=E1445,CONSOLIDADO[[#This Row],[Recuperados Diarios]]+L1445,CONSOLIDADO[[#This Row],[Recuperados Diarios]])</f>
        <v>0</v>
      </c>
      <c r="M1446" s="77" cm="1">
        <f t="array" ref="M1446">+IFERROR(IF(CONSOLIDADO[[#This Row],[Día]]&lt;14,0,INDEX(CONSOLIDADO[Casos Diarios],ROW()-14,1)),0)</f>
        <v>0</v>
      </c>
      <c r="N1446" s="72">
        <f>+IF(CONSOLIDADO[[#This Row],[Clave]]="710143893",1,IF(OR(CONSOLIDADO[[#This Row],[Casos Acumulados]]&gt;0,CONSOLIDADO[[#This Row],[Muertes]]&gt;0),N1445+1,I1446))</f>
        <v>0</v>
      </c>
      <c r="O1446" s="69">
        <f>+IFERROR(VLOOKUP($G1446,TDMuertes!$C$2:$E$534,3,0),0)</f>
        <v>0</v>
      </c>
      <c r="P1446" s="94" t="str">
        <f t="shared" ca="1" si="122"/>
        <v>OFF</v>
      </c>
      <c r="Q1446" s="78">
        <f>+IFERROR(VLOOKUP(CONSOLIDADO[[#This Row],[Codigo Municipio]],TDDia!$A$4:$B$394,2,0),0)</f>
        <v>0</v>
      </c>
    </row>
    <row r="1447" spans="2:17" ht="14.45">
      <c r="B1447">
        <f t="shared" si="124"/>
        <v>8</v>
      </c>
      <c r="C1447" s="69" t="str" cm="1">
        <f t="array" ref="C1447">+INDEX(Table_4[[Departamento]:[Municipio]],FINAL!$B1447,1)</f>
        <v>Atlántida</v>
      </c>
      <c r="D1447" s="69" t="str" cm="1">
        <f t="array" ref="D1447">+INDEX(Table_4[[Departamento]:[Municipio]],FINAL!$B1447,4)</f>
        <v>Arizona</v>
      </c>
      <c r="E1447" s="69" t="str" cm="1">
        <f t="array" ref="E1447">+INDEX(Table_4[[Departamento]:[Municipio]],FINAL!$B1447,3)</f>
        <v>0108</v>
      </c>
      <c r="F1447" s="96">
        <f t="shared" si="123"/>
        <v>43987</v>
      </c>
      <c r="G1447" s="71" t="str">
        <f>+CONSOLIDADO[[#This Row],[Codigo Municipio]]&amp;CONSOLIDADO[[#This Row],[Fecha]]</f>
        <v>010843987</v>
      </c>
      <c r="H1447" s="72">
        <f>+IFERROR(VLOOKUP($G1447,TDAcumula!$C$2:$E$2027,3,0),0)</f>
        <v>0</v>
      </c>
      <c r="I1447" s="73">
        <f t="shared" si="120"/>
        <v>0</v>
      </c>
      <c r="J1447" s="74">
        <f>+IF(CONSOLIDADO[[#This Row],[Codigo Municipio]]=E1446,CONSOLIDADO[[#This Row],[Fallecidos Diarios]]+J1446,CONSOLIDADO[[#This Row],[Fallecidos Diarios]])</f>
        <v>0</v>
      </c>
      <c r="K1447" s="75">
        <f t="shared" si="121"/>
        <v>0</v>
      </c>
      <c r="L1447" s="76">
        <f>+IF(CONSOLIDADO[[#This Row],[Codigo Municipio]]=E1446,CONSOLIDADO[[#This Row],[Recuperados Diarios]]+L1446,CONSOLIDADO[[#This Row],[Recuperados Diarios]])</f>
        <v>0</v>
      </c>
      <c r="M1447" s="77" cm="1">
        <f t="array" ref="M1447">+IFERROR(IF(CONSOLIDADO[[#This Row],[Día]]&lt;14,0,INDEX(CONSOLIDADO[Casos Diarios],ROW()-14,1)),0)</f>
        <v>0</v>
      </c>
      <c r="N1447" s="72">
        <f>+IF(CONSOLIDADO[[#This Row],[Clave]]="710143893",1,IF(OR(CONSOLIDADO[[#This Row],[Casos Acumulados]]&gt;0,CONSOLIDADO[[#This Row],[Muertes]]&gt;0),N1446+1,I1447))</f>
        <v>0</v>
      </c>
      <c r="O1447" s="69">
        <f>+IFERROR(VLOOKUP($G1447,TDMuertes!$C$2:$E$534,3,0),0)</f>
        <v>0</v>
      </c>
      <c r="P1447" s="94" t="str">
        <f t="shared" ca="1" si="122"/>
        <v>OFF</v>
      </c>
      <c r="Q1447" s="78">
        <f>+IFERROR(VLOOKUP(CONSOLIDADO[[#This Row],[Codigo Municipio]],TDDia!$A$4:$B$394,2,0),0)</f>
        <v>0</v>
      </c>
    </row>
    <row r="1448" spans="2:17" ht="14.45">
      <c r="B1448">
        <f t="shared" si="124"/>
        <v>8</v>
      </c>
      <c r="C1448" s="69" t="str" cm="1">
        <f t="array" ref="C1448">+INDEX(Table_4[[Departamento]:[Municipio]],FINAL!$B1448,1)</f>
        <v>Atlántida</v>
      </c>
      <c r="D1448" s="69" t="str" cm="1">
        <f t="array" ref="D1448">+INDEX(Table_4[[Departamento]:[Municipio]],FINAL!$B1448,4)</f>
        <v>Arizona</v>
      </c>
      <c r="E1448" s="69" t="str" cm="1">
        <f t="array" ref="E1448">+INDEX(Table_4[[Departamento]:[Municipio]],FINAL!$B1448,3)</f>
        <v>0108</v>
      </c>
      <c r="F1448" s="96">
        <f t="shared" si="123"/>
        <v>43988</v>
      </c>
      <c r="G1448" s="71" t="str">
        <f>+CONSOLIDADO[[#This Row],[Codigo Municipio]]&amp;CONSOLIDADO[[#This Row],[Fecha]]</f>
        <v>010843988</v>
      </c>
      <c r="H1448" s="72">
        <f>+IFERROR(VLOOKUP($G1448,TDAcumula!$C$2:$E$2027,3,0),0)</f>
        <v>0</v>
      </c>
      <c r="I1448" s="73">
        <f t="shared" ref="I1448:I1511" si="125">+IF(E1448=E1447,H1448+I1447,H1448)</f>
        <v>0</v>
      </c>
      <c r="J1448" s="74">
        <f>+IF(CONSOLIDADO[[#This Row],[Codigo Municipio]]=E1447,CONSOLIDADO[[#This Row],[Fallecidos Diarios]]+J1447,CONSOLIDADO[[#This Row],[Fallecidos Diarios]])</f>
        <v>0</v>
      </c>
      <c r="K1448" s="75">
        <f t="shared" ref="K1448:K1511" si="126">+IF(I1448-J1448-L1448&lt;0,0,I1448-J1448-L1448)</f>
        <v>0</v>
      </c>
      <c r="L1448" s="76">
        <f>+IF(CONSOLIDADO[[#This Row],[Codigo Municipio]]=E1447,CONSOLIDADO[[#This Row],[Recuperados Diarios]]+L1447,CONSOLIDADO[[#This Row],[Recuperados Diarios]])</f>
        <v>0</v>
      </c>
      <c r="M1448" s="77" cm="1">
        <f t="array" ref="M1448">+IFERROR(IF(CONSOLIDADO[[#This Row],[Día]]&lt;14,0,INDEX(CONSOLIDADO[Casos Diarios],ROW()-14,1)),0)</f>
        <v>0</v>
      </c>
      <c r="N1448" s="72">
        <f>+IF(CONSOLIDADO[[#This Row],[Clave]]="710143893",1,IF(OR(CONSOLIDADO[[#This Row],[Casos Acumulados]]&gt;0,CONSOLIDADO[[#This Row],[Muertes]]&gt;0),N1447+1,I1448))</f>
        <v>0</v>
      </c>
      <c r="O1448" s="69">
        <f>+IFERROR(VLOOKUP($G1448,TDMuertes!$C$2:$E$534,3,0),0)</f>
        <v>0</v>
      </c>
      <c r="P1448" s="94" t="str">
        <f t="shared" ref="P1448:P1511" ca="1" si="127">+IF(N1448=0,"OFF",IF(N1448=1,"START",IF(AND(N1448&gt;1,F1448&lt;TODAY()+1),"ON","OUT TIME")))</f>
        <v>OFF</v>
      </c>
      <c r="Q1448" s="78">
        <f>+IFERROR(VLOOKUP(CONSOLIDADO[[#This Row],[Codigo Municipio]],TDDia!$A$4:$B$394,2,0),0)</f>
        <v>0</v>
      </c>
    </row>
    <row r="1449" spans="2:17" ht="14.45">
      <c r="B1449">
        <f t="shared" si="124"/>
        <v>8</v>
      </c>
      <c r="C1449" s="69" t="str" cm="1">
        <f t="array" ref="C1449">+INDEX(Table_4[[Departamento]:[Municipio]],FINAL!$B1449,1)</f>
        <v>Atlántida</v>
      </c>
      <c r="D1449" s="69" t="str" cm="1">
        <f t="array" ref="D1449">+INDEX(Table_4[[Departamento]:[Municipio]],FINAL!$B1449,4)</f>
        <v>Arizona</v>
      </c>
      <c r="E1449" s="69" t="str" cm="1">
        <f t="array" ref="E1449">+INDEX(Table_4[[Departamento]:[Municipio]],FINAL!$B1449,3)</f>
        <v>0108</v>
      </c>
      <c r="F1449" s="96">
        <f t="shared" si="123"/>
        <v>43989</v>
      </c>
      <c r="G1449" s="71" t="str">
        <f>+CONSOLIDADO[[#This Row],[Codigo Municipio]]&amp;CONSOLIDADO[[#This Row],[Fecha]]</f>
        <v>010843989</v>
      </c>
      <c r="H1449" s="72">
        <f>+IFERROR(VLOOKUP($G1449,TDAcumula!$C$2:$E$2027,3,0),0)</f>
        <v>0</v>
      </c>
      <c r="I1449" s="73">
        <f t="shared" si="125"/>
        <v>0</v>
      </c>
      <c r="J1449" s="74">
        <f>+IF(CONSOLIDADO[[#This Row],[Codigo Municipio]]=E1448,CONSOLIDADO[[#This Row],[Fallecidos Diarios]]+J1448,CONSOLIDADO[[#This Row],[Fallecidos Diarios]])</f>
        <v>0</v>
      </c>
      <c r="K1449" s="75">
        <f t="shared" si="126"/>
        <v>0</v>
      </c>
      <c r="L1449" s="76">
        <f>+IF(CONSOLIDADO[[#This Row],[Codigo Municipio]]=E1448,CONSOLIDADO[[#This Row],[Recuperados Diarios]]+L1448,CONSOLIDADO[[#This Row],[Recuperados Diarios]])</f>
        <v>0</v>
      </c>
      <c r="M1449" s="77" cm="1">
        <f t="array" ref="M1449">+IFERROR(IF(CONSOLIDADO[[#This Row],[Día]]&lt;14,0,INDEX(CONSOLIDADO[Casos Diarios],ROW()-14,1)),0)</f>
        <v>0</v>
      </c>
      <c r="N1449" s="72">
        <f>+IF(CONSOLIDADO[[#This Row],[Clave]]="710143893",1,IF(OR(CONSOLIDADO[[#This Row],[Casos Acumulados]]&gt;0,CONSOLIDADO[[#This Row],[Muertes]]&gt;0),N1448+1,I1449))</f>
        <v>0</v>
      </c>
      <c r="O1449" s="69">
        <f>+IFERROR(VLOOKUP($G1449,TDMuertes!$C$2:$E$534,3,0),0)</f>
        <v>0</v>
      </c>
      <c r="P1449" s="94" t="str">
        <f t="shared" ca="1" si="127"/>
        <v>OFF</v>
      </c>
      <c r="Q1449" s="78">
        <f>+IFERROR(VLOOKUP(CONSOLIDADO[[#This Row],[Codigo Municipio]],TDDia!$A$4:$B$394,2,0),0)</f>
        <v>0</v>
      </c>
    </row>
    <row r="1450" spans="2:17" ht="14.45">
      <c r="B1450">
        <f t="shared" si="124"/>
        <v>8</v>
      </c>
      <c r="C1450" s="69" t="str" cm="1">
        <f t="array" ref="C1450">+INDEX(Table_4[[Departamento]:[Municipio]],FINAL!$B1450,1)</f>
        <v>Atlántida</v>
      </c>
      <c r="D1450" s="69" t="str" cm="1">
        <f t="array" ref="D1450">+INDEX(Table_4[[Departamento]:[Municipio]],FINAL!$B1450,4)</f>
        <v>Arizona</v>
      </c>
      <c r="E1450" s="69" t="str" cm="1">
        <f t="array" ref="E1450">+INDEX(Table_4[[Departamento]:[Municipio]],FINAL!$B1450,3)</f>
        <v>0108</v>
      </c>
      <c r="F1450" s="96">
        <f t="shared" si="123"/>
        <v>43990</v>
      </c>
      <c r="G1450" s="71" t="str">
        <f>+CONSOLIDADO[[#This Row],[Codigo Municipio]]&amp;CONSOLIDADO[[#This Row],[Fecha]]</f>
        <v>010843990</v>
      </c>
      <c r="H1450" s="72">
        <f>+IFERROR(VLOOKUP($G1450,TDAcumula!$C$2:$E$2027,3,0),0)</f>
        <v>0</v>
      </c>
      <c r="I1450" s="73">
        <f t="shared" si="125"/>
        <v>0</v>
      </c>
      <c r="J1450" s="74">
        <f>+IF(CONSOLIDADO[[#This Row],[Codigo Municipio]]=E1449,CONSOLIDADO[[#This Row],[Fallecidos Diarios]]+J1449,CONSOLIDADO[[#This Row],[Fallecidos Diarios]])</f>
        <v>0</v>
      </c>
      <c r="K1450" s="75">
        <f t="shared" si="126"/>
        <v>0</v>
      </c>
      <c r="L1450" s="76">
        <f>+IF(CONSOLIDADO[[#This Row],[Codigo Municipio]]=E1449,CONSOLIDADO[[#This Row],[Recuperados Diarios]]+L1449,CONSOLIDADO[[#This Row],[Recuperados Diarios]])</f>
        <v>0</v>
      </c>
      <c r="M1450" s="77" cm="1">
        <f t="array" ref="M1450">+IFERROR(IF(CONSOLIDADO[[#This Row],[Día]]&lt;14,0,INDEX(CONSOLIDADO[Casos Diarios],ROW()-14,1)),0)</f>
        <v>0</v>
      </c>
      <c r="N1450" s="72">
        <f>+IF(CONSOLIDADO[[#This Row],[Clave]]="710143893",1,IF(OR(CONSOLIDADO[[#This Row],[Casos Acumulados]]&gt;0,CONSOLIDADO[[#This Row],[Muertes]]&gt;0),N1449+1,I1450))</f>
        <v>0</v>
      </c>
      <c r="O1450" s="69">
        <f>+IFERROR(VLOOKUP($G1450,TDMuertes!$C$2:$E$534,3,0),0)</f>
        <v>0</v>
      </c>
      <c r="P1450" s="94" t="str">
        <f t="shared" ca="1" si="127"/>
        <v>OFF</v>
      </c>
      <c r="Q1450" s="78">
        <f>+IFERROR(VLOOKUP(CONSOLIDADO[[#This Row],[Codigo Municipio]],TDDia!$A$4:$B$394,2,0),0)</f>
        <v>0</v>
      </c>
    </row>
    <row r="1451" spans="2:17" ht="14.45">
      <c r="B1451">
        <f t="shared" si="124"/>
        <v>8</v>
      </c>
      <c r="C1451" s="69" t="str" cm="1">
        <f t="array" ref="C1451">+INDEX(Table_4[[Departamento]:[Municipio]],FINAL!$B1451,1)</f>
        <v>Atlántida</v>
      </c>
      <c r="D1451" s="69" t="str" cm="1">
        <f t="array" ref="D1451">+INDEX(Table_4[[Departamento]:[Municipio]],FINAL!$B1451,4)</f>
        <v>Arizona</v>
      </c>
      <c r="E1451" s="69" t="str" cm="1">
        <f t="array" ref="E1451">+INDEX(Table_4[[Departamento]:[Municipio]],FINAL!$B1451,3)</f>
        <v>0108</v>
      </c>
      <c r="F1451" s="96">
        <f t="shared" si="123"/>
        <v>43991</v>
      </c>
      <c r="G1451" s="71" t="str">
        <f>+CONSOLIDADO[[#This Row],[Codigo Municipio]]&amp;CONSOLIDADO[[#This Row],[Fecha]]</f>
        <v>010843991</v>
      </c>
      <c r="H1451" s="72">
        <f>+IFERROR(VLOOKUP($G1451,TDAcumula!$C$2:$E$2027,3,0),0)</f>
        <v>0</v>
      </c>
      <c r="I1451" s="73">
        <f t="shared" si="125"/>
        <v>0</v>
      </c>
      <c r="J1451" s="74">
        <f>+IF(CONSOLIDADO[[#This Row],[Codigo Municipio]]=E1450,CONSOLIDADO[[#This Row],[Fallecidos Diarios]]+J1450,CONSOLIDADO[[#This Row],[Fallecidos Diarios]])</f>
        <v>0</v>
      </c>
      <c r="K1451" s="75">
        <f t="shared" si="126"/>
        <v>0</v>
      </c>
      <c r="L1451" s="76">
        <f>+IF(CONSOLIDADO[[#This Row],[Codigo Municipio]]=E1450,CONSOLIDADO[[#This Row],[Recuperados Diarios]]+L1450,CONSOLIDADO[[#This Row],[Recuperados Diarios]])</f>
        <v>0</v>
      </c>
      <c r="M1451" s="77" cm="1">
        <f t="array" ref="M1451">+IFERROR(IF(CONSOLIDADO[[#This Row],[Día]]&lt;14,0,INDEX(CONSOLIDADO[Casos Diarios],ROW()-14,1)),0)</f>
        <v>0</v>
      </c>
      <c r="N1451" s="72">
        <f>+IF(CONSOLIDADO[[#This Row],[Clave]]="710143893",1,IF(OR(CONSOLIDADO[[#This Row],[Casos Acumulados]]&gt;0,CONSOLIDADO[[#This Row],[Muertes]]&gt;0),N1450+1,I1451))</f>
        <v>0</v>
      </c>
      <c r="O1451" s="69">
        <f>+IFERROR(VLOOKUP($G1451,TDMuertes!$C$2:$E$534,3,0),0)</f>
        <v>0</v>
      </c>
      <c r="P1451" s="94" t="str">
        <f t="shared" ca="1" si="127"/>
        <v>OFF</v>
      </c>
      <c r="Q1451" s="78">
        <f>+IFERROR(VLOOKUP(CONSOLIDADO[[#This Row],[Codigo Municipio]],TDDia!$A$4:$B$394,2,0),0)</f>
        <v>0</v>
      </c>
    </row>
    <row r="1452" spans="2:17" ht="14.45">
      <c r="B1452">
        <f t="shared" si="124"/>
        <v>8</v>
      </c>
      <c r="C1452" s="69" t="str" cm="1">
        <f t="array" ref="C1452">+INDEX(Table_4[[Departamento]:[Municipio]],FINAL!$B1452,1)</f>
        <v>Atlántida</v>
      </c>
      <c r="D1452" s="69" t="str" cm="1">
        <f t="array" ref="D1452">+INDEX(Table_4[[Departamento]:[Municipio]],FINAL!$B1452,4)</f>
        <v>Arizona</v>
      </c>
      <c r="E1452" s="69" t="str" cm="1">
        <f t="array" ref="E1452">+INDEX(Table_4[[Departamento]:[Municipio]],FINAL!$B1452,3)</f>
        <v>0108</v>
      </c>
      <c r="F1452" s="96">
        <f t="shared" si="123"/>
        <v>43992</v>
      </c>
      <c r="G1452" s="71" t="str">
        <f>+CONSOLIDADO[[#This Row],[Codigo Municipio]]&amp;CONSOLIDADO[[#This Row],[Fecha]]</f>
        <v>010843992</v>
      </c>
      <c r="H1452" s="72">
        <f>+IFERROR(VLOOKUP($G1452,TDAcumula!$C$2:$E$2027,3,0),0)</f>
        <v>0</v>
      </c>
      <c r="I1452" s="73">
        <f t="shared" si="125"/>
        <v>0</v>
      </c>
      <c r="J1452" s="74">
        <f>+IF(CONSOLIDADO[[#This Row],[Codigo Municipio]]=E1451,CONSOLIDADO[[#This Row],[Fallecidos Diarios]]+J1451,CONSOLIDADO[[#This Row],[Fallecidos Diarios]])</f>
        <v>0</v>
      </c>
      <c r="K1452" s="75">
        <f t="shared" si="126"/>
        <v>0</v>
      </c>
      <c r="L1452" s="76">
        <f>+IF(CONSOLIDADO[[#This Row],[Codigo Municipio]]=E1451,CONSOLIDADO[[#This Row],[Recuperados Diarios]]+L1451,CONSOLIDADO[[#This Row],[Recuperados Diarios]])</f>
        <v>0</v>
      </c>
      <c r="M1452" s="77" cm="1">
        <f t="array" ref="M1452">+IFERROR(IF(CONSOLIDADO[[#This Row],[Día]]&lt;14,0,INDEX(CONSOLIDADO[Casos Diarios],ROW()-14,1)),0)</f>
        <v>0</v>
      </c>
      <c r="N1452" s="72">
        <f>+IF(CONSOLIDADO[[#This Row],[Clave]]="710143893",1,IF(OR(CONSOLIDADO[[#This Row],[Casos Acumulados]]&gt;0,CONSOLIDADO[[#This Row],[Muertes]]&gt;0),N1451+1,I1452))</f>
        <v>0</v>
      </c>
      <c r="O1452" s="69">
        <f>+IFERROR(VLOOKUP($G1452,TDMuertes!$C$2:$E$534,3,0),0)</f>
        <v>0</v>
      </c>
      <c r="P1452" s="94" t="str">
        <f t="shared" ca="1" si="127"/>
        <v>OFF</v>
      </c>
      <c r="Q1452" s="78">
        <f>+IFERROR(VLOOKUP(CONSOLIDADO[[#This Row],[Codigo Municipio]],TDDia!$A$4:$B$394,2,0),0)</f>
        <v>0</v>
      </c>
    </row>
    <row r="1453" spans="2:17" ht="14.45">
      <c r="B1453">
        <f t="shared" si="124"/>
        <v>8</v>
      </c>
      <c r="C1453" s="69" t="str" cm="1">
        <f t="array" ref="C1453">+INDEX(Table_4[[Departamento]:[Municipio]],FINAL!$B1453,1)</f>
        <v>Atlántida</v>
      </c>
      <c r="D1453" s="69" t="str" cm="1">
        <f t="array" ref="D1453">+INDEX(Table_4[[Departamento]:[Municipio]],FINAL!$B1453,4)</f>
        <v>Arizona</v>
      </c>
      <c r="E1453" s="69" t="str" cm="1">
        <f t="array" ref="E1453">+INDEX(Table_4[[Departamento]:[Municipio]],FINAL!$B1453,3)</f>
        <v>0108</v>
      </c>
      <c r="F1453" s="96">
        <f t="shared" si="123"/>
        <v>43993</v>
      </c>
      <c r="G1453" s="71" t="str">
        <f>+CONSOLIDADO[[#This Row],[Codigo Municipio]]&amp;CONSOLIDADO[[#This Row],[Fecha]]</f>
        <v>010843993</v>
      </c>
      <c r="H1453" s="72">
        <f>+IFERROR(VLOOKUP($G1453,TDAcumula!$C$2:$E$2027,3,0),0)</f>
        <v>0</v>
      </c>
      <c r="I1453" s="73">
        <f t="shared" si="125"/>
        <v>0</v>
      </c>
      <c r="J1453" s="74">
        <f>+IF(CONSOLIDADO[[#This Row],[Codigo Municipio]]=E1452,CONSOLIDADO[[#This Row],[Fallecidos Diarios]]+J1452,CONSOLIDADO[[#This Row],[Fallecidos Diarios]])</f>
        <v>0</v>
      </c>
      <c r="K1453" s="75">
        <f t="shared" si="126"/>
        <v>0</v>
      </c>
      <c r="L1453" s="76">
        <f>+IF(CONSOLIDADO[[#This Row],[Codigo Municipio]]=E1452,CONSOLIDADO[[#This Row],[Recuperados Diarios]]+L1452,CONSOLIDADO[[#This Row],[Recuperados Diarios]])</f>
        <v>0</v>
      </c>
      <c r="M1453" s="77" cm="1">
        <f t="array" ref="M1453">+IFERROR(IF(CONSOLIDADO[[#This Row],[Día]]&lt;14,0,INDEX(CONSOLIDADO[Casos Diarios],ROW()-14,1)),0)</f>
        <v>0</v>
      </c>
      <c r="N1453" s="72">
        <f>+IF(CONSOLIDADO[[#This Row],[Clave]]="710143893",1,IF(OR(CONSOLIDADO[[#This Row],[Casos Acumulados]]&gt;0,CONSOLIDADO[[#This Row],[Muertes]]&gt;0),N1452+1,I1453))</f>
        <v>0</v>
      </c>
      <c r="O1453" s="69">
        <f>+IFERROR(VLOOKUP($G1453,TDMuertes!$C$2:$E$534,3,0),0)</f>
        <v>0</v>
      </c>
      <c r="P1453" s="94" t="str">
        <f t="shared" ca="1" si="127"/>
        <v>OFF</v>
      </c>
      <c r="Q1453" s="78">
        <f>+IFERROR(VLOOKUP(CONSOLIDADO[[#This Row],[Codigo Municipio]],TDDia!$A$4:$B$394,2,0),0)</f>
        <v>0</v>
      </c>
    </row>
    <row r="1454" spans="2:17" ht="14.45">
      <c r="B1454">
        <f t="shared" si="124"/>
        <v>8</v>
      </c>
      <c r="C1454" s="69" t="str" cm="1">
        <f t="array" ref="C1454">+INDEX(Table_4[[Departamento]:[Municipio]],FINAL!$B1454,1)</f>
        <v>Atlántida</v>
      </c>
      <c r="D1454" s="69" t="str" cm="1">
        <f t="array" ref="D1454">+INDEX(Table_4[[Departamento]:[Municipio]],FINAL!$B1454,4)</f>
        <v>Arizona</v>
      </c>
      <c r="E1454" s="69" t="str" cm="1">
        <f t="array" ref="E1454">+INDEX(Table_4[[Departamento]:[Municipio]],FINAL!$B1454,3)</f>
        <v>0108</v>
      </c>
      <c r="F1454" s="96">
        <f t="shared" si="123"/>
        <v>43994</v>
      </c>
      <c r="G1454" s="71" t="str">
        <f>+CONSOLIDADO[[#This Row],[Codigo Municipio]]&amp;CONSOLIDADO[[#This Row],[Fecha]]</f>
        <v>010843994</v>
      </c>
      <c r="H1454" s="72">
        <f>+IFERROR(VLOOKUP($G1454,TDAcumula!$C$2:$E$2027,3,0),0)</f>
        <v>0</v>
      </c>
      <c r="I1454" s="73">
        <f t="shared" si="125"/>
        <v>0</v>
      </c>
      <c r="J1454" s="74">
        <f>+IF(CONSOLIDADO[[#This Row],[Codigo Municipio]]=E1453,CONSOLIDADO[[#This Row],[Fallecidos Diarios]]+J1453,CONSOLIDADO[[#This Row],[Fallecidos Diarios]])</f>
        <v>0</v>
      </c>
      <c r="K1454" s="75">
        <f t="shared" si="126"/>
        <v>0</v>
      </c>
      <c r="L1454" s="76">
        <f>+IF(CONSOLIDADO[[#This Row],[Codigo Municipio]]=E1453,CONSOLIDADO[[#This Row],[Recuperados Diarios]]+L1453,CONSOLIDADO[[#This Row],[Recuperados Diarios]])</f>
        <v>0</v>
      </c>
      <c r="M1454" s="77" cm="1">
        <f t="array" ref="M1454">+IFERROR(IF(CONSOLIDADO[[#This Row],[Día]]&lt;14,0,INDEX(CONSOLIDADO[Casos Diarios],ROW()-14,1)),0)</f>
        <v>0</v>
      </c>
      <c r="N1454" s="72">
        <f>+IF(CONSOLIDADO[[#This Row],[Clave]]="710143893",1,IF(OR(CONSOLIDADO[[#This Row],[Casos Acumulados]]&gt;0,CONSOLIDADO[[#This Row],[Muertes]]&gt;0),N1453+1,I1454))</f>
        <v>0</v>
      </c>
      <c r="O1454" s="69">
        <f>+IFERROR(VLOOKUP($G1454,TDMuertes!$C$2:$E$534,3,0),0)</f>
        <v>0</v>
      </c>
      <c r="P1454" s="94" t="str">
        <f t="shared" ca="1" si="127"/>
        <v>OFF</v>
      </c>
      <c r="Q1454" s="78">
        <f>+IFERROR(VLOOKUP(CONSOLIDADO[[#This Row],[Codigo Municipio]],TDDia!$A$4:$B$394,2,0),0)</f>
        <v>0</v>
      </c>
    </row>
    <row r="1455" spans="2:17" ht="14.45">
      <c r="B1455">
        <f t="shared" si="124"/>
        <v>8</v>
      </c>
      <c r="C1455" s="69" t="str" cm="1">
        <f t="array" ref="C1455">+INDEX(Table_4[[Departamento]:[Municipio]],FINAL!$B1455,1)</f>
        <v>Atlántida</v>
      </c>
      <c r="D1455" s="69" t="str" cm="1">
        <f t="array" ref="D1455">+INDEX(Table_4[[Departamento]:[Municipio]],FINAL!$B1455,4)</f>
        <v>Arizona</v>
      </c>
      <c r="E1455" s="69" t="str" cm="1">
        <f t="array" ref="E1455">+INDEX(Table_4[[Departamento]:[Municipio]],FINAL!$B1455,3)</f>
        <v>0108</v>
      </c>
      <c r="F1455" s="96">
        <f t="shared" si="123"/>
        <v>43995</v>
      </c>
      <c r="G1455" s="71" t="str">
        <f>+CONSOLIDADO[[#This Row],[Codigo Municipio]]&amp;CONSOLIDADO[[#This Row],[Fecha]]</f>
        <v>010843995</v>
      </c>
      <c r="H1455" s="72">
        <f>+IFERROR(VLOOKUP($G1455,TDAcumula!$C$2:$E$2027,3,0),0)</f>
        <v>0</v>
      </c>
      <c r="I1455" s="73">
        <f t="shared" si="125"/>
        <v>0</v>
      </c>
      <c r="J1455" s="74">
        <f>+IF(CONSOLIDADO[[#This Row],[Codigo Municipio]]=E1454,CONSOLIDADO[[#This Row],[Fallecidos Diarios]]+J1454,CONSOLIDADO[[#This Row],[Fallecidos Diarios]])</f>
        <v>0</v>
      </c>
      <c r="K1455" s="75">
        <f t="shared" si="126"/>
        <v>0</v>
      </c>
      <c r="L1455" s="76">
        <f>+IF(CONSOLIDADO[[#This Row],[Codigo Municipio]]=E1454,CONSOLIDADO[[#This Row],[Recuperados Diarios]]+L1454,CONSOLIDADO[[#This Row],[Recuperados Diarios]])</f>
        <v>0</v>
      </c>
      <c r="M1455" s="77" cm="1">
        <f t="array" ref="M1455">+IFERROR(IF(CONSOLIDADO[[#This Row],[Día]]&lt;14,0,INDEX(CONSOLIDADO[Casos Diarios],ROW()-14,1)),0)</f>
        <v>0</v>
      </c>
      <c r="N1455" s="72">
        <f>+IF(CONSOLIDADO[[#This Row],[Clave]]="710143893",1,IF(OR(CONSOLIDADO[[#This Row],[Casos Acumulados]]&gt;0,CONSOLIDADO[[#This Row],[Muertes]]&gt;0),N1454+1,I1455))</f>
        <v>0</v>
      </c>
      <c r="O1455" s="69">
        <f>+IFERROR(VLOOKUP($G1455,TDMuertes!$C$2:$E$534,3,0),0)</f>
        <v>0</v>
      </c>
      <c r="P1455" s="94" t="str">
        <f t="shared" ca="1" si="127"/>
        <v>OFF</v>
      </c>
      <c r="Q1455" s="78">
        <f>+IFERROR(VLOOKUP(CONSOLIDADO[[#This Row],[Codigo Municipio]],TDDia!$A$4:$B$394,2,0),0)</f>
        <v>0</v>
      </c>
    </row>
    <row r="1456" spans="2:17" ht="14.45">
      <c r="B1456">
        <f t="shared" si="124"/>
        <v>8</v>
      </c>
      <c r="C1456" s="69" t="str" cm="1">
        <f t="array" ref="C1456">+INDEX(Table_4[[Departamento]:[Municipio]],FINAL!$B1456,1)</f>
        <v>Atlántida</v>
      </c>
      <c r="D1456" s="69" t="str" cm="1">
        <f t="array" ref="D1456">+INDEX(Table_4[[Departamento]:[Municipio]],FINAL!$B1456,4)</f>
        <v>Arizona</v>
      </c>
      <c r="E1456" s="69" t="str" cm="1">
        <f t="array" ref="E1456">+INDEX(Table_4[[Departamento]:[Municipio]],FINAL!$B1456,3)</f>
        <v>0108</v>
      </c>
      <c r="F1456" s="96">
        <f t="shared" si="123"/>
        <v>43996</v>
      </c>
      <c r="G1456" s="71" t="str">
        <f>+CONSOLIDADO[[#This Row],[Codigo Municipio]]&amp;CONSOLIDADO[[#This Row],[Fecha]]</f>
        <v>010843996</v>
      </c>
      <c r="H1456" s="72">
        <f>+IFERROR(VLOOKUP($G1456,TDAcumula!$C$2:$E$2027,3,0),0)</f>
        <v>0</v>
      </c>
      <c r="I1456" s="73">
        <f t="shared" si="125"/>
        <v>0</v>
      </c>
      <c r="J1456" s="74">
        <f>+IF(CONSOLIDADO[[#This Row],[Codigo Municipio]]=E1455,CONSOLIDADO[[#This Row],[Fallecidos Diarios]]+J1455,CONSOLIDADO[[#This Row],[Fallecidos Diarios]])</f>
        <v>0</v>
      </c>
      <c r="K1456" s="75">
        <f t="shared" si="126"/>
        <v>0</v>
      </c>
      <c r="L1456" s="76">
        <f>+IF(CONSOLIDADO[[#This Row],[Codigo Municipio]]=E1455,CONSOLIDADO[[#This Row],[Recuperados Diarios]]+L1455,CONSOLIDADO[[#This Row],[Recuperados Diarios]])</f>
        <v>0</v>
      </c>
      <c r="M1456" s="77" cm="1">
        <f t="array" ref="M1456">+IFERROR(IF(CONSOLIDADO[[#This Row],[Día]]&lt;14,0,INDEX(CONSOLIDADO[Casos Diarios],ROW()-14,1)),0)</f>
        <v>0</v>
      </c>
      <c r="N1456" s="72">
        <f>+IF(CONSOLIDADO[[#This Row],[Clave]]="710143893",1,IF(OR(CONSOLIDADO[[#This Row],[Casos Acumulados]]&gt;0,CONSOLIDADO[[#This Row],[Muertes]]&gt;0),N1455+1,I1456))</f>
        <v>0</v>
      </c>
      <c r="O1456" s="69">
        <f>+IFERROR(VLOOKUP($G1456,TDMuertes!$C$2:$E$534,3,0),0)</f>
        <v>0</v>
      </c>
      <c r="P1456" s="94" t="str">
        <f t="shared" ca="1" si="127"/>
        <v>OFF</v>
      </c>
      <c r="Q1456" s="78">
        <f>+IFERROR(VLOOKUP(CONSOLIDADO[[#This Row],[Codigo Municipio]],TDDia!$A$4:$B$394,2,0),0)</f>
        <v>0</v>
      </c>
    </row>
    <row r="1457" spans="2:17" ht="14.45">
      <c r="B1457">
        <f t="shared" si="124"/>
        <v>8</v>
      </c>
      <c r="C1457" s="69" t="str" cm="1">
        <f t="array" ref="C1457">+INDEX(Table_4[[Departamento]:[Municipio]],FINAL!$B1457,1)</f>
        <v>Atlántida</v>
      </c>
      <c r="D1457" s="69" t="str" cm="1">
        <f t="array" ref="D1457">+INDEX(Table_4[[Departamento]:[Municipio]],FINAL!$B1457,4)</f>
        <v>Arizona</v>
      </c>
      <c r="E1457" s="69" t="str" cm="1">
        <f t="array" ref="E1457">+INDEX(Table_4[[Departamento]:[Municipio]],FINAL!$B1457,3)</f>
        <v>0108</v>
      </c>
      <c r="F1457" s="96">
        <f t="shared" si="123"/>
        <v>43997</v>
      </c>
      <c r="G1457" s="71" t="str">
        <f>+CONSOLIDADO[[#This Row],[Codigo Municipio]]&amp;CONSOLIDADO[[#This Row],[Fecha]]</f>
        <v>010843997</v>
      </c>
      <c r="H1457" s="72">
        <f>+IFERROR(VLOOKUP($G1457,TDAcumula!$C$2:$E$2027,3,0),0)</f>
        <v>0</v>
      </c>
      <c r="I1457" s="73">
        <f t="shared" si="125"/>
        <v>0</v>
      </c>
      <c r="J1457" s="74">
        <f>+IF(CONSOLIDADO[[#This Row],[Codigo Municipio]]=E1456,CONSOLIDADO[[#This Row],[Fallecidos Diarios]]+J1456,CONSOLIDADO[[#This Row],[Fallecidos Diarios]])</f>
        <v>0</v>
      </c>
      <c r="K1457" s="75">
        <f t="shared" si="126"/>
        <v>0</v>
      </c>
      <c r="L1457" s="76">
        <f>+IF(CONSOLIDADO[[#This Row],[Codigo Municipio]]=E1456,CONSOLIDADO[[#This Row],[Recuperados Diarios]]+L1456,CONSOLIDADO[[#This Row],[Recuperados Diarios]])</f>
        <v>0</v>
      </c>
      <c r="M1457" s="77" cm="1">
        <f t="array" ref="M1457">+IFERROR(IF(CONSOLIDADO[[#This Row],[Día]]&lt;14,0,INDEX(CONSOLIDADO[Casos Diarios],ROW()-14,1)),0)</f>
        <v>0</v>
      </c>
      <c r="N1457" s="72">
        <f>+IF(CONSOLIDADO[[#This Row],[Clave]]="710143893",1,IF(OR(CONSOLIDADO[[#This Row],[Casos Acumulados]]&gt;0,CONSOLIDADO[[#This Row],[Muertes]]&gt;0),N1456+1,I1457))</f>
        <v>0</v>
      </c>
      <c r="O1457" s="69">
        <f>+IFERROR(VLOOKUP($G1457,TDMuertes!$C$2:$E$534,3,0),0)</f>
        <v>0</v>
      </c>
      <c r="P1457" s="94" t="str">
        <f t="shared" ca="1" si="127"/>
        <v>OFF</v>
      </c>
      <c r="Q1457" s="78">
        <f>+IFERROR(VLOOKUP(CONSOLIDADO[[#This Row],[Codigo Municipio]],TDDia!$A$4:$B$394,2,0),0)</f>
        <v>0</v>
      </c>
    </row>
    <row r="1458" spans="2:17" ht="14.45">
      <c r="B1458">
        <f t="shared" si="124"/>
        <v>8</v>
      </c>
      <c r="C1458" s="69" t="str" cm="1">
        <f t="array" ref="C1458">+INDEX(Table_4[[Departamento]:[Municipio]],FINAL!$B1458,1)</f>
        <v>Atlántida</v>
      </c>
      <c r="D1458" s="69" t="str" cm="1">
        <f t="array" ref="D1458">+INDEX(Table_4[[Departamento]:[Municipio]],FINAL!$B1458,4)</f>
        <v>Arizona</v>
      </c>
      <c r="E1458" s="69" t="str" cm="1">
        <f t="array" ref="E1458">+INDEX(Table_4[[Departamento]:[Municipio]],FINAL!$B1458,3)</f>
        <v>0108</v>
      </c>
      <c r="F1458" s="96">
        <f t="shared" si="123"/>
        <v>43998</v>
      </c>
      <c r="G1458" s="71" t="str">
        <f>+CONSOLIDADO[[#This Row],[Codigo Municipio]]&amp;CONSOLIDADO[[#This Row],[Fecha]]</f>
        <v>010843998</v>
      </c>
      <c r="H1458" s="72">
        <f>+IFERROR(VLOOKUP($G1458,TDAcumula!$C$2:$E$2027,3,0),0)</f>
        <v>0</v>
      </c>
      <c r="I1458" s="73">
        <f t="shared" si="125"/>
        <v>0</v>
      </c>
      <c r="J1458" s="74">
        <f>+IF(CONSOLIDADO[[#This Row],[Codigo Municipio]]=E1457,CONSOLIDADO[[#This Row],[Fallecidos Diarios]]+J1457,CONSOLIDADO[[#This Row],[Fallecidos Diarios]])</f>
        <v>0</v>
      </c>
      <c r="K1458" s="75">
        <f t="shared" si="126"/>
        <v>0</v>
      </c>
      <c r="L1458" s="76">
        <f>+IF(CONSOLIDADO[[#This Row],[Codigo Municipio]]=E1457,CONSOLIDADO[[#This Row],[Recuperados Diarios]]+L1457,CONSOLIDADO[[#This Row],[Recuperados Diarios]])</f>
        <v>0</v>
      </c>
      <c r="M1458" s="77" cm="1">
        <f t="array" ref="M1458">+IFERROR(IF(CONSOLIDADO[[#This Row],[Día]]&lt;14,0,INDEX(CONSOLIDADO[Casos Diarios],ROW()-14,1)),0)</f>
        <v>0</v>
      </c>
      <c r="N1458" s="72">
        <f>+IF(CONSOLIDADO[[#This Row],[Clave]]="710143893",1,IF(OR(CONSOLIDADO[[#This Row],[Casos Acumulados]]&gt;0,CONSOLIDADO[[#This Row],[Muertes]]&gt;0),N1457+1,I1458))</f>
        <v>0</v>
      </c>
      <c r="O1458" s="69">
        <f>+IFERROR(VLOOKUP($G1458,TDMuertes!$C$2:$E$534,3,0),0)</f>
        <v>0</v>
      </c>
      <c r="P1458" s="94" t="str">
        <f t="shared" ca="1" si="127"/>
        <v>OFF</v>
      </c>
      <c r="Q1458" s="78">
        <f>+IFERROR(VLOOKUP(CONSOLIDADO[[#This Row],[Codigo Municipio]],TDDia!$A$4:$B$394,2,0),0)</f>
        <v>0</v>
      </c>
    </row>
    <row r="1459" spans="2:17" ht="14.45">
      <c r="B1459">
        <f t="shared" si="124"/>
        <v>8</v>
      </c>
      <c r="C1459" s="69" t="str" cm="1">
        <f t="array" ref="C1459">+INDEX(Table_4[[Departamento]:[Municipio]],FINAL!$B1459,1)</f>
        <v>Atlántida</v>
      </c>
      <c r="D1459" s="69" t="str" cm="1">
        <f t="array" ref="D1459">+INDEX(Table_4[[Departamento]:[Municipio]],FINAL!$B1459,4)</f>
        <v>Arizona</v>
      </c>
      <c r="E1459" s="69" t="str" cm="1">
        <f t="array" ref="E1459">+INDEX(Table_4[[Departamento]:[Municipio]],FINAL!$B1459,3)</f>
        <v>0108</v>
      </c>
      <c r="F1459" s="96">
        <f t="shared" si="123"/>
        <v>43999</v>
      </c>
      <c r="G1459" s="71" t="str">
        <f>+CONSOLIDADO[[#This Row],[Codigo Municipio]]&amp;CONSOLIDADO[[#This Row],[Fecha]]</f>
        <v>010843999</v>
      </c>
      <c r="H1459" s="72">
        <f>+IFERROR(VLOOKUP($G1459,TDAcumula!$C$2:$E$2027,3,0),0)</f>
        <v>0</v>
      </c>
      <c r="I1459" s="73">
        <f t="shared" si="125"/>
        <v>0</v>
      </c>
      <c r="J1459" s="74">
        <f>+IF(CONSOLIDADO[[#This Row],[Codigo Municipio]]=E1458,CONSOLIDADO[[#This Row],[Fallecidos Diarios]]+J1458,CONSOLIDADO[[#This Row],[Fallecidos Diarios]])</f>
        <v>0</v>
      </c>
      <c r="K1459" s="75">
        <f t="shared" si="126"/>
        <v>0</v>
      </c>
      <c r="L1459" s="76">
        <f>+IF(CONSOLIDADO[[#This Row],[Codigo Municipio]]=E1458,CONSOLIDADO[[#This Row],[Recuperados Diarios]]+L1458,CONSOLIDADO[[#This Row],[Recuperados Diarios]])</f>
        <v>0</v>
      </c>
      <c r="M1459" s="77" cm="1">
        <f t="array" ref="M1459">+IFERROR(IF(CONSOLIDADO[[#This Row],[Día]]&lt;14,0,INDEX(CONSOLIDADO[Casos Diarios],ROW()-14,1)),0)</f>
        <v>0</v>
      </c>
      <c r="N1459" s="72">
        <f>+IF(CONSOLIDADO[[#This Row],[Clave]]="710143893",1,IF(OR(CONSOLIDADO[[#This Row],[Casos Acumulados]]&gt;0,CONSOLIDADO[[#This Row],[Muertes]]&gt;0),N1458+1,I1459))</f>
        <v>0</v>
      </c>
      <c r="O1459" s="69">
        <f>+IFERROR(VLOOKUP($G1459,TDMuertes!$C$2:$E$534,3,0),0)</f>
        <v>0</v>
      </c>
      <c r="P1459" s="94" t="str">
        <f t="shared" ca="1" si="127"/>
        <v>OFF</v>
      </c>
      <c r="Q1459" s="78">
        <f>+IFERROR(VLOOKUP(CONSOLIDADO[[#This Row],[Codigo Municipio]],TDDia!$A$4:$B$394,2,0),0)</f>
        <v>0</v>
      </c>
    </row>
    <row r="1460" spans="2:17" ht="14.45">
      <c r="B1460">
        <f t="shared" si="124"/>
        <v>8</v>
      </c>
      <c r="C1460" s="69" t="str" cm="1">
        <f t="array" ref="C1460">+INDEX(Table_4[[Departamento]:[Municipio]],FINAL!$B1460,1)</f>
        <v>Atlántida</v>
      </c>
      <c r="D1460" s="69" t="str" cm="1">
        <f t="array" ref="D1460">+INDEX(Table_4[[Departamento]:[Municipio]],FINAL!$B1460,4)</f>
        <v>Arizona</v>
      </c>
      <c r="E1460" s="69" t="str" cm="1">
        <f t="array" ref="E1460">+INDEX(Table_4[[Departamento]:[Municipio]],FINAL!$B1460,3)</f>
        <v>0108</v>
      </c>
      <c r="F1460" s="96">
        <f t="shared" si="123"/>
        <v>44000</v>
      </c>
      <c r="G1460" s="71" t="str">
        <f>+CONSOLIDADO[[#This Row],[Codigo Municipio]]&amp;CONSOLIDADO[[#This Row],[Fecha]]</f>
        <v>010844000</v>
      </c>
      <c r="H1460" s="72">
        <f>+IFERROR(VLOOKUP($G1460,TDAcumula!$C$2:$E$2027,3,0),0)</f>
        <v>0</v>
      </c>
      <c r="I1460" s="73">
        <f t="shared" si="125"/>
        <v>0</v>
      </c>
      <c r="J1460" s="74">
        <f>+IF(CONSOLIDADO[[#This Row],[Codigo Municipio]]=E1459,CONSOLIDADO[[#This Row],[Fallecidos Diarios]]+J1459,CONSOLIDADO[[#This Row],[Fallecidos Diarios]])</f>
        <v>0</v>
      </c>
      <c r="K1460" s="75">
        <f t="shared" si="126"/>
        <v>0</v>
      </c>
      <c r="L1460" s="76">
        <f>+IF(CONSOLIDADO[[#This Row],[Codigo Municipio]]=E1459,CONSOLIDADO[[#This Row],[Recuperados Diarios]]+L1459,CONSOLIDADO[[#This Row],[Recuperados Diarios]])</f>
        <v>0</v>
      </c>
      <c r="M1460" s="77" cm="1">
        <f t="array" ref="M1460">+IFERROR(IF(CONSOLIDADO[[#This Row],[Día]]&lt;14,0,INDEX(CONSOLIDADO[Casos Diarios],ROW()-14,1)),0)</f>
        <v>0</v>
      </c>
      <c r="N1460" s="72">
        <f>+IF(CONSOLIDADO[[#This Row],[Clave]]="710143893",1,IF(OR(CONSOLIDADO[[#This Row],[Casos Acumulados]]&gt;0,CONSOLIDADO[[#This Row],[Muertes]]&gt;0),N1459+1,I1460))</f>
        <v>0</v>
      </c>
      <c r="O1460" s="69">
        <f>+IFERROR(VLOOKUP($G1460,TDMuertes!$C$2:$E$534,3,0),0)</f>
        <v>0</v>
      </c>
      <c r="P1460" s="94" t="str">
        <f t="shared" ca="1" si="127"/>
        <v>OFF</v>
      </c>
      <c r="Q1460" s="78">
        <f>+IFERROR(VLOOKUP(CONSOLIDADO[[#This Row],[Codigo Municipio]],TDDia!$A$4:$B$394,2,0),0)</f>
        <v>0</v>
      </c>
    </row>
    <row r="1461" spans="2:17" ht="14.45">
      <c r="B1461">
        <f t="shared" si="124"/>
        <v>8</v>
      </c>
      <c r="C1461" s="69" t="str" cm="1">
        <f t="array" ref="C1461">+INDEX(Table_4[[Departamento]:[Municipio]],FINAL!$B1461,1)</f>
        <v>Atlántida</v>
      </c>
      <c r="D1461" s="69" t="str" cm="1">
        <f t="array" ref="D1461">+INDEX(Table_4[[Departamento]:[Municipio]],FINAL!$B1461,4)</f>
        <v>Arizona</v>
      </c>
      <c r="E1461" s="69" t="str" cm="1">
        <f t="array" ref="E1461">+INDEX(Table_4[[Departamento]:[Municipio]],FINAL!$B1461,3)</f>
        <v>0108</v>
      </c>
      <c r="F1461" s="96">
        <f t="shared" si="123"/>
        <v>44001</v>
      </c>
      <c r="G1461" s="71" t="str">
        <f>+CONSOLIDADO[[#This Row],[Codigo Municipio]]&amp;CONSOLIDADO[[#This Row],[Fecha]]</f>
        <v>010844001</v>
      </c>
      <c r="H1461" s="72">
        <f>+IFERROR(VLOOKUP($G1461,TDAcumula!$C$2:$E$2027,3,0),0)</f>
        <v>0</v>
      </c>
      <c r="I1461" s="73">
        <f t="shared" si="125"/>
        <v>0</v>
      </c>
      <c r="J1461" s="74">
        <f>+IF(CONSOLIDADO[[#This Row],[Codigo Municipio]]=E1460,CONSOLIDADO[[#This Row],[Fallecidos Diarios]]+J1460,CONSOLIDADO[[#This Row],[Fallecidos Diarios]])</f>
        <v>0</v>
      </c>
      <c r="K1461" s="75">
        <f t="shared" si="126"/>
        <v>0</v>
      </c>
      <c r="L1461" s="76">
        <f>+IF(CONSOLIDADO[[#This Row],[Codigo Municipio]]=E1460,CONSOLIDADO[[#This Row],[Recuperados Diarios]]+L1460,CONSOLIDADO[[#This Row],[Recuperados Diarios]])</f>
        <v>0</v>
      </c>
      <c r="M1461" s="77" cm="1">
        <f t="array" ref="M1461">+IFERROR(IF(CONSOLIDADO[[#This Row],[Día]]&lt;14,0,INDEX(CONSOLIDADO[Casos Diarios],ROW()-14,1)),0)</f>
        <v>0</v>
      </c>
      <c r="N1461" s="72">
        <f>+IF(CONSOLIDADO[[#This Row],[Clave]]="710143893",1,IF(OR(CONSOLIDADO[[#This Row],[Casos Acumulados]]&gt;0,CONSOLIDADO[[#This Row],[Muertes]]&gt;0),N1460+1,I1461))</f>
        <v>0</v>
      </c>
      <c r="O1461" s="69">
        <f>+IFERROR(VLOOKUP($G1461,TDMuertes!$C$2:$E$534,3,0),0)</f>
        <v>0</v>
      </c>
      <c r="P1461" s="94" t="str">
        <f t="shared" ca="1" si="127"/>
        <v>OFF</v>
      </c>
      <c r="Q1461" s="78">
        <f>+IFERROR(VLOOKUP(CONSOLIDADO[[#This Row],[Codigo Municipio]],TDDia!$A$4:$B$394,2,0),0)</f>
        <v>0</v>
      </c>
    </row>
    <row r="1462" spans="2:17" ht="14.45">
      <c r="B1462">
        <f t="shared" si="124"/>
        <v>8</v>
      </c>
      <c r="C1462" s="69" t="str" cm="1">
        <f t="array" ref="C1462">+INDEX(Table_4[[Departamento]:[Municipio]],FINAL!$B1462,1)</f>
        <v>Atlántida</v>
      </c>
      <c r="D1462" s="69" t="str" cm="1">
        <f t="array" ref="D1462">+INDEX(Table_4[[Departamento]:[Municipio]],FINAL!$B1462,4)</f>
        <v>Arizona</v>
      </c>
      <c r="E1462" s="69" t="str" cm="1">
        <f t="array" ref="E1462">+INDEX(Table_4[[Departamento]:[Municipio]],FINAL!$B1462,3)</f>
        <v>0108</v>
      </c>
      <c r="F1462" s="96">
        <f t="shared" si="123"/>
        <v>44002</v>
      </c>
      <c r="G1462" s="71" t="str">
        <f>+CONSOLIDADO[[#This Row],[Codigo Municipio]]&amp;CONSOLIDADO[[#This Row],[Fecha]]</f>
        <v>010844002</v>
      </c>
      <c r="H1462" s="72">
        <f>+IFERROR(VLOOKUP($G1462,TDAcumula!$C$2:$E$2027,3,0),0)</f>
        <v>0</v>
      </c>
      <c r="I1462" s="73">
        <f t="shared" si="125"/>
        <v>0</v>
      </c>
      <c r="J1462" s="74">
        <f>+IF(CONSOLIDADO[[#This Row],[Codigo Municipio]]=E1461,CONSOLIDADO[[#This Row],[Fallecidos Diarios]]+J1461,CONSOLIDADO[[#This Row],[Fallecidos Diarios]])</f>
        <v>0</v>
      </c>
      <c r="K1462" s="75">
        <f t="shared" si="126"/>
        <v>0</v>
      </c>
      <c r="L1462" s="76">
        <f>+IF(CONSOLIDADO[[#This Row],[Codigo Municipio]]=E1461,CONSOLIDADO[[#This Row],[Recuperados Diarios]]+L1461,CONSOLIDADO[[#This Row],[Recuperados Diarios]])</f>
        <v>0</v>
      </c>
      <c r="M1462" s="77" cm="1">
        <f t="array" ref="M1462">+IFERROR(IF(CONSOLIDADO[[#This Row],[Día]]&lt;14,0,INDEX(CONSOLIDADO[Casos Diarios],ROW()-14,1)),0)</f>
        <v>0</v>
      </c>
      <c r="N1462" s="72">
        <f>+IF(CONSOLIDADO[[#This Row],[Clave]]="710143893",1,IF(OR(CONSOLIDADO[[#This Row],[Casos Acumulados]]&gt;0,CONSOLIDADO[[#This Row],[Muertes]]&gt;0),N1461+1,I1462))</f>
        <v>0</v>
      </c>
      <c r="O1462" s="69">
        <f>+IFERROR(VLOOKUP($G1462,TDMuertes!$C$2:$E$534,3,0),0)</f>
        <v>0</v>
      </c>
      <c r="P1462" s="94" t="str">
        <f t="shared" ca="1" si="127"/>
        <v>OFF</v>
      </c>
      <c r="Q1462" s="78">
        <f>+IFERROR(VLOOKUP(CONSOLIDADO[[#This Row],[Codigo Municipio]],TDDia!$A$4:$B$394,2,0),0)</f>
        <v>0</v>
      </c>
    </row>
    <row r="1463" spans="2:17" ht="14.45">
      <c r="B1463">
        <f t="shared" si="124"/>
        <v>8</v>
      </c>
      <c r="C1463" s="69" t="str" cm="1">
        <f t="array" ref="C1463">+INDEX(Table_4[[Departamento]:[Municipio]],FINAL!$B1463,1)</f>
        <v>Atlántida</v>
      </c>
      <c r="D1463" s="69" t="str" cm="1">
        <f t="array" ref="D1463">+INDEX(Table_4[[Departamento]:[Municipio]],FINAL!$B1463,4)</f>
        <v>Arizona</v>
      </c>
      <c r="E1463" s="69" t="str" cm="1">
        <f t="array" ref="E1463">+INDEX(Table_4[[Departamento]:[Municipio]],FINAL!$B1463,3)</f>
        <v>0108</v>
      </c>
      <c r="F1463" s="96">
        <f t="shared" si="123"/>
        <v>44003</v>
      </c>
      <c r="G1463" s="71" t="str">
        <f>+CONSOLIDADO[[#This Row],[Codigo Municipio]]&amp;CONSOLIDADO[[#This Row],[Fecha]]</f>
        <v>010844003</v>
      </c>
      <c r="H1463" s="72">
        <f>+IFERROR(VLOOKUP($G1463,TDAcumula!$C$2:$E$2027,3,0),0)</f>
        <v>0</v>
      </c>
      <c r="I1463" s="73">
        <f t="shared" si="125"/>
        <v>0</v>
      </c>
      <c r="J1463" s="74">
        <f>+IF(CONSOLIDADO[[#This Row],[Codigo Municipio]]=E1462,CONSOLIDADO[[#This Row],[Fallecidos Diarios]]+J1462,CONSOLIDADO[[#This Row],[Fallecidos Diarios]])</f>
        <v>0</v>
      </c>
      <c r="K1463" s="75">
        <f t="shared" si="126"/>
        <v>0</v>
      </c>
      <c r="L1463" s="76">
        <f>+IF(CONSOLIDADO[[#This Row],[Codigo Municipio]]=E1462,CONSOLIDADO[[#This Row],[Recuperados Diarios]]+L1462,CONSOLIDADO[[#This Row],[Recuperados Diarios]])</f>
        <v>0</v>
      </c>
      <c r="M1463" s="77" cm="1">
        <f t="array" ref="M1463">+IFERROR(IF(CONSOLIDADO[[#This Row],[Día]]&lt;14,0,INDEX(CONSOLIDADO[Casos Diarios],ROW()-14,1)),0)</f>
        <v>0</v>
      </c>
      <c r="N1463" s="72">
        <f>+IF(CONSOLIDADO[[#This Row],[Clave]]="710143893",1,IF(OR(CONSOLIDADO[[#This Row],[Casos Acumulados]]&gt;0,CONSOLIDADO[[#This Row],[Muertes]]&gt;0),N1462+1,I1463))</f>
        <v>0</v>
      </c>
      <c r="O1463" s="69">
        <f>+IFERROR(VLOOKUP($G1463,TDMuertes!$C$2:$E$534,3,0),0)</f>
        <v>0</v>
      </c>
      <c r="P1463" s="94" t="str">
        <f t="shared" ca="1" si="127"/>
        <v>OFF</v>
      </c>
      <c r="Q1463" s="78">
        <f>+IFERROR(VLOOKUP(CONSOLIDADO[[#This Row],[Codigo Municipio]],TDDia!$A$4:$B$394,2,0),0)</f>
        <v>0</v>
      </c>
    </row>
    <row r="1464" spans="2:17" ht="14.45">
      <c r="B1464">
        <f t="shared" si="124"/>
        <v>8</v>
      </c>
      <c r="C1464" s="69" t="str" cm="1">
        <f t="array" ref="C1464">+INDEX(Table_4[[Departamento]:[Municipio]],FINAL!$B1464,1)</f>
        <v>Atlántida</v>
      </c>
      <c r="D1464" s="69" t="str" cm="1">
        <f t="array" ref="D1464">+INDEX(Table_4[[Departamento]:[Municipio]],FINAL!$B1464,4)</f>
        <v>Arizona</v>
      </c>
      <c r="E1464" s="69" t="str" cm="1">
        <f t="array" ref="E1464">+INDEX(Table_4[[Departamento]:[Municipio]],FINAL!$B1464,3)</f>
        <v>0108</v>
      </c>
      <c r="F1464" s="96">
        <f t="shared" si="123"/>
        <v>44004</v>
      </c>
      <c r="G1464" s="71" t="str">
        <f>+CONSOLIDADO[[#This Row],[Codigo Municipio]]&amp;CONSOLIDADO[[#This Row],[Fecha]]</f>
        <v>010844004</v>
      </c>
      <c r="H1464" s="72">
        <f>+IFERROR(VLOOKUP($G1464,TDAcumula!$C$2:$E$2027,3,0),0)</f>
        <v>0</v>
      </c>
      <c r="I1464" s="73">
        <f t="shared" si="125"/>
        <v>0</v>
      </c>
      <c r="J1464" s="74">
        <f>+IF(CONSOLIDADO[[#This Row],[Codigo Municipio]]=E1463,CONSOLIDADO[[#This Row],[Fallecidos Diarios]]+J1463,CONSOLIDADO[[#This Row],[Fallecidos Diarios]])</f>
        <v>0</v>
      </c>
      <c r="K1464" s="75">
        <f t="shared" si="126"/>
        <v>0</v>
      </c>
      <c r="L1464" s="76">
        <f>+IF(CONSOLIDADO[[#This Row],[Codigo Municipio]]=E1463,CONSOLIDADO[[#This Row],[Recuperados Diarios]]+L1463,CONSOLIDADO[[#This Row],[Recuperados Diarios]])</f>
        <v>0</v>
      </c>
      <c r="M1464" s="77" cm="1">
        <f t="array" ref="M1464">+IFERROR(IF(CONSOLIDADO[[#This Row],[Día]]&lt;14,0,INDEX(CONSOLIDADO[Casos Diarios],ROW()-14,1)),0)</f>
        <v>0</v>
      </c>
      <c r="N1464" s="72">
        <f>+IF(CONSOLIDADO[[#This Row],[Clave]]="710143893",1,IF(OR(CONSOLIDADO[[#This Row],[Casos Acumulados]]&gt;0,CONSOLIDADO[[#This Row],[Muertes]]&gt;0),N1463+1,I1464))</f>
        <v>0</v>
      </c>
      <c r="O1464" s="69">
        <f>+IFERROR(VLOOKUP($G1464,TDMuertes!$C$2:$E$534,3,0),0)</f>
        <v>0</v>
      </c>
      <c r="P1464" s="94" t="str">
        <f t="shared" ca="1" si="127"/>
        <v>OFF</v>
      </c>
      <c r="Q1464" s="78">
        <f>+IFERROR(VLOOKUP(CONSOLIDADO[[#This Row],[Codigo Municipio]],TDDia!$A$4:$B$394,2,0),0)</f>
        <v>0</v>
      </c>
    </row>
    <row r="1465" spans="2:17" ht="14.45">
      <c r="B1465">
        <f t="shared" si="124"/>
        <v>8</v>
      </c>
      <c r="C1465" s="69" t="str" cm="1">
        <f t="array" ref="C1465">+INDEX(Table_4[[Departamento]:[Municipio]],FINAL!$B1465,1)</f>
        <v>Atlántida</v>
      </c>
      <c r="D1465" s="69" t="str" cm="1">
        <f t="array" ref="D1465">+INDEX(Table_4[[Departamento]:[Municipio]],FINAL!$B1465,4)</f>
        <v>Arizona</v>
      </c>
      <c r="E1465" s="69" t="str" cm="1">
        <f t="array" ref="E1465">+INDEX(Table_4[[Departamento]:[Municipio]],FINAL!$B1465,3)</f>
        <v>0108</v>
      </c>
      <c r="F1465" s="96">
        <f t="shared" si="123"/>
        <v>44005</v>
      </c>
      <c r="G1465" s="71" t="str">
        <f>+CONSOLIDADO[[#This Row],[Codigo Municipio]]&amp;CONSOLIDADO[[#This Row],[Fecha]]</f>
        <v>010844005</v>
      </c>
      <c r="H1465" s="72">
        <f>+IFERROR(VLOOKUP($G1465,TDAcumula!$C$2:$E$2027,3,0),0)</f>
        <v>0</v>
      </c>
      <c r="I1465" s="73">
        <f t="shared" si="125"/>
        <v>0</v>
      </c>
      <c r="J1465" s="74">
        <f>+IF(CONSOLIDADO[[#This Row],[Codigo Municipio]]=E1464,CONSOLIDADO[[#This Row],[Fallecidos Diarios]]+J1464,CONSOLIDADO[[#This Row],[Fallecidos Diarios]])</f>
        <v>0</v>
      </c>
      <c r="K1465" s="75">
        <f t="shared" si="126"/>
        <v>0</v>
      </c>
      <c r="L1465" s="76">
        <f>+IF(CONSOLIDADO[[#This Row],[Codigo Municipio]]=E1464,CONSOLIDADO[[#This Row],[Recuperados Diarios]]+L1464,CONSOLIDADO[[#This Row],[Recuperados Diarios]])</f>
        <v>0</v>
      </c>
      <c r="M1465" s="77" cm="1">
        <f t="array" ref="M1465">+IFERROR(IF(CONSOLIDADO[[#This Row],[Día]]&lt;14,0,INDEX(CONSOLIDADO[Casos Diarios],ROW()-14,1)),0)</f>
        <v>0</v>
      </c>
      <c r="N1465" s="72">
        <f>+IF(CONSOLIDADO[[#This Row],[Clave]]="710143893",1,IF(OR(CONSOLIDADO[[#This Row],[Casos Acumulados]]&gt;0,CONSOLIDADO[[#This Row],[Muertes]]&gt;0),N1464+1,I1465))</f>
        <v>0</v>
      </c>
      <c r="O1465" s="69">
        <f>+IFERROR(VLOOKUP($G1465,TDMuertes!$C$2:$E$534,3,0),0)</f>
        <v>0</v>
      </c>
      <c r="P1465" s="94" t="str">
        <f t="shared" ca="1" si="127"/>
        <v>OFF</v>
      </c>
      <c r="Q1465" s="78">
        <f>+IFERROR(VLOOKUP(CONSOLIDADO[[#This Row],[Codigo Municipio]],TDDia!$A$4:$B$394,2,0),0)</f>
        <v>0</v>
      </c>
    </row>
    <row r="1466" spans="2:17" ht="14.45">
      <c r="B1466">
        <f t="shared" si="124"/>
        <v>8</v>
      </c>
      <c r="C1466" s="69" t="str" cm="1">
        <f t="array" ref="C1466">+INDEX(Table_4[[Departamento]:[Municipio]],FINAL!$B1466,1)</f>
        <v>Atlántida</v>
      </c>
      <c r="D1466" s="69" t="str" cm="1">
        <f t="array" ref="D1466">+INDEX(Table_4[[Departamento]:[Municipio]],FINAL!$B1466,4)</f>
        <v>Arizona</v>
      </c>
      <c r="E1466" s="69" t="str" cm="1">
        <f t="array" ref="E1466">+INDEX(Table_4[[Departamento]:[Municipio]],FINAL!$B1466,3)</f>
        <v>0108</v>
      </c>
      <c r="F1466" s="96">
        <f t="shared" si="123"/>
        <v>44006</v>
      </c>
      <c r="G1466" s="71" t="str">
        <f>+CONSOLIDADO[[#This Row],[Codigo Municipio]]&amp;CONSOLIDADO[[#This Row],[Fecha]]</f>
        <v>010844006</v>
      </c>
      <c r="H1466" s="72">
        <f>+IFERROR(VLOOKUP($G1466,TDAcumula!$C$2:$E$2027,3,0),0)</f>
        <v>0</v>
      </c>
      <c r="I1466" s="73">
        <f t="shared" si="125"/>
        <v>0</v>
      </c>
      <c r="J1466" s="74">
        <f>+IF(CONSOLIDADO[[#This Row],[Codigo Municipio]]=E1465,CONSOLIDADO[[#This Row],[Fallecidos Diarios]]+J1465,CONSOLIDADO[[#This Row],[Fallecidos Diarios]])</f>
        <v>0</v>
      </c>
      <c r="K1466" s="75">
        <f t="shared" si="126"/>
        <v>0</v>
      </c>
      <c r="L1466" s="76">
        <f>+IF(CONSOLIDADO[[#This Row],[Codigo Municipio]]=E1465,CONSOLIDADO[[#This Row],[Recuperados Diarios]]+L1465,CONSOLIDADO[[#This Row],[Recuperados Diarios]])</f>
        <v>0</v>
      </c>
      <c r="M1466" s="77" cm="1">
        <f t="array" ref="M1466">+IFERROR(IF(CONSOLIDADO[[#This Row],[Día]]&lt;14,0,INDEX(CONSOLIDADO[Casos Diarios],ROW()-14,1)),0)</f>
        <v>0</v>
      </c>
      <c r="N1466" s="72">
        <f>+IF(CONSOLIDADO[[#This Row],[Clave]]="710143893",1,IF(OR(CONSOLIDADO[[#This Row],[Casos Acumulados]]&gt;0,CONSOLIDADO[[#This Row],[Muertes]]&gt;0),N1465+1,I1466))</f>
        <v>0</v>
      </c>
      <c r="O1466" s="69">
        <f>+IFERROR(VLOOKUP($G1466,TDMuertes!$C$2:$E$534,3,0),0)</f>
        <v>0</v>
      </c>
      <c r="P1466" s="94" t="str">
        <f t="shared" ca="1" si="127"/>
        <v>OFF</v>
      </c>
      <c r="Q1466" s="78">
        <f>+IFERROR(VLOOKUP(CONSOLIDADO[[#This Row],[Codigo Municipio]],TDDia!$A$4:$B$394,2,0),0)</f>
        <v>0</v>
      </c>
    </row>
    <row r="1467" spans="2:17" ht="14.45">
      <c r="B1467">
        <f t="shared" si="124"/>
        <v>8</v>
      </c>
      <c r="C1467" s="69" t="str" cm="1">
        <f t="array" ref="C1467">+INDEX(Table_4[[Departamento]:[Municipio]],FINAL!$B1467,1)</f>
        <v>Atlántida</v>
      </c>
      <c r="D1467" s="69" t="str" cm="1">
        <f t="array" ref="D1467">+INDEX(Table_4[[Departamento]:[Municipio]],FINAL!$B1467,4)</f>
        <v>Arizona</v>
      </c>
      <c r="E1467" s="69" t="str" cm="1">
        <f t="array" ref="E1467">+INDEX(Table_4[[Departamento]:[Municipio]],FINAL!$B1467,3)</f>
        <v>0108</v>
      </c>
      <c r="F1467" s="96">
        <f t="shared" si="123"/>
        <v>44007</v>
      </c>
      <c r="G1467" s="71" t="str">
        <f>+CONSOLIDADO[[#This Row],[Codigo Municipio]]&amp;CONSOLIDADO[[#This Row],[Fecha]]</f>
        <v>010844007</v>
      </c>
      <c r="H1467" s="72">
        <f>+IFERROR(VLOOKUP($G1467,TDAcumula!$C$2:$E$2027,3,0),0)</f>
        <v>0</v>
      </c>
      <c r="I1467" s="73">
        <f t="shared" si="125"/>
        <v>0</v>
      </c>
      <c r="J1467" s="74">
        <f>+IF(CONSOLIDADO[[#This Row],[Codigo Municipio]]=E1466,CONSOLIDADO[[#This Row],[Fallecidos Diarios]]+J1466,CONSOLIDADO[[#This Row],[Fallecidos Diarios]])</f>
        <v>0</v>
      </c>
      <c r="K1467" s="75">
        <f t="shared" si="126"/>
        <v>0</v>
      </c>
      <c r="L1467" s="76">
        <f>+IF(CONSOLIDADO[[#This Row],[Codigo Municipio]]=E1466,CONSOLIDADO[[#This Row],[Recuperados Diarios]]+L1466,CONSOLIDADO[[#This Row],[Recuperados Diarios]])</f>
        <v>0</v>
      </c>
      <c r="M1467" s="77" cm="1">
        <f t="array" ref="M1467">+IFERROR(IF(CONSOLIDADO[[#This Row],[Día]]&lt;14,0,INDEX(CONSOLIDADO[Casos Diarios],ROW()-14,1)),0)</f>
        <v>0</v>
      </c>
      <c r="N1467" s="72">
        <f>+IF(CONSOLIDADO[[#This Row],[Clave]]="710143893",1,IF(OR(CONSOLIDADO[[#This Row],[Casos Acumulados]]&gt;0,CONSOLIDADO[[#This Row],[Muertes]]&gt;0),N1466+1,I1467))</f>
        <v>0</v>
      </c>
      <c r="O1467" s="69">
        <f>+IFERROR(VLOOKUP($G1467,TDMuertes!$C$2:$E$534,3,0),0)</f>
        <v>0</v>
      </c>
      <c r="P1467" s="94" t="str">
        <f t="shared" ca="1" si="127"/>
        <v>OFF</v>
      </c>
      <c r="Q1467" s="78">
        <f>+IFERROR(VLOOKUP(CONSOLIDADO[[#This Row],[Codigo Municipio]],TDDia!$A$4:$B$394,2,0),0)</f>
        <v>0</v>
      </c>
    </row>
    <row r="1468" spans="2:17" ht="14.45">
      <c r="B1468">
        <f t="shared" si="124"/>
        <v>8</v>
      </c>
      <c r="C1468" s="69" t="str" cm="1">
        <f t="array" ref="C1468">+INDEX(Table_4[[Departamento]:[Municipio]],FINAL!$B1468,1)</f>
        <v>Atlántida</v>
      </c>
      <c r="D1468" s="69" t="str" cm="1">
        <f t="array" ref="D1468">+INDEX(Table_4[[Departamento]:[Municipio]],FINAL!$B1468,4)</f>
        <v>Arizona</v>
      </c>
      <c r="E1468" s="69" t="str" cm="1">
        <f t="array" ref="E1468">+INDEX(Table_4[[Departamento]:[Municipio]],FINAL!$B1468,3)</f>
        <v>0108</v>
      </c>
      <c r="F1468" s="96">
        <f t="shared" si="123"/>
        <v>44008</v>
      </c>
      <c r="G1468" s="71" t="str">
        <f>+CONSOLIDADO[[#This Row],[Codigo Municipio]]&amp;CONSOLIDADO[[#This Row],[Fecha]]</f>
        <v>010844008</v>
      </c>
      <c r="H1468" s="72">
        <f>+IFERROR(VLOOKUP($G1468,TDAcumula!$C$2:$E$2027,3,0),0)</f>
        <v>0</v>
      </c>
      <c r="I1468" s="73">
        <f t="shared" si="125"/>
        <v>0</v>
      </c>
      <c r="J1468" s="74">
        <f>+IF(CONSOLIDADO[[#This Row],[Codigo Municipio]]=E1467,CONSOLIDADO[[#This Row],[Fallecidos Diarios]]+J1467,CONSOLIDADO[[#This Row],[Fallecidos Diarios]])</f>
        <v>0</v>
      </c>
      <c r="K1468" s="75">
        <f t="shared" si="126"/>
        <v>0</v>
      </c>
      <c r="L1468" s="76">
        <f>+IF(CONSOLIDADO[[#This Row],[Codigo Municipio]]=E1467,CONSOLIDADO[[#This Row],[Recuperados Diarios]]+L1467,CONSOLIDADO[[#This Row],[Recuperados Diarios]])</f>
        <v>0</v>
      </c>
      <c r="M1468" s="77" cm="1">
        <f t="array" ref="M1468">+IFERROR(IF(CONSOLIDADO[[#This Row],[Día]]&lt;14,0,INDEX(CONSOLIDADO[Casos Diarios],ROW()-14,1)),0)</f>
        <v>0</v>
      </c>
      <c r="N1468" s="72">
        <f>+IF(CONSOLIDADO[[#This Row],[Clave]]="710143893",1,IF(OR(CONSOLIDADO[[#This Row],[Casos Acumulados]]&gt;0,CONSOLIDADO[[#This Row],[Muertes]]&gt;0),N1467+1,I1468))</f>
        <v>0</v>
      </c>
      <c r="O1468" s="69">
        <f>+IFERROR(VLOOKUP($G1468,TDMuertes!$C$2:$E$534,3,0),0)</f>
        <v>0</v>
      </c>
      <c r="P1468" s="94" t="str">
        <f t="shared" ca="1" si="127"/>
        <v>OFF</v>
      </c>
      <c r="Q1468" s="78">
        <f>+IFERROR(VLOOKUP(CONSOLIDADO[[#This Row],[Codigo Municipio]],TDDia!$A$4:$B$394,2,0),0)</f>
        <v>0</v>
      </c>
    </row>
    <row r="1469" spans="2:17" ht="14.45">
      <c r="B1469">
        <f t="shared" si="124"/>
        <v>8</v>
      </c>
      <c r="C1469" s="69" t="str" cm="1">
        <f t="array" ref="C1469">+INDEX(Table_4[[Departamento]:[Municipio]],FINAL!$B1469,1)</f>
        <v>Atlántida</v>
      </c>
      <c r="D1469" s="69" t="str" cm="1">
        <f t="array" ref="D1469">+INDEX(Table_4[[Departamento]:[Municipio]],FINAL!$B1469,4)</f>
        <v>Arizona</v>
      </c>
      <c r="E1469" s="69" t="str" cm="1">
        <f t="array" ref="E1469">+INDEX(Table_4[[Departamento]:[Municipio]],FINAL!$B1469,3)</f>
        <v>0108</v>
      </c>
      <c r="F1469" s="96">
        <f t="shared" si="123"/>
        <v>44009</v>
      </c>
      <c r="G1469" s="71" t="str">
        <f>+CONSOLIDADO[[#This Row],[Codigo Municipio]]&amp;CONSOLIDADO[[#This Row],[Fecha]]</f>
        <v>010844009</v>
      </c>
      <c r="H1469" s="72">
        <f>+IFERROR(VLOOKUP($G1469,TDAcumula!$C$2:$E$2027,3,0),0)</f>
        <v>0</v>
      </c>
      <c r="I1469" s="73">
        <f t="shared" si="125"/>
        <v>0</v>
      </c>
      <c r="J1469" s="74">
        <f>+IF(CONSOLIDADO[[#This Row],[Codigo Municipio]]=E1468,CONSOLIDADO[[#This Row],[Fallecidos Diarios]]+J1468,CONSOLIDADO[[#This Row],[Fallecidos Diarios]])</f>
        <v>0</v>
      </c>
      <c r="K1469" s="75">
        <f t="shared" si="126"/>
        <v>0</v>
      </c>
      <c r="L1469" s="76">
        <f>+IF(CONSOLIDADO[[#This Row],[Codigo Municipio]]=E1468,CONSOLIDADO[[#This Row],[Recuperados Diarios]]+L1468,CONSOLIDADO[[#This Row],[Recuperados Diarios]])</f>
        <v>0</v>
      </c>
      <c r="M1469" s="77" cm="1">
        <f t="array" ref="M1469">+IFERROR(IF(CONSOLIDADO[[#This Row],[Día]]&lt;14,0,INDEX(CONSOLIDADO[Casos Diarios],ROW()-14,1)),0)</f>
        <v>0</v>
      </c>
      <c r="N1469" s="72">
        <f>+IF(CONSOLIDADO[[#This Row],[Clave]]="710143893",1,IF(OR(CONSOLIDADO[[#This Row],[Casos Acumulados]]&gt;0,CONSOLIDADO[[#This Row],[Muertes]]&gt;0),N1468+1,I1469))</f>
        <v>0</v>
      </c>
      <c r="O1469" s="69">
        <f>+IFERROR(VLOOKUP($G1469,TDMuertes!$C$2:$E$534,3,0),0)</f>
        <v>0</v>
      </c>
      <c r="P1469" s="94" t="str">
        <f t="shared" ca="1" si="127"/>
        <v>OFF</v>
      </c>
      <c r="Q1469" s="78">
        <f>+IFERROR(VLOOKUP(CONSOLIDADO[[#This Row],[Codigo Municipio]],TDDia!$A$4:$B$394,2,0),0)</f>
        <v>0</v>
      </c>
    </row>
    <row r="1470" spans="2:17" ht="14.45">
      <c r="B1470">
        <f t="shared" si="124"/>
        <v>8</v>
      </c>
      <c r="C1470" s="69" t="str" cm="1">
        <f t="array" ref="C1470">+INDEX(Table_4[[Departamento]:[Municipio]],FINAL!$B1470,1)</f>
        <v>Atlántida</v>
      </c>
      <c r="D1470" s="69" t="str" cm="1">
        <f t="array" ref="D1470">+INDEX(Table_4[[Departamento]:[Municipio]],FINAL!$B1470,4)</f>
        <v>Arizona</v>
      </c>
      <c r="E1470" s="69" t="str" cm="1">
        <f t="array" ref="E1470">+INDEX(Table_4[[Departamento]:[Municipio]],FINAL!$B1470,3)</f>
        <v>0108</v>
      </c>
      <c r="F1470" s="96">
        <f t="shared" si="123"/>
        <v>44010</v>
      </c>
      <c r="G1470" s="71" t="str">
        <f>+CONSOLIDADO[[#This Row],[Codigo Municipio]]&amp;CONSOLIDADO[[#This Row],[Fecha]]</f>
        <v>010844010</v>
      </c>
      <c r="H1470" s="72">
        <f>+IFERROR(VLOOKUP($G1470,TDAcumula!$C$2:$E$2027,3,0),0)</f>
        <v>0</v>
      </c>
      <c r="I1470" s="73">
        <f t="shared" si="125"/>
        <v>0</v>
      </c>
      <c r="J1470" s="74">
        <f>+IF(CONSOLIDADO[[#This Row],[Codigo Municipio]]=E1469,CONSOLIDADO[[#This Row],[Fallecidos Diarios]]+J1469,CONSOLIDADO[[#This Row],[Fallecidos Diarios]])</f>
        <v>0</v>
      </c>
      <c r="K1470" s="75">
        <f t="shared" si="126"/>
        <v>0</v>
      </c>
      <c r="L1470" s="76">
        <f>+IF(CONSOLIDADO[[#This Row],[Codigo Municipio]]=E1469,CONSOLIDADO[[#This Row],[Recuperados Diarios]]+L1469,CONSOLIDADO[[#This Row],[Recuperados Diarios]])</f>
        <v>0</v>
      </c>
      <c r="M1470" s="77" cm="1">
        <f t="array" ref="M1470">+IFERROR(IF(CONSOLIDADO[[#This Row],[Día]]&lt;14,0,INDEX(CONSOLIDADO[Casos Diarios],ROW()-14,1)),0)</f>
        <v>0</v>
      </c>
      <c r="N1470" s="72">
        <f>+IF(CONSOLIDADO[[#This Row],[Clave]]="710143893",1,IF(OR(CONSOLIDADO[[#This Row],[Casos Acumulados]]&gt;0,CONSOLIDADO[[#This Row],[Muertes]]&gt;0),N1469+1,I1470))</f>
        <v>0</v>
      </c>
      <c r="O1470" s="69">
        <f>+IFERROR(VLOOKUP($G1470,TDMuertes!$C$2:$E$534,3,0),0)</f>
        <v>0</v>
      </c>
      <c r="P1470" s="94" t="str">
        <f t="shared" ca="1" si="127"/>
        <v>OFF</v>
      </c>
      <c r="Q1470" s="78">
        <f>+IFERROR(VLOOKUP(CONSOLIDADO[[#This Row],[Codigo Municipio]],TDDia!$A$4:$B$394,2,0),0)</f>
        <v>0</v>
      </c>
    </row>
    <row r="1471" spans="2:17" ht="14.45">
      <c r="B1471">
        <f t="shared" si="124"/>
        <v>8</v>
      </c>
      <c r="C1471" s="69" t="str" cm="1">
        <f t="array" ref="C1471">+INDEX(Table_4[[Departamento]:[Municipio]],FINAL!$B1471,1)</f>
        <v>Atlántida</v>
      </c>
      <c r="D1471" s="69" t="str" cm="1">
        <f t="array" ref="D1471">+INDEX(Table_4[[Departamento]:[Municipio]],FINAL!$B1471,4)</f>
        <v>Arizona</v>
      </c>
      <c r="E1471" s="69" t="str" cm="1">
        <f t="array" ref="E1471">+INDEX(Table_4[[Departamento]:[Municipio]],FINAL!$B1471,3)</f>
        <v>0108</v>
      </c>
      <c r="F1471" s="96">
        <f t="shared" si="123"/>
        <v>44011</v>
      </c>
      <c r="G1471" s="71" t="str">
        <f>+CONSOLIDADO[[#This Row],[Codigo Municipio]]&amp;CONSOLIDADO[[#This Row],[Fecha]]</f>
        <v>010844011</v>
      </c>
      <c r="H1471" s="72">
        <f>+IFERROR(VLOOKUP($G1471,TDAcumula!$C$2:$E$2027,3,0),0)</f>
        <v>0</v>
      </c>
      <c r="I1471" s="73">
        <f t="shared" si="125"/>
        <v>0</v>
      </c>
      <c r="J1471" s="74">
        <f>+IF(CONSOLIDADO[[#This Row],[Codigo Municipio]]=E1470,CONSOLIDADO[[#This Row],[Fallecidos Diarios]]+J1470,CONSOLIDADO[[#This Row],[Fallecidos Diarios]])</f>
        <v>0</v>
      </c>
      <c r="K1471" s="75">
        <f t="shared" si="126"/>
        <v>0</v>
      </c>
      <c r="L1471" s="76">
        <f>+IF(CONSOLIDADO[[#This Row],[Codigo Municipio]]=E1470,CONSOLIDADO[[#This Row],[Recuperados Diarios]]+L1470,CONSOLIDADO[[#This Row],[Recuperados Diarios]])</f>
        <v>0</v>
      </c>
      <c r="M1471" s="77" cm="1">
        <f t="array" ref="M1471">+IFERROR(IF(CONSOLIDADO[[#This Row],[Día]]&lt;14,0,INDEX(CONSOLIDADO[Casos Diarios],ROW()-14,1)),0)</f>
        <v>0</v>
      </c>
      <c r="N1471" s="72">
        <f>+IF(CONSOLIDADO[[#This Row],[Clave]]="710143893",1,IF(OR(CONSOLIDADO[[#This Row],[Casos Acumulados]]&gt;0,CONSOLIDADO[[#This Row],[Muertes]]&gt;0),N1470+1,I1471))</f>
        <v>0</v>
      </c>
      <c r="O1471" s="69">
        <f>+IFERROR(VLOOKUP($G1471,TDMuertes!$C$2:$E$534,3,0),0)</f>
        <v>0</v>
      </c>
      <c r="P1471" s="94" t="str">
        <f t="shared" ca="1" si="127"/>
        <v>OFF</v>
      </c>
      <c r="Q1471" s="78">
        <f>+IFERROR(VLOOKUP(CONSOLIDADO[[#This Row],[Codigo Municipio]],TDDia!$A$4:$B$394,2,0),0)</f>
        <v>0</v>
      </c>
    </row>
    <row r="1472" spans="2:17" ht="14.45">
      <c r="B1472">
        <f t="shared" si="124"/>
        <v>8</v>
      </c>
      <c r="C1472" s="69" t="str" cm="1">
        <f t="array" ref="C1472">+INDEX(Table_4[[Departamento]:[Municipio]],FINAL!$B1472,1)</f>
        <v>Atlántida</v>
      </c>
      <c r="D1472" s="69" t="str" cm="1">
        <f t="array" ref="D1472">+INDEX(Table_4[[Departamento]:[Municipio]],FINAL!$B1472,4)</f>
        <v>Arizona</v>
      </c>
      <c r="E1472" s="69" t="str" cm="1">
        <f t="array" ref="E1472">+INDEX(Table_4[[Departamento]:[Municipio]],FINAL!$B1472,3)</f>
        <v>0108</v>
      </c>
      <c r="F1472" s="96">
        <f t="shared" si="123"/>
        <v>44012</v>
      </c>
      <c r="G1472" s="71" t="str">
        <f>+CONSOLIDADO[[#This Row],[Codigo Municipio]]&amp;CONSOLIDADO[[#This Row],[Fecha]]</f>
        <v>010844012</v>
      </c>
      <c r="H1472" s="72">
        <f>+IFERROR(VLOOKUP($G1472,TDAcumula!$C$2:$E$2027,3,0),0)</f>
        <v>0</v>
      </c>
      <c r="I1472" s="73">
        <f t="shared" si="125"/>
        <v>0</v>
      </c>
      <c r="J1472" s="74">
        <f>+IF(CONSOLIDADO[[#This Row],[Codigo Municipio]]=E1471,CONSOLIDADO[[#This Row],[Fallecidos Diarios]]+J1471,CONSOLIDADO[[#This Row],[Fallecidos Diarios]])</f>
        <v>0</v>
      </c>
      <c r="K1472" s="75">
        <f t="shared" si="126"/>
        <v>0</v>
      </c>
      <c r="L1472" s="76">
        <f>+IF(CONSOLIDADO[[#This Row],[Codigo Municipio]]=E1471,CONSOLIDADO[[#This Row],[Recuperados Diarios]]+L1471,CONSOLIDADO[[#This Row],[Recuperados Diarios]])</f>
        <v>0</v>
      </c>
      <c r="M1472" s="77" cm="1">
        <f t="array" ref="M1472">+IFERROR(IF(CONSOLIDADO[[#This Row],[Día]]&lt;14,0,INDEX(CONSOLIDADO[Casos Diarios],ROW()-14,1)),0)</f>
        <v>0</v>
      </c>
      <c r="N1472" s="72">
        <f>+IF(CONSOLIDADO[[#This Row],[Clave]]="710143893",1,IF(OR(CONSOLIDADO[[#This Row],[Casos Acumulados]]&gt;0,CONSOLIDADO[[#This Row],[Muertes]]&gt;0),N1471+1,I1472))</f>
        <v>0</v>
      </c>
      <c r="O1472" s="69">
        <f>+IFERROR(VLOOKUP($G1472,TDMuertes!$C$2:$E$534,3,0),0)</f>
        <v>0</v>
      </c>
      <c r="P1472" s="94" t="str">
        <f t="shared" ca="1" si="127"/>
        <v>OFF</v>
      </c>
      <c r="Q1472" s="78">
        <f>+IFERROR(VLOOKUP(CONSOLIDADO[[#This Row],[Codigo Municipio]],TDDia!$A$4:$B$394,2,0),0)</f>
        <v>0</v>
      </c>
    </row>
    <row r="1473" spans="2:17" ht="14.45">
      <c r="B1473">
        <f t="shared" si="124"/>
        <v>8</v>
      </c>
      <c r="C1473" s="69" t="str" cm="1">
        <f t="array" ref="C1473">+INDEX(Table_4[[Departamento]:[Municipio]],FINAL!$B1473,1)</f>
        <v>Atlántida</v>
      </c>
      <c r="D1473" s="69" t="str" cm="1">
        <f t="array" ref="D1473">+INDEX(Table_4[[Departamento]:[Municipio]],FINAL!$B1473,4)</f>
        <v>Arizona</v>
      </c>
      <c r="E1473" s="69" t="str" cm="1">
        <f t="array" ref="E1473">+INDEX(Table_4[[Departamento]:[Municipio]],FINAL!$B1473,3)</f>
        <v>0108</v>
      </c>
      <c r="F1473" s="96">
        <f t="shared" si="123"/>
        <v>44013</v>
      </c>
      <c r="G1473" s="71" t="str">
        <f>+CONSOLIDADO[[#This Row],[Codigo Municipio]]&amp;CONSOLIDADO[[#This Row],[Fecha]]</f>
        <v>010844013</v>
      </c>
      <c r="H1473" s="72">
        <f>+IFERROR(VLOOKUP($G1473,TDAcumula!$C$2:$E$2027,3,0),0)</f>
        <v>0</v>
      </c>
      <c r="I1473" s="73">
        <f t="shared" si="125"/>
        <v>0</v>
      </c>
      <c r="J1473" s="74">
        <f>+IF(CONSOLIDADO[[#This Row],[Codigo Municipio]]=E1472,CONSOLIDADO[[#This Row],[Fallecidos Diarios]]+J1472,CONSOLIDADO[[#This Row],[Fallecidos Diarios]])</f>
        <v>0</v>
      </c>
      <c r="K1473" s="75">
        <f t="shared" si="126"/>
        <v>0</v>
      </c>
      <c r="L1473" s="76">
        <f>+IF(CONSOLIDADO[[#This Row],[Codigo Municipio]]=E1472,CONSOLIDADO[[#This Row],[Recuperados Diarios]]+L1472,CONSOLIDADO[[#This Row],[Recuperados Diarios]])</f>
        <v>0</v>
      </c>
      <c r="M1473" s="77" cm="1">
        <f t="array" ref="M1473">+IFERROR(IF(CONSOLIDADO[[#This Row],[Día]]&lt;14,0,INDEX(CONSOLIDADO[Casos Diarios],ROW()-14,1)),0)</f>
        <v>0</v>
      </c>
      <c r="N1473" s="72">
        <f>+IF(CONSOLIDADO[[#This Row],[Clave]]="710143893",1,IF(OR(CONSOLIDADO[[#This Row],[Casos Acumulados]]&gt;0,CONSOLIDADO[[#This Row],[Muertes]]&gt;0),N1472+1,I1473))</f>
        <v>0</v>
      </c>
      <c r="O1473" s="69">
        <f>+IFERROR(VLOOKUP($G1473,TDMuertes!$C$2:$E$534,3,0),0)</f>
        <v>0</v>
      </c>
      <c r="P1473" s="94" t="str">
        <f t="shared" ca="1" si="127"/>
        <v>OFF</v>
      </c>
      <c r="Q1473" s="78">
        <f>+IFERROR(VLOOKUP(CONSOLIDADO[[#This Row],[Codigo Municipio]],TDDia!$A$4:$B$394,2,0),0)</f>
        <v>0</v>
      </c>
    </row>
    <row r="1474" spans="2:17" ht="14.45">
      <c r="B1474">
        <f t="shared" si="124"/>
        <v>8</v>
      </c>
      <c r="C1474" s="69" t="str" cm="1">
        <f t="array" ref="C1474">+INDEX(Table_4[[Departamento]:[Municipio]],FINAL!$B1474,1)</f>
        <v>Atlántida</v>
      </c>
      <c r="D1474" s="69" t="str" cm="1">
        <f t="array" ref="D1474">+INDEX(Table_4[[Departamento]:[Municipio]],FINAL!$B1474,4)</f>
        <v>Arizona</v>
      </c>
      <c r="E1474" s="69" t="str" cm="1">
        <f t="array" ref="E1474">+INDEX(Table_4[[Departamento]:[Municipio]],FINAL!$B1474,3)</f>
        <v>0108</v>
      </c>
      <c r="F1474" s="96">
        <f t="shared" ref="F1474:F1537" si="128">+F1281</f>
        <v>44014</v>
      </c>
      <c r="G1474" s="71" t="str">
        <f>+CONSOLIDADO[[#This Row],[Codigo Municipio]]&amp;CONSOLIDADO[[#This Row],[Fecha]]</f>
        <v>010844014</v>
      </c>
      <c r="H1474" s="72">
        <f>+IFERROR(VLOOKUP($G1474,TDAcumula!$C$2:$E$2027,3,0),0)</f>
        <v>0</v>
      </c>
      <c r="I1474" s="73">
        <f t="shared" si="125"/>
        <v>0</v>
      </c>
      <c r="J1474" s="74">
        <f>+IF(CONSOLIDADO[[#This Row],[Codigo Municipio]]=E1473,CONSOLIDADO[[#This Row],[Fallecidos Diarios]]+J1473,CONSOLIDADO[[#This Row],[Fallecidos Diarios]])</f>
        <v>0</v>
      </c>
      <c r="K1474" s="75">
        <f t="shared" si="126"/>
        <v>0</v>
      </c>
      <c r="L1474" s="76">
        <f>+IF(CONSOLIDADO[[#This Row],[Codigo Municipio]]=E1473,CONSOLIDADO[[#This Row],[Recuperados Diarios]]+L1473,CONSOLIDADO[[#This Row],[Recuperados Diarios]])</f>
        <v>0</v>
      </c>
      <c r="M1474" s="77" cm="1">
        <f t="array" ref="M1474">+IFERROR(IF(CONSOLIDADO[[#This Row],[Día]]&lt;14,0,INDEX(CONSOLIDADO[Casos Diarios],ROW()-14,1)),0)</f>
        <v>0</v>
      </c>
      <c r="N1474" s="72">
        <f>+IF(CONSOLIDADO[[#This Row],[Clave]]="710143893",1,IF(OR(CONSOLIDADO[[#This Row],[Casos Acumulados]]&gt;0,CONSOLIDADO[[#This Row],[Muertes]]&gt;0),N1473+1,I1474))</f>
        <v>0</v>
      </c>
      <c r="O1474" s="69">
        <f>+IFERROR(VLOOKUP($G1474,TDMuertes!$C$2:$E$534,3,0),0)</f>
        <v>0</v>
      </c>
      <c r="P1474" s="94" t="str">
        <f t="shared" ca="1" si="127"/>
        <v>OFF</v>
      </c>
      <c r="Q1474" s="78">
        <f>+IFERROR(VLOOKUP(CONSOLIDADO[[#This Row],[Codigo Municipio]],TDDia!$A$4:$B$394,2,0),0)</f>
        <v>0</v>
      </c>
    </row>
    <row r="1475" spans="2:17" ht="14.45">
      <c r="B1475">
        <f t="shared" si="124"/>
        <v>8</v>
      </c>
      <c r="C1475" s="69" t="str" cm="1">
        <f t="array" ref="C1475">+INDEX(Table_4[[Departamento]:[Municipio]],FINAL!$B1475,1)</f>
        <v>Atlántida</v>
      </c>
      <c r="D1475" s="69" t="str" cm="1">
        <f t="array" ref="D1475">+INDEX(Table_4[[Departamento]:[Municipio]],FINAL!$B1475,4)</f>
        <v>Arizona</v>
      </c>
      <c r="E1475" s="69" t="str" cm="1">
        <f t="array" ref="E1475">+INDEX(Table_4[[Departamento]:[Municipio]],FINAL!$B1475,3)</f>
        <v>0108</v>
      </c>
      <c r="F1475" s="96">
        <f t="shared" si="128"/>
        <v>44015</v>
      </c>
      <c r="G1475" s="71" t="str">
        <f>+CONSOLIDADO[[#This Row],[Codigo Municipio]]&amp;CONSOLIDADO[[#This Row],[Fecha]]</f>
        <v>010844015</v>
      </c>
      <c r="H1475" s="72">
        <f>+IFERROR(VLOOKUP($G1475,TDAcumula!$C$2:$E$2027,3,0),0)</f>
        <v>0</v>
      </c>
      <c r="I1475" s="73">
        <f t="shared" si="125"/>
        <v>0</v>
      </c>
      <c r="J1475" s="74">
        <f>+IF(CONSOLIDADO[[#This Row],[Codigo Municipio]]=E1474,CONSOLIDADO[[#This Row],[Fallecidos Diarios]]+J1474,CONSOLIDADO[[#This Row],[Fallecidos Diarios]])</f>
        <v>0</v>
      </c>
      <c r="K1475" s="75">
        <f t="shared" si="126"/>
        <v>0</v>
      </c>
      <c r="L1475" s="76">
        <f>+IF(CONSOLIDADO[[#This Row],[Codigo Municipio]]=E1474,CONSOLIDADO[[#This Row],[Recuperados Diarios]]+L1474,CONSOLIDADO[[#This Row],[Recuperados Diarios]])</f>
        <v>0</v>
      </c>
      <c r="M1475" s="77" cm="1">
        <f t="array" ref="M1475">+IFERROR(IF(CONSOLIDADO[[#This Row],[Día]]&lt;14,0,INDEX(CONSOLIDADO[Casos Diarios],ROW()-14,1)),0)</f>
        <v>0</v>
      </c>
      <c r="N1475" s="72">
        <f>+IF(CONSOLIDADO[[#This Row],[Clave]]="710143893",1,IF(OR(CONSOLIDADO[[#This Row],[Casos Acumulados]]&gt;0,CONSOLIDADO[[#This Row],[Muertes]]&gt;0),N1474+1,I1475))</f>
        <v>0</v>
      </c>
      <c r="O1475" s="69">
        <f>+IFERROR(VLOOKUP($G1475,TDMuertes!$C$2:$E$534,3,0),0)</f>
        <v>0</v>
      </c>
      <c r="P1475" s="94" t="str">
        <f t="shared" ca="1" si="127"/>
        <v>OFF</v>
      </c>
      <c r="Q1475" s="78">
        <f>+IFERROR(VLOOKUP(CONSOLIDADO[[#This Row],[Codigo Municipio]],TDDia!$A$4:$B$394,2,0),0)</f>
        <v>0</v>
      </c>
    </row>
    <row r="1476" spans="2:17" ht="14.45">
      <c r="B1476">
        <f t="shared" si="124"/>
        <v>8</v>
      </c>
      <c r="C1476" s="69" t="str" cm="1">
        <f t="array" ref="C1476">+INDEX(Table_4[[Departamento]:[Municipio]],FINAL!$B1476,1)</f>
        <v>Atlántida</v>
      </c>
      <c r="D1476" s="69" t="str" cm="1">
        <f t="array" ref="D1476">+INDEX(Table_4[[Departamento]:[Municipio]],FINAL!$B1476,4)</f>
        <v>Arizona</v>
      </c>
      <c r="E1476" s="69" t="str" cm="1">
        <f t="array" ref="E1476">+INDEX(Table_4[[Departamento]:[Municipio]],FINAL!$B1476,3)</f>
        <v>0108</v>
      </c>
      <c r="F1476" s="96">
        <f t="shared" si="128"/>
        <v>44016</v>
      </c>
      <c r="G1476" s="71" t="str">
        <f>+CONSOLIDADO[[#This Row],[Codigo Municipio]]&amp;CONSOLIDADO[[#This Row],[Fecha]]</f>
        <v>010844016</v>
      </c>
      <c r="H1476" s="72">
        <f>+IFERROR(VLOOKUP($G1476,TDAcumula!$C$2:$E$2027,3,0),0)</f>
        <v>0</v>
      </c>
      <c r="I1476" s="73">
        <f t="shared" si="125"/>
        <v>0</v>
      </c>
      <c r="J1476" s="74">
        <f>+IF(CONSOLIDADO[[#This Row],[Codigo Municipio]]=E1475,CONSOLIDADO[[#This Row],[Fallecidos Diarios]]+J1475,CONSOLIDADO[[#This Row],[Fallecidos Diarios]])</f>
        <v>0</v>
      </c>
      <c r="K1476" s="75">
        <f t="shared" si="126"/>
        <v>0</v>
      </c>
      <c r="L1476" s="76">
        <f>+IF(CONSOLIDADO[[#This Row],[Codigo Municipio]]=E1475,CONSOLIDADO[[#This Row],[Recuperados Diarios]]+L1475,CONSOLIDADO[[#This Row],[Recuperados Diarios]])</f>
        <v>0</v>
      </c>
      <c r="M1476" s="77" cm="1">
        <f t="array" ref="M1476">+IFERROR(IF(CONSOLIDADO[[#This Row],[Día]]&lt;14,0,INDEX(CONSOLIDADO[Casos Diarios],ROW()-14,1)),0)</f>
        <v>0</v>
      </c>
      <c r="N1476" s="72">
        <f>+IF(CONSOLIDADO[[#This Row],[Clave]]="710143893",1,IF(OR(CONSOLIDADO[[#This Row],[Casos Acumulados]]&gt;0,CONSOLIDADO[[#This Row],[Muertes]]&gt;0),N1475+1,I1476))</f>
        <v>0</v>
      </c>
      <c r="O1476" s="69">
        <f>+IFERROR(VLOOKUP($G1476,TDMuertes!$C$2:$E$534,3,0),0)</f>
        <v>0</v>
      </c>
      <c r="P1476" s="94" t="str">
        <f t="shared" ca="1" si="127"/>
        <v>OFF</v>
      </c>
      <c r="Q1476" s="78">
        <f>+IFERROR(VLOOKUP(CONSOLIDADO[[#This Row],[Codigo Municipio]],TDDia!$A$4:$B$394,2,0),0)</f>
        <v>0</v>
      </c>
    </row>
    <row r="1477" spans="2:17" ht="14.45">
      <c r="B1477">
        <f t="shared" ref="B1477:B1540" si="129">+IF(F1476=44085,B1476+1,B1476)</f>
        <v>8</v>
      </c>
      <c r="C1477" s="69" t="str" cm="1">
        <f t="array" ref="C1477">+INDEX(Table_4[[Departamento]:[Municipio]],FINAL!$B1477,1)</f>
        <v>Atlántida</v>
      </c>
      <c r="D1477" s="69" t="str" cm="1">
        <f t="array" ref="D1477">+INDEX(Table_4[[Departamento]:[Municipio]],FINAL!$B1477,4)</f>
        <v>Arizona</v>
      </c>
      <c r="E1477" s="69" t="str" cm="1">
        <f t="array" ref="E1477">+INDEX(Table_4[[Departamento]:[Municipio]],FINAL!$B1477,3)</f>
        <v>0108</v>
      </c>
      <c r="F1477" s="96">
        <f t="shared" si="128"/>
        <v>44017</v>
      </c>
      <c r="G1477" s="71" t="str">
        <f>+CONSOLIDADO[[#This Row],[Codigo Municipio]]&amp;CONSOLIDADO[[#This Row],[Fecha]]</f>
        <v>010844017</v>
      </c>
      <c r="H1477" s="72">
        <f>+IFERROR(VLOOKUP($G1477,TDAcumula!$C$2:$E$2027,3,0),0)</f>
        <v>0</v>
      </c>
      <c r="I1477" s="73">
        <f t="shared" si="125"/>
        <v>0</v>
      </c>
      <c r="J1477" s="74">
        <f>+IF(CONSOLIDADO[[#This Row],[Codigo Municipio]]=E1476,CONSOLIDADO[[#This Row],[Fallecidos Diarios]]+J1476,CONSOLIDADO[[#This Row],[Fallecidos Diarios]])</f>
        <v>0</v>
      </c>
      <c r="K1477" s="75">
        <f t="shared" si="126"/>
        <v>0</v>
      </c>
      <c r="L1477" s="76">
        <f>+IF(CONSOLIDADO[[#This Row],[Codigo Municipio]]=E1476,CONSOLIDADO[[#This Row],[Recuperados Diarios]]+L1476,CONSOLIDADO[[#This Row],[Recuperados Diarios]])</f>
        <v>0</v>
      </c>
      <c r="M1477" s="77" cm="1">
        <f t="array" ref="M1477">+IFERROR(IF(CONSOLIDADO[[#This Row],[Día]]&lt;14,0,INDEX(CONSOLIDADO[Casos Diarios],ROW()-14,1)),0)</f>
        <v>0</v>
      </c>
      <c r="N1477" s="72">
        <f>+IF(CONSOLIDADO[[#This Row],[Clave]]="710143893",1,IF(OR(CONSOLIDADO[[#This Row],[Casos Acumulados]]&gt;0,CONSOLIDADO[[#This Row],[Muertes]]&gt;0),N1476+1,I1477))</f>
        <v>0</v>
      </c>
      <c r="O1477" s="69">
        <f>+IFERROR(VLOOKUP($G1477,TDMuertes!$C$2:$E$534,3,0),0)</f>
        <v>0</v>
      </c>
      <c r="P1477" s="94" t="str">
        <f t="shared" ca="1" si="127"/>
        <v>OFF</v>
      </c>
      <c r="Q1477" s="78">
        <f>+IFERROR(VLOOKUP(CONSOLIDADO[[#This Row],[Codigo Municipio]],TDDia!$A$4:$B$394,2,0),0)</f>
        <v>0</v>
      </c>
    </row>
    <row r="1478" spans="2:17" ht="14.45">
      <c r="B1478">
        <f t="shared" si="129"/>
        <v>8</v>
      </c>
      <c r="C1478" s="69" t="str" cm="1">
        <f t="array" ref="C1478">+INDEX(Table_4[[Departamento]:[Municipio]],FINAL!$B1478,1)</f>
        <v>Atlántida</v>
      </c>
      <c r="D1478" s="69" t="str" cm="1">
        <f t="array" ref="D1478">+INDEX(Table_4[[Departamento]:[Municipio]],FINAL!$B1478,4)</f>
        <v>Arizona</v>
      </c>
      <c r="E1478" s="69" t="str" cm="1">
        <f t="array" ref="E1478">+INDEX(Table_4[[Departamento]:[Municipio]],FINAL!$B1478,3)</f>
        <v>0108</v>
      </c>
      <c r="F1478" s="96">
        <f t="shared" si="128"/>
        <v>44018</v>
      </c>
      <c r="G1478" s="71" t="str">
        <f>+CONSOLIDADO[[#This Row],[Codigo Municipio]]&amp;CONSOLIDADO[[#This Row],[Fecha]]</f>
        <v>010844018</v>
      </c>
      <c r="H1478" s="72">
        <f>+IFERROR(VLOOKUP($G1478,TDAcumula!$C$2:$E$2027,3,0),0)</f>
        <v>0</v>
      </c>
      <c r="I1478" s="73">
        <f t="shared" si="125"/>
        <v>0</v>
      </c>
      <c r="J1478" s="74">
        <f>+IF(CONSOLIDADO[[#This Row],[Codigo Municipio]]=E1477,CONSOLIDADO[[#This Row],[Fallecidos Diarios]]+J1477,CONSOLIDADO[[#This Row],[Fallecidos Diarios]])</f>
        <v>0</v>
      </c>
      <c r="K1478" s="75">
        <f t="shared" si="126"/>
        <v>0</v>
      </c>
      <c r="L1478" s="76">
        <f>+IF(CONSOLIDADO[[#This Row],[Codigo Municipio]]=E1477,CONSOLIDADO[[#This Row],[Recuperados Diarios]]+L1477,CONSOLIDADO[[#This Row],[Recuperados Diarios]])</f>
        <v>0</v>
      </c>
      <c r="M1478" s="77" cm="1">
        <f t="array" ref="M1478">+IFERROR(IF(CONSOLIDADO[[#This Row],[Día]]&lt;14,0,INDEX(CONSOLIDADO[Casos Diarios],ROW()-14,1)),0)</f>
        <v>0</v>
      </c>
      <c r="N1478" s="72">
        <f>+IF(CONSOLIDADO[[#This Row],[Clave]]="710143893",1,IF(OR(CONSOLIDADO[[#This Row],[Casos Acumulados]]&gt;0,CONSOLIDADO[[#This Row],[Muertes]]&gt;0),N1477+1,I1478))</f>
        <v>0</v>
      </c>
      <c r="O1478" s="69">
        <f>+IFERROR(VLOOKUP($G1478,TDMuertes!$C$2:$E$534,3,0),0)</f>
        <v>0</v>
      </c>
      <c r="P1478" s="94" t="str">
        <f t="shared" ca="1" si="127"/>
        <v>OFF</v>
      </c>
      <c r="Q1478" s="78">
        <f>+IFERROR(VLOOKUP(CONSOLIDADO[[#This Row],[Codigo Municipio]],TDDia!$A$4:$B$394,2,0),0)</f>
        <v>0</v>
      </c>
    </row>
    <row r="1479" spans="2:17" ht="14.45">
      <c r="B1479">
        <f t="shared" si="129"/>
        <v>8</v>
      </c>
      <c r="C1479" s="69" t="str" cm="1">
        <f t="array" ref="C1479">+INDEX(Table_4[[Departamento]:[Municipio]],FINAL!$B1479,1)</f>
        <v>Atlántida</v>
      </c>
      <c r="D1479" s="69" t="str" cm="1">
        <f t="array" ref="D1479">+INDEX(Table_4[[Departamento]:[Municipio]],FINAL!$B1479,4)</f>
        <v>Arizona</v>
      </c>
      <c r="E1479" s="69" t="str" cm="1">
        <f t="array" ref="E1479">+INDEX(Table_4[[Departamento]:[Municipio]],FINAL!$B1479,3)</f>
        <v>0108</v>
      </c>
      <c r="F1479" s="96">
        <f t="shared" si="128"/>
        <v>44019</v>
      </c>
      <c r="G1479" s="71" t="str">
        <f>+CONSOLIDADO[[#This Row],[Codigo Municipio]]&amp;CONSOLIDADO[[#This Row],[Fecha]]</f>
        <v>010844019</v>
      </c>
      <c r="H1479" s="72">
        <f>+IFERROR(VLOOKUP($G1479,TDAcumula!$C$2:$E$2027,3,0),0)</f>
        <v>0</v>
      </c>
      <c r="I1479" s="73">
        <f t="shared" si="125"/>
        <v>0</v>
      </c>
      <c r="J1479" s="74">
        <f>+IF(CONSOLIDADO[[#This Row],[Codigo Municipio]]=E1478,CONSOLIDADO[[#This Row],[Fallecidos Diarios]]+J1478,CONSOLIDADO[[#This Row],[Fallecidos Diarios]])</f>
        <v>0</v>
      </c>
      <c r="K1479" s="75">
        <f t="shared" si="126"/>
        <v>0</v>
      </c>
      <c r="L1479" s="76">
        <f>+IF(CONSOLIDADO[[#This Row],[Codigo Municipio]]=E1478,CONSOLIDADO[[#This Row],[Recuperados Diarios]]+L1478,CONSOLIDADO[[#This Row],[Recuperados Diarios]])</f>
        <v>0</v>
      </c>
      <c r="M1479" s="77" cm="1">
        <f t="array" ref="M1479">+IFERROR(IF(CONSOLIDADO[[#This Row],[Día]]&lt;14,0,INDEX(CONSOLIDADO[Casos Diarios],ROW()-14,1)),0)</f>
        <v>0</v>
      </c>
      <c r="N1479" s="72">
        <f>+IF(CONSOLIDADO[[#This Row],[Clave]]="710143893",1,IF(OR(CONSOLIDADO[[#This Row],[Casos Acumulados]]&gt;0,CONSOLIDADO[[#This Row],[Muertes]]&gt;0),N1478+1,I1479))</f>
        <v>0</v>
      </c>
      <c r="O1479" s="69">
        <f>+IFERROR(VLOOKUP($G1479,TDMuertes!$C$2:$E$534,3,0),0)</f>
        <v>0</v>
      </c>
      <c r="P1479" s="94" t="str">
        <f t="shared" ca="1" si="127"/>
        <v>OFF</v>
      </c>
      <c r="Q1479" s="78">
        <f>+IFERROR(VLOOKUP(CONSOLIDADO[[#This Row],[Codigo Municipio]],TDDia!$A$4:$B$394,2,0),0)</f>
        <v>0</v>
      </c>
    </row>
    <row r="1480" spans="2:17" ht="14.45">
      <c r="B1480">
        <f t="shared" si="129"/>
        <v>8</v>
      </c>
      <c r="C1480" s="69" t="str" cm="1">
        <f t="array" ref="C1480">+INDEX(Table_4[[Departamento]:[Municipio]],FINAL!$B1480,1)</f>
        <v>Atlántida</v>
      </c>
      <c r="D1480" s="69" t="str" cm="1">
        <f t="array" ref="D1480">+INDEX(Table_4[[Departamento]:[Municipio]],FINAL!$B1480,4)</f>
        <v>Arizona</v>
      </c>
      <c r="E1480" s="69" t="str" cm="1">
        <f t="array" ref="E1480">+INDEX(Table_4[[Departamento]:[Municipio]],FINAL!$B1480,3)</f>
        <v>0108</v>
      </c>
      <c r="F1480" s="96">
        <f t="shared" si="128"/>
        <v>44020</v>
      </c>
      <c r="G1480" s="71" t="str">
        <f>+CONSOLIDADO[[#This Row],[Codigo Municipio]]&amp;CONSOLIDADO[[#This Row],[Fecha]]</f>
        <v>010844020</v>
      </c>
      <c r="H1480" s="72">
        <f>+IFERROR(VLOOKUP($G1480,TDAcumula!$C$2:$E$2027,3,0),0)</f>
        <v>0</v>
      </c>
      <c r="I1480" s="73">
        <f t="shared" si="125"/>
        <v>0</v>
      </c>
      <c r="J1480" s="74">
        <f>+IF(CONSOLIDADO[[#This Row],[Codigo Municipio]]=E1479,CONSOLIDADO[[#This Row],[Fallecidos Diarios]]+J1479,CONSOLIDADO[[#This Row],[Fallecidos Diarios]])</f>
        <v>0</v>
      </c>
      <c r="K1480" s="75">
        <f t="shared" si="126"/>
        <v>0</v>
      </c>
      <c r="L1480" s="76">
        <f>+IF(CONSOLIDADO[[#This Row],[Codigo Municipio]]=E1479,CONSOLIDADO[[#This Row],[Recuperados Diarios]]+L1479,CONSOLIDADO[[#This Row],[Recuperados Diarios]])</f>
        <v>0</v>
      </c>
      <c r="M1480" s="77" cm="1">
        <f t="array" ref="M1480">+IFERROR(IF(CONSOLIDADO[[#This Row],[Día]]&lt;14,0,INDEX(CONSOLIDADO[Casos Diarios],ROW()-14,1)),0)</f>
        <v>0</v>
      </c>
      <c r="N1480" s="72">
        <f>+IF(CONSOLIDADO[[#This Row],[Clave]]="710143893",1,IF(OR(CONSOLIDADO[[#This Row],[Casos Acumulados]]&gt;0,CONSOLIDADO[[#This Row],[Muertes]]&gt;0),N1479+1,I1480))</f>
        <v>0</v>
      </c>
      <c r="O1480" s="69">
        <f>+IFERROR(VLOOKUP($G1480,TDMuertes!$C$2:$E$534,3,0),0)</f>
        <v>0</v>
      </c>
      <c r="P1480" s="94" t="str">
        <f t="shared" ca="1" si="127"/>
        <v>OFF</v>
      </c>
      <c r="Q1480" s="78">
        <f>+IFERROR(VLOOKUP(CONSOLIDADO[[#This Row],[Codigo Municipio]],TDDia!$A$4:$B$394,2,0),0)</f>
        <v>0</v>
      </c>
    </row>
    <row r="1481" spans="2:17" ht="14.45">
      <c r="B1481">
        <f t="shared" si="129"/>
        <v>8</v>
      </c>
      <c r="C1481" s="69" t="str" cm="1">
        <f t="array" ref="C1481">+INDEX(Table_4[[Departamento]:[Municipio]],FINAL!$B1481,1)</f>
        <v>Atlántida</v>
      </c>
      <c r="D1481" s="69" t="str" cm="1">
        <f t="array" ref="D1481">+INDEX(Table_4[[Departamento]:[Municipio]],FINAL!$B1481,4)</f>
        <v>Arizona</v>
      </c>
      <c r="E1481" s="69" t="str" cm="1">
        <f t="array" ref="E1481">+INDEX(Table_4[[Departamento]:[Municipio]],FINAL!$B1481,3)</f>
        <v>0108</v>
      </c>
      <c r="F1481" s="96">
        <f t="shared" si="128"/>
        <v>44021</v>
      </c>
      <c r="G1481" s="71" t="str">
        <f>+CONSOLIDADO[[#This Row],[Codigo Municipio]]&amp;CONSOLIDADO[[#This Row],[Fecha]]</f>
        <v>010844021</v>
      </c>
      <c r="H1481" s="72">
        <f>+IFERROR(VLOOKUP($G1481,TDAcumula!$C$2:$E$2027,3,0),0)</f>
        <v>0</v>
      </c>
      <c r="I1481" s="73">
        <f t="shared" si="125"/>
        <v>0</v>
      </c>
      <c r="J1481" s="74">
        <f>+IF(CONSOLIDADO[[#This Row],[Codigo Municipio]]=E1480,CONSOLIDADO[[#This Row],[Fallecidos Diarios]]+J1480,CONSOLIDADO[[#This Row],[Fallecidos Diarios]])</f>
        <v>0</v>
      </c>
      <c r="K1481" s="75">
        <f t="shared" si="126"/>
        <v>0</v>
      </c>
      <c r="L1481" s="76">
        <f>+IF(CONSOLIDADO[[#This Row],[Codigo Municipio]]=E1480,CONSOLIDADO[[#This Row],[Recuperados Diarios]]+L1480,CONSOLIDADO[[#This Row],[Recuperados Diarios]])</f>
        <v>0</v>
      </c>
      <c r="M1481" s="77" cm="1">
        <f t="array" ref="M1481">+IFERROR(IF(CONSOLIDADO[[#This Row],[Día]]&lt;14,0,INDEX(CONSOLIDADO[Casos Diarios],ROW()-14,1)),0)</f>
        <v>0</v>
      </c>
      <c r="N1481" s="72">
        <f>+IF(CONSOLIDADO[[#This Row],[Clave]]="710143893",1,IF(OR(CONSOLIDADO[[#This Row],[Casos Acumulados]]&gt;0,CONSOLIDADO[[#This Row],[Muertes]]&gt;0),N1480+1,I1481))</f>
        <v>0</v>
      </c>
      <c r="O1481" s="69">
        <f>+IFERROR(VLOOKUP($G1481,TDMuertes!$C$2:$E$534,3,0),0)</f>
        <v>0</v>
      </c>
      <c r="P1481" s="94" t="str">
        <f t="shared" ca="1" si="127"/>
        <v>OFF</v>
      </c>
      <c r="Q1481" s="78">
        <f>+IFERROR(VLOOKUP(CONSOLIDADO[[#This Row],[Codigo Municipio]],TDDia!$A$4:$B$394,2,0),0)</f>
        <v>0</v>
      </c>
    </row>
    <row r="1482" spans="2:17" ht="14.45">
      <c r="B1482">
        <f t="shared" si="129"/>
        <v>8</v>
      </c>
      <c r="C1482" s="69" t="str" cm="1">
        <f t="array" ref="C1482">+INDEX(Table_4[[Departamento]:[Municipio]],FINAL!$B1482,1)</f>
        <v>Atlántida</v>
      </c>
      <c r="D1482" s="69" t="str" cm="1">
        <f t="array" ref="D1482">+INDEX(Table_4[[Departamento]:[Municipio]],FINAL!$B1482,4)</f>
        <v>Arizona</v>
      </c>
      <c r="E1482" s="69" t="str" cm="1">
        <f t="array" ref="E1482">+INDEX(Table_4[[Departamento]:[Municipio]],FINAL!$B1482,3)</f>
        <v>0108</v>
      </c>
      <c r="F1482" s="96">
        <f t="shared" si="128"/>
        <v>44022</v>
      </c>
      <c r="G1482" s="71" t="str">
        <f>+CONSOLIDADO[[#This Row],[Codigo Municipio]]&amp;CONSOLIDADO[[#This Row],[Fecha]]</f>
        <v>010844022</v>
      </c>
      <c r="H1482" s="72">
        <f>+IFERROR(VLOOKUP($G1482,TDAcumula!$C$2:$E$2027,3,0),0)</f>
        <v>0</v>
      </c>
      <c r="I1482" s="73">
        <f t="shared" si="125"/>
        <v>0</v>
      </c>
      <c r="J1482" s="74">
        <f>+IF(CONSOLIDADO[[#This Row],[Codigo Municipio]]=E1481,CONSOLIDADO[[#This Row],[Fallecidos Diarios]]+J1481,CONSOLIDADO[[#This Row],[Fallecidos Diarios]])</f>
        <v>0</v>
      </c>
      <c r="K1482" s="75">
        <f t="shared" si="126"/>
        <v>0</v>
      </c>
      <c r="L1482" s="76">
        <f>+IF(CONSOLIDADO[[#This Row],[Codigo Municipio]]=E1481,CONSOLIDADO[[#This Row],[Recuperados Diarios]]+L1481,CONSOLIDADO[[#This Row],[Recuperados Diarios]])</f>
        <v>0</v>
      </c>
      <c r="M1482" s="77" cm="1">
        <f t="array" ref="M1482">+IFERROR(IF(CONSOLIDADO[[#This Row],[Día]]&lt;14,0,INDEX(CONSOLIDADO[Casos Diarios],ROW()-14,1)),0)</f>
        <v>0</v>
      </c>
      <c r="N1482" s="72">
        <f>+IF(CONSOLIDADO[[#This Row],[Clave]]="710143893",1,IF(OR(CONSOLIDADO[[#This Row],[Casos Acumulados]]&gt;0,CONSOLIDADO[[#This Row],[Muertes]]&gt;0),N1481+1,I1482))</f>
        <v>0</v>
      </c>
      <c r="O1482" s="69">
        <f>+IFERROR(VLOOKUP($G1482,TDMuertes!$C$2:$E$534,3,0),0)</f>
        <v>0</v>
      </c>
      <c r="P1482" s="94" t="str">
        <f t="shared" ca="1" si="127"/>
        <v>OFF</v>
      </c>
      <c r="Q1482" s="78">
        <f>+IFERROR(VLOOKUP(CONSOLIDADO[[#This Row],[Codigo Municipio]],TDDia!$A$4:$B$394,2,0),0)</f>
        <v>0</v>
      </c>
    </row>
    <row r="1483" spans="2:17" ht="14.45">
      <c r="B1483">
        <f t="shared" si="129"/>
        <v>8</v>
      </c>
      <c r="C1483" s="69" t="str" cm="1">
        <f t="array" ref="C1483">+INDEX(Table_4[[Departamento]:[Municipio]],FINAL!$B1483,1)</f>
        <v>Atlántida</v>
      </c>
      <c r="D1483" s="69" t="str" cm="1">
        <f t="array" ref="D1483">+INDEX(Table_4[[Departamento]:[Municipio]],FINAL!$B1483,4)</f>
        <v>Arizona</v>
      </c>
      <c r="E1483" s="69" t="str" cm="1">
        <f t="array" ref="E1483">+INDEX(Table_4[[Departamento]:[Municipio]],FINAL!$B1483,3)</f>
        <v>0108</v>
      </c>
      <c r="F1483" s="96">
        <f t="shared" si="128"/>
        <v>44023</v>
      </c>
      <c r="G1483" s="71" t="str">
        <f>+CONSOLIDADO[[#This Row],[Codigo Municipio]]&amp;CONSOLIDADO[[#This Row],[Fecha]]</f>
        <v>010844023</v>
      </c>
      <c r="H1483" s="72">
        <f>+IFERROR(VLOOKUP($G1483,TDAcumula!$C$2:$E$2027,3,0),0)</f>
        <v>0</v>
      </c>
      <c r="I1483" s="73">
        <f t="shared" si="125"/>
        <v>0</v>
      </c>
      <c r="J1483" s="74">
        <f>+IF(CONSOLIDADO[[#This Row],[Codigo Municipio]]=E1482,CONSOLIDADO[[#This Row],[Fallecidos Diarios]]+J1482,CONSOLIDADO[[#This Row],[Fallecidos Diarios]])</f>
        <v>0</v>
      </c>
      <c r="K1483" s="75">
        <f t="shared" si="126"/>
        <v>0</v>
      </c>
      <c r="L1483" s="76">
        <f>+IF(CONSOLIDADO[[#This Row],[Codigo Municipio]]=E1482,CONSOLIDADO[[#This Row],[Recuperados Diarios]]+L1482,CONSOLIDADO[[#This Row],[Recuperados Diarios]])</f>
        <v>0</v>
      </c>
      <c r="M1483" s="77" cm="1">
        <f t="array" ref="M1483">+IFERROR(IF(CONSOLIDADO[[#This Row],[Día]]&lt;14,0,INDEX(CONSOLIDADO[Casos Diarios],ROW()-14,1)),0)</f>
        <v>0</v>
      </c>
      <c r="N1483" s="72">
        <f>+IF(CONSOLIDADO[[#This Row],[Clave]]="710143893",1,IF(OR(CONSOLIDADO[[#This Row],[Casos Acumulados]]&gt;0,CONSOLIDADO[[#This Row],[Muertes]]&gt;0),N1482+1,I1483))</f>
        <v>0</v>
      </c>
      <c r="O1483" s="69">
        <f>+IFERROR(VLOOKUP($G1483,TDMuertes!$C$2:$E$534,3,0),0)</f>
        <v>0</v>
      </c>
      <c r="P1483" s="94" t="str">
        <f t="shared" ca="1" si="127"/>
        <v>OFF</v>
      </c>
      <c r="Q1483" s="78">
        <f>+IFERROR(VLOOKUP(CONSOLIDADO[[#This Row],[Codigo Municipio]],TDDia!$A$4:$B$394,2,0),0)</f>
        <v>0</v>
      </c>
    </row>
    <row r="1484" spans="2:17" ht="14.45">
      <c r="B1484">
        <f t="shared" si="129"/>
        <v>8</v>
      </c>
      <c r="C1484" s="69" t="str" cm="1">
        <f t="array" ref="C1484">+INDEX(Table_4[[Departamento]:[Municipio]],FINAL!$B1484,1)</f>
        <v>Atlántida</v>
      </c>
      <c r="D1484" s="69" t="str" cm="1">
        <f t="array" ref="D1484">+INDEX(Table_4[[Departamento]:[Municipio]],FINAL!$B1484,4)</f>
        <v>Arizona</v>
      </c>
      <c r="E1484" s="69" t="str" cm="1">
        <f t="array" ref="E1484">+INDEX(Table_4[[Departamento]:[Municipio]],FINAL!$B1484,3)</f>
        <v>0108</v>
      </c>
      <c r="F1484" s="96">
        <f t="shared" si="128"/>
        <v>44024</v>
      </c>
      <c r="G1484" s="71" t="str">
        <f>+CONSOLIDADO[[#This Row],[Codigo Municipio]]&amp;CONSOLIDADO[[#This Row],[Fecha]]</f>
        <v>010844024</v>
      </c>
      <c r="H1484" s="72">
        <f>+IFERROR(VLOOKUP($G1484,TDAcumula!$C$2:$E$2027,3,0),0)</f>
        <v>0</v>
      </c>
      <c r="I1484" s="73">
        <f t="shared" si="125"/>
        <v>0</v>
      </c>
      <c r="J1484" s="74">
        <f>+IF(CONSOLIDADO[[#This Row],[Codigo Municipio]]=E1483,CONSOLIDADO[[#This Row],[Fallecidos Diarios]]+J1483,CONSOLIDADO[[#This Row],[Fallecidos Diarios]])</f>
        <v>0</v>
      </c>
      <c r="K1484" s="75">
        <f t="shared" si="126"/>
        <v>0</v>
      </c>
      <c r="L1484" s="76">
        <f>+IF(CONSOLIDADO[[#This Row],[Codigo Municipio]]=E1483,CONSOLIDADO[[#This Row],[Recuperados Diarios]]+L1483,CONSOLIDADO[[#This Row],[Recuperados Diarios]])</f>
        <v>0</v>
      </c>
      <c r="M1484" s="77" cm="1">
        <f t="array" ref="M1484">+IFERROR(IF(CONSOLIDADO[[#This Row],[Día]]&lt;14,0,INDEX(CONSOLIDADO[Casos Diarios],ROW()-14,1)),0)</f>
        <v>0</v>
      </c>
      <c r="N1484" s="72">
        <f>+IF(CONSOLIDADO[[#This Row],[Clave]]="710143893",1,IF(OR(CONSOLIDADO[[#This Row],[Casos Acumulados]]&gt;0,CONSOLIDADO[[#This Row],[Muertes]]&gt;0),N1483+1,I1484))</f>
        <v>0</v>
      </c>
      <c r="O1484" s="69">
        <f>+IFERROR(VLOOKUP($G1484,TDMuertes!$C$2:$E$534,3,0),0)</f>
        <v>0</v>
      </c>
      <c r="P1484" s="94" t="str">
        <f t="shared" ca="1" si="127"/>
        <v>OFF</v>
      </c>
      <c r="Q1484" s="78">
        <f>+IFERROR(VLOOKUP(CONSOLIDADO[[#This Row],[Codigo Municipio]],TDDia!$A$4:$B$394,2,0),0)</f>
        <v>0</v>
      </c>
    </row>
    <row r="1485" spans="2:17" ht="14.45">
      <c r="B1485">
        <f t="shared" si="129"/>
        <v>8</v>
      </c>
      <c r="C1485" s="69" t="str" cm="1">
        <f t="array" ref="C1485">+INDEX(Table_4[[Departamento]:[Municipio]],FINAL!$B1485,1)</f>
        <v>Atlántida</v>
      </c>
      <c r="D1485" s="69" t="str" cm="1">
        <f t="array" ref="D1485">+INDEX(Table_4[[Departamento]:[Municipio]],FINAL!$B1485,4)</f>
        <v>Arizona</v>
      </c>
      <c r="E1485" s="69" t="str" cm="1">
        <f t="array" ref="E1485">+INDEX(Table_4[[Departamento]:[Municipio]],FINAL!$B1485,3)</f>
        <v>0108</v>
      </c>
      <c r="F1485" s="96">
        <f t="shared" si="128"/>
        <v>44025</v>
      </c>
      <c r="G1485" s="71" t="str">
        <f>+CONSOLIDADO[[#This Row],[Codigo Municipio]]&amp;CONSOLIDADO[[#This Row],[Fecha]]</f>
        <v>010844025</v>
      </c>
      <c r="H1485" s="72">
        <f>+IFERROR(VLOOKUP($G1485,TDAcumula!$C$2:$E$2027,3,0),0)</f>
        <v>0</v>
      </c>
      <c r="I1485" s="73">
        <f t="shared" si="125"/>
        <v>0</v>
      </c>
      <c r="J1485" s="74">
        <f>+IF(CONSOLIDADO[[#This Row],[Codigo Municipio]]=E1484,CONSOLIDADO[[#This Row],[Fallecidos Diarios]]+J1484,CONSOLIDADO[[#This Row],[Fallecidos Diarios]])</f>
        <v>0</v>
      </c>
      <c r="K1485" s="75">
        <f t="shared" si="126"/>
        <v>0</v>
      </c>
      <c r="L1485" s="76">
        <f>+IF(CONSOLIDADO[[#This Row],[Codigo Municipio]]=E1484,CONSOLIDADO[[#This Row],[Recuperados Diarios]]+L1484,CONSOLIDADO[[#This Row],[Recuperados Diarios]])</f>
        <v>0</v>
      </c>
      <c r="M1485" s="77" cm="1">
        <f t="array" ref="M1485">+IFERROR(IF(CONSOLIDADO[[#This Row],[Día]]&lt;14,0,INDEX(CONSOLIDADO[Casos Diarios],ROW()-14,1)),0)</f>
        <v>0</v>
      </c>
      <c r="N1485" s="72">
        <f>+IF(CONSOLIDADO[[#This Row],[Clave]]="710143893",1,IF(OR(CONSOLIDADO[[#This Row],[Casos Acumulados]]&gt;0,CONSOLIDADO[[#This Row],[Muertes]]&gt;0),N1484+1,I1485))</f>
        <v>0</v>
      </c>
      <c r="O1485" s="69">
        <f>+IFERROR(VLOOKUP($G1485,TDMuertes!$C$2:$E$534,3,0),0)</f>
        <v>0</v>
      </c>
      <c r="P1485" s="94" t="str">
        <f t="shared" ca="1" si="127"/>
        <v>OFF</v>
      </c>
      <c r="Q1485" s="78">
        <f>+IFERROR(VLOOKUP(CONSOLIDADO[[#This Row],[Codigo Municipio]],TDDia!$A$4:$B$394,2,0),0)</f>
        <v>0</v>
      </c>
    </row>
    <row r="1486" spans="2:17" ht="14.45">
      <c r="B1486">
        <f t="shared" si="129"/>
        <v>8</v>
      </c>
      <c r="C1486" s="69" t="str" cm="1">
        <f t="array" ref="C1486">+INDEX(Table_4[[Departamento]:[Municipio]],FINAL!$B1486,1)</f>
        <v>Atlántida</v>
      </c>
      <c r="D1486" s="69" t="str" cm="1">
        <f t="array" ref="D1486">+INDEX(Table_4[[Departamento]:[Municipio]],FINAL!$B1486,4)</f>
        <v>Arizona</v>
      </c>
      <c r="E1486" s="69" t="str" cm="1">
        <f t="array" ref="E1486">+INDEX(Table_4[[Departamento]:[Municipio]],FINAL!$B1486,3)</f>
        <v>0108</v>
      </c>
      <c r="F1486" s="96">
        <f t="shared" si="128"/>
        <v>44026</v>
      </c>
      <c r="G1486" s="71" t="str">
        <f>+CONSOLIDADO[[#This Row],[Codigo Municipio]]&amp;CONSOLIDADO[[#This Row],[Fecha]]</f>
        <v>010844026</v>
      </c>
      <c r="H1486" s="72">
        <f>+IFERROR(VLOOKUP($G1486,TDAcumula!$C$2:$E$2027,3,0),0)</f>
        <v>0</v>
      </c>
      <c r="I1486" s="73">
        <f t="shared" si="125"/>
        <v>0</v>
      </c>
      <c r="J1486" s="74">
        <f>+IF(CONSOLIDADO[[#This Row],[Codigo Municipio]]=E1485,CONSOLIDADO[[#This Row],[Fallecidos Diarios]]+J1485,CONSOLIDADO[[#This Row],[Fallecidos Diarios]])</f>
        <v>0</v>
      </c>
      <c r="K1486" s="75">
        <f t="shared" si="126"/>
        <v>0</v>
      </c>
      <c r="L1486" s="76">
        <f>+IF(CONSOLIDADO[[#This Row],[Codigo Municipio]]=E1485,CONSOLIDADO[[#This Row],[Recuperados Diarios]]+L1485,CONSOLIDADO[[#This Row],[Recuperados Diarios]])</f>
        <v>0</v>
      </c>
      <c r="M1486" s="77" cm="1">
        <f t="array" ref="M1486">+IFERROR(IF(CONSOLIDADO[[#This Row],[Día]]&lt;14,0,INDEX(CONSOLIDADO[Casos Diarios],ROW()-14,1)),0)</f>
        <v>0</v>
      </c>
      <c r="N1486" s="72">
        <f>+IF(CONSOLIDADO[[#This Row],[Clave]]="710143893",1,IF(OR(CONSOLIDADO[[#This Row],[Casos Acumulados]]&gt;0,CONSOLIDADO[[#This Row],[Muertes]]&gt;0),N1485+1,I1486))</f>
        <v>0</v>
      </c>
      <c r="O1486" s="69">
        <f>+IFERROR(VLOOKUP($G1486,TDMuertes!$C$2:$E$534,3,0),0)</f>
        <v>0</v>
      </c>
      <c r="P1486" s="94" t="str">
        <f t="shared" ca="1" si="127"/>
        <v>OFF</v>
      </c>
      <c r="Q1486" s="78">
        <f>+IFERROR(VLOOKUP(CONSOLIDADO[[#This Row],[Codigo Municipio]],TDDia!$A$4:$B$394,2,0),0)</f>
        <v>0</v>
      </c>
    </row>
    <row r="1487" spans="2:17" ht="14.45">
      <c r="B1487">
        <f t="shared" si="129"/>
        <v>8</v>
      </c>
      <c r="C1487" s="69" t="str" cm="1">
        <f t="array" ref="C1487">+INDEX(Table_4[[Departamento]:[Municipio]],FINAL!$B1487,1)</f>
        <v>Atlántida</v>
      </c>
      <c r="D1487" s="69" t="str" cm="1">
        <f t="array" ref="D1487">+INDEX(Table_4[[Departamento]:[Municipio]],FINAL!$B1487,4)</f>
        <v>Arizona</v>
      </c>
      <c r="E1487" s="69" t="str" cm="1">
        <f t="array" ref="E1487">+INDEX(Table_4[[Departamento]:[Municipio]],FINAL!$B1487,3)</f>
        <v>0108</v>
      </c>
      <c r="F1487" s="96">
        <f t="shared" si="128"/>
        <v>44027</v>
      </c>
      <c r="G1487" s="71" t="str">
        <f>+CONSOLIDADO[[#This Row],[Codigo Municipio]]&amp;CONSOLIDADO[[#This Row],[Fecha]]</f>
        <v>010844027</v>
      </c>
      <c r="H1487" s="72">
        <f>+IFERROR(VLOOKUP($G1487,TDAcumula!$C$2:$E$2027,3,0),0)</f>
        <v>0</v>
      </c>
      <c r="I1487" s="73">
        <f t="shared" si="125"/>
        <v>0</v>
      </c>
      <c r="J1487" s="74">
        <f>+IF(CONSOLIDADO[[#This Row],[Codigo Municipio]]=E1486,CONSOLIDADO[[#This Row],[Fallecidos Diarios]]+J1486,CONSOLIDADO[[#This Row],[Fallecidos Diarios]])</f>
        <v>0</v>
      </c>
      <c r="K1487" s="75">
        <f t="shared" si="126"/>
        <v>0</v>
      </c>
      <c r="L1487" s="76">
        <f>+IF(CONSOLIDADO[[#This Row],[Codigo Municipio]]=E1486,CONSOLIDADO[[#This Row],[Recuperados Diarios]]+L1486,CONSOLIDADO[[#This Row],[Recuperados Diarios]])</f>
        <v>0</v>
      </c>
      <c r="M1487" s="77" cm="1">
        <f t="array" ref="M1487">+IFERROR(IF(CONSOLIDADO[[#This Row],[Día]]&lt;14,0,INDEX(CONSOLIDADO[Casos Diarios],ROW()-14,1)),0)</f>
        <v>0</v>
      </c>
      <c r="N1487" s="72">
        <f>+IF(CONSOLIDADO[[#This Row],[Clave]]="710143893",1,IF(OR(CONSOLIDADO[[#This Row],[Casos Acumulados]]&gt;0,CONSOLIDADO[[#This Row],[Muertes]]&gt;0),N1486+1,I1487))</f>
        <v>0</v>
      </c>
      <c r="O1487" s="69">
        <f>+IFERROR(VLOOKUP($G1487,TDMuertes!$C$2:$E$534,3,0),0)</f>
        <v>0</v>
      </c>
      <c r="P1487" s="94" t="str">
        <f t="shared" ca="1" si="127"/>
        <v>OFF</v>
      </c>
      <c r="Q1487" s="78">
        <f>+IFERROR(VLOOKUP(CONSOLIDADO[[#This Row],[Codigo Municipio]],TDDia!$A$4:$B$394,2,0),0)</f>
        <v>0</v>
      </c>
    </row>
    <row r="1488" spans="2:17" ht="14.45">
      <c r="B1488">
        <f t="shared" si="129"/>
        <v>8</v>
      </c>
      <c r="C1488" s="69" t="str" cm="1">
        <f t="array" ref="C1488">+INDEX(Table_4[[Departamento]:[Municipio]],FINAL!$B1488,1)</f>
        <v>Atlántida</v>
      </c>
      <c r="D1488" s="69" t="str" cm="1">
        <f t="array" ref="D1488">+INDEX(Table_4[[Departamento]:[Municipio]],FINAL!$B1488,4)</f>
        <v>Arizona</v>
      </c>
      <c r="E1488" s="69" t="str" cm="1">
        <f t="array" ref="E1488">+INDEX(Table_4[[Departamento]:[Municipio]],FINAL!$B1488,3)</f>
        <v>0108</v>
      </c>
      <c r="F1488" s="96">
        <f t="shared" si="128"/>
        <v>44028</v>
      </c>
      <c r="G1488" s="71" t="str">
        <f>+CONSOLIDADO[[#This Row],[Codigo Municipio]]&amp;CONSOLIDADO[[#This Row],[Fecha]]</f>
        <v>010844028</v>
      </c>
      <c r="H1488" s="72">
        <f>+IFERROR(VLOOKUP($G1488,TDAcumula!$C$2:$E$2027,3,0),0)</f>
        <v>0</v>
      </c>
      <c r="I1488" s="73">
        <f t="shared" si="125"/>
        <v>0</v>
      </c>
      <c r="J1488" s="74">
        <f>+IF(CONSOLIDADO[[#This Row],[Codigo Municipio]]=E1487,CONSOLIDADO[[#This Row],[Fallecidos Diarios]]+J1487,CONSOLIDADO[[#This Row],[Fallecidos Diarios]])</f>
        <v>0</v>
      </c>
      <c r="K1488" s="75">
        <f t="shared" si="126"/>
        <v>0</v>
      </c>
      <c r="L1488" s="76">
        <f>+IF(CONSOLIDADO[[#This Row],[Codigo Municipio]]=E1487,CONSOLIDADO[[#This Row],[Recuperados Diarios]]+L1487,CONSOLIDADO[[#This Row],[Recuperados Diarios]])</f>
        <v>0</v>
      </c>
      <c r="M1488" s="77" cm="1">
        <f t="array" ref="M1488">+IFERROR(IF(CONSOLIDADO[[#This Row],[Día]]&lt;14,0,INDEX(CONSOLIDADO[Casos Diarios],ROW()-14,1)),0)</f>
        <v>0</v>
      </c>
      <c r="N1488" s="72">
        <f>+IF(CONSOLIDADO[[#This Row],[Clave]]="710143893",1,IF(OR(CONSOLIDADO[[#This Row],[Casos Acumulados]]&gt;0,CONSOLIDADO[[#This Row],[Muertes]]&gt;0),N1487+1,I1488))</f>
        <v>0</v>
      </c>
      <c r="O1488" s="69">
        <f>+IFERROR(VLOOKUP($G1488,TDMuertes!$C$2:$E$534,3,0),0)</f>
        <v>0</v>
      </c>
      <c r="P1488" s="94" t="str">
        <f t="shared" ca="1" si="127"/>
        <v>OFF</v>
      </c>
      <c r="Q1488" s="78">
        <f>+IFERROR(VLOOKUP(CONSOLIDADO[[#This Row],[Codigo Municipio]],TDDia!$A$4:$B$394,2,0),0)</f>
        <v>0</v>
      </c>
    </row>
    <row r="1489" spans="2:17" ht="14.45">
      <c r="B1489">
        <f t="shared" si="129"/>
        <v>8</v>
      </c>
      <c r="C1489" s="69" t="str" cm="1">
        <f t="array" ref="C1489">+INDEX(Table_4[[Departamento]:[Municipio]],FINAL!$B1489,1)</f>
        <v>Atlántida</v>
      </c>
      <c r="D1489" s="69" t="str" cm="1">
        <f t="array" ref="D1489">+INDEX(Table_4[[Departamento]:[Municipio]],FINAL!$B1489,4)</f>
        <v>Arizona</v>
      </c>
      <c r="E1489" s="69" t="str" cm="1">
        <f t="array" ref="E1489">+INDEX(Table_4[[Departamento]:[Municipio]],FINAL!$B1489,3)</f>
        <v>0108</v>
      </c>
      <c r="F1489" s="96">
        <f t="shared" si="128"/>
        <v>44029</v>
      </c>
      <c r="G1489" s="71" t="str">
        <f>+CONSOLIDADO[[#This Row],[Codigo Municipio]]&amp;CONSOLIDADO[[#This Row],[Fecha]]</f>
        <v>010844029</v>
      </c>
      <c r="H1489" s="72">
        <f>+IFERROR(VLOOKUP($G1489,TDAcumula!$C$2:$E$2027,3,0),0)</f>
        <v>0</v>
      </c>
      <c r="I1489" s="73">
        <f t="shared" si="125"/>
        <v>0</v>
      </c>
      <c r="J1489" s="74">
        <f>+IF(CONSOLIDADO[[#This Row],[Codigo Municipio]]=E1488,CONSOLIDADO[[#This Row],[Fallecidos Diarios]]+J1488,CONSOLIDADO[[#This Row],[Fallecidos Diarios]])</f>
        <v>0</v>
      </c>
      <c r="K1489" s="75">
        <f t="shared" si="126"/>
        <v>0</v>
      </c>
      <c r="L1489" s="76">
        <f>+IF(CONSOLIDADO[[#This Row],[Codigo Municipio]]=E1488,CONSOLIDADO[[#This Row],[Recuperados Diarios]]+L1488,CONSOLIDADO[[#This Row],[Recuperados Diarios]])</f>
        <v>0</v>
      </c>
      <c r="M1489" s="77" cm="1">
        <f t="array" ref="M1489">+IFERROR(IF(CONSOLIDADO[[#This Row],[Día]]&lt;14,0,INDEX(CONSOLIDADO[Casos Diarios],ROW()-14,1)),0)</f>
        <v>0</v>
      </c>
      <c r="N1489" s="72">
        <f>+IF(CONSOLIDADO[[#This Row],[Clave]]="710143893",1,IF(OR(CONSOLIDADO[[#This Row],[Casos Acumulados]]&gt;0,CONSOLIDADO[[#This Row],[Muertes]]&gt;0),N1488+1,I1489))</f>
        <v>0</v>
      </c>
      <c r="O1489" s="69">
        <f>+IFERROR(VLOOKUP($G1489,TDMuertes!$C$2:$E$534,3,0),0)</f>
        <v>0</v>
      </c>
      <c r="P1489" s="94" t="str">
        <f t="shared" ca="1" si="127"/>
        <v>OFF</v>
      </c>
      <c r="Q1489" s="78">
        <f>+IFERROR(VLOOKUP(CONSOLIDADO[[#This Row],[Codigo Municipio]],TDDia!$A$4:$B$394,2,0),0)</f>
        <v>0</v>
      </c>
    </row>
    <row r="1490" spans="2:17" ht="14.45">
      <c r="B1490">
        <f t="shared" si="129"/>
        <v>8</v>
      </c>
      <c r="C1490" s="69" t="str" cm="1">
        <f t="array" ref="C1490">+INDEX(Table_4[[Departamento]:[Municipio]],FINAL!$B1490,1)</f>
        <v>Atlántida</v>
      </c>
      <c r="D1490" s="69" t="str" cm="1">
        <f t="array" ref="D1490">+INDEX(Table_4[[Departamento]:[Municipio]],FINAL!$B1490,4)</f>
        <v>Arizona</v>
      </c>
      <c r="E1490" s="69" t="str" cm="1">
        <f t="array" ref="E1490">+INDEX(Table_4[[Departamento]:[Municipio]],FINAL!$B1490,3)</f>
        <v>0108</v>
      </c>
      <c r="F1490" s="96">
        <f t="shared" si="128"/>
        <v>44030</v>
      </c>
      <c r="G1490" s="71" t="str">
        <f>+CONSOLIDADO[[#This Row],[Codigo Municipio]]&amp;CONSOLIDADO[[#This Row],[Fecha]]</f>
        <v>010844030</v>
      </c>
      <c r="H1490" s="72">
        <f>+IFERROR(VLOOKUP($G1490,TDAcumula!$C$2:$E$2027,3,0),0)</f>
        <v>0</v>
      </c>
      <c r="I1490" s="73">
        <f t="shared" si="125"/>
        <v>0</v>
      </c>
      <c r="J1490" s="74">
        <f>+IF(CONSOLIDADO[[#This Row],[Codigo Municipio]]=E1489,CONSOLIDADO[[#This Row],[Fallecidos Diarios]]+J1489,CONSOLIDADO[[#This Row],[Fallecidos Diarios]])</f>
        <v>0</v>
      </c>
      <c r="K1490" s="75">
        <f t="shared" si="126"/>
        <v>0</v>
      </c>
      <c r="L1490" s="76">
        <f>+IF(CONSOLIDADO[[#This Row],[Codigo Municipio]]=E1489,CONSOLIDADO[[#This Row],[Recuperados Diarios]]+L1489,CONSOLIDADO[[#This Row],[Recuperados Diarios]])</f>
        <v>0</v>
      </c>
      <c r="M1490" s="77" cm="1">
        <f t="array" ref="M1490">+IFERROR(IF(CONSOLIDADO[[#This Row],[Día]]&lt;14,0,INDEX(CONSOLIDADO[Casos Diarios],ROW()-14,1)),0)</f>
        <v>0</v>
      </c>
      <c r="N1490" s="72">
        <f>+IF(CONSOLIDADO[[#This Row],[Clave]]="710143893",1,IF(OR(CONSOLIDADO[[#This Row],[Casos Acumulados]]&gt;0,CONSOLIDADO[[#This Row],[Muertes]]&gt;0),N1489+1,I1490))</f>
        <v>0</v>
      </c>
      <c r="O1490" s="69">
        <f>+IFERROR(VLOOKUP($G1490,TDMuertes!$C$2:$E$534,3,0),0)</f>
        <v>0</v>
      </c>
      <c r="P1490" s="94" t="str">
        <f t="shared" ca="1" si="127"/>
        <v>OFF</v>
      </c>
      <c r="Q1490" s="78">
        <f>+IFERROR(VLOOKUP(CONSOLIDADO[[#This Row],[Codigo Municipio]],TDDia!$A$4:$B$394,2,0),0)</f>
        <v>0</v>
      </c>
    </row>
    <row r="1491" spans="2:17" ht="14.45">
      <c r="B1491">
        <f t="shared" si="129"/>
        <v>8</v>
      </c>
      <c r="C1491" s="69" t="str" cm="1">
        <f t="array" ref="C1491">+INDEX(Table_4[[Departamento]:[Municipio]],FINAL!$B1491,1)</f>
        <v>Atlántida</v>
      </c>
      <c r="D1491" s="69" t="str" cm="1">
        <f t="array" ref="D1491">+INDEX(Table_4[[Departamento]:[Municipio]],FINAL!$B1491,4)</f>
        <v>Arizona</v>
      </c>
      <c r="E1491" s="69" t="str" cm="1">
        <f t="array" ref="E1491">+INDEX(Table_4[[Departamento]:[Municipio]],FINAL!$B1491,3)</f>
        <v>0108</v>
      </c>
      <c r="F1491" s="96">
        <f t="shared" si="128"/>
        <v>44031</v>
      </c>
      <c r="G1491" s="71" t="str">
        <f>+CONSOLIDADO[[#This Row],[Codigo Municipio]]&amp;CONSOLIDADO[[#This Row],[Fecha]]</f>
        <v>010844031</v>
      </c>
      <c r="H1491" s="72">
        <f>+IFERROR(VLOOKUP($G1491,TDAcumula!$C$2:$E$2027,3,0),0)</f>
        <v>0</v>
      </c>
      <c r="I1491" s="73">
        <f t="shared" si="125"/>
        <v>0</v>
      </c>
      <c r="J1491" s="74">
        <f>+IF(CONSOLIDADO[[#This Row],[Codigo Municipio]]=E1490,CONSOLIDADO[[#This Row],[Fallecidos Diarios]]+J1490,CONSOLIDADO[[#This Row],[Fallecidos Diarios]])</f>
        <v>0</v>
      </c>
      <c r="K1491" s="75">
        <f t="shared" si="126"/>
        <v>0</v>
      </c>
      <c r="L1491" s="76">
        <f>+IF(CONSOLIDADO[[#This Row],[Codigo Municipio]]=E1490,CONSOLIDADO[[#This Row],[Recuperados Diarios]]+L1490,CONSOLIDADO[[#This Row],[Recuperados Diarios]])</f>
        <v>0</v>
      </c>
      <c r="M1491" s="77" cm="1">
        <f t="array" ref="M1491">+IFERROR(IF(CONSOLIDADO[[#This Row],[Día]]&lt;14,0,INDEX(CONSOLIDADO[Casos Diarios],ROW()-14,1)),0)</f>
        <v>0</v>
      </c>
      <c r="N1491" s="72">
        <f>+IF(CONSOLIDADO[[#This Row],[Clave]]="710143893",1,IF(OR(CONSOLIDADO[[#This Row],[Casos Acumulados]]&gt;0,CONSOLIDADO[[#This Row],[Muertes]]&gt;0),N1490+1,I1491))</f>
        <v>0</v>
      </c>
      <c r="O1491" s="69">
        <f>+IFERROR(VLOOKUP($G1491,TDMuertes!$C$2:$E$534,3,0),0)</f>
        <v>0</v>
      </c>
      <c r="P1491" s="94" t="str">
        <f t="shared" ca="1" si="127"/>
        <v>OFF</v>
      </c>
      <c r="Q1491" s="78">
        <f>+IFERROR(VLOOKUP(CONSOLIDADO[[#This Row],[Codigo Municipio]],TDDia!$A$4:$B$394,2,0),0)</f>
        <v>0</v>
      </c>
    </row>
    <row r="1492" spans="2:17" ht="14.45">
      <c r="B1492">
        <f t="shared" si="129"/>
        <v>8</v>
      </c>
      <c r="C1492" s="69" t="str" cm="1">
        <f t="array" ref="C1492">+INDEX(Table_4[[Departamento]:[Municipio]],FINAL!$B1492,1)</f>
        <v>Atlántida</v>
      </c>
      <c r="D1492" s="69" t="str" cm="1">
        <f t="array" ref="D1492">+INDEX(Table_4[[Departamento]:[Municipio]],FINAL!$B1492,4)</f>
        <v>Arizona</v>
      </c>
      <c r="E1492" s="69" t="str" cm="1">
        <f t="array" ref="E1492">+INDEX(Table_4[[Departamento]:[Municipio]],FINAL!$B1492,3)</f>
        <v>0108</v>
      </c>
      <c r="F1492" s="96">
        <f t="shared" si="128"/>
        <v>44032</v>
      </c>
      <c r="G1492" s="71" t="str">
        <f>+CONSOLIDADO[[#This Row],[Codigo Municipio]]&amp;CONSOLIDADO[[#This Row],[Fecha]]</f>
        <v>010844032</v>
      </c>
      <c r="H1492" s="72">
        <f>+IFERROR(VLOOKUP($G1492,TDAcumula!$C$2:$E$2027,3,0),0)</f>
        <v>0</v>
      </c>
      <c r="I1492" s="73">
        <f t="shared" si="125"/>
        <v>0</v>
      </c>
      <c r="J1492" s="74">
        <f>+IF(CONSOLIDADO[[#This Row],[Codigo Municipio]]=E1491,CONSOLIDADO[[#This Row],[Fallecidos Diarios]]+J1491,CONSOLIDADO[[#This Row],[Fallecidos Diarios]])</f>
        <v>0</v>
      </c>
      <c r="K1492" s="75">
        <f t="shared" si="126"/>
        <v>0</v>
      </c>
      <c r="L1492" s="76">
        <f>+IF(CONSOLIDADO[[#This Row],[Codigo Municipio]]=E1491,CONSOLIDADO[[#This Row],[Recuperados Diarios]]+L1491,CONSOLIDADO[[#This Row],[Recuperados Diarios]])</f>
        <v>0</v>
      </c>
      <c r="M1492" s="77" cm="1">
        <f t="array" ref="M1492">+IFERROR(IF(CONSOLIDADO[[#This Row],[Día]]&lt;14,0,INDEX(CONSOLIDADO[Casos Diarios],ROW()-14,1)),0)</f>
        <v>0</v>
      </c>
      <c r="N1492" s="72">
        <f>+IF(CONSOLIDADO[[#This Row],[Clave]]="710143893",1,IF(OR(CONSOLIDADO[[#This Row],[Casos Acumulados]]&gt;0,CONSOLIDADO[[#This Row],[Muertes]]&gt;0),N1491+1,I1492))</f>
        <v>0</v>
      </c>
      <c r="O1492" s="69">
        <f>+IFERROR(VLOOKUP($G1492,TDMuertes!$C$2:$E$534,3,0),0)</f>
        <v>0</v>
      </c>
      <c r="P1492" s="94" t="str">
        <f t="shared" ca="1" si="127"/>
        <v>OFF</v>
      </c>
      <c r="Q1492" s="78">
        <f>+IFERROR(VLOOKUP(CONSOLIDADO[[#This Row],[Codigo Municipio]],TDDia!$A$4:$B$394,2,0),0)</f>
        <v>0</v>
      </c>
    </row>
    <row r="1493" spans="2:17" ht="14.45">
      <c r="B1493">
        <f t="shared" si="129"/>
        <v>8</v>
      </c>
      <c r="C1493" s="69" t="str" cm="1">
        <f t="array" ref="C1493">+INDEX(Table_4[[Departamento]:[Municipio]],FINAL!$B1493,1)</f>
        <v>Atlántida</v>
      </c>
      <c r="D1493" s="69" t="str" cm="1">
        <f t="array" ref="D1493">+INDEX(Table_4[[Departamento]:[Municipio]],FINAL!$B1493,4)</f>
        <v>Arizona</v>
      </c>
      <c r="E1493" s="69" t="str" cm="1">
        <f t="array" ref="E1493">+INDEX(Table_4[[Departamento]:[Municipio]],FINAL!$B1493,3)</f>
        <v>0108</v>
      </c>
      <c r="F1493" s="96">
        <f t="shared" si="128"/>
        <v>44033</v>
      </c>
      <c r="G1493" s="71" t="str">
        <f>+CONSOLIDADO[[#This Row],[Codigo Municipio]]&amp;CONSOLIDADO[[#This Row],[Fecha]]</f>
        <v>010844033</v>
      </c>
      <c r="H1493" s="72">
        <f>+IFERROR(VLOOKUP($G1493,TDAcumula!$C$2:$E$2027,3,0),0)</f>
        <v>0</v>
      </c>
      <c r="I1493" s="73">
        <f t="shared" si="125"/>
        <v>0</v>
      </c>
      <c r="J1493" s="74">
        <f>+IF(CONSOLIDADO[[#This Row],[Codigo Municipio]]=E1492,CONSOLIDADO[[#This Row],[Fallecidos Diarios]]+J1492,CONSOLIDADO[[#This Row],[Fallecidos Diarios]])</f>
        <v>0</v>
      </c>
      <c r="K1493" s="75">
        <f t="shared" si="126"/>
        <v>0</v>
      </c>
      <c r="L1493" s="76">
        <f>+IF(CONSOLIDADO[[#This Row],[Codigo Municipio]]=E1492,CONSOLIDADO[[#This Row],[Recuperados Diarios]]+L1492,CONSOLIDADO[[#This Row],[Recuperados Diarios]])</f>
        <v>0</v>
      </c>
      <c r="M1493" s="77" cm="1">
        <f t="array" ref="M1493">+IFERROR(IF(CONSOLIDADO[[#This Row],[Día]]&lt;14,0,INDEX(CONSOLIDADO[Casos Diarios],ROW()-14,1)),0)</f>
        <v>0</v>
      </c>
      <c r="N1493" s="72">
        <f>+IF(CONSOLIDADO[[#This Row],[Clave]]="710143893",1,IF(OR(CONSOLIDADO[[#This Row],[Casos Acumulados]]&gt;0,CONSOLIDADO[[#This Row],[Muertes]]&gt;0),N1492+1,I1493))</f>
        <v>0</v>
      </c>
      <c r="O1493" s="69">
        <f>+IFERROR(VLOOKUP($G1493,TDMuertes!$C$2:$E$534,3,0),0)</f>
        <v>0</v>
      </c>
      <c r="P1493" s="94" t="str">
        <f t="shared" ca="1" si="127"/>
        <v>OFF</v>
      </c>
      <c r="Q1493" s="78">
        <f>+IFERROR(VLOOKUP(CONSOLIDADO[[#This Row],[Codigo Municipio]],TDDia!$A$4:$B$394,2,0),0)</f>
        <v>0</v>
      </c>
    </row>
    <row r="1494" spans="2:17" ht="14.45">
      <c r="B1494">
        <f t="shared" si="129"/>
        <v>8</v>
      </c>
      <c r="C1494" s="69" t="str" cm="1">
        <f t="array" ref="C1494">+INDEX(Table_4[[Departamento]:[Municipio]],FINAL!$B1494,1)</f>
        <v>Atlántida</v>
      </c>
      <c r="D1494" s="69" t="str" cm="1">
        <f t="array" ref="D1494">+INDEX(Table_4[[Departamento]:[Municipio]],FINAL!$B1494,4)</f>
        <v>Arizona</v>
      </c>
      <c r="E1494" s="69" t="str" cm="1">
        <f t="array" ref="E1494">+INDEX(Table_4[[Departamento]:[Municipio]],FINAL!$B1494,3)</f>
        <v>0108</v>
      </c>
      <c r="F1494" s="96">
        <f t="shared" si="128"/>
        <v>44034</v>
      </c>
      <c r="G1494" s="71" t="str">
        <f>+CONSOLIDADO[[#This Row],[Codigo Municipio]]&amp;CONSOLIDADO[[#This Row],[Fecha]]</f>
        <v>010844034</v>
      </c>
      <c r="H1494" s="72">
        <f>+IFERROR(VLOOKUP($G1494,TDAcumula!$C$2:$E$2027,3,0),0)</f>
        <v>0</v>
      </c>
      <c r="I1494" s="73">
        <f t="shared" si="125"/>
        <v>0</v>
      </c>
      <c r="J1494" s="74">
        <f>+IF(CONSOLIDADO[[#This Row],[Codigo Municipio]]=E1493,CONSOLIDADO[[#This Row],[Fallecidos Diarios]]+J1493,CONSOLIDADO[[#This Row],[Fallecidos Diarios]])</f>
        <v>0</v>
      </c>
      <c r="K1494" s="75">
        <f t="shared" si="126"/>
        <v>0</v>
      </c>
      <c r="L1494" s="76">
        <f>+IF(CONSOLIDADO[[#This Row],[Codigo Municipio]]=E1493,CONSOLIDADO[[#This Row],[Recuperados Diarios]]+L1493,CONSOLIDADO[[#This Row],[Recuperados Diarios]])</f>
        <v>0</v>
      </c>
      <c r="M1494" s="77" cm="1">
        <f t="array" ref="M1494">+IFERROR(IF(CONSOLIDADO[[#This Row],[Día]]&lt;14,0,INDEX(CONSOLIDADO[Casos Diarios],ROW()-14,1)),0)</f>
        <v>0</v>
      </c>
      <c r="N1494" s="72">
        <f>+IF(CONSOLIDADO[[#This Row],[Clave]]="710143893",1,IF(OR(CONSOLIDADO[[#This Row],[Casos Acumulados]]&gt;0,CONSOLIDADO[[#This Row],[Muertes]]&gt;0),N1493+1,I1494))</f>
        <v>0</v>
      </c>
      <c r="O1494" s="69">
        <f>+IFERROR(VLOOKUP($G1494,TDMuertes!$C$2:$E$534,3,0),0)</f>
        <v>0</v>
      </c>
      <c r="P1494" s="94" t="str">
        <f t="shared" ca="1" si="127"/>
        <v>OFF</v>
      </c>
      <c r="Q1494" s="78">
        <f>+IFERROR(VLOOKUP(CONSOLIDADO[[#This Row],[Codigo Municipio]],TDDia!$A$4:$B$394,2,0),0)</f>
        <v>0</v>
      </c>
    </row>
    <row r="1495" spans="2:17" ht="14.45">
      <c r="B1495">
        <f t="shared" si="129"/>
        <v>8</v>
      </c>
      <c r="C1495" s="69" t="str" cm="1">
        <f t="array" ref="C1495">+INDEX(Table_4[[Departamento]:[Municipio]],FINAL!$B1495,1)</f>
        <v>Atlántida</v>
      </c>
      <c r="D1495" s="69" t="str" cm="1">
        <f t="array" ref="D1495">+INDEX(Table_4[[Departamento]:[Municipio]],FINAL!$B1495,4)</f>
        <v>Arizona</v>
      </c>
      <c r="E1495" s="69" t="str" cm="1">
        <f t="array" ref="E1495">+INDEX(Table_4[[Departamento]:[Municipio]],FINAL!$B1495,3)</f>
        <v>0108</v>
      </c>
      <c r="F1495" s="96">
        <f t="shared" si="128"/>
        <v>44035</v>
      </c>
      <c r="G1495" s="71" t="str">
        <f>+CONSOLIDADO[[#This Row],[Codigo Municipio]]&amp;CONSOLIDADO[[#This Row],[Fecha]]</f>
        <v>010844035</v>
      </c>
      <c r="H1495" s="72">
        <f>+IFERROR(VLOOKUP($G1495,TDAcumula!$C$2:$E$2027,3,0),0)</f>
        <v>0</v>
      </c>
      <c r="I1495" s="73">
        <f t="shared" si="125"/>
        <v>0</v>
      </c>
      <c r="J1495" s="74">
        <f>+IF(CONSOLIDADO[[#This Row],[Codigo Municipio]]=E1494,CONSOLIDADO[[#This Row],[Fallecidos Diarios]]+J1494,CONSOLIDADO[[#This Row],[Fallecidos Diarios]])</f>
        <v>0</v>
      </c>
      <c r="K1495" s="75">
        <f t="shared" si="126"/>
        <v>0</v>
      </c>
      <c r="L1495" s="76">
        <f>+IF(CONSOLIDADO[[#This Row],[Codigo Municipio]]=E1494,CONSOLIDADO[[#This Row],[Recuperados Diarios]]+L1494,CONSOLIDADO[[#This Row],[Recuperados Diarios]])</f>
        <v>0</v>
      </c>
      <c r="M1495" s="77" cm="1">
        <f t="array" ref="M1495">+IFERROR(IF(CONSOLIDADO[[#This Row],[Día]]&lt;14,0,INDEX(CONSOLIDADO[Casos Diarios],ROW()-14,1)),0)</f>
        <v>0</v>
      </c>
      <c r="N1495" s="72">
        <f>+IF(CONSOLIDADO[[#This Row],[Clave]]="710143893",1,IF(OR(CONSOLIDADO[[#This Row],[Casos Acumulados]]&gt;0,CONSOLIDADO[[#This Row],[Muertes]]&gt;0),N1494+1,I1495))</f>
        <v>0</v>
      </c>
      <c r="O1495" s="69">
        <f>+IFERROR(VLOOKUP($G1495,TDMuertes!$C$2:$E$534,3,0),0)</f>
        <v>0</v>
      </c>
      <c r="P1495" s="94" t="str">
        <f t="shared" ca="1" si="127"/>
        <v>OFF</v>
      </c>
      <c r="Q1495" s="78">
        <f>+IFERROR(VLOOKUP(CONSOLIDADO[[#This Row],[Codigo Municipio]],TDDia!$A$4:$B$394,2,0),0)</f>
        <v>0</v>
      </c>
    </row>
    <row r="1496" spans="2:17" ht="14.45">
      <c r="B1496">
        <f t="shared" si="129"/>
        <v>8</v>
      </c>
      <c r="C1496" s="69" t="str" cm="1">
        <f t="array" ref="C1496">+INDEX(Table_4[[Departamento]:[Municipio]],FINAL!$B1496,1)</f>
        <v>Atlántida</v>
      </c>
      <c r="D1496" s="69" t="str" cm="1">
        <f t="array" ref="D1496">+INDEX(Table_4[[Departamento]:[Municipio]],FINAL!$B1496,4)</f>
        <v>Arizona</v>
      </c>
      <c r="E1496" s="69" t="str" cm="1">
        <f t="array" ref="E1496">+INDEX(Table_4[[Departamento]:[Municipio]],FINAL!$B1496,3)</f>
        <v>0108</v>
      </c>
      <c r="F1496" s="96">
        <f t="shared" si="128"/>
        <v>44036</v>
      </c>
      <c r="G1496" s="71" t="str">
        <f>+CONSOLIDADO[[#This Row],[Codigo Municipio]]&amp;CONSOLIDADO[[#This Row],[Fecha]]</f>
        <v>010844036</v>
      </c>
      <c r="H1496" s="72">
        <f>+IFERROR(VLOOKUP($G1496,TDAcumula!$C$2:$E$2027,3,0),0)</f>
        <v>0</v>
      </c>
      <c r="I1496" s="73">
        <f t="shared" si="125"/>
        <v>0</v>
      </c>
      <c r="J1496" s="74">
        <f>+IF(CONSOLIDADO[[#This Row],[Codigo Municipio]]=E1495,CONSOLIDADO[[#This Row],[Fallecidos Diarios]]+J1495,CONSOLIDADO[[#This Row],[Fallecidos Diarios]])</f>
        <v>0</v>
      </c>
      <c r="K1496" s="75">
        <f t="shared" si="126"/>
        <v>0</v>
      </c>
      <c r="L1496" s="76">
        <f>+IF(CONSOLIDADO[[#This Row],[Codigo Municipio]]=E1495,CONSOLIDADO[[#This Row],[Recuperados Diarios]]+L1495,CONSOLIDADO[[#This Row],[Recuperados Diarios]])</f>
        <v>0</v>
      </c>
      <c r="M1496" s="77" cm="1">
        <f t="array" ref="M1496">+IFERROR(IF(CONSOLIDADO[[#This Row],[Día]]&lt;14,0,INDEX(CONSOLIDADO[Casos Diarios],ROW()-14,1)),0)</f>
        <v>0</v>
      </c>
      <c r="N1496" s="72">
        <f>+IF(CONSOLIDADO[[#This Row],[Clave]]="710143893",1,IF(OR(CONSOLIDADO[[#This Row],[Casos Acumulados]]&gt;0,CONSOLIDADO[[#This Row],[Muertes]]&gt;0),N1495+1,I1496))</f>
        <v>0</v>
      </c>
      <c r="O1496" s="69">
        <f>+IFERROR(VLOOKUP($G1496,TDMuertes!$C$2:$E$534,3,0),0)</f>
        <v>0</v>
      </c>
      <c r="P1496" s="94" t="str">
        <f t="shared" ca="1" si="127"/>
        <v>OFF</v>
      </c>
      <c r="Q1496" s="78">
        <f>+IFERROR(VLOOKUP(CONSOLIDADO[[#This Row],[Codigo Municipio]],TDDia!$A$4:$B$394,2,0),0)</f>
        <v>0</v>
      </c>
    </row>
    <row r="1497" spans="2:17" ht="14.45">
      <c r="B1497">
        <f t="shared" si="129"/>
        <v>8</v>
      </c>
      <c r="C1497" s="69" t="str" cm="1">
        <f t="array" ref="C1497">+INDEX(Table_4[[Departamento]:[Municipio]],FINAL!$B1497,1)</f>
        <v>Atlántida</v>
      </c>
      <c r="D1497" s="69" t="str" cm="1">
        <f t="array" ref="D1497">+INDEX(Table_4[[Departamento]:[Municipio]],FINAL!$B1497,4)</f>
        <v>Arizona</v>
      </c>
      <c r="E1497" s="69" t="str" cm="1">
        <f t="array" ref="E1497">+INDEX(Table_4[[Departamento]:[Municipio]],FINAL!$B1497,3)</f>
        <v>0108</v>
      </c>
      <c r="F1497" s="96">
        <f t="shared" si="128"/>
        <v>44037</v>
      </c>
      <c r="G1497" s="71" t="str">
        <f>+CONSOLIDADO[[#This Row],[Codigo Municipio]]&amp;CONSOLIDADO[[#This Row],[Fecha]]</f>
        <v>010844037</v>
      </c>
      <c r="H1497" s="72">
        <f>+IFERROR(VLOOKUP($G1497,TDAcumula!$C$2:$E$2027,3,0),0)</f>
        <v>0</v>
      </c>
      <c r="I1497" s="73">
        <f t="shared" si="125"/>
        <v>0</v>
      </c>
      <c r="J1497" s="74">
        <f>+IF(CONSOLIDADO[[#This Row],[Codigo Municipio]]=E1496,CONSOLIDADO[[#This Row],[Fallecidos Diarios]]+J1496,CONSOLIDADO[[#This Row],[Fallecidos Diarios]])</f>
        <v>0</v>
      </c>
      <c r="K1497" s="75">
        <f t="shared" si="126"/>
        <v>0</v>
      </c>
      <c r="L1497" s="76">
        <f>+IF(CONSOLIDADO[[#This Row],[Codigo Municipio]]=E1496,CONSOLIDADO[[#This Row],[Recuperados Diarios]]+L1496,CONSOLIDADO[[#This Row],[Recuperados Diarios]])</f>
        <v>0</v>
      </c>
      <c r="M1497" s="77" cm="1">
        <f t="array" ref="M1497">+IFERROR(IF(CONSOLIDADO[[#This Row],[Día]]&lt;14,0,INDEX(CONSOLIDADO[Casos Diarios],ROW()-14,1)),0)</f>
        <v>0</v>
      </c>
      <c r="N1497" s="72">
        <f>+IF(CONSOLIDADO[[#This Row],[Clave]]="710143893",1,IF(OR(CONSOLIDADO[[#This Row],[Casos Acumulados]]&gt;0,CONSOLIDADO[[#This Row],[Muertes]]&gt;0),N1496+1,I1497))</f>
        <v>0</v>
      </c>
      <c r="O1497" s="69">
        <f>+IFERROR(VLOOKUP($G1497,TDMuertes!$C$2:$E$534,3,0),0)</f>
        <v>0</v>
      </c>
      <c r="P1497" s="94" t="str">
        <f t="shared" ca="1" si="127"/>
        <v>OFF</v>
      </c>
      <c r="Q1497" s="78">
        <f>+IFERROR(VLOOKUP(CONSOLIDADO[[#This Row],[Codigo Municipio]],TDDia!$A$4:$B$394,2,0),0)</f>
        <v>0</v>
      </c>
    </row>
    <row r="1498" spans="2:17" ht="14.45">
      <c r="B1498">
        <f t="shared" si="129"/>
        <v>8</v>
      </c>
      <c r="C1498" s="69" t="str" cm="1">
        <f t="array" ref="C1498">+INDEX(Table_4[[Departamento]:[Municipio]],FINAL!$B1498,1)</f>
        <v>Atlántida</v>
      </c>
      <c r="D1498" s="69" t="str" cm="1">
        <f t="array" ref="D1498">+INDEX(Table_4[[Departamento]:[Municipio]],FINAL!$B1498,4)</f>
        <v>Arizona</v>
      </c>
      <c r="E1498" s="69" t="str" cm="1">
        <f t="array" ref="E1498">+INDEX(Table_4[[Departamento]:[Municipio]],FINAL!$B1498,3)</f>
        <v>0108</v>
      </c>
      <c r="F1498" s="96">
        <f t="shared" si="128"/>
        <v>44038</v>
      </c>
      <c r="G1498" s="71" t="str">
        <f>+CONSOLIDADO[[#This Row],[Codigo Municipio]]&amp;CONSOLIDADO[[#This Row],[Fecha]]</f>
        <v>010844038</v>
      </c>
      <c r="H1498" s="72">
        <f>+IFERROR(VLOOKUP($G1498,TDAcumula!$C$2:$E$2027,3,0),0)</f>
        <v>0</v>
      </c>
      <c r="I1498" s="73">
        <f t="shared" si="125"/>
        <v>0</v>
      </c>
      <c r="J1498" s="74">
        <f>+IF(CONSOLIDADO[[#This Row],[Codigo Municipio]]=E1497,CONSOLIDADO[[#This Row],[Fallecidos Diarios]]+J1497,CONSOLIDADO[[#This Row],[Fallecidos Diarios]])</f>
        <v>0</v>
      </c>
      <c r="K1498" s="75">
        <f t="shared" si="126"/>
        <v>0</v>
      </c>
      <c r="L1498" s="76">
        <f>+IF(CONSOLIDADO[[#This Row],[Codigo Municipio]]=E1497,CONSOLIDADO[[#This Row],[Recuperados Diarios]]+L1497,CONSOLIDADO[[#This Row],[Recuperados Diarios]])</f>
        <v>0</v>
      </c>
      <c r="M1498" s="77" cm="1">
        <f t="array" ref="M1498">+IFERROR(IF(CONSOLIDADO[[#This Row],[Día]]&lt;14,0,INDEX(CONSOLIDADO[Casos Diarios],ROW()-14,1)),0)</f>
        <v>0</v>
      </c>
      <c r="N1498" s="72">
        <f>+IF(CONSOLIDADO[[#This Row],[Clave]]="710143893",1,IF(OR(CONSOLIDADO[[#This Row],[Casos Acumulados]]&gt;0,CONSOLIDADO[[#This Row],[Muertes]]&gt;0),N1497+1,I1498))</f>
        <v>0</v>
      </c>
      <c r="O1498" s="69">
        <f>+IFERROR(VLOOKUP($G1498,TDMuertes!$C$2:$E$534,3,0),0)</f>
        <v>0</v>
      </c>
      <c r="P1498" s="94" t="str">
        <f t="shared" ca="1" si="127"/>
        <v>OFF</v>
      </c>
      <c r="Q1498" s="78">
        <f>+IFERROR(VLOOKUP(CONSOLIDADO[[#This Row],[Codigo Municipio]],TDDia!$A$4:$B$394,2,0),0)</f>
        <v>0</v>
      </c>
    </row>
    <row r="1499" spans="2:17" ht="14.45">
      <c r="B1499">
        <f t="shared" si="129"/>
        <v>8</v>
      </c>
      <c r="C1499" s="69" t="str" cm="1">
        <f t="array" ref="C1499">+INDEX(Table_4[[Departamento]:[Municipio]],FINAL!$B1499,1)</f>
        <v>Atlántida</v>
      </c>
      <c r="D1499" s="69" t="str" cm="1">
        <f t="array" ref="D1499">+INDEX(Table_4[[Departamento]:[Municipio]],FINAL!$B1499,4)</f>
        <v>Arizona</v>
      </c>
      <c r="E1499" s="69" t="str" cm="1">
        <f t="array" ref="E1499">+INDEX(Table_4[[Departamento]:[Municipio]],FINAL!$B1499,3)</f>
        <v>0108</v>
      </c>
      <c r="F1499" s="96">
        <f t="shared" si="128"/>
        <v>44039</v>
      </c>
      <c r="G1499" s="71" t="str">
        <f>+CONSOLIDADO[[#This Row],[Codigo Municipio]]&amp;CONSOLIDADO[[#This Row],[Fecha]]</f>
        <v>010844039</v>
      </c>
      <c r="H1499" s="72">
        <f>+IFERROR(VLOOKUP($G1499,TDAcumula!$C$2:$E$2027,3,0),0)</f>
        <v>0</v>
      </c>
      <c r="I1499" s="73">
        <f t="shared" si="125"/>
        <v>0</v>
      </c>
      <c r="J1499" s="74">
        <f>+IF(CONSOLIDADO[[#This Row],[Codigo Municipio]]=E1498,CONSOLIDADO[[#This Row],[Fallecidos Diarios]]+J1498,CONSOLIDADO[[#This Row],[Fallecidos Diarios]])</f>
        <v>0</v>
      </c>
      <c r="K1499" s="75">
        <f t="shared" si="126"/>
        <v>0</v>
      </c>
      <c r="L1499" s="76">
        <f>+IF(CONSOLIDADO[[#This Row],[Codigo Municipio]]=E1498,CONSOLIDADO[[#This Row],[Recuperados Diarios]]+L1498,CONSOLIDADO[[#This Row],[Recuperados Diarios]])</f>
        <v>0</v>
      </c>
      <c r="M1499" s="77" cm="1">
        <f t="array" ref="M1499">+IFERROR(IF(CONSOLIDADO[[#This Row],[Día]]&lt;14,0,INDEX(CONSOLIDADO[Casos Diarios],ROW()-14,1)),0)</f>
        <v>0</v>
      </c>
      <c r="N1499" s="72">
        <f>+IF(CONSOLIDADO[[#This Row],[Clave]]="710143893",1,IF(OR(CONSOLIDADO[[#This Row],[Casos Acumulados]]&gt;0,CONSOLIDADO[[#This Row],[Muertes]]&gt;0),N1498+1,I1499))</f>
        <v>0</v>
      </c>
      <c r="O1499" s="69">
        <f>+IFERROR(VLOOKUP($G1499,TDMuertes!$C$2:$E$534,3,0),0)</f>
        <v>0</v>
      </c>
      <c r="P1499" s="94" t="str">
        <f t="shared" ca="1" si="127"/>
        <v>OFF</v>
      </c>
      <c r="Q1499" s="78">
        <f>+IFERROR(VLOOKUP(CONSOLIDADO[[#This Row],[Codigo Municipio]],TDDia!$A$4:$B$394,2,0),0)</f>
        <v>0</v>
      </c>
    </row>
    <row r="1500" spans="2:17" ht="14.45">
      <c r="B1500">
        <f t="shared" si="129"/>
        <v>8</v>
      </c>
      <c r="C1500" s="69" t="str" cm="1">
        <f t="array" ref="C1500">+INDEX(Table_4[[Departamento]:[Municipio]],FINAL!$B1500,1)</f>
        <v>Atlántida</v>
      </c>
      <c r="D1500" s="69" t="str" cm="1">
        <f t="array" ref="D1500">+INDEX(Table_4[[Departamento]:[Municipio]],FINAL!$B1500,4)</f>
        <v>Arizona</v>
      </c>
      <c r="E1500" s="69" t="str" cm="1">
        <f t="array" ref="E1500">+INDEX(Table_4[[Departamento]:[Municipio]],FINAL!$B1500,3)</f>
        <v>0108</v>
      </c>
      <c r="F1500" s="96">
        <f t="shared" si="128"/>
        <v>44040</v>
      </c>
      <c r="G1500" s="71" t="str">
        <f>+CONSOLIDADO[[#This Row],[Codigo Municipio]]&amp;CONSOLIDADO[[#This Row],[Fecha]]</f>
        <v>010844040</v>
      </c>
      <c r="H1500" s="72">
        <f>+IFERROR(VLOOKUP($G1500,TDAcumula!$C$2:$E$2027,3,0),0)</f>
        <v>0</v>
      </c>
      <c r="I1500" s="73">
        <f t="shared" si="125"/>
        <v>0</v>
      </c>
      <c r="J1500" s="74">
        <f>+IF(CONSOLIDADO[[#This Row],[Codigo Municipio]]=E1499,CONSOLIDADO[[#This Row],[Fallecidos Diarios]]+J1499,CONSOLIDADO[[#This Row],[Fallecidos Diarios]])</f>
        <v>0</v>
      </c>
      <c r="K1500" s="75">
        <f t="shared" si="126"/>
        <v>0</v>
      </c>
      <c r="L1500" s="76">
        <f>+IF(CONSOLIDADO[[#This Row],[Codigo Municipio]]=E1499,CONSOLIDADO[[#This Row],[Recuperados Diarios]]+L1499,CONSOLIDADO[[#This Row],[Recuperados Diarios]])</f>
        <v>0</v>
      </c>
      <c r="M1500" s="77" cm="1">
        <f t="array" ref="M1500">+IFERROR(IF(CONSOLIDADO[[#This Row],[Día]]&lt;14,0,INDEX(CONSOLIDADO[Casos Diarios],ROW()-14,1)),0)</f>
        <v>0</v>
      </c>
      <c r="N1500" s="72">
        <f>+IF(CONSOLIDADO[[#This Row],[Clave]]="710143893",1,IF(OR(CONSOLIDADO[[#This Row],[Casos Acumulados]]&gt;0,CONSOLIDADO[[#This Row],[Muertes]]&gt;0),N1499+1,I1500))</f>
        <v>0</v>
      </c>
      <c r="O1500" s="69">
        <f>+IFERROR(VLOOKUP($G1500,TDMuertes!$C$2:$E$534,3,0),0)</f>
        <v>0</v>
      </c>
      <c r="P1500" s="94" t="str">
        <f t="shared" ca="1" si="127"/>
        <v>OFF</v>
      </c>
      <c r="Q1500" s="78">
        <f>+IFERROR(VLOOKUP(CONSOLIDADO[[#This Row],[Codigo Municipio]],TDDia!$A$4:$B$394,2,0),0)</f>
        <v>0</v>
      </c>
    </row>
    <row r="1501" spans="2:17" ht="14.45">
      <c r="B1501">
        <f t="shared" si="129"/>
        <v>8</v>
      </c>
      <c r="C1501" s="69" t="str" cm="1">
        <f t="array" ref="C1501">+INDEX(Table_4[[Departamento]:[Municipio]],FINAL!$B1501,1)</f>
        <v>Atlántida</v>
      </c>
      <c r="D1501" s="69" t="str" cm="1">
        <f t="array" ref="D1501">+INDEX(Table_4[[Departamento]:[Municipio]],FINAL!$B1501,4)</f>
        <v>Arizona</v>
      </c>
      <c r="E1501" s="69" t="str" cm="1">
        <f t="array" ref="E1501">+INDEX(Table_4[[Departamento]:[Municipio]],FINAL!$B1501,3)</f>
        <v>0108</v>
      </c>
      <c r="F1501" s="96">
        <f t="shared" si="128"/>
        <v>44041</v>
      </c>
      <c r="G1501" s="71" t="str">
        <f>+CONSOLIDADO[[#This Row],[Codigo Municipio]]&amp;CONSOLIDADO[[#This Row],[Fecha]]</f>
        <v>010844041</v>
      </c>
      <c r="H1501" s="72">
        <f>+IFERROR(VLOOKUP($G1501,TDAcumula!$C$2:$E$2027,3,0),0)</f>
        <v>0</v>
      </c>
      <c r="I1501" s="73">
        <f t="shared" si="125"/>
        <v>0</v>
      </c>
      <c r="J1501" s="74">
        <f>+IF(CONSOLIDADO[[#This Row],[Codigo Municipio]]=E1500,CONSOLIDADO[[#This Row],[Fallecidos Diarios]]+J1500,CONSOLIDADO[[#This Row],[Fallecidos Diarios]])</f>
        <v>0</v>
      </c>
      <c r="K1501" s="75">
        <f t="shared" si="126"/>
        <v>0</v>
      </c>
      <c r="L1501" s="76">
        <f>+IF(CONSOLIDADO[[#This Row],[Codigo Municipio]]=E1500,CONSOLIDADO[[#This Row],[Recuperados Diarios]]+L1500,CONSOLIDADO[[#This Row],[Recuperados Diarios]])</f>
        <v>0</v>
      </c>
      <c r="M1501" s="77" cm="1">
        <f t="array" ref="M1501">+IFERROR(IF(CONSOLIDADO[[#This Row],[Día]]&lt;14,0,INDEX(CONSOLIDADO[Casos Diarios],ROW()-14,1)),0)</f>
        <v>0</v>
      </c>
      <c r="N1501" s="72">
        <f>+IF(CONSOLIDADO[[#This Row],[Clave]]="710143893",1,IF(OR(CONSOLIDADO[[#This Row],[Casos Acumulados]]&gt;0,CONSOLIDADO[[#This Row],[Muertes]]&gt;0),N1500+1,I1501))</f>
        <v>0</v>
      </c>
      <c r="O1501" s="69">
        <f>+IFERROR(VLOOKUP($G1501,TDMuertes!$C$2:$E$534,3,0),0)</f>
        <v>0</v>
      </c>
      <c r="P1501" s="94" t="str">
        <f t="shared" ca="1" si="127"/>
        <v>OFF</v>
      </c>
      <c r="Q1501" s="78">
        <f>+IFERROR(VLOOKUP(CONSOLIDADO[[#This Row],[Codigo Municipio]],TDDia!$A$4:$B$394,2,0),0)</f>
        <v>0</v>
      </c>
    </row>
    <row r="1502" spans="2:17" ht="14.45">
      <c r="B1502">
        <f t="shared" si="129"/>
        <v>8</v>
      </c>
      <c r="C1502" s="69" t="str" cm="1">
        <f t="array" ref="C1502">+INDEX(Table_4[[Departamento]:[Municipio]],FINAL!$B1502,1)</f>
        <v>Atlántida</v>
      </c>
      <c r="D1502" s="69" t="str" cm="1">
        <f t="array" ref="D1502">+INDEX(Table_4[[Departamento]:[Municipio]],FINAL!$B1502,4)</f>
        <v>Arizona</v>
      </c>
      <c r="E1502" s="69" t="str" cm="1">
        <f t="array" ref="E1502">+INDEX(Table_4[[Departamento]:[Municipio]],FINAL!$B1502,3)</f>
        <v>0108</v>
      </c>
      <c r="F1502" s="96">
        <f t="shared" si="128"/>
        <v>44042</v>
      </c>
      <c r="G1502" s="71" t="str">
        <f>+CONSOLIDADO[[#This Row],[Codigo Municipio]]&amp;CONSOLIDADO[[#This Row],[Fecha]]</f>
        <v>010844042</v>
      </c>
      <c r="H1502" s="72">
        <f>+IFERROR(VLOOKUP($G1502,TDAcumula!$C$2:$E$2027,3,0),0)</f>
        <v>0</v>
      </c>
      <c r="I1502" s="73">
        <f t="shared" si="125"/>
        <v>0</v>
      </c>
      <c r="J1502" s="74">
        <f>+IF(CONSOLIDADO[[#This Row],[Codigo Municipio]]=E1501,CONSOLIDADO[[#This Row],[Fallecidos Diarios]]+J1501,CONSOLIDADO[[#This Row],[Fallecidos Diarios]])</f>
        <v>0</v>
      </c>
      <c r="K1502" s="75">
        <f t="shared" si="126"/>
        <v>0</v>
      </c>
      <c r="L1502" s="76">
        <f>+IF(CONSOLIDADO[[#This Row],[Codigo Municipio]]=E1501,CONSOLIDADO[[#This Row],[Recuperados Diarios]]+L1501,CONSOLIDADO[[#This Row],[Recuperados Diarios]])</f>
        <v>0</v>
      </c>
      <c r="M1502" s="77" cm="1">
        <f t="array" ref="M1502">+IFERROR(IF(CONSOLIDADO[[#This Row],[Día]]&lt;14,0,INDEX(CONSOLIDADO[Casos Diarios],ROW()-14,1)),0)</f>
        <v>0</v>
      </c>
      <c r="N1502" s="72">
        <f>+IF(CONSOLIDADO[[#This Row],[Clave]]="710143893",1,IF(OR(CONSOLIDADO[[#This Row],[Casos Acumulados]]&gt;0,CONSOLIDADO[[#This Row],[Muertes]]&gt;0),N1501+1,I1502))</f>
        <v>0</v>
      </c>
      <c r="O1502" s="69">
        <f>+IFERROR(VLOOKUP($G1502,TDMuertes!$C$2:$E$534,3,0),0)</f>
        <v>0</v>
      </c>
      <c r="P1502" s="94" t="str">
        <f t="shared" ca="1" si="127"/>
        <v>OFF</v>
      </c>
      <c r="Q1502" s="78">
        <f>+IFERROR(VLOOKUP(CONSOLIDADO[[#This Row],[Codigo Municipio]],TDDia!$A$4:$B$394,2,0),0)</f>
        <v>0</v>
      </c>
    </row>
    <row r="1503" spans="2:17" ht="14.45">
      <c r="B1503">
        <f t="shared" si="129"/>
        <v>8</v>
      </c>
      <c r="C1503" s="69" t="str" cm="1">
        <f t="array" ref="C1503">+INDEX(Table_4[[Departamento]:[Municipio]],FINAL!$B1503,1)</f>
        <v>Atlántida</v>
      </c>
      <c r="D1503" s="69" t="str" cm="1">
        <f t="array" ref="D1503">+INDEX(Table_4[[Departamento]:[Municipio]],FINAL!$B1503,4)</f>
        <v>Arizona</v>
      </c>
      <c r="E1503" s="69" t="str" cm="1">
        <f t="array" ref="E1503">+INDEX(Table_4[[Departamento]:[Municipio]],FINAL!$B1503,3)</f>
        <v>0108</v>
      </c>
      <c r="F1503" s="96">
        <f t="shared" si="128"/>
        <v>44043</v>
      </c>
      <c r="G1503" s="71" t="str">
        <f>+CONSOLIDADO[[#This Row],[Codigo Municipio]]&amp;CONSOLIDADO[[#This Row],[Fecha]]</f>
        <v>010844043</v>
      </c>
      <c r="H1503" s="72">
        <f>+IFERROR(VLOOKUP($G1503,TDAcumula!$C$2:$E$2027,3,0),0)</f>
        <v>0</v>
      </c>
      <c r="I1503" s="73">
        <f t="shared" si="125"/>
        <v>0</v>
      </c>
      <c r="J1503" s="74">
        <f>+IF(CONSOLIDADO[[#This Row],[Codigo Municipio]]=E1502,CONSOLIDADO[[#This Row],[Fallecidos Diarios]]+J1502,CONSOLIDADO[[#This Row],[Fallecidos Diarios]])</f>
        <v>0</v>
      </c>
      <c r="K1503" s="75">
        <f t="shared" si="126"/>
        <v>0</v>
      </c>
      <c r="L1503" s="76">
        <f>+IF(CONSOLIDADO[[#This Row],[Codigo Municipio]]=E1502,CONSOLIDADO[[#This Row],[Recuperados Diarios]]+L1502,CONSOLIDADO[[#This Row],[Recuperados Diarios]])</f>
        <v>0</v>
      </c>
      <c r="M1503" s="77" cm="1">
        <f t="array" ref="M1503">+IFERROR(IF(CONSOLIDADO[[#This Row],[Día]]&lt;14,0,INDEX(CONSOLIDADO[Casos Diarios],ROW()-14,1)),0)</f>
        <v>0</v>
      </c>
      <c r="N1503" s="72">
        <f>+IF(CONSOLIDADO[[#This Row],[Clave]]="710143893",1,IF(OR(CONSOLIDADO[[#This Row],[Casos Acumulados]]&gt;0,CONSOLIDADO[[#This Row],[Muertes]]&gt;0),N1502+1,I1503))</f>
        <v>0</v>
      </c>
      <c r="O1503" s="69">
        <f>+IFERROR(VLOOKUP($G1503,TDMuertes!$C$2:$E$534,3,0),0)</f>
        <v>0</v>
      </c>
      <c r="P1503" s="94" t="str">
        <f t="shared" ca="1" si="127"/>
        <v>OFF</v>
      </c>
      <c r="Q1503" s="78">
        <f>+IFERROR(VLOOKUP(CONSOLIDADO[[#This Row],[Codigo Municipio]],TDDia!$A$4:$B$394,2,0),0)</f>
        <v>0</v>
      </c>
    </row>
    <row r="1504" spans="2:17" ht="14.45">
      <c r="B1504">
        <f t="shared" si="129"/>
        <v>8</v>
      </c>
      <c r="C1504" s="69" t="str" cm="1">
        <f t="array" ref="C1504">+INDEX(Table_4[[Departamento]:[Municipio]],FINAL!$B1504,1)</f>
        <v>Atlántida</v>
      </c>
      <c r="D1504" s="69" t="str" cm="1">
        <f t="array" ref="D1504">+INDEX(Table_4[[Departamento]:[Municipio]],FINAL!$B1504,4)</f>
        <v>Arizona</v>
      </c>
      <c r="E1504" s="69" t="str" cm="1">
        <f t="array" ref="E1504">+INDEX(Table_4[[Departamento]:[Municipio]],FINAL!$B1504,3)</f>
        <v>0108</v>
      </c>
      <c r="F1504" s="96">
        <f t="shared" si="128"/>
        <v>44044</v>
      </c>
      <c r="G1504" s="71" t="str">
        <f>+CONSOLIDADO[[#This Row],[Codigo Municipio]]&amp;CONSOLIDADO[[#This Row],[Fecha]]</f>
        <v>010844044</v>
      </c>
      <c r="H1504" s="72">
        <f>+IFERROR(VLOOKUP($G1504,TDAcumula!$C$2:$E$2027,3,0),0)</f>
        <v>0</v>
      </c>
      <c r="I1504" s="73">
        <f t="shared" si="125"/>
        <v>0</v>
      </c>
      <c r="J1504" s="74">
        <f>+IF(CONSOLIDADO[[#This Row],[Codigo Municipio]]=E1503,CONSOLIDADO[[#This Row],[Fallecidos Diarios]]+J1503,CONSOLIDADO[[#This Row],[Fallecidos Diarios]])</f>
        <v>0</v>
      </c>
      <c r="K1504" s="75">
        <f t="shared" si="126"/>
        <v>0</v>
      </c>
      <c r="L1504" s="76">
        <f>+IF(CONSOLIDADO[[#This Row],[Codigo Municipio]]=E1503,CONSOLIDADO[[#This Row],[Recuperados Diarios]]+L1503,CONSOLIDADO[[#This Row],[Recuperados Diarios]])</f>
        <v>0</v>
      </c>
      <c r="M1504" s="77" cm="1">
        <f t="array" ref="M1504">+IFERROR(IF(CONSOLIDADO[[#This Row],[Día]]&lt;14,0,INDEX(CONSOLIDADO[Casos Diarios],ROW()-14,1)),0)</f>
        <v>0</v>
      </c>
      <c r="N1504" s="72">
        <f>+IF(CONSOLIDADO[[#This Row],[Clave]]="710143893",1,IF(OR(CONSOLIDADO[[#This Row],[Casos Acumulados]]&gt;0,CONSOLIDADO[[#This Row],[Muertes]]&gt;0),N1503+1,I1504))</f>
        <v>0</v>
      </c>
      <c r="O1504" s="69">
        <f>+IFERROR(VLOOKUP($G1504,TDMuertes!$C$2:$E$534,3,0),0)</f>
        <v>0</v>
      </c>
      <c r="P1504" s="94" t="str">
        <f t="shared" ca="1" si="127"/>
        <v>OFF</v>
      </c>
      <c r="Q1504" s="78">
        <f>+IFERROR(VLOOKUP(CONSOLIDADO[[#This Row],[Codigo Municipio]],TDDia!$A$4:$B$394,2,0),0)</f>
        <v>0</v>
      </c>
    </row>
    <row r="1505" spans="2:17" ht="14.45">
      <c r="B1505">
        <f t="shared" si="129"/>
        <v>8</v>
      </c>
      <c r="C1505" s="69" t="str" cm="1">
        <f t="array" ref="C1505">+INDEX(Table_4[[Departamento]:[Municipio]],FINAL!$B1505,1)</f>
        <v>Atlántida</v>
      </c>
      <c r="D1505" s="69" t="str" cm="1">
        <f t="array" ref="D1505">+INDEX(Table_4[[Departamento]:[Municipio]],FINAL!$B1505,4)</f>
        <v>Arizona</v>
      </c>
      <c r="E1505" s="69" t="str" cm="1">
        <f t="array" ref="E1505">+INDEX(Table_4[[Departamento]:[Municipio]],FINAL!$B1505,3)</f>
        <v>0108</v>
      </c>
      <c r="F1505" s="96">
        <f t="shared" si="128"/>
        <v>44045</v>
      </c>
      <c r="G1505" s="71" t="str">
        <f>+CONSOLIDADO[[#This Row],[Codigo Municipio]]&amp;CONSOLIDADO[[#This Row],[Fecha]]</f>
        <v>010844045</v>
      </c>
      <c r="H1505" s="72">
        <f>+IFERROR(VLOOKUP($G1505,TDAcumula!$C$2:$E$2027,3,0),0)</f>
        <v>0</v>
      </c>
      <c r="I1505" s="73">
        <f t="shared" si="125"/>
        <v>0</v>
      </c>
      <c r="J1505" s="74">
        <f>+IF(CONSOLIDADO[[#This Row],[Codigo Municipio]]=E1504,CONSOLIDADO[[#This Row],[Fallecidos Diarios]]+J1504,CONSOLIDADO[[#This Row],[Fallecidos Diarios]])</f>
        <v>0</v>
      </c>
      <c r="K1505" s="75">
        <f t="shared" si="126"/>
        <v>0</v>
      </c>
      <c r="L1505" s="76">
        <f>+IF(CONSOLIDADO[[#This Row],[Codigo Municipio]]=E1504,CONSOLIDADO[[#This Row],[Recuperados Diarios]]+L1504,CONSOLIDADO[[#This Row],[Recuperados Diarios]])</f>
        <v>0</v>
      </c>
      <c r="M1505" s="77" cm="1">
        <f t="array" ref="M1505">+IFERROR(IF(CONSOLIDADO[[#This Row],[Día]]&lt;14,0,INDEX(CONSOLIDADO[Casos Diarios],ROW()-14,1)),0)</f>
        <v>0</v>
      </c>
      <c r="N1505" s="72">
        <f>+IF(CONSOLIDADO[[#This Row],[Clave]]="710143893",1,IF(OR(CONSOLIDADO[[#This Row],[Casos Acumulados]]&gt;0,CONSOLIDADO[[#This Row],[Muertes]]&gt;0),N1504+1,I1505))</f>
        <v>0</v>
      </c>
      <c r="O1505" s="69">
        <f>+IFERROR(VLOOKUP($G1505,TDMuertes!$C$2:$E$534,3,0),0)</f>
        <v>0</v>
      </c>
      <c r="P1505" s="94" t="str">
        <f t="shared" ca="1" si="127"/>
        <v>OFF</v>
      </c>
      <c r="Q1505" s="78">
        <f>+IFERROR(VLOOKUP(CONSOLIDADO[[#This Row],[Codigo Municipio]],TDDia!$A$4:$B$394,2,0),0)</f>
        <v>0</v>
      </c>
    </row>
    <row r="1506" spans="2:17" ht="14.45">
      <c r="B1506">
        <f t="shared" si="129"/>
        <v>8</v>
      </c>
      <c r="C1506" s="69" t="str" cm="1">
        <f t="array" ref="C1506">+INDEX(Table_4[[Departamento]:[Municipio]],FINAL!$B1506,1)</f>
        <v>Atlántida</v>
      </c>
      <c r="D1506" s="69" t="str" cm="1">
        <f t="array" ref="D1506">+INDEX(Table_4[[Departamento]:[Municipio]],FINAL!$B1506,4)</f>
        <v>Arizona</v>
      </c>
      <c r="E1506" s="69" t="str" cm="1">
        <f t="array" ref="E1506">+INDEX(Table_4[[Departamento]:[Municipio]],FINAL!$B1506,3)</f>
        <v>0108</v>
      </c>
      <c r="F1506" s="96">
        <f t="shared" si="128"/>
        <v>44046</v>
      </c>
      <c r="G1506" s="71" t="str">
        <f>+CONSOLIDADO[[#This Row],[Codigo Municipio]]&amp;CONSOLIDADO[[#This Row],[Fecha]]</f>
        <v>010844046</v>
      </c>
      <c r="H1506" s="72">
        <f>+IFERROR(VLOOKUP($G1506,TDAcumula!$C$2:$E$2027,3,0),0)</f>
        <v>0</v>
      </c>
      <c r="I1506" s="73">
        <f t="shared" si="125"/>
        <v>0</v>
      </c>
      <c r="J1506" s="74">
        <f>+IF(CONSOLIDADO[[#This Row],[Codigo Municipio]]=E1505,CONSOLIDADO[[#This Row],[Fallecidos Diarios]]+J1505,CONSOLIDADO[[#This Row],[Fallecidos Diarios]])</f>
        <v>0</v>
      </c>
      <c r="K1506" s="75">
        <f t="shared" si="126"/>
        <v>0</v>
      </c>
      <c r="L1506" s="76">
        <f>+IF(CONSOLIDADO[[#This Row],[Codigo Municipio]]=E1505,CONSOLIDADO[[#This Row],[Recuperados Diarios]]+L1505,CONSOLIDADO[[#This Row],[Recuperados Diarios]])</f>
        <v>0</v>
      </c>
      <c r="M1506" s="77" cm="1">
        <f t="array" ref="M1506">+IFERROR(IF(CONSOLIDADO[[#This Row],[Día]]&lt;14,0,INDEX(CONSOLIDADO[Casos Diarios],ROW()-14,1)),0)</f>
        <v>0</v>
      </c>
      <c r="N1506" s="72">
        <f>+IF(CONSOLIDADO[[#This Row],[Clave]]="710143893",1,IF(OR(CONSOLIDADO[[#This Row],[Casos Acumulados]]&gt;0,CONSOLIDADO[[#This Row],[Muertes]]&gt;0),N1505+1,I1506))</f>
        <v>0</v>
      </c>
      <c r="O1506" s="69">
        <f>+IFERROR(VLOOKUP($G1506,TDMuertes!$C$2:$E$534,3,0),0)</f>
        <v>0</v>
      </c>
      <c r="P1506" s="94" t="str">
        <f t="shared" ca="1" si="127"/>
        <v>OFF</v>
      </c>
      <c r="Q1506" s="78">
        <f>+IFERROR(VLOOKUP(CONSOLIDADO[[#This Row],[Codigo Municipio]],TDDia!$A$4:$B$394,2,0),0)</f>
        <v>0</v>
      </c>
    </row>
    <row r="1507" spans="2:17" ht="14.45">
      <c r="B1507">
        <f t="shared" si="129"/>
        <v>8</v>
      </c>
      <c r="C1507" s="69" t="str" cm="1">
        <f t="array" ref="C1507">+INDEX(Table_4[[Departamento]:[Municipio]],FINAL!$B1507,1)</f>
        <v>Atlántida</v>
      </c>
      <c r="D1507" s="69" t="str" cm="1">
        <f t="array" ref="D1507">+INDEX(Table_4[[Departamento]:[Municipio]],FINAL!$B1507,4)</f>
        <v>Arizona</v>
      </c>
      <c r="E1507" s="69" t="str" cm="1">
        <f t="array" ref="E1507">+INDEX(Table_4[[Departamento]:[Municipio]],FINAL!$B1507,3)</f>
        <v>0108</v>
      </c>
      <c r="F1507" s="96">
        <f t="shared" si="128"/>
        <v>44047</v>
      </c>
      <c r="G1507" s="71" t="str">
        <f>+CONSOLIDADO[[#This Row],[Codigo Municipio]]&amp;CONSOLIDADO[[#This Row],[Fecha]]</f>
        <v>010844047</v>
      </c>
      <c r="H1507" s="72">
        <f>+IFERROR(VLOOKUP($G1507,TDAcumula!$C$2:$E$2027,3,0),0)</f>
        <v>0</v>
      </c>
      <c r="I1507" s="73">
        <f t="shared" si="125"/>
        <v>0</v>
      </c>
      <c r="J1507" s="74">
        <f>+IF(CONSOLIDADO[[#This Row],[Codigo Municipio]]=E1506,CONSOLIDADO[[#This Row],[Fallecidos Diarios]]+J1506,CONSOLIDADO[[#This Row],[Fallecidos Diarios]])</f>
        <v>0</v>
      </c>
      <c r="K1507" s="75">
        <f t="shared" si="126"/>
        <v>0</v>
      </c>
      <c r="L1507" s="76">
        <f>+IF(CONSOLIDADO[[#This Row],[Codigo Municipio]]=E1506,CONSOLIDADO[[#This Row],[Recuperados Diarios]]+L1506,CONSOLIDADO[[#This Row],[Recuperados Diarios]])</f>
        <v>0</v>
      </c>
      <c r="M1507" s="77" cm="1">
        <f t="array" ref="M1507">+IFERROR(IF(CONSOLIDADO[[#This Row],[Día]]&lt;14,0,INDEX(CONSOLIDADO[Casos Diarios],ROW()-14,1)),0)</f>
        <v>0</v>
      </c>
      <c r="N1507" s="72">
        <f>+IF(CONSOLIDADO[[#This Row],[Clave]]="710143893",1,IF(OR(CONSOLIDADO[[#This Row],[Casos Acumulados]]&gt;0,CONSOLIDADO[[#This Row],[Muertes]]&gt;0),N1506+1,I1507))</f>
        <v>0</v>
      </c>
      <c r="O1507" s="69">
        <f>+IFERROR(VLOOKUP($G1507,TDMuertes!$C$2:$E$534,3,0),0)</f>
        <v>0</v>
      </c>
      <c r="P1507" s="94" t="str">
        <f t="shared" ca="1" si="127"/>
        <v>OFF</v>
      </c>
      <c r="Q1507" s="78">
        <f>+IFERROR(VLOOKUP(CONSOLIDADO[[#This Row],[Codigo Municipio]],TDDia!$A$4:$B$394,2,0),0)</f>
        <v>0</v>
      </c>
    </row>
    <row r="1508" spans="2:17" ht="14.45">
      <c r="B1508">
        <f t="shared" si="129"/>
        <v>8</v>
      </c>
      <c r="C1508" s="69" t="str" cm="1">
        <f t="array" ref="C1508">+INDEX(Table_4[[Departamento]:[Municipio]],FINAL!$B1508,1)</f>
        <v>Atlántida</v>
      </c>
      <c r="D1508" s="69" t="str" cm="1">
        <f t="array" ref="D1508">+INDEX(Table_4[[Departamento]:[Municipio]],FINAL!$B1508,4)</f>
        <v>Arizona</v>
      </c>
      <c r="E1508" s="69" t="str" cm="1">
        <f t="array" ref="E1508">+INDEX(Table_4[[Departamento]:[Municipio]],FINAL!$B1508,3)</f>
        <v>0108</v>
      </c>
      <c r="F1508" s="96">
        <f t="shared" si="128"/>
        <v>44048</v>
      </c>
      <c r="G1508" s="71" t="str">
        <f>+CONSOLIDADO[[#This Row],[Codigo Municipio]]&amp;CONSOLIDADO[[#This Row],[Fecha]]</f>
        <v>010844048</v>
      </c>
      <c r="H1508" s="72">
        <f>+IFERROR(VLOOKUP($G1508,TDAcumula!$C$2:$E$2027,3,0),0)</f>
        <v>0</v>
      </c>
      <c r="I1508" s="73">
        <f t="shared" si="125"/>
        <v>0</v>
      </c>
      <c r="J1508" s="74">
        <f>+IF(CONSOLIDADO[[#This Row],[Codigo Municipio]]=E1507,CONSOLIDADO[[#This Row],[Fallecidos Diarios]]+J1507,CONSOLIDADO[[#This Row],[Fallecidos Diarios]])</f>
        <v>0</v>
      </c>
      <c r="K1508" s="75">
        <f t="shared" si="126"/>
        <v>0</v>
      </c>
      <c r="L1508" s="76">
        <f>+IF(CONSOLIDADO[[#This Row],[Codigo Municipio]]=E1507,CONSOLIDADO[[#This Row],[Recuperados Diarios]]+L1507,CONSOLIDADO[[#This Row],[Recuperados Diarios]])</f>
        <v>0</v>
      </c>
      <c r="M1508" s="77" cm="1">
        <f t="array" ref="M1508">+IFERROR(IF(CONSOLIDADO[[#This Row],[Día]]&lt;14,0,INDEX(CONSOLIDADO[Casos Diarios],ROW()-14,1)),0)</f>
        <v>0</v>
      </c>
      <c r="N1508" s="72">
        <f>+IF(CONSOLIDADO[[#This Row],[Clave]]="710143893",1,IF(OR(CONSOLIDADO[[#This Row],[Casos Acumulados]]&gt;0,CONSOLIDADO[[#This Row],[Muertes]]&gt;0),N1507+1,I1508))</f>
        <v>0</v>
      </c>
      <c r="O1508" s="69">
        <f>+IFERROR(VLOOKUP($G1508,TDMuertes!$C$2:$E$534,3,0),0)</f>
        <v>0</v>
      </c>
      <c r="P1508" s="94" t="str">
        <f t="shared" ca="1" si="127"/>
        <v>OFF</v>
      </c>
      <c r="Q1508" s="78">
        <f>+IFERROR(VLOOKUP(CONSOLIDADO[[#This Row],[Codigo Municipio]],TDDia!$A$4:$B$394,2,0),0)</f>
        <v>0</v>
      </c>
    </row>
    <row r="1509" spans="2:17" ht="14.45">
      <c r="B1509">
        <f t="shared" si="129"/>
        <v>8</v>
      </c>
      <c r="C1509" s="69" t="str" cm="1">
        <f t="array" ref="C1509">+INDEX(Table_4[[Departamento]:[Municipio]],FINAL!$B1509,1)</f>
        <v>Atlántida</v>
      </c>
      <c r="D1509" s="69" t="str" cm="1">
        <f t="array" ref="D1509">+INDEX(Table_4[[Departamento]:[Municipio]],FINAL!$B1509,4)</f>
        <v>Arizona</v>
      </c>
      <c r="E1509" s="69" t="str" cm="1">
        <f t="array" ref="E1509">+INDEX(Table_4[[Departamento]:[Municipio]],FINAL!$B1509,3)</f>
        <v>0108</v>
      </c>
      <c r="F1509" s="96">
        <f t="shared" si="128"/>
        <v>44049</v>
      </c>
      <c r="G1509" s="71" t="str">
        <f>+CONSOLIDADO[[#This Row],[Codigo Municipio]]&amp;CONSOLIDADO[[#This Row],[Fecha]]</f>
        <v>010844049</v>
      </c>
      <c r="H1509" s="72">
        <f>+IFERROR(VLOOKUP($G1509,TDAcumula!$C$2:$E$2027,3,0),0)</f>
        <v>0</v>
      </c>
      <c r="I1509" s="73">
        <f t="shared" si="125"/>
        <v>0</v>
      </c>
      <c r="J1509" s="74">
        <f>+IF(CONSOLIDADO[[#This Row],[Codigo Municipio]]=E1508,CONSOLIDADO[[#This Row],[Fallecidos Diarios]]+J1508,CONSOLIDADO[[#This Row],[Fallecidos Diarios]])</f>
        <v>0</v>
      </c>
      <c r="K1509" s="75">
        <f t="shared" si="126"/>
        <v>0</v>
      </c>
      <c r="L1509" s="76">
        <f>+IF(CONSOLIDADO[[#This Row],[Codigo Municipio]]=E1508,CONSOLIDADO[[#This Row],[Recuperados Diarios]]+L1508,CONSOLIDADO[[#This Row],[Recuperados Diarios]])</f>
        <v>0</v>
      </c>
      <c r="M1509" s="77" cm="1">
        <f t="array" ref="M1509">+IFERROR(IF(CONSOLIDADO[[#This Row],[Día]]&lt;14,0,INDEX(CONSOLIDADO[Casos Diarios],ROW()-14,1)),0)</f>
        <v>0</v>
      </c>
      <c r="N1509" s="72">
        <f>+IF(CONSOLIDADO[[#This Row],[Clave]]="710143893",1,IF(OR(CONSOLIDADO[[#This Row],[Casos Acumulados]]&gt;0,CONSOLIDADO[[#This Row],[Muertes]]&gt;0),N1508+1,I1509))</f>
        <v>0</v>
      </c>
      <c r="O1509" s="69">
        <f>+IFERROR(VLOOKUP($G1509,TDMuertes!$C$2:$E$534,3,0),0)</f>
        <v>0</v>
      </c>
      <c r="P1509" s="94" t="str">
        <f t="shared" ca="1" si="127"/>
        <v>OFF</v>
      </c>
      <c r="Q1509" s="78">
        <f>+IFERROR(VLOOKUP(CONSOLIDADO[[#This Row],[Codigo Municipio]],TDDia!$A$4:$B$394,2,0),0)</f>
        <v>0</v>
      </c>
    </row>
    <row r="1510" spans="2:17" ht="14.45">
      <c r="B1510">
        <f t="shared" si="129"/>
        <v>8</v>
      </c>
      <c r="C1510" s="69" t="str" cm="1">
        <f t="array" ref="C1510">+INDEX(Table_4[[Departamento]:[Municipio]],FINAL!$B1510,1)</f>
        <v>Atlántida</v>
      </c>
      <c r="D1510" s="69" t="str" cm="1">
        <f t="array" ref="D1510">+INDEX(Table_4[[Departamento]:[Municipio]],FINAL!$B1510,4)</f>
        <v>Arizona</v>
      </c>
      <c r="E1510" s="69" t="str" cm="1">
        <f t="array" ref="E1510">+INDEX(Table_4[[Departamento]:[Municipio]],FINAL!$B1510,3)</f>
        <v>0108</v>
      </c>
      <c r="F1510" s="96">
        <f t="shared" si="128"/>
        <v>44050</v>
      </c>
      <c r="G1510" s="71" t="str">
        <f>+CONSOLIDADO[[#This Row],[Codigo Municipio]]&amp;CONSOLIDADO[[#This Row],[Fecha]]</f>
        <v>010844050</v>
      </c>
      <c r="H1510" s="72">
        <f>+IFERROR(VLOOKUP($G1510,TDAcumula!$C$2:$E$2027,3,0),0)</f>
        <v>0</v>
      </c>
      <c r="I1510" s="73">
        <f t="shared" si="125"/>
        <v>0</v>
      </c>
      <c r="J1510" s="74">
        <f>+IF(CONSOLIDADO[[#This Row],[Codigo Municipio]]=E1509,CONSOLIDADO[[#This Row],[Fallecidos Diarios]]+J1509,CONSOLIDADO[[#This Row],[Fallecidos Diarios]])</f>
        <v>0</v>
      </c>
      <c r="K1510" s="75">
        <f t="shared" si="126"/>
        <v>0</v>
      </c>
      <c r="L1510" s="76">
        <f>+IF(CONSOLIDADO[[#This Row],[Codigo Municipio]]=E1509,CONSOLIDADO[[#This Row],[Recuperados Diarios]]+L1509,CONSOLIDADO[[#This Row],[Recuperados Diarios]])</f>
        <v>0</v>
      </c>
      <c r="M1510" s="77" cm="1">
        <f t="array" ref="M1510">+IFERROR(IF(CONSOLIDADO[[#This Row],[Día]]&lt;14,0,INDEX(CONSOLIDADO[Casos Diarios],ROW()-14,1)),0)</f>
        <v>0</v>
      </c>
      <c r="N1510" s="72">
        <f>+IF(CONSOLIDADO[[#This Row],[Clave]]="710143893",1,IF(OR(CONSOLIDADO[[#This Row],[Casos Acumulados]]&gt;0,CONSOLIDADO[[#This Row],[Muertes]]&gt;0),N1509+1,I1510))</f>
        <v>0</v>
      </c>
      <c r="O1510" s="69">
        <f>+IFERROR(VLOOKUP($G1510,TDMuertes!$C$2:$E$534,3,0),0)</f>
        <v>0</v>
      </c>
      <c r="P1510" s="94" t="str">
        <f t="shared" ca="1" si="127"/>
        <v>OFF</v>
      </c>
      <c r="Q1510" s="78">
        <f>+IFERROR(VLOOKUP(CONSOLIDADO[[#This Row],[Codigo Municipio]],TDDia!$A$4:$B$394,2,0),0)</f>
        <v>0</v>
      </c>
    </row>
    <row r="1511" spans="2:17" ht="14.45">
      <c r="B1511">
        <f t="shared" si="129"/>
        <v>8</v>
      </c>
      <c r="C1511" s="69" t="str" cm="1">
        <f t="array" ref="C1511">+INDEX(Table_4[[Departamento]:[Municipio]],FINAL!$B1511,1)</f>
        <v>Atlántida</v>
      </c>
      <c r="D1511" s="69" t="str" cm="1">
        <f t="array" ref="D1511">+INDEX(Table_4[[Departamento]:[Municipio]],FINAL!$B1511,4)</f>
        <v>Arizona</v>
      </c>
      <c r="E1511" s="69" t="str" cm="1">
        <f t="array" ref="E1511">+INDEX(Table_4[[Departamento]:[Municipio]],FINAL!$B1511,3)</f>
        <v>0108</v>
      </c>
      <c r="F1511" s="96">
        <f t="shared" si="128"/>
        <v>44051</v>
      </c>
      <c r="G1511" s="71" t="str">
        <f>+CONSOLIDADO[[#This Row],[Codigo Municipio]]&amp;CONSOLIDADO[[#This Row],[Fecha]]</f>
        <v>010844051</v>
      </c>
      <c r="H1511" s="72">
        <f>+IFERROR(VLOOKUP($G1511,TDAcumula!$C$2:$E$2027,3,0),0)</f>
        <v>0</v>
      </c>
      <c r="I1511" s="73">
        <f t="shared" si="125"/>
        <v>0</v>
      </c>
      <c r="J1511" s="74">
        <f>+IF(CONSOLIDADO[[#This Row],[Codigo Municipio]]=E1510,CONSOLIDADO[[#This Row],[Fallecidos Diarios]]+J1510,CONSOLIDADO[[#This Row],[Fallecidos Diarios]])</f>
        <v>0</v>
      </c>
      <c r="K1511" s="75">
        <f t="shared" si="126"/>
        <v>0</v>
      </c>
      <c r="L1511" s="76">
        <f>+IF(CONSOLIDADO[[#This Row],[Codigo Municipio]]=E1510,CONSOLIDADO[[#This Row],[Recuperados Diarios]]+L1510,CONSOLIDADO[[#This Row],[Recuperados Diarios]])</f>
        <v>0</v>
      </c>
      <c r="M1511" s="77" cm="1">
        <f t="array" ref="M1511">+IFERROR(IF(CONSOLIDADO[[#This Row],[Día]]&lt;14,0,INDEX(CONSOLIDADO[Casos Diarios],ROW()-14,1)),0)</f>
        <v>0</v>
      </c>
      <c r="N1511" s="72">
        <f>+IF(CONSOLIDADO[[#This Row],[Clave]]="710143893",1,IF(OR(CONSOLIDADO[[#This Row],[Casos Acumulados]]&gt;0,CONSOLIDADO[[#This Row],[Muertes]]&gt;0),N1510+1,I1511))</f>
        <v>0</v>
      </c>
      <c r="O1511" s="69">
        <f>+IFERROR(VLOOKUP($G1511,TDMuertes!$C$2:$E$534,3,0),0)</f>
        <v>0</v>
      </c>
      <c r="P1511" s="94" t="str">
        <f t="shared" ca="1" si="127"/>
        <v>OFF</v>
      </c>
      <c r="Q1511" s="78">
        <f>+IFERROR(VLOOKUP(CONSOLIDADO[[#This Row],[Codigo Municipio]],TDDia!$A$4:$B$394,2,0),0)</f>
        <v>0</v>
      </c>
    </row>
    <row r="1512" spans="2:17" ht="14.45">
      <c r="B1512">
        <f t="shared" si="129"/>
        <v>8</v>
      </c>
      <c r="C1512" s="69" t="str" cm="1">
        <f t="array" ref="C1512">+INDEX(Table_4[[Departamento]:[Municipio]],FINAL!$B1512,1)</f>
        <v>Atlántida</v>
      </c>
      <c r="D1512" s="69" t="str" cm="1">
        <f t="array" ref="D1512">+INDEX(Table_4[[Departamento]:[Municipio]],FINAL!$B1512,4)</f>
        <v>Arizona</v>
      </c>
      <c r="E1512" s="69" t="str" cm="1">
        <f t="array" ref="E1512">+INDEX(Table_4[[Departamento]:[Municipio]],FINAL!$B1512,3)</f>
        <v>0108</v>
      </c>
      <c r="F1512" s="96">
        <f t="shared" si="128"/>
        <v>44052</v>
      </c>
      <c r="G1512" s="71" t="str">
        <f>+CONSOLIDADO[[#This Row],[Codigo Municipio]]&amp;CONSOLIDADO[[#This Row],[Fecha]]</f>
        <v>010844052</v>
      </c>
      <c r="H1512" s="72">
        <f>+IFERROR(VLOOKUP($G1512,TDAcumula!$C$2:$E$2027,3,0),0)</f>
        <v>0</v>
      </c>
      <c r="I1512" s="73">
        <f t="shared" ref="I1512:I1575" si="130">+IF(E1512=E1511,H1512+I1511,H1512)</f>
        <v>0</v>
      </c>
      <c r="J1512" s="74">
        <f>+IF(CONSOLIDADO[[#This Row],[Codigo Municipio]]=E1511,CONSOLIDADO[[#This Row],[Fallecidos Diarios]]+J1511,CONSOLIDADO[[#This Row],[Fallecidos Diarios]])</f>
        <v>0</v>
      </c>
      <c r="K1512" s="75">
        <f t="shared" ref="K1512:K1575" si="131">+IF(I1512-J1512-L1512&lt;0,0,I1512-J1512-L1512)</f>
        <v>0</v>
      </c>
      <c r="L1512" s="76">
        <f>+IF(CONSOLIDADO[[#This Row],[Codigo Municipio]]=E1511,CONSOLIDADO[[#This Row],[Recuperados Diarios]]+L1511,CONSOLIDADO[[#This Row],[Recuperados Diarios]])</f>
        <v>0</v>
      </c>
      <c r="M1512" s="77" cm="1">
        <f t="array" ref="M1512">+IFERROR(IF(CONSOLIDADO[[#This Row],[Día]]&lt;14,0,INDEX(CONSOLIDADO[Casos Diarios],ROW()-14,1)),0)</f>
        <v>0</v>
      </c>
      <c r="N1512" s="72">
        <f>+IF(CONSOLIDADO[[#This Row],[Clave]]="710143893",1,IF(OR(CONSOLIDADO[[#This Row],[Casos Acumulados]]&gt;0,CONSOLIDADO[[#This Row],[Muertes]]&gt;0),N1511+1,I1512))</f>
        <v>0</v>
      </c>
      <c r="O1512" s="69">
        <f>+IFERROR(VLOOKUP($G1512,TDMuertes!$C$2:$E$534,3,0),0)</f>
        <v>0</v>
      </c>
      <c r="P1512" s="94" t="str">
        <f t="shared" ref="P1512:P1575" ca="1" si="132">+IF(N1512=0,"OFF",IF(N1512=1,"START",IF(AND(N1512&gt;1,F1512&lt;TODAY()+1),"ON","OUT TIME")))</f>
        <v>OFF</v>
      </c>
      <c r="Q1512" s="78">
        <f>+IFERROR(VLOOKUP(CONSOLIDADO[[#This Row],[Codigo Municipio]],TDDia!$A$4:$B$394,2,0),0)</f>
        <v>0</v>
      </c>
    </row>
    <row r="1513" spans="2:17" ht="14.45">
      <c r="B1513">
        <f t="shared" si="129"/>
        <v>8</v>
      </c>
      <c r="C1513" s="69" t="str" cm="1">
        <f t="array" ref="C1513">+INDEX(Table_4[[Departamento]:[Municipio]],FINAL!$B1513,1)</f>
        <v>Atlántida</v>
      </c>
      <c r="D1513" s="69" t="str" cm="1">
        <f t="array" ref="D1513">+INDEX(Table_4[[Departamento]:[Municipio]],FINAL!$B1513,4)</f>
        <v>Arizona</v>
      </c>
      <c r="E1513" s="69" t="str" cm="1">
        <f t="array" ref="E1513">+INDEX(Table_4[[Departamento]:[Municipio]],FINAL!$B1513,3)</f>
        <v>0108</v>
      </c>
      <c r="F1513" s="96">
        <f t="shared" si="128"/>
        <v>44053</v>
      </c>
      <c r="G1513" s="71" t="str">
        <f>+CONSOLIDADO[[#This Row],[Codigo Municipio]]&amp;CONSOLIDADO[[#This Row],[Fecha]]</f>
        <v>010844053</v>
      </c>
      <c r="H1513" s="72">
        <f>+IFERROR(VLOOKUP($G1513,TDAcumula!$C$2:$E$2027,3,0),0)</f>
        <v>0</v>
      </c>
      <c r="I1513" s="73">
        <f t="shared" si="130"/>
        <v>0</v>
      </c>
      <c r="J1513" s="74">
        <f>+IF(CONSOLIDADO[[#This Row],[Codigo Municipio]]=E1512,CONSOLIDADO[[#This Row],[Fallecidos Diarios]]+J1512,CONSOLIDADO[[#This Row],[Fallecidos Diarios]])</f>
        <v>0</v>
      </c>
      <c r="K1513" s="75">
        <f t="shared" si="131"/>
        <v>0</v>
      </c>
      <c r="L1513" s="76">
        <f>+IF(CONSOLIDADO[[#This Row],[Codigo Municipio]]=E1512,CONSOLIDADO[[#This Row],[Recuperados Diarios]]+L1512,CONSOLIDADO[[#This Row],[Recuperados Diarios]])</f>
        <v>0</v>
      </c>
      <c r="M1513" s="77" cm="1">
        <f t="array" ref="M1513">+IFERROR(IF(CONSOLIDADO[[#This Row],[Día]]&lt;14,0,INDEX(CONSOLIDADO[Casos Diarios],ROW()-14,1)),0)</f>
        <v>0</v>
      </c>
      <c r="N1513" s="72">
        <f>+IF(CONSOLIDADO[[#This Row],[Clave]]="710143893",1,IF(OR(CONSOLIDADO[[#This Row],[Casos Acumulados]]&gt;0,CONSOLIDADO[[#This Row],[Muertes]]&gt;0),N1512+1,I1513))</f>
        <v>0</v>
      </c>
      <c r="O1513" s="69">
        <f>+IFERROR(VLOOKUP($G1513,TDMuertes!$C$2:$E$534,3,0),0)</f>
        <v>0</v>
      </c>
      <c r="P1513" s="94" t="str">
        <f t="shared" ca="1" si="132"/>
        <v>OFF</v>
      </c>
      <c r="Q1513" s="78">
        <f>+IFERROR(VLOOKUP(CONSOLIDADO[[#This Row],[Codigo Municipio]],TDDia!$A$4:$B$394,2,0),0)</f>
        <v>0</v>
      </c>
    </row>
    <row r="1514" spans="2:17" ht="14.45">
      <c r="B1514">
        <f t="shared" si="129"/>
        <v>8</v>
      </c>
      <c r="C1514" s="69" t="str" cm="1">
        <f t="array" ref="C1514">+INDEX(Table_4[[Departamento]:[Municipio]],FINAL!$B1514,1)</f>
        <v>Atlántida</v>
      </c>
      <c r="D1514" s="69" t="str" cm="1">
        <f t="array" ref="D1514">+INDEX(Table_4[[Departamento]:[Municipio]],FINAL!$B1514,4)</f>
        <v>Arizona</v>
      </c>
      <c r="E1514" s="69" t="str" cm="1">
        <f t="array" ref="E1514">+INDEX(Table_4[[Departamento]:[Municipio]],FINAL!$B1514,3)</f>
        <v>0108</v>
      </c>
      <c r="F1514" s="96">
        <f t="shared" si="128"/>
        <v>44054</v>
      </c>
      <c r="G1514" s="71" t="str">
        <f>+CONSOLIDADO[[#This Row],[Codigo Municipio]]&amp;CONSOLIDADO[[#This Row],[Fecha]]</f>
        <v>010844054</v>
      </c>
      <c r="H1514" s="72">
        <f>+IFERROR(VLOOKUP($G1514,TDAcumula!$C$2:$E$2027,3,0),0)</f>
        <v>0</v>
      </c>
      <c r="I1514" s="73">
        <f t="shared" si="130"/>
        <v>0</v>
      </c>
      <c r="J1514" s="74">
        <f>+IF(CONSOLIDADO[[#This Row],[Codigo Municipio]]=E1513,CONSOLIDADO[[#This Row],[Fallecidos Diarios]]+J1513,CONSOLIDADO[[#This Row],[Fallecidos Diarios]])</f>
        <v>0</v>
      </c>
      <c r="K1514" s="75">
        <f t="shared" si="131"/>
        <v>0</v>
      </c>
      <c r="L1514" s="76">
        <f>+IF(CONSOLIDADO[[#This Row],[Codigo Municipio]]=E1513,CONSOLIDADO[[#This Row],[Recuperados Diarios]]+L1513,CONSOLIDADO[[#This Row],[Recuperados Diarios]])</f>
        <v>0</v>
      </c>
      <c r="M1514" s="77" cm="1">
        <f t="array" ref="M1514">+IFERROR(IF(CONSOLIDADO[[#This Row],[Día]]&lt;14,0,INDEX(CONSOLIDADO[Casos Diarios],ROW()-14,1)),0)</f>
        <v>0</v>
      </c>
      <c r="N1514" s="72">
        <f>+IF(CONSOLIDADO[[#This Row],[Clave]]="710143893",1,IF(OR(CONSOLIDADO[[#This Row],[Casos Acumulados]]&gt;0,CONSOLIDADO[[#This Row],[Muertes]]&gt;0),N1513+1,I1514))</f>
        <v>0</v>
      </c>
      <c r="O1514" s="69">
        <f>+IFERROR(VLOOKUP($G1514,TDMuertes!$C$2:$E$534,3,0),0)</f>
        <v>0</v>
      </c>
      <c r="P1514" s="94" t="str">
        <f t="shared" ca="1" si="132"/>
        <v>OFF</v>
      </c>
      <c r="Q1514" s="78">
        <f>+IFERROR(VLOOKUP(CONSOLIDADO[[#This Row],[Codigo Municipio]],TDDia!$A$4:$B$394,2,0),0)</f>
        <v>0</v>
      </c>
    </row>
    <row r="1515" spans="2:17" ht="14.45">
      <c r="B1515">
        <f t="shared" si="129"/>
        <v>8</v>
      </c>
      <c r="C1515" s="69" t="str" cm="1">
        <f t="array" ref="C1515">+INDEX(Table_4[[Departamento]:[Municipio]],FINAL!$B1515,1)</f>
        <v>Atlántida</v>
      </c>
      <c r="D1515" s="69" t="str" cm="1">
        <f t="array" ref="D1515">+INDEX(Table_4[[Departamento]:[Municipio]],FINAL!$B1515,4)</f>
        <v>Arizona</v>
      </c>
      <c r="E1515" s="69" t="str" cm="1">
        <f t="array" ref="E1515">+INDEX(Table_4[[Departamento]:[Municipio]],FINAL!$B1515,3)</f>
        <v>0108</v>
      </c>
      <c r="F1515" s="96">
        <f t="shared" si="128"/>
        <v>44055</v>
      </c>
      <c r="G1515" s="71" t="str">
        <f>+CONSOLIDADO[[#This Row],[Codigo Municipio]]&amp;CONSOLIDADO[[#This Row],[Fecha]]</f>
        <v>010844055</v>
      </c>
      <c r="H1515" s="72">
        <f>+IFERROR(VLOOKUP($G1515,TDAcumula!$C$2:$E$2027,3,0),0)</f>
        <v>0</v>
      </c>
      <c r="I1515" s="73">
        <f t="shared" si="130"/>
        <v>0</v>
      </c>
      <c r="J1515" s="74">
        <f>+IF(CONSOLIDADO[[#This Row],[Codigo Municipio]]=E1514,CONSOLIDADO[[#This Row],[Fallecidos Diarios]]+J1514,CONSOLIDADO[[#This Row],[Fallecidos Diarios]])</f>
        <v>0</v>
      </c>
      <c r="K1515" s="75">
        <f t="shared" si="131"/>
        <v>0</v>
      </c>
      <c r="L1515" s="76">
        <f>+IF(CONSOLIDADO[[#This Row],[Codigo Municipio]]=E1514,CONSOLIDADO[[#This Row],[Recuperados Diarios]]+L1514,CONSOLIDADO[[#This Row],[Recuperados Diarios]])</f>
        <v>0</v>
      </c>
      <c r="M1515" s="77" cm="1">
        <f t="array" ref="M1515">+IFERROR(IF(CONSOLIDADO[[#This Row],[Día]]&lt;14,0,INDEX(CONSOLIDADO[Casos Diarios],ROW()-14,1)),0)</f>
        <v>0</v>
      </c>
      <c r="N1515" s="72">
        <f>+IF(CONSOLIDADO[[#This Row],[Clave]]="710143893",1,IF(OR(CONSOLIDADO[[#This Row],[Casos Acumulados]]&gt;0,CONSOLIDADO[[#This Row],[Muertes]]&gt;0),N1514+1,I1515))</f>
        <v>0</v>
      </c>
      <c r="O1515" s="69">
        <f>+IFERROR(VLOOKUP($G1515,TDMuertes!$C$2:$E$534,3,0),0)</f>
        <v>0</v>
      </c>
      <c r="P1515" s="94" t="str">
        <f t="shared" ca="1" si="132"/>
        <v>OFF</v>
      </c>
      <c r="Q1515" s="78">
        <f>+IFERROR(VLOOKUP(CONSOLIDADO[[#This Row],[Codigo Municipio]],TDDia!$A$4:$B$394,2,0),0)</f>
        <v>0</v>
      </c>
    </row>
    <row r="1516" spans="2:17" ht="14.45">
      <c r="B1516">
        <f t="shared" si="129"/>
        <v>8</v>
      </c>
      <c r="C1516" s="69" t="str" cm="1">
        <f t="array" ref="C1516">+INDEX(Table_4[[Departamento]:[Municipio]],FINAL!$B1516,1)</f>
        <v>Atlántida</v>
      </c>
      <c r="D1516" s="69" t="str" cm="1">
        <f t="array" ref="D1516">+INDEX(Table_4[[Departamento]:[Municipio]],FINAL!$B1516,4)</f>
        <v>Arizona</v>
      </c>
      <c r="E1516" s="69" t="str" cm="1">
        <f t="array" ref="E1516">+INDEX(Table_4[[Departamento]:[Municipio]],FINAL!$B1516,3)</f>
        <v>0108</v>
      </c>
      <c r="F1516" s="96">
        <f t="shared" si="128"/>
        <v>44056</v>
      </c>
      <c r="G1516" s="71" t="str">
        <f>+CONSOLIDADO[[#This Row],[Codigo Municipio]]&amp;CONSOLIDADO[[#This Row],[Fecha]]</f>
        <v>010844056</v>
      </c>
      <c r="H1516" s="72">
        <f>+IFERROR(VLOOKUP($G1516,TDAcumula!$C$2:$E$2027,3,0),0)</f>
        <v>0</v>
      </c>
      <c r="I1516" s="73">
        <f t="shared" si="130"/>
        <v>0</v>
      </c>
      <c r="J1516" s="74">
        <f>+IF(CONSOLIDADO[[#This Row],[Codigo Municipio]]=E1515,CONSOLIDADO[[#This Row],[Fallecidos Diarios]]+J1515,CONSOLIDADO[[#This Row],[Fallecidos Diarios]])</f>
        <v>0</v>
      </c>
      <c r="K1516" s="75">
        <f t="shared" si="131"/>
        <v>0</v>
      </c>
      <c r="L1516" s="76">
        <f>+IF(CONSOLIDADO[[#This Row],[Codigo Municipio]]=E1515,CONSOLIDADO[[#This Row],[Recuperados Diarios]]+L1515,CONSOLIDADO[[#This Row],[Recuperados Diarios]])</f>
        <v>0</v>
      </c>
      <c r="M1516" s="77" cm="1">
        <f t="array" ref="M1516">+IFERROR(IF(CONSOLIDADO[[#This Row],[Día]]&lt;14,0,INDEX(CONSOLIDADO[Casos Diarios],ROW()-14,1)),0)</f>
        <v>0</v>
      </c>
      <c r="N1516" s="72">
        <f>+IF(CONSOLIDADO[[#This Row],[Clave]]="710143893",1,IF(OR(CONSOLIDADO[[#This Row],[Casos Acumulados]]&gt;0,CONSOLIDADO[[#This Row],[Muertes]]&gt;0),N1515+1,I1516))</f>
        <v>0</v>
      </c>
      <c r="O1516" s="69">
        <f>+IFERROR(VLOOKUP($G1516,TDMuertes!$C$2:$E$534,3,0),0)</f>
        <v>0</v>
      </c>
      <c r="P1516" s="94" t="str">
        <f t="shared" ca="1" si="132"/>
        <v>OFF</v>
      </c>
      <c r="Q1516" s="78">
        <f>+IFERROR(VLOOKUP(CONSOLIDADO[[#This Row],[Codigo Municipio]],TDDia!$A$4:$B$394,2,0),0)</f>
        <v>0</v>
      </c>
    </row>
    <row r="1517" spans="2:17" ht="14.45">
      <c r="B1517">
        <f t="shared" si="129"/>
        <v>8</v>
      </c>
      <c r="C1517" s="69" t="str" cm="1">
        <f t="array" ref="C1517">+INDEX(Table_4[[Departamento]:[Municipio]],FINAL!$B1517,1)</f>
        <v>Atlántida</v>
      </c>
      <c r="D1517" s="69" t="str" cm="1">
        <f t="array" ref="D1517">+INDEX(Table_4[[Departamento]:[Municipio]],FINAL!$B1517,4)</f>
        <v>Arizona</v>
      </c>
      <c r="E1517" s="69" t="str" cm="1">
        <f t="array" ref="E1517">+INDEX(Table_4[[Departamento]:[Municipio]],FINAL!$B1517,3)</f>
        <v>0108</v>
      </c>
      <c r="F1517" s="96">
        <f t="shared" si="128"/>
        <v>44057</v>
      </c>
      <c r="G1517" s="71" t="str">
        <f>+CONSOLIDADO[[#This Row],[Codigo Municipio]]&amp;CONSOLIDADO[[#This Row],[Fecha]]</f>
        <v>010844057</v>
      </c>
      <c r="H1517" s="72">
        <f>+IFERROR(VLOOKUP($G1517,TDAcumula!$C$2:$E$2027,3,0),0)</f>
        <v>0</v>
      </c>
      <c r="I1517" s="73">
        <f t="shared" si="130"/>
        <v>0</v>
      </c>
      <c r="J1517" s="74">
        <f>+IF(CONSOLIDADO[[#This Row],[Codigo Municipio]]=E1516,CONSOLIDADO[[#This Row],[Fallecidos Diarios]]+J1516,CONSOLIDADO[[#This Row],[Fallecidos Diarios]])</f>
        <v>0</v>
      </c>
      <c r="K1517" s="75">
        <f t="shared" si="131"/>
        <v>0</v>
      </c>
      <c r="L1517" s="76">
        <f>+IF(CONSOLIDADO[[#This Row],[Codigo Municipio]]=E1516,CONSOLIDADO[[#This Row],[Recuperados Diarios]]+L1516,CONSOLIDADO[[#This Row],[Recuperados Diarios]])</f>
        <v>0</v>
      </c>
      <c r="M1517" s="77" cm="1">
        <f t="array" ref="M1517">+IFERROR(IF(CONSOLIDADO[[#This Row],[Día]]&lt;14,0,INDEX(CONSOLIDADO[Casos Diarios],ROW()-14,1)),0)</f>
        <v>0</v>
      </c>
      <c r="N1517" s="72">
        <f>+IF(CONSOLIDADO[[#This Row],[Clave]]="710143893",1,IF(OR(CONSOLIDADO[[#This Row],[Casos Acumulados]]&gt;0,CONSOLIDADO[[#This Row],[Muertes]]&gt;0),N1516+1,I1517))</f>
        <v>0</v>
      </c>
      <c r="O1517" s="69">
        <f>+IFERROR(VLOOKUP($G1517,TDMuertes!$C$2:$E$534,3,0),0)</f>
        <v>0</v>
      </c>
      <c r="P1517" s="94" t="str">
        <f t="shared" ca="1" si="132"/>
        <v>OFF</v>
      </c>
      <c r="Q1517" s="78">
        <f>+IFERROR(VLOOKUP(CONSOLIDADO[[#This Row],[Codigo Municipio]],TDDia!$A$4:$B$394,2,0),0)</f>
        <v>0</v>
      </c>
    </row>
    <row r="1518" spans="2:17" ht="14.45">
      <c r="B1518">
        <f t="shared" si="129"/>
        <v>8</v>
      </c>
      <c r="C1518" s="69" t="str" cm="1">
        <f t="array" ref="C1518">+INDEX(Table_4[[Departamento]:[Municipio]],FINAL!$B1518,1)</f>
        <v>Atlántida</v>
      </c>
      <c r="D1518" s="69" t="str" cm="1">
        <f t="array" ref="D1518">+INDEX(Table_4[[Departamento]:[Municipio]],FINAL!$B1518,4)</f>
        <v>Arizona</v>
      </c>
      <c r="E1518" s="69" t="str" cm="1">
        <f t="array" ref="E1518">+INDEX(Table_4[[Departamento]:[Municipio]],FINAL!$B1518,3)</f>
        <v>0108</v>
      </c>
      <c r="F1518" s="96">
        <f t="shared" si="128"/>
        <v>44058</v>
      </c>
      <c r="G1518" s="71" t="str">
        <f>+CONSOLIDADO[[#This Row],[Codigo Municipio]]&amp;CONSOLIDADO[[#This Row],[Fecha]]</f>
        <v>010844058</v>
      </c>
      <c r="H1518" s="72">
        <f>+IFERROR(VLOOKUP($G1518,TDAcumula!$C$2:$E$2027,3,0),0)</f>
        <v>0</v>
      </c>
      <c r="I1518" s="73">
        <f t="shared" si="130"/>
        <v>0</v>
      </c>
      <c r="J1518" s="74">
        <f>+IF(CONSOLIDADO[[#This Row],[Codigo Municipio]]=E1517,CONSOLIDADO[[#This Row],[Fallecidos Diarios]]+J1517,CONSOLIDADO[[#This Row],[Fallecidos Diarios]])</f>
        <v>0</v>
      </c>
      <c r="K1518" s="75">
        <f t="shared" si="131"/>
        <v>0</v>
      </c>
      <c r="L1518" s="76">
        <f>+IF(CONSOLIDADO[[#This Row],[Codigo Municipio]]=E1517,CONSOLIDADO[[#This Row],[Recuperados Diarios]]+L1517,CONSOLIDADO[[#This Row],[Recuperados Diarios]])</f>
        <v>0</v>
      </c>
      <c r="M1518" s="77" cm="1">
        <f t="array" ref="M1518">+IFERROR(IF(CONSOLIDADO[[#This Row],[Día]]&lt;14,0,INDEX(CONSOLIDADO[Casos Diarios],ROW()-14,1)),0)</f>
        <v>0</v>
      </c>
      <c r="N1518" s="72">
        <f>+IF(CONSOLIDADO[[#This Row],[Clave]]="710143893",1,IF(OR(CONSOLIDADO[[#This Row],[Casos Acumulados]]&gt;0,CONSOLIDADO[[#This Row],[Muertes]]&gt;0),N1517+1,I1518))</f>
        <v>0</v>
      </c>
      <c r="O1518" s="69">
        <f>+IFERROR(VLOOKUP($G1518,TDMuertes!$C$2:$E$534,3,0),0)</f>
        <v>0</v>
      </c>
      <c r="P1518" s="94" t="str">
        <f t="shared" ca="1" si="132"/>
        <v>OFF</v>
      </c>
      <c r="Q1518" s="78">
        <f>+IFERROR(VLOOKUP(CONSOLIDADO[[#This Row],[Codigo Municipio]],TDDia!$A$4:$B$394,2,0),0)</f>
        <v>0</v>
      </c>
    </row>
    <row r="1519" spans="2:17" ht="14.45">
      <c r="B1519">
        <f t="shared" si="129"/>
        <v>8</v>
      </c>
      <c r="C1519" s="69" t="str" cm="1">
        <f t="array" ref="C1519">+INDEX(Table_4[[Departamento]:[Municipio]],FINAL!$B1519,1)</f>
        <v>Atlántida</v>
      </c>
      <c r="D1519" s="69" t="str" cm="1">
        <f t="array" ref="D1519">+INDEX(Table_4[[Departamento]:[Municipio]],FINAL!$B1519,4)</f>
        <v>Arizona</v>
      </c>
      <c r="E1519" s="69" t="str" cm="1">
        <f t="array" ref="E1519">+INDEX(Table_4[[Departamento]:[Municipio]],FINAL!$B1519,3)</f>
        <v>0108</v>
      </c>
      <c r="F1519" s="96">
        <f t="shared" si="128"/>
        <v>44059</v>
      </c>
      <c r="G1519" s="71" t="str">
        <f>+CONSOLIDADO[[#This Row],[Codigo Municipio]]&amp;CONSOLIDADO[[#This Row],[Fecha]]</f>
        <v>010844059</v>
      </c>
      <c r="H1519" s="72">
        <f>+IFERROR(VLOOKUP($G1519,TDAcumula!$C$2:$E$2027,3,0),0)</f>
        <v>0</v>
      </c>
      <c r="I1519" s="73">
        <f t="shared" si="130"/>
        <v>0</v>
      </c>
      <c r="J1519" s="74">
        <f>+IF(CONSOLIDADO[[#This Row],[Codigo Municipio]]=E1518,CONSOLIDADO[[#This Row],[Fallecidos Diarios]]+J1518,CONSOLIDADO[[#This Row],[Fallecidos Diarios]])</f>
        <v>0</v>
      </c>
      <c r="K1519" s="75">
        <f t="shared" si="131"/>
        <v>0</v>
      </c>
      <c r="L1519" s="76">
        <f>+IF(CONSOLIDADO[[#This Row],[Codigo Municipio]]=E1518,CONSOLIDADO[[#This Row],[Recuperados Diarios]]+L1518,CONSOLIDADO[[#This Row],[Recuperados Diarios]])</f>
        <v>0</v>
      </c>
      <c r="M1519" s="77" cm="1">
        <f t="array" ref="M1519">+IFERROR(IF(CONSOLIDADO[[#This Row],[Día]]&lt;14,0,INDEX(CONSOLIDADO[Casos Diarios],ROW()-14,1)),0)</f>
        <v>0</v>
      </c>
      <c r="N1519" s="72">
        <f>+IF(CONSOLIDADO[[#This Row],[Clave]]="710143893",1,IF(OR(CONSOLIDADO[[#This Row],[Casos Acumulados]]&gt;0,CONSOLIDADO[[#This Row],[Muertes]]&gt;0),N1518+1,I1519))</f>
        <v>0</v>
      </c>
      <c r="O1519" s="69">
        <f>+IFERROR(VLOOKUP($G1519,TDMuertes!$C$2:$E$534,3,0),0)</f>
        <v>0</v>
      </c>
      <c r="P1519" s="94" t="str">
        <f t="shared" ca="1" si="132"/>
        <v>OFF</v>
      </c>
      <c r="Q1519" s="78">
        <f>+IFERROR(VLOOKUP(CONSOLIDADO[[#This Row],[Codigo Municipio]],TDDia!$A$4:$B$394,2,0),0)</f>
        <v>0</v>
      </c>
    </row>
    <row r="1520" spans="2:17" ht="14.45">
      <c r="B1520">
        <f t="shared" si="129"/>
        <v>8</v>
      </c>
      <c r="C1520" s="69" t="str" cm="1">
        <f t="array" ref="C1520">+INDEX(Table_4[[Departamento]:[Municipio]],FINAL!$B1520,1)</f>
        <v>Atlántida</v>
      </c>
      <c r="D1520" s="69" t="str" cm="1">
        <f t="array" ref="D1520">+INDEX(Table_4[[Departamento]:[Municipio]],FINAL!$B1520,4)</f>
        <v>Arizona</v>
      </c>
      <c r="E1520" s="69" t="str" cm="1">
        <f t="array" ref="E1520">+INDEX(Table_4[[Departamento]:[Municipio]],FINAL!$B1520,3)</f>
        <v>0108</v>
      </c>
      <c r="F1520" s="96">
        <f t="shared" si="128"/>
        <v>44060</v>
      </c>
      <c r="G1520" s="71" t="str">
        <f>+CONSOLIDADO[[#This Row],[Codigo Municipio]]&amp;CONSOLIDADO[[#This Row],[Fecha]]</f>
        <v>010844060</v>
      </c>
      <c r="H1520" s="72">
        <f>+IFERROR(VLOOKUP($G1520,TDAcumula!$C$2:$E$2027,3,0),0)</f>
        <v>0</v>
      </c>
      <c r="I1520" s="73">
        <f t="shared" si="130"/>
        <v>0</v>
      </c>
      <c r="J1520" s="74">
        <f>+IF(CONSOLIDADO[[#This Row],[Codigo Municipio]]=E1519,CONSOLIDADO[[#This Row],[Fallecidos Diarios]]+J1519,CONSOLIDADO[[#This Row],[Fallecidos Diarios]])</f>
        <v>0</v>
      </c>
      <c r="K1520" s="75">
        <f t="shared" si="131"/>
        <v>0</v>
      </c>
      <c r="L1520" s="76">
        <f>+IF(CONSOLIDADO[[#This Row],[Codigo Municipio]]=E1519,CONSOLIDADO[[#This Row],[Recuperados Diarios]]+L1519,CONSOLIDADO[[#This Row],[Recuperados Diarios]])</f>
        <v>0</v>
      </c>
      <c r="M1520" s="77" cm="1">
        <f t="array" ref="M1520">+IFERROR(IF(CONSOLIDADO[[#This Row],[Día]]&lt;14,0,INDEX(CONSOLIDADO[Casos Diarios],ROW()-14,1)),0)</f>
        <v>0</v>
      </c>
      <c r="N1520" s="72">
        <f>+IF(CONSOLIDADO[[#This Row],[Clave]]="710143893",1,IF(OR(CONSOLIDADO[[#This Row],[Casos Acumulados]]&gt;0,CONSOLIDADO[[#This Row],[Muertes]]&gt;0),N1519+1,I1520))</f>
        <v>0</v>
      </c>
      <c r="O1520" s="69">
        <f>+IFERROR(VLOOKUP($G1520,TDMuertes!$C$2:$E$534,3,0),0)</f>
        <v>0</v>
      </c>
      <c r="P1520" s="94" t="str">
        <f t="shared" ca="1" si="132"/>
        <v>OFF</v>
      </c>
      <c r="Q1520" s="78">
        <f>+IFERROR(VLOOKUP(CONSOLIDADO[[#This Row],[Codigo Municipio]],TDDia!$A$4:$B$394,2,0),0)</f>
        <v>0</v>
      </c>
    </row>
    <row r="1521" spans="2:17" ht="14.45">
      <c r="B1521">
        <f t="shared" si="129"/>
        <v>8</v>
      </c>
      <c r="C1521" s="69" t="str" cm="1">
        <f t="array" ref="C1521">+INDEX(Table_4[[Departamento]:[Municipio]],FINAL!$B1521,1)</f>
        <v>Atlántida</v>
      </c>
      <c r="D1521" s="69" t="str" cm="1">
        <f t="array" ref="D1521">+INDEX(Table_4[[Departamento]:[Municipio]],FINAL!$B1521,4)</f>
        <v>Arizona</v>
      </c>
      <c r="E1521" s="69" t="str" cm="1">
        <f t="array" ref="E1521">+INDEX(Table_4[[Departamento]:[Municipio]],FINAL!$B1521,3)</f>
        <v>0108</v>
      </c>
      <c r="F1521" s="96">
        <f t="shared" si="128"/>
        <v>44061</v>
      </c>
      <c r="G1521" s="71" t="str">
        <f>+CONSOLIDADO[[#This Row],[Codigo Municipio]]&amp;CONSOLIDADO[[#This Row],[Fecha]]</f>
        <v>010844061</v>
      </c>
      <c r="H1521" s="72">
        <f>+IFERROR(VLOOKUP($G1521,TDAcumula!$C$2:$E$2027,3,0),0)</f>
        <v>0</v>
      </c>
      <c r="I1521" s="73">
        <f t="shared" si="130"/>
        <v>0</v>
      </c>
      <c r="J1521" s="74">
        <f>+IF(CONSOLIDADO[[#This Row],[Codigo Municipio]]=E1520,CONSOLIDADO[[#This Row],[Fallecidos Diarios]]+J1520,CONSOLIDADO[[#This Row],[Fallecidos Diarios]])</f>
        <v>0</v>
      </c>
      <c r="K1521" s="75">
        <f t="shared" si="131"/>
        <v>0</v>
      </c>
      <c r="L1521" s="76">
        <f>+IF(CONSOLIDADO[[#This Row],[Codigo Municipio]]=E1520,CONSOLIDADO[[#This Row],[Recuperados Diarios]]+L1520,CONSOLIDADO[[#This Row],[Recuperados Diarios]])</f>
        <v>0</v>
      </c>
      <c r="M1521" s="77" cm="1">
        <f t="array" ref="M1521">+IFERROR(IF(CONSOLIDADO[[#This Row],[Día]]&lt;14,0,INDEX(CONSOLIDADO[Casos Diarios],ROW()-14,1)),0)</f>
        <v>0</v>
      </c>
      <c r="N1521" s="72">
        <f>+IF(CONSOLIDADO[[#This Row],[Clave]]="710143893",1,IF(OR(CONSOLIDADO[[#This Row],[Casos Acumulados]]&gt;0,CONSOLIDADO[[#This Row],[Muertes]]&gt;0),N1520+1,I1521))</f>
        <v>0</v>
      </c>
      <c r="O1521" s="69">
        <f>+IFERROR(VLOOKUP($G1521,TDMuertes!$C$2:$E$534,3,0),0)</f>
        <v>0</v>
      </c>
      <c r="P1521" s="94" t="str">
        <f t="shared" ca="1" si="132"/>
        <v>OFF</v>
      </c>
      <c r="Q1521" s="78">
        <f>+IFERROR(VLOOKUP(CONSOLIDADO[[#This Row],[Codigo Municipio]],TDDia!$A$4:$B$394,2,0),0)</f>
        <v>0</v>
      </c>
    </row>
    <row r="1522" spans="2:17" ht="14.45">
      <c r="B1522">
        <f t="shared" si="129"/>
        <v>8</v>
      </c>
      <c r="C1522" s="69" t="str" cm="1">
        <f t="array" ref="C1522">+INDEX(Table_4[[Departamento]:[Municipio]],FINAL!$B1522,1)</f>
        <v>Atlántida</v>
      </c>
      <c r="D1522" s="69" t="str" cm="1">
        <f t="array" ref="D1522">+INDEX(Table_4[[Departamento]:[Municipio]],FINAL!$B1522,4)</f>
        <v>Arizona</v>
      </c>
      <c r="E1522" s="69" t="str" cm="1">
        <f t="array" ref="E1522">+INDEX(Table_4[[Departamento]:[Municipio]],FINAL!$B1522,3)</f>
        <v>0108</v>
      </c>
      <c r="F1522" s="96">
        <f t="shared" si="128"/>
        <v>44062</v>
      </c>
      <c r="G1522" s="71" t="str">
        <f>+CONSOLIDADO[[#This Row],[Codigo Municipio]]&amp;CONSOLIDADO[[#This Row],[Fecha]]</f>
        <v>010844062</v>
      </c>
      <c r="H1522" s="72">
        <f>+IFERROR(VLOOKUP($G1522,TDAcumula!$C$2:$E$2027,3,0),0)</f>
        <v>0</v>
      </c>
      <c r="I1522" s="73">
        <f t="shared" si="130"/>
        <v>0</v>
      </c>
      <c r="J1522" s="74">
        <f>+IF(CONSOLIDADO[[#This Row],[Codigo Municipio]]=E1521,CONSOLIDADO[[#This Row],[Fallecidos Diarios]]+J1521,CONSOLIDADO[[#This Row],[Fallecidos Diarios]])</f>
        <v>0</v>
      </c>
      <c r="K1522" s="75">
        <f t="shared" si="131"/>
        <v>0</v>
      </c>
      <c r="L1522" s="76">
        <f>+IF(CONSOLIDADO[[#This Row],[Codigo Municipio]]=E1521,CONSOLIDADO[[#This Row],[Recuperados Diarios]]+L1521,CONSOLIDADO[[#This Row],[Recuperados Diarios]])</f>
        <v>0</v>
      </c>
      <c r="M1522" s="77" cm="1">
        <f t="array" ref="M1522">+IFERROR(IF(CONSOLIDADO[[#This Row],[Día]]&lt;14,0,INDEX(CONSOLIDADO[Casos Diarios],ROW()-14,1)),0)</f>
        <v>0</v>
      </c>
      <c r="N1522" s="72">
        <f>+IF(CONSOLIDADO[[#This Row],[Clave]]="710143893",1,IF(OR(CONSOLIDADO[[#This Row],[Casos Acumulados]]&gt;0,CONSOLIDADO[[#This Row],[Muertes]]&gt;0),N1521+1,I1522))</f>
        <v>0</v>
      </c>
      <c r="O1522" s="69">
        <f>+IFERROR(VLOOKUP($G1522,TDMuertes!$C$2:$E$534,3,0),0)</f>
        <v>0</v>
      </c>
      <c r="P1522" s="94" t="str">
        <f t="shared" ca="1" si="132"/>
        <v>OFF</v>
      </c>
      <c r="Q1522" s="78">
        <f>+IFERROR(VLOOKUP(CONSOLIDADO[[#This Row],[Codigo Municipio]],TDDia!$A$4:$B$394,2,0),0)</f>
        <v>0</v>
      </c>
    </row>
    <row r="1523" spans="2:17" ht="14.45">
      <c r="B1523">
        <f t="shared" si="129"/>
        <v>8</v>
      </c>
      <c r="C1523" s="69" t="str" cm="1">
        <f t="array" ref="C1523">+INDEX(Table_4[[Departamento]:[Municipio]],FINAL!$B1523,1)</f>
        <v>Atlántida</v>
      </c>
      <c r="D1523" s="69" t="str" cm="1">
        <f t="array" ref="D1523">+INDEX(Table_4[[Departamento]:[Municipio]],FINAL!$B1523,4)</f>
        <v>Arizona</v>
      </c>
      <c r="E1523" s="69" t="str" cm="1">
        <f t="array" ref="E1523">+INDEX(Table_4[[Departamento]:[Municipio]],FINAL!$B1523,3)</f>
        <v>0108</v>
      </c>
      <c r="F1523" s="96">
        <f t="shared" si="128"/>
        <v>44063</v>
      </c>
      <c r="G1523" s="71" t="str">
        <f>+CONSOLIDADO[[#This Row],[Codigo Municipio]]&amp;CONSOLIDADO[[#This Row],[Fecha]]</f>
        <v>010844063</v>
      </c>
      <c r="H1523" s="72">
        <f>+IFERROR(VLOOKUP($G1523,TDAcumula!$C$2:$E$2027,3,0),0)</f>
        <v>0</v>
      </c>
      <c r="I1523" s="73">
        <f t="shared" si="130"/>
        <v>0</v>
      </c>
      <c r="J1523" s="74">
        <f>+IF(CONSOLIDADO[[#This Row],[Codigo Municipio]]=E1522,CONSOLIDADO[[#This Row],[Fallecidos Diarios]]+J1522,CONSOLIDADO[[#This Row],[Fallecidos Diarios]])</f>
        <v>0</v>
      </c>
      <c r="K1523" s="75">
        <f t="shared" si="131"/>
        <v>0</v>
      </c>
      <c r="L1523" s="76">
        <f>+IF(CONSOLIDADO[[#This Row],[Codigo Municipio]]=E1522,CONSOLIDADO[[#This Row],[Recuperados Diarios]]+L1522,CONSOLIDADO[[#This Row],[Recuperados Diarios]])</f>
        <v>0</v>
      </c>
      <c r="M1523" s="77" cm="1">
        <f t="array" ref="M1523">+IFERROR(IF(CONSOLIDADO[[#This Row],[Día]]&lt;14,0,INDEX(CONSOLIDADO[Casos Diarios],ROW()-14,1)),0)</f>
        <v>0</v>
      </c>
      <c r="N1523" s="72">
        <f>+IF(CONSOLIDADO[[#This Row],[Clave]]="710143893",1,IF(OR(CONSOLIDADO[[#This Row],[Casos Acumulados]]&gt;0,CONSOLIDADO[[#This Row],[Muertes]]&gt;0),N1522+1,I1523))</f>
        <v>0</v>
      </c>
      <c r="O1523" s="69">
        <f>+IFERROR(VLOOKUP($G1523,TDMuertes!$C$2:$E$534,3,0),0)</f>
        <v>0</v>
      </c>
      <c r="P1523" s="94" t="str">
        <f t="shared" ca="1" si="132"/>
        <v>OFF</v>
      </c>
      <c r="Q1523" s="78">
        <f>+IFERROR(VLOOKUP(CONSOLIDADO[[#This Row],[Codigo Municipio]],TDDia!$A$4:$B$394,2,0),0)</f>
        <v>0</v>
      </c>
    </row>
    <row r="1524" spans="2:17" ht="14.45">
      <c r="B1524">
        <f t="shared" si="129"/>
        <v>8</v>
      </c>
      <c r="C1524" s="69" t="str" cm="1">
        <f t="array" ref="C1524">+INDEX(Table_4[[Departamento]:[Municipio]],FINAL!$B1524,1)</f>
        <v>Atlántida</v>
      </c>
      <c r="D1524" s="69" t="str" cm="1">
        <f t="array" ref="D1524">+INDEX(Table_4[[Departamento]:[Municipio]],FINAL!$B1524,4)</f>
        <v>Arizona</v>
      </c>
      <c r="E1524" s="69" t="str" cm="1">
        <f t="array" ref="E1524">+INDEX(Table_4[[Departamento]:[Municipio]],FINAL!$B1524,3)</f>
        <v>0108</v>
      </c>
      <c r="F1524" s="96">
        <f t="shared" si="128"/>
        <v>44064</v>
      </c>
      <c r="G1524" s="71" t="str">
        <f>+CONSOLIDADO[[#This Row],[Codigo Municipio]]&amp;CONSOLIDADO[[#This Row],[Fecha]]</f>
        <v>010844064</v>
      </c>
      <c r="H1524" s="72">
        <f>+IFERROR(VLOOKUP($G1524,TDAcumula!$C$2:$E$2027,3,0),0)</f>
        <v>0</v>
      </c>
      <c r="I1524" s="73">
        <f t="shared" si="130"/>
        <v>0</v>
      </c>
      <c r="J1524" s="74">
        <f>+IF(CONSOLIDADO[[#This Row],[Codigo Municipio]]=E1523,CONSOLIDADO[[#This Row],[Fallecidos Diarios]]+J1523,CONSOLIDADO[[#This Row],[Fallecidos Diarios]])</f>
        <v>0</v>
      </c>
      <c r="K1524" s="75">
        <f t="shared" si="131"/>
        <v>0</v>
      </c>
      <c r="L1524" s="76">
        <f>+IF(CONSOLIDADO[[#This Row],[Codigo Municipio]]=E1523,CONSOLIDADO[[#This Row],[Recuperados Diarios]]+L1523,CONSOLIDADO[[#This Row],[Recuperados Diarios]])</f>
        <v>0</v>
      </c>
      <c r="M1524" s="77" cm="1">
        <f t="array" ref="M1524">+IFERROR(IF(CONSOLIDADO[[#This Row],[Día]]&lt;14,0,INDEX(CONSOLIDADO[Casos Diarios],ROW()-14,1)),0)</f>
        <v>0</v>
      </c>
      <c r="N1524" s="72">
        <f>+IF(CONSOLIDADO[[#This Row],[Clave]]="710143893",1,IF(OR(CONSOLIDADO[[#This Row],[Casos Acumulados]]&gt;0,CONSOLIDADO[[#This Row],[Muertes]]&gt;0),N1523+1,I1524))</f>
        <v>0</v>
      </c>
      <c r="O1524" s="69">
        <f>+IFERROR(VLOOKUP($G1524,TDMuertes!$C$2:$E$534,3,0),0)</f>
        <v>0</v>
      </c>
      <c r="P1524" s="94" t="str">
        <f t="shared" ca="1" si="132"/>
        <v>OFF</v>
      </c>
      <c r="Q1524" s="78">
        <f>+IFERROR(VLOOKUP(CONSOLIDADO[[#This Row],[Codigo Municipio]],TDDia!$A$4:$B$394,2,0),0)</f>
        <v>0</v>
      </c>
    </row>
    <row r="1525" spans="2:17" ht="14.45">
      <c r="B1525">
        <f t="shared" si="129"/>
        <v>8</v>
      </c>
      <c r="C1525" s="69" t="str" cm="1">
        <f t="array" ref="C1525">+INDEX(Table_4[[Departamento]:[Municipio]],FINAL!$B1525,1)</f>
        <v>Atlántida</v>
      </c>
      <c r="D1525" s="69" t="str" cm="1">
        <f t="array" ref="D1525">+INDEX(Table_4[[Departamento]:[Municipio]],FINAL!$B1525,4)</f>
        <v>Arizona</v>
      </c>
      <c r="E1525" s="69" t="str" cm="1">
        <f t="array" ref="E1525">+INDEX(Table_4[[Departamento]:[Municipio]],FINAL!$B1525,3)</f>
        <v>0108</v>
      </c>
      <c r="F1525" s="96">
        <f t="shared" si="128"/>
        <v>44065</v>
      </c>
      <c r="G1525" s="71" t="str">
        <f>+CONSOLIDADO[[#This Row],[Codigo Municipio]]&amp;CONSOLIDADO[[#This Row],[Fecha]]</f>
        <v>010844065</v>
      </c>
      <c r="H1525" s="72">
        <f>+IFERROR(VLOOKUP($G1525,TDAcumula!$C$2:$E$2027,3,0),0)</f>
        <v>0</v>
      </c>
      <c r="I1525" s="73">
        <f t="shared" si="130"/>
        <v>0</v>
      </c>
      <c r="J1525" s="74">
        <f>+IF(CONSOLIDADO[[#This Row],[Codigo Municipio]]=E1524,CONSOLIDADO[[#This Row],[Fallecidos Diarios]]+J1524,CONSOLIDADO[[#This Row],[Fallecidos Diarios]])</f>
        <v>0</v>
      </c>
      <c r="K1525" s="75">
        <f t="shared" si="131"/>
        <v>0</v>
      </c>
      <c r="L1525" s="76">
        <f>+IF(CONSOLIDADO[[#This Row],[Codigo Municipio]]=E1524,CONSOLIDADO[[#This Row],[Recuperados Diarios]]+L1524,CONSOLIDADO[[#This Row],[Recuperados Diarios]])</f>
        <v>0</v>
      </c>
      <c r="M1525" s="77" cm="1">
        <f t="array" ref="M1525">+IFERROR(IF(CONSOLIDADO[[#This Row],[Día]]&lt;14,0,INDEX(CONSOLIDADO[Casos Diarios],ROW()-14,1)),0)</f>
        <v>0</v>
      </c>
      <c r="N1525" s="72">
        <f>+IF(CONSOLIDADO[[#This Row],[Clave]]="710143893",1,IF(OR(CONSOLIDADO[[#This Row],[Casos Acumulados]]&gt;0,CONSOLIDADO[[#This Row],[Muertes]]&gt;0),N1524+1,I1525))</f>
        <v>0</v>
      </c>
      <c r="O1525" s="69">
        <f>+IFERROR(VLOOKUP($G1525,TDMuertes!$C$2:$E$534,3,0),0)</f>
        <v>0</v>
      </c>
      <c r="P1525" s="94" t="str">
        <f t="shared" ca="1" si="132"/>
        <v>OFF</v>
      </c>
      <c r="Q1525" s="78">
        <f>+IFERROR(VLOOKUP(CONSOLIDADO[[#This Row],[Codigo Municipio]],TDDia!$A$4:$B$394,2,0),0)</f>
        <v>0</v>
      </c>
    </row>
    <row r="1526" spans="2:17" ht="14.45">
      <c r="B1526">
        <f t="shared" si="129"/>
        <v>8</v>
      </c>
      <c r="C1526" s="69" t="str" cm="1">
        <f t="array" ref="C1526">+INDEX(Table_4[[Departamento]:[Municipio]],FINAL!$B1526,1)</f>
        <v>Atlántida</v>
      </c>
      <c r="D1526" s="69" t="str" cm="1">
        <f t="array" ref="D1526">+INDEX(Table_4[[Departamento]:[Municipio]],FINAL!$B1526,4)</f>
        <v>Arizona</v>
      </c>
      <c r="E1526" s="69" t="str" cm="1">
        <f t="array" ref="E1526">+INDEX(Table_4[[Departamento]:[Municipio]],FINAL!$B1526,3)</f>
        <v>0108</v>
      </c>
      <c r="F1526" s="96">
        <f t="shared" si="128"/>
        <v>44066</v>
      </c>
      <c r="G1526" s="71" t="str">
        <f>+CONSOLIDADO[[#This Row],[Codigo Municipio]]&amp;CONSOLIDADO[[#This Row],[Fecha]]</f>
        <v>010844066</v>
      </c>
      <c r="H1526" s="72">
        <f>+IFERROR(VLOOKUP($G1526,TDAcumula!$C$2:$E$2027,3,0),0)</f>
        <v>0</v>
      </c>
      <c r="I1526" s="73">
        <f t="shared" si="130"/>
        <v>0</v>
      </c>
      <c r="J1526" s="74">
        <f>+IF(CONSOLIDADO[[#This Row],[Codigo Municipio]]=E1525,CONSOLIDADO[[#This Row],[Fallecidos Diarios]]+J1525,CONSOLIDADO[[#This Row],[Fallecidos Diarios]])</f>
        <v>0</v>
      </c>
      <c r="K1526" s="75">
        <f t="shared" si="131"/>
        <v>0</v>
      </c>
      <c r="L1526" s="76">
        <f>+IF(CONSOLIDADO[[#This Row],[Codigo Municipio]]=E1525,CONSOLIDADO[[#This Row],[Recuperados Diarios]]+L1525,CONSOLIDADO[[#This Row],[Recuperados Diarios]])</f>
        <v>0</v>
      </c>
      <c r="M1526" s="77" cm="1">
        <f t="array" ref="M1526">+IFERROR(IF(CONSOLIDADO[[#This Row],[Día]]&lt;14,0,INDEX(CONSOLIDADO[Casos Diarios],ROW()-14,1)),0)</f>
        <v>0</v>
      </c>
      <c r="N1526" s="72">
        <f>+IF(CONSOLIDADO[[#This Row],[Clave]]="710143893",1,IF(OR(CONSOLIDADO[[#This Row],[Casos Acumulados]]&gt;0,CONSOLIDADO[[#This Row],[Muertes]]&gt;0),N1525+1,I1526))</f>
        <v>0</v>
      </c>
      <c r="O1526" s="69">
        <f>+IFERROR(VLOOKUP($G1526,TDMuertes!$C$2:$E$534,3,0),0)</f>
        <v>0</v>
      </c>
      <c r="P1526" s="94" t="str">
        <f t="shared" ca="1" si="132"/>
        <v>OFF</v>
      </c>
      <c r="Q1526" s="78">
        <f>+IFERROR(VLOOKUP(CONSOLIDADO[[#This Row],[Codigo Municipio]],TDDia!$A$4:$B$394,2,0),0)</f>
        <v>0</v>
      </c>
    </row>
    <row r="1527" spans="2:17" ht="14.45">
      <c r="B1527">
        <f t="shared" si="129"/>
        <v>8</v>
      </c>
      <c r="C1527" s="69" t="str" cm="1">
        <f t="array" ref="C1527">+INDEX(Table_4[[Departamento]:[Municipio]],FINAL!$B1527,1)</f>
        <v>Atlántida</v>
      </c>
      <c r="D1527" s="69" t="str" cm="1">
        <f t="array" ref="D1527">+INDEX(Table_4[[Departamento]:[Municipio]],FINAL!$B1527,4)</f>
        <v>Arizona</v>
      </c>
      <c r="E1527" s="69" t="str" cm="1">
        <f t="array" ref="E1527">+INDEX(Table_4[[Departamento]:[Municipio]],FINAL!$B1527,3)</f>
        <v>0108</v>
      </c>
      <c r="F1527" s="96">
        <f t="shared" si="128"/>
        <v>44067</v>
      </c>
      <c r="G1527" s="71" t="str">
        <f>+CONSOLIDADO[[#This Row],[Codigo Municipio]]&amp;CONSOLIDADO[[#This Row],[Fecha]]</f>
        <v>010844067</v>
      </c>
      <c r="H1527" s="72">
        <f>+IFERROR(VLOOKUP($G1527,TDAcumula!$C$2:$E$2027,3,0),0)</f>
        <v>0</v>
      </c>
      <c r="I1527" s="73">
        <f t="shared" si="130"/>
        <v>0</v>
      </c>
      <c r="J1527" s="74">
        <f>+IF(CONSOLIDADO[[#This Row],[Codigo Municipio]]=E1526,CONSOLIDADO[[#This Row],[Fallecidos Diarios]]+J1526,CONSOLIDADO[[#This Row],[Fallecidos Diarios]])</f>
        <v>0</v>
      </c>
      <c r="K1527" s="75">
        <f t="shared" si="131"/>
        <v>0</v>
      </c>
      <c r="L1527" s="76">
        <f>+IF(CONSOLIDADO[[#This Row],[Codigo Municipio]]=E1526,CONSOLIDADO[[#This Row],[Recuperados Diarios]]+L1526,CONSOLIDADO[[#This Row],[Recuperados Diarios]])</f>
        <v>0</v>
      </c>
      <c r="M1527" s="77" cm="1">
        <f t="array" ref="M1527">+IFERROR(IF(CONSOLIDADO[[#This Row],[Día]]&lt;14,0,INDEX(CONSOLIDADO[Casos Diarios],ROW()-14,1)),0)</f>
        <v>0</v>
      </c>
      <c r="N1527" s="72">
        <f>+IF(CONSOLIDADO[[#This Row],[Clave]]="710143893",1,IF(OR(CONSOLIDADO[[#This Row],[Casos Acumulados]]&gt;0,CONSOLIDADO[[#This Row],[Muertes]]&gt;0),N1526+1,I1527))</f>
        <v>0</v>
      </c>
      <c r="O1527" s="69">
        <f>+IFERROR(VLOOKUP($G1527,TDMuertes!$C$2:$E$534,3,0),0)</f>
        <v>0</v>
      </c>
      <c r="P1527" s="94" t="str">
        <f t="shared" ca="1" si="132"/>
        <v>OFF</v>
      </c>
      <c r="Q1527" s="78">
        <f>+IFERROR(VLOOKUP(CONSOLIDADO[[#This Row],[Codigo Municipio]],TDDia!$A$4:$B$394,2,0),0)</f>
        <v>0</v>
      </c>
    </row>
    <row r="1528" spans="2:17" ht="14.45">
      <c r="B1528">
        <f t="shared" si="129"/>
        <v>8</v>
      </c>
      <c r="C1528" s="69" t="str" cm="1">
        <f t="array" ref="C1528">+INDEX(Table_4[[Departamento]:[Municipio]],FINAL!$B1528,1)</f>
        <v>Atlántida</v>
      </c>
      <c r="D1528" s="69" t="str" cm="1">
        <f t="array" ref="D1528">+INDEX(Table_4[[Departamento]:[Municipio]],FINAL!$B1528,4)</f>
        <v>Arizona</v>
      </c>
      <c r="E1528" s="69" t="str" cm="1">
        <f t="array" ref="E1528">+INDEX(Table_4[[Departamento]:[Municipio]],FINAL!$B1528,3)</f>
        <v>0108</v>
      </c>
      <c r="F1528" s="96">
        <f t="shared" si="128"/>
        <v>44068</v>
      </c>
      <c r="G1528" s="71" t="str">
        <f>+CONSOLIDADO[[#This Row],[Codigo Municipio]]&amp;CONSOLIDADO[[#This Row],[Fecha]]</f>
        <v>010844068</v>
      </c>
      <c r="H1528" s="72">
        <f>+IFERROR(VLOOKUP($G1528,TDAcumula!$C$2:$E$2027,3,0),0)</f>
        <v>0</v>
      </c>
      <c r="I1528" s="73">
        <f t="shared" si="130"/>
        <v>0</v>
      </c>
      <c r="J1528" s="74">
        <f>+IF(CONSOLIDADO[[#This Row],[Codigo Municipio]]=E1527,CONSOLIDADO[[#This Row],[Fallecidos Diarios]]+J1527,CONSOLIDADO[[#This Row],[Fallecidos Diarios]])</f>
        <v>0</v>
      </c>
      <c r="K1528" s="75">
        <f t="shared" si="131"/>
        <v>0</v>
      </c>
      <c r="L1528" s="76">
        <f>+IF(CONSOLIDADO[[#This Row],[Codigo Municipio]]=E1527,CONSOLIDADO[[#This Row],[Recuperados Diarios]]+L1527,CONSOLIDADO[[#This Row],[Recuperados Diarios]])</f>
        <v>0</v>
      </c>
      <c r="M1528" s="77" cm="1">
        <f t="array" ref="M1528">+IFERROR(IF(CONSOLIDADO[[#This Row],[Día]]&lt;14,0,INDEX(CONSOLIDADO[Casos Diarios],ROW()-14,1)),0)</f>
        <v>0</v>
      </c>
      <c r="N1528" s="72">
        <f>+IF(CONSOLIDADO[[#This Row],[Clave]]="710143893",1,IF(OR(CONSOLIDADO[[#This Row],[Casos Acumulados]]&gt;0,CONSOLIDADO[[#This Row],[Muertes]]&gt;0),N1527+1,I1528))</f>
        <v>0</v>
      </c>
      <c r="O1528" s="69">
        <f>+IFERROR(VLOOKUP($G1528,TDMuertes!$C$2:$E$534,3,0),0)</f>
        <v>0</v>
      </c>
      <c r="P1528" s="94" t="str">
        <f t="shared" ca="1" si="132"/>
        <v>OFF</v>
      </c>
      <c r="Q1528" s="78">
        <f>+IFERROR(VLOOKUP(CONSOLIDADO[[#This Row],[Codigo Municipio]],TDDia!$A$4:$B$394,2,0),0)</f>
        <v>0</v>
      </c>
    </row>
    <row r="1529" spans="2:17" ht="14.45">
      <c r="B1529">
        <f t="shared" si="129"/>
        <v>8</v>
      </c>
      <c r="C1529" s="69" t="str" cm="1">
        <f t="array" ref="C1529">+INDEX(Table_4[[Departamento]:[Municipio]],FINAL!$B1529,1)</f>
        <v>Atlántida</v>
      </c>
      <c r="D1529" s="69" t="str" cm="1">
        <f t="array" ref="D1529">+INDEX(Table_4[[Departamento]:[Municipio]],FINAL!$B1529,4)</f>
        <v>Arizona</v>
      </c>
      <c r="E1529" s="69" t="str" cm="1">
        <f t="array" ref="E1529">+INDEX(Table_4[[Departamento]:[Municipio]],FINAL!$B1529,3)</f>
        <v>0108</v>
      </c>
      <c r="F1529" s="96">
        <f t="shared" si="128"/>
        <v>44069</v>
      </c>
      <c r="G1529" s="71" t="str">
        <f>+CONSOLIDADO[[#This Row],[Codigo Municipio]]&amp;CONSOLIDADO[[#This Row],[Fecha]]</f>
        <v>010844069</v>
      </c>
      <c r="H1529" s="72">
        <f>+IFERROR(VLOOKUP($G1529,TDAcumula!$C$2:$E$2027,3,0),0)</f>
        <v>0</v>
      </c>
      <c r="I1529" s="73">
        <f t="shared" si="130"/>
        <v>0</v>
      </c>
      <c r="J1529" s="74">
        <f>+IF(CONSOLIDADO[[#This Row],[Codigo Municipio]]=E1528,CONSOLIDADO[[#This Row],[Fallecidos Diarios]]+J1528,CONSOLIDADO[[#This Row],[Fallecidos Diarios]])</f>
        <v>0</v>
      </c>
      <c r="K1529" s="75">
        <f t="shared" si="131"/>
        <v>0</v>
      </c>
      <c r="L1529" s="76">
        <f>+IF(CONSOLIDADO[[#This Row],[Codigo Municipio]]=E1528,CONSOLIDADO[[#This Row],[Recuperados Diarios]]+L1528,CONSOLIDADO[[#This Row],[Recuperados Diarios]])</f>
        <v>0</v>
      </c>
      <c r="M1529" s="77" cm="1">
        <f t="array" ref="M1529">+IFERROR(IF(CONSOLIDADO[[#This Row],[Día]]&lt;14,0,INDEX(CONSOLIDADO[Casos Diarios],ROW()-14,1)),0)</f>
        <v>0</v>
      </c>
      <c r="N1529" s="72">
        <f>+IF(CONSOLIDADO[[#This Row],[Clave]]="710143893",1,IF(OR(CONSOLIDADO[[#This Row],[Casos Acumulados]]&gt;0,CONSOLIDADO[[#This Row],[Muertes]]&gt;0),N1528+1,I1529))</f>
        <v>0</v>
      </c>
      <c r="O1529" s="69">
        <f>+IFERROR(VLOOKUP($G1529,TDMuertes!$C$2:$E$534,3,0),0)</f>
        <v>0</v>
      </c>
      <c r="P1529" s="94" t="str">
        <f t="shared" ca="1" si="132"/>
        <v>OFF</v>
      </c>
      <c r="Q1529" s="78">
        <f>+IFERROR(VLOOKUP(CONSOLIDADO[[#This Row],[Codigo Municipio]],TDDia!$A$4:$B$394,2,0),0)</f>
        <v>0</v>
      </c>
    </row>
    <row r="1530" spans="2:17" ht="14.45">
      <c r="B1530">
        <f t="shared" si="129"/>
        <v>8</v>
      </c>
      <c r="C1530" s="69" t="str" cm="1">
        <f t="array" ref="C1530">+INDEX(Table_4[[Departamento]:[Municipio]],FINAL!$B1530,1)</f>
        <v>Atlántida</v>
      </c>
      <c r="D1530" s="69" t="str" cm="1">
        <f t="array" ref="D1530">+INDEX(Table_4[[Departamento]:[Municipio]],FINAL!$B1530,4)</f>
        <v>Arizona</v>
      </c>
      <c r="E1530" s="69" t="str" cm="1">
        <f t="array" ref="E1530">+INDEX(Table_4[[Departamento]:[Municipio]],FINAL!$B1530,3)</f>
        <v>0108</v>
      </c>
      <c r="F1530" s="96">
        <f t="shared" si="128"/>
        <v>44070</v>
      </c>
      <c r="G1530" s="71" t="str">
        <f>+CONSOLIDADO[[#This Row],[Codigo Municipio]]&amp;CONSOLIDADO[[#This Row],[Fecha]]</f>
        <v>010844070</v>
      </c>
      <c r="H1530" s="72">
        <f>+IFERROR(VLOOKUP($G1530,TDAcumula!$C$2:$E$2027,3,0),0)</f>
        <v>0</v>
      </c>
      <c r="I1530" s="73">
        <f t="shared" si="130"/>
        <v>0</v>
      </c>
      <c r="J1530" s="74">
        <f>+IF(CONSOLIDADO[[#This Row],[Codigo Municipio]]=E1529,CONSOLIDADO[[#This Row],[Fallecidos Diarios]]+J1529,CONSOLIDADO[[#This Row],[Fallecidos Diarios]])</f>
        <v>0</v>
      </c>
      <c r="K1530" s="75">
        <f t="shared" si="131"/>
        <v>0</v>
      </c>
      <c r="L1530" s="76">
        <f>+IF(CONSOLIDADO[[#This Row],[Codigo Municipio]]=E1529,CONSOLIDADO[[#This Row],[Recuperados Diarios]]+L1529,CONSOLIDADO[[#This Row],[Recuperados Diarios]])</f>
        <v>0</v>
      </c>
      <c r="M1530" s="77" cm="1">
        <f t="array" ref="M1530">+IFERROR(IF(CONSOLIDADO[[#This Row],[Día]]&lt;14,0,INDEX(CONSOLIDADO[Casos Diarios],ROW()-14,1)),0)</f>
        <v>0</v>
      </c>
      <c r="N1530" s="72">
        <f>+IF(CONSOLIDADO[[#This Row],[Clave]]="710143893",1,IF(OR(CONSOLIDADO[[#This Row],[Casos Acumulados]]&gt;0,CONSOLIDADO[[#This Row],[Muertes]]&gt;0),N1529+1,I1530))</f>
        <v>0</v>
      </c>
      <c r="O1530" s="69">
        <f>+IFERROR(VLOOKUP($G1530,TDMuertes!$C$2:$E$534,3,0),0)</f>
        <v>0</v>
      </c>
      <c r="P1530" s="94" t="str">
        <f t="shared" ca="1" si="132"/>
        <v>OFF</v>
      </c>
      <c r="Q1530" s="78">
        <f>+IFERROR(VLOOKUP(CONSOLIDADO[[#This Row],[Codigo Municipio]],TDDia!$A$4:$B$394,2,0),0)</f>
        <v>0</v>
      </c>
    </row>
    <row r="1531" spans="2:17" ht="14.45">
      <c r="B1531">
        <f t="shared" si="129"/>
        <v>8</v>
      </c>
      <c r="C1531" s="69" t="str" cm="1">
        <f t="array" ref="C1531">+INDEX(Table_4[[Departamento]:[Municipio]],FINAL!$B1531,1)</f>
        <v>Atlántida</v>
      </c>
      <c r="D1531" s="69" t="str" cm="1">
        <f t="array" ref="D1531">+INDEX(Table_4[[Departamento]:[Municipio]],FINAL!$B1531,4)</f>
        <v>Arizona</v>
      </c>
      <c r="E1531" s="69" t="str" cm="1">
        <f t="array" ref="E1531">+INDEX(Table_4[[Departamento]:[Municipio]],FINAL!$B1531,3)</f>
        <v>0108</v>
      </c>
      <c r="F1531" s="96">
        <f t="shared" si="128"/>
        <v>44071</v>
      </c>
      <c r="G1531" s="71" t="str">
        <f>+CONSOLIDADO[[#This Row],[Codigo Municipio]]&amp;CONSOLIDADO[[#This Row],[Fecha]]</f>
        <v>010844071</v>
      </c>
      <c r="H1531" s="72">
        <f>+IFERROR(VLOOKUP($G1531,TDAcumula!$C$2:$E$2027,3,0),0)</f>
        <v>0</v>
      </c>
      <c r="I1531" s="73">
        <f t="shared" si="130"/>
        <v>0</v>
      </c>
      <c r="J1531" s="74">
        <f>+IF(CONSOLIDADO[[#This Row],[Codigo Municipio]]=E1530,CONSOLIDADO[[#This Row],[Fallecidos Diarios]]+J1530,CONSOLIDADO[[#This Row],[Fallecidos Diarios]])</f>
        <v>0</v>
      </c>
      <c r="K1531" s="75">
        <f t="shared" si="131"/>
        <v>0</v>
      </c>
      <c r="L1531" s="76">
        <f>+IF(CONSOLIDADO[[#This Row],[Codigo Municipio]]=E1530,CONSOLIDADO[[#This Row],[Recuperados Diarios]]+L1530,CONSOLIDADO[[#This Row],[Recuperados Diarios]])</f>
        <v>0</v>
      </c>
      <c r="M1531" s="77" cm="1">
        <f t="array" ref="M1531">+IFERROR(IF(CONSOLIDADO[[#This Row],[Día]]&lt;14,0,INDEX(CONSOLIDADO[Casos Diarios],ROW()-14,1)),0)</f>
        <v>0</v>
      </c>
      <c r="N1531" s="72">
        <f>+IF(CONSOLIDADO[[#This Row],[Clave]]="710143893",1,IF(OR(CONSOLIDADO[[#This Row],[Casos Acumulados]]&gt;0,CONSOLIDADO[[#This Row],[Muertes]]&gt;0),N1530+1,I1531))</f>
        <v>0</v>
      </c>
      <c r="O1531" s="69">
        <f>+IFERROR(VLOOKUP($G1531,TDMuertes!$C$2:$E$534,3,0),0)</f>
        <v>0</v>
      </c>
      <c r="P1531" s="94" t="str">
        <f t="shared" ca="1" si="132"/>
        <v>OFF</v>
      </c>
      <c r="Q1531" s="78">
        <f>+IFERROR(VLOOKUP(CONSOLIDADO[[#This Row],[Codigo Municipio]],TDDia!$A$4:$B$394,2,0),0)</f>
        <v>0</v>
      </c>
    </row>
    <row r="1532" spans="2:17" ht="14.45">
      <c r="B1532">
        <f t="shared" si="129"/>
        <v>8</v>
      </c>
      <c r="C1532" s="69" t="str" cm="1">
        <f t="array" ref="C1532">+INDEX(Table_4[[Departamento]:[Municipio]],FINAL!$B1532,1)</f>
        <v>Atlántida</v>
      </c>
      <c r="D1532" s="69" t="str" cm="1">
        <f t="array" ref="D1532">+INDEX(Table_4[[Departamento]:[Municipio]],FINAL!$B1532,4)</f>
        <v>Arizona</v>
      </c>
      <c r="E1532" s="69" t="str" cm="1">
        <f t="array" ref="E1532">+INDEX(Table_4[[Departamento]:[Municipio]],FINAL!$B1532,3)</f>
        <v>0108</v>
      </c>
      <c r="F1532" s="96">
        <f t="shared" si="128"/>
        <v>44072</v>
      </c>
      <c r="G1532" s="71" t="str">
        <f>+CONSOLIDADO[[#This Row],[Codigo Municipio]]&amp;CONSOLIDADO[[#This Row],[Fecha]]</f>
        <v>010844072</v>
      </c>
      <c r="H1532" s="72">
        <f>+IFERROR(VLOOKUP($G1532,TDAcumula!$C$2:$E$2027,3,0),0)</f>
        <v>0</v>
      </c>
      <c r="I1532" s="73">
        <f t="shared" si="130"/>
        <v>0</v>
      </c>
      <c r="J1532" s="74">
        <f>+IF(CONSOLIDADO[[#This Row],[Codigo Municipio]]=E1531,CONSOLIDADO[[#This Row],[Fallecidos Diarios]]+J1531,CONSOLIDADO[[#This Row],[Fallecidos Diarios]])</f>
        <v>0</v>
      </c>
      <c r="K1532" s="75">
        <f t="shared" si="131"/>
        <v>0</v>
      </c>
      <c r="L1532" s="76">
        <f>+IF(CONSOLIDADO[[#This Row],[Codigo Municipio]]=E1531,CONSOLIDADO[[#This Row],[Recuperados Diarios]]+L1531,CONSOLIDADO[[#This Row],[Recuperados Diarios]])</f>
        <v>0</v>
      </c>
      <c r="M1532" s="77" cm="1">
        <f t="array" ref="M1532">+IFERROR(IF(CONSOLIDADO[[#This Row],[Día]]&lt;14,0,INDEX(CONSOLIDADO[Casos Diarios],ROW()-14,1)),0)</f>
        <v>0</v>
      </c>
      <c r="N1532" s="72">
        <f>+IF(CONSOLIDADO[[#This Row],[Clave]]="710143893",1,IF(OR(CONSOLIDADO[[#This Row],[Casos Acumulados]]&gt;0,CONSOLIDADO[[#This Row],[Muertes]]&gt;0),N1531+1,I1532))</f>
        <v>0</v>
      </c>
      <c r="O1532" s="69">
        <f>+IFERROR(VLOOKUP($G1532,TDMuertes!$C$2:$E$534,3,0),0)</f>
        <v>0</v>
      </c>
      <c r="P1532" s="94" t="str">
        <f t="shared" ca="1" si="132"/>
        <v>OFF</v>
      </c>
      <c r="Q1532" s="78">
        <f>+IFERROR(VLOOKUP(CONSOLIDADO[[#This Row],[Codigo Municipio]],TDDia!$A$4:$B$394,2,0),0)</f>
        <v>0</v>
      </c>
    </row>
    <row r="1533" spans="2:17" ht="14.45">
      <c r="B1533">
        <f t="shared" si="129"/>
        <v>8</v>
      </c>
      <c r="C1533" s="69" t="str" cm="1">
        <f t="array" ref="C1533">+INDEX(Table_4[[Departamento]:[Municipio]],FINAL!$B1533,1)</f>
        <v>Atlántida</v>
      </c>
      <c r="D1533" s="69" t="str" cm="1">
        <f t="array" ref="D1533">+INDEX(Table_4[[Departamento]:[Municipio]],FINAL!$B1533,4)</f>
        <v>Arizona</v>
      </c>
      <c r="E1533" s="69" t="str" cm="1">
        <f t="array" ref="E1533">+INDEX(Table_4[[Departamento]:[Municipio]],FINAL!$B1533,3)</f>
        <v>0108</v>
      </c>
      <c r="F1533" s="96">
        <f t="shared" si="128"/>
        <v>44073</v>
      </c>
      <c r="G1533" s="71" t="str">
        <f>+CONSOLIDADO[[#This Row],[Codigo Municipio]]&amp;CONSOLIDADO[[#This Row],[Fecha]]</f>
        <v>010844073</v>
      </c>
      <c r="H1533" s="72">
        <f>+IFERROR(VLOOKUP($G1533,TDAcumula!$C$2:$E$2027,3,0),0)</f>
        <v>0</v>
      </c>
      <c r="I1533" s="73">
        <f t="shared" si="130"/>
        <v>0</v>
      </c>
      <c r="J1533" s="74">
        <f>+IF(CONSOLIDADO[[#This Row],[Codigo Municipio]]=E1532,CONSOLIDADO[[#This Row],[Fallecidos Diarios]]+J1532,CONSOLIDADO[[#This Row],[Fallecidos Diarios]])</f>
        <v>0</v>
      </c>
      <c r="K1533" s="75">
        <f t="shared" si="131"/>
        <v>0</v>
      </c>
      <c r="L1533" s="76">
        <f>+IF(CONSOLIDADO[[#This Row],[Codigo Municipio]]=E1532,CONSOLIDADO[[#This Row],[Recuperados Diarios]]+L1532,CONSOLIDADO[[#This Row],[Recuperados Diarios]])</f>
        <v>0</v>
      </c>
      <c r="M1533" s="77" cm="1">
        <f t="array" ref="M1533">+IFERROR(IF(CONSOLIDADO[[#This Row],[Día]]&lt;14,0,INDEX(CONSOLIDADO[Casos Diarios],ROW()-14,1)),0)</f>
        <v>0</v>
      </c>
      <c r="N1533" s="72">
        <f>+IF(CONSOLIDADO[[#This Row],[Clave]]="710143893",1,IF(OR(CONSOLIDADO[[#This Row],[Casos Acumulados]]&gt;0,CONSOLIDADO[[#This Row],[Muertes]]&gt;0),N1532+1,I1533))</f>
        <v>0</v>
      </c>
      <c r="O1533" s="69">
        <f>+IFERROR(VLOOKUP($G1533,TDMuertes!$C$2:$E$534,3,0),0)</f>
        <v>0</v>
      </c>
      <c r="P1533" s="94" t="str">
        <f t="shared" ca="1" si="132"/>
        <v>OFF</v>
      </c>
      <c r="Q1533" s="78">
        <f>+IFERROR(VLOOKUP(CONSOLIDADO[[#This Row],[Codigo Municipio]],TDDia!$A$4:$B$394,2,0),0)</f>
        <v>0</v>
      </c>
    </row>
    <row r="1534" spans="2:17" ht="14.45">
      <c r="B1534">
        <f t="shared" si="129"/>
        <v>8</v>
      </c>
      <c r="C1534" s="69" t="str" cm="1">
        <f t="array" ref="C1534">+INDEX(Table_4[[Departamento]:[Municipio]],FINAL!$B1534,1)</f>
        <v>Atlántida</v>
      </c>
      <c r="D1534" s="69" t="str" cm="1">
        <f t="array" ref="D1534">+INDEX(Table_4[[Departamento]:[Municipio]],FINAL!$B1534,4)</f>
        <v>Arizona</v>
      </c>
      <c r="E1534" s="69" t="str" cm="1">
        <f t="array" ref="E1534">+INDEX(Table_4[[Departamento]:[Municipio]],FINAL!$B1534,3)</f>
        <v>0108</v>
      </c>
      <c r="F1534" s="96">
        <f t="shared" si="128"/>
        <v>44074</v>
      </c>
      <c r="G1534" s="71" t="str">
        <f>+CONSOLIDADO[[#This Row],[Codigo Municipio]]&amp;CONSOLIDADO[[#This Row],[Fecha]]</f>
        <v>010844074</v>
      </c>
      <c r="H1534" s="72">
        <f>+IFERROR(VLOOKUP($G1534,TDAcumula!$C$2:$E$2027,3,0),0)</f>
        <v>0</v>
      </c>
      <c r="I1534" s="73">
        <f t="shared" si="130"/>
        <v>0</v>
      </c>
      <c r="J1534" s="74">
        <f>+IF(CONSOLIDADO[[#This Row],[Codigo Municipio]]=E1533,CONSOLIDADO[[#This Row],[Fallecidos Diarios]]+J1533,CONSOLIDADO[[#This Row],[Fallecidos Diarios]])</f>
        <v>0</v>
      </c>
      <c r="K1534" s="75">
        <f t="shared" si="131"/>
        <v>0</v>
      </c>
      <c r="L1534" s="76">
        <f>+IF(CONSOLIDADO[[#This Row],[Codigo Municipio]]=E1533,CONSOLIDADO[[#This Row],[Recuperados Diarios]]+L1533,CONSOLIDADO[[#This Row],[Recuperados Diarios]])</f>
        <v>0</v>
      </c>
      <c r="M1534" s="77" cm="1">
        <f t="array" ref="M1534">+IFERROR(IF(CONSOLIDADO[[#This Row],[Día]]&lt;14,0,INDEX(CONSOLIDADO[Casos Diarios],ROW()-14,1)),0)</f>
        <v>0</v>
      </c>
      <c r="N1534" s="72">
        <f>+IF(CONSOLIDADO[[#This Row],[Clave]]="710143893",1,IF(OR(CONSOLIDADO[[#This Row],[Casos Acumulados]]&gt;0,CONSOLIDADO[[#This Row],[Muertes]]&gt;0),N1533+1,I1534))</f>
        <v>0</v>
      </c>
      <c r="O1534" s="69">
        <f>+IFERROR(VLOOKUP($G1534,TDMuertes!$C$2:$E$534,3,0),0)</f>
        <v>0</v>
      </c>
      <c r="P1534" s="94" t="str">
        <f t="shared" ca="1" si="132"/>
        <v>OFF</v>
      </c>
      <c r="Q1534" s="78">
        <f>+IFERROR(VLOOKUP(CONSOLIDADO[[#This Row],[Codigo Municipio]],TDDia!$A$4:$B$394,2,0),0)</f>
        <v>0</v>
      </c>
    </row>
    <row r="1535" spans="2:17" ht="14.45">
      <c r="B1535">
        <f t="shared" si="129"/>
        <v>8</v>
      </c>
      <c r="C1535" s="69" t="str" cm="1">
        <f t="array" ref="C1535">+INDEX(Table_4[[Departamento]:[Municipio]],FINAL!$B1535,1)</f>
        <v>Atlántida</v>
      </c>
      <c r="D1535" s="69" t="str" cm="1">
        <f t="array" ref="D1535">+INDEX(Table_4[[Departamento]:[Municipio]],FINAL!$B1535,4)</f>
        <v>Arizona</v>
      </c>
      <c r="E1535" s="69" t="str" cm="1">
        <f t="array" ref="E1535">+INDEX(Table_4[[Departamento]:[Municipio]],FINAL!$B1535,3)</f>
        <v>0108</v>
      </c>
      <c r="F1535" s="96">
        <f t="shared" si="128"/>
        <v>44075</v>
      </c>
      <c r="G1535" s="71" t="str">
        <f>+CONSOLIDADO[[#This Row],[Codigo Municipio]]&amp;CONSOLIDADO[[#This Row],[Fecha]]</f>
        <v>010844075</v>
      </c>
      <c r="H1535" s="72">
        <f>+IFERROR(VLOOKUP($G1535,TDAcumula!$C$2:$E$2027,3,0),0)</f>
        <v>0</v>
      </c>
      <c r="I1535" s="73">
        <f t="shared" si="130"/>
        <v>0</v>
      </c>
      <c r="J1535" s="74">
        <f>+IF(CONSOLIDADO[[#This Row],[Codigo Municipio]]=E1534,CONSOLIDADO[[#This Row],[Fallecidos Diarios]]+J1534,CONSOLIDADO[[#This Row],[Fallecidos Diarios]])</f>
        <v>0</v>
      </c>
      <c r="K1535" s="75">
        <f t="shared" si="131"/>
        <v>0</v>
      </c>
      <c r="L1535" s="76">
        <f>+IF(CONSOLIDADO[[#This Row],[Codigo Municipio]]=E1534,CONSOLIDADO[[#This Row],[Recuperados Diarios]]+L1534,CONSOLIDADO[[#This Row],[Recuperados Diarios]])</f>
        <v>0</v>
      </c>
      <c r="M1535" s="77" cm="1">
        <f t="array" ref="M1535">+IFERROR(IF(CONSOLIDADO[[#This Row],[Día]]&lt;14,0,INDEX(CONSOLIDADO[Casos Diarios],ROW()-14,1)),0)</f>
        <v>0</v>
      </c>
      <c r="N1535" s="72">
        <f>+IF(CONSOLIDADO[[#This Row],[Clave]]="710143893",1,IF(OR(CONSOLIDADO[[#This Row],[Casos Acumulados]]&gt;0,CONSOLIDADO[[#This Row],[Muertes]]&gt;0),N1534+1,I1535))</f>
        <v>0</v>
      </c>
      <c r="O1535" s="69">
        <f>+IFERROR(VLOOKUP($G1535,TDMuertes!$C$2:$E$534,3,0),0)</f>
        <v>0</v>
      </c>
      <c r="P1535" s="94" t="str">
        <f t="shared" ca="1" si="132"/>
        <v>OFF</v>
      </c>
      <c r="Q1535" s="78">
        <f>+IFERROR(VLOOKUP(CONSOLIDADO[[#This Row],[Codigo Municipio]],TDDia!$A$4:$B$394,2,0),0)</f>
        <v>0</v>
      </c>
    </row>
    <row r="1536" spans="2:17" ht="14.45">
      <c r="B1536">
        <f t="shared" si="129"/>
        <v>8</v>
      </c>
      <c r="C1536" s="69" t="str" cm="1">
        <f t="array" ref="C1536">+INDEX(Table_4[[Departamento]:[Municipio]],FINAL!$B1536,1)</f>
        <v>Atlántida</v>
      </c>
      <c r="D1536" s="69" t="str" cm="1">
        <f t="array" ref="D1536">+INDEX(Table_4[[Departamento]:[Municipio]],FINAL!$B1536,4)</f>
        <v>Arizona</v>
      </c>
      <c r="E1536" s="69" t="str" cm="1">
        <f t="array" ref="E1536">+INDEX(Table_4[[Departamento]:[Municipio]],FINAL!$B1536,3)</f>
        <v>0108</v>
      </c>
      <c r="F1536" s="96">
        <f t="shared" si="128"/>
        <v>44076</v>
      </c>
      <c r="G1536" s="71" t="str">
        <f>+CONSOLIDADO[[#This Row],[Codigo Municipio]]&amp;CONSOLIDADO[[#This Row],[Fecha]]</f>
        <v>010844076</v>
      </c>
      <c r="H1536" s="72">
        <f>+IFERROR(VLOOKUP($G1536,TDAcumula!$C$2:$E$2027,3,0),0)</f>
        <v>0</v>
      </c>
      <c r="I1536" s="73">
        <f t="shared" si="130"/>
        <v>0</v>
      </c>
      <c r="J1536" s="74">
        <f>+IF(CONSOLIDADO[[#This Row],[Codigo Municipio]]=E1535,CONSOLIDADO[[#This Row],[Fallecidos Diarios]]+J1535,CONSOLIDADO[[#This Row],[Fallecidos Diarios]])</f>
        <v>0</v>
      </c>
      <c r="K1536" s="75">
        <f t="shared" si="131"/>
        <v>0</v>
      </c>
      <c r="L1536" s="76">
        <f>+IF(CONSOLIDADO[[#This Row],[Codigo Municipio]]=E1535,CONSOLIDADO[[#This Row],[Recuperados Diarios]]+L1535,CONSOLIDADO[[#This Row],[Recuperados Diarios]])</f>
        <v>0</v>
      </c>
      <c r="M1536" s="77" cm="1">
        <f t="array" ref="M1536">+IFERROR(IF(CONSOLIDADO[[#This Row],[Día]]&lt;14,0,INDEX(CONSOLIDADO[Casos Diarios],ROW()-14,1)),0)</f>
        <v>0</v>
      </c>
      <c r="N1536" s="72">
        <f>+IF(CONSOLIDADO[[#This Row],[Clave]]="710143893",1,IF(OR(CONSOLIDADO[[#This Row],[Casos Acumulados]]&gt;0,CONSOLIDADO[[#This Row],[Muertes]]&gt;0),N1535+1,I1536))</f>
        <v>0</v>
      </c>
      <c r="O1536" s="69">
        <f>+IFERROR(VLOOKUP($G1536,TDMuertes!$C$2:$E$534,3,0),0)</f>
        <v>0</v>
      </c>
      <c r="P1536" s="94" t="str">
        <f t="shared" ca="1" si="132"/>
        <v>OFF</v>
      </c>
      <c r="Q1536" s="78">
        <f>+IFERROR(VLOOKUP(CONSOLIDADO[[#This Row],[Codigo Municipio]],TDDia!$A$4:$B$394,2,0),0)</f>
        <v>0</v>
      </c>
    </row>
    <row r="1537" spans="2:17" ht="14.45">
      <c r="B1537">
        <f t="shared" si="129"/>
        <v>8</v>
      </c>
      <c r="C1537" s="69" t="str" cm="1">
        <f t="array" ref="C1537">+INDEX(Table_4[[Departamento]:[Municipio]],FINAL!$B1537,1)</f>
        <v>Atlántida</v>
      </c>
      <c r="D1537" s="69" t="str" cm="1">
        <f t="array" ref="D1537">+INDEX(Table_4[[Departamento]:[Municipio]],FINAL!$B1537,4)</f>
        <v>Arizona</v>
      </c>
      <c r="E1537" s="69" t="str" cm="1">
        <f t="array" ref="E1537">+INDEX(Table_4[[Departamento]:[Municipio]],FINAL!$B1537,3)</f>
        <v>0108</v>
      </c>
      <c r="F1537" s="96">
        <f t="shared" si="128"/>
        <v>44077</v>
      </c>
      <c r="G1537" s="71" t="str">
        <f>+CONSOLIDADO[[#This Row],[Codigo Municipio]]&amp;CONSOLIDADO[[#This Row],[Fecha]]</f>
        <v>010844077</v>
      </c>
      <c r="H1537" s="72">
        <f>+IFERROR(VLOOKUP($G1537,TDAcumula!$C$2:$E$2027,3,0),0)</f>
        <v>0</v>
      </c>
      <c r="I1537" s="73">
        <f t="shared" si="130"/>
        <v>0</v>
      </c>
      <c r="J1537" s="74">
        <f>+IF(CONSOLIDADO[[#This Row],[Codigo Municipio]]=E1536,CONSOLIDADO[[#This Row],[Fallecidos Diarios]]+J1536,CONSOLIDADO[[#This Row],[Fallecidos Diarios]])</f>
        <v>0</v>
      </c>
      <c r="K1537" s="75">
        <f t="shared" si="131"/>
        <v>0</v>
      </c>
      <c r="L1537" s="76">
        <f>+IF(CONSOLIDADO[[#This Row],[Codigo Municipio]]=E1536,CONSOLIDADO[[#This Row],[Recuperados Diarios]]+L1536,CONSOLIDADO[[#This Row],[Recuperados Diarios]])</f>
        <v>0</v>
      </c>
      <c r="M1537" s="77" cm="1">
        <f t="array" ref="M1537">+IFERROR(IF(CONSOLIDADO[[#This Row],[Día]]&lt;14,0,INDEX(CONSOLIDADO[Casos Diarios],ROW()-14,1)),0)</f>
        <v>0</v>
      </c>
      <c r="N1537" s="72">
        <f>+IF(CONSOLIDADO[[#This Row],[Clave]]="710143893",1,IF(OR(CONSOLIDADO[[#This Row],[Casos Acumulados]]&gt;0,CONSOLIDADO[[#This Row],[Muertes]]&gt;0),N1536+1,I1537))</f>
        <v>0</v>
      </c>
      <c r="O1537" s="69">
        <f>+IFERROR(VLOOKUP($G1537,TDMuertes!$C$2:$E$534,3,0),0)</f>
        <v>0</v>
      </c>
      <c r="P1537" s="94" t="str">
        <f t="shared" ca="1" si="132"/>
        <v>OFF</v>
      </c>
      <c r="Q1537" s="78">
        <f>+IFERROR(VLOOKUP(CONSOLIDADO[[#This Row],[Codigo Municipio]],TDDia!$A$4:$B$394,2,0),0)</f>
        <v>0</v>
      </c>
    </row>
    <row r="1538" spans="2:17" ht="14.45">
      <c r="B1538">
        <f t="shared" si="129"/>
        <v>8</v>
      </c>
      <c r="C1538" s="69" t="str" cm="1">
        <f t="array" ref="C1538">+INDEX(Table_4[[Departamento]:[Municipio]],FINAL!$B1538,1)</f>
        <v>Atlántida</v>
      </c>
      <c r="D1538" s="69" t="str" cm="1">
        <f t="array" ref="D1538">+INDEX(Table_4[[Departamento]:[Municipio]],FINAL!$B1538,4)</f>
        <v>Arizona</v>
      </c>
      <c r="E1538" s="69" t="str" cm="1">
        <f t="array" ref="E1538">+INDEX(Table_4[[Departamento]:[Municipio]],FINAL!$B1538,3)</f>
        <v>0108</v>
      </c>
      <c r="F1538" s="96">
        <f t="shared" ref="F1538:F1601" si="133">+F1345</f>
        <v>44078</v>
      </c>
      <c r="G1538" s="71" t="str">
        <f>+CONSOLIDADO[[#This Row],[Codigo Municipio]]&amp;CONSOLIDADO[[#This Row],[Fecha]]</f>
        <v>010844078</v>
      </c>
      <c r="H1538" s="72">
        <f>+IFERROR(VLOOKUP($G1538,TDAcumula!$C$2:$E$2027,3,0),0)</f>
        <v>0</v>
      </c>
      <c r="I1538" s="73">
        <f t="shared" si="130"/>
        <v>0</v>
      </c>
      <c r="J1538" s="74">
        <f>+IF(CONSOLIDADO[[#This Row],[Codigo Municipio]]=E1537,CONSOLIDADO[[#This Row],[Fallecidos Diarios]]+J1537,CONSOLIDADO[[#This Row],[Fallecidos Diarios]])</f>
        <v>0</v>
      </c>
      <c r="K1538" s="75">
        <f t="shared" si="131"/>
        <v>0</v>
      </c>
      <c r="L1538" s="76">
        <f>+IF(CONSOLIDADO[[#This Row],[Codigo Municipio]]=E1537,CONSOLIDADO[[#This Row],[Recuperados Diarios]]+L1537,CONSOLIDADO[[#This Row],[Recuperados Diarios]])</f>
        <v>0</v>
      </c>
      <c r="M1538" s="77" cm="1">
        <f t="array" ref="M1538">+IFERROR(IF(CONSOLIDADO[[#This Row],[Día]]&lt;14,0,INDEX(CONSOLIDADO[Casos Diarios],ROW()-14,1)),0)</f>
        <v>0</v>
      </c>
      <c r="N1538" s="72">
        <f>+IF(CONSOLIDADO[[#This Row],[Clave]]="710143893",1,IF(OR(CONSOLIDADO[[#This Row],[Casos Acumulados]]&gt;0,CONSOLIDADO[[#This Row],[Muertes]]&gt;0),N1537+1,I1538))</f>
        <v>0</v>
      </c>
      <c r="O1538" s="69">
        <f>+IFERROR(VLOOKUP($G1538,TDMuertes!$C$2:$E$534,3,0),0)</f>
        <v>0</v>
      </c>
      <c r="P1538" s="94" t="str">
        <f t="shared" ca="1" si="132"/>
        <v>OFF</v>
      </c>
      <c r="Q1538" s="78">
        <f>+IFERROR(VLOOKUP(CONSOLIDADO[[#This Row],[Codigo Municipio]],TDDia!$A$4:$B$394,2,0),0)</f>
        <v>0</v>
      </c>
    </row>
    <row r="1539" spans="2:17" ht="14.45">
      <c r="B1539">
        <f t="shared" si="129"/>
        <v>8</v>
      </c>
      <c r="C1539" s="69" t="str" cm="1">
        <f t="array" ref="C1539">+INDEX(Table_4[[Departamento]:[Municipio]],FINAL!$B1539,1)</f>
        <v>Atlántida</v>
      </c>
      <c r="D1539" s="69" t="str" cm="1">
        <f t="array" ref="D1539">+INDEX(Table_4[[Departamento]:[Municipio]],FINAL!$B1539,4)</f>
        <v>Arizona</v>
      </c>
      <c r="E1539" s="69" t="str" cm="1">
        <f t="array" ref="E1539">+INDEX(Table_4[[Departamento]:[Municipio]],FINAL!$B1539,3)</f>
        <v>0108</v>
      </c>
      <c r="F1539" s="96">
        <f t="shared" si="133"/>
        <v>44079</v>
      </c>
      <c r="G1539" s="71" t="str">
        <f>+CONSOLIDADO[[#This Row],[Codigo Municipio]]&amp;CONSOLIDADO[[#This Row],[Fecha]]</f>
        <v>010844079</v>
      </c>
      <c r="H1539" s="72">
        <f>+IFERROR(VLOOKUP($G1539,TDAcumula!$C$2:$E$2027,3,0),0)</f>
        <v>0</v>
      </c>
      <c r="I1539" s="73">
        <f t="shared" si="130"/>
        <v>0</v>
      </c>
      <c r="J1539" s="74">
        <f>+IF(CONSOLIDADO[[#This Row],[Codigo Municipio]]=E1538,CONSOLIDADO[[#This Row],[Fallecidos Diarios]]+J1538,CONSOLIDADO[[#This Row],[Fallecidos Diarios]])</f>
        <v>0</v>
      </c>
      <c r="K1539" s="75">
        <f t="shared" si="131"/>
        <v>0</v>
      </c>
      <c r="L1539" s="76">
        <f>+IF(CONSOLIDADO[[#This Row],[Codigo Municipio]]=E1538,CONSOLIDADO[[#This Row],[Recuperados Diarios]]+L1538,CONSOLIDADO[[#This Row],[Recuperados Diarios]])</f>
        <v>0</v>
      </c>
      <c r="M1539" s="77" cm="1">
        <f t="array" ref="M1539">+IFERROR(IF(CONSOLIDADO[[#This Row],[Día]]&lt;14,0,INDEX(CONSOLIDADO[Casos Diarios],ROW()-14,1)),0)</f>
        <v>0</v>
      </c>
      <c r="N1539" s="72">
        <f>+IF(CONSOLIDADO[[#This Row],[Clave]]="710143893",1,IF(OR(CONSOLIDADO[[#This Row],[Casos Acumulados]]&gt;0,CONSOLIDADO[[#This Row],[Muertes]]&gt;0),N1538+1,I1539))</f>
        <v>0</v>
      </c>
      <c r="O1539" s="69">
        <f>+IFERROR(VLOOKUP($G1539,TDMuertes!$C$2:$E$534,3,0),0)</f>
        <v>0</v>
      </c>
      <c r="P1539" s="94" t="str">
        <f t="shared" ca="1" si="132"/>
        <v>OFF</v>
      </c>
      <c r="Q1539" s="78">
        <f>+IFERROR(VLOOKUP(CONSOLIDADO[[#This Row],[Codigo Municipio]],TDDia!$A$4:$B$394,2,0),0)</f>
        <v>0</v>
      </c>
    </row>
    <row r="1540" spans="2:17" ht="14.45">
      <c r="B1540">
        <f t="shared" si="129"/>
        <v>8</v>
      </c>
      <c r="C1540" s="69" t="str" cm="1">
        <f t="array" ref="C1540">+INDEX(Table_4[[Departamento]:[Municipio]],FINAL!$B1540,1)</f>
        <v>Atlántida</v>
      </c>
      <c r="D1540" s="69" t="str" cm="1">
        <f t="array" ref="D1540">+INDEX(Table_4[[Departamento]:[Municipio]],FINAL!$B1540,4)</f>
        <v>Arizona</v>
      </c>
      <c r="E1540" s="69" t="str" cm="1">
        <f t="array" ref="E1540">+INDEX(Table_4[[Departamento]:[Municipio]],FINAL!$B1540,3)</f>
        <v>0108</v>
      </c>
      <c r="F1540" s="96">
        <f t="shared" si="133"/>
        <v>44080</v>
      </c>
      <c r="G1540" s="71" t="str">
        <f>+CONSOLIDADO[[#This Row],[Codigo Municipio]]&amp;CONSOLIDADO[[#This Row],[Fecha]]</f>
        <v>010844080</v>
      </c>
      <c r="H1540" s="72">
        <f>+IFERROR(VLOOKUP($G1540,TDAcumula!$C$2:$E$2027,3,0),0)</f>
        <v>0</v>
      </c>
      <c r="I1540" s="73">
        <f t="shared" si="130"/>
        <v>0</v>
      </c>
      <c r="J1540" s="74">
        <f>+IF(CONSOLIDADO[[#This Row],[Codigo Municipio]]=E1539,CONSOLIDADO[[#This Row],[Fallecidos Diarios]]+J1539,CONSOLIDADO[[#This Row],[Fallecidos Diarios]])</f>
        <v>0</v>
      </c>
      <c r="K1540" s="75">
        <f t="shared" si="131"/>
        <v>0</v>
      </c>
      <c r="L1540" s="76">
        <f>+IF(CONSOLIDADO[[#This Row],[Codigo Municipio]]=E1539,CONSOLIDADO[[#This Row],[Recuperados Diarios]]+L1539,CONSOLIDADO[[#This Row],[Recuperados Diarios]])</f>
        <v>0</v>
      </c>
      <c r="M1540" s="77" cm="1">
        <f t="array" ref="M1540">+IFERROR(IF(CONSOLIDADO[[#This Row],[Día]]&lt;14,0,INDEX(CONSOLIDADO[Casos Diarios],ROW()-14,1)),0)</f>
        <v>0</v>
      </c>
      <c r="N1540" s="72">
        <f>+IF(CONSOLIDADO[[#This Row],[Clave]]="710143893",1,IF(OR(CONSOLIDADO[[#This Row],[Casos Acumulados]]&gt;0,CONSOLIDADO[[#This Row],[Muertes]]&gt;0),N1539+1,I1540))</f>
        <v>0</v>
      </c>
      <c r="O1540" s="69">
        <f>+IFERROR(VLOOKUP($G1540,TDMuertes!$C$2:$E$534,3,0),0)</f>
        <v>0</v>
      </c>
      <c r="P1540" s="94" t="str">
        <f t="shared" ca="1" si="132"/>
        <v>OFF</v>
      </c>
      <c r="Q1540" s="78">
        <f>+IFERROR(VLOOKUP(CONSOLIDADO[[#This Row],[Codigo Municipio]],TDDia!$A$4:$B$394,2,0),0)</f>
        <v>0</v>
      </c>
    </row>
    <row r="1541" spans="2:17" ht="14.45">
      <c r="B1541">
        <f t="shared" ref="B1541:B1604" si="134">+IF(F1540=44085,B1540+1,B1540)</f>
        <v>8</v>
      </c>
      <c r="C1541" s="69" t="str" cm="1">
        <f t="array" ref="C1541">+INDEX(Table_4[[Departamento]:[Municipio]],FINAL!$B1541,1)</f>
        <v>Atlántida</v>
      </c>
      <c r="D1541" s="69" t="str" cm="1">
        <f t="array" ref="D1541">+INDEX(Table_4[[Departamento]:[Municipio]],FINAL!$B1541,4)</f>
        <v>Arizona</v>
      </c>
      <c r="E1541" s="69" t="str" cm="1">
        <f t="array" ref="E1541">+INDEX(Table_4[[Departamento]:[Municipio]],FINAL!$B1541,3)</f>
        <v>0108</v>
      </c>
      <c r="F1541" s="96">
        <f t="shared" si="133"/>
        <v>44081</v>
      </c>
      <c r="G1541" s="71" t="str">
        <f>+CONSOLIDADO[[#This Row],[Codigo Municipio]]&amp;CONSOLIDADO[[#This Row],[Fecha]]</f>
        <v>010844081</v>
      </c>
      <c r="H1541" s="72">
        <f>+IFERROR(VLOOKUP($G1541,TDAcumula!$C$2:$E$2027,3,0),0)</f>
        <v>0</v>
      </c>
      <c r="I1541" s="73">
        <f t="shared" si="130"/>
        <v>0</v>
      </c>
      <c r="J1541" s="74">
        <f>+IF(CONSOLIDADO[[#This Row],[Codigo Municipio]]=E1540,CONSOLIDADO[[#This Row],[Fallecidos Diarios]]+J1540,CONSOLIDADO[[#This Row],[Fallecidos Diarios]])</f>
        <v>0</v>
      </c>
      <c r="K1541" s="75">
        <f t="shared" si="131"/>
        <v>0</v>
      </c>
      <c r="L1541" s="76">
        <f>+IF(CONSOLIDADO[[#This Row],[Codigo Municipio]]=E1540,CONSOLIDADO[[#This Row],[Recuperados Diarios]]+L1540,CONSOLIDADO[[#This Row],[Recuperados Diarios]])</f>
        <v>0</v>
      </c>
      <c r="M1541" s="77" cm="1">
        <f t="array" ref="M1541">+IFERROR(IF(CONSOLIDADO[[#This Row],[Día]]&lt;14,0,INDEX(CONSOLIDADO[Casos Diarios],ROW()-14,1)),0)</f>
        <v>0</v>
      </c>
      <c r="N1541" s="72">
        <f>+IF(CONSOLIDADO[[#This Row],[Clave]]="710143893",1,IF(OR(CONSOLIDADO[[#This Row],[Casos Acumulados]]&gt;0,CONSOLIDADO[[#This Row],[Muertes]]&gt;0),N1540+1,I1541))</f>
        <v>0</v>
      </c>
      <c r="O1541" s="69">
        <f>+IFERROR(VLOOKUP($G1541,TDMuertes!$C$2:$E$534,3,0),0)</f>
        <v>0</v>
      </c>
      <c r="P1541" s="94" t="str">
        <f t="shared" ca="1" si="132"/>
        <v>OFF</v>
      </c>
      <c r="Q1541" s="78">
        <f>+IFERROR(VLOOKUP(CONSOLIDADO[[#This Row],[Codigo Municipio]],TDDia!$A$4:$B$394,2,0),0)</f>
        <v>0</v>
      </c>
    </row>
    <row r="1542" spans="2:17" ht="14.45">
      <c r="B1542">
        <f t="shared" si="134"/>
        <v>8</v>
      </c>
      <c r="C1542" s="69" t="str" cm="1">
        <f t="array" ref="C1542">+INDEX(Table_4[[Departamento]:[Municipio]],FINAL!$B1542,1)</f>
        <v>Atlántida</v>
      </c>
      <c r="D1542" s="69" t="str" cm="1">
        <f t="array" ref="D1542">+INDEX(Table_4[[Departamento]:[Municipio]],FINAL!$B1542,4)</f>
        <v>Arizona</v>
      </c>
      <c r="E1542" s="69" t="str" cm="1">
        <f t="array" ref="E1542">+INDEX(Table_4[[Departamento]:[Municipio]],FINAL!$B1542,3)</f>
        <v>0108</v>
      </c>
      <c r="F1542" s="96">
        <f t="shared" si="133"/>
        <v>44082</v>
      </c>
      <c r="G1542" s="71" t="str">
        <f>+CONSOLIDADO[[#This Row],[Codigo Municipio]]&amp;CONSOLIDADO[[#This Row],[Fecha]]</f>
        <v>010844082</v>
      </c>
      <c r="H1542" s="72">
        <f>+IFERROR(VLOOKUP($G1542,TDAcumula!$C$2:$E$2027,3,0),0)</f>
        <v>0</v>
      </c>
      <c r="I1542" s="73">
        <f t="shared" si="130"/>
        <v>0</v>
      </c>
      <c r="J1542" s="74">
        <f>+IF(CONSOLIDADO[[#This Row],[Codigo Municipio]]=E1541,CONSOLIDADO[[#This Row],[Fallecidos Diarios]]+J1541,CONSOLIDADO[[#This Row],[Fallecidos Diarios]])</f>
        <v>0</v>
      </c>
      <c r="K1542" s="75">
        <f t="shared" si="131"/>
        <v>0</v>
      </c>
      <c r="L1542" s="76">
        <f>+IF(CONSOLIDADO[[#This Row],[Codigo Municipio]]=E1541,CONSOLIDADO[[#This Row],[Recuperados Diarios]]+L1541,CONSOLIDADO[[#This Row],[Recuperados Diarios]])</f>
        <v>0</v>
      </c>
      <c r="M1542" s="77" cm="1">
        <f t="array" ref="M1542">+IFERROR(IF(CONSOLIDADO[[#This Row],[Día]]&lt;14,0,INDEX(CONSOLIDADO[Casos Diarios],ROW()-14,1)),0)</f>
        <v>0</v>
      </c>
      <c r="N1542" s="72">
        <f>+IF(CONSOLIDADO[[#This Row],[Clave]]="710143893",1,IF(OR(CONSOLIDADO[[#This Row],[Casos Acumulados]]&gt;0,CONSOLIDADO[[#This Row],[Muertes]]&gt;0),N1541+1,I1542))</f>
        <v>0</v>
      </c>
      <c r="O1542" s="69">
        <f>+IFERROR(VLOOKUP($G1542,TDMuertes!$C$2:$E$534,3,0),0)</f>
        <v>0</v>
      </c>
      <c r="P1542" s="94" t="str">
        <f t="shared" ca="1" si="132"/>
        <v>OFF</v>
      </c>
      <c r="Q1542" s="78">
        <f>+IFERROR(VLOOKUP(CONSOLIDADO[[#This Row],[Codigo Municipio]],TDDia!$A$4:$B$394,2,0),0)</f>
        <v>0</v>
      </c>
    </row>
    <row r="1543" spans="2:17" ht="14.45">
      <c r="B1543">
        <f t="shared" si="134"/>
        <v>8</v>
      </c>
      <c r="C1543" s="69" t="str" cm="1">
        <f t="array" ref="C1543">+INDEX(Table_4[[Departamento]:[Municipio]],FINAL!$B1543,1)</f>
        <v>Atlántida</v>
      </c>
      <c r="D1543" s="69" t="str" cm="1">
        <f t="array" ref="D1543">+INDEX(Table_4[[Departamento]:[Municipio]],FINAL!$B1543,4)</f>
        <v>Arizona</v>
      </c>
      <c r="E1543" s="69" t="str" cm="1">
        <f t="array" ref="E1543">+INDEX(Table_4[[Departamento]:[Municipio]],FINAL!$B1543,3)</f>
        <v>0108</v>
      </c>
      <c r="F1543" s="96">
        <f t="shared" si="133"/>
        <v>44083</v>
      </c>
      <c r="G1543" s="71" t="str">
        <f>+CONSOLIDADO[[#This Row],[Codigo Municipio]]&amp;CONSOLIDADO[[#This Row],[Fecha]]</f>
        <v>010844083</v>
      </c>
      <c r="H1543" s="72">
        <f>+IFERROR(VLOOKUP($G1543,TDAcumula!$C$2:$E$2027,3,0),0)</f>
        <v>0</v>
      </c>
      <c r="I1543" s="73">
        <f t="shared" si="130"/>
        <v>0</v>
      </c>
      <c r="J1543" s="74">
        <f>+IF(CONSOLIDADO[[#This Row],[Codigo Municipio]]=E1542,CONSOLIDADO[[#This Row],[Fallecidos Diarios]]+J1542,CONSOLIDADO[[#This Row],[Fallecidos Diarios]])</f>
        <v>0</v>
      </c>
      <c r="K1543" s="75">
        <f t="shared" si="131"/>
        <v>0</v>
      </c>
      <c r="L1543" s="76">
        <f>+IF(CONSOLIDADO[[#This Row],[Codigo Municipio]]=E1542,CONSOLIDADO[[#This Row],[Recuperados Diarios]]+L1542,CONSOLIDADO[[#This Row],[Recuperados Diarios]])</f>
        <v>0</v>
      </c>
      <c r="M1543" s="77" cm="1">
        <f t="array" ref="M1543">+IFERROR(IF(CONSOLIDADO[[#This Row],[Día]]&lt;14,0,INDEX(CONSOLIDADO[Casos Diarios],ROW()-14,1)),0)</f>
        <v>0</v>
      </c>
      <c r="N1543" s="72">
        <f>+IF(CONSOLIDADO[[#This Row],[Clave]]="710143893",1,IF(OR(CONSOLIDADO[[#This Row],[Casos Acumulados]]&gt;0,CONSOLIDADO[[#This Row],[Muertes]]&gt;0),N1542+1,I1543))</f>
        <v>0</v>
      </c>
      <c r="O1543" s="69">
        <f>+IFERROR(VLOOKUP($G1543,TDMuertes!$C$2:$E$534,3,0),0)</f>
        <v>0</v>
      </c>
      <c r="P1543" s="94" t="str">
        <f t="shared" ca="1" si="132"/>
        <v>OFF</v>
      </c>
      <c r="Q1543" s="78">
        <f>+IFERROR(VLOOKUP(CONSOLIDADO[[#This Row],[Codigo Municipio]],TDDia!$A$4:$B$394,2,0),0)</f>
        <v>0</v>
      </c>
    </row>
    <row r="1544" spans="2:17" ht="14.45">
      <c r="B1544">
        <f t="shared" si="134"/>
        <v>8</v>
      </c>
      <c r="C1544" s="69" t="str" cm="1">
        <f t="array" ref="C1544">+INDEX(Table_4[[Departamento]:[Municipio]],FINAL!$B1544,1)</f>
        <v>Atlántida</v>
      </c>
      <c r="D1544" s="69" t="str" cm="1">
        <f t="array" ref="D1544">+INDEX(Table_4[[Departamento]:[Municipio]],FINAL!$B1544,4)</f>
        <v>Arizona</v>
      </c>
      <c r="E1544" s="69" t="str" cm="1">
        <f t="array" ref="E1544">+INDEX(Table_4[[Departamento]:[Municipio]],FINAL!$B1544,3)</f>
        <v>0108</v>
      </c>
      <c r="F1544" s="96">
        <f t="shared" si="133"/>
        <v>44084</v>
      </c>
      <c r="G1544" s="71" t="str">
        <f>+CONSOLIDADO[[#This Row],[Codigo Municipio]]&amp;CONSOLIDADO[[#This Row],[Fecha]]</f>
        <v>010844084</v>
      </c>
      <c r="H1544" s="72">
        <f>+IFERROR(VLOOKUP($G1544,TDAcumula!$C$2:$E$2027,3,0),0)</f>
        <v>0</v>
      </c>
      <c r="I1544" s="73">
        <f t="shared" si="130"/>
        <v>0</v>
      </c>
      <c r="J1544" s="74">
        <f>+IF(CONSOLIDADO[[#This Row],[Codigo Municipio]]=E1543,CONSOLIDADO[[#This Row],[Fallecidos Diarios]]+J1543,CONSOLIDADO[[#This Row],[Fallecidos Diarios]])</f>
        <v>0</v>
      </c>
      <c r="K1544" s="75">
        <f t="shared" si="131"/>
        <v>0</v>
      </c>
      <c r="L1544" s="76">
        <f>+IF(CONSOLIDADO[[#This Row],[Codigo Municipio]]=E1543,CONSOLIDADO[[#This Row],[Recuperados Diarios]]+L1543,CONSOLIDADO[[#This Row],[Recuperados Diarios]])</f>
        <v>0</v>
      </c>
      <c r="M1544" s="77" cm="1">
        <f t="array" ref="M1544">+IFERROR(IF(CONSOLIDADO[[#This Row],[Día]]&lt;14,0,INDEX(CONSOLIDADO[Casos Diarios],ROW()-14,1)),0)</f>
        <v>0</v>
      </c>
      <c r="N1544" s="72">
        <f>+IF(CONSOLIDADO[[#This Row],[Clave]]="710143893",1,IF(OR(CONSOLIDADO[[#This Row],[Casos Acumulados]]&gt;0,CONSOLIDADO[[#This Row],[Muertes]]&gt;0),N1543+1,I1544))</f>
        <v>0</v>
      </c>
      <c r="O1544" s="69">
        <f>+IFERROR(VLOOKUP($G1544,TDMuertes!$C$2:$E$534,3,0),0)</f>
        <v>0</v>
      </c>
      <c r="P1544" s="94" t="str">
        <f t="shared" ca="1" si="132"/>
        <v>OFF</v>
      </c>
      <c r="Q1544" s="78">
        <f>+IFERROR(VLOOKUP(CONSOLIDADO[[#This Row],[Codigo Municipio]],TDDia!$A$4:$B$394,2,0),0)</f>
        <v>0</v>
      </c>
    </row>
    <row r="1545" spans="2:17" ht="14.45">
      <c r="B1545">
        <f t="shared" si="134"/>
        <v>8</v>
      </c>
      <c r="C1545" s="69" t="str" cm="1">
        <f t="array" ref="C1545">+INDEX(Table_4[[Departamento]:[Municipio]],FINAL!$B1545,1)</f>
        <v>Atlántida</v>
      </c>
      <c r="D1545" s="69" t="str" cm="1">
        <f t="array" ref="D1545">+INDEX(Table_4[[Departamento]:[Municipio]],FINAL!$B1545,4)</f>
        <v>Arizona</v>
      </c>
      <c r="E1545" s="69" t="str" cm="1">
        <f t="array" ref="E1545">+INDEX(Table_4[[Departamento]:[Municipio]],FINAL!$B1545,3)</f>
        <v>0108</v>
      </c>
      <c r="F1545" s="96">
        <f t="shared" si="133"/>
        <v>44085</v>
      </c>
      <c r="G1545" s="71" t="str">
        <f>+CONSOLIDADO[[#This Row],[Codigo Municipio]]&amp;CONSOLIDADO[[#This Row],[Fecha]]</f>
        <v>010844085</v>
      </c>
      <c r="H1545" s="72">
        <f>+IFERROR(VLOOKUP($G1545,TDAcumula!$C$2:$E$2027,3,0),0)</f>
        <v>0</v>
      </c>
      <c r="I1545" s="73">
        <f t="shared" si="130"/>
        <v>0</v>
      </c>
      <c r="J1545" s="74">
        <f>+IF(CONSOLIDADO[[#This Row],[Codigo Municipio]]=E1544,CONSOLIDADO[[#This Row],[Fallecidos Diarios]]+J1544,CONSOLIDADO[[#This Row],[Fallecidos Diarios]])</f>
        <v>0</v>
      </c>
      <c r="K1545" s="75">
        <f t="shared" si="131"/>
        <v>0</v>
      </c>
      <c r="L1545" s="76">
        <f>+IF(CONSOLIDADO[[#This Row],[Codigo Municipio]]=E1544,CONSOLIDADO[[#This Row],[Recuperados Diarios]]+L1544,CONSOLIDADO[[#This Row],[Recuperados Diarios]])</f>
        <v>0</v>
      </c>
      <c r="M1545" s="77" cm="1">
        <f t="array" ref="M1545">+IFERROR(IF(CONSOLIDADO[[#This Row],[Día]]&lt;14,0,INDEX(CONSOLIDADO[Casos Diarios],ROW()-14,1)),0)</f>
        <v>0</v>
      </c>
      <c r="N1545" s="72">
        <f>+IF(CONSOLIDADO[[#This Row],[Clave]]="710143893",1,IF(OR(CONSOLIDADO[[#This Row],[Casos Acumulados]]&gt;0,CONSOLIDADO[[#This Row],[Muertes]]&gt;0),N1544+1,I1545))</f>
        <v>0</v>
      </c>
      <c r="O1545" s="69">
        <f>+IFERROR(VLOOKUP($G1545,TDMuertes!$C$2:$E$534,3,0),0)</f>
        <v>0</v>
      </c>
      <c r="P1545" s="94" t="str">
        <f t="shared" ca="1" si="132"/>
        <v>OFF</v>
      </c>
      <c r="Q1545" s="78">
        <f>+IFERROR(VLOOKUP(CONSOLIDADO[[#This Row],[Codigo Municipio]],TDDia!$A$4:$B$394,2,0),0)</f>
        <v>0</v>
      </c>
    </row>
    <row r="1546" spans="2:17" ht="14.45">
      <c r="B1546">
        <f t="shared" si="134"/>
        <v>9</v>
      </c>
      <c r="C1546" s="69" t="str" cm="1">
        <f t="array" ref="C1546">+INDEX(Table_4[[Departamento]:[Municipio]],FINAL!$B1546,1)</f>
        <v>Colón</v>
      </c>
      <c r="D1546" s="69" t="str" cm="1">
        <f t="array" ref="D1546">+INDEX(Table_4[[Departamento]:[Municipio]],FINAL!$B1546,4)</f>
        <v>Trujillo</v>
      </c>
      <c r="E1546" s="69" t="str" cm="1">
        <f t="array" ref="E1546">+INDEX(Table_4[[Departamento]:[Municipio]],FINAL!$B1546,3)</f>
        <v>0201</v>
      </c>
      <c r="F1546" s="96">
        <f t="shared" si="133"/>
        <v>43893</v>
      </c>
      <c r="G1546" s="71" t="str">
        <f>+CONSOLIDADO[[#This Row],[Codigo Municipio]]&amp;CONSOLIDADO[[#This Row],[Fecha]]</f>
        <v>020143893</v>
      </c>
      <c r="H1546" s="72">
        <f>+IFERROR(VLOOKUP($G1546,TDAcumula!$C$2:$E$2027,3,0),0)</f>
        <v>0</v>
      </c>
      <c r="I1546" s="73">
        <f t="shared" si="130"/>
        <v>0</v>
      </c>
      <c r="J1546" s="74">
        <f>+IF(CONSOLIDADO[[#This Row],[Codigo Municipio]]=E1545,CONSOLIDADO[[#This Row],[Fallecidos Diarios]]+J1545,CONSOLIDADO[[#This Row],[Fallecidos Diarios]])</f>
        <v>0</v>
      </c>
      <c r="K1546" s="75">
        <f t="shared" si="131"/>
        <v>0</v>
      </c>
      <c r="L1546" s="76">
        <f>+IF(CONSOLIDADO[[#This Row],[Codigo Municipio]]=E1545,CONSOLIDADO[[#This Row],[Recuperados Diarios]]+L1545,CONSOLIDADO[[#This Row],[Recuperados Diarios]])</f>
        <v>0</v>
      </c>
      <c r="M1546" s="77" cm="1">
        <f t="array" ref="M1546">+IFERROR(IF(CONSOLIDADO[[#This Row],[Día]]&lt;14,0,INDEX(CONSOLIDADO[Casos Diarios],ROW()-14,1)),0)</f>
        <v>0</v>
      </c>
      <c r="N1546" s="72">
        <f>+IF(CONSOLIDADO[[#This Row],[Clave]]="710143893",1,IF(OR(CONSOLIDADO[[#This Row],[Casos Acumulados]]&gt;0,CONSOLIDADO[[#This Row],[Muertes]]&gt;0),N1545+1,I1546))</f>
        <v>0</v>
      </c>
      <c r="O1546" s="69">
        <f>+IFERROR(VLOOKUP($G1546,TDMuertes!$C$2:$E$534,3,0),0)</f>
        <v>0</v>
      </c>
      <c r="P1546" s="94" t="str">
        <f t="shared" ca="1" si="132"/>
        <v>OFF</v>
      </c>
      <c r="Q1546" s="78">
        <f>+IFERROR(VLOOKUP(CONSOLIDADO[[#This Row],[Codigo Municipio]],TDDia!$A$4:$B$394,2,0),0)</f>
        <v>0</v>
      </c>
    </row>
    <row r="1547" spans="2:17" ht="14.45">
      <c r="B1547">
        <f t="shared" si="134"/>
        <v>9</v>
      </c>
      <c r="C1547" s="69" t="str" cm="1">
        <f t="array" ref="C1547">+INDEX(Table_4[[Departamento]:[Municipio]],FINAL!$B1547,1)</f>
        <v>Colón</v>
      </c>
      <c r="D1547" s="69" t="str" cm="1">
        <f t="array" ref="D1547">+INDEX(Table_4[[Departamento]:[Municipio]],FINAL!$B1547,4)</f>
        <v>Trujillo</v>
      </c>
      <c r="E1547" s="69" t="str" cm="1">
        <f t="array" ref="E1547">+INDEX(Table_4[[Departamento]:[Municipio]],FINAL!$B1547,3)</f>
        <v>0201</v>
      </c>
      <c r="F1547" s="96">
        <f t="shared" si="133"/>
        <v>43894</v>
      </c>
      <c r="G1547" s="71" t="str">
        <f>+CONSOLIDADO[[#This Row],[Codigo Municipio]]&amp;CONSOLIDADO[[#This Row],[Fecha]]</f>
        <v>020143894</v>
      </c>
      <c r="H1547" s="72">
        <f>+IFERROR(VLOOKUP($G1547,TDAcumula!$C$2:$E$2027,3,0),0)</f>
        <v>0</v>
      </c>
      <c r="I1547" s="73">
        <f t="shared" si="130"/>
        <v>0</v>
      </c>
      <c r="J1547" s="74">
        <f>+IF(CONSOLIDADO[[#This Row],[Codigo Municipio]]=E1546,CONSOLIDADO[[#This Row],[Fallecidos Diarios]]+J1546,CONSOLIDADO[[#This Row],[Fallecidos Diarios]])</f>
        <v>0</v>
      </c>
      <c r="K1547" s="75">
        <f t="shared" si="131"/>
        <v>0</v>
      </c>
      <c r="L1547" s="76">
        <f>+IF(CONSOLIDADO[[#This Row],[Codigo Municipio]]=E1546,CONSOLIDADO[[#This Row],[Recuperados Diarios]]+L1546,CONSOLIDADO[[#This Row],[Recuperados Diarios]])</f>
        <v>0</v>
      </c>
      <c r="M1547" s="77" cm="1">
        <f t="array" ref="M1547">+IFERROR(IF(CONSOLIDADO[[#This Row],[Día]]&lt;14,0,INDEX(CONSOLIDADO[Casos Diarios],ROW()-14,1)),0)</f>
        <v>0</v>
      </c>
      <c r="N1547" s="72">
        <f>+IF(CONSOLIDADO[[#This Row],[Clave]]="710143893",1,IF(OR(CONSOLIDADO[[#This Row],[Casos Acumulados]]&gt;0,CONSOLIDADO[[#This Row],[Muertes]]&gt;0),N1546+1,I1547))</f>
        <v>0</v>
      </c>
      <c r="O1547" s="69">
        <f>+IFERROR(VLOOKUP($G1547,TDMuertes!$C$2:$E$534,3,0),0)</f>
        <v>0</v>
      </c>
      <c r="P1547" s="94" t="str">
        <f t="shared" ca="1" si="132"/>
        <v>OFF</v>
      </c>
      <c r="Q1547" s="78">
        <f>+IFERROR(VLOOKUP(CONSOLIDADO[[#This Row],[Codigo Municipio]],TDDia!$A$4:$B$394,2,0),0)</f>
        <v>0</v>
      </c>
    </row>
    <row r="1548" spans="2:17" ht="14.45">
      <c r="B1548">
        <f t="shared" si="134"/>
        <v>9</v>
      </c>
      <c r="C1548" s="69" t="str" cm="1">
        <f t="array" ref="C1548">+INDEX(Table_4[[Departamento]:[Municipio]],FINAL!$B1548,1)</f>
        <v>Colón</v>
      </c>
      <c r="D1548" s="69" t="str" cm="1">
        <f t="array" ref="D1548">+INDEX(Table_4[[Departamento]:[Municipio]],FINAL!$B1548,4)</f>
        <v>Trujillo</v>
      </c>
      <c r="E1548" s="69" t="str" cm="1">
        <f t="array" ref="E1548">+INDEX(Table_4[[Departamento]:[Municipio]],FINAL!$B1548,3)</f>
        <v>0201</v>
      </c>
      <c r="F1548" s="96">
        <f t="shared" si="133"/>
        <v>43895</v>
      </c>
      <c r="G1548" s="71" t="str">
        <f>+CONSOLIDADO[[#This Row],[Codigo Municipio]]&amp;CONSOLIDADO[[#This Row],[Fecha]]</f>
        <v>020143895</v>
      </c>
      <c r="H1548" s="72">
        <f>+IFERROR(VLOOKUP($G1548,TDAcumula!$C$2:$E$2027,3,0),0)</f>
        <v>0</v>
      </c>
      <c r="I1548" s="73">
        <f t="shared" si="130"/>
        <v>0</v>
      </c>
      <c r="J1548" s="74">
        <f>+IF(CONSOLIDADO[[#This Row],[Codigo Municipio]]=E1547,CONSOLIDADO[[#This Row],[Fallecidos Diarios]]+J1547,CONSOLIDADO[[#This Row],[Fallecidos Diarios]])</f>
        <v>0</v>
      </c>
      <c r="K1548" s="75">
        <f t="shared" si="131"/>
        <v>0</v>
      </c>
      <c r="L1548" s="76">
        <f>+IF(CONSOLIDADO[[#This Row],[Codigo Municipio]]=E1547,CONSOLIDADO[[#This Row],[Recuperados Diarios]]+L1547,CONSOLIDADO[[#This Row],[Recuperados Diarios]])</f>
        <v>0</v>
      </c>
      <c r="M1548" s="77" cm="1">
        <f t="array" ref="M1548">+IFERROR(IF(CONSOLIDADO[[#This Row],[Día]]&lt;14,0,INDEX(CONSOLIDADO[Casos Diarios],ROW()-14,1)),0)</f>
        <v>0</v>
      </c>
      <c r="N1548" s="72">
        <f>+IF(CONSOLIDADO[[#This Row],[Clave]]="710143893",1,IF(OR(CONSOLIDADO[[#This Row],[Casos Acumulados]]&gt;0,CONSOLIDADO[[#This Row],[Muertes]]&gt;0),N1547+1,I1548))</f>
        <v>0</v>
      </c>
      <c r="O1548" s="69">
        <f>+IFERROR(VLOOKUP($G1548,TDMuertes!$C$2:$E$534,3,0),0)</f>
        <v>0</v>
      </c>
      <c r="P1548" s="94" t="str">
        <f t="shared" ca="1" si="132"/>
        <v>OFF</v>
      </c>
      <c r="Q1548" s="78">
        <f>+IFERROR(VLOOKUP(CONSOLIDADO[[#This Row],[Codigo Municipio]],TDDia!$A$4:$B$394,2,0),0)</f>
        <v>0</v>
      </c>
    </row>
    <row r="1549" spans="2:17" ht="14.45">
      <c r="B1549">
        <f t="shared" si="134"/>
        <v>9</v>
      </c>
      <c r="C1549" s="69" t="str" cm="1">
        <f t="array" ref="C1549">+INDEX(Table_4[[Departamento]:[Municipio]],FINAL!$B1549,1)</f>
        <v>Colón</v>
      </c>
      <c r="D1549" s="69" t="str" cm="1">
        <f t="array" ref="D1549">+INDEX(Table_4[[Departamento]:[Municipio]],FINAL!$B1549,4)</f>
        <v>Trujillo</v>
      </c>
      <c r="E1549" s="69" t="str" cm="1">
        <f t="array" ref="E1549">+INDEX(Table_4[[Departamento]:[Municipio]],FINAL!$B1549,3)</f>
        <v>0201</v>
      </c>
      <c r="F1549" s="96">
        <f t="shared" si="133"/>
        <v>43896</v>
      </c>
      <c r="G1549" s="71" t="str">
        <f>+CONSOLIDADO[[#This Row],[Codigo Municipio]]&amp;CONSOLIDADO[[#This Row],[Fecha]]</f>
        <v>020143896</v>
      </c>
      <c r="H1549" s="72">
        <f>+IFERROR(VLOOKUP($G1549,TDAcumula!$C$2:$E$2027,3,0),0)</f>
        <v>0</v>
      </c>
      <c r="I1549" s="73">
        <f t="shared" si="130"/>
        <v>0</v>
      </c>
      <c r="J1549" s="74">
        <f>+IF(CONSOLIDADO[[#This Row],[Codigo Municipio]]=E1548,CONSOLIDADO[[#This Row],[Fallecidos Diarios]]+J1548,CONSOLIDADO[[#This Row],[Fallecidos Diarios]])</f>
        <v>0</v>
      </c>
      <c r="K1549" s="75">
        <f t="shared" si="131"/>
        <v>0</v>
      </c>
      <c r="L1549" s="76">
        <f>+IF(CONSOLIDADO[[#This Row],[Codigo Municipio]]=E1548,CONSOLIDADO[[#This Row],[Recuperados Diarios]]+L1548,CONSOLIDADO[[#This Row],[Recuperados Diarios]])</f>
        <v>0</v>
      </c>
      <c r="M1549" s="77" cm="1">
        <f t="array" ref="M1549">+IFERROR(IF(CONSOLIDADO[[#This Row],[Día]]&lt;14,0,INDEX(CONSOLIDADO[Casos Diarios],ROW()-14,1)),0)</f>
        <v>0</v>
      </c>
      <c r="N1549" s="72">
        <f>+IF(CONSOLIDADO[[#This Row],[Clave]]="710143893",1,IF(OR(CONSOLIDADO[[#This Row],[Casos Acumulados]]&gt;0,CONSOLIDADO[[#This Row],[Muertes]]&gt;0),N1548+1,I1549))</f>
        <v>0</v>
      </c>
      <c r="O1549" s="69">
        <f>+IFERROR(VLOOKUP($G1549,TDMuertes!$C$2:$E$534,3,0),0)</f>
        <v>0</v>
      </c>
      <c r="P1549" s="94" t="str">
        <f t="shared" ca="1" si="132"/>
        <v>OFF</v>
      </c>
      <c r="Q1549" s="78">
        <f>+IFERROR(VLOOKUP(CONSOLIDADO[[#This Row],[Codigo Municipio]],TDDia!$A$4:$B$394,2,0),0)</f>
        <v>0</v>
      </c>
    </row>
    <row r="1550" spans="2:17" ht="14.45">
      <c r="B1550">
        <f t="shared" si="134"/>
        <v>9</v>
      </c>
      <c r="C1550" s="69" t="str" cm="1">
        <f t="array" ref="C1550">+INDEX(Table_4[[Departamento]:[Municipio]],FINAL!$B1550,1)</f>
        <v>Colón</v>
      </c>
      <c r="D1550" s="69" t="str" cm="1">
        <f t="array" ref="D1550">+INDEX(Table_4[[Departamento]:[Municipio]],FINAL!$B1550,4)</f>
        <v>Trujillo</v>
      </c>
      <c r="E1550" s="69" t="str" cm="1">
        <f t="array" ref="E1550">+INDEX(Table_4[[Departamento]:[Municipio]],FINAL!$B1550,3)</f>
        <v>0201</v>
      </c>
      <c r="F1550" s="96">
        <f t="shared" si="133"/>
        <v>43897</v>
      </c>
      <c r="G1550" s="71" t="str">
        <f>+CONSOLIDADO[[#This Row],[Codigo Municipio]]&amp;CONSOLIDADO[[#This Row],[Fecha]]</f>
        <v>020143897</v>
      </c>
      <c r="H1550" s="72">
        <f>+IFERROR(VLOOKUP($G1550,TDAcumula!$C$2:$E$2027,3,0),0)</f>
        <v>0</v>
      </c>
      <c r="I1550" s="73">
        <f t="shared" si="130"/>
        <v>0</v>
      </c>
      <c r="J1550" s="74">
        <f>+IF(CONSOLIDADO[[#This Row],[Codigo Municipio]]=E1549,CONSOLIDADO[[#This Row],[Fallecidos Diarios]]+J1549,CONSOLIDADO[[#This Row],[Fallecidos Diarios]])</f>
        <v>0</v>
      </c>
      <c r="K1550" s="75">
        <f t="shared" si="131"/>
        <v>0</v>
      </c>
      <c r="L1550" s="76">
        <f>+IF(CONSOLIDADO[[#This Row],[Codigo Municipio]]=E1549,CONSOLIDADO[[#This Row],[Recuperados Diarios]]+L1549,CONSOLIDADO[[#This Row],[Recuperados Diarios]])</f>
        <v>0</v>
      </c>
      <c r="M1550" s="77" cm="1">
        <f t="array" ref="M1550">+IFERROR(IF(CONSOLIDADO[[#This Row],[Día]]&lt;14,0,INDEX(CONSOLIDADO[Casos Diarios],ROW()-14,1)),0)</f>
        <v>0</v>
      </c>
      <c r="N1550" s="72">
        <f>+IF(CONSOLIDADO[[#This Row],[Clave]]="710143893",1,IF(OR(CONSOLIDADO[[#This Row],[Casos Acumulados]]&gt;0,CONSOLIDADO[[#This Row],[Muertes]]&gt;0),N1549+1,I1550))</f>
        <v>0</v>
      </c>
      <c r="O1550" s="69">
        <f>+IFERROR(VLOOKUP($G1550,TDMuertes!$C$2:$E$534,3,0),0)</f>
        <v>0</v>
      </c>
      <c r="P1550" s="94" t="str">
        <f t="shared" ca="1" si="132"/>
        <v>OFF</v>
      </c>
      <c r="Q1550" s="78">
        <f>+IFERROR(VLOOKUP(CONSOLIDADO[[#This Row],[Codigo Municipio]],TDDia!$A$4:$B$394,2,0),0)</f>
        <v>0</v>
      </c>
    </row>
    <row r="1551" spans="2:17" ht="14.45">
      <c r="B1551">
        <f t="shared" si="134"/>
        <v>9</v>
      </c>
      <c r="C1551" s="69" t="str" cm="1">
        <f t="array" ref="C1551">+INDEX(Table_4[[Departamento]:[Municipio]],FINAL!$B1551,1)</f>
        <v>Colón</v>
      </c>
      <c r="D1551" s="69" t="str" cm="1">
        <f t="array" ref="D1551">+INDEX(Table_4[[Departamento]:[Municipio]],FINAL!$B1551,4)</f>
        <v>Trujillo</v>
      </c>
      <c r="E1551" s="69" t="str" cm="1">
        <f t="array" ref="E1551">+INDEX(Table_4[[Departamento]:[Municipio]],FINAL!$B1551,3)</f>
        <v>0201</v>
      </c>
      <c r="F1551" s="96">
        <f t="shared" si="133"/>
        <v>43898</v>
      </c>
      <c r="G1551" s="71" t="str">
        <f>+CONSOLIDADO[[#This Row],[Codigo Municipio]]&amp;CONSOLIDADO[[#This Row],[Fecha]]</f>
        <v>020143898</v>
      </c>
      <c r="H1551" s="72">
        <f>+IFERROR(VLOOKUP($G1551,TDAcumula!$C$2:$E$2027,3,0),0)</f>
        <v>0</v>
      </c>
      <c r="I1551" s="73">
        <f t="shared" si="130"/>
        <v>0</v>
      </c>
      <c r="J1551" s="74">
        <f>+IF(CONSOLIDADO[[#This Row],[Codigo Municipio]]=E1550,CONSOLIDADO[[#This Row],[Fallecidos Diarios]]+J1550,CONSOLIDADO[[#This Row],[Fallecidos Diarios]])</f>
        <v>0</v>
      </c>
      <c r="K1551" s="75">
        <f t="shared" si="131"/>
        <v>0</v>
      </c>
      <c r="L1551" s="76">
        <f>+IF(CONSOLIDADO[[#This Row],[Codigo Municipio]]=E1550,CONSOLIDADO[[#This Row],[Recuperados Diarios]]+L1550,CONSOLIDADO[[#This Row],[Recuperados Diarios]])</f>
        <v>0</v>
      </c>
      <c r="M1551" s="77" cm="1">
        <f t="array" ref="M1551">+IFERROR(IF(CONSOLIDADO[[#This Row],[Día]]&lt;14,0,INDEX(CONSOLIDADO[Casos Diarios],ROW()-14,1)),0)</f>
        <v>0</v>
      </c>
      <c r="N1551" s="72">
        <f>+IF(CONSOLIDADO[[#This Row],[Clave]]="710143893",1,IF(OR(CONSOLIDADO[[#This Row],[Casos Acumulados]]&gt;0,CONSOLIDADO[[#This Row],[Muertes]]&gt;0),N1550+1,I1551))</f>
        <v>0</v>
      </c>
      <c r="O1551" s="69">
        <f>+IFERROR(VLOOKUP($G1551,TDMuertes!$C$2:$E$534,3,0),0)</f>
        <v>0</v>
      </c>
      <c r="P1551" s="94" t="str">
        <f t="shared" ca="1" si="132"/>
        <v>OFF</v>
      </c>
      <c r="Q1551" s="78">
        <f>+IFERROR(VLOOKUP(CONSOLIDADO[[#This Row],[Codigo Municipio]],TDDia!$A$4:$B$394,2,0),0)</f>
        <v>0</v>
      </c>
    </row>
    <row r="1552" spans="2:17" ht="14.45">
      <c r="B1552">
        <f t="shared" si="134"/>
        <v>9</v>
      </c>
      <c r="C1552" s="69" t="str" cm="1">
        <f t="array" ref="C1552">+INDEX(Table_4[[Departamento]:[Municipio]],FINAL!$B1552,1)</f>
        <v>Colón</v>
      </c>
      <c r="D1552" s="69" t="str" cm="1">
        <f t="array" ref="D1552">+INDEX(Table_4[[Departamento]:[Municipio]],FINAL!$B1552,4)</f>
        <v>Trujillo</v>
      </c>
      <c r="E1552" s="69" t="str" cm="1">
        <f t="array" ref="E1552">+INDEX(Table_4[[Departamento]:[Municipio]],FINAL!$B1552,3)</f>
        <v>0201</v>
      </c>
      <c r="F1552" s="96">
        <f t="shared" si="133"/>
        <v>43899</v>
      </c>
      <c r="G1552" s="71" t="str">
        <f>+CONSOLIDADO[[#This Row],[Codigo Municipio]]&amp;CONSOLIDADO[[#This Row],[Fecha]]</f>
        <v>020143899</v>
      </c>
      <c r="H1552" s="72">
        <f>+IFERROR(VLOOKUP($G1552,TDAcumula!$C$2:$E$2027,3,0),0)</f>
        <v>0</v>
      </c>
      <c r="I1552" s="73">
        <f t="shared" si="130"/>
        <v>0</v>
      </c>
      <c r="J1552" s="74">
        <f>+IF(CONSOLIDADO[[#This Row],[Codigo Municipio]]=E1551,CONSOLIDADO[[#This Row],[Fallecidos Diarios]]+J1551,CONSOLIDADO[[#This Row],[Fallecidos Diarios]])</f>
        <v>0</v>
      </c>
      <c r="K1552" s="75">
        <f t="shared" si="131"/>
        <v>0</v>
      </c>
      <c r="L1552" s="76">
        <f>+IF(CONSOLIDADO[[#This Row],[Codigo Municipio]]=E1551,CONSOLIDADO[[#This Row],[Recuperados Diarios]]+L1551,CONSOLIDADO[[#This Row],[Recuperados Diarios]])</f>
        <v>0</v>
      </c>
      <c r="M1552" s="77" cm="1">
        <f t="array" ref="M1552">+IFERROR(IF(CONSOLIDADO[[#This Row],[Día]]&lt;14,0,INDEX(CONSOLIDADO[Casos Diarios],ROW()-14,1)),0)</f>
        <v>0</v>
      </c>
      <c r="N1552" s="72">
        <f>+IF(CONSOLIDADO[[#This Row],[Clave]]="710143893",1,IF(OR(CONSOLIDADO[[#This Row],[Casos Acumulados]]&gt;0,CONSOLIDADO[[#This Row],[Muertes]]&gt;0),N1551+1,I1552))</f>
        <v>0</v>
      </c>
      <c r="O1552" s="69">
        <f>+IFERROR(VLOOKUP($G1552,TDMuertes!$C$2:$E$534,3,0),0)</f>
        <v>0</v>
      </c>
      <c r="P1552" s="94" t="str">
        <f t="shared" ca="1" si="132"/>
        <v>OFF</v>
      </c>
      <c r="Q1552" s="78">
        <f>+IFERROR(VLOOKUP(CONSOLIDADO[[#This Row],[Codigo Municipio]],TDDia!$A$4:$B$394,2,0),0)</f>
        <v>0</v>
      </c>
    </row>
    <row r="1553" spans="2:17" ht="14.45">
      <c r="B1553">
        <f t="shared" si="134"/>
        <v>9</v>
      </c>
      <c r="C1553" s="69" t="str" cm="1">
        <f t="array" ref="C1553">+INDEX(Table_4[[Departamento]:[Municipio]],FINAL!$B1553,1)</f>
        <v>Colón</v>
      </c>
      <c r="D1553" s="69" t="str" cm="1">
        <f t="array" ref="D1553">+INDEX(Table_4[[Departamento]:[Municipio]],FINAL!$B1553,4)</f>
        <v>Trujillo</v>
      </c>
      <c r="E1553" s="69" t="str" cm="1">
        <f t="array" ref="E1553">+INDEX(Table_4[[Departamento]:[Municipio]],FINAL!$B1553,3)</f>
        <v>0201</v>
      </c>
      <c r="F1553" s="96">
        <f t="shared" si="133"/>
        <v>43900</v>
      </c>
      <c r="G1553" s="71" t="str">
        <f>+CONSOLIDADO[[#This Row],[Codigo Municipio]]&amp;CONSOLIDADO[[#This Row],[Fecha]]</f>
        <v>020143900</v>
      </c>
      <c r="H1553" s="72">
        <f>+IFERROR(VLOOKUP($G1553,TDAcumula!$C$2:$E$2027,3,0),0)</f>
        <v>0</v>
      </c>
      <c r="I1553" s="73">
        <f t="shared" si="130"/>
        <v>0</v>
      </c>
      <c r="J1553" s="74">
        <f>+IF(CONSOLIDADO[[#This Row],[Codigo Municipio]]=E1552,CONSOLIDADO[[#This Row],[Fallecidos Diarios]]+J1552,CONSOLIDADO[[#This Row],[Fallecidos Diarios]])</f>
        <v>0</v>
      </c>
      <c r="K1553" s="75">
        <f t="shared" si="131"/>
        <v>0</v>
      </c>
      <c r="L1553" s="76">
        <f>+IF(CONSOLIDADO[[#This Row],[Codigo Municipio]]=E1552,CONSOLIDADO[[#This Row],[Recuperados Diarios]]+L1552,CONSOLIDADO[[#This Row],[Recuperados Diarios]])</f>
        <v>0</v>
      </c>
      <c r="M1553" s="77" cm="1">
        <f t="array" ref="M1553">+IFERROR(IF(CONSOLIDADO[[#This Row],[Día]]&lt;14,0,INDEX(CONSOLIDADO[Casos Diarios],ROW()-14,1)),0)</f>
        <v>0</v>
      </c>
      <c r="N1553" s="72">
        <f>+IF(CONSOLIDADO[[#This Row],[Clave]]="710143893",1,IF(OR(CONSOLIDADO[[#This Row],[Casos Acumulados]]&gt;0,CONSOLIDADO[[#This Row],[Muertes]]&gt;0),N1552+1,I1553))</f>
        <v>0</v>
      </c>
      <c r="O1553" s="69">
        <f>+IFERROR(VLOOKUP($G1553,TDMuertes!$C$2:$E$534,3,0),0)</f>
        <v>0</v>
      </c>
      <c r="P1553" s="94" t="str">
        <f t="shared" ca="1" si="132"/>
        <v>OFF</v>
      </c>
      <c r="Q1553" s="78">
        <f>+IFERROR(VLOOKUP(CONSOLIDADO[[#This Row],[Codigo Municipio]],TDDia!$A$4:$B$394,2,0),0)</f>
        <v>0</v>
      </c>
    </row>
    <row r="1554" spans="2:17" ht="14.45">
      <c r="B1554">
        <f t="shared" si="134"/>
        <v>9</v>
      </c>
      <c r="C1554" s="69" t="str" cm="1">
        <f t="array" ref="C1554">+INDEX(Table_4[[Departamento]:[Municipio]],FINAL!$B1554,1)</f>
        <v>Colón</v>
      </c>
      <c r="D1554" s="69" t="str" cm="1">
        <f t="array" ref="D1554">+INDEX(Table_4[[Departamento]:[Municipio]],FINAL!$B1554,4)</f>
        <v>Trujillo</v>
      </c>
      <c r="E1554" s="69" t="str" cm="1">
        <f t="array" ref="E1554">+INDEX(Table_4[[Departamento]:[Municipio]],FINAL!$B1554,3)</f>
        <v>0201</v>
      </c>
      <c r="F1554" s="96">
        <f t="shared" si="133"/>
        <v>43901</v>
      </c>
      <c r="G1554" s="71" t="str">
        <f>+CONSOLIDADO[[#This Row],[Codigo Municipio]]&amp;CONSOLIDADO[[#This Row],[Fecha]]</f>
        <v>020143901</v>
      </c>
      <c r="H1554" s="72">
        <f>+IFERROR(VLOOKUP($G1554,TDAcumula!$C$2:$E$2027,3,0),0)</f>
        <v>0</v>
      </c>
      <c r="I1554" s="73">
        <f t="shared" si="130"/>
        <v>0</v>
      </c>
      <c r="J1554" s="74">
        <f>+IF(CONSOLIDADO[[#This Row],[Codigo Municipio]]=E1553,CONSOLIDADO[[#This Row],[Fallecidos Diarios]]+J1553,CONSOLIDADO[[#This Row],[Fallecidos Diarios]])</f>
        <v>0</v>
      </c>
      <c r="K1554" s="75">
        <f t="shared" si="131"/>
        <v>0</v>
      </c>
      <c r="L1554" s="76">
        <f>+IF(CONSOLIDADO[[#This Row],[Codigo Municipio]]=E1553,CONSOLIDADO[[#This Row],[Recuperados Diarios]]+L1553,CONSOLIDADO[[#This Row],[Recuperados Diarios]])</f>
        <v>0</v>
      </c>
      <c r="M1554" s="77" cm="1">
        <f t="array" ref="M1554">+IFERROR(IF(CONSOLIDADO[[#This Row],[Día]]&lt;14,0,INDEX(CONSOLIDADO[Casos Diarios],ROW()-14,1)),0)</f>
        <v>0</v>
      </c>
      <c r="N1554" s="72">
        <f>+IF(CONSOLIDADO[[#This Row],[Clave]]="710143893",1,IF(OR(CONSOLIDADO[[#This Row],[Casos Acumulados]]&gt;0,CONSOLIDADO[[#This Row],[Muertes]]&gt;0),N1553+1,I1554))</f>
        <v>0</v>
      </c>
      <c r="O1554" s="69">
        <f>+IFERROR(VLOOKUP($G1554,TDMuertes!$C$2:$E$534,3,0),0)</f>
        <v>0</v>
      </c>
      <c r="P1554" s="94" t="str">
        <f t="shared" ca="1" si="132"/>
        <v>OFF</v>
      </c>
      <c r="Q1554" s="78">
        <f>+IFERROR(VLOOKUP(CONSOLIDADO[[#This Row],[Codigo Municipio]],TDDia!$A$4:$B$394,2,0),0)</f>
        <v>0</v>
      </c>
    </row>
    <row r="1555" spans="2:17" ht="14.45">
      <c r="B1555">
        <f t="shared" si="134"/>
        <v>9</v>
      </c>
      <c r="C1555" s="69" t="str" cm="1">
        <f t="array" ref="C1555">+INDEX(Table_4[[Departamento]:[Municipio]],FINAL!$B1555,1)</f>
        <v>Colón</v>
      </c>
      <c r="D1555" s="69" t="str" cm="1">
        <f t="array" ref="D1555">+INDEX(Table_4[[Departamento]:[Municipio]],FINAL!$B1555,4)</f>
        <v>Trujillo</v>
      </c>
      <c r="E1555" s="69" t="str" cm="1">
        <f t="array" ref="E1555">+INDEX(Table_4[[Departamento]:[Municipio]],FINAL!$B1555,3)</f>
        <v>0201</v>
      </c>
      <c r="F1555" s="96">
        <f t="shared" si="133"/>
        <v>43902</v>
      </c>
      <c r="G1555" s="71" t="str">
        <f>+CONSOLIDADO[[#This Row],[Codigo Municipio]]&amp;CONSOLIDADO[[#This Row],[Fecha]]</f>
        <v>020143902</v>
      </c>
      <c r="H1555" s="72">
        <f>+IFERROR(VLOOKUP($G1555,TDAcumula!$C$2:$E$2027,3,0),0)</f>
        <v>0</v>
      </c>
      <c r="I1555" s="73">
        <f t="shared" si="130"/>
        <v>0</v>
      </c>
      <c r="J1555" s="74">
        <f>+IF(CONSOLIDADO[[#This Row],[Codigo Municipio]]=E1554,CONSOLIDADO[[#This Row],[Fallecidos Diarios]]+J1554,CONSOLIDADO[[#This Row],[Fallecidos Diarios]])</f>
        <v>0</v>
      </c>
      <c r="K1555" s="75">
        <f t="shared" si="131"/>
        <v>0</v>
      </c>
      <c r="L1555" s="76">
        <f>+IF(CONSOLIDADO[[#This Row],[Codigo Municipio]]=E1554,CONSOLIDADO[[#This Row],[Recuperados Diarios]]+L1554,CONSOLIDADO[[#This Row],[Recuperados Diarios]])</f>
        <v>0</v>
      </c>
      <c r="M1555" s="77" cm="1">
        <f t="array" ref="M1555">+IFERROR(IF(CONSOLIDADO[[#This Row],[Día]]&lt;14,0,INDEX(CONSOLIDADO[Casos Diarios],ROW()-14,1)),0)</f>
        <v>0</v>
      </c>
      <c r="N1555" s="72">
        <f>+IF(CONSOLIDADO[[#This Row],[Clave]]="710143893",1,IF(OR(CONSOLIDADO[[#This Row],[Casos Acumulados]]&gt;0,CONSOLIDADO[[#This Row],[Muertes]]&gt;0),N1554+1,I1555))</f>
        <v>0</v>
      </c>
      <c r="O1555" s="69">
        <f>+IFERROR(VLOOKUP($G1555,TDMuertes!$C$2:$E$534,3,0),0)</f>
        <v>0</v>
      </c>
      <c r="P1555" s="94" t="str">
        <f t="shared" ca="1" si="132"/>
        <v>OFF</v>
      </c>
      <c r="Q1555" s="78">
        <f>+IFERROR(VLOOKUP(CONSOLIDADO[[#This Row],[Codigo Municipio]],TDDia!$A$4:$B$394,2,0),0)</f>
        <v>0</v>
      </c>
    </row>
    <row r="1556" spans="2:17" ht="14.45">
      <c r="B1556">
        <f t="shared" si="134"/>
        <v>9</v>
      </c>
      <c r="C1556" s="69" t="str" cm="1">
        <f t="array" ref="C1556">+INDEX(Table_4[[Departamento]:[Municipio]],FINAL!$B1556,1)</f>
        <v>Colón</v>
      </c>
      <c r="D1556" s="69" t="str" cm="1">
        <f t="array" ref="D1556">+INDEX(Table_4[[Departamento]:[Municipio]],FINAL!$B1556,4)</f>
        <v>Trujillo</v>
      </c>
      <c r="E1556" s="69" t="str" cm="1">
        <f t="array" ref="E1556">+INDEX(Table_4[[Departamento]:[Municipio]],FINAL!$B1556,3)</f>
        <v>0201</v>
      </c>
      <c r="F1556" s="96">
        <f t="shared" si="133"/>
        <v>43903</v>
      </c>
      <c r="G1556" s="71" t="str">
        <f>+CONSOLIDADO[[#This Row],[Codigo Municipio]]&amp;CONSOLIDADO[[#This Row],[Fecha]]</f>
        <v>020143903</v>
      </c>
      <c r="H1556" s="72">
        <f>+IFERROR(VLOOKUP($G1556,TDAcumula!$C$2:$E$2027,3,0),0)</f>
        <v>0</v>
      </c>
      <c r="I1556" s="73">
        <f t="shared" si="130"/>
        <v>0</v>
      </c>
      <c r="J1556" s="74">
        <f>+IF(CONSOLIDADO[[#This Row],[Codigo Municipio]]=E1555,CONSOLIDADO[[#This Row],[Fallecidos Diarios]]+J1555,CONSOLIDADO[[#This Row],[Fallecidos Diarios]])</f>
        <v>0</v>
      </c>
      <c r="K1556" s="75">
        <f t="shared" si="131"/>
        <v>0</v>
      </c>
      <c r="L1556" s="76">
        <f>+IF(CONSOLIDADO[[#This Row],[Codigo Municipio]]=E1555,CONSOLIDADO[[#This Row],[Recuperados Diarios]]+L1555,CONSOLIDADO[[#This Row],[Recuperados Diarios]])</f>
        <v>0</v>
      </c>
      <c r="M1556" s="77" cm="1">
        <f t="array" ref="M1556">+IFERROR(IF(CONSOLIDADO[[#This Row],[Día]]&lt;14,0,INDEX(CONSOLIDADO[Casos Diarios],ROW()-14,1)),0)</f>
        <v>0</v>
      </c>
      <c r="N1556" s="72">
        <f>+IF(CONSOLIDADO[[#This Row],[Clave]]="710143893",1,IF(OR(CONSOLIDADO[[#This Row],[Casos Acumulados]]&gt;0,CONSOLIDADO[[#This Row],[Muertes]]&gt;0),N1555+1,I1556))</f>
        <v>0</v>
      </c>
      <c r="O1556" s="69">
        <f>+IFERROR(VLOOKUP($G1556,TDMuertes!$C$2:$E$534,3,0),0)</f>
        <v>0</v>
      </c>
      <c r="P1556" s="94" t="str">
        <f t="shared" ca="1" si="132"/>
        <v>OFF</v>
      </c>
      <c r="Q1556" s="78">
        <f>+IFERROR(VLOOKUP(CONSOLIDADO[[#This Row],[Codigo Municipio]],TDDia!$A$4:$B$394,2,0),0)</f>
        <v>0</v>
      </c>
    </row>
    <row r="1557" spans="2:17" ht="14.45">
      <c r="B1557">
        <f t="shared" si="134"/>
        <v>9</v>
      </c>
      <c r="C1557" s="69" t="str" cm="1">
        <f t="array" ref="C1557">+INDEX(Table_4[[Departamento]:[Municipio]],FINAL!$B1557,1)</f>
        <v>Colón</v>
      </c>
      <c r="D1557" s="69" t="str" cm="1">
        <f t="array" ref="D1557">+INDEX(Table_4[[Departamento]:[Municipio]],FINAL!$B1557,4)</f>
        <v>Trujillo</v>
      </c>
      <c r="E1557" s="69" t="str" cm="1">
        <f t="array" ref="E1557">+INDEX(Table_4[[Departamento]:[Municipio]],FINAL!$B1557,3)</f>
        <v>0201</v>
      </c>
      <c r="F1557" s="96">
        <f t="shared" si="133"/>
        <v>43904</v>
      </c>
      <c r="G1557" s="71" t="str">
        <f>+CONSOLIDADO[[#This Row],[Codigo Municipio]]&amp;CONSOLIDADO[[#This Row],[Fecha]]</f>
        <v>020143904</v>
      </c>
      <c r="H1557" s="72">
        <f>+IFERROR(VLOOKUP($G1557,TDAcumula!$C$2:$E$2027,3,0),0)</f>
        <v>0</v>
      </c>
      <c r="I1557" s="73">
        <f t="shared" si="130"/>
        <v>0</v>
      </c>
      <c r="J1557" s="74">
        <f>+IF(CONSOLIDADO[[#This Row],[Codigo Municipio]]=E1556,CONSOLIDADO[[#This Row],[Fallecidos Diarios]]+J1556,CONSOLIDADO[[#This Row],[Fallecidos Diarios]])</f>
        <v>0</v>
      </c>
      <c r="K1557" s="75">
        <f t="shared" si="131"/>
        <v>0</v>
      </c>
      <c r="L1557" s="76">
        <f>+IF(CONSOLIDADO[[#This Row],[Codigo Municipio]]=E1556,CONSOLIDADO[[#This Row],[Recuperados Diarios]]+L1556,CONSOLIDADO[[#This Row],[Recuperados Diarios]])</f>
        <v>0</v>
      </c>
      <c r="M1557" s="77" cm="1">
        <f t="array" ref="M1557">+IFERROR(IF(CONSOLIDADO[[#This Row],[Día]]&lt;14,0,INDEX(CONSOLIDADO[Casos Diarios],ROW()-14,1)),0)</f>
        <v>0</v>
      </c>
      <c r="N1557" s="72">
        <f>+IF(CONSOLIDADO[[#This Row],[Clave]]="710143893",1,IF(OR(CONSOLIDADO[[#This Row],[Casos Acumulados]]&gt;0,CONSOLIDADO[[#This Row],[Muertes]]&gt;0),N1556+1,I1557))</f>
        <v>0</v>
      </c>
      <c r="O1557" s="69">
        <f>+IFERROR(VLOOKUP($G1557,TDMuertes!$C$2:$E$534,3,0),0)</f>
        <v>0</v>
      </c>
      <c r="P1557" s="94" t="str">
        <f t="shared" ca="1" si="132"/>
        <v>OFF</v>
      </c>
      <c r="Q1557" s="78">
        <f>+IFERROR(VLOOKUP(CONSOLIDADO[[#This Row],[Codigo Municipio]],TDDia!$A$4:$B$394,2,0),0)</f>
        <v>0</v>
      </c>
    </row>
    <row r="1558" spans="2:17" ht="14.45">
      <c r="B1558">
        <f t="shared" si="134"/>
        <v>9</v>
      </c>
      <c r="C1558" s="69" t="str" cm="1">
        <f t="array" ref="C1558">+INDEX(Table_4[[Departamento]:[Municipio]],FINAL!$B1558,1)</f>
        <v>Colón</v>
      </c>
      <c r="D1558" s="69" t="str" cm="1">
        <f t="array" ref="D1558">+INDEX(Table_4[[Departamento]:[Municipio]],FINAL!$B1558,4)</f>
        <v>Trujillo</v>
      </c>
      <c r="E1558" s="69" t="str" cm="1">
        <f t="array" ref="E1558">+INDEX(Table_4[[Departamento]:[Municipio]],FINAL!$B1558,3)</f>
        <v>0201</v>
      </c>
      <c r="F1558" s="96">
        <f t="shared" si="133"/>
        <v>43905</v>
      </c>
      <c r="G1558" s="71" t="str">
        <f>+CONSOLIDADO[[#This Row],[Codigo Municipio]]&amp;CONSOLIDADO[[#This Row],[Fecha]]</f>
        <v>020143905</v>
      </c>
      <c r="H1558" s="72">
        <f>+IFERROR(VLOOKUP($G1558,TDAcumula!$C$2:$E$2027,3,0),0)</f>
        <v>0</v>
      </c>
      <c r="I1558" s="73">
        <f t="shared" si="130"/>
        <v>0</v>
      </c>
      <c r="J1558" s="74">
        <f>+IF(CONSOLIDADO[[#This Row],[Codigo Municipio]]=E1557,CONSOLIDADO[[#This Row],[Fallecidos Diarios]]+J1557,CONSOLIDADO[[#This Row],[Fallecidos Diarios]])</f>
        <v>0</v>
      </c>
      <c r="K1558" s="75">
        <f t="shared" si="131"/>
        <v>0</v>
      </c>
      <c r="L1558" s="76">
        <f>+IF(CONSOLIDADO[[#This Row],[Codigo Municipio]]=E1557,CONSOLIDADO[[#This Row],[Recuperados Diarios]]+L1557,CONSOLIDADO[[#This Row],[Recuperados Diarios]])</f>
        <v>0</v>
      </c>
      <c r="M1558" s="77" cm="1">
        <f t="array" ref="M1558">+IFERROR(IF(CONSOLIDADO[[#This Row],[Día]]&lt;14,0,INDEX(CONSOLIDADO[Casos Diarios],ROW()-14,1)),0)</f>
        <v>0</v>
      </c>
      <c r="N1558" s="72">
        <f>+IF(CONSOLIDADO[[#This Row],[Clave]]="710143893",1,IF(OR(CONSOLIDADO[[#This Row],[Casos Acumulados]]&gt;0,CONSOLIDADO[[#This Row],[Muertes]]&gt;0),N1557+1,I1558))</f>
        <v>0</v>
      </c>
      <c r="O1558" s="69">
        <f>+IFERROR(VLOOKUP($G1558,TDMuertes!$C$2:$E$534,3,0),0)</f>
        <v>0</v>
      </c>
      <c r="P1558" s="94" t="str">
        <f t="shared" ca="1" si="132"/>
        <v>OFF</v>
      </c>
      <c r="Q1558" s="78">
        <f>+IFERROR(VLOOKUP(CONSOLIDADO[[#This Row],[Codigo Municipio]],TDDia!$A$4:$B$394,2,0),0)</f>
        <v>0</v>
      </c>
    </row>
    <row r="1559" spans="2:17" ht="14.45">
      <c r="B1559">
        <f t="shared" si="134"/>
        <v>9</v>
      </c>
      <c r="C1559" s="69" t="str" cm="1">
        <f t="array" ref="C1559">+INDEX(Table_4[[Departamento]:[Municipio]],FINAL!$B1559,1)</f>
        <v>Colón</v>
      </c>
      <c r="D1559" s="69" t="str" cm="1">
        <f t="array" ref="D1559">+INDEX(Table_4[[Departamento]:[Municipio]],FINAL!$B1559,4)</f>
        <v>Trujillo</v>
      </c>
      <c r="E1559" s="69" t="str" cm="1">
        <f t="array" ref="E1559">+INDEX(Table_4[[Departamento]:[Municipio]],FINAL!$B1559,3)</f>
        <v>0201</v>
      </c>
      <c r="F1559" s="96">
        <f t="shared" si="133"/>
        <v>43906</v>
      </c>
      <c r="G1559" s="71" t="str">
        <f>+CONSOLIDADO[[#This Row],[Codigo Municipio]]&amp;CONSOLIDADO[[#This Row],[Fecha]]</f>
        <v>020143906</v>
      </c>
      <c r="H1559" s="72">
        <f>+IFERROR(VLOOKUP($G1559,TDAcumula!$C$2:$E$2027,3,0),0)</f>
        <v>0</v>
      </c>
      <c r="I1559" s="73">
        <f t="shared" si="130"/>
        <v>0</v>
      </c>
      <c r="J1559" s="74">
        <f>+IF(CONSOLIDADO[[#This Row],[Codigo Municipio]]=E1558,CONSOLIDADO[[#This Row],[Fallecidos Diarios]]+J1558,CONSOLIDADO[[#This Row],[Fallecidos Diarios]])</f>
        <v>0</v>
      </c>
      <c r="K1559" s="75">
        <f t="shared" si="131"/>
        <v>0</v>
      </c>
      <c r="L1559" s="76">
        <f>+IF(CONSOLIDADO[[#This Row],[Codigo Municipio]]=E1558,CONSOLIDADO[[#This Row],[Recuperados Diarios]]+L1558,CONSOLIDADO[[#This Row],[Recuperados Diarios]])</f>
        <v>0</v>
      </c>
      <c r="M1559" s="77" cm="1">
        <f t="array" ref="M1559">+IFERROR(IF(CONSOLIDADO[[#This Row],[Día]]&lt;14,0,INDEX(CONSOLIDADO[Casos Diarios],ROW()-14,1)),0)</f>
        <v>0</v>
      </c>
      <c r="N1559" s="72">
        <f>+IF(CONSOLIDADO[[#This Row],[Clave]]="710143893",1,IF(OR(CONSOLIDADO[[#This Row],[Casos Acumulados]]&gt;0,CONSOLIDADO[[#This Row],[Muertes]]&gt;0),N1558+1,I1559))</f>
        <v>0</v>
      </c>
      <c r="O1559" s="69">
        <f>+IFERROR(VLOOKUP($G1559,TDMuertes!$C$2:$E$534,3,0),0)</f>
        <v>0</v>
      </c>
      <c r="P1559" s="94" t="str">
        <f t="shared" ca="1" si="132"/>
        <v>OFF</v>
      </c>
      <c r="Q1559" s="78">
        <f>+IFERROR(VLOOKUP(CONSOLIDADO[[#This Row],[Codigo Municipio]],TDDia!$A$4:$B$394,2,0),0)</f>
        <v>0</v>
      </c>
    </row>
    <row r="1560" spans="2:17" ht="14.45">
      <c r="B1560">
        <f t="shared" si="134"/>
        <v>9</v>
      </c>
      <c r="C1560" s="69" t="str" cm="1">
        <f t="array" ref="C1560">+INDEX(Table_4[[Departamento]:[Municipio]],FINAL!$B1560,1)</f>
        <v>Colón</v>
      </c>
      <c r="D1560" s="69" t="str" cm="1">
        <f t="array" ref="D1560">+INDEX(Table_4[[Departamento]:[Municipio]],FINAL!$B1560,4)</f>
        <v>Trujillo</v>
      </c>
      <c r="E1560" s="69" t="str" cm="1">
        <f t="array" ref="E1560">+INDEX(Table_4[[Departamento]:[Municipio]],FINAL!$B1560,3)</f>
        <v>0201</v>
      </c>
      <c r="F1560" s="96">
        <f t="shared" si="133"/>
        <v>43907</v>
      </c>
      <c r="G1560" s="71" t="str">
        <f>+CONSOLIDADO[[#This Row],[Codigo Municipio]]&amp;CONSOLIDADO[[#This Row],[Fecha]]</f>
        <v>020143907</v>
      </c>
      <c r="H1560" s="72">
        <f>+IFERROR(VLOOKUP($G1560,TDAcumula!$C$2:$E$2027,3,0),0)</f>
        <v>0</v>
      </c>
      <c r="I1560" s="73">
        <f t="shared" si="130"/>
        <v>0</v>
      </c>
      <c r="J1560" s="74">
        <f>+IF(CONSOLIDADO[[#This Row],[Codigo Municipio]]=E1559,CONSOLIDADO[[#This Row],[Fallecidos Diarios]]+J1559,CONSOLIDADO[[#This Row],[Fallecidos Diarios]])</f>
        <v>0</v>
      </c>
      <c r="K1560" s="75">
        <f t="shared" si="131"/>
        <v>0</v>
      </c>
      <c r="L1560" s="76">
        <f>+IF(CONSOLIDADO[[#This Row],[Codigo Municipio]]=E1559,CONSOLIDADO[[#This Row],[Recuperados Diarios]]+L1559,CONSOLIDADO[[#This Row],[Recuperados Diarios]])</f>
        <v>0</v>
      </c>
      <c r="M1560" s="77" cm="1">
        <f t="array" ref="M1560">+IFERROR(IF(CONSOLIDADO[[#This Row],[Día]]&lt;14,0,INDEX(CONSOLIDADO[Casos Diarios],ROW()-14,1)),0)</f>
        <v>0</v>
      </c>
      <c r="N1560" s="72">
        <f>+IF(CONSOLIDADO[[#This Row],[Clave]]="710143893",1,IF(OR(CONSOLIDADO[[#This Row],[Casos Acumulados]]&gt;0,CONSOLIDADO[[#This Row],[Muertes]]&gt;0),N1559+1,I1560))</f>
        <v>0</v>
      </c>
      <c r="O1560" s="69">
        <f>+IFERROR(VLOOKUP($G1560,TDMuertes!$C$2:$E$534,3,0),0)</f>
        <v>0</v>
      </c>
      <c r="P1560" s="94" t="str">
        <f t="shared" ca="1" si="132"/>
        <v>OFF</v>
      </c>
      <c r="Q1560" s="78">
        <f>+IFERROR(VLOOKUP(CONSOLIDADO[[#This Row],[Codigo Municipio]],TDDia!$A$4:$B$394,2,0),0)</f>
        <v>0</v>
      </c>
    </row>
    <row r="1561" spans="2:17" ht="14.45">
      <c r="B1561">
        <f t="shared" si="134"/>
        <v>9</v>
      </c>
      <c r="C1561" s="69" t="str" cm="1">
        <f t="array" ref="C1561">+INDEX(Table_4[[Departamento]:[Municipio]],FINAL!$B1561,1)</f>
        <v>Colón</v>
      </c>
      <c r="D1561" s="69" t="str" cm="1">
        <f t="array" ref="D1561">+INDEX(Table_4[[Departamento]:[Municipio]],FINAL!$B1561,4)</f>
        <v>Trujillo</v>
      </c>
      <c r="E1561" s="69" t="str" cm="1">
        <f t="array" ref="E1561">+INDEX(Table_4[[Departamento]:[Municipio]],FINAL!$B1561,3)</f>
        <v>0201</v>
      </c>
      <c r="F1561" s="96">
        <f t="shared" si="133"/>
        <v>43908</v>
      </c>
      <c r="G1561" s="71" t="str">
        <f>+CONSOLIDADO[[#This Row],[Codigo Municipio]]&amp;CONSOLIDADO[[#This Row],[Fecha]]</f>
        <v>020143908</v>
      </c>
      <c r="H1561" s="72">
        <f>+IFERROR(VLOOKUP($G1561,TDAcumula!$C$2:$E$2027,3,0),0)</f>
        <v>0</v>
      </c>
      <c r="I1561" s="73">
        <f t="shared" si="130"/>
        <v>0</v>
      </c>
      <c r="J1561" s="74">
        <f>+IF(CONSOLIDADO[[#This Row],[Codigo Municipio]]=E1560,CONSOLIDADO[[#This Row],[Fallecidos Diarios]]+J1560,CONSOLIDADO[[#This Row],[Fallecidos Diarios]])</f>
        <v>0</v>
      </c>
      <c r="K1561" s="75">
        <f t="shared" si="131"/>
        <v>0</v>
      </c>
      <c r="L1561" s="76">
        <f>+IF(CONSOLIDADO[[#This Row],[Codigo Municipio]]=E1560,CONSOLIDADO[[#This Row],[Recuperados Diarios]]+L1560,CONSOLIDADO[[#This Row],[Recuperados Diarios]])</f>
        <v>0</v>
      </c>
      <c r="M1561" s="77" cm="1">
        <f t="array" ref="M1561">+IFERROR(IF(CONSOLIDADO[[#This Row],[Día]]&lt;14,0,INDEX(CONSOLIDADO[Casos Diarios],ROW()-14,1)),0)</f>
        <v>0</v>
      </c>
      <c r="N1561" s="72">
        <f>+IF(CONSOLIDADO[[#This Row],[Clave]]="710143893",1,IF(OR(CONSOLIDADO[[#This Row],[Casos Acumulados]]&gt;0,CONSOLIDADO[[#This Row],[Muertes]]&gt;0),N1560+1,I1561))</f>
        <v>0</v>
      </c>
      <c r="O1561" s="69">
        <f>+IFERROR(VLOOKUP($G1561,TDMuertes!$C$2:$E$534,3,0),0)</f>
        <v>0</v>
      </c>
      <c r="P1561" s="94" t="str">
        <f t="shared" ca="1" si="132"/>
        <v>OFF</v>
      </c>
      <c r="Q1561" s="78">
        <f>+IFERROR(VLOOKUP(CONSOLIDADO[[#This Row],[Codigo Municipio]],TDDia!$A$4:$B$394,2,0),0)</f>
        <v>0</v>
      </c>
    </row>
    <row r="1562" spans="2:17" ht="14.45">
      <c r="B1562">
        <f t="shared" si="134"/>
        <v>9</v>
      </c>
      <c r="C1562" s="69" t="str" cm="1">
        <f t="array" ref="C1562">+INDEX(Table_4[[Departamento]:[Municipio]],FINAL!$B1562,1)</f>
        <v>Colón</v>
      </c>
      <c r="D1562" s="69" t="str" cm="1">
        <f t="array" ref="D1562">+INDEX(Table_4[[Departamento]:[Municipio]],FINAL!$B1562,4)</f>
        <v>Trujillo</v>
      </c>
      <c r="E1562" s="69" t="str" cm="1">
        <f t="array" ref="E1562">+INDEX(Table_4[[Departamento]:[Municipio]],FINAL!$B1562,3)</f>
        <v>0201</v>
      </c>
      <c r="F1562" s="96">
        <f t="shared" si="133"/>
        <v>43909</v>
      </c>
      <c r="G1562" s="71" t="str">
        <f>+CONSOLIDADO[[#This Row],[Codigo Municipio]]&amp;CONSOLIDADO[[#This Row],[Fecha]]</f>
        <v>020143909</v>
      </c>
      <c r="H1562" s="72">
        <f>+IFERROR(VLOOKUP($G1562,TDAcumula!$C$2:$E$2027,3,0),0)</f>
        <v>0</v>
      </c>
      <c r="I1562" s="73">
        <f t="shared" si="130"/>
        <v>0</v>
      </c>
      <c r="J1562" s="74">
        <f>+IF(CONSOLIDADO[[#This Row],[Codigo Municipio]]=E1561,CONSOLIDADO[[#This Row],[Fallecidos Diarios]]+J1561,CONSOLIDADO[[#This Row],[Fallecidos Diarios]])</f>
        <v>0</v>
      </c>
      <c r="K1562" s="75">
        <f t="shared" si="131"/>
        <v>0</v>
      </c>
      <c r="L1562" s="76">
        <f>+IF(CONSOLIDADO[[#This Row],[Codigo Municipio]]=E1561,CONSOLIDADO[[#This Row],[Recuperados Diarios]]+L1561,CONSOLIDADO[[#This Row],[Recuperados Diarios]])</f>
        <v>0</v>
      </c>
      <c r="M1562" s="77" cm="1">
        <f t="array" ref="M1562">+IFERROR(IF(CONSOLIDADO[[#This Row],[Día]]&lt;14,0,INDEX(CONSOLIDADO[Casos Diarios],ROW()-14,1)),0)</f>
        <v>0</v>
      </c>
      <c r="N1562" s="72">
        <f>+IF(CONSOLIDADO[[#This Row],[Clave]]="710143893",1,IF(OR(CONSOLIDADO[[#This Row],[Casos Acumulados]]&gt;0,CONSOLIDADO[[#This Row],[Muertes]]&gt;0),N1561+1,I1562))</f>
        <v>0</v>
      </c>
      <c r="O1562" s="69">
        <f>+IFERROR(VLOOKUP($G1562,TDMuertes!$C$2:$E$534,3,0),0)</f>
        <v>0</v>
      </c>
      <c r="P1562" s="94" t="str">
        <f t="shared" ca="1" si="132"/>
        <v>OFF</v>
      </c>
      <c r="Q1562" s="78">
        <f>+IFERROR(VLOOKUP(CONSOLIDADO[[#This Row],[Codigo Municipio]],TDDia!$A$4:$B$394,2,0),0)</f>
        <v>0</v>
      </c>
    </row>
    <row r="1563" spans="2:17" ht="14.45">
      <c r="B1563">
        <f t="shared" si="134"/>
        <v>9</v>
      </c>
      <c r="C1563" s="69" t="str" cm="1">
        <f t="array" ref="C1563">+INDEX(Table_4[[Departamento]:[Municipio]],FINAL!$B1563,1)</f>
        <v>Colón</v>
      </c>
      <c r="D1563" s="69" t="str" cm="1">
        <f t="array" ref="D1563">+INDEX(Table_4[[Departamento]:[Municipio]],FINAL!$B1563,4)</f>
        <v>Trujillo</v>
      </c>
      <c r="E1563" s="69" t="str" cm="1">
        <f t="array" ref="E1563">+INDEX(Table_4[[Departamento]:[Municipio]],FINAL!$B1563,3)</f>
        <v>0201</v>
      </c>
      <c r="F1563" s="96">
        <f t="shared" si="133"/>
        <v>43910</v>
      </c>
      <c r="G1563" s="71" t="str">
        <f>+CONSOLIDADO[[#This Row],[Codigo Municipio]]&amp;CONSOLIDADO[[#This Row],[Fecha]]</f>
        <v>020143910</v>
      </c>
      <c r="H1563" s="72">
        <f>+IFERROR(VLOOKUP($G1563,TDAcumula!$C$2:$E$2027,3,0),0)</f>
        <v>0</v>
      </c>
      <c r="I1563" s="73">
        <f t="shared" si="130"/>
        <v>0</v>
      </c>
      <c r="J1563" s="74">
        <f>+IF(CONSOLIDADO[[#This Row],[Codigo Municipio]]=E1562,CONSOLIDADO[[#This Row],[Fallecidos Diarios]]+J1562,CONSOLIDADO[[#This Row],[Fallecidos Diarios]])</f>
        <v>0</v>
      </c>
      <c r="K1563" s="75">
        <f t="shared" si="131"/>
        <v>0</v>
      </c>
      <c r="L1563" s="76">
        <f>+IF(CONSOLIDADO[[#This Row],[Codigo Municipio]]=E1562,CONSOLIDADO[[#This Row],[Recuperados Diarios]]+L1562,CONSOLIDADO[[#This Row],[Recuperados Diarios]])</f>
        <v>0</v>
      </c>
      <c r="M1563" s="77" cm="1">
        <f t="array" ref="M1563">+IFERROR(IF(CONSOLIDADO[[#This Row],[Día]]&lt;14,0,INDEX(CONSOLIDADO[Casos Diarios],ROW()-14,1)),0)</f>
        <v>0</v>
      </c>
      <c r="N1563" s="72">
        <f>+IF(CONSOLIDADO[[#This Row],[Clave]]="710143893",1,IF(OR(CONSOLIDADO[[#This Row],[Casos Acumulados]]&gt;0,CONSOLIDADO[[#This Row],[Muertes]]&gt;0),N1562+1,I1563))</f>
        <v>0</v>
      </c>
      <c r="O1563" s="69">
        <f>+IFERROR(VLOOKUP($G1563,TDMuertes!$C$2:$E$534,3,0),0)</f>
        <v>0</v>
      </c>
      <c r="P1563" s="94" t="str">
        <f t="shared" ca="1" si="132"/>
        <v>OFF</v>
      </c>
      <c r="Q1563" s="78">
        <f>+IFERROR(VLOOKUP(CONSOLIDADO[[#This Row],[Codigo Municipio]],TDDia!$A$4:$B$394,2,0),0)</f>
        <v>0</v>
      </c>
    </row>
    <row r="1564" spans="2:17" ht="14.45">
      <c r="B1564">
        <f t="shared" si="134"/>
        <v>9</v>
      </c>
      <c r="C1564" s="69" t="str" cm="1">
        <f t="array" ref="C1564">+INDEX(Table_4[[Departamento]:[Municipio]],FINAL!$B1564,1)</f>
        <v>Colón</v>
      </c>
      <c r="D1564" s="69" t="str" cm="1">
        <f t="array" ref="D1564">+INDEX(Table_4[[Departamento]:[Municipio]],FINAL!$B1564,4)</f>
        <v>Trujillo</v>
      </c>
      <c r="E1564" s="69" t="str" cm="1">
        <f t="array" ref="E1564">+INDEX(Table_4[[Departamento]:[Municipio]],FINAL!$B1564,3)</f>
        <v>0201</v>
      </c>
      <c r="F1564" s="96">
        <f t="shared" si="133"/>
        <v>43911</v>
      </c>
      <c r="G1564" s="71" t="str">
        <f>+CONSOLIDADO[[#This Row],[Codigo Municipio]]&amp;CONSOLIDADO[[#This Row],[Fecha]]</f>
        <v>020143911</v>
      </c>
      <c r="H1564" s="72">
        <f>+IFERROR(VLOOKUP($G1564,TDAcumula!$C$2:$E$2027,3,0),0)</f>
        <v>0</v>
      </c>
      <c r="I1564" s="73">
        <f t="shared" si="130"/>
        <v>0</v>
      </c>
      <c r="J1564" s="74">
        <f>+IF(CONSOLIDADO[[#This Row],[Codigo Municipio]]=E1563,CONSOLIDADO[[#This Row],[Fallecidos Diarios]]+J1563,CONSOLIDADO[[#This Row],[Fallecidos Diarios]])</f>
        <v>0</v>
      </c>
      <c r="K1564" s="75">
        <f t="shared" si="131"/>
        <v>0</v>
      </c>
      <c r="L1564" s="76">
        <f>+IF(CONSOLIDADO[[#This Row],[Codigo Municipio]]=E1563,CONSOLIDADO[[#This Row],[Recuperados Diarios]]+L1563,CONSOLIDADO[[#This Row],[Recuperados Diarios]])</f>
        <v>0</v>
      </c>
      <c r="M1564" s="77" cm="1">
        <f t="array" ref="M1564">+IFERROR(IF(CONSOLIDADO[[#This Row],[Día]]&lt;14,0,INDEX(CONSOLIDADO[Casos Diarios],ROW()-14,1)),0)</f>
        <v>0</v>
      </c>
      <c r="N1564" s="72">
        <f>+IF(CONSOLIDADO[[#This Row],[Clave]]="710143893",1,IF(OR(CONSOLIDADO[[#This Row],[Casos Acumulados]]&gt;0,CONSOLIDADO[[#This Row],[Muertes]]&gt;0),N1563+1,I1564))</f>
        <v>0</v>
      </c>
      <c r="O1564" s="69">
        <f>+IFERROR(VLOOKUP($G1564,TDMuertes!$C$2:$E$534,3,0),0)</f>
        <v>0</v>
      </c>
      <c r="P1564" s="94" t="str">
        <f t="shared" ca="1" si="132"/>
        <v>OFF</v>
      </c>
      <c r="Q1564" s="78">
        <f>+IFERROR(VLOOKUP(CONSOLIDADO[[#This Row],[Codigo Municipio]],TDDia!$A$4:$B$394,2,0),0)</f>
        <v>0</v>
      </c>
    </row>
    <row r="1565" spans="2:17" ht="14.45">
      <c r="B1565">
        <f t="shared" si="134"/>
        <v>9</v>
      </c>
      <c r="C1565" s="69" t="str" cm="1">
        <f t="array" ref="C1565">+INDEX(Table_4[[Departamento]:[Municipio]],FINAL!$B1565,1)</f>
        <v>Colón</v>
      </c>
      <c r="D1565" s="69" t="str" cm="1">
        <f t="array" ref="D1565">+INDEX(Table_4[[Departamento]:[Municipio]],FINAL!$B1565,4)</f>
        <v>Trujillo</v>
      </c>
      <c r="E1565" s="69" t="str" cm="1">
        <f t="array" ref="E1565">+INDEX(Table_4[[Departamento]:[Municipio]],FINAL!$B1565,3)</f>
        <v>0201</v>
      </c>
      <c r="F1565" s="96">
        <f t="shared" si="133"/>
        <v>43912</v>
      </c>
      <c r="G1565" s="71" t="str">
        <f>+CONSOLIDADO[[#This Row],[Codigo Municipio]]&amp;CONSOLIDADO[[#This Row],[Fecha]]</f>
        <v>020143912</v>
      </c>
      <c r="H1565" s="72">
        <f>+IFERROR(VLOOKUP($G1565,TDAcumula!$C$2:$E$2027,3,0),0)</f>
        <v>0</v>
      </c>
      <c r="I1565" s="73">
        <f t="shared" si="130"/>
        <v>0</v>
      </c>
      <c r="J1565" s="74">
        <f>+IF(CONSOLIDADO[[#This Row],[Codigo Municipio]]=E1564,CONSOLIDADO[[#This Row],[Fallecidos Diarios]]+J1564,CONSOLIDADO[[#This Row],[Fallecidos Diarios]])</f>
        <v>0</v>
      </c>
      <c r="K1565" s="75">
        <f t="shared" si="131"/>
        <v>0</v>
      </c>
      <c r="L1565" s="76">
        <f>+IF(CONSOLIDADO[[#This Row],[Codigo Municipio]]=E1564,CONSOLIDADO[[#This Row],[Recuperados Diarios]]+L1564,CONSOLIDADO[[#This Row],[Recuperados Diarios]])</f>
        <v>0</v>
      </c>
      <c r="M1565" s="77" cm="1">
        <f t="array" ref="M1565">+IFERROR(IF(CONSOLIDADO[[#This Row],[Día]]&lt;14,0,INDEX(CONSOLIDADO[Casos Diarios],ROW()-14,1)),0)</f>
        <v>0</v>
      </c>
      <c r="N1565" s="72">
        <f>+IF(CONSOLIDADO[[#This Row],[Clave]]="710143893",1,IF(OR(CONSOLIDADO[[#This Row],[Casos Acumulados]]&gt;0,CONSOLIDADO[[#This Row],[Muertes]]&gt;0),N1564+1,I1565))</f>
        <v>0</v>
      </c>
      <c r="O1565" s="69">
        <f>+IFERROR(VLOOKUP($G1565,TDMuertes!$C$2:$E$534,3,0),0)</f>
        <v>0</v>
      </c>
      <c r="P1565" s="94" t="str">
        <f t="shared" ca="1" si="132"/>
        <v>OFF</v>
      </c>
      <c r="Q1565" s="78">
        <f>+IFERROR(VLOOKUP(CONSOLIDADO[[#This Row],[Codigo Municipio]],TDDia!$A$4:$B$394,2,0),0)</f>
        <v>0</v>
      </c>
    </row>
    <row r="1566" spans="2:17" ht="14.45">
      <c r="B1566">
        <f t="shared" si="134"/>
        <v>9</v>
      </c>
      <c r="C1566" s="69" t="str" cm="1">
        <f t="array" ref="C1566">+INDEX(Table_4[[Departamento]:[Municipio]],FINAL!$B1566,1)</f>
        <v>Colón</v>
      </c>
      <c r="D1566" s="69" t="str" cm="1">
        <f t="array" ref="D1566">+INDEX(Table_4[[Departamento]:[Municipio]],FINAL!$B1566,4)</f>
        <v>Trujillo</v>
      </c>
      <c r="E1566" s="69" t="str" cm="1">
        <f t="array" ref="E1566">+INDEX(Table_4[[Departamento]:[Municipio]],FINAL!$B1566,3)</f>
        <v>0201</v>
      </c>
      <c r="F1566" s="96">
        <f t="shared" si="133"/>
        <v>43913</v>
      </c>
      <c r="G1566" s="71" t="str">
        <f>+CONSOLIDADO[[#This Row],[Codigo Municipio]]&amp;CONSOLIDADO[[#This Row],[Fecha]]</f>
        <v>020143913</v>
      </c>
      <c r="H1566" s="72">
        <f>+IFERROR(VLOOKUP($G1566,TDAcumula!$C$2:$E$2027,3,0),0)</f>
        <v>0</v>
      </c>
      <c r="I1566" s="73">
        <f t="shared" si="130"/>
        <v>0</v>
      </c>
      <c r="J1566" s="74">
        <f>+IF(CONSOLIDADO[[#This Row],[Codigo Municipio]]=E1565,CONSOLIDADO[[#This Row],[Fallecidos Diarios]]+J1565,CONSOLIDADO[[#This Row],[Fallecidos Diarios]])</f>
        <v>0</v>
      </c>
      <c r="K1566" s="75">
        <f t="shared" si="131"/>
        <v>0</v>
      </c>
      <c r="L1566" s="76">
        <f>+IF(CONSOLIDADO[[#This Row],[Codigo Municipio]]=E1565,CONSOLIDADO[[#This Row],[Recuperados Diarios]]+L1565,CONSOLIDADO[[#This Row],[Recuperados Diarios]])</f>
        <v>0</v>
      </c>
      <c r="M1566" s="77" cm="1">
        <f t="array" ref="M1566">+IFERROR(IF(CONSOLIDADO[[#This Row],[Día]]&lt;14,0,INDEX(CONSOLIDADO[Casos Diarios],ROW()-14,1)),0)</f>
        <v>0</v>
      </c>
      <c r="N1566" s="72">
        <f>+IF(CONSOLIDADO[[#This Row],[Clave]]="710143893",1,IF(OR(CONSOLIDADO[[#This Row],[Casos Acumulados]]&gt;0,CONSOLIDADO[[#This Row],[Muertes]]&gt;0),N1565+1,I1566))</f>
        <v>0</v>
      </c>
      <c r="O1566" s="69">
        <f>+IFERROR(VLOOKUP($G1566,TDMuertes!$C$2:$E$534,3,0),0)</f>
        <v>0</v>
      </c>
      <c r="P1566" s="94" t="str">
        <f t="shared" ca="1" si="132"/>
        <v>OFF</v>
      </c>
      <c r="Q1566" s="78">
        <f>+IFERROR(VLOOKUP(CONSOLIDADO[[#This Row],[Codigo Municipio]],TDDia!$A$4:$B$394,2,0),0)</f>
        <v>0</v>
      </c>
    </row>
    <row r="1567" spans="2:17" ht="14.45">
      <c r="B1567">
        <f t="shared" si="134"/>
        <v>9</v>
      </c>
      <c r="C1567" s="69" t="str" cm="1">
        <f t="array" ref="C1567">+INDEX(Table_4[[Departamento]:[Municipio]],FINAL!$B1567,1)</f>
        <v>Colón</v>
      </c>
      <c r="D1567" s="69" t="str" cm="1">
        <f t="array" ref="D1567">+INDEX(Table_4[[Departamento]:[Municipio]],FINAL!$B1567,4)</f>
        <v>Trujillo</v>
      </c>
      <c r="E1567" s="69" t="str" cm="1">
        <f t="array" ref="E1567">+INDEX(Table_4[[Departamento]:[Municipio]],FINAL!$B1567,3)</f>
        <v>0201</v>
      </c>
      <c r="F1567" s="96">
        <f t="shared" si="133"/>
        <v>43914</v>
      </c>
      <c r="G1567" s="71" t="str">
        <f>+CONSOLIDADO[[#This Row],[Codigo Municipio]]&amp;CONSOLIDADO[[#This Row],[Fecha]]</f>
        <v>020143914</v>
      </c>
      <c r="H1567" s="72">
        <f>+IFERROR(VLOOKUP($G1567,TDAcumula!$C$2:$E$2027,3,0),0)</f>
        <v>0</v>
      </c>
      <c r="I1567" s="73">
        <f t="shared" si="130"/>
        <v>0</v>
      </c>
      <c r="J1567" s="74">
        <f>+IF(CONSOLIDADO[[#This Row],[Codigo Municipio]]=E1566,CONSOLIDADO[[#This Row],[Fallecidos Diarios]]+J1566,CONSOLIDADO[[#This Row],[Fallecidos Diarios]])</f>
        <v>0</v>
      </c>
      <c r="K1567" s="75">
        <f t="shared" si="131"/>
        <v>0</v>
      </c>
      <c r="L1567" s="76">
        <f>+IF(CONSOLIDADO[[#This Row],[Codigo Municipio]]=E1566,CONSOLIDADO[[#This Row],[Recuperados Diarios]]+L1566,CONSOLIDADO[[#This Row],[Recuperados Diarios]])</f>
        <v>0</v>
      </c>
      <c r="M1567" s="77" cm="1">
        <f t="array" ref="M1567">+IFERROR(IF(CONSOLIDADO[[#This Row],[Día]]&lt;14,0,INDEX(CONSOLIDADO[Casos Diarios],ROW()-14,1)),0)</f>
        <v>0</v>
      </c>
      <c r="N1567" s="72">
        <f>+IF(CONSOLIDADO[[#This Row],[Clave]]="710143893",1,IF(OR(CONSOLIDADO[[#This Row],[Casos Acumulados]]&gt;0,CONSOLIDADO[[#This Row],[Muertes]]&gt;0),N1566+1,I1567))</f>
        <v>0</v>
      </c>
      <c r="O1567" s="69">
        <f>+IFERROR(VLOOKUP($G1567,TDMuertes!$C$2:$E$534,3,0),0)</f>
        <v>0</v>
      </c>
      <c r="P1567" s="94" t="str">
        <f t="shared" ca="1" si="132"/>
        <v>OFF</v>
      </c>
      <c r="Q1567" s="78">
        <f>+IFERROR(VLOOKUP(CONSOLIDADO[[#This Row],[Codigo Municipio]],TDDia!$A$4:$B$394,2,0),0)</f>
        <v>0</v>
      </c>
    </row>
    <row r="1568" spans="2:17" ht="14.45">
      <c r="B1568">
        <f t="shared" si="134"/>
        <v>9</v>
      </c>
      <c r="C1568" s="69" t="str" cm="1">
        <f t="array" ref="C1568">+INDEX(Table_4[[Departamento]:[Municipio]],FINAL!$B1568,1)</f>
        <v>Colón</v>
      </c>
      <c r="D1568" s="69" t="str" cm="1">
        <f t="array" ref="D1568">+INDEX(Table_4[[Departamento]:[Municipio]],FINAL!$B1568,4)</f>
        <v>Trujillo</v>
      </c>
      <c r="E1568" s="69" t="str" cm="1">
        <f t="array" ref="E1568">+INDEX(Table_4[[Departamento]:[Municipio]],FINAL!$B1568,3)</f>
        <v>0201</v>
      </c>
      <c r="F1568" s="96">
        <f t="shared" si="133"/>
        <v>43915</v>
      </c>
      <c r="G1568" s="71" t="str">
        <f>+CONSOLIDADO[[#This Row],[Codigo Municipio]]&amp;CONSOLIDADO[[#This Row],[Fecha]]</f>
        <v>020143915</v>
      </c>
      <c r="H1568" s="72">
        <f>+IFERROR(VLOOKUP($G1568,TDAcumula!$C$2:$E$2027,3,0),0)</f>
        <v>0</v>
      </c>
      <c r="I1568" s="73">
        <f t="shared" si="130"/>
        <v>0</v>
      </c>
      <c r="J1568" s="74">
        <f>+IF(CONSOLIDADO[[#This Row],[Codigo Municipio]]=E1567,CONSOLIDADO[[#This Row],[Fallecidos Diarios]]+J1567,CONSOLIDADO[[#This Row],[Fallecidos Diarios]])</f>
        <v>0</v>
      </c>
      <c r="K1568" s="75">
        <f t="shared" si="131"/>
        <v>0</v>
      </c>
      <c r="L1568" s="76">
        <f>+IF(CONSOLIDADO[[#This Row],[Codigo Municipio]]=E1567,CONSOLIDADO[[#This Row],[Recuperados Diarios]]+L1567,CONSOLIDADO[[#This Row],[Recuperados Diarios]])</f>
        <v>0</v>
      </c>
      <c r="M1568" s="77" cm="1">
        <f t="array" ref="M1568">+IFERROR(IF(CONSOLIDADO[[#This Row],[Día]]&lt;14,0,INDEX(CONSOLIDADO[Casos Diarios],ROW()-14,1)),0)</f>
        <v>0</v>
      </c>
      <c r="N1568" s="72">
        <f>+IF(CONSOLIDADO[[#This Row],[Clave]]="710143893",1,IF(OR(CONSOLIDADO[[#This Row],[Casos Acumulados]]&gt;0,CONSOLIDADO[[#This Row],[Muertes]]&gt;0),N1567+1,I1568))</f>
        <v>0</v>
      </c>
      <c r="O1568" s="69">
        <f>+IFERROR(VLOOKUP($G1568,TDMuertes!$C$2:$E$534,3,0),0)</f>
        <v>0</v>
      </c>
      <c r="P1568" s="94" t="str">
        <f t="shared" ca="1" si="132"/>
        <v>OFF</v>
      </c>
      <c r="Q1568" s="78">
        <f>+IFERROR(VLOOKUP(CONSOLIDADO[[#This Row],[Codigo Municipio]],TDDia!$A$4:$B$394,2,0),0)</f>
        <v>0</v>
      </c>
    </row>
    <row r="1569" spans="2:17" ht="14.45">
      <c r="B1569">
        <f t="shared" si="134"/>
        <v>9</v>
      </c>
      <c r="C1569" s="69" t="str" cm="1">
        <f t="array" ref="C1569">+INDEX(Table_4[[Departamento]:[Municipio]],FINAL!$B1569,1)</f>
        <v>Colón</v>
      </c>
      <c r="D1569" s="69" t="str" cm="1">
        <f t="array" ref="D1569">+INDEX(Table_4[[Departamento]:[Municipio]],FINAL!$B1569,4)</f>
        <v>Trujillo</v>
      </c>
      <c r="E1569" s="69" t="str" cm="1">
        <f t="array" ref="E1569">+INDEX(Table_4[[Departamento]:[Municipio]],FINAL!$B1569,3)</f>
        <v>0201</v>
      </c>
      <c r="F1569" s="96">
        <f t="shared" si="133"/>
        <v>43916</v>
      </c>
      <c r="G1569" s="71" t="str">
        <f>+CONSOLIDADO[[#This Row],[Codigo Municipio]]&amp;CONSOLIDADO[[#This Row],[Fecha]]</f>
        <v>020143916</v>
      </c>
      <c r="H1569" s="72">
        <f>+IFERROR(VLOOKUP($G1569,TDAcumula!$C$2:$E$2027,3,0),0)</f>
        <v>0</v>
      </c>
      <c r="I1569" s="73">
        <f t="shared" si="130"/>
        <v>0</v>
      </c>
      <c r="J1569" s="74">
        <f>+IF(CONSOLIDADO[[#This Row],[Codigo Municipio]]=E1568,CONSOLIDADO[[#This Row],[Fallecidos Diarios]]+J1568,CONSOLIDADO[[#This Row],[Fallecidos Diarios]])</f>
        <v>0</v>
      </c>
      <c r="K1569" s="75">
        <f t="shared" si="131"/>
        <v>0</v>
      </c>
      <c r="L1569" s="76">
        <f>+IF(CONSOLIDADO[[#This Row],[Codigo Municipio]]=E1568,CONSOLIDADO[[#This Row],[Recuperados Diarios]]+L1568,CONSOLIDADO[[#This Row],[Recuperados Diarios]])</f>
        <v>0</v>
      </c>
      <c r="M1569" s="77" cm="1">
        <f t="array" ref="M1569">+IFERROR(IF(CONSOLIDADO[[#This Row],[Día]]&lt;14,0,INDEX(CONSOLIDADO[Casos Diarios],ROW()-14,1)),0)</f>
        <v>0</v>
      </c>
      <c r="N1569" s="72">
        <f>+IF(CONSOLIDADO[[#This Row],[Clave]]="710143893",1,IF(OR(CONSOLIDADO[[#This Row],[Casos Acumulados]]&gt;0,CONSOLIDADO[[#This Row],[Muertes]]&gt;0),N1568+1,I1569))</f>
        <v>0</v>
      </c>
      <c r="O1569" s="69">
        <f>+IFERROR(VLOOKUP($G1569,TDMuertes!$C$2:$E$534,3,0),0)</f>
        <v>0</v>
      </c>
      <c r="P1569" s="94" t="str">
        <f t="shared" ca="1" si="132"/>
        <v>OFF</v>
      </c>
      <c r="Q1569" s="78">
        <f>+IFERROR(VLOOKUP(CONSOLIDADO[[#This Row],[Codigo Municipio]],TDDia!$A$4:$B$394,2,0),0)</f>
        <v>0</v>
      </c>
    </row>
    <row r="1570" spans="2:17" ht="14.45">
      <c r="B1570">
        <f t="shared" si="134"/>
        <v>9</v>
      </c>
      <c r="C1570" s="69" t="str" cm="1">
        <f t="array" ref="C1570">+INDEX(Table_4[[Departamento]:[Municipio]],FINAL!$B1570,1)</f>
        <v>Colón</v>
      </c>
      <c r="D1570" s="69" t="str" cm="1">
        <f t="array" ref="D1570">+INDEX(Table_4[[Departamento]:[Municipio]],FINAL!$B1570,4)</f>
        <v>Trujillo</v>
      </c>
      <c r="E1570" s="69" t="str" cm="1">
        <f t="array" ref="E1570">+INDEX(Table_4[[Departamento]:[Municipio]],FINAL!$B1570,3)</f>
        <v>0201</v>
      </c>
      <c r="F1570" s="96">
        <f t="shared" si="133"/>
        <v>43917</v>
      </c>
      <c r="G1570" s="71" t="str">
        <f>+CONSOLIDADO[[#This Row],[Codigo Municipio]]&amp;CONSOLIDADO[[#This Row],[Fecha]]</f>
        <v>020143917</v>
      </c>
      <c r="H1570" s="72">
        <f>+IFERROR(VLOOKUP($G1570,TDAcumula!$C$2:$E$2027,3,0),0)</f>
        <v>2</v>
      </c>
      <c r="I1570" s="73">
        <f t="shared" si="130"/>
        <v>2</v>
      </c>
      <c r="J1570" s="74">
        <f>+IF(CONSOLIDADO[[#This Row],[Codigo Municipio]]=E1569,CONSOLIDADO[[#This Row],[Fallecidos Diarios]]+J1569,CONSOLIDADO[[#This Row],[Fallecidos Diarios]])</f>
        <v>0</v>
      </c>
      <c r="K1570" s="75">
        <f t="shared" si="131"/>
        <v>2</v>
      </c>
      <c r="L1570" s="76">
        <f>+IF(CONSOLIDADO[[#This Row],[Codigo Municipio]]=E1569,CONSOLIDADO[[#This Row],[Recuperados Diarios]]+L1569,CONSOLIDADO[[#This Row],[Recuperados Diarios]])</f>
        <v>0</v>
      </c>
      <c r="M1570" s="77" cm="1">
        <f t="array" ref="M1570">+IFERROR(IF(CONSOLIDADO[[#This Row],[Día]]&lt;14,0,INDEX(CONSOLIDADO[Casos Diarios],ROW()-14,1)),0)</f>
        <v>0</v>
      </c>
      <c r="N1570" s="72">
        <f>+IF(CONSOLIDADO[[#This Row],[Clave]]="710143893",1,IF(OR(CONSOLIDADO[[#This Row],[Casos Acumulados]]&gt;0,CONSOLIDADO[[#This Row],[Muertes]]&gt;0),N1569+1,I1570))</f>
        <v>1</v>
      </c>
      <c r="O1570" s="69">
        <f>+IFERROR(VLOOKUP($G1570,TDMuertes!$C$2:$E$534,3,0),0)</f>
        <v>0</v>
      </c>
      <c r="P1570" s="94" t="str">
        <f t="shared" ca="1" si="132"/>
        <v>START</v>
      </c>
      <c r="Q1570" s="78">
        <f>+IFERROR(VLOOKUP(CONSOLIDADO[[#This Row],[Codigo Municipio]],TDDia!$A$4:$B$394,2,0),0)</f>
        <v>0</v>
      </c>
    </row>
    <row r="1571" spans="2:17" ht="14.45">
      <c r="B1571">
        <f t="shared" si="134"/>
        <v>9</v>
      </c>
      <c r="C1571" s="69" t="str" cm="1">
        <f t="array" ref="C1571">+INDEX(Table_4[[Departamento]:[Municipio]],FINAL!$B1571,1)</f>
        <v>Colón</v>
      </c>
      <c r="D1571" s="69" t="str" cm="1">
        <f t="array" ref="D1571">+INDEX(Table_4[[Departamento]:[Municipio]],FINAL!$B1571,4)</f>
        <v>Trujillo</v>
      </c>
      <c r="E1571" s="69" t="str" cm="1">
        <f t="array" ref="E1571">+INDEX(Table_4[[Departamento]:[Municipio]],FINAL!$B1571,3)</f>
        <v>0201</v>
      </c>
      <c r="F1571" s="96">
        <f t="shared" si="133"/>
        <v>43918</v>
      </c>
      <c r="G1571" s="71" t="str">
        <f>+CONSOLIDADO[[#This Row],[Codigo Municipio]]&amp;CONSOLIDADO[[#This Row],[Fecha]]</f>
        <v>020143918</v>
      </c>
      <c r="H1571" s="72">
        <f>+IFERROR(VLOOKUP($G1571,TDAcumula!$C$2:$E$2027,3,0),0)</f>
        <v>2</v>
      </c>
      <c r="I1571" s="73">
        <f t="shared" si="130"/>
        <v>4</v>
      </c>
      <c r="J1571" s="74">
        <f>+IF(CONSOLIDADO[[#This Row],[Codigo Municipio]]=E1570,CONSOLIDADO[[#This Row],[Fallecidos Diarios]]+J1570,CONSOLIDADO[[#This Row],[Fallecidos Diarios]])</f>
        <v>0</v>
      </c>
      <c r="K1571" s="75">
        <f t="shared" si="131"/>
        <v>4</v>
      </c>
      <c r="L1571" s="76">
        <f>+IF(CONSOLIDADO[[#This Row],[Codigo Municipio]]=E1570,CONSOLIDADO[[#This Row],[Recuperados Diarios]]+L1570,CONSOLIDADO[[#This Row],[Recuperados Diarios]])</f>
        <v>0</v>
      </c>
      <c r="M1571" s="77" cm="1">
        <f t="array" ref="M1571">+IFERROR(IF(CONSOLIDADO[[#This Row],[Día]]&lt;14,0,INDEX(CONSOLIDADO[Casos Diarios],ROW()-14,1)),0)</f>
        <v>0</v>
      </c>
      <c r="N1571" s="72">
        <f>+IF(CONSOLIDADO[[#This Row],[Clave]]="710143893",1,IF(OR(CONSOLIDADO[[#This Row],[Casos Acumulados]]&gt;0,CONSOLIDADO[[#This Row],[Muertes]]&gt;0),N1570+1,I1571))</f>
        <v>2</v>
      </c>
      <c r="O1571" s="69">
        <f>+IFERROR(VLOOKUP($G1571,TDMuertes!$C$2:$E$534,3,0),0)</f>
        <v>0</v>
      </c>
      <c r="P1571" s="94" t="str">
        <f t="shared" ca="1" si="132"/>
        <v>ON</v>
      </c>
      <c r="Q1571" s="78">
        <f>+IFERROR(VLOOKUP(CONSOLIDADO[[#This Row],[Codigo Municipio]],TDDia!$A$4:$B$394,2,0),0)</f>
        <v>0</v>
      </c>
    </row>
    <row r="1572" spans="2:17" ht="14.45">
      <c r="B1572">
        <f t="shared" si="134"/>
        <v>9</v>
      </c>
      <c r="C1572" s="69" t="str" cm="1">
        <f t="array" ref="C1572">+INDEX(Table_4[[Departamento]:[Municipio]],FINAL!$B1572,1)</f>
        <v>Colón</v>
      </c>
      <c r="D1572" s="69" t="str" cm="1">
        <f t="array" ref="D1572">+INDEX(Table_4[[Departamento]:[Municipio]],FINAL!$B1572,4)</f>
        <v>Trujillo</v>
      </c>
      <c r="E1572" s="69" t="str" cm="1">
        <f t="array" ref="E1572">+INDEX(Table_4[[Departamento]:[Municipio]],FINAL!$B1572,3)</f>
        <v>0201</v>
      </c>
      <c r="F1572" s="96">
        <f t="shared" si="133"/>
        <v>43919</v>
      </c>
      <c r="G1572" s="71" t="str">
        <f>+CONSOLIDADO[[#This Row],[Codigo Municipio]]&amp;CONSOLIDADO[[#This Row],[Fecha]]</f>
        <v>020143919</v>
      </c>
      <c r="H1572" s="72">
        <f>+IFERROR(VLOOKUP($G1572,TDAcumula!$C$2:$E$2027,3,0),0)</f>
        <v>0</v>
      </c>
      <c r="I1572" s="73">
        <f t="shared" si="130"/>
        <v>4</v>
      </c>
      <c r="J1572" s="74">
        <f>+IF(CONSOLIDADO[[#This Row],[Codigo Municipio]]=E1571,CONSOLIDADO[[#This Row],[Fallecidos Diarios]]+J1571,CONSOLIDADO[[#This Row],[Fallecidos Diarios]])</f>
        <v>0</v>
      </c>
      <c r="K1572" s="75">
        <f t="shared" si="131"/>
        <v>4</v>
      </c>
      <c r="L1572" s="76">
        <f>+IF(CONSOLIDADO[[#This Row],[Codigo Municipio]]=E1571,CONSOLIDADO[[#This Row],[Recuperados Diarios]]+L1571,CONSOLIDADO[[#This Row],[Recuperados Diarios]])</f>
        <v>0</v>
      </c>
      <c r="M1572" s="77" cm="1">
        <f t="array" ref="M1572">+IFERROR(IF(CONSOLIDADO[[#This Row],[Día]]&lt;14,0,INDEX(CONSOLIDADO[Casos Diarios],ROW()-14,1)),0)</f>
        <v>0</v>
      </c>
      <c r="N1572" s="72">
        <f>+IF(CONSOLIDADO[[#This Row],[Clave]]="710143893",1,IF(OR(CONSOLIDADO[[#This Row],[Casos Acumulados]]&gt;0,CONSOLIDADO[[#This Row],[Muertes]]&gt;0),N1571+1,I1572))</f>
        <v>3</v>
      </c>
      <c r="O1572" s="69">
        <f>+IFERROR(VLOOKUP($G1572,TDMuertes!$C$2:$E$534,3,0),0)</f>
        <v>0</v>
      </c>
      <c r="P1572" s="94" t="str">
        <f t="shared" ca="1" si="132"/>
        <v>ON</v>
      </c>
      <c r="Q1572" s="78">
        <f>+IFERROR(VLOOKUP(CONSOLIDADO[[#This Row],[Codigo Municipio]],TDDia!$A$4:$B$394,2,0),0)</f>
        <v>0</v>
      </c>
    </row>
    <row r="1573" spans="2:17" ht="14.45">
      <c r="B1573">
        <f t="shared" si="134"/>
        <v>9</v>
      </c>
      <c r="C1573" s="69" t="str" cm="1">
        <f t="array" ref="C1573">+INDEX(Table_4[[Departamento]:[Municipio]],FINAL!$B1573,1)</f>
        <v>Colón</v>
      </c>
      <c r="D1573" s="69" t="str" cm="1">
        <f t="array" ref="D1573">+INDEX(Table_4[[Departamento]:[Municipio]],FINAL!$B1573,4)</f>
        <v>Trujillo</v>
      </c>
      <c r="E1573" s="69" t="str" cm="1">
        <f t="array" ref="E1573">+INDEX(Table_4[[Departamento]:[Municipio]],FINAL!$B1573,3)</f>
        <v>0201</v>
      </c>
      <c r="F1573" s="96">
        <f t="shared" si="133"/>
        <v>43920</v>
      </c>
      <c r="G1573" s="71" t="str">
        <f>+CONSOLIDADO[[#This Row],[Codigo Municipio]]&amp;CONSOLIDADO[[#This Row],[Fecha]]</f>
        <v>020143920</v>
      </c>
      <c r="H1573" s="72">
        <f>+IFERROR(VLOOKUP($G1573,TDAcumula!$C$2:$E$2027,3,0),0)</f>
        <v>0</v>
      </c>
      <c r="I1573" s="73">
        <f t="shared" si="130"/>
        <v>4</v>
      </c>
      <c r="J1573" s="74">
        <f>+IF(CONSOLIDADO[[#This Row],[Codigo Municipio]]=E1572,CONSOLIDADO[[#This Row],[Fallecidos Diarios]]+J1572,CONSOLIDADO[[#This Row],[Fallecidos Diarios]])</f>
        <v>0</v>
      </c>
      <c r="K1573" s="75">
        <f t="shared" si="131"/>
        <v>4</v>
      </c>
      <c r="L1573" s="76">
        <f>+IF(CONSOLIDADO[[#This Row],[Codigo Municipio]]=E1572,CONSOLIDADO[[#This Row],[Recuperados Diarios]]+L1572,CONSOLIDADO[[#This Row],[Recuperados Diarios]])</f>
        <v>0</v>
      </c>
      <c r="M1573" s="77" cm="1">
        <f t="array" ref="M1573">+IFERROR(IF(CONSOLIDADO[[#This Row],[Día]]&lt;14,0,INDEX(CONSOLIDADO[Casos Diarios],ROW()-14,1)),0)</f>
        <v>0</v>
      </c>
      <c r="N1573" s="72">
        <f>+IF(CONSOLIDADO[[#This Row],[Clave]]="710143893",1,IF(OR(CONSOLIDADO[[#This Row],[Casos Acumulados]]&gt;0,CONSOLIDADO[[#This Row],[Muertes]]&gt;0),N1572+1,I1573))</f>
        <v>4</v>
      </c>
      <c r="O1573" s="69">
        <f>+IFERROR(VLOOKUP($G1573,TDMuertes!$C$2:$E$534,3,0),0)</f>
        <v>0</v>
      </c>
      <c r="P1573" s="94" t="str">
        <f t="shared" ca="1" si="132"/>
        <v>ON</v>
      </c>
      <c r="Q1573" s="78">
        <f>+IFERROR(VLOOKUP(CONSOLIDADO[[#This Row],[Codigo Municipio]],TDDia!$A$4:$B$394,2,0),0)</f>
        <v>0</v>
      </c>
    </row>
    <row r="1574" spans="2:17" ht="14.45">
      <c r="B1574">
        <f t="shared" si="134"/>
        <v>9</v>
      </c>
      <c r="C1574" s="69" t="str" cm="1">
        <f t="array" ref="C1574">+INDEX(Table_4[[Departamento]:[Municipio]],FINAL!$B1574,1)</f>
        <v>Colón</v>
      </c>
      <c r="D1574" s="69" t="str" cm="1">
        <f t="array" ref="D1574">+INDEX(Table_4[[Departamento]:[Municipio]],FINAL!$B1574,4)</f>
        <v>Trujillo</v>
      </c>
      <c r="E1574" s="69" t="str" cm="1">
        <f t="array" ref="E1574">+INDEX(Table_4[[Departamento]:[Municipio]],FINAL!$B1574,3)</f>
        <v>0201</v>
      </c>
      <c r="F1574" s="96">
        <f t="shared" si="133"/>
        <v>43921</v>
      </c>
      <c r="G1574" s="71" t="str">
        <f>+CONSOLIDADO[[#This Row],[Codigo Municipio]]&amp;CONSOLIDADO[[#This Row],[Fecha]]</f>
        <v>020143921</v>
      </c>
      <c r="H1574" s="72">
        <f>+IFERROR(VLOOKUP($G1574,TDAcumula!$C$2:$E$2027,3,0),0)</f>
        <v>0</v>
      </c>
      <c r="I1574" s="73">
        <f t="shared" si="130"/>
        <v>4</v>
      </c>
      <c r="J1574" s="74">
        <f>+IF(CONSOLIDADO[[#This Row],[Codigo Municipio]]=E1573,CONSOLIDADO[[#This Row],[Fallecidos Diarios]]+J1573,CONSOLIDADO[[#This Row],[Fallecidos Diarios]])</f>
        <v>0</v>
      </c>
      <c r="K1574" s="75">
        <f t="shared" si="131"/>
        <v>4</v>
      </c>
      <c r="L1574" s="76">
        <f>+IF(CONSOLIDADO[[#This Row],[Codigo Municipio]]=E1573,CONSOLIDADO[[#This Row],[Recuperados Diarios]]+L1573,CONSOLIDADO[[#This Row],[Recuperados Diarios]])</f>
        <v>0</v>
      </c>
      <c r="M1574" s="77" cm="1">
        <f t="array" ref="M1574">+IFERROR(IF(CONSOLIDADO[[#This Row],[Día]]&lt;14,0,INDEX(CONSOLIDADO[Casos Diarios],ROW()-14,1)),0)</f>
        <v>0</v>
      </c>
      <c r="N1574" s="72">
        <f>+IF(CONSOLIDADO[[#This Row],[Clave]]="710143893",1,IF(OR(CONSOLIDADO[[#This Row],[Casos Acumulados]]&gt;0,CONSOLIDADO[[#This Row],[Muertes]]&gt;0),N1573+1,I1574))</f>
        <v>5</v>
      </c>
      <c r="O1574" s="69">
        <f>+IFERROR(VLOOKUP($G1574,TDMuertes!$C$2:$E$534,3,0),0)</f>
        <v>0</v>
      </c>
      <c r="P1574" s="94" t="str">
        <f t="shared" ca="1" si="132"/>
        <v>ON</v>
      </c>
      <c r="Q1574" s="78">
        <f>+IFERROR(VLOOKUP(CONSOLIDADO[[#This Row],[Codigo Municipio]],TDDia!$A$4:$B$394,2,0),0)</f>
        <v>0</v>
      </c>
    </row>
    <row r="1575" spans="2:17" ht="14.45">
      <c r="B1575">
        <f t="shared" si="134"/>
        <v>9</v>
      </c>
      <c r="C1575" s="69" t="str" cm="1">
        <f t="array" ref="C1575">+INDEX(Table_4[[Departamento]:[Municipio]],FINAL!$B1575,1)</f>
        <v>Colón</v>
      </c>
      <c r="D1575" s="69" t="str" cm="1">
        <f t="array" ref="D1575">+INDEX(Table_4[[Departamento]:[Municipio]],FINAL!$B1575,4)</f>
        <v>Trujillo</v>
      </c>
      <c r="E1575" s="69" t="str" cm="1">
        <f t="array" ref="E1575">+INDEX(Table_4[[Departamento]:[Municipio]],FINAL!$B1575,3)</f>
        <v>0201</v>
      </c>
      <c r="F1575" s="96">
        <f t="shared" si="133"/>
        <v>43922</v>
      </c>
      <c r="G1575" s="71" t="str">
        <f>+CONSOLIDADO[[#This Row],[Codigo Municipio]]&amp;CONSOLIDADO[[#This Row],[Fecha]]</f>
        <v>020143922</v>
      </c>
      <c r="H1575" s="72">
        <f>+IFERROR(VLOOKUP($G1575,TDAcumula!$C$2:$E$2027,3,0),0)</f>
        <v>0</v>
      </c>
      <c r="I1575" s="73">
        <f t="shared" si="130"/>
        <v>4</v>
      </c>
      <c r="J1575" s="74">
        <f>+IF(CONSOLIDADO[[#This Row],[Codigo Municipio]]=E1574,CONSOLIDADO[[#This Row],[Fallecidos Diarios]]+J1574,CONSOLIDADO[[#This Row],[Fallecidos Diarios]])</f>
        <v>0</v>
      </c>
      <c r="K1575" s="75">
        <f t="shared" si="131"/>
        <v>4</v>
      </c>
      <c r="L1575" s="76">
        <f>+IF(CONSOLIDADO[[#This Row],[Codigo Municipio]]=E1574,CONSOLIDADO[[#This Row],[Recuperados Diarios]]+L1574,CONSOLIDADO[[#This Row],[Recuperados Diarios]])</f>
        <v>0</v>
      </c>
      <c r="M1575" s="77" cm="1">
        <f t="array" ref="M1575">+IFERROR(IF(CONSOLIDADO[[#This Row],[Día]]&lt;14,0,INDEX(CONSOLIDADO[Casos Diarios],ROW()-14,1)),0)</f>
        <v>0</v>
      </c>
      <c r="N1575" s="72">
        <f>+IF(CONSOLIDADO[[#This Row],[Clave]]="710143893",1,IF(OR(CONSOLIDADO[[#This Row],[Casos Acumulados]]&gt;0,CONSOLIDADO[[#This Row],[Muertes]]&gt;0),N1574+1,I1575))</f>
        <v>6</v>
      </c>
      <c r="O1575" s="69">
        <f>+IFERROR(VLOOKUP($G1575,TDMuertes!$C$2:$E$534,3,0),0)</f>
        <v>0</v>
      </c>
      <c r="P1575" s="94" t="str">
        <f t="shared" ca="1" si="132"/>
        <v>ON</v>
      </c>
      <c r="Q1575" s="78">
        <f>+IFERROR(VLOOKUP(CONSOLIDADO[[#This Row],[Codigo Municipio]],TDDia!$A$4:$B$394,2,0),0)</f>
        <v>0</v>
      </c>
    </row>
    <row r="1576" spans="2:17" ht="14.45">
      <c r="B1576">
        <f t="shared" si="134"/>
        <v>9</v>
      </c>
      <c r="C1576" s="69" t="str" cm="1">
        <f t="array" ref="C1576">+INDEX(Table_4[[Departamento]:[Municipio]],FINAL!$B1576,1)</f>
        <v>Colón</v>
      </c>
      <c r="D1576" s="69" t="str" cm="1">
        <f t="array" ref="D1576">+INDEX(Table_4[[Departamento]:[Municipio]],FINAL!$B1576,4)</f>
        <v>Trujillo</v>
      </c>
      <c r="E1576" s="69" t="str" cm="1">
        <f t="array" ref="E1576">+INDEX(Table_4[[Departamento]:[Municipio]],FINAL!$B1576,3)</f>
        <v>0201</v>
      </c>
      <c r="F1576" s="96">
        <f t="shared" si="133"/>
        <v>43923</v>
      </c>
      <c r="G1576" s="71" t="str">
        <f>+CONSOLIDADO[[#This Row],[Codigo Municipio]]&amp;CONSOLIDADO[[#This Row],[Fecha]]</f>
        <v>020143923</v>
      </c>
      <c r="H1576" s="72">
        <f>+IFERROR(VLOOKUP($G1576,TDAcumula!$C$2:$E$2027,3,0),0)</f>
        <v>0</v>
      </c>
      <c r="I1576" s="73">
        <f t="shared" ref="I1576:I1639" si="135">+IF(E1576=E1575,H1576+I1575,H1576)</f>
        <v>4</v>
      </c>
      <c r="J1576" s="74">
        <f>+IF(CONSOLIDADO[[#This Row],[Codigo Municipio]]=E1575,CONSOLIDADO[[#This Row],[Fallecidos Diarios]]+J1575,CONSOLIDADO[[#This Row],[Fallecidos Diarios]])</f>
        <v>0</v>
      </c>
      <c r="K1576" s="75">
        <f t="shared" ref="K1576:K1639" si="136">+IF(I1576-J1576-L1576&lt;0,0,I1576-J1576-L1576)</f>
        <v>4</v>
      </c>
      <c r="L1576" s="76">
        <f>+IF(CONSOLIDADO[[#This Row],[Codigo Municipio]]=E1575,CONSOLIDADO[[#This Row],[Recuperados Diarios]]+L1575,CONSOLIDADO[[#This Row],[Recuperados Diarios]])</f>
        <v>0</v>
      </c>
      <c r="M1576" s="77" cm="1">
        <f t="array" ref="M1576">+IFERROR(IF(CONSOLIDADO[[#This Row],[Día]]&lt;14,0,INDEX(CONSOLIDADO[Casos Diarios],ROW()-14,1)),0)</f>
        <v>0</v>
      </c>
      <c r="N1576" s="72">
        <f>+IF(CONSOLIDADO[[#This Row],[Clave]]="710143893",1,IF(OR(CONSOLIDADO[[#This Row],[Casos Acumulados]]&gt;0,CONSOLIDADO[[#This Row],[Muertes]]&gt;0),N1575+1,I1576))</f>
        <v>7</v>
      </c>
      <c r="O1576" s="69">
        <f>+IFERROR(VLOOKUP($G1576,TDMuertes!$C$2:$E$534,3,0),0)</f>
        <v>0</v>
      </c>
      <c r="P1576" s="94" t="str">
        <f t="shared" ref="P1576:P1639" ca="1" si="137">+IF(N1576=0,"OFF",IF(N1576=1,"START",IF(AND(N1576&gt;1,F1576&lt;TODAY()+1),"ON","OUT TIME")))</f>
        <v>ON</v>
      </c>
      <c r="Q1576" s="78">
        <f>+IFERROR(VLOOKUP(CONSOLIDADO[[#This Row],[Codigo Municipio]],TDDia!$A$4:$B$394,2,0),0)</f>
        <v>0</v>
      </c>
    </row>
    <row r="1577" spans="2:17" ht="14.45">
      <c r="B1577">
        <f t="shared" si="134"/>
        <v>9</v>
      </c>
      <c r="C1577" s="69" t="str" cm="1">
        <f t="array" ref="C1577">+INDEX(Table_4[[Departamento]:[Municipio]],FINAL!$B1577,1)</f>
        <v>Colón</v>
      </c>
      <c r="D1577" s="69" t="str" cm="1">
        <f t="array" ref="D1577">+INDEX(Table_4[[Departamento]:[Municipio]],FINAL!$B1577,4)</f>
        <v>Trujillo</v>
      </c>
      <c r="E1577" s="69" t="str" cm="1">
        <f t="array" ref="E1577">+INDEX(Table_4[[Departamento]:[Municipio]],FINAL!$B1577,3)</f>
        <v>0201</v>
      </c>
      <c r="F1577" s="96">
        <f t="shared" si="133"/>
        <v>43924</v>
      </c>
      <c r="G1577" s="71" t="str">
        <f>+CONSOLIDADO[[#This Row],[Codigo Municipio]]&amp;CONSOLIDADO[[#This Row],[Fecha]]</f>
        <v>020143924</v>
      </c>
      <c r="H1577" s="72">
        <f>+IFERROR(VLOOKUP($G1577,TDAcumula!$C$2:$E$2027,3,0),0)</f>
        <v>0</v>
      </c>
      <c r="I1577" s="73">
        <f t="shared" si="135"/>
        <v>4</v>
      </c>
      <c r="J1577" s="74">
        <f>+IF(CONSOLIDADO[[#This Row],[Codigo Municipio]]=E1576,CONSOLIDADO[[#This Row],[Fallecidos Diarios]]+J1576,CONSOLIDADO[[#This Row],[Fallecidos Diarios]])</f>
        <v>0</v>
      </c>
      <c r="K1577" s="75">
        <f t="shared" si="136"/>
        <v>4</v>
      </c>
      <c r="L1577" s="76">
        <f>+IF(CONSOLIDADO[[#This Row],[Codigo Municipio]]=E1576,CONSOLIDADO[[#This Row],[Recuperados Diarios]]+L1576,CONSOLIDADO[[#This Row],[Recuperados Diarios]])</f>
        <v>0</v>
      </c>
      <c r="M1577" s="77" cm="1">
        <f t="array" ref="M1577">+IFERROR(IF(CONSOLIDADO[[#This Row],[Día]]&lt;14,0,INDEX(CONSOLIDADO[Casos Diarios],ROW()-14,1)),0)</f>
        <v>0</v>
      </c>
      <c r="N1577" s="72">
        <f>+IF(CONSOLIDADO[[#This Row],[Clave]]="710143893",1,IF(OR(CONSOLIDADO[[#This Row],[Casos Acumulados]]&gt;0,CONSOLIDADO[[#This Row],[Muertes]]&gt;0),N1576+1,I1577))</f>
        <v>8</v>
      </c>
      <c r="O1577" s="69">
        <f>+IFERROR(VLOOKUP($G1577,TDMuertes!$C$2:$E$534,3,0),0)</f>
        <v>0</v>
      </c>
      <c r="P1577" s="94" t="str">
        <f t="shared" ca="1" si="137"/>
        <v>ON</v>
      </c>
      <c r="Q1577" s="78">
        <f>+IFERROR(VLOOKUP(CONSOLIDADO[[#This Row],[Codigo Municipio]],TDDia!$A$4:$B$394,2,0),0)</f>
        <v>0</v>
      </c>
    </row>
    <row r="1578" spans="2:17" ht="14.45">
      <c r="B1578">
        <f t="shared" si="134"/>
        <v>9</v>
      </c>
      <c r="C1578" s="69" t="str" cm="1">
        <f t="array" ref="C1578">+INDEX(Table_4[[Departamento]:[Municipio]],FINAL!$B1578,1)</f>
        <v>Colón</v>
      </c>
      <c r="D1578" s="69" t="str" cm="1">
        <f t="array" ref="D1578">+INDEX(Table_4[[Departamento]:[Municipio]],FINAL!$B1578,4)</f>
        <v>Trujillo</v>
      </c>
      <c r="E1578" s="69" t="str" cm="1">
        <f t="array" ref="E1578">+INDEX(Table_4[[Departamento]:[Municipio]],FINAL!$B1578,3)</f>
        <v>0201</v>
      </c>
      <c r="F1578" s="96">
        <f t="shared" si="133"/>
        <v>43925</v>
      </c>
      <c r="G1578" s="71" t="str">
        <f>+CONSOLIDADO[[#This Row],[Codigo Municipio]]&amp;CONSOLIDADO[[#This Row],[Fecha]]</f>
        <v>020143925</v>
      </c>
      <c r="H1578" s="72">
        <f>+IFERROR(VLOOKUP($G1578,TDAcumula!$C$2:$E$2027,3,0),0)</f>
        <v>0</v>
      </c>
      <c r="I1578" s="73">
        <f t="shared" si="135"/>
        <v>4</v>
      </c>
      <c r="J1578" s="74">
        <f>+IF(CONSOLIDADO[[#This Row],[Codigo Municipio]]=E1577,CONSOLIDADO[[#This Row],[Fallecidos Diarios]]+J1577,CONSOLIDADO[[#This Row],[Fallecidos Diarios]])</f>
        <v>0</v>
      </c>
      <c r="K1578" s="75">
        <f t="shared" si="136"/>
        <v>4</v>
      </c>
      <c r="L1578" s="76">
        <f>+IF(CONSOLIDADO[[#This Row],[Codigo Municipio]]=E1577,CONSOLIDADO[[#This Row],[Recuperados Diarios]]+L1577,CONSOLIDADO[[#This Row],[Recuperados Diarios]])</f>
        <v>0</v>
      </c>
      <c r="M1578" s="77" cm="1">
        <f t="array" ref="M1578">+IFERROR(IF(CONSOLIDADO[[#This Row],[Día]]&lt;14,0,INDEX(CONSOLIDADO[Casos Diarios],ROW()-14,1)),0)</f>
        <v>0</v>
      </c>
      <c r="N1578" s="72">
        <f>+IF(CONSOLIDADO[[#This Row],[Clave]]="710143893",1,IF(OR(CONSOLIDADO[[#This Row],[Casos Acumulados]]&gt;0,CONSOLIDADO[[#This Row],[Muertes]]&gt;0),N1577+1,I1578))</f>
        <v>9</v>
      </c>
      <c r="O1578" s="69">
        <f>+IFERROR(VLOOKUP($G1578,TDMuertes!$C$2:$E$534,3,0),0)</f>
        <v>0</v>
      </c>
      <c r="P1578" s="94" t="str">
        <f t="shared" ca="1" si="137"/>
        <v>ON</v>
      </c>
      <c r="Q1578" s="78">
        <f>+IFERROR(VLOOKUP(CONSOLIDADO[[#This Row],[Codigo Municipio]],TDDia!$A$4:$B$394,2,0),0)</f>
        <v>0</v>
      </c>
    </row>
    <row r="1579" spans="2:17" ht="14.45">
      <c r="B1579">
        <f t="shared" si="134"/>
        <v>9</v>
      </c>
      <c r="C1579" s="69" t="str" cm="1">
        <f t="array" ref="C1579">+INDEX(Table_4[[Departamento]:[Municipio]],FINAL!$B1579,1)</f>
        <v>Colón</v>
      </c>
      <c r="D1579" s="69" t="str" cm="1">
        <f t="array" ref="D1579">+INDEX(Table_4[[Departamento]:[Municipio]],FINAL!$B1579,4)</f>
        <v>Trujillo</v>
      </c>
      <c r="E1579" s="69" t="str" cm="1">
        <f t="array" ref="E1579">+INDEX(Table_4[[Departamento]:[Municipio]],FINAL!$B1579,3)</f>
        <v>0201</v>
      </c>
      <c r="F1579" s="96">
        <f t="shared" si="133"/>
        <v>43926</v>
      </c>
      <c r="G1579" s="71" t="str">
        <f>+CONSOLIDADO[[#This Row],[Codigo Municipio]]&amp;CONSOLIDADO[[#This Row],[Fecha]]</f>
        <v>020143926</v>
      </c>
      <c r="H1579" s="72">
        <f>+IFERROR(VLOOKUP($G1579,TDAcumula!$C$2:$E$2027,3,0),0)</f>
        <v>2</v>
      </c>
      <c r="I1579" s="73">
        <f t="shared" si="135"/>
        <v>6</v>
      </c>
      <c r="J1579" s="74">
        <f>+IF(CONSOLIDADO[[#This Row],[Codigo Municipio]]=E1578,CONSOLIDADO[[#This Row],[Fallecidos Diarios]]+J1578,CONSOLIDADO[[#This Row],[Fallecidos Diarios]])</f>
        <v>0</v>
      </c>
      <c r="K1579" s="75">
        <f t="shared" si="136"/>
        <v>6</v>
      </c>
      <c r="L1579" s="76">
        <f>+IF(CONSOLIDADO[[#This Row],[Codigo Municipio]]=E1578,CONSOLIDADO[[#This Row],[Recuperados Diarios]]+L1578,CONSOLIDADO[[#This Row],[Recuperados Diarios]])</f>
        <v>0</v>
      </c>
      <c r="M1579" s="77" cm="1">
        <f t="array" ref="M1579">+IFERROR(IF(CONSOLIDADO[[#This Row],[Día]]&lt;14,0,INDEX(CONSOLIDADO[Casos Diarios],ROW()-14,1)),0)</f>
        <v>0</v>
      </c>
      <c r="N1579" s="72">
        <f>+IF(CONSOLIDADO[[#This Row],[Clave]]="710143893",1,IF(OR(CONSOLIDADO[[#This Row],[Casos Acumulados]]&gt;0,CONSOLIDADO[[#This Row],[Muertes]]&gt;0),N1578+1,I1579))</f>
        <v>10</v>
      </c>
      <c r="O1579" s="69">
        <f>+IFERROR(VLOOKUP($G1579,TDMuertes!$C$2:$E$534,3,0),0)</f>
        <v>0</v>
      </c>
      <c r="P1579" s="94" t="str">
        <f t="shared" ca="1" si="137"/>
        <v>ON</v>
      </c>
      <c r="Q1579" s="78">
        <f>+IFERROR(VLOOKUP(CONSOLIDADO[[#This Row],[Codigo Municipio]],TDDia!$A$4:$B$394,2,0),0)</f>
        <v>0</v>
      </c>
    </row>
    <row r="1580" spans="2:17" ht="14.45">
      <c r="B1580">
        <f t="shared" si="134"/>
        <v>9</v>
      </c>
      <c r="C1580" s="69" t="str" cm="1">
        <f t="array" ref="C1580">+INDEX(Table_4[[Departamento]:[Municipio]],FINAL!$B1580,1)</f>
        <v>Colón</v>
      </c>
      <c r="D1580" s="69" t="str" cm="1">
        <f t="array" ref="D1580">+INDEX(Table_4[[Departamento]:[Municipio]],FINAL!$B1580,4)</f>
        <v>Trujillo</v>
      </c>
      <c r="E1580" s="69" t="str" cm="1">
        <f t="array" ref="E1580">+INDEX(Table_4[[Departamento]:[Municipio]],FINAL!$B1580,3)</f>
        <v>0201</v>
      </c>
      <c r="F1580" s="96">
        <f t="shared" si="133"/>
        <v>43927</v>
      </c>
      <c r="G1580" s="71" t="str">
        <f>+CONSOLIDADO[[#This Row],[Codigo Municipio]]&amp;CONSOLIDADO[[#This Row],[Fecha]]</f>
        <v>020143927</v>
      </c>
      <c r="H1580" s="72">
        <f>+IFERROR(VLOOKUP($G1580,TDAcumula!$C$2:$E$2027,3,0),0)</f>
        <v>0</v>
      </c>
      <c r="I1580" s="73">
        <f t="shared" si="135"/>
        <v>6</v>
      </c>
      <c r="J1580" s="74">
        <f>+IF(CONSOLIDADO[[#This Row],[Codigo Municipio]]=E1579,CONSOLIDADO[[#This Row],[Fallecidos Diarios]]+J1579,CONSOLIDADO[[#This Row],[Fallecidos Diarios]])</f>
        <v>0</v>
      </c>
      <c r="K1580" s="75">
        <f t="shared" si="136"/>
        <v>6</v>
      </c>
      <c r="L1580" s="76">
        <f>+IF(CONSOLIDADO[[#This Row],[Codigo Municipio]]=E1579,CONSOLIDADO[[#This Row],[Recuperados Diarios]]+L1579,CONSOLIDADO[[#This Row],[Recuperados Diarios]])</f>
        <v>0</v>
      </c>
      <c r="M1580" s="77" cm="1">
        <f t="array" ref="M1580">+IFERROR(IF(CONSOLIDADO[[#This Row],[Día]]&lt;14,0,INDEX(CONSOLIDADO[Casos Diarios],ROW()-14,1)),0)</f>
        <v>0</v>
      </c>
      <c r="N1580" s="72">
        <f>+IF(CONSOLIDADO[[#This Row],[Clave]]="710143893",1,IF(OR(CONSOLIDADO[[#This Row],[Casos Acumulados]]&gt;0,CONSOLIDADO[[#This Row],[Muertes]]&gt;0),N1579+1,I1580))</f>
        <v>11</v>
      </c>
      <c r="O1580" s="69">
        <f>+IFERROR(VLOOKUP($G1580,TDMuertes!$C$2:$E$534,3,0),0)</f>
        <v>0</v>
      </c>
      <c r="P1580" s="94" t="str">
        <f t="shared" ca="1" si="137"/>
        <v>ON</v>
      </c>
      <c r="Q1580" s="78">
        <f>+IFERROR(VLOOKUP(CONSOLIDADO[[#This Row],[Codigo Municipio]],TDDia!$A$4:$B$394,2,0),0)</f>
        <v>0</v>
      </c>
    </row>
    <row r="1581" spans="2:17" ht="14.45">
      <c r="B1581">
        <f t="shared" si="134"/>
        <v>9</v>
      </c>
      <c r="C1581" s="69" t="str" cm="1">
        <f t="array" ref="C1581">+INDEX(Table_4[[Departamento]:[Municipio]],FINAL!$B1581,1)</f>
        <v>Colón</v>
      </c>
      <c r="D1581" s="69" t="str" cm="1">
        <f t="array" ref="D1581">+INDEX(Table_4[[Departamento]:[Municipio]],FINAL!$B1581,4)</f>
        <v>Trujillo</v>
      </c>
      <c r="E1581" s="69" t="str" cm="1">
        <f t="array" ref="E1581">+INDEX(Table_4[[Departamento]:[Municipio]],FINAL!$B1581,3)</f>
        <v>0201</v>
      </c>
      <c r="F1581" s="96">
        <f t="shared" si="133"/>
        <v>43928</v>
      </c>
      <c r="G1581" s="71" t="str">
        <f>+CONSOLIDADO[[#This Row],[Codigo Municipio]]&amp;CONSOLIDADO[[#This Row],[Fecha]]</f>
        <v>020143928</v>
      </c>
      <c r="H1581" s="72">
        <f>+IFERROR(VLOOKUP($G1581,TDAcumula!$C$2:$E$2027,3,0),0)</f>
        <v>0</v>
      </c>
      <c r="I1581" s="73">
        <f t="shared" si="135"/>
        <v>6</v>
      </c>
      <c r="J1581" s="74">
        <f>+IF(CONSOLIDADO[[#This Row],[Codigo Municipio]]=E1580,CONSOLIDADO[[#This Row],[Fallecidos Diarios]]+J1580,CONSOLIDADO[[#This Row],[Fallecidos Diarios]])</f>
        <v>0</v>
      </c>
      <c r="K1581" s="75">
        <f t="shared" si="136"/>
        <v>6</v>
      </c>
      <c r="L1581" s="76">
        <f>+IF(CONSOLIDADO[[#This Row],[Codigo Municipio]]=E1580,CONSOLIDADO[[#This Row],[Recuperados Diarios]]+L1580,CONSOLIDADO[[#This Row],[Recuperados Diarios]])</f>
        <v>0</v>
      </c>
      <c r="M1581" s="77" cm="1">
        <f t="array" ref="M1581">+IFERROR(IF(CONSOLIDADO[[#This Row],[Día]]&lt;14,0,INDEX(CONSOLIDADO[Casos Diarios],ROW()-14,1)),0)</f>
        <v>0</v>
      </c>
      <c r="N1581" s="72">
        <f>+IF(CONSOLIDADO[[#This Row],[Clave]]="710143893",1,IF(OR(CONSOLIDADO[[#This Row],[Casos Acumulados]]&gt;0,CONSOLIDADO[[#This Row],[Muertes]]&gt;0),N1580+1,I1581))</f>
        <v>12</v>
      </c>
      <c r="O1581" s="69">
        <f>+IFERROR(VLOOKUP($G1581,TDMuertes!$C$2:$E$534,3,0),0)</f>
        <v>0</v>
      </c>
      <c r="P1581" s="94" t="str">
        <f t="shared" ca="1" si="137"/>
        <v>ON</v>
      </c>
      <c r="Q1581" s="78">
        <f>+IFERROR(VLOOKUP(CONSOLIDADO[[#This Row],[Codigo Municipio]],TDDia!$A$4:$B$394,2,0),0)</f>
        <v>0</v>
      </c>
    </row>
    <row r="1582" spans="2:17" ht="14.45">
      <c r="B1582">
        <f t="shared" si="134"/>
        <v>9</v>
      </c>
      <c r="C1582" s="69" t="str" cm="1">
        <f t="array" ref="C1582">+INDEX(Table_4[[Departamento]:[Municipio]],FINAL!$B1582,1)</f>
        <v>Colón</v>
      </c>
      <c r="D1582" s="69" t="str" cm="1">
        <f t="array" ref="D1582">+INDEX(Table_4[[Departamento]:[Municipio]],FINAL!$B1582,4)</f>
        <v>Trujillo</v>
      </c>
      <c r="E1582" s="69" t="str" cm="1">
        <f t="array" ref="E1582">+INDEX(Table_4[[Departamento]:[Municipio]],FINAL!$B1582,3)</f>
        <v>0201</v>
      </c>
      <c r="F1582" s="96">
        <f t="shared" si="133"/>
        <v>43929</v>
      </c>
      <c r="G1582" s="71" t="str">
        <f>+CONSOLIDADO[[#This Row],[Codigo Municipio]]&amp;CONSOLIDADO[[#This Row],[Fecha]]</f>
        <v>020143929</v>
      </c>
      <c r="H1582" s="72">
        <f>+IFERROR(VLOOKUP($G1582,TDAcumula!$C$2:$E$2027,3,0),0)</f>
        <v>0</v>
      </c>
      <c r="I1582" s="73">
        <f t="shared" si="135"/>
        <v>6</v>
      </c>
      <c r="J1582" s="74">
        <f>+IF(CONSOLIDADO[[#This Row],[Codigo Municipio]]=E1581,CONSOLIDADO[[#This Row],[Fallecidos Diarios]]+J1581,CONSOLIDADO[[#This Row],[Fallecidos Diarios]])</f>
        <v>0</v>
      </c>
      <c r="K1582" s="75">
        <f t="shared" si="136"/>
        <v>6</v>
      </c>
      <c r="L1582" s="76">
        <f>+IF(CONSOLIDADO[[#This Row],[Codigo Municipio]]=E1581,CONSOLIDADO[[#This Row],[Recuperados Diarios]]+L1581,CONSOLIDADO[[#This Row],[Recuperados Diarios]])</f>
        <v>0</v>
      </c>
      <c r="M1582" s="77" cm="1">
        <f t="array" ref="M1582">+IFERROR(IF(CONSOLIDADO[[#This Row],[Día]]&lt;14,0,INDEX(CONSOLIDADO[Casos Diarios],ROW()-14,1)),0)</f>
        <v>0</v>
      </c>
      <c r="N1582" s="72">
        <f>+IF(CONSOLIDADO[[#This Row],[Clave]]="710143893",1,IF(OR(CONSOLIDADO[[#This Row],[Casos Acumulados]]&gt;0,CONSOLIDADO[[#This Row],[Muertes]]&gt;0),N1581+1,I1582))</f>
        <v>13</v>
      </c>
      <c r="O1582" s="69">
        <f>+IFERROR(VLOOKUP($G1582,TDMuertes!$C$2:$E$534,3,0),0)</f>
        <v>0</v>
      </c>
      <c r="P1582" s="94" t="str">
        <f t="shared" ca="1" si="137"/>
        <v>ON</v>
      </c>
      <c r="Q1582" s="78">
        <f>+IFERROR(VLOOKUP(CONSOLIDADO[[#This Row],[Codigo Municipio]],TDDia!$A$4:$B$394,2,0),0)</f>
        <v>0</v>
      </c>
    </row>
    <row r="1583" spans="2:17" ht="14.45">
      <c r="B1583">
        <f t="shared" si="134"/>
        <v>9</v>
      </c>
      <c r="C1583" s="69" t="str" cm="1">
        <f t="array" ref="C1583">+INDEX(Table_4[[Departamento]:[Municipio]],FINAL!$B1583,1)</f>
        <v>Colón</v>
      </c>
      <c r="D1583" s="69" t="str" cm="1">
        <f t="array" ref="D1583">+INDEX(Table_4[[Departamento]:[Municipio]],FINAL!$B1583,4)</f>
        <v>Trujillo</v>
      </c>
      <c r="E1583" s="69" t="str" cm="1">
        <f t="array" ref="E1583">+INDEX(Table_4[[Departamento]:[Municipio]],FINAL!$B1583,3)</f>
        <v>0201</v>
      </c>
      <c r="F1583" s="96">
        <f t="shared" si="133"/>
        <v>43930</v>
      </c>
      <c r="G1583" s="71" t="str">
        <f>+CONSOLIDADO[[#This Row],[Codigo Municipio]]&amp;CONSOLIDADO[[#This Row],[Fecha]]</f>
        <v>020143930</v>
      </c>
      <c r="H1583" s="72">
        <f>+IFERROR(VLOOKUP($G1583,TDAcumula!$C$2:$E$2027,3,0),0)</f>
        <v>0</v>
      </c>
      <c r="I1583" s="73">
        <f t="shared" si="135"/>
        <v>6</v>
      </c>
      <c r="J1583" s="74">
        <f>+IF(CONSOLIDADO[[#This Row],[Codigo Municipio]]=E1582,CONSOLIDADO[[#This Row],[Fallecidos Diarios]]+J1582,CONSOLIDADO[[#This Row],[Fallecidos Diarios]])</f>
        <v>0</v>
      </c>
      <c r="K1583" s="75">
        <f t="shared" si="136"/>
        <v>4</v>
      </c>
      <c r="L1583" s="76">
        <f>+IF(CONSOLIDADO[[#This Row],[Codigo Municipio]]=E1582,CONSOLIDADO[[#This Row],[Recuperados Diarios]]+L1582,CONSOLIDADO[[#This Row],[Recuperados Diarios]])</f>
        <v>2</v>
      </c>
      <c r="M1583" s="77" cm="1">
        <f t="array" ref="M1583">+IFERROR(IF(CONSOLIDADO[[#This Row],[Día]]&lt;14,0,INDEX(CONSOLIDADO[Casos Diarios],ROW()-14,1)),0)</f>
        <v>2</v>
      </c>
      <c r="N1583" s="72">
        <f>+IF(CONSOLIDADO[[#This Row],[Clave]]="710143893",1,IF(OR(CONSOLIDADO[[#This Row],[Casos Acumulados]]&gt;0,CONSOLIDADO[[#This Row],[Muertes]]&gt;0),N1582+1,I1583))</f>
        <v>14</v>
      </c>
      <c r="O1583" s="69">
        <f>+IFERROR(VLOOKUP($G1583,TDMuertes!$C$2:$E$534,3,0),0)</f>
        <v>0</v>
      </c>
      <c r="P1583" s="94" t="str">
        <f t="shared" ca="1" si="137"/>
        <v>ON</v>
      </c>
      <c r="Q1583" s="78">
        <f>+IFERROR(VLOOKUP(CONSOLIDADO[[#This Row],[Codigo Municipio]],TDDia!$A$4:$B$394,2,0),0)</f>
        <v>0</v>
      </c>
    </row>
    <row r="1584" spans="2:17" ht="14.45">
      <c r="B1584">
        <f t="shared" si="134"/>
        <v>9</v>
      </c>
      <c r="C1584" s="69" t="str" cm="1">
        <f t="array" ref="C1584">+INDEX(Table_4[[Departamento]:[Municipio]],FINAL!$B1584,1)</f>
        <v>Colón</v>
      </c>
      <c r="D1584" s="69" t="str" cm="1">
        <f t="array" ref="D1584">+INDEX(Table_4[[Departamento]:[Municipio]],FINAL!$B1584,4)</f>
        <v>Trujillo</v>
      </c>
      <c r="E1584" s="69" t="str" cm="1">
        <f t="array" ref="E1584">+INDEX(Table_4[[Departamento]:[Municipio]],FINAL!$B1584,3)</f>
        <v>0201</v>
      </c>
      <c r="F1584" s="96">
        <f t="shared" si="133"/>
        <v>43931</v>
      </c>
      <c r="G1584" s="71" t="str">
        <f>+CONSOLIDADO[[#This Row],[Codigo Municipio]]&amp;CONSOLIDADO[[#This Row],[Fecha]]</f>
        <v>020143931</v>
      </c>
      <c r="H1584" s="72">
        <f>+IFERROR(VLOOKUP($G1584,TDAcumula!$C$2:$E$2027,3,0),0)</f>
        <v>0</v>
      </c>
      <c r="I1584" s="73">
        <f t="shared" si="135"/>
        <v>6</v>
      </c>
      <c r="J1584" s="74">
        <f>+IF(CONSOLIDADO[[#This Row],[Codigo Municipio]]=E1583,CONSOLIDADO[[#This Row],[Fallecidos Diarios]]+J1583,CONSOLIDADO[[#This Row],[Fallecidos Diarios]])</f>
        <v>0</v>
      </c>
      <c r="K1584" s="75">
        <f t="shared" si="136"/>
        <v>2</v>
      </c>
      <c r="L1584" s="76">
        <f>+IF(CONSOLIDADO[[#This Row],[Codigo Municipio]]=E1583,CONSOLIDADO[[#This Row],[Recuperados Diarios]]+L1583,CONSOLIDADO[[#This Row],[Recuperados Diarios]])</f>
        <v>4</v>
      </c>
      <c r="M1584" s="77" cm="1">
        <f t="array" ref="M1584">+IFERROR(IF(CONSOLIDADO[[#This Row],[Día]]&lt;14,0,INDEX(CONSOLIDADO[Casos Diarios],ROW()-14,1)),0)</f>
        <v>2</v>
      </c>
      <c r="N1584" s="72">
        <f>+IF(CONSOLIDADO[[#This Row],[Clave]]="710143893",1,IF(OR(CONSOLIDADO[[#This Row],[Casos Acumulados]]&gt;0,CONSOLIDADO[[#This Row],[Muertes]]&gt;0),N1583+1,I1584))</f>
        <v>15</v>
      </c>
      <c r="O1584" s="69">
        <f>+IFERROR(VLOOKUP($G1584,TDMuertes!$C$2:$E$534,3,0),0)</f>
        <v>0</v>
      </c>
      <c r="P1584" s="94" t="str">
        <f t="shared" ca="1" si="137"/>
        <v>ON</v>
      </c>
      <c r="Q1584" s="78">
        <f>+IFERROR(VLOOKUP(CONSOLIDADO[[#This Row],[Codigo Municipio]],TDDia!$A$4:$B$394,2,0),0)</f>
        <v>0</v>
      </c>
    </row>
    <row r="1585" spans="2:17" ht="14.45">
      <c r="B1585">
        <f t="shared" si="134"/>
        <v>9</v>
      </c>
      <c r="C1585" s="69" t="str" cm="1">
        <f t="array" ref="C1585">+INDEX(Table_4[[Departamento]:[Municipio]],FINAL!$B1585,1)</f>
        <v>Colón</v>
      </c>
      <c r="D1585" s="69" t="str" cm="1">
        <f t="array" ref="D1585">+INDEX(Table_4[[Departamento]:[Municipio]],FINAL!$B1585,4)</f>
        <v>Trujillo</v>
      </c>
      <c r="E1585" s="69" t="str" cm="1">
        <f t="array" ref="E1585">+INDEX(Table_4[[Departamento]:[Municipio]],FINAL!$B1585,3)</f>
        <v>0201</v>
      </c>
      <c r="F1585" s="96">
        <f t="shared" si="133"/>
        <v>43932</v>
      </c>
      <c r="G1585" s="71" t="str">
        <f>+CONSOLIDADO[[#This Row],[Codigo Municipio]]&amp;CONSOLIDADO[[#This Row],[Fecha]]</f>
        <v>020143932</v>
      </c>
      <c r="H1585" s="72">
        <f>+IFERROR(VLOOKUP($G1585,TDAcumula!$C$2:$E$2027,3,0),0)</f>
        <v>1</v>
      </c>
      <c r="I1585" s="73">
        <f t="shared" si="135"/>
        <v>7</v>
      </c>
      <c r="J1585" s="74">
        <f>+IF(CONSOLIDADO[[#This Row],[Codigo Municipio]]=E1584,CONSOLIDADO[[#This Row],[Fallecidos Diarios]]+J1584,CONSOLIDADO[[#This Row],[Fallecidos Diarios]])</f>
        <v>0</v>
      </c>
      <c r="K1585" s="75">
        <f t="shared" si="136"/>
        <v>3</v>
      </c>
      <c r="L1585" s="76">
        <f>+IF(CONSOLIDADO[[#This Row],[Codigo Municipio]]=E1584,CONSOLIDADO[[#This Row],[Recuperados Diarios]]+L1584,CONSOLIDADO[[#This Row],[Recuperados Diarios]])</f>
        <v>4</v>
      </c>
      <c r="M1585" s="77" cm="1">
        <f t="array" ref="M1585">+IFERROR(IF(CONSOLIDADO[[#This Row],[Día]]&lt;14,0,INDEX(CONSOLIDADO[Casos Diarios],ROW()-14,1)),0)</f>
        <v>0</v>
      </c>
      <c r="N1585" s="72">
        <f>+IF(CONSOLIDADO[[#This Row],[Clave]]="710143893",1,IF(OR(CONSOLIDADO[[#This Row],[Casos Acumulados]]&gt;0,CONSOLIDADO[[#This Row],[Muertes]]&gt;0),N1584+1,I1585))</f>
        <v>16</v>
      </c>
      <c r="O1585" s="69">
        <f>+IFERROR(VLOOKUP($G1585,TDMuertes!$C$2:$E$534,3,0),0)</f>
        <v>0</v>
      </c>
      <c r="P1585" s="94" t="str">
        <f t="shared" ca="1" si="137"/>
        <v>ON</v>
      </c>
      <c r="Q1585" s="78">
        <f>+IFERROR(VLOOKUP(CONSOLIDADO[[#This Row],[Codigo Municipio]],TDDia!$A$4:$B$394,2,0),0)</f>
        <v>0</v>
      </c>
    </row>
    <row r="1586" spans="2:17" ht="14.45">
      <c r="B1586">
        <f t="shared" si="134"/>
        <v>9</v>
      </c>
      <c r="C1586" s="69" t="str" cm="1">
        <f t="array" ref="C1586">+INDEX(Table_4[[Departamento]:[Municipio]],FINAL!$B1586,1)</f>
        <v>Colón</v>
      </c>
      <c r="D1586" s="69" t="str" cm="1">
        <f t="array" ref="D1586">+INDEX(Table_4[[Departamento]:[Municipio]],FINAL!$B1586,4)</f>
        <v>Trujillo</v>
      </c>
      <c r="E1586" s="69" t="str" cm="1">
        <f t="array" ref="E1586">+INDEX(Table_4[[Departamento]:[Municipio]],FINAL!$B1586,3)</f>
        <v>0201</v>
      </c>
      <c r="F1586" s="96">
        <f t="shared" si="133"/>
        <v>43933</v>
      </c>
      <c r="G1586" s="71" t="str">
        <f>+CONSOLIDADO[[#This Row],[Codigo Municipio]]&amp;CONSOLIDADO[[#This Row],[Fecha]]</f>
        <v>020143933</v>
      </c>
      <c r="H1586" s="72">
        <f>+IFERROR(VLOOKUP($G1586,TDAcumula!$C$2:$E$2027,3,0),0)</f>
        <v>0</v>
      </c>
      <c r="I1586" s="73">
        <f t="shared" si="135"/>
        <v>7</v>
      </c>
      <c r="J1586" s="74">
        <f>+IF(CONSOLIDADO[[#This Row],[Codigo Municipio]]=E1585,CONSOLIDADO[[#This Row],[Fallecidos Diarios]]+J1585,CONSOLIDADO[[#This Row],[Fallecidos Diarios]])</f>
        <v>0</v>
      </c>
      <c r="K1586" s="75">
        <f t="shared" si="136"/>
        <v>3</v>
      </c>
      <c r="L1586" s="76">
        <f>+IF(CONSOLIDADO[[#This Row],[Codigo Municipio]]=E1585,CONSOLIDADO[[#This Row],[Recuperados Diarios]]+L1585,CONSOLIDADO[[#This Row],[Recuperados Diarios]])</f>
        <v>4</v>
      </c>
      <c r="M1586" s="77" cm="1">
        <f t="array" ref="M1586">+IFERROR(IF(CONSOLIDADO[[#This Row],[Día]]&lt;14,0,INDEX(CONSOLIDADO[Casos Diarios],ROW()-14,1)),0)</f>
        <v>0</v>
      </c>
      <c r="N1586" s="72">
        <f>+IF(CONSOLIDADO[[#This Row],[Clave]]="710143893",1,IF(OR(CONSOLIDADO[[#This Row],[Casos Acumulados]]&gt;0,CONSOLIDADO[[#This Row],[Muertes]]&gt;0),N1585+1,I1586))</f>
        <v>17</v>
      </c>
      <c r="O1586" s="69">
        <f>+IFERROR(VLOOKUP($G1586,TDMuertes!$C$2:$E$534,3,0),0)</f>
        <v>0</v>
      </c>
      <c r="P1586" s="94" t="str">
        <f t="shared" ca="1" si="137"/>
        <v>ON</v>
      </c>
      <c r="Q1586" s="78">
        <f>+IFERROR(VLOOKUP(CONSOLIDADO[[#This Row],[Codigo Municipio]],TDDia!$A$4:$B$394,2,0),0)</f>
        <v>0</v>
      </c>
    </row>
    <row r="1587" spans="2:17" ht="14.45">
      <c r="B1587">
        <f t="shared" si="134"/>
        <v>9</v>
      </c>
      <c r="C1587" s="69" t="str" cm="1">
        <f t="array" ref="C1587">+INDEX(Table_4[[Departamento]:[Municipio]],FINAL!$B1587,1)</f>
        <v>Colón</v>
      </c>
      <c r="D1587" s="69" t="str" cm="1">
        <f t="array" ref="D1587">+INDEX(Table_4[[Departamento]:[Municipio]],FINAL!$B1587,4)</f>
        <v>Trujillo</v>
      </c>
      <c r="E1587" s="69" t="str" cm="1">
        <f t="array" ref="E1587">+INDEX(Table_4[[Departamento]:[Municipio]],FINAL!$B1587,3)</f>
        <v>0201</v>
      </c>
      <c r="F1587" s="96">
        <f t="shared" si="133"/>
        <v>43934</v>
      </c>
      <c r="G1587" s="71" t="str">
        <f>+CONSOLIDADO[[#This Row],[Codigo Municipio]]&amp;CONSOLIDADO[[#This Row],[Fecha]]</f>
        <v>020143934</v>
      </c>
      <c r="H1587" s="72">
        <f>+IFERROR(VLOOKUP($G1587,TDAcumula!$C$2:$E$2027,3,0),0)</f>
        <v>0</v>
      </c>
      <c r="I1587" s="73">
        <f t="shared" si="135"/>
        <v>7</v>
      </c>
      <c r="J1587" s="74">
        <f>+IF(CONSOLIDADO[[#This Row],[Codigo Municipio]]=E1586,CONSOLIDADO[[#This Row],[Fallecidos Diarios]]+J1586,CONSOLIDADO[[#This Row],[Fallecidos Diarios]])</f>
        <v>0</v>
      </c>
      <c r="K1587" s="75">
        <f t="shared" si="136"/>
        <v>3</v>
      </c>
      <c r="L1587" s="76">
        <f>+IF(CONSOLIDADO[[#This Row],[Codigo Municipio]]=E1586,CONSOLIDADO[[#This Row],[Recuperados Diarios]]+L1586,CONSOLIDADO[[#This Row],[Recuperados Diarios]])</f>
        <v>4</v>
      </c>
      <c r="M1587" s="77" cm="1">
        <f t="array" ref="M1587">+IFERROR(IF(CONSOLIDADO[[#This Row],[Día]]&lt;14,0,INDEX(CONSOLIDADO[Casos Diarios],ROW()-14,1)),0)</f>
        <v>0</v>
      </c>
      <c r="N1587" s="72">
        <f>+IF(CONSOLIDADO[[#This Row],[Clave]]="710143893",1,IF(OR(CONSOLIDADO[[#This Row],[Casos Acumulados]]&gt;0,CONSOLIDADO[[#This Row],[Muertes]]&gt;0),N1586+1,I1587))</f>
        <v>18</v>
      </c>
      <c r="O1587" s="69">
        <f>+IFERROR(VLOOKUP($G1587,TDMuertes!$C$2:$E$534,3,0),0)</f>
        <v>0</v>
      </c>
      <c r="P1587" s="94" t="str">
        <f t="shared" ca="1" si="137"/>
        <v>ON</v>
      </c>
      <c r="Q1587" s="78">
        <f>+IFERROR(VLOOKUP(CONSOLIDADO[[#This Row],[Codigo Municipio]],TDDia!$A$4:$B$394,2,0),0)</f>
        <v>0</v>
      </c>
    </row>
    <row r="1588" spans="2:17" ht="14.45">
      <c r="B1588">
        <f t="shared" si="134"/>
        <v>9</v>
      </c>
      <c r="C1588" s="69" t="str" cm="1">
        <f t="array" ref="C1588">+INDEX(Table_4[[Departamento]:[Municipio]],FINAL!$B1588,1)</f>
        <v>Colón</v>
      </c>
      <c r="D1588" s="69" t="str" cm="1">
        <f t="array" ref="D1588">+INDEX(Table_4[[Departamento]:[Municipio]],FINAL!$B1588,4)</f>
        <v>Trujillo</v>
      </c>
      <c r="E1588" s="69" t="str" cm="1">
        <f t="array" ref="E1588">+INDEX(Table_4[[Departamento]:[Municipio]],FINAL!$B1588,3)</f>
        <v>0201</v>
      </c>
      <c r="F1588" s="96">
        <f t="shared" si="133"/>
        <v>43935</v>
      </c>
      <c r="G1588" s="71" t="str">
        <f>+CONSOLIDADO[[#This Row],[Codigo Municipio]]&amp;CONSOLIDADO[[#This Row],[Fecha]]</f>
        <v>020143935</v>
      </c>
      <c r="H1588" s="72">
        <f>+IFERROR(VLOOKUP($G1588,TDAcumula!$C$2:$E$2027,3,0),0)</f>
        <v>0</v>
      </c>
      <c r="I1588" s="73">
        <f t="shared" si="135"/>
        <v>7</v>
      </c>
      <c r="J1588" s="74">
        <f>+IF(CONSOLIDADO[[#This Row],[Codigo Municipio]]=E1587,CONSOLIDADO[[#This Row],[Fallecidos Diarios]]+J1587,CONSOLIDADO[[#This Row],[Fallecidos Diarios]])</f>
        <v>0</v>
      </c>
      <c r="K1588" s="75">
        <f t="shared" si="136"/>
        <v>3</v>
      </c>
      <c r="L1588" s="76">
        <f>+IF(CONSOLIDADO[[#This Row],[Codigo Municipio]]=E1587,CONSOLIDADO[[#This Row],[Recuperados Diarios]]+L1587,CONSOLIDADO[[#This Row],[Recuperados Diarios]])</f>
        <v>4</v>
      </c>
      <c r="M1588" s="77" cm="1">
        <f t="array" ref="M1588">+IFERROR(IF(CONSOLIDADO[[#This Row],[Día]]&lt;14,0,INDEX(CONSOLIDADO[Casos Diarios],ROW()-14,1)),0)</f>
        <v>0</v>
      </c>
      <c r="N1588" s="72">
        <f>+IF(CONSOLIDADO[[#This Row],[Clave]]="710143893",1,IF(OR(CONSOLIDADO[[#This Row],[Casos Acumulados]]&gt;0,CONSOLIDADO[[#This Row],[Muertes]]&gt;0),N1587+1,I1588))</f>
        <v>19</v>
      </c>
      <c r="O1588" s="69">
        <f>+IFERROR(VLOOKUP($G1588,TDMuertes!$C$2:$E$534,3,0),0)</f>
        <v>0</v>
      </c>
      <c r="P1588" s="94" t="str">
        <f t="shared" ca="1" si="137"/>
        <v>ON</v>
      </c>
      <c r="Q1588" s="78">
        <f>+IFERROR(VLOOKUP(CONSOLIDADO[[#This Row],[Codigo Municipio]],TDDia!$A$4:$B$394,2,0),0)</f>
        <v>0</v>
      </c>
    </row>
    <row r="1589" spans="2:17" ht="14.45">
      <c r="B1589">
        <f t="shared" si="134"/>
        <v>9</v>
      </c>
      <c r="C1589" s="69" t="str" cm="1">
        <f t="array" ref="C1589">+INDEX(Table_4[[Departamento]:[Municipio]],FINAL!$B1589,1)</f>
        <v>Colón</v>
      </c>
      <c r="D1589" s="69" t="str" cm="1">
        <f t="array" ref="D1589">+INDEX(Table_4[[Departamento]:[Municipio]],FINAL!$B1589,4)</f>
        <v>Trujillo</v>
      </c>
      <c r="E1589" s="69" t="str" cm="1">
        <f t="array" ref="E1589">+INDEX(Table_4[[Departamento]:[Municipio]],FINAL!$B1589,3)</f>
        <v>0201</v>
      </c>
      <c r="F1589" s="96">
        <f t="shared" si="133"/>
        <v>43936</v>
      </c>
      <c r="G1589" s="71" t="str">
        <f>+CONSOLIDADO[[#This Row],[Codigo Municipio]]&amp;CONSOLIDADO[[#This Row],[Fecha]]</f>
        <v>020143936</v>
      </c>
      <c r="H1589" s="72">
        <f>+IFERROR(VLOOKUP($G1589,TDAcumula!$C$2:$E$2027,3,0),0)</f>
        <v>0</v>
      </c>
      <c r="I1589" s="73">
        <f t="shared" si="135"/>
        <v>7</v>
      </c>
      <c r="J1589" s="74">
        <f>+IF(CONSOLIDADO[[#This Row],[Codigo Municipio]]=E1588,CONSOLIDADO[[#This Row],[Fallecidos Diarios]]+J1588,CONSOLIDADO[[#This Row],[Fallecidos Diarios]])</f>
        <v>0</v>
      </c>
      <c r="K1589" s="75">
        <f t="shared" si="136"/>
        <v>3</v>
      </c>
      <c r="L1589" s="76">
        <f>+IF(CONSOLIDADO[[#This Row],[Codigo Municipio]]=E1588,CONSOLIDADO[[#This Row],[Recuperados Diarios]]+L1588,CONSOLIDADO[[#This Row],[Recuperados Diarios]])</f>
        <v>4</v>
      </c>
      <c r="M1589" s="77" cm="1">
        <f t="array" ref="M1589">+IFERROR(IF(CONSOLIDADO[[#This Row],[Día]]&lt;14,0,INDEX(CONSOLIDADO[Casos Diarios],ROW()-14,1)),0)</f>
        <v>0</v>
      </c>
      <c r="N1589" s="72">
        <f>+IF(CONSOLIDADO[[#This Row],[Clave]]="710143893",1,IF(OR(CONSOLIDADO[[#This Row],[Casos Acumulados]]&gt;0,CONSOLIDADO[[#This Row],[Muertes]]&gt;0),N1588+1,I1589))</f>
        <v>20</v>
      </c>
      <c r="O1589" s="69">
        <f>+IFERROR(VLOOKUP($G1589,TDMuertes!$C$2:$E$534,3,0),0)</f>
        <v>0</v>
      </c>
      <c r="P1589" s="94" t="str">
        <f t="shared" ca="1" si="137"/>
        <v>ON</v>
      </c>
      <c r="Q1589" s="78">
        <f>+IFERROR(VLOOKUP(CONSOLIDADO[[#This Row],[Codigo Municipio]],TDDia!$A$4:$B$394,2,0),0)</f>
        <v>0</v>
      </c>
    </row>
    <row r="1590" spans="2:17" ht="14.45">
      <c r="B1590">
        <f t="shared" si="134"/>
        <v>9</v>
      </c>
      <c r="C1590" s="69" t="str" cm="1">
        <f t="array" ref="C1590">+INDEX(Table_4[[Departamento]:[Municipio]],FINAL!$B1590,1)</f>
        <v>Colón</v>
      </c>
      <c r="D1590" s="69" t="str" cm="1">
        <f t="array" ref="D1590">+INDEX(Table_4[[Departamento]:[Municipio]],FINAL!$B1590,4)</f>
        <v>Trujillo</v>
      </c>
      <c r="E1590" s="69" t="str" cm="1">
        <f t="array" ref="E1590">+INDEX(Table_4[[Departamento]:[Municipio]],FINAL!$B1590,3)</f>
        <v>0201</v>
      </c>
      <c r="F1590" s="96">
        <f t="shared" si="133"/>
        <v>43937</v>
      </c>
      <c r="G1590" s="71" t="str">
        <f>+CONSOLIDADO[[#This Row],[Codigo Municipio]]&amp;CONSOLIDADO[[#This Row],[Fecha]]</f>
        <v>020143937</v>
      </c>
      <c r="H1590" s="72">
        <f>+IFERROR(VLOOKUP($G1590,TDAcumula!$C$2:$E$2027,3,0),0)</f>
        <v>0</v>
      </c>
      <c r="I1590" s="73">
        <f t="shared" si="135"/>
        <v>7</v>
      </c>
      <c r="J1590" s="74">
        <f>+IF(CONSOLIDADO[[#This Row],[Codigo Municipio]]=E1589,CONSOLIDADO[[#This Row],[Fallecidos Diarios]]+J1589,CONSOLIDADO[[#This Row],[Fallecidos Diarios]])</f>
        <v>0</v>
      </c>
      <c r="K1590" s="75">
        <f t="shared" si="136"/>
        <v>3</v>
      </c>
      <c r="L1590" s="76">
        <f>+IF(CONSOLIDADO[[#This Row],[Codigo Municipio]]=E1589,CONSOLIDADO[[#This Row],[Recuperados Diarios]]+L1589,CONSOLIDADO[[#This Row],[Recuperados Diarios]])</f>
        <v>4</v>
      </c>
      <c r="M1590" s="77" cm="1">
        <f t="array" ref="M1590">+IFERROR(IF(CONSOLIDADO[[#This Row],[Día]]&lt;14,0,INDEX(CONSOLIDADO[Casos Diarios],ROW()-14,1)),0)</f>
        <v>0</v>
      </c>
      <c r="N1590" s="72">
        <f>+IF(CONSOLIDADO[[#This Row],[Clave]]="710143893",1,IF(OR(CONSOLIDADO[[#This Row],[Casos Acumulados]]&gt;0,CONSOLIDADO[[#This Row],[Muertes]]&gt;0),N1589+1,I1590))</f>
        <v>21</v>
      </c>
      <c r="O1590" s="69">
        <f>+IFERROR(VLOOKUP($G1590,TDMuertes!$C$2:$E$534,3,0),0)</f>
        <v>0</v>
      </c>
      <c r="P1590" s="94" t="str">
        <f t="shared" ca="1" si="137"/>
        <v>ON</v>
      </c>
      <c r="Q1590" s="78">
        <f>+IFERROR(VLOOKUP(CONSOLIDADO[[#This Row],[Codigo Municipio]],TDDia!$A$4:$B$394,2,0),0)</f>
        <v>0</v>
      </c>
    </row>
    <row r="1591" spans="2:17" ht="14.45">
      <c r="B1591">
        <f t="shared" si="134"/>
        <v>9</v>
      </c>
      <c r="C1591" s="69" t="str" cm="1">
        <f t="array" ref="C1591">+INDEX(Table_4[[Departamento]:[Municipio]],FINAL!$B1591,1)</f>
        <v>Colón</v>
      </c>
      <c r="D1591" s="69" t="str" cm="1">
        <f t="array" ref="D1591">+INDEX(Table_4[[Departamento]:[Municipio]],FINAL!$B1591,4)</f>
        <v>Trujillo</v>
      </c>
      <c r="E1591" s="69" t="str" cm="1">
        <f t="array" ref="E1591">+INDEX(Table_4[[Departamento]:[Municipio]],FINAL!$B1591,3)</f>
        <v>0201</v>
      </c>
      <c r="F1591" s="96">
        <f t="shared" si="133"/>
        <v>43938</v>
      </c>
      <c r="G1591" s="71" t="str">
        <f>+CONSOLIDADO[[#This Row],[Codigo Municipio]]&amp;CONSOLIDADO[[#This Row],[Fecha]]</f>
        <v>020143938</v>
      </c>
      <c r="H1591" s="72">
        <f>+IFERROR(VLOOKUP($G1591,TDAcumula!$C$2:$E$2027,3,0),0)</f>
        <v>0</v>
      </c>
      <c r="I1591" s="73">
        <f t="shared" si="135"/>
        <v>7</v>
      </c>
      <c r="J1591" s="74">
        <f>+IF(CONSOLIDADO[[#This Row],[Codigo Municipio]]=E1590,CONSOLIDADO[[#This Row],[Fallecidos Diarios]]+J1590,CONSOLIDADO[[#This Row],[Fallecidos Diarios]])</f>
        <v>0</v>
      </c>
      <c r="K1591" s="75">
        <f t="shared" si="136"/>
        <v>3</v>
      </c>
      <c r="L1591" s="76">
        <f>+IF(CONSOLIDADO[[#This Row],[Codigo Municipio]]=E1590,CONSOLIDADO[[#This Row],[Recuperados Diarios]]+L1590,CONSOLIDADO[[#This Row],[Recuperados Diarios]])</f>
        <v>4</v>
      </c>
      <c r="M1591" s="77" cm="1">
        <f t="array" ref="M1591">+IFERROR(IF(CONSOLIDADO[[#This Row],[Día]]&lt;14,0,INDEX(CONSOLIDADO[Casos Diarios],ROW()-14,1)),0)</f>
        <v>0</v>
      </c>
      <c r="N1591" s="72">
        <f>+IF(CONSOLIDADO[[#This Row],[Clave]]="710143893",1,IF(OR(CONSOLIDADO[[#This Row],[Casos Acumulados]]&gt;0,CONSOLIDADO[[#This Row],[Muertes]]&gt;0),N1590+1,I1591))</f>
        <v>22</v>
      </c>
      <c r="O1591" s="69">
        <f>+IFERROR(VLOOKUP($G1591,TDMuertes!$C$2:$E$534,3,0),0)</f>
        <v>0</v>
      </c>
      <c r="P1591" s="94" t="str">
        <f t="shared" ca="1" si="137"/>
        <v>ON</v>
      </c>
      <c r="Q1591" s="78">
        <f>+IFERROR(VLOOKUP(CONSOLIDADO[[#This Row],[Codigo Municipio]],TDDia!$A$4:$B$394,2,0),0)</f>
        <v>0</v>
      </c>
    </row>
    <row r="1592" spans="2:17" ht="14.45">
      <c r="B1592">
        <f t="shared" si="134"/>
        <v>9</v>
      </c>
      <c r="C1592" s="69" t="str" cm="1">
        <f t="array" ref="C1592">+INDEX(Table_4[[Departamento]:[Municipio]],FINAL!$B1592,1)</f>
        <v>Colón</v>
      </c>
      <c r="D1592" s="69" t="str" cm="1">
        <f t="array" ref="D1592">+INDEX(Table_4[[Departamento]:[Municipio]],FINAL!$B1592,4)</f>
        <v>Trujillo</v>
      </c>
      <c r="E1592" s="69" t="str" cm="1">
        <f t="array" ref="E1592">+INDEX(Table_4[[Departamento]:[Municipio]],FINAL!$B1592,3)</f>
        <v>0201</v>
      </c>
      <c r="F1592" s="96">
        <f t="shared" si="133"/>
        <v>43939</v>
      </c>
      <c r="G1592" s="71" t="str">
        <f>+CONSOLIDADO[[#This Row],[Codigo Municipio]]&amp;CONSOLIDADO[[#This Row],[Fecha]]</f>
        <v>020143939</v>
      </c>
      <c r="H1592" s="72">
        <f>+IFERROR(VLOOKUP($G1592,TDAcumula!$C$2:$E$2027,3,0),0)</f>
        <v>0</v>
      </c>
      <c r="I1592" s="73">
        <f t="shared" si="135"/>
        <v>7</v>
      </c>
      <c r="J1592" s="74">
        <f>+IF(CONSOLIDADO[[#This Row],[Codigo Municipio]]=E1591,CONSOLIDADO[[#This Row],[Fallecidos Diarios]]+J1591,CONSOLIDADO[[#This Row],[Fallecidos Diarios]])</f>
        <v>0</v>
      </c>
      <c r="K1592" s="75">
        <f t="shared" si="136"/>
        <v>1</v>
      </c>
      <c r="L1592" s="76">
        <f>+IF(CONSOLIDADO[[#This Row],[Codigo Municipio]]=E1591,CONSOLIDADO[[#This Row],[Recuperados Diarios]]+L1591,CONSOLIDADO[[#This Row],[Recuperados Diarios]])</f>
        <v>6</v>
      </c>
      <c r="M1592" s="77" cm="1">
        <f t="array" ref="M1592">+IFERROR(IF(CONSOLIDADO[[#This Row],[Día]]&lt;14,0,INDEX(CONSOLIDADO[Casos Diarios],ROW()-14,1)),0)</f>
        <v>2</v>
      </c>
      <c r="N1592" s="72">
        <f>+IF(CONSOLIDADO[[#This Row],[Clave]]="710143893",1,IF(OR(CONSOLIDADO[[#This Row],[Casos Acumulados]]&gt;0,CONSOLIDADO[[#This Row],[Muertes]]&gt;0),N1591+1,I1592))</f>
        <v>23</v>
      </c>
      <c r="O1592" s="69">
        <f>+IFERROR(VLOOKUP($G1592,TDMuertes!$C$2:$E$534,3,0),0)</f>
        <v>0</v>
      </c>
      <c r="P1592" s="94" t="str">
        <f t="shared" ca="1" si="137"/>
        <v>ON</v>
      </c>
      <c r="Q1592" s="78">
        <f>+IFERROR(VLOOKUP(CONSOLIDADO[[#This Row],[Codigo Municipio]],TDDia!$A$4:$B$394,2,0),0)</f>
        <v>0</v>
      </c>
    </row>
    <row r="1593" spans="2:17" ht="14.45">
      <c r="B1593">
        <f t="shared" si="134"/>
        <v>9</v>
      </c>
      <c r="C1593" s="69" t="str" cm="1">
        <f t="array" ref="C1593">+INDEX(Table_4[[Departamento]:[Municipio]],FINAL!$B1593,1)</f>
        <v>Colón</v>
      </c>
      <c r="D1593" s="69" t="str" cm="1">
        <f t="array" ref="D1593">+INDEX(Table_4[[Departamento]:[Municipio]],FINAL!$B1593,4)</f>
        <v>Trujillo</v>
      </c>
      <c r="E1593" s="69" t="str" cm="1">
        <f t="array" ref="E1593">+INDEX(Table_4[[Departamento]:[Municipio]],FINAL!$B1593,3)</f>
        <v>0201</v>
      </c>
      <c r="F1593" s="96">
        <f t="shared" si="133"/>
        <v>43940</v>
      </c>
      <c r="G1593" s="71" t="str">
        <f>+CONSOLIDADO[[#This Row],[Codigo Municipio]]&amp;CONSOLIDADO[[#This Row],[Fecha]]</f>
        <v>020143940</v>
      </c>
      <c r="H1593" s="72">
        <f>+IFERROR(VLOOKUP($G1593,TDAcumula!$C$2:$E$2027,3,0),0)</f>
        <v>0</v>
      </c>
      <c r="I1593" s="73">
        <f t="shared" si="135"/>
        <v>7</v>
      </c>
      <c r="J1593" s="74">
        <f>+IF(CONSOLIDADO[[#This Row],[Codigo Municipio]]=E1592,CONSOLIDADO[[#This Row],[Fallecidos Diarios]]+J1592,CONSOLIDADO[[#This Row],[Fallecidos Diarios]])</f>
        <v>0</v>
      </c>
      <c r="K1593" s="75">
        <f t="shared" si="136"/>
        <v>1</v>
      </c>
      <c r="L1593" s="76">
        <f>+IF(CONSOLIDADO[[#This Row],[Codigo Municipio]]=E1592,CONSOLIDADO[[#This Row],[Recuperados Diarios]]+L1592,CONSOLIDADO[[#This Row],[Recuperados Diarios]])</f>
        <v>6</v>
      </c>
      <c r="M1593" s="77" cm="1">
        <f t="array" ref="M1593">+IFERROR(IF(CONSOLIDADO[[#This Row],[Día]]&lt;14,0,INDEX(CONSOLIDADO[Casos Diarios],ROW()-14,1)),0)</f>
        <v>0</v>
      </c>
      <c r="N1593" s="72">
        <f>+IF(CONSOLIDADO[[#This Row],[Clave]]="710143893",1,IF(OR(CONSOLIDADO[[#This Row],[Casos Acumulados]]&gt;0,CONSOLIDADO[[#This Row],[Muertes]]&gt;0),N1592+1,I1593))</f>
        <v>24</v>
      </c>
      <c r="O1593" s="69">
        <f>+IFERROR(VLOOKUP($G1593,TDMuertes!$C$2:$E$534,3,0),0)</f>
        <v>0</v>
      </c>
      <c r="P1593" s="94" t="str">
        <f t="shared" ca="1" si="137"/>
        <v>ON</v>
      </c>
      <c r="Q1593" s="78">
        <f>+IFERROR(VLOOKUP(CONSOLIDADO[[#This Row],[Codigo Municipio]],TDDia!$A$4:$B$394,2,0),0)</f>
        <v>0</v>
      </c>
    </row>
    <row r="1594" spans="2:17" ht="14.45">
      <c r="B1594">
        <f t="shared" si="134"/>
        <v>9</v>
      </c>
      <c r="C1594" s="69" t="str" cm="1">
        <f t="array" ref="C1594">+INDEX(Table_4[[Departamento]:[Municipio]],FINAL!$B1594,1)</f>
        <v>Colón</v>
      </c>
      <c r="D1594" s="69" t="str" cm="1">
        <f t="array" ref="D1594">+INDEX(Table_4[[Departamento]:[Municipio]],FINAL!$B1594,4)</f>
        <v>Trujillo</v>
      </c>
      <c r="E1594" s="69" t="str" cm="1">
        <f t="array" ref="E1594">+INDEX(Table_4[[Departamento]:[Municipio]],FINAL!$B1594,3)</f>
        <v>0201</v>
      </c>
      <c r="F1594" s="96">
        <f t="shared" si="133"/>
        <v>43941</v>
      </c>
      <c r="G1594" s="71" t="str">
        <f>+CONSOLIDADO[[#This Row],[Codigo Municipio]]&amp;CONSOLIDADO[[#This Row],[Fecha]]</f>
        <v>020143941</v>
      </c>
      <c r="H1594" s="72">
        <f>+IFERROR(VLOOKUP($G1594,TDAcumula!$C$2:$E$2027,3,0),0)</f>
        <v>0</v>
      </c>
      <c r="I1594" s="73">
        <f t="shared" si="135"/>
        <v>7</v>
      </c>
      <c r="J1594" s="74">
        <f>+IF(CONSOLIDADO[[#This Row],[Codigo Municipio]]=E1593,CONSOLIDADO[[#This Row],[Fallecidos Diarios]]+J1593,CONSOLIDADO[[#This Row],[Fallecidos Diarios]])</f>
        <v>0</v>
      </c>
      <c r="K1594" s="75">
        <f t="shared" si="136"/>
        <v>1</v>
      </c>
      <c r="L1594" s="76">
        <f>+IF(CONSOLIDADO[[#This Row],[Codigo Municipio]]=E1593,CONSOLIDADO[[#This Row],[Recuperados Diarios]]+L1593,CONSOLIDADO[[#This Row],[Recuperados Diarios]])</f>
        <v>6</v>
      </c>
      <c r="M1594" s="77" cm="1">
        <f t="array" ref="M1594">+IFERROR(IF(CONSOLIDADO[[#This Row],[Día]]&lt;14,0,INDEX(CONSOLIDADO[Casos Diarios],ROW()-14,1)),0)</f>
        <v>0</v>
      </c>
      <c r="N1594" s="72">
        <f>+IF(CONSOLIDADO[[#This Row],[Clave]]="710143893",1,IF(OR(CONSOLIDADO[[#This Row],[Casos Acumulados]]&gt;0,CONSOLIDADO[[#This Row],[Muertes]]&gt;0),N1593+1,I1594))</f>
        <v>25</v>
      </c>
      <c r="O1594" s="69">
        <f>+IFERROR(VLOOKUP($G1594,TDMuertes!$C$2:$E$534,3,0),0)</f>
        <v>0</v>
      </c>
      <c r="P1594" s="94" t="str">
        <f t="shared" ca="1" si="137"/>
        <v>ON</v>
      </c>
      <c r="Q1594" s="78">
        <f>+IFERROR(VLOOKUP(CONSOLIDADO[[#This Row],[Codigo Municipio]],TDDia!$A$4:$B$394,2,0),0)</f>
        <v>0</v>
      </c>
    </row>
    <row r="1595" spans="2:17" ht="14.45">
      <c r="B1595">
        <f t="shared" si="134"/>
        <v>9</v>
      </c>
      <c r="C1595" s="69" t="str" cm="1">
        <f t="array" ref="C1595">+INDEX(Table_4[[Departamento]:[Municipio]],FINAL!$B1595,1)</f>
        <v>Colón</v>
      </c>
      <c r="D1595" s="69" t="str" cm="1">
        <f t="array" ref="D1595">+INDEX(Table_4[[Departamento]:[Municipio]],FINAL!$B1595,4)</f>
        <v>Trujillo</v>
      </c>
      <c r="E1595" s="69" t="str" cm="1">
        <f t="array" ref="E1595">+INDEX(Table_4[[Departamento]:[Municipio]],FINAL!$B1595,3)</f>
        <v>0201</v>
      </c>
      <c r="F1595" s="96">
        <f t="shared" si="133"/>
        <v>43942</v>
      </c>
      <c r="G1595" s="71" t="str">
        <f>+CONSOLIDADO[[#This Row],[Codigo Municipio]]&amp;CONSOLIDADO[[#This Row],[Fecha]]</f>
        <v>020143942</v>
      </c>
      <c r="H1595" s="72">
        <f>+IFERROR(VLOOKUP($G1595,TDAcumula!$C$2:$E$2027,3,0),0)</f>
        <v>0</v>
      </c>
      <c r="I1595" s="73">
        <f t="shared" si="135"/>
        <v>7</v>
      </c>
      <c r="J1595" s="74">
        <f>+IF(CONSOLIDADO[[#This Row],[Codigo Municipio]]=E1594,CONSOLIDADO[[#This Row],[Fallecidos Diarios]]+J1594,CONSOLIDADO[[#This Row],[Fallecidos Diarios]])</f>
        <v>0</v>
      </c>
      <c r="K1595" s="75">
        <f t="shared" si="136"/>
        <v>1</v>
      </c>
      <c r="L1595" s="76">
        <f>+IF(CONSOLIDADO[[#This Row],[Codigo Municipio]]=E1594,CONSOLIDADO[[#This Row],[Recuperados Diarios]]+L1594,CONSOLIDADO[[#This Row],[Recuperados Diarios]])</f>
        <v>6</v>
      </c>
      <c r="M1595" s="77" cm="1">
        <f t="array" ref="M1595">+IFERROR(IF(CONSOLIDADO[[#This Row],[Día]]&lt;14,0,INDEX(CONSOLIDADO[Casos Diarios],ROW()-14,1)),0)</f>
        <v>0</v>
      </c>
      <c r="N1595" s="72">
        <f>+IF(CONSOLIDADO[[#This Row],[Clave]]="710143893",1,IF(OR(CONSOLIDADO[[#This Row],[Casos Acumulados]]&gt;0,CONSOLIDADO[[#This Row],[Muertes]]&gt;0),N1594+1,I1595))</f>
        <v>26</v>
      </c>
      <c r="O1595" s="69">
        <f>+IFERROR(VLOOKUP($G1595,TDMuertes!$C$2:$E$534,3,0),0)</f>
        <v>0</v>
      </c>
      <c r="P1595" s="94" t="str">
        <f t="shared" ca="1" si="137"/>
        <v>ON</v>
      </c>
      <c r="Q1595" s="78">
        <f>+IFERROR(VLOOKUP(CONSOLIDADO[[#This Row],[Codigo Municipio]],TDDia!$A$4:$B$394,2,0),0)</f>
        <v>0</v>
      </c>
    </row>
    <row r="1596" spans="2:17" ht="14.45">
      <c r="B1596">
        <f t="shared" si="134"/>
        <v>9</v>
      </c>
      <c r="C1596" s="69" t="str" cm="1">
        <f t="array" ref="C1596">+INDEX(Table_4[[Departamento]:[Municipio]],FINAL!$B1596,1)</f>
        <v>Colón</v>
      </c>
      <c r="D1596" s="69" t="str" cm="1">
        <f t="array" ref="D1596">+INDEX(Table_4[[Departamento]:[Municipio]],FINAL!$B1596,4)</f>
        <v>Trujillo</v>
      </c>
      <c r="E1596" s="69" t="str" cm="1">
        <f t="array" ref="E1596">+INDEX(Table_4[[Departamento]:[Municipio]],FINAL!$B1596,3)</f>
        <v>0201</v>
      </c>
      <c r="F1596" s="96">
        <f t="shared" si="133"/>
        <v>43943</v>
      </c>
      <c r="G1596" s="71" t="str">
        <f>+CONSOLIDADO[[#This Row],[Codigo Municipio]]&amp;CONSOLIDADO[[#This Row],[Fecha]]</f>
        <v>020143943</v>
      </c>
      <c r="H1596" s="72">
        <f>+IFERROR(VLOOKUP($G1596,TDAcumula!$C$2:$E$2027,3,0),0)</f>
        <v>0</v>
      </c>
      <c r="I1596" s="73">
        <f t="shared" si="135"/>
        <v>7</v>
      </c>
      <c r="J1596" s="74">
        <f>+IF(CONSOLIDADO[[#This Row],[Codigo Municipio]]=E1595,CONSOLIDADO[[#This Row],[Fallecidos Diarios]]+J1595,CONSOLIDADO[[#This Row],[Fallecidos Diarios]])</f>
        <v>0</v>
      </c>
      <c r="K1596" s="75">
        <f t="shared" si="136"/>
        <v>1</v>
      </c>
      <c r="L1596" s="76">
        <f>+IF(CONSOLIDADO[[#This Row],[Codigo Municipio]]=E1595,CONSOLIDADO[[#This Row],[Recuperados Diarios]]+L1595,CONSOLIDADO[[#This Row],[Recuperados Diarios]])</f>
        <v>6</v>
      </c>
      <c r="M1596" s="77" cm="1">
        <f t="array" ref="M1596">+IFERROR(IF(CONSOLIDADO[[#This Row],[Día]]&lt;14,0,INDEX(CONSOLIDADO[Casos Diarios],ROW()-14,1)),0)</f>
        <v>0</v>
      </c>
      <c r="N1596" s="72">
        <f>+IF(CONSOLIDADO[[#This Row],[Clave]]="710143893",1,IF(OR(CONSOLIDADO[[#This Row],[Casos Acumulados]]&gt;0,CONSOLIDADO[[#This Row],[Muertes]]&gt;0),N1595+1,I1596))</f>
        <v>27</v>
      </c>
      <c r="O1596" s="69">
        <f>+IFERROR(VLOOKUP($G1596,TDMuertes!$C$2:$E$534,3,0),0)</f>
        <v>0</v>
      </c>
      <c r="P1596" s="94" t="str">
        <f t="shared" ca="1" si="137"/>
        <v>ON</v>
      </c>
      <c r="Q1596" s="78">
        <f>+IFERROR(VLOOKUP(CONSOLIDADO[[#This Row],[Codigo Municipio]],TDDia!$A$4:$B$394,2,0),0)</f>
        <v>0</v>
      </c>
    </row>
    <row r="1597" spans="2:17" ht="14.45">
      <c r="B1597">
        <f t="shared" si="134"/>
        <v>9</v>
      </c>
      <c r="C1597" s="69" t="str" cm="1">
        <f t="array" ref="C1597">+INDEX(Table_4[[Departamento]:[Municipio]],FINAL!$B1597,1)</f>
        <v>Colón</v>
      </c>
      <c r="D1597" s="69" t="str" cm="1">
        <f t="array" ref="D1597">+INDEX(Table_4[[Departamento]:[Municipio]],FINAL!$B1597,4)</f>
        <v>Trujillo</v>
      </c>
      <c r="E1597" s="69" t="str" cm="1">
        <f t="array" ref="E1597">+INDEX(Table_4[[Departamento]:[Municipio]],FINAL!$B1597,3)</f>
        <v>0201</v>
      </c>
      <c r="F1597" s="96">
        <f t="shared" si="133"/>
        <v>43944</v>
      </c>
      <c r="G1597" s="71" t="str">
        <f>+CONSOLIDADO[[#This Row],[Codigo Municipio]]&amp;CONSOLIDADO[[#This Row],[Fecha]]</f>
        <v>020143944</v>
      </c>
      <c r="H1597" s="72">
        <f>+IFERROR(VLOOKUP($G1597,TDAcumula!$C$2:$E$2027,3,0),0)</f>
        <v>0</v>
      </c>
      <c r="I1597" s="73">
        <f t="shared" si="135"/>
        <v>7</v>
      </c>
      <c r="J1597" s="74">
        <f>+IF(CONSOLIDADO[[#This Row],[Codigo Municipio]]=E1596,CONSOLIDADO[[#This Row],[Fallecidos Diarios]]+J1596,CONSOLIDADO[[#This Row],[Fallecidos Diarios]])</f>
        <v>0</v>
      </c>
      <c r="K1597" s="75">
        <f t="shared" si="136"/>
        <v>1</v>
      </c>
      <c r="L1597" s="76">
        <f>+IF(CONSOLIDADO[[#This Row],[Codigo Municipio]]=E1596,CONSOLIDADO[[#This Row],[Recuperados Diarios]]+L1596,CONSOLIDADO[[#This Row],[Recuperados Diarios]])</f>
        <v>6</v>
      </c>
      <c r="M1597" s="77" cm="1">
        <f t="array" ref="M1597">+IFERROR(IF(CONSOLIDADO[[#This Row],[Día]]&lt;14,0,INDEX(CONSOLIDADO[Casos Diarios],ROW()-14,1)),0)</f>
        <v>0</v>
      </c>
      <c r="N1597" s="72">
        <f>+IF(CONSOLIDADO[[#This Row],[Clave]]="710143893",1,IF(OR(CONSOLIDADO[[#This Row],[Casos Acumulados]]&gt;0,CONSOLIDADO[[#This Row],[Muertes]]&gt;0),N1596+1,I1597))</f>
        <v>28</v>
      </c>
      <c r="O1597" s="69">
        <f>+IFERROR(VLOOKUP($G1597,TDMuertes!$C$2:$E$534,3,0),0)</f>
        <v>0</v>
      </c>
      <c r="P1597" s="94" t="str">
        <f t="shared" ca="1" si="137"/>
        <v>ON</v>
      </c>
      <c r="Q1597" s="78">
        <f>+IFERROR(VLOOKUP(CONSOLIDADO[[#This Row],[Codigo Municipio]],TDDia!$A$4:$B$394,2,0),0)</f>
        <v>0</v>
      </c>
    </row>
    <row r="1598" spans="2:17" ht="14.45">
      <c r="B1598">
        <f t="shared" si="134"/>
        <v>9</v>
      </c>
      <c r="C1598" s="69" t="str" cm="1">
        <f t="array" ref="C1598">+INDEX(Table_4[[Departamento]:[Municipio]],FINAL!$B1598,1)</f>
        <v>Colón</v>
      </c>
      <c r="D1598" s="69" t="str" cm="1">
        <f t="array" ref="D1598">+INDEX(Table_4[[Departamento]:[Municipio]],FINAL!$B1598,4)</f>
        <v>Trujillo</v>
      </c>
      <c r="E1598" s="69" t="str" cm="1">
        <f t="array" ref="E1598">+INDEX(Table_4[[Departamento]:[Municipio]],FINAL!$B1598,3)</f>
        <v>0201</v>
      </c>
      <c r="F1598" s="96">
        <f t="shared" si="133"/>
        <v>43945</v>
      </c>
      <c r="G1598" s="71" t="str">
        <f>+CONSOLIDADO[[#This Row],[Codigo Municipio]]&amp;CONSOLIDADO[[#This Row],[Fecha]]</f>
        <v>020143945</v>
      </c>
      <c r="H1598" s="72">
        <f>+IFERROR(VLOOKUP($G1598,TDAcumula!$C$2:$E$2027,3,0),0)</f>
        <v>0</v>
      </c>
      <c r="I1598" s="73">
        <f t="shared" si="135"/>
        <v>7</v>
      </c>
      <c r="J1598" s="74">
        <f>+IF(CONSOLIDADO[[#This Row],[Codigo Municipio]]=E1597,CONSOLIDADO[[#This Row],[Fallecidos Diarios]]+J1597,CONSOLIDADO[[#This Row],[Fallecidos Diarios]])</f>
        <v>0</v>
      </c>
      <c r="K1598" s="75">
        <f t="shared" si="136"/>
        <v>0</v>
      </c>
      <c r="L1598" s="76">
        <f>+IF(CONSOLIDADO[[#This Row],[Codigo Municipio]]=E1597,CONSOLIDADO[[#This Row],[Recuperados Diarios]]+L1597,CONSOLIDADO[[#This Row],[Recuperados Diarios]])</f>
        <v>7</v>
      </c>
      <c r="M1598" s="77" cm="1">
        <f t="array" ref="M1598">+IFERROR(IF(CONSOLIDADO[[#This Row],[Día]]&lt;14,0,INDEX(CONSOLIDADO[Casos Diarios],ROW()-14,1)),0)</f>
        <v>1</v>
      </c>
      <c r="N1598" s="72">
        <f>+IF(CONSOLIDADO[[#This Row],[Clave]]="710143893",1,IF(OR(CONSOLIDADO[[#This Row],[Casos Acumulados]]&gt;0,CONSOLIDADO[[#This Row],[Muertes]]&gt;0),N1597+1,I1598))</f>
        <v>29</v>
      </c>
      <c r="O1598" s="69">
        <f>+IFERROR(VLOOKUP($G1598,TDMuertes!$C$2:$E$534,3,0),0)</f>
        <v>0</v>
      </c>
      <c r="P1598" s="94" t="str">
        <f t="shared" ca="1" si="137"/>
        <v>ON</v>
      </c>
      <c r="Q1598" s="78">
        <f>+IFERROR(VLOOKUP(CONSOLIDADO[[#This Row],[Codigo Municipio]],TDDia!$A$4:$B$394,2,0),0)</f>
        <v>0</v>
      </c>
    </row>
    <row r="1599" spans="2:17" ht="14.45">
      <c r="B1599">
        <f t="shared" si="134"/>
        <v>9</v>
      </c>
      <c r="C1599" s="69" t="str" cm="1">
        <f t="array" ref="C1599">+INDEX(Table_4[[Departamento]:[Municipio]],FINAL!$B1599,1)</f>
        <v>Colón</v>
      </c>
      <c r="D1599" s="69" t="str" cm="1">
        <f t="array" ref="D1599">+INDEX(Table_4[[Departamento]:[Municipio]],FINAL!$B1599,4)</f>
        <v>Trujillo</v>
      </c>
      <c r="E1599" s="69" t="str" cm="1">
        <f t="array" ref="E1599">+INDEX(Table_4[[Departamento]:[Municipio]],FINAL!$B1599,3)</f>
        <v>0201</v>
      </c>
      <c r="F1599" s="96">
        <f t="shared" si="133"/>
        <v>43946</v>
      </c>
      <c r="G1599" s="71" t="str">
        <f>+CONSOLIDADO[[#This Row],[Codigo Municipio]]&amp;CONSOLIDADO[[#This Row],[Fecha]]</f>
        <v>020143946</v>
      </c>
      <c r="H1599" s="72">
        <f>+IFERROR(VLOOKUP($G1599,TDAcumula!$C$2:$E$2027,3,0),0)</f>
        <v>0</v>
      </c>
      <c r="I1599" s="73">
        <f t="shared" si="135"/>
        <v>7</v>
      </c>
      <c r="J1599" s="74">
        <f>+IF(CONSOLIDADO[[#This Row],[Codigo Municipio]]=E1598,CONSOLIDADO[[#This Row],[Fallecidos Diarios]]+J1598,CONSOLIDADO[[#This Row],[Fallecidos Diarios]])</f>
        <v>0</v>
      </c>
      <c r="K1599" s="75">
        <f t="shared" si="136"/>
        <v>0</v>
      </c>
      <c r="L1599" s="76">
        <f>+IF(CONSOLIDADO[[#This Row],[Codigo Municipio]]=E1598,CONSOLIDADO[[#This Row],[Recuperados Diarios]]+L1598,CONSOLIDADO[[#This Row],[Recuperados Diarios]])</f>
        <v>7</v>
      </c>
      <c r="M1599" s="77" cm="1">
        <f t="array" ref="M1599">+IFERROR(IF(CONSOLIDADO[[#This Row],[Día]]&lt;14,0,INDEX(CONSOLIDADO[Casos Diarios],ROW()-14,1)),0)</f>
        <v>0</v>
      </c>
      <c r="N1599" s="72">
        <f>+IF(CONSOLIDADO[[#This Row],[Clave]]="710143893",1,IF(OR(CONSOLIDADO[[#This Row],[Casos Acumulados]]&gt;0,CONSOLIDADO[[#This Row],[Muertes]]&gt;0),N1598+1,I1599))</f>
        <v>30</v>
      </c>
      <c r="O1599" s="69">
        <f>+IFERROR(VLOOKUP($G1599,TDMuertes!$C$2:$E$534,3,0),0)</f>
        <v>0</v>
      </c>
      <c r="P1599" s="94" t="str">
        <f t="shared" ca="1" si="137"/>
        <v>ON</v>
      </c>
      <c r="Q1599" s="78">
        <f>+IFERROR(VLOOKUP(CONSOLIDADO[[#This Row],[Codigo Municipio]],TDDia!$A$4:$B$394,2,0),0)</f>
        <v>0</v>
      </c>
    </row>
    <row r="1600" spans="2:17" ht="14.45">
      <c r="B1600">
        <f t="shared" si="134"/>
        <v>9</v>
      </c>
      <c r="C1600" s="69" t="str" cm="1">
        <f t="array" ref="C1600">+INDEX(Table_4[[Departamento]:[Municipio]],FINAL!$B1600,1)</f>
        <v>Colón</v>
      </c>
      <c r="D1600" s="69" t="str" cm="1">
        <f t="array" ref="D1600">+INDEX(Table_4[[Departamento]:[Municipio]],FINAL!$B1600,4)</f>
        <v>Trujillo</v>
      </c>
      <c r="E1600" s="69" t="str" cm="1">
        <f t="array" ref="E1600">+INDEX(Table_4[[Departamento]:[Municipio]],FINAL!$B1600,3)</f>
        <v>0201</v>
      </c>
      <c r="F1600" s="96">
        <f t="shared" si="133"/>
        <v>43947</v>
      </c>
      <c r="G1600" s="71" t="str">
        <f>+CONSOLIDADO[[#This Row],[Codigo Municipio]]&amp;CONSOLIDADO[[#This Row],[Fecha]]</f>
        <v>020143947</v>
      </c>
      <c r="H1600" s="72">
        <f>+IFERROR(VLOOKUP($G1600,TDAcumula!$C$2:$E$2027,3,0),0)</f>
        <v>0</v>
      </c>
      <c r="I1600" s="73">
        <f t="shared" si="135"/>
        <v>7</v>
      </c>
      <c r="J1600" s="74">
        <f>+IF(CONSOLIDADO[[#This Row],[Codigo Municipio]]=E1599,CONSOLIDADO[[#This Row],[Fallecidos Diarios]]+J1599,CONSOLIDADO[[#This Row],[Fallecidos Diarios]])</f>
        <v>0</v>
      </c>
      <c r="K1600" s="75">
        <f t="shared" si="136"/>
        <v>0</v>
      </c>
      <c r="L1600" s="76">
        <f>+IF(CONSOLIDADO[[#This Row],[Codigo Municipio]]=E1599,CONSOLIDADO[[#This Row],[Recuperados Diarios]]+L1599,CONSOLIDADO[[#This Row],[Recuperados Diarios]])</f>
        <v>7</v>
      </c>
      <c r="M1600" s="77" cm="1">
        <f t="array" ref="M1600">+IFERROR(IF(CONSOLIDADO[[#This Row],[Día]]&lt;14,0,INDEX(CONSOLIDADO[Casos Diarios],ROW()-14,1)),0)</f>
        <v>0</v>
      </c>
      <c r="N1600" s="72">
        <f>+IF(CONSOLIDADO[[#This Row],[Clave]]="710143893",1,IF(OR(CONSOLIDADO[[#This Row],[Casos Acumulados]]&gt;0,CONSOLIDADO[[#This Row],[Muertes]]&gt;0),N1599+1,I1600))</f>
        <v>31</v>
      </c>
      <c r="O1600" s="69">
        <f>+IFERROR(VLOOKUP($G1600,TDMuertes!$C$2:$E$534,3,0),0)</f>
        <v>0</v>
      </c>
      <c r="P1600" s="94" t="str">
        <f t="shared" ca="1" si="137"/>
        <v>ON</v>
      </c>
      <c r="Q1600" s="78">
        <f>+IFERROR(VLOOKUP(CONSOLIDADO[[#This Row],[Codigo Municipio]],TDDia!$A$4:$B$394,2,0),0)</f>
        <v>0</v>
      </c>
    </row>
    <row r="1601" spans="2:17" ht="14.45">
      <c r="B1601">
        <f t="shared" si="134"/>
        <v>9</v>
      </c>
      <c r="C1601" s="69" t="str" cm="1">
        <f t="array" ref="C1601">+INDEX(Table_4[[Departamento]:[Municipio]],FINAL!$B1601,1)</f>
        <v>Colón</v>
      </c>
      <c r="D1601" s="69" t="str" cm="1">
        <f t="array" ref="D1601">+INDEX(Table_4[[Departamento]:[Municipio]],FINAL!$B1601,4)</f>
        <v>Trujillo</v>
      </c>
      <c r="E1601" s="69" t="str" cm="1">
        <f t="array" ref="E1601">+INDEX(Table_4[[Departamento]:[Municipio]],FINAL!$B1601,3)</f>
        <v>0201</v>
      </c>
      <c r="F1601" s="96">
        <f t="shared" si="133"/>
        <v>43948</v>
      </c>
      <c r="G1601" s="71" t="str">
        <f>+CONSOLIDADO[[#This Row],[Codigo Municipio]]&amp;CONSOLIDADO[[#This Row],[Fecha]]</f>
        <v>020143948</v>
      </c>
      <c r="H1601" s="72">
        <f>+IFERROR(VLOOKUP($G1601,TDAcumula!$C$2:$E$2027,3,0),0)</f>
        <v>0</v>
      </c>
      <c r="I1601" s="73">
        <f t="shared" si="135"/>
        <v>7</v>
      </c>
      <c r="J1601" s="74">
        <f>+IF(CONSOLIDADO[[#This Row],[Codigo Municipio]]=E1600,CONSOLIDADO[[#This Row],[Fallecidos Diarios]]+J1600,CONSOLIDADO[[#This Row],[Fallecidos Diarios]])</f>
        <v>0</v>
      </c>
      <c r="K1601" s="75">
        <f t="shared" si="136"/>
        <v>0</v>
      </c>
      <c r="L1601" s="76">
        <f>+IF(CONSOLIDADO[[#This Row],[Codigo Municipio]]=E1600,CONSOLIDADO[[#This Row],[Recuperados Diarios]]+L1600,CONSOLIDADO[[#This Row],[Recuperados Diarios]])</f>
        <v>7</v>
      </c>
      <c r="M1601" s="77" cm="1">
        <f t="array" ref="M1601">+IFERROR(IF(CONSOLIDADO[[#This Row],[Día]]&lt;14,0,INDEX(CONSOLIDADO[Casos Diarios],ROW()-14,1)),0)</f>
        <v>0</v>
      </c>
      <c r="N1601" s="72">
        <f>+IF(CONSOLIDADO[[#This Row],[Clave]]="710143893",1,IF(OR(CONSOLIDADO[[#This Row],[Casos Acumulados]]&gt;0,CONSOLIDADO[[#This Row],[Muertes]]&gt;0),N1600+1,I1601))</f>
        <v>32</v>
      </c>
      <c r="O1601" s="69">
        <f>+IFERROR(VLOOKUP($G1601,TDMuertes!$C$2:$E$534,3,0),0)</f>
        <v>0</v>
      </c>
      <c r="P1601" s="94" t="str">
        <f t="shared" ca="1" si="137"/>
        <v>ON</v>
      </c>
      <c r="Q1601" s="78">
        <f>+IFERROR(VLOOKUP(CONSOLIDADO[[#This Row],[Codigo Municipio]],TDDia!$A$4:$B$394,2,0),0)</f>
        <v>0</v>
      </c>
    </row>
    <row r="1602" spans="2:17" ht="14.45">
      <c r="B1602">
        <f t="shared" si="134"/>
        <v>9</v>
      </c>
      <c r="C1602" s="69" t="str" cm="1">
        <f t="array" ref="C1602">+INDEX(Table_4[[Departamento]:[Municipio]],FINAL!$B1602,1)</f>
        <v>Colón</v>
      </c>
      <c r="D1602" s="69" t="str" cm="1">
        <f t="array" ref="D1602">+INDEX(Table_4[[Departamento]:[Municipio]],FINAL!$B1602,4)</f>
        <v>Trujillo</v>
      </c>
      <c r="E1602" s="69" t="str" cm="1">
        <f t="array" ref="E1602">+INDEX(Table_4[[Departamento]:[Municipio]],FINAL!$B1602,3)</f>
        <v>0201</v>
      </c>
      <c r="F1602" s="96">
        <f t="shared" ref="F1602:F1665" si="138">+F1409</f>
        <v>43949</v>
      </c>
      <c r="G1602" s="71" t="str">
        <f>+CONSOLIDADO[[#This Row],[Codigo Municipio]]&amp;CONSOLIDADO[[#This Row],[Fecha]]</f>
        <v>020143949</v>
      </c>
      <c r="H1602" s="72">
        <f>+IFERROR(VLOOKUP($G1602,TDAcumula!$C$2:$E$2027,3,0),0)</f>
        <v>0</v>
      </c>
      <c r="I1602" s="73">
        <f t="shared" si="135"/>
        <v>7</v>
      </c>
      <c r="J1602" s="74">
        <f>+IF(CONSOLIDADO[[#This Row],[Codigo Municipio]]=E1601,CONSOLIDADO[[#This Row],[Fallecidos Diarios]]+J1601,CONSOLIDADO[[#This Row],[Fallecidos Diarios]])</f>
        <v>0</v>
      </c>
      <c r="K1602" s="75">
        <f t="shared" si="136"/>
        <v>0</v>
      </c>
      <c r="L1602" s="76">
        <f>+IF(CONSOLIDADO[[#This Row],[Codigo Municipio]]=E1601,CONSOLIDADO[[#This Row],[Recuperados Diarios]]+L1601,CONSOLIDADO[[#This Row],[Recuperados Diarios]])</f>
        <v>7</v>
      </c>
      <c r="M1602" s="77" cm="1">
        <f t="array" ref="M1602">+IFERROR(IF(CONSOLIDADO[[#This Row],[Día]]&lt;14,0,INDEX(CONSOLIDADO[Casos Diarios],ROW()-14,1)),0)</f>
        <v>0</v>
      </c>
      <c r="N1602" s="72">
        <f>+IF(CONSOLIDADO[[#This Row],[Clave]]="710143893",1,IF(OR(CONSOLIDADO[[#This Row],[Casos Acumulados]]&gt;0,CONSOLIDADO[[#This Row],[Muertes]]&gt;0),N1601+1,I1602))</f>
        <v>33</v>
      </c>
      <c r="O1602" s="69">
        <f>+IFERROR(VLOOKUP($G1602,TDMuertes!$C$2:$E$534,3,0),0)</f>
        <v>0</v>
      </c>
      <c r="P1602" s="94" t="str">
        <f t="shared" ca="1" si="137"/>
        <v>ON</v>
      </c>
      <c r="Q1602" s="78">
        <f>+IFERROR(VLOOKUP(CONSOLIDADO[[#This Row],[Codigo Municipio]],TDDia!$A$4:$B$394,2,0),0)</f>
        <v>0</v>
      </c>
    </row>
    <row r="1603" spans="2:17" ht="14.45">
      <c r="B1603">
        <f t="shared" si="134"/>
        <v>9</v>
      </c>
      <c r="C1603" s="69" t="str" cm="1">
        <f t="array" ref="C1603">+INDEX(Table_4[[Departamento]:[Municipio]],FINAL!$B1603,1)</f>
        <v>Colón</v>
      </c>
      <c r="D1603" s="69" t="str" cm="1">
        <f t="array" ref="D1603">+INDEX(Table_4[[Departamento]:[Municipio]],FINAL!$B1603,4)</f>
        <v>Trujillo</v>
      </c>
      <c r="E1603" s="69" t="str" cm="1">
        <f t="array" ref="E1603">+INDEX(Table_4[[Departamento]:[Municipio]],FINAL!$B1603,3)</f>
        <v>0201</v>
      </c>
      <c r="F1603" s="96">
        <f t="shared" si="138"/>
        <v>43950</v>
      </c>
      <c r="G1603" s="71" t="str">
        <f>+CONSOLIDADO[[#This Row],[Codigo Municipio]]&amp;CONSOLIDADO[[#This Row],[Fecha]]</f>
        <v>020143950</v>
      </c>
      <c r="H1603" s="72">
        <f>+IFERROR(VLOOKUP($G1603,TDAcumula!$C$2:$E$2027,3,0),0)</f>
        <v>0</v>
      </c>
      <c r="I1603" s="73">
        <f t="shared" si="135"/>
        <v>7</v>
      </c>
      <c r="J1603" s="74">
        <f>+IF(CONSOLIDADO[[#This Row],[Codigo Municipio]]=E1602,CONSOLIDADO[[#This Row],[Fallecidos Diarios]]+J1602,CONSOLIDADO[[#This Row],[Fallecidos Diarios]])</f>
        <v>0</v>
      </c>
      <c r="K1603" s="75">
        <f t="shared" si="136"/>
        <v>0</v>
      </c>
      <c r="L1603" s="76">
        <f>+IF(CONSOLIDADO[[#This Row],[Codigo Municipio]]=E1602,CONSOLIDADO[[#This Row],[Recuperados Diarios]]+L1602,CONSOLIDADO[[#This Row],[Recuperados Diarios]])</f>
        <v>7</v>
      </c>
      <c r="M1603" s="77" cm="1">
        <f t="array" ref="M1603">+IFERROR(IF(CONSOLIDADO[[#This Row],[Día]]&lt;14,0,INDEX(CONSOLIDADO[Casos Diarios],ROW()-14,1)),0)</f>
        <v>0</v>
      </c>
      <c r="N1603" s="72">
        <f>+IF(CONSOLIDADO[[#This Row],[Clave]]="710143893",1,IF(OR(CONSOLIDADO[[#This Row],[Casos Acumulados]]&gt;0,CONSOLIDADO[[#This Row],[Muertes]]&gt;0),N1602+1,I1603))</f>
        <v>34</v>
      </c>
      <c r="O1603" s="69">
        <f>+IFERROR(VLOOKUP($G1603,TDMuertes!$C$2:$E$534,3,0),0)</f>
        <v>0</v>
      </c>
      <c r="P1603" s="94" t="str">
        <f t="shared" ca="1" si="137"/>
        <v>ON</v>
      </c>
      <c r="Q1603" s="78">
        <f>+IFERROR(VLOOKUP(CONSOLIDADO[[#This Row],[Codigo Municipio]],TDDia!$A$4:$B$394,2,0),0)</f>
        <v>0</v>
      </c>
    </row>
    <row r="1604" spans="2:17" ht="14.45">
      <c r="B1604">
        <f t="shared" si="134"/>
        <v>9</v>
      </c>
      <c r="C1604" s="69" t="str" cm="1">
        <f t="array" ref="C1604">+INDEX(Table_4[[Departamento]:[Municipio]],FINAL!$B1604,1)</f>
        <v>Colón</v>
      </c>
      <c r="D1604" s="69" t="str" cm="1">
        <f t="array" ref="D1604">+INDEX(Table_4[[Departamento]:[Municipio]],FINAL!$B1604,4)</f>
        <v>Trujillo</v>
      </c>
      <c r="E1604" s="69" t="str" cm="1">
        <f t="array" ref="E1604">+INDEX(Table_4[[Departamento]:[Municipio]],FINAL!$B1604,3)</f>
        <v>0201</v>
      </c>
      <c r="F1604" s="96">
        <f t="shared" si="138"/>
        <v>43951</v>
      </c>
      <c r="G1604" s="71" t="str">
        <f>+CONSOLIDADO[[#This Row],[Codigo Municipio]]&amp;CONSOLIDADO[[#This Row],[Fecha]]</f>
        <v>020143951</v>
      </c>
      <c r="H1604" s="72">
        <f>+IFERROR(VLOOKUP($G1604,TDAcumula!$C$2:$E$2027,3,0),0)</f>
        <v>0</v>
      </c>
      <c r="I1604" s="73">
        <f t="shared" si="135"/>
        <v>7</v>
      </c>
      <c r="J1604" s="74">
        <f>+IF(CONSOLIDADO[[#This Row],[Codigo Municipio]]=E1603,CONSOLIDADO[[#This Row],[Fallecidos Diarios]]+J1603,CONSOLIDADO[[#This Row],[Fallecidos Diarios]])</f>
        <v>0</v>
      </c>
      <c r="K1604" s="75">
        <f t="shared" si="136"/>
        <v>0</v>
      </c>
      <c r="L1604" s="76">
        <f>+IF(CONSOLIDADO[[#This Row],[Codigo Municipio]]=E1603,CONSOLIDADO[[#This Row],[Recuperados Diarios]]+L1603,CONSOLIDADO[[#This Row],[Recuperados Diarios]])</f>
        <v>7</v>
      </c>
      <c r="M1604" s="77" cm="1">
        <f t="array" ref="M1604">+IFERROR(IF(CONSOLIDADO[[#This Row],[Día]]&lt;14,0,INDEX(CONSOLIDADO[Casos Diarios],ROW()-14,1)),0)</f>
        <v>0</v>
      </c>
      <c r="N1604" s="72">
        <f>+IF(CONSOLIDADO[[#This Row],[Clave]]="710143893",1,IF(OR(CONSOLIDADO[[#This Row],[Casos Acumulados]]&gt;0,CONSOLIDADO[[#This Row],[Muertes]]&gt;0),N1603+1,I1604))</f>
        <v>35</v>
      </c>
      <c r="O1604" s="69">
        <f>+IFERROR(VLOOKUP($G1604,TDMuertes!$C$2:$E$534,3,0),0)</f>
        <v>0</v>
      </c>
      <c r="P1604" s="94" t="str">
        <f t="shared" ca="1" si="137"/>
        <v>ON</v>
      </c>
      <c r="Q1604" s="78">
        <f>+IFERROR(VLOOKUP(CONSOLIDADO[[#This Row],[Codigo Municipio]],TDDia!$A$4:$B$394,2,0),0)</f>
        <v>0</v>
      </c>
    </row>
    <row r="1605" spans="2:17" ht="14.45">
      <c r="B1605">
        <f t="shared" ref="B1605:B1668" si="139">+IF(F1604=44085,B1604+1,B1604)</f>
        <v>9</v>
      </c>
      <c r="C1605" s="69" t="str" cm="1">
        <f t="array" ref="C1605">+INDEX(Table_4[[Departamento]:[Municipio]],FINAL!$B1605,1)</f>
        <v>Colón</v>
      </c>
      <c r="D1605" s="69" t="str" cm="1">
        <f t="array" ref="D1605">+INDEX(Table_4[[Departamento]:[Municipio]],FINAL!$B1605,4)</f>
        <v>Trujillo</v>
      </c>
      <c r="E1605" s="69" t="str" cm="1">
        <f t="array" ref="E1605">+INDEX(Table_4[[Departamento]:[Municipio]],FINAL!$B1605,3)</f>
        <v>0201</v>
      </c>
      <c r="F1605" s="96">
        <f t="shared" si="138"/>
        <v>43952</v>
      </c>
      <c r="G1605" s="71" t="str">
        <f>+CONSOLIDADO[[#This Row],[Codigo Municipio]]&amp;CONSOLIDADO[[#This Row],[Fecha]]</f>
        <v>020143952</v>
      </c>
      <c r="H1605" s="72">
        <f>+IFERROR(VLOOKUP($G1605,TDAcumula!$C$2:$E$2027,3,0),0)</f>
        <v>0</v>
      </c>
      <c r="I1605" s="73">
        <f t="shared" si="135"/>
        <v>7</v>
      </c>
      <c r="J1605" s="74">
        <f>+IF(CONSOLIDADO[[#This Row],[Codigo Municipio]]=E1604,CONSOLIDADO[[#This Row],[Fallecidos Diarios]]+J1604,CONSOLIDADO[[#This Row],[Fallecidos Diarios]])</f>
        <v>0</v>
      </c>
      <c r="K1605" s="75">
        <f t="shared" si="136"/>
        <v>0</v>
      </c>
      <c r="L1605" s="76">
        <f>+IF(CONSOLIDADO[[#This Row],[Codigo Municipio]]=E1604,CONSOLIDADO[[#This Row],[Recuperados Diarios]]+L1604,CONSOLIDADO[[#This Row],[Recuperados Diarios]])</f>
        <v>7</v>
      </c>
      <c r="M1605" s="77" cm="1">
        <f t="array" ref="M1605">+IFERROR(IF(CONSOLIDADO[[#This Row],[Día]]&lt;14,0,INDEX(CONSOLIDADO[Casos Diarios],ROW()-14,1)),0)</f>
        <v>0</v>
      </c>
      <c r="N1605" s="72">
        <f>+IF(CONSOLIDADO[[#This Row],[Clave]]="710143893",1,IF(OR(CONSOLIDADO[[#This Row],[Casos Acumulados]]&gt;0,CONSOLIDADO[[#This Row],[Muertes]]&gt;0),N1604+1,I1605))</f>
        <v>36</v>
      </c>
      <c r="O1605" s="69">
        <f>+IFERROR(VLOOKUP($G1605,TDMuertes!$C$2:$E$534,3,0),0)</f>
        <v>0</v>
      </c>
      <c r="P1605" s="94" t="str">
        <f t="shared" ca="1" si="137"/>
        <v>ON</v>
      </c>
      <c r="Q1605" s="78">
        <f>+IFERROR(VLOOKUP(CONSOLIDADO[[#This Row],[Codigo Municipio]],TDDia!$A$4:$B$394,2,0),0)</f>
        <v>0</v>
      </c>
    </row>
    <row r="1606" spans="2:17" ht="14.45">
      <c r="B1606">
        <f t="shared" si="139"/>
        <v>9</v>
      </c>
      <c r="C1606" s="69" t="str" cm="1">
        <f t="array" ref="C1606">+INDEX(Table_4[[Departamento]:[Municipio]],FINAL!$B1606,1)</f>
        <v>Colón</v>
      </c>
      <c r="D1606" s="69" t="str" cm="1">
        <f t="array" ref="D1606">+INDEX(Table_4[[Departamento]:[Municipio]],FINAL!$B1606,4)</f>
        <v>Trujillo</v>
      </c>
      <c r="E1606" s="69" t="str" cm="1">
        <f t="array" ref="E1606">+INDEX(Table_4[[Departamento]:[Municipio]],FINAL!$B1606,3)</f>
        <v>0201</v>
      </c>
      <c r="F1606" s="96">
        <f t="shared" si="138"/>
        <v>43953</v>
      </c>
      <c r="G1606" s="71" t="str">
        <f>+CONSOLIDADO[[#This Row],[Codigo Municipio]]&amp;CONSOLIDADO[[#This Row],[Fecha]]</f>
        <v>020143953</v>
      </c>
      <c r="H1606" s="72">
        <f>+IFERROR(VLOOKUP($G1606,TDAcumula!$C$2:$E$2027,3,0),0)</f>
        <v>0</v>
      </c>
      <c r="I1606" s="73">
        <f t="shared" si="135"/>
        <v>7</v>
      </c>
      <c r="J1606" s="74">
        <f>+IF(CONSOLIDADO[[#This Row],[Codigo Municipio]]=E1605,CONSOLIDADO[[#This Row],[Fallecidos Diarios]]+J1605,CONSOLIDADO[[#This Row],[Fallecidos Diarios]])</f>
        <v>0</v>
      </c>
      <c r="K1606" s="75">
        <f t="shared" si="136"/>
        <v>0</v>
      </c>
      <c r="L1606" s="76">
        <f>+IF(CONSOLIDADO[[#This Row],[Codigo Municipio]]=E1605,CONSOLIDADO[[#This Row],[Recuperados Diarios]]+L1605,CONSOLIDADO[[#This Row],[Recuperados Diarios]])</f>
        <v>7</v>
      </c>
      <c r="M1606" s="77" cm="1">
        <f t="array" ref="M1606">+IFERROR(IF(CONSOLIDADO[[#This Row],[Día]]&lt;14,0,INDEX(CONSOLIDADO[Casos Diarios],ROW()-14,1)),0)</f>
        <v>0</v>
      </c>
      <c r="N1606" s="72">
        <f>+IF(CONSOLIDADO[[#This Row],[Clave]]="710143893",1,IF(OR(CONSOLIDADO[[#This Row],[Casos Acumulados]]&gt;0,CONSOLIDADO[[#This Row],[Muertes]]&gt;0),N1605+1,I1606))</f>
        <v>37</v>
      </c>
      <c r="O1606" s="69">
        <f>+IFERROR(VLOOKUP($G1606,TDMuertes!$C$2:$E$534,3,0),0)</f>
        <v>0</v>
      </c>
      <c r="P1606" s="94" t="str">
        <f t="shared" ca="1" si="137"/>
        <v>ON</v>
      </c>
      <c r="Q1606" s="78">
        <f>+IFERROR(VLOOKUP(CONSOLIDADO[[#This Row],[Codigo Municipio]],TDDia!$A$4:$B$394,2,0),0)</f>
        <v>0</v>
      </c>
    </row>
    <row r="1607" spans="2:17" ht="14.45">
      <c r="B1607">
        <f t="shared" si="139"/>
        <v>9</v>
      </c>
      <c r="C1607" s="69" t="str" cm="1">
        <f t="array" ref="C1607">+INDEX(Table_4[[Departamento]:[Municipio]],FINAL!$B1607,1)</f>
        <v>Colón</v>
      </c>
      <c r="D1607" s="69" t="str" cm="1">
        <f t="array" ref="D1607">+INDEX(Table_4[[Departamento]:[Municipio]],FINAL!$B1607,4)</f>
        <v>Trujillo</v>
      </c>
      <c r="E1607" s="69" t="str" cm="1">
        <f t="array" ref="E1607">+INDEX(Table_4[[Departamento]:[Municipio]],FINAL!$B1607,3)</f>
        <v>0201</v>
      </c>
      <c r="F1607" s="96">
        <f t="shared" si="138"/>
        <v>43954</v>
      </c>
      <c r="G1607" s="71" t="str">
        <f>+CONSOLIDADO[[#This Row],[Codigo Municipio]]&amp;CONSOLIDADO[[#This Row],[Fecha]]</f>
        <v>020143954</v>
      </c>
      <c r="H1607" s="72">
        <f>+IFERROR(VLOOKUP($G1607,TDAcumula!$C$2:$E$2027,3,0),0)</f>
        <v>0</v>
      </c>
      <c r="I1607" s="73">
        <f t="shared" si="135"/>
        <v>7</v>
      </c>
      <c r="J1607" s="74">
        <f>+IF(CONSOLIDADO[[#This Row],[Codigo Municipio]]=E1606,CONSOLIDADO[[#This Row],[Fallecidos Diarios]]+J1606,CONSOLIDADO[[#This Row],[Fallecidos Diarios]])</f>
        <v>0</v>
      </c>
      <c r="K1607" s="75">
        <f t="shared" si="136"/>
        <v>0</v>
      </c>
      <c r="L1607" s="76">
        <f>+IF(CONSOLIDADO[[#This Row],[Codigo Municipio]]=E1606,CONSOLIDADO[[#This Row],[Recuperados Diarios]]+L1606,CONSOLIDADO[[#This Row],[Recuperados Diarios]])</f>
        <v>7</v>
      </c>
      <c r="M1607" s="77" cm="1">
        <f t="array" ref="M1607">+IFERROR(IF(CONSOLIDADO[[#This Row],[Día]]&lt;14,0,INDEX(CONSOLIDADO[Casos Diarios],ROW()-14,1)),0)</f>
        <v>0</v>
      </c>
      <c r="N1607" s="72">
        <f>+IF(CONSOLIDADO[[#This Row],[Clave]]="710143893",1,IF(OR(CONSOLIDADO[[#This Row],[Casos Acumulados]]&gt;0,CONSOLIDADO[[#This Row],[Muertes]]&gt;0),N1606+1,I1607))</f>
        <v>38</v>
      </c>
      <c r="O1607" s="69">
        <f>+IFERROR(VLOOKUP($G1607,TDMuertes!$C$2:$E$534,3,0),0)</f>
        <v>0</v>
      </c>
      <c r="P1607" s="94" t="str">
        <f t="shared" ca="1" si="137"/>
        <v>ON</v>
      </c>
      <c r="Q1607" s="78">
        <f>+IFERROR(VLOOKUP(CONSOLIDADO[[#This Row],[Codigo Municipio]],TDDia!$A$4:$B$394,2,0),0)</f>
        <v>0</v>
      </c>
    </row>
    <row r="1608" spans="2:17" ht="14.45">
      <c r="B1608">
        <f t="shared" si="139"/>
        <v>9</v>
      </c>
      <c r="C1608" s="69" t="str" cm="1">
        <f t="array" ref="C1608">+INDEX(Table_4[[Departamento]:[Municipio]],FINAL!$B1608,1)</f>
        <v>Colón</v>
      </c>
      <c r="D1608" s="69" t="str" cm="1">
        <f t="array" ref="D1608">+INDEX(Table_4[[Departamento]:[Municipio]],FINAL!$B1608,4)</f>
        <v>Trujillo</v>
      </c>
      <c r="E1608" s="69" t="str" cm="1">
        <f t="array" ref="E1608">+INDEX(Table_4[[Departamento]:[Municipio]],FINAL!$B1608,3)</f>
        <v>0201</v>
      </c>
      <c r="F1608" s="96">
        <f t="shared" si="138"/>
        <v>43955</v>
      </c>
      <c r="G1608" s="71" t="str">
        <f>+CONSOLIDADO[[#This Row],[Codigo Municipio]]&amp;CONSOLIDADO[[#This Row],[Fecha]]</f>
        <v>020143955</v>
      </c>
      <c r="H1608" s="72">
        <f>+IFERROR(VLOOKUP($G1608,TDAcumula!$C$2:$E$2027,3,0),0)</f>
        <v>0</v>
      </c>
      <c r="I1608" s="73">
        <f t="shared" si="135"/>
        <v>7</v>
      </c>
      <c r="J1608" s="74">
        <f>+IF(CONSOLIDADO[[#This Row],[Codigo Municipio]]=E1607,CONSOLIDADO[[#This Row],[Fallecidos Diarios]]+J1607,CONSOLIDADO[[#This Row],[Fallecidos Diarios]])</f>
        <v>0</v>
      </c>
      <c r="K1608" s="75">
        <f t="shared" si="136"/>
        <v>0</v>
      </c>
      <c r="L1608" s="76">
        <f>+IF(CONSOLIDADO[[#This Row],[Codigo Municipio]]=E1607,CONSOLIDADO[[#This Row],[Recuperados Diarios]]+L1607,CONSOLIDADO[[#This Row],[Recuperados Diarios]])</f>
        <v>7</v>
      </c>
      <c r="M1608" s="77" cm="1">
        <f t="array" ref="M1608">+IFERROR(IF(CONSOLIDADO[[#This Row],[Día]]&lt;14,0,INDEX(CONSOLIDADO[Casos Diarios],ROW()-14,1)),0)</f>
        <v>0</v>
      </c>
      <c r="N1608" s="72">
        <f>+IF(CONSOLIDADO[[#This Row],[Clave]]="710143893",1,IF(OR(CONSOLIDADO[[#This Row],[Casos Acumulados]]&gt;0,CONSOLIDADO[[#This Row],[Muertes]]&gt;0),N1607+1,I1608))</f>
        <v>39</v>
      </c>
      <c r="O1608" s="69">
        <f>+IFERROR(VLOOKUP($G1608,TDMuertes!$C$2:$E$534,3,0),0)</f>
        <v>0</v>
      </c>
      <c r="P1608" s="94" t="str">
        <f t="shared" ca="1" si="137"/>
        <v>ON</v>
      </c>
      <c r="Q1608" s="78">
        <f>+IFERROR(VLOOKUP(CONSOLIDADO[[#This Row],[Codigo Municipio]],TDDia!$A$4:$B$394,2,0),0)</f>
        <v>0</v>
      </c>
    </row>
    <row r="1609" spans="2:17" ht="14.45">
      <c r="B1609">
        <f t="shared" si="139"/>
        <v>9</v>
      </c>
      <c r="C1609" s="69" t="str" cm="1">
        <f t="array" ref="C1609">+INDEX(Table_4[[Departamento]:[Municipio]],FINAL!$B1609,1)</f>
        <v>Colón</v>
      </c>
      <c r="D1609" s="69" t="str" cm="1">
        <f t="array" ref="D1609">+INDEX(Table_4[[Departamento]:[Municipio]],FINAL!$B1609,4)</f>
        <v>Trujillo</v>
      </c>
      <c r="E1609" s="69" t="str" cm="1">
        <f t="array" ref="E1609">+INDEX(Table_4[[Departamento]:[Municipio]],FINAL!$B1609,3)</f>
        <v>0201</v>
      </c>
      <c r="F1609" s="96">
        <f t="shared" si="138"/>
        <v>43956</v>
      </c>
      <c r="G1609" s="71" t="str">
        <f>+CONSOLIDADO[[#This Row],[Codigo Municipio]]&amp;CONSOLIDADO[[#This Row],[Fecha]]</f>
        <v>020143956</v>
      </c>
      <c r="H1609" s="72">
        <f>+IFERROR(VLOOKUP($G1609,TDAcumula!$C$2:$E$2027,3,0),0)</f>
        <v>0</v>
      </c>
      <c r="I1609" s="73">
        <f t="shared" si="135"/>
        <v>7</v>
      </c>
      <c r="J1609" s="74">
        <f>+IF(CONSOLIDADO[[#This Row],[Codigo Municipio]]=E1608,CONSOLIDADO[[#This Row],[Fallecidos Diarios]]+J1608,CONSOLIDADO[[#This Row],[Fallecidos Diarios]])</f>
        <v>0</v>
      </c>
      <c r="K1609" s="75">
        <f t="shared" si="136"/>
        <v>0</v>
      </c>
      <c r="L1609" s="76">
        <f>+IF(CONSOLIDADO[[#This Row],[Codigo Municipio]]=E1608,CONSOLIDADO[[#This Row],[Recuperados Diarios]]+L1608,CONSOLIDADO[[#This Row],[Recuperados Diarios]])</f>
        <v>7</v>
      </c>
      <c r="M1609" s="77" cm="1">
        <f t="array" ref="M1609">+IFERROR(IF(CONSOLIDADO[[#This Row],[Día]]&lt;14,0,INDEX(CONSOLIDADO[Casos Diarios],ROW()-14,1)),0)</f>
        <v>0</v>
      </c>
      <c r="N1609" s="72">
        <f>+IF(CONSOLIDADO[[#This Row],[Clave]]="710143893",1,IF(OR(CONSOLIDADO[[#This Row],[Casos Acumulados]]&gt;0,CONSOLIDADO[[#This Row],[Muertes]]&gt;0),N1608+1,I1609))</f>
        <v>40</v>
      </c>
      <c r="O1609" s="69">
        <f>+IFERROR(VLOOKUP($G1609,TDMuertes!$C$2:$E$534,3,0),0)</f>
        <v>0</v>
      </c>
      <c r="P1609" s="94" t="str">
        <f t="shared" ca="1" si="137"/>
        <v>ON</v>
      </c>
      <c r="Q1609" s="78">
        <f>+IFERROR(VLOOKUP(CONSOLIDADO[[#This Row],[Codigo Municipio]],TDDia!$A$4:$B$394,2,0),0)</f>
        <v>0</v>
      </c>
    </row>
    <row r="1610" spans="2:17" ht="14.45">
      <c r="B1610">
        <f t="shared" si="139"/>
        <v>9</v>
      </c>
      <c r="C1610" s="69" t="str" cm="1">
        <f t="array" ref="C1610">+INDEX(Table_4[[Departamento]:[Municipio]],FINAL!$B1610,1)</f>
        <v>Colón</v>
      </c>
      <c r="D1610" s="69" t="str" cm="1">
        <f t="array" ref="D1610">+INDEX(Table_4[[Departamento]:[Municipio]],FINAL!$B1610,4)</f>
        <v>Trujillo</v>
      </c>
      <c r="E1610" s="69" t="str" cm="1">
        <f t="array" ref="E1610">+INDEX(Table_4[[Departamento]:[Municipio]],FINAL!$B1610,3)</f>
        <v>0201</v>
      </c>
      <c r="F1610" s="96">
        <f t="shared" si="138"/>
        <v>43957</v>
      </c>
      <c r="G1610" s="71" t="str">
        <f>+CONSOLIDADO[[#This Row],[Codigo Municipio]]&amp;CONSOLIDADO[[#This Row],[Fecha]]</f>
        <v>020143957</v>
      </c>
      <c r="H1610" s="72">
        <f>+IFERROR(VLOOKUP($G1610,TDAcumula!$C$2:$E$2027,3,0),0)</f>
        <v>0</v>
      </c>
      <c r="I1610" s="73">
        <f t="shared" si="135"/>
        <v>7</v>
      </c>
      <c r="J1610" s="74">
        <f>+IF(CONSOLIDADO[[#This Row],[Codigo Municipio]]=E1609,CONSOLIDADO[[#This Row],[Fallecidos Diarios]]+J1609,CONSOLIDADO[[#This Row],[Fallecidos Diarios]])</f>
        <v>0</v>
      </c>
      <c r="K1610" s="75">
        <f t="shared" si="136"/>
        <v>0</v>
      </c>
      <c r="L1610" s="76">
        <f>+IF(CONSOLIDADO[[#This Row],[Codigo Municipio]]=E1609,CONSOLIDADO[[#This Row],[Recuperados Diarios]]+L1609,CONSOLIDADO[[#This Row],[Recuperados Diarios]])</f>
        <v>7</v>
      </c>
      <c r="M1610" s="77" cm="1">
        <f t="array" ref="M1610">+IFERROR(IF(CONSOLIDADO[[#This Row],[Día]]&lt;14,0,INDEX(CONSOLIDADO[Casos Diarios],ROW()-14,1)),0)</f>
        <v>0</v>
      </c>
      <c r="N1610" s="72">
        <f>+IF(CONSOLIDADO[[#This Row],[Clave]]="710143893",1,IF(OR(CONSOLIDADO[[#This Row],[Casos Acumulados]]&gt;0,CONSOLIDADO[[#This Row],[Muertes]]&gt;0),N1609+1,I1610))</f>
        <v>41</v>
      </c>
      <c r="O1610" s="69">
        <f>+IFERROR(VLOOKUP($G1610,TDMuertes!$C$2:$E$534,3,0),0)</f>
        <v>0</v>
      </c>
      <c r="P1610" s="94" t="str">
        <f t="shared" ca="1" si="137"/>
        <v>ON</v>
      </c>
      <c r="Q1610" s="78">
        <f>+IFERROR(VLOOKUP(CONSOLIDADO[[#This Row],[Codigo Municipio]],TDDia!$A$4:$B$394,2,0),0)</f>
        <v>0</v>
      </c>
    </row>
    <row r="1611" spans="2:17" ht="14.45">
      <c r="B1611">
        <f t="shared" si="139"/>
        <v>9</v>
      </c>
      <c r="C1611" s="69" t="str" cm="1">
        <f t="array" ref="C1611">+INDEX(Table_4[[Departamento]:[Municipio]],FINAL!$B1611,1)</f>
        <v>Colón</v>
      </c>
      <c r="D1611" s="69" t="str" cm="1">
        <f t="array" ref="D1611">+INDEX(Table_4[[Departamento]:[Municipio]],FINAL!$B1611,4)</f>
        <v>Trujillo</v>
      </c>
      <c r="E1611" s="69" t="str" cm="1">
        <f t="array" ref="E1611">+INDEX(Table_4[[Departamento]:[Municipio]],FINAL!$B1611,3)</f>
        <v>0201</v>
      </c>
      <c r="F1611" s="96">
        <f t="shared" si="138"/>
        <v>43958</v>
      </c>
      <c r="G1611" s="71" t="str">
        <f>+CONSOLIDADO[[#This Row],[Codigo Municipio]]&amp;CONSOLIDADO[[#This Row],[Fecha]]</f>
        <v>020143958</v>
      </c>
      <c r="H1611" s="72">
        <f>+IFERROR(VLOOKUP($G1611,TDAcumula!$C$2:$E$2027,3,0),0)</f>
        <v>0</v>
      </c>
      <c r="I1611" s="73">
        <f t="shared" si="135"/>
        <v>7</v>
      </c>
      <c r="J1611" s="74">
        <f>+IF(CONSOLIDADO[[#This Row],[Codigo Municipio]]=E1610,CONSOLIDADO[[#This Row],[Fallecidos Diarios]]+J1610,CONSOLIDADO[[#This Row],[Fallecidos Diarios]])</f>
        <v>0</v>
      </c>
      <c r="K1611" s="75">
        <f t="shared" si="136"/>
        <v>0</v>
      </c>
      <c r="L1611" s="76">
        <f>+IF(CONSOLIDADO[[#This Row],[Codigo Municipio]]=E1610,CONSOLIDADO[[#This Row],[Recuperados Diarios]]+L1610,CONSOLIDADO[[#This Row],[Recuperados Diarios]])</f>
        <v>7</v>
      </c>
      <c r="M1611" s="77" cm="1">
        <f t="array" ref="M1611">+IFERROR(IF(CONSOLIDADO[[#This Row],[Día]]&lt;14,0,INDEX(CONSOLIDADO[Casos Diarios],ROW()-14,1)),0)</f>
        <v>0</v>
      </c>
      <c r="N1611" s="72">
        <f>+IF(CONSOLIDADO[[#This Row],[Clave]]="710143893",1,IF(OR(CONSOLIDADO[[#This Row],[Casos Acumulados]]&gt;0,CONSOLIDADO[[#This Row],[Muertes]]&gt;0),N1610+1,I1611))</f>
        <v>42</v>
      </c>
      <c r="O1611" s="69">
        <f>+IFERROR(VLOOKUP($G1611,TDMuertes!$C$2:$E$534,3,0),0)</f>
        <v>0</v>
      </c>
      <c r="P1611" s="94" t="str">
        <f t="shared" ca="1" si="137"/>
        <v>ON</v>
      </c>
      <c r="Q1611" s="78">
        <f>+IFERROR(VLOOKUP(CONSOLIDADO[[#This Row],[Codigo Municipio]],TDDia!$A$4:$B$394,2,0),0)</f>
        <v>0</v>
      </c>
    </row>
    <row r="1612" spans="2:17" ht="14.45">
      <c r="B1612">
        <f t="shared" si="139"/>
        <v>9</v>
      </c>
      <c r="C1612" s="69" t="str" cm="1">
        <f t="array" ref="C1612">+INDEX(Table_4[[Departamento]:[Municipio]],FINAL!$B1612,1)</f>
        <v>Colón</v>
      </c>
      <c r="D1612" s="69" t="str" cm="1">
        <f t="array" ref="D1612">+INDEX(Table_4[[Departamento]:[Municipio]],FINAL!$B1612,4)</f>
        <v>Trujillo</v>
      </c>
      <c r="E1612" s="69" t="str" cm="1">
        <f t="array" ref="E1612">+INDEX(Table_4[[Departamento]:[Municipio]],FINAL!$B1612,3)</f>
        <v>0201</v>
      </c>
      <c r="F1612" s="96">
        <f t="shared" si="138"/>
        <v>43959</v>
      </c>
      <c r="G1612" s="71" t="str">
        <f>+CONSOLIDADO[[#This Row],[Codigo Municipio]]&amp;CONSOLIDADO[[#This Row],[Fecha]]</f>
        <v>020143959</v>
      </c>
      <c r="H1612" s="72">
        <f>+IFERROR(VLOOKUP($G1612,TDAcumula!$C$2:$E$2027,3,0),0)</f>
        <v>0</v>
      </c>
      <c r="I1612" s="73">
        <f t="shared" si="135"/>
        <v>7</v>
      </c>
      <c r="J1612" s="74">
        <f>+IF(CONSOLIDADO[[#This Row],[Codigo Municipio]]=E1611,CONSOLIDADO[[#This Row],[Fallecidos Diarios]]+J1611,CONSOLIDADO[[#This Row],[Fallecidos Diarios]])</f>
        <v>0</v>
      </c>
      <c r="K1612" s="75">
        <f t="shared" si="136"/>
        <v>0</v>
      </c>
      <c r="L1612" s="76">
        <f>+IF(CONSOLIDADO[[#This Row],[Codigo Municipio]]=E1611,CONSOLIDADO[[#This Row],[Recuperados Diarios]]+L1611,CONSOLIDADO[[#This Row],[Recuperados Diarios]])</f>
        <v>7</v>
      </c>
      <c r="M1612" s="77" cm="1">
        <f t="array" ref="M1612">+IFERROR(IF(CONSOLIDADO[[#This Row],[Día]]&lt;14,0,INDEX(CONSOLIDADO[Casos Diarios],ROW()-14,1)),0)</f>
        <v>0</v>
      </c>
      <c r="N1612" s="72">
        <f>+IF(CONSOLIDADO[[#This Row],[Clave]]="710143893",1,IF(OR(CONSOLIDADO[[#This Row],[Casos Acumulados]]&gt;0,CONSOLIDADO[[#This Row],[Muertes]]&gt;0),N1611+1,I1612))</f>
        <v>43</v>
      </c>
      <c r="O1612" s="69">
        <f>+IFERROR(VLOOKUP($G1612,TDMuertes!$C$2:$E$534,3,0),0)</f>
        <v>0</v>
      </c>
      <c r="P1612" s="94" t="str">
        <f t="shared" ca="1" si="137"/>
        <v>OUT TIME</v>
      </c>
      <c r="Q1612" s="78">
        <f>+IFERROR(VLOOKUP(CONSOLIDADO[[#This Row],[Codigo Municipio]],TDDia!$A$4:$B$394,2,0),0)</f>
        <v>0</v>
      </c>
    </row>
    <row r="1613" spans="2:17" ht="14.45">
      <c r="B1613">
        <f t="shared" si="139"/>
        <v>9</v>
      </c>
      <c r="C1613" s="69" t="str" cm="1">
        <f t="array" ref="C1613">+INDEX(Table_4[[Departamento]:[Municipio]],FINAL!$B1613,1)</f>
        <v>Colón</v>
      </c>
      <c r="D1613" s="69" t="str" cm="1">
        <f t="array" ref="D1613">+INDEX(Table_4[[Departamento]:[Municipio]],FINAL!$B1613,4)</f>
        <v>Trujillo</v>
      </c>
      <c r="E1613" s="69" t="str" cm="1">
        <f t="array" ref="E1613">+INDEX(Table_4[[Departamento]:[Municipio]],FINAL!$B1613,3)</f>
        <v>0201</v>
      </c>
      <c r="F1613" s="96">
        <f t="shared" si="138"/>
        <v>43960</v>
      </c>
      <c r="G1613" s="71" t="str">
        <f>+CONSOLIDADO[[#This Row],[Codigo Municipio]]&amp;CONSOLIDADO[[#This Row],[Fecha]]</f>
        <v>020143960</v>
      </c>
      <c r="H1613" s="72">
        <f>+IFERROR(VLOOKUP($G1613,TDAcumula!$C$2:$E$2027,3,0),0)</f>
        <v>0</v>
      </c>
      <c r="I1613" s="73">
        <f t="shared" si="135"/>
        <v>7</v>
      </c>
      <c r="J1613" s="74">
        <f>+IF(CONSOLIDADO[[#This Row],[Codigo Municipio]]=E1612,CONSOLIDADO[[#This Row],[Fallecidos Diarios]]+J1612,CONSOLIDADO[[#This Row],[Fallecidos Diarios]])</f>
        <v>0</v>
      </c>
      <c r="K1613" s="75">
        <f t="shared" si="136"/>
        <v>0</v>
      </c>
      <c r="L1613" s="76">
        <f>+IF(CONSOLIDADO[[#This Row],[Codigo Municipio]]=E1612,CONSOLIDADO[[#This Row],[Recuperados Diarios]]+L1612,CONSOLIDADO[[#This Row],[Recuperados Diarios]])</f>
        <v>7</v>
      </c>
      <c r="M1613" s="77" cm="1">
        <f t="array" ref="M1613">+IFERROR(IF(CONSOLIDADO[[#This Row],[Día]]&lt;14,0,INDEX(CONSOLIDADO[Casos Diarios],ROW()-14,1)),0)</f>
        <v>0</v>
      </c>
      <c r="N1613" s="72">
        <f>+IF(CONSOLIDADO[[#This Row],[Clave]]="710143893",1,IF(OR(CONSOLIDADO[[#This Row],[Casos Acumulados]]&gt;0,CONSOLIDADO[[#This Row],[Muertes]]&gt;0),N1612+1,I1613))</f>
        <v>44</v>
      </c>
      <c r="O1613" s="69">
        <f>+IFERROR(VLOOKUP($G1613,TDMuertes!$C$2:$E$534,3,0),0)</f>
        <v>0</v>
      </c>
      <c r="P1613" s="94" t="str">
        <f t="shared" ca="1" si="137"/>
        <v>OUT TIME</v>
      </c>
      <c r="Q1613" s="78">
        <f>+IFERROR(VLOOKUP(CONSOLIDADO[[#This Row],[Codigo Municipio]],TDDia!$A$4:$B$394,2,0),0)</f>
        <v>0</v>
      </c>
    </row>
    <row r="1614" spans="2:17" ht="14.45">
      <c r="B1614">
        <f t="shared" si="139"/>
        <v>9</v>
      </c>
      <c r="C1614" s="69" t="str" cm="1">
        <f t="array" ref="C1614">+INDEX(Table_4[[Departamento]:[Municipio]],FINAL!$B1614,1)</f>
        <v>Colón</v>
      </c>
      <c r="D1614" s="69" t="str" cm="1">
        <f t="array" ref="D1614">+INDEX(Table_4[[Departamento]:[Municipio]],FINAL!$B1614,4)</f>
        <v>Trujillo</v>
      </c>
      <c r="E1614" s="69" t="str" cm="1">
        <f t="array" ref="E1614">+INDEX(Table_4[[Departamento]:[Municipio]],FINAL!$B1614,3)</f>
        <v>0201</v>
      </c>
      <c r="F1614" s="96">
        <f t="shared" si="138"/>
        <v>43961</v>
      </c>
      <c r="G1614" s="71" t="str">
        <f>+CONSOLIDADO[[#This Row],[Codigo Municipio]]&amp;CONSOLIDADO[[#This Row],[Fecha]]</f>
        <v>020143961</v>
      </c>
      <c r="H1614" s="72">
        <f>+IFERROR(VLOOKUP($G1614,TDAcumula!$C$2:$E$2027,3,0),0)</f>
        <v>0</v>
      </c>
      <c r="I1614" s="73">
        <f t="shared" si="135"/>
        <v>7</v>
      </c>
      <c r="J1614" s="74">
        <f>+IF(CONSOLIDADO[[#This Row],[Codigo Municipio]]=E1613,CONSOLIDADO[[#This Row],[Fallecidos Diarios]]+J1613,CONSOLIDADO[[#This Row],[Fallecidos Diarios]])</f>
        <v>0</v>
      </c>
      <c r="K1614" s="75">
        <f t="shared" si="136"/>
        <v>0</v>
      </c>
      <c r="L1614" s="76">
        <f>+IF(CONSOLIDADO[[#This Row],[Codigo Municipio]]=E1613,CONSOLIDADO[[#This Row],[Recuperados Diarios]]+L1613,CONSOLIDADO[[#This Row],[Recuperados Diarios]])</f>
        <v>7</v>
      </c>
      <c r="M1614" s="77" cm="1">
        <f t="array" ref="M1614">+IFERROR(IF(CONSOLIDADO[[#This Row],[Día]]&lt;14,0,INDEX(CONSOLIDADO[Casos Diarios],ROW()-14,1)),0)</f>
        <v>0</v>
      </c>
      <c r="N1614" s="72">
        <f>+IF(CONSOLIDADO[[#This Row],[Clave]]="710143893",1,IF(OR(CONSOLIDADO[[#This Row],[Casos Acumulados]]&gt;0,CONSOLIDADO[[#This Row],[Muertes]]&gt;0),N1613+1,I1614))</f>
        <v>45</v>
      </c>
      <c r="O1614" s="69">
        <f>+IFERROR(VLOOKUP($G1614,TDMuertes!$C$2:$E$534,3,0),0)</f>
        <v>0</v>
      </c>
      <c r="P1614" s="94" t="str">
        <f t="shared" ca="1" si="137"/>
        <v>OUT TIME</v>
      </c>
      <c r="Q1614" s="78">
        <f>+IFERROR(VLOOKUP(CONSOLIDADO[[#This Row],[Codigo Municipio]],TDDia!$A$4:$B$394,2,0),0)</f>
        <v>0</v>
      </c>
    </row>
    <row r="1615" spans="2:17" ht="14.45">
      <c r="B1615">
        <f t="shared" si="139"/>
        <v>9</v>
      </c>
      <c r="C1615" s="69" t="str" cm="1">
        <f t="array" ref="C1615">+INDEX(Table_4[[Departamento]:[Municipio]],FINAL!$B1615,1)</f>
        <v>Colón</v>
      </c>
      <c r="D1615" s="69" t="str" cm="1">
        <f t="array" ref="D1615">+INDEX(Table_4[[Departamento]:[Municipio]],FINAL!$B1615,4)</f>
        <v>Trujillo</v>
      </c>
      <c r="E1615" s="69" t="str" cm="1">
        <f t="array" ref="E1615">+INDEX(Table_4[[Departamento]:[Municipio]],FINAL!$B1615,3)</f>
        <v>0201</v>
      </c>
      <c r="F1615" s="96">
        <f t="shared" si="138"/>
        <v>43962</v>
      </c>
      <c r="G1615" s="71" t="str">
        <f>+CONSOLIDADO[[#This Row],[Codigo Municipio]]&amp;CONSOLIDADO[[#This Row],[Fecha]]</f>
        <v>020143962</v>
      </c>
      <c r="H1615" s="72">
        <f>+IFERROR(VLOOKUP($G1615,TDAcumula!$C$2:$E$2027,3,0),0)</f>
        <v>0</v>
      </c>
      <c r="I1615" s="73">
        <f t="shared" si="135"/>
        <v>7</v>
      </c>
      <c r="J1615" s="74">
        <f>+IF(CONSOLIDADO[[#This Row],[Codigo Municipio]]=E1614,CONSOLIDADO[[#This Row],[Fallecidos Diarios]]+J1614,CONSOLIDADO[[#This Row],[Fallecidos Diarios]])</f>
        <v>0</v>
      </c>
      <c r="K1615" s="75">
        <f t="shared" si="136"/>
        <v>0</v>
      </c>
      <c r="L1615" s="76">
        <f>+IF(CONSOLIDADO[[#This Row],[Codigo Municipio]]=E1614,CONSOLIDADO[[#This Row],[Recuperados Diarios]]+L1614,CONSOLIDADO[[#This Row],[Recuperados Diarios]])</f>
        <v>7</v>
      </c>
      <c r="M1615" s="77" cm="1">
        <f t="array" ref="M1615">+IFERROR(IF(CONSOLIDADO[[#This Row],[Día]]&lt;14,0,INDEX(CONSOLIDADO[Casos Diarios],ROW()-14,1)),0)</f>
        <v>0</v>
      </c>
      <c r="N1615" s="72">
        <f>+IF(CONSOLIDADO[[#This Row],[Clave]]="710143893",1,IF(OR(CONSOLIDADO[[#This Row],[Casos Acumulados]]&gt;0,CONSOLIDADO[[#This Row],[Muertes]]&gt;0),N1614+1,I1615))</f>
        <v>46</v>
      </c>
      <c r="O1615" s="69">
        <f>+IFERROR(VLOOKUP($G1615,TDMuertes!$C$2:$E$534,3,0),0)</f>
        <v>0</v>
      </c>
      <c r="P1615" s="94" t="str">
        <f t="shared" ca="1" si="137"/>
        <v>OUT TIME</v>
      </c>
      <c r="Q1615" s="78">
        <f>+IFERROR(VLOOKUP(CONSOLIDADO[[#This Row],[Codigo Municipio]],TDDia!$A$4:$B$394,2,0),0)</f>
        <v>0</v>
      </c>
    </row>
    <row r="1616" spans="2:17" ht="14.45">
      <c r="B1616">
        <f t="shared" si="139"/>
        <v>9</v>
      </c>
      <c r="C1616" s="69" t="str" cm="1">
        <f t="array" ref="C1616">+INDEX(Table_4[[Departamento]:[Municipio]],FINAL!$B1616,1)</f>
        <v>Colón</v>
      </c>
      <c r="D1616" s="69" t="str" cm="1">
        <f t="array" ref="D1616">+INDEX(Table_4[[Departamento]:[Municipio]],FINAL!$B1616,4)</f>
        <v>Trujillo</v>
      </c>
      <c r="E1616" s="69" t="str" cm="1">
        <f t="array" ref="E1616">+INDEX(Table_4[[Departamento]:[Municipio]],FINAL!$B1616,3)</f>
        <v>0201</v>
      </c>
      <c r="F1616" s="96">
        <f t="shared" si="138"/>
        <v>43963</v>
      </c>
      <c r="G1616" s="71" t="str">
        <f>+CONSOLIDADO[[#This Row],[Codigo Municipio]]&amp;CONSOLIDADO[[#This Row],[Fecha]]</f>
        <v>020143963</v>
      </c>
      <c r="H1616" s="72">
        <f>+IFERROR(VLOOKUP($G1616,TDAcumula!$C$2:$E$2027,3,0),0)</f>
        <v>0</v>
      </c>
      <c r="I1616" s="73">
        <f t="shared" si="135"/>
        <v>7</v>
      </c>
      <c r="J1616" s="74">
        <f>+IF(CONSOLIDADO[[#This Row],[Codigo Municipio]]=E1615,CONSOLIDADO[[#This Row],[Fallecidos Diarios]]+J1615,CONSOLIDADO[[#This Row],[Fallecidos Diarios]])</f>
        <v>0</v>
      </c>
      <c r="K1616" s="75">
        <f t="shared" si="136"/>
        <v>0</v>
      </c>
      <c r="L1616" s="76">
        <f>+IF(CONSOLIDADO[[#This Row],[Codigo Municipio]]=E1615,CONSOLIDADO[[#This Row],[Recuperados Diarios]]+L1615,CONSOLIDADO[[#This Row],[Recuperados Diarios]])</f>
        <v>7</v>
      </c>
      <c r="M1616" s="77" cm="1">
        <f t="array" ref="M1616">+IFERROR(IF(CONSOLIDADO[[#This Row],[Día]]&lt;14,0,INDEX(CONSOLIDADO[Casos Diarios],ROW()-14,1)),0)</f>
        <v>0</v>
      </c>
      <c r="N1616" s="72">
        <f>+IF(CONSOLIDADO[[#This Row],[Clave]]="710143893",1,IF(OR(CONSOLIDADO[[#This Row],[Casos Acumulados]]&gt;0,CONSOLIDADO[[#This Row],[Muertes]]&gt;0),N1615+1,I1616))</f>
        <v>47</v>
      </c>
      <c r="O1616" s="69">
        <f>+IFERROR(VLOOKUP($G1616,TDMuertes!$C$2:$E$534,3,0),0)</f>
        <v>0</v>
      </c>
      <c r="P1616" s="94" t="str">
        <f t="shared" ca="1" si="137"/>
        <v>OUT TIME</v>
      </c>
      <c r="Q1616" s="78">
        <f>+IFERROR(VLOOKUP(CONSOLIDADO[[#This Row],[Codigo Municipio]],TDDia!$A$4:$B$394,2,0),0)</f>
        <v>0</v>
      </c>
    </row>
    <row r="1617" spans="2:17" ht="14.45">
      <c r="B1617">
        <f t="shared" si="139"/>
        <v>9</v>
      </c>
      <c r="C1617" s="69" t="str" cm="1">
        <f t="array" ref="C1617">+INDEX(Table_4[[Departamento]:[Municipio]],FINAL!$B1617,1)</f>
        <v>Colón</v>
      </c>
      <c r="D1617" s="69" t="str" cm="1">
        <f t="array" ref="D1617">+INDEX(Table_4[[Departamento]:[Municipio]],FINAL!$B1617,4)</f>
        <v>Trujillo</v>
      </c>
      <c r="E1617" s="69" t="str" cm="1">
        <f t="array" ref="E1617">+INDEX(Table_4[[Departamento]:[Municipio]],FINAL!$B1617,3)</f>
        <v>0201</v>
      </c>
      <c r="F1617" s="96">
        <f t="shared" si="138"/>
        <v>43964</v>
      </c>
      <c r="G1617" s="71" t="str">
        <f>+CONSOLIDADO[[#This Row],[Codigo Municipio]]&amp;CONSOLIDADO[[#This Row],[Fecha]]</f>
        <v>020143964</v>
      </c>
      <c r="H1617" s="72">
        <f>+IFERROR(VLOOKUP($G1617,TDAcumula!$C$2:$E$2027,3,0),0)</f>
        <v>0</v>
      </c>
      <c r="I1617" s="73">
        <f t="shared" si="135"/>
        <v>7</v>
      </c>
      <c r="J1617" s="74">
        <f>+IF(CONSOLIDADO[[#This Row],[Codigo Municipio]]=E1616,CONSOLIDADO[[#This Row],[Fallecidos Diarios]]+J1616,CONSOLIDADO[[#This Row],[Fallecidos Diarios]])</f>
        <v>0</v>
      </c>
      <c r="K1617" s="75">
        <f t="shared" si="136"/>
        <v>0</v>
      </c>
      <c r="L1617" s="76">
        <f>+IF(CONSOLIDADO[[#This Row],[Codigo Municipio]]=E1616,CONSOLIDADO[[#This Row],[Recuperados Diarios]]+L1616,CONSOLIDADO[[#This Row],[Recuperados Diarios]])</f>
        <v>7</v>
      </c>
      <c r="M1617" s="77" cm="1">
        <f t="array" ref="M1617">+IFERROR(IF(CONSOLIDADO[[#This Row],[Día]]&lt;14,0,INDEX(CONSOLIDADO[Casos Diarios],ROW()-14,1)),0)</f>
        <v>0</v>
      </c>
      <c r="N1617" s="72">
        <f>+IF(CONSOLIDADO[[#This Row],[Clave]]="710143893",1,IF(OR(CONSOLIDADO[[#This Row],[Casos Acumulados]]&gt;0,CONSOLIDADO[[#This Row],[Muertes]]&gt;0),N1616+1,I1617))</f>
        <v>48</v>
      </c>
      <c r="O1617" s="69">
        <f>+IFERROR(VLOOKUP($G1617,TDMuertes!$C$2:$E$534,3,0),0)</f>
        <v>0</v>
      </c>
      <c r="P1617" s="94" t="str">
        <f t="shared" ca="1" si="137"/>
        <v>OUT TIME</v>
      </c>
      <c r="Q1617" s="78">
        <f>+IFERROR(VLOOKUP(CONSOLIDADO[[#This Row],[Codigo Municipio]],TDDia!$A$4:$B$394,2,0),0)</f>
        <v>0</v>
      </c>
    </row>
    <row r="1618" spans="2:17" ht="14.45">
      <c r="B1618">
        <f t="shared" si="139"/>
        <v>9</v>
      </c>
      <c r="C1618" s="69" t="str" cm="1">
        <f t="array" ref="C1618">+INDEX(Table_4[[Departamento]:[Municipio]],FINAL!$B1618,1)</f>
        <v>Colón</v>
      </c>
      <c r="D1618" s="69" t="str" cm="1">
        <f t="array" ref="D1618">+INDEX(Table_4[[Departamento]:[Municipio]],FINAL!$B1618,4)</f>
        <v>Trujillo</v>
      </c>
      <c r="E1618" s="69" t="str" cm="1">
        <f t="array" ref="E1618">+INDEX(Table_4[[Departamento]:[Municipio]],FINAL!$B1618,3)</f>
        <v>0201</v>
      </c>
      <c r="F1618" s="96">
        <f t="shared" si="138"/>
        <v>43965</v>
      </c>
      <c r="G1618" s="71" t="str">
        <f>+CONSOLIDADO[[#This Row],[Codigo Municipio]]&amp;CONSOLIDADO[[#This Row],[Fecha]]</f>
        <v>020143965</v>
      </c>
      <c r="H1618" s="72">
        <f>+IFERROR(VLOOKUP($G1618,TDAcumula!$C$2:$E$2027,3,0),0)</f>
        <v>0</v>
      </c>
      <c r="I1618" s="73">
        <f t="shared" si="135"/>
        <v>7</v>
      </c>
      <c r="J1618" s="74">
        <f>+IF(CONSOLIDADO[[#This Row],[Codigo Municipio]]=E1617,CONSOLIDADO[[#This Row],[Fallecidos Diarios]]+J1617,CONSOLIDADO[[#This Row],[Fallecidos Diarios]])</f>
        <v>0</v>
      </c>
      <c r="K1618" s="75">
        <f t="shared" si="136"/>
        <v>0</v>
      </c>
      <c r="L1618" s="76">
        <f>+IF(CONSOLIDADO[[#This Row],[Codigo Municipio]]=E1617,CONSOLIDADO[[#This Row],[Recuperados Diarios]]+L1617,CONSOLIDADO[[#This Row],[Recuperados Diarios]])</f>
        <v>7</v>
      </c>
      <c r="M1618" s="77" cm="1">
        <f t="array" ref="M1618">+IFERROR(IF(CONSOLIDADO[[#This Row],[Día]]&lt;14,0,INDEX(CONSOLIDADO[Casos Diarios],ROW()-14,1)),0)</f>
        <v>0</v>
      </c>
      <c r="N1618" s="72">
        <f>+IF(CONSOLIDADO[[#This Row],[Clave]]="710143893",1,IF(OR(CONSOLIDADO[[#This Row],[Casos Acumulados]]&gt;0,CONSOLIDADO[[#This Row],[Muertes]]&gt;0),N1617+1,I1618))</f>
        <v>49</v>
      </c>
      <c r="O1618" s="69">
        <f>+IFERROR(VLOOKUP($G1618,TDMuertes!$C$2:$E$534,3,0),0)</f>
        <v>0</v>
      </c>
      <c r="P1618" s="94" t="str">
        <f t="shared" ca="1" si="137"/>
        <v>OUT TIME</v>
      </c>
      <c r="Q1618" s="78">
        <f>+IFERROR(VLOOKUP(CONSOLIDADO[[#This Row],[Codigo Municipio]],TDDia!$A$4:$B$394,2,0),0)</f>
        <v>0</v>
      </c>
    </row>
    <row r="1619" spans="2:17" ht="14.45">
      <c r="B1619">
        <f t="shared" si="139"/>
        <v>9</v>
      </c>
      <c r="C1619" s="69" t="str" cm="1">
        <f t="array" ref="C1619">+INDEX(Table_4[[Departamento]:[Municipio]],FINAL!$B1619,1)</f>
        <v>Colón</v>
      </c>
      <c r="D1619" s="69" t="str" cm="1">
        <f t="array" ref="D1619">+INDEX(Table_4[[Departamento]:[Municipio]],FINAL!$B1619,4)</f>
        <v>Trujillo</v>
      </c>
      <c r="E1619" s="69" t="str" cm="1">
        <f t="array" ref="E1619">+INDEX(Table_4[[Departamento]:[Municipio]],FINAL!$B1619,3)</f>
        <v>0201</v>
      </c>
      <c r="F1619" s="96">
        <f t="shared" si="138"/>
        <v>43966</v>
      </c>
      <c r="G1619" s="71" t="str">
        <f>+CONSOLIDADO[[#This Row],[Codigo Municipio]]&amp;CONSOLIDADO[[#This Row],[Fecha]]</f>
        <v>020143966</v>
      </c>
      <c r="H1619" s="72">
        <f>+IFERROR(VLOOKUP($G1619,TDAcumula!$C$2:$E$2027,3,0),0)</f>
        <v>0</v>
      </c>
      <c r="I1619" s="73">
        <f t="shared" si="135"/>
        <v>7</v>
      </c>
      <c r="J1619" s="74">
        <f>+IF(CONSOLIDADO[[#This Row],[Codigo Municipio]]=E1618,CONSOLIDADO[[#This Row],[Fallecidos Diarios]]+J1618,CONSOLIDADO[[#This Row],[Fallecidos Diarios]])</f>
        <v>0</v>
      </c>
      <c r="K1619" s="75">
        <f t="shared" si="136"/>
        <v>0</v>
      </c>
      <c r="L1619" s="76">
        <f>+IF(CONSOLIDADO[[#This Row],[Codigo Municipio]]=E1618,CONSOLIDADO[[#This Row],[Recuperados Diarios]]+L1618,CONSOLIDADO[[#This Row],[Recuperados Diarios]])</f>
        <v>7</v>
      </c>
      <c r="M1619" s="77" cm="1">
        <f t="array" ref="M1619">+IFERROR(IF(CONSOLIDADO[[#This Row],[Día]]&lt;14,0,INDEX(CONSOLIDADO[Casos Diarios],ROW()-14,1)),0)</f>
        <v>0</v>
      </c>
      <c r="N1619" s="72">
        <f>+IF(CONSOLIDADO[[#This Row],[Clave]]="710143893",1,IF(OR(CONSOLIDADO[[#This Row],[Casos Acumulados]]&gt;0,CONSOLIDADO[[#This Row],[Muertes]]&gt;0),N1618+1,I1619))</f>
        <v>50</v>
      </c>
      <c r="O1619" s="69">
        <f>+IFERROR(VLOOKUP($G1619,TDMuertes!$C$2:$E$534,3,0),0)</f>
        <v>0</v>
      </c>
      <c r="P1619" s="94" t="str">
        <f t="shared" ca="1" si="137"/>
        <v>OUT TIME</v>
      </c>
      <c r="Q1619" s="78">
        <f>+IFERROR(VLOOKUP(CONSOLIDADO[[#This Row],[Codigo Municipio]],TDDia!$A$4:$B$394,2,0),0)</f>
        <v>0</v>
      </c>
    </row>
    <row r="1620" spans="2:17" ht="14.45">
      <c r="B1620">
        <f t="shared" si="139"/>
        <v>9</v>
      </c>
      <c r="C1620" s="69" t="str" cm="1">
        <f t="array" ref="C1620">+INDEX(Table_4[[Departamento]:[Municipio]],FINAL!$B1620,1)</f>
        <v>Colón</v>
      </c>
      <c r="D1620" s="69" t="str" cm="1">
        <f t="array" ref="D1620">+INDEX(Table_4[[Departamento]:[Municipio]],FINAL!$B1620,4)</f>
        <v>Trujillo</v>
      </c>
      <c r="E1620" s="69" t="str" cm="1">
        <f t="array" ref="E1620">+INDEX(Table_4[[Departamento]:[Municipio]],FINAL!$B1620,3)</f>
        <v>0201</v>
      </c>
      <c r="F1620" s="96">
        <f t="shared" si="138"/>
        <v>43967</v>
      </c>
      <c r="G1620" s="71" t="str">
        <f>+CONSOLIDADO[[#This Row],[Codigo Municipio]]&amp;CONSOLIDADO[[#This Row],[Fecha]]</f>
        <v>020143967</v>
      </c>
      <c r="H1620" s="72">
        <f>+IFERROR(VLOOKUP($G1620,TDAcumula!$C$2:$E$2027,3,0),0)</f>
        <v>0</v>
      </c>
      <c r="I1620" s="73">
        <f t="shared" si="135"/>
        <v>7</v>
      </c>
      <c r="J1620" s="74">
        <f>+IF(CONSOLIDADO[[#This Row],[Codigo Municipio]]=E1619,CONSOLIDADO[[#This Row],[Fallecidos Diarios]]+J1619,CONSOLIDADO[[#This Row],[Fallecidos Diarios]])</f>
        <v>0</v>
      </c>
      <c r="K1620" s="75">
        <f t="shared" si="136"/>
        <v>0</v>
      </c>
      <c r="L1620" s="76">
        <f>+IF(CONSOLIDADO[[#This Row],[Codigo Municipio]]=E1619,CONSOLIDADO[[#This Row],[Recuperados Diarios]]+L1619,CONSOLIDADO[[#This Row],[Recuperados Diarios]])</f>
        <v>7</v>
      </c>
      <c r="M1620" s="77" cm="1">
        <f t="array" ref="M1620">+IFERROR(IF(CONSOLIDADO[[#This Row],[Día]]&lt;14,0,INDEX(CONSOLIDADO[Casos Diarios],ROW()-14,1)),0)</f>
        <v>0</v>
      </c>
      <c r="N1620" s="72">
        <f>+IF(CONSOLIDADO[[#This Row],[Clave]]="710143893",1,IF(OR(CONSOLIDADO[[#This Row],[Casos Acumulados]]&gt;0,CONSOLIDADO[[#This Row],[Muertes]]&gt;0),N1619+1,I1620))</f>
        <v>51</v>
      </c>
      <c r="O1620" s="69">
        <f>+IFERROR(VLOOKUP($G1620,TDMuertes!$C$2:$E$534,3,0),0)</f>
        <v>0</v>
      </c>
      <c r="P1620" s="94" t="str">
        <f t="shared" ca="1" si="137"/>
        <v>OUT TIME</v>
      </c>
      <c r="Q1620" s="78">
        <f>+IFERROR(VLOOKUP(CONSOLIDADO[[#This Row],[Codigo Municipio]],TDDia!$A$4:$B$394,2,0),0)</f>
        <v>0</v>
      </c>
    </row>
    <row r="1621" spans="2:17" ht="14.45">
      <c r="B1621">
        <f t="shared" si="139"/>
        <v>9</v>
      </c>
      <c r="C1621" s="69" t="str" cm="1">
        <f t="array" ref="C1621">+INDEX(Table_4[[Departamento]:[Municipio]],FINAL!$B1621,1)</f>
        <v>Colón</v>
      </c>
      <c r="D1621" s="69" t="str" cm="1">
        <f t="array" ref="D1621">+INDEX(Table_4[[Departamento]:[Municipio]],FINAL!$B1621,4)</f>
        <v>Trujillo</v>
      </c>
      <c r="E1621" s="69" t="str" cm="1">
        <f t="array" ref="E1621">+INDEX(Table_4[[Departamento]:[Municipio]],FINAL!$B1621,3)</f>
        <v>0201</v>
      </c>
      <c r="F1621" s="96">
        <f t="shared" si="138"/>
        <v>43968</v>
      </c>
      <c r="G1621" s="71" t="str">
        <f>+CONSOLIDADO[[#This Row],[Codigo Municipio]]&amp;CONSOLIDADO[[#This Row],[Fecha]]</f>
        <v>020143968</v>
      </c>
      <c r="H1621" s="72">
        <f>+IFERROR(VLOOKUP($G1621,TDAcumula!$C$2:$E$2027,3,0),0)</f>
        <v>0</v>
      </c>
      <c r="I1621" s="73">
        <f t="shared" si="135"/>
        <v>7</v>
      </c>
      <c r="J1621" s="74">
        <f>+IF(CONSOLIDADO[[#This Row],[Codigo Municipio]]=E1620,CONSOLIDADO[[#This Row],[Fallecidos Diarios]]+J1620,CONSOLIDADO[[#This Row],[Fallecidos Diarios]])</f>
        <v>0</v>
      </c>
      <c r="K1621" s="75">
        <f t="shared" si="136"/>
        <v>0</v>
      </c>
      <c r="L1621" s="76">
        <f>+IF(CONSOLIDADO[[#This Row],[Codigo Municipio]]=E1620,CONSOLIDADO[[#This Row],[Recuperados Diarios]]+L1620,CONSOLIDADO[[#This Row],[Recuperados Diarios]])</f>
        <v>7</v>
      </c>
      <c r="M1621" s="77" cm="1">
        <f t="array" ref="M1621">+IFERROR(IF(CONSOLIDADO[[#This Row],[Día]]&lt;14,0,INDEX(CONSOLIDADO[Casos Diarios],ROW()-14,1)),0)</f>
        <v>0</v>
      </c>
      <c r="N1621" s="72">
        <f>+IF(CONSOLIDADO[[#This Row],[Clave]]="710143893",1,IF(OR(CONSOLIDADO[[#This Row],[Casos Acumulados]]&gt;0,CONSOLIDADO[[#This Row],[Muertes]]&gt;0),N1620+1,I1621))</f>
        <v>52</v>
      </c>
      <c r="O1621" s="69">
        <f>+IFERROR(VLOOKUP($G1621,TDMuertes!$C$2:$E$534,3,0),0)</f>
        <v>0</v>
      </c>
      <c r="P1621" s="94" t="str">
        <f t="shared" ca="1" si="137"/>
        <v>OUT TIME</v>
      </c>
      <c r="Q1621" s="78">
        <f>+IFERROR(VLOOKUP(CONSOLIDADO[[#This Row],[Codigo Municipio]],TDDia!$A$4:$B$394,2,0),0)</f>
        <v>0</v>
      </c>
    </row>
    <row r="1622" spans="2:17" ht="14.45">
      <c r="B1622">
        <f t="shared" si="139"/>
        <v>9</v>
      </c>
      <c r="C1622" s="69" t="str" cm="1">
        <f t="array" ref="C1622">+INDEX(Table_4[[Departamento]:[Municipio]],FINAL!$B1622,1)</f>
        <v>Colón</v>
      </c>
      <c r="D1622" s="69" t="str" cm="1">
        <f t="array" ref="D1622">+INDEX(Table_4[[Departamento]:[Municipio]],FINAL!$B1622,4)</f>
        <v>Trujillo</v>
      </c>
      <c r="E1622" s="69" t="str" cm="1">
        <f t="array" ref="E1622">+INDEX(Table_4[[Departamento]:[Municipio]],FINAL!$B1622,3)</f>
        <v>0201</v>
      </c>
      <c r="F1622" s="96">
        <f t="shared" si="138"/>
        <v>43969</v>
      </c>
      <c r="G1622" s="71" t="str">
        <f>+CONSOLIDADO[[#This Row],[Codigo Municipio]]&amp;CONSOLIDADO[[#This Row],[Fecha]]</f>
        <v>020143969</v>
      </c>
      <c r="H1622" s="72">
        <f>+IFERROR(VLOOKUP($G1622,TDAcumula!$C$2:$E$2027,3,0),0)</f>
        <v>0</v>
      </c>
      <c r="I1622" s="73">
        <f t="shared" si="135"/>
        <v>7</v>
      </c>
      <c r="J1622" s="74">
        <f>+IF(CONSOLIDADO[[#This Row],[Codigo Municipio]]=E1621,CONSOLIDADO[[#This Row],[Fallecidos Diarios]]+J1621,CONSOLIDADO[[#This Row],[Fallecidos Diarios]])</f>
        <v>0</v>
      </c>
      <c r="K1622" s="75">
        <f t="shared" si="136"/>
        <v>0</v>
      </c>
      <c r="L1622" s="76">
        <f>+IF(CONSOLIDADO[[#This Row],[Codigo Municipio]]=E1621,CONSOLIDADO[[#This Row],[Recuperados Diarios]]+L1621,CONSOLIDADO[[#This Row],[Recuperados Diarios]])</f>
        <v>7</v>
      </c>
      <c r="M1622" s="77" cm="1">
        <f t="array" ref="M1622">+IFERROR(IF(CONSOLIDADO[[#This Row],[Día]]&lt;14,0,INDEX(CONSOLIDADO[Casos Diarios],ROW()-14,1)),0)</f>
        <v>0</v>
      </c>
      <c r="N1622" s="72">
        <f>+IF(CONSOLIDADO[[#This Row],[Clave]]="710143893",1,IF(OR(CONSOLIDADO[[#This Row],[Casos Acumulados]]&gt;0,CONSOLIDADO[[#This Row],[Muertes]]&gt;0),N1621+1,I1622))</f>
        <v>53</v>
      </c>
      <c r="O1622" s="69">
        <f>+IFERROR(VLOOKUP($G1622,TDMuertes!$C$2:$E$534,3,0),0)</f>
        <v>0</v>
      </c>
      <c r="P1622" s="94" t="str">
        <f t="shared" ca="1" si="137"/>
        <v>OUT TIME</v>
      </c>
      <c r="Q1622" s="78">
        <f>+IFERROR(VLOOKUP(CONSOLIDADO[[#This Row],[Codigo Municipio]],TDDia!$A$4:$B$394,2,0),0)</f>
        <v>0</v>
      </c>
    </row>
    <row r="1623" spans="2:17" ht="14.45">
      <c r="B1623">
        <f t="shared" si="139"/>
        <v>9</v>
      </c>
      <c r="C1623" s="69" t="str" cm="1">
        <f t="array" ref="C1623">+INDEX(Table_4[[Departamento]:[Municipio]],FINAL!$B1623,1)</f>
        <v>Colón</v>
      </c>
      <c r="D1623" s="69" t="str" cm="1">
        <f t="array" ref="D1623">+INDEX(Table_4[[Departamento]:[Municipio]],FINAL!$B1623,4)</f>
        <v>Trujillo</v>
      </c>
      <c r="E1623" s="69" t="str" cm="1">
        <f t="array" ref="E1623">+INDEX(Table_4[[Departamento]:[Municipio]],FINAL!$B1623,3)</f>
        <v>0201</v>
      </c>
      <c r="F1623" s="96">
        <f t="shared" si="138"/>
        <v>43970</v>
      </c>
      <c r="G1623" s="71" t="str">
        <f>+CONSOLIDADO[[#This Row],[Codigo Municipio]]&amp;CONSOLIDADO[[#This Row],[Fecha]]</f>
        <v>020143970</v>
      </c>
      <c r="H1623" s="72">
        <f>+IFERROR(VLOOKUP($G1623,TDAcumula!$C$2:$E$2027,3,0),0)</f>
        <v>0</v>
      </c>
      <c r="I1623" s="73">
        <f t="shared" si="135"/>
        <v>7</v>
      </c>
      <c r="J1623" s="74">
        <f>+IF(CONSOLIDADO[[#This Row],[Codigo Municipio]]=E1622,CONSOLIDADO[[#This Row],[Fallecidos Diarios]]+J1622,CONSOLIDADO[[#This Row],[Fallecidos Diarios]])</f>
        <v>0</v>
      </c>
      <c r="K1623" s="75">
        <f t="shared" si="136"/>
        <v>0</v>
      </c>
      <c r="L1623" s="76">
        <f>+IF(CONSOLIDADO[[#This Row],[Codigo Municipio]]=E1622,CONSOLIDADO[[#This Row],[Recuperados Diarios]]+L1622,CONSOLIDADO[[#This Row],[Recuperados Diarios]])</f>
        <v>7</v>
      </c>
      <c r="M1623" s="77" cm="1">
        <f t="array" ref="M1623">+IFERROR(IF(CONSOLIDADO[[#This Row],[Día]]&lt;14,0,INDEX(CONSOLIDADO[Casos Diarios],ROW()-14,1)),0)</f>
        <v>0</v>
      </c>
      <c r="N1623" s="72">
        <f>+IF(CONSOLIDADO[[#This Row],[Clave]]="710143893",1,IF(OR(CONSOLIDADO[[#This Row],[Casos Acumulados]]&gt;0,CONSOLIDADO[[#This Row],[Muertes]]&gt;0),N1622+1,I1623))</f>
        <v>54</v>
      </c>
      <c r="O1623" s="69">
        <f>+IFERROR(VLOOKUP($G1623,TDMuertes!$C$2:$E$534,3,0),0)</f>
        <v>0</v>
      </c>
      <c r="P1623" s="94" t="str">
        <f t="shared" ca="1" si="137"/>
        <v>OUT TIME</v>
      </c>
      <c r="Q1623" s="78">
        <f>+IFERROR(VLOOKUP(CONSOLIDADO[[#This Row],[Codigo Municipio]],TDDia!$A$4:$B$394,2,0),0)</f>
        <v>0</v>
      </c>
    </row>
    <row r="1624" spans="2:17" ht="14.45">
      <c r="B1624">
        <f t="shared" si="139"/>
        <v>9</v>
      </c>
      <c r="C1624" s="69" t="str" cm="1">
        <f t="array" ref="C1624">+INDEX(Table_4[[Departamento]:[Municipio]],FINAL!$B1624,1)</f>
        <v>Colón</v>
      </c>
      <c r="D1624" s="69" t="str" cm="1">
        <f t="array" ref="D1624">+INDEX(Table_4[[Departamento]:[Municipio]],FINAL!$B1624,4)</f>
        <v>Trujillo</v>
      </c>
      <c r="E1624" s="69" t="str" cm="1">
        <f t="array" ref="E1624">+INDEX(Table_4[[Departamento]:[Municipio]],FINAL!$B1624,3)</f>
        <v>0201</v>
      </c>
      <c r="F1624" s="96">
        <f t="shared" si="138"/>
        <v>43971</v>
      </c>
      <c r="G1624" s="71" t="str">
        <f>+CONSOLIDADO[[#This Row],[Codigo Municipio]]&amp;CONSOLIDADO[[#This Row],[Fecha]]</f>
        <v>020143971</v>
      </c>
      <c r="H1624" s="72">
        <f>+IFERROR(VLOOKUP($G1624,TDAcumula!$C$2:$E$2027,3,0),0)</f>
        <v>0</v>
      </c>
      <c r="I1624" s="73">
        <f t="shared" si="135"/>
        <v>7</v>
      </c>
      <c r="J1624" s="74">
        <f>+IF(CONSOLIDADO[[#This Row],[Codigo Municipio]]=E1623,CONSOLIDADO[[#This Row],[Fallecidos Diarios]]+J1623,CONSOLIDADO[[#This Row],[Fallecidos Diarios]])</f>
        <v>0</v>
      </c>
      <c r="K1624" s="75">
        <f t="shared" si="136"/>
        <v>0</v>
      </c>
      <c r="L1624" s="76">
        <f>+IF(CONSOLIDADO[[#This Row],[Codigo Municipio]]=E1623,CONSOLIDADO[[#This Row],[Recuperados Diarios]]+L1623,CONSOLIDADO[[#This Row],[Recuperados Diarios]])</f>
        <v>7</v>
      </c>
      <c r="M1624" s="77" cm="1">
        <f t="array" ref="M1624">+IFERROR(IF(CONSOLIDADO[[#This Row],[Día]]&lt;14,0,INDEX(CONSOLIDADO[Casos Diarios],ROW()-14,1)),0)</f>
        <v>0</v>
      </c>
      <c r="N1624" s="72">
        <f>+IF(CONSOLIDADO[[#This Row],[Clave]]="710143893",1,IF(OR(CONSOLIDADO[[#This Row],[Casos Acumulados]]&gt;0,CONSOLIDADO[[#This Row],[Muertes]]&gt;0),N1623+1,I1624))</f>
        <v>55</v>
      </c>
      <c r="O1624" s="69">
        <f>+IFERROR(VLOOKUP($G1624,TDMuertes!$C$2:$E$534,3,0),0)</f>
        <v>0</v>
      </c>
      <c r="P1624" s="94" t="str">
        <f t="shared" ca="1" si="137"/>
        <v>OUT TIME</v>
      </c>
      <c r="Q1624" s="78">
        <f>+IFERROR(VLOOKUP(CONSOLIDADO[[#This Row],[Codigo Municipio]],TDDia!$A$4:$B$394,2,0),0)</f>
        <v>0</v>
      </c>
    </row>
    <row r="1625" spans="2:17" ht="14.45">
      <c r="B1625">
        <f t="shared" si="139"/>
        <v>9</v>
      </c>
      <c r="C1625" s="69" t="str" cm="1">
        <f t="array" ref="C1625">+INDEX(Table_4[[Departamento]:[Municipio]],FINAL!$B1625,1)</f>
        <v>Colón</v>
      </c>
      <c r="D1625" s="69" t="str" cm="1">
        <f t="array" ref="D1625">+INDEX(Table_4[[Departamento]:[Municipio]],FINAL!$B1625,4)</f>
        <v>Trujillo</v>
      </c>
      <c r="E1625" s="69" t="str" cm="1">
        <f t="array" ref="E1625">+INDEX(Table_4[[Departamento]:[Municipio]],FINAL!$B1625,3)</f>
        <v>0201</v>
      </c>
      <c r="F1625" s="96">
        <f t="shared" si="138"/>
        <v>43972</v>
      </c>
      <c r="G1625" s="71" t="str">
        <f>+CONSOLIDADO[[#This Row],[Codigo Municipio]]&amp;CONSOLIDADO[[#This Row],[Fecha]]</f>
        <v>020143972</v>
      </c>
      <c r="H1625" s="72">
        <f>+IFERROR(VLOOKUP($G1625,TDAcumula!$C$2:$E$2027,3,0),0)</f>
        <v>0</v>
      </c>
      <c r="I1625" s="73">
        <f t="shared" si="135"/>
        <v>7</v>
      </c>
      <c r="J1625" s="74">
        <f>+IF(CONSOLIDADO[[#This Row],[Codigo Municipio]]=E1624,CONSOLIDADO[[#This Row],[Fallecidos Diarios]]+J1624,CONSOLIDADO[[#This Row],[Fallecidos Diarios]])</f>
        <v>0</v>
      </c>
      <c r="K1625" s="75">
        <f t="shared" si="136"/>
        <v>0</v>
      </c>
      <c r="L1625" s="76">
        <f>+IF(CONSOLIDADO[[#This Row],[Codigo Municipio]]=E1624,CONSOLIDADO[[#This Row],[Recuperados Diarios]]+L1624,CONSOLIDADO[[#This Row],[Recuperados Diarios]])</f>
        <v>7</v>
      </c>
      <c r="M1625" s="77" cm="1">
        <f t="array" ref="M1625">+IFERROR(IF(CONSOLIDADO[[#This Row],[Día]]&lt;14,0,INDEX(CONSOLIDADO[Casos Diarios],ROW()-14,1)),0)</f>
        <v>0</v>
      </c>
      <c r="N1625" s="72">
        <f>+IF(CONSOLIDADO[[#This Row],[Clave]]="710143893",1,IF(OR(CONSOLIDADO[[#This Row],[Casos Acumulados]]&gt;0,CONSOLIDADO[[#This Row],[Muertes]]&gt;0),N1624+1,I1625))</f>
        <v>56</v>
      </c>
      <c r="O1625" s="69">
        <f>+IFERROR(VLOOKUP($G1625,TDMuertes!$C$2:$E$534,3,0),0)</f>
        <v>0</v>
      </c>
      <c r="P1625" s="94" t="str">
        <f t="shared" ca="1" si="137"/>
        <v>OUT TIME</v>
      </c>
      <c r="Q1625" s="78">
        <f>+IFERROR(VLOOKUP(CONSOLIDADO[[#This Row],[Codigo Municipio]],TDDia!$A$4:$B$394,2,0),0)</f>
        <v>0</v>
      </c>
    </row>
    <row r="1626" spans="2:17" ht="14.45">
      <c r="B1626">
        <f t="shared" si="139"/>
        <v>9</v>
      </c>
      <c r="C1626" s="69" t="str" cm="1">
        <f t="array" ref="C1626">+INDEX(Table_4[[Departamento]:[Municipio]],FINAL!$B1626,1)</f>
        <v>Colón</v>
      </c>
      <c r="D1626" s="69" t="str" cm="1">
        <f t="array" ref="D1626">+INDEX(Table_4[[Departamento]:[Municipio]],FINAL!$B1626,4)</f>
        <v>Trujillo</v>
      </c>
      <c r="E1626" s="69" t="str" cm="1">
        <f t="array" ref="E1626">+INDEX(Table_4[[Departamento]:[Municipio]],FINAL!$B1626,3)</f>
        <v>0201</v>
      </c>
      <c r="F1626" s="96">
        <f t="shared" si="138"/>
        <v>43973</v>
      </c>
      <c r="G1626" s="71" t="str">
        <f>+CONSOLIDADO[[#This Row],[Codigo Municipio]]&amp;CONSOLIDADO[[#This Row],[Fecha]]</f>
        <v>020143973</v>
      </c>
      <c r="H1626" s="72">
        <f>+IFERROR(VLOOKUP($G1626,TDAcumula!$C$2:$E$2027,3,0),0)</f>
        <v>0</v>
      </c>
      <c r="I1626" s="73">
        <f t="shared" si="135"/>
        <v>7</v>
      </c>
      <c r="J1626" s="74">
        <f>+IF(CONSOLIDADO[[#This Row],[Codigo Municipio]]=E1625,CONSOLIDADO[[#This Row],[Fallecidos Diarios]]+J1625,CONSOLIDADO[[#This Row],[Fallecidos Diarios]])</f>
        <v>0</v>
      </c>
      <c r="K1626" s="75">
        <f t="shared" si="136"/>
        <v>0</v>
      </c>
      <c r="L1626" s="76">
        <f>+IF(CONSOLIDADO[[#This Row],[Codigo Municipio]]=E1625,CONSOLIDADO[[#This Row],[Recuperados Diarios]]+L1625,CONSOLIDADO[[#This Row],[Recuperados Diarios]])</f>
        <v>7</v>
      </c>
      <c r="M1626" s="77" cm="1">
        <f t="array" ref="M1626">+IFERROR(IF(CONSOLIDADO[[#This Row],[Día]]&lt;14,0,INDEX(CONSOLIDADO[Casos Diarios],ROW()-14,1)),0)</f>
        <v>0</v>
      </c>
      <c r="N1626" s="72">
        <f>+IF(CONSOLIDADO[[#This Row],[Clave]]="710143893",1,IF(OR(CONSOLIDADO[[#This Row],[Casos Acumulados]]&gt;0,CONSOLIDADO[[#This Row],[Muertes]]&gt;0),N1625+1,I1626))</f>
        <v>57</v>
      </c>
      <c r="O1626" s="69">
        <f>+IFERROR(VLOOKUP($G1626,TDMuertes!$C$2:$E$534,3,0),0)</f>
        <v>0</v>
      </c>
      <c r="P1626" s="94" t="str">
        <f t="shared" ca="1" si="137"/>
        <v>OUT TIME</v>
      </c>
      <c r="Q1626" s="78">
        <f>+IFERROR(VLOOKUP(CONSOLIDADO[[#This Row],[Codigo Municipio]],TDDia!$A$4:$B$394,2,0),0)</f>
        <v>0</v>
      </c>
    </row>
    <row r="1627" spans="2:17" ht="14.45">
      <c r="B1627">
        <f t="shared" si="139"/>
        <v>9</v>
      </c>
      <c r="C1627" s="69" t="str" cm="1">
        <f t="array" ref="C1627">+INDEX(Table_4[[Departamento]:[Municipio]],FINAL!$B1627,1)</f>
        <v>Colón</v>
      </c>
      <c r="D1627" s="69" t="str" cm="1">
        <f t="array" ref="D1627">+INDEX(Table_4[[Departamento]:[Municipio]],FINAL!$B1627,4)</f>
        <v>Trujillo</v>
      </c>
      <c r="E1627" s="69" t="str" cm="1">
        <f t="array" ref="E1627">+INDEX(Table_4[[Departamento]:[Municipio]],FINAL!$B1627,3)</f>
        <v>0201</v>
      </c>
      <c r="F1627" s="96">
        <f t="shared" si="138"/>
        <v>43974</v>
      </c>
      <c r="G1627" s="71" t="str">
        <f>+CONSOLIDADO[[#This Row],[Codigo Municipio]]&amp;CONSOLIDADO[[#This Row],[Fecha]]</f>
        <v>020143974</v>
      </c>
      <c r="H1627" s="72">
        <f>+IFERROR(VLOOKUP($G1627,TDAcumula!$C$2:$E$2027,3,0),0)</f>
        <v>0</v>
      </c>
      <c r="I1627" s="73">
        <f t="shared" si="135"/>
        <v>7</v>
      </c>
      <c r="J1627" s="74">
        <f>+IF(CONSOLIDADO[[#This Row],[Codigo Municipio]]=E1626,CONSOLIDADO[[#This Row],[Fallecidos Diarios]]+J1626,CONSOLIDADO[[#This Row],[Fallecidos Diarios]])</f>
        <v>0</v>
      </c>
      <c r="K1627" s="75">
        <f t="shared" si="136"/>
        <v>0</v>
      </c>
      <c r="L1627" s="76">
        <f>+IF(CONSOLIDADO[[#This Row],[Codigo Municipio]]=E1626,CONSOLIDADO[[#This Row],[Recuperados Diarios]]+L1626,CONSOLIDADO[[#This Row],[Recuperados Diarios]])</f>
        <v>7</v>
      </c>
      <c r="M1627" s="77" cm="1">
        <f t="array" ref="M1627">+IFERROR(IF(CONSOLIDADO[[#This Row],[Día]]&lt;14,0,INDEX(CONSOLIDADO[Casos Diarios],ROW()-14,1)),0)</f>
        <v>0</v>
      </c>
      <c r="N1627" s="72">
        <f>+IF(CONSOLIDADO[[#This Row],[Clave]]="710143893",1,IF(OR(CONSOLIDADO[[#This Row],[Casos Acumulados]]&gt;0,CONSOLIDADO[[#This Row],[Muertes]]&gt;0),N1626+1,I1627))</f>
        <v>58</v>
      </c>
      <c r="O1627" s="69">
        <f>+IFERROR(VLOOKUP($G1627,TDMuertes!$C$2:$E$534,3,0),0)</f>
        <v>0</v>
      </c>
      <c r="P1627" s="94" t="str">
        <f t="shared" ca="1" si="137"/>
        <v>OUT TIME</v>
      </c>
      <c r="Q1627" s="78">
        <f>+IFERROR(VLOOKUP(CONSOLIDADO[[#This Row],[Codigo Municipio]],TDDia!$A$4:$B$394,2,0),0)</f>
        <v>0</v>
      </c>
    </row>
    <row r="1628" spans="2:17" ht="14.45">
      <c r="B1628">
        <f t="shared" si="139"/>
        <v>9</v>
      </c>
      <c r="C1628" s="69" t="str" cm="1">
        <f t="array" ref="C1628">+INDEX(Table_4[[Departamento]:[Municipio]],FINAL!$B1628,1)</f>
        <v>Colón</v>
      </c>
      <c r="D1628" s="69" t="str" cm="1">
        <f t="array" ref="D1628">+INDEX(Table_4[[Departamento]:[Municipio]],FINAL!$B1628,4)</f>
        <v>Trujillo</v>
      </c>
      <c r="E1628" s="69" t="str" cm="1">
        <f t="array" ref="E1628">+INDEX(Table_4[[Departamento]:[Municipio]],FINAL!$B1628,3)</f>
        <v>0201</v>
      </c>
      <c r="F1628" s="96">
        <f t="shared" si="138"/>
        <v>43975</v>
      </c>
      <c r="G1628" s="71" t="str">
        <f>+CONSOLIDADO[[#This Row],[Codigo Municipio]]&amp;CONSOLIDADO[[#This Row],[Fecha]]</f>
        <v>020143975</v>
      </c>
      <c r="H1628" s="72">
        <f>+IFERROR(VLOOKUP($G1628,TDAcumula!$C$2:$E$2027,3,0),0)</f>
        <v>0</v>
      </c>
      <c r="I1628" s="73">
        <f t="shared" si="135"/>
        <v>7</v>
      </c>
      <c r="J1628" s="74">
        <f>+IF(CONSOLIDADO[[#This Row],[Codigo Municipio]]=E1627,CONSOLIDADO[[#This Row],[Fallecidos Diarios]]+J1627,CONSOLIDADO[[#This Row],[Fallecidos Diarios]])</f>
        <v>0</v>
      </c>
      <c r="K1628" s="75">
        <f t="shared" si="136"/>
        <v>0</v>
      </c>
      <c r="L1628" s="76">
        <f>+IF(CONSOLIDADO[[#This Row],[Codigo Municipio]]=E1627,CONSOLIDADO[[#This Row],[Recuperados Diarios]]+L1627,CONSOLIDADO[[#This Row],[Recuperados Diarios]])</f>
        <v>7</v>
      </c>
      <c r="M1628" s="77" cm="1">
        <f t="array" ref="M1628">+IFERROR(IF(CONSOLIDADO[[#This Row],[Día]]&lt;14,0,INDEX(CONSOLIDADO[Casos Diarios],ROW()-14,1)),0)</f>
        <v>0</v>
      </c>
      <c r="N1628" s="72">
        <f>+IF(CONSOLIDADO[[#This Row],[Clave]]="710143893",1,IF(OR(CONSOLIDADO[[#This Row],[Casos Acumulados]]&gt;0,CONSOLIDADO[[#This Row],[Muertes]]&gt;0),N1627+1,I1628))</f>
        <v>59</v>
      </c>
      <c r="O1628" s="69">
        <f>+IFERROR(VLOOKUP($G1628,TDMuertes!$C$2:$E$534,3,0),0)</f>
        <v>0</v>
      </c>
      <c r="P1628" s="94" t="str">
        <f t="shared" ca="1" si="137"/>
        <v>OUT TIME</v>
      </c>
      <c r="Q1628" s="78">
        <f>+IFERROR(VLOOKUP(CONSOLIDADO[[#This Row],[Codigo Municipio]],TDDia!$A$4:$B$394,2,0),0)</f>
        <v>0</v>
      </c>
    </row>
    <row r="1629" spans="2:17" ht="14.45">
      <c r="B1629">
        <f t="shared" si="139"/>
        <v>9</v>
      </c>
      <c r="C1629" s="69" t="str" cm="1">
        <f t="array" ref="C1629">+INDEX(Table_4[[Departamento]:[Municipio]],FINAL!$B1629,1)</f>
        <v>Colón</v>
      </c>
      <c r="D1629" s="69" t="str" cm="1">
        <f t="array" ref="D1629">+INDEX(Table_4[[Departamento]:[Municipio]],FINAL!$B1629,4)</f>
        <v>Trujillo</v>
      </c>
      <c r="E1629" s="69" t="str" cm="1">
        <f t="array" ref="E1629">+INDEX(Table_4[[Departamento]:[Municipio]],FINAL!$B1629,3)</f>
        <v>0201</v>
      </c>
      <c r="F1629" s="96">
        <f t="shared" si="138"/>
        <v>43976</v>
      </c>
      <c r="G1629" s="71" t="str">
        <f>+CONSOLIDADO[[#This Row],[Codigo Municipio]]&amp;CONSOLIDADO[[#This Row],[Fecha]]</f>
        <v>020143976</v>
      </c>
      <c r="H1629" s="72">
        <f>+IFERROR(VLOOKUP($G1629,TDAcumula!$C$2:$E$2027,3,0),0)</f>
        <v>0</v>
      </c>
      <c r="I1629" s="73">
        <f t="shared" si="135"/>
        <v>7</v>
      </c>
      <c r="J1629" s="74">
        <f>+IF(CONSOLIDADO[[#This Row],[Codigo Municipio]]=E1628,CONSOLIDADO[[#This Row],[Fallecidos Diarios]]+J1628,CONSOLIDADO[[#This Row],[Fallecidos Diarios]])</f>
        <v>0</v>
      </c>
      <c r="K1629" s="75">
        <f t="shared" si="136"/>
        <v>0</v>
      </c>
      <c r="L1629" s="76">
        <f>+IF(CONSOLIDADO[[#This Row],[Codigo Municipio]]=E1628,CONSOLIDADO[[#This Row],[Recuperados Diarios]]+L1628,CONSOLIDADO[[#This Row],[Recuperados Diarios]])</f>
        <v>7</v>
      </c>
      <c r="M1629" s="77" cm="1">
        <f t="array" ref="M1629">+IFERROR(IF(CONSOLIDADO[[#This Row],[Día]]&lt;14,0,INDEX(CONSOLIDADO[Casos Diarios],ROW()-14,1)),0)</f>
        <v>0</v>
      </c>
      <c r="N1629" s="72">
        <f>+IF(CONSOLIDADO[[#This Row],[Clave]]="710143893",1,IF(OR(CONSOLIDADO[[#This Row],[Casos Acumulados]]&gt;0,CONSOLIDADO[[#This Row],[Muertes]]&gt;0),N1628+1,I1629))</f>
        <v>60</v>
      </c>
      <c r="O1629" s="69">
        <f>+IFERROR(VLOOKUP($G1629,TDMuertes!$C$2:$E$534,3,0),0)</f>
        <v>0</v>
      </c>
      <c r="P1629" s="94" t="str">
        <f t="shared" ca="1" si="137"/>
        <v>OUT TIME</v>
      </c>
      <c r="Q1629" s="78">
        <f>+IFERROR(VLOOKUP(CONSOLIDADO[[#This Row],[Codigo Municipio]],TDDia!$A$4:$B$394,2,0),0)</f>
        <v>0</v>
      </c>
    </row>
    <row r="1630" spans="2:17" ht="14.45">
      <c r="B1630">
        <f t="shared" si="139"/>
        <v>9</v>
      </c>
      <c r="C1630" s="69" t="str" cm="1">
        <f t="array" ref="C1630">+INDEX(Table_4[[Departamento]:[Municipio]],FINAL!$B1630,1)</f>
        <v>Colón</v>
      </c>
      <c r="D1630" s="69" t="str" cm="1">
        <f t="array" ref="D1630">+INDEX(Table_4[[Departamento]:[Municipio]],FINAL!$B1630,4)</f>
        <v>Trujillo</v>
      </c>
      <c r="E1630" s="69" t="str" cm="1">
        <f t="array" ref="E1630">+INDEX(Table_4[[Departamento]:[Municipio]],FINAL!$B1630,3)</f>
        <v>0201</v>
      </c>
      <c r="F1630" s="96">
        <f t="shared" si="138"/>
        <v>43977</v>
      </c>
      <c r="G1630" s="71" t="str">
        <f>+CONSOLIDADO[[#This Row],[Codigo Municipio]]&amp;CONSOLIDADO[[#This Row],[Fecha]]</f>
        <v>020143977</v>
      </c>
      <c r="H1630" s="72">
        <f>+IFERROR(VLOOKUP($G1630,TDAcumula!$C$2:$E$2027,3,0),0)</f>
        <v>0</v>
      </c>
      <c r="I1630" s="73">
        <f t="shared" si="135"/>
        <v>7</v>
      </c>
      <c r="J1630" s="74">
        <f>+IF(CONSOLIDADO[[#This Row],[Codigo Municipio]]=E1629,CONSOLIDADO[[#This Row],[Fallecidos Diarios]]+J1629,CONSOLIDADO[[#This Row],[Fallecidos Diarios]])</f>
        <v>0</v>
      </c>
      <c r="K1630" s="75">
        <f t="shared" si="136"/>
        <v>0</v>
      </c>
      <c r="L1630" s="76">
        <f>+IF(CONSOLIDADO[[#This Row],[Codigo Municipio]]=E1629,CONSOLIDADO[[#This Row],[Recuperados Diarios]]+L1629,CONSOLIDADO[[#This Row],[Recuperados Diarios]])</f>
        <v>7</v>
      </c>
      <c r="M1630" s="77" cm="1">
        <f t="array" ref="M1630">+IFERROR(IF(CONSOLIDADO[[#This Row],[Día]]&lt;14,0,INDEX(CONSOLIDADO[Casos Diarios],ROW()-14,1)),0)</f>
        <v>0</v>
      </c>
      <c r="N1630" s="72">
        <f>+IF(CONSOLIDADO[[#This Row],[Clave]]="710143893",1,IF(OR(CONSOLIDADO[[#This Row],[Casos Acumulados]]&gt;0,CONSOLIDADO[[#This Row],[Muertes]]&gt;0),N1629+1,I1630))</f>
        <v>61</v>
      </c>
      <c r="O1630" s="69">
        <f>+IFERROR(VLOOKUP($G1630,TDMuertes!$C$2:$E$534,3,0),0)</f>
        <v>0</v>
      </c>
      <c r="P1630" s="94" t="str">
        <f t="shared" ca="1" si="137"/>
        <v>OUT TIME</v>
      </c>
      <c r="Q1630" s="78">
        <f>+IFERROR(VLOOKUP(CONSOLIDADO[[#This Row],[Codigo Municipio]],TDDia!$A$4:$B$394,2,0),0)</f>
        <v>0</v>
      </c>
    </row>
    <row r="1631" spans="2:17" ht="14.45">
      <c r="B1631">
        <f t="shared" si="139"/>
        <v>9</v>
      </c>
      <c r="C1631" s="69" t="str" cm="1">
        <f t="array" ref="C1631">+INDEX(Table_4[[Departamento]:[Municipio]],FINAL!$B1631,1)</f>
        <v>Colón</v>
      </c>
      <c r="D1631" s="69" t="str" cm="1">
        <f t="array" ref="D1631">+INDEX(Table_4[[Departamento]:[Municipio]],FINAL!$B1631,4)</f>
        <v>Trujillo</v>
      </c>
      <c r="E1631" s="69" t="str" cm="1">
        <f t="array" ref="E1631">+INDEX(Table_4[[Departamento]:[Municipio]],FINAL!$B1631,3)</f>
        <v>0201</v>
      </c>
      <c r="F1631" s="96">
        <f t="shared" si="138"/>
        <v>43978</v>
      </c>
      <c r="G1631" s="71" t="str">
        <f>+CONSOLIDADO[[#This Row],[Codigo Municipio]]&amp;CONSOLIDADO[[#This Row],[Fecha]]</f>
        <v>020143978</v>
      </c>
      <c r="H1631" s="72">
        <f>+IFERROR(VLOOKUP($G1631,TDAcumula!$C$2:$E$2027,3,0),0)</f>
        <v>0</v>
      </c>
      <c r="I1631" s="73">
        <f t="shared" si="135"/>
        <v>7</v>
      </c>
      <c r="J1631" s="74">
        <f>+IF(CONSOLIDADO[[#This Row],[Codigo Municipio]]=E1630,CONSOLIDADO[[#This Row],[Fallecidos Diarios]]+J1630,CONSOLIDADO[[#This Row],[Fallecidos Diarios]])</f>
        <v>0</v>
      </c>
      <c r="K1631" s="75">
        <f t="shared" si="136"/>
        <v>0</v>
      </c>
      <c r="L1631" s="76">
        <f>+IF(CONSOLIDADO[[#This Row],[Codigo Municipio]]=E1630,CONSOLIDADO[[#This Row],[Recuperados Diarios]]+L1630,CONSOLIDADO[[#This Row],[Recuperados Diarios]])</f>
        <v>7</v>
      </c>
      <c r="M1631" s="77" cm="1">
        <f t="array" ref="M1631">+IFERROR(IF(CONSOLIDADO[[#This Row],[Día]]&lt;14,0,INDEX(CONSOLIDADO[Casos Diarios],ROW()-14,1)),0)</f>
        <v>0</v>
      </c>
      <c r="N1631" s="72">
        <f>+IF(CONSOLIDADO[[#This Row],[Clave]]="710143893",1,IF(OR(CONSOLIDADO[[#This Row],[Casos Acumulados]]&gt;0,CONSOLIDADO[[#This Row],[Muertes]]&gt;0),N1630+1,I1631))</f>
        <v>62</v>
      </c>
      <c r="O1631" s="69">
        <f>+IFERROR(VLOOKUP($G1631,TDMuertes!$C$2:$E$534,3,0),0)</f>
        <v>0</v>
      </c>
      <c r="P1631" s="94" t="str">
        <f t="shared" ca="1" si="137"/>
        <v>OUT TIME</v>
      </c>
      <c r="Q1631" s="78">
        <f>+IFERROR(VLOOKUP(CONSOLIDADO[[#This Row],[Codigo Municipio]],TDDia!$A$4:$B$394,2,0),0)</f>
        <v>0</v>
      </c>
    </row>
    <row r="1632" spans="2:17" ht="14.45">
      <c r="B1632">
        <f t="shared" si="139"/>
        <v>9</v>
      </c>
      <c r="C1632" s="69" t="str" cm="1">
        <f t="array" ref="C1632">+INDEX(Table_4[[Departamento]:[Municipio]],FINAL!$B1632,1)</f>
        <v>Colón</v>
      </c>
      <c r="D1632" s="69" t="str" cm="1">
        <f t="array" ref="D1632">+INDEX(Table_4[[Departamento]:[Municipio]],FINAL!$B1632,4)</f>
        <v>Trujillo</v>
      </c>
      <c r="E1632" s="69" t="str" cm="1">
        <f t="array" ref="E1632">+INDEX(Table_4[[Departamento]:[Municipio]],FINAL!$B1632,3)</f>
        <v>0201</v>
      </c>
      <c r="F1632" s="96">
        <f t="shared" si="138"/>
        <v>43979</v>
      </c>
      <c r="G1632" s="71" t="str">
        <f>+CONSOLIDADO[[#This Row],[Codigo Municipio]]&amp;CONSOLIDADO[[#This Row],[Fecha]]</f>
        <v>020143979</v>
      </c>
      <c r="H1632" s="72">
        <f>+IFERROR(VLOOKUP($G1632,TDAcumula!$C$2:$E$2027,3,0),0)</f>
        <v>0</v>
      </c>
      <c r="I1632" s="73">
        <f t="shared" si="135"/>
        <v>7</v>
      </c>
      <c r="J1632" s="74">
        <f>+IF(CONSOLIDADO[[#This Row],[Codigo Municipio]]=E1631,CONSOLIDADO[[#This Row],[Fallecidos Diarios]]+J1631,CONSOLIDADO[[#This Row],[Fallecidos Diarios]])</f>
        <v>0</v>
      </c>
      <c r="K1632" s="75">
        <f t="shared" si="136"/>
        <v>0</v>
      </c>
      <c r="L1632" s="76">
        <f>+IF(CONSOLIDADO[[#This Row],[Codigo Municipio]]=E1631,CONSOLIDADO[[#This Row],[Recuperados Diarios]]+L1631,CONSOLIDADO[[#This Row],[Recuperados Diarios]])</f>
        <v>7</v>
      </c>
      <c r="M1632" s="77" cm="1">
        <f t="array" ref="M1632">+IFERROR(IF(CONSOLIDADO[[#This Row],[Día]]&lt;14,0,INDEX(CONSOLIDADO[Casos Diarios],ROW()-14,1)),0)</f>
        <v>0</v>
      </c>
      <c r="N1632" s="72">
        <f>+IF(CONSOLIDADO[[#This Row],[Clave]]="710143893",1,IF(OR(CONSOLIDADO[[#This Row],[Casos Acumulados]]&gt;0,CONSOLIDADO[[#This Row],[Muertes]]&gt;0),N1631+1,I1632))</f>
        <v>63</v>
      </c>
      <c r="O1632" s="69">
        <f>+IFERROR(VLOOKUP($G1632,TDMuertes!$C$2:$E$534,3,0),0)</f>
        <v>0</v>
      </c>
      <c r="P1632" s="94" t="str">
        <f t="shared" ca="1" si="137"/>
        <v>OUT TIME</v>
      </c>
      <c r="Q1632" s="78">
        <f>+IFERROR(VLOOKUP(CONSOLIDADO[[#This Row],[Codigo Municipio]],TDDia!$A$4:$B$394,2,0),0)</f>
        <v>0</v>
      </c>
    </row>
    <row r="1633" spans="2:17" ht="14.45">
      <c r="B1633">
        <f t="shared" si="139"/>
        <v>9</v>
      </c>
      <c r="C1633" s="69" t="str" cm="1">
        <f t="array" ref="C1633">+INDEX(Table_4[[Departamento]:[Municipio]],FINAL!$B1633,1)</f>
        <v>Colón</v>
      </c>
      <c r="D1633" s="69" t="str" cm="1">
        <f t="array" ref="D1633">+INDEX(Table_4[[Departamento]:[Municipio]],FINAL!$B1633,4)</f>
        <v>Trujillo</v>
      </c>
      <c r="E1633" s="69" t="str" cm="1">
        <f t="array" ref="E1633">+INDEX(Table_4[[Departamento]:[Municipio]],FINAL!$B1633,3)</f>
        <v>0201</v>
      </c>
      <c r="F1633" s="96">
        <f t="shared" si="138"/>
        <v>43980</v>
      </c>
      <c r="G1633" s="71" t="str">
        <f>+CONSOLIDADO[[#This Row],[Codigo Municipio]]&amp;CONSOLIDADO[[#This Row],[Fecha]]</f>
        <v>020143980</v>
      </c>
      <c r="H1633" s="72">
        <f>+IFERROR(VLOOKUP($G1633,TDAcumula!$C$2:$E$2027,3,0),0)</f>
        <v>0</v>
      </c>
      <c r="I1633" s="73">
        <f t="shared" si="135"/>
        <v>7</v>
      </c>
      <c r="J1633" s="74">
        <f>+IF(CONSOLIDADO[[#This Row],[Codigo Municipio]]=E1632,CONSOLIDADO[[#This Row],[Fallecidos Diarios]]+J1632,CONSOLIDADO[[#This Row],[Fallecidos Diarios]])</f>
        <v>0</v>
      </c>
      <c r="K1633" s="75">
        <f t="shared" si="136"/>
        <v>0</v>
      </c>
      <c r="L1633" s="76">
        <f>+IF(CONSOLIDADO[[#This Row],[Codigo Municipio]]=E1632,CONSOLIDADO[[#This Row],[Recuperados Diarios]]+L1632,CONSOLIDADO[[#This Row],[Recuperados Diarios]])</f>
        <v>7</v>
      </c>
      <c r="M1633" s="77" cm="1">
        <f t="array" ref="M1633">+IFERROR(IF(CONSOLIDADO[[#This Row],[Día]]&lt;14,0,INDEX(CONSOLIDADO[Casos Diarios],ROW()-14,1)),0)</f>
        <v>0</v>
      </c>
      <c r="N1633" s="72">
        <f>+IF(CONSOLIDADO[[#This Row],[Clave]]="710143893",1,IF(OR(CONSOLIDADO[[#This Row],[Casos Acumulados]]&gt;0,CONSOLIDADO[[#This Row],[Muertes]]&gt;0),N1632+1,I1633))</f>
        <v>64</v>
      </c>
      <c r="O1633" s="69">
        <f>+IFERROR(VLOOKUP($G1633,TDMuertes!$C$2:$E$534,3,0),0)</f>
        <v>0</v>
      </c>
      <c r="P1633" s="94" t="str">
        <f t="shared" ca="1" si="137"/>
        <v>OUT TIME</v>
      </c>
      <c r="Q1633" s="78">
        <f>+IFERROR(VLOOKUP(CONSOLIDADO[[#This Row],[Codigo Municipio]],TDDia!$A$4:$B$394,2,0),0)</f>
        <v>0</v>
      </c>
    </row>
    <row r="1634" spans="2:17" ht="14.45">
      <c r="B1634">
        <f t="shared" si="139"/>
        <v>9</v>
      </c>
      <c r="C1634" s="69" t="str" cm="1">
        <f t="array" ref="C1634">+INDEX(Table_4[[Departamento]:[Municipio]],FINAL!$B1634,1)</f>
        <v>Colón</v>
      </c>
      <c r="D1634" s="69" t="str" cm="1">
        <f t="array" ref="D1634">+INDEX(Table_4[[Departamento]:[Municipio]],FINAL!$B1634,4)</f>
        <v>Trujillo</v>
      </c>
      <c r="E1634" s="69" t="str" cm="1">
        <f t="array" ref="E1634">+INDEX(Table_4[[Departamento]:[Municipio]],FINAL!$B1634,3)</f>
        <v>0201</v>
      </c>
      <c r="F1634" s="96">
        <f t="shared" si="138"/>
        <v>43981</v>
      </c>
      <c r="G1634" s="71" t="str">
        <f>+CONSOLIDADO[[#This Row],[Codigo Municipio]]&amp;CONSOLIDADO[[#This Row],[Fecha]]</f>
        <v>020143981</v>
      </c>
      <c r="H1634" s="72">
        <f>+IFERROR(VLOOKUP($G1634,TDAcumula!$C$2:$E$2027,3,0),0)</f>
        <v>0</v>
      </c>
      <c r="I1634" s="73">
        <f t="shared" si="135"/>
        <v>7</v>
      </c>
      <c r="J1634" s="74">
        <f>+IF(CONSOLIDADO[[#This Row],[Codigo Municipio]]=E1633,CONSOLIDADO[[#This Row],[Fallecidos Diarios]]+J1633,CONSOLIDADO[[#This Row],[Fallecidos Diarios]])</f>
        <v>0</v>
      </c>
      <c r="K1634" s="75">
        <f t="shared" si="136"/>
        <v>0</v>
      </c>
      <c r="L1634" s="76">
        <f>+IF(CONSOLIDADO[[#This Row],[Codigo Municipio]]=E1633,CONSOLIDADO[[#This Row],[Recuperados Diarios]]+L1633,CONSOLIDADO[[#This Row],[Recuperados Diarios]])</f>
        <v>7</v>
      </c>
      <c r="M1634" s="77" cm="1">
        <f t="array" ref="M1634">+IFERROR(IF(CONSOLIDADO[[#This Row],[Día]]&lt;14,0,INDEX(CONSOLIDADO[Casos Diarios],ROW()-14,1)),0)</f>
        <v>0</v>
      </c>
      <c r="N1634" s="72">
        <f>+IF(CONSOLIDADO[[#This Row],[Clave]]="710143893",1,IF(OR(CONSOLIDADO[[#This Row],[Casos Acumulados]]&gt;0,CONSOLIDADO[[#This Row],[Muertes]]&gt;0),N1633+1,I1634))</f>
        <v>65</v>
      </c>
      <c r="O1634" s="69">
        <f>+IFERROR(VLOOKUP($G1634,TDMuertes!$C$2:$E$534,3,0),0)</f>
        <v>0</v>
      </c>
      <c r="P1634" s="94" t="str">
        <f t="shared" ca="1" si="137"/>
        <v>OUT TIME</v>
      </c>
      <c r="Q1634" s="78">
        <f>+IFERROR(VLOOKUP(CONSOLIDADO[[#This Row],[Codigo Municipio]],TDDia!$A$4:$B$394,2,0),0)</f>
        <v>0</v>
      </c>
    </row>
    <row r="1635" spans="2:17" ht="14.45">
      <c r="B1635">
        <f t="shared" si="139"/>
        <v>9</v>
      </c>
      <c r="C1635" s="69" t="str" cm="1">
        <f t="array" ref="C1635">+INDEX(Table_4[[Departamento]:[Municipio]],FINAL!$B1635,1)</f>
        <v>Colón</v>
      </c>
      <c r="D1635" s="69" t="str" cm="1">
        <f t="array" ref="D1635">+INDEX(Table_4[[Departamento]:[Municipio]],FINAL!$B1635,4)</f>
        <v>Trujillo</v>
      </c>
      <c r="E1635" s="69" t="str" cm="1">
        <f t="array" ref="E1635">+INDEX(Table_4[[Departamento]:[Municipio]],FINAL!$B1635,3)</f>
        <v>0201</v>
      </c>
      <c r="F1635" s="96">
        <f t="shared" si="138"/>
        <v>43982</v>
      </c>
      <c r="G1635" s="71" t="str">
        <f>+CONSOLIDADO[[#This Row],[Codigo Municipio]]&amp;CONSOLIDADO[[#This Row],[Fecha]]</f>
        <v>020143982</v>
      </c>
      <c r="H1635" s="72">
        <f>+IFERROR(VLOOKUP($G1635,TDAcumula!$C$2:$E$2027,3,0),0)</f>
        <v>0</v>
      </c>
      <c r="I1635" s="73">
        <f t="shared" si="135"/>
        <v>7</v>
      </c>
      <c r="J1635" s="74">
        <f>+IF(CONSOLIDADO[[#This Row],[Codigo Municipio]]=E1634,CONSOLIDADO[[#This Row],[Fallecidos Diarios]]+J1634,CONSOLIDADO[[#This Row],[Fallecidos Diarios]])</f>
        <v>0</v>
      </c>
      <c r="K1635" s="75">
        <f t="shared" si="136"/>
        <v>0</v>
      </c>
      <c r="L1635" s="76">
        <f>+IF(CONSOLIDADO[[#This Row],[Codigo Municipio]]=E1634,CONSOLIDADO[[#This Row],[Recuperados Diarios]]+L1634,CONSOLIDADO[[#This Row],[Recuperados Diarios]])</f>
        <v>7</v>
      </c>
      <c r="M1635" s="77" cm="1">
        <f t="array" ref="M1635">+IFERROR(IF(CONSOLIDADO[[#This Row],[Día]]&lt;14,0,INDEX(CONSOLIDADO[Casos Diarios],ROW()-14,1)),0)</f>
        <v>0</v>
      </c>
      <c r="N1635" s="72">
        <f>+IF(CONSOLIDADO[[#This Row],[Clave]]="710143893",1,IF(OR(CONSOLIDADO[[#This Row],[Casos Acumulados]]&gt;0,CONSOLIDADO[[#This Row],[Muertes]]&gt;0),N1634+1,I1635))</f>
        <v>66</v>
      </c>
      <c r="O1635" s="69">
        <f>+IFERROR(VLOOKUP($G1635,TDMuertes!$C$2:$E$534,3,0),0)</f>
        <v>0</v>
      </c>
      <c r="P1635" s="94" t="str">
        <f t="shared" ca="1" si="137"/>
        <v>OUT TIME</v>
      </c>
      <c r="Q1635" s="78">
        <f>+IFERROR(VLOOKUP(CONSOLIDADO[[#This Row],[Codigo Municipio]],TDDia!$A$4:$B$394,2,0),0)</f>
        <v>0</v>
      </c>
    </row>
    <row r="1636" spans="2:17" ht="14.45">
      <c r="B1636">
        <f t="shared" si="139"/>
        <v>9</v>
      </c>
      <c r="C1636" s="69" t="str" cm="1">
        <f t="array" ref="C1636">+INDEX(Table_4[[Departamento]:[Municipio]],FINAL!$B1636,1)</f>
        <v>Colón</v>
      </c>
      <c r="D1636" s="69" t="str" cm="1">
        <f t="array" ref="D1636">+INDEX(Table_4[[Departamento]:[Municipio]],FINAL!$B1636,4)</f>
        <v>Trujillo</v>
      </c>
      <c r="E1636" s="69" t="str" cm="1">
        <f t="array" ref="E1636">+INDEX(Table_4[[Departamento]:[Municipio]],FINAL!$B1636,3)</f>
        <v>0201</v>
      </c>
      <c r="F1636" s="96">
        <f t="shared" si="138"/>
        <v>43983</v>
      </c>
      <c r="G1636" s="71" t="str">
        <f>+CONSOLIDADO[[#This Row],[Codigo Municipio]]&amp;CONSOLIDADO[[#This Row],[Fecha]]</f>
        <v>020143983</v>
      </c>
      <c r="H1636" s="72">
        <f>+IFERROR(VLOOKUP($G1636,TDAcumula!$C$2:$E$2027,3,0),0)</f>
        <v>0</v>
      </c>
      <c r="I1636" s="73">
        <f t="shared" si="135"/>
        <v>7</v>
      </c>
      <c r="J1636" s="74">
        <f>+IF(CONSOLIDADO[[#This Row],[Codigo Municipio]]=E1635,CONSOLIDADO[[#This Row],[Fallecidos Diarios]]+J1635,CONSOLIDADO[[#This Row],[Fallecidos Diarios]])</f>
        <v>0</v>
      </c>
      <c r="K1636" s="75">
        <f t="shared" si="136"/>
        <v>0</v>
      </c>
      <c r="L1636" s="76">
        <f>+IF(CONSOLIDADO[[#This Row],[Codigo Municipio]]=E1635,CONSOLIDADO[[#This Row],[Recuperados Diarios]]+L1635,CONSOLIDADO[[#This Row],[Recuperados Diarios]])</f>
        <v>7</v>
      </c>
      <c r="M1636" s="77" cm="1">
        <f t="array" ref="M1636">+IFERROR(IF(CONSOLIDADO[[#This Row],[Día]]&lt;14,0,INDEX(CONSOLIDADO[Casos Diarios],ROW()-14,1)),0)</f>
        <v>0</v>
      </c>
      <c r="N1636" s="72">
        <f>+IF(CONSOLIDADO[[#This Row],[Clave]]="710143893",1,IF(OR(CONSOLIDADO[[#This Row],[Casos Acumulados]]&gt;0,CONSOLIDADO[[#This Row],[Muertes]]&gt;0),N1635+1,I1636))</f>
        <v>67</v>
      </c>
      <c r="O1636" s="69">
        <f>+IFERROR(VLOOKUP($G1636,TDMuertes!$C$2:$E$534,3,0),0)</f>
        <v>0</v>
      </c>
      <c r="P1636" s="94" t="str">
        <f t="shared" ca="1" si="137"/>
        <v>OUT TIME</v>
      </c>
      <c r="Q1636" s="78">
        <f>+IFERROR(VLOOKUP(CONSOLIDADO[[#This Row],[Codigo Municipio]],TDDia!$A$4:$B$394,2,0),0)</f>
        <v>0</v>
      </c>
    </row>
    <row r="1637" spans="2:17" ht="14.45">
      <c r="B1637">
        <f t="shared" si="139"/>
        <v>9</v>
      </c>
      <c r="C1637" s="69" t="str" cm="1">
        <f t="array" ref="C1637">+INDEX(Table_4[[Departamento]:[Municipio]],FINAL!$B1637,1)</f>
        <v>Colón</v>
      </c>
      <c r="D1637" s="69" t="str" cm="1">
        <f t="array" ref="D1637">+INDEX(Table_4[[Departamento]:[Municipio]],FINAL!$B1637,4)</f>
        <v>Trujillo</v>
      </c>
      <c r="E1637" s="69" t="str" cm="1">
        <f t="array" ref="E1637">+INDEX(Table_4[[Departamento]:[Municipio]],FINAL!$B1637,3)</f>
        <v>0201</v>
      </c>
      <c r="F1637" s="96">
        <f t="shared" si="138"/>
        <v>43984</v>
      </c>
      <c r="G1637" s="71" t="str">
        <f>+CONSOLIDADO[[#This Row],[Codigo Municipio]]&amp;CONSOLIDADO[[#This Row],[Fecha]]</f>
        <v>020143984</v>
      </c>
      <c r="H1637" s="72">
        <f>+IFERROR(VLOOKUP($G1637,TDAcumula!$C$2:$E$2027,3,0),0)</f>
        <v>0</v>
      </c>
      <c r="I1637" s="73">
        <f t="shared" si="135"/>
        <v>7</v>
      </c>
      <c r="J1637" s="74">
        <f>+IF(CONSOLIDADO[[#This Row],[Codigo Municipio]]=E1636,CONSOLIDADO[[#This Row],[Fallecidos Diarios]]+J1636,CONSOLIDADO[[#This Row],[Fallecidos Diarios]])</f>
        <v>0</v>
      </c>
      <c r="K1637" s="75">
        <f t="shared" si="136"/>
        <v>0</v>
      </c>
      <c r="L1637" s="76">
        <f>+IF(CONSOLIDADO[[#This Row],[Codigo Municipio]]=E1636,CONSOLIDADO[[#This Row],[Recuperados Diarios]]+L1636,CONSOLIDADO[[#This Row],[Recuperados Diarios]])</f>
        <v>7</v>
      </c>
      <c r="M1637" s="77" cm="1">
        <f t="array" ref="M1637">+IFERROR(IF(CONSOLIDADO[[#This Row],[Día]]&lt;14,0,INDEX(CONSOLIDADO[Casos Diarios],ROW()-14,1)),0)</f>
        <v>0</v>
      </c>
      <c r="N1637" s="72">
        <f>+IF(CONSOLIDADO[[#This Row],[Clave]]="710143893",1,IF(OR(CONSOLIDADO[[#This Row],[Casos Acumulados]]&gt;0,CONSOLIDADO[[#This Row],[Muertes]]&gt;0),N1636+1,I1637))</f>
        <v>68</v>
      </c>
      <c r="O1637" s="69">
        <f>+IFERROR(VLOOKUP($G1637,TDMuertes!$C$2:$E$534,3,0),0)</f>
        <v>0</v>
      </c>
      <c r="P1637" s="94" t="str">
        <f t="shared" ca="1" si="137"/>
        <v>OUT TIME</v>
      </c>
      <c r="Q1637" s="78">
        <f>+IFERROR(VLOOKUP(CONSOLIDADO[[#This Row],[Codigo Municipio]],TDDia!$A$4:$B$394,2,0),0)</f>
        <v>0</v>
      </c>
    </row>
    <row r="1638" spans="2:17" ht="14.45">
      <c r="B1638">
        <f t="shared" si="139"/>
        <v>9</v>
      </c>
      <c r="C1638" s="69" t="str" cm="1">
        <f t="array" ref="C1638">+INDEX(Table_4[[Departamento]:[Municipio]],FINAL!$B1638,1)</f>
        <v>Colón</v>
      </c>
      <c r="D1638" s="69" t="str" cm="1">
        <f t="array" ref="D1638">+INDEX(Table_4[[Departamento]:[Municipio]],FINAL!$B1638,4)</f>
        <v>Trujillo</v>
      </c>
      <c r="E1638" s="69" t="str" cm="1">
        <f t="array" ref="E1638">+INDEX(Table_4[[Departamento]:[Municipio]],FINAL!$B1638,3)</f>
        <v>0201</v>
      </c>
      <c r="F1638" s="96">
        <f t="shared" si="138"/>
        <v>43985</v>
      </c>
      <c r="G1638" s="71" t="str">
        <f>+CONSOLIDADO[[#This Row],[Codigo Municipio]]&amp;CONSOLIDADO[[#This Row],[Fecha]]</f>
        <v>020143985</v>
      </c>
      <c r="H1638" s="72">
        <f>+IFERROR(VLOOKUP($G1638,TDAcumula!$C$2:$E$2027,3,0),0)</f>
        <v>0</v>
      </c>
      <c r="I1638" s="73">
        <f t="shared" si="135"/>
        <v>7</v>
      </c>
      <c r="J1638" s="74">
        <f>+IF(CONSOLIDADO[[#This Row],[Codigo Municipio]]=E1637,CONSOLIDADO[[#This Row],[Fallecidos Diarios]]+J1637,CONSOLIDADO[[#This Row],[Fallecidos Diarios]])</f>
        <v>0</v>
      </c>
      <c r="K1638" s="75">
        <f t="shared" si="136"/>
        <v>0</v>
      </c>
      <c r="L1638" s="76">
        <f>+IF(CONSOLIDADO[[#This Row],[Codigo Municipio]]=E1637,CONSOLIDADO[[#This Row],[Recuperados Diarios]]+L1637,CONSOLIDADO[[#This Row],[Recuperados Diarios]])</f>
        <v>7</v>
      </c>
      <c r="M1638" s="77" cm="1">
        <f t="array" ref="M1638">+IFERROR(IF(CONSOLIDADO[[#This Row],[Día]]&lt;14,0,INDEX(CONSOLIDADO[Casos Diarios],ROW()-14,1)),0)</f>
        <v>0</v>
      </c>
      <c r="N1638" s="72">
        <f>+IF(CONSOLIDADO[[#This Row],[Clave]]="710143893",1,IF(OR(CONSOLIDADO[[#This Row],[Casos Acumulados]]&gt;0,CONSOLIDADO[[#This Row],[Muertes]]&gt;0),N1637+1,I1638))</f>
        <v>69</v>
      </c>
      <c r="O1638" s="69">
        <f>+IFERROR(VLOOKUP($G1638,TDMuertes!$C$2:$E$534,3,0),0)</f>
        <v>0</v>
      </c>
      <c r="P1638" s="94" t="str">
        <f t="shared" ca="1" si="137"/>
        <v>OUT TIME</v>
      </c>
      <c r="Q1638" s="78">
        <f>+IFERROR(VLOOKUP(CONSOLIDADO[[#This Row],[Codigo Municipio]],TDDia!$A$4:$B$394,2,0),0)</f>
        <v>0</v>
      </c>
    </row>
    <row r="1639" spans="2:17" ht="14.45">
      <c r="B1639">
        <f t="shared" si="139"/>
        <v>9</v>
      </c>
      <c r="C1639" s="69" t="str" cm="1">
        <f t="array" ref="C1639">+INDEX(Table_4[[Departamento]:[Municipio]],FINAL!$B1639,1)</f>
        <v>Colón</v>
      </c>
      <c r="D1639" s="69" t="str" cm="1">
        <f t="array" ref="D1639">+INDEX(Table_4[[Departamento]:[Municipio]],FINAL!$B1639,4)</f>
        <v>Trujillo</v>
      </c>
      <c r="E1639" s="69" t="str" cm="1">
        <f t="array" ref="E1639">+INDEX(Table_4[[Departamento]:[Municipio]],FINAL!$B1639,3)</f>
        <v>0201</v>
      </c>
      <c r="F1639" s="96">
        <f t="shared" si="138"/>
        <v>43986</v>
      </c>
      <c r="G1639" s="71" t="str">
        <f>+CONSOLIDADO[[#This Row],[Codigo Municipio]]&amp;CONSOLIDADO[[#This Row],[Fecha]]</f>
        <v>020143986</v>
      </c>
      <c r="H1639" s="72">
        <f>+IFERROR(VLOOKUP($G1639,TDAcumula!$C$2:$E$2027,3,0),0)</f>
        <v>0</v>
      </c>
      <c r="I1639" s="73">
        <f t="shared" si="135"/>
        <v>7</v>
      </c>
      <c r="J1639" s="74">
        <f>+IF(CONSOLIDADO[[#This Row],[Codigo Municipio]]=E1638,CONSOLIDADO[[#This Row],[Fallecidos Diarios]]+J1638,CONSOLIDADO[[#This Row],[Fallecidos Diarios]])</f>
        <v>0</v>
      </c>
      <c r="K1639" s="75">
        <f t="shared" si="136"/>
        <v>0</v>
      </c>
      <c r="L1639" s="76">
        <f>+IF(CONSOLIDADO[[#This Row],[Codigo Municipio]]=E1638,CONSOLIDADO[[#This Row],[Recuperados Diarios]]+L1638,CONSOLIDADO[[#This Row],[Recuperados Diarios]])</f>
        <v>7</v>
      </c>
      <c r="M1639" s="77" cm="1">
        <f t="array" ref="M1639">+IFERROR(IF(CONSOLIDADO[[#This Row],[Día]]&lt;14,0,INDEX(CONSOLIDADO[Casos Diarios],ROW()-14,1)),0)</f>
        <v>0</v>
      </c>
      <c r="N1639" s="72">
        <f>+IF(CONSOLIDADO[[#This Row],[Clave]]="710143893",1,IF(OR(CONSOLIDADO[[#This Row],[Casos Acumulados]]&gt;0,CONSOLIDADO[[#This Row],[Muertes]]&gt;0),N1638+1,I1639))</f>
        <v>70</v>
      </c>
      <c r="O1639" s="69">
        <f>+IFERROR(VLOOKUP($G1639,TDMuertes!$C$2:$E$534,3,0),0)</f>
        <v>0</v>
      </c>
      <c r="P1639" s="94" t="str">
        <f t="shared" ca="1" si="137"/>
        <v>OUT TIME</v>
      </c>
      <c r="Q1639" s="78">
        <f>+IFERROR(VLOOKUP(CONSOLIDADO[[#This Row],[Codigo Municipio]],TDDia!$A$4:$B$394,2,0),0)</f>
        <v>0</v>
      </c>
    </row>
    <row r="1640" spans="2:17" ht="14.45">
      <c r="B1640">
        <f t="shared" si="139"/>
        <v>9</v>
      </c>
      <c r="C1640" s="69" t="str" cm="1">
        <f t="array" ref="C1640">+INDEX(Table_4[[Departamento]:[Municipio]],FINAL!$B1640,1)</f>
        <v>Colón</v>
      </c>
      <c r="D1640" s="69" t="str" cm="1">
        <f t="array" ref="D1640">+INDEX(Table_4[[Departamento]:[Municipio]],FINAL!$B1640,4)</f>
        <v>Trujillo</v>
      </c>
      <c r="E1640" s="69" t="str" cm="1">
        <f t="array" ref="E1640">+INDEX(Table_4[[Departamento]:[Municipio]],FINAL!$B1640,3)</f>
        <v>0201</v>
      </c>
      <c r="F1640" s="96">
        <f t="shared" si="138"/>
        <v>43987</v>
      </c>
      <c r="G1640" s="71" t="str">
        <f>+CONSOLIDADO[[#This Row],[Codigo Municipio]]&amp;CONSOLIDADO[[#This Row],[Fecha]]</f>
        <v>020143987</v>
      </c>
      <c r="H1640" s="72">
        <f>+IFERROR(VLOOKUP($G1640,TDAcumula!$C$2:$E$2027,3,0),0)</f>
        <v>0</v>
      </c>
      <c r="I1640" s="73">
        <f t="shared" ref="I1640:I1703" si="140">+IF(E1640=E1639,H1640+I1639,H1640)</f>
        <v>7</v>
      </c>
      <c r="J1640" s="74">
        <f>+IF(CONSOLIDADO[[#This Row],[Codigo Municipio]]=E1639,CONSOLIDADO[[#This Row],[Fallecidos Diarios]]+J1639,CONSOLIDADO[[#This Row],[Fallecidos Diarios]])</f>
        <v>0</v>
      </c>
      <c r="K1640" s="75">
        <f t="shared" ref="K1640:K1703" si="141">+IF(I1640-J1640-L1640&lt;0,0,I1640-J1640-L1640)</f>
        <v>0</v>
      </c>
      <c r="L1640" s="76">
        <f>+IF(CONSOLIDADO[[#This Row],[Codigo Municipio]]=E1639,CONSOLIDADO[[#This Row],[Recuperados Diarios]]+L1639,CONSOLIDADO[[#This Row],[Recuperados Diarios]])</f>
        <v>7</v>
      </c>
      <c r="M1640" s="77" cm="1">
        <f t="array" ref="M1640">+IFERROR(IF(CONSOLIDADO[[#This Row],[Día]]&lt;14,0,INDEX(CONSOLIDADO[Casos Diarios],ROW()-14,1)),0)</f>
        <v>0</v>
      </c>
      <c r="N1640" s="72">
        <f>+IF(CONSOLIDADO[[#This Row],[Clave]]="710143893",1,IF(OR(CONSOLIDADO[[#This Row],[Casos Acumulados]]&gt;0,CONSOLIDADO[[#This Row],[Muertes]]&gt;0),N1639+1,I1640))</f>
        <v>71</v>
      </c>
      <c r="O1640" s="69">
        <f>+IFERROR(VLOOKUP($G1640,TDMuertes!$C$2:$E$534,3,0),0)</f>
        <v>0</v>
      </c>
      <c r="P1640" s="94" t="str">
        <f t="shared" ref="P1640:P1703" ca="1" si="142">+IF(N1640=0,"OFF",IF(N1640=1,"START",IF(AND(N1640&gt;1,F1640&lt;TODAY()+1),"ON","OUT TIME")))</f>
        <v>OUT TIME</v>
      </c>
      <c r="Q1640" s="78">
        <f>+IFERROR(VLOOKUP(CONSOLIDADO[[#This Row],[Codigo Municipio]],TDDia!$A$4:$B$394,2,0),0)</f>
        <v>0</v>
      </c>
    </row>
    <row r="1641" spans="2:17" ht="14.45">
      <c r="B1641">
        <f t="shared" si="139"/>
        <v>9</v>
      </c>
      <c r="C1641" s="69" t="str" cm="1">
        <f t="array" ref="C1641">+INDEX(Table_4[[Departamento]:[Municipio]],FINAL!$B1641,1)</f>
        <v>Colón</v>
      </c>
      <c r="D1641" s="69" t="str" cm="1">
        <f t="array" ref="D1641">+INDEX(Table_4[[Departamento]:[Municipio]],FINAL!$B1641,4)</f>
        <v>Trujillo</v>
      </c>
      <c r="E1641" s="69" t="str" cm="1">
        <f t="array" ref="E1641">+INDEX(Table_4[[Departamento]:[Municipio]],FINAL!$B1641,3)</f>
        <v>0201</v>
      </c>
      <c r="F1641" s="96">
        <f t="shared" si="138"/>
        <v>43988</v>
      </c>
      <c r="G1641" s="71" t="str">
        <f>+CONSOLIDADO[[#This Row],[Codigo Municipio]]&amp;CONSOLIDADO[[#This Row],[Fecha]]</f>
        <v>020143988</v>
      </c>
      <c r="H1641" s="72">
        <f>+IFERROR(VLOOKUP($G1641,TDAcumula!$C$2:$E$2027,3,0),0)</f>
        <v>0</v>
      </c>
      <c r="I1641" s="73">
        <f t="shared" si="140"/>
        <v>7</v>
      </c>
      <c r="J1641" s="74">
        <f>+IF(CONSOLIDADO[[#This Row],[Codigo Municipio]]=E1640,CONSOLIDADO[[#This Row],[Fallecidos Diarios]]+J1640,CONSOLIDADO[[#This Row],[Fallecidos Diarios]])</f>
        <v>0</v>
      </c>
      <c r="K1641" s="75">
        <f t="shared" si="141"/>
        <v>0</v>
      </c>
      <c r="L1641" s="76">
        <f>+IF(CONSOLIDADO[[#This Row],[Codigo Municipio]]=E1640,CONSOLIDADO[[#This Row],[Recuperados Diarios]]+L1640,CONSOLIDADO[[#This Row],[Recuperados Diarios]])</f>
        <v>7</v>
      </c>
      <c r="M1641" s="77" cm="1">
        <f t="array" ref="M1641">+IFERROR(IF(CONSOLIDADO[[#This Row],[Día]]&lt;14,0,INDEX(CONSOLIDADO[Casos Diarios],ROW()-14,1)),0)</f>
        <v>0</v>
      </c>
      <c r="N1641" s="72">
        <f>+IF(CONSOLIDADO[[#This Row],[Clave]]="710143893",1,IF(OR(CONSOLIDADO[[#This Row],[Casos Acumulados]]&gt;0,CONSOLIDADO[[#This Row],[Muertes]]&gt;0),N1640+1,I1641))</f>
        <v>72</v>
      </c>
      <c r="O1641" s="69">
        <f>+IFERROR(VLOOKUP($G1641,TDMuertes!$C$2:$E$534,3,0),0)</f>
        <v>0</v>
      </c>
      <c r="P1641" s="94" t="str">
        <f t="shared" ca="1" si="142"/>
        <v>OUT TIME</v>
      </c>
      <c r="Q1641" s="78">
        <f>+IFERROR(VLOOKUP(CONSOLIDADO[[#This Row],[Codigo Municipio]],TDDia!$A$4:$B$394,2,0),0)</f>
        <v>0</v>
      </c>
    </row>
    <row r="1642" spans="2:17" ht="14.45">
      <c r="B1642">
        <f t="shared" si="139"/>
        <v>9</v>
      </c>
      <c r="C1642" s="69" t="str" cm="1">
        <f t="array" ref="C1642">+INDEX(Table_4[[Departamento]:[Municipio]],FINAL!$B1642,1)</f>
        <v>Colón</v>
      </c>
      <c r="D1642" s="69" t="str" cm="1">
        <f t="array" ref="D1642">+INDEX(Table_4[[Departamento]:[Municipio]],FINAL!$B1642,4)</f>
        <v>Trujillo</v>
      </c>
      <c r="E1642" s="69" t="str" cm="1">
        <f t="array" ref="E1642">+INDEX(Table_4[[Departamento]:[Municipio]],FINAL!$B1642,3)</f>
        <v>0201</v>
      </c>
      <c r="F1642" s="96">
        <f t="shared" si="138"/>
        <v>43989</v>
      </c>
      <c r="G1642" s="71" t="str">
        <f>+CONSOLIDADO[[#This Row],[Codigo Municipio]]&amp;CONSOLIDADO[[#This Row],[Fecha]]</f>
        <v>020143989</v>
      </c>
      <c r="H1642" s="72">
        <f>+IFERROR(VLOOKUP($G1642,TDAcumula!$C$2:$E$2027,3,0),0)</f>
        <v>0</v>
      </c>
      <c r="I1642" s="73">
        <f t="shared" si="140"/>
        <v>7</v>
      </c>
      <c r="J1642" s="74">
        <f>+IF(CONSOLIDADO[[#This Row],[Codigo Municipio]]=E1641,CONSOLIDADO[[#This Row],[Fallecidos Diarios]]+J1641,CONSOLIDADO[[#This Row],[Fallecidos Diarios]])</f>
        <v>0</v>
      </c>
      <c r="K1642" s="75">
        <f t="shared" si="141"/>
        <v>0</v>
      </c>
      <c r="L1642" s="76">
        <f>+IF(CONSOLIDADO[[#This Row],[Codigo Municipio]]=E1641,CONSOLIDADO[[#This Row],[Recuperados Diarios]]+L1641,CONSOLIDADO[[#This Row],[Recuperados Diarios]])</f>
        <v>7</v>
      </c>
      <c r="M1642" s="77" cm="1">
        <f t="array" ref="M1642">+IFERROR(IF(CONSOLIDADO[[#This Row],[Día]]&lt;14,0,INDEX(CONSOLIDADO[Casos Diarios],ROW()-14,1)),0)</f>
        <v>0</v>
      </c>
      <c r="N1642" s="72">
        <f>+IF(CONSOLIDADO[[#This Row],[Clave]]="710143893",1,IF(OR(CONSOLIDADO[[#This Row],[Casos Acumulados]]&gt;0,CONSOLIDADO[[#This Row],[Muertes]]&gt;0),N1641+1,I1642))</f>
        <v>73</v>
      </c>
      <c r="O1642" s="69">
        <f>+IFERROR(VLOOKUP($G1642,TDMuertes!$C$2:$E$534,3,0),0)</f>
        <v>0</v>
      </c>
      <c r="P1642" s="94" t="str">
        <f t="shared" ca="1" si="142"/>
        <v>OUT TIME</v>
      </c>
      <c r="Q1642" s="78">
        <f>+IFERROR(VLOOKUP(CONSOLIDADO[[#This Row],[Codigo Municipio]],TDDia!$A$4:$B$394,2,0),0)</f>
        <v>0</v>
      </c>
    </row>
    <row r="1643" spans="2:17" ht="14.45">
      <c r="B1643">
        <f t="shared" si="139"/>
        <v>9</v>
      </c>
      <c r="C1643" s="69" t="str" cm="1">
        <f t="array" ref="C1643">+INDEX(Table_4[[Departamento]:[Municipio]],FINAL!$B1643,1)</f>
        <v>Colón</v>
      </c>
      <c r="D1643" s="69" t="str" cm="1">
        <f t="array" ref="D1643">+INDEX(Table_4[[Departamento]:[Municipio]],FINAL!$B1643,4)</f>
        <v>Trujillo</v>
      </c>
      <c r="E1643" s="69" t="str" cm="1">
        <f t="array" ref="E1643">+INDEX(Table_4[[Departamento]:[Municipio]],FINAL!$B1643,3)</f>
        <v>0201</v>
      </c>
      <c r="F1643" s="96">
        <f t="shared" si="138"/>
        <v>43990</v>
      </c>
      <c r="G1643" s="71" t="str">
        <f>+CONSOLIDADO[[#This Row],[Codigo Municipio]]&amp;CONSOLIDADO[[#This Row],[Fecha]]</f>
        <v>020143990</v>
      </c>
      <c r="H1643" s="72">
        <f>+IFERROR(VLOOKUP($G1643,TDAcumula!$C$2:$E$2027,3,0),0)</f>
        <v>0</v>
      </c>
      <c r="I1643" s="73">
        <f t="shared" si="140"/>
        <v>7</v>
      </c>
      <c r="J1643" s="74">
        <f>+IF(CONSOLIDADO[[#This Row],[Codigo Municipio]]=E1642,CONSOLIDADO[[#This Row],[Fallecidos Diarios]]+J1642,CONSOLIDADO[[#This Row],[Fallecidos Diarios]])</f>
        <v>0</v>
      </c>
      <c r="K1643" s="75">
        <f t="shared" si="141"/>
        <v>0</v>
      </c>
      <c r="L1643" s="76">
        <f>+IF(CONSOLIDADO[[#This Row],[Codigo Municipio]]=E1642,CONSOLIDADO[[#This Row],[Recuperados Diarios]]+L1642,CONSOLIDADO[[#This Row],[Recuperados Diarios]])</f>
        <v>7</v>
      </c>
      <c r="M1643" s="77" cm="1">
        <f t="array" ref="M1643">+IFERROR(IF(CONSOLIDADO[[#This Row],[Día]]&lt;14,0,INDEX(CONSOLIDADO[Casos Diarios],ROW()-14,1)),0)</f>
        <v>0</v>
      </c>
      <c r="N1643" s="72">
        <f>+IF(CONSOLIDADO[[#This Row],[Clave]]="710143893",1,IF(OR(CONSOLIDADO[[#This Row],[Casos Acumulados]]&gt;0,CONSOLIDADO[[#This Row],[Muertes]]&gt;0),N1642+1,I1643))</f>
        <v>74</v>
      </c>
      <c r="O1643" s="69">
        <f>+IFERROR(VLOOKUP($G1643,TDMuertes!$C$2:$E$534,3,0),0)</f>
        <v>0</v>
      </c>
      <c r="P1643" s="94" t="str">
        <f t="shared" ca="1" si="142"/>
        <v>OUT TIME</v>
      </c>
      <c r="Q1643" s="78">
        <f>+IFERROR(VLOOKUP(CONSOLIDADO[[#This Row],[Codigo Municipio]],TDDia!$A$4:$B$394,2,0),0)</f>
        <v>0</v>
      </c>
    </row>
    <row r="1644" spans="2:17" ht="14.45">
      <c r="B1644">
        <f t="shared" si="139"/>
        <v>9</v>
      </c>
      <c r="C1644" s="69" t="str" cm="1">
        <f t="array" ref="C1644">+INDEX(Table_4[[Departamento]:[Municipio]],FINAL!$B1644,1)</f>
        <v>Colón</v>
      </c>
      <c r="D1644" s="69" t="str" cm="1">
        <f t="array" ref="D1644">+INDEX(Table_4[[Departamento]:[Municipio]],FINAL!$B1644,4)</f>
        <v>Trujillo</v>
      </c>
      <c r="E1644" s="69" t="str" cm="1">
        <f t="array" ref="E1644">+INDEX(Table_4[[Departamento]:[Municipio]],FINAL!$B1644,3)</f>
        <v>0201</v>
      </c>
      <c r="F1644" s="96">
        <f t="shared" si="138"/>
        <v>43991</v>
      </c>
      <c r="G1644" s="71" t="str">
        <f>+CONSOLIDADO[[#This Row],[Codigo Municipio]]&amp;CONSOLIDADO[[#This Row],[Fecha]]</f>
        <v>020143991</v>
      </c>
      <c r="H1644" s="72">
        <f>+IFERROR(VLOOKUP($G1644,TDAcumula!$C$2:$E$2027,3,0),0)</f>
        <v>0</v>
      </c>
      <c r="I1644" s="73">
        <f t="shared" si="140"/>
        <v>7</v>
      </c>
      <c r="J1644" s="74">
        <f>+IF(CONSOLIDADO[[#This Row],[Codigo Municipio]]=E1643,CONSOLIDADO[[#This Row],[Fallecidos Diarios]]+J1643,CONSOLIDADO[[#This Row],[Fallecidos Diarios]])</f>
        <v>0</v>
      </c>
      <c r="K1644" s="75">
        <f t="shared" si="141"/>
        <v>0</v>
      </c>
      <c r="L1644" s="76">
        <f>+IF(CONSOLIDADO[[#This Row],[Codigo Municipio]]=E1643,CONSOLIDADO[[#This Row],[Recuperados Diarios]]+L1643,CONSOLIDADO[[#This Row],[Recuperados Diarios]])</f>
        <v>7</v>
      </c>
      <c r="M1644" s="77" cm="1">
        <f t="array" ref="M1644">+IFERROR(IF(CONSOLIDADO[[#This Row],[Día]]&lt;14,0,INDEX(CONSOLIDADO[Casos Diarios],ROW()-14,1)),0)</f>
        <v>0</v>
      </c>
      <c r="N1644" s="72">
        <f>+IF(CONSOLIDADO[[#This Row],[Clave]]="710143893",1,IF(OR(CONSOLIDADO[[#This Row],[Casos Acumulados]]&gt;0,CONSOLIDADO[[#This Row],[Muertes]]&gt;0),N1643+1,I1644))</f>
        <v>75</v>
      </c>
      <c r="O1644" s="69">
        <f>+IFERROR(VLOOKUP($G1644,TDMuertes!$C$2:$E$534,3,0),0)</f>
        <v>0</v>
      </c>
      <c r="P1644" s="94" t="str">
        <f t="shared" ca="1" si="142"/>
        <v>OUT TIME</v>
      </c>
      <c r="Q1644" s="78">
        <f>+IFERROR(VLOOKUP(CONSOLIDADO[[#This Row],[Codigo Municipio]],TDDia!$A$4:$B$394,2,0),0)</f>
        <v>0</v>
      </c>
    </row>
    <row r="1645" spans="2:17" ht="14.45">
      <c r="B1645">
        <f t="shared" si="139"/>
        <v>9</v>
      </c>
      <c r="C1645" s="69" t="str" cm="1">
        <f t="array" ref="C1645">+INDEX(Table_4[[Departamento]:[Municipio]],FINAL!$B1645,1)</f>
        <v>Colón</v>
      </c>
      <c r="D1645" s="69" t="str" cm="1">
        <f t="array" ref="D1645">+INDEX(Table_4[[Departamento]:[Municipio]],FINAL!$B1645,4)</f>
        <v>Trujillo</v>
      </c>
      <c r="E1645" s="69" t="str" cm="1">
        <f t="array" ref="E1645">+INDEX(Table_4[[Departamento]:[Municipio]],FINAL!$B1645,3)</f>
        <v>0201</v>
      </c>
      <c r="F1645" s="96">
        <f t="shared" si="138"/>
        <v>43992</v>
      </c>
      <c r="G1645" s="71" t="str">
        <f>+CONSOLIDADO[[#This Row],[Codigo Municipio]]&amp;CONSOLIDADO[[#This Row],[Fecha]]</f>
        <v>020143992</v>
      </c>
      <c r="H1645" s="72">
        <f>+IFERROR(VLOOKUP($G1645,TDAcumula!$C$2:$E$2027,3,0),0)</f>
        <v>0</v>
      </c>
      <c r="I1645" s="73">
        <f t="shared" si="140"/>
        <v>7</v>
      </c>
      <c r="J1645" s="74">
        <f>+IF(CONSOLIDADO[[#This Row],[Codigo Municipio]]=E1644,CONSOLIDADO[[#This Row],[Fallecidos Diarios]]+J1644,CONSOLIDADO[[#This Row],[Fallecidos Diarios]])</f>
        <v>0</v>
      </c>
      <c r="K1645" s="75">
        <f t="shared" si="141"/>
        <v>0</v>
      </c>
      <c r="L1645" s="76">
        <f>+IF(CONSOLIDADO[[#This Row],[Codigo Municipio]]=E1644,CONSOLIDADO[[#This Row],[Recuperados Diarios]]+L1644,CONSOLIDADO[[#This Row],[Recuperados Diarios]])</f>
        <v>7</v>
      </c>
      <c r="M1645" s="77" cm="1">
        <f t="array" ref="M1645">+IFERROR(IF(CONSOLIDADO[[#This Row],[Día]]&lt;14,0,INDEX(CONSOLIDADO[Casos Diarios],ROW()-14,1)),0)</f>
        <v>0</v>
      </c>
      <c r="N1645" s="72">
        <f>+IF(CONSOLIDADO[[#This Row],[Clave]]="710143893",1,IF(OR(CONSOLIDADO[[#This Row],[Casos Acumulados]]&gt;0,CONSOLIDADO[[#This Row],[Muertes]]&gt;0),N1644+1,I1645))</f>
        <v>76</v>
      </c>
      <c r="O1645" s="69">
        <f>+IFERROR(VLOOKUP($G1645,TDMuertes!$C$2:$E$534,3,0),0)</f>
        <v>0</v>
      </c>
      <c r="P1645" s="94" t="str">
        <f t="shared" ca="1" si="142"/>
        <v>OUT TIME</v>
      </c>
      <c r="Q1645" s="78">
        <f>+IFERROR(VLOOKUP(CONSOLIDADO[[#This Row],[Codigo Municipio]],TDDia!$A$4:$B$394,2,0),0)</f>
        <v>0</v>
      </c>
    </row>
    <row r="1646" spans="2:17" ht="14.45">
      <c r="B1646">
        <f t="shared" si="139"/>
        <v>9</v>
      </c>
      <c r="C1646" s="69" t="str" cm="1">
        <f t="array" ref="C1646">+INDEX(Table_4[[Departamento]:[Municipio]],FINAL!$B1646,1)</f>
        <v>Colón</v>
      </c>
      <c r="D1646" s="69" t="str" cm="1">
        <f t="array" ref="D1646">+INDEX(Table_4[[Departamento]:[Municipio]],FINAL!$B1646,4)</f>
        <v>Trujillo</v>
      </c>
      <c r="E1646" s="69" t="str" cm="1">
        <f t="array" ref="E1646">+INDEX(Table_4[[Departamento]:[Municipio]],FINAL!$B1646,3)</f>
        <v>0201</v>
      </c>
      <c r="F1646" s="96">
        <f t="shared" si="138"/>
        <v>43993</v>
      </c>
      <c r="G1646" s="71" t="str">
        <f>+CONSOLIDADO[[#This Row],[Codigo Municipio]]&amp;CONSOLIDADO[[#This Row],[Fecha]]</f>
        <v>020143993</v>
      </c>
      <c r="H1646" s="72">
        <f>+IFERROR(VLOOKUP($G1646,TDAcumula!$C$2:$E$2027,3,0),0)</f>
        <v>0</v>
      </c>
      <c r="I1646" s="73">
        <f t="shared" si="140"/>
        <v>7</v>
      </c>
      <c r="J1646" s="74">
        <f>+IF(CONSOLIDADO[[#This Row],[Codigo Municipio]]=E1645,CONSOLIDADO[[#This Row],[Fallecidos Diarios]]+J1645,CONSOLIDADO[[#This Row],[Fallecidos Diarios]])</f>
        <v>0</v>
      </c>
      <c r="K1646" s="75">
        <f t="shared" si="141"/>
        <v>0</v>
      </c>
      <c r="L1646" s="76">
        <f>+IF(CONSOLIDADO[[#This Row],[Codigo Municipio]]=E1645,CONSOLIDADO[[#This Row],[Recuperados Diarios]]+L1645,CONSOLIDADO[[#This Row],[Recuperados Diarios]])</f>
        <v>7</v>
      </c>
      <c r="M1646" s="77" cm="1">
        <f t="array" ref="M1646">+IFERROR(IF(CONSOLIDADO[[#This Row],[Día]]&lt;14,0,INDEX(CONSOLIDADO[Casos Diarios],ROW()-14,1)),0)</f>
        <v>0</v>
      </c>
      <c r="N1646" s="72">
        <f>+IF(CONSOLIDADO[[#This Row],[Clave]]="710143893",1,IF(OR(CONSOLIDADO[[#This Row],[Casos Acumulados]]&gt;0,CONSOLIDADO[[#This Row],[Muertes]]&gt;0),N1645+1,I1646))</f>
        <v>77</v>
      </c>
      <c r="O1646" s="69">
        <f>+IFERROR(VLOOKUP($G1646,TDMuertes!$C$2:$E$534,3,0),0)</f>
        <v>0</v>
      </c>
      <c r="P1646" s="94" t="str">
        <f t="shared" ca="1" si="142"/>
        <v>OUT TIME</v>
      </c>
      <c r="Q1646" s="78">
        <f>+IFERROR(VLOOKUP(CONSOLIDADO[[#This Row],[Codigo Municipio]],TDDia!$A$4:$B$394,2,0),0)</f>
        <v>0</v>
      </c>
    </row>
    <row r="1647" spans="2:17" ht="14.45">
      <c r="B1647">
        <f t="shared" si="139"/>
        <v>9</v>
      </c>
      <c r="C1647" s="69" t="str" cm="1">
        <f t="array" ref="C1647">+INDEX(Table_4[[Departamento]:[Municipio]],FINAL!$B1647,1)</f>
        <v>Colón</v>
      </c>
      <c r="D1647" s="69" t="str" cm="1">
        <f t="array" ref="D1647">+INDEX(Table_4[[Departamento]:[Municipio]],FINAL!$B1647,4)</f>
        <v>Trujillo</v>
      </c>
      <c r="E1647" s="69" t="str" cm="1">
        <f t="array" ref="E1647">+INDEX(Table_4[[Departamento]:[Municipio]],FINAL!$B1647,3)</f>
        <v>0201</v>
      </c>
      <c r="F1647" s="96">
        <f t="shared" si="138"/>
        <v>43994</v>
      </c>
      <c r="G1647" s="71" t="str">
        <f>+CONSOLIDADO[[#This Row],[Codigo Municipio]]&amp;CONSOLIDADO[[#This Row],[Fecha]]</f>
        <v>020143994</v>
      </c>
      <c r="H1647" s="72">
        <f>+IFERROR(VLOOKUP($G1647,TDAcumula!$C$2:$E$2027,3,0),0)</f>
        <v>0</v>
      </c>
      <c r="I1647" s="73">
        <f t="shared" si="140"/>
        <v>7</v>
      </c>
      <c r="J1647" s="74">
        <f>+IF(CONSOLIDADO[[#This Row],[Codigo Municipio]]=E1646,CONSOLIDADO[[#This Row],[Fallecidos Diarios]]+J1646,CONSOLIDADO[[#This Row],[Fallecidos Diarios]])</f>
        <v>0</v>
      </c>
      <c r="K1647" s="75">
        <f t="shared" si="141"/>
        <v>0</v>
      </c>
      <c r="L1647" s="76">
        <f>+IF(CONSOLIDADO[[#This Row],[Codigo Municipio]]=E1646,CONSOLIDADO[[#This Row],[Recuperados Diarios]]+L1646,CONSOLIDADO[[#This Row],[Recuperados Diarios]])</f>
        <v>7</v>
      </c>
      <c r="M1647" s="77" cm="1">
        <f t="array" ref="M1647">+IFERROR(IF(CONSOLIDADO[[#This Row],[Día]]&lt;14,0,INDEX(CONSOLIDADO[Casos Diarios],ROW()-14,1)),0)</f>
        <v>0</v>
      </c>
      <c r="N1647" s="72">
        <f>+IF(CONSOLIDADO[[#This Row],[Clave]]="710143893",1,IF(OR(CONSOLIDADO[[#This Row],[Casos Acumulados]]&gt;0,CONSOLIDADO[[#This Row],[Muertes]]&gt;0),N1646+1,I1647))</f>
        <v>78</v>
      </c>
      <c r="O1647" s="69">
        <f>+IFERROR(VLOOKUP($G1647,TDMuertes!$C$2:$E$534,3,0),0)</f>
        <v>0</v>
      </c>
      <c r="P1647" s="94" t="str">
        <f t="shared" ca="1" si="142"/>
        <v>OUT TIME</v>
      </c>
      <c r="Q1647" s="78">
        <f>+IFERROR(VLOOKUP(CONSOLIDADO[[#This Row],[Codigo Municipio]],TDDia!$A$4:$B$394,2,0),0)</f>
        <v>0</v>
      </c>
    </row>
    <row r="1648" spans="2:17" ht="14.45">
      <c r="B1648">
        <f t="shared" si="139"/>
        <v>9</v>
      </c>
      <c r="C1648" s="69" t="str" cm="1">
        <f t="array" ref="C1648">+INDEX(Table_4[[Departamento]:[Municipio]],FINAL!$B1648,1)</f>
        <v>Colón</v>
      </c>
      <c r="D1648" s="69" t="str" cm="1">
        <f t="array" ref="D1648">+INDEX(Table_4[[Departamento]:[Municipio]],FINAL!$B1648,4)</f>
        <v>Trujillo</v>
      </c>
      <c r="E1648" s="69" t="str" cm="1">
        <f t="array" ref="E1648">+INDEX(Table_4[[Departamento]:[Municipio]],FINAL!$B1648,3)</f>
        <v>0201</v>
      </c>
      <c r="F1648" s="96">
        <f t="shared" si="138"/>
        <v>43995</v>
      </c>
      <c r="G1648" s="71" t="str">
        <f>+CONSOLIDADO[[#This Row],[Codigo Municipio]]&amp;CONSOLIDADO[[#This Row],[Fecha]]</f>
        <v>020143995</v>
      </c>
      <c r="H1648" s="72">
        <f>+IFERROR(VLOOKUP($G1648,TDAcumula!$C$2:$E$2027,3,0),0)</f>
        <v>0</v>
      </c>
      <c r="I1648" s="73">
        <f t="shared" si="140"/>
        <v>7</v>
      </c>
      <c r="J1648" s="74">
        <f>+IF(CONSOLIDADO[[#This Row],[Codigo Municipio]]=E1647,CONSOLIDADO[[#This Row],[Fallecidos Diarios]]+J1647,CONSOLIDADO[[#This Row],[Fallecidos Diarios]])</f>
        <v>0</v>
      </c>
      <c r="K1648" s="75">
        <f t="shared" si="141"/>
        <v>0</v>
      </c>
      <c r="L1648" s="76">
        <f>+IF(CONSOLIDADO[[#This Row],[Codigo Municipio]]=E1647,CONSOLIDADO[[#This Row],[Recuperados Diarios]]+L1647,CONSOLIDADO[[#This Row],[Recuperados Diarios]])</f>
        <v>7</v>
      </c>
      <c r="M1648" s="77" cm="1">
        <f t="array" ref="M1648">+IFERROR(IF(CONSOLIDADO[[#This Row],[Día]]&lt;14,0,INDEX(CONSOLIDADO[Casos Diarios],ROW()-14,1)),0)</f>
        <v>0</v>
      </c>
      <c r="N1648" s="72">
        <f>+IF(CONSOLIDADO[[#This Row],[Clave]]="710143893",1,IF(OR(CONSOLIDADO[[#This Row],[Casos Acumulados]]&gt;0,CONSOLIDADO[[#This Row],[Muertes]]&gt;0),N1647+1,I1648))</f>
        <v>79</v>
      </c>
      <c r="O1648" s="69">
        <f>+IFERROR(VLOOKUP($G1648,TDMuertes!$C$2:$E$534,3,0),0)</f>
        <v>0</v>
      </c>
      <c r="P1648" s="94" t="str">
        <f t="shared" ca="1" si="142"/>
        <v>OUT TIME</v>
      </c>
      <c r="Q1648" s="78">
        <f>+IFERROR(VLOOKUP(CONSOLIDADO[[#This Row],[Codigo Municipio]],TDDia!$A$4:$B$394,2,0),0)</f>
        <v>0</v>
      </c>
    </row>
    <row r="1649" spans="2:17" ht="14.45">
      <c r="B1649">
        <f t="shared" si="139"/>
        <v>9</v>
      </c>
      <c r="C1649" s="69" t="str" cm="1">
        <f t="array" ref="C1649">+INDEX(Table_4[[Departamento]:[Municipio]],FINAL!$B1649,1)</f>
        <v>Colón</v>
      </c>
      <c r="D1649" s="69" t="str" cm="1">
        <f t="array" ref="D1649">+INDEX(Table_4[[Departamento]:[Municipio]],FINAL!$B1649,4)</f>
        <v>Trujillo</v>
      </c>
      <c r="E1649" s="69" t="str" cm="1">
        <f t="array" ref="E1649">+INDEX(Table_4[[Departamento]:[Municipio]],FINAL!$B1649,3)</f>
        <v>0201</v>
      </c>
      <c r="F1649" s="96">
        <f t="shared" si="138"/>
        <v>43996</v>
      </c>
      <c r="G1649" s="71" t="str">
        <f>+CONSOLIDADO[[#This Row],[Codigo Municipio]]&amp;CONSOLIDADO[[#This Row],[Fecha]]</f>
        <v>020143996</v>
      </c>
      <c r="H1649" s="72">
        <f>+IFERROR(VLOOKUP($G1649,TDAcumula!$C$2:$E$2027,3,0),0)</f>
        <v>0</v>
      </c>
      <c r="I1649" s="73">
        <f t="shared" si="140"/>
        <v>7</v>
      </c>
      <c r="J1649" s="74">
        <f>+IF(CONSOLIDADO[[#This Row],[Codigo Municipio]]=E1648,CONSOLIDADO[[#This Row],[Fallecidos Diarios]]+J1648,CONSOLIDADO[[#This Row],[Fallecidos Diarios]])</f>
        <v>0</v>
      </c>
      <c r="K1649" s="75">
        <f t="shared" si="141"/>
        <v>0</v>
      </c>
      <c r="L1649" s="76">
        <f>+IF(CONSOLIDADO[[#This Row],[Codigo Municipio]]=E1648,CONSOLIDADO[[#This Row],[Recuperados Diarios]]+L1648,CONSOLIDADO[[#This Row],[Recuperados Diarios]])</f>
        <v>7</v>
      </c>
      <c r="M1649" s="77" cm="1">
        <f t="array" ref="M1649">+IFERROR(IF(CONSOLIDADO[[#This Row],[Día]]&lt;14,0,INDEX(CONSOLIDADO[Casos Diarios],ROW()-14,1)),0)</f>
        <v>0</v>
      </c>
      <c r="N1649" s="72">
        <f>+IF(CONSOLIDADO[[#This Row],[Clave]]="710143893",1,IF(OR(CONSOLIDADO[[#This Row],[Casos Acumulados]]&gt;0,CONSOLIDADO[[#This Row],[Muertes]]&gt;0),N1648+1,I1649))</f>
        <v>80</v>
      </c>
      <c r="O1649" s="69">
        <f>+IFERROR(VLOOKUP($G1649,TDMuertes!$C$2:$E$534,3,0),0)</f>
        <v>0</v>
      </c>
      <c r="P1649" s="94" t="str">
        <f t="shared" ca="1" si="142"/>
        <v>OUT TIME</v>
      </c>
      <c r="Q1649" s="78">
        <f>+IFERROR(VLOOKUP(CONSOLIDADO[[#This Row],[Codigo Municipio]],TDDia!$A$4:$B$394,2,0),0)</f>
        <v>0</v>
      </c>
    </row>
    <row r="1650" spans="2:17" ht="14.45">
      <c r="B1650">
        <f t="shared" si="139"/>
        <v>9</v>
      </c>
      <c r="C1650" s="69" t="str" cm="1">
        <f t="array" ref="C1650">+INDEX(Table_4[[Departamento]:[Municipio]],FINAL!$B1650,1)</f>
        <v>Colón</v>
      </c>
      <c r="D1650" s="69" t="str" cm="1">
        <f t="array" ref="D1650">+INDEX(Table_4[[Departamento]:[Municipio]],FINAL!$B1650,4)</f>
        <v>Trujillo</v>
      </c>
      <c r="E1650" s="69" t="str" cm="1">
        <f t="array" ref="E1650">+INDEX(Table_4[[Departamento]:[Municipio]],FINAL!$B1650,3)</f>
        <v>0201</v>
      </c>
      <c r="F1650" s="96">
        <f t="shared" si="138"/>
        <v>43997</v>
      </c>
      <c r="G1650" s="71" t="str">
        <f>+CONSOLIDADO[[#This Row],[Codigo Municipio]]&amp;CONSOLIDADO[[#This Row],[Fecha]]</f>
        <v>020143997</v>
      </c>
      <c r="H1650" s="72">
        <f>+IFERROR(VLOOKUP($G1650,TDAcumula!$C$2:$E$2027,3,0),0)</f>
        <v>0</v>
      </c>
      <c r="I1650" s="73">
        <f t="shared" si="140"/>
        <v>7</v>
      </c>
      <c r="J1650" s="74">
        <f>+IF(CONSOLIDADO[[#This Row],[Codigo Municipio]]=E1649,CONSOLIDADO[[#This Row],[Fallecidos Diarios]]+J1649,CONSOLIDADO[[#This Row],[Fallecidos Diarios]])</f>
        <v>0</v>
      </c>
      <c r="K1650" s="75">
        <f t="shared" si="141"/>
        <v>0</v>
      </c>
      <c r="L1650" s="76">
        <f>+IF(CONSOLIDADO[[#This Row],[Codigo Municipio]]=E1649,CONSOLIDADO[[#This Row],[Recuperados Diarios]]+L1649,CONSOLIDADO[[#This Row],[Recuperados Diarios]])</f>
        <v>7</v>
      </c>
      <c r="M1650" s="77" cm="1">
        <f t="array" ref="M1650">+IFERROR(IF(CONSOLIDADO[[#This Row],[Día]]&lt;14,0,INDEX(CONSOLIDADO[Casos Diarios],ROW()-14,1)),0)</f>
        <v>0</v>
      </c>
      <c r="N1650" s="72">
        <f>+IF(CONSOLIDADO[[#This Row],[Clave]]="710143893",1,IF(OR(CONSOLIDADO[[#This Row],[Casos Acumulados]]&gt;0,CONSOLIDADO[[#This Row],[Muertes]]&gt;0),N1649+1,I1650))</f>
        <v>81</v>
      </c>
      <c r="O1650" s="69">
        <f>+IFERROR(VLOOKUP($G1650,TDMuertes!$C$2:$E$534,3,0),0)</f>
        <v>0</v>
      </c>
      <c r="P1650" s="94" t="str">
        <f t="shared" ca="1" si="142"/>
        <v>OUT TIME</v>
      </c>
      <c r="Q1650" s="78">
        <f>+IFERROR(VLOOKUP(CONSOLIDADO[[#This Row],[Codigo Municipio]],TDDia!$A$4:$B$394,2,0),0)</f>
        <v>0</v>
      </c>
    </row>
    <row r="1651" spans="2:17" ht="14.45">
      <c r="B1651">
        <f t="shared" si="139"/>
        <v>9</v>
      </c>
      <c r="C1651" s="69" t="str" cm="1">
        <f t="array" ref="C1651">+INDEX(Table_4[[Departamento]:[Municipio]],FINAL!$B1651,1)</f>
        <v>Colón</v>
      </c>
      <c r="D1651" s="69" t="str" cm="1">
        <f t="array" ref="D1651">+INDEX(Table_4[[Departamento]:[Municipio]],FINAL!$B1651,4)</f>
        <v>Trujillo</v>
      </c>
      <c r="E1651" s="69" t="str" cm="1">
        <f t="array" ref="E1651">+INDEX(Table_4[[Departamento]:[Municipio]],FINAL!$B1651,3)</f>
        <v>0201</v>
      </c>
      <c r="F1651" s="96">
        <f t="shared" si="138"/>
        <v>43998</v>
      </c>
      <c r="G1651" s="71" t="str">
        <f>+CONSOLIDADO[[#This Row],[Codigo Municipio]]&amp;CONSOLIDADO[[#This Row],[Fecha]]</f>
        <v>020143998</v>
      </c>
      <c r="H1651" s="72">
        <f>+IFERROR(VLOOKUP($G1651,TDAcumula!$C$2:$E$2027,3,0),0)</f>
        <v>0</v>
      </c>
      <c r="I1651" s="73">
        <f t="shared" si="140"/>
        <v>7</v>
      </c>
      <c r="J1651" s="74">
        <f>+IF(CONSOLIDADO[[#This Row],[Codigo Municipio]]=E1650,CONSOLIDADO[[#This Row],[Fallecidos Diarios]]+J1650,CONSOLIDADO[[#This Row],[Fallecidos Diarios]])</f>
        <v>0</v>
      </c>
      <c r="K1651" s="75">
        <f t="shared" si="141"/>
        <v>0</v>
      </c>
      <c r="L1651" s="76">
        <f>+IF(CONSOLIDADO[[#This Row],[Codigo Municipio]]=E1650,CONSOLIDADO[[#This Row],[Recuperados Diarios]]+L1650,CONSOLIDADO[[#This Row],[Recuperados Diarios]])</f>
        <v>7</v>
      </c>
      <c r="M1651" s="77" cm="1">
        <f t="array" ref="M1651">+IFERROR(IF(CONSOLIDADO[[#This Row],[Día]]&lt;14,0,INDEX(CONSOLIDADO[Casos Diarios],ROW()-14,1)),0)</f>
        <v>0</v>
      </c>
      <c r="N1651" s="72">
        <f>+IF(CONSOLIDADO[[#This Row],[Clave]]="710143893",1,IF(OR(CONSOLIDADO[[#This Row],[Casos Acumulados]]&gt;0,CONSOLIDADO[[#This Row],[Muertes]]&gt;0),N1650+1,I1651))</f>
        <v>82</v>
      </c>
      <c r="O1651" s="69">
        <f>+IFERROR(VLOOKUP($G1651,TDMuertes!$C$2:$E$534,3,0),0)</f>
        <v>0</v>
      </c>
      <c r="P1651" s="94" t="str">
        <f t="shared" ca="1" si="142"/>
        <v>OUT TIME</v>
      </c>
      <c r="Q1651" s="78">
        <f>+IFERROR(VLOOKUP(CONSOLIDADO[[#This Row],[Codigo Municipio]],TDDia!$A$4:$B$394,2,0),0)</f>
        <v>0</v>
      </c>
    </row>
    <row r="1652" spans="2:17" ht="14.45">
      <c r="B1652">
        <f t="shared" si="139"/>
        <v>9</v>
      </c>
      <c r="C1652" s="69" t="str" cm="1">
        <f t="array" ref="C1652">+INDEX(Table_4[[Departamento]:[Municipio]],FINAL!$B1652,1)</f>
        <v>Colón</v>
      </c>
      <c r="D1652" s="69" t="str" cm="1">
        <f t="array" ref="D1652">+INDEX(Table_4[[Departamento]:[Municipio]],FINAL!$B1652,4)</f>
        <v>Trujillo</v>
      </c>
      <c r="E1652" s="69" t="str" cm="1">
        <f t="array" ref="E1652">+INDEX(Table_4[[Departamento]:[Municipio]],FINAL!$B1652,3)</f>
        <v>0201</v>
      </c>
      <c r="F1652" s="96">
        <f t="shared" si="138"/>
        <v>43999</v>
      </c>
      <c r="G1652" s="71" t="str">
        <f>+CONSOLIDADO[[#This Row],[Codigo Municipio]]&amp;CONSOLIDADO[[#This Row],[Fecha]]</f>
        <v>020143999</v>
      </c>
      <c r="H1652" s="72">
        <f>+IFERROR(VLOOKUP($G1652,TDAcumula!$C$2:$E$2027,3,0),0)</f>
        <v>0</v>
      </c>
      <c r="I1652" s="73">
        <f t="shared" si="140"/>
        <v>7</v>
      </c>
      <c r="J1652" s="74">
        <f>+IF(CONSOLIDADO[[#This Row],[Codigo Municipio]]=E1651,CONSOLIDADO[[#This Row],[Fallecidos Diarios]]+J1651,CONSOLIDADO[[#This Row],[Fallecidos Diarios]])</f>
        <v>0</v>
      </c>
      <c r="K1652" s="75">
        <f t="shared" si="141"/>
        <v>0</v>
      </c>
      <c r="L1652" s="76">
        <f>+IF(CONSOLIDADO[[#This Row],[Codigo Municipio]]=E1651,CONSOLIDADO[[#This Row],[Recuperados Diarios]]+L1651,CONSOLIDADO[[#This Row],[Recuperados Diarios]])</f>
        <v>7</v>
      </c>
      <c r="M1652" s="77" cm="1">
        <f t="array" ref="M1652">+IFERROR(IF(CONSOLIDADO[[#This Row],[Día]]&lt;14,0,INDEX(CONSOLIDADO[Casos Diarios],ROW()-14,1)),0)</f>
        <v>0</v>
      </c>
      <c r="N1652" s="72">
        <f>+IF(CONSOLIDADO[[#This Row],[Clave]]="710143893",1,IF(OR(CONSOLIDADO[[#This Row],[Casos Acumulados]]&gt;0,CONSOLIDADO[[#This Row],[Muertes]]&gt;0),N1651+1,I1652))</f>
        <v>83</v>
      </c>
      <c r="O1652" s="69">
        <f>+IFERROR(VLOOKUP($G1652,TDMuertes!$C$2:$E$534,3,0),0)</f>
        <v>0</v>
      </c>
      <c r="P1652" s="94" t="str">
        <f t="shared" ca="1" si="142"/>
        <v>OUT TIME</v>
      </c>
      <c r="Q1652" s="78">
        <f>+IFERROR(VLOOKUP(CONSOLIDADO[[#This Row],[Codigo Municipio]],TDDia!$A$4:$B$394,2,0),0)</f>
        <v>0</v>
      </c>
    </row>
    <row r="1653" spans="2:17" ht="14.45">
      <c r="B1653">
        <f t="shared" si="139"/>
        <v>9</v>
      </c>
      <c r="C1653" s="69" t="str" cm="1">
        <f t="array" ref="C1653">+INDEX(Table_4[[Departamento]:[Municipio]],FINAL!$B1653,1)</f>
        <v>Colón</v>
      </c>
      <c r="D1653" s="69" t="str" cm="1">
        <f t="array" ref="D1653">+INDEX(Table_4[[Departamento]:[Municipio]],FINAL!$B1653,4)</f>
        <v>Trujillo</v>
      </c>
      <c r="E1653" s="69" t="str" cm="1">
        <f t="array" ref="E1653">+INDEX(Table_4[[Departamento]:[Municipio]],FINAL!$B1653,3)</f>
        <v>0201</v>
      </c>
      <c r="F1653" s="96">
        <f t="shared" si="138"/>
        <v>44000</v>
      </c>
      <c r="G1653" s="71" t="str">
        <f>+CONSOLIDADO[[#This Row],[Codigo Municipio]]&amp;CONSOLIDADO[[#This Row],[Fecha]]</f>
        <v>020144000</v>
      </c>
      <c r="H1653" s="72">
        <f>+IFERROR(VLOOKUP($G1653,TDAcumula!$C$2:$E$2027,3,0),0)</f>
        <v>0</v>
      </c>
      <c r="I1653" s="73">
        <f t="shared" si="140"/>
        <v>7</v>
      </c>
      <c r="J1653" s="74">
        <f>+IF(CONSOLIDADO[[#This Row],[Codigo Municipio]]=E1652,CONSOLIDADO[[#This Row],[Fallecidos Diarios]]+J1652,CONSOLIDADO[[#This Row],[Fallecidos Diarios]])</f>
        <v>0</v>
      </c>
      <c r="K1653" s="75">
        <f t="shared" si="141"/>
        <v>0</v>
      </c>
      <c r="L1653" s="76">
        <f>+IF(CONSOLIDADO[[#This Row],[Codigo Municipio]]=E1652,CONSOLIDADO[[#This Row],[Recuperados Diarios]]+L1652,CONSOLIDADO[[#This Row],[Recuperados Diarios]])</f>
        <v>7</v>
      </c>
      <c r="M1653" s="77" cm="1">
        <f t="array" ref="M1653">+IFERROR(IF(CONSOLIDADO[[#This Row],[Día]]&lt;14,0,INDEX(CONSOLIDADO[Casos Diarios],ROW()-14,1)),0)</f>
        <v>0</v>
      </c>
      <c r="N1653" s="72">
        <f>+IF(CONSOLIDADO[[#This Row],[Clave]]="710143893",1,IF(OR(CONSOLIDADO[[#This Row],[Casos Acumulados]]&gt;0,CONSOLIDADO[[#This Row],[Muertes]]&gt;0),N1652+1,I1653))</f>
        <v>84</v>
      </c>
      <c r="O1653" s="69">
        <f>+IFERROR(VLOOKUP($G1653,TDMuertes!$C$2:$E$534,3,0),0)</f>
        <v>0</v>
      </c>
      <c r="P1653" s="94" t="str">
        <f t="shared" ca="1" si="142"/>
        <v>OUT TIME</v>
      </c>
      <c r="Q1653" s="78">
        <f>+IFERROR(VLOOKUP(CONSOLIDADO[[#This Row],[Codigo Municipio]],TDDia!$A$4:$B$394,2,0),0)</f>
        <v>0</v>
      </c>
    </row>
    <row r="1654" spans="2:17" ht="14.45">
      <c r="B1654">
        <f t="shared" si="139"/>
        <v>9</v>
      </c>
      <c r="C1654" s="69" t="str" cm="1">
        <f t="array" ref="C1654">+INDEX(Table_4[[Departamento]:[Municipio]],FINAL!$B1654,1)</f>
        <v>Colón</v>
      </c>
      <c r="D1654" s="69" t="str" cm="1">
        <f t="array" ref="D1654">+INDEX(Table_4[[Departamento]:[Municipio]],FINAL!$B1654,4)</f>
        <v>Trujillo</v>
      </c>
      <c r="E1654" s="69" t="str" cm="1">
        <f t="array" ref="E1654">+INDEX(Table_4[[Departamento]:[Municipio]],FINAL!$B1654,3)</f>
        <v>0201</v>
      </c>
      <c r="F1654" s="96">
        <f t="shared" si="138"/>
        <v>44001</v>
      </c>
      <c r="G1654" s="71" t="str">
        <f>+CONSOLIDADO[[#This Row],[Codigo Municipio]]&amp;CONSOLIDADO[[#This Row],[Fecha]]</f>
        <v>020144001</v>
      </c>
      <c r="H1654" s="72">
        <f>+IFERROR(VLOOKUP($G1654,TDAcumula!$C$2:$E$2027,3,0),0)</f>
        <v>0</v>
      </c>
      <c r="I1654" s="73">
        <f t="shared" si="140"/>
        <v>7</v>
      </c>
      <c r="J1654" s="74">
        <f>+IF(CONSOLIDADO[[#This Row],[Codigo Municipio]]=E1653,CONSOLIDADO[[#This Row],[Fallecidos Diarios]]+J1653,CONSOLIDADO[[#This Row],[Fallecidos Diarios]])</f>
        <v>0</v>
      </c>
      <c r="K1654" s="75">
        <f t="shared" si="141"/>
        <v>0</v>
      </c>
      <c r="L1654" s="76">
        <f>+IF(CONSOLIDADO[[#This Row],[Codigo Municipio]]=E1653,CONSOLIDADO[[#This Row],[Recuperados Diarios]]+L1653,CONSOLIDADO[[#This Row],[Recuperados Diarios]])</f>
        <v>7</v>
      </c>
      <c r="M1654" s="77" cm="1">
        <f t="array" ref="M1654">+IFERROR(IF(CONSOLIDADO[[#This Row],[Día]]&lt;14,0,INDEX(CONSOLIDADO[Casos Diarios],ROW()-14,1)),0)</f>
        <v>0</v>
      </c>
      <c r="N1654" s="72">
        <f>+IF(CONSOLIDADO[[#This Row],[Clave]]="710143893",1,IF(OR(CONSOLIDADO[[#This Row],[Casos Acumulados]]&gt;0,CONSOLIDADO[[#This Row],[Muertes]]&gt;0),N1653+1,I1654))</f>
        <v>85</v>
      </c>
      <c r="O1654" s="69">
        <f>+IFERROR(VLOOKUP($G1654,TDMuertes!$C$2:$E$534,3,0),0)</f>
        <v>0</v>
      </c>
      <c r="P1654" s="94" t="str">
        <f t="shared" ca="1" si="142"/>
        <v>OUT TIME</v>
      </c>
      <c r="Q1654" s="78">
        <f>+IFERROR(VLOOKUP(CONSOLIDADO[[#This Row],[Codigo Municipio]],TDDia!$A$4:$B$394,2,0),0)</f>
        <v>0</v>
      </c>
    </row>
    <row r="1655" spans="2:17" ht="14.45">
      <c r="B1655">
        <f t="shared" si="139"/>
        <v>9</v>
      </c>
      <c r="C1655" s="69" t="str" cm="1">
        <f t="array" ref="C1655">+INDEX(Table_4[[Departamento]:[Municipio]],FINAL!$B1655,1)</f>
        <v>Colón</v>
      </c>
      <c r="D1655" s="69" t="str" cm="1">
        <f t="array" ref="D1655">+INDEX(Table_4[[Departamento]:[Municipio]],FINAL!$B1655,4)</f>
        <v>Trujillo</v>
      </c>
      <c r="E1655" s="69" t="str" cm="1">
        <f t="array" ref="E1655">+INDEX(Table_4[[Departamento]:[Municipio]],FINAL!$B1655,3)</f>
        <v>0201</v>
      </c>
      <c r="F1655" s="96">
        <f t="shared" si="138"/>
        <v>44002</v>
      </c>
      <c r="G1655" s="71" t="str">
        <f>+CONSOLIDADO[[#This Row],[Codigo Municipio]]&amp;CONSOLIDADO[[#This Row],[Fecha]]</f>
        <v>020144002</v>
      </c>
      <c r="H1655" s="72">
        <f>+IFERROR(VLOOKUP($G1655,TDAcumula!$C$2:$E$2027,3,0),0)</f>
        <v>0</v>
      </c>
      <c r="I1655" s="73">
        <f t="shared" si="140"/>
        <v>7</v>
      </c>
      <c r="J1655" s="74">
        <f>+IF(CONSOLIDADO[[#This Row],[Codigo Municipio]]=E1654,CONSOLIDADO[[#This Row],[Fallecidos Diarios]]+J1654,CONSOLIDADO[[#This Row],[Fallecidos Diarios]])</f>
        <v>0</v>
      </c>
      <c r="K1655" s="75">
        <f t="shared" si="141"/>
        <v>0</v>
      </c>
      <c r="L1655" s="76">
        <f>+IF(CONSOLIDADO[[#This Row],[Codigo Municipio]]=E1654,CONSOLIDADO[[#This Row],[Recuperados Diarios]]+L1654,CONSOLIDADO[[#This Row],[Recuperados Diarios]])</f>
        <v>7</v>
      </c>
      <c r="M1655" s="77" cm="1">
        <f t="array" ref="M1655">+IFERROR(IF(CONSOLIDADO[[#This Row],[Día]]&lt;14,0,INDEX(CONSOLIDADO[Casos Diarios],ROW()-14,1)),0)</f>
        <v>0</v>
      </c>
      <c r="N1655" s="72">
        <f>+IF(CONSOLIDADO[[#This Row],[Clave]]="710143893",1,IF(OR(CONSOLIDADO[[#This Row],[Casos Acumulados]]&gt;0,CONSOLIDADO[[#This Row],[Muertes]]&gt;0),N1654+1,I1655))</f>
        <v>86</v>
      </c>
      <c r="O1655" s="69">
        <f>+IFERROR(VLOOKUP($G1655,TDMuertes!$C$2:$E$534,3,0),0)</f>
        <v>0</v>
      </c>
      <c r="P1655" s="94" t="str">
        <f t="shared" ca="1" si="142"/>
        <v>OUT TIME</v>
      </c>
      <c r="Q1655" s="78">
        <f>+IFERROR(VLOOKUP(CONSOLIDADO[[#This Row],[Codigo Municipio]],TDDia!$A$4:$B$394,2,0),0)</f>
        <v>0</v>
      </c>
    </row>
    <row r="1656" spans="2:17" ht="14.45">
      <c r="B1656">
        <f t="shared" si="139"/>
        <v>9</v>
      </c>
      <c r="C1656" s="69" t="str" cm="1">
        <f t="array" ref="C1656">+INDEX(Table_4[[Departamento]:[Municipio]],FINAL!$B1656,1)</f>
        <v>Colón</v>
      </c>
      <c r="D1656" s="69" t="str" cm="1">
        <f t="array" ref="D1656">+INDEX(Table_4[[Departamento]:[Municipio]],FINAL!$B1656,4)</f>
        <v>Trujillo</v>
      </c>
      <c r="E1656" s="69" t="str" cm="1">
        <f t="array" ref="E1656">+INDEX(Table_4[[Departamento]:[Municipio]],FINAL!$B1656,3)</f>
        <v>0201</v>
      </c>
      <c r="F1656" s="96">
        <f t="shared" si="138"/>
        <v>44003</v>
      </c>
      <c r="G1656" s="71" t="str">
        <f>+CONSOLIDADO[[#This Row],[Codigo Municipio]]&amp;CONSOLIDADO[[#This Row],[Fecha]]</f>
        <v>020144003</v>
      </c>
      <c r="H1656" s="72">
        <f>+IFERROR(VLOOKUP($G1656,TDAcumula!$C$2:$E$2027,3,0),0)</f>
        <v>0</v>
      </c>
      <c r="I1656" s="73">
        <f t="shared" si="140"/>
        <v>7</v>
      </c>
      <c r="J1656" s="74">
        <f>+IF(CONSOLIDADO[[#This Row],[Codigo Municipio]]=E1655,CONSOLIDADO[[#This Row],[Fallecidos Diarios]]+J1655,CONSOLIDADO[[#This Row],[Fallecidos Diarios]])</f>
        <v>0</v>
      </c>
      <c r="K1656" s="75">
        <f t="shared" si="141"/>
        <v>0</v>
      </c>
      <c r="L1656" s="76">
        <f>+IF(CONSOLIDADO[[#This Row],[Codigo Municipio]]=E1655,CONSOLIDADO[[#This Row],[Recuperados Diarios]]+L1655,CONSOLIDADO[[#This Row],[Recuperados Diarios]])</f>
        <v>7</v>
      </c>
      <c r="M1656" s="77" cm="1">
        <f t="array" ref="M1656">+IFERROR(IF(CONSOLIDADO[[#This Row],[Día]]&lt;14,0,INDEX(CONSOLIDADO[Casos Diarios],ROW()-14,1)),0)</f>
        <v>0</v>
      </c>
      <c r="N1656" s="72">
        <f>+IF(CONSOLIDADO[[#This Row],[Clave]]="710143893",1,IF(OR(CONSOLIDADO[[#This Row],[Casos Acumulados]]&gt;0,CONSOLIDADO[[#This Row],[Muertes]]&gt;0),N1655+1,I1656))</f>
        <v>87</v>
      </c>
      <c r="O1656" s="69">
        <f>+IFERROR(VLOOKUP($G1656,TDMuertes!$C$2:$E$534,3,0),0)</f>
        <v>0</v>
      </c>
      <c r="P1656" s="94" t="str">
        <f t="shared" ca="1" si="142"/>
        <v>OUT TIME</v>
      </c>
      <c r="Q1656" s="78">
        <f>+IFERROR(VLOOKUP(CONSOLIDADO[[#This Row],[Codigo Municipio]],TDDia!$A$4:$B$394,2,0),0)</f>
        <v>0</v>
      </c>
    </row>
    <row r="1657" spans="2:17" ht="14.45">
      <c r="B1657">
        <f t="shared" si="139"/>
        <v>9</v>
      </c>
      <c r="C1657" s="69" t="str" cm="1">
        <f t="array" ref="C1657">+INDEX(Table_4[[Departamento]:[Municipio]],FINAL!$B1657,1)</f>
        <v>Colón</v>
      </c>
      <c r="D1657" s="69" t="str" cm="1">
        <f t="array" ref="D1657">+INDEX(Table_4[[Departamento]:[Municipio]],FINAL!$B1657,4)</f>
        <v>Trujillo</v>
      </c>
      <c r="E1657" s="69" t="str" cm="1">
        <f t="array" ref="E1657">+INDEX(Table_4[[Departamento]:[Municipio]],FINAL!$B1657,3)</f>
        <v>0201</v>
      </c>
      <c r="F1657" s="96">
        <f t="shared" si="138"/>
        <v>44004</v>
      </c>
      <c r="G1657" s="71" t="str">
        <f>+CONSOLIDADO[[#This Row],[Codigo Municipio]]&amp;CONSOLIDADO[[#This Row],[Fecha]]</f>
        <v>020144004</v>
      </c>
      <c r="H1657" s="72">
        <f>+IFERROR(VLOOKUP($G1657,TDAcumula!$C$2:$E$2027,3,0),0)</f>
        <v>0</v>
      </c>
      <c r="I1657" s="73">
        <f t="shared" si="140"/>
        <v>7</v>
      </c>
      <c r="J1657" s="74">
        <f>+IF(CONSOLIDADO[[#This Row],[Codigo Municipio]]=E1656,CONSOLIDADO[[#This Row],[Fallecidos Diarios]]+J1656,CONSOLIDADO[[#This Row],[Fallecidos Diarios]])</f>
        <v>0</v>
      </c>
      <c r="K1657" s="75">
        <f t="shared" si="141"/>
        <v>0</v>
      </c>
      <c r="L1657" s="76">
        <f>+IF(CONSOLIDADO[[#This Row],[Codigo Municipio]]=E1656,CONSOLIDADO[[#This Row],[Recuperados Diarios]]+L1656,CONSOLIDADO[[#This Row],[Recuperados Diarios]])</f>
        <v>7</v>
      </c>
      <c r="M1657" s="77" cm="1">
        <f t="array" ref="M1657">+IFERROR(IF(CONSOLIDADO[[#This Row],[Día]]&lt;14,0,INDEX(CONSOLIDADO[Casos Diarios],ROW()-14,1)),0)</f>
        <v>0</v>
      </c>
      <c r="N1657" s="72">
        <f>+IF(CONSOLIDADO[[#This Row],[Clave]]="710143893",1,IF(OR(CONSOLIDADO[[#This Row],[Casos Acumulados]]&gt;0,CONSOLIDADO[[#This Row],[Muertes]]&gt;0),N1656+1,I1657))</f>
        <v>88</v>
      </c>
      <c r="O1657" s="69">
        <f>+IFERROR(VLOOKUP($G1657,TDMuertes!$C$2:$E$534,3,0),0)</f>
        <v>0</v>
      </c>
      <c r="P1657" s="94" t="str">
        <f t="shared" ca="1" si="142"/>
        <v>OUT TIME</v>
      </c>
      <c r="Q1657" s="78">
        <f>+IFERROR(VLOOKUP(CONSOLIDADO[[#This Row],[Codigo Municipio]],TDDia!$A$4:$B$394,2,0),0)</f>
        <v>0</v>
      </c>
    </row>
    <row r="1658" spans="2:17" ht="14.45">
      <c r="B1658">
        <f t="shared" si="139"/>
        <v>9</v>
      </c>
      <c r="C1658" s="69" t="str" cm="1">
        <f t="array" ref="C1658">+INDEX(Table_4[[Departamento]:[Municipio]],FINAL!$B1658,1)</f>
        <v>Colón</v>
      </c>
      <c r="D1658" s="69" t="str" cm="1">
        <f t="array" ref="D1658">+INDEX(Table_4[[Departamento]:[Municipio]],FINAL!$B1658,4)</f>
        <v>Trujillo</v>
      </c>
      <c r="E1658" s="69" t="str" cm="1">
        <f t="array" ref="E1658">+INDEX(Table_4[[Departamento]:[Municipio]],FINAL!$B1658,3)</f>
        <v>0201</v>
      </c>
      <c r="F1658" s="96">
        <f t="shared" si="138"/>
        <v>44005</v>
      </c>
      <c r="G1658" s="71" t="str">
        <f>+CONSOLIDADO[[#This Row],[Codigo Municipio]]&amp;CONSOLIDADO[[#This Row],[Fecha]]</f>
        <v>020144005</v>
      </c>
      <c r="H1658" s="72">
        <f>+IFERROR(VLOOKUP($G1658,TDAcumula!$C$2:$E$2027,3,0),0)</f>
        <v>0</v>
      </c>
      <c r="I1658" s="73">
        <f t="shared" si="140"/>
        <v>7</v>
      </c>
      <c r="J1658" s="74">
        <f>+IF(CONSOLIDADO[[#This Row],[Codigo Municipio]]=E1657,CONSOLIDADO[[#This Row],[Fallecidos Diarios]]+J1657,CONSOLIDADO[[#This Row],[Fallecidos Diarios]])</f>
        <v>0</v>
      </c>
      <c r="K1658" s="75">
        <f t="shared" si="141"/>
        <v>0</v>
      </c>
      <c r="L1658" s="76">
        <f>+IF(CONSOLIDADO[[#This Row],[Codigo Municipio]]=E1657,CONSOLIDADO[[#This Row],[Recuperados Diarios]]+L1657,CONSOLIDADO[[#This Row],[Recuperados Diarios]])</f>
        <v>7</v>
      </c>
      <c r="M1658" s="77" cm="1">
        <f t="array" ref="M1658">+IFERROR(IF(CONSOLIDADO[[#This Row],[Día]]&lt;14,0,INDEX(CONSOLIDADO[Casos Diarios],ROW()-14,1)),0)</f>
        <v>0</v>
      </c>
      <c r="N1658" s="72">
        <f>+IF(CONSOLIDADO[[#This Row],[Clave]]="710143893",1,IF(OR(CONSOLIDADO[[#This Row],[Casos Acumulados]]&gt;0,CONSOLIDADO[[#This Row],[Muertes]]&gt;0),N1657+1,I1658))</f>
        <v>89</v>
      </c>
      <c r="O1658" s="69">
        <f>+IFERROR(VLOOKUP($G1658,TDMuertes!$C$2:$E$534,3,0),0)</f>
        <v>0</v>
      </c>
      <c r="P1658" s="94" t="str">
        <f t="shared" ca="1" si="142"/>
        <v>OUT TIME</v>
      </c>
      <c r="Q1658" s="78">
        <f>+IFERROR(VLOOKUP(CONSOLIDADO[[#This Row],[Codigo Municipio]],TDDia!$A$4:$B$394,2,0),0)</f>
        <v>0</v>
      </c>
    </row>
    <row r="1659" spans="2:17" ht="14.45">
      <c r="B1659">
        <f t="shared" si="139"/>
        <v>9</v>
      </c>
      <c r="C1659" s="69" t="str" cm="1">
        <f t="array" ref="C1659">+INDEX(Table_4[[Departamento]:[Municipio]],FINAL!$B1659,1)</f>
        <v>Colón</v>
      </c>
      <c r="D1659" s="69" t="str" cm="1">
        <f t="array" ref="D1659">+INDEX(Table_4[[Departamento]:[Municipio]],FINAL!$B1659,4)</f>
        <v>Trujillo</v>
      </c>
      <c r="E1659" s="69" t="str" cm="1">
        <f t="array" ref="E1659">+INDEX(Table_4[[Departamento]:[Municipio]],FINAL!$B1659,3)</f>
        <v>0201</v>
      </c>
      <c r="F1659" s="96">
        <f t="shared" si="138"/>
        <v>44006</v>
      </c>
      <c r="G1659" s="71" t="str">
        <f>+CONSOLIDADO[[#This Row],[Codigo Municipio]]&amp;CONSOLIDADO[[#This Row],[Fecha]]</f>
        <v>020144006</v>
      </c>
      <c r="H1659" s="72">
        <f>+IFERROR(VLOOKUP($G1659,TDAcumula!$C$2:$E$2027,3,0),0)</f>
        <v>0</v>
      </c>
      <c r="I1659" s="73">
        <f t="shared" si="140"/>
        <v>7</v>
      </c>
      <c r="J1659" s="74">
        <f>+IF(CONSOLIDADO[[#This Row],[Codigo Municipio]]=E1658,CONSOLIDADO[[#This Row],[Fallecidos Diarios]]+J1658,CONSOLIDADO[[#This Row],[Fallecidos Diarios]])</f>
        <v>0</v>
      </c>
      <c r="K1659" s="75">
        <f t="shared" si="141"/>
        <v>0</v>
      </c>
      <c r="L1659" s="76">
        <f>+IF(CONSOLIDADO[[#This Row],[Codigo Municipio]]=E1658,CONSOLIDADO[[#This Row],[Recuperados Diarios]]+L1658,CONSOLIDADO[[#This Row],[Recuperados Diarios]])</f>
        <v>7</v>
      </c>
      <c r="M1659" s="77" cm="1">
        <f t="array" ref="M1659">+IFERROR(IF(CONSOLIDADO[[#This Row],[Día]]&lt;14,0,INDEX(CONSOLIDADO[Casos Diarios],ROW()-14,1)),0)</f>
        <v>0</v>
      </c>
      <c r="N1659" s="72">
        <f>+IF(CONSOLIDADO[[#This Row],[Clave]]="710143893",1,IF(OR(CONSOLIDADO[[#This Row],[Casos Acumulados]]&gt;0,CONSOLIDADO[[#This Row],[Muertes]]&gt;0),N1658+1,I1659))</f>
        <v>90</v>
      </c>
      <c r="O1659" s="69">
        <f>+IFERROR(VLOOKUP($G1659,TDMuertes!$C$2:$E$534,3,0),0)</f>
        <v>0</v>
      </c>
      <c r="P1659" s="94" t="str">
        <f t="shared" ca="1" si="142"/>
        <v>OUT TIME</v>
      </c>
      <c r="Q1659" s="78">
        <f>+IFERROR(VLOOKUP(CONSOLIDADO[[#This Row],[Codigo Municipio]],TDDia!$A$4:$B$394,2,0),0)</f>
        <v>0</v>
      </c>
    </row>
    <row r="1660" spans="2:17" ht="14.45">
      <c r="B1660">
        <f t="shared" si="139"/>
        <v>9</v>
      </c>
      <c r="C1660" s="69" t="str" cm="1">
        <f t="array" ref="C1660">+INDEX(Table_4[[Departamento]:[Municipio]],FINAL!$B1660,1)</f>
        <v>Colón</v>
      </c>
      <c r="D1660" s="69" t="str" cm="1">
        <f t="array" ref="D1660">+INDEX(Table_4[[Departamento]:[Municipio]],FINAL!$B1660,4)</f>
        <v>Trujillo</v>
      </c>
      <c r="E1660" s="69" t="str" cm="1">
        <f t="array" ref="E1660">+INDEX(Table_4[[Departamento]:[Municipio]],FINAL!$B1660,3)</f>
        <v>0201</v>
      </c>
      <c r="F1660" s="96">
        <f t="shared" si="138"/>
        <v>44007</v>
      </c>
      <c r="G1660" s="71" t="str">
        <f>+CONSOLIDADO[[#This Row],[Codigo Municipio]]&amp;CONSOLIDADO[[#This Row],[Fecha]]</f>
        <v>020144007</v>
      </c>
      <c r="H1660" s="72">
        <f>+IFERROR(VLOOKUP($G1660,TDAcumula!$C$2:$E$2027,3,0),0)</f>
        <v>0</v>
      </c>
      <c r="I1660" s="73">
        <f t="shared" si="140"/>
        <v>7</v>
      </c>
      <c r="J1660" s="74">
        <f>+IF(CONSOLIDADO[[#This Row],[Codigo Municipio]]=E1659,CONSOLIDADO[[#This Row],[Fallecidos Diarios]]+J1659,CONSOLIDADO[[#This Row],[Fallecidos Diarios]])</f>
        <v>0</v>
      </c>
      <c r="K1660" s="75">
        <f t="shared" si="141"/>
        <v>0</v>
      </c>
      <c r="L1660" s="76">
        <f>+IF(CONSOLIDADO[[#This Row],[Codigo Municipio]]=E1659,CONSOLIDADO[[#This Row],[Recuperados Diarios]]+L1659,CONSOLIDADO[[#This Row],[Recuperados Diarios]])</f>
        <v>7</v>
      </c>
      <c r="M1660" s="77" cm="1">
        <f t="array" ref="M1660">+IFERROR(IF(CONSOLIDADO[[#This Row],[Día]]&lt;14,0,INDEX(CONSOLIDADO[Casos Diarios],ROW()-14,1)),0)</f>
        <v>0</v>
      </c>
      <c r="N1660" s="72">
        <f>+IF(CONSOLIDADO[[#This Row],[Clave]]="710143893",1,IF(OR(CONSOLIDADO[[#This Row],[Casos Acumulados]]&gt;0,CONSOLIDADO[[#This Row],[Muertes]]&gt;0),N1659+1,I1660))</f>
        <v>91</v>
      </c>
      <c r="O1660" s="69">
        <f>+IFERROR(VLOOKUP($G1660,TDMuertes!$C$2:$E$534,3,0),0)</f>
        <v>0</v>
      </c>
      <c r="P1660" s="94" t="str">
        <f t="shared" ca="1" si="142"/>
        <v>OUT TIME</v>
      </c>
      <c r="Q1660" s="78">
        <f>+IFERROR(VLOOKUP(CONSOLIDADO[[#This Row],[Codigo Municipio]],TDDia!$A$4:$B$394,2,0),0)</f>
        <v>0</v>
      </c>
    </row>
    <row r="1661" spans="2:17" ht="14.45">
      <c r="B1661">
        <f t="shared" si="139"/>
        <v>9</v>
      </c>
      <c r="C1661" s="69" t="str" cm="1">
        <f t="array" ref="C1661">+INDEX(Table_4[[Departamento]:[Municipio]],FINAL!$B1661,1)</f>
        <v>Colón</v>
      </c>
      <c r="D1661" s="69" t="str" cm="1">
        <f t="array" ref="D1661">+INDEX(Table_4[[Departamento]:[Municipio]],FINAL!$B1661,4)</f>
        <v>Trujillo</v>
      </c>
      <c r="E1661" s="69" t="str" cm="1">
        <f t="array" ref="E1661">+INDEX(Table_4[[Departamento]:[Municipio]],FINAL!$B1661,3)</f>
        <v>0201</v>
      </c>
      <c r="F1661" s="96">
        <f t="shared" si="138"/>
        <v>44008</v>
      </c>
      <c r="G1661" s="71" t="str">
        <f>+CONSOLIDADO[[#This Row],[Codigo Municipio]]&amp;CONSOLIDADO[[#This Row],[Fecha]]</f>
        <v>020144008</v>
      </c>
      <c r="H1661" s="72">
        <f>+IFERROR(VLOOKUP($G1661,TDAcumula!$C$2:$E$2027,3,0),0)</f>
        <v>0</v>
      </c>
      <c r="I1661" s="73">
        <f t="shared" si="140"/>
        <v>7</v>
      </c>
      <c r="J1661" s="74">
        <f>+IF(CONSOLIDADO[[#This Row],[Codigo Municipio]]=E1660,CONSOLIDADO[[#This Row],[Fallecidos Diarios]]+J1660,CONSOLIDADO[[#This Row],[Fallecidos Diarios]])</f>
        <v>0</v>
      </c>
      <c r="K1661" s="75">
        <f t="shared" si="141"/>
        <v>0</v>
      </c>
      <c r="L1661" s="76">
        <f>+IF(CONSOLIDADO[[#This Row],[Codigo Municipio]]=E1660,CONSOLIDADO[[#This Row],[Recuperados Diarios]]+L1660,CONSOLIDADO[[#This Row],[Recuperados Diarios]])</f>
        <v>7</v>
      </c>
      <c r="M1661" s="77" cm="1">
        <f t="array" ref="M1661">+IFERROR(IF(CONSOLIDADO[[#This Row],[Día]]&lt;14,0,INDEX(CONSOLIDADO[Casos Diarios],ROW()-14,1)),0)</f>
        <v>0</v>
      </c>
      <c r="N1661" s="72">
        <f>+IF(CONSOLIDADO[[#This Row],[Clave]]="710143893",1,IF(OR(CONSOLIDADO[[#This Row],[Casos Acumulados]]&gt;0,CONSOLIDADO[[#This Row],[Muertes]]&gt;0),N1660+1,I1661))</f>
        <v>92</v>
      </c>
      <c r="O1661" s="69">
        <f>+IFERROR(VLOOKUP($G1661,TDMuertes!$C$2:$E$534,3,0),0)</f>
        <v>0</v>
      </c>
      <c r="P1661" s="94" t="str">
        <f t="shared" ca="1" si="142"/>
        <v>OUT TIME</v>
      </c>
      <c r="Q1661" s="78">
        <f>+IFERROR(VLOOKUP(CONSOLIDADO[[#This Row],[Codigo Municipio]],TDDia!$A$4:$B$394,2,0),0)</f>
        <v>0</v>
      </c>
    </row>
    <row r="1662" spans="2:17" ht="14.45">
      <c r="B1662">
        <f t="shared" si="139"/>
        <v>9</v>
      </c>
      <c r="C1662" s="69" t="str" cm="1">
        <f t="array" ref="C1662">+INDEX(Table_4[[Departamento]:[Municipio]],FINAL!$B1662,1)</f>
        <v>Colón</v>
      </c>
      <c r="D1662" s="69" t="str" cm="1">
        <f t="array" ref="D1662">+INDEX(Table_4[[Departamento]:[Municipio]],FINAL!$B1662,4)</f>
        <v>Trujillo</v>
      </c>
      <c r="E1662" s="69" t="str" cm="1">
        <f t="array" ref="E1662">+INDEX(Table_4[[Departamento]:[Municipio]],FINAL!$B1662,3)</f>
        <v>0201</v>
      </c>
      <c r="F1662" s="96">
        <f t="shared" si="138"/>
        <v>44009</v>
      </c>
      <c r="G1662" s="71" t="str">
        <f>+CONSOLIDADO[[#This Row],[Codigo Municipio]]&amp;CONSOLIDADO[[#This Row],[Fecha]]</f>
        <v>020144009</v>
      </c>
      <c r="H1662" s="72">
        <f>+IFERROR(VLOOKUP($G1662,TDAcumula!$C$2:$E$2027,3,0),0)</f>
        <v>0</v>
      </c>
      <c r="I1662" s="73">
        <f t="shared" si="140"/>
        <v>7</v>
      </c>
      <c r="J1662" s="74">
        <f>+IF(CONSOLIDADO[[#This Row],[Codigo Municipio]]=E1661,CONSOLIDADO[[#This Row],[Fallecidos Diarios]]+J1661,CONSOLIDADO[[#This Row],[Fallecidos Diarios]])</f>
        <v>0</v>
      </c>
      <c r="K1662" s="75">
        <f t="shared" si="141"/>
        <v>0</v>
      </c>
      <c r="L1662" s="76">
        <f>+IF(CONSOLIDADO[[#This Row],[Codigo Municipio]]=E1661,CONSOLIDADO[[#This Row],[Recuperados Diarios]]+L1661,CONSOLIDADO[[#This Row],[Recuperados Diarios]])</f>
        <v>7</v>
      </c>
      <c r="M1662" s="77" cm="1">
        <f t="array" ref="M1662">+IFERROR(IF(CONSOLIDADO[[#This Row],[Día]]&lt;14,0,INDEX(CONSOLIDADO[Casos Diarios],ROW()-14,1)),0)</f>
        <v>0</v>
      </c>
      <c r="N1662" s="72">
        <f>+IF(CONSOLIDADO[[#This Row],[Clave]]="710143893",1,IF(OR(CONSOLIDADO[[#This Row],[Casos Acumulados]]&gt;0,CONSOLIDADO[[#This Row],[Muertes]]&gt;0),N1661+1,I1662))</f>
        <v>93</v>
      </c>
      <c r="O1662" s="69">
        <f>+IFERROR(VLOOKUP($G1662,TDMuertes!$C$2:$E$534,3,0),0)</f>
        <v>0</v>
      </c>
      <c r="P1662" s="94" t="str">
        <f t="shared" ca="1" si="142"/>
        <v>OUT TIME</v>
      </c>
      <c r="Q1662" s="78">
        <f>+IFERROR(VLOOKUP(CONSOLIDADO[[#This Row],[Codigo Municipio]],TDDia!$A$4:$B$394,2,0),0)</f>
        <v>0</v>
      </c>
    </row>
    <row r="1663" spans="2:17" ht="14.45">
      <c r="B1663">
        <f t="shared" si="139"/>
        <v>9</v>
      </c>
      <c r="C1663" s="69" t="str" cm="1">
        <f t="array" ref="C1663">+INDEX(Table_4[[Departamento]:[Municipio]],FINAL!$B1663,1)</f>
        <v>Colón</v>
      </c>
      <c r="D1663" s="69" t="str" cm="1">
        <f t="array" ref="D1663">+INDEX(Table_4[[Departamento]:[Municipio]],FINAL!$B1663,4)</f>
        <v>Trujillo</v>
      </c>
      <c r="E1663" s="69" t="str" cm="1">
        <f t="array" ref="E1663">+INDEX(Table_4[[Departamento]:[Municipio]],FINAL!$B1663,3)</f>
        <v>0201</v>
      </c>
      <c r="F1663" s="96">
        <f t="shared" si="138"/>
        <v>44010</v>
      </c>
      <c r="G1663" s="71" t="str">
        <f>+CONSOLIDADO[[#This Row],[Codigo Municipio]]&amp;CONSOLIDADO[[#This Row],[Fecha]]</f>
        <v>020144010</v>
      </c>
      <c r="H1663" s="72">
        <f>+IFERROR(VLOOKUP($G1663,TDAcumula!$C$2:$E$2027,3,0),0)</f>
        <v>0</v>
      </c>
      <c r="I1663" s="73">
        <f t="shared" si="140"/>
        <v>7</v>
      </c>
      <c r="J1663" s="74">
        <f>+IF(CONSOLIDADO[[#This Row],[Codigo Municipio]]=E1662,CONSOLIDADO[[#This Row],[Fallecidos Diarios]]+J1662,CONSOLIDADO[[#This Row],[Fallecidos Diarios]])</f>
        <v>0</v>
      </c>
      <c r="K1663" s="75">
        <f t="shared" si="141"/>
        <v>0</v>
      </c>
      <c r="L1663" s="76">
        <f>+IF(CONSOLIDADO[[#This Row],[Codigo Municipio]]=E1662,CONSOLIDADO[[#This Row],[Recuperados Diarios]]+L1662,CONSOLIDADO[[#This Row],[Recuperados Diarios]])</f>
        <v>7</v>
      </c>
      <c r="M1663" s="77" cm="1">
        <f t="array" ref="M1663">+IFERROR(IF(CONSOLIDADO[[#This Row],[Día]]&lt;14,0,INDEX(CONSOLIDADO[Casos Diarios],ROW()-14,1)),0)</f>
        <v>0</v>
      </c>
      <c r="N1663" s="72">
        <f>+IF(CONSOLIDADO[[#This Row],[Clave]]="710143893",1,IF(OR(CONSOLIDADO[[#This Row],[Casos Acumulados]]&gt;0,CONSOLIDADO[[#This Row],[Muertes]]&gt;0),N1662+1,I1663))</f>
        <v>94</v>
      </c>
      <c r="O1663" s="69">
        <f>+IFERROR(VLOOKUP($G1663,TDMuertes!$C$2:$E$534,3,0),0)</f>
        <v>0</v>
      </c>
      <c r="P1663" s="94" t="str">
        <f t="shared" ca="1" si="142"/>
        <v>OUT TIME</v>
      </c>
      <c r="Q1663" s="78">
        <f>+IFERROR(VLOOKUP(CONSOLIDADO[[#This Row],[Codigo Municipio]],TDDia!$A$4:$B$394,2,0),0)</f>
        <v>0</v>
      </c>
    </row>
    <row r="1664" spans="2:17" ht="14.45">
      <c r="B1664">
        <f t="shared" si="139"/>
        <v>9</v>
      </c>
      <c r="C1664" s="69" t="str" cm="1">
        <f t="array" ref="C1664">+INDEX(Table_4[[Departamento]:[Municipio]],FINAL!$B1664,1)</f>
        <v>Colón</v>
      </c>
      <c r="D1664" s="69" t="str" cm="1">
        <f t="array" ref="D1664">+INDEX(Table_4[[Departamento]:[Municipio]],FINAL!$B1664,4)</f>
        <v>Trujillo</v>
      </c>
      <c r="E1664" s="69" t="str" cm="1">
        <f t="array" ref="E1664">+INDEX(Table_4[[Departamento]:[Municipio]],FINAL!$B1664,3)</f>
        <v>0201</v>
      </c>
      <c r="F1664" s="96">
        <f t="shared" si="138"/>
        <v>44011</v>
      </c>
      <c r="G1664" s="71" t="str">
        <f>+CONSOLIDADO[[#This Row],[Codigo Municipio]]&amp;CONSOLIDADO[[#This Row],[Fecha]]</f>
        <v>020144011</v>
      </c>
      <c r="H1664" s="72">
        <f>+IFERROR(VLOOKUP($G1664,TDAcumula!$C$2:$E$2027,3,0),0)</f>
        <v>0</v>
      </c>
      <c r="I1664" s="73">
        <f t="shared" si="140"/>
        <v>7</v>
      </c>
      <c r="J1664" s="74">
        <f>+IF(CONSOLIDADO[[#This Row],[Codigo Municipio]]=E1663,CONSOLIDADO[[#This Row],[Fallecidos Diarios]]+J1663,CONSOLIDADO[[#This Row],[Fallecidos Diarios]])</f>
        <v>0</v>
      </c>
      <c r="K1664" s="75">
        <f t="shared" si="141"/>
        <v>0</v>
      </c>
      <c r="L1664" s="76">
        <f>+IF(CONSOLIDADO[[#This Row],[Codigo Municipio]]=E1663,CONSOLIDADO[[#This Row],[Recuperados Diarios]]+L1663,CONSOLIDADO[[#This Row],[Recuperados Diarios]])</f>
        <v>7</v>
      </c>
      <c r="M1664" s="77" cm="1">
        <f t="array" ref="M1664">+IFERROR(IF(CONSOLIDADO[[#This Row],[Día]]&lt;14,0,INDEX(CONSOLIDADO[Casos Diarios],ROW()-14,1)),0)</f>
        <v>0</v>
      </c>
      <c r="N1664" s="72">
        <f>+IF(CONSOLIDADO[[#This Row],[Clave]]="710143893",1,IF(OR(CONSOLIDADO[[#This Row],[Casos Acumulados]]&gt;0,CONSOLIDADO[[#This Row],[Muertes]]&gt;0),N1663+1,I1664))</f>
        <v>95</v>
      </c>
      <c r="O1664" s="69">
        <f>+IFERROR(VLOOKUP($G1664,TDMuertes!$C$2:$E$534,3,0),0)</f>
        <v>0</v>
      </c>
      <c r="P1664" s="94" t="str">
        <f t="shared" ca="1" si="142"/>
        <v>OUT TIME</v>
      </c>
      <c r="Q1664" s="78">
        <f>+IFERROR(VLOOKUP(CONSOLIDADO[[#This Row],[Codigo Municipio]],TDDia!$A$4:$B$394,2,0),0)</f>
        <v>0</v>
      </c>
    </row>
    <row r="1665" spans="2:17" ht="14.45">
      <c r="B1665">
        <f t="shared" si="139"/>
        <v>9</v>
      </c>
      <c r="C1665" s="69" t="str" cm="1">
        <f t="array" ref="C1665">+INDEX(Table_4[[Departamento]:[Municipio]],FINAL!$B1665,1)</f>
        <v>Colón</v>
      </c>
      <c r="D1665" s="69" t="str" cm="1">
        <f t="array" ref="D1665">+INDEX(Table_4[[Departamento]:[Municipio]],FINAL!$B1665,4)</f>
        <v>Trujillo</v>
      </c>
      <c r="E1665" s="69" t="str" cm="1">
        <f t="array" ref="E1665">+INDEX(Table_4[[Departamento]:[Municipio]],FINAL!$B1665,3)</f>
        <v>0201</v>
      </c>
      <c r="F1665" s="96">
        <f t="shared" si="138"/>
        <v>44012</v>
      </c>
      <c r="G1665" s="71" t="str">
        <f>+CONSOLIDADO[[#This Row],[Codigo Municipio]]&amp;CONSOLIDADO[[#This Row],[Fecha]]</f>
        <v>020144012</v>
      </c>
      <c r="H1665" s="72">
        <f>+IFERROR(VLOOKUP($G1665,TDAcumula!$C$2:$E$2027,3,0),0)</f>
        <v>0</v>
      </c>
      <c r="I1665" s="73">
        <f t="shared" si="140"/>
        <v>7</v>
      </c>
      <c r="J1665" s="74">
        <f>+IF(CONSOLIDADO[[#This Row],[Codigo Municipio]]=E1664,CONSOLIDADO[[#This Row],[Fallecidos Diarios]]+J1664,CONSOLIDADO[[#This Row],[Fallecidos Diarios]])</f>
        <v>0</v>
      </c>
      <c r="K1665" s="75">
        <f t="shared" si="141"/>
        <v>0</v>
      </c>
      <c r="L1665" s="76">
        <f>+IF(CONSOLIDADO[[#This Row],[Codigo Municipio]]=E1664,CONSOLIDADO[[#This Row],[Recuperados Diarios]]+L1664,CONSOLIDADO[[#This Row],[Recuperados Diarios]])</f>
        <v>7</v>
      </c>
      <c r="M1665" s="77" cm="1">
        <f t="array" ref="M1665">+IFERROR(IF(CONSOLIDADO[[#This Row],[Día]]&lt;14,0,INDEX(CONSOLIDADO[Casos Diarios],ROW()-14,1)),0)</f>
        <v>0</v>
      </c>
      <c r="N1665" s="72">
        <f>+IF(CONSOLIDADO[[#This Row],[Clave]]="710143893",1,IF(OR(CONSOLIDADO[[#This Row],[Casos Acumulados]]&gt;0,CONSOLIDADO[[#This Row],[Muertes]]&gt;0),N1664+1,I1665))</f>
        <v>96</v>
      </c>
      <c r="O1665" s="69">
        <f>+IFERROR(VLOOKUP($G1665,TDMuertes!$C$2:$E$534,3,0),0)</f>
        <v>0</v>
      </c>
      <c r="P1665" s="94" t="str">
        <f t="shared" ca="1" si="142"/>
        <v>OUT TIME</v>
      </c>
      <c r="Q1665" s="78">
        <f>+IFERROR(VLOOKUP(CONSOLIDADO[[#This Row],[Codigo Municipio]],TDDia!$A$4:$B$394,2,0),0)</f>
        <v>0</v>
      </c>
    </row>
    <row r="1666" spans="2:17" ht="14.45">
      <c r="B1666">
        <f t="shared" si="139"/>
        <v>9</v>
      </c>
      <c r="C1666" s="69" t="str" cm="1">
        <f t="array" ref="C1666">+INDEX(Table_4[[Departamento]:[Municipio]],FINAL!$B1666,1)</f>
        <v>Colón</v>
      </c>
      <c r="D1666" s="69" t="str" cm="1">
        <f t="array" ref="D1666">+INDEX(Table_4[[Departamento]:[Municipio]],FINAL!$B1666,4)</f>
        <v>Trujillo</v>
      </c>
      <c r="E1666" s="69" t="str" cm="1">
        <f t="array" ref="E1666">+INDEX(Table_4[[Departamento]:[Municipio]],FINAL!$B1666,3)</f>
        <v>0201</v>
      </c>
      <c r="F1666" s="96">
        <f t="shared" ref="F1666:F1729" si="143">+F1473</f>
        <v>44013</v>
      </c>
      <c r="G1666" s="71" t="str">
        <f>+CONSOLIDADO[[#This Row],[Codigo Municipio]]&amp;CONSOLIDADO[[#This Row],[Fecha]]</f>
        <v>020144013</v>
      </c>
      <c r="H1666" s="72">
        <f>+IFERROR(VLOOKUP($G1666,TDAcumula!$C$2:$E$2027,3,0),0)</f>
        <v>0</v>
      </c>
      <c r="I1666" s="73">
        <f t="shared" si="140"/>
        <v>7</v>
      </c>
      <c r="J1666" s="74">
        <f>+IF(CONSOLIDADO[[#This Row],[Codigo Municipio]]=E1665,CONSOLIDADO[[#This Row],[Fallecidos Diarios]]+J1665,CONSOLIDADO[[#This Row],[Fallecidos Diarios]])</f>
        <v>0</v>
      </c>
      <c r="K1666" s="75">
        <f t="shared" si="141"/>
        <v>0</v>
      </c>
      <c r="L1666" s="76">
        <f>+IF(CONSOLIDADO[[#This Row],[Codigo Municipio]]=E1665,CONSOLIDADO[[#This Row],[Recuperados Diarios]]+L1665,CONSOLIDADO[[#This Row],[Recuperados Diarios]])</f>
        <v>7</v>
      </c>
      <c r="M1666" s="77" cm="1">
        <f t="array" ref="M1666">+IFERROR(IF(CONSOLIDADO[[#This Row],[Día]]&lt;14,0,INDEX(CONSOLIDADO[Casos Diarios],ROW()-14,1)),0)</f>
        <v>0</v>
      </c>
      <c r="N1666" s="72">
        <f>+IF(CONSOLIDADO[[#This Row],[Clave]]="710143893",1,IF(OR(CONSOLIDADO[[#This Row],[Casos Acumulados]]&gt;0,CONSOLIDADO[[#This Row],[Muertes]]&gt;0),N1665+1,I1666))</f>
        <v>97</v>
      </c>
      <c r="O1666" s="69">
        <f>+IFERROR(VLOOKUP($G1666,TDMuertes!$C$2:$E$534,3,0),0)</f>
        <v>0</v>
      </c>
      <c r="P1666" s="94" t="str">
        <f t="shared" ca="1" si="142"/>
        <v>OUT TIME</v>
      </c>
      <c r="Q1666" s="78">
        <f>+IFERROR(VLOOKUP(CONSOLIDADO[[#This Row],[Codigo Municipio]],TDDia!$A$4:$B$394,2,0),0)</f>
        <v>0</v>
      </c>
    </row>
    <row r="1667" spans="2:17" ht="14.45">
      <c r="B1667">
        <f t="shared" si="139"/>
        <v>9</v>
      </c>
      <c r="C1667" s="69" t="str" cm="1">
        <f t="array" ref="C1667">+INDEX(Table_4[[Departamento]:[Municipio]],FINAL!$B1667,1)</f>
        <v>Colón</v>
      </c>
      <c r="D1667" s="69" t="str" cm="1">
        <f t="array" ref="D1667">+INDEX(Table_4[[Departamento]:[Municipio]],FINAL!$B1667,4)</f>
        <v>Trujillo</v>
      </c>
      <c r="E1667" s="69" t="str" cm="1">
        <f t="array" ref="E1667">+INDEX(Table_4[[Departamento]:[Municipio]],FINAL!$B1667,3)</f>
        <v>0201</v>
      </c>
      <c r="F1667" s="96">
        <f t="shared" si="143"/>
        <v>44014</v>
      </c>
      <c r="G1667" s="71" t="str">
        <f>+CONSOLIDADO[[#This Row],[Codigo Municipio]]&amp;CONSOLIDADO[[#This Row],[Fecha]]</f>
        <v>020144014</v>
      </c>
      <c r="H1667" s="72">
        <f>+IFERROR(VLOOKUP($G1667,TDAcumula!$C$2:$E$2027,3,0),0)</f>
        <v>0</v>
      </c>
      <c r="I1667" s="73">
        <f t="shared" si="140"/>
        <v>7</v>
      </c>
      <c r="J1667" s="74">
        <f>+IF(CONSOLIDADO[[#This Row],[Codigo Municipio]]=E1666,CONSOLIDADO[[#This Row],[Fallecidos Diarios]]+J1666,CONSOLIDADO[[#This Row],[Fallecidos Diarios]])</f>
        <v>0</v>
      </c>
      <c r="K1667" s="75">
        <f t="shared" si="141"/>
        <v>0</v>
      </c>
      <c r="L1667" s="76">
        <f>+IF(CONSOLIDADO[[#This Row],[Codigo Municipio]]=E1666,CONSOLIDADO[[#This Row],[Recuperados Diarios]]+L1666,CONSOLIDADO[[#This Row],[Recuperados Diarios]])</f>
        <v>7</v>
      </c>
      <c r="M1667" s="77" cm="1">
        <f t="array" ref="M1667">+IFERROR(IF(CONSOLIDADO[[#This Row],[Día]]&lt;14,0,INDEX(CONSOLIDADO[Casos Diarios],ROW()-14,1)),0)</f>
        <v>0</v>
      </c>
      <c r="N1667" s="72">
        <f>+IF(CONSOLIDADO[[#This Row],[Clave]]="710143893",1,IF(OR(CONSOLIDADO[[#This Row],[Casos Acumulados]]&gt;0,CONSOLIDADO[[#This Row],[Muertes]]&gt;0),N1666+1,I1667))</f>
        <v>98</v>
      </c>
      <c r="O1667" s="69">
        <f>+IFERROR(VLOOKUP($G1667,TDMuertes!$C$2:$E$534,3,0),0)</f>
        <v>0</v>
      </c>
      <c r="P1667" s="94" t="str">
        <f t="shared" ca="1" si="142"/>
        <v>OUT TIME</v>
      </c>
      <c r="Q1667" s="78">
        <f>+IFERROR(VLOOKUP(CONSOLIDADO[[#This Row],[Codigo Municipio]],TDDia!$A$4:$B$394,2,0),0)</f>
        <v>0</v>
      </c>
    </row>
    <row r="1668" spans="2:17" ht="14.45">
      <c r="B1668">
        <f t="shared" si="139"/>
        <v>9</v>
      </c>
      <c r="C1668" s="69" t="str" cm="1">
        <f t="array" ref="C1668">+INDEX(Table_4[[Departamento]:[Municipio]],FINAL!$B1668,1)</f>
        <v>Colón</v>
      </c>
      <c r="D1668" s="69" t="str" cm="1">
        <f t="array" ref="D1668">+INDEX(Table_4[[Departamento]:[Municipio]],FINAL!$B1668,4)</f>
        <v>Trujillo</v>
      </c>
      <c r="E1668" s="69" t="str" cm="1">
        <f t="array" ref="E1668">+INDEX(Table_4[[Departamento]:[Municipio]],FINAL!$B1668,3)</f>
        <v>0201</v>
      </c>
      <c r="F1668" s="96">
        <f t="shared" si="143"/>
        <v>44015</v>
      </c>
      <c r="G1668" s="71" t="str">
        <f>+CONSOLIDADO[[#This Row],[Codigo Municipio]]&amp;CONSOLIDADO[[#This Row],[Fecha]]</f>
        <v>020144015</v>
      </c>
      <c r="H1668" s="72">
        <f>+IFERROR(VLOOKUP($G1668,TDAcumula!$C$2:$E$2027,3,0),0)</f>
        <v>0</v>
      </c>
      <c r="I1668" s="73">
        <f t="shared" si="140"/>
        <v>7</v>
      </c>
      <c r="J1668" s="74">
        <f>+IF(CONSOLIDADO[[#This Row],[Codigo Municipio]]=E1667,CONSOLIDADO[[#This Row],[Fallecidos Diarios]]+J1667,CONSOLIDADO[[#This Row],[Fallecidos Diarios]])</f>
        <v>0</v>
      </c>
      <c r="K1668" s="75">
        <f t="shared" si="141"/>
        <v>0</v>
      </c>
      <c r="L1668" s="76">
        <f>+IF(CONSOLIDADO[[#This Row],[Codigo Municipio]]=E1667,CONSOLIDADO[[#This Row],[Recuperados Diarios]]+L1667,CONSOLIDADO[[#This Row],[Recuperados Diarios]])</f>
        <v>7</v>
      </c>
      <c r="M1668" s="77" cm="1">
        <f t="array" ref="M1668">+IFERROR(IF(CONSOLIDADO[[#This Row],[Día]]&lt;14,0,INDEX(CONSOLIDADO[Casos Diarios],ROW()-14,1)),0)</f>
        <v>0</v>
      </c>
      <c r="N1668" s="72">
        <f>+IF(CONSOLIDADO[[#This Row],[Clave]]="710143893",1,IF(OR(CONSOLIDADO[[#This Row],[Casos Acumulados]]&gt;0,CONSOLIDADO[[#This Row],[Muertes]]&gt;0),N1667+1,I1668))</f>
        <v>99</v>
      </c>
      <c r="O1668" s="69">
        <f>+IFERROR(VLOOKUP($G1668,TDMuertes!$C$2:$E$534,3,0),0)</f>
        <v>0</v>
      </c>
      <c r="P1668" s="94" t="str">
        <f t="shared" ca="1" si="142"/>
        <v>OUT TIME</v>
      </c>
      <c r="Q1668" s="78">
        <f>+IFERROR(VLOOKUP(CONSOLIDADO[[#This Row],[Codigo Municipio]],TDDia!$A$4:$B$394,2,0),0)</f>
        <v>0</v>
      </c>
    </row>
    <row r="1669" spans="2:17" ht="14.45">
      <c r="B1669">
        <f t="shared" ref="B1669:B1732" si="144">+IF(F1668=44085,B1668+1,B1668)</f>
        <v>9</v>
      </c>
      <c r="C1669" s="69" t="str" cm="1">
        <f t="array" ref="C1669">+INDEX(Table_4[[Departamento]:[Municipio]],FINAL!$B1669,1)</f>
        <v>Colón</v>
      </c>
      <c r="D1669" s="69" t="str" cm="1">
        <f t="array" ref="D1669">+INDEX(Table_4[[Departamento]:[Municipio]],FINAL!$B1669,4)</f>
        <v>Trujillo</v>
      </c>
      <c r="E1669" s="69" t="str" cm="1">
        <f t="array" ref="E1669">+INDEX(Table_4[[Departamento]:[Municipio]],FINAL!$B1669,3)</f>
        <v>0201</v>
      </c>
      <c r="F1669" s="96">
        <f t="shared" si="143"/>
        <v>44016</v>
      </c>
      <c r="G1669" s="71" t="str">
        <f>+CONSOLIDADO[[#This Row],[Codigo Municipio]]&amp;CONSOLIDADO[[#This Row],[Fecha]]</f>
        <v>020144016</v>
      </c>
      <c r="H1669" s="72">
        <f>+IFERROR(VLOOKUP($G1669,TDAcumula!$C$2:$E$2027,3,0),0)</f>
        <v>0</v>
      </c>
      <c r="I1669" s="73">
        <f t="shared" si="140"/>
        <v>7</v>
      </c>
      <c r="J1669" s="74">
        <f>+IF(CONSOLIDADO[[#This Row],[Codigo Municipio]]=E1668,CONSOLIDADO[[#This Row],[Fallecidos Diarios]]+J1668,CONSOLIDADO[[#This Row],[Fallecidos Diarios]])</f>
        <v>0</v>
      </c>
      <c r="K1669" s="75">
        <f t="shared" si="141"/>
        <v>0</v>
      </c>
      <c r="L1669" s="76">
        <f>+IF(CONSOLIDADO[[#This Row],[Codigo Municipio]]=E1668,CONSOLIDADO[[#This Row],[Recuperados Diarios]]+L1668,CONSOLIDADO[[#This Row],[Recuperados Diarios]])</f>
        <v>7</v>
      </c>
      <c r="M1669" s="77" cm="1">
        <f t="array" ref="M1669">+IFERROR(IF(CONSOLIDADO[[#This Row],[Día]]&lt;14,0,INDEX(CONSOLIDADO[Casos Diarios],ROW()-14,1)),0)</f>
        <v>0</v>
      </c>
      <c r="N1669" s="72">
        <f>+IF(CONSOLIDADO[[#This Row],[Clave]]="710143893",1,IF(OR(CONSOLIDADO[[#This Row],[Casos Acumulados]]&gt;0,CONSOLIDADO[[#This Row],[Muertes]]&gt;0),N1668+1,I1669))</f>
        <v>100</v>
      </c>
      <c r="O1669" s="69">
        <f>+IFERROR(VLOOKUP($G1669,TDMuertes!$C$2:$E$534,3,0),0)</f>
        <v>0</v>
      </c>
      <c r="P1669" s="94" t="str">
        <f t="shared" ca="1" si="142"/>
        <v>OUT TIME</v>
      </c>
      <c r="Q1669" s="78">
        <f>+IFERROR(VLOOKUP(CONSOLIDADO[[#This Row],[Codigo Municipio]],TDDia!$A$4:$B$394,2,0),0)</f>
        <v>0</v>
      </c>
    </row>
    <row r="1670" spans="2:17" ht="14.45">
      <c r="B1670">
        <f t="shared" si="144"/>
        <v>9</v>
      </c>
      <c r="C1670" s="69" t="str" cm="1">
        <f t="array" ref="C1670">+INDEX(Table_4[[Departamento]:[Municipio]],FINAL!$B1670,1)</f>
        <v>Colón</v>
      </c>
      <c r="D1670" s="69" t="str" cm="1">
        <f t="array" ref="D1670">+INDEX(Table_4[[Departamento]:[Municipio]],FINAL!$B1670,4)</f>
        <v>Trujillo</v>
      </c>
      <c r="E1670" s="69" t="str" cm="1">
        <f t="array" ref="E1670">+INDEX(Table_4[[Departamento]:[Municipio]],FINAL!$B1670,3)</f>
        <v>0201</v>
      </c>
      <c r="F1670" s="96">
        <f t="shared" si="143"/>
        <v>44017</v>
      </c>
      <c r="G1670" s="71" t="str">
        <f>+CONSOLIDADO[[#This Row],[Codigo Municipio]]&amp;CONSOLIDADO[[#This Row],[Fecha]]</f>
        <v>020144017</v>
      </c>
      <c r="H1670" s="72">
        <f>+IFERROR(VLOOKUP($G1670,TDAcumula!$C$2:$E$2027,3,0),0)</f>
        <v>0</v>
      </c>
      <c r="I1670" s="73">
        <f t="shared" si="140"/>
        <v>7</v>
      </c>
      <c r="J1670" s="74">
        <f>+IF(CONSOLIDADO[[#This Row],[Codigo Municipio]]=E1669,CONSOLIDADO[[#This Row],[Fallecidos Diarios]]+J1669,CONSOLIDADO[[#This Row],[Fallecidos Diarios]])</f>
        <v>0</v>
      </c>
      <c r="K1670" s="75">
        <f t="shared" si="141"/>
        <v>0</v>
      </c>
      <c r="L1670" s="76">
        <f>+IF(CONSOLIDADO[[#This Row],[Codigo Municipio]]=E1669,CONSOLIDADO[[#This Row],[Recuperados Diarios]]+L1669,CONSOLIDADO[[#This Row],[Recuperados Diarios]])</f>
        <v>7</v>
      </c>
      <c r="M1670" s="77" cm="1">
        <f t="array" ref="M1670">+IFERROR(IF(CONSOLIDADO[[#This Row],[Día]]&lt;14,0,INDEX(CONSOLIDADO[Casos Diarios],ROW()-14,1)),0)</f>
        <v>0</v>
      </c>
      <c r="N1670" s="72">
        <f>+IF(CONSOLIDADO[[#This Row],[Clave]]="710143893",1,IF(OR(CONSOLIDADO[[#This Row],[Casos Acumulados]]&gt;0,CONSOLIDADO[[#This Row],[Muertes]]&gt;0),N1669+1,I1670))</f>
        <v>101</v>
      </c>
      <c r="O1670" s="69">
        <f>+IFERROR(VLOOKUP($G1670,TDMuertes!$C$2:$E$534,3,0),0)</f>
        <v>0</v>
      </c>
      <c r="P1670" s="94" t="str">
        <f t="shared" ca="1" si="142"/>
        <v>OUT TIME</v>
      </c>
      <c r="Q1670" s="78">
        <f>+IFERROR(VLOOKUP(CONSOLIDADO[[#This Row],[Codigo Municipio]],TDDia!$A$4:$B$394,2,0),0)</f>
        <v>0</v>
      </c>
    </row>
    <row r="1671" spans="2:17" ht="14.45">
      <c r="B1671">
        <f t="shared" si="144"/>
        <v>9</v>
      </c>
      <c r="C1671" s="69" t="str" cm="1">
        <f t="array" ref="C1671">+INDEX(Table_4[[Departamento]:[Municipio]],FINAL!$B1671,1)</f>
        <v>Colón</v>
      </c>
      <c r="D1671" s="69" t="str" cm="1">
        <f t="array" ref="D1671">+INDEX(Table_4[[Departamento]:[Municipio]],FINAL!$B1671,4)</f>
        <v>Trujillo</v>
      </c>
      <c r="E1671" s="69" t="str" cm="1">
        <f t="array" ref="E1671">+INDEX(Table_4[[Departamento]:[Municipio]],FINAL!$B1671,3)</f>
        <v>0201</v>
      </c>
      <c r="F1671" s="96">
        <f t="shared" si="143"/>
        <v>44018</v>
      </c>
      <c r="G1671" s="71" t="str">
        <f>+CONSOLIDADO[[#This Row],[Codigo Municipio]]&amp;CONSOLIDADO[[#This Row],[Fecha]]</f>
        <v>020144018</v>
      </c>
      <c r="H1671" s="72">
        <f>+IFERROR(VLOOKUP($G1671,TDAcumula!$C$2:$E$2027,3,0),0)</f>
        <v>0</v>
      </c>
      <c r="I1671" s="73">
        <f t="shared" si="140"/>
        <v>7</v>
      </c>
      <c r="J1671" s="74">
        <f>+IF(CONSOLIDADO[[#This Row],[Codigo Municipio]]=E1670,CONSOLIDADO[[#This Row],[Fallecidos Diarios]]+J1670,CONSOLIDADO[[#This Row],[Fallecidos Diarios]])</f>
        <v>0</v>
      </c>
      <c r="K1671" s="75">
        <f t="shared" si="141"/>
        <v>0</v>
      </c>
      <c r="L1671" s="76">
        <f>+IF(CONSOLIDADO[[#This Row],[Codigo Municipio]]=E1670,CONSOLIDADO[[#This Row],[Recuperados Diarios]]+L1670,CONSOLIDADO[[#This Row],[Recuperados Diarios]])</f>
        <v>7</v>
      </c>
      <c r="M1671" s="77" cm="1">
        <f t="array" ref="M1671">+IFERROR(IF(CONSOLIDADO[[#This Row],[Día]]&lt;14,0,INDEX(CONSOLIDADO[Casos Diarios],ROW()-14,1)),0)</f>
        <v>0</v>
      </c>
      <c r="N1671" s="72">
        <f>+IF(CONSOLIDADO[[#This Row],[Clave]]="710143893",1,IF(OR(CONSOLIDADO[[#This Row],[Casos Acumulados]]&gt;0,CONSOLIDADO[[#This Row],[Muertes]]&gt;0),N1670+1,I1671))</f>
        <v>102</v>
      </c>
      <c r="O1671" s="69">
        <f>+IFERROR(VLOOKUP($G1671,TDMuertes!$C$2:$E$534,3,0),0)</f>
        <v>0</v>
      </c>
      <c r="P1671" s="94" t="str">
        <f t="shared" ca="1" si="142"/>
        <v>OUT TIME</v>
      </c>
      <c r="Q1671" s="78">
        <f>+IFERROR(VLOOKUP(CONSOLIDADO[[#This Row],[Codigo Municipio]],TDDia!$A$4:$B$394,2,0),0)</f>
        <v>0</v>
      </c>
    </row>
    <row r="1672" spans="2:17" ht="14.45">
      <c r="B1672">
        <f t="shared" si="144"/>
        <v>9</v>
      </c>
      <c r="C1672" s="69" t="str" cm="1">
        <f t="array" ref="C1672">+INDEX(Table_4[[Departamento]:[Municipio]],FINAL!$B1672,1)</f>
        <v>Colón</v>
      </c>
      <c r="D1672" s="69" t="str" cm="1">
        <f t="array" ref="D1672">+INDEX(Table_4[[Departamento]:[Municipio]],FINAL!$B1672,4)</f>
        <v>Trujillo</v>
      </c>
      <c r="E1672" s="69" t="str" cm="1">
        <f t="array" ref="E1672">+INDEX(Table_4[[Departamento]:[Municipio]],FINAL!$B1672,3)</f>
        <v>0201</v>
      </c>
      <c r="F1672" s="96">
        <f t="shared" si="143"/>
        <v>44019</v>
      </c>
      <c r="G1672" s="71" t="str">
        <f>+CONSOLIDADO[[#This Row],[Codigo Municipio]]&amp;CONSOLIDADO[[#This Row],[Fecha]]</f>
        <v>020144019</v>
      </c>
      <c r="H1672" s="72">
        <f>+IFERROR(VLOOKUP($G1672,TDAcumula!$C$2:$E$2027,3,0),0)</f>
        <v>0</v>
      </c>
      <c r="I1672" s="73">
        <f t="shared" si="140"/>
        <v>7</v>
      </c>
      <c r="J1672" s="74">
        <f>+IF(CONSOLIDADO[[#This Row],[Codigo Municipio]]=E1671,CONSOLIDADO[[#This Row],[Fallecidos Diarios]]+J1671,CONSOLIDADO[[#This Row],[Fallecidos Diarios]])</f>
        <v>0</v>
      </c>
      <c r="K1672" s="75">
        <f t="shared" si="141"/>
        <v>0</v>
      </c>
      <c r="L1672" s="76">
        <f>+IF(CONSOLIDADO[[#This Row],[Codigo Municipio]]=E1671,CONSOLIDADO[[#This Row],[Recuperados Diarios]]+L1671,CONSOLIDADO[[#This Row],[Recuperados Diarios]])</f>
        <v>7</v>
      </c>
      <c r="M1672" s="77" cm="1">
        <f t="array" ref="M1672">+IFERROR(IF(CONSOLIDADO[[#This Row],[Día]]&lt;14,0,INDEX(CONSOLIDADO[Casos Diarios],ROW()-14,1)),0)</f>
        <v>0</v>
      </c>
      <c r="N1672" s="72">
        <f>+IF(CONSOLIDADO[[#This Row],[Clave]]="710143893",1,IF(OR(CONSOLIDADO[[#This Row],[Casos Acumulados]]&gt;0,CONSOLIDADO[[#This Row],[Muertes]]&gt;0),N1671+1,I1672))</f>
        <v>103</v>
      </c>
      <c r="O1672" s="69">
        <f>+IFERROR(VLOOKUP($G1672,TDMuertes!$C$2:$E$534,3,0),0)</f>
        <v>0</v>
      </c>
      <c r="P1672" s="94" t="str">
        <f t="shared" ca="1" si="142"/>
        <v>OUT TIME</v>
      </c>
      <c r="Q1672" s="78">
        <f>+IFERROR(VLOOKUP(CONSOLIDADO[[#This Row],[Codigo Municipio]],TDDia!$A$4:$B$394,2,0),0)</f>
        <v>0</v>
      </c>
    </row>
    <row r="1673" spans="2:17" ht="14.45">
      <c r="B1673">
        <f t="shared" si="144"/>
        <v>9</v>
      </c>
      <c r="C1673" s="69" t="str" cm="1">
        <f t="array" ref="C1673">+INDEX(Table_4[[Departamento]:[Municipio]],FINAL!$B1673,1)</f>
        <v>Colón</v>
      </c>
      <c r="D1673" s="69" t="str" cm="1">
        <f t="array" ref="D1673">+INDEX(Table_4[[Departamento]:[Municipio]],FINAL!$B1673,4)</f>
        <v>Trujillo</v>
      </c>
      <c r="E1673" s="69" t="str" cm="1">
        <f t="array" ref="E1673">+INDEX(Table_4[[Departamento]:[Municipio]],FINAL!$B1673,3)</f>
        <v>0201</v>
      </c>
      <c r="F1673" s="96">
        <f t="shared" si="143"/>
        <v>44020</v>
      </c>
      <c r="G1673" s="71" t="str">
        <f>+CONSOLIDADO[[#This Row],[Codigo Municipio]]&amp;CONSOLIDADO[[#This Row],[Fecha]]</f>
        <v>020144020</v>
      </c>
      <c r="H1673" s="72">
        <f>+IFERROR(VLOOKUP($G1673,TDAcumula!$C$2:$E$2027,3,0),0)</f>
        <v>0</v>
      </c>
      <c r="I1673" s="73">
        <f t="shared" si="140"/>
        <v>7</v>
      </c>
      <c r="J1673" s="74">
        <f>+IF(CONSOLIDADO[[#This Row],[Codigo Municipio]]=E1672,CONSOLIDADO[[#This Row],[Fallecidos Diarios]]+J1672,CONSOLIDADO[[#This Row],[Fallecidos Diarios]])</f>
        <v>0</v>
      </c>
      <c r="K1673" s="75">
        <f t="shared" si="141"/>
        <v>0</v>
      </c>
      <c r="L1673" s="76">
        <f>+IF(CONSOLIDADO[[#This Row],[Codigo Municipio]]=E1672,CONSOLIDADO[[#This Row],[Recuperados Diarios]]+L1672,CONSOLIDADO[[#This Row],[Recuperados Diarios]])</f>
        <v>7</v>
      </c>
      <c r="M1673" s="77" cm="1">
        <f t="array" ref="M1673">+IFERROR(IF(CONSOLIDADO[[#This Row],[Día]]&lt;14,0,INDEX(CONSOLIDADO[Casos Diarios],ROW()-14,1)),0)</f>
        <v>0</v>
      </c>
      <c r="N1673" s="72">
        <f>+IF(CONSOLIDADO[[#This Row],[Clave]]="710143893",1,IF(OR(CONSOLIDADO[[#This Row],[Casos Acumulados]]&gt;0,CONSOLIDADO[[#This Row],[Muertes]]&gt;0),N1672+1,I1673))</f>
        <v>104</v>
      </c>
      <c r="O1673" s="69">
        <f>+IFERROR(VLOOKUP($G1673,TDMuertes!$C$2:$E$534,3,0),0)</f>
        <v>0</v>
      </c>
      <c r="P1673" s="94" t="str">
        <f t="shared" ca="1" si="142"/>
        <v>OUT TIME</v>
      </c>
      <c r="Q1673" s="78">
        <f>+IFERROR(VLOOKUP(CONSOLIDADO[[#This Row],[Codigo Municipio]],TDDia!$A$4:$B$394,2,0),0)</f>
        <v>0</v>
      </c>
    </row>
    <row r="1674" spans="2:17" ht="14.45">
      <c r="B1674">
        <f t="shared" si="144"/>
        <v>9</v>
      </c>
      <c r="C1674" s="69" t="str" cm="1">
        <f t="array" ref="C1674">+INDEX(Table_4[[Departamento]:[Municipio]],FINAL!$B1674,1)</f>
        <v>Colón</v>
      </c>
      <c r="D1674" s="69" t="str" cm="1">
        <f t="array" ref="D1674">+INDEX(Table_4[[Departamento]:[Municipio]],FINAL!$B1674,4)</f>
        <v>Trujillo</v>
      </c>
      <c r="E1674" s="69" t="str" cm="1">
        <f t="array" ref="E1674">+INDEX(Table_4[[Departamento]:[Municipio]],FINAL!$B1674,3)</f>
        <v>0201</v>
      </c>
      <c r="F1674" s="96">
        <f t="shared" si="143"/>
        <v>44021</v>
      </c>
      <c r="G1674" s="71" t="str">
        <f>+CONSOLIDADO[[#This Row],[Codigo Municipio]]&amp;CONSOLIDADO[[#This Row],[Fecha]]</f>
        <v>020144021</v>
      </c>
      <c r="H1674" s="72">
        <f>+IFERROR(VLOOKUP($G1674,TDAcumula!$C$2:$E$2027,3,0),0)</f>
        <v>0</v>
      </c>
      <c r="I1674" s="73">
        <f t="shared" si="140"/>
        <v>7</v>
      </c>
      <c r="J1674" s="74">
        <f>+IF(CONSOLIDADO[[#This Row],[Codigo Municipio]]=E1673,CONSOLIDADO[[#This Row],[Fallecidos Diarios]]+J1673,CONSOLIDADO[[#This Row],[Fallecidos Diarios]])</f>
        <v>0</v>
      </c>
      <c r="K1674" s="75">
        <f t="shared" si="141"/>
        <v>0</v>
      </c>
      <c r="L1674" s="76">
        <f>+IF(CONSOLIDADO[[#This Row],[Codigo Municipio]]=E1673,CONSOLIDADO[[#This Row],[Recuperados Diarios]]+L1673,CONSOLIDADO[[#This Row],[Recuperados Diarios]])</f>
        <v>7</v>
      </c>
      <c r="M1674" s="77" cm="1">
        <f t="array" ref="M1674">+IFERROR(IF(CONSOLIDADO[[#This Row],[Día]]&lt;14,0,INDEX(CONSOLIDADO[Casos Diarios],ROW()-14,1)),0)</f>
        <v>0</v>
      </c>
      <c r="N1674" s="72">
        <f>+IF(CONSOLIDADO[[#This Row],[Clave]]="710143893",1,IF(OR(CONSOLIDADO[[#This Row],[Casos Acumulados]]&gt;0,CONSOLIDADO[[#This Row],[Muertes]]&gt;0),N1673+1,I1674))</f>
        <v>105</v>
      </c>
      <c r="O1674" s="69">
        <f>+IFERROR(VLOOKUP($G1674,TDMuertes!$C$2:$E$534,3,0),0)</f>
        <v>0</v>
      </c>
      <c r="P1674" s="94" t="str">
        <f t="shared" ca="1" si="142"/>
        <v>OUT TIME</v>
      </c>
      <c r="Q1674" s="78">
        <f>+IFERROR(VLOOKUP(CONSOLIDADO[[#This Row],[Codigo Municipio]],TDDia!$A$4:$B$394,2,0),0)</f>
        <v>0</v>
      </c>
    </row>
    <row r="1675" spans="2:17" ht="14.45">
      <c r="B1675">
        <f t="shared" si="144"/>
        <v>9</v>
      </c>
      <c r="C1675" s="69" t="str" cm="1">
        <f t="array" ref="C1675">+INDEX(Table_4[[Departamento]:[Municipio]],FINAL!$B1675,1)</f>
        <v>Colón</v>
      </c>
      <c r="D1675" s="69" t="str" cm="1">
        <f t="array" ref="D1675">+INDEX(Table_4[[Departamento]:[Municipio]],FINAL!$B1675,4)</f>
        <v>Trujillo</v>
      </c>
      <c r="E1675" s="69" t="str" cm="1">
        <f t="array" ref="E1675">+INDEX(Table_4[[Departamento]:[Municipio]],FINAL!$B1675,3)</f>
        <v>0201</v>
      </c>
      <c r="F1675" s="96">
        <f t="shared" si="143"/>
        <v>44022</v>
      </c>
      <c r="G1675" s="71" t="str">
        <f>+CONSOLIDADO[[#This Row],[Codigo Municipio]]&amp;CONSOLIDADO[[#This Row],[Fecha]]</f>
        <v>020144022</v>
      </c>
      <c r="H1675" s="72">
        <f>+IFERROR(VLOOKUP($G1675,TDAcumula!$C$2:$E$2027,3,0),0)</f>
        <v>0</v>
      </c>
      <c r="I1675" s="73">
        <f t="shared" si="140"/>
        <v>7</v>
      </c>
      <c r="J1675" s="74">
        <f>+IF(CONSOLIDADO[[#This Row],[Codigo Municipio]]=E1674,CONSOLIDADO[[#This Row],[Fallecidos Diarios]]+J1674,CONSOLIDADO[[#This Row],[Fallecidos Diarios]])</f>
        <v>0</v>
      </c>
      <c r="K1675" s="75">
        <f t="shared" si="141"/>
        <v>0</v>
      </c>
      <c r="L1675" s="76">
        <f>+IF(CONSOLIDADO[[#This Row],[Codigo Municipio]]=E1674,CONSOLIDADO[[#This Row],[Recuperados Diarios]]+L1674,CONSOLIDADO[[#This Row],[Recuperados Diarios]])</f>
        <v>7</v>
      </c>
      <c r="M1675" s="77" cm="1">
        <f t="array" ref="M1675">+IFERROR(IF(CONSOLIDADO[[#This Row],[Día]]&lt;14,0,INDEX(CONSOLIDADO[Casos Diarios],ROW()-14,1)),0)</f>
        <v>0</v>
      </c>
      <c r="N1675" s="72">
        <f>+IF(CONSOLIDADO[[#This Row],[Clave]]="710143893",1,IF(OR(CONSOLIDADO[[#This Row],[Casos Acumulados]]&gt;0,CONSOLIDADO[[#This Row],[Muertes]]&gt;0),N1674+1,I1675))</f>
        <v>106</v>
      </c>
      <c r="O1675" s="69">
        <f>+IFERROR(VLOOKUP($G1675,TDMuertes!$C$2:$E$534,3,0),0)</f>
        <v>0</v>
      </c>
      <c r="P1675" s="94" t="str">
        <f t="shared" ca="1" si="142"/>
        <v>OUT TIME</v>
      </c>
      <c r="Q1675" s="78">
        <f>+IFERROR(VLOOKUP(CONSOLIDADO[[#This Row],[Codigo Municipio]],TDDia!$A$4:$B$394,2,0),0)</f>
        <v>0</v>
      </c>
    </row>
    <row r="1676" spans="2:17" ht="14.45">
      <c r="B1676">
        <f t="shared" si="144"/>
        <v>9</v>
      </c>
      <c r="C1676" s="69" t="str" cm="1">
        <f t="array" ref="C1676">+INDEX(Table_4[[Departamento]:[Municipio]],FINAL!$B1676,1)</f>
        <v>Colón</v>
      </c>
      <c r="D1676" s="69" t="str" cm="1">
        <f t="array" ref="D1676">+INDEX(Table_4[[Departamento]:[Municipio]],FINAL!$B1676,4)</f>
        <v>Trujillo</v>
      </c>
      <c r="E1676" s="69" t="str" cm="1">
        <f t="array" ref="E1676">+INDEX(Table_4[[Departamento]:[Municipio]],FINAL!$B1676,3)</f>
        <v>0201</v>
      </c>
      <c r="F1676" s="96">
        <f t="shared" si="143"/>
        <v>44023</v>
      </c>
      <c r="G1676" s="71" t="str">
        <f>+CONSOLIDADO[[#This Row],[Codigo Municipio]]&amp;CONSOLIDADO[[#This Row],[Fecha]]</f>
        <v>020144023</v>
      </c>
      <c r="H1676" s="72">
        <f>+IFERROR(VLOOKUP($G1676,TDAcumula!$C$2:$E$2027,3,0),0)</f>
        <v>0</v>
      </c>
      <c r="I1676" s="73">
        <f t="shared" si="140"/>
        <v>7</v>
      </c>
      <c r="J1676" s="74">
        <f>+IF(CONSOLIDADO[[#This Row],[Codigo Municipio]]=E1675,CONSOLIDADO[[#This Row],[Fallecidos Diarios]]+J1675,CONSOLIDADO[[#This Row],[Fallecidos Diarios]])</f>
        <v>0</v>
      </c>
      <c r="K1676" s="75">
        <f t="shared" si="141"/>
        <v>0</v>
      </c>
      <c r="L1676" s="76">
        <f>+IF(CONSOLIDADO[[#This Row],[Codigo Municipio]]=E1675,CONSOLIDADO[[#This Row],[Recuperados Diarios]]+L1675,CONSOLIDADO[[#This Row],[Recuperados Diarios]])</f>
        <v>7</v>
      </c>
      <c r="M1676" s="77" cm="1">
        <f t="array" ref="M1676">+IFERROR(IF(CONSOLIDADO[[#This Row],[Día]]&lt;14,0,INDEX(CONSOLIDADO[Casos Diarios],ROW()-14,1)),0)</f>
        <v>0</v>
      </c>
      <c r="N1676" s="72">
        <f>+IF(CONSOLIDADO[[#This Row],[Clave]]="710143893",1,IF(OR(CONSOLIDADO[[#This Row],[Casos Acumulados]]&gt;0,CONSOLIDADO[[#This Row],[Muertes]]&gt;0),N1675+1,I1676))</f>
        <v>107</v>
      </c>
      <c r="O1676" s="69">
        <f>+IFERROR(VLOOKUP($G1676,TDMuertes!$C$2:$E$534,3,0),0)</f>
        <v>0</v>
      </c>
      <c r="P1676" s="94" t="str">
        <f t="shared" ca="1" si="142"/>
        <v>OUT TIME</v>
      </c>
      <c r="Q1676" s="78">
        <f>+IFERROR(VLOOKUP(CONSOLIDADO[[#This Row],[Codigo Municipio]],TDDia!$A$4:$B$394,2,0),0)</f>
        <v>0</v>
      </c>
    </row>
    <row r="1677" spans="2:17" ht="14.45">
      <c r="B1677">
        <f t="shared" si="144"/>
        <v>9</v>
      </c>
      <c r="C1677" s="69" t="str" cm="1">
        <f t="array" ref="C1677">+INDEX(Table_4[[Departamento]:[Municipio]],FINAL!$B1677,1)</f>
        <v>Colón</v>
      </c>
      <c r="D1677" s="69" t="str" cm="1">
        <f t="array" ref="D1677">+INDEX(Table_4[[Departamento]:[Municipio]],FINAL!$B1677,4)</f>
        <v>Trujillo</v>
      </c>
      <c r="E1677" s="69" t="str" cm="1">
        <f t="array" ref="E1677">+INDEX(Table_4[[Departamento]:[Municipio]],FINAL!$B1677,3)</f>
        <v>0201</v>
      </c>
      <c r="F1677" s="96">
        <f t="shared" si="143"/>
        <v>44024</v>
      </c>
      <c r="G1677" s="71" t="str">
        <f>+CONSOLIDADO[[#This Row],[Codigo Municipio]]&amp;CONSOLIDADO[[#This Row],[Fecha]]</f>
        <v>020144024</v>
      </c>
      <c r="H1677" s="72">
        <f>+IFERROR(VLOOKUP($G1677,TDAcumula!$C$2:$E$2027,3,0),0)</f>
        <v>0</v>
      </c>
      <c r="I1677" s="73">
        <f t="shared" si="140"/>
        <v>7</v>
      </c>
      <c r="J1677" s="74">
        <f>+IF(CONSOLIDADO[[#This Row],[Codigo Municipio]]=E1676,CONSOLIDADO[[#This Row],[Fallecidos Diarios]]+J1676,CONSOLIDADO[[#This Row],[Fallecidos Diarios]])</f>
        <v>0</v>
      </c>
      <c r="K1677" s="75">
        <f t="shared" si="141"/>
        <v>0</v>
      </c>
      <c r="L1677" s="76">
        <f>+IF(CONSOLIDADO[[#This Row],[Codigo Municipio]]=E1676,CONSOLIDADO[[#This Row],[Recuperados Diarios]]+L1676,CONSOLIDADO[[#This Row],[Recuperados Diarios]])</f>
        <v>7</v>
      </c>
      <c r="M1677" s="77" cm="1">
        <f t="array" ref="M1677">+IFERROR(IF(CONSOLIDADO[[#This Row],[Día]]&lt;14,0,INDEX(CONSOLIDADO[Casos Diarios],ROW()-14,1)),0)</f>
        <v>0</v>
      </c>
      <c r="N1677" s="72">
        <f>+IF(CONSOLIDADO[[#This Row],[Clave]]="710143893",1,IF(OR(CONSOLIDADO[[#This Row],[Casos Acumulados]]&gt;0,CONSOLIDADO[[#This Row],[Muertes]]&gt;0),N1676+1,I1677))</f>
        <v>108</v>
      </c>
      <c r="O1677" s="69">
        <f>+IFERROR(VLOOKUP($G1677,TDMuertes!$C$2:$E$534,3,0),0)</f>
        <v>0</v>
      </c>
      <c r="P1677" s="94" t="str">
        <f t="shared" ca="1" si="142"/>
        <v>OUT TIME</v>
      </c>
      <c r="Q1677" s="78">
        <f>+IFERROR(VLOOKUP(CONSOLIDADO[[#This Row],[Codigo Municipio]],TDDia!$A$4:$B$394,2,0),0)</f>
        <v>0</v>
      </c>
    </row>
    <row r="1678" spans="2:17" ht="14.45">
      <c r="B1678">
        <f t="shared" si="144"/>
        <v>9</v>
      </c>
      <c r="C1678" s="69" t="str" cm="1">
        <f t="array" ref="C1678">+INDEX(Table_4[[Departamento]:[Municipio]],FINAL!$B1678,1)</f>
        <v>Colón</v>
      </c>
      <c r="D1678" s="69" t="str" cm="1">
        <f t="array" ref="D1678">+INDEX(Table_4[[Departamento]:[Municipio]],FINAL!$B1678,4)</f>
        <v>Trujillo</v>
      </c>
      <c r="E1678" s="69" t="str" cm="1">
        <f t="array" ref="E1678">+INDEX(Table_4[[Departamento]:[Municipio]],FINAL!$B1678,3)</f>
        <v>0201</v>
      </c>
      <c r="F1678" s="96">
        <f t="shared" si="143"/>
        <v>44025</v>
      </c>
      <c r="G1678" s="71" t="str">
        <f>+CONSOLIDADO[[#This Row],[Codigo Municipio]]&amp;CONSOLIDADO[[#This Row],[Fecha]]</f>
        <v>020144025</v>
      </c>
      <c r="H1678" s="72">
        <f>+IFERROR(VLOOKUP($G1678,TDAcumula!$C$2:$E$2027,3,0),0)</f>
        <v>0</v>
      </c>
      <c r="I1678" s="73">
        <f t="shared" si="140"/>
        <v>7</v>
      </c>
      <c r="J1678" s="74">
        <f>+IF(CONSOLIDADO[[#This Row],[Codigo Municipio]]=E1677,CONSOLIDADO[[#This Row],[Fallecidos Diarios]]+J1677,CONSOLIDADO[[#This Row],[Fallecidos Diarios]])</f>
        <v>0</v>
      </c>
      <c r="K1678" s="75">
        <f t="shared" si="141"/>
        <v>0</v>
      </c>
      <c r="L1678" s="76">
        <f>+IF(CONSOLIDADO[[#This Row],[Codigo Municipio]]=E1677,CONSOLIDADO[[#This Row],[Recuperados Diarios]]+L1677,CONSOLIDADO[[#This Row],[Recuperados Diarios]])</f>
        <v>7</v>
      </c>
      <c r="M1678" s="77" cm="1">
        <f t="array" ref="M1678">+IFERROR(IF(CONSOLIDADO[[#This Row],[Día]]&lt;14,0,INDEX(CONSOLIDADO[Casos Diarios],ROW()-14,1)),0)</f>
        <v>0</v>
      </c>
      <c r="N1678" s="72">
        <f>+IF(CONSOLIDADO[[#This Row],[Clave]]="710143893",1,IF(OR(CONSOLIDADO[[#This Row],[Casos Acumulados]]&gt;0,CONSOLIDADO[[#This Row],[Muertes]]&gt;0),N1677+1,I1678))</f>
        <v>109</v>
      </c>
      <c r="O1678" s="69">
        <f>+IFERROR(VLOOKUP($G1678,TDMuertes!$C$2:$E$534,3,0),0)</f>
        <v>0</v>
      </c>
      <c r="P1678" s="94" t="str">
        <f t="shared" ca="1" si="142"/>
        <v>OUT TIME</v>
      </c>
      <c r="Q1678" s="78">
        <f>+IFERROR(VLOOKUP(CONSOLIDADO[[#This Row],[Codigo Municipio]],TDDia!$A$4:$B$394,2,0),0)</f>
        <v>0</v>
      </c>
    </row>
    <row r="1679" spans="2:17" ht="14.45">
      <c r="B1679">
        <f t="shared" si="144"/>
        <v>9</v>
      </c>
      <c r="C1679" s="69" t="str" cm="1">
        <f t="array" ref="C1679">+INDEX(Table_4[[Departamento]:[Municipio]],FINAL!$B1679,1)</f>
        <v>Colón</v>
      </c>
      <c r="D1679" s="69" t="str" cm="1">
        <f t="array" ref="D1679">+INDEX(Table_4[[Departamento]:[Municipio]],FINAL!$B1679,4)</f>
        <v>Trujillo</v>
      </c>
      <c r="E1679" s="69" t="str" cm="1">
        <f t="array" ref="E1679">+INDEX(Table_4[[Departamento]:[Municipio]],FINAL!$B1679,3)</f>
        <v>0201</v>
      </c>
      <c r="F1679" s="96">
        <f t="shared" si="143"/>
        <v>44026</v>
      </c>
      <c r="G1679" s="71" t="str">
        <f>+CONSOLIDADO[[#This Row],[Codigo Municipio]]&amp;CONSOLIDADO[[#This Row],[Fecha]]</f>
        <v>020144026</v>
      </c>
      <c r="H1679" s="72">
        <f>+IFERROR(VLOOKUP($G1679,TDAcumula!$C$2:$E$2027,3,0),0)</f>
        <v>0</v>
      </c>
      <c r="I1679" s="73">
        <f t="shared" si="140"/>
        <v>7</v>
      </c>
      <c r="J1679" s="74">
        <f>+IF(CONSOLIDADO[[#This Row],[Codigo Municipio]]=E1678,CONSOLIDADO[[#This Row],[Fallecidos Diarios]]+J1678,CONSOLIDADO[[#This Row],[Fallecidos Diarios]])</f>
        <v>0</v>
      </c>
      <c r="K1679" s="75">
        <f t="shared" si="141"/>
        <v>0</v>
      </c>
      <c r="L1679" s="76">
        <f>+IF(CONSOLIDADO[[#This Row],[Codigo Municipio]]=E1678,CONSOLIDADO[[#This Row],[Recuperados Diarios]]+L1678,CONSOLIDADO[[#This Row],[Recuperados Diarios]])</f>
        <v>7</v>
      </c>
      <c r="M1679" s="77" cm="1">
        <f t="array" ref="M1679">+IFERROR(IF(CONSOLIDADO[[#This Row],[Día]]&lt;14,0,INDEX(CONSOLIDADO[Casos Diarios],ROW()-14,1)),0)</f>
        <v>0</v>
      </c>
      <c r="N1679" s="72">
        <f>+IF(CONSOLIDADO[[#This Row],[Clave]]="710143893",1,IF(OR(CONSOLIDADO[[#This Row],[Casos Acumulados]]&gt;0,CONSOLIDADO[[#This Row],[Muertes]]&gt;0),N1678+1,I1679))</f>
        <v>110</v>
      </c>
      <c r="O1679" s="69">
        <f>+IFERROR(VLOOKUP($G1679,TDMuertes!$C$2:$E$534,3,0),0)</f>
        <v>0</v>
      </c>
      <c r="P1679" s="94" t="str">
        <f t="shared" ca="1" si="142"/>
        <v>OUT TIME</v>
      </c>
      <c r="Q1679" s="78">
        <f>+IFERROR(VLOOKUP(CONSOLIDADO[[#This Row],[Codigo Municipio]],TDDia!$A$4:$B$394,2,0),0)</f>
        <v>0</v>
      </c>
    </row>
    <row r="1680" spans="2:17" ht="14.45">
      <c r="B1680">
        <f t="shared" si="144"/>
        <v>9</v>
      </c>
      <c r="C1680" s="69" t="str" cm="1">
        <f t="array" ref="C1680">+INDEX(Table_4[[Departamento]:[Municipio]],FINAL!$B1680,1)</f>
        <v>Colón</v>
      </c>
      <c r="D1680" s="69" t="str" cm="1">
        <f t="array" ref="D1680">+INDEX(Table_4[[Departamento]:[Municipio]],FINAL!$B1680,4)</f>
        <v>Trujillo</v>
      </c>
      <c r="E1680" s="69" t="str" cm="1">
        <f t="array" ref="E1680">+INDEX(Table_4[[Departamento]:[Municipio]],FINAL!$B1680,3)</f>
        <v>0201</v>
      </c>
      <c r="F1680" s="96">
        <f t="shared" si="143"/>
        <v>44027</v>
      </c>
      <c r="G1680" s="71" t="str">
        <f>+CONSOLIDADO[[#This Row],[Codigo Municipio]]&amp;CONSOLIDADO[[#This Row],[Fecha]]</f>
        <v>020144027</v>
      </c>
      <c r="H1680" s="72">
        <f>+IFERROR(VLOOKUP($G1680,TDAcumula!$C$2:$E$2027,3,0),0)</f>
        <v>0</v>
      </c>
      <c r="I1680" s="73">
        <f t="shared" si="140"/>
        <v>7</v>
      </c>
      <c r="J1680" s="74">
        <f>+IF(CONSOLIDADO[[#This Row],[Codigo Municipio]]=E1679,CONSOLIDADO[[#This Row],[Fallecidos Diarios]]+J1679,CONSOLIDADO[[#This Row],[Fallecidos Diarios]])</f>
        <v>0</v>
      </c>
      <c r="K1680" s="75">
        <f t="shared" si="141"/>
        <v>0</v>
      </c>
      <c r="L1680" s="76">
        <f>+IF(CONSOLIDADO[[#This Row],[Codigo Municipio]]=E1679,CONSOLIDADO[[#This Row],[Recuperados Diarios]]+L1679,CONSOLIDADO[[#This Row],[Recuperados Diarios]])</f>
        <v>7</v>
      </c>
      <c r="M1680" s="77" cm="1">
        <f t="array" ref="M1680">+IFERROR(IF(CONSOLIDADO[[#This Row],[Día]]&lt;14,0,INDEX(CONSOLIDADO[Casos Diarios],ROW()-14,1)),0)</f>
        <v>0</v>
      </c>
      <c r="N1680" s="72">
        <f>+IF(CONSOLIDADO[[#This Row],[Clave]]="710143893",1,IF(OR(CONSOLIDADO[[#This Row],[Casos Acumulados]]&gt;0,CONSOLIDADO[[#This Row],[Muertes]]&gt;0),N1679+1,I1680))</f>
        <v>111</v>
      </c>
      <c r="O1680" s="69">
        <f>+IFERROR(VLOOKUP($G1680,TDMuertes!$C$2:$E$534,3,0),0)</f>
        <v>0</v>
      </c>
      <c r="P1680" s="94" t="str">
        <f t="shared" ca="1" si="142"/>
        <v>OUT TIME</v>
      </c>
      <c r="Q1680" s="78">
        <f>+IFERROR(VLOOKUP(CONSOLIDADO[[#This Row],[Codigo Municipio]],TDDia!$A$4:$B$394,2,0),0)</f>
        <v>0</v>
      </c>
    </row>
    <row r="1681" spans="2:17" ht="14.45">
      <c r="B1681">
        <f t="shared" si="144"/>
        <v>9</v>
      </c>
      <c r="C1681" s="69" t="str" cm="1">
        <f t="array" ref="C1681">+INDEX(Table_4[[Departamento]:[Municipio]],FINAL!$B1681,1)</f>
        <v>Colón</v>
      </c>
      <c r="D1681" s="69" t="str" cm="1">
        <f t="array" ref="D1681">+INDEX(Table_4[[Departamento]:[Municipio]],FINAL!$B1681,4)</f>
        <v>Trujillo</v>
      </c>
      <c r="E1681" s="69" t="str" cm="1">
        <f t="array" ref="E1681">+INDEX(Table_4[[Departamento]:[Municipio]],FINAL!$B1681,3)</f>
        <v>0201</v>
      </c>
      <c r="F1681" s="96">
        <f t="shared" si="143"/>
        <v>44028</v>
      </c>
      <c r="G1681" s="71" t="str">
        <f>+CONSOLIDADO[[#This Row],[Codigo Municipio]]&amp;CONSOLIDADO[[#This Row],[Fecha]]</f>
        <v>020144028</v>
      </c>
      <c r="H1681" s="72">
        <f>+IFERROR(VLOOKUP($G1681,TDAcumula!$C$2:$E$2027,3,0),0)</f>
        <v>0</v>
      </c>
      <c r="I1681" s="73">
        <f t="shared" si="140"/>
        <v>7</v>
      </c>
      <c r="J1681" s="74">
        <f>+IF(CONSOLIDADO[[#This Row],[Codigo Municipio]]=E1680,CONSOLIDADO[[#This Row],[Fallecidos Diarios]]+J1680,CONSOLIDADO[[#This Row],[Fallecidos Diarios]])</f>
        <v>0</v>
      </c>
      <c r="K1681" s="75">
        <f t="shared" si="141"/>
        <v>0</v>
      </c>
      <c r="L1681" s="76">
        <f>+IF(CONSOLIDADO[[#This Row],[Codigo Municipio]]=E1680,CONSOLIDADO[[#This Row],[Recuperados Diarios]]+L1680,CONSOLIDADO[[#This Row],[Recuperados Diarios]])</f>
        <v>7</v>
      </c>
      <c r="M1681" s="77" cm="1">
        <f t="array" ref="M1681">+IFERROR(IF(CONSOLIDADO[[#This Row],[Día]]&lt;14,0,INDEX(CONSOLIDADO[Casos Diarios],ROW()-14,1)),0)</f>
        <v>0</v>
      </c>
      <c r="N1681" s="72">
        <f>+IF(CONSOLIDADO[[#This Row],[Clave]]="710143893",1,IF(OR(CONSOLIDADO[[#This Row],[Casos Acumulados]]&gt;0,CONSOLIDADO[[#This Row],[Muertes]]&gt;0),N1680+1,I1681))</f>
        <v>112</v>
      </c>
      <c r="O1681" s="69">
        <f>+IFERROR(VLOOKUP($G1681,TDMuertes!$C$2:$E$534,3,0),0)</f>
        <v>0</v>
      </c>
      <c r="P1681" s="94" t="str">
        <f t="shared" ca="1" si="142"/>
        <v>OUT TIME</v>
      </c>
      <c r="Q1681" s="78">
        <f>+IFERROR(VLOOKUP(CONSOLIDADO[[#This Row],[Codigo Municipio]],TDDia!$A$4:$B$394,2,0),0)</f>
        <v>0</v>
      </c>
    </row>
    <row r="1682" spans="2:17" ht="14.45">
      <c r="B1682">
        <f t="shared" si="144"/>
        <v>9</v>
      </c>
      <c r="C1682" s="69" t="str" cm="1">
        <f t="array" ref="C1682">+INDEX(Table_4[[Departamento]:[Municipio]],FINAL!$B1682,1)</f>
        <v>Colón</v>
      </c>
      <c r="D1682" s="69" t="str" cm="1">
        <f t="array" ref="D1682">+INDEX(Table_4[[Departamento]:[Municipio]],FINAL!$B1682,4)</f>
        <v>Trujillo</v>
      </c>
      <c r="E1682" s="69" t="str" cm="1">
        <f t="array" ref="E1682">+INDEX(Table_4[[Departamento]:[Municipio]],FINAL!$B1682,3)</f>
        <v>0201</v>
      </c>
      <c r="F1682" s="96">
        <f t="shared" si="143"/>
        <v>44029</v>
      </c>
      <c r="G1682" s="71" t="str">
        <f>+CONSOLIDADO[[#This Row],[Codigo Municipio]]&amp;CONSOLIDADO[[#This Row],[Fecha]]</f>
        <v>020144029</v>
      </c>
      <c r="H1682" s="72">
        <f>+IFERROR(VLOOKUP($G1682,TDAcumula!$C$2:$E$2027,3,0),0)</f>
        <v>0</v>
      </c>
      <c r="I1682" s="73">
        <f t="shared" si="140"/>
        <v>7</v>
      </c>
      <c r="J1682" s="74">
        <f>+IF(CONSOLIDADO[[#This Row],[Codigo Municipio]]=E1681,CONSOLIDADO[[#This Row],[Fallecidos Diarios]]+J1681,CONSOLIDADO[[#This Row],[Fallecidos Diarios]])</f>
        <v>0</v>
      </c>
      <c r="K1682" s="75">
        <f t="shared" si="141"/>
        <v>0</v>
      </c>
      <c r="L1682" s="76">
        <f>+IF(CONSOLIDADO[[#This Row],[Codigo Municipio]]=E1681,CONSOLIDADO[[#This Row],[Recuperados Diarios]]+L1681,CONSOLIDADO[[#This Row],[Recuperados Diarios]])</f>
        <v>7</v>
      </c>
      <c r="M1682" s="77" cm="1">
        <f t="array" ref="M1682">+IFERROR(IF(CONSOLIDADO[[#This Row],[Día]]&lt;14,0,INDEX(CONSOLIDADO[Casos Diarios],ROW()-14,1)),0)</f>
        <v>0</v>
      </c>
      <c r="N1682" s="72">
        <f>+IF(CONSOLIDADO[[#This Row],[Clave]]="710143893",1,IF(OR(CONSOLIDADO[[#This Row],[Casos Acumulados]]&gt;0,CONSOLIDADO[[#This Row],[Muertes]]&gt;0),N1681+1,I1682))</f>
        <v>113</v>
      </c>
      <c r="O1682" s="69">
        <f>+IFERROR(VLOOKUP($G1682,TDMuertes!$C$2:$E$534,3,0),0)</f>
        <v>0</v>
      </c>
      <c r="P1682" s="94" t="str">
        <f t="shared" ca="1" si="142"/>
        <v>OUT TIME</v>
      </c>
      <c r="Q1682" s="78">
        <f>+IFERROR(VLOOKUP(CONSOLIDADO[[#This Row],[Codigo Municipio]],TDDia!$A$4:$B$394,2,0),0)</f>
        <v>0</v>
      </c>
    </row>
    <row r="1683" spans="2:17" ht="14.45">
      <c r="B1683">
        <f t="shared" si="144"/>
        <v>9</v>
      </c>
      <c r="C1683" s="69" t="str" cm="1">
        <f t="array" ref="C1683">+INDEX(Table_4[[Departamento]:[Municipio]],FINAL!$B1683,1)</f>
        <v>Colón</v>
      </c>
      <c r="D1683" s="69" t="str" cm="1">
        <f t="array" ref="D1683">+INDEX(Table_4[[Departamento]:[Municipio]],FINAL!$B1683,4)</f>
        <v>Trujillo</v>
      </c>
      <c r="E1683" s="69" t="str" cm="1">
        <f t="array" ref="E1683">+INDEX(Table_4[[Departamento]:[Municipio]],FINAL!$B1683,3)</f>
        <v>0201</v>
      </c>
      <c r="F1683" s="96">
        <f t="shared" si="143"/>
        <v>44030</v>
      </c>
      <c r="G1683" s="71" t="str">
        <f>+CONSOLIDADO[[#This Row],[Codigo Municipio]]&amp;CONSOLIDADO[[#This Row],[Fecha]]</f>
        <v>020144030</v>
      </c>
      <c r="H1683" s="72">
        <f>+IFERROR(VLOOKUP($G1683,TDAcumula!$C$2:$E$2027,3,0),0)</f>
        <v>0</v>
      </c>
      <c r="I1683" s="73">
        <f t="shared" si="140"/>
        <v>7</v>
      </c>
      <c r="J1683" s="74">
        <f>+IF(CONSOLIDADO[[#This Row],[Codigo Municipio]]=E1682,CONSOLIDADO[[#This Row],[Fallecidos Diarios]]+J1682,CONSOLIDADO[[#This Row],[Fallecidos Diarios]])</f>
        <v>0</v>
      </c>
      <c r="K1683" s="75">
        <f t="shared" si="141"/>
        <v>0</v>
      </c>
      <c r="L1683" s="76">
        <f>+IF(CONSOLIDADO[[#This Row],[Codigo Municipio]]=E1682,CONSOLIDADO[[#This Row],[Recuperados Diarios]]+L1682,CONSOLIDADO[[#This Row],[Recuperados Diarios]])</f>
        <v>7</v>
      </c>
      <c r="M1683" s="77" cm="1">
        <f t="array" ref="M1683">+IFERROR(IF(CONSOLIDADO[[#This Row],[Día]]&lt;14,0,INDEX(CONSOLIDADO[Casos Diarios],ROW()-14,1)),0)</f>
        <v>0</v>
      </c>
      <c r="N1683" s="72">
        <f>+IF(CONSOLIDADO[[#This Row],[Clave]]="710143893",1,IF(OR(CONSOLIDADO[[#This Row],[Casos Acumulados]]&gt;0,CONSOLIDADO[[#This Row],[Muertes]]&gt;0),N1682+1,I1683))</f>
        <v>114</v>
      </c>
      <c r="O1683" s="69">
        <f>+IFERROR(VLOOKUP($G1683,TDMuertes!$C$2:$E$534,3,0),0)</f>
        <v>0</v>
      </c>
      <c r="P1683" s="94" t="str">
        <f t="shared" ca="1" si="142"/>
        <v>OUT TIME</v>
      </c>
      <c r="Q1683" s="78">
        <f>+IFERROR(VLOOKUP(CONSOLIDADO[[#This Row],[Codigo Municipio]],TDDia!$A$4:$B$394,2,0),0)</f>
        <v>0</v>
      </c>
    </row>
    <row r="1684" spans="2:17" ht="14.45">
      <c r="B1684">
        <f t="shared" si="144"/>
        <v>9</v>
      </c>
      <c r="C1684" s="69" t="str" cm="1">
        <f t="array" ref="C1684">+INDEX(Table_4[[Departamento]:[Municipio]],FINAL!$B1684,1)</f>
        <v>Colón</v>
      </c>
      <c r="D1684" s="69" t="str" cm="1">
        <f t="array" ref="D1684">+INDEX(Table_4[[Departamento]:[Municipio]],FINAL!$B1684,4)</f>
        <v>Trujillo</v>
      </c>
      <c r="E1684" s="69" t="str" cm="1">
        <f t="array" ref="E1684">+INDEX(Table_4[[Departamento]:[Municipio]],FINAL!$B1684,3)</f>
        <v>0201</v>
      </c>
      <c r="F1684" s="96">
        <f t="shared" si="143"/>
        <v>44031</v>
      </c>
      <c r="G1684" s="71" t="str">
        <f>+CONSOLIDADO[[#This Row],[Codigo Municipio]]&amp;CONSOLIDADO[[#This Row],[Fecha]]</f>
        <v>020144031</v>
      </c>
      <c r="H1684" s="72">
        <f>+IFERROR(VLOOKUP($G1684,TDAcumula!$C$2:$E$2027,3,0),0)</f>
        <v>0</v>
      </c>
      <c r="I1684" s="73">
        <f t="shared" si="140"/>
        <v>7</v>
      </c>
      <c r="J1684" s="74">
        <f>+IF(CONSOLIDADO[[#This Row],[Codigo Municipio]]=E1683,CONSOLIDADO[[#This Row],[Fallecidos Diarios]]+J1683,CONSOLIDADO[[#This Row],[Fallecidos Diarios]])</f>
        <v>0</v>
      </c>
      <c r="K1684" s="75">
        <f t="shared" si="141"/>
        <v>0</v>
      </c>
      <c r="L1684" s="76">
        <f>+IF(CONSOLIDADO[[#This Row],[Codigo Municipio]]=E1683,CONSOLIDADO[[#This Row],[Recuperados Diarios]]+L1683,CONSOLIDADO[[#This Row],[Recuperados Diarios]])</f>
        <v>7</v>
      </c>
      <c r="M1684" s="77" cm="1">
        <f t="array" ref="M1684">+IFERROR(IF(CONSOLIDADO[[#This Row],[Día]]&lt;14,0,INDEX(CONSOLIDADO[Casos Diarios],ROW()-14,1)),0)</f>
        <v>0</v>
      </c>
      <c r="N1684" s="72">
        <f>+IF(CONSOLIDADO[[#This Row],[Clave]]="710143893",1,IF(OR(CONSOLIDADO[[#This Row],[Casos Acumulados]]&gt;0,CONSOLIDADO[[#This Row],[Muertes]]&gt;0),N1683+1,I1684))</f>
        <v>115</v>
      </c>
      <c r="O1684" s="69">
        <f>+IFERROR(VLOOKUP($G1684,TDMuertes!$C$2:$E$534,3,0),0)</f>
        <v>0</v>
      </c>
      <c r="P1684" s="94" t="str">
        <f t="shared" ca="1" si="142"/>
        <v>OUT TIME</v>
      </c>
      <c r="Q1684" s="78">
        <f>+IFERROR(VLOOKUP(CONSOLIDADO[[#This Row],[Codigo Municipio]],TDDia!$A$4:$B$394,2,0),0)</f>
        <v>0</v>
      </c>
    </row>
    <row r="1685" spans="2:17" ht="14.45">
      <c r="B1685">
        <f t="shared" si="144"/>
        <v>9</v>
      </c>
      <c r="C1685" s="69" t="str" cm="1">
        <f t="array" ref="C1685">+INDEX(Table_4[[Departamento]:[Municipio]],FINAL!$B1685,1)</f>
        <v>Colón</v>
      </c>
      <c r="D1685" s="69" t="str" cm="1">
        <f t="array" ref="D1685">+INDEX(Table_4[[Departamento]:[Municipio]],FINAL!$B1685,4)</f>
        <v>Trujillo</v>
      </c>
      <c r="E1685" s="69" t="str" cm="1">
        <f t="array" ref="E1685">+INDEX(Table_4[[Departamento]:[Municipio]],FINAL!$B1685,3)</f>
        <v>0201</v>
      </c>
      <c r="F1685" s="96">
        <f t="shared" si="143"/>
        <v>44032</v>
      </c>
      <c r="G1685" s="71" t="str">
        <f>+CONSOLIDADO[[#This Row],[Codigo Municipio]]&amp;CONSOLIDADO[[#This Row],[Fecha]]</f>
        <v>020144032</v>
      </c>
      <c r="H1685" s="72">
        <f>+IFERROR(VLOOKUP($G1685,TDAcumula!$C$2:$E$2027,3,0),0)</f>
        <v>0</v>
      </c>
      <c r="I1685" s="73">
        <f t="shared" si="140"/>
        <v>7</v>
      </c>
      <c r="J1685" s="74">
        <f>+IF(CONSOLIDADO[[#This Row],[Codigo Municipio]]=E1684,CONSOLIDADO[[#This Row],[Fallecidos Diarios]]+J1684,CONSOLIDADO[[#This Row],[Fallecidos Diarios]])</f>
        <v>0</v>
      </c>
      <c r="K1685" s="75">
        <f t="shared" si="141"/>
        <v>0</v>
      </c>
      <c r="L1685" s="76">
        <f>+IF(CONSOLIDADO[[#This Row],[Codigo Municipio]]=E1684,CONSOLIDADO[[#This Row],[Recuperados Diarios]]+L1684,CONSOLIDADO[[#This Row],[Recuperados Diarios]])</f>
        <v>7</v>
      </c>
      <c r="M1685" s="77" cm="1">
        <f t="array" ref="M1685">+IFERROR(IF(CONSOLIDADO[[#This Row],[Día]]&lt;14,0,INDEX(CONSOLIDADO[Casos Diarios],ROW()-14,1)),0)</f>
        <v>0</v>
      </c>
      <c r="N1685" s="72">
        <f>+IF(CONSOLIDADO[[#This Row],[Clave]]="710143893",1,IF(OR(CONSOLIDADO[[#This Row],[Casos Acumulados]]&gt;0,CONSOLIDADO[[#This Row],[Muertes]]&gt;0),N1684+1,I1685))</f>
        <v>116</v>
      </c>
      <c r="O1685" s="69">
        <f>+IFERROR(VLOOKUP($G1685,TDMuertes!$C$2:$E$534,3,0),0)</f>
        <v>0</v>
      </c>
      <c r="P1685" s="94" t="str">
        <f t="shared" ca="1" si="142"/>
        <v>OUT TIME</v>
      </c>
      <c r="Q1685" s="78">
        <f>+IFERROR(VLOOKUP(CONSOLIDADO[[#This Row],[Codigo Municipio]],TDDia!$A$4:$B$394,2,0),0)</f>
        <v>0</v>
      </c>
    </row>
    <row r="1686" spans="2:17" ht="14.45">
      <c r="B1686">
        <f t="shared" si="144"/>
        <v>9</v>
      </c>
      <c r="C1686" s="69" t="str" cm="1">
        <f t="array" ref="C1686">+INDEX(Table_4[[Departamento]:[Municipio]],FINAL!$B1686,1)</f>
        <v>Colón</v>
      </c>
      <c r="D1686" s="69" t="str" cm="1">
        <f t="array" ref="D1686">+INDEX(Table_4[[Departamento]:[Municipio]],FINAL!$B1686,4)</f>
        <v>Trujillo</v>
      </c>
      <c r="E1686" s="69" t="str" cm="1">
        <f t="array" ref="E1686">+INDEX(Table_4[[Departamento]:[Municipio]],FINAL!$B1686,3)</f>
        <v>0201</v>
      </c>
      <c r="F1686" s="96">
        <f t="shared" si="143"/>
        <v>44033</v>
      </c>
      <c r="G1686" s="71" t="str">
        <f>+CONSOLIDADO[[#This Row],[Codigo Municipio]]&amp;CONSOLIDADO[[#This Row],[Fecha]]</f>
        <v>020144033</v>
      </c>
      <c r="H1686" s="72">
        <f>+IFERROR(VLOOKUP($G1686,TDAcumula!$C$2:$E$2027,3,0),0)</f>
        <v>0</v>
      </c>
      <c r="I1686" s="73">
        <f t="shared" si="140"/>
        <v>7</v>
      </c>
      <c r="J1686" s="74">
        <f>+IF(CONSOLIDADO[[#This Row],[Codigo Municipio]]=E1685,CONSOLIDADO[[#This Row],[Fallecidos Diarios]]+J1685,CONSOLIDADO[[#This Row],[Fallecidos Diarios]])</f>
        <v>0</v>
      </c>
      <c r="K1686" s="75">
        <f t="shared" si="141"/>
        <v>0</v>
      </c>
      <c r="L1686" s="76">
        <f>+IF(CONSOLIDADO[[#This Row],[Codigo Municipio]]=E1685,CONSOLIDADO[[#This Row],[Recuperados Diarios]]+L1685,CONSOLIDADO[[#This Row],[Recuperados Diarios]])</f>
        <v>7</v>
      </c>
      <c r="M1686" s="77" cm="1">
        <f t="array" ref="M1686">+IFERROR(IF(CONSOLIDADO[[#This Row],[Día]]&lt;14,0,INDEX(CONSOLIDADO[Casos Diarios],ROW()-14,1)),0)</f>
        <v>0</v>
      </c>
      <c r="N1686" s="72">
        <f>+IF(CONSOLIDADO[[#This Row],[Clave]]="710143893",1,IF(OR(CONSOLIDADO[[#This Row],[Casos Acumulados]]&gt;0,CONSOLIDADO[[#This Row],[Muertes]]&gt;0),N1685+1,I1686))</f>
        <v>117</v>
      </c>
      <c r="O1686" s="69">
        <f>+IFERROR(VLOOKUP($G1686,TDMuertes!$C$2:$E$534,3,0),0)</f>
        <v>0</v>
      </c>
      <c r="P1686" s="94" t="str">
        <f t="shared" ca="1" si="142"/>
        <v>OUT TIME</v>
      </c>
      <c r="Q1686" s="78">
        <f>+IFERROR(VLOOKUP(CONSOLIDADO[[#This Row],[Codigo Municipio]],TDDia!$A$4:$B$394,2,0),0)</f>
        <v>0</v>
      </c>
    </row>
    <row r="1687" spans="2:17" ht="14.45">
      <c r="B1687">
        <f t="shared" si="144"/>
        <v>9</v>
      </c>
      <c r="C1687" s="69" t="str" cm="1">
        <f t="array" ref="C1687">+INDEX(Table_4[[Departamento]:[Municipio]],FINAL!$B1687,1)</f>
        <v>Colón</v>
      </c>
      <c r="D1687" s="69" t="str" cm="1">
        <f t="array" ref="D1687">+INDEX(Table_4[[Departamento]:[Municipio]],FINAL!$B1687,4)</f>
        <v>Trujillo</v>
      </c>
      <c r="E1687" s="69" t="str" cm="1">
        <f t="array" ref="E1687">+INDEX(Table_4[[Departamento]:[Municipio]],FINAL!$B1687,3)</f>
        <v>0201</v>
      </c>
      <c r="F1687" s="96">
        <f t="shared" si="143"/>
        <v>44034</v>
      </c>
      <c r="G1687" s="71" t="str">
        <f>+CONSOLIDADO[[#This Row],[Codigo Municipio]]&amp;CONSOLIDADO[[#This Row],[Fecha]]</f>
        <v>020144034</v>
      </c>
      <c r="H1687" s="72">
        <f>+IFERROR(VLOOKUP($G1687,TDAcumula!$C$2:$E$2027,3,0),0)</f>
        <v>0</v>
      </c>
      <c r="I1687" s="73">
        <f t="shared" si="140"/>
        <v>7</v>
      </c>
      <c r="J1687" s="74">
        <f>+IF(CONSOLIDADO[[#This Row],[Codigo Municipio]]=E1686,CONSOLIDADO[[#This Row],[Fallecidos Diarios]]+J1686,CONSOLIDADO[[#This Row],[Fallecidos Diarios]])</f>
        <v>0</v>
      </c>
      <c r="K1687" s="75">
        <f t="shared" si="141"/>
        <v>0</v>
      </c>
      <c r="L1687" s="76">
        <f>+IF(CONSOLIDADO[[#This Row],[Codigo Municipio]]=E1686,CONSOLIDADO[[#This Row],[Recuperados Diarios]]+L1686,CONSOLIDADO[[#This Row],[Recuperados Diarios]])</f>
        <v>7</v>
      </c>
      <c r="M1687" s="77" cm="1">
        <f t="array" ref="M1687">+IFERROR(IF(CONSOLIDADO[[#This Row],[Día]]&lt;14,0,INDEX(CONSOLIDADO[Casos Diarios],ROW()-14,1)),0)</f>
        <v>0</v>
      </c>
      <c r="N1687" s="72">
        <f>+IF(CONSOLIDADO[[#This Row],[Clave]]="710143893",1,IF(OR(CONSOLIDADO[[#This Row],[Casos Acumulados]]&gt;0,CONSOLIDADO[[#This Row],[Muertes]]&gt;0),N1686+1,I1687))</f>
        <v>118</v>
      </c>
      <c r="O1687" s="69">
        <f>+IFERROR(VLOOKUP($G1687,TDMuertes!$C$2:$E$534,3,0),0)</f>
        <v>0</v>
      </c>
      <c r="P1687" s="94" t="str">
        <f t="shared" ca="1" si="142"/>
        <v>OUT TIME</v>
      </c>
      <c r="Q1687" s="78">
        <f>+IFERROR(VLOOKUP(CONSOLIDADO[[#This Row],[Codigo Municipio]],TDDia!$A$4:$B$394,2,0),0)</f>
        <v>0</v>
      </c>
    </row>
    <row r="1688" spans="2:17" ht="14.45">
      <c r="B1688">
        <f t="shared" si="144"/>
        <v>9</v>
      </c>
      <c r="C1688" s="69" t="str" cm="1">
        <f t="array" ref="C1688">+INDEX(Table_4[[Departamento]:[Municipio]],FINAL!$B1688,1)</f>
        <v>Colón</v>
      </c>
      <c r="D1688" s="69" t="str" cm="1">
        <f t="array" ref="D1688">+INDEX(Table_4[[Departamento]:[Municipio]],FINAL!$B1688,4)</f>
        <v>Trujillo</v>
      </c>
      <c r="E1688" s="69" t="str" cm="1">
        <f t="array" ref="E1688">+INDEX(Table_4[[Departamento]:[Municipio]],FINAL!$B1688,3)</f>
        <v>0201</v>
      </c>
      <c r="F1688" s="96">
        <f t="shared" si="143"/>
        <v>44035</v>
      </c>
      <c r="G1688" s="71" t="str">
        <f>+CONSOLIDADO[[#This Row],[Codigo Municipio]]&amp;CONSOLIDADO[[#This Row],[Fecha]]</f>
        <v>020144035</v>
      </c>
      <c r="H1688" s="72">
        <f>+IFERROR(VLOOKUP($G1688,TDAcumula!$C$2:$E$2027,3,0),0)</f>
        <v>0</v>
      </c>
      <c r="I1688" s="73">
        <f t="shared" si="140"/>
        <v>7</v>
      </c>
      <c r="J1688" s="74">
        <f>+IF(CONSOLIDADO[[#This Row],[Codigo Municipio]]=E1687,CONSOLIDADO[[#This Row],[Fallecidos Diarios]]+J1687,CONSOLIDADO[[#This Row],[Fallecidos Diarios]])</f>
        <v>0</v>
      </c>
      <c r="K1688" s="75">
        <f t="shared" si="141"/>
        <v>0</v>
      </c>
      <c r="L1688" s="76">
        <f>+IF(CONSOLIDADO[[#This Row],[Codigo Municipio]]=E1687,CONSOLIDADO[[#This Row],[Recuperados Diarios]]+L1687,CONSOLIDADO[[#This Row],[Recuperados Diarios]])</f>
        <v>7</v>
      </c>
      <c r="M1688" s="77" cm="1">
        <f t="array" ref="M1688">+IFERROR(IF(CONSOLIDADO[[#This Row],[Día]]&lt;14,0,INDEX(CONSOLIDADO[Casos Diarios],ROW()-14,1)),0)</f>
        <v>0</v>
      </c>
      <c r="N1688" s="72">
        <f>+IF(CONSOLIDADO[[#This Row],[Clave]]="710143893",1,IF(OR(CONSOLIDADO[[#This Row],[Casos Acumulados]]&gt;0,CONSOLIDADO[[#This Row],[Muertes]]&gt;0),N1687+1,I1688))</f>
        <v>119</v>
      </c>
      <c r="O1688" s="69">
        <f>+IFERROR(VLOOKUP($G1688,TDMuertes!$C$2:$E$534,3,0),0)</f>
        <v>0</v>
      </c>
      <c r="P1688" s="94" t="str">
        <f t="shared" ca="1" si="142"/>
        <v>OUT TIME</v>
      </c>
      <c r="Q1688" s="78">
        <f>+IFERROR(VLOOKUP(CONSOLIDADO[[#This Row],[Codigo Municipio]],TDDia!$A$4:$B$394,2,0),0)</f>
        <v>0</v>
      </c>
    </row>
    <row r="1689" spans="2:17" ht="14.45">
      <c r="B1689">
        <f t="shared" si="144"/>
        <v>9</v>
      </c>
      <c r="C1689" s="69" t="str" cm="1">
        <f t="array" ref="C1689">+INDEX(Table_4[[Departamento]:[Municipio]],FINAL!$B1689,1)</f>
        <v>Colón</v>
      </c>
      <c r="D1689" s="69" t="str" cm="1">
        <f t="array" ref="D1689">+INDEX(Table_4[[Departamento]:[Municipio]],FINAL!$B1689,4)</f>
        <v>Trujillo</v>
      </c>
      <c r="E1689" s="69" t="str" cm="1">
        <f t="array" ref="E1689">+INDEX(Table_4[[Departamento]:[Municipio]],FINAL!$B1689,3)</f>
        <v>0201</v>
      </c>
      <c r="F1689" s="96">
        <f t="shared" si="143"/>
        <v>44036</v>
      </c>
      <c r="G1689" s="71" t="str">
        <f>+CONSOLIDADO[[#This Row],[Codigo Municipio]]&amp;CONSOLIDADO[[#This Row],[Fecha]]</f>
        <v>020144036</v>
      </c>
      <c r="H1689" s="72">
        <f>+IFERROR(VLOOKUP($G1689,TDAcumula!$C$2:$E$2027,3,0),0)</f>
        <v>0</v>
      </c>
      <c r="I1689" s="73">
        <f t="shared" si="140"/>
        <v>7</v>
      </c>
      <c r="J1689" s="74">
        <f>+IF(CONSOLIDADO[[#This Row],[Codigo Municipio]]=E1688,CONSOLIDADO[[#This Row],[Fallecidos Diarios]]+J1688,CONSOLIDADO[[#This Row],[Fallecidos Diarios]])</f>
        <v>0</v>
      </c>
      <c r="K1689" s="75">
        <f t="shared" si="141"/>
        <v>0</v>
      </c>
      <c r="L1689" s="76">
        <f>+IF(CONSOLIDADO[[#This Row],[Codigo Municipio]]=E1688,CONSOLIDADO[[#This Row],[Recuperados Diarios]]+L1688,CONSOLIDADO[[#This Row],[Recuperados Diarios]])</f>
        <v>7</v>
      </c>
      <c r="M1689" s="77" cm="1">
        <f t="array" ref="M1689">+IFERROR(IF(CONSOLIDADO[[#This Row],[Día]]&lt;14,0,INDEX(CONSOLIDADO[Casos Diarios],ROW()-14,1)),0)</f>
        <v>0</v>
      </c>
      <c r="N1689" s="72">
        <f>+IF(CONSOLIDADO[[#This Row],[Clave]]="710143893",1,IF(OR(CONSOLIDADO[[#This Row],[Casos Acumulados]]&gt;0,CONSOLIDADO[[#This Row],[Muertes]]&gt;0),N1688+1,I1689))</f>
        <v>120</v>
      </c>
      <c r="O1689" s="69">
        <f>+IFERROR(VLOOKUP($G1689,TDMuertes!$C$2:$E$534,3,0),0)</f>
        <v>0</v>
      </c>
      <c r="P1689" s="94" t="str">
        <f t="shared" ca="1" si="142"/>
        <v>OUT TIME</v>
      </c>
      <c r="Q1689" s="78">
        <f>+IFERROR(VLOOKUP(CONSOLIDADO[[#This Row],[Codigo Municipio]],TDDia!$A$4:$B$394,2,0),0)</f>
        <v>0</v>
      </c>
    </row>
    <row r="1690" spans="2:17" ht="14.45">
      <c r="B1690">
        <f t="shared" si="144"/>
        <v>9</v>
      </c>
      <c r="C1690" s="69" t="str" cm="1">
        <f t="array" ref="C1690">+INDEX(Table_4[[Departamento]:[Municipio]],FINAL!$B1690,1)</f>
        <v>Colón</v>
      </c>
      <c r="D1690" s="69" t="str" cm="1">
        <f t="array" ref="D1690">+INDEX(Table_4[[Departamento]:[Municipio]],FINAL!$B1690,4)</f>
        <v>Trujillo</v>
      </c>
      <c r="E1690" s="69" t="str" cm="1">
        <f t="array" ref="E1690">+INDEX(Table_4[[Departamento]:[Municipio]],FINAL!$B1690,3)</f>
        <v>0201</v>
      </c>
      <c r="F1690" s="96">
        <f t="shared" si="143"/>
        <v>44037</v>
      </c>
      <c r="G1690" s="71" t="str">
        <f>+CONSOLIDADO[[#This Row],[Codigo Municipio]]&amp;CONSOLIDADO[[#This Row],[Fecha]]</f>
        <v>020144037</v>
      </c>
      <c r="H1690" s="72">
        <f>+IFERROR(VLOOKUP($G1690,TDAcumula!$C$2:$E$2027,3,0),0)</f>
        <v>0</v>
      </c>
      <c r="I1690" s="73">
        <f t="shared" si="140"/>
        <v>7</v>
      </c>
      <c r="J1690" s="74">
        <f>+IF(CONSOLIDADO[[#This Row],[Codigo Municipio]]=E1689,CONSOLIDADO[[#This Row],[Fallecidos Diarios]]+J1689,CONSOLIDADO[[#This Row],[Fallecidos Diarios]])</f>
        <v>0</v>
      </c>
      <c r="K1690" s="75">
        <f t="shared" si="141"/>
        <v>0</v>
      </c>
      <c r="L1690" s="76">
        <f>+IF(CONSOLIDADO[[#This Row],[Codigo Municipio]]=E1689,CONSOLIDADO[[#This Row],[Recuperados Diarios]]+L1689,CONSOLIDADO[[#This Row],[Recuperados Diarios]])</f>
        <v>7</v>
      </c>
      <c r="M1690" s="77" cm="1">
        <f t="array" ref="M1690">+IFERROR(IF(CONSOLIDADO[[#This Row],[Día]]&lt;14,0,INDEX(CONSOLIDADO[Casos Diarios],ROW()-14,1)),0)</f>
        <v>0</v>
      </c>
      <c r="N1690" s="72">
        <f>+IF(CONSOLIDADO[[#This Row],[Clave]]="710143893",1,IF(OR(CONSOLIDADO[[#This Row],[Casos Acumulados]]&gt;0,CONSOLIDADO[[#This Row],[Muertes]]&gt;0),N1689+1,I1690))</f>
        <v>121</v>
      </c>
      <c r="O1690" s="69">
        <f>+IFERROR(VLOOKUP($G1690,TDMuertes!$C$2:$E$534,3,0),0)</f>
        <v>0</v>
      </c>
      <c r="P1690" s="94" t="str">
        <f t="shared" ca="1" si="142"/>
        <v>OUT TIME</v>
      </c>
      <c r="Q1690" s="78">
        <f>+IFERROR(VLOOKUP(CONSOLIDADO[[#This Row],[Codigo Municipio]],TDDia!$A$4:$B$394,2,0),0)</f>
        <v>0</v>
      </c>
    </row>
    <row r="1691" spans="2:17" ht="14.45">
      <c r="B1691">
        <f t="shared" si="144"/>
        <v>9</v>
      </c>
      <c r="C1691" s="69" t="str" cm="1">
        <f t="array" ref="C1691">+INDEX(Table_4[[Departamento]:[Municipio]],FINAL!$B1691,1)</f>
        <v>Colón</v>
      </c>
      <c r="D1691" s="69" t="str" cm="1">
        <f t="array" ref="D1691">+INDEX(Table_4[[Departamento]:[Municipio]],FINAL!$B1691,4)</f>
        <v>Trujillo</v>
      </c>
      <c r="E1691" s="69" t="str" cm="1">
        <f t="array" ref="E1691">+INDEX(Table_4[[Departamento]:[Municipio]],FINAL!$B1691,3)</f>
        <v>0201</v>
      </c>
      <c r="F1691" s="96">
        <f t="shared" si="143"/>
        <v>44038</v>
      </c>
      <c r="G1691" s="71" t="str">
        <f>+CONSOLIDADO[[#This Row],[Codigo Municipio]]&amp;CONSOLIDADO[[#This Row],[Fecha]]</f>
        <v>020144038</v>
      </c>
      <c r="H1691" s="72">
        <f>+IFERROR(VLOOKUP($G1691,TDAcumula!$C$2:$E$2027,3,0),0)</f>
        <v>0</v>
      </c>
      <c r="I1691" s="73">
        <f t="shared" si="140"/>
        <v>7</v>
      </c>
      <c r="J1691" s="74">
        <f>+IF(CONSOLIDADO[[#This Row],[Codigo Municipio]]=E1690,CONSOLIDADO[[#This Row],[Fallecidos Diarios]]+J1690,CONSOLIDADO[[#This Row],[Fallecidos Diarios]])</f>
        <v>0</v>
      </c>
      <c r="K1691" s="75">
        <f t="shared" si="141"/>
        <v>0</v>
      </c>
      <c r="L1691" s="76">
        <f>+IF(CONSOLIDADO[[#This Row],[Codigo Municipio]]=E1690,CONSOLIDADO[[#This Row],[Recuperados Diarios]]+L1690,CONSOLIDADO[[#This Row],[Recuperados Diarios]])</f>
        <v>7</v>
      </c>
      <c r="M1691" s="77" cm="1">
        <f t="array" ref="M1691">+IFERROR(IF(CONSOLIDADO[[#This Row],[Día]]&lt;14,0,INDEX(CONSOLIDADO[Casos Diarios],ROW()-14,1)),0)</f>
        <v>0</v>
      </c>
      <c r="N1691" s="72">
        <f>+IF(CONSOLIDADO[[#This Row],[Clave]]="710143893",1,IF(OR(CONSOLIDADO[[#This Row],[Casos Acumulados]]&gt;0,CONSOLIDADO[[#This Row],[Muertes]]&gt;0),N1690+1,I1691))</f>
        <v>122</v>
      </c>
      <c r="O1691" s="69">
        <f>+IFERROR(VLOOKUP($G1691,TDMuertes!$C$2:$E$534,3,0),0)</f>
        <v>0</v>
      </c>
      <c r="P1691" s="94" t="str">
        <f t="shared" ca="1" si="142"/>
        <v>OUT TIME</v>
      </c>
      <c r="Q1691" s="78">
        <f>+IFERROR(VLOOKUP(CONSOLIDADO[[#This Row],[Codigo Municipio]],TDDia!$A$4:$B$394,2,0),0)</f>
        <v>0</v>
      </c>
    </row>
    <row r="1692" spans="2:17" ht="14.45">
      <c r="B1692">
        <f t="shared" si="144"/>
        <v>9</v>
      </c>
      <c r="C1692" s="69" t="str" cm="1">
        <f t="array" ref="C1692">+INDEX(Table_4[[Departamento]:[Municipio]],FINAL!$B1692,1)</f>
        <v>Colón</v>
      </c>
      <c r="D1692" s="69" t="str" cm="1">
        <f t="array" ref="D1692">+INDEX(Table_4[[Departamento]:[Municipio]],FINAL!$B1692,4)</f>
        <v>Trujillo</v>
      </c>
      <c r="E1692" s="69" t="str" cm="1">
        <f t="array" ref="E1692">+INDEX(Table_4[[Departamento]:[Municipio]],FINAL!$B1692,3)</f>
        <v>0201</v>
      </c>
      <c r="F1692" s="96">
        <f t="shared" si="143"/>
        <v>44039</v>
      </c>
      <c r="G1692" s="71" t="str">
        <f>+CONSOLIDADO[[#This Row],[Codigo Municipio]]&amp;CONSOLIDADO[[#This Row],[Fecha]]</f>
        <v>020144039</v>
      </c>
      <c r="H1692" s="72">
        <f>+IFERROR(VLOOKUP($G1692,TDAcumula!$C$2:$E$2027,3,0),0)</f>
        <v>0</v>
      </c>
      <c r="I1692" s="73">
        <f t="shared" si="140"/>
        <v>7</v>
      </c>
      <c r="J1692" s="74">
        <f>+IF(CONSOLIDADO[[#This Row],[Codigo Municipio]]=E1691,CONSOLIDADO[[#This Row],[Fallecidos Diarios]]+J1691,CONSOLIDADO[[#This Row],[Fallecidos Diarios]])</f>
        <v>0</v>
      </c>
      <c r="K1692" s="75">
        <f t="shared" si="141"/>
        <v>0</v>
      </c>
      <c r="L1692" s="76">
        <f>+IF(CONSOLIDADO[[#This Row],[Codigo Municipio]]=E1691,CONSOLIDADO[[#This Row],[Recuperados Diarios]]+L1691,CONSOLIDADO[[#This Row],[Recuperados Diarios]])</f>
        <v>7</v>
      </c>
      <c r="M1692" s="77" cm="1">
        <f t="array" ref="M1692">+IFERROR(IF(CONSOLIDADO[[#This Row],[Día]]&lt;14,0,INDEX(CONSOLIDADO[Casos Diarios],ROW()-14,1)),0)</f>
        <v>0</v>
      </c>
      <c r="N1692" s="72">
        <f>+IF(CONSOLIDADO[[#This Row],[Clave]]="710143893",1,IF(OR(CONSOLIDADO[[#This Row],[Casos Acumulados]]&gt;0,CONSOLIDADO[[#This Row],[Muertes]]&gt;0),N1691+1,I1692))</f>
        <v>123</v>
      </c>
      <c r="O1692" s="69">
        <f>+IFERROR(VLOOKUP($G1692,TDMuertes!$C$2:$E$534,3,0),0)</f>
        <v>0</v>
      </c>
      <c r="P1692" s="94" t="str">
        <f t="shared" ca="1" si="142"/>
        <v>OUT TIME</v>
      </c>
      <c r="Q1692" s="78">
        <f>+IFERROR(VLOOKUP(CONSOLIDADO[[#This Row],[Codigo Municipio]],TDDia!$A$4:$B$394,2,0),0)</f>
        <v>0</v>
      </c>
    </row>
    <row r="1693" spans="2:17" ht="14.45">
      <c r="B1693">
        <f t="shared" si="144"/>
        <v>9</v>
      </c>
      <c r="C1693" s="69" t="str" cm="1">
        <f t="array" ref="C1693">+INDEX(Table_4[[Departamento]:[Municipio]],FINAL!$B1693,1)</f>
        <v>Colón</v>
      </c>
      <c r="D1693" s="69" t="str" cm="1">
        <f t="array" ref="D1693">+INDEX(Table_4[[Departamento]:[Municipio]],FINAL!$B1693,4)</f>
        <v>Trujillo</v>
      </c>
      <c r="E1693" s="69" t="str" cm="1">
        <f t="array" ref="E1693">+INDEX(Table_4[[Departamento]:[Municipio]],FINAL!$B1693,3)</f>
        <v>0201</v>
      </c>
      <c r="F1693" s="96">
        <f t="shared" si="143"/>
        <v>44040</v>
      </c>
      <c r="G1693" s="71" t="str">
        <f>+CONSOLIDADO[[#This Row],[Codigo Municipio]]&amp;CONSOLIDADO[[#This Row],[Fecha]]</f>
        <v>020144040</v>
      </c>
      <c r="H1693" s="72">
        <f>+IFERROR(VLOOKUP($G1693,TDAcumula!$C$2:$E$2027,3,0),0)</f>
        <v>0</v>
      </c>
      <c r="I1693" s="73">
        <f t="shared" si="140"/>
        <v>7</v>
      </c>
      <c r="J1693" s="74">
        <f>+IF(CONSOLIDADO[[#This Row],[Codigo Municipio]]=E1692,CONSOLIDADO[[#This Row],[Fallecidos Diarios]]+J1692,CONSOLIDADO[[#This Row],[Fallecidos Diarios]])</f>
        <v>0</v>
      </c>
      <c r="K1693" s="75">
        <f t="shared" si="141"/>
        <v>0</v>
      </c>
      <c r="L1693" s="76">
        <f>+IF(CONSOLIDADO[[#This Row],[Codigo Municipio]]=E1692,CONSOLIDADO[[#This Row],[Recuperados Diarios]]+L1692,CONSOLIDADO[[#This Row],[Recuperados Diarios]])</f>
        <v>7</v>
      </c>
      <c r="M1693" s="77" cm="1">
        <f t="array" ref="M1693">+IFERROR(IF(CONSOLIDADO[[#This Row],[Día]]&lt;14,0,INDEX(CONSOLIDADO[Casos Diarios],ROW()-14,1)),0)</f>
        <v>0</v>
      </c>
      <c r="N1693" s="72">
        <f>+IF(CONSOLIDADO[[#This Row],[Clave]]="710143893",1,IF(OR(CONSOLIDADO[[#This Row],[Casos Acumulados]]&gt;0,CONSOLIDADO[[#This Row],[Muertes]]&gt;0),N1692+1,I1693))</f>
        <v>124</v>
      </c>
      <c r="O1693" s="69">
        <f>+IFERROR(VLOOKUP($G1693,TDMuertes!$C$2:$E$534,3,0),0)</f>
        <v>0</v>
      </c>
      <c r="P1693" s="94" t="str">
        <f t="shared" ca="1" si="142"/>
        <v>OUT TIME</v>
      </c>
      <c r="Q1693" s="78">
        <f>+IFERROR(VLOOKUP(CONSOLIDADO[[#This Row],[Codigo Municipio]],TDDia!$A$4:$B$394,2,0),0)</f>
        <v>0</v>
      </c>
    </row>
    <row r="1694" spans="2:17" ht="14.45">
      <c r="B1694">
        <f t="shared" si="144"/>
        <v>9</v>
      </c>
      <c r="C1694" s="69" t="str" cm="1">
        <f t="array" ref="C1694">+INDEX(Table_4[[Departamento]:[Municipio]],FINAL!$B1694,1)</f>
        <v>Colón</v>
      </c>
      <c r="D1694" s="69" t="str" cm="1">
        <f t="array" ref="D1694">+INDEX(Table_4[[Departamento]:[Municipio]],FINAL!$B1694,4)</f>
        <v>Trujillo</v>
      </c>
      <c r="E1694" s="69" t="str" cm="1">
        <f t="array" ref="E1694">+INDEX(Table_4[[Departamento]:[Municipio]],FINAL!$B1694,3)</f>
        <v>0201</v>
      </c>
      <c r="F1694" s="96">
        <f t="shared" si="143"/>
        <v>44041</v>
      </c>
      <c r="G1694" s="71" t="str">
        <f>+CONSOLIDADO[[#This Row],[Codigo Municipio]]&amp;CONSOLIDADO[[#This Row],[Fecha]]</f>
        <v>020144041</v>
      </c>
      <c r="H1694" s="72">
        <f>+IFERROR(VLOOKUP($G1694,TDAcumula!$C$2:$E$2027,3,0),0)</f>
        <v>0</v>
      </c>
      <c r="I1694" s="73">
        <f t="shared" si="140"/>
        <v>7</v>
      </c>
      <c r="J1694" s="74">
        <f>+IF(CONSOLIDADO[[#This Row],[Codigo Municipio]]=E1693,CONSOLIDADO[[#This Row],[Fallecidos Diarios]]+J1693,CONSOLIDADO[[#This Row],[Fallecidos Diarios]])</f>
        <v>0</v>
      </c>
      <c r="K1694" s="75">
        <f t="shared" si="141"/>
        <v>0</v>
      </c>
      <c r="L1694" s="76">
        <f>+IF(CONSOLIDADO[[#This Row],[Codigo Municipio]]=E1693,CONSOLIDADO[[#This Row],[Recuperados Diarios]]+L1693,CONSOLIDADO[[#This Row],[Recuperados Diarios]])</f>
        <v>7</v>
      </c>
      <c r="M1694" s="77" cm="1">
        <f t="array" ref="M1694">+IFERROR(IF(CONSOLIDADO[[#This Row],[Día]]&lt;14,0,INDEX(CONSOLIDADO[Casos Diarios],ROW()-14,1)),0)</f>
        <v>0</v>
      </c>
      <c r="N1694" s="72">
        <f>+IF(CONSOLIDADO[[#This Row],[Clave]]="710143893",1,IF(OR(CONSOLIDADO[[#This Row],[Casos Acumulados]]&gt;0,CONSOLIDADO[[#This Row],[Muertes]]&gt;0),N1693+1,I1694))</f>
        <v>125</v>
      </c>
      <c r="O1694" s="69">
        <f>+IFERROR(VLOOKUP($G1694,TDMuertes!$C$2:$E$534,3,0),0)</f>
        <v>0</v>
      </c>
      <c r="P1694" s="94" t="str">
        <f t="shared" ca="1" si="142"/>
        <v>OUT TIME</v>
      </c>
      <c r="Q1694" s="78">
        <f>+IFERROR(VLOOKUP(CONSOLIDADO[[#This Row],[Codigo Municipio]],TDDia!$A$4:$B$394,2,0),0)</f>
        <v>0</v>
      </c>
    </row>
    <row r="1695" spans="2:17" ht="14.45">
      <c r="B1695">
        <f t="shared" si="144"/>
        <v>9</v>
      </c>
      <c r="C1695" s="69" t="str" cm="1">
        <f t="array" ref="C1695">+INDEX(Table_4[[Departamento]:[Municipio]],FINAL!$B1695,1)</f>
        <v>Colón</v>
      </c>
      <c r="D1695" s="69" t="str" cm="1">
        <f t="array" ref="D1695">+INDEX(Table_4[[Departamento]:[Municipio]],FINAL!$B1695,4)</f>
        <v>Trujillo</v>
      </c>
      <c r="E1695" s="69" t="str" cm="1">
        <f t="array" ref="E1695">+INDEX(Table_4[[Departamento]:[Municipio]],FINAL!$B1695,3)</f>
        <v>0201</v>
      </c>
      <c r="F1695" s="96">
        <f t="shared" si="143"/>
        <v>44042</v>
      </c>
      <c r="G1695" s="71" t="str">
        <f>+CONSOLIDADO[[#This Row],[Codigo Municipio]]&amp;CONSOLIDADO[[#This Row],[Fecha]]</f>
        <v>020144042</v>
      </c>
      <c r="H1695" s="72">
        <f>+IFERROR(VLOOKUP($G1695,TDAcumula!$C$2:$E$2027,3,0),0)</f>
        <v>0</v>
      </c>
      <c r="I1695" s="73">
        <f t="shared" si="140"/>
        <v>7</v>
      </c>
      <c r="J1695" s="74">
        <f>+IF(CONSOLIDADO[[#This Row],[Codigo Municipio]]=E1694,CONSOLIDADO[[#This Row],[Fallecidos Diarios]]+J1694,CONSOLIDADO[[#This Row],[Fallecidos Diarios]])</f>
        <v>0</v>
      </c>
      <c r="K1695" s="75">
        <f t="shared" si="141"/>
        <v>0</v>
      </c>
      <c r="L1695" s="76">
        <f>+IF(CONSOLIDADO[[#This Row],[Codigo Municipio]]=E1694,CONSOLIDADO[[#This Row],[Recuperados Diarios]]+L1694,CONSOLIDADO[[#This Row],[Recuperados Diarios]])</f>
        <v>7</v>
      </c>
      <c r="M1695" s="77" cm="1">
        <f t="array" ref="M1695">+IFERROR(IF(CONSOLIDADO[[#This Row],[Día]]&lt;14,0,INDEX(CONSOLIDADO[Casos Diarios],ROW()-14,1)),0)</f>
        <v>0</v>
      </c>
      <c r="N1695" s="72">
        <f>+IF(CONSOLIDADO[[#This Row],[Clave]]="710143893",1,IF(OR(CONSOLIDADO[[#This Row],[Casos Acumulados]]&gt;0,CONSOLIDADO[[#This Row],[Muertes]]&gt;0),N1694+1,I1695))</f>
        <v>126</v>
      </c>
      <c r="O1695" s="69">
        <f>+IFERROR(VLOOKUP($G1695,TDMuertes!$C$2:$E$534,3,0),0)</f>
        <v>0</v>
      </c>
      <c r="P1695" s="94" t="str">
        <f t="shared" ca="1" si="142"/>
        <v>OUT TIME</v>
      </c>
      <c r="Q1695" s="78">
        <f>+IFERROR(VLOOKUP(CONSOLIDADO[[#This Row],[Codigo Municipio]],TDDia!$A$4:$B$394,2,0),0)</f>
        <v>0</v>
      </c>
    </row>
    <row r="1696" spans="2:17" ht="14.45">
      <c r="B1696">
        <f t="shared" si="144"/>
        <v>9</v>
      </c>
      <c r="C1696" s="69" t="str" cm="1">
        <f t="array" ref="C1696">+INDEX(Table_4[[Departamento]:[Municipio]],FINAL!$B1696,1)</f>
        <v>Colón</v>
      </c>
      <c r="D1696" s="69" t="str" cm="1">
        <f t="array" ref="D1696">+INDEX(Table_4[[Departamento]:[Municipio]],FINAL!$B1696,4)</f>
        <v>Trujillo</v>
      </c>
      <c r="E1696" s="69" t="str" cm="1">
        <f t="array" ref="E1696">+INDEX(Table_4[[Departamento]:[Municipio]],FINAL!$B1696,3)</f>
        <v>0201</v>
      </c>
      <c r="F1696" s="96">
        <f t="shared" si="143"/>
        <v>44043</v>
      </c>
      <c r="G1696" s="71" t="str">
        <f>+CONSOLIDADO[[#This Row],[Codigo Municipio]]&amp;CONSOLIDADO[[#This Row],[Fecha]]</f>
        <v>020144043</v>
      </c>
      <c r="H1696" s="72">
        <f>+IFERROR(VLOOKUP($G1696,TDAcumula!$C$2:$E$2027,3,0),0)</f>
        <v>0</v>
      </c>
      <c r="I1696" s="73">
        <f t="shared" si="140"/>
        <v>7</v>
      </c>
      <c r="J1696" s="74">
        <f>+IF(CONSOLIDADO[[#This Row],[Codigo Municipio]]=E1695,CONSOLIDADO[[#This Row],[Fallecidos Diarios]]+J1695,CONSOLIDADO[[#This Row],[Fallecidos Diarios]])</f>
        <v>0</v>
      </c>
      <c r="K1696" s="75">
        <f t="shared" si="141"/>
        <v>0</v>
      </c>
      <c r="L1696" s="76">
        <f>+IF(CONSOLIDADO[[#This Row],[Codigo Municipio]]=E1695,CONSOLIDADO[[#This Row],[Recuperados Diarios]]+L1695,CONSOLIDADO[[#This Row],[Recuperados Diarios]])</f>
        <v>7</v>
      </c>
      <c r="M1696" s="77" cm="1">
        <f t="array" ref="M1696">+IFERROR(IF(CONSOLIDADO[[#This Row],[Día]]&lt;14,0,INDEX(CONSOLIDADO[Casos Diarios],ROW()-14,1)),0)</f>
        <v>0</v>
      </c>
      <c r="N1696" s="72">
        <f>+IF(CONSOLIDADO[[#This Row],[Clave]]="710143893",1,IF(OR(CONSOLIDADO[[#This Row],[Casos Acumulados]]&gt;0,CONSOLIDADO[[#This Row],[Muertes]]&gt;0),N1695+1,I1696))</f>
        <v>127</v>
      </c>
      <c r="O1696" s="69">
        <f>+IFERROR(VLOOKUP($G1696,TDMuertes!$C$2:$E$534,3,0),0)</f>
        <v>0</v>
      </c>
      <c r="P1696" s="94" t="str">
        <f t="shared" ca="1" si="142"/>
        <v>OUT TIME</v>
      </c>
      <c r="Q1696" s="78">
        <f>+IFERROR(VLOOKUP(CONSOLIDADO[[#This Row],[Codigo Municipio]],TDDia!$A$4:$B$394,2,0),0)</f>
        <v>0</v>
      </c>
    </row>
    <row r="1697" spans="2:17" ht="14.45">
      <c r="B1697">
        <f t="shared" si="144"/>
        <v>9</v>
      </c>
      <c r="C1697" s="69" t="str" cm="1">
        <f t="array" ref="C1697">+INDEX(Table_4[[Departamento]:[Municipio]],FINAL!$B1697,1)</f>
        <v>Colón</v>
      </c>
      <c r="D1697" s="69" t="str" cm="1">
        <f t="array" ref="D1697">+INDEX(Table_4[[Departamento]:[Municipio]],FINAL!$B1697,4)</f>
        <v>Trujillo</v>
      </c>
      <c r="E1697" s="69" t="str" cm="1">
        <f t="array" ref="E1697">+INDEX(Table_4[[Departamento]:[Municipio]],FINAL!$B1697,3)</f>
        <v>0201</v>
      </c>
      <c r="F1697" s="96">
        <f t="shared" si="143"/>
        <v>44044</v>
      </c>
      <c r="G1697" s="71" t="str">
        <f>+CONSOLIDADO[[#This Row],[Codigo Municipio]]&amp;CONSOLIDADO[[#This Row],[Fecha]]</f>
        <v>020144044</v>
      </c>
      <c r="H1697" s="72">
        <f>+IFERROR(VLOOKUP($G1697,TDAcumula!$C$2:$E$2027,3,0),0)</f>
        <v>0</v>
      </c>
      <c r="I1697" s="73">
        <f t="shared" si="140"/>
        <v>7</v>
      </c>
      <c r="J1697" s="74">
        <f>+IF(CONSOLIDADO[[#This Row],[Codigo Municipio]]=E1696,CONSOLIDADO[[#This Row],[Fallecidos Diarios]]+J1696,CONSOLIDADO[[#This Row],[Fallecidos Diarios]])</f>
        <v>0</v>
      </c>
      <c r="K1697" s="75">
        <f t="shared" si="141"/>
        <v>0</v>
      </c>
      <c r="L1697" s="76">
        <f>+IF(CONSOLIDADO[[#This Row],[Codigo Municipio]]=E1696,CONSOLIDADO[[#This Row],[Recuperados Diarios]]+L1696,CONSOLIDADO[[#This Row],[Recuperados Diarios]])</f>
        <v>7</v>
      </c>
      <c r="M1697" s="77" cm="1">
        <f t="array" ref="M1697">+IFERROR(IF(CONSOLIDADO[[#This Row],[Día]]&lt;14,0,INDEX(CONSOLIDADO[Casos Diarios],ROW()-14,1)),0)</f>
        <v>0</v>
      </c>
      <c r="N1697" s="72">
        <f>+IF(CONSOLIDADO[[#This Row],[Clave]]="710143893",1,IF(OR(CONSOLIDADO[[#This Row],[Casos Acumulados]]&gt;0,CONSOLIDADO[[#This Row],[Muertes]]&gt;0),N1696+1,I1697))</f>
        <v>128</v>
      </c>
      <c r="O1697" s="69">
        <f>+IFERROR(VLOOKUP($G1697,TDMuertes!$C$2:$E$534,3,0),0)</f>
        <v>0</v>
      </c>
      <c r="P1697" s="94" t="str">
        <f t="shared" ca="1" si="142"/>
        <v>OUT TIME</v>
      </c>
      <c r="Q1697" s="78">
        <f>+IFERROR(VLOOKUP(CONSOLIDADO[[#This Row],[Codigo Municipio]],TDDia!$A$4:$B$394,2,0),0)</f>
        <v>0</v>
      </c>
    </row>
    <row r="1698" spans="2:17" ht="14.45">
      <c r="B1698">
        <f t="shared" si="144"/>
        <v>9</v>
      </c>
      <c r="C1698" s="69" t="str" cm="1">
        <f t="array" ref="C1698">+INDEX(Table_4[[Departamento]:[Municipio]],FINAL!$B1698,1)</f>
        <v>Colón</v>
      </c>
      <c r="D1698" s="69" t="str" cm="1">
        <f t="array" ref="D1698">+INDEX(Table_4[[Departamento]:[Municipio]],FINAL!$B1698,4)</f>
        <v>Trujillo</v>
      </c>
      <c r="E1698" s="69" t="str" cm="1">
        <f t="array" ref="E1698">+INDEX(Table_4[[Departamento]:[Municipio]],FINAL!$B1698,3)</f>
        <v>0201</v>
      </c>
      <c r="F1698" s="96">
        <f t="shared" si="143"/>
        <v>44045</v>
      </c>
      <c r="G1698" s="71" t="str">
        <f>+CONSOLIDADO[[#This Row],[Codigo Municipio]]&amp;CONSOLIDADO[[#This Row],[Fecha]]</f>
        <v>020144045</v>
      </c>
      <c r="H1698" s="72">
        <f>+IFERROR(VLOOKUP($G1698,TDAcumula!$C$2:$E$2027,3,0),0)</f>
        <v>0</v>
      </c>
      <c r="I1698" s="73">
        <f t="shared" si="140"/>
        <v>7</v>
      </c>
      <c r="J1698" s="74">
        <f>+IF(CONSOLIDADO[[#This Row],[Codigo Municipio]]=E1697,CONSOLIDADO[[#This Row],[Fallecidos Diarios]]+J1697,CONSOLIDADO[[#This Row],[Fallecidos Diarios]])</f>
        <v>0</v>
      </c>
      <c r="K1698" s="75">
        <f t="shared" si="141"/>
        <v>0</v>
      </c>
      <c r="L1698" s="76">
        <f>+IF(CONSOLIDADO[[#This Row],[Codigo Municipio]]=E1697,CONSOLIDADO[[#This Row],[Recuperados Diarios]]+L1697,CONSOLIDADO[[#This Row],[Recuperados Diarios]])</f>
        <v>7</v>
      </c>
      <c r="M1698" s="77" cm="1">
        <f t="array" ref="M1698">+IFERROR(IF(CONSOLIDADO[[#This Row],[Día]]&lt;14,0,INDEX(CONSOLIDADO[Casos Diarios],ROW()-14,1)),0)</f>
        <v>0</v>
      </c>
      <c r="N1698" s="72">
        <f>+IF(CONSOLIDADO[[#This Row],[Clave]]="710143893",1,IF(OR(CONSOLIDADO[[#This Row],[Casos Acumulados]]&gt;0,CONSOLIDADO[[#This Row],[Muertes]]&gt;0),N1697+1,I1698))</f>
        <v>129</v>
      </c>
      <c r="O1698" s="69">
        <f>+IFERROR(VLOOKUP($G1698,TDMuertes!$C$2:$E$534,3,0),0)</f>
        <v>0</v>
      </c>
      <c r="P1698" s="94" t="str">
        <f t="shared" ca="1" si="142"/>
        <v>OUT TIME</v>
      </c>
      <c r="Q1698" s="78">
        <f>+IFERROR(VLOOKUP(CONSOLIDADO[[#This Row],[Codigo Municipio]],TDDia!$A$4:$B$394,2,0),0)</f>
        <v>0</v>
      </c>
    </row>
    <row r="1699" spans="2:17" ht="14.45">
      <c r="B1699">
        <f t="shared" si="144"/>
        <v>9</v>
      </c>
      <c r="C1699" s="69" t="str" cm="1">
        <f t="array" ref="C1699">+INDEX(Table_4[[Departamento]:[Municipio]],FINAL!$B1699,1)</f>
        <v>Colón</v>
      </c>
      <c r="D1699" s="69" t="str" cm="1">
        <f t="array" ref="D1699">+INDEX(Table_4[[Departamento]:[Municipio]],FINAL!$B1699,4)</f>
        <v>Trujillo</v>
      </c>
      <c r="E1699" s="69" t="str" cm="1">
        <f t="array" ref="E1699">+INDEX(Table_4[[Departamento]:[Municipio]],FINAL!$B1699,3)</f>
        <v>0201</v>
      </c>
      <c r="F1699" s="96">
        <f t="shared" si="143"/>
        <v>44046</v>
      </c>
      <c r="G1699" s="71" t="str">
        <f>+CONSOLIDADO[[#This Row],[Codigo Municipio]]&amp;CONSOLIDADO[[#This Row],[Fecha]]</f>
        <v>020144046</v>
      </c>
      <c r="H1699" s="72">
        <f>+IFERROR(VLOOKUP($G1699,TDAcumula!$C$2:$E$2027,3,0),0)</f>
        <v>0</v>
      </c>
      <c r="I1699" s="73">
        <f t="shared" si="140"/>
        <v>7</v>
      </c>
      <c r="J1699" s="74">
        <f>+IF(CONSOLIDADO[[#This Row],[Codigo Municipio]]=E1698,CONSOLIDADO[[#This Row],[Fallecidos Diarios]]+J1698,CONSOLIDADO[[#This Row],[Fallecidos Diarios]])</f>
        <v>0</v>
      </c>
      <c r="K1699" s="75">
        <f t="shared" si="141"/>
        <v>0</v>
      </c>
      <c r="L1699" s="76">
        <f>+IF(CONSOLIDADO[[#This Row],[Codigo Municipio]]=E1698,CONSOLIDADO[[#This Row],[Recuperados Diarios]]+L1698,CONSOLIDADO[[#This Row],[Recuperados Diarios]])</f>
        <v>7</v>
      </c>
      <c r="M1699" s="77" cm="1">
        <f t="array" ref="M1699">+IFERROR(IF(CONSOLIDADO[[#This Row],[Día]]&lt;14,0,INDEX(CONSOLIDADO[Casos Diarios],ROW()-14,1)),0)</f>
        <v>0</v>
      </c>
      <c r="N1699" s="72">
        <f>+IF(CONSOLIDADO[[#This Row],[Clave]]="710143893",1,IF(OR(CONSOLIDADO[[#This Row],[Casos Acumulados]]&gt;0,CONSOLIDADO[[#This Row],[Muertes]]&gt;0),N1698+1,I1699))</f>
        <v>130</v>
      </c>
      <c r="O1699" s="69">
        <f>+IFERROR(VLOOKUP($G1699,TDMuertes!$C$2:$E$534,3,0),0)</f>
        <v>0</v>
      </c>
      <c r="P1699" s="94" t="str">
        <f t="shared" ca="1" si="142"/>
        <v>OUT TIME</v>
      </c>
      <c r="Q1699" s="78">
        <f>+IFERROR(VLOOKUP(CONSOLIDADO[[#This Row],[Codigo Municipio]],TDDia!$A$4:$B$394,2,0),0)</f>
        <v>0</v>
      </c>
    </row>
    <row r="1700" spans="2:17" ht="14.45">
      <c r="B1700">
        <f t="shared" si="144"/>
        <v>9</v>
      </c>
      <c r="C1700" s="69" t="str" cm="1">
        <f t="array" ref="C1700">+INDEX(Table_4[[Departamento]:[Municipio]],FINAL!$B1700,1)</f>
        <v>Colón</v>
      </c>
      <c r="D1700" s="69" t="str" cm="1">
        <f t="array" ref="D1700">+INDEX(Table_4[[Departamento]:[Municipio]],FINAL!$B1700,4)</f>
        <v>Trujillo</v>
      </c>
      <c r="E1700" s="69" t="str" cm="1">
        <f t="array" ref="E1700">+INDEX(Table_4[[Departamento]:[Municipio]],FINAL!$B1700,3)</f>
        <v>0201</v>
      </c>
      <c r="F1700" s="96">
        <f t="shared" si="143"/>
        <v>44047</v>
      </c>
      <c r="G1700" s="71" t="str">
        <f>+CONSOLIDADO[[#This Row],[Codigo Municipio]]&amp;CONSOLIDADO[[#This Row],[Fecha]]</f>
        <v>020144047</v>
      </c>
      <c r="H1700" s="72">
        <f>+IFERROR(VLOOKUP($G1700,TDAcumula!$C$2:$E$2027,3,0),0)</f>
        <v>0</v>
      </c>
      <c r="I1700" s="73">
        <f t="shared" si="140"/>
        <v>7</v>
      </c>
      <c r="J1700" s="74">
        <f>+IF(CONSOLIDADO[[#This Row],[Codigo Municipio]]=E1699,CONSOLIDADO[[#This Row],[Fallecidos Diarios]]+J1699,CONSOLIDADO[[#This Row],[Fallecidos Diarios]])</f>
        <v>0</v>
      </c>
      <c r="K1700" s="75">
        <f t="shared" si="141"/>
        <v>0</v>
      </c>
      <c r="L1700" s="76">
        <f>+IF(CONSOLIDADO[[#This Row],[Codigo Municipio]]=E1699,CONSOLIDADO[[#This Row],[Recuperados Diarios]]+L1699,CONSOLIDADO[[#This Row],[Recuperados Diarios]])</f>
        <v>7</v>
      </c>
      <c r="M1700" s="77" cm="1">
        <f t="array" ref="M1700">+IFERROR(IF(CONSOLIDADO[[#This Row],[Día]]&lt;14,0,INDEX(CONSOLIDADO[Casos Diarios],ROW()-14,1)),0)</f>
        <v>0</v>
      </c>
      <c r="N1700" s="72">
        <f>+IF(CONSOLIDADO[[#This Row],[Clave]]="710143893",1,IF(OR(CONSOLIDADO[[#This Row],[Casos Acumulados]]&gt;0,CONSOLIDADO[[#This Row],[Muertes]]&gt;0),N1699+1,I1700))</f>
        <v>131</v>
      </c>
      <c r="O1700" s="69">
        <f>+IFERROR(VLOOKUP($G1700,TDMuertes!$C$2:$E$534,3,0),0)</f>
        <v>0</v>
      </c>
      <c r="P1700" s="94" t="str">
        <f t="shared" ca="1" si="142"/>
        <v>OUT TIME</v>
      </c>
      <c r="Q1700" s="78">
        <f>+IFERROR(VLOOKUP(CONSOLIDADO[[#This Row],[Codigo Municipio]],TDDia!$A$4:$B$394,2,0),0)</f>
        <v>0</v>
      </c>
    </row>
    <row r="1701" spans="2:17" ht="14.45">
      <c r="B1701">
        <f t="shared" si="144"/>
        <v>9</v>
      </c>
      <c r="C1701" s="69" t="str" cm="1">
        <f t="array" ref="C1701">+INDEX(Table_4[[Departamento]:[Municipio]],FINAL!$B1701,1)</f>
        <v>Colón</v>
      </c>
      <c r="D1701" s="69" t="str" cm="1">
        <f t="array" ref="D1701">+INDEX(Table_4[[Departamento]:[Municipio]],FINAL!$B1701,4)</f>
        <v>Trujillo</v>
      </c>
      <c r="E1701" s="69" t="str" cm="1">
        <f t="array" ref="E1701">+INDEX(Table_4[[Departamento]:[Municipio]],FINAL!$B1701,3)</f>
        <v>0201</v>
      </c>
      <c r="F1701" s="96">
        <f t="shared" si="143"/>
        <v>44048</v>
      </c>
      <c r="G1701" s="71" t="str">
        <f>+CONSOLIDADO[[#This Row],[Codigo Municipio]]&amp;CONSOLIDADO[[#This Row],[Fecha]]</f>
        <v>020144048</v>
      </c>
      <c r="H1701" s="72">
        <f>+IFERROR(VLOOKUP($G1701,TDAcumula!$C$2:$E$2027,3,0),0)</f>
        <v>0</v>
      </c>
      <c r="I1701" s="73">
        <f t="shared" si="140"/>
        <v>7</v>
      </c>
      <c r="J1701" s="74">
        <f>+IF(CONSOLIDADO[[#This Row],[Codigo Municipio]]=E1700,CONSOLIDADO[[#This Row],[Fallecidos Diarios]]+J1700,CONSOLIDADO[[#This Row],[Fallecidos Diarios]])</f>
        <v>0</v>
      </c>
      <c r="K1701" s="75">
        <f t="shared" si="141"/>
        <v>0</v>
      </c>
      <c r="L1701" s="76">
        <f>+IF(CONSOLIDADO[[#This Row],[Codigo Municipio]]=E1700,CONSOLIDADO[[#This Row],[Recuperados Diarios]]+L1700,CONSOLIDADO[[#This Row],[Recuperados Diarios]])</f>
        <v>7</v>
      </c>
      <c r="M1701" s="77" cm="1">
        <f t="array" ref="M1701">+IFERROR(IF(CONSOLIDADO[[#This Row],[Día]]&lt;14,0,INDEX(CONSOLIDADO[Casos Diarios],ROW()-14,1)),0)</f>
        <v>0</v>
      </c>
      <c r="N1701" s="72">
        <f>+IF(CONSOLIDADO[[#This Row],[Clave]]="710143893",1,IF(OR(CONSOLIDADO[[#This Row],[Casos Acumulados]]&gt;0,CONSOLIDADO[[#This Row],[Muertes]]&gt;0),N1700+1,I1701))</f>
        <v>132</v>
      </c>
      <c r="O1701" s="69">
        <f>+IFERROR(VLOOKUP($G1701,TDMuertes!$C$2:$E$534,3,0),0)</f>
        <v>0</v>
      </c>
      <c r="P1701" s="94" t="str">
        <f t="shared" ca="1" si="142"/>
        <v>OUT TIME</v>
      </c>
      <c r="Q1701" s="78">
        <f>+IFERROR(VLOOKUP(CONSOLIDADO[[#This Row],[Codigo Municipio]],TDDia!$A$4:$B$394,2,0),0)</f>
        <v>0</v>
      </c>
    </row>
    <row r="1702" spans="2:17" ht="14.45">
      <c r="B1702">
        <f t="shared" si="144"/>
        <v>9</v>
      </c>
      <c r="C1702" s="69" t="str" cm="1">
        <f t="array" ref="C1702">+INDEX(Table_4[[Departamento]:[Municipio]],FINAL!$B1702,1)</f>
        <v>Colón</v>
      </c>
      <c r="D1702" s="69" t="str" cm="1">
        <f t="array" ref="D1702">+INDEX(Table_4[[Departamento]:[Municipio]],FINAL!$B1702,4)</f>
        <v>Trujillo</v>
      </c>
      <c r="E1702" s="69" t="str" cm="1">
        <f t="array" ref="E1702">+INDEX(Table_4[[Departamento]:[Municipio]],FINAL!$B1702,3)</f>
        <v>0201</v>
      </c>
      <c r="F1702" s="96">
        <f t="shared" si="143"/>
        <v>44049</v>
      </c>
      <c r="G1702" s="71" t="str">
        <f>+CONSOLIDADO[[#This Row],[Codigo Municipio]]&amp;CONSOLIDADO[[#This Row],[Fecha]]</f>
        <v>020144049</v>
      </c>
      <c r="H1702" s="72">
        <f>+IFERROR(VLOOKUP($G1702,TDAcumula!$C$2:$E$2027,3,0),0)</f>
        <v>0</v>
      </c>
      <c r="I1702" s="73">
        <f t="shared" si="140"/>
        <v>7</v>
      </c>
      <c r="J1702" s="74">
        <f>+IF(CONSOLIDADO[[#This Row],[Codigo Municipio]]=E1701,CONSOLIDADO[[#This Row],[Fallecidos Diarios]]+J1701,CONSOLIDADO[[#This Row],[Fallecidos Diarios]])</f>
        <v>0</v>
      </c>
      <c r="K1702" s="75">
        <f t="shared" si="141"/>
        <v>0</v>
      </c>
      <c r="L1702" s="76">
        <f>+IF(CONSOLIDADO[[#This Row],[Codigo Municipio]]=E1701,CONSOLIDADO[[#This Row],[Recuperados Diarios]]+L1701,CONSOLIDADO[[#This Row],[Recuperados Diarios]])</f>
        <v>7</v>
      </c>
      <c r="M1702" s="77" cm="1">
        <f t="array" ref="M1702">+IFERROR(IF(CONSOLIDADO[[#This Row],[Día]]&lt;14,0,INDEX(CONSOLIDADO[Casos Diarios],ROW()-14,1)),0)</f>
        <v>0</v>
      </c>
      <c r="N1702" s="72">
        <f>+IF(CONSOLIDADO[[#This Row],[Clave]]="710143893",1,IF(OR(CONSOLIDADO[[#This Row],[Casos Acumulados]]&gt;0,CONSOLIDADO[[#This Row],[Muertes]]&gt;0),N1701+1,I1702))</f>
        <v>133</v>
      </c>
      <c r="O1702" s="69">
        <f>+IFERROR(VLOOKUP($G1702,TDMuertes!$C$2:$E$534,3,0),0)</f>
        <v>0</v>
      </c>
      <c r="P1702" s="94" t="str">
        <f t="shared" ca="1" si="142"/>
        <v>OUT TIME</v>
      </c>
      <c r="Q1702" s="78">
        <f>+IFERROR(VLOOKUP(CONSOLIDADO[[#This Row],[Codigo Municipio]],TDDia!$A$4:$B$394,2,0),0)</f>
        <v>0</v>
      </c>
    </row>
    <row r="1703" spans="2:17" ht="14.45">
      <c r="B1703">
        <f t="shared" si="144"/>
        <v>9</v>
      </c>
      <c r="C1703" s="69" t="str" cm="1">
        <f t="array" ref="C1703">+INDEX(Table_4[[Departamento]:[Municipio]],FINAL!$B1703,1)</f>
        <v>Colón</v>
      </c>
      <c r="D1703" s="69" t="str" cm="1">
        <f t="array" ref="D1703">+INDEX(Table_4[[Departamento]:[Municipio]],FINAL!$B1703,4)</f>
        <v>Trujillo</v>
      </c>
      <c r="E1703" s="69" t="str" cm="1">
        <f t="array" ref="E1703">+INDEX(Table_4[[Departamento]:[Municipio]],FINAL!$B1703,3)</f>
        <v>0201</v>
      </c>
      <c r="F1703" s="96">
        <f t="shared" si="143"/>
        <v>44050</v>
      </c>
      <c r="G1703" s="71" t="str">
        <f>+CONSOLIDADO[[#This Row],[Codigo Municipio]]&amp;CONSOLIDADO[[#This Row],[Fecha]]</f>
        <v>020144050</v>
      </c>
      <c r="H1703" s="72">
        <f>+IFERROR(VLOOKUP($G1703,TDAcumula!$C$2:$E$2027,3,0),0)</f>
        <v>0</v>
      </c>
      <c r="I1703" s="73">
        <f t="shared" si="140"/>
        <v>7</v>
      </c>
      <c r="J1703" s="74">
        <f>+IF(CONSOLIDADO[[#This Row],[Codigo Municipio]]=E1702,CONSOLIDADO[[#This Row],[Fallecidos Diarios]]+J1702,CONSOLIDADO[[#This Row],[Fallecidos Diarios]])</f>
        <v>0</v>
      </c>
      <c r="K1703" s="75">
        <f t="shared" si="141"/>
        <v>0</v>
      </c>
      <c r="L1703" s="76">
        <f>+IF(CONSOLIDADO[[#This Row],[Codigo Municipio]]=E1702,CONSOLIDADO[[#This Row],[Recuperados Diarios]]+L1702,CONSOLIDADO[[#This Row],[Recuperados Diarios]])</f>
        <v>7</v>
      </c>
      <c r="M1703" s="77" cm="1">
        <f t="array" ref="M1703">+IFERROR(IF(CONSOLIDADO[[#This Row],[Día]]&lt;14,0,INDEX(CONSOLIDADO[Casos Diarios],ROW()-14,1)),0)</f>
        <v>0</v>
      </c>
      <c r="N1703" s="72">
        <f>+IF(CONSOLIDADO[[#This Row],[Clave]]="710143893",1,IF(OR(CONSOLIDADO[[#This Row],[Casos Acumulados]]&gt;0,CONSOLIDADO[[#This Row],[Muertes]]&gt;0),N1702+1,I1703))</f>
        <v>134</v>
      </c>
      <c r="O1703" s="69">
        <f>+IFERROR(VLOOKUP($G1703,TDMuertes!$C$2:$E$534,3,0),0)</f>
        <v>0</v>
      </c>
      <c r="P1703" s="94" t="str">
        <f t="shared" ca="1" si="142"/>
        <v>OUT TIME</v>
      </c>
      <c r="Q1703" s="78">
        <f>+IFERROR(VLOOKUP(CONSOLIDADO[[#This Row],[Codigo Municipio]],TDDia!$A$4:$B$394,2,0),0)</f>
        <v>0</v>
      </c>
    </row>
    <row r="1704" spans="2:17" ht="14.45">
      <c r="B1704">
        <f t="shared" si="144"/>
        <v>9</v>
      </c>
      <c r="C1704" s="69" t="str" cm="1">
        <f t="array" ref="C1704">+INDEX(Table_4[[Departamento]:[Municipio]],FINAL!$B1704,1)</f>
        <v>Colón</v>
      </c>
      <c r="D1704" s="69" t="str" cm="1">
        <f t="array" ref="D1704">+INDEX(Table_4[[Departamento]:[Municipio]],FINAL!$B1704,4)</f>
        <v>Trujillo</v>
      </c>
      <c r="E1704" s="69" t="str" cm="1">
        <f t="array" ref="E1704">+INDEX(Table_4[[Departamento]:[Municipio]],FINAL!$B1704,3)</f>
        <v>0201</v>
      </c>
      <c r="F1704" s="96">
        <f t="shared" si="143"/>
        <v>44051</v>
      </c>
      <c r="G1704" s="71" t="str">
        <f>+CONSOLIDADO[[#This Row],[Codigo Municipio]]&amp;CONSOLIDADO[[#This Row],[Fecha]]</f>
        <v>020144051</v>
      </c>
      <c r="H1704" s="72">
        <f>+IFERROR(VLOOKUP($G1704,TDAcumula!$C$2:$E$2027,3,0),0)</f>
        <v>0</v>
      </c>
      <c r="I1704" s="73">
        <f t="shared" ref="I1704:I1767" si="145">+IF(E1704=E1703,H1704+I1703,H1704)</f>
        <v>7</v>
      </c>
      <c r="J1704" s="74">
        <f>+IF(CONSOLIDADO[[#This Row],[Codigo Municipio]]=E1703,CONSOLIDADO[[#This Row],[Fallecidos Diarios]]+J1703,CONSOLIDADO[[#This Row],[Fallecidos Diarios]])</f>
        <v>0</v>
      </c>
      <c r="K1704" s="75">
        <f t="shared" ref="K1704:K1767" si="146">+IF(I1704-J1704-L1704&lt;0,0,I1704-J1704-L1704)</f>
        <v>0</v>
      </c>
      <c r="L1704" s="76">
        <f>+IF(CONSOLIDADO[[#This Row],[Codigo Municipio]]=E1703,CONSOLIDADO[[#This Row],[Recuperados Diarios]]+L1703,CONSOLIDADO[[#This Row],[Recuperados Diarios]])</f>
        <v>7</v>
      </c>
      <c r="M1704" s="77" cm="1">
        <f t="array" ref="M1704">+IFERROR(IF(CONSOLIDADO[[#This Row],[Día]]&lt;14,0,INDEX(CONSOLIDADO[Casos Diarios],ROW()-14,1)),0)</f>
        <v>0</v>
      </c>
      <c r="N1704" s="72">
        <f>+IF(CONSOLIDADO[[#This Row],[Clave]]="710143893",1,IF(OR(CONSOLIDADO[[#This Row],[Casos Acumulados]]&gt;0,CONSOLIDADO[[#This Row],[Muertes]]&gt;0),N1703+1,I1704))</f>
        <v>135</v>
      </c>
      <c r="O1704" s="69">
        <f>+IFERROR(VLOOKUP($G1704,TDMuertes!$C$2:$E$534,3,0),0)</f>
        <v>0</v>
      </c>
      <c r="P1704" s="94" t="str">
        <f t="shared" ref="P1704:P1767" ca="1" si="147">+IF(N1704=0,"OFF",IF(N1704=1,"START",IF(AND(N1704&gt;1,F1704&lt;TODAY()+1),"ON","OUT TIME")))</f>
        <v>OUT TIME</v>
      </c>
      <c r="Q1704" s="78">
        <f>+IFERROR(VLOOKUP(CONSOLIDADO[[#This Row],[Codigo Municipio]],TDDia!$A$4:$B$394,2,0),0)</f>
        <v>0</v>
      </c>
    </row>
    <row r="1705" spans="2:17" ht="14.45">
      <c r="B1705">
        <f t="shared" si="144"/>
        <v>9</v>
      </c>
      <c r="C1705" s="69" t="str" cm="1">
        <f t="array" ref="C1705">+INDEX(Table_4[[Departamento]:[Municipio]],FINAL!$B1705,1)</f>
        <v>Colón</v>
      </c>
      <c r="D1705" s="69" t="str" cm="1">
        <f t="array" ref="D1705">+INDEX(Table_4[[Departamento]:[Municipio]],FINAL!$B1705,4)</f>
        <v>Trujillo</v>
      </c>
      <c r="E1705" s="69" t="str" cm="1">
        <f t="array" ref="E1705">+INDEX(Table_4[[Departamento]:[Municipio]],FINAL!$B1705,3)</f>
        <v>0201</v>
      </c>
      <c r="F1705" s="96">
        <f t="shared" si="143"/>
        <v>44052</v>
      </c>
      <c r="G1705" s="71" t="str">
        <f>+CONSOLIDADO[[#This Row],[Codigo Municipio]]&amp;CONSOLIDADO[[#This Row],[Fecha]]</f>
        <v>020144052</v>
      </c>
      <c r="H1705" s="72">
        <f>+IFERROR(VLOOKUP($G1705,TDAcumula!$C$2:$E$2027,3,0),0)</f>
        <v>0</v>
      </c>
      <c r="I1705" s="73">
        <f t="shared" si="145"/>
        <v>7</v>
      </c>
      <c r="J1705" s="74">
        <f>+IF(CONSOLIDADO[[#This Row],[Codigo Municipio]]=E1704,CONSOLIDADO[[#This Row],[Fallecidos Diarios]]+J1704,CONSOLIDADO[[#This Row],[Fallecidos Diarios]])</f>
        <v>0</v>
      </c>
      <c r="K1705" s="75">
        <f t="shared" si="146"/>
        <v>0</v>
      </c>
      <c r="L1705" s="76">
        <f>+IF(CONSOLIDADO[[#This Row],[Codigo Municipio]]=E1704,CONSOLIDADO[[#This Row],[Recuperados Diarios]]+L1704,CONSOLIDADO[[#This Row],[Recuperados Diarios]])</f>
        <v>7</v>
      </c>
      <c r="M1705" s="77" cm="1">
        <f t="array" ref="M1705">+IFERROR(IF(CONSOLIDADO[[#This Row],[Día]]&lt;14,0,INDEX(CONSOLIDADO[Casos Diarios],ROW()-14,1)),0)</f>
        <v>0</v>
      </c>
      <c r="N1705" s="72">
        <f>+IF(CONSOLIDADO[[#This Row],[Clave]]="710143893",1,IF(OR(CONSOLIDADO[[#This Row],[Casos Acumulados]]&gt;0,CONSOLIDADO[[#This Row],[Muertes]]&gt;0),N1704+1,I1705))</f>
        <v>136</v>
      </c>
      <c r="O1705" s="69">
        <f>+IFERROR(VLOOKUP($G1705,TDMuertes!$C$2:$E$534,3,0),0)</f>
        <v>0</v>
      </c>
      <c r="P1705" s="94" t="str">
        <f t="shared" ca="1" si="147"/>
        <v>OUT TIME</v>
      </c>
      <c r="Q1705" s="78">
        <f>+IFERROR(VLOOKUP(CONSOLIDADO[[#This Row],[Codigo Municipio]],TDDia!$A$4:$B$394,2,0),0)</f>
        <v>0</v>
      </c>
    </row>
    <row r="1706" spans="2:17" ht="14.45">
      <c r="B1706">
        <f t="shared" si="144"/>
        <v>9</v>
      </c>
      <c r="C1706" s="69" t="str" cm="1">
        <f t="array" ref="C1706">+INDEX(Table_4[[Departamento]:[Municipio]],FINAL!$B1706,1)</f>
        <v>Colón</v>
      </c>
      <c r="D1706" s="69" t="str" cm="1">
        <f t="array" ref="D1706">+INDEX(Table_4[[Departamento]:[Municipio]],FINAL!$B1706,4)</f>
        <v>Trujillo</v>
      </c>
      <c r="E1706" s="69" t="str" cm="1">
        <f t="array" ref="E1706">+INDEX(Table_4[[Departamento]:[Municipio]],FINAL!$B1706,3)</f>
        <v>0201</v>
      </c>
      <c r="F1706" s="96">
        <f t="shared" si="143"/>
        <v>44053</v>
      </c>
      <c r="G1706" s="71" t="str">
        <f>+CONSOLIDADO[[#This Row],[Codigo Municipio]]&amp;CONSOLIDADO[[#This Row],[Fecha]]</f>
        <v>020144053</v>
      </c>
      <c r="H1706" s="72">
        <f>+IFERROR(VLOOKUP($G1706,TDAcumula!$C$2:$E$2027,3,0),0)</f>
        <v>0</v>
      </c>
      <c r="I1706" s="73">
        <f t="shared" si="145"/>
        <v>7</v>
      </c>
      <c r="J1706" s="74">
        <f>+IF(CONSOLIDADO[[#This Row],[Codigo Municipio]]=E1705,CONSOLIDADO[[#This Row],[Fallecidos Diarios]]+J1705,CONSOLIDADO[[#This Row],[Fallecidos Diarios]])</f>
        <v>0</v>
      </c>
      <c r="K1706" s="75">
        <f t="shared" si="146"/>
        <v>0</v>
      </c>
      <c r="L1706" s="76">
        <f>+IF(CONSOLIDADO[[#This Row],[Codigo Municipio]]=E1705,CONSOLIDADO[[#This Row],[Recuperados Diarios]]+L1705,CONSOLIDADO[[#This Row],[Recuperados Diarios]])</f>
        <v>7</v>
      </c>
      <c r="M1706" s="77" cm="1">
        <f t="array" ref="M1706">+IFERROR(IF(CONSOLIDADO[[#This Row],[Día]]&lt;14,0,INDEX(CONSOLIDADO[Casos Diarios],ROW()-14,1)),0)</f>
        <v>0</v>
      </c>
      <c r="N1706" s="72">
        <f>+IF(CONSOLIDADO[[#This Row],[Clave]]="710143893",1,IF(OR(CONSOLIDADO[[#This Row],[Casos Acumulados]]&gt;0,CONSOLIDADO[[#This Row],[Muertes]]&gt;0),N1705+1,I1706))</f>
        <v>137</v>
      </c>
      <c r="O1706" s="69">
        <f>+IFERROR(VLOOKUP($G1706,TDMuertes!$C$2:$E$534,3,0),0)</f>
        <v>0</v>
      </c>
      <c r="P1706" s="94" t="str">
        <f t="shared" ca="1" si="147"/>
        <v>OUT TIME</v>
      </c>
      <c r="Q1706" s="78">
        <f>+IFERROR(VLOOKUP(CONSOLIDADO[[#This Row],[Codigo Municipio]],TDDia!$A$4:$B$394,2,0),0)</f>
        <v>0</v>
      </c>
    </row>
    <row r="1707" spans="2:17" ht="14.45">
      <c r="B1707">
        <f t="shared" si="144"/>
        <v>9</v>
      </c>
      <c r="C1707" s="69" t="str" cm="1">
        <f t="array" ref="C1707">+INDEX(Table_4[[Departamento]:[Municipio]],FINAL!$B1707,1)</f>
        <v>Colón</v>
      </c>
      <c r="D1707" s="69" t="str" cm="1">
        <f t="array" ref="D1707">+INDEX(Table_4[[Departamento]:[Municipio]],FINAL!$B1707,4)</f>
        <v>Trujillo</v>
      </c>
      <c r="E1707" s="69" t="str" cm="1">
        <f t="array" ref="E1707">+INDEX(Table_4[[Departamento]:[Municipio]],FINAL!$B1707,3)</f>
        <v>0201</v>
      </c>
      <c r="F1707" s="96">
        <f t="shared" si="143"/>
        <v>44054</v>
      </c>
      <c r="G1707" s="71" t="str">
        <f>+CONSOLIDADO[[#This Row],[Codigo Municipio]]&amp;CONSOLIDADO[[#This Row],[Fecha]]</f>
        <v>020144054</v>
      </c>
      <c r="H1707" s="72">
        <f>+IFERROR(VLOOKUP($G1707,TDAcumula!$C$2:$E$2027,3,0),0)</f>
        <v>0</v>
      </c>
      <c r="I1707" s="73">
        <f t="shared" si="145"/>
        <v>7</v>
      </c>
      <c r="J1707" s="74">
        <f>+IF(CONSOLIDADO[[#This Row],[Codigo Municipio]]=E1706,CONSOLIDADO[[#This Row],[Fallecidos Diarios]]+J1706,CONSOLIDADO[[#This Row],[Fallecidos Diarios]])</f>
        <v>0</v>
      </c>
      <c r="K1707" s="75">
        <f t="shared" si="146"/>
        <v>0</v>
      </c>
      <c r="L1707" s="76">
        <f>+IF(CONSOLIDADO[[#This Row],[Codigo Municipio]]=E1706,CONSOLIDADO[[#This Row],[Recuperados Diarios]]+L1706,CONSOLIDADO[[#This Row],[Recuperados Diarios]])</f>
        <v>7</v>
      </c>
      <c r="M1707" s="77" cm="1">
        <f t="array" ref="M1707">+IFERROR(IF(CONSOLIDADO[[#This Row],[Día]]&lt;14,0,INDEX(CONSOLIDADO[Casos Diarios],ROW()-14,1)),0)</f>
        <v>0</v>
      </c>
      <c r="N1707" s="72">
        <f>+IF(CONSOLIDADO[[#This Row],[Clave]]="710143893",1,IF(OR(CONSOLIDADO[[#This Row],[Casos Acumulados]]&gt;0,CONSOLIDADO[[#This Row],[Muertes]]&gt;0),N1706+1,I1707))</f>
        <v>138</v>
      </c>
      <c r="O1707" s="69">
        <f>+IFERROR(VLOOKUP($G1707,TDMuertes!$C$2:$E$534,3,0),0)</f>
        <v>0</v>
      </c>
      <c r="P1707" s="94" t="str">
        <f t="shared" ca="1" si="147"/>
        <v>OUT TIME</v>
      </c>
      <c r="Q1707" s="78">
        <f>+IFERROR(VLOOKUP(CONSOLIDADO[[#This Row],[Codigo Municipio]],TDDia!$A$4:$B$394,2,0),0)</f>
        <v>0</v>
      </c>
    </row>
    <row r="1708" spans="2:17" ht="14.45">
      <c r="B1708">
        <f t="shared" si="144"/>
        <v>9</v>
      </c>
      <c r="C1708" s="69" t="str" cm="1">
        <f t="array" ref="C1708">+INDEX(Table_4[[Departamento]:[Municipio]],FINAL!$B1708,1)</f>
        <v>Colón</v>
      </c>
      <c r="D1708" s="69" t="str" cm="1">
        <f t="array" ref="D1708">+INDEX(Table_4[[Departamento]:[Municipio]],FINAL!$B1708,4)</f>
        <v>Trujillo</v>
      </c>
      <c r="E1708" s="69" t="str" cm="1">
        <f t="array" ref="E1708">+INDEX(Table_4[[Departamento]:[Municipio]],FINAL!$B1708,3)</f>
        <v>0201</v>
      </c>
      <c r="F1708" s="96">
        <f t="shared" si="143"/>
        <v>44055</v>
      </c>
      <c r="G1708" s="71" t="str">
        <f>+CONSOLIDADO[[#This Row],[Codigo Municipio]]&amp;CONSOLIDADO[[#This Row],[Fecha]]</f>
        <v>020144055</v>
      </c>
      <c r="H1708" s="72">
        <f>+IFERROR(VLOOKUP($G1708,TDAcumula!$C$2:$E$2027,3,0),0)</f>
        <v>0</v>
      </c>
      <c r="I1708" s="73">
        <f t="shared" si="145"/>
        <v>7</v>
      </c>
      <c r="J1708" s="74">
        <f>+IF(CONSOLIDADO[[#This Row],[Codigo Municipio]]=E1707,CONSOLIDADO[[#This Row],[Fallecidos Diarios]]+J1707,CONSOLIDADO[[#This Row],[Fallecidos Diarios]])</f>
        <v>0</v>
      </c>
      <c r="K1708" s="75">
        <f t="shared" si="146"/>
        <v>0</v>
      </c>
      <c r="L1708" s="76">
        <f>+IF(CONSOLIDADO[[#This Row],[Codigo Municipio]]=E1707,CONSOLIDADO[[#This Row],[Recuperados Diarios]]+L1707,CONSOLIDADO[[#This Row],[Recuperados Diarios]])</f>
        <v>7</v>
      </c>
      <c r="M1708" s="77" cm="1">
        <f t="array" ref="M1708">+IFERROR(IF(CONSOLIDADO[[#This Row],[Día]]&lt;14,0,INDEX(CONSOLIDADO[Casos Diarios],ROW()-14,1)),0)</f>
        <v>0</v>
      </c>
      <c r="N1708" s="72">
        <f>+IF(CONSOLIDADO[[#This Row],[Clave]]="710143893",1,IF(OR(CONSOLIDADO[[#This Row],[Casos Acumulados]]&gt;0,CONSOLIDADO[[#This Row],[Muertes]]&gt;0),N1707+1,I1708))</f>
        <v>139</v>
      </c>
      <c r="O1708" s="69">
        <f>+IFERROR(VLOOKUP($G1708,TDMuertes!$C$2:$E$534,3,0),0)</f>
        <v>0</v>
      </c>
      <c r="P1708" s="94" t="str">
        <f t="shared" ca="1" si="147"/>
        <v>OUT TIME</v>
      </c>
      <c r="Q1708" s="78">
        <f>+IFERROR(VLOOKUP(CONSOLIDADO[[#This Row],[Codigo Municipio]],TDDia!$A$4:$B$394,2,0),0)</f>
        <v>0</v>
      </c>
    </row>
    <row r="1709" spans="2:17" ht="14.45">
      <c r="B1709">
        <f t="shared" si="144"/>
        <v>9</v>
      </c>
      <c r="C1709" s="69" t="str" cm="1">
        <f t="array" ref="C1709">+INDEX(Table_4[[Departamento]:[Municipio]],FINAL!$B1709,1)</f>
        <v>Colón</v>
      </c>
      <c r="D1709" s="69" t="str" cm="1">
        <f t="array" ref="D1709">+INDEX(Table_4[[Departamento]:[Municipio]],FINAL!$B1709,4)</f>
        <v>Trujillo</v>
      </c>
      <c r="E1709" s="69" t="str" cm="1">
        <f t="array" ref="E1709">+INDEX(Table_4[[Departamento]:[Municipio]],FINAL!$B1709,3)</f>
        <v>0201</v>
      </c>
      <c r="F1709" s="96">
        <f t="shared" si="143"/>
        <v>44056</v>
      </c>
      <c r="G1709" s="71" t="str">
        <f>+CONSOLIDADO[[#This Row],[Codigo Municipio]]&amp;CONSOLIDADO[[#This Row],[Fecha]]</f>
        <v>020144056</v>
      </c>
      <c r="H1709" s="72">
        <f>+IFERROR(VLOOKUP($G1709,TDAcumula!$C$2:$E$2027,3,0),0)</f>
        <v>0</v>
      </c>
      <c r="I1709" s="73">
        <f t="shared" si="145"/>
        <v>7</v>
      </c>
      <c r="J1709" s="74">
        <f>+IF(CONSOLIDADO[[#This Row],[Codigo Municipio]]=E1708,CONSOLIDADO[[#This Row],[Fallecidos Diarios]]+J1708,CONSOLIDADO[[#This Row],[Fallecidos Diarios]])</f>
        <v>0</v>
      </c>
      <c r="K1709" s="75">
        <f t="shared" si="146"/>
        <v>0</v>
      </c>
      <c r="L1709" s="76">
        <f>+IF(CONSOLIDADO[[#This Row],[Codigo Municipio]]=E1708,CONSOLIDADO[[#This Row],[Recuperados Diarios]]+L1708,CONSOLIDADO[[#This Row],[Recuperados Diarios]])</f>
        <v>7</v>
      </c>
      <c r="M1709" s="77" cm="1">
        <f t="array" ref="M1709">+IFERROR(IF(CONSOLIDADO[[#This Row],[Día]]&lt;14,0,INDEX(CONSOLIDADO[Casos Diarios],ROW()-14,1)),0)</f>
        <v>0</v>
      </c>
      <c r="N1709" s="72">
        <f>+IF(CONSOLIDADO[[#This Row],[Clave]]="710143893",1,IF(OR(CONSOLIDADO[[#This Row],[Casos Acumulados]]&gt;0,CONSOLIDADO[[#This Row],[Muertes]]&gt;0),N1708+1,I1709))</f>
        <v>140</v>
      </c>
      <c r="O1709" s="69">
        <f>+IFERROR(VLOOKUP($G1709,TDMuertes!$C$2:$E$534,3,0),0)</f>
        <v>0</v>
      </c>
      <c r="P1709" s="94" t="str">
        <f t="shared" ca="1" si="147"/>
        <v>OUT TIME</v>
      </c>
      <c r="Q1709" s="78">
        <f>+IFERROR(VLOOKUP(CONSOLIDADO[[#This Row],[Codigo Municipio]],TDDia!$A$4:$B$394,2,0),0)</f>
        <v>0</v>
      </c>
    </row>
    <row r="1710" spans="2:17" ht="14.45">
      <c r="B1710">
        <f t="shared" si="144"/>
        <v>9</v>
      </c>
      <c r="C1710" s="69" t="str" cm="1">
        <f t="array" ref="C1710">+INDEX(Table_4[[Departamento]:[Municipio]],FINAL!$B1710,1)</f>
        <v>Colón</v>
      </c>
      <c r="D1710" s="69" t="str" cm="1">
        <f t="array" ref="D1710">+INDEX(Table_4[[Departamento]:[Municipio]],FINAL!$B1710,4)</f>
        <v>Trujillo</v>
      </c>
      <c r="E1710" s="69" t="str" cm="1">
        <f t="array" ref="E1710">+INDEX(Table_4[[Departamento]:[Municipio]],FINAL!$B1710,3)</f>
        <v>0201</v>
      </c>
      <c r="F1710" s="96">
        <f t="shared" si="143"/>
        <v>44057</v>
      </c>
      <c r="G1710" s="71" t="str">
        <f>+CONSOLIDADO[[#This Row],[Codigo Municipio]]&amp;CONSOLIDADO[[#This Row],[Fecha]]</f>
        <v>020144057</v>
      </c>
      <c r="H1710" s="72">
        <f>+IFERROR(VLOOKUP($G1710,TDAcumula!$C$2:$E$2027,3,0),0)</f>
        <v>0</v>
      </c>
      <c r="I1710" s="73">
        <f t="shared" si="145"/>
        <v>7</v>
      </c>
      <c r="J1710" s="74">
        <f>+IF(CONSOLIDADO[[#This Row],[Codigo Municipio]]=E1709,CONSOLIDADO[[#This Row],[Fallecidos Diarios]]+J1709,CONSOLIDADO[[#This Row],[Fallecidos Diarios]])</f>
        <v>0</v>
      </c>
      <c r="K1710" s="75">
        <f t="shared" si="146"/>
        <v>0</v>
      </c>
      <c r="L1710" s="76">
        <f>+IF(CONSOLIDADO[[#This Row],[Codigo Municipio]]=E1709,CONSOLIDADO[[#This Row],[Recuperados Diarios]]+L1709,CONSOLIDADO[[#This Row],[Recuperados Diarios]])</f>
        <v>7</v>
      </c>
      <c r="M1710" s="77" cm="1">
        <f t="array" ref="M1710">+IFERROR(IF(CONSOLIDADO[[#This Row],[Día]]&lt;14,0,INDEX(CONSOLIDADO[Casos Diarios],ROW()-14,1)),0)</f>
        <v>0</v>
      </c>
      <c r="N1710" s="72">
        <f>+IF(CONSOLIDADO[[#This Row],[Clave]]="710143893",1,IF(OR(CONSOLIDADO[[#This Row],[Casos Acumulados]]&gt;0,CONSOLIDADO[[#This Row],[Muertes]]&gt;0),N1709+1,I1710))</f>
        <v>141</v>
      </c>
      <c r="O1710" s="69">
        <f>+IFERROR(VLOOKUP($G1710,TDMuertes!$C$2:$E$534,3,0),0)</f>
        <v>0</v>
      </c>
      <c r="P1710" s="94" t="str">
        <f t="shared" ca="1" si="147"/>
        <v>OUT TIME</v>
      </c>
      <c r="Q1710" s="78">
        <f>+IFERROR(VLOOKUP(CONSOLIDADO[[#This Row],[Codigo Municipio]],TDDia!$A$4:$B$394,2,0),0)</f>
        <v>0</v>
      </c>
    </row>
    <row r="1711" spans="2:17" ht="14.45">
      <c r="B1711">
        <f t="shared" si="144"/>
        <v>9</v>
      </c>
      <c r="C1711" s="69" t="str" cm="1">
        <f t="array" ref="C1711">+INDEX(Table_4[[Departamento]:[Municipio]],FINAL!$B1711,1)</f>
        <v>Colón</v>
      </c>
      <c r="D1711" s="69" t="str" cm="1">
        <f t="array" ref="D1711">+INDEX(Table_4[[Departamento]:[Municipio]],FINAL!$B1711,4)</f>
        <v>Trujillo</v>
      </c>
      <c r="E1711" s="69" t="str" cm="1">
        <f t="array" ref="E1711">+INDEX(Table_4[[Departamento]:[Municipio]],FINAL!$B1711,3)</f>
        <v>0201</v>
      </c>
      <c r="F1711" s="96">
        <f t="shared" si="143"/>
        <v>44058</v>
      </c>
      <c r="G1711" s="71" t="str">
        <f>+CONSOLIDADO[[#This Row],[Codigo Municipio]]&amp;CONSOLIDADO[[#This Row],[Fecha]]</f>
        <v>020144058</v>
      </c>
      <c r="H1711" s="72">
        <f>+IFERROR(VLOOKUP($G1711,TDAcumula!$C$2:$E$2027,3,0),0)</f>
        <v>0</v>
      </c>
      <c r="I1711" s="73">
        <f t="shared" si="145"/>
        <v>7</v>
      </c>
      <c r="J1711" s="74">
        <f>+IF(CONSOLIDADO[[#This Row],[Codigo Municipio]]=E1710,CONSOLIDADO[[#This Row],[Fallecidos Diarios]]+J1710,CONSOLIDADO[[#This Row],[Fallecidos Diarios]])</f>
        <v>0</v>
      </c>
      <c r="K1711" s="75">
        <f t="shared" si="146"/>
        <v>0</v>
      </c>
      <c r="L1711" s="76">
        <f>+IF(CONSOLIDADO[[#This Row],[Codigo Municipio]]=E1710,CONSOLIDADO[[#This Row],[Recuperados Diarios]]+L1710,CONSOLIDADO[[#This Row],[Recuperados Diarios]])</f>
        <v>7</v>
      </c>
      <c r="M1711" s="77" cm="1">
        <f t="array" ref="M1711">+IFERROR(IF(CONSOLIDADO[[#This Row],[Día]]&lt;14,0,INDEX(CONSOLIDADO[Casos Diarios],ROW()-14,1)),0)</f>
        <v>0</v>
      </c>
      <c r="N1711" s="72">
        <f>+IF(CONSOLIDADO[[#This Row],[Clave]]="710143893",1,IF(OR(CONSOLIDADO[[#This Row],[Casos Acumulados]]&gt;0,CONSOLIDADO[[#This Row],[Muertes]]&gt;0),N1710+1,I1711))</f>
        <v>142</v>
      </c>
      <c r="O1711" s="69">
        <f>+IFERROR(VLOOKUP($G1711,TDMuertes!$C$2:$E$534,3,0),0)</f>
        <v>0</v>
      </c>
      <c r="P1711" s="94" t="str">
        <f t="shared" ca="1" si="147"/>
        <v>OUT TIME</v>
      </c>
      <c r="Q1711" s="78">
        <f>+IFERROR(VLOOKUP(CONSOLIDADO[[#This Row],[Codigo Municipio]],TDDia!$A$4:$B$394,2,0),0)</f>
        <v>0</v>
      </c>
    </row>
    <row r="1712" spans="2:17" ht="14.45">
      <c r="B1712">
        <f t="shared" si="144"/>
        <v>9</v>
      </c>
      <c r="C1712" s="69" t="str" cm="1">
        <f t="array" ref="C1712">+INDEX(Table_4[[Departamento]:[Municipio]],FINAL!$B1712,1)</f>
        <v>Colón</v>
      </c>
      <c r="D1712" s="69" t="str" cm="1">
        <f t="array" ref="D1712">+INDEX(Table_4[[Departamento]:[Municipio]],FINAL!$B1712,4)</f>
        <v>Trujillo</v>
      </c>
      <c r="E1712" s="69" t="str" cm="1">
        <f t="array" ref="E1712">+INDEX(Table_4[[Departamento]:[Municipio]],FINAL!$B1712,3)</f>
        <v>0201</v>
      </c>
      <c r="F1712" s="96">
        <f t="shared" si="143"/>
        <v>44059</v>
      </c>
      <c r="G1712" s="71" t="str">
        <f>+CONSOLIDADO[[#This Row],[Codigo Municipio]]&amp;CONSOLIDADO[[#This Row],[Fecha]]</f>
        <v>020144059</v>
      </c>
      <c r="H1712" s="72">
        <f>+IFERROR(VLOOKUP($G1712,TDAcumula!$C$2:$E$2027,3,0),0)</f>
        <v>0</v>
      </c>
      <c r="I1712" s="73">
        <f t="shared" si="145"/>
        <v>7</v>
      </c>
      <c r="J1712" s="74">
        <f>+IF(CONSOLIDADO[[#This Row],[Codigo Municipio]]=E1711,CONSOLIDADO[[#This Row],[Fallecidos Diarios]]+J1711,CONSOLIDADO[[#This Row],[Fallecidos Diarios]])</f>
        <v>0</v>
      </c>
      <c r="K1712" s="75">
        <f t="shared" si="146"/>
        <v>0</v>
      </c>
      <c r="L1712" s="76">
        <f>+IF(CONSOLIDADO[[#This Row],[Codigo Municipio]]=E1711,CONSOLIDADO[[#This Row],[Recuperados Diarios]]+L1711,CONSOLIDADO[[#This Row],[Recuperados Diarios]])</f>
        <v>7</v>
      </c>
      <c r="M1712" s="77" cm="1">
        <f t="array" ref="M1712">+IFERROR(IF(CONSOLIDADO[[#This Row],[Día]]&lt;14,0,INDEX(CONSOLIDADO[Casos Diarios],ROW()-14,1)),0)</f>
        <v>0</v>
      </c>
      <c r="N1712" s="72">
        <f>+IF(CONSOLIDADO[[#This Row],[Clave]]="710143893",1,IF(OR(CONSOLIDADO[[#This Row],[Casos Acumulados]]&gt;0,CONSOLIDADO[[#This Row],[Muertes]]&gt;0),N1711+1,I1712))</f>
        <v>143</v>
      </c>
      <c r="O1712" s="69">
        <f>+IFERROR(VLOOKUP($G1712,TDMuertes!$C$2:$E$534,3,0),0)</f>
        <v>0</v>
      </c>
      <c r="P1712" s="94" t="str">
        <f t="shared" ca="1" si="147"/>
        <v>OUT TIME</v>
      </c>
      <c r="Q1712" s="78">
        <f>+IFERROR(VLOOKUP(CONSOLIDADO[[#This Row],[Codigo Municipio]],TDDia!$A$4:$B$394,2,0),0)</f>
        <v>0</v>
      </c>
    </row>
    <row r="1713" spans="2:17" ht="14.45">
      <c r="B1713">
        <f t="shared" si="144"/>
        <v>9</v>
      </c>
      <c r="C1713" s="69" t="str" cm="1">
        <f t="array" ref="C1713">+INDEX(Table_4[[Departamento]:[Municipio]],FINAL!$B1713,1)</f>
        <v>Colón</v>
      </c>
      <c r="D1713" s="69" t="str" cm="1">
        <f t="array" ref="D1713">+INDEX(Table_4[[Departamento]:[Municipio]],FINAL!$B1713,4)</f>
        <v>Trujillo</v>
      </c>
      <c r="E1713" s="69" t="str" cm="1">
        <f t="array" ref="E1713">+INDEX(Table_4[[Departamento]:[Municipio]],FINAL!$B1713,3)</f>
        <v>0201</v>
      </c>
      <c r="F1713" s="96">
        <f t="shared" si="143"/>
        <v>44060</v>
      </c>
      <c r="G1713" s="71" t="str">
        <f>+CONSOLIDADO[[#This Row],[Codigo Municipio]]&amp;CONSOLIDADO[[#This Row],[Fecha]]</f>
        <v>020144060</v>
      </c>
      <c r="H1713" s="72">
        <f>+IFERROR(VLOOKUP($G1713,TDAcumula!$C$2:$E$2027,3,0),0)</f>
        <v>0</v>
      </c>
      <c r="I1713" s="73">
        <f t="shared" si="145"/>
        <v>7</v>
      </c>
      <c r="J1713" s="74">
        <f>+IF(CONSOLIDADO[[#This Row],[Codigo Municipio]]=E1712,CONSOLIDADO[[#This Row],[Fallecidos Diarios]]+J1712,CONSOLIDADO[[#This Row],[Fallecidos Diarios]])</f>
        <v>0</v>
      </c>
      <c r="K1713" s="75">
        <f t="shared" si="146"/>
        <v>0</v>
      </c>
      <c r="L1713" s="76">
        <f>+IF(CONSOLIDADO[[#This Row],[Codigo Municipio]]=E1712,CONSOLIDADO[[#This Row],[Recuperados Diarios]]+L1712,CONSOLIDADO[[#This Row],[Recuperados Diarios]])</f>
        <v>7</v>
      </c>
      <c r="M1713" s="77" cm="1">
        <f t="array" ref="M1713">+IFERROR(IF(CONSOLIDADO[[#This Row],[Día]]&lt;14,0,INDEX(CONSOLIDADO[Casos Diarios],ROW()-14,1)),0)</f>
        <v>0</v>
      </c>
      <c r="N1713" s="72">
        <f>+IF(CONSOLIDADO[[#This Row],[Clave]]="710143893",1,IF(OR(CONSOLIDADO[[#This Row],[Casos Acumulados]]&gt;0,CONSOLIDADO[[#This Row],[Muertes]]&gt;0),N1712+1,I1713))</f>
        <v>144</v>
      </c>
      <c r="O1713" s="69">
        <f>+IFERROR(VLOOKUP($G1713,TDMuertes!$C$2:$E$534,3,0),0)</f>
        <v>0</v>
      </c>
      <c r="P1713" s="94" t="str">
        <f t="shared" ca="1" si="147"/>
        <v>OUT TIME</v>
      </c>
      <c r="Q1713" s="78">
        <f>+IFERROR(VLOOKUP(CONSOLIDADO[[#This Row],[Codigo Municipio]],TDDia!$A$4:$B$394,2,0),0)</f>
        <v>0</v>
      </c>
    </row>
    <row r="1714" spans="2:17" ht="14.45">
      <c r="B1714">
        <f t="shared" si="144"/>
        <v>9</v>
      </c>
      <c r="C1714" s="69" t="str" cm="1">
        <f t="array" ref="C1714">+INDEX(Table_4[[Departamento]:[Municipio]],FINAL!$B1714,1)</f>
        <v>Colón</v>
      </c>
      <c r="D1714" s="69" t="str" cm="1">
        <f t="array" ref="D1714">+INDEX(Table_4[[Departamento]:[Municipio]],FINAL!$B1714,4)</f>
        <v>Trujillo</v>
      </c>
      <c r="E1714" s="69" t="str" cm="1">
        <f t="array" ref="E1714">+INDEX(Table_4[[Departamento]:[Municipio]],FINAL!$B1714,3)</f>
        <v>0201</v>
      </c>
      <c r="F1714" s="96">
        <f t="shared" si="143"/>
        <v>44061</v>
      </c>
      <c r="G1714" s="71" t="str">
        <f>+CONSOLIDADO[[#This Row],[Codigo Municipio]]&amp;CONSOLIDADO[[#This Row],[Fecha]]</f>
        <v>020144061</v>
      </c>
      <c r="H1714" s="72">
        <f>+IFERROR(VLOOKUP($G1714,TDAcumula!$C$2:$E$2027,3,0),0)</f>
        <v>0</v>
      </c>
      <c r="I1714" s="73">
        <f t="shared" si="145"/>
        <v>7</v>
      </c>
      <c r="J1714" s="74">
        <f>+IF(CONSOLIDADO[[#This Row],[Codigo Municipio]]=E1713,CONSOLIDADO[[#This Row],[Fallecidos Diarios]]+J1713,CONSOLIDADO[[#This Row],[Fallecidos Diarios]])</f>
        <v>0</v>
      </c>
      <c r="K1714" s="75">
        <f t="shared" si="146"/>
        <v>0</v>
      </c>
      <c r="L1714" s="76">
        <f>+IF(CONSOLIDADO[[#This Row],[Codigo Municipio]]=E1713,CONSOLIDADO[[#This Row],[Recuperados Diarios]]+L1713,CONSOLIDADO[[#This Row],[Recuperados Diarios]])</f>
        <v>7</v>
      </c>
      <c r="M1714" s="77" cm="1">
        <f t="array" ref="M1714">+IFERROR(IF(CONSOLIDADO[[#This Row],[Día]]&lt;14,0,INDEX(CONSOLIDADO[Casos Diarios],ROW()-14,1)),0)</f>
        <v>0</v>
      </c>
      <c r="N1714" s="72">
        <f>+IF(CONSOLIDADO[[#This Row],[Clave]]="710143893",1,IF(OR(CONSOLIDADO[[#This Row],[Casos Acumulados]]&gt;0,CONSOLIDADO[[#This Row],[Muertes]]&gt;0),N1713+1,I1714))</f>
        <v>145</v>
      </c>
      <c r="O1714" s="69">
        <f>+IFERROR(VLOOKUP($G1714,TDMuertes!$C$2:$E$534,3,0),0)</f>
        <v>0</v>
      </c>
      <c r="P1714" s="94" t="str">
        <f t="shared" ca="1" si="147"/>
        <v>OUT TIME</v>
      </c>
      <c r="Q1714" s="78">
        <f>+IFERROR(VLOOKUP(CONSOLIDADO[[#This Row],[Codigo Municipio]],TDDia!$A$4:$B$394,2,0),0)</f>
        <v>0</v>
      </c>
    </row>
    <row r="1715" spans="2:17" ht="14.45">
      <c r="B1715">
        <f t="shared" si="144"/>
        <v>9</v>
      </c>
      <c r="C1715" s="69" t="str" cm="1">
        <f t="array" ref="C1715">+INDEX(Table_4[[Departamento]:[Municipio]],FINAL!$B1715,1)</f>
        <v>Colón</v>
      </c>
      <c r="D1715" s="69" t="str" cm="1">
        <f t="array" ref="D1715">+INDEX(Table_4[[Departamento]:[Municipio]],FINAL!$B1715,4)</f>
        <v>Trujillo</v>
      </c>
      <c r="E1715" s="69" t="str" cm="1">
        <f t="array" ref="E1715">+INDEX(Table_4[[Departamento]:[Municipio]],FINAL!$B1715,3)</f>
        <v>0201</v>
      </c>
      <c r="F1715" s="96">
        <f t="shared" si="143"/>
        <v>44062</v>
      </c>
      <c r="G1715" s="71" t="str">
        <f>+CONSOLIDADO[[#This Row],[Codigo Municipio]]&amp;CONSOLIDADO[[#This Row],[Fecha]]</f>
        <v>020144062</v>
      </c>
      <c r="H1715" s="72">
        <f>+IFERROR(VLOOKUP($G1715,TDAcumula!$C$2:$E$2027,3,0),0)</f>
        <v>0</v>
      </c>
      <c r="I1715" s="73">
        <f t="shared" si="145"/>
        <v>7</v>
      </c>
      <c r="J1715" s="74">
        <f>+IF(CONSOLIDADO[[#This Row],[Codigo Municipio]]=E1714,CONSOLIDADO[[#This Row],[Fallecidos Diarios]]+J1714,CONSOLIDADO[[#This Row],[Fallecidos Diarios]])</f>
        <v>0</v>
      </c>
      <c r="K1715" s="75">
        <f t="shared" si="146"/>
        <v>0</v>
      </c>
      <c r="L1715" s="76">
        <f>+IF(CONSOLIDADO[[#This Row],[Codigo Municipio]]=E1714,CONSOLIDADO[[#This Row],[Recuperados Diarios]]+L1714,CONSOLIDADO[[#This Row],[Recuperados Diarios]])</f>
        <v>7</v>
      </c>
      <c r="M1715" s="77" cm="1">
        <f t="array" ref="M1715">+IFERROR(IF(CONSOLIDADO[[#This Row],[Día]]&lt;14,0,INDEX(CONSOLIDADO[Casos Diarios],ROW()-14,1)),0)</f>
        <v>0</v>
      </c>
      <c r="N1715" s="72">
        <f>+IF(CONSOLIDADO[[#This Row],[Clave]]="710143893",1,IF(OR(CONSOLIDADO[[#This Row],[Casos Acumulados]]&gt;0,CONSOLIDADO[[#This Row],[Muertes]]&gt;0),N1714+1,I1715))</f>
        <v>146</v>
      </c>
      <c r="O1715" s="69">
        <f>+IFERROR(VLOOKUP($G1715,TDMuertes!$C$2:$E$534,3,0),0)</f>
        <v>0</v>
      </c>
      <c r="P1715" s="94" t="str">
        <f t="shared" ca="1" si="147"/>
        <v>OUT TIME</v>
      </c>
      <c r="Q1715" s="78">
        <f>+IFERROR(VLOOKUP(CONSOLIDADO[[#This Row],[Codigo Municipio]],TDDia!$A$4:$B$394,2,0),0)</f>
        <v>0</v>
      </c>
    </row>
    <row r="1716" spans="2:17" ht="14.45">
      <c r="B1716">
        <f t="shared" si="144"/>
        <v>9</v>
      </c>
      <c r="C1716" s="69" t="str" cm="1">
        <f t="array" ref="C1716">+INDEX(Table_4[[Departamento]:[Municipio]],FINAL!$B1716,1)</f>
        <v>Colón</v>
      </c>
      <c r="D1716" s="69" t="str" cm="1">
        <f t="array" ref="D1716">+INDEX(Table_4[[Departamento]:[Municipio]],FINAL!$B1716,4)</f>
        <v>Trujillo</v>
      </c>
      <c r="E1716" s="69" t="str" cm="1">
        <f t="array" ref="E1716">+INDEX(Table_4[[Departamento]:[Municipio]],FINAL!$B1716,3)</f>
        <v>0201</v>
      </c>
      <c r="F1716" s="96">
        <f t="shared" si="143"/>
        <v>44063</v>
      </c>
      <c r="G1716" s="71" t="str">
        <f>+CONSOLIDADO[[#This Row],[Codigo Municipio]]&amp;CONSOLIDADO[[#This Row],[Fecha]]</f>
        <v>020144063</v>
      </c>
      <c r="H1716" s="72">
        <f>+IFERROR(VLOOKUP($G1716,TDAcumula!$C$2:$E$2027,3,0),0)</f>
        <v>0</v>
      </c>
      <c r="I1716" s="73">
        <f t="shared" si="145"/>
        <v>7</v>
      </c>
      <c r="J1716" s="74">
        <f>+IF(CONSOLIDADO[[#This Row],[Codigo Municipio]]=E1715,CONSOLIDADO[[#This Row],[Fallecidos Diarios]]+J1715,CONSOLIDADO[[#This Row],[Fallecidos Diarios]])</f>
        <v>0</v>
      </c>
      <c r="K1716" s="75">
        <f t="shared" si="146"/>
        <v>0</v>
      </c>
      <c r="L1716" s="76">
        <f>+IF(CONSOLIDADO[[#This Row],[Codigo Municipio]]=E1715,CONSOLIDADO[[#This Row],[Recuperados Diarios]]+L1715,CONSOLIDADO[[#This Row],[Recuperados Diarios]])</f>
        <v>7</v>
      </c>
      <c r="M1716" s="77" cm="1">
        <f t="array" ref="M1716">+IFERROR(IF(CONSOLIDADO[[#This Row],[Día]]&lt;14,0,INDEX(CONSOLIDADO[Casos Diarios],ROW()-14,1)),0)</f>
        <v>0</v>
      </c>
      <c r="N1716" s="72">
        <f>+IF(CONSOLIDADO[[#This Row],[Clave]]="710143893",1,IF(OR(CONSOLIDADO[[#This Row],[Casos Acumulados]]&gt;0,CONSOLIDADO[[#This Row],[Muertes]]&gt;0),N1715+1,I1716))</f>
        <v>147</v>
      </c>
      <c r="O1716" s="69">
        <f>+IFERROR(VLOOKUP($G1716,TDMuertes!$C$2:$E$534,3,0),0)</f>
        <v>0</v>
      </c>
      <c r="P1716" s="94" t="str">
        <f t="shared" ca="1" si="147"/>
        <v>OUT TIME</v>
      </c>
      <c r="Q1716" s="78">
        <f>+IFERROR(VLOOKUP(CONSOLIDADO[[#This Row],[Codigo Municipio]],TDDia!$A$4:$B$394,2,0),0)</f>
        <v>0</v>
      </c>
    </row>
    <row r="1717" spans="2:17" ht="14.45">
      <c r="B1717">
        <f t="shared" si="144"/>
        <v>9</v>
      </c>
      <c r="C1717" s="69" t="str" cm="1">
        <f t="array" ref="C1717">+INDEX(Table_4[[Departamento]:[Municipio]],FINAL!$B1717,1)</f>
        <v>Colón</v>
      </c>
      <c r="D1717" s="69" t="str" cm="1">
        <f t="array" ref="D1717">+INDEX(Table_4[[Departamento]:[Municipio]],FINAL!$B1717,4)</f>
        <v>Trujillo</v>
      </c>
      <c r="E1717" s="69" t="str" cm="1">
        <f t="array" ref="E1717">+INDEX(Table_4[[Departamento]:[Municipio]],FINAL!$B1717,3)</f>
        <v>0201</v>
      </c>
      <c r="F1717" s="96">
        <f t="shared" si="143"/>
        <v>44064</v>
      </c>
      <c r="G1717" s="71" t="str">
        <f>+CONSOLIDADO[[#This Row],[Codigo Municipio]]&amp;CONSOLIDADO[[#This Row],[Fecha]]</f>
        <v>020144064</v>
      </c>
      <c r="H1717" s="72">
        <f>+IFERROR(VLOOKUP($G1717,TDAcumula!$C$2:$E$2027,3,0),0)</f>
        <v>0</v>
      </c>
      <c r="I1717" s="73">
        <f t="shared" si="145"/>
        <v>7</v>
      </c>
      <c r="J1717" s="74">
        <f>+IF(CONSOLIDADO[[#This Row],[Codigo Municipio]]=E1716,CONSOLIDADO[[#This Row],[Fallecidos Diarios]]+J1716,CONSOLIDADO[[#This Row],[Fallecidos Diarios]])</f>
        <v>0</v>
      </c>
      <c r="K1717" s="75">
        <f t="shared" si="146"/>
        <v>0</v>
      </c>
      <c r="L1717" s="76">
        <f>+IF(CONSOLIDADO[[#This Row],[Codigo Municipio]]=E1716,CONSOLIDADO[[#This Row],[Recuperados Diarios]]+L1716,CONSOLIDADO[[#This Row],[Recuperados Diarios]])</f>
        <v>7</v>
      </c>
      <c r="M1717" s="77" cm="1">
        <f t="array" ref="M1717">+IFERROR(IF(CONSOLIDADO[[#This Row],[Día]]&lt;14,0,INDEX(CONSOLIDADO[Casos Diarios],ROW()-14,1)),0)</f>
        <v>0</v>
      </c>
      <c r="N1717" s="72">
        <f>+IF(CONSOLIDADO[[#This Row],[Clave]]="710143893",1,IF(OR(CONSOLIDADO[[#This Row],[Casos Acumulados]]&gt;0,CONSOLIDADO[[#This Row],[Muertes]]&gt;0),N1716+1,I1717))</f>
        <v>148</v>
      </c>
      <c r="O1717" s="69">
        <f>+IFERROR(VLOOKUP($G1717,TDMuertes!$C$2:$E$534,3,0),0)</f>
        <v>0</v>
      </c>
      <c r="P1717" s="94" t="str">
        <f t="shared" ca="1" si="147"/>
        <v>OUT TIME</v>
      </c>
      <c r="Q1717" s="78">
        <f>+IFERROR(VLOOKUP(CONSOLIDADO[[#This Row],[Codigo Municipio]],TDDia!$A$4:$B$394,2,0),0)</f>
        <v>0</v>
      </c>
    </row>
    <row r="1718" spans="2:17" ht="14.45">
      <c r="B1718">
        <f t="shared" si="144"/>
        <v>9</v>
      </c>
      <c r="C1718" s="69" t="str" cm="1">
        <f t="array" ref="C1718">+INDEX(Table_4[[Departamento]:[Municipio]],FINAL!$B1718,1)</f>
        <v>Colón</v>
      </c>
      <c r="D1718" s="69" t="str" cm="1">
        <f t="array" ref="D1718">+INDEX(Table_4[[Departamento]:[Municipio]],FINAL!$B1718,4)</f>
        <v>Trujillo</v>
      </c>
      <c r="E1718" s="69" t="str" cm="1">
        <f t="array" ref="E1718">+INDEX(Table_4[[Departamento]:[Municipio]],FINAL!$B1718,3)</f>
        <v>0201</v>
      </c>
      <c r="F1718" s="96">
        <f t="shared" si="143"/>
        <v>44065</v>
      </c>
      <c r="G1718" s="71" t="str">
        <f>+CONSOLIDADO[[#This Row],[Codigo Municipio]]&amp;CONSOLIDADO[[#This Row],[Fecha]]</f>
        <v>020144065</v>
      </c>
      <c r="H1718" s="72">
        <f>+IFERROR(VLOOKUP($G1718,TDAcumula!$C$2:$E$2027,3,0),0)</f>
        <v>0</v>
      </c>
      <c r="I1718" s="73">
        <f t="shared" si="145"/>
        <v>7</v>
      </c>
      <c r="J1718" s="74">
        <f>+IF(CONSOLIDADO[[#This Row],[Codigo Municipio]]=E1717,CONSOLIDADO[[#This Row],[Fallecidos Diarios]]+J1717,CONSOLIDADO[[#This Row],[Fallecidos Diarios]])</f>
        <v>0</v>
      </c>
      <c r="K1718" s="75">
        <f t="shared" si="146"/>
        <v>0</v>
      </c>
      <c r="L1718" s="76">
        <f>+IF(CONSOLIDADO[[#This Row],[Codigo Municipio]]=E1717,CONSOLIDADO[[#This Row],[Recuperados Diarios]]+L1717,CONSOLIDADO[[#This Row],[Recuperados Diarios]])</f>
        <v>7</v>
      </c>
      <c r="M1718" s="77" cm="1">
        <f t="array" ref="M1718">+IFERROR(IF(CONSOLIDADO[[#This Row],[Día]]&lt;14,0,INDEX(CONSOLIDADO[Casos Diarios],ROW()-14,1)),0)</f>
        <v>0</v>
      </c>
      <c r="N1718" s="72">
        <f>+IF(CONSOLIDADO[[#This Row],[Clave]]="710143893",1,IF(OR(CONSOLIDADO[[#This Row],[Casos Acumulados]]&gt;0,CONSOLIDADO[[#This Row],[Muertes]]&gt;0),N1717+1,I1718))</f>
        <v>149</v>
      </c>
      <c r="O1718" s="69">
        <f>+IFERROR(VLOOKUP($G1718,TDMuertes!$C$2:$E$534,3,0),0)</f>
        <v>0</v>
      </c>
      <c r="P1718" s="94" t="str">
        <f t="shared" ca="1" si="147"/>
        <v>OUT TIME</v>
      </c>
      <c r="Q1718" s="78">
        <f>+IFERROR(VLOOKUP(CONSOLIDADO[[#This Row],[Codigo Municipio]],TDDia!$A$4:$B$394,2,0),0)</f>
        <v>0</v>
      </c>
    </row>
    <row r="1719" spans="2:17" ht="14.45">
      <c r="B1719">
        <f t="shared" si="144"/>
        <v>9</v>
      </c>
      <c r="C1719" s="69" t="str" cm="1">
        <f t="array" ref="C1719">+INDEX(Table_4[[Departamento]:[Municipio]],FINAL!$B1719,1)</f>
        <v>Colón</v>
      </c>
      <c r="D1719" s="69" t="str" cm="1">
        <f t="array" ref="D1719">+INDEX(Table_4[[Departamento]:[Municipio]],FINAL!$B1719,4)</f>
        <v>Trujillo</v>
      </c>
      <c r="E1719" s="69" t="str" cm="1">
        <f t="array" ref="E1719">+INDEX(Table_4[[Departamento]:[Municipio]],FINAL!$B1719,3)</f>
        <v>0201</v>
      </c>
      <c r="F1719" s="96">
        <f t="shared" si="143"/>
        <v>44066</v>
      </c>
      <c r="G1719" s="71" t="str">
        <f>+CONSOLIDADO[[#This Row],[Codigo Municipio]]&amp;CONSOLIDADO[[#This Row],[Fecha]]</f>
        <v>020144066</v>
      </c>
      <c r="H1719" s="72">
        <f>+IFERROR(VLOOKUP($G1719,TDAcumula!$C$2:$E$2027,3,0),0)</f>
        <v>0</v>
      </c>
      <c r="I1719" s="73">
        <f t="shared" si="145"/>
        <v>7</v>
      </c>
      <c r="J1719" s="74">
        <f>+IF(CONSOLIDADO[[#This Row],[Codigo Municipio]]=E1718,CONSOLIDADO[[#This Row],[Fallecidos Diarios]]+J1718,CONSOLIDADO[[#This Row],[Fallecidos Diarios]])</f>
        <v>0</v>
      </c>
      <c r="K1719" s="75">
        <f t="shared" si="146"/>
        <v>0</v>
      </c>
      <c r="L1719" s="76">
        <f>+IF(CONSOLIDADO[[#This Row],[Codigo Municipio]]=E1718,CONSOLIDADO[[#This Row],[Recuperados Diarios]]+L1718,CONSOLIDADO[[#This Row],[Recuperados Diarios]])</f>
        <v>7</v>
      </c>
      <c r="M1719" s="77" cm="1">
        <f t="array" ref="M1719">+IFERROR(IF(CONSOLIDADO[[#This Row],[Día]]&lt;14,0,INDEX(CONSOLIDADO[Casos Diarios],ROW()-14,1)),0)</f>
        <v>0</v>
      </c>
      <c r="N1719" s="72">
        <f>+IF(CONSOLIDADO[[#This Row],[Clave]]="710143893",1,IF(OR(CONSOLIDADO[[#This Row],[Casos Acumulados]]&gt;0,CONSOLIDADO[[#This Row],[Muertes]]&gt;0),N1718+1,I1719))</f>
        <v>150</v>
      </c>
      <c r="O1719" s="69">
        <f>+IFERROR(VLOOKUP($G1719,TDMuertes!$C$2:$E$534,3,0),0)</f>
        <v>0</v>
      </c>
      <c r="P1719" s="94" t="str">
        <f t="shared" ca="1" si="147"/>
        <v>OUT TIME</v>
      </c>
      <c r="Q1719" s="78">
        <f>+IFERROR(VLOOKUP(CONSOLIDADO[[#This Row],[Codigo Municipio]],TDDia!$A$4:$B$394,2,0),0)</f>
        <v>0</v>
      </c>
    </row>
    <row r="1720" spans="2:17" ht="14.45">
      <c r="B1720">
        <f t="shared" si="144"/>
        <v>9</v>
      </c>
      <c r="C1720" s="69" t="str" cm="1">
        <f t="array" ref="C1720">+INDEX(Table_4[[Departamento]:[Municipio]],FINAL!$B1720,1)</f>
        <v>Colón</v>
      </c>
      <c r="D1720" s="69" t="str" cm="1">
        <f t="array" ref="D1720">+INDEX(Table_4[[Departamento]:[Municipio]],FINAL!$B1720,4)</f>
        <v>Trujillo</v>
      </c>
      <c r="E1720" s="69" t="str" cm="1">
        <f t="array" ref="E1720">+INDEX(Table_4[[Departamento]:[Municipio]],FINAL!$B1720,3)</f>
        <v>0201</v>
      </c>
      <c r="F1720" s="96">
        <f t="shared" si="143"/>
        <v>44067</v>
      </c>
      <c r="G1720" s="71" t="str">
        <f>+CONSOLIDADO[[#This Row],[Codigo Municipio]]&amp;CONSOLIDADO[[#This Row],[Fecha]]</f>
        <v>020144067</v>
      </c>
      <c r="H1720" s="72">
        <f>+IFERROR(VLOOKUP($G1720,TDAcumula!$C$2:$E$2027,3,0),0)</f>
        <v>0</v>
      </c>
      <c r="I1720" s="73">
        <f t="shared" si="145"/>
        <v>7</v>
      </c>
      <c r="J1720" s="74">
        <f>+IF(CONSOLIDADO[[#This Row],[Codigo Municipio]]=E1719,CONSOLIDADO[[#This Row],[Fallecidos Diarios]]+J1719,CONSOLIDADO[[#This Row],[Fallecidos Diarios]])</f>
        <v>0</v>
      </c>
      <c r="K1720" s="75">
        <f t="shared" si="146"/>
        <v>0</v>
      </c>
      <c r="L1720" s="76">
        <f>+IF(CONSOLIDADO[[#This Row],[Codigo Municipio]]=E1719,CONSOLIDADO[[#This Row],[Recuperados Diarios]]+L1719,CONSOLIDADO[[#This Row],[Recuperados Diarios]])</f>
        <v>7</v>
      </c>
      <c r="M1720" s="77" cm="1">
        <f t="array" ref="M1720">+IFERROR(IF(CONSOLIDADO[[#This Row],[Día]]&lt;14,0,INDEX(CONSOLIDADO[Casos Diarios],ROW()-14,1)),0)</f>
        <v>0</v>
      </c>
      <c r="N1720" s="72">
        <f>+IF(CONSOLIDADO[[#This Row],[Clave]]="710143893",1,IF(OR(CONSOLIDADO[[#This Row],[Casos Acumulados]]&gt;0,CONSOLIDADO[[#This Row],[Muertes]]&gt;0),N1719+1,I1720))</f>
        <v>151</v>
      </c>
      <c r="O1720" s="69">
        <f>+IFERROR(VLOOKUP($G1720,TDMuertes!$C$2:$E$534,3,0),0)</f>
        <v>0</v>
      </c>
      <c r="P1720" s="94" t="str">
        <f t="shared" ca="1" si="147"/>
        <v>OUT TIME</v>
      </c>
      <c r="Q1720" s="78">
        <f>+IFERROR(VLOOKUP(CONSOLIDADO[[#This Row],[Codigo Municipio]],TDDia!$A$4:$B$394,2,0),0)</f>
        <v>0</v>
      </c>
    </row>
    <row r="1721" spans="2:17" ht="14.45">
      <c r="B1721">
        <f t="shared" si="144"/>
        <v>9</v>
      </c>
      <c r="C1721" s="69" t="str" cm="1">
        <f t="array" ref="C1721">+INDEX(Table_4[[Departamento]:[Municipio]],FINAL!$B1721,1)</f>
        <v>Colón</v>
      </c>
      <c r="D1721" s="69" t="str" cm="1">
        <f t="array" ref="D1721">+INDEX(Table_4[[Departamento]:[Municipio]],FINAL!$B1721,4)</f>
        <v>Trujillo</v>
      </c>
      <c r="E1721" s="69" t="str" cm="1">
        <f t="array" ref="E1721">+INDEX(Table_4[[Departamento]:[Municipio]],FINAL!$B1721,3)</f>
        <v>0201</v>
      </c>
      <c r="F1721" s="96">
        <f t="shared" si="143"/>
        <v>44068</v>
      </c>
      <c r="G1721" s="71" t="str">
        <f>+CONSOLIDADO[[#This Row],[Codigo Municipio]]&amp;CONSOLIDADO[[#This Row],[Fecha]]</f>
        <v>020144068</v>
      </c>
      <c r="H1721" s="72">
        <f>+IFERROR(VLOOKUP($G1721,TDAcumula!$C$2:$E$2027,3,0),0)</f>
        <v>0</v>
      </c>
      <c r="I1721" s="73">
        <f t="shared" si="145"/>
        <v>7</v>
      </c>
      <c r="J1721" s="74">
        <f>+IF(CONSOLIDADO[[#This Row],[Codigo Municipio]]=E1720,CONSOLIDADO[[#This Row],[Fallecidos Diarios]]+J1720,CONSOLIDADO[[#This Row],[Fallecidos Diarios]])</f>
        <v>0</v>
      </c>
      <c r="K1721" s="75">
        <f t="shared" si="146"/>
        <v>0</v>
      </c>
      <c r="L1721" s="76">
        <f>+IF(CONSOLIDADO[[#This Row],[Codigo Municipio]]=E1720,CONSOLIDADO[[#This Row],[Recuperados Diarios]]+L1720,CONSOLIDADO[[#This Row],[Recuperados Diarios]])</f>
        <v>7</v>
      </c>
      <c r="M1721" s="77" cm="1">
        <f t="array" ref="M1721">+IFERROR(IF(CONSOLIDADO[[#This Row],[Día]]&lt;14,0,INDEX(CONSOLIDADO[Casos Diarios],ROW()-14,1)),0)</f>
        <v>0</v>
      </c>
      <c r="N1721" s="72">
        <f>+IF(CONSOLIDADO[[#This Row],[Clave]]="710143893",1,IF(OR(CONSOLIDADO[[#This Row],[Casos Acumulados]]&gt;0,CONSOLIDADO[[#This Row],[Muertes]]&gt;0),N1720+1,I1721))</f>
        <v>152</v>
      </c>
      <c r="O1721" s="69">
        <f>+IFERROR(VLOOKUP($G1721,TDMuertes!$C$2:$E$534,3,0),0)</f>
        <v>0</v>
      </c>
      <c r="P1721" s="94" t="str">
        <f t="shared" ca="1" si="147"/>
        <v>OUT TIME</v>
      </c>
      <c r="Q1721" s="78">
        <f>+IFERROR(VLOOKUP(CONSOLIDADO[[#This Row],[Codigo Municipio]],TDDia!$A$4:$B$394,2,0),0)</f>
        <v>0</v>
      </c>
    </row>
    <row r="1722" spans="2:17" ht="14.45">
      <c r="B1722">
        <f t="shared" si="144"/>
        <v>9</v>
      </c>
      <c r="C1722" s="69" t="str" cm="1">
        <f t="array" ref="C1722">+INDEX(Table_4[[Departamento]:[Municipio]],FINAL!$B1722,1)</f>
        <v>Colón</v>
      </c>
      <c r="D1722" s="69" t="str" cm="1">
        <f t="array" ref="D1722">+INDEX(Table_4[[Departamento]:[Municipio]],FINAL!$B1722,4)</f>
        <v>Trujillo</v>
      </c>
      <c r="E1722" s="69" t="str" cm="1">
        <f t="array" ref="E1722">+INDEX(Table_4[[Departamento]:[Municipio]],FINAL!$B1722,3)</f>
        <v>0201</v>
      </c>
      <c r="F1722" s="96">
        <f t="shared" si="143"/>
        <v>44069</v>
      </c>
      <c r="G1722" s="71" t="str">
        <f>+CONSOLIDADO[[#This Row],[Codigo Municipio]]&amp;CONSOLIDADO[[#This Row],[Fecha]]</f>
        <v>020144069</v>
      </c>
      <c r="H1722" s="72">
        <f>+IFERROR(VLOOKUP($G1722,TDAcumula!$C$2:$E$2027,3,0),0)</f>
        <v>0</v>
      </c>
      <c r="I1722" s="73">
        <f t="shared" si="145"/>
        <v>7</v>
      </c>
      <c r="J1722" s="74">
        <f>+IF(CONSOLIDADO[[#This Row],[Codigo Municipio]]=E1721,CONSOLIDADO[[#This Row],[Fallecidos Diarios]]+J1721,CONSOLIDADO[[#This Row],[Fallecidos Diarios]])</f>
        <v>0</v>
      </c>
      <c r="K1722" s="75">
        <f t="shared" si="146"/>
        <v>0</v>
      </c>
      <c r="L1722" s="76">
        <f>+IF(CONSOLIDADO[[#This Row],[Codigo Municipio]]=E1721,CONSOLIDADO[[#This Row],[Recuperados Diarios]]+L1721,CONSOLIDADO[[#This Row],[Recuperados Diarios]])</f>
        <v>7</v>
      </c>
      <c r="M1722" s="77" cm="1">
        <f t="array" ref="M1722">+IFERROR(IF(CONSOLIDADO[[#This Row],[Día]]&lt;14,0,INDEX(CONSOLIDADO[Casos Diarios],ROW()-14,1)),0)</f>
        <v>0</v>
      </c>
      <c r="N1722" s="72">
        <f>+IF(CONSOLIDADO[[#This Row],[Clave]]="710143893",1,IF(OR(CONSOLIDADO[[#This Row],[Casos Acumulados]]&gt;0,CONSOLIDADO[[#This Row],[Muertes]]&gt;0),N1721+1,I1722))</f>
        <v>153</v>
      </c>
      <c r="O1722" s="69">
        <f>+IFERROR(VLOOKUP($G1722,TDMuertes!$C$2:$E$534,3,0),0)</f>
        <v>0</v>
      </c>
      <c r="P1722" s="94" t="str">
        <f t="shared" ca="1" si="147"/>
        <v>OUT TIME</v>
      </c>
      <c r="Q1722" s="78">
        <f>+IFERROR(VLOOKUP(CONSOLIDADO[[#This Row],[Codigo Municipio]],TDDia!$A$4:$B$394,2,0),0)</f>
        <v>0</v>
      </c>
    </row>
    <row r="1723" spans="2:17" ht="14.45">
      <c r="B1723">
        <f t="shared" si="144"/>
        <v>9</v>
      </c>
      <c r="C1723" s="69" t="str" cm="1">
        <f t="array" ref="C1723">+INDEX(Table_4[[Departamento]:[Municipio]],FINAL!$B1723,1)</f>
        <v>Colón</v>
      </c>
      <c r="D1723" s="69" t="str" cm="1">
        <f t="array" ref="D1723">+INDEX(Table_4[[Departamento]:[Municipio]],FINAL!$B1723,4)</f>
        <v>Trujillo</v>
      </c>
      <c r="E1723" s="69" t="str" cm="1">
        <f t="array" ref="E1723">+INDEX(Table_4[[Departamento]:[Municipio]],FINAL!$B1723,3)</f>
        <v>0201</v>
      </c>
      <c r="F1723" s="96">
        <f t="shared" si="143"/>
        <v>44070</v>
      </c>
      <c r="G1723" s="71" t="str">
        <f>+CONSOLIDADO[[#This Row],[Codigo Municipio]]&amp;CONSOLIDADO[[#This Row],[Fecha]]</f>
        <v>020144070</v>
      </c>
      <c r="H1723" s="72">
        <f>+IFERROR(VLOOKUP($G1723,TDAcumula!$C$2:$E$2027,3,0),0)</f>
        <v>0</v>
      </c>
      <c r="I1723" s="73">
        <f t="shared" si="145"/>
        <v>7</v>
      </c>
      <c r="J1723" s="74">
        <f>+IF(CONSOLIDADO[[#This Row],[Codigo Municipio]]=E1722,CONSOLIDADO[[#This Row],[Fallecidos Diarios]]+J1722,CONSOLIDADO[[#This Row],[Fallecidos Diarios]])</f>
        <v>0</v>
      </c>
      <c r="K1723" s="75">
        <f t="shared" si="146"/>
        <v>0</v>
      </c>
      <c r="L1723" s="76">
        <f>+IF(CONSOLIDADO[[#This Row],[Codigo Municipio]]=E1722,CONSOLIDADO[[#This Row],[Recuperados Diarios]]+L1722,CONSOLIDADO[[#This Row],[Recuperados Diarios]])</f>
        <v>7</v>
      </c>
      <c r="M1723" s="77" cm="1">
        <f t="array" ref="M1723">+IFERROR(IF(CONSOLIDADO[[#This Row],[Día]]&lt;14,0,INDEX(CONSOLIDADO[Casos Diarios],ROW()-14,1)),0)</f>
        <v>0</v>
      </c>
      <c r="N1723" s="72">
        <f>+IF(CONSOLIDADO[[#This Row],[Clave]]="710143893",1,IF(OR(CONSOLIDADO[[#This Row],[Casos Acumulados]]&gt;0,CONSOLIDADO[[#This Row],[Muertes]]&gt;0),N1722+1,I1723))</f>
        <v>154</v>
      </c>
      <c r="O1723" s="69">
        <f>+IFERROR(VLOOKUP($G1723,TDMuertes!$C$2:$E$534,3,0),0)</f>
        <v>0</v>
      </c>
      <c r="P1723" s="94" t="str">
        <f t="shared" ca="1" si="147"/>
        <v>OUT TIME</v>
      </c>
      <c r="Q1723" s="78">
        <f>+IFERROR(VLOOKUP(CONSOLIDADO[[#This Row],[Codigo Municipio]],TDDia!$A$4:$B$394,2,0),0)</f>
        <v>0</v>
      </c>
    </row>
    <row r="1724" spans="2:17" ht="14.45">
      <c r="B1724">
        <f t="shared" si="144"/>
        <v>9</v>
      </c>
      <c r="C1724" s="69" t="str" cm="1">
        <f t="array" ref="C1724">+INDEX(Table_4[[Departamento]:[Municipio]],FINAL!$B1724,1)</f>
        <v>Colón</v>
      </c>
      <c r="D1724" s="69" t="str" cm="1">
        <f t="array" ref="D1724">+INDEX(Table_4[[Departamento]:[Municipio]],FINAL!$B1724,4)</f>
        <v>Trujillo</v>
      </c>
      <c r="E1724" s="69" t="str" cm="1">
        <f t="array" ref="E1724">+INDEX(Table_4[[Departamento]:[Municipio]],FINAL!$B1724,3)</f>
        <v>0201</v>
      </c>
      <c r="F1724" s="96">
        <f t="shared" si="143"/>
        <v>44071</v>
      </c>
      <c r="G1724" s="71" t="str">
        <f>+CONSOLIDADO[[#This Row],[Codigo Municipio]]&amp;CONSOLIDADO[[#This Row],[Fecha]]</f>
        <v>020144071</v>
      </c>
      <c r="H1724" s="72">
        <f>+IFERROR(VLOOKUP($G1724,TDAcumula!$C$2:$E$2027,3,0),0)</f>
        <v>0</v>
      </c>
      <c r="I1724" s="73">
        <f t="shared" si="145"/>
        <v>7</v>
      </c>
      <c r="J1724" s="74">
        <f>+IF(CONSOLIDADO[[#This Row],[Codigo Municipio]]=E1723,CONSOLIDADO[[#This Row],[Fallecidos Diarios]]+J1723,CONSOLIDADO[[#This Row],[Fallecidos Diarios]])</f>
        <v>0</v>
      </c>
      <c r="K1724" s="75">
        <f t="shared" si="146"/>
        <v>0</v>
      </c>
      <c r="L1724" s="76">
        <f>+IF(CONSOLIDADO[[#This Row],[Codigo Municipio]]=E1723,CONSOLIDADO[[#This Row],[Recuperados Diarios]]+L1723,CONSOLIDADO[[#This Row],[Recuperados Diarios]])</f>
        <v>7</v>
      </c>
      <c r="M1724" s="77" cm="1">
        <f t="array" ref="M1724">+IFERROR(IF(CONSOLIDADO[[#This Row],[Día]]&lt;14,0,INDEX(CONSOLIDADO[Casos Diarios],ROW()-14,1)),0)</f>
        <v>0</v>
      </c>
      <c r="N1724" s="72">
        <f>+IF(CONSOLIDADO[[#This Row],[Clave]]="710143893",1,IF(OR(CONSOLIDADO[[#This Row],[Casos Acumulados]]&gt;0,CONSOLIDADO[[#This Row],[Muertes]]&gt;0),N1723+1,I1724))</f>
        <v>155</v>
      </c>
      <c r="O1724" s="69">
        <f>+IFERROR(VLOOKUP($G1724,TDMuertes!$C$2:$E$534,3,0),0)</f>
        <v>0</v>
      </c>
      <c r="P1724" s="94" t="str">
        <f t="shared" ca="1" si="147"/>
        <v>OUT TIME</v>
      </c>
      <c r="Q1724" s="78">
        <f>+IFERROR(VLOOKUP(CONSOLIDADO[[#This Row],[Codigo Municipio]],TDDia!$A$4:$B$394,2,0),0)</f>
        <v>0</v>
      </c>
    </row>
    <row r="1725" spans="2:17" ht="14.45">
      <c r="B1725">
        <f t="shared" si="144"/>
        <v>9</v>
      </c>
      <c r="C1725" s="69" t="str" cm="1">
        <f t="array" ref="C1725">+INDEX(Table_4[[Departamento]:[Municipio]],FINAL!$B1725,1)</f>
        <v>Colón</v>
      </c>
      <c r="D1725" s="69" t="str" cm="1">
        <f t="array" ref="D1725">+INDEX(Table_4[[Departamento]:[Municipio]],FINAL!$B1725,4)</f>
        <v>Trujillo</v>
      </c>
      <c r="E1725" s="69" t="str" cm="1">
        <f t="array" ref="E1725">+INDEX(Table_4[[Departamento]:[Municipio]],FINAL!$B1725,3)</f>
        <v>0201</v>
      </c>
      <c r="F1725" s="96">
        <f t="shared" si="143"/>
        <v>44072</v>
      </c>
      <c r="G1725" s="71" t="str">
        <f>+CONSOLIDADO[[#This Row],[Codigo Municipio]]&amp;CONSOLIDADO[[#This Row],[Fecha]]</f>
        <v>020144072</v>
      </c>
      <c r="H1725" s="72">
        <f>+IFERROR(VLOOKUP($G1725,TDAcumula!$C$2:$E$2027,3,0),0)</f>
        <v>0</v>
      </c>
      <c r="I1725" s="73">
        <f t="shared" si="145"/>
        <v>7</v>
      </c>
      <c r="J1725" s="74">
        <f>+IF(CONSOLIDADO[[#This Row],[Codigo Municipio]]=E1724,CONSOLIDADO[[#This Row],[Fallecidos Diarios]]+J1724,CONSOLIDADO[[#This Row],[Fallecidos Diarios]])</f>
        <v>0</v>
      </c>
      <c r="K1725" s="75">
        <f t="shared" si="146"/>
        <v>0</v>
      </c>
      <c r="L1725" s="76">
        <f>+IF(CONSOLIDADO[[#This Row],[Codigo Municipio]]=E1724,CONSOLIDADO[[#This Row],[Recuperados Diarios]]+L1724,CONSOLIDADO[[#This Row],[Recuperados Diarios]])</f>
        <v>7</v>
      </c>
      <c r="M1725" s="77" cm="1">
        <f t="array" ref="M1725">+IFERROR(IF(CONSOLIDADO[[#This Row],[Día]]&lt;14,0,INDEX(CONSOLIDADO[Casos Diarios],ROW()-14,1)),0)</f>
        <v>0</v>
      </c>
      <c r="N1725" s="72">
        <f>+IF(CONSOLIDADO[[#This Row],[Clave]]="710143893",1,IF(OR(CONSOLIDADO[[#This Row],[Casos Acumulados]]&gt;0,CONSOLIDADO[[#This Row],[Muertes]]&gt;0),N1724+1,I1725))</f>
        <v>156</v>
      </c>
      <c r="O1725" s="69">
        <f>+IFERROR(VLOOKUP($G1725,TDMuertes!$C$2:$E$534,3,0),0)</f>
        <v>0</v>
      </c>
      <c r="P1725" s="94" t="str">
        <f t="shared" ca="1" si="147"/>
        <v>OUT TIME</v>
      </c>
      <c r="Q1725" s="78">
        <f>+IFERROR(VLOOKUP(CONSOLIDADO[[#This Row],[Codigo Municipio]],TDDia!$A$4:$B$394,2,0),0)</f>
        <v>0</v>
      </c>
    </row>
    <row r="1726" spans="2:17" ht="14.45">
      <c r="B1726">
        <f t="shared" si="144"/>
        <v>9</v>
      </c>
      <c r="C1726" s="69" t="str" cm="1">
        <f t="array" ref="C1726">+INDEX(Table_4[[Departamento]:[Municipio]],FINAL!$B1726,1)</f>
        <v>Colón</v>
      </c>
      <c r="D1726" s="69" t="str" cm="1">
        <f t="array" ref="D1726">+INDEX(Table_4[[Departamento]:[Municipio]],FINAL!$B1726,4)</f>
        <v>Trujillo</v>
      </c>
      <c r="E1726" s="69" t="str" cm="1">
        <f t="array" ref="E1726">+INDEX(Table_4[[Departamento]:[Municipio]],FINAL!$B1726,3)</f>
        <v>0201</v>
      </c>
      <c r="F1726" s="96">
        <f t="shared" si="143"/>
        <v>44073</v>
      </c>
      <c r="G1726" s="71" t="str">
        <f>+CONSOLIDADO[[#This Row],[Codigo Municipio]]&amp;CONSOLIDADO[[#This Row],[Fecha]]</f>
        <v>020144073</v>
      </c>
      <c r="H1726" s="72">
        <f>+IFERROR(VLOOKUP($G1726,TDAcumula!$C$2:$E$2027,3,0),0)</f>
        <v>0</v>
      </c>
      <c r="I1726" s="73">
        <f t="shared" si="145"/>
        <v>7</v>
      </c>
      <c r="J1726" s="74">
        <f>+IF(CONSOLIDADO[[#This Row],[Codigo Municipio]]=E1725,CONSOLIDADO[[#This Row],[Fallecidos Diarios]]+J1725,CONSOLIDADO[[#This Row],[Fallecidos Diarios]])</f>
        <v>0</v>
      </c>
      <c r="K1726" s="75">
        <f t="shared" si="146"/>
        <v>0</v>
      </c>
      <c r="L1726" s="76">
        <f>+IF(CONSOLIDADO[[#This Row],[Codigo Municipio]]=E1725,CONSOLIDADO[[#This Row],[Recuperados Diarios]]+L1725,CONSOLIDADO[[#This Row],[Recuperados Diarios]])</f>
        <v>7</v>
      </c>
      <c r="M1726" s="77" cm="1">
        <f t="array" ref="M1726">+IFERROR(IF(CONSOLIDADO[[#This Row],[Día]]&lt;14,0,INDEX(CONSOLIDADO[Casos Diarios],ROW()-14,1)),0)</f>
        <v>0</v>
      </c>
      <c r="N1726" s="72">
        <f>+IF(CONSOLIDADO[[#This Row],[Clave]]="710143893",1,IF(OR(CONSOLIDADO[[#This Row],[Casos Acumulados]]&gt;0,CONSOLIDADO[[#This Row],[Muertes]]&gt;0),N1725+1,I1726))</f>
        <v>157</v>
      </c>
      <c r="O1726" s="69">
        <f>+IFERROR(VLOOKUP($G1726,TDMuertes!$C$2:$E$534,3,0),0)</f>
        <v>0</v>
      </c>
      <c r="P1726" s="94" t="str">
        <f t="shared" ca="1" si="147"/>
        <v>OUT TIME</v>
      </c>
      <c r="Q1726" s="78">
        <f>+IFERROR(VLOOKUP(CONSOLIDADO[[#This Row],[Codigo Municipio]],TDDia!$A$4:$B$394,2,0),0)</f>
        <v>0</v>
      </c>
    </row>
    <row r="1727" spans="2:17" ht="14.45">
      <c r="B1727">
        <f t="shared" si="144"/>
        <v>9</v>
      </c>
      <c r="C1727" s="69" t="str" cm="1">
        <f t="array" ref="C1727">+INDEX(Table_4[[Departamento]:[Municipio]],FINAL!$B1727,1)</f>
        <v>Colón</v>
      </c>
      <c r="D1727" s="69" t="str" cm="1">
        <f t="array" ref="D1727">+INDEX(Table_4[[Departamento]:[Municipio]],FINAL!$B1727,4)</f>
        <v>Trujillo</v>
      </c>
      <c r="E1727" s="69" t="str" cm="1">
        <f t="array" ref="E1727">+INDEX(Table_4[[Departamento]:[Municipio]],FINAL!$B1727,3)</f>
        <v>0201</v>
      </c>
      <c r="F1727" s="96">
        <f t="shared" si="143"/>
        <v>44074</v>
      </c>
      <c r="G1727" s="71" t="str">
        <f>+CONSOLIDADO[[#This Row],[Codigo Municipio]]&amp;CONSOLIDADO[[#This Row],[Fecha]]</f>
        <v>020144074</v>
      </c>
      <c r="H1727" s="72">
        <f>+IFERROR(VLOOKUP($G1727,TDAcumula!$C$2:$E$2027,3,0),0)</f>
        <v>0</v>
      </c>
      <c r="I1727" s="73">
        <f t="shared" si="145"/>
        <v>7</v>
      </c>
      <c r="J1727" s="74">
        <f>+IF(CONSOLIDADO[[#This Row],[Codigo Municipio]]=E1726,CONSOLIDADO[[#This Row],[Fallecidos Diarios]]+J1726,CONSOLIDADO[[#This Row],[Fallecidos Diarios]])</f>
        <v>0</v>
      </c>
      <c r="K1727" s="75">
        <f t="shared" si="146"/>
        <v>0</v>
      </c>
      <c r="L1727" s="76">
        <f>+IF(CONSOLIDADO[[#This Row],[Codigo Municipio]]=E1726,CONSOLIDADO[[#This Row],[Recuperados Diarios]]+L1726,CONSOLIDADO[[#This Row],[Recuperados Diarios]])</f>
        <v>7</v>
      </c>
      <c r="M1727" s="77" cm="1">
        <f t="array" ref="M1727">+IFERROR(IF(CONSOLIDADO[[#This Row],[Día]]&lt;14,0,INDEX(CONSOLIDADO[Casos Diarios],ROW()-14,1)),0)</f>
        <v>0</v>
      </c>
      <c r="N1727" s="72">
        <f>+IF(CONSOLIDADO[[#This Row],[Clave]]="710143893",1,IF(OR(CONSOLIDADO[[#This Row],[Casos Acumulados]]&gt;0,CONSOLIDADO[[#This Row],[Muertes]]&gt;0),N1726+1,I1727))</f>
        <v>158</v>
      </c>
      <c r="O1727" s="69">
        <f>+IFERROR(VLOOKUP($G1727,TDMuertes!$C$2:$E$534,3,0),0)</f>
        <v>0</v>
      </c>
      <c r="P1727" s="94" t="str">
        <f t="shared" ca="1" si="147"/>
        <v>OUT TIME</v>
      </c>
      <c r="Q1727" s="78">
        <f>+IFERROR(VLOOKUP(CONSOLIDADO[[#This Row],[Codigo Municipio]],TDDia!$A$4:$B$394,2,0),0)</f>
        <v>0</v>
      </c>
    </row>
    <row r="1728" spans="2:17" ht="14.45">
      <c r="B1728">
        <f t="shared" si="144"/>
        <v>9</v>
      </c>
      <c r="C1728" s="69" t="str" cm="1">
        <f t="array" ref="C1728">+INDEX(Table_4[[Departamento]:[Municipio]],FINAL!$B1728,1)</f>
        <v>Colón</v>
      </c>
      <c r="D1728" s="69" t="str" cm="1">
        <f t="array" ref="D1728">+INDEX(Table_4[[Departamento]:[Municipio]],FINAL!$B1728,4)</f>
        <v>Trujillo</v>
      </c>
      <c r="E1728" s="69" t="str" cm="1">
        <f t="array" ref="E1728">+INDEX(Table_4[[Departamento]:[Municipio]],FINAL!$B1728,3)</f>
        <v>0201</v>
      </c>
      <c r="F1728" s="96">
        <f t="shared" si="143"/>
        <v>44075</v>
      </c>
      <c r="G1728" s="71" t="str">
        <f>+CONSOLIDADO[[#This Row],[Codigo Municipio]]&amp;CONSOLIDADO[[#This Row],[Fecha]]</f>
        <v>020144075</v>
      </c>
      <c r="H1728" s="72">
        <f>+IFERROR(VLOOKUP($G1728,TDAcumula!$C$2:$E$2027,3,0),0)</f>
        <v>0</v>
      </c>
      <c r="I1728" s="73">
        <f t="shared" si="145"/>
        <v>7</v>
      </c>
      <c r="J1728" s="74">
        <f>+IF(CONSOLIDADO[[#This Row],[Codigo Municipio]]=E1727,CONSOLIDADO[[#This Row],[Fallecidos Diarios]]+J1727,CONSOLIDADO[[#This Row],[Fallecidos Diarios]])</f>
        <v>0</v>
      </c>
      <c r="K1728" s="75">
        <f t="shared" si="146"/>
        <v>0</v>
      </c>
      <c r="L1728" s="76">
        <f>+IF(CONSOLIDADO[[#This Row],[Codigo Municipio]]=E1727,CONSOLIDADO[[#This Row],[Recuperados Diarios]]+L1727,CONSOLIDADO[[#This Row],[Recuperados Diarios]])</f>
        <v>7</v>
      </c>
      <c r="M1728" s="77" cm="1">
        <f t="array" ref="M1728">+IFERROR(IF(CONSOLIDADO[[#This Row],[Día]]&lt;14,0,INDEX(CONSOLIDADO[Casos Diarios],ROW()-14,1)),0)</f>
        <v>0</v>
      </c>
      <c r="N1728" s="72">
        <f>+IF(CONSOLIDADO[[#This Row],[Clave]]="710143893",1,IF(OR(CONSOLIDADO[[#This Row],[Casos Acumulados]]&gt;0,CONSOLIDADO[[#This Row],[Muertes]]&gt;0),N1727+1,I1728))</f>
        <v>159</v>
      </c>
      <c r="O1728" s="69">
        <f>+IFERROR(VLOOKUP($G1728,TDMuertes!$C$2:$E$534,3,0),0)</f>
        <v>0</v>
      </c>
      <c r="P1728" s="94" t="str">
        <f t="shared" ca="1" si="147"/>
        <v>OUT TIME</v>
      </c>
      <c r="Q1728" s="78">
        <f>+IFERROR(VLOOKUP(CONSOLIDADO[[#This Row],[Codigo Municipio]],TDDia!$A$4:$B$394,2,0),0)</f>
        <v>0</v>
      </c>
    </row>
    <row r="1729" spans="2:17" ht="14.45">
      <c r="B1729">
        <f t="shared" si="144"/>
        <v>9</v>
      </c>
      <c r="C1729" s="69" t="str" cm="1">
        <f t="array" ref="C1729">+INDEX(Table_4[[Departamento]:[Municipio]],FINAL!$B1729,1)</f>
        <v>Colón</v>
      </c>
      <c r="D1729" s="69" t="str" cm="1">
        <f t="array" ref="D1729">+INDEX(Table_4[[Departamento]:[Municipio]],FINAL!$B1729,4)</f>
        <v>Trujillo</v>
      </c>
      <c r="E1729" s="69" t="str" cm="1">
        <f t="array" ref="E1729">+INDEX(Table_4[[Departamento]:[Municipio]],FINAL!$B1729,3)</f>
        <v>0201</v>
      </c>
      <c r="F1729" s="96">
        <f t="shared" si="143"/>
        <v>44076</v>
      </c>
      <c r="G1729" s="71" t="str">
        <f>+CONSOLIDADO[[#This Row],[Codigo Municipio]]&amp;CONSOLIDADO[[#This Row],[Fecha]]</f>
        <v>020144076</v>
      </c>
      <c r="H1729" s="72">
        <f>+IFERROR(VLOOKUP($G1729,TDAcumula!$C$2:$E$2027,3,0),0)</f>
        <v>0</v>
      </c>
      <c r="I1729" s="73">
        <f t="shared" si="145"/>
        <v>7</v>
      </c>
      <c r="J1729" s="74">
        <f>+IF(CONSOLIDADO[[#This Row],[Codigo Municipio]]=E1728,CONSOLIDADO[[#This Row],[Fallecidos Diarios]]+J1728,CONSOLIDADO[[#This Row],[Fallecidos Diarios]])</f>
        <v>0</v>
      </c>
      <c r="K1729" s="75">
        <f t="shared" si="146"/>
        <v>0</v>
      </c>
      <c r="L1729" s="76">
        <f>+IF(CONSOLIDADO[[#This Row],[Codigo Municipio]]=E1728,CONSOLIDADO[[#This Row],[Recuperados Diarios]]+L1728,CONSOLIDADO[[#This Row],[Recuperados Diarios]])</f>
        <v>7</v>
      </c>
      <c r="M1729" s="77" cm="1">
        <f t="array" ref="M1729">+IFERROR(IF(CONSOLIDADO[[#This Row],[Día]]&lt;14,0,INDEX(CONSOLIDADO[Casos Diarios],ROW()-14,1)),0)</f>
        <v>0</v>
      </c>
      <c r="N1729" s="72">
        <f>+IF(CONSOLIDADO[[#This Row],[Clave]]="710143893",1,IF(OR(CONSOLIDADO[[#This Row],[Casos Acumulados]]&gt;0,CONSOLIDADO[[#This Row],[Muertes]]&gt;0),N1728+1,I1729))</f>
        <v>160</v>
      </c>
      <c r="O1729" s="69">
        <f>+IFERROR(VLOOKUP($G1729,TDMuertes!$C$2:$E$534,3,0),0)</f>
        <v>0</v>
      </c>
      <c r="P1729" s="94" t="str">
        <f t="shared" ca="1" si="147"/>
        <v>OUT TIME</v>
      </c>
      <c r="Q1729" s="78">
        <f>+IFERROR(VLOOKUP(CONSOLIDADO[[#This Row],[Codigo Municipio]],TDDia!$A$4:$B$394,2,0),0)</f>
        <v>0</v>
      </c>
    </row>
    <row r="1730" spans="2:17" ht="14.45">
      <c r="B1730">
        <f t="shared" si="144"/>
        <v>9</v>
      </c>
      <c r="C1730" s="69" t="str" cm="1">
        <f t="array" ref="C1730">+INDEX(Table_4[[Departamento]:[Municipio]],FINAL!$B1730,1)</f>
        <v>Colón</v>
      </c>
      <c r="D1730" s="69" t="str" cm="1">
        <f t="array" ref="D1730">+INDEX(Table_4[[Departamento]:[Municipio]],FINAL!$B1730,4)</f>
        <v>Trujillo</v>
      </c>
      <c r="E1730" s="69" t="str" cm="1">
        <f t="array" ref="E1730">+INDEX(Table_4[[Departamento]:[Municipio]],FINAL!$B1730,3)</f>
        <v>0201</v>
      </c>
      <c r="F1730" s="96">
        <f t="shared" ref="F1730:F1793" si="148">+F1537</f>
        <v>44077</v>
      </c>
      <c r="G1730" s="71" t="str">
        <f>+CONSOLIDADO[[#This Row],[Codigo Municipio]]&amp;CONSOLIDADO[[#This Row],[Fecha]]</f>
        <v>020144077</v>
      </c>
      <c r="H1730" s="72">
        <f>+IFERROR(VLOOKUP($G1730,TDAcumula!$C$2:$E$2027,3,0),0)</f>
        <v>0</v>
      </c>
      <c r="I1730" s="73">
        <f t="shared" si="145"/>
        <v>7</v>
      </c>
      <c r="J1730" s="74">
        <f>+IF(CONSOLIDADO[[#This Row],[Codigo Municipio]]=E1729,CONSOLIDADO[[#This Row],[Fallecidos Diarios]]+J1729,CONSOLIDADO[[#This Row],[Fallecidos Diarios]])</f>
        <v>0</v>
      </c>
      <c r="K1730" s="75">
        <f t="shared" si="146"/>
        <v>0</v>
      </c>
      <c r="L1730" s="76">
        <f>+IF(CONSOLIDADO[[#This Row],[Codigo Municipio]]=E1729,CONSOLIDADO[[#This Row],[Recuperados Diarios]]+L1729,CONSOLIDADO[[#This Row],[Recuperados Diarios]])</f>
        <v>7</v>
      </c>
      <c r="M1730" s="77" cm="1">
        <f t="array" ref="M1730">+IFERROR(IF(CONSOLIDADO[[#This Row],[Día]]&lt;14,0,INDEX(CONSOLIDADO[Casos Diarios],ROW()-14,1)),0)</f>
        <v>0</v>
      </c>
      <c r="N1730" s="72">
        <f>+IF(CONSOLIDADO[[#This Row],[Clave]]="710143893",1,IF(OR(CONSOLIDADO[[#This Row],[Casos Acumulados]]&gt;0,CONSOLIDADO[[#This Row],[Muertes]]&gt;0),N1729+1,I1730))</f>
        <v>161</v>
      </c>
      <c r="O1730" s="69">
        <f>+IFERROR(VLOOKUP($G1730,TDMuertes!$C$2:$E$534,3,0),0)</f>
        <v>0</v>
      </c>
      <c r="P1730" s="94" t="str">
        <f t="shared" ca="1" si="147"/>
        <v>OUT TIME</v>
      </c>
      <c r="Q1730" s="78">
        <f>+IFERROR(VLOOKUP(CONSOLIDADO[[#This Row],[Codigo Municipio]],TDDia!$A$4:$B$394,2,0),0)</f>
        <v>0</v>
      </c>
    </row>
    <row r="1731" spans="2:17" ht="14.45">
      <c r="B1731">
        <f t="shared" si="144"/>
        <v>9</v>
      </c>
      <c r="C1731" s="69" t="str" cm="1">
        <f t="array" ref="C1731">+INDEX(Table_4[[Departamento]:[Municipio]],FINAL!$B1731,1)</f>
        <v>Colón</v>
      </c>
      <c r="D1731" s="69" t="str" cm="1">
        <f t="array" ref="D1731">+INDEX(Table_4[[Departamento]:[Municipio]],FINAL!$B1731,4)</f>
        <v>Trujillo</v>
      </c>
      <c r="E1731" s="69" t="str" cm="1">
        <f t="array" ref="E1731">+INDEX(Table_4[[Departamento]:[Municipio]],FINAL!$B1731,3)</f>
        <v>0201</v>
      </c>
      <c r="F1731" s="96">
        <f t="shared" si="148"/>
        <v>44078</v>
      </c>
      <c r="G1731" s="71" t="str">
        <f>+CONSOLIDADO[[#This Row],[Codigo Municipio]]&amp;CONSOLIDADO[[#This Row],[Fecha]]</f>
        <v>020144078</v>
      </c>
      <c r="H1731" s="72">
        <f>+IFERROR(VLOOKUP($G1731,TDAcumula!$C$2:$E$2027,3,0),0)</f>
        <v>0</v>
      </c>
      <c r="I1731" s="73">
        <f t="shared" si="145"/>
        <v>7</v>
      </c>
      <c r="J1731" s="74">
        <f>+IF(CONSOLIDADO[[#This Row],[Codigo Municipio]]=E1730,CONSOLIDADO[[#This Row],[Fallecidos Diarios]]+J1730,CONSOLIDADO[[#This Row],[Fallecidos Diarios]])</f>
        <v>0</v>
      </c>
      <c r="K1731" s="75">
        <f t="shared" si="146"/>
        <v>0</v>
      </c>
      <c r="L1731" s="76">
        <f>+IF(CONSOLIDADO[[#This Row],[Codigo Municipio]]=E1730,CONSOLIDADO[[#This Row],[Recuperados Diarios]]+L1730,CONSOLIDADO[[#This Row],[Recuperados Diarios]])</f>
        <v>7</v>
      </c>
      <c r="M1731" s="77" cm="1">
        <f t="array" ref="M1731">+IFERROR(IF(CONSOLIDADO[[#This Row],[Día]]&lt;14,0,INDEX(CONSOLIDADO[Casos Diarios],ROW()-14,1)),0)</f>
        <v>0</v>
      </c>
      <c r="N1731" s="72">
        <f>+IF(CONSOLIDADO[[#This Row],[Clave]]="710143893",1,IF(OR(CONSOLIDADO[[#This Row],[Casos Acumulados]]&gt;0,CONSOLIDADO[[#This Row],[Muertes]]&gt;0),N1730+1,I1731))</f>
        <v>162</v>
      </c>
      <c r="O1731" s="69">
        <f>+IFERROR(VLOOKUP($G1731,TDMuertes!$C$2:$E$534,3,0),0)</f>
        <v>0</v>
      </c>
      <c r="P1731" s="94" t="str">
        <f t="shared" ca="1" si="147"/>
        <v>OUT TIME</v>
      </c>
      <c r="Q1731" s="78">
        <f>+IFERROR(VLOOKUP(CONSOLIDADO[[#This Row],[Codigo Municipio]],TDDia!$A$4:$B$394,2,0),0)</f>
        <v>0</v>
      </c>
    </row>
    <row r="1732" spans="2:17" ht="14.45">
      <c r="B1732">
        <f t="shared" si="144"/>
        <v>9</v>
      </c>
      <c r="C1732" s="69" t="str" cm="1">
        <f t="array" ref="C1732">+INDEX(Table_4[[Departamento]:[Municipio]],FINAL!$B1732,1)</f>
        <v>Colón</v>
      </c>
      <c r="D1732" s="69" t="str" cm="1">
        <f t="array" ref="D1732">+INDEX(Table_4[[Departamento]:[Municipio]],FINAL!$B1732,4)</f>
        <v>Trujillo</v>
      </c>
      <c r="E1732" s="69" t="str" cm="1">
        <f t="array" ref="E1732">+INDEX(Table_4[[Departamento]:[Municipio]],FINAL!$B1732,3)</f>
        <v>0201</v>
      </c>
      <c r="F1732" s="96">
        <f t="shared" si="148"/>
        <v>44079</v>
      </c>
      <c r="G1732" s="71" t="str">
        <f>+CONSOLIDADO[[#This Row],[Codigo Municipio]]&amp;CONSOLIDADO[[#This Row],[Fecha]]</f>
        <v>020144079</v>
      </c>
      <c r="H1732" s="72">
        <f>+IFERROR(VLOOKUP($G1732,TDAcumula!$C$2:$E$2027,3,0),0)</f>
        <v>0</v>
      </c>
      <c r="I1732" s="73">
        <f t="shared" si="145"/>
        <v>7</v>
      </c>
      <c r="J1732" s="74">
        <f>+IF(CONSOLIDADO[[#This Row],[Codigo Municipio]]=E1731,CONSOLIDADO[[#This Row],[Fallecidos Diarios]]+J1731,CONSOLIDADO[[#This Row],[Fallecidos Diarios]])</f>
        <v>0</v>
      </c>
      <c r="K1732" s="75">
        <f t="shared" si="146"/>
        <v>0</v>
      </c>
      <c r="L1732" s="76">
        <f>+IF(CONSOLIDADO[[#This Row],[Codigo Municipio]]=E1731,CONSOLIDADO[[#This Row],[Recuperados Diarios]]+L1731,CONSOLIDADO[[#This Row],[Recuperados Diarios]])</f>
        <v>7</v>
      </c>
      <c r="M1732" s="77" cm="1">
        <f t="array" ref="M1732">+IFERROR(IF(CONSOLIDADO[[#This Row],[Día]]&lt;14,0,INDEX(CONSOLIDADO[Casos Diarios],ROW()-14,1)),0)</f>
        <v>0</v>
      </c>
      <c r="N1732" s="72">
        <f>+IF(CONSOLIDADO[[#This Row],[Clave]]="710143893",1,IF(OR(CONSOLIDADO[[#This Row],[Casos Acumulados]]&gt;0,CONSOLIDADO[[#This Row],[Muertes]]&gt;0),N1731+1,I1732))</f>
        <v>163</v>
      </c>
      <c r="O1732" s="69">
        <f>+IFERROR(VLOOKUP($G1732,TDMuertes!$C$2:$E$534,3,0),0)</f>
        <v>0</v>
      </c>
      <c r="P1732" s="94" t="str">
        <f t="shared" ca="1" si="147"/>
        <v>OUT TIME</v>
      </c>
      <c r="Q1732" s="78">
        <f>+IFERROR(VLOOKUP(CONSOLIDADO[[#This Row],[Codigo Municipio]],TDDia!$A$4:$B$394,2,0),0)</f>
        <v>0</v>
      </c>
    </row>
    <row r="1733" spans="2:17" ht="14.45">
      <c r="B1733">
        <f t="shared" ref="B1733:B1796" si="149">+IF(F1732=44085,B1732+1,B1732)</f>
        <v>9</v>
      </c>
      <c r="C1733" s="69" t="str" cm="1">
        <f t="array" ref="C1733">+INDEX(Table_4[[Departamento]:[Municipio]],FINAL!$B1733,1)</f>
        <v>Colón</v>
      </c>
      <c r="D1733" s="69" t="str" cm="1">
        <f t="array" ref="D1733">+INDEX(Table_4[[Departamento]:[Municipio]],FINAL!$B1733,4)</f>
        <v>Trujillo</v>
      </c>
      <c r="E1733" s="69" t="str" cm="1">
        <f t="array" ref="E1733">+INDEX(Table_4[[Departamento]:[Municipio]],FINAL!$B1733,3)</f>
        <v>0201</v>
      </c>
      <c r="F1733" s="96">
        <f t="shared" si="148"/>
        <v>44080</v>
      </c>
      <c r="G1733" s="71" t="str">
        <f>+CONSOLIDADO[[#This Row],[Codigo Municipio]]&amp;CONSOLIDADO[[#This Row],[Fecha]]</f>
        <v>020144080</v>
      </c>
      <c r="H1733" s="72">
        <f>+IFERROR(VLOOKUP($G1733,TDAcumula!$C$2:$E$2027,3,0),0)</f>
        <v>0</v>
      </c>
      <c r="I1733" s="73">
        <f t="shared" si="145"/>
        <v>7</v>
      </c>
      <c r="J1733" s="74">
        <f>+IF(CONSOLIDADO[[#This Row],[Codigo Municipio]]=E1732,CONSOLIDADO[[#This Row],[Fallecidos Diarios]]+J1732,CONSOLIDADO[[#This Row],[Fallecidos Diarios]])</f>
        <v>0</v>
      </c>
      <c r="K1733" s="75">
        <f t="shared" si="146"/>
        <v>0</v>
      </c>
      <c r="L1733" s="76">
        <f>+IF(CONSOLIDADO[[#This Row],[Codigo Municipio]]=E1732,CONSOLIDADO[[#This Row],[Recuperados Diarios]]+L1732,CONSOLIDADO[[#This Row],[Recuperados Diarios]])</f>
        <v>7</v>
      </c>
      <c r="M1733" s="77" cm="1">
        <f t="array" ref="M1733">+IFERROR(IF(CONSOLIDADO[[#This Row],[Día]]&lt;14,0,INDEX(CONSOLIDADO[Casos Diarios],ROW()-14,1)),0)</f>
        <v>0</v>
      </c>
      <c r="N1733" s="72">
        <f>+IF(CONSOLIDADO[[#This Row],[Clave]]="710143893",1,IF(OR(CONSOLIDADO[[#This Row],[Casos Acumulados]]&gt;0,CONSOLIDADO[[#This Row],[Muertes]]&gt;0),N1732+1,I1733))</f>
        <v>164</v>
      </c>
      <c r="O1733" s="69">
        <f>+IFERROR(VLOOKUP($G1733,TDMuertes!$C$2:$E$534,3,0),0)</f>
        <v>0</v>
      </c>
      <c r="P1733" s="94" t="str">
        <f t="shared" ca="1" si="147"/>
        <v>OUT TIME</v>
      </c>
      <c r="Q1733" s="78">
        <f>+IFERROR(VLOOKUP(CONSOLIDADO[[#This Row],[Codigo Municipio]],TDDia!$A$4:$B$394,2,0),0)</f>
        <v>0</v>
      </c>
    </row>
    <row r="1734" spans="2:17" ht="14.45">
      <c r="B1734">
        <f t="shared" si="149"/>
        <v>9</v>
      </c>
      <c r="C1734" s="69" t="str" cm="1">
        <f t="array" ref="C1734">+INDEX(Table_4[[Departamento]:[Municipio]],FINAL!$B1734,1)</f>
        <v>Colón</v>
      </c>
      <c r="D1734" s="69" t="str" cm="1">
        <f t="array" ref="D1734">+INDEX(Table_4[[Departamento]:[Municipio]],FINAL!$B1734,4)</f>
        <v>Trujillo</v>
      </c>
      <c r="E1734" s="69" t="str" cm="1">
        <f t="array" ref="E1734">+INDEX(Table_4[[Departamento]:[Municipio]],FINAL!$B1734,3)</f>
        <v>0201</v>
      </c>
      <c r="F1734" s="96">
        <f t="shared" si="148"/>
        <v>44081</v>
      </c>
      <c r="G1734" s="71" t="str">
        <f>+CONSOLIDADO[[#This Row],[Codigo Municipio]]&amp;CONSOLIDADO[[#This Row],[Fecha]]</f>
        <v>020144081</v>
      </c>
      <c r="H1734" s="72">
        <f>+IFERROR(VLOOKUP($G1734,TDAcumula!$C$2:$E$2027,3,0),0)</f>
        <v>0</v>
      </c>
      <c r="I1734" s="73">
        <f t="shared" si="145"/>
        <v>7</v>
      </c>
      <c r="J1734" s="74">
        <f>+IF(CONSOLIDADO[[#This Row],[Codigo Municipio]]=E1733,CONSOLIDADO[[#This Row],[Fallecidos Diarios]]+J1733,CONSOLIDADO[[#This Row],[Fallecidos Diarios]])</f>
        <v>0</v>
      </c>
      <c r="K1734" s="75">
        <f t="shared" si="146"/>
        <v>0</v>
      </c>
      <c r="L1734" s="76">
        <f>+IF(CONSOLIDADO[[#This Row],[Codigo Municipio]]=E1733,CONSOLIDADO[[#This Row],[Recuperados Diarios]]+L1733,CONSOLIDADO[[#This Row],[Recuperados Diarios]])</f>
        <v>7</v>
      </c>
      <c r="M1734" s="77" cm="1">
        <f t="array" ref="M1734">+IFERROR(IF(CONSOLIDADO[[#This Row],[Día]]&lt;14,0,INDEX(CONSOLIDADO[Casos Diarios],ROW()-14,1)),0)</f>
        <v>0</v>
      </c>
      <c r="N1734" s="72">
        <f>+IF(CONSOLIDADO[[#This Row],[Clave]]="710143893",1,IF(OR(CONSOLIDADO[[#This Row],[Casos Acumulados]]&gt;0,CONSOLIDADO[[#This Row],[Muertes]]&gt;0),N1733+1,I1734))</f>
        <v>165</v>
      </c>
      <c r="O1734" s="69">
        <f>+IFERROR(VLOOKUP($G1734,TDMuertes!$C$2:$E$534,3,0),0)</f>
        <v>0</v>
      </c>
      <c r="P1734" s="94" t="str">
        <f t="shared" ca="1" si="147"/>
        <v>OUT TIME</v>
      </c>
      <c r="Q1734" s="78">
        <f>+IFERROR(VLOOKUP(CONSOLIDADO[[#This Row],[Codigo Municipio]],TDDia!$A$4:$B$394,2,0),0)</f>
        <v>0</v>
      </c>
    </row>
    <row r="1735" spans="2:17" ht="14.45">
      <c r="B1735">
        <f t="shared" si="149"/>
        <v>9</v>
      </c>
      <c r="C1735" s="69" t="str" cm="1">
        <f t="array" ref="C1735">+INDEX(Table_4[[Departamento]:[Municipio]],FINAL!$B1735,1)</f>
        <v>Colón</v>
      </c>
      <c r="D1735" s="69" t="str" cm="1">
        <f t="array" ref="D1735">+INDEX(Table_4[[Departamento]:[Municipio]],FINAL!$B1735,4)</f>
        <v>Trujillo</v>
      </c>
      <c r="E1735" s="69" t="str" cm="1">
        <f t="array" ref="E1735">+INDEX(Table_4[[Departamento]:[Municipio]],FINAL!$B1735,3)</f>
        <v>0201</v>
      </c>
      <c r="F1735" s="96">
        <f t="shared" si="148"/>
        <v>44082</v>
      </c>
      <c r="G1735" s="71" t="str">
        <f>+CONSOLIDADO[[#This Row],[Codigo Municipio]]&amp;CONSOLIDADO[[#This Row],[Fecha]]</f>
        <v>020144082</v>
      </c>
      <c r="H1735" s="72">
        <f>+IFERROR(VLOOKUP($G1735,TDAcumula!$C$2:$E$2027,3,0),0)</f>
        <v>0</v>
      </c>
      <c r="I1735" s="73">
        <f t="shared" si="145"/>
        <v>7</v>
      </c>
      <c r="J1735" s="74">
        <f>+IF(CONSOLIDADO[[#This Row],[Codigo Municipio]]=E1734,CONSOLIDADO[[#This Row],[Fallecidos Diarios]]+J1734,CONSOLIDADO[[#This Row],[Fallecidos Diarios]])</f>
        <v>0</v>
      </c>
      <c r="K1735" s="75">
        <f t="shared" si="146"/>
        <v>0</v>
      </c>
      <c r="L1735" s="76">
        <f>+IF(CONSOLIDADO[[#This Row],[Codigo Municipio]]=E1734,CONSOLIDADO[[#This Row],[Recuperados Diarios]]+L1734,CONSOLIDADO[[#This Row],[Recuperados Diarios]])</f>
        <v>7</v>
      </c>
      <c r="M1735" s="77" cm="1">
        <f t="array" ref="M1735">+IFERROR(IF(CONSOLIDADO[[#This Row],[Día]]&lt;14,0,INDEX(CONSOLIDADO[Casos Diarios],ROW()-14,1)),0)</f>
        <v>0</v>
      </c>
      <c r="N1735" s="72">
        <f>+IF(CONSOLIDADO[[#This Row],[Clave]]="710143893",1,IF(OR(CONSOLIDADO[[#This Row],[Casos Acumulados]]&gt;0,CONSOLIDADO[[#This Row],[Muertes]]&gt;0),N1734+1,I1735))</f>
        <v>166</v>
      </c>
      <c r="O1735" s="69">
        <f>+IFERROR(VLOOKUP($G1735,TDMuertes!$C$2:$E$534,3,0),0)</f>
        <v>0</v>
      </c>
      <c r="P1735" s="94" t="str">
        <f t="shared" ca="1" si="147"/>
        <v>OUT TIME</v>
      </c>
      <c r="Q1735" s="78">
        <f>+IFERROR(VLOOKUP(CONSOLIDADO[[#This Row],[Codigo Municipio]],TDDia!$A$4:$B$394,2,0),0)</f>
        <v>0</v>
      </c>
    </row>
    <row r="1736" spans="2:17" ht="14.45">
      <c r="B1736">
        <f t="shared" si="149"/>
        <v>9</v>
      </c>
      <c r="C1736" s="69" t="str" cm="1">
        <f t="array" ref="C1736">+INDEX(Table_4[[Departamento]:[Municipio]],FINAL!$B1736,1)</f>
        <v>Colón</v>
      </c>
      <c r="D1736" s="69" t="str" cm="1">
        <f t="array" ref="D1736">+INDEX(Table_4[[Departamento]:[Municipio]],FINAL!$B1736,4)</f>
        <v>Trujillo</v>
      </c>
      <c r="E1736" s="69" t="str" cm="1">
        <f t="array" ref="E1736">+INDEX(Table_4[[Departamento]:[Municipio]],FINAL!$B1736,3)</f>
        <v>0201</v>
      </c>
      <c r="F1736" s="96">
        <f t="shared" si="148"/>
        <v>44083</v>
      </c>
      <c r="G1736" s="71" t="str">
        <f>+CONSOLIDADO[[#This Row],[Codigo Municipio]]&amp;CONSOLIDADO[[#This Row],[Fecha]]</f>
        <v>020144083</v>
      </c>
      <c r="H1736" s="72">
        <f>+IFERROR(VLOOKUP($G1736,TDAcumula!$C$2:$E$2027,3,0),0)</f>
        <v>0</v>
      </c>
      <c r="I1736" s="73">
        <f t="shared" si="145"/>
        <v>7</v>
      </c>
      <c r="J1736" s="74">
        <f>+IF(CONSOLIDADO[[#This Row],[Codigo Municipio]]=E1735,CONSOLIDADO[[#This Row],[Fallecidos Diarios]]+J1735,CONSOLIDADO[[#This Row],[Fallecidos Diarios]])</f>
        <v>0</v>
      </c>
      <c r="K1736" s="75">
        <f t="shared" si="146"/>
        <v>0</v>
      </c>
      <c r="L1736" s="76">
        <f>+IF(CONSOLIDADO[[#This Row],[Codigo Municipio]]=E1735,CONSOLIDADO[[#This Row],[Recuperados Diarios]]+L1735,CONSOLIDADO[[#This Row],[Recuperados Diarios]])</f>
        <v>7</v>
      </c>
      <c r="M1736" s="77" cm="1">
        <f t="array" ref="M1736">+IFERROR(IF(CONSOLIDADO[[#This Row],[Día]]&lt;14,0,INDEX(CONSOLIDADO[Casos Diarios],ROW()-14,1)),0)</f>
        <v>0</v>
      </c>
      <c r="N1736" s="72">
        <f>+IF(CONSOLIDADO[[#This Row],[Clave]]="710143893",1,IF(OR(CONSOLIDADO[[#This Row],[Casos Acumulados]]&gt;0,CONSOLIDADO[[#This Row],[Muertes]]&gt;0),N1735+1,I1736))</f>
        <v>167</v>
      </c>
      <c r="O1736" s="69">
        <f>+IFERROR(VLOOKUP($G1736,TDMuertes!$C$2:$E$534,3,0),0)</f>
        <v>0</v>
      </c>
      <c r="P1736" s="94" t="str">
        <f t="shared" ca="1" si="147"/>
        <v>OUT TIME</v>
      </c>
      <c r="Q1736" s="78">
        <f>+IFERROR(VLOOKUP(CONSOLIDADO[[#This Row],[Codigo Municipio]],TDDia!$A$4:$B$394,2,0),0)</f>
        <v>0</v>
      </c>
    </row>
    <row r="1737" spans="2:17" ht="14.45">
      <c r="B1737">
        <f t="shared" si="149"/>
        <v>9</v>
      </c>
      <c r="C1737" s="69" t="str" cm="1">
        <f t="array" ref="C1737">+INDEX(Table_4[[Departamento]:[Municipio]],FINAL!$B1737,1)</f>
        <v>Colón</v>
      </c>
      <c r="D1737" s="69" t="str" cm="1">
        <f t="array" ref="D1737">+INDEX(Table_4[[Departamento]:[Municipio]],FINAL!$B1737,4)</f>
        <v>Trujillo</v>
      </c>
      <c r="E1737" s="69" t="str" cm="1">
        <f t="array" ref="E1737">+INDEX(Table_4[[Departamento]:[Municipio]],FINAL!$B1737,3)</f>
        <v>0201</v>
      </c>
      <c r="F1737" s="96">
        <f t="shared" si="148"/>
        <v>44084</v>
      </c>
      <c r="G1737" s="71" t="str">
        <f>+CONSOLIDADO[[#This Row],[Codigo Municipio]]&amp;CONSOLIDADO[[#This Row],[Fecha]]</f>
        <v>020144084</v>
      </c>
      <c r="H1737" s="72">
        <f>+IFERROR(VLOOKUP($G1737,TDAcumula!$C$2:$E$2027,3,0),0)</f>
        <v>0</v>
      </c>
      <c r="I1737" s="73">
        <f t="shared" si="145"/>
        <v>7</v>
      </c>
      <c r="J1737" s="74">
        <f>+IF(CONSOLIDADO[[#This Row],[Codigo Municipio]]=E1736,CONSOLIDADO[[#This Row],[Fallecidos Diarios]]+J1736,CONSOLIDADO[[#This Row],[Fallecidos Diarios]])</f>
        <v>0</v>
      </c>
      <c r="K1737" s="75">
        <f t="shared" si="146"/>
        <v>0</v>
      </c>
      <c r="L1737" s="76">
        <f>+IF(CONSOLIDADO[[#This Row],[Codigo Municipio]]=E1736,CONSOLIDADO[[#This Row],[Recuperados Diarios]]+L1736,CONSOLIDADO[[#This Row],[Recuperados Diarios]])</f>
        <v>7</v>
      </c>
      <c r="M1737" s="77" cm="1">
        <f t="array" ref="M1737">+IFERROR(IF(CONSOLIDADO[[#This Row],[Día]]&lt;14,0,INDEX(CONSOLIDADO[Casos Diarios],ROW()-14,1)),0)</f>
        <v>0</v>
      </c>
      <c r="N1737" s="72">
        <f>+IF(CONSOLIDADO[[#This Row],[Clave]]="710143893",1,IF(OR(CONSOLIDADO[[#This Row],[Casos Acumulados]]&gt;0,CONSOLIDADO[[#This Row],[Muertes]]&gt;0),N1736+1,I1737))</f>
        <v>168</v>
      </c>
      <c r="O1737" s="69">
        <f>+IFERROR(VLOOKUP($G1737,TDMuertes!$C$2:$E$534,3,0),0)</f>
        <v>0</v>
      </c>
      <c r="P1737" s="94" t="str">
        <f t="shared" ca="1" si="147"/>
        <v>OUT TIME</v>
      </c>
      <c r="Q1737" s="78">
        <f>+IFERROR(VLOOKUP(CONSOLIDADO[[#This Row],[Codigo Municipio]],TDDia!$A$4:$B$394,2,0),0)</f>
        <v>0</v>
      </c>
    </row>
    <row r="1738" spans="2:17" ht="14.45">
      <c r="B1738">
        <f t="shared" si="149"/>
        <v>9</v>
      </c>
      <c r="C1738" s="69" t="str" cm="1">
        <f t="array" ref="C1738">+INDEX(Table_4[[Departamento]:[Municipio]],FINAL!$B1738,1)</f>
        <v>Colón</v>
      </c>
      <c r="D1738" s="69" t="str" cm="1">
        <f t="array" ref="D1738">+INDEX(Table_4[[Departamento]:[Municipio]],FINAL!$B1738,4)</f>
        <v>Trujillo</v>
      </c>
      <c r="E1738" s="69" t="str" cm="1">
        <f t="array" ref="E1738">+INDEX(Table_4[[Departamento]:[Municipio]],FINAL!$B1738,3)</f>
        <v>0201</v>
      </c>
      <c r="F1738" s="96">
        <f t="shared" si="148"/>
        <v>44085</v>
      </c>
      <c r="G1738" s="71" t="str">
        <f>+CONSOLIDADO[[#This Row],[Codigo Municipio]]&amp;CONSOLIDADO[[#This Row],[Fecha]]</f>
        <v>020144085</v>
      </c>
      <c r="H1738" s="72">
        <f>+IFERROR(VLOOKUP($G1738,TDAcumula!$C$2:$E$2027,3,0),0)</f>
        <v>0</v>
      </c>
      <c r="I1738" s="73">
        <f t="shared" si="145"/>
        <v>7</v>
      </c>
      <c r="J1738" s="74">
        <f>+IF(CONSOLIDADO[[#This Row],[Codigo Municipio]]=E1737,CONSOLIDADO[[#This Row],[Fallecidos Diarios]]+J1737,CONSOLIDADO[[#This Row],[Fallecidos Diarios]])</f>
        <v>0</v>
      </c>
      <c r="K1738" s="75">
        <f t="shared" si="146"/>
        <v>0</v>
      </c>
      <c r="L1738" s="76">
        <f>+IF(CONSOLIDADO[[#This Row],[Codigo Municipio]]=E1737,CONSOLIDADO[[#This Row],[Recuperados Diarios]]+L1737,CONSOLIDADO[[#This Row],[Recuperados Diarios]])</f>
        <v>7</v>
      </c>
      <c r="M1738" s="77" cm="1">
        <f t="array" ref="M1738">+IFERROR(IF(CONSOLIDADO[[#This Row],[Día]]&lt;14,0,INDEX(CONSOLIDADO[Casos Diarios],ROW()-14,1)),0)</f>
        <v>0</v>
      </c>
      <c r="N1738" s="72">
        <f>+IF(CONSOLIDADO[[#This Row],[Clave]]="710143893",1,IF(OR(CONSOLIDADO[[#This Row],[Casos Acumulados]]&gt;0,CONSOLIDADO[[#This Row],[Muertes]]&gt;0),N1737+1,I1738))</f>
        <v>169</v>
      </c>
      <c r="O1738" s="69">
        <f>+IFERROR(VLOOKUP($G1738,TDMuertes!$C$2:$E$534,3,0),0)</f>
        <v>0</v>
      </c>
      <c r="P1738" s="94" t="str">
        <f t="shared" ca="1" si="147"/>
        <v>OUT TIME</v>
      </c>
      <c r="Q1738" s="78">
        <f>+IFERROR(VLOOKUP(CONSOLIDADO[[#This Row],[Codigo Municipio]],TDDia!$A$4:$B$394,2,0),0)</f>
        <v>0</v>
      </c>
    </row>
    <row r="1739" spans="2:17" ht="14.45">
      <c r="B1739">
        <f t="shared" si="149"/>
        <v>10</v>
      </c>
      <c r="C1739" s="69" t="str" cm="1">
        <f t="array" ref="C1739">+INDEX(Table_4[[Departamento]:[Municipio]],FINAL!$B1739,1)</f>
        <v>Colón</v>
      </c>
      <c r="D1739" s="69" t="str" cm="1">
        <f t="array" ref="D1739">+INDEX(Table_4[[Departamento]:[Municipio]],FINAL!$B1739,4)</f>
        <v>Balfate</v>
      </c>
      <c r="E1739" s="69" t="str" cm="1">
        <f t="array" ref="E1739">+INDEX(Table_4[[Departamento]:[Municipio]],FINAL!$B1739,3)</f>
        <v>0202</v>
      </c>
      <c r="F1739" s="96">
        <f t="shared" si="148"/>
        <v>43893</v>
      </c>
      <c r="G1739" s="71" t="str">
        <f>+CONSOLIDADO[[#This Row],[Codigo Municipio]]&amp;CONSOLIDADO[[#This Row],[Fecha]]</f>
        <v>020243893</v>
      </c>
      <c r="H1739" s="72">
        <f>+IFERROR(VLOOKUP($G1739,TDAcumula!$C$2:$E$2027,3,0),0)</f>
        <v>0</v>
      </c>
      <c r="I1739" s="73">
        <f t="shared" si="145"/>
        <v>0</v>
      </c>
      <c r="J1739" s="74">
        <f>+IF(CONSOLIDADO[[#This Row],[Codigo Municipio]]=E1738,CONSOLIDADO[[#This Row],[Fallecidos Diarios]]+J1738,CONSOLIDADO[[#This Row],[Fallecidos Diarios]])</f>
        <v>0</v>
      </c>
      <c r="K1739" s="75">
        <f t="shared" si="146"/>
        <v>0</v>
      </c>
      <c r="L1739" s="76">
        <f>+IF(CONSOLIDADO[[#This Row],[Codigo Municipio]]=E1738,CONSOLIDADO[[#This Row],[Recuperados Diarios]]+L1738,CONSOLIDADO[[#This Row],[Recuperados Diarios]])</f>
        <v>0</v>
      </c>
      <c r="M1739" s="77" cm="1">
        <f t="array" ref="M1739">+IFERROR(IF(CONSOLIDADO[[#This Row],[Día]]&lt;14,0,INDEX(CONSOLIDADO[Casos Diarios],ROW()-14,1)),0)</f>
        <v>0</v>
      </c>
      <c r="N1739" s="72">
        <f>+IF(CONSOLIDADO[[#This Row],[Clave]]="710143893",1,IF(OR(CONSOLIDADO[[#This Row],[Casos Acumulados]]&gt;0,CONSOLIDADO[[#This Row],[Muertes]]&gt;0),N1738+1,I1739))</f>
        <v>0</v>
      </c>
      <c r="O1739" s="69">
        <f>+IFERROR(VLOOKUP($G1739,TDMuertes!$C$2:$E$534,3,0),0)</f>
        <v>0</v>
      </c>
      <c r="P1739" s="94" t="str">
        <f t="shared" ca="1" si="147"/>
        <v>OFF</v>
      </c>
      <c r="Q1739" s="78">
        <f>+IFERROR(VLOOKUP(CONSOLIDADO[[#This Row],[Codigo Municipio]],TDDia!$A$4:$B$394,2,0),0)</f>
        <v>0</v>
      </c>
    </row>
    <row r="1740" spans="2:17" ht="14.45">
      <c r="B1740">
        <f t="shared" si="149"/>
        <v>10</v>
      </c>
      <c r="C1740" s="69" t="str" cm="1">
        <f t="array" ref="C1740">+INDEX(Table_4[[Departamento]:[Municipio]],FINAL!$B1740,1)</f>
        <v>Colón</v>
      </c>
      <c r="D1740" s="69" t="str" cm="1">
        <f t="array" ref="D1740">+INDEX(Table_4[[Departamento]:[Municipio]],FINAL!$B1740,4)</f>
        <v>Balfate</v>
      </c>
      <c r="E1740" s="69" t="str" cm="1">
        <f t="array" ref="E1740">+INDEX(Table_4[[Departamento]:[Municipio]],FINAL!$B1740,3)</f>
        <v>0202</v>
      </c>
      <c r="F1740" s="96">
        <f t="shared" si="148"/>
        <v>43894</v>
      </c>
      <c r="G1740" s="71" t="str">
        <f>+CONSOLIDADO[[#This Row],[Codigo Municipio]]&amp;CONSOLIDADO[[#This Row],[Fecha]]</f>
        <v>020243894</v>
      </c>
      <c r="H1740" s="72">
        <f>+IFERROR(VLOOKUP($G1740,TDAcumula!$C$2:$E$2027,3,0),0)</f>
        <v>0</v>
      </c>
      <c r="I1740" s="73">
        <f t="shared" si="145"/>
        <v>0</v>
      </c>
      <c r="J1740" s="74">
        <f>+IF(CONSOLIDADO[[#This Row],[Codigo Municipio]]=E1739,CONSOLIDADO[[#This Row],[Fallecidos Diarios]]+J1739,CONSOLIDADO[[#This Row],[Fallecidos Diarios]])</f>
        <v>0</v>
      </c>
      <c r="K1740" s="75">
        <f t="shared" si="146"/>
        <v>0</v>
      </c>
      <c r="L1740" s="76">
        <f>+IF(CONSOLIDADO[[#This Row],[Codigo Municipio]]=E1739,CONSOLIDADO[[#This Row],[Recuperados Diarios]]+L1739,CONSOLIDADO[[#This Row],[Recuperados Diarios]])</f>
        <v>0</v>
      </c>
      <c r="M1740" s="77" cm="1">
        <f t="array" ref="M1740">+IFERROR(IF(CONSOLIDADO[[#This Row],[Día]]&lt;14,0,INDEX(CONSOLIDADO[Casos Diarios],ROW()-14,1)),0)</f>
        <v>0</v>
      </c>
      <c r="N1740" s="72">
        <f>+IF(CONSOLIDADO[[#This Row],[Clave]]="710143893",1,IF(OR(CONSOLIDADO[[#This Row],[Casos Acumulados]]&gt;0,CONSOLIDADO[[#This Row],[Muertes]]&gt;0),N1739+1,I1740))</f>
        <v>0</v>
      </c>
      <c r="O1740" s="69">
        <f>+IFERROR(VLOOKUP($G1740,TDMuertes!$C$2:$E$534,3,0),0)</f>
        <v>0</v>
      </c>
      <c r="P1740" s="94" t="str">
        <f t="shared" ca="1" si="147"/>
        <v>OFF</v>
      </c>
      <c r="Q1740" s="78">
        <f>+IFERROR(VLOOKUP(CONSOLIDADO[[#This Row],[Codigo Municipio]],TDDia!$A$4:$B$394,2,0),0)</f>
        <v>0</v>
      </c>
    </row>
    <row r="1741" spans="2:17" ht="14.45">
      <c r="B1741">
        <f t="shared" si="149"/>
        <v>10</v>
      </c>
      <c r="C1741" s="69" t="str" cm="1">
        <f t="array" ref="C1741">+INDEX(Table_4[[Departamento]:[Municipio]],FINAL!$B1741,1)</f>
        <v>Colón</v>
      </c>
      <c r="D1741" s="69" t="str" cm="1">
        <f t="array" ref="D1741">+INDEX(Table_4[[Departamento]:[Municipio]],FINAL!$B1741,4)</f>
        <v>Balfate</v>
      </c>
      <c r="E1741" s="69" t="str" cm="1">
        <f t="array" ref="E1741">+INDEX(Table_4[[Departamento]:[Municipio]],FINAL!$B1741,3)</f>
        <v>0202</v>
      </c>
      <c r="F1741" s="96">
        <f t="shared" si="148"/>
        <v>43895</v>
      </c>
      <c r="G1741" s="71" t="str">
        <f>+CONSOLIDADO[[#This Row],[Codigo Municipio]]&amp;CONSOLIDADO[[#This Row],[Fecha]]</f>
        <v>020243895</v>
      </c>
      <c r="H1741" s="72">
        <f>+IFERROR(VLOOKUP($G1741,TDAcumula!$C$2:$E$2027,3,0),0)</f>
        <v>0</v>
      </c>
      <c r="I1741" s="73">
        <f t="shared" si="145"/>
        <v>0</v>
      </c>
      <c r="J1741" s="74">
        <f>+IF(CONSOLIDADO[[#This Row],[Codigo Municipio]]=E1740,CONSOLIDADO[[#This Row],[Fallecidos Diarios]]+J1740,CONSOLIDADO[[#This Row],[Fallecidos Diarios]])</f>
        <v>0</v>
      </c>
      <c r="K1741" s="75">
        <f t="shared" si="146"/>
        <v>0</v>
      </c>
      <c r="L1741" s="76">
        <f>+IF(CONSOLIDADO[[#This Row],[Codigo Municipio]]=E1740,CONSOLIDADO[[#This Row],[Recuperados Diarios]]+L1740,CONSOLIDADO[[#This Row],[Recuperados Diarios]])</f>
        <v>0</v>
      </c>
      <c r="M1741" s="77" cm="1">
        <f t="array" ref="M1741">+IFERROR(IF(CONSOLIDADO[[#This Row],[Día]]&lt;14,0,INDEX(CONSOLIDADO[Casos Diarios],ROW()-14,1)),0)</f>
        <v>0</v>
      </c>
      <c r="N1741" s="72">
        <f>+IF(CONSOLIDADO[[#This Row],[Clave]]="710143893",1,IF(OR(CONSOLIDADO[[#This Row],[Casos Acumulados]]&gt;0,CONSOLIDADO[[#This Row],[Muertes]]&gt;0),N1740+1,I1741))</f>
        <v>0</v>
      </c>
      <c r="O1741" s="69">
        <f>+IFERROR(VLOOKUP($G1741,TDMuertes!$C$2:$E$534,3,0),0)</f>
        <v>0</v>
      </c>
      <c r="P1741" s="94" t="str">
        <f t="shared" ca="1" si="147"/>
        <v>OFF</v>
      </c>
      <c r="Q1741" s="78">
        <f>+IFERROR(VLOOKUP(CONSOLIDADO[[#This Row],[Codigo Municipio]],TDDia!$A$4:$B$394,2,0),0)</f>
        <v>0</v>
      </c>
    </row>
    <row r="1742" spans="2:17" ht="14.45">
      <c r="B1742">
        <f t="shared" si="149"/>
        <v>10</v>
      </c>
      <c r="C1742" s="69" t="str" cm="1">
        <f t="array" ref="C1742">+INDEX(Table_4[[Departamento]:[Municipio]],FINAL!$B1742,1)</f>
        <v>Colón</v>
      </c>
      <c r="D1742" s="69" t="str" cm="1">
        <f t="array" ref="D1742">+INDEX(Table_4[[Departamento]:[Municipio]],FINAL!$B1742,4)</f>
        <v>Balfate</v>
      </c>
      <c r="E1742" s="69" t="str" cm="1">
        <f t="array" ref="E1742">+INDEX(Table_4[[Departamento]:[Municipio]],FINAL!$B1742,3)</f>
        <v>0202</v>
      </c>
      <c r="F1742" s="96">
        <f t="shared" si="148"/>
        <v>43896</v>
      </c>
      <c r="G1742" s="71" t="str">
        <f>+CONSOLIDADO[[#This Row],[Codigo Municipio]]&amp;CONSOLIDADO[[#This Row],[Fecha]]</f>
        <v>020243896</v>
      </c>
      <c r="H1742" s="72">
        <f>+IFERROR(VLOOKUP($G1742,TDAcumula!$C$2:$E$2027,3,0),0)</f>
        <v>0</v>
      </c>
      <c r="I1742" s="73">
        <f t="shared" si="145"/>
        <v>0</v>
      </c>
      <c r="J1742" s="74">
        <f>+IF(CONSOLIDADO[[#This Row],[Codigo Municipio]]=E1741,CONSOLIDADO[[#This Row],[Fallecidos Diarios]]+J1741,CONSOLIDADO[[#This Row],[Fallecidos Diarios]])</f>
        <v>0</v>
      </c>
      <c r="K1742" s="75">
        <f t="shared" si="146"/>
        <v>0</v>
      </c>
      <c r="L1742" s="76">
        <f>+IF(CONSOLIDADO[[#This Row],[Codigo Municipio]]=E1741,CONSOLIDADO[[#This Row],[Recuperados Diarios]]+L1741,CONSOLIDADO[[#This Row],[Recuperados Diarios]])</f>
        <v>0</v>
      </c>
      <c r="M1742" s="77" cm="1">
        <f t="array" ref="M1742">+IFERROR(IF(CONSOLIDADO[[#This Row],[Día]]&lt;14,0,INDEX(CONSOLIDADO[Casos Diarios],ROW()-14,1)),0)</f>
        <v>0</v>
      </c>
      <c r="N1742" s="72">
        <f>+IF(CONSOLIDADO[[#This Row],[Clave]]="710143893",1,IF(OR(CONSOLIDADO[[#This Row],[Casos Acumulados]]&gt;0,CONSOLIDADO[[#This Row],[Muertes]]&gt;0),N1741+1,I1742))</f>
        <v>0</v>
      </c>
      <c r="O1742" s="69">
        <f>+IFERROR(VLOOKUP($G1742,TDMuertes!$C$2:$E$534,3,0),0)</f>
        <v>0</v>
      </c>
      <c r="P1742" s="94" t="str">
        <f t="shared" ca="1" si="147"/>
        <v>OFF</v>
      </c>
      <c r="Q1742" s="78">
        <f>+IFERROR(VLOOKUP(CONSOLIDADO[[#This Row],[Codigo Municipio]],TDDia!$A$4:$B$394,2,0),0)</f>
        <v>0</v>
      </c>
    </row>
    <row r="1743" spans="2:17" ht="14.45">
      <c r="B1743">
        <f t="shared" si="149"/>
        <v>10</v>
      </c>
      <c r="C1743" s="69" t="str" cm="1">
        <f t="array" ref="C1743">+INDEX(Table_4[[Departamento]:[Municipio]],FINAL!$B1743,1)</f>
        <v>Colón</v>
      </c>
      <c r="D1743" s="69" t="str" cm="1">
        <f t="array" ref="D1743">+INDEX(Table_4[[Departamento]:[Municipio]],FINAL!$B1743,4)</f>
        <v>Balfate</v>
      </c>
      <c r="E1743" s="69" t="str" cm="1">
        <f t="array" ref="E1743">+INDEX(Table_4[[Departamento]:[Municipio]],FINAL!$B1743,3)</f>
        <v>0202</v>
      </c>
      <c r="F1743" s="96">
        <f t="shared" si="148"/>
        <v>43897</v>
      </c>
      <c r="G1743" s="71" t="str">
        <f>+CONSOLIDADO[[#This Row],[Codigo Municipio]]&amp;CONSOLIDADO[[#This Row],[Fecha]]</f>
        <v>020243897</v>
      </c>
      <c r="H1743" s="72">
        <f>+IFERROR(VLOOKUP($G1743,TDAcumula!$C$2:$E$2027,3,0),0)</f>
        <v>0</v>
      </c>
      <c r="I1743" s="73">
        <f t="shared" si="145"/>
        <v>0</v>
      </c>
      <c r="J1743" s="74">
        <f>+IF(CONSOLIDADO[[#This Row],[Codigo Municipio]]=E1742,CONSOLIDADO[[#This Row],[Fallecidos Diarios]]+J1742,CONSOLIDADO[[#This Row],[Fallecidos Diarios]])</f>
        <v>0</v>
      </c>
      <c r="K1743" s="75">
        <f t="shared" si="146"/>
        <v>0</v>
      </c>
      <c r="L1743" s="76">
        <f>+IF(CONSOLIDADO[[#This Row],[Codigo Municipio]]=E1742,CONSOLIDADO[[#This Row],[Recuperados Diarios]]+L1742,CONSOLIDADO[[#This Row],[Recuperados Diarios]])</f>
        <v>0</v>
      </c>
      <c r="M1743" s="77" cm="1">
        <f t="array" ref="M1743">+IFERROR(IF(CONSOLIDADO[[#This Row],[Día]]&lt;14,0,INDEX(CONSOLIDADO[Casos Diarios],ROW()-14,1)),0)</f>
        <v>0</v>
      </c>
      <c r="N1743" s="72">
        <f>+IF(CONSOLIDADO[[#This Row],[Clave]]="710143893",1,IF(OR(CONSOLIDADO[[#This Row],[Casos Acumulados]]&gt;0,CONSOLIDADO[[#This Row],[Muertes]]&gt;0),N1742+1,I1743))</f>
        <v>0</v>
      </c>
      <c r="O1743" s="69">
        <f>+IFERROR(VLOOKUP($G1743,TDMuertes!$C$2:$E$534,3,0),0)</f>
        <v>0</v>
      </c>
      <c r="P1743" s="94" t="str">
        <f t="shared" ca="1" si="147"/>
        <v>OFF</v>
      </c>
      <c r="Q1743" s="78">
        <f>+IFERROR(VLOOKUP(CONSOLIDADO[[#This Row],[Codigo Municipio]],TDDia!$A$4:$B$394,2,0),0)</f>
        <v>0</v>
      </c>
    </row>
    <row r="1744" spans="2:17" ht="14.45">
      <c r="B1744">
        <f t="shared" si="149"/>
        <v>10</v>
      </c>
      <c r="C1744" s="69" t="str" cm="1">
        <f t="array" ref="C1744">+INDEX(Table_4[[Departamento]:[Municipio]],FINAL!$B1744,1)</f>
        <v>Colón</v>
      </c>
      <c r="D1744" s="69" t="str" cm="1">
        <f t="array" ref="D1744">+INDEX(Table_4[[Departamento]:[Municipio]],FINAL!$B1744,4)</f>
        <v>Balfate</v>
      </c>
      <c r="E1744" s="69" t="str" cm="1">
        <f t="array" ref="E1744">+INDEX(Table_4[[Departamento]:[Municipio]],FINAL!$B1744,3)</f>
        <v>0202</v>
      </c>
      <c r="F1744" s="96">
        <f t="shared" si="148"/>
        <v>43898</v>
      </c>
      <c r="G1744" s="71" t="str">
        <f>+CONSOLIDADO[[#This Row],[Codigo Municipio]]&amp;CONSOLIDADO[[#This Row],[Fecha]]</f>
        <v>020243898</v>
      </c>
      <c r="H1744" s="72">
        <f>+IFERROR(VLOOKUP($G1744,TDAcumula!$C$2:$E$2027,3,0),0)</f>
        <v>0</v>
      </c>
      <c r="I1744" s="73">
        <f t="shared" si="145"/>
        <v>0</v>
      </c>
      <c r="J1744" s="74">
        <f>+IF(CONSOLIDADO[[#This Row],[Codigo Municipio]]=E1743,CONSOLIDADO[[#This Row],[Fallecidos Diarios]]+J1743,CONSOLIDADO[[#This Row],[Fallecidos Diarios]])</f>
        <v>0</v>
      </c>
      <c r="K1744" s="75">
        <f t="shared" si="146"/>
        <v>0</v>
      </c>
      <c r="L1744" s="76">
        <f>+IF(CONSOLIDADO[[#This Row],[Codigo Municipio]]=E1743,CONSOLIDADO[[#This Row],[Recuperados Diarios]]+L1743,CONSOLIDADO[[#This Row],[Recuperados Diarios]])</f>
        <v>0</v>
      </c>
      <c r="M1744" s="77" cm="1">
        <f t="array" ref="M1744">+IFERROR(IF(CONSOLIDADO[[#This Row],[Día]]&lt;14,0,INDEX(CONSOLIDADO[Casos Diarios],ROW()-14,1)),0)</f>
        <v>0</v>
      </c>
      <c r="N1744" s="72">
        <f>+IF(CONSOLIDADO[[#This Row],[Clave]]="710143893",1,IF(OR(CONSOLIDADO[[#This Row],[Casos Acumulados]]&gt;0,CONSOLIDADO[[#This Row],[Muertes]]&gt;0),N1743+1,I1744))</f>
        <v>0</v>
      </c>
      <c r="O1744" s="69">
        <f>+IFERROR(VLOOKUP($G1744,TDMuertes!$C$2:$E$534,3,0),0)</f>
        <v>0</v>
      </c>
      <c r="P1744" s="94" t="str">
        <f t="shared" ca="1" si="147"/>
        <v>OFF</v>
      </c>
      <c r="Q1744" s="78">
        <f>+IFERROR(VLOOKUP(CONSOLIDADO[[#This Row],[Codigo Municipio]],TDDia!$A$4:$B$394,2,0),0)</f>
        <v>0</v>
      </c>
    </row>
    <row r="1745" spans="2:17" ht="14.45">
      <c r="B1745">
        <f t="shared" si="149"/>
        <v>10</v>
      </c>
      <c r="C1745" s="69" t="str" cm="1">
        <f t="array" ref="C1745">+INDEX(Table_4[[Departamento]:[Municipio]],FINAL!$B1745,1)</f>
        <v>Colón</v>
      </c>
      <c r="D1745" s="69" t="str" cm="1">
        <f t="array" ref="D1745">+INDEX(Table_4[[Departamento]:[Municipio]],FINAL!$B1745,4)</f>
        <v>Balfate</v>
      </c>
      <c r="E1745" s="69" t="str" cm="1">
        <f t="array" ref="E1745">+INDEX(Table_4[[Departamento]:[Municipio]],FINAL!$B1745,3)</f>
        <v>0202</v>
      </c>
      <c r="F1745" s="96">
        <f t="shared" si="148"/>
        <v>43899</v>
      </c>
      <c r="G1745" s="71" t="str">
        <f>+CONSOLIDADO[[#This Row],[Codigo Municipio]]&amp;CONSOLIDADO[[#This Row],[Fecha]]</f>
        <v>020243899</v>
      </c>
      <c r="H1745" s="72">
        <f>+IFERROR(VLOOKUP($G1745,TDAcumula!$C$2:$E$2027,3,0),0)</f>
        <v>0</v>
      </c>
      <c r="I1745" s="73">
        <f t="shared" si="145"/>
        <v>0</v>
      </c>
      <c r="J1745" s="74">
        <f>+IF(CONSOLIDADO[[#This Row],[Codigo Municipio]]=E1744,CONSOLIDADO[[#This Row],[Fallecidos Diarios]]+J1744,CONSOLIDADO[[#This Row],[Fallecidos Diarios]])</f>
        <v>0</v>
      </c>
      <c r="K1745" s="75">
        <f t="shared" si="146"/>
        <v>0</v>
      </c>
      <c r="L1745" s="76">
        <f>+IF(CONSOLIDADO[[#This Row],[Codigo Municipio]]=E1744,CONSOLIDADO[[#This Row],[Recuperados Diarios]]+L1744,CONSOLIDADO[[#This Row],[Recuperados Diarios]])</f>
        <v>0</v>
      </c>
      <c r="M1745" s="77" cm="1">
        <f t="array" ref="M1745">+IFERROR(IF(CONSOLIDADO[[#This Row],[Día]]&lt;14,0,INDEX(CONSOLIDADO[Casos Diarios],ROW()-14,1)),0)</f>
        <v>0</v>
      </c>
      <c r="N1745" s="72">
        <f>+IF(CONSOLIDADO[[#This Row],[Clave]]="710143893",1,IF(OR(CONSOLIDADO[[#This Row],[Casos Acumulados]]&gt;0,CONSOLIDADO[[#This Row],[Muertes]]&gt;0),N1744+1,I1745))</f>
        <v>0</v>
      </c>
      <c r="O1745" s="69">
        <f>+IFERROR(VLOOKUP($G1745,TDMuertes!$C$2:$E$534,3,0),0)</f>
        <v>0</v>
      </c>
      <c r="P1745" s="94" t="str">
        <f t="shared" ca="1" si="147"/>
        <v>OFF</v>
      </c>
      <c r="Q1745" s="78">
        <f>+IFERROR(VLOOKUP(CONSOLIDADO[[#This Row],[Codigo Municipio]],TDDia!$A$4:$B$394,2,0),0)</f>
        <v>0</v>
      </c>
    </row>
    <row r="1746" spans="2:17" ht="14.45">
      <c r="B1746">
        <f t="shared" si="149"/>
        <v>10</v>
      </c>
      <c r="C1746" s="69" t="str" cm="1">
        <f t="array" ref="C1746">+INDEX(Table_4[[Departamento]:[Municipio]],FINAL!$B1746,1)</f>
        <v>Colón</v>
      </c>
      <c r="D1746" s="69" t="str" cm="1">
        <f t="array" ref="D1746">+INDEX(Table_4[[Departamento]:[Municipio]],FINAL!$B1746,4)</f>
        <v>Balfate</v>
      </c>
      <c r="E1746" s="69" t="str" cm="1">
        <f t="array" ref="E1746">+INDEX(Table_4[[Departamento]:[Municipio]],FINAL!$B1746,3)</f>
        <v>0202</v>
      </c>
      <c r="F1746" s="96">
        <f t="shared" si="148"/>
        <v>43900</v>
      </c>
      <c r="G1746" s="71" t="str">
        <f>+CONSOLIDADO[[#This Row],[Codigo Municipio]]&amp;CONSOLIDADO[[#This Row],[Fecha]]</f>
        <v>020243900</v>
      </c>
      <c r="H1746" s="72">
        <f>+IFERROR(VLOOKUP($G1746,TDAcumula!$C$2:$E$2027,3,0),0)</f>
        <v>0</v>
      </c>
      <c r="I1746" s="73">
        <f t="shared" si="145"/>
        <v>0</v>
      </c>
      <c r="J1746" s="74">
        <f>+IF(CONSOLIDADO[[#This Row],[Codigo Municipio]]=E1745,CONSOLIDADO[[#This Row],[Fallecidos Diarios]]+J1745,CONSOLIDADO[[#This Row],[Fallecidos Diarios]])</f>
        <v>0</v>
      </c>
      <c r="K1746" s="75">
        <f t="shared" si="146"/>
        <v>0</v>
      </c>
      <c r="L1746" s="76">
        <f>+IF(CONSOLIDADO[[#This Row],[Codigo Municipio]]=E1745,CONSOLIDADO[[#This Row],[Recuperados Diarios]]+L1745,CONSOLIDADO[[#This Row],[Recuperados Diarios]])</f>
        <v>0</v>
      </c>
      <c r="M1746" s="77" cm="1">
        <f t="array" ref="M1746">+IFERROR(IF(CONSOLIDADO[[#This Row],[Día]]&lt;14,0,INDEX(CONSOLIDADO[Casos Diarios],ROW()-14,1)),0)</f>
        <v>0</v>
      </c>
      <c r="N1746" s="72">
        <f>+IF(CONSOLIDADO[[#This Row],[Clave]]="710143893",1,IF(OR(CONSOLIDADO[[#This Row],[Casos Acumulados]]&gt;0,CONSOLIDADO[[#This Row],[Muertes]]&gt;0),N1745+1,I1746))</f>
        <v>0</v>
      </c>
      <c r="O1746" s="69">
        <f>+IFERROR(VLOOKUP($G1746,TDMuertes!$C$2:$E$534,3,0),0)</f>
        <v>0</v>
      </c>
      <c r="P1746" s="94" t="str">
        <f t="shared" ca="1" si="147"/>
        <v>OFF</v>
      </c>
      <c r="Q1746" s="78">
        <f>+IFERROR(VLOOKUP(CONSOLIDADO[[#This Row],[Codigo Municipio]],TDDia!$A$4:$B$394,2,0),0)</f>
        <v>0</v>
      </c>
    </row>
    <row r="1747" spans="2:17" ht="14.45">
      <c r="B1747">
        <f t="shared" si="149"/>
        <v>10</v>
      </c>
      <c r="C1747" s="69" t="str" cm="1">
        <f t="array" ref="C1747">+INDEX(Table_4[[Departamento]:[Municipio]],FINAL!$B1747,1)</f>
        <v>Colón</v>
      </c>
      <c r="D1747" s="69" t="str" cm="1">
        <f t="array" ref="D1747">+INDEX(Table_4[[Departamento]:[Municipio]],FINAL!$B1747,4)</f>
        <v>Balfate</v>
      </c>
      <c r="E1747" s="69" t="str" cm="1">
        <f t="array" ref="E1747">+INDEX(Table_4[[Departamento]:[Municipio]],FINAL!$B1747,3)</f>
        <v>0202</v>
      </c>
      <c r="F1747" s="96">
        <f t="shared" si="148"/>
        <v>43901</v>
      </c>
      <c r="G1747" s="71" t="str">
        <f>+CONSOLIDADO[[#This Row],[Codigo Municipio]]&amp;CONSOLIDADO[[#This Row],[Fecha]]</f>
        <v>020243901</v>
      </c>
      <c r="H1747" s="72">
        <f>+IFERROR(VLOOKUP($G1747,TDAcumula!$C$2:$E$2027,3,0),0)</f>
        <v>0</v>
      </c>
      <c r="I1747" s="73">
        <f t="shared" si="145"/>
        <v>0</v>
      </c>
      <c r="J1747" s="74">
        <f>+IF(CONSOLIDADO[[#This Row],[Codigo Municipio]]=E1746,CONSOLIDADO[[#This Row],[Fallecidos Diarios]]+J1746,CONSOLIDADO[[#This Row],[Fallecidos Diarios]])</f>
        <v>0</v>
      </c>
      <c r="K1747" s="75">
        <f t="shared" si="146"/>
        <v>0</v>
      </c>
      <c r="L1747" s="76">
        <f>+IF(CONSOLIDADO[[#This Row],[Codigo Municipio]]=E1746,CONSOLIDADO[[#This Row],[Recuperados Diarios]]+L1746,CONSOLIDADO[[#This Row],[Recuperados Diarios]])</f>
        <v>0</v>
      </c>
      <c r="M1747" s="77" cm="1">
        <f t="array" ref="M1747">+IFERROR(IF(CONSOLIDADO[[#This Row],[Día]]&lt;14,0,INDEX(CONSOLIDADO[Casos Diarios],ROW()-14,1)),0)</f>
        <v>0</v>
      </c>
      <c r="N1747" s="72">
        <f>+IF(CONSOLIDADO[[#This Row],[Clave]]="710143893",1,IF(OR(CONSOLIDADO[[#This Row],[Casos Acumulados]]&gt;0,CONSOLIDADO[[#This Row],[Muertes]]&gt;0),N1746+1,I1747))</f>
        <v>0</v>
      </c>
      <c r="O1747" s="69">
        <f>+IFERROR(VLOOKUP($G1747,TDMuertes!$C$2:$E$534,3,0),0)</f>
        <v>0</v>
      </c>
      <c r="P1747" s="94" t="str">
        <f t="shared" ca="1" si="147"/>
        <v>OFF</v>
      </c>
      <c r="Q1747" s="78">
        <f>+IFERROR(VLOOKUP(CONSOLIDADO[[#This Row],[Codigo Municipio]],TDDia!$A$4:$B$394,2,0),0)</f>
        <v>0</v>
      </c>
    </row>
    <row r="1748" spans="2:17" ht="14.45">
      <c r="B1748">
        <f t="shared" si="149"/>
        <v>10</v>
      </c>
      <c r="C1748" s="69" t="str" cm="1">
        <f t="array" ref="C1748">+INDEX(Table_4[[Departamento]:[Municipio]],FINAL!$B1748,1)</f>
        <v>Colón</v>
      </c>
      <c r="D1748" s="69" t="str" cm="1">
        <f t="array" ref="D1748">+INDEX(Table_4[[Departamento]:[Municipio]],FINAL!$B1748,4)</f>
        <v>Balfate</v>
      </c>
      <c r="E1748" s="69" t="str" cm="1">
        <f t="array" ref="E1748">+INDEX(Table_4[[Departamento]:[Municipio]],FINAL!$B1748,3)</f>
        <v>0202</v>
      </c>
      <c r="F1748" s="96">
        <f t="shared" si="148"/>
        <v>43902</v>
      </c>
      <c r="G1748" s="71" t="str">
        <f>+CONSOLIDADO[[#This Row],[Codigo Municipio]]&amp;CONSOLIDADO[[#This Row],[Fecha]]</f>
        <v>020243902</v>
      </c>
      <c r="H1748" s="72">
        <f>+IFERROR(VLOOKUP($G1748,TDAcumula!$C$2:$E$2027,3,0),0)</f>
        <v>0</v>
      </c>
      <c r="I1748" s="73">
        <f t="shared" si="145"/>
        <v>0</v>
      </c>
      <c r="J1748" s="74">
        <f>+IF(CONSOLIDADO[[#This Row],[Codigo Municipio]]=E1747,CONSOLIDADO[[#This Row],[Fallecidos Diarios]]+J1747,CONSOLIDADO[[#This Row],[Fallecidos Diarios]])</f>
        <v>0</v>
      </c>
      <c r="K1748" s="75">
        <f t="shared" si="146"/>
        <v>0</v>
      </c>
      <c r="L1748" s="76">
        <f>+IF(CONSOLIDADO[[#This Row],[Codigo Municipio]]=E1747,CONSOLIDADO[[#This Row],[Recuperados Diarios]]+L1747,CONSOLIDADO[[#This Row],[Recuperados Diarios]])</f>
        <v>0</v>
      </c>
      <c r="M1748" s="77" cm="1">
        <f t="array" ref="M1748">+IFERROR(IF(CONSOLIDADO[[#This Row],[Día]]&lt;14,0,INDEX(CONSOLIDADO[Casos Diarios],ROW()-14,1)),0)</f>
        <v>0</v>
      </c>
      <c r="N1748" s="72">
        <f>+IF(CONSOLIDADO[[#This Row],[Clave]]="710143893",1,IF(OR(CONSOLIDADO[[#This Row],[Casos Acumulados]]&gt;0,CONSOLIDADO[[#This Row],[Muertes]]&gt;0),N1747+1,I1748))</f>
        <v>0</v>
      </c>
      <c r="O1748" s="69">
        <f>+IFERROR(VLOOKUP($G1748,TDMuertes!$C$2:$E$534,3,0),0)</f>
        <v>0</v>
      </c>
      <c r="P1748" s="94" t="str">
        <f t="shared" ca="1" si="147"/>
        <v>OFF</v>
      </c>
      <c r="Q1748" s="78">
        <f>+IFERROR(VLOOKUP(CONSOLIDADO[[#This Row],[Codigo Municipio]],TDDia!$A$4:$B$394,2,0),0)</f>
        <v>0</v>
      </c>
    </row>
    <row r="1749" spans="2:17" ht="14.45">
      <c r="B1749">
        <f t="shared" si="149"/>
        <v>10</v>
      </c>
      <c r="C1749" s="69" t="str" cm="1">
        <f t="array" ref="C1749">+INDEX(Table_4[[Departamento]:[Municipio]],FINAL!$B1749,1)</f>
        <v>Colón</v>
      </c>
      <c r="D1749" s="69" t="str" cm="1">
        <f t="array" ref="D1749">+INDEX(Table_4[[Departamento]:[Municipio]],FINAL!$B1749,4)</f>
        <v>Balfate</v>
      </c>
      <c r="E1749" s="69" t="str" cm="1">
        <f t="array" ref="E1749">+INDEX(Table_4[[Departamento]:[Municipio]],FINAL!$B1749,3)</f>
        <v>0202</v>
      </c>
      <c r="F1749" s="96">
        <f t="shared" si="148"/>
        <v>43903</v>
      </c>
      <c r="G1749" s="71" t="str">
        <f>+CONSOLIDADO[[#This Row],[Codigo Municipio]]&amp;CONSOLIDADO[[#This Row],[Fecha]]</f>
        <v>020243903</v>
      </c>
      <c r="H1749" s="72">
        <f>+IFERROR(VLOOKUP($G1749,TDAcumula!$C$2:$E$2027,3,0),0)</f>
        <v>0</v>
      </c>
      <c r="I1749" s="73">
        <f t="shared" si="145"/>
        <v>0</v>
      </c>
      <c r="J1749" s="74">
        <f>+IF(CONSOLIDADO[[#This Row],[Codigo Municipio]]=E1748,CONSOLIDADO[[#This Row],[Fallecidos Diarios]]+J1748,CONSOLIDADO[[#This Row],[Fallecidos Diarios]])</f>
        <v>0</v>
      </c>
      <c r="K1749" s="75">
        <f t="shared" si="146"/>
        <v>0</v>
      </c>
      <c r="L1749" s="76">
        <f>+IF(CONSOLIDADO[[#This Row],[Codigo Municipio]]=E1748,CONSOLIDADO[[#This Row],[Recuperados Diarios]]+L1748,CONSOLIDADO[[#This Row],[Recuperados Diarios]])</f>
        <v>0</v>
      </c>
      <c r="M1749" s="77" cm="1">
        <f t="array" ref="M1749">+IFERROR(IF(CONSOLIDADO[[#This Row],[Día]]&lt;14,0,INDEX(CONSOLIDADO[Casos Diarios],ROW()-14,1)),0)</f>
        <v>0</v>
      </c>
      <c r="N1749" s="72">
        <f>+IF(CONSOLIDADO[[#This Row],[Clave]]="710143893",1,IF(OR(CONSOLIDADO[[#This Row],[Casos Acumulados]]&gt;0,CONSOLIDADO[[#This Row],[Muertes]]&gt;0),N1748+1,I1749))</f>
        <v>0</v>
      </c>
      <c r="O1749" s="69">
        <f>+IFERROR(VLOOKUP($G1749,TDMuertes!$C$2:$E$534,3,0),0)</f>
        <v>0</v>
      </c>
      <c r="P1749" s="94" t="str">
        <f t="shared" ca="1" si="147"/>
        <v>OFF</v>
      </c>
      <c r="Q1749" s="78">
        <f>+IFERROR(VLOOKUP(CONSOLIDADO[[#This Row],[Codigo Municipio]],TDDia!$A$4:$B$394,2,0),0)</f>
        <v>0</v>
      </c>
    </row>
    <row r="1750" spans="2:17" ht="14.45">
      <c r="B1750">
        <f t="shared" si="149"/>
        <v>10</v>
      </c>
      <c r="C1750" s="69" t="str" cm="1">
        <f t="array" ref="C1750">+INDEX(Table_4[[Departamento]:[Municipio]],FINAL!$B1750,1)</f>
        <v>Colón</v>
      </c>
      <c r="D1750" s="69" t="str" cm="1">
        <f t="array" ref="D1750">+INDEX(Table_4[[Departamento]:[Municipio]],FINAL!$B1750,4)</f>
        <v>Balfate</v>
      </c>
      <c r="E1750" s="69" t="str" cm="1">
        <f t="array" ref="E1750">+INDEX(Table_4[[Departamento]:[Municipio]],FINAL!$B1750,3)</f>
        <v>0202</v>
      </c>
      <c r="F1750" s="96">
        <f t="shared" si="148"/>
        <v>43904</v>
      </c>
      <c r="G1750" s="71" t="str">
        <f>+CONSOLIDADO[[#This Row],[Codigo Municipio]]&amp;CONSOLIDADO[[#This Row],[Fecha]]</f>
        <v>020243904</v>
      </c>
      <c r="H1750" s="72">
        <f>+IFERROR(VLOOKUP($G1750,TDAcumula!$C$2:$E$2027,3,0),0)</f>
        <v>0</v>
      </c>
      <c r="I1750" s="73">
        <f t="shared" si="145"/>
        <v>0</v>
      </c>
      <c r="J1750" s="74">
        <f>+IF(CONSOLIDADO[[#This Row],[Codigo Municipio]]=E1749,CONSOLIDADO[[#This Row],[Fallecidos Diarios]]+J1749,CONSOLIDADO[[#This Row],[Fallecidos Diarios]])</f>
        <v>0</v>
      </c>
      <c r="K1750" s="75">
        <f t="shared" si="146"/>
        <v>0</v>
      </c>
      <c r="L1750" s="76">
        <f>+IF(CONSOLIDADO[[#This Row],[Codigo Municipio]]=E1749,CONSOLIDADO[[#This Row],[Recuperados Diarios]]+L1749,CONSOLIDADO[[#This Row],[Recuperados Diarios]])</f>
        <v>0</v>
      </c>
      <c r="M1750" s="77" cm="1">
        <f t="array" ref="M1750">+IFERROR(IF(CONSOLIDADO[[#This Row],[Día]]&lt;14,0,INDEX(CONSOLIDADO[Casos Diarios],ROW()-14,1)),0)</f>
        <v>0</v>
      </c>
      <c r="N1750" s="72">
        <f>+IF(CONSOLIDADO[[#This Row],[Clave]]="710143893",1,IF(OR(CONSOLIDADO[[#This Row],[Casos Acumulados]]&gt;0,CONSOLIDADO[[#This Row],[Muertes]]&gt;0),N1749+1,I1750))</f>
        <v>0</v>
      </c>
      <c r="O1750" s="69">
        <f>+IFERROR(VLOOKUP($G1750,TDMuertes!$C$2:$E$534,3,0),0)</f>
        <v>0</v>
      </c>
      <c r="P1750" s="94" t="str">
        <f t="shared" ca="1" si="147"/>
        <v>OFF</v>
      </c>
      <c r="Q1750" s="78">
        <f>+IFERROR(VLOOKUP(CONSOLIDADO[[#This Row],[Codigo Municipio]],TDDia!$A$4:$B$394,2,0),0)</f>
        <v>0</v>
      </c>
    </row>
    <row r="1751" spans="2:17" ht="14.45">
      <c r="B1751">
        <f t="shared" si="149"/>
        <v>10</v>
      </c>
      <c r="C1751" s="69" t="str" cm="1">
        <f t="array" ref="C1751">+INDEX(Table_4[[Departamento]:[Municipio]],FINAL!$B1751,1)</f>
        <v>Colón</v>
      </c>
      <c r="D1751" s="69" t="str" cm="1">
        <f t="array" ref="D1751">+INDEX(Table_4[[Departamento]:[Municipio]],FINAL!$B1751,4)</f>
        <v>Balfate</v>
      </c>
      <c r="E1751" s="69" t="str" cm="1">
        <f t="array" ref="E1751">+INDEX(Table_4[[Departamento]:[Municipio]],FINAL!$B1751,3)</f>
        <v>0202</v>
      </c>
      <c r="F1751" s="96">
        <f t="shared" si="148"/>
        <v>43905</v>
      </c>
      <c r="G1751" s="71" t="str">
        <f>+CONSOLIDADO[[#This Row],[Codigo Municipio]]&amp;CONSOLIDADO[[#This Row],[Fecha]]</f>
        <v>020243905</v>
      </c>
      <c r="H1751" s="72">
        <f>+IFERROR(VLOOKUP($G1751,TDAcumula!$C$2:$E$2027,3,0),0)</f>
        <v>0</v>
      </c>
      <c r="I1751" s="73">
        <f t="shared" si="145"/>
        <v>0</v>
      </c>
      <c r="J1751" s="74">
        <f>+IF(CONSOLIDADO[[#This Row],[Codigo Municipio]]=E1750,CONSOLIDADO[[#This Row],[Fallecidos Diarios]]+J1750,CONSOLIDADO[[#This Row],[Fallecidos Diarios]])</f>
        <v>0</v>
      </c>
      <c r="K1751" s="75">
        <f t="shared" si="146"/>
        <v>0</v>
      </c>
      <c r="L1751" s="76">
        <f>+IF(CONSOLIDADO[[#This Row],[Codigo Municipio]]=E1750,CONSOLIDADO[[#This Row],[Recuperados Diarios]]+L1750,CONSOLIDADO[[#This Row],[Recuperados Diarios]])</f>
        <v>0</v>
      </c>
      <c r="M1751" s="77" cm="1">
        <f t="array" ref="M1751">+IFERROR(IF(CONSOLIDADO[[#This Row],[Día]]&lt;14,0,INDEX(CONSOLIDADO[Casos Diarios],ROW()-14,1)),0)</f>
        <v>0</v>
      </c>
      <c r="N1751" s="72">
        <f>+IF(CONSOLIDADO[[#This Row],[Clave]]="710143893",1,IF(OR(CONSOLIDADO[[#This Row],[Casos Acumulados]]&gt;0,CONSOLIDADO[[#This Row],[Muertes]]&gt;0),N1750+1,I1751))</f>
        <v>0</v>
      </c>
      <c r="O1751" s="69">
        <f>+IFERROR(VLOOKUP($G1751,TDMuertes!$C$2:$E$534,3,0),0)</f>
        <v>0</v>
      </c>
      <c r="P1751" s="94" t="str">
        <f t="shared" ca="1" si="147"/>
        <v>OFF</v>
      </c>
      <c r="Q1751" s="78">
        <f>+IFERROR(VLOOKUP(CONSOLIDADO[[#This Row],[Codigo Municipio]],TDDia!$A$4:$B$394,2,0),0)</f>
        <v>0</v>
      </c>
    </row>
    <row r="1752" spans="2:17" ht="14.45">
      <c r="B1752">
        <f t="shared" si="149"/>
        <v>10</v>
      </c>
      <c r="C1752" s="69" t="str" cm="1">
        <f t="array" ref="C1752">+INDEX(Table_4[[Departamento]:[Municipio]],FINAL!$B1752,1)</f>
        <v>Colón</v>
      </c>
      <c r="D1752" s="69" t="str" cm="1">
        <f t="array" ref="D1752">+INDEX(Table_4[[Departamento]:[Municipio]],FINAL!$B1752,4)</f>
        <v>Balfate</v>
      </c>
      <c r="E1752" s="69" t="str" cm="1">
        <f t="array" ref="E1752">+INDEX(Table_4[[Departamento]:[Municipio]],FINAL!$B1752,3)</f>
        <v>0202</v>
      </c>
      <c r="F1752" s="96">
        <f t="shared" si="148"/>
        <v>43906</v>
      </c>
      <c r="G1752" s="71" t="str">
        <f>+CONSOLIDADO[[#This Row],[Codigo Municipio]]&amp;CONSOLIDADO[[#This Row],[Fecha]]</f>
        <v>020243906</v>
      </c>
      <c r="H1752" s="72">
        <f>+IFERROR(VLOOKUP($G1752,TDAcumula!$C$2:$E$2027,3,0),0)</f>
        <v>0</v>
      </c>
      <c r="I1752" s="73">
        <f t="shared" si="145"/>
        <v>0</v>
      </c>
      <c r="J1752" s="74">
        <f>+IF(CONSOLIDADO[[#This Row],[Codigo Municipio]]=E1751,CONSOLIDADO[[#This Row],[Fallecidos Diarios]]+J1751,CONSOLIDADO[[#This Row],[Fallecidos Diarios]])</f>
        <v>0</v>
      </c>
      <c r="K1752" s="75">
        <f t="shared" si="146"/>
        <v>0</v>
      </c>
      <c r="L1752" s="76">
        <f>+IF(CONSOLIDADO[[#This Row],[Codigo Municipio]]=E1751,CONSOLIDADO[[#This Row],[Recuperados Diarios]]+L1751,CONSOLIDADO[[#This Row],[Recuperados Diarios]])</f>
        <v>0</v>
      </c>
      <c r="M1752" s="77" cm="1">
        <f t="array" ref="M1752">+IFERROR(IF(CONSOLIDADO[[#This Row],[Día]]&lt;14,0,INDEX(CONSOLIDADO[Casos Diarios],ROW()-14,1)),0)</f>
        <v>0</v>
      </c>
      <c r="N1752" s="72">
        <f>+IF(CONSOLIDADO[[#This Row],[Clave]]="710143893",1,IF(OR(CONSOLIDADO[[#This Row],[Casos Acumulados]]&gt;0,CONSOLIDADO[[#This Row],[Muertes]]&gt;0),N1751+1,I1752))</f>
        <v>0</v>
      </c>
      <c r="O1752" s="69">
        <f>+IFERROR(VLOOKUP($G1752,TDMuertes!$C$2:$E$534,3,0),0)</f>
        <v>0</v>
      </c>
      <c r="P1752" s="94" t="str">
        <f t="shared" ca="1" si="147"/>
        <v>OFF</v>
      </c>
      <c r="Q1752" s="78">
        <f>+IFERROR(VLOOKUP(CONSOLIDADO[[#This Row],[Codigo Municipio]],TDDia!$A$4:$B$394,2,0),0)</f>
        <v>0</v>
      </c>
    </row>
    <row r="1753" spans="2:17" ht="14.45">
      <c r="B1753">
        <f t="shared" si="149"/>
        <v>10</v>
      </c>
      <c r="C1753" s="69" t="str" cm="1">
        <f t="array" ref="C1753">+INDEX(Table_4[[Departamento]:[Municipio]],FINAL!$B1753,1)</f>
        <v>Colón</v>
      </c>
      <c r="D1753" s="69" t="str" cm="1">
        <f t="array" ref="D1753">+INDEX(Table_4[[Departamento]:[Municipio]],FINAL!$B1753,4)</f>
        <v>Balfate</v>
      </c>
      <c r="E1753" s="69" t="str" cm="1">
        <f t="array" ref="E1753">+INDEX(Table_4[[Departamento]:[Municipio]],FINAL!$B1753,3)</f>
        <v>0202</v>
      </c>
      <c r="F1753" s="96">
        <f t="shared" si="148"/>
        <v>43907</v>
      </c>
      <c r="G1753" s="71" t="str">
        <f>+CONSOLIDADO[[#This Row],[Codigo Municipio]]&amp;CONSOLIDADO[[#This Row],[Fecha]]</f>
        <v>020243907</v>
      </c>
      <c r="H1753" s="72">
        <f>+IFERROR(VLOOKUP($G1753,TDAcumula!$C$2:$E$2027,3,0),0)</f>
        <v>0</v>
      </c>
      <c r="I1753" s="73">
        <f t="shared" si="145"/>
        <v>0</v>
      </c>
      <c r="J1753" s="74">
        <f>+IF(CONSOLIDADO[[#This Row],[Codigo Municipio]]=E1752,CONSOLIDADO[[#This Row],[Fallecidos Diarios]]+J1752,CONSOLIDADO[[#This Row],[Fallecidos Diarios]])</f>
        <v>0</v>
      </c>
      <c r="K1753" s="75">
        <f t="shared" si="146"/>
        <v>0</v>
      </c>
      <c r="L1753" s="76">
        <f>+IF(CONSOLIDADO[[#This Row],[Codigo Municipio]]=E1752,CONSOLIDADO[[#This Row],[Recuperados Diarios]]+L1752,CONSOLIDADO[[#This Row],[Recuperados Diarios]])</f>
        <v>0</v>
      </c>
      <c r="M1753" s="77" cm="1">
        <f t="array" ref="M1753">+IFERROR(IF(CONSOLIDADO[[#This Row],[Día]]&lt;14,0,INDEX(CONSOLIDADO[Casos Diarios],ROW()-14,1)),0)</f>
        <v>0</v>
      </c>
      <c r="N1753" s="72">
        <f>+IF(CONSOLIDADO[[#This Row],[Clave]]="710143893",1,IF(OR(CONSOLIDADO[[#This Row],[Casos Acumulados]]&gt;0,CONSOLIDADO[[#This Row],[Muertes]]&gt;0),N1752+1,I1753))</f>
        <v>0</v>
      </c>
      <c r="O1753" s="69">
        <f>+IFERROR(VLOOKUP($G1753,TDMuertes!$C$2:$E$534,3,0),0)</f>
        <v>0</v>
      </c>
      <c r="P1753" s="94" t="str">
        <f t="shared" ca="1" si="147"/>
        <v>OFF</v>
      </c>
      <c r="Q1753" s="78">
        <f>+IFERROR(VLOOKUP(CONSOLIDADO[[#This Row],[Codigo Municipio]],TDDia!$A$4:$B$394,2,0),0)</f>
        <v>0</v>
      </c>
    </row>
    <row r="1754" spans="2:17" ht="14.45">
      <c r="B1754">
        <f t="shared" si="149"/>
        <v>10</v>
      </c>
      <c r="C1754" s="69" t="str" cm="1">
        <f t="array" ref="C1754">+INDEX(Table_4[[Departamento]:[Municipio]],FINAL!$B1754,1)</f>
        <v>Colón</v>
      </c>
      <c r="D1754" s="69" t="str" cm="1">
        <f t="array" ref="D1754">+INDEX(Table_4[[Departamento]:[Municipio]],FINAL!$B1754,4)</f>
        <v>Balfate</v>
      </c>
      <c r="E1754" s="69" t="str" cm="1">
        <f t="array" ref="E1754">+INDEX(Table_4[[Departamento]:[Municipio]],FINAL!$B1754,3)</f>
        <v>0202</v>
      </c>
      <c r="F1754" s="96">
        <f t="shared" si="148"/>
        <v>43908</v>
      </c>
      <c r="G1754" s="71" t="str">
        <f>+CONSOLIDADO[[#This Row],[Codigo Municipio]]&amp;CONSOLIDADO[[#This Row],[Fecha]]</f>
        <v>020243908</v>
      </c>
      <c r="H1754" s="72">
        <f>+IFERROR(VLOOKUP($G1754,TDAcumula!$C$2:$E$2027,3,0),0)</f>
        <v>0</v>
      </c>
      <c r="I1754" s="73">
        <f t="shared" si="145"/>
        <v>0</v>
      </c>
      <c r="J1754" s="74">
        <f>+IF(CONSOLIDADO[[#This Row],[Codigo Municipio]]=E1753,CONSOLIDADO[[#This Row],[Fallecidos Diarios]]+J1753,CONSOLIDADO[[#This Row],[Fallecidos Diarios]])</f>
        <v>0</v>
      </c>
      <c r="K1754" s="75">
        <f t="shared" si="146"/>
        <v>0</v>
      </c>
      <c r="L1754" s="76">
        <f>+IF(CONSOLIDADO[[#This Row],[Codigo Municipio]]=E1753,CONSOLIDADO[[#This Row],[Recuperados Diarios]]+L1753,CONSOLIDADO[[#This Row],[Recuperados Diarios]])</f>
        <v>0</v>
      </c>
      <c r="M1754" s="77" cm="1">
        <f t="array" ref="M1754">+IFERROR(IF(CONSOLIDADO[[#This Row],[Día]]&lt;14,0,INDEX(CONSOLIDADO[Casos Diarios],ROW()-14,1)),0)</f>
        <v>0</v>
      </c>
      <c r="N1754" s="72">
        <f>+IF(CONSOLIDADO[[#This Row],[Clave]]="710143893",1,IF(OR(CONSOLIDADO[[#This Row],[Casos Acumulados]]&gt;0,CONSOLIDADO[[#This Row],[Muertes]]&gt;0),N1753+1,I1754))</f>
        <v>0</v>
      </c>
      <c r="O1754" s="69">
        <f>+IFERROR(VLOOKUP($G1754,TDMuertes!$C$2:$E$534,3,0),0)</f>
        <v>0</v>
      </c>
      <c r="P1754" s="94" t="str">
        <f t="shared" ca="1" si="147"/>
        <v>OFF</v>
      </c>
      <c r="Q1754" s="78">
        <f>+IFERROR(VLOOKUP(CONSOLIDADO[[#This Row],[Codigo Municipio]],TDDia!$A$4:$B$394,2,0),0)</f>
        <v>0</v>
      </c>
    </row>
    <row r="1755" spans="2:17" ht="14.45">
      <c r="B1755">
        <f t="shared" si="149"/>
        <v>10</v>
      </c>
      <c r="C1755" s="69" t="str" cm="1">
        <f t="array" ref="C1755">+INDEX(Table_4[[Departamento]:[Municipio]],FINAL!$B1755,1)</f>
        <v>Colón</v>
      </c>
      <c r="D1755" s="69" t="str" cm="1">
        <f t="array" ref="D1755">+INDEX(Table_4[[Departamento]:[Municipio]],FINAL!$B1755,4)</f>
        <v>Balfate</v>
      </c>
      <c r="E1755" s="69" t="str" cm="1">
        <f t="array" ref="E1755">+INDEX(Table_4[[Departamento]:[Municipio]],FINAL!$B1755,3)</f>
        <v>0202</v>
      </c>
      <c r="F1755" s="96">
        <f t="shared" si="148"/>
        <v>43909</v>
      </c>
      <c r="G1755" s="71" t="str">
        <f>+CONSOLIDADO[[#This Row],[Codigo Municipio]]&amp;CONSOLIDADO[[#This Row],[Fecha]]</f>
        <v>020243909</v>
      </c>
      <c r="H1755" s="72">
        <f>+IFERROR(VLOOKUP($G1755,TDAcumula!$C$2:$E$2027,3,0),0)</f>
        <v>0</v>
      </c>
      <c r="I1755" s="73">
        <f t="shared" si="145"/>
        <v>0</v>
      </c>
      <c r="J1755" s="74">
        <f>+IF(CONSOLIDADO[[#This Row],[Codigo Municipio]]=E1754,CONSOLIDADO[[#This Row],[Fallecidos Diarios]]+J1754,CONSOLIDADO[[#This Row],[Fallecidos Diarios]])</f>
        <v>0</v>
      </c>
      <c r="K1755" s="75">
        <f t="shared" si="146"/>
        <v>0</v>
      </c>
      <c r="L1755" s="76">
        <f>+IF(CONSOLIDADO[[#This Row],[Codigo Municipio]]=E1754,CONSOLIDADO[[#This Row],[Recuperados Diarios]]+L1754,CONSOLIDADO[[#This Row],[Recuperados Diarios]])</f>
        <v>0</v>
      </c>
      <c r="M1755" s="77" cm="1">
        <f t="array" ref="M1755">+IFERROR(IF(CONSOLIDADO[[#This Row],[Día]]&lt;14,0,INDEX(CONSOLIDADO[Casos Diarios],ROW()-14,1)),0)</f>
        <v>0</v>
      </c>
      <c r="N1755" s="72">
        <f>+IF(CONSOLIDADO[[#This Row],[Clave]]="710143893",1,IF(OR(CONSOLIDADO[[#This Row],[Casos Acumulados]]&gt;0,CONSOLIDADO[[#This Row],[Muertes]]&gt;0),N1754+1,I1755))</f>
        <v>0</v>
      </c>
      <c r="O1755" s="69">
        <f>+IFERROR(VLOOKUP($G1755,TDMuertes!$C$2:$E$534,3,0),0)</f>
        <v>0</v>
      </c>
      <c r="P1755" s="94" t="str">
        <f t="shared" ca="1" si="147"/>
        <v>OFF</v>
      </c>
      <c r="Q1755" s="78">
        <f>+IFERROR(VLOOKUP(CONSOLIDADO[[#This Row],[Codigo Municipio]],TDDia!$A$4:$B$394,2,0),0)</f>
        <v>0</v>
      </c>
    </row>
    <row r="1756" spans="2:17" ht="14.45">
      <c r="B1756">
        <f t="shared" si="149"/>
        <v>10</v>
      </c>
      <c r="C1756" s="69" t="str" cm="1">
        <f t="array" ref="C1756">+INDEX(Table_4[[Departamento]:[Municipio]],FINAL!$B1756,1)</f>
        <v>Colón</v>
      </c>
      <c r="D1756" s="69" t="str" cm="1">
        <f t="array" ref="D1756">+INDEX(Table_4[[Departamento]:[Municipio]],FINAL!$B1756,4)</f>
        <v>Balfate</v>
      </c>
      <c r="E1756" s="69" t="str" cm="1">
        <f t="array" ref="E1756">+INDEX(Table_4[[Departamento]:[Municipio]],FINAL!$B1756,3)</f>
        <v>0202</v>
      </c>
      <c r="F1756" s="96">
        <f t="shared" si="148"/>
        <v>43910</v>
      </c>
      <c r="G1756" s="71" t="str">
        <f>+CONSOLIDADO[[#This Row],[Codigo Municipio]]&amp;CONSOLIDADO[[#This Row],[Fecha]]</f>
        <v>020243910</v>
      </c>
      <c r="H1756" s="72">
        <f>+IFERROR(VLOOKUP($G1756,TDAcumula!$C$2:$E$2027,3,0),0)</f>
        <v>0</v>
      </c>
      <c r="I1756" s="73">
        <f t="shared" si="145"/>
        <v>0</v>
      </c>
      <c r="J1756" s="74">
        <f>+IF(CONSOLIDADO[[#This Row],[Codigo Municipio]]=E1755,CONSOLIDADO[[#This Row],[Fallecidos Diarios]]+J1755,CONSOLIDADO[[#This Row],[Fallecidos Diarios]])</f>
        <v>0</v>
      </c>
      <c r="K1756" s="75">
        <f t="shared" si="146"/>
        <v>0</v>
      </c>
      <c r="L1756" s="76">
        <f>+IF(CONSOLIDADO[[#This Row],[Codigo Municipio]]=E1755,CONSOLIDADO[[#This Row],[Recuperados Diarios]]+L1755,CONSOLIDADO[[#This Row],[Recuperados Diarios]])</f>
        <v>0</v>
      </c>
      <c r="M1756" s="77" cm="1">
        <f t="array" ref="M1756">+IFERROR(IF(CONSOLIDADO[[#This Row],[Día]]&lt;14,0,INDEX(CONSOLIDADO[Casos Diarios],ROW()-14,1)),0)</f>
        <v>0</v>
      </c>
      <c r="N1756" s="72">
        <f>+IF(CONSOLIDADO[[#This Row],[Clave]]="710143893",1,IF(OR(CONSOLIDADO[[#This Row],[Casos Acumulados]]&gt;0,CONSOLIDADO[[#This Row],[Muertes]]&gt;0),N1755+1,I1756))</f>
        <v>0</v>
      </c>
      <c r="O1756" s="69">
        <f>+IFERROR(VLOOKUP($G1756,TDMuertes!$C$2:$E$534,3,0),0)</f>
        <v>0</v>
      </c>
      <c r="P1756" s="94" t="str">
        <f t="shared" ca="1" si="147"/>
        <v>OFF</v>
      </c>
      <c r="Q1756" s="78">
        <f>+IFERROR(VLOOKUP(CONSOLIDADO[[#This Row],[Codigo Municipio]],TDDia!$A$4:$B$394,2,0),0)</f>
        <v>0</v>
      </c>
    </row>
    <row r="1757" spans="2:17" ht="14.45">
      <c r="B1757">
        <f t="shared" si="149"/>
        <v>10</v>
      </c>
      <c r="C1757" s="69" t="str" cm="1">
        <f t="array" ref="C1757">+INDEX(Table_4[[Departamento]:[Municipio]],FINAL!$B1757,1)</f>
        <v>Colón</v>
      </c>
      <c r="D1757" s="69" t="str" cm="1">
        <f t="array" ref="D1757">+INDEX(Table_4[[Departamento]:[Municipio]],FINAL!$B1757,4)</f>
        <v>Balfate</v>
      </c>
      <c r="E1757" s="69" t="str" cm="1">
        <f t="array" ref="E1757">+INDEX(Table_4[[Departamento]:[Municipio]],FINAL!$B1757,3)</f>
        <v>0202</v>
      </c>
      <c r="F1757" s="96">
        <f t="shared" si="148"/>
        <v>43911</v>
      </c>
      <c r="G1757" s="71" t="str">
        <f>+CONSOLIDADO[[#This Row],[Codigo Municipio]]&amp;CONSOLIDADO[[#This Row],[Fecha]]</f>
        <v>020243911</v>
      </c>
      <c r="H1757" s="72">
        <f>+IFERROR(VLOOKUP($G1757,TDAcumula!$C$2:$E$2027,3,0),0)</f>
        <v>0</v>
      </c>
      <c r="I1757" s="73">
        <f t="shared" si="145"/>
        <v>0</v>
      </c>
      <c r="J1757" s="74">
        <f>+IF(CONSOLIDADO[[#This Row],[Codigo Municipio]]=E1756,CONSOLIDADO[[#This Row],[Fallecidos Diarios]]+J1756,CONSOLIDADO[[#This Row],[Fallecidos Diarios]])</f>
        <v>0</v>
      </c>
      <c r="K1757" s="75">
        <f t="shared" si="146"/>
        <v>0</v>
      </c>
      <c r="L1757" s="76">
        <f>+IF(CONSOLIDADO[[#This Row],[Codigo Municipio]]=E1756,CONSOLIDADO[[#This Row],[Recuperados Diarios]]+L1756,CONSOLIDADO[[#This Row],[Recuperados Diarios]])</f>
        <v>0</v>
      </c>
      <c r="M1757" s="77" cm="1">
        <f t="array" ref="M1757">+IFERROR(IF(CONSOLIDADO[[#This Row],[Día]]&lt;14,0,INDEX(CONSOLIDADO[Casos Diarios],ROW()-14,1)),0)</f>
        <v>0</v>
      </c>
      <c r="N1757" s="72">
        <f>+IF(CONSOLIDADO[[#This Row],[Clave]]="710143893",1,IF(OR(CONSOLIDADO[[#This Row],[Casos Acumulados]]&gt;0,CONSOLIDADO[[#This Row],[Muertes]]&gt;0),N1756+1,I1757))</f>
        <v>0</v>
      </c>
      <c r="O1757" s="69">
        <f>+IFERROR(VLOOKUP($G1757,TDMuertes!$C$2:$E$534,3,0),0)</f>
        <v>0</v>
      </c>
      <c r="P1757" s="94" t="str">
        <f t="shared" ca="1" si="147"/>
        <v>OFF</v>
      </c>
      <c r="Q1757" s="78">
        <f>+IFERROR(VLOOKUP(CONSOLIDADO[[#This Row],[Codigo Municipio]],TDDia!$A$4:$B$394,2,0),0)</f>
        <v>0</v>
      </c>
    </row>
    <row r="1758" spans="2:17" ht="14.45">
      <c r="B1758">
        <f t="shared" si="149"/>
        <v>10</v>
      </c>
      <c r="C1758" s="69" t="str" cm="1">
        <f t="array" ref="C1758">+INDEX(Table_4[[Departamento]:[Municipio]],FINAL!$B1758,1)</f>
        <v>Colón</v>
      </c>
      <c r="D1758" s="69" t="str" cm="1">
        <f t="array" ref="D1758">+INDEX(Table_4[[Departamento]:[Municipio]],FINAL!$B1758,4)</f>
        <v>Balfate</v>
      </c>
      <c r="E1758" s="69" t="str" cm="1">
        <f t="array" ref="E1758">+INDEX(Table_4[[Departamento]:[Municipio]],FINAL!$B1758,3)</f>
        <v>0202</v>
      </c>
      <c r="F1758" s="96">
        <f t="shared" si="148"/>
        <v>43912</v>
      </c>
      <c r="G1758" s="71" t="str">
        <f>+CONSOLIDADO[[#This Row],[Codigo Municipio]]&amp;CONSOLIDADO[[#This Row],[Fecha]]</f>
        <v>020243912</v>
      </c>
      <c r="H1758" s="72">
        <f>+IFERROR(VLOOKUP($G1758,TDAcumula!$C$2:$E$2027,3,0),0)</f>
        <v>0</v>
      </c>
      <c r="I1758" s="73">
        <f t="shared" si="145"/>
        <v>0</v>
      </c>
      <c r="J1758" s="74">
        <f>+IF(CONSOLIDADO[[#This Row],[Codigo Municipio]]=E1757,CONSOLIDADO[[#This Row],[Fallecidos Diarios]]+J1757,CONSOLIDADO[[#This Row],[Fallecidos Diarios]])</f>
        <v>0</v>
      </c>
      <c r="K1758" s="75">
        <f t="shared" si="146"/>
        <v>0</v>
      </c>
      <c r="L1758" s="76">
        <f>+IF(CONSOLIDADO[[#This Row],[Codigo Municipio]]=E1757,CONSOLIDADO[[#This Row],[Recuperados Diarios]]+L1757,CONSOLIDADO[[#This Row],[Recuperados Diarios]])</f>
        <v>0</v>
      </c>
      <c r="M1758" s="77" cm="1">
        <f t="array" ref="M1758">+IFERROR(IF(CONSOLIDADO[[#This Row],[Día]]&lt;14,0,INDEX(CONSOLIDADO[Casos Diarios],ROW()-14,1)),0)</f>
        <v>0</v>
      </c>
      <c r="N1758" s="72">
        <f>+IF(CONSOLIDADO[[#This Row],[Clave]]="710143893",1,IF(OR(CONSOLIDADO[[#This Row],[Casos Acumulados]]&gt;0,CONSOLIDADO[[#This Row],[Muertes]]&gt;0),N1757+1,I1758))</f>
        <v>0</v>
      </c>
      <c r="O1758" s="69">
        <f>+IFERROR(VLOOKUP($G1758,TDMuertes!$C$2:$E$534,3,0),0)</f>
        <v>0</v>
      </c>
      <c r="P1758" s="94" t="str">
        <f t="shared" ca="1" si="147"/>
        <v>OFF</v>
      </c>
      <c r="Q1758" s="78">
        <f>+IFERROR(VLOOKUP(CONSOLIDADO[[#This Row],[Codigo Municipio]],TDDia!$A$4:$B$394,2,0),0)</f>
        <v>0</v>
      </c>
    </row>
    <row r="1759" spans="2:17" ht="14.45">
      <c r="B1759">
        <f t="shared" si="149"/>
        <v>10</v>
      </c>
      <c r="C1759" s="69" t="str" cm="1">
        <f t="array" ref="C1759">+INDEX(Table_4[[Departamento]:[Municipio]],FINAL!$B1759,1)</f>
        <v>Colón</v>
      </c>
      <c r="D1759" s="69" t="str" cm="1">
        <f t="array" ref="D1759">+INDEX(Table_4[[Departamento]:[Municipio]],FINAL!$B1759,4)</f>
        <v>Balfate</v>
      </c>
      <c r="E1759" s="69" t="str" cm="1">
        <f t="array" ref="E1759">+INDEX(Table_4[[Departamento]:[Municipio]],FINAL!$B1759,3)</f>
        <v>0202</v>
      </c>
      <c r="F1759" s="96">
        <f t="shared" si="148"/>
        <v>43913</v>
      </c>
      <c r="G1759" s="71" t="str">
        <f>+CONSOLIDADO[[#This Row],[Codigo Municipio]]&amp;CONSOLIDADO[[#This Row],[Fecha]]</f>
        <v>020243913</v>
      </c>
      <c r="H1759" s="72">
        <f>+IFERROR(VLOOKUP($G1759,TDAcumula!$C$2:$E$2027,3,0),0)</f>
        <v>0</v>
      </c>
      <c r="I1759" s="73">
        <f t="shared" si="145"/>
        <v>0</v>
      </c>
      <c r="J1759" s="74">
        <f>+IF(CONSOLIDADO[[#This Row],[Codigo Municipio]]=E1758,CONSOLIDADO[[#This Row],[Fallecidos Diarios]]+J1758,CONSOLIDADO[[#This Row],[Fallecidos Diarios]])</f>
        <v>0</v>
      </c>
      <c r="K1759" s="75">
        <f t="shared" si="146"/>
        <v>0</v>
      </c>
      <c r="L1759" s="76">
        <f>+IF(CONSOLIDADO[[#This Row],[Codigo Municipio]]=E1758,CONSOLIDADO[[#This Row],[Recuperados Diarios]]+L1758,CONSOLIDADO[[#This Row],[Recuperados Diarios]])</f>
        <v>0</v>
      </c>
      <c r="M1759" s="77" cm="1">
        <f t="array" ref="M1759">+IFERROR(IF(CONSOLIDADO[[#This Row],[Día]]&lt;14,0,INDEX(CONSOLIDADO[Casos Diarios],ROW()-14,1)),0)</f>
        <v>0</v>
      </c>
      <c r="N1759" s="72">
        <f>+IF(CONSOLIDADO[[#This Row],[Clave]]="710143893",1,IF(OR(CONSOLIDADO[[#This Row],[Casos Acumulados]]&gt;0,CONSOLIDADO[[#This Row],[Muertes]]&gt;0),N1758+1,I1759))</f>
        <v>0</v>
      </c>
      <c r="O1759" s="69">
        <f>+IFERROR(VLOOKUP($G1759,TDMuertes!$C$2:$E$534,3,0),0)</f>
        <v>0</v>
      </c>
      <c r="P1759" s="94" t="str">
        <f t="shared" ca="1" si="147"/>
        <v>OFF</v>
      </c>
      <c r="Q1759" s="78">
        <f>+IFERROR(VLOOKUP(CONSOLIDADO[[#This Row],[Codigo Municipio]],TDDia!$A$4:$B$394,2,0),0)</f>
        <v>0</v>
      </c>
    </row>
    <row r="1760" spans="2:17" ht="14.45">
      <c r="B1760">
        <f t="shared" si="149"/>
        <v>10</v>
      </c>
      <c r="C1760" s="69" t="str" cm="1">
        <f t="array" ref="C1760">+INDEX(Table_4[[Departamento]:[Municipio]],FINAL!$B1760,1)</f>
        <v>Colón</v>
      </c>
      <c r="D1760" s="69" t="str" cm="1">
        <f t="array" ref="D1760">+INDEX(Table_4[[Departamento]:[Municipio]],FINAL!$B1760,4)</f>
        <v>Balfate</v>
      </c>
      <c r="E1760" s="69" t="str" cm="1">
        <f t="array" ref="E1760">+INDEX(Table_4[[Departamento]:[Municipio]],FINAL!$B1760,3)</f>
        <v>0202</v>
      </c>
      <c r="F1760" s="96">
        <f t="shared" si="148"/>
        <v>43914</v>
      </c>
      <c r="G1760" s="71" t="str">
        <f>+CONSOLIDADO[[#This Row],[Codigo Municipio]]&amp;CONSOLIDADO[[#This Row],[Fecha]]</f>
        <v>020243914</v>
      </c>
      <c r="H1760" s="72">
        <f>+IFERROR(VLOOKUP($G1760,TDAcumula!$C$2:$E$2027,3,0),0)</f>
        <v>0</v>
      </c>
      <c r="I1760" s="73">
        <f t="shared" si="145"/>
        <v>0</v>
      </c>
      <c r="J1760" s="74">
        <f>+IF(CONSOLIDADO[[#This Row],[Codigo Municipio]]=E1759,CONSOLIDADO[[#This Row],[Fallecidos Diarios]]+J1759,CONSOLIDADO[[#This Row],[Fallecidos Diarios]])</f>
        <v>0</v>
      </c>
      <c r="K1760" s="75">
        <f t="shared" si="146"/>
        <v>0</v>
      </c>
      <c r="L1760" s="76">
        <f>+IF(CONSOLIDADO[[#This Row],[Codigo Municipio]]=E1759,CONSOLIDADO[[#This Row],[Recuperados Diarios]]+L1759,CONSOLIDADO[[#This Row],[Recuperados Diarios]])</f>
        <v>0</v>
      </c>
      <c r="M1760" s="77" cm="1">
        <f t="array" ref="M1760">+IFERROR(IF(CONSOLIDADO[[#This Row],[Día]]&lt;14,0,INDEX(CONSOLIDADO[Casos Diarios],ROW()-14,1)),0)</f>
        <v>0</v>
      </c>
      <c r="N1760" s="72">
        <f>+IF(CONSOLIDADO[[#This Row],[Clave]]="710143893",1,IF(OR(CONSOLIDADO[[#This Row],[Casos Acumulados]]&gt;0,CONSOLIDADO[[#This Row],[Muertes]]&gt;0),N1759+1,I1760))</f>
        <v>0</v>
      </c>
      <c r="O1760" s="69">
        <f>+IFERROR(VLOOKUP($G1760,TDMuertes!$C$2:$E$534,3,0),0)</f>
        <v>0</v>
      </c>
      <c r="P1760" s="94" t="str">
        <f t="shared" ca="1" si="147"/>
        <v>OFF</v>
      </c>
      <c r="Q1760" s="78">
        <f>+IFERROR(VLOOKUP(CONSOLIDADO[[#This Row],[Codigo Municipio]],TDDia!$A$4:$B$394,2,0),0)</f>
        <v>0</v>
      </c>
    </row>
    <row r="1761" spans="2:17" ht="14.45">
      <c r="B1761">
        <f t="shared" si="149"/>
        <v>10</v>
      </c>
      <c r="C1761" s="69" t="str" cm="1">
        <f t="array" ref="C1761">+INDEX(Table_4[[Departamento]:[Municipio]],FINAL!$B1761,1)</f>
        <v>Colón</v>
      </c>
      <c r="D1761" s="69" t="str" cm="1">
        <f t="array" ref="D1761">+INDEX(Table_4[[Departamento]:[Municipio]],FINAL!$B1761,4)</f>
        <v>Balfate</v>
      </c>
      <c r="E1761" s="69" t="str" cm="1">
        <f t="array" ref="E1761">+INDEX(Table_4[[Departamento]:[Municipio]],FINAL!$B1761,3)</f>
        <v>0202</v>
      </c>
      <c r="F1761" s="96">
        <f t="shared" si="148"/>
        <v>43915</v>
      </c>
      <c r="G1761" s="71" t="str">
        <f>+CONSOLIDADO[[#This Row],[Codigo Municipio]]&amp;CONSOLIDADO[[#This Row],[Fecha]]</f>
        <v>020243915</v>
      </c>
      <c r="H1761" s="72">
        <f>+IFERROR(VLOOKUP($G1761,TDAcumula!$C$2:$E$2027,3,0),0)</f>
        <v>0</v>
      </c>
      <c r="I1761" s="73">
        <f t="shared" si="145"/>
        <v>0</v>
      </c>
      <c r="J1761" s="74">
        <f>+IF(CONSOLIDADO[[#This Row],[Codigo Municipio]]=E1760,CONSOLIDADO[[#This Row],[Fallecidos Diarios]]+J1760,CONSOLIDADO[[#This Row],[Fallecidos Diarios]])</f>
        <v>0</v>
      </c>
      <c r="K1761" s="75">
        <f t="shared" si="146"/>
        <v>0</v>
      </c>
      <c r="L1761" s="76">
        <f>+IF(CONSOLIDADO[[#This Row],[Codigo Municipio]]=E1760,CONSOLIDADO[[#This Row],[Recuperados Diarios]]+L1760,CONSOLIDADO[[#This Row],[Recuperados Diarios]])</f>
        <v>0</v>
      </c>
      <c r="M1761" s="77" cm="1">
        <f t="array" ref="M1761">+IFERROR(IF(CONSOLIDADO[[#This Row],[Día]]&lt;14,0,INDEX(CONSOLIDADO[Casos Diarios],ROW()-14,1)),0)</f>
        <v>0</v>
      </c>
      <c r="N1761" s="72">
        <f>+IF(CONSOLIDADO[[#This Row],[Clave]]="710143893",1,IF(OR(CONSOLIDADO[[#This Row],[Casos Acumulados]]&gt;0,CONSOLIDADO[[#This Row],[Muertes]]&gt;0),N1760+1,I1761))</f>
        <v>0</v>
      </c>
      <c r="O1761" s="69">
        <f>+IFERROR(VLOOKUP($G1761,TDMuertes!$C$2:$E$534,3,0),0)</f>
        <v>0</v>
      </c>
      <c r="P1761" s="94" t="str">
        <f t="shared" ca="1" si="147"/>
        <v>OFF</v>
      </c>
      <c r="Q1761" s="78">
        <f>+IFERROR(VLOOKUP(CONSOLIDADO[[#This Row],[Codigo Municipio]],TDDia!$A$4:$B$394,2,0),0)</f>
        <v>0</v>
      </c>
    </row>
    <row r="1762" spans="2:17" ht="14.45">
      <c r="B1762">
        <f t="shared" si="149"/>
        <v>10</v>
      </c>
      <c r="C1762" s="69" t="str" cm="1">
        <f t="array" ref="C1762">+INDEX(Table_4[[Departamento]:[Municipio]],FINAL!$B1762,1)</f>
        <v>Colón</v>
      </c>
      <c r="D1762" s="69" t="str" cm="1">
        <f t="array" ref="D1762">+INDEX(Table_4[[Departamento]:[Municipio]],FINAL!$B1762,4)</f>
        <v>Balfate</v>
      </c>
      <c r="E1762" s="69" t="str" cm="1">
        <f t="array" ref="E1762">+INDEX(Table_4[[Departamento]:[Municipio]],FINAL!$B1762,3)</f>
        <v>0202</v>
      </c>
      <c r="F1762" s="96">
        <f t="shared" si="148"/>
        <v>43916</v>
      </c>
      <c r="G1762" s="71" t="str">
        <f>+CONSOLIDADO[[#This Row],[Codigo Municipio]]&amp;CONSOLIDADO[[#This Row],[Fecha]]</f>
        <v>020243916</v>
      </c>
      <c r="H1762" s="72">
        <f>+IFERROR(VLOOKUP($G1762,TDAcumula!$C$2:$E$2027,3,0),0)</f>
        <v>0</v>
      </c>
      <c r="I1762" s="73">
        <f t="shared" si="145"/>
        <v>0</v>
      </c>
      <c r="J1762" s="74">
        <f>+IF(CONSOLIDADO[[#This Row],[Codigo Municipio]]=E1761,CONSOLIDADO[[#This Row],[Fallecidos Diarios]]+J1761,CONSOLIDADO[[#This Row],[Fallecidos Diarios]])</f>
        <v>0</v>
      </c>
      <c r="K1762" s="75">
        <f t="shared" si="146"/>
        <v>0</v>
      </c>
      <c r="L1762" s="76">
        <f>+IF(CONSOLIDADO[[#This Row],[Codigo Municipio]]=E1761,CONSOLIDADO[[#This Row],[Recuperados Diarios]]+L1761,CONSOLIDADO[[#This Row],[Recuperados Diarios]])</f>
        <v>0</v>
      </c>
      <c r="M1762" s="77" cm="1">
        <f t="array" ref="M1762">+IFERROR(IF(CONSOLIDADO[[#This Row],[Día]]&lt;14,0,INDEX(CONSOLIDADO[Casos Diarios],ROW()-14,1)),0)</f>
        <v>0</v>
      </c>
      <c r="N1762" s="72">
        <f>+IF(CONSOLIDADO[[#This Row],[Clave]]="710143893",1,IF(OR(CONSOLIDADO[[#This Row],[Casos Acumulados]]&gt;0,CONSOLIDADO[[#This Row],[Muertes]]&gt;0),N1761+1,I1762))</f>
        <v>0</v>
      </c>
      <c r="O1762" s="69">
        <f>+IFERROR(VLOOKUP($G1762,TDMuertes!$C$2:$E$534,3,0),0)</f>
        <v>0</v>
      </c>
      <c r="P1762" s="94" t="str">
        <f t="shared" ca="1" si="147"/>
        <v>OFF</v>
      </c>
      <c r="Q1762" s="78">
        <f>+IFERROR(VLOOKUP(CONSOLIDADO[[#This Row],[Codigo Municipio]],TDDia!$A$4:$B$394,2,0),0)</f>
        <v>0</v>
      </c>
    </row>
    <row r="1763" spans="2:17" ht="14.45">
      <c r="B1763">
        <f t="shared" si="149"/>
        <v>10</v>
      </c>
      <c r="C1763" s="69" t="str" cm="1">
        <f t="array" ref="C1763">+INDEX(Table_4[[Departamento]:[Municipio]],FINAL!$B1763,1)</f>
        <v>Colón</v>
      </c>
      <c r="D1763" s="69" t="str" cm="1">
        <f t="array" ref="D1763">+INDEX(Table_4[[Departamento]:[Municipio]],FINAL!$B1763,4)</f>
        <v>Balfate</v>
      </c>
      <c r="E1763" s="69" t="str" cm="1">
        <f t="array" ref="E1763">+INDEX(Table_4[[Departamento]:[Municipio]],FINAL!$B1763,3)</f>
        <v>0202</v>
      </c>
      <c r="F1763" s="96">
        <f t="shared" si="148"/>
        <v>43917</v>
      </c>
      <c r="G1763" s="71" t="str">
        <f>+CONSOLIDADO[[#This Row],[Codigo Municipio]]&amp;CONSOLIDADO[[#This Row],[Fecha]]</f>
        <v>020243917</v>
      </c>
      <c r="H1763" s="72">
        <f>+IFERROR(VLOOKUP($G1763,TDAcumula!$C$2:$E$2027,3,0),0)</f>
        <v>0</v>
      </c>
      <c r="I1763" s="73">
        <f t="shared" si="145"/>
        <v>0</v>
      </c>
      <c r="J1763" s="74">
        <f>+IF(CONSOLIDADO[[#This Row],[Codigo Municipio]]=E1762,CONSOLIDADO[[#This Row],[Fallecidos Diarios]]+J1762,CONSOLIDADO[[#This Row],[Fallecidos Diarios]])</f>
        <v>0</v>
      </c>
      <c r="K1763" s="75">
        <f t="shared" si="146"/>
        <v>0</v>
      </c>
      <c r="L1763" s="76">
        <f>+IF(CONSOLIDADO[[#This Row],[Codigo Municipio]]=E1762,CONSOLIDADO[[#This Row],[Recuperados Diarios]]+L1762,CONSOLIDADO[[#This Row],[Recuperados Diarios]])</f>
        <v>0</v>
      </c>
      <c r="M1763" s="77" cm="1">
        <f t="array" ref="M1763">+IFERROR(IF(CONSOLIDADO[[#This Row],[Día]]&lt;14,0,INDEX(CONSOLIDADO[Casos Diarios],ROW()-14,1)),0)</f>
        <v>0</v>
      </c>
      <c r="N1763" s="72">
        <f>+IF(CONSOLIDADO[[#This Row],[Clave]]="710143893",1,IF(OR(CONSOLIDADO[[#This Row],[Casos Acumulados]]&gt;0,CONSOLIDADO[[#This Row],[Muertes]]&gt;0),N1762+1,I1763))</f>
        <v>0</v>
      </c>
      <c r="O1763" s="69">
        <f>+IFERROR(VLOOKUP($G1763,TDMuertes!$C$2:$E$534,3,0),0)</f>
        <v>0</v>
      </c>
      <c r="P1763" s="94" t="str">
        <f t="shared" ca="1" si="147"/>
        <v>OFF</v>
      </c>
      <c r="Q1763" s="78">
        <f>+IFERROR(VLOOKUP(CONSOLIDADO[[#This Row],[Codigo Municipio]],TDDia!$A$4:$B$394,2,0),0)</f>
        <v>0</v>
      </c>
    </row>
    <row r="1764" spans="2:17" ht="14.45">
      <c r="B1764">
        <f t="shared" si="149"/>
        <v>10</v>
      </c>
      <c r="C1764" s="69" t="str" cm="1">
        <f t="array" ref="C1764">+INDEX(Table_4[[Departamento]:[Municipio]],FINAL!$B1764,1)</f>
        <v>Colón</v>
      </c>
      <c r="D1764" s="69" t="str" cm="1">
        <f t="array" ref="D1764">+INDEX(Table_4[[Departamento]:[Municipio]],FINAL!$B1764,4)</f>
        <v>Balfate</v>
      </c>
      <c r="E1764" s="69" t="str" cm="1">
        <f t="array" ref="E1764">+INDEX(Table_4[[Departamento]:[Municipio]],FINAL!$B1764,3)</f>
        <v>0202</v>
      </c>
      <c r="F1764" s="96">
        <f t="shared" si="148"/>
        <v>43918</v>
      </c>
      <c r="G1764" s="71" t="str">
        <f>+CONSOLIDADO[[#This Row],[Codigo Municipio]]&amp;CONSOLIDADO[[#This Row],[Fecha]]</f>
        <v>020243918</v>
      </c>
      <c r="H1764" s="72">
        <f>+IFERROR(VLOOKUP($G1764,TDAcumula!$C$2:$E$2027,3,0),0)</f>
        <v>0</v>
      </c>
      <c r="I1764" s="73">
        <f t="shared" si="145"/>
        <v>0</v>
      </c>
      <c r="J1764" s="74">
        <f>+IF(CONSOLIDADO[[#This Row],[Codigo Municipio]]=E1763,CONSOLIDADO[[#This Row],[Fallecidos Diarios]]+J1763,CONSOLIDADO[[#This Row],[Fallecidos Diarios]])</f>
        <v>0</v>
      </c>
      <c r="K1764" s="75">
        <f t="shared" si="146"/>
        <v>0</v>
      </c>
      <c r="L1764" s="76">
        <f>+IF(CONSOLIDADO[[#This Row],[Codigo Municipio]]=E1763,CONSOLIDADO[[#This Row],[Recuperados Diarios]]+L1763,CONSOLIDADO[[#This Row],[Recuperados Diarios]])</f>
        <v>0</v>
      </c>
      <c r="M1764" s="77" cm="1">
        <f t="array" ref="M1764">+IFERROR(IF(CONSOLIDADO[[#This Row],[Día]]&lt;14,0,INDEX(CONSOLIDADO[Casos Diarios],ROW()-14,1)),0)</f>
        <v>0</v>
      </c>
      <c r="N1764" s="72">
        <f>+IF(CONSOLIDADO[[#This Row],[Clave]]="710143893",1,IF(OR(CONSOLIDADO[[#This Row],[Casos Acumulados]]&gt;0,CONSOLIDADO[[#This Row],[Muertes]]&gt;0),N1763+1,I1764))</f>
        <v>0</v>
      </c>
      <c r="O1764" s="69">
        <f>+IFERROR(VLOOKUP($G1764,TDMuertes!$C$2:$E$534,3,0),0)</f>
        <v>0</v>
      </c>
      <c r="P1764" s="94" t="str">
        <f t="shared" ca="1" si="147"/>
        <v>OFF</v>
      </c>
      <c r="Q1764" s="78">
        <f>+IFERROR(VLOOKUP(CONSOLIDADO[[#This Row],[Codigo Municipio]],TDDia!$A$4:$B$394,2,0),0)</f>
        <v>0</v>
      </c>
    </row>
    <row r="1765" spans="2:17" ht="14.45">
      <c r="B1765">
        <f t="shared" si="149"/>
        <v>10</v>
      </c>
      <c r="C1765" s="69" t="str" cm="1">
        <f t="array" ref="C1765">+INDEX(Table_4[[Departamento]:[Municipio]],FINAL!$B1765,1)</f>
        <v>Colón</v>
      </c>
      <c r="D1765" s="69" t="str" cm="1">
        <f t="array" ref="D1765">+INDEX(Table_4[[Departamento]:[Municipio]],FINAL!$B1765,4)</f>
        <v>Balfate</v>
      </c>
      <c r="E1765" s="69" t="str" cm="1">
        <f t="array" ref="E1765">+INDEX(Table_4[[Departamento]:[Municipio]],FINAL!$B1765,3)</f>
        <v>0202</v>
      </c>
      <c r="F1765" s="96">
        <f t="shared" si="148"/>
        <v>43919</v>
      </c>
      <c r="G1765" s="71" t="str">
        <f>+CONSOLIDADO[[#This Row],[Codigo Municipio]]&amp;CONSOLIDADO[[#This Row],[Fecha]]</f>
        <v>020243919</v>
      </c>
      <c r="H1765" s="72">
        <f>+IFERROR(VLOOKUP($G1765,TDAcumula!$C$2:$E$2027,3,0),0)</f>
        <v>0</v>
      </c>
      <c r="I1765" s="73">
        <f t="shared" si="145"/>
        <v>0</v>
      </c>
      <c r="J1765" s="74">
        <f>+IF(CONSOLIDADO[[#This Row],[Codigo Municipio]]=E1764,CONSOLIDADO[[#This Row],[Fallecidos Diarios]]+J1764,CONSOLIDADO[[#This Row],[Fallecidos Diarios]])</f>
        <v>0</v>
      </c>
      <c r="K1765" s="75">
        <f t="shared" si="146"/>
        <v>0</v>
      </c>
      <c r="L1765" s="76">
        <f>+IF(CONSOLIDADO[[#This Row],[Codigo Municipio]]=E1764,CONSOLIDADO[[#This Row],[Recuperados Diarios]]+L1764,CONSOLIDADO[[#This Row],[Recuperados Diarios]])</f>
        <v>0</v>
      </c>
      <c r="M1765" s="77" cm="1">
        <f t="array" ref="M1765">+IFERROR(IF(CONSOLIDADO[[#This Row],[Día]]&lt;14,0,INDEX(CONSOLIDADO[Casos Diarios],ROW()-14,1)),0)</f>
        <v>0</v>
      </c>
      <c r="N1765" s="72">
        <f>+IF(CONSOLIDADO[[#This Row],[Clave]]="710143893",1,IF(OR(CONSOLIDADO[[#This Row],[Casos Acumulados]]&gt;0,CONSOLIDADO[[#This Row],[Muertes]]&gt;0),N1764+1,I1765))</f>
        <v>0</v>
      </c>
      <c r="O1765" s="69">
        <f>+IFERROR(VLOOKUP($G1765,TDMuertes!$C$2:$E$534,3,0),0)</f>
        <v>0</v>
      </c>
      <c r="P1765" s="94" t="str">
        <f t="shared" ca="1" si="147"/>
        <v>OFF</v>
      </c>
      <c r="Q1765" s="78">
        <f>+IFERROR(VLOOKUP(CONSOLIDADO[[#This Row],[Codigo Municipio]],TDDia!$A$4:$B$394,2,0),0)</f>
        <v>0</v>
      </c>
    </row>
    <row r="1766" spans="2:17" ht="14.45">
      <c r="B1766">
        <f t="shared" si="149"/>
        <v>10</v>
      </c>
      <c r="C1766" s="69" t="str" cm="1">
        <f t="array" ref="C1766">+INDEX(Table_4[[Departamento]:[Municipio]],FINAL!$B1766,1)</f>
        <v>Colón</v>
      </c>
      <c r="D1766" s="69" t="str" cm="1">
        <f t="array" ref="D1766">+INDEX(Table_4[[Departamento]:[Municipio]],FINAL!$B1766,4)</f>
        <v>Balfate</v>
      </c>
      <c r="E1766" s="69" t="str" cm="1">
        <f t="array" ref="E1766">+INDEX(Table_4[[Departamento]:[Municipio]],FINAL!$B1766,3)</f>
        <v>0202</v>
      </c>
      <c r="F1766" s="96">
        <f t="shared" si="148"/>
        <v>43920</v>
      </c>
      <c r="G1766" s="71" t="str">
        <f>+CONSOLIDADO[[#This Row],[Codigo Municipio]]&amp;CONSOLIDADO[[#This Row],[Fecha]]</f>
        <v>020243920</v>
      </c>
      <c r="H1766" s="72">
        <f>+IFERROR(VLOOKUP($G1766,TDAcumula!$C$2:$E$2027,3,0),0)</f>
        <v>0</v>
      </c>
      <c r="I1766" s="73">
        <f t="shared" si="145"/>
        <v>0</v>
      </c>
      <c r="J1766" s="74">
        <f>+IF(CONSOLIDADO[[#This Row],[Codigo Municipio]]=E1765,CONSOLIDADO[[#This Row],[Fallecidos Diarios]]+J1765,CONSOLIDADO[[#This Row],[Fallecidos Diarios]])</f>
        <v>0</v>
      </c>
      <c r="K1766" s="75">
        <f t="shared" si="146"/>
        <v>0</v>
      </c>
      <c r="L1766" s="76">
        <f>+IF(CONSOLIDADO[[#This Row],[Codigo Municipio]]=E1765,CONSOLIDADO[[#This Row],[Recuperados Diarios]]+L1765,CONSOLIDADO[[#This Row],[Recuperados Diarios]])</f>
        <v>0</v>
      </c>
      <c r="M1766" s="77" cm="1">
        <f t="array" ref="M1766">+IFERROR(IF(CONSOLIDADO[[#This Row],[Día]]&lt;14,0,INDEX(CONSOLIDADO[Casos Diarios],ROW()-14,1)),0)</f>
        <v>0</v>
      </c>
      <c r="N1766" s="72">
        <f>+IF(CONSOLIDADO[[#This Row],[Clave]]="710143893",1,IF(OR(CONSOLIDADO[[#This Row],[Casos Acumulados]]&gt;0,CONSOLIDADO[[#This Row],[Muertes]]&gt;0),N1765+1,I1766))</f>
        <v>0</v>
      </c>
      <c r="O1766" s="69">
        <f>+IFERROR(VLOOKUP($G1766,TDMuertes!$C$2:$E$534,3,0),0)</f>
        <v>0</v>
      </c>
      <c r="P1766" s="94" t="str">
        <f t="shared" ca="1" si="147"/>
        <v>OFF</v>
      </c>
      <c r="Q1766" s="78">
        <f>+IFERROR(VLOOKUP(CONSOLIDADO[[#This Row],[Codigo Municipio]],TDDia!$A$4:$B$394,2,0),0)</f>
        <v>0</v>
      </c>
    </row>
    <row r="1767" spans="2:17" ht="14.45">
      <c r="B1767">
        <f t="shared" si="149"/>
        <v>10</v>
      </c>
      <c r="C1767" s="69" t="str" cm="1">
        <f t="array" ref="C1767">+INDEX(Table_4[[Departamento]:[Municipio]],FINAL!$B1767,1)</f>
        <v>Colón</v>
      </c>
      <c r="D1767" s="69" t="str" cm="1">
        <f t="array" ref="D1767">+INDEX(Table_4[[Departamento]:[Municipio]],FINAL!$B1767,4)</f>
        <v>Balfate</v>
      </c>
      <c r="E1767" s="69" t="str" cm="1">
        <f t="array" ref="E1767">+INDEX(Table_4[[Departamento]:[Municipio]],FINAL!$B1767,3)</f>
        <v>0202</v>
      </c>
      <c r="F1767" s="96">
        <f t="shared" si="148"/>
        <v>43921</v>
      </c>
      <c r="G1767" s="71" t="str">
        <f>+CONSOLIDADO[[#This Row],[Codigo Municipio]]&amp;CONSOLIDADO[[#This Row],[Fecha]]</f>
        <v>020243921</v>
      </c>
      <c r="H1767" s="72">
        <f>+IFERROR(VLOOKUP($G1767,TDAcumula!$C$2:$E$2027,3,0),0)</f>
        <v>0</v>
      </c>
      <c r="I1767" s="73">
        <f t="shared" si="145"/>
        <v>0</v>
      </c>
      <c r="J1767" s="74">
        <f>+IF(CONSOLIDADO[[#This Row],[Codigo Municipio]]=E1766,CONSOLIDADO[[#This Row],[Fallecidos Diarios]]+J1766,CONSOLIDADO[[#This Row],[Fallecidos Diarios]])</f>
        <v>0</v>
      </c>
      <c r="K1767" s="75">
        <f t="shared" si="146"/>
        <v>0</v>
      </c>
      <c r="L1767" s="76">
        <f>+IF(CONSOLIDADO[[#This Row],[Codigo Municipio]]=E1766,CONSOLIDADO[[#This Row],[Recuperados Diarios]]+L1766,CONSOLIDADO[[#This Row],[Recuperados Diarios]])</f>
        <v>0</v>
      </c>
      <c r="M1767" s="77" cm="1">
        <f t="array" ref="M1767">+IFERROR(IF(CONSOLIDADO[[#This Row],[Día]]&lt;14,0,INDEX(CONSOLIDADO[Casos Diarios],ROW()-14,1)),0)</f>
        <v>0</v>
      </c>
      <c r="N1767" s="72">
        <f>+IF(CONSOLIDADO[[#This Row],[Clave]]="710143893",1,IF(OR(CONSOLIDADO[[#This Row],[Casos Acumulados]]&gt;0,CONSOLIDADO[[#This Row],[Muertes]]&gt;0),N1766+1,I1767))</f>
        <v>0</v>
      </c>
      <c r="O1767" s="69">
        <f>+IFERROR(VLOOKUP($G1767,TDMuertes!$C$2:$E$534,3,0),0)</f>
        <v>0</v>
      </c>
      <c r="P1767" s="94" t="str">
        <f t="shared" ca="1" si="147"/>
        <v>OFF</v>
      </c>
      <c r="Q1767" s="78">
        <f>+IFERROR(VLOOKUP(CONSOLIDADO[[#This Row],[Codigo Municipio]],TDDia!$A$4:$B$394,2,0),0)</f>
        <v>0</v>
      </c>
    </row>
    <row r="1768" spans="2:17" ht="14.45">
      <c r="B1768">
        <f t="shared" si="149"/>
        <v>10</v>
      </c>
      <c r="C1768" s="69" t="str" cm="1">
        <f t="array" ref="C1768">+INDEX(Table_4[[Departamento]:[Municipio]],FINAL!$B1768,1)</f>
        <v>Colón</v>
      </c>
      <c r="D1768" s="69" t="str" cm="1">
        <f t="array" ref="D1768">+INDEX(Table_4[[Departamento]:[Municipio]],FINAL!$B1768,4)</f>
        <v>Balfate</v>
      </c>
      <c r="E1768" s="69" t="str" cm="1">
        <f t="array" ref="E1768">+INDEX(Table_4[[Departamento]:[Municipio]],FINAL!$B1768,3)</f>
        <v>0202</v>
      </c>
      <c r="F1768" s="96">
        <f t="shared" si="148"/>
        <v>43922</v>
      </c>
      <c r="G1768" s="71" t="str">
        <f>+CONSOLIDADO[[#This Row],[Codigo Municipio]]&amp;CONSOLIDADO[[#This Row],[Fecha]]</f>
        <v>020243922</v>
      </c>
      <c r="H1768" s="72">
        <f>+IFERROR(VLOOKUP($G1768,TDAcumula!$C$2:$E$2027,3,0),0)</f>
        <v>0</v>
      </c>
      <c r="I1768" s="73">
        <f t="shared" ref="I1768:I1831" si="150">+IF(E1768=E1767,H1768+I1767,H1768)</f>
        <v>0</v>
      </c>
      <c r="J1768" s="74">
        <f>+IF(CONSOLIDADO[[#This Row],[Codigo Municipio]]=E1767,CONSOLIDADO[[#This Row],[Fallecidos Diarios]]+J1767,CONSOLIDADO[[#This Row],[Fallecidos Diarios]])</f>
        <v>0</v>
      </c>
      <c r="K1768" s="75">
        <f t="shared" ref="K1768:K1831" si="151">+IF(I1768-J1768-L1768&lt;0,0,I1768-J1768-L1768)</f>
        <v>0</v>
      </c>
      <c r="L1768" s="76">
        <f>+IF(CONSOLIDADO[[#This Row],[Codigo Municipio]]=E1767,CONSOLIDADO[[#This Row],[Recuperados Diarios]]+L1767,CONSOLIDADO[[#This Row],[Recuperados Diarios]])</f>
        <v>0</v>
      </c>
      <c r="M1768" s="77" cm="1">
        <f t="array" ref="M1768">+IFERROR(IF(CONSOLIDADO[[#This Row],[Día]]&lt;14,0,INDEX(CONSOLIDADO[Casos Diarios],ROW()-14,1)),0)</f>
        <v>0</v>
      </c>
      <c r="N1768" s="72">
        <f>+IF(CONSOLIDADO[[#This Row],[Clave]]="710143893",1,IF(OR(CONSOLIDADO[[#This Row],[Casos Acumulados]]&gt;0,CONSOLIDADO[[#This Row],[Muertes]]&gt;0),N1767+1,I1768))</f>
        <v>0</v>
      </c>
      <c r="O1768" s="69">
        <f>+IFERROR(VLOOKUP($G1768,TDMuertes!$C$2:$E$534,3,0),0)</f>
        <v>0</v>
      </c>
      <c r="P1768" s="94" t="str">
        <f t="shared" ref="P1768:P1831" ca="1" si="152">+IF(N1768=0,"OFF",IF(N1768=1,"START",IF(AND(N1768&gt;1,F1768&lt;TODAY()+1),"ON","OUT TIME")))</f>
        <v>OFF</v>
      </c>
      <c r="Q1768" s="78">
        <f>+IFERROR(VLOOKUP(CONSOLIDADO[[#This Row],[Codigo Municipio]],TDDia!$A$4:$B$394,2,0),0)</f>
        <v>0</v>
      </c>
    </row>
    <row r="1769" spans="2:17" ht="14.45">
      <c r="B1769">
        <f t="shared" si="149"/>
        <v>10</v>
      </c>
      <c r="C1769" s="69" t="str" cm="1">
        <f t="array" ref="C1769">+INDEX(Table_4[[Departamento]:[Municipio]],FINAL!$B1769,1)</f>
        <v>Colón</v>
      </c>
      <c r="D1769" s="69" t="str" cm="1">
        <f t="array" ref="D1769">+INDEX(Table_4[[Departamento]:[Municipio]],FINAL!$B1769,4)</f>
        <v>Balfate</v>
      </c>
      <c r="E1769" s="69" t="str" cm="1">
        <f t="array" ref="E1769">+INDEX(Table_4[[Departamento]:[Municipio]],FINAL!$B1769,3)</f>
        <v>0202</v>
      </c>
      <c r="F1769" s="96">
        <f t="shared" si="148"/>
        <v>43923</v>
      </c>
      <c r="G1769" s="71" t="str">
        <f>+CONSOLIDADO[[#This Row],[Codigo Municipio]]&amp;CONSOLIDADO[[#This Row],[Fecha]]</f>
        <v>020243923</v>
      </c>
      <c r="H1769" s="72">
        <f>+IFERROR(VLOOKUP($G1769,TDAcumula!$C$2:$E$2027,3,0),0)</f>
        <v>0</v>
      </c>
      <c r="I1769" s="73">
        <f t="shared" si="150"/>
        <v>0</v>
      </c>
      <c r="J1769" s="74">
        <f>+IF(CONSOLIDADO[[#This Row],[Codigo Municipio]]=E1768,CONSOLIDADO[[#This Row],[Fallecidos Diarios]]+J1768,CONSOLIDADO[[#This Row],[Fallecidos Diarios]])</f>
        <v>0</v>
      </c>
      <c r="K1769" s="75">
        <f t="shared" si="151"/>
        <v>0</v>
      </c>
      <c r="L1769" s="76">
        <f>+IF(CONSOLIDADO[[#This Row],[Codigo Municipio]]=E1768,CONSOLIDADO[[#This Row],[Recuperados Diarios]]+L1768,CONSOLIDADO[[#This Row],[Recuperados Diarios]])</f>
        <v>0</v>
      </c>
      <c r="M1769" s="77" cm="1">
        <f t="array" ref="M1769">+IFERROR(IF(CONSOLIDADO[[#This Row],[Día]]&lt;14,0,INDEX(CONSOLIDADO[Casos Diarios],ROW()-14,1)),0)</f>
        <v>0</v>
      </c>
      <c r="N1769" s="72">
        <f>+IF(CONSOLIDADO[[#This Row],[Clave]]="710143893",1,IF(OR(CONSOLIDADO[[#This Row],[Casos Acumulados]]&gt;0,CONSOLIDADO[[#This Row],[Muertes]]&gt;0),N1768+1,I1769))</f>
        <v>0</v>
      </c>
      <c r="O1769" s="69">
        <f>+IFERROR(VLOOKUP($G1769,TDMuertes!$C$2:$E$534,3,0),0)</f>
        <v>0</v>
      </c>
      <c r="P1769" s="94" t="str">
        <f t="shared" ca="1" si="152"/>
        <v>OFF</v>
      </c>
      <c r="Q1769" s="78">
        <f>+IFERROR(VLOOKUP(CONSOLIDADO[[#This Row],[Codigo Municipio]],TDDia!$A$4:$B$394,2,0),0)</f>
        <v>0</v>
      </c>
    </row>
    <row r="1770" spans="2:17" ht="14.45">
      <c r="B1770">
        <f t="shared" si="149"/>
        <v>10</v>
      </c>
      <c r="C1770" s="69" t="str" cm="1">
        <f t="array" ref="C1770">+INDEX(Table_4[[Departamento]:[Municipio]],FINAL!$B1770,1)</f>
        <v>Colón</v>
      </c>
      <c r="D1770" s="69" t="str" cm="1">
        <f t="array" ref="D1770">+INDEX(Table_4[[Departamento]:[Municipio]],FINAL!$B1770,4)</f>
        <v>Balfate</v>
      </c>
      <c r="E1770" s="69" t="str" cm="1">
        <f t="array" ref="E1770">+INDEX(Table_4[[Departamento]:[Municipio]],FINAL!$B1770,3)</f>
        <v>0202</v>
      </c>
      <c r="F1770" s="96">
        <f t="shared" si="148"/>
        <v>43924</v>
      </c>
      <c r="G1770" s="71" t="str">
        <f>+CONSOLIDADO[[#This Row],[Codigo Municipio]]&amp;CONSOLIDADO[[#This Row],[Fecha]]</f>
        <v>020243924</v>
      </c>
      <c r="H1770" s="72">
        <f>+IFERROR(VLOOKUP($G1770,TDAcumula!$C$2:$E$2027,3,0),0)</f>
        <v>0</v>
      </c>
      <c r="I1770" s="73">
        <f t="shared" si="150"/>
        <v>0</v>
      </c>
      <c r="J1770" s="74">
        <f>+IF(CONSOLIDADO[[#This Row],[Codigo Municipio]]=E1769,CONSOLIDADO[[#This Row],[Fallecidos Diarios]]+J1769,CONSOLIDADO[[#This Row],[Fallecidos Diarios]])</f>
        <v>0</v>
      </c>
      <c r="K1770" s="75">
        <f t="shared" si="151"/>
        <v>0</v>
      </c>
      <c r="L1770" s="76">
        <f>+IF(CONSOLIDADO[[#This Row],[Codigo Municipio]]=E1769,CONSOLIDADO[[#This Row],[Recuperados Diarios]]+L1769,CONSOLIDADO[[#This Row],[Recuperados Diarios]])</f>
        <v>0</v>
      </c>
      <c r="M1770" s="77" cm="1">
        <f t="array" ref="M1770">+IFERROR(IF(CONSOLIDADO[[#This Row],[Día]]&lt;14,0,INDEX(CONSOLIDADO[Casos Diarios],ROW()-14,1)),0)</f>
        <v>0</v>
      </c>
      <c r="N1770" s="72">
        <f>+IF(CONSOLIDADO[[#This Row],[Clave]]="710143893",1,IF(OR(CONSOLIDADO[[#This Row],[Casos Acumulados]]&gt;0,CONSOLIDADO[[#This Row],[Muertes]]&gt;0),N1769+1,I1770))</f>
        <v>0</v>
      </c>
      <c r="O1770" s="69">
        <f>+IFERROR(VLOOKUP($G1770,TDMuertes!$C$2:$E$534,3,0),0)</f>
        <v>0</v>
      </c>
      <c r="P1770" s="94" t="str">
        <f t="shared" ca="1" si="152"/>
        <v>OFF</v>
      </c>
      <c r="Q1770" s="78">
        <f>+IFERROR(VLOOKUP(CONSOLIDADO[[#This Row],[Codigo Municipio]],TDDia!$A$4:$B$394,2,0),0)</f>
        <v>0</v>
      </c>
    </row>
    <row r="1771" spans="2:17" ht="14.45">
      <c r="B1771">
        <f t="shared" si="149"/>
        <v>10</v>
      </c>
      <c r="C1771" s="69" t="str" cm="1">
        <f t="array" ref="C1771">+INDEX(Table_4[[Departamento]:[Municipio]],FINAL!$B1771,1)</f>
        <v>Colón</v>
      </c>
      <c r="D1771" s="69" t="str" cm="1">
        <f t="array" ref="D1771">+INDEX(Table_4[[Departamento]:[Municipio]],FINAL!$B1771,4)</f>
        <v>Balfate</v>
      </c>
      <c r="E1771" s="69" t="str" cm="1">
        <f t="array" ref="E1771">+INDEX(Table_4[[Departamento]:[Municipio]],FINAL!$B1771,3)</f>
        <v>0202</v>
      </c>
      <c r="F1771" s="96">
        <f t="shared" si="148"/>
        <v>43925</v>
      </c>
      <c r="G1771" s="71" t="str">
        <f>+CONSOLIDADO[[#This Row],[Codigo Municipio]]&amp;CONSOLIDADO[[#This Row],[Fecha]]</f>
        <v>020243925</v>
      </c>
      <c r="H1771" s="72">
        <f>+IFERROR(VLOOKUP($G1771,TDAcumula!$C$2:$E$2027,3,0),0)</f>
        <v>0</v>
      </c>
      <c r="I1771" s="73">
        <f t="shared" si="150"/>
        <v>0</v>
      </c>
      <c r="J1771" s="74">
        <f>+IF(CONSOLIDADO[[#This Row],[Codigo Municipio]]=E1770,CONSOLIDADO[[#This Row],[Fallecidos Diarios]]+J1770,CONSOLIDADO[[#This Row],[Fallecidos Diarios]])</f>
        <v>0</v>
      </c>
      <c r="K1771" s="75">
        <f t="shared" si="151"/>
        <v>0</v>
      </c>
      <c r="L1771" s="76">
        <f>+IF(CONSOLIDADO[[#This Row],[Codigo Municipio]]=E1770,CONSOLIDADO[[#This Row],[Recuperados Diarios]]+L1770,CONSOLIDADO[[#This Row],[Recuperados Diarios]])</f>
        <v>0</v>
      </c>
      <c r="M1771" s="77" cm="1">
        <f t="array" ref="M1771">+IFERROR(IF(CONSOLIDADO[[#This Row],[Día]]&lt;14,0,INDEX(CONSOLIDADO[Casos Diarios],ROW()-14,1)),0)</f>
        <v>0</v>
      </c>
      <c r="N1771" s="72">
        <f>+IF(CONSOLIDADO[[#This Row],[Clave]]="710143893",1,IF(OR(CONSOLIDADO[[#This Row],[Casos Acumulados]]&gt;0,CONSOLIDADO[[#This Row],[Muertes]]&gt;0),N1770+1,I1771))</f>
        <v>0</v>
      </c>
      <c r="O1771" s="69">
        <f>+IFERROR(VLOOKUP($G1771,TDMuertes!$C$2:$E$534,3,0),0)</f>
        <v>0</v>
      </c>
      <c r="P1771" s="94" t="str">
        <f t="shared" ca="1" si="152"/>
        <v>OFF</v>
      </c>
      <c r="Q1771" s="78">
        <f>+IFERROR(VLOOKUP(CONSOLIDADO[[#This Row],[Codigo Municipio]],TDDia!$A$4:$B$394,2,0),0)</f>
        <v>0</v>
      </c>
    </row>
    <row r="1772" spans="2:17" ht="14.45">
      <c r="B1772">
        <f t="shared" si="149"/>
        <v>10</v>
      </c>
      <c r="C1772" s="69" t="str" cm="1">
        <f t="array" ref="C1772">+INDEX(Table_4[[Departamento]:[Municipio]],FINAL!$B1772,1)</f>
        <v>Colón</v>
      </c>
      <c r="D1772" s="69" t="str" cm="1">
        <f t="array" ref="D1772">+INDEX(Table_4[[Departamento]:[Municipio]],FINAL!$B1772,4)</f>
        <v>Balfate</v>
      </c>
      <c r="E1772" s="69" t="str" cm="1">
        <f t="array" ref="E1772">+INDEX(Table_4[[Departamento]:[Municipio]],FINAL!$B1772,3)</f>
        <v>0202</v>
      </c>
      <c r="F1772" s="96">
        <f t="shared" si="148"/>
        <v>43926</v>
      </c>
      <c r="G1772" s="71" t="str">
        <f>+CONSOLIDADO[[#This Row],[Codigo Municipio]]&amp;CONSOLIDADO[[#This Row],[Fecha]]</f>
        <v>020243926</v>
      </c>
      <c r="H1772" s="72">
        <f>+IFERROR(VLOOKUP($G1772,TDAcumula!$C$2:$E$2027,3,0),0)</f>
        <v>0</v>
      </c>
      <c r="I1772" s="73">
        <f t="shared" si="150"/>
        <v>0</v>
      </c>
      <c r="J1772" s="74">
        <f>+IF(CONSOLIDADO[[#This Row],[Codigo Municipio]]=E1771,CONSOLIDADO[[#This Row],[Fallecidos Diarios]]+J1771,CONSOLIDADO[[#This Row],[Fallecidos Diarios]])</f>
        <v>0</v>
      </c>
      <c r="K1772" s="75">
        <f t="shared" si="151"/>
        <v>0</v>
      </c>
      <c r="L1772" s="76">
        <f>+IF(CONSOLIDADO[[#This Row],[Codigo Municipio]]=E1771,CONSOLIDADO[[#This Row],[Recuperados Diarios]]+L1771,CONSOLIDADO[[#This Row],[Recuperados Diarios]])</f>
        <v>0</v>
      </c>
      <c r="M1772" s="77" cm="1">
        <f t="array" ref="M1772">+IFERROR(IF(CONSOLIDADO[[#This Row],[Día]]&lt;14,0,INDEX(CONSOLIDADO[Casos Diarios],ROW()-14,1)),0)</f>
        <v>0</v>
      </c>
      <c r="N1772" s="72">
        <f>+IF(CONSOLIDADO[[#This Row],[Clave]]="710143893",1,IF(OR(CONSOLIDADO[[#This Row],[Casos Acumulados]]&gt;0,CONSOLIDADO[[#This Row],[Muertes]]&gt;0),N1771+1,I1772))</f>
        <v>0</v>
      </c>
      <c r="O1772" s="69">
        <f>+IFERROR(VLOOKUP($G1772,TDMuertes!$C$2:$E$534,3,0),0)</f>
        <v>0</v>
      </c>
      <c r="P1772" s="94" t="str">
        <f t="shared" ca="1" si="152"/>
        <v>OFF</v>
      </c>
      <c r="Q1772" s="78">
        <f>+IFERROR(VLOOKUP(CONSOLIDADO[[#This Row],[Codigo Municipio]],TDDia!$A$4:$B$394,2,0),0)</f>
        <v>0</v>
      </c>
    </row>
    <row r="1773" spans="2:17" ht="14.45">
      <c r="B1773">
        <f t="shared" si="149"/>
        <v>10</v>
      </c>
      <c r="C1773" s="69" t="str" cm="1">
        <f t="array" ref="C1773">+INDEX(Table_4[[Departamento]:[Municipio]],FINAL!$B1773,1)</f>
        <v>Colón</v>
      </c>
      <c r="D1773" s="69" t="str" cm="1">
        <f t="array" ref="D1773">+INDEX(Table_4[[Departamento]:[Municipio]],FINAL!$B1773,4)</f>
        <v>Balfate</v>
      </c>
      <c r="E1773" s="69" t="str" cm="1">
        <f t="array" ref="E1773">+INDEX(Table_4[[Departamento]:[Municipio]],FINAL!$B1773,3)</f>
        <v>0202</v>
      </c>
      <c r="F1773" s="96">
        <f t="shared" si="148"/>
        <v>43927</v>
      </c>
      <c r="G1773" s="71" t="str">
        <f>+CONSOLIDADO[[#This Row],[Codigo Municipio]]&amp;CONSOLIDADO[[#This Row],[Fecha]]</f>
        <v>020243927</v>
      </c>
      <c r="H1773" s="72">
        <f>+IFERROR(VLOOKUP($G1773,TDAcumula!$C$2:$E$2027,3,0),0)</f>
        <v>0</v>
      </c>
      <c r="I1773" s="73">
        <f t="shared" si="150"/>
        <v>0</v>
      </c>
      <c r="J1773" s="74">
        <f>+IF(CONSOLIDADO[[#This Row],[Codigo Municipio]]=E1772,CONSOLIDADO[[#This Row],[Fallecidos Diarios]]+J1772,CONSOLIDADO[[#This Row],[Fallecidos Diarios]])</f>
        <v>0</v>
      </c>
      <c r="K1773" s="75">
        <f t="shared" si="151"/>
        <v>0</v>
      </c>
      <c r="L1773" s="76">
        <f>+IF(CONSOLIDADO[[#This Row],[Codigo Municipio]]=E1772,CONSOLIDADO[[#This Row],[Recuperados Diarios]]+L1772,CONSOLIDADO[[#This Row],[Recuperados Diarios]])</f>
        <v>0</v>
      </c>
      <c r="M1773" s="77" cm="1">
        <f t="array" ref="M1773">+IFERROR(IF(CONSOLIDADO[[#This Row],[Día]]&lt;14,0,INDEX(CONSOLIDADO[Casos Diarios],ROW()-14,1)),0)</f>
        <v>0</v>
      </c>
      <c r="N1773" s="72">
        <f>+IF(CONSOLIDADO[[#This Row],[Clave]]="710143893",1,IF(OR(CONSOLIDADO[[#This Row],[Casos Acumulados]]&gt;0,CONSOLIDADO[[#This Row],[Muertes]]&gt;0),N1772+1,I1773))</f>
        <v>0</v>
      </c>
      <c r="O1773" s="69">
        <f>+IFERROR(VLOOKUP($G1773,TDMuertes!$C$2:$E$534,3,0),0)</f>
        <v>0</v>
      </c>
      <c r="P1773" s="94" t="str">
        <f t="shared" ca="1" si="152"/>
        <v>OFF</v>
      </c>
      <c r="Q1773" s="78">
        <f>+IFERROR(VLOOKUP(CONSOLIDADO[[#This Row],[Codigo Municipio]],TDDia!$A$4:$B$394,2,0),0)</f>
        <v>0</v>
      </c>
    </row>
    <row r="1774" spans="2:17" ht="14.45">
      <c r="B1774">
        <f t="shared" si="149"/>
        <v>10</v>
      </c>
      <c r="C1774" s="69" t="str" cm="1">
        <f t="array" ref="C1774">+INDEX(Table_4[[Departamento]:[Municipio]],FINAL!$B1774,1)</f>
        <v>Colón</v>
      </c>
      <c r="D1774" s="69" t="str" cm="1">
        <f t="array" ref="D1774">+INDEX(Table_4[[Departamento]:[Municipio]],FINAL!$B1774,4)</f>
        <v>Balfate</v>
      </c>
      <c r="E1774" s="69" t="str" cm="1">
        <f t="array" ref="E1774">+INDEX(Table_4[[Departamento]:[Municipio]],FINAL!$B1774,3)</f>
        <v>0202</v>
      </c>
      <c r="F1774" s="96">
        <f t="shared" si="148"/>
        <v>43928</v>
      </c>
      <c r="G1774" s="71" t="str">
        <f>+CONSOLIDADO[[#This Row],[Codigo Municipio]]&amp;CONSOLIDADO[[#This Row],[Fecha]]</f>
        <v>020243928</v>
      </c>
      <c r="H1774" s="72">
        <f>+IFERROR(VLOOKUP($G1774,TDAcumula!$C$2:$E$2027,3,0),0)</f>
        <v>0</v>
      </c>
      <c r="I1774" s="73">
        <f t="shared" si="150"/>
        <v>0</v>
      </c>
      <c r="J1774" s="74">
        <f>+IF(CONSOLIDADO[[#This Row],[Codigo Municipio]]=E1773,CONSOLIDADO[[#This Row],[Fallecidos Diarios]]+J1773,CONSOLIDADO[[#This Row],[Fallecidos Diarios]])</f>
        <v>0</v>
      </c>
      <c r="K1774" s="75">
        <f t="shared" si="151"/>
        <v>0</v>
      </c>
      <c r="L1774" s="76">
        <f>+IF(CONSOLIDADO[[#This Row],[Codigo Municipio]]=E1773,CONSOLIDADO[[#This Row],[Recuperados Diarios]]+L1773,CONSOLIDADO[[#This Row],[Recuperados Diarios]])</f>
        <v>0</v>
      </c>
      <c r="M1774" s="77" cm="1">
        <f t="array" ref="M1774">+IFERROR(IF(CONSOLIDADO[[#This Row],[Día]]&lt;14,0,INDEX(CONSOLIDADO[Casos Diarios],ROW()-14,1)),0)</f>
        <v>0</v>
      </c>
      <c r="N1774" s="72">
        <f>+IF(CONSOLIDADO[[#This Row],[Clave]]="710143893",1,IF(OR(CONSOLIDADO[[#This Row],[Casos Acumulados]]&gt;0,CONSOLIDADO[[#This Row],[Muertes]]&gt;0),N1773+1,I1774))</f>
        <v>0</v>
      </c>
      <c r="O1774" s="69">
        <f>+IFERROR(VLOOKUP($G1774,TDMuertes!$C$2:$E$534,3,0),0)</f>
        <v>0</v>
      </c>
      <c r="P1774" s="94" t="str">
        <f t="shared" ca="1" si="152"/>
        <v>OFF</v>
      </c>
      <c r="Q1774" s="78">
        <f>+IFERROR(VLOOKUP(CONSOLIDADO[[#This Row],[Codigo Municipio]],TDDia!$A$4:$B$394,2,0),0)</f>
        <v>0</v>
      </c>
    </row>
    <row r="1775" spans="2:17" ht="14.45">
      <c r="B1775">
        <f t="shared" si="149"/>
        <v>10</v>
      </c>
      <c r="C1775" s="69" t="str" cm="1">
        <f t="array" ref="C1775">+INDEX(Table_4[[Departamento]:[Municipio]],FINAL!$B1775,1)</f>
        <v>Colón</v>
      </c>
      <c r="D1775" s="69" t="str" cm="1">
        <f t="array" ref="D1775">+INDEX(Table_4[[Departamento]:[Municipio]],FINAL!$B1775,4)</f>
        <v>Balfate</v>
      </c>
      <c r="E1775" s="69" t="str" cm="1">
        <f t="array" ref="E1775">+INDEX(Table_4[[Departamento]:[Municipio]],FINAL!$B1775,3)</f>
        <v>0202</v>
      </c>
      <c r="F1775" s="96">
        <f t="shared" si="148"/>
        <v>43929</v>
      </c>
      <c r="G1775" s="71" t="str">
        <f>+CONSOLIDADO[[#This Row],[Codigo Municipio]]&amp;CONSOLIDADO[[#This Row],[Fecha]]</f>
        <v>020243929</v>
      </c>
      <c r="H1775" s="72">
        <f>+IFERROR(VLOOKUP($G1775,TDAcumula!$C$2:$E$2027,3,0),0)</f>
        <v>0</v>
      </c>
      <c r="I1775" s="73">
        <f t="shared" si="150"/>
        <v>0</v>
      </c>
      <c r="J1775" s="74">
        <f>+IF(CONSOLIDADO[[#This Row],[Codigo Municipio]]=E1774,CONSOLIDADO[[#This Row],[Fallecidos Diarios]]+J1774,CONSOLIDADO[[#This Row],[Fallecidos Diarios]])</f>
        <v>0</v>
      </c>
      <c r="K1775" s="75">
        <f t="shared" si="151"/>
        <v>0</v>
      </c>
      <c r="L1775" s="76">
        <f>+IF(CONSOLIDADO[[#This Row],[Codigo Municipio]]=E1774,CONSOLIDADO[[#This Row],[Recuperados Diarios]]+L1774,CONSOLIDADO[[#This Row],[Recuperados Diarios]])</f>
        <v>0</v>
      </c>
      <c r="M1775" s="77" cm="1">
        <f t="array" ref="M1775">+IFERROR(IF(CONSOLIDADO[[#This Row],[Día]]&lt;14,0,INDEX(CONSOLIDADO[Casos Diarios],ROW()-14,1)),0)</f>
        <v>0</v>
      </c>
      <c r="N1775" s="72">
        <f>+IF(CONSOLIDADO[[#This Row],[Clave]]="710143893",1,IF(OR(CONSOLIDADO[[#This Row],[Casos Acumulados]]&gt;0,CONSOLIDADO[[#This Row],[Muertes]]&gt;0),N1774+1,I1775))</f>
        <v>0</v>
      </c>
      <c r="O1775" s="69">
        <f>+IFERROR(VLOOKUP($G1775,TDMuertes!$C$2:$E$534,3,0),0)</f>
        <v>0</v>
      </c>
      <c r="P1775" s="94" t="str">
        <f t="shared" ca="1" si="152"/>
        <v>OFF</v>
      </c>
      <c r="Q1775" s="78">
        <f>+IFERROR(VLOOKUP(CONSOLIDADO[[#This Row],[Codigo Municipio]],TDDia!$A$4:$B$394,2,0),0)</f>
        <v>0</v>
      </c>
    </row>
    <row r="1776" spans="2:17" ht="14.45">
      <c r="B1776">
        <f t="shared" si="149"/>
        <v>10</v>
      </c>
      <c r="C1776" s="69" t="str" cm="1">
        <f t="array" ref="C1776">+INDEX(Table_4[[Departamento]:[Municipio]],FINAL!$B1776,1)</f>
        <v>Colón</v>
      </c>
      <c r="D1776" s="69" t="str" cm="1">
        <f t="array" ref="D1776">+INDEX(Table_4[[Departamento]:[Municipio]],FINAL!$B1776,4)</f>
        <v>Balfate</v>
      </c>
      <c r="E1776" s="69" t="str" cm="1">
        <f t="array" ref="E1776">+INDEX(Table_4[[Departamento]:[Municipio]],FINAL!$B1776,3)</f>
        <v>0202</v>
      </c>
      <c r="F1776" s="96">
        <f t="shared" si="148"/>
        <v>43930</v>
      </c>
      <c r="G1776" s="71" t="str">
        <f>+CONSOLIDADO[[#This Row],[Codigo Municipio]]&amp;CONSOLIDADO[[#This Row],[Fecha]]</f>
        <v>020243930</v>
      </c>
      <c r="H1776" s="72">
        <f>+IFERROR(VLOOKUP($G1776,TDAcumula!$C$2:$E$2027,3,0),0)</f>
        <v>0</v>
      </c>
      <c r="I1776" s="73">
        <f t="shared" si="150"/>
        <v>0</v>
      </c>
      <c r="J1776" s="74">
        <f>+IF(CONSOLIDADO[[#This Row],[Codigo Municipio]]=E1775,CONSOLIDADO[[#This Row],[Fallecidos Diarios]]+J1775,CONSOLIDADO[[#This Row],[Fallecidos Diarios]])</f>
        <v>0</v>
      </c>
      <c r="K1776" s="75">
        <f t="shared" si="151"/>
        <v>0</v>
      </c>
      <c r="L1776" s="76">
        <f>+IF(CONSOLIDADO[[#This Row],[Codigo Municipio]]=E1775,CONSOLIDADO[[#This Row],[Recuperados Diarios]]+L1775,CONSOLIDADO[[#This Row],[Recuperados Diarios]])</f>
        <v>0</v>
      </c>
      <c r="M1776" s="77" cm="1">
        <f t="array" ref="M1776">+IFERROR(IF(CONSOLIDADO[[#This Row],[Día]]&lt;14,0,INDEX(CONSOLIDADO[Casos Diarios],ROW()-14,1)),0)</f>
        <v>0</v>
      </c>
      <c r="N1776" s="72">
        <f>+IF(CONSOLIDADO[[#This Row],[Clave]]="710143893",1,IF(OR(CONSOLIDADO[[#This Row],[Casos Acumulados]]&gt;0,CONSOLIDADO[[#This Row],[Muertes]]&gt;0),N1775+1,I1776))</f>
        <v>0</v>
      </c>
      <c r="O1776" s="69">
        <f>+IFERROR(VLOOKUP($G1776,TDMuertes!$C$2:$E$534,3,0),0)</f>
        <v>0</v>
      </c>
      <c r="P1776" s="94" t="str">
        <f t="shared" ca="1" si="152"/>
        <v>OFF</v>
      </c>
      <c r="Q1776" s="78">
        <f>+IFERROR(VLOOKUP(CONSOLIDADO[[#This Row],[Codigo Municipio]],TDDia!$A$4:$B$394,2,0),0)</f>
        <v>0</v>
      </c>
    </row>
    <row r="1777" spans="2:17" ht="14.45">
      <c r="B1777">
        <f t="shared" si="149"/>
        <v>10</v>
      </c>
      <c r="C1777" s="69" t="str" cm="1">
        <f t="array" ref="C1777">+INDEX(Table_4[[Departamento]:[Municipio]],FINAL!$B1777,1)</f>
        <v>Colón</v>
      </c>
      <c r="D1777" s="69" t="str" cm="1">
        <f t="array" ref="D1777">+INDEX(Table_4[[Departamento]:[Municipio]],FINAL!$B1777,4)</f>
        <v>Balfate</v>
      </c>
      <c r="E1777" s="69" t="str" cm="1">
        <f t="array" ref="E1777">+INDEX(Table_4[[Departamento]:[Municipio]],FINAL!$B1777,3)</f>
        <v>0202</v>
      </c>
      <c r="F1777" s="96">
        <f t="shared" si="148"/>
        <v>43931</v>
      </c>
      <c r="G1777" s="71" t="str">
        <f>+CONSOLIDADO[[#This Row],[Codigo Municipio]]&amp;CONSOLIDADO[[#This Row],[Fecha]]</f>
        <v>020243931</v>
      </c>
      <c r="H1777" s="72">
        <f>+IFERROR(VLOOKUP($G1777,TDAcumula!$C$2:$E$2027,3,0),0)</f>
        <v>0</v>
      </c>
      <c r="I1777" s="73">
        <f t="shared" si="150"/>
        <v>0</v>
      </c>
      <c r="J1777" s="74">
        <f>+IF(CONSOLIDADO[[#This Row],[Codigo Municipio]]=E1776,CONSOLIDADO[[#This Row],[Fallecidos Diarios]]+J1776,CONSOLIDADO[[#This Row],[Fallecidos Diarios]])</f>
        <v>0</v>
      </c>
      <c r="K1777" s="75">
        <f t="shared" si="151"/>
        <v>0</v>
      </c>
      <c r="L1777" s="76">
        <f>+IF(CONSOLIDADO[[#This Row],[Codigo Municipio]]=E1776,CONSOLIDADO[[#This Row],[Recuperados Diarios]]+L1776,CONSOLIDADO[[#This Row],[Recuperados Diarios]])</f>
        <v>0</v>
      </c>
      <c r="M1777" s="77" cm="1">
        <f t="array" ref="M1777">+IFERROR(IF(CONSOLIDADO[[#This Row],[Día]]&lt;14,0,INDEX(CONSOLIDADO[Casos Diarios],ROW()-14,1)),0)</f>
        <v>0</v>
      </c>
      <c r="N1777" s="72">
        <f>+IF(CONSOLIDADO[[#This Row],[Clave]]="710143893",1,IF(OR(CONSOLIDADO[[#This Row],[Casos Acumulados]]&gt;0,CONSOLIDADO[[#This Row],[Muertes]]&gt;0),N1776+1,I1777))</f>
        <v>0</v>
      </c>
      <c r="O1777" s="69">
        <f>+IFERROR(VLOOKUP($G1777,TDMuertes!$C$2:$E$534,3,0),0)</f>
        <v>0</v>
      </c>
      <c r="P1777" s="94" t="str">
        <f t="shared" ca="1" si="152"/>
        <v>OFF</v>
      </c>
      <c r="Q1777" s="78">
        <f>+IFERROR(VLOOKUP(CONSOLIDADO[[#This Row],[Codigo Municipio]],TDDia!$A$4:$B$394,2,0),0)</f>
        <v>0</v>
      </c>
    </row>
    <row r="1778" spans="2:17" ht="14.45">
      <c r="B1778">
        <f t="shared" si="149"/>
        <v>10</v>
      </c>
      <c r="C1778" s="69" t="str" cm="1">
        <f t="array" ref="C1778">+INDEX(Table_4[[Departamento]:[Municipio]],FINAL!$B1778,1)</f>
        <v>Colón</v>
      </c>
      <c r="D1778" s="69" t="str" cm="1">
        <f t="array" ref="D1778">+INDEX(Table_4[[Departamento]:[Municipio]],FINAL!$B1778,4)</f>
        <v>Balfate</v>
      </c>
      <c r="E1778" s="69" t="str" cm="1">
        <f t="array" ref="E1778">+INDEX(Table_4[[Departamento]:[Municipio]],FINAL!$B1778,3)</f>
        <v>0202</v>
      </c>
      <c r="F1778" s="96">
        <f t="shared" si="148"/>
        <v>43932</v>
      </c>
      <c r="G1778" s="71" t="str">
        <f>+CONSOLIDADO[[#This Row],[Codigo Municipio]]&amp;CONSOLIDADO[[#This Row],[Fecha]]</f>
        <v>020243932</v>
      </c>
      <c r="H1778" s="72">
        <f>+IFERROR(VLOOKUP($G1778,TDAcumula!$C$2:$E$2027,3,0),0)</f>
        <v>0</v>
      </c>
      <c r="I1778" s="73">
        <f t="shared" si="150"/>
        <v>0</v>
      </c>
      <c r="J1778" s="74">
        <f>+IF(CONSOLIDADO[[#This Row],[Codigo Municipio]]=E1777,CONSOLIDADO[[#This Row],[Fallecidos Diarios]]+J1777,CONSOLIDADO[[#This Row],[Fallecidos Diarios]])</f>
        <v>0</v>
      </c>
      <c r="K1778" s="75">
        <f t="shared" si="151"/>
        <v>0</v>
      </c>
      <c r="L1778" s="76">
        <f>+IF(CONSOLIDADO[[#This Row],[Codigo Municipio]]=E1777,CONSOLIDADO[[#This Row],[Recuperados Diarios]]+L1777,CONSOLIDADO[[#This Row],[Recuperados Diarios]])</f>
        <v>0</v>
      </c>
      <c r="M1778" s="77" cm="1">
        <f t="array" ref="M1778">+IFERROR(IF(CONSOLIDADO[[#This Row],[Día]]&lt;14,0,INDEX(CONSOLIDADO[Casos Diarios],ROW()-14,1)),0)</f>
        <v>0</v>
      </c>
      <c r="N1778" s="72">
        <f>+IF(CONSOLIDADO[[#This Row],[Clave]]="710143893",1,IF(OR(CONSOLIDADO[[#This Row],[Casos Acumulados]]&gt;0,CONSOLIDADO[[#This Row],[Muertes]]&gt;0),N1777+1,I1778))</f>
        <v>0</v>
      </c>
      <c r="O1778" s="69">
        <f>+IFERROR(VLOOKUP($G1778,TDMuertes!$C$2:$E$534,3,0),0)</f>
        <v>0</v>
      </c>
      <c r="P1778" s="94" t="str">
        <f t="shared" ca="1" si="152"/>
        <v>OFF</v>
      </c>
      <c r="Q1778" s="78">
        <f>+IFERROR(VLOOKUP(CONSOLIDADO[[#This Row],[Codigo Municipio]],TDDia!$A$4:$B$394,2,0),0)</f>
        <v>0</v>
      </c>
    </row>
    <row r="1779" spans="2:17" ht="14.45">
      <c r="B1779">
        <f t="shared" si="149"/>
        <v>10</v>
      </c>
      <c r="C1779" s="69" t="str" cm="1">
        <f t="array" ref="C1779">+INDEX(Table_4[[Departamento]:[Municipio]],FINAL!$B1779,1)</f>
        <v>Colón</v>
      </c>
      <c r="D1779" s="69" t="str" cm="1">
        <f t="array" ref="D1779">+INDEX(Table_4[[Departamento]:[Municipio]],FINAL!$B1779,4)</f>
        <v>Balfate</v>
      </c>
      <c r="E1779" s="69" t="str" cm="1">
        <f t="array" ref="E1779">+INDEX(Table_4[[Departamento]:[Municipio]],FINAL!$B1779,3)</f>
        <v>0202</v>
      </c>
      <c r="F1779" s="96">
        <f t="shared" si="148"/>
        <v>43933</v>
      </c>
      <c r="G1779" s="71" t="str">
        <f>+CONSOLIDADO[[#This Row],[Codigo Municipio]]&amp;CONSOLIDADO[[#This Row],[Fecha]]</f>
        <v>020243933</v>
      </c>
      <c r="H1779" s="72">
        <f>+IFERROR(VLOOKUP($G1779,TDAcumula!$C$2:$E$2027,3,0),0)</f>
        <v>0</v>
      </c>
      <c r="I1779" s="73">
        <f t="shared" si="150"/>
        <v>0</v>
      </c>
      <c r="J1779" s="74">
        <f>+IF(CONSOLIDADO[[#This Row],[Codigo Municipio]]=E1778,CONSOLIDADO[[#This Row],[Fallecidos Diarios]]+J1778,CONSOLIDADO[[#This Row],[Fallecidos Diarios]])</f>
        <v>0</v>
      </c>
      <c r="K1779" s="75">
        <f t="shared" si="151"/>
        <v>0</v>
      </c>
      <c r="L1779" s="76">
        <f>+IF(CONSOLIDADO[[#This Row],[Codigo Municipio]]=E1778,CONSOLIDADO[[#This Row],[Recuperados Diarios]]+L1778,CONSOLIDADO[[#This Row],[Recuperados Diarios]])</f>
        <v>0</v>
      </c>
      <c r="M1779" s="77" cm="1">
        <f t="array" ref="M1779">+IFERROR(IF(CONSOLIDADO[[#This Row],[Día]]&lt;14,0,INDEX(CONSOLIDADO[Casos Diarios],ROW()-14,1)),0)</f>
        <v>0</v>
      </c>
      <c r="N1779" s="72">
        <f>+IF(CONSOLIDADO[[#This Row],[Clave]]="710143893",1,IF(OR(CONSOLIDADO[[#This Row],[Casos Acumulados]]&gt;0,CONSOLIDADO[[#This Row],[Muertes]]&gt;0),N1778+1,I1779))</f>
        <v>0</v>
      </c>
      <c r="O1779" s="69">
        <f>+IFERROR(VLOOKUP($G1779,TDMuertes!$C$2:$E$534,3,0),0)</f>
        <v>0</v>
      </c>
      <c r="P1779" s="94" t="str">
        <f t="shared" ca="1" si="152"/>
        <v>OFF</v>
      </c>
      <c r="Q1779" s="78">
        <f>+IFERROR(VLOOKUP(CONSOLIDADO[[#This Row],[Codigo Municipio]],TDDia!$A$4:$B$394,2,0),0)</f>
        <v>0</v>
      </c>
    </row>
    <row r="1780" spans="2:17" ht="14.45">
      <c r="B1780">
        <f t="shared" si="149"/>
        <v>10</v>
      </c>
      <c r="C1780" s="69" t="str" cm="1">
        <f t="array" ref="C1780">+INDEX(Table_4[[Departamento]:[Municipio]],FINAL!$B1780,1)</f>
        <v>Colón</v>
      </c>
      <c r="D1780" s="69" t="str" cm="1">
        <f t="array" ref="D1780">+INDEX(Table_4[[Departamento]:[Municipio]],FINAL!$B1780,4)</f>
        <v>Balfate</v>
      </c>
      <c r="E1780" s="69" t="str" cm="1">
        <f t="array" ref="E1780">+INDEX(Table_4[[Departamento]:[Municipio]],FINAL!$B1780,3)</f>
        <v>0202</v>
      </c>
      <c r="F1780" s="96">
        <f t="shared" si="148"/>
        <v>43934</v>
      </c>
      <c r="G1780" s="71" t="str">
        <f>+CONSOLIDADO[[#This Row],[Codigo Municipio]]&amp;CONSOLIDADO[[#This Row],[Fecha]]</f>
        <v>020243934</v>
      </c>
      <c r="H1780" s="72">
        <f>+IFERROR(VLOOKUP($G1780,TDAcumula!$C$2:$E$2027,3,0),0)</f>
        <v>0</v>
      </c>
      <c r="I1780" s="73">
        <f t="shared" si="150"/>
        <v>0</v>
      </c>
      <c r="J1780" s="74">
        <f>+IF(CONSOLIDADO[[#This Row],[Codigo Municipio]]=E1779,CONSOLIDADO[[#This Row],[Fallecidos Diarios]]+J1779,CONSOLIDADO[[#This Row],[Fallecidos Diarios]])</f>
        <v>0</v>
      </c>
      <c r="K1780" s="75">
        <f t="shared" si="151"/>
        <v>0</v>
      </c>
      <c r="L1780" s="76">
        <f>+IF(CONSOLIDADO[[#This Row],[Codigo Municipio]]=E1779,CONSOLIDADO[[#This Row],[Recuperados Diarios]]+L1779,CONSOLIDADO[[#This Row],[Recuperados Diarios]])</f>
        <v>0</v>
      </c>
      <c r="M1780" s="77" cm="1">
        <f t="array" ref="M1780">+IFERROR(IF(CONSOLIDADO[[#This Row],[Día]]&lt;14,0,INDEX(CONSOLIDADO[Casos Diarios],ROW()-14,1)),0)</f>
        <v>0</v>
      </c>
      <c r="N1780" s="72">
        <f>+IF(CONSOLIDADO[[#This Row],[Clave]]="710143893",1,IF(OR(CONSOLIDADO[[#This Row],[Casos Acumulados]]&gt;0,CONSOLIDADO[[#This Row],[Muertes]]&gt;0),N1779+1,I1780))</f>
        <v>0</v>
      </c>
      <c r="O1780" s="69">
        <f>+IFERROR(VLOOKUP($G1780,TDMuertes!$C$2:$E$534,3,0),0)</f>
        <v>0</v>
      </c>
      <c r="P1780" s="94" t="str">
        <f t="shared" ca="1" si="152"/>
        <v>OFF</v>
      </c>
      <c r="Q1780" s="78">
        <f>+IFERROR(VLOOKUP(CONSOLIDADO[[#This Row],[Codigo Municipio]],TDDia!$A$4:$B$394,2,0),0)</f>
        <v>0</v>
      </c>
    </row>
    <row r="1781" spans="2:17" ht="14.45">
      <c r="B1781">
        <f t="shared" si="149"/>
        <v>10</v>
      </c>
      <c r="C1781" s="69" t="str" cm="1">
        <f t="array" ref="C1781">+INDEX(Table_4[[Departamento]:[Municipio]],FINAL!$B1781,1)</f>
        <v>Colón</v>
      </c>
      <c r="D1781" s="69" t="str" cm="1">
        <f t="array" ref="D1781">+INDEX(Table_4[[Departamento]:[Municipio]],FINAL!$B1781,4)</f>
        <v>Balfate</v>
      </c>
      <c r="E1781" s="69" t="str" cm="1">
        <f t="array" ref="E1781">+INDEX(Table_4[[Departamento]:[Municipio]],FINAL!$B1781,3)</f>
        <v>0202</v>
      </c>
      <c r="F1781" s="96">
        <f t="shared" si="148"/>
        <v>43935</v>
      </c>
      <c r="G1781" s="71" t="str">
        <f>+CONSOLIDADO[[#This Row],[Codigo Municipio]]&amp;CONSOLIDADO[[#This Row],[Fecha]]</f>
        <v>020243935</v>
      </c>
      <c r="H1781" s="72">
        <f>+IFERROR(VLOOKUP($G1781,TDAcumula!$C$2:$E$2027,3,0),0)</f>
        <v>0</v>
      </c>
      <c r="I1781" s="73">
        <f t="shared" si="150"/>
        <v>0</v>
      </c>
      <c r="J1781" s="74">
        <f>+IF(CONSOLIDADO[[#This Row],[Codigo Municipio]]=E1780,CONSOLIDADO[[#This Row],[Fallecidos Diarios]]+J1780,CONSOLIDADO[[#This Row],[Fallecidos Diarios]])</f>
        <v>0</v>
      </c>
      <c r="K1781" s="75">
        <f t="shared" si="151"/>
        <v>0</v>
      </c>
      <c r="L1781" s="76">
        <f>+IF(CONSOLIDADO[[#This Row],[Codigo Municipio]]=E1780,CONSOLIDADO[[#This Row],[Recuperados Diarios]]+L1780,CONSOLIDADO[[#This Row],[Recuperados Diarios]])</f>
        <v>0</v>
      </c>
      <c r="M1781" s="77" cm="1">
        <f t="array" ref="M1781">+IFERROR(IF(CONSOLIDADO[[#This Row],[Día]]&lt;14,0,INDEX(CONSOLIDADO[Casos Diarios],ROW()-14,1)),0)</f>
        <v>0</v>
      </c>
      <c r="N1781" s="72">
        <f>+IF(CONSOLIDADO[[#This Row],[Clave]]="710143893",1,IF(OR(CONSOLIDADO[[#This Row],[Casos Acumulados]]&gt;0,CONSOLIDADO[[#This Row],[Muertes]]&gt;0),N1780+1,I1781))</f>
        <v>0</v>
      </c>
      <c r="O1781" s="69">
        <f>+IFERROR(VLOOKUP($G1781,TDMuertes!$C$2:$E$534,3,0),0)</f>
        <v>0</v>
      </c>
      <c r="P1781" s="94" t="str">
        <f t="shared" ca="1" si="152"/>
        <v>OFF</v>
      </c>
      <c r="Q1781" s="78">
        <f>+IFERROR(VLOOKUP(CONSOLIDADO[[#This Row],[Codigo Municipio]],TDDia!$A$4:$B$394,2,0),0)</f>
        <v>0</v>
      </c>
    </row>
    <row r="1782" spans="2:17" ht="14.45">
      <c r="B1782">
        <f t="shared" si="149"/>
        <v>10</v>
      </c>
      <c r="C1782" s="69" t="str" cm="1">
        <f t="array" ref="C1782">+INDEX(Table_4[[Departamento]:[Municipio]],FINAL!$B1782,1)</f>
        <v>Colón</v>
      </c>
      <c r="D1782" s="69" t="str" cm="1">
        <f t="array" ref="D1782">+INDEX(Table_4[[Departamento]:[Municipio]],FINAL!$B1782,4)</f>
        <v>Balfate</v>
      </c>
      <c r="E1782" s="69" t="str" cm="1">
        <f t="array" ref="E1782">+INDEX(Table_4[[Departamento]:[Municipio]],FINAL!$B1782,3)</f>
        <v>0202</v>
      </c>
      <c r="F1782" s="96">
        <f t="shared" si="148"/>
        <v>43936</v>
      </c>
      <c r="G1782" s="71" t="str">
        <f>+CONSOLIDADO[[#This Row],[Codigo Municipio]]&amp;CONSOLIDADO[[#This Row],[Fecha]]</f>
        <v>020243936</v>
      </c>
      <c r="H1782" s="72">
        <f>+IFERROR(VLOOKUP($G1782,TDAcumula!$C$2:$E$2027,3,0),0)</f>
        <v>0</v>
      </c>
      <c r="I1782" s="73">
        <f t="shared" si="150"/>
        <v>0</v>
      </c>
      <c r="J1782" s="74">
        <f>+IF(CONSOLIDADO[[#This Row],[Codigo Municipio]]=E1781,CONSOLIDADO[[#This Row],[Fallecidos Diarios]]+J1781,CONSOLIDADO[[#This Row],[Fallecidos Diarios]])</f>
        <v>0</v>
      </c>
      <c r="K1782" s="75">
        <f t="shared" si="151"/>
        <v>0</v>
      </c>
      <c r="L1782" s="76">
        <f>+IF(CONSOLIDADO[[#This Row],[Codigo Municipio]]=E1781,CONSOLIDADO[[#This Row],[Recuperados Diarios]]+L1781,CONSOLIDADO[[#This Row],[Recuperados Diarios]])</f>
        <v>0</v>
      </c>
      <c r="M1782" s="77" cm="1">
        <f t="array" ref="M1782">+IFERROR(IF(CONSOLIDADO[[#This Row],[Día]]&lt;14,0,INDEX(CONSOLIDADO[Casos Diarios],ROW()-14,1)),0)</f>
        <v>0</v>
      </c>
      <c r="N1782" s="72">
        <f>+IF(CONSOLIDADO[[#This Row],[Clave]]="710143893",1,IF(OR(CONSOLIDADO[[#This Row],[Casos Acumulados]]&gt;0,CONSOLIDADO[[#This Row],[Muertes]]&gt;0),N1781+1,I1782))</f>
        <v>0</v>
      </c>
      <c r="O1782" s="69">
        <f>+IFERROR(VLOOKUP($G1782,TDMuertes!$C$2:$E$534,3,0),0)</f>
        <v>0</v>
      </c>
      <c r="P1782" s="94" t="str">
        <f t="shared" ca="1" si="152"/>
        <v>OFF</v>
      </c>
      <c r="Q1782" s="78">
        <f>+IFERROR(VLOOKUP(CONSOLIDADO[[#This Row],[Codigo Municipio]],TDDia!$A$4:$B$394,2,0),0)</f>
        <v>0</v>
      </c>
    </row>
    <row r="1783" spans="2:17" ht="14.45">
      <c r="B1783">
        <f t="shared" si="149"/>
        <v>10</v>
      </c>
      <c r="C1783" s="69" t="str" cm="1">
        <f t="array" ref="C1783">+INDEX(Table_4[[Departamento]:[Municipio]],FINAL!$B1783,1)</f>
        <v>Colón</v>
      </c>
      <c r="D1783" s="69" t="str" cm="1">
        <f t="array" ref="D1783">+INDEX(Table_4[[Departamento]:[Municipio]],FINAL!$B1783,4)</f>
        <v>Balfate</v>
      </c>
      <c r="E1783" s="69" t="str" cm="1">
        <f t="array" ref="E1783">+INDEX(Table_4[[Departamento]:[Municipio]],FINAL!$B1783,3)</f>
        <v>0202</v>
      </c>
      <c r="F1783" s="96">
        <f t="shared" si="148"/>
        <v>43937</v>
      </c>
      <c r="G1783" s="71" t="str">
        <f>+CONSOLIDADO[[#This Row],[Codigo Municipio]]&amp;CONSOLIDADO[[#This Row],[Fecha]]</f>
        <v>020243937</v>
      </c>
      <c r="H1783" s="72">
        <f>+IFERROR(VLOOKUP($G1783,TDAcumula!$C$2:$E$2027,3,0),0)</f>
        <v>0</v>
      </c>
      <c r="I1783" s="73">
        <f t="shared" si="150"/>
        <v>0</v>
      </c>
      <c r="J1783" s="74">
        <f>+IF(CONSOLIDADO[[#This Row],[Codigo Municipio]]=E1782,CONSOLIDADO[[#This Row],[Fallecidos Diarios]]+J1782,CONSOLIDADO[[#This Row],[Fallecidos Diarios]])</f>
        <v>0</v>
      </c>
      <c r="K1783" s="75">
        <f t="shared" si="151"/>
        <v>0</v>
      </c>
      <c r="L1783" s="76">
        <f>+IF(CONSOLIDADO[[#This Row],[Codigo Municipio]]=E1782,CONSOLIDADO[[#This Row],[Recuperados Diarios]]+L1782,CONSOLIDADO[[#This Row],[Recuperados Diarios]])</f>
        <v>0</v>
      </c>
      <c r="M1783" s="77" cm="1">
        <f t="array" ref="M1783">+IFERROR(IF(CONSOLIDADO[[#This Row],[Día]]&lt;14,0,INDEX(CONSOLIDADO[Casos Diarios],ROW()-14,1)),0)</f>
        <v>0</v>
      </c>
      <c r="N1783" s="72">
        <f>+IF(CONSOLIDADO[[#This Row],[Clave]]="710143893",1,IF(OR(CONSOLIDADO[[#This Row],[Casos Acumulados]]&gt;0,CONSOLIDADO[[#This Row],[Muertes]]&gt;0),N1782+1,I1783))</f>
        <v>0</v>
      </c>
      <c r="O1783" s="69">
        <f>+IFERROR(VLOOKUP($G1783,TDMuertes!$C$2:$E$534,3,0),0)</f>
        <v>0</v>
      </c>
      <c r="P1783" s="94" t="str">
        <f t="shared" ca="1" si="152"/>
        <v>OFF</v>
      </c>
      <c r="Q1783" s="78">
        <f>+IFERROR(VLOOKUP(CONSOLIDADO[[#This Row],[Codigo Municipio]],TDDia!$A$4:$B$394,2,0),0)</f>
        <v>0</v>
      </c>
    </row>
    <row r="1784" spans="2:17" ht="14.45">
      <c r="B1784">
        <f t="shared" si="149"/>
        <v>10</v>
      </c>
      <c r="C1784" s="69" t="str" cm="1">
        <f t="array" ref="C1784">+INDEX(Table_4[[Departamento]:[Municipio]],FINAL!$B1784,1)</f>
        <v>Colón</v>
      </c>
      <c r="D1784" s="69" t="str" cm="1">
        <f t="array" ref="D1784">+INDEX(Table_4[[Departamento]:[Municipio]],FINAL!$B1784,4)</f>
        <v>Balfate</v>
      </c>
      <c r="E1784" s="69" t="str" cm="1">
        <f t="array" ref="E1784">+INDEX(Table_4[[Departamento]:[Municipio]],FINAL!$B1784,3)</f>
        <v>0202</v>
      </c>
      <c r="F1784" s="96">
        <f t="shared" si="148"/>
        <v>43938</v>
      </c>
      <c r="G1784" s="71" t="str">
        <f>+CONSOLIDADO[[#This Row],[Codigo Municipio]]&amp;CONSOLIDADO[[#This Row],[Fecha]]</f>
        <v>020243938</v>
      </c>
      <c r="H1784" s="72">
        <f>+IFERROR(VLOOKUP($G1784,TDAcumula!$C$2:$E$2027,3,0),0)</f>
        <v>0</v>
      </c>
      <c r="I1784" s="73">
        <f t="shared" si="150"/>
        <v>0</v>
      </c>
      <c r="J1784" s="74">
        <f>+IF(CONSOLIDADO[[#This Row],[Codigo Municipio]]=E1783,CONSOLIDADO[[#This Row],[Fallecidos Diarios]]+J1783,CONSOLIDADO[[#This Row],[Fallecidos Diarios]])</f>
        <v>0</v>
      </c>
      <c r="K1784" s="75">
        <f t="shared" si="151"/>
        <v>0</v>
      </c>
      <c r="L1784" s="76">
        <f>+IF(CONSOLIDADO[[#This Row],[Codigo Municipio]]=E1783,CONSOLIDADO[[#This Row],[Recuperados Diarios]]+L1783,CONSOLIDADO[[#This Row],[Recuperados Diarios]])</f>
        <v>0</v>
      </c>
      <c r="M1784" s="77" cm="1">
        <f t="array" ref="M1784">+IFERROR(IF(CONSOLIDADO[[#This Row],[Día]]&lt;14,0,INDEX(CONSOLIDADO[Casos Diarios],ROW()-14,1)),0)</f>
        <v>0</v>
      </c>
      <c r="N1784" s="72">
        <f>+IF(CONSOLIDADO[[#This Row],[Clave]]="710143893",1,IF(OR(CONSOLIDADO[[#This Row],[Casos Acumulados]]&gt;0,CONSOLIDADO[[#This Row],[Muertes]]&gt;0),N1783+1,I1784))</f>
        <v>0</v>
      </c>
      <c r="O1784" s="69">
        <f>+IFERROR(VLOOKUP($G1784,TDMuertes!$C$2:$E$534,3,0),0)</f>
        <v>0</v>
      </c>
      <c r="P1784" s="94" t="str">
        <f t="shared" ca="1" si="152"/>
        <v>OFF</v>
      </c>
      <c r="Q1784" s="78">
        <f>+IFERROR(VLOOKUP(CONSOLIDADO[[#This Row],[Codigo Municipio]],TDDia!$A$4:$B$394,2,0),0)</f>
        <v>0</v>
      </c>
    </row>
    <row r="1785" spans="2:17" ht="14.45">
      <c r="B1785">
        <f t="shared" si="149"/>
        <v>10</v>
      </c>
      <c r="C1785" s="69" t="str" cm="1">
        <f t="array" ref="C1785">+INDEX(Table_4[[Departamento]:[Municipio]],FINAL!$B1785,1)</f>
        <v>Colón</v>
      </c>
      <c r="D1785" s="69" t="str" cm="1">
        <f t="array" ref="D1785">+INDEX(Table_4[[Departamento]:[Municipio]],FINAL!$B1785,4)</f>
        <v>Balfate</v>
      </c>
      <c r="E1785" s="69" t="str" cm="1">
        <f t="array" ref="E1785">+INDEX(Table_4[[Departamento]:[Municipio]],FINAL!$B1785,3)</f>
        <v>0202</v>
      </c>
      <c r="F1785" s="96">
        <f t="shared" si="148"/>
        <v>43939</v>
      </c>
      <c r="G1785" s="71" t="str">
        <f>+CONSOLIDADO[[#This Row],[Codigo Municipio]]&amp;CONSOLIDADO[[#This Row],[Fecha]]</f>
        <v>020243939</v>
      </c>
      <c r="H1785" s="72">
        <f>+IFERROR(VLOOKUP($G1785,TDAcumula!$C$2:$E$2027,3,0),0)</f>
        <v>0</v>
      </c>
      <c r="I1785" s="73">
        <f t="shared" si="150"/>
        <v>0</v>
      </c>
      <c r="J1785" s="74">
        <f>+IF(CONSOLIDADO[[#This Row],[Codigo Municipio]]=E1784,CONSOLIDADO[[#This Row],[Fallecidos Diarios]]+J1784,CONSOLIDADO[[#This Row],[Fallecidos Diarios]])</f>
        <v>0</v>
      </c>
      <c r="K1785" s="75">
        <f t="shared" si="151"/>
        <v>0</v>
      </c>
      <c r="L1785" s="76">
        <f>+IF(CONSOLIDADO[[#This Row],[Codigo Municipio]]=E1784,CONSOLIDADO[[#This Row],[Recuperados Diarios]]+L1784,CONSOLIDADO[[#This Row],[Recuperados Diarios]])</f>
        <v>0</v>
      </c>
      <c r="M1785" s="77" cm="1">
        <f t="array" ref="M1785">+IFERROR(IF(CONSOLIDADO[[#This Row],[Día]]&lt;14,0,INDEX(CONSOLIDADO[Casos Diarios],ROW()-14,1)),0)</f>
        <v>0</v>
      </c>
      <c r="N1785" s="72">
        <f>+IF(CONSOLIDADO[[#This Row],[Clave]]="710143893",1,IF(OR(CONSOLIDADO[[#This Row],[Casos Acumulados]]&gt;0,CONSOLIDADO[[#This Row],[Muertes]]&gt;0),N1784+1,I1785))</f>
        <v>0</v>
      </c>
      <c r="O1785" s="69">
        <f>+IFERROR(VLOOKUP($G1785,TDMuertes!$C$2:$E$534,3,0),0)</f>
        <v>0</v>
      </c>
      <c r="P1785" s="94" t="str">
        <f t="shared" ca="1" si="152"/>
        <v>OFF</v>
      </c>
      <c r="Q1785" s="78">
        <f>+IFERROR(VLOOKUP(CONSOLIDADO[[#This Row],[Codigo Municipio]],TDDia!$A$4:$B$394,2,0),0)</f>
        <v>0</v>
      </c>
    </row>
    <row r="1786" spans="2:17" ht="14.45">
      <c r="B1786">
        <f t="shared" si="149"/>
        <v>10</v>
      </c>
      <c r="C1786" s="69" t="str" cm="1">
        <f t="array" ref="C1786">+INDEX(Table_4[[Departamento]:[Municipio]],FINAL!$B1786,1)</f>
        <v>Colón</v>
      </c>
      <c r="D1786" s="69" t="str" cm="1">
        <f t="array" ref="D1786">+INDEX(Table_4[[Departamento]:[Municipio]],FINAL!$B1786,4)</f>
        <v>Balfate</v>
      </c>
      <c r="E1786" s="69" t="str" cm="1">
        <f t="array" ref="E1786">+INDEX(Table_4[[Departamento]:[Municipio]],FINAL!$B1786,3)</f>
        <v>0202</v>
      </c>
      <c r="F1786" s="96">
        <f t="shared" si="148"/>
        <v>43940</v>
      </c>
      <c r="G1786" s="71" t="str">
        <f>+CONSOLIDADO[[#This Row],[Codigo Municipio]]&amp;CONSOLIDADO[[#This Row],[Fecha]]</f>
        <v>020243940</v>
      </c>
      <c r="H1786" s="72">
        <f>+IFERROR(VLOOKUP($G1786,TDAcumula!$C$2:$E$2027,3,0),0)</f>
        <v>0</v>
      </c>
      <c r="I1786" s="73">
        <f t="shared" si="150"/>
        <v>0</v>
      </c>
      <c r="J1786" s="74">
        <f>+IF(CONSOLIDADO[[#This Row],[Codigo Municipio]]=E1785,CONSOLIDADO[[#This Row],[Fallecidos Diarios]]+J1785,CONSOLIDADO[[#This Row],[Fallecidos Diarios]])</f>
        <v>0</v>
      </c>
      <c r="K1786" s="75">
        <f t="shared" si="151"/>
        <v>0</v>
      </c>
      <c r="L1786" s="76">
        <f>+IF(CONSOLIDADO[[#This Row],[Codigo Municipio]]=E1785,CONSOLIDADO[[#This Row],[Recuperados Diarios]]+L1785,CONSOLIDADO[[#This Row],[Recuperados Diarios]])</f>
        <v>0</v>
      </c>
      <c r="M1786" s="77" cm="1">
        <f t="array" ref="M1786">+IFERROR(IF(CONSOLIDADO[[#This Row],[Día]]&lt;14,0,INDEX(CONSOLIDADO[Casos Diarios],ROW()-14,1)),0)</f>
        <v>0</v>
      </c>
      <c r="N1786" s="72">
        <f>+IF(CONSOLIDADO[[#This Row],[Clave]]="710143893",1,IF(OR(CONSOLIDADO[[#This Row],[Casos Acumulados]]&gt;0,CONSOLIDADO[[#This Row],[Muertes]]&gt;0),N1785+1,I1786))</f>
        <v>0</v>
      </c>
      <c r="O1786" s="69">
        <f>+IFERROR(VLOOKUP($G1786,TDMuertes!$C$2:$E$534,3,0),0)</f>
        <v>0</v>
      </c>
      <c r="P1786" s="94" t="str">
        <f t="shared" ca="1" si="152"/>
        <v>OFF</v>
      </c>
      <c r="Q1786" s="78">
        <f>+IFERROR(VLOOKUP(CONSOLIDADO[[#This Row],[Codigo Municipio]],TDDia!$A$4:$B$394,2,0),0)</f>
        <v>0</v>
      </c>
    </row>
    <row r="1787" spans="2:17" ht="14.45">
      <c r="B1787">
        <f t="shared" si="149"/>
        <v>10</v>
      </c>
      <c r="C1787" s="69" t="str" cm="1">
        <f t="array" ref="C1787">+INDEX(Table_4[[Departamento]:[Municipio]],FINAL!$B1787,1)</f>
        <v>Colón</v>
      </c>
      <c r="D1787" s="69" t="str" cm="1">
        <f t="array" ref="D1787">+INDEX(Table_4[[Departamento]:[Municipio]],FINAL!$B1787,4)</f>
        <v>Balfate</v>
      </c>
      <c r="E1787" s="69" t="str" cm="1">
        <f t="array" ref="E1787">+INDEX(Table_4[[Departamento]:[Municipio]],FINAL!$B1787,3)</f>
        <v>0202</v>
      </c>
      <c r="F1787" s="96">
        <f t="shared" si="148"/>
        <v>43941</v>
      </c>
      <c r="G1787" s="71" t="str">
        <f>+CONSOLIDADO[[#This Row],[Codigo Municipio]]&amp;CONSOLIDADO[[#This Row],[Fecha]]</f>
        <v>020243941</v>
      </c>
      <c r="H1787" s="72">
        <f>+IFERROR(VLOOKUP($G1787,TDAcumula!$C$2:$E$2027,3,0),0)</f>
        <v>0</v>
      </c>
      <c r="I1787" s="73">
        <f t="shared" si="150"/>
        <v>0</v>
      </c>
      <c r="J1787" s="74">
        <f>+IF(CONSOLIDADO[[#This Row],[Codigo Municipio]]=E1786,CONSOLIDADO[[#This Row],[Fallecidos Diarios]]+J1786,CONSOLIDADO[[#This Row],[Fallecidos Diarios]])</f>
        <v>0</v>
      </c>
      <c r="K1787" s="75">
        <f t="shared" si="151"/>
        <v>0</v>
      </c>
      <c r="L1787" s="76">
        <f>+IF(CONSOLIDADO[[#This Row],[Codigo Municipio]]=E1786,CONSOLIDADO[[#This Row],[Recuperados Diarios]]+L1786,CONSOLIDADO[[#This Row],[Recuperados Diarios]])</f>
        <v>0</v>
      </c>
      <c r="M1787" s="77" cm="1">
        <f t="array" ref="M1787">+IFERROR(IF(CONSOLIDADO[[#This Row],[Día]]&lt;14,0,INDEX(CONSOLIDADO[Casos Diarios],ROW()-14,1)),0)</f>
        <v>0</v>
      </c>
      <c r="N1787" s="72">
        <f>+IF(CONSOLIDADO[[#This Row],[Clave]]="710143893",1,IF(OR(CONSOLIDADO[[#This Row],[Casos Acumulados]]&gt;0,CONSOLIDADO[[#This Row],[Muertes]]&gt;0),N1786+1,I1787))</f>
        <v>0</v>
      </c>
      <c r="O1787" s="69">
        <f>+IFERROR(VLOOKUP($G1787,TDMuertes!$C$2:$E$534,3,0),0)</f>
        <v>0</v>
      </c>
      <c r="P1787" s="94" t="str">
        <f t="shared" ca="1" si="152"/>
        <v>OFF</v>
      </c>
      <c r="Q1787" s="78">
        <f>+IFERROR(VLOOKUP(CONSOLIDADO[[#This Row],[Codigo Municipio]],TDDia!$A$4:$B$394,2,0),0)</f>
        <v>0</v>
      </c>
    </row>
    <row r="1788" spans="2:17" ht="14.45">
      <c r="B1788">
        <f t="shared" si="149"/>
        <v>10</v>
      </c>
      <c r="C1788" s="69" t="str" cm="1">
        <f t="array" ref="C1788">+INDEX(Table_4[[Departamento]:[Municipio]],FINAL!$B1788,1)</f>
        <v>Colón</v>
      </c>
      <c r="D1788" s="69" t="str" cm="1">
        <f t="array" ref="D1788">+INDEX(Table_4[[Departamento]:[Municipio]],FINAL!$B1788,4)</f>
        <v>Balfate</v>
      </c>
      <c r="E1788" s="69" t="str" cm="1">
        <f t="array" ref="E1788">+INDEX(Table_4[[Departamento]:[Municipio]],FINAL!$B1788,3)</f>
        <v>0202</v>
      </c>
      <c r="F1788" s="96">
        <f t="shared" si="148"/>
        <v>43942</v>
      </c>
      <c r="G1788" s="71" t="str">
        <f>+CONSOLIDADO[[#This Row],[Codigo Municipio]]&amp;CONSOLIDADO[[#This Row],[Fecha]]</f>
        <v>020243942</v>
      </c>
      <c r="H1788" s="72">
        <f>+IFERROR(VLOOKUP($G1788,TDAcumula!$C$2:$E$2027,3,0),0)</f>
        <v>0</v>
      </c>
      <c r="I1788" s="73">
        <f t="shared" si="150"/>
        <v>0</v>
      </c>
      <c r="J1788" s="74">
        <f>+IF(CONSOLIDADO[[#This Row],[Codigo Municipio]]=E1787,CONSOLIDADO[[#This Row],[Fallecidos Diarios]]+J1787,CONSOLIDADO[[#This Row],[Fallecidos Diarios]])</f>
        <v>0</v>
      </c>
      <c r="K1788" s="75">
        <f t="shared" si="151"/>
        <v>0</v>
      </c>
      <c r="L1788" s="76">
        <f>+IF(CONSOLIDADO[[#This Row],[Codigo Municipio]]=E1787,CONSOLIDADO[[#This Row],[Recuperados Diarios]]+L1787,CONSOLIDADO[[#This Row],[Recuperados Diarios]])</f>
        <v>0</v>
      </c>
      <c r="M1788" s="77" cm="1">
        <f t="array" ref="M1788">+IFERROR(IF(CONSOLIDADO[[#This Row],[Día]]&lt;14,0,INDEX(CONSOLIDADO[Casos Diarios],ROW()-14,1)),0)</f>
        <v>0</v>
      </c>
      <c r="N1788" s="72">
        <f>+IF(CONSOLIDADO[[#This Row],[Clave]]="710143893",1,IF(OR(CONSOLIDADO[[#This Row],[Casos Acumulados]]&gt;0,CONSOLIDADO[[#This Row],[Muertes]]&gt;0),N1787+1,I1788))</f>
        <v>0</v>
      </c>
      <c r="O1788" s="69">
        <f>+IFERROR(VLOOKUP($G1788,TDMuertes!$C$2:$E$534,3,0),0)</f>
        <v>0</v>
      </c>
      <c r="P1788" s="94" t="str">
        <f t="shared" ca="1" si="152"/>
        <v>OFF</v>
      </c>
      <c r="Q1788" s="78">
        <f>+IFERROR(VLOOKUP(CONSOLIDADO[[#This Row],[Codigo Municipio]],TDDia!$A$4:$B$394,2,0),0)</f>
        <v>0</v>
      </c>
    </row>
    <row r="1789" spans="2:17" ht="14.45">
      <c r="B1789">
        <f t="shared" si="149"/>
        <v>10</v>
      </c>
      <c r="C1789" s="69" t="str" cm="1">
        <f t="array" ref="C1789">+INDEX(Table_4[[Departamento]:[Municipio]],FINAL!$B1789,1)</f>
        <v>Colón</v>
      </c>
      <c r="D1789" s="69" t="str" cm="1">
        <f t="array" ref="D1789">+INDEX(Table_4[[Departamento]:[Municipio]],FINAL!$B1789,4)</f>
        <v>Balfate</v>
      </c>
      <c r="E1789" s="69" t="str" cm="1">
        <f t="array" ref="E1789">+INDEX(Table_4[[Departamento]:[Municipio]],FINAL!$B1789,3)</f>
        <v>0202</v>
      </c>
      <c r="F1789" s="96">
        <f t="shared" si="148"/>
        <v>43943</v>
      </c>
      <c r="G1789" s="71" t="str">
        <f>+CONSOLIDADO[[#This Row],[Codigo Municipio]]&amp;CONSOLIDADO[[#This Row],[Fecha]]</f>
        <v>020243943</v>
      </c>
      <c r="H1789" s="72">
        <f>+IFERROR(VLOOKUP($G1789,TDAcumula!$C$2:$E$2027,3,0),0)</f>
        <v>0</v>
      </c>
      <c r="I1789" s="73">
        <f t="shared" si="150"/>
        <v>0</v>
      </c>
      <c r="J1789" s="74">
        <f>+IF(CONSOLIDADO[[#This Row],[Codigo Municipio]]=E1788,CONSOLIDADO[[#This Row],[Fallecidos Diarios]]+J1788,CONSOLIDADO[[#This Row],[Fallecidos Diarios]])</f>
        <v>0</v>
      </c>
      <c r="K1789" s="75">
        <f t="shared" si="151"/>
        <v>0</v>
      </c>
      <c r="L1789" s="76">
        <f>+IF(CONSOLIDADO[[#This Row],[Codigo Municipio]]=E1788,CONSOLIDADO[[#This Row],[Recuperados Diarios]]+L1788,CONSOLIDADO[[#This Row],[Recuperados Diarios]])</f>
        <v>0</v>
      </c>
      <c r="M1789" s="77" cm="1">
        <f t="array" ref="M1789">+IFERROR(IF(CONSOLIDADO[[#This Row],[Día]]&lt;14,0,INDEX(CONSOLIDADO[Casos Diarios],ROW()-14,1)),0)</f>
        <v>0</v>
      </c>
      <c r="N1789" s="72">
        <f>+IF(CONSOLIDADO[[#This Row],[Clave]]="710143893",1,IF(OR(CONSOLIDADO[[#This Row],[Casos Acumulados]]&gt;0,CONSOLIDADO[[#This Row],[Muertes]]&gt;0),N1788+1,I1789))</f>
        <v>0</v>
      </c>
      <c r="O1789" s="69">
        <f>+IFERROR(VLOOKUP($G1789,TDMuertes!$C$2:$E$534,3,0),0)</f>
        <v>0</v>
      </c>
      <c r="P1789" s="94" t="str">
        <f t="shared" ca="1" si="152"/>
        <v>OFF</v>
      </c>
      <c r="Q1789" s="78">
        <f>+IFERROR(VLOOKUP(CONSOLIDADO[[#This Row],[Codigo Municipio]],TDDia!$A$4:$B$394,2,0),0)</f>
        <v>0</v>
      </c>
    </row>
    <row r="1790" spans="2:17" ht="14.45">
      <c r="B1790">
        <f t="shared" si="149"/>
        <v>10</v>
      </c>
      <c r="C1790" s="69" t="str" cm="1">
        <f t="array" ref="C1790">+INDEX(Table_4[[Departamento]:[Municipio]],FINAL!$B1790,1)</f>
        <v>Colón</v>
      </c>
      <c r="D1790" s="69" t="str" cm="1">
        <f t="array" ref="D1790">+INDEX(Table_4[[Departamento]:[Municipio]],FINAL!$B1790,4)</f>
        <v>Balfate</v>
      </c>
      <c r="E1790" s="69" t="str" cm="1">
        <f t="array" ref="E1790">+INDEX(Table_4[[Departamento]:[Municipio]],FINAL!$B1790,3)</f>
        <v>0202</v>
      </c>
      <c r="F1790" s="96">
        <f t="shared" si="148"/>
        <v>43944</v>
      </c>
      <c r="G1790" s="71" t="str">
        <f>+CONSOLIDADO[[#This Row],[Codigo Municipio]]&amp;CONSOLIDADO[[#This Row],[Fecha]]</f>
        <v>020243944</v>
      </c>
      <c r="H1790" s="72">
        <f>+IFERROR(VLOOKUP($G1790,TDAcumula!$C$2:$E$2027,3,0),0)</f>
        <v>0</v>
      </c>
      <c r="I1790" s="73">
        <f t="shared" si="150"/>
        <v>0</v>
      </c>
      <c r="J1790" s="74">
        <f>+IF(CONSOLIDADO[[#This Row],[Codigo Municipio]]=E1789,CONSOLIDADO[[#This Row],[Fallecidos Diarios]]+J1789,CONSOLIDADO[[#This Row],[Fallecidos Diarios]])</f>
        <v>0</v>
      </c>
      <c r="K1790" s="75">
        <f t="shared" si="151"/>
        <v>0</v>
      </c>
      <c r="L1790" s="76">
        <f>+IF(CONSOLIDADO[[#This Row],[Codigo Municipio]]=E1789,CONSOLIDADO[[#This Row],[Recuperados Diarios]]+L1789,CONSOLIDADO[[#This Row],[Recuperados Diarios]])</f>
        <v>0</v>
      </c>
      <c r="M1790" s="77" cm="1">
        <f t="array" ref="M1790">+IFERROR(IF(CONSOLIDADO[[#This Row],[Día]]&lt;14,0,INDEX(CONSOLIDADO[Casos Diarios],ROW()-14,1)),0)</f>
        <v>0</v>
      </c>
      <c r="N1790" s="72">
        <f>+IF(CONSOLIDADO[[#This Row],[Clave]]="710143893",1,IF(OR(CONSOLIDADO[[#This Row],[Casos Acumulados]]&gt;0,CONSOLIDADO[[#This Row],[Muertes]]&gt;0),N1789+1,I1790))</f>
        <v>0</v>
      </c>
      <c r="O1790" s="69">
        <f>+IFERROR(VLOOKUP($G1790,TDMuertes!$C$2:$E$534,3,0),0)</f>
        <v>0</v>
      </c>
      <c r="P1790" s="94" t="str">
        <f t="shared" ca="1" si="152"/>
        <v>OFF</v>
      </c>
      <c r="Q1790" s="78">
        <f>+IFERROR(VLOOKUP(CONSOLIDADO[[#This Row],[Codigo Municipio]],TDDia!$A$4:$B$394,2,0),0)</f>
        <v>0</v>
      </c>
    </row>
    <row r="1791" spans="2:17" ht="14.45">
      <c r="B1791">
        <f t="shared" si="149"/>
        <v>10</v>
      </c>
      <c r="C1791" s="69" t="str" cm="1">
        <f t="array" ref="C1791">+INDEX(Table_4[[Departamento]:[Municipio]],FINAL!$B1791,1)</f>
        <v>Colón</v>
      </c>
      <c r="D1791" s="69" t="str" cm="1">
        <f t="array" ref="D1791">+INDEX(Table_4[[Departamento]:[Municipio]],FINAL!$B1791,4)</f>
        <v>Balfate</v>
      </c>
      <c r="E1791" s="69" t="str" cm="1">
        <f t="array" ref="E1791">+INDEX(Table_4[[Departamento]:[Municipio]],FINAL!$B1791,3)</f>
        <v>0202</v>
      </c>
      <c r="F1791" s="96">
        <f t="shared" si="148"/>
        <v>43945</v>
      </c>
      <c r="G1791" s="71" t="str">
        <f>+CONSOLIDADO[[#This Row],[Codigo Municipio]]&amp;CONSOLIDADO[[#This Row],[Fecha]]</f>
        <v>020243945</v>
      </c>
      <c r="H1791" s="72">
        <f>+IFERROR(VLOOKUP($G1791,TDAcumula!$C$2:$E$2027,3,0),0)</f>
        <v>0</v>
      </c>
      <c r="I1791" s="73">
        <f t="shared" si="150"/>
        <v>0</v>
      </c>
      <c r="J1791" s="74">
        <f>+IF(CONSOLIDADO[[#This Row],[Codigo Municipio]]=E1790,CONSOLIDADO[[#This Row],[Fallecidos Diarios]]+J1790,CONSOLIDADO[[#This Row],[Fallecidos Diarios]])</f>
        <v>0</v>
      </c>
      <c r="K1791" s="75">
        <f t="shared" si="151"/>
        <v>0</v>
      </c>
      <c r="L1791" s="76">
        <f>+IF(CONSOLIDADO[[#This Row],[Codigo Municipio]]=E1790,CONSOLIDADO[[#This Row],[Recuperados Diarios]]+L1790,CONSOLIDADO[[#This Row],[Recuperados Diarios]])</f>
        <v>0</v>
      </c>
      <c r="M1791" s="77" cm="1">
        <f t="array" ref="M1791">+IFERROR(IF(CONSOLIDADO[[#This Row],[Día]]&lt;14,0,INDEX(CONSOLIDADO[Casos Diarios],ROW()-14,1)),0)</f>
        <v>0</v>
      </c>
      <c r="N1791" s="72">
        <f>+IF(CONSOLIDADO[[#This Row],[Clave]]="710143893",1,IF(OR(CONSOLIDADO[[#This Row],[Casos Acumulados]]&gt;0,CONSOLIDADO[[#This Row],[Muertes]]&gt;0),N1790+1,I1791))</f>
        <v>0</v>
      </c>
      <c r="O1791" s="69">
        <f>+IFERROR(VLOOKUP($G1791,TDMuertes!$C$2:$E$534,3,0),0)</f>
        <v>0</v>
      </c>
      <c r="P1791" s="94" t="str">
        <f t="shared" ca="1" si="152"/>
        <v>OFF</v>
      </c>
      <c r="Q1791" s="78">
        <f>+IFERROR(VLOOKUP(CONSOLIDADO[[#This Row],[Codigo Municipio]],TDDia!$A$4:$B$394,2,0),0)</f>
        <v>0</v>
      </c>
    </row>
    <row r="1792" spans="2:17" ht="14.45">
      <c r="B1792">
        <f t="shared" si="149"/>
        <v>10</v>
      </c>
      <c r="C1792" s="69" t="str" cm="1">
        <f t="array" ref="C1792">+INDEX(Table_4[[Departamento]:[Municipio]],FINAL!$B1792,1)</f>
        <v>Colón</v>
      </c>
      <c r="D1792" s="69" t="str" cm="1">
        <f t="array" ref="D1792">+INDEX(Table_4[[Departamento]:[Municipio]],FINAL!$B1792,4)</f>
        <v>Balfate</v>
      </c>
      <c r="E1792" s="69" t="str" cm="1">
        <f t="array" ref="E1792">+INDEX(Table_4[[Departamento]:[Municipio]],FINAL!$B1792,3)</f>
        <v>0202</v>
      </c>
      <c r="F1792" s="96">
        <f t="shared" si="148"/>
        <v>43946</v>
      </c>
      <c r="G1792" s="71" t="str">
        <f>+CONSOLIDADO[[#This Row],[Codigo Municipio]]&amp;CONSOLIDADO[[#This Row],[Fecha]]</f>
        <v>020243946</v>
      </c>
      <c r="H1792" s="72">
        <f>+IFERROR(VLOOKUP($G1792,TDAcumula!$C$2:$E$2027,3,0),0)</f>
        <v>0</v>
      </c>
      <c r="I1792" s="73">
        <f t="shared" si="150"/>
        <v>0</v>
      </c>
      <c r="J1792" s="74">
        <f>+IF(CONSOLIDADO[[#This Row],[Codigo Municipio]]=E1791,CONSOLIDADO[[#This Row],[Fallecidos Diarios]]+J1791,CONSOLIDADO[[#This Row],[Fallecidos Diarios]])</f>
        <v>0</v>
      </c>
      <c r="K1792" s="75">
        <f t="shared" si="151"/>
        <v>0</v>
      </c>
      <c r="L1792" s="76">
        <f>+IF(CONSOLIDADO[[#This Row],[Codigo Municipio]]=E1791,CONSOLIDADO[[#This Row],[Recuperados Diarios]]+L1791,CONSOLIDADO[[#This Row],[Recuperados Diarios]])</f>
        <v>0</v>
      </c>
      <c r="M1792" s="77" cm="1">
        <f t="array" ref="M1792">+IFERROR(IF(CONSOLIDADO[[#This Row],[Día]]&lt;14,0,INDEX(CONSOLIDADO[Casos Diarios],ROW()-14,1)),0)</f>
        <v>0</v>
      </c>
      <c r="N1792" s="72">
        <f>+IF(CONSOLIDADO[[#This Row],[Clave]]="710143893",1,IF(OR(CONSOLIDADO[[#This Row],[Casos Acumulados]]&gt;0,CONSOLIDADO[[#This Row],[Muertes]]&gt;0),N1791+1,I1792))</f>
        <v>0</v>
      </c>
      <c r="O1792" s="69">
        <f>+IFERROR(VLOOKUP($G1792,TDMuertes!$C$2:$E$534,3,0),0)</f>
        <v>0</v>
      </c>
      <c r="P1792" s="94" t="str">
        <f t="shared" ca="1" si="152"/>
        <v>OFF</v>
      </c>
      <c r="Q1792" s="78">
        <f>+IFERROR(VLOOKUP(CONSOLIDADO[[#This Row],[Codigo Municipio]],TDDia!$A$4:$B$394,2,0),0)</f>
        <v>0</v>
      </c>
    </row>
    <row r="1793" spans="2:17" ht="14.45">
      <c r="B1793">
        <f t="shared" si="149"/>
        <v>10</v>
      </c>
      <c r="C1793" s="69" t="str" cm="1">
        <f t="array" ref="C1793">+INDEX(Table_4[[Departamento]:[Municipio]],FINAL!$B1793,1)</f>
        <v>Colón</v>
      </c>
      <c r="D1793" s="69" t="str" cm="1">
        <f t="array" ref="D1793">+INDEX(Table_4[[Departamento]:[Municipio]],FINAL!$B1793,4)</f>
        <v>Balfate</v>
      </c>
      <c r="E1793" s="69" t="str" cm="1">
        <f t="array" ref="E1793">+INDEX(Table_4[[Departamento]:[Municipio]],FINAL!$B1793,3)</f>
        <v>0202</v>
      </c>
      <c r="F1793" s="96">
        <f t="shared" si="148"/>
        <v>43947</v>
      </c>
      <c r="G1793" s="71" t="str">
        <f>+CONSOLIDADO[[#This Row],[Codigo Municipio]]&amp;CONSOLIDADO[[#This Row],[Fecha]]</f>
        <v>020243947</v>
      </c>
      <c r="H1793" s="72">
        <f>+IFERROR(VLOOKUP($G1793,TDAcumula!$C$2:$E$2027,3,0),0)</f>
        <v>0</v>
      </c>
      <c r="I1793" s="73">
        <f t="shared" si="150"/>
        <v>0</v>
      </c>
      <c r="J1793" s="74">
        <f>+IF(CONSOLIDADO[[#This Row],[Codigo Municipio]]=E1792,CONSOLIDADO[[#This Row],[Fallecidos Diarios]]+J1792,CONSOLIDADO[[#This Row],[Fallecidos Diarios]])</f>
        <v>0</v>
      </c>
      <c r="K1793" s="75">
        <f t="shared" si="151"/>
        <v>0</v>
      </c>
      <c r="L1793" s="76">
        <f>+IF(CONSOLIDADO[[#This Row],[Codigo Municipio]]=E1792,CONSOLIDADO[[#This Row],[Recuperados Diarios]]+L1792,CONSOLIDADO[[#This Row],[Recuperados Diarios]])</f>
        <v>0</v>
      </c>
      <c r="M1793" s="77" cm="1">
        <f t="array" ref="M1793">+IFERROR(IF(CONSOLIDADO[[#This Row],[Día]]&lt;14,0,INDEX(CONSOLIDADO[Casos Diarios],ROW()-14,1)),0)</f>
        <v>0</v>
      </c>
      <c r="N1793" s="72">
        <f>+IF(CONSOLIDADO[[#This Row],[Clave]]="710143893",1,IF(OR(CONSOLIDADO[[#This Row],[Casos Acumulados]]&gt;0,CONSOLIDADO[[#This Row],[Muertes]]&gt;0),N1792+1,I1793))</f>
        <v>0</v>
      </c>
      <c r="O1793" s="69">
        <f>+IFERROR(VLOOKUP($G1793,TDMuertes!$C$2:$E$534,3,0),0)</f>
        <v>0</v>
      </c>
      <c r="P1793" s="94" t="str">
        <f t="shared" ca="1" si="152"/>
        <v>OFF</v>
      </c>
      <c r="Q1793" s="78">
        <f>+IFERROR(VLOOKUP(CONSOLIDADO[[#This Row],[Codigo Municipio]],TDDia!$A$4:$B$394,2,0),0)</f>
        <v>0</v>
      </c>
    </row>
    <row r="1794" spans="2:17" ht="14.45">
      <c r="B1794">
        <f t="shared" si="149"/>
        <v>10</v>
      </c>
      <c r="C1794" s="69" t="str" cm="1">
        <f t="array" ref="C1794">+INDEX(Table_4[[Departamento]:[Municipio]],FINAL!$B1794,1)</f>
        <v>Colón</v>
      </c>
      <c r="D1794" s="69" t="str" cm="1">
        <f t="array" ref="D1794">+INDEX(Table_4[[Departamento]:[Municipio]],FINAL!$B1794,4)</f>
        <v>Balfate</v>
      </c>
      <c r="E1794" s="69" t="str" cm="1">
        <f t="array" ref="E1794">+INDEX(Table_4[[Departamento]:[Municipio]],FINAL!$B1794,3)</f>
        <v>0202</v>
      </c>
      <c r="F1794" s="96">
        <f t="shared" ref="F1794:F1857" si="153">+F1601</f>
        <v>43948</v>
      </c>
      <c r="G1794" s="71" t="str">
        <f>+CONSOLIDADO[[#This Row],[Codigo Municipio]]&amp;CONSOLIDADO[[#This Row],[Fecha]]</f>
        <v>020243948</v>
      </c>
      <c r="H1794" s="72">
        <f>+IFERROR(VLOOKUP($G1794,TDAcumula!$C$2:$E$2027,3,0),0)</f>
        <v>0</v>
      </c>
      <c r="I1794" s="73">
        <f t="shared" si="150"/>
        <v>0</v>
      </c>
      <c r="J1794" s="74">
        <f>+IF(CONSOLIDADO[[#This Row],[Codigo Municipio]]=E1793,CONSOLIDADO[[#This Row],[Fallecidos Diarios]]+J1793,CONSOLIDADO[[#This Row],[Fallecidos Diarios]])</f>
        <v>0</v>
      </c>
      <c r="K1794" s="75">
        <f t="shared" si="151"/>
        <v>0</v>
      </c>
      <c r="L1794" s="76">
        <f>+IF(CONSOLIDADO[[#This Row],[Codigo Municipio]]=E1793,CONSOLIDADO[[#This Row],[Recuperados Diarios]]+L1793,CONSOLIDADO[[#This Row],[Recuperados Diarios]])</f>
        <v>0</v>
      </c>
      <c r="M1794" s="77" cm="1">
        <f t="array" ref="M1794">+IFERROR(IF(CONSOLIDADO[[#This Row],[Día]]&lt;14,0,INDEX(CONSOLIDADO[Casos Diarios],ROW()-14,1)),0)</f>
        <v>0</v>
      </c>
      <c r="N1794" s="72">
        <f>+IF(CONSOLIDADO[[#This Row],[Clave]]="710143893",1,IF(OR(CONSOLIDADO[[#This Row],[Casos Acumulados]]&gt;0,CONSOLIDADO[[#This Row],[Muertes]]&gt;0),N1793+1,I1794))</f>
        <v>0</v>
      </c>
      <c r="O1794" s="69">
        <f>+IFERROR(VLOOKUP($G1794,TDMuertes!$C$2:$E$534,3,0),0)</f>
        <v>0</v>
      </c>
      <c r="P1794" s="94" t="str">
        <f t="shared" ca="1" si="152"/>
        <v>OFF</v>
      </c>
      <c r="Q1794" s="78">
        <f>+IFERROR(VLOOKUP(CONSOLIDADO[[#This Row],[Codigo Municipio]],TDDia!$A$4:$B$394,2,0),0)</f>
        <v>0</v>
      </c>
    </row>
    <row r="1795" spans="2:17" ht="14.45">
      <c r="B1795">
        <f t="shared" si="149"/>
        <v>10</v>
      </c>
      <c r="C1795" s="69" t="str" cm="1">
        <f t="array" ref="C1795">+INDEX(Table_4[[Departamento]:[Municipio]],FINAL!$B1795,1)</f>
        <v>Colón</v>
      </c>
      <c r="D1795" s="69" t="str" cm="1">
        <f t="array" ref="D1795">+INDEX(Table_4[[Departamento]:[Municipio]],FINAL!$B1795,4)</f>
        <v>Balfate</v>
      </c>
      <c r="E1795" s="69" t="str" cm="1">
        <f t="array" ref="E1795">+INDEX(Table_4[[Departamento]:[Municipio]],FINAL!$B1795,3)</f>
        <v>0202</v>
      </c>
      <c r="F1795" s="96">
        <f t="shared" si="153"/>
        <v>43949</v>
      </c>
      <c r="G1795" s="71" t="str">
        <f>+CONSOLIDADO[[#This Row],[Codigo Municipio]]&amp;CONSOLIDADO[[#This Row],[Fecha]]</f>
        <v>020243949</v>
      </c>
      <c r="H1795" s="72">
        <f>+IFERROR(VLOOKUP($G1795,TDAcumula!$C$2:$E$2027,3,0),0)</f>
        <v>0</v>
      </c>
      <c r="I1795" s="73">
        <f t="shared" si="150"/>
        <v>0</v>
      </c>
      <c r="J1795" s="74">
        <f>+IF(CONSOLIDADO[[#This Row],[Codigo Municipio]]=E1794,CONSOLIDADO[[#This Row],[Fallecidos Diarios]]+J1794,CONSOLIDADO[[#This Row],[Fallecidos Diarios]])</f>
        <v>0</v>
      </c>
      <c r="K1795" s="75">
        <f t="shared" si="151"/>
        <v>0</v>
      </c>
      <c r="L1795" s="76">
        <f>+IF(CONSOLIDADO[[#This Row],[Codigo Municipio]]=E1794,CONSOLIDADO[[#This Row],[Recuperados Diarios]]+L1794,CONSOLIDADO[[#This Row],[Recuperados Diarios]])</f>
        <v>0</v>
      </c>
      <c r="M1795" s="77" cm="1">
        <f t="array" ref="M1795">+IFERROR(IF(CONSOLIDADO[[#This Row],[Día]]&lt;14,0,INDEX(CONSOLIDADO[Casos Diarios],ROW()-14,1)),0)</f>
        <v>0</v>
      </c>
      <c r="N1795" s="72">
        <f>+IF(CONSOLIDADO[[#This Row],[Clave]]="710143893",1,IF(OR(CONSOLIDADO[[#This Row],[Casos Acumulados]]&gt;0,CONSOLIDADO[[#This Row],[Muertes]]&gt;0),N1794+1,I1795))</f>
        <v>0</v>
      </c>
      <c r="O1795" s="69">
        <f>+IFERROR(VLOOKUP($G1795,TDMuertes!$C$2:$E$534,3,0),0)</f>
        <v>0</v>
      </c>
      <c r="P1795" s="94" t="str">
        <f t="shared" ca="1" si="152"/>
        <v>OFF</v>
      </c>
      <c r="Q1795" s="78">
        <f>+IFERROR(VLOOKUP(CONSOLIDADO[[#This Row],[Codigo Municipio]],TDDia!$A$4:$B$394,2,0),0)</f>
        <v>0</v>
      </c>
    </row>
    <row r="1796" spans="2:17" ht="14.45">
      <c r="B1796">
        <f t="shared" si="149"/>
        <v>10</v>
      </c>
      <c r="C1796" s="69" t="str" cm="1">
        <f t="array" ref="C1796">+INDEX(Table_4[[Departamento]:[Municipio]],FINAL!$B1796,1)</f>
        <v>Colón</v>
      </c>
      <c r="D1796" s="69" t="str" cm="1">
        <f t="array" ref="D1796">+INDEX(Table_4[[Departamento]:[Municipio]],FINAL!$B1796,4)</f>
        <v>Balfate</v>
      </c>
      <c r="E1796" s="69" t="str" cm="1">
        <f t="array" ref="E1796">+INDEX(Table_4[[Departamento]:[Municipio]],FINAL!$B1796,3)</f>
        <v>0202</v>
      </c>
      <c r="F1796" s="96">
        <f t="shared" si="153"/>
        <v>43950</v>
      </c>
      <c r="G1796" s="71" t="str">
        <f>+CONSOLIDADO[[#This Row],[Codigo Municipio]]&amp;CONSOLIDADO[[#This Row],[Fecha]]</f>
        <v>020243950</v>
      </c>
      <c r="H1796" s="72">
        <f>+IFERROR(VLOOKUP($G1796,TDAcumula!$C$2:$E$2027,3,0),0)</f>
        <v>0</v>
      </c>
      <c r="I1796" s="73">
        <f t="shared" si="150"/>
        <v>0</v>
      </c>
      <c r="J1796" s="74">
        <f>+IF(CONSOLIDADO[[#This Row],[Codigo Municipio]]=E1795,CONSOLIDADO[[#This Row],[Fallecidos Diarios]]+J1795,CONSOLIDADO[[#This Row],[Fallecidos Diarios]])</f>
        <v>0</v>
      </c>
      <c r="K1796" s="75">
        <f t="shared" si="151"/>
        <v>0</v>
      </c>
      <c r="L1796" s="76">
        <f>+IF(CONSOLIDADO[[#This Row],[Codigo Municipio]]=E1795,CONSOLIDADO[[#This Row],[Recuperados Diarios]]+L1795,CONSOLIDADO[[#This Row],[Recuperados Diarios]])</f>
        <v>0</v>
      </c>
      <c r="M1796" s="77" cm="1">
        <f t="array" ref="M1796">+IFERROR(IF(CONSOLIDADO[[#This Row],[Día]]&lt;14,0,INDEX(CONSOLIDADO[Casos Diarios],ROW()-14,1)),0)</f>
        <v>0</v>
      </c>
      <c r="N1796" s="72">
        <f>+IF(CONSOLIDADO[[#This Row],[Clave]]="710143893",1,IF(OR(CONSOLIDADO[[#This Row],[Casos Acumulados]]&gt;0,CONSOLIDADO[[#This Row],[Muertes]]&gt;0),N1795+1,I1796))</f>
        <v>0</v>
      </c>
      <c r="O1796" s="69">
        <f>+IFERROR(VLOOKUP($G1796,TDMuertes!$C$2:$E$534,3,0),0)</f>
        <v>0</v>
      </c>
      <c r="P1796" s="94" t="str">
        <f t="shared" ca="1" si="152"/>
        <v>OFF</v>
      </c>
      <c r="Q1796" s="78">
        <f>+IFERROR(VLOOKUP(CONSOLIDADO[[#This Row],[Codigo Municipio]],TDDia!$A$4:$B$394,2,0),0)</f>
        <v>0</v>
      </c>
    </row>
    <row r="1797" spans="2:17" ht="14.45">
      <c r="B1797">
        <f t="shared" ref="B1797:B1860" si="154">+IF(F1796=44085,B1796+1,B1796)</f>
        <v>10</v>
      </c>
      <c r="C1797" s="69" t="str" cm="1">
        <f t="array" ref="C1797">+INDEX(Table_4[[Departamento]:[Municipio]],FINAL!$B1797,1)</f>
        <v>Colón</v>
      </c>
      <c r="D1797" s="69" t="str" cm="1">
        <f t="array" ref="D1797">+INDEX(Table_4[[Departamento]:[Municipio]],FINAL!$B1797,4)</f>
        <v>Balfate</v>
      </c>
      <c r="E1797" s="69" t="str" cm="1">
        <f t="array" ref="E1797">+INDEX(Table_4[[Departamento]:[Municipio]],FINAL!$B1797,3)</f>
        <v>0202</v>
      </c>
      <c r="F1797" s="96">
        <f t="shared" si="153"/>
        <v>43951</v>
      </c>
      <c r="G1797" s="71" t="str">
        <f>+CONSOLIDADO[[#This Row],[Codigo Municipio]]&amp;CONSOLIDADO[[#This Row],[Fecha]]</f>
        <v>020243951</v>
      </c>
      <c r="H1797" s="72">
        <f>+IFERROR(VLOOKUP($G1797,TDAcumula!$C$2:$E$2027,3,0),0)</f>
        <v>0</v>
      </c>
      <c r="I1797" s="73">
        <f t="shared" si="150"/>
        <v>0</v>
      </c>
      <c r="J1797" s="74">
        <f>+IF(CONSOLIDADO[[#This Row],[Codigo Municipio]]=E1796,CONSOLIDADO[[#This Row],[Fallecidos Diarios]]+J1796,CONSOLIDADO[[#This Row],[Fallecidos Diarios]])</f>
        <v>0</v>
      </c>
      <c r="K1797" s="75">
        <f t="shared" si="151"/>
        <v>0</v>
      </c>
      <c r="L1797" s="76">
        <f>+IF(CONSOLIDADO[[#This Row],[Codigo Municipio]]=E1796,CONSOLIDADO[[#This Row],[Recuperados Diarios]]+L1796,CONSOLIDADO[[#This Row],[Recuperados Diarios]])</f>
        <v>0</v>
      </c>
      <c r="M1797" s="77" cm="1">
        <f t="array" ref="M1797">+IFERROR(IF(CONSOLIDADO[[#This Row],[Día]]&lt;14,0,INDEX(CONSOLIDADO[Casos Diarios],ROW()-14,1)),0)</f>
        <v>0</v>
      </c>
      <c r="N1797" s="72">
        <f>+IF(CONSOLIDADO[[#This Row],[Clave]]="710143893",1,IF(OR(CONSOLIDADO[[#This Row],[Casos Acumulados]]&gt;0,CONSOLIDADO[[#This Row],[Muertes]]&gt;0),N1796+1,I1797))</f>
        <v>0</v>
      </c>
      <c r="O1797" s="69">
        <f>+IFERROR(VLOOKUP($G1797,TDMuertes!$C$2:$E$534,3,0),0)</f>
        <v>0</v>
      </c>
      <c r="P1797" s="94" t="str">
        <f t="shared" ca="1" si="152"/>
        <v>OFF</v>
      </c>
      <c r="Q1797" s="78">
        <f>+IFERROR(VLOOKUP(CONSOLIDADO[[#This Row],[Codigo Municipio]],TDDia!$A$4:$B$394,2,0),0)</f>
        <v>0</v>
      </c>
    </row>
    <row r="1798" spans="2:17" ht="14.45">
      <c r="B1798">
        <f t="shared" si="154"/>
        <v>10</v>
      </c>
      <c r="C1798" s="69" t="str" cm="1">
        <f t="array" ref="C1798">+INDEX(Table_4[[Departamento]:[Municipio]],FINAL!$B1798,1)</f>
        <v>Colón</v>
      </c>
      <c r="D1798" s="69" t="str" cm="1">
        <f t="array" ref="D1798">+INDEX(Table_4[[Departamento]:[Municipio]],FINAL!$B1798,4)</f>
        <v>Balfate</v>
      </c>
      <c r="E1798" s="69" t="str" cm="1">
        <f t="array" ref="E1798">+INDEX(Table_4[[Departamento]:[Municipio]],FINAL!$B1798,3)</f>
        <v>0202</v>
      </c>
      <c r="F1798" s="96">
        <f t="shared" si="153"/>
        <v>43952</v>
      </c>
      <c r="G1798" s="71" t="str">
        <f>+CONSOLIDADO[[#This Row],[Codigo Municipio]]&amp;CONSOLIDADO[[#This Row],[Fecha]]</f>
        <v>020243952</v>
      </c>
      <c r="H1798" s="72">
        <f>+IFERROR(VLOOKUP($G1798,TDAcumula!$C$2:$E$2027,3,0),0)</f>
        <v>0</v>
      </c>
      <c r="I1798" s="73">
        <f t="shared" si="150"/>
        <v>0</v>
      </c>
      <c r="J1798" s="74">
        <f>+IF(CONSOLIDADO[[#This Row],[Codigo Municipio]]=E1797,CONSOLIDADO[[#This Row],[Fallecidos Diarios]]+J1797,CONSOLIDADO[[#This Row],[Fallecidos Diarios]])</f>
        <v>0</v>
      </c>
      <c r="K1798" s="75">
        <f t="shared" si="151"/>
        <v>0</v>
      </c>
      <c r="L1798" s="76">
        <f>+IF(CONSOLIDADO[[#This Row],[Codigo Municipio]]=E1797,CONSOLIDADO[[#This Row],[Recuperados Diarios]]+L1797,CONSOLIDADO[[#This Row],[Recuperados Diarios]])</f>
        <v>0</v>
      </c>
      <c r="M1798" s="77" cm="1">
        <f t="array" ref="M1798">+IFERROR(IF(CONSOLIDADO[[#This Row],[Día]]&lt;14,0,INDEX(CONSOLIDADO[Casos Diarios],ROW()-14,1)),0)</f>
        <v>0</v>
      </c>
      <c r="N1798" s="72">
        <f>+IF(CONSOLIDADO[[#This Row],[Clave]]="710143893",1,IF(OR(CONSOLIDADO[[#This Row],[Casos Acumulados]]&gt;0,CONSOLIDADO[[#This Row],[Muertes]]&gt;0),N1797+1,I1798))</f>
        <v>0</v>
      </c>
      <c r="O1798" s="69">
        <f>+IFERROR(VLOOKUP($G1798,TDMuertes!$C$2:$E$534,3,0),0)</f>
        <v>0</v>
      </c>
      <c r="P1798" s="94" t="str">
        <f t="shared" ca="1" si="152"/>
        <v>OFF</v>
      </c>
      <c r="Q1798" s="78">
        <f>+IFERROR(VLOOKUP(CONSOLIDADO[[#This Row],[Codigo Municipio]],TDDia!$A$4:$B$394,2,0),0)</f>
        <v>0</v>
      </c>
    </row>
    <row r="1799" spans="2:17" ht="14.45">
      <c r="B1799">
        <f t="shared" si="154"/>
        <v>10</v>
      </c>
      <c r="C1799" s="69" t="str" cm="1">
        <f t="array" ref="C1799">+INDEX(Table_4[[Departamento]:[Municipio]],FINAL!$B1799,1)</f>
        <v>Colón</v>
      </c>
      <c r="D1799" s="69" t="str" cm="1">
        <f t="array" ref="D1799">+INDEX(Table_4[[Departamento]:[Municipio]],FINAL!$B1799,4)</f>
        <v>Balfate</v>
      </c>
      <c r="E1799" s="69" t="str" cm="1">
        <f t="array" ref="E1799">+INDEX(Table_4[[Departamento]:[Municipio]],FINAL!$B1799,3)</f>
        <v>0202</v>
      </c>
      <c r="F1799" s="96">
        <f t="shared" si="153"/>
        <v>43953</v>
      </c>
      <c r="G1799" s="71" t="str">
        <f>+CONSOLIDADO[[#This Row],[Codigo Municipio]]&amp;CONSOLIDADO[[#This Row],[Fecha]]</f>
        <v>020243953</v>
      </c>
      <c r="H1799" s="72">
        <f>+IFERROR(VLOOKUP($G1799,TDAcumula!$C$2:$E$2027,3,0),0)</f>
        <v>0</v>
      </c>
      <c r="I1799" s="73">
        <f t="shared" si="150"/>
        <v>0</v>
      </c>
      <c r="J1799" s="74">
        <f>+IF(CONSOLIDADO[[#This Row],[Codigo Municipio]]=E1798,CONSOLIDADO[[#This Row],[Fallecidos Diarios]]+J1798,CONSOLIDADO[[#This Row],[Fallecidos Diarios]])</f>
        <v>0</v>
      </c>
      <c r="K1799" s="75">
        <f t="shared" si="151"/>
        <v>0</v>
      </c>
      <c r="L1799" s="76">
        <f>+IF(CONSOLIDADO[[#This Row],[Codigo Municipio]]=E1798,CONSOLIDADO[[#This Row],[Recuperados Diarios]]+L1798,CONSOLIDADO[[#This Row],[Recuperados Diarios]])</f>
        <v>0</v>
      </c>
      <c r="M1799" s="77" cm="1">
        <f t="array" ref="M1799">+IFERROR(IF(CONSOLIDADO[[#This Row],[Día]]&lt;14,0,INDEX(CONSOLIDADO[Casos Diarios],ROW()-14,1)),0)</f>
        <v>0</v>
      </c>
      <c r="N1799" s="72">
        <f>+IF(CONSOLIDADO[[#This Row],[Clave]]="710143893",1,IF(OR(CONSOLIDADO[[#This Row],[Casos Acumulados]]&gt;0,CONSOLIDADO[[#This Row],[Muertes]]&gt;0),N1798+1,I1799))</f>
        <v>0</v>
      </c>
      <c r="O1799" s="69">
        <f>+IFERROR(VLOOKUP($G1799,TDMuertes!$C$2:$E$534,3,0),0)</f>
        <v>0</v>
      </c>
      <c r="P1799" s="94" t="str">
        <f t="shared" ca="1" si="152"/>
        <v>OFF</v>
      </c>
      <c r="Q1799" s="78">
        <f>+IFERROR(VLOOKUP(CONSOLIDADO[[#This Row],[Codigo Municipio]],TDDia!$A$4:$B$394,2,0),0)</f>
        <v>0</v>
      </c>
    </row>
    <row r="1800" spans="2:17" ht="14.45">
      <c r="B1800">
        <f t="shared" si="154"/>
        <v>10</v>
      </c>
      <c r="C1800" s="69" t="str" cm="1">
        <f t="array" ref="C1800">+INDEX(Table_4[[Departamento]:[Municipio]],FINAL!$B1800,1)</f>
        <v>Colón</v>
      </c>
      <c r="D1800" s="69" t="str" cm="1">
        <f t="array" ref="D1800">+INDEX(Table_4[[Departamento]:[Municipio]],FINAL!$B1800,4)</f>
        <v>Balfate</v>
      </c>
      <c r="E1800" s="69" t="str" cm="1">
        <f t="array" ref="E1800">+INDEX(Table_4[[Departamento]:[Municipio]],FINAL!$B1800,3)</f>
        <v>0202</v>
      </c>
      <c r="F1800" s="96">
        <f t="shared" si="153"/>
        <v>43954</v>
      </c>
      <c r="G1800" s="71" t="str">
        <f>+CONSOLIDADO[[#This Row],[Codigo Municipio]]&amp;CONSOLIDADO[[#This Row],[Fecha]]</f>
        <v>020243954</v>
      </c>
      <c r="H1800" s="72">
        <f>+IFERROR(VLOOKUP($G1800,TDAcumula!$C$2:$E$2027,3,0),0)</f>
        <v>0</v>
      </c>
      <c r="I1800" s="73">
        <f t="shared" si="150"/>
        <v>0</v>
      </c>
      <c r="J1800" s="74">
        <f>+IF(CONSOLIDADO[[#This Row],[Codigo Municipio]]=E1799,CONSOLIDADO[[#This Row],[Fallecidos Diarios]]+J1799,CONSOLIDADO[[#This Row],[Fallecidos Diarios]])</f>
        <v>0</v>
      </c>
      <c r="K1800" s="75">
        <f t="shared" si="151"/>
        <v>0</v>
      </c>
      <c r="L1800" s="76">
        <f>+IF(CONSOLIDADO[[#This Row],[Codigo Municipio]]=E1799,CONSOLIDADO[[#This Row],[Recuperados Diarios]]+L1799,CONSOLIDADO[[#This Row],[Recuperados Diarios]])</f>
        <v>0</v>
      </c>
      <c r="M1800" s="77" cm="1">
        <f t="array" ref="M1800">+IFERROR(IF(CONSOLIDADO[[#This Row],[Día]]&lt;14,0,INDEX(CONSOLIDADO[Casos Diarios],ROW()-14,1)),0)</f>
        <v>0</v>
      </c>
      <c r="N1800" s="72">
        <f>+IF(CONSOLIDADO[[#This Row],[Clave]]="710143893",1,IF(OR(CONSOLIDADO[[#This Row],[Casos Acumulados]]&gt;0,CONSOLIDADO[[#This Row],[Muertes]]&gt;0),N1799+1,I1800))</f>
        <v>0</v>
      </c>
      <c r="O1800" s="69">
        <f>+IFERROR(VLOOKUP($G1800,TDMuertes!$C$2:$E$534,3,0),0)</f>
        <v>0</v>
      </c>
      <c r="P1800" s="94" t="str">
        <f t="shared" ca="1" si="152"/>
        <v>OFF</v>
      </c>
      <c r="Q1800" s="78">
        <f>+IFERROR(VLOOKUP(CONSOLIDADO[[#This Row],[Codigo Municipio]],TDDia!$A$4:$B$394,2,0),0)</f>
        <v>0</v>
      </c>
    </row>
    <row r="1801" spans="2:17" ht="14.45">
      <c r="B1801">
        <f t="shared" si="154"/>
        <v>10</v>
      </c>
      <c r="C1801" s="69" t="str" cm="1">
        <f t="array" ref="C1801">+INDEX(Table_4[[Departamento]:[Municipio]],FINAL!$B1801,1)</f>
        <v>Colón</v>
      </c>
      <c r="D1801" s="69" t="str" cm="1">
        <f t="array" ref="D1801">+INDEX(Table_4[[Departamento]:[Municipio]],FINAL!$B1801,4)</f>
        <v>Balfate</v>
      </c>
      <c r="E1801" s="69" t="str" cm="1">
        <f t="array" ref="E1801">+INDEX(Table_4[[Departamento]:[Municipio]],FINAL!$B1801,3)</f>
        <v>0202</v>
      </c>
      <c r="F1801" s="96">
        <f t="shared" si="153"/>
        <v>43955</v>
      </c>
      <c r="G1801" s="71" t="str">
        <f>+CONSOLIDADO[[#This Row],[Codigo Municipio]]&amp;CONSOLIDADO[[#This Row],[Fecha]]</f>
        <v>020243955</v>
      </c>
      <c r="H1801" s="72">
        <f>+IFERROR(VLOOKUP($G1801,TDAcumula!$C$2:$E$2027,3,0),0)</f>
        <v>0</v>
      </c>
      <c r="I1801" s="73">
        <f t="shared" si="150"/>
        <v>0</v>
      </c>
      <c r="J1801" s="74">
        <f>+IF(CONSOLIDADO[[#This Row],[Codigo Municipio]]=E1800,CONSOLIDADO[[#This Row],[Fallecidos Diarios]]+J1800,CONSOLIDADO[[#This Row],[Fallecidos Diarios]])</f>
        <v>0</v>
      </c>
      <c r="K1801" s="75">
        <f t="shared" si="151"/>
        <v>0</v>
      </c>
      <c r="L1801" s="76">
        <f>+IF(CONSOLIDADO[[#This Row],[Codigo Municipio]]=E1800,CONSOLIDADO[[#This Row],[Recuperados Diarios]]+L1800,CONSOLIDADO[[#This Row],[Recuperados Diarios]])</f>
        <v>0</v>
      </c>
      <c r="M1801" s="77" cm="1">
        <f t="array" ref="M1801">+IFERROR(IF(CONSOLIDADO[[#This Row],[Día]]&lt;14,0,INDEX(CONSOLIDADO[Casos Diarios],ROW()-14,1)),0)</f>
        <v>0</v>
      </c>
      <c r="N1801" s="72">
        <f>+IF(CONSOLIDADO[[#This Row],[Clave]]="710143893",1,IF(OR(CONSOLIDADO[[#This Row],[Casos Acumulados]]&gt;0,CONSOLIDADO[[#This Row],[Muertes]]&gt;0),N1800+1,I1801))</f>
        <v>0</v>
      </c>
      <c r="O1801" s="69">
        <f>+IFERROR(VLOOKUP($G1801,TDMuertes!$C$2:$E$534,3,0),0)</f>
        <v>0</v>
      </c>
      <c r="P1801" s="94" t="str">
        <f t="shared" ca="1" si="152"/>
        <v>OFF</v>
      </c>
      <c r="Q1801" s="78">
        <f>+IFERROR(VLOOKUP(CONSOLIDADO[[#This Row],[Codigo Municipio]],TDDia!$A$4:$B$394,2,0),0)</f>
        <v>0</v>
      </c>
    </row>
    <row r="1802" spans="2:17" ht="14.45">
      <c r="B1802">
        <f t="shared" si="154"/>
        <v>10</v>
      </c>
      <c r="C1802" s="69" t="str" cm="1">
        <f t="array" ref="C1802">+INDEX(Table_4[[Departamento]:[Municipio]],FINAL!$B1802,1)</f>
        <v>Colón</v>
      </c>
      <c r="D1802" s="69" t="str" cm="1">
        <f t="array" ref="D1802">+INDEX(Table_4[[Departamento]:[Municipio]],FINAL!$B1802,4)</f>
        <v>Balfate</v>
      </c>
      <c r="E1802" s="69" t="str" cm="1">
        <f t="array" ref="E1802">+INDEX(Table_4[[Departamento]:[Municipio]],FINAL!$B1802,3)</f>
        <v>0202</v>
      </c>
      <c r="F1802" s="96">
        <f t="shared" si="153"/>
        <v>43956</v>
      </c>
      <c r="G1802" s="71" t="str">
        <f>+CONSOLIDADO[[#This Row],[Codigo Municipio]]&amp;CONSOLIDADO[[#This Row],[Fecha]]</f>
        <v>020243956</v>
      </c>
      <c r="H1802" s="72">
        <f>+IFERROR(VLOOKUP($G1802,TDAcumula!$C$2:$E$2027,3,0),0)</f>
        <v>0</v>
      </c>
      <c r="I1802" s="73">
        <f t="shared" si="150"/>
        <v>0</v>
      </c>
      <c r="J1802" s="74">
        <f>+IF(CONSOLIDADO[[#This Row],[Codigo Municipio]]=E1801,CONSOLIDADO[[#This Row],[Fallecidos Diarios]]+J1801,CONSOLIDADO[[#This Row],[Fallecidos Diarios]])</f>
        <v>0</v>
      </c>
      <c r="K1802" s="75">
        <f t="shared" si="151"/>
        <v>0</v>
      </c>
      <c r="L1802" s="76">
        <f>+IF(CONSOLIDADO[[#This Row],[Codigo Municipio]]=E1801,CONSOLIDADO[[#This Row],[Recuperados Diarios]]+L1801,CONSOLIDADO[[#This Row],[Recuperados Diarios]])</f>
        <v>0</v>
      </c>
      <c r="M1802" s="77" cm="1">
        <f t="array" ref="M1802">+IFERROR(IF(CONSOLIDADO[[#This Row],[Día]]&lt;14,0,INDEX(CONSOLIDADO[Casos Diarios],ROW()-14,1)),0)</f>
        <v>0</v>
      </c>
      <c r="N1802" s="72">
        <f>+IF(CONSOLIDADO[[#This Row],[Clave]]="710143893",1,IF(OR(CONSOLIDADO[[#This Row],[Casos Acumulados]]&gt;0,CONSOLIDADO[[#This Row],[Muertes]]&gt;0),N1801+1,I1802))</f>
        <v>0</v>
      </c>
      <c r="O1802" s="69">
        <f>+IFERROR(VLOOKUP($G1802,TDMuertes!$C$2:$E$534,3,0),0)</f>
        <v>0</v>
      </c>
      <c r="P1802" s="94" t="str">
        <f t="shared" ca="1" si="152"/>
        <v>OFF</v>
      </c>
      <c r="Q1802" s="78">
        <f>+IFERROR(VLOOKUP(CONSOLIDADO[[#This Row],[Codigo Municipio]],TDDia!$A$4:$B$394,2,0),0)</f>
        <v>0</v>
      </c>
    </row>
    <row r="1803" spans="2:17" ht="14.45">
      <c r="B1803">
        <f t="shared" si="154"/>
        <v>10</v>
      </c>
      <c r="C1803" s="69" t="str" cm="1">
        <f t="array" ref="C1803">+INDEX(Table_4[[Departamento]:[Municipio]],FINAL!$B1803,1)</f>
        <v>Colón</v>
      </c>
      <c r="D1803" s="69" t="str" cm="1">
        <f t="array" ref="D1803">+INDEX(Table_4[[Departamento]:[Municipio]],FINAL!$B1803,4)</f>
        <v>Balfate</v>
      </c>
      <c r="E1803" s="69" t="str" cm="1">
        <f t="array" ref="E1803">+INDEX(Table_4[[Departamento]:[Municipio]],FINAL!$B1803,3)</f>
        <v>0202</v>
      </c>
      <c r="F1803" s="96">
        <f t="shared" si="153"/>
        <v>43957</v>
      </c>
      <c r="G1803" s="71" t="str">
        <f>+CONSOLIDADO[[#This Row],[Codigo Municipio]]&amp;CONSOLIDADO[[#This Row],[Fecha]]</f>
        <v>020243957</v>
      </c>
      <c r="H1803" s="72">
        <f>+IFERROR(VLOOKUP($G1803,TDAcumula!$C$2:$E$2027,3,0),0)</f>
        <v>0</v>
      </c>
      <c r="I1803" s="73">
        <f t="shared" si="150"/>
        <v>0</v>
      </c>
      <c r="J1803" s="74">
        <f>+IF(CONSOLIDADO[[#This Row],[Codigo Municipio]]=E1802,CONSOLIDADO[[#This Row],[Fallecidos Diarios]]+J1802,CONSOLIDADO[[#This Row],[Fallecidos Diarios]])</f>
        <v>0</v>
      </c>
      <c r="K1803" s="75">
        <f t="shared" si="151"/>
        <v>0</v>
      </c>
      <c r="L1803" s="76">
        <f>+IF(CONSOLIDADO[[#This Row],[Codigo Municipio]]=E1802,CONSOLIDADO[[#This Row],[Recuperados Diarios]]+L1802,CONSOLIDADO[[#This Row],[Recuperados Diarios]])</f>
        <v>0</v>
      </c>
      <c r="M1803" s="77" cm="1">
        <f t="array" ref="M1803">+IFERROR(IF(CONSOLIDADO[[#This Row],[Día]]&lt;14,0,INDEX(CONSOLIDADO[Casos Diarios],ROW()-14,1)),0)</f>
        <v>0</v>
      </c>
      <c r="N1803" s="72">
        <f>+IF(CONSOLIDADO[[#This Row],[Clave]]="710143893",1,IF(OR(CONSOLIDADO[[#This Row],[Casos Acumulados]]&gt;0,CONSOLIDADO[[#This Row],[Muertes]]&gt;0),N1802+1,I1803))</f>
        <v>0</v>
      </c>
      <c r="O1803" s="69">
        <f>+IFERROR(VLOOKUP($G1803,TDMuertes!$C$2:$E$534,3,0),0)</f>
        <v>0</v>
      </c>
      <c r="P1803" s="94" t="str">
        <f t="shared" ca="1" si="152"/>
        <v>OFF</v>
      </c>
      <c r="Q1803" s="78">
        <f>+IFERROR(VLOOKUP(CONSOLIDADO[[#This Row],[Codigo Municipio]],TDDia!$A$4:$B$394,2,0),0)</f>
        <v>0</v>
      </c>
    </row>
    <row r="1804" spans="2:17" ht="14.45">
      <c r="B1804">
        <f t="shared" si="154"/>
        <v>10</v>
      </c>
      <c r="C1804" s="69" t="str" cm="1">
        <f t="array" ref="C1804">+INDEX(Table_4[[Departamento]:[Municipio]],FINAL!$B1804,1)</f>
        <v>Colón</v>
      </c>
      <c r="D1804" s="69" t="str" cm="1">
        <f t="array" ref="D1804">+INDEX(Table_4[[Departamento]:[Municipio]],FINAL!$B1804,4)</f>
        <v>Balfate</v>
      </c>
      <c r="E1804" s="69" t="str" cm="1">
        <f t="array" ref="E1804">+INDEX(Table_4[[Departamento]:[Municipio]],FINAL!$B1804,3)</f>
        <v>0202</v>
      </c>
      <c r="F1804" s="96">
        <f t="shared" si="153"/>
        <v>43958</v>
      </c>
      <c r="G1804" s="71" t="str">
        <f>+CONSOLIDADO[[#This Row],[Codigo Municipio]]&amp;CONSOLIDADO[[#This Row],[Fecha]]</f>
        <v>020243958</v>
      </c>
      <c r="H1804" s="72">
        <f>+IFERROR(VLOOKUP($G1804,TDAcumula!$C$2:$E$2027,3,0),0)</f>
        <v>0</v>
      </c>
      <c r="I1804" s="73">
        <f t="shared" si="150"/>
        <v>0</v>
      </c>
      <c r="J1804" s="74">
        <f>+IF(CONSOLIDADO[[#This Row],[Codigo Municipio]]=E1803,CONSOLIDADO[[#This Row],[Fallecidos Diarios]]+J1803,CONSOLIDADO[[#This Row],[Fallecidos Diarios]])</f>
        <v>0</v>
      </c>
      <c r="K1804" s="75">
        <f t="shared" si="151"/>
        <v>0</v>
      </c>
      <c r="L1804" s="76">
        <f>+IF(CONSOLIDADO[[#This Row],[Codigo Municipio]]=E1803,CONSOLIDADO[[#This Row],[Recuperados Diarios]]+L1803,CONSOLIDADO[[#This Row],[Recuperados Diarios]])</f>
        <v>0</v>
      </c>
      <c r="M1804" s="77" cm="1">
        <f t="array" ref="M1804">+IFERROR(IF(CONSOLIDADO[[#This Row],[Día]]&lt;14,0,INDEX(CONSOLIDADO[Casos Diarios],ROW()-14,1)),0)</f>
        <v>0</v>
      </c>
      <c r="N1804" s="72">
        <f>+IF(CONSOLIDADO[[#This Row],[Clave]]="710143893",1,IF(OR(CONSOLIDADO[[#This Row],[Casos Acumulados]]&gt;0,CONSOLIDADO[[#This Row],[Muertes]]&gt;0),N1803+1,I1804))</f>
        <v>0</v>
      </c>
      <c r="O1804" s="69">
        <f>+IFERROR(VLOOKUP($G1804,TDMuertes!$C$2:$E$534,3,0),0)</f>
        <v>0</v>
      </c>
      <c r="P1804" s="94" t="str">
        <f t="shared" ca="1" si="152"/>
        <v>OFF</v>
      </c>
      <c r="Q1804" s="78">
        <f>+IFERROR(VLOOKUP(CONSOLIDADO[[#This Row],[Codigo Municipio]],TDDia!$A$4:$B$394,2,0),0)</f>
        <v>0</v>
      </c>
    </row>
    <row r="1805" spans="2:17" ht="14.45">
      <c r="B1805">
        <f t="shared" si="154"/>
        <v>10</v>
      </c>
      <c r="C1805" s="69" t="str" cm="1">
        <f t="array" ref="C1805">+INDEX(Table_4[[Departamento]:[Municipio]],FINAL!$B1805,1)</f>
        <v>Colón</v>
      </c>
      <c r="D1805" s="69" t="str" cm="1">
        <f t="array" ref="D1805">+INDEX(Table_4[[Departamento]:[Municipio]],FINAL!$B1805,4)</f>
        <v>Balfate</v>
      </c>
      <c r="E1805" s="69" t="str" cm="1">
        <f t="array" ref="E1805">+INDEX(Table_4[[Departamento]:[Municipio]],FINAL!$B1805,3)</f>
        <v>0202</v>
      </c>
      <c r="F1805" s="96">
        <f t="shared" si="153"/>
        <v>43959</v>
      </c>
      <c r="G1805" s="71" t="str">
        <f>+CONSOLIDADO[[#This Row],[Codigo Municipio]]&amp;CONSOLIDADO[[#This Row],[Fecha]]</f>
        <v>020243959</v>
      </c>
      <c r="H1805" s="72">
        <f>+IFERROR(VLOOKUP($G1805,TDAcumula!$C$2:$E$2027,3,0),0)</f>
        <v>0</v>
      </c>
      <c r="I1805" s="73">
        <f t="shared" si="150"/>
        <v>0</v>
      </c>
      <c r="J1805" s="74">
        <f>+IF(CONSOLIDADO[[#This Row],[Codigo Municipio]]=E1804,CONSOLIDADO[[#This Row],[Fallecidos Diarios]]+J1804,CONSOLIDADO[[#This Row],[Fallecidos Diarios]])</f>
        <v>0</v>
      </c>
      <c r="K1805" s="75">
        <f t="shared" si="151"/>
        <v>0</v>
      </c>
      <c r="L1805" s="76">
        <f>+IF(CONSOLIDADO[[#This Row],[Codigo Municipio]]=E1804,CONSOLIDADO[[#This Row],[Recuperados Diarios]]+L1804,CONSOLIDADO[[#This Row],[Recuperados Diarios]])</f>
        <v>0</v>
      </c>
      <c r="M1805" s="77" cm="1">
        <f t="array" ref="M1805">+IFERROR(IF(CONSOLIDADO[[#This Row],[Día]]&lt;14,0,INDEX(CONSOLIDADO[Casos Diarios],ROW()-14,1)),0)</f>
        <v>0</v>
      </c>
      <c r="N1805" s="72">
        <f>+IF(CONSOLIDADO[[#This Row],[Clave]]="710143893",1,IF(OR(CONSOLIDADO[[#This Row],[Casos Acumulados]]&gt;0,CONSOLIDADO[[#This Row],[Muertes]]&gt;0),N1804+1,I1805))</f>
        <v>0</v>
      </c>
      <c r="O1805" s="69">
        <f>+IFERROR(VLOOKUP($G1805,TDMuertes!$C$2:$E$534,3,0),0)</f>
        <v>0</v>
      </c>
      <c r="P1805" s="94" t="str">
        <f t="shared" ca="1" si="152"/>
        <v>OFF</v>
      </c>
      <c r="Q1805" s="78">
        <f>+IFERROR(VLOOKUP(CONSOLIDADO[[#This Row],[Codigo Municipio]],TDDia!$A$4:$B$394,2,0),0)</f>
        <v>0</v>
      </c>
    </row>
    <row r="1806" spans="2:17" ht="14.45">
      <c r="B1806">
        <f t="shared" si="154"/>
        <v>10</v>
      </c>
      <c r="C1806" s="69" t="str" cm="1">
        <f t="array" ref="C1806">+INDEX(Table_4[[Departamento]:[Municipio]],FINAL!$B1806,1)</f>
        <v>Colón</v>
      </c>
      <c r="D1806" s="69" t="str" cm="1">
        <f t="array" ref="D1806">+INDEX(Table_4[[Departamento]:[Municipio]],FINAL!$B1806,4)</f>
        <v>Balfate</v>
      </c>
      <c r="E1806" s="69" t="str" cm="1">
        <f t="array" ref="E1806">+INDEX(Table_4[[Departamento]:[Municipio]],FINAL!$B1806,3)</f>
        <v>0202</v>
      </c>
      <c r="F1806" s="96">
        <f t="shared" si="153"/>
        <v>43960</v>
      </c>
      <c r="G1806" s="71" t="str">
        <f>+CONSOLIDADO[[#This Row],[Codigo Municipio]]&amp;CONSOLIDADO[[#This Row],[Fecha]]</f>
        <v>020243960</v>
      </c>
      <c r="H1806" s="72">
        <f>+IFERROR(VLOOKUP($G1806,TDAcumula!$C$2:$E$2027,3,0),0)</f>
        <v>0</v>
      </c>
      <c r="I1806" s="73">
        <f t="shared" si="150"/>
        <v>0</v>
      </c>
      <c r="J1806" s="74">
        <f>+IF(CONSOLIDADO[[#This Row],[Codigo Municipio]]=E1805,CONSOLIDADO[[#This Row],[Fallecidos Diarios]]+J1805,CONSOLIDADO[[#This Row],[Fallecidos Diarios]])</f>
        <v>0</v>
      </c>
      <c r="K1806" s="75">
        <f t="shared" si="151"/>
        <v>0</v>
      </c>
      <c r="L1806" s="76">
        <f>+IF(CONSOLIDADO[[#This Row],[Codigo Municipio]]=E1805,CONSOLIDADO[[#This Row],[Recuperados Diarios]]+L1805,CONSOLIDADO[[#This Row],[Recuperados Diarios]])</f>
        <v>0</v>
      </c>
      <c r="M1806" s="77" cm="1">
        <f t="array" ref="M1806">+IFERROR(IF(CONSOLIDADO[[#This Row],[Día]]&lt;14,0,INDEX(CONSOLIDADO[Casos Diarios],ROW()-14,1)),0)</f>
        <v>0</v>
      </c>
      <c r="N1806" s="72">
        <f>+IF(CONSOLIDADO[[#This Row],[Clave]]="710143893",1,IF(OR(CONSOLIDADO[[#This Row],[Casos Acumulados]]&gt;0,CONSOLIDADO[[#This Row],[Muertes]]&gt;0),N1805+1,I1806))</f>
        <v>0</v>
      </c>
      <c r="O1806" s="69">
        <f>+IFERROR(VLOOKUP($G1806,TDMuertes!$C$2:$E$534,3,0),0)</f>
        <v>0</v>
      </c>
      <c r="P1806" s="94" t="str">
        <f t="shared" ca="1" si="152"/>
        <v>OFF</v>
      </c>
      <c r="Q1806" s="78">
        <f>+IFERROR(VLOOKUP(CONSOLIDADO[[#This Row],[Codigo Municipio]],TDDia!$A$4:$B$394,2,0),0)</f>
        <v>0</v>
      </c>
    </row>
    <row r="1807" spans="2:17" ht="14.45">
      <c r="B1807">
        <f t="shared" si="154"/>
        <v>10</v>
      </c>
      <c r="C1807" s="69" t="str" cm="1">
        <f t="array" ref="C1807">+INDEX(Table_4[[Departamento]:[Municipio]],FINAL!$B1807,1)</f>
        <v>Colón</v>
      </c>
      <c r="D1807" s="69" t="str" cm="1">
        <f t="array" ref="D1807">+INDEX(Table_4[[Departamento]:[Municipio]],FINAL!$B1807,4)</f>
        <v>Balfate</v>
      </c>
      <c r="E1807" s="69" t="str" cm="1">
        <f t="array" ref="E1807">+INDEX(Table_4[[Departamento]:[Municipio]],FINAL!$B1807,3)</f>
        <v>0202</v>
      </c>
      <c r="F1807" s="96">
        <f t="shared" si="153"/>
        <v>43961</v>
      </c>
      <c r="G1807" s="71" t="str">
        <f>+CONSOLIDADO[[#This Row],[Codigo Municipio]]&amp;CONSOLIDADO[[#This Row],[Fecha]]</f>
        <v>020243961</v>
      </c>
      <c r="H1807" s="72">
        <f>+IFERROR(VLOOKUP($G1807,TDAcumula!$C$2:$E$2027,3,0),0)</f>
        <v>0</v>
      </c>
      <c r="I1807" s="73">
        <f t="shared" si="150"/>
        <v>0</v>
      </c>
      <c r="J1807" s="74">
        <f>+IF(CONSOLIDADO[[#This Row],[Codigo Municipio]]=E1806,CONSOLIDADO[[#This Row],[Fallecidos Diarios]]+J1806,CONSOLIDADO[[#This Row],[Fallecidos Diarios]])</f>
        <v>0</v>
      </c>
      <c r="K1807" s="75">
        <f t="shared" si="151"/>
        <v>0</v>
      </c>
      <c r="L1807" s="76">
        <f>+IF(CONSOLIDADO[[#This Row],[Codigo Municipio]]=E1806,CONSOLIDADO[[#This Row],[Recuperados Diarios]]+L1806,CONSOLIDADO[[#This Row],[Recuperados Diarios]])</f>
        <v>0</v>
      </c>
      <c r="M1807" s="77" cm="1">
        <f t="array" ref="M1807">+IFERROR(IF(CONSOLIDADO[[#This Row],[Día]]&lt;14,0,INDEX(CONSOLIDADO[Casos Diarios],ROW()-14,1)),0)</f>
        <v>0</v>
      </c>
      <c r="N1807" s="72">
        <f>+IF(CONSOLIDADO[[#This Row],[Clave]]="710143893",1,IF(OR(CONSOLIDADO[[#This Row],[Casos Acumulados]]&gt;0,CONSOLIDADO[[#This Row],[Muertes]]&gt;0),N1806+1,I1807))</f>
        <v>0</v>
      </c>
      <c r="O1807" s="69">
        <f>+IFERROR(VLOOKUP($G1807,TDMuertes!$C$2:$E$534,3,0),0)</f>
        <v>0</v>
      </c>
      <c r="P1807" s="94" t="str">
        <f t="shared" ca="1" si="152"/>
        <v>OFF</v>
      </c>
      <c r="Q1807" s="78">
        <f>+IFERROR(VLOOKUP(CONSOLIDADO[[#This Row],[Codigo Municipio]],TDDia!$A$4:$B$394,2,0),0)</f>
        <v>0</v>
      </c>
    </row>
    <row r="1808" spans="2:17" ht="14.45">
      <c r="B1808">
        <f t="shared" si="154"/>
        <v>10</v>
      </c>
      <c r="C1808" s="69" t="str" cm="1">
        <f t="array" ref="C1808">+INDEX(Table_4[[Departamento]:[Municipio]],FINAL!$B1808,1)</f>
        <v>Colón</v>
      </c>
      <c r="D1808" s="69" t="str" cm="1">
        <f t="array" ref="D1808">+INDEX(Table_4[[Departamento]:[Municipio]],FINAL!$B1808,4)</f>
        <v>Balfate</v>
      </c>
      <c r="E1808" s="69" t="str" cm="1">
        <f t="array" ref="E1808">+INDEX(Table_4[[Departamento]:[Municipio]],FINAL!$B1808,3)</f>
        <v>0202</v>
      </c>
      <c r="F1808" s="96">
        <f t="shared" si="153"/>
        <v>43962</v>
      </c>
      <c r="G1808" s="71" t="str">
        <f>+CONSOLIDADO[[#This Row],[Codigo Municipio]]&amp;CONSOLIDADO[[#This Row],[Fecha]]</f>
        <v>020243962</v>
      </c>
      <c r="H1808" s="72">
        <f>+IFERROR(VLOOKUP($G1808,TDAcumula!$C$2:$E$2027,3,0),0)</f>
        <v>0</v>
      </c>
      <c r="I1808" s="73">
        <f t="shared" si="150"/>
        <v>0</v>
      </c>
      <c r="J1808" s="74">
        <f>+IF(CONSOLIDADO[[#This Row],[Codigo Municipio]]=E1807,CONSOLIDADO[[#This Row],[Fallecidos Diarios]]+J1807,CONSOLIDADO[[#This Row],[Fallecidos Diarios]])</f>
        <v>0</v>
      </c>
      <c r="K1808" s="75">
        <f t="shared" si="151"/>
        <v>0</v>
      </c>
      <c r="L1808" s="76">
        <f>+IF(CONSOLIDADO[[#This Row],[Codigo Municipio]]=E1807,CONSOLIDADO[[#This Row],[Recuperados Diarios]]+L1807,CONSOLIDADO[[#This Row],[Recuperados Diarios]])</f>
        <v>0</v>
      </c>
      <c r="M1808" s="77" cm="1">
        <f t="array" ref="M1808">+IFERROR(IF(CONSOLIDADO[[#This Row],[Día]]&lt;14,0,INDEX(CONSOLIDADO[Casos Diarios],ROW()-14,1)),0)</f>
        <v>0</v>
      </c>
      <c r="N1808" s="72">
        <f>+IF(CONSOLIDADO[[#This Row],[Clave]]="710143893",1,IF(OR(CONSOLIDADO[[#This Row],[Casos Acumulados]]&gt;0,CONSOLIDADO[[#This Row],[Muertes]]&gt;0),N1807+1,I1808))</f>
        <v>0</v>
      </c>
      <c r="O1808" s="69">
        <f>+IFERROR(VLOOKUP($G1808,TDMuertes!$C$2:$E$534,3,0),0)</f>
        <v>0</v>
      </c>
      <c r="P1808" s="94" t="str">
        <f t="shared" ca="1" si="152"/>
        <v>OFF</v>
      </c>
      <c r="Q1808" s="78">
        <f>+IFERROR(VLOOKUP(CONSOLIDADO[[#This Row],[Codigo Municipio]],TDDia!$A$4:$B$394,2,0),0)</f>
        <v>0</v>
      </c>
    </row>
    <row r="1809" spans="2:17" ht="14.45">
      <c r="B1809">
        <f t="shared" si="154"/>
        <v>10</v>
      </c>
      <c r="C1809" s="69" t="str" cm="1">
        <f t="array" ref="C1809">+INDEX(Table_4[[Departamento]:[Municipio]],FINAL!$B1809,1)</f>
        <v>Colón</v>
      </c>
      <c r="D1809" s="69" t="str" cm="1">
        <f t="array" ref="D1809">+INDEX(Table_4[[Departamento]:[Municipio]],FINAL!$B1809,4)</f>
        <v>Balfate</v>
      </c>
      <c r="E1809" s="69" t="str" cm="1">
        <f t="array" ref="E1809">+INDEX(Table_4[[Departamento]:[Municipio]],FINAL!$B1809,3)</f>
        <v>0202</v>
      </c>
      <c r="F1809" s="96">
        <f t="shared" si="153"/>
        <v>43963</v>
      </c>
      <c r="G1809" s="71" t="str">
        <f>+CONSOLIDADO[[#This Row],[Codigo Municipio]]&amp;CONSOLIDADO[[#This Row],[Fecha]]</f>
        <v>020243963</v>
      </c>
      <c r="H1809" s="72">
        <f>+IFERROR(VLOOKUP($G1809,TDAcumula!$C$2:$E$2027,3,0),0)</f>
        <v>0</v>
      </c>
      <c r="I1809" s="73">
        <f t="shared" si="150"/>
        <v>0</v>
      </c>
      <c r="J1809" s="74">
        <f>+IF(CONSOLIDADO[[#This Row],[Codigo Municipio]]=E1808,CONSOLIDADO[[#This Row],[Fallecidos Diarios]]+J1808,CONSOLIDADO[[#This Row],[Fallecidos Diarios]])</f>
        <v>0</v>
      </c>
      <c r="K1809" s="75">
        <f t="shared" si="151"/>
        <v>0</v>
      </c>
      <c r="L1809" s="76">
        <f>+IF(CONSOLIDADO[[#This Row],[Codigo Municipio]]=E1808,CONSOLIDADO[[#This Row],[Recuperados Diarios]]+L1808,CONSOLIDADO[[#This Row],[Recuperados Diarios]])</f>
        <v>0</v>
      </c>
      <c r="M1809" s="77" cm="1">
        <f t="array" ref="M1809">+IFERROR(IF(CONSOLIDADO[[#This Row],[Día]]&lt;14,0,INDEX(CONSOLIDADO[Casos Diarios],ROW()-14,1)),0)</f>
        <v>0</v>
      </c>
      <c r="N1809" s="72">
        <f>+IF(CONSOLIDADO[[#This Row],[Clave]]="710143893",1,IF(OR(CONSOLIDADO[[#This Row],[Casos Acumulados]]&gt;0,CONSOLIDADO[[#This Row],[Muertes]]&gt;0),N1808+1,I1809))</f>
        <v>0</v>
      </c>
      <c r="O1809" s="69">
        <f>+IFERROR(VLOOKUP($G1809,TDMuertes!$C$2:$E$534,3,0),0)</f>
        <v>0</v>
      </c>
      <c r="P1809" s="94" t="str">
        <f t="shared" ca="1" si="152"/>
        <v>OFF</v>
      </c>
      <c r="Q1809" s="78">
        <f>+IFERROR(VLOOKUP(CONSOLIDADO[[#This Row],[Codigo Municipio]],TDDia!$A$4:$B$394,2,0),0)</f>
        <v>0</v>
      </c>
    </row>
    <row r="1810" spans="2:17" ht="14.45">
      <c r="B1810">
        <f t="shared" si="154"/>
        <v>10</v>
      </c>
      <c r="C1810" s="69" t="str" cm="1">
        <f t="array" ref="C1810">+INDEX(Table_4[[Departamento]:[Municipio]],FINAL!$B1810,1)</f>
        <v>Colón</v>
      </c>
      <c r="D1810" s="69" t="str" cm="1">
        <f t="array" ref="D1810">+INDEX(Table_4[[Departamento]:[Municipio]],FINAL!$B1810,4)</f>
        <v>Balfate</v>
      </c>
      <c r="E1810" s="69" t="str" cm="1">
        <f t="array" ref="E1810">+INDEX(Table_4[[Departamento]:[Municipio]],FINAL!$B1810,3)</f>
        <v>0202</v>
      </c>
      <c r="F1810" s="96">
        <f t="shared" si="153"/>
        <v>43964</v>
      </c>
      <c r="G1810" s="71" t="str">
        <f>+CONSOLIDADO[[#This Row],[Codigo Municipio]]&amp;CONSOLIDADO[[#This Row],[Fecha]]</f>
        <v>020243964</v>
      </c>
      <c r="H1810" s="72">
        <f>+IFERROR(VLOOKUP($G1810,TDAcumula!$C$2:$E$2027,3,0),0)</f>
        <v>0</v>
      </c>
      <c r="I1810" s="73">
        <f t="shared" si="150"/>
        <v>0</v>
      </c>
      <c r="J1810" s="74">
        <f>+IF(CONSOLIDADO[[#This Row],[Codigo Municipio]]=E1809,CONSOLIDADO[[#This Row],[Fallecidos Diarios]]+J1809,CONSOLIDADO[[#This Row],[Fallecidos Diarios]])</f>
        <v>0</v>
      </c>
      <c r="K1810" s="75">
        <f t="shared" si="151"/>
        <v>0</v>
      </c>
      <c r="L1810" s="76">
        <f>+IF(CONSOLIDADO[[#This Row],[Codigo Municipio]]=E1809,CONSOLIDADO[[#This Row],[Recuperados Diarios]]+L1809,CONSOLIDADO[[#This Row],[Recuperados Diarios]])</f>
        <v>0</v>
      </c>
      <c r="M1810" s="77" cm="1">
        <f t="array" ref="M1810">+IFERROR(IF(CONSOLIDADO[[#This Row],[Día]]&lt;14,0,INDEX(CONSOLIDADO[Casos Diarios],ROW()-14,1)),0)</f>
        <v>0</v>
      </c>
      <c r="N1810" s="72">
        <f>+IF(CONSOLIDADO[[#This Row],[Clave]]="710143893",1,IF(OR(CONSOLIDADO[[#This Row],[Casos Acumulados]]&gt;0,CONSOLIDADO[[#This Row],[Muertes]]&gt;0),N1809+1,I1810))</f>
        <v>0</v>
      </c>
      <c r="O1810" s="69">
        <f>+IFERROR(VLOOKUP($G1810,TDMuertes!$C$2:$E$534,3,0),0)</f>
        <v>0</v>
      </c>
      <c r="P1810" s="94" t="str">
        <f t="shared" ca="1" si="152"/>
        <v>OFF</v>
      </c>
      <c r="Q1810" s="78">
        <f>+IFERROR(VLOOKUP(CONSOLIDADO[[#This Row],[Codigo Municipio]],TDDia!$A$4:$B$394,2,0),0)</f>
        <v>0</v>
      </c>
    </row>
    <row r="1811" spans="2:17" ht="14.45">
      <c r="B1811">
        <f t="shared" si="154"/>
        <v>10</v>
      </c>
      <c r="C1811" s="69" t="str" cm="1">
        <f t="array" ref="C1811">+INDEX(Table_4[[Departamento]:[Municipio]],FINAL!$B1811,1)</f>
        <v>Colón</v>
      </c>
      <c r="D1811" s="69" t="str" cm="1">
        <f t="array" ref="D1811">+INDEX(Table_4[[Departamento]:[Municipio]],FINAL!$B1811,4)</f>
        <v>Balfate</v>
      </c>
      <c r="E1811" s="69" t="str" cm="1">
        <f t="array" ref="E1811">+INDEX(Table_4[[Departamento]:[Municipio]],FINAL!$B1811,3)</f>
        <v>0202</v>
      </c>
      <c r="F1811" s="96">
        <f t="shared" si="153"/>
        <v>43965</v>
      </c>
      <c r="G1811" s="71" t="str">
        <f>+CONSOLIDADO[[#This Row],[Codigo Municipio]]&amp;CONSOLIDADO[[#This Row],[Fecha]]</f>
        <v>020243965</v>
      </c>
      <c r="H1811" s="72">
        <f>+IFERROR(VLOOKUP($G1811,TDAcumula!$C$2:$E$2027,3,0),0)</f>
        <v>0</v>
      </c>
      <c r="I1811" s="73">
        <f t="shared" si="150"/>
        <v>0</v>
      </c>
      <c r="J1811" s="74">
        <f>+IF(CONSOLIDADO[[#This Row],[Codigo Municipio]]=E1810,CONSOLIDADO[[#This Row],[Fallecidos Diarios]]+J1810,CONSOLIDADO[[#This Row],[Fallecidos Diarios]])</f>
        <v>0</v>
      </c>
      <c r="K1811" s="75">
        <f t="shared" si="151"/>
        <v>0</v>
      </c>
      <c r="L1811" s="76">
        <f>+IF(CONSOLIDADO[[#This Row],[Codigo Municipio]]=E1810,CONSOLIDADO[[#This Row],[Recuperados Diarios]]+L1810,CONSOLIDADO[[#This Row],[Recuperados Diarios]])</f>
        <v>0</v>
      </c>
      <c r="M1811" s="77" cm="1">
        <f t="array" ref="M1811">+IFERROR(IF(CONSOLIDADO[[#This Row],[Día]]&lt;14,0,INDEX(CONSOLIDADO[Casos Diarios],ROW()-14,1)),0)</f>
        <v>0</v>
      </c>
      <c r="N1811" s="72">
        <f>+IF(CONSOLIDADO[[#This Row],[Clave]]="710143893",1,IF(OR(CONSOLIDADO[[#This Row],[Casos Acumulados]]&gt;0,CONSOLIDADO[[#This Row],[Muertes]]&gt;0),N1810+1,I1811))</f>
        <v>0</v>
      </c>
      <c r="O1811" s="69">
        <f>+IFERROR(VLOOKUP($G1811,TDMuertes!$C$2:$E$534,3,0),0)</f>
        <v>0</v>
      </c>
      <c r="P1811" s="94" t="str">
        <f t="shared" ca="1" si="152"/>
        <v>OFF</v>
      </c>
      <c r="Q1811" s="78">
        <f>+IFERROR(VLOOKUP(CONSOLIDADO[[#This Row],[Codigo Municipio]],TDDia!$A$4:$B$394,2,0),0)</f>
        <v>0</v>
      </c>
    </row>
    <row r="1812" spans="2:17" ht="14.45">
      <c r="B1812">
        <f t="shared" si="154"/>
        <v>10</v>
      </c>
      <c r="C1812" s="69" t="str" cm="1">
        <f t="array" ref="C1812">+INDEX(Table_4[[Departamento]:[Municipio]],FINAL!$B1812,1)</f>
        <v>Colón</v>
      </c>
      <c r="D1812" s="69" t="str" cm="1">
        <f t="array" ref="D1812">+INDEX(Table_4[[Departamento]:[Municipio]],FINAL!$B1812,4)</f>
        <v>Balfate</v>
      </c>
      <c r="E1812" s="69" t="str" cm="1">
        <f t="array" ref="E1812">+INDEX(Table_4[[Departamento]:[Municipio]],FINAL!$B1812,3)</f>
        <v>0202</v>
      </c>
      <c r="F1812" s="96">
        <f t="shared" si="153"/>
        <v>43966</v>
      </c>
      <c r="G1812" s="71" t="str">
        <f>+CONSOLIDADO[[#This Row],[Codigo Municipio]]&amp;CONSOLIDADO[[#This Row],[Fecha]]</f>
        <v>020243966</v>
      </c>
      <c r="H1812" s="72">
        <f>+IFERROR(VLOOKUP($G1812,TDAcumula!$C$2:$E$2027,3,0),0)</f>
        <v>0</v>
      </c>
      <c r="I1812" s="73">
        <f t="shared" si="150"/>
        <v>0</v>
      </c>
      <c r="J1812" s="74">
        <f>+IF(CONSOLIDADO[[#This Row],[Codigo Municipio]]=E1811,CONSOLIDADO[[#This Row],[Fallecidos Diarios]]+J1811,CONSOLIDADO[[#This Row],[Fallecidos Diarios]])</f>
        <v>0</v>
      </c>
      <c r="K1812" s="75">
        <f t="shared" si="151"/>
        <v>0</v>
      </c>
      <c r="L1812" s="76">
        <f>+IF(CONSOLIDADO[[#This Row],[Codigo Municipio]]=E1811,CONSOLIDADO[[#This Row],[Recuperados Diarios]]+L1811,CONSOLIDADO[[#This Row],[Recuperados Diarios]])</f>
        <v>0</v>
      </c>
      <c r="M1812" s="77" cm="1">
        <f t="array" ref="M1812">+IFERROR(IF(CONSOLIDADO[[#This Row],[Día]]&lt;14,0,INDEX(CONSOLIDADO[Casos Diarios],ROW()-14,1)),0)</f>
        <v>0</v>
      </c>
      <c r="N1812" s="72">
        <f>+IF(CONSOLIDADO[[#This Row],[Clave]]="710143893",1,IF(OR(CONSOLIDADO[[#This Row],[Casos Acumulados]]&gt;0,CONSOLIDADO[[#This Row],[Muertes]]&gt;0),N1811+1,I1812))</f>
        <v>0</v>
      </c>
      <c r="O1812" s="69">
        <f>+IFERROR(VLOOKUP($G1812,TDMuertes!$C$2:$E$534,3,0),0)</f>
        <v>0</v>
      </c>
      <c r="P1812" s="94" t="str">
        <f t="shared" ca="1" si="152"/>
        <v>OFF</v>
      </c>
      <c r="Q1812" s="78">
        <f>+IFERROR(VLOOKUP(CONSOLIDADO[[#This Row],[Codigo Municipio]],TDDia!$A$4:$B$394,2,0),0)</f>
        <v>0</v>
      </c>
    </row>
    <row r="1813" spans="2:17" ht="14.45">
      <c r="B1813">
        <f t="shared" si="154"/>
        <v>10</v>
      </c>
      <c r="C1813" s="69" t="str" cm="1">
        <f t="array" ref="C1813">+INDEX(Table_4[[Departamento]:[Municipio]],FINAL!$B1813,1)</f>
        <v>Colón</v>
      </c>
      <c r="D1813" s="69" t="str" cm="1">
        <f t="array" ref="D1813">+INDEX(Table_4[[Departamento]:[Municipio]],FINAL!$B1813,4)</f>
        <v>Balfate</v>
      </c>
      <c r="E1813" s="69" t="str" cm="1">
        <f t="array" ref="E1813">+INDEX(Table_4[[Departamento]:[Municipio]],FINAL!$B1813,3)</f>
        <v>0202</v>
      </c>
      <c r="F1813" s="96">
        <f t="shared" si="153"/>
        <v>43967</v>
      </c>
      <c r="G1813" s="71" t="str">
        <f>+CONSOLIDADO[[#This Row],[Codigo Municipio]]&amp;CONSOLIDADO[[#This Row],[Fecha]]</f>
        <v>020243967</v>
      </c>
      <c r="H1813" s="72">
        <f>+IFERROR(VLOOKUP($G1813,TDAcumula!$C$2:$E$2027,3,0),0)</f>
        <v>0</v>
      </c>
      <c r="I1813" s="73">
        <f t="shared" si="150"/>
        <v>0</v>
      </c>
      <c r="J1813" s="74">
        <f>+IF(CONSOLIDADO[[#This Row],[Codigo Municipio]]=E1812,CONSOLIDADO[[#This Row],[Fallecidos Diarios]]+J1812,CONSOLIDADO[[#This Row],[Fallecidos Diarios]])</f>
        <v>0</v>
      </c>
      <c r="K1813" s="75">
        <f t="shared" si="151"/>
        <v>0</v>
      </c>
      <c r="L1813" s="76">
        <f>+IF(CONSOLIDADO[[#This Row],[Codigo Municipio]]=E1812,CONSOLIDADO[[#This Row],[Recuperados Diarios]]+L1812,CONSOLIDADO[[#This Row],[Recuperados Diarios]])</f>
        <v>0</v>
      </c>
      <c r="M1813" s="77" cm="1">
        <f t="array" ref="M1813">+IFERROR(IF(CONSOLIDADO[[#This Row],[Día]]&lt;14,0,INDEX(CONSOLIDADO[Casos Diarios],ROW()-14,1)),0)</f>
        <v>0</v>
      </c>
      <c r="N1813" s="72">
        <f>+IF(CONSOLIDADO[[#This Row],[Clave]]="710143893",1,IF(OR(CONSOLIDADO[[#This Row],[Casos Acumulados]]&gt;0,CONSOLIDADO[[#This Row],[Muertes]]&gt;0),N1812+1,I1813))</f>
        <v>0</v>
      </c>
      <c r="O1813" s="69">
        <f>+IFERROR(VLOOKUP($G1813,TDMuertes!$C$2:$E$534,3,0),0)</f>
        <v>0</v>
      </c>
      <c r="P1813" s="94" t="str">
        <f t="shared" ca="1" si="152"/>
        <v>OFF</v>
      </c>
      <c r="Q1813" s="78">
        <f>+IFERROR(VLOOKUP(CONSOLIDADO[[#This Row],[Codigo Municipio]],TDDia!$A$4:$B$394,2,0),0)</f>
        <v>0</v>
      </c>
    </row>
    <row r="1814" spans="2:17" ht="14.45">
      <c r="B1814">
        <f t="shared" si="154"/>
        <v>10</v>
      </c>
      <c r="C1814" s="69" t="str" cm="1">
        <f t="array" ref="C1814">+INDEX(Table_4[[Departamento]:[Municipio]],FINAL!$B1814,1)</f>
        <v>Colón</v>
      </c>
      <c r="D1814" s="69" t="str" cm="1">
        <f t="array" ref="D1814">+INDEX(Table_4[[Departamento]:[Municipio]],FINAL!$B1814,4)</f>
        <v>Balfate</v>
      </c>
      <c r="E1814" s="69" t="str" cm="1">
        <f t="array" ref="E1814">+INDEX(Table_4[[Departamento]:[Municipio]],FINAL!$B1814,3)</f>
        <v>0202</v>
      </c>
      <c r="F1814" s="96">
        <f t="shared" si="153"/>
        <v>43968</v>
      </c>
      <c r="G1814" s="71" t="str">
        <f>+CONSOLIDADO[[#This Row],[Codigo Municipio]]&amp;CONSOLIDADO[[#This Row],[Fecha]]</f>
        <v>020243968</v>
      </c>
      <c r="H1814" s="72">
        <f>+IFERROR(VLOOKUP($G1814,TDAcumula!$C$2:$E$2027,3,0),0)</f>
        <v>0</v>
      </c>
      <c r="I1814" s="73">
        <f t="shared" si="150"/>
        <v>0</v>
      </c>
      <c r="J1814" s="74">
        <f>+IF(CONSOLIDADO[[#This Row],[Codigo Municipio]]=E1813,CONSOLIDADO[[#This Row],[Fallecidos Diarios]]+J1813,CONSOLIDADO[[#This Row],[Fallecidos Diarios]])</f>
        <v>0</v>
      </c>
      <c r="K1814" s="75">
        <f t="shared" si="151"/>
        <v>0</v>
      </c>
      <c r="L1814" s="76">
        <f>+IF(CONSOLIDADO[[#This Row],[Codigo Municipio]]=E1813,CONSOLIDADO[[#This Row],[Recuperados Diarios]]+L1813,CONSOLIDADO[[#This Row],[Recuperados Diarios]])</f>
        <v>0</v>
      </c>
      <c r="M1814" s="77" cm="1">
        <f t="array" ref="M1814">+IFERROR(IF(CONSOLIDADO[[#This Row],[Día]]&lt;14,0,INDEX(CONSOLIDADO[Casos Diarios],ROW()-14,1)),0)</f>
        <v>0</v>
      </c>
      <c r="N1814" s="72">
        <f>+IF(CONSOLIDADO[[#This Row],[Clave]]="710143893",1,IF(OR(CONSOLIDADO[[#This Row],[Casos Acumulados]]&gt;0,CONSOLIDADO[[#This Row],[Muertes]]&gt;0),N1813+1,I1814))</f>
        <v>0</v>
      </c>
      <c r="O1814" s="69">
        <f>+IFERROR(VLOOKUP($G1814,TDMuertes!$C$2:$E$534,3,0),0)</f>
        <v>0</v>
      </c>
      <c r="P1814" s="94" t="str">
        <f t="shared" ca="1" si="152"/>
        <v>OFF</v>
      </c>
      <c r="Q1814" s="78">
        <f>+IFERROR(VLOOKUP(CONSOLIDADO[[#This Row],[Codigo Municipio]],TDDia!$A$4:$B$394,2,0),0)</f>
        <v>0</v>
      </c>
    </row>
    <row r="1815" spans="2:17" ht="14.45">
      <c r="B1815">
        <f t="shared" si="154"/>
        <v>10</v>
      </c>
      <c r="C1815" s="69" t="str" cm="1">
        <f t="array" ref="C1815">+INDEX(Table_4[[Departamento]:[Municipio]],FINAL!$B1815,1)</f>
        <v>Colón</v>
      </c>
      <c r="D1815" s="69" t="str" cm="1">
        <f t="array" ref="D1815">+INDEX(Table_4[[Departamento]:[Municipio]],FINAL!$B1815,4)</f>
        <v>Balfate</v>
      </c>
      <c r="E1815" s="69" t="str" cm="1">
        <f t="array" ref="E1815">+INDEX(Table_4[[Departamento]:[Municipio]],FINAL!$B1815,3)</f>
        <v>0202</v>
      </c>
      <c r="F1815" s="96">
        <f t="shared" si="153"/>
        <v>43969</v>
      </c>
      <c r="G1815" s="71" t="str">
        <f>+CONSOLIDADO[[#This Row],[Codigo Municipio]]&amp;CONSOLIDADO[[#This Row],[Fecha]]</f>
        <v>020243969</v>
      </c>
      <c r="H1815" s="72">
        <f>+IFERROR(VLOOKUP($G1815,TDAcumula!$C$2:$E$2027,3,0),0)</f>
        <v>0</v>
      </c>
      <c r="I1815" s="73">
        <f t="shared" si="150"/>
        <v>0</v>
      </c>
      <c r="J1815" s="74">
        <f>+IF(CONSOLIDADO[[#This Row],[Codigo Municipio]]=E1814,CONSOLIDADO[[#This Row],[Fallecidos Diarios]]+J1814,CONSOLIDADO[[#This Row],[Fallecidos Diarios]])</f>
        <v>0</v>
      </c>
      <c r="K1815" s="75">
        <f t="shared" si="151"/>
        <v>0</v>
      </c>
      <c r="L1815" s="76">
        <f>+IF(CONSOLIDADO[[#This Row],[Codigo Municipio]]=E1814,CONSOLIDADO[[#This Row],[Recuperados Diarios]]+L1814,CONSOLIDADO[[#This Row],[Recuperados Diarios]])</f>
        <v>0</v>
      </c>
      <c r="M1815" s="77" cm="1">
        <f t="array" ref="M1815">+IFERROR(IF(CONSOLIDADO[[#This Row],[Día]]&lt;14,0,INDEX(CONSOLIDADO[Casos Diarios],ROW()-14,1)),0)</f>
        <v>0</v>
      </c>
      <c r="N1815" s="72">
        <f>+IF(CONSOLIDADO[[#This Row],[Clave]]="710143893",1,IF(OR(CONSOLIDADO[[#This Row],[Casos Acumulados]]&gt;0,CONSOLIDADO[[#This Row],[Muertes]]&gt;0),N1814+1,I1815))</f>
        <v>0</v>
      </c>
      <c r="O1815" s="69">
        <f>+IFERROR(VLOOKUP($G1815,TDMuertes!$C$2:$E$534,3,0),0)</f>
        <v>0</v>
      </c>
      <c r="P1815" s="94" t="str">
        <f t="shared" ca="1" si="152"/>
        <v>OFF</v>
      </c>
      <c r="Q1815" s="78">
        <f>+IFERROR(VLOOKUP(CONSOLIDADO[[#This Row],[Codigo Municipio]],TDDia!$A$4:$B$394,2,0),0)</f>
        <v>0</v>
      </c>
    </row>
    <row r="1816" spans="2:17" ht="14.45">
      <c r="B1816">
        <f t="shared" si="154"/>
        <v>10</v>
      </c>
      <c r="C1816" s="69" t="str" cm="1">
        <f t="array" ref="C1816">+INDEX(Table_4[[Departamento]:[Municipio]],FINAL!$B1816,1)</f>
        <v>Colón</v>
      </c>
      <c r="D1816" s="69" t="str" cm="1">
        <f t="array" ref="D1816">+INDEX(Table_4[[Departamento]:[Municipio]],FINAL!$B1816,4)</f>
        <v>Balfate</v>
      </c>
      <c r="E1816" s="69" t="str" cm="1">
        <f t="array" ref="E1816">+INDEX(Table_4[[Departamento]:[Municipio]],FINAL!$B1816,3)</f>
        <v>0202</v>
      </c>
      <c r="F1816" s="96">
        <f t="shared" si="153"/>
        <v>43970</v>
      </c>
      <c r="G1816" s="71" t="str">
        <f>+CONSOLIDADO[[#This Row],[Codigo Municipio]]&amp;CONSOLIDADO[[#This Row],[Fecha]]</f>
        <v>020243970</v>
      </c>
      <c r="H1816" s="72">
        <f>+IFERROR(VLOOKUP($G1816,TDAcumula!$C$2:$E$2027,3,0),0)</f>
        <v>0</v>
      </c>
      <c r="I1816" s="73">
        <f t="shared" si="150"/>
        <v>0</v>
      </c>
      <c r="J1816" s="74">
        <f>+IF(CONSOLIDADO[[#This Row],[Codigo Municipio]]=E1815,CONSOLIDADO[[#This Row],[Fallecidos Diarios]]+J1815,CONSOLIDADO[[#This Row],[Fallecidos Diarios]])</f>
        <v>0</v>
      </c>
      <c r="K1816" s="75">
        <f t="shared" si="151"/>
        <v>0</v>
      </c>
      <c r="L1816" s="76">
        <f>+IF(CONSOLIDADO[[#This Row],[Codigo Municipio]]=E1815,CONSOLIDADO[[#This Row],[Recuperados Diarios]]+L1815,CONSOLIDADO[[#This Row],[Recuperados Diarios]])</f>
        <v>0</v>
      </c>
      <c r="M1816" s="77" cm="1">
        <f t="array" ref="M1816">+IFERROR(IF(CONSOLIDADO[[#This Row],[Día]]&lt;14,0,INDEX(CONSOLIDADO[Casos Diarios],ROW()-14,1)),0)</f>
        <v>0</v>
      </c>
      <c r="N1816" s="72">
        <f>+IF(CONSOLIDADO[[#This Row],[Clave]]="710143893",1,IF(OR(CONSOLIDADO[[#This Row],[Casos Acumulados]]&gt;0,CONSOLIDADO[[#This Row],[Muertes]]&gt;0),N1815+1,I1816))</f>
        <v>0</v>
      </c>
      <c r="O1816" s="69">
        <f>+IFERROR(VLOOKUP($G1816,TDMuertes!$C$2:$E$534,3,0),0)</f>
        <v>0</v>
      </c>
      <c r="P1816" s="94" t="str">
        <f t="shared" ca="1" si="152"/>
        <v>OFF</v>
      </c>
      <c r="Q1816" s="78">
        <f>+IFERROR(VLOOKUP(CONSOLIDADO[[#This Row],[Codigo Municipio]],TDDia!$A$4:$B$394,2,0),0)</f>
        <v>0</v>
      </c>
    </row>
    <row r="1817" spans="2:17" ht="14.45">
      <c r="B1817">
        <f t="shared" si="154"/>
        <v>10</v>
      </c>
      <c r="C1817" s="69" t="str" cm="1">
        <f t="array" ref="C1817">+INDEX(Table_4[[Departamento]:[Municipio]],FINAL!$B1817,1)</f>
        <v>Colón</v>
      </c>
      <c r="D1817" s="69" t="str" cm="1">
        <f t="array" ref="D1817">+INDEX(Table_4[[Departamento]:[Municipio]],FINAL!$B1817,4)</f>
        <v>Balfate</v>
      </c>
      <c r="E1817" s="69" t="str" cm="1">
        <f t="array" ref="E1817">+INDEX(Table_4[[Departamento]:[Municipio]],FINAL!$B1817,3)</f>
        <v>0202</v>
      </c>
      <c r="F1817" s="96">
        <f t="shared" si="153"/>
        <v>43971</v>
      </c>
      <c r="G1817" s="71" t="str">
        <f>+CONSOLIDADO[[#This Row],[Codigo Municipio]]&amp;CONSOLIDADO[[#This Row],[Fecha]]</f>
        <v>020243971</v>
      </c>
      <c r="H1817" s="72">
        <f>+IFERROR(VLOOKUP($G1817,TDAcumula!$C$2:$E$2027,3,0),0)</f>
        <v>0</v>
      </c>
      <c r="I1817" s="73">
        <f t="shared" si="150"/>
        <v>0</v>
      </c>
      <c r="J1817" s="74">
        <f>+IF(CONSOLIDADO[[#This Row],[Codigo Municipio]]=E1816,CONSOLIDADO[[#This Row],[Fallecidos Diarios]]+J1816,CONSOLIDADO[[#This Row],[Fallecidos Diarios]])</f>
        <v>0</v>
      </c>
      <c r="K1817" s="75">
        <f t="shared" si="151"/>
        <v>0</v>
      </c>
      <c r="L1817" s="76">
        <f>+IF(CONSOLIDADO[[#This Row],[Codigo Municipio]]=E1816,CONSOLIDADO[[#This Row],[Recuperados Diarios]]+L1816,CONSOLIDADO[[#This Row],[Recuperados Diarios]])</f>
        <v>0</v>
      </c>
      <c r="M1817" s="77" cm="1">
        <f t="array" ref="M1817">+IFERROR(IF(CONSOLIDADO[[#This Row],[Día]]&lt;14,0,INDEX(CONSOLIDADO[Casos Diarios],ROW()-14,1)),0)</f>
        <v>0</v>
      </c>
      <c r="N1817" s="72">
        <f>+IF(CONSOLIDADO[[#This Row],[Clave]]="710143893",1,IF(OR(CONSOLIDADO[[#This Row],[Casos Acumulados]]&gt;0,CONSOLIDADO[[#This Row],[Muertes]]&gt;0),N1816+1,I1817))</f>
        <v>0</v>
      </c>
      <c r="O1817" s="69">
        <f>+IFERROR(VLOOKUP($G1817,TDMuertes!$C$2:$E$534,3,0),0)</f>
        <v>0</v>
      </c>
      <c r="P1817" s="94" t="str">
        <f t="shared" ca="1" si="152"/>
        <v>OFF</v>
      </c>
      <c r="Q1817" s="78">
        <f>+IFERROR(VLOOKUP(CONSOLIDADO[[#This Row],[Codigo Municipio]],TDDia!$A$4:$B$394,2,0),0)</f>
        <v>0</v>
      </c>
    </row>
    <row r="1818" spans="2:17" ht="14.45">
      <c r="B1818">
        <f t="shared" si="154"/>
        <v>10</v>
      </c>
      <c r="C1818" s="69" t="str" cm="1">
        <f t="array" ref="C1818">+INDEX(Table_4[[Departamento]:[Municipio]],FINAL!$B1818,1)</f>
        <v>Colón</v>
      </c>
      <c r="D1818" s="69" t="str" cm="1">
        <f t="array" ref="D1818">+INDEX(Table_4[[Departamento]:[Municipio]],FINAL!$B1818,4)</f>
        <v>Balfate</v>
      </c>
      <c r="E1818" s="69" t="str" cm="1">
        <f t="array" ref="E1818">+INDEX(Table_4[[Departamento]:[Municipio]],FINAL!$B1818,3)</f>
        <v>0202</v>
      </c>
      <c r="F1818" s="96">
        <f t="shared" si="153"/>
        <v>43972</v>
      </c>
      <c r="G1818" s="71" t="str">
        <f>+CONSOLIDADO[[#This Row],[Codigo Municipio]]&amp;CONSOLIDADO[[#This Row],[Fecha]]</f>
        <v>020243972</v>
      </c>
      <c r="H1818" s="72">
        <f>+IFERROR(VLOOKUP($G1818,TDAcumula!$C$2:$E$2027,3,0),0)</f>
        <v>0</v>
      </c>
      <c r="I1818" s="73">
        <f t="shared" si="150"/>
        <v>0</v>
      </c>
      <c r="J1818" s="74">
        <f>+IF(CONSOLIDADO[[#This Row],[Codigo Municipio]]=E1817,CONSOLIDADO[[#This Row],[Fallecidos Diarios]]+J1817,CONSOLIDADO[[#This Row],[Fallecidos Diarios]])</f>
        <v>0</v>
      </c>
      <c r="K1818" s="75">
        <f t="shared" si="151"/>
        <v>0</v>
      </c>
      <c r="L1818" s="76">
        <f>+IF(CONSOLIDADO[[#This Row],[Codigo Municipio]]=E1817,CONSOLIDADO[[#This Row],[Recuperados Diarios]]+L1817,CONSOLIDADO[[#This Row],[Recuperados Diarios]])</f>
        <v>0</v>
      </c>
      <c r="M1818" s="77" cm="1">
        <f t="array" ref="M1818">+IFERROR(IF(CONSOLIDADO[[#This Row],[Día]]&lt;14,0,INDEX(CONSOLIDADO[Casos Diarios],ROW()-14,1)),0)</f>
        <v>0</v>
      </c>
      <c r="N1818" s="72">
        <f>+IF(CONSOLIDADO[[#This Row],[Clave]]="710143893",1,IF(OR(CONSOLIDADO[[#This Row],[Casos Acumulados]]&gt;0,CONSOLIDADO[[#This Row],[Muertes]]&gt;0),N1817+1,I1818))</f>
        <v>0</v>
      </c>
      <c r="O1818" s="69">
        <f>+IFERROR(VLOOKUP($G1818,TDMuertes!$C$2:$E$534,3,0),0)</f>
        <v>0</v>
      </c>
      <c r="P1818" s="94" t="str">
        <f t="shared" ca="1" si="152"/>
        <v>OFF</v>
      </c>
      <c r="Q1818" s="78">
        <f>+IFERROR(VLOOKUP(CONSOLIDADO[[#This Row],[Codigo Municipio]],TDDia!$A$4:$B$394,2,0),0)</f>
        <v>0</v>
      </c>
    </row>
    <row r="1819" spans="2:17" ht="14.45">
      <c r="B1819">
        <f t="shared" si="154"/>
        <v>10</v>
      </c>
      <c r="C1819" s="69" t="str" cm="1">
        <f t="array" ref="C1819">+INDEX(Table_4[[Departamento]:[Municipio]],FINAL!$B1819,1)</f>
        <v>Colón</v>
      </c>
      <c r="D1819" s="69" t="str" cm="1">
        <f t="array" ref="D1819">+INDEX(Table_4[[Departamento]:[Municipio]],FINAL!$B1819,4)</f>
        <v>Balfate</v>
      </c>
      <c r="E1819" s="69" t="str" cm="1">
        <f t="array" ref="E1819">+INDEX(Table_4[[Departamento]:[Municipio]],FINAL!$B1819,3)</f>
        <v>0202</v>
      </c>
      <c r="F1819" s="96">
        <f t="shared" si="153"/>
        <v>43973</v>
      </c>
      <c r="G1819" s="71" t="str">
        <f>+CONSOLIDADO[[#This Row],[Codigo Municipio]]&amp;CONSOLIDADO[[#This Row],[Fecha]]</f>
        <v>020243973</v>
      </c>
      <c r="H1819" s="72">
        <f>+IFERROR(VLOOKUP($G1819,TDAcumula!$C$2:$E$2027,3,0),0)</f>
        <v>0</v>
      </c>
      <c r="I1819" s="73">
        <f t="shared" si="150"/>
        <v>0</v>
      </c>
      <c r="J1819" s="74">
        <f>+IF(CONSOLIDADO[[#This Row],[Codigo Municipio]]=E1818,CONSOLIDADO[[#This Row],[Fallecidos Diarios]]+J1818,CONSOLIDADO[[#This Row],[Fallecidos Diarios]])</f>
        <v>0</v>
      </c>
      <c r="K1819" s="75">
        <f t="shared" si="151"/>
        <v>0</v>
      </c>
      <c r="L1819" s="76">
        <f>+IF(CONSOLIDADO[[#This Row],[Codigo Municipio]]=E1818,CONSOLIDADO[[#This Row],[Recuperados Diarios]]+L1818,CONSOLIDADO[[#This Row],[Recuperados Diarios]])</f>
        <v>0</v>
      </c>
      <c r="M1819" s="77" cm="1">
        <f t="array" ref="M1819">+IFERROR(IF(CONSOLIDADO[[#This Row],[Día]]&lt;14,0,INDEX(CONSOLIDADO[Casos Diarios],ROW()-14,1)),0)</f>
        <v>0</v>
      </c>
      <c r="N1819" s="72">
        <f>+IF(CONSOLIDADO[[#This Row],[Clave]]="710143893",1,IF(OR(CONSOLIDADO[[#This Row],[Casos Acumulados]]&gt;0,CONSOLIDADO[[#This Row],[Muertes]]&gt;0),N1818+1,I1819))</f>
        <v>0</v>
      </c>
      <c r="O1819" s="69">
        <f>+IFERROR(VLOOKUP($G1819,TDMuertes!$C$2:$E$534,3,0),0)</f>
        <v>0</v>
      </c>
      <c r="P1819" s="94" t="str">
        <f t="shared" ca="1" si="152"/>
        <v>OFF</v>
      </c>
      <c r="Q1819" s="78">
        <f>+IFERROR(VLOOKUP(CONSOLIDADO[[#This Row],[Codigo Municipio]],TDDia!$A$4:$B$394,2,0),0)</f>
        <v>0</v>
      </c>
    </row>
    <row r="1820" spans="2:17" ht="14.45">
      <c r="B1820">
        <f t="shared" si="154"/>
        <v>10</v>
      </c>
      <c r="C1820" s="69" t="str" cm="1">
        <f t="array" ref="C1820">+INDEX(Table_4[[Departamento]:[Municipio]],FINAL!$B1820,1)</f>
        <v>Colón</v>
      </c>
      <c r="D1820" s="69" t="str" cm="1">
        <f t="array" ref="D1820">+INDEX(Table_4[[Departamento]:[Municipio]],FINAL!$B1820,4)</f>
        <v>Balfate</v>
      </c>
      <c r="E1820" s="69" t="str" cm="1">
        <f t="array" ref="E1820">+INDEX(Table_4[[Departamento]:[Municipio]],FINAL!$B1820,3)</f>
        <v>0202</v>
      </c>
      <c r="F1820" s="96">
        <f t="shared" si="153"/>
        <v>43974</v>
      </c>
      <c r="G1820" s="71" t="str">
        <f>+CONSOLIDADO[[#This Row],[Codigo Municipio]]&amp;CONSOLIDADO[[#This Row],[Fecha]]</f>
        <v>020243974</v>
      </c>
      <c r="H1820" s="72">
        <f>+IFERROR(VLOOKUP($G1820,TDAcumula!$C$2:$E$2027,3,0),0)</f>
        <v>0</v>
      </c>
      <c r="I1820" s="73">
        <f t="shared" si="150"/>
        <v>0</v>
      </c>
      <c r="J1820" s="74">
        <f>+IF(CONSOLIDADO[[#This Row],[Codigo Municipio]]=E1819,CONSOLIDADO[[#This Row],[Fallecidos Diarios]]+J1819,CONSOLIDADO[[#This Row],[Fallecidos Diarios]])</f>
        <v>0</v>
      </c>
      <c r="K1820" s="75">
        <f t="shared" si="151"/>
        <v>0</v>
      </c>
      <c r="L1820" s="76">
        <f>+IF(CONSOLIDADO[[#This Row],[Codigo Municipio]]=E1819,CONSOLIDADO[[#This Row],[Recuperados Diarios]]+L1819,CONSOLIDADO[[#This Row],[Recuperados Diarios]])</f>
        <v>0</v>
      </c>
      <c r="M1820" s="77" cm="1">
        <f t="array" ref="M1820">+IFERROR(IF(CONSOLIDADO[[#This Row],[Día]]&lt;14,0,INDEX(CONSOLIDADO[Casos Diarios],ROW()-14,1)),0)</f>
        <v>0</v>
      </c>
      <c r="N1820" s="72">
        <f>+IF(CONSOLIDADO[[#This Row],[Clave]]="710143893",1,IF(OR(CONSOLIDADO[[#This Row],[Casos Acumulados]]&gt;0,CONSOLIDADO[[#This Row],[Muertes]]&gt;0),N1819+1,I1820))</f>
        <v>0</v>
      </c>
      <c r="O1820" s="69">
        <f>+IFERROR(VLOOKUP($G1820,TDMuertes!$C$2:$E$534,3,0),0)</f>
        <v>0</v>
      </c>
      <c r="P1820" s="94" t="str">
        <f t="shared" ca="1" si="152"/>
        <v>OFF</v>
      </c>
      <c r="Q1820" s="78">
        <f>+IFERROR(VLOOKUP(CONSOLIDADO[[#This Row],[Codigo Municipio]],TDDia!$A$4:$B$394,2,0),0)</f>
        <v>0</v>
      </c>
    </row>
    <row r="1821" spans="2:17" ht="14.45">
      <c r="B1821">
        <f t="shared" si="154"/>
        <v>10</v>
      </c>
      <c r="C1821" s="69" t="str" cm="1">
        <f t="array" ref="C1821">+INDEX(Table_4[[Departamento]:[Municipio]],FINAL!$B1821,1)</f>
        <v>Colón</v>
      </c>
      <c r="D1821" s="69" t="str" cm="1">
        <f t="array" ref="D1821">+INDEX(Table_4[[Departamento]:[Municipio]],FINAL!$B1821,4)</f>
        <v>Balfate</v>
      </c>
      <c r="E1821" s="69" t="str" cm="1">
        <f t="array" ref="E1821">+INDEX(Table_4[[Departamento]:[Municipio]],FINAL!$B1821,3)</f>
        <v>0202</v>
      </c>
      <c r="F1821" s="96">
        <f t="shared" si="153"/>
        <v>43975</v>
      </c>
      <c r="G1821" s="71" t="str">
        <f>+CONSOLIDADO[[#This Row],[Codigo Municipio]]&amp;CONSOLIDADO[[#This Row],[Fecha]]</f>
        <v>020243975</v>
      </c>
      <c r="H1821" s="72">
        <f>+IFERROR(VLOOKUP($G1821,TDAcumula!$C$2:$E$2027,3,0),0)</f>
        <v>0</v>
      </c>
      <c r="I1821" s="73">
        <f t="shared" si="150"/>
        <v>0</v>
      </c>
      <c r="J1821" s="74">
        <f>+IF(CONSOLIDADO[[#This Row],[Codigo Municipio]]=E1820,CONSOLIDADO[[#This Row],[Fallecidos Diarios]]+J1820,CONSOLIDADO[[#This Row],[Fallecidos Diarios]])</f>
        <v>0</v>
      </c>
      <c r="K1821" s="75">
        <f t="shared" si="151"/>
        <v>0</v>
      </c>
      <c r="L1821" s="76">
        <f>+IF(CONSOLIDADO[[#This Row],[Codigo Municipio]]=E1820,CONSOLIDADO[[#This Row],[Recuperados Diarios]]+L1820,CONSOLIDADO[[#This Row],[Recuperados Diarios]])</f>
        <v>0</v>
      </c>
      <c r="M1821" s="77" cm="1">
        <f t="array" ref="M1821">+IFERROR(IF(CONSOLIDADO[[#This Row],[Día]]&lt;14,0,INDEX(CONSOLIDADO[Casos Diarios],ROW()-14,1)),0)</f>
        <v>0</v>
      </c>
      <c r="N1821" s="72">
        <f>+IF(CONSOLIDADO[[#This Row],[Clave]]="710143893",1,IF(OR(CONSOLIDADO[[#This Row],[Casos Acumulados]]&gt;0,CONSOLIDADO[[#This Row],[Muertes]]&gt;0),N1820+1,I1821))</f>
        <v>0</v>
      </c>
      <c r="O1821" s="69">
        <f>+IFERROR(VLOOKUP($G1821,TDMuertes!$C$2:$E$534,3,0),0)</f>
        <v>0</v>
      </c>
      <c r="P1821" s="94" t="str">
        <f t="shared" ca="1" si="152"/>
        <v>OFF</v>
      </c>
      <c r="Q1821" s="78">
        <f>+IFERROR(VLOOKUP(CONSOLIDADO[[#This Row],[Codigo Municipio]],TDDia!$A$4:$B$394,2,0),0)</f>
        <v>0</v>
      </c>
    </row>
    <row r="1822" spans="2:17" ht="14.45">
      <c r="B1822">
        <f t="shared" si="154"/>
        <v>10</v>
      </c>
      <c r="C1822" s="69" t="str" cm="1">
        <f t="array" ref="C1822">+INDEX(Table_4[[Departamento]:[Municipio]],FINAL!$B1822,1)</f>
        <v>Colón</v>
      </c>
      <c r="D1822" s="69" t="str" cm="1">
        <f t="array" ref="D1822">+INDEX(Table_4[[Departamento]:[Municipio]],FINAL!$B1822,4)</f>
        <v>Balfate</v>
      </c>
      <c r="E1822" s="69" t="str" cm="1">
        <f t="array" ref="E1822">+INDEX(Table_4[[Departamento]:[Municipio]],FINAL!$B1822,3)</f>
        <v>0202</v>
      </c>
      <c r="F1822" s="96">
        <f t="shared" si="153"/>
        <v>43976</v>
      </c>
      <c r="G1822" s="71" t="str">
        <f>+CONSOLIDADO[[#This Row],[Codigo Municipio]]&amp;CONSOLIDADO[[#This Row],[Fecha]]</f>
        <v>020243976</v>
      </c>
      <c r="H1822" s="72">
        <f>+IFERROR(VLOOKUP($G1822,TDAcumula!$C$2:$E$2027,3,0),0)</f>
        <v>0</v>
      </c>
      <c r="I1822" s="73">
        <f t="shared" si="150"/>
        <v>0</v>
      </c>
      <c r="J1822" s="74">
        <f>+IF(CONSOLIDADO[[#This Row],[Codigo Municipio]]=E1821,CONSOLIDADO[[#This Row],[Fallecidos Diarios]]+J1821,CONSOLIDADO[[#This Row],[Fallecidos Diarios]])</f>
        <v>0</v>
      </c>
      <c r="K1822" s="75">
        <f t="shared" si="151"/>
        <v>0</v>
      </c>
      <c r="L1822" s="76">
        <f>+IF(CONSOLIDADO[[#This Row],[Codigo Municipio]]=E1821,CONSOLIDADO[[#This Row],[Recuperados Diarios]]+L1821,CONSOLIDADO[[#This Row],[Recuperados Diarios]])</f>
        <v>0</v>
      </c>
      <c r="M1822" s="77" cm="1">
        <f t="array" ref="M1822">+IFERROR(IF(CONSOLIDADO[[#This Row],[Día]]&lt;14,0,INDEX(CONSOLIDADO[Casos Diarios],ROW()-14,1)),0)</f>
        <v>0</v>
      </c>
      <c r="N1822" s="72">
        <f>+IF(CONSOLIDADO[[#This Row],[Clave]]="710143893",1,IF(OR(CONSOLIDADO[[#This Row],[Casos Acumulados]]&gt;0,CONSOLIDADO[[#This Row],[Muertes]]&gt;0),N1821+1,I1822))</f>
        <v>0</v>
      </c>
      <c r="O1822" s="69">
        <f>+IFERROR(VLOOKUP($G1822,TDMuertes!$C$2:$E$534,3,0),0)</f>
        <v>0</v>
      </c>
      <c r="P1822" s="94" t="str">
        <f t="shared" ca="1" si="152"/>
        <v>OFF</v>
      </c>
      <c r="Q1822" s="78">
        <f>+IFERROR(VLOOKUP(CONSOLIDADO[[#This Row],[Codigo Municipio]],TDDia!$A$4:$B$394,2,0),0)</f>
        <v>0</v>
      </c>
    </row>
    <row r="1823" spans="2:17" ht="14.45">
      <c r="B1823">
        <f t="shared" si="154"/>
        <v>10</v>
      </c>
      <c r="C1823" s="69" t="str" cm="1">
        <f t="array" ref="C1823">+INDEX(Table_4[[Departamento]:[Municipio]],FINAL!$B1823,1)</f>
        <v>Colón</v>
      </c>
      <c r="D1823" s="69" t="str" cm="1">
        <f t="array" ref="D1823">+INDEX(Table_4[[Departamento]:[Municipio]],FINAL!$B1823,4)</f>
        <v>Balfate</v>
      </c>
      <c r="E1823" s="69" t="str" cm="1">
        <f t="array" ref="E1823">+INDEX(Table_4[[Departamento]:[Municipio]],FINAL!$B1823,3)</f>
        <v>0202</v>
      </c>
      <c r="F1823" s="96">
        <f t="shared" si="153"/>
        <v>43977</v>
      </c>
      <c r="G1823" s="71" t="str">
        <f>+CONSOLIDADO[[#This Row],[Codigo Municipio]]&amp;CONSOLIDADO[[#This Row],[Fecha]]</f>
        <v>020243977</v>
      </c>
      <c r="H1823" s="72">
        <f>+IFERROR(VLOOKUP($G1823,TDAcumula!$C$2:$E$2027,3,0),0)</f>
        <v>0</v>
      </c>
      <c r="I1823" s="73">
        <f t="shared" si="150"/>
        <v>0</v>
      </c>
      <c r="J1823" s="74">
        <f>+IF(CONSOLIDADO[[#This Row],[Codigo Municipio]]=E1822,CONSOLIDADO[[#This Row],[Fallecidos Diarios]]+J1822,CONSOLIDADO[[#This Row],[Fallecidos Diarios]])</f>
        <v>0</v>
      </c>
      <c r="K1823" s="75">
        <f t="shared" si="151"/>
        <v>0</v>
      </c>
      <c r="L1823" s="76">
        <f>+IF(CONSOLIDADO[[#This Row],[Codigo Municipio]]=E1822,CONSOLIDADO[[#This Row],[Recuperados Diarios]]+L1822,CONSOLIDADO[[#This Row],[Recuperados Diarios]])</f>
        <v>0</v>
      </c>
      <c r="M1823" s="77" cm="1">
        <f t="array" ref="M1823">+IFERROR(IF(CONSOLIDADO[[#This Row],[Día]]&lt;14,0,INDEX(CONSOLIDADO[Casos Diarios],ROW()-14,1)),0)</f>
        <v>0</v>
      </c>
      <c r="N1823" s="72">
        <f>+IF(CONSOLIDADO[[#This Row],[Clave]]="710143893",1,IF(OR(CONSOLIDADO[[#This Row],[Casos Acumulados]]&gt;0,CONSOLIDADO[[#This Row],[Muertes]]&gt;0),N1822+1,I1823))</f>
        <v>0</v>
      </c>
      <c r="O1823" s="69">
        <f>+IFERROR(VLOOKUP($G1823,TDMuertes!$C$2:$E$534,3,0),0)</f>
        <v>0</v>
      </c>
      <c r="P1823" s="94" t="str">
        <f t="shared" ca="1" si="152"/>
        <v>OFF</v>
      </c>
      <c r="Q1823" s="78">
        <f>+IFERROR(VLOOKUP(CONSOLIDADO[[#This Row],[Codigo Municipio]],TDDia!$A$4:$B$394,2,0),0)</f>
        <v>0</v>
      </c>
    </row>
    <row r="1824" spans="2:17" ht="14.45">
      <c r="B1824">
        <f t="shared" si="154"/>
        <v>10</v>
      </c>
      <c r="C1824" s="69" t="str" cm="1">
        <f t="array" ref="C1824">+INDEX(Table_4[[Departamento]:[Municipio]],FINAL!$B1824,1)</f>
        <v>Colón</v>
      </c>
      <c r="D1824" s="69" t="str" cm="1">
        <f t="array" ref="D1824">+INDEX(Table_4[[Departamento]:[Municipio]],FINAL!$B1824,4)</f>
        <v>Balfate</v>
      </c>
      <c r="E1824" s="69" t="str" cm="1">
        <f t="array" ref="E1824">+INDEX(Table_4[[Departamento]:[Municipio]],FINAL!$B1824,3)</f>
        <v>0202</v>
      </c>
      <c r="F1824" s="96">
        <f t="shared" si="153"/>
        <v>43978</v>
      </c>
      <c r="G1824" s="71" t="str">
        <f>+CONSOLIDADO[[#This Row],[Codigo Municipio]]&amp;CONSOLIDADO[[#This Row],[Fecha]]</f>
        <v>020243978</v>
      </c>
      <c r="H1824" s="72">
        <f>+IFERROR(VLOOKUP($G1824,TDAcumula!$C$2:$E$2027,3,0),0)</f>
        <v>0</v>
      </c>
      <c r="I1824" s="73">
        <f t="shared" si="150"/>
        <v>0</v>
      </c>
      <c r="J1824" s="74">
        <f>+IF(CONSOLIDADO[[#This Row],[Codigo Municipio]]=E1823,CONSOLIDADO[[#This Row],[Fallecidos Diarios]]+J1823,CONSOLIDADO[[#This Row],[Fallecidos Diarios]])</f>
        <v>0</v>
      </c>
      <c r="K1824" s="75">
        <f t="shared" si="151"/>
        <v>0</v>
      </c>
      <c r="L1824" s="76">
        <f>+IF(CONSOLIDADO[[#This Row],[Codigo Municipio]]=E1823,CONSOLIDADO[[#This Row],[Recuperados Diarios]]+L1823,CONSOLIDADO[[#This Row],[Recuperados Diarios]])</f>
        <v>0</v>
      </c>
      <c r="M1824" s="77" cm="1">
        <f t="array" ref="M1824">+IFERROR(IF(CONSOLIDADO[[#This Row],[Día]]&lt;14,0,INDEX(CONSOLIDADO[Casos Diarios],ROW()-14,1)),0)</f>
        <v>0</v>
      </c>
      <c r="N1824" s="72">
        <f>+IF(CONSOLIDADO[[#This Row],[Clave]]="710143893",1,IF(OR(CONSOLIDADO[[#This Row],[Casos Acumulados]]&gt;0,CONSOLIDADO[[#This Row],[Muertes]]&gt;0),N1823+1,I1824))</f>
        <v>0</v>
      </c>
      <c r="O1824" s="69">
        <f>+IFERROR(VLOOKUP($G1824,TDMuertes!$C$2:$E$534,3,0),0)</f>
        <v>0</v>
      </c>
      <c r="P1824" s="94" t="str">
        <f t="shared" ca="1" si="152"/>
        <v>OFF</v>
      </c>
      <c r="Q1824" s="78">
        <f>+IFERROR(VLOOKUP(CONSOLIDADO[[#This Row],[Codigo Municipio]],TDDia!$A$4:$B$394,2,0),0)</f>
        <v>0</v>
      </c>
    </row>
    <row r="1825" spans="2:17" ht="14.45">
      <c r="B1825">
        <f t="shared" si="154"/>
        <v>10</v>
      </c>
      <c r="C1825" s="69" t="str" cm="1">
        <f t="array" ref="C1825">+INDEX(Table_4[[Departamento]:[Municipio]],FINAL!$B1825,1)</f>
        <v>Colón</v>
      </c>
      <c r="D1825" s="69" t="str" cm="1">
        <f t="array" ref="D1825">+INDEX(Table_4[[Departamento]:[Municipio]],FINAL!$B1825,4)</f>
        <v>Balfate</v>
      </c>
      <c r="E1825" s="69" t="str" cm="1">
        <f t="array" ref="E1825">+INDEX(Table_4[[Departamento]:[Municipio]],FINAL!$B1825,3)</f>
        <v>0202</v>
      </c>
      <c r="F1825" s="96">
        <f t="shared" si="153"/>
        <v>43979</v>
      </c>
      <c r="G1825" s="71" t="str">
        <f>+CONSOLIDADO[[#This Row],[Codigo Municipio]]&amp;CONSOLIDADO[[#This Row],[Fecha]]</f>
        <v>020243979</v>
      </c>
      <c r="H1825" s="72">
        <f>+IFERROR(VLOOKUP($G1825,TDAcumula!$C$2:$E$2027,3,0),0)</f>
        <v>0</v>
      </c>
      <c r="I1825" s="73">
        <f t="shared" si="150"/>
        <v>0</v>
      </c>
      <c r="J1825" s="74">
        <f>+IF(CONSOLIDADO[[#This Row],[Codigo Municipio]]=E1824,CONSOLIDADO[[#This Row],[Fallecidos Diarios]]+J1824,CONSOLIDADO[[#This Row],[Fallecidos Diarios]])</f>
        <v>0</v>
      </c>
      <c r="K1825" s="75">
        <f t="shared" si="151"/>
        <v>0</v>
      </c>
      <c r="L1825" s="76">
        <f>+IF(CONSOLIDADO[[#This Row],[Codigo Municipio]]=E1824,CONSOLIDADO[[#This Row],[Recuperados Diarios]]+L1824,CONSOLIDADO[[#This Row],[Recuperados Diarios]])</f>
        <v>0</v>
      </c>
      <c r="M1825" s="77" cm="1">
        <f t="array" ref="M1825">+IFERROR(IF(CONSOLIDADO[[#This Row],[Día]]&lt;14,0,INDEX(CONSOLIDADO[Casos Diarios],ROW()-14,1)),0)</f>
        <v>0</v>
      </c>
      <c r="N1825" s="72">
        <f>+IF(CONSOLIDADO[[#This Row],[Clave]]="710143893",1,IF(OR(CONSOLIDADO[[#This Row],[Casos Acumulados]]&gt;0,CONSOLIDADO[[#This Row],[Muertes]]&gt;0),N1824+1,I1825))</f>
        <v>0</v>
      </c>
      <c r="O1825" s="69">
        <f>+IFERROR(VLOOKUP($G1825,TDMuertes!$C$2:$E$534,3,0),0)</f>
        <v>0</v>
      </c>
      <c r="P1825" s="94" t="str">
        <f t="shared" ca="1" si="152"/>
        <v>OFF</v>
      </c>
      <c r="Q1825" s="78">
        <f>+IFERROR(VLOOKUP(CONSOLIDADO[[#This Row],[Codigo Municipio]],TDDia!$A$4:$B$394,2,0),0)</f>
        <v>0</v>
      </c>
    </row>
    <row r="1826" spans="2:17" ht="14.45">
      <c r="B1826">
        <f t="shared" si="154"/>
        <v>10</v>
      </c>
      <c r="C1826" s="69" t="str" cm="1">
        <f t="array" ref="C1826">+INDEX(Table_4[[Departamento]:[Municipio]],FINAL!$B1826,1)</f>
        <v>Colón</v>
      </c>
      <c r="D1826" s="69" t="str" cm="1">
        <f t="array" ref="D1826">+INDEX(Table_4[[Departamento]:[Municipio]],FINAL!$B1826,4)</f>
        <v>Balfate</v>
      </c>
      <c r="E1826" s="69" t="str" cm="1">
        <f t="array" ref="E1826">+INDEX(Table_4[[Departamento]:[Municipio]],FINAL!$B1826,3)</f>
        <v>0202</v>
      </c>
      <c r="F1826" s="96">
        <f t="shared" si="153"/>
        <v>43980</v>
      </c>
      <c r="G1826" s="71" t="str">
        <f>+CONSOLIDADO[[#This Row],[Codigo Municipio]]&amp;CONSOLIDADO[[#This Row],[Fecha]]</f>
        <v>020243980</v>
      </c>
      <c r="H1826" s="72">
        <f>+IFERROR(VLOOKUP($G1826,TDAcumula!$C$2:$E$2027,3,0),0)</f>
        <v>0</v>
      </c>
      <c r="I1826" s="73">
        <f t="shared" si="150"/>
        <v>0</v>
      </c>
      <c r="J1826" s="74">
        <f>+IF(CONSOLIDADO[[#This Row],[Codigo Municipio]]=E1825,CONSOLIDADO[[#This Row],[Fallecidos Diarios]]+J1825,CONSOLIDADO[[#This Row],[Fallecidos Diarios]])</f>
        <v>0</v>
      </c>
      <c r="K1826" s="75">
        <f t="shared" si="151"/>
        <v>0</v>
      </c>
      <c r="L1826" s="76">
        <f>+IF(CONSOLIDADO[[#This Row],[Codigo Municipio]]=E1825,CONSOLIDADO[[#This Row],[Recuperados Diarios]]+L1825,CONSOLIDADO[[#This Row],[Recuperados Diarios]])</f>
        <v>0</v>
      </c>
      <c r="M1826" s="77" cm="1">
        <f t="array" ref="M1826">+IFERROR(IF(CONSOLIDADO[[#This Row],[Día]]&lt;14,0,INDEX(CONSOLIDADO[Casos Diarios],ROW()-14,1)),0)</f>
        <v>0</v>
      </c>
      <c r="N1826" s="72">
        <f>+IF(CONSOLIDADO[[#This Row],[Clave]]="710143893",1,IF(OR(CONSOLIDADO[[#This Row],[Casos Acumulados]]&gt;0,CONSOLIDADO[[#This Row],[Muertes]]&gt;0),N1825+1,I1826))</f>
        <v>0</v>
      </c>
      <c r="O1826" s="69">
        <f>+IFERROR(VLOOKUP($G1826,TDMuertes!$C$2:$E$534,3,0),0)</f>
        <v>0</v>
      </c>
      <c r="P1826" s="94" t="str">
        <f t="shared" ca="1" si="152"/>
        <v>OFF</v>
      </c>
      <c r="Q1826" s="78">
        <f>+IFERROR(VLOOKUP(CONSOLIDADO[[#This Row],[Codigo Municipio]],TDDia!$A$4:$B$394,2,0),0)</f>
        <v>0</v>
      </c>
    </row>
    <row r="1827" spans="2:17" ht="14.45">
      <c r="B1827">
        <f t="shared" si="154"/>
        <v>10</v>
      </c>
      <c r="C1827" s="69" t="str" cm="1">
        <f t="array" ref="C1827">+INDEX(Table_4[[Departamento]:[Municipio]],FINAL!$B1827,1)</f>
        <v>Colón</v>
      </c>
      <c r="D1827" s="69" t="str" cm="1">
        <f t="array" ref="D1827">+INDEX(Table_4[[Departamento]:[Municipio]],FINAL!$B1827,4)</f>
        <v>Balfate</v>
      </c>
      <c r="E1827" s="69" t="str" cm="1">
        <f t="array" ref="E1827">+INDEX(Table_4[[Departamento]:[Municipio]],FINAL!$B1827,3)</f>
        <v>0202</v>
      </c>
      <c r="F1827" s="96">
        <f t="shared" si="153"/>
        <v>43981</v>
      </c>
      <c r="G1827" s="71" t="str">
        <f>+CONSOLIDADO[[#This Row],[Codigo Municipio]]&amp;CONSOLIDADO[[#This Row],[Fecha]]</f>
        <v>020243981</v>
      </c>
      <c r="H1827" s="72">
        <f>+IFERROR(VLOOKUP($G1827,TDAcumula!$C$2:$E$2027,3,0),0)</f>
        <v>0</v>
      </c>
      <c r="I1827" s="73">
        <f t="shared" si="150"/>
        <v>0</v>
      </c>
      <c r="J1827" s="74">
        <f>+IF(CONSOLIDADO[[#This Row],[Codigo Municipio]]=E1826,CONSOLIDADO[[#This Row],[Fallecidos Diarios]]+J1826,CONSOLIDADO[[#This Row],[Fallecidos Diarios]])</f>
        <v>0</v>
      </c>
      <c r="K1827" s="75">
        <f t="shared" si="151"/>
        <v>0</v>
      </c>
      <c r="L1827" s="76">
        <f>+IF(CONSOLIDADO[[#This Row],[Codigo Municipio]]=E1826,CONSOLIDADO[[#This Row],[Recuperados Diarios]]+L1826,CONSOLIDADO[[#This Row],[Recuperados Diarios]])</f>
        <v>0</v>
      </c>
      <c r="M1827" s="77" cm="1">
        <f t="array" ref="M1827">+IFERROR(IF(CONSOLIDADO[[#This Row],[Día]]&lt;14,0,INDEX(CONSOLIDADO[Casos Diarios],ROW()-14,1)),0)</f>
        <v>0</v>
      </c>
      <c r="N1827" s="72">
        <f>+IF(CONSOLIDADO[[#This Row],[Clave]]="710143893",1,IF(OR(CONSOLIDADO[[#This Row],[Casos Acumulados]]&gt;0,CONSOLIDADO[[#This Row],[Muertes]]&gt;0),N1826+1,I1827))</f>
        <v>0</v>
      </c>
      <c r="O1827" s="69">
        <f>+IFERROR(VLOOKUP($G1827,TDMuertes!$C$2:$E$534,3,0),0)</f>
        <v>0</v>
      </c>
      <c r="P1827" s="94" t="str">
        <f t="shared" ca="1" si="152"/>
        <v>OFF</v>
      </c>
      <c r="Q1827" s="78">
        <f>+IFERROR(VLOOKUP(CONSOLIDADO[[#This Row],[Codigo Municipio]],TDDia!$A$4:$B$394,2,0),0)</f>
        <v>0</v>
      </c>
    </row>
    <row r="1828" spans="2:17" ht="14.45">
      <c r="B1828">
        <f t="shared" si="154"/>
        <v>10</v>
      </c>
      <c r="C1828" s="69" t="str" cm="1">
        <f t="array" ref="C1828">+INDEX(Table_4[[Departamento]:[Municipio]],FINAL!$B1828,1)</f>
        <v>Colón</v>
      </c>
      <c r="D1828" s="69" t="str" cm="1">
        <f t="array" ref="D1828">+INDEX(Table_4[[Departamento]:[Municipio]],FINAL!$B1828,4)</f>
        <v>Balfate</v>
      </c>
      <c r="E1828" s="69" t="str" cm="1">
        <f t="array" ref="E1828">+INDEX(Table_4[[Departamento]:[Municipio]],FINAL!$B1828,3)</f>
        <v>0202</v>
      </c>
      <c r="F1828" s="96">
        <f t="shared" si="153"/>
        <v>43982</v>
      </c>
      <c r="G1828" s="71" t="str">
        <f>+CONSOLIDADO[[#This Row],[Codigo Municipio]]&amp;CONSOLIDADO[[#This Row],[Fecha]]</f>
        <v>020243982</v>
      </c>
      <c r="H1828" s="72">
        <f>+IFERROR(VLOOKUP($G1828,TDAcumula!$C$2:$E$2027,3,0),0)</f>
        <v>0</v>
      </c>
      <c r="I1828" s="73">
        <f t="shared" si="150"/>
        <v>0</v>
      </c>
      <c r="J1828" s="74">
        <f>+IF(CONSOLIDADO[[#This Row],[Codigo Municipio]]=E1827,CONSOLIDADO[[#This Row],[Fallecidos Diarios]]+J1827,CONSOLIDADO[[#This Row],[Fallecidos Diarios]])</f>
        <v>0</v>
      </c>
      <c r="K1828" s="75">
        <f t="shared" si="151"/>
        <v>0</v>
      </c>
      <c r="L1828" s="76">
        <f>+IF(CONSOLIDADO[[#This Row],[Codigo Municipio]]=E1827,CONSOLIDADO[[#This Row],[Recuperados Diarios]]+L1827,CONSOLIDADO[[#This Row],[Recuperados Diarios]])</f>
        <v>0</v>
      </c>
      <c r="M1828" s="77" cm="1">
        <f t="array" ref="M1828">+IFERROR(IF(CONSOLIDADO[[#This Row],[Día]]&lt;14,0,INDEX(CONSOLIDADO[Casos Diarios],ROW()-14,1)),0)</f>
        <v>0</v>
      </c>
      <c r="N1828" s="72">
        <f>+IF(CONSOLIDADO[[#This Row],[Clave]]="710143893",1,IF(OR(CONSOLIDADO[[#This Row],[Casos Acumulados]]&gt;0,CONSOLIDADO[[#This Row],[Muertes]]&gt;0),N1827+1,I1828))</f>
        <v>0</v>
      </c>
      <c r="O1828" s="69">
        <f>+IFERROR(VLOOKUP($G1828,TDMuertes!$C$2:$E$534,3,0),0)</f>
        <v>0</v>
      </c>
      <c r="P1828" s="94" t="str">
        <f t="shared" ca="1" si="152"/>
        <v>OFF</v>
      </c>
      <c r="Q1828" s="78">
        <f>+IFERROR(VLOOKUP(CONSOLIDADO[[#This Row],[Codigo Municipio]],TDDia!$A$4:$B$394,2,0),0)</f>
        <v>0</v>
      </c>
    </row>
    <row r="1829" spans="2:17" ht="14.45">
      <c r="B1829">
        <f t="shared" si="154"/>
        <v>10</v>
      </c>
      <c r="C1829" s="69" t="str" cm="1">
        <f t="array" ref="C1829">+INDEX(Table_4[[Departamento]:[Municipio]],FINAL!$B1829,1)</f>
        <v>Colón</v>
      </c>
      <c r="D1829" s="69" t="str" cm="1">
        <f t="array" ref="D1829">+INDEX(Table_4[[Departamento]:[Municipio]],FINAL!$B1829,4)</f>
        <v>Balfate</v>
      </c>
      <c r="E1829" s="69" t="str" cm="1">
        <f t="array" ref="E1829">+INDEX(Table_4[[Departamento]:[Municipio]],FINAL!$B1829,3)</f>
        <v>0202</v>
      </c>
      <c r="F1829" s="96">
        <f t="shared" si="153"/>
        <v>43983</v>
      </c>
      <c r="G1829" s="71" t="str">
        <f>+CONSOLIDADO[[#This Row],[Codigo Municipio]]&amp;CONSOLIDADO[[#This Row],[Fecha]]</f>
        <v>020243983</v>
      </c>
      <c r="H1829" s="72">
        <f>+IFERROR(VLOOKUP($G1829,TDAcumula!$C$2:$E$2027,3,0),0)</f>
        <v>0</v>
      </c>
      <c r="I1829" s="73">
        <f t="shared" si="150"/>
        <v>0</v>
      </c>
      <c r="J1829" s="74">
        <f>+IF(CONSOLIDADO[[#This Row],[Codigo Municipio]]=E1828,CONSOLIDADO[[#This Row],[Fallecidos Diarios]]+J1828,CONSOLIDADO[[#This Row],[Fallecidos Diarios]])</f>
        <v>0</v>
      </c>
      <c r="K1829" s="75">
        <f t="shared" si="151"/>
        <v>0</v>
      </c>
      <c r="L1829" s="76">
        <f>+IF(CONSOLIDADO[[#This Row],[Codigo Municipio]]=E1828,CONSOLIDADO[[#This Row],[Recuperados Diarios]]+L1828,CONSOLIDADO[[#This Row],[Recuperados Diarios]])</f>
        <v>0</v>
      </c>
      <c r="M1829" s="77" cm="1">
        <f t="array" ref="M1829">+IFERROR(IF(CONSOLIDADO[[#This Row],[Día]]&lt;14,0,INDEX(CONSOLIDADO[Casos Diarios],ROW()-14,1)),0)</f>
        <v>0</v>
      </c>
      <c r="N1829" s="72">
        <f>+IF(CONSOLIDADO[[#This Row],[Clave]]="710143893",1,IF(OR(CONSOLIDADO[[#This Row],[Casos Acumulados]]&gt;0,CONSOLIDADO[[#This Row],[Muertes]]&gt;0),N1828+1,I1829))</f>
        <v>0</v>
      </c>
      <c r="O1829" s="69">
        <f>+IFERROR(VLOOKUP($G1829,TDMuertes!$C$2:$E$534,3,0),0)</f>
        <v>0</v>
      </c>
      <c r="P1829" s="94" t="str">
        <f t="shared" ca="1" si="152"/>
        <v>OFF</v>
      </c>
      <c r="Q1829" s="78">
        <f>+IFERROR(VLOOKUP(CONSOLIDADO[[#This Row],[Codigo Municipio]],TDDia!$A$4:$B$394,2,0),0)</f>
        <v>0</v>
      </c>
    </row>
    <row r="1830" spans="2:17" ht="14.45">
      <c r="B1830">
        <f t="shared" si="154"/>
        <v>10</v>
      </c>
      <c r="C1830" s="69" t="str" cm="1">
        <f t="array" ref="C1830">+INDEX(Table_4[[Departamento]:[Municipio]],FINAL!$B1830,1)</f>
        <v>Colón</v>
      </c>
      <c r="D1830" s="69" t="str" cm="1">
        <f t="array" ref="D1830">+INDEX(Table_4[[Departamento]:[Municipio]],FINAL!$B1830,4)</f>
        <v>Balfate</v>
      </c>
      <c r="E1830" s="69" t="str" cm="1">
        <f t="array" ref="E1830">+INDEX(Table_4[[Departamento]:[Municipio]],FINAL!$B1830,3)</f>
        <v>0202</v>
      </c>
      <c r="F1830" s="96">
        <f t="shared" si="153"/>
        <v>43984</v>
      </c>
      <c r="G1830" s="71" t="str">
        <f>+CONSOLIDADO[[#This Row],[Codigo Municipio]]&amp;CONSOLIDADO[[#This Row],[Fecha]]</f>
        <v>020243984</v>
      </c>
      <c r="H1830" s="72">
        <f>+IFERROR(VLOOKUP($G1830,TDAcumula!$C$2:$E$2027,3,0),0)</f>
        <v>0</v>
      </c>
      <c r="I1830" s="73">
        <f t="shared" si="150"/>
        <v>0</v>
      </c>
      <c r="J1830" s="74">
        <f>+IF(CONSOLIDADO[[#This Row],[Codigo Municipio]]=E1829,CONSOLIDADO[[#This Row],[Fallecidos Diarios]]+J1829,CONSOLIDADO[[#This Row],[Fallecidos Diarios]])</f>
        <v>0</v>
      </c>
      <c r="K1830" s="75">
        <f t="shared" si="151"/>
        <v>0</v>
      </c>
      <c r="L1830" s="76">
        <f>+IF(CONSOLIDADO[[#This Row],[Codigo Municipio]]=E1829,CONSOLIDADO[[#This Row],[Recuperados Diarios]]+L1829,CONSOLIDADO[[#This Row],[Recuperados Diarios]])</f>
        <v>0</v>
      </c>
      <c r="M1830" s="77" cm="1">
        <f t="array" ref="M1830">+IFERROR(IF(CONSOLIDADO[[#This Row],[Día]]&lt;14,0,INDEX(CONSOLIDADO[Casos Diarios],ROW()-14,1)),0)</f>
        <v>0</v>
      </c>
      <c r="N1830" s="72">
        <f>+IF(CONSOLIDADO[[#This Row],[Clave]]="710143893",1,IF(OR(CONSOLIDADO[[#This Row],[Casos Acumulados]]&gt;0,CONSOLIDADO[[#This Row],[Muertes]]&gt;0),N1829+1,I1830))</f>
        <v>0</v>
      </c>
      <c r="O1830" s="69">
        <f>+IFERROR(VLOOKUP($G1830,TDMuertes!$C$2:$E$534,3,0),0)</f>
        <v>0</v>
      </c>
      <c r="P1830" s="94" t="str">
        <f t="shared" ca="1" si="152"/>
        <v>OFF</v>
      </c>
      <c r="Q1830" s="78">
        <f>+IFERROR(VLOOKUP(CONSOLIDADO[[#This Row],[Codigo Municipio]],TDDia!$A$4:$B$394,2,0),0)</f>
        <v>0</v>
      </c>
    </row>
    <row r="1831" spans="2:17" ht="14.45">
      <c r="B1831">
        <f t="shared" si="154"/>
        <v>10</v>
      </c>
      <c r="C1831" s="69" t="str" cm="1">
        <f t="array" ref="C1831">+INDEX(Table_4[[Departamento]:[Municipio]],FINAL!$B1831,1)</f>
        <v>Colón</v>
      </c>
      <c r="D1831" s="69" t="str" cm="1">
        <f t="array" ref="D1831">+INDEX(Table_4[[Departamento]:[Municipio]],FINAL!$B1831,4)</f>
        <v>Balfate</v>
      </c>
      <c r="E1831" s="69" t="str" cm="1">
        <f t="array" ref="E1831">+INDEX(Table_4[[Departamento]:[Municipio]],FINAL!$B1831,3)</f>
        <v>0202</v>
      </c>
      <c r="F1831" s="96">
        <f t="shared" si="153"/>
        <v>43985</v>
      </c>
      <c r="G1831" s="71" t="str">
        <f>+CONSOLIDADO[[#This Row],[Codigo Municipio]]&amp;CONSOLIDADO[[#This Row],[Fecha]]</f>
        <v>020243985</v>
      </c>
      <c r="H1831" s="72">
        <f>+IFERROR(VLOOKUP($G1831,TDAcumula!$C$2:$E$2027,3,0),0)</f>
        <v>0</v>
      </c>
      <c r="I1831" s="73">
        <f t="shared" si="150"/>
        <v>0</v>
      </c>
      <c r="J1831" s="74">
        <f>+IF(CONSOLIDADO[[#This Row],[Codigo Municipio]]=E1830,CONSOLIDADO[[#This Row],[Fallecidos Diarios]]+J1830,CONSOLIDADO[[#This Row],[Fallecidos Diarios]])</f>
        <v>0</v>
      </c>
      <c r="K1831" s="75">
        <f t="shared" si="151"/>
        <v>0</v>
      </c>
      <c r="L1831" s="76">
        <f>+IF(CONSOLIDADO[[#This Row],[Codigo Municipio]]=E1830,CONSOLIDADO[[#This Row],[Recuperados Diarios]]+L1830,CONSOLIDADO[[#This Row],[Recuperados Diarios]])</f>
        <v>0</v>
      </c>
      <c r="M1831" s="77" cm="1">
        <f t="array" ref="M1831">+IFERROR(IF(CONSOLIDADO[[#This Row],[Día]]&lt;14,0,INDEX(CONSOLIDADO[Casos Diarios],ROW()-14,1)),0)</f>
        <v>0</v>
      </c>
      <c r="N1831" s="72">
        <f>+IF(CONSOLIDADO[[#This Row],[Clave]]="710143893",1,IF(OR(CONSOLIDADO[[#This Row],[Casos Acumulados]]&gt;0,CONSOLIDADO[[#This Row],[Muertes]]&gt;0),N1830+1,I1831))</f>
        <v>0</v>
      </c>
      <c r="O1831" s="69">
        <f>+IFERROR(VLOOKUP($G1831,TDMuertes!$C$2:$E$534,3,0),0)</f>
        <v>0</v>
      </c>
      <c r="P1831" s="94" t="str">
        <f t="shared" ca="1" si="152"/>
        <v>OFF</v>
      </c>
      <c r="Q1831" s="78">
        <f>+IFERROR(VLOOKUP(CONSOLIDADO[[#This Row],[Codigo Municipio]],TDDia!$A$4:$B$394,2,0),0)</f>
        <v>0</v>
      </c>
    </row>
    <row r="1832" spans="2:17" ht="14.45">
      <c r="B1832">
        <f t="shared" si="154"/>
        <v>10</v>
      </c>
      <c r="C1832" s="69" t="str" cm="1">
        <f t="array" ref="C1832">+INDEX(Table_4[[Departamento]:[Municipio]],FINAL!$B1832,1)</f>
        <v>Colón</v>
      </c>
      <c r="D1832" s="69" t="str" cm="1">
        <f t="array" ref="D1832">+INDEX(Table_4[[Departamento]:[Municipio]],FINAL!$B1832,4)</f>
        <v>Balfate</v>
      </c>
      <c r="E1832" s="69" t="str" cm="1">
        <f t="array" ref="E1832">+INDEX(Table_4[[Departamento]:[Municipio]],FINAL!$B1832,3)</f>
        <v>0202</v>
      </c>
      <c r="F1832" s="96">
        <f t="shared" si="153"/>
        <v>43986</v>
      </c>
      <c r="G1832" s="71" t="str">
        <f>+CONSOLIDADO[[#This Row],[Codigo Municipio]]&amp;CONSOLIDADO[[#This Row],[Fecha]]</f>
        <v>020243986</v>
      </c>
      <c r="H1832" s="72">
        <f>+IFERROR(VLOOKUP($G1832,TDAcumula!$C$2:$E$2027,3,0),0)</f>
        <v>0</v>
      </c>
      <c r="I1832" s="73">
        <f t="shared" ref="I1832:I1895" si="155">+IF(E1832=E1831,H1832+I1831,H1832)</f>
        <v>0</v>
      </c>
      <c r="J1832" s="74">
        <f>+IF(CONSOLIDADO[[#This Row],[Codigo Municipio]]=E1831,CONSOLIDADO[[#This Row],[Fallecidos Diarios]]+J1831,CONSOLIDADO[[#This Row],[Fallecidos Diarios]])</f>
        <v>0</v>
      </c>
      <c r="K1832" s="75">
        <f t="shared" ref="K1832:K1895" si="156">+IF(I1832-J1832-L1832&lt;0,0,I1832-J1832-L1832)</f>
        <v>0</v>
      </c>
      <c r="L1832" s="76">
        <f>+IF(CONSOLIDADO[[#This Row],[Codigo Municipio]]=E1831,CONSOLIDADO[[#This Row],[Recuperados Diarios]]+L1831,CONSOLIDADO[[#This Row],[Recuperados Diarios]])</f>
        <v>0</v>
      </c>
      <c r="M1832" s="77" cm="1">
        <f t="array" ref="M1832">+IFERROR(IF(CONSOLIDADO[[#This Row],[Día]]&lt;14,0,INDEX(CONSOLIDADO[Casos Diarios],ROW()-14,1)),0)</f>
        <v>0</v>
      </c>
      <c r="N1832" s="72">
        <f>+IF(CONSOLIDADO[[#This Row],[Clave]]="710143893",1,IF(OR(CONSOLIDADO[[#This Row],[Casos Acumulados]]&gt;0,CONSOLIDADO[[#This Row],[Muertes]]&gt;0),N1831+1,I1832))</f>
        <v>0</v>
      </c>
      <c r="O1832" s="69">
        <f>+IFERROR(VLOOKUP($G1832,TDMuertes!$C$2:$E$534,3,0),0)</f>
        <v>0</v>
      </c>
      <c r="P1832" s="94" t="str">
        <f t="shared" ref="P1832:P1895" ca="1" si="157">+IF(N1832=0,"OFF",IF(N1832=1,"START",IF(AND(N1832&gt;1,F1832&lt;TODAY()+1),"ON","OUT TIME")))</f>
        <v>OFF</v>
      </c>
      <c r="Q1832" s="78">
        <f>+IFERROR(VLOOKUP(CONSOLIDADO[[#This Row],[Codigo Municipio]],TDDia!$A$4:$B$394,2,0),0)</f>
        <v>0</v>
      </c>
    </row>
    <row r="1833" spans="2:17" ht="14.45">
      <c r="B1833">
        <f t="shared" si="154"/>
        <v>10</v>
      </c>
      <c r="C1833" s="69" t="str" cm="1">
        <f t="array" ref="C1833">+INDEX(Table_4[[Departamento]:[Municipio]],FINAL!$B1833,1)</f>
        <v>Colón</v>
      </c>
      <c r="D1833" s="69" t="str" cm="1">
        <f t="array" ref="D1833">+INDEX(Table_4[[Departamento]:[Municipio]],FINAL!$B1833,4)</f>
        <v>Balfate</v>
      </c>
      <c r="E1833" s="69" t="str" cm="1">
        <f t="array" ref="E1833">+INDEX(Table_4[[Departamento]:[Municipio]],FINAL!$B1833,3)</f>
        <v>0202</v>
      </c>
      <c r="F1833" s="96">
        <f t="shared" si="153"/>
        <v>43987</v>
      </c>
      <c r="G1833" s="71" t="str">
        <f>+CONSOLIDADO[[#This Row],[Codigo Municipio]]&amp;CONSOLIDADO[[#This Row],[Fecha]]</f>
        <v>020243987</v>
      </c>
      <c r="H1833" s="72">
        <f>+IFERROR(VLOOKUP($G1833,TDAcumula!$C$2:$E$2027,3,0),0)</f>
        <v>0</v>
      </c>
      <c r="I1833" s="73">
        <f t="shared" si="155"/>
        <v>0</v>
      </c>
      <c r="J1833" s="74">
        <f>+IF(CONSOLIDADO[[#This Row],[Codigo Municipio]]=E1832,CONSOLIDADO[[#This Row],[Fallecidos Diarios]]+J1832,CONSOLIDADO[[#This Row],[Fallecidos Diarios]])</f>
        <v>0</v>
      </c>
      <c r="K1833" s="75">
        <f t="shared" si="156"/>
        <v>0</v>
      </c>
      <c r="L1833" s="76">
        <f>+IF(CONSOLIDADO[[#This Row],[Codigo Municipio]]=E1832,CONSOLIDADO[[#This Row],[Recuperados Diarios]]+L1832,CONSOLIDADO[[#This Row],[Recuperados Diarios]])</f>
        <v>0</v>
      </c>
      <c r="M1833" s="77" cm="1">
        <f t="array" ref="M1833">+IFERROR(IF(CONSOLIDADO[[#This Row],[Día]]&lt;14,0,INDEX(CONSOLIDADO[Casos Diarios],ROW()-14,1)),0)</f>
        <v>0</v>
      </c>
      <c r="N1833" s="72">
        <f>+IF(CONSOLIDADO[[#This Row],[Clave]]="710143893",1,IF(OR(CONSOLIDADO[[#This Row],[Casos Acumulados]]&gt;0,CONSOLIDADO[[#This Row],[Muertes]]&gt;0),N1832+1,I1833))</f>
        <v>0</v>
      </c>
      <c r="O1833" s="69">
        <f>+IFERROR(VLOOKUP($G1833,TDMuertes!$C$2:$E$534,3,0),0)</f>
        <v>0</v>
      </c>
      <c r="P1833" s="94" t="str">
        <f t="shared" ca="1" si="157"/>
        <v>OFF</v>
      </c>
      <c r="Q1833" s="78">
        <f>+IFERROR(VLOOKUP(CONSOLIDADO[[#This Row],[Codigo Municipio]],TDDia!$A$4:$B$394,2,0),0)</f>
        <v>0</v>
      </c>
    </row>
    <row r="1834" spans="2:17" ht="14.45">
      <c r="B1834">
        <f t="shared" si="154"/>
        <v>10</v>
      </c>
      <c r="C1834" s="69" t="str" cm="1">
        <f t="array" ref="C1834">+INDEX(Table_4[[Departamento]:[Municipio]],FINAL!$B1834,1)</f>
        <v>Colón</v>
      </c>
      <c r="D1834" s="69" t="str" cm="1">
        <f t="array" ref="D1834">+INDEX(Table_4[[Departamento]:[Municipio]],FINAL!$B1834,4)</f>
        <v>Balfate</v>
      </c>
      <c r="E1834" s="69" t="str" cm="1">
        <f t="array" ref="E1834">+INDEX(Table_4[[Departamento]:[Municipio]],FINAL!$B1834,3)</f>
        <v>0202</v>
      </c>
      <c r="F1834" s="96">
        <f t="shared" si="153"/>
        <v>43988</v>
      </c>
      <c r="G1834" s="71" t="str">
        <f>+CONSOLIDADO[[#This Row],[Codigo Municipio]]&amp;CONSOLIDADO[[#This Row],[Fecha]]</f>
        <v>020243988</v>
      </c>
      <c r="H1834" s="72">
        <f>+IFERROR(VLOOKUP($G1834,TDAcumula!$C$2:$E$2027,3,0),0)</f>
        <v>0</v>
      </c>
      <c r="I1834" s="73">
        <f t="shared" si="155"/>
        <v>0</v>
      </c>
      <c r="J1834" s="74">
        <f>+IF(CONSOLIDADO[[#This Row],[Codigo Municipio]]=E1833,CONSOLIDADO[[#This Row],[Fallecidos Diarios]]+J1833,CONSOLIDADO[[#This Row],[Fallecidos Diarios]])</f>
        <v>0</v>
      </c>
      <c r="K1834" s="75">
        <f t="shared" si="156"/>
        <v>0</v>
      </c>
      <c r="L1834" s="76">
        <f>+IF(CONSOLIDADO[[#This Row],[Codigo Municipio]]=E1833,CONSOLIDADO[[#This Row],[Recuperados Diarios]]+L1833,CONSOLIDADO[[#This Row],[Recuperados Diarios]])</f>
        <v>0</v>
      </c>
      <c r="M1834" s="77" cm="1">
        <f t="array" ref="M1834">+IFERROR(IF(CONSOLIDADO[[#This Row],[Día]]&lt;14,0,INDEX(CONSOLIDADO[Casos Diarios],ROW()-14,1)),0)</f>
        <v>0</v>
      </c>
      <c r="N1834" s="72">
        <f>+IF(CONSOLIDADO[[#This Row],[Clave]]="710143893",1,IF(OR(CONSOLIDADO[[#This Row],[Casos Acumulados]]&gt;0,CONSOLIDADO[[#This Row],[Muertes]]&gt;0),N1833+1,I1834))</f>
        <v>0</v>
      </c>
      <c r="O1834" s="69">
        <f>+IFERROR(VLOOKUP($G1834,TDMuertes!$C$2:$E$534,3,0),0)</f>
        <v>0</v>
      </c>
      <c r="P1834" s="94" t="str">
        <f t="shared" ca="1" si="157"/>
        <v>OFF</v>
      </c>
      <c r="Q1834" s="78">
        <f>+IFERROR(VLOOKUP(CONSOLIDADO[[#This Row],[Codigo Municipio]],TDDia!$A$4:$B$394,2,0),0)</f>
        <v>0</v>
      </c>
    </row>
    <row r="1835" spans="2:17" ht="14.45">
      <c r="B1835">
        <f t="shared" si="154"/>
        <v>10</v>
      </c>
      <c r="C1835" s="69" t="str" cm="1">
        <f t="array" ref="C1835">+INDEX(Table_4[[Departamento]:[Municipio]],FINAL!$B1835,1)</f>
        <v>Colón</v>
      </c>
      <c r="D1835" s="69" t="str" cm="1">
        <f t="array" ref="D1835">+INDEX(Table_4[[Departamento]:[Municipio]],FINAL!$B1835,4)</f>
        <v>Balfate</v>
      </c>
      <c r="E1835" s="69" t="str" cm="1">
        <f t="array" ref="E1835">+INDEX(Table_4[[Departamento]:[Municipio]],FINAL!$B1835,3)</f>
        <v>0202</v>
      </c>
      <c r="F1835" s="96">
        <f t="shared" si="153"/>
        <v>43989</v>
      </c>
      <c r="G1835" s="71" t="str">
        <f>+CONSOLIDADO[[#This Row],[Codigo Municipio]]&amp;CONSOLIDADO[[#This Row],[Fecha]]</f>
        <v>020243989</v>
      </c>
      <c r="H1835" s="72">
        <f>+IFERROR(VLOOKUP($G1835,TDAcumula!$C$2:$E$2027,3,0),0)</f>
        <v>0</v>
      </c>
      <c r="I1835" s="73">
        <f t="shared" si="155"/>
        <v>0</v>
      </c>
      <c r="J1835" s="74">
        <f>+IF(CONSOLIDADO[[#This Row],[Codigo Municipio]]=E1834,CONSOLIDADO[[#This Row],[Fallecidos Diarios]]+J1834,CONSOLIDADO[[#This Row],[Fallecidos Diarios]])</f>
        <v>0</v>
      </c>
      <c r="K1835" s="75">
        <f t="shared" si="156"/>
        <v>0</v>
      </c>
      <c r="L1835" s="76">
        <f>+IF(CONSOLIDADO[[#This Row],[Codigo Municipio]]=E1834,CONSOLIDADO[[#This Row],[Recuperados Diarios]]+L1834,CONSOLIDADO[[#This Row],[Recuperados Diarios]])</f>
        <v>0</v>
      </c>
      <c r="M1835" s="77" cm="1">
        <f t="array" ref="M1835">+IFERROR(IF(CONSOLIDADO[[#This Row],[Día]]&lt;14,0,INDEX(CONSOLIDADO[Casos Diarios],ROW()-14,1)),0)</f>
        <v>0</v>
      </c>
      <c r="N1835" s="72">
        <f>+IF(CONSOLIDADO[[#This Row],[Clave]]="710143893",1,IF(OR(CONSOLIDADO[[#This Row],[Casos Acumulados]]&gt;0,CONSOLIDADO[[#This Row],[Muertes]]&gt;0),N1834+1,I1835))</f>
        <v>0</v>
      </c>
      <c r="O1835" s="69">
        <f>+IFERROR(VLOOKUP($G1835,TDMuertes!$C$2:$E$534,3,0),0)</f>
        <v>0</v>
      </c>
      <c r="P1835" s="94" t="str">
        <f t="shared" ca="1" si="157"/>
        <v>OFF</v>
      </c>
      <c r="Q1835" s="78">
        <f>+IFERROR(VLOOKUP(CONSOLIDADO[[#This Row],[Codigo Municipio]],TDDia!$A$4:$B$394,2,0),0)</f>
        <v>0</v>
      </c>
    </row>
    <row r="1836" spans="2:17" ht="14.45">
      <c r="B1836">
        <f t="shared" si="154"/>
        <v>10</v>
      </c>
      <c r="C1836" s="69" t="str" cm="1">
        <f t="array" ref="C1836">+INDEX(Table_4[[Departamento]:[Municipio]],FINAL!$B1836,1)</f>
        <v>Colón</v>
      </c>
      <c r="D1836" s="69" t="str" cm="1">
        <f t="array" ref="D1836">+INDEX(Table_4[[Departamento]:[Municipio]],FINAL!$B1836,4)</f>
        <v>Balfate</v>
      </c>
      <c r="E1836" s="69" t="str" cm="1">
        <f t="array" ref="E1836">+INDEX(Table_4[[Departamento]:[Municipio]],FINAL!$B1836,3)</f>
        <v>0202</v>
      </c>
      <c r="F1836" s="96">
        <f t="shared" si="153"/>
        <v>43990</v>
      </c>
      <c r="G1836" s="71" t="str">
        <f>+CONSOLIDADO[[#This Row],[Codigo Municipio]]&amp;CONSOLIDADO[[#This Row],[Fecha]]</f>
        <v>020243990</v>
      </c>
      <c r="H1836" s="72">
        <f>+IFERROR(VLOOKUP($G1836,TDAcumula!$C$2:$E$2027,3,0),0)</f>
        <v>0</v>
      </c>
      <c r="I1836" s="73">
        <f t="shared" si="155"/>
        <v>0</v>
      </c>
      <c r="J1836" s="74">
        <f>+IF(CONSOLIDADO[[#This Row],[Codigo Municipio]]=E1835,CONSOLIDADO[[#This Row],[Fallecidos Diarios]]+J1835,CONSOLIDADO[[#This Row],[Fallecidos Diarios]])</f>
        <v>0</v>
      </c>
      <c r="K1836" s="75">
        <f t="shared" si="156"/>
        <v>0</v>
      </c>
      <c r="L1836" s="76">
        <f>+IF(CONSOLIDADO[[#This Row],[Codigo Municipio]]=E1835,CONSOLIDADO[[#This Row],[Recuperados Diarios]]+L1835,CONSOLIDADO[[#This Row],[Recuperados Diarios]])</f>
        <v>0</v>
      </c>
      <c r="M1836" s="77" cm="1">
        <f t="array" ref="M1836">+IFERROR(IF(CONSOLIDADO[[#This Row],[Día]]&lt;14,0,INDEX(CONSOLIDADO[Casos Diarios],ROW()-14,1)),0)</f>
        <v>0</v>
      </c>
      <c r="N1836" s="72">
        <f>+IF(CONSOLIDADO[[#This Row],[Clave]]="710143893",1,IF(OR(CONSOLIDADO[[#This Row],[Casos Acumulados]]&gt;0,CONSOLIDADO[[#This Row],[Muertes]]&gt;0),N1835+1,I1836))</f>
        <v>0</v>
      </c>
      <c r="O1836" s="69">
        <f>+IFERROR(VLOOKUP($G1836,TDMuertes!$C$2:$E$534,3,0),0)</f>
        <v>0</v>
      </c>
      <c r="P1836" s="94" t="str">
        <f t="shared" ca="1" si="157"/>
        <v>OFF</v>
      </c>
      <c r="Q1836" s="78">
        <f>+IFERROR(VLOOKUP(CONSOLIDADO[[#This Row],[Codigo Municipio]],TDDia!$A$4:$B$394,2,0),0)</f>
        <v>0</v>
      </c>
    </row>
    <row r="1837" spans="2:17" ht="14.45">
      <c r="B1837">
        <f t="shared" si="154"/>
        <v>10</v>
      </c>
      <c r="C1837" s="69" t="str" cm="1">
        <f t="array" ref="C1837">+INDEX(Table_4[[Departamento]:[Municipio]],FINAL!$B1837,1)</f>
        <v>Colón</v>
      </c>
      <c r="D1837" s="69" t="str" cm="1">
        <f t="array" ref="D1837">+INDEX(Table_4[[Departamento]:[Municipio]],FINAL!$B1837,4)</f>
        <v>Balfate</v>
      </c>
      <c r="E1837" s="69" t="str" cm="1">
        <f t="array" ref="E1837">+INDEX(Table_4[[Departamento]:[Municipio]],FINAL!$B1837,3)</f>
        <v>0202</v>
      </c>
      <c r="F1837" s="96">
        <f t="shared" si="153"/>
        <v>43991</v>
      </c>
      <c r="G1837" s="71" t="str">
        <f>+CONSOLIDADO[[#This Row],[Codigo Municipio]]&amp;CONSOLIDADO[[#This Row],[Fecha]]</f>
        <v>020243991</v>
      </c>
      <c r="H1837" s="72">
        <f>+IFERROR(VLOOKUP($G1837,TDAcumula!$C$2:$E$2027,3,0),0)</f>
        <v>0</v>
      </c>
      <c r="I1837" s="73">
        <f t="shared" si="155"/>
        <v>0</v>
      </c>
      <c r="J1837" s="74">
        <f>+IF(CONSOLIDADO[[#This Row],[Codigo Municipio]]=E1836,CONSOLIDADO[[#This Row],[Fallecidos Diarios]]+J1836,CONSOLIDADO[[#This Row],[Fallecidos Diarios]])</f>
        <v>0</v>
      </c>
      <c r="K1837" s="75">
        <f t="shared" si="156"/>
        <v>0</v>
      </c>
      <c r="L1837" s="76">
        <f>+IF(CONSOLIDADO[[#This Row],[Codigo Municipio]]=E1836,CONSOLIDADO[[#This Row],[Recuperados Diarios]]+L1836,CONSOLIDADO[[#This Row],[Recuperados Diarios]])</f>
        <v>0</v>
      </c>
      <c r="M1837" s="77" cm="1">
        <f t="array" ref="M1837">+IFERROR(IF(CONSOLIDADO[[#This Row],[Día]]&lt;14,0,INDEX(CONSOLIDADO[Casos Diarios],ROW()-14,1)),0)</f>
        <v>0</v>
      </c>
      <c r="N1837" s="72">
        <f>+IF(CONSOLIDADO[[#This Row],[Clave]]="710143893",1,IF(OR(CONSOLIDADO[[#This Row],[Casos Acumulados]]&gt;0,CONSOLIDADO[[#This Row],[Muertes]]&gt;0),N1836+1,I1837))</f>
        <v>0</v>
      </c>
      <c r="O1837" s="69">
        <f>+IFERROR(VLOOKUP($G1837,TDMuertes!$C$2:$E$534,3,0),0)</f>
        <v>0</v>
      </c>
      <c r="P1837" s="94" t="str">
        <f t="shared" ca="1" si="157"/>
        <v>OFF</v>
      </c>
      <c r="Q1837" s="78">
        <f>+IFERROR(VLOOKUP(CONSOLIDADO[[#This Row],[Codigo Municipio]],TDDia!$A$4:$B$394,2,0),0)</f>
        <v>0</v>
      </c>
    </row>
    <row r="1838" spans="2:17" ht="14.45">
      <c r="B1838">
        <f t="shared" si="154"/>
        <v>10</v>
      </c>
      <c r="C1838" s="69" t="str" cm="1">
        <f t="array" ref="C1838">+INDEX(Table_4[[Departamento]:[Municipio]],FINAL!$B1838,1)</f>
        <v>Colón</v>
      </c>
      <c r="D1838" s="69" t="str" cm="1">
        <f t="array" ref="D1838">+INDEX(Table_4[[Departamento]:[Municipio]],FINAL!$B1838,4)</f>
        <v>Balfate</v>
      </c>
      <c r="E1838" s="69" t="str" cm="1">
        <f t="array" ref="E1838">+INDEX(Table_4[[Departamento]:[Municipio]],FINAL!$B1838,3)</f>
        <v>0202</v>
      </c>
      <c r="F1838" s="96">
        <f t="shared" si="153"/>
        <v>43992</v>
      </c>
      <c r="G1838" s="71" t="str">
        <f>+CONSOLIDADO[[#This Row],[Codigo Municipio]]&amp;CONSOLIDADO[[#This Row],[Fecha]]</f>
        <v>020243992</v>
      </c>
      <c r="H1838" s="72">
        <f>+IFERROR(VLOOKUP($G1838,TDAcumula!$C$2:$E$2027,3,0),0)</f>
        <v>0</v>
      </c>
      <c r="I1838" s="73">
        <f t="shared" si="155"/>
        <v>0</v>
      </c>
      <c r="J1838" s="74">
        <f>+IF(CONSOLIDADO[[#This Row],[Codigo Municipio]]=E1837,CONSOLIDADO[[#This Row],[Fallecidos Diarios]]+J1837,CONSOLIDADO[[#This Row],[Fallecidos Diarios]])</f>
        <v>0</v>
      </c>
      <c r="K1838" s="75">
        <f t="shared" si="156"/>
        <v>0</v>
      </c>
      <c r="L1838" s="76">
        <f>+IF(CONSOLIDADO[[#This Row],[Codigo Municipio]]=E1837,CONSOLIDADO[[#This Row],[Recuperados Diarios]]+L1837,CONSOLIDADO[[#This Row],[Recuperados Diarios]])</f>
        <v>0</v>
      </c>
      <c r="M1838" s="77" cm="1">
        <f t="array" ref="M1838">+IFERROR(IF(CONSOLIDADO[[#This Row],[Día]]&lt;14,0,INDEX(CONSOLIDADO[Casos Diarios],ROW()-14,1)),0)</f>
        <v>0</v>
      </c>
      <c r="N1838" s="72">
        <f>+IF(CONSOLIDADO[[#This Row],[Clave]]="710143893",1,IF(OR(CONSOLIDADO[[#This Row],[Casos Acumulados]]&gt;0,CONSOLIDADO[[#This Row],[Muertes]]&gt;0),N1837+1,I1838))</f>
        <v>0</v>
      </c>
      <c r="O1838" s="69">
        <f>+IFERROR(VLOOKUP($G1838,TDMuertes!$C$2:$E$534,3,0),0)</f>
        <v>0</v>
      </c>
      <c r="P1838" s="94" t="str">
        <f t="shared" ca="1" si="157"/>
        <v>OFF</v>
      </c>
      <c r="Q1838" s="78">
        <f>+IFERROR(VLOOKUP(CONSOLIDADO[[#This Row],[Codigo Municipio]],TDDia!$A$4:$B$394,2,0),0)</f>
        <v>0</v>
      </c>
    </row>
    <row r="1839" spans="2:17" ht="14.45">
      <c r="B1839">
        <f t="shared" si="154"/>
        <v>10</v>
      </c>
      <c r="C1839" s="69" t="str" cm="1">
        <f t="array" ref="C1839">+INDEX(Table_4[[Departamento]:[Municipio]],FINAL!$B1839,1)</f>
        <v>Colón</v>
      </c>
      <c r="D1839" s="69" t="str" cm="1">
        <f t="array" ref="D1839">+INDEX(Table_4[[Departamento]:[Municipio]],FINAL!$B1839,4)</f>
        <v>Balfate</v>
      </c>
      <c r="E1839" s="69" t="str" cm="1">
        <f t="array" ref="E1839">+INDEX(Table_4[[Departamento]:[Municipio]],FINAL!$B1839,3)</f>
        <v>0202</v>
      </c>
      <c r="F1839" s="96">
        <f t="shared" si="153"/>
        <v>43993</v>
      </c>
      <c r="G1839" s="71" t="str">
        <f>+CONSOLIDADO[[#This Row],[Codigo Municipio]]&amp;CONSOLIDADO[[#This Row],[Fecha]]</f>
        <v>020243993</v>
      </c>
      <c r="H1839" s="72">
        <f>+IFERROR(VLOOKUP($G1839,TDAcumula!$C$2:$E$2027,3,0),0)</f>
        <v>0</v>
      </c>
      <c r="I1839" s="73">
        <f t="shared" si="155"/>
        <v>0</v>
      </c>
      <c r="J1839" s="74">
        <f>+IF(CONSOLIDADO[[#This Row],[Codigo Municipio]]=E1838,CONSOLIDADO[[#This Row],[Fallecidos Diarios]]+J1838,CONSOLIDADO[[#This Row],[Fallecidos Diarios]])</f>
        <v>0</v>
      </c>
      <c r="K1839" s="75">
        <f t="shared" si="156"/>
        <v>0</v>
      </c>
      <c r="L1839" s="76">
        <f>+IF(CONSOLIDADO[[#This Row],[Codigo Municipio]]=E1838,CONSOLIDADO[[#This Row],[Recuperados Diarios]]+L1838,CONSOLIDADO[[#This Row],[Recuperados Diarios]])</f>
        <v>0</v>
      </c>
      <c r="M1839" s="77" cm="1">
        <f t="array" ref="M1839">+IFERROR(IF(CONSOLIDADO[[#This Row],[Día]]&lt;14,0,INDEX(CONSOLIDADO[Casos Diarios],ROW()-14,1)),0)</f>
        <v>0</v>
      </c>
      <c r="N1839" s="72">
        <f>+IF(CONSOLIDADO[[#This Row],[Clave]]="710143893",1,IF(OR(CONSOLIDADO[[#This Row],[Casos Acumulados]]&gt;0,CONSOLIDADO[[#This Row],[Muertes]]&gt;0),N1838+1,I1839))</f>
        <v>0</v>
      </c>
      <c r="O1839" s="69">
        <f>+IFERROR(VLOOKUP($G1839,TDMuertes!$C$2:$E$534,3,0),0)</f>
        <v>0</v>
      </c>
      <c r="P1839" s="94" t="str">
        <f t="shared" ca="1" si="157"/>
        <v>OFF</v>
      </c>
      <c r="Q1839" s="78">
        <f>+IFERROR(VLOOKUP(CONSOLIDADO[[#This Row],[Codigo Municipio]],TDDia!$A$4:$B$394,2,0),0)</f>
        <v>0</v>
      </c>
    </row>
    <row r="1840" spans="2:17" ht="14.45">
      <c r="B1840">
        <f t="shared" si="154"/>
        <v>10</v>
      </c>
      <c r="C1840" s="69" t="str" cm="1">
        <f t="array" ref="C1840">+INDEX(Table_4[[Departamento]:[Municipio]],FINAL!$B1840,1)</f>
        <v>Colón</v>
      </c>
      <c r="D1840" s="69" t="str" cm="1">
        <f t="array" ref="D1840">+INDEX(Table_4[[Departamento]:[Municipio]],FINAL!$B1840,4)</f>
        <v>Balfate</v>
      </c>
      <c r="E1840" s="69" t="str" cm="1">
        <f t="array" ref="E1840">+INDEX(Table_4[[Departamento]:[Municipio]],FINAL!$B1840,3)</f>
        <v>0202</v>
      </c>
      <c r="F1840" s="96">
        <f t="shared" si="153"/>
        <v>43994</v>
      </c>
      <c r="G1840" s="71" t="str">
        <f>+CONSOLIDADO[[#This Row],[Codigo Municipio]]&amp;CONSOLIDADO[[#This Row],[Fecha]]</f>
        <v>020243994</v>
      </c>
      <c r="H1840" s="72">
        <f>+IFERROR(VLOOKUP($G1840,TDAcumula!$C$2:$E$2027,3,0),0)</f>
        <v>0</v>
      </c>
      <c r="I1840" s="73">
        <f t="shared" si="155"/>
        <v>0</v>
      </c>
      <c r="J1840" s="74">
        <f>+IF(CONSOLIDADO[[#This Row],[Codigo Municipio]]=E1839,CONSOLIDADO[[#This Row],[Fallecidos Diarios]]+J1839,CONSOLIDADO[[#This Row],[Fallecidos Diarios]])</f>
        <v>0</v>
      </c>
      <c r="K1840" s="75">
        <f t="shared" si="156"/>
        <v>0</v>
      </c>
      <c r="L1840" s="76">
        <f>+IF(CONSOLIDADO[[#This Row],[Codigo Municipio]]=E1839,CONSOLIDADO[[#This Row],[Recuperados Diarios]]+L1839,CONSOLIDADO[[#This Row],[Recuperados Diarios]])</f>
        <v>0</v>
      </c>
      <c r="M1840" s="77" cm="1">
        <f t="array" ref="M1840">+IFERROR(IF(CONSOLIDADO[[#This Row],[Día]]&lt;14,0,INDEX(CONSOLIDADO[Casos Diarios],ROW()-14,1)),0)</f>
        <v>0</v>
      </c>
      <c r="N1840" s="72">
        <f>+IF(CONSOLIDADO[[#This Row],[Clave]]="710143893",1,IF(OR(CONSOLIDADO[[#This Row],[Casos Acumulados]]&gt;0,CONSOLIDADO[[#This Row],[Muertes]]&gt;0),N1839+1,I1840))</f>
        <v>0</v>
      </c>
      <c r="O1840" s="69">
        <f>+IFERROR(VLOOKUP($G1840,TDMuertes!$C$2:$E$534,3,0),0)</f>
        <v>0</v>
      </c>
      <c r="P1840" s="94" t="str">
        <f t="shared" ca="1" si="157"/>
        <v>OFF</v>
      </c>
      <c r="Q1840" s="78">
        <f>+IFERROR(VLOOKUP(CONSOLIDADO[[#This Row],[Codigo Municipio]],TDDia!$A$4:$B$394,2,0),0)</f>
        <v>0</v>
      </c>
    </row>
    <row r="1841" spans="2:17" ht="14.45">
      <c r="B1841">
        <f t="shared" si="154"/>
        <v>10</v>
      </c>
      <c r="C1841" s="69" t="str" cm="1">
        <f t="array" ref="C1841">+INDEX(Table_4[[Departamento]:[Municipio]],FINAL!$B1841,1)</f>
        <v>Colón</v>
      </c>
      <c r="D1841" s="69" t="str" cm="1">
        <f t="array" ref="D1841">+INDEX(Table_4[[Departamento]:[Municipio]],FINAL!$B1841,4)</f>
        <v>Balfate</v>
      </c>
      <c r="E1841" s="69" t="str" cm="1">
        <f t="array" ref="E1841">+INDEX(Table_4[[Departamento]:[Municipio]],FINAL!$B1841,3)</f>
        <v>0202</v>
      </c>
      <c r="F1841" s="96">
        <f t="shared" si="153"/>
        <v>43995</v>
      </c>
      <c r="G1841" s="71" t="str">
        <f>+CONSOLIDADO[[#This Row],[Codigo Municipio]]&amp;CONSOLIDADO[[#This Row],[Fecha]]</f>
        <v>020243995</v>
      </c>
      <c r="H1841" s="72">
        <f>+IFERROR(VLOOKUP($G1841,TDAcumula!$C$2:$E$2027,3,0),0)</f>
        <v>0</v>
      </c>
      <c r="I1841" s="73">
        <f t="shared" si="155"/>
        <v>0</v>
      </c>
      <c r="J1841" s="74">
        <f>+IF(CONSOLIDADO[[#This Row],[Codigo Municipio]]=E1840,CONSOLIDADO[[#This Row],[Fallecidos Diarios]]+J1840,CONSOLIDADO[[#This Row],[Fallecidos Diarios]])</f>
        <v>0</v>
      </c>
      <c r="K1841" s="75">
        <f t="shared" si="156"/>
        <v>0</v>
      </c>
      <c r="L1841" s="76">
        <f>+IF(CONSOLIDADO[[#This Row],[Codigo Municipio]]=E1840,CONSOLIDADO[[#This Row],[Recuperados Diarios]]+L1840,CONSOLIDADO[[#This Row],[Recuperados Diarios]])</f>
        <v>0</v>
      </c>
      <c r="M1841" s="77" cm="1">
        <f t="array" ref="M1841">+IFERROR(IF(CONSOLIDADO[[#This Row],[Día]]&lt;14,0,INDEX(CONSOLIDADO[Casos Diarios],ROW()-14,1)),0)</f>
        <v>0</v>
      </c>
      <c r="N1841" s="72">
        <f>+IF(CONSOLIDADO[[#This Row],[Clave]]="710143893",1,IF(OR(CONSOLIDADO[[#This Row],[Casos Acumulados]]&gt;0,CONSOLIDADO[[#This Row],[Muertes]]&gt;0),N1840+1,I1841))</f>
        <v>0</v>
      </c>
      <c r="O1841" s="69">
        <f>+IFERROR(VLOOKUP($G1841,TDMuertes!$C$2:$E$534,3,0),0)</f>
        <v>0</v>
      </c>
      <c r="P1841" s="94" t="str">
        <f t="shared" ca="1" si="157"/>
        <v>OFF</v>
      </c>
      <c r="Q1841" s="78">
        <f>+IFERROR(VLOOKUP(CONSOLIDADO[[#This Row],[Codigo Municipio]],TDDia!$A$4:$B$394,2,0),0)</f>
        <v>0</v>
      </c>
    </row>
    <row r="1842" spans="2:17" ht="14.45">
      <c r="B1842">
        <f t="shared" si="154"/>
        <v>10</v>
      </c>
      <c r="C1842" s="69" t="str" cm="1">
        <f t="array" ref="C1842">+INDEX(Table_4[[Departamento]:[Municipio]],FINAL!$B1842,1)</f>
        <v>Colón</v>
      </c>
      <c r="D1842" s="69" t="str" cm="1">
        <f t="array" ref="D1842">+INDEX(Table_4[[Departamento]:[Municipio]],FINAL!$B1842,4)</f>
        <v>Balfate</v>
      </c>
      <c r="E1842" s="69" t="str" cm="1">
        <f t="array" ref="E1842">+INDEX(Table_4[[Departamento]:[Municipio]],FINAL!$B1842,3)</f>
        <v>0202</v>
      </c>
      <c r="F1842" s="96">
        <f t="shared" si="153"/>
        <v>43996</v>
      </c>
      <c r="G1842" s="71" t="str">
        <f>+CONSOLIDADO[[#This Row],[Codigo Municipio]]&amp;CONSOLIDADO[[#This Row],[Fecha]]</f>
        <v>020243996</v>
      </c>
      <c r="H1842" s="72">
        <f>+IFERROR(VLOOKUP($G1842,TDAcumula!$C$2:$E$2027,3,0),0)</f>
        <v>0</v>
      </c>
      <c r="I1842" s="73">
        <f t="shared" si="155"/>
        <v>0</v>
      </c>
      <c r="J1842" s="74">
        <f>+IF(CONSOLIDADO[[#This Row],[Codigo Municipio]]=E1841,CONSOLIDADO[[#This Row],[Fallecidos Diarios]]+J1841,CONSOLIDADO[[#This Row],[Fallecidos Diarios]])</f>
        <v>0</v>
      </c>
      <c r="K1842" s="75">
        <f t="shared" si="156"/>
        <v>0</v>
      </c>
      <c r="L1842" s="76">
        <f>+IF(CONSOLIDADO[[#This Row],[Codigo Municipio]]=E1841,CONSOLIDADO[[#This Row],[Recuperados Diarios]]+L1841,CONSOLIDADO[[#This Row],[Recuperados Diarios]])</f>
        <v>0</v>
      </c>
      <c r="M1842" s="77" cm="1">
        <f t="array" ref="M1842">+IFERROR(IF(CONSOLIDADO[[#This Row],[Día]]&lt;14,0,INDEX(CONSOLIDADO[Casos Diarios],ROW()-14,1)),0)</f>
        <v>0</v>
      </c>
      <c r="N1842" s="72">
        <f>+IF(CONSOLIDADO[[#This Row],[Clave]]="710143893",1,IF(OR(CONSOLIDADO[[#This Row],[Casos Acumulados]]&gt;0,CONSOLIDADO[[#This Row],[Muertes]]&gt;0),N1841+1,I1842))</f>
        <v>0</v>
      </c>
      <c r="O1842" s="69">
        <f>+IFERROR(VLOOKUP($G1842,TDMuertes!$C$2:$E$534,3,0),0)</f>
        <v>0</v>
      </c>
      <c r="P1842" s="94" t="str">
        <f t="shared" ca="1" si="157"/>
        <v>OFF</v>
      </c>
      <c r="Q1842" s="78">
        <f>+IFERROR(VLOOKUP(CONSOLIDADO[[#This Row],[Codigo Municipio]],TDDia!$A$4:$B$394,2,0),0)</f>
        <v>0</v>
      </c>
    </row>
    <row r="1843" spans="2:17" ht="14.45">
      <c r="B1843">
        <f t="shared" si="154"/>
        <v>10</v>
      </c>
      <c r="C1843" s="69" t="str" cm="1">
        <f t="array" ref="C1843">+INDEX(Table_4[[Departamento]:[Municipio]],FINAL!$B1843,1)</f>
        <v>Colón</v>
      </c>
      <c r="D1843" s="69" t="str" cm="1">
        <f t="array" ref="D1843">+INDEX(Table_4[[Departamento]:[Municipio]],FINAL!$B1843,4)</f>
        <v>Balfate</v>
      </c>
      <c r="E1843" s="69" t="str" cm="1">
        <f t="array" ref="E1843">+INDEX(Table_4[[Departamento]:[Municipio]],FINAL!$B1843,3)</f>
        <v>0202</v>
      </c>
      <c r="F1843" s="96">
        <f t="shared" si="153"/>
        <v>43997</v>
      </c>
      <c r="G1843" s="71" t="str">
        <f>+CONSOLIDADO[[#This Row],[Codigo Municipio]]&amp;CONSOLIDADO[[#This Row],[Fecha]]</f>
        <v>020243997</v>
      </c>
      <c r="H1843" s="72">
        <f>+IFERROR(VLOOKUP($G1843,TDAcumula!$C$2:$E$2027,3,0),0)</f>
        <v>0</v>
      </c>
      <c r="I1843" s="73">
        <f t="shared" si="155"/>
        <v>0</v>
      </c>
      <c r="J1843" s="74">
        <f>+IF(CONSOLIDADO[[#This Row],[Codigo Municipio]]=E1842,CONSOLIDADO[[#This Row],[Fallecidos Diarios]]+J1842,CONSOLIDADO[[#This Row],[Fallecidos Diarios]])</f>
        <v>0</v>
      </c>
      <c r="K1843" s="75">
        <f t="shared" si="156"/>
        <v>0</v>
      </c>
      <c r="L1843" s="76">
        <f>+IF(CONSOLIDADO[[#This Row],[Codigo Municipio]]=E1842,CONSOLIDADO[[#This Row],[Recuperados Diarios]]+L1842,CONSOLIDADO[[#This Row],[Recuperados Diarios]])</f>
        <v>0</v>
      </c>
      <c r="M1843" s="77" cm="1">
        <f t="array" ref="M1843">+IFERROR(IF(CONSOLIDADO[[#This Row],[Día]]&lt;14,0,INDEX(CONSOLIDADO[Casos Diarios],ROW()-14,1)),0)</f>
        <v>0</v>
      </c>
      <c r="N1843" s="72">
        <f>+IF(CONSOLIDADO[[#This Row],[Clave]]="710143893",1,IF(OR(CONSOLIDADO[[#This Row],[Casos Acumulados]]&gt;0,CONSOLIDADO[[#This Row],[Muertes]]&gt;0),N1842+1,I1843))</f>
        <v>0</v>
      </c>
      <c r="O1843" s="69">
        <f>+IFERROR(VLOOKUP($G1843,TDMuertes!$C$2:$E$534,3,0),0)</f>
        <v>0</v>
      </c>
      <c r="P1843" s="94" t="str">
        <f t="shared" ca="1" si="157"/>
        <v>OFF</v>
      </c>
      <c r="Q1843" s="78">
        <f>+IFERROR(VLOOKUP(CONSOLIDADO[[#This Row],[Codigo Municipio]],TDDia!$A$4:$B$394,2,0),0)</f>
        <v>0</v>
      </c>
    </row>
    <row r="1844" spans="2:17" ht="14.45">
      <c r="B1844">
        <f t="shared" si="154"/>
        <v>10</v>
      </c>
      <c r="C1844" s="69" t="str" cm="1">
        <f t="array" ref="C1844">+INDEX(Table_4[[Departamento]:[Municipio]],FINAL!$B1844,1)</f>
        <v>Colón</v>
      </c>
      <c r="D1844" s="69" t="str" cm="1">
        <f t="array" ref="D1844">+INDEX(Table_4[[Departamento]:[Municipio]],FINAL!$B1844,4)</f>
        <v>Balfate</v>
      </c>
      <c r="E1844" s="69" t="str" cm="1">
        <f t="array" ref="E1844">+INDEX(Table_4[[Departamento]:[Municipio]],FINAL!$B1844,3)</f>
        <v>0202</v>
      </c>
      <c r="F1844" s="96">
        <f t="shared" si="153"/>
        <v>43998</v>
      </c>
      <c r="G1844" s="71" t="str">
        <f>+CONSOLIDADO[[#This Row],[Codigo Municipio]]&amp;CONSOLIDADO[[#This Row],[Fecha]]</f>
        <v>020243998</v>
      </c>
      <c r="H1844" s="72">
        <f>+IFERROR(VLOOKUP($G1844,TDAcumula!$C$2:$E$2027,3,0),0)</f>
        <v>0</v>
      </c>
      <c r="I1844" s="73">
        <f t="shared" si="155"/>
        <v>0</v>
      </c>
      <c r="J1844" s="74">
        <f>+IF(CONSOLIDADO[[#This Row],[Codigo Municipio]]=E1843,CONSOLIDADO[[#This Row],[Fallecidos Diarios]]+J1843,CONSOLIDADO[[#This Row],[Fallecidos Diarios]])</f>
        <v>0</v>
      </c>
      <c r="K1844" s="75">
        <f t="shared" si="156"/>
        <v>0</v>
      </c>
      <c r="L1844" s="76">
        <f>+IF(CONSOLIDADO[[#This Row],[Codigo Municipio]]=E1843,CONSOLIDADO[[#This Row],[Recuperados Diarios]]+L1843,CONSOLIDADO[[#This Row],[Recuperados Diarios]])</f>
        <v>0</v>
      </c>
      <c r="M1844" s="77" cm="1">
        <f t="array" ref="M1844">+IFERROR(IF(CONSOLIDADO[[#This Row],[Día]]&lt;14,0,INDEX(CONSOLIDADO[Casos Diarios],ROW()-14,1)),0)</f>
        <v>0</v>
      </c>
      <c r="N1844" s="72">
        <f>+IF(CONSOLIDADO[[#This Row],[Clave]]="710143893",1,IF(OR(CONSOLIDADO[[#This Row],[Casos Acumulados]]&gt;0,CONSOLIDADO[[#This Row],[Muertes]]&gt;0),N1843+1,I1844))</f>
        <v>0</v>
      </c>
      <c r="O1844" s="69">
        <f>+IFERROR(VLOOKUP($G1844,TDMuertes!$C$2:$E$534,3,0),0)</f>
        <v>0</v>
      </c>
      <c r="P1844" s="94" t="str">
        <f t="shared" ca="1" si="157"/>
        <v>OFF</v>
      </c>
      <c r="Q1844" s="78">
        <f>+IFERROR(VLOOKUP(CONSOLIDADO[[#This Row],[Codigo Municipio]],TDDia!$A$4:$B$394,2,0),0)</f>
        <v>0</v>
      </c>
    </row>
    <row r="1845" spans="2:17" ht="14.45">
      <c r="B1845">
        <f t="shared" si="154"/>
        <v>10</v>
      </c>
      <c r="C1845" s="69" t="str" cm="1">
        <f t="array" ref="C1845">+INDEX(Table_4[[Departamento]:[Municipio]],FINAL!$B1845,1)</f>
        <v>Colón</v>
      </c>
      <c r="D1845" s="69" t="str" cm="1">
        <f t="array" ref="D1845">+INDEX(Table_4[[Departamento]:[Municipio]],FINAL!$B1845,4)</f>
        <v>Balfate</v>
      </c>
      <c r="E1845" s="69" t="str" cm="1">
        <f t="array" ref="E1845">+INDEX(Table_4[[Departamento]:[Municipio]],FINAL!$B1845,3)</f>
        <v>0202</v>
      </c>
      <c r="F1845" s="96">
        <f t="shared" si="153"/>
        <v>43999</v>
      </c>
      <c r="G1845" s="71" t="str">
        <f>+CONSOLIDADO[[#This Row],[Codigo Municipio]]&amp;CONSOLIDADO[[#This Row],[Fecha]]</f>
        <v>020243999</v>
      </c>
      <c r="H1845" s="72">
        <f>+IFERROR(VLOOKUP($G1845,TDAcumula!$C$2:$E$2027,3,0),0)</f>
        <v>0</v>
      </c>
      <c r="I1845" s="73">
        <f t="shared" si="155"/>
        <v>0</v>
      </c>
      <c r="J1845" s="74">
        <f>+IF(CONSOLIDADO[[#This Row],[Codigo Municipio]]=E1844,CONSOLIDADO[[#This Row],[Fallecidos Diarios]]+J1844,CONSOLIDADO[[#This Row],[Fallecidos Diarios]])</f>
        <v>0</v>
      </c>
      <c r="K1845" s="75">
        <f t="shared" si="156"/>
        <v>0</v>
      </c>
      <c r="L1845" s="76">
        <f>+IF(CONSOLIDADO[[#This Row],[Codigo Municipio]]=E1844,CONSOLIDADO[[#This Row],[Recuperados Diarios]]+L1844,CONSOLIDADO[[#This Row],[Recuperados Diarios]])</f>
        <v>0</v>
      </c>
      <c r="M1845" s="77" cm="1">
        <f t="array" ref="M1845">+IFERROR(IF(CONSOLIDADO[[#This Row],[Día]]&lt;14,0,INDEX(CONSOLIDADO[Casos Diarios],ROW()-14,1)),0)</f>
        <v>0</v>
      </c>
      <c r="N1845" s="72">
        <f>+IF(CONSOLIDADO[[#This Row],[Clave]]="710143893",1,IF(OR(CONSOLIDADO[[#This Row],[Casos Acumulados]]&gt;0,CONSOLIDADO[[#This Row],[Muertes]]&gt;0),N1844+1,I1845))</f>
        <v>0</v>
      </c>
      <c r="O1845" s="69">
        <f>+IFERROR(VLOOKUP($G1845,TDMuertes!$C$2:$E$534,3,0),0)</f>
        <v>0</v>
      </c>
      <c r="P1845" s="94" t="str">
        <f t="shared" ca="1" si="157"/>
        <v>OFF</v>
      </c>
      <c r="Q1845" s="78">
        <f>+IFERROR(VLOOKUP(CONSOLIDADO[[#This Row],[Codigo Municipio]],TDDia!$A$4:$B$394,2,0),0)</f>
        <v>0</v>
      </c>
    </row>
    <row r="1846" spans="2:17" ht="14.45">
      <c r="B1846">
        <f t="shared" si="154"/>
        <v>10</v>
      </c>
      <c r="C1846" s="69" t="str" cm="1">
        <f t="array" ref="C1846">+INDEX(Table_4[[Departamento]:[Municipio]],FINAL!$B1846,1)</f>
        <v>Colón</v>
      </c>
      <c r="D1846" s="69" t="str" cm="1">
        <f t="array" ref="D1846">+INDEX(Table_4[[Departamento]:[Municipio]],FINAL!$B1846,4)</f>
        <v>Balfate</v>
      </c>
      <c r="E1846" s="69" t="str" cm="1">
        <f t="array" ref="E1846">+INDEX(Table_4[[Departamento]:[Municipio]],FINAL!$B1846,3)</f>
        <v>0202</v>
      </c>
      <c r="F1846" s="96">
        <f t="shared" si="153"/>
        <v>44000</v>
      </c>
      <c r="G1846" s="71" t="str">
        <f>+CONSOLIDADO[[#This Row],[Codigo Municipio]]&amp;CONSOLIDADO[[#This Row],[Fecha]]</f>
        <v>020244000</v>
      </c>
      <c r="H1846" s="72">
        <f>+IFERROR(VLOOKUP($G1846,TDAcumula!$C$2:$E$2027,3,0),0)</f>
        <v>0</v>
      </c>
      <c r="I1846" s="73">
        <f t="shared" si="155"/>
        <v>0</v>
      </c>
      <c r="J1846" s="74">
        <f>+IF(CONSOLIDADO[[#This Row],[Codigo Municipio]]=E1845,CONSOLIDADO[[#This Row],[Fallecidos Diarios]]+J1845,CONSOLIDADO[[#This Row],[Fallecidos Diarios]])</f>
        <v>0</v>
      </c>
      <c r="K1846" s="75">
        <f t="shared" si="156"/>
        <v>0</v>
      </c>
      <c r="L1846" s="76">
        <f>+IF(CONSOLIDADO[[#This Row],[Codigo Municipio]]=E1845,CONSOLIDADO[[#This Row],[Recuperados Diarios]]+L1845,CONSOLIDADO[[#This Row],[Recuperados Diarios]])</f>
        <v>0</v>
      </c>
      <c r="M1846" s="77" cm="1">
        <f t="array" ref="M1846">+IFERROR(IF(CONSOLIDADO[[#This Row],[Día]]&lt;14,0,INDEX(CONSOLIDADO[Casos Diarios],ROW()-14,1)),0)</f>
        <v>0</v>
      </c>
      <c r="N1846" s="72">
        <f>+IF(CONSOLIDADO[[#This Row],[Clave]]="710143893",1,IF(OR(CONSOLIDADO[[#This Row],[Casos Acumulados]]&gt;0,CONSOLIDADO[[#This Row],[Muertes]]&gt;0),N1845+1,I1846))</f>
        <v>0</v>
      </c>
      <c r="O1846" s="69">
        <f>+IFERROR(VLOOKUP($G1846,TDMuertes!$C$2:$E$534,3,0),0)</f>
        <v>0</v>
      </c>
      <c r="P1846" s="94" t="str">
        <f t="shared" ca="1" si="157"/>
        <v>OFF</v>
      </c>
      <c r="Q1846" s="78">
        <f>+IFERROR(VLOOKUP(CONSOLIDADO[[#This Row],[Codigo Municipio]],TDDia!$A$4:$B$394,2,0),0)</f>
        <v>0</v>
      </c>
    </row>
    <row r="1847" spans="2:17" ht="14.45">
      <c r="B1847">
        <f t="shared" si="154"/>
        <v>10</v>
      </c>
      <c r="C1847" s="69" t="str" cm="1">
        <f t="array" ref="C1847">+INDEX(Table_4[[Departamento]:[Municipio]],FINAL!$B1847,1)</f>
        <v>Colón</v>
      </c>
      <c r="D1847" s="69" t="str" cm="1">
        <f t="array" ref="D1847">+INDEX(Table_4[[Departamento]:[Municipio]],FINAL!$B1847,4)</f>
        <v>Balfate</v>
      </c>
      <c r="E1847" s="69" t="str" cm="1">
        <f t="array" ref="E1847">+INDEX(Table_4[[Departamento]:[Municipio]],FINAL!$B1847,3)</f>
        <v>0202</v>
      </c>
      <c r="F1847" s="96">
        <f t="shared" si="153"/>
        <v>44001</v>
      </c>
      <c r="G1847" s="71" t="str">
        <f>+CONSOLIDADO[[#This Row],[Codigo Municipio]]&amp;CONSOLIDADO[[#This Row],[Fecha]]</f>
        <v>020244001</v>
      </c>
      <c r="H1847" s="72">
        <f>+IFERROR(VLOOKUP($G1847,TDAcumula!$C$2:$E$2027,3,0),0)</f>
        <v>0</v>
      </c>
      <c r="I1847" s="73">
        <f t="shared" si="155"/>
        <v>0</v>
      </c>
      <c r="J1847" s="74">
        <f>+IF(CONSOLIDADO[[#This Row],[Codigo Municipio]]=E1846,CONSOLIDADO[[#This Row],[Fallecidos Diarios]]+J1846,CONSOLIDADO[[#This Row],[Fallecidos Diarios]])</f>
        <v>0</v>
      </c>
      <c r="K1847" s="75">
        <f t="shared" si="156"/>
        <v>0</v>
      </c>
      <c r="L1847" s="76">
        <f>+IF(CONSOLIDADO[[#This Row],[Codigo Municipio]]=E1846,CONSOLIDADO[[#This Row],[Recuperados Diarios]]+L1846,CONSOLIDADO[[#This Row],[Recuperados Diarios]])</f>
        <v>0</v>
      </c>
      <c r="M1847" s="77" cm="1">
        <f t="array" ref="M1847">+IFERROR(IF(CONSOLIDADO[[#This Row],[Día]]&lt;14,0,INDEX(CONSOLIDADO[Casos Diarios],ROW()-14,1)),0)</f>
        <v>0</v>
      </c>
      <c r="N1847" s="72">
        <f>+IF(CONSOLIDADO[[#This Row],[Clave]]="710143893",1,IF(OR(CONSOLIDADO[[#This Row],[Casos Acumulados]]&gt;0,CONSOLIDADO[[#This Row],[Muertes]]&gt;0),N1846+1,I1847))</f>
        <v>0</v>
      </c>
      <c r="O1847" s="69">
        <f>+IFERROR(VLOOKUP($G1847,TDMuertes!$C$2:$E$534,3,0),0)</f>
        <v>0</v>
      </c>
      <c r="P1847" s="94" t="str">
        <f t="shared" ca="1" si="157"/>
        <v>OFF</v>
      </c>
      <c r="Q1847" s="78">
        <f>+IFERROR(VLOOKUP(CONSOLIDADO[[#This Row],[Codigo Municipio]],TDDia!$A$4:$B$394,2,0),0)</f>
        <v>0</v>
      </c>
    </row>
    <row r="1848" spans="2:17" ht="14.45">
      <c r="B1848">
        <f t="shared" si="154"/>
        <v>10</v>
      </c>
      <c r="C1848" s="69" t="str" cm="1">
        <f t="array" ref="C1848">+INDEX(Table_4[[Departamento]:[Municipio]],FINAL!$B1848,1)</f>
        <v>Colón</v>
      </c>
      <c r="D1848" s="69" t="str" cm="1">
        <f t="array" ref="D1848">+INDEX(Table_4[[Departamento]:[Municipio]],FINAL!$B1848,4)</f>
        <v>Balfate</v>
      </c>
      <c r="E1848" s="69" t="str" cm="1">
        <f t="array" ref="E1848">+INDEX(Table_4[[Departamento]:[Municipio]],FINAL!$B1848,3)</f>
        <v>0202</v>
      </c>
      <c r="F1848" s="96">
        <f t="shared" si="153"/>
        <v>44002</v>
      </c>
      <c r="G1848" s="71" t="str">
        <f>+CONSOLIDADO[[#This Row],[Codigo Municipio]]&amp;CONSOLIDADO[[#This Row],[Fecha]]</f>
        <v>020244002</v>
      </c>
      <c r="H1848" s="72">
        <f>+IFERROR(VLOOKUP($G1848,TDAcumula!$C$2:$E$2027,3,0),0)</f>
        <v>0</v>
      </c>
      <c r="I1848" s="73">
        <f t="shared" si="155"/>
        <v>0</v>
      </c>
      <c r="J1848" s="74">
        <f>+IF(CONSOLIDADO[[#This Row],[Codigo Municipio]]=E1847,CONSOLIDADO[[#This Row],[Fallecidos Diarios]]+J1847,CONSOLIDADO[[#This Row],[Fallecidos Diarios]])</f>
        <v>0</v>
      </c>
      <c r="K1848" s="75">
        <f t="shared" si="156"/>
        <v>0</v>
      </c>
      <c r="L1848" s="76">
        <f>+IF(CONSOLIDADO[[#This Row],[Codigo Municipio]]=E1847,CONSOLIDADO[[#This Row],[Recuperados Diarios]]+L1847,CONSOLIDADO[[#This Row],[Recuperados Diarios]])</f>
        <v>0</v>
      </c>
      <c r="M1848" s="77" cm="1">
        <f t="array" ref="M1848">+IFERROR(IF(CONSOLIDADO[[#This Row],[Día]]&lt;14,0,INDEX(CONSOLIDADO[Casos Diarios],ROW()-14,1)),0)</f>
        <v>0</v>
      </c>
      <c r="N1848" s="72">
        <f>+IF(CONSOLIDADO[[#This Row],[Clave]]="710143893",1,IF(OR(CONSOLIDADO[[#This Row],[Casos Acumulados]]&gt;0,CONSOLIDADO[[#This Row],[Muertes]]&gt;0),N1847+1,I1848))</f>
        <v>0</v>
      </c>
      <c r="O1848" s="69">
        <f>+IFERROR(VLOOKUP($G1848,TDMuertes!$C$2:$E$534,3,0),0)</f>
        <v>0</v>
      </c>
      <c r="P1848" s="94" t="str">
        <f t="shared" ca="1" si="157"/>
        <v>OFF</v>
      </c>
      <c r="Q1848" s="78">
        <f>+IFERROR(VLOOKUP(CONSOLIDADO[[#This Row],[Codigo Municipio]],TDDia!$A$4:$B$394,2,0),0)</f>
        <v>0</v>
      </c>
    </row>
    <row r="1849" spans="2:17" ht="14.45">
      <c r="B1849">
        <f t="shared" si="154"/>
        <v>10</v>
      </c>
      <c r="C1849" s="69" t="str" cm="1">
        <f t="array" ref="C1849">+INDEX(Table_4[[Departamento]:[Municipio]],FINAL!$B1849,1)</f>
        <v>Colón</v>
      </c>
      <c r="D1849" s="69" t="str" cm="1">
        <f t="array" ref="D1849">+INDEX(Table_4[[Departamento]:[Municipio]],FINAL!$B1849,4)</f>
        <v>Balfate</v>
      </c>
      <c r="E1849" s="69" t="str" cm="1">
        <f t="array" ref="E1849">+INDEX(Table_4[[Departamento]:[Municipio]],FINAL!$B1849,3)</f>
        <v>0202</v>
      </c>
      <c r="F1849" s="96">
        <f t="shared" si="153"/>
        <v>44003</v>
      </c>
      <c r="G1849" s="71" t="str">
        <f>+CONSOLIDADO[[#This Row],[Codigo Municipio]]&amp;CONSOLIDADO[[#This Row],[Fecha]]</f>
        <v>020244003</v>
      </c>
      <c r="H1849" s="72">
        <f>+IFERROR(VLOOKUP($G1849,TDAcumula!$C$2:$E$2027,3,0),0)</f>
        <v>0</v>
      </c>
      <c r="I1849" s="73">
        <f t="shared" si="155"/>
        <v>0</v>
      </c>
      <c r="J1849" s="74">
        <f>+IF(CONSOLIDADO[[#This Row],[Codigo Municipio]]=E1848,CONSOLIDADO[[#This Row],[Fallecidos Diarios]]+J1848,CONSOLIDADO[[#This Row],[Fallecidos Diarios]])</f>
        <v>0</v>
      </c>
      <c r="K1849" s="75">
        <f t="shared" si="156"/>
        <v>0</v>
      </c>
      <c r="L1849" s="76">
        <f>+IF(CONSOLIDADO[[#This Row],[Codigo Municipio]]=E1848,CONSOLIDADO[[#This Row],[Recuperados Diarios]]+L1848,CONSOLIDADO[[#This Row],[Recuperados Diarios]])</f>
        <v>0</v>
      </c>
      <c r="M1849" s="77" cm="1">
        <f t="array" ref="M1849">+IFERROR(IF(CONSOLIDADO[[#This Row],[Día]]&lt;14,0,INDEX(CONSOLIDADO[Casos Diarios],ROW()-14,1)),0)</f>
        <v>0</v>
      </c>
      <c r="N1849" s="72">
        <f>+IF(CONSOLIDADO[[#This Row],[Clave]]="710143893",1,IF(OR(CONSOLIDADO[[#This Row],[Casos Acumulados]]&gt;0,CONSOLIDADO[[#This Row],[Muertes]]&gt;0),N1848+1,I1849))</f>
        <v>0</v>
      </c>
      <c r="O1849" s="69">
        <f>+IFERROR(VLOOKUP($G1849,TDMuertes!$C$2:$E$534,3,0),0)</f>
        <v>0</v>
      </c>
      <c r="P1849" s="94" t="str">
        <f t="shared" ca="1" si="157"/>
        <v>OFF</v>
      </c>
      <c r="Q1849" s="78">
        <f>+IFERROR(VLOOKUP(CONSOLIDADO[[#This Row],[Codigo Municipio]],TDDia!$A$4:$B$394,2,0),0)</f>
        <v>0</v>
      </c>
    </row>
    <row r="1850" spans="2:17" ht="14.45">
      <c r="B1850">
        <f t="shared" si="154"/>
        <v>10</v>
      </c>
      <c r="C1850" s="69" t="str" cm="1">
        <f t="array" ref="C1850">+INDEX(Table_4[[Departamento]:[Municipio]],FINAL!$B1850,1)</f>
        <v>Colón</v>
      </c>
      <c r="D1850" s="69" t="str" cm="1">
        <f t="array" ref="D1850">+INDEX(Table_4[[Departamento]:[Municipio]],FINAL!$B1850,4)</f>
        <v>Balfate</v>
      </c>
      <c r="E1850" s="69" t="str" cm="1">
        <f t="array" ref="E1850">+INDEX(Table_4[[Departamento]:[Municipio]],FINAL!$B1850,3)</f>
        <v>0202</v>
      </c>
      <c r="F1850" s="96">
        <f t="shared" si="153"/>
        <v>44004</v>
      </c>
      <c r="G1850" s="71" t="str">
        <f>+CONSOLIDADO[[#This Row],[Codigo Municipio]]&amp;CONSOLIDADO[[#This Row],[Fecha]]</f>
        <v>020244004</v>
      </c>
      <c r="H1850" s="72">
        <f>+IFERROR(VLOOKUP($G1850,TDAcumula!$C$2:$E$2027,3,0),0)</f>
        <v>0</v>
      </c>
      <c r="I1850" s="73">
        <f t="shared" si="155"/>
        <v>0</v>
      </c>
      <c r="J1850" s="74">
        <f>+IF(CONSOLIDADO[[#This Row],[Codigo Municipio]]=E1849,CONSOLIDADO[[#This Row],[Fallecidos Diarios]]+J1849,CONSOLIDADO[[#This Row],[Fallecidos Diarios]])</f>
        <v>0</v>
      </c>
      <c r="K1850" s="75">
        <f t="shared" si="156"/>
        <v>0</v>
      </c>
      <c r="L1850" s="76">
        <f>+IF(CONSOLIDADO[[#This Row],[Codigo Municipio]]=E1849,CONSOLIDADO[[#This Row],[Recuperados Diarios]]+L1849,CONSOLIDADO[[#This Row],[Recuperados Diarios]])</f>
        <v>0</v>
      </c>
      <c r="M1850" s="77" cm="1">
        <f t="array" ref="M1850">+IFERROR(IF(CONSOLIDADO[[#This Row],[Día]]&lt;14,0,INDEX(CONSOLIDADO[Casos Diarios],ROW()-14,1)),0)</f>
        <v>0</v>
      </c>
      <c r="N1850" s="72">
        <f>+IF(CONSOLIDADO[[#This Row],[Clave]]="710143893",1,IF(OR(CONSOLIDADO[[#This Row],[Casos Acumulados]]&gt;0,CONSOLIDADO[[#This Row],[Muertes]]&gt;0),N1849+1,I1850))</f>
        <v>0</v>
      </c>
      <c r="O1850" s="69">
        <f>+IFERROR(VLOOKUP($G1850,TDMuertes!$C$2:$E$534,3,0),0)</f>
        <v>0</v>
      </c>
      <c r="P1850" s="94" t="str">
        <f t="shared" ca="1" si="157"/>
        <v>OFF</v>
      </c>
      <c r="Q1850" s="78">
        <f>+IFERROR(VLOOKUP(CONSOLIDADO[[#This Row],[Codigo Municipio]],TDDia!$A$4:$B$394,2,0),0)</f>
        <v>0</v>
      </c>
    </row>
    <row r="1851" spans="2:17" ht="14.45">
      <c r="B1851">
        <f t="shared" si="154"/>
        <v>10</v>
      </c>
      <c r="C1851" s="69" t="str" cm="1">
        <f t="array" ref="C1851">+INDEX(Table_4[[Departamento]:[Municipio]],FINAL!$B1851,1)</f>
        <v>Colón</v>
      </c>
      <c r="D1851" s="69" t="str" cm="1">
        <f t="array" ref="D1851">+INDEX(Table_4[[Departamento]:[Municipio]],FINAL!$B1851,4)</f>
        <v>Balfate</v>
      </c>
      <c r="E1851" s="69" t="str" cm="1">
        <f t="array" ref="E1851">+INDEX(Table_4[[Departamento]:[Municipio]],FINAL!$B1851,3)</f>
        <v>0202</v>
      </c>
      <c r="F1851" s="96">
        <f t="shared" si="153"/>
        <v>44005</v>
      </c>
      <c r="G1851" s="71" t="str">
        <f>+CONSOLIDADO[[#This Row],[Codigo Municipio]]&amp;CONSOLIDADO[[#This Row],[Fecha]]</f>
        <v>020244005</v>
      </c>
      <c r="H1851" s="72">
        <f>+IFERROR(VLOOKUP($G1851,TDAcumula!$C$2:$E$2027,3,0),0)</f>
        <v>0</v>
      </c>
      <c r="I1851" s="73">
        <f t="shared" si="155"/>
        <v>0</v>
      </c>
      <c r="J1851" s="74">
        <f>+IF(CONSOLIDADO[[#This Row],[Codigo Municipio]]=E1850,CONSOLIDADO[[#This Row],[Fallecidos Diarios]]+J1850,CONSOLIDADO[[#This Row],[Fallecidos Diarios]])</f>
        <v>0</v>
      </c>
      <c r="K1851" s="75">
        <f t="shared" si="156"/>
        <v>0</v>
      </c>
      <c r="L1851" s="76">
        <f>+IF(CONSOLIDADO[[#This Row],[Codigo Municipio]]=E1850,CONSOLIDADO[[#This Row],[Recuperados Diarios]]+L1850,CONSOLIDADO[[#This Row],[Recuperados Diarios]])</f>
        <v>0</v>
      </c>
      <c r="M1851" s="77" cm="1">
        <f t="array" ref="M1851">+IFERROR(IF(CONSOLIDADO[[#This Row],[Día]]&lt;14,0,INDEX(CONSOLIDADO[Casos Diarios],ROW()-14,1)),0)</f>
        <v>0</v>
      </c>
      <c r="N1851" s="72">
        <f>+IF(CONSOLIDADO[[#This Row],[Clave]]="710143893",1,IF(OR(CONSOLIDADO[[#This Row],[Casos Acumulados]]&gt;0,CONSOLIDADO[[#This Row],[Muertes]]&gt;0),N1850+1,I1851))</f>
        <v>0</v>
      </c>
      <c r="O1851" s="69">
        <f>+IFERROR(VLOOKUP($G1851,TDMuertes!$C$2:$E$534,3,0),0)</f>
        <v>0</v>
      </c>
      <c r="P1851" s="94" t="str">
        <f t="shared" ca="1" si="157"/>
        <v>OFF</v>
      </c>
      <c r="Q1851" s="78">
        <f>+IFERROR(VLOOKUP(CONSOLIDADO[[#This Row],[Codigo Municipio]],TDDia!$A$4:$B$394,2,0),0)</f>
        <v>0</v>
      </c>
    </row>
    <row r="1852" spans="2:17" ht="14.45">
      <c r="B1852">
        <f t="shared" si="154"/>
        <v>10</v>
      </c>
      <c r="C1852" s="69" t="str" cm="1">
        <f t="array" ref="C1852">+INDEX(Table_4[[Departamento]:[Municipio]],FINAL!$B1852,1)</f>
        <v>Colón</v>
      </c>
      <c r="D1852" s="69" t="str" cm="1">
        <f t="array" ref="D1852">+INDEX(Table_4[[Departamento]:[Municipio]],FINAL!$B1852,4)</f>
        <v>Balfate</v>
      </c>
      <c r="E1852" s="69" t="str" cm="1">
        <f t="array" ref="E1852">+INDEX(Table_4[[Departamento]:[Municipio]],FINAL!$B1852,3)</f>
        <v>0202</v>
      </c>
      <c r="F1852" s="96">
        <f t="shared" si="153"/>
        <v>44006</v>
      </c>
      <c r="G1852" s="71" t="str">
        <f>+CONSOLIDADO[[#This Row],[Codigo Municipio]]&amp;CONSOLIDADO[[#This Row],[Fecha]]</f>
        <v>020244006</v>
      </c>
      <c r="H1852" s="72">
        <f>+IFERROR(VLOOKUP($G1852,TDAcumula!$C$2:$E$2027,3,0),0)</f>
        <v>0</v>
      </c>
      <c r="I1852" s="73">
        <f t="shared" si="155"/>
        <v>0</v>
      </c>
      <c r="J1852" s="74">
        <f>+IF(CONSOLIDADO[[#This Row],[Codigo Municipio]]=E1851,CONSOLIDADO[[#This Row],[Fallecidos Diarios]]+J1851,CONSOLIDADO[[#This Row],[Fallecidos Diarios]])</f>
        <v>0</v>
      </c>
      <c r="K1852" s="75">
        <f t="shared" si="156"/>
        <v>0</v>
      </c>
      <c r="L1852" s="76">
        <f>+IF(CONSOLIDADO[[#This Row],[Codigo Municipio]]=E1851,CONSOLIDADO[[#This Row],[Recuperados Diarios]]+L1851,CONSOLIDADO[[#This Row],[Recuperados Diarios]])</f>
        <v>0</v>
      </c>
      <c r="M1852" s="77" cm="1">
        <f t="array" ref="M1852">+IFERROR(IF(CONSOLIDADO[[#This Row],[Día]]&lt;14,0,INDEX(CONSOLIDADO[Casos Diarios],ROW()-14,1)),0)</f>
        <v>0</v>
      </c>
      <c r="N1852" s="72">
        <f>+IF(CONSOLIDADO[[#This Row],[Clave]]="710143893",1,IF(OR(CONSOLIDADO[[#This Row],[Casos Acumulados]]&gt;0,CONSOLIDADO[[#This Row],[Muertes]]&gt;0),N1851+1,I1852))</f>
        <v>0</v>
      </c>
      <c r="O1852" s="69">
        <f>+IFERROR(VLOOKUP($G1852,TDMuertes!$C$2:$E$534,3,0),0)</f>
        <v>0</v>
      </c>
      <c r="P1852" s="94" t="str">
        <f t="shared" ca="1" si="157"/>
        <v>OFF</v>
      </c>
      <c r="Q1852" s="78">
        <f>+IFERROR(VLOOKUP(CONSOLIDADO[[#This Row],[Codigo Municipio]],TDDia!$A$4:$B$394,2,0),0)</f>
        <v>0</v>
      </c>
    </row>
    <row r="1853" spans="2:17" ht="14.45">
      <c r="B1853">
        <f t="shared" si="154"/>
        <v>10</v>
      </c>
      <c r="C1853" s="69" t="str" cm="1">
        <f t="array" ref="C1853">+INDEX(Table_4[[Departamento]:[Municipio]],FINAL!$B1853,1)</f>
        <v>Colón</v>
      </c>
      <c r="D1853" s="69" t="str" cm="1">
        <f t="array" ref="D1853">+INDEX(Table_4[[Departamento]:[Municipio]],FINAL!$B1853,4)</f>
        <v>Balfate</v>
      </c>
      <c r="E1853" s="69" t="str" cm="1">
        <f t="array" ref="E1853">+INDEX(Table_4[[Departamento]:[Municipio]],FINAL!$B1853,3)</f>
        <v>0202</v>
      </c>
      <c r="F1853" s="96">
        <f t="shared" si="153"/>
        <v>44007</v>
      </c>
      <c r="G1853" s="71" t="str">
        <f>+CONSOLIDADO[[#This Row],[Codigo Municipio]]&amp;CONSOLIDADO[[#This Row],[Fecha]]</f>
        <v>020244007</v>
      </c>
      <c r="H1853" s="72">
        <f>+IFERROR(VLOOKUP($G1853,TDAcumula!$C$2:$E$2027,3,0),0)</f>
        <v>0</v>
      </c>
      <c r="I1853" s="73">
        <f t="shared" si="155"/>
        <v>0</v>
      </c>
      <c r="J1853" s="74">
        <f>+IF(CONSOLIDADO[[#This Row],[Codigo Municipio]]=E1852,CONSOLIDADO[[#This Row],[Fallecidos Diarios]]+J1852,CONSOLIDADO[[#This Row],[Fallecidos Diarios]])</f>
        <v>0</v>
      </c>
      <c r="K1853" s="75">
        <f t="shared" si="156"/>
        <v>0</v>
      </c>
      <c r="L1853" s="76">
        <f>+IF(CONSOLIDADO[[#This Row],[Codigo Municipio]]=E1852,CONSOLIDADO[[#This Row],[Recuperados Diarios]]+L1852,CONSOLIDADO[[#This Row],[Recuperados Diarios]])</f>
        <v>0</v>
      </c>
      <c r="M1853" s="77" cm="1">
        <f t="array" ref="M1853">+IFERROR(IF(CONSOLIDADO[[#This Row],[Día]]&lt;14,0,INDEX(CONSOLIDADO[Casos Diarios],ROW()-14,1)),0)</f>
        <v>0</v>
      </c>
      <c r="N1853" s="72">
        <f>+IF(CONSOLIDADO[[#This Row],[Clave]]="710143893",1,IF(OR(CONSOLIDADO[[#This Row],[Casos Acumulados]]&gt;0,CONSOLIDADO[[#This Row],[Muertes]]&gt;0),N1852+1,I1853))</f>
        <v>0</v>
      </c>
      <c r="O1853" s="69">
        <f>+IFERROR(VLOOKUP($G1853,TDMuertes!$C$2:$E$534,3,0),0)</f>
        <v>0</v>
      </c>
      <c r="P1853" s="94" t="str">
        <f t="shared" ca="1" si="157"/>
        <v>OFF</v>
      </c>
      <c r="Q1853" s="78">
        <f>+IFERROR(VLOOKUP(CONSOLIDADO[[#This Row],[Codigo Municipio]],TDDia!$A$4:$B$394,2,0),0)</f>
        <v>0</v>
      </c>
    </row>
    <row r="1854" spans="2:17" ht="14.45">
      <c r="B1854">
        <f t="shared" si="154"/>
        <v>10</v>
      </c>
      <c r="C1854" s="69" t="str" cm="1">
        <f t="array" ref="C1854">+INDEX(Table_4[[Departamento]:[Municipio]],FINAL!$B1854,1)</f>
        <v>Colón</v>
      </c>
      <c r="D1854" s="69" t="str" cm="1">
        <f t="array" ref="D1854">+INDEX(Table_4[[Departamento]:[Municipio]],FINAL!$B1854,4)</f>
        <v>Balfate</v>
      </c>
      <c r="E1854" s="69" t="str" cm="1">
        <f t="array" ref="E1854">+INDEX(Table_4[[Departamento]:[Municipio]],FINAL!$B1854,3)</f>
        <v>0202</v>
      </c>
      <c r="F1854" s="96">
        <f t="shared" si="153"/>
        <v>44008</v>
      </c>
      <c r="G1854" s="71" t="str">
        <f>+CONSOLIDADO[[#This Row],[Codigo Municipio]]&amp;CONSOLIDADO[[#This Row],[Fecha]]</f>
        <v>020244008</v>
      </c>
      <c r="H1854" s="72">
        <f>+IFERROR(VLOOKUP($G1854,TDAcumula!$C$2:$E$2027,3,0),0)</f>
        <v>0</v>
      </c>
      <c r="I1854" s="73">
        <f t="shared" si="155"/>
        <v>0</v>
      </c>
      <c r="J1854" s="74">
        <f>+IF(CONSOLIDADO[[#This Row],[Codigo Municipio]]=E1853,CONSOLIDADO[[#This Row],[Fallecidos Diarios]]+J1853,CONSOLIDADO[[#This Row],[Fallecidos Diarios]])</f>
        <v>0</v>
      </c>
      <c r="K1854" s="75">
        <f t="shared" si="156"/>
        <v>0</v>
      </c>
      <c r="L1854" s="76">
        <f>+IF(CONSOLIDADO[[#This Row],[Codigo Municipio]]=E1853,CONSOLIDADO[[#This Row],[Recuperados Diarios]]+L1853,CONSOLIDADO[[#This Row],[Recuperados Diarios]])</f>
        <v>0</v>
      </c>
      <c r="M1854" s="77" cm="1">
        <f t="array" ref="M1854">+IFERROR(IF(CONSOLIDADO[[#This Row],[Día]]&lt;14,0,INDEX(CONSOLIDADO[Casos Diarios],ROW()-14,1)),0)</f>
        <v>0</v>
      </c>
      <c r="N1854" s="72">
        <f>+IF(CONSOLIDADO[[#This Row],[Clave]]="710143893",1,IF(OR(CONSOLIDADO[[#This Row],[Casos Acumulados]]&gt;0,CONSOLIDADO[[#This Row],[Muertes]]&gt;0),N1853+1,I1854))</f>
        <v>0</v>
      </c>
      <c r="O1854" s="69">
        <f>+IFERROR(VLOOKUP($G1854,TDMuertes!$C$2:$E$534,3,0),0)</f>
        <v>0</v>
      </c>
      <c r="P1854" s="94" t="str">
        <f t="shared" ca="1" si="157"/>
        <v>OFF</v>
      </c>
      <c r="Q1854" s="78">
        <f>+IFERROR(VLOOKUP(CONSOLIDADO[[#This Row],[Codigo Municipio]],TDDia!$A$4:$B$394,2,0),0)</f>
        <v>0</v>
      </c>
    </row>
    <row r="1855" spans="2:17" ht="14.45">
      <c r="B1855">
        <f t="shared" si="154"/>
        <v>10</v>
      </c>
      <c r="C1855" s="69" t="str" cm="1">
        <f t="array" ref="C1855">+INDEX(Table_4[[Departamento]:[Municipio]],FINAL!$B1855,1)</f>
        <v>Colón</v>
      </c>
      <c r="D1855" s="69" t="str" cm="1">
        <f t="array" ref="D1855">+INDEX(Table_4[[Departamento]:[Municipio]],FINAL!$B1855,4)</f>
        <v>Balfate</v>
      </c>
      <c r="E1855" s="69" t="str" cm="1">
        <f t="array" ref="E1855">+INDEX(Table_4[[Departamento]:[Municipio]],FINAL!$B1855,3)</f>
        <v>0202</v>
      </c>
      <c r="F1855" s="96">
        <f t="shared" si="153"/>
        <v>44009</v>
      </c>
      <c r="G1855" s="71" t="str">
        <f>+CONSOLIDADO[[#This Row],[Codigo Municipio]]&amp;CONSOLIDADO[[#This Row],[Fecha]]</f>
        <v>020244009</v>
      </c>
      <c r="H1855" s="72">
        <f>+IFERROR(VLOOKUP($G1855,TDAcumula!$C$2:$E$2027,3,0),0)</f>
        <v>0</v>
      </c>
      <c r="I1855" s="73">
        <f t="shared" si="155"/>
        <v>0</v>
      </c>
      <c r="J1855" s="74">
        <f>+IF(CONSOLIDADO[[#This Row],[Codigo Municipio]]=E1854,CONSOLIDADO[[#This Row],[Fallecidos Diarios]]+J1854,CONSOLIDADO[[#This Row],[Fallecidos Diarios]])</f>
        <v>0</v>
      </c>
      <c r="K1855" s="75">
        <f t="shared" si="156"/>
        <v>0</v>
      </c>
      <c r="L1855" s="76">
        <f>+IF(CONSOLIDADO[[#This Row],[Codigo Municipio]]=E1854,CONSOLIDADO[[#This Row],[Recuperados Diarios]]+L1854,CONSOLIDADO[[#This Row],[Recuperados Diarios]])</f>
        <v>0</v>
      </c>
      <c r="M1855" s="77" cm="1">
        <f t="array" ref="M1855">+IFERROR(IF(CONSOLIDADO[[#This Row],[Día]]&lt;14,0,INDEX(CONSOLIDADO[Casos Diarios],ROW()-14,1)),0)</f>
        <v>0</v>
      </c>
      <c r="N1855" s="72">
        <f>+IF(CONSOLIDADO[[#This Row],[Clave]]="710143893",1,IF(OR(CONSOLIDADO[[#This Row],[Casos Acumulados]]&gt;0,CONSOLIDADO[[#This Row],[Muertes]]&gt;0),N1854+1,I1855))</f>
        <v>0</v>
      </c>
      <c r="O1855" s="69">
        <f>+IFERROR(VLOOKUP($G1855,TDMuertes!$C$2:$E$534,3,0),0)</f>
        <v>0</v>
      </c>
      <c r="P1855" s="94" t="str">
        <f t="shared" ca="1" si="157"/>
        <v>OFF</v>
      </c>
      <c r="Q1855" s="78">
        <f>+IFERROR(VLOOKUP(CONSOLIDADO[[#This Row],[Codigo Municipio]],TDDia!$A$4:$B$394,2,0),0)</f>
        <v>0</v>
      </c>
    </row>
    <row r="1856" spans="2:17" ht="14.45">
      <c r="B1856">
        <f t="shared" si="154"/>
        <v>10</v>
      </c>
      <c r="C1856" s="69" t="str" cm="1">
        <f t="array" ref="C1856">+INDEX(Table_4[[Departamento]:[Municipio]],FINAL!$B1856,1)</f>
        <v>Colón</v>
      </c>
      <c r="D1856" s="69" t="str" cm="1">
        <f t="array" ref="D1856">+INDEX(Table_4[[Departamento]:[Municipio]],FINAL!$B1856,4)</f>
        <v>Balfate</v>
      </c>
      <c r="E1856" s="69" t="str" cm="1">
        <f t="array" ref="E1856">+INDEX(Table_4[[Departamento]:[Municipio]],FINAL!$B1856,3)</f>
        <v>0202</v>
      </c>
      <c r="F1856" s="96">
        <f t="shared" si="153"/>
        <v>44010</v>
      </c>
      <c r="G1856" s="71" t="str">
        <f>+CONSOLIDADO[[#This Row],[Codigo Municipio]]&amp;CONSOLIDADO[[#This Row],[Fecha]]</f>
        <v>020244010</v>
      </c>
      <c r="H1856" s="72">
        <f>+IFERROR(VLOOKUP($G1856,TDAcumula!$C$2:$E$2027,3,0),0)</f>
        <v>0</v>
      </c>
      <c r="I1856" s="73">
        <f t="shared" si="155"/>
        <v>0</v>
      </c>
      <c r="J1856" s="74">
        <f>+IF(CONSOLIDADO[[#This Row],[Codigo Municipio]]=E1855,CONSOLIDADO[[#This Row],[Fallecidos Diarios]]+J1855,CONSOLIDADO[[#This Row],[Fallecidos Diarios]])</f>
        <v>0</v>
      </c>
      <c r="K1856" s="75">
        <f t="shared" si="156"/>
        <v>0</v>
      </c>
      <c r="L1856" s="76">
        <f>+IF(CONSOLIDADO[[#This Row],[Codigo Municipio]]=E1855,CONSOLIDADO[[#This Row],[Recuperados Diarios]]+L1855,CONSOLIDADO[[#This Row],[Recuperados Diarios]])</f>
        <v>0</v>
      </c>
      <c r="M1856" s="77" cm="1">
        <f t="array" ref="M1856">+IFERROR(IF(CONSOLIDADO[[#This Row],[Día]]&lt;14,0,INDEX(CONSOLIDADO[Casos Diarios],ROW()-14,1)),0)</f>
        <v>0</v>
      </c>
      <c r="N1856" s="72">
        <f>+IF(CONSOLIDADO[[#This Row],[Clave]]="710143893",1,IF(OR(CONSOLIDADO[[#This Row],[Casos Acumulados]]&gt;0,CONSOLIDADO[[#This Row],[Muertes]]&gt;0),N1855+1,I1856))</f>
        <v>0</v>
      </c>
      <c r="O1856" s="69">
        <f>+IFERROR(VLOOKUP($G1856,TDMuertes!$C$2:$E$534,3,0),0)</f>
        <v>0</v>
      </c>
      <c r="P1856" s="94" t="str">
        <f t="shared" ca="1" si="157"/>
        <v>OFF</v>
      </c>
      <c r="Q1856" s="78">
        <f>+IFERROR(VLOOKUP(CONSOLIDADO[[#This Row],[Codigo Municipio]],TDDia!$A$4:$B$394,2,0),0)</f>
        <v>0</v>
      </c>
    </row>
    <row r="1857" spans="2:17" ht="14.45">
      <c r="B1857">
        <f t="shared" si="154"/>
        <v>10</v>
      </c>
      <c r="C1857" s="69" t="str" cm="1">
        <f t="array" ref="C1857">+INDEX(Table_4[[Departamento]:[Municipio]],FINAL!$B1857,1)</f>
        <v>Colón</v>
      </c>
      <c r="D1857" s="69" t="str" cm="1">
        <f t="array" ref="D1857">+INDEX(Table_4[[Departamento]:[Municipio]],FINAL!$B1857,4)</f>
        <v>Balfate</v>
      </c>
      <c r="E1857" s="69" t="str" cm="1">
        <f t="array" ref="E1857">+INDEX(Table_4[[Departamento]:[Municipio]],FINAL!$B1857,3)</f>
        <v>0202</v>
      </c>
      <c r="F1857" s="96">
        <f t="shared" si="153"/>
        <v>44011</v>
      </c>
      <c r="G1857" s="71" t="str">
        <f>+CONSOLIDADO[[#This Row],[Codigo Municipio]]&amp;CONSOLIDADO[[#This Row],[Fecha]]</f>
        <v>020244011</v>
      </c>
      <c r="H1857" s="72">
        <f>+IFERROR(VLOOKUP($G1857,TDAcumula!$C$2:$E$2027,3,0),0)</f>
        <v>0</v>
      </c>
      <c r="I1857" s="73">
        <f t="shared" si="155"/>
        <v>0</v>
      </c>
      <c r="J1857" s="74">
        <f>+IF(CONSOLIDADO[[#This Row],[Codigo Municipio]]=E1856,CONSOLIDADO[[#This Row],[Fallecidos Diarios]]+J1856,CONSOLIDADO[[#This Row],[Fallecidos Diarios]])</f>
        <v>0</v>
      </c>
      <c r="K1857" s="75">
        <f t="shared" si="156"/>
        <v>0</v>
      </c>
      <c r="L1857" s="76">
        <f>+IF(CONSOLIDADO[[#This Row],[Codigo Municipio]]=E1856,CONSOLIDADO[[#This Row],[Recuperados Diarios]]+L1856,CONSOLIDADO[[#This Row],[Recuperados Diarios]])</f>
        <v>0</v>
      </c>
      <c r="M1857" s="77" cm="1">
        <f t="array" ref="M1857">+IFERROR(IF(CONSOLIDADO[[#This Row],[Día]]&lt;14,0,INDEX(CONSOLIDADO[Casos Diarios],ROW()-14,1)),0)</f>
        <v>0</v>
      </c>
      <c r="N1857" s="72">
        <f>+IF(CONSOLIDADO[[#This Row],[Clave]]="710143893",1,IF(OR(CONSOLIDADO[[#This Row],[Casos Acumulados]]&gt;0,CONSOLIDADO[[#This Row],[Muertes]]&gt;0),N1856+1,I1857))</f>
        <v>0</v>
      </c>
      <c r="O1857" s="69">
        <f>+IFERROR(VLOOKUP($G1857,TDMuertes!$C$2:$E$534,3,0),0)</f>
        <v>0</v>
      </c>
      <c r="P1857" s="94" t="str">
        <f t="shared" ca="1" si="157"/>
        <v>OFF</v>
      </c>
      <c r="Q1857" s="78">
        <f>+IFERROR(VLOOKUP(CONSOLIDADO[[#This Row],[Codigo Municipio]],TDDia!$A$4:$B$394,2,0),0)</f>
        <v>0</v>
      </c>
    </row>
    <row r="1858" spans="2:17" ht="14.45">
      <c r="B1858">
        <f t="shared" si="154"/>
        <v>10</v>
      </c>
      <c r="C1858" s="69" t="str" cm="1">
        <f t="array" ref="C1858">+INDEX(Table_4[[Departamento]:[Municipio]],FINAL!$B1858,1)</f>
        <v>Colón</v>
      </c>
      <c r="D1858" s="69" t="str" cm="1">
        <f t="array" ref="D1858">+INDEX(Table_4[[Departamento]:[Municipio]],FINAL!$B1858,4)</f>
        <v>Balfate</v>
      </c>
      <c r="E1858" s="69" t="str" cm="1">
        <f t="array" ref="E1858">+INDEX(Table_4[[Departamento]:[Municipio]],FINAL!$B1858,3)</f>
        <v>0202</v>
      </c>
      <c r="F1858" s="96">
        <f t="shared" ref="F1858:F1921" si="158">+F1665</f>
        <v>44012</v>
      </c>
      <c r="G1858" s="71" t="str">
        <f>+CONSOLIDADO[[#This Row],[Codigo Municipio]]&amp;CONSOLIDADO[[#This Row],[Fecha]]</f>
        <v>020244012</v>
      </c>
      <c r="H1858" s="72">
        <f>+IFERROR(VLOOKUP($G1858,TDAcumula!$C$2:$E$2027,3,0),0)</f>
        <v>0</v>
      </c>
      <c r="I1858" s="73">
        <f t="shared" si="155"/>
        <v>0</v>
      </c>
      <c r="J1858" s="74">
        <f>+IF(CONSOLIDADO[[#This Row],[Codigo Municipio]]=E1857,CONSOLIDADO[[#This Row],[Fallecidos Diarios]]+J1857,CONSOLIDADO[[#This Row],[Fallecidos Diarios]])</f>
        <v>0</v>
      </c>
      <c r="K1858" s="75">
        <f t="shared" si="156"/>
        <v>0</v>
      </c>
      <c r="L1858" s="76">
        <f>+IF(CONSOLIDADO[[#This Row],[Codigo Municipio]]=E1857,CONSOLIDADO[[#This Row],[Recuperados Diarios]]+L1857,CONSOLIDADO[[#This Row],[Recuperados Diarios]])</f>
        <v>0</v>
      </c>
      <c r="M1858" s="77" cm="1">
        <f t="array" ref="M1858">+IFERROR(IF(CONSOLIDADO[[#This Row],[Día]]&lt;14,0,INDEX(CONSOLIDADO[Casos Diarios],ROW()-14,1)),0)</f>
        <v>0</v>
      </c>
      <c r="N1858" s="72">
        <f>+IF(CONSOLIDADO[[#This Row],[Clave]]="710143893",1,IF(OR(CONSOLIDADO[[#This Row],[Casos Acumulados]]&gt;0,CONSOLIDADO[[#This Row],[Muertes]]&gt;0),N1857+1,I1858))</f>
        <v>0</v>
      </c>
      <c r="O1858" s="69">
        <f>+IFERROR(VLOOKUP($G1858,TDMuertes!$C$2:$E$534,3,0),0)</f>
        <v>0</v>
      </c>
      <c r="P1858" s="94" t="str">
        <f t="shared" ca="1" si="157"/>
        <v>OFF</v>
      </c>
      <c r="Q1858" s="78">
        <f>+IFERROR(VLOOKUP(CONSOLIDADO[[#This Row],[Codigo Municipio]],TDDia!$A$4:$B$394,2,0),0)</f>
        <v>0</v>
      </c>
    </row>
    <row r="1859" spans="2:17" ht="14.45">
      <c r="B1859">
        <f t="shared" si="154"/>
        <v>10</v>
      </c>
      <c r="C1859" s="69" t="str" cm="1">
        <f t="array" ref="C1859">+INDEX(Table_4[[Departamento]:[Municipio]],FINAL!$B1859,1)</f>
        <v>Colón</v>
      </c>
      <c r="D1859" s="69" t="str" cm="1">
        <f t="array" ref="D1859">+INDEX(Table_4[[Departamento]:[Municipio]],FINAL!$B1859,4)</f>
        <v>Balfate</v>
      </c>
      <c r="E1859" s="69" t="str" cm="1">
        <f t="array" ref="E1859">+INDEX(Table_4[[Departamento]:[Municipio]],FINAL!$B1859,3)</f>
        <v>0202</v>
      </c>
      <c r="F1859" s="96">
        <f t="shared" si="158"/>
        <v>44013</v>
      </c>
      <c r="G1859" s="71" t="str">
        <f>+CONSOLIDADO[[#This Row],[Codigo Municipio]]&amp;CONSOLIDADO[[#This Row],[Fecha]]</f>
        <v>020244013</v>
      </c>
      <c r="H1859" s="72">
        <f>+IFERROR(VLOOKUP($G1859,TDAcumula!$C$2:$E$2027,3,0),0)</f>
        <v>0</v>
      </c>
      <c r="I1859" s="73">
        <f t="shared" si="155"/>
        <v>0</v>
      </c>
      <c r="J1859" s="74">
        <f>+IF(CONSOLIDADO[[#This Row],[Codigo Municipio]]=E1858,CONSOLIDADO[[#This Row],[Fallecidos Diarios]]+J1858,CONSOLIDADO[[#This Row],[Fallecidos Diarios]])</f>
        <v>0</v>
      </c>
      <c r="K1859" s="75">
        <f t="shared" si="156"/>
        <v>0</v>
      </c>
      <c r="L1859" s="76">
        <f>+IF(CONSOLIDADO[[#This Row],[Codigo Municipio]]=E1858,CONSOLIDADO[[#This Row],[Recuperados Diarios]]+L1858,CONSOLIDADO[[#This Row],[Recuperados Diarios]])</f>
        <v>0</v>
      </c>
      <c r="M1859" s="77" cm="1">
        <f t="array" ref="M1859">+IFERROR(IF(CONSOLIDADO[[#This Row],[Día]]&lt;14,0,INDEX(CONSOLIDADO[Casos Diarios],ROW()-14,1)),0)</f>
        <v>0</v>
      </c>
      <c r="N1859" s="72">
        <f>+IF(CONSOLIDADO[[#This Row],[Clave]]="710143893",1,IF(OR(CONSOLIDADO[[#This Row],[Casos Acumulados]]&gt;0,CONSOLIDADO[[#This Row],[Muertes]]&gt;0),N1858+1,I1859))</f>
        <v>0</v>
      </c>
      <c r="O1859" s="69">
        <f>+IFERROR(VLOOKUP($G1859,TDMuertes!$C$2:$E$534,3,0),0)</f>
        <v>0</v>
      </c>
      <c r="P1859" s="94" t="str">
        <f t="shared" ca="1" si="157"/>
        <v>OFF</v>
      </c>
      <c r="Q1859" s="78">
        <f>+IFERROR(VLOOKUP(CONSOLIDADO[[#This Row],[Codigo Municipio]],TDDia!$A$4:$B$394,2,0),0)</f>
        <v>0</v>
      </c>
    </row>
    <row r="1860" spans="2:17" ht="14.45">
      <c r="B1860">
        <f t="shared" si="154"/>
        <v>10</v>
      </c>
      <c r="C1860" s="69" t="str" cm="1">
        <f t="array" ref="C1860">+INDEX(Table_4[[Departamento]:[Municipio]],FINAL!$B1860,1)</f>
        <v>Colón</v>
      </c>
      <c r="D1860" s="69" t="str" cm="1">
        <f t="array" ref="D1860">+INDEX(Table_4[[Departamento]:[Municipio]],FINAL!$B1860,4)</f>
        <v>Balfate</v>
      </c>
      <c r="E1860" s="69" t="str" cm="1">
        <f t="array" ref="E1860">+INDEX(Table_4[[Departamento]:[Municipio]],FINAL!$B1860,3)</f>
        <v>0202</v>
      </c>
      <c r="F1860" s="96">
        <f t="shared" si="158"/>
        <v>44014</v>
      </c>
      <c r="G1860" s="71" t="str">
        <f>+CONSOLIDADO[[#This Row],[Codigo Municipio]]&amp;CONSOLIDADO[[#This Row],[Fecha]]</f>
        <v>020244014</v>
      </c>
      <c r="H1860" s="72">
        <f>+IFERROR(VLOOKUP($G1860,TDAcumula!$C$2:$E$2027,3,0),0)</f>
        <v>0</v>
      </c>
      <c r="I1860" s="73">
        <f t="shared" si="155"/>
        <v>0</v>
      </c>
      <c r="J1860" s="74">
        <f>+IF(CONSOLIDADO[[#This Row],[Codigo Municipio]]=E1859,CONSOLIDADO[[#This Row],[Fallecidos Diarios]]+J1859,CONSOLIDADO[[#This Row],[Fallecidos Diarios]])</f>
        <v>0</v>
      </c>
      <c r="K1860" s="75">
        <f t="shared" si="156"/>
        <v>0</v>
      </c>
      <c r="L1860" s="76">
        <f>+IF(CONSOLIDADO[[#This Row],[Codigo Municipio]]=E1859,CONSOLIDADO[[#This Row],[Recuperados Diarios]]+L1859,CONSOLIDADO[[#This Row],[Recuperados Diarios]])</f>
        <v>0</v>
      </c>
      <c r="M1860" s="77" cm="1">
        <f t="array" ref="M1860">+IFERROR(IF(CONSOLIDADO[[#This Row],[Día]]&lt;14,0,INDEX(CONSOLIDADO[Casos Diarios],ROW()-14,1)),0)</f>
        <v>0</v>
      </c>
      <c r="N1860" s="72">
        <f>+IF(CONSOLIDADO[[#This Row],[Clave]]="710143893",1,IF(OR(CONSOLIDADO[[#This Row],[Casos Acumulados]]&gt;0,CONSOLIDADO[[#This Row],[Muertes]]&gt;0),N1859+1,I1860))</f>
        <v>0</v>
      </c>
      <c r="O1860" s="69">
        <f>+IFERROR(VLOOKUP($G1860,TDMuertes!$C$2:$E$534,3,0),0)</f>
        <v>0</v>
      </c>
      <c r="P1860" s="94" t="str">
        <f t="shared" ca="1" si="157"/>
        <v>OFF</v>
      </c>
      <c r="Q1860" s="78">
        <f>+IFERROR(VLOOKUP(CONSOLIDADO[[#This Row],[Codigo Municipio]],TDDia!$A$4:$B$394,2,0),0)</f>
        <v>0</v>
      </c>
    </row>
    <row r="1861" spans="2:17" ht="14.45">
      <c r="B1861">
        <f t="shared" ref="B1861:B1924" si="159">+IF(F1860=44085,B1860+1,B1860)</f>
        <v>10</v>
      </c>
      <c r="C1861" s="69" t="str" cm="1">
        <f t="array" ref="C1861">+INDEX(Table_4[[Departamento]:[Municipio]],FINAL!$B1861,1)</f>
        <v>Colón</v>
      </c>
      <c r="D1861" s="69" t="str" cm="1">
        <f t="array" ref="D1861">+INDEX(Table_4[[Departamento]:[Municipio]],FINAL!$B1861,4)</f>
        <v>Balfate</v>
      </c>
      <c r="E1861" s="69" t="str" cm="1">
        <f t="array" ref="E1861">+INDEX(Table_4[[Departamento]:[Municipio]],FINAL!$B1861,3)</f>
        <v>0202</v>
      </c>
      <c r="F1861" s="96">
        <f t="shared" si="158"/>
        <v>44015</v>
      </c>
      <c r="G1861" s="71" t="str">
        <f>+CONSOLIDADO[[#This Row],[Codigo Municipio]]&amp;CONSOLIDADO[[#This Row],[Fecha]]</f>
        <v>020244015</v>
      </c>
      <c r="H1861" s="72">
        <f>+IFERROR(VLOOKUP($G1861,TDAcumula!$C$2:$E$2027,3,0),0)</f>
        <v>0</v>
      </c>
      <c r="I1861" s="73">
        <f t="shared" si="155"/>
        <v>0</v>
      </c>
      <c r="J1861" s="74">
        <f>+IF(CONSOLIDADO[[#This Row],[Codigo Municipio]]=E1860,CONSOLIDADO[[#This Row],[Fallecidos Diarios]]+J1860,CONSOLIDADO[[#This Row],[Fallecidos Diarios]])</f>
        <v>0</v>
      </c>
      <c r="K1861" s="75">
        <f t="shared" si="156"/>
        <v>0</v>
      </c>
      <c r="L1861" s="76">
        <f>+IF(CONSOLIDADO[[#This Row],[Codigo Municipio]]=E1860,CONSOLIDADO[[#This Row],[Recuperados Diarios]]+L1860,CONSOLIDADO[[#This Row],[Recuperados Diarios]])</f>
        <v>0</v>
      </c>
      <c r="M1861" s="77" cm="1">
        <f t="array" ref="M1861">+IFERROR(IF(CONSOLIDADO[[#This Row],[Día]]&lt;14,0,INDEX(CONSOLIDADO[Casos Diarios],ROW()-14,1)),0)</f>
        <v>0</v>
      </c>
      <c r="N1861" s="72">
        <f>+IF(CONSOLIDADO[[#This Row],[Clave]]="710143893",1,IF(OR(CONSOLIDADO[[#This Row],[Casos Acumulados]]&gt;0,CONSOLIDADO[[#This Row],[Muertes]]&gt;0),N1860+1,I1861))</f>
        <v>0</v>
      </c>
      <c r="O1861" s="69">
        <f>+IFERROR(VLOOKUP($G1861,TDMuertes!$C$2:$E$534,3,0),0)</f>
        <v>0</v>
      </c>
      <c r="P1861" s="94" t="str">
        <f t="shared" ca="1" si="157"/>
        <v>OFF</v>
      </c>
      <c r="Q1861" s="78">
        <f>+IFERROR(VLOOKUP(CONSOLIDADO[[#This Row],[Codigo Municipio]],TDDia!$A$4:$B$394,2,0),0)</f>
        <v>0</v>
      </c>
    </row>
    <row r="1862" spans="2:17" ht="14.45">
      <c r="B1862">
        <f t="shared" si="159"/>
        <v>10</v>
      </c>
      <c r="C1862" s="69" t="str" cm="1">
        <f t="array" ref="C1862">+INDEX(Table_4[[Departamento]:[Municipio]],FINAL!$B1862,1)</f>
        <v>Colón</v>
      </c>
      <c r="D1862" s="69" t="str" cm="1">
        <f t="array" ref="D1862">+INDEX(Table_4[[Departamento]:[Municipio]],FINAL!$B1862,4)</f>
        <v>Balfate</v>
      </c>
      <c r="E1862" s="69" t="str" cm="1">
        <f t="array" ref="E1862">+INDEX(Table_4[[Departamento]:[Municipio]],FINAL!$B1862,3)</f>
        <v>0202</v>
      </c>
      <c r="F1862" s="96">
        <f t="shared" si="158"/>
        <v>44016</v>
      </c>
      <c r="G1862" s="71" t="str">
        <f>+CONSOLIDADO[[#This Row],[Codigo Municipio]]&amp;CONSOLIDADO[[#This Row],[Fecha]]</f>
        <v>020244016</v>
      </c>
      <c r="H1862" s="72">
        <f>+IFERROR(VLOOKUP($G1862,TDAcumula!$C$2:$E$2027,3,0),0)</f>
        <v>0</v>
      </c>
      <c r="I1862" s="73">
        <f t="shared" si="155"/>
        <v>0</v>
      </c>
      <c r="J1862" s="74">
        <f>+IF(CONSOLIDADO[[#This Row],[Codigo Municipio]]=E1861,CONSOLIDADO[[#This Row],[Fallecidos Diarios]]+J1861,CONSOLIDADO[[#This Row],[Fallecidos Diarios]])</f>
        <v>0</v>
      </c>
      <c r="K1862" s="75">
        <f t="shared" si="156"/>
        <v>0</v>
      </c>
      <c r="L1862" s="76">
        <f>+IF(CONSOLIDADO[[#This Row],[Codigo Municipio]]=E1861,CONSOLIDADO[[#This Row],[Recuperados Diarios]]+L1861,CONSOLIDADO[[#This Row],[Recuperados Diarios]])</f>
        <v>0</v>
      </c>
      <c r="M1862" s="77" cm="1">
        <f t="array" ref="M1862">+IFERROR(IF(CONSOLIDADO[[#This Row],[Día]]&lt;14,0,INDEX(CONSOLIDADO[Casos Diarios],ROW()-14,1)),0)</f>
        <v>0</v>
      </c>
      <c r="N1862" s="72">
        <f>+IF(CONSOLIDADO[[#This Row],[Clave]]="710143893",1,IF(OR(CONSOLIDADO[[#This Row],[Casos Acumulados]]&gt;0,CONSOLIDADO[[#This Row],[Muertes]]&gt;0),N1861+1,I1862))</f>
        <v>0</v>
      </c>
      <c r="O1862" s="69">
        <f>+IFERROR(VLOOKUP($G1862,TDMuertes!$C$2:$E$534,3,0),0)</f>
        <v>0</v>
      </c>
      <c r="P1862" s="94" t="str">
        <f t="shared" ca="1" si="157"/>
        <v>OFF</v>
      </c>
      <c r="Q1862" s="78">
        <f>+IFERROR(VLOOKUP(CONSOLIDADO[[#This Row],[Codigo Municipio]],TDDia!$A$4:$B$394,2,0),0)</f>
        <v>0</v>
      </c>
    </row>
    <row r="1863" spans="2:17" ht="14.45">
      <c r="B1863">
        <f t="shared" si="159"/>
        <v>10</v>
      </c>
      <c r="C1863" s="69" t="str" cm="1">
        <f t="array" ref="C1863">+INDEX(Table_4[[Departamento]:[Municipio]],FINAL!$B1863,1)</f>
        <v>Colón</v>
      </c>
      <c r="D1863" s="69" t="str" cm="1">
        <f t="array" ref="D1863">+INDEX(Table_4[[Departamento]:[Municipio]],FINAL!$B1863,4)</f>
        <v>Balfate</v>
      </c>
      <c r="E1863" s="69" t="str" cm="1">
        <f t="array" ref="E1863">+INDEX(Table_4[[Departamento]:[Municipio]],FINAL!$B1863,3)</f>
        <v>0202</v>
      </c>
      <c r="F1863" s="96">
        <f t="shared" si="158"/>
        <v>44017</v>
      </c>
      <c r="G1863" s="71" t="str">
        <f>+CONSOLIDADO[[#This Row],[Codigo Municipio]]&amp;CONSOLIDADO[[#This Row],[Fecha]]</f>
        <v>020244017</v>
      </c>
      <c r="H1863" s="72">
        <f>+IFERROR(VLOOKUP($G1863,TDAcumula!$C$2:$E$2027,3,0),0)</f>
        <v>0</v>
      </c>
      <c r="I1863" s="73">
        <f t="shared" si="155"/>
        <v>0</v>
      </c>
      <c r="J1863" s="74">
        <f>+IF(CONSOLIDADO[[#This Row],[Codigo Municipio]]=E1862,CONSOLIDADO[[#This Row],[Fallecidos Diarios]]+J1862,CONSOLIDADO[[#This Row],[Fallecidos Diarios]])</f>
        <v>0</v>
      </c>
      <c r="K1863" s="75">
        <f t="shared" si="156"/>
        <v>0</v>
      </c>
      <c r="L1863" s="76">
        <f>+IF(CONSOLIDADO[[#This Row],[Codigo Municipio]]=E1862,CONSOLIDADO[[#This Row],[Recuperados Diarios]]+L1862,CONSOLIDADO[[#This Row],[Recuperados Diarios]])</f>
        <v>0</v>
      </c>
      <c r="M1863" s="77" cm="1">
        <f t="array" ref="M1863">+IFERROR(IF(CONSOLIDADO[[#This Row],[Día]]&lt;14,0,INDEX(CONSOLIDADO[Casos Diarios],ROW()-14,1)),0)</f>
        <v>0</v>
      </c>
      <c r="N1863" s="72">
        <f>+IF(CONSOLIDADO[[#This Row],[Clave]]="710143893",1,IF(OR(CONSOLIDADO[[#This Row],[Casos Acumulados]]&gt;0,CONSOLIDADO[[#This Row],[Muertes]]&gt;0),N1862+1,I1863))</f>
        <v>0</v>
      </c>
      <c r="O1863" s="69">
        <f>+IFERROR(VLOOKUP($G1863,TDMuertes!$C$2:$E$534,3,0),0)</f>
        <v>0</v>
      </c>
      <c r="P1863" s="94" t="str">
        <f t="shared" ca="1" si="157"/>
        <v>OFF</v>
      </c>
      <c r="Q1863" s="78">
        <f>+IFERROR(VLOOKUP(CONSOLIDADO[[#This Row],[Codigo Municipio]],TDDia!$A$4:$B$394,2,0),0)</f>
        <v>0</v>
      </c>
    </row>
    <row r="1864" spans="2:17" ht="14.45">
      <c r="B1864">
        <f t="shared" si="159"/>
        <v>10</v>
      </c>
      <c r="C1864" s="69" t="str" cm="1">
        <f t="array" ref="C1864">+INDEX(Table_4[[Departamento]:[Municipio]],FINAL!$B1864,1)</f>
        <v>Colón</v>
      </c>
      <c r="D1864" s="69" t="str" cm="1">
        <f t="array" ref="D1864">+INDEX(Table_4[[Departamento]:[Municipio]],FINAL!$B1864,4)</f>
        <v>Balfate</v>
      </c>
      <c r="E1864" s="69" t="str" cm="1">
        <f t="array" ref="E1864">+INDEX(Table_4[[Departamento]:[Municipio]],FINAL!$B1864,3)</f>
        <v>0202</v>
      </c>
      <c r="F1864" s="96">
        <f t="shared" si="158"/>
        <v>44018</v>
      </c>
      <c r="G1864" s="71" t="str">
        <f>+CONSOLIDADO[[#This Row],[Codigo Municipio]]&amp;CONSOLIDADO[[#This Row],[Fecha]]</f>
        <v>020244018</v>
      </c>
      <c r="H1864" s="72">
        <f>+IFERROR(VLOOKUP($G1864,TDAcumula!$C$2:$E$2027,3,0),0)</f>
        <v>0</v>
      </c>
      <c r="I1864" s="73">
        <f t="shared" si="155"/>
        <v>0</v>
      </c>
      <c r="J1864" s="74">
        <f>+IF(CONSOLIDADO[[#This Row],[Codigo Municipio]]=E1863,CONSOLIDADO[[#This Row],[Fallecidos Diarios]]+J1863,CONSOLIDADO[[#This Row],[Fallecidos Diarios]])</f>
        <v>0</v>
      </c>
      <c r="K1864" s="75">
        <f t="shared" si="156"/>
        <v>0</v>
      </c>
      <c r="L1864" s="76">
        <f>+IF(CONSOLIDADO[[#This Row],[Codigo Municipio]]=E1863,CONSOLIDADO[[#This Row],[Recuperados Diarios]]+L1863,CONSOLIDADO[[#This Row],[Recuperados Diarios]])</f>
        <v>0</v>
      </c>
      <c r="M1864" s="77" cm="1">
        <f t="array" ref="M1864">+IFERROR(IF(CONSOLIDADO[[#This Row],[Día]]&lt;14,0,INDEX(CONSOLIDADO[Casos Diarios],ROW()-14,1)),0)</f>
        <v>0</v>
      </c>
      <c r="N1864" s="72">
        <f>+IF(CONSOLIDADO[[#This Row],[Clave]]="710143893",1,IF(OR(CONSOLIDADO[[#This Row],[Casos Acumulados]]&gt;0,CONSOLIDADO[[#This Row],[Muertes]]&gt;0),N1863+1,I1864))</f>
        <v>0</v>
      </c>
      <c r="O1864" s="69">
        <f>+IFERROR(VLOOKUP($G1864,TDMuertes!$C$2:$E$534,3,0),0)</f>
        <v>0</v>
      </c>
      <c r="P1864" s="94" t="str">
        <f t="shared" ca="1" si="157"/>
        <v>OFF</v>
      </c>
      <c r="Q1864" s="78">
        <f>+IFERROR(VLOOKUP(CONSOLIDADO[[#This Row],[Codigo Municipio]],TDDia!$A$4:$B$394,2,0),0)</f>
        <v>0</v>
      </c>
    </row>
    <row r="1865" spans="2:17" ht="14.45">
      <c r="B1865">
        <f t="shared" si="159"/>
        <v>10</v>
      </c>
      <c r="C1865" s="69" t="str" cm="1">
        <f t="array" ref="C1865">+INDEX(Table_4[[Departamento]:[Municipio]],FINAL!$B1865,1)</f>
        <v>Colón</v>
      </c>
      <c r="D1865" s="69" t="str" cm="1">
        <f t="array" ref="D1865">+INDEX(Table_4[[Departamento]:[Municipio]],FINAL!$B1865,4)</f>
        <v>Balfate</v>
      </c>
      <c r="E1865" s="69" t="str" cm="1">
        <f t="array" ref="E1865">+INDEX(Table_4[[Departamento]:[Municipio]],FINAL!$B1865,3)</f>
        <v>0202</v>
      </c>
      <c r="F1865" s="96">
        <f t="shared" si="158"/>
        <v>44019</v>
      </c>
      <c r="G1865" s="71" t="str">
        <f>+CONSOLIDADO[[#This Row],[Codigo Municipio]]&amp;CONSOLIDADO[[#This Row],[Fecha]]</f>
        <v>020244019</v>
      </c>
      <c r="H1865" s="72">
        <f>+IFERROR(VLOOKUP($G1865,TDAcumula!$C$2:$E$2027,3,0),0)</f>
        <v>0</v>
      </c>
      <c r="I1865" s="73">
        <f t="shared" si="155"/>
        <v>0</v>
      </c>
      <c r="J1865" s="74">
        <f>+IF(CONSOLIDADO[[#This Row],[Codigo Municipio]]=E1864,CONSOLIDADO[[#This Row],[Fallecidos Diarios]]+J1864,CONSOLIDADO[[#This Row],[Fallecidos Diarios]])</f>
        <v>0</v>
      </c>
      <c r="K1865" s="75">
        <f t="shared" si="156"/>
        <v>0</v>
      </c>
      <c r="L1865" s="76">
        <f>+IF(CONSOLIDADO[[#This Row],[Codigo Municipio]]=E1864,CONSOLIDADO[[#This Row],[Recuperados Diarios]]+L1864,CONSOLIDADO[[#This Row],[Recuperados Diarios]])</f>
        <v>0</v>
      </c>
      <c r="M1865" s="77" cm="1">
        <f t="array" ref="M1865">+IFERROR(IF(CONSOLIDADO[[#This Row],[Día]]&lt;14,0,INDEX(CONSOLIDADO[Casos Diarios],ROW()-14,1)),0)</f>
        <v>0</v>
      </c>
      <c r="N1865" s="72">
        <f>+IF(CONSOLIDADO[[#This Row],[Clave]]="710143893",1,IF(OR(CONSOLIDADO[[#This Row],[Casos Acumulados]]&gt;0,CONSOLIDADO[[#This Row],[Muertes]]&gt;0),N1864+1,I1865))</f>
        <v>0</v>
      </c>
      <c r="O1865" s="69">
        <f>+IFERROR(VLOOKUP($G1865,TDMuertes!$C$2:$E$534,3,0),0)</f>
        <v>0</v>
      </c>
      <c r="P1865" s="94" t="str">
        <f t="shared" ca="1" si="157"/>
        <v>OFF</v>
      </c>
      <c r="Q1865" s="78">
        <f>+IFERROR(VLOOKUP(CONSOLIDADO[[#This Row],[Codigo Municipio]],TDDia!$A$4:$B$394,2,0),0)</f>
        <v>0</v>
      </c>
    </row>
    <row r="1866" spans="2:17" ht="14.45">
      <c r="B1866">
        <f t="shared" si="159"/>
        <v>10</v>
      </c>
      <c r="C1866" s="69" t="str" cm="1">
        <f t="array" ref="C1866">+INDEX(Table_4[[Departamento]:[Municipio]],FINAL!$B1866,1)</f>
        <v>Colón</v>
      </c>
      <c r="D1866" s="69" t="str" cm="1">
        <f t="array" ref="D1866">+INDEX(Table_4[[Departamento]:[Municipio]],FINAL!$B1866,4)</f>
        <v>Balfate</v>
      </c>
      <c r="E1866" s="69" t="str" cm="1">
        <f t="array" ref="E1866">+INDEX(Table_4[[Departamento]:[Municipio]],FINAL!$B1866,3)</f>
        <v>0202</v>
      </c>
      <c r="F1866" s="96">
        <f t="shared" si="158"/>
        <v>44020</v>
      </c>
      <c r="G1866" s="71" t="str">
        <f>+CONSOLIDADO[[#This Row],[Codigo Municipio]]&amp;CONSOLIDADO[[#This Row],[Fecha]]</f>
        <v>020244020</v>
      </c>
      <c r="H1866" s="72">
        <f>+IFERROR(VLOOKUP($G1866,TDAcumula!$C$2:$E$2027,3,0),0)</f>
        <v>0</v>
      </c>
      <c r="I1866" s="73">
        <f t="shared" si="155"/>
        <v>0</v>
      </c>
      <c r="J1866" s="74">
        <f>+IF(CONSOLIDADO[[#This Row],[Codigo Municipio]]=E1865,CONSOLIDADO[[#This Row],[Fallecidos Diarios]]+J1865,CONSOLIDADO[[#This Row],[Fallecidos Diarios]])</f>
        <v>0</v>
      </c>
      <c r="K1866" s="75">
        <f t="shared" si="156"/>
        <v>0</v>
      </c>
      <c r="L1866" s="76">
        <f>+IF(CONSOLIDADO[[#This Row],[Codigo Municipio]]=E1865,CONSOLIDADO[[#This Row],[Recuperados Diarios]]+L1865,CONSOLIDADO[[#This Row],[Recuperados Diarios]])</f>
        <v>0</v>
      </c>
      <c r="M1866" s="77" cm="1">
        <f t="array" ref="M1866">+IFERROR(IF(CONSOLIDADO[[#This Row],[Día]]&lt;14,0,INDEX(CONSOLIDADO[Casos Diarios],ROW()-14,1)),0)</f>
        <v>0</v>
      </c>
      <c r="N1866" s="72">
        <f>+IF(CONSOLIDADO[[#This Row],[Clave]]="710143893",1,IF(OR(CONSOLIDADO[[#This Row],[Casos Acumulados]]&gt;0,CONSOLIDADO[[#This Row],[Muertes]]&gt;0),N1865+1,I1866))</f>
        <v>0</v>
      </c>
      <c r="O1866" s="69">
        <f>+IFERROR(VLOOKUP($G1866,TDMuertes!$C$2:$E$534,3,0),0)</f>
        <v>0</v>
      </c>
      <c r="P1866" s="94" t="str">
        <f t="shared" ca="1" si="157"/>
        <v>OFF</v>
      </c>
      <c r="Q1866" s="78">
        <f>+IFERROR(VLOOKUP(CONSOLIDADO[[#This Row],[Codigo Municipio]],TDDia!$A$4:$B$394,2,0),0)</f>
        <v>0</v>
      </c>
    </row>
    <row r="1867" spans="2:17" ht="14.45">
      <c r="B1867">
        <f t="shared" si="159"/>
        <v>10</v>
      </c>
      <c r="C1867" s="69" t="str" cm="1">
        <f t="array" ref="C1867">+INDEX(Table_4[[Departamento]:[Municipio]],FINAL!$B1867,1)</f>
        <v>Colón</v>
      </c>
      <c r="D1867" s="69" t="str" cm="1">
        <f t="array" ref="D1867">+INDEX(Table_4[[Departamento]:[Municipio]],FINAL!$B1867,4)</f>
        <v>Balfate</v>
      </c>
      <c r="E1867" s="69" t="str" cm="1">
        <f t="array" ref="E1867">+INDEX(Table_4[[Departamento]:[Municipio]],FINAL!$B1867,3)</f>
        <v>0202</v>
      </c>
      <c r="F1867" s="96">
        <f t="shared" si="158"/>
        <v>44021</v>
      </c>
      <c r="G1867" s="71" t="str">
        <f>+CONSOLIDADO[[#This Row],[Codigo Municipio]]&amp;CONSOLIDADO[[#This Row],[Fecha]]</f>
        <v>020244021</v>
      </c>
      <c r="H1867" s="72">
        <f>+IFERROR(VLOOKUP($G1867,TDAcumula!$C$2:$E$2027,3,0),0)</f>
        <v>0</v>
      </c>
      <c r="I1867" s="73">
        <f t="shared" si="155"/>
        <v>0</v>
      </c>
      <c r="J1867" s="74">
        <f>+IF(CONSOLIDADO[[#This Row],[Codigo Municipio]]=E1866,CONSOLIDADO[[#This Row],[Fallecidos Diarios]]+J1866,CONSOLIDADO[[#This Row],[Fallecidos Diarios]])</f>
        <v>0</v>
      </c>
      <c r="K1867" s="75">
        <f t="shared" si="156"/>
        <v>0</v>
      </c>
      <c r="L1867" s="76">
        <f>+IF(CONSOLIDADO[[#This Row],[Codigo Municipio]]=E1866,CONSOLIDADO[[#This Row],[Recuperados Diarios]]+L1866,CONSOLIDADO[[#This Row],[Recuperados Diarios]])</f>
        <v>0</v>
      </c>
      <c r="M1867" s="77" cm="1">
        <f t="array" ref="M1867">+IFERROR(IF(CONSOLIDADO[[#This Row],[Día]]&lt;14,0,INDEX(CONSOLIDADO[Casos Diarios],ROW()-14,1)),0)</f>
        <v>0</v>
      </c>
      <c r="N1867" s="72">
        <f>+IF(CONSOLIDADO[[#This Row],[Clave]]="710143893",1,IF(OR(CONSOLIDADO[[#This Row],[Casos Acumulados]]&gt;0,CONSOLIDADO[[#This Row],[Muertes]]&gt;0),N1866+1,I1867))</f>
        <v>0</v>
      </c>
      <c r="O1867" s="69">
        <f>+IFERROR(VLOOKUP($G1867,TDMuertes!$C$2:$E$534,3,0),0)</f>
        <v>0</v>
      </c>
      <c r="P1867" s="94" t="str">
        <f t="shared" ca="1" si="157"/>
        <v>OFF</v>
      </c>
      <c r="Q1867" s="78">
        <f>+IFERROR(VLOOKUP(CONSOLIDADO[[#This Row],[Codigo Municipio]],TDDia!$A$4:$B$394,2,0),0)</f>
        <v>0</v>
      </c>
    </row>
    <row r="1868" spans="2:17" ht="14.45">
      <c r="B1868">
        <f t="shared" si="159"/>
        <v>10</v>
      </c>
      <c r="C1868" s="69" t="str" cm="1">
        <f t="array" ref="C1868">+INDEX(Table_4[[Departamento]:[Municipio]],FINAL!$B1868,1)</f>
        <v>Colón</v>
      </c>
      <c r="D1868" s="69" t="str" cm="1">
        <f t="array" ref="D1868">+INDEX(Table_4[[Departamento]:[Municipio]],FINAL!$B1868,4)</f>
        <v>Balfate</v>
      </c>
      <c r="E1868" s="69" t="str" cm="1">
        <f t="array" ref="E1868">+INDEX(Table_4[[Departamento]:[Municipio]],FINAL!$B1868,3)</f>
        <v>0202</v>
      </c>
      <c r="F1868" s="96">
        <f t="shared" si="158"/>
        <v>44022</v>
      </c>
      <c r="G1868" s="71" t="str">
        <f>+CONSOLIDADO[[#This Row],[Codigo Municipio]]&amp;CONSOLIDADO[[#This Row],[Fecha]]</f>
        <v>020244022</v>
      </c>
      <c r="H1868" s="72">
        <f>+IFERROR(VLOOKUP($G1868,TDAcumula!$C$2:$E$2027,3,0),0)</f>
        <v>0</v>
      </c>
      <c r="I1868" s="73">
        <f t="shared" si="155"/>
        <v>0</v>
      </c>
      <c r="J1868" s="74">
        <f>+IF(CONSOLIDADO[[#This Row],[Codigo Municipio]]=E1867,CONSOLIDADO[[#This Row],[Fallecidos Diarios]]+J1867,CONSOLIDADO[[#This Row],[Fallecidos Diarios]])</f>
        <v>0</v>
      </c>
      <c r="K1868" s="75">
        <f t="shared" si="156"/>
        <v>0</v>
      </c>
      <c r="L1868" s="76">
        <f>+IF(CONSOLIDADO[[#This Row],[Codigo Municipio]]=E1867,CONSOLIDADO[[#This Row],[Recuperados Diarios]]+L1867,CONSOLIDADO[[#This Row],[Recuperados Diarios]])</f>
        <v>0</v>
      </c>
      <c r="M1868" s="77" cm="1">
        <f t="array" ref="M1868">+IFERROR(IF(CONSOLIDADO[[#This Row],[Día]]&lt;14,0,INDEX(CONSOLIDADO[Casos Diarios],ROW()-14,1)),0)</f>
        <v>0</v>
      </c>
      <c r="N1868" s="72">
        <f>+IF(CONSOLIDADO[[#This Row],[Clave]]="710143893",1,IF(OR(CONSOLIDADO[[#This Row],[Casos Acumulados]]&gt;0,CONSOLIDADO[[#This Row],[Muertes]]&gt;0),N1867+1,I1868))</f>
        <v>0</v>
      </c>
      <c r="O1868" s="69">
        <f>+IFERROR(VLOOKUP($G1868,TDMuertes!$C$2:$E$534,3,0),0)</f>
        <v>0</v>
      </c>
      <c r="P1868" s="94" t="str">
        <f t="shared" ca="1" si="157"/>
        <v>OFF</v>
      </c>
      <c r="Q1868" s="78">
        <f>+IFERROR(VLOOKUP(CONSOLIDADO[[#This Row],[Codigo Municipio]],TDDia!$A$4:$B$394,2,0),0)</f>
        <v>0</v>
      </c>
    </row>
    <row r="1869" spans="2:17" ht="14.45">
      <c r="B1869">
        <f t="shared" si="159"/>
        <v>10</v>
      </c>
      <c r="C1869" s="69" t="str" cm="1">
        <f t="array" ref="C1869">+INDEX(Table_4[[Departamento]:[Municipio]],FINAL!$B1869,1)</f>
        <v>Colón</v>
      </c>
      <c r="D1869" s="69" t="str" cm="1">
        <f t="array" ref="D1869">+INDEX(Table_4[[Departamento]:[Municipio]],FINAL!$B1869,4)</f>
        <v>Balfate</v>
      </c>
      <c r="E1869" s="69" t="str" cm="1">
        <f t="array" ref="E1869">+INDEX(Table_4[[Departamento]:[Municipio]],FINAL!$B1869,3)</f>
        <v>0202</v>
      </c>
      <c r="F1869" s="96">
        <f t="shared" si="158"/>
        <v>44023</v>
      </c>
      <c r="G1869" s="71" t="str">
        <f>+CONSOLIDADO[[#This Row],[Codigo Municipio]]&amp;CONSOLIDADO[[#This Row],[Fecha]]</f>
        <v>020244023</v>
      </c>
      <c r="H1869" s="72">
        <f>+IFERROR(VLOOKUP($G1869,TDAcumula!$C$2:$E$2027,3,0),0)</f>
        <v>0</v>
      </c>
      <c r="I1869" s="73">
        <f t="shared" si="155"/>
        <v>0</v>
      </c>
      <c r="J1869" s="74">
        <f>+IF(CONSOLIDADO[[#This Row],[Codigo Municipio]]=E1868,CONSOLIDADO[[#This Row],[Fallecidos Diarios]]+J1868,CONSOLIDADO[[#This Row],[Fallecidos Diarios]])</f>
        <v>0</v>
      </c>
      <c r="K1869" s="75">
        <f t="shared" si="156"/>
        <v>0</v>
      </c>
      <c r="L1869" s="76">
        <f>+IF(CONSOLIDADO[[#This Row],[Codigo Municipio]]=E1868,CONSOLIDADO[[#This Row],[Recuperados Diarios]]+L1868,CONSOLIDADO[[#This Row],[Recuperados Diarios]])</f>
        <v>0</v>
      </c>
      <c r="M1869" s="77" cm="1">
        <f t="array" ref="M1869">+IFERROR(IF(CONSOLIDADO[[#This Row],[Día]]&lt;14,0,INDEX(CONSOLIDADO[Casos Diarios],ROW()-14,1)),0)</f>
        <v>0</v>
      </c>
      <c r="N1869" s="72">
        <f>+IF(CONSOLIDADO[[#This Row],[Clave]]="710143893",1,IF(OR(CONSOLIDADO[[#This Row],[Casos Acumulados]]&gt;0,CONSOLIDADO[[#This Row],[Muertes]]&gt;0),N1868+1,I1869))</f>
        <v>0</v>
      </c>
      <c r="O1869" s="69">
        <f>+IFERROR(VLOOKUP($G1869,TDMuertes!$C$2:$E$534,3,0),0)</f>
        <v>0</v>
      </c>
      <c r="P1869" s="94" t="str">
        <f t="shared" ca="1" si="157"/>
        <v>OFF</v>
      </c>
      <c r="Q1869" s="78">
        <f>+IFERROR(VLOOKUP(CONSOLIDADO[[#This Row],[Codigo Municipio]],TDDia!$A$4:$B$394,2,0),0)</f>
        <v>0</v>
      </c>
    </row>
    <row r="1870" spans="2:17" ht="14.45">
      <c r="B1870">
        <f t="shared" si="159"/>
        <v>10</v>
      </c>
      <c r="C1870" s="69" t="str" cm="1">
        <f t="array" ref="C1870">+INDEX(Table_4[[Departamento]:[Municipio]],FINAL!$B1870,1)</f>
        <v>Colón</v>
      </c>
      <c r="D1870" s="69" t="str" cm="1">
        <f t="array" ref="D1870">+INDEX(Table_4[[Departamento]:[Municipio]],FINAL!$B1870,4)</f>
        <v>Balfate</v>
      </c>
      <c r="E1870" s="69" t="str" cm="1">
        <f t="array" ref="E1870">+INDEX(Table_4[[Departamento]:[Municipio]],FINAL!$B1870,3)</f>
        <v>0202</v>
      </c>
      <c r="F1870" s="96">
        <f t="shared" si="158"/>
        <v>44024</v>
      </c>
      <c r="G1870" s="71" t="str">
        <f>+CONSOLIDADO[[#This Row],[Codigo Municipio]]&amp;CONSOLIDADO[[#This Row],[Fecha]]</f>
        <v>020244024</v>
      </c>
      <c r="H1870" s="72">
        <f>+IFERROR(VLOOKUP($G1870,TDAcumula!$C$2:$E$2027,3,0),0)</f>
        <v>0</v>
      </c>
      <c r="I1870" s="73">
        <f t="shared" si="155"/>
        <v>0</v>
      </c>
      <c r="J1870" s="74">
        <f>+IF(CONSOLIDADO[[#This Row],[Codigo Municipio]]=E1869,CONSOLIDADO[[#This Row],[Fallecidos Diarios]]+J1869,CONSOLIDADO[[#This Row],[Fallecidos Diarios]])</f>
        <v>0</v>
      </c>
      <c r="K1870" s="75">
        <f t="shared" si="156"/>
        <v>0</v>
      </c>
      <c r="L1870" s="76">
        <f>+IF(CONSOLIDADO[[#This Row],[Codigo Municipio]]=E1869,CONSOLIDADO[[#This Row],[Recuperados Diarios]]+L1869,CONSOLIDADO[[#This Row],[Recuperados Diarios]])</f>
        <v>0</v>
      </c>
      <c r="M1870" s="77" cm="1">
        <f t="array" ref="M1870">+IFERROR(IF(CONSOLIDADO[[#This Row],[Día]]&lt;14,0,INDEX(CONSOLIDADO[Casos Diarios],ROW()-14,1)),0)</f>
        <v>0</v>
      </c>
      <c r="N1870" s="72">
        <f>+IF(CONSOLIDADO[[#This Row],[Clave]]="710143893",1,IF(OR(CONSOLIDADO[[#This Row],[Casos Acumulados]]&gt;0,CONSOLIDADO[[#This Row],[Muertes]]&gt;0),N1869+1,I1870))</f>
        <v>0</v>
      </c>
      <c r="O1870" s="69">
        <f>+IFERROR(VLOOKUP($G1870,TDMuertes!$C$2:$E$534,3,0),0)</f>
        <v>0</v>
      </c>
      <c r="P1870" s="94" t="str">
        <f t="shared" ca="1" si="157"/>
        <v>OFF</v>
      </c>
      <c r="Q1870" s="78">
        <f>+IFERROR(VLOOKUP(CONSOLIDADO[[#This Row],[Codigo Municipio]],TDDia!$A$4:$B$394,2,0),0)</f>
        <v>0</v>
      </c>
    </row>
    <row r="1871" spans="2:17" ht="14.45">
      <c r="B1871">
        <f t="shared" si="159"/>
        <v>10</v>
      </c>
      <c r="C1871" s="69" t="str" cm="1">
        <f t="array" ref="C1871">+INDEX(Table_4[[Departamento]:[Municipio]],FINAL!$B1871,1)</f>
        <v>Colón</v>
      </c>
      <c r="D1871" s="69" t="str" cm="1">
        <f t="array" ref="D1871">+INDEX(Table_4[[Departamento]:[Municipio]],FINAL!$B1871,4)</f>
        <v>Balfate</v>
      </c>
      <c r="E1871" s="69" t="str" cm="1">
        <f t="array" ref="E1871">+INDEX(Table_4[[Departamento]:[Municipio]],FINAL!$B1871,3)</f>
        <v>0202</v>
      </c>
      <c r="F1871" s="96">
        <f t="shared" si="158"/>
        <v>44025</v>
      </c>
      <c r="G1871" s="71" t="str">
        <f>+CONSOLIDADO[[#This Row],[Codigo Municipio]]&amp;CONSOLIDADO[[#This Row],[Fecha]]</f>
        <v>020244025</v>
      </c>
      <c r="H1871" s="72">
        <f>+IFERROR(VLOOKUP($G1871,TDAcumula!$C$2:$E$2027,3,0),0)</f>
        <v>0</v>
      </c>
      <c r="I1871" s="73">
        <f t="shared" si="155"/>
        <v>0</v>
      </c>
      <c r="J1871" s="74">
        <f>+IF(CONSOLIDADO[[#This Row],[Codigo Municipio]]=E1870,CONSOLIDADO[[#This Row],[Fallecidos Diarios]]+J1870,CONSOLIDADO[[#This Row],[Fallecidos Diarios]])</f>
        <v>0</v>
      </c>
      <c r="K1871" s="75">
        <f t="shared" si="156"/>
        <v>0</v>
      </c>
      <c r="L1871" s="76">
        <f>+IF(CONSOLIDADO[[#This Row],[Codigo Municipio]]=E1870,CONSOLIDADO[[#This Row],[Recuperados Diarios]]+L1870,CONSOLIDADO[[#This Row],[Recuperados Diarios]])</f>
        <v>0</v>
      </c>
      <c r="M1871" s="77" cm="1">
        <f t="array" ref="M1871">+IFERROR(IF(CONSOLIDADO[[#This Row],[Día]]&lt;14,0,INDEX(CONSOLIDADO[Casos Diarios],ROW()-14,1)),0)</f>
        <v>0</v>
      </c>
      <c r="N1871" s="72">
        <f>+IF(CONSOLIDADO[[#This Row],[Clave]]="710143893",1,IF(OR(CONSOLIDADO[[#This Row],[Casos Acumulados]]&gt;0,CONSOLIDADO[[#This Row],[Muertes]]&gt;0),N1870+1,I1871))</f>
        <v>0</v>
      </c>
      <c r="O1871" s="69">
        <f>+IFERROR(VLOOKUP($G1871,TDMuertes!$C$2:$E$534,3,0),0)</f>
        <v>0</v>
      </c>
      <c r="P1871" s="94" t="str">
        <f t="shared" ca="1" si="157"/>
        <v>OFF</v>
      </c>
      <c r="Q1871" s="78">
        <f>+IFERROR(VLOOKUP(CONSOLIDADO[[#This Row],[Codigo Municipio]],TDDia!$A$4:$B$394,2,0),0)</f>
        <v>0</v>
      </c>
    </row>
    <row r="1872" spans="2:17" ht="14.45">
      <c r="B1872">
        <f t="shared" si="159"/>
        <v>10</v>
      </c>
      <c r="C1872" s="69" t="str" cm="1">
        <f t="array" ref="C1872">+INDEX(Table_4[[Departamento]:[Municipio]],FINAL!$B1872,1)</f>
        <v>Colón</v>
      </c>
      <c r="D1872" s="69" t="str" cm="1">
        <f t="array" ref="D1872">+INDEX(Table_4[[Departamento]:[Municipio]],FINAL!$B1872,4)</f>
        <v>Balfate</v>
      </c>
      <c r="E1872" s="69" t="str" cm="1">
        <f t="array" ref="E1872">+INDEX(Table_4[[Departamento]:[Municipio]],FINAL!$B1872,3)</f>
        <v>0202</v>
      </c>
      <c r="F1872" s="96">
        <f t="shared" si="158"/>
        <v>44026</v>
      </c>
      <c r="G1872" s="71" t="str">
        <f>+CONSOLIDADO[[#This Row],[Codigo Municipio]]&amp;CONSOLIDADO[[#This Row],[Fecha]]</f>
        <v>020244026</v>
      </c>
      <c r="H1872" s="72">
        <f>+IFERROR(VLOOKUP($G1872,TDAcumula!$C$2:$E$2027,3,0),0)</f>
        <v>0</v>
      </c>
      <c r="I1872" s="73">
        <f t="shared" si="155"/>
        <v>0</v>
      </c>
      <c r="J1872" s="74">
        <f>+IF(CONSOLIDADO[[#This Row],[Codigo Municipio]]=E1871,CONSOLIDADO[[#This Row],[Fallecidos Diarios]]+J1871,CONSOLIDADO[[#This Row],[Fallecidos Diarios]])</f>
        <v>0</v>
      </c>
      <c r="K1872" s="75">
        <f t="shared" si="156"/>
        <v>0</v>
      </c>
      <c r="L1872" s="76">
        <f>+IF(CONSOLIDADO[[#This Row],[Codigo Municipio]]=E1871,CONSOLIDADO[[#This Row],[Recuperados Diarios]]+L1871,CONSOLIDADO[[#This Row],[Recuperados Diarios]])</f>
        <v>0</v>
      </c>
      <c r="M1872" s="77" cm="1">
        <f t="array" ref="M1872">+IFERROR(IF(CONSOLIDADO[[#This Row],[Día]]&lt;14,0,INDEX(CONSOLIDADO[Casos Diarios],ROW()-14,1)),0)</f>
        <v>0</v>
      </c>
      <c r="N1872" s="72">
        <f>+IF(CONSOLIDADO[[#This Row],[Clave]]="710143893",1,IF(OR(CONSOLIDADO[[#This Row],[Casos Acumulados]]&gt;0,CONSOLIDADO[[#This Row],[Muertes]]&gt;0),N1871+1,I1872))</f>
        <v>0</v>
      </c>
      <c r="O1872" s="69">
        <f>+IFERROR(VLOOKUP($G1872,TDMuertes!$C$2:$E$534,3,0),0)</f>
        <v>0</v>
      </c>
      <c r="P1872" s="94" t="str">
        <f t="shared" ca="1" si="157"/>
        <v>OFF</v>
      </c>
      <c r="Q1872" s="78">
        <f>+IFERROR(VLOOKUP(CONSOLIDADO[[#This Row],[Codigo Municipio]],TDDia!$A$4:$B$394,2,0),0)</f>
        <v>0</v>
      </c>
    </row>
    <row r="1873" spans="2:17" ht="14.45">
      <c r="B1873">
        <f t="shared" si="159"/>
        <v>10</v>
      </c>
      <c r="C1873" s="69" t="str" cm="1">
        <f t="array" ref="C1873">+INDEX(Table_4[[Departamento]:[Municipio]],FINAL!$B1873,1)</f>
        <v>Colón</v>
      </c>
      <c r="D1873" s="69" t="str" cm="1">
        <f t="array" ref="D1873">+INDEX(Table_4[[Departamento]:[Municipio]],FINAL!$B1873,4)</f>
        <v>Balfate</v>
      </c>
      <c r="E1873" s="69" t="str" cm="1">
        <f t="array" ref="E1873">+INDEX(Table_4[[Departamento]:[Municipio]],FINAL!$B1873,3)</f>
        <v>0202</v>
      </c>
      <c r="F1873" s="96">
        <f t="shared" si="158"/>
        <v>44027</v>
      </c>
      <c r="G1873" s="71" t="str">
        <f>+CONSOLIDADO[[#This Row],[Codigo Municipio]]&amp;CONSOLIDADO[[#This Row],[Fecha]]</f>
        <v>020244027</v>
      </c>
      <c r="H1873" s="72">
        <f>+IFERROR(VLOOKUP($G1873,TDAcumula!$C$2:$E$2027,3,0),0)</f>
        <v>0</v>
      </c>
      <c r="I1873" s="73">
        <f t="shared" si="155"/>
        <v>0</v>
      </c>
      <c r="J1873" s="74">
        <f>+IF(CONSOLIDADO[[#This Row],[Codigo Municipio]]=E1872,CONSOLIDADO[[#This Row],[Fallecidos Diarios]]+J1872,CONSOLIDADO[[#This Row],[Fallecidos Diarios]])</f>
        <v>0</v>
      </c>
      <c r="K1873" s="75">
        <f t="shared" si="156"/>
        <v>0</v>
      </c>
      <c r="L1873" s="76">
        <f>+IF(CONSOLIDADO[[#This Row],[Codigo Municipio]]=E1872,CONSOLIDADO[[#This Row],[Recuperados Diarios]]+L1872,CONSOLIDADO[[#This Row],[Recuperados Diarios]])</f>
        <v>0</v>
      </c>
      <c r="M1873" s="77" cm="1">
        <f t="array" ref="M1873">+IFERROR(IF(CONSOLIDADO[[#This Row],[Día]]&lt;14,0,INDEX(CONSOLIDADO[Casos Diarios],ROW()-14,1)),0)</f>
        <v>0</v>
      </c>
      <c r="N1873" s="72">
        <f>+IF(CONSOLIDADO[[#This Row],[Clave]]="710143893",1,IF(OR(CONSOLIDADO[[#This Row],[Casos Acumulados]]&gt;0,CONSOLIDADO[[#This Row],[Muertes]]&gt;0),N1872+1,I1873))</f>
        <v>0</v>
      </c>
      <c r="O1873" s="69">
        <f>+IFERROR(VLOOKUP($G1873,TDMuertes!$C$2:$E$534,3,0),0)</f>
        <v>0</v>
      </c>
      <c r="P1873" s="94" t="str">
        <f t="shared" ca="1" si="157"/>
        <v>OFF</v>
      </c>
      <c r="Q1873" s="78">
        <f>+IFERROR(VLOOKUP(CONSOLIDADO[[#This Row],[Codigo Municipio]],TDDia!$A$4:$B$394,2,0),0)</f>
        <v>0</v>
      </c>
    </row>
    <row r="1874" spans="2:17" ht="14.45">
      <c r="B1874">
        <f t="shared" si="159"/>
        <v>10</v>
      </c>
      <c r="C1874" s="69" t="str" cm="1">
        <f t="array" ref="C1874">+INDEX(Table_4[[Departamento]:[Municipio]],FINAL!$B1874,1)</f>
        <v>Colón</v>
      </c>
      <c r="D1874" s="69" t="str" cm="1">
        <f t="array" ref="D1874">+INDEX(Table_4[[Departamento]:[Municipio]],FINAL!$B1874,4)</f>
        <v>Balfate</v>
      </c>
      <c r="E1874" s="69" t="str" cm="1">
        <f t="array" ref="E1874">+INDEX(Table_4[[Departamento]:[Municipio]],FINAL!$B1874,3)</f>
        <v>0202</v>
      </c>
      <c r="F1874" s="96">
        <f t="shared" si="158"/>
        <v>44028</v>
      </c>
      <c r="G1874" s="71" t="str">
        <f>+CONSOLIDADO[[#This Row],[Codigo Municipio]]&amp;CONSOLIDADO[[#This Row],[Fecha]]</f>
        <v>020244028</v>
      </c>
      <c r="H1874" s="72">
        <f>+IFERROR(VLOOKUP($G1874,TDAcumula!$C$2:$E$2027,3,0),0)</f>
        <v>0</v>
      </c>
      <c r="I1874" s="73">
        <f t="shared" si="155"/>
        <v>0</v>
      </c>
      <c r="J1874" s="74">
        <f>+IF(CONSOLIDADO[[#This Row],[Codigo Municipio]]=E1873,CONSOLIDADO[[#This Row],[Fallecidos Diarios]]+J1873,CONSOLIDADO[[#This Row],[Fallecidos Diarios]])</f>
        <v>0</v>
      </c>
      <c r="K1874" s="75">
        <f t="shared" si="156"/>
        <v>0</v>
      </c>
      <c r="L1874" s="76">
        <f>+IF(CONSOLIDADO[[#This Row],[Codigo Municipio]]=E1873,CONSOLIDADO[[#This Row],[Recuperados Diarios]]+L1873,CONSOLIDADO[[#This Row],[Recuperados Diarios]])</f>
        <v>0</v>
      </c>
      <c r="M1874" s="77" cm="1">
        <f t="array" ref="M1874">+IFERROR(IF(CONSOLIDADO[[#This Row],[Día]]&lt;14,0,INDEX(CONSOLIDADO[Casos Diarios],ROW()-14,1)),0)</f>
        <v>0</v>
      </c>
      <c r="N1874" s="72">
        <f>+IF(CONSOLIDADO[[#This Row],[Clave]]="710143893",1,IF(OR(CONSOLIDADO[[#This Row],[Casos Acumulados]]&gt;0,CONSOLIDADO[[#This Row],[Muertes]]&gt;0),N1873+1,I1874))</f>
        <v>0</v>
      </c>
      <c r="O1874" s="69">
        <f>+IFERROR(VLOOKUP($G1874,TDMuertes!$C$2:$E$534,3,0),0)</f>
        <v>0</v>
      </c>
      <c r="P1874" s="94" t="str">
        <f t="shared" ca="1" si="157"/>
        <v>OFF</v>
      </c>
      <c r="Q1874" s="78">
        <f>+IFERROR(VLOOKUP(CONSOLIDADO[[#This Row],[Codigo Municipio]],TDDia!$A$4:$B$394,2,0),0)</f>
        <v>0</v>
      </c>
    </row>
    <row r="1875" spans="2:17" ht="14.45">
      <c r="B1875">
        <f t="shared" si="159"/>
        <v>10</v>
      </c>
      <c r="C1875" s="69" t="str" cm="1">
        <f t="array" ref="C1875">+INDEX(Table_4[[Departamento]:[Municipio]],FINAL!$B1875,1)</f>
        <v>Colón</v>
      </c>
      <c r="D1875" s="69" t="str" cm="1">
        <f t="array" ref="D1875">+INDEX(Table_4[[Departamento]:[Municipio]],FINAL!$B1875,4)</f>
        <v>Balfate</v>
      </c>
      <c r="E1875" s="69" t="str" cm="1">
        <f t="array" ref="E1875">+INDEX(Table_4[[Departamento]:[Municipio]],FINAL!$B1875,3)</f>
        <v>0202</v>
      </c>
      <c r="F1875" s="96">
        <f t="shared" si="158"/>
        <v>44029</v>
      </c>
      <c r="G1875" s="71" t="str">
        <f>+CONSOLIDADO[[#This Row],[Codigo Municipio]]&amp;CONSOLIDADO[[#This Row],[Fecha]]</f>
        <v>020244029</v>
      </c>
      <c r="H1875" s="72">
        <f>+IFERROR(VLOOKUP($G1875,TDAcumula!$C$2:$E$2027,3,0),0)</f>
        <v>0</v>
      </c>
      <c r="I1875" s="73">
        <f t="shared" si="155"/>
        <v>0</v>
      </c>
      <c r="J1875" s="74">
        <f>+IF(CONSOLIDADO[[#This Row],[Codigo Municipio]]=E1874,CONSOLIDADO[[#This Row],[Fallecidos Diarios]]+J1874,CONSOLIDADO[[#This Row],[Fallecidos Diarios]])</f>
        <v>0</v>
      </c>
      <c r="K1875" s="75">
        <f t="shared" si="156"/>
        <v>0</v>
      </c>
      <c r="L1875" s="76">
        <f>+IF(CONSOLIDADO[[#This Row],[Codigo Municipio]]=E1874,CONSOLIDADO[[#This Row],[Recuperados Diarios]]+L1874,CONSOLIDADO[[#This Row],[Recuperados Diarios]])</f>
        <v>0</v>
      </c>
      <c r="M1875" s="77" cm="1">
        <f t="array" ref="M1875">+IFERROR(IF(CONSOLIDADO[[#This Row],[Día]]&lt;14,0,INDEX(CONSOLIDADO[Casos Diarios],ROW()-14,1)),0)</f>
        <v>0</v>
      </c>
      <c r="N1875" s="72">
        <f>+IF(CONSOLIDADO[[#This Row],[Clave]]="710143893",1,IF(OR(CONSOLIDADO[[#This Row],[Casos Acumulados]]&gt;0,CONSOLIDADO[[#This Row],[Muertes]]&gt;0),N1874+1,I1875))</f>
        <v>0</v>
      </c>
      <c r="O1875" s="69">
        <f>+IFERROR(VLOOKUP($G1875,TDMuertes!$C$2:$E$534,3,0),0)</f>
        <v>0</v>
      </c>
      <c r="P1875" s="94" t="str">
        <f t="shared" ca="1" si="157"/>
        <v>OFF</v>
      </c>
      <c r="Q1875" s="78">
        <f>+IFERROR(VLOOKUP(CONSOLIDADO[[#This Row],[Codigo Municipio]],TDDia!$A$4:$B$394,2,0),0)</f>
        <v>0</v>
      </c>
    </row>
    <row r="1876" spans="2:17" ht="14.45">
      <c r="B1876">
        <f t="shared" si="159"/>
        <v>10</v>
      </c>
      <c r="C1876" s="69" t="str" cm="1">
        <f t="array" ref="C1876">+INDEX(Table_4[[Departamento]:[Municipio]],FINAL!$B1876,1)</f>
        <v>Colón</v>
      </c>
      <c r="D1876" s="69" t="str" cm="1">
        <f t="array" ref="D1876">+INDEX(Table_4[[Departamento]:[Municipio]],FINAL!$B1876,4)</f>
        <v>Balfate</v>
      </c>
      <c r="E1876" s="69" t="str" cm="1">
        <f t="array" ref="E1876">+INDEX(Table_4[[Departamento]:[Municipio]],FINAL!$B1876,3)</f>
        <v>0202</v>
      </c>
      <c r="F1876" s="96">
        <f t="shared" si="158"/>
        <v>44030</v>
      </c>
      <c r="G1876" s="71" t="str">
        <f>+CONSOLIDADO[[#This Row],[Codigo Municipio]]&amp;CONSOLIDADO[[#This Row],[Fecha]]</f>
        <v>020244030</v>
      </c>
      <c r="H1876" s="72">
        <f>+IFERROR(VLOOKUP($G1876,TDAcumula!$C$2:$E$2027,3,0),0)</f>
        <v>0</v>
      </c>
      <c r="I1876" s="73">
        <f t="shared" si="155"/>
        <v>0</v>
      </c>
      <c r="J1876" s="74">
        <f>+IF(CONSOLIDADO[[#This Row],[Codigo Municipio]]=E1875,CONSOLIDADO[[#This Row],[Fallecidos Diarios]]+J1875,CONSOLIDADO[[#This Row],[Fallecidos Diarios]])</f>
        <v>0</v>
      </c>
      <c r="K1876" s="75">
        <f t="shared" si="156"/>
        <v>0</v>
      </c>
      <c r="L1876" s="76">
        <f>+IF(CONSOLIDADO[[#This Row],[Codigo Municipio]]=E1875,CONSOLIDADO[[#This Row],[Recuperados Diarios]]+L1875,CONSOLIDADO[[#This Row],[Recuperados Diarios]])</f>
        <v>0</v>
      </c>
      <c r="M1876" s="77" cm="1">
        <f t="array" ref="M1876">+IFERROR(IF(CONSOLIDADO[[#This Row],[Día]]&lt;14,0,INDEX(CONSOLIDADO[Casos Diarios],ROW()-14,1)),0)</f>
        <v>0</v>
      </c>
      <c r="N1876" s="72">
        <f>+IF(CONSOLIDADO[[#This Row],[Clave]]="710143893",1,IF(OR(CONSOLIDADO[[#This Row],[Casos Acumulados]]&gt;0,CONSOLIDADO[[#This Row],[Muertes]]&gt;0),N1875+1,I1876))</f>
        <v>0</v>
      </c>
      <c r="O1876" s="69">
        <f>+IFERROR(VLOOKUP($G1876,TDMuertes!$C$2:$E$534,3,0),0)</f>
        <v>0</v>
      </c>
      <c r="P1876" s="94" t="str">
        <f t="shared" ca="1" si="157"/>
        <v>OFF</v>
      </c>
      <c r="Q1876" s="78">
        <f>+IFERROR(VLOOKUP(CONSOLIDADO[[#This Row],[Codigo Municipio]],TDDia!$A$4:$B$394,2,0),0)</f>
        <v>0</v>
      </c>
    </row>
    <row r="1877" spans="2:17" ht="14.45">
      <c r="B1877">
        <f t="shared" si="159"/>
        <v>10</v>
      </c>
      <c r="C1877" s="69" t="str" cm="1">
        <f t="array" ref="C1877">+INDEX(Table_4[[Departamento]:[Municipio]],FINAL!$B1877,1)</f>
        <v>Colón</v>
      </c>
      <c r="D1877" s="69" t="str" cm="1">
        <f t="array" ref="D1877">+INDEX(Table_4[[Departamento]:[Municipio]],FINAL!$B1877,4)</f>
        <v>Balfate</v>
      </c>
      <c r="E1877" s="69" t="str" cm="1">
        <f t="array" ref="E1877">+INDEX(Table_4[[Departamento]:[Municipio]],FINAL!$B1877,3)</f>
        <v>0202</v>
      </c>
      <c r="F1877" s="96">
        <f t="shared" si="158"/>
        <v>44031</v>
      </c>
      <c r="G1877" s="71" t="str">
        <f>+CONSOLIDADO[[#This Row],[Codigo Municipio]]&amp;CONSOLIDADO[[#This Row],[Fecha]]</f>
        <v>020244031</v>
      </c>
      <c r="H1877" s="72">
        <f>+IFERROR(VLOOKUP($G1877,TDAcumula!$C$2:$E$2027,3,0),0)</f>
        <v>0</v>
      </c>
      <c r="I1877" s="73">
        <f t="shared" si="155"/>
        <v>0</v>
      </c>
      <c r="J1877" s="74">
        <f>+IF(CONSOLIDADO[[#This Row],[Codigo Municipio]]=E1876,CONSOLIDADO[[#This Row],[Fallecidos Diarios]]+J1876,CONSOLIDADO[[#This Row],[Fallecidos Diarios]])</f>
        <v>0</v>
      </c>
      <c r="K1877" s="75">
        <f t="shared" si="156"/>
        <v>0</v>
      </c>
      <c r="L1877" s="76">
        <f>+IF(CONSOLIDADO[[#This Row],[Codigo Municipio]]=E1876,CONSOLIDADO[[#This Row],[Recuperados Diarios]]+L1876,CONSOLIDADO[[#This Row],[Recuperados Diarios]])</f>
        <v>0</v>
      </c>
      <c r="M1877" s="77" cm="1">
        <f t="array" ref="M1877">+IFERROR(IF(CONSOLIDADO[[#This Row],[Día]]&lt;14,0,INDEX(CONSOLIDADO[Casos Diarios],ROW()-14,1)),0)</f>
        <v>0</v>
      </c>
      <c r="N1877" s="72">
        <f>+IF(CONSOLIDADO[[#This Row],[Clave]]="710143893",1,IF(OR(CONSOLIDADO[[#This Row],[Casos Acumulados]]&gt;0,CONSOLIDADO[[#This Row],[Muertes]]&gt;0),N1876+1,I1877))</f>
        <v>0</v>
      </c>
      <c r="O1877" s="69">
        <f>+IFERROR(VLOOKUP($G1877,TDMuertes!$C$2:$E$534,3,0),0)</f>
        <v>0</v>
      </c>
      <c r="P1877" s="94" t="str">
        <f t="shared" ca="1" si="157"/>
        <v>OFF</v>
      </c>
      <c r="Q1877" s="78">
        <f>+IFERROR(VLOOKUP(CONSOLIDADO[[#This Row],[Codigo Municipio]],TDDia!$A$4:$B$394,2,0),0)</f>
        <v>0</v>
      </c>
    </row>
    <row r="1878" spans="2:17" ht="14.45">
      <c r="B1878">
        <f t="shared" si="159"/>
        <v>10</v>
      </c>
      <c r="C1878" s="69" t="str" cm="1">
        <f t="array" ref="C1878">+INDEX(Table_4[[Departamento]:[Municipio]],FINAL!$B1878,1)</f>
        <v>Colón</v>
      </c>
      <c r="D1878" s="69" t="str" cm="1">
        <f t="array" ref="D1878">+INDEX(Table_4[[Departamento]:[Municipio]],FINAL!$B1878,4)</f>
        <v>Balfate</v>
      </c>
      <c r="E1878" s="69" t="str" cm="1">
        <f t="array" ref="E1878">+INDEX(Table_4[[Departamento]:[Municipio]],FINAL!$B1878,3)</f>
        <v>0202</v>
      </c>
      <c r="F1878" s="96">
        <f t="shared" si="158"/>
        <v>44032</v>
      </c>
      <c r="G1878" s="71" t="str">
        <f>+CONSOLIDADO[[#This Row],[Codigo Municipio]]&amp;CONSOLIDADO[[#This Row],[Fecha]]</f>
        <v>020244032</v>
      </c>
      <c r="H1878" s="72">
        <f>+IFERROR(VLOOKUP($G1878,TDAcumula!$C$2:$E$2027,3,0),0)</f>
        <v>0</v>
      </c>
      <c r="I1878" s="73">
        <f t="shared" si="155"/>
        <v>0</v>
      </c>
      <c r="J1878" s="74">
        <f>+IF(CONSOLIDADO[[#This Row],[Codigo Municipio]]=E1877,CONSOLIDADO[[#This Row],[Fallecidos Diarios]]+J1877,CONSOLIDADO[[#This Row],[Fallecidos Diarios]])</f>
        <v>0</v>
      </c>
      <c r="K1878" s="75">
        <f t="shared" si="156"/>
        <v>0</v>
      </c>
      <c r="L1878" s="76">
        <f>+IF(CONSOLIDADO[[#This Row],[Codigo Municipio]]=E1877,CONSOLIDADO[[#This Row],[Recuperados Diarios]]+L1877,CONSOLIDADO[[#This Row],[Recuperados Diarios]])</f>
        <v>0</v>
      </c>
      <c r="M1878" s="77" cm="1">
        <f t="array" ref="M1878">+IFERROR(IF(CONSOLIDADO[[#This Row],[Día]]&lt;14,0,INDEX(CONSOLIDADO[Casos Diarios],ROW()-14,1)),0)</f>
        <v>0</v>
      </c>
      <c r="N1878" s="72">
        <f>+IF(CONSOLIDADO[[#This Row],[Clave]]="710143893",1,IF(OR(CONSOLIDADO[[#This Row],[Casos Acumulados]]&gt;0,CONSOLIDADO[[#This Row],[Muertes]]&gt;0),N1877+1,I1878))</f>
        <v>0</v>
      </c>
      <c r="O1878" s="69">
        <f>+IFERROR(VLOOKUP($G1878,TDMuertes!$C$2:$E$534,3,0),0)</f>
        <v>0</v>
      </c>
      <c r="P1878" s="94" t="str">
        <f t="shared" ca="1" si="157"/>
        <v>OFF</v>
      </c>
      <c r="Q1878" s="78">
        <f>+IFERROR(VLOOKUP(CONSOLIDADO[[#This Row],[Codigo Municipio]],TDDia!$A$4:$B$394,2,0),0)</f>
        <v>0</v>
      </c>
    </row>
    <row r="1879" spans="2:17" ht="14.45">
      <c r="B1879">
        <f t="shared" si="159"/>
        <v>10</v>
      </c>
      <c r="C1879" s="69" t="str" cm="1">
        <f t="array" ref="C1879">+INDEX(Table_4[[Departamento]:[Municipio]],FINAL!$B1879,1)</f>
        <v>Colón</v>
      </c>
      <c r="D1879" s="69" t="str" cm="1">
        <f t="array" ref="D1879">+INDEX(Table_4[[Departamento]:[Municipio]],FINAL!$B1879,4)</f>
        <v>Balfate</v>
      </c>
      <c r="E1879" s="69" t="str" cm="1">
        <f t="array" ref="E1879">+INDEX(Table_4[[Departamento]:[Municipio]],FINAL!$B1879,3)</f>
        <v>0202</v>
      </c>
      <c r="F1879" s="96">
        <f t="shared" si="158"/>
        <v>44033</v>
      </c>
      <c r="G1879" s="71" t="str">
        <f>+CONSOLIDADO[[#This Row],[Codigo Municipio]]&amp;CONSOLIDADO[[#This Row],[Fecha]]</f>
        <v>020244033</v>
      </c>
      <c r="H1879" s="72">
        <f>+IFERROR(VLOOKUP($G1879,TDAcumula!$C$2:$E$2027,3,0),0)</f>
        <v>0</v>
      </c>
      <c r="I1879" s="73">
        <f t="shared" si="155"/>
        <v>0</v>
      </c>
      <c r="J1879" s="74">
        <f>+IF(CONSOLIDADO[[#This Row],[Codigo Municipio]]=E1878,CONSOLIDADO[[#This Row],[Fallecidos Diarios]]+J1878,CONSOLIDADO[[#This Row],[Fallecidos Diarios]])</f>
        <v>0</v>
      </c>
      <c r="K1879" s="75">
        <f t="shared" si="156"/>
        <v>0</v>
      </c>
      <c r="L1879" s="76">
        <f>+IF(CONSOLIDADO[[#This Row],[Codigo Municipio]]=E1878,CONSOLIDADO[[#This Row],[Recuperados Diarios]]+L1878,CONSOLIDADO[[#This Row],[Recuperados Diarios]])</f>
        <v>0</v>
      </c>
      <c r="M1879" s="77" cm="1">
        <f t="array" ref="M1879">+IFERROR(IF(CONSOLIDADO[[#This Row],[Día]]&lt;14,0,INDEX(CONSOLIDADO[Casos Diarios],ROW()-14,1)),0)</f>
        <v>0</v>
      </c>
      <c r="N1879" s="72">
        <f>+IF(CONSOLIDADO[[#This Row],[Clave]]="710143893",1,IF(OR(CONSOLIDADO[[#This Row],[Casos Acumulados]]&gt;0,CONSOLIDADO[[#This Row],[Muertes]]&gt;0),N1878+1,I1879))</f>
        <v>0</v>
      </c>
      <c r="O1879" s="69">
        <f>+IFERROR(VLOOKUP($G1879,TDMuertes!$C$2:$E$534,3,0),0)</f>
        <v>0</v>
      </c>
      <c r="P1879" s="94" t="str">
        <f t="shared" ca="1" si="157"/>
        <v>OFF</v>
      </c>
      <c r="Q1879" s="78">
        <f>+IFERROR(VLOOKUP(CONSOLIDADO[[#This Row],[Codigo Municipio]],TDDia!$A$4:$B$394,2,0),0)</f>
        <v>0</v>
      </c>
    </row>
    <row r="1880" spans="2:17" ht="14.45">
      <c r="B1880">
        <f t="shared" si="159"/>
        <v>10</v>
      </c>
      <c r="C1880" s="69" t="str" cm="1">
        <f t="array" ref="C1880">+INDEX(Table_4[[Departamento]:[Municipio]],FINAL!$B1880,1)</f>
        <v>Colón</v>
      </c>
      <c r="D1880" s="69" t="str" cm="1">
        <f t="array" ref="D1880">+INDEX(Table_4[[Departamento]:[Municipio]],FINAL!$B1880,4)</f>
        <v>Balfate</v>
      </c>
      <c r="E1880" s="69" t="str" cm="1">
        <f t="array" ref="E1880">+INDEX(Table_4[[Departamento]:[Municipio]],FINAL!$B1880,3)</f>
        <v>0202</v>
      </c>
      <c r="F1880" s="96">
        <f t="shared" si="158"/>
        <v>44034</v>
      </c>
      <c r="G1880" s="71" t="str">
        <f>+CONSOLIDADO[[#This Row],[Codigo Municipio]]&amp;CONSOLIDADO[[#This Row],[Fecha]]</f>
        <v>020244034</v>
      </c>
      <c r="H1880" s="72">
        <f>+IFERROR(VLOOKUP($G1880,TDAcumula!$C$2:$E$2027,3,0),0)</f>
        <v>0</v>
      </c>
      <c r="I1880" s="73">
        <f t="shared" si="155"/>
        <v>0</v>
      </c>
      <c r="J1880" s="74">
        <f>+IF(CONSOLIDADO[[#This Row],[Codigo Municipio]]=E1879,CONSOLIDADO[[#This Row],[Fallecidos Diarios]]+J1879,CONSOLIDADO[[#This Row],[Fallecidos Diarios]])</f>
        <v>0</v>
      </c>
      <c r="K1880" s="75">
        <f t="shared" si="156"/>
        <v>0</v>
      </c>
      <c r="L1880" s="76">
        <f>+IF(CONSOLIDADO[[#This Row],[Codigo Municipio]]=E1879,CONSOLIDADO[[#This Row],[Recuperados Diarios]]+L1879,CONSOLIDADO[[#This Row],[Recuperados Diarios]])</f>
        <v>0</v>
      </c>
      <c r="M1880" s="77" cm="1">
        <f t="array" ref="M1880">+IFERROR(IF(CONSOLIDADO[[#This Row],[Día]]&lt;14,0,INDEX(CONSOLIDADO[Casos Diarios],ROW()-14,1)),0)</f>
        <v>0</v>
      </c>
      <c r="N1880" s="72">
        <f>+IF(CONSOLIDADO[[#This Row],[Clave]]="710143893",1,IF(OR(CONSOLIDADO[[#This Row],[Casos Acumulados]]&gt;0,CONSOLIDADO[[#This Row],[Muertes]]&gt;0),N1879+1,I1880))</f>
        <v>0</v>
      </c>
      <c r="O1880" s="69">
        <f>+IFERROR(VLOOKUP($G1880,TDMuertes!$C$2:$E$534,3,0),0)</f>
        <v>0</v>
      </c>
      <c r="P1880" s="94" t="str">
        <f t="shared" ca="1" si="157"/>
        <v>OFF</v>
      </c>
      <c r="Q1880" s="78">
        <f>+IFERROR(VLOOKUP(CONSOLIDADO[[#This Row],[Codigo Municipio]],TDDia!$A$4:$B$394,2,0),0)</f>
        <v>0</v>
      </c>
    </row>
    <row r="1881" spans="2:17" ht="14.45">
      <c r="B1881">
        <f t="shared" si="159"/>
        <v>10</v>
      </c>
      <c r="C1881" s="69" t="str" cm="1">
        <f t="array" ref="C1881">+INDEX(Table_4[[Departamento]:[Municipio]],FINAL!$B1881,1)</f>
        <v>Colón</v>
      </c>
      <c r="D1881" s="69" t="str" cm="1">
        <f t="array" ref="D1881">+INDEX(Table_4[[Departamento]:[Municipio]],FINAL!$B1881,4)</f>
        <v>Balfate</v>
      </c>
      <c r="E1881" s="69" t="str" cm="1">
        <f t="array" ref="E1881">+INDEX(Table_4[[Departamento]:[Municipio]],FINAL!$B1881,3)</f>
        <v>0202</v>
      </c>
      <c r="F1881" s="96">
        <f t="shared" si="158"/>
        <v>44035</v>
      </c>
      <c r="G1881" s="71" t="str">
        <f>+CONSOLIDADO[[#This Row],[Codigo Municipio]]&amp;CONSOLIDADO[[#This Row],[Fecha]]</f>
        <v>020244035</v>
      </c>
      <c r="H1881" s="72">
        <f>+IFERROR(VLOOKUP($G1881,TDAcumula!$C$2:$E$2027,3,0),0)</f>
        <v>0</v>
      </c>
      <c r="I1881" s="73">
        <f t="shared" si="155"/>
        <v>0</v>
      </c>
      <c r="J1881" s="74">
        <f>+IF(CONSOLIDADO[[#This Row],[Codigo Municipio]]=E1880,CONSOLIDADO[[#This Row],[Fallecidos Diarios]]+J1880,CONSOLIDADO[[#This Row],[Fallecidos Diarios]])</f>
        <v>0</v>
      </c>
      <c r="K1881" s="75">
        <f t="shared" si="156"/>
        <v>0</v>
      </c>
      <c r="L1881" s="76">
        <f>+IF(CONSOLIDADO[[#This Row],[Codigo Municipio]]=E1880,CONSOLIDADO[[#This Row],[Recuperados Diarios]]+L1880,CONSOLIDADO[[#This Row],[Recuperados Diarios]])</f>
        <v>0</v>
      </c>
      <c r="M1881" s="77" cm="1">
        <f t="array" ref="M1881">+IFERROR(IF(CONSOLIDADO[[#This Row],[Día]]&lt;14,0,INDEX(CONSOLIDADO[Casos Diarios],ROW()-14,1)),0)</f>
        <v>0</v>
      </c>
      <c r="N1881" s="72">
        <f>+IF(CONSOLIDADO[[#This Row],[Clave]]="710143893",1,IF(OR(CONSOLIDADO[[#This Row],[Casos Acumulados]]&gt;0,CONSOLIDADO[[#This Row],[Muertes]]&gt;0),N1880+1,I1881))</f>
        <v>0</v>
      </c>
      <c r="O1881" s="69">
        <f>+IFERROR(VLOOKUP($G1881,TDMuertes!$C$2:$E$534,3,0),0)</f>
        <v>0</v>
      </c>
      <c r="P1881" s="94" t="str">
        <f t="shared" ca="1" si="157"/>
        <v>OFF</v>
      </c>
      <c r="Q1881" s="78">
        <f>+IFERROR(VLOOKUP(CONSOLIDADO[[#This Row],[Codigo Municipio]],TDDia!$A$4:$B$394,2,0),0)</f>
        <v>0</v>
      </c>
    </row>
    <row r="1882" spans="2:17" ht="14.45">
      <c r="B1882">
        <f t="shared" si="159"/>
        <v>10</v>
      </c>
      <c r="C1882" s="69" t="str" cm="1">
        <f t="array" ref="C1882">+INDEX(Table_4[[Departamento]:[Municipio]],FINAL!$B1882,1)</f>
        <v>Colón</v>
      </c>
      <c r="D1882" s="69" t="str" cm="1">
        <f t="array" ref="D1882">+INDEX(Table_4[[Departamento]:[Municipio]],FINAL!$B1882,4)</f>
        <v>Balfate</v>
      </c>
      <c r="E1882" s="69" t="str" cm="1">
        <f t="array" ref="E1882">+INDEX(Table_4[[Departamento]:[Municipio]],FINAL!$B1882,3)</f>
        <v>0202</v>
      </c>
      <c r="F1882" s="96">
        <f t="shared" si="158"/>
        <v>44036</v>
      </c>
      <c r="G1882" s="71" t="str">
        <f>+CONSOLIDADO[[#This Row],[Codigo Municipio]]&amp;CONSOLIDADO[[#This Row],[Fecha]]</f>
        <v>020244036</v>
      </c>
      <c r="H1882" s="72">
        <f>+IFERROR(VLOOKUP($G1882,TDAcumula!$C$2:$E$2027,3,0),0)</f>
        <v>0</v>
      </c>
      <c r="I1882" s="73">
        <f t="shared" si="155"/>
        <v>0</v>
      </c>
      <c r="J1882" s="74">
        <f>+IF(CONSOLIDADO[[#This Row],[Codigo Municipio]]=E1881,CONSOLIDADO[[#This Row],[Fallecidos Diarios]]+J1881,CONSOLIDADO[[#This Row],[Fallecidos Diarios]])</f>
        <v>0</v>
      </c>
      <c r="K1882" s="75">
        <f t="shared" si="156"/>
        <v>0</v>
      </c>
      <c r="L1882" s="76">
        <f>+IF(CONSOLIDADO[[#This Row],[Codigo Municipio]]=E1881,CONSOLIDADO[[#This Row],[Recuperados Diarios]]+L1881,CONSOLIDADO[[#This Row],[Recuperados Diarios]])</f>
        <v>0</v>
      </c>
      <c r="M1882" s="77" cm="1">
        <f t="array" ref="M1882">+IFERROR(IF(CONSOLIDADO[[#This Row],[Día]]&lt;14,0,INDEX(CONSOLIDADO[Casos Diarios],ROW()-14,1)),0)</f>
        <v>0</v>
      </c>
      <c r="N1882" s="72">
        <f>+IF(CONSOLIDADO[[#This Row],[Clave]]="710143893",1,IF(OR(CONSOLIDADO[[#This Row],[Casos Acumulados]]&gt;0,CONSOLIDADO[[#This Row],[Muertes]]&gt;0),N1881+1,I1882))</f>
        <v>0</v>
      </c>
      <c r="O1882" s="69">
        <f>+IFERROR(VLOOKUP($G1882,TDMuertes!$C$2:$E$534,3,0),0)</f>
        <v>0</v>
      </c>
      <c r="P1882" s="94" t="str">
        <f t="shared" ca="1" si="157"/>
        <v>OFF</v>
      </c>
      <c r="Q1882" s="78">
        <f>+IFERROR(VLOOKUP(CONSOLIDADO[[#This Row],[Codigo Municipio]],TDDia!$A$4:$B$394,2,0),0)</f>
        <v>0</v>
      </c>
    </row>
    <row r="1883" spans="2:17" ht="14.45">
      <c r="B1883">
        <f t="shared" si="159"/>
        <v>10</v>
      </c>
      <c r="C1883" s="69" t="str" cm="1">
        <f t="array" ref="C1883">+INDEX(Table_4[[Departamento]:[Municipio]],FINAL!$B1883,1)</f>
        <v>Colón</v>
      </c>
      <c r="D1883" s="69" t="str" cm="1">
        <f t="array" ref="D1883">+INDEX(Table_4[[Departamento]:[Municipio]],FINAL!$B1883,4)</f>
        <v>Balfate</v>
      </c>
      <c r="E1883" s="69" t="str" cm="1">
        <f t="array" ref="E1883">+INDEX(Table_4[[Departamento]:[Municipio]],FINAL!$B1883,3)</f>
        <v>0202</v>
      </c>
      <c r="F1883" s="96">
        <f t="shared" si="158"/>
        <v>44037</v>
      </c>
      <c r="G1883" s="71" t="str">
        <f>+CONSOLIDADO[[#This Row],[Codigo Municipio]]&amp;CONSOLIDADO[[#This Row],[Fecha]]</f>
        <v>020244037</v>
      </c>
      <c r="H1883" s="72">
        <f>+IFERROR(VLOOKUP($G1883,TDAcumula!$C$2:$E$2027,3,0),0)</f>
        <v>0</v>
      </c>
      <c r="I1883" s="73">
        <f t="shared" si="155"/>
        <v>0</v>
      </c>
      <c r="J1883" s="74">
        <f>+IF(CONSOLIDADO[[#This Row],[Codigo Municipio]]=E1882,CONSOLIDADO[[#This Row],[Fallecidos Diarios]]+J1882,CONSOLIDADO[[#This Row],[Fallecidos Diarios]])</f>
        <v>0</v>
      </c>
      <c r="K1883" s="75">
        <f t="shared" si="156"/>
        <v>0</v>
      </c>
      <c r="L1883" s="76">
        <f>+IF(CONSOLIDADO[[#This Row],[Codigo Municipio]]=E1882,CONSOLIDADO[[#This Row],[Recuperados Diarios]]+L1882,CONSOLIDADO[[#This Row],[Recuperados Diarios]])</f>
        <v>0</v>
      </c>
      <c r="M1883" s="77" cm="1">
        <f t="array" ref="M1883">+IFERROR(IF(CONSOLIDADO[[#This Row],[Día]]&lt;14,0,INDEX(CONSOLIDADO[Casos Diarios],ROW()-14,1)),0)</f>
        <v>0</v>
      </c>
      <c r="N1883" s="72">
        <f>+IF(CONSOLIDADO[[#This Row],[Clave]]="710143893",1,IF(OR(CONSOLIDADO[[#This Row],[Casos Acumulados]]&gt;0,CONSOLIDADO[[#This Row],[Muertes]]&gt;0),N1882+1,I1883))</f>
        <v>0</v>
      </c>
      <c r="O1883" s="69">
        <f>+IFERROR(VLOOKUP($G1883,TDMuertes!$C$2:$E$534,3,0),0)</f>
        <v>0</v>
      </c>
      <c r="P1883" s="94" t="str">
        <f t="shared" ca="1" si="157"/>
        <v>OFF</v>
      </c>
      <c r="Q1883" s="78">
        <f>+IFERROR(VLOOKUP(CONSOLIDADO[[#This Row],[Codigo Municipio]],TDDia!$A$4:$B$394,2,0),0)</f>
        <v>0</v>
      </c>
    </row>
    <row r="1884" spans="2:17" ht="14.45">
      <c r="B1884">
        <f t="shared" si="159"/>
        <v>10</v>
      </c>
      <c r="C1884" s="69" t="str" cm="1">
        <f t="array" ref="C1884">+INDEX(Table_4[[Departamento]:[Municipio]],FINAL!$B1884,1)</f>
        <v>Colón</v>
      </c>
      <c r="D1884" s="69" t="str" cm="1">
        <f t="array" ref="D1884">+INDEX(Table_4[[Departamento]:[Municipio]],FINAL!$B1884,4)</f>
        <v>Balfate</v>
      </c>
      <c r="E1884" s="69" t="str" cm="1">
        <f t="array" ref="E1884">+INDEX(Table_4[[Departamento]:[Municipio]],FINAL!$B1884,3)</f>
        <v>0202</v>
      </c>
      <c r="F1884" s="96">
        <f t="shared" si="158"/>
        <v>44038</v>
      </c>
      <c r="G1884" s="71" t="str">
        <f>+CONSOLIDADO[[#This Row],[Codigo Municipio]]&amp;CONSOLIDADO[[#This Row],[Fecha]]</f>
        <v>020244038</v>
      </c>
      <c r="H1884" s="72">
        <f>+IFERROR(VLOOKUP($G1884,TDAcumula!$C$2:$E$2027,3,0),0)</f>
        <v>0</v>
      </c>
      <c r="I1884" s="73">
        <f t="shared" si="155"/>
        <v>0</v>
      </c>
      <c r="J1884" s="74">
        <f>+IF(CONSOLIDADO[[#This Row],[Codigo Municipio]]=E1883,CONSOLIDADO[[#This Row],[Fallecidos Diarios]]+J1883,CONSOLIDADO[[#This Row],[Fallecidos Diarios]])</f>
        <v>0</v>
      </c>
      <c r="K1884" s="75">
        <f t="shared" si="156"/>
        <v>0</v>
      </c>
      <c r="L1884" s="76">
        <f>+IF(CONSOLIDADO[[#This Row],[Codigo Municipio]]=E1883,CONSOLIDADO[[#This Row],[Recuperados Diarios]]+L1883,CONSOLIDADO[[#This Row],[Recuperados Diarios]])</f>
        <v>0</v>
      </c>
      <c r="M1884" s="77" cm="1">
        <f t="array" ref="M1884">+IFERROR(IF(CONSOLIDADO[[#This Row],[Día]]&lt;14,0,INDEX(CONSOLIDADO[Casos Diarios],ROW()-14,1)),0)</f>
        <v>0</v>
      </c>
      <c r="N1884" s="72">
        <f>+IF(CONSOLIDADO[[#This Row],[Clave]]="710143893",1,IF(OR(CONSOLIDADO[[#This Row],[Casos Acumulados]]&gt;0,CONSOLIDADO[[#This Row],[Muertes]]&gt;0),N1883+1,I1884))</f>
        <v>0</v>
      </c>
      <c r="O1884" s="69">
        <f>+IFERROR(VLOOKUP($G1884,TDMuertes!$C$2:$E$534,3,0),0)</f>
        <v>0</v>
      </c>
      <c r="P1884" s="94" t="str">
        <f t="shared" ca="1" si="157"/>
        <v>OFF</v>
      </c>
      <c r="Q1884" s="78">
        <f>+IFERROR(VLOOKUP(CONSOLIDADO[[#This Row],[Codigo Municipio]],TDDia!$A$4:$B$394,2,0),0)</f>
        <v>0</v>
      </c>
    </row>
    <row r="1885" spans="2:17" ht="14.45">
      <c r="B1885">
        <f t="shared" si="159"/>
        <v>10</v>
      </c>
      <c r="C1885" s="69" t="str" cm="1">
        <f t="array" ref="C1885">+INDEX(Table_4[[Departamento]:[Municipio]],FINAL!$B1885,1)</f>
        <v>Colón</v>
      </c>
      <c r="D1885" s="69" t="str" cm="1">
        <f t="array" ref="D1885">+INDEX(Table_4[[Departamento]:[Municipio]],FINAL!$B1885,4)</f>
        <v>Balfate</v>
      </c>
      <c r="E1885" s="69" t="str" cm="1">
        <f t="array" ref="E1885">+INDEX(Table_4[[Departamento]:[Municipio]],FINAL!$B1885,3)</f>
        <v>0202</v>
      </c>
      <c r="F1885" s="96">
        <f t="shared" si="158"/>
        <v>44039</v>
      </c>
      <c r="G1885" s="71" t="str">
        <f>+CONSOLIDADO[[#This Row],[Codigo Municipio]]&amp;CONSOLIDADO[[#This Row],[Fecha]]</f>
        <v>020244039</v>
      </c>
      <c r="H1885" s="72">
        <f>+IFERROR(VLOOKUP($G1885,TDAcumula!$C$2:$E$2027,3,0),0)</f>
        <v>0</v>
      </c>
      <c r="I1885" s="73">
        <f t="shared" si="155"/>
        <v>0</v>
      </c>
      <c r="J1885" s="74">
        <f>+IF(CONSOLIDADO[[#This Row],[Codigo Municipio]]=E1884,CONSOLIDADO[[#This Row],[Fallecidos Diarios]]+J1884,CONSOLIDADO[[#This Row],[Fallecidos Diarios]])</f>
        <v>0</v>
      </c>
      <c r="K1885" s="75">
        <f t="shared" si="156"/>
        <v>0</v>
      </c>
      <c r="L1885" s="76">
        <f>+IF(CONSOLIDADO[[#This Row],[Codigo Municipio]]=E1884,CONSOLIDADO[[#This Row],[Recuperados Diarios]]+L1884,CONSOLIDADO[[#This Row],[Recuperados Diarios]])</f>
        <v>0</v>
      </c>
      <c r="M1885" s="77" cm="1">
        <f t="array" ref="M1885">+IFERROR(IF(CONSOLIDADO[[#This Row],[Día]]&lt;14,0,INDEX(CONSOLIDADO[Casos Diarios],ROW()-14,1)),0)</f>
        <v>0</v>
      </c>
      <c r="N1885" s="72">
        <f>+IF(CONSOLIDADO[[#This Row],[Clave]]="710143893",1,IF(OR(CONSOLIDADO[[#This Row],[Casos Acumulados]]&gt;0,CONSOLIDADO[[#This Row],[Muertes]]&gt;0),N1884+1,I1885))</f>
        <v>0</v>
      </c>
      <c r="O1885" s="69">
        <f>+IFERROR(VLOOKUP($G1885,TDMuertes!$C$2:$E$534,3,0),0)</f>
        <v>0</v>
      </c>
      <c r="P1885" s="94" t="str">
        <f t="shared" ca="1" si="157"/>
        <v>OFF</v>
      </c>
      <c r="Q1885" s="78">
        <f>+IFERROR(VLOOKUP(CONSOLIDADO[[#This Row],[Codigo Municipio]],TDDia!$A$4:$B$394,2,0),0)</f>
        <v>0</v>
      </c>
    </row>
    <row r="1886" spans="2:17" ht="14.45">
      <c r="B1886">
        <f t="shared" si="159"/>
        <v>10</v>
      </c>
      <c r="C1886" s="69" t="str" cm="1">
        <f t="array" ref="C1886">+INDEX(Table_4[[Departamento]:[Municipio]],FINAL!$B1886,1)</f>
        <v>Colón</v>
      </c>
      <c r="D1886" s="69" t="str" cm="1">
        <f t="array" ref="D1886">+INDEX(Table_4[[Departamento]:[Municipio]],FINAL!$B1886,4)</f>
        <v>Balfate</v>
      </c>
      <c r="E1886" s="69" t="str" cm="1">
        <f t="array" ref="E1886">+INDEX(Table_4[[Departamento]:[Municipio]],FINAL!$B1886,3)</f>
        <v>0202</v>
      </c>
      <c r="F1886" s="96">
        <f t="shared" si="158"/>
        <v>44040</v>
      </c>
      <c r="G1886" s="71" t="str">
        <f>+CONSOLIDADO[[#This Row],[Codigo Municipio]]&amp;CONSOLIDADO[[#This Row],[Fecha]]</f>
        <v>020244040</v>
      </c>
      <c r="H1886" s="72">
        <f>+IFERROR(VLOOKUP($G1886,TDAcumula!$C$2:$E$2027,3,0),0)</f>
        <v>0</v>
      </c>
      <c r="I1886" s="73">
        <f t="shared" si="155"/>
        <v>0</v>
      </c>
      <c r="J1886" s="74">
        <f>+IF(CONSOLIDADO[[#This Row],[Codigo Municipio]]=E1885,CONSOLIDADO[[#This Row],[Fallecidos Diarios]]+J1885,CONSOLIDADO[[#This Row],[Fallecidos Diarios]])</f>
        <v>0</v>
      </c>
      <c r="K1886" s="75">
        <f t="shared" si="156"/>
        <v>0</v>
      </c>
      <c r="L1886" s="76">
        <f>+IF(CONSOLIDADO[[#This Row],[Codigo Municipio]]=E1885,CONSOLIDADO[[#This Row],[Recuperados Diarios]]+L1885,CONSOLIDADO[[#This Row],[Recuperados Diarios]])</f>
        <v>0</v>
      </c>
      <c r="M1886" s="77" cm="1">
        <f t="array" ref="M1886">+IFERROR(IF(CONSOLIDADO[[#This Row],[Día]]&lt;14,0,INDEX(CONSOLIDADO[Casos Diarios],ROW()-14,1)),0)</f>
        <v>0</v>
      </c>
      <c r="N1886" s="72">
        <f>+IF(CONSOLIDADO[[#This Row],[Clave]]="710143893",1,IF(OR(CONSOLIDADO[[#This Row],[Casos Acumulados]]&gt;0,CONSOLIDADO[[#This Row],[Muertes]]&gt;0),N1885+1,I1886))</f>
        <v>0</v>
      </c>
      <c r="O1886" s="69">
        <f>+IFERROR(VLOOKUP($G1886,TDMuertes!$C$2:$E$534,3,0),0)</f>
        <v>0</v>
      </c>
      <c r="P1886" s="94" t="str">
        <f t="shared" ca="1" si="157"/>
        <v>OFF</v>
      </c>
      <c r="Q1886" s="78">
        <f>+IFERROR(VLOOKUP(CONSOLIDADO[[#This Row],[Codigo Municipio]],TDDia!$A$4:$B$394,2,0),0)</f>
        <v>0</v>
      </c>
    </row>
    <row r="1887" spans="2:17" ht="14.45">
      <c r="B1887">
        <f t="shared" si="159"/>
        <v>10</v>
      </c>
      <c r="C1887" s="69" t="str" cm="1">
        <f t="array" ref="C1887">+INDEX(Table_4[[Departamento]:[Municipio]],FINAL!$B1887,1)</f>
        <v>Colón</v>
      </c>
      <c r="D1887" s="69" t="str" cm="1">
        <f t="array" ref="D1887">+INDEX(Table_4[[Departamento]:[Municipio]],FINAL!$B1887,4)</f>
        <v>Balfate</v>
      </c>
      <c r="E1887" s="69" t="str" cm="1">
        <f t="array" ref="E1887">+INDEX(Table_4[[Departamento]:[Municipio]],FINAL!$B1887,3)</f>
        <v>0202</v>
      </c>
      <c r="F1887" s="96">
        <f t="shared" si="158"/>
        <v>44041</v>
      </c>
      <c r="G1887" s="71" t="str">
        <f>+CONSOLIDADO[[#This Row],[Codigo Municipio]]&amp;CONSOLIDADO[[#This Row],[Fecha]]</f>
        <v>020244041</v>
      </c>
      <c r="H1887" s="72">
        <f>+IFERROR(VLOOKUP($G1887,TDAcumula!$C$2:$E$2027,3,0),0)</f>
        <v>0</v>
      </c>
      <c r="I1887" s="73">
        <f t="shared" si="155"/>
        <v>0</v>
      </c>
      <c r="J1887" s="74">
        <f>+IF(CONSOLIDADO[[#This Row],[Codigo Municipio]]=E1886,CONSOLIDADO[[#This Row],[Fallecidos Diarios]]+J1886,CONSOLIDADO[[#This Row],[Fallecidos Diarios]])</f>
        <v>0</v>
      </c>
      <c r="K1887" s="75">
        <f t="shared" si="156"/>
        <v>0</v>
      </c>
      <c r="L1887" s="76">
        <f>+IF(CONSOLIDADO[[#This Row],[Codigo Municipio]]=E1886,CONSOLIDADO[[#This Row],[Recuperados Diarios]]+L1886,CONSOLIDADO[[#This Row],[Recuperados Diarios]])</f>
        <v>0</v>
      </c>
      <c r="M1887" s="77" cm="1">
        <f t="array" ref="M1887">+IFERROR(IF(CONSOLIDADO[[#This Row],[Día]]&lt;14,0,INDEX(CONSOLIDADO[Casos Diarios],ROW()-14,1)),0)</f>
        <v>0</v>
      </c>
      <c r="N1887" s="72">
        <f>+IF(CONSOLIDADO[[#This Row],[Clave]]="710143893",1,IF(OR(CONSOLIDADO[[#This Row],[Casos Acumulados]]&gt;0,CONSOLIDADO[[#This Row],[Muertes]]&gt;0),N1886+1,I1887))</f>
        <v>0</v>
      </c>
      <c r="O1887" s="69">
        <f>+IFERROR(VLOOKUP($G1887,TDMuertes!$C$2:$E$534,3,0),0)</f>
        <v>0</v>
      </c>
      <c r="P1887" s="94" t="str">
        <f t="shared" ca="1" si="157"/>
        <v>OFF</v>
      </c>
      <c r="Q1887" s="78">
        <f>+IFERROR(VLOOKUP(CONSOLIDADO[[#This Row],[Codigo Municipio]],TDDia!$A$4:$B$394,2,0),0)</f>
        <v>0</v>
      </c>
    </row>
    <row r="1888" spans="2:17" ht="14.45">
      <c r="B1888">
        <f t="shared" si="159"/>
        <v>10</v>
      </c>
      <c r="C1888" s="69" t="str" cm="1">
        <f t="array" ref="C1888">+INDEX(Table_4[[Departamento]:[Municipio]],FINAL!$B1888,1)</f>
        <v>Colón</v>
      </c>
      <c r="D1888" s="69" t="str" cm="1">
        <f t="array" ref="D1888">+INDEX(Table_4[[Departamento]:[Municipio]],FINAL!$B1888,4)</f>
        <v>Balfate</v>
      </c>
      <c r="E1888" s="69" t="str" cm="1">
        <f t="array" ref="E1888">+INDEX(Table_4[[Departamento]:[Municipio]],FINAL!$B1888,3)</f>
        <v>0202</v>
      </c>
      <c r="F1888" s="96">
        <f t="shared" si="158"/>
        <v>44042</v>
      </c>
      <c r="G1888" s="71" t="str">
        <f>+CONSOLIDADO[[#This Row],[Codigo Municipio]]&amp;CONSOLIDADO[[#This Row],[Fecha]]</f>
        <v>020244042</v>
      </c>
      <c r="H1888" s="72">
        <f>+IFERROR(VLOOKUP($G1888,TDAcumula!$C$2:$E$2027,3,0),0)</f>
        <v>0</v>
      </c>
      <c r="I1888" s="73">
        <f t="shared" si="155"/>
        <v>0</v>
      </c>
      <c r="J1888" s="74">
        <f>+IF(CONSOLIDADO[[#This Row],[Codigo Municipio]]=E1887,CONSOLIDADO[[#This Row],[Fallecidos Diarios]]+J1887,CONSOLIDADO[[#This Row],[Fallecidos Diarios]])</f>
        <v>0</v>
      </c>
      <c r="K1888" s="75">
        <f t="shared" si="156"/>
        <v>0</v>
      </c>
      <c r="L1888" s="76">
        <f>+IF(CONSOLIDADO[[#This Row],[Codigo Municipio]]=E1887,CONSOLIDADO[[#This Row],[Recuperados Diarios]]+L1887,CONSOLIDADO[[#This Row],[Recuperados Diarios]])</f>
        <v>0</v>
      </c>
      <c r="M1888" s="77" cm="1">
        <f t="array" ref="M1888">+IFERROR(IF(CONSOLIDADO[[#This Row],[Día]]&lt;14,0,INDEX(CONSOLIDADO[Casos Diarios],ROW()-14,1)),0)</f>
        <v>0</v>
      </c>
      <c r="N1888" s="72">
        <f>+IF(CONSOLIDADO[[#This Row],[Clave]]="710143893",1,IF(OR(CONSOLIDADO[[#This Row],[Casos Acumulados]]&gt;0,CONSOLIDADO[[#This Row],[Muertes]]&gt;0),N1887+1,I1888))</f>
        <v>0</v>
      </c>
      <c r="O1888" s="69">
        <f>+IFERROR(VLOOKUP($G1888,TDMuertes!$C$2:$E$534,3,0),0)</f>
        <v>0</v>
      </c>
      <c r="P1888" s="94" t="str">
        <f t="shared" ca="1" si="157"/>
        <v>OFF</v>
      </c>
      <c r="Q1888" s="78">
        <f>+IFERROR(VLOOKUP(CONSOLIDADO[[#This Row],[Codigo Municipio]],TDDia!$A$4:$B$394,2,0),0)</f>
        <v>0</v>
      </c>
    </row>
    <row r="1889" spans="2:17" ht="14.45">
      <c r="B1889">
        <f t="shared" si="159"/>
        <v>10</v>
      </c>
      <c r="C1889" s="69" t="str" cm="1">
        <f t="array" ref="C1889">+INDEX(Table_4[[Departamento]:[Municipio]],FINAL!$B1889,1)</f>
        <v>Colón</v>
      </c>
      <c r="D1889" s="69" t="str" cm="1">
        <f t="array" ref="D1889">+INDEX(Table_4[[Departamento]:[Municipio]],FINAL!$B1889,4)</f>
        <v>Balfate</v>
      </c>
      <c r="E1889" s="69" t="str" cm="1">
        <f t="array" ref="E1889">+INDEX(Table_4[[Departamento]:[Municipio]],FINAL!$B1889,3)</f>
        <v>0202</v>
      </c>
      <c r="F1889" s="96">
        <f t="shared" si="158"/>
        <v>44043</v>
      </c>
      <c r="G1889" s="71" t="str">
        <f>+CONSOLIDADO[[#This Row],[Codigo Municipio]]&amp;CONSOLIDADO[[#This Row],[Fecha]]</f>
        <v>020244043</v>
      </c>
      <c r="H1889" s="72">
        <f>+IFERROR(VLOOKUP($G1889,TDAcumula!$C$2:$E$2027,3,0),0)</f>
        <v>0</v>
      </c>
      <c r="I1889" s="73">
        <f t="shared" si="155"/>
        <v>0</v>
      </c>
      <c r="J1889" s="74">
        <f>+IF(CONSOLIDADO[[#This Row],[Codigo Municipio]]=E1888,CONSOLIDADO[[#This Row],[Fallecidos Diarios]]+J1888,CONSOLIDADO[[#This Row],[Fallecidos Diarios]])</f>
        <v>0</v>
      </c>
      <c r="K1889" s="75">
        <f t="shared" si="156"/>
        <v>0</v>
      </c>
      <c r="L1889" s="76">
        <f>+IF(CONSOLIDADO[[#This Row],[Codigo Municipio]]=E1888,CONSOLIDADO[[#This Row],[Recuperados Diarios]]+L1888,CONSOLIDADO[[#This Row],[Recuperados Diarios]])</f>
        <v>0</v>
      </c>
      <c r="M1889" s="77" cm="1">
        <f t="array" ref="M1889">+IFERROR(IF(CONSOLIDADO[[#This Row],[Día]]&lt;14,0,INDEX(CONSOLIDADO[Casos Diarios],ROW()-14,1)),0)</f>
        <v>0</v>
      </c>
      <c r="N1889" s="72">
        <f>+IF(CONSOLIDADO[[#This Row],[Clave]]="710143893",1,IF(OR(CONSOLIDADO[[#This Row],[Casos Acumulados]]&gt;0,CONSOLIDADO[[#This Row],[Muertes]]&gt;0),N1888+1,I1889))</f>
        <v>0</v>
      </c>
      <c r="O1889" s="69">
        <f>+IFERROR(VLOOKUP($G1889,TDMuertes!$C$2:$E$534,3,0),0)</f>
        <v>0</v>
      </c>
      <c r="P1889" s="94" t="str">
        <f t="shared" ca="1" si="157"/>
        <v>OFF</v>
      </c>
      <c r="Q1889" s="78">
        <f>+IFERROR(VLOOKUP(CONSOLIDADO[[#This Row],[Codigo Municipio]],TDDia!$A$4:$B$394,2,0),0)</f>
        <v>0</v>
      </c>
    </row>
    <row r="1890" spans="2:17" ht="14.45">
      <c r="B1890">
        <f t="shared" si="159"/>
        <v>10</v>
      </c>
      <c r="C1890" s="69" t="str" cm="1">
        <f t="array" ref="C1890">+INDEX(Table_4[[Departamento]:[Municipio]],FINAL!$B1890,1)</f>
        <v>Colón</v>
      </c>
      <c r="D1890" s="69" t="str" cm="1">
        <f t="array" ref="D1890">+INDEX(Table_4[[Departamento]:[Municipio]],FINAL!$B1890,4)</f>
        <v>Balfate</v>
      </c>
      <c r="E1890" s="69" t="str" cm="1">
        <f t="array" ref="E1890">+INDEX(Table_4[[Departamento]:[Municipio]],FINAL!$B1890,3)</f>
        <v>0202</v>
      </c>
      <c r="F1890" s="96">
        <f t="shared" si="158"/>
        <v>44044</v>
      </c>
      <c r="G1890" s="71" t="str">
        <f>+CONSOLIDADO[[#This Row],[Codigo Municipio]]&amp;CONSOLIDADO[[#This Row],[Fecha]]</f>
        <v>020244044</v>
      </c>
      <c r="H1890" s="72">
        <f>+IFERROR(VLOOKUP($G1890,TDAcumula!$C$2:$E$2027,3,0),0)</f>
        <v>0</v>
      </c>
      <c r="I1890" s="73">
        <f t="shared" si="155"/>
        <v>0</v>
      </c>
      <c r="J1890" s="74">
        <f>+IF(CONSOLIDADO[[#This Row],[Codigo Municipio]]=E1889,CONSOLIDADO[[#This Row],[Fallecidos Diarios]]+J1889,CONSOLIDADO[[#This Row],[Fallecidos Diarios]])</f>
        <v>0</v>
      </c>
      <c r="K1890" s="75">
        <f t="shared" si="156"/>
        <v>0</v>
      </c>
      <c r="L1890" s="76">
        <f>+IF(CONSOLIDADO[[#This Row],[Codigo Municipio]]=E1889,CONSOLIDADO[[#This Row],[Recuperados Diarios]]+L1889,CONSOLIDADO[[#This Row],[Recuperados Diarios]])</f>
        <v>0</v>
      </c>
      <c r="M1890" s="77" cm="1">
        <f t="array" ref="M1890">+IFERROR(IF(CONSOLIDADO[[#This Row],[Día]]&lt;14,0,INDEX(CONSOLIDADO[Casos Diarios],ROW()-14,1)),0)</f>
        <v>0</v>
      </c>
      <c r="N1890" s="72">
        <f>+IF(CONSOLIDADO[[#This Row],[Clave]]="710143893",1,IF(OR(CONSOLIDADO[[#This Row],[Casos Acumulados]]&gt;0,CONSOLIDADO[[#This Row],[Muertes]]&gt;0),N1889+1,I1890))</f>
        <v>0</v>
      </c>
      <c r="O1890" s="69">
        <f>+IFERROR(VLOOKUP($G1890,TDMuertes!$C$2:$E$534,3,0),0)</f>
        <v>0</v>
      </c>
      <c r="P1890" s="94" t="str">
        <f t="shared" ca="1" si="157"/>
        <v>OFF</v>
      </c>
      <c r="Q1890" s="78">
        <f>+IFERROR(VLOOKUP(CONSOLIDADO[[#This Row],[Codigo Municipio]],TDDia!$A$4:$B$394,2,0),0)</f>
        <v>0</v>
      </c>
    </row>
    <row r="1891" spans="2:17" ht="14.45">
      <c r="B1891">
        <f t="shared" si="159"/>
        <v>10</v>
      </c>
      <c r="C1891" s="69" t="str" cm="1">
        <f t="array" ref="C1891">+INDEX(Table_4[[Departamento]:[Municipio]],FINAL!$B1891,1)</f>
        <v>Colón</v>
      </c>
      <c r="D1891" s="69" t="str" cm="1">
        <f t="array" ref="D1891">+INDEX(Table_4[[Departamento]:[Municipio]],FINAL!$B1891,4)</f>
        <v>Balfate</v>
      </c>
      <c r="E1891" s="69" t="str" cm="1">
        <f t="array" ref="E1891">+INDEX(Table_4[[Departamento]:[Municipio]],FINAL!$B1891,3)</f>
        <v>0202</v>
      </c>
      <c r="F1891" s="96">
        <f t="shared" si="158"/>
        <v>44045</v>
      </c>
      <c r="G1891" s="71" t="str">
        <f>+CONSOLIDADO[[#This Row],[Codigo Municipio]]&amp;CONSOLIDADO[[#This Row],[Fecha]]</f>
        <v>020244045</v>
      </c>
      <c r="H1891" s="72">
        <f>+IFERROR(VLOOKUP($G1891,TDAcumula!$C$2:$E$2027,3,0),0)</f>
        <v>0</v>
      </c>
      <c r="I1891" s="73">
        <f t="shared" si="155"/>
        <v>0</v>
      </c>
      <c r="J1891" s="74">
        <f>+IF(CONSOLIDADO[[#This Row],[Codigo Municipio]]=E1890,CONSOLIDADO[[#This Row],[Fallecidos Diarios]]+J1890,CONSOLIDADO[[#This Row],[Fallecidos Diarios]])</f>
        <v>0</v>
      </c>
      <c r="K1891" s="75">
        <f t="shared" si="156"/>
        <v>0</v>
      </c>
      <c r="L1891" s="76">
        <f>+IF(CONSOLIDADO[[#This Row],[Codigo Municipio]]=E1890,CONSOLIDADO[[#This Row],[Recuperados Diarios]]+L1890,CONSOLIDADO[[#This Row],[Recuperados Diarios]])</f>
        <v>0</v>
      </c>
      <c r="M1891" s="77" cm="1">
        <f t="array" ref="M1891">+IFERROR(IF(CONSOLIDADO[[#This Row],[Día]]&lt;14,0,INDEX(CONSOLIDADO[Casos Diarios],ROW()-14,1)),0)</f>
        <v>0</v>
      </c>
      <c r="N1891" s="72">
        <f>+IF(CONSOLIDADO[[#This Row],[Clave]]="710143893",1,IF(OR(CONSOLIDADO[[#This Row],[Casos Acumulados]]&gt;0,CONSOLIDADO[[#This Row],[Muertes]]&gt;0),N1890+1,I1891))</f>
        <v>0</v>
      </c>
      <c r="O1891" s="69">
        <f>+IFERROR(VLOOKUP($G1891,TDMuertes!$C$2:$E$534,3,0),0)</f>
        <v>0</v>
      </c>
      <c r="P1891" s="94" t="str">
        <f t="shared" ca="1" si="157"/>
        <v>OFF</v>
      </c>
      <c r="Q1891" s="78">
        <f>+IFERROR(VLOOKUP(CONSOLIDADO[[#This Row],[Codigo Municipio]],TDDia!$A$4:$B$394,2,0),0)</f>
        <v>0</v>
      </c>
    </row>
    <row r="1892" spans="2:17" ht="14.45">
      <c r="B1892">
        <f t="shared" si="159"/>
        <v>10</v>
      </c>
      <c r="C1892" s="69" t="str" cm="1">
        <f t="array" ref="C1892">+INDEX(Table_4[[Departamento]:[Municipio]],FINAL!$B1892,1)</f>
        <v>Colón</v>
      </c>
      <c r="D1892" s="69" t="str" cm="1">
        <f t="array" ref="D1892">+INDEX(Table_4[[Departamento]:[Municipio]],FINAL!$B1892,4)</f>
        <v>Balfate</v>
      </c>
      <c r="E1892" s="69" t="str" cm="1">
        <f t="array" ref="E1892">+INDEX(Table_4[[Departamento]:[Municipio]],FINAL!$B1892,3)</f>
        <v>0202</v>
      </c>
      <c r="F1892" s="96">
        <f t="shared" si="158"/>
        <v>44046</v>
      </c>
      <c r="G1892" s="71" t="str">
        <f>+CONSOLIDADO[[#This Row],[Codigo Municipio]]&amp;CONSOLIDADO[[#This Row],[Fecha]]</f>
        <v>020244046</v>
      </c>
      <c r="H1892" s="72">
        <f>+IFERROR(VLOOKUP($G1892,TDAcumula!$C$2:$E$2027,3,0),0)</f>
        <v>0</v>
      </c>
      <c r="I1892" s="73">
        <f t="shared" si="155"/>
        <v>0</v>
      </c>
      <c r="J1892" s="74">
        <f>+IF(CONSOLIDADO[[#This Row],[Codigo Municipio]]=E1891,CONSOLIDADO[[#This Row],[Fallecidos Diarios]]+J1891,CONSOLIDADO[[#This Row],[Fallecidos Diarios]])</f>
        <v>0</v>
      </c>
      <c r="K1892" s="75">
        <f t="shared" si="156"/>
        <v>0</v>
      </c>
      <c r="L1892" s="76">
        <f>+IF(CONSOLIDADO[[#This Row],[Codigo Municipio]]=E1891,CONSOLIDADO[[#This Row],[Recuperados Diarios]]+L1891,CONSOLIDADO[[#This Row],[Recuperados Diarios]])</f>
        <v>0</v>
      </c>
      <c r="M1892" s="77" cm="1">
        <f t="array" ref="M1892">+IFERROR(IF(CONSOLIDADO[[#This Row],[Día]]&lt;14,0,INDEX(CONSOLIDADO[Casos Diarios],ROW()-14,1)),0)</f>
        <v>0</v>
      </c>
      <c r="N1892" s="72">
        <f>+IF(CONSOLIDADO[[#This Row],[Clave]]="710143893",1,IF(OR(CONSOLIDADO[[#This Row],[Casos Acumulados]]&gt;0,CONSOLIDADO[[#This Row],[Muertes]]&gt;0),N1891+1,I1892))</f>
        <v>0</v>
      </c>
      <c r="O1892" s="69">
        <f>+IFERROR(VLOOKUP($G1892,TDMuertes!$C$2:$E$534,3,0),0)</f>
        <v>0</v>
      </c>
      <c r="P1892" s="94" t="str">
        <f t="shared" ca="1" si="157"/>
        <v>OFF</v>
      </c>
      <c r="Q1892" s="78">
        <f>+IFERROR(VLOOKUP(CONSOLIDADO[[#This Row],[Codigo Municipio]],TDDia!$A$4:$B$394,2,0),0)</f>
        <v>0</v>
      </c>
    </row>
    <row r="1893" spans="2:17" ht="14.45">
      <c r="B1893">
        <f t="shared" si="159"/>
        <v>10</v>
      </c>
      <c r="C1893" s="69" t="str" cm="1">
        <f t="array" ref="C1893">+INDEX(Table_4[[Departamento]:[Municipio]],FINAL!$B1893,1)</f>
        <v>Colón</v>
      </c>
      <c r="D1893" s="69" t="str" cm="1">
        <f t="array" ref="D1893">+INDEX(Table_4[[Departamento]:[Municipio]],FINAL!$B1893,4)</f>
        <v>Balfate</v>
      </c>
      <c r="E1893" s="69" t="str" cm="1">
        <f t="array" ref="E1893">+INDEX(Table_4[[Departamento]:[Municipio]],FINAL!$B1893,3)</f>
        <v>0202</v>
      </c>
      <c r="F1893" s="96">
        <f t="shared" si="158"/>
        <v>44047</v>
      </c>
      <c r="G1893" s="71" t="str">
        <f>+CONSOLIDADO[[#This Row],[Codigo Municipio]]&amp;CONSOLIDADO[[#This Row],[Fecha]]</f>
        <v>020244047</v>
      </c>
      <c r="H1893" s="72">
        <f>+IFERROR(VLOOKUP($G1893,TDAcumula!$C$2:$E$2027,3,0),0)</f>
        <v>0</v>
      </c>
      <c r="I1893" s="73">
        <f t="shared" si="155"/>
        <v>0</v>
      </c>
      <c r="J1893" s="74">
        <f>+IF(CONSOLIDADO[[#This Row],[Codigo Municipio]]=E1892,CONSOLIDADO[[#This Row],[Fallecidos Diarios]]+J1892,CONSOLIDADO[[#This Row],[Fallecidos Diarios]])</f>
        <v>0</v>
      </c>
      <c r="K1893" s="75">
        <f t="shared" si="156"/>
        <v>0</v>
      </c>
      <c r="L1893" s="76">
        <f>+IF(CONSOLIDADO[[#This Row],[Codigo Municipio]]=E1892,CONSOLIDADO[[#This Row],[Recuperados Diarios]]+L1892,CONSOLIDADO[[#This Row],[Recuperados Diarios]])</f>
        <v>0</v>
      </c>
      <c r="M1893" s="77" cm="1">
        <f t="array" ref="M1893">+IFERROR(IF(CONSOLIDADO[[#This Row],[Día]]&lt;14,0,INDEX(CONSOLIDADO[Casos Diarios],ROW()-14,1)),0)</f>
        <v>0</v>
      </c>
      <c r="N1893" s="72">
        <f>+IF(CONSOLIDADO[[#This Row],[Clave]]="710143893",1,IF(OR(CONSOLIDADO[[#This Row],[Casos Acumulados]]&gt;0,CONSOLIDADO[[#This Row],[Muertes]]&gt;0),N1892+1,I1893))</f>
        <v>0</v>
      </c>
      <c r="O1893" s="69">
        <f>+IFERROR(VLOOKUP($G1893,TDMuertes!$C$2:$E$534,3,0),0)</f>
        <v>0</v>
      </c>
      <c r="P1893" s="94" t="str">
        <f t="shared" ca="1" si="157"/>
        <v>OFF</v>
      </c>
      <c r="Q1893" s="78">
        <f>+IFERROR(VLOOKUP(CONSOLIDADO[[#This Row],[Codigo Municipio]],TDDia!$A$4:$B$394,2,0),0)</f>
        <v>0</v>
      </c>
    </row>
    <row r="1894" spans="2:17" ht="14.45">
      <c r="B1894">
        <f t="shared" si="159"/>
        <v>10</v>
      </c>
      <c r="C1894" s="69" t="str" cm="1">
        <f t="array" ref="C1894">+INDEX(Table_4[[Departamento]:[Municipio]],FINAL!$B1894,1)</f>
        <v>Colón</v>
      </c>
      <c r="D1894" s="69" t="str" cm="1">
        <f t="array" ref="D1894">+INDEX(Table_4[[Departamento]:[Municipio]],FINAL!$B1894,4)</f>
        <v>Balfate</v>
      </c>
      <c r="E1894" s="69" t="str" cm="1">
        <f t="array" ref="E1894">+INDEX(Table_4[[Departamento]:[Municipio]],FINAL!$B1894,3)</f>
        <v>0202</v>
      </c>
      <c r="F1894" s="96">
        <f t="shared" si="158"/>
        <v>44048</v>
      </c>
      <c r="G1894" s="71" t="str">
        <f>+CONSOLIDADO[[#This Row],[Codigo Municipio]]&amp;CONSOLIDADO[[#This Row],[Fecha]]</f>
        <v>020244048</v>
      </c>
      <c r="H1894" s="72">
        <f>+IFERROR(VLOOKUP($G1894,TDAcumula!$C$2:$E$2027,3,0),0)</f>
        <v>0</v>
      </c>
      <c r="I1894" s="73">
        <f t="shared" si="155"/>
        <v>0</v>
      </c>
      <c r="J1894" s="74">
        <f>+IF(CONSOLIDADO[[#This Row],[Codigo Municipio]]=E1893,CONSOLIDADO[[#This Row],[Fallecidos Diarios]]+J1893,CONSOLIDADO[[#This Row],[Fallecidos Diarios]])</f>
        <v>0</v>
      </c>
      <c r="K1894" s="75">
        <f t="shared" si="156"/>
        <v>0</v>
      </c>
      <c r="L1894" s="76">
        <f>+IF(CONSOLIDADO[[#This Row],[Codigo Municipio]]=E1893,CONSOLIDADO[[#This Row],[Recuperados Diarios]]+L1893,CONSOLIDADO[[#This Row],[Recuperados Diarios]])</f>
        <v>0</v>
      </c>
      <c r="M1894" s="77" cm="1">
        <f t="array" ref="M1894">+IFERROR(IF(CONSOLIDADO[[#This Row],[Día]]&lt;14,0,INDEX(CONSOLIDADO[Casos Diarios],ROW()-14,1)),0)</f>
        <v>0</v>
      </c>
      <c r="N1894" s="72">
        <f>+IF(CONSOLIDADO[[#This Row],[Clave]]="710143893",1,IF(OR(CONSOLIDADO[[#This Row],[Casos Acumulados]]&gt;0,CONSOLIDADO[[#This Row],[Muertes]]&gt;0),N1893+1,I1894))</f>
        <v>0</v>
      </c>
      <c r="O1894" s="69">
        <f>+IFERROR(VLOOKUP($G1894,TDMuertes!$C$2:$E$534,3,0),0)</f>
        <v>0</v>
      </c>
      <c r="P1894" s="94" t="str">
        <f t="shared" ca="1" si="157"/>
        <v>OFF</v>
      </c>
      <c r="Q1894" s="78">
        <f>+IFERROR(VLOOKUP(CONSOLIDADO[[#This Row],[Codigo Municipio]],TDDia!$A$4:$B$394,2,0),0)</f>
        <v>0</v>
      </c>
    </row>
    <row r="1895" spans="2:17" ht="14.45">
      <c r="B1895">
        <f t="shared" si="159"/>
        <v>10</v>
      </c>
      <c r="C1895" s="69" t="str" cm="1">
        <f t="array" ref="C1895">+INDEX(Table_4[[Departamento]:[Municipio]],FINAL!$B1895,1)</f>
        <v>Colón</v>
      </c>
      <c r="D1895" s="69" t="str" cm="1">
        <f t="array" ref="D1895">+INDEX(Table_4[[Departamento]:[Municipio]],FINAL!$B1895,4)</f>
        <v>Balfate</v>
      </c>
      <c r="E1895" s="69" t="str" cm="1">
        <f t="array" ref="E1895">+INDEX(Table_4[[Departamento]:[Municipio]],FINAL!$B1895,3)</f>
        <v>0202</v>
      </c>
      <c r="F1895" s="96">
        <f t="shared" si="158"/>
        <v>44049</v>
      </c>
      <c r="G1895" s="71" t="str">
        <f>+CONSOLIDADO[[#This Row],[Codigo Municipio]]&amp;CONSOLIDADO[[#This Row],[Fecha]]</f>
        <v>020244049</v>
      </c>
      <c r="H1895" s="72">
        <f>+IFERROR(VLOOKUP($G1895,TDAcumula!$C$2:$E$2027,3,0),0)</f>
        <v>0</v>
      </c>
      <c r="I1895" s="73">
        <f t="shared" si="155"/>
        <v>0</v>
      </c>
      <c r="J1895" s="74">
        <f>+IF(CONSOLIDADO[[#This Row],[Codigo Municipio]]=E1894,CONSOLIDADO[[#This Row],[Fallecidos Diarios]]+J1894,CONSOLIDADO[[#This Row],[Fallecidos Diarios]])</f>
        <v>0</v>
      </c>
      <c r="K1895" s="75">
        <f t="shared" si="156"/>
        <v>0</v>
      </c>
      <c r="L1895" s="76">
        <f>+IF(CONSOLIDADO[[#This Row],[Codigo Municipio]]=E1894,CONSOLIDADO[[#This Row],[Recuperados Diarios]]+L1894,CONSOLIDADO[[#This Row],[Recuperados Diarios]])</f>
        <v>0</v>
      </c>
      <c r="M1895" s="77" cm="1">
        <f t="array" ref="M1895">+IFERROR(IF(CONSOLIDADO[[#This Row],[Día]]&lt;14,0,INDEX(CONSOLIDADO[Casos Diarios],ROW()-14,1)),0)</f>
        <v>0</v>
      </c>
      <c r="N1895" s="72">
        <f>+IF(CONSOLIDADO[[#This Row],[Clave]]="710143893",1,IF(OR(CONSOLIDADO[[#This Row],[Casos Acumulados]]&gt;0,CONSOLIDADO[[#This Row],[Muertes]]&gt;0),N1894+1,I1895))</f>
        <v>0</v>
      </c>
      <c r="O1895" s="69">
        <f>+IFERROR(VLOOKUP($G1895,TDMuertes!$C$2:$E$534,3,0),0)</f>
        <v>0</v>
      </c>
      <c r="P1895" s="94" t="str">
        <f t="shared" ca="1" si="157"/>
        <v>OFF</v>
      </c>
      <c r="Q1895" s="78">
        <f>+IFERROR(VLOOKUP(CONSOLIDADO[[#This Row],[Codigo Municipio]],TDDia!$A$4:$B$394,2,0),0)</f>
        <v>0</v>
      </c>
    </row>
    <row r="1896" spans="2:17" ht="14.45">
      <c r="B1896">
        <f t="shared" si="159"/>
        <v>10</v>
      </c>
      <c r="C1896" s="69" t="str" cm="1">
        <f t="array" ref="C1896">+INDEX(Table_4[[Departamento]:[Municipio]],FINAL!$B1896,1)</f>
        <v>Colón</v>
      </c>
      <c r="D1896" s="69" t="str" cm="1">
        <f t="array" ref="D1896">+INDEX(Table_4[[Departamento]:[Municipio]],FINAL!$B1896,4)</f>
        <v>Balfate</v>
      </c>
      <c r="E1896" s="69" t="str" cm="1">
        <f t="array" ref="E1896">+INDEX(Table_4[[Departamento]:[Municipio]],FINAL!$B1896,3)</f>
        <v>0202</v>
      </c>
      <c r="F1896" s="96">
        <f t="shared" si="158"/>
        <v>44050</v>
      </c>
      <c r="G1896" s="71" t="str">
        <f>+CONSOLIDADO[[#This Row],[Codigo Municipio]]&amp;CONSOLIDADO[[#This Row],[Fecha]]</f>
        <v>020244050</v>
      </c>
      <c r="H1896" s="72">
        <f>+IFERROR(VLOOKUP($G1896,TDAcumula!$C$2:$E$2027,3,0),0)</f>
        <v>0</v>
      </c>
      <c r="I1896" s="73">
        <f t="shared" ref="I1896:I1959" si="160">+IF(E1896=E1895,H1896+I1895,H1896)</f>
        <v>0</v>
      </c>
      <c r="J1896" s="74">
        <f>+IF(CONSOLIDADO[[#This Row],[Codigo Municipio]]=E1895,CONSOLIDADO[[#This Row],[Fallecidos Diarios]]+J1895,CONSOLIDADO[[#This Row],[Fallecidos Diarios]])</f>
        <v>0</v>
      </c>
      <c r="K1896" s="75">
        <f t="shared" ref="K1896:K1959" si="161">+IF(I1896-J1896-L1896&lt;0,0,I1896-J1896-L1896)</f>
        <v>0</v>
      </c>
      <c r="L1896" s="76">
        <f>+IF(CONSOLIDADO[[#This Row],[Codigo Municipio]]=E1895,CONSOLIDADO[[#This Row],[Recuperados Diarios]]+L1895,CONSOLIDADO[[#This Row],[Recuperados Diarios]])</f>
        <v>0</v>
      </c>
      <c r="M1896" s="77" cm="1">
        <f t="array" ref="M1896">+IFERROR(IF(CONSOLIDADO[[#This Row],[Día]]&lt;14,0,INDEX(CONSOLIDADO[Casos Diarios],ROW()-14,1)),0)</f>
        <v>0</v>
      </c>
      <c r="N1896" s="72">
        <f>+IF(CONSOLIDADO[[#This Row],[Clave]]="710143893",1,IF(OR(CONSOLIDADO[[#This Row],[Casos Acumulados]]&gt;0,CONSOLIDADO[[#This Row],[Muertes]]&gt;0),N1895+1,I1896))</f>
        <v>0</v>
      </c>
      <c r="O1896" s="69">
        <f>+IFERROR(VLOOKUP($G1896,TDMuertes!$C$2:$E$534,3,0),0)</f>
        <v>0</v>
      </c>
      <c r="P1896" s="94" t="str">
        <f t="shared" ref="P1896:P1959" ca="1" si="162">+IF(N1896=0,"OFF",IF(N1896=1,"START",IF(AND(N1896&gt;1,F1896&lt;TODAY()+1),"ON","OUT TIME")))</f>
        <v>OFF</v>
      </c>
      <c r="Q1896" s="78">
        <f>+IFERROR(VLOOKUP(CONSOLIDADO[[#This Row],[Codigo Municipio]],TDDia!$A$4:$B$394,2,0),0)</f>
        <v>0</v>
      </c>
    </row>
    <row r="1897" spans="2:17" ht="14.45">
      <c r="B1897">
        <f t="shared" si="159"/>
        <v>10</v>
      </c>
      <c r="C1897" s="69" t="str" cm="1">
        <f t="array" ref="C1897">+INDEX(Table_4[[Departamento]:[Municipio]],FINAL!$B1897,1)</f>
        <v>Colón</v>
      </c>
      <c r="D1897" s="69" t="str" cm="1">
        <f t="array" ref="D1897">+INDEX(Table_4[[Departamento]:[Municipio]],FINAL!$B1897,4)</f>
        <v>Balfate</v>
      </c>
      <c r="E1897" s="69" t="str" cm="1">
        <f t="array" ref="E1897">+INDEX(Table_4[[Departamento]:[Municipio]],FINAL!$B1897,3)</f>
        <v>0202</v>
      </c>
      <c r="F1897" s="96">
        <f t="shared" si="158"/>
        <v>44051</v>
      </c>
      <c r="G1897" s="71" t="str">
        <f>+CONSOLIDADO[[#This Row],[Codigo Municipio]]&amp;CONSOLIDADO[[#This Row],[Fecha]]</f>
        <v>020244051</v>
      </c>
      <c r="H1897" s="72">
        <f>+IFERROR(VLOOKUP($G1897,TDAcumula!$C$2:$E$2027,3,0),0)</f>
        <v>0</v>
      </c>
      <c r="I1897" s="73">
        <f t="shared" si="160"/>
        <v>0</v>
      </c>
      <c r="J1897" s="74">
        <f>+IF(CONSOLIDADO[[#This Row],[Codigo Municipio]]=E1896,CONSOLIDADO[[#This Row],[Fallecidos Diarios]]+J1896,CONSOLIDADO[[#This Row],[Fallecidos Diarios]])</f>
        <v>0</v>
      </c>
      <c r="K1897" s="75">
        <f t="shared" si="161"/>
        <v>0</v>
      </c>
      <c r="L1897" s="76">
        <f>+IF(CONSOLIDADO[[#This Row],[Codigo Municipio]]=E1896,CONSOLIDADO[[#This Row],[Recuperados Diarios]]+L1896,CONSOLIDADO[[#This Row],[Recuperados Diarios]])</f>
        <v>0</v>
      </c>
      <c r="M1897" s="77" cm="1">
        <f t="array" ref="M1897">+IFERROR(IF(CONSOLIDADO[[#This Row],[Día]]&lt;14,0,INDEX(CONSOLIDADO[Casos Diarios],ROW()-14,1)),0)</f>
        <v>0</v>
      </c>
      <c r="N1897" s="72">
        <f>+IF(CONSOLIDADO[[#This Row],[Clave]]="710143893",1,IF(OR(CONSOLIDADO[[#This Row],[Casos Acumulados]]&gt;0,CONSOLIDADO[[#This Row],[Muertes]]&gt;0),N1896+1,I1897))</f>
        <v>0</v>
      </c>
      <c r="O1897" s="69">
        <f>+IFERROR(VLOOKUP($G1897,TDMuertes!$C$2:$E$534,3,0),0)</f>
        <v>0</v>
      </c>
      <c r="P1897" s="94" t="str">
        <f t="shared" ca="1" si="162"/>
        <v>OFF</v>
      </c>
      <c r="Q1897" s="78">
        <f>+IFERROR(VLOOKUP(CONSOLIDADO[[#This Row],[Codigo Municipio]],TDDia!$A$4:$B$394,2,0),0)</f>
        <v>0</v>
      </c>
    </row>
    <row r="1898" spans="2:17" ht="14.45">
      <c r="B1898">
        <f t="shared" si="159"/>
        <v>10</v>
      </c>
      <c r="C1898" s="69" t="str" cm="1">
        <f t="array" ref="C1898">+INDEX(Table_4[[Departamento]:[Municipio]],FINAL!$B1898,1)</f>
        <v>Colón</v>
      </c>
      <c r="D1898" s="69" t="str" cm="1">
        <f t="array" ref="D1898">+INDEX(Table_4[[Departamento]:[Municipio]],FINAL!$B1898,4)</f>
        <v>Balfate</v>
      </c>
      <c r="E1898" s="69" t="str" cm="1">
        <f t="array" ref="E1898">+INDEX(Table_4[[Departamento]:[Municipio]],FINAL!$B1898,3)</f>
        <v>0202</v>
      </c>
      <c r="F1898" s="96">
        <f t="shared" si="158"/>
        <v>44052</v>
      </c>
      <c r="G1898" s="71" t="str">
        <f>+CONSOLIDADO[[#This Row],[Codigo Municipio]]&amp;CONSOLIDADO[[#This Row],[Fecha]]</f>
        <v>020244052</v>
      </c>
      <c r="H1898" s="72">
        <f>+IFERROR(VLOOKUP($G1898,TDAcumula!$C$2:$E$2027,3,0),0)</f>
        <v>0</v>
      </c>
      <c r="I1898" s="73">
        <f t="shared" si="160"/>
        <v>0</v>
      </c>
      <c r="J1898" s="74">
        <f>+IF(CONSOLIDADO[[#This Row],[Codigo Municipio]]=E1897,CONSOLIDADO[[#This Row],[Fallecidos Diarios]]+J1897,CONSOLIDADO[[#This Row],[Fallecidos Diarios]])</f>
        <v>0</v>
      </c>
      <c r="K1898" s="75">
        <f t="shared" si="161"/>
        <v>0</v>
      </c>
      <c r="L1898" s="76">
        <f>+IF(CONSOLIDADO[[#This Row],[Codigo Municipio]]=E1897,CONSOLIDADO[[#This Row],[Recuperados Diarios]]+L1897,CONSOLIDADO[[#This Row],[Recuperados Diarios]])</f>
        <v>0</v>
      </c>
      <c r="M1898" s="77" cm="1">
        <f t="array" ref="M1898">+IFERROR(IF(CONSOLIDADO[[#This Row],[Día]]&lt;14,0,INDEX(CONSOLIDADO[Casos Diarios],ROW()-14,1)),0)</f>
        <v>0</v>
      </c>
      <c r="N1898" s="72">
        <f>+IF(CONSOLIDADO[[#This Row],[Clave]]="710143893",1,IF(OR(CONSOLIDADO[[#This Row],[Casos Acumulados]]&gt;0,CONSOLIDADO[[#This Row],[Muertes]]&gt;0),N1897+1,I1898))</f>
        <v>0</v>
      </c>
      <c r="O1898" s="69">
        <f>+IFERROR(VLOOKUP($G1898,TDMuertes!$C$2:$E$534,3,0),0)</f>
        <v>0</v>
      </c>
      <c r="P1898" s="94" t="str">
        <f t="shared" ca="1" si="162"/>
        <v>OFF</v>
      </c>
      <c r="Q1898" s="78">
        <f>+IFERROR(VLOOKUP(CONSOLIDADO[[#This Row],[Codigo Municipio]],TDDia!$A$4:$B$394,2,0),0)</f>
        <v>0</v>
      </c>
    </row>
    <row r="1899" spans="2:17" ht="14.45">
      <c r="B1899">
        <f t="shared" si="159"/>
        <v>10</v>
      </c>
      <c r="C1899" s="69" t="str" cm="1">
        <f t="array" ref="C1899">+INDEX(Table_4[[Departamento]:[Municipio]],FINAL!$B1899,1)</f>
        <v>Colón</v>
      </c>
      <c r="D1899" s="69" t="str" cm="1">
        <f t="array" ref="D1899">+INDEX(Table_4[[Departamento]:[Municipio]],FINAL!$B1899,4)</f>
        <v>Balfate</v>
      </c>
      <c r="E1899" s="69" t="str" cm="1">
        <f t="array" ref="E1899">+INDEX(Table_4[[Departamento]:[Municipio]],FINAL!$B1899,3)</f>
        <v>0202</v>
      </c>
      <c r="F1899" s="96">
        <f t="shared" si="158"/>
        <v>44053</v>
      </c>
      <c r="G1899" s="71" t="str">
        <f>+CONSOLIDADO[[#This Row],[Codigo Municipio]]&amp;CONSOLIDADO[[#This Row],[Fecha]]</f>
        <v>020244053</v>
      </c>
      <c r="H1899" s="72">
        <f>+IFERROR(VLOOKUP($G1899,TDAcumula!$C$2:$E$2027,3,0),0)</f>
        <v>0</v>
      </c>
      <c r="I1899" s="73">
        <f t="shared" si="160"/>
        <v>0</v>
      </c>
      <c r="J1899" s="74">
        <f>+IF(CONSOLIDADO[[#This Row],[Codigo Municipio]]=E1898,CONSOLIDADO[[#This Row],[Fallecidos Diarios]]+J1898,CONSOLIDADO[[#This Row],[Fallecidos Diarios]])</f>
        <v>0</v>
      </c>
      <c r="K1899" s="75">
        <f t="shared" si="161"/>
        <v>0</v>
      </c>
      <c r="L1899" s="76">
        <f>+IF(CONSOLIDADO[[#This Row],[Codigo Municipio]]=E1898,CONSOLIDADO[[#This Row],[Recuperados Diarios]]+L1898,CONSOLIDADO[[#This Row],[Recuperados Diarios]])</f>
        <v>0</v>
      </c>
      <c r="M1899" s="77" cm="1">
        <f t="array" ref="M1899">+IFERROR(IF(CONSOLIDADO[[#This Row],[Día]]&lt;14,0,INDEX(CONSOLIDADO[Casos Diarios],ROW()-14,1)),0)</f>
        <v>0</v>
      </c>
      <c r="N1899" s="72">
        <f>+IF(CONSOLIDADO[[#This Row],[Clave]]="710143893",1,IF(OR(CONSOLIDADO[[#This Row],[Casos Acumulados]]&gt;0,CONSOLIDADO[[#This Row],[Muertes]]&gt;0),N1898+1,I1899))</f>
        <v>0</v>
      </c>
      <c r="O1899" s="69">
        <f>+IFERROR(VLOOKUP($G1899,TDMuertes!$C$2:$E$534,3,0),0)</f>
        <v>0</v>
      </c>
      <c r="P1899" s="94" t="str">
        <f t="shared" ca="1" si="162"/>
        <v>OFF</v>
      </c>
      <c r="Q1899" s="78">
        <f>+IFERROR(VLOOKUP(CONSOLIDADO[[#This Row],[Codigo Municipio]],TDDia!$A$4:$B$394,2,0),0)</f>
        <v>0</v>
      </c>
    </row>
    <row r="1900" spans="2:17" ht="14.45">
      <c r="B1900">
        <f t="shared" si="159"/>
        <v>10</v>
      </c>
      <c r="C1900" s="69" t="str" cm="1">
        <f t="array" ref="C1900">+INDEX(Table_4[[Departamento]:[Municipio]],FINAL!$B1900,1)</f>
        <v>Colón</v>
      </c>
      <c r="D1900" s="69" t="str" cm="1">
        <f t="array" ref="D1900">+INDEX(Table_4[[Departamento]:[Municipio]],FINAL!$B1900,4)</f>
        <v>Balfate</v>
      </c>
      <c r="E1900" s="69" t="str" cm="1">
        <f t="array" ref="E1900">+INDEX(Table_4[[Departamento]:[Municipio]],FINAL!$B1900,3)</f>
        <v>0202</v>
      </c>
      <c r="F1900" s="96">
        <f t="shared" si="158"/>
        <v>44054</v>
      </c>
      <c r="G1900" s="71" t="str">
        <f>+CONSOLIDADO[[#This Row],[Codigo Municipio]]&amp;CONSOLIDADO[[#This Row],[Fecha]]</f>
        <v>020244054</v>
      </c>
      <c r="H1900" s="72">
        <f>+IFERROR(VLOOKUP($G1900,TDAcumula!$C$2:$E$2027,3,0),0)</f>
        <v>0</v>
      </c>
      <c r="I1900" s="73">
        <f t="shared" si="160"/>
        <v>0</v>
      </c>
      <c r="J1900" s="74">
        <f>+IF(CONSOLIDADO[[#This Row],[Codigo Municipio]]=E1899,CONSOLIDADO[[#This Row],[Fallecidos Diarios]]+J1899,CONSOLIDADO[[#This Row],[Fallecidos Diarios]])</f>
        <v>0</v>
      </c>
      <c r="K1900" s="75">
        <f t="shared" si="161"/>
        <v>0</v>
      </c>
      <c r="L1900" s="76">
        <f>+IF(CONSOLIDADO[[#This Row],[Codigo Municipio]]=E1899,CONSOLIDADO[[#This Row],[Recuperados Diarios]]+L1899,CONSOLIDADO[[#This Row],[Recuperados Diarios]])</f>
        <v>0</v>
      </c>
      <c r="M1900" s="77" cm="1">
        <f t="array" ref="M1900">+IFERROR(IF(CONSOLIDADO[[#This Row],[Día]]&lt;14,0,INDEX(CONSOLIDADO[Casos Diarios],ROW()-14,1)),0)</f>
        <v>0</v>
      </c>
      <c r="N1900" s="72">
        <f>+IF(CONSOLIDADO[[#This Row],[Clave]]="710143893",1,IF(OR(CONSOLIDADO[[#This Row],[Casos Acumulados]]&gt;0,CONSOLIDADO[[#This Row],[Muertes]]&gt;0),N1899+1,I1900))</f>
        <v>0</v>
      </c>
      <c r="O1900" s="69">
        <f>+IFERROR(VLOOKUP($G1900,TDMuertes!$C$2:$E$534,3,0),0)</f>
        <v>0</v>
      </c>
      <c r="P1900" s="94" t="str">
        <f t="shared" ca="1" si="162"/>
        <v>OFF</v>
      </c>
      <c r="Q1900" s="78">
        <f>+IFERROR(VLOOKUP(CONSOLIDADO[[#This Row],[Codigo Municipio]],TDDia!$A$4:$B$394,2,0),0)</f>
        <v>0</v>
      </c>
    </row>
    <row r="1901" spans="2:17" ht="14.45">
      <c r="B1901">
        <f t="shared" si="159"/>
        <v>10</v>
      </c>
      <c r="C1901" s="69" t="str" cm="1">
        <f t="array" ref="C1901">+INDEX(Table_4[[Departamento]:[Municipio]],FINAL!$B1901,1)</f>
        <v>Colón</v>
      </c>
      <c r="D1901" s="69" t="str" cm="1">
        <f t="array" ref="D1901">+INDEX(Table_4[[Departamento]:[Municipio]],FINAL!$B1901,4)</f>
        <v>Balfate</v>
      </c>
      <c r="E1901" s="69" t="str" cm="1">
        <f t="array" ref="E1901">+INDEX(Table_4[[Departamento]:[Municipio]],FINAL!$B1901,3)</f>
        <v>0202</v>
      </c>
      <c r="F1901" s="96">
        <f t="shared" si="158"/>
        <v>44055</v>
      </c>
      <c r="G1901" s="71" t="str">
        <f>+CONSOLIDADO[[#This Row],[Codigo Municipio]]&amp;CONSOLIDADO[[#This Row],[Fecha]]</f>
        <v>020244055</v>
      </c>
      <c r="H1901" s="72">
        <f>+IFERROR(VLOOKUP($G1901,TDAcumula!$C$2:$E$2027,3,0),0)</f>
        <v>0</v>
      </c>
      <c r="I1901" s="73">
        <f t="shared" si="160"/>
        <v>0</v>
      </c>
      <c r="J1901" s="74">
        <f>+IF(CONSOLIDADO[[#This Row],[Codigo Municipio]]=E1900,CONSOLIDADO[[#This Row],[Fallecidos Diarios]]+J1900,CONSOLIDADO[[#This Row],[Fallecidos Diarios]])</f>
        <v>0</v>
      </c>
      <c r="K1901" s="75">
        <f t="shared" si="161"/>
        <v>0</v>
      </c>
      <c r="L1901" s="76">
        <f>+IF(CONSOLIDADO[[#This Row],[Codigo Municipio]]=E1900,CONSOLIDADO[[#This Row],[Recuperados Diarios]]+L1900,CONSOLIDADO[[#This Row],[Recuperados Diarios]])</f>
        <v>0</v>
      </c>
      <c r="M1901" s="77" cm="1">
        <f t="array" ref="M1901">+IFERROR(IF(CONSOLIDADO[[#This Row],[Día]]&lt;14,0,INDEX(CONSOLIDADO[Casos Diarios],ROW()-14,1)),0)</f>
        <v>0</v>
      </c>
      <c r="N1901" s="72">
        <f>+IF(CONSOLIDADO[[#This Row],[Clave]]="710143893",1,IF(OR(CONSOLIDADO[[#This Row],[Casos Acumulados]]&gt;0,CONSOLIDADO[[#This Row],[Muertes]]&gt;0),N1900+1,I1901))</f>
        <v>0</v>
      </c>
      <c r="O1901" s="69">
        <f>+IFERROR(VLOOKUP($G1901,TDMuertes!$C$2:$E$534,3,0),0)</f>
        <v>0</v>
      </c>
      <c r="P1901" s="94" t="str">
        <f t="shared" ca="1" si="162"/>
        <v>OFF</v>
      </c>
      <c r="Q1901" s="78">
        <f>+IFERROR(VLOOKUP(CONSOLIDADO[[#This Row],[Codigo Municipio]],TDDia!$A$4:$B$394,2,0),0)</f>
        <v>0</v>
      </c>
    </row>
    <row r="1902" spans="2:17" ht="14.45">
      <c r="B1902">
        <f t="shared" si="159"/>
        <v>10</v>
      </c>
      <c r="C1902" s="69" t="str" cm="1">
        <f t="array" ref="C1902">+INDEX(Table_4[[Departamento]:[Municipio]],FINAL!$B1902,1)</f>
        <v>Colón</v>
      </c>
      <c r="D1902" s="69" t="str" cm="1">
        <f t="array" ref="D1902">+INDEX(Table_4[[Departamento]:[Municipio]],FINAL!$B1902,4)</f>
        <v>Balfate</v>
      </c>
      <c r="E1902" s="69" t="str" cm="1">
        <f t="array" ref="E1902">+INDEX(Table_4[[Departamento]:[Municipio]],FINAL!$B1902,3)</f>
        <v>0202</v>
      </c>
      <c r="F1902" s="96">
        <f t="shared" si="158"/>
        <v>44056</v>
      </c>
      <c r="G1902" s="71" t="str">
        <f>+CONSOLIDADO[[#This Row],[Codigo Municipio]]&amp;CONSOLIDADO[[#This Row],[Fecha]]</f>
        <v>020244056</v>
      </c>
      <c r="H1902" s="72">
        <f>+IFERROR(VLOOKUP($G1902,TDAcumula!$C$2:$E$2027,3,0),0)</f>
        <v>0</v>
      </c>
      <c r="I1902" s="73">
        <f t="shared" si="160"/>
        <v>0</v>
      </c>
      <c r="J1902" s="74">
        <f>+IF(CONSOLIDADO[[#This Row],[Codigo Municipio]]=E1901,CONSOLIDADO[[#This Row],[Fallecidos Diarios]]+J1901,CONSOLIDADO[[#This Row],[Fallecidos Diarios]])</f>
        <v>0</v>
      </c>
      <c r="K1902" s="75">
        <f t="shared" si="161"/>
        <v>0</v>
      </c>
      <c r="L1902" s="76">
        <f>+IF(CONSOLIDADO[[#This Row],[Codigo Municipio]]=E1901,CONSOLIDADO[[#This Row],[Recuperados Diarios]]+L1901,CONSOLIDADO[[#This Row],[Recuperados Diarios]])</f>
        <v>0</v>
      </c>
      <c r="M1902" s="77" cm="1">
        <f t="array" ref="M1902">+IFERROR(IF(CONSOLIDADO[[#This Row],[Día]]&lt;14,0,INDEX(CONSOLIDADO[Casos Diarios],ROW()-14,1)),0)</f>
        <v>0</v>
      </c>
      <c r="N1902" s="72">
        <f>+IF(CONSOLIDADO[[#This Row],[Clave]]="710143893",1,IF(OR(CONSOLIDADO[[#This Row],[Casos Acumulados]]&gt;0,CONSOLIDADO[[#This Row],[Muertes]]&gt;0),N1901+1,I1902))</f>
        <v>0</v>
      </c>
      <c r="O1902" s="69">
        <f>+IFERROR(VLOOKUP($G1902,TDMuertes!$C$2:$E$534,3,0),0)</f>
        <v>0</v>
      </c>
      <c r="P1902" s="94" t="str">
        <f t="shared" ca="1" si="162"/>
        <v>OFF</v>
      </c>
      <c r="Q1902" s="78">
        <f>+IFERROR(VLOOKUP(CONSOLIDADO[[#This Row],[Codigo Municipio]],TDDia!$A$4:$B$394,2,0),0)</f>
        <v>0</v>
      </c>
    </row>
    <row r="1903" spans="2:17" ht="14.45">
      <c r="B1903">
        <f t="shared" si="159"/>
        <v>10</v>
      </c>
      <c r="C1903" s="69" t="str" cm="1">
        <f t="array" ref="C1903">+INDEX(Table_4[[Departamento]:[Municipio]],FINAL!$B1903,1)</f>
        <v>Colón</v>
      </c>
      <c r="D1903" s="69" t="str" cm="1">
        <f t="array" ref="D1903">+INDEX(Table_4[[Departamento]:[Municipio]],FINAL!$B1903,4)</f>
        <v>Balfate</v>
      </c>
      <c r="E1903" s="69" t="str" cm="1">
        <f t="array" ref="E1903">+INDEX(Table_4[[Departamento]:[Municipio]],FINAL!$B1903,3)</f>
        <v>0202</v>
      </c>
      <c r="F1903" s="96">
        <f t="shared" si="158"/>
        <v>44057</v>
      </c>
      <c r="G1903" s="71" t="str">
        <f>+CONSOLIDADO[[#This Row],[Codigo Municipio]]&amp;CONSOLIDADO[[#This Row],[Fecha]]</f>
        <v>020244057</v>
      </c>
      <c r="H1903" s="72">
        <f>+IFERROR(VLOOKUP($G1903,TDAcumula!$C$2:$E$2027,3,0),0)</f>
        <v>0</v>
      </c>
      <c r="I1903" s="73">
        <f t="shared" si="160"/>
        <v>0</v>
      </c>
      <c r="J1903" s="74">
        <f>+IF(CONSOLIDADO[[#This Row],[Codigo Municipio]]=E1902,CONSOLIDADO[[#This Row],[Fallecidos Diarios]]+J1902,CONSOLIDADO[[#This Row],[Fallecidos Diarios]])</f>
        <v>0</v>
      </c>
      <c r="K1903" s="75">
        <f t="shared" si="161"/>
        <v>0</v>
      </c>
      <c r="L1903" s="76">
        <f>+IF(CONSOLIDADO[[#This Row],[Codigo Municipio]]=E1902,CONSOLIDADO[[#This Row],[Recuperados Diarios]]+L1902,CONSOLIDADO[[#This Row],[Recuperados Diarios]])</f>
        <v>0</v>
      </c>
      <c r="M1903" s="77" cm="1">
        <f t="array" ref="M1903">+IFERROR(IF(CONSOLIDADO[[#This Row],[Día]]&lt;14,0,INDEX(CONSOLIDADO[Casos Diarios],ROW()-14,1)),0)</f>
        <v>0</v>
      </c>
      <c r="N1903" s="72">
        <f>+IF(CONSOLIDADO[[#This Row],[Clave]]="710143893",1,IF(OR(CONSOLIDADO[[#This Row],[Casos Acumulados]]&gt;0,CONSOLIDADO[[#This Row],[Muertes]]&gt;0),N1902+1,I1903))</f>
        <v>0</v>
      </c>
      <c r="O1903" s="69">
        <f>+IFERROR(VLOOKUP($G1903,TDMuertes!$C$2:$E$534,3,0),0)</f>
        <v>0</v>
      </c>
      <c r="P1903" s="94" t="str">
        <f t="shared" ca="1" si="162"/>
        <v>OFF</v>
      </c>
      <c r="Q1903" s="78">
        <f>+IFERROR(VLOOKUP(CONSOLIDADO[[#This Row],[Codigo Municipio]],TDDia!$A$4:$B$394,2,0),0)</f>
        <v>0</v>
      </c>
    </row>
    <row r="1904" spans="2:17" ht="14.45">
      <c r="B1904">
        <f t="shared" si="159"/>
        <v>10</v>
      </c>
      <c r="C1904" s="69" t="str" cm="1">
        <f t="array" ref="C1904">+INDEX(Table_4[[Departamento]:[Municipio]],FINAL!$B1904,1)</f>
        <v>Colón</v>
      </c>
      <c r="D1904" s="69" t="str" cm="1">
        <f t="array" ref="D1904">+INDEX(Table_4[[Departamento]:[Municipio]],FINAL!$B1904,4)</f>
        <v>Balfate</v>
      </c>
      <c r="E1904" s="69" t="str" cm="1">
        <f t="array" ref="E1904">+INDEX(Table_4[[Departamento]:[Municipio]],FINAL!$B1904,3)</f>
        <v>0202</v>
      </c>
      <c r="F1904" s="96">
        <f t="shared" si="158"/>
        <v>44058</v>
      </c>
      <c r="G1904" s="71" t="str">
        <f>+CONSOLIDADO[[#This Row],[Codigo Municipio]]&amp;CONSOLIDADO[[#This Row],[Fecha]]</f>
        <v>020244058</v>
      </c>
      <c r="H1904" s="72">
        <f>+IFERROR(VLOOKUP($G1904,TDAcumula!$C$2:$E$2027,3,0),0)</f>
        <v>0</v>
      </c>
      <c r="I1904" s="73">
        <f t="shared" si="160"/>
        <v>0</v>
      </c>
      <c r="J1904" s="74">
        <f>+IF(CONSOLIDADO[[#This Row],[Codigo Municipio]]=E1903,CONSOLIDADO[[#This Row],[Fallecidos Diarios]]+J1903,CONSOLIDADO[[#This Row],[Fallecidos Diarios]])</f>
        <v>0</v>
      </c>
      <c r="K1904" s="75">
        <f t="shared" si="161"/>
        <v>0</v>
      </c>
      <c r="L1904" s="76">
        <f>+IF(CONSOLIDADO[[#This Row],[Codigo Municipio]]=E1903,CONSOLIDADO[[#This Row],[Recuperados Diarios]]+L1903,CONSOLIDADO[[#This Row],[Recuperados Diarios]])</f>
        <v>0</v>
      </c>
      <c r="M1904" s="77" cm="1">
        <f t="array" ref="M1904">+IFERROR(IF(CONSOLIDADO[[#This Row],[Día]]&lt;14,0,INDEX(CONSOLIDADO[Casos Diarios],ROW()-14,1)),0)</f>
        <v>0</v>
      </c>
      <c r="N1904" s="72">
        <f>+IF(CONSOLIDADO[[#This Row],[Clave]]="710143893",1,IF(OR(CONSOLIDADO[[#This Row],[Casos Acumulados]]&gt;0,CONSOLIDADO[[#This Row],[Muertes]]&gt;0),N1903+1,I1904))</f>
        <v>0</v>
      </c>
      <c r="O1904" s="69">
        <f>+IFERROR(VLOOKUP($G1904,TDMuertes!$C$2:$E$534,3,0),0)</f>
        <v>0</v>
      </c>
      <c r="P1904" s="94" t="str">
        <f t="shared" ca="1" si="162"/>
        <v>OFF</v>
      </c>
      <c r="Q1904" s="78">
        <f>+IFERROR(VLOOKUP(CONSOLIDADO[[#This Row],[Codigo Municipio]],TDDia!$A$4:$B$394,2,0),0)</f>
        <v>0</v>
      </c>
    </row>
    <row r="1905" spans="2:17" ht="14.45">
      <c r="B1905">
        <f t="shared" si="159"/>
        <v>10</v>
      </c>
      <c r="C1905" s="69" t="str" cm="1">
        <f t="array" ref="C1905">+INDEX(Table_4[[Departamento]:[Municipio]],FINAL!$B1905,1)</f>
        <v>Colón</v>
      </c>
      <c r="D1905" s="69" t="str" cm="1">
        <f t="array" ref="D1905">+INDEX(Table_4[[Departamento]:[Municipio]],FINAL!$B1905,4)</f>
        <v>Balfate</v>
      </c>
      <c r="E1905" s="69" t="str" cm="1">
        <f t="array" ref="E1905">+INDEX(Table_4[[Departamento]:[Municipio]],FINAL!$B1905,3)</f>
        <v>0202</v>
      </c>
      <c r="F1905" s="96">
        <f t="shared" si="158"/>
        <v>44059</v>
      </c>
      <c r="G1905" s="71" t="str">
        <f>+CONSOLIDADO[[#This Row],[Codigo Municipio]]&amp;CONSOLIDADO[[#This Row],[Fecha]]</f>
        <v>020244059</v>
      </c>
      <c r="H1905" s="72">
        <f>+IFERROR(VLOOKUP($G1905,TDAcumula!$C$2:$E$2027,3,0),0)</f>
        <v>0</v>
      </c>
      <c r="I1905" s="73">
        <f t="shared" si="160"/>
        <v>0</v>
      </c>
      <c r="J1905" s="74">
        <f>+IF(CONSOLIDADO[[#This Row],[Codigo Municipio]]=E1904,CONSOLIDADO[[#This Row],[Fallecidos Diarios]]+J1904,CONSOLIDADO[[#This Row],[Fallecidos Diarios]])</f>
        <v>0</v>
      </c>
      <c r="K1905" s="75">
        <f t="shared" si="161"/>
        <v>0</v>
      </c>
      <c r="L1905" s="76">
        <f>+IF(CONSOLIDADO[[#This Row],[Codigo Municipio]]=E1904,CONSOLIDADO[[#This Row],[Recuperados Diarios]]+L1904,CONSOLIDADO[[#This Row],[Recuperados Diarios]])</f>
        <v>0</v>
      </c>
      <c r="M1905" s="77" cm="1">
        <f t="array" ref="M1905">+IFERROR(IF(CONSOLIDADO[[#This Row],[Día]]&lt;14,0,INDEX(CONSOLIDADO[Casos Diarios],ROW()-14,1)),0)</f>
        <v>0</v>
      </c>
      <c r="N1905" s="72">
        <f>+IF(CONSOLIDADO[[#This Row],[Clave]]="710143893",1,IF(OR(CONSOLIDADO[[#This Row],[Casos Acumulados]]&gt;0,CONSOLIDADO[[#This Row],[Muertes]]&gt;0),N1904+1,I1905))</f>
        <v>0</v>
      </c>
      <c r="O1905" s="69">
        <f>+IFERROR(VLOOKUP($G1905,TDMuertes!$C$2:$E$534,3,0),0)</f>
        <v>0</v>
      </c>
      <c r="P1905" s="94" t="str">
        <f t="shared" ca="1" si="162"/>
        <v>OFF</v>
      </c>
      <c r="Q1905" s="78">
        <f>+IFERROR(VLOOKUP(CONSOLIDADO[[#This Row],[Codigo Municipio]],TDDia!$A$4:$B$394,2,0),0)</f>
        <v>0</v>
      </c>
    </row>
    <row r="1906" spans="2:17" ht="14.45">
      <c r="B1906">
        <f t="shared" si="159"/>
        <v>10</v>
      </c>
      <c r="C1906" s="69" t="str" cm="1">
        <f t="array" ref="C1906">+INDEX(Table_4[[Departamento]:[Municipio]],FINAL!$B1906,1)</f>
        <v>Colón</v>
      </c>
      <c r="D1906" s="69" t="str" cm="1">
        <f t="array" ref="D1906">+INDEX(Table_4[[Departamento]:[Municipio]],FINAL!$B1906,4)</f>
        <v>Balfate</v>
      </c>
      <c r="E1906" s="69" t="str" cm="1">
        <f t="array" ref="E1906">+INDEX(Table_4[[Departamento]:[Municipio]],FINAL!$B1906,3)</f>
        <v>0202</v>
      </c>
      <c r="F1906" s="96">
        <f t="shared" si="158"/>
        <v>44060</v>
      </c>
      <c r="G1906" s="71" t="str">
        <f>+CONSOLIDADO[[#This Row],[Codigo Municipio]]&amp;CONSOLIDADO[[#This Row],[Fecha]]</f>
        <v>020244060</v>
      </c>
      <c r="H1906" s="72">
        <f>+IFERROR(VLOOKUP($G1906,TDAcumula!$C$2:$E$2027,3,0),0)</f>
        <v>0</v>
      </c>
      <c r="I1906" s="73">
        <f t="shared" si="160"/>
        <v>0</v>
      </c>
      <c r="J1906" s="74">
        <f>+IF(CONSOLIDADO[[#This Row],[Codigo Municipio]]=E1905,CONSOLIDADO[[#This Row],[Fallecidos Diarios]]+J1905,CONSOLIDADO[[#This Row],[Fallecidos Diarios]])</f>
        <v>0</v>
      </c>
      <c r="K1906" s="75">
        <f t="shared" si="161"/>
        <v>0</v>
      </c>
      <c r="L1906" s="76">
        <f>+IF(CONSOLIDADO[[#This Row],[Codigo Municipio]]=E1905,CONSOLIDADO[[#This Row],[Recuperados Diarios]]+L1905,CONSOLIDADO[[#This Row],[Recuperados Diarios]])</f>
        <v>0</v>
      </c>
      <c r="M1906" s="77" cm="1">
        <f t="array" ref="M1906">+IFERROR(IF(CONSOLIDADO[[#This Row],[Día]]&lt;14,0,INDEX(CONSOLIDADO[Casos Diarios],ROW()-14,1)),0)</f>
        <v>0</v>
      </c>
      <c r="N1906" s="72">
        <f>+IF(CONSOLIDADO[[#This Row],[Clave]]="710143893",1,IF(OR(CONSOLIDADO[[#This Row],[Casos Acumulados]]&gt;0,CONSOLIDADO[[#This Row],[Muertes]]&gt;0),N1905+1,I1906))</f>
        <v>0</v>
      </c>
      <c r="O1906" s="69">
        <f>+IFERROR(VLOOKUP($G1906,TDMuertes!$C$2:$E$534,3,0),0)</f>
        <v>0</v>
      </c>
      <c r="P1906" s="94" t="str">
        <f t="shared" ca="1" si="162"/>
        <v>OFF</v>
      </c>
      <c r="Q1906" s="78">
        <f>+IFERROR(VLOOKUP(CONSOLIDADO[[#This Row],[Codigo Municipio]],TDDia!$A$4:$B$394,2,0),0)</f>
        <v>0</v>
      </c>
    </row>
    <row r="1907" spans="2:17" ht="14.45">
      <c r="B1907">
        <f t="shared" si="159"/>
        <v>10</v>
      </c>
      <c r="C1907" s="69" t="str" cm="1">
        <f t="array" ref="C1907">+INDEX(Table_4[[Departamento]:[Municipio]],FINAL!$B1907,1)</f>
        <v>Colón</v>
      </c>
      <c r="D1907" s="69" t="str" cm="1">
        <f t="array" ref="D1907">+INDEX(Table_4[[Departamento]:[Municipio]],FINAL!$B1907,4)</f>
        <v>Balfate</v>
      </c>
      <c r="E1907" s="69" t="str" cm="1">
        <f t="array" ref="E1907">+INDEX(Table_4[[Departamento]:[Municipio]],FINAL!$B1907,3)</f>
        <v>0202</v>
      </c>
      <c r="F1907" s="96">
        <f t="shared" si="158"/>
        <v>44061</v>
      </c>
      <c r="G1907" s="71" t="str">
        <f>+CONSOLIDADO[[#This Row],[Codigo Municipio]]&amp;CONSOLIDADO[[#This Row],[Fecha]]</f>
        <v>020244061</v>
      </c>
      <c r="H1907" s="72">
        <f>+IFERROR(VLOOKUP($G1907,TDAcumula!$C$2:$E$2027,3,0),0)</f>
        <v>0</v>
      </c>
      <c r="I1907" s="73">
        <f t="shared" si="160"/>
        <v>0</v>
      </c>
      <c r="J1907" s="74">
        <f>+IF(CONSOLIDADO[[#This Row],[Codigo Municipio]]=E1906,CONSOLIDADO[[#This Row],[Fallecidos Diarios]]+J1906,CONSOLIDADO[[#This Row],[Fallecidos Diarios]])</f>
        <v>0</v>
      </c>
      <c r="K1907" s="75">
        <f t="shared" si="161"/>
        <v>0</v>
      </c>
      <c r="L1907" s="76">
        <f>+IF(CONSOLIDADO[[#This Row],[Codigo Municipio]]=E1906,CONSOLIDADO[[#This Row],[Recuperados Diarios]]+L1906,CONSOLIDADO[[#This Row],[Recuperados Diarios]])</f>
        <v>0</v>
      </c>
      <c r="M1907" s="77" cm="1">
        <f t="array" ref="M1907">+IFERROR(IF(CONSOLIDADO[[#This Row],[Día]]&lt;14,0,INDEX(CONSOLIDADO[Casos Diarios],ROW()-14,1)),0)</f>
        <v>0</v>
      </c>
      <c r="N1907" s="72">
        <f>+IF(CONSOLIDADO[[#This Row],[Clave]]="710143893",1,IF(OR(CONSOLIDADO[[#This Row],[Casos Acumulados]]&gt;0,CONSOLIDADO[[#This Row],[Muertes]]&gt;0),N1906+1,I1907))</f>
        <v>0</v>
      </c>
      <c r="O1907" s="69">
        <f>+IFERROR(VLOOKUP($G1907,TDMuertes!$C$2:$E$534,3,0),0)</f>
        <v>0</v>
      </c>
      <c r="P1907" s="94" t="str">
        <f t="shared" ca="1" si="162"/>
        <v>OFF</v>
      </c>
      <c r="Q1907" s="78">
        <f>+IFERROR(VLOOKUP(CONSOLIDADO[[#This Row],[Codigo Municipio]],TDDia!$A$4:$B$394,2,0),0)</f>
        <v>0</v>
      </c>
    </row>
    <row r="1908" spans="2:17" ht="14.45">
      <c r="B1908">
        <f t="shared" si="159"/>
        <v>10</v>
      </c>
      <c r="C1908" s="69" t="str" cm="1">
        <f t="array" ref="C1908">+INDEX(Table_4[[Departamento]:[Municipio]],FINAL!$B1908,1)</f>
        <v>Colón</v>
      </c>
      <c r="D1908" s="69" t="str" cm="1">
        <f t="array" ref="D1908">+INDEX(Table_4[[Departamento]:[Municipio]],FINAL!$B1908,4)</f>
        <v>Balfate</v>
      </c>
      <c r="E1908" s="69" t="str" cm="1">
        <f t="array" ref="E1908">+INDEX(Table_4[[Departamento]:[Municipio]],FINAL!$B1908,3)</f>
        <v>0202</v>
      </c>
      <c r="F1908" s="96">
        <f t="shared" si="158"/>
        <v>44062</v>
      </c>
      <c r="G1908" s="71" t="str">
        <f>+CONSOLIDADO[[#This Row],[Codigo Municipio]]&amp;CONSOLIDADO[[#This Row],[Fecha]]</f>
        <v>020244062</v>
      </c>
      <c r="H1908" s="72">
        <f>+IFERROR(VLOOKUP($G1908,TDAcumula!$C$2:$E$2027,3,0),0)</f>
        <v>0</v>
      </c>
      <c r="I1908" s="73">
        <f t="shared" si="160"/>
        <v>0</v>
      </c>
      <c r="J1908" s="74">
        <f>+IF(CONSOLIDADO[[#This Row],[Codigo Municipio]]=E1907,CONSOLIDADO[[#This Row],[Fallecidos Diarios]]+J1907,CONSOLIDADO[[#This Row],[Fallecidos Diarios]])</f>
        <v>0</v>
      </c>
      <c r="K1908" s="75">
        <f t="shared" si="161"/>
        <v>0</v>
      </c>
      <c r="L1908" s="76">
        <f>+IF(CONSOLIDADO[[#This Row],[Codigo Municipio]]=E1907,CONSOLIDADO[[#This Row],[Recuperados Diarios]]+L1907,CONSOLIDADO[[#This Row],[Recuperados Diarios]])</f>
        <v>0</v>
      </c>
      <c r="M1908" s="77" cm="1">
        <f t="array" ref="M1908">+IFERROR(IF(CONSOLIDADO[[#This Row],[Día]]&lt;14,0,INDEX(CONSOLIDADO[Casos Diarios],ROW()-14,1)),0)</f>
        <v>0</v>
      </c>
      <c r="N1908" s="72">
        <f>+IF(CONSOLIDADO[[#This Row],[Clave]]="710143893",1,IF(OR(CONSOLIDADO[[#This Row],[Casos Acumulados]]&gt;0,CONSOLIDADO[[#This Row],[Muertes]]&gt;0),N1907+1,I1908))</f>
        <v>0</v>
      </c>
      <c r="O1908" s="69">
        <f>+IFERROR(VLOOKUP($G1908,TDMuertes!$C$2:$E$534,3,0),0)</f>
        <v>0</v>
      </c>
      <c r="P1908" s="94" t="str">
        <f t="shared" ca="1" si="162"/>
        <v>OFF</v>
      </c>
      <c r="Q1908" s="78">
        <f>+IFERROR(VLOOKUP(CONSOLIDADO[[#This Row],[Codigo Municipio]],TDDia!$A$4:$B$394,2,0),0)</f>
        <v>0</v>
      </c>
    </row>
    <row r="1909" spans="2:17" ht="14.45">
      <c r="B1909">
        <f t="shared" si="159"/>
        <v>10</v>
      </c>
      <c r="C1909" s="69" t="str" cm="1">
        <f t="array" ref="C1909">+INDEX(Table_4[[Departamento]:[Municipio]],FINAL!$B1909,1)</f>
        <v>Colón</v>
      </c>
      <c r="D1909" s="69" t="str" cm="1">
        <f t="array" ref="D1909">+INDEX(Table_4[[Departamento]:[Municipio]],FINAL!$B1909,4)</f>
        <v>Balfate</v>
      </c>
      <c r="E1909" s="69" t="str" cm="1">
        <f t="array" ref="E1909">+INDEX(Table_4[[Departamento]:[Municipio]],FINAL!$B1909,3)</f>
        <v>0202</v>
      </c>
      <c r="F1909" s="96">
        <f t="shared" si="158"/>
        <v>44063</v>
      </c>
      <c r="G1909" s="71" t="str">
        <f>+CONSOLIDADO[[#This Row],[Codigo Municipio]]&amp;CONSOLIDADO[[#This Row],[Fecha]]</f>
        <v>020244063</v>
      </c>
      <c r="H1909" s="72">
        <f>+IFERROR(VLOOKUP($G1909,TDAcumula!$C$2:$E$2027,3,0),0)</f>
        <v>0</v>
      </c>
      <c r="I1909" s="73">
        <f t="shared" si="160"/>
        <v>0</v>
      </c>
      <c r="J1909" s="74">
        <f>+IF(CONSOLIDADO[[#This Row],[Codigo Municipio]]=E1908,CONSOLIDADO[[#This Row],[Fallecidos Diarios]]+J1908,CONSOLIDADO[[#This Row],[Fallecidos Diarios]])</f>
        <v>0</v>
      </c>
      <c r="K1909" s="75">
        <f t="shared" si="161"/>
        <v>0</v>
      </c>
      <c r="L1909" s="76">
        <f>+IF(CONSOLIDADO[[#This Row],[Codigo Municipio]]=E1908,CONSOLIDADO[[#This Row],[Recuperados Diarios]]+L1908,CONSOLIDADO[[#This Row],[Recuperados Diarios]])</f>
        <v>0</v>
      </c>
      <c r="M1909" s="77" cm="1">
        <f t="array" ref="M1909">+IFERROR(IF(CONSOLIDADO[[#This Row],[Día]]&lt;14,0,INDEX(CONSOLIDADO[Casos Diarios],ROW()-14,1)),0)</f>
        <v>0</v>
      </c>
      <c r="N1909" s="72">
        <f>+IF(CONSOLIDADO[[#This Row],[Clave]]="710143893",1,IF(OR(CONSOLIDADO[[#This Row],[Casos Acumulados]]&gt;0,CONSOLIDADO[[#This Row],[Muertes]]&gt;0),N1908+1,I1909))</f>
        <v>0</v>
      </c>
      <c r="O1909" s="69">
        <f>+IFERROR(VLOOKUP($G1909,TDMuertes!$C$2:$E$534,3,0),0)</f>
        <v>0</v>
      </c>
      <c r="P1909" s="94" t="str">
        <f t="shared" ca="1" si="162"/>
        <v>OFF</v>
      </c>
      <c r="Q1909" s="78">
        <f>+IFERROR(VLOOKUP(CONSOLIDADO[[#This Row],[Codigo Municipio]],TDDia!$A$4:$B$394,2,0),0)</f>
        <v>0</v>
      </c>
    </row>
    <row r="1910" spans="2:17" ht="14.45">
      <c r="B1910">
        <f t="shared" si="159"/>
        <v>10</v>
      </c>
      <c r="C1910" s="69" t="str" cm="1">
        <f t="array" ref="C1910">+INDEX(Table_4[[Departamento]:[Municipio]],FINAL!$B1910,1)</f>
        <v>Colón</v>
      </c>
      <c r="D1910" s="69" t="str" cm="1">
        <f t="array" ref="D1910">+INDEX(Table_4[[Departamento]:[Municipio]],FINAL!$B1910,4)</f>
        <v>Balfate</v>
      </c>
      <c r="E1910" s="69" t="str" cm="1">
        <f t="array" ref="E1910">+INDEX(Table_4[[Departamento]:[Municipio]],FINAL!$B1910,3)</f>
        <v>0202</v>
      </c>
      <c r="F1910" s="96">
        <f t="shared" si="158"/>
        <v>44064</v>
      </c>
      <c r="G1910" s="71" t="str">
        <f>+CONSOLIDADO[[#This Row],[Codigo Municipio]]&amp;CONSOLIDADO[[#This Row],[Fecha]]</f>
        <v>020244064</v>
      </c>
      <c r="H1910" s="72">
        <f>+IFERROR(VLOOKUP($G1910,TDAcumula!$C$2:$E$2027,3,0),0)</f>
        <v>0</v>
      </c>
      <c r="I1910" s="73">
        <f t="shared" si="160"/>
        <v>0</v>
      </c>
      <c r="J1910" s="74">
        <f>+IF(CONSOLIDADO[[#This Row],[Codigo Municipio]]=E1909,CONSOLIDADO[[#This Row],[Fallecidos Diarios]]+J1909,CONSOLIDADO[[#This Row],[Fallecidos Diarios]])</f>
        <v>0</v>
      </c>
      <c r="K1910" s="75">
        <f t="shared" si="161"/>
        <v>0</v>
      </c>
      <c r="L1910" s="76">
        <f>+IF(CONSOLIDADO[[#This Row],[Codigo Municipio]]=E1909,CONSOLIDADO[[#This Row],[Recuperados Diarios]]+L1909,CONSOLIDADO[[#This Row],[Recuperados Diarios]])</f>
        <v>0</v>
      </c>
      <c r="M1910" s="77" cm="1">
        <f t="array" ref="M1910">+IFERROR(IF(CONSOLIDADO[[#This Row],[Día]]&lt;14,0,INDEX(CONSOLIDADO[Casos Diarios],ROW()-14,1)),0)</f>
        <v>0</v>
      </c>
      <c r="N1910" s="72">
        <f>+IF(CONSOLIDADO[[#This Row],[Clave]]="710143893",1,IF(OR(CONSOLIDADO[[#This Row],[Casos Acumulados]]&gt;0,CONSOLIDADO[[#This Row],[Muertes]]&gt;0),N1909+1,I1910))</f>
        <v>0</v>
      </c>
      <c r="O1910" s="69">
        <f>+IFERROR(VLOOKUP($G1910,TDMuertes!$C$2:$E$534,3,0),0)</f>
        <v>0</v>
      </c>
      <c r="P1910" s="94" t="str">
        <f t="shared" ca="1" si="162"/>
        <v>OFF</v>
      </c>
      <c r="Q1910" s="78">
        <f>+IFERROR(VLOOKUP(CONSOLIDADO[[#This Row],[Codigo Municipio]],TDDia!$A$4:$B$394,2,0),0)</f>
        <v>0</v>
      </c>
    </row>
    <row r="1911" spans="2:17" ht="14.45">
      <c r="B1911">
        <f t="shared" si="159"/>
        <v>10</v>
      </c>
      <c r="C1911" s="69" t="str" cm="1">
        <f t="array" ref="C1911">+INDEX(Table_4[[Departamento]:[Municipio]],FINAL!$B1911,1)</f>
        <v>Colón</v>
      </c>
      <c r="D1911" s="69" t="str" cm="1">
        <f t="array" ref="D1911">+INDEX(Table_4[[Departamento]:[Municipio]],FINAL!$B1911,4)</f>
        <v>Balfate</v>
      </c>
      <c r="E1911" s="69" t="str" cm="1">
        <f t="array" ref="E1911">+INDEX(Table_4[[Departamento]:[Municipio]],FINAL!$B1911,3)</f>
        <v>0202</v>
      </c>
      <c r="F1911" s="96">
        <f t="shared" si="158"/>
        <v>44065</v>
      </c>
      <c r="G1911" s="71" t="str">
        <f>+CONSOLIDADO[[#This Row],[Codigo Municipio]]&amp;CONSOLIDADO[[#This Row],[Fecha]]</f>
        <v>020244065</v>
      </c>
      <c r="H1911" s="72">
        <f>+IFERROR(VLOOKUP($G1911,TDAcumula!$C$2:$E$2027,3,0),0)</f>
        <v>0</v>
      </c>
      <c r="I1911" s="73">
        <f t="shared" si="160"/>
        <v>0</v>
      </c>
      <c r="J1911" s="74">
        <f>+IF(CONSOLIDADO[[#This Row],[Codigo Municipio]]=E1910,CONSOLIDADO[[#This Row],[Fallecidos Diarios]]+J1910,CONSOLIDADO[[#This Row],[Fallecidos Diarios]])</f>
        <v>0</v>
      </c>
      <c r="K1911" s="75">
        <f t="shared" si="161"/>
        <v>0</v>
      </c>
      <c r="L1911" s="76">
        <f>+IF(CONSOLIDADO[[#This Row],[Codigo Municipio]]=E1910,CONSOLIDADO[[#This Row],[Recuperados Diarios]]+L1910,CONSOLIDADO[[#This Row],[Recuperados Diarios]])</f>
        <v>0</v>
      </c>
      <c r="M1911" s="77" cm="1">
        <f t="array" ref="M1911">+IFERROR(IF(CONSOLIDADO[[#This Row],[Día]]&lt;14,0,INDEX(CONSOLIDADO[Casos Diarios],ROW()-14,1)),0)</f>
        <v>0</v>
      </c>
      <c r="N1911" s="72">
        <f>+IF(CONSOLIDADO[[#This Row],[Clave]]="710143893",1,IF(OR(CONSOLIDADO[[#This Row],[Casos Acumulados]]&gt;0,CONSOLIDADO[[#This Row],[Muertes]]&gt;0),N1910+1,I1911))</f>
        <v>0</v>
      </c>
      <c r="O1911" s="69">
        <f>+IFERROR(VLOOKUP($G1911,TDMuertes!$C$2:$E$534,3,0),0)</f>
        <v>0</v>
      </c>
      <c r="P1911" s="94" t="str">
        <f t="shared" ca="1" si="162"/>
        <v>OFF</v>
      </c>
      <c r="Q1911" s="78">
        <f>+IFERROR(VLOOKUP(CONSOLIDADO[[#This Row],[Codigo Municipio]],TDDia!$A$4:$B$394,2,0),0)</f>
        <v>0</v>
      </c>
    </row>
    <row r="1912" spans="2:17" ht="14.45">
      <c r="B1912">
        <f t="shared" si="159"/>
        <v>10</v>
      </c>
      <c r="C1912" s="69" t="str" cm="1">
        <f t="array" ref="C1912">+INDEX(Table_4[[Departamento]:[Municipio]],FINAL!$B1912,1)</f>
        <v>Colón</v>
      </c>
      <c r="D1912" s="69" t="str" cm="1">
        <f t="array" ref="D1912">+INDEX(Table_4[[Departamento]:[Municipio]],FINAL!$B1912,4)</f>
        <v>Balfate</v>
      </c>
      <c r="E1912" s="69" t="str" cm="1">
        <f t="array" ref="E1912">+INDEX(Table_4[[Departamento]:[Municipio]],FINAL!$B1912,3)</f>
        <v>0202</v>
      </c>
      <c r="F1912" s="96">
        <f t="shared" si="158"/>
        <v>44066</v>
      </c>
      <c r="G1912" s="71" t="str">
        <f>+CONSOLIDADO[[#This Row],[Codigo Municipio]]&amp;CONSOLIDADO[[#This Row],[Fecha]]</f>
        <v>020244066</v>
      </c>
      <c r="H1912" s="72">
        <f>+IFERROR(VLOOKUP($G1912,TDAcumula!$C$2:$E$2027,3,0),0)</f>
        <v>0</v>
      </c>
      <c r="I1912" s="73">
        <f t="shared" si="160"/>
        <v>0</v>
      </c>
      <c r="J1912" s="74">
        <f>+IF(CONSOLIDADO[[#This Row],[Codigo Municipio]]=E1911,CONSOLIDADO[[#This Row],[Fallecidos Diarios]]+J1911,CONSOLIDADO[[#This Row],[Fallecidos Diarios]])</f>
        <v>0</v>
      </c>
      <c r="K1912" s="75">
        <f t="shared" si="161"/>
        <v>0</v>
      </c>
      <c r="L1912" s="76">
        <f>+IF(CONSOLIDADO[[#This Row],[Codigo Municipio]]=E1911,CONSOLIDADO[[#This Row],[Recuperados Diarios]]+L1911,CONSOLIDADO[[#This Row],[Recuperados Diarios]])</f>
        <v>0</v>
      </c>
      <c r="M1912" s="77" cm="1">
        <f t="array" ref="M1912">+IFERROR(IF(CONSOLIDADO[[#This Row],[Día]]&lt;14,0,INDEX(CONSOLIDADO[Casos Diarios],ROW()-14,1)),0)</f>
        <v>0</v>
      </c>
      <c r="N1912" s="72">
        <f>+IF(CONSOLIDADO[[#This Row],[Clave]]="710143893",1,IF(OR(CONSOLIDADO[[#This Row],[Casos Acumulados]]&gt;0,CONSOLIDADO[[#This Row],[Muertes]]&gt;0),N1911+1,I1912))</f>
        <v>0</v>
      </c>
      <c r="O1912" s="69">
        <f>+IFERROR(VLOOKUP($G1912,TDMuertes!$C$2:$E$534,3,0),0)</f>
        <v>0</v>
      </c>
      <c r="P1912" s="94" t="str">
        <f t="shared" ca="1" si="162"/>
        <v>OFF</v>
      </c>
      <c r="Q1912" s="78">
        <f>+IFERROR(VLOOKUP(CONSOLIDADO[[#This Row],[Codigo Municipio]],TDDia!$A$4:$B$394,2,0),0)</f>
        <v>0</v>
      </c>
    </row>
    <row r="1913" spans="2:17" ht="14.45">
      <c r="B1913">
        <f t="shared" si="159"/>
        <v>10</v>
      </c>
      <c r="C1913" s="69" t="str" cm="1">
        <f t="array" ref="C1913">+INDEX(Table_4[[Departamento]:[Municipio]],FINAL!$B1913,1)</f>
        <v>Colón</v>
      </c>
      <c r="D1913" s="69" t="str" cm="1">
        <f t="array" ref="D1913">+INDEX(Table_4[[Departamento]:[Municipio]],FINAL!$B1913,4)</f>
        <v>Balfate</v>
      </c>
      <c r="E1913" s="69" t="str" cm="1">
        <f t="array" ref="E1913">+INDEX(Table_4[[Departamento]:[Municipio]],FINAL!$B1913,3)</f>
        <v>0202</v>
      </c>
      <c r="F1913" s="96">
        <f t="shared" si="158"/>
        <v>44067</v>
      </c>
      <c r="G1913" s="71" t="str">
        <f>+CONSOLIDADO[[#This Row],[Codigo Municipio]]&amp;CONSOLIDADO[[#This Row],[Fecha]]</f>
        <v>020244067</v>
      </c>
      <c r="H1913" s="72">
        <f>+IFERROR(VLOOKUP($G1913,TDAcumula!$C$2:$E$2027,3,0),0)</f>
        <v>0</v>
      </c>
      <c r="I1913" s="73">
        <f t="shared" si="160"/>
        <v>0</v>
      </c>
      <c r="J1913" s="74">
        <f>+IF(CONSOLIDADO[[#This Row],[Codigo Municipio]]=E1912,CONSOLIDADO[[#This Row],[Fallecidos Diarios]]+J1912,CONSOLIDADO[[#This Row],[Fallecidos Diarios]])</f>
        <v>0</v>
      </c>
      <c r="K1913" s="75">
        <f t="shared" si="161"/>
        <v>0</v>
      </c>
      <c r="L1913" s="76">
        <f>+IF(CONSOLIDADO[[#This Row],[Codigo Municipio]]=E1912,CONSOLIDADO[[#This Row],[Recuperados Diarios]]+L1912,CONSOLIDADO[[#This Row],[Recuperados Diarios]])</f>
        <v>0</v>
      </c>
      <c r="M1913" s="77" cm="1">
        <f t="array" ref="M1913">+IFERROR(IF(CONSOLIDADO[[#This Row],[Día]]&lt;14,0,INDEX(CONSOLIDADO[Casos Diarios],ROW()-14,1)),0)</f>
        <v>0</v>
      </c>
      <c r="N1913" s="72">
        <f>+IF(CONSOLIDADO[[#This Row],[Clave]]="710143893",1,IF(OR(CONSOLIDADO[[#This Row],[Casos Acumulados]]&gt;0,CONSOLIDADO[[#This Row],[Muertes]]&gt;0),N1912+1,I1913))</f>
        <v>0</v>
      </c>
      <c r="O1913" s="69">
        <f>+IFERROR(VLOOKUP($G1913,TDMuertes!$C$2:$E$534,3,0),0)</f>
        <v>0</v>
      </c>
      <c r="P1913" s="94" t="str">
        <f t="shared" ca="1" si="162"/>
        <v>OFF</v>
      </c>
      <c r="Q1913" s="78">
        <f>+IFERROR(VLOOKUP(CONSOLIDADO[[#This Row],[Codigo Municipio]],TDDia!$A$4:$B$394,2,0),0)</f>
        <v>0</v>
      </c>
    </row>
    <row r="1914" spans="2:17" ht="14.45">
      <c r="B1914">
        <f t="shared" si="159"/>
        <v>10</v>
      </c>
      <c r="C1914" s="69" t="str" cm="1">
        <f t="array" ref="C1914">+INDEX(Table_4[[Departamento]:[Municipio]],FINAL!$B1914,1)</f>
        <v>Colón</v>
      </c>
      <c r="D1914" s="69" t="str" cm="1">
        <f t="array" ref="D1914">+INDEX(Table_4[[Departamento]:[Municipio]],FINAL!$B1914,4)</f>
        <v>Balfate</v>
      </c>
      <c r="E1914" s="69" t="str" cm="1">
        <f t="array" ref="E1914">+INDEX(Table_4[[Departamento]:[Municipio]],FINAL!$B1914,3)</f>
        <v>0202</v>
      </c>
      <c r="F1914" s="96">
        <f t="shared" si="158"/>
        <v>44068</v>
      </c>
      <c r="G1914" s="71" t="str">
        <f>+CONSOLIDADO[[#This Row],[Codigo Municipio]]&amp;CONSOLIDADO[[#This Row],[Fecha]]</f>
        <v>020244068</v>
      </c>
      <c r="H1914" s="72">
        <f>+IFERROR(VLOOKUP($G1914,TDAcumula!$C$2:$E$2027,3,0),0)</f>
        <v>0</v>
      </c>
      <c r="I1914" s="73">
        <f t="shared" si="160"/>
        <v>0</v>
      </c>
      <c r="J1914" s="74">
        <f>+IF(CONSOLIDADO[[#This Row],[Codigo Municipio]]=E1913,CONSOLIDADO[[#This Row],[Fallecidos Diarios]]+J1913,CONSOLIDADO[[#This Row],[Fallecidos Diarios]])</f>
        <v>0</v>
      </c>
      <c r="K1914" s="75">
        <f t="shared" si="161"/>
        <v>0</v>
      </c>
      <c r="L1914" s="76">
        <f>+IF(CONSOLIDADO[[#This Row],[Codigo Municipio]]=E1913,CONSOLIDADO[[#This Row],[Recuperados Diarios]]+L1913,CONSOLIDADO[[#This Row],[Recuperados Diarios]])</f>
        <v>0</v>
      </c>
      <c r="M1914" s="77" cm="1">
        <f t="array" ref="M1914">+IFERROR(IF(CONSOLIDADO[[#This Row],[Día]]&lt;14,0,INDEX(CONSOLIDADO[Casos Diarios],ROW()-14,1)),0)</f>
        <v>0</v>
      </c>
      <c r="N1914" s="72">
        <f>+IF(CONSOLIDADO[[#This Row],[Clave]]="710143893",1,IF(OR(CONSOLIDADO[[#This Row],[Casos Acumulados]]&gt;0,CONSOLIDADO[[#This Row],[Muertes]]&gt;0),N1913+1,I1914))</f>
        <v>0</v>
      </c>
      <c r="O1914" s="69">
        <f>+IFERROR(VLOOKUP($G1914,TDMuertes!$C$2:$E$534,3,0),0)</f>
        <v>0</v>
      </c>
      <c r="P1914" s="94" t="str">
        <f t="shared" ca="1" si="162"/>
        <v>OFF</v>
      </c>
      <c r="Q1914" s="78">
        <f>+IFERROR(VLOOKUP(CONSOLIDADO[[#This Row],[Codigo Municipio]],TDDia!$A$4:$B$394,2,0),0)</f>
        <v>0</v>
      </c>
    </row>
    <row r="1915" spans="2:17" ht="14.45">
      <c r="B1915">
        <f t="shared" si="159"/>
        <v>10</v>
      </c>
      <c r="C1915" s="69" t="str" cm="1">
        <f t="array" ref="C1915">+INDEX(Table_4[[Departamento]:[Municipio]],FINAL!$B1915,1)</f>
        <v>Colón</v>
      </c>
      <c r="D1915" s="69" t="str" cm="1">
        <f t="array" ref="D1915">+INDEX(Table_4[[Departamento]:[Municipio]],FINAL!$B1915,4)</f>
        <v>Balfate</v>
      </c>
      <c r="E1915" s="69" t="str" cm="1">
        <f t="array" ref="E1915">+INDEX(Table_4[[Departamento]:[Municipio]],FINAL!$B1915,3)</f>
        <v>0202</v>
      </c>
      <c r="F1915" s="96">
        <f t="shared" si="158"/>
        <v>44069</v>
      </c>
      <c r="G1915" s="71" t="str">
        <f>+CONSOLIDADO[[#This Row],[Codigo Municipio]]&amp;CONSOLIDADO[[#This Row],[Fecha]]</f>
        <v>020244069</v>
      </c>
      <c r="H1915" s="72">
        <f>+IFERROR(VLOOKUP($G1915,TDAcumula!$C$2:$E$2027,3,0),0)</f>
        <v>0</v>
      </c>
      <c r="I1915" s="73">
        <f t="shared" si="160"/>
        <v>0</v>
      </c>
      <c r="J1915" s="74">
        <f>+IF(CONSOLIDADO[[#This Row],[Codigo Municipio]]=E1914,CONSOLIDADO[[#This Row],[Fallecidos Diarios]]+J1914,CONSOLIDADO[[#This Row],[Fallecidos Diarios]])</f>
        <v>0</v>
      </c>
      <c r="K1915" s="75">
        <f t="shared" si="161"/>
        <v>0</v>
      </c>
      <c r="L1915" s="76">
        <f>+IF(CONSOLIDADO[[#This Row],[Codigo Municipio]]=E1914,CONSOLIDADO[[#This Row],[Recuperados Diarios]]+L1914,CONSOLIDADO[[#This Row],[Recuperados Diarios]])</f>
        <v>0</v>
      </c>
      <c r="M1915" s="77" cm="1">
        <f t="array" ref="M1915">+IFERROR(IF(CONSOLIDADO[[#This Row],[Día]]&lt;14,0,INDEX(CONSOLIDADO[Casos Diarios],ROW()-14,1)),0)</f>
        <v>0</v>
      </c>
      <c r="N1915" s="72">
        <f>+IF(CONSOLIDADO[[#This Row],[Clave]]="710143893",1,IF(OR(CONSOLIDADO[[#This Row],[Casos Acumulados]]&gt;0,CONSOLIDADO[[#This Row],[Muertes]]&gt;0),N1914+1,I1915))</f>
        <v>0</v>
      </c>
      <c r="O1915" s="69">
        <f>+IFERROR(VLOOKUP($G1915,TDMuertes!$C$2:$E$534,3,0),0)</f>
        <v>0</v>
      </c>
      <c r="P1915" s="94" t="str">
        <f t="shared" ca="1" si="162"/>
        <v>OFF</v>
      </c>
      <c r="Q1915" s="78">
        <f>+IFERROR(VLOOKUP(CONSOLIDADO[[#This Row],[Codigo Municipio]],TDDia!$A$4:$B$394,2,0),0)</f>
        <v>0</v>
      </c>
    </row>
    <row r="1916" spans="2:17" ht="14.45">
      <c r="B1916">
        <f t="shared" si="159"/>
        <v>10</v>
      </c>
      <c r="C1916" s="69" t="str" cm="1">
        <f t="array" ref="C1916">+INDEX(Table_4[[Departamento]:[Municipio]],FINAL!$B1916,1)</f>
        <v>Colón</v>
      </c>
      <c r="D1916" s="69" t="str" cm="1">
        <f t="array" ref="D1916">+INDEX(Table_4[[Departamento]:[Municipio]],FINAL!$B1916,4)</f>
        <v>Balfate</v>
      </c>
      <c r="E1916" s="69" t="str" cm="1">
        <f t="array" ref="E1916">+INDEX(Table_4[[Departamento]:[Municipio]],FINAL!$B1916,3)</f>
        <v>0202</v>
      </c>
      <c r="F1916" s="96">
        <f t="shared" si="158"/>
        <v>44070</v>
      </c>
      <c r="G1916" s="71" t="str">
        <f>+CONSOLIDADO[[#This Row],[Codigo Municipio]]&amp;CONSOLIDADO[[#This Row],[Fecha]]</f>
        <v>020244070</v>
      </c>
      <c r="H1916" s="72">
        <f>+IFERROR(VLOOKUP($G1916,TDAcumula!$C$2:$E$2027,3,0),0)</f>
        <v>0</v>
      </c>
      <c r="I1916" s="73">
        <f t="shared" si="160"/>
        <v>0</v>
      </c>
      <c r="J1916" s="74">
        <f>+IF(CONSOLIDADO[[#This Row],[Codigo Municipio]]=E1915,CONSOLIDADO[[#This Row],[Fallecidos Diarios]]+J1915,CONSOLIDADO[[#This Row],[Fallecidos Diarios]])</f>
        <v>0</v>
      </c>
      <c r="K1916" s="75">
        <f t="shared" si="161"/>
        <v>0</v>
      </c>
      <c r="L1916" s="76">
        <f>+IF(CONSOLIDADO[[#This Row],[Codigo Municipio]]=E1915,CONSOLIDADO[[#This Row],[Recuperados Diarios]]+L1915,CONSOLIDADO[[#This Row],[Recuperados Diarios]])</f>
        <v>0</v>
      </c>
      <c r="M1916" s="77" cm="1">
        <f t="array" ref="M1916">+IFERROR(IF(CONSOLIDADO[[#This Row],[Día]]&lt;14,0,INDEX(CONSOLIDADO[Casos Diarios],ROW()-14,1)),0)</f>
        <v>0</v>
      </c>
      <c r="N1916" s="72">
        <f>+IF(CONSOLIDADO[[#This Row],[Clave]]="710143893",1,IF(OR(CONSOLIDADO[[#This Row],[Casos Acumulados]]&gt;0,CONSOLIDADO[[#This Row],[Muertes]]&gt;0),N1915+1,I1916))</f>
        <v>0</v>
      </c>
      <c r="O1916" s="69">
        <f>+IFERROR(VLOOKUP($G1916,TDMuertes!$C$2:$E$534,3,0),0)</f>
        <v>0</v>
      </c>
      <c r="P1916" s="94" t="str">
        <f t="shared" ca="1" si="162"/>
        <v>OFF</v>
      </c>
      <c r="Q1916" s="78">
        <f>+IFERROR(VLOOKUP(CONSOLIDADO[[#This Row],[Codigo Municipio]],TDDia!$A$4:$B$394,2,0),0)</f>
        <v>0</v>
      </c>
    </row>
    <row r="1917" spans="2:17" ht="14.45">
      <c r="B1917">
        <f t="shared" si="159"/>
        <v>10</v>
      </c>
      <c r="C1917" s="69" t="str" cm="1">
        <f t="array" ref="C1917">+INDEX(Table_4[[Departamento]:[Municipio]],FINAL!$B1917,1)</f>
        <v>Colón</v>
      </c>
      <c r="D1917" s="69" t="str" cm="1">
        <f t="array" ref="D1917">+INDEX(Table_4[[Departamento]:[Municipio]],FINAL!$B1917,4)</f>
        <v>Balfate</v>
      </c>
      <c r="E1917" s="69" t="str" cm="1">
        <f t="array" ref="E1917">+INDEX(Table_4[[Departamento]:[Municipio]],FINAL!$B1917,3)</f>
        <v>0202</v>
      </c>
      <c r="F1917" s="96">
        <f t="shared" si="158"/>
        <v>44071</v>
      </c>
      <c r="G1917" s="71" t="str">
        <f>+CONSOLIDADO[[#This Row],[Codigo Municipio]]&amp;CONSOLIDADO[[#This Row],[Fecha]]</f>
        <v>020244071</v>
      </c>
      <c r="H1917" s="72">
        <f>+IFERROR(VLOOKUP($G1917,TDAcumula!$C$2:$E$2027,3,0),0)</f>
        <v>0</v>
      </c>
      <c r="I1917" s="73">
        <f t="shared" si="160"/>
        <v>0</v>
      </c>
      <c r="J1917" s="74">
        <f>+IF(CONSOLIDADO[[#This Row],[Codigo Municipio]]=E1916,CONSOLIDADO[[#This Row],[Fallecidos Diarios]]+J1916,CONSOLIDADO[[#This Row],[Fallecidos Diarios]])</f>
        <v>0</v>
      </c>
      <c r="K1917" s="75">
        <f t="shared" si="161"/>
        <v>0</v>
      </c>
      <c r="L1917" s="76">
        <f>+IF(CONSOLIDADO[[#This Row],[Codigo Municipio]]=E1916,CONSOLIDADO[[#This Row],[Recuperados Diarios]]+L1916,CONSOLIDADO[[#This Row],[Recuperados Diarios]])</f>
        <v>0</v>
      </c>
      <c r="M1917" s="77" cm="1">
        <f t="array" ref="M1917">+IFERROR(IF(CONSOLIDADO[[#This Row],[Día]]&lt;14,0,INDEX(CONSOLIDADO[Casos Diarios],ROW()-14,1)),0)</f>
        <v>0</v>
      </c>
      <c r="N1917" s="72">
        <f>+IF(CONSOLIDADO[[#This Row],[Clave]]="710143893",1,IF(OR(CONSOLIDADO[[#This Row],[Casos Acumulados]]&gt;0,CONSOLIDADO[[#This Row],[Muertes]]&gt;0),N1916+1,I1917))</f>
        <v>0</v>
      </c>
      <c r="O1917" s="69">
        <f>+IFERROR(VLOOKUP($G1917,TDMuertes!$C$2:$E$534,3,0),0)</f>
        <v>0</v>
      </c>
      <c r="P1917" s="94" t="str">
        <f t="shared" ca="1" si="162"/>
        <v>OFF</v>
      </c>
      <c r="Q1917" s="78">
        <f>+IFERROR(VLOOKUP(CONSOLIDADO[[#This Row],[Codigo Municipio]],TDDia!$A$4:$B$394,2,0),0)</f>
        <v>0</v>
      </c>
    </row>
    <row r="1918" spans="2:17" ht="14.45">
      <c r="B1918">
        <f t="shared" si="159"/>
        <v>10</v>
      </c>
      <c r="C1918" s="69" t="str" cm="1">
        <f t="array" ref="C1918">+INDEX(Table_4[[Departamento]:[Municipio]],FINAL!$B1918,1)</f>
        <v>Colón</v>
      </c>
      <c r="D1918" s="69" t="str" cm="1">
        <f t="array" ref="D1918">+INDEX(Table_4[[Departamento]:[Municipio]],FINAL!$B1918,4)</f>
        <v>Balfate</v>
      </c>
      <c r="E1918" s="69" t="str" cm="1">
        <f t="array" ref="E1918">+INDEX(Table_4[[Departamento]:[Municipio]],FINAL!$B1918,3)</f>
        <v>0202</v>
      </c>
      <c r="F1918" s="96">
        <f t="shared" si="158"/>
        <v>44072</v>
      </c>
      <c r="G1918" s="71" t="str">
        <f>+CONSOLIDADO[[#This Row],[Codigo Municipio]]&amp;CONSOLIDADO[[#This Row],[Fecha]]</f>
        <v>020244072</v>
      </c>
      <c r="H1918" s="72">
        <f>+IFERROR(VLOOKUP($G1918,TDAcumula!$C$2:$E$2027,3,0),0)</f>
        <v>0</v>
      </c>
      <c r="I1918" s="73">
        <f t="shared" si="160"/>
        <v>0</v>
      </c>
      <c r="J1918" s="74">
        <f>+IF(CONSOLIDADO[[#This Row],[Codigo Municipio]]=E1917,CONSOLIDADO[[#This Row],[Fallecidos Diarios]]+J1917,CONSOLIDADO[[#This Row],[Fallecidos Diarios]])</f>
        <v>0</v>
      </c>
      <c r="K1918" s="75">
        <f t="shared" si="161"/>
        <v>0</v>
      </c>
      <c r="L1918" s="76">
        <f>+IF(CONSOLIDADO[[#This Row],[Codigo Municipio]]=E1917,CONSOLIDADO[[#This Row],[Recuperados Diarios]]+L1917,CONSOLIDADO[[#This Row],[Recuperados Diarios]])</f>
        <v>0</v>
      </c>
      <c r="M1918" s="77" cm="1">
        <f t="array" ref="M1918">+IFERROR(IF(CONSOLIDADO[[#This Row],[Día]]&lt;14,0,INDEX(CONSOLIDADO[Casos Diarios],ROW()-14,1)),0)</f>
        <v>0</v>
      </c>
      <c r="N1918" s="72">
        <f>+IF(CONSOLIDADO[[#This Row],[Clave]]="710143893",1,IF(OR(CONSOLIDADO[[#This Row],[Casos Acumulados]]&gt;0,CONSOLIDADO[[#This Row],[Muertes]]&gt;0),N1917+1,I1918))</f>
        <v>0</v>
      </c>
      <c r="O1918" s="69">
        <f>+IFERROR(VLOOKUP($G1918,TDMuertes!$C$2:$E$534,3,0),0)</f>
        <v>0</v>
      </c>
      <c r="P1918" s="94" t="str">
        <f t="shared" ca="1" si="162"/>
        <v>OFF</v>
      </c>
      <c r="Q1918" s="78">
        <f>+IFERROR(VLOOKUP(CONSOLIDADO[[#This Row],[Codigo Municipio]],TDDia!$A$4:$B$394,2,0),0)</f>
        <v>0</v>
      </c>
    </row>
    <row r="1919" spans="2:17" ht="14.45">
      <c r="B1919">
        <f t="shared" si="159"/>
        <v>10</v>
      </c>
      <c r="C1919" s="69" t="str" cm="1">
        <f t="array" ref="C1919">+INDEX(Table_4[[Departamento]:[Municipio]],FINAL!$B1919,1)</f>
        <v>Colón</v>
      </c>
      <c r="D1919" s="69" t="str" cm="1">
        <f t="array" ref="D1919">+INDEX(Table_4[[Departamento]:[Municipio]],FINAL!$B1919,4)</f>
        <v>Balfate</v>
      </c>
      <c r="E1919" s="69" t="str" cm="1">
        <f t="array" ref="E1919">+INDEX(Table_4[[Departamento]:[Municipio]],FINAL!$B1919,3)</f>
        <v>0202</v>
      </c>
      <c r="F1919" s="96">
        <f t="shared" si="158"/>
        <v>44073</v>
      </c>
      <c r="G1919" s="71" t="str">
        <f>+CONSOLIDADO[[#This Row],[Codigo Municipio]]&amp;CONSOLIDADO[[#This Row],[Fecha]]</f>
        <v>020244073</v>
      </c>
      <c r="H1919" s="72">
        <f>+IFERROR(VLOOKUP($G1919,TDAcumula!$C$2:$E$2027,3,0),0)</f>
        <v>0</v>
      </c>
      <c r="I1919" s="73">
        <f t="shared" si="160"/>
        <v>0</v>
      </c>
      <c r="J1919" s="74">
        <f>+IF(CONSOLIDADO[[#This Row],[Codigo Municipio]]=E1918,CONSOLIDADO[[#This Row],[Fallecidos Diarios]]+J1918,CONSOLIDADO[[#This Row],[Fallecidos Diarios]])</f>
        <v>0</v>
      </c>
      <c r="K1919" s="75">
        <f t="shared" si="161"/>
        <v>0</v>
      </c>
      <c r="L1919" s="76">
        <f>+IF(CONSOLIDADO[[#This Row],[Codigo Municipio]]=E1918,CONSOLIDADO[[#This Row],[Recuperados Diarios]]+L1918,CONSOLIDADO[[#This Row],[Recuperados Diarios]])</f>
        <v>0</v>
      </c>
      <c r="M1919" s="77" cm="1">
        <f t="array" ref="M1919">+IFERROR(IF(CONSOLIDADO[[#This Row],[Día]]&lt;14,0,INDEX(CONSOLIDADO[Casos Diarios],ROW()-14,1)),0)</f>
        <v>0</v>
      </c>
      <c r="N1919" s="72">
        <f>+IF(CONSOLIDADO[[#This Row],[Clave]]="710143893",1,IF(OR(CONSOLIDADO[[#This Row],[Casos Acumulados]]&gt;0,CONSOLIDADO[[#This Row],[Muertes]]&gt;0),N1918+1,I1919))</f>
        <v>0</v>
      </c>
      <c r="O1919" s="69">
        <f>+IFERROR(VLOOKUP($G1919,TDMuertes!$C$2:$E$534,3,0),0)</f>
        <v>0</v>
      </c>
      <c r="P1919" s="94" t="str">
        <f t="shared" ca="1" si="162"/>
        <v>OFF</v>
      </c>
      <c r="Q1919" s="78">
        <f>+IFERROR(VLOOKUP(CONSOLIDADO[[#This Row],[Codigo Municipio]],TDDia!$A$4:$B$394,2,0),0)</f>
        <v>0</v>
      </c>
    </row>
    <row r="1920" spans="2:17" ht="14.45">
      <c r="B1920">
        <f t="shared" si="159"/>
        <v>10</v>
      </c>
      <c r="C1920" s="69" t="str" cm="1">
        <f t="array" ref="C1920">+INDEX(Table_4[[Departamento]:[Municipio]],FINAL!$B1920,1)</f>
        <v>Colón</v>
      </c>
      <c r="D1920" s="69" t="str" cm="1">
        <f t="array" ref="D1920">+INDEX(Table_4[[Departamento]:[Municipio]],FINAL!$B1920,4)</f>
        <v>Balfate</v>
      </c>
      <c r="E1920" s="69" t="str" cm="1">
        <f t="array" ref="E1920">+INDEX(Table_4[[Departamento]:[Municipio]],FINAL!$B1920,3)</f>
        <v>0202</v>
      </c>
      <c r="F1920" s="96">
        <f t="shared" si="158"/>
        <v>44074</v>
      </c>
      <c r="G1920" s="71" t="str">
        <f>+CONSOLIDADO[[#This Row],[Codigo Municipio]]&amp;CONSOLIDADO[[#This Row],[Fecha]]</f>
        <v>020244074</v>
      </c>
      <c r="H1920" s="72">
        <f>+IFERROR(VLOOKUP($G1920,TDAcumula!$C$2:$E$2027,3,0),0)</f>
        <v>0</v>
      </c>
      <c r="I1920" s="73">
        <f t="shared" si="160"/>
        <v>0</v>
      </c>
      <c r="J1920" s="74">
        <f>+IF(CONSOLIDADO[[#This Row],[Codigo Municipio]]=E1919,CONSOLIDADO[[#This Row],[Fallecidos Diarios]]+J1919,CONSOLIDADO[[#This Row],[Fallecidos Diarios]])</f>
        <v>0</v>
      </c>
      <c r="K1920" s="75">
        <f t="shared" si="161"/>
        <v>0</v>
      </c>
      <c r="L1920" s="76">
        <f>+IF(CONSOLIDADO[[#This Row],[Codigo Municipio]]=E1919,CONSOLIDADO[[#This Row],[Recuperados Diarios]]+L1919,CONSOLIDADO[[#This Row],[Recuperados Diarios]])</f>
        <v>0</v>
      </c>
      <c r="M1920" s="77" cm="1">
        <f t="array" ref="M1920">+IFERROR(IF(CONSOLIDADO[[#This Row],[Día]]&lt;14,0,INDEX(CONSOLIDADO[Casos Diarios],ROW()-14,1)),0)</f>
        <v>0</v>
      </c>
      <c r="N1920" s="72">
        <f>+IF(CONSOLIDADO[[#This Row],[Clave]]="710143893",1,IF(OR(CONSOLIDADO[[#This Row],[Casos Acumulados]]&gt;0,CONSOLIDADO[[#This Row],[Muertes]]&gt;0),N1919+1,I1920))</f>
        <v>0</v>
      </c>
      <c r="O1920" s="69">
        <f>+IFERROR(VLOOKUP($G1920,TDMuertes!$C$2:$E$534,3,0),0)</f>
        <v>0</v>
      </c>
      <c r="P1920" s="94" t="str">
        <f t="shared" ca="1" si="162"/>
        <v>OFF</v>
      </c>
      <c r="Q1920" s="78">
        <f>+IFERROR(VLOOKUP(CONSOLIDADO[[#This Row],[Codigo Municipio]],TDDia!$A$4:$B$394,2,0),0)</f>
        <v>0</v>
      </c>
    </row>
    <row r="1921" spans="2:17" ht="14.45">
      <c r="B1921">
        <f t="shared" si="159"/>
        <v>10</v>
      </c>
      <c r="C1921" s="69" t="str" cm="1">
        <f t="array" ref="C1921">+INDEX(Table_4[[Departamento]:[Municipio]],FINAL!$B1921,1)</f>
        <v>Colón</v>
      </c>
      <c r="D1921" s="69" t="str" cm="1">
        <f t="array" ref="D1921">+INDEX(Table_4[[Departamento]:[Municipio]],FINAL!$B1921,4)</f>
        <v>Balfate</v>
      </c>
      <c r="E1921" s="69" t="str" cm="1">
        <f t="array" ref="E1921">+INDEX(Table_4[[Departamento]:[Municipio]],FINAL!$B1921,3)</f>
        <v>0202</v>
      </c>
      <c r="F1921" s="96">
        <f t="shared" si="158"/>
        <v>44075</v>
      </c>
      <c r="G1921" s="71" t="str">
        <f>+CONSOLIDADO[[#This Row],[Codigo Municipio]]&amp;CONSOLIDADO[[#This Row],[Fecha]]</f>
        <v>020244075</v>
      </c>
      <c r="H1921" s="72">
        <f>+IFERROR(VLOOKUP($G1921,TDAcumula!$C$2:$E$2027,3,0),0)</f>
        <v>0</v>
      </c>
      <c r="I1921" s="73">
        <f t="shared" si="160"/>
        <v>0</v>
      </c>
      <c r="J1921" s="74">
        <f>+IF(CONSOLIDADO[[#This Row],[Codigo Municipio]]=E1920,CONSOLIDADO[[#This Row],[Fallecidos Diarios]]+J1920,CONSOLIDADO[[#This Row],[Fallecidos Diarios]])</f>
        <v>0</v>
      </c>
      <c r="K1921" s="75">
        <f t="shared" si="161"/>
        <v>0</v>
      </c>
      <c r="L1921" s="76">
        <f>+IF(CONSOLIDADO[[#This Row],[Codigo Municipio]]=E1920,CONSOLIDADO[[#This Row],[Recuperados Diarios]]+L1920,CONSOLIDADO[[#This Row],[Recuperados Diarios]])</f>
        <v>0</v>
      </c>
      <c r="M1921" s="77" cm="1">
        <f t="array" ref="M1921">+IFERROR(IF(CONSOLIDADO[[#This Row],[Día]]&lt;14,0,INDEX(CONSOLIDADO[Casos Diarios],ROW()-14,1)),0)</f>
        <v>0</v>
      </c>
      <c r="N1921" s="72">
        <f>+IF(CONSOLIDADO[[#This Row],[Clave]]="710143893",1,IF(OR(CONSOLIDADO[[#This Row],[Casos Acumulados]]&gt;0,CONSOLIDADO[[#This Row],[Muertes]]&gt;0),N1920+1,I1921))</f>
        <v>0</v>
      </c>
      <c r="O1921" s="69">
        <f>+IFERROR(VLOOKUP($G1921,TDMuertes!$C$2:$E$534,3,0),0)</f>
        <v>0</v>
      </c>
      <c r="P1921" s="94" t="str">
        <f t="shared" ca="1" si="162"/>
        <v>OFF</v>
      </c>
      <c r="Q1921" s="78">
        <f>+IFERROR(VLOOKUP(CONSOLIDADO[[#This Row],[Codigo Municipio]],TDDia!$A$4:$B$394,2,0),0)</f>
        <v>0</v>
      </c>
    </row>
    <row r="1922" spans="2:17" ht="14.45">
      <c r="B1922">
        <f t="shared" si="159"/>
        <v>10</v>
      </c>
      <c r="C1922" s="69" t="str" cm="1">
        <f t="array" ref="C1922">+INDEX(Table_4[[Departamento]:[Municipio]],FINAL!$B1922,1)</f>
        <v>Colón</v>
      </c>
      <c r="D1922" s="69" t="str" cm="1">
        <f t="array" ref="D1922">+INDEX(Table_4[[Departamento]:[Municipio]],FINAL!$B1922,4)</f>
        <v>Balfate</v>
      </c>
      <c r="E1922" s="69" t="str" cm="1">
        <f t="array" ref="E1922">+INDEX(Table_4[[Departamento]:[Municipio]],FINAL!$B1922,3)</f>
        <v>0202</v>
      </c>
      <c r="F1922" s="96">
        <f t="shared" ref="F1922:F1985" si="163">+F1729</f>
        <v>44076</v>
      </c>
      <c r="G1922" s="71" t="str">
        <f>+CONSOLIDADO[[#This Row],[Codigo Municipio]]&amp;CONSOLIDADO[[#This Row],[Fecha]]</f>
        <v>020244076</v>
      </c>
      <c r="H1922" s="72">
        <f>+IFERROR(VLOOKUP($G1922,TDAcumula!$C$2:$E$2027,3,0),0)</f>
        <v>0</v>
      </c>
      <c r="I1922" s="73">
        <f t="shared" si="160"/>
        <v>0</v>
      </c>
      <c r="J1922" s="74">
        <f>+IF(CONSOLIDADO[[#This Row],[Codigo Municipio]]=E1921,CONSOLIDADO[[#This Row],[Fallecidos Diarios]]+J1921,CONSOLIDADO[[#This Row],[Fallecidos Diarios]])</f>
        <v>0</v>
      </c>
      <c r="K1922" s="75">
        <f t="shared" si="161"/>
        <v>0</v>
      </c>
      <c r="L1922" s="76">
        <f>+IF(CONSOLIDADO[[#This Row],[Codigo Municipio]]=E1921,CONSOLIDADO[[#This Row],[Recuperados Diarios]]+L1921,CONSOLIDADO[[#This Row],[Recuperados Diarios]])</f>
        <v>0</v>
      </c>
      <c r="M1922" s="77" cm="1">
        <f t="array" ref="M1922">+IFERROR(IF(CONSOLIDADO[[#This Row],[Día]]&lt;14,0,INDEX(CONSOLIDADO[Casos Diarios],ROW()-14,1)),0)</f>
        <v>0</v>
      </c>
      <c r="N1922" s="72">
        <f>+IF(CONSOLIDADO[[#This Row],[Clave]]="710143893",1,IF(OR(CONSOLIDADO[[#This Row],[Casos Acumulados]]&gt;0,CONSOLIDADO[[#This Row],[Muertes]]&gt;0),N1921+1,I1922))</f>
        <v>0</v>
      </c>
      <c r="O1922" s="69">
        <f>+IFERROR(VLOOKUP($G1922,TDMuertes!$C$2:$E$534,3,0),0)</f>
        <v>0</v>
      </c>
      <c r="P1922" s="94" t="str">
        <f t="shared" ca="1" si="162"/>
        <v>OFF</v>
      </c>
      <c r="Q1922" s="78">
        <f>+IFERROR(VLOOKUP(CONSOLIDADO[[#This Row],[Codigo Municipio]],TDDia!$A$4:$B$394,2,0),0)</f>
        <v>0</v>
      </c>
    </row>
    <row r="1923" spans="2:17" ht="14.45">
      <c r="B1923">
        <f t="shared" si="159"/>
        <v>10</v>
      </c>
      <c r="C1923" s="69" t="str" cm="1">
        <f t="array" ref="C1923">+INDEX(Table_4[[Departamento]:[Municipio]],FINAL!$B1923,1)</f>
        <v>Colón</v>
      </c>
      <c r="D1923" s="69" t="str" cm="1">
        <f t="array" ref="D1923">+INDEX(Table_4[[Departamento]:[Municipio]],FINAL!$B1923,4)</f>
        <v>Balfate</v>
      </c>
      <c r="E1923" s="69" t="str" cm="1">
        <f t="array" ref="E1923">+INDEX(Table_4[[Departamento]:[Municipio]],FINAL!$B1923,3)</f>
        <v>0202</v>
      </c>
      <c r="F1923" s="96">
        <f t="shared" si="163"/>
        <v>44077</v>
      </c>
      <c r="G1923" s="71" t="str">
        <f>+CONSOLIDADO[[#This Row],[Codigo Municipio]]&amp;CONSOLIDADO[[#This Row],[Fecha]]</f>
        <v>020244077</v>
      </c>
      <c r="H1923" s="72">
        <f>+IFERROR(VLOOKUP($G1923,TDAcumula!$C$2:$E$2027,3,0),0)</f>
        <v>0</v>
      </c>
      <c r="I1923" s="73">
        <f t="shared" si="160"/>
        <v>0</v>
      </c>
      <c r="J1923" s="74">
        <f>+IF(CONSOLIDADO[[#This Row],[Codigo Municipio]]=E1922,CONSOLIDADO[[#This Row],[Fallecidos Diarios]]+J1922,CONSOLIDADO[[#This Row],[Fallecidos Diarios]])</f>
        <v>0</v>
      </c>
      <c r="K1923" s="75">
        <f t="shared" si="161"/>
        <v>0</v>
      </c>
      <c r="L1923" s="76">
        <f>+IF(CONSOLIDADO[[#This Row],[Codigo Municipio]]=E1922,CONSOLIDADO[[#This Row],[Recuperados Diarios]]+L1922,CONSOLIDADO[[#This Row],[Recuperados Diarios]])</f>
        <v>0</v>
      </c>
      <c r="M1923" s="77" cm="1">
        <f t="array" ref="M1923">+IFERROR(IF(CONSOLIDADO[[#This Row],[Día]]&lt;14,0,INDEX(CONSOLIDADO[Casos Diarios],ROW()-14,1)),0)</f>
        <v>0</v>
      </c>
      <c r="N1923" s="72">
        <f>+IF(CONSOLIDADO[[#This Row],[Clave]]="710143893",1,IF(OR(CONSOLIDADO[[#This Row],[Casos Acumulados]]&gt;0,CONSOLIDADO[[#This Row],[Muertes]]&gt;0),N1922+1,I1923))</f>
        <v>0</v>
      </c>
      <c r="O1923" s="69">
        <f>+IFERROR(VLOOKUP($G1923,TDMuertes!$C$2:$E$534,3,0),0)</f>
        <v>0</v>
      </c>
      <c r="P1923" s="94" t="str">
        <f t="shared" ca="1" si="162"/>
        <v>OFF</v>
      </c>
      <c r="Q1923" s="78">
        <f>+IFERROR(VLOOKUP(CONSOLIDADO[[#This Row],[Codigo Municipio]],TDDia!$A$4:$B$394,2,0),0)</f>
        <v>0</v>
      </c>
    </row>
    <row r="1924" spans="2:17" ht="14.45">
      <c r="B1924">
        <f t="shared" si="159"/>
        <v>10</v>
      </c>
      <c r="C1924" s="69" t="str" cm="1">
        <f t="array" ref="C1924">+INDEX(Table_4[[Departamento]:[Municipio]],FINAL!$B1924,1)</f>
        <v>Colón</v>
      </c>
      <c r="D1924" s="69" t="str" cm="1">
        <f t="array" ref="D1924">+INDEX(Table_4[[Departamento]:[Municipio]],FINAL!$B1924,4)</f>
        <v>Balfate</v>
      </c>
      <c r="E1924" s="69" t="str" cm="1">
        <f t="array" ref="E1924">+INDEX(Table_4[[Departamento]:[Municipio]],FINAL!$B1924,3)</f>
        <v>0202</v>
      </c>
      <c r="F1924" s="96">
        <f t="shared" si="163"/>
        <v>44078</v>
      </c>
      <c r="G1924" s="71" t="str">
        <f>+CONSOLIDADO[[#This Row],[Codigo Municipio]]&amp;CONSOLIDADO[[#This Row],[Fecha]]</f>
        <v>020244078</v>
      </c>
      <c r="H1924" s="72">
        <f>+IFERROR(VLOOKUP($G1924,TDAcumula!$C$2:$E$2027,3,0),0)</f>
        <v>0</v>
      </c>
      <c r="I1924" s="73">
        <f t="shared" si="160"/>
        <v>0</v>
      </c>
      <c r="J1924" s="74">
        <f>+IF(CONSOLIDADO[[#This Row],[Codigo Municipio]]=E1923,CONSOLIDADO[[#This Row],[Fallecidos Diarios]]+J1923,CONSOLIDADO[[#This Row],[Fallecidos Diarios]])</f>
        <v>0</v>
      </c>
      <c r="K1924" s="75">
        <f t="shared" si="161"/>
        <v>0</v>
      </c>
      <c r="L1924" s="76">
        <f>+IF(CONSOLIDADO[[#This Row],[Codigo Municipio]]=E1923,CONSOLIDADO[[#This Row],[Recuperados Diarios]]+L1923,CONSOLIDADO[[#This Row],[Recuperados Diarios]])</f>
        <v>0</v>
      </c>
      <c r="M1924" s="77" cm="1">
        <f t="array" ref="M1924">+IFERROR(IF(CONSOLIDADO[[#This Row],[Día]]&lt;14,0,INDEX(CONSOLIDADO[Casos Diarios],ROW()-14,1)),0)</f>
        <v>0</v>
      </c>
      <c r="N1924" s="72">
        <f>+IF(CONSOLIDADO[[#This Row],[Clave]]="710143893",1,IF(OR(CONSOLIDADO[[#This Row],[Casos Acumulados]]&gt;0,CONSOLIDADO[[#This Row],[Muertes]]&gt;0),N1923+1,I1924))</f>
        <v>0</v>
      </c>
      <c r="O1924" s="69">
        <f>+IFERROR(VLOOKUP($G1924,TDMuertes!$C$2:$E$534,3,0),0)</f>
        <v>0</v>
      </c>
      <c r="P1924" s="94" t="str">
        <f t="shared" ca="1" si="162"/>
        <v>OFF</v>
      </c>
      <c r="Q1924" s="78">
        <f>+IFERROR(VLOOKUP(CONSOLIDADO[[#This Row],[Codigo Municipio]],TDDia!$A$4:$B$394,2,0),0)</f>
        <v>0</v>
      </c>
    </row>
    <row r="1925" spans="2:17" ht="14.45">
      <c r="B1925">
        <f t="shared" ref="B1925:B1988" si="164">+IF(F1924=44085,B1924+1,B1924)</f>
        <v>10</v>
      </c>
      <c r="C1925" s="69" t="str" cm="1">
        <f t="array" ref="C1925">+INDEX(Table_4[[Departamento]:[Municipio]],FINAL!$B1925,1)</f>
        <v>Colón</v>
      </c>
      <c r="D1925" s="69" t="str" cm="1">
        <f t="array" ref="D1925">+INDEX(Table_4[[Departamento]:[Municipio]],FINAL!$B1925,4)</f>
        <v>Balfate</v>
      </c>
      <c r="E1925" s="69" t="str" cm="1">
        <f t="array" ref="E1925">+INDEX(Table_4[[Departamento]:[Municipio]],FINAL!$B1925,3)</f>
        <v>0202</v>
      </c>
      <c r="F1925" s="96">
        <f t="shared" si="163"/>
        <v>44079</v>
      </c>
      <c r="G1925" s="71" t="str">
        <f>+CONSOLIDADO[[#This Row],[Codigo Municipio]]&amp;CONSOLIDADO[[#This Row],[Fecha]]</f>
        <v>020244079</v>
      </c>
      <c r="H1925" s="72">
        <f>+IFERROR(VLOOKUP($G1925,TDAcumula!$C$2:$E$2027,3,0),0)</f>
        <v>0</v>
      </c>
      <c r="I1925" s="73">
        <f t="shared" si="160"/>
        <v>0</v>
      </c>
      <c r="J1925" s="74">
        <f>+IF(CONSOLIDADO[[#This Row],[Codigo Municipio]]=E1924,CONSOLIDADO[[#This Row],[Fallecidos Diarios]]+J1924,CONSOLIDADO[[#This Row],[Fallecidos Diarios]])</f>
        <v>0</v>
      </c>
      <c r="K1925" s="75">
        <f t="shared" si="161"/>
        <v>0</v>
      </c>
      <c r="L1925" s="76">
        <f>+IF(CONSOLIDADO[[#This Row],[Codigo Municipio]]=E1924,CONSOLIDADO[[#This Row],[Recuperados Diarios]]+L1924,CONSOLIDADO[[#This Row],[Recuperados Diarios]])</f>
        <v>0</v>
      </c>
      <c r="M1925" s="77" cm="1">
        <f t="array" ref="M1925">+IFERROR(IF(CONSOLIDADO[[#This Row],[Día]]&lt;14,0,INDEX(CONSOLIDADO[Casos Diarios],ROW()-14,1)),0)</f>
        <v>0</v>
      </c>
      <c r="N1925" s="72">
        <f>+IF(CONSOLIDADO[[#This Row],[Clave]]="710143893",1,IF(OR(CONSOLIDADO[[#This Row],[Casos Acumulados]]&gt;0,CONSOLIDADO[[#This Row],[Muertes]]&gt;0),N1924+1,I1925))</f>
        <v>0</v>
      </c>
      <c r="O1925" s="69">
        <f>+IFERROR(VLOOKUP($G1925,TDMuertes!$C$2:$E$534,3,0),0)</f>
        <v>0</v>
      </c>
      <c r="P1925" s="94" t="str">
        <f t="shared" ca="1" si="162"/>
        <v>OFF</v>
      </c>
      <c r="Q1925" s="78">
        <f>+IFERROR(VLOOKUP(CONSOLIDADO[[#This Row],[Codigo Municipio]],TDDia!$A$4:$B$394,2,0),0)</f>
        <v>0</v>
      </c>
    </row>
    <row r="1926" spans="2:17" ht="14.45">
      <c r="B1926">
        <f t="shared" si="164"/>
        <v>10</v>
      </c>
      <c r="C1926" s="69" t="str" cm="1">
        <f t="array" ref="C1926">+INDEX(Table_4[[Departamento]:[Municipio]],FINAL!$B1926,1)</f>
        <v>Colón</v>
      </c>
      <c r="D1926" s="69" t="str" cm="1">
        <f t="array" ref="D1926">+INDEX(Table_4[[Departamento]:[Municipio]],FINAL!$B1926,4)</f>
        <v>Balfate</v>
      </c>
      <c r="E1926" s="69" t="str" cm="1">
        <f t="array" ref="E1926">+INDEX(Table_4[[Departamento]:[Municipio]],FINAL!$B1926,3)</f>
        <v>0202</v>
      </c>
      <c r="F1926" s="96">
        <f t="shared" si="163"/>
        <v>44080</v>
      </c>
      <c r="G1926" s="71" t="str">
        <f>+CONSOLIDADO[[#This Row],[Codigo Municipio]]&amp;CONSOLIDADO[[#This Row],[Fecha]]</f>
        <v>020244080</v>
      </c>
      <c r="H1926" s="72">
        <f>+IFERROR(VLOOKUP($G1926,TDAcumula!$C$2:$E$2027,3,0),0)</f>
        <v>0</v>
      </c>
      <c r="I1926" s="73">
        <f t="shared" si="160"/>
        <v>0</v>
      </c>
      <c r="J1926" s="74">
        <f>+IF(CONSOLIDADO[[#This Row],[Codigo Municipio]]=E1925,CONSOLIDADO[[#This Row],[Fallecidos Diarios]]+J1925,CONSOLIDADO[[#This Row],[Fallecidos Diarios]])</f>
        <v>0</v>
      </c>
      <c r="K1926" s="75">
        <f t="shared" si="161"/>
        <v>0</v>
      </c>
      <c r="L1926" s="76">
        <f>+IF(CONSOLIDADO[[#This Row],[Codigo Municipio]]=E1925,CONSOLIDADO[[#This Row],[Recuperados Diarios]]+L1925,CONSOLIDADO[[#This Row],[Recuperados Diarios]])</f>
        <v>0</v>
      </c>
      <c r="M1926" s="77" cm="1">
        <f t="array" ref="M1926">+IFERROR(IF(CONSOLIDADO[[#This Row],[Día]]&lt;14,0,INDEX(CONSOLIDADO[Casos Diarios],ROW()-14,1)),0)</f>
        <v>0</v>
      </c>
      <c r="N1926" s="72">
        <f>+IF(CONSOLIDADO[[#This Row],[Clave]]="710143893",1,IF(OR(CONSOLIDADO[[#This Row],[Casos Acumulados]]&gt;0,CONSOLIDADO[[#This Row],[Muertes]]&gt;0),N1925+1,I1926))</f>
        <v>0</v>
      </c>
      <c r="O1926" s="69">
        <f>+IFERROR(VLOOKUP($G1926,TDMuertes!$C$2:$E$534,3,0),0)</f>
        <v>0</v>
      </c>
      <c r="P1926" s="94" t="str">
        <f t="shared" ca="1" si="162"/>
        <v>OFF</v>
      </c>
      <c r="Q1926" s="78">
        <f>+IFERROR(VLOOKUP(CONSOLIDADO[[#This Row],[Codigo Municipio]],TDDia!$A$4:$B$394,2,0),0)</f>
        <v>0</v>
      </c>
    </row>
    <row r="1927" spans="2:17" ht="14.45">
      <c r="B1927">
        <f t="shared" si="164"/>
        <v>10</v>
      </c>
      <c r="C1927" s="69" t="str" cm="1">
        <f t="array" ref="C1927">+INDEX(Table_4[[Departamento]:[Municipio]],FINAL!$B1927,1)</f>
        <v>Colón</v>
      </c>
      <c r="D1927" s="69" t="str" cm="1">
        <f t="array" ref="D1927">+INDEX(Table_4[[Departamento]:[Municipio]],FINAL!$B1927,4)</f>
        <v>Balfate</v>
      </c>
      <c r="E1927" s="69" t="str" cm="1">
        <f t="array" ref="E1927">+INDEX(Table_4[[Departamento]:[Municipio]],FINAL!$B1927,3)</f>
        <v>0202</v>
      </c>
      <c r="F1927" s="96">
        <f t="shared" si="163"/>
        <v>44081</v>
      </c>
      <c r="G1927" s="71" t="str">
        <f>+CONSOLIDADO[[#This Row],[Codigo Municipio]]&amp;CONSOLIDADO[[#This Row],[Fecha]]</f>
        <v>020244081</v>
      </c>
      <c r="H1927" s="72">
        <f>+IFERROR(VLOOKUP($G1927,TDAcumula!$C$2:$E$2027,3,0),0)</f>
        <v>0</v>
      </c>
      <c r="I1927" s="73">
        <f t="shared" si="160"/>
        <v>0</v>
      </c>
      <c r="J1927" s="74">
        <f>+IF(CONSOLIDADO[[#This Row],[Codigo Municipio]]=E1926,CONSOLIDADO[[#This Row],[Fallecidos Diarios]]+J1926,CONSOLIDADO[[#This Row],[Fallecidos Diarios]])</f>
        <v>0</v>
      </c>
      <c r="K1927" s="75">
        <f t="shared" si="161"/>
        <v>0</v>
      </c>
      <c r="L1927" s="76">
        <f>+IF(CONSOLIDADO[[#This Row],[Codigo Municipio]]=E1926,CONSOLIDADO[[#This Row],[Recuperados Diarios]]+L1926,CONSOLIDADO[[#This Row],[Recuperados Diarios]])</f>
        <v>0</v>
      </c>
      <c r="M1927" s="77" cm="1">
        <f t="array" ref="M1927">+IFERROR(IF(CONSOLIDADO[[#This Row],[Día]]&lt;14,0,INDEX(CONSOLIDADO[Casos Diarios],ROW()-14,1)),0)</f>
        <v>0</v>
      </c>
      <c r="N1927" s="72">
        <f>+IF(CONSOLIDADO[[#This Row],[Clave]]="710143893",1,IF(OR(CONSOLIDADO[[#This Row],[Casos Acumulados]]&gt;0,CONSOLIDADO[[#This Row],[Muertes]]&gt;0),N1926+1,I1927))</f>
        <v>0</v>
      </c>
      <c r="O1927" s="69">
        <f>+IFERROR(VLOOKUP($G1927,TDMuertes!$C$2:$E$534,3,0),0)</f>
        <v>0</v>
      </c>
      <c r="P1927" s="94" t="str">
        <f t="shared" ca="1" si="162"/>
        <v>OFF</v>
      </c>
      <c r="Q1927" s="78">
        <f>+IFERROR(VLOOKUP(CONSOLIDADO[[#This Row],[Codigo Municipio]],TDDia!$A$4:$B$394,2,0),0)</f>
        <v>0</v>
      </c>
    </row>
    <row r="1928" spans="2:17" ht="14.45">
      <c r="B1928">
        <f t="shared" si="164"/>
        <v>10</v>
      </c>
      <c r="C1928" s="69" t="str" cm="1">
        <f t="array" ref="C1928">+INDEX(Table_4[[Departamento]:[Municipio]],FINAL!$B1928,1)</f>
        <v>Colón</v>
      </c>
      <c r="D1928" s="69" t="str" cm="1">
        <f t="array" ref="D1928">+INDEX(Table_4[[Departamento]:[Municipio]],FINAL!$B1928,4)</f>
        <v>Balfate</v>
      </c>
      <c r="E1928" s="69" t="str" cm="1">
        <f t="array" ref="E1928">+INDEX(Table_4[[Departamento]:[Municipio]],FINAL!$B1928,3)</f>
        <v>0202</v>
      </c>
      <c r="F1928" s="96">
        <f t="shared" si="163"/>
        <v>44082</v>
      </c>
      <c r="G1928" s="71" t="str">
        <f>+CONSOLIDADO[[#This Row],[Codigo Municipio]]&amp;CONSOLIDADO[[#This Row],[Fecha]]</f>
        <v>020244082</v>
      </c>
      <c r="H1928" s="72">
        <f>+IFERROR(VLOOKUP($G1928,TDAcumula!$C$2:$E$2027,3,0),0)</f>
        <v>0</v>
      </c>
      <c r="I1928" s="73">
        <f t="shared" si="160"/>
        <v>0</v>
      </c>
      <c r="J1928" s="74">
        <f>+IF(CONSOLIDADO[[#This Row],[Codigo Municipio]]=E1927,CONSOLIDADO[[#This Row],[Fallecidos Diarios]]+J1927,CONSOLIDADO[[#This Row],[Fallecidos Diarios]])</f>
        <v>0</v>
      </c>
      <c r="K1928" s="75">
        <f t="shared" si="161"/>
        <v>0</v>
      </c>
      <c r="L1928" s="76">
        <f>+IF(CONSOLIDADO[[#This Row],[Codigo Municipio]]=E1927,CONSOLIDADO[[#This Row],[Recuperados Diarios]]+L1927,CONSOLIDADO[[#This Row],[Recuperados Diarios]])</f>
        <v>0</v>
      </c>
      <c r="M1928" s="77" cm="1">
        <f t="array" ref="M1928">+IFERROR(IF(CONSOLIDADO[[#This Row],[Día]]&lt;14,0,INDEX(CONSOLIDADO[Casos Diarios],ROW()-14,1)),0)</f>
        <v>0</v>
      </c>
      <c r="N1928" s="72">
        <f>+IF(CONSOLIDADO[[#This Row],[Clave]]="710143893",1,IF(OR(CONSOLIDADO[[#This Row],[Casos Acumulados]]&gt;0,CONSOLIDADO[[#This Row],[Muertes]]&gt;0),N1927+1,I1928))</f>
        <v>0</v>
      </c>
      <c r="O1928" s="69">
        <f>+IFERROR(VLOOKUP($G1928,TDMuertes!$C$2:$E$534,3,0),0)</f>
        <v>0</v>
      </c>
      <c r="P1928" s="94" t="str">
        <f t="shared" ca="1" si="162"/>
        <v>OFF</v>
      </c>
      <c r="Q1928" s="78">
        <f>+IFERROR(VLOOKUP(CONSOLIDADO[[#This Row],[Codigo Municipio]],TDDia!$A$4:$B$394,2,0),0)</f>
        <v>0</v>
      </c>
    </row>
    <row r="1929" spans="2:17" ht="14.45">
      <c r="B1929">
        <f t="shared" si="164"/>
        <v>10</v>
      </c>
      <c r="C1929" s="69" t="str" cm="1">
        <f t="array" ref="C1929">+INDEX(Table_4[[Departamento]:[Municipio]],FINAL!$B1929,1)</f>
        <v>Colón</v>
      </c>
      <c r="D1929" s="69" t="str" cm="1">
        <f t="array" ref="D1929">+INDEX(Table_4[[Departamento]:[Municipio]],FINAL!$B1929,4)</f>
        <v>Balfate</v>
      </c>
      <c r="E1929" s="69" t="str" cm="1">
        <f t="array" ref="E1929">+INDEX(Table_4[[Departamento]:[Municipio]],FINAL!$B1929,3)</f>
        <v>0202</v>
      </c>
      <c r="F1929" s="96">
        <f t="shared" si="163"/>
        <v>44083</v>
      </c>
      <c r="G1929" s="71" t="str">
        <f>+CONSOLIDADO[[#This Row],[Codigo Municipio]]&amp;CONSOLIDADO[[#This Row],[Fecha]]</f>
        <v>020244083</v>
      </c>
      <c r="H1929" s="72">
        <f>+IFERROR(VLOOKUP($G1929,TDAcumula!$C$2:$E$2027,3,0),0)</f>
        <v>0</v>
      </c>
      <c r="I1929" s="73">
        <f t="shared" si="160"/>
        <v>0</v>
      </c>
      <c r="J1929" s="74">
        <f>+IF(CONSOLIDADO[[#This Row],[Codigo Municipio]]=E1928,CONSOLIDADO[[#This Row],[Fallecidos Diarios]]+J1928,CONSOLIDADO[[#This Row],[Fallecidos Diarios]])</f>
        <v>0</v>
      </c>
      <c r="K1929" s="75">
        <f t="shared" si="161"/>
        <v>0</v>
      </c>
      <c r="L1929" s="76">
        <f>+IF(CONSOLIDADO[[#This Row],[Codigo Municipio]]=E1928,CONSOLIDADO[[#This Row],[Recuperados Diarios]]+L1928,CONSOLIDADO[[#This Row],[Recuperados Diarios]])</f>
        <v>0</v>
      </c>
      <c r="M1929" s="77" cm="1">
        <f t="array" ref="M1929">+IFERROR(IF(CONSOLIDADO[[#This Row],[Día]]&lt;14,0,INDEX(CONSOLIDADO[Casos Diarios],ROW()-14,1)),0)</f>
        <v>0</v>
      </c>
      <c r="N1929" s="72">
        <f>+IF(CONSOLIDADO[[#This Row],[Clave]]="710143893",1,IF(OR(CONSOLIDADO[[#This Row],[Casos Acumulados]]&gt;0,CONSOLIDADO[[#This Row],[Muertes]]&gt;0),N1928+1,I1929))</f>
        <v>0</v>
      </c>
      <c r="O1929" s="69">
        <f>+IFERROR(VLOOKUP($G1929,TDMuertes!$C$2:$E$534,3,0),0)</f>
        <v>0</v>
      </c>
      <c r="P1929" s="94" t="str">
        <f t="shared" ca="1" si="162"/>
        <v>OFF</v>
      </c>
      <c r="Q1929" s="78">
        <f>+IFERROR(VLOOKUP(CONSOLIDADO[[#This Row],[Codigo Municipio]],TDDia!$A$4:$B$394,2,0),0)</f>
        <v>0</v>
      </c>
    </row>
    <row r="1930" spans="2:17" ht="14.45">
      <c r="B1930">
        <f t="shared" si="164"/>
        <v>10</v>
      </c>
      <c r="C1930" s="69" t="str" cm="1">
        <f t="array" ref="C1930">+INDEX(Table_4[[Departamento]:[Municipio]],FINAL!$B1930,1)</f>
        <v>Colón</v>
      </c>
      <c r="D1930" s="69" t="str" cm="1">
        <f t="array" ref="D1930">+INDEX(Table_4[[Departamento]:[Municipio]],FINAL!$B1930,4)</f>
        <v>Balfate</v>
      </c>
      <c r="E1930" s="69" t="str" cm="1">
        <f t="array" ref="E1930">+INDEX(Table_4[[Departamento]:[Municipio]],FINAL!$B1930,3)</f>
        <v>0202</v>
      </c>
      <c r="F1930" s="96">
        <f t="shared" si="163"/>
        <v>44084</v>
      </c>
      <c r="G1930" s="71" t="str">
        <f>+CONSOLIDADO[[#This Row],[Codigo Municipio]]&amp;CONSOLIDADO[[#This Row],[Fecha]]</f>
        <v>020244084</v>
      </c>
      <c r="H1930" s="72">
        <f>+IFERROR(VLOOKUP($G1930,TDAcumula!$C$2:$E$2027,3,0),0)</f>
        <v>0</v>
      </c>
      <c r="I1930" s="73">
        <f t="shared" si="160"/>
        <v>0</v>
      </c>
      <c r="J1930" s="74">
        <f>+IF(CONSOLIDADO[[#This Row],[Codigo Municipio]]=E1929,CONSOLIDADO[[#This Row],[Fallecidos Diarios]]+J1929,CONSOLIDADO[[#This Row],[Fallecidos Diarios]])</f>
        <v>0</v>
      </c>
      <c r="K1930" s="75">
        <f t="shared" si="161"/>
        <v>0</v>
      </c>
      <c r="L1930" s="76">
        <f>+IF(CONSOLIDADO[[#This Row],[Codigo Municipio]]=E1929,CONSOLIDADO[[#This Row],[Recuperados Diarios]]+L1929,CONSOLIDADO[[#This Row],[Recuperados Diarios]])</f>
        <v>0</v>
      </c>
      <c r="M1930" s="77" cm="1">
        <f t="array" ref="M1930">+IFERROR(IF(CONSOLIDADO[[#This Row],[Día]]&lt;14,0,INDEX(CONSOLIDADO[Casos Diarios],ROW()-14,1)),0)</f>
        <v>0</v>
      </c>
      <c r="N1930" s="72">
        <f>+IF(CONSOLIDADO[[#This Row],[Clave]]="710143893",1,IF(OR(CONSOLIDADO[[#This Row],[Casos Acumulados]]&gt;0,CONSOLIDADO[[#This Row],[Muertes]]&gt;0),N1929+1,I1930))</f>
        <v>0</v>
      </c>
      <c r="O1930" s="69">
        <f>+IFERROR(VLOOKUP($G1930,TDMuertes!$C$2:$E$534,3,0),0)</f>
        <v>0</v>
      </c>
      <c r="P1930" s="94" t="str">
        <f t="shared" ca="1" si="162"/>
        <v>OFF</v>
      </c>
      <c r="Q1930" s="78">
        <f>+IFERROR(VLOOKUP(CONSOLIDADO[[#This Row],[Codigo Municipio]],TDDia!$A$4:$B$394,2,0),0)</f>
        <v>0</v>
      </c>
    </row>
    <row r="1931" spans="2:17" ht="14.45">
      <c r="B1931">
        <f t="shared" si="164"/>
        <v>10</v>
      </c>
      <c r="C1931" s="69" t="str" cm="1">
        <f t="array" ref="C1931">+INDEX(Table_4[[Departamento]:[Municipio]],FINAL!$B1931,1)</f>
        <v>Colón</v>
      </c>
      <c r="D1931" s="69" t="str" cm="1">
        <f t="array" ref="D1931">+INDEX(Table_4[[Departamento]:[Municipio]],FINAL!$B1931,4)</f>
        <v>Balfate</v>
      </c>
      <c r="E1931" s="69" t="str" cm="1">
        <f t="array" ref="E1931">+INDEX(Table_4[[Departamento]:[Municipio]],FINAL!$B1931,3)</f>
        <v>0202</v>
      </c>
      <c r="F1931" s="96">
        <f t="shared" si="163"/>
        <v>44085</v>
      </c>
      <c r="G1931" s="71" t="str">
        <f>+CONSOLIDADO[[#This Row],[Codigo Municipio]]&amp;CONSOLIDADO[[#This Row],[Fecha]]</f>
        <v>020244085</v>
      </c>
      <c r="H1931" s="72">
        <f>+IFERROR(VLOOKUP($G1931,TDAcumula!$C$2:$E$2027,3,0),0)</f>
        <v>0</v>
      </c>
      <c r="I1931" s="73">
        <f t="shared" si="160"/>
        <v>0</v>
      </c>
      <c r="J1931" s="74">
        <f>+IF(CONSOLIDADO[[#This Row],[Codigo Municipio]]=E1930,CONSOLIDADO[[#This Row],[Fallecidos Diarios]]+J1930,CONSOLIDADO[[#This Row],[Fallecidos Diarios]])</f>
        <v>0</v>
      </c>
      <c r="K1931" s="75">
        <f t="shared" si="161"/>
        <v>0</v>
      </c>
      <c r="L1931" s="76">
        <f>+IF(CONSOLIDADO[[#This Row],[Codigo Municipio]]=E1930,CONSOLIDADO[[#This Row],[Recuperados Diarios]]+L1930,CONSOLIDADO[[#This Row],[Recuperados Diarios]])</f>
        <v>0</v>
      </c>
      <c r="M1931" s="77" cm="1">
        <f t="array" ref="M1931">+IFERROR(IF(CONSOLIDADO[[#This Row],[Día]]&lt;14,0,INDEX(CONSOLIDADO[Casos Diarios],ROW()-14,1)),0)</f>
        <v>0</v>
      </c>
      <c r="N1931" s="72">
        <f>+IF(CONSOLIDADO[[#This Row],[Clave]]="710143893",1,IF(OR(CONSOLIDADO[[#This Row],[Casos Acumulados]]&gt;0,CONSOLIDADO[[#This Row],[Muertes]]&gt;0),N1930+1,I1931))</f>
        <v>0</v>
      </c>
      <c r="O1931" s="69">
        <f>+IFERROR(VLOOKUP($G1931,TDMuertes!$C$2:$E$534,3,0),0)</f>
        <v>0</v>
      </c>
      <c r="P1931" s="94" t="str">
        <f t="shared" ca="1" si="162"/>
        <v>OFF</v>
      </c>
      <c r="Q1931" s="78">
        <f>+IFERROR(VLOOKUP(CONSOLIDADO[[#This Row],[Codigo Municipio]],TDDia!$A$4:$B$394,2,0),0)</f>
        <v>0</v>
      </c>
    </row>
    <row r="1932" spans="2:17" ht="14.45">
      <c r="B1932">
        <f t="shared" si="164"/>
        <v>11</v>
      </c>
      <c r="C1932" s="69" t="str" cm="1">
        <f t="array" ref="C1932">+INDEX(Table_4[[Departamento]:[Municipio]],FINAL!$B1932,1)</f>
        <v>Colón</v>
      </c>
      <c r="D1932" s="69" t="str" cm="1">
        <f t="array" ref="D1932">+INDEX(Table_4[[Departamento]:[Municipio]],FINAL!$B1932,4)</f>
        <v>Iriona</v>
      </c>
      <c r="E1932" s="69" t="str" cm="1">
        <f t="array" ref="E1932">+INDEX(Table_4[[Departamento]:[Municipio]],FINAL!$B1932,3)</f>
        <v>0203</v>
      </c>
      <c r="F1932" s="96">
        <f t="shared" si="163"/>
        <v>43893</v>
      </c>
      <c r="G1932" s="71" t="str">
        <f>+CONSOLIDADO[[#This Row],[Codigo Municipio]]&amp;CONSOLIDADO[[#This Row],[Fecha]]</f>
        <v>020343893</v>
      </c>
      <c r="H1932" s="72">
        <f>+IFERROR(VLOOKUP($G1932,TDAcumula!$C$2:$E$2027,3,0),0)</f>
        <v>0</v>
      </c>
      <c r="I1932" s="73">
        <f t="shared" si="160"/>
        <v>0</v>
      </c>
      <c r="J1932" s="74">
        <f>+IF(CONSOLIDADO[[#This Row],[Codigo Municipio]]=E1931,CONSOLIDADO[[#This Row],[Fallecidos Diarios]]+J1931,CONSOLIDADO[[#This Row],[Fallecidos Diarios]])</f>
        <v>0</v>
      </c>
      <c r="K1932" s="75">
        <f t="shared" si="161"/>
        <v>0</v>
      </c>
      <c r="L1932" s="76">
        <f>+IF(CONSOLIDADO[[#This Row],[Codigo Municipio]]=E1931,CONSOLIDADO[[#This Row],[Recuperados Diarios]]+L1931,CONSOLIDADO[[#This Row],[Recuperados Diarios]])</f>
        <v>0</v>
      </c>
      <c r="M1932" s="77" cm="1">
        <f t="array" ref="M1932">+IFERROR(IF(CONSOLIDADO[[#This Row],[Día]]&lt;14,0,INDEX(CONSOLIDADO[Casos Diarios],ROW()-14,1)),0)</f>
        <v>0</v>
      </c>
      <c r="N1932" s="72">
        <f>+IF(CONSOLIDADO[[#This Row],[Clave]]="710143893",1,IF(OR(CONSOLIDADO[[#This Row],[Casos Acumulados]]&gt;0,CONSOLIDADO[[#This Row],[Muertes]]&gt;0),N1931+1,I1932))</f>
        <v>0</v>
      </c>
      <c r="O1932" s="69">
        <f>+IFERROR(VLOOKUP($G1932,TDMuertes!$C$2:$E$534,3,0),0)</f>
        <v>0</v>
      </c>
      <c r="P1932" s="94" t="str">
        <f t="shared" ca="1" si="162"/>
        <v>OFF</v>
      </c>
      <c r="Q1932" s="78">
        <f>+IFERROR(VLOOKUP(CONSOLIDADO[[#This Row],[Codigo Municipio]],TDDia!$A$4:$B$394,2,0),0)</f>
        <v>0</v>
      </c>
    </row>
    <row r="1933" spans="2:17" ht="14.45">
      <c r="B1933">
        <f t="shared" si="164"/>
        <v>11</v>
      </c>
      <c r="C1933" s="69" t="str" cm="1">
        <f t="array" ref="C1933">+INDEX(Table_4[[Departamento]:[Municipio]],FINAL!$B1933,1)</f>
        <v>Colón</v>
      </c>
      <c r="D1933" s="69" t="str" cm="1">
        <f t="array" ref="D1933">+INDEX(Table_4[[Departamento]:[Municipio]],FINAL!$B1933,4)</f>
        <v>Iriona</v>
      </c>
      <c r="E1933" s="69" t="str" cm="1">
        <f t="array" ref="E1933">+INDEX(Table_4[[Departamento]:[Municipio]],FINAL!$B1933,3)</f>
        <v>0203</v>
      </c>
      <c r="F1933" s="96">
        <f t="shared" si="163"/>
        <v>43894</v>
      </c>
      <c r="G1933" s="71" t="str">
        <f>+CONSOLIDADO[[#This Row],[Codigo Municipio]]&amp;CONSOLIDADO[[#This Row],[Fecha]]</f>
        <v>020343894</v>
      </c>
      <c r="H1933" s="72">
        <f>+IFERROR(VLOOKUP($G1933,TDAcumula!$C$2:$E$2027,3,0),0)</f>
        <v>0</v>
      </c>
      <c r="I1933" s="73">
        <f t="shared" si="160"/>
        <v>0</v>
      </c>
      <c r="J1933" s="74">
        <f>+IF(CONSOLIDADO[[#This Row],[Codigo Municipio]]=E1932,CONSOLIDADO[[#This Row],[Fallecidos Diarios]]+J1932,CONSOLIDADO[[#This Row],[Fallecidos Diarios]])</f>
        <v>0</v>
      </c>
      <c r="K1933" s="75">
        <f t="shared" si="161"/>
        <v>0</v>
      </c>
      <c r="L1933" s="76">
        <f>+IF(CONSOLIDADO[[#This Row],[Codigo Municipio]]=E1932,CONSOLIDADO[[#This Row],[Recuperados Diarios]]+L1932,CONSOLIDADO[[#This Row],[Recuperados Diarios]])</f>
        <v>0</v>
      </c>
      <c r="M1933" s="77" cm="1">
        <f t="array" ref="M1933">+IFERROR(IF(CONSOLIDADO[[#This Row],[Día]]&lt;14,0,INDEX(CONSOLIDADO[Casos Diarios],ROW()-14,1)),0)</f>
        <v>0</v>
      </c>
      <c r="N1933" s="72">
        <f>+IF(CONSOLIDADO[[#This Row],[Clave]]="710143893",1,IF(OR(CONSOLIDADO[[#This Row],[Casos Acumulados]]&gt;0,CONSOLIDADO[[#This Row],[Muertes]]&gt;0),N1932+1,I1933))</f>
        <v>0</v>
      </c>
      <c r="O1933" s="69">
        <f>+IFERROR(VLOOKUP($G1933,TDMuertes!$C$2:$E$534,3,0),0)</f>
        <v>0</v>
      </c>
      <c r="P1933" s="94" t="str">
        <f t="shared" ca="1" si="162"/>
        <v>OFF</v>
      </c>
      <c r="Q1933" s="78">
        <f>+IFERROR(VLOOKUP(CONSOLIDADO[[#This Row],[Codigo Municipio]],TDDia!$A$4:$B$394,2,0),0)</f>
        <v>0</v>
      </c>
    </row>
    <row r="1934" spans="2:17" ht="14.45">
      <c r="B1934">
        <f t="shared" si="164"/>
        <v>11</v>
      </c>
      <c r="C1934" s="69" t="str" cm="1">
        <f t="array" ref="C1934">+INDEX(Table_4[[Departamento]:[Municipio]],FINAL!$B1934,1)</f>
        <v>Colón</v>
      </c>
      <c r="D1934" s="69" t="str" cm="1">
        <f t="array" ref="D1934">+INDEX(Table_4[[Departamento]:[Municipio]],FINAL!$B1934,4)</f>
        <v>Iriona</v>
      </c>
      <c r="E1934" s="69" t="str" cm="1">
        <f t="array" ref="E1934">+INDEX(Table_4[[Departamento]:[Municipio]],FINAL!$B1934,3)</f>
        <v>0203</v>
      </c>
      <c r="F1934" s="96">
        <f t="shared" si="163"/>
        <v>43895</v>
      </c>
      <c r="G1934" s="71" t="str">
        <f>+CONSOLIDADO[[#This Row],[Codigo Municipio]]&amp;CONSOLIDADO[[#This Row],[Fecha]]</f>
        <v>020343895</v>
      </c>
      <c r="H1934" s="72">
        <f>+IFERROR(VLOOKUP($G1934,TDAcumula!$C$2:$E$2027,3,0),0)</f>
        <v>0</v>
      </c>
      <c r="I1934" s="73">
        <f t="shared" si="160"/>
        <v>0</v>
      </c>
      <c r="J1934" s="74">
        <f>+IF(CONSOLIDADO[[#This Row],[Codigo Municipio]]=E1933,CONSOLIDADO[[#This Row],[Fallecidos Diarios]]+J1933,CONSOLIDADO[[#This Row],[Fallecidos Diarios]])</f>
        <v>0</v>
      </c>
      <c r="K1934" s="75">
        <f t="shared" si="161"/>
        <v>0</v>
      </c>
      <c r="L1934" s="76">
        <f>+IF(CONSOLIDADO[[#This Row],[Codigo Municipio]]=E1933,CONSOLIDADO[[#This Row],[Recuperados Diarios]]+L1933,CONSOLIDADO[[#This Row],[Recuperados Diarios]])</f>
        <v>0</v>
      </c>
      <c r="M1934" s="77" cm="1">
        <f t="array" ref="M1934">+IFERROR(IF(CONSOLIDADO[[#This Row],[Día]]&lt;14,0,INDEX(CONSOLIDADO[Casos Diarios],ROW()-14,1)),0)</f>
        <v>0</v>
      </c>
      <c r="N1934" s="72">
        <f>+IF(CONSOLIDADO[[#This Row],[Clave]]="710143893",1,IF(OR(CONSOLIDADO[[#This Row],[Casos Acumulados]]&gt;0,CONSOLIDADO[[#This Row],[Muertes]]&gt;0),N1933+1,I1934))</f>
        <v>0</v>
      </c>
      <c r="O1934" s="69">
        <f>+IFERROR(VLOOKUP($G1934,TDMuertes!$C$2:$E$534,3,0),0)</f>
        <v>0</v>
      </c>
      <c r="P1934" s="94" t="str">
        <f t="shared" ca="1" si="162"/>
        <v>OFF</v>
      </c>
      <c r="Q1934" s="78">
        <f>+IFERROR(VLOOKUP(CONSOLIDADO[[#This Row],[Codigo Municipio]],TDDia!$A$4:$B$394,2,0),0)</f>
        <v>0</v>
      </c>
    </row>
    <row r="1935" spans="2:17" ht="14.45">
      <c r="B1935">
        <f t="shared" si="164"/>
        <v>11</v>
      </c>
      <c r="C1935" s="69" t="str" cm="1">
        <f t="array" ref="C1935">+INDEX(Table_4[[Departamento]:[Municipio]],FINAL!$B1935,1)</f>
        <v>Colón</v>
      </c>
      <c r="D1935" s="69" t="str" cm="1">
        <f t="array" ref="D1935">+INDEX(Table_4[[Departamento]:[Municipio]],FINAL!$B1935,4)</f>
        <v>Iriona</v>
      </c>
      <c r="E1935" s="69" t="str" cm="1">
        <f t="array" ref="E1935">+INDEX(Table_4[[Departamento]:[Municipio]],FINAL!$B1935,3)</f>
        <v>0203</v>
      </c>
      <c r="F1935" s="96">
        <f t="shared" si="163"/>
        <v>43896</v>
      </c>
      <c r="G1935" s="71" t="str">
        <f>+CONSOLIDADO[[#This Row],[Codigo Municipio]]&amp;CONSOLIDADO[[#This Row],[Fecha]]</f>
        <v>020343896</v>
      </c>
      <c r="H1935" s="72">
        <f>+IFERROR(VLOOKUP($G1935,TDAcumula!$C$2:$E$2027,3,0),0)</f>
        <v>0</v>
      </c>
      <c r="I1935" s="73">
        <f t="shared" si="160"/>
        <v>0</v>
      </c>
      <c r="J1935" s="74">
        <f>+IF(CONSOLIDADO[[#This Row],[Codigo Municipio]]=E1934,CONSOLIDADO[[#This Row],[Fallecidos Diarios]]+J1934,CONSOLIDADO[[#This Row],[Fallecidos Diarios]])</f>
        <v>0</v>
      </c>
      <c r="K1935" s="75">
        <f t="shared" si="161"/>
        <v>0</v>
      </c>
      <c r="L1935" s="76">
        <f>+IF(CONSOLIDADO[[#This Row],[Codigo Municipio]]=E1934,CONSOLIDADO[[#This Row],[Recuperados Diarios]]+L1934,CONSOLIDADO[[#This Row],[Recuperados Diarios]])</f>
        <v>0</v>
      </c>
      <c r="M1935" s="77" cm="1">
        <f t="array" ref="M1935">+IFERROR(IF(CONSOLIDADO[[#This Row],[Día]]&lt;14,0,INDEX(CONSOLIDADO[Casos Diarios],ROW()-14,1)),0)</f>
        <v>0</v>
      </c>
      <c r="N1935" s="72">
        <f>+IF(CONSOLIDADO[[#This Row],[Clave]]="710143893",1,IF(OR(CONSOLIDADO[[#This Row],[Casos Acumulados]]&gt;0,CONSOLIDADO[[#This Row],[Muertes]]&gt;0),N1934+1,I1935))</f>
        <v>0</v>
      </c>
      <c r="O1935" s="69">
        <f>+IFERROR(VLOOKUP($G1935,TDMuertes!$C$2:$E$534,3,0),0)</f>
        <v>0</v>
      </c>
      <c r="P1935" s="94" t="str">
        <f t="shared" ca="1" si="162"/>
        <v>OFF</v>
      </c>
      <c r="Q1935" s="78">
        <f>+IFERROR(VLOOKUP(CONSOLIDADO[[#This Row],[Codigo Municipio]],TDDia!$A$4:$B$394,2,0),0)</f>
        <v>0</v>
      </c>
    </row>
    <row r="1936" spans="2:17" ht="14.45">
      <c r="B1936">
        <f t="shared" si="164"/>
        <v>11</v>
      </c>
      <c r="C1936" s="69" t="str" cm="1">
        <f t="array" ref="C1936">+INDEX(Table_4[[Departamento]:[Municipio]],FINAL!$B1936,1)</f>
        <v>Colón</v>
      </c>
      <c r="D1936" s="69" t="str" cm="1">
        <f t="array" ref="D1936">+INDEX(Table_4[[Departamento]:[Municipio]],FINAL!$B1936,4)</f>
        <v>Iriona</v>
      </c>
      <c r="E1936" s="69" t="str" cm="1">
        <f t="array" ref="E1936">+INDEX(Table_4[[Departamento]:[Municipio]],FINAL!$B1936,3)</f>
        <v>0203</v>
      </c>
      <c r="F1936" s="96">
        <f t="shared" si="163"/>
        <v>43897</v>
      </c>
      <c r="G1936" s="71" t="str">
        <f>+CONSOLIDADO[[#This Row],[Codigo Municipio]]&amp;CONSOLIDADO[[#This Row],[Fecha]]</f>
        <v>020343897</v>
      </c>
      <c r="H1936" s="72">
        <f>+IFERROR(VLOOKUP($G1936,TDAcumula!$C$2:$E$2027,3,0),0)</f>
        <v>0</v>
      </c>
      <c r="I1936" s="73">
        <f t="shared" si="160"/>
        <v>0</v>
      </c>
      <c r="J1936" s="74">
        <f>+IF(CONSOLIDADO[[#This Row],[Codigo Municipio]]=E1935,CONSOLIDADO[[#This Row],[Fallecidos Diarios]]+J1935,CONSOLIDADO[[#This Row],[Fallecidos Diarios]])</f>
        <v>0</v>
      </c>
      <c r="K1936" s="75">
        <f t="shared" si="161"/>
        <v>0</v>
      </c>
      <c r="L1936" s="76">
        <f>+IF(CONSOLIDADO[[#This Row],[Codigo Municipio]]=E1935,CONSOLIDADO[[#This Row],[Recuperados Diarios]]+L1935,CONSOLIDADO[[#This Row],[Recuperados Diarios]])</f>
        <v>0</v>
      </c>
      <c r="M1936" s="77" cm="1">
        <f t="array" ref="M1936">+IFERROR(IF(CONSOLIDADO[[#This Row],[Día]]&lt;14,0,INDEX(CONSOLIDADO[Casos Diarios],ROW()-14,1)),0)</f>
        <v>0</v>
      </c>
      <c r="N1936" s="72">
        <f>+IF(CONSOLIDADO[[#This Row],[Clave]]="710143893",1,IF(OR(CONSOLIDADO[[#This Row],[Casos Acumulados]]&gt;0,CONSOLIDADO[[#This Row],[Muertes]]&gt;0),N1935+1,I1936))</f>
        <v>0</v>
      </c>
      <c r="O1936" s="69">
        <f>+IFERROR(VLOOKUP($G1936,TDMuertes!$C$2:$E$534,3,0),0)</f>
        <v>0</v>
      </c>
      <c r="P1936" s="94" t="str">
        <f t="shared" ca="1" si="162"/>
        <v>OFF</v>
      </c>
      <c r="Q1936" s="78">
        <f>+IFERROR(VLOOKUP(CONSOLIDADO[[#This Row],[Codigo Municipio]],TDDia!$A$4:$B$394,2,0),0)</f>
        <v>0</v>
      </c>
    </row>
    <row r="1937" spans="2:17" ht="14.45">
      <c r="B1937">
        <f t="shared" si="164"/>
        <v>11</v>
      </c>
      <c r="C1937" s="69" t="str" cm="1">
        <f t="array" ref="C1937">+INDEX(Table_4[[Departamento]:[Municipio]],FINAL!$B1937,1)</f>
        <v>Colón</v>
      </c>
      <c r="D1937" s="69" t="str" cm="1">
        <f t="array" ref="D1937">+INDEX(Table_4[[Departamento]:[Municipio]],FINAL!$B1937,4)</f>
        <v>Iriona</v>
      </c>
      <c r="E1937" s="69" t="str" cm="1">
        <f t="array" ref="E1937">+INDEX(Table_4[[Departamento]:[Municipio]],FINAL!$B1937,3)</f>
        <v>0203</v>
      </c>
      <c r="F1937" s="96">
        <f t="shared" si="163"/>
        <v>43898</v>
      </c>
      <c r="G1937" s="71" t="str">
        <f>+CONSOLIDADO[[#This Row],[Codigo Municipio]]&amp;CONSOLIDADO[[#This Row],[Fecha]]</f>
        <v>020343898</v>
      </c>
      <c r="H1937" s="72">
        <f>+IFERROR(VLOOKUP($G1937,TDAcumula!$C$2:$E$2027,3,0),0)</f>
        <v>0</v>
      </c>
      <c r="I1937" s="73">
        <f t="shared" si="160"/>
        <v>0</v>
      </c>
      <c r="J1937" s="74">
        <f>+IF(CONSOLIDADO[[#This Row],[Codigo Municipio]]=E1936,CONSOLIDADO[[#This Row],[Fallecidos Diarios]]+J1936,CONSOLIDADO[[#This Row],[Fallecidos Diarios]])</f>
        <v>0</v>
      </c>
      <c r="K1937" s="75">
        <f t="shared" si="161"/>
        <v>0</v>
      </c>
      <c r="L1937" s="76">
        <f>+IF(CONSOLIDADO[[#This Row],[Codigo Municipio]]=E1936,CONSOLIDADO[[#This Row],[Recuperados Diarios]]+L1936,CONSOLIDADO[[#This Row],[Recuperados Diarios]])</f>
        <v>0</v>
      </c>
      <c r="M1937" s="77" cm="1">
        <f t="array" ref="M1937">+IFERROR(IF(CONSOLIDADO[[#This Row],[Día]]&lt;14,0,INDEX(CONSOLIDADO[Casos Diarios],ROW()-14,1)),0)</f>
        <v>0</v>
      </c>
      <c r="N1937" s="72">
        <f>+IF(CONSOLIDADO[[#This Row],[Clave]]="710143893",1,IF(OR(CONSOLIDADO[[#This Row],[Casos Acumulados]]&gt;0,CONSOLIDADO[[#This Row],[Muertes]]&gt;0),N1936+1,I1937))</f>
        <v>0</v>
      </c>
      <c r="O1937" s="69">
        <f>+IFERROR(VLOOKUP($G1937,TDMuertes!$C$2:$E$534,3,0),0)</f>
        <v>0</v>
      </c>
      <c r="P1937" s="94" t="str">
        <f t="shared" ca="1" si="162"/>
        <v>OFF</v>
      </c>
      <c r="Q1937" s="78">
        <f>+IFERROR(VLOOKUP(CONSOLIDADO[[#This Row],[Codigo Municipio]],TDDia!$A$4:$B$394,2,0),0)</f>
        <v>0</v>
      </c>
    </row>
    <row r="1938" spans="2:17" ht="14.45">
      <c r="B1938">
        <f t="shared" si="164"/>
        <v>11</v>
      </c>
      <c r="C1938" s="69" t="str" cm="1">
        <f t="array" ref="C1938">+INDEX(Table_4[[Departamento]:[Municipio]],FINAL!$B1938,1)</f>
        <v>Colón</v>
      </c>
      <c r="D1938" s="69" t="str" cm="1">
        <f t="array" ref="D1938">+INDEX(Table_4[[Departamento]:[Municipio]],FINAL!$B1938,4)</f>
        <v>Iriona</v>
      </c>
      <c r="E1938" s="69" t="str" cm="1">
        <f t="array" ref="E1938">+INDEX(Table_4[[Departamento]:[Municipio]],FINAL!$B1938,3)</f>
        <v>0203</v>
      </c>
      <c r="F1938" s="96">
        <f t="shared" si="163"/>
        <v>43899</v>
      </c>
      <c r="G1938" s="71" t="str">
        <f>+CONSOLIDADO[[#This Row],[Codigo Municipio]]&amp;CONSOLIDADO[[#This Row],[Fecha]]</f>
        <v>020343899</v>
      </c>
      <c r="H1938" s="72">
        <f>+IFERROR(VLOOKUP($G1938,TDAcumula!$C$2:$E$2027,3,0),0)</f>
        <v>0</v>
      </c>
      <c r="I1938" s="73">
        <f t="shared" si="160"/>
        <v>0</v>
      </c>
      <c r="J1938" s="74">
        <f>+IF(CONSOLIDADO[[#This Row],[Codigo Municipio]]=E1937,CONSOLIDADO[[#This Row],[Fallecidos Diarios]]+J1937,CONSOLIDADO[[#This Row],[Fallecidos Diarios]])</f>
        <v>0</v>
      </c>
      <c r="K1938" s="75">
        <f t="shared" si="161"/>
        <v>0</v>
      </c>
      <c r="L1938" s="76">
        <f>+IF(CONSOLIDADO[[#This Row],[Codigo Municipio]]=E1937,CONSOLIDADO[[#This Row],[Recuperados Diarios]]+L1937,CONSOLIDADO[[#This Row],[Recuperados Diarios]])</f>
        <v>0</v>
      </c>
      <c r="M1938" s="77" cm="1">
        <f t="array" ref="M1938">+IFERROR(IF(CONSOLIDADO[[#This Row],[Día]]&lt;14,0,INDEX(CONSOLIDADO[Casos Diarios],ROW()-14,1)),0)</f>
        <v>0</v>
      </c>
      <c r="N1938" s="72">
        <f>+IF(CONSOLIDADO[[#This Row],[Clave]]="710143893",1,IF(OR(CONSOLIDADO[[#This Row],[Casos Acumulados]]&gt;0,CONSOLIDADO[[#This Row],[Muertes]]&gt;0),N1937+1,I1938))</f>
        <v>0</v>
      </c>
      <c r="O1938" s="69">
        <f>+IFERROR(VLOOKUP($G1938,TDMuertes!$C$2:$E$534,3,0),0)</f>
        <v>0</v>
      </c>
      <c r="P1938" s="94" t="str">
        <f t="shared" ca="1" si="162"/>
        <v>OFF</v>
      </c>
      <c r="Q1938" s="78">
        <f>+IFERROR(VLOOKUP(CONSOLIDADO[[#This Row],[Codigo Municipio]],TDDia!$A$4:$B$394,2,0),0)</f>
        <v>0</v>
      </c>
    </row>
    <row r="1939" spans="2:17" ht="14.45">
      <c r="B1939">
        <f t="shared" si="164"/>
        <v>11</v>
      </c>
      <c r="C1939" s="69" t="str" cm="1">
        <f t="array" ref="C1939">+INDEX(Table_4[[Departamento]:[Municipio]],FINAL!$B1939,1)</f>
        <v>Colón</v>
      </c>
      <c r="D1939" s="69" t="str" cm="1">
        <f t="array" ref="D1939">+INDEX(Table_4[[Departamento]:[Municipio]],FINAL!$B1939,4)</f>
        <v>Iriona</v>
      </c>
      <c r="E1939" s="69" t="str" cm="1">
        <f t="array" ref="E1939">+INDEX(Table_4[[Departamento]:[Municipio]],FINAL!$B1939,3)</f>
        <v>0203</v>
      </c>
      <c r="F1939" s="96">
        <f t="shared" si="163"/>
        <v>43900</v>
      </c>
      <c r="G1939" s="71" t="str">
        <f>+CONSOLIDADO[[#This Row],[Codigo Municipio]]&amp;CONSOLIDADO[[#This Row],[Fecha]]</f>
        <v>020343900</v>
      </c>
      <c r="H1939" s="72">
        <f>+IFERROR(VLOOKUP($G1939,TDAcumula!$C$2:$E$2027,3,0),0)</f>
        <v>0</v>
      </c>
      <c r="I1939" s="73">
        <f t="shared" si="160"/>
        <v>0</v>
      </c>
      <c r="J1939" s="74">
        <f>+IF(CONSOLIDADO[[#This Row],[Codigo Municipio]]=E1938,CONSOLIDADO[[#This Row],[Fallecidos Diarios]]+J1938,CONSOLIDADO[[#This Row],[Fallecidos Diarios]])</f>
        <v>0</v>
      </c>
      <c r="K1939" s="75">
        <f t="shared" si="161"/>
        <v>0</v>
      </c>
      <c r="L1939" s="76">
        <f>+IF(CONSOLIDADO[[#This Row],[Codigo Municipio]]=E1938,CONSOLIDADO[[#This Row],[Recuperados Diarios]]+L1938,CONSOLIDADO[[#This Row],[Recuperados Diarios]])</f>
        <v>0</v>
      </c>
      <c r="M1939" s="77" cm="1">
        <f t="array" ref="M1939">+IFERROR(IF(CONSOLIDADO[[#This Row],[Día]]&lt;14,0,INDEX(CONSOLIDADO[Casos Diarios],ROW()-14,1)),0)</f>
        <v>0</v>
      </c>
      <c r="N1939" s="72">
        <f>+IF(CONSOLIDADO[[#This Row],[Clave]]="710143893",1,IF(OR(CONSOLIDADO[[#This Row],[Casos Acumulados]]&gt;0,CONSOLIDADO[[#This Row],[Muertes]]&gt;0),N1938+1,I1939))</f>
        <v>0</v>
      </c>
      <c r="O1939" s="69">
        <f>+IFERROR(VLOOKUP($G1939,TDMuertes!$C$2:$E$534,3,0),0)</f>
        <v>0</v>
      </c>
      <c r="P1939" s="94" t="str">
        <f t="shared" ca="1" si="162"/>
        <v>OFF</v>
      </c>
      <c r="Q1939" s="78">
        <f>+IFERROR(VLOOKUP(CONSOLIDADO[[#This Row],[Codigo Municipio]],TDDia!$A$4:$B$394,2,0),0)</f>
        <v>0</v>
      </c>
    </row>
    <row r="1940" spans="2:17" ht="14.45">
      <c r="B1940">
        <f t="shared" si="164"/>
        <v>11</v>
      </c>
      <c r="C1940" s="69" t="str" cm="1">
        <f t="array" ref="C1940">+INDEX(Table_4[[Departamento]:[Municipio]],FINAL!$B1940,1)</f>
        <v>Colón</v>
      </c>
      <c r="D1940" s="69" t="str" cm="1">
        <f t="array" ref="D1940">+INDEX(Table_4[[Departamento]:[Municipio]],FINAL!$B1940,4)</f>
        <v>Iriona</v>
      </c>
      <c r="E1940" s="69" t="str" cm="1">
        <f t="array" ref="E1940">+INDEX(Table_4[[Departamento]:[Municipio]],FINAL!$B1940,3)</f>
        <v>0203</v>
      </c>
      <c r="F1940" s="96">
        <f t="shared" si="163"/>
        <v>43901</v>
      </c>
      <c r="G1940" s="71" t="str">
        <f>+CONSOLIDADO[[#This Row],[Codigo Municipio]]&amp;CONSOLIDADO[[#This Row],[Fecha]]</f>
        <v>020343901</v>
      </c>
      <c r="H1940" s="72">
        <f>+IFERROR(VLOOKUP($G1940,TDAcumula!$C$2:$E$2027,3,0),0)</f>
        <v>0</v>
      </c>
      <c r="I1940" s="73">
        <f t="shared" si="160"/>
        <v>0</v>
      </c>
      <c r="J1940" s="74">
        <f>+IF(CONSOLIDADO[[#This Row],[Codigo Municipio]]=E1939,CONSOLIDADO[[#This Row],[Fallecidos Diarios]]+J1939,CONSOLIDADO[[#This Row],[Fallecidos Diarios]])</f>
        <v>0</v>
      </c>
      <c r="K1940" s="75">
        <f t="shared" si="161"/>
        <v>0</v>
      </c>
      <c r="L1940" s="76">
        <f>+IF(CONSOLIDADO[[#This Row],[Codigo Municipio]]=E1939,CONSOLIDADO[[#This Row],[Recuperados Diarios]]+L1939,CONSOLIDADO[[#This Row],[Recuperados Diarios]])</f>
        <v>0</v>
      </c>
      <c r="M1940" s="77" cm="1">
        <f t="array" ref="M1940">+IFERROR(IF(CONSOLIDADO[[#This Row],[Día]]&lt;14,0,INDEX(CONSOLIDADO[Casos Diarios],ROW()-14,1)),0)</f>
        <v>0</v>
      </c>
      <c r="N1940" s="72">
        <f>+IF(CONSOLIDADO[[#This Row],[Clave]]="710143893",1,IF(OR(CONSOLIDADO[[#This Row],[Casos Acumulados]]&gt;0,CONSOLIDADO[[#This Row],[Muertes]]&gt;0),N1939+1,I1940))</f>
        <v>0</v>
      </c>
      <c r="O1940" s="69">
        <f>+IFERROR(VLOOKUP($G1940,TDMuertes!$C$2:$E$534,3,0),0)</f>
        <v>0</v>
      </c>
      <c r="P1940" s="94" t="str">
        <f t="shared" ca="1" si="162"/>
        <v>OFF</v>
      </c>
      <c r="Q1940" s="78">
        <f>+IFERROR(VLOOKUP(CONSOLIDADO[[#This Row],[Codigo Municipio]],TDDia!$A$4:$B$394,2,0),0)</f>
        <v>0</v>
      </c>
    </row>
    <row r="1941" spans="2:17" ht="14.45">
      <c r="B1941">
        <f t="shared" si="164"/>
        <v>11</v>
      </c>
      <c r="C1941" s="69" t="str" cm="1">
        <f t="array" ref="C1941">+INDEX(Table_4[[Departamento]:[Municipio]],FINAL!$B1941,1)</f>
        <v>Colón</v>
      </c>
      <c r="D1941" s="69" t="str" cm="1">
        <f t="array" ref="D1941">+INDEX(Table_4[[Departamento]:[Municipio]],FINAL!$B1941,4)</f>
        <v>Iriona</v>
      </c>
      <c r="E1941" s="69" t="str" cm="1">
        <f t="array" ref="E1941">+INDEX(Table_4[[Departamento]:[Municipio]],FINAL!$B1941,3)</f>
        <v>0203</v>
      </c>
      <c r="F1941" s="96">
        <f t="shared" si="163"/>
        <v>43902</v>
      </c>
      <c r="G1941" s="71" t="str">
        <f>+CONSOLIDADO[[#This Row],[Codigo Municipio]]&amp;CONSOLIDADO[[#This Row],[Fecha]]</f>
        <v>020343902</v>
      </c>
      <c r="H1941" s="72">
        <f>+IFERROR(VLOOKUP($G1941,TDAcumula!$C$2:$E$2027,3,0),0)</f>
        <v>0</v>
      </c>
      <c r="I1941" s="73">
        <f t="shared" si="160"/>
        <v>0</v>
      </c>
      <c r="J1941" s="74">
        <f>+IF(CONSOLIDADO[[#This Row],[Codigo Municipio]]=E1940,CONSOLIDADO[[#This Row],[Fallecidos Diarios]]+J1940,CONSOLIDADO[[#This Row],[Fallecidos Diarios]])</f>
        <v>0</v>
      </c>
      <c r="K1941" s="75">
        <f t="shared" si="161"/>
        <v>0</v>
      </c>
      <c r="L1941" s="76">
        <f>+IF(CONSOLIDADO[[#This Row],[Codigo Municipio]]=E1940,CONSOLIDADO[[#This Row],[Recuperados Diarios]]+L1940,CONSOLIDADO[[#This Row],[Recuperados Diarios]])</f>
        <v>0</v>
      </c>
      <c r="M1941" s="77" cm="1">
        <f t="array" ref="M1941">+IFERROR(IF(CONSOLIDADO[[#This Row],[Día]]&lt;14,0,INDEX(CONSOLIDADO[Casos Diarios],ROW()-14,1)),0)</f>
        <v>0</v>
      </c>
      <c r="N1941" s="72">
        <f>+IF(CONSOLIDADO[[#This Row],[Clave]]="710143893",1,IF(OR(CONSOLIDADO[[#This Row],[Casos Acumulados]]&gt;0,CONSOLIDADO[[#This Row],[Muertes]]&gt;0),N1940+1,I1941))</f>
        <v>0</v>
      </c>
      <c r="O1941" s="69">
        <f>+IFERROR(VLOOKUP($G1941,TDMuertes!$C$2:$E$534,3,0),0)</f>
        <v>0</v>
      </c>
      <c r="P1941" s="94" t="str">
        <f t="shared" ca="1" si="162"/>
        <v>OFF</v>
      </c>
      <c r="Q1941" s="78">
        <f>+IFERROR(VLOOKUP(CONSOLIDADO[[#This Row],[Codigo Municipio]],TDDia!$A$4:$B$394,2,0),0)</f>
        <v>0</v>
      </c>
    </row>
    <row r="1942" spans="2:17" ht="14.45">
      <c r="B1942">
        <f t="shared" si="164"/>
        <v>11</v>
      </c>
      <c r="C1942" s="69" t="str" cm="1">
        <f t="array" ref="C1942">+INDEX(Table_4[[Departamento]:[Municipio]],FINAL!$B1942,1)</f>
        <v>Colón</v>
      </c>
      <c r="D1942" s="69" t="str" cm="1">
        <f t="array" ref="D1942">+INDEX(Table_4[[Departamento]:[Municipio]],FINAL!$B1942,4)</f>
        <v>Iriona</v>
      </c>
      <c r="E1942" s="69" t="str" cm="1">
        <f t="array" ref="E1942">+INDEX(Table_4[[Departamento]:[Municipio]],FINAL!$B1942,3)</f>
        <v>0203</v>
      </c>
      <c r="F1942" s="96">
        <f t="shared" si="163"/>
        <v>43903</v>
      </c>
      <c r="G1942" s="71" t="str">
        <f>+CONSOLIDADO[[#This Row],[Codigo Municipio]]&amp;CONSOLIDADO[[#This Row],[Fecha]]</f>
        <v>020343903</v>
      </c>
      <c r="H1942" s="72">
        <f>+IFERROR(VLOOKUP($G1942,TDAcumula!$C$2:$E$2027,3,0),0)</f>
        <v>0</v>
      </c>
      <c r="I1942" s="73">
        <f t="shared" si="160"/>
        <v>0</v>
      </c>
      <c r="J1942" s="74">
        <f>+IF(CONSOLIDADO[[#This Row],[Codigo Municipio]]=E1941,CONSOLIDADO[[#This Row],[Fallecidos Diarios]]+J1941,CONSOLIDADO[[#This Row],[Fallecidos Diarios]])</f>
        <v>0</v>
      </c>
      <c r="K1942" s="75">
        <f t="shared" si="161"/>
        <v>0</v>
      </c>
      <c r="L1942" s="76">
        <f>+IF(CONSOLIDADO[[#This Row],[Codigo Municipio]]=E1941,CONSOLIDADO[[#This Row],[Recuperados Diarios]]+L1941,CONSOLIDADO[[#This Row],[Recuperados Diarios]])</f>
        <v>0</v>
      </c>
      <c r="M1942" s="77" cm="1">
        <f t="array" ref="M1942">+IFERROR(IF(CONSOLIDADO[[#This Row],[Día]]&lt;14,0,INDEX(CONSOLIDADO[Casos Diarios],ROW()-14,1)),0)</f>
        <v>0</v>
      </c>
      <c r="N1942" s="72">
        <f>+IF(CONSOLIDADO[[#This Row],[Clave]]="710143893",1,IF(OR(CONSOLIDADO[[#This Row],[Casos Acumulados]]&gt;0,CONSOLIDADO[[#This Row],[Muertes]]&gt;0),N1941+1,I1942))</f>
        <v>0</v>
      </c>
      <c r="O1942" s="69">
        <f>+IFERROR(VLOOKUP($G1942,TDMuertes!$C$2:$E$534,3,0),0)</f>
        <v>0</v>
      </c>
      <c r="P1942" s="94" t="str">
        <f t="shared" ca="1" si="162"/>
        <v>OFF</v>
      </c>
      <c r="Q1942" s="78">
        <f>+IFERROR(VLOOKUP(CONSOLIDADO[[#This Row],[Codigo Municipio]],TDDia!$A$4:$B$394,2,0),0)</f>
        <v>0</v>
      </c>
    </row>
    <row r="1943" spans="2:17" ht="14.45">
      <c r="B1943">
        <f t="shared" si="164"/>
        <v>11</v>
      </c>
      <c r="C1943" s="69" t="str" cm="1">
        <f t="array" ref="C1943">+INDEX(Table_4[[Departamento]:[Municipio]],FINAL!$B1943,1)</f>
        <v>Colón</v>
      </c>
      <c r="D1943" s="69" t="str" cm="1">
        <f t="array" ref="D1943">+INDEX(Table_4[[Departamento]:[Municipio]],FINAL!$B1943,4)</f>
        <v>Iriona</v>
      </c>
      <c r="E1943" s="69" t="str" cm="1">
        <f t="array" ref="E1943">+INDEX(Table_4[[Departamento]:[Municipio]],FINAL!$B1943,3)</f>
        <v>0203</v>
      </c>
      <c r="F1943" s="96">
        <f t="shared" si="163"/>
        <v>43904</v>
      </c>
      <c r="G1943" s="71" t="str">
        <f>+CONSOLIDADO[[#This Row],[Codigo Municipio]]&amp;CONSOLIDADO[[#This Row],[Fecha]]</f>
        <v>020343904</v>
      </c>
      <c r="H1943" s="72">
        <f>+IFERROR(VLOOKUP($G1943,TDAcumula!$C$2:$E$2027,3,0),0)</f>
        <v>0</v>
      </c>
      <c r="I1943" s="73">
        <f t="shared" si="160"/>
        <v>0</v>
      </c>
      <c r="J1943" s="74">
        <f>+IF(CONSOLIDADO[[#This Row],[Codigo Municipio]]=E1942,CONSOLIDADO[[#This Row],[Fallecidos Diarios]]+J1942,CONSOLIDADO[[#This Row],[Fallecidos Diarios]])</f>
        <v>0</v>
      </c>
      <c r="K1943" s="75">
        <f t="shared" si="161"/>
        <v>0</v>
      </c>
      <c r="L1943" s="76">
        <f>+IF(CONSOLIDADO[[#This Row],[Codigo Municipio]]=E1942,CONSOLIDADO[[#This Row],[Recuperados Diarios]]+L1942,CONSOLIDADO[[#This Row],[Recuperados Diarios]])</f>
        <v>0</v>
      </c>
      <c r="M1943" s="77" cm="1">
        <f t="array" ref="M1943">+IFERROR(IF(CONSOLIDADO[[#This Row],[Día]]&lt;14,0,INDEX(CONSOLIDADO[Casos Diarios],ROW()-14,1)),0)</f>
        <v>0</v>
      </c>
      <c r="N1943" s="72">
        <f>+IF(CONSOLIDADO[[#This Row],[Clave]]="710143893",1,IF(OR(CONSOLIDADO[[#This Row],[Casos Acumulados]]&gt;0,CONSOLIDADO[[#This Row],[Muertes]]&gt;0),N1942+1,I1943))</f>
        <v>0</v>
      </c>
      <c r="O1943" s="69">
        <f>+IFERROR(VLOOKUP($G1943,TDMuertes!$C$2:$E$534,3,0),0)</f>
        <v>0</v>
      </c>
      <c r="P1943" s="94" t="str">
        <f t="shared" ca="1" si="162"/>
        <v>OFF</v>
      </c>
      <c r="Q1943" s="78">
        <f>+IFERROR(VLOOKUP(CONSOLIDADO[[#This Row],[Codigo Municipio]],TDDia!$A$4:$B$394,2,0),0)</f>
        <v>0</v>
      </c>
    </row>
    <row r="1944" spans="2:17" ht="14.45">
      <c r="B1944">
        <f t="shared" si="164"/>
        <v>11</v>
      </c>
      <c r="C1944" s="69" t="str" cm="1">
        <f t="array" ref="C1944">+INDEX(Table_4[[Departamento]:[Municipio]],FINAL!$B1944,1)</f>
        <v>Colón</v>
      </c>
      <c r="D1944" s="69" t="str" cm="1">
        <f t="array" ref="D1944">+INDEX(Table_4[[Departamento]:[Municipio]],FINAL!$B1944,4)</f>
        <v>Iriona</v>
      </c>
      <c r="E1944" s="69" t="str" cm="1">
        <f t="array" ref="E1944">+INDEX(Table_4[[Departamento]:[Municipio]],FINAL!$B1944,3)</f>
        <v>0203</v>
      </c>
      <c r="F1944" s="96">
        <f t="shared" si="163"/>
        <v>43905</v>
      </c>
      <c r="G1944" s="71" t="str">
        <f>+CONSOLIDADO[[#This Row],[Codigo Municipio]]&amp;CONSOLIDADO[[#This Row],[Fecha]]</f>
        <v>020343905</v>
      </c>
      <c r="H1944" s="72">
        <f>+IFERROR(VLOOKUP($G1944,TDAcumula!$C$2:$E$2027,3,0),0)</f>
        <v>0</v>
      </c>
      <c r="I1944" s="73">
        <f t="shared" si="160"/>
        <v>0</v>
      </c>
      <c r="J1944" s="74">
        <f>+IF(CONSOLIDADO[[#This Row],[Codigo Municipio]]=E1943,CONSOLIDADO[[#This Row],[Fallecidos Diarios]]+J1943,CONSOLIDADO[[#This Row],[Fallecidos Diarios]])</f>
        <v>0</v>
      </c>
      <c r="K1944" s="75">
        <f t="shared" si="161"/>
        <v>0</v>
      </c>
      <c r="L1944" s="76">
        <f>+IF(CONSOLIDADO[[#This Row],[Codigo Municipio]]=E1943,CONSOLIDADO[[#This Row],[Recuperados Diarios]]+L1943,CONSOLIDADO[[#This Row],[Recuperados Diarios]])</f>
        <v>0</v>
      </c>
      <c r="M1944" s="77" cm="1">
        <f t="array" ref="M1944">+IFERROR(IF(CONSOLIDADO[[#This Row],[Día]]&lt;14,0,INDEX(CONSOLIDADO[Casos Diarios],ROW()-14,1)),0)</f>
        <v>0</v>
      </c>
      <c r="N1944" s="72">
        <f>+IF(CONSOLIDADO[[#This Row],[Clave]]="710143893",1,IF(OR(CONSOLIDADO[[#This Row],[Casos Acumulados]]&gt;0,CONSOLIDADO[[#This Row],[Muertes]]&gt;0),N1943+1,I1944))</f>
        <v>0</v>
      </c>
      <c r="O1944" s="69">
        <f>+IFERROR(VLOOKUP($G1944,TDMuertes!$C$2:$E$534,3,0),0)</f>
        <v>0</v>
      </c>
      <c r="P1944" s="94" t="str">
        <f t="shared" ca="1" si="162"/>
        <v>OFF</v>
      </c>
      <c r="Q1944" s="78">
        <f>+IFERROR(VLOOKUP(CONSOLIDADO[[#This Row],[Codigo Municipio]],TDDia!$A$4:$B$394,2,0),0)</f>
        <v>0</v>
      </c>
    </row>
    <row r="1945" spans="2:17" ht="14.45">
      <c r="B1945">
        <f t="shared" si="164"/>
        <v>11</v>
      </c>
      <c r="C1945" s="69" t="str" cm="1">
        <f t="array" ref="C1945">+INDEX(Table_4[[Departamento]:[Municipio]],FINAL!$B1945,1)</f>
        <v>Colón</v>
      </c>
      <c r="D1945" s="69" t="str" cm="1">
        <f t="array" ref="D1945">+INDEX(Table_4[[Departamento]:[Municipio]],FINAL!$B1945,4)</f>
        <v>Iriona</v>
      </c>
      <c r="E1945" s="69" t="str" cm="1">
        <f t="array" ref="E1945">+INDEX(Table_4[[Departamento]:[Municipio]],FINAL!$B1945,3)</f>
        <v>0203</v>
      </c>
      <c r="F1945" s="96">
        <f t="shared" si="163"/>
        <v>43906</v>
      </c>
      <c r="G1945" s="71" t="str">
        <f>+CONSOLIDADO[[#This Row],[Codigo Municipio]]&amp;CONSOLIDADO[[#This Row],[Fecha]]</f>
        <v>020343906</v>
      </c>
      <c r="H1945" s="72">
        <f>+IFERROR(VLOOKUP($G1945,TDAcumula!$C$2:$E$2027,3,0),0)</f>
        <v>0</v>
      </c>
      <c r="I1945" s="73">
        <f t="shared" si="160"/>
        <v>0</v>
      </c>
      <c r="J1945" s="74">
        <f>+IF(CONSOLIDADO[[#This Row],[Codigo Municipio]]=E1944,CONSOLIDADO[[#This Row],[Fallecidos Diarios]]+J1944,CONSOLIDADO[[#This Row],[Fallecidos Diarios]])</f>
        <v>0</v>
      </c>
      <c r="K1945" s="75">
        <f t="shared" si="161"/>
        <v>0</v>
      </c>
      <c r="L1945" s="76">
        <f>+IF(CONSOLIDADO[[#This Row],[Codigo Municipio]]=E1944,CONSOLIDADO[[#This Row],[Recuperados Diarios]]+L1944,CONSOLIDADO[[#This Row],[Recuperados Diarios]])</f>
        <v>0</v>
      </c>
      <c r="M1945" s="77" cm="1">
        <f t="array" ref="M1945">+IFERROR(IF(CONSOLIDADO[[#This Row],[Día]]&lt;14,0,INDEX(CONSOLIDADO[Casos Diarios],ROW()-14,1)),0)</f>
        <v>0</v>
      </c>
      <c r="N1945" s="72">
        <f>+IF(CONSOLIDADO[[#This Row],[Clave]]="710143893",1,IF(OR(CONSOLIDADO[[#This Row],[Casos Acumulados]]&gt;0,CONSOLIDADO[[#This Row],[Muertes]]&gt;0),N1944+1,I1945))</f>
        <v>0</v>
      </c>
      <c r="O1945" s="69">
        <f>+IFERROR(VLOOKUP($G1945,TDMuertes!$C$2:$E$534,3,0),0)</f>
        <v>0</v>
      </c>
      <c r="P1945" s="94" t="str">
        <f t="shared" ca="1" si="162"/>
        <v>OFF</v>
      </c>
      <c r="Q1945" s="78">
        <f>+IFERROR(VLOOKUP(CONSOLIDADO[[#This Row],[Codigo Municipio]],TDDia!$A$4:$B$394,2,0),0)</f>
        <v>0</v>
      </c>
    </row>
    <row r="1946" spans="2:17" ht="14.45">
      <c r="B1946">
        <f t="shared" si="164"/>
        <v>11</v>
      </c>
      <c r="C1946" s="69" t="str" cm="1">
        <f t="array" ref="C1946">+INDEX(Table_4[[Departamento]:[Municipio]],FINAL!$B1946,1)</f>
        <v>Colón</v>
      </c>
      <c r="D1946" s="69" t="str" cm="1">
        <f t="array" ref="D1946">+INDEX(Table_4[[Departamento]:[Municipio]],FINAL!$B1946,4)</f>
        <v>Iriona</v>
      </c>
      <c r="E1946" s="69" t="str" cm="1">
        <f t="array" ref="E1946">+INDEX(Table_4[[Departamento]:[Municipio]],FINAL!$B1946,3)</f>
        <v>0203</v>
      </c>
      <c r="F1946" s="96">
        <f t="shared" si="163"/>
        <v>43907</v>
      </c>
      <c r="G1946" s="71" t="str">
        <f>+CONSOLIDADO[[#This Row],[Codigo Municipio]]&amp;CONSOLIDADO[[#This Row],[Fecha]]</f>
        <v>020343907</v>
      </c>
      <c r="H1946" s="72">
        <f>+IFERROR(VLOOKUP($G1946,TDAcumula!$C$2:$E$2027,3,0),0)</f>
        <v>0</v>
      </c>
      <c r="I1946" s="73">
        <f t="shared" si="160"/>
        <v>0</v>
      </c>
      <c r="J1946" s="74">
        <f>+IF(CONSOLIDADO[[#This Row],[Codigo Municipio]]=E1945,CONSOLIDADO[[#This Row],[Fallecidos Diarios]]+J1945,CONSOLIDADO[[#This Row],[Fallecidos Diarios]])</f>
        <v>0</v>
      </c>
      <c r="K1946" s="75">
        <f t="shared" si="161"/>
        <v>0</v>
      </c>
      <c r="L1946" s="76">
        <f>+IF(CONSOLIDADO[[#This Row],[Codigo Municipio]]=E1945,CONSOLIDADO[[#This Row],[Recuperados Diarios]]+L1945,CONSOLIDADO[[#This Row],[Recuperados Diarios]])</f>
        <v>0</v>
      </c>
      <c r="M1946" s="77" cm="1">
        <f t="array" ref="M1946">+IFERROR(IF(CONSOLIDADO[[#This Row],[Día]]&lt;14,0,INDEX(CONSOLIDADO[Casos Diarios],ROW()-14,1)),0)</f>
        <v>0</v>
      </c>
      <c r="N1946" s="72">
        <f>+IF(CONSOLIDADO[[#This Row],[Clave]]="710143893",1,IF(OR(CONSOLIDADO[[#This Row],[Casos Acumulados]]&gt;0,CONSOLIDADO[[#This Row],[Muertes]]&gt;0),N1945+1,I1946))</f>
        <v>0</v>
      </c>
      <c r="O1946" s="69">
        <f>+IFERROR(VLOOKUP($G1946,TDMuertes!$C$2:$E$534,3,0),0)</f>
        <v>0</v>
      </c>
      <c r="P1946" s="94" t="str">
        <f t="shared" ca="1" si="162"/>
        <v>OFF</v>
      </c>
      <c r="Q1946" s="78">
        <f>+IFERROR(VLOOKUP(CONSOLIDADO[[#This Row],[Codigo Municipio]],TDDia!$A$4:$B$394,2,0),0)</f>
        <v>0</v>
      </c>
    </row>
    <row r="1947" spans="2:17" ht="14.45">
      <c r="B1947">
        <f t="shared" si="164"/>
        <v>11</v>
      </c>
      <c r="C1947" s="69" t="str" cm="1">
        <f t="array" ref="C1947">+INDEX(Table_4[[Departamento]:[Municipio]],FINAL!$B1947,1)</f>
        <v>Colón</v>
      </c>
      <c r="D1947" s="69" t="str" cm="1">
        <f t="array" ref="D1947">+INDEX(Table_4[[Departamento]:[Municipio]],FINAL!$B1947,4)</f>
        <v>Iriona</v>
      </c>
      <c r="E1947" s="69" t="str" cm="1">
        <f t="array" ref="E1947">+INDEX(Table_4[[Departamento]:[Municipio]],FINAL!$B1947,3)</f>
        <v>0203</v>
      </c>
      <c r="F1947" s="96">
        <f t="shared" si="163"/>
        <v>43908</v>
      </c>
      <c r="G1947" s="71" t="str">
        <f>+CONSOLIDADO[[#This Row],[Codigo Municipio]]&amp;CONSOLIDADO[[#This Row],[Fecha]]</f>
        <v>020343908</v>
      </c>
      <c r="H1947" s="72">
        <f>+IFERROR(VLOOKUP($G1947,TDAcumula!$C$2:$E$2027,3,0),0)</f>
        <v>0</v>
      </c>
      <c r="I1947" s="73">
        <f t="shared" si="160"/>
        <v>0</v>
      </c>
      <c r="J1947" s="74">
        <f>+IF(CONSOLIDADO[[#This Row],[Codigo Municipio]]=E1946,CONSOLIDADO[[#This Row],[Fallecidos Diarios]]+J1946,CONSOLIDADO[[#This Row],[Fallecidos Diarios]])</f>
        <v>0</v>
      </c>
      <c r="K1947" s="75">
        <f t="shared" si="161"/>
        <v>0</v>
      </c>
      <c r="L1947" s="76">
        <f>+IF(CONSOLIDADO[[#This Row],[Codigo Municipio]]=E1946,CONSOLIDADO[[#This Row],[Recuperados Diarios]]+L1946,CONSOLIDADO[[#This Row],[Recuperados Diarios]])</f>
        <v>0</v>
      </c>
      <c r="M1947" s="77" cm="1">
        <f t="array" ref="M1947">+IFERROR(IF(CONSOLIDADO[[#This Row],[Día]]&lt;14,0,INDEX(CONSOLIDADO[Casos Diarios],ROW()-14,1)),0)</f>
        <v>0</v>
      </c>
      <c r="N1947" s="72">
        <f>+IF(CONSOLIDADO[[#This Row],[Clave]]="710143893",1,IF(OR(CONSOLIDADO[[#This Row],[Casos Acumulados]]&gt;0,CONSOLIDADO[[#This Row],[Muertes]]&gt;0),N1946+1,I1947))</f>
        <v>0</v>
      </c>
      <c r="O1947" s="69">
        <f>+IFERROR(VLOOKUP($G1947,TDMuertes!$C$2:$E$534,3,0),0)</f>
        <v>0</v>
      </c>
      <c r="P1947" s="94" t="str">
        <f t="shared" ca="1" si="162"/>
        <v>OFF</v>
      </c>
      <c r="Q1947" s="78">
        <f>+IFERROR(VLOOKUP(CONSOLIDADO[[#This Row],[Codigo Municipio]],TDDia!$A$4:$B$394,2,0),0)</f>
        <v>0</v>
      </c>
    </row>
    <row r="1948" spans="2:17" ht="14.45">
      <c r="B1948">
        <f t="shared" si="164"/>
        <v>11</v>
      </c>
      <c r="C1948" s="69" t="str" cm="1">
        <f t="array" ref="C1948">+INDEX(Table_4[[Departamento]:[Municipio]],FINAL!$B1948,1)</f>
        <v>Colón</v>
      </c>
      <c r="D1948" s="69" t="str" cm="1">
        <f t="array" ref="D1948">+INDEX(Table_4[[Departamento]:[Municipio]],FINAL!$B1948,4)</f>
        <v>Iriona</v>
      </c>
      <c r="E1948" s="69" t="str" cm="1">
        <f t="array" ref="E1948">+INDEX(Table_4[[Departamento]:[Municipio]],FINAL!$B1948,3)</f>
        <v>0203</v>
      </c>
      <c r="F1948" s="96">
        <f t="shared" si="163"/>
        <v>43909</v>
      </c>
      <c r="G1948" s="71" t="str">
        <f>+CONSOLIDADO[[#This Row],[Codigo Municipio]]&amp;CONSOLIDADO[[#This Row],[Fecha]]</f>
        <v>020343909</v>
      </c>
      <c r="H1948" s="72">
        <f>+IFERROR(VLOOKUP($G1948,TDAcumula!$C$2:$E$2027,3,0),0)</f>
        <v>0</v>
      </c>
      <c r="I1948" s="73">
        <f t="shared" si="160"/>
        <v>0</v>
      </c>
      <c r="J1948" s="74">
        <f>+IF(CONSOLIDADO[[#This Row],[Codigo Municipio]]=E1947,CONSOLIDADO[[#This Row],[Fallecidos Diarios]]+J1947,CONSOLIDADO[[#This Row],[Fallecidos Diarios]])</f>
        <v>0</v>
      </c>
      <c r="K1948" s="75">
        <f t="shared" si="161"/>
        <v>0</v>
      </c>
      <c r="L1948" s="76">
        <f>+IF(CONSOLIDADO[[#This Row],[Codigo Municipio]]=E1947,CONSOLIDADO[[#This Row],[Recuperados Diarios]]+L1947,CONSOLIDADO[[#This Row],[Recuperados Diarios]])</f>
        <v>0</v>
      </c>
      <c r="M1948" s="77" cm="1">
        <f t="array" ref="M1948">+IFERROR(IF(CONSOLIDADO[[#This Row],[Día]]&lt;14,0,INDEX(CONSOLIDADO[Casos Diarios],ROW()-14,1)),0)</f>
        <v>0</v>
      </c>
      <c r="N1948" s="72">
        <f>+IF(CONSOLIDADO[[#This Row],[Clave]]="710143893",1,IF(OR(CONSOLIDADO[[#This Row],[Casos Acumulados]]&gt;0,CONSOLIDADO[[#This Row],[Muertes]]&gt;0),N1947+1,I1948))</f>
        <v>0</v>
      </c>
      <c r="O1948" s="69">
        <f>+IFERROR(VLOOKUP($G1948,TDMuertes!$C$2:$E$534,3,0),0)</f>
        <v>0</v>
      </c>
      <c r="P1948" s="94" t="str">
        <f t="shared" ca="1" si="162"/>
        <v>OFF</v>
      </c>
      <c r="Q1948" s="78">
        <f>+IFERROR(VLOOKUP(CONSOLIDADO[[#This Row],[Codigo Municipio]],TDDia!$A$4:$B$394,2,0),0)</f>
        <v>0</v>
      </c>
    </row>
    <row r="1949" spans="2:17" ht="14.45">
      <c r="B1949">
        <f t="shared" si="164"/>
        <v>11</v>
      </c>
      <c r="C1949" s="69" t="str" cm="1">
        <f t="array" ref="C1949">+INDEX(Table_4[[Departamento]:[Municipio]],FINAL!$B1949,1)</f>
        <v>Colón</v>
      </c>
      <c r="D1949" s="69" t="str" cm="1">
        <f t="array" ref="D1949">+INDEX(Table_4[[Departamento]:[Municipio]],FINAL!$B1949,4)</f>
        <v>Iriona</v>
      </c>
      <c r="E1949" s="69" t="str" cm="1">
        <f t="array" ref="E1949">+INDEX(Table_4[[Departamento]:[Municipio]],FINAL!$B1949,3)</f>
        <v>0203</v>
      </c>
      <c r="F1949" s="96">
        <f t="shared" si="163"/>
        <v>43910</v>
      </c>
      <c r="G1949" s="71" t="str">
        <f>+CONSOLIDADO[[#This Row],[Codigo Municipio]]&amp;CONSOLIDADO[[#This Row],[Fecha]]</f>
        <v>020343910</v>
      </c>
      <c r="H1949" s="72">
        <f>+IFERROR(VLOOKUP($G1949,TDAcumula!$C$2:$E$2027,3,0),0)</f>
        <v>0</v>
      </c>
      <c r="I1949" s="73">
        <f t="shared" si="160"/>
        <v>0</v>
      </c>
      <c r="J1949" s="74">
        <f>+IF(CONSOLIDADO[[#This Row],[Codigo Municipio]]=E1948,CONSOLIDADO[[#This Row],[Fallecidos Diarios]]+J1948,CONSOLIDADO[[#This Row],[Fallecidos Diarios]])</f>
        <v>0</v>
      </c>
      <c r="K1949" s="75">
        <f t="shared" si="161"/>
        <v>0</v>
      </c>
      <c r="L1949" s="76">
        <f>+IF(CONSOLIDADO[[#This Row],[Codigo Municipio]]=E1948,CONSOLIDADO[[#This Row],[Recuperados Diarios]]+L1948,CONSOLIDADO[[#This Row],[Recuperados Diarios]])</f>
        <v>0</v>
      </c>
      <c r="M1949" s="77" cm="1">
        <f t="array" ref="M1949">+IFERROR(IF(CONSOLIDADO[[#This Row],[Día]]&lt;14,0,INDEX(CONSOLIDADO[Casos Diarios],ROW()-14,1)),0)</f>
        <v>0</v>
      </c>
      <c r="N1949" s="72">
        <f>+IF(CONSOLIDADO[[#This Row],[Clave]]="710143893",1,IF(OR(CONSOLIDADO[[#This Row],[Casos Acumulados]]&gt;0,CONSOLIDADO[[#This Row],[Muertes]]&gt;0),N1948+1,I1949))</f>
        <v>0</v>
      </c>
      <c r="O1949" s="69">
        <f>+IFERROR(VLOOKUP($G1949,TDMuertes!$C$2:$E$534,3,0),0)</f>
        <v>0</v>
      </c>
      <c r="P1949" s="94" t="str">
        <f t="shared" ca="1" si="162"/>
        <v>OFF</v>
      </c>
      <c r="Q1949" s="78">
        <f>+IFERROR(VLOOKUP(CONSOLIDADO[[#This Row],[Codigo Municipio]],TDDia!$A$4:$B$394,2,0),0)</f>
        <v>0</v>
      </c>
    </row>
    <row r="1950" spans="2:17" ht="14.45">
      <c r="B1950">
        <f t="shared" si="164"/>
        <v>11</v>
      </c>
      <c r="C1950" s="69" t="str" cm="1">
        <f t="array" ref="C1950">+INDEX(Table_4[[Departamento]:[Municipio]],FINAL!$B1950,1)</f>
        <v>Colón</v>
      </c>
      <c r="D1950" s="69" t="str" cm="1">
        <f t="array" ref="D1950">+INDEX(Table_4[[Departamento]:[Municipio]],FINAL!$B1950,4)</f>
        <v>Iriona</v>
      </c>
      <c r="E1950" s="69" t="str" cm="1">
        <f t="array" ref="E1950">+INDEX(Table_4[[Departamento]:[Municipio]],FINAL!$B1950,3)</f>
        <v>0203</v>
      </c>
      <c r="F1950" s="96">
        <f t="shared" si="163"/>
        <v>43911</v>
      </c>
      <c r="G1950" s="71" t="str">
        <f>+CONSOLIDADO[[#This Row],[Codigo Municipio]]&amp;CONSOLIDADO[[#This Row],[Fecha]]</f>
        <v>020343911</v>
      </c>
      <c r="H1950" s="72">
        <f>+IFERROR(VLOOKUP($G1950,TDAcumula!$C$2:$E$2027,3,0),0)</f>
        <v>0</v>
      </c>
      <c r="I1950" s="73">
        <f t="shared" si="160"/>
        <v>0</v>
      </c>
      <c r="J1950" s="74">
        <f>+IF(CONSOLIDADO[[#This Row],[Codigo Municipio]]=E1949,CONSOLIDADO[[#This Row],[Fallecidos Diarios]]+J1949,CONSOLIDADO[[#This Row],[Fallecidos Diarios]])</f>
        <v>0</v>
      </c>
      <c r="K1950" s="75">
        <f t="shared" si="161"/>
        <v>0</v>
      </c>
      <c r="L1950" s="76">
        <f>+IF(CONSOLIDADO[[#This Row],[Codigo Municipio]]=E1949,CONSOLIDADO[[#This Row],[Recuperados Diarios]]+L1949,CONSOLIDADO[[#This Row],[Recuperados Diarios]])</f>
        <v>0</v>
      </c>
      <c r="M1950" s="77" cm="1">
        <f t="array" ref="M1950">+IFERROR(IF(CONSOLIDADO[[#This Row],[Día]]&lt;14,0,INDEX(CONSOLIDADO[Casos Diarios],ROW()-14,1)),0)</f>
        <v>0</v>
      </c>
      <c r="N1950" s="72">
        <f>+IF(CONSOLIDADO[[#This Row],[Clave]]="710143893",1,IF(OR(CONSOLIDADO[[#This Row],[Casos Acumulados]]&gt;0,CONSOLIDADO[[#This Row],[Muertes]]&gt;0),N1949+1,I1950))</f>
        <v>0</v>
      </c>
      <c r="O1950" s="69">
        <f>+IFERROR(VLOOKUP($G1950,TDMuertes!$C$2:$E$534,3,0),0)</f>
        <v>0</v>
      </c>
      <c r="P1950" s="94" t="str">
        <f t="shared" ca="1" si="162"/>
        <v>OFF</v>
      </c>
      <c r="Q1950" s="78">
        <f>+IFERROR(VLOOKUP(CONSOLIDADO[[#This Row],[Codigo Municipio]],TDDia!$A$4:$B$394,2,0),0)</f>
        <v>0</v>
      </c>
    </row>
    <row r="1951" spans="2:17" ht="14.45">
      <c r="B1951">
        <f t="shared" si="164"/>
        <v>11</v>
      </c>
      <c r="C1951" s="69" t="str" cm="1">
        <f t="array" ref="C1951">+INDEX(Table_4[[Departamento]:[Municipio]],FINAL!$B1951,1)</f>
        <v>Colón</v>
      </c>
      <c r="D1951" s="69" t="str" cm="1">
        <f t="array" ref="D1951">+INDEX(Table_4[[Departamento]:[Municipio]],FINAL!$B1951,4)</f>
        <v>Iriona</v>
      </c>
      <c r="E1951" s="69" t="str" cm="1">
        <f t="array" ref="E1951">+INDEX(Table_4[[Departamento]:[Municipio]],FINAL!$B1951,3)</f>
        <v>0203</v>
      </c>
      <c r="F1951" s="96">
        <f t="shared" si="163"/>
        <v>43912</v>
      </c>
      <c r="G1951" s="71" t="str">
        <f>+CONSOLIDADO[[#This Row],[Codigo Municipio]]&amp;CONSOLIDADO[[#This Row],[Fecha]]</f>
        <v>020343912</v>
      </c>
      <c r="H1951" s="72">
        <f>+IFERROR(VLOOKUP($G1951,TDAcumula!$C$2:$E$2027,3,0),0)</f>
        <v>0</v>
      </c>
      <c r="I1951" s="73">
        <f t="shared" si="160"/>
        <v>0</v>
      </c>
      <c r="J1951" s="74">
        <f>+IF(CONSOLIDADO[[#This Row],[Codigo Municipio]]=E1950,CONSOLIDADO[[#This Row],[Fallecidos Diarios]]+J1950,CONSOLIDADO[[#This Row],[Fallecidos Diarios]])</f>
        <v>0</v>
      </c>
      <c r="K1951" s="75">
        <f t="shared" si="161"/>
        <v>0</v>
      </c>
      <c r="L1951" s="76">
        <f>+IF(CONSOLIDADO[[#This Row],[Codigo Municipio]]=E1950,CONSOLIDADO[[#This Row],[Recuperados Diarios]]+L1950,CONSOLIDADO[[#This Row],[Recuperados Diarios]])</f>
        <v>0</v>
      </c>
      <c r="M1951" s="77" cm="1">
        <f t="array" ref="M1951">+IFERROR(IF(CONSOLIDADO[[#This Row],[Día]]&lt;14,0,INDEX(CONSOLIDADO[Casos Diarios],ROW()-14,1)),0)</f>
        <v>0</v>
      </c>
      <c r="N1951" s="72">
        <f>+IF(CONSOLIDADO[[#This Row],[Clave]]="710143893",1,IF(OR(CONSOLIDADO[[#This Row],[Casos Acumulados]]&gt;0,CONSOLIDADO[[#This Row],[Muertes]]&gt;0),N1950+1,I1951))</f>
        <v>0</v>
      </c>
      <c r="O1951" s="69">
        <f>+IFERROR(VLOOKUP($G1951,TDMuertes!$C$2:$E$534,3,0),0)</f>
        <v>0</v>
      </c>
      <c r="P1951" s="94" t="str">
        <f t="shared" ca="1" si="162"/>
        <v>OFF</v>
      </c>
      <c r="Q1951" s="78">
        <f>+IFERROR(VLOOKUP(CONSOLIDADO[[#This Row],[Codigo Municipio]],TDDia!$A$4:$B$394,2,0),0)</f>
        <v>0</v>
      </c>
    </row>
    <row r="1952" spans="2:17" ht="14.45">
      <c r="B1952">
        <f t="shared" si="164"/>
        <v>11</v>
      </c>
      <c r="C1952" s="69" t="str" cm="1">
        <f t="array" ref="C1952">+INDEX(Table_4[[Departamento]:[Municipio]],FINAL!$B1952,1)</f>
        <v>Colón</v>
      </c>
      <c r="D1952" s="69" t="str" cm="1">
        <f t="array" ref="D1952">+INDEX(Table_4[[Departamento]:[Municipio]],FINAL!$B1952,4)</f>
        <v>Iriona</v>
      </c>
      <c r="E1952" s="69" t="str" cm="1">
        <f t="array" ref="E1952">+INDEX(Table_4[[Departamento]:[Municipio]],FINAL!$B1952,3)</f>
        <v>0203</v>
      </c>
      <c r="F1952" s="96">
        <f t="shared" si="163"/>
        <v>43913</v>
      </c>
      <c r="G1952" s="71" t="str">
        <f>+CONSOLIDADO[[#This Row],[Codigo Municipio]]&amp;CONSOLIDADO[[#This Row],[Fecha]]</f>
        <v>020343913</v>
      </c>
      <c r="H1952" s="72">
        <f>+IFERROR(VLOOKUP($G1952,TDAcumula!$C$2:$E$2027,3,0),0)</f>
        <v>0</v>
      </c>
      <c r="I1952" s="73">
        <f t="shared" si="160"/>
        <v>0</v>
      </c>
      <c r="J1952" s="74">
        <f>+IF(CONSOLIDADO[[#This Row],[Codigo Municipio]]=E1951,CONSOLIDADO[[#This Row],[Fallecidos Diarios]]+J1951,CONSOLIDADO[[#This Row],[Fallecidos Diarios]])</f>
        <v>0</v>
      </c>
      <c r="K1952" s="75">
        <f t="shared" si="161"/>
        <v>0</v>
      </c>
      <c r="L1952" s="76">
        <f>+IF(CONSOLIDADO[[#This Row],[Codigo Municipio]]=E1951,CONSOLIDADO[[#This Row],[Recuperados Diarios]]+L1951,CONSOLIDADO[[#This Row],[Recuperados Diarios]])</f>
        <v>0</v>
      </c>
      <c r="M1952" s="77" cm="1">
        <f t="array" ref="M1952">+IFERROR(IF(CONSOLIDADO[[#This Row],[Día]]&lt;14,0,INDEX(CONSOLIDADO[Casos Diarios],ROW()-14,1)),0)</f>
        <v>0</v>
      </c>
      <c r="N1952" s="72">
        <f>+IF(CONSOLIDADO[[#This Row],[Clave]]="710143893",1,IF(OR(CONSOLIDADO[[#This Row],[Casos Acumulados]]&gt;0,CONSOLIDADO[[#This Row],[Muertes]]&gt;0),N1951+1,I1952))</f>
        <v>0</v>
      </c>
      <c r="O1952" s="69">
        <f>+IFERROR(VLOOKUP($G1952,TDMuertes!$C$2:$E$534,3,0),0)</f>
        <v>0</v>
      </c>
      <c r="P1952" s="94" t="str">
        <f t="shared" ca="1" si="162"/>
        <v>OFF</v>
      </c>
      <c r="Q1952" s="78">
        <f>+IFERROR(VLOOKUP(CONSOLIDADO[[#This Row],[Codigo Municipio]],TDDia!$A$4:$B$394,2,0),0)</f>
        <v>0</v>
      </c>
    </row>
    <row r="1953" spans="2:17" ht="14.45">
      <c r="B1953">
        <f t="shared" si="164"/>
        <v>11</v>
      </c>
      <c r="C1953" s="69" t="str" cm="1">
        <f t="array" ref="C1953">+INDEX(Table_4[[Departamento]:[Municipio]],FINAL!$B1953,1)</f>
        <v>Colón</v>
      </c>
      <c r="D1953" s="69" t="str" cm="1">
        <f t="array" ref="D1953">+INDEX(Table_4[[Departamento]:[Municipio]],FINAL!$B1953,4)</f>
        <v>Iriona</v>
      </c>
      <c r="E1953" s="69" t="str" cm="1">
        <f t="array" ref="E1953">+INDEX(Table_4[[Departamento]:[Municipio]],FINAL!$B1953,3)</f>
        <v>0203</v>
      </c>
      <c r="F1953" s="96">
        <f t="shared" si="163"/>
        <v>43914</v>
      </c>
      <c r="G1953" s="71" t="str">
        <f>+CONSOLIDADO[[#This Row],[Codigo Municipio]]&amp;CONSOLIDADO[[#This Row],[Fecha]]</f>
        <v>020343914</v>
      </c>
      <c r="H1953" s="72">
        <f>+IFERROR(VLOOKUP($G1953,TDAcumula!$C$2:$E$2027,3,0),0)</f>
        <v>0</v>
      </c>
      <c r="I1953" s="73">
        <f t="shared" si="160"/>
        <v>0</v>
      </c>
      <c r="J1953" s="74">
        <f>+IF(CONSOLIDADO[[#This Row],[Codigo Municipio]]=E1952,CONSOLIDADO[[#This Row],[Fallecidos Diarios]]+J1952,CONSOLIDADO[[#This Row],[Fallecidos Diarios]])</f>
        <v>0</v>
      </c>
      <c r="K1953" s="75">
        <f t="shared" si="161"/>
        <v>0</v>
      </c>
      <c r="L1953" s="76">
        <f>+IF(CONSOLIDADO[[#This Row],[Codigo Municipio]]=E1952,CONSOLIDADO[[#This Row],[Recuperados Diarios]]+L1952,CONSOLIDADO[[#This Row],[Recuperados Diarios]])</f>
        <v>0</v>
      </c>
      <c r="M1953" s="77" cm="1">
        <f t="array" ref="M1953">+IFERROR(IF(CONSOLIDADO[[#This Row],[Día]]&lt;14,0,INDEX(CONSOLIDADO[Casos Diarios],ROW()-14,1)),0)</f>
        <v>0</v>
      </c>
      <c r="N1953" s="72">
        <f>+IF(CONSOLIDADO[[#This Row],[Clave]]="710143893",1,IF(OR(CONSOLIDADO[[#This Row],[Casos Acumulados]]&gt;0,CONSOLIDADO[[#This Row],[Muertes]]&gt;0),N1952+1,I1953))</f>
        <v>0</v>
      </c>
      <c r="O1953" s="69">
        <f>+IFERROR(VLOOKUP($G1953,TDMuertes!$C$2:$E$534,3,0),0)</f>
        <v>0</v>
      </c>
      <c r="P1953" s="94" t="str">
        <f t="shared" ca="1" si="162"/>
        <v>OFF</v>
      </c>
      <c r="Q1953" s="78">
        <f>+IFERROR(VLOOKUP(CONSOLIDADO[[#This Row],[Codigo Municipio]],TDDia!$A$4:$B$394,2,0),0)</f>
        <v>0</v>
      </c>
    </row>
    <row r="1954" spans="2:17" ht="14.45">
      <c r="B1954">
        <f t="shared" si="164"/>
        <v>11</v>
      </c>
      <c r="C1954" s="69" t="str" cm="1">
        <f t="array" ref="C1954">+INDEX(Table_4[[Departamento]:[Municipio]],FINAL!$B1954,1)</f>
        <v>Colón</v>
      </c>
      <c r="D1954" s="69" t="str" cm="1">
        <f t="array" ref="D1954">+INDEX(Table_4[[Departamento]:[Municipio]],FINAL!$B1954,4)</f>
        <v>Iriona</v>
      </c>
      <c r="E1954" s="69" t="str" cm="1">
        <f t="array" ref="E1954">+INDEX(Table_4[[Departamento]:[Municipio]],FINAL!$B1954,3)</f>
        <v>0203</v>
      </c>
      <c r="F1954" s="96">
        <f t="shared" si="163"/>
        <v>43915</v>
      </c>
      <c r="G1954" s="71" t="str">
        <f>+CONSOLIDADO[[#This Row],[Codigo Municipio]]&amp;CONSOLIDADO[[#This Row],[Fecha]]</f>
        <v>020343915</v>
      </c>
      <c r="H1954" s="72">
        <f>+IFERROR(VLOOKUP($G1954,TDAcumula!$C$2:$E$2027,3,0),0)</f>
        <v>0</v>
      </c>
      <c r="I1954" s="73">
        <f t="shared" si="160"/>
        <v>0</v>
      </c>
      <c r="J1954" s="74">
        <f>+IF(CONSOLIDADO[[#This Row],[Codigo Municipio]]=E1953,CONSOLIDADO[[#This Row],[Fallecidos Diarios]]+J1953,CONSOLIDADO[[#This Row],[Fallecidos Diarios]])</f>
        <v>0</v>
      </c>
      <c r="K1954" s="75">
        <f t="shared" si="161"/>
        <v>0</v>
      </c>
      <c r="L1954" s="76">
        <f>+IF(CONSOLIDADO[[#This Row],[Codigo Municipio]]=E1953,CONSOLIDADO[[#This Row],[Recuperados Diarios]]+L1953,CONSOLIDADO[[#This Row],[Recuperados Diarios]])</f>
        <v>0</v>
      </c>
      <c r="M1954" s="77" cm="1">
        <f t="array" ref="M1954">+IFERROR(IF(CONSOLIDADO[[#This Row],[Día]]&lt;14,0,INDEX(CONSOLIDADO[Casos Diarios],ROW()-14,1)),0)</f>
        <v>0</v>
      </c>
      <c r="N1954" s="72">
        <f>+IF(CONSOLIDADO[[#This Row],[Clave]]="710143893",1,IF(OR(CONSOLIDADO[[#This Row],[Casos Acumulados]]&gt;0,CONSOLIDADO[[#This Row],[Muertes]]&gt;0),N1953+1,I1954))</f>
        <v>0</v>
      </c>
      <c r="O1954" s="69">
        <f>+IFERROR(VLOOKUP($G1954,TDMuertes!$C$2:$E$534,3,0),0)</f>
        <v>0</v>
      </c>
      <c r="P1954" s="94" t="str">
        <f t="shared" ca="1" si="162"/>
        <v>OFF</v>
      </c>
      <c r="Q1954" s="78">
        <f>+IFERROR(VLOOKUP(CONSOLIDADO[[#This Row],[Codigo Municipio]],TDDia!$A$4:$B$394,2,0),0)</f>
        <v>0</v>
      </c>
    </row>
    <row r="1955" spans="2:17" ht="14.45">
      <c r="B1955">
        <f t="shared" si="164"/>
        <v>11</v>
      </c>
      <c r="C1955" s="69" t="str" cm="1">
        <f t="array" ref="C1955">+INDEX(Table_4[[Departamento]:[Municipio]],FINAL!$B1955,1)</f>
        <v>Colón</v>
      </c>
      <c r="D1955" s="69" t="str" cm="1">
        <f t="array" ref="D1955">+INDEX(Table_4[[Departamento]:[Municipio]],FINAL!$B1955,4)</f>
        <v>Iriona</v>
      </c>
      <c r="E1955" s="69" t="str" cm="1">
        <f t="array" ref="E1955">+INDEX(Table_4[[Departamento]:[Municipio]],FINAL!$B1955,3)</f>
        <v>0203</v>
      </c>
      <c r="F1955" s="96">
        <f t="shared" si="163"/>
        <v>43916</v>
      </c>
      <c r="G1955" s="71" t="str">
        <f>+CONSOLIDADO[[#This Row],[Codigo Municipio]]&amp;CONSOLIDADO[[#This Row],[Fecha]]</f>
        <v>020343916</v>
      </c>
      <c r="H1955" s="72">
        <f>+IFERROR(VLOOKUP($G1955,TDAcumula!$C$2:$E$2027,3,0),0)</f>
        <v>0</v>
      </c>
      <c r="I1955" s="73">
        <f t="shared" si="160"/>
        <v>0</v>
      </c>
      <c r="J1955" s="74">
        <f>+IF(CONSOLIDADO[[#This Row],[Codigo Municipio]]=E1954,CONSOLIDADO[[#This Row],[Fallecidos Diarios]]+J1954,CONSOLIDADO[[#This Row],[Fallecidos Diarios]])</f>
        <v>0</v>
      </c>
      <c r="K1955" s="75">
        <f t="shared" si="161"/>
        <v>0</v>
      </c>
      <c r="L1955" s="76">
        <f>+IF(CONSOLIDADO[[#This Row],[Codigo Municipio]]=E1954,CONSOLIDADO[[#This Row],[Recuperados Diarios]]+L1954,CONSOLIDADO[[#This Row],[Recuperados Diarios]])</f>
        <v>0</v>
      </c>
      <c r="M1955" s="77" cm="1">
        <f t="array" ref="M1955">+IFERROR(IF(CONSOLIDADO[[#This Row],[Día]]&lt;14,0,INDEX(CONSOLIDADO[Casos Diarios],ROW()-14,1)),0)</f>
        <v>0</v>
      </c>
      <c r="N1955" s="72">
        <f>+IF(CONSOLIDADO[[#This Row],[Clave]]="710143893",1,IF(OR(CONSOLIDADO[[#This Row],[Casos Acumulados]]&gt;0,CONSOLIDADO[[#This Row],[Muertes]]&gt;0),N1954+1,I1955))</f>
        <v>0</v>
      </c>
      <c r="O1955" s="69">
        <f>+IFERROR(VLOOKUP($G1955,TDMuertes!$C$2:$E$534,3,0),0)</f>
        <v>0</v>
      </c>
      <c r="P1955" s="94" t="str">
        <f t="shared" ca="1" si="162"/>
        <v>OFF</v>
      </c>
      <c r="Q1955" s="78">
        <f>+IFERROR(VLOOKUP(CONSOLIDADO[[#This Row],[Codigo Municipio]],TDDia!$A$4:$B$394,2,0),0)</f>
        <v>0</v>
      </c>
    </row>
    <row r="1956" spans="2:17" ht="14.45">
      <c r="B1956">
        <f t="shared" si="164"/>
        <v>11</v>
      </c>
      <c r="C1956" s="69" t="str" cm="1">
        <f t="array" ref="C1956">+INDEX(Table_4[[Departamento]:[Municipio]],FINAL!$B1956,1)</f>
        <v>Colón</v>
      </c>
      <c r="D1956" s="69" t="str" cm="1">
        <f t="array" ref="D1956">+INDEX(Table_4[[Departamento]:[Municipio]],FINAL!$B1956,4)</f>
        <v>Iriona</v>
      </c>
      <c r="E1956" s="69" t="str" cm="1">
        <f t="array" ref="E1956">+INDEX(Table_4[[Departamento]:[Municipio]],FINAL!$B1956,3)</f>
        <v>0203</v>
      </c>
      <c r="F1956" s="96">
        <f t="shared" si="163"/>
        <v>43917</v>
      </c>
      <c r="G1956" s="71" t="str">
        <f>+CONSOLIDADO[[#This Row],[Codigo Municipio]]&amp;CONSOLIDADO[[#This Row],[Fecha]]</f>
        <v>020343917</v>
      </c>
      <c r="H1956" s="72">
        <f>+IFERROR(VLOOKUP($G1956,TDAcumula!$C$2:$E$2027,3,0),0)</f>
        <v>0</v>
      </c>
      <c r="I1956" s="73">
        <f t="shared" si="160"/>
        <v>0</v>
      </c>
      <c r="J1956" s="74">
        <f>+IF(CONSOLIDADO[[#This Row],[Codigo Municipio]]=E1955,CONSOLIDADO[[#This Row],[Fallecidos Diarios]]+J1955,CONSOLIDADO[[#This Row],[Fallecidos Diarios]])</f>
        <v>0</v>
      </c>
      <c r="K1956" s="75">
        <f t="shared" si="161"/>
        <v>0</v>
      </c>
      <c r="L1956" s="76">
        <f>+IF(CONSOLIDADO[[#This Row],[Codigo Municipio]]=E1955,CONSOLIDADO[[#This Row],[Recuperados Diarios]]+L1955,CONSOLIDADO[[#This Row],[Recuperados Diarios]])</f>
        <v>0</v>
      </c>
      <c r="M1956" s="77" cm="1">
        <f t="array" ref="M1956">+IFERROR(IF(CONSOLIDADO[[#This Row],[Día]]&lt;14,0,INDEX(CONSOLIDADO[Casos Diarios],ROW()-14,1)),0)</f>
        <v>0</v>
      </c>
      <c r="N1956" s="72">
        <f>+IF(CONSOLIDADO[[#This Row],[Clave]]="710143893",1,IF(OR(CONSOLIDADO[[#This Row],[Casos Acumulados]]&gt;0,CONSOLIDADO[[#This Row],[Muertes]]&gt;0),N1955+1,I1956))</f>
        <v>0</v>
      </c>
      <c r="O1956" s="69">
        <f>+IFERROR(VLOOKUP($G1956,TDMuertes!$C$2:$E$534,3,0),0)</f>
        <v>0</v>
      </c>
      <c r="P1956" s="94" t="str">
        <f t="shared" ca="1" si="162"/>
        <v>OFF</v>
      </c>
      <c r="Q1956" s="78">
        <f>+IFERROR(VLOOKUP(CONSOLIDADO[[#This Row],[Codigo Municipio]],TDDia!$A$4:$B$394,2,0),0)</f>
        <v>0</v>
      </c>
    </row>
    <row r="1957" spans="2:17" ht="14.45">
      <c r="B1957">
        <f t="shared" si="164"/>
        <v>11</v>
      </c>
      <c r="C1957" s="69" t="str" cm="1">
        <f t="array" ref="C1957">+INDEX(Table_4[[Departamento]:[Municipio]],FINAL!$B1957,1)</f>
        <v>Colón</v>
      </c>
      <c r="D1957" s="69" t="str" cm="1">
        <f t="array" ref="D1957">+INDEX(Table_4[[Departamento]:[Municipio]],FINAL!$B1957,4)</f>
        <v>Iriona</v>
      </c>
      <c r="E1957" s="69" t="str" cm="1">
        <f t="array" ref="E1957">+INDEX(Table_4[[Departamento]:[Municipio]],FINAL!$B1957,3)</f>
        <v>0203</v>
      </c>
      <c r="F1957" s="96">
        <f t="shared" si="163"/>
        <v>43918</v>
      </c>
      <c r="G1957" s="71" t="str">
        <f>+CONSOLIDADO[[#This Row],[Codigo Municipio]]&amp;CONSOLIDADO[[#This Row],[Fecha]]</f>
        <v>020343918</v>
      </c>
      <c r="H1957" s="72">
        <f>+IFERROR(VLOOKUP($G1957,TDAcumula!$C$2:$E$2027,3,0),0)</f>
        <v>0</v>
      </c>
      <c r="I1957" s="73">
        <f t="shared" si="160"/>
        <v>0</v>
      </c>
      <c r="J1957" s="74">
        <f>+IF(CONSOLIDADO[[#This Row],[Codigo Municipio]]=E1956,CONSOLIDADO[[#This Row],[Fallecidos Diarios]]+J1956,CONSOLIDADO[[#This Row],[Fallecidos Diarios]])</f>
        <v>0</v>
      </c>
      <c r="K1957" s="75">
        <f t="shared" si="161"/>
        <v>0</v>
      </c>
      <c r="L1957" s="76">
        <f>+IF(CONSOLIDADO[[#This Row],[Codigo Municipio]]=E1956,CONSOLIDADO[[#This Row],[Recuperados Diarios]]+L1956,CONSOLIDADO[[#This Row],[Recuperados Diarios]])</f>
        <v>0</v>
      </c>
      <c r="M1957" s="77" cm="1">
        <f t="array" ref="M1957">+IFERROR(IF(CONSOLIDADO[[#This Row],[Día]]&lt;14,0,INDEX(CONSOLIDADO[Casos Diarios],ROW()-14,1)),0)</f>
        <v>0</v>
      </c>
      <c r="N1957" s="72">
        <f>+IF(CONSOLIDADO[[#This Row],[Clave]]="710143893",1,IF(OR(CONSOLIDADO[[#This Row],[Casos Acumulados]]&gt;0,CONSOLIDADO[[#This Row],[Muertes]]&gt;0),N1956+1,I1957))</f>
        <v>0</v>
      </c>
      <c r="O1957" s="69">
        <f>+IFERROR(VLOOKUP($G1957,TDMuertes!$C$2:$E$534,3,0),0)</f>
        <v>0</v>
      </c>
      <c r="P1957" s="94" t="str">
        <f t="shared" ca="1" si="162"/>
        <v>OFF</v>
      </c>
      <c r="Q1957" s="78">
        <f>+IFERROR(VLOOKUP(CONSOLIDADO[[#This Row],[Codigo Municipio]],TDDia!$A$4:$B$394,2,0),0)</f>
        <v>0</v>
      </c>
    </row>
    <row r="1958" spans="2:17" ht="14.45">
      <c r="B1958">
        <f t="shared" si="164"/>
        <v>11</v>
      </c>
      <c r="C1958" s="69" t="str" cm="1">
        <f t="array" ref="C1958">+INDEX(Table_4[[Departamento]:[Municipio]],FINAL!$B1958,1)</f>
        <v>Colón</v>
      </c>
      <c r="D1958" s="69" t="str" cm="1">
        <f t="array" ref="D1958">+INDEX(Table_4[[Departamento]:[Municipio]],FINAL!$B1958,4)</f>
        <v>Iriona</v>
      </c>
      <c r="E1958" s="69" t="str" cm="1">
        <f t="array" ref="E1958">+INDEX(Table_4[[Departamento]:[Municipio]],FINAL!$B1958,3)</f>
        <v>0203</v>
      </c>
      <c r="F1958" s="96">
        <f t="shared" si="163"/>
        <v>43919</v>
      </c>
      <c r="G1958" s="71" t="str">
        <f>+CONSOLIDADO[[#This Row],[Codigo Municipio]]&amp;CONSOLIDADO[[#This Row],[Fecha]]</f>
        <v>020343919</v>
      </c>
      <c r="H1958" s="72">
        <f>+IFERROR(VLOOKUP($G1958,TDAcumula!$C$2:$E$2027,3,0),0)</f>
        <v>0</v>
      </c>
      <c r="I1958" s="73">
        <f t="shared" si="160"/>
        <v>0</v>
      </c>
      <c r="J1958" s="74">
        <f>+IF(CONSOLIDADO[[#This Row],[Codigo Municipio]]=E1957,CONSOLIDADO[[#This Row],[Fallecidos Diarios]]+J1957,CONSOLIDADO[[#This Row],[Fallecidos Diarios]])</f>
        <v>0</v>
      </c>
      <c r="K1958" s="75">
        <f t="shared" si="161"/>
        <v>0</v>
      </c>
      <c r="L1958" s="76">
        <f>+IF(CONSOLIDADO[[#This Row],[Codigo Municipio]]=E1957,CONSOLIDADO[[#This Row],[Recuperados Diarios]]+L1957,CONSOLIDADO[[#This Row],[Recuperados Diarios]])</f>
        <v>0</v>
      </c>
      <c r="M1958" s="77" cm="1">
        <f t="array" ref="M1958">+IFERROR(IF(CONSOLIDADO[[#This Row],[Día]]&lt;14,0,INDEX(CONSOLIDADO[Casos Diarios],ROW()-14,1)),0)</f>
        <v>0</v>
      </c>
      <c r="N1958" s="72">
        <f>+IF(CONSOLIDADO[[#This Row],[Clave]]="710143893",1,IF(OR(CONSOLIDADO[[#This Row],[Casos Acumulados]]&gt;0,CONSOLIDADO[[#This Row],[Muertes]]&gt;0),N1957+1,I1958))</f>
        <v>0</v>
      </c>
      <c r="O1958" s="69">
        <f>+IFERROR(VLOOKUP($G1958,TDMuertes!$C$2:$E$534,3,0),0)</f>
        <v>0</v>
      </c>
      <c r="P1958" s="94" t="str">
        <f t="shared" ca="1" si="162"/>
        <v>OFF</v>
      </c>
      <c r="Q1958" s="78">
        <f>+IFERROR(VLOOKUP(CONSOLIDADO[[#This Row],[Codigo Municipio]],TDDia!$A$4:$B$394,2,0),0)</f>
        <v>0</v>
      </c>
    </row>
    <row r="1959" spans="2:17" ht="14.45">
      <c r="B1959">
        <f t="shared" si="164"/>
        <v>11</v>
      </c>
      <c r="C1959" s="69" t="str" cm="1">
        <f t="array" ref="C1959">+INDEX(Table_4[[Departamento]:[Municipio]],FINAL!$B1959,1)</f>
        <v>Colón</v>
      </c>
      <c r="D1959" s="69" t="str" cm="1">
        <f t="array" ref="D1959">+INDEX(Table_4[[Departamento]:[Municipio]],FINAL!$B1959,4)</f>
        <v>Iriona</v>
      </c>
      <c r="E1959" s="69" t="str" cm="1">
        <f t="array" ref="E1959">+INDEX(Table_4[[Departamento]:[Municipio]],FINAL!$B1959,3)</f>
        <v>0203</v>
      </c>
      <c r="F1959" s="96">
        <f t="shared" si="163"/>
        <v>43920</v>
      </c>
      <c r="G1959" s="71" t="str">
        <f>+CONSOLIDADO[[#This Row],[Codigo Municipio]]&amp;CONSOLIDADO[[#This Row],[Fecha]]</f>
        <v>020343920</v>
      </c>
      <c r="H1959" s="72">
        <f>+IFERROR(VLOOKUP($G1959,TDAcumula!$C$2:$E$2027,3,0),0)</f>
        <v>0</v>
      </c>
      <c r="I1959" s="73">
        <f t="shared" si="160"/>
        <v>0</v>
      </c>
      <c r="J1959" s="74">
        <f>+IF(CONSOLIDADO[[#This Row],[Codigo Municipio]]=E1958,CONSOLIDADO[[#This Row],[Fallecidos Diarios]]+J1958,CONSOLIDADO[[#This Row],[Fallecidos Diarios]])</f>
        <v>0</v>
      </c>
      <c r="K1959" s="75">
        <f t="shared" si="161"/>
        <v>0</v>
      </c>
      <c r="L1959" s="76">
        <f>+IF(CONSOLIDADO[[#This Row],[Codigo Municipio]]=E1958,CONSOLIDADO[[#This Row],[Recuperados Diarios]]+L1958,CONSOLIDADO[[#This Row],[Recuperados Diarios]])</f>
        <v>0</v>
      </c>
      <c r="M1959" s="77" cm="1">
        <f t="array" ref="M1959">+IFERROR(IF(CONSOLIDADO[[#This Row],[Día]]&lt;14,0,INDEX(CONSOLIDADO[Casos Diarios],ROW()-14,1)),0)</f>
        <v>0</v>
      </c>
      <c r="N1959" s="72">
        <f>+IF(CONSOLIDADO[[#This Row],[Clave]]="710143893",1,IF(OR(CONSOLIDADO[[#This Row],[Casos Acumulados]]&gt;0,CONSOLIDADO[[#This Row],[Muertes]]&gt;0),N1958+1,I1959))</f>
        <v>0</v>
      </c>
      <c r="O1959" s="69">
        <f>+IFERROR(VLOOKUP($G1959,TDMuertes!$C$2:$E$534,3,0),0)</f>
        <v>0</v>
      </c>
      <c r="P1959" s="94" t="str">
        <f t="shared" ca="1" si="162"/>
        <v>OFF</v>
      </c>
      <c r="Q1959" s="78">
        <f>+IFERROR(VLOOKUP(CONSOLIDADO[[#This Row],[Codigo Municipio]],TDDia!$A$4:$B$394,2,0),0)</f>
        <v>0</v>
      </c>
    </row>
    <row r="1960" spans="2:17" ht="14.45">
      <c r="B1960">
        <f t="shared" si="164"/>
        <v>11</v>
      </c>
      <c r="C1960" s="69" t="str" cm="1">
        <f t="array" ref="C1960">+INDEX(Table_4[[Departamento]:[Municipio]],FINAL!$B1960,1)</f>
        <v>Colón</v>
      </c>
      <c r="D1960" s="69" t="str" cm="1">
        <f t="array" ref="D1960">+INDEX(Table_4[[Departamento]:[Municipio]],FINAL!$B1960,4)</f>
        <v>Iriona</v>
      </c>
      <c r="E1960" s="69" t="str" cm="1">
        <f t="array" ref="E1960">+INDEX(Table_4[[Departamento]:[Municipio]],FINAL!$B1960,3)</f>
        <v>0203</v>
      </c>
      <c r="F1960" s="96">
        <f t="shared" si="163"/>
        <v>43921</v>
      </c>
      <c r="G1960" s="71" t="str">
        <f>+CONSOLIDADO[[#This Row],[Codigo Municipio]]&amp;CONSOLIDADO[[#This Row],[Fecha]]</f>
        <v>020343921</v>
      </c>
      <c r="H1960" s="72">
        <f>+IFERROR(VLOOKUP($G1960,TDAcumula!$C$2:$E$2027,3,0),0)</f>
        <v>0</v>
      </c>
      <c r="I1960" s="73">
        <f t="shared" ref="I1960:I2023" si="165">+IF(E1960=E1959,H1960+I1959,H1960)</f>
        <v>0</v>
      </c>
      <c r="J1960" s="74">
        <f>+IF(CONSOLIDADO[[#This Row],[Codigo Municipio]]=E1959,CONSOLIDADO[[#This Row],[Fallecidos Diarios]]+J1959,CONSOLIDADO[[#This Row],[Fallecidos Diarios]])</f>
        <v>0</v>
      </c>
      <c r="K1960" s="75">
        <f t="shared" ref="K1960:K2023" si="166">+IF(I1960-J1960-L1960&lt;0,0,I1960-J1960-L1960)</f>
        <v>0</v>
      </c>
      <c r="L1960" s="76">
        <f>+IF(CONSOLIDADO[[#This Row],[Codigo Municipio]]=E1959,CONSOLIDADO[[#This Row],[Recuperados Diarios]]+L1959,CONSOLIDADO[[#This Row],[Recuperados Diarios]])</f>
        <v>0</v>
      </c>
      <c r="M1960" s="77" cm="1">
        <f t="array" ref="M1960">+IFERROR(IF(CONSOLIDADO[[#This Row],[Día]]&lt;14,0,INDEX(CONSOLIDADO[Casos Diarios],ROW()-14,1)),0)</f>
        <v>0</v>
      </c>
      <c r="N1960" s="72">
        <f>+IF(CONSOLIDADO[[#This Row],[Clave]]="710143893",1,IF(OR(CONSOLIDADO[[#This Row],[Casos Acumulados]]&gt;0,CONSOLIDADO[[#This Row],[Muertes]]&gt;0),N1959+1,I1960))</f>
        <v>0</v>
      </c>
      <c r="O1960" s="69">
        <f>+IFERROR(VLOOKUP($G1960,TDMuertes!$C$2:$E$534,3,0),0)</f>
        <v>0</v>
      </c>
      <c r="P1960" s="94" t="str">
        <f t="shared" ref="P1960:P2023" ca="1" si="167">+IF(N1960=0,"OFF",IF(N1960=1,"START",IF(AND(N1960&gt;1,F1960&lt;TODAY()+1),"ON","OUT TIME")))</f>
        <v>OFF</v>
      </c>
      <c r="Q1960" s="78">
        <f>+IFERROR(VLOOKUP(CONSOLIDADO[[#This Row],[Codigo Municipio]],TDDia!$A$4:$B$394,2,0),0)</f>
        <v>0</v>
      </c>
    </row>
    <row r="1961" spans="2:17" ht="14.45">
      <c r="B1961">
        <f t="shared" si="164"/>
        <v>11</v>
      </c>
      <c r="C1961" s="69" t="str" cm="1">
        <f t="array" ref="C1961">+INDEX(Table_4[[Departamento]:[Municipio]],FINAL!$B1961,1)</f>
        <v>Colón</v>
      </c>
      <c r="D1961" s="69" t="str" cm="1">
        <f t="array" ref="D1961">+INDEX(Table_4[[Departamento]:[Municipio]],FINAL!$B1961,4)</f>
        <v>Iriona</v>
      </c>
      <c r="E1961" s="69" t="str" cm="1">
        <f t="array" ref="E1961">+INDEX(Table_4[[Departamento]:[Municipio]],FINAL!$B1961,3)</f>
        <v>0203</v>
      </c>
      <c r="F1961" s="96">
        <f t="shared" si="163"/>
        <v>43922</v>
      </c>
      <c r="G1961" s="71" t="str">
        <f>+CONSOLIDADO[[#This Row],[Codigo Municipio]]&amp;CONSOLIDADO[[#This Row],[Fecha]]</f>
        <v>020343922</v>
      </c>
      <c r="H1961" s="72">
        <f>+IFERROR(VLOOKUP($G1961,TDAcumula!$C$2:$E$2027,3,0),0)</f>
        <v>0</v>
      </c>
      <c r="I1961" s="73">
        <f t="shared" si="165"/>
        <v>0</v>
      </c>
      <c r="J1961" s="74">
        <f>+IF(CONSOLIDADO[[#This Row],[Codigo Municipio]]=E1960,CONSOLIDADO[[#This Row],[Fallecidos Diarios]]+J1960,CONSOLIDADO[[#This Row],[Fallecidos Diarios]])</f>
        <v>0</v>
      </c>
      <c r="K1961" s="75">
        <f t="shared" si="166"/>
        <v>0</v>
      </c>
      <c r="L1961" s="76">
        <f>+IF(CONSOLIDADO[[#This Row],[Codigo Municipio]]=E1960,CONSOLIDADO[[#This Row],[Recuperados Diarios]]+L1960,CONSOLIDADO[[#This Row],[Recuperados Diarios]])</f>
        <v>0</v>
      </c>
      <c r="M1961" s="77" cm="1">
        <f t="array" ref="M1961">+IFERROR(IF(CONSOLIDADO[[#This Row],[Día]]&lt;14,0,INDEX(CONSOLIDADO[Casos Diarios],ROW()-14,1)),0)</f>
        <v>0</v>
      </c>
      <c r="N1961" s="72">
        <f>+IF(CONSOLIDADO[[#This Row],[Clave]]="710143893",1,IF(OR(CONSOLIDADO[[#This Row],[Casos Acumulados]]&gt;0,CONSOLIDADO[[#This Row],[Muertes]]&gt;0),N1960+1,I1961))</f>
        <v>0</v>
      </c>
      <c r="O1961" s="69">
        <f>+IFERROR(VLOOKUP($G1961,TDMuertes!$C$2:$E$534,3,0),0)</f>
        <v>0</v>
      </c>
      <c r="P1961" s="94" t="str">
        <f t="shared" ca="1" si="167"/>
        <v>OFF</v>
      </c>
      <c r="Q1961" s="78">
        <f>+IFERROR(VLOOKUP(CONSOLIDADO[[#This Row],[Codigo Municipio]],TDDia!$A$4:$B$394,2,0),0)</f>
        <v>0</v>
      </c>
    </row>
    <row r="1962" spans="2:17" ht="14.45">
      <c r="B1962">
        <f t="shared" si="164"/>
        <v>11</v>
      </c>
      <c r="C1962" s="69" t="str" cm="1">
        <f t="array" ref="C1962">+INDEX(Table_4[[Departamento]:[Municipio]],FINAL!$B1962,1)</f>
        <v>Colón</v>
      </c>
      <c r="D1962" s="69" t="str" cm="1">
        <f t="array" ref="D1962">+INDEX(Table_4[[Departamento]:[Municipio]],FINAL!$B1962,4)</f>
        <v>Iriona</v>
      </c>
      <c r="E1962" s="69" t="str" cm="1">
        <f t="array" ref="E1962">+INDEX(Table_4[[Departamento]:[Municipio]],FINAL!$B1962,3)</f>
        <v>0203</v>
      </c>
      <c r="F1962" s="96">
        <f t="shared" si="163"/>
        <v>43923</v>
      </c>
      <c r="G1962" s="71" t="str">
        <f>+CONSOLIDADO[[#This Row],[Codigo Municipio]]&amp;CONSOLIDADO[[#This Row],[Fecha]]</f>
        <v>020343923</v>
      </c>
      <c r="H1962" s="72">
        <f>+IFERROR(VLOOKUP($G1962,TDAcumula!$C$2:$E$2027,3,0),0)</f>
        <v>0</v>
      </c>
      <c r="I1962" s="73">
        <f t="shared" si="165"/>
        <v>0</v>
      </c>
      <c r="J1962" s="74">
        <f>+IF(CONSOLIDADO[[#This Row],[Codigo Municipio]]=E1961,CONSOLIDADO[[#This Row],[Fallecidos Diarios]]+J1961,CONSOLIDADO[[#This Row],[Fallecidos Diarios]])</f>
        <v>0</v>
      </c>
      <c r="K1962" s="75">
        <f t="shared" si="166"/>
        <v>0</v>
      </c>
      <c r="L1962" s="76">
        <f>+IF(CONSOLIDADO[[#This Row],[Codigo Municipio]]=E1961,CONSOLIDADO[[#This Row],[Recuperados Diarios]]+L1961,CONSOLIDADO[[#This Row],[Recuperados Diarios]])</f>
        <v>0</v>
      </c>
      <c r="M1962" s="77" cm="1">
        <f t="array" ref="M1962">+IFERROR(IF(CONSOLIDADO[[#This Row],[Día]]&lt;14,0,INDEX(CONSOLIDADO[Casos Diarios],ROW()-14,1)),0)</f>
        <v>0</v>
      </c>
      <c r="N1962" s="72">
        <f>+IF(CONSOLIDADO[[#This Row],[Clave]]="710143893",1,IF(OR(CONSOLIDADO[[#This Row],[Casos Acumulados]]&gt;0,CONSOLIDADO[[#This Row],[Muertes]]&gt;0),N1961+1,I1962))</f>
        <v>0</v>
      </c>
      <c r="O1962" s="69">
        <f>+IFERROR(VLOOKUP($G1962,TDMuertes!$C$2:$E$534,3,0),0)</f>
        <v>0</v>
      </c>
      <c r="P1962" s="94" t="str">
        <f t="shared" ca="1" si="167"/>
        <v>OFF</v>
      </c>
      <c r="Q1962" s="78">
        <f>+IFERROR(VLOOKUP(CONSOLIDADO[[#This Row],[Codigo Municipio]],TDDia!$A$4:$B$394,2,0),0)</f>
        <v>0</v>
      </c>
    </row>
    <row r="1963" spans="2:17" ht="14.45">
      <c r="B1963">
        <f t="shared" si="164"/>
        <v>11</v>
      </c>
      <c r="C1963" s="69" t="str" cm="1">
        <f t="array" ref="C1963">+INDEX(Table_4[[Departamento]:[Municipio]],FINAL!$B1963,1)</f>
        <v>Colón</v>
      </c>
      <c r="D1963" s="69" t="str" cm="1">
        <f t="array" ref="D1963">+INDEX(Table_4[[Departamento]:[Municipio]],FINAL!$B1963,4)</f>
        <v>Iriona</v>
      </c>
      <c r="E1963" s="69" t="str" cm="1">
        <f t="array" ref="E1963">+INDEX(Table_4[[Departamento]:[Municipio]],FINAL!$B1963,3)</f>
        <v>0203</v>
      </c>
      <c r="F1963" s="96">
        <f t="shared" si="163"/>
        <v>43924</v>
      </c>
      <c r="G1963" s="71" t="str">
        <f>+CONSOLIDADO[[#This Row],[Codigo Municipio]]&amp;CONSOLIDADO[[#This Row],[Fecha]]</f>
        <v>020343924</v>
      </c>
      <c r="H1963" s="72">
        <f>+IFERROR(VLOOKUP($G1963,TDAcumula!$C$2:$E$2027,3,0),0)</f>
        <v>0</v>
      </c>
      <c r="I1963" s="73">
        <f t="shared" si="165"/>
        <v>0</v>
      </c>
      <c r="J1963" s="74">
        <f>+IF(CONSOLIDADO[[#This Row],[Codigo Municipio]]=E1962,CONSOLIDADO[[#This Row],[Fallecidos Diarios]]+J1962,CONSOLIDADO[[#This Row],[Fallecidos Diarios]])</f>
        <v>0</v>
      </c>
      <c r="K1963" s="75">
        <f t="shared" si="166"/>
        <v>0</v>
      </c>
      <c r="L1963" s="76">
        <f>+IF(CONSOLIDADO[[#This Row],[Codigo Municipio]]=E1962,CONSOLIDADO[[#This Row],[Recuperados Diarios]]+L1962,CONSOLIDADO[[#This Row],[Recuperados Diarios]])</f>
        <v>0</v>
      </c>
      <c r="M1963" s="77" cm="1">
        <f t="array" ref="M1963">+IFERROR(IF(CONSOLIDADO[[#This Row],[Día]]&lt;14,0,INDEX(CONSOLIDADO[Casos Diarios],ROW()-14,1)),0)</f>
        <v>0</v>
      </c>
      <c r="N1963" s="72">
        <f>+IF(CONSOLIDADO[[#This Row],[Clave]]="710143893",1,IF(OR(CONSOLIDADO[[#This Row],[Casos Acumulados]]&gt;0,CONSOLIDADO[[#This Row],[Muertes]]&gt;0),N1962+1,I1963))</f>
        <v>0</v>
      </c>
      <c r="O1963" s="69">
        <f>+IFERROR(VLOOKUP($G1963,TDMuertes!$C$2:$E$534,3,0),0)</f>
        <v>0</v>
      </c>
      <c r="P1963" s="94" t="str">
        <f t="shared" ca="1" si="167"/>
        <v>OFF</v>
      </c>
      <c r="Q1963" s="78">
        <f>+IFERROR(VLOOKUP(CONSOLIDADO[[#This Row],[Codigo Municipio]],TDDia!$A$4:$B$394,2,0),0)</f>
        <v>0</v>
      </c>
    </row>
    <row r="1964" spans="2:17" ht="14.45">
      <c r="B1964">
        <f t="shared" si="164"/>
        <v>11</v>
      </c>
      <c r="C1964" s="69" t="str" cm="1">
        <f t="array" ref="C1964">+INDEX(Table_4[[Departamento]:[Municipio]],FINAL!$B1964,1)</f>
        <v>Colón</v>
      </c>
      <c r="D1964" s="69" t="str" cm="1">
        <f t="array" ref="D1964">+INDEX(Table_4[[Departamento]:[Municipio]],FINAL!$B1964,4)</f>
        <v>Iriona</v>
      </c>
      <c r="E1964" s="69" t="str" cm="1">
        <f t="array" ref="E1964">+INDEX(Table_4[[Departamento]:[Municipio]],FINAL!$B1964,3)</f>
        <v>0203</v>
      </c>
      <c r="F1964" s="96">
        <f t="shared" si="163"/>
        <v>43925</v>
      </c>
      <c r="G1964" s="71" t="str">
        <f>+CONSOLIDADO[[#This Row],[Codigo Municipio]]&amp;CONSOLIDADO[[#This Row],[Fecha]]</f>
        <v>020343925</v>
      </c>
      <c r="H1964" s="72">
        <f>+IFERROR(VLOOKUP($G1964,TDAcumula!$C$2:$E$2027,3,0),0)</f>
        <v>0</v>
      </c>
      <c r="I1964" s="73">
        <f t="shared" si="165"/>
        <v>0</v>
      </c>
      <c r="J1964" s="74">
        <f>+IF(CONSOLIDADO[[#This Row],[Codigo Municipio]]=E1963,CONSOLIDADO[[#This Row],[Fallecidos Diarios]]+J1963,CONSOLIDADO[[#This Row],[Fallecidos Diarios]])</f>
        <v>0</v>
      </c>
      <c r="K1964" s="75">
        <f t="shared" si="166"/>
        <v>0</v>
      </c>
      <c r="L1964" s="76">
        <f>+IF(CONSOLIDADO[[#This Row],[Codigo Municipio]]=E1963,CONSOLIDADO[[#This Row],[Recuperados Diarios]]+L1963,CONSOLIDADO[[#This Row],[Recuperados Diarios]])</f>
        <v>0</v>
      </c>
      <c r="M1964" s="77" cm="1">
        <f t="array" ref="M1964">+IFERROR(IF(CONSOLIDADO[[#This Row],[Día]]&lt;14,0,INDEX(CONSOLIDADO[Casos Diarios],ROW()-14,1)),0)</f>
        <v>0</v>
      </c>
      <c r="N1964" s="72">
        <f>+IF(CONSOLIDADO[[#This Row],[Clave]]="710143893",1,IF(OR(CONSOLIDADO[[#This Row],[Casos Acumulados]]&gt;0,CONSOLIDADO[[#This Row],[Muertes]]&gt;0),N1963+1,I1964))</f>
        <v>0</v>
      </c>
      <c r="O1964" s="69">
        <f>+IFERROR(VLOOKUP($G1964,TDMuertes!$C$2:$E$534,3,0),0)</f>
        <v>0</v>
      </c>
      <c r="P1964" s="94" t="str">
        <f t="shared" ca="1" si="167"/>
        <v>OFF</v>
      </c>
      <c r="Q1964" s="78">
        <f>+IFERROR(VLOOKUP(CONSOLIDADO[[#This Row],[Codigo Municipio]],TDDia!$A$4:$B$394,2,0),0)</f>
        <v>0</v>
      </c>
    </row>
    <row r="1965" spans="2:17" ht="14.45">
      <c r="B1965">
        <f t="shared" si="164"/>
        <v>11</v>
      </c>
      <c r="C1965" s="69" t="str" cm="1">
        <f t="array" ref="C1965">+INDEX(Table_4[[Departamento]:[Municipio]],FINAL!$B1965,1)</f>
        <v>Colón</v>
      </c>
      <c r="D1965" s="69" t="str" cm="1">
        <f t="array" ref="D1965">+INDEX(Table_4[[Departamento]:[Municipio]],FINAL!$B1965,4)</f>
        <v>Iriona</v>
      </c>
      <c r="E1965" s="69" t="str" cm="1">
        <f t="array" ref="E1965">+INDEX(Table_4[[Departamento]:[Municipio]],FINAL!$B1965,3)</f>
        <v>0203</v>
      </c>
      <c r="F1965" s="96">
        <f t="shared" si="163"/>
        <v>43926</v>
      </c>
      <c r="G1965" s="71" t="str">
        <f>+CONSOLIDADO[[#This Row],[Codigo Municipio]]&amp;CONSOLIDADO[[#This Row],[Fecha]]</f>
        <v>020343926</v>
      </c>
      <c r="H1965" s="72">
        <f>+IFERROR(VLOOKUP($G1965,TDAcumula!$C$2:$E$2027,3,0),0)</f>
        <v>0</v>
      </c>
      <c r="I1965" s="73">
        <f t="shared" si="165"/>
        <v>0</v>
      </c>
      <c r="J1965" s="74">
        <f>+IF(CONSOLIDADO[[#This Row],[Codigo Municipio]]=E1964,CONSOLIDADO[[#This Row],[Fallecidos Diarios]]+J1964,CONSOLIDADO[[#This Row],[Fallecidos Diarios]])</f>
        <v>0</v>
      </c>
      <c r="K1965" s="75">
        <f t="shared" si="166"/>
        <v>0</v>
      </c>
      <c r="L1965" s="76">
        <f>+IF(CONSOLIDADO[[#This Row],[Codigo Municipio]]=E1964,CONSOLIDADO[[#This Row],[Recuperados Diarios]]+L1964,CONSOLIDADO[[#This Row],[Recuperados Diarios]])</f>
        <v>0</v>
      </c>
      <c r="M1965" s="77" cm="1">
        <f t="array" ref="M1965">+IFERROR(IF(CONSOLIDADO[[#This Row],[Día]]&lt;14,0,INDEX(CONSOLIDADO[Casos Diarios],ROW()-14,1)),0)</f>
        <v>0</v>
      </c>
      <c r="N1965" s="72">
        <f>+IF(CONSOLIDADO[[#This Row],[Clave]]="710143893",1,IF(OR(CONSOLIDADO[[#This Row],[Casos Acumulados]]&gt;0,CONSOLIDADO[[#This Row],[Muertes]]&gt;0),N1964+1,I1965))</f>
        <v>0</v>
      </c>
      <c r="O1965" s="69">
        <f>+IFERROR(VLOOKUP($G1965,TDMuertes!$C$2:$E$534,3,0),0)</f>
        <v>0</v>
      </c>
      <c r="P1965" s="94" t="str">
        <f t="shared" ca="1" si="167"/>
        <v>OFF</v>
      </c>
      <c r="Q1965" s="78">
        <f>+IFERROR(VLOOKUP(CONSOLIDADO[[#This Row],[Codigo Municipio]],TDDia!$A$4:$B$394,2,0),0)</f>
        <v>0</v>
      </c>
    </row>
    <row r="1966" spans="2:17" ht="14.45">
      <c r="B1966">
        <f t="shared" si="164"/>
        <v>11</v>
      </c>
      <c r="C1966" s="69" t="str" cm="1">
        <f t="array" ref="C1966">+INDEX(Table_4[[Departamento]:[Municipio]],FINAL!$B1966,1)</f>
        <v>Colón</v>
      </c>
      <c r="D1966" s="69" t="str" cm="1">
        <f t="array" ref="D1966">+INDEX(Table_4[[Departamento]:[Municipio]],FINAL!$B1966,4)</f>
        <v>Iriona</v>
      </c>
      <c r="E1966" s="69" t="str" cm="1">
        <f t="array" ref="E1966">+INDEX(Table_4[[Departamento]:[Municipio]],FINAL!$B1966,3)</f>
        <v>0203</v>
      </c>
      <c r="F1966" s="96">
        <f t="shared" si="163"/>
        <v>43927</v>
      </c>
      <c r="G1966" s="71" t="str">
        <f>+CONSOLIDADO[[#This Row],[Codigo Municipio]]&amp;CONSOLIDADO[[#This Row],[Fecha]]</f>
        <v>020343927</v>
      </c>
      <c r="H1966" s="72">
        <f>+IFERROR(VLOOKUP($G1966,TDAcumula!$C$2:$E$2027,3,0),0)</f>
        <v>0</v>
      </c>
      <c r="I1966" s="73">
        <f t="shared" si="165"/>
        <v>0</v>
      </c>
      <c r="J1966" s="74">
        <f>+IF(CONSOLIDADO[[#This Row],[Codigo Municipio]]=E1965,CONSOLIDADO[[#This Row],[Fallecidos Diarios]]+J1965,CONSOLIDADO[[#This Row],[Fallecidos Diarios]])</f>
        <v>0</v>
      </c>
      <c r="K1966" s="75">
        <f t="shared" si="166"/>
        <v>0</v>
      </c>
      <c r="L1966" s="76">
        <f>+IF(CONSOLIDADO[[#This Row],[Codigo Municipio]]=E1965,CONSOLIDADO[[#This Row],[Recuperados Diarios]]+L1965,CONSOLIDADO[[#This Row],[Recuperados Diarios]])</f>
        <v>0</v>
      </c>
      <c r="M1966" s="77" cm="1">
        <f t="array" ref="M1966">+IFERROR(IF(CONSOLIDADO[[#This Row],[Día]]&lt;14,0,INDEX(CONSOLIDADO[Casos Diarios],ROW()-14,1)),0)</f>
        <v>0</v>
      </c>
      <c r="N1966" s="72">
        <f>+IF(CONSOLIDADO[[#This Row],[Clave]]="710143893",1,IF(OR(CONSOLIDADO[[#This Row],[Casos Acumulados]]&gt;0,CONSOLIDADO[[#This Row],[Muertes]]&gt;0),N1965+1,I1966))</f>
        <v>0</v>
      </c>
      <c r="O1966" s="69">
        <f>+IFERROR(VLOOKUP($G1966,TDMuertes!$C$2:$E$534,3,0),0)</f>
        <v>0</v>
      </c>
      <c r="P1966" s="94" t="str">
        <f t="shared" ca="1" si="167"/>
        <v>OFF</v>
      </c>
      <c r="Q1966" s="78">
        <f>+IFERROR(VLOOKUP(CONSOLIDADO[[#This Row],[Codigo Municipio]],TDDia!$A$4:$B$394,2,0),0)</f>
        <v>0</v>
      </c>
    </row>
    <row r="1967" spans="2:17" ht="14.45">
      <c r="B1967">
        <f t="shared" si="164"/>
        <v>11</v>
      </c>
      <c r="C1967" s="69" t="str" cm="1">
        <f t="array" ref="C1967">+INDEX(Table_4[[Departamento]:[Municipio]],FINAL!$B1967,1)</f>
        <v>Colón</v>
      </c>
      <c r="D1967" s="69" t="str" cm="1">
        <f t="array" ref="D1967">+INDEX(Table_4[[Departamento]:[Municipio]],FINAL!$B1967,4)</f>
        <v>Iriona</v>
      </c>
      <c r="E1967" s="69" t="str" cm="1">
        <f t="array" ref="E1967">+INDEX(Table_4[[Departamento]:[Municipio]],FINAL!$B1967,3)</f>
        <v>0203</v>
      </c>
      <c r="F1967" s="96">
        <f t="shared" si="163"/>
        <v>43928</v>
      </c>
      <c r="G1967" s="71" t="str">
        <f>+CONSOLIDADO[[#This Row],[Codigo Municipio]]&amp;CONSOLIDADO[[#This Row],[Fecha]]</f>
        <v>020343928</v>
      </c>
      <c r="H1967" s="72">
        <f>+IFERROR(VLOOKUP($G1967,TDAcumula!$C$2:$E$2027,3,0),0)</f>
        <v>0</v>
      </c>
      <c r="I1967" s="73">
        <f t="shared" si="165"/>
        <v>0</v>
      </c>
      <c r="J1967" s="74">
        <f>+IF(CONSOLIDADO[[#This Row],[Codigo Municipio]]=E1966,CONSOLIDADO[[#This Row],[Fallecidos Diarios]]+J1966,CONSOLIDADO[[#This Row],[Fallecidos Diarios]])</f>
        <v>0</v>
      </c>
      <c r="K1967" s="75">
        <f t="shared" si="166"/>
        <v>0</v>
      </c>
      <c r="L1967" s="76">
        <f>+IF(CONSOLIDADO[[#This Row],[Codigo Municipio]]=E1966,CONSOLIDADO[[#This Row],[Recuperados Diarios]]+L1966,CONSOLIDADO[[#This Row],[Recuperados Diarios]])</f>
        <v>0</v>
      </c>
      <c r="M1967" s="77" cm="1">
        <f t="array" ref="M1967">+IFERROR(IF(CONSOLIDADO[[#This Row],[Día]]&lt;14,0,INDEX(CONSOLIDADO[Casos Diarios],ROW()-14,1)),0)</f>
        <v>0</v>
      </c>
      <c r="N1967" s="72">
        <f>+IF(CONSOLIDADO[[#This Row],[Clave]]="710143893",1,IF(OR(CONSOLIDADO[[#This Row],[Casos Acumulados]]&gt;0,CONSOLIDADO[[#This Row],[Muertes]]&gt;0),N1966+1,I1967))</f>
        <v>0</v>
      </c>
      <c r="O1967" s="69">
        <f>+IFERROR(VLOOKUP($G1967,TDMuertes!$C$2:$E$534,3,0),0)</f>
        <v>0</v>
      </c>
      <c r="P1967" s="94" t="str">
        <f t="shared" ca="1" si="167"/>
        <v>OFF</v>
      </c>
      <c r="Q1967" s="78">
        <f>+IFERROR(VLOOKUP(CONSOLIDADO[[#This Row],[Codigo Municipio]],TDDia!$A$4:$B$394,2,0),0)</f>
        <v>0</v>
      </c>
    </row>
    <row r="1968" spans="2:17" ht="14.45">
      <c r="B1968">
        <f t="shared" si="164"/>
        <v>11</v>
      </c>
      <c r="C1968" s="69" t="str" cm="1">
        <f t="array" ref="C1968">+INDEX(Table_4[[Departamento]:[Municipio]],FINAL!$B1968,1)</f>
        <v>Colón</v>
      </c>
      <c r="D1968" s="69" t="str" cm="1">
        <f t="array" ref="D1968">+INDEX(Table_4[[Departamento]:[Municipio]],FINAL!$B1968,4)</f>
        <v>Iriona</v>
      </c>
      <c r="E1968" s="69" t="str" cm="1">
        <f t="array" ref="E1968">+INDEX(Table_4[[Departamento]:[Municipio]],FINAL!$B1968,3)</f>
        <v>0203</v>
      </c>
      <c r="F1968" s="96">
        <f t="shared" si="163"/>
        <v>43929</v>
      </c>
      <c r="G1968" s="71" t="str">
        <f>+CONSOLIDADO[[#This Row],[Codigo Municipio]]&amp;CONSOLIDADO[[#This Row],[Fecha]]</f>
        <v>020343929</v>
      </c>
      <c r="H1968" s="72">
        <f>+IFERROR(VLOOKUP($G1968,TDAcumula!$C$2:$E$2027,3,0),0)</f>
        <v>0</v>
      </c>
      <c r="I1968" s="73">
        <f t="shared" si="165"/>
        <v>0</v>
      </c>
      <c r="J1968" s="74">
        <f>+IF(CONSOLIDADO[[#This Row],[Codigo Municipio]]=E1967,CONSOLIDADO[[#This Row],[Fallecidos Diarios]]+J1967,CONSOLIDADO[[#This Row],[Fallecidos Diarios]])</f>
        <v>0</v>
      </c>
      <c r="K1968" s="75">
        <f t="shared" si="166"/>
        <v>0</v>
      </c>
      <c r="L1968" s="76">
        <f>+IF(CONSOLIDADO[[#This Row],[Codigo Municipio]]=E1967,CONSOLIDADO[[#This Row],[Recuperados Diarios]]+L1967,CONSOLIDADO[[#This Row],[Recuperados Diarios]])</f>
        <v>0</v>
      </c>
      <c r="M1968" s="77" cm="1">
        <f t="array" ref="M1968">+IFERROR(IF(CONSOLIDADO[[#This Row],[Día]]&lt;14,0,INDEX(CONSOLIDADO[Casos Diarios],ROW()-14,1)),0)</f>
        <v>0</v>
      </c>
      <c r="N1968" s="72">
        <f>+IF(CONSOLIDADO[[#This Row],[Clave]]="710143893",1,IF(OR(CONSOLIDADO[[#This Row],[Casos Acumulados]]&gt;0,CONSOLIDADO[[#This Row],[Muertes]]&gt;0),N1967+1,I1968))</f>
        <v>0</v>
      </c>
      <c r="O1968" s="69">
        <f>+IFERROR(VLOOKUP($G1968,TDMuertes!$C$2:$E$534,3,0),0)</f>
        <v>0</v>
      </c>
      <c r="P1968" s="94" t="str">
        <f t="shared" ca="1" si="167"/>
        <v>OFF</v>
      </c>
      <c r="Q1968" s="78">
        <f>+IFERROR(VLOOKUP(CONSOLIDADO[[#This Row],[Codigo Municipio]],TDDia!$A$4:$B$394,2,0),0)</f>
        <v>0</v>
      </c>
    </row>
    <row r="1969" spans="2:17" ht="14.45">
      <c r="B1969">
        <f t="shared" si="164"/>
        <v>11</v>
      </c>
      <c r="C1969" s="69" t="str" cm="1">
        <f t="array" ref="C1969">+INDEX(Table_4[[Departamento]:[Municipio]],FINAL!$B1969,1)</f>
        <v>Colón</v>
      </c>
      <c r="D1969" s="69" t="str" cm="1">
        <f t="array" ref="D1969">+INDEX(Table_4[[Departamento]:[Municipio]],FINAL!$B1969,4)</f>
        <v>Iriona</v>
      </c>
      <c r="E1969" s="69" t="str" cm="1">
        <f t="array" ref="E1969">+INDEX(Table_4[[Departamento]:[Municipio]],FINAL!$B1969,3)</f>
        <v>0203</v>
      </c>
      <c r="F1969" s="96">
        <f t="shared" si="163"/>
        <v>43930</v>
      </c>
      <c r="G1969" s="71" t="str">
        <f>+CONSOLIDADO[[#This Row],[Codigo Municipio]]&amp;CONSOLIDADO[[#This Row],[Fecha]]</f>
        <v>020343930</v>
      </c>
      <c r="H1969" s="72">
        <f>+IFERROR(VLOOKUP($G1969,TDAcumula!$C$2:$E$2027,3,0),0)</f>
        <v>0</v>
      </c>
      <c r="I1969" s="73">
        <f t="shared" si="165"/>
        <v>0</v>
      </c>
      <c r="J1969" s="74">
        <f>+IF(CONSOLIDADO[[#This Row],[Codigo Municipio]]=E1968,CONSOLIDADO[[#This Row],[Fallecidos Diarios]]+J1968,CONSOLIDADO[[#This Row],[Fallecidos Diarios]])</f>
        <v>0</v>
      </c>
      <c r="K1969" s="75">
        <f t="shared" si="166"/>
        <v>0</v>
      </c>
      <c r="L1969" s="76">
        <f>+IF(CONSOLIDADO[[#This Row],[Codigo Municipio]]=E1968,CONSOLIDADO[[#This Row],[Recuperados Diarios]]+L1968,CONSOLIDADO[[#This Row],[Recuperados Diarios]])</f>
        <v>0</v>
      </c>
      <c r="M1969" s="77" cm="1">
        <f t="array" ref="M1969">+IFERROR(IF(CONSOLIDADO[[#This Row],[Día]]&lt;14,0,INDEX(CONSOLIDADO[Casos Diarios],ROW()-14,1)),0)</f>
        <v>0</v>
      </c>
      <c r="N1969" s="72">
        <f>+IF(CONSOLIDADO[[#This Row],[Clave]]="710143893",1,IF(OR(CONSOLIDADO[[#This Row],[Casos Acumulados]]&gt;0,CONSOLIDADO[[#This Row],[Muertes]]&gt;0),N1968+1,I1969))</f>
        <v>0</v>
      </c>
      <c r="O1969" s="69">
        <f>+IFERROR(VLOOKUP($G1969,TDMuertes!$C$2:$E$534,3,0),0)</f>
        <v>0</v>
      </c>
      <c r="P1969" s="94" t="str">
        <f t="shared" ca="1" si="167"/>
        <v>OFF</v>
      </c>
      <c r="Q1969" s="78">
        <f>+IFERROR(VLOOKUP(CONSOLIDADO[[#This Row],[Codigo Municipio]],TDDia!$A$4:$B$394,2,0),0)</f>
        <v>0</v>
      </c>
    </row>
    <row r="1970" spans="2:17" ht="14.45">
      <c r="B1970">
        <f t="shared" si="164"/>
        <v>11</v>
      </c>
      <c r="C1970" s="69" t="str" cm="1">
        <f t="array" ref="C1970">+INDEX(Table_4[[Departamento]:[Municipio]],FINAL!$B1970,1)</f>
        <v>Colón</v>
      </c>
      <c r="D1970" s="69" t="str" cm="1">
        <f t="array" ref="D1970">+INDEX(Table_4[[Departamento]:[Municipio]],FINAL!$B1970,4)</f>
        <v>Iriona</v>
      </c>
      <c r="E1970" s="69" t="str" cm="1">
        <f t="array" ref="E1970">+INDEX(Table_4[[Departamento]:[Municipio]],FINAL!$B1970,3)</f>
        <v>0203</v>
      </c>
      <c r="F1970" s="96">
        <f t="shared" si="163"/>
        <v>43931</v>
      </c>
      <c r="G1970" s="71" t="str">
        <f>+CONSOLIDADO[[#This Row],[Codigo Municipio]]&amp;CONSOLIDADO[[#This Row],[Fecha]]</f>
        <v>020343931</v>
      </c>
      <c r="H1970" s="72">
        <f>+IFERROR(VLOOKUP($G1970,TDAcumula!$C$2:$E$2027,3,0),0)</f>
        <v>0</v>
      </c>
      <c r="I1970" s="73">
        <f t="shared" si="165"/>
        <v>0</v>
      </c>
      <c r="J1970" s="74">
        <f>+IF(CONSOLIDADO[[#This Row],[Codigo Municipio]]=E1969,CONSOLIDADO[[#This Row],[Fallecidos Diarios]]+J1969,CONSOLIDADO[[#This Row],[Fallecidos Diarios]])</f>
        <v>0</v>
      </c>
      <c r="K1970" s="75">
        <f t="shared" si="166"/>
        <v>0</v>
      </c>
      <c r="L1970" s="76">
        <f>+IF(CONSOLIDADO[[#This Row],[Codigo Municipio]]=E1969,CONSOLIDADO[[#This Row],[Recuperados Diarios]]+L1969,CONSOLIDADO[[#This Row],[Recuperados Diarios]])</f>
        <v>0</v>
      </c>
      <c r="M1970" s="77" cm="1">
        <f t="array" ref="M1970">+IFERROR(IF(CONSOLIDADO[[#This Row],[Día]]&lt;14,0,INDEX(CONSOLIDADO[Casos Diarios],ROW()-14,1)),0)</f>
        <v>0</v>
      </c>
      <c r="N1970" s="72">
        <f>+IF(CONSOLIDADO[[#This Row],[Clave]]="710143893",1,IF(OR(CONSOLIDADO[[#This Row],[Casos Acumulados]]&gt;0,CONSOLIDADO[[#This Row],[Muertes]]&gt;0),N1969+1,I1970))</f>
        <v>0</v>
      </c>
      <c r="O1970" s="69">
        <f>+IFERROR(VLOOKUP($G1970,TDMuertes!$C$2:$E$534,3,0),0)</f>
        <v>0</v>
      </c>
      <c r="P1970" s="94" t="str">
        <f t="shared" ca="1" si="167"/>
        <v>OFF</v>
      </c>
      <c r="Q1970" s="78">
        <f>+IFERROR(VLOOKUP(CONSOLIDADO[[#This Row],[Codigo Municipio]],TDDia!$A$4:$B$394,2,0),0)</f>
        <v>0</v>
      </c>
    </row>
    <row r="1971" spans="2:17" ht="14.45">
      <c r="B1971">
        <f t="shared" si="164"/>
        <v>11</v>
      </c>
      <c r="C1971" s="69" t="str" cm="1">
        <f t="array" ref="C1971">+INDEX(Table_4[[Departamento]:[Municipio]],FINAL!$B1971,1)</f>
        <v>Colón</v>
      </c>
      <c r="D1971" s="69" t="str" cm="1">
        <f t="array" ref="D1971">+INDEX(Table_4[[Departamento]:[Municipio]],FINAL!$B1971,4)</f>
        <v>Iriona</v>
      </c>
      <c r="E1971" s="69" t="str" cm="1">
        <f t="array" ref="E1971">+INDEX(Table_4[[Departamento]:[Municipio]],FINAL!$B1971,3)</f>
        <v>0203</v>
      </c>
      <c r="F1971" s="96">
        <f t="shared" si="163"/>
        <v>43932</v>
      </c>
      <c r="G1971" s="71" t="str">
        <f>+CONSOLIDADO[[#This Row],[Codigo Municipio]]&amp;CONSOLIDADO[[#This Row],[Fecha]]</f>
        <v>020343932</v>
      </c>
      <c r="H1971" s="72">
        <f>+IFERROR(VLOOKUP($G1971,TDAcumula!$C$2:$E$2027,3,0),0)</f>
        <v>0</v>
      </c>
      <c r="I1971" s="73">
        <f t="shared" si="165"/>
        <v>0</v>
      </c>
      <c r="J1971" s="74">
        <f>+IF(CONSOLIDADO[[#This Row],[Codigo Municipio]]=E1970,CONSOLIDADO[[#This Row],[Fallecidos Diarios]]+J1970,CONSOLIDADO[[#This Row],[Fallecidos Diarios]])</f>
        <v>0</v>
      </c>
      <c r="K1971" s="75">
        <f t="shared" si="166"/>
        <v>0</v>
      </c>
      <c r="L1971" s="76">
        <f>+IF(CONSOLIDADO[[#This Row],[Codigo Municipio]]=E1970,CONSOLIDADO[[#This Row],[Recuperados Diarios]]+L1970,CONSOLIDADO[[#This Row],[Recuperados Diarios]])</f>
        <v>0</v>
      </c>
      <c r="M1971" s="77" cm="1">
        <f t="array" ref="M1971">+IFERROR(IF(CONSOLIDADO[[#This Row],[Día]]&lt;14,0,INDEX(CONSOLIDADO[Casos Diarios],ROW()-14,1)),0)</f>
        <v>0</v>
      </c>
      <c r="N1971" s="72">
        <f>+IF(CONSOLIDADO[[#This Row],[Clave]]="710143893",1,IF(OR(CONSOLIDADO[[#This Row],[Casos Acumulados]]&gt;0,CONSOLIDADO[[#This Row],[Muertes]]&gt;0),N1970+1,I1971))</f>
        <v>0</v>
      </c>
      <c r="O1971" s="69">
        <f>+IFERROR(VLOOKUP($G1971,TDMuertes!$C$2:$E$534,3,0),0)</f>
        <v>0</v>
      </c>
      <c r="P1971" s="94" t="str">
        <f t="shared" ca="1" si="167"/>
        <v>OFF</v>
      </c>
      <c r="Q1971" s="78">
        <f>+IFERROR(VLOOKUP(CONSOLIDADO[[#This Row],[Codigo Municipio]],TDDia!$A$4:$B$394,2,0),0)</f>
        <v>0</v>
      </c>
    </row>
    <row r="1972" spans="2:17" ht="14.45">
      <c r="B1972">
        <f t="shared" si="164"/>
        <v>11</v>
      </c>
      <c r="C1972" s="69" t="str" cm="1">
        <f t="array" ref="C1972">+INDEX(Table_4[[Departamento]:[Municipio]],FINAL!$B1972,1)</f>
        <v>Colón</v>
      </c>
      <c r="D1972" s="69" t="str" cm="1">
        <f t="array" ref="D1972">+INDEX(Table_4[[Departamento]:[Municipio]],FINAL!$B1972,4)</f>
        <v>Iriona</v>
      </c>
      <c r="E1972" s="69" t="str" cm="1">
        <f t="array" ref="E1972">+INDEX(Table_4[[Departamento]:[Municipio]],FINAL!$B1972,3)</f>
        <v>0203</v>
      </c>
      <c r="F1972" s="96">
        <f t="shared" si="163"/>
        <v>43933</v>
      </c>
      <c r="G1972" s="71" t="str">
        <f>+CONSOLIDADO[[#This Row],[Codigo Municipio]]&amp;CONSOLIDADO[[#This Row],[Fecha]]</f>
        <v>020343933</v>
      </c>
      <c r="H1972" s="72">
        <f>+IFERROR(VLOOKUP($G1972,TDAcumula!$C$2:$E$2027,3,0),0)</f>
        <v>0</v>
      </c>
      <c r="I1972" s="73">
        <f t="shared" si="165"/>
        <v>0</v>
      </c>
      <c r="J1972" s="74">
        <f>+IF(CONSOLIDADO[[#This Row],[Codigo Municipio]]=E1971,CONSOLIDADO[[#This Row],[Fallecidos Diarios]]+J1971,CONSOLIDADO[[#This Row],[Fallecidos Diarios]])</f>
        <v>0</v>
      </c>
      <c r="K1972" s="75">
        <f t="shared" si="166"/>
        <v>0</v>
      </c>
      <c r="L1972" s="76">
        <f>+IF(CONSOLIDADO[[#This Row],[Codigo Municipio]]=E1971,CONSOLIDADO[[#This Row],[Recuperados Diarios]]+L1971,CONSOLIDADO[[#This Row],[Recuperados Diarios]])</f>
        <v>0</v>
      </c>
      <c r="M1972" s="77" cm="1">
        <f t="array" ref="M1972">+IFERROR(IF(CONSOLIDADO[[#This Row],[Día]]&lt;14,0,INDEX(CONSOLIDADO[Casos Diarios],ROW()-14,1)),0)</f>
        <v>0</v>
      </c>
      <c r="N1972" s="72">
        <f>+IF(CONSOLIDADO[[#This Row],[Clave]]="710143893",1,IF(OR(CONSOLIDADO[[#This Row],[Casos Acumulados]]&gt;0,CONSOLIDADO[[#This Row],[Muertes]]&gt;0),N1971+1,I1972))</f>
        <v>0</v>
      </c>
      <c r="O1972" s="69">
        <f>+IFERROR(VLOOKUP($G1972,TDMuertes!$C$2:$E$534,3,0),0)</f>
        <v>0</v>
      </c>
      <c r="P1972" s="94" t="str">
        <f t="shared" ca="1" si="167"/>
        <v>OFF</v>
      </c>
      <c r="Q1972" s="78">
        <f>+IFERROR(VLOOKUP(CONSOLIDADO[[#This Row],[Codigo Municipio]],TDDia!$A$4:$B$394,2,0),0)</f>
        <v>0</v>
      </c>
    </row>
    <row r="1973" spans="2:17" ht="14.45">
      <c r="B1973">
        <f t="shared" si="164"/>
        <v>11</v>
      </c>
      <c r="C1973" s="69" t="str" cm="1">
        <f t="array" ref="C1973">+INDEX(Table_4[[Departamento]:[Municipio]],FINAL!$B1973,1)</f>
        <v>Colón</v>
      </c>
      <c r="D1973" s="69" t="str" cm="1">
        <f t="array" ref="D1973">+INDEX(Table_4[[Departamento]:[Municipio]],FINAL!$B1973,4)</f>
        <v>Iriona</v>
      </c>
      <c r="E1973" s="69" t="str" cm="1">
        <f t="array" ref="E1973">+INDEX(Table_4[[Departamento]:[Municipio]],FINAL!$B1973,3)</f>
        <v>0203</v>
      </c>
      <c r="F1973" s="96">
        <f t="shared" si="163"/>
        <v>43934</v>
      </c>
      <c r="G1973" s="71" t="str">
        <f>+CONSOLIDADO[[#This Row],[Codigo Municipio]]&amp;CONSOLIDADO[[#This Row],[Fecha]]</f>
        <v>020343934</v>
      </c>
      <c r="H1973" s="72">
        <f>+IFERROR(VLOOKUP($G1973,TDAcumula!$C$2:$E$2027,3,0),0)</f>
        <v>0</v>
      </c>
      <c r="I1973" s="73">
        <f t="shared" si="165"/>
        <v>0</v>
      </c>
      <c r="J1973" s="74">
        <f>+IF(CONSOLIDADO[[#This Row],[Codigo Municipio]]=E1972,CONSOLIDADO[[#This Row],[Fallecidos Diarios]]+J1972,CONSOLIDADO[[#This Row],[Fallecidos Diarios]])</f>
        <v>0</v>
      </c>
      <c r="K1973" s="75">
        <f t="shared" si="166"/>
        <v>0</v>
      </c>
      <c r="L1973" s="76">
        <f>+IF(CONSOLIDADO[[#This Row],[Codigo Municipio]]=E1972,CONSOLIDADO[[#This Row],[Recuperados Diarios]]+L1972,CONSOLIDADO[[#This Row],[Recuperados Diarios]])</f>
        <v>0</v>
      </c>
      <c r="M1973" s="77" cm="1">
        <f t="array" ref="M1973">+IFERROR(IF(CONSOLIDADO[[#This Row],[Día]]&lt;14,0,INDEX(CONSOLIDADO[Casos Diarios],ROW()-14,1)),0)</f>
        <v>0</v>
      </c>
      <c r="N1973" s="72">
        <f>+IF(CONSOLIDADO[[#This Row],[Clave]]="710143893",1,IF(OR(CONSOLIDADO[[#This Row],[Casos Acumulados]]&gt;0,CONSOLIDADO[[#This Row],[Muertes]]&gt;0),N1972+1,I1973))</f>
        <v>0</v>
      </c>
      <c r="O1973" s="69">
        <f>+IFERROR(VLOOKUP($G1973,TDMuertes!$C$2:$E$534,3,0),0)</f>
        <v>0</v>
      </c>
      <c r="P1973" s="94" t="str">
        <f t="shared" ca="1" si="167"/>
        <v>OFF</v>
      </c>
      <c r="Q1973" s="78">
        <f>+IFERROR(VLOOKUP(CONSOLIDADO[[#This Row],[Codigo Municipio]],TDDia!$A$4:$B$394,2,0),0)</f>
        <v>0</v>
      </c>
    </row>
    <row r="1974" spans="2:17" ht="14.45">
      <c r="B1974">
        <f t="shared" si="164"/>
        <v>11</v>
      </c>
      <c r="C1974" s="69" t="str" cm="1">
        <f t="array" ref="C1974">+INDEX(Table_4[[Departamento]:[Municipio]],FINAL!$B1974,1)</f>
        <v>Colón</v>
      </c>
      <c r="D1974" s="69" t="str" cm="1">
        <f t="array" ref="D1974">+INDEX(Table_4[[Departamento]:[Municipio]],FINAL!$B1974,4)</f>
        <v>Iriona</v>
      </c>
      <c r="E1974" s="69" t="str" cm="1">
        <f t="array" ref="E1974">+INDEX(Table_4[[Departamento]:[Municipio]],FINAL!$B1974,3)</f>
        <v>0203</v>
      </c>
      <c r="F1974" s="96">
        <f t="shared" si="163"/>
        <v>43935</v>
      </c>
      <c r="G1974" s="71" t="str">
        <f>+CONSOLIDADO[[#This Row],[Codigo Municipio]]&amp;CONSOLIDADO[[#This Row],[Fecha]]</f>
        <v>020343935</v>
      </c>
      <c r="H1974" s="72">
        <f>+IFERROR(VLOOKUP($G1974,TDAcumula!$C$2:$E$2027,3,0),0)</f>
        <v>0</v>
      </c>
      <c r="I1974" s="73">
        <f t="shared" si="165"/>
        <v>0</v>
      </c>
      <c r="J1974" s="74">
        <f>+IF(CONSOLIDADO[[#This Row],[Codigo Municipio]]=E1973,CONSOLIDADO[[#This Row],[Fallecidos Diarios]]+J1973,CONSOLIDADO[[#This Row],[Fallecidos Diarios]])</f>
        <v>0</v>
      </c>
      <c r="K1974" s="75">
        <f t="shared" si="166"/>
        <v>0</v>
      </c>
      <c r="L1974" s="76">
        <f>+IF(CONSOLIDADO[[#This Row],[Codigo Municipio]]=E1973,CONSOLIDADO[[#This Row],[Recuperados Diarios]]+L1973,CONSOLIDADO[[#This Row],[Recuperados Diarios]])</f>
        <v>0</v>
      </c>
      <c r="M1974" s="77" cm="1">
        <f t="array" ref="M1974">+IFERROR(IF(CONSOLIDADO[[#This Row],[Día]]&lt;14,0,INDEX(CONSOLIDADO[Casos Diarios],ROW()-14,1)),0)</f>
        <v>0</v>
      </c>
      <c r="N1974" s="72">
        <f>+IF(CONSOLIDADO[[#This Row],[Clave]]="710143893",1,IF(OR(CONSOLIDADO[[#This Row],[Casos Acumulados]]&gt;0,CONSOLIDADO[[#This Row],[Muertes]]&gt;0),N1973+1,I1974))</f>
        <v>0</v>
      </c>
      <c r="O1974" s="69">
        <f>+IFERROR(VLOOKUP($G1974,TDMuertes!$C$2:$E$534,3,0),0)</f>
        <v>0</v>
      </c>
      <c r="P1974" s="94" t="str">
        <f t="shared" ca="1" si="167"/>
        <v>OFF</v>
      </c>
      <c r="Q1974" s="78">
        <f>+IFERROR(VLOOKUP(CONSOLIDADO[[#This Row],[Codigo Municipio]],TDDia!$A$4:$B$394,2,0),0)</f>
        <v>0</v>
      </c>
    </row>
    <row r="1975" spans="2:17" ht="14.45">
      <c r="B1975">
        <f t="shared" si="164"/>
        <v>11</v>
      </c>
      <c r="C1975" s="69" t="str" cm="1">
        <f t="array" ref="C1975">+INDEX(Table_4[[Departamento]:[Municipio]],FINAL!$B1975,1)</f>
        <v>Colón</v>
      </c>
      <c r="D1975" s="69" t="str" cm="1">
        <f t="array" ref="D1975">+INDEX(Table_4[[Departamento]:[Municipio]],FINAL!$B1975,4)</f>
        <v>Iriona</v>
      </c>
      <c r="E1975" s="69" t="str" cm="1">
        <f t="array" ref="E1975">+INDEX(Table_4[[Departamento]:[Municipio]],FINAL!$B1975,3)</f>
        <v>0203</v>
      </c>
      <c r="F1975" s="96">
        <f t="shared" si="163"/>
        <v>43936</v>
      </c>
      <c r="G1975" s="71" t="str">
        <f>+CONSOLIDADO[[#This Row],[Codigo Municipio]]&amp;CONSOLIDADO[[#This Row],[Fecha]]</f>
        <v>020343936</v>
      </c>
      <c r="H1975" s="72">
        <f>+IFERROR(VLOOKUP($G1975,TDAcumula!$C$2:$E$2027,3,0),0)</f>
        <v>0</v>
      </c>
      <c r="I1975" s="73">
        <f t="shared" si="165"/>
        <v>0</v>
      </c>
      <c r="J1975" s="74">
        <f>+IF(CONSOLIDADO[[#This Row],[Codigo Municipio]]=E1974,CONSOLIDADO[[#This Row],[Fallecidos Diarios]]+J1974,CONSOLIDADO[[#This Row],[Fallecidos Diarios]])</f>
        <v>0</v>
      </c>
      <c r="K1975" s="75">
        <f t="shared" si="166"/>
        <v>0</v>
      </c>
      <c r="L1975" s="76">
        <f>+IF(CONSOLIDADO[[#This Row],[Codigo Municipio]]=E1974,CONSOLIDADO[[#This Row],[Recuperados Diarios]]+L1974,CONSOLIDADO[[#This Row],[Recuperados Diarios]])</f>
        <v>0</v>
      </c>
      <c r="M1975" s="77" cm="1">
        <f t="array" ref="M1975">+IFERROR(IF(CONSOLIDADO[[#This Row],[Día]]&lt;14,0,INDEX(CONSOLIDADO[Casos Diarios],ROW()-14,1)),0)</f>
        <v>0</v>
      </c>
      <c r="N1975" s="72">
        <f>+IF(CONSOLIDADO[[#This Row],[Clave]]="710143893",1,IF(OR(CONSOLIDADO[[#This Row],[Casos Acumulados]]&gt;0,CONSOLIDADO[[#This Row],[Muertes]]&gt;0),N1974+1,I1975))</f>
        <v>0</v>
      </c>
      <c r="O1975" s="69">
        <f>+IFERROR(VLOOKUP($G1975,TDMuertes!$C$2:$E$534,3,0),0)</f>
        <v>0</v>
      </c>
      <c r="P1975" s="94" t="str">
        <f t="shared" ca="1" si="167"/>
        <v>OFF</v>
      </c>
      <c r="Q1975" s="78">
        <f>+IFERROR(VLOOKUP(CONSOLIDADO[[#This Row],[Codigo Municipio]],TDDia!$A$4:$B$394,2,0),0)</f>
        <v>0</v>
      </c>
    </row>
    <row r="1976" spans="2:17" ht="14.45">
      <c r="B1976">
        <f t="shared" si="164"/>
        <v>11</v>
      </c>
      <c r="C1976" s="69" t="str" cm="1">
        <f t="array" ref="C1976">+INDEX(Table_4[[Departamento]:[Municipio]],FINAL!$B1976,1)</f>
        <v>Colón</v>
      </c>
      <c r="D1976" s="69" t="str" cm="1">
        <f t="array" ref="D1976">+INDEX(Table_4[[Departamento]:[Municipio]],FINAL!$B1976,4)</f>
        <v>Iriona</v>
      </c>
      <c r="E1976" s="69" t="str" cm="1">
        <f t="array" ref="E1976">+INDEX(Table_4[[Departamento]:[Municipio]],FINAL!$B1976,3)</f>
        <v>0203</v>
      </c>
      <c r="F1976" s="96">
        <f t="shared" si="163"/>
        <v>43937</v>
      </c>
      <c r="G1976" s="71" t="str">
        <f>+CONSOLIDADO[[#This Row],[Codigo Municipio]]&amp;CONSOLIDADO[[#This Row],[Fecha]]</f>
        <v>020343937</v>
      </c>
      <c r="H1976" s="72">
        <f>+IFERROR(VLOOKUP($G1976,TDAcumula!$C$2:$E$2027,3,0),0)</f>
        <v>0</v>
      </c>
      <c r="I1976" s="73">
        <f t="shared" si="165"/>
        <v>0</v>
      </c>
      <c r="J1976" s="74">
        <f>+IF(CONSOLIDADO[[#This Row],[Codigo Municipio]]=E1975,CONSOLIDADO[[#This Row],[Fallecidos Diarios]]+J1975,CONSOLIDADO[[#This Row],[Fallecidos Diarios]])</f>
        <v>0</v>
      </c>
      <c r="K1976" s="75">
        <f t="shared" si="166"/>
        <v>0</v>
      </c>
      <c r="L1976" s="76">
        <f>+IF(CONSOLIDADO[[#This Row],[Codigo Municipio]]=E1975,CONSOLIDADO[[#This Row],[Recuperados Diarios]]+L1975,CONSOLIDADO[[#This Row],[Recuperados Diarios]])</f>
        <v>0</v>
      </c>
      <c r="M1976" s="77" cm="1">
        <f t="array" ref="M1976">+IFERROR(IF(CONSOLIDADO[[#This Row],[Día]]&lt;14,0,INDEX(CONSOLIDADO[Casos Diarios],ROW()-14,1)),0)</f>
        <v>0</v>
      </c>
      <c r="N1976" s="72">
        <f>+IF(CONSOLIDADO[[#This Row],[Clave]]="710143893",1,IF(OR(CONSOLIDADO[[#This Row],[Casos Acumulados]]&gt;0,CONSOLIDADO[[#This Row],[Muertes]]&gt;0),N1975+1,I1976))</f>
        <v>0</v>
      </c>
      <c r="O1976" s="69">
        <f>+IFERROR(VLOOKUP($G1976,TDMuertes!$C$2:$E$534,3,0),0)</f>
        <v>0</v>
      </c>
      <c r="P1976" s="94" t="str">
        <f t="shared" ca="1" si="167"/>
        <v>OFF</v>
      </c>
      <c r="Q1976" s="78">
        <f>+IFERROR(VLOOKUP(CONSOLIDADO[[#This Row],[Codigo Municipio]],TDDia!$A$4:$B$394,2,0),0)</f>
        <v>0</v>
      </c>
    </row>
    <row r="1977" spans="2:17" ht="14.45">
      <c r="B1977">
        <f t="shared" si="164"/>
        <v>11</v>
      </c>
      <c r="C1977" s="69" t="str" cm="1">
        <f t="array" ref="C1977">+INDEX(Table_4[[Departamento]:[Municipio]],FINAL!$B1977,1)</f>
        <v>Colón</v>
      </c>
      <c r="D1977" s="69" t="str" cm="1">
        <f t="array" ref="D1977">+INDEX(Table_4[[Departamento]:[Municipio]],FINAL!$B1977,4)</f>
        <v>Iriona</v>
      </c>
      <c r="E1977" s="69" t="str" cm="1">
        <f t="array" ref="E1977">+INDEX(Table_4[[Departamento]:[Municipio]],FINAL!$B1977,3)</f>
        <v>0203</v>
      </c>
      <c r="F1977" s="96">
        <f t="shared" si="163"/>
        <v>43938</v>
      </c>
      <c r="G1977" s="71" t="str">
        <f>+CONSOLIDADO[[#This Row],[Codigo Municipio]]&amp;CONSOLIDADO[[#This Row],[Fecha]]</f>
        <v>020343938</v>
      </c>
      <c r="H1977" s="72">
        <f>+IFERROR(VLOOKUP($G1977,TDAcumula!$C$2:$E$2027,3,0),0)</f>
        <v>0</v>
      </c>
      <c r="I1977" s="73">
        <f t="shared" si="165"/>
        <v>0</v>
      </c>
      <c r="J1977" s="74">
        <f>+IF(CONSOLIDADO[[#This Row],[Codigo Municipio]]=E1976,CONSOLIDADO[[#This Row],[Fallecidos Diarios]]+J1976,CONSOLIDADO[[#This Row],[Fallecidos Diarios]])</f>
        <v>0</v>
      </c>
      <c r="K1977" s="75">
        <f t="shared" si="166"/>
        <v>0</v>
      </c>
      <c r="L1977" s="76">
        <f>+IF(CONSOLIDADO[[#This Row],[Codigo Municipio]]=E1976,CONSOLIDADO[[#This Row],[Recuperados Diarios]]+L1976,CONSOLIDADO[[#This Row],[Recuperados Diarios]])</f>
        <v>0</v>
      </c>
      <c r="M1977" s="77" cm="1">
        <f t="array" ref="M1977">+IFERROR(IF(CONSOLIDADO[[#This Row],[Día]]&lt;14,0,INDEX(CONSOLIDADO[Casos Diarios],ROW()-14,1)),0)</f>
        <v>0</v>
      </c>
      <c r="N1977" s="72">
        <f>+IF(CONSOLIDADO[[#This Row],[Clave]]="710143893",1,IF(OR(CONSOLIDADO[[#This Row],[Casos Acumulados]]&gt;0,CONSOLIDADO[[#This Row],[Muertes]]&gt;0),N1976+1,I1977))</f>
        <v>0</v>
      </c>
      <c r="O1977" s="69">
        <f>+IFERROR(VLOOKUP($G1977,TDMuertes!$C$2:$E$534,3,0),0)</f>
        <v>0</v>
      </c>
      <c r="P1977" s="94" t="str">
        <f t="shared" ca="1" si="167"/>
        <v>OFF</v>
      </c>
      <c r="Q1977" s="78">
        <f>+IFERROR(VLOOKUP(CONSOLIDADO[[#This Row],[Codigo Municipio]],TDDia!$A$4:$B$394,2,0),0)</f>
        <v>0</v>
      </c>
    </row>
    <row r="1978" spans="2:17" ht="14.45">
      <c r="B1978">
        <f t="shared" si="164"/>
        <v>11</v>
      </c>
      <c r="C1978" s="69" t="str" cm="1">
        <f t="array" ref="C1978">+INDEX(Table_4[[Departamento]:[Municipio]],FINAL!$B1978,1)</f>
        <v>Colón</v>
      </c>
      <c r="D1978" s="69" t="str" cm="1">
        <f t="array" ref="D1978">+INDEX(Table_4[[Departamento]:[Municipio]],FINAL!$B1978,4)</f>
        <v>Iriona</v>
      </c>
      <c r="E1978" s="69" t="str" cm="1">
        <f t="array" ref="E1978">+INDEX(Table_4[[Departamento]:[Municipio]],FINAL!$B1978,3)</f>
        <v>0203</v>
      </c>
      <c r="F1978" s="96">
        <f t="shared" si="163"/>
        <v>43939</v>
      </c>
      <c r="G1978" s="71" t="str">
        <f>+CONSOLIDADO[[#This Row],[Codigo Municipio]]&amp;CONSOLIDADO[[#This Row],[Fecha]]</f>
        <v>020343939</v>
      </c>
      <c r="H1978" s="72">
        <f>+IFERROR(VLOOKUP($G1978,TDAcumula!$C$2:$E$2027,3,0),0)</f>
        <v>0</v>
      </c>
      <c r="I1978" s="73">
        <f t="shared" si="165"/>
        <v>0</v>
      </c>
      <c r="J1978" s="74">
        <f>+IF(CONSOLIDADO[[#This Row],[Codigo Municipio]]=E1977,CONSOLIDADO[[#This Row],[Fallecidos Diarios]]+J1977,CONSOLIDADO[[#This Row],[Fallecidos Diarios]])</f>
        <v>0</v>
      </c>
      <c r="K1978" s="75">
        <f t="shared" si="166"/>
        <v>0</v>
      </c>
      <c r="L1978" s="76">
        <f>+IF(CONSOLIDADO[[#This Row],[Codigo Municipio]]=E1977,CONSOLIDADO[[#This Row],[Recuperados Diarios]]+L1977,CONSOLIDADO[[#This Row],[Recuperados Diarios]])</f>
        <v>0</v>
      </c>
      <c r="M1978" s="77" cm="1">
        <f t="array" ref="M1978">+IFERROR(IF(CONSOLIDADO[[#This Row],[Día]]&lt;14,0,INDEX(CONSOLIDADO[Casos Diarios],ROW()-14,1)),0)</f>
        <v>0</v>
      </c>
      <c r="N1978" s="72">
        <f>+IF(CONSOLIDADO[[#This Row],[Clave]]="710143893",1,IF(OR(CONSOLIDADO[[#This Row],[Casos Acumulados]]&gt;0,CONSOLIDADO[[#This Row],[Muertes]]&gt;0),N1977+1,I1978))</f>
        <v>0</v>
      </c>
      <c r="O1978" s="69">
        <f>+IFERROR(VLOOKUP($G1978,TDMuertes!$C$2:$E$534,3,0),0)</f>
        <v>0</v>
      </c>
      <c r="P1978" s="94" t="str">
        <f t="shared" ca="1" si="167"/>
        <v>OFF</v>
      </c>
      <c r="Q1978" s="78">
        <f>+IFERROR(VLOOKUP(CONSOLIDADO[[#This Row],[Codigo Municipio]],TDDia!$A$4:$B$394,2,0),0)</f>
        <v>0</v>
      </c>
    </row>
    <row r="1979" spans="2:17" ht="14.45">
      <c r="B1979">
        <f t="shared" si="164"/>
        <v>11</v>
      </c>
      <c r="C1979" s="69" t="str" cm="1">
        <f t="array" ref="C1979">+INDEX(Table_4[[Departamento]:[Municipio]],FINAL!$B1979,1)</f>
        <v>Colón</v>
      </c>
      <c r="D1979" s="69" t="str" cm="1">
        <f t="array" ref="D1979">+INDEX(Table_4[[Departamento]:[Municipio]],FINAL!$B1979,4)</f>
        <v>Iriona</v>
      </c>
      <c r="E1979" s="69" t="str" cm="1">
        <f t="array" ref="E1979">+INDEX(Table_4[[Departamento]:[Municipio]],FINAL!$B1979,3)</f>
        <v>0203</v>
      </c>
      <c r="F1979" s="96">
        <f t="shared" si="163"/>
        <v>43940</v>
      </c>
      <c r="G1979" s="71" t="str">
        <f>+CONSOLIDADO[[#This Row],[Codigo Municipio]]&amp;CONSOLIDADO[[#This Row],[Fecha]]</f>
        <v>020343940</v>
      </c>
      <c r="H1979" s="72">
        <f>+IFERROR(VLOOKUP($G1979,TDAcumula!$C$2:$E$2027,3,0),0)</f>
        <v>0</v>
      </c>
      <c r="I1979" s="73">
        <f t="shared" si="165"/>
        <v>0</v>
      </c>
      <c r="J1979" s="74">
        <f>+IF(CONSOLIDADO[[#This Row],[Codigo Municipio]]=E1978,CONSOLIDADO[[#This Row],[Fallecidos Diarios]]+J1978,CONSOLIDADO[[#This Row],[Fallecidos Diarios]])</f>
        <v>0</v>
      </c>
      <c r="K1979" s="75">
        <f t="shared" si="166"/>
        <v>0</v>
      </c>
      <c r="L1979" s="76">
        <f>+IF(CONSOLIDADO[[#This Row],[Codigo Municipio]]=E1978,CONSOLIDADO[[#This Row],[Recuperados Diarios]]+L1978,CONSOLIDADO[[#This Row],[Recuperados Diarios]])</f>
        <v>0</v>
      </c>
      <c r="M1979" s="77" cm="1">
        <f t="array" ref="M1979">+IFERROR(IF(CONSOLIDADO[[#This Row],[Día]]&lt;14,0,INDEX(CONSOLIDADO[Casos Diarios],ROW()-14,1)),0)</f>
        <v>0</v>
      </c>
      <c r="N1979" s="72">
        <f>+IF(CONSOLIDADO[[#This Row],[Clave]]="710143893",1,IF(OR(CONSOLIDADO[[#This Row],[Casos Acumulados]]&gt;0,CONSOLIDADO[[#This Row],[Muertes]]&gt;0),N1978+1,I1979))</f>
        <v>0</v>
      </c>
      <c r="O1979" s="69">
        <f>+IFERROR(VLOOKUP($G1979,TDMuertes!$C$2:$E$534,3,0),0)</f>
        <v>0</v>
      </c>
      <c r="P1979" s="94" t="str">
        <f t="shared" ca="1" si="167"/>
        <v>OFF</v>
      </c>
      <c r="Q1979" s="78">
        <f>+IFERROR(VLOOKUP(CONSOLIDADO[[#This Row],[Codigo Municipio]],TDDia!$A$4:$B$394,2,0),0)</f>
        <v>0</v>
      </c>
    </row>
    <row r="1980" spans="2:17" ht="14.45">
      <c r="B1980">
        <f t="shared" si="164"/>
        <v>11</v>
      </c>
      <c r="C1980" s="69" t="str" cm="1">
        <f t="array" ref="C1980">+INDEX(Table_4[[Departamento]:[Municipio]],FINAL!$B1980,1)</f>
        <v>Colón</v>
      </c>
      <c r="D1980" s="69" t="str" cm="1">
        <f t="array" ref="D1980">+INDEX(Table_4[[Departamento]:[Municipio]],FINAL!$B1980,4)</f>
        <v>Iriona</v>
      </c>
      <c r="E1980" s="69" t="str" cm="1">
        <f t="array" ref="E1980">+INDEX(Table_4[[Departamento]:[Municipio]],FINAL!$B1980,3)</f>
        <v>0203</v>
      </c>
      <c r="F1980" s="96">
        <f t="shared" si="163"/>
        <v>43941</v>
      </c>
      <c r="G1980" s="71" t="str">
        <f>+CONSOLIDADO[[#This Row],[Codigo Municipio]]&amp;CONSOLIDADO[[#This Row],[Fecha]]</f>
        <v>020343941</v>
      </c>
      <c r="H1980" s="72">
        <f>+IFERROR(VLOOKUP($G1980,TDAcumula!$C$2:$E$2027,3,0),0)</f>
        <v>0</v>
      </c>
      <c r="I1980" s="73">
        <f t="shared" si="165"/>
        <v>0</v>
      </c>
      <c r="J1980" s="74">
        <f>+IF(CONSOLIDADO[[#This Row],[Codigo Municipio]]=E1979,CONSOLIDADO[[#This Row],[Fallecidos Diarios]]+J1979,CONSOLIDADO[[#This Row],[Fallecidos Diarios]])</f>
        <v>0</v>
      </c>
      <c r="K1980" s="75">
        <f t="shared" si="166"/>
        <v>0</v>
      </c>
      <c r="L1980" s="76">
        <f>+IF(CONSOLIDADO[[#This Row],[Codigo Municipio]]=E1979,CONSOLIDADO[[#This Row],[Recuperados Diarios]]+L1979,CONSOLIDADO[[#This Row],[Recuperados Diarios]])</f>
        <v>0</v>
      </c>
      <c r="M1980" s="77" cm="1">
        <f t="array" ref="M1980">+IFERROR(IF(CONSOLIDADO[[#This Row],[Día]]&lt;14,0,INDEX(CONSOLIDADO[Casos Diarios],ROW()-14,1)),0)</f>
        <v>0</v>
      </c>
      <c r="N1980" s="72">
        <f>+IF(CONSOLIDADO[[#This Row],[Clave]]="710143893",1,IF(OR(CONSOLIDADO[[#This Row],[Casos Acumulados]]&gt;0,CONSOLIDADO[[#This Row],[Muertes]]&gt;0),N1979+1,I1980))</f>
        <v>0</v>
      </c>
      <c r="O1980" s="69">
        <f>+IFERROR(VLOOKUP($G1980,TDMuertes!$C$2:$E$534,3,0),0)</f>
        <v>0</v>
      </c>
      <c r="P1980" s="94" t="str">
        <f t="shared" ca="1" si="167"/>
        <v>OFF</v>
      </c>
      <c r="Q1980" s="78">
        <f>+IFERROR(VLOOKUP(CONSOLIDADO[[#This Row],[Codigo Municipio]],TDDia!$A$4:$B$394,2,0),0)</f>
        <v>0</v>
      </c>
    </row>
    <row r="1981" spans="2:17" ht="14.45">
      <c r="B1981">
        <f t="shared" si="164"/>
        <v>11</v>
      </c>
      <c r="C1981" s="69" t="str" cm="1">
        <f t="array" ref="C1981">+INDEX(Table_4[[Departamento]:[Municipio]],FINAL!$B1981,1)</f>
        <v>Colón</v>
      </c>
      <c r="D1981" s="69" t="str" cm="1">
        <f t="array" ref="D1981">+INDEX(Table_4[[Departamento]:[Municipio]],FINAL!$B1981,4)</f>
        <v>Iriona</v>
      </c>
      <c r="E1981" s="69" t="str" cm="1">
        <f t="array" ref="E1981">+INDEX(Table_4[[Departamento]:[Municipio]],FINAL!$B1981,3)</f>
        <v>0203</v>
      </c>
      <c r="F1981" s="96">
        <f t="shared" si="163"/>
        <v>43942</v>
      </c>
      <c r="G1981" s="71" t="str">
        <f>+CONSOLIDADO[[#This Row],[Codigo Municipio]]&amp;CONSOLIDADO[[#This Row],[Fecha]]</f>
        <v>020343942</v>
      </c>
      <c r="H1981" s="72">
        <f>+IFERROR(VLOOKUP($G1981,TDAcumula!$C$2:$E$2027,3,0),0)</f>
        <v>0</v>
      </c>
      <c r="I1981" s="73">
        <f t="shared" si="165"/>
        <v>0</v>
      </c>
      <c r="J1981" s="74">
        <f>+IF(CONSOLIDADO[[#This Row],[Codigo Municipio]]=E1980,CONSOLIDADO[[#This Row],[Fallecidos Diarios]]+J1980,CONSOLIDADO[[#This Row],[Fallecidos Diarios]])</f>
        <v>0</v>
      </c>
      <c r="K1981" s="75">
        <f t="shared" si="166"/>
        <v>0</v>
      </c>
      <c r="L1981" s="76">
        <f>+IF(CONSOLIDADO[[#This Row],[Codigo Municipio]]=E1980,CONSOLIDADO[[#This Row],[Recuperados Diarios]]+L1980,CONSOLIDADO[[#This Row],[Recuperados Diarios]])</f>
        <v>0</v>
      </c>
      <c r="M1981" s="77" cm="1">
        <f t="array" ref="M1981">+IFERROR(IF(CONSOLIDADO[[#This Row],[Día]]&lt;14,0,INDEX(CONSOLIDADO[Casos Diarios],ROW()-14,1)),0)</f>
        <v>0</v>
      </c>
      <c r="N1981" s="72">
        <f>+IF(CONSOLIDADO[[#This Row],[Clave]]="710143893",1,IF(OR(CONSOLIDADO[[#This Row],[Casos Acumulados]]&gt;0,CONSOLIDADO[[#This Row],[Muertes]]&gt;0),N1980+1,I1981))</f>
        <v>0</v>
      </c>
      <c r="O1981" s="69">
        <f>+IFERROR(VLOOKUP($G1981,TDMuertes!$C$2:$E$534,3,0),0)</f>
        <v>0</v>
      </c>
      <c r="P1981" s="94" t="str">
        <f t="shared" ca="1" si="167"/>
        <v>OFF</v>
      </c>
      <c r="Q1981" s="78">
        <f>+IFERROR(VLOOKUP(CONSOLIDADO[[#This Row],[Codigo Municipio]],TDDia!$A$4:$B$394,2,0),0)</f>
        <v>0</v>
      </c>
    </row>
    <row r="1982" spans="2:17" ht="14.45">
      <c r="B1982">
        <f t="shared" si="164"/>
        <v>11</v>
      </c>
      <c r="C1982" s="69" t="str" cm="1">
        <f t="array" ref="C1982">+INDEX(Table_4[[Departamento]:[Municipio]],FINAL!$B1982,1)</f>
        <v>Colón</v>
      </c>
      <c r="D1982" s="69" t="str" cm="1">
        <f t="array" ref="D1982">+INDEX(Table_4[[Departamento]:[Municipio]],FINAL!$B1982,4)</f>
        <v>Iriona</v>
      </c>
      <c r="E1982" s="69" t="str" cm="1">
        <f t="array" ref="E1982">+INDEX(Table_4[[Departamento]:[Municipio]],FINAL!$B1982,3)</f>
        <v>0203</v>
      </c>
      <c r="F1982" s="96">
        <f t="shared" si="163"/>
        <v>43943</v>
      </c>
      <c r="G1982" s="71" t="str">
        <f>+CONSOLIDADO[[#This Row],[Codigo Municipio]]&amp;CONSOLIDADO[[#This Row],[Fecha]]</f>
        <v>020343943</v>
      </c>
      <c r="H1982" s="72">
        <f>+IFERROR(VLOOKUP($G1982,TDAcumula!$C$2:$E$2027,3,0),0)</f>
        <v>0</v>
      </c>
      <c r="I1982" s="73">
        <f t="shared" si="165"/>
        <v>0</v>
      </c>
      <c r="J1982" s="74">
        <f>+IF(CONSOLIDADO[[#This Row],[Codigo Municipio]]=E1981,CONSOLIDADO[[#This Row],[Fallecidos Diarios]]+J1981,CONSOLIDADO[[#This Row],[Fallecidos Diarios]])</f>
        <v>0</v>
      </c>
      <c r="K1982" s="75">
        <f t="shared" si="166"/>
        <v>0</v>
      </c>
      <c r="L1982" s="76">
        <f>+IF(CONSOLIDADO[[#This Row],[Codigo Municipio]]=E1981,CONSOLIDADO[[#This Row],[Recuperados Diarios]]+L1981,CONSOLIDADO[[#This Row],[Recuperados Diarios]])</f>
        <v>0</v>
      </c>
      <c r="M1982" s="77" cm="1">
        <f t="array" ref="M1982">+IFERROR(IF(CONSOLIDADO[[#This Row],[Día]]&lt;14,0,INDEX(CONSOLIDADO[Casos Diarios],ROW()-14,1)),0)</f>
        <v>0</v>
      </c>
      <c r="N1982" s="72">
        <f>+IF(CONSOLIDADO[[#This Row],[Clave]]="710143893",1,IF(OR(CONSOLIDADO[[#This Row],[Casos Acumulados]]&gt;0,CONSOLIDADO[[#This Row],[Muertes]]&gt;0),N1981+1,I1982))</f>
        <v>0</v>
      </c>
      <c r="O1982" s="69">
        <f>+IFERROR(VLOOKUP($G1982,TDMuertes!$C$2:$E$534,3,0),0)</f>
        <v>0</v>
      </c>
      <c r="P1982" s="94" t="str">
        <f t="shared" ca="1" si="167"/>
        <v>OFF</v>
      </c>
      <c r="Q1982" s="78">
        <f>+IFERROR(VLOOKUP(CONSOLIDADO[[#This Row],[Codigo Municipio]],TDDia!$A$4:$B$394,2,0),0)</f>
        <v>0</v>
      </c>
    </row>
    <row r="1983" spans="2:17" ht="14.45">
      <c r="B1983">
        <f t="shared" si="164"/>
        <v>11</v>
      </c>
      <c r="C1983" s="69" t="str" cm="1">
        <f t="array" ref="C1983">+INDEX(Table_4[[Departamento]:[Municipio]],FINAL!$B1983,1)</f>
        <v>Colón</v>
      </c>
      <c r="D1983" s="69" t="str" cm="1">
        <f t="array" ref="D1983">+INDEX(Table_4[[Departamento]:[Municipio]],FINAL!$B1983,4)</f>
        <v>Iriona</v>
      </c>
      <c r="E1983" s="69" t="str" cm="1">
        <f t="array" ref="E1983">+INDEX(Table_4[[Departamento]:[Municipio]],FINAL!$B1983,3)</f>
        <v>0203</v>
      </c>
      <c r="F1983" s="96">
        <f t="shared" si="163"/>
        <v>43944</v>
      </c>
      <c r="G1983" s="71" t="str">
        <f>+CONSOLIDADO[[#This Row],[Codigo Municipio]]&amp;CONSOLIDADO[[#This Row],[Fecha]]</f>
        <v>020343944</v>
      </c>
      <c r="H1983" s="72">
        <f>+IFERROR(VLOOKUP($G1983,TDAcumula!$C$2:$E$2027,3,0),0)</f>
        <v>0</v>
      </c>
      <c r="I1983" s="73">
        <f t="shared" si="165"/>
        <v>0</v>
      </c>
      <c r="J1983" s="74">
        <f>+IF(CONSOLIDADO[[#This Row],[Codigo Municipio]]=E1982,CONSOLIDADO[[#This Row],[Fallecidos Diarios]]+J1982,CONSOLIDADO[[#This Row],[Fallecidos Diarios]])</f>
        <v>0</v>
      </c>
      <c r="K1983" s="75">
        <f t="shared" si="166"/>
        <v>0</v>
      </c>
      <c r="L1983" s="76">
        <f>+IF(CONSOLIDADO[[#This Row],[Codigo Municipio]]=E1982,CONSOLIDADO[[#This Row],[Recuperados Diarios]]+L1982,CONSOLIDADO[[#This Row],[Recuperados Diarios]])</f>
        <v>0</v>
      </c>
      <c r="M1983" s="77" cm="1">
        <f t="array" ref="M1983">+IFERROR(IF(CONSOLIDADO[[#This Row],[Día]]&lt;14,0,INDEX(CONSOLIDADO[Casos Diarios],ROW()-14,1)),0)</f>
        <v>0</v>
      </c>
      <c r="N1983" s="72">
        <f>+IF(CONSOLIDADO[[#This Row],[Clave]]="710143893",1,IF(OR(CONSOLIDADO[[#This Row],[Casos Acumulados]]&gt;0,CONSOLIDADO[[#This Row],[Muertes]]&gt;0),N1982+1,I1983))</f>
        <v>0</v>
      </c>
      <c r="O1983" s="69">
        <f>+IFERROR(VLOOKUP($G1983,TDMuertes!$C$2:$E$534,3,0),0)</f>
        <v>0</v>
      </c>
      <c r="P1983" s="94" t="str">
        <f t="shared" ca="1" si="167"/>
        <v>OFF</v>
      </c>
      <c r="Q1983" s="78">
        <f>+IFERROR(VLOOKUP(CONSOLIDADO[[#This Row],[Codigo Municipio]],TDDia!$A$4:$B$394,2,0),0)</f>
        <v>0</v>
      </c>
    </row>
    <row r="1984" spans="2:17" ht="14.45">
      <c r="B1984">
        <f t="shared" si="164"/>
        <v>11</v>
      </c>
      <c r="C1984" s="69" t="str" cm="1">
        <f t="array" ref="C1984">+INDEX(Table_4[[Departamento]:[Municipio]],FINAL!$B1984,1)</f>
        <v>Colón</v>
      </c>
      <c r="D1984" s="69" t="str" cm="1">
        <f t="array" ref="D1984">+INDEX(Table_4[[Departamento]:[Municipio]],FINAL!$B1984,4)</f>
        <v>Iriona</v>
      </c>
      <c r="E1984" s="69" t="str" cm="1">
        <f t="array" ref="E1984">+INDEX(Table_4[[Departamento]:[Municipio]],FINAL!$B1984,3)</f>
        <v>0203</v>
      </c>
      <c r="F1984" s="96">
        <f t="shared" si="163"/>
        <v>43945</v>
      </c>
      <c r="G1984" s="71" t="str">
        <f>+CONSOLIDADO[[#This Row],[Codigo Municipio]]&amp;CONSOLIDADO[[#This Row],[Fecha]]</f>
        <v>020343945</v>
      </c>
      <c r="H1984" s="72">
        <f>+IFERROR(VLOOKUP($G1984,TDAcumula!$C$2:$E$2027,3,0),0)</f>
        <v>0</v>
      </c>
      <c r="I1984" s="73">
        <f t="shared" si="165"/>
        <v>0</v>
      </c>
      <c r="J1984" s="74">
        <f>+IF(CONSOLIDADO[[#This Row],[Codigo Municipio]]=E1983,CONSOLIDADO[[#This Row],[Fallecidos Diarios]]+J1983,CONSOLIDADO[[#This Row],[Fallecidos Diarios]])</f>
        <v>0</v>
      </c>
      <c r="K1984" s="75">
        <f t="shared" si="166"/>
        <v>0</v>
      </c>
      <c r="L1984" s="76">
        <f>+IF(CONSOLIDADO[[#This Row],[Codigo Municipio]]=E1983,CONSOLIDADO[[#This Row],[Recuperados Diarios]]+L1983,CONSOLIDADO[[#This Row],[Recuperados Diarios]])</f>
        <v>0</v>
      </c>
      <c r="M1984" s="77" cm="1">
        <f t="array" ref="M1984">+IFERROR(IF(CONSOLIDADO[[#This Row],[Día]]&lt;14,0,INDEX(CONSOLIDADO[Casos Diarios],ROW()-14,1)),0)</f>
        <v>0</v>
      </c>
      <c r="N1984" s="72">
        <f>+IF(CONSOLIDADO[[#This Row],[Clave]]="710143893",1,IF(OR(CONSOLIDADO[[#This Row],[Casos Acumulados]]&gt;0,CONSOLIDADO[[#This Row],[Muertes]]&gt;0),N1983+1,I1984))</f>
        <v>0</v>
      </c>
      <c r="O1984" s="69">
        <f>+IFERROR(VLOOKUP($G1984,TDMuertes!$C$2:$E$534,3,0),0)</f>
        <v>0</v>
      </c>
      <c r="P1984" s="94" t="str">
        <f t="shared" ca="1" si="167"/>
        <v>OFF</v>
      </c>
      <c r="Q1984" s="78">
        <f>+IFERROR(VLOOKUP(CONSOLIDADO[[#This Row],[Codigo Municipio]],TDDia!$A$4:$B$394,2,0),0)</f>
        <v>0</v>
      </c>
    </row>
    <row r="1985" spans="2:17" ht="14.45">
      <c r="B1985">
        <f t="shared" si="164"/>
        <v>11</v>
      </c>
      <c r="C1985" s="69" t="str" cm="1">
        <f t="array" ref="C1985">+INDEX(Table_4[[Departamento]:[Municipio]],FINAL!$B1985,1)</f>
        <v>Colón</v>
      </c>
      <c r="D1985" s="69" t="str" cm="1">
        <f t="array" ref="D1985">+INDEX(Table_4[[Departamento]:[Municipio]],FINAL!$B1985,4)</f>
        <v>Iriona</v>
      </c>
      <c r="E1985" s="69" t="str" cm="1">
        <f t="array" ref="E1985">+INDEX(Table_4[[Departamento]:[Municipio]],FINAL!$B1985,3)</f>
        <v>0203</v>
      </c>
      <c r="F1985" s="96">
        <f t="shared" si="163"/>
        <v>43946</v>
      </c>
      <c r="G1985" s="71" t="str">
        <f>+CONSOLIDADO[[#This Row],[Codigo Municipio]]&amp;CONSOLIDADO[[#This Row],[Fecha]]</f>
        <v>020343946</v>
      </c>
      <c r="H1985" s="72">
        <f>+IFERROR(VLOOKUP($G1985,TDAcumula!$C$2:$E$2027,3,0),0)</f>
        <v>0</v>
      </c>
      <c r="I1985" s="73">
        <f t="shared" si="165"/>
        <v>0</v>
      </c>
      <c r="J1985" s="74">
        <f>+IF(CONSOLIDADO[[#This Row],[Codigo Municipio]]=E1984,CONSOLIDADO[[#This Row],[Fallecidos Diarios]]+J1984,CONSOLIDADO[[#This Row],[Fallecidos Diarios]])</f>
        <v>0</v>
      </c>
      <c r="K1985" s="75">
        <f t="shared" si="166"/>
        <v>0</v>
      </c>
      <c r="L1985" s="76">
        <f>+IF(CONSOLIDADO[[#This Row],[Codigo Municipio]]=E1984,CONSOLIDADO[[#This Row],[Recuperados Diarios]]+L1984,CONSOLIDADO[[#This Row],[Recuperados Diarios]])</f>
        <v>0</v>
      </c>
      <c r="M1985" s="77" cm="1">
        <f t="array" ref="M1985">+IFERROR(IF(CONSOLIDADO[[#This Row],[Día]]&lt;14,0,INDEX(CONSOLIDADO[Casos Diarios],ROW()-14,1)),0)</f>
        <v>0</v>
      </c>
      <c r="N1985" s="72">
        <f>+IF(CONSOLIDADO[[#This Row],[Clave]]="710143893",1,IF(OR(CONSOLIDADO[[#This Row],[Casos Acumulados]]&gt;0,CONSOLIDADO[[#This Row],[Muertes]]&gt;0),N1984+1,I1985))</f>
        <v>0</v>
      </c>
      <c r="O1985" s="69">
        <f>+IFERROR(VLOOKUP($G1985,TDMuertes!$C$2:$E$534,3,0),0)</f>
        <v>0</v>
      </c>
      <c r="P1985" s="94" t="str">
        <f t="shared" ca="1" si="167"/>
        <v>OFF</v>
      </c>
      <c r="Q1985" s="78">
        <f>+IFERROR(VLOOKUP(CONSOLIDADO[[#This Row],[Codigo Municipio]],TDDia!$A$4:$B$394,2,0),0)</f>
        <v>0</v>
      </c>
    </row>
    <row r="1986" spans="2:17" ht="14.45">
      <c r="B1986">
        <f t="shared" si="164"/>
        <v>11</v>
      </c>
      <c r="C1986" s="69" t="str" cm="1">
        <f t="array" ref="C1986">+INDEX(Table_4[[Departamento]:[Municipio]],FINAL!$B1986,1)</f>
        <v>Colón</v>
      </c>
      <c r="D1986" s="69" t="str" cm="1">
        <f t="array" ref="D1986">+INDEX(Table_4[[Departamento]:[Municipio]],FINAL!$B1986,4)</f>
        <v>Iriona</v>
      </c>
      <c r="E1986" s="69" t="str" cm="1">
        <f t="array" ref="E1986">+INDEX(Table_4[[Departamento]:[Municipio]],FINAL!$B1986,3)</f>
        <v>0203</v>
      </c>
      <c r="F1986" s="96">
        <f t="shared" ref="F1986:F2049" si="168">+F1793</f>
        <v>43947</v>
      </c>
      <c r="G1986" s="71" t="str">
        <f>+CONSOLIDADO[[#This Row],[Codigo Municipio]]&amp;CONSOLIDADO[[#This Row],[Fecha]]</f>
        <v>020343947</v>
      </c>
      <c r="H1986" s="72">
        <f>+IFERROR(VLOOKUP($G1986,TDAcumula!$C$2:$E$2027,3,0),0)</f>
        <v>0</v>
      </c>
      <c r="I1986" s="73">
        <f t="shared" si="165"/>
        <v>0</v>
      </c>
      <c r="J1986" s="74">
        <f>+IF(CONSOLIDADO[[#This Row],[Codigo Municipio]]=E1985,CONSOLIDADO[[#This Row],[Fallecidos Diarios]]+J1985,CONSOLIDADO[[#This Row],[Fallecidos Diarios]])</f>
        <v>0</v>
      </c>
      <c r="K1986" s="75">
        <f t="shared" si="166"/>
        <v>0</v>
      </c>
      <c r="L1986" s="76">
        <f>+IF(CONSOLIDADO[[#This Row],[Codigo Municipio]]=E1985,CONSOLIDADO[[#This Row],[Recuperados Diarios]]+L1985,CONSOLIDADO[[#This Row],[Recuperados Diarios]])</f>
        <v>0</v>
      </c>
      <c r="M1986" s="77" cm="1">
        <f t="array" ref="M1986">+IFERROR(IF(CONSOLIDADO[[#This Row],[Día]]&lt;14,0,INDEX(CONSOLIDADO[Casos Diarios],ROW()-14,1)),0)</f>
        <v>0</v>
      </c>
      <c r="N1986" s="72">
        <f>+IF(CONSOLIDADO[[#This Row],[Clave]]="710143893",1,IF(OR(CONSOLIDADO[[#This Row],[Casos Acumulados]]&gt;0,CONSOLIDADO[[#This Row],[Muertes]]&gt;0),N1985+1,I1986))</f>
        <v>0</v>
      </c>
      <c r="O1986" s="69">
        <f>+IFERROR(VLOOKUP($G1986,TDMuertes!$C$2:$E$534,3,0),0)</f>
        <v>0</v>
      </c>
      <c r="P1986" s="94" t="str">
        <f t="shared" ca="1" si="167"/>
        <v>OFF</v>
      </c>
      <c r="Q1986" s="78">
        <f>+IFERROR(VLOOKUP(CONSOLIDADO[[#This Row],[Codigo Municipio]],TDDia!$A$4:$B$394,2,0),0)</f>
        <v>0</v>
      </c>
    </row>
    <row r="1987" spans="2:17" ht="14.45">
      <c r="B1987">
        <f t="shared" si="164"/>
        <v>11</v>
      </c>
      <c r="C1987" s="69" t="str" cm="1">
        <f t="array" ref="C1987">+INDEX(Table_4[[Departamento]:[Municipio]],FINAL!$B1987,1)</f>
        <v>Colón</v>
      </c>
      <c r="D1987" s="69" t="str" cm="1">
        <f t="array" ref="D1987">+INDEX(Table_4[[Departamento]:[Municipio]],FINAL!$B1987,4)</f>
        <v>Iriona</v>
      </c>
      <c r="E1987" s="69" t="str" cm="1">
        <f t="array" ref="E1987">+INDEX(Table_4[[Departamento]:[Municipio]],FINAL!$B1987,3)</f>
        <v>0203</v>
      </c>
      <c r="F1987" s="96">
        <f t="shared" si="168"/>
        <v>43948</v>
      </c>
      <c r="G1987" s="71" t="str">
        <f>+CONSOLIDADO[[#This Row],[Codigo Municipio]]&amp;CONSOLIDADO[[#This Row],[Fecha]]</f>
        <v>020343948</v>
      </c>
      <c r="H1987" s="72">
        <f>+IFERROR(VLOOKUP($G1987,TDAcumula!$C$2:$E$2027,3,0),0)</f>
        <v>0</v>
      </c>
      <c r="I1987" s="73">
        <f t="shared" si="165"/>
        <v>0</v>
      </c>
      <c r="J1987" s="74">
        <f>+IF(CONSOLIDADO[[#This Row],[Codigo Municipio]]=E1986,CONSOLIDADO[[#This Row],[Fallecidos Diarios]]+J1986,CONSOLIDADO[[#This Row],[Fallecidos Diarios]])</f>
        <v>0</v>
      </c>
      <c r="K1987" s="75">
        <f t="shared" si="166"/>
        <v>0</v>
      </c>
      <c r="L1987" s="76">
        <f>+IF(CONSOLIDADO[[#This Row],[Codigo Municipio]]=E1986,CONSOLIDADO[[#This Row],[Recuperados Diarios]]+L1986,CONSOLIDADO[[#This Row],[Recuperados Diarios]])</f>
        <v>0</v>
      </c>
      <c r="M1987" s="77" cm="1">
        <f t="array" ref="M1987">+IFERROR(IF(CONSOLIDADO[[#This Row],[Día]]&lt;14,0,INDEX(CONSOLIDADO[Casos Diarios],ROW()-14,1)),0)</f>
        <v>0</v>
      </c>
      <c r="N1987" s="72">
        <f>+IF(CONSOLIDADO[[#This Row],[Clave]]="710143893",1,IF(OR(CONSOLIDADO[[#This Row],[Casos Acumulados]]&gt;0,CONSOLIDADO[[#This Row],[Muertes]]&gt;0),N1986+1,I1987))</f>
        <v>0</v>
      </c>
      <c r="O1987" s="69">
        <f>+IFERROR(VLOOKUP($G1987,TDMuertes!$C$2:$E$534,3,0),0)</f>
        <v>0</v>
      </c>
      <c r="P1987" s="94" t="str">
        <f t="shared" ca="1" si="167"/>
        <v>OFF</v>
      </c>
      <c r="Q1987" s="78">
        <f>+IFERROR(VLOOKUP(CONSOLIDADO[[#This Row],[Codigo Municipio]],TDDia!$A$4:$B$394,2,0),0)</f>
        <v>0</v>
      </c>
    </row>
    <row r="1988" spans="2:17" ht="14.45">
      <c r="B1988">
        <f t="shared" si="164"/>
        <v>11</v>
      </c>
      <c r="C1988" s="69" t="str" cm="1">
        <f t="array" ref="C1988">+INDEX(Table_4[[Departamento]:[Municipio]],FINAL!$B1988,1)</f>
        <v>Colón</v>
      </c>
      <c r="D1988" s="69" t="str" cm="1">
        <f t="array" ref="D1988">+INDEX(Table_4[[Departamento]:[Municipio]],FINAL!$B1988,4)</f>
        <v>Iriona</v>
      </c>
      <c r="E1988" s="69" t="str" cm="1">
        <f t="array" ref="E1988">+INDEX(Table_4[[Departamento]:[Municipio]],FINAL!$B1988,3)</f>
        <v>0203</v>
      </c>
      <c r="F1988" s="96">
        <f t="shared" si="168"/>
        <v>43949</v>
      </c>
      <c r="G1988" s="71" t="str">
        <f>+CONSOLIDADO[[#This Row],[Codigo Municipio]]&amp;CONSOLIDADO[[#This Row],[Fecha]]</f>
        <v>020343949</v>
      </c>
      <c r="H1988" s="72">
        <f>+IFERROR(VLOOKUP($G1988,TDAcumula!$C$2:$E$2027,3,0),0)</f>
        <v>0</v>
      </c>
      <c r="I1988" s="73">
        <f t="shared" si="165"/>
        <v>0</v>
      </c>
      <c r="J1988" s="74">
        <f>+IF(CONSOLIDADO[[#This Row],[Codigo Municipio]]=E1987,CONSOLIDADO[[#This Row],[Fallecidos Diarios]]+J1987,CONSOLIDADO[[#This Row],[Fallecidos Diarios]])</f>
        <v>0</v>
      </c>
      <c r="K1988" s="75">
        <f t="shared" si="166"/>
        <v>0</v>
      </c>
      <c r="L1988" s="76">
        <f>+IF(CONSOLIDADO[[#This Row],[Codigo Municipio]]=E1987,CONSOLIDADO[[#This Row],[Recuperados Diarios]]+L1987,CONSOLIDADO[[#This Row],[Recuperados Diarios]])</f>
        <v>0</v>
      </c>
      <c r="M1988" s="77" cm="1">
        <f t="array" ref="M1988">+IFERROR(IF(CONSOLIDADO[[#This Row],[Día]]&lt;14,0,INDEX(CONSOLIDADO[Casos Diarios],ROW()-14,1)),0)</f>
        <v>0</v>
      </c>
      <c r="N1988" s="72">
        <f>+IF(CONSOLIDADO[[#This Row],[Clave]]="710143893",1,IF(OR(CONSOLIDADO[[#This Row],[Casos Acumulados]]&gt;0,CONSOLIDADO[[#This Row],[Muertes]]&gt;0),N1987+1,I1988))</f>
        <v>0</v>
      </c>
      <c r="O1988" s="69">
        <f>+IFERROR(VLOOKUP($G1988,TDMuertes!$C$2:$E$534,3,0),0)</f>
        <v>0</v>
      </c>
      <c r="P1988" s="94" t="str">
        <f t="shared" ca="1" si="167"/>
        <v>OFF</v>
      </c>
      <c r="Q1988" s="78">
        <f>+IFERROR(VLOOKUP(CONSOLIDADO[[#This Row],[Codigo Municipio]],TDDia!$A$4:$B$394,2,0),0)</f>
        <v>0</v>
      </c>
    </row>
    <row r="1989" spans="2:17" ht="14.45">
      <c r="B1989">
        <f t="shared" ref="B1989:B2052" si="169">+IF(F1988=44085,B1988+1,B1988)</f>
        <v>11</v>
      </c>
      <c r="C1989" s="69" t="str" cm="1">
        <f t="array" ref="C1989">+INDEX(Table_4[[Departamento]:[Municipio]],FINAL!$B1989,1)</f>
        <v>Colón</v>
      </c>
      <c r="D1989" s="69" t="str" cm="1">
        <f t="array" ref="D1989">+INDEX(Table_4[[Departamento]:[Municipio]],FINAL!$B1989,4)</f>
        <v>Iriona</v>
      </c>
      <c r="E1989" s="69" t="str" cm="1">
        <f t="array" ref="E1989">+INDEX(Table_4[[Departamento]:[Municipio]],FINAL!$B1989,3)</f>
        <v>0203</v>
      </c>
      <c r="F1989" s="96">
        <f t="shared" si="168"/>
        <v>43950</v>
      </c>
      <c r="G1989" s="71" t="str">
        <f>+CONSOLIDADO[[#This Row],[Codigo Municipio]]&amp;CONSOLIDADO[[#This Row],[Fecha]]</f>
        <v>020343950</v>
      </c>
      <c r="H1989" s="72">
        <f>+IFERROR(VLOOKUP($G1989,TDAcumula!$C$2:$E$2027,3,0),0)</f>
        <v>0</v>
      </c>
      <c r="I1989" s="73">
        <f t="shared" si="165"/>
        <v>0</v>
      </c>
      <c r="J1989" s="74">
        <f>+IF(CONSOLIDADO[[#This Row],[Codigo Municipio]]=E1988,CONSOLIDADO[[#This Row],[Fallecidos Diarios]]+J1988,CONSOLIDADO[[#This Row],[Fallecidos Diarios]])</f>
        <v>0</v>
      </c>
      <c r="K1989" s="75">
        <f t="shared" si="166"/>
        <v>0</v>
      </c>
      <c r="L1989" s="76">
        <f>+IF(CONSOLIDADO[[#This Row],[Codigo Municipio]]=E1988,CONSOLIDADO[[#This Row],[Recuperados Diarios]]+L1988,CONSOLIDADO[[#This Row],[Recuperados Diarios]])</f>
        <v>0</v>
      </c>
      <c r="M1989" s="77" cm="1">
        <f t="array" ref="M1989">+IFERROR(IF(CONSOLIDADO[[#This Row],[Día]]&lt;14,0,INDEX(CONSOLIDADO[Casos Diarios],ROW()-14,1)),0)</f>
        <v>0</v>
      </c>
      <c r="N1989" s="72">
        <f>+IF(CONSOLIDADO[[#This Row],[Clave]]="710143893",1,IF(OR(CONSOLIDADO[[#This Row],[Casos Acumulados]]&gt;0,CONSOLIDADO[[#This Row],[Muertes]]&gt;0),N1988+1,I1989))</f>
        <v>0</v>
      </c>
      <c r="O1989" s="69">
        <f>+IFERROR(VLOOKUP($G1989,TDMuertes!$C$2:$E$534,3,0),0)</f>
        <v>0</v>
      </c>
      <c r="P1989" s="94" t="str">
        <f t="shared" ca="1" si="167"/>
        <v>OFF</v>
      </c>
      <c r="Q1989" s="78">
        <f>+IFERROR(VLOOKUP(CONSOLIDADO[[#This Row],[Codigo Municipio]],TDDia!$A$4:$B$394,2,0),0)</f>
        <v>0</v>
      </c>
    </row>
    <row r="1990" spans="2:17" ht="14.45">
      <c r="B1990">
        <f t="shared" si="169"/>
        <v>11</v>
      </c>
      <c r="C1990" s="69" t="str" cm="1">
        <f t="array" ref="C1990">+INDEX(Table_4[[Departamento]:[Municipio]],FINAL!$B1990,1)</f>
        <v>Colón</v>
      </c>
      <c r="D1990" s="69" t="str" cm="1">
        <f t="array" ref="D1990">+INDEX(Table_4[[Departamento]:[Municipio]],FINAL!$B1990,4)</f>
        <v>Iriona</v>
      </c>
      <c r="E1990" s="69" t="str" cm="1">
        <f t="array" ref="E1990">+INDEX(Table_4[[Departamento]:[Municipio]],FINAL!$B1990,3)</f>
        <v>0203</v>
      </c>
      <c r="F1990" s="96">
        <f t="shared" si="168"/>
        <v>43951</v>
      </c>
      <c r="G1990" s="71" t="str">
        <f>+CONSOLIDADO[[#This Row],[Codigo Municipio]]&amp;CONSOLIDADO[[#This Row],[Fecha]]</f>
        <v>020343951</v>
      </c>
      <c r="H1990" s="72">
        <f>+IFERROR(VLOOKUP($G1990,TDAcumula!$C$2:$E$2027,3,0),0)</f>
        <v>0</v>
      </c>
      <c r="I1990" s="73">
        <f t="shared" si="165"/>
        <v>0</v>
      </c>
      <c r="J1990" s="74">
        <f>+IF(CONSOLIDADO[[#This Row],[Codigo Municipio]]=E1989,CONSOLIDADO[[#This Row],[Fallecidos Diarios]]+J1989,CONSOLIDADO[[#This Row],[Fallecidos Diarios]])</f>
        <v>0</v>
      </c>
      <c r="K1990" s="75">
        <f t="shared" si="166"/>
        <v>0</v>
      </c>
      <c r="L1990" s="76">
        <f>+IF(CONSOLIDADO[[#This Row],[Codigo Municipio]]=E1989,CONSOLIDADO[[#This Row],[Recuperados Diarios]]+L1989,CONSOLIDADO[[#This Row],[Recuperados Diarios]])</f>
        <v>0</v>
      </c>
      <c r="M1990" s="77" cm="1">
        <f t="array" ref="M1990">+IFERROR(IF(CONSOLIDADO[[#This Row],[Día]]&lt;14,0,INDEX(CONSOLIDADO[Casos Diarios],ROW()-14,1)),0)</f>
        <v>0</v>
      </c>
      <c r="N1990" s="72">
        <f>+IF(CONSOLIDADO[[#This Row],[Clave]]="710143893",1,IF(OR(CONSOLIDADO[[#This Row],[Casos Acumulados]]&gt;0,CONSOLIDADO[[#This Row],[Muertes]]&gt;0),N1989+1,I1990))</f>
        <v>0</v>
      </c>
      <c r="O1990" s="69">
        <f>+IFERROR(VLOOKUP($G1990,TDMuertes!$C$2:$E$534,3,0),0)</f>
        <v>0</v>
      </c>
      <c r="P1990" s="94" t="str">
        <f t="shared" ca="1" si="167"/>
        <v>OFF</v>
      </c>
      <c r="Q1990" s="78">
        <f>+IFERROR(VLOOKUP(CONSOLIDADO[[#This Row],[Codigo Municipio]],TDDia!$A$4:$B$394,2,0),0)</f>
        <v>0</v>
      </c>
    </row>
    <row r="1991" spans="2:17" ht="14.45">
      <c r="B1991">
        <f t="shared" si="169"/>
        <v>11</v>
      </c>
      <c r="C1991" s="69" t="str" cm="1">
        <f t="array" ref="C1991">+INDEX(Table_4[[Departamento]:[Municipio]],FINAL!$B1991,1)</f>
        <v>Colón</v>
      </c>
      <c r="D1991" s="69" t="str" cm="1">
        <f t="array" ref="D1991">+INDEX(Table_4[[Departamento]:[Municipio]],FINAL!$B1991,4)</f>
        <v>Iriona</v>
      </c>
      <c r="E1991" s="69" t="str" cm="1">
        <f t="array" ref="E1991">+INDEX(Table_4[[Departamento]:[Municipio]],FINAL!$B1991,3)</f>
        <v>0203</v>
      </c>
      <c r="F1991" s="96">
        <f t="shared" si="168"/>
        <v>43952</v>
      </c>
      <c r="G1991" s="71" t="str">
        <f>+CONSOLIDADO[[#This Row],[Codigo Municipio]]&amp;CONSOLIDADO[[#This Row],[Fecha]]</f>
        <v>020343952</v>
      </c>
      <c r="H1991" s="72">
        <f>+IFERROR(VLOOKUP($G1991,TDAcumula!$C$2:$E$2027,3,0),0)</f>
        <v>0</v>
      </c>
      <c r="I1991" s="73">
        <f t="shared" si="165"/>
        <v>0</v>
      </c>
      <c r="J1991" s="74">
        <f>+IF(CONSOLIDADO[[#This Row],[Codigo Municipio]]=E1990,CONSOLIDADO[[#This Row],[Fallecidos Diarios]]+J1990,CONSOLIDADO[[#This Row],[Fallecidos Diarios]])</f>
        <v>0</v>
      </c>
      <c r="K1991" s="75">
        <f t="shared" si="166"/>
        <v>0</v>
      </c>
      <c r="L1991" s="76">
        <f>+IF(CONSOLIDADO[[#This Row],[Codigo Municipio]]=E1990,CONSOLIDADO[[#This Row],[Recuperados Diarios]]+L1990,CONSOLIDADO[[#This Row],[Recuperados Diarios]])</f>
        <v>0</v>
      </c>
      <c r="M1991" s="77" cm="1">
        <f t="array" ref="M1991">+IFERROR(IF(CONSOLIDADO[[#This Row],[Día]]&lt;14,0,INDEX(CONSOLIDADO[Casos Diarios],ROW()-14,1)),0)</f>
        <v>0</v>
      </c>
      <c r="N1991" s="72">
        <f>+IF(CONSOLIDADO[[#This Row],[Clave]]="710143893",1,IF(OR(CONSOLIDADO[[#This Row],[Casos Acumulados]]&gt;0,CONSOLIDADO[[#This Row],[Muertes]]&gt;0),N1990+1,I1991))</f>
        <v>0</v>
      </c>
      <c r="O1991" s="69">
        <f>+IFERROR(VLOOKUP($G1991,TDMuertes!$C$2:$E$534,3,0),0)</f>
        <v>0</v>
      </c>
      <c r="P1991" s="94" t="str">
        <f t="shared" ca="1" si="167"/>
        <v>OFF</v>
      </c>
      <c r="Q1991" s="78">
        <f>+IFERROR(VLOOKUP(CONSOLIDADO[[#This Row],[Codigo Municipio]],TDDia!$A$4:$B$394,2,0),0)</f>
        <v>0</v>
      </c>
    </row>
    <row r="1992" spans="2:17" ht="14.45">
      <c r="B1992">
        <f t="shared" si="169"/>
        <v>11</v>
      </c>
      <c r="C1992" s="69" t="str" cm="1">
        <f t="array" ref="C1992">+INDEX(Table_4[[Departamento]:[Municipio]],FINAL!$B1992,1)</f>
        <v>Colón</v>
      </c>
      <c r="D1992" s="69" t="str" cm="1">
        <f t="array" ref="D1992">+INDEX(Table_4[[Departamento]:[Municipio]],FINAL!$B1992,4)</f>
        <v>Iriona</v>
      </c>
      <c r="E1992" s="69" t="str" cm="1">
        <f t="array" ref="E1992">+INDEX(Table_4[[Departamento]:[Municipio]],FINAL!$B1992,3)</f>
        <v>0203</v>
      </c>
      <c r="F1992" s="96">
        <f t="shared" si="168"/>
        <v>43953</v>
      </c>
      <c r="G1992" s="71" t="str">
        <f>+CONSOLIDADO[[#This Row],[Codigo Municipio]]&amp;CONSOLIDADO[[#This Row],[Fecha]]</f>
        <v>020343953</v>
      </c>
      <c r="H1992" s="72">
        <f>+IFERROR(VLOOKUP($G1992,TDAcumula!$C$2:$E$2027,3,0),0)</f>
        <v>0</v>
      </c>
      <c r="I1992" s="73">
        <f t="shared" si="165"/>
        <v>0</v>
      </c>
      <c r="J1992" s="74">
        <f>+IF(CONSOLIDADO[[#This Row],[Codigo Municipio]]=E1991,CONSOLIDADO[[#This Row],[Fallecidos Diarios]]+J1991,CONSOLIDADO[[#This Row],[Fallecidos Diarios]])</f>
        <v>0</v>
      </c>
      <c r="K1992" s="75">
        <f t="shared" si="166"/>
        <v>0</v>
      </c>
      <c r="L1992" s="76">
        <f>+IF(CONSOLIDADO[[#This Row],[Codigo Municipio]]=E1991,CONSOLIDADO[[#This Row],[Recuperados Diarios]]+L1991,CONSOLIDADO[[#This Row],[Recuperados Diarios]])</f>
        <v>0</v>
      </c>
      <c r="M1992" s="77" cm="1">
        <f t="array" ref="M1992">+IFERROR(IF(CONSOLIDADO[[#This Row],[Día]]&lt;14,0,INDEX(CONSOLIDADO[Casos Diarios],ROW()-14,1)),0)</f>
        <v>0</v>
      </c>
      <c r="N1992" s="72">
        <f>+IF(CONSOLIDADO[[#This Row],[Clave]]="710143893",1,IF(OR(CONSOLIDADO[[#This Row],[Casos Acumulados]]&gt;0,CONSOLIDADO[[#This Row],[Muertes]]&gt;0),N1991+1,I1992))</f>
        <v>0</v>
      </c>
      <c r="O1992" s="69">
        <f>+IFERROR(VLOOKUP($G1992,TDMuertes!$C$2:$E$534,3,0),0)</f>
        <v>0</v>
      </c>
      <c r="P1992" s="94" t="str">
        <f t="shared" ca="1" si="167"/>
        <v>OFF</v>
      </c>
      <c r="Q1992" s="78">
        <f>+IFERROR(VLOOKUP(CONSOLIDADO[[#This Row],[Codigo Municipio]],TDDia!$A$4:$B$394,2,0),0)</f>
        <v>0</v>
      </c>
    </row>
    <row r="1993" spans="2:17" ht="14.45">
      <c r="B1993">
        <f t="shared" si="169"/>
        <v>11</v>
      </c>
      <c r="C1993" s="69" t="str" cm="1">
        <f t="array" ref="C1993">+INDEX(Table_4[[Departamento]:[Municipio]],FINAL!$B1993,1)</f>
        <v>Colón</v>
      </c>
      <c r="D1993" s="69" t="str" cm="1">
        <f t="array" ref="D1993">+INDEX(Table_4[[Departamento]:[Municipio]],FINAL!$B1993,4)</f>
        <v>Iriona</v>
      </c>
      <c r="E1993" s="69" t="str" cm="1">
        <f t="array" ref="E1993">+INDEX(Table_4[[Departamento]:[Municipio]],FINAL!$B1993,3)</f>
        <v>0203</v>
      </c>
      <c r="F1993" s="96">
        <f t="shared" si="168"/>
        <v>43954</v>
      </c>
      <c r="G1993" s="71" t="str">
        <f>+CONSOLIDADO[[#This Row],[Codigo Municipio]]&amp;CONSOLIDADO[[#This Row],[Fecha]]</f>
        <v>020343954</v>
      </c>
      <c r="H1993" s="72">
        <f>+IFERROR(VLOOKUP($G1993,TDAcumula!$C$2:$E$2027,3,0),0)</f>
        <v>0</v>
      </c>
      <c r="I1993" s="73">
        <f t="shared" si="165"/>
        <v>0</v>
      </c>
      <c r="J1993" s="74">
        <f>+IF(CONSOLIDADO[[#This Row],[Codigo Municipio]]=E1992,CONSOLIDADO[[#This Row],[Fallecidos Diarios]]+J1992,CONSOLIDADO[[#This Row],[Fallecidos Diarios]])</f>
        <v>0</v>
      </c>
      <c r="K1993" s="75">
        <f t="shared" si="166"/>
        <v>0</v>
      </c>
      <c r="L1993" s="76">
        <f>+IF(CONSOLIDADO[[#This Row],[Codigo Municipio]]=E1992,CONSOLIDADO[[#This Row],[Recuperados Diarios]]+L1992,CONSOLIDADO[[#This Row],[Recuperados Diarios]])</f>
        <v>0</v>
      </c>
      <c r="M1993" s="77" cm="1">
        <f t="array" ref="M1993">+IFERROR(IF(CONSOLIDADO[[#This Row],[Día]]&lt;14,0,INDEX(CONSOLIDADO[Casos Diarios],ROW()-14,1)),0)</f>
        <v>0</v>
      </c>
      <c r="N1993" s="72">
        <f>+IF(CONSOLIDADO[[#This Row],[Clave]]="710143893",1,IF(OR(CONSOLIDADO[[#This Row],[Casos Acumulados]]&gt;0,CONSOLIDADO[[#This Row],[Muertes]]&gt;0),N1992+1,I1993))</f>
        <v>0</v>
      </c>
      <c r="O1993" s="69">
        <f>+IFERROR(VLOOKUP($G1993,TDMuertes!$C$2:$E$534,3,0),0)</f>
        <v>0</v>
      </c>
      <c r="P1993" s="94" t="str">
        <f t="shared" ca="1" si="167"/>
        <v>OFF</v>
      </c>
      <c r="Q1993" s="78">
        <f>+IFERROR(VLOOKUP(CONSOLIDADO[[#This Row],[Codigo Municipio]],TDDia!$A$4:$B$394,2,0),0)</f>
        <v>0</v>
      </c>
    </row>
    <row r="1994" spans="2:17" ht="14.45">
      <c r="B1994">
        <f t="shared" si="169"/>
        <v>11</v>
      </c>
      <c r="C1994" s="69" t="str" cm="1">
        <f t="array" ref="C1994">+INDEX(Table_4[[Departamento]:[Municipio]],FINAL!$B1994,1)</f>
        <v>Colón</v>
      </c>
      <c r="D1994" s="69" t="str" cm="1">
        <f t="array" ref="D1994">+INDEX(Table_4[[Departamento]:[Municipio]],FINAL!$B1994,4)</f>
        <v>Iriona</v>
      </c>
      <c r="E1994" s="69" t="str" cm="1">
        <f t="array" ref="E1994">+INDEX(Table_4[[Departamento]:[Municipio]],FINAL!$B1994,3)</f>
        <v>0203</v>
      </c>
      <c r="F1994" s="96">
        <f t="shared" si="168"/>
        <v>43955</v>
      </c>
      <c r="G1994" s="71" t="str">
        <f>+CONSOLIDADO[[#This Row],[Codigo Municipio]]&amp;CONSOLIDADO[[#This Row],[Fecha]]</f>
        <v>020343955</v>
      </c>
      <c r="H1994" s="72">
        <f>+IFERROR(VLOOKUP($G1994,TDAcumula!$C$2:$E$2027,3,0),0)</f>
        <v>0</v>
      </c>
      <c r="I1994" s="73">
        <f t="shared" si="165"/>
        <v>0</v>
      </c>
      <c r="J1994" s="74">
        <f>+IF(CONSOLIDADO[[#This Row],[Codigo Municipio]]=E1993,CONSOLIDADO[[#This Row],[Fallecidos Diarios]]+J1993,CONSOLIDADO[[#This Row],[Fallecidos Diarios]])</f>
        <v>0</v>
      </c>
      <c r="K1994" s="75">
        <f t="shared" si="166"/>
        <v>0</v>
      </c>
      <c r="L1994" s="76">
        <f>+IF(CONSOLIDADO[[#This Row],[Codigo Municipio]]=E1993,CONSOLIDADO[[#This Row],[Recuperados Diarios]]+L1993,CONSOLIDADO[[#This Row],[Recuperados Diarios]])</f>
        <v>0</v>
      </c>
      <c r="M1994" s="77" cm="1">
        <f t="array" ref="M1994">+IFERROR(IF(CONSOLIDADO[[#This Row],[Día]]&lt;14,0,INDEX(CONSOLIDADO[Casos Diarios],ROW()-14,1)),0)</f>
        <v>0</v>
      </c>
      <c r="N1994" s="72">
        <f>+IF(CONSOLIDADO[[#This Row],[Clave]]="710143893",1,IF(OR(CONSOLIDADO[[#This Row],[Casos Acumulados]]&gt;0,CONSOLIDADO[[#This Row],[Muertes]]&gt;0),N1993+1,I1994))</f>
        <v>0</v>
      </c>
      <c r="O1994" s="69">
        <f>+IFERROR(VLOOKUP($G1994,TDMuertes!$C$2:$E$534,3,0),0)</f>
        <v>0</v>
      </c>
      <c r="P1994" s="94" t="str">
        <f t="shared" ca="1" si="167"/>
        <v>OFF</v>
      </c>
      <c r="Q1994" s="78">
        <f>+IFERROR(VLOOKUP(CONSOLIDADO[[#This Row],[Codigo Municipio]],TDDia!$A$4:$B$394,2,0),0)</f>
        <v>0</v>
      </c>
    </row>
    <row r="1995" spans="2:17" ht="14.45">
      <c r="B1995">
        <f t="shared" si="169"/>
        <v>11</v>
      </c>
      <c r="C1995" s="69" t="str" cm="1">
        <f t="array" ref="C1995">+INDEX(Table_4[[Departamento]:[Municipio]],FINAL!$B1995,1)</f>
        <v>Colón</v>
      </c>
      <c r="D1995" s="69" t="str" cm="1">
        <f t="array" ref="D1995">+INDEX(Table_4[[Departamento]:[Municipio]],FINAL!$B1995,4)</f>
        <v>Iriona</v>
      </c>
      <c r="E1995" s="69" t="str" cm="1">
        <f t="array" ref="E1995">+INDEX(Table_4[[Departamento]:[Municipio]],FINAL!$B1995,3)</f>
        <v>0203</v>
      </c>
      <c r="F1995" s="96">
        <f t="shared" si="168"/>
        <v>43956</v>
      </c>
      <c r="G1995" s="71" t="str">
        <f>+CONSOLIDADO[[#This Row],[Codigo Municipio]]&amp;CONSOLIDADO[[#This Row],[Fecha]]</f>
        <v>020343956</v>
      </c>
      <c r="H1995" s="72">
        <f>+IFERROR(VLOOKUP($G1995,TDAcumula!$C$2:$E$2027,3,0),0)</f>
        <v>0</v>
      </c>
      <c r="I1995" s="73">
        <f t="shared" si="165"/>
        <v>0</v>
      </c>
      <c r="J1995" s="74">
        <f>+IF(CONSOLIDADO[[#This Row],[Codigo Municipio]]=E1994,CONSOLIDADO[[#This Row],[Fallecidos Diarios]]+J1994,CONSOLIDADO[[#This Row],[Fallecidos Diarios]])</f>
        <v>0</v>
      </c>
      <c r="K1995" s="75">
        <f t="shared" si="166"/>
        <v>0</v>
      </c>
      <c r="L1995" s="76">
        <f>+IF(CONSOLIDADO[[#This Row],[Codigo Municipio]]=E1994,CONSOLIDADO[[#This Row],[Recuperados Diarios]]+L1994,CONSOLIDADO[[#This Row],[Recuperados Diarios]])</f>
        <v>0</v>
      </c>
      <c r="M1995" s="77" cm="1">
        <f t="array" ref="M1995">+IFERROR(IF(CONSOLIDADO[[#This Row],[Día]]&lt;14,0,INDEX(CONSOLIDADO[Casos Diarios],ROW()-14,1)),0)</f>
        <v>0</v>
      </c>
      <c r="N1995" s="72">
        <f>+IF(CONSOLIDADO[[#This Row],[Clave]]="710143893",1,IF(OR(CONSOLIDADO[[#This Row],[Casos Acumulados]]&gt;0,CONSOLIDADO[[#This Row],[Muertes]]&gt;0),N1994+1,I1995))</f>
        <v>0</v>
      </c>
      <c r="O1995" s="69">
        <f>+IFERROR(VLOOKUP($G1995,TDMuertes!$C$2:$E$534,3,0),0)</f>
        <v>0</v>
      </c>
      <c r="P1995" s="94" t="str">
        <f t="shared" ca="1" si="167"/>
        <v>OFF</v>
      </c>
      <c r="Q1995" s="78">
        <f>+IFERROR(VLOOKUP(CONSOLIDADO[[#This Row],[Codigo Municipio]],TDDia!$A$4:$B$394,2,0),0)</f>
        <v>0</v>
      </c>
    </row>
    <row r="1996" spans="2:17" ht="14.45">
      <c r="B1996">
        <f t="shared" si="169"/>
        <v>11</v>
      </c>
      <c r="C1996" s="69" t="str" cm="1">
        <f t="array" ref="C1996">+INDEX(Table_4[[Departamento]:[Municipio]],FINAL!$B1996,1)</f>
        <v>Colón</v>
      </c>
      <c r="D1996" s="69" t="str" cm="1">
        <f t="array" ref="D1996">+INDEX(Table_4[[Departamento]:[Municipio]],FINAL!$B1996,4)</f>
        <v>Iriona</v>
      </c>
      <c r="E1996" s="69" t="str" cm="1">
        <f t="array" ref="E1996">+INDEX(Table_4[[Departamento]:[Municipio]],FINAL!$B1996,3)</f>
        <v>0203</v>
      </c>
      <c r="F1996" s="96">
        <f t="shared" si="168"/>
        <v>43957</v>
      </c>
      <c r="G1996" s="71" t="str">
        <f>+CONSOLIDADO[[#This Row],[Codigo Municipio]]&amp;CONSOLIDADO[[#This Row],[Fecha]]</f>
        <v>020343957</v>
      </c>
      <c r="H1996" s="72">
        <f>+IFERROR(VLOOKUP($G1996,TDAcumula!$C$2:$E$2027,3,0),0)</f>
        <v>0</v>
      </c>
      <c r="I1996" s="73">
        <f t="shared" si="165"/>
        <v>0</v>
      </c>
      <c r="J1996" s="74">
        <f>+IF(CONSOLIDADO[[#This Row],[Codigo Municipio]]=E1995,CONSOLIDADO[[#This Row],[Fallecidos Diarios]]+J1995,CONSOLIDADO[[#This Row],[Fallecidos Diarios]])</f>
        <v>0</v>
      </c>
      <c r="K1996" s="75">
        <f t="shared" si="166"/>
        <v>0</v>
      </c>
      <c r="L1996" s="76">
        <f>+IF(CONSOLIDADO[[#This Row],[Codigo Municipio]]=E1995,CONSOLIDADO[[#This Row],[Recuperados Diarios]]+L1995,CONSOLIDADO[[#This Row],[Recuperados Diarios]])</f>
        <v>0</v>
      </c>
      <c r="M1996" s="77" cm="1">
        <f t="array" ref="M1996">+IFERROR(IF(CONSOLIDADO[[#This Row],[Día]]&lt;14,0,INDEX(CONSOLIDADO[Casos Diarios],ROW()-14,1)),0)</f>
        <v>0</v>
      </c>
      <c r="N1996" s="72">
        <f>+IF(CONSOLIDADO[[#This Row],[Clave]]="710143893",1,IF(OR(CONSOLIDADO[[#This Row],[Casos Acumulados]]&gt;0,CONSOLIDADO[[#This Row],[Muertes]]&gt;0),N1995+1,I1996))</f>
        <v>0</v>
      </c>
      <c r="O1996" s="69">
        <f>+IFERROR(VLOOKUP($G1996,TDMuertes!$C$2:$E$534,3,0),0)</f>
        <v>0</v>
      </c>
      <c r="P1996" s="94" t="str">
        <f t="shared" ca="1" si="167"/>
        <v>OFF</v>
      </c>
      <c r="Q1996" s="78">
        <f>+IFERROR(VLOOKUP(CONSOLIDADO[[#This Row],[Codigo Municipio]],TDDia!$A$4:$B$394,2,0),0)</f>
        <v>0</v>
      </c>
    </row>
    <row r="1997" spans="2:17" ht="14.45">
      <c r="B1997">
        <f t="shared" si="169"/>
        <v>11</v>
      </c>
      <c r="C1997" s="69" t="str" cm="1">
        <f t="array" ref="C1997">+INDEX(Table_4[[Departamento]:[Municipio]],FINAL!$B1997,1)</f>
        <v>Colón</v>
      </c>
      <c r="D1997" s="69" t="str" cm="1">
        <f t="array" ref="D1997">+INDEX(Table_4[[Departamento]:[Municipio]],FINAL!$B1997,4)</f>
        <v>Iriona</v>
      </c>
      <c r="E1997" s="69" t="str" cm="1">
        <f t="array" ref="E1997">+INDEX(Table_4[[Departamento]:[Municipio]],FINAL!$B1997,3)</f>
        <v>0203</v>
      </c>
      <c r="F1997" s="96">
        <f t="shared" si="168"/>
        <v>43958</v>
      </c>
      <c r="G1997" s="71" t="str">
        <f>+CONSOLIDADO[[#This Row],[Codigo Municipio]]&amp;CONSOLIDADO[[#This Row],[Fecha]]</f>
        <v>020343958</v>
      </c>
      <c r="H1997" s="72">
        <f>+IFERROR(VLOOKUP($G1997,TDAcumula!$C$2:$E$2027,3,0),0)</f>
        <v>0</v>
      </c>
      <c r="I1997" s="73">
        <f t="shared" si="165"/>
        <v>0</v>
      </c>
      <c r="J1997" s="74">
        <f>+IF(CONSOLIDADO[[#This Row],[Codigo Municipio]]=E1996,CONSOLIDADO[[#This Row],[Fallecidos Diarios]]+J1996,CONSOLIDADO[[#This Row],[Fallecidos Diarios]])</f>
        <v>0</v>
      </c>
      <c r="K1997" s="75">
        <f t="shared" si="166"/>
        <v>0</v>
      </c>
      <c r="L1997" s="76">
        <f>+IF(CONSOLIDADO[[#This Row],[Codigo Municipio]]=E1996,CONSOLIDADO[[#This Row],[Recuperados Diarios]]+L1996,CONSOLIDADO[[#This Row],[Recuperados Diarios]])</f>
        <v>0</v>
      </c>
      <c r="M1997" s="77" cm="1">
        <f t="array" ref="M1997">+IFERROR(IF(CONSOLIDADO[[#This Row],[Día]]&lt;14,0,INDEX(CONSOLIDADO[Casos Diarios],ROW()-14,1)),0)</f>
        <v>0</v>
      </c>
      <c r="N1997" s="72">
        <f>+IF(CONSOLIDADO[[#This Row],[Clave]]="710143893",1,IF(OR(CONSOLIDADO[[#This Row],[Casos Acumulados]]&gt;0,CONSOLIDADO[[#This Row],[Muertes]]&gt;0),N1996+1,I1997))</f>
        <v>0</v>
      </c>
      <c r="O1997" s="69">
        <f>+IFERROR(VLOOKUP($G1997,TDMuertes!$C$2:$E$534,3,0),0)</f>
        <v>0</v>
      </c>
      <c r="P1997" s="94" t="str">
        <f t="shared" ca="1" si="167"/>
        <v>OFF</v>
      </c>
      <c r="Q1997" s="78">
        <f>+IFERROR(VLOOKUP(CONSOLIDADO[[#This Row],[Codigo Municipio]],TDDia!$A$4:$B$394,2,0),0)</f>
        <v>0</v>
      </c>
    </row>
    <row r="1998" spans="2:17" ht="14.45">
      <c r="B1998">
        <f t="shared" si="169"/>
        <v>11</v>
      </c>
      <c r="C1998" s="69" t="str" cm="1">
        <f t="array" ref="C1998">+INDEX(Table_4[[Departamento]:[Municipio]],FINAL!$B1998,1)</f>
        <v>Colón</v>
      </c>
      <c r="D1998" s="69" t="str" cm="1">
        <f t="array" ref="D1998">+INDEX(Table_4[[Departamento]:[Municipio]],FINAL!$B1998,4)</f>
        <v>Iriona</v>
      </c>
      <c r="E1998" s="69" t="str" cm="1">
        <f t="array" ref="E1998">+INDEX(Table_4[[Departamento]:[Municipio]],FINAL!$B1998,3)</f>
        <v>0203</v>
      </c>
      <c r="F1998" s="96">
        <f t="shared" si="168"/>
        <v>43959</v>
      </c>
      <c r="G1998" s="71" t="str">
        <f>+CONSOLIDADO[[#This Row],[Codigo Municipio]]&amp;CONSOLIDADO[[#This Row],[Fecha]]</f>
        <v>020343959</v>
      </c>
      <c r="H1998" s="72">
        <f>+IFERROR(VLOOKUP($G1998,TDAcumula!$C$2:$E$2027,3,0),0)</f>
        <v>0</v>
      </c>
      <c r="I1998" s="73">
        <f t="shared" si="165"/>
        <v>0</v>
      </c>
      <c r="J1998" s="74">
        <f>+IF(CONSOLIDADO[[#This Row],[Codigo Municipio]]=E1997,CONSOLIDADO[[#This Row],[Fallecidos Diarios]]+J1997,CONSOLIDADO[[#This Row],[Fallecidos Diarios]])</f>
        <v>0</v>
      </c>
      <c r="K1998" s="75">
        <f t="shared" si="166"/>
        <v>0</v>
      </c>
      <c r="L1998" s="76">
        <f>+IF(CONSOLIDADO[[#This Row],[Codigo Municipio]]=E1997,CONSOLIDADO[[#This Row],[Recuperados Diarios]]+L1997,CONSOLIDADO[[#This Row],[Recuperados Diarios]])</f>
        <v>0</v>
      </c>
      <c r="M1998" s="77" cm="1">
        <f t="array" ref="M1998">+IFERROR(IF(CONSOLIDADO[[#This Row],[Día]]&lt;14,0,INDEX(CONSOLIDADO[Casos Diarios],ROW()-14,1)),0)</f>
        <v>0</v>
      </c>
      <c r="N1998" s="72">
        <f>+IF(CONSOLIDADO[[#This Row],[Clave]]="710143893",1,IF(OR(CONSOLIDADO[[#This Row],[Casos Acumulados]]&gt;0,CONSOLIDADO[[#This Row],[Muertes]]&gt;0),N1997+1,I1998))</f>
        <v>0</v>
      </c>
      <c r="O1998" s="69">
        <f>+IFERROR(VLOOKUP($G1998,TDMuertes!$C$2:$E$534,3,0),0)</f>
        <v>0</v>
      </c>
      <c r="P1998" s="94" t="str">
        <f t="shared" ca="1" si="167"/>
        <v>OFF</v>
      </c>
      <c r="Q1998" s="78">
        <f>+IFERROR(VLOOKUP(CONSOLIDADO[[#This Row],[Codigo Municipio]],TDDia!$A$4:$B$394,2,0),0)</f>
        <v>0</v>
      </c>
    </row>
    <row r="1999" spans="2:17" ht="14.45">
      <c r="B1999">
        <f t="shared" si="169"/>
        <v>11</v>
      </c>
      <c r="C1999" s="69" t="str" cm="1">
        <f t="array" ref="C1999">+INDEX(Table_4[[Departamento]:[Municipio]],FINAL!$B1999,1)</f>
        <v>Colón</v>
      </c>
      <c r="D1999" s="69" t="str" cm="1">
        <f t="array" ref="D1999">+INDEX(Table_4[[Departamento]:[Municipio]],FINAL!$B1999,4)</f>
        <v>Iriona</v>
      </c>
      <c r="E1999" s="69" t="str" cm="1">
        <f t="array" ref="E1999">+INDEX(Table_4[[Departamento]:[Municipio]],FINAL!$B1999,3)</f>
        <v>0203</v>
      </c>
      <c r="F1999" s="96">
        <f t="shared" si="168"/>
        <v>43960</v>
      </c>
      <c r="G1999" s="71" t="str">
        <f>+CONSOLIDADO[[#This Row],[Codigo Municipio]]&amp;CONSOLIDADO[[#This Row],[Fecha]]</f>
        <v>020343960</v>
      </c>
      <c r="H1999" s="72">
        <f>+IFERROR(VLOOKUP($G1999,TDAcumula!$C$2:$E$2027,3,0),0)</f>
        <v>0</v>
      </c>
      <c r="I1999" s="73">
        <f t="shared" si="165"/>
        <v>0</v>
      </c>
      <c r="J1999" s="74">
        <f>+IF(CONSOLIDADO[[#This Row],[Codigo Municipio]]=E1998,CONSOLIDADO[[#This Row],[Fallecidos Diarios]]+J1998,CONSOLIDADO[[#This Row],[Fallecidos Diarios]])</f>
        <v>0</v>
      </c>
      <c r="K1999" s="75">
        <f t="shared" si="166"/>
        <v>0</v>
      </c>
      <c r="L1999" s="76">
        <f>+IF(CONSOLIDADO[[#This Row],[Codigo Municipio]]=E1998,CONSOLIDADO[[#This Row],[Recuperados Diarios]]+L1998,CONSOLIDADO[[#This Row],[Recuperados Diarios]])</f>
        <v>0</v>
      </c>
      <c r="M1999" s="77" cm="1">
        <f t="array" ref="M1999">+IFERROR(IF(CONSOLIDADO[[#This Row],[Día]]&lt;14,0,INDEX(CONSOLIDADO[Casos Diarios],ROW()-14,1)),0)</f>
        <v>0</v>
      </c>
      <c r="N1999" s="72">
        <f>+IF(CONSOLIDADO[[#This Row],[Clave]]="710143893",1,IF(OR(CONSOLIDADO[[#This Row],[Casos Acumulados]]&gt;0,CONSOLIDADO[[#This Row],[Muertes]]&gt;0),N1998+1,I1999))</f>
        <v>0</v>
      </c>
      <c r="O1999" s="69">
        <f>+IFERROR(VLOOKUP($G1999,TDMuertes!$C$2:$E$534,3,0),0)</f>
        <v>0</v>
      </c>
      <c r="P1999" s="94" t="str">
        <f t="shared" ca="1" si="167"/>
        <v>OFF</v>
      </c>
      <c r="Q1999" s="78">
        <f>+IFERROR(VLOOKUP(CONSOLIDADO[[#This Row],[Codigo Municipio]],TDDia!$A$4:$B$394,2,0),0)</f>
        <v>0</v>
      </c>
    </row>
    <row r="2000" spans="2:17" ht="14.45">
      <c r="B2000">
        <f t="shared" si="169"/>
        <v>11</v>
      </c>
      <c r="C2000" s="69" t="str" cm="1">
        <f t="array" ref="C2000">+INDEX(Table_4[[Departamento]:[Municipio]],FINAL!$B2000,1)</f>
        <v>Colón</v>
      </c>
      <c r="D2000" s="69" t="str" cm="1">
        <f t="array" ref="D2000">+INDEX(Table_4[[Departamento]:[Municipio]],FINAL!$B2000,4)</f>
        <v>Iriona</v>
      </c>
      <c r="E2000" s="69" t="str" cm="1">
        <f t="array" ref="E2000">+INDEX(Table_4[[Departamento]:[Municipio]],FINAL!$B2000,3)</f>
        <v>0203</v>
      </c>
      <c r="F2000" s="96">
        <f t="shared" si="168"/>
        <v>43961</v>
      </c>
      <c r="G2000" s="71" t="str">
        <f>+CONSOLIDADO[[#This Row],[Codigo Municipio]]&amp;CONSOLIDADO[[#This Row],[Fecha]]</f>
        <v>020343961</v>
      </c>
      <c r="H2000" s="72">
        <f>+IFERROR(VLOOKUP($G2000,TDAcumula!$C$2:$E$2027,3,0),0)</f>
        <v>0</v>
      </c>
      <c r="I2000" s="73">
        <f t="shared" si="165"/>
        <v>0</v>
      </c>
      <c r="J2000" s="74">
        <f>+IF(CONSOLIDADO[[#This Row],[Codigo Municipio]]=E1999,CONSOLIDADO[[#This Row],[Fallecidos Diarios]]+J1999,CONSOLIDADO[[#This Row],[Fallecidos Diarios]])</f>
        <v>0</v>
      </c>
      <c r="K2000" s="75">
        <f t="shared" si="166"/>
        <v>0</v>
      </c>
      <c r="L2000" s="76">
        <f>+IF(CONSOLIDADO[[#This Row],[Codigo Municipio]]=E1999,CONSOLIDADO[[#This Row],[Recuperados Diarios]]+L1999,CONSOLIDADO[[#This Row],[Recuperados Diarios]])</f>
        <v>0</v>
      </c>
      <c r="M2000" s="77" cm="1">
        <f t="array" ref="M2000">+IFERROR(IF(CONSOLIDADO[[#This Row],[Día]]&lt;14,0,INDEX(CONSOLIDADO[Casos Diarios],ROW()-14,1)),0)</f>
        <v>0</v>
      </c>
      <c r="N2000" s="72">
        <f>+IF(CONSOLIDADO[[#This Row],[Clave]]="710143893",1,IF(OR(CONSOLIDADO[[#This Row],[Casos Acumulados]]&gt;0,CONSOLIDADO[[#This Row],[Muertes]]&gt;0),N1999+1,I2000))</f>
        <v>0</v>
      </c>
      <c r="O2000" s="69">
        <f>+IFERROR(VLOOKUP($G2000,TDMuertes!$C$2:$E$534,3,0),0)</f>
        <v>0</v>
      </c>
      <c r="P2000" s="94" t="str">
        <f t="shared" ca="1" si="167"/>
        <v>OFF</v>
      </c>
      <c r="Q2000" s="78">
        <f>+IFERROR(VLOOKUP(CONSOLIDADO[[#This Row],[Codigo Municipio]],TDDia!$A$4:$B$394,2,0),0)</f>
        <v>0</v>
      </c>
    </row>
    <row r="2001" spans="2:17" ht="14.45">
      <c r="B2001">
        <f t="shared" si="169"/>
        <v>11</v>
      </c>
      <c r="C2001" s="69" t="str" cm="1">
        <f t="array" ref="C2001">+INDEX(Table_4[[Departamento]:[Municipio]],FINAL!$B2001,1)</f>
        <v>Colón</v>
      </c>
      <c r="D2001" s="69" t="str" cm="1">
        <f t="array" ref="D2001">+INDEX(Table_4[[Departamento]:[Municipio]],FINAL!$B2001,4)</f>
        <v>Iriona</v>
      </c>
      <c r="E2001" s="69" t="str" cm="1">
        <f t="array" ref="E2001">+INDEX(Table_4[[Departamento]:[Municipio]],FINAL!$B2001,3)</f>
        <v>0203</v>
      </c>
      <c r="F2001" s="96">
        <f t="shared" si="168"/>
        <v>43962</v>
      </c>
      <c r="G2001" s="71" t="str">
        <f>+CONSOLIDADO[[#This Row],[Codigo Municipio]]&amp;CONSOLIDADO[[#This Row],[Fecha]]</f>
        <v>020343962</v>
      </c>
      <c r="H2001" s="72">
        <f>+IFERROR(VLOOKUP($G2001,TDAcumula!$C$2:$E$2027,3,0),0)</f>
        <v>0</v>
      </c>
      <c r="I2001" s="73">
        <f t="shared" si="165"/>
        <v>0</v>
      </c>
      <c r="J2001" s="74">
        <f>+IF(CONSOLIDADO[[#This Row],[Codigo Municipio]]=E2000,CONSOLIDADO[[#This Row],[Fallecidos Diarios]]+J2000,CONSOLIDADO[[#This Row],[Fallecidos Diarios]])</f>
        <v>0</v>
      </c>
      <c r="K2001" s="75">
        <f t="shared" si="166"/>
        <v>0</v>
      </c>
      <c r="L2001" s="76">
        <f>+IF(CONSOLIDADO[[#This Row],[Codigo Municipio]]=E2000,CONSOLIDADO[[#This Row],[Recuperados Diarios]]+L2000,CONSOLIDADO[[#This Row],[Recuperados Diarios]])</f>
        <v>0</v>
      </c>
      <c r="M2001" s="77" cm="1">
        <f t="array" ref="M2001">+IFERROR(IF(CONSOLIDADO[[#This Row],[Día]]&lt;14,0,INDEX(CONSOLIDADO[Casos Diarios],ROW()-14,1)),0)</f>
        <v>0</v>
      </c>
      <c r="N2001" s="72">
        <f>+IF(CONSOLIDADO[[#This Row],[Clave]]="710143893",1,IF(OR(CONSOLIDADO[[#This Row],[Casos Acumulados]]&gt;0,CONSOLIDADO[[#This Row],[Muertes]]&gt;0),N2000+1,I2001))</f>
        <v>0</v>
      </c>
      <c r="O2001" s="69">
        <f>+IFERROR(VLOOKUP($G2001,TDMuertes!$C$2:$E$534,3,0),0)</f>
        <v>0</v>
      </c>
      <c r="P2001" s="94" t="str">
        <f t="shared" ca="1" si="167"/>
        <v>OFF</v>
      </c>
      <c r="Q2001" s="78">
        <f>+IFERROR(VLOOKUP(CONSOLIDADO[[#This Row],[Codigo Municipio]],TDDia!$A$4:$B$394,2,0),0)</f>
        <v>0</v>
      </c>
    </row>
    <row r="2002" spans="2:17" ht="14.45">
      <c r="B2002">
        <f t="shared" si="169"/>
        <v>11</v>
      </c>
      <c r="C2002" s="69" t="str" cm="1">
        <f t="array" ref="C2002">+INDEX(Table_4[[Departamento]:[Municipio]],FINAL!$B2002,1)</f>
        <v>Colón</v>
      </c>
      <c r="D2002" s="69" t="str" cm="1">
        <f t="array" ref="D2002">+INDEX(Table_4[[Departamento]:[Municipio]],FINAL!$B2002,4)</f>
        <v>Iriona</v>
      </c>
      <c r="E2002" s="69" t="str" cm="1">
        <f t="array" ref="E2002">+INDEX(Table_4[[Departamento]:[Municipio]],FINAL!$B2002,3)</f>
        <v>0203</v>
      </c>
      <c r="F2002" s="96">
        <f t="shared" si="168"/>
        <v>43963</v>
      </c>
      <c r="G2002" s="71" t="str">
        <f>+CONSOLIDADO[[#This Row],[Codigo Municipio]]&amp;CONSOLIDADO[[#This Row],[Fecha]]</f>
        <v>020343963</v>
      </c>
      <c r="H2002" s="72">
        <f>+IFERROR(VLOOKUP($G2002,TDAcumula!$C$2:$E$2027,3,0),0)</f>
        <v>0</v>
      </c>
      <c r="I2002" s="73">
        <f t="shared" si="165"/>
        <v>0</v>
      </c>
      <c r="J2002" s="74">
        <f>+IF(CONSOLIDADO[[#This Row],[Codigo Municipio]]=E2001,CONSOLIDADO[[#This Row],[Fallecidos Diarios]]+J2001,CONSOLIDADO[[#This Row],[Fallecidos Diarios]])</f>
        <v>0</v>
      </c>
      <c r="K2002" s="75">
        <f t="shared" si="166"/>
        <v>0</v>
      </c>
      <c r="L2002" s="76">
        <f>+IF(CONSOLIDADO[[#This Row],[Codigo Municipio]]=E2001,CONSOLIDADO[[#This Row],[Recuperados Diarios]]+L2001,CONSOLIDADO[[#This Row],[Recuperados Diarios]])</f>
        <v>0</v>
      </c>
      <c r="M2002" s="77" cm="1">
        <f t="array" ref="M2002">+IFERROR(IF(CONSOLIDADO[[#This Row],[Día]]&lt;14,0,INDEX(CONSOLIDADO[Casos Diarios],ROW()-14,1)),0)</f>
        <v>0</v>
      </c>
      <c r="N2002" s="72">
        <f>+IF(CONSOLIDADO[[#This Row],[Clave]]="710143893",1,IF(OR(CONSOLIDADO[[#This Row],[Casos Acumulados]]&gt;0,CONSOLIDADO[[#This Row],[Muertes]]&gt;0),N2001+1,I2002))</f>
        <v>0</v>
      </c>
      <c r="O2002" s="69">
        <f>+IFERROR(VLOOKUP($G2002,TDMuertes!$C$2:$E$534,3,0),0)</f>
        <v>0</v>
      </c>
      <c r="P2002" s="94" t="str">
        <f t="shared" ca="1" si="167"/>
        <v>OFF</v>
      </c>
      <c r="Q2002" s="78">
        <f>+IFERROR(VLOOKUP(CONSOLIDADO[[#This Row],[Codigo Municipio]],TDDia!$A$4:$B$394,2,0),0)</f>
        <v>0</v>
      </c>
    </row>
    <row r="2003" spans="2:17" ht="14.45">
      <c r="B2003">
        <f t="shared" si="169"/>
        <v>11</v>
      </c>
      <c r="C2003" s="69" t="str" cm="1">
        <f t="array" ref="C2003">+INDEX(Table_4[[Departamento]:[Municipio]],FINAL!$B2003,1)</f>
        <v>Colón</v>
      </c>
      <c r="D2003" s="69" t="str" cm="1">
        <f t="array" ref="D2003">+INDEX(Table_4[[Departamento]:[Municipio]],FINAL!$B2003,4)</f>
        <v>Iriona</v>
      </c>
      <c r="E2003" s="69" t="str" cm="1">
        <f t="array" ref="E2003">+INDEX(Table_4[[Departamento]:[Municipio]],FINAL!$B2003,3)</f>
        <v>0203</v>
      </c>
      <c r="F2003" s="96">
        <f t="shared" si="168"/>
        <v>43964</v>
      </c>
      <c r="G2003" s="71" t="str">
        <f>+CONSOLIDADO[[#This Row],[Codigo Municipio]]&amp;CONSOLIDADO[[#This Row],[Fecha]]</f>
        <v>020343964</v>
      </c>
      <c r="H2003" s="72">
        <f>+IFERROR(VLOOKUP($G2003,TDAcumula!$C$2:$E$2027,3,0),0)</f>
        <v>0</v>
      </c>
      <c r="I2003" s="73">
        <f t="shared" si="165"/>
        <v>0</v>
      </c>
      <c r="J2003" s="74">
        <f>+IF(CONSOLIDADO[[#This Row],[Codigo Municipio]]=E2002,CONSOLIDADO[[#This Row],[Fallecidos Diarios]]+J2002,CONSOLIDADO[[#This Row],[Fallecidos Diarios]])</f>
        <v>0</v>
      </c>
      <c r="K2003" s="75">
        <f t="shared" si="166"/>
        <v>0</v>
      </c>
      <c r="L2003" s="76">
        <f>+IF(CONSOLIDADO[[#This Row],[Codigo Municipio]]=E2002,CONSOLIDADO[[#This Row],[Recuperados Diarios]]+L2002,CONSOLIDADO[[#This Row],[Recuperados Diarios]])</f>
        <v>0</v>
      </c>
      <c r="M2003" s="77" cm="1">
        <f t="array" ref="M2003">+IFERROR(IF(CONSOLIDADO[[#This Row],[Día]]&lt;14,0,INDEX(CONSOLIDADO[Casos Diarios],ROW()-14,1)),0)</f>
        <v>0</v>
      </c>
      <c r="N2003" s="72">
        <f>+IF(CONSOLIDADO[[#This Row],[Clave]]="710143893",1,IF(OR(CONSOLIDADO[[#This Row],[Casos Acumulados]]&gt;0,CONSOLIDADO[[#This Row],[Muertes]]&gt;0),N2002+1,I2003))</f>
        <v>0</v>
      </c>
      <c r="O2003" s="69">
        <f>+IFERROR(VLOOKUP($G2003,TDMuertes!$C$2:$E$534,3,0),0)</f>
        <v>0</v>
      </c>
      <c r="P2003" s="94" t="str">
        <f t="shared" ca="1" si="167"/>
        <v>OFF</v>
      </c>
      <c r="Q2003" s="78">
        <f>+IFERROR(VLOOKUP(CONSOLIDADO[[#This Row],[Codigo Municipio]],TDDia!$A$4:$B$394,2,0),0)</f>
        <v>0</v>
      </c>
    </row>
    <row r="2004" spans="2:17" ht="14.45">
      <c r="B2004">
        <f t="shared" si="169"/>
        <v>11</v>
      </c>
      <c r="C2004" s="69" t="str" cm="1">
        <f t="array" ref="C2004">+INDEX(Table_4[[Departamento]:[Municipio]],FINAL!$B2004,1)</f>
        <v>Colón</v>
      </c>
      <c r="D2004" s="69" t="str" cm="1">
        <f t="array" ref="D2004">+INDEX(Table_4[[Departamento]:[Municipio]],FINAL!$B2004,4)</f>
        <v>Iriona</v>
      </c>
      <c r="E2004" s="69" t="str" cm="1">
        <f t="array" ref="E2004">+INDEX(Table_4[[Departamento]:[Municipio]],FINAL!$B2004,3)</f>
        <v>0203</v>
      </c>
      <c r="F2004" s="96">
        <f t="shared" si="168"/>
        <v>43965</v>
      </c>
      <c r="G2004" s="71" t="str">
        <f>+CONSOLIDADO[[#This Row],[Codigo Municipio]]&amp;CONSOLIDADO[[#This Row],[Fecha]]</f>
        <v>020343965</v>
      </c>
      <c r="H2004" s="72">
        <f>+IFERROR(VLOOKUP($G2004,TDAcumula!$C$2:$E$2027,3,0),0)</f>
        <v>0</v>
      </c>
      <c r="I2004" s="73">
        <f t="shared" si="165"/>
        <v>0</v>
      </c>
      <c r="J2004" s="74">
        <f>+IF(CONSOLIDADO[[#This Row],[Codigo Municipio]]=E2003,CONSOLIDADO[[#This Row],[Fallecidos Diarios]]+J2003,CONSOLIDADO[[#This Row],[Fallecidos Diarios]])</f>
        <v>0</v>
      </c>
      <c r="K2004" s="75">
        <f t="shared" si="166"/>
        <v>0</v>
      </c>
      <c r="L2004" s="76">
        <f>+IF(CONSOLIDADO[[#This Row],[Codigo Municipio]]=E2003,CONSOLIDADO[[#This Row],[Recuperados Diarios]]+L2003,CONSOLIDADO[[#This Row],[Recuperados Diarios]])</f>
        <v>0</v>
      </c>
      <c r="M2004" s="77" cm="1">
        <f t="array" ref="M2004">+IFERROR(IF(CONSOLIDADO[[#This Row],[Día]]&lt;14,0,INDEX(CONSOLIDADO[Casos Diarios],ROW()-14,1)),0)</f>
        <v>0</v>
      </c>
      <c r="N2004" s="72">
        <f>+IF(CONSOLIDADO[[#This Row],[Clave]]="710143893",1,IF(OR(CONSOLIDADO[[#This Row],[Casos Acumulados]]&gt;0,CONSOLIDADO[[#This Row],[Muertes]]&gt;0),N2003+1,I2004))</f>
        <v>0</v>
      </c>
      <c r="O2004" s="69">
        <f>+IFERROR(VLOOKUP($G2004,TDMuertes!$C$2:$E$534,3,0),0)</f>
        <v>0</v>
      </c>
      <c r="P2004" s="94" t="str">
        <f t="shared" ca="1" si="167"/>
        <v>OFF</v>
      </c>
      <c r="Q2004" s="78">
        <f>+IFERROR(VLOOKUP(CONSOLIDADO[[#This Row],[Codigo Municipio]],TDDia!$A$4:$B$394,2,0),0)</f>
        <v>0</v>
      </c>
    </row>
    <row r="2005" spans="2:17" ht="14.45">
      <c r="B2005">
        <f t="shared" si="169"/>
        <v>11</v>
      </c>
      <c r="C2005" s="69" t="str" cm="1">
        <f t="array" ref="C2005">+INDEX(Table_4[[Departamento]:[Municipio]],FINAL!$B2005,1)</f>
        <v>Colón</v>
      </c>
      <c r="D2005" s="69" t="str" cm="1">
        <f t="array" ref="D2005">+INDEX(Table_4[[Departamento]:[Municipio]],FINAL!$B2005,4)</f>
        <v>Iriona</v>
      </c>
      <c r="E2005" s="69" t="str" cm="1">
        <f t="array" ref="E2005">+INDEX(Table_4[[Departamento]:[Municipio]],FINAL!$B2005,3)</f>
        <v>0203</v>
      </c>
      <c r="F2005" s="96">
        <f t="shared" si="168"/>
        <v>43966</v>
      </c>
      <c r="G2005" s="71" t="str">
        <f>+CONSOLIDADO[[#This Row],[Codigo Municipio]]&amp;CONSOLIDADO[[#This Row],[Fecha]]</f>
        <v>020343966</v>
      </c>
      <c r="H2005" s="72">
        <f>+IFERROR(VLOOKUP($G2005,TDAcumula!$C$2:$E$2027,3,0),0)</f>
        <v>0</v>
      </c>
      <c r="I2005" s="73">
        <f t="shared" si="165"/>
        <v>0</v>
      </c>
      <c r="J2005" s="74">
        <f>+IF(CONSOLIDADO[[#This Row],[Codigo Municipio]]=E2004,CONSOLIDADO[[#This Row],[Fallecidos Diarios]]+J2004,CONSOLIDADO[[#This Row],[Fallecidos Diarios]])</f>
        <v>0</v>
      </c>
      <c r="K2005" s="75">
        <f t="shared" si="166"/>
        <v>0</v>
      </c>
      <c r="L2005" s="76">
        <f>+IF(CONSOLIDADO[[#This Row],[Codigo Municipio]]=E2004,CONSOLIDADO[[#This Row],[Recuperados Diarios]]+L2004,CONSOLIDADO[[#This Row],[Recuperados Diarios]])</f>
        <v>0</v>
      </c>
      <c r="M2005" s="77" cm="1">
        <f t="array" ref="M2005">+IFERROR(IF(CONSOLIDADO[[#This Row],[Día]]&lt;14,0,INDEX(CONSOLIDADO[Casos Diarios],ROW()-14,1)),0)</f>
        <v>0</v>
      </c>
      <c r="N2005" s="72">
        <f>+IF(CONSOLIDADO[[#This Row],[Clave]]="710143893",1,IF(OR(CONSOLIDADO[[#This Row],[Casos Acumulados]]&gt;0,CONSOLIDADO[[#This Row],[Muertes]]&gt;0),N2004+1,I2005))</f>
        <v>0</v>
      </c>
      <c r="O2005" s="69">
        <f>+IFERROR(VLOOKUP($G2005,TDMuertes!$C$2:$E$534,3,0),0)</f>
        <v>0</v>
      </c>
      <c r="P2005" s="94" t="str">
        <f t="shared" ca="1" si="167"/>
        <v>OFF</v>
      </c>
      <c r="Q2005" s="78">
        <f>+IFERROR(VLOOKUP(CONSOLIDADO[[#This Row],[Codigo Municipio]],TDDia!$A$4:$B$394,2,0),0)</f>
        <v>0</v>
      </c>
    </row>
    <row r="2006" spans="2:17" ht="14.45">
      <c r="B2006">
        <f t="shared" si="169"/>
        <v>11</v>
      </c>
      <c r="C2006" s="69" t="str" cm="1">
        <f t="array" ref="C2006">+INDEX(Table_4[[Departamento]:[Municipio]],FINAL!$B2006,1)</f>
        <v>Colón</v>
      </c>
      <c r="D2006" s="69" t="str" cm="1">
        <f t="array" ref="D2006">+INDEX(Table_4[[Departamento]:[Municipio]],FINAL!$B2006,4)</f>
        <v>Iriona</v>
      </c>
      <c r="E2006" s="69" t="str" cm="1">
        <f t="array" ref="E2006">+INDEX(Table_4[[Departamento]:[Municipio]],FINAL!$B2006,3)</f>
        <v>0203</v>
      </c>
      <c r="F2006" s="96">
        <f t="shared" si="168"/>
        <v>43967</v>
      </c>
      <c r="G2006" s="71" t="str">
        <f>+CONSOLIDADO[[#This Row],[Codigo Municipio]]&amp;CONSOLIDADO[[#This Row],[Fecha]]</f>
        <v>020343967</v>
      </c>
      <c r="H2006" s="72">
        <f>+IFERROR(VLOOKUP($G2006,TDAcumula!$C$2:$E$2027,3,0),0)</f>
        <v>0</v>
      </c>
      <c r="I2006" s="73">
        <f t="shared" si="165"/>
        <v>0</v>
      </c>
      <c r="J2006" s="74">
        <f>+IF(CONSOLIDADO[[#This Row],[Codigo Municipio]]=E2005,CONSOLIDADO[[#This Row],[Fallecidos Diarios]]+J2005,CONSOLIDADO[[#This Row],[Fallecidos Diarios]])</f>
        <v>0</v>
      </c>
      <c r="K2006" s="75">
        <f t="shared" si="166"/>
        <v>0</v>
      </c>
      <c r="L2006" s="76">
        <f>+IF(CONSOLIDADO[[#This Row],[Codigo Municipio]]=E2005,CONSOLIDADO[[#This Row],[Recuperados Diarios]]+L2005,CONSOLIDADO[[#This Row],[Recuperados Diarios]])</f>
        <v>0</v>
      </c>
      <c r="M2006" s="77" cm="1">
        <f t="array" ref="M2006">+IFERROR(IF(CONSOLIDADO[[#This Row],[Día]]&lt;14,0,INDEX(CONSOLIDADO[Casos Diarios],ROW()-14,1)),0)</f>
        <v>0</v>
      </c>
      <c r="N2006" s="72">
        <f>+IF(CONSOLIDADO[[#This Row],[Clave]]="710143893",1,IF(OR(CONSOLIDADO[[#This Row],[Casos Acumulados]]&gt;0,CONSOLIDADO[[#This Row],[Muertes]]&gt;0),N2005+1,I2006))</f>
        <v>0</v>
      </c>
      <c r="O2006" s="69">
        <f>+IFERROR(VLOOKUP($G2006,TDMuertes!$C$2:$E$534,3,0),0)</f>
        <v>0</v>
      </c>
      <c r="P2006" s="94" t="str">
        <f t="shared" ca="1" si="167"/>
        <v>OFF</v>
      </c>
      <c r="Q2006" s="78">
        <f>+IFERROR(VLOOKUP(CONSOLIDADO[[#This Row],[Codigo Municipio]],TDDia!$A$4:$B$394,2,0),0)</f>
        <v>0</v>
      </c>
    </row>
    <row r="2007" spans="2:17" ht="14.45">
      <c r="B2007">
        <f t="shared" si="169"/>
        <v>11</v>
      </c>
      <c r="C2007" s="69" t="str" cm="1">
        <f t="array" ref="C2007">+INDEX(Table_4[[Departamento]:[Municipio]],FINAL!$B2007,1)</f>
        <v>Colón</v>
      </c>
      <c r="D2007" s="69" t="str" cm="1">
        <f t="array" ref="D2007">+INDEX(Table_4[[Departamento]:[Municipio]],FINAL!$B2007,4)</f>
        <v>Iriona</v>
      </c>
      <c r="E2007" s="69" t="str" cm="1">
        <f t="array" ref="E2007">+INDEX(Table_4[[Departamento]:[Municipio]],FINAL!$B2007,3)</f>
        <v>0203</v>
      </c>
      <c r="F2007" s="96">
        <f t="shared" si="168"/>
        <v>43968</v>
      </c>
      <c r="G2007" s="71" t="str">
        <f>+CONSOLIDADO[[#This Row],[Codigo Municipio]]&amp;CONSOLIDADO[[#This Row],[Fecha]]</f>
        <v>020343968</v>
      </c>
      <c r="H2007" s="72">
        <f>+IFERROR(VLOOKUP($G2007,TDAcumula!$C$2:$E$2027,3,0),0)</f>
        <v>0</v>
      </c>
      <c r="I2007" s="73">
        <f t="shared" si="165"/>
        <v>0</v>
      </c>
      <c r="J2007" s="74">
        <f>+IF(CONSOLIDADO[[#This Row],[Codigo Municipio]]=E2006,CONSOLIDADO[[#This Row],[Fallecidos Diarios]]+J2006,CONSOLIDADO[[#This Row],[Fallecidos Diarios]])</f>
        <v>0</v>
      </c>
      <c r="K2007" s="75">
        <f t="shared" si="166"/>
        <v>0</v>
      </c>
      <c r="L2007" s="76">
        <f>+IF(CONSOLIDADO[[#This Row],[Codigo Municipio]]=E2006,CONSOLIDADO[[#This Row],[Recuperados Diarios]]+L2006,CONSOLIDADO[[#This Row],[Recuperados Diarios]])</f>
        <v>0</v>
      </c>
      <c r="M2007" s="77" cm="1">
        <f t="array" ref="M2007">+IFERROR(IF(CONSOLIDADO[[#This Row],[Día]]&lt;14,0,INDEX(CONSOLIDADO[Casos Diarios],ROW()-14,1)),0)</f>
        <v>0</v>
      </c>
      <c r="N2007" s="72">
        <f>+IF(CONSOLIDADO[[#This Row],[Clave]]="710143893",1,IF(OR(CONSOLIDADO[[#This Row],[Casos Acumulados]]&gt;0,CONSOLIDADO[[#This Row],[Muertes]]&gt;0),N2006+1,I2007))</f>
        <v>0</v>
      </c>
      <c r="O2007" s="69">
        <f>+IFERROR(VLOOKUP($G2007,TDMuertes!$C$2:$E$534,3,0),0)</f>
        <v>0</v>
      </c>
      <c r="P2007" s="94" t="str">
        <f t="shared" ca="1" si="167"/>
        <v>OFF</v>
      </c>
      <c r="Q2007" s="78">
        <f>+IFERROR(VLOOKUP(CONSOLIDADO[[#This Row],[Codigo Municipio]],TDDia!$A$4:$B$394,2,0),0)</f>
        <v>0</v>
      </c>
    </row>
    <row r="2008" spans="2:17" ht="14.45">
      <c r="B2008">
        <f t="shared" si="169"/>
        <v>11</v>
      </c>
      <c r="C2008" s="69" t="str" cm="1">
        <f t="array" ref="C2008">+INDEX(Table_4[[Departamento]:[Municipio]],FINAL!$B2008,1)</f>
        <v>Colón</v>
      </c>
      <c r="D2008" s="69" t="str" cm="1">
        <f t="array" ref="D2008">+INDEX(Table_4[[Departamento]:[Municipio]],FINAL!$B2008,4)</f>
        <v>Iriona</v>
      </c>
      <c r="E2008" s="69" t="str" cm="1">
        <f t="array" ref="E2008">+INDEX(Table_4[[Departamento]:[Municipio]],FINAL!$B2008,3)</f>
        <v>0203</v>
      </c>
      <c r="F2008" s="96">
        <f t="shared" si="168"/>
        <v>43969</v>
      </c>
      <c r="G2008" s="71" t="str">
        <f>+CONSOLIDADO[[#This Row],[Codigo Municipio]]&amp;CONSOLIDADO[[#This Row],[Fecha]]</f>
        <v>020343969</v>
      </c>
      <c r="H2008" s="72">
        <f>+IFERROR(VLOOKUP($G2008,TDAcumula!$C$2:$E$2027,3,0),0)</f>
        <v>0</v>
      </c>
      <c r="I2008" s="73">
        <f t="shared" si="165"/>
        <v>0</v>
      </c>
      <c r="J2008" s="74">
        <f>+IF(CONSOLIDADO[[#This Row],[Codigo Municipio]]=E2007,CONSOLIDADO[[#This Row],[Fallecidos Diarios]]+J2007,CONSOLIDADO[[#This Row],[Fallecidos Diarios]])</f>
        <v>0</v>
      </c>
      <c r="K2008" s="75">
        <f t="shared" si="166"/>
        <v>0</v>
      </c>
      <c r="L2008" s="76">
        <f>+IF(CONSOLIDADO[[#This Row],[Codigo Municipio]]=E2007,CONSOLIDADO[[#This Row],[Recuperados Diarios]]+L2007,CONSOLIDADO[[#This Row],[Recuperados Diarios]])</f>
        <v>0</v>
      </c>
      <c r="M2008" s="77" cm="1">
        <f t="array" ref="M2008">+IFERROR(IF(CONSOLIDADO[[#This Row],[Día]]&lt;14,0,INDEX(CONSOLIDADO[Casos Diarios],ROW()-14,1)),0)</f>
        <v>0</v>
      </c>
      <c r="N2008" s="72">
        <f>+IF(CONSOLIDADO[[#This Row],[Clave]]="710143893",1,IF(OR(CONSOLIDADO[[#This Row],[Casos Acumulados]]&gt;0,CONSOLIDADO[[#This Row],[Muertes]]&gt;0),N2007+1,I2008))</f>
        <v>0</v>
      </c>
      <c r="O2008" s="69">
        <f>+IFERROR(VLOOKUP($G2008,TDMuertes!$C$2:$E$534,3,0),0)</f>
        <v>0</v>
      </c>
      <c r="P2008" s="94" t="str">
        <f t="shared" ca="1" si="167"/>
        <v>OFF</v>
      </c>
      <c r="Q2008" s="78">
        <f>+IFERROR(VLOOKUP(CONSOLIDADO[[#This Row],[Codigo Municipio]],TDDia!$A$4:$B$394,2,0),0)</f>
        <v>0</v>
      </c>
    </row>
    <row r="2009" spans="2:17" ht="14.45">
      <c r="B2009">
        <f t="shared" si="169"/>
        <v>11</v>
      </c>
      <c r="C2009" s="69" t="str" cm="1">
        <f t="array" ref="C2009">+INDEX(Table_4[[Departamento]:[Municipio]],FINAL!$B2009,1)</f>
        <v>Colón</v>
      </c>
      <c r="D2009" s="69" t="str" cm="1">
        <f t="array" ref="D2009">+INDEX(Table_4[[Departamento]:[Municipio]],FINAL!$B2009,4)</f>
        <v>Iriona</v>
      </c>
      <c r="E2009" s="69" t="str" cm="1">
        <f t="array" ref="E2009">+INDEX(Table_4[[Departamento]:[Municipio]],FINAL!$B2009,3)</f>
        <v>0203</v>
      </c>
      <c r="F2009" s="96">
        <f t="shared" si="168"/>
        <v>43970</v>
      </c>
      <c r="G2009" s="71" t="str">
        <f>+CONSOLIDADO[[#This Row],[Codigo Municipio]]&amp;CONSOLIDADO[[#This Row],[Fecha]]</f>
        <v>020343970</v>
      </c>
      <c r="H2009" s="72">
        <f>+IFERROR(VLOOKUP($G2009,TDAcumula!$C$2:$E$2027,3,0),0)</f>
        <v>0</v>
      </c>
      <c r="I2009" s="73">
        <f t="shared" si="165"/>
        <v>0</v>
      </c>
      <c r="J2009" s="74">
        <f>+IF(CONSOLIDADO[[#This Row],[Codigo Municipio]]=E2008,CONSOLIDADO[[#This Row],[Fallecidos Diarios]]+J2008,CONSOLIDADO[[#This Row],[Fallecidos Diarios]])</f>
        <v>0</v>
      </c>
      <c r="K2009" s="75">
        <f t="shared" si="166"/>
        <v>0</v>
      </c>
      <c r="L2009" s="76">
        <f>+IF(CONSOLIDADO[[#This Row],[Codigo Municipio]]=E2008,CONSOLIDADO[[#This Row],[Recuperados Diarios]]+L2008,CONSOLIDADO[[#This Row],[Recuperados Diarios]])</f>
        <v>0</v>
      </c>
      <c r="M2009" s="77" cm="1">
        <f t="array" ref="M2009">+IFERROR(IF(CONSOLIDADO[[#This Row],[Día]]&lt;14,0,INDEX(CONSOLIDADO[Casos Diarios],ROW()-14,1)),0)</f>
        <v>0</v>
      </c>
      <c r="N2009" s="72">
        <f>+IF(CONSOLIDADO[[#This Row],[Clave]]="710143893",1,IF(OR(CONSOLIDADO[[#This Row],[Casos Acumulados]]&gt;0,CONSOLIDADO[[#This Row],[Muertes]]&gt;0),N2008+1,I2009))</f>
        <v>0</v>
      </c>
      <c r="O2009" s="69">
        <f>+IFERROR(VLOOKUP($G2009,TDMuertes!$C$2:$E$534,3,0),0)</f>
        <v>0</v>
      </c>
      <c r="P2009" s="94" t="str">
        <f t="shared" ca="1" si="167"/>
        <v>OFF</v>
      </c>
      <c r="Q2009" s="78">
        <f>+IFERROR(VLOOKUP(CONSOLIDADO[[#This Row],[Codigo Municipio]],TDDia!$A$4:$B$394,2,0),0)</f>
        <v>0</v>
      </c>
    </row>
    <row r="2010" spans="2:17" ht="14.45">
      <c r="B2010">
        <f t="shared" si="169"/>
        <v>11</v>
      </c>
      <c r="C2010" s="69" t="str" cm="1">
        <f t="array" ref="C2010">+INDEX(Table_4[[Departamento]:[Municipio]],FINAL!$B2010,1)</f>
        <v>Colón</v>
      </c>
      <c r="D2010" s="69" t="str" cm="1">
        <f t="array" ref="D2010">+INDEX(Table_4[[Departamento]:[Municipio]],FINAL!$B2010,4)</f>
        <v>Iriona</v>
      </c>
      <c r="E2010" s="69" t="str" cm="1">
        <f t="array" ref="E2010">+INDEX(Table_4[[Departamento]:[Municipio]],FINAL!$B2010,3)</f>
        <v>0203</v>
      </c>
      <c r="F2010" s="96">
        <f t="shared" si="168"/>
        <v>43971</v>
      </c>
      <c r="G2010" s="71" t="str">
        <f>+CONSOLIDADO[[#This Row],[Codigo Municipio]]&amp;CONSOLIDADO[[#This Row],[Fecha]]</f>
        <v>020343971</v>
      </c>
      <c r="H2010" s="72">
        <f>+IFERROR(VLOOKUP($G2010,TDAcumula!$C$2:$E$2027,3,0),0)</f>
        <v>0</v>
      </c>
      <c r="I2010" s="73">
        <f t="shared" si="165"/>
        <v>0</v>
      </c>
      <c r="J2010" s="74">
        <f>+IF(CONSOLIDADO[[#This Row],[Codigo Municipio]]=E2009,CONSOLIDADO[[#This Row],[Fallecidos Diarios]]+J2009,CONSOLIDADO[[#This Row],[Fallecidos Diarios]])</f>
        <v>0</v>
      </c>
      <c r="K2010" s="75">
        <f t="shared" si="166"/>
        <v>0</v>
      </c>
      <c r="L2010" s="76">
        <f>+IF(CONSOLIDADO[[#This Row],[Codigo Municipio]]=E2009,CONSOLIDADO[[#This Row],[Recuperados Diarios]]+L2009,CONSOLIDADO[[#This Row],[Recuperados Diarios]])</f>
        <v>0</v>
      </c>
      <c r="M2010" s="77" cm="1">
        <f t="array" ref="M2010">+IFERROR(IF(CONSOLIDADO[[#This Row],[Día]]&lt;14,0,INDEX(CONSOLIDADO[Casos Diarios],ROW()-14,1)),0)</f>
        <v>0</v>
      </c>
      <c r="N2010" s="72">
        <f>+IF(CONSOLIDADO[[#This Row],[Clave]]="710143893",1,IF(OR(CONSOLIDADO[[#This Row],[Casos Acumulados]]&gt;0,CONSOLIDADO[[#This Row],[Muertes]]&gt;0),N2009+1,I2010))</f>
        <v>0</v>
      </c>
      <c r="O2010" s="69">
        <f>+IFERROR(VLOOKUP($G2010,TDMuertes!$C$2:$E$534,3,0),0)</f>
        <v>0</v>
      </c>
      <c r="P2010" s="94" t="str">
        <f t="shared" ca="1" si="167"/>
        <v>OFF</v>
      </c>
      <c r="Q2010" s="78">
        <f>+IFERROR(VLOOKUP(CONSOLIDADO[[#This Row],[Codigo Municipio]],TDDia!$A$4:$B$394,2,0),0)</f>
        <v>0</v>
      </c>
    </row>
    <row r="2011" spans="2:17" ht="14.45">
      <c r="B2011">
        <f t="shared" si="169"/>
        <v>11</v>
      </c>
      <c r="C2011" s="69" t="str" cm="1">
        <f t="array" ref="C2011">+INDEX(Table_4[[Departamento]:[Municipio]],FINAL!$B2011,1)</f>
        <v>Colón</v>
      </c>
      <c r="D2011" s="69" t="str" cm="1">
        <f t="array" ref="D2011">+INDEX(Table_4[[Departamento]:[Municipio]],FINAL!$B2011,4)</f>
        <v>Iriona</v>
      </c>
      <c r="E2011" s="69" t="str" cm="1">
        <f t="array" ref="E2011">+INDEX(Table_4[[Departamento]:[Municipio]],FINAL!$B2011,3)</f>
        <v>0203</v>
      </c>
      <c r="F2011" s="96">
        <f t="shared" si="168"/>
        <v>43972</v>
      </c>
      <c r="G2011" s="71" t="str">
        <f>+CONSOLIDADO[[#This Row],[Codigo Municipio]]&amp;CONSOLIDADO[[#This Row],[Fecha]]</f>
        <v>020343972</v>
      </c>
      <c r="H2011" s="72">
        <f>+IFERROR(VLOOKUP($G2011,TDAcumula!$C$2:$E$2027,3,0),0)</f>
        <v>0</v>
      </c>
      <c r="I2011" s="73">
        <f t="shared" si="165"/>
        <v>0</v>
      </c>
      <c r="J2011" s="74">
        <f>+IF(CONSOLIDADO[[#This Row],[Codigo Municipio]]=E2010,CONSOLIDADO[[#This Row],[Fallecidos Diarios]]+J2010,CONSOLIDADO[[#This Row],[Fallecidos Diarios]])</f>
        <v>0</v>
      </c>
      <c r="K2011" s="75">
        <f t="shared" si="166"/>
        <v>0</v>
      </c>
      <c r="L2011" s="76">
        <f>+IF(CONSOLIDADO[[#This Row],[Codigo Municipio]]=E2010,CONSOLIDADO[[#This Row],[Recuperados Diarios]]+L2010,CONSOLIDADO[[#This Row],[Recuperados Diarios]])</f>
        <v>0</v>
      </c>
      <c r="M2011" s="77" cm="1">
        <f t="array" ref="M2011">+IFERROR(IF(CONSOLIDADO[[#This Row],[Día]]&lt;14,0,INDEX(CONSOLIDADO[Casos Diarios],ROW()-14,1)),0)</f>
        <v>0</v>
      </c>
      <c r="N2011" s="72">
        <f>+IF(CONSOLIDADO[[#This Row],[Clave]]="710143893",1,IF(OR(CONSOLIDADO[[#This Row],[Casos Acumulados]]&gt;0,CONSOLIDADO[[#This Row],[Muertes]]&gt;0),N2010+1,I2011))</f>
        <v>0</v>
      </c>
      <c r="O2011" s="69">
        <f>+IFERROR(VLOOKUP($G2011,TDMuertes!$C$2:$E$534,3,0),0)</f>
        <v>0</v>
      </c>
      <c r="P2011" s="94" t="str">
        <f t="shared" ca="1" si="167"/>
        <v>OFF</v>
      </c>
      <c r="Q2011" s="78">
        <f>+IFERROR(VLOOKUP(CONSOLIDADO[[#This Row],[Codigo Municipio]],TDDia!$A$4:$B$394,2,0),0)</f>
        <v>0</v>
      </c>
    </row>
    <row r="2012" spans="2:17" ht="14.45">
      <c r="B2012">
        <f t="shared" si="169"/>
        <v>11</v>
      </c>
      <c r="C2012" s="69" t="str" cm="1">
        <f t="array" ref="C2012">+INDEX(Table_4[[Departamento]:[Municipio]],FINAL!$B2012,1)</f>
        <v>Colón</v>
      </c>
      <c r="D2012" s="69" t="str" cm="1">
        <f t="array" ref="D2012">+INDEX(Table_4[[Departamento]:[Municipio]],FINAL!$B2012,4)</f>
        <v>Iriona</v>
      </c>
      <c r="E2012" s="69" t="str" cm="1">
        <f t="array" ref="E2012">+INDEX(Table_4[[Departamento]:[Municipio]],FINAL!$B2012,3)</f>
        <v>0203</v>
      </c>
      <c r="F2012" s="96">
        <f t="shared" si="168"/>
        <v>43973</v>
      </c>
      <c r="G2012" s="71" t="str">
        <f>+CONSOLIDADO[[#This Row],[Codigo Municipio]]&amp;CONSOLIDADO[[#This Row],[Fecha]]</f>
        <v>020343973</v>
      </c>
      <c r="H2012" s="72">
        <f>+IFERROR(VLOOKUP($G2012,TDAcumula!$C$2:$E$2027,3,0),0)</f>
        <v>0</v>
      </c>
      <c r="I2012" s="73">
        <f t="shared" si="165"/>
        <v>0</v>
      </c>
      <c r="J2012" s="74">
        <f>+IF(CONSOLIDADO[[#This Row],[Codigo Municipio]]=E2011,CONSOLIDADO[[#This Row],[Fallecidos Diarios]]+J2011,CONSOLIDADO[[#This Row],[Fallecidos Diarios]])</f>
        <v>0</v>
      </c>
      <c r="K2012" s="75">
        <f t="shared" si="166"/>
        <v>0</v>
      </c>
      <c r="L2012" s="76">
        <f>+IF(CONSOLIDADO[[#This Row],[Codigo Municipio]]=E2011,CONSOLIDADO[[#This Row],[Recuperados Diarios]]+L2011,CONSOLIDADO[[#This Row],[Recuperados Diarios]])</f>
        <v>0</v>
      </c>
      <c r="M2012" s="77" cm="1">
        <f t="array" ref="M2012">+IFERROR(IF(CONSOLIDADO[[#This Row],[Día]]&lt;14,0,INDEX(CONSOLIDADO[Casos Diarios],ROW()-14,1)),0)</f>
        <v>0</v>
      </c>
      <c r="N2012" s="72">
        <f>+IF(CONSOLIDADO[[#This Row],[Clave]]="710143893",1,IF(OR(CONSOLIDADO[[#This Row],[Casos Acumulados]]&gt;0,CONSOLIDADO[[#This Row],[Muertes]]&gt;0),N2011+1,I2012))</f>
        <v>0</v>
      </c>
      <c r="O2012" s="69">
        <f>+IFERROR(VLOOKUP($G2012,TDMuertes!$C$2:$E$534,3,0),0)</f>
        <v>0</v>
      </c>
      <c r="P2012" s="94" t="str">
        <f t="shared" ca="1" si="167"/>
        <v>OFF</v>
      </c>
      <c r="Q2012" s="78">
        <f>+IFERROR(VLOOKUP(CONSOLIDADO[[#This Row],[Codigo Municipio]],TDDia!$A$4:$B$394,2,0),0)</f>
        <v>0</v>
      </c>
    </row>
    <row r="2013" spans="2:17" ht="14.45">
      <c r="B2013">
        <f t="shared" si="169"/>
        <v>11</v>
      </c>
      <c r="C2013" s="69" t="str" cm="1">
        <f t="array" ref="C2013">+INDEX(Table_4[[Departamento]:[Municipio]],FINAL!$B2013,1)</f>
        <v>Colón</v>
      </c>
      <c r="D2013" s="69" t="str" cm="1">
        <f t="array" ref="D2013">+INDEX(Table_4[[Departamento]:[Municipio]],FINAL!$B2013,4)</f>
        <v>Iriona</v>
      </c>
      <c r="E2013" s="69" t="str" cm="1">
        <f t="array" ref="E2013">+INDEX(Table_4[[Departamento]:[Municipio]],FINAL!$B2013,3)</f>
        <v>0203</v>
      </c>
      <c r="F2013" s="96">
        <f t="shared" si="168"/>
        <v>43974</v>
      </c>
      <c r="G2013" s="71" t="str">
        <f>+CONSOLIDADO[[#This Row],[Codigo Municipio]]&amp;CONSOLIDADO[[#This Row],[Fecha]]</f>
        <v>020343974</v>
      </c>
      <c r="H2013" s="72">
        <f>+IFERROR(VLOOKUP($G2013,TDAcumula!$C$2:$E$2027,3,0),0)</f>
        <v>0</v>
      </c>
      <c r="I2013" s="73">
        <f t="shared" si="165"/>
        <v>0</v>
      </c>
      <c r="J2013" s="74">
        <f>+IF(CONSOLIDADO[[#This Row],[Codigo Municipio]]=E2012,CONSOLIDADO[[#This Row],[Fallecidos Diarios]]+J2012,CONSOLIDADO[[#This Row],[Fallecidos Diarios]])</f>
        <v>0</v>
      </c>
      <c r="K2013" s="75">
        <f t="shared" si="166"/>
        <v>0</v>
      </c>
      <c r="L2013" s="76">
        <f>+IF(CONSOLIDADO[[#This Row],[Codigo Municipio]]=E2012,CONSOLIDADO[[#This Row],[Recuperados Diarios]]+L2012,CONSOLIDADO[[#This Row],[Recuperados Diarios]])</f>
        <v>0</v>
      </c>
      <c r="M2013" s="77" cm="1">
        <f t="array" ref="M2013">+IFERROR(IF(CONSOLIDADO[[#This Row],[Día]]&lt;14,0,INDEX(CONSOLIDADO[Casos Diarios],ROW()-14,1)),0)</f>
        <v>0</v>
      </c>
      <c r="N2013" s="72">
        <f>+IF(CONSOLIDADO[[#This Row],[Clave]]="710143893",1,IF(OR(CONSOLIDADO[[#This Row],[Casos Acumulados]]&gt;0,CONSOLIDADO[[#This Row],[Muertes]]&gt;0),N2012+1,I2013))</f>
        <v>0</v>
      </c>
      <c r="O2013" s="69">
        <f>+IFERROR(VLOOKUP($G2013,TDMuertes!$C$2:$E$534,3,0),0)</f>
        <v>0</v>
      </c>
      <c r="P2013" s="94" t="str">
        <f t="shared" ca="1" si="167"/>
        <v>OFF</v>
      </c>
      <c r="Q2013" s="78">
        <f>+IFERROR(VLOOKUP(CONSOLIDADO[[#This Row],[Codigo Municipio]],TDDia!$A$4:$B$394,2,0),0)</f>
        <v>0</v>
      </c>
    </row>
    <row r="2014" spans="2:17" ht="14.45">
      <c r="B2014">
        <f t="shared" si="169"/>
        <v>11</v>
      </c>
      <c r="C2014" s="69" t="str" cm="1">
        <f t="array" ref="C2014">+INDEX(Table_4[[Departamento]:[Municipio]],FINAL!$B2014,1)</f>
        <v>Colón</v>
      </c>
      <c r="D2014" s="69" t="str" cm="1">
        <f t="array" ref="D2014">+INDEX(Table_4[[Departamento]:[Municipio]],FINAL!$B2014,4)</f>
        <v>Iriona</v>
      </c>
      <c r="E2014" s="69" t="str" cm="1">
        <f t="array" ref="E2014">+INDEX(Table_4[[Departamento]:[Municipio]],FINAL!$B2014,3)</f>
        <v>0203</v>
      </c>
      <c r="F2014" s="96">
        <f t="shared" si="168"/>
        <v>43975</v>
      </c>
      <c r="G2014" s="71" t="str">
        <f>+CONSOLIDADO[[#This Row],[Codigo Municipio]]&amp;CONSOLIDADO[[#This Row],[Fecha]]</f>
        <v>020343975</v>
      </c>
      <c r="H2014" s="72">
        <f>+IFERROR(VLOOKUP($G2014,TDAcumula!$C$2:$E$2027,3,0),0)</f>
        <v>0</v>
      </c>
      <c r="I2014" s="73">
        <f t="shared" si="165"/>
        <v>0</v>
      </c>
      <c r="J2014" s="74">
        <f>+IF(CONSOLIDADO[[#This Row],[Codigo Municipio]]=E2013,CONSOLIDADO[[#This Row],[Fallecidos Diarios]]+J2013,CONSOLIDADO[[#This Row],[Fallecidos Diarios]])</f>
        <v>0</v>
      </c>
      <c r="K2014" s="75">
        <f t="shared" si="166"/>
        <v>0</v>
      </c>
      <c r="L2014" s="76">
        <f>+IF(CONSOLIDADO[[#This Row],[Codigo Municipio]]=E2013,CONSOLIDADO[[#This Row],[Recuperados Diarios]]+L2013,CONSOLIDADO[[#This Row],[Recuperados Diarios]])</f>
        <v>0</v>
      </c>
      <c r="M2014" s="77" cm="1">
        <f t="array" ref="M2014">+IFERROR(IF(CONSOLIDADO[[#This Row],[Día]]&lt;14,0,INDEX(CONSOLIDADO[Casos Diarios],ROW()-14,1)),0)</f>
        <v>0</v>
      </c>
      <c r="N2014" s="72">
        <f>+IF(CONSOLIDADO[[#This Row],[Clave]]="710143893",1,IF(OR(CONSOLIDADO[[#This Row],[Casos Acumulados]]&gt;0,CONSOLIDADO[[#This Row],[Muertes]]&gt;0),N2013+1,I2014))</f>
        <v>0</v>
      </c>
      <c r="O2014" s="69">
        <f>+IFERROR(VLOOKUP($G2014,TDMuertes!$C$2:$E$534,3,0),0)</f>
        <v>0</v>
      </c>
      <c r="P2014" s="94" t="str">
        <f t="shared" ca="1" si="167"/>
        <v>OFF</v>
      </c>
      <c r="Q2014" s="78">
        <f>+IFERROR(VLOOKUP(CONSOLIDADO[[#This Row],[Codigo Municipio]],TDDia!$A$4:$B$394,2,0),0)</f>
        <v>0</v>
      </c>
    </row>
    <row r="2015" spans="2:17" ht="14.45">
      <c r="B2015">
        <f t="shared" si="169"/>
        <v>11</v>
      </c>
      <c r="C2015" s="69" t="str" cm="1">
        <f t="array" ref="C2015">+INDEX(Table_4[[Departamento]:[Municipio]],FINAL!$B2015,1)</f>
        <v>Colón</v>
      </c>
      <c r="D2015" s="69" t="str" cm="1">
        <f t="array" ref="D2015">+INDEX(Table_4[[Departamento]:[Municipio]],FINAL!$B2015,4)</f>
        <v>Iriona</v>
      </c>
      <c r="E2015" s="69" t="str" cm="1">
        <f t="array" ref="E2015">+INDEX(Table_4[[Departamento]:[Municipio]],FINAL!$B2015,3)</f>
        <v>0203</v>
      </c>
      <c r="F2015" s="96">
        <f t="shared" si="168"/>
        <v>43976</v>
      </c>
      <c r="G2015" s="71" t="str">
        <f>+CONSOLIDADO[[#This Row],[Codigo Municipio]]&amp;CONSOLIDADO[[#This Row],[Fecha]]</f>
        <v>020343976</v>
      </c>
      <c r="H2015" s="72">
        <f>+IFERROR(VLOOKUP($G2015,TDAcumula!$C$2:$E$2027,3,0),0)</f>
        <v>0</v>
      </c>
      <c r="I2015" s="73">
        <f t="shared" si="165"/>
        <v>0</v>
      </c>
      <c r="J2015" s="74">
        <f>+IF(CONSOLIDADO[[#This Row],[Codigo Municipio]]=E2014,CONSOLIDADO[[#This Row],[Fallecidos Diarios]]+J2014,CONSOLIDADO[[#This Row],[Fallecidos Diarios]])</f>
        <v>0</v>
      </c>
      <c r="K2015" s="75">
        <f t="shared" si="166"/>
        <v>0</v>
      </c>
      <c r="L2015" s="76">
        <f>+IF(CONSOLIDADO[[#This Row],[Codigo Municipio]]=E2014,CONSOLIDADO[[#This Row],[Recuperados Diarios]]+L2014,CONSOLIDADO[[#This Row],[Recuperados Diarios]])</f>
        <v>0</v>
      </c>
      <c r="M2015" s="77" cm="1">
        <f t="array" ref="M2015">+IFERROR(IF(CONSOLIDADO[[#This Row],[Día]]&lt;14,0,INDEX(CONSOLIDADO[Casos Diarios],ROW()-14,1)),0)</f>
        <v>0</v>
      </c>
      <c r="N2015" s="72">
        <f>+IF(CONSOLIDADO[[#This Row],[Clave]]="710143893",1,IF(OR(CONSOLIDADO[[#This Row],[Casos Acumulados]]&gt;0,CONSOLIDADO[[#This Row],[Muertes]]&gt;0),N2014+1,I2015))</f>
        <v>0</v>
      </c>
      <c r="O2015" s="69">
        <f>+IFERROR(VLOOKUP($G2015,TDMuertes!$C$2:$E$534,3,0),0)</f>
        <v>0</v>
      </c>
      <c r="P2015" s="94" t="str">
        <f t="shared" ca="1" si="167"/>
        <v>OFF</v>
      </c>
      <c r="Q2015" s="78">
        <f>+IFERROR(VLOOKUP(CONSOLIDADO[[#This Row],[Codigo Municipio]],TDDia!$A$4:$B$394,2,0),0)</f>
        <v>0</v>
      </c>
    </row>
    <row r="2016" spans="2:17" ht="14.45">
      <c r="B2016">
        <f t="shared" si="169"/>
        <v>11</v>
      </c>
      <c r="C2016" s="69" t="str" cm="1">
        <f t="array" ref="C2016">+INDEX(Table_4[[Departamento]:[Municipio]],FINAL!$B2016,1)</f>
        <v>Colón</v>
      </c>
      <c r="D2016" s="69" t="str" cm="1">
        <f t="array" ref="D2016">+INDEX(Table_4[[Departamento]:[Municipio]],FINAL!$B2016,4)</f>
        <v>Iriona</v>
      </c>
      <c r="E2016" s="69" t="str" cm="1">
        <f t="array" ref="E2016">+INDEX(Table_4[[Departamento]:[Municipio]],FINAL!$B2016,3)</f>
        <v>0203</v>
      </c>
      <c r="F2016" s="96">
        <f t="shared" si="168"/>
        <v>43977</v>
      </c>
      <c r="G2016" s="71" t="str">
        <f>+CONSOLIDADO[[#This Row],[Codigo Municipio]]&amp;CONSOLIDADO[[#This Row],[Fecha]]</f>
        <v>020343977</v>
      </c>
      <c r="H2016" s="72">
        <f>+IFERROR(VLOOKUP($G2016,TDAcumula!$C$2:$E$2027,3,0),0)</f>
        <v>0</v>
      </c>
      <c r="I2016" s="73">
        <f t="shared" si="165"/>
        <v>0</v>
      </c>
      <c r="J2016" s="74">
        <f>+IF(CONSOLIDADO[[#This Row],[Codigo Municipio]]=E2015,CONSOLIDADO[[#This Row],[Fallecidos Diarios]]+J2015,CONSOLIDADO[[#This Row],[Fallecidos Diarios]])</f>
        <v>0</v>
      </c>
      <c r="K2016" s="75">
        <f t="shared" si="166"/>
        <v>0</v>
      </c>
      <c r="L2016" s="76">
        <f>+IF(CONSOLIDADO[[#This Row],[Codigo Municipio]]=E2015,CONSOLIDADO[[#This Row],[Recuperados Diarios]]+L2015,CONSOLIDADO[[#This Row],[Recuperados Diarios]])</f>
        <v>0</v>
      </c>
      <c r="M2016" s="77" cm="1">
        <f t="array" ref="M2016">+IFERROR(IF(CONSOLIDADO[[#This Row],[Día]]&lt;14,0,INDEX(CONSOLIDADO[Casos Diarios],ROW()-14,1)),0)</f>
        <v>0</v>
      </c>
      <c r="N2016" s="72">
        <f>+IF(CONSOLIDADO[[#This Row],[Clave]]="710143893",1,IF(OR(CONSOLIDADO[[#This Row],[Casos Acumulados]]&gt;0,CONSOLIDADO[[#This Row],[Muertes]]&gt;0),N2015+1,I2016))</f>
        <v>0</v>
      </c>
      <c r="O2016" s="69">
        <f>+IFERROR(VLOOKUP($G2016,TDMuertes!$C$2:$E$534,3,0),0)</f>
        <v>0</v>
      </c>
      <c r="P2016" s="94" t="str">
        <f t="shared" ca="1" si="167"/>
        <v>OFF</v>
      </c>
      <c r="Q2016" s="78">
        <f>+IFERROR(VLOOKUP(CONSOLIDADO[[#This Row],[Codigo Municipio]],TDDia!$A$4:$B$394,2,0),0)</f>
        <v>0</v>
      </c>
    </row>
    <row r="2017" spans="2:17" ht="14.45">
      <c r="B2017">
        <f t="shared" si="169"/>
        <v>11</v>
      </c>
      <c r="C2017" s="69" t="str" cm="1">
        <f t="array" ref="C2017">+INDEX(Table_4[[Departamento]:[Municipio]],FINAL!$B2017,1)</f>
        <v>Colón</v>
      </c>
      <c r="D2017" s="69" t="str" cm="1">
        <f t="array" ref="D2017">+INDEX(Table_4[[Departamento]:[Municipio]],FINAL!$B2017,4)</f>
        <v>Iriona</v>
      </c>
      <c r="E2017" s="69" t="str" cm="1">
        <f t="array" ref="E2017">+INDEX(Table_4[[Departamento]:[Municipio]],FINAL!$B2017,3)</f>
        <v>0203</v>
      </c>
      <c r="F2017" s="96">
        <f t="shared" si="168"/>
        <v>43978</v>
      </c>
      <c r="G2017" s="71" t="str">
        <f>+CONSOLIDADO[[#This Row],[Codigo Municipio]]&amp;CONSOLIDADO[[#This Row],[Fecha]]</f>
        <v>020343978</v>
      </c>
      <c r="H2017" s="72">
        <f>+IFERROR(VLOOKUP($G2017,TDAcumula!$C$2:$E$2027,3,0),0)</f>
        <v>0</v>
      </c>
      <c r="I2017" s="73">
        <f t="shared" si="165"/>
        <v>0</v>
      </c>
      <c r="J2017" s="74">
        <f>+IF(CONSOLIDADO[[#This Row],[Codigo Municipio]]=E2016,CONSOLIDADO[[#This Row],[Fallecidos Diarios]]+J2016,CONSOLIDADO[[#This Row],[Fallecidos Diarios]])</f>
        <v>0</v>
      </c>
      <c r="K2017" s="75">
        <f t="shared" si="166"/>
        <v>0</v>
      </c>
      <c r="L2017" s="76">
        <f>+IF(CONSOLIDADO[[#This Row],[Codigo Municipio]]=E2016,CONSOLIDADO[[#This Row],[Recuperados Diarios]]+L2016,CONSOLIDADO[[#This Row],[Recuperados Diarios]])</f>
        <v>0</v>
      </c>
      <c r="M2017" s="77" cm="1">
        <f t="array" ref="M2017">+IFERROR(IF(CONSOLIDADO[[#This Row],[Día]]&lt;14,0,INDEX(CONSOLIDADO[Casos Diarios],ROW()-14,1)),0)</f>
        <v>0</v>
      </c>
      <c r="N2017" s="72">
        <f>+IF(CONSOLIDADO[[#This Row],[Clave]]="710143893",1,IF(OR(CONSOLIDADO[[#This Row],[Casos Acumulados]]&gt;0,CONSOLIDADO[[#This Row],[Muertes]]&gt;0),N2016+1,I2017))</f>
        <v>0</v>
      </c>
      <c r="O2017" s="69">
        <f>+IFERROR(VLOOKUP($G2017,TDMuertes!$C$2:$E$534,3,0),0)</f>
        <v>0</v>
      </c>
      <c r="P2017" s="94" t="str">
        <f t="shared" ca="1" si="167"/>
        <v>OFF</v>
      </c>
      <c r="Q2017" s="78">
        <f>+IFERROR(VLOOKUP(CONSOLIDADO[[#This Row],[Codigo Municipio]],TDDia!$A$4:$B$394,2,0),0)</f>
        <v>0</v>
      </c>
    </row>
    <row r="2018" spans="2:17" ht="14.45">
      <c r="B2018">
        <f t="shared" si="169"/>
        <v>11</v>
      </c>
      <c r="C2018" s="69" t="str" cm="1">
        <f t="array" ref="C2018">+INDEX(Table_4[[Departamento]:[Municipio]],FINAL!$B2018,1)</f>
        <v>Colón</v>
      </c>
      <c r="D2018" s="69" t="str" cm="1">
        <f t="array" ref="D2018">+INDEX(Table_4[[Departamento]:[Municipio]],FINAL!$B2018,4)</f>
        <v>Iriona</v>
      </c>
      <c r="E2018" s="69" t="str" cm="1">
        <f t="array" ref="E2018">+INDEX(Table_4[[Departamento]:[Municipio]],FINAL!$B2018,3)</f>
        <v>0203</v>
      </c>
      <c r="F2018" s="96">
        <f t="shared" si="168"/>
        <v>43979</v>
      </c>
      <c r="G2018" s="71" t="str">
        <f>+CONSOLIDADO[[#This Row],[Codigo Municipio]]&amp;CONSOLIDADO[[#This Row],[Fecha]]</f>
        <v>020343979</v>
      </c>
      <c r="H2018" s="72">
        <f>+IFERROR(VLOOKUP($G2018,TDAcumula!$C$2:$E$2027,3,0),0)</f>
        <v>0</v>
      </c>
      <c r="I2018" s="73">
        <f t="shared" si="165"/>
        <v>0</v>
      </c>
      <c r="J2018" s="74">
        <f>+IF(CONSOLIDADO[[#This Row],[Codigo Municipio]]=E2017,CONSOLIDADO[[#This Row],[Fallecidos Diarios]]+J2017,CONSOLIDADO[[#This Row],[Fallecidos Diarios]])</f>
        <v>0</v>
      </c>
      <c r="K2018" s="75">
        <f t="shared" si="166"/>
        <v>0</v>
      </c>
      <c r="L2018" s="76">
        <f>+IF(CONSOLIDADO[[#This Row],[Codigo Municipio]]=E2017,CONSOLIDADO[[#This Row],[Recuperados Diarios]]+L2017,CONSOLIDADO[[#This Row],[Recuperados Diarios]])</f>
        <v>0</v>
      </c>
      <c r="M2018" s="77" cm="1">
        <f t="array" ref="M2018">+IFERROR(IF(CONSOLIDADO[[#This Row],[Día]]&lt;14,0,INDEX(CONSOLIDADO[Casos Diarios],ROW()-14,1)),0)</f>
        <v>0</v>
      </c>
      <c r="N2018" s="72">
        <f>+IF(CONSOLIDADO[[#This Row],[Clave]]="710143893",1,IF(OR(CONSOLIDADO[[#This Row],[Casos Acumulados]]&gt;0,CONSOLIDADO[[#This Row],[Muertes]]&gt;0),N2017+1,I2018))</f>
        <v>0</v>
      </c>
      <c r="O2018" s="69">
        <f>+IFERROR(VLOOKUP($G2018,TDMuertes!$C$2:$E$534,3,0),0)</f>
        <v>0</v>
      </c>
      <c r="P2018" s="94" t="str">
        <f t="shared" ca="1" si="167"/>
        <v>OFF</v>
      </c>
      <c r="Q2018" s="78">
        <f>+IFERROR(VLOOKUP(CONSOLIDADO[[#This Row],[Codigo Municipio]],TDDia!$A$4:$B$394,2,0),0)</f>
        <v>0</v>
      </c>
    </row>
    <row r="2019" spans="2:17" ht="14.45">
      <c r="B2019">
        <f t="shared" si="169"/>
        <v>11</v>
      </c>
      <c r="C2019" s="69" t="str" cm="1">
        <f t="array" ref="C2019">+INDEX(Table_4[[Departamento]:[Municipio]],FINAL!$B2019,1)</f>
        <v>Colón</v>
      </c>
      <c r="D2019" s="69" t="str" cm="1">
        <f t="array" ref="D2019">+INDEX(Table_4[[Departamento]:[Municipio]],FINAL!$B2019,4)</f>
        <v>Iriona</v>
      </c>
      <c r="E2019" s="69" t="str" cm="1">
        <f t="array" ref="E2019">+INDEX(Table_4[[Departamento]:[Municipio]],FINAL!$B2019,3)</f>
        <v>0203</v>
      </c>
      <c r="F2019" s="96">
        <f t="shared" si="168"/>
        <v>43980</v>
      </c>
      <c r="G2019" s="71" t="str">
        <f>+CONSOLIDADO[[#This Row],[Codigo Municipio]]&amp;CONSOLIDADO[[#This Row],[Fecha]]</f>
        <v>020343980</v>
      </c>
      <c r="H2019" s="72">
        <f>+IFERROR(VLOOKUP($G2019,TDAcumula!$C$2:$E$2027,3,0),0)</f>
        <v>0</v>
      </c>
      <c r="I2019" s="73">
        <f t="shared" si="165"/>
        <v>0</v>
      </c>
      <c r="J2019" s="74">
        <f>+IF(CONSOLIDADO[[#This Row],[Codigo Municipio]]=E2018,CONSOLIDADO[[#This Row],[Fallecidos Diarios]]+J2018,CONSOLIDADO[[#This Row],[Fallecidos Diarios]])</f>
        <v>0</v>
      </c>
      <c r="K2019" s="75">
        <f t="shared" si="166"/>
        <v>0</v>
      </c>
      <c r="L2019" s="76">
        <f>+IF(CONSOLIDADO[[#This Row],[Codigo Municipio]]=E2018,CONSOLIDADO[[#This Row],[Recuperados Diarios]]+L2018,CONSOLIDADO[[#This Row],[Recuperados Diarios]])</f>
        <v>0</v>
      </c>
      <c r="M2019" s="77" cm="1">
        <f t="array" ref="M2019">+IFERROR(IF(CONSOLIDADO[[#This Row],[Día]]&lt;14,0,INDEX(CONSOLIDADO[Casos Diarios],ROW()-14,1)),0)</f>
        <v>0</v>
      </c>
      <c r="N2019" s="72">
        <f>+IF(CONSOLIDADO[[#This Row],[Clave]]="710143893",1,IF(OR(CONSOLIDADO[[#This Row],[Casos Acumulados]]&gt;0,CONSOLIDADO[[#This Row],[Muertes]]&gt;0),N2018+1,I2019))</f>
        <v>0</v>
      </c>
      <c r="O2019" s="69">
        <f>+IFERROR(VLOOKUP($G2019,TDMuertes!$C$2:$E$534,3,0),0)</f>
        <v>0</v>
      </c>
      <c r="P2019" s="94" t="str">
        <f t="shared" ca="1" si="167"/>
        <v>OFF</v>
      </c>
      <c r="Q2019" s="78">
        <f>+IFERROR(VLOOKUP(CONSOLIDADO[[#This Row],[Codigo Municipio]],TDDia!$A$4:$B$394,2,0),0)</f>
        <v>0</v>
      </c>
    </row>
    <row r="2020" spans="2:17" ht="14.45">
      <c r="B2020">
        <f t="shared" si="169"/>
        <v>11</v>
      </c>
      <c r="C2020" s="69" t="str" cm="1">
        <f t="array" ref="C2020">+INDEX(Table_4[[Departamento]:[Municipio]],FINAL!$B2020,1)</f>
        <v>Colón</v>
      </c>
      <c r="D2020" s="69" t="str" cm="1">
        <f t="array" ref="D2020">+INDEX(Table_4[[Departamento]:[Municipio]],FINAL!$B2020,4)</f>
        <v>Iriona</v>
      </c>
      <c r="E2020" s="69" t="str" cm="1">
        <f t="array" ref="E2020">+INDEX(Table_4[[Departamento]:[Municipio]],FINAL!$B2020,3)</f>
        <v>0203</v>
      </c>
      <c r="F2020" s="96">
        <f t="shared" si="168"/>
        <v>43981</v>
      </c>
      <c r="G2020" s="71" t="str">
        <f>+CONSOLIDADO[[#This Row],[Codigo Municipio]]&amp;CONSOLIDADO[[#This Row],[Fecha]]</f>
        <v>020343981</v>
      </c>
      <c r="H2020" s="72">
        <f>+IFERROR(VLOOKUP($G2020,TDAcumula!$C$2:$E$2027,3,0),0)</f>
        <v>0</v>
      </c>
      <c r="I2020" s="73">
        <f t="shared" si="165"/>
        <v>0</v>
      </c>
      <c r="J2020" s="74">
        <f>+IF(CONSOLIDADO[[#This Row],[Codigo Municipio]]=E2019,CONSOLIDADO[[#This Row],[Fallecidos Diarios]]+J2019,CONSOLIDADO[[#This Row],[Fallecidos Diarios]])</f>
        <v>0</v>
      </c>
      <c r="K2020" s="75">
        <f t="shared" si="166"/>
        <v>0</v>
      </c>
      <c r="L2020" s="76">
        <f>+IF(CONSOLIDADO[[#This Row],[Codigo Municipio]]=E2019,CONSOLIDADO[[#This Row],[Recuperados Diarios]]+L2019,CONSOLIDADO[[#This Row],[Recuperados Diarios]])</f>
        <v>0</v>
      </c>
      <c r="M2020" s="77" cm="1">
        <f t="array" ref="M2020">+IFERROR(IF(CONSOLIDADO[[#This Row],[Día]]&lt;14,0,INDEX(CONSOLIDADO[Casos Diarios],ROW()-14,1)),0)</f>
        <v>0</v>
      </c>
      <c r="N2020" s="72">
        <f>+IF(CONSOLIDADO[[#This Row],[Clave]]="710143893",1,IF(OR(CONSOLIDADO[[#This Row],[Casos Acumulados]]&gt;0,CONSOLIDADO[[#This Row],[Muertes]]&gt;0),N2019+1,I2020))</f>
        <v>0</v>
      </c>
      <c r="O2020" s="69">
        <f>+IFERROR(VLOOKUP($G2020,TDMuertes!$C$2:$E$534,3,0),0)</f>
        <v>0</v>
      </c>
      <c r="P2020" s="94" t="str">
        <f t="shared" ca="1" si="167"/>
        <v>OFF</v>
      </c>
      <c r="Q2020" s="78">
        <f>+IFERROR(VLOOKUP(CONSOLIDADO[[#This Row],[Codigo Municipio]],TDDia!$A$4:$B$394,2,0),0)</f>
        <v>0</v>
      </c>
    </row>
    <row r="2021" spans="2:17" ht="14.45">
      <c r="B2021">
        <f t="shared" si="169"/>
        <v>11</v>
      </c>
      <c r="C2021" s="69" t="str" cm="1">
        <f t="array" ref="C2021">+INDEX(Table_4[[Departamento]:[Municipio]],FINAL!$B2021,1)</f>
        <v>Colón</v>
      </c>
      <c r="D2021" s="69" t="str" cm="1">
        <f t="array" ref="D2021">+INDEX(Table_4[[Departamento]:[Municipio]],FINAL!$B2021,4)</f>
        <v>Iriona</v>
      </c>
      <c r="E2021" s="69" t="str" cm="1">
        <f t="array" ref="E2021">+INDEX(Table_4[[Departamento]:[Municipio]],FINAL!$B2021,3)</f>
        <v>0203</v>
      </c>
      <c r="F2021" s="96">
        <f t="shared" si="168"/>
        <v>43982</v>
      </c>
      <c r="G2021" s="71" t="str">
        <f>+CONSOLIDADO[[#This Row],[Codigo Municipio]]&amp;CONSOLIDADO[[#This Row],[Fecha]]</f>
        <v>020343982</v>
      </c>
      <c r="H2021" s="72">
        <f>+IFERROR(VLOOKUP($G2021,TDAcumula!$C$2:$E$2027,3,0),0)</f>
        <v>0</v>
      </c>
      <c r="I2021" s="73">
        <f t="shared" si="165"/>
        <v>0</v>
      </c>
      <c r="J2021" s="74">
        <f>+IF(CONSOLIDADO[[#This Row],[Codigo Municipio]]=E2020,CONSOLIDADO[[#This Row],[Fallecidos Diarios]]+J2020,CONSOLIDADO[[#This Row],[Fallecidos Diarios]])</f>
        <v>0</v>
      </c>
      <c r="K2021" s="75">
        <f t="shared" si="166"/>
        <v>0</v>
      </c>
      <c r="L2021" s="76">
        <f>+IF(CONSOLIDADO[[#This Row],[Codigo Municipio]]=E2020,CONSOLIDADO[[#This Row],[Recuperados Diarios]]+L2020,CONSOLIDADO[[#This Row],[Recuperados Diarios]])</f>
        <v>0</v>
      </c>
      <c r="M2021" s="77" cm="1">
        <f t="array" ref="M2021">+IFERROR(IF(CONSOLIDADO[[#This Row],[Día]]&lt;14,0,INDEX(CONSOLIDADO[Casos Diarios],ROW()-14,1)),0)</f>
        <v>0</v>
      </c>
      <c r="N2021" s="72">
        <f>+IF(CONSOLIDADO[[#This Row],[Clave]]="710143893",1,IF(OR(CONSOLIDADO[[#This Row],[Casos Acumulados]]&gt;0,CONSOLIDADO[[#This Row],[Muertes]]&gt;0),N2020+1,I2021))</f>
        <v>0</v>
      </c>
      <c r="O2021" s="69">
        <f>+IFERROR(VLOOKUP($G2021,TDMuertes!$C$2:$E$534,3,0),0)</f>
        <v>0</v>
      </c>
      <c r="P2021" s="94" t="str">
        <f t="shared" ca="1" si="167"/>
        <v>OFF</v>
      </c>
      <c r="Q2021" s="78">
        <f>+IFERROR(VLOOKUP(CONSOLIDADO[[#This Row],[Codigo Municipio]],TDDia!$A$4:$B$394,2,0),0)</f>
        <v>0</v>
      </c>
    </row>
    <row r="2022" spans="2:17" ht="14.45">
      <c r="B2022">
        <f t="shared" si="169"/>
        <v>11</v>
      </c>
      <c r="C2022" s="69" t="str" cm="1">
        <f t="array" ref="C2022">+INDEX(Table_4[[Departamento]:[Municipio]],FINAL!$B2022,1)</f>
        <v>Colón</v>
      </c>
      <c r="D2022" s="69" t="str" cm="1">
        <f t="array" ref="D2022">+INDEX(Table_4[[Departamento]:[Municipio]],FINAL!$B2022,4)</f>
        <v>Iriona</v>
      </c>
      <c r="E2022" s="69" t="str" cm="1">
        <f t="array" ref="E2022">+INDEX(Table_4[[Departamento]:[Municipio]],FINAL!$B2022,3)</f>
        <v>0203</v>
      </c>
      <c r="F2022" s="96">
        <f t="shared" si="168"/>
        <v>43983</v>
      </c>
      <c r="G2022" s="71" t="str">
        <f>+CONSOLIDADO[[#This Row],[Codigo Municipio]]&amp;CONSOLIDADO[[#This Row],[Fecha]]</f>
        <v>020343983</v>
      </c>
      <c r="H2022" s="72">
        <f>+IFERROR(VLOOKUP($G2022,TDAcumula!$C$2:$E$2027,3,0),0)</f>
        <v>0</v>
      </c>
      <c r="I2022" s="73">
        <f t="shared" si="165"/>
        <v>0</v>
      </c>
      <c r="J2022" s="74">
        <f>+IF(CONSOLIDADO[[#This Row],[Codigo Municipio]]=E2021,CONSOLIDADO[[#This Row],[Fallecidos Diarios]]+J2021,CONSOLIDADO[[#This Row],[Fallecidos Diarios]])</f>
        <v>0</v>
      </c>
      <c r="K2022" s="75">
        <f t="shared" si="166"/>
        <v>0</v>
      </c>
      <c r="L2022" s="76">
        <f>+IF(CONSOLIDADO[[#This Row],[Codigo Municipio]]=E2021,CONSOLIDADO[[#This Row],[Recuperados Diarios]]+L2021,CONSOLIDADO[[#This Row],[Recuperados Diarios]])</f>
        <v>0</v>
      </c>
      <c r="M2022" s="77" cm="1">
        <f t="array" ref="M2022">+IFERROR(IF(CONSOLIDADO[[#This Row],[Día]]&lt;14,0,INDEX(CONSOLIDADO[Casos Diarios],ROW()-14,1)),0)</f>
        <v>0</v>
      </c>
      <c r="N2022" s="72">
        <f>+IF(CONSOLIDADO[[#This Row],[Clave]]="710143893",1,IF(OR(CONSOLIDADO[[#This Row],[Casos Acumulados]]&gt;0,CONSOLIDADO[[#This Row],[Muertes]]&gt;0),N2021+1,I2022))</f>
        <v>0</v>
      </c>
      <c r="O2022" s="69">
        <f>+IFERROR(VLOOKUP($G2022,TDMuertes!$C$2:$E$534,3,0),0)</f>
        <v>0</v>
      </c>
      <c r="P2022" s="94" t="str">
        <f t="shared" ca="1" si="167"/>
        <v>OFF</v>
      </c>
      <c r="Q2022" s="78">
        <f>+IFERROR(VLOOKUP(CONSOLIDADO[[#This Row],[Codigo Municipio]],TDDia!$A$4:$B$394,2,0),0)</f>
        <v>0</v>
      </c>
    </row>
    <row r="2023" spans="2:17" ht="14.45">
      <c r="B2023">
        <f t="shared" si="169"/>
        <v>11</v>
      </c>
      <c r="C2023" s="69" t="str" cm="1">
        <f t="array" ref="C2023">+INDEX(Table_4[[Departamento]:[Municipio]],FINAL!$B2023,1)</f>
        <v>Colón</v>
      </c>
      <c r="D2023" s="69" t="str" cm="1">
        <f t="array" ref="D2023">+INDEX(Table_4[[Departamento]:[Municipio]],FINAL!$B2023,4)</f>
        <v>Iriona</v>
      </c>
      <c r="E2023" s="69" t="str" cm="1">
        <f t="array" ref="E2023">+INDEX(Table_4[[Departamento]:[Municipio]],FINAL!$B2023,3)</f>
        <v>0203</v>
      </c>
      <c r="F2023" s="96">
        <f t="shared" si="168"/>
        <v>43984</v>
      </c>
      <c r="G2023" s="71" t="str">
        <f>+CONSOLIDADO[[#This Row],[Codigo Municipio]]&amp;CONSOLIDADO[[#This Row],[Fecha]]</f>
        <v>020343984</v>
      </c>
      <c r="H2023" s="72">
        <f>+IFERROR(VLOOKUP($G2023,TDAcumula!$C$2:$E$2027,3,0),0)</f>
        <v>0</v>
      </c>
      <c r="I2023" s="73">
        <f t="shared" si="165"/>
        <v>0</v>
      </c>
      <c r="J2023" s="74">
        <f>+IF(CONSOLIDADO[[#This Row],[Codigo Municipio]]=E2022,CONSOLIDADO[[#This Row],[Fallecidos Diarios]]+J2022,CONSOLIDADO[[#This Row],[Fallecidos Diarios]])</f>
        <v>0</v>
      </c>
      <c r="K2023" s="75">
        <f t="shared" si="166"/>
        <v>0</v>
      </c>
      <c r="L2023" s="76">
        <f>+IF(CONSOLIDADO[[#This Row],[Codigo Municipio]]=E2022,CONSOLIDADO[[#This Row],[Recuperados Diarios]]+L2022,CONSOLIDADO[[#This Row],[Recuperados Diarios]])</f>
        <v>0</v>
      </c>
      <c r="M2023" s="77" cm="1">
        <f t="array" ref="M2023">+IFERROR(IF(CONSOLIDADO[[#This Row],[Día]]&lt;14,0,INDEX(CONSOLIDADO[Casos Diarios],ROW()-14,1)),0)</f>
        <v>0</v>
      </c>
      <c r="N2023" s="72">
        <f>+IF(CONSOLIDADO[[#This Row],[Clave]]="710143893",1,IF(OR(CONSOLIDADO[[#This Row],[Casos Acumulados]]&gt;0,CONSOLIDADO[[#This Row],[Muertes]]&gt;0),N2022+1,I2023))</f>
        <v>0</v>
      </c>
      <c r="O2023" s="69">
        <f>+IFERROR(VLOOKUP($G2023,TDMuertes!$C$2:$E$534,3,0),0)</f>
        <v>0</v>
      </c>
      <c r="P2023" s="94" t="str">
        <f t="shared" ca="1" si="167"/>
        <v>OFF</v>
      </c>
      <c r="Q2023" s="78">
        <f>+IFERROR(VLOOKUP(CONSOLIDADO[[#This Row],[Codigo Municipio]],TDDia!$A$4:$B$394,2,0),0)</f>
        <v>0</v>
      </c>
    </row>
    <row r="2024" spans="2:17" ht="14.45">
      <c r="B2024">
        <f t="shared" si="169"/>
        <v>11</v>
      </c>
      <c r="C2024" s="69" t="str" cm="1">
        <f t="array" ref="C2024">+INDEX(Table_4[[Departamento]:[Municipio]],FINAL!$B2024,1)</f>
        <v>Colón</v>
      </c>
      <c r="D2024" s="69" t="str" cm="1">
        <f t="array" ref="D2024">+INDEX(Table_4[[Departamento]:[Municipio]],FINAL!$B2024,4)</f>
        <v>Iriona</v>
      </c>
      <c r="E2024" s="69" t="str" cm="1">
        <f t="array" ref="E2024">+INDEX(Table_4[[Departamento]:[Municipio]],FINAL!$B2024,3)</f>
        <v>0203</v>
      </c>
      <c r="F2024" s="96">
        <f t="shared" si="168"/>
        <v>43985</v>
      </c>
      <c r="G2024" s="71" t="str">
        <f>+CONSOLIDADO[[#This Row],[Codigo Municipio]]&amp;CONSOLIDADO[[#This Row],[Fecha]]</f>
        <v>020343985</v>
      </c>
      <c r="H2024" s="72">
        <f>+IFERROR(VLOOKUP($G2024,TDAcumula!$C$2:$E$2027,3,0),0)</f>
        <v>0</v>
      </c>
      <c r="I2024" s="73">
        <f t="shared" ref="I2024:I2087" si="170">+IF(E2024=E2023,H2024+I2023,H2024)</f>
        <v>0</v>
      </c>
      <c r="J2024" s="74">
        <f>+IF(CONSOLIDADO[[#This Row],[Codigo Municipio]]=E2023,CONSOLIDADO[[#This Row],[Fallecidos Diarios]]+J2023,CONSOLIDADO[[#This Row],[Fallecidos Diarios]])</f>
        <v>0</v>
      </c>
      <c r="K2024" s="75">
        <f t="shared" ref="K2024:K2087" si="171">+IF(I2024-J2024-L2024&lt;0,0,I2024-J2024-L2024)</f>
        <v>0</v>
      </c>
      <c r="L2024" s="76">
        <f>+IF(CONSOLIDADO[[#This Row],[Codigo Municipio]]=E2023,CONSOLIDADO[[#This Row],[Recuperados Diarios]]+L2023,CONSOLIDADO[[#This Row],[Recuperados Diarios]])</f>
        <v>0</v>
      </c>
      <c r="M2024" s="77" cm="1">
        <f t="array" ref="M2024">+IFERROR(IF(CONSOLIDADO[[#This Row],[Día]]&lt;14,0,INDEX(CONSOLIDADO[Casos Diarios],ROW()-14,1)),0)</f>
        <v>0</v>
      </c>
      <c r="N2024" s="72">
        <f>+IF(CONSOLIDADO[[#This Row],[Clave]]="710143893",1,IF(OR(CONSOLIDADO[[#This Row],[Casos Acumulados]]&gt;0,CONSOLIDADO[[#This Row],[Muertes]]&gt;0),N2023+1,I2024))</f>
        <v>0</v>
      </c>
      <c r="O2024" s="69">
        <f>+IFERROR(VLOOKUP($G2024,TDMuertes!$C$2:$E$534,3,0),0)</f>
        <v>0</v>
      </c>
      <c r="P2024" s="94" t="str">
        <f t="shared" ref="P2024:P2087" ca="1" si="172">+IF(N2024=0,"OFF",IF(N2024=1,"START",IF(AND(N2024&gt;1,F2024&lt;TODAY()+1),"ON","OUT TIME")))</f>
        <v>OFF</v>
      </c>
      <c r="Q2024" s="78">
        <f>+IFERROR(VLOOKUP(CONSOLIDADO[[#This Row],[Codigo Municipio]],TDDia!$A$4:$B$394,2,0),0)</f>
        <v>0</v>
      </c>
    </row>
    <row r="2025" spans="2:17" ht="14.45">
      <c r="B2025">
        <f t="shared" si="169"/>
        <v>11</v>
      </c>
      <c r="C2025" s="69" t="str" cm="1">
        <f t="array" ref="C2025">+INDEX(Table_4[[Departamento]:[Municipio]],FINAL!$B2025,1)</f>
        <v>Colón</v>
      </c>
      <c r="D2025" s="69" t="str" cm="1">
        <f t="array" ref="D2025">+INDEX(Table_4[[Departamento]:[Municipio]],FINAL!$B2025,4)</f>
        <v>Iriona</v>
      </c>
      <c r="E2025" s="69" t="str" cm="1">
        <f t="array" ref="E2025">+INDEX(Table_4[[Departamento]:[Municipio]],FINAL!$B2025,3)</f>
        <v>0203</v>
      </c>
      <c r="F2025" s="96">
        <f t="shared" si="168"/>
        <v>43986</v>
      </c>
      <c r="G2025" s="71" t="str">
        <f>+CONSOLIDADO[[#This Row],[Codigo Municipio]]&amp;CONSOLIDADO[[#This Row],[Fecha]]</f>
        <v>020343986</v>
      </c>
      <c r="H2025" s="72">
        <f>+IFERROR(VLOOKUP($G2025,TDAcumula!$C$2:$E$2027,3,0),0)</f>
        <v>0</v>
      </c>
      <c r="I2025" s="73">
        <f t="shared" si="170"/>
        <v>0</v>
      </c>
      <c r="J2025" s="74">
        <f>+IF(CONSOLIDADO[[#This Row],[Codigo Municipio]]=E2024,CONSOLIDADO[[#This Row],[Fallecidos Diarios]]+J2024,CONSOLIDADO[[#This Row],[Fallecidos Diarios]])</f>
        <v>0</v>
      </c>
      <c r="K2025" s="75">
        <f t="shared" si="171"/>
        <v>0</v>
      </c>
      <c r="L2025" s="76">
        <f>+IF(CONSOLIDADO[[#This Row],[Codigo Municipio]]=E2024,CONSOLIDADO[[#This Row],[Recuperados Diarios]]+L2024,CONSOLIDADO[[#This Row],[Recuperados Diarios]])</f>
        <v>0</v>
      </c>
      <c r="M2025" s="77" cm="1">
        <f t="array" ref="M2025">+IFERROR(IF(CONSOLIDADO[[#This Row],[Día]]&lt;14,0,INDEX(CONSOLIDADO[Casos Diarios],ROW()-14,1)),0)</f>
        <v>0</v>
      </c>
      <c r="N2025" s="72">
        <f>+IF(CONSOLIDADO[[#This Row],[Clave]]="710143893",1,IF(OR(CONSOLIDADO[[#This Row],[Casos Acumulados]]&gt;0,CONSOLIDADO[[#This Row],[Muertes]]&gt;0),N2024+1,I2025))</f>
        <v>0</v>
      </c>
      <c r="O2025" s="69">
        <f>+IFERROR(VLOOKUP($G2025,TDMuertes!$C$2:$E$534,3,0),0)</f>
        <v>0</v>
      </c>
      <c r="P2025" s="94" t="str">
        <f t="shared" ca="1" si="172"/>
        <v>OFF</v>
      </c>
      <c r="Q2025" s="78">
        <f>+IFERROR(VLOOKUP(CONSOLIDADO[[#This Row],[Codigo Municipio]],TDDia!$A$4:$B$394,2,0),0)</f>
        <v>0</v>
      </c>
    </row>
    <row r="2026" spans="2:17" ht="14.45">
      <c r="B2026">
        <f t="shared" si="169"/>
        <v>11</v>
      </c>
      <c r="C2026" s="69" t="str" cm="1">
        <f t="array" ref="C2026">+INDEX(Table_4[[Departamento]:[Municipio]],FINAL!$B2026,1)</f>
        <v>Colón</v>
      </c>
      <c r="D2026" s="69" t="str" cm="1">
        <f t="array" ref="D2026">+INDEX(Table_4[[Departamento]:[Municipio]],FINAL!$B2026,4)</f>
        <v>Iriona</v>
      </c>
      <c r="E2026" s="69" t="str" cm="1">
        <f t="array" ref="E2026">+INDEX(Table_4[[Departamento]:[Municipio]],FINAL!$B2026,3)</f>
        <v>0203</v>
      </c>
      <c r="F2026" s="96">
        <f t="shared" si="168"/>
        <v>43987</v>
      </c>
      <c r="G2026" s="71" t="str">
        <f>+CONSOLIDADO[[#This Row],[Codigo Municipio]]&amp;CONSOLIDADO[[#This Row],[Fecha]]</f>
        <v>020343987</v>
      </c>
      <c r="H2026" s="72">
        <f>+IFERROR(VLOOKUP($G2026,TDAcumula!$C$2:$E$2027,3,0),0)</f>
        <v>0</v>
      </c>
      <c r="I2026" s="73">
        <f t="shared" si="170"/>
        <v>0</v>
      </c>
      <c r="J2026" s="74">
        <f>+IF(CONSOLIDADO[[#This Row],[Codigo Municipio]]=E2025,CONSOLIDADO[[#This Row],[Fallecidos Diarios]]+J2025,CONSOLIDADO[[#This Row],[Fallecidos Diarios]])</f>
        <v>0</v>
      </c>
      <c r="K2026" s="75">
        <f t="shared" si="171"/>
        <v>0</v>
      </c>
      <c r="L2026" s="76">
        <f>+IF(CONSOLIDADO[[#This Row],[Codigo Municipio]]=E2025,CONSOLIDADO[[#This Row],[Recuperados Diarios]]+L2025,CONSOLIDADO[[#This Row],[Recuperados Diarios]])</f>
        <v>0</v>
      </c>
      <c r="M2026" s="77" cm="1">
        <f t="array" ref="M2026">+IFERROR(IF(CONSOLIDADO[[#This Row],[Día]]&lt;14,0,INDEX(CONSOLIDADO[Casos Diarios],ROW()-14,1)),0)</f>
        <v>0</v>
      </c>
      <c r="N2026" s="72">
        <f>+IF(CONSOLIDADO[[#This Row],[Clave]]="710143893",1,IF(OR(CONSOLIDADO[[#This Row],[Casos Acumulados]]&gt;0,CONSOLIDADO[[#This Row],[Muertes]]&gt;0),N2025+1,I2026))</f>
        <v>0</v>
      </c>
      <c r="O2026" s="69">
        <f>+IFERROR(VLOOKUP($G2026,TDMuertes!$C$2:$E$534,3,0),0)</f>
        <v>0</v>
      </c>
      <c r="P2026" s="94" t="str">
        <f t="shared" ca="1" si="172"/>
        <v>OFF</v>
      </c>
      <c r="Q2026" s="78">
        <f>+IFERROR(VLOOKUP(CONSOLIDADO[[#This Row],[Codigo Municipio]],TDDia!$A$4:$B$394,2,0),0)</f>
        <v>0</v>
      </c>
    </row>
    <row r="2027" spans="2:17" ht="14.45">
      <c r="B2027">
        <f t="shared" si="169"/>
        <v>11</v>
      </c>
      <c r="C2027" s="69" t="str" cm="1">
        <f t="array" ref="C2027">+INDEX(Table_4[[Departamento]:[Municipio]],FINAL!$B2027,1)</f>
        <v>Colón</v>
      </c>
      <c r="D2027" s="69" t="str" cm="1">
        <f t="array" ref="D2027">+INDEX(Table_4[[Departamento]:[Municipio]],FINAL!$B2027,4)</f>
        <v>Iriona</v>
      </c>
      <c r="E2027" s="69" t="str" cm="1">
        <f t="array" ref="E2027">+INDEX(Table_4[[Departamento]:[Municipio]],FINAL!$B2027,3)</f>
        <v>0203</v>
      </c>
      <c r="F2027" s="96">
        <f t="shared" si="168"/>
        <v>43988</v>
      </c>
      <c r="G2027" s="71" t="str">
        <f>+CONSOLIDADO[[#This Row],[Codigo Municipio]]&amp;CONSOLIDADO[[#This Row],[Fecha]]</f>
        <v>020343988</v>
      </c>
      <c r="H2027" s="72">
        <f>+IFERROR(VLOOKUP($G2027,TDAcumula!$C$2:$E$2027,3,0),0)</f>
        <v>0</v>
      </c>
      <c r="I2027" s="73">
        <f t="shared" si="170"/>
        <v>0</v>
      </c>
      <c r="J2027" s="74">
        <f>+IF(CONSOLIDADO[[#This Row],[Codigo Municipio]]=E2026,CONSOLIDADO[[#This Row],[Fallecidos Diarios]]+J2026,CONSOLIDADO[[#This Row],[Fallecidos Diarios]])</f>
        <v>0</v>
      </c>
      <c r="K2027" s="75">
        <f t="shared" si="171"/>
        <v>0</v>
      </c>
      <c r="L2027" s="76">
        <f>+IF(CONSOLIDADO[[#This Row],[Codigo Municipio]]=E2026,CONSOLIDADO[[#This Row],[Recuperados Diarios]]+L2026,CONSOLIDADO[[#This Row],[Recuperados Diarios]])</f>
        <v>0</v>
      </c>
      <c r="M2027" s="77" cm="1">
        <f t="array" ref="M2027">+IFERROR(IF(CONSOLIDADO[[#This Row],[Día]]&lt;14,0,INDEX(CONSOLIDADO[Casos Diarios],ROW()-14,1)),0)</f>
        <v>0</v>
      </c>
      <c r="N2027" s="72">
        <f>+IF(CONSOLIDADO[[#This Row],[Clave]]="710143893",1,IF(OR(CONSOLIDADO[[#This Row],[Casos Acumulados]]&gt;0,CONSOLIDADO[[#This Row],[Muertes]]&gt;0),N2026+1,I2027))</f>
        <v>0</v>
      </c>
      <c r="O2027" s="69">
        <f>+IFERROR(VLOOKUP($G2027,TDMuertes!$C$2:$E$534,3,0),0)</f>
        <v>0</v>
      </c>
      <c r="P2027" s="94" t="str">
        <f t="shared" ca="1" si="172"/>
        <v>OFF</v>
      </c>
      <c r="Q2027" s="78">
        <f>+IFERROR(VLOOKUP(CONSOLIDADO[[#This Row],[Codigo Municipio]],TDDia!$A$4:$B$394,2,0),0)</f>
        <v>0</v>
      </c>
    </row>
    <row r="2028" spans="2:17" ht="14.45">
      <c r="B2028">
        <f t="shared" si="169"/>
        <v>11</v>
      </c>
      <c r="C2028" s="69" t="str" cm="1">
        <f t="array" ref="C2028">+INDEX(Table_4[[Departamento]:[Municipio]],FINAL!$B2028,1)</f>
        <v>Colón</v>
      </c>
      <c r="D2028" s="69" t="str" cm="1">
        <f t="array" ref="D2028">+INDEX(Table_4[[Departamento]:[Municipio]],FINAL!$B2028,4)</f>
        <v>Iriona</v>
      </c>
      <c r="E2028" s="69" t="str" cm="1">
        <f t="array" ref="E2028">+INDEX(Table_4[[Departamento]:[Municipio]],FINAL!$B2028,3)</f>
        <v>0203</v>
      </c>
      <c r="F2028" s="96">
        <f t="shared" si="168"/>
        <v>43989</v>
      </c>
      <c r="G2028" s="71" t="str">
        <f>+CONSOLIDADO[[#This Row],[Codigo Municipio]]&amp;CONSOLIDADO[[#This Row],[Fecha]]</f>
        <v>020343989</v>
      </c>
      <c r="H2028" s="72">
        <f>+IFERROR(VLOOKUP($G2028,TDAcumula!$C$2:$E$2027,3,0),0)</f>
        <v>0</v>
      </c>
      <c r="I2028" s="73">
        <f t="shared" si="170"/>
        <v>0</v>
      </c>
      <c r="J2028" s="74">
        <f>+IF(CONSOLIDADO[[#This Row],[Codigo Municipio]]=E2027,CONSOLIDADO[[#This Row],[Fallecidos Diarios]]+J2027,CONSOLIDADO[[#This Row],[Fallecidos Diarios]])</f>
        <v>0</v>
      </c>
      <c r="K2028" s="75">
        <f t="shared" si="171"/>
        <v>0</v>
      </c>
      <c r="L2028" s="76">
        <f>+IF(CONSOLIDADO[[#This Row],[Codigo Municipio]]=E2027,CONSOLIDADO[[#This Row],[Recuperados Diarios]]+L2027,CONSOLIDADO[[#This Row],[Recuperados Diarios]])</f>
        <v>0</v>
      </c>
      <c r="M2028" s="77" cm="1">
        <f t="array" ref="M2028">+IFERROR(IF(CONSOLIDADO[[#This Row],[Día]]&lt;14,0,INDEX(CONSOLIDADO[Casos Diarios],ROW()-14,1)),0)</f>
        <v>0</v>
      </c>
      <c r="N2028" s="72">
        <f>+IF(CONSOLIDADO[[#This Row],[Clave]]="710143893",1,IF(OR(CONSOLIDADO[[#This Row],[Casos Acumulados]]&gt;0,CONSOLIDADO[[#This Row],[Muertes]]&gt;0),N2027+1,I2028))</f>
        <v>0</v>
      </c>
      <c r="O2028" s="69">
        <f>+IFERROR(VLOOKUP($G2028,TDMuertes!$C$2:$E$534,3,0),0)</f>
        <v>0</v>
      </c>
      <c r="P2028" s="94" t="str">
        <f t="shared" ca="1" si="172"/>
        <v>OFF</v>
      </c>
      <c r="Q2028" s="78">
        <f>+IFERROR(VLOOKUP(CONSOLIDADO[[#This Row],[Codigo Municipio]],TDDia!$A$4:$B$394,2,0),0)</f>
        <v>0</v>
      </c>
    </row>
    <row r="2029" spans="2:17" ht="14.45">
      <c r="B2029">
        <f t="shared" si="169"/>
        <v>11</v>
      </c>
      <c r="C2029" s="69" t="str" cm="1">
        <f t="array" ref="C2029">+INDEX(Table_4[[Departamento]:[Municipio]],FINAL!$B2029,1)</f>
        <v>Colón</v>
      </c>
      <c r="D2029" s="69" t="str" cm="1">
        <f t="array" ref="D2029">+INDEX(Table_4[[Departamento]:[Municipio]],FINAL!$B2029,4)</f>
        <v>Iriona</v>
      </c>
      <c r="E2029" s="69" t="str" cm="1">
        <f t="array" ref="E2029">+INDEX(Table_4[[Departamento]:[Municipio]],FINAL!$B2029,3)</f>
        <v>0203</v>
      </c>
      <c r="F2029" s="96">
        <f t="shared" si="168"/>
        <v>43990</v>
      </c>
      <c r="G2029" s="71" t="str">
        <f>+CONSOLIDADO[[#This Row],[Codigo Municipio]]&amp;CONSOLIDADO[[#This Row],[Fecha]]</f>
        <v>020343990</v>
      </c>
      <c r="H2029" s="72">
        <f>+IFERROR(VLOOKUP($G2029,TDAcumula!$C$2:$E$2027,3,0),0)</f>
        <v>0</v>
      </c>
      <c r="I2029" s="73">
        <f t="shared" si="170"/>
        <v>0</v>
      </c>
      <c r="J2029" s="74">
        <f>+IF(CONSOLIDADO[[#This Row],[Codigo Municipio]]=E2028,CONSOLIDADO[[#This Row],[Fallecidos Diarios]]+J2028,CONSOLIDADO[[#This Row],[Fallecidos Diarios]])</f>
        <v>0</v>
      </c>
      <c r="K2029" s="75">
        <f t="shared" si="171"/>
        <v>0</v>
      </c>
      <c r="L2029" s="76">
        <f>+IF(CONSOLIDADO[[#This Row],[Codigo Municipio]]=E2028,CONSOLIDADO[[#This Row],[Recuperados Diarios]]+L2028,CONSOLIDADO[[#This Row],[Recuperados Diarios]])</f>
        <v>0</v>
      </c>
      <c r="M2029" s="77" cm="1">
        <f t="array" ref="M2029">+IFERROR(IF(CONSOLIDADO[[#This Row],[Día]]&lt;14,0,INDEX(CONSOLIDADO[Casos Diarios],ROW()-14,1)),0)</f>
        <v>0</v>
      </c>
      <c r="N2029" s="72">
        <f>+IF(CONSOLIDADO[[#This Row],[Clave]]="710143893",1,IF(OR(CONSOLIDADO[[#This Row],[Casos Acumulados]]&gt;0,CONSOLIDADO[[#This Row],[Muertes]]&gt;0),N2028+1,I2029))</f>
        <v>0</v>
      </c>
      <c r="O2029" s="69">
        <f>+IFERROR(VLOOKUP($G2029,TDMuertes!$C$2:$E$534,3,0),0)</f>
        <v>0</v>
      </c>
      <c r="P2029" s="94" t="str">
        <f t="shared" ca="1" si="172"/>
        <v>OFF</v>
      </c>
      <c r="Q2029" s="78">
        <f>+IFERROR(VLOOKUP(CONSOLIDADO[[#This Row],[Codigo Municipio]],TDDia!$A$4:$B$394,2,0),0)</f>
        <v>0</v>
      </c>
    </row>
    <row r="2030" spans="2:17" ht="14.45">
      <c r="B2030">
        <f t="shared" si="169"/>
        <v>11</v>
      </c>
      <c r="C2030" s="69" t="str" cm="1">
        <f t="array" ref="C2030">+INDEX(Table_4[[Departamento]:[Municipio]],FINAL!$B2030,1)</f>
        <v>Colón</v>
      </c>
      <c r="D2030" s="69" t="str" cm="1">
        <f t="array" ref="D2030">+INDEX(Table_4[[Departamento]:[Municipio]],FINAL!$B2030,4)</f>
        <v>Iriona</v>
      </c>
      <c r="E2030" s="69" t="str" cm="1">
        <f t="array" ref="E2030">+INDEX(Table_4[[Departamento]:[Municipio]],FINAL!$B2030,3)</f>
        <v>0203</v>
      </c>
      <c r="F2030" s="96">
        <f t="shared" si="168"/>
        <v>43991</v>
      </c>
      <c r="G2030" s="71" t="str">
        <f>+CONSOLIDADO[[#This Row],[Codigo Municipio]]&amp;CONSOLIDADO[[#This Row],[Fecha]]</f>
        <v>020343991</v>
      </c>
      <c r="H2030" s="72">
        <f>+IFERROR(VLOOKUP($G2030,TDAcumula!$C$2:$E$2027,3,0),0)</f>
        <v>0</v>
      </c>
      <c r="I2030" s="73">
        <f t="shared" si="170"/>
        <v>0</v>
      </c>
      <c r="J2030" s="74">
        <f>+IF(CONSOLIDADO[[#This Row],[Codigo Municipio]]=E2029,CONSOLIDADO[[#This Row],[Fallecidos Diarios]]+J2029,CONSOLIDADO[[#This Row],[Fallecidos Diarios]])</f>
        <v>0</v>
      </c>
      <c r="K2030" s="75">
        <f t="shared" si="171"/>
        <v>0</v>
      </c>
      <c r="L2030" s="76">
        <f>+IF(CONSOLIDADO[[#This Row],[Codigo Municipio]]=E2029,CONSOLIDADO[[#This Row],[Recuperados Diarios]]+L2029,CONSOLIDADO[[#This Row],[Recuperados Diarios]])</f>
        <v>0</v>
      </c>
      <c r="M2030" s="77" cm="1">
        <f t="array" ref="M2030">+IFERROR(IF(CONSOLIDADO[[#This Row],[Día]]&lt;14,0,INDEX(CONSOLIDADO[Casos Diarios],ROW()-14,1)),0)</f>
        <v>0</v>
      </c>
      <c r="N2030" s="72">
        <f>+IF(CONSOLIDADO[[#This Row],[Clave]]="710143893",1,IF(OR(CONSOLIDADO[[#This Row],[Casos Acumulados]]&gt;0,CONSOLIDADO[[#This Row],[Muertes]]&gt;0),N2029+1,I2030))</f>
        <v>0</v>
      </c>
      <c r="O2030" s="69">
        <f>+IFERROR(VLOOKUP($G2030,TDMuertes!$C$2:$E$534,3,0),0)</f>
        <v>0</v>
      </c>
      <c r="P2030" s="94" t="str">
        <f t="shared" ca="1" si="172"/>
        <v>OFF</v>
      </c>
      <c r="Q2030" s="78">
        <f>+IFERROR(VLOOKUP(CONSOLIDADO[[#This Row],[Codigo Municipio]],TDDia!$A$4:$B$394,2,0),0)</f>
        <v>0</v>
      </c>
    </row>
    <row r="2031" spans="2:17" ht="14.45">
      <c r="B2031">
        <f t="shared" si="169"/>
        <v>11</v>
      </c>
      <c r="C2031" s="69" t="str" cm="1">
        <f t="array" ref="C2031">+INDEX(Table_4[[Departamento]:[Municipio]],FINAL!$B2031,1)</f>
        <v>Colón</v>
      </c>
      <c r="D2031" s="69" t="str" cm="1">
        <f t="array" ref="D2031">+INDEX(Table_4[[Departamento]:[Municipio]],FINAL!$B2031,4)</f>
        <v>Iriona</v>
      </c>
      <c r="E2031" s="69" t="str" cm="1">
        <f t="array" ref="E2031">+INDEX(Table_4[[Departamento]:[Municipio]],FINAL!$B2031,3)</f>
        <v>0203</v>
      </c>
      <c r="F2031" s="96">
        <f t="shared" si="168"/>
        <v>43992</v>
      </c>
      <c r="G2031" s="71" t="str">
        <f>+CONSOLIDADO[[#This Row],[Codigo Municipio]]&amp;CONSOLIDADO[[#This Row],[Fecha]]</f>
        <v>020343992</v>
      </c>
      <c r="H2031" s="72">
        <f>+IFERROR(VLOOKUP($G2031,TDAcumula!$C$2:$E$2027,3,0),0)</f>
        <v>0</v>
      </c>
      <c r="I2031" s="73">
        <f t="shared" si="170"/>
        <v>0</v>
      </c>
      <c r="J2031" s="74">
        <f>+IF(CONSOLIDADO[[#This Row],[Codigo Municipio]]=E2030,CONSOLIDADO[[#This Row],[Fallecidos Diarios]]+J2030,CONSOLIDADO[[#This Row],[Fallecidos Diarios]])</f>
        <v>0</v>
      </c>
      <c r="K2031" s="75">
        <f t="shared" si="171"/>
        <v>0</v>
      </c>
      <c r="L2031" s="76">
        <f>+IF(CONSOLIDADO[[#This Row],[Codigo Municipio]]=E2030,CONSOLIDADO[[#This Row],[Recuperados Diarios]]+L2030,CONSOLIDADO[[#This Row],[Recuperados Diarios]])</f>
        <v>0</v>
      </c>
      <c r="M2031" s="77" cm="1">
        <f t="array" ref="M2031">+IFERROR(IF(CONSOLIDADO[[#This Row],[Día]]&lt;14,0,INDEX(CONSOLIDADO[Casos Diarios],ROW()-14,1)),0)</f>
        <v>0</v>
      </c>
      <c r="N2031" s="72">
        <f>+IF(CONSOLIDADO[[#This Row],[Clave]]="710143893",1,IF(OR(CONSOLIDADO[[#This Row],[Casos Acumulados]]&gt;0,CONSOLIDADO[[#This Row],[Muertes]]&gt;0),N2030+1,I2031))</f>
        <v>0</v>
      </c>
      <c r="O2031" s="69">
        <f>+IFERROR(VLOOKUP($G2031,TDMuertes!$C$2:$E$534,3,0),0)</f>
        <v>0</v>
      </c>
      <c r="P2031" s="94" t="str">
        <f t="shared" ca="1" si="172"/>
        <v>OFF</v>
      </c>
      <c r="Q2031" s="78">
        <f>+IFERROR(VLOOKUP(CONSOLIDADO[[#This Row],[Codigo Municipio]],TDDia!$A$4:$B$394,2,0),0)</f>
        <v>0</v>
      </c>
    </row>
    <row r="2032" spans="2:17" ht="14.45">
      <c r="B2032">
        <f t="shared" si="169"/>
        <v>11</v>
      </c>
      <c r="C2032" s="69" t="str" cm="1">
        <f t="array" ref="C2032">+INDEX(Table_4[[Departamento]:[Municipio]],FINAL!$B2032,1)</f>
        <v>Colón</v>
      </c>
      <c r="D2032" s="69" t="str" cm="1">
        <f t="array" ref="D2032">+INDEX(Table_4[[Departamento]:[Municipio]],FINAL!$B2032,4)</f>
        <v>Iriona</v>
      </c>
      <c r="E2032" s="69" t="str" cm="1">
        <f t="array" ref="E2032">+INDEX(Table_4[[Departamento]:[Municipio]],FINAL!$B2032,3)</f>
        <v>0203</v>
      </c>
      <c r="F2032" s="96">
        <f t="shared" si="168"/>
        <v>43993</v>
      </c>
      <c r="G2032" s="71" t="str">
        <f>+CONSOLIDADO[[#This Row],[Codigo Municipio]]&amp;CONSOLIDADO[[#This Row],[Fecha]]</f>
        <v>020343993</v>
      </c>
      <c r="H2032" s="72">
        <f>+IFERROR(VLOOKUP($G2032,TDAcumula!$C$2:$E$2027,3,0),0)</f>
        <v>0</v>
      </c>
      <c r="I2032" s="73">
        <f t="shared" si="170"/>
        <v>0</v>
      </c>
      <c r="J2032" s="74">
        <f>+IF(CONSOLIDADO[[#This Row],[Codigo Municipio]]=E2031,CONSOLIDADO[[#This Row],[Fallecidos Diarios]]+J2031,CONSOLIDADO[[#This Row],[Fallecidos Diarios]])</f>
        <v>0</v>
      </c>
      <c r="K2032" s="75">
        <f t="shared" si="171"/>
        <v>0</v>
      </c>
      <c r="L2032" s="76">
        <f>+IF(CONSOLIDADO[[#This Row],[Codigo Municipio]]=E2031,CONSOLIDADO[[#This Row],[Recuperados Diarios]]+L2031,CONSOLIDADO[[#This Row],[Recuperados Diarios]])</f>
        <v>0</v>
      </c>
      <c r="M2032" s="77" cm="1">
        <f t="array" ref="M2032">+IFERROR(IF(CONSOLIDADO[[#This Row],[Día]]&lt;14,0,INDEX(CONSOLIDADO[Casos Diarios],ROW()-14,1)),0)</f>
        <v>0</v>
      </c>
      <c r="N2032" s="72">
        <f>+IF(CONSOLIDADO[[#This Row],[Clave]]="710143893",1,IF(OR(CONSOLIDADO[[#This Row],[Casos Acumulados]]&gt;0,CONSOLIDADO[[#This Row],[Muertes]]&gt;0),N2031+1,I2032))</f>
        <v>0</v>
      </c>
      <c r="O2032" s="69">
        <f>+IFERROR(VLOOKUP($G2032,TDMuertes!$C$2:$E$534,3,0),0)</f>
        <v>0</v>
      </c>
      <c r="P2032" s="94" t="str">
        <f t="shared" ca="1" si="172"/>
        <v>OFF</v>
      </c>
      <c r="Q2032" s="78">
        <f>+IFERROR(VLOOKUP(CONSOLIDADO[[#This Row],[Codigo Municipio]],TDDia!$A$4:$B$394,2,0),0)</f>
        <v>0</v>
      </c>
    </row>
    <row r="2033" spans="2:17" ht="14.45">
      <c r="B2033">
        <f t="shared" si="169"/>
        <v>11</v>
      </c>
      <c r="C2033" s="69" t="str" cm="1">
        <f t="array" ref="C2033">+INDEX(Table_4[[Departamento]:[Municipio]],FINAL!$B2033,1)</f>
        <v>Colón</v>
      </c>
      <c r="D2033" s="69" t="str" cm="1">
        <f t="array" ref="D2033">+INDEX(Table_4[[Departamento]:[Municipio]],FINAL!$B2033,4)</f>
        <v>Iriona</v>
      </c>
      <c r="E2033" s="69" t="str" cm="1">
        <f t="array" ref="E2033">+INDEX(Table_4[[Departamento]:[Municipio]],FINAL!$B2033,3)</f>
        <v>0203</v>
      </c>
      <c r="F2033" s="96">
        <f t="shared" si="168"/>
        <v>43994</v>
      </c>
      <c r="G2033" s="71" t="str">
        <f>+CONSOLIDADO[[#This Row],[Codigo Municipio]]&amp;CONSOLIDADO[[#This Row],[Fecha]]</f>
        <v>020343994</v>
      </c>
      <c r="H2033" s="72">
        <f>+IFERROR(VLOOKUP($G2033,TDAcumula!$C$2:$E$2027,3,0),0)</f>
        <v>0</v>
      </c>
      <c r="I2033" s="73">
        <f t="shared" si="170"/>
        <v>0</v>
      </c>
      <c r="J2033" s="74">
        <f>+IF(CONSOLIDADO[[#This Row],[Codigo Municipio]]=E2032,CONSOLIDADO[[#This Row],[Fallecidos Diarios]]+J2032,CONSOLIDADO[[#This Row],[Fallecidos Diarios]])</f>
        <v>0</v>
      </c>
      <c r="K2033" s="75">
        <f t="shared" si="171"/>
        <v>0</v>
      </c>
      <c r="L2033" s="76">
        <f>+IF(CONSOLIDADO[[#This Row],[Codigo Municipio]]=E2032,CONSOLIDADO[[#This Row],[Recuperados Diarios]]+L2032,CONSOLIDADO[[#This Row],[Recuperados Diarios]])</f>
        <v>0</v>
      </c>
      <c r="M2033" s="77" cm="1">
        <f t="array" ref="M2033">+IFERROR(IF(CONSOLIDADO[[#This Row],[Día]]&lt;14,0,INDEX(CONSOLIDADO[Casos Diarios],ROW()-14,1)),0)</f>
        <v>0</v>
      </c>
      <c r="N2033" s="72">
        <f>+IF(CONSOLIDADO[[#This Row],[Clave]]="710143893",1,IF(OR(CONSOLIDADO[[#This Row],[Casos Acumulados]]&gt;0,CONSOLIDADO[[#This Row],[Muertes]]&gt;0),N2032+1,I2033))</f>
        <v>0</v>
      </c>
      <c r="O2033" s="69">
        <f>+IFERROR(VLOOKUP($G2033,TDMuertes!$C$2:$E$534,3,0),0)</f>
        <v>0</v>
      </c>
      <c r="P2033" s="94" t="str">
        <f t="shared" ca="1" si="172"/>
        <v>OFF</v>
      </c>
      <c r="Q2033" s="78">
        <f>+IFERROR(VLOOKUP(CONSOLIDADO[[#This Row],[Codigo Municipio]],TDDia!$A$4:$B$394,2,0),0)</f>
        <v>0</v>
      </c>
    </row>
    <row r="2034" spans="2:17" ht="14.45">
      <c r="B2034">
        <f t="shared" si="169"/>
        <v>11</v>
      </c>
      <c r="C2034" s="69" t="str" cm="1">
        <f t="array" ref="C2034">+INDEX(Table_4[[Departamento]:[Municipio]],FINAL!$B2034,1)</f>
        <v>Colón</v>
      </c>
      <c r="D2034" s="69" t="str" cm="1">
        <f t="array" ref="D2034">+INDEX(Table_4[[Departamento]:[Municipio]],FINAL!$B2034,4)</f>
        <v>Iriona</v>
      </c>
      <c r="E2034" s="69" t="str" cm="1">
        <f t="array" ref="E2034">+INDEX(Table_4[[Departamento]:[Municipio]],FINAL!$B2034,3)</f>
        <v>0203</v>
      </c>
      <c r="F2034" s="96">
        <f t="shared" si="168"/>
        <v>43995</v>
      </c>
      <c r="G2034" s="71" t="str">
        <f>+CONSOLIDADO[[#This Row],[Codigo Municipio]]&amp;CONSOLIDADO[[#This Row],[Fecha]]</f>
        <v>020343995</v>
      </c>
      <c r="H2034" s="72">
        <f>+IFERROR(VLOOKUP($G2034,TDAcumula!$C$2:$E$2027,3,0),0)</f>
        <v>0</v>
      </c>
      <c r="I2034" s="73">
        <f t="shared" si="170"/>
        <v>0</v>
      </c>
      <c r="J2034" s="74">
        <f>+IF(CONSOLIDADO[[#This Row],[Codigo Municipio]]=E2033,CONSOLIDADO[[#This Row],[Fallecidos Diarios]]+J2033,CONSOLIDADO[[#This Row],[Fallecidos Diarios]])</f>
        <v>0</v>
      </c>
      <c r="K2034" s="75">
        <f t="shared" si="171"/>
        <v>0</v>
      </c>
      <c r="L2034" s="76">
        <f>+IF(CONSOLIDADO[[#This Row],[Codigo Municipio]]=E2033,CONSOLIDADO[[#This Row],[Recuperados Diarios]]+L2033,CONSOLIDADO[[#This Row],[Recuperados Diarios]])</f>
        <v>0</v>
      </c>
      <c r="M2034" s="77" cm="1">
        <f t="array" ref="M2034">+IFERROR(IF(CONSOLIDADO[[#This Row],[Día]]&lt;14,0,INDEX(CONSOLIDADO[Casos Diarios],ROW()-14,1)),0)</f>
        <v>0</v>
      </c>
      <c r="N2034" s="72">
        <f>+IF(CONSOLIDADO[[#This Row],[Clave]]="710143893",1,IF(OR(CONSOLIDADO[[#This Row],[Casos Acumulados]]&gt;0,CONSOLIDADO[[#This Row],[Muertes]]&gt;0),N2033+1,I2034))</f>
        <v>0</v>
      </c>
      <c r="O2034" s="69">
        <f>+IFERROR(VLOOKUP($G2034,TDMuertes!$C$2:$E$534,3,0),0)</f>
        <v>0</v>
      </c>
      <c r="P2034" s="94" t="str">
        <f t="shared" ca="1" si="172"/>
        <v>OFF</v>
      </c>
      <c r="Q2034" s="78">
        <f>+IFERROR(VLOOKUP(CONSOLIDADO[[#This Row],[Codigo Municipio]],TDDia!$A$4:$B$394,2,0),0)</f>
        <v>0</v>
      </c>
    </row>
    <row r="2035" spans="2:17" ht="14.45">
      <c r="B2035">
        <f t="shared" si="169"/>
        <v>11</v>
      </c>
      <c r="C2035" s="69" t="str" cm="1">
        <f t="array" ref="C2035">+INDEX(Table_4[[Departamento]:[Municipio]],FINAL!$B2035,1)</f>
        <v>Colón</v>
      </c>
      <c r="D2035" s="69" t="str" cm="1">
        <f t="array" ref="D2035">+INDEX(Table_4[[Departamento]:[Municipio]],FINAL!$B2035,4)</f>
        <v>Iriona</v>
      </c>
      <c r="E2035" s="69" t="str" cm="1">
        <f t="array" ref="E2035">+INDEX(Table_4[[Departamento]:[Municipio]],FINAL!$B2035,3)</f>
        <v>0203</v>
      </c>
      <c r="F2035" s="96">
        <f t="shared" si="168"/>
        <v>43996</v>
      </c>
      <c r="G2035" s="71" t="str">
        <f>+CONSOLIDADO[[#This Row],[Codigo Municipio]]&amp;CONSOLIDADO[[#This Row],[Fecha]]</f>
        <v>020343996</v>
      </c>
      <c r="H2035" s="72">
        <f>+IFERROR(VLOOKUP($G2035,TDAcumula!$C$2:$E$2027,3,0),0)</f>
        <v>0</v>
      </c>
      <c r="I2035" s="73">
        <f t="shared" si="170"/>
        <v>0</v>
      </c>
      <c r="J2035" s="74">
        <f>+IF(CONSOLIDADO[[#This Row],[Codigo Municipio]]=E2034,CONSOLIDADO[[#This Row],[Fallecidos Diarios]]+J2034,CONSOLIDADO[[#This Row],[Fallecidos Diarios]])</f>
        <v>0</v>
      </c>
      <c r="K2035" s="75">
        <f t="shared" si="171"/>
        <v>0</v>
      </c>
      <c r="L2035" s="76">
        <f>+IF(CONSOLIDADO[[#This Row],[Codigo Municipio]]=E2034,CONSOLIDADO[[#This Row],[Recuperados Diarios]]+L2034,CONSOLIDADO[[#This Row],[Recuperados Diarios]])</f>
        <v>0</v>
      </c>
      <c r="M2035" s="77" cm="1">
        <f t="array" ref="M2035">+IFERROR(IF(CONSOLIDADO[[#This Row],[Día]]&lt;14,0,INDEX(CONSOLIDADO[Casos Diarios],ROW()-14,1)),0)</f>
        <v>0</v>
      </c>
      <c r="N2035" s="72">
        <f>+IF(CONSOLIDADO[[#This Row],[Clave]]="710143893",1,IF(OR(CONSOLIDADO[[#This Row],[Casos Acumulados]]&gt;0,CONSOLIDADO[[#This Row],[Muertes]]&gt;0),N2034+1,I2035))</f>
        <v>0</v>
      </c>
      <c r="O2035" s="69">
        <f>+IFERROR(VLOOKUP($G2035,TDMuertes!$C$2:$E$534,3,0),0)</f>
        <v>0</v>
      </c>
      <c r="P2035" s="94" t="str">
        <f t="shared" ca="1" si="172"/>
        <v>OFF</v>
      </c>
      <c r="Q2035" s="78">
        <f>+IFERROR(VLOOKUP(CONSOLIDADO[[#This Row],[Codigo Municipio]],TDDia!$A$4:$B$394,2,0),0)</f>
        <v>0</v>
      </c>
    </row>
    <row r="2036" spans="2:17" ht="14.45">
      <c r="B2036">
        <f t="shared" si="169"/>
        <v>11</v>
      </c>
      <c r="C2036" s="69" t="str" cm="1">
        <f t="array" ref="C2036">+INDEX(Table_4[[Departamento]:[Municipio]],FINAL!$B2036,1)</f>
        <v>Colón</v>
      </c>
      <c r="D2036" s="69" t="str" cm="1">
        <f t="array" ref="D2036">+INDEX(Table_4[[Departamento]:[Municipio]],FINAL!$B2036,4)</f>
        <v>Iriona</v>
      </c>
      <c r="E2036" s="69" t="str" cm="1">
        <f t="array" ref="E2036">+INDEX(Table_4[[Departamento]:[Municipio]],FINAL!$B2036,3)</f>
        <v>0203</v>
      </c>
      <c r="F2036" s="96">
        <f t="shared" si="168"/>
        <v>43997</v>
      </c>
      <c r="G2036" s="71" t="str">
        <f>+CONSOLIDADO[[#This Row],[Codigo Municipio]]&amp;CONSOLIDADO[[#This Row],[Fecha]]</f>
        <v>020343997</v>
      </c>
      <c r="H2036" s="72">
        <f>+IFERROR(VLOOKUP($G2036,TDAcumula!$C$2:$E$2027,3,0),0)</f>
        <v>0</v>
      </c>
      <c r="I2036" s="73">
        <f t="shared" si="170"/>
        <v>0</v>
      </c>
      <c r="J2036" s="74">
        <f>+IF(CONSOLIDADO[[#This Row],[Codigo Municipio]]=E2035,CONSOLIDADO[[#This Row],[Fallecidos Diarios]]+J2035,CONSOLIDADO[[#This Row],[Fallecidos Diarios]])</f>
        <v>0</v>
      </c>
      <c r="K2036" s="75">
        <f t="shared" si="171"/>
        <v>0</v>
      </c>
      <c r="L2036" s="76">
        <f>+IF(CONSOLIDADO[[#This Row],[Codigo Municipio]]=E2035,CONSOLIDADO[[#This Row],[Recuperados Diarios]]+L2035,CONSOLIDADO[[#This Row],[Recuperados Diarios]])</f>
        <v>0</v>
      </c>
      <c r="M2036" s="77" cm="1">
        <f t="array" ref="M2036">+IFERROR(IF(CONSOLIDADO[[#This Row],[Día]]&lt;14,0,INDEX(CONSOLIDADO[Casos Diarios],ROW()-14,1)),0)</f>
        <v>0</v>
      </c>
      <c r="N2036" s="72">
        <f>+IF(CONSOLIDADO[[#This Row],[Clave]]="710143893",1,IF(OR(CONSOLIDADO[[#This Row],[Casos Acumulados]]&gt;0,CONSOLIDADO[[#This Row],[Muertes]]&gt;0),N2035+1,I2036))</f>
        <v>0</v>
      </c>
      <c r="O2036" s="69">
        <f>+IFERROR(VLOOKUP($G2036,TDMuertes!$C$2:$E$534,3,0),0)</f>
        <v>0</v>
      </c>
      <c r="P2036" s="94" t="str">
        <f t="shared" ca="1" si="172"/>
        <v>OFF</v>
      </c>
      <c r="Q2036" s="78">
        <f>+IFERROR(VLOOKUP(CONSOLIDADO[[#This Row],[Codigo Municipio]],TDDia!$A$4:$B$394,2,0),0)</f>
        <v>0</v>
      </c>
    </row>
    <row r="2037" spans="2:17" ht="14.45">
      <c r="B2037">
        <f t="shared" si="169"/>
        <v>11</v>
      </c>
      <c r="C2037" s="69" t="str" cm="1">
        <f t="array" ref="C2037">+INDEX(Table_4[[Departamento]:[Municipio]],FINAL!$B2037,1)</f>
        <v>Colón</v>
      </c>
      <c r="D2037" s="69" t="str" cm="1">
        <f t="array" ref="D2037">+INDEX(Table_4[[Departamento]:[Municipio]],FINAL!$B2037,4)</f>
        <v>Iriona</v>
      </c>
      <c r="E2037" s="69" t="str" cm="1">
        <f t="array" ref="E2037">+INDEX(Table_4[[Departamento]:[Municipio]],FINAL!$B2037,3)</f>
        <v>0203</v>
      </c>
      <c r="F2037" s="96">
        <f t="shared" si="168"/>
        <v>43998</v>
      </c>
      <c r="G2037" s="71" t="str">
        <f>+CONSOLIDADO[[#This Row],[Codigo Municipio]]&amp;CONSOLIDADO[[#This Row],[Fecha]]</f>
        <v>020343998</v>
      </c>
      <c r="H2037" s="72">
        <f>+IFERROR(VLOOKUP($G2037,TDAcumula!$C$2:$E$2027,3,0),0)</f>
        <v>0</v>
      </c>
      <c r="I2037" s="73">
        <f t="shared" si="170"/>
        <v>0</v>
      </c>
      <c r="J2037" s="74">
        <f>+IF(CONSOLIDADO[[#This Row],[Codigo Municipio]]=E2036,CONSOLIDADO[[#This Row],[Fallecidos Diarios]]+J2036,CONSOLIDADO[[#This Row],[Fallecidos Diarios]])</f>
        <v>0</v>
      </c>
      <c r="K2037" s="75">
        <f t="shared" si="171"/>
        <v>0</v>
      </c>
      <c r="L2037" s="76">
        <f>+IF(CONSOLIDADO[[#This Row],[Codigo Municipio]]=E2036,CONSOLIDADO[[#This Row],[Recuperados Diarios]]+L2036,CONSOLIDADO[[#This Row],[Recuperados Diarios]])</f>
        <v>0</v>
      </c>
      <c r="M2037" s="77" cm="1">
        <f t="array" ref="M2037">+IFERROR(IF(CONSOLIDADO[[#This Row],[Día]]&lt;14,0,INDEX(CONSOLIDADO[Casos Diarios],ROW()-14,1)),0)</f>
        <v>0</v>
      </c>
      <c r="N2037" s="72">
        <f>+IF(CONSOLIDADO[[#This Row],[Clave]]="710143893",1,IF(OR(CONSOLIDADO[[#This Row],[Casos Acumulados]]&gt;0,CONSOLIDADO[[#This Row],[Muertes]]&gt;0),N2036+1,I2037))</f>
        <v>0</v>
      </c>
      <c r="O2037" s="69">
        <f>+IFERROR(VLOOKUP($G2037,TDMuertes!$C$2:$E$534,3,0),0)</f>
        <v>0</v>
      </c>
      <c r="P2037" s="94" t="str">
        <f t="shared" ca="1" si="172"/>
        <v>OFF</v>
      </c>
      <c r="Q2037" s="78">
        <f>+IFERROR(VLOOKUP(CONSOLIDADO[[#This Row],[Codigo Municipio]],TDDia!$A$4:$B$394,2,0),0)</f>
        <v>0</v>
      </c>
    </row>
    <row r="2038" spans="2:17" ht="14.45">
      <c r="B2038">
        <f t="shared" si="169"/>
        <v>11</v>
      </c>
      <c r="C2038" s="69" t="str" cm="1">
        <f t="array" ref="C2038">+INDEX(Table_4[[Departamento]:[Municipio]],FINAL!$B2038,1)</f>
        <v>Colón</v>
      </c>
      <c r="D2038" s="69" t="str" cm="1">
        <f t="array" ref="D2038">+INDEX(Table_4[[Departamento]:[Municipio]],FINAL!$B2038,4)</f>
        <v>Iriona</v>
      </c>
      <c r="E2038" s="69" t="str" cm="1">
        <f t="array" ref="E2038">+INDEX(Table_4[[Departamento]:[Municipio]],FINAL!$B2038,3)</f>
        <v>0203</v>
      </c>
      <c r="F2038" s="96">
        <f t="shared" si="168"/>
        <v>43999</v>
      </c>
      <c r="G2038" s="71" t="str">
        <f>+CONSOLIDADO[[#This Row],[Codigo Municipio]]&amp;CONSOLIDADO[[#This Row],[Fecha]]</f>
        <v>020343999</v>
      </c>
      <c r="H2038" s="72">
        <f>+IFERROR(VLOOKUP($G2038,TDAcumula!$C$2:$E$2027,3,0),0)</f>
        <v>0</v>
      </c>
      <c r="I2038" s="73">
        <f t="shared" si="170"/>
        <v>0</v>
      </c>
      <c r="J2038" s="74">
        <f>+IF(CONSOLIDADO[[#This Row],[Codigo Municipio]]=E2037,CONSOLIDADO[[#This Row],[Fallecidos Diarios]]+J2037,CONSOLIDADO[[#This Row],[Fallecidos Diarios]])</f>
        <v>0</v>
      </c>
      <c r="K2038" s="75">
        <f t="shared" si="171"/>
        <v>0</v>
      </c>
      <c r="L2038" s="76">
        <f>+IF(CONSOLIDADO[[#This Row],[Codigo Municipio]]=E2037,CONSOLIDADO[[#This Row],[Recuperados Diarios]]+L2037,CONSOLIDADO[[#This Row],[Recuperados Diarios]])</f>
        <v>0</v>
      </c>
      <c r="M2038" s="77" cm="1">
        <f t="array" ref="M2038">+IFERROR(IF(CONSOLIDADO[[#This Row],[Día]]&lt;14,0,INDEX(CONSOLIDADO[Casos Diarios],ROW()-14,1)),0)</f>
        <v>0</v>
      </c>
      <c r="N2038" s="72">
        <f>+IF(CONSOLIDADO[[#This Row],[Clave]]="710143893",1,IF(OR(CONSOLIDADO[[#This Row],[Casos Acumulados]]&gt;0,CONSOLIDADO[[#This Row],[Muertes]]&gt;0),N2037+1,I2038))</f>
        <v>0</v>
      </c>
      <c r="O2038" s="69">
        <f>+IFERROR(VLOOKUP($G2038,TDMuertes!$C$2:$E$534,3,0),0)</f>
        <v>0</v>
      </c>
      <c r="P2038" s="94" t="str">
        <f t="shared" ca="1" si="172"/>
        <v>OFF</v>
      </c>
      <c r="Q2038" s="78">
        <f>+IFERROR(VLOOKUP(CONSOLIDADO[[#This Row],[Codigo Municipio]],TDDia!$A$4:$B$394,2,0),0)</f>
        <v>0</v>
      </c>
    </row>
    <row r="2039" spans="2:17" ht="14.45">
      <c r="B2039">
        <f t="shared" si="169"/>
        <v>11</v>
      </c>
      <c r="C2039" s="69" t="str" cm="1">
        <f t="array" ref="C2039">+INDEX(Table_4[[Departamento]:[Municipio]],FINAL!$B2039,1)</f>
        <v>Colón</v>
      </c>
      <c r="D2039" s="69" t="str" cm="1">
        <f t="array" ref="D2039">+INDEX(Table_4[[Departamento]:[Municipio]],FINAL!$B2039,4)</f>
        <v>Iriona</v>
      </c>
      <c r="E2039" s="69" t="str" cm="1">
        <f t="array" ref="E2039">+INDEX(Table_4[[Departamento]:[Municipio]],FINAL!$B2039,3)</f>
        <v>0203</v>
      </c>
      <c r="F2039" s="96">
        <f t="shared" si="168"/>
        <v>44000</v>
      </c>
      <c r="G2039" s="71" t="str">
        <f>+CONSOLIDADO[[#This Row],[Codigo Municipio]]&amp;CONSOLIDADO[[#This Row],[Fecha]]</f>
        <v>020344000</v>
      </c>
      <c r="H2039" s="72">
        <f>+IFERROR(VLOOKUP($G2039,TDAcumula!$C$2:$E$2027,3,0),0)</f>
        <v>0</v>
      </c>
      <c r="I2039" s="73">
        <f t="shared" si="170"/>
        <v>0</v>
      </c>
      <c r="J2039" s="74">
        <f>+IF(CONSOLIDADO[[#This Row],[Codigo Municipio]]=E2038,CONSOLIDADO[[#This Row],[Fallecidos Diarios]]+J2038,CONSOLIDADO[[#This Row],[Fallecidos Diarios]])</f>
        <v>0</v>
      </c>
      <c r="K2039" s="75">
        <f t="shared" si="171"/>
        <v>0</v>
      </c>
      <c r="L2039" s="76">
        <f>+IF(CONSOLIDADO[[#This Row],[Codigo Municipio]]=E2038,CONSOLIDADO[[#This Row],[Recuperados Diarios]]+L2038,CONSOLIDADO[[#This Row],[Recuperados Diarios]])</f>
        <v>0</v>
      </c>
      <c r="M2039" s="77" cm="1">
        <f t="array" ref="M2039">+IFERROR(IF(CONSOLIDADO[[#This Row],[Día]]&lt;14,0,INDEX(CONSOLIDADO[Casos Diarios],ROW()-14,1)),0)</f>
        <v>0</v>
      </c>
      <c r="N2039" s="72">
        <f>+IF(CONSOLIDADO[[#This Row],[Clave]]="710143893",1,IF(OR(CONSOLIDADO[[#This Row],[Casos Acumulados]]&gt;0,CONSOLIDADO[[#This Row],[Muertes]]&gt;0),N2038+1,I2039))</f>
        <v>0</v>
      </c>
      <c r="O2039" s="69">
        <f>+IFERROR(VLOOKUP($G2039,TDMuertes!$C$2:$E$534,3,0),0)</f>
        <v>0</v>
      </c>
      <c r="P2039" s="94" t="str">
        <f t="shared" ca="1" si="172"/>
        <v>OFF</v>
      </c>
      <c r="Q2039" s="78">
        <f>+IFERROR(VLOOKUP(CONSOLIDADO[[#This Row],[Codigo Municipio]],TDDia!$A$4:$B$394,2,0),0)</f>
        <v>0</v>
      </c>
    </row>
    <row r="2040" spans="2:17" ht="14.45">
      <c r="B2040">
        <f t="shared" si="169"/>
        <v>11</v>
      </c>
      <c r="C2040" s="69" t="str" cm="1">
        <f t="array" ref="C2040">+INDEX(Table_4[[Departamento]:[Municipio]],FINAL!$B2040,1)</f>
        <v>Colón</v>
      </c>
      <c r="D2040" s="69" t="str" cm="1">
        <f t="array" ref="D2040">+INDEX(Table_4[[Departamento]:[Municipio]],FINAL!$B2040,4)</f>
        <v>Iriona</v>
      </c>
      <c r="E2040" s="69" t="str" cm="1">
        <f t="array" ref="E2040">+INDEX(Table_4[[Departamento]:[Municipio]],FINAL!$B2040,3)</f>
        <v>0203</v>
      </c>
      <c r="F2040" s="96">
        <f t="shared" si="168"/>
        <v>44001</v>
      </c>
      <c r="G2040" s="71" t="str">
        <f>+CONSOLIDADO[[#This Row],[Codigo Municipio]]&amp;CONSOLIDADO[[#This Row],[Fecha]]</f>
        <v>020344001</v>
      </c>
      <c r="H2040" s="72">
        <f>+IFERROR(VLOOKUP($G2040,TDAcumula!$C$2:$E$2027,3,0),0)</f>
        <v>0</v>
      </c>
      <c r="I2040" s="73">
        <f t="shared" si="170"/>
        <v>0</v>
      </c>
      <c r="J2040" s="74">
        <f>+IF(CONSOLIDADO[[#This Row],[Codigo Municipio]]=E2039,CONSOLIDADO[[#This Row],[Fallecidos Diarios]]+J2039,CONSOLIDADO[[#This Row],[Fallecidos Diarios]])</f>
        <v>0</v>
      </c>
      <c r="K2040" s="75">
        <f t="shared" si="171"/>
        <v>0</v>
      </c>
      <c r="L2040" s="76">
        <f>+IF(CONSOLIDADO[[#This Row],[Codigo Municipio]]=E2039,CONSOLIDADO[[#This Row],[Recuperados Diarios]]+L2039,CONSOLIDADO[[#This Row],[Recuperados Diarios]])</f>
        <v>0</v>
      </c>
      <c r="M2040" s="77" cm="1">
        <f t="array" ref="M2040">+IFERROR(IF(CONSOLIDADO[[#This Row],[Día]]&lt;14,0,INDEX(CONSOLIDADO[Casos Diarios],ROW()-14,1)),0)</f>
        <v>0</v>
      </c>
      <c r="N2040" s="72">
        <f>+IF(CONSOLIDADO[[#This Row],[Clave]]="710143893",1,IF(OR(CONSOLIDADO[[#This Row],[Casos Acumulados]]&gt;0,CONSOLIDADO[[#This Row],[Muertes]]&gt;0),N2039+1,I2040))</f>
        <v>0</v>
      </c>
      <c r="O2040" s="69">
        <f>+IFERROR(VLOOKUP($G2040,TDMuertes!$C$2:$E$534,3,0),0)</f>
        <v>0</v>
      </c>
      <c r="P2040" s="94" t="str">
        <f t="shared" ca="1" si="172"/>
        <v>OFF</v>
      </c>
      <c r="Q2040" s="78">
        <f>+IFERROR(VLOOKUP(CONSOLIDADO[[#This Row],[Codigo Municipio]],TDDia!$A$4:$B$394,2,0),0)</f>
        <v>0</v>
      </c>
    </row>
    <row r="2041" spans="2:17" ht="14.45">
      <c r="B2041">
        <f t="shared" si="169"/>
        <v>11</v>
      </c>
      <c r="C2041" s="69" t="str" cm="1">
        <f t="array" ref="C2041">+INDEX(Table_4[[Departamento]:[Municipio]],FINAL!$B2041,1)</f>
        <v>Colón</v>
      </c>
      <c r="D2041" s="69" t="str" cm="1">
        <f t="array" ref="D2041">+INDEX(Table_4[[Departamento]:[Municipio]],FINAL!$B2041,4)</f>
        <v>Iriona</v>
      </c>
      <c r="E2041" s="69" t="str" cm="1">
        <f t="array" ref="E2041">+INDEX(Table_4[[Departamento]:[Municipio]],FINAL!$B2041,3)</f>
        <v>0203</v>
      </c>
      <c r="F2041" s="96">
        <f t="shared" si="168"/>
        <v>44002</v>
      </c>
      <c r="G2041" s="71" t="str">
        <f>+CONSOLIDADO[[#This Row],[Codigo Municipio]]&amp;CONSOLIDADO[[#This Row],[Fecha]]</f>
        <v>020344002</v>
      </c>
      <c r="H2041" s="72">
        <f>+IFERROR(VLOOKUP($G2041,TDAcumula!$C$2:$E$2027,3,0),0)</f>
        <v>0</v>
      </c>
      <c r="I2041" s="73">
        <f t="shared" si="170"/>
        <v>0</v>
      </c>
      <c r="J2041" s="74">
        <f>+IF(CONSOLIDADO[[#This Row],[Codigo Municipio]]=E2040,CONSOLIDADO[[#This Row],[Fallecidos Diarios]]+J2040,CONSOLIDADO[[#This Row],[Fallecidos Diarios]])</f>
        <v>0</v>
      </c>
      <c r="K2041" s="75">
        <f t="shared" si="171"/>
        <v>0</v>
      </c>
      <c r="L2041" s="76">
        <f>+IF(CONSOLIDADO[[#This Row],[Codigo Municipio]]=E2040,CONSOLIDADO[[#This Row],[Recuperados Diarios]]+L2040,CONSOLIDADO[[#This Row],[Recuperados Diarios]])</f>
        <v>0</v>
      </c>
      <c r="M2041" s="77" cm="1">
        <f t="array" ref="M2041">+IFERROR(IF(CONSOLIDADO[[#This Row],[Día]]&lt;14,0,INDEX(CONSOLIDADO[Casos Diarios],ROW()-14,1)),0)</f>
        <v>0</v>
      </c>
      <c r="N2041" s="72">
        <f>+IF(CONSOLIDADO[[#This Row],[Clave]]="710143893",1,IF(OR(CONSOLIDADO[[#This Row],[Casos Acumulados]]&gt;0,CONSOLIDADO[[#This Row],[Muertes]]&gt;0),N2040+1,I2041))</f>
        <v>0</v>
      </c>
      <c r="O2041" s="69">
        <f>+IFERROR(VLOOKUP($G2041,TDMuertes!$C$2:$E$534,3,0),0)</f>
        <v>0</v>
      </c>
      <c r="P2041" s="94" t="str">
        <f t="shared" ca="1" si="172"/>
        <v>OFF</v>
      </c>
      <c r="Q2041" s="78">
        <f>+IFERROR(VLOOKUP(CONSOLIDADO[[#This Row],[Codigo Municipio]],TDDia!$A$4:$B$394,2,0),0)</f>
        <v>0</v>
      </c>
    </row>
    <row r="2042" spans="2:17" ht="14.45">
      <c r="B2042">
        <f t="shared" si="169"/>
        <v>11</v>
      </c>
      <c r="C2042" s="69" t="str" cm="1">
        <f t="array" ref="C2042">+INDEX(Table_4[[Departamento]:[Municipio]],FINAL!$B2042,1)</f>
        <v>Colón</v>
      </c>
      <c r="D2042" s="69" t="str" cm="1">
        <f t="array" ref="D2042">+INDEX(Table_4[[Departamento]:[Municipio]],FINAL!$B2042,4)</f>
        <v>Iriona</v>
      </c>
      <c r="E2042" s="69" t="str" cm="1">
        <f t="array" ref="E2042">+INDEX(Table_4[[Departamento]:[Municipio]],FINAL!$B2042,3)</f>
        <v>0203</v>
      </c>
      <c r="F2042" s="96">
        <f t="shared" si="168"/>
        <v>44003</v>
      </c>
      <c r="G2042" s="71" t="str">
        <f>+CONSOLIDADO[[#This Row],[Codigo Municipio]]&amp;CONSOLIDADO[[#This Row],[Fecha]]</f>
        <v>020344003</v>
      </c>
      <c r="H2042" s="72">
        <f>+IFERROR(VLOOKUP($G2042,TDAcumula!$C$2:$E$2027,3,0),0)</f>
        <v>0</v>
      </c>
      <c r="I2042" s="73">
        <f t="shared" si="170"/>
        <v>0</v>
      </c>
      <c r="J2042" s="74">
        <f>+IF(CONSOLIDADO[[#This Row],[Codigo Municipio]]=E2041,CONSOLIDADO[[#This Row],[Fallecidos Diarios]]+J2041,CONSOLIDADO[[#This Row],[Fallecidos Diarios]])</f>
        <v>0</v>
      </c>
      <c r="K2042" s="75">
        <f t="shared" si="171"/>
        <v>0</v>
      </c>
      <c r="L2042" s="76">
        <f>+IF(CONSOLIDADO[[#This Row],[Codigo Municipio]]=E2041,CONSOLIDADO[[#This Row],[Recuperados Diarios]]+L2041,CONSOLIDADO[[#This Row],[Recuperados Diarios]])</f>
        <v>0</v>
      </c>
      <c r="M2042" s="77" cm="1">
        <f t="array" ref="M2042">+IFERROR(IF(CONSOLIDADO[[#This Row],[Día]]&lt;14,0,INDEX(CONSOLIDADO[Casos Diarios],ROW()-14,1)),0)</f>
        <v>0</v>
      </c>
      <c r="N2042" s="72">
        <f>+IF(CONSOLIDADO[[#This Row],[Clave]]="710143893",1,IF(OR(CONSOLIDADO[[#This Row],[Casos Acumulados]]&gt;0,CONSOLIDADO[[#This Row],[Muertes]]&gt;0),N2041+1,I2042))</f>
        <v>0</v>
      </c>
      <c r="O2042" s="69">
        <f>+IFERROR(VLOOKUP($G2042,TDMuertes!$C$2:$E$534,3,0),0)</f>
        <v>0</v>
      </c>
      <c r="P2042" s="94" t="str">
        <f t="shared" ca="1" si="172"/>
        <v>OFF</v>
      </c>
      <c r="Q2042" s="78">
        <f>+IFERROR(VLOOKUP(CONSOLIDADO[[#This Row],[Codigo Municipio]],TDDia!$A$4:$B$394,2,0),0)</f>
        <v>0</v>
      </c>
    </row>
    <row r="2043" spans="2:17" ht="14.45">
      <c r="B2043">
        <f t="shared" si="169"/>
        <v>11</v>
      </c>
      <c r="C2043" s="69" t="str" cm="1">
        <f t="array" ref="C2043">+INDEX(Table_4[[Departamento]:[Municipio]],FINAL!$B2043,1)</f>
        <v>Colón</v>
      </c>
      <c r="D2043" s="69" t="str" cm="1">
        <f t="array" ref="D2043">+INDEX(Table_4[[Departamento]:[Municipio]],FINAL!$B2043,4)</f>
        <v>Iriona</v>
      </c>
      <c r="E2043" s="69" t="str" cm="1">
        <f t="array" ref="E2043">+INDEX(Table_4[[Departamento]:[Municipio]],FINAL!$B2043,3)</f>
        <v>0203</v>
      </c>
      <c r="F2043" s="96">
        <f t="shared" si="168"/>
        <v>44004</v>
      </c>
      <c r="G2043" s="71" t="str">
        <f>+CONSOLIDADO[[#This Row],[Codigo Municipio]]&amp;CONSOLIDADO[[#This Row],[Fecha]]</f>
        <v>020344004</v>
      </c>
      <c r="H2043" s="72">
        <f>+IFERROR(VLOOKUP($G2043,TDAcumula!$C$2:$E$2027,3,0),0)</f>
        <v>0</v>
      </c>
      <c r="I2043" s="73">
        <f t="shared" si="170"/>
        <v>0</v>
      </c>
      <c r="J2043" s="74">
        <f>+IF(CONSOLIDADO[[#This Row],[Codigo Municipio]]=E2042,CONSOLIDADO[[#This Row],[Fallecidos Diarios]]+J2042,CONSOLIDADO[[#This Row],[Fallecidos Diarios]])</f>
        <v>0</v>
      </c>
      <c r="K2043" s="75">
        <f t="shared" si="171"/>
        <v>0</v>
      </c>
      <c r="L2043" s="76">
        <f>+IF(CONSOLIDADO[[#This Row],[Codigo Municipio]]=E2042,CONSOLIDADO[[#This Row],[Recuperados Diarios]]+L2042,CONSOLIDADO[[#This Row],[Recuperados Diarios]])</f>
        <v>0</v>
      </c>
      <c r="M2043" s="77" cm="1">
        <f t="array" ref="M2043">+IFERROR(IF(CONSOLIDADO[[#This Row],[Día]]&lt;14,0,INDEX(CONSOLIDADO[Casos Diarios],ROW()-14,1)),0)</f>
        <v>0</v>
      </c>
      <c r="N2043" s="72">
        <f>+IF(CONSOLIDADO[[#This Row],[Clave]]="710143893",1,IF(OR(CONSOLIDADO[[#This Row],[Casos Acumulados]]&gt;0,CONSOLIDADO[[#This Row],[Muertes]]&gt;0),N2042+1,I2043))</f>
        <v>0</v>
      </c>
      <c r="O2043" s="69">
        <f>+IFERROR(VLOOKUP($G2043,TDMuertes!$C$2:$E$534,3,0),0)</f>
        <v>0</v>
      </c>
      <c r="P2043" s="94" t="str">
        <f t="shared" ca="1" si="172"/>
        <v>OFF</v>
      </c>
      <c r="Q2043" s="78">
        <f>+IFERROR(VLOOKUP(CONSOLIDADO[[#This Row],[Codigo Municipio]],TDDia!$A$4:$B$394,2,0),0)</f>
        <v>0</v>
      </c>
    </row>
    <row r="2044" spans="2:17" ht="14.45">
      <c r="B2044">
        <f t="shared" si="169"/>
        <v>11</v>
      </c>
      <c r="C2044" s="69" t="str" cm="1">
        <f t="array" ref="C2044">+INDEX(Table_4[[Departamento]:[Municipio]],FINAL!$B2044,1)</f>
        <v>Colón</v>
      </c>
      <c r="D2044" s="69" t="str" cm="1">
        <f t="array" ref="D2044">+INDEX(Table_4[[Departamento]:[Municipio]],FINAL!$B2044,4)</f>
        <v>Iriona</v>
      </c>
      <c r="E2044" s="69" t="str" cm="1">
        <f t="array" ref="E2044">+INDEX(Table_4[[Departamento]:[Municipio]],FINAL!$B2044,3)</f>
        <v>0203</v>
      </c>
      <c r="F2044" s="96">
        <f t="shared" si="168"/>
        <v>44005</v>
      </c>
      <c r="G2044" s="71" t="str">
        <f>+CONSOLIDADO[[#This Row],[Codigo Municipio]]&amp;CONSOLIDADO[[#This Row],[Fecha]]</f>
        <v>020344005</v>
      </c>
      <c r="H2044" s="72">
        <f>+IFERROR(VLOOKUP($G2044,TDAcumula!$C$2:$E$2027,3,0),0)</f>
        <v>0</v>
      </c>
      <c r="I2044" s="73">
        <f t="shared" si="170"/>
        <v>0</v>
      </c>
      <c r="J2044" s="74">
        <f>+IF(CONSOLIDADO[[#This Row],[Codigo Municipio]]=E2043,CONSOLIDADO[[#This Row],[Fallecidos Diarios]]+J2043,CONSOLIDADO[[#This Row],[Fallecidos Diarios]])</f>
        <v>0</v>
      </c>
      <c r="K2044" s="75">
        <f t="shared" si="171"/>
        <v>0</v>
      </c>
      <c r="L2044" s="76">
        <f>+IF(CONSOLIDADO[[#This Row],[Codigo Municipio]]=E2043,CONSOLIDADO[[#This Row],[Recuperados Diarios]]+L2043,CONSOLIDADO[[#This Row],[Recuperados Diarios]])</f>
        <v>0</v>
      </c>
      <c r="M2044" s="77" cm="1">
        <f t="array" ref="M2044">+IFERROR(IF(CONSOLIDADO[[#This Row],[Día]]&lt;14,0,INDEX(CONSOLIDADO[Casos Diarios],ROW()-14,1)),0)</f>
        <v>0</v>
      </c>
      <c r="N2044" s="72">
        <f>+IF(CONSOLIDADO[[#This Row],[Clave]]="710143893",1,IF(OR(CONSOLIDADO[[#This Row],[Casos Acumulados]]&gt;0,CONSOLIDADO[[#This Row],[Muertes]]&gt;0),N2043+1,I2044))</f>
        <v>0</v>
      </c>
      <c r="O2044" s="69">
        <f>+IFERROR(VLOOKUP($G2044,TDMuertes!$C$2:$E$534,3,0),0)</f>
        <v>0</v>
      </c>
      <c r="P2044" s="94" t="str">
        <f t="shared" ca="1" si="172"/>
        <v>OFF</v>
      </c>
      <c r="Q2044" s="78">
        <f>+IFERROR(VLOOKUP(CONSOLIDADO[[#This Row],[Codigo Municipio]],TDDia!$A$4:$B$394,2,0),0)</f>
        <v>0</v>
      </c>
    </row>
    <row r="2045" spans="2:17" ht="14.45">
      <c r="B2045">
        <f t="shared" si="169"/>
        <v>11</v>
      </c>
      <c r="C2045" s="69" t="str" cm="1">
        <f t="array" ref="C2045">+INDEX(Table_4[[Departamento]:[Municipio]],FINAL!$B2045,1)</f>
        <v>Colón</v>
      </c>
      <c r="D2045" s="69" t="str" cm="1">
        <f t="array" ref="D2045">+INDEX(Table_4[[Departamento]:[Municipio]],FINAL!$B2045,4)</f>
        <v>Iriona</v>
      </c>
      <c r="E2045" s="69" t="str" cm="1">
        <f t="array" ref="E2045">+INDEX(Table_4[[Departamento]:[Municipio]],FINAL!$B2045,3)</f>
        <v>0203</v>
      </c>
      <c r="F2045" s="96">
        <f t="shared" si="168"/>
        <v>44006</v>
      </c>
      <c r="G2045" s="71" t="str">
        <f>+CONSOLIDADO[[#This Row],[Codigo Municipio]]&amp;CONSOLIDADO[[#This Row],[Fecha]]</f>
        <v>020344006</v>
      </c>
      <c r="H2045" s="72">
        <f>+IFERROR(VLOOKUP($G2045,TDAcumula!$C$2:$E$2027,3,0),0)</f>
        <v>0</v>
      </c>
      <c r="I2045" s="73">
        <f t="shared" si="170"/>
        <v>0</v>
      </c>
      <c r="J2045" s="74">
        <f>+IF(CONSOLIDADO[[#This Row],[Codigo Municipio]]=E2044,CONSOLIDADO[[#This Row],[Fallecidos Diarios]]+J2044,CONSOLIDADO[[#This Row],[Fallecidos Diarios]])</f>
        <v>0</v>
      </c>
      <c r="K2045" s="75">
        <f t="shared" si="171"/>
        <v>0</v>
      </c>
      <c r="L2045" s="76">
        <f>+IF(CONSOLIDADO[[#This Row],[Codigo Municipio]]=E2044,CONSOLIDADO[[#This Row],[Recuperados Diarios]]+L2044,CONSOLIDADO[[#This Row],[Recuperados Diarios]])</f>
        <v>0</v>
      </c>
      <c r="M2045" s="77" cm="1">
        <f t="array" ref="M2045">+IFERROR(IF(CONSOLIDADO[[#This Row],[Día]]&lt;14,0,INDEX(CONSOLIDADO[Casos Diarios],ROW()-14,1)),0)</f>
        <v>0</v>
      </c>
      <c r="N2045" s="72">
        <f>+IF(CONSOLIDADO[[#This Row],[Clave]]="710143893",1,IF(OR(CONSOLIDADO[[#This Row],[Casos Acumulados]]&gt;0,CONSOLIDADO[[#This Row],[Muertes]]&gt;0),N2044+1,I2045))</f>
        <v>0</v>
      </c>
      <c r="O2045" s="69">
        <f>+IFERROR(VLOOKUP($G2045,TDMuertes!$C$2:$E$534,3,0),0)</f>
        <v>0</v>
      </c>
      <c r="P2045" s="94" t="str">
        <f t="shared" ca="1" si="172"/>
        <v>OFF</v>
      </c>
      <c r="Q2045" s="78">
        <f>+IFERROR(VLOOKUP(CONSOLIDADO[[#This Row],[Codigo Municipio]],TDDia!$A$4:$B$394,2,0),0)</f>
        <v>0</v>
      </c>
    </row>
    <row r="2046" spans="2:17" ht="14.45">
      <c r="B2046">
        <f t="shared" si="169"/>
        <v>11</v>
      </c>
      <c r="C2046" s="69" t="str" cm="1">
        <f t="array" ref="C2046">+INDEX(Table_4[[Departamento]:[Municipio]],FINAL!$B2046,1)</f>
        <v>Colón</v>
      </c>
      <c r="D2046" s="69" t="str" cm="1">
        <f t="array" ref="D2046">+INDEX(Table_4[[Departamento]:[Municipio]],FINAL!$B2046,4)</f>
        <v>Iriona</v>
      </c>
      <c r="E2046" s="69" t="str" cm="1">
        <f t="array" ref="E2046">+INDEX(Table_4[[Departamento]:[Municipio]],FINAL!$B2046,3)</f>
        <v>0203</v>
      </c>
      <c r="F2046" s="96">
        <f t="shared" si="168"/>
        <v>44007</v>
      </c>
      <c r="G2046" s="71" t="str">
        <f>+CONSOLIDADO[[#This Row],[Codigo Municipio]]&amp;CONSOLIDADO[[#This Row],[Fecha]]</f>
        <v>020344007</v>
      </c>
      <c r="H2046" s="72">
        <f>+IFERROR(VLOOKUP($G2046,TDAcumula!$C$2:$E$2027,3,0),0)</f>
        <v>0</v>
      </c>
      <c r="I2046" s="73">
        <f t="shared" si="170"/>
        <v>0</v>
      </c>
      <c r="J2046" s="74">
        <f>+IF(CONSOLIDADO[[#This Row],[Codigo Municipio]]=E2045,CONSOLIDADO[[#This Row],[Fallecidos Diarios]]+J2045,CONSOLIDADO[[#This Row],[Fallecidos Diarios]])</f>
        <v>0</v>
      </c>
      <c r="K2046" s="75">
        <f t="shared" si="171"/>
        <v>0</v>
      </c>
      <c r="L2046" s="76">
        <f>+IF(CONSOLIDADO[[#This Row],[Codigo Municipio]]=E2045,CONSOLIDADO[[#This Row],[Recuperados Diarios]]+L2045,CONSOLIDADO[[#This Row],[Recuperados Diarios]])</f>
        <v>0</v>
      </c>
      <c r="M2046" s="77" cm="1">
        <f t="array" ref="M2046">+IFERROR(IF(CONSOLIDADO[[#This Row],[Día]]&lt;14,0,INDEX(CONSOLIDADO[Casos Diarios],ROW()-14,1)),0)</f>
        <v>0</v>
      </c>
      <c r="N2046" s="72">
        <f>+IF(CONSOLIDADO[[#This Row],[Clave]]="710143893",1,IF(OR(CONSOLIDADO[[#This Row],[Casos Acumulados]]&gt;0,CONSOLIDADO[[#This Row],[Muertes]]&gt;0),N2045+1,I2046))</f>
        <v>0</v>
      </c>
      <c r="O2046" s="69">
        <f>+IFERROR(VLOOKUP($G2046,TDMuertes!$C$2:$E$534,3,0),0)</f>
        <v>0</v>
      </c>
      <c r="P2046" s="94" t="str">
        <f t="shared" ca="1" si="172"/>
        <v>OFF</v>
      </c>
      <c r="Q2046" s="78">
        <f>+IFERROR(VLOOKUP(CONSOLIDADO[[#This Row],[Codigo Municipio]],TDDia!$A$4:$B$394,2,0),0)</f>
        <v>0</v>
      </c>
    </row>
    <row r="2047" spans="2:17" ht="14.45">
      <c r="B2047">
        <f t="shared" si="169"/>
        <v>11</v>
      </c>
      <c r="C2047" s="69" t="str" cm="1">
        <f t="array" ref="C2047">+INDEX(Table_4[[Departamento]:[Municipio]],FINAL!$B2047,1)</f>
        <v>Colón</v>
      </c>
      <c r="D2047" s="69" t="str" cm="1">
        <f t="array" ref="D2047">+INDEX(Table_4[[Departamento]:[Municipio]],FINAL!$B2047,4)</f>
        <v>Iriona</v>
      </c>
      <c r="E2047" s="69" t="str" cm="1">
        <f t="array" ref="E2047">+INDEX(Table_4[[Departamento]:[Municipio]],FINAL!$B2047,3)</f>
        <v>0203</v>
      </c>
      <c r="F2047" s="96">
        <f t="shared" si="168"/>
        <v>44008</v>
      </c>
      <c r="G2047" s="71" t="str">
        <f>+CONSOLIDADO[[#This Row],[Codigo Municipio]]&amp;CONSOLIDADO[[#This Row],[Fecha]]</f>
        <v>020344008</v>
      </c>
      <c r="H2047" s="72">
        <f>+IFERROR(VLOOKUP($G2047,TDAcumula!$C$2:$E$2027,3,0),0)</f>
        <v>0</v>
      </c>
      <c r="I2047" s="73">
        <f t="shared" si="170"/>
        <v>0</v>
      </c>
      <c r="J2047" s="74">
        <f>+IF(CONSOLIDADO[[#This Row],[Codigo Municipio]]=E2046,CONSOLIDADO[[#This Row],[Fallecidos Diarios]]+J2046,CONSOLIDADO[[#This Row],[Fallecidos Diarios]])</f>
        <v>0</v>
      </c>
      <c r="K2047" s="75">
        <f t="shared" si="171"/>
        <v>0</v>
      </c>
      <c r="L2047" s="76">
        <f>+IF(CONSOLIDADO[[#This Row],[Codigo Municipio]]=E2046,CONSOLIDADO[[#This Row],[Recuperados Diarios]]+L2046,CONSOLIDADO[[#This Row],[Recuperados Diarios]])</f>
        <v>0</v>
      </c>
      <c r="M2047" s="77" cm="1">
        <f t="array" ref="M2047">+IFERROR(IF(CONSOLIDADO[[#This Row],[Día]]&lt;14,0,INDEX(CONSOLIDADO[Casos Diarios],ROW()-14,1)),0)</f>
        <v>0</v>
      </c>
      <c r="N2047" s="72">
        <f>+IF(CONSOLIDADO[[#This Row],[Clave]]="710143893",1,IF(OR(CONSOLIDADO[[#This Row],[Casos Acumulados]]&gt;0,CONSOLIDADO[[#This Row],[Muertes]]&gt;0),N2046+1,I2047))</f>
        <v>0</v>
      </c>
      <c r="O2047" s="69">
        <f>+IFERROR(VLOOKUP($G2047,TDMuertes!$C$2:$E$534,3,0),0)</f>
        <v>0</v>
      </c>
      <c r="P2047" s="94" t="str">
        <f t="shared" ca="1" si="172"/>
        <v>OFF</v>
      </c>
      <c r="Q2047" s="78">
        <f>+IFERROR(VLOOKUP(CONSOLIDADO[[#This Row],[Codigo Municipio]],TDDia!$A$4:$B$394,2,0),0)</f>
        <v>0</v>
      </c>
    </row>
    <row r="2048" spans="2:17" ht="14.45">
      <c r="B2048">
        <f t="shared" si="169"/>
        <v>11</v>
      </c>
      <c r="C2048" s="69" t="str" cm="1">
        <f t="array" ref="C2048">+INDEX(Table_4[[Departamento]:[Municipio]],FINAL!$B2048,1)</f>
        <v>Colón</v>
      </c>
      <c r="D2048" s="69" t="str" cm="1">
        <f t="array" ref="D2048">+INDEX(Table_4[[Departamento]:[Municipio]],FINAL!$B2048,4)</f>
        <v>Iriona</v>
      </c>
      <c r="E2048" s="69" t="str" cm="1">
        <f t="array" ref="E2048">+INDEX(Table_4[[Departamento]:[Municipio]],FINAL!$B2048,3)</f>
        <v>0203</v>
      </c>
      <c r="F2048" s="96">
        <f t="shared" si="168"/>
        <v>44009</v>
      </c>
      <c r="G2048" s="71" t="str">
        <f>+CONSOLIDADO[[#This Row],[Codigo Municipio]]&amp;CONSOLIDADO[[#This Row],[Fecha]]</f>
        <v>020344009</v>
      </c>
      <c r="H2048" s="72">
        <f>+IFERROR(VLOOKUP($G2048,TDAcumula!$C$2:$E$2027,3,0),0)</f>
        <v>0</v>
      </c>
      <c r="I2048" s="73">
        <f t="shared" si="170"/>
        <v>0</v>
      </c>
      <c r="J2048" s="74">
        <f>+IF(CONSOLIDADO[[#This Row],[Codigo Municipio]]=E2047,CONSOLIDADO[[#This Row],[Fallecidos Diarios]]+J2047,CONSOLIDADO[[#This Row],[Fallecidos Diarios]])</f>
        <v>0</v>
      </c>
      <c r="K2048" s="75">
        <f t="shared" si="171"/>
        <v>0</v>
      </c>
      <c r="L2048" s="76">
        <f>+IF(CONSOLIDADO[[#This Row],[Codigo Municipio]]=E2047,CONSOLIDADO[[#This Row],[Recuperados Diarios]]+L2047,CONSOLIDADO[[#This Row],[Recuperados Diarios]])</f>
        <v>0</v>
      </c>
      <c r="M2048" s="77" cm="1">
        <f t="array" ref="M2048">+IFERROR(IF(CONSOLIDADO[[#This Row],[Día]]&lt;14,0,INDEX(CONSOLIDADO[Casos Diarios],ROW()-14,1)),0)</f>
        <v>0</v>
      </c>
      <c r="N2048" s="72">
        <f>+IF(CONSOLIDADO[[#This Row],[Clave]]="710143893",1,IF(OR(CONSOLIDADO[[#This Row],[Casos Acumulados]]&gt;0,CONSOLIDADO[[#This Row],[Muertes]]&gt;0),N2047+1,I2048))</f>
        <v>0</v>
      </c>
      <c r="O2048" s="69">
        <f>+IFERROR(VLOOKUP($G2048,TDMuertes!$C$2:$E$534,3,0),0)</f>
        <v>0</v>
      </c>
      <c r="P2048" s="94" t="str">
        <f t="shared" ca="1" si="172"/>
        <v>OFF</v>
      </c>
      <c r="Q2048" s="78">
        <f>+IFERROR(VLOOKUP(CONSOLIDADO[[#This Row],[Codigo Municipio]],TDDia!$A$4:$B$394,2,0),0)</f>
        <v>0</v>
      </c>
    </row>
    <row r="2049" spans="2:17" ht="14.45">
      <c r="B2049">
        <f t="shared" si="169"/>
        <v>11</v>
      </c>
      <c r="C2049" s="69" t="str" cm="1">
        <f t="array" ref="C2049">+INDEX(Table_4[[Departamento]:[Municipio]],FINAL!$B2049,1)</f>
        <v>Colón</v>
      </c>
      <c r="D2049" s="69" t="str" cm="1">
        <f t="array" ref="D2049">+INDEX(Table_4[[Departamento]:[Municipio]],FINAL!$B2049,4)</f>
        <v>Iriona</v>
      </c>
      <c r="E2049" s="69" t="str" cm="1">
        <f t="array" ref="E2049">+INDEX(Table_4[[Departamento]:[Municipio]],FINAL!$B2049,3)</f>
        <v>0203</v>
      </c>
      <c r="F2049" s="96">
        <f t="shared" si="168"/>
        <v>44010</v>
      </c>
      <c r="G2049" s="71" t="str">
        <f>+CONSOLIDADO[[#This Row],[Codigo Municipio]]&amp;CONSOLIDADO[[#This Row],[Fecha]]</f>
        <v>020344010</v>
      </c>
      <c r="H2049" s="72">
        <f>+IFERROR(VLOOKUP($G2049,TDAcumula!$C$2:$E$2027,3,0),0)</f>
        <v>0</v>
      </c>
      <c r="I2049" s="73">
        <f t="shared" si="170"/>
        <v>0</v>
      </c>
      <c r="J2049" s="74">
        <f>+IF(CONSOLIDADO[[#This Row],[Codigo Municipio]]=E2048,CONSOLIDADO[[#This Row],[Fallecidos Diarios]]+J2048,CONSOLIDADO[[#This Row],[Fallecidos Diarios]])</f>
        <v>0</v>
      </c>
      <c r="K2049" s="75">
        <f t="shared" si="171"/>
        <v>0</v>
      </c>
      <c r="L2049" s="76">
        <f>+IF(CONSOLIDADO[[#This Row],[Codigo Municipio]]=E2048,CONSOLIDADO[[#This Row],[Recuperados Diarios]]+L2048,CONSOLIDADO[[#This Row],[Recuperados Diarios]])</f>
        <v>0</v>
      </c>
      <c r="M2049" s="77" cm="1">
        <f t="array" ref="M2049">+IFERROR(IF(CONSOLIDADO[[#This Row],[Día]]&lt;14,0,INDEX(CONSOLIDADO[Casos Diarios],ROW()-14,1)),0)</f>
        <v>0</v>
      </c>
      <c r="N2049" s="72">
        <f>+IF(CONSOLIDADO[[#This Row],[Clave]]="710143893",1,IF(OR(CONSOLIDADO[[#This Row],[Casos Acumulados]]&gt;0,CONSOLIDADO[[#This Row],[Muertes]]&gt;0),N2048+1,I2049))</f>
        <v>0</v>
      </c>
      <c r="O2049" s="69">
        <f>+IFERROR(VLOOKUP($G2049,TDMuertes!$C$2:$E$534,3,0),0)</f>
        <v>0</v>
      </c>
      <c r="P2049" s="94" t="str">
        <f t="shared" ca="1" si="172"/>
        <v>OFF</v>
      </c>
      <c r="Q2049" s="78">
        <f>+IFERROR(VLOOKUP(CONSOLIDADO[[#This Row],[Codigo Municipio]],TDDia!$A$4:$B$394,2,0),0)</f>
        <v>0</v>
      </c>
    </row>
    <row r="2050" spans="2:17" ht="14.45">
      <c r="B2050">
        <f t="shared" si="169"/>
        <v>11</v>
      </c>
      <c r="C2050" s="69" t="str" cm="1">
        <f t="array" ref="C2050">+INDEX(Table_4[[Departamento]:[Municipio]],FINAL!$B2050,1)</f>
        <v>Colón</v>
      </c>
      <c r="D2050" s="69" t="str" cm="1">
        <f t="array" ref="D2050">+INDEX(Table_4[[Departamento]:[Municipio]],FINAL!$B2050,4)</f>
        <v>Iriona</v>
      </c>
      <c r="E2050" s="69" t="str" cm="1">
        <f t="array" ref="E2050">+INDEX(Table_4[[Departamento]:[Municipio]],FINAL!$B2050,3)</f>
        <v>0203</v>
      </c>
      <c r="F2050" s="96">
        <f t="shared" ref="F2050:F2113" si="173">+F1857</f>
        <v>44011</v>
      </c>
      <c r="G2050" s="71" t="str">
        <f>+CONSOLIDADO[[#This Row],[Codigo Municipio]]&amp;CONSOLIDADO[[#This Row],[Fecha]]</f>
        <v>020344011</v>
      </c>
      <c r="H2050" s="72">
        <f>+IFERROR(VLOOKUP($G2050,TDAcumula!$C$2:$E$2027,3,0),0)</f>
        <v>0</v>
      </c>
      <c r="I2050" s="73">
        <f t="shared" si="170"/>
        <v>0</v>
      </c>
      <c r="J2050" s="74">
        <f>+IF(CONSOLIDADO[[#This Row],[Codigo Municipio]]=E2049,CONSOLIDADO[[#This Row],[Fallecidos Diarios]]+J2049,CONSOLIDADO[[#This Row],[Fallecidos Diarios]])</f>
        <v>0</v>
      </c>
      <c r="K2050" s="75">
        <f t="shared" si="171"/>
        <v>0</v>
      </c>
      <c r="L2050" s="76">
        <f>+IF(CONSOLIDADO[[#This Row],[Codigo Municipio]]=E2049,CONSOLIDADO[[#This Row],[Recuperados Diarios]]+L2049,CONSOLIDADO[[#This Row],[Recuperados Diarios]])</f>
        <v>0</v>
      </c>
      <c r="M2050" s="77" cm="1">
        <f t="array" ref="M2050">+IFERROR(IF(CONSOLIDADO[[#This Row],[Día]]&lt;14,0,INDEX(CONSOLIDADO[Casos Diarios],ROW()-14,1)),0)</f>
        <v>0</v>
      </c>
      <c r="N2050" s="72">
        <f>+IF(CONSOLIDADO[[#This Row],[Clave]]="710143893",1,IF(OR(CONSOLIDADO[[#This Row],[Casos Acumulados]]&gt;0,CONSOLIDADO[[#This Row],[Muertes]]&gt;0),N2049+1,I2050))</f>
        <v>0</v>
      </c>
      <c r="O2050" s="69">
        <f>+IFERROR(VLOOKUP($G2050,TDMuertes!$C$2:$E$534,3,0),0)</f>
        <v>0</v>
      </c>
      <c r="P2050" s="94" t="str">
        <f t="shared" ca="1" si="172"/>
        <v>OFF</v>
      </c>
      <c r="Q2050" s="78">
        <f>+IFERROR(VLOOKUP(CONSOLIDADO[[#This Row],[Codigo Municipio]],TDDia!$A$4:$B$394,2,0),0)</f>
        <v>0</v>
      </c>
    </row>
    <row r="2051" spans="2:17" ht="14.45">
      <c r="B2051">
        <f t="shared" si="169"/>
        <v>11</v>
      </c>
      <c r="C2051" s="69" t="str" cm="1">
        <f t="array" ref="C2051">+INDEX(Table_4[[Departamento]:[Municipio]],FINAL!$B2051,1)</f>
        <v>Colón</v>
      </c>
      <c r="D2051" s="69" t="str" cm="1">
        <f t="array" ref="D2051">+INDEX(Table_4[[Departamento]:[Municipio]],FINAL!$B2051,4)</f>
        <v>Iriona</v>
      </c>
      <c r="E2051" s="69" t="str" cm="1">
        <f t="array" ref="E2051">+INDEX(Table_4[[Departamento]:[Municipio]],FINAL!$B2051,3)</f>
        <v>0203</v>
      </c>
      <c r="F2051" s="96">
        <f t="shared" si="173"/>
        <v>44012</v>
      </c>
      <c r="G2051" s="71" t="str">
        <f>+CONSOLIDADO[[#This Row],[Codigo Municipio]]&amp;CONSOLIDADO[[#This Row],[Fecha]]</f>
        <v>020344012</v>
      </c>
      <c r="H2051" s="72">
        <f>+IFERROR(VLOOKUP($G2051,TDAcumula!$C$2:$E$2027,3,0),0)</f>
        <v>0</v>
      </c>
      <c r="I2051" s="73">
        <f t="shared" si="170"/>
        <v>0</v>
      </c>
      <c r="J2051" s="74">
        <f>+IF(CONSOLIDADO[[#This Row],[Codigo Municipio]]=E2050,CONSOLIDADO[[#This Row],[Fallecidos Diarios]]+J2050,CONSOLIDADO[[#This Row],[Fallecidos Diarios]])</f>
        <v>0</v>
      </c>
      <c r="K2051" s="75">
        <f t="shared" si="171"/>
        <v>0</v>
      </c>
      <c r="L2051" s="76">
        <f>+IF(CONSOLIDADO[[#This Row],[Codigo Municipio]]=E2050,CONSOLIDADO[[#This Row],[Recuperados Diarios]]+L2050,CONSOLIDADO[[#This Row],[Recuperados Diarios]])</f>
        <v>0</v>
      </c>
      <c r="M2051" s="77" cm="1">
        <f t="array" ref="M2051">+IFERROR(IF(CONSOLIDADO[[#This Row],[Día]]&lt;14,0,INDEX(CONSOLIDADO[Casos Diarios],ROW()-14,1)),0)</f>
        <v>0</v>
      </c>
      <c r="N2051" s="72">
        <f>+IF(CONSOLIDADO[[#This Row],[Clave]]="710143893",1,IF(OR(CONSOLIDADO[[#This Row],[Casos Acumulados]]&gt;0,CONSOLIDADO[[#This Row],[Muertes]]&gt;0),N2050+1,I2051))</f>
        <v>0</v>
      </c>
      <c r="O2051" s="69">
        <f>+IFERROR(VLOOKUP($G2051,TDMuertes!$C$2:$E$534,3,0),0)</f>
        <v>0</v>
      </c>
      <c r="P2051" s="94" t="str">
        <f t="shared" ca="1" si="172"/>
        <v>OFF</v>
      </c>
      <c r="Q2051" s="78">
        <f>+IFERROR(VLOOKUP(CONSOLIDADO[[#This Row],[Codigo Municipio]],TDDia!$A$4:$B$394,2,0),0)</f>
        <v>0</v>
      </c>
    </row>
    <row r="2052" spans="2:17" ht="14.45">
      <c r="B2052">
        <f t="shared" si="169"/>
        <v>11</v>
      </c>
      <c r="C2052" s="69" t="str" cm="1">
        <f t="array" ref="C2052">+INDEX(Table_4[[Departamento]:[Municipio]],FINAL!$B2052,1)</f>
        <v>Colón</v>
      </c>
      <c r="D2052" s="69" t="str" cm="1">
        <f t="array" ref="D2052">+INDEX(Table_4[[Departamento]:[Municipio]],FINAL!$B2052,4)</f>
        <v>Iriona</v>
      </c>
      <c r="E2052" s="69" t="str" cm="1">
        <f t="array" ref="E2052">+INDEX(Table_4[[Departamento]:[Municipio]],FINAL!$B2052,3)</f>
        <v>0203</v>
      </c>
      <c r="F2052" s="96">
        <f t="shared" si="173"/>
        <v>44013</v>
      </c>
      <c r="G2052" s="71" t="str">
        <f>+CONSOLIDADO[[#This Row],[Codigo Municipio]]&amp;CONSOLIDADO[[#This Row],[Fecha]]</f>
        <v>020344013</v>
      </c>
      <c r="H2052" s="72">
        <f>+IFERROR(VLOOKUP($G2052,TDAcumula!$C$2:$E$2027,3,0),0)</f>
        <v>0</v>
      </c>
      <c r="I2052" s="73">
        <f t="shared" si="170"/>
        <v>0</v>
      </c>
      <c r="J2052" s="74">
        <f>+IF(CONSOLIDADO[[#This Row],[Codigo Municipio]]=E2051,CONSOLIDADO[[#This Row],[Fallecidos Diarios]]+J2051,CONSOLIDADO[[#This Row],[Fallecidos Diarios]])</f>
        <v>0</v>
      </c>
      <c r="K2052" s="75">
        <f t="shared" si="171"/>
        <v>0</v>
      </c>
      <c r="L2052" s="76">
        <f>+IF(CONSOLIDADO[[#This Row],[Codigo Municipio]]=E2051,CONSOLIDADO[[#This Row],[Recuperados Diarios]]+L2051,CONSOLIDADO[[#This Row],[Recuperados Diarios]])</f>
        <v>0</v>
      </c>
      <c r="M2052" s="77" cm="1">
        <f t="array" ref="M2052">+IFERROR(IF(CONSOLIDADO[[#This Row],[Día]]&lt;14,0,INDEX(CONSOLIDADO[Casos Diarios],ROW()-14,1)),0)</f>
        <v>0</v>
      </c>
      <c r="N2052" s="72">
        <f>+IF(CONSOLIDADO[[#This Row],[Clave]]="710143893",1,IF(OR(CONSOLIDADO[[#This Row],[Casos Acumulados]]&gt;0,CONSOLIDADO[[#This Row],[Muertes]]&gt;0),N2051+1,I2052))</f>
        <v>0</v>
      </c>
      <c r="O2052" s="69">
        <f>+IFERROR(VLOOKUP($G2052,TDMuertes!$C$2:$E$534,3,0),0)</f>
        <v>0</v>
      </c>
      <c r="P2052" s="94" t="str">
        <f t="shared" ca="1" si="172"/>
        <v>OFF</v>
      </c>
      <c r="Q2052" s="78">
        <f>+IFERROR(VLOOKUP(CONSOLIDADO[[#This Row],[Codigo Municipio]],TDDia!$A$4:$B$394,2,0),0)</f>
        <v>0</v>
      </c>
    </row>
    <row r="2053" spans="2:17" ht="14.45">
      <c r="B2053">
        <f t="shared" ref="B2053:B2116" si="174">+IF(F2052=44085,B2052+1,B2052)</f>
        <v>11</v>
      </c>
      <c r="C2053" s="69" t="str" cm="1">
        <f t="array" ref="C2053">+INDEX(Table_4[[Departamento]:[Municipio]],FINAL!$B2053,1)</f>
        <v>Colón</v>
      </c>
      <c r="D2053" s="69" t="str" cm="1">
        <f t="array" ref="D2053">+INDEX(Table_4[[Departamento]:[Municipio]],FINAL!$B2053,4)</f>
        <v>Iriona</v>
      </c>
      <c r="E2053" s="69" t="str" cm="1">
        <f t="array" ref="E2053">+INDEX(Table_4[[Departamento]:[Municipio]],FINAL!$B2053,3)</f>
        <v>0203</v>
      </c>
      <c r="F2053" s="96">
        <f t="shared" si="173"/>
        <v>44014</v>
      </c>
      <c r="G2053" s="71" t="str">
        <f>+CONSOLIDADO[[#This Row],[Codigo Municipio]]&amp;CONSOLIDADO[[#This Row],[Fecha]]</f>
        <v>020344014</v>
      </c>
      <c r="H2053" s="72">
        <f>+IFERROR(VLOOKUP($G2053,TDAcumula!$C$2:$E$2027,3,0),0)</f>
        <v>0</v>
      </c>
      <c r="I2053" s="73">
        <f t="shared" si="170"/>
        <v>0</v>
      </c>
      <c r="J2053" s="74">
        <f>+IF(CONSOLIDADO[[#This Row],[Codigo Municipio]]=E2052,CONSOLIDADO[[#This Row],[Fallecidos Diarios]]+J2052,CONSOLIDADO[[#This Row],[Fallecidos Diarios]])</f>
        <v>0</v>
      </c>
      <c r="K2053" s="75">
        <f t="shared" si="171"/>
        <v>0</v>
      </c>
      <c r="L2053" s="76">
        <f>+IF(CONSOLIDADO[[#This Row],[Codigo Municipio]]=E2052,CONSOLIDADO[[#This Row],[Recuperados Diarios]]+L2052,CONSOLIDADO[[#This Row],[Recuperados Diarios]])</f>
        <v>0</v>
      </c>
      <c r="M2053" s="77" cm="1">
        <f t="array" ref="M2053">+IFERROR(IF(CONSOLIDADO[[#This Row],[Día]]&lt;14,0,INDEX(CONSOLIDADO[Casos Diarios],ROW()-14,1)),0)</f>
        <v>0</v>
      </c>
      <c r="N2053" s="72">
        <f>+IF(CONSOLIDADO[[#This Row],[Clave]]="710143893",1,IF(OR(CONSOLIDADO[[#This Row],[Casos Acumulados]]&gt;0,CONSOLIDADO[[#This Row],[Muertes]]&gt;0),N2052+1,I2053))</f>
        <v>0</v>
      </c>
      <c r="O2053" s="69">
        <f>+IFERROR(VLOOKUP($G2053,TDMuertes!$C$2:$E$534,3,0),0)</f>
        <v>0</v>
      </c>
      <c r="P2053" s="94" t="str">
        <f t="shared" ca="1" si="172"/>
        <v>OFF</v>
      </c>
      <c r="Q2053" s="78">
        <f>+IFERROR(VLOOKUP(CONSOLIDADO[[#This Row],[Codigo Municipio]],TDDia!$A$4:$B$394,2,0),0)</f>
        <v>0</v>
      </c>
    </row>
    <row r="2054" spans="2:17" ht="14.45">
      <c r="B2054">
        <f t="shared" si="174"/>
        <v>11</v>
      </c>
      <c r="C2054" s="69" t="str" cm="1">
        <f t="array" ref="C2054">+INDEX(Table_4[[Departamento]:[Municipio]],FINAL!$B2054,1)</f>
        <v>Colón</v>
      </c>
      <c r="D2054" s="69" t="str" cm="1">
        <f t="array" ref="D2054">+INDEX(Table_4[[Departamento]:[Municipio]],FINAL!$B2054,4)</f>
        <v>Iriona</v>
      </c>
      <c r="E2054" s="69" t="str" cm="1">
        <f t="array" ref="E2054">+INDEX(Table_4[[Departamento]:[Municipio]],FINAL!$B2054,3)</f>
        <v>0203</v>
      </c>
      <c r="F2054" s="96">
        <f t="shared" si="173"/>
        <v>44015</v>
      </c>
      <c r="G2054" s="71" t="str">
        <f>+CONSOLIDADO[[#This Row],[Codigo Municipio]]&amp;CONSOLIDADO[[#This Row],[Fecha]]</f>
        <v>020344015</v>
      </c>
      <c r="H2054" s="72">
        <f>+IFERROR(VLOOKUP($G2054,TDAcumula!$C$2:$E$2027,3,0),0)</f>
        <v>0</v>
      </c>
      <c r="I2054" s="73">
        <f t="shared" si="170"/>
        <v>0</v>
      </c>
      <c r="J2054" s="74">
        <f>+IF(CONSOLIDADO[[#This Row],[Codigo Municipio]]=E2053,CONSOLIDADO[[#This Row],[Fallecidos Diarios]]+J2053,CONSOLIDADO[[#This Row],[Fallecidos Diarios]])</f>
        <v>0</v>
      </c>
      <c r="K2054" s="75">
        <f t="shared" si="171"/>
        <v>0</v>
      </c>
      <c r="L2054" s="76">
        <f>+IF(CONSOLIDADO[[#This Row],[Codigo Municipio]]=E2053,CONSOLIDADO[[#This Row],[Recuperados Diarios]]+L2053,CONSOLIDADO[[#This Row],[Recuperados Diarios]])</f>
        <v>0</v>
      </c>
      <c r="M2054" s="77" cm="1">
        <f t="array" ref="M2054">+IFERROR(IF(CONSOLIDADO[[#This Row],[Día]]&lt;14,0,INDEX(CONSOLIDADO[Casos Diarios],ROW()-14,1)),0)</f>
        <v>0</v>
      </c>
      <c r="N2054" s="72">
        <f>+IF(CONSOLIDADO[[#This Row],[Clave]]="710143893",1,IF(OR(CONSOLIDADO[[#This Row],[Casos Acumulados]]&gt;0,CONSOLIDADO[[#This Row],[Muertes]]&gt;0),N2053+1,I2054))</f>
        <v>0</v>
      </c>
      <c r="O2054" s="69">
        <f>+IFERROR(VLOOKUP($G2054,TDMuertes!$C$2:$E$534,3,0),0)</f>
        <v>0</v>
      </c>
      <c r="P2054" s="94" t="str">
        <f t="shared" ca="1" si="172"/>
        <v>OFF</v>
      </c>
      <c r="Q2054" s="78">
        <f>+IFERROR(VLOOKUP(CONSOLIDADO[[#This Row],[Codigo Municipio]],TDDia!$A$4:$B$394,2,0),0)</f>
        <v>0</v>
      </c>
    </row>
    <row r="2055" spans="2:17" ht="14.45">
      <c r="B2055">
        <f t="shared" si="174"/>
        <v>11</v>
      </c>
      <c r="C2055" s="69" t="str" cm="1">
        <f t="array" ref="C2055">+INDEX(Table_4[[Departamento]:[Municipio]],FINAL!$B2055,1)</f>
        <v>Colón</v>
      </c>
      <c r="D2055" s="69" t="str" cm="1">
        <f t="array" ref="D2055">+INDEX(Table_4[[Departamento]:[Municipio]],FINAL!$B2055,4)</f>
        <v>Iriona</v>
      </c>
      <c r="E2055" s="69" t="str" cm="1">
        <f t="array" ref="E2055">+INDEX(Table_4[[Departamento]:[Municipio]],FINAL!$B2055,3)</f>
        <v>0203</v>
      </c>
      <c r="F2055" s="96">
        <f t="shared" si="173"/>
        <v>44016</v>
      </c>
      <c r="G2055" s="71" t="str">
        <f>+CONSOLIDADO[[#This Row],[Codigo Municipio]]&amp;CONSOLIDADO[[#This Row],[Fecha]]</f>
        <v>020344016</v>
      </c>
      <c r="H2055" s="72">
        <f>+IFERROR(VLOOKUP($G2055,TDAcumula!$C$2:$E$2027,3,0),0)</f>
        <v>0</v>
      </c>
      <c r="I2055" s="73">
        <f t="shared" si="170"/>
        <v>0</v>
      </c>
      <c r="J2055" s="74">
        <f>+IF(CONSOLIDADO[[#This Row],[Codigo Municipio]]=E2054,CONSOLIDADO[[#This Row],[Fallecidos Diarios]]+J2054,CONSOLIDADO[[#This Row],[Fallecidos Diarios]])</f>
        <v>0</v>
      </c>
      <c r="K2055" s="75">
        <f t="shared" si="171"/>
        <v>0</v>
      </c>
      <c r="L2055" s="76">
        <f>+IF(CONSOLIDADO[[#This Row],[Codigo Municipio]]=E2054,CONSOLIDADO[[#This Row],[Recuperados Diarios]]+L2054,CONSOLIDADO[[#This Row],[Recuperados Diarios]])</f>
        <v>0</v>
      </c>
      <c r="M2055" s="77" cm="1">
        <f t="array" ref="M2055">+IFERROR(IF(CONSOLIDADO[[#This Row],[Día]]&lt;14,0,INDEX(CONSOLIDADO[Casos Diarios],ROW()-14,1)),0)</f>
        <v>0</v>
      </c>
      <c r="N2055" s="72">
        <f>+IF(CONSOLIDADO[[#This Row],[Clave]]="710143893",1,IF(OR(CONSOLIDADO[[#This Row],[Casos Acumulados]]&gt;0,CONSOLIDADO[[#This Row],[Muertes]]&gt;0),N2054+1,I2055))</f>
        <v>0</v>
      </c>
      <c r="O2055" s="69">
        <f>+IFERROR(VLOOKUP($G2055,TDMuertes!$C$2:$E$534,3,0),0)</f>
        <v>0</v>
      </c>
      <c r="P2055" s="94" t="str">
        <f t="shared" ca="1" si="172"/>
        <v>OFF</v>
      </c>
      <c r="Q2055" s="78">
        <f>+IFERROR(VLOOKUP(CONSOLIDADO[[#This Row],[Codigo Municipio]],TDDia!$A$4:$B$394,2,0),0)</f>
        <v>0</v>
      </c>
    </row>
    <row r="2056" spans="2:17" ht="14.45">
      <c r="B2056">
        <f t="shared" si="174"/>
        <v>11</v>
      </c>
      <c r="C2056" s="69" t="str" cm="1">
        <f t="array" ref="C2056">+INDEX(Table_4[[Departamento]:[Municipio]],FINAL!$B2056,1)</f>
        <v>Colón</v>
      </c>
      <c r="D2056" s="69" t="str" cm="1">
        <f t="array" ref="D2056">+INDEX(Table_4[[Departamento]:[Municipio]],FINAL!$B2056,4)</f>
        <v>Iriona</v>
      </c>
      <c r="E2056" s="69" t="str" cm="1">
        <f t="array" ref="E2056">+INDEX(Table_4[[Departamento]:[Municipio]],FINAL!$B2056,3)</f>
        <v>0203</v>
      </c>
      <c r="F2056" s="96">
        <f t="shared" si="173"/>
        <v>44017</v>
      </c>
      <c r="G2056" s="71" t="str">
        <f>+CONSOLIDADO[[#This Row],[Codigo Municipio]]&amp;CONSOLIDADO[[#This Row],[Fecha]]</f>
        <v>020344017</v>
      </c>
      <c r="H2056" s="72">
        <f>+IFERROR(VLOOKUP($G2056,TDAcumula!$C$2:$E$2027,3,0),0)</f>
        <v>0</v>
      </c>
      <c r="I2056" s="73">
        <f t="shared" si="170"/>
        <v>0</v>
      </c>
      <c r="J2056" s="74">
        <f>+IF(CONSOLIDADO[[#This Row],[Codigo Municipio]]=E2055,CONSOLIDADO[[#This Row],[Fallecidos Diarios]]+J2055,CONSOLIDADO[[#This Row],[Fallecidos Diarios]])</f>
        <v>0</v>
      </c>
      <c r="K2056" s="75">
        <f t="shared" si="171"/>
        <v>0</v>
      </c>
      <c r="L2056" s="76">
        <f>+IF(CONSOLIDADO[[#This Row],[Codigo Municipio]]=E2055,CONSOLIDADO[[#This Row],[Recuperados Diarios]]+L2055,CONSOLIDADO[[#This Row],[Recuperados Diarios]])</f>
        <v>0</v>
      </c>
      <c r="M2056" s="77" cm="1">
        <f t="array" ref="M2056">+IFERROR(IF(CONSOLIDADO[[#This Row],[Día]]&lt;14,0,INDEX(CONSOLIDADO[Casos Diarios],ROW()-14,1)),0)</f>
        <v>0</v>
      </c>
      <c r="N2056" s="72">
        <f>+IF(CONSOLIDADO[[#This Row],[Clave]]="710143893",1,IF(OR(CONSOLIDADO[[#This Row],[Casos Acumulados]]&gt;0,CONSOLIDADO[[#This Row],[Muertes]]&gt;0),N2055+1,I2056))</f>
        <v>0</v>
      </c>
      <c r="O2056" s="69">
        <f>+IFERROR(VLOOKUP($G2056,TDMuertes!$C$2:$E$534,3,0),0)</f>
        <v>0</v>
      </c>
      <c r="P2056" s="94" t="str">
        <f t="shared" ca="1" si="172"/>
        <v>OFF</v>
      </c>
      <c r="Q2056" s="78">
        <f>+IFERROR(VLOOKUP(CONSOLIDADO[[#This Row],[Codigo Municipio]],TDDia!$A$4:$B$394,2,0),0)</f>
        <v>0</v>
      </c>
    </row>
    <row r="2057" spans="2:17" ht="14.45">
      <c r="B2057">
        <f t="shared" si="174"/>
        <v>11</v>
      </c>
      <c r="C2057" s="69" t="str" cm="1">
        <f t="array" ref="C2057">+INDEX(Table_4[[Departamento]:[Municipio]],FINAL!$B2057,1)</f>
        <v>Colón</v>
      </c>
      <c r="D2057" s="69" t="str" cm="1">
        <f t="array" ref="D2057">+INDEX(Table_4[[Departamento]:[Municipio]],FINAL!$B2057,4)</f>
        <v>Iriona</v>
      </c>
      <c r="E2057" s="69" t="str" cm="1">
        <f t="array" ref="E2057">+INDEX(Table_4[[Departamento]:[Municipio]],FINAL!$B2057,3)</f>
        <v>0203</v>
      </c>
      <c r="F2057" s="96">
        <f t="shared" si="173"/>
        <v>44018</v>
      </c>
      <c r="G2057" s="71" t="str">
        <f>+CONSOLIDADO[[#This Row],[Codigo Municipio]]&amp;CONSOLIDADO[[#This Row],[Fecha]]</f>
        <v>020344018</v>
      </c>
      <c r="H2057" s="72">
        <f>+IFERROR(VLOOKUP($G2057,TDAcumula!$C$2:$E$2027,3,0),0)</f>
        <v>0</v>
      </c>
      <c r="I2057" s="73">
        <f t="shared" si="170"/>
        <v>0</v>
      </c>
      <c r="J2057" s="74">
        <f>+IF(CONSOLIDADO[[#This Row],[Codigo Municipio]]=E2056,CONSOLIDADO[[#This Row],[Fallecidos Diarios]]+J2056,CONSOLIDADO[[#This Row],[Fallecidos Diarios]])</f>
        <v>0</v>
      </c>
      <c r="K2057" s="75">
        <f t="shared" si="171"/>
        <v>0</v>
      </c>
      <c r="L2057" s="76">
        <f>+IF(CONSOLIDADO[[#This Row],[Codigo Municipio]]=E2056,CONSOLIDADO[[#This Row],[Recuperados Diarios]]+L2056,CONSOLIDADO[[#This Row],[Recuperados Diarios]])</f>
        <v>0</v>
      </c>
      <c r="M2057" s="77" cm="1">
        <f t="array" ref="M2057">+IFERROR(IF(CONSOLIDADO[[#This Row],[Día]]&lt;14,0,INDEX(CONSOLIDADO[Casos Diarios],ROW()-14,1)),0)</f>
        <v>0</v>
      </c>
      <c r="N2057" s="72">
        <f>+IF(CONSOLIDADO[[#This Row],[Clave]]="710143893",1,IF(OR(CONSOLIDADO[[#This Row],[Casos Acumulados]]&gt;0,CONSOLIDADO[[#This Row],[Muertes]]&gt;0),N2056+1,I2057))</f>
        <v>0</v>
      </c>
      <c r="O2057" s="69">
        <f>+IFERROR(VLOOKUP($G2057,TDMuertes!$C$2:$E$534,3,0),0)</f>
        <v>0</v>
      </c>
      <c r="P2057" s="94" t="str">
        <f t="shared" ca="1" si="172"/>
        <v>OFF</v>
      </c>
      <c r="Q2057" s="78">
        <f>+IFERROR(VLOOKUP(CONSOLIDADO[[#This Row],[Codigo Municipio]],TDDia!$A$4:$B$394,2,0),0)</f>
        <v>0</v>
      </c>
    </row>
    <row r="2058" spans="2:17" ht="14.45">
      <c r="B2058">
        <f t="shared" si="174"/>
        <v>11</v>
      </c>
      <c r="C2058" s="69" t="str" cm="1">
        <f t="array" ref="C2058">+INDEX(Table_4[[Departamento]:[Municipio]],FINAL!$B2058,1)</f>
        <v>Colón</v>
      </c>
      <c r="D2058" s="69" t="str" cm="1">
        <f t="array" ref="D2058">+INDEX(Table_4[[Departamento]:[Municipio]],FINAL!$B2058,4)</f>
        <v>Iriona</v>
      </c>
      <c r="E2058" s="69" t="str" cm="1">
        <f t="array" ref="E2058">+INDEX(Table_4[[Departamento]:[Municipio]],FINAL!$B2058,3)</f>
        <v>0203</v>
      </c>
      <c r="F2058" s="96">
        <f t="shared" si="173"/>
        <v>44019</v>
      </c>
      <c r="G2058" s="71" t="str">
        <f>+CONSOLIDADO[[#This Row],[Codigo Municipio]]&amp;CONSOLIDADO[[#This Row],[Fecha]]</f>
        <v>020344019</v>
      </c>
      <c r="H2058" s="72">
        <f>+IFERROR(VLOOKUP($G2058,TDAcumula!$C$2:$E$2027,3,0),0)</f>
        <v>0</v>
      </c>
      <c r="I2058" s="73">
        <f t="shared" si="170"/>
        <v>0</v>
      </c>
      <c r="J2058" s="74">
        <f>+IF(CONSOLIDADO[[#This Row],[Codigo Municipio]]=E2057,CONSOLIDADO[[#This Row],[Fallecidos Diarios]]+J2057,CONSOLIDADO[[#This Row],[Fallecidos Diarios]])</f>
        <v>0</v>
      </c>
      <c r="K2058" s="75">
        <f t="shared" si="171"/>
        <v>0</v>
      </c>
      <c r="L2058" s="76">
        <f>+IF(CONSOLIDADO[[#This Row],[Codigo Municipio]]=E2057,CONSOLIDADO[[#This Row],[Recuperados Diarios]]+L2057,CONSOLIDADO[[#This Row],[Recuperados Diarios]])</f>
        <v>0</v>
      </c>
      <c r="M2058" s="77" cm="1">
        <f t="array" ref="M2058">+IFERROR(IF(CONSOLIDADO[[#This Row],[Día]]&lt;14,0,INDEX(CONSOLIDADO[Casos Diarios],ROW()-14,1)),0)</f>
        <v>0</v>
      </c>
      <c r="N2058" s="72">
        <f>+IF(CONSOLIDADO[[#This Row],[Clave]]="710143893",1,IF(OR(CONSOLIDADO[[#This Row],[Casos Acumulados]]&gt;0,CONSOLIDADO[[#This Row],[Muertes]]&gt;0),N2057+1,I2058))</f>
        <v>0</v>
      </c>
      <c r="O2058" s="69">
        <f>+IFERROR(VLOOKUP($G2058,TDMuertes!$C$2:$E$534,3,0),0)</f>
        <v>0</v>
      </c>
      <c r="P2058" s="94" t="str">
        <f t="shared" ca="1" si="172"/>
        <v>OFF</v>
      </c>
      <c r="Q2058" s="78">
        <f>+IFERROR(VLOOKUP(CONSOLIDADO[[#This Row],[Codigo Municipio]],TDDia!$A$4:$B$394,2,0),0)</f>
        <v>0</v>
      </c>
    </row>
    <row r="2059" spans="2:17" ht="14.45">
      <c r="B2059">
        <f t="shared" si="174"/>
        <v>11</v>
      </c>
      <c r="C2059" s="69" t="str" cm="1">
        <f t="array" ref="C2059">+INDEX(Table_4[[Departamento]:[Municipio]],FINAL!$B2059,1)</f>
        <v>Colón</v>
      </c>
      <c r="D2059" s="69" t="str" cm="1">
        <f t="array" ref="D2059">+INDEX(Table_4[[Departamento]:[Municipio]],FINAL!$B2059,4)</f>
        <v>Iriona</v>
      </c>
      <c r="E2059" s="69" t="str" cm="1">
        <f t="array" ref="E2059">+INDEX(Table_4[[Departamento]:[Municipio]],FINAL!$B2059,3)</f>
        <v>0203</v>
      </c>
      <c r="F2059" s="96">
        <f t="shared" si="173"/>
        <v>44020</v>
      </c>
      <c r="G2059" s="71" t="str">
        <f>+CONSOLIDADO[[#This Row],[Codigo Municipio]]&amp;CONSOLIDADO[[#This Row],[Fecha]]</f>
        <v>020344020</v>
      </c>
      <c r="H2059" s="72">
        <f>+IFERROR(VLOOKUP($G2059,TDAcumula!$C$2:$E$2027,3,0),0)</f>
        <v>0</v>
      </c>
      <c r="I2059" s="73">
        <f t="shared" si="170"/>
        <v>0</v>
      </c>
      <c r="J2059" s="74">
        <f>+IF(CONSOLIDADO[[#This Row],[Codigo Municipio]]=E2058,CONSOLIDADO[[#This Row],[Fallecidos Diarios]]+J2058,CONSOLIDADO[[#This Row],[Fallecidos Diarios]])</f>
        <v>0</v>
      </c>
      <c r="K2059" s="75">
        <f t="shared" si="171"/>
        <v>0</v>
      </c>
      <c r="L2059" s="76">
        <f>+IF(CONSOLIDADO[[#This Row],[Codigo Municipio]]=E2058,CONSOLIDADO[[#This Row],[Recuperados Diarios]]+L2058,CONSOLIDADO[[#This Row],[Recuperados Diarios]])</f>
        <v>0</v>
      </c>
      <c r="M2059" s="77" cm="1">
        <f t="array" ref="M2059">+IFERROR(IF(CONSOLIDADO[[#This Row],[Día]]&lt;14,0,INDEX(CONSOLIDADO[Casos Diarios],ROW()-14,1)),0)</f>
        <v>0</v>
      </c>
      <c r="N2059" s="72">
        <f>+IF(CONSOLIDADO[[#This Row],[Clave]]="710143893",1,IF(OR(CONSOLIDADO[[#This Row],[Casos Acumulados]]&gt;0,CONSOLIDADO[[#This Row],[Muertes]]&gt;0),N2058+1,I2059))</f>
        <v>0</v>
      </c>
      <c r="O2059" s="69">
        <f>+IFERROR(VLOOKUP($G2059,TDMuertes!$C$2:$E$534,3,0),0)</f>
        <v>0</v>
      </c>
      <c r="P2059" s="94" t="str">
        <f t="shared" ca="1" si="172"/>
        <v>OFF</v>
      </c>
      <c r="Q2059" s="78">
        <f>+IFERROR(VLOOKUP(CONSOLIDADO[[#This Row],[Codigo Municipio]],TDDia!$A$4:$B$394,2,0),0)</f>
        <v>0</v>
      </c>
    </row>
    <row r="2060" spans="2:17" ht="14.45">
      <c r="B2060">
        <f t="shared" si="174"/>
        <v>11</v>
      </c>
      <c r="C2060" s="69" t="str" cm="1">
        <f t="array" ref="C2060">+INDEX(Table_4[[Departamento]:[Municipio]],FINAL!$B2060,1)</f>
        <v>Colón</v>
      </c>
      <c r="D2060" s="69" t="str" cm="1">
        <f t="array" ref="D2060">+INDEX(Table_4[[Departamento]:[Municipio]],FINAL!$B2060,4)</f>
        <v>Iriona</v>
      </c>
      <c r="E2060" s="69" t="str" cm="1">
        <f t="array" ref="E2060">+INDEX(Table_4[[Departamento]:[Municipio]],FINAL!$B2060,3)</f>
        <v>0203</v>
      </c>
      <c r="F2060" s="96">
        <f t="shared" si="173"/>
        <v>44021</v>
      </c>
      <c r="G2060" s="71" t="str">
        <f>+CONSOLIDADO[[#This Row],[Codigo Municipio]]&amp;CONSOLIDADO[[#This Row],[Fecha]]</f>
        <v>020344021</v>
      </c>
      <c r="H2060" s="72">
        <f>+IFERROR(VLOOKUP($G2060,TDAcumula!$C$2:$E$2027,3,0),0)</f>
        <v>0</v>
      </c>
      <c r="I2060" s="73">
        <f t="shared" si="170"/>
        <v>0</v>
      </c>
      <c r="J2060" s="74">
        <f>+IF(CONSOLIDADO[[#This Row],[Codigo Municipio]]=E2059,CONSOLIDADO[[#This Row],[Fallecidos Diarios]]+J2059,CONSOLIDADO[[#This Row],[Fallecidos Diarios]])</f>
        <v>0</v>
      </c>
      <c r="K2060" s="75">
        <f t="shared" si="171"/>
        <v>0</v>
      </c>
      <c r="L2060" s="76">
        <f>+IF(CONSOLIDADO[[#This Row],[Codigo Municipio]]=E2059,CONSOLIDADO[[#This Row],[Recuperados Diarios]]+L2059,CONSOLIDADO[[#This Row],[Recuperados Diarios]])</f>
        <v>0</v>
      </c>
      <c r="M2060" s="77" cm="1">
        <f t="array" ref="M2060">+IFERROR(IF(CONSOLIDADO[[#This Row],[Día]]&lt;14,0,INDEX(CONSOLIDADO[Casos Diarios],ROW()-14,1)),0)</f>
        <v>0</v>
      </c>
      <c r="N2060" s="72">
        <f>+IF(CONSOLIDADO[[#This Row],[Clave]]="710143893",1,IF(OR(CONSOLIDADO[[#This Row],[Casos Acumulados]]&gt;0,CONSOLIDADO[[#This Row],[Muertes]]&gt;0),N2059+1,I2060))</f>
        <v>0</v>
      </c>
      <c r="O2060" s="69">
        <f>+IFERROR(VLOOKUP($G2060,TDMuertes!$C$2:$E$534,3,0),0)</f>
        <v>0</v>
      </c>
      <c r="P2060" s="94" t="str">
        <f t="shared" ca="1" si="172"/>
        <v>OFF</v>
      </c>
      <c r="Q2060" s="78">
        <f>+IFERROR(VLOOKUP(CONSOLIDADO[[#This Row],[Codigo Municipio]],TDDia!$A$4:$B$394,2,0),0)</f>
        <v>0</v>
      </c>
    </row>
    <row r="2061" spans="2:17" ht="14.45">
      <c r="B2061">
        <f t="shared" si="174"/>
        <v>11</v>
      </c>
      <c r="C2061" s="69" t="str" cm="1">
        <f t="array" ref="C2061">+INDEX(Table_4[[Departamento]:[Municipio]],FINAL!$B2061,1)</f>
        <v>Colón</v>
      </c>
      <c r="D2061" s="69" t="str" cm="1">
        <f t="array" ref="D2061">+INDEX(Table_4[[Departamento]:[Municipio]],FINAL!$B2061,4)</f>
        <v>Iriona</v>
      </c>
      <c r="E2061" s="69" t="str" cm="1">
        <f t="array" ref="E2061">+INDEX(Table_4[[Departamento]:[Municipio]],FINAL!$B2061,3)</f>
        <v>0203</v>
      </c>
      <c r="F2061" s="96">
        <f t="shared" si="173"/>
        <v>44022</v>
      </c>
      <c r="G2061" s="71" t="str">
        <f>+CONSOLIDADO[[#This Row],[Codigo Municipio]]&amp;CONSOLIDADO[[#This Row],[Fecha]]</f>
        <v>020344022</v>
      </c>
      <c r="H2061" s="72">
        <f>+IFERROR(VLOOKUP($G2061,TDAcumula!$C$2:$E$2027,3,0),0)</f>
        <v>0</v>
      </c>
      <c r="I2061" s="73">
        <f t="shared" si="170"/>
        <v>0</v>
      </c>
      <c r="J2061" s="74">
        <f>+IF(CONSOLIDADO[[#This Row],[Codigo Municipio]]=E2060,CONSOLIDADO[[#This Row],[Fallecidos Diarios]]+J2060,CONSOLIDADO[[#This Row],[Fallecidos Diarios]])</f>
        <v>0</v>
      </c>
      <c r="K2061" s="75">
        <f t="shared" si="171"/>
        <v>0</v>
      </c>
      <c r="L2061" s="76">
        <f>+IF(CONSOLIDADO[[#This Row],[Codigo Municipio]]=E2060,CONSOLIDADO[[#This Row],[Recuperados Diarios]]+L2060,CONSOLIDADO[[#This Row],[Recuperados Diarios]])</f>
        <v>0</v>
      </c>
      <c r="M2061" s="77" cm="1">
        <f t="array" ref="M2061">+IFERROR(IF(CONSOLIDADO[[#This Row],[Día]]&lt;14,0,INDEX(CONSOLIDADO[Casos Diarios],ROW()-14,1)),0)</f>
        <v>0</v>
      </c>
      <c r="N2061" s="72">
        <f>+IF(CONSOLIDADO[[#This Row],[Clave]]="710143893",1,IF(OR(CONSOLIDADO[[#This Row],[Casos Acumulados]]&gt;0,CONSOLIDADO[[#This Row],[Muertes]]&gt;0),N2060+1,I2061))</f>
        <v>0</v>
      </c>
      <c r="O2061" s="69">
        <f>+IFERROR(VLOOKUP($G2061,TDMuertes!$C$2:$E$534,3,0),0)</f>
        <v>0</v>
      </c>
      <c r="P2061" s="94" t="str">
        <f t="shared" ca="1" si="172"/>
        <v>OFF</v>
      </c>
      <c r="Q2061" s="78">
        <f>+IFERROR(VLOOKUP(CONSOLIDADO[[#This Row],[Codigo Municipio]],TDDia!$A$4:$B$394,2,0),0)</f>
        <v>0</v>
      </c>
    </row>
    <row r="2062" spans="2:17" ht="14.45">
      <c r="B2062">
        <f t="shared" si="174"/>
        <v>11</v>
      </c>
      <c r="C2062" s="69" t="str" cm="1">
        <f t="array" ref="C2062">+INDEX(Table_4[[Departamento]:[Municipio]],FINAL!$B2062,1)</f>
        <v>Colón</v>
      </c>
      <c r="D2062" s="69" t="str" cm="1">
        <f t="array" ref="D2062">+INDEX(Table_4[[Departamento]:[Municipio]],FINAL!$B2062,4)</f>
        <v>Iriona</v>
      </c>
      <c r="E2062" s="69" t="str" cm="1">
        <f t="array" ref="E2062">+INDEX(Table_4[[Departamento]:[Municipio]],FINAL!$B2062,3)</f>
        <v>0203</v>
      </c>
      <c r="F2062" s="96">
        <f t="shared" si="173"/>
        <v>44023</v>
      </c>
      <c r="G2062" s="71" t="str">
        <f>+CONSOLIDADO[[#This Row],[Codigo Municipio]]&amp;CONSOLIDADO[[#This Row],[Fecha]]</f>
        <v>020344023</v>
      </c>
      <c r="H2062" s="72">
        <f>+IFERROR(VLOOKUP($G2062,TDAcumula!$C$2:$E$2027,3,0),0)</f>
        <v>0</v>
      </c>
      <c r="I2062" s="73">
        <f t="shared" si="170"/>
        <v>0</v>
      </c>
      <c r="J2062" s="74">
        <f>+IF(CONSOLIDADO[[#This Row],[Codigo Municipio]]=E2061,CONSOLIDADO[[#This Row],[Fallecidos Diarios]]+J2061,CONSOLIDADO[[#This Row],[Fallecidos Diarios]])</f>
        <v>0</v>
      </c>
      <c r="K2062" s="75">
        <f t="shared" si="171"/>
        <v>0</v>
      </c>
      <c r="L2062" s="76">
        <f>+IF(CONSOLIDADO[[#This Row],[Codigo Municipio]]=E2061,CONSOLIDADO[[#This Row],[Recuperados Diarios]]+L2061,CONSOLIDADO[[#This Row],[Recuperados Diarios]])</f>
        <v>0</v>
      </c>
      <c r="M2062" s="77" cm="1">
        <f t="array" ref="M2062">+IFERROR(IF(CONSOLIDADO[[#This Row],[Día]]&lt;14,0,INDEX(CONSOLIDADO[Casos Diarios],ROW()-14,1)),0)</f>
        <v>0</v>
      </c>
      <c r="N2062" s="72">
        <f>+IF(CONSOLIDADO[[#This Row],[Clave]]="710143893",1,IF(OR(CONSOLIDADO[[#This Row],[Casos Acumulados]]&gt;0,CONSOLIDADO[[#This Row],[Muertes]]&gt;0),N2061+1,I2062))</f>
        <v>0</v>
      </c>
      <c r="O2062" s="69">
        <f>+IFERROR(VLOOKUP($G2062,TDMuertes!$C$2:$E$534,3,0),0)</f>
        <v>0</v>
      </c>
      <c r="P2062" s="94" t="str">
        <f t="shared" ca="1" si="172"/>
        <v>OFF</v>
      </c>
      <c r="Q2062" s="78">
        <f>+IFERROR(VLOOKUP(CONSOLIDADO[[#This Row],[Codigo Municipio]],TDDia!$A$4:$B$394,2,0),0)</f>
        <v>0</v>
      </c>
    </row>
    <row r="2063" spans="2:17" ht="14.45">
      <c r="B2063">
        <f t="shared" si="174"/>
        <v>11</v>
      </c>
      <c r="C2063" s="69" t="str" cm="1">
        <f t="array" ref="C2063">+INDEX(Table_4[[Departamento]:[Municipio]],FINAL!$B2063,1)</f>
        <v>Colón</v>
      </c>
      <c r="D2063" s="69" t="str" cm="1">
        <f t="array" ref="D2063">+INDEX(Table_4[[Departamento]:[Municipio]],FINAL!$B2063,4)</f>
        <v>Iriona</v>
      </c>
      <c r="E2063" s="69" t="str" cm="1">
        <f t="array" ref="E2063">+INDEX(Table_4[[Departamento]:[Municipio]],FINAL!$B2063,3)</f>
        <v>0203</v>
      </c>
      <c r="F2063" s="96">
        <f t="shared" si="173"/>
        <v>44024</v>
      </c>
      <c r="G2063" s="71" t="str">
        <f>+CONSOLIDADO[[#This Row],[Codigo Municipio]]&amp;CONSOLIDADO[[#This Row],[Fecha]]</f>
        <v>020344024</v>
      </c>
      <c r="H2063" s="72">
        <f>+IFERROR(VLOOKUP($G2063,TDAcumula!$C$2:$E$2027,3,0),0)</f>
        <v>0</v>
      </c>
      <c r="I2063" s="73">
        <f t="shared" si="170"/>
        <v>0</v>
      </c>
      <c r="J2063" s="74">
        <f>+IF(CONSOLIDADO[[#This Row],[Codigo Municipio]]=E2062,CONSOLIDADO[[#This Row],[Fallecidos Diarios]]+J2062,CONSOLIDADO[[#This Row],[Fallecidos Diarios]])</f>
        <v>0</v>
      </c>
      <c r="K2063" s="75">
        <f t="shared" si="171"/>
        <v>0</v>
      </c>
      <c r="L2063" s="76">
        <f>+IF(CONSOLIDADO[[#This Row],[Codigo Municipio]]=E2062,CONSOLIDADO[[#This Row],[Recuperados Diarios]]+L2062,CONSOLIDADO[[#This Row],[Recuperados Diarios]])</f>
        <v>0</v>
      </c>
      <c r="M2063" s="77" cm="1">
        <f t="array" ref="M2063">+IFERROR(IF(CONSOLIDADO[[#This Row],[Día]]&lt;14,0,INDEX(CONSOLIDADO[Casos Diarios],ROW()-14,1)),0)</f>
        <v>0</v>
      </c>
      <c r="N2063" s="72">
        <f>+IF(CONSOLIDADO[[#This Row],[Clave]]="710143893",1,IF(OR(CONSOLIDADO[[#This Row],[Casos Acumulados]]&gt;0,CONSOLIDADO[[#This Row],[Muertes]]&gt;0),N2062+1,I2063))</f>
        <v>0</v>
      </c>
      <c r="O2063" s="69">
        <f>+IFERROR(VLOOKUP($G2063,TDMuertes!$C$2:$E$534,3,0),0)</f>
        <v>0</v>
      </c>
      <c r="P2063" s="94" t="str">
        <f t="shared" ca="1" si="172"/>
        <v>OFF</v>
      </c>
      <c r="Q2063" s="78">
        <f>+IFERROR(VLOOKUP(CONSOLIDADO[[#This Row],[Codigo Municipio]],TDDia!$A$4:$B$394,2,0),0)</f>
        <v>0</v>
      </c>
    </row>
    <row r="2064" spans="2:17" ht="14.45">
      <c r="B2064">
        <f t="shared" si="174"/>
        <v>11</v>
      </c>
      <c r="C2064" s="69" t="str" cm="1">
        <f t="array" ref="C2064">+INDEX(Table_4[[Departamento]:[Municipio]],FINAL!$B2064,1)</f>
        <v>Colón</v>
      </c>
      <c r="D2064" s="69" t="str" cm="1">
        <f t="array" ref="D2064">+INDEX(Table_4[[Departamento]:[Municipio]],FINAL!$B2064,4)</f>
        <v>Iriona</v>
      </c>
      <c r="E2064" s="69" t="str" cm="1">
        <f t="array" ref="E2064">+INDEX(Table_4[[Departamento]:[Municipio]],FINAL!$B2064,3)</f>
        <v>0203</v>
      </c>
      <c r="F2064" s="96">
        <f t="shared" si="173"/>
        <v>44025</v>
      </c>
      <c r="G2064" s="71" t="str">
        <f>+CONSOLIDADO[[#This Row],[Codigo Municipio]]&amp;CONSOLIDADO[[#This Row],[Fecha]]</f>
        <v>020344025</v>
      </c>
      <c r="H2064" s="72">
        <f>+IFERROR(VLOOKUP($G2064,TDAcumula!$C$2:$E$2027,3,0),0)</f>
        <v>0</v>
      </c>
      <c r="I2064" s="73">
        <f t="shared" si="170"/>
        <v>0</v>
      </c>
      <c r="J2064" s="74">
        <f>+IF(CONSOLIDADO[[#This Row],[Codigo Municipio]]=E2063,CONSOLIDADO[[#This Row],[Fallecidos Diarios]]+J2063,CONSOLIDADO[[#This Row],[Fallecidos Diarios]])</f>
        <v>0</v>
      </c>
      <c r="K2064" s="75">
        <f t="shared" si="171"/>
        <v>0</v>
      </c>
      <c r="L2064" s="76">
        <f>+IF(CONSOLIDADO[[#This Row],[Codigo Municipio]]=E2063,CONSOLIDADO[[#This Row],[Recuperados Diarios]]+L2063,CONSOLIDADO[[#This Row],[Recuperados Diarios]])</f>
        <v>0</v>
      </c>
      <c r="M2064" s="77" cm="1">
        <f t="array" ref="M2064">+IFERROR(IF(CONSOLIDADO[[#This Row],[Día]]&lt;14,0,INDEX(CONSOLIDADO[Casos Diarios],ROW()-14,1)),0)</f>
        <v>0</v>
      </c>
      <c r="N2064" s="72">
        <f>+IF(CONSOLIDADO[[#This Row],[Clave]]="710143893",1,IF(OR(CONSOLIDADO[[#This Row],[Casos Acumulados]]&gt;0,CONSOLIDADO[[#This Row],[Muertes]]&gt;0),N2063+1,I2064))</f>
        <v>0</v>
      </c>
      <c r="O2064" s="69">
        <f>+IFERROR(VLOOKUP($G2064,TDMuertes!$C$2:$E$534,3,0),0)</f>
        <v>0</v>
      </c>
      <c r="P2064" s="94" t="str">
        <f t="shared" ca="1" si="172"/>
        <v>OFF</v>
      </c>
      <c r="Q2064" s="78">
        <f>+IFERROR(VLOOKUP(CONSOLIDADO[[#This Row],[Codigo Municipio]],TDDia!$A$4:$B$394,2,0),0)</f>
        <v>0</v>
      </c>
    </row>
    <row r="2065" spans="2:17" ht="14.45">
      <c r="B2065">
        <f t="shared" si="174"/>
        <v>11</v>
      </c>
      <c r="C2065" s="69" t="str" cm="1">
        <f t="array" ref="C2065">+INDEX(Table_4[[Departamento]:[Municipio]],FINAL!$B2065,1)</f>
        <v>Colón</v>
      </c>
      <c r="D2065" s="69" t="str" cm="1">
        <f t="array" ref="D2065">+INDEX(Table_4[[Departamento]:[Municipio]],FINAL!$B2065,4)</f>
        <v>Iriona</v>
      </c>
      <c r="E2065" s="69" t="str" cm="1">
        <f t="array" ref="E2065">+INDEX(Table_4[[Departamento]:[Municipio]],FINAL!$B2065,3)</f>
        <v>0203</v>
      </c>
      <c r="F2065" s="96">
        <f t="shared" si="173"/>
        <v>44026</v>
      </c>
      <c r="G2065" s="71" t="str">
        <f>+CONSOLIDADO[[#This Row],[Codigo Municipio]]&amp;CONSOLIDADO[[#This Row],[Fecha]]</f>
        <v>020344026</v>
      </c>
      <c r="H2065" s="72">
        <f>+IFERROR(VLOOKUP($G2065,TDAcumula!$C$2:$E$2027,3,0),0)</f>
        <v>0</v>
      </c>
      <c r="I2065" s="73">
        <f t="shared" si="170"/>
        <v>0</v>
      </c>
      <c r="J2065" s="74">
        <f>+IF(CONSOLIDADO[[#This Row],[Codigo Municipio]]=E2064,CONSOLIDADO[[#This Row],[Fallecidos Diarios]]+J2064,CONSOLIDADO[[#This Row],[Fallecidos Diarios]])</f>
        <v>0</v>
      </c>
      <c r="K2065" s="75">
        <f t="shared" si="171"/>
        <v>0</v>
      </c>
      <c r="L2065" s="76">
        <f>+IF(CONSOLIDADO[[#This Row],[Codigo Municipio]]=E2064,CONSOLIDADO[[#This Row],[Recuperados Diarios]]+L2064,CONSOLIDADO[[#This Row],[Recuperados Diarios]])</f>
        <v>0</v>
      </c>
      <c r="M2065" s="77" cm="1">
        <f t="array" ref="M2065">+IFERROR(IF(CONSOLIDADO[[#This Row],[Día]]&lt;14,0,INDEX(CONSOLIDADO[Casos Diarios],ROW()-14,1)),0)</f>
        <v>0</v>
      </c>
      <c r="N2065" s="72">
        <f>+IF(CONSOLIDADO[[#This Row],[Clave]]="710143893",1,IF(OR(CONSOLIDADO[[#This Row],[Casos Acumulados]]&gt;0,CONSOLIDADO[[#This Row],[Muertes]]&gt;0),N2064+1,I2065))</f>
        <v>0</v>
      </c>
      <c r="O2065" s="69">
        <f>+IFERROR(VLOOKUP($G2065,TDMuertes!$C$2:$E$534,3,0),0)</f>
        <v>0</v>
      </c>
      <c r="P2065" s="94" t="str">
        <f t="shared" ca="1" si="172"/>
        <v>OFF</v>
      </c>
      <c r="Q2065" s="78">
        <f>+IFERROR(VLOOKUP(CONSOLIDADO[[#This Row],[Codigo Municipio]],TDDia!$A$4:$B$394,2,0),0)</f>
        <v>0</v>
      </c>
    </row>
    <row r="2066" spans="2:17" ht="14.45">
      <c r="B2066">
        <f t="shared" si="174"/>
        <v>11</v>
      </c>
      <c r="C2066" s="69" t="str" cm="1">
        <f t="array" ref="C2066">+INDEX(Table_4[[Departamento]:[Municipio]],FINAL!$B2066,1)</f>
        <v>Colón</v>
      </c>
      <c r="D2066" s="69" t="str" cm="1">
        <f t="array" ref="D2066">+INDEX(Table_4[[Departamento]:[Municipio]],FINAL!$B2066,4)</f>
        <v>Iriona</v>
      </c>
      <c r="E2066" s="69" t="str" cm="1">
        <f t="array" ref="E2066">+INDEX(Table_4[[Departamento]:[Municipio]],FINAL!$B2066,3)</f>
        <v>0203</v>
      </c>
      <c r="F2066" s="96">
        <f t="shared" si="173"/>
        <v>44027</v>
      </c>
      <c r="G2066" s="71" t="str">
        <f>+CONSOLIDADO[[#This Row],[Codigo Municipio]]&amp;CONSOLIDADO[[#This Row],[Fecha]]</f>
        <v>020344027</v>
      </c>
      <c r="H2066" s="72">
        <f>+IFERROR(VLOOKUP($G2066,TDAcumula!$C$2:$E$2027,3,0),0)</f>
        <v>0</v>
      </c>
      <c r="I2066" s="73">
        <f t="shared" si="170"/>
        <v>0</v>
      </c>
      <c r="J2066" s="74">
        <f>+IF(CONSOLIDADO[[#This Row],[Codigo Municipio]]=E2065,CONSOLIDADO[[#This Row],[Fallecidos Diarios]]+J2065,CONSOLIDADO[[#This Row],[Fallecidos Diarios]])</f>
        <v>0</v>
      </c>
      <c r="K2066" s="75">
        <f t="shared" si="171"/>
        <v>0</v>
      </c>
      <c r="L2066" s="76">
        <f>+IF(CONSOLIDADO[[#This Row],[Codigo Municipio]]=E2065,CONSOLIDADO[[#This Row],[Recuperados Diarios]]+L2065,CONSOLIDADO[[#This Row],[Recuperados Diarios]])</f>
        <v>0</v>
      </c>
      <c r="M2066" s="77" cm="1">
        <f t="array" ref="M2066">+IFERROR(IF(CONSOLIDADO[[#This Row],[Día]]&lt;14,0,INDEX(CONSOLIDADO[Casos Diarios],ROW()-14,1)),0)</f>
        <v>0</v>
      </c>
      <c r="N2066" s="72">
        <f>+IF(CONSOLIDADO[[#This Row],[Clave]]="710143893",1,IF(OR(CONSOLIDADO[[#This Row],[Casos Acumulados]]&gt;0,CONSOLIDADO[[#This Row],[Muertes]]&gt;0),N2065+1,I2066))</f>
        <v>0</v>
      </c>
      <c r="O2066" s="69">
        <f>+IFERROR(VLOOKUP($G2066,TDMuertes!$C$2:$E$534,3,0),0)</f>
        <v>0</v>
      </c>
      <c r="P2066" s="94" t="str">
        <f t="shared" ca="1" si="172"/>
        <v>OFF</v>
      </c>
      <c r="Q2066" s="78">
        <f>+IFERROR(VLOOKUP(CONSOLIDADO[[#This Row],[Codigo Municipio]],TDDia!$A$4:$B$394,2,0),0)</f>
        <v>0</v>
      </c>
    </row>
    <row r="2067" spans="2:17" ht="14.45">
      <c r="B2067">
        <f t="shared" si="174"/>
        <v>11</v>
      </c>
      <c r="C2067" s="69" t="str" cm="1">
        <f t="array" ref="C2067">+INDEX(Table_4[[Departamento]:[Municipio]],FINAL!$B2067,1)</f>
        <v>Colón</v>
      </c>
      <c r="D2067" s="69" t="str" cm="1">
        <f t="array" ref="D2067">+INDEX(Table_4[[Departamento]:[Municipio]],FINAL!$B2067,4)</f>
        <v>Iriona</v>
      </c>
      <c r="E2067" s="69" t="str" cm="1">
        <f t="array" ref="E2067">+INDEX(Table_4[[Departamento]:[Municipio]],FINAL!$B2067,3)</f>
        <v>0203</v>
      </c>
      <c r="F2067" s="96">
        <f t="shared" si="173"/>
        <v>44028</v>
      </c>
      <c r="G2067" s="71" t="str">
        <f>+CONSOLIDADO[[#This Row],[Codigo Municipio]]&amp;CONSOLIDADO[[#This Row],[Fecha]]</f>
        <v>020344028</v>
      </c>
      <c r="H2067" s="72">
        <f>+IFERROR(VLOOKUP($G2067,TDAcumula!$C$2:$E$2027,3,0),0)</f>
        <v>0</v>
      </c>
      <c r="I2067" s="73">
        <f t="shared" si="170"/>
        <v>0</v>
      </c>
      <c r="J2067" s="74">
        <f>+IF(CONSOLIDADO[[#This Row],[Codigo Municipio]]=E2066,CONSOLIDADO[[#This Row],[Fallecidos Diarios]]+J2066,CONSOLIDADO[[#This Row],[Fallecidos Diarios]])</f>
        <v>0</v>
      </c>
      <c r="K2067" s="75">
        <f t="shared" si="171"/>
        <v>0</v>
      </c>
      <c r="L2067" s="76">
        <f>+IF(CONSOLIDADO[[#This Row],[Codigo Municipio]]=E2066,CONSOLIDADO[[#This Row],[Recuperados Diarios]]+L2066,CONSOLIDADO[[#This Row],[Recuperados Diarios]])</f>
        <v>0</v>
      </c>
      <c r="M2067" s="77" cm="1">
        <f t="array" ref="M2067">+IFERROR(IF(CONSOLIDADO[[#This Row],[Día]]&lt;14,0,INDEX(CONSOLIDADO[Casos Diarios],ROW()-14,1)),0)</f>
        <v>0</v>
      </c>
      <c r="N2067" s="72">
        <f>+IF(CONSOLIDADO[[#This Row],[Clave]]="710143893",1,IF(OR(CONSOLIDADO[[#This Row],[Casos Acumulados]]&gt;0,CONSOLIDADO[[#This Row],[Muertes]]&gt;0),N2066+1,I2067))</f>
        <v>0</v>
      </c>
      <c r="O2067" s="69">
        <f>+IFERROR(VLOOKUP($G2067,TDMuertes!$C$2:$E$534,3,0),0)</f>
        <v>0</v>
      </c>
      <c r="P2067" s="94" t="str">
        <f t="shared" ca="1" si="172"/>
        <v>OFF</v>
      </c>
      <c r="Q2067" s="78">
        <f>+IFERROR(VLOOKUP(CONSOLIDADO[[#This Row],[Codigo Municipio]],TDDia!$A$4:$B$394,2,0),0)</f>
        <v>0</v>
      </c>
    </row>
    <row r="2068" spans="2:17" ht="14.45">
      <c r="B2068">
        <f t="shared" si="174"/>
        <v>11</v>
      </c>
      <c r="C2068" s="69" t="str" cm="1">
        <f t="array" ref="C2068">+INDEX(Table_4[[Departamento]:[Municipio]],FINAL!$B2068,1)</f>
        <v>Colón</v>
      </c>
      <c r="D2068" s="69" t="str" cm="1">
        <f t="array" ref="D2068">+INDEX(Table_4[[Departamento]:[Municipio]],FINAL!$B2068,4)</f>
        <v>Iriona</v>
      </c>
      <c r="E2068" s="69" t="str" cm="1">
        <f t="array" ref="E2068">+INDEX(Table_4[[Departamento]:[Municipio]],FINAL!$B2068,3)</f>
        <v>0203</v>
      </c>
      <c r="F2068" s="96">
        <f t="shared" si="173"/>
        <v>44029</v>
      </c>
      <c r="G2068" s="71" t="str">
        <f>+CONSOLIDADO[[#This Row],[Codigo Municipio]]&amp;CONSOLIDADO[[#This Row],[Fecha]]</f>
        <v>020344029</v>
      </c>
      <c r="H2068" s="72">
        <f>+IFERROR(VLOOKUP($G2068,TDAcumula!$C$2:$E$2027,3,0),0)</f>
        <v>0</v>
      </c>
      <c r="I2068" s="73">
        <f t="shared" si="170"/>
        <v>0</v>
      </c>
      <c r="J2068" s="74">
        <f>+IF(CONSOLIDADO[[#This Row],[Codigo Municipio]]=E2067,CONSOLIDADO[[#This Row],[Fallecidos Diarios]]+J2067,CONSOLIDADO[[#This Row],[Fallecidos Diarios]])</f>
        <v>0</v>
      </c>
      <c r="K2068" s="75">
        <f t="shared" si="171"/>
        <v>0</v>
      </c>
      <c r="L2068" s="76">
        <f>+IF(CONSOLIDADO[[#This Row],[Codigo Municipio]]=E2067,CONSOLIDADO[[#This Row],[Recuperados Diarios]]+L2067,CONSOLIDADO[[#This Row],[Recuperados Diarios]])</f>
        <v>0</v>
      </c>
      <c r="M2068" s="77" cm="1">
        <f t="array" ref="M2068">+IFERROR(IF(CONSOLIDADO[[#This Row],[Día]]&lt;14,0,INDEX(CONSOLIDADO[Casos Diarios],ROW()-14,1)),0)</f>
        <v>0</v>
      </c>
      <c r="N2068" s="72">
        <f>+IF(CONSOLIDADO[[#This Row],[Clave]]="710143893",1,IF(OR(CONSOLIDADO[[#This Row],[Casos Acumulados]]&gt;0,CONSOLIDADO[[#This Row],[Muertes]]&gt;0),N2067+1,I2068))</f>
        <v>0</v>
      </c>
      <c r="O2068" s="69">
        <f>+IFERROR(VLOOKUP($G2068,TDMuertes!$C$2:$E$534,3,0),0)</f>
        <v>0</v>
      </c>
      <c r="P2068" s="94" t="str">
        <f t="shared" ca="1" si="172"/>
        <v>OFF</v>
      </c>
      <c r="Q2068" s="78">
        <f>+IFERROR(VLOOKUP(CONSOLIDADO[[#This Row],[Codigo Municipio]],TDDia!$A$4:$B$394,2,0),0)</f>
        <v>0</v>
      </c>
    </row>
    <row r="2069" spans="2:17" ht="14.45">
      <c r="B2069">
        <f t="shared" si="174"/>
        <v>11</v>
      </c>
      <c r="C2069" s="69" t="str" cm="1">
        <f t="array" ref="C2069">+INDEX(Table_4[[Departamento]:[Municipio]],FINAL!$B2069,1)</f>
        <v>Colón</v>
      </c>
      <c r="D2069" s="69" t="str" cm="1">
        <f t="array" ref="D2069">+INDEX(Table_4[[Departamento]:[Municipio]],FINAL!$B2069,4)</f>
        <v>Iriona</v>
      </c>
      <c r="E2069" s="69" t="str" cm="1">
        <f t="array" ref="E2069">+INDEX(Table_4[[Departamento]:[Municipio]],FINAL!$B2069,3)</f>
        <v>0203</v>
      </c>
      <c r="F2069" s="96">
        <f t="shared" si="173"/>
        <v>44030</v>
      </c>
      <c r="G2069" s="71" t="str">
        <f>+CONSOLIDADO[[#This Row],[Codigo Municipio]]&amp;CONSOLIDADO[[#This Row],[Fecha]]</f>
        <v>020344030</v>
      </c>
      <c r="H2069" s="72">
        <f>+IFERROR(VLOOKUP($G2069,TDAcumula!$C$2:$E$2027,3,0),0)</f>
        <v>0</v>
      </c>
      <c r="I2069" s="73">
        <f t="shared" si="170"/>
        <v>0</v>
      </c>
      <c r="J2069" s="74">
        <f>+IF(CONSOLIDADO[[#This Row],[Codigo Municipio]]=E2068,CONSOLIDADO[[#This Row],[Fallecidos Diarios]]+J2068,CONSOLIDADO[[#This Row],[Fallecidos Diarios]])</f>
        <v>0</v>
      </c>
      <c r="K2069" s="75">
        <f t="shared" si="171"/>
        <v>0</v>
      </c>
      <c r="L2069" s="76">
        <f>+IF(CONSOLIDADO[[#This Row],[Codigo Municipio]]=E2068,CONSOLIDADO[[#This Row],[Recuperados Diarios]]+L2068,CONSOLIDADO[[#This Row],[Recuperados Diarios]])</f>
        <v>0</v>
      </c>
      <c r="M2069" s="77" cm="1">
        <f t="array" ref="M2069">+IFERROR(IF(CONSOLIDADO[[#This Row],[Día]]&lt;14,0,INDEX(CONSOLIDADO[Casos Diarios],ROW()-14,1)),0)</f>
        <v>0</v>
      </c>
      <c r="N2069" s="72">
        <f>+IF(CONSOLIDADO[[#This Row],[Clave]]="710143893",1,IF(OR(CONSOLIDADO[[#This Row],[Casos Acumulados]]&gt;0,CONSOLIDADO[[#This Row],[Muertes]]&gt;0),N2068+1,I2069))</f>
        <v>0</v>
      </c>
      <c r="O2069" s="69">
        <f>+IFERROR(VLOOKUP($G2069,TDMuertes!$C$2:$E$534,3,0),0)</f>
        <v>0</v>
      </c>
      <c r="P2069" s="94" t="str">
        <f t="shared" ca="1" si="172"/>
        <v>OFF</v>
      </c>
      <c r="Q2069" s="78">
        <f>+IFERROR(VLOOKUP(CONSOLIDADO[[#This Row],[Codigo Municipio]],TDDia!$A$4:$B$394,2,0),0)</f>
        <v>0</v>
      </c>
    </row>
    <row r="2070" spans="2:17" ht="14.45">
      <c r="B2070">
        <f t="shared" si="174"/>
        <v>11</v>
      </c>
      <c r="C2070" s="69" t="str" cm="1">
        <f t="array" ref="C2070">+INDEX(Table_4[[Departamento]:[Municipio]],FINAL!$B2070,1)</f>
        <v>Colón</v>
      </c>
      <c r="D2070" s="69" t="str" cm="1">
        <f t="array" ref="D2070">+INDEX(Table_4[[Departamento]:[Municipio]],FINAL!$B2070,4)</f>
        <v>Iriona</v>
      </c>
      <c r="E2070" s="69" t="str" cm="1">
        <f t="array" ref="E2070">+INDEX(Table_4[[Departamento]:[Municipio]],FINAL!$B2070,3)</f>
        <v>0203</v>
      </c>
      <c r="F2070" s="96">
        <f t="shared" si="173"/>
        <v>44031</v>
      </c>
      <c r="G2070" s="71" t="str">
        <f>+CONSOLIDADO[[#This Row],[Codigo Municipio]]&amp;CONSOLIDADO[[#This Row],[Fecha]]</f>
        <v>020344031</v>
      </c>
      <c r="H2070" s="72">
        <f>+IFERROR(VLOOKUP($G2070,TDAcumula!$C$2:$E$2027,3,0),0)</f>
        <v>0</v>
      </c>
      <c r="I2070" s="73">
        <f t="shared" si="170"/>
        <v>0</v>
      </c>
      <c r="J2070" s="74">
        <f>+IF(CONSOLIDADO[[#This Row],[Codigo Municipio]]=E2069,CONSOLIDADO[[#This Row],[Fallecidos Diarios]]+J2069,CONSOLIDADO[[#This Row],[Fallecidos Diarios]])</f>
        <v>0</v>
      </c>
      <c r="K2070" s="75">
        <f t="shared" si="171"/>
        <v>0</v>
      </c>
      <c r="L2070" s="76">
        <f>+IF(CONSOLIDADO[[#This Row],[Codigo Municipio]]=E2069,CONSOLIDADO[[#This Row],[Recuperados Diarios]]+L2069,CONSOLIDADO[[#This Row],[Recuperados Diarios]])</f>
        <v>0</v>
      </c>
      <c r="M2070" s="77" cm="1">
        <f t="array" ref="M2070">+IFERROR(IF(CONSOLIDADO[[#This Row],[Día]]&lt;14,0,INDEX(CONSOLIDADO[Casos Diarios],ROW()-14,1)),0)</f>
        <v>0</v>
      </c>
      <c r="N2070" s="72">
        <f>+IF(CONSOLIDADO[[#This Row],[Clave]]="710143893",1,IF(OR(CONSOLIDADO[[#This Row],[Casos Acumulados]]&gt;0,CONSOLIDADO[[#This Row],[Muertes]]&gt;0),N2069+1,I2070))</f>
        <v>0</v>
      </c>
      <c r="O2070" s="69">
        <f>+IFERROR(VLOOKUP($G2070,TDMuertes!$C$2:$E$534,3,0),0)</f>
        <v>0</v>
      </c>
      <c r="P2070" s="94" t="str">
        <f t="shared" ca="1" si="172"/>
        <v>OFF</v>
      </c>
      <c r="Q2070" s="78">
        <f>+IFERROR(VLOOKUP(CONSOLIDADO[[#This Row],[Codigo Municipio]],TDDia!$A$4:$B$394,2,0),0)</f>
        <v>0</v>
      </c>
    </row>
    <row r="2071" spans="2:17" ht="14.45">
      <c r="B2071">
        <f t="shared" si="174"/>
        <v>11</v>
      </c>
      <c r="C2071" s="69" t="str" cm="1">
        <f t="array" ref="C2071">+INDEX(Table_4[[Departamento]:[Municipio]],FINAL!$B2071,1)</f>
        <v>Colón</v>
      </c>
      <c r="D2071" s="69" t="str" cm="1">
        <f t="array" ref="D2071">+INDEX(Table_4[[Departamento]:[Municipio]],FINAL!$B2071,4)</f>
        <v>Iriona</v>
      </c>
      <c r="E2071" s="69" t="str" cm="1">
        <f t="array" ref="E2071">+INDEX(Table_4[[Departamento]:[Municipio]],FINAL!$B2071,3)</f>
        <v>0203</v>
      </c>
      <c r="F2071" s="96">
        <f t="shared" si="173"/>
        <v>44032</v>
      </c>
      <c r="G2071" s="71" t="str">
        <f>+CONSOLIDADO[[#This Row],[Codigo Municipio]]&amp;CONSOLIDADO[[#This Row],[Fecha]]</f>
        <v>020344032</v>
      </c>
      <c r="H2071" s="72">
        <f>+IFERROR(VLOOKUP($G2071,TDAcumula!$C$2:$E$2027,3,0),0)</f>
        <v>0</v>
      </c>
      <c r="I2071" s="73">
        <f t="shared" si="170"/>
        <v>0</v>
      </c>
      <c r="J2071" s="74">
        <f>+IF(CONSOLIDADO[[#This Row],[Codigo Municipio]]=E2070,CONSOLIDADO[[#This Row],[Fallecidos Diarios]]+J2070,CONSOLIDADO[[#This Row],[Fallecidos Diarios]])</f>
        <v>0</v>
      </c>
      <c r="K2071" s="75">
        <f t="shared" si="171"/>
        <v>0</v>
      </c>
      <c r="L2071" s="76">
        <f>+IF(CONSOLIDADO[[#This Row],[Codigo Municipio]]=E2070,CONSOLIDADO[[#This Row],[Recuperados Diarios]]+L2070,CONSOLIDADO[[#This Row],[Recuperados Diarios]])</f>
        <v>0</v>
      </c>
      <c r="M2071" s="77" cm="1">
        <f t="array" ref="M2071">+IFERROR(IF(CONSOLIDADO[[#This Row],[Día]]&lt;14,0,INDEX(CONSOLIDADO[Casos Diarios],ROW()-14,1)),0)</f>
        <v>0</v>
      </c>
      <c r="N2071" s="72">
        <f>+IF(CONSOLIDADO[[#This Row],[Clave]]="710143893",1,IF(OR(CONSOLIDADO[[#This Row],[Casos Acumulados]]&gt;0,CONSOLIDADO[[#This Row],[Muertes]]&gt;0),N2070+1,I2071))</f>
        <v>0</v>
      </c>
      <c r="O2071" s="69">
        <f>+IFERROR(VLOOKUP($G2071,TDMuertes!$C$2:$E$534,3,0),0)</f>
        <v>0</v>
      </c>
      <c r="P2071" s="94" t="str">
        <f t="shared" ca="1" si="172"/>
        <v>OFF</v>
      </c>
      <c r="Q2071" s="78">
        <f>+IFERROR(VLOOKUP(CONSOLIDADO[[#This Row],[Codigo Municipio]],TDDia!$A$4:$B$394,2,0),0)</f>
        <v>0</v>
      </c>
    </row>
    <row r="2072" spans="2:17" ht="14.45">
      <c r="B2072">
        <f t="shared" si="174"/>
        <v>11</v>
      </c>
      <c r="C2072" s="69" t="str" cm="1">
        <f t="array" ref="C2072">+INDEX(Table_4[[Departamento]:[Municipio]],FINAL!$B2072,1)</f>
        <v>Colón</v>
      </c>
      <c r="D2072" s="69" t="str" cm="1">
        <f t="array" ref="D2072">+INDEX(Table_4[[Departamento]:[Municipio]],FINAL!$B2072,4)</f>
        <v>Iriona</v>
      </c>
      <c r="E2072" s="69" t="str" cm="1">
        <f t="array" ref="E2072">+INDEX(Table_4[[Departamento]:[Municipio]],FINAL!$B2072,3)</f>
        <v>0203</v>
      </c>
      <c r="F2072" s="96">
        <f t="shared" si="173"/>
        <v>44033</v>
      </c>
      <c r="G2072" s="71" t="str">
        <f>+CONSOLIDADO[[#This Row],[Codigo Municipio]]&amp;CONSOLIDADO[[#This Row],[Fecha]]</f>
        <v>020344033</v>
      </c>
      <c r="H2072" s="72">
        <f>+IFERROR(VLOOKUP($G2072,TDAcumula!$C$2:$E$2027,3,0),0)</f>
        <v>0</v>
      </c>
      <c r="I2072" s="73">
        <f t="shared" si="170"/>
        <v>0</v>
      </c>
      <c r="J2072" s="74">
        <f>+IF(CONSOLIDADO[[#This Row],[Codigo Municipio]]=E2071,CONSOLIDADO[[#This Row],[Fallecidos Diarios]]+J2071,CONSOLIDADO[[#This Row],[Fallecidos Diarios]])</f>
        <v>0</v>
      </c>
      <c r="K2072" s="75">
        <f t="shared" si="171"/>
        <v>0</v>
      </c>
      <c r="L2072" s="76">
        <f>+IF(CONSOLIDADO[[#This Row],[Codigo Municipio]]=E2071,CONSOLIDADO[[#This Row],[Recuperados Diarios]]+L2071,CONSOLIDADO[[#This Row],[Recuperados Diarios]])</f>
        <v>0</v>
      </c>
      <c r="M2072" s="77" cm="1">
        <f t="array" ref="M2072">+IFERROR(IF(CONSOLIDADO[[#This Row],[Día]]&lt;14,0,INDEX(CONSOLIDADO[Casos Diarios],ROW()-14,1)),0)</f>
        <v>0</v>
      </c>
      <c r="N2072" s="72">
        <f>+IF(CONSOLIDADO[[#This Row],[Clave]]="710143893",1,IF(OR(CONSOLIDADO[[#This Row],[Casos Acumulados]]&gt;0,CONSOLIDADO[[#This Row],[Muertes]]&gt;0),N2071+1,I2072))</f>
        <v>0</v>
      </c>
      <c r="O2072" s="69">
        <f>+IFERROR(VLOOKUP($G2072,TDMuertes!$C$2:$E$534,3,0),0)</f>
        <v>0</v>
      </c>
      <c r="P2072" s="94" t="str">
        <f t="shared" ca="1" si="172"/>
        <v>OFF</v>
      </c>
      <c r="Q2072" s="78">
        <f>+IFERROR(VLOOKUP(CONSOLIDADO[[#This Row],[Codigo Municipio]],TDDia!$A$4:$B$394,2,0),0)</f>
        <v>0</v>
      </c>
    </row>
    <row r="2073" spans="2:17" ht="14.45">
      <c r="B2073">
        <f t="shared" si="174"/>
        <v>11</v>
      </c>
      <c r="C2073" s="69" t="str" cm="1">
        <f t="array" ref="C2073">+INDEX(Table_4[[Departamento]:[Municipio]],FINAL!$B2073,1)</f>
        <v>Colón</v>
      </c>
      <c r="D2073" s="69" t="str" cm="1">
        <f t="array" ref="D2073">+INDEX(Table_4[[Departamento]:[Municipio]],FINAL!$B2073,4)</f>
        <v>Iriona</v>
      </c>
      <c r="E2073" s="69" t="str" cm="1">
        <f t="array" ref="E2073">+INDEX(Table_4[[Departamento]:[Municipio]],FINAL!$B2073,3)</f>
        <v>0203</v>
      </c>
      <c r="F2073" s="96">
        <f t="shared" si="173"/>
        <v>44034</v>
      </c>
      <c r="G2073" s="71" t="str">
        <f>+CONSOLIDADO[[#This Row],[Codigo Municipio]]&amp;CONSOLIDADO[[#This Row],[Fecha]]</f>
        <v>020344034</v>
      </c>
      <c r="H2073" s="72">
        <f>+IFERROR(VLOOKUP($G2073,TDAcumula!$C$2:$E$2027,3,0),0)</f>
        <v>0</v>
      </c>
      <c r="I2073" s="73">
        <f t="shared" si="170"/>
        <v>0</v>
      </c>
      <c r="J2073" s="74">
        <f>+IF(CONSOLIDADO[[#This Row],[Codigo Municipio]]=E2072,CONSOLIDADO[[#This Row],[Fallecidos Diarios]]+J2072,CONSOLIDADO[[#This Row],[Fallecidos Diarios]])</f>
        <v>0</v>
      </c>
      <c r="K2073" s="75">
        <f t="shared" si="171"/>
        <v>0</v>
      </c>
      <c r="L2073" s="76">
        <f>+IF(CONSOLIDADO[[#This Row],[Codigo Municipio]]=E2072,CONSOLIDADO[[#This Row],[Recuperados Diarios]]+L2072,CONSOLIDADO[[#This Row],[Recuperados Diarios]])</f>
        <v>0</v>
      </c>
      <c r="M2073" s="77" cm="1">
        <f t="array" ref="M2073">+IFERROR(IF(CONSOLIDADO[[#This Row],[Día]]&lt;14,0,INDEX(CONSOLIDADO[Casos Diarios],ROW()-14,1)),0)</f>
        <v>0</v>
      </c>
      <c r="N2073" s="72">
        <f>+IF(CONSOLIDADO[[#This Row],[Clave]]="710143893",1,IF(OR(CONSOLIDADO[[#This Row],[Casos Acumulados]]&gt;0,CONSOLIDADO[[#This Row],[Muertes]]&gt;0),N2072+1,I2073))</f>
        <v>0</v>
      </c>
      <c r="O2073" s="69">
        <f>+IFERROR(VLOOKUP($G2073,TDMuertes!$C$2:$E$534,3,0),0)</f>
        <v>0</v>
      </c>
      <c r="P2073" s="94" t="str">
        <f t="shared" ca="1" si="172"/>
        <v>OFF</v>
      </c>
      <c r="Q2073" s="78">
        <f>+IFERROR(VLOOKUP(CONSOLIDADO[[#This Row],[Codigo Municipio]],TDDia!$A$4:$B$394,2,0),0)</f>
        <v>0</v>
      </c>
    </row>
    <row r="2074" spans="2:17" ht="14.45">
      <c r="B2074">
        <f t="shared" si="174"/>
        <v>11</v>
      </c>
      <c r="C2074" s="69" t="str" cm="1">
        <f t="array" ref="C2074">+INDEX(Table_4[[Departamento]:[Municipio]],FINAL!$B2074,1)</f>
        <v>Colón</v>
      </c>
      <c r="D2074" s="69" t="str" cm="1">
        <f t="array" ref="D2074">+INDEX(Table_4[[Departamento]:[Municipio]],FINAL!$B2074,4)</f>
        <v>Iriona</v>
      </c>
      <c r="E2074" s="69" t="str" cm="1">
        <f t="array" ref="E2074">+INDEX(Table_4[[Departamento]:[Municipio]],FINAL!$B2074,3)</f>
        <v>0203</v>
      </c>
      <c r="F2074" s="96">
        <f t="shared" si="173"/>
        <v>44035</v>
      </c>
      <c r="G2074" s="71" t="str">
        <f>+CONSOLIDADO[[#This Row],[Codigo Municipio]]&amp;CONSOLIDADO[[#This Row],[Fecha]]</f>
        <v>020344035</v>
      </c>
      <c r="H2074" s="72">
        <f>+IFERROR(VLOOKUP($G2074,TDAcumula!$C$2:$E$2027,3,0),0)</f>
        <v>0</v>
      </c>
      <c r="I2074" s="73">
        <f t="shared" si="170"/>
        <v>0</v>
      </c>
      <c r="J2074" s="74">
        <f>+IF(CONSOLIDADO[[#This Row],[Codigo Municipio]]=E2073,CONSOLIDADO[[#This Row],[Fallecidos Diarios]]+J2073,CONSOLIDADO[[#This Row],[Fallecidos Diarios]])</f>
        <v>0</v>
      </c>
      <c r="K2074" s="75">
        <f t="shared" si="171"/>
        <v>0</v>
      </c>
      <c r="L2074" s="76">
        <f>+IF(CONSOLIDADO[[#This Row],[Codigo Municipio]]=E2073,CONSOLIDADO[[#This Row],[Recuperados Diarios]]+L2073,CONSOLIDADO[[#This Row],[Recuperados Diarios]])</f>
        <v>0</v>
      </c>
      <c r="M2074" s="77" cm="1">
        <f t="array" ref="M2074">+IFERROR(IF(CONSOLIDADO[[#This Row],[Día]]&lt;14,0,INDEX(CONSOLIDADO[Casos Diarios],ROW()-14,1)),0)</f>
        <v>0</v>
      </c>
      <c r="N2074" s="72">
        <f>+IF(CONSOLIDADO[[#This Row],[Clave]]="710143893",1,IF(OR(CONSOLIDADO[[#This Row],[Casos Acumulados]]&gt;0,CONSOLIDADO[[#This Row],[Muertes]]&gt;0),N2073+1,I2074))</f>
        <v>0</v>
      </c>
      <c r="O2074" s="69">
        <f>+IFERROR(VLOOKUP($G2074,TDMuertes!$C$2:$E$534,3,0),0)</f>
        <v>0</v>
      </c>
      <c r="P2074" s="94" t="str">
        <f t="shared" ca="1" si="172"/>
        <v>OFF</v>
      </c>
      <c r="Q2074" s="78">
        <f>+IFERROR(VLOOKUP(CONSOLIDADO[[#This Row],[Codigo Municipio]],TDDia!$A$4:$B$394,2,0),0)</f>
        <v>0</v>
      </c>
    </row>
    <row r="2075" spans="2:17" ht="14.45">
      <c r="B2075">
        <f t="shared" si="174"/>
        <v>11</v>
      </c>
      <c r="C2075" s="69" t="str" cm="1">
        <f t="array" ref="C2075">+INDEX(Table_4[[Departamento]:[Municipio]],FINAL!$B2075,1)</f>
        <v>Colón</v>
      </c>
      <c r="D2075" s="69" t="str" cm="1">
        <f t="array" ref="D2075">+INDEX(Table_4[[Departamento]:[Municipio]],FINAL!$B2075,4)</f>
        <v>Iriona</v>
      </c>
      <c r="E2075" s="69" t="str" cm="1">
        <f t="array" ref="E2075">+INDEX(Table_4[[Departamento]:[Municipio]],FINAL!$B2075,3)</f>
        <v>0203</v>
      </c>
      <c r="F2075" s="96">
        <f t="shared" si="173"/>
        <v>44036</v>
      </c>
      <c r="G2075" s="71" t="str">
        <f>+CONSOLIDADO[[#This Row],[Codigo Municipio]]&amp;CONSOLIDADO[[#This Row],[Fecha]]</f>
        <v>020344036</v>
      </c>
      <c r="H2075" s="72">
        <f>+IFERROR(VLOOKUP($G2075,TDAcumula!$C$2:$E$2027,3,0),0)</f>
        <v>0</v>
      </c>
      <c r="I2075" s="73">
        <f t="shared" si="170"/>
        <v>0</v>
      </c>
      <c r="J2075" s="74">
        <f>+IF(CONSOLIDADO[[#This Row],[Codigo Municipio]]=E2074,CONSOLIDADO[[#This Row],[Fallecidos Diarios]]+J2074,CONSOLIDADO[[#This Row],[Fallecidos Diarios]])</f>
        <v>0</v>
      </c>
      <c r="K2075" s="75">
        <f t="shared" si="171"/>
        <v>0</v>
      </c>
      <c r="L2075" s="76">
        <f>+IF(CONSOLIDADO[[#This Row],[Codigo Municipio]]=E2074,CONSOLIDADO[[#This Row],[Recuperados Diarios]]+L2074,CONSOLIDADO[[#This Row],[Recuperados Diarios]])</f>
        <v>0</v>
      </c>
      <c r="M2075" s="77" cm="1">
        <f t="array" ref="M2075">+IFERROR(IF(CONSOLIDADO[[#This Row],[Día]]&lt;14,0,INDEX(CONSOLIDADO[Casos Diarios],ROW()-14,1)),0)</f>
        <v>0</v>
      </c>
      <c r="N2075" s="72">
        <f>+IF(CONSOLIDADO[[#This Row],[Clave]]="710143893",1,IF(OR(CONSOLIDADO[[#This Row],[Casos Acumulados]]&gt;0,CONSOLIDADO[[#This Row],[Muertes]]&gt;0),N2074+1,I2075))</f>
        <v>0</v>
      </c>
      <c r="O2075" s="69">
        <f>+IFERROR(VLOOKUP($G2075,TDMuertes!$C$2:$E$534,3,0),0)</f>
        <v>0</v>
      </c>
      <c r="P2075" s="94" t="str">
        <f t="shared" ca="1" si="172"/>
        <v>OFF</v>
      </c>
      <c r="Q2075" s="78">
        <f>+IFERROR(VLOOKUP(CONSOLIDADO[[#This Row],[Codigo Municipio]],TDDia!$A$4:$B$394,2,0),0)</f>
        <v>0</v>
      </c>
    </row>
    <row r="2076" spans="2:17" ht="14.45">
      <c r="B2076">
        <f t="shared" si="174"/>
        <v>11</v>
      </c>
      <c r="C2076" s="69" t="str" cm="1">
        <f t="array" ref="C2076">+INDEX(Table_4[[Departamento]:[Municipio]],FINAL!$B2076,1)</f>
        <v>Colón</v>
      </c>
      <c r="D2076" s="69" t="str" cm="1">
        <f t="array" ref="D2076">+INDEX(Table_4[[Departamento]:[Municipio]],FINAL!$B2076,4)</f>
        <v>Iriona</v>
      </c>
      <c r="E2076" s="69" t="str" cm="1">
        <f t="array" ref="E2076">+INDEX(Table_4[[Departamento]:[Municipio]],FINAL!$B2076,3)</f>
        <v>0203</v>
      </c>
      <c r="F2076" s="96">
        <f t="shared" si="173"/>
        <v>44037</v>
      </c>
      <c r="G2076" s="71" t="str">
        <f>+CONSOLIDADO[[#This Row],[Codigo Municipio]]&amp;CONSOLIDADO[[#This Row],[Fecha]]</f>
        <v>020344037</v>
      </c>
      <c r="H2076" s="72">
        <f>+IFERROR(VLOOKUP($G2076,TDAcumula!$C$2:$E$2027,3,0),0)</f>
        <v>0</v>
      </c>
      <c r="I2076" s="73">
        <f t="shared" si="170"/>
        <v>0</v>
      </c>
      <c r="J2076" s="74">
        <f>+IF(CONSOLIDADO[[#This Row],[Codigo Municipio]]=E2075,CONSOLIDADO[[#This Row],[Fallecidos Diarios]]+J2075,CONSOLIDADO[[#This Row],[Fallecidos Diarios]])</f>
        <v>0</v>
      </c>
      <c r="K2076" s="75">
        <f t="shared" si="171"/>
        <v>0</v>
      </c>
      <c r="L2076" s="76">
        <f>+IF(CONSOLIDADO[[#This Row],[Codigo Municipio]]=E2075,CONSOLIDADO[[#This Row],[Recuperados Diarios]]+L2075,CONSOLIDADO[[#This Row],[Recuperados Diarios]])</f>
        <v>0</v>
      </c>
      <c r="M2076" s="77" cm="1">
        <f t="array" ref="M2076">+IFERROR(IF(CONSOLIDADO[[#This Row],[Día]]&lt;14,0,INDEX(CONSOLIDADO[Casos Diarios],ROW()-14,1)),0)</f>
        <v>0</v>
      </c>
      <c r="N2076" s="72">
        <f>+IF(CONSOLIDADO[[#This Row],[Clave]]="710143893",1,IF(OR(CONSOLIDADO[[#This Row],[Casos Acumulados]]&gt;0,CONSOLIDADO[[#This Row],[Muertes]]&gt;0),N2075+1,I2076))</f>
        <v>0</v>
      </c>
      <c r="O2076" s="69">
        <f>+IFERROR(VLOOKUP($G2076,TDMuertes!$C$2:$E$534,3,0),0)</f>
        <v>0</v>
      </c>
      <c r="P2076" s="94" t="str">
        <f t="shared" ca="1" si="172"/>
        <v>OFF</v>
      </c>
      <c r="Q2076" s="78">
        <f>+IFERROR(VLOOKUP(CONSOLIDADO[[#This Row],[Codigo Municipio]],TDDia!$A$4:$B$394,2,0),0)</f>
        <v>0</v>
      </c>
    </row>
    <row r="2077" spans="2:17" ht="14.45">
      <c r="B2077">
        <f t="shared" si="174"/>
        <v>11</v>
      </c>
      <c r="C2077" s="69" t="str" cm="1">
        <f t="array" ref="C2077">+INDEX(Table_4[[Departamento]:[Municipio]],FINAL!$B2077,1)</f>
        <v>Colón</v>
      </c>
      <c r="D2077" s="69" t="str" cm="1">
        <f t="array" ref="D2077">+INDEX(Table_4[[Departamento]:[Municipio]],FINAL!$B2077,4)</f>
        <v>Iriona</v>
      </c>
      <c r="E2077" s="69" t="str" cm="1">
        <f t="array" ref="E2077">+INDEX(Table_4[[Departamento]:[Municipio]],FINAL!$B2077,3)</f>
        <v>0203</v>
      </c>
      <c r="F2077" s="96">
        <f t="shared" si="173"/>
        <v>44038</v>
      </c>
      <c r="G2077" s="71" t="str">
        <f>+CONSOLIDADO[[#This Row],[Codigo Municipio]]&amp;CONSOLIDADO[[#This Row],[Fecha]]</f>
        <v>020344038</v>
      </c>
      <c r="H2077" s="72">
        <f>+IFERROR(VLOOKUP($G2077,TDAcumula!$C$2:$E$2027,3,0),0)</f>
        <v>0</v>
      </c>
      <c r="I2077" s="73">
        <f t="shared" si="170"/>
        <v>0</v>
      </c>
      <c r="J2077" s="74">
        <f>+IF(CONSOLIDADO[[#This Row],[Codigo Municipio]]=E2076,CONSOLIDADO[[#This Row],[Fallecidos Diarios]]+J2076,CONSOLIDADO[[#This Row],[Fallecidos Diarios]])</f>
        <v>0</v>
      </c>
      <c r="K2077" s="75">
        <f t="shared" si="171"/>
        <v>0</v>
      </c>
      <c r="L2077" s="76">
        <f>+IF(CONSOLIDADO[[#This Row],[Codigo Municipio]]=E2076,CONSOLIDADO[[#This Row],[Recuperados Diarios]]+L2076,CONSOLIDADO[[#This Row],[Recuperados Diarios]])</f>
        <v>0</v>
      </c>
      <c r="M2077" s="77" cm="1">
        <f t="array" ref="M2077">+IFERROR(IF(CONSOLIDADO[[#This Row],[Día]]&lt;14,0,INDEX(CONSOLIDADO[Casos Diarios],ROW()-14,1)),0)</f>
        <v>0</v>
      </c>
      <c r="N2077" s="72">
        <f>+IF(CONSOLIDADO[[#This Row],[Clave]]="710143893",1,IF(OR(CONSOLIDADO[[#This Row],[Casos Acumulados]]&gt;0,CONSOLIDADO[[#This Row],[Muertes]]&gt;0),N2076+1,I2077))</f>
        <v>0</v>
      </c>
      <c r="O2077" s="69">
        <f>+IFERROR(VLOOKUP($G2077,TDMuertes!$C$2:$E$534,3,0),0)</f>
        <v>0</v>
      </c>
      <c r="P2077" s="94" t="str">
        <f t="shared" ca="1" si="172"/>
        <v>OFF</v>
      </c>
      <c r="Q2077" s="78">
        <f>+IFERROR(VLOOKUP(CONSOLIDADO[[#This Row],[Codigo Municipio]],TDDia!$A$4:$B$394,2,0),0)</f>
        <v>0</v>
      </c>
    </row>
    <row r="2078" spans="2:17" ht="14.45">
      <c r="B2078">
        <f t="shared" si="174"/>
        <v>11</v>
      </c>
      <c r="C2078" s="69" t="str" cm="1">
        <f t="array" ref="C2078">+INDEX(Table_4[[Departamento]:[Municipio]],FINAL!$B2078,1)</f>
        <v>Colón</v>
      </c>
      <c r="D2078" s="69" t="str" cm="1">
        <f t="array" ref="D2078">+INDEX(Table_4[[Departamento]:[Municipio]],FINAL!$B2078,4)</f>
        <v>Iriona</v>
      </c>
      <c r="E2078" s="69" t="str" cm="1">
        <f t="array" ref="E2078">+INDEX(Table_4[[Departamento]:[Municipio]],FINAL!$B2078,3)</f>
        <v>0203</v>
      </c>
      <c r="F2078" s="96">
        <f t="shared" si="173"/>
        <v>44039</v>
      </c>
      <c r="G2078" s="71" t="str">
        <f>+CONSOLIDADO[[#This Row],[Codigo Municipio]]&amp;CONSOLIDADO[[#This Row],[Fecha]]</f>
        <v>020344039</v>
      </c>
      <c r="H2078" s="72">
        <f>+IFERROR(VLOOKUP($G2078,TDAcumula!$C$2:$E$2027,3,0),0)</f>
        <v>0</v>
      </c>
      <c r="I2078" s="73">
        <f t="shared" si="170"/>
        <v>0</v>
      </c>
      <c r="J2078" s="74">
        <f>+IF(CONSOLIDADO[[#This Row],[Codigo Municipio]]=E2077,CONSOLIDADO[[#This Row],[Fallecidos Diarios]]+J2077,CONSOLIDADO[[#This Row],[Fallecidos Diarios]])</f>
        <v>0</v>
      </c>
      <c r="K2078" s="75">
        <f t="shared" si="171"/>
        <v>0</v>
      </c>
      <c r="L2078" s="76">
        <f>+IF(CONSOLIDADO[[#This Row],[Codigo Municipio]]=E2077,CONSOLIDADO[[#This Row],[Recuperados Diarios]]+L2077,CONSOLIDADO[[#This Row],[Recuperados Diarios]])</f>
        <v>0</v>
      </c>
      <c r="M2078" s="77" cm="1">
        <f t="array" ref="M2078">+IFERROR(IF(CONSOLIDADO[[#This Row],[Día]]&lt;14,0,INDEX(CONSOLIDADO[Casos Diarios],ROW()-14,1)),0)</f>
        <v>0</v>
      </c>
      <c r="N2078" s="72">
        <f>+IF(CONSOLIDADO[[#This Row],[Clave]]="710143893",1,IF(OR(CONSOLIDADO[[#This Row],[Casos Acumulados]]&gt;0,CONSOLIDADO[[#This Row],[Muertes]]&gt;0),N2077+1,I2078))</f>
        <v>0</v>
      </c>
      <c r="O2078" s="69">
        <f>+IFERROR(VLOOKUP($G2078,TDMuertes!$C$2:$E$534,3,0),0)</f>
        <v>0</v>
      </c>
      <c r="P2078" s="94" t="str">
        <f t="shared" ca="1" si="172"/>
        <v>OFF</v>
      </c>
      <c r="Q2078" s="78">
        <f>+IFERROR(VLOOKUP(CONSOLIDADO[[#This Row],[Codigo Municipio]],TDDia!$A$4:$B$394,2,0),0)</f>
        <v>0</v>
      </c>
    </row>
    <row r="2079" spans="2:17" ht="14.45">
      <c r="B2079">
        <f t="shared" si="174"/>
        <v>11</v>
      </c>
      <c r="C2079" s="69" t="str" cm="1">
        <f t="array" ref="C2079">+INDEX(Table_4[[Departamento]:[Municipio]],FINAL!$B2079,1)</f>
        <v>Colón</v>
      </c>
      <c r="D2079" s="69" t="str" cm="1">
        <f t="array" ref="D2079">+INDEX(Table_4[[Departamento]:[Municipio]],FINAL!$B2079,4)</f>
        <v>Iriona</v>
      </c>
      <c r="E2079" s="69" t="str" cm="1">
        <f t="array" ref="E2079">+INDEX(Table_4[[Departamento]:[Municipio]],FINAL!$B2079,3)</f>
        <v>0203</v>
      </c>
      <c r="F2079" s="96">
        <f t="shared" si="173"/>
        <v>44040</v>
      </c>
      <c r="G2079" s="71" t="str">
        <f>+CONSOLIDADO[[#This Row],[Codigo Municipio]]&amp;CONSOLIDADO[[#This Row],[Fecha]]</f>
        <v>020344040</v>
      </c>
      <c r="H2079" s="72">
        <f>+IFERROR(VLOOKUP($G2079,TDAcumula!$C$2:$E$2027,3,0),0)</f>
        <v>0</v>
      </c>
      <c r="I2079" s="73">
        <f t="shared" si="170"/>
        <v>0</v>
      </c>
      <c r="J2079" s="74">
        <f>+IF(CONSOLIDADO[[#This Row],[Codigo Municipio]]=E2078,CONSOLIDADO[[#This Row],[Fallecidos Diarios]]+J2078,CONSOLIDADO[[#This Row],[Fallecidos Diarios]])</f>
        <v>0</v>
      </c>
      <c r="K2079" s="75">
        <f t="shared" si="171"/>
        <v>0</v>
      </c>
      <c r="L2079" s="76">
        <f>+IF(CONSOLIDADO[[#This Row],[Codigo Municipio]]=E2078,CONSOLIDADO[[#This Row],[Recuperados Diarios]]+L2078,CONSOLIDADO[[#This Row],[Recuperados Diarios]])</f>
        <v>0</v>
      </c>
      <c r="M2079" s="77" cm="1">
        <f t="array" ref="M2079">+IFERROR(IF(CONSOLIDADO[[#This Row],[Día]]&lt;14,0,INDEX(CONSOLIDADO[Casos Diarios],ROW()-14,1)),0)</f>
        <v>0</v>
      </c>
      <c r="N2079" s="72">
        <f>+IF(CONSOLIDADO[[#This Row],[Clave]]="710143893",1,IF(OR(CONSOLIDADO[[#This Row],[Casos Acumulados]]&gt;0,CONSOLIDADO[[#This Row],[Muertes]]&gt;0),N2078+1,I2079))</f>
        <v>0</v>
      </c>
      <c r="O2079" s="69">
        <f>+IFERROR(VLOOKUP($G2079,TDMuertes!$C$2:$E$534,3,0),0)</f>
        <v>0</v>
      </c>
      <c r="P2079" s="94" t="str">
        <f t="shared" ca="1" si="172"/>
        <v>OFF</v>
      </c>
      <c r="Q2079" s="78">
        <f>+IFERROR(VLOOKUP(CONSOLIDADO[[#This Row],[Codigo Municipio]],TDDia!$A$4:$B$394,2,0),0)</f>
        <v>0</v>
      </c>
    </row>
    <row r="2080" spans="2:17" ht="14.45">
      <c r="B2080">
        <f t="shared" si="174"/>
        <v>11</v>
      </c>
      <c r="C2080" s="69" t="str" cm="1">
        <f t="array" ref="C2080">+INDEX(Table_4[[Departamento]:[Municipio]],FINAL!$B2080,1)</f>
        <v>Colón</v>
      </c>
      <c r="D2080" s="69" t="str" cm="1">
        <f t="array" ref="D2080">+INDEX(Table_4[[Departamento]:[Municipio]],FINAL!$B2080,4)</f>
        <v>Iriona</v>
      </c>
      <c r="E2080" s="69" t="str" cm="1">
        <f t="array" ref="E2080">+INDEX(Table_4[[Departamento]:[Municipio]],FINAL!$B2080,3)</f>
        <v>0203</v>
      </c>
      <c r="F2080" s="96">
        <f t="shared" si="173"/>
        <v>44041</v>
      </c>
      <c r="G2080" s="71" t="str">
        <f>+CONSOLIDADO[[#This Row],[Codigo Municipio]]&amp;CONSOLIDADO[[#This Row],[Fecha]]</f>
        <v>020344041</v>
      </c>
      <c r="H2080" s="72">
        <f>+IFERROR(VLOOKUP($G2080,TDAcumula!$C$2:$E$2027,3,0),0)</f>
        <v>0</v>
      </c>
      <c r="I2080" s="73">
        <f t="shared" si="170"/>
        <v>0</v>
      </c>
      <c r="J2080" s="74">
        <f>+IF(CONSOLIDADO[[#This Row],[Codigo Municipio]]=E2079,CONSOLIDADO[[#This Row],[Fallecidos Diarios]]+J2079,CONSOLIDADO[[#This Row],[Fallecidos Diarios]])</f>
        <v>0</v>
      </c>
      <c r="K2080" s="75">
        <f t="shared" si="171"/>
        <v>0</v>
      </c>
      <c r="L2080" s="76">
        <f>+IF(CONSOLIDADO[[#This Row],[Codigo Municipio]]=E2079,CONSOLIDADO[[#This Row],[Recuperados Diarios]]+L2079,CONSOLIDADO[[#This Row],[Recuperados Diarios]])</f>
        <v>0</v>
      </c>
      <c r="M2080" s="77" cm="1">
        <f t="array" ref="M2080">+IFERROR(IF(CONSOLIDADO[[#This Row],[Día]]&lt;14,0,INDEX(CONSOLIDADO[Casos Diarios],ROW()-14,1)),0)</f>
        <v>0</v>
      </c>
      <c r="N2080" s="72">
        <f>+IF(CONSOLIDADO[[#This Row],[Clave]]="710143893",1,IF(OR(CONSOLIDADO[[#This Row],[Casos Acumulados]]&gt;0,CONSOLIDADO[[#This Row],[Muertes]]&gt;0),N2079+1,I2080))</f>
        <v>0</v>
      </c>
      <c r="O2080" s="69">
        <f>+IFERROR(VLOOKUP($G2080,TDMuertes!$C$2:$E$534,3,0),0)</f>
        <v>0</v>
      </c>
      <c r="P2080" s="94" t="str">
        <f t="shared" ca="1" si="172"/>
        <v>OFF</v>
      </c>
      <c r="Q2080" s="78">
        <f>+IFERROR(VLOOKUP(CONSOLIDADO[[#This Row],[Codigo Municipio]],TDDia!$A$4:$B$394,2,0),0)</f>
        <v>0</v>
      </c>
    </row>
    <row r="2081" spans="2:17" ht="14.45">
      <c r="B2081">
        <f t="shared" si="174"/>
        <v>11</v>
      </c>
      <c r="C2081" s="69" t="str" cm="1">
        <f t="array" ref="C2081">+INDEX(Table_4[[Departamento]:[Municipio]],FINAL!$B2081,1)</f>
        <v>Colón</v>
      </c>
      <c r="D2081" s="69" t="str" cm="1">
        <f t="array" ref="D2081">+INDEX(Table_4[[Departamento]:[Municipio]],FINAL!$B2081,4)</f>
        <v>Iriona</v>
      </c>
      <c r="E2081" s="69" t="str" cm="1">
        <f t="array" ref="E2081">+INDEX(Table_4[[Departamento]:[Municipio]],FINAL!$B2081,3)</f>
        <v>0203</v>
      </c>
      <c r="F2081" s="96">
        <f t="shared" si="173"/>
        <v>44042</v>
      </c>
      <c r="G2081" s="71" t="str">
        <f>+CONSOLIDADO[[#This Row],[Codigo Municipio]]&amp;CONSOLIDADO[[#This Row],[Fecha]]</f>
        <v>020344042</v>
      </c>
      <c r="H2081" s="72">
        <f>+IFERROR(VLOOKUP($G2081,TDAcumula!$C$2:$E$2027,3,0),0)</f>
        <v>0</v>
      </c>
      <c r="I2081" s="73">
        <f t="shared" si="170"/>
        <v>0</v>
      </c>
      <c r="J2081" s="74">
        <f>+IF(CONSOLIDADO[[#This Row],[Codigo Municipio]]=E2080,CONSOLIDADO[[#This Row],[Fallecidos Diarios]]+J2080,CONSOLIDADO[[#This Row],[Fallecidos Diarios]])</f>
        <v>0</v>
      </c>
      <c r="K2081" s="75">
        <f t="shared" si="171"/>
        <v>0</v>
      </c>
      <c r="L2081" s="76">
        <f>+IF(CONSOLIDADO[[#This Row],[Codigo Municipio]]=E2080,CONSOLIDADO[[#This Row],[Recuperados Diarios]]+L2080,CONSOLIDADO[[#This Row],[Recuperados Diarios]])</f>
        <v>0</v>
      </c>
      <c r="M2081" s="77" cm="1">
        <f t="array" ref="M2081">+IFERROR(IF(CONSOLIDADO[[#This Row],[Día]]&lt;14,0,INDEX(CONSOLIDADO[Casos Diarios],ROW()-14,1)),0)</f>
        <v>0</v>
      </c>
      <c r="N2081" s="72">
        <f>+IF(CONSOLIDADO[[#This Row],[Clave]]="710143893",1,IF(OR(CONSOLIDADO[[#This Row],[Casos Acumulados]]&gt;0,CONSOLIDADO[[#This Row],[Muertes]]&gt;0),N2080+1,I2081))</f>
        <v>0</v>
      </c>
      <c r="O2081" s="69">
        <f>+IFERROR(VLOOKUP($G2081,TDMuertes!$C$2:$E$534,3,0),0)</f>
        <v>0</v>
      </c>
      <c r="P2081" s="94" t="str">
        <f t="shared" ca="1" si="172"/>
        <v>OFF</v>
      </c>
      <c r="Q2081" s="78">
        <f>+IFERROR(VLOOKUP(CONSOLIDADO[[#This Row],[Codigo Municipio]],TDDia!$A$4:$B$394,2,0),0)</f>
        <v>0</v>
      </c>
    </row>
    <row r="2082" spans="2:17" ht="14.45">
      <c r="B2082">
        <f t="shared" si="174"/>
        <v>11</v>
      </c>
      <c r="C2082" s="69" t="str" cm="1">
        <f t="array" ref="C2082">+INDEX(Table_4[[Departamento]:[Municipio]],FINAL!$B2082,1)</f>
        <v>Colón</v>
      </c>
      <c r="D2082" s="69" t="str" cm="1">
        <f t="array" ref="D2082">+INDEX(Table_4[[Departamento]:[Municipio]],FINAL!$B2082,4)</f>
        <v>Iriona</v>
      </c>
      <c r="E2082" s="69" t="str" cm="1">
        <f t="array" ref="E2082">+INDEX(Table_4[[Departamento]:[Municipio]],FINAL!$B2082,3)</f>
        <v>0203</v>
      </c>
      <c r="F2082" s="96">
        <f t="shared" si="173"/>
        <v>44043</v>
      </c>
      <c r="G2082" s="71" t="str">
        <f>+CONSOLIDADO[[#This Row],[Codigo Municipio]]&amp;CONSOLIDADO[[#This Row],[Fecha]]</f>
        <v>020344043</v>
      </c>
      <c r="H2082" s="72">
        <f>+IFERROR(VLOOKUP($G2082,TDAcumula!$C$2:$E$2027,3,0),0)</f>
        <v>0</v>
      </c>
      <c r="I2082" s="73">
        <f t="shared" si="170"/>
        <v>0</v>
      </c>
      <c r="J2082" s="74">
        <f>+IF(CONSOLIDADO[[#This Row],[Codigo Municipio]]=E2081,CONSOLIDADO[[#This Row],[Fallecidos Diarios]]+J2081,CONSOLIDADO[[#This Row],[Fallecidos Diarios]])</f>
        <v>0</v>
      </c>
      <c r="K2082" s="75">
        <f t="shared" si="171"/>
        <v>0</v>
      </c>
      <c r="L2082" s="76">
        <f>+IF(CONSOLIDADO[[#This Row],[Codigo Municipio]]=E2081,CONSOLIDADO[[#This Row],[Recuperados Diarios]]+L2081,CONSOLIDADO[[#This Row],[Recuperados Diarios]])</f>
        <v>0</v>
      </c>
      <c r="M2082" s="77" cm="1">
        <f t="array" ref="M2082">+IFERROR(IF(CONSOLIDADO[[#This Row],[Día]]&lt;14,0,INDEX(CONSOLIDADO[Casos Diarios],ROW()-14,1)),0)</f>
        <v>0</v>
      </c>
      <c r="N2082" s="72">
        <f>+IF(CONSOLIDADO[[#This Row],[Clave]]="710143893",1,IF(OR(CONSOLIDADO[[#This Row],[Casos Acumulados]]&gt;0,CONSOLIDADO[[#This Row],[Muertes]]&gt;0),N2081+1,I2082))</f>
        <v>0</v>
      </c>
      <c r="O2082" s="69">
        <f>+IFERROR(VLOOKUP($G2082,TDMuertes!$C$2:$E$534,3,0),0)</f>
        <v>0</v>
      </c>
      <c r="P2082" s="94" t="str">
        <f t="shared" ca="1" si="172"/>
        <v>OFF</v>
      </c>
      <c r="Q2082" s="78">
        <f>+IFERROR(VLOOKUP(CONSOLIDADO[[#This Row],[Codigo Municipio]],TDDia!$A$4:$B$394,2,0),0)</f>
        <v>0</v>
      </c>
    </row>
    <row r="2083" spans="2:17" ht="14.45">
      <c r="B2083">
        <f t="shared" si="174"/>
        <v>11</v>
      </c>
      <c r="C2083" s="69" t="str" cm="1">
        <f t="array" ref="C2083">+INDEX(Table_4[[Departamento]:[Municipio]],FINAL!$B2083,1)</f>
        <v>Colón</v>
      </c>
      <c r="D2083" s="69" t="str" cm="1">
        <f t="array" ref="D2083">+INDEX(Table_4[[Departamento]:[Municipio]],FINAL!$B2083,4)</f>
        <v>Iriona</v>
      </c>
      <c r="E2083" s="69" t="str" cm="1">
        <f t="array" ref="E2083">+INDEX(Table_4[[Departamento]:[Municipio]],FINAL!$B2083,3)</f>
        <v>0203</v>
      </c>
      <c r="F2083" s="96">
        <f t="shared" si="173"/>
        <v>44044</v>
      </c>
      <c r="G2083" s="71" t="str">
        <f>+CONSOLIDADO[[#This Row],[Codigo Municipio]]&amp;CONSOLIDADO[[#This Row],[Fecha]]</f>
        <v>020344044</v>
      </c>
      <c r="H2083" s="72">
        <f>+IFERROR(VLOOKUP($G2083,TDAcumula!$C$2:$E$2027,3,0),0)</f>
        <v>0</v>
      </c>
      <c r="I2083" s="73">
        <f t="shared" si="170"/>
        <v>0</v>
      </c>
      <c r="J2083" s="74">
        <f>+IF(CONSOLIDADO[[#This Row],[Codigo Municipio]]=E2082,CONSOLIDADO[[#This Row],[Fallecidos Diarios]]+J2082,CONSOLIDADO[[#This Row],[Fallecidos Diarios]])</f>
        <v>0</v>
      </c>
      <c r="K2083" s="75">
        <f t="shared" si="171"/>
        <v>0</v>
      </c>
      <c r="L2083" s="76">
        <f>+IF(CONSOLIDADO[[#This Row],[Codigo Municipio]]=E2082,CONSOLIDADO[[#This Row],[Recuperados Diarios]]+L2082,CONSOLIDADO[[#This Row],[Recuperados Diarios]])</f>
        <v>0</v>
      </c>
      <c r="M2083" s="77" cm="1">
        <f t="array" ref="M2083">+IFERROR(IF(CONSOLIDADO[[#This Row],[Día]]&lt;14,0,INDEX(CONSOLIDADO[Casos Diarios],ROW()-14,1)),0)</f>
        <v>0</v>
      </c>
      <c r="N2083" s="72">
        <f>+IF(CONSOLIDADO[[#This Row],[Clave]]="710143893",1,IF(OR(CONSOLIDADO[[#This Row],[Casos Acumulados]]&gt;0,CONSOLIDADO[[#This Row],[Muertes]]&gt;0),N2082+1,I2083))</f>
        <v>0</v>
      </c>
      <c r="O2083" s="69">
        <f>+IFERROR(VLOOKUP($G2083,TDMuertes!$C$2:$E$534,3,0),0)</f>
        <v>0</v>
      </c>
      <c r="P2083" s="94" t="str">
        <f t="shared" ca="1" si="172"/>
        <v>OFF</v>
      </c>
      <c r="Q2083" s="78">
        <f>+IFERROR(VLOOKUP(CONSOLIDADO[[#This Row],[Codigo Municipio]],TDDia!$A$4:$B$394,2,0),0)</f>
        <v>0</v>
      </c>
    </row>
    <row r="2084" spans="2:17" ht="14.45">
      <c r="B2084">
        <f t="shared" si="174"/>
        <v>11</v>
      </c>
      <c r="C2084" s="69" t="str" cm="1">
        <f t="array" ref="C2084">+INDEX(Table_4[[Departamento]:[Municipio]],FINAL!$B2084,1)</f>
        <v>Colón</v>
      </c>
      <c r="D2084" s="69" t="str" cm="1">
        <f t="array" ref="D2084">+INDEX(Table_4[[Departamento]:[Municipio]],FINAL!$B2084,4)</f>
        <v>Iriona</v>
      </c>
      <c r="E2084" s="69" t="str" cm="1">
        <f t="array" ref="E2084">+INDEX(Table_4[[Departamento]:[Municipio]],FINAL!$B2084,3)</f>
        <v>0203</v>
      </c>
      <c r="F2084" s="96">
        <f t="shared" si="173"/>
        <v>44045</v>
      </c>
      <c r="G2084" s="71" t="str">
        <f>+CONSOLIDADO[[#This Row],[Codigo Municipio]]&amp;CONSOLIDADO[[#This Row],[Fecha]]</f>
        <v>020344045</v>
      </c>
      <c r="H2084" s="72">
        <f>+IFERROR(VLOOKUP($G2084,TDAcumula!$C$2:$E$2027,3,0),0)</f>
        <v>0</v>
      </c>
      <c r="I2084" s="73">
        <f t="shared" si="170"/>
        <v>0</v>
      </c>
      <c r="J2084" s="74">
        <f>+IF(CONSOLIDADO[[#This Row],[Codigo Municipio]]=E2083,CONSOLIDADO[[#This Row],[Fallecidos Diarios]]+J2083,CONSOLIDADO[[#This Row],[Fallecidos Diarios]])</f>
        <v>0</v>
      </c>
      <c r="K2084" s="75">
        <f t="shared" si="171"/>
        <v>0</v>
      </c>
      <c r="L2084" s="76">
        <f>+IF(CONSOLIDADO[[#This Row],[Codigo Municipio]]=E2083,CONSOLIDADO[[#This Row],[Recuperados Diarios]]+L2083,CONSOLIDADO[[#This Row],[Recuperados Diarios]])</f>
        <v>0</v>
      </c>
      <c r="M2084" s="77" cm="1">
        <f t="array" ref="M2084">+IFERROR(IF(CONSOLIDADO[[#This Row],[Día]]&lt;14,0,INDEX(CONSOLIDADO[Casos Diarios],ROW()-14,1)),0)</f>
        <v>0</v>
      </c>
      <c r="N2084" s="72">
        <f>+IF(CONSOLIDADO[[#This Row],[Clave]]="710143893",1,IF(OR(CONSOLIDADO[[#This Row],[Casos Acumulados]]&gt;0,CONSOLIDADO[[#This Row],[Muertes]]&gt;0),N2083+1,I2084))</f>
        <v>0</v>
      </c>
      <c r="O2084" s="69">
        <f>+IFERROR(VLOOKUP($G2084,TDMuertes!$C$2:$E$534,3,0),0)</f>
        <v>0</v>
      </c>
      <c r="P2084" s="94" t="str">
        <f t="shared" ca="1" si="172"/>
        <v>OFF</v>
      </c>
      <c r="Q2084" s="78">
        <f>+IFERROR(VLOOKUP(CONSOLIDADO[[#This Row],[Codigo Municipio]],TDDia!$A$4:$B$394,2,0),0)</f>
        <v>0</v>
      </c>
    </row>
    <row r="2085" spans="2:17" ht="14.45">
      <c r="B2085">
        <f t="shared" si="174"/>
        <v>11</v>
      </c>
      <c r="C2085" s="69" t="str" cm="1">
        <f t="array" ref="C2085">+INDEX(Table_4[[Departamento]:[Municipio]],FINAL!$B2085,1)</f>
        <v>Colón</v>
      </c>
      <c r="D2085" s="69" t="str" cm="1">
        <f t="array" ref="D2085">+INDEX(Table_4[[Departamento]:[Municipio]],FINAL!$B2085,4)</f>
        <v>Iriona</v>
      </c>
      <c r="E2085" s="69" t="str" cm="1">
        <f t="array" ref="E2085">+INDEX(Table_4[[Departamento]:[Municipio]],FINAL!$B2085,3)</f>
        <v>0203</v>
      </c>
      <c r="F2085" s="96">
        <f t="shared" si="173"/>
        <v>44046</v>
      </c>
      <c r="G2085" s="71" t="str">
        <f>+CONSOLIDADO[[#This Row],[Codigo Municipio]]&amp;CONSOLIDADO[[#This Row],[Fecha]]</f>
        <v>020344046</v>
      </c>
      <c r="H2085" s="72">
        <f>+IFERROR(VLOOKUP($G2085,TDAcumula!$C$2:$E$2027,3,0),0)</f>
        <v>0</v>
      </c>
      <c r="I2085" s="73">
        <f t="shared" si="170"/>
        <v>0</v>
      </c>
      <c r="J2085" s="74">
        <f>+IF(CONSOLIDADO[[#This Row],[Codigo Municipio]]=E2084,CONSOLIDADO[[#This Row],[Fallecidos Diarios]]+J2084,CONSOLIDADO[[#This Row],[Fallecidos Diarios]])</f>
        <v>0</v>
      </c>
      <c r="K2085" s="75">
        <f t="shared" si="171"/>
        <v>0</v>
      </c>
      <c r="L2085" s="76">
        <f>+IF(CONSOLIDADO[[#This Row],[Codigo Municipio]]=E2084,CONSOLIDADO[[#This Row],[Recuperados Diarios]]+L2084,CONSOLIDADO[[#This Row],[Recuperados Diarios]])</f>
        <v>0</v>
      </c>
      <c r="M2085" s="77" cm="1">
        <f t="array" ref="M2085">+IFERROR(IF(CONSOLIDADO[[#This Row],[Día]]&lt;14,0,INDEX(CONSOLIDADO[Casos Diarios],ROW()-14,1)),0)</f>
        <v>0</v>
      </c>
      <c r="N2085" s="72">
        <f>+IF(CONSOLIDADO[[#This Row],[Clave]]="710143893",1,IF(OR(CONSOLIDADO[[#This Row],[Casos Acumulados]]&gt;0,CONSOLIDADO[[#This Row],[Muertes]]&gt;0),N2084+1,I2085))</f>
        <v>0</v>
      </c>
      <c r="O2085" s="69">
        <f>+IFERROR(VLOOKUP($G2085,TDMuertes!$C$2:$E$534,3,0),0)</f>
        <v>0</v>
      </c>
      <c r="P2085" s="94" t="str">
        <f t="shared" ca="1" si="172"/>
        <v>OFF</v>
      </c>
      <c r="Q2085" s="78">
        <f>+IFERROR(VLOOKUP(CONSOLIDADO[[#This Row],[Codigo Municipio]],TDDia!$A$4:$B$394,2,0),0)</f>
        <v>0</v>
      </c>
    </row>
    <row r="2086" spans="2:17" ht="14.45">
      <c r="B2086">
        <f t="shared" si="174"/>
        <v>11</v>
      </c>
      <c r="C2086" s="69" t="str" cm="1">
        <f t="array" ref="C2086">+INDEX(Table_4[[Departamento]:[Municipio]],FINAL!$B2086,1)</f>
        <v>Colón</v>
      </c>
      <c r="D2086" s="69" t="str" cm="1">
        <f t="array" ref="D2086">+INDEX(Table_4[[Departamento]:[Municipio]],FINAL!$B2086,4)</f>
        <v>Iriona</v>
      </c>
      <c r="E2086" s="69" t="str" cm="1">
        <f t="array" ref="E2086">+INDEX(Table_4[[Departamento]:[Municipio]],FINAL!$B2086,3)</f>
        <v>0203</v>
      </c>
      <c r="F2086" s="96">
        <f t="shared" si="173"/>
        <v>44047</v>
      </c>
      <c r="G2086" s="71" t="str">
        <f>+CONSOLIDADO[[#This Row],[Codigo Municipio]]&amp;CONSOLIDADO[[#This Row],[Fecha]]</f>
        <v>020344047</v>
      </c>
      <c r="H2086" s="72">
        <f>+IFERROR(VLOOKUP($G2086,TDAcumula!$C$2:$E$2027,3,0),0)</f>
        <v>0</v>
      </c>
      <c r="I2086" s="73">
        <f t="shared" si="170"/>
        <v>0</v>
      </c>
      <c r="J2086" s="74">
        <f>+IF(CONSOLIDADO[[#This Row],[Codigo Municipio]]=E2085,CONSOLIDADO[[#This Row],[Fallecidos Diarios]]+J2085,CONSOLIDADO[[#This Row],[Fallecidos Diarios]])</f>
        <v>0</v>
      </c>
      <c r="K2086" s="75">
        <f t="shared" si="171"/>
        <v>0</v>
      </c>
      <c r="L2086" s="76">
        <f>+IF(CONSOLIDADO[[#This Row],[Codigo Municipio]]=E2085,CONSOLIDADO[[#This Row],[Recuperados Diarios]]+L2085,CONSOLIDADO[[#This Row],[Recuperados Diarios]])</f>
        <v>0</v>
      </c>
      <c r="M2086" s="77" cm="1">
        <f t="array" ref="M2086">+IFERROR(IF(CONSOLIDADO[[#This Row],[Día]]&lt;14,0,INDEX(CONSOLIDADO[Casos Diarios],ROW()-14,1)),0)</f>
        <v>0</v>
      </c>
      <c r="N2086" s="72">
        <f>+IF(CONSOLIDADO[[#This Row],[Clave]]="710143893",1,IF(OR(CONSOLIDADO[[#This Row],[Casos Acumulados]]&gt;0,CONSOLIDADO[[#This Row],[Muertes]]&gt;0),N2085+1,I2086))</f>
        <v>0</v>
      </c>
      <c r="O2086" s="69">
        <f>+IFERROR(VLOOKUP($G2086,TDMuertes!$C$2:$E$534,3,0),0)</f>
        <v>0</v>
      </c>
      <c r="P2086" s="94" t="str">
        <f t="shared" ca="1" si="172"/>
        <v>OFF</v>
      </c>
      <c r="Q2086" s="78">
        <f>+IFERROR(VLOOKUP(CONSOLIDADO[[#This Row],[Codigo Municipio]],TDDia!$A$4:$B$394,2,0),0)</f>
        <v>0</v>
      </c>
    </row>
    <row r="2087" spans="2:17" ht="14.45">
      <c r="B2087">
        <f t="shared" si="174"/>
        <v>11</v>
      </c>
      <c r="C2087" s="69" t="str" cm="1">
        <f t="array" ref="C2087">+INDEX(Table_4[[Departamento]:[Municipio]],FINAL!$B2087,1)</f>
        <v>Colón</v>
      </c>
      <c r="D2087" s="69" t="str" cm="1">
        <f t="array" ref="D2087">+INDEX(Table_4[[Departamento]:[Municipio]],FINAL!$B2087,4)</f>
        <v>Iriona</v>
      </c>
      <c r="E2087" s="69" t="str" cm="1">
        <f t="array" ref="E2087">+INDEX(Table_4[[Departamento]:[Municipio]],FINAL!$B2087,3)</f>
        <v>0203</v>
      </c>
      <c r="F2087" s="96">
        <f t="shared" si="173"/>
        <v>44048</v>
      </c>
      <c r="G2087" s="71" t="str">
        <f>+CONSOLIDADO[[#This Row],[Codigo Municipio]]&amp;CONSOLIDADO[[#This Row],[Fecha]]</f>
        <v>020344048</v>
      </c>
      <c r="H2087" s="72">
        <f>+IFERROR(VLOOKUP($G2087,TDAcumula!$C$2:$E$2027,3,0),0)</f>
        <v>0</v>
      </c>
      <c r="I2087" s="73">
        <f t="shared" si="170"/>
        <v>0</v>
      </c>
      <c r="J2087" s="74">
        <f>+IF(CONSOLIDADO[[#This Row],[Codigo Municipio]]=E2086,CONSOLIDADO[[#This Row],[Fallecidos Diarios]]+J2086,CONSOLIDADO[[#This Row],[Fallecidos Diarios]])</f>
        <v>0</v>
      </c>
      <c r="K2087" s="75">
        <f t="shared" si="171"/>
        <v>0</v>
      </c>
      <c r="L2087" s="76">
        <f>+IF(CONSOLIDADO[[#This Row],[Codigo Municipio]]=E2086,CONSOLIDADO[[#This Row],[Recuperados Diarios]]+L2086,CONSOLIDADO[[#This Row],[Recuperados Diarios]])</f>
        <v>0</v>
      </c>
      <c r="M2087" s="77" cm="1">
        <f t="array" ref="M2087">+IFERROR(IF(CONSOLIDADO[[#This Row],[Día]]&lt;14,0,INDEX(CONSOLIDADO[Casos Diarios],ROW()-14,1)),0)</f>
        <v>0</v>
      </c>
      <c r="N2087" s="72">
        <f>+IF(CONSOLIDADO[[#This Row],[Clave]]="710143893",1,IF(OR(CONSOLIDADO[[#This Row],[Casos Acumulados]]&gt;0,CONSOLIDADO[[#This Row],[Muertes]]&gt;0),N2086+1,I2087))</f>
        <v>0</v>
      </c>
      <c r="O2087" s="69">
        <f>+IFERROR(VLOOKUP($G2087,TDMuertes!$C$2:$E$534,3,0),0)</f>
        <v>0</v>
      </c>
      <c r="P2087" s="94" t="str">
        <f t="shared" ca="1" si="172"/>
        <v>OFF</v>
      </c>
      <c r="Q2087" s="78">
        <f>+IFERROR(VLOOKUP(CONSOLIDADO[[#This Row],[Codigo Municipio]],TDDia!$A$4:$B$394,2,0),0)</f>
        <v>0</v>
      </c>
    </row>
    <row r="2088" spans="2:17" ht="14.45">
      <c r="B2088">
        <f t="shared" si="174"/>
        <v>11</v>
      </c>
      <c r="C2088" s="69" t="str" cm="1">
        <f t="array" ref="C2088">+INDEX(Table_4[[Departamento]:[Municipio]],FINAL!$B2088,1)</f>
        <v>Colón</v>
      </c>
      <c r="D2088" s="69" t="str" cm="1">
        <f t="array" ref="D2088">+INDEX(Table_4[[Departamento]:[Municipio]],FINAL!$B2088,4)</f>
        <v>Iriona</v>
      </c>
      <c r="E2088" s="69" t="str" cm="1">
        <f t="array" ref="E2088">+INDEX(Table_4[[Departamento]:[Municipio]],FINAL!$B2088,3)</f>
        <v>0203</v>
      </c>
      <c r="F2088" s="96">
        <f t="shared" si="173"/>
        <v>44049</v>
      </c>
      <c r="G2088" s="71" t="str">
        <f>+CONSOLIDADO[[#This Row],[Codigo Municipio]]&amp;CONSOLIDADO[[#This Row],[Fecha]]</f>
        <v>020344049</v>
      </c>
      <c r="H2088" s="72">
        <f>+IFERROR(VLOOKUP($G2088,TDAcumula!$C$2:$E$2027,3,0),0)</f>
        <v>0</v>
      </c>
      <c r="I2088" s="73">
        <f t="shared" ref="I2088:I2151" si="175">+IF(E2088=E2087,H2088+I2087,H2088)</f>
        <v>0</v>
      </c>
      <c r="J2088" s="74">
        <f>+IF(CONSOLIDADO[[#This Row],[Codigo Municipio]]=E2087,CONSOLIDADO[[#This Row],[Fallecidos Diarios]]+J2087,CONSOLIDADO[[#This Row],[Fallecidos Diarios]])</f>
        <v>0</v>
      </c>
      <c r="K2088" s="75">
        <f t="shared" ref="K2088:K2151" si="176">+IF(I2088-J2088-L2088&lt;0,0,I2088-J2088-L2088)</f>
        <v>0</v>
      </c>
      <c r="L2088" s="76">
        <f>+IF(CONSOLIDADO[[#This Row],[Codigo Municipio]]=E2087,CONSOLIDADO[[#This Row],[Recuperados Diarios]]+L2087,CONSOLIDADO[[#This Row],[Recuperados Diarios]])</f>
        <v>0</v>
      </c>
      <c r="M2088" s="77" cm="1">
        <f t="array" ref="M2088">+IFERROR(IF(CONSOLIDADO[[#This Row],[Día]]&lt;14,0,INDEX(CONSOLIDADO[Casos Diarios],ROW()-14,1)),0)</f>
        <v>0</v>
      </c>
      <c r="N2088" s="72">
        <f>+IF(CONSOLIDADO[[#This Row],[Clave]]="710143893",1,IF(OR(CONSOLIDADO[[#This Row],[Casos Acumulados]]&gt;0,CONSOLIDADO[[#This Row],[Muertes]]&gt;0),N2087+1,I2088))</f>
        <v>0</v>
      </c>
      <c r="O2088" s="69">
        <f>+IFERROR(VLOOKUP($G2088,TDMuertes!$C$2:$E$534,3,0),0)</f>
        <v>0</v>
      </c>
      <c r="P2088" s="94" t="str">
        <f t="shared" ref="P2088:P2151" ca="1" si="177">+IF(N2088=0,"OFF",IF(N2088=1,"START",IF(AND(N2088&gt;1,F2088&lt;TODAY()+1),"ON","OUT TIME")))</f>
        <v>OFF</v>
      </c>
      <c r="Q2088" s="78">
        <f>+IFERROR(VLOOKUP(CONSOLIDADO[[#This Row],[Codigo Municipio]],TDDia!$A$4:$B$394,2,0),0)</f>
        <v>0</v>
      </c>
    </row>
    <row r="2089" spans="2:17" ht="14.45">
      <c r="B2089">
        <f t="shared" si="174"/>
        <v>11</v>
      </c>
      <c r="C2089" s="69" t="str" cm="1">
        <f t="array" ref="C2089">+INDEX(Table_4[[Departamento]:[Municipio]],FINAL!$B2089,1)</f>
        <v>Colón</v>
      </c>
      <c r="D2089" s="69" t="str" cm="1">
        <f t="array" ref="D2089">+INDEX(Table_4[[Departamento]:[Municipio]],FINAL!$B2089,4)</f>
        <v>Iriona</v>
      </c>
      <c r="E2089" s="69" t="str" cm="1">
        <f t="array" ref="E2089">+INDEX(Table_4[[Departamento]:[Municipio]],FINAL!$B2089,3)</f>
        <v>0203</v>
      </c>
      <c r="F2089" s="96">
        <f t="shared" si="173"/>
        <v>44050</v>
      </c>
      <c r="G2089" s="71" t="str">
        <f>+CONSOLIDADO[[#This Row],[Codigo Municipio]]&amp;CONSOLIDADO[[#This Row],[Fecha]]</f>
        <v>020344050</v>
      </c>
      <c r="H2089" s="72">
        <f>+IFERROR(VLOOKUP($G2089,TDAcumula!$C$2:$E$2027,3,0),0)</f>
        <v>0</v>
      </c>
      <c r="I2089" s="73">
        <f t="shared" si="175"/>
        <v>0</v>
      </c>
      <c r="J2089" s="74">
        <f>+IF(CONSOLIDADO[[#This Row],[Codigo Municipio]]=E2088,CONSOLIDADO[[#This Row],[Fallecidos Diarios]]+J2088,CONSOLIDADO[[#This Row],[Fallecidos Diarios]])</f>
        <v>0</v>
      </c>
      <c r="K2089" s="75">
        <f t="shared" si="176"/>
        <v>0</v>
      </c>
      <c r="L2089" s="76">
        <f>+IF(CONSOLIDADO[[#This Row],[Codigo Municipio]]=E2088,CONSOLIDADO[[#This Row],[Recuperados Diarios]]+L2088,CONSOLIDADO[[#This Row],[Recuperados Diarios]])</f>
        <v>0</v>
      </c>
      <c r="M2089" s="77" cm="1">
        <f t="array" ref="M2089">+IFERROR(IF(CONSOLIDADO[[#This Row],[Día]]&lt;14,0,INDEX(CONSOLIDADO[Casos Diarios],ROW()-14,1)),0)</f>
        <v>0</v>
      </c>
      <c r="N2089" s="72">
        <f>+IF(CONSOLIDADO[[#This Row],[Clave]]="710143893",1,IF(OR(CONSOLIDADO[[#This Row],[Casos Acumulados]]&gt;0,CONSOLIDADO[[#This Row],[Muertes]]&gt;0),N2088+1,I2089))</f>
        <v>0</v>
      </c>
      <c r="O2089" s="69">
        <f>+IFERROR(VLOOKUP($G2089,TDMuertes!$C$2:$E$534,3,0),0)</f>
        <v>0</v>
      </c>
      <c r="P2089" s="94" t="str">
        <f t="shared" ca="1" si="177"/>
        <v>OFF</v>
      </c>
      <c r="Q2089" s="78">
        <f>+IFERROR(VLOOKUP(CONSOLIDADO[[#This Row],[Codigo Municipio]],TDDia!$A$4:$B$394,2,0),0)</f>
        <v>0</v>
      </c>
    </row>
    <row r="2090" spans="2:17" ht="14.45">
      <c r="B2090">
        <f t="shared" si="174"/>
        <v>11</v>
      </c>
      <c r="C2090" s="69" t="str" cm="1">
        <f t="array" ref="C2090">+INDEX(Table_4[[Departamento]:[Municipio]],FINAL!$B2090,1)</f>
        <v>Colón</v>
      </c>
      <c r="D2090" s="69" t="str" cm="1">
        <f t="array" ref="D2090">+INDEX(Table_4[[Departamento]:[Municipio]],FINAL!$B2090,4)</f>
        <v>Iriona</v>
      </c>
      <c r="E2090" s="69" t="str" cm="1">
        <f t="array" ref="E2090">+INDEX(Table_4[[Departamento]:[Municipio]],FINAL!$B2090,3)</f>
        <v>0203</v>
      </c>
      <c r="F2090" s="96">
        <f t="shared" si="173"/>
        <v>44051</v>
      </c>
      <c r="G2090" s="71" t="str">
        <f>+CONSOLIDADO[[#This Row],[Codigo Municipio]]&amp;CONSOLIDADO[[#This Row],[Fecha]]</f>
        <v>020344051</v>
      </c>
      <c r="H2090" s="72">
        <f>+IFERROR(VLOOKUP($G2090,TDAcumula!$C$2:$E$2027,3,0),0)</f>
        <v>0</v>
      </c>
      <c r="I2090" s="73">
        <f t="shared" si="175"/>
        <v>0</v>
      </c>
      <c r="J2090" s="74">
        <f>+IF(CONSOLIDADO[[#This Row],[Codigo Municipio]]=E2089,CONSOLIDADO[[#This Row],[Fallecidos Diarios]]+J2089,CONSOLIDADO[[#This Row],[Fallecidos Diarios]])</f>
        <v>0</v>
      </c>
      <c r="K2090" s="75">
        <f t="shared" si="176"/>
        <v>0</v>
      </c>
      <c r="L2090" s="76">
        <f>+IF(CONSOLIDADO[[#This Row],[Codigo Municipio]]=E2089,CONSOLIDADO[[#This Row],[Recuperados Diarios]]+L2089,CONSOLIDADO[[#This Row],[Recuperados Diarios]])</f>
        <v>0</v>
      </c>
      <c r="M2090" s="77" cm="1">
        <f t="array" ref="M2090">+IFERROR(IF(CONSOLIDADO[[#This Row],[Día]]&lt;14,0,INDEX(CONSOLIDADO[Casos Diarios],ROW()-14,1)),0)</f>
        <v>0</v>
      </c>
      <c r="N2090" s="72">
        <f>+IF(CONSOLIDADO[[#This Row],[Clave]]="710143893",1,IF(OR(CONSOLIDADO[[#This Row],[Casos Acumulados]]&gt;0,CONSOLIDADO[[#This Row],[Muertes]]&gt;0),N2089+1,I2090))</f>
        <v>0</v>
      </c>
      <c r="O2090" s="69">
        <f>+IFERROR(VLOOKUP($G2090,TDMuertes!$C$2:$E$534,3,0),0)</f>
        <v>0</v>
      </c>
      <c r="P2090" s="94" t="str">
        <f t="shared" ca="1" si="177"/>
        <v>OFF</v>
      </c>
      <c r="Q2090" s="78">
        <f>+IFERROR(VLOOKUP(CONSOLIDADO[[#This Row],[Codigo Municipio]],TDDia!$A$4:$B$394,2,0),0)</f>
        <v>0</v>
      </c>
    </row>
    <row r="2091" spans="2:17" ht="14.45">
      <c r="B2091">
        <f t="shared" si="174"/>
        <v>11</v>
      </c>
      <c r="C2091" s="69" t="str" cm="1">
        <f t="array" ref="C2091">+INDEX(Table_4[[Departamento]:[Municipio]],FINAL!$B2091,1)</f>
        <v>Colón</v>
      </c>
      <c r="D2091" s="69" t="str" cm="1">
        <f t="array" ref="D2091">+INDEX(Table_4[[Departamento]:[Municipio]],FINAL!$B2091,4)</f>
        <v>Iriona</v>
      </c>
      <c r="E2091" s="69" t="str" cm="1">
        <f t="array" ref="E2091">+INDEX(Table_4[[Departamento]:[Municipio]],FINAL!$B2091,3)</f>
        <v>0203</v>
      </c>
      <c r="F2091" s="96">
        <f t="shared" si="173"/>
        <v>44052</v>
      </c>
      <c r="G2091" s="71" t="str">
        <f>+CONSOLIDADO[[#This Row],[Codigo Municipio]]&amp;CONSOLIDADO[[#This Row],[Fecha]]</f>
        <v>020344052</v>
      </c>
      <c r="H2091" s="72">
        <f>+IFERROR(VLOOKUP($G2091,TDAcumula!$C$2:$E$2027,3,0),0)</f>
        <v>0</v>
      </c>
      <c r="I2091" s="73">
        <f t="shared" si="175"/>
        <v>0</v>
      </c>
      <c r="J2091" s="74">
        <f>+IF(CONSOLIDADO[[#This Row],[Codigo Municipio]]=E2090,CONSOLIDADO[[#This Row],[Fallecidos Diarios]]+J2090,CONSOLIDADO[[#This Row],[Fallecidos Diarios]])</f>
        <v>0</v>
      </c>
      <c r="K2091" s="75">
        <f t="shared" si="176"/>
        <v>0</v>
      </c>
      <c r="L2091" s="76">
        <f>+IF(CONSOLIDADO[[#This Row],[Codigo Municipio]]=E2090,CONSOLIDADO[[#This Row],[Recuperados Diarios]]+L2090,CONSOLIDADO[[#This Row],[Recuperados Diarios]])</f>
        <v>0</v>
      </c>
      <c r="M2091" s="77" cm="1">
        <f t="array" ref="M2091">+IFERROR(IF(CONSOLIDADO[[#This Row],[Día]]&lt;14,0,INDEX(CONSOLIDADO[Casos Diarios],ROW()-14,1)),0)</f>
        <v>0</v>
      </c>
      <c r="N2091" s="72">
        <f>+IF(CONSOLIDADO[[#This Row],[Clave]]="710143893",1,IF(OR(CONSOLIDADO[[#This Row],[Casos Acumulados]]&gt;0,CONSOLIDADO[[#This Row],[Muertes]]&gt;0),N2090+1,I2091))</f>
        <v>0</v>
      </c>
      <c r="O2091" s="69">
        <f>+IFERROR(VLOOKUP($G2091,TDMuertes!$C$2:$E$534,3,0),0)</f>
        <v>0</v>
      </c>
      <c r="P2091" s="94" t="str">
        <f t="shared" ca="1" si="177"/>
        <v>OFF</v>
      </c>
      <c r="Q2091" s="78">
        <f>+IFERROR(VLOOKUP(CONSOLIDADO[[#This Row],[Codigo Municipio]],TDDia!$A$4:$B$394,2,0),0)</f>
        <v>0</v>
      </c>
    </row>
    <row r="2092" spans="2:17" ht="14.45">
      <c r="B2092">
        <f t="shared" si="174"/>
        <v>11</v>
      </c>
      <c r="C2092" s="69" t="str" cm="1">
        <f t="array" ref="C2092">+INDEX(Table_4[[Departamento]:[Municipio]],FINAL!$B2092,1)</f>
        <v>Colón</v>
      </c>
      <c r="D2092" s="69" t="str" cm="1">
        <f t="array" ref="D2092">+INDEX(Table_4[[Departamento]:[Municipio]],FINAL!$B2092,4)</f>
        <v>Iriona</v>
      </c>
      <c r="E2092" s="69" t="str" cm="1">
        <f t="array" ref="E2092">+INDEX(Table_4[[Departamento]:[Municipio]],FINAL!$B2092,3)</f>
        <v>0203</v>
      </c>
      <c r="F2092" s="96">
        <f t="shared" si="173"/>
        <v>44053</v>
      </c>
      <c r="G2092" s="71" t="str">
        <f>+CONSOLIDADO[[#This Row],[Codigo Municipio]]&amp;CONSOLIDADO[[#This Row],[Fecha]]</f>
        <v>020344053</v>
      </c>
      <c r="H2092" s="72">
        <f>+IFERROR(VLOOKUP($G2092,TDAcumula!$C$2:$E$2027,3,0),0)</f>
        <v>0</v>
      </c>
      <c r="I2092" s="73">
        <f t="shared" si="175"/>
        <v>0</v>
      </c>
      <c r="J2092" s="74">
        <f>+IF(CONSOLIDADO[[#This Row],[Codigo Municipio]]=E2091,CONSOLIDADO[[#This Row],[Fallecidos Diarios]]+J2091,CONSOLIDADO[[#This Row],[Fallecidos Diarios]])</f>
        <v>0</v>
      </c>
      <c r="K2092" s="75">
        <f t="shared" si="176"/>
        <v>0</v>
      </c>
      <c r="L2092" s="76">
        <f>+IF(CONSOLIDADO[[#This Row],[Codigo Municipio]]=E2091,CONSOLIDADO[[#This Row],[Recuperados Diarios]]+L2091,CONSOLIDADO[[#This Row],[Recuperados Diarios]])</f>
        <v>0</v>
      </c>
      <c r="M2092" s="77" cm="1">
        <f t="array" ref="M2092">+IFERROR(IF(CONSOLIDADO[[#This Row],[Día]]&lt;14,0,INDEX(CONSOLIDADO[Casos Diarios],ROW()-14,1)),0)</f>
        <v>0</v>
      </c>
      <c r="N2092" s="72">
        <f>+IF(CONSOLIDADO[[#This Row],[Clave]]="710143893",1,IF(OR(CONSOLIDADO[[#This Row],[Casos Acumulados]]&gt;0,CONSOLIDADO[[#This Row],[Muertes]]&gt;0),N2091+1,I2092))</f>
        <v>0</v>
      </c>
      <c r="O2092" s="69">
        <f>+IFERROR(VLOOKUP($G2092,TDMuertes!$C$2:$E$534,3,0),0)</f>
        <v>0</v>
      </c>
      <c r="P2092" s="94" t="str">
        <f t="shared" ca="1" si="177"/>
        <v>OFF</v>
      </c>
      <c r="Q2092" s="78">
        <f>+IFERROR(VLOOKUP(CONSOLIDADO[[#This Row],[Codigo Municipio]],TDDia!$A$4:$B$394,2,0),0)</f>
        <v>0</v>
      </c>
    </row>
    <row r="2093" spans="2:17" ht="14.45">
      <c r="B2093">
        <f t="shared" si="174"/>
        <v>11</v>
      </c>
      <c r="C2093" s="69" t="str" cm="1">
        <f t="array" ref="C2093">+INDEX(Table_4[[Departamento]:[Municipio]],FINAL!$B2093,1)</f>
        <v>Colón</v>
      </c>
      <c r="D2093" s="69" t="str" cm="1">
        <f t="array" ref="D2093">+INDEX(Table_4[[Departamento]:[Municipio]],FINAL!$B2093,4)</f>
        <v>Iriona</v>
      </c>
      <c r="E2093" s="69" t="str" cm="1">
        <f t="array" ref="E2093">+INDEX(Table_4[[Departamento]:[Municipio]],FINAL!$B2093,3)</f>
        <v>0203</v>
      </c>
      <c r="F2093" s="96">
        <f t="shared" si="173"/>
        <v>44054</v>
      </c>
      <c r="G2093" s="71" t="str">
        <f>+CONSOLIDADO[[#This Row],[Codigo Municipio]]&amp;CONSOLIDADO[[#This Row],[Fecha]]</f>
        <v>020344054</v>
      </c>
      <c r="H2093" s="72">
        <f>+IFERROR(VLOOKUP($G2093,TDAcumula!$C$2:$E$2027,3,0),0)</f>
        <v>0</v>
      </c>
      <c r="I2093" s="73">
        <f t="shared" si="175"/>
        <v>0</v>
      </c>
      <c r="J2093" s="74">
        <f>+IF(CONSOLIDADO[[#This Row],[Codigo Municipio]]=E2092,CONSOLIDADO[[#This Row],[Fallecidos Diarios]]+J2092,CONSOLIDADO[[#This Row],[Fallecidos Diarios]])</f>
        <v>0</v>
      </c>
      <c r="K2093" s="75">
        <f t="shared" si="176"/>
        <v>0</v>
      </c>
      <c r="L2093" s="76">
        <f>+IF(CONSOLIDADO[[#This Row],[Codigo Municipio]]=E2092,CONSOLIDADO[[#This Row],[Recuperados Diarios]]+L2092,CONSOLIDADO[[#This Row],[Recuperados Diarios]])</f>
        <v>0</v>
      </c>
      <c r="M2093" s="77" cm="1">
        <f t="array" ref="M2093">+IFERROR(IF(CONSOLIDADO[[#This Row],[Día]]&lt;14,0,INDEX(CONSOLIDADO[Casos Diarios],ROW()-14,1)),0)</f>
        <v>0</v>
      </c>
      <c r="N2093" s="72">
        <f>+IF(CONSOLIDADO[[#This Row],[Clave]]="710143893",1,IF(OR(CONSOLIDADO[[#This Row],[Casos Acumulados]]&gt;0,CONSOLIDADO[[#This Row],[Muertes]]&gt;0),N2092+1,I2093))</f>
        <v>0</v>
      </c>
      <c r="O2093" s="69">
        <f>+IFERROR(VLOOKUP($G2093,TDMuertes!$C$2:$E$534,3,0),0)</f>
        <v>0</v>
      </c>
      <c r="P2093" s="94" t="str">
        <f t="shared" ca="1" si="177"/>
        <v>OFF</v>
      </c>
      <c r="Q2093" s="78">
        <f>+IFERROR(VLOOKUP(CONSOLIDADO[[#This Row],[Codigo Municipio]],TDDia!$A$4:$B$394,2,0),0)</f>
        <v>0</v>
      </c>
    </row>
    <row r="2094" spans="2:17" ht="14.45">
      <c r="B2094">
        <f t="shared" si="174"/>
        <v>11</v>
      </c>
      <c r="C2094" s="69" t="str" cm="1">
        <f t="array" ref="C2094">+INDEX(Table_4[[Departamento]:[Municipio]],FINAL!$B2094,1)</f>
        <v>Colón</v>
      </c>
      <c r="D2094" s="69" t="str" cm="1">
        <f t="array" ref="D2094">+INDEX(Table_4[[Departamento]:[Municipio]],FINAL!$B2094,4)</f>
        <v>Iriona</v>
      </c>
      <c r="E2094" s="69" t="str" cm="1">
        <f t="array" ref="E2094">+INDEX(Table_4[[Departamento]:[Municipio]],FINAL!$B2094,3)</f>
        <v>0203</v>
      </c>
      <c r="F2094" s="96">
        <f t="shared" si="173"/>
        <v>44055</v>
      </c>
      <c r="G2094" s="71" t="str">
        <f>+CONSOLIDADO[[#This Row],[Codigo Municipio]]&amp;CONSOLIDADO[[#This Row],[Fecha]]</f>
        <v>020344055</v>
      </c>
      <c r="H2094" s="72">
        <f>+IFERROR(VLOOKUP($G2094,TDAcumula!$C$2:$E$2027,3,0),0)</f>
        <v>0</v>
      </c>
      <c r="I2094" s="73">
        <f t="shared" si="175"/>
        <v>0</v>
      </c>
      <c r="J2094" s="74">
        <f>+IF(CONSOLIDADO[[#This Row],[Codigo Municipio]]=E2093,CONSOLIDADO[[#This Row],[Fallecidos Diarios]]+J2093,CONSOLIDADO[[#This Row],[Fallecidos Diarios]])</f>
        <v>0</v>
      </c>
      <c r="K2094" s="75">
        <f t="shared" si="176"/>
        <v>0</v>
      </c>
      <c r="L2094" s="76">
        <f>+IF(CONSOLIDADO[[#This Row],[Codigo Municipio]]=E2093,CONSOLIDADO[[#This Row],[Recuperados Diarios]]+L2093,CONSOLIDADO[[#This Row],[Recuperados Diarios]])</f>
        <v>0</v>
      </c>
      <c r="M2094" s="77" cm="1">
        <f t="array" ref="M2094">+IFERROR(IF(CONSOLIDADO[[#This Row],[Día]]&lt;14,0,INDEX(CONSOLIDADO[Casos Diarios],ROW()-14,1)),0)</f>
        <v>0</v>
      </c>
      <c r="N2094" s="72">
        <f>+IF(CONSOLIDADO[[#This Row],[Clave]]="710143893",1,IF(OR(CONSOLIDADO[[#This Row],[Casos Acumulados]]&gt;0,CONSOLIDADO[[#This Row],[Muertes]]&gt;0),N2093+1,I2094))</f>
        <v>0</v>
      </c>
      <c r="O2094" s="69">
        <f>+IFERROR(VLOOKUP($G2094,TDMuertes!$C$2:$E$534,3,0),0)</f>
        <v>0</v>
      </c>
      <c r="P2094" s="94" t="str">
        <f t="shared" ca="1" si="177"/>
        <v>OFF</v>
      </c>
      <c r="Q2094" s="78">
        <f>+IFERROR(VLOOKUP(CONSOLIDADO[[#This Row],[Codigo Municipio]],TDDia!$A$4:$B$394,2,0),0)</f>
        <v>0</v>
      </c>
    </row>
    <row r="2095" spans="2:17" ht="14.45">
      <c r="B2095">
        <f t="shared" si="174"/>
        <v>11</v>
      </c>
      <c r="C2095" s="69" t="str" cm="1">
        <f t="array" ref="C2095">+INDEX(Table_4[[Departamento]:[Municipio]],FINAL!$B2095,1)</f>
        <v>Colón</v>
      </c>
      <c r="D2095" s="69" t="str" cm="1">
        <f t="array" ref="D2095">+INDEX(Table_4[[Departamento]:[Municipio]],FINAL!$B2095,4)</f>
        <v>Iriona</v>
      </c>
      <c r="E2095" s="69" t="str" cm="1">
        <f t="array" ref="E2095">+INDEX(Table_4[[Departamento]:[Municipio]],FINAL!$B2095,3)</f>
        <v>0203</v>
      </c>
      <c r="F2095" s="96">
        <f t="shared" si="173"/>
        <v>44056</v>
      </c>
      <c r="G2095" s="71" t="str">
        <f>+CONSOLIDADO[[#This Row],[Codigo Municipio]]&amp;CONSOLIDADO[[#This Row],[Fecha]]</f>
        <v>020344056</v>
      </c>
      <c r="H2095" s="72">
        <f>+IFERROR(VLOOKUP($G2095,TDAcumula!$C$2:$E$2027,3,0),0)</f>
        <v>0</v>
      </c>
      <c r="I2095" s="73">
        <f t="shared" si="175"/>
        <v>0</v>
      </c>
      <c r="J2095" s="74">
        <f>+IF(CONSOLIDADO[[#This Row],[Codigo Municipio]]=E2094,CONSOLIDADO[[#This Row],[Fallecidos Diarios]]+J2094,CONSOLIDADO[[#This Row],[Fallecidos Diarios]])</f>
        <v>0</v>
      </c>
      <c r="K2095" s="75">
        <f t="shared" si="176"/>
        <v>0</v>
      </c>
      <c r="L2095" s="76">
        <f>+IF(CONSOLIDADO[[#This Row],[Codigo Municipio]]=E2094,CONSOLIDADO[[#This Row],[Recuperados Diarios]]+L2094,CONSOLIDADO[[#This Row],[Recuperados Diarios]])</f>
        <v>0</v>
      </c>
      <c r="M2095" s="77" cm="1">
        <f t="array" ref="M2095">+IFERROR(IF(CONSOLIDADO[[#This Row],[Día]]&lt;14,0,INDEX(CONSOLIDADO[Casos Diarios],ROW()-14,1)),0)</f>
        <v>0</v>
      </c>
      <c r="N2095" s="72">
        <f>+IF(CONSOLIDADO[[#This Row],[Clave]]="710143893",1,IF(OR(CONSOLIDADO[[#This Row],[Casos Acumulados]]&gt;0,CONSOLIDADO[[#This Row],[Muertes]]&gt;0),N2094+1,I2095))</f>
        <v>0</v>
      </c>
      <c r="O2095" s="69">
        <f>+IFERROR(VLOOKUP($G2095,TDMuertes!$C$2:$E$534,3,0),0)</f>
        <v>0</v>
      </c>
      <c r="P2095" s="94" t="str">
        <f t="shared" ca="1" si="177"/>
        <v>OFF</v>
      </c>
      <c r="Q2095" s="78">
        <f>+IFERROR(VLOOKUP(CONSOLIDADO[[#This Row],[Codigo Municipio]],TDDia!$A$4:$B$394,2,0),0)</f>
        <v>0</v>
      </c>
    </row>
    <row r="2096" spans="2:17" ht="14.45">
      <c r="B2096">
        <f t="shared" si="174"/>
        <v>11</v>
      </c>
      <c r="C2096" s="69" t="str" cm="1">
        <f t="array" ref="C2096">+INDEX(Table_4[[Departamento]:[Municipio]],FINAL!$B2096,1)</f>
        <v>Colón</v>
      </c>
      <c r="D2096" s="69" t="str" cm="1">
        <f t="array" ref="D2096">+INDEX(Table_4[[Departamento]:[Municipio]],FINAL!$B2096,4)</f>
        <v>Iriona</v>
      </c>
      <c r="E2096" s="69" t="str" cm="1">
        <f t="array" ref="E2096">+INDEX(Table_4[[Departamento]:[Municipio]],FINAL!$B2096,3)</f>
        <v>0203</v>
      </c>
      <c r="F2096" s="96">
        <f t="shared" si="173"/>
        <v>44057</v>
      </c>
      <c r="G2096" s="71" t="str">
        <f>+CONSOLIDADO[[#This Row],[Codigo Municipio]]&amp;CONSOLIDADO[[#This Row],[Fecha]]</f>
        <v>020344057</v>
      </c>
      <c r="H2096" s="72">
        <f>+IFERROR(VLOOKUP($G2096,TDAcumula!$C$2:$E$2027,3,0),0)</f>
        <v>0</v>
      </c>
      <c r="I2096" s="73">
        <f t="shared" si="175"/>
        <v>0</v>
      </c>
      <c r="J2096" s="74">
        <f>+IF(CONSOLIDADO[[#This Row],[Codigo Municipio]]=E2095,CONSOLIDADO[[#This Row],[Fallecidos Diarios]]+J2095,CONSOLIDADO[[#This Row],[Fallecidos Diarios]])</f>
        <v>0</v>
      </c>
      <c r="K2096" s="75">
        <f t="shared" si="176"/>
        <v>0</v>
      </c>
      <c r="L2096" s="76">
        <f>+IF(CONSOLIDADO[[#This Row],[Codigo Municipio]]=E2095,CONSOLIDADO[[#This Row],[Recuperados Diarios]]+L2095,CONSOLIDADO[[#This Row],[Recuperados Diarios]])</f>
        <v>0</v>
      </c>
      <c r="M2096" s="77" cm="1">
        <f t="array" ref="M2096">+IFERROR(IF(CONSOLIDADO[[#This Row],[Día]]&lt;14,0,INDEX(CONSOLIDADO[Casos Diarios],ROW()-14,1)),0)</f>
        <v>0</v>
      </c>
      <c r="N2096" s="72">
        <f>+IF(CONSOLIDADO[[#This Row],[Clave]]="710143893",1,IF(OR(CONSOLIDADO[[#This Row],[Casos Acumulados]]&gt;0,CONSOLIDADO[[#This Row],[Muertes]]&gt;0),N2095+1,I2096))</f>
        <v>0</v>
      </c>
      <c r="O2096" s="69">
        <f>+IFERROR(VLOOKUP($G2096,TDMuertes!$C$2:$E$534,3,0),0)</f>
        <v>0</v>
      </c>
      <c r="P2096" s="94" t="str">
        <f t="shared" ca="1" si="177"/>
        <v>OFF</v>
      </c>
      <c r="Q2096" s="78">
        <f>+IFERROR(VLOOKUP(CONSOLIDADO[[#This Row],[Codigo Municipio]],TDDia!$A$4:$B$394,2,0),0)</f>
        <v>0</v>
      </c>
    </row>
    <row r="2097" spans="2:17" ht="14.45">
      <c r="B2097">
        <f t="shared" si="174"/>
        <v>11</v>
      </c>
      <c r="C2097" s="69" t="str" cm="1">
        <f t="array" ref="C2097">+INDEX(Table_4[[Departamento]:[Municipio]],FINAL!$B2097,1)</f>
        <v>Colón</v>
      </c>
      <c r="D2097" s="69" t="str" cm="1">
        <f t="array" ref="D2097">+INDEX(Table_4[[Departamento]:[Municipio]],FINAL!$B2097,4)</f>
        <v>Iriona</v>
      </c>
      <c r="E2097" s="69" t="str" cm="1">
        <f t="array" ref="E2097">+INDEX(Table_4[[Departamento]:[Municipio]],FINAL!$B2097,3)</f>
        <v>0203</v>
      </c>
      <c r="F2097" s="96">
        <f t="shared" si="173"/>
        <v>44058</v>
      </c>
      <c r="G2097" s="71" t="str">
        <f>+CONSOLIDADO[[#This Row],[Codigo Municipio]]&amp;CONSOLIDADO[[#This Row],[Fecha]]</f>
        <v>020344058</v>
      </c>
      <c r="H2097" s="72">
        <f>+IFERROR(VLOOKUP($G2097,TDAcumula!$C$2:$E$2027,3,0),0)</f>
        <v>0</v>
      </c>
      <c r="I2097" s="73">
        <f t="shared" si="175"/>
        <v>0</v>
      </c>
      <c r="J2097" s="74">
        <f>+IF(CONSOLIDADO[[#This Row],[Codigo Municipio]]=E2096,CONSOLIDADO[[#This Row],[Fallecidos Diarios]]+J2096,CONSOLIDADO[[#This Row],[Fallecidos Diarios]])</f>
        <v>0</v>
      </c>
      <c r="K2097" s="75">
        <f t="shared" si="176"/>
        <v>0</v>
      </c>
      <c r="L2097" s="76">
        <f>+IF(CONSOLIDADO[[#This Row],[Codigo Municipio]]=E2096,CONSOLIDADO[[#This Row],[Recuperados Diarios]]+L2096,CONSOLIDADO[[#This Row],[Recuperados Diarios]])</f>
        <v>0</v>
      </c>
      <c r="M2097" s="77" cm="1">
        <f t="array" ref="M2097">+IFERROR(IF(CONSOLIDADO[[#This Row],[Día]]&lt;14,0,INDEX(CONSOLIDADO[Casos Diarios],ROW()-14,1)),0)</f>
        <v>0</v>
      </c>
      <c r="N2097" s="72">
        <f>+IF(CONSOLIDADO[[#This Row],[Clave]]="710143893",1,IF(OR(CONSOLIDADO[[#This Row],[Casos Acumulados]]&gt;0,CONSOLIDADO[[#This Row],[Muertes]]&gt;0),N2096+1,I2097))</f>
        <v>0</v>
      </c>
      <c r="O2097" s="69">
        <f>+IFERROR(VLOOKUP($G2097,TDMuertes!$C$2:$E$534,3,0),0)</f>
        <v>0</v>
      </c>
      <c r="P2097" s="94" t="str">
        <f t="shared" ca="1" si="177"/>
        <v>OFF</v>
      </c>
      <c r="Q2097" s="78">
        <f>+IFERROR(VLOOKUP(CONSOLIDADO[[#This Row],[Codigo Municipio]],TDDia!$A$4:$B$394,2,0),0)</f>
        <v>0</v>
      </c>
    </row>
    <row r="2098" spans="2:17" ht="14.45">
      <c r="B2098">
        <f t="shared" si="174"/>
        <v>11</v>
      </c>
      <c r="C2098" s="69" t="str" cm="1">
        <f t="array" ref="C2098">+INDEX(Table_4[[Departamento]:[Municipio]],FINAL!$B2098,1)</f>
        <v>Colón</v>
      </c>
      <c r="D2098" s="69" t="str" cm="1">
        <f t="array" ref="D2098">+INDEX(Table_4[[Departamento]:[Municipio]],FINAL!$B2098,4)</f>
        <v>Iriona</v>
      </c>
      <c r="E2098" s="69" t="str" cm="1">
        <f t="array" ref="E2098">+INDEX(Table_4[[Departamento]:[Municipio]],FINAL!$B2098,3)</f>
        <v>0203</v>
      </c>
      <c r="F2098" s="96">
        <f t="shared" si="173"/>
        <v>44059</v>
      </c>
      <c r="G2098" s="71" t="str">
        <f>+CONSOLIDADO[[#This Row],[Codigo Municipio]]&amp;CONSOLIDADO[[#This Row],[Fecha]]</f>
        <v>020344059</v>
      </c>
      <c r="H2098" s="72">
        <f>+IFERROR(VLOOKUP($G2098,TDAcumula!$C$2:$E$2027,3,0),0)</f>
        <v>0</v>
      </c>
      <c r="I2098" s="73">
        <f t="shared" si="175"/>
        <v>0</v>
      </c>
      <c r="J2098" s="74">
        <f>+IF(CONSOLIDADO[[#This Row],[Codigo Municipio]]=E2097,CONSOLIDADO[[#This Row],[Fallecidos Diarios]]+J2097,CONSOLIDADO[[#This Row],[Fallecidos Diarios]])</f>
        <v>0</v>
      </c>
      <c r="K2098" s="75">
        <f t="shared" si="176"/>
        <v>0</v>
      </c>
      <c r="L2098" s="76">
        <f>+IF(CONSOLIDADO[[#This Row],[Codigo Municipio]]=E2097,CONSOLIDADO[[#This Row],[Recuperados Diarios]]+L2097,CONSOLIDADO[[#This Row],[Recuperados Diarios]])</f>
        <v>0</v>
      </c>
      <c r="M2098" s="77" cm="1">
        <f t="array" ref="M2098">+IFERROR(IF(CONSOLIDADO[[#This Row],[Día]]&lt;14,0,INDEX(CONSOLIDADO[Casos Diarios],ROW()-14,1)),0)</f>
        <v>0</v>
      </c>
      <c r="N2098" s="72">
        <f>+IF(CONSOLIDADO[[#This Row],[Clave]]="710143893",1,IF(OR(CONSOLIDADO[[#This Row],[Casos Acumulados]]&gt;0,CONSOLIDADO[[#This Row],[Muertes]]&gt;0),N2097+1,I2098))</f>
        <v>0</v>
      </c>
      <c r="O2098" s="69">
        <f>+IFERROR(VLOOKUP($G2098,TDMuertes!$C$2:$E$534,3,0),0)</f>
        <v>0</v>
      </c>
      <c r="P2098" s="94" t="str">
        <f t="shared" ca="1" si="177"/>
        <v>OFF</v>
      </c>
      <c r="Q2098" s="78">
        <f>+IFERROR(VLOOKUP(CONSOLIDADO[[#This Row],[Codigo Municipio]],TDDia!$A$4:$B$394,2,0),0)</f>
        <v>0</v>
      </c>
    </row>
    <row r="2099" spans="2:17" ht="14.45">
      <c r="B2099">
        <f t="shared" si="174"/>
        <v>11</v>
      </c>
      <c r="C2099" s="69" t="str" cm="1">
        <f t="array" ref="C2099">+INDEX(Table_4[[Departamento]:[Municipio]],FINAL!$B2099,1)</f>
        <v>Colón</v>
      </c>
      <c r="D2099" s="69" t="str" cm="1">
        <f t="array" ref="D2099">+INDEX(Table_4[[Departamento]:[Municipio]],FINAL!$B2099,4)</f>
        <v>Iriona</v>
      </c>
      <c r="E2099" s="69" t="str" cm="1">
        <f t="array" ref="E2099">+INDEX(Table_4[[Departamento]:[Municipio]],FINAL!$B2099,3)</f>
        <v>0203</v>
      </c>
      <c r="F2099" s="96">
        <f t="shared" si="173"/>
        <v>44060</v>
      </c>
      <c r="G2099" s="71" t="str">
        <f>+CONSOLIDADO[[#This Row],[Codigo Municipio]]&amp;CONSOLIDADO[[#This Row],[Fecha]]</f>
        <v>020344060</v>
      </c>
      <c r="H2099" s="72">
        <f>+IFERROR(VLOOKUP($G2099,TDAcumula!$C$2:$E$2027,3,0),0)</f>
        <v>0</v>
      </c>
      <c r="I2099" s="73">
        <f t="shared" si="175"/>
        <v>0</v>
      </c>
      <c r="J2099" s="74">
        <f>+IF(CONSOLIDADO[[#This Row],[Codigo Municipio]]=E2098,CONSOLIDADO[[#This Row],[Fallecidos Diarios]]+J2098,CONSOLIDADO[[#This Row],[Fallecidos Diarios]])</f>
        <v>0</v>
      </c>
      <c r="K2099" s="75">
        <f t="shared" si="176"/>
        <v>0</v>
      </c>
      <c r="L2099" s="76">
        <f>+IF(CONSOLIDADO[[#This Row],[Codigo Municipio]]=E2098,CONSOLIDADO[[#This Row],[Recuperados Diarios]]+L2098,CONSOLIDADO[[#This Row],[Recuperados Diarios]])</f>
        <v>0</v>
      </c>
      <c r="M2099" s="77" cm="1">
        <f t="array" ref="M2099">+IFERROR(IF(CONSOLIDADO[[#This Row],[Día]]&lt;14,0,INDEX(CONSOLIDADO[Casos Diarios],ROW()-14,1)),0)</f>
        <v>0</v>
      </c>
      <c r="N2099" s="72">
        <f>+IF(CONSOLIDADO[[#This Row],[Clave]]="710143893",1,IF(OR(CONSOLIDADO[[#This Row],[Casos Acumulados]]&gt;0,CONSOLIDADO[[#This Row],[Muertes]]&gt;0),N2098+1,I2099))</f>
        <v>0</v>
      </c>
      <c r="O2099" s="69">
        <f>+IFERROR(VLOOKUP($G2099,TDMuertes!$C$2:$E$534,3,0),0)</f>
        <v>0</v>
      </c>
      <c r="P2099" s="94" t="str">
        <f t="shared" ca="1" si="177"/>
        <v>OFF</v>
      </c>
      <c r="Q2099" s="78">
        <f>+IFERROR(VLOOKUP(CONSOLIDADO[[#This Row],[Codigo Municipio]],TDDia!$A$4:$B$394,2,0),0)</f>
        <v>0</v>
      </c>
    </row>
    <row r="2100" spans="2:17" ht="14.45">
      <c r="B2100">
        <f t="shared" si="174"/>
        <v>11</v>
      </c>
      <c r="C2100" s="69" t="str" cm="1">
        <f t="array" ref="C2100">+INDEX(Table_4[[Departamento]:[Municipio]],FINAL!$B2100,1)</f>
        <v>Colón</v>
      </c>
      <c r="D2100" s="69" t="str" cm="1">
        <f t="array" ref="D2100">+INDEX(Table_4[[Departamento]:[Municipio]],FINAL!$B2100,4)</f>
        <v>Iriona</v>
      </c>
      <c r="E2100" s="69" t="str" cm="1">
        <f t="array" ref="E2100">+INDEX(Table_4[[Departamento]:[Municipio]],FINAL!$B2100,3)</f>
        <v>0203</v>
      </c>
      <c r="F2100" s="96">
        <f t="shared" si="173"/>
        <v>44061</v>
      </c>
      <c r="G2100" s="71" t="str">
        <f>+CONSOLIDADO[[#This Row],[Codigo Municipio]]&amp;CONSOLIDADO[[#This Row],[Fecha]]</f>
        <v>020344061</v>
      </c>
      <c r="H2100" s="72">
        <f>+IFERROR(VLOOKUP($G2100,TDAcumula!$C$2:$E$2027,3,0),0)</f>
        <v>0</v>
      </c>
      <c r="I2100" s="73">
        <f t="shared" si="175"/>
        <v>0</v>
      </c>
      <c r="J2100" s="74">
        <f>+IF(CONSOLIDADO[[#This Row],[Codigo Municipio]]=E2099,CONSOLIDADO[[#This Row],[Fallecidos Diarios]]+J2099,CONSOLIDADO[[#This Row],[Fallecidos Diarios]])</f>
        <v>0</v>
      </c>
      <c r="K2100" s="75">
        <f t="shared" si="176"/>
        <v>0</v>
      </c>
      <c r="L2100" s="76">
        <f>+IF(CONSOLIDADO[[#This Row],[Codigo Municipio]]=E2099,CONSOLIDADO[[#This Row],[Recuperados Diarios]]+L2099,CONSOLIDADO[[#This Row],[Recuperados Diarios]])</f>
        <v>0</v>
      </c>
      <c r="M2100" s="77" cm="1">
        <f t="array" ref="M2100">+IFERROR(IF(CONSOLIDADO[[#This Row],[Día]]&lt;14,0,INDEX(CONSOLIDADO[Casos Diarios],ROW()-14,1)),0)</f>
        <v>0</v>
      </c>
      <c r="N2100" s="72">
        <f>+IF(CONSOLIDADO[[#This Row],[Clave]]="710143893",1,IF(OR(CONSOLIDADO[[#This Row],[Casos Acumulados]]&gt;0,CONSOLIDADO[[#This Row],[Muertes]]&gt;0),N2099+1,I2100))</f>
        <v>0</v>
      </c>
      <c r="O2100" s="69">
        <f>+IFERROR(VLOOKUP($G2100,TDMuertes!$C$2:$E$534,3,0),0)</f>
        <v>0</v>
      </c>
      <c r="P2100" s="94" t="str">
        <f t="shared" ca="1" si="177"/>
        <v>OFF</v>
      </c>
      <c r="Q2100" s="78">
        <f>+IFERROR(VLOOKUP(CONSOLIDADO[[#This Row],[Codigo Municipio]],TDDia!$A$4:$B$394,2,0),0)</f>
        <v>0</v>
      </c>
    </row>
    <row r="2101" spans="2:17" ht="14.45">
      <c r="B2101">
        <f t="shared" si="174"/>
        <v>11</v>
      </c>
      <c r="C2101" s="69" t="str" cm="1">
        <f t="array" ref="C2101">+INDEX(Table_4[[Departamento]:[Municipio]],FINAL!$B2101,1)</f>
        <v>Colón</v>
      </c>
      <c r="D2101" s="69" t="str" cm="1">
        <f t="array" ref="D2101">+INDEX(Table_4[[Departamento]:[Municipio]],FINAL!$B2101,4)</f>
        <v>Iriona</v>
      </c>
      <c r="E2101" s="69" t="str" cm="1">
        <f t="array" ref="E2101">+INDEX(Table_4[[Departamento]:[Municipio]],FINAL!$B2101,3)</f>
        <v>0203</v>
      </c>
      <c r="F2101" s="96">
        <f t="shared" si="173"/>
        <v>44062</v>
      </c>
      <c r="G2101" s="71" t="str">
        <f>+CONSOLIDADO[[#This Row],[Codigo Municipio]]&amp;CONSOLIDADO[[#This Row],[Fecha]]</f>
        <v>020344062</v>
      </c>
      <c r="H2101" s="72">
        <f>+IFERROR(VLOOKUP($G2101,TDAcumula!$C$2:$E$2027,3,0),0)</f>
        <v>0</v>
      </c>
      <c r="I2101" s="73">
        <f t="shared" si="175"/>
        <v>0</v>
      </c>
      <c r="J2101" s="74">
        <f>+IF(CONSOLIDADO[[#This Row],[Codigo Municipio]]=E2100,CONSOLIDADO[[#This Row],[Fallecidos Diarios]]+J2100,CONSOLIDADO[[#This Row],[Fallecidos Diarios]])</f>
        <v>0</v>
      </c>
      <c r="K2101" s="75">
        <f t="shared" si="176"/>
        <v>0</v>
      </c>
      <c r="L2101" s="76">
        <f>+IF(CONSOLIDADO[[#This Row],[Codigo Municipio]]=E2100,CONSOLIDADO[[#This Row],[Recuperados Diarios]]+L2100,CONSOLIDADO[[#This Row],[Recuperados Diarios]])</f>
        <v>0</v>
      </c>
      <c r="M2101" s="77" cm="1">
        <f t="array" ref="M2101">+IFERROR(IF(CONSOLIDADO[[#This Row],[Día]]&lt;14,0,INDEX(CONSOLIDADO[Casos Diarios],ROW()-14,1)),0)</f>
        <v>0</v>
      </c>
      <c r="N2101" s="72">
        <f>+IF(CONSOLIDADO[[#This Row],[Clave]]="710143893",1,IF(OR(CONSOLIDADO[[#This Row],[Casos Acumulados]]&gt;0,CONSOLIDADO[[#This Row],[Muertes]]&gt;0),N2100+1,I2101))</f>
        <v>0</v>
      </c>
      <c r="O2101" s="69">
        <f>+IFERROR(VLOOKUP($G2101,TDMuertes!$C$2:$E$534,3,0),0)</f>
        <v>0</v>
      </c>
      <c r="P2101" s="94" t="str">
        <f t="shared" ca="1" si="177"/>
        <v>OFF</v>
      </c>
      <c r="Q2101" s="78">
        <f>+IFERROR(VLOOKUP(CONSOLIDADO[[#This Row],[Codigo Municipio]],TDDia!$A$4:$B$394,2,0),0)</f>
        <v>0</v>
      </c>
    </row>
    <row r="2102" spans="2:17" ht="14.45">
      <c r="B2102">
        <f t="shared" si="174"/>
        <v>11</v>
      </c>
      <c r="C2102" s="69" t="str" cm="1">
        <f t="array" ref="C2102">+INDEX(Table_4[[Departamento]:[Municipio]],FINAL!$B2102,1)</f>
        <v>Colón</v>
      </c>
      <c r="D2102" s="69" t="str" cm="1">
        <f t="array" ref="D2102">+INDEX(Table_4[[Departamento]:[Municipio]],FINAL!$B2102,4)</f>
        <v>Iriona</v>
      </c>
      <c r="E2102" s="69" t="str" cm="1">
        <f t="array" ref="E2102">+INDEX(Table_4[[Departamento]:[Municipio]],FINAL!$B2102,3)</f>
        <v>0203</v>
      </c>
      <c r="F2102" s="96">
        <f t="shared" si="173"/>
        <v>44063</v>
      </c>
      <c r="G2102" s="71" t="str">
        <f>+CONSOLIDADO[[#This Row],[Codigo Municipio]]&amp;CONSOLIDADO[[#This Row],[Fecha]]</f>
        <v>020344063</v>
      </c>
      <c r="H2102" s="72">
        <f>+IFERROR(VLOOKUP($G2102,TDAcumula!$C$2:$E$2027,3,0),0)</f>
        <v>0</v>
      </c>
      <c r="I2102" s="73">
        <f t="shared" si="175"/>
        <v>0</v>
      </c>
      <c r="J2102" s="74">
        <f>+IF(CONSOLIDADO[[#This Row],[Codigo Municipio]]=E2101,CONSOLIDADO[[#This Row],[Fallecidos Diarios]]+J2101,CONSOLIDADO[[#This Row],[Fallecidos Diarios]])</f>
        <v>0</v>
      </c>
      <c r="K2102" s="75">
        <f t="shared" si="176"/>
        <v>0</v>
      </c>
      <c r="L2102" s="76">
        <f>+IF(CONSOLIDADO[[#This Row],[Codigo Municipio]]=E2101,CONSOLIDADO[[#This Row],[Recuperados Diarios]]+L2101,CONSOLIDADO[[#This Row],[Recuperados Diarios]])</f>
        <v>0</v>
      </c>
      <c r="M2102" s="77" cm="1">
        <f t="array" ref="M2102">+IFERROR(IF(CONSOLIDADO[[#This Row],[Día]]&lt;14,0,INDEX(CONSOLIDADO[Casos Diarios],ROW()-14,1)),0)</f>
        <v>0</v>
      </c>
      <c r="N2102" s="72">
        <f>+IF(CONSOLIDADO[[#This Row],[Clave]]="710143893",1,IF(OR(CONSOLIDADO[[#This Row],[Casos Acumulados]]&gt;0,CONSOLIDADO[[#This Row],[Muertes]]&gt;0),N2101+1,I2102))</f>
        <v>0</v>
      </c>
      <c r="O2102" s="69">
        <f>+IFERROR(VLOOKUP($G2102,TDMuertes!$C$2:$E$534,3,0),0)</f>
        <v>0</v>
      </c>
      <c r="P2102" s="94" t="str">
        <f t="shared" ca="1" si="177"/>
        <v>OFF</v>
      </c>
      <c r="Q2102" s="78">
        <f>+IFERROR(VLOOKUP(CONSOLIDADO[[#This Row],[Codigo Municipio]],TDDia!$A$4:$B$394,2,0),0)</f>
        <v>0</v>
      </c>
    </row>
    <row r="2103" spans="2:17" ht="14.45">
      <c r="B2103">
        <f t="shared" si="174"/>
        <v>11</v>
      </c>
      <c r="C2103" s="69" t="str" cm="1">
        <f t="array" ref="C2103">+INDEX(Table_4[[Departamento]:[Municipio]],FINAL!$B2103,1)</f>
        <v>Colón</v>
      </c>
      <c r="D2103" s="69" t="str" cm="1">
        <f t="array" ref="D2103">+INDEX(Table_4[[Departamento]:[Municipio]],FINAL!$B2103,4)</f>
        <v>Iriona</v>
      </c>
      <c r="E2103" s="69" t="str" cm="1">
        <f t="array" ref="E2103">+INDEX(Table_4[[Departamento]:[Municipio]],FINAL!$B2103,3)</f>
        <v>0203</v>
      </c>
      <c r="F2103" s="96">
        <f t="shared" si="173"/>
        <v>44064</v>
      </c>
      <c r="G2103" s="71" t="str">
        <f>+CONSOLIDADO[[#This Row],[Codigo Municipio]]&amp;CONSOLIDADO[[#This Row],[Fecha]]</f>
        <v>020344064</v>
      </c>
      <c r="H2103" s="72">
        <f>+IFERROR(VLOOKUP($G2103,TDAcumula!$C$2:$E$2027,3,0),0)</f>
        <v>0</v>
      </c>
      <c r="I2103" s="73">
        <f t="shared" si="175"/>
        <v>0</v>
      </c>
      <c r="J2103" s="74">
        <f>+IF(CONSOLIDADO[[#This Row],[Codigo Municipio]]=E2102,CONSOLIDADO[[#This Row],[Fallecidos Diarios]]+J2102,CONSOLIDADO[[#This Row],[Fallecidos Diarios]])</f>
        <v>0</v>
      </c>
      <c r="K2103" s="75">
        <f t="shared" si="176"/>
        <v>0</v>
      </c>
      <c r="L2103" s="76">
        <f>+IF(CONSOLIDADO[[#This Row],[Codigo Municipio]]=E2102,CONSOLIDADO[[#This Row],[Recuperados Diarios]]+L2102,CONSOLIDADO[[#This Row],[Recuperados Diarios]])</f>
        <v>0</v>
      </c>
      <c r="M2103" s="77" cm="1">
        <f t="array" ref="M2103">+IFERROR(IF(CONSOLIDADO[[#This Row],[Día]]&lt;14,0,INDEX(CONSOLIDADO[Casos Diarios],ROW()-14,1)),0)</f>
        <v>0</v>
      </c>
      <c r="N2103" s="72">
        <f>+IF(CONSOLIDADO[[#This Row],[Clave]]="710143893",1,IF(OR(CONSOLIDADO[[#This Row],[Casos Acumulados]]&gt;0,CONSOLIDADO[[#This Row],[Muertes]]&gt;0),N2102+1,I2103))</f>
        <v>0</v>
      </c>
      <c r="O2103" s="69">
        <f>+IFERROR(VLOOKUP($G2103,TDMuertes!$C$2:$E$534,3,0),0)</f>
        <v>0</v>
      </c>
      <c r="P2103" s="94" t="str">
        <f t="shared" ca="1" si="177"/>
        <v>OFF</v>
      </c>
      <c r="Q2103" s="78">
        <f>+IFERROR(VLOOKUP(CONSOLIDADO[[#This Row],[Codigo Municipio]],TDDia!$A$4:$B$394,2,0),0)</f>
        <v>0</v>
      </c>
    </row>
    <row r="2104" spans="2:17" ht="14.45">
      <c r="B2104">
        <f t="shared" si="174"/>
        <v>11</v>
      </c>
      <c r="C2104" s="69" t="str" cm="1">
        <f t="array" ref="C2104">+INDEX(Table_4[[Departamento]:[Municipio]],FINAL!$B2104,1)</f>
        <v>Colón</v>
      </c>
      <c r="D2104" s="69" t="str" cm="1">
        <f t="array" ref="D2104">+INDEX(Table_4[[Departamento]:[Municipio]],FINAL!$B2104,4)</f>
        <v>Iriona</v>
      </c>
      <c r="E2104" s="69" t="str" cm="1">
        <f t="array" ref="E2104">+INDEX(Table_4[[Departamento]:[Municipio]],FINAL!$B2104,3)</f>
        <v>0203</v>
      </c>
      <c r="F2104" s="96">
        <f t="shared" si="173"/>
        <v>44065</v>
      </c>
      <c r="G2104" s="71" t="str">
        <f>+CONSOLIDADO[[#This Row],[Codigo Municipio]]&amp;CONSOLIDADO[[#This Row],[Fecha]]</f>
        <v>020344065</v>
      </c>
      <c r="H2104" s="72">
        <f>+IFERROR(VLOOKUP($G2104,TDAcumula!$C$2:$E$2027,3,0),0)</f>
        <v>0</v>
      </c>
      <c r="I2104" s="73">
        <f t="shared" si="175"/>
        <v>0</v>
      </c>
      <c r="J2104" s="74">
        <f>+IF(CONSOLIDADO[[#This Row],[Codigo Municipio]]=E2103,CONSOLIDADO[[#This Row],[Fallecidos Diarios]]+J2103,CONSOLIDADO[[#This Row],[Fallecidos Diarios]])</f>
        <v>0</v>
      </c>
      <c r="K2104" s="75">
        <f t="shared" si="176"/>
        <v>0</v>
      </c>
      <c r="L2104" s="76">
        <f>+IF(CONSOLIDADO[[#This Row],[Codigo Municipio]]=E2103,CONSOLIDADO[[#This Row],[Recuperados Diarios]]+L2103,CONSOLIDADO[[#This Row],[Recuperados Diarios]])</f>
        <v>0</v>
      </c>
      <c r="M2104" s="77" cm="1">
        <f t="array" ref="M2104">+IFERROR(IF(CONSOLIDADO[[#This Row],[Día]]&lt;14,0,INDEX(CONSOLIDADO[Casos Diarios],ROW()-14,1)),0)</f>
        <v>0</v>
      </c>
      <c r="N2104" s="72">
        <f>+IF(CONSOLIDADO[[#This Row],[Clave]]="710143893",1,IF(OR(CONSOLIDADO[[#This Row],[Casos Acumulados]]&gt;0,CONSOLIDADO[[#This Row],[Muertes]]&gt;0),N2103+1,I2104))</f>
        <v>0</v>
      </c>
      <c r="O2104" s="69">
        <f>+IFERROR(VLOOKUP($G2104,TDMuertes!$C$2:$E$534,3,0),0)</f>
        <v>0</v>
      </c>
      <c r="P2104" s="94" t="str">
        <f t="shared" ca="1" si="177"/>
        <v>OFF</v>
      </c>
      <c r="Q2104" s="78">
        <f>+IFERROR(VLOOKUP(CONSOLIDADO[[#This Row],[Codigo Municipio]],TDDia!$A$4:$B$394,2,0),0)</f>
        <v>0</v>
      </c>
    </row>
    <row r="2105" spans="2:17" ht="14.45">
      <c r="B2105">
        <f t="shared" si="174"/>
        <v>11</v>
      </c>
      <c r="C2105" s="69" t="str" cm="1">
        <f t="array" ref="C2105">+INDEX(Table_4[[Departamento]:[Municipio]],FINAL!$B2105,1)</f>
        <v>Colón</v>
      </c>
      <c r="D2105" s="69" t="str" cm="1">
        <f t="array" ref="D2105">+INDEX(Table_4[[Departamento]:[Municipio]],FINAL!$B2105,4)</f>
        <v>Iriona</v>
      </c>
      <c r="E2105" s="69" t="str" cm="1">
        <f t="array" ref="E2105">+INDEX(Table_4[[Departamento]:[Municipio]],FINAL!$B2105,3)</f>
        <v>0203</v>
      </c>
      <c r="F2105" s="96">
        <f t="shared" si="173"/>
        <v>44066</v>
      </c>
      <c r="G2105" s="71" t="str">
        <f>+CONSOLIDADO[[#This Row],[Codigo Municipio]]&amp;CONSOLIDADO[[#This Row],[Fecha]]</f>
        <v>020344066</v>
      </c>
      <c r="H2105" s="72">
        <f>+IFERROR(VLOOKUP($G2105,TDAcumula!$C$2:$E$2027,3,0),0)</f>
        <v>0</v>
      </c>
      <c r="I2105" s="73">
        <f t="shared" si="175"/>
        <v>0</v>
      </c>
      <c r="J2105" s="74">
        <f>+IF(CONSOLIDADO[[#This Row],[Codigo Municipio]]=E2104,CONSOLIDADO[[#This Row],[Fallecidos Diarios]]+J2104,CONSOLIDADO[[#This Row],[Fallecidos Diarios]])</f>
        <v>0</v>
      </c>
      <c r="K2105" s="75">
        <f t="shared" si="176"/>
        <v>0</v>
      </c>
      <c r="L2105" s="76">
        <f>+IF(CONSOLIDADO[[#This Row],[Codigo Municipio]]=E2104,CONSOLIDADO[[#This Row],[Recuperados Diarios]]+L2104,CONSOLIDADO[[#This Row],[Recuperados Diarios]])</f>
        <v>0</v>
      </c>
      <c r="M2105" s="77" cm="1">
        <f t="array" ref="M2105">+IFERROR(IF(CONSOLIDADO[[#This Row],[Día]]&lt;14,0,INDEX(CONSOLIDADO[Casos Diarios],ROW()-14,1)),0)</f>
        <v>0</v>
      </c>
      <c r="N2105" s="72">
        <f>+IF(CONSOLIDADO[[#This Row],[Clave]]="710143893",1,IF(OR(CONSOLIDADO[[#This Row],[Casos Acumulados]]&gt;0,CONSOLIDADO[[#This Row],[Muertes]]&gt;0),N2104+1,I2105))</f>
        <v>0</v>
      </c>
      <c r="O2105" s="69">
        <f>+IFERROR(VLOOKUP($G2105,TDMuertes!$C$2:$E$534,3,0),0)</f>
        <v>0</v>
      </c>
      <c r="P2105" s="94" t="str">
        <f t="shared" ca="1" si="177"/>
        <v>OFF</v>
      </c>
      <c r="Q2105" s="78">
        <f>+IFERROR(VLOOKUP(CONSOLIDADO[[#This Row],[Codigo Municipio]],TDDia!$A$4:$B$394,2,0),0)</f>
        <v>0</v>
      </c>
    </row>
    <row r="2106" spans="2:17" ht="14.45">
      <c r="B2106">
        <f t="shared" si="174"/>
        <v>11</v>
      </c>
      <c r="C2106" s="69" t="str" cm="1">
        <f t="array" ref="C2106">+INDEX(Table_4[[Departamento]:[Municipio]],FINAL!$B2106,1)</f>
        <v>Colón</v>
      </c>
      <c r="D2106" s="69" t="str" cm="1">
        <f t="array" ref="D2106">+INDEX(Table_4[[Departamento]:[Municipio]],FINAL!$B2106,4)</f>
        <v>Iriona</v>
      </c>
      <c r="E2106" s="69" t="str" cm="1">
        <f t="array" ref="E2106">+INDEX(Table_4[[Departamento]:[Municipio]],FINAL!$B2106,3)</f>
        <v>0203</v>
      </c>
      <c r="F2106" s="96">
        <f t="shared" si="173"/>
        <v>44067</v>
      </c>
      <c r="G2106" s="71" t="str">
        <f>+CONSOLIDADO[[#This Row],[Codigo Municipio]]&amp;CONSOLIDADO[[#This Row],[Fecha]]</f>
        <v>020344067</v>
      </c>
      <c r="H2106" s="72">
        <f>+IFERROR(VLOOKUP($G2106,TDAcumula!$C$2:$E$2027,3,0),0)</f>
        <v>0</v>
      </c>
      <c r="I2106" s="73">
        <f t="shared" si="175"/>
        <v>0</v>
      </c>
      <c r="J2106" s="74">
        <f>+IF(CONSOLIDADO[[#This Row],[Codigo Municipio]]=E2105,CONSOLIDADO[[#This Row],[Fallecidos Diarios]]+J2105,CONSOLIDADO[[#This Row],[Fallecidos Diarios]])</f>
        <v>0</v>
      </c>
      <c r="K2106" s="75">
        <f t="shared" si="176"/>
        <v>0</v>
      </c>
      <c r="L2106" s="76">
        <f>+IF(CONSOLIDADO[[#This Row],[Codigo Municipio]]=E2105,CONSOLIDADO[[#This Row],[Recuperados Diarios]]+L2105,CONSOLIDADO[[#This Row],[Recuperados Diarios]])</f>
        <v>0</v>
      </c>
      <c r="M2106" s="77" cm="1">
        <f t="array" ref="M2106">+IFERROR(IF(CONSOLIDADO[[#This Row],[Día]]&lt;14,0,INDEX(CONSOLIDADO[Casos Diarios],ROW()-14,1)),0)</f>
        <v>0</v>
      </c>
      <c r="N2106" s="72">
        <f>+IF(CONSOLIDADO[[#This Row],[Clave]]="710143893",1,IF(OR(CONSOLIDADO[[#This Row],[Casos Acumulados]]&gt;0,CONSOLIDADO[[#This Row],[Muertes]]&gt;0),N2105+1,I2106))</f>
        <v>0</v>
      </c>
      <c r="O2106" s="69">
        <f>+IFERROR(VLOOKUP($G2106,TDMuertes!$C$2:$E$534,3,0),0)</f>
        <v>0</v>
      </c>
      <c r="P2106" s="94" t="str">
        <f t="shared" ca="1" si="177"/>
        <v>OFF</v>
      </c>
      <c r="Q2106" s="78">
        <f>+IFERROR(VLOOKUP(CONSOLIDADO[[#This Row],[Codigo Municipio]],TDDia!$A$4:$B$394,2,0),0)</f>
        <v>0</v>
      </c>
    </row>
    <row r="2107" spans="2:17" ht="14.45">
      <c r="B2107">
        <f t="shared" si="174"/>
        <v>11</v>
      </c>
      <c r="C2107" s="69" t="str" cm="1">
        <f t="array" ref="C2107">+INDEX(Table_4[[Departamento]:[Municipio]],FINAL!$B2107,1)</f>
        <v>Colón</v>
      </c>
      <c r="D2107" s="69" t="str" cm="1">
        <f t="array" ref="D2107">+INDEX(Table_4[[Departamento]:[Municipio]],FINAL!$B2107,4)</f>
        <v>Iriona</v>
      </c>
      <c r="E2107" s="69" t="str" cm="1">
        <f t="array" ref="E2107">+INDEX(Table_4[[Departamento]:[Municipio]],FINAL!$B2107,3)</f>
        <v>0203</v>
      </c>
      <c r="F2107" s="96">
        <f t="shared" si="173"/>
        <v>44068</v>
      </c>
      <c r="G2107" s="71" t="str">
        <f>+CONSOLIDADO[[#This Row],[Codigo Municipio]]&amp;CONSOLIDADO[[#This Row],[Fecha]]</f>
        <v>020344068</v>
      </c>
      <c r="H2107" s="72">
        <f>+IFERROR(VLOOKUP($G2107,TDAcumula!$C$2:$E$2027,3,0),0)</f>
        <v>0</v>
      </c>
      <c r="I2107" s="73">
        <f t="shared" si="175"/>
        <v>0</v>
      </c>
      <c r="J2107" s="74">
        <f>+IF(CONSOLIDADO[[#This Row],[Codigo Municipio]]=E2106,CONSOLIDADO[[#This Row],[Fallecidos Diarios]]+J2106,CONSOLIDADO[[#This Row],[Fallecidos Diarios]])</f>
        <v>0</v>
      </c>
      <c r="K2107" s="75">
        <f t="shared" si="176"/>
        <v>0</v>
      </c>
      <c r="L2107" s="76">
        <f>+IF(CONSOLIDADO[[#This Row],[Codigo Municipio]]=E2106,CONSOLIDADO[[#This Row],[Recuperados Diarios]]+L2106,CONSOLIDADO[[#This Row],[Recuperados Diarios]])</f>
        <v>0</v>
      </c>
      <c r="M2107" s="77" cm="1">
        <f t="array" ref="M2107">+IFERROR(IF(CONSOLIDADO[[#This Row],[Día]]&lt;14,0,INDEX(CONSOLIDADO[Casos Diarios],ROW()-14,1)),0)</f>
        <v>0</v>
      </c>
      <c r="N2107" s="72">
        <f>+IF(CONSOLIDADO[[#This Row],[Clave]]="710143893",1,IF(OR(CONSOLIDADO[[#This Row],[Casos Acumulados]]&gt;0,CONSOLIDADO[[#This Row],[Muertes]]&gt;0),N2106+1,I2107))</f>
        <v>0</v>
      </c>
      <c r="O2107" s="69">
        <f>+IFERROR(VLOOKUP($G2107,TDMuertes!$C$2:$E$534,3,0),0)</f>
        <v>0</v>
      </c>
      <c r="P2107" s="94" t="str">
        <f t="shared" ca="1" si="177"/>
        <v>OFF</v>
      </c>
      <c r="Q2107" s="78">
        <f>+IFERROR(VLOOKUP(CONSOLIDADO[[#This Row],[Codigo Municipio]],TDDia!$A$4:$B$394,2,0),0)</f>
        <v>0</v>
      </c>
    </row>
    <row r="2108" spans="2:17" ht="14.45">
      <c r="B2108">
        <f t="shared" si="174"/>
        <v>11</v>
      </c>
      <c r="C2108" s="69" t="str" cm="1">
        <f t="array" ref="C2108">+INDEX(Table_4[[Departamento]:[Municipio]],FINAL!$B2108,1)</f>
        <v>Colón</v>
      </c>
      <c r="D2108" s="69" t="str" cm="1">
        <f t="array" ref="D2108">+INDEX(Table_4[[Departamento]:[Municipio]],FINAL!$B2108,4)</f>
        <v>Iriona</v>
      </c>
      <c r="E2108" s="69" t="str" cm="1">
        <f t="array" ref="E2108">+INDEX(Table_4[[Departamento]:[Municipio]],FINAL!$B2108,3)</f>
        <v>0203</v>
      </c>
      <c r="F2108" s="96">
        <f t="shared" si="173"/>
        <v>44069</v>
      </c>
      <c r="G2108" s="71" t="str">
        <f>+CONSOLIDADO[[#This Row],[Codigo Municipio]]&amp;CONSOLIDADO[[#This Row],[Fecha]]</f>
        <v>020344069</v>
      </c>
      <c r="H2108" s="72">
        <f>+IFERROR(VLOOKUP($G2108,TDAcumula!$C$2:$E$2027,3,0),0)</f>
        <v>0</v>
      </c>
      <c r="I2108" s="73">
        <f t="shared" si="175"/>
        <v>0</v>
      </c>
      <c r="J2108" s="74">
        <f>+IF(CONSOLIDADO[[#This Row],[Codigo Municipio]]=E2107,CONSOLIDADO[[#This Row],[Fallecidos Diarios]]+J2107,CONSOLIDADO[[#This Row],[Fallecidos Diarios]])</f>
        <v>0</v>
      </c>
      <c r="K2108" s="75">
        <f t="shared" si="176"/>
        <v>0</v>
      </c>
      <c r="L2108" s="76">
        <f>+IF(CONSOLIDADO[[#This Row],[Codigo Municipio]]=E2107,CONSOLIDADO[[#This Row],[Recuperados Diarios]]+L2107,CONSOLIDADO[[#This Row],[Recuperados Diarios]])</f>
        <v>0</v>
      </c>
      <c r="M2108" s="77" cm="1">
        <f t="array" ref="M2108">+IFERROR(IF(CONSOLIDADO[[#This Row],[Día]]&lt;14,0,INDEX(CONSOLIDADO[Casos Diarios],ROW()-14,1)),0)</f>
        <v>0</v>
      </c>
      <c r="N2108" s="72">
        <f>+IF(CONSOLIDADO[[#This Row],[Clave]]="710143893",1,IF(OR(CONSOLIDADO[[#This Row],[Casos Acumulados]]&gt;0,CONSOLIDADO[[#This Row],[Muertes]]&gt;0),N2107+1,I2108))</f>
        <v>0</v>
      </c>
      <c r="O2108" s="69">
        <f>+IFERROR(VLOOKUP($G2108,TDMuertes!$C$2:$E$534,3,0),0)</f>
        <v>0</v>
      </c>
      <c r="P2108" s="94" t="str">
        <f t="shared" ca="1" si="177"/>
        <v>OFF</v>
      </c>
      <c r="Q2108" s="78">
        <f>+IFERROR(VLOOKUP(CONSOLIDADO[[#This Row],[Codigo Municipio]],TDDia!$A$4:$B$394,2,0),0)</f>
        <v>0</v>
      </c>
    </row>
    <row r="2109" spans="2:17" ht="14.45">
      <c r="B2109">
        <f t="shared" si="174"/>
        <v>11</v>
      </c>
      <c r="C2109" s="69" t="str" cm="1">
        <f t="array" ref="C2109">+INDEX(Table_4[[Departamento]:[Municipio]],FINAL!$B2109,1)</f>
        <v>Colón</v>
      </c>
      <c r="D2109" s="69" t="str" cm="1">
        <f t="array" ref="D2109">+INDEX(Table_4[[Departamento]:[Municipio]],FINAL!$B2109,4)</f>
        <v>Iriona</v>
      </c>
      <c r="E2109" s="69" t="str" cm="1">
        <f t="array" ref="E2109">+INDEX(Table_4[[Departamento]:[Municipio]],FINAL!$B2109,3)</f>
        <v>0203</v>
      </c>
      <c r="F2109" s="96">
        <f t="shared" si="173"/>
        <v>44070</v>
      </c>
      <c r="G2109" s="71" t="str">
        <f>+CONSOLIDADO[[#This Row],[Codigo Municipio]]&amp;CONSOLIDADO[[#This Row],[Fecha]]</f>
        <v>020344070</v>
      </c>
      <c r="H2109" s="72">
        <f>+IFERROR(VLOOKUP($G2109,TDAcumula!$C$2:$E$2027,3,0),0)</f>
        <v>0</v>
      </c>
      <c r="I2109" s="73">
        <f t="shared" si="175"/>
        <v>0</v>
      </c>
      <c r="J2109" s="74">
        <f>+IF(CONSOLIDADO[[#This Row],[Codigo Municipio]]=E2108,CONSOLIDADO[[#This Row],[Fallecidos Diarios]]+J2108,CONSOLIDADO[[#This Row],[Fallecidos Diarios]])</f>
        <v>0</v>
      </c>
      <c r="K2109" s="75">
        <f t="shared" si="176"/>
        <v>0</v>
      </c>
      <c r="L2109" s="76">
        <f>+IF(CONSOLIDADO[[#This Row],[Codigo Municipio]]=E2108,CONSOLIDADO[[#This Row],[Recuperados Diarios]]+L2108,CONSOLIDADO[[#This Row],[Recuperados Diarios]])</f>
        <v>0</v>
      </c>
      <c r="M2109" s="77" cm="1">
        <f t="array" ref="M2109">+IFERROR(IF(CONSOLIDADO[[#This Row],[Día]]&lt;14,0,INDEX(CONSOLIDADO[Casos Diarios],ROW()-14,1)),0)</f>
        <v>0</v>
      </c>
      <c r="N2109" s="72">
        <f>+IF(CONSOLIDADO[[#This Row],[Clave]]="710143893",1,IF(OR(CONSOLIDADO[[#This Row],[Casos Acumulados]]&gt;0,CONSOLIDADO[[#This Row],[Muertes]]&gt;0),N2108+1,I2109))</f>
        <v>0</v>
      </c>
      <c r="O2109" s="69">
        <f>+IFERROR(VLOOKUP($G2109,TDMuertes!$C$2:$E$534,3,0),0)</f>
        <v>0</v>
      </c>
      <c r="P2109" s="94" t="str">
        <f t="shared" ca="1" si="177"/>
        <v>OFF</v>
      </c>
      <c r="Q2109" s="78">
        <f>+IFERROR(VLOOKUP(CONSOLIDADO[[#This Row],[Codigo Municipio]],TDDia!$A$4:$B$394,2,0),0)</f>
        <v>0</v>
      </c>
    </row>
    <row r="2110" spans="2:17" ht="14.45">
      <c r="B2110">
        <f t="shared" si="174"/>
        <v>11</v>
      </c>
      <c r="C2110" s="69" t="str" cm="1">
        <f t="array" ref="C2110">+INDEX(Table_4[[Departamento]:[Municipio]],FINAL!$B2110,1)</f>
        <v>Colón</v>
      </c>
      <c r="D2110" s="69" t="str" cm="1">
        <f t="array" ref="D2110">+INDEX(Table_4[[Departamento]:[Municipio]],FINAL!$B2110,4)</f>
        <v>Iriona</v>
      </c>
      <c r="E2110" s="69" t="str" cm="1">
        <f t="array" ref="E2110">+INDEX(Table_4[[Departamento]:[Municipio]],FINAL!$B2110,3)</f>
        <v>0203</v>
      </c>
      <c r="F2110" s="96">
        <f t="shared" si="173"/>
        <v>44071</v>
      </c>
      <c r="G2110" s="71" t="str">
        <f>+CONSOLIDADO[[#This Row],[Codigo Municipio]]&amp;CONSOLIDADO[[#This Row],[Fecha]]</f>
        <v>020344071</v>
      </c>
      <c r="H2110" s="72">
        <f>+IFERROR(VLOOKUP($G2110,TDAcumula!$C$2:$E$2027,3,0),0)</f>
        <v>0</v>
      </c>
      <c r="I2110" s="73">
        <f t="shared" si="175"/>
        <v>0</v>
      </c>
      <c r="J2110" s="74">
        <f>+IF(CONSOLIDADO[[#This Row],[Codigo Municipio]]=E2109,CONSOLIDADO[[#This Row],[Fallecidos Diarios]]+J2109,CONSOLIDADO[[#This Row],[Fallecidos Diarios]])</f>
        <v>0</v>
      </c>
      <c r="K2110" s="75">
        <f t="shared" si="176"/>
        <v>0</v>
      </c>
      <c r="L2110" s="76">
        <f>+IF(CONSOLIDADO[[#This Row],[Codigo Municipio]]=E2109,CONSOLIDADO[[#This Row],[Recuperados Diarios]]+L2109,CONSOLIDADO[[#This Row],[Recuperados Diarios]])</f>
        <v>0</v>
      </c>
      <c r="M2110" s="77" cm="1">
        <f t="array" ref="M2110">+IFERROR(IF(CONSOLIDADO[[#This Row],[Día]]&lt;14,0,INDEX(CONSOLIDADO[Casos Diarios],ROW()-14,1)),0)</f>
        <v>0</v>
      </c>
      <c r="N2110" s="72">
        <f>+IF(CONSOLIDADO[[#This Row],[Clave]]="710143893",1,IF(OR(CONSOLIDADO[[#This Row],[Casos Acumulados]]&gt;0,CONSOLIDADO[[#This Row],[Muertes]]&gt;0),N2109+1,I2110))</f>
        <v>0</v>
      </c>
      <c r="O2110" s="69">
        <f>+IFERROR(VLOOKUP($G2110,TDMuertes!$C$2:$E$534,3,0),0)</f>
        <v>0</v>
      </c>
      <c r="P2110" s="94" t="str">
        <f t="shared" ca="1" si="177"/>
        <v>OFF</v>
      </c>
      <c r="Q2110" s="78">
        <f>+IFERROR(VLOOKUP(CONSOLIDADO[[#This Row],[Codigo Municipio]],TDDia!$A$4:$B$394,2,0),0)</f>
        <v>0</v>
      </c>
    </row>
    <row r="2111" spans="2:17" ht="14.45">
      <c r="B2111">
        <f t="shared" si="174"/>
        <v>11</v>
      </c>
      <c r="C2111" s="69" t="str" cm="1">
        <f t="array" ref="C2111">+INDEX(Table_4[[Departamento]:[Municipio]],FINAL!$B2111,1)</f>
        <v>Colón</v>
      </c>
      <c r="D2111" s="69" t="str" cm="1">
        <f t="array" ref="D2111">+INDEX(Table_4[[Departamento]:[Municipio]],FINAL!$B2111,4)</f>
        <v>Iriona</v>
      </c>
      <c r="E2111" s="69" t="str" cm="1">
        <f t="array" ref="E2111">+INDEX(Table_4[[Departamento]:[Municipio]],FINAL!$B2111,3)</f>
        <v>0203</v>
      </c>
      <c r="F2111" s="96">
        <f t="shared" si="173"/>
        <v>44072</v>
      </c>
      <c r="G2111" s="71" t="str">
        <f>+CONSOLIDADO[[#This Row],[Codigo Municipio]]&amp;CONSOLIDADO[[#This Row],[Fecha]]</f>
        <v>020344072</v>
      </c>
      <c r="H2111" s="72">
        <f>+IFERROR(VLOOKUP($G2111,TDAcumula!$C$2:$E$2027,3,0),0)</f>
        <v>0</v>
      </c>
      <c r="I2111" s="73">
        <f t="shared" si="175"/>
        <v>0</v>
      </c>
      <c r="J2111" s="74">
        <f>+IF(CONSOLIDADO[[#This Row],[Codigo Municipio]]=E2110,CONSOLIDADO[[#This Row],[Fallecidos Diarios]]+J2110,CONSOLIDADO[[#This Row],[Fallecidos Diarios]])</f>
        <v>0</v>
      </c>
      <c r="K2111" s="75">
        <f t="shared" si="176"/>
        <v>0</v>
      </c>
      <c r="L2111" s="76">
        <f>+IF(CONSOLIDADO[[#This Row],[Codigo Municipio]]=E2110,CONSOLIDADO[[#This Row],[Recuperados Diarios]]+L2110,CONSOLIDADO[[#This Row],[Recuperados Diarios]])</f>
        <v>0</v>
      </c>
      <c r="M2111" s="77" cm="1">
        <f t="array" ref="M2111">+IFERROR(IF(CONSOLIDADO[[#This Row],[Día]]&lt;14,0,INDEX(CONSOLIDADO[Casos Diarios],ROW()-14,1)),0)</f>
        <v>0</v>
      </c>
      <c r="N2111" s="72">
        <f>+IF(CONSOLIDADO[[#This Row],[Clave]]="710143893",1,IF(OR(CONSOLIDADO[[#This Row],[Casos Acumulados]]&gt;0,CONSOLIDADO[[#This Row],[Muertes]]&gt;0),N2110+1,I2111))</f>
        <v>0</v>
      </c>
      <c r="O2111" s="69">
        <f>+IFERROR(VLOOKUP($G2111,TDMuertes!$C$2:$E$534,3,0),0)</f>
        <v>0</v>
      </c>
      <c r="P2111" s="94" t="str">
        <f t="shared" ca="1" si="177"/>
        <v>OFF</v>
      </c>
      <c r="Q2111" s="78">
        <f>+IFERROR(VLOOKUP(CONSOLIDADO[[#This Row],[Codigo Municipio]],TDDia!$A$4:$B$394,2,0),0)</f>
        <v>0</v>
      </c>
    </row>
    <row r="2112" spans="2:17" ht="14.45">
      <c r="B2112">
        <f t="shared" si="174"/>
        <v>11</v>
      </c>
      <c r="C2112" s="69" t="str" cm="1">
        <f t="array" ref="C2112">+INDEX(Table_4[[Departamento]:[Municipio]],FINAL!$B2112,1)</f>
        <v>Colón</v>
      </c>
      <c r="D2112" s="69" t="str" cm="1">
        <f t="array" ref="D2112">+INDEX(Table_4[[Departamento]:[Municipio]],FINAL!$B2112,4)</f>
        <v>Iriona</v>
      </c>
      <c r="E2112" s="69" t="str" cm="1">
        <f t="array" ref="E2112">+INDEX(Table_4[[Departamento]:[Municipio]],FINAL!$B2112,3)</f>
        <v>0203</v>
      </c>
      <c r="F2112" s="96">
        <f t="shared" si="173"/>
        <v>44073</v>
      </c>
      <c r="G2112" s="71" t="str">
        <f>+CONSOLIDADO[[#This Row],[Codigo Municipio]]&amp;CONSOLIDADO[[#This Row],[Fecha]]</f>
        <v>020344073</v>
      </c>
      <c r="H2112" s="72">
        <f>+IFERROR(VLOOKUP($G2112,TDAcumula!$C$2:$E$2027,3,0),0)</f>
        <v>0</v>
      </c>
      <c r="I2112" s="73">
        <f t="shared" si="175"/>
        <v>0</v>
      </c>
      <c r="J2112" s="74">
        <f>+IF(CONSOLIDADO[[#This Row],[Codigo Municipio]]=E2111,CONSOLIDADO[[#This Row],[Fallecidos Diarios]]+J2111,CONSOLIDADO[[#This Row],[Fallecidos Diarios]])</f>
        <v>0</v>
      </c>
      <c r="K2112" s="75">
        <f t="shared" si="176"/>
        <v>0</v>
      </c>
      <c r="L2112" s="76">
        <f>+IF(CONSOLIDADO[[#This Row],[Codigo Municipio]]=E2111,CONSOLIDADO[[#This Row],[Recuperados Diarios]]+L2111,CONSOLIDADO[[#This Row],[Recuperados Diarios]])</f>
        <v>0</v>
      </c>
      <c r="M2112" s="77" cm="1">
        <f t="array" ref="M2112">+IFERROR(IF(CONSOLIDADO[[#This Row],[Día]]&lt;14,0,INDEX(CONSOLIDADO[Casos Diarios],ROW()-14,1)),0)</f>
        <v>0</v>
      </c>
      <c r="N2112" s="72">
        <f>+IF(CONSOLIDADO[[#This Row],[Clave]]="710143893",1,IF(OR(CONSOLIDADO[[#This Row],[Casos Acumulados]]&gt;0,CONSOLIDADO[[#This Row],[Muertes]]&gt;0),N2111+1,I2112))</f>
        <v>0</v>
      </c>
      <c r="O2112" s="69">
        <f>+IFERROR(VLOOKUP($G2112,TDMuertes!$C$2:$E$534,3,0),0)</f>
        <v>0</v>
      </c>
      <c r="P2112" s="94" t="str">
        <f t="shared" ca="1" si="177"/>
        <v>OFF</v>
      </c>
      <c r="Q2112" s="78">
        <f>+IFERROR(VLOOKUP(CONSOLIDADO[[#This Row],[Codigo Municipio]],TDDia!$A$4:$B$394,2,0),0)</f>
        <v>0</v>
      </c>
    </row>
    <row r="2113" spans="2:17" ht="14.45">
      <c r="B2113">
        <f t="shared" si="174"/>
        <v>11</v>
      </c>
      <c r="C2113" s="69" t="str" cm="1">
        <f t="array" ref="C2113">+INDEX(Table_4[[Departamento]:[Municipio]],FINAL!$B2113,1)</f>
        <v>Colón</v>
      </c>
      <c r="D2113" s="69" t="str" cm="1">
        <f t="array" ref="D2113">+INDEX(Table_4[[Departamento]:[Municipio]],FINAL!$B2113,4)</f>
        <v>Iriona</v>
      </c>
      <c r="E2113" s="69" t="str" cm="1">
        <f t="array" ref="E2113">+INDEX(Table_4[[Departamento]:[Municipio]],FINAL!$B2113,3)</f>
        <v>0203</v>
      </c>
      <c r="F2113" s="96">
        <f t="shared" si="173"/>
        <v>44074</v>
      </c>
      <c r="G2113" s="71" t="str">
        <f>+CONSOLIDADO[[#This Row],[Codigo Municipio]]&amp;CONSOLIDADO[[#This Row],[Fecha]]</f>
        <v>020344074</v>
      </c>
      <c r="H2113" s="72">
        <f>+IFERROR(VLOOKUP($G2113,TDAcumula!$C$2:$E$2027,3,0),0)</f>
        <v>0</v>
      </c>
      <c r="I2113" s="73">
        <f t="shared" si="175"/>
        <v>0</v>
      </c>
      <c r="J2113" s="74">
        <f>+IF(CONSOLIDADO[[#This Row],[Codigo Municipio]]=E2112,CONSOLIDADO[[#This Row],[Fallecidos Diarios]]+J2112,CONSOLIDADO[[#This Row],[Fallecidos Diarios]])</f>
        <v>0</v>
      </c>
      <c r="K2113" s="75">
        <f t="shared" si="176"/>
        <v>0</v>
      </c>
      <c r="L2113" s="76">
        <f>+IF(CONSOLIDADO[[#This Row],[Codigo Municipio]]=E2112,CONSOLIDADO[[#This Row],[Recuperados Diarios]]+L2112,CONSOLIDADO[[#This Row],[Recuperados Diarios]])</f>
        <v>0</v>
      </c>
      <c r="M2113" s="77" cm="1">
        <f t="array" ref="M2113">+IFERROR(IF(CONSOLIDADO[[#This Row],[Día]]&lt;14,0,INDEX(CONSOLIDADO[Casos Diarios],ROW()-14,1)),0)</f>
        <v>0</v>
      </c>
      <c r="N2113" s="72">
        <f>+IF(CONSOLIDADO[[#This Row],[Clave]]="710143893",1,IF(OR(CONSOLIDADO[[#This Row],[Casos Acumulados]]&gt;0,CONSOLIDADO[[#This Row],[Muertes]]&gt;0),N2112+1,I2113))</f>
        <v>0</v>
      </c>
      <c r="O2113" s="69">
        <f>+IFERROR(VLOOKUP($G2113,TDMuertes!$C$2:$E$534,3,0),0)</f>
        <v>0</v>
      </c>
      <c r="P2113" s="94" t="str">
        <f t="shared" ca="1" si="177"/>
        <v>OFF</v>
      </c>
      <c r="Q2113" s="78">
        <f>+IFERROR(VLOOKUP(CONSOLIDADO[[#This Row],[Codigo Municipio]],TDDia!$A$4:$B$394,2,0),0)</f>
        <v>0</v>
      </c>
    </row>
    <row r="2114" spans="2:17" ht="14.45">
      <c r="B2114">
        <f t="shared" si="174"/>
        <v>11</v>
      </c>
      <c r="C2114" s="69" t="str" cm="1">
        <f t="array" ref="C2114">+INDEX(Table_4[[Departamento]:[Municipio]],FINAL!$B2114,1)</f>
        <v>Colón</v>
      </c>
      <c r="D2114" s="69" t="str" cm="1">
        <f t="array" ref="D2114">+INDEX(Table_4[[Departamento]:[Municipio]],FINAL!$B2114,4)</f>
        <v>Iriona</v>
      </c>
      <c r="E2114" s="69" t="str" cm="1">
        <f t="array" ref="E2114">+INDEX(Table_4[[Departamento]:[Municipio]],FINAL!$B2114,3)</f>
        <v>0203</v>
      </c>
      <c r="F2114" s="96">
        <f t="shared" ref="F2114:F2177" si="178">+F1921</f>
        <v>44075</v>
      </c>
      <c r="G2114" s="71" t="str">
        <f>+CONSOLIDADO[[#This Row],[Codigo Municipio]]&amp;CONSOLIDADO[[#This Row],[Fecha]]</f>
        <v>020344075</v>
      </c>
      <c r="H2114" s="72">
        <f>+IFERROR(VLOOKUP($G2114,TDAcumula!$C$2:$E$2027,3,0),0)</f>
        <v>0</v>
      </c>
      <c r="I2114" s="73">
        <f t="shared" si="175"/>
        <v>0</v>
      </c>
      <c r="J2114" s="74">
        <f>+IF(CONSOLIDADO[[#This Row],[Codigo Municipio]]=E2113,CONSOLIDADO[[#This Row],[Fallecidos Diarios]]+J2113,CONSOLIDADO[[#This Row],[Fallecidos Diarios]])</f>
        <v>0</v>
      </c>
      <c r="K2114" s="75">
        <f t="shared" si="176"/>
        <v>0</v>
      </c>
      <c r="L2114" s="76">
        <f>+IF(CONSOLIDADO[[#This Row],[Codigo Municipio]]=E2113,CONSOLIDADO[[#This Row],[Recuperados Diarios]]+L2113,CONSOLIDADO[[#This Row],[Recuperados Diarios]])</f>
        <v>0</v>
      </c>
      <c r="M2114" s="77" cm="1">
        <f t="array" ref="M2114">+IFERROR(IF(CONSOLIDADO[[#This Row],[Día]]&lt;14,0,INDEX(CONSOLIDADO[Casos Diarios],ROW()-14,1)),0)</f>
        <v>0</v>
      </c>
      <c r="N2114" s="72">
        <f>+IF(CONSOLIDADO[[#This Row],[Clave]]="710143893",1,IF(OR(CONSOLIDADO[[#This Row],[Casos Acumulados]]&gt;0,CONSOLIDADO[[#This Row],[Muertes]]&gt;0),N2113+1,I2114))</f>
        <v>0</v>
      </c>
      <c r="O2114" s="69">
        <f>+IFERROR(VLOOKUP($G2114,TDMuertes!$C$2:$E$534,3,0),0)</f>
        <v>0</v>
      </c>
      <c r="P2114" s="94" t="str">
        <f t="shared" ca="1" si="177"/>
        <v>OFF</v>
      </c>
      <c r="Q2114" s="78">
        <f>+IFERROR(VLOOKUP(CONSOLIDADO[[#This Row],[Codigo Municipio]],TDDia!$A$4:$B$394,2,0),0)</f>
        <v>0</v>
      </c>
    </row>
    <row r="2115" spans="2:17" ht="14.45">
      <c r="B2115">
        <f t="shared" si="174"/>
        <v>11</v>
      </c>
      <c r="C2115" s="69" t="str" cm="1">
        <f t="array" ref="C2115">+INDEX(Table_4[[Departamento]:[Municipio]],FINAL!$B2115,1)</f>
        <v>Colón</v>
      </c>
      <c r="D2115" s="69" t="str" cm="1">
        <f t="array" ref="D2115">+INDEX(Table_4[[Departamento]:[Municipio]],FINAL!$B2115,4)</f>
        <v>Iriona</v>
      </c>
      <c r="E2115" s="69" t="str" cm="1">
        <f t="array" ref="E2115">+INDEX(Table_4[[Departamento]:[Municipio]],FINAL!$B2115,3)</f>
        <v>0203</v>
      </c>
      <c r="F2115" s="96">
        <f t="shared" si="178"/>
        <v>44076</v>
      </c>
      <c r="G2115" s="71" t="str">
        <f>+CONSOLIDADO[[#This Row],[Codigo Municipio]]&amp;CONSOLIDADO[[#This Row],[Fecha]]</f>
        <v>020344076</v>
      </c>
      <c r="H2115" s="72">
        <f>+IFERROR(VLOOKUP($G2115,TDAcumula!$C$2:$E$2027,3,0),0)</f>
        <v>0</v>
      </c>
      <c r="I2115" s="73">
        <f t="shared" si="175"/>
        <v>0</v>
      </c>
      <c r="J2115" s="74">
        <f>+IF(CONSOLIDADO[[#This Row],[Codigo Municipio]]=E2114,CONSOLIDADO[[#This Row],[Fallecidos Diarios]]+J2114,CONSOLIDADO[[#This Row],[Fallecidos Diarios]])</f>
        <v>0</v>
      </c>
      <c r="K2115" s="75">
        <f t="shared" si="176"/>
        <v>0</v>
      </c>
      <c r="L2115" s="76">
        <f>+IF(CONSOLIDADO[[#This Row],[Codigo Municipio]]=E2114,CONSOLIDADO[[#This Row],[Recuperados Diarios]]+L2114,CONSOLIDADO[[#This Row],[Recuperados Diarios]])</f>
        <v>0</v>
      </c>
      <c r="M2115" s="77" cm="1">
        <f t="array" ref="M2115">+IFERROR(IF(CONSOLIDADO[[#This Row],[Día]]&lt;14,0,INDEX(CONSOLIDADO[Casos Diarios],ROW()-14,1)),0)</f>
        <v>0</v>
      </c>
      <c r="N2115" s="72">
        <f>+IF(CONSOLIDADO[[#This Row],[Clave]]="710143893",1,IF(OR(CONSOLIDADO[[#This Row],[Casos Acumulados]]&gt;0,CONSOLIDADO[[#This Row],[Muertes]]&gt;0),N2114+1,I2115))</f>
        <v>0</v>
      </c>
      <c r="O2115" s="69">
        <f>+IFERROR(VLOOKUP($G2115,TDMuertes!$C$2:$E$534,3,0),0)</f>
        <v>0</v>
      </c>
      <c r="P2115" s="94" t="str">
        <f t="shared" ca="1" si="177"/>
        <v>OFF</v>
      </c>
      <c r="Q2115" s="78">
        <f>+IFERROR(VLOOKUP(CONSOLIDADO[[#This Row],[Codigo Municipio]],TDDia!$A$4:$B$394,2,0),0)</f>
        <v>0</v>
      </c>
    </row>
    <row r="2116" spans="2:17" ht="14.45">
      <c r="B2116">
        <f t="shared" si="174"/>
        <v>11</v>
      </c>
      <c r="C2116" s="69" t="str" cm="1">
        <f t="array" ref="C2116">+INDEX(Table_4[[Departamento]:[Municipio]],FINAL!$B2116,1)</f>
        <v>Colón</v>
      </c>
      <c r="D2116" s="69" t="str" cm="1">
        <f t="array" ref="D2116">+INDEX(Table_4[[Departamento]:[Municipio]],FINAL!$B2116,4)</f>
        <v>Iriona</v>
      </c>
      <c r="E2116" s="69" t="str" cm="1">
        <f t="array" ref="E2116">+INDEX(Table_4[[Departamento]:[Municipio]],FINAL!$B2116,3)</f>
        <v>0203</v>
      </c>
      <c r="F2116" s="96">
        <f t="shared" si="178"/>
        <v>44077</v>
      </c>
      <c r="G2116" s="71" t="str">
        <f>+CONSOLIDADO[[#This Row],[Codigo Municipio]]&amp;CONSOLIDADO[[#This Row],[Fecha]]</f>
        <v>020344077</v>
      </c>
      <c r="H2116" s="72">
        <f>+IFERROR(VLOOKUP($G2116,TDAcumula!$C$2:$E$2027,3,0),0)</f>
        <v>0</v>
      </c>
      <c r="I2116" s="73">
        <f t="shared" si="175"/>
        <v>0</v>
      </c>
      <c r="J2116" s="74">
        <f>+IF(CONSOLIDADO[[#This Row],[Codigo Municipio]]=E2115,CONSOLIDADO[[#This Row],[Fallecidos Diarios]]+J2115,CONSOLIDADO[[#This Row],[Fallecidos Diarios]])</f>
        <v>0</v>
      </c>
      <c r="K2116" s="75">
        <f t="shared" si="176"/>
        <v>0</v>
      </c>
      <c r="L2116" s="76">
        <f>+IF(CONSOLIDADO[[#This Row],[Codigo Municipio]]=E2115,CONSOLIDADO[[#This Row],[Recuperados Diarios]]+L2115,CONSOLIDADO[[#This Row],[Recuperados Diarios]])</f>
        <v>0</v>
      </c>
      <c r="M2116" s="77" cm="1">
        <f t="array" ref="M2116">+IFERROR(IF(CONSOLIDADO[[#This Row],[Día]]&lt;14,0,INDEX(CONSOLIDADO[Casos Diarios],ROW()-14,1)),0)</f>
        <v>0</v>
      </c>
      <c r="N2116" s="72">
        <f>+IF(CONSOLIDADO[[#This Row],[Clave]]="710143893",1,IF(OR(CONSOLIDADO[[#This Row],[Casos Acumulados]]&gt;0,CONSOLIDADO[[#This Row],[Muertes]]&gt;0),N2115+1,I2116))</f>
        <v>0</v>
      </c>
      <c r="O2116" s="69">
        <f>+IFERROR(VLOOKUP($G2116,TDMuertes!$C$2:$E$534,3,0),0)</f>
        <v>0</v>
      </c>
      <c r="P2116" s="94" t="str">
        <f t="shared" ca="1" si="177"/>
        <v>OFF</v>
      </c>
      <c r="Q2116" s="78">
        <f>+IFERROR(VLOOKUP(CONSOLIDADO[[#This Row],[Codigo Municipio]],TDDia!$A$4:$B$394,2,0),0)</f>
        <v>0</v>
      </c>
    </row>
    <row r="2117" spans="2:17" ht="14.45">
      <c r="B2117">
        <f t="shared" ref="B2117:B2180" si="179">+IF(F2116=44085,B2116+1,B2116)</f>
        <v>11</v>
      </c>
      <c r="C2117" s="69" t="str" cm="1">
        <f t="array" ref="C2117">+INDEX(Table_4[[Departamento]:[Municipio]],FINAL!$B2117,1)</f>
        <v>Colón</v>
      </c>
      <c r="D2117" s="69" t="str" cm="1">
        <f t="array" ref="D2117">+INDEX(Table_4[[Departamento]:[Municipio]],FINAL!$B2117,4)</f>
        <v>Iriona</v>
      </c>
      <c r="E2117" s="69" t="str" cm="1">
        <f t="array" ref="E2117">+INDEX(Table_4[[Departamento]:[Municipio]],FINAL!$B2117,3)</f>
        <v>0203</v>
      </c>
      <c r="F2117" s="96">
        <f t="shared" si="178"/>
        <v>44078</v>
      </c>
      <c r="G2117" s="71" t="str">
        <f>+CONSOLIDADO[[#This Row],[Codigo Municipio]]&amp;CONSOLIDADO[[#This Row],[Fecha]]</f>
        <v>020344078</v>
      </c>
      <c r="H2117" s="72">
        <f>+IFERROR(VLOOKUP($G2117,TDAcumula!$C$2:$E$2027,3,0),0)</f>
        <v>0</v>
      </c>
      <c r="I2117" s="73">
        <f t="shared" si="175"/>
        <v>0</v>
      </c>
      <c r="J2117" s="74">
        <f>+IF(CONSOLIDADO[[#This Row],[Codigo Municipio]]=E2116,CONSOLIDADO[[#This Row],[Fallecidos Diarios]]+J2116,CONSOLIDADO[[#This Row],[Fallecidos Diarios]])</f>
        <v>0</v>
      </c>
      <c r="K2117" s="75">
        <f t="shared" si="176"/>
        <v>0</v>
      </c>
      <c r="L2117" s="76">
        <f>+IF(CONSOLIDADO[[#This Row],[Codigo Municipio]]=E2116,CONSOLIDADO[[#This Row],[Recuperados Diarios]]+L2116,CONSOLIDADO[[#This Row],[Recuperados Diarios]])</f>
        <v>0</v>
      </c>
      <c r="M2117" s="77" cm="1">
        <f t="array" ref="M2117">+IFERROR(IF(CONSOLIDADO[[#This Row],[Día]]&lt;14,0,INDEX(CONSOLIDADO[Casos Diarios],ROW()-14,1)),0)</f>
        <v>0</v>
      </c>
      <c r="N2117" s="72">
        <f>+IF(CONSOLIDADO[[#This Row],[Clave]]="710143893",1,IF(OR(CONSOLIDADO[[#This Row],[Casos Acumulados]]&gt;0,CONSOLIDADO[[#This Row],[Muertes]]&gt;0),N2116+1,I2117))</f>
        <v>0</v>
      </c>
      <c r="O2117" s="69">
        <f>+IFERROR(VLOOKUP($G2117,TDMuertes!$C$2:$E$534,3,0),0)</f>
        <v>0</v>
      </c>
      <c r="P2117" s="94" t="str">
        <f t="shared" ca="1" si="177"/>
        <v>OFF</v>
      </c>
      <c r="Q2117" s="78">
        <f>+IFERROR(VLOOKUP(CONSOLIDADO[[#This Row],[Codigo Municipio]],TDDia!$A$4:$B$394,2,0),0)</f>
        <v>0</v>
      </c>
    </row>
    <row r="2118" spans="2:17" ht="14.45">
      <c r="B2118">
        <f t="shared" si="179"/>
        <v>11</v>
      </c>
      <c r="C2118" s="69" t="str" cm="1">
        <f t="array" ref="C2118">+INDEX(Table_4[[Departamento]:[Municipio]],FINAL!$B2118,1)</f>
        <v>Colón</v>
      </c>
      <c r="D2118" s="69" t="str" cm="1">
        <f t="array" ref="D2118">+INDEX(Table_4[[Departamento]:[Municipio]],FINAL!$B2118,4)</f>
        <v>Iriona</v>
      </c>
      <c r="E2118" s="69" t="str" cm="1">
        <f t="array" ref="E2118">+INDEX(Table_4[[Departamento]:[Municipio]],FINAL!$B2118,3)</f>
        <v>0203</v>
      </c>
      <c r="F2118" s="96">
        <f t="shared" si="178"/>
        <v>44079</v>
      </c>
      <c r="G2118" s="71" t="str">
        <f>+CONSOLIDADO[[#This Row],[Codigo Municipio]]&amp;CONSOLIDADO[[#This Row],[Fecha]]</f>
        <v>020344079</v>
      </c>
      <c r="H2118" s="72">
        <f>+IFERROR(VLOOKUP($G2118,TDAcumula!$C$2:$E$2027,3,0),0)</f>
        <v>0</v>
      </c>
      <c r="I2118" s="73">
        <f t="shared" si="175"/>
        <v>0</v>
      </c>
      <c r="J2118" s="74">
        <f>+IF(CONSOLIDADO[[#This Row],[Codigo Municipio]]=E2117,CONSOLIDADO[[#This Row],[Fallecidos Diarios]]+J2117,CONSOLIDADO[[#This Row],[Fallecidos Diarios]])</f>
        <v>0</v>
      </c>
      <c r="K2118" s="75">
        <f t="shared" si="176"/>
        <v>0</v>
      </c>
      <c r="L2118" s="76">
        <f>+IF(CONSOLIDADO[[#This Row],[Codigo Municipio]]=E2117,CONSOLIDADO[[#This Row],[Recuperados Diarios]]+L2117,CONSOLIDADO[[#This Row],[Recuperados Diarios]])</f>
        <v>0</v>
      </c>
      <c r="M2118" s="77" cm="1">
        <f t="array" ref="M2118">+IFERROR(IF(CONSOLIDADO[[#This Row],[Día]]&lt;14,0,INDEX(CONSOLIDADO[Casos Diarios],ROW()-14,1)),0)</f>
        <v>0</v>
      </c>
      <c r="N2118" s="72">
        <f>+IF(CONSOLIDADO[[#This Row],[Clave]]="710143893",1,IF(OR(CONSOLIDADO[[#This Row],[Casos Acumulados]]&gt;0,CONSOLIDADO[[#This Row],[Muertes]]&gt;0),N2117+1,I2118))</f>
        <v>0</v>
      </c>
      <c r="O2118" s="69">
        <f>+IFERROR(VLOOKUP($G2118,TDMuertes!$C$2:$E$534,3,0),0)</f>
        <v>0</v>
      </c>
      <c r="P2118" s="94" t="str">
        <f t="shared" ca="1" si="177"/>
        <v>OFF</v>
      </c>
      <c r="Q2118" s="78">
        <f>+IFERROR(VLOOKUP(CONSOLIDADO[[#This Row],[Codigo Municipio]],TDDia!$A$4:$B$394,2,0),0)</f>
        <v>0</v>
      </c>
    </row>
    <row r="2119" spans="2:17" ht="14.45">
      <c r="B2119">
        <f t="shared" si="179"/>
        <v>11</v>
      </c>
      <c r="C2119" s="69" t="str" cm="1">
        <f t="array" ref="C2119">+INDEX(Table_4[[Departamento]:[Municipio]],FINAL!$B2119,1)</f>
        <v>Colón</v>
      </c>
      <c r="D2119" s="69" t="str" cm="1">
        <f t="array" ref="D2119">+INDEX(Table_4[[Departamento]:[Municipio]],FINAL!$B2119,4)</f>
        <v>Iriona</v>
      </c>
      <c r="E2119" s="69" t="str" cm="1">
        <f t="array" ref="E2119">+INDEX(Table_4[[Departamento]:[Municipio]],FINAL!$B2119,3)</f>
        <v>0203</v>
      </c>
      <c r="F2119" s="96">
        <f t="shared" si="178"/>
        <v>44080</v>
      </c>
      <c r="G2119" s="71" t="str">
        <f>+CONSOLIDADO[[#This Row],[Codigo Municipio]]&amp;CONSOLIDADO[[#This Row],[Fecha]]</f>
        <v>020344080</v>
      </c>
      <c r="H2119" s="72">
        <f>+IFERROR(VLOOKUP($G2119,TDAcumula!$C$2:$E$2027,3,0),0)</f>
        <v>0</v>
      </c>
      <c r="I2119" s="73">
        <f t="shared" si="175"/>
        <v>0</v>
      </c>
      <c r="J2119" s="74">
        <f>+IF(CONSOLIDADO[[#This Row],[Codigo Municipio]]=E2118,CONSOLIDADO[[#This Row],[Fallecidos Diarios]]+J2118,CONSOLIDADO[[#This Row],[Fallecidos Diarios]])</f>
        <v>0</v>
      </c>
      <c r="K2119" s="75">
        <f t="shared" si="176"/>
        <v>0</v>
      </c>
      <c r="L2119" s="76">
        <f>+IF(CONSOLIDADO[[#This Row],[Codigo Municipio]]=E2118,CONSOLIDADO[[#This Row],[Recuperados Diarios]]+L2118,CONSOLIDADO[[#This Row],[Recuperados Diarios]])</f>
        <v>0</v>
      </c>
      <c r="M2119" s="77" cm="1">
        <f t="array" ref="M2119">+IFERROR(IF(CONSOLIDADO[[#This Row],[Día]]&lt;14,0,INDEX(CONSOLIDADO[Casos Diarios],ROW()-14,1)),0)</f>
        <v>0</v>
      </c>
      <c r="N2119" s="72">
        <f>+IF(CONSOLIDADO[[#This Row],[Clave]]="710143893",1,IF(OR(CONSOLIDADO[[#This Row],[Casos Acumulados]]&gt;0,CONSOLIDADO[[#This Row],[Muertes]]&gt;0),N2118+1,I2119))</f>
        <v>0</v>
      </c>
      <c r="O2119" s="69">
        <f>+IFERROR(VLOOKUP($G2119,TDMuertes!$C$2:$E$534,3,0),0)</f>
        <v>0</v>
      </c>
      <c r="P2119" s="94" t="str">
        <f t="shared" ca="1" si="177"/>
        <v>OFF</v>
      </c>
      <c r="Q2119" s="78">
        <f>+IFERROR(VLOOKUP(CONSOLIDADO[[#This Row],[Codigo Municipio]],TDDia!$A$4:$B$394,2,0),0)</f>
        <v>0</v>
      </c>
    </row>
    <row r="2120" spans="2:17" ht="14.45">
      <c r="B2120">
        <f t="shared" si="179"/>
        <v>11</v>
      </c>
      <c r="C2120" s="69" t="str" cm="1">
        <f t="array" ref="C2120">+INDEX(Table_4[[Departamento]:[Municipio]],FINAL!$B2120,1)</f>
        <v>Colón</v>
      </c>
      <c r="D2120" s="69" t="str" cm="1">
        <f t="array" ref="D2120">+INDEX(Table_4[[Departamento]:[Municipio]],FINAL!$B2120,4)</f>
        <v>Iriona</v>
      </c>
      <c r="E2120" s="69" t="str" cm="1">
        <f t="array" ref="E2120">+INDEX(Table_4[[Departamento]:[Municipio]],FINAL!$B2120,3)</f>
        <v>0203</v>
      </c>
      <c r="F2120" s="96">
        <f t="shared" si="178"/>
        <v>44081</v>
      </c>
      <c r="G2120" s="71" t="str">
        <f>+CONSOLIDADO[[#This Row],[Codigo Municipio]]&amp;CONSOLIDADO[[#This Row],[Fecha]]</f>
        <v>020344081</v>
      </c>
      <c r="H2120" s="72">
        <f>+IFERROR(VLOOKUP($G2120,TDAcumula!$C$2:$E$2027,3,0),0)</f>
        <v>0</v>
      </c>
      <c r="I2120" s="73">
        <f t="shared" si="175"/>
        <v>0</v>
      </c>
      <c r="J2120" s="74">
        <f>+IF(CONSOLIDADO[[#This Row],[Codigo Municipio]]=E2119,CONSOLIDADO[[#This Row],[Fallecidos Diarios]]+J2119,CONSOLIDADO[[#This Row],[Fallecidos Diarios]])</f>
        <v>0</v>
      </c>
      <c r="K2120" s="75">
        <f t="shared" si="176"/>
        <v>0</v>
      </c>
      <c r="L2120" s="76">
        <f>+IF(CONSOLIDADO[[#This Row],[Codigo Municipio]]=E2119,CONSOLIDADO[[#This Row],[Recuperados Diarios]]+L2119,CONSOLIDADO[[#This Row],[Recuperados Diarios]])</f>
        <v>0</v>
      </c>
      <c r="M2120" s="77" cm="1">
        <f t="array" ref="M2120">+IFERROR(IF(CONSOLIDADO[[#This Row],[Día]]&lt;14,0,INDEX(CONSOLIDADO[Casos Diarios],ROW()-14,1)),0)</f>
        <v>0</v>
      </c>
      <c r="N2120" s="72">
        <f>+IF(CONSOLIDADO[[#This Row],[Clave]]="710143893",1,IF(OR(CONSOLIDADO[[#This Row],[Casos Acumulados]]&gt;0,CONSOLIDADO[[#This Row],[Muertes]]&gt;0),N2119+1,I2120))</f>
        <v>0</v>
      </c>
      <c r="O2120" s="69">
        <f>+IFERROR(VLOOKUP($G2120,TDMuertes!$C$2:$E$534,3,0),0)</f>
        <v>0</v>
      </c>
      <c r="P2120" s="94" t="str">
        <f t="shared" ca="1" si="177"/>
        <v>OFF</v>
      </c>
      <c r="Q2120" s="78">
        <f>+IFERROR(VLOOKUP(CONSOLIDADO[[#This Row],[Codigo Municipio]],TDDia!$A$4:$B$394,2,0),0)</f>
        <v>0</v>
      </c>
    </row>
    <row r="2121" spans="2:17" ht="14.45">
      <c r="B2121">
        <f t="shared" si="179"/>
        <v>11</v>
      </c>
      <c r="C2121" s="69" t="str" cm="1">
        <f t="array" ref="C2121">+INDEX(Table_4[[Departamento]:[Municipio]],FINAL!$B2121,1)</f>
        <v>Colón</v>
      </c>
      <c r="D2121" s="69" t="str" cm="1">
        <f t="array" ref="D2121">+INDEX(Table_4[[Departamento]:[Municipio]],FINAL!$B2121,4)</f>
        <v>Iriona</v>
      </c>
      <c r="E2121" s="69" t="str" cm="1">
        <f t="array" ref="E2121">+INDEX(Table_4[[Departamento]:[Municipio]],FINAL!$B2121,3)</f>
        <v>0203</v>
      </c>
      <c r="F2121" s="96">
        <f t="shared" si="178"/>
        <v>44082</v>
      </c>
      <c r="G2121" s="71" t="str">
        <f>+CONSOLIDADO[[#This Row],[Codigo Municipio]]&amp;CONSOLIDADO[[#This Row],[Fecha]]</f>
        <v>020344082</v>
      </c>
      <c r="H2121" s="72">
        <f>+IFERROR(VLOOKUP($G2121,TDAcumula!$C$2:$E$2027,3,0),0)</f>
        <v>0</v>
      </c>
      <c r="I2121" s="73">
        <f t="shared" si="175"/>
        <v>0</v>
      </c>
      <c r="J2121" s="74">
        <f>+IF(CONSOLIDADO[[#This Row],[Codigo Municipio]]=E2120,CONSOLIDADO[[#This Row],[Fallecidos Diarios]]+J2120,CONSOLIDADO[[#This Row],[Fallecidos Diarios]])</f>
        <v>0</v>
      </c>
      <c r="K2121" s="75">
        <f t="shared" si="176"/>
        <v>0</v>
      </c>
      <c r="L2121" s="76">
        <f>+IF(CONSOLIDADO[[#This Row],[Codigo Municipio]]=E2120,CONSOLIDADO[[#This Row],[Recuperados Diarios]]+L2120,CONSOLIDADO[[#This Row],[Recuperados Diarios]])</f>
        <v>0</v>
      </c>
      <c r="M2121" s="77" cm="1">
        <f t="array" ref="M2121">+IFERROR(IF(CONSOLIDADO[[#This Row],[Día]]&lt;14,0,INDEX(CONSOLIDADO[Casos Diarios],ROW()-14,1)),0)</f>
        <v>0</v>
      </c>
      <c r="N2121" s="72">
        <f>+IF(CONSOLIDADO[[#This Row],[Clave]]="710143893",1,IF(OR(CONSOLIDADO[[#This Row],[Casos Acumulados]]&gt;0,CONSOLIDADO[[#This Row],[Muertes]]&gt;0),N2120+1,I2121))</f>
        <v>0</v>
      </c>
      <c r="O2121" s="69">
        <f>+IFERROR(VLOOKUP($G2121,TDMuertes!$C$2:$E$534,3,0),0)</f>
        <v>0</v>
      </c>
      <c r="P2121" s="94" t="str">
        <f t="shared" ca="1" si="177"/>
        <v>OFF</v>
      </c>
      <c r="Q2121" s="78">
        <f>+IFERROR(VLOOKUP(CONSOLIDADO[[#This Row],[Codigo Municipio]],TDDia!$A$4:$B$394,2,0),0)</f>
        <v>0</v>
      </c>
    </row>
    <row r="2122" spans="2:17" ht="14.45">
      <c r="B2122">
        <f t="shared" si="179"/>
        <v>11</v>
      </c>
      <c r="C2122" s="69" t="str" cm="1">
        <f t="array" ref="C2122">+INDEX(Table_4[[Departamento]:[Municipio]],FINAL!$B2122,1)</f>
        <v>Colón</v>
      </c>
      <c r="D2122" s="69" t="str" cm="1">
        <f t="array" ref="D2122">+INDEX(Table_4[[Departamento]:[Municipio]],FINAL!$B2122,4)</f>
        <v>Iriona</v>
      </c>
      <c r="E2122" s="69" t="str" cm="1">
        <f t="array" ref="E2122">+INDEX(Table_4[[Departamento]:[Municipio]],FINAL!$B2122,3)</f>
        <v>0203</v>
      </c>
      <c r="F2122" s="96">
        <f t="shared" si="178"/>
        <v>44083</v>
      </c>
      <c r="G2122" s="71" t="str">
        <f>+CONSOLIDADO[[#This Row],[Codigo Municipio]]&amp;CONSOLIDADO[[#This Row],[Fecha]]</f>
        <v>020344083</v>
      </c>
      <c r="H2122" s="72">
        <f>+IFERROR(VLOOKUP($G2122,TDAcumula!$C$2:$E$2027,3,0),0)</f>
        <v>0</v>
      </c>
      <c r="I2122" s="73">
        <f t="shared" si="175"/>
        <v>0</v>
      </c>
      <c r="J2122" s="74">
        <f>+IF(CONSOLIDADO[[#This Row],[Codigo Municipio]]=E2121,CONSOLIDADO[[#This Row],[Fallecidos Diarios]]+J2121,CONSOLIDADO[[#This Row],[Fallecidos Diarios]])</f>
        <v>0</v>
      </c>
      <c r="K2122" s="75">
        <f t="shared" si="176"/>
        <v>0</v>
      </c>
      <c r="L2122" s="76">
        <f>+IF(CONSOLIDADO[[#This Row],[Codigo Municipio]]=E2121,CONSOLIDADO[[#This Row],[Recuperados Diarios]]+L2121,CONSOLIDADO[[#This Row],[Recuperados Diarios]])</f>
        <v>0</v>
      </c>
      <c r="M2122" s="77" cm="1">
        <f t="array" ref="M2122">+IFERROR(IF(CONSOLIDADO[[#This Row],[Día]]&lt;14,0,INDEX(CONSOLIDADO[Casos Diarios],ROW()-14,1)),0)</f>
        <v>0</v>
      </c>
      <c r="N2122" s="72">
        <f>+IF(CONSOLIDADO[[#This Row],[Clave]]="710143893",1,IF(OR(CONSOLIDADO[[#This Row],[Casos Acumulados]]&gt;0,CONSOLIDADO[[#This Row],[Muertes]]&gt;0),N2121+1,I2122))</f>
        <v>0</v>
      </c>
      <c r="O2122" s="69">
        <f>+IFERROR(VLOOKUP($G2122,TDMuertes!$C$2:$E$534,3,0),0)</f>
        <v>0</v>
      </c>
      <c r="P2122" s="94" t="str">
        <f t="shared" ca="1" si="177"/>
        <v>OFF</v>
      </c>
      <c r="Q2122" s="78">
        <f>+IFERROR(VLOOKUP(CONSOLIDADO[[#This Row],[Codigo Municipio]],TDDia!$A$4:$B$394,2,0),0)</f>
        <v>0</v>
      </c>
    </row>
    <row r="2123" spans="2:17" ht="14.45">
      <c r="B2123">
        <f t="shared" si="179"/>
        <v>11</v>
      </c>
      <c r="C2123" s="69" t="str" cm="1">
        <f t="array" ref="C2123">+INDEX(Table_4[[Departamento]:[Municipio]],FINAL!$B2123,1)</f>
        <v>Colón</v>
      </c>
      <c r="D2123" s="69" t="str" cm="1">
        <f t="array" ref="D2123">+INDEX(Table_4[[Departamento]:[Municipio]],FINAL!$B2123,4)</f>
        <v>Iriona</v>
      </c>
      <c r="E2123" s="69" t="str" cm="1">
        <f t="array" ref="E2123">+INDEX(Table_4[[Departamento]:[Municipio]],FINAL!$B2123,3)</f>
        <v>0203</v>
      </c>
      <c r="F2123" s="96">
        <f t="shared" si="178"/>
        <v>44084</v>
      </c>
      <c r="G2123" s="71" t="str">
        <f>+CONSOLIDADO[[#This Row],[Codigo Municipio]]&amp;CONSOLIDADO[[#This Row],[Fecha]]</f>
        <v>020344084</v>
      </c>
      <c r="H2123" s="72">
        <f>+IFERROR(VLOOKUP($G2123,TDAcumula!$C$2:$E$2027,3,0),0)</f>
        <v>0</v>
      </c>
      <c r="I2123" s="73">
        <f t="shared" si="175"/>
        <v>0</v>
      </c>
      <c r="J2123" s="74">
        <f>+IF(CONSOLIDADO[[#This Row],[Codigo Municipio]]=E2122,CONSOLIDADO[[#This Row],[Fallecidos Diarios]]+J2122,CONSOLIDADO[[#This Row],[Fallecidos Diarios]])</f>
        <v>0</v>
      </c>
      <c r="K2123" s="75">
        <f t="shared" si="176"/>
        <v>0</v>
      </c>
      <c r="L2123" s="76">
        <f>+IF(CONSOLIDADO[[#This Row],[Codigo Municipio]]=E2122,CONSOLIDADO[[#This Row],[Recuperados Diarios]]+L2122,CONSOLIDADO[[#This Row],[Recuperados Diarios]])</f>
        <v>0</v>
      </c>
      <c r="M2123" s="77" cm="1">
        <f t="array" ref="M2123">+IFERROR(IF(CONSOLIDADO[[#This Row],[Día]]&lt;14,0,INDEX(CONSOLIDADO[Casos Diarios],ROW()-14,1)),0)</f>
        <v>0</v>
      </c>
      <c r="N2123" s="72">
        <f>+IF(CONSOLIDADO[[#This Row],[Clave]]="710143893",1,IF(OR(CONSOLIDADO[[#This Row],[Casos Acumulados]]&gt;0,CONSOLIDADO[[#This Row],[Muertes]]&gt;0),N2122+1,I2123))</f>
        <v>0</v>
      </c>
      <c r="O2123" s="69">
        <f>+IFERROR(VLOOKUP($G2123,TDMuertes!$C$2:$E$534,3,0),0)</f>
        <v>0</v>
      </c>
      <c r="P2123" s="94" t="str">
        <f t="shared" ca="1" si="177"/>
        <v>OFF</v>
      </c>
      <c r="Q2123" s="78">
        <f>+IFERROR(VLOOKUP(CONSOLIDADO[[#This Row],[Codigo Municipio]],TDDia!$A$4:$B$394,2,0),0)</f>
        <v>0</v>
      </c>
    </row>
    <row r="2124" spans="2:17" ht="14.45">
      <c r="B2124">
        <f t="shared" si="179"/>
        <v>11</v>
      </c>
      <c r="C2124" s="69" t="str" cm="1">
        <f t="array" ref="C2124">+INDEX(Table_4[[Departamento]:[Municipio]],FINAL!$B2124,1)</f>
        <v>Colón</v>
      </c>
      <c r="D2124" s="69" t="str" cm="1">
        <f t="array" ref="D2124">+INDEX(Table_4[[Departamento]:[Municipio]],FINAL!$B2124,4)</f>
        <v>Iriona</v>
      </c>
      <c r="E2124" s="69" t="str" cm="1">
        <f t="array" ref="E2124">+INDEX(Table_4[[Departamento]:[Municipio]],FINAL!$B2124,3)</f>
        <v>0203</v>
      </c>
      <c r="F2124" s="96">
        <f t="shared" si="178"/>
        <v>44085</v>
      </c>
      <c r="G2124" s="71" t="str">
        <f>+CONSOLIDADO[[#This Row],[Codigo Municipio]]&amp;CONSOLIDADO[[#This Row],[Fecha]]</f>
        <v>020344085</v>
      </c>
      <c r="H2124" s="72">
        <f>+IFERROR(VLOOKUP($G2124,TDAcumula!$C$2:$E$2027,3,0),0)</f>
        <v>0</v>
      </c>
      <c r="I2124" s="73">
        <f t="shared" si="175"/>
        <v>0</v>
      </c>
      <c r="J2124" s="74">
        <f>+IF(CONSOLIDADO[[#This Row],[Codigo Municipio]]=E2123,CONSOLIDADO[[#This Row],[Fallecidos Diarios]]+J2123,CONSOLIDADO[[#This Row],[Fallecidos Diarios]])</f>
        <v>0</v>
      </c>
      <c r="K2124" s="75">
        <f t="shared" si="176"/>
        <v>0</v>
      </c>
      <c r="L2124" s="76">
        <f>+IF(CONSOLIDADO[[#This Row],[Codigo Municipio]]=E2123,CONSOLIDADO[[#This Row],[Recuperados Diarios]]+L2123,CONSOLIDADO[[#This Row],[Recuperados Diarios]])</f>
        <v>0</v>
      </c>
      <c r="M2124" s="77" cm="1">
        <f t="array" ref="M2124">+IFERROR(IF(CONSOLIDADO[[#This Row],[Día]]&lt;14,0,INDEX(CONSOLIDADO[Casos Diarios],ROW()-14,1)),0)</f>
        <v>0</v>
      </c>
      <c r="N2124" s="72">
        <f>+IF(CONSOLIDADO[[#This Row],[Clave]]="710143893",1,IF(OR(CONSOLIDADO[[#This Row],[Casos Acumulados]]&gt;0,CONSOLIDADO[[#This Row],[Muertes]]&gt;0),N2123+1,I2124))</f>
        <v>0</v>
      </c>
      <c r="O2124" s="69">
        <f>+IFERROR(VLOOKUP($G2124,TDMuertes!$C$2:$E$534,3,0),0)</f>
        <v>0</v>
      </c>
      <c r="P2124" s="94" t="str">
        <f t="shared" ca="1" si="177"/>
        <v>OFF</v>
      </c>
      <c r="Q2124" s="78">
        <f>+IFERROR(VLOOKUP(CONSOLIDADO[[#This Row],[Codigo Municipio]],TDDia!$A$4:$B$394,2,0),0)</f>
        <v>0</v>
      </c>
    </row>
    <row r="2125" spans="2:17" ht="14.45">
      <c r="B2125">
        <f t="shared" si="179"/>
        <v>12</v>
      </c>
      <c r="C2125" s="69" t="str" cm="1">
        <f t="array" ref="C2125">+INDEX(Table_4[[Departamento]:[Municipio]],FINAL!$B2125,1)</f>
        <v>Colón</v>
      </c>
      <c r="D2125" s="69" t="str" cm="1">
        <f t="array" ref="D2125">+INDEX(Table_4[[Departamento]:[Municipio]],FINAL!$B2125,4)</f>
        <v>Limon</v>
      </c>
      <c r="E2125" s="69" t="str" cm="1">
        <f t="array" ref="E2125">+INDEX(Table_4[[Departamento]:[Municipio]],FINAL!$B2125,3)</f>
        <v>0204</v>
      </c>
      <c r="F2125" s="96">
        <f t="shared" si="178"/>
        <v>43893</v>
      </c>
      <c r="G2125" s="71" t="str">
        <f>+CONSOLIDADO[[#This Row],[Codigo Municipio]]&amp;CONSOLIDADO[[#This Row],[Fecha]]</f>
        <v>020443893</v>
      </c>
      <c r="H2125" s="72">
        <f>+IFERROR(VLOOKUP($G2125,TDAcumula!$C$2:$E$2027,3,0),0)</f>
        <v>0</v>
      </c>
      <c r="I2125" s="73">
        <f t="shared" si="175"/>
        <v>0</v>
      </c>
      <c r="J2125" s="74">
        <f>+IF(CONSOLIDADO[[#This Row],[Codigo Municipio]]=E2124,CONSOLIDADO[[#This Row],[Fallecidos Diarios]]+J2124,CONSOLIDADO[[#This Row],[Fallecidos Diarios]])</f>
        <v>0</v>
      </c>
      <c r="K2125" s="75">
        <f t="shared" si="176"/>
        <v>0</v>
      </c>
      <c r="L2125" s="76">
        <f>+IF(CONSOLIDADO[[#This Row],[Codigo Municipio]]=E2124,CONSOLIDADO[[#This Row],[Recuperados Diarios]]+L2124,CONSOLIDADO[[#This Row],[Recuperados Diarios]])</f>
        <v>0</v>
      </c>
      <c r="M2125" s="77" cm="1">
        <f t="array" ref="M2125">+IFERROR(IF(CONSOLIDADO[[#This Row],[Día]]&lt;14,0,INDEX(CONSOLIDADO[Casos Diarios],ROW()-14,1)),0)</f>
        <v>0</v>
      </c>
      <c r="N2125" s="72">
        <f>+IF(CONSOLIDADO[[#This Row],[Clave]]="710143893",1,IF(OR(CONSOLIDADO[[#This Row],[Casos Acumulados]]&gt;0,CONSOLIDADO[[#This Row],[Muertes]]&gt;0),N2124+1,I2125))</f>
        <v>0</v>
      </c>
      <c r="O2125" s="69">
        <f>+IFERROR(VLOOKUP($G2125,TDMuertes!$C$2:$E$534,3,0),0)</f>
        <v>0</v>
      </c>
      <c r="P2125" s="94" t="str">
        <f t="shared" ca="1" si="177"/>
        <v>OFF</v>
      </c>
      <c r="Q2125" s="78">
        <f>+IFERROR(VLOOKUP(CONSOLIDADO[[#This Row],[Codigo Municipio]],TDDia!$A$4:$B$394,2,0),0)</f>
        <v>0</v>
      </c>
    </row>
    <row r="2126" spans="2:17" ht="14.45">
      <c r="B2126">
        <f t="shared" si="179"/>
        <v>12</v>
      </c>
      <c r="C2126" s="69" t="str" cm="1">
        <f t="array" ref="C2126">+INDEX(Table_4[[Departamento]:[Municipio]],FINAL!$B2126,1)</f>
        <v>Colón</v>
      </c>
      <c r="D2126" s="69" t="str" cm="1">
        <f t="array" ref="D2126">+INDEX(Table_4[[Departamento]:[Municipio]],FINAL!$B2126,4)</f>
        <v>Limon</v>
      </c>
      <c r="E2126" s="69" t="str" cm="1">
        <f t="array" ref="E2126">+INDEX(Table_4[[Departamento]:[Municipio]],FINAL!$B2126,3)</f>
        <v>0204</v>
      </c>
      <c r="F2126" s="96">
        <f t="shared" si="178"/>
        <v>43894</v>
      </c>
      <c r="G2126" s="71" t="str">
        <f>+CONSOLIDADO[[#This Row],[Codigo Municipio]]&amp;CONSOLIDADO[[#This Row],[Fecha]]</f>
        <v>020443894</v>
      </c>
      <c r="H2126" s="72">
        <f>+IFERROR(VLOOKUP($G2126,TDAcumula!$C$2:$E$2027,3,0),0)</f>
        <v>0</v>
      </c>
      <c r="I2126" s="73">
        <f t="shared" si="175"/>
        <v>0</v>
      </c>
      <c r="J2126" s="74">
        <f>+IF(CONSOLIDADO[[#This Row],[Codigo Municipio]]=E2125,CONSOLIDADO[[#This Row],[Fallecidos Diarios]]+J2125,CONSOLIDADO[[#This Row],[Fallecidos Diarios]])</f>
        <v>0</v>
      </c>
      <c r="K2126" s="75">
        <f t="shared" si="176"/>
        <v>0</v>
      </c>
      <c r="L2126" s="76">
        <f>+IF(CONSOLIDADO[[#This Row],[Codigo Municipio]]=E2125,CONSOLIDADO[[#This Row],[Recuperados Diarios]]+L2125,CONSOLIDADO[[#This Row],[Recuperados Diarios]])</f>
        <v>0</v>
      </c>
      <c r="M2126" s="77" cm="1">
        <f t="array" ref="M2126">+IFERROR(IF(CONSOLIDADO[[#This Row],[Día]]&lt;14,0,INDEX(CONSOLIDADO[Casos Diarios],ROW()-14,1)),0)</f>
        <v>0</v>
      </c>
      <c r="N2126" s="72">
        <f>+IF(CONSOLIDADO[[#This Row],[Clave]]="710143893",1,IF(OR(CONSOLIDADO[[#This Row],[Casos Acumulados]]&gt;0,CONSOLIDADO[[#This Row],[Muertes]]&gt;0),N2125+1,I2126))</f>
        <v>0</v>
      </c>
      <c r="O2126" s="69">
        <f>+IFERROR(VLOOKUP($G2126,TDMuertes!$C$2:$E$534,3,0),0)</f>
        <v>0</v>
      </c>
      <c r="P2126" s="94" t="str">
        <f t="shared" ca="1" si="177"/>
        <v>OFF</v>
      </c>
      <c r="Q2126" s="78">
        <f>+IFERROR(VLOOKUP(CONSOLIDADO[[#This Row],[Codigo Municipio]],TDDia!$A$4:$B$394,2,0),0)</f>
        <v>0</v>
      </c>
    </row>
    <row r="2127" spans="2:17" ht="14.45">
      <c r="B2127">
        <f t="shared" si="179"/>
        <v>12</v>
      </c>
      <c r="C2127" s="69" t="str" cm="1">
        <f t="array" ref="C2127">+INDEX(Table_4[[Departamento]:[Municipio]],FINAL!$B2127,1)</f>
        <v>Colón</v>
      </c>
      <c r="D2127" s="69" t="str" cm="1">
        <f t="array" ref="D2127">+INDEX(Table_4[[Departamento]:[Municipio]],FINAL!$B2127,4)</f>
        <v>Limon</v>
      </c>
      <c r="E2127" s="69" t="str" cm="1">
        <f t="array" ref="E2127">+INDEX(Table_4[[Departamento]:[Municipio]],FINAL!$B2127,3)</f>
        <v>0204</v>
      </c>
      <c r="F2127" s="96">
        <f t="shared" si="178"/>
        <v>43895</v>
      </c>
      <c r="G2127" s="71" t="str">
        <f>+CONSOLIDADO[[#This Row],[Codigo Municipio]]&amp;CONSOLIDADO[[#This Row],[Fecha]]</f>
        <v>020443895</v>
      </c>
      <c r="H2127" s="72">
        <f>+IFERROR(VLOOKUP($G2127,TDAcumula!$C$2:$E$2027,3,0),0)</f>
        <v>0</v>
      </c>
      <c r="I2127" s="73">
        <f t="shared" si="175"/>
        <v>0</v>
      </c>
      <c r="J2127" s="74">
        <f>+IF(CONSOLIDADO[[#This Row],[Codigo Municipio]]=E2126,CONSOLIDADO[[#This Row],[Fallecidos Diarios]]+J2126,CONSOLIDADO[[#This Row],[Fallecidos Diarios]])</f>
        <v>0</v>
      </c>
      <c r="K2127" s="75">
        <f t="shared" si="176"/>
        <v>0</v>
      </c>
      <c r="L2127" s="76">
        <f>+IF(CONSOLIDADO[[#This Row],[Codigo Municipio]]=E2126,CONSOLIDADO[[#This Row],[Recuperados Diarios]]+L2126,CONSOLIDADO[[#This Row],[Recuperados Diarios]])</f>
        <v>0</v>
      </c>
      <c r="M2127" s="77" cm="1">
        <f t="array" ref="M2127">+IFERROR(IF(CONSOLIDADO[[#This Row],[Día]]&lt;14,0,INDEX(CONSOLIDADO[Casos Diarios],ROW()-14,1)),0)</f>
        <v>0</v>
      </c>
      <c r="N2127" s="72">
        <f>+IF(CONSOLIDADO[[#This Row],[Clave]]="710143893",1,IF(OR(CONSOLIDADO[[#This Row],[Casos Acumulados]]&gt;0,CONSOLIDADO[[#This Row],[Muertes]]&gt;0),N2126+1,I2127))</f>
        <v>0</v>
      </c>
      <c r="O2127" s="69">
        <f>+IFERROR(VLOOKUP($G2127,TDMuertes!$C$2:$E$534,3,0),0)</f>
        <v>0</v>
      </c>
      <c r="P2127" s="94" t="str">
        <f t="shared" ca="1" si="177"/>
        <v>OFF</v>
      </c>
      <c r="Q2127" s="78">
        <f>+IFERROR(VLOOKUP(CONSOLIDADO[[#This Row],[Codigo Municipio]],TDDia!$A$4:$B$394,2,0),0)</f>
        <v>0</v>
      </c>
    </row>
    <row r="2128" spans="2:17" ht="14.45">
      <c r="B2128">
        <f t="shared" si="179"/>
        <v>12</v>
      </c>
      <c r="C2128" s="69" t="str" cm="1">
        <f t="array" ref="C2128">+INDEX(Table_4[[Departamento]:[Municipio]],FINAL!$B2128,1)</f>
        <v>Colón</v>
      </c>
      <c r="D2128" s="69" t="str" cm="1">
        <f t="array" ref="D2128">+INDEX(Table_4[[Departamento]:[Municipio]],FINAL!$B2128,4)</f>
        <v>Limon</v>
      </c>
      <c r="E2128" s="69" t="str" cm="1">
        <f t="array" ref="E2128">+INDEX(Table_4[[Departamento]:[Municipio]],FINAL!$B2128,3)</f>
        <v>0204</v>
      </c>
      <c r="F2128" s="96">
        <f t="shared" si="178"/>
        <v>43896</v>
      </c>
      <c r="G2128" s="71" t="str">
        <f>+CONSOLIDADO[[#This Row],[Codigo Municipio]]&amp;CONSOLIDADO[[#This Row],[Fecha]]</f>
        <v>020443896</v>
      </c>
      <c r="H2128" s="72">
        <f>+IFERROR(VLOOKUP($G2128,TDAcumula!$C$2:$E$2027,3,0),0)</f>
        <v>0</v>
      </c>
      <c r="I2128" s="73">
        <f t="shared" si="175"/>
        <v>0</v>
      </c>
      <c r="J2128" s="74">
        <f>+IF(CONSOLIDADO[[#This Row],[Codigo Municipio]]=E2127,CONSOLIDADO[[#This Row],[Fallecidos Diarios]]+J2127,CONSOLIDADO[[#This Row],[Fallecidos Diarios]])</f>
        <v>0</v>
      </c>
      <c r="K2128" s="75">
        <f t="shared" si="176"/>
        <v>0</v>
      </c>
      <c r="L2128" s="76">
        <f>+IF(CONSOLIDADO[[#This Row],[Codigo Municipio]]=E2127,CONSOLIDADO[[#This Row],[Recuperados Diarios]]+L2127,CONSOLIDADO[[#This Row],[Recuperados Diarios]])</f>
        <v>0</v>
      </c>
      <c r="M2128" s="77" cm="1">
        <f t="array" ref="M2128">+IFERROR(IF(CONSOLIDADO[[#This Row],[Día]]&lt;14,0,INDEX(CONSOLIDADO[Casos Diarios],ROW()-14,1)),0)</f>
        <v>0</v>
      </c>
      <c r="N2128" s="72">
        <f>+IF(CONSOLIDADO[[#This Row],[Clave]]="710143893",1,IF(OR(CONSOLIDADO[[#This Row],[Casos Acumulados]]&gt;0,CONSOLIDADO[[#This Row],[Muertes]]&gt;0),N2127+1,I2128))</f>
        <v>0</v>
      </c>
      <c r="O2128" s="69">
        <f>+IFERROR(VLOOKUP($G2128,TDMuertes!$C$2:$E$534,3,0),0)</f>
        <v>0</v>
      </c>
      <c r="P2128" s="94" t="str">
        <f t="shared" ca="1" si="177"/>
        <v>OFF</v>
      </c>
      <c r="Q2128" s="78">
        <f>+IFERROR(VLOOKUP(CONSOLIDADO[[#This Row],[Codigo Municipio]],TDDia!$A$4:$B$394,2,0),0)</f>
        <v>0</v>
      </c>
    </row>
    <row r="2129" spans="2:17" ht="14.45">
      <c r="B2129">
        <f t="shared" si="179"/>
        <v>12</v>
      </c>
      <c r="C2129" s="69" t="str" cm="1">
        <f t="array" ref="C2129">+INDEX(Table_4[[Departamento]:[Municipio]],FINAL!$B2129,1)</f>
        <v>Colón</v>
      </c>
      <c r="D2129" s="69" t="str" cm="1">
        <f t="array" ref="D2129">+INDEX(Table_4[[Departamento]:[Municipio]],FINAL!$B2129,4)</f>
        <v>Limon</v>
      </c>
      <c r="E2129" s="69" t="str" cm="1">
        <f t="array" ref="E2129">+INDEX(Table_4[[Departamento]:[Municipio]],FINAL!$B2129,3)</f>
        <v>0204</v>
      </c>
      <c r="F2129" s="96">
        <f t="shared" si="178"/>
        <v>43897</v>
      </c>
      <c r="G2129" s="71" t="str">
        <f>+CONSOLIDADO[[#This Row],[Codigo Municipio]]&amp;CONSOLIDADO[[#This Row],[Fecha]]</f>
        <v>020443897</v>
      </c>
      <c r="H2129" s="72">
        <f>+IFERROR(VLOOKUP($G2129,TDAcumula!$C$2:$E$2027,3,0),0)</f>
        <v>0</v>
      </c>
      <c r="I2129" s="73">
        <f t="shared" si="175"/>
        <v>0</v>
      </c>
      <c r="J2129" s="74">
        <f>+IF(CONSOLIDADO[[#This Row],[Codigo Municipio]]=E2128,CONSOLIDADO[[#This Row],[Fallecidos Diarios]]+J2128,CONSOLIDADO[[#This Row],[Fallecidos Diarios]])</f>
        <v>0</v>
      </c>
      <c r="K2129" s="75">
        <f t="shared" si="176"/>
        <v>0</v>
      </c>
      <c r="L2129" s="76">
        <f>+IF(CONSOLIDADO[[#This Row],[Codigo Municipio]]=E2128,CONSOLIDADO[[#This Row],[Recuperados Diarios]]+L2128,CONSOLIDADO[[#This Row],[Recuperados Diarios]])</f>
        <v>0</v>
      </c>
      <c r="M2129" s="77" cm="1">
        <f t="array" ref="M2129">+IFERROR(IF(CONSOLIDADO[[#This Row],[Día]]&lt;14,0,INDEX(CONSOLIDADO[Casos Diarios],ROW()-14,1)),0)</f>
        <v>0</v>
      </c>
      <c r="N2129" s="72">
        <f>+IF(CONSOLIDADO[[#This Row],[Clave]]="710143893",1,IF(OR(CONSOLIDADO[[#This Row],[Casos Acumulados]]&gt;0,CONSOLIDADO[[#This Row],[Muertes]]&gt;0),N2128+1,I2129))</f>
        <v>0</v>
      </c>
      <c r="O2129" s="69">
        <f>+IFERROR(VLOOKUP($G2129,TDMuertes!$C$2:$E$534,3,0),0)</f>
        <v>0</v>
      </c>
      <c r="P2129" s="94" t="str">
        <f t="shared" ca="1" si="177"/>
        <v>OFF</v>
      </c>
      <c r="Q2129" s="78">
        <f>+IFERROR(VLOOKUP(CONSOLIDADO[[#This Row],[Codigo Municipio]],TDDia!$A$4:$B$394,2,0),0)</f>
        <v>0</v>
      </c>
    </row>
    <row r="2130" spans="2:17" ht="14.45">
      <c r="B2130">
        <f t="shared" si="179"/>
        <v>12</v>
      </c>
      <c r="C2130" s="69" t="str" cm="1">
        <f t="array" ref="C2130">+INDEX(Table_4[[Departamento]:[Municipio]],FINAL!$B2130,1)</f>
        <v>Colón</v>
      </c>
      <c r="D2130" s="69" t="str" cm="1">
        <f t="array" ref="D2130">+INDEX(Table_4[[Departamento]:[Municipio]],FINAL!$B2130,4)</f>
        <v>Limon</v>
      </c>
      <c r="E2130" s="69" t="str" cm="1">
        <f t="array" ref="E2130">+INDEX(Table_4[[Departamento]:[Municipio]],FINAL!$B2130,3)</f>
        <v>0204</v>
      </c>
      <c r="F2130" s="96">
        <f t="shared" si="178"/>
        <v>43898</v>
      </c>
      <c r="G2130" s="71" t="str">
        <f>+CONSOLIDADO[[#This Row],[Codigo Municipio]]&amp;CONSOLIDADO[[#This Row],[Fecha]]</f>
        <v>020443898</v>
      </c>
      <c r="H2130" s="72">
        <f>+IFERROR(VLOOKUP($G2130,TDAcumula!$C$2:$E$2027,3,0),0)</f>
        <v>0</v>
      </c>
      <c r="I2130" s="73">
        <f t="shared" si="175"/>
        <v>0</v>
      </c>
      <c r="J2130" s="74">
        <f>+IF(CONSOLIDADO[[#This Row],[Codigo Municipio]]=E2129,CONSOLIDADO[[#This Row],[Fallecidos Diarios]]+J2129,CONSOLIDADO[[#This Row],[Fallecidos Diarios]])</f>
        <v>0</v>
      </c>
      <c r="K2130" s="75">
        <f t="shared" si="176"/>
        <v>0</v>
      </c>
      <c r="L2130" s="76">
        <f>+IF(CONSOLIDADO[[#This Row],[Codigo Municipio]]=E2129,CONSOLIDADO[[#This Row],[Recuperados Diarios]]+L2129,CONSOLIDADO[[#This Row],[Recuperados Diarios]])</f>
        <v>0</v>
      </c>
      <c r="M2130" s="77" cm="1">
        <f t="array" ref="M2130">+IFERROR(IF(CONSOLIDADO[[#This Row],[Día]]&lt;14,0,INDEX(CONSOLIDADO[Casos Diarios],ROW()-14,1)),0)</f>
        <v>0</v>
      </c>
      <c r="N2130" s="72">
        <f>+IF(CONSOLIDADO[[#This Row],[Clave]]="710143893",1,IF(OR(CONSOLIDADO[[#This Row],[Casos Acumulados]]&gt;0,CONSOLIDADO[[#This Row],[Muertes]]&gt;0),N2129+1,I2130))</f>
        <v>0</v>
      </c>
      <c r="O2130" s="69">
        <f>+IFERROR(VLOOKUP($G2130,TDMuertes!$C$2:$E$534,3,0),0)</f>
        <v>0</v>
      </c>
      <c r="P2130" s="94" t="str">
        <f t="shared" ca="1" si="177"/>
        <v>OFF</v>
      </c>
      <c r="Q2130" s="78">
        <f>+IFERROR(VLOOKUP(CONSOLIDADO[[#This Row],[Codigo Municipio]],TDDia!$A$4:$B$394,2,0),0)</f>
        <v>0</v>
      </c>
    </row>
    <row r="2131" spans="2:17" ht="14.45">
      <c r="B2131">
        <f t="shared" si="179"/>
        <v>12</v>
      </c>
      <c r="C2131" s="69" t="str" cm="1">
        <f t="array" ref="C2131">+INDEX(Table_4[[Departamento]:[Municipio]],FINAL!$B2131,1)</f>
        <v>Colón</v>
      </c>
      <c r="D2131" s="69" t="str" cm="1">
        <f t="array" ref="D2131">+INDEX(Table_4[[Departamento]:[Municipio]],FINAL!$B2131,4)</f>
        <v>Limon</v>
      </c>
      <c r="E2131" s="69" t="str" cm="1">
        <f t="array" ref="E2131">+INDEX(Table_4[[Departamento]:[Municipio]],FINAL!$B2131,3)</f>
        <v>0204</v>
      </c>
      <c r="F2131" s="96">
        <f t="shared" si="178"/>
        <v>43899</v>
      </c>
      <c r="G2131" s="71" t="str">
        <f>+CONSOLIDADO[[#This Row],[Codigo Municipio]]&amp;CONSOLIDADO[[#This Row],[Fecha]]</f>
        <v>020443899</v>
      </c>
      <c r="H2131" s="72">
        <f>+IFERROR(VLOOKUP($G2131,TDAcumula!$C$2:$E$2027,3,0),0)</f>
        <v>0</v>
      </c>
      <c r="I2131" s="73">
        <f t="shared" si="175"/>
        <v>0</v>
      </c>
      <c r="J2131" s="74">
        <f>+IF(CONSOLIDADO[[#This Row],[Codigo Municipio]]=E2130,CONSOLIDADO[[#This Row],[Fallecidos Diarios]]+J2130,CONSOLIDADO[[#This Row],[Fallecidos Diarios]])</f>
        <v>0</v>
      </c>
      <c r="K2131" s="75">
        <f t="shared" si="176"/>
        <v>0</v>
      </c>
      <c r="L2131" s="76">
        <f>+IF(CONSOLIDADO[[#This Row],[Codigo Municipio]]=E2130,CONSOLIDADO[[#This Row],[Recuperados Diarios]]+L2130,CONSOLIDADO[[#This Row],[Recuperados Diarios]])</f>
        <v>0</v>
      </c>
      <c r="M2131" s="77" cm="1">
        <f t="array" ref="M2131">+IFERROR(IF(CONSOLIDADO[[#This Row],[Día]]&lt;14,0,INDEX(CONSOLIDADO[Casos Diarios],ROW()-14,1)),0)</f>
        <v>0</v>
      </c>
      <c r="N2131" s="72">
        <f>+IF(CONSOLIDADO[[#This Row],[Clave]]="710143893",1,IF(OR(CONSOLIDADO[[#This Row],[Casos Acumulados]]&gt;0,CONSOLIDADO[[#This Row],[Muertes]]&gt;0),N2130+1,I2131))</f>
        <v>0</v>
      </c>
      <c r="O2131" s="69">
        <f>+IFERROR(VLOOKUP($G2131,TDMuertes!$C$2:$E$534,3,0),0)</f>
        <v>0</v>
      </c>
      <c r="P2131" s="94" t="str">
        <f t="shared" ca="1" si="177"/>
        <v>OFF</v>
      </c>
      <c r="Q2131" s="78">
        <f>+IFERROR(VLOOKUP(CONSOLIDADO[[#This Row],[Codigo Municipio]],TDDia!$A$4:$B$394,2,0),0)</f>
        <v>0</v>
      </c>
    </row>
    <row r="2132" spans="2:17" ht="14.45">
      <c r="B2132">
        <f t="shared" si="179"/>
        <v>12</v>
      </c>
      <c r="C2132" s="69" t="str" cm="1">
        <f t="array" ref="C2132">+INDEX(Table_4[[Departamento]:[Municipio]],FINAL!$B2132,1)</f>
        <v>Colón</v>
      </c>
      <c r="D2132" s="69" t="str" cm="1">
        <f t="array" ref="D2132">+INDEX(Table_4[[Departamento]:[Municipio]],FINAL!$B2132,4)</f>
        <v>Limon</v>
      </c>
      <c r="E2132" s="69" t="str" cm="1">
        <f t="array" ref="E2132">+INDEX(Table_4[[Departamento]:[Municipio]],FINAL!$B2132,3)</f>
        <v>0204</v>
      </c>
      <c r="F2132" s="96">
        <f t="shared" si="178"/>
        <v>43900</v>
      </c>
      <c r="G2132" s="71" t="str">
        <f>+CONSOLIDADO[[#This Row],[Codigo Municipio]]&amp;CONSOLIDADO[[#This Row],[Fecha]]</f>
        <v>020443900</v>
      </c>
      <c r="H2132" s="72">
        <f>+IFERROR(VLOOKUP($G2132,TDAcumula!$C$2:$E$2027,3,0),0)</f>
        <v>0</v>
      </c>
      <c r="I2132" s="73">
        <f t="shared" si="175"/>
        <v>0</v>
      </c>
      <c r="J2132" s="74">
        <f>+IF(CONSOLIDADO[[#This Row],[Codigo Municipio]]=E2131,CONSOLIDADO[[#This Row],[Fallecidos Diarios]]+J2131,CONSOLIDADO[[#This Row],[Fallecidos Diarios]])</f>
        <v>0</v>
      </c>
      <c r="K2132" s="75">
        <f t="shared" si="176"/>
        <v>0</v>
      </c>
      <c r="L2132" s="76">
        <f>+IF(CONSOLIDADO[[#This Row],[Codigo Municipio]]=E2131,CONSOLIDADO[[#This Row],[Recuperados Diarios]]+L2131,CONSOLIDADO[[#This Row],[Recuperados Diarios]])</f>
        <v>0</v>
      </c>
      <c r="M2132" s="77" cm="1">
        <f t="array" ref="M2132">+IFERROR(IF(CONSOLIDADO[[#This Row],[Día]]&lt;14,0,INDEX(CONSOLIDADO[Casos Diarios],ROW()-14,1)),0)</f>
        <v>0</v>
      </c>
      <c r="N2132" s="72">
        <f>+IF(CONSOLIDADO[[#This Row],[Clave]]="710143893",1,IF(OR(CONSOLIDADO[[#This Row],[Casos Acumulados]]&gt;0,CONSOLIDADO[[#This Row],[Muertes]]&gt;0),N2131+1,I2132))</f>
        <v>0</v>
      </c>
      <c r="O2132" s="69">
        <f>+IFERROR(VLOOKUP($G2132,TDMuertes!$C$2:$E$534,3,0),0)</f>
        <v>0</v>
      </c>
      <c r="P2132" s="94" t="str">
        <f t="shared" ca="1" si="177"/>
        <v>OFF</v>
      </c>
      <c r="Q2132" s="78">
        <f>+IFERROR(VLOOKUP(CONSOLIDADO[[#This Row],[Codigo Municipio]],TDDia!$A$4:$B$394,2,0),0)</f>
        <v>0</v>
      </c>
    </row>
    <row r="2133" spans="2:17" ht="14.45">
      <c r="B2133">
        <f t="shared" si="179"/>
        <v>12</v>
      </c>
      <c r="C2133" s="69" t="str" cm="1">
        <f t="array" ref="C2133">+INDEX(Table_4[[Departamento]:[Municipio]],FINAL!$B2133,1)</f>
        <v>Colón</v>
      </c>
      <c r="D2133" s="69" t="str" cm="1">
        <f t="array" ref="D2133">+INDEX(Table_4[[Departamento]:[Municipio]],FINAL!$B2133,4)</f>
        <v>Limon</v>
      </c>
      <c r="E2133" s="69" t="str" cm="1">
        <f t="array" ref="E2133">+INDEX(Table_4[[Departamento]:[Municipio]],FINAL!$B2133,3)</f>
        <v>0204</v>
      </c>
      <c r="F2133" s="96">
        <f t="shared" si="178"/>
        <v>43901</v>
      </c>
      <c r="G2133" s="71" t="str">
        <f>+CONSOLIDADO[[#This Row],[Codigo Municipio]]&amp;CONSOLIDADO[[#This Row],[Fecha]]</f>
        <v>020443901</v>
      </c>
      <c r="H2133" s="72">
        <f>+IFERROR(VLOOKUP($G2133,TDAcumula!$C$2:$E$2027,3,0),0)</f>
        <v>0</v>
      </c>
      <c r="I2133" s="73">
        <f t="shared" si="175"/>
        <v>0</v>
      </c>
      <c r="J2133" s="74">
        <f>+IF(CONSOLIDADO[[#This Row],[Codigo Municipio]]=E2132,CONSOLIDADO[[#This Row],[Fallecidos Diarios]]+J2132,CONSOLIDADO[[#This Row],[Fallecidos Diarios]])</f>
        <v>0</v>
      </c>
      <c r="K2133" s="75">
        <f t="shared" si="176"/>
        <v>0</v>
      </c>
      <c r="L2133" s="76">
        <f>+IF(CONSOLIDADO[[#This Row],[Codigo Municipio]]=E2132,CONSOLIDADO[[#This Row],[Recuperados Diarios]]+L2132,CONSOLIDADO[[#This Row],[Recuperados Diarios]])</f>
        <v>0</v>
      </c>
      <c r="M2133" s="77" cm="1">
        <f t="array" ref="M2133">+IFERROR(IF(CONSOLIDADO[[#This Row],[Día]]&lt;14,0,INDEX(CONSOLIDADO[Casos Diarios],ROW()-14,1)),0)</f>
        <v>0</v>
      </c>
      <c r="N2133" s="72">
        <f>+IF(CONSOLIDADO[[#This Row],[Clave]]="710143893",1,IF(OR(CONSOLIDADO[[#This Row],[Casos Acumulados]]&gt;0,CONSOLIDADO[[#This Row],[Muertes]]&gt;0),N2132+1,I2133))</f>
        <v>0</v>
      </c>
      <c r="O2133" s="69">
        <f>+IFERROR(VLOOKUP($G2133,TDMuertes!$C$2:$E$534,3,0),0)</f>
        <v>0</v>
      </c>
      <c r="P2133" s="94" t="str">
        <f t="shared" ca="1" si="177"/>
        <v>OFF</v>
      </c>
      <c r="Q2133" s="78">
        <f>+IFERROR(VLOOKUP(CONSOLIDADO[[#This Row],[Codigo Municipio]],TDDia!$A$4:$B$394,2,0),0)</f>
        <v>0</v>
      </c>
    </row>
    <row r="2134" spans="2:17" ht="14.45">
      <c r="B2134">
        <f t="shared" si="179"/>
        <v>12</v>
      </c>
      <c r="C2134" s="69" t="str" cm="1">
        <f t="array" ref="C2134">+INDEX(Table_4[[Departamento]:[Municipio]],FINAL!$B2134,1)</f>
        <v>Colón</v>
      </c>
      <c r="D2134" s="69" t="str" cm="1">
        <f t="array" ref="D2134">+INDEX(Table_4[[Departamento]:[Municipio]],FINAL!$B2134,4)</f>
        <v>Limon</v>
      </c>
      <c r="E2134" s="69" t="str" cm="1">
        <f t="array" ref="E2134">+INDEX(Table_4[[Departamento]:[Municipio]],FINAL!$B2134,3)</f>
        <v>0204</v>
      </c>
      <c r="F2134" s="96">
        <f t="shared" si="178"/>
        <v>43902</v>
      </c>
      <c r="G2134" s="71" t="str">
        <f>+CONSOLIDADO[[#This Row],[Codigo Municipio]]&amp;CONSOLIDADO[[#This Row],[Fecha]]</f>
        <v>020443902</v>
      </c>
      <c r="H2134" s="72">
        <f>+IFERROR(VLOOKUP($G2134,TDAcumula!$C$2:$E$2027,3,0),0)</f>
        <v>0</v>
      </c>
      <c r="I2134" s="73">
        <f t="shared" si="175"/>
        <v>0</v>
      </c>
      <c r="J2134" s="74">
        <f>+IF(CONSOLIDADO[[#This Row],[Codigo Municipio]]=E2133,CONSOLIDADO[[#This Row],[Fallecidos Diarios]]+J2133,CONSOLIDADO[[#This Row],[Fallecidos Diarios]])</f>
        <v>0</v>
      </c>
      <c r="K2134" s="75">
        <f t="shared" si="176"/>
        <v>0</v>
      </c>
      <c r="L2134" s="76">
        <f>+IF(CONSOLIDADO[[#This Row],[Codigo Municipio]]=E2133,CONSOLIDADO[[#This Row],[Recuperados Diarios]]+L2133,CONSOLIDADO[[#This Row],[Recuperados Diarios]])</f>
        <v>0</v>
      </c>
      <c r="M2134" s="77" cm="1">
        <f t="array" ref="M2134">+IFERROR(IF(CONSOLIDADO[[#This Row],[Día]]&lt;14,0,INDEX(CONSOLIDADO[Casos Diarios],ROW()-14,1)),0)</f>
        <v>0</v>
      </c>
      <c r="N2134" s="72">
        <f>+IF(CONSOLIDADO[[#This Row],[Clave]]="710143893",1,IF(OR(CONSOLIDADO[[#This Row],[Casos Acumulados]]&gt;0,CONSOLIDADO[[#This Row],[Muertes]]&gt;0),N2133+1,I2134))</f>
        <v>0</v>
      </c>
      <c r="O2134" s="69">
        <f>+IFERROR(VLOOKUP($G2134,TDMuertes!$C$2:$E$534,3,0),0)</f>
        <v>0</v>
      </c>
      <c r="P2134" s="94" t="str">
        <f t="shared" ca="1" si="177"/>
        <v>OFF</v>
      </c>
      <c r="Q2134" s="78">
        <f>+IFERROR(VLOOKUP(CONSOLIDADO[[#This Row],[Codigo Municipio]],TDDia!$A$4:$B$394,2,0),0)</f>
        <v>0</v>
      </c>
    </row>
    <row r="2135" spans="2:17" ht="14.45">
      <c r="B2135">
        <f t="shared" si="179"/>
        <v>12</v>
      </c>
      <c r="C2135" s="69" t="str" cm="1">
        <f t="array" ref="C2135">+INDEX(Table_4[[Departamento]:[Municipio]],FINAL!$B2135,1)</f>
        <v>Colón</v>
      </c>
      <c r="D2135" s="69" t="str" cm="1">
        <f t="array" ref="D2135">+INDEX(Table_4[[Departamento]:[Municipio]],FINAL!$B2135,4)</f>
        <v>Limon</v>
      </c>
      <c r="E2135" s="69" t="str" cm="1">
        <f t="array" ref="E2135">+INDEX(Table_4[[Departamento]:[Municipio]],FINAL!$B2135,3)</f>
        <v>0204</v>
      </c>
      <c r="F2135" s="96">
        <f t="shared" si="178"/>
        <v>43903</v>
      </c>
      <c r="G2135" s="71" t="str">
        <f>+CONSOLIDADO[[#This Row],[Codigo Municipio]]&amp;CONSOLIDADO[[#This Row],[Fecha]]</f>
        <v>020443903</v>
      </c>
      <c r="H2135" s="72">
        <f>+IFERROR(VLOOKUP($G2135,TDAcumula!$C$2:$E$2027,3,0),0)</f>
        <v>0</v>
      </c>
      <c r="I2135" s="73">
        <f t="shared" si="175"/>
        <v>0</v>
      </c>
      <c r="J2135" s="74">
        <f>+IF(CONSOLIDADO[[#This Row],[Codigo Municipio]]=E2134,CONSOLIDADO[[#This Row],[Fallecidos Diarios]]+J2134,CONSOLIDADO[[#This Row],[Fallecidos Diarios]])</f>
        <v>0</v>
      </c>
      <c r="K2135" s="75">
        <f t="shared" si="176"/>
        <v>0</v>
      </c>
      <c r="L2135" s="76">
        <f>+IF(CONSOLIDADO[[#This Row],[Codigo Municipio]]=E2134,CONSOLIDADO[[#This Row],[Recuperados Diarios]]+L2134,CONSOLIDADO[[#This Row],[Recuperados Diarios]])</f>
        <v>0</v>
      </c>
      <c r="M2135" s="77" cm="1">
        <f t="array" ref="M2135">+IFERROR(IF(CONSOLIDADO[[#This Row],[Día]]&lt;14,0,INDEX(CONSOLIDADO[Casos Diarios],ROW()-14,1)),0)</f>
        <v>0</v>
      </c>
      <c r="N2135" s="72">
        <f>+IF(CONSOLIDADO[[#This Row],[Clave]]="710143893",1,IF(OR(CONSOLIDADO[[#This Row],[Casos Acumulados]]&gt;0,CONSOLIDADO[[#This Row],[Muertes]]&gt;0),N2134+1,I2135))</f>
        <v>0</v>
      </c>
      <c r="O2135" s="69">
        <f>+IFERROR(VLOOKUP($G2135,TDMuertes!$C$2:$E$534,3,0),0)</f>
        <v>0</v>
      </c>
      <c r="P2135" s="94" t="str">
        <f t="shared" ca="1" si="177"/>
        <v>OFF</v>
      </c>
      <c r="Q2135" s="78">
        <f>+IFERROR(VLOOKUP(CONSOLIDADO[[#This Row],[Codigo Municipio]],TDDia!$A$4:$B$394,2,0),0)</f>
        <v>0</v>
      </c>
    </row>
    <row r="2136" spans="2:17" ht="14.45">
      <c r="B2136">
        <f t="shared" si="179"/>
        <v>12</v>
      </c>
      <c r="C2136" s="69" t="str" cm="1">
        <f t="array" ref="C2136">+INDEX(Table_4[[Departamento]:[Municipio]],FINAL!$B2136,1)</f>
        <v>Colón</v>
      </c>
      <c r="D2136" s="69" t="str" cm="1">
        <f t="array" ref="D2136">+INDEX(Table_4[[Departamento]:[Municipio]],FINAL!$B2136,4)</f>
        <v>Limon</v>
      </c>
      <c r="E2136" s="69" t="str" cm="1">
        <f t="array" ref="E2136">+INDEX(Table_4[[Departamento]:[Municipio]],FINAL!$B2136,3)</f>
        <v>0204</v>
      </c>
      <c r="F2136" s="96">
        <f t="shared" si="178"/>
        <v>43904</v>
      </c>
      <c r="G2136" s="71" t="str">
        <f>+CONSOLIDADO[[#This Row],[Codigo Municipio]]&amp;CONSOLIDADO[[#This Row],[Fecha]]</f>
        <v>020443904</v>
      </c>
      <c r="H2136" s="72">
        <f>+IFERROR(VLOOKUP($G2136,TDAcumula!$C$2:$E$2027,3,0),0)</f>
        <v>0</v>
      </c>
      <c r="I2136" s="73">
        <f t="shared" si="175"/>
        <v>0</v>
      </c>
      <c r="J2136" s="74">
        <f>+IF(CONSOLIDADO[[#This Row],[Codigo Municipio]]=E2135,CONSOLIDADO[[#This Row],[Fallecidos Diarios]]+J2135,CONSOLIDADO[[#This Row],[Fallecidos Diarios]])</f>
        <v>0</v>
      </c>
      <c r="K2136" s="75">
        <f t="shared" si="176"/>
        <v>0</v>
      </c>
      <c r="L2136" s="76">
        <f>+IF(CONSOLIDADO[[#This Row],[Codigo Municipio]]=E2135,CONSOLIDADO[[#This Row],[Recuperados Diarios]]+L2135,CONSOLIDADO[[#This Row],[Recuperados Diarios]])</f>
        <v>0</v>
      </c>
      <c r="M2136" s="77" cm="1">
        <f t="array" ref="M2136">+IFERROR(IF(CONSOLIDADO[[#This Row],[Día]]&lt;14,0,INDEX(CONSOLIDADO[Casos Diarios],ROW()-14,1)),0)</f>
        <v>0</v>
      </c>
      <c r="N2136" s="72">
        <f>+IF(CONSOLIDADO[[#This Row],[Clave]]="710143893",1,IF(OR(CONSOLIDADO[[#This Row],[Casos Acumulados]]&gt;0,CONSOLIDADO[[#This Row],[Muertes]]&gt;0),N2135+1,I2136))</f>
        <v>0</v>
      </c>
      <c r="O2136" s="69">
        <f>+IFERROR(VLOOKUP($G2136,TDMuertes!$C$2:$E$534,3,0),0)</f>
        <v>0</v>
      </c>
      <c r="P2136" s="94" t="str">
        <f t="shared" ca="1" si="177"/>
        <v>OFF</v>
      </c>
      <c r="Q2136" s="78">
        <f>+IFERROR(VLOOKUP(CONSOLIDADO[[#This Row],[Codigo Municipio]],TDDia!$A$4:$B$394,2,0),0)</f>
        <v>0</v>
      </c>
    </row>
    <row r="2137" spans="2:17" ht="14.45">
      <c r="B2137">
        <f t="shared" si="179"/>
        <v>12</v>
      </c>
      <c r="C2137" s="69" t="str" cm="1">
        <f t="array" ref="C2137">+INDEX(Table_4[[Departamento]:[Municipio]],FINAL!$B2137,1)</f>
        <v>Colón</v>
      </c>
      <c r="D2137" s="69" t="str" cm="1">
        <f t="array" ref="D2137">+INDEX(Table_4[[Departamento]:[Municipio]],FINAL!$B2137,4)</f>
        <v>Limon</v>
      </c>
      <c r="E2137" s="69" t="str" cm="1">
        <f t="array" ref="E2137">+INDEX(Table_4[[Departamento]:[Municipio]],FINAL!$B2137,3)</f>
        <v>0204</v>
      </c>
      <c r="F2137" s="96">
        <f t="shared" si="178"/>
        <v>43905</v>
      </c>
      <c r="G2137" s="71" t="str">
        <f>+CONSOLIDADO[[#This Row],[Codigo Municipio]]&amp;CONSOLIDADO[[#This Row],[Fecha]]</f>
        <v>020443905</v>
      </c>
      <c r="H2137" s="72">
        <f>+IFERROR(VLOOKUP($G2137,TDAcumula!$C$2:$E$2027,3,0),0)</f>
        <v>0</v>
      </c>
      <c r="I2137" s="73">
        <f t="shared" si="175"/>
        <v>0</v>
      </c>
      <c r="J2137" s="74">
        <f>+IF(CONSOLIDADO[[#This Row],[Codigo Municipio]]=E2136,CONSOLIDADO[[#This Row],[Fallecidos Diarios]]+J2136,CONSOLIDADO[[#This Row],[Fallecidos Diarios]])</f>
        <v>0</v>
      </c>
      <c r="K2137" s="75">
        <f t="shared" si="176"/>
        <v>0</v>
      </c>
      <c r="L2137" s="76">
        <f>+IF(CONSOLIDADO[[#This Row],[Codigo Municipio]]=E2136,CONSOLIDADO[[#This Row],[Recuperados Diarios]]+L2136,CONSOLIDADO[[#This Row],[Recuperados Diarios]])</f>
        <v>0</v>
      </c>
      <c r="M2137" s="77" cm="1">
        <f t="array" ref="M2137">+IFERROR(IF(CONSOLIDADO[[#This Row],[Día]]&lt;14,0,INDEX(CONSOLIDADO[Casos Diarios],ROW()-14,1)),0)</f>
        <v>0</v>
      </c>
      <c r="N2137" s="72">
        <f>+IF(CONSOLIDADO[[#This Row],[Clave]]="710143893",1,IF(OR(CONSOLIDADO[[#This Row],[Casos Acumulados]]&gt;0,CONSOLIDADO[[#This Row],[Muertes]]&gt;0),N2136+1,I2137))</f>
        <v>0</v>
      </c>
      <c r="O2137" s="69">
        <f>+IFERROR(VLOOKUP($G2137,TDMuertes!$C$2:$E$534,3,0),0)</f>
        <v>0</v>
      </c>
      <c r="P2137" s="94" t="str">
        <f t="shared" ca="1" si="177"/>
        <v>OFF</v>
      </c>
      <c r="Q2137" s="78">
        <f>+IFERROR(VLOOKUP(CONSOLIDADO[[#This Row],[Codigo Municipio]],TDDia!$A$4:$B$394,2,0),0)</f>
        <v>0</v>
      </c>
    </row>
    <row r="2138" spans="2:17" ht="14.45">
      <c r="B2138">
        <f t="shared" si="179"/>
        <v>12</v>
      </c>
      <c r="C2138" s="69" t="str" cm="1">
        <f t="array" ref="C2138">+INDEX(Table_4[[Departamento]:[Municipio]],FINAL!$B2138,1)</f>
        <v>Colón</v>
      </c>
      <c r="D2138" s="69" t="str" cm="1">
        <f t="array" ref="D2138">+INDEX(Table_4[[Departamento]:[Municipio]],FINAL!$B2138,4)</f>
        <v>Limon</v>
      </c>
      <c r="E2138" s="69" t="str" cm="1">
        <f t="array" ref="E2138">+INDEX(Table_4[[Departamento]:[Municipio]],FINAL!$B2138,3)</f>
        <v>0204</v>
      </c>
      <c r="F2138" s="96">
        <f t="shared" si="178"/>
        <v>43906</v>
      </c>
      <c r="G2138" s="71" t="str">
        <f>+CONSOLIDADO[[#This Row],[Codigo Municipio]]&amp;CONSOLIDADO[[#This Row],[Fecha]]</f>
        <v>020443906</v>
      </c>
      <c r="H2138" s="72">
        <f>+IFERROR(VLOOKUP($G2138,TDAcumula!$C$2:$E$2027,3,0),0)</f>
        <v>0</v>
      </c>
      <c r="I2138" s="73">
        <f t="shared" si="175"/>
        <v>0</v>
      </c>
      <c r="J2138" s="74">
        <f>+IF(CONSOLIDADO[[#This Row],[Codigo Municipio]]=E2137,CONSOLIDADO[[#This Row],[Fallecidos Diarios]]+J2137,CONSOLIDADO[[#This Row],[Fallecidos Diarios]])</f>
        <v>0</v>
      </c>
      <c r="K2138" s="75">
        <f t="shared" si="176"/>
        <v>0</v>
      </c>
      <c r="L2138" s="76">
        <f>+IF(CONSOLIDADO[[#This Row],[Codigo Municipio]]=E2137,CONSOLIDADO[[#This Row],[Recuperados Diarios]]+L2137,CONSOLIDADO[[#This Row],[Recuperados Diarios]])</f>
        <v>0</v>
      </c>
      <c r="M2138" s="77" cm="1">
        <f t="array" ref="M2138">+IFERROR(IF(CONSOLIDADO[[#This Row],[Día]]&lt;14,0,INDEX(CONSOLIDADO[Casos Diarios],ROW()-14,1)),0)</f>
        <v>0</v>
      </c>
      <c r="N2138" s="72">
        <f>+IF(CONSOLIDADO[[#This Row],[Clave]]="710143893",1,IF(OR(CONSOLIDADO[[#This Row],[Casos Acumulados]]&gt;0,CONSOLIDADO[[#This Row],[Muertes]]&gt;0),N2137+1,I2138))</f>
        <v>0</v>
      </c>
      <c r="O2138" s="69">
        <f>+IFERROR(VLOOKUP($G2138,TDMuertes!$C$2:$E$534,3,0),0)</f>
        <v>0</v>
      </c>
      <c r="P2138" s="94" t="str">
        <f t="shared" ca="1" si="177"/>
        <v>OFF</v>
      </c>
      <c r="Q2138" s="78">
        <f>+IFERROR(VLOOKUP(CONSOLIDADO[[#This Row],[Codigo Municipio]],TDDia!$A$4:$B$394,2,0),0)</f>
        <v>0</v>
      </c>
    </row>
    <row r="2139" spans="2:17" ht="14.45">
      <c r="B2139">
        <f t="shared" si="179"/>
        <v>12</v>
      </c>
      <c r="C2139" s="69" t="str" cm="1">
        <f t="array" ref="C2139">+INDEX(Table_4[[Departamento]:[Municipio]],FINAL!$B2139,1)</f>
        <v>Colón</v>
      </c>
      <c r="D2139" s="69" t="str" cm="1">
        <f t="array" ref="D2139">+INDEX(Table_4[[Departamento]:[Municipio]],FINAL!$B2139,4)</f>
        <v>Limon</v>
      </c>
      <c r="E2139" s="69" t="str" cm="1">
        <f t="array" ref="E2139">+INDEX(Table_4[[Departamento]:[Municipio]],FINAL!$B2139,3)</f>
        <v>0204</v>
      </c>
      <c r="F2139" s="96">
        <f t="shared" si="178"/>
        <v>43907</v>
      </c>
      <c r="G2139" s="71" t="str">
        <f>+CONSOLIDADO[[#This Row],[Codigo Municipio]]&amp;CONSOLIDADO[[#This Row],[Fecha]]</f>
        <v>020443907</v>
      </c>
      <c r="H2139" s="72">
        <f>+IFERROR(VLOOKUP($G2139,TDAcumula!$C$2:$E$2027,3,0),0)</f>
        <v>0</v>
      </c>
      <c r="I2139" s="73">
        <f t="shared" si="175"/>
        <v>0</v>
      </c>
      <c r="J2139" s="74">
        <f>+IF(CONSOLIDADO[[#This Row],[Codigo Municipio]]=E2138,CONSOLIDADO[[#This Row],[Fallecidos Diarios]]+J2138,CONSOLIDADO[[#This Row],[Fallecidos Diarios]])</f>
        <v>0</v>
      </c>
      <c r="K2139" s="75">
        <f t="shared" si="176"/>
        <v>0</v>
      </c>
      <c r="L2139" s="76">
        <f>+IF(CONSOLIDADO[[#This Row],[Codigo Municipio]]=E2138,CONSOLIDADO[[#This Row],[Recuperados Diarios]]+L2138,CONSOLIDADO[[#This Row],[Recuperados Diarios]])</f>
        <v>0</v>
      </c>
      <c r="M2139" s="77" cm="1">
        <f t="array" ref="M2139">+IFERROR(IF(CONSOLIDADO[[#This Row],[Día]]&lt;14,0,INDEX(CONSOLIDADO[Casos Diarios],ROW()-14,1)),0)</f>
        <v>0</v>
      </c>
      <c r="N2139" s="72">
        <f>+IF(CONSOLIDADO[[#This Row],[Clave]]="710143893",1,IF(OR(CONSOLIDADO[[#This Row],[Casos Acumulados]]&gt;0,CONSOLIDADO[[#This Row],[Muertes]]&gt;0),N2138+1,I2139))</f>
        <v>0</v>
      </c>
      <c r="O2139" s="69">
        <f>+IFERROR(VLOOKUP($G2139,TDMuertes!$C$2:$E$534,3,0),0)</f>
        <v>0</v>
      </c>
      <c r="P2139" s="94" t="str">
        <f t="shared" ca="1" si="177"/>
        <v>OFF</v>
      </c>
      <c r="Q2139" s="78">
        <f>+IFERROR(VLOOKUP(CONSOLIDADO[[#This Row],[Codigo Municipio]],TDDia!$A$4:$B$394,2,0),0)</f>
        <v>0</v>
      </c>
    </row>
    <row r="2140" spans="2:17" ht="14.45">
      <c r="B2140">
        <f t="shared" si="179"/>
        <v>12</v>
      </c>
      <c r="C2140" s="69" t="str" cm="1">
        <f t="array" ref="C2140">+INDEX(Table_4[[Departamento]:[Municipio]],FINAL!$B2140,1)</f>
        <v>Colón</v>
      </c>
      <c r="D2140" s="69" t="str" cm="1">
        <f t="array" ref="D2140">+INDEX(Table_4[[Departamento]:[Municipio]],FINAL!$B2140,4)</f>
        <v>Limon</v>
      </c>
      <c r="E2140" s="69" t="str" cm="1">
        <f t="array" ref="E2140">+INDEX(Table_4[[Departamento]:[Municipio]],FINAL!$B2140,3)</f>
        <v>0204</v>
      </c>
      <c r="F2140" s="96">
        <f t="shared" si="178"/>
        <v>43908</v>
      </c>
      <c r="G2140" s="71" t="str">
        <f>+CONSOLIDADO[[#This Row],[Codigo Municipio]]&amp;CONSOLIDADO[[#This Row],[Fecha]]</f>
        <v>020443908</v>
      </c>
      <c r="H2140" s="72">
        <f>+IFERROR(VLOOKUP($G2140,TDAcumula!$C$2:$E$2027,3,0),0)</f>
        <v>0</v>
      </c>
      <c r="I2140" s="73">
        <f t="shared" si="175"/>
        <v>0</v>
      </c>
      <c r="J2140" s="74">
        <f>+IF(CONSOLIDADO[[#This Row],[Codigo Municipio]]=E2139,CONSOLIDADO[[#This Row],[Fallecidos Diarios]]+J2139,CONSOLIDADO[[#This Row],[Fallecidos Diarios]])</f>
        <v>0</v>
      </c>
      <c r="K2140" s="75">
        <f t="shared" si="176"/>
        <v>0</v>
      </c>
      <c r="L2140" s="76">
        <f>+IF(CONSOLIDADO[[#This Row],[Codigo Municipio]]=E2139,CONSOLIDADO[[#This Row],[Recuperados Diarios]]+L2139,CONSOLIDADO[[#This Row],[Recuperados Diarios]])</f>
        <v>0</v>
      </c>
      <c r="M2140" s="77" cm="1">
        <f t="array" ref="M2140">+IFERROR(IF(CONSOLIDADO[[#This Row],[Día]]&lt;14,0,INDEX(CONSOLIDADO[Casos Diarios],ROW()-14,1)),0)</f>
        <v>0</v>
      </c>
      <c r="N2140" s="72">
        <f>+IF(CONSOLIDADO[[#This Row],[Clave]]="710143893",1,IF(OR(CONSOLIDADO[[#This Row],[Casos Acumulados]]&gt;0,CONSOLIDADO[[#This Row],[Muertes]]&gt;0),N2139+1,I2140))</f>
        <v>0</v>
      </c>
      <c r="O2140" s="69">
        <f>+IFERROR(VLOOKUP($G2140,TDMuertes!$C$2:$E$534,3,0),0)</f>
        <v>0</v>
      </c>
      <c r="P2140" s="94" t="str">
        <f t="shared" ca="1" si="177"/>
        <v>OFF</v>
      </c>
      <c r="Q2140" s="78">
        <f>+IFERROR(VLOOKUP(CONSOLIDADO[[#This Row],[Codigo Municipio]],TDDia!$A$4:$B$394,2,0),0)</f>
        <v>0</v>
      </c>
    </row>
    <row r="2141" spans="2:17" ht="14.45">
      <c r="B2141">
        <f t="shared" si="179"/>
        <v>12</v>
      </c>
      <c r="C2141" s="69" t="str" cm="1">
        <f t="array" ref="C2141">+INDEX(Table_4[[Departamento]:[Municipio]],FINAL!$B2141,1)</f>
        <v>Colón</v>
      </c>
      <c r="D2141" s="69" t="str" cm="1">
        <f t="array" ref="D2141">+INDEX(Table_4[[Departamento]:[Municipio]],FINAL!$B2141,4)</f>
        <v>Limon</v>
      </c>
      <c r="E2141" s="69" t="str" cm="1">
        <f t="array" ref="E2141">+INDEX(Table_4[[Departamento]:[Municipio]],FINAL!$B2141,3)</f>
        <v>0204</v>
      </c>
      <c r="F2141" s="96">
        <f t="shared" si="178"/>
        <v>43909</v>
      </c>
      <c r="G2141" s="71" t="str">
        <f>+CONSOLIDADO[[#This Row],[Codigo Municipio]]&amp;CONSOLIDADO[[#This Row],[Fecha]]</f>
        <v>020443909</v>
      </c>
      <c r="H2141" s="72">
        <f>+IFERROR(VLOOKUP($G2141,TDAcumula!$C$2:$E$2027,3,0),0)</f>
        <v>0</v>
      </c>
      <c r="I2141" s="73">
        <f t="shared" si="175"/>
        <v>0</v>
      </c>
      <c r="J2141" s="74">
        <f>+IF(CONSOLIDADO[[#This Row],[Codigo Municipio]]=E2140,CONSOLIDADO[[#This Row],[Fallecidos Diarios]]+J2140,CONSOLIDADO[[#This Row],[Fallecidos Diarios]])</f>
        <v>0</v>
      </c>
      <c r="K2141" s="75">
        <f t="shared" si="176"/>
        <v>0</v>
      </c>
      <c r="L2141" s="76">
        <f>+IF(CONSOLIDADO[[#This Row],[Codigo Municipio]]=E2140,CONSOLIDADO[[#This Row],[Recuperados Diarios]]+L2140,CONSOLIDADO[[#This Row],[Recuperados Diarios]])</f>
        <v>0</v>
      </c>
      <c r="M2141" s="77" cm="1">
        <f t="array" ref="M2141">+IFERROR(IF(CONSOLIDADO[[#This Row],[Día]]&lt;14,0,INDEX(CONSOLIDADO[Casos Diarios],ROW()-14,1)),0)</f>
        <v>0</v>
      </c>
      <c r="N2141" s="72">
        <f>+IF(CONSOLIDADO[[#This Row],[Clave]]="710143893",1,IF(OR(CONSOLIDADO[[#This Row],[Casos Acumulados]]&gt;0,CONSOLIDADO[[#This Row],[Muertes]]&gt;0),N2140+1,I2141))</f>
        <v>0</v>
      </c>
      <c r="O2141" s="69">
        <f>+IFERROR(VLOOKUP($G2141,TDMuertes!$C$2:$E$534,3,0),0)</f>
        <v>0</v>
      </c>
      <c r="P2141" s="94" t="str">
        <f t="shared" ca="1" si="177"/>
        <v>OFF</v>
      </c>
      <c r="Q2141" s="78">
        <f>+IFERROR(VLOOKUP(CONSOLIDADO[[#This Row],[Codigo Municipio]],TDDia!$A$4:$B$394,2,0),0)</f>
        <v>0</v>
      </c>
    </row>
    <row r="2142" spans="2:17" ht="14.45">
      <c r="B2142">
        <f t="shared" si="179"/>
        <v>12</v>
      </c>
      <c r="C2142" s="69" t="str" cm="1">
        <f t="array" ref="C2142">+INDEX(Table_4[[Departamento]:[Municipio]],FINAL!$B2142,1)</f>
        <v>Colón</v>
      </c>
      <c r="D2142" s="69" t="str" cm="1">
        <f t="array" ref="D2142">+INDEX(Table_4[[Departamento]:[Municipio]],FINAL!$B2142,4)</f>
        <v>Limon</v>
      </c>
      <c r="E2142" s="69" t="str" cm="1">
        <f t="array" ref="E2142">+INDEX(Table_4[[Departamento]:[Municipio]],FINAL!$B2142,3)</f>
        <v>0204</v>
      </c>
      <c r="F2142" s="96">
        <f t="shared" si="178"/>
        <v>43910</v>
      </c>
      <c r="G2142" s="71" t="str">
        <f>+CONSOLIDADO[[#This Row],[Codigo Municipio]]&amp;CONSOLIDADO[[#This Row],[Fecha]]</f>
        <v>020443910</v>
      </c>
      <c r="H2142" s="72">
        <f>+IFERROR(VLOOKUP($G2142,TDAcumula!$C$2:$E$2027,3,0),0)</f>
        <v>0</v>
      </c>
      <c r="I2142" s="73">
        <f t="shared" si="175"/>
        <v>0</v>
      </c>
      <c r="J2142" s="74">
        <f>+IF(CONSOLIDADO[[#This Row],[Codigo Municipio]]=E2141,CONSOLIDADO[[#This Row],[Fallecidos Diarios]]+J2141,CONSOLIDADO[[#This Row],[Fallecidos Diarios]])</f>
        <v>0</v>
      </c>
      <c r="K2142" s="75">
        <f t="shared" si="176"/>
        <v>0</v>
      </c>
      <c r="L2142" s="76">
        <f>+IF(CONSOLIDADO[[#This Row],[Codigo Municipio]]=E2141,CONSOLIDADO[[#This Row],[Recuperados Diarios]]+L2141,CONSOLIDADO[[#This Row],[Recuperados Diarios]])</f>
        <v>0</v>
      </c>
      <c r="M2142" s="77" cm="1">
        <f t="array" ref="M2142">+IFERROR(IF(CONSOLIDADO[[#This Row],[Día]]&lt;14,0,INDEX(CONSOLIDADO[Casos Diarios],ROW()-14,1)),0)</f>
        <v>0</v>
      </c>
      <c r="N2142" s="72">
        <f>+IF(CONSOLIDADO[[#This Row],[Clave]]="710143893",1,IF(OR(CONSOLIDADO[[#This Row],[Casos Acumulados]]&gt;0,CONSOLIDADO[[#This Row],[Muertes]]&gt;0),N2141+1,I2142))</f>
        <v>0</v>
      </c>
      <c r="O2142" s="69">
        <f>+IFERROR(VLOOKUP($G2142,TDMuertes!$C$2:$E$534,3,0),0)</f>
        <v>0</v>
      </c>
      <c r="P2142" s="94" t="str">
        <f t="shared" ca="1" si="177"/>
        <v>OFF</v>
      </c>
      <c r="Q2142" s="78">
        <f>+IFERROR(VLOOKUP(CONSOLIDADO[[#This Row],[Codigo Municipio]],TDDia!$A$4:$B$394,2,0),0)</f>
        <v>0</v>
      </c>
    </row>
    <row r="2143" spans="2:17" ht="14.45">
      <c r="B2143">
        <f t="shared" si="179"/>
        <v>12</v>
      </c>
      <c r="C2143" s="69" t="str" cm="1">
        <f t="array" ref="C2143">+INDEX(Table_4[[Departamento]:[Municipio]],FINAL!$B2143,1)</f>
        <v>Colón</v>
      </c>
      <c r="D2143" s="69" t="str" cm="1">
        <f t="array" ref="D2143">+INDEX(Table_4[[Departamento]:[Municipio]],FINAL!$B2143,4)</f>
        <v>Limon</v>
      </c>
      <c r="E2143" s="69" t="str" cm="1">
        <f t="array" ref="E2143">+INDEX(Table_4[[Departamento]:[Municipio]],FINAL!$B2143,3)</f>
        <v>0204</v>
      </c>
      <c r="F2143" s="96">
        <f t="shared" si="178"/>
        <v>43911</v>
      </c>
      <c r="G2143" s="71" t="str">
        <f>+CONSOLIDADO[[#This Row],[Codigo Municipio]]&amp;CONSOLIDADO[[#This Row],[Fecha]]</f>
        <v>020443911</v>
      </c>
      <c r="H2143" s="72">
        <f>+IFERROR(VLOOKUP($G2143,TDAcumula!$C$2:$E$2027,3,0),0)</f>
        <v>0</v>
      </c>
      <c r="I2143" s="73">
        <f t="shared" si="175"/>
        <v>0</v>
      </c>
      <c r="J2143" s="74">
        <f>+IF(CONSOLIDADO[[#This Row],[Codigo Municipio]]=E2142,CONSOLIDADO[[#This Row],[Fallecidos Diarios]]+J2142,CONSOLIDADO[[#This Row],[Fallecidos Diarios]])</f>
        <v>0</v>
      </c>
      <c r="K2143" s="75">
        <f t="shared" si="176"/>
        <v>0</v>
      </c>
      <c r="L2143" s="76">
        <f>+IF(CONSOLIDADO[[#This Row],[Codigo Municipio]]=E2142,CONSOLIDADO[[#This Row],[Recuperados Diarios]]+L2142,CONSOLIDADO[[#This Row],[Recuperados Diarios]])</f>
        <v>0</v>
      </c>
      <c r="M2143" s="77" cm="1">
        <f t="array" ref="M2143">+IFERROR(IF(CONSOLIDADO[[#This Row],[Día]]&lt;14,0,INDEX(CONSOLIDADO[Casos Diarios],ROW()-14,1)),0)</f>
        <v>0</v>
      </c>
      <c r="N2143" s="72">
        <f>+IF(CONSOLIDADO[[#This Row],[Clave]]="710143893",1,IF(OR(CONSOLIDADO[[#This Row],[Casos Acumulados]]&gt;0,CONSOLIDADO[[#This Row],[Muertes]]&gt;0),N2142+1,I2143))</f>
        <v>0</v>
      </c>
      <c r="O2143" s="69">
        <f>+IFERROR(VLOOKUP($G2143,TDMuertes!$C$2:$E$534,3,0),0)</f>
        <v>0</v>
      </c>
      <c r="P2143" s="94" t="str">
        <f t="shared" ca="1" si="177"/>
        <v>OFF</v>
      </c>
      <c r="Q2143" s="78">
        <f>+IFERROR(VLOOKUP(CONSOLIDADO[[#This Row],[Codigo Municipio]],TDDia!$A$4:$B$394,2,0),0)</f>
        <v>0</v>
      </c>
    </row>
    <row r="2144" spans="2:17" ht="14.45">
      <c r="B2144">
        <f t="shared" si="179"/>
        <v>12</v>
      </c>
      <c r="C2144" s="69" t="str" cm="1">
        <f t="array" ref="C2144">+INDEX(Table_4[[Departamento]:[Municipio]],FINAL!$B2144,1)</f>
        <v>Colón</v>
      </c>
      <c r="D2144" s="69" t="str" cm="1">
        <f t="array" ref="D2144">+INDEX(Table_4[[Departamento]:[Municipio]],FINAL!$B2144,4)</f>
        <v>Limon</v>
      </c>
      <c r="E2144" s="69" t="str" cm="1">
        <f t="array" ref="E2144">+INDEX(Table_4[[Departamento]:[Municipio]],FINAL!$B2144,3)</f>
        <v>0204</v>
      </c>
      <c r="F2144" s="96">
        <f t="shared" si="178"/>
        <v>43912</v>
      </c>
      <c r="G2144" s="71" t="str">
        <f>+CONSOLIDADO[[#This Row],[Codigo Municipio]]&amp;CONSOLIDADO[[#This Row],[Fecha]]</f>
        <v>020443912</v>
      </c>
      <c r="H2144" s="72">
        <f>+IFERROR(VLOOKUP($G2144,TDAcumula!$C$2:$E$2027,3,0),0)</f>
        <v>0</v>
      </c>
      <c r="I2144" s="73">
        <f t="shared" si="175"/>
        <v>0</v>
      </c>
      <c r="J2144" s="74">
        <f>+IF(CONSOLIDADO[[#This Row],[Codigo Municipio]]=E2143,CONSOLIDADO[[#This Row],[Fallecidos Diarios]]+J2143,CONSOLIDADO[[#This Row],[Fallecidos Diarios]])</f>
        <v>0</v>
      </c>
      <c r="K2144" s="75">
        <f t="shared" si="176"/>
        <v>0</v>
      </c>
      <c r="L2144" s="76">
        <f>+IF(CONSOLIDADO[[#This Row],[Codigo Municipio]]=E2143,CONSOLIDADO[[#This Row],[Recuperados Diarios]]+L2143,CONSOLIDADO[[#This Row],[Recuperados Diarios]])</f>
        <v>0</v>
      </c>
      <c r="M2144" s="77" cm="1">
        <f t="array" ref="M2144">+IFERROR(IF(CONSOLIDADO[[#This Row],[Día]]&lt;14,0,INDEX(CONSOLIDADO[Casos Diarios],ROW()-14,1)),0)</f>
        <v>0</v>
      </c>
      <c r="N2144" s="72">
        <f>+IF(CONSOLIDADO[[#This Row],[Clave]]="710143893",1,IF(OR(CONSOLIDADO[[#This Row],[Casos Acumulados]]&gt;0,CONSOLIDADO[[#This Row],[Muertes]]&gt;0),N2143+1,I2144))</f>
        <v>0</v>
      </c>
      <c r="O2144" s="69">
        <f>+IFERROR(VLOOKUP($G2144,TDMuertes!$C$2:$E$534,3,0),0)</f>
        <v>0</v>
      </c>
      <c r="P2144" s="94" t="str">
        <f t="shared" ca="1" si="177"/>
        <v>OFF</v>
      </c>
      <c r="Q2144" s="78">
        <f>+IFERROR(VLOOKUP(CONSOLIDADO[[#This Row],[Codigo Municipio]],TDDia!$A$4:$B$394,2,0),0)</f>
        <v>0</v>
      </c>
    </row>
    <row r="2145" spans="2:17" ht="14.45">
      <c r="B2145">
        <f t="shared" si="179"/>
        <v>12</v>
      </c>
      <c r="C2145" s="69" t="str" cm="1">
        <f t="array" ref="C2145">+INDEX(Table_4[[Departamento]:[Municipio]],FINAL!$B2145,1)</f>
        <v>Colón</v>
      </c>
      <c r="D2145" s="69" t="str" cm="1">
        <f t="array" ref="D2145">+INDEX(Table_4[[Departamento]:[Municipio]],FINAL!$B2145,4)</f>
        <v>Limon</v>
      </c>
      <c r="E2145" s="69" t="str" cm="1">
        <f t="array" ref="E2145">+INDEX(Table_4[[Departamento]:[Municipio]],FINAL!$B2145,3)</f>
        <v>0204</v>
      </c>
      <c r="F2145" s="96">
        <f t="shared" si="178"/>
        <v>43913</v>
      </c>
      <c r="G2145" s="71" t="str">
        <f>+CONSOLIDADO[[#This Row],[Codigo Municipio]]&amp;CONSOLIDADO[[#This Row],[Fecha]]</f>
        <v>020443913</v>
      </c>
      <c r="H2145" s="72">
        <f>+IFERROR(VLOOKUP($G2145,TDAcumula!$C$2:$E$2027,3,0),0)</f>
        <v>0</v>
      </c>
      <c r="I2145" s="73">
        <f t="shared" si="175"/>
        <v>0</v>
      </c>
      <c r="J2145" s="74">
        <f>+IF(CONSOLIDADO[[#This Row],[Codigo Municipio]]=E2144,CONSOLIDADO[[#This Row],[Fallecidos Diarios]]+J2144,CONSOLIDADO[[#This Row],[Fallecidos Diarios]])</f>
        <v>0</v>
      </c>
      <c r="K2145" s="75">
        <f t="shared" si="176"/>
        <v>0</v>
      </c>
      <c r="L2145" s="76">
        <f>+IF(CONSOLIDADO[[#This Row],[Codigo Municipio]]=E2144,CONSOLIDADO[[#This Row],[Recuperados Diarios]]+L2144,CONSOLIDADO[[#This Row],[Recuperados Diarios]])</f>
        <v>0</v>
      </c>
      <c r="M2145" s="77" cm="1">
        <f t="array" ref="M2145">+IFERROR(IF(CONSOLIDADO[[#This Row],[Día]]&lt;14,0,INDEX(CONSOLIDADO[Casos Diarios],ROW()-14,1)),0)</f>
        <v>0</v>
      </c>
      <c r="N2145" s="72">
        <f>+IF(CONSOLIDADO[[#This Row],[Clave]]="710143893",1,IF(OR(CONSOLIDADO[[#This Row],[Casos Acumulados]]&gt;0,CONSOLIDADO[[#This Row],[Muertes]]&gt;0),N2144+1,I2145))</f>
        <v>0</v>
      </c>
      <c r="O2145" s="69">
        <f>+IFERROR(VLOOKUP($G2145,TDMuertes!$C$2:$E$534,3,0),0)</f>
        <v>0</v>
      </c>
      <c r="P2145" s="94" t="str">
        <f t="shared" ca="1" si="177"/>
        <v>OFF</v>
      </c>
      <c r="Q2145" s="78">
        <f>+IFERROR(VLOOKUP(CONSOLIDADO[[#This Row],[Codigo Municipio]],TDDia!$A$4:$B$394,2,0),0)</f>
        <v>0</v>
      </c>
    </row>
    <row r="2146" spans="2:17" ht="14.45">
      <c r="B2146">
        <f t="shared" si="179"/>
        <v>12</v>
      </c>
      <c r="C2146" s="69" t="str" cm="1">
        <f t="array" ref="C2146">+INDEX(Table_4[[Departamento]:[Municipio]],FINAL!$B2146,1)</f>
        <v>Colón</v>
      </c>
      <c r="D2146" s="69" t="str" cm="1">
        <f t="array" ref="D2146">+INDEX(Table_4[[Departamento]:[Municipio]],FINAL!$B2146,4)</f>
        <v>Limon</v>
      </c>
      <c r="E2146" s="69" t="str" cm="1">
        <f t="array" ref="E2146">+INDEX(Table_4[[Departamento]:[Municipio]],FINAL!$B2146,3)</f>
        <v>0204</v>
      </c>
      <c r="F2146" s="96">
        <f t="shared" si="178"/>
        <v>43914</v>
      </c>
      <c r="G2146" s="71" t="str">
        <f>+CONSOLIDADO[[#This Row],[Codigo Municipio]]&amp;CONSOLIDADO[[#This Row],[Fecha]]</f>
        <v>020443914</v>
      </c>
      <c r="H2146" s="72">
        <f>+IFERROR(VLOOKUP($G2146,TDAcumula!$C$2:$E$2027,3,0),0)</f>
        <v>0</v>
      </c>
      <c r="I2146" s="73">
        <f t="shared" si="175"/>
        <v>0</v>
      </c>
      <c r="J2146" s="74">
        <f>+IF(CONSOLIDADO[[#This Row],[Codigo Municipio]]=E2145,CONSOLIDADO[[#This Row],[Fallecidos Diarios]]+J2145,CONSOLIDADO[[#This Row],[Fallecidos Diarios]])</f>
        <v>0</v>
      </c>
      <c r="K2146" s="75">
        <f t="shared" si="176"/>
        <v>0</v>
      </c>
      <c r="L2146" s="76">
        <f>+IF(CONSOLIDADO[[#This Row],[Codigo Municipio]]=E2145,CONSOLIDADO[[#This Row],[Recuperados Diarios]]+L2145,CONSOLIDADO[[#This Row],[Recuperados Diarios]])</f>
        <v>0</v>
      </c>
      <c r="M2146" s="77" cm="1">
        <f t="array" ref="M2146">+IFERROR(IF(CONSOLIDADO[[#This Row],[Día]]&lt;14,0,INDEX(CONSOLIDADO[Casos Diarios],ROW()-14,1)),0)</f>
        <v>0</v>
      </c>
      <c r="N2146" s="72">
        <f>+IF(CONSOLIDADO[[#This Row],[Clave]]="710143893",1,IF(OR(CONSOLIDADO[[#This Row],[Casos Acumulados]]&gt;0,CONSOLIDADO[[#This Row],[Muertes]]&gt;0),N2145+1,I2146))</f>
        <v>0</v>
      </c>
      <c r="O2146" s="69">
        <f>+IFERROR(VLOOKUP($G2146,TDMuertes!$C$2:$E$534,3,0),0)</f>
        <v>0</v>
      </c>
      <c r="P2146" s="94" t="str">
        <f t="shared" ca="1" si="177"/>
        <v>OFF</v>
      </c>
      <c r="Q2146" s="78">
        <f>+IFERROR(VLOOKUP(CONSOLIDADO[[#This Row],[Codigo Municipio]],TDDia!$A$4:$B$394,2,0),0)</f>
        <v>0</v>
      </c>
    </row>
    <row r="2147" spans="2:17" ht="14.45">
      <c r="B2147">
        <f t="shared" si="179"/>
        <v>12</v>
      </c>
      <c r="C2147" s="69" t="str" cm="1">
        <f t="array" ref="C2147">+INDEX(Table_4[[Departamento]:[Municipio]],FINAL!$B2147,1)</f>
        <v>Colón</v>
      </c>
      <c r="D2147" s="69" t="str" cm="1">
        <f t="array" ref="D2147">+INDEX(Table_4[[Departamento]:[Municipio]],FINAL!$B2147,4)</f>
        <v>Limon</v>
      </c>
      <c r="E2147" s="69" t="str" cm="1">
        <f t="array" ref="E2147">+INDEX(Table_4[[Departamento]:[Municipio]],FINAL!$B2147,3)</f>
        <v>0204</v>
      </c>
      <c r="F2147" s="96">
        <f t="shared" si="178"/>
        <v>43915</v>
      </c>
      <c r="G2147" s="71" t="str">
        <f>+CONSOLIDADO[[#This Row],[Codigo Municipio]]&amp;CONSOLIDADO[[#This Row],[Fecha]]</f>
        <v>020443915</v>
      </c>
      <c r="H2147" s="72">
        <f>+IFERROR(VLOOKUP($G2147,TDAcumula!$C$2:$E$2027,3,0),0)</f>
        <v>0</v>
      </c>
      <c r="I2147" s="73">
        <f t="shared" si="175"/>
        <v>0</v>
      </c>
      <c r="J2147" s="74">
        <f>+IF(CONSOLIDADO[[#This Row],[Codigo Municipio]]=E2146,CONSOLIDADO[[#This Row],[Fallecidos Diarios]]+J2146,CONSOLIDADO[[#This Row],[Fallecidos Diarios]])</f>
        <v>0</v>
      </c>
      <c r="K2147" s="75">
        <f t="shared" si="176"/>
        <v>0</v>
      </c>
      <c r="L2147" s="76">
        <f>+IF(CONSOLIDADO[[#This Row],[Codigo Municipio]]=E2146,CONSOLIDADO[[#This Row],[Recuperados Diarios]]+L2146,CONSOLIDADO[[#This Row],[Recuperados Diarios]])</f>
        <v>0</v>
      </c>
      <c r="M2147" s="77" cm="1">
        <f t="array" ref="M2147">+IFERROR(IF(CONSOLIDADO[[#This Row],[Día]]&lt;14,0,INDEX(CONSOLIDADO[Casos Diarios],ROW()-14,1)),0)</f>
        <v>0</v>
      </c>
      <c r="N2147" s="72">
        <f>+IF(CONSOLIDADO[[#This Row],[Clave]]="710143893",1,IF(OR(CONSOLIDADO[[#This Row],[Casos Acumulados]]&gt;0,CONSOLIDADO[[#This Row],[Muertes]]&gt;0),N2146+1,I2147))</f>
        <v>0</v>
      </c>
      <c r="O2147" s="69">
        <f>+IFERROR(VLOOKUP($G2147,TDMuertes!$C$2:$E$534,3,0),0)</f>
        <v>0</v>
      </c>
      <c r="P2147" s="94" t="str">
        <f t="shared" ca="1" si="177"/>
        <v>OFF</v>
      </c>
      <c r="Q2147" s="78">
        <f>+IFERROR(VLOOKUP(CONSOLIDADO[[#This Row],[Codigo Municipio]],TDDia!$A$4:$B$394,2,0),0)</f>
        <v>0</v>
      </c>
    </row>
    <row r="2148" spans="2:17" ht="14.45">
      <c r="B2148">
        <f t="shared" si="179"/>
        <v>12</v>
      </c>
      <c r="C2148" s="69" t="str" cm="1">
        <f t="array" ref="C2148">+INDEX(Table_4[[Departamento]:[Municipio]],FINAL!$B2148,1)</f>
        <v>Colón</v>
      </c>
      <c r="D2148" s="69" t="str" cm="1">
        <f t="array" ref="D2148">+INDEX(Table_4[[Departamento]:[Municipio]],FINAL!$B2148,4)</f>
        <v>Limon</v>
      </c>
      <c r="E2148" s="69" t="str" cm="1">
        <f t="array" ref="E2148">+INDEX(Table_4[[Departamento]:[Municipio]],FINAL!$B2148,3)</f>
        <v>0204</v>
      </c>
      <c r="F2148" s="96">
        <f t="shared" si="178"/>
        <v>43916</v>
      </c>
      <c r="G2148" s="71" t="str">
        <f>+CONSOLIDADO[[#This Row],[Codigo Municipio]]&amp;CONSOLIDADO[[#This Row],[Fecha]]</f>
        <v>020443916</v>
      </c>
      <c r="H2148" s="72">
        <f>+IFERROR(VLOOKUP($G2148,TDAcumula!$C$2:$E$2027,3,0),0)</f>
        <v>0</v>
      </c>
      <c r="I2148" s="73">
        <f t="shared" si="175"/>
        <v>0</v>
      </c>
      <c r="J2148" s="74">
        <f>+IF(CONSOLIDADO[[#This Row],[Codigo Municipio]]=E2147,CONSOLIDADO[[#This Row],[Fallecidos Diarios]]+J2147,CONSOLIDADO[[#This Row],[Fallecidos Diarios]])</f>
        <v>0</v>
      </c>
      <c r="K2148" s="75">
        <f t="shared" si="176"/>
        <v>0</v>
      </c>
      <c r="L2148" s="76">
        <f>+IF(CONSOLIDADO[[#This Row],[Codigo Municipio]]=E2147,CONSOLIDADO[[#This Row],[Recuperados Diarios]]+L2147,CONSOLIDADO[[#This Row],[Recuperados Diarios]])</f>
        <v>0</v>
      </c>
      <c r="M2148" s="77" cm="1">
        <f t="array" ref="M2148">+IFERROR(IF(CONSOLIDADO[[#This Row],[Día]]&lt;14,0,INDEX(CONSOLIDADO[Casos Diarios],ROW()-14,1)),0)</f>
        <v>0</v>
      </c>
      <c r="N2148" s="72">
        <f>+IF(CONSOLIDADO[[#This Row],[Clave]]="710143893",1,IF(OR(CONSOLIDADO[[#This Row],[Casos Acumulados]]&gt;0,CONSOLIDADO[[#This Row],[Muertes]]&gt;0),N2147+1,I2148))</f>
        <v>0</v>
      </c>
      <c r="O2148" s="69">
        <f>+IFERROR(VLOOKUP($G2148,TDMuertes!$C$2:$E$534,3,0),0)</f>
        <v>0</v>
      </c>
      <c r="P2148" s="94" t="str">
        <f t="shared" ca="1" si="177"/>
        <v>OFF</v>
      </c>
      <c r="Q2148" s="78">
        <f>+IFERROR(VLOOKUP(CONSOLIDADO[[#This Row],[Codigo Municipio]],TDDia!$A$4:$B$394,2,0),0)</f>
        <v>0</v>
      </c>
    </row>
    <row r="2149" spans="2:17" ht="14.45">
      <c r="B2149">
        <f t="shared" si="179"/>
        <v>12</v>
      </c>
      <c r="C2149" s="69" t="str" cm="1">
        <f t="array" ref="C2149">+INDEX(Table_4[[Departamento]:[Municipio]],FINAL!$B2149,1)</f>
        <v>Colón</v>
      </c>
      <c r="D2149" s="69" t="str" cm="1">
        <f t="array" ref="D2149">+INDEX(Table_4[[Departamento]:[Municipio]],FINAL!$B2149,4)</f>
        <v>Limon</v>
      </c>
      <c r="E2149" s="69" t="str" cm="1">
        <f t="array" ref="E2149">+INDEX(Table_4[[Departamento]:[Municipio]],FINAL!$B2149,3)</f>
        <v>0204</v>
      </c>
      <c r="F2149" s="96">
        <f t="shared" si="178"/>
        <v>43917</v>
      </c>
      <c r="G2149" s="71" t="str">
        <f>+CONSOLIDADO[[#This Row],[Codigo Municipio]]&amp;CONSOLIDADO[[#This Row],[Fecha]]</f>
        <v>020443917</v>
      </c>
      <c r="H2149" s="72">
        <f>+IFERROR(VLOOKUP($G2149,TDAcumula!$C$2:$E$2027,3,0),0)</f>
        <v>0</v>
      </c>
      <c r="I2149" s="73">
        <f t="shared" si="175"/>
        <v>0</v>
      </c>
      <c r="J2149" s="74">
        <f>+IF(CONSOLIDADO[[#This Row],[Codigo Municipio]]=E2148,CONSOLIDADO[[#This Row],[Fallecidos Diarios]]+J2148,CONSOLIDADO[[#This Row],[Fallecidos Diarios]])</f>
        <v>0</v>
      </c>
      <c r="K2149" s="75">
        <f t="shared" si="176"/>
        <v>0</v>
      </c>
      <c r="L2149" s="76">
        <f>+IF(CONSOLIDADO[[#This Row],[Codigo Municipio]]=E2148,CONSOLIDADO[[#This Row],[Recuperados Diarios]]+L2148,CONSOLIDADO[[#This Row],[Recuperados Diarios]])</f>
        <v>0</v>
      </c>
      <c r="M2149" s="77" cm="1">
        <f t="array" ref="M2149">+IFERROR(IF(CONSOLIDADO[[#This Row],[Día]]&lt;14,0,INDEX(CONSOLIDADO[Casos Diarios],ROW()-14,1)),0)</f>
        <v>0</v>
      </c>
      <c r="N2149" s="72">
        <f>+IF(CONSOLIDADO[[#This Row],[Clave]]="710143893",1,IF(OR(CONSOLIDADO[[#This Row],[Casos Acumulados]]&gt;0,CONSOLIDADO[[#This Row],[Muertes]]&gt;0),N2148+1,I2149))</f>
        <v>0</v>
      </c>
      <c r="O2149" s="69">
        <f>+IFERROR(VLOOKUP($G2149,TDMuertes!$C$2:$E$534,3,0),0)</f>
        <v>0</v>
      </c>
      <c r="P2149" s="94" t="str">
        <f t="shared" ca="1" si="177"/>
        <v>OFF</v>
      </c>
      <c r="Q2149" s="78">
        <f>+IFERROR(VLOOKUP(CONSOLIDADO[[#This Row],[Codigo Municipio]],TDDia!$A$4:$B$394,2,0),0)</f>
        <v>0</v>
      </c>
    </row>
    <row r="2150" spans="2:17" ht="14.45">
      <c r="B2150">
        <f t="shared" si="179"/>
        <v>12</v>
      </c>
      <c r="C2150" s="69" t="str" cm="1">
        <f t="array" ref="C2150">+INDEX(Table_4[[Departamento]:[Municipio]],FINAL!$B2150,1)</f>
        <v>Colón</v>
      </c>
      <c r="D2150" s="69" t="str" cm="1">
        <f t="array" ref="D2150">+INDEX(Table_4[[Departamento]:[Municipio]],FINAL!$B2150,4)</f>
        <v>Limon</v>
      </c>
      <c r="E2150" s="69" t="str" cm="1">
        <f t="array" ref="E2150">+INDEX(Table_4[[Departamento]:[Municipio]],FINAL!$B2150,3)</f>
        <v>0204</v>
      </c>
      <c r="F2150" s="96">
        <f t="shared" si="178"/>
        <v>43918</v>
      </c>
      <c r="G2150" s="71" t="str">
        <f>+CONSOLIDADO[[#This Row],[Codigo Municipio]]&amp;CONSOLIDADO[[#This Row],[Fecha]]</f>
        <v>020443918</v>
      </c>
      <c r="H2150" s="72">
        <f>+IFERROR(VLOOKUP($G2150,TDAcumula!$C$2:$E$2027,3,0),0)</f>
        <v>0</v>
      </c>
      <c r="I2150" s="73">
        <f t="shared" si="175"/>
        <v>0</v>
      </c>
      <c r="J2150" s="74">
        <f>+IF(CONSOLIDADO[[#This Row],[Codigo Municipio]]=E2149,CONSOLIDADO[[#This Row],[Fallecidos Diarios]]+J2149,CONSOLIDADO[[#This Row],[Fallecidos Diarios]])</f>
        <v>0</v>
      </c>
      <c r="K2150" s="75">
        <f t="shared" si="176"/>
        <v>0</v>
      </c>
      <c r="L2150" s="76">
        <f>+IF(CONSOLIDADO[[#This Row],[Codigo Municipio]]=E2149,CONSOLIDADO[[#This Row],[Recuperados Diarios]]+L2149,CONSOLIDADO[[#This Row],[Recuperados Diarios]])</f>
        <v>0</v>
      </c>
      <c r="M2150" s="77" cm="1">
        <f t="array" ref="M2150">+IFERROR(IF(CONSOLIDADO[[#This Row],[Día]]&lt;14,0,INDEX(CONSOLIDADO[Casos Diarios],ROW()-14,1)),0)</f>
        <v>0</v>
      </c>
      <c r="N2150" s="72">
        <f>+IF(CONSOLIDADO[[#This Row],[Clave]]="710143893",1,IF(OR(CONSOLIDADO[[#This Row],[Casos Acumulados]]&gt;0,CONSOLIDADO[[#This Row],[Muertes]]&gt;0),N2149+1,I2150))</f>
        <v>0</v>
      </c>
      <c r="O2150" s="69">
        <f>+IFERROR(VLOOKUP($G2150,TDMuertes!$C$2:$E$534,3,0),0)</f>
        <v>0</v>
      </c>
      <c r="P2150" s="94" t="str">
        <f t="shared" ca="1" si="177"/>
        <v>OFF</v>
      </c>
      <c r="Q2150" s="78">
        <f>+IFERROR(VLOOKUP(CONSOLIDADO[[#This Row],[Codigo Municipio]],TDDia!$A$4:$B$394,2,0),0)</f>
        <v>0</v>
      </c>
    </row>
    <row r="2151" spans="2:17" ht="14.45">
      <c r="B2151">
        <f t="shared" si="179"/>
        <v>12</v>
      </c>
      <c r="C2151" s="69" t="str" cm="1">
        <f t="array" ref="C2151">+INDEX(Table_4[[Departamento]:[Municipio]],FINAL!$B2151,1)</f>
        <v>Colón</v>
      </c>
      <c r="D2151" s="69" t="str" cm="1">
        <f t="array" ref="D2151">+INDEX(Table_4[[Departamento]:[Municipio]],FINAL!$B2151,4)</f>
        <v>Limon</v>
      </c>
      <c r="E2151" s="69" t="str" cm="1">
        <f t="array" ref="E2151">+INDEX(Table_4[[Departamento]:[Municipio]],FINAL!$B2151,3)</f>
        <v>0204</v>
      </c>
      <c r="F2151" s="96">
        <f t="shared" si="178"/>
        <v>43919</v>
      </c>
      <c r="G2151" s="71" t="str">
        <f>+CONSOLIDADO[[#This Row],[Codigo Municipio]]&amp;CONSOLIDADO[[#This Row],[Fecha]]</f>
        <v>020443919</v>
      </c>
      <c r="H2151" s="72">
        <f>+IFERROR(VLOOKUP($G2151,TDAcumula!$C$2:$E$2027,3,0),0)</f>
        <v>0</v>
      </c>
      <c r="I2151" s="73">
        <f t="shared" si="175"/>
        <v>0</v>
      </c>
      <c r="J2151" s="74">
        <f>+IF(CONSOLIDADO[[#This Row],[Codigo Municipio]]=E2150,CONSOLIDADO[[#This Row],[Fallecidos Diarios]]+J2150,CONSOLIDADO[[#This Row],[Fallecidos Diarios]])</f>
        <v>0</v>
      </c>
      <c r="K2151" s="75">
        <f t="shared" si="176"/>
        <v>0</v>
      </c>
      <c r="L2151" s="76">
        <f>+IF(CONSOLIDADO[[#This Row],[Codigo Municipio]]=E2150,CONSOLIDADO[[#This Row],[Recuperados Diarios]]+L2150,CONSOLIDADO[[#This Row],[Recuperados Diarios]])</f>
        <v>0</v>
      </c>
      <c r="M2151" s="77" cm="1">
        <f t="array" ref="M2151">+IFERROR(IF(CONSOLIDADO[[#This Row],[Día]]&lt;14,0,INDEX(CONSOLIDADO[Casos Diarios],ROW()-14,1)),0)</f>
        <v>0</v>
      </c>
      <c r="N2151" s="72">
        <f>+IF(CONSOLIDADO[[#This Row],[Clave]]="710143893",1,IF(OR(CONSOLIDADO[[#This Row],[Casos Acumulados]]&gt;0,CONSOLIDADO[[#This Row],[Muertes]]&gt;0),N2150+1,I2151))</f>
        <v>0</v>
      </c>
      <c r="O2151" s="69">
        <f>+IFERROR(VLOOKUP($G2151,TDMuertes!$C$2:$E$534,3,0),0)</f>
        <v>0</v>
      </c>
      <c r="P2151" s="94" t="str">
        <f t="shared" ca="1" si="177"/>
        <v>OFF</v>
      </c>
      <c r="Q2151" s="78">
        <f>+IFERROR(VLOOKUP(CONSOLIDADO[[#This Row],[Codigo Municipio]],TDDia!$A$4:$B$394,2,0),0)</f>
        <v>0</v>
      </c>
    </row>
    <row r="2152" spans="2:17" ht="14.45">
      <c r="B2152">
        <f t="shared" si="179"/>
        <v>12</v>
      </c>
      <c r="C2152" s="69" t="str" cm="1">
        <f t="array" ref="C2152">+INDEX(Table_4[[Departamento]:[Municipio]],FINAL!$B2152,1)</f>
        <v>Colón</v>
      </c>
      <c r="D2152" s="69" t="str" cm="1">
        <f t="array" ref="D2152">+INDEX(Table_4[[Departamento]:[Municipio]],FINAL!$B2152,4)</f>
        <v>Limon</v>
      </c>
      <c r="E2152" s="69" t="str" cm="1">
        <f t="array" ref="E2152">+INDEX(Table_4[[Departamento]:[Municipio]],FINAL!$B2152,3)</f>
        <v>0204</v>
      </c>
      <c r="F2152" s="96">
        <f t="shared" si="178"/>
        <v>43920</v>
      </c>
      <c r="G2152" s="71" t="str">
        <f>+CONSOLIDADO[[#This Row],[Codigo Municipio]]&amp;CONSOLIDADO[[#This Row],[Fecha]]</f>
        <v>020443920</v>
      </c>
      <c r="H2152" s="72">
        <f>+IFERROR(VLOOKUP($G2152,TDAcumula!$C$2:$E$2027,3,0),0)</f>
        <v>0</v>
      </c>
      <c r="I2152" s="73">
        <f t="shared" ref="I2152:I2215" si="180">+IF(E2152=E2151,H2152+I2151,H2152)</f>
        <v>0</v>
      </c>
      <c r="J2152" s="74">
        <f>+IF(CONSOLIDADO[[#This Row],[Codigo Municipio]]=E2151,CONSOLIDADO[[#This Row],[Fallecidos Diarios]]+J2151,CONSOLIDADO[[#This Row],[Fallecidos Diarios]])</f>
        <v>0</v>
      </c>
      <c r="K2152" s="75">
        <f t="shared" ref="K2152:K2215" si="181">+IF(I2152-J2152-L2152&lt;0,0,I2152-J2152-L2152)</f>
        <v>0</v>
      </c>
      <c r="L2152" s="76">
        <f>+IF(CONSOLIDADO[[#This Row],[Codigo Municipio]]=E2151,CONSOLIDADO[[#This Row],[Recuperados Diarios]]+L2151,CONSOLIDADO[[#This Row],[Recuperados Diarios]])</f>
        <v>0</v>
      </c>
      <c r="M2152" s="77" cm="1">
        <f t="array" ref="M2152">+IFERROR(IF(CONSOLIDADO[[#This Row],[Día]]&lt;14,0,INDEX(CONSOLIDADO[Casos Diarios],ROW()-14,1)),0)</f>
        <v>0</v>
      </c>
      <c r="N2152" s="72">
        <f>+IF(CONSOLIDADO[[#This Row],[Clave]]="710143893",1,IF(OR(CONSOLIDADO[[#This Row],[Casos Acumulados]]&gt;0,CONSOLIDADO[[#This Row],[Muertes]]&gt;0),N2151+1,I2152))</f>
        <v>0</v>
      </c>
      <c r="O2152" s="69">
        <f>+IFERROR(VLOOKUP($G2152,TDMuertes!$C$2:$E$534,3,0),0)</f>
        <v>0</v>
      </c>
      <c r="P2152" s="94" t="str">
        <f t="shared" ref="P2152:P2215" ca="1" si="182">+IF(N2152=0,"OFF",IF(N2152=1,"START",IF(AND(N2152&gt;1,F2152&lt;TODAY()+1),"ON","OUT TIME")))</f>
        <v>OFF</v>
      </c>
      <c r="Q2152" s="78">
        <f>+IFERROR(VLOOKUP(CONSOLIDADO[[#This Row],[Codigo Municipio]],TDDia!$A$4:$B$394,2,0),0)</f>
        <v>0</v>
      </c>
    </row>
    <row r="2153" spans="2:17" ht="14.45">
      <c r="B2153">
        <f t="shared" si="179"/>
        <v>12</v>
      </c>
      <c r="C2153" s="69" t="str" cm="1">
        <f t="array" ref="C2153">+INDEX(Table_4[[Departamento]:[Municipio]],FINAL!$B2153,1)</f>
        <v>Colón</v>
      </c>
      <c r="D2153" s="69" t="str" cm="1">
        <f t="array" ref="D2153">+INDEX(Table_4[[Departamento]:[Municipio]],FINAL!$B2153,4)</f>
        <v>Limon</v>
      </c>
      <c r="E2153" s="69" t="str" cm="1">
        <f t="array" ref="E2153">+INDEX(Table_4[[Departamento]:[Municipio]],FINAL!$B2153,3)</f>
        <v>0204</v>
      </c>
      <c r="F2153" s="96">
        <f t="shared" si="178"/>
        <v>43921</v>
      </c>
      <c r="G2153" s="71" t="str">
        <f>+CONSOLIDADO[[#This Row],[Codigo Municipio]]&amp;CONSOLIDADO[[#This Row],[Fecha]]</f>
        <v>020443921</v>
      </c>
      <c r="H2153" s="72">
        <f>+IFERROR(VLOOKUP($G2153,TDAcumula!$C$2:$E$2027,3,0),0)</f>
        <v>0</v>
      </c>
      <c r="I2153" s="73">
        <f t="shared" si="180"/>
        <v>0</v>
      </c>
      <c r="J2153" s="74">
        <f>+IF(CONSOLIDADO[[#This Row],[Codigo Municipio]]=E2152,CONSOLIDADO[[#This Row],[Fallecidos Diarios]]+J2152,CONSOLIDADO[[#This Row],[Fallecidos Diarios]])</f>
        <v>0</v>
      </c>
      <c r="K2153" s="75">
        <f t="shared" si="181"/>
        <v>0</v>
      </c>
      <c r="L2153" s="76">
        <f>+IF(CONSOLIDADO[[#This Row],[Codigo Municipio]]=E2152,CONSOLIDADO[[#This Row],[Recuperados Diarios]]+L2152,CONSOLIDADO[[#This Row],[Recuperados Diarios]])</f>
        <v>0</v>
      </c>
      <c r="M2153" s="77" cm="1">
        <f t="array" ref="M2153">+IFERROR(IF(CONSOLIDADO[[#This Row],[Día]]&lt;14,0,INDEX(CONSOLIDADO[Casos Diarios],ROW()-14,1)),0)</f>
        <v>0</v>
      </c>
      <c r="N2153" s="72">
        <f>+IF(CONSOLIDADO[[#This Row],[Clave]]="710143893",1,IF(OR(CONSOLIDADO[[#This Row],[Casos Acumulados]]&gt;0,CONSOLIDADO[[#This Row],[Muertes]]&gt;0),N2152+1,I2153))</f>
        <v>0</v>
      </c>
      <c r="O2153" s="69">
        <f>+IFERROR(VLOOKUP($G2153,TDMuertes!$C$2:$E$534,3,0),0)</f>
        <v>0</v>
      </c>
      <c r="P2153" s="94" t="str">
        <f t="shared" ca="1" si="182"/>
        <v>OFF</v>
      </c>
      <c r="Q2153" s="78">
        <f>+IFERROR(VLOOKUP(CONSOLIDADO[[#This Row],[Codigo Municipio]],TDDia!$A$4:$B$394,2,0),0)</f>
        <v>0</v>
      </c>
    </row>
    <row r="2154" spans="2:17" ht="14.45">
      <c r="B2154">
        <f t="shared" si="179"/>
        <v>12</v>
      </c>
      <c r="C2154" s="69" t="str" cm="1">
        <f t="array" ref="C2154">+INDEX(Table_4[[Departamento]:[Municipio]],FINAL!$B2154,1)</f>
        <v>Colón</v>
      </c>
      <c r="D2154" s="69" t="str" cm="1">
        <f t="array" ref="D2154">+INDEX(Table_4[[Departamento]:[Municipio]],FINAL!$B2154,4)</f>
        <v>Limon</v>
      </c>
      <c r="E2154" s="69" t="str" cm="1">
        <f t="array" ref="E2154">+INDEX(Table_4[[Departamento]:[Municipio]],FINAL!$B2154,3)</f>
        <v>0204</v>
      </c>
      <c r="F2154" s="96">
        <f t="shared" si="178"/>
        <v>43922</v>
      </c>
      <c r="G2154" s="71" t="str">
        <f>+CONSOLIDADO[[#This Row],[Codigo Municipio]]&amp;CONSOLIDADO[[#This Row],[Fecha]]</f>
        <v>020443922</v>
      </c>
      <c r="H2154" s="72">
        <f>+IFERROR(VLOOKUP($G2154,TDAcumula!$C$2:$E$2027,3,0),0)</f>
        <v>0</v>
      </c>
      <c r="I2154" s="73">
        <f t="shared" si="180"/>
        <v>0</v>
      </c>
      <c r="J2154" s="74">
        <f>+IF(CONSOLIDADO[[#This Row],[Codigo Municipio]]=E2153,CONSOLIDADO[[#This Row],[Fallecidos Diarios]]+J2153,CONSOLIDADO[[#This Row],[Fallecidos Diarios]])</f>
        <v>0</v>
      </c>
      <c r="K2154" s="75">
        <f t="shared" si="181"/>
        <v>0</v>
      </c>
      <c r="L2154" s="76">
        <f>+IF(CONSOLIDADO[[#This Row],[Codigo Municipio]]=E2153,CONSOLIDADO[[#This Row],[Recuperados Diarios]]+L2153,CONSOLIDADO[[#This Row],[Recuperados Diarios]])</f>
        <v>0</v>
      </c>
      <c r="M2154" s="77" cm="1">
        <f t="array" ref="M2154">+IFERROR(IF(CONSOLIDADO[[#This Row],[Día]]&lt;14,0,INDEX(CONSOLIDADO[Casos Diarios],ROW()-14,1)),0)</f>
        <v>0</v>
      </c>
      <c r="N2154" s="72">
        <f>+IF(CONSOLIDADO[[#This Row],[Clave]]="710143893",1,IF(OR(CONSOLIDADO[[#This Row],[Casos Acumulados]]&gt;0,CONSOLIDADO[[#This Row],[Muertes]]&gt;0),N2153+1,I2154))</f>
        <v>0</v>
      </c>
      <c r="O2154" s="69">
        <f>+IFERROR(VLOOKUP($G2154,TDMuertes!$C$2:$E$534,3,0),0)</f>
        <v>0</v>
      </c>
      <c r="P2154" s="94" t="str">
        <f t="shared" ca="1" si="182"/>
        <v>OFF</v>
      </c>
      <c r="Q2154" s="78">
        <f>+IFERROR(VLOOKUP(CONSOLIDADO[[#This Row],[Codigo Municipio]],TDDia!$A$4:$B$394,2,0),0)</f>
        <v>0</v>
      </c>
    </row>
    <row r="2155" spans="2:17" ht="14.45">
      <c r="B2155">
        <f t="shared" si="179"/>
        <v>12</v>
      </c>
      <c r="C2155" s="69" t="str" cm="1">
        <f t="array" ref="C2155">+INDEX(Table_4[[Departamento]:[Municipio]],FINAL!$B2155,1)</f>
        <v>Colón</v>
      </c>
      <c r="D2155" s="69" t="str" cm="1">
        <f t="array" ref="D2155">+INDEX(Table_4[[Departamento]:[Municipio]],FINAL!$B2155,4)</f>
        <v>Limon</v>
      </c>
      <c r="E2155" s="69" t="str" cm="1">
        <f t="array" ref="E2155">+INDEX(Table_4[[Departamento]:[Municipio]],FINAL!$B2155,3)</f>
        <v>0204</v>
      </c>
      <c r="F2155" s="96">
        <f t="shared" si="178"/>
        <v>43923</v>
      </c>
      <c r="G2155" s="71" t="str">
        <f>+CONSOLIDADO[[#This Row],[Codigo Municipio]]&amp;CONSOLIDADO[[#This Row],[Fecha]]</f>
        <v>020443923</v>
      </c>
      <c r="H2155" s="72">
        <f>+IFERROR(VLOOKUP($G2155,TDAcumula!$C$2:$E$2027,3,0),0)</f>
        <v>0</v>
      </c>
      <c r="I2155" s="73">
        <f t="shared" si="180"/>
        <v>0</v>
      </c>
      <c r="J2155" s="74">
        <f>+IF(CONSOLIDADO[[#This Row],[Codigo Municipio]]=E2154,CONSOLIDADO[[#This Row],[Fallecidos Diarios]]+J2154,CONSOLIDADO[[#This Row],[Fallecidos Diarios]])</f>
        <v>0</v>
      </c>
      <c r="K2155" s="75">
        <f t="shared" si="181"/>
        <v>0</v>
      </c>
      <c r="L2155" s="76">
        <f>+IF(CONSOLIDADO[[#This Row],[Codigo Municipio]]=E2154,CONSOLIDADO[[#This Row],[Recuperados Diarios]]+L2154,CONSOLIDADO[[#This Row],[Recuperados Diarios]])</f>
        <v>0</v>
      </c>
      <c r="M2155" s="77" cm="1">
        <f t="array" ref="M2155">+IFERROR(IF(CONSOLIDADO[[#This Row],[Día]]&lt;14,0,INDEX(CONSOLIDADO[Casos Diarios],ROW()-14,1)),0)</f>
        <v>0</v>
      </c>
      <c r="N2155" s="72">
        <f>+IF(CONSOLIDADO[[#This Row],[Clave]]="710143893",1,IF(OR(CONSOLIDADO[[#This Row],[Casos Acumulados]]&gt;0,CONSOLIDADO[[#This Row],[Muertes]]&gt;0),N2154+1,I2155))</f>
        <v>0</v>
      </c>
      <c r="O2155" s="69">
        <f>+IFERROR(VLOOKUP($G2155,TDMuertes!$C$2:$E$534,3,0),0)</f>
        <v>0</v>
      </c>
      <c r="P2155" s="94" t="str">
        <f t="shared" ca="1" si="182"/>
        <v>OFF</v>
      </c>
      <c r="Q2155" s="78">
        <f>+IFERROR(VLOOKUP(CONSOLIDADO[[#This Row],[Codigo Municipio]],TDDia!$A$4:$B$394,2,0),0)</f>
        <v>0</v>
      </c>
    </row>
    <row r="2156" spans="2:17" ht="14.45">
      <c r="B2156">
        <f t="shared" si="179"/>
        <v>12</v>
      </c>
      <c r="C2156" s="69" t="str" cm="1">
        <f t="array" ref="C2156">+INDEX(Table_4[[Departamento]:[Municipio]],FINAL!$B2156,1)</f>
        <v>Colón</v>
      </c>
      <c r="D2156" s="69" t="str" cm="1">
        <f t="array" ref="D2156">+INDEX(Table_4[[Departamento]:[Municipio]],FINAL!$B2156,4)</f>
        <v>Limon</v>
      </c>
      <c r="E2156" s="69" t="str" cm="1">
        <f t="array" ref="E2156">+INDEX(Table_4[[Departamento]:[Municipio]],FINAL!$B2156,3)</f>
        <v>0204</v>
      </c>
      <c r="F2156" s="96">
        <f t="shared" si="178"/>
        <v>43924</v>
      </c>
      <c r="G2156" s="71" t="str">
        <f>+CONSOLIDADO[[#This Row],[Codigo Municipio]]&amp;CONSOLIDADO[[#This Row],[Fecha]]</f>
        <v>020443924</v>
      </c>
      <c r="H2156" s="72">
        <f>+IFERROR(VLOOKUP($G2156,TDAcumula!$C$2:$E$2027,3,0),0)</f>
        <v>0</v>
      </c>
      <c r="I2156" s="73">
        <f t="shared" si="180"/>
        <v>0</v>
      </c>
      <c r="J2156" s="74">
        <f>+IF(CONSOLIDADO[[#This Row],[Codigo Municipio]]=E2155,CONSOLIDADO[[#This Row],[Fallecidos Diarios]]+J2155,CONSOLIDADO[[#This Row],[Fallecidos Diarios]])</f>
        <v>0</v>
      </c>
      <c r="K2156" s="75">
        <f t="shared" si="181"/>
        <v>0</v>
      </c>
      <c r="L2156" s="76">
        <f>+IF(CONSOLIDADO[[#This Row],[Codigo Municipio]]=E2155,CONSOLIDADO[[#This Row],[Recuperados Diarios]]+L2155,CONSOLIDADO[[#This Row],[Recuperados Diarios]])</f>
        <v>0</v>
      </c>
      <c r="M2156" s="77" cm="1">
        <f t="array" ref="M2156">+IFERROR(IF(CONSOLIDADO[[#This Row],[Día]]&lt;14,0,INDEX(CONSOLIDADO[Casos Diarios],ROW()-14,1)),0)</f>
        <v>0</v>
      </c>
      <c r="N2156" s="72">
        <f>+IF(CONSOLIDADO[[#This Row],[Clave]]="710143893",1,IF(OR(CONSOLIDADO[[#This Row],[Casos Acumulados]]&gt;0,CONSOLIDADO[[#This Row],[Muertes]]&gt;0),N2155+1,I2156))</f>
        <v>0</v>
      </c>
      <c r="O2156" s="69">
        <f>+IFERROR(VLOOKUP($G2156,TDMuertes!$C$2:$E$534,3,0),0)</f>
        <v>0</v>
      </c>
      <c r="P2156" s="94" t="str">
        <f t="shared" ca="1" si="182"/>
        <v>OFF</v>
      </c>
      <c r="Q2156" s="78">
        <f>+IFERROR(VLOOKUP(CONSOLIDADO[[#This Row],[Codigo Municipio]],TDDia!$A$4:$B$394,2,0),0)</f>
        <v>0</v>
      </c>
    </row>
    <row r="2157" spans="2:17" ht="14.45">
      <c r="B2157">
        <f t="shared" si="179"/>
        <v>12</v>
      </c>
      <c r="C2157" s="69" t="str" cm="1">
        <f t="array" ref="C2157">+INDEX(Table_4[[Departamento]:[Municipio]],FINAL!$B2157,1)</f>
        <v>Colón</v>
      </c>
      <c r="D2157" s="69" t="str" cm="1">
        <f t="array" ref="D2157">+INDEX(Table_4[[Departamento]:[Municipio]],FINAL!$B2157,4)</f>
        <v>Limon</v>
      </c>
      <c r="E2157" s="69" t="str" cm="1">
        <f t="array" ref="E2157">+INDEX(Table_4[[Departamento]:[Municipio]],FINAL!$B2157,3)</f>
        <v>0204</v>
      </c>
      <c r="F2157" s="96">
        <f t="shared" si="178"/>
        <v>43925</v>
      </c>
      <c r="G2157" s="71" t="str">
        <f>+CONSOLIDADO[[#This Row],[Codigo Municipio]]&amp;CONSOLIDADO[[#This Row],[Fecha]]</f>
        <v>020443925</v>
      </c>
      <c r="H2157" s="72">
        <f>+IFERROR(VLOOKUP($G2157,TDAcumula!$C$2:$E$2027,3,0),0)</f>
        <v>0</v>
      </c>
      <c r="I2157" s="73">
        <f t="shared" si="180"/>
        <v>0</v>
      </c>
      <c r="J2157" s="74">
        <f>+IF(CONSOLIDADO[[#This Row],[Codigo Municipio]]=E2156,CONSOLIDADO[[#This Row],[Fallecidos Diarios]]+J2156,CONSOLIDADO[[#This Row],[Fallecidos Diarios]])</f>
        <v>0</v>
      </c>
      <c r="K2157" s="75">
        <f t="shared" si="181"/>
        <v>0</v>
      </c>
      <c r="L2157" s="76">
        <f>+IF(CONSOLIDADO[[#This Row],[Codigo Municipio]]=E2156,CONSOLIDADO[[#This Row],[Recuperados Diarios]]+L2156,CONSOLIDADO[[#This Row],[Recuperados Diarios]])</f>
        <v>0</v>
      </c>
      <c r="M2157" s="77" cm="1">
        <f t="array" ref="M2157">+IFERROR(IF(CONSOLIDADO[[#This Row],[Día]]&lt;14,0,INDEX(CONSOLIDADO[Casos Diarios],ROW()-14,1)),0)</f>
        <v>0</v>
      </c>
      <c r="N2157" s="72">
        <f>+IF(CONSOLIDADO[[#This Row],[Clave]]="710143893",1,IF(OR(CONSOLIDADO[[#This Row],[Casos Acumulados]]&gt;0,CONSOLIDADO[[#This Row],[Muertes]]&gt;0),N2156+1,I2157))</f>
        <v>0</v>
      </c>
      <c r="O2157" s="69">
        <f>+IFERROR(VLOOKUP($G2157,TDMuertes!$C$2:$E$534,3,0),0)</f>
        <v>0</v>
      </c>
      <c r="P2157" s="94" t="str">
        <f t="shared" ca="1" si="182"/>
        <v>OFF</v>
      </c>
      <c r="Q2157" s="78">
        <f>+IFERROR(VLOOKUP(CONSOLIDADO[[#This Row],[Codigo Municipio]],TDDia!$A$4:$B$394,2,0),0)</f>
        <v>0</v>
      </c>
    </row>
    <row r="2158" spans="2:17" ht="14.45">
      <c r="B2158">
        <f t="shared" si="179"/>
        <v>12</v>
      </c>
      <c r="C2158" s="69" t="str" cm="1">
        <f t="array" ref="C2158">+INDEX(Table_4[[Departamento]:[Municipio]],FINAL!$B2158,1)</f>
        <v>Colón</v>
      </c>
      <c r="D2158" s="69" t="str" cm="1">
        <f t="array" ref="D2158">+INDEX(Table_4[[Departamento]:[Municipio]],FINAL!$B2158,4)</f>
        <v>Limon</v>
      </c>
      <c r="E2158" s="69" t="str" cm="1">
        <f t="array" ref="E2158">+INDEX(Table_4[[Departamento]:[Municipio]],FINAL!$B2158,3)</f>
        <v>0204</v>
      </c>
      <c r="F2158" s="96">
        <f t="shared" si="178"/>
        <v>43926</v>
      </c>
      <c r="G2158" s="71" t="str">
        <f>+CONSOLIDADO[[#This Row],[Codigo Municipio]]&amp;CONSOLIDADO[[#This Row],[Fecha]]</f>
        <v>020443926</v>
      </c>
      <c r="H2158" s="72">
        <f>+IFERROR(VLOOKUP($G2158,TDAcumula!$C$2:$E$2027,3,0),0)</f>
        <v>0</v>
      </c>
      <c r="I2158" s="73">
        <f t="shared" si="180"/>
        <v>0</v>
      </c>
      <c r="J2158" s="74">
        <f>+IF(CONSOLIDADO[[#This Row],[Codigo Municipio]]=E2157,CONSOLIDADO[[#This Row],[Fallecidos Diarios]]+J2157,CONSOLIDADO[[#This Row],[Fallecidos Diarios]])</f>
        <v>0</v>
      </c>
      <c r="K2158" s="75">
        <f t="shared" si="181"/>
        <v>0</v>
      </c>
      <c r="L2158" s="76">
        <f>+IF(CONSOLIDADO[[#This Row],[Codigo Municipio]]=E2157,CONSOLIDADO[[#This Row],[Recuperados Diarios]]+L2157,CONSOLIDADO[[#This Row],[Recuperados Diarios]])</f>
        <v>0</v>
      </c>
      <c r="M2158" s="77" cm="1">
        <f t="array" ref="M2158">+IFERROR(IF(CONSOLIDADO[[#This Row],[Día]]&lt;14,0,INDEX(CONSOLIDADO[Casos Diarios],ROW()-14,1)),0)</f>
        <v>0</v>
      </c>
      <c r="N2158" s="72">
        <f>+IF(CONSOLIDADO[[#This Row],[Clave]]="710143893",1,IF(OR(CONSOLIDADO[[#This Row],[Casos Acumulados]]&gt;0,CONSOLIDADO[[#This Row],[Muertes]]&gt;0),N2157+1,I2158))</f>
        <v>0</v>
      </c>
      <c r="O2158" s="69">
        <f>+IFERROR(VLOOKUP($G2158,TDMuertes!$C$2:$E$534,3,0),0)</f>
        <v>0</v>
      </c>
      <c r="P2158" s="94" t="str">
        <f t="shared" ca="1" si="182"/>
        <v>OFF</v>
      </c>
      <c r="Q2158" s="78">
        <f>+IFERROR(VLOOKUP(CONSOLIDADO[[#This Row],[Codigo Municipio]],TDDia!$A$4:$B$394,2,0),0)</f>
        <v>0</v>
      </c>
    </row>
    <row r="2159" spans="2:17" ht="14.45">
      <c r="B2159">
        <f t="shared" si="179"/>
        <v>12</v>
      </c>
      <c r="C2159" s="69" t="str" cm="1">
        <f t="array" ref="C2159">+INDEX(Table_4[[Departamento]:[Municipio]],FINAL!$B2159,1)</f>
        <v>Colón</v>
      </c>
      <c r="D2159" s="69" t="str" cm="1">
        <f t="array" ref="D2159">+INDEX(Table_4[[Departamento]:[Municipio]],FINAL!$B2159,4)</f>
        <v>Limon</v>
      </c>
      <c r="E2159" s="69" t="str" cm="1">
        <f t="array" ref="E2159">+INDEX(Table_4[[Departamento]:[Municipio]],FINAL!$B2159,3)</f>
        <v>0204</v>
      </c>
      <c r="F2159" s="96">
        <f t="shared" si="178"/>
        <v>43927</v>
      </c>
      <c r="G2159" s="71" t="str">
        <f>+CONSOLIDADO[[#This Row],[Codigo Municipio]]&amp;CONSOLIDADO[[#This Row],[Fecha]]</f>
        <v>020443927</v>
      </c>
      <c r="H2159" s="72">
        <f>+IFERROR(VLOOKUP($G2159,TDAcumula!$C$2:$E$2027,3,0),0)</f>
        <v>0</v>
      </c>
      <c r="I2159" s="73">
        <f t="shared" si="180"/>
        <v>0</v>
      </c>
      <c r="J2159" s="74">
        <f>+IF(CONSOLIDADO[[#This Row],[Codigo Municipio]]=E2158,CONSOLIDADO[[#This Row],[Fallecidos Diarios]]+J2158,CONSOLIDADO[[#This Row],[Fallecidos Diarios]])</f>
        <v>0</v>
      </c>
      <c r="K2159" s="75">
        <f t="shared" si="181"/>
        <v>0</v>
      </c>
      <c r="L2159" s="76">
        <f>+IF(CONSOLIDADO[[#This Row],[Codigo Municipio]]=E2158,CONSOLIDADO[[#This Row],[Recuperados Diarios]]+L2158,CONSOLIDADO[[#This Row],[Recuperados Diarios]])</f>
        <v>0</v>
      </c>
      <c r="M2159" s="77" cm="1">
        <f t="array" ref="M2159">+IFERROR(IF(CONSOLIDADO[[#This Row],[Día]]&lt;14,0,INDEX(CONSOLIDADO[Casos Diarios],ROW()-14,1)),0)</f>
        <v>0</v>
      </c>
      <c r="N2159" s="72">
        <f>+IF(CONSOLIDADO[[#This Row],[Clave]]="710143893",1,IF(OR(CONSOLIDADO[[#This Row],[Casos Acumulados]]&gt;0,CONSOLIDADO[[#This Row],[Muertes]]&gt;0),N2158+1,I2159))</f>
        <v>0</v>
      </c>
      <c r="O2159" s="69">
        <f>+IFERROR(VLOOKUP($G2159,TDMuertes!$C$2:$E$534,3,0),0)</f>
        <v>0</v>
      </c>
      <c r="P2159" s="94" t="str">
        <f t="shared" ca="1" si="182"/>
        <v>OFF</v>
      </c>
      <c r="Q2159" s="78">
        <f>+IFERROR(VLOOKUP(CONSOLIDADO[[#This Row],[Codigo Municipio]],TDDia!$A$4:$B$394,2,0),0)</f>
        <v>0</v>
      </c>
    </row>
    <row r="2160" spans="2:17" ht="14.45">
      <c r="B2160">
        <f t="shared" si="179"/>
        <v>12</v>
      </c>
      <c r="C2160" s="69" t="str" cm="1">
        <f t="array" ref="C2160">+INDEX(Table_4[[Departamento]:[Municipio]],FINAL!$B2160,1)</f>
        <v>Colón</v>
      </c>
      <c r="D2160" s="69" t="str" cm="1">
        <f t="array" ref="D2160">+INDEX(Table_4[[Departamento]:[Municipio]],FINAL!$B2160,4)</f>
        <v>Limon</v>
      </c>
      <c r="E2160" s="69" t="str" cm="1">
        <f t="array" ref="E2160">+INDEX(Table_4[[Departamento]:[Municipio]],FINAL!$B2160,3)</f>
        <v>0204</v>
      </c>
      <c r="F2160" s="96">
        <f t="shared" si="178"/>
        <v>43928</v>
      </c>
      <c r="G2160" s="71" t="str">
        <f>+CONSOLIDADO[[#This Row],[Codigo Municipio]]&amp;CONSOLIDADO[[#This Row],[Fecha]]</f>
        <v>020443928</v>
      </c>
      <c r="H2160" s="72">
        <f>+IFERROR(VLOOKUP($G2160,TDAcumula!$C$2:$E$2027,3,0),0)</f>
        <v>0</v>
      </c>
      <c r="I2160" s="73">
        <f t="shared" si="180"/>
        <v>0</v>
      </c>
      <c r="J2160" s="74">
        <f>+IF(CONSOLIDADO[[#This Row],[Codigo Municipio]]=E2159,CONSOLIDADO[[#This Row],[Fallecidos Diarios]]+J2159,CONSOLIDADO[[#This Row],[Fallecidos Diarios]])</f>
        <v>0</v>
      </c>
      <c r="K2160" s="75">
        <f t="shared" si="181"/>
        <v>0</v>
      </c>
      <c r="L2160" s="76">
        <f>+IF(CONSOLIDADO[[#This Row],[Codigo Municipio]]=E2159,CONSOLIDADO[[#This Row],[Recuperados Diarios]]+L2159,CONSOLIDADO[[#This Row],[Recuperados Diarios]])</f>
        <v>0</v>
      </c>
      <c r="M2160" s="77" cm="1">
        <f t="array" ref="M2160">+IFERROR(IF(CONSOLIDADO[[#This Row],[Día]]&lt;14,0,INDEX(CONSOLIDADO[Casos Diarios],ROW()-14,1)),0)</f>
        <v>0</v>
      </c>
      <c r="N2160" s="72">
        <f>+IF(CONSOLIDADO[[#This Row],[Clave]]="710143893",1,IF(OR(CONSOLIDADO[[#This Row],[Casos Acumulados]]&gt;0,CONSOLIDADO[[#This Row],[Muertes]]&gt;0),N2159+1,I2160))</f>
        <v>0</v>
      </c>
      <c r="O2160" s="69">
        <f>+IFERROR(VLOOKUP($G2160,TDMuertes!$C$2:$E$534,3,0),0)</f>
        <v>0</v>
      </c>
      <c r="P2160" s="94" t="str">
        <f t="shared" ca="1" si="182"/>
        <v>OFF</v>
      </c>
      <c r="Q2160" s="78">
        <f>+IFERROR(VLOOKUP(CONSOLIDADO[[#This Row],[Codigo Municipio]],TDDia!$A$4:$B$394,2,0),0)</f>
        <v>0</v>
      </c>
    </row>
    <row r="2161" spans="2:17" ht="14.45">
      <c r="B2161">
        <f t="shared" si="179"/>
        <v>12</v>
      </c>
      <c r="C2161" s="69" t="str" cm="1">
        <f t="array" ref="C2161">+INDEX(Table_4[[Departamento]:[Municipio]],FINAL!$B2161,1)</f>
        <v>Colón</v>
      </c>
      <c r="D2161" s="69" t="str" cm="1">
        <f t="array" ref="D2161">+INDEX(Table_4[[Departamento]:[Municipio]],FINAL!$B2161,4)</f>
        <v>Limon</v>
      </c>
      <c r="E2161" s="69" t="str" cm="1">
        <f t="array" ref="E2161">+INDEX(Table_4[[Departamento]:[Municipio]],FINAL!$B2161,3)</f>
        <v>0204</v>
      </c>
      <c r="F2161" s="96">
        <f t="shared" si="178"/>
        <v>43929</v>
      </c>
      <c r="G2161" s="71" t="str">
        <f>+CONSOLIDADO[[#This Row],[Codigo Municipio]]&amp;CONSOLIDADO[[#This Row],[Fecha]]</f>
        <v>020443929</v>
      </c>
      <c r="H2161" s="72">
        <f>+IFERROR(VLOOKUP($G2161,TDAcumula!$C$2:$E$2027,3,0),0)</f>
        <v>0</v>
      </c>
      <c r="I2161" s="73">
        <f t="shared" si="180"/>
        <v>0</v>
      </c>
      <c r="J2161" s="74">
        <f>+IF(CONSOLIDADO[[#This Row],[Codigo Municipio]]=E2160,CONSOLIDADO[[#This Row],[Fallecidos Diarios]]+J2160,CONSOLIDADO[[#This Row],[Fallecidos Diarios]])</f>
        <v>0</v>
      </c>
      <c r="K2161" s="75">
        <f t="shared" si="181"/>
        <v>0</v>
      </c>
      <c r="L2161" s="76">
        <f>+IF(CONSOLIDADO[[#This Row],[Codigo Municipio]]=E2160,CONSOLIDADO[[#This Row],[Recuperados Diarios]]+L2160,CONSOLIDADO[[#This Row],[Recuperados Diarios]])</f>
        <v>0</v>
      </c>
      <c r="M2161" s="77" cm="1">
        <f t="array" ref="M2161">+IFERROR(IF(CONSOLIDADO[[#This Row],[Día]]&lt;14,0,INDEX(CONSOLIDADO[Casos Diarios],ROW()-14,1)),0)</f>
        <v>0</v>
      </c>
      <c r="N2161" s="72">
        <f>+IF(CONSOLIDADO[[#This Row],[Clave]]="710143893",1,IF(OR(CONSOLIDADO[[#This Row],[Casos Acumulados]]&gt;0,CONSOLIDADO[[#This Row],[Muertes]]&gt;0),N2160+1,I2161))</f>
        <v>0</v>
      </c>
      <c r="O2161" s="69">
        <f>+IFERROR(VLOOKUP($G2161,TDMuertes!$C$2:$E$534,3,0),0)</f>
        <v>0</v>
      </c>
      <c r="P2161" s="94" t="str">
        <f t="shared" ca="1" si="182"/>
        <v>OFF</v>
      </c>
      <c r="Q2161" s="78">
        <f>+IFERROR(VLOOKUP(CONSOLIDADO[[#This Row],[Codigo Municipio]],TDDia!$A$4:$B$394,2,0),0)</f>
        <v>0</v>
      </c>
    </row>
    <row r="2162" spans="2:17" ht="14.45">
      <c r="B2162">
        <f t="shared" si="179"/>
        <v>12</v>
      </c>
      <c r="C2162" s="69" t="str" cm="1">
        <f t="array" ref="C2162">+INDEX(Table_4[[Departamento]:[Municipio]],FINAL!$B2162,1)</f>
        <v>Colón</v>
      </c>
      <c r="D2162" s="69" t="str" cm="1">
        <f t="array" ref="D2162">+INDEX(Table_4[[Departamento]:[Municipio]],FINAL!$B2162,4)</f>
        <v>Limon</v>
      </c>
      <c r="E2162" s="69" t="str" cm="1">
        <f t="array" ref="E2162">+INDEX(Table_4[[Departamento]:[Municipio]],FINAL!$B2162,3)</f>
        <v>0204</v>
      </c>
      <c r="F2162" s="96">
        <f t="shared" si="178"/>
        <v>43930</v>
      </c>
      <c r="G2162" s="71" t="str">
        <f>+CONSOLIDADO[[#This Row],[Codigo Municipio]]&amp;CONSOLIDADO[[#This Row],[Fecha]]</f>
        <v>020443930</v>
      </c>
      <c r="H2162" s="72">
        <f>+IFERROR(VLOOKUP($G2162,TDAcumula!$C$2:$E$2027,3,0),0)</f>
        <v>0</v>
      </c>
      <c r="I2162" s="73">
        <f t="shared" si="180"/>
        <v>0</v>
      </c>
      <c r="J2162" s="74">
        <f>+IF(CONSOLIDADO[[#This Row],[Codigo Municipio]]=E2161,CONSOLIDADO[[#This Row],[Fallecidos Diarios]]+J2161,CONSOLIDADO[[#This Row],[Fallecidos Diarios]])</f>
        <v>0</v>
      </c>
      <c r="K2162" s="75">
        <f t="shared" si="181"/>
        <v>0</v>
      </c>
      <c r="L2162" s="76">
        <f>+IF(CONSOLIDADO[[#This Row],[Codigo Municipio]]=E2161,CONSOLIDADO[[#This Row],[Recuperados Diarios]]+L2161,CONSOLIDADO[[#This Row],[Recuperados Diarios]])</f>
        <v>0</v>
      </c>
      <c r="M2162" s="77" cm="1">
        <f t="array" ref="M2162">+IFERROR(IF(CONSOLIDADO[[#This Row],[Día]]&lt;14,0,INDEX(CONSOLIDADO[Casos Diarios],ROW()-14,1)),0)</f>
        <v>0</v>
      </c>
      <c r="N2162" s="72">
        <f>+IF(CONSOLIDADO[[#This Row],[Clave]]="710143893",1,IF(OR(CONSOLIDADO[[#This Row],[Casos Acumulados]]&gt;0,CONSOLIDADO[[#This Row],[Muertes]]&gt;0),N2161+1,I2162))</f>
        <v>0</v>
      </c>
      <c r="O2162" s="69">
        <f>+IFERROR(VLOOKUP($G2162,TDMuertes!$C$2:$E$534,3,0),0)</f>
        <v>0</v>
      </c>
      <c r="P2162" s="94" t="str">
        <f t="shared" ca="1" si="182"/>
        <v>OFF</v>
      </c>
      <c r="Q2162" s="78">
        <f>+IFERROR(VLOOKUP(CONSOLIDADO[[#This Row],[Codigo Municipio]],TDDia!$A$4:$B$394,2,0),0)</f>
        <v>0</v>
      </c>
    </row>
    <row r="2163" spans="2:17" ht="14.45">
      <c r="B2163">
        <f t="shared" si="179"/>
        <v>12</v>
      </c>
      <c r="C2163" s="69" t="str" cm="1">
        <f t="array" ref="C2163">+INDEX(Table_4[[Departamento]:[Municipio]],FINAL!$B2163,1)</f>
        <v>Colón</v>
      </c>
      <c r="D2163" s="69" t="str" cm="1">
        <f t="array" ref="D2163">+INDEX(Table_4[[Departamento]:[Municipio]],FINAL!$B2163,4)</f>
        <v>Limon</v>
      </c>
      <c r="E2163" s="69" t="str" cm="1">
        <f t="array" ref="E2163">+INDEX(Table_4[[Departamento]:[Municipio]],FINAL!$B2163,3)</f>
        <v>0204</v>
      </c>
      <c r="F2163" s="96">
        <f t="shared" si="178"/>
        <v>43931</v>
      </c>
      <c r="G2163" s="71" t="str">
        <f>+CONSOLIDADO[[#This Row],[Codigo Municipio]]&amp;CONSOLIDADO[[#This Row],[Fecha]]</f>
        <v>020443931</v>
      </c>
      <c r="H2163" s="72">
        <f>+IFERROR(VLOOKUP($G2163,TDAcumula!$C$2:$E$2027,3,0),0)</f>
        <v>0</v>
      </c>
      <c r="I2163" s="73">
        <f t="shared" si="180"/>
        <v>0</v>
      </c>
      <c r="J2163" s="74">
        <f>+IF(CONSOLIDADO[[#This Row],[Codigo Municipio]]=E2162,CONSOLIDADO[[#This Row],[Fallecidos Diarios]]+J2162,CONSOLIDADO[[#This Row],[Fallecidos Diarios]])</f>
        <v>0</v>
      </c>
      <c r="K2163" s="75">
        <f t="shared" si="181"/>
        <v>0</v>
      </c>
      <c r="L2163" s="76">
        <f>+IF(CONSOLIDADO[[#This Row],[Codigo Municipio]]=E2162,CONSOLIDADO[[#This Row],[Recuperados Diarios]]+L2162,CONSOLIDADO[[#This Row],[Recuperados Diarios]])</f>
        <v>0</v>
      </c>
      <c r="M2163" s="77" cm="1">
        <f t="array" ref="M2163">+IFERROR(IF(CONSOLIDADO[[#This Row],[Día]]&lt;14,0,INDEX(CONSOLIDADO[Casos Diarios],ROW()-14,1)),0)</f>
        <v>0</v>
      </c>
      <c r="N2163" s="72">
        <f>+IF(CONSOLIDADO[[#This Row],[Clave]]="710143893",1,IF(OR(CONSOLIDADO[[#This Row],[Casos Acumulados]]&gt;0,CONSOLIDADO[[#This Row],[Muertes]]&gt;0),N2162+1,I2163))</f>
        <v>0</v>
      </c>
      <c r="O2163" s="69">
        <f>+IFERROR(VLOOKUP($G2163,TDMuertes!$C$2:$E$534,3,0),0)</f>
        <v>0</v>
      </c>
      <c r="P2163" s="94" t="str">
        <f t="shared" ca="1" si="182"/>
        <v>OFF</v>
      </c>
      <c r="Q2163" s="78">
        <f>+IFERROR(VLOOKUP(CONSOLIDADO[[#This Row],[Codigo Municipio]],TDDia!$A$4:$B$394,2,0),0)</f>
        <v>0</v>
      </c>
    </row>
    <row r="2164" spans="2:17" ht="14.45">
      <c r="B2164">
        <f t="shared" si="179"/>
        <v>12</v>
      </c>
      <c r="C2164" s="69" t="str" cm="1">
        <f t="array" ref="C2164">+INDEX(Table_4[[Departamento]:[Municipio]],FINAL!$B2164,1)</f>
        <v>Colón</v>
      </c>
      <c r="D2164" s="69" t="str" cm="1">
        <f t="array" ref="D2164">+INDEX(Table_4[[Departamento]:[Municipio]],FINAL!$B2164,4)</f>
        <v>Limon</v>
      </c>
      <c r="E2164" s="69" t="str" cm="1">
        <f t="array" ref="E2164">+INDEX(Table_4[[Departamento]:[Municipio]],FINAL!$B2164,3)</f>
        <v>0204</v>
      </c>
      <c r="F2164" s="96">
        <f t="shared" si="178"/>
        <v>43932</v>
      </c>
      <c r="G2164" s="71" t="str">
        <f>+CONSOLIDADO[[#This Row],[Codigo Municipio]]&amp;CONSOLIDADO[[#This Row],[Fecha]]</f>
        <v>020443932</v>
      </c>
      <c r="H2164" s="72">
        <f>+IFERROR(VLOOKUP($G2164,TDAcumula!$C$2:$E$2027,3,0),0)</f>
        <v>0</v>
      </c>
      <c r="I2164" s="73">
        <f t="shared" si="180"/>
        <v>0</v>
      </c>
      <c r="J2164" s="74">
        <f>+IF(CONSOLIDADO[[#This Row],[Codigo Municipio]]=E2163,CONSOLIDADO[[#This Row],[Fallecidos Diarios]]+J2163,CONSOLIDADO[[#This Row],[Fallecidos Diarios]])</f>
        <v>0</v>
      </c>
      <c r="K2164" s="75">
        <f t="shared" si="181"/>
        <v>0</v>
      </c>
      <c r="L2164" s="76">
        <f>+IF(CONSOLIDADO[[#This Row],[Codigo Municipio]]=E2163,CONSOLIDADO[[#This Row],[Recuperados Diarios]]+L2163,CONSOLIDADO[[#This Row],[Recuperados Diarios]])</f>
        <v>0</v>
      </c>
      <c r="M2164" s="77" cm="1">
        <f t="array" ref="M2164">+IFERROR(IF(CONSOLIDADO[[#This Row],[Día]]&lt;14,0,INDEX(CONSOLIDADO[Casos Diarios],ROW()-14,1)),0)</f>
        <v>0</v>
      </c>
      <c r="N2164" s="72">
        <f>+IF(CONSOLIDADO[[#This Row],[Clave]]="710143893",1,IF(OR(CONSOLIDADO[[#This Row],[Casos Acumulados]]&gt;0,CONSOLIDADO[[#This Row],[Muertes]]&gt;0),N2163+1,I2164))</f>
        <v>0</v>
      </c>
      <c r="O2164" s="69">
        <f>+IFERROR(VLOOKUP($G2164,TDMuertes!$C$2:$E$534,3,0),0)</f>
        <v>0</v>
      </c>
      <c r="P2164" s="94" t="str">
        <f t="shared" ca="1" si="182"/>
        <v>OFF</v>
      </c>
      <c r="Q2164" s="78">
        <f>+IFERROR(VLOOKUP(CONSOLIDADO[[#This Row],[Codigo Municipio]],TDDia!$A$4:$B$394,2,0),0)</f>
        <v>0</v>
      </c>
    </row>
    <row r="2165" spans="2:17" ht="14.45">
      <c r="B2165">
        <f t="shared" si="179"/>
        <v>12</v>
      </c>
      <c r="C2165" s="69" t="str" cm="1">
        <f t="array" ref="C2165">+INDEX(Table_4[[Departamento]:[Municipio]],FINAL!$B2165,1)</f>
        <v>Colón</v>
      </c>
      <c r="D2165" s="69" t="str" cm="1">
        <f t="array" ref="D2165">+INDEX(Table_4[[Departamento]:[Municipio]],FINAL!$B2165,4)</f>
        <v>Limon</v>
      </c>
      <c r="E2165" s="69" t="str" cm="1">
        <f t="array" ref="E2165">+INDEX(Table_4[[Departamento]:[Municipio]],FINAL!$B2165,3)</f>
        <v>0204</v>
      </c>
      <c r="F2165" s="96">
        <f t="shared" si="178"/>
        <v>43933</v>
      </c>
      <c r="G2165" s="71" t="str">
        <f>+CONSOLIDADO[[#This Row],[Codigo Municipio]]&amp;CONSOLIDADO[[#This Row],[Fecha]]</f>
        <v>020443933</v>
      </c>
      <c r="H2165" s="72">
        <f>+IFERROR(VLOOKUP($G2165,TDAcumula!$C$2:$E$2027,3,0),0)</f>
        <v>0</v>
      </c>
      <c r="I2165" s="73">
        <f t="shared" si="180"/>
        <v>0</v>
      </c>
      <c r="J2165" s="74">
        <f>+IF(CONSOLIDADO[[#This Row],[Codigo Municipio]]=E2164,CONSOLIDADO[[#This Row],[Fallecidos Diarios]]+J2164,CONSOLIDADO[[#This Row],[Fallecidos Diarios]])</f>
        <v>0</v>
      </c>
      <c r="K2165" s="75">
        <f t="shared" si="181"/>
        <v>0</v>
      </c>
      <c r="L2165" s="76">
        <f>+IF(CONSOLIDADO[[#This Row],[Codigo Municipio]]=E2164,CONSOLIDADO[[#This Row],[Recuperados Diarios]]+L2164,CONSOLIDADO[[#This Row],[Recuperados Diarios]])</f>
        <v>0</v>
      </c>
      <c r="M2165" s="77" cm="1">
        <f t="array" ref="M2165">+IFERROR(IF(CONSOLIDADO[[#This Row],[Día]]&lt;14,0,INDEX(CONSOLIDADO[Casos Diarios],ROW()-14,1)),0)</f>
        <v>0</v>
      </c>
      <c r="N2165" s="72">
        <f>+IF(CONSOLIDADO[[#This Row],[Clave]]="710143893",1,IF(OR(CONSOLIDADO[[#This Row],[Casos Acumulados]]&gt;0,CONSOLIDADO[[#This Row],[Muertes]]&gt;0),N2164+1,I2165))</f>
        <v>0</v>
      </c>
      <c r="O2165" s="69">
        <f>+IFERROR(VLOOKUP($G2165,TDMuertes!$C$2:$E$534,3,0),0)</f>
        <v>0</v>
      </c>
      <c r="P2165" s="94" t="str">
        <f t="shared" ca="1" si="182"/>
        <v>OFF</v>
      </c>
      <c r="Q2165" s="78">
        <f>+IFERROR(VLOOKUP(CONSOLIDADO[[#This Row],[Codigo Municipio]],TDDia!$A$4:$B$394,2,0),0)</f>
        <v>0</v>
      </c>
    </row>
    <row r="2166" spans="2:17" ht="14.45">
      <c r="B2166">
        <f t="shared" si="179"/>
        <v>12</v>
      </c>
      <c r="C2166" s="69" t="str" cm="1">
        <f t="array" ref="C2166">+INDEX(Table_4[[Departamento]:[Municipio]],FINAL!$B2166,1)</f>
        <v>Colón</v>
      </c>
      <c r="D2166" s="69" t="str" cm="1">
        <f t="array" ref="D2166">+INDEX(Table_4[[Departamento]:[Municipio]],FINAL!$B2166,4)</f>
        <v>Limon</v>
      </c>
      <c r="E2166" s="69" t="str" cm="1">
        <f t="array" ref="E2166">+INDEX(Table_4[[Departamento]:[Municipio]],FINAL!$B2166,3)</f>
        <v>0204</v>
      </c>
      <c r="F2166" s="96">
        <f t="shared" si="178"/>
        <v>43934</v>
      </c>
      <c r="G2166" s="71" t="str">
        <f>+CONSOLIDADO[[#This Row],[Codigo Municipio]]&amp;CONSOLIDADO[[#This Row],[Fecha]]</f>
        <v>020443934</v>
      </c>
      <c r="H2166" s="72">
        <f>+IFERROR(VLOOKUP($G2166,TDAcumula!$C$2:$E$2027,3,0),0)</f>
        <v>0</v>
      </c>
      <c r="I2166" s="73">
        <f t="shared" si="180"/>
        <v>0</v>
      </c>
      <c r="J2166" s="74">
        <f>+IF(CONSOLIDADO[[#This Row],[Codigo Municipio]]=E2165,CONSOLIDADO[[#This Row],[Fallecidos Diarios]]+J2165,CONSOLIDADO[[#This Row],[Fallecidos Diarios]])</f>
        <v>0</v>
      </c>
      <c r="K2166" s="75">
        <f t="shared" si="181"/>
        <v>0</v>
      </c>
      <c r="L2166" s="76">
        <f>+IF(CONSOLIDADO[[#This Row],[Codigo Municipio]]=E2165,CONSOLIDADO[[#This Row],[Recuperados Diarios]]+L2165,CONSOLIDADO[[#This Row],[Recuperados Diarios]])</f>
        <v>0</v>
      </c>
      <c r="M2166" s="77" cm="1">
        <f t="array" ref="M2166">+IFERROR(IF(CONSOLIDADO[[#This Row],[Día]]&lt;14,0,INDEX(CONSOLIDADO[Casos Diarios],ROW()-14,1)),0)</f>
        <v>0</v>
      </c>
      <c r="N2166" s="72">
        <f>+IF(CONSOLIDADO[[#This Row],[Clave]]="710143893",1,IF(OR(CONSOLIDADO[[#This Row],[Casos Acumulados]]&gt;0,CONSOLIDADO[[#This Row],[Muertes]]&gt;0),N2165+1,I2166))</f>
        <v>0</v>
      </c>
      <c r="O2166" s="69">
        <f>+IFERROR(VLOOKUP($G2166,TDMuertes!$C$2:$E$534,3,0),0)</f>
        <v>0</v>
      </c>
      <c r="P2166" s="94" t="str">
        <f t="shared" ca="1" si="182"/>
        <v>OFF</v>
      </c>
      <c r="Q2166" s="78">
        <f>+IFERROR(VLOOKUP(CONSOLIDADO[[#This Row],[Codigo Municipio]],TDDia!$A$4:$B$394,2,0),0)</f>
        <v>0</v>
      </c>
    </row>
    <row r="2167" spans="2:17" ht="14.45">
      <c r="B2167">
        <f t="shared" si="179"/>
        <v>12</v>
      </c>
      <c r="C2167" s="69" t="str" cm="1">
        <f t="array" ref="C2167">+INDEX(Table_4[[Departamento]:[Municipio]],FINAL!$B2167,1)</f>
        <v>Colón</v>
      </c>
      <c r="D2167" s="69" t="str" cm="1">
        <f t="array" ref="D2167">+INDEX(Table_4[[Departamento]:[Municipio]],FINAL!$B2167,4)</f>
        <v>Limon</v>
      </c>
      <c r="E2167" s="69" t="str" cm="1">
        <f t="array" ref="E2167">+INDEX(Table_4[[Departamento]:[Municipio]],FINAL!$B2167,3)</f>
        <v>0204</v>
      </c>
      <c r="F2167" s="96">
        <f t="shared" si="178"/>
        <v>43935</v>
      </c>
      <c r="G2167" s="71" t="str">
        <f>+CONSOLIDADO[[#This Row],[Codigo Municipio]]&amp;CONSOLIDADO[[#This Row],[Fecha]]</f>
        <v>020443935</v>
      </c>
      <c r="H2167" s="72">
        <f>+IFERROR(VLOOKUP($G2167,TDAcumula!$C$2:$E$2027,3,0),0)</f>
        <v>0</v>
      </c>
      <c r="I2167" s="73">
        <f t="shared" si="180"/>
        <v>0</v>
      </c>
      <c r="J2167" s="74">
        <f>+IF(CONSOLIDADO[[#This Row],[Codigo Municipio]]=E2166,CONSOLIDADO[[#This Row],[Fallecidos Diarios]]+J2166,CONSOLIDADO[[#This Row],[Fallecidos Diarios]])</f>
        <v>0</v>
      </c>
      <c r="K2167" s="75">
        <f t="shared" si="181"/>
        <v>0</v>
      </c>
      <c r="L2167" s="76">
        <f>+IF(CONSOLIDADO[[#This Row],[Codigo Municipio]]=E2166,CONSOLIDADO[[#This Row],[Recuperados Diarios]]+L2166,CONSOLIDADO[[#This Row],[Recuperados Diarios]])</f>
        <v>0</v>
      </c>
      <c r="M2167" s="77" cm="1">
        <f t="array" ref="M2167">+IFERROR(IF(CONSOLIDADO[[#This Row],[Día]]&lt;14,0,INDEX(CONSOLIDADO[Casos Diarios],ROW()-14,1)),0)</f>
        <v>0</v>
      </c>
      <c r="N2167" s="72">
        <f>+IF(CONSOLIDADO[[#This Row],[Clave]]="710143893",1,IF(OR(CONSOLIDADO[[#This Row],[Casos Acumulados]]&gt;0,CONSOLIDADO[[#This Row],[Muertes]]&gt;0),N2166+1,I2167))</f>
        <v>0</v>
      </c>
      <c r="O2167" s="69">
        <f>+IFERROR(VLOOKUP($G2167,TDMuertes!$C$2:$E$534,3,0),0)</f>
        <v>0</v>
      </c>
      <c r="P2167" s="94" t="str">
        <f t="shared" ca="1" si="182"/>
        <v>OFF</v>
      </c>
      <c r="Q2167" s="78">
        <f>+IFERROR(VLOOKUP(CONSOLIDADO[[#This Row],[Codigo Municipio]],TDDia!$A$4:$B$394,2,0),0)</f>
        <v>0</v>
      </c>
    </row>
    <row r="2168" spans="2:17" ht="14.45">
      <c r="B2168">
        <f t="shared" si="179"/>
        <v>12</v>
      </c>
      <c r="C2168" s="69" t="str" cm="1">
        <f t="array" ref="C2168">+INDEX(Table_4[[Departamento]:[Municipio]],FINAL!$B2168,1)</f>
        <v>Colón</v>
      </c>
      <c r="D2168" s="69" t="str" cm="1">
        <f t="array" ref="D2168">+INDEX(Table_4[[Departamento]:[Municipio]],FINAL!$B2168,4)</f>
        <v>Limon</v>
      </c>
      <c r="E2168" s="69" t="str" cm="1">
        <f t="array" ref="E2168">+INDEX(Table_4[[Departamento]:[Municipio]],FINAL!$B2168,3)</f>
        <v>0204</v>
      </c>
      <c r="F2168" s="96">
        <f t="shared" si="178"/>
        <v>43936</v>
      </c>
      <c r="G2168" s="71" t="str">
        <f>+CONSOLIDADO[[#This Row],[Codigo Municipio]]&amp;CONSOLIDADO[[#This Row],[Fecha]]</f>
        <v>020443936</v>
      </c>
      <c r="H2168" s="72">
        <f>+IFERROR(VLOOKUP($G2168,TDAcumula!$C$2:$E$2027,3,0),0)</f>
        <v>0</v>
      </c>
      <c r="I2168" s="73">
        <f t="shared" si="180"/>
        <v>0</v>
      </c>
      <c r="J2168" s="74">
        <f>+IF(CONSOLIDADO[[#This Row],[Codigo Municipio]]=E2167,CONSOLIDADO[[#This Row],[Fallecidos Diarios]]+J2167,CONSOLIDADO[[#This Row],[Fallecidos Diarios]])</f>
        <v>0</v>
      </c>
      <c r="K2168" s="75">
        <f t="shared" si="181"/>
        <v>0</v>
      </c>
      <c r="L2168" s="76">
        <f>+IF(CONSOLIDADO[[#This Row],[Codigo Municipio]]=E2167,CONSOLIDADO[[#This Row],[Recuperados Diarios]]+L2167,CONSOLIDADO[[#This Row],[Recuperados Diarios]])</f>
        <v>0</v>
      </c>
      <c r="M2168" s="77" cm="1">
        <f t="array" ref="M2168">+IFERROR(IF(CONSOLIDADO[[#This Row],[Día]]&lt;14,0,INDEX(CONSOLIDADO[Casos Diarios],ROW()-14,1)),0)</f>
        <v>0</v>
      </c>
      <c r="N2168" s="72">
        <f>+IF(CONSOLIDADO[[#This Row],[Clave]]="710143893",1,IF(OR(CONSOLIDADO[[#This Row],[Casos Acumulados]]&gt;0,CONSOLIDADO[[#This Row],[Muertes]]&gt;0),N2167+1,I2168))</f>
        <v>0</v>
      </c>
      <c r="O2168" s="69">
        <f>+IFERROR(VLOOKUP($G2168,TDMuertes!$C$2:$E$534,3,0),0)</f>
        <v>0</v>
      </c>
      <c r="P2168" s="94" t="str">
        <f t="shared" ca="1" si="182"/>
        <v>OFF</v>
      </c>
      <c r="Q2168" s="78">
        <f>+IFERROR(VLOOKUP(CONSOLIDADO[[#This Row],[Codigo Municipio]],TDDia!$A$4:$B$394,2,0),0)</f>
        <v>0</v>
      </c>
    </row>
    <row r="2169" spans="2:17" ht="14.45">
      <c r="B2169">
        <f t="shared" si="179"/>
        <v>12</v>
      </c>
      <c r="C2169" s="69" t="str" cm="1">
        <f t="array" ref="C2169">+INDEX(Table_4[[Departamento]:[Municipio]],FINAL!$B2169,1)</f>
        <v>Colón</v>
      </c>
      <c r="D2169" s="69" t="str" cm="1">
        <f t="array" ref="D2169">+INDEX(Table_4[[Departamento]:[Municipio]],FINAL!$B2169,4)</f>
        <v>Limon</v>
      </c>
      <c r="E2169" s="69" t="str" cm="1">
        <f t="array" ref="E2169">+INDEX(Table_4[[Departamento]:[Municipio]],FINAL!$B2169,3)</f>
        <v>0204</v>
      </c>
      <c r="F2169" s="96">
        <f t="shared" si="178"/>
        <v>43937</v>
      </c>
      <c r="G2169" s="71" t="str">
        <f>+CONSOLIDADO[[#This Row],[Codigo Municipio]]&amp;CONSOLIDADO[[#This Row],[Fecha]]</f>
        <v>020443937</v>
      </c>
      <c r="H2169" s="72">
        <f>+IFERROR(VLOOKUP($G2169,TDAcumula!$C$2:$E$2027,3,0),0)</f>
        <v>0</v>
      </c>
      <c r="I2169" s="73">
        <f t="shared" si="180"/>
        <v>0</v>
      </c>
      <c r="J2169" s="74">
        <f>+IF(CONSOLIDADO[[#This Row],[Codigo Municipio]]=E2168,CONSOLIDADO[[#This Row],[Fallecidos Diarios]]+J2168,CONSOLIDADO[[#This Row],[Fallecidos Diarios]])</f>
        <v>0</v>
      </c>
      <c r="K2169" s="75">
        <f t="shared" si="181"/>
        <v>0</v>
      </c>
      <c r="L2169" s="76">
        <f>+IF(CONSOLIDADO[[#This Row],[Codigo Municipio]]=E2168,CONSOLIDADO[[#This Row],[Recuperados Diarios]]+L2168,CONSOLIDADO[[#This Row],[Recuperados Diarios]])</f>
        <v>0</v>
      </c>
      <c r="M2169" s="77" cm="1">
        <f t="array" ref="M2169">+IFERROR(IF(CONSOLIDADO[[#This Row],[Día]]&lt;14,0,INDEX(CONSOLIDADO[Casos Diarios],ROW()-14,1)),0)</f>
        <v>0</v>
      </c>
      <c r="N2169" s="72">
        <f>+IF(CONSOLIDADO[[#This Row],[Clave]]="710143893",1,IF(OR(CONSOLIDADO[[#This Row],[Casos Acumulados]]&gt;0,CONSOLIDADO[[#This Row],[Muertes]]&gt;0),N2168+1,I2169))</f>
        <v>0</v>
      </c>
      <c r="O2169" s="69">
        <f>+IFERROR(VLOOKUP($G2169,TDMuertes!$C$2:$E$534,3,0),0)</f>
        <v>0</v>
      </c>
      <c r="P2169" s="94" t="str">
        <f t="shared" ca="1" si="182"/>
        <v>OFF</v>
      </c>
      <c r="Q2169" s="78">
        <f>+IFERROR(VLOOKUP(CONSOLIDADO[[#This Row],[Codigo Municipio]],TDDia!$A$4:$B$394,2,0),0)</f>
        <v>0</v>
      </c>
    </row>
    <row r="2170" spans="2:17" ht="14.45">
      <c r="B2170">
        <f t="shared" si="179"/>
        <v>12</v>
      </c>
      <c r="C2170" s="69" t="str" cm="1">
        <f t="array" ref="C2170">+INDEX(Table_4[[Departamento]:[Municipio]],FINAL!$B2170,1)</f>
        <v>Colón</v>
      </c>
      <c r="D2170" s="69" t="str" cm="1">
        <f t="array" ref="D2170">+INDEX(Table_4[[Departamento]:[Municipio]],FINAL!$B2170,4)</f>
        <v>Limon</v>
      </c>
      <c r="E2170" s="69" t="str" cm="1">
        <f t="array" ref="E2170">+INDEX(Table_4[[Departamento]:[Municipio]],FINAL!$B2170,3)</f>
        <v>0204</v>
      </c>
      <c r="F2170" s="96">
        <f t="shared" si="178"/>
        <v>43938</v>
      </c>
      <c r="G2170" s="71" t="str">
        <f>+CONSOLIDADO[[#This Row],[Codigo Municipio]]&amp;CONSOLIDADO[[#This Row],[Fecha]]</f>
        <v>020443938</v>
      </c>
      <c r="H2170" s="72">
        <f>+IFERROR(VLOOKUP($G2170,TDAcumula!$C$2:$E$2027,3,0),0)</f>
        <v>0</v>
      </c>
      <c r="I2170" s="73">
        <f t="shared" si="180"/>
        <v>0</v>
      </c>
      <c r="J2170" s="74">
        <f>+IF(CONSOLIDADO[[#This Row],[Codigo Municipio]]=E2169,CONSOLIDADO[[#This Row],[Fallecidos Diarios]]+J2169,CONSOLIDADO[[#This Row],[Fallecidos Diarios]])</f>
        <v>0</v>
      </c>
      <c r="K2170" s="75">
        <f t="shared" si="181"/>
        <v>0</v>
      </c>
      <c r="L2170" s="76">
        <f>+IF(CONSOLIDADO[[#This Row],[Codigo Municipio]]=E2169,CONSOLIDADO[[#This Row],[Recuperados Diarios]]+L2169,CONSOLIDADO[[#This Row],[Recuperados Diarios]])</f>
        <v>0</v>
      </c>
      <c r="M2170" s="77" cm="1">
        <f t="array" ref="M2170">+IFERROR(IF(CONSOLIDADO[[#This Row],[Día]]&lt;14,0,INDEX(CONSOLIDADO[Casos Diarios],ROW()-14,1)),0)</f>
        <v>0</v>
      </c>
      <c r="N2170" s="72">
        <f>+IF(CONSOLIDADO[[#This Row],[Clave]]="710143893",1,IF(OR(CONSOLIDADO[[#This Row],[Casos Acumulados]]&gt;0,CONSOLIDADO[[#This Row],[Muertes]]&gt;0),N2169+1,I2170))</f>
        <v>0</v>
      </c>
      <c r="O2170" s="69">
        <f>+IFERROR(VLOOKUP($G2170,TDMuertes!$C$2:$E$534,3,0),0)</f>
        <v>0</v>
      </c>
      <c r="P2170" s="94" t="str">
        <f t="shared" ca="1" si="182"/>
        <v>OFF</v>
      </c>
      <c r="Q2170" s="78">
        <f>+IFERROR(VLOOKUP(CONSOLIDADO[[#This Row],[Codigo Municipio]],TDDia!$A$4:$B$394,2,0),0)</f>
        <v>0</v>
      </c>
    </row>
    <row r="2171" spans="2:17" ht="14.45">
      <c r="B2171">
        <f t="shared" si="179"/>
        <v>12</v>
      </c>
      <c r="C2171" s="69" t="str" cm="1">
        <f t="array" ref="C2171">+INDEX(Table_4[[Departamento]:[Municipio]],FINAL!$B2171,1)</f>
        <v>Colón</v>
      </c>
      <c r="D2171" s="69" t="str" cm="1">
        <f t="array" ref="D2171">+INDEX(Table_4[[Departamento]:[Municipio]],FINAL!$B2171,4)</f>
        <v>Limon</v>
      </c>
      <c r="E2171" s="69" t="str" cm="1">
        <f t="array" ref="E2171">+INDEX(Table_4[[Departamento]:[Municipio]],FINAL!$B2171,3)</f>
        <v>0204</v>
      </c>
      <c r="F2171" s="96">
        <f t="shared" si="178"/>
        <v>43939</v>
      </c>
      <c r="G2171" s="71" t="str">
        <f>+CONSOLIDADO[[#This Row],[Codigo Municipio]]&amp;CONSOLIDADO[[#This Row],[Fecha]]</f>
        <v>020443939</v>
      </c>
      <c r="H2171" s="72">
        <f>+IFERROR(VLOOKUP($G2171,TDAcumula!$C$2:$E$2027,3,0),0)</f>
        <v>0</v>
      </c>
      <c r="I2171" s="73">
        <f t="shared" si="180"/>
        <v>0</v>
      </c>
      <c r="J2171" s="74">
        <f>+IF(CONSOLIDADO[[#This Row],[Codigo Municipio]]=E2170,CONSOLIDADO[[#This Row],[Fallecidos Diarios]]+J2170,CONSOLIDADO[[#This Row],[Fallecidos Diarios]])</f>
        <v>0</v>
      </c>
      <c r="K2171" s="75">
        <f t="shared" si="181"/>
        <v>0</v>
      </c>
      <c r="L2171" s="76">
        <f>+IF(CONSOLIDADO[[#This Row],[Codigo Municipio]]=E2170,CONSOLIDADO[[#This Row],[Recuperados Diarios]]+L2170,CONSOLIDADO[[#This Row],[Recuperados Diarios]])</f>
        <v>0</v>
      </c>
      <c r="M2171" s="77" cm="1">
        <f t="array" ref="M2171">+IFERROR(IF(CONSOLIDADO[[#This Row],[Día]]&lt;14,0,INDEX(CONSOLIDADO[Casos Diarios],ROW()-14,1)),0)</f>
        <v>0</v>
      </c>
      <c r="N2171" s="72">
        <f>+IF(CONSOLIDADO[[#This Row],[Clave]]="710143893",1,IF(OR(CONSOLIDADO[[#This Row],[Casos Acumulados]]&gt;0,CONSOLIDADO[[#This Row],[Muertes]]&gt;0),N2170+1,I2171))</f>
        <v>0</v>
      </c>
      <c r="O2171" s="69">
        <f>+IFERROR(VLOOKUP($G2171,TDMuertes!$C$2:$E$534,3,0),0)</f>
        <v>0</v>
      </c>
      <c r="P2171" s="94" t="str">
        <f t="shared" ca="1" si="182"/>
        <v>OFF</v>
      </c>
      <c r="Q2171" s="78">
        <f>+IFERROR(VLOOKUP(CONSOLIDADO[[#This Row],[Codigo Municipio]],TDDia!$A$4:$B$394,2,0),0)</f>
        <v>0</v>
      </c>
    </row>
    <row r="2172" spans="2:17" ht="14.45">
      <c r="B2172">
        <f t="shared" si="179"/>
        <v>12</v>
      </c>
      <c r="C2172" s="69" t="str" cm="1">
        <f t="array" ref="C2172">+INDEX(Table_4[[Departamento]:[Municipio]],FINAL!$B2172,1)</f>
        <v>Colón</v>
      </c>
      <c r="D2172" s="69" t="str" cm="1">
        <f t="array" ref="D2172">+INDEX(Table_4[[Departamento]:[Municipio]],FINAL!$B2172,4)</f>
        <v>Limon</v>
      </c>
      <c r="E2172" s="69" t="str" cm="1">
        <f t="array" ref="E2172">+INDEX(Table_4[[Departamento]:[Municipio]],FINAL!$B2172,3)</f>
        <v>0204</v>
      </c>
      <c r="F2172" s="96">
        <f t="shared" si="178"/>
        <v>43940</v>
      </c>
      <c r="G2172" s="71" t="str">
        <f>+CONSOLIDADO[[#This Row],[Codigo Municipio]]&amp;CONSOLIDADO[[#This Row],[Fecha]]</f>
        <v>020443940</v>
      </c>
      <c r="H2172" s="72">
        <f>+IFERROR(VLOOKUP($G2172,TDAcumula!$C$2:$E$2027,3,0),0)</f>
        <v>0</v>
      </c>
      <c r="I2172" s="73">
        <f t="shared" si="180"/>
        <v>0</v>
      </c>
      <c r="J2172" s="74">
        <f>+IF(CONSOLIDADO[[#This Row],[Codigo Municipio]]=E2171,CONSOLIDADO[[#This Row],[Fallecidos Diarios]]+J2171,CONSOLIDADO[[#This Row],[Fallecidos Diarios]])</f>
        <v>0</v>
      </c>
      <c r="K2172" s="75">
        <f t="shared" si="181"/>
        <v>0</v>
      </c>
      <c r="L2172" s="76">
        <f>+IF(CONSOLIDADO[[#This Row],[Codigo Municipio]]=E2171,CONSOLIDADO[[#This Row],[Recuperados Diarios]]+L2171,CONSOLIDADO[[#This Row],[Recuperados Diarios]])</f>
        <v>0</v>
      </c>
      <c r="M2172" s="77" cm="1">
        <f t="array" ref="M2172">+IFERROR(IF(CONSOLIDADO[[#This Row],[Día]]&lt;14,0,INDEX(CONSOLIDADO[Casos Diarios],ROW()-14,1)),0)</f>
        <v>0</v>
      </c>
      <c r="N2172" s="72">
        <f>+IF(CONSOLIDADO[[#This Row],[Clave]]="710143893",1,IF(OR(CONSOLIDADO[[#This Row],[Casos Acumulados]]&gt;0,CONSOLIDADO[[#This Row],[Muertes]]&gt;0),N2171+1,I2172))</f>
        <v>0</v>
      </c>
      <c r="O2172" s="69">
        <f>+IFERROR(VLOOKUP($G2172,TDMuertes!$C$2:$E$534,3,0),0)</f>
        <v>0</v>
      </c>
      <c r="P2172" s="94" t="str">
        <f t="shared" ca="1" si="182"/>
        <v>OFF</v>
      </c>
      <c r="Q2172" s="78">
        <f>+IFERROR(VLOOKUP(CONSOLIDADO[[#This Row],[Codigo Municipio]],TDDia!$A$4:$B$394,2,0),0)</f>
        <v>0</v>
      </c>
    </row>
    <row r="2173" spans="2:17" ht="14.45">
      <c r="B2173">
        <f t="shared" si="179"/>
        <v>12</v>
      </c>
      <c r="C2173" s="69" t="str" cm="1">
        <f t="array" ref="C2173">+INDEX(Table_4[[Departamento]:[Municipio]],FINAL!$B2173,1)</f>
        <v>Colón</v>
      </c>
      <c r="D2173" s="69" t="str" cm="1">
        <f t="array" ref="D2173">+INDEX(Table_4[[Departamento]:[Municipio]],FINAL!$B2173,4)</f>
        <v>Limon</v>
      </c>
      <c r="E2173" s="69" t="str" cm="1">
        <f t="array" ref="E2173">+INDEX(Table_4[[Departamento]:[Municipio]],FINAL!$B2173,3)</f>
        <v>0204</v>
      </c>
      <c r="F2173" s="96">
        <f t="shared" si="178"/>
        <v>43941</v>
      </c>
      <c r="G2173" s="71" t="str">
        <f>+CONSOLIDADO[[#This Row],[Codigo Municipio]]&amp;CONSOLIDADO[[#This Row],[Fecha]]</f>
        <v>020443941</v>
      </c>
      <c r="H2173" s="72">
        <f>+IFERROR(VLOOKUP($G2173,TDAcumula!$C$2:$E$2027,3,0),0)</f>
        <v>0</v>
      </c>
      <c r="I2173" s="73">
        <f t="shared" si="180"/>
        <v>0</v>
      </c>
      <c r="J2173" s="74">
        <f>+IF(CONSOLIDADO[[#This Row],[Codigo Municipio]]=E2172,CONSOLIDADO[[#This Row],[Fallecidos Diarios]]+J2172,CONSOLIDADO[[#This Row],[Fallecidos Diarios]])</f>
        <v>0</v>
      </c>
      <c r="K2173" s="75">
        <f t="shared" si="181"/>
        <v>0</v>
      </c>
      <c r="L2173" s="76">
        <f>+IF(CONSOLIDADO[[#This Row],[Codigo Municipio]]=E2172,CONSOLIDADO[[#This Row],[Recuperados Diarios]]+L2172,CONSOLIDADO[[#This Row],[Recuperados Diarios]])</f>
        <v>0</v>
      </c>
      <c r="M2173" s="77" cm="1">
        <f t="array" ref="M2173">+IFERROR(IF(CONSOLIDADO[[#This Row],[Día]]&lt;14,0,INDEX(CONSOLIDADO[Casos Diarios],ROW()-14,1)),0)</f>
        <v>0</v>
      </c>
      <c r="N2173" s="72">
        <f>+IF(CONSOLIDADO[[#This Row],[Clave]]="710143893",1,IF(OR(CONSOLIDADO[[#This Row],[Casos Acumulados]]&gt;0,CONSOLIDADO[[#This Row],[Muertes]]&gt;0),N2172+1,I2173))</f>
        <v>0</v>
      </c>
      <c r="O2173" s="69">
        <f>+IFERROR(VLOOKUP($G2173,TDMuertes!$C$2:$E$534,3,0),0)</f>
        <v>0</v>
      </c>
      <c r="P2173" s="94" t="str">
        <f t="shared" ca="1" si="182"/>
        <v>OFF</v>
      </c>
      <c r="Q2173" s="78">
        <f>+IFERROR(VLOOKUP(CONSOLIDADO[[#This Row],[Codigo Municipio]],TDDia!$A$4:$B$394,2,0),0)</f>
        <v>0</v>
      </c>
    </row>
    <row r="2174" spans="2:17" ht="14.45">
      <c r="B2174">
        <f t="shared" si="179"/>
        <v>12</v>
      </c>
      <c r="C2174" s="69" t="str" cm="1">
        <f t="array" ref="C2174">+INDEX(Table_4[[Departamento]:[Municipio]],FINAL!$B2174,1)</f>
        <v>Colón</v>
      </c>
      <c r="D2174" s="69" t="str" cm="1">
        <f t="array" ref="D2174">+INDEX(Table_4[[Departamento]:[Municipio]],FINAL!$B2174,4)</f>
        <v>Limon</v>
      </c>
      <c r="E2174" s="69" t="str" cm="1">
        <f t="array" ref="E2174">+INDEX(Table_4[[Departamento]:[Municipio]],FINAL!$B2174,3)</f>
        <v>0204</v>
      </c>
      <c r="F2174" s="96">
        <f t="shared" si="178"/>
        <v>43942</v>
      </c>
      <c r="G2174" s="71" t="str">
        <f>+CONSOLIDADO[[#This Row],[Codigo Municipio]]&amp;CONSOLIDADO[[#This Row],[Fecha]]</f>
        <v>020443942</v>
      </c>
      <c r="H2174" s="72">
        <f>+IFERROR(VLOOKUP($G2174,TDAcumula!$C$2:$E$2027,3,0),0)</f>
        <v>0</v>
      </c>
      <c r="I2174" s="73">
        <f t="shared" si="180"/>
        <v>0</v>
      </c>
      <c r="J2174" s="74">
        <f>+IF(CONSOLIDADO[[#This Row],[Codigo Municipio]]=E2173,CONSOLIDADO[[#This Row],[Fallecidos Diarios]]+J2173,CONSOLIDADO[[#This Row],[Fallecidos Diarios]])</f>
        <v>0</v>
      </c>
      <c r="K2174" s="75">
        <f t="shared" si="181"/>
        <v>0</v>
      </c>
      <c r="L2174" s="76">
        <f>+IF(CONSOLIDADO[[#This Row],[Codigo Municipio]]=E2173,CONSOLIDADO[[#This Row],[Recuperados Diarios]]+L2173,CONSOLIDADO[[#This Row],[Recuperados Diarios]])</f>
        <v>0</v>
      </c>
      <c r="M2174" s="77" cm="1">
        <f t="array" ref="M2174">+IFERROR(IF(CONSOLIDADO[[#This Row],[Día]]&lt;14,0,INDEX(CONSOLIDADO[Casos Diarios],ROW()-14,1)),0)</f>
        <v>0</v>
      </c>
      <c r="N2174" s="72">
        <f>+IF(CONSOLIDADO[[#This Row],[Clave]]="710143893",1,IF(OR(CONSOLIDADO[[#This Row],[Casos Acumulados]]&gt;0,CONSOLIDADO[[#This Row],[Muertes]]&gt;0),N2173+1,I2174))</f>
        <v>0</v>
      </c>
      <c r="O2174" s="69">
        <f>+IFERROR(VLOOKUP($G2174,TDMuertes!$C$2:$E$534,3,0),0)</f>
        <v>0</v>
      </c>
      <c r="P2174" s="94" t="str">
        <f t="shared" ca="1" si="182"/>
        <v>OFF</v>
      </c>
      <c r="Q2174" s="78">
        <f>+IFERROR(VLOOKUP(CONSOLIDADO[[#This Row],[Codigo Municipio]],TDDia!$A$4:$B$394,2,0),0)</f>
        <v>0</v>
      </c>
    </row>
    <row r="2175" spans="2:17" ht="14.45">
      <c r="B2175">
        <f t="shared" si="179"/>
        <v>12</v>
      </c>
      <c r="C2175" s="69" t="str" cm="1">
        <f t="array" ref="C2175">+INDEX(Table_4[[Departamento]:[Municipio]],FINAL!$B2175,1)</f>
        <v>Colón</v>
      </c>
      <c r="D2175" s="69" t="str" cm="1">
        <f t="array" ref="D2175">+INDEX(Table_4[[Departamento]:[Municipio]],FINAL!$B2175,4)</f>
        <v>Limon</v>
      </c>
      <c r="E2175" s="69" t="str" cm="1">
        <f t="array" ref="E2175">+INDEX(Table_4[[Departamento]:[Municipio]],FINAL!$B2175,3)</f>
        <v>0204</v>
      </c>
      <c r="F2175" s="96">
        <f t="shared" si="178"/>
        <v>43943</v>
      </c>
      <c r="G2175" s="71" t="str">
        <f>+CONSOLIDADO[[#This Row],[Codigo Municipio]]&amp;CONSOLIDADO[[#This Row],[Fecha]]</f>
        <v>020443943</v>
      </c>
      <c r="H2175" s="72">
        <f>+IFERROR(VLOOKUP($G2175,TDAcumula!$C$2:$E$2027,3,0),0)</f>
        <v>0</v>
      </c>
      <c r="I2175" s="73">
        <f t="shared" si="180"/>
        <v>0</v>
      </c>
      <c r="J2175" s="74">
        <f>+IF(CONSOLIDADO[[#This Row],[Codigo Municipio]]=E2174,CONSOLIDADO[[#This Row],[Fallecidos Diarios]]+J2174,CONSOLIDADO[[#This Row],[Fallecidos Diarios]])</f>
        <v>0</v>
      </c>
      <c r="K2175" s="75">
        <f t="shared" si="181"/>
        <v>0</v>
      </c>
      <c r="L2175" s="76">
        <f>+IF(CONSOLIDADO[[#This Row],[Codigo Municipio]]=E2174,CONSOLIDADO[[#This Row],[Recuperados Diarios]]+L2174,CONSOLIDADO[[#This Row],[Recuperados Diarios]])</f>
        <v>0</v>
      </c>
      <c r="M2175" s="77" cm="1">
        <f t="array" ref="M2175">+IFERROR(IF(CONSOLIDADO[[#This Row],[Día]]&lt;14,0,INDEX(CONSOLIDADO[Casos Diarios],ROW()-14,1)),0)</f>
        <v>0</v>
      </c>
      <c r="N2175" s="72">
        <f>+IF(CONSOLIDADO[[#This Row],[Clave]]="710143893",1,IF(OR(CONSOLIDADO[[#This Row],[Casos Acumulados]]&gt;0,CONSOLIDADO[[#This Row],[Muertes]]&gt;0),N2174+1,I2175))</f>
        <v>0</v>
      </c>
      <c r="O2175" s="69">
        <f>+IFERROR(VLOOKUP($G2175,TDMuertes!$C$2:$E$534,3,0),0)</f>
        <v>0</v>
      </c>
      <c r="P2175" s="94" t="str">
        <f t="shared" ca="1" si="182"/>
        <v>OFF</v>
      </c>
      <c r="Q2175" s="78">
        <f>+IFERROR(VLOOKUP(CONSOLIDADO[[#This Row],[Codigo Municipio]],TDDia!$A$4:$B$394,2,0),0)</f>
        <v>0</v>
      </c>
    </row>
    <row r="2176" spans="2:17" ht="14.45">
      <c r="B2176">
        <f t="shared" si="179"/>
        <v>12</v>
      </c>
      <c r="C2176" s="69" t="str" cm="1">
        <f t="array" ref="C2176">+INDEX(Table_4[[Departamento]:[Municipio]],FINAL!$B2176,1)</f>
        <v>Colón</v>
      </c>
      <c r="D2176" s="69" t="str" cm="1">
        <f t="array" ref="D2176">+INDEX(Table_4[[Departamento]:[Municipio]],FINAL!$B2176,4)</f>
        <v>Limon</v>
      </c>
      <c r="E2176" s="69" t="str" cm="1">
        <f t="array" ref="E2176">+INDEX(Table_4[[Departamento]:[Municipio]],FINAL!$B2176,3)</f>
        <v>0204</v>
      </c>
      <c r="F2176" s="96">
        <f t="shared" si="178"/>
        <v>43944</v>
      </c>
      <c r="G2176" s="71" t="str">
        <f>+CONSOLIDADO[[#This Row],[Codigo Municipio]]&amp;CONSOLIDADO[[#This Row],[Fecha]]</f>
        <v>020443944</v>
      </c>
      <c r="H2176" s="72">
        <f>+IFERROR(VLOOKUP($G2176,TDAcumula!$C$2:$E$2027,3,0),0)</f>
        <v>0</v>
      </c>
      <c r="I2176" s="73">
        <f t="shared" si="180"/>
        <v>0</v>
      </c>
      <c r="J2176" s="74">
        <f>+IF(CONSOLIDADO[[#This Row],[Codigo Municipio]]=E2175,CONSOLIDADO[[#This Row],[Fallecidos Diarios]]+J2175,CONSOLIDADO[[#This Row],[Fallecidos Diarios]])</f>
        <v>0</v>
      </c>
      <c r="K2176" s="75">
        <f t="shared" si="181"/>
        <v>0</v>
      </c>
      <c r="L2176" s="76">
        <f>+IF(CONSOLIDADO[[#This Row],[Codigo Municipio]]=E2175,CONSOLIDADO[[#This Row],[Recuperados Diarios]]+L2175,CONSOLIDADO[[#This Row],[Recuperados Diarios]])</f>
        <v>0</v>
      </c>
      <c r="M2176" s="77" cm="1">
        <f t="array" ref="M2176">+IFERROR(IF(CONSOLIDADO[[#This Row],[Día]]&lt;14,0,INDEX(CONSOLIDADO[Casos Diarios],ROW()-14,1)),0)</f>
        <v>0</v>
      </c>
      <c r="N2176" s="72">
        <f>+IF(CONSOLIDADO[[#This Row],[Clave]]="710143893",1,IF(OR(CONSOLIDADO[[#This Row],[Casos Acumulados]]&gt;0,CONSOLIDADO[[#This Row],[Muertes]]&gt;0),N2175+1,I2176))</f>
        <v>0</v>
      </c>
      <c r="O2176" s="69">
        <f>+IFERROR(VLOOKUP($G2176,TDMuertes!$C$2:$E$534,3,0),0)</f>
        <v>0</v>
      </c>
      <c r="P2176" s="94" t="str">
        <f t="shared" ca="1" si="182"/>
        <v>OFF</v>
      </c>
      <c r="Q2176" s="78">
        <f>+IFERROR(VLOOKUP(CONSOLIDADO[[#This Row],[Codigo Municipio]],TDDia!$A$4:$B$394,2,0),0)</f>
        <v>0</v>
      </c>
    </row>
    <row r="2177" spans="2:17" ht="14.45">
      <c r="B2177">
        <f t="shared" si="179"/>
        <v>12</v>
      </c>
      <c r="C2177" s="69" t="str" cm="1">
        <f t="array" ref="C2177">+INDEX(Table_4[[Departamento]:[Municipio]],FINAL!$B2177,1)</f>
        <v>Colón</v>
      </c>
      <c r="D2177" s="69" t="str" cm="1">
        <f t="array" ref="D2177">+INDEX(Table_4[[Departamento]:[Municipio]],FINAL!$B2177,4)</f>
        <v>Limon</v>
      </c>
      <c r="E2177" s="69" t="str" cm="1">
        <f t="array" ref="E2177">+INDEX(Table_4[[Departamento]:[Municipio]],FINAL!$B2177,3)</f>
        <v>0204</v>
      </c>
      <c r="F2177" s="96">
        <f t="shared" si="178"/>
        <v>43945</v>
      </c>
      <c r="G2177" s="71" t="str">
        <f>+CONSOLIDADO[[#This Row],[Codigo Municipio]]&amp;CONSOLIDADO[[#This Row],[Fecha]]</f>
        <v>020443945</v>
      </c>
      <c r="H2177" s="72">
        <f>+IFERROR(VLOOKUP($G2177,TDAcumula!$C$2:$E$2027,3,0),0)</f>
        <v>0</v>
      </c>
      <c r="I2177" s="73">
        <f t="shared" si="180"/>
        <v>0</v>
      </c>
      <c r="J2177" s="74">
        <f>+IF(CONSOLIDADO[[#This Row],[Codigo Municipio]]=E2176,CONSOLIDADO[[#This Row],[Fallecidos Diarios]]+J2176,CONSOLIDADO[[#This Row],[Fallecidos Diarios]])</f>
        <v>0</v>
      </c>
      <c r="K2177" s="75">
        <f t="shared" si="181"/>
        <v>0</v>
      </c>
      <c r="L2177" s="76">
        <f>+IF(CONSOLIDADO[[#This Row],[Codigo Municipio]]=E2176,CONSOLIDADO[[#This Row],[Recuperados Diarios]]+L2176,CONSOLIDADO[[#This Row],[Recuperados Diarios]])</f>
        <v>0</v>
      </c>
      <c r="M2177" s="77" cm="1">
        <f t="array" ref="M2177">+IFERROR(IF(CONSOLIDADO[[#This Row],[Día]]&lt;14,0,INDEX(CONSOLIDADO[Casos Diarios],ROW()-14,1)),0)</f>
        <v>0</v>
      </c>
      <c r="N2177" s="72">
        <f>+IF(CONSOLIDADO[[#This Row],[Clave]]="710143893",1,IF(OR(CONSOLIDADO[[#This Row],[Casos Acumulados]]&gt;0,CONSOLIDADO[[#This Row],[Muertes]]&gt;0),N2176+1,I2177))</f>
        <v>0</v>
      </c>
      <c r="O2177" s="69">
        <f>+IFERROR(VLOOKUP($G2177,TDMuertes!$C$2:$E$534,3,0),0)</f>
        <v>0</v>
      </c>
      <c r="P2177" s="94" t="str">
        <f t="shared" ca="1" si="182"/>
        <v>OFF</v>
      </c>
      <c r="Q2177" s="78">
        <f>+IFERROR(VLOOKUP(CONSOLIDADO[[#This Row],[Codigo Municipio]],TDDia!$A$4:$B$394,2,0),0)</f>
        <v>0</v>
      </c>
    </row>
    <row r="2178" spans="2:17" ht="14.45">
      <c r="B2178">
        <f t="shared" si="179"/>
        <v>12</v>
      </c>
      <c r="C2178" s="69" t="str" cm="1">
        <f t="array" ref="C2178">+INDEX(Table_4[[Departamento]:[Municipio]],FINAL!$B2178,1)</f>
        <v>Colón</v>
      </c>
      <c r="D2178" s="69" t="str" cm="1">
        <f t="array" ref="D2178">+INDEX(Table_4[[Departamento]:[Municipio]],FINAL!$B2178,4)</f>
        <v>Limon</v>
      </c>
      <c r="E2178" s="69" t="str" cm="1">
        <f t="array" ref="E2178">+INDEX(Table_4[[Departamento]:[Municipio]],FINAL!$B2178,3)</f>
        <v>0204</v>
      </c>
      <c r="F2178" s="96">
        <f t="shared" ref="F2178:F2241" si="183">+F1985</f>
        <v>43946</v>
      </c>
      <c r="G2178" s="71" t="str">
        <f>+CONSOLIDADO[[#This Row],[Codigo Municipio]]&amp;CONSOLIDADO[[#This Row],[Fecha]]</f>
        <v>020443946</v>
      </c>
      <c r="H2178" s="72">
        <f>+IFERROR(VLOOKUP($G2178,TDAcumula!$C$2:$E$2027,3,0),0)</f>
        <v>0</v>
      </c>
      <c r="I2178" s="73">
        <f t="shared" si="180"/>
        <v>0</v>
      </c>
      <c r="J2178" s="74">
        <f>+IF(CONSOLIDADO[[#This Row],[Codigo Municipio]]=E2177,CONSOLIDADO[[#This Row],[Fallecidos Diarios]]+J2177,CONSOLIDADO[[#This Row],[Fallecidos Diarios]])</f>
        <v>0</v>
      </c>
      <c r="K2178" s="75">
        <f t="shared" si="181"/>
        <v>0</v>
      </c>
      <c r="L2178" s="76">
        <f>+IF(CONSOLIDADO[[#This Row],[Codigo Municipio]]=E2177,CONSOLIDADO[[#This Row],[Recuperados Diarios]]+L2177,CONSOLIDADO[[#This Row],[Recuperados Diarios]])</f>
        <v>0</v>
      </c>
      <c r="M2178" s="77" cm="1">
        <f t="array" ref="M2178">+IFERROR(IF(CONSOLIDADO[[#This Row],[Día]]&lt;14,0,INDEX(CONSOLIDADO[Casos Diarios],ROW()-14,1)),0)</f>
        <v>0</v>
      </c>
      <c r="N2178" s="72">
        <f>+IF(CONSOLIDADO[[#This Row],[Clave]]="710143893",1,IF(OR(CONSOLIDADO[[#This Row],[Casos Acumulados]]&gt;0,CONSOLIDADO[[#This Row],[Muertes]]&gt;0),N2177+1,I2178))</f>
        <v>0</v>
      </c>
      <c r="O2178" s="69">
        <f>+IFERROR(VLOOKUP($G2178,TDMuertes!$C$2:$E$534,3,0),0)</f>
        <v>0</v>
      </c>
      <c r="P2178" s="94" t="str">
        <f t="shared" ca="1" si="182"/>
        <v>OFF</v>
      </c>
      <c r="Q2178" s="78">
        <f>+IFERROR(VLOOKUP(CONSOLIDADO[[#This Row],[Codigo Municipio]],TDDia!$A$4:$B$394,2,0),0)</f>
        <v>0</v>
      </c>
    </row>
    <row r="2179" spans="2:17" ht="14.45">
      <c r="B2179">
        <f t="shared" si="179"/>
        <v>12</v>
      </c>
      <c r="C2179" s="69" t="str" cm="1">
        <f t="array" ref="C2179">+INDEX(Table_4[[Departamento]:[Municipio]],FINAL!$B2179,1)</f>
        <v>Colón</v>
      </c>
      <c r="D2179" s="69" t="str" cm="1">
        <f t="array" ref="D2179">+INDEX(Table_4[[Departamento]:[Municipio]],FINAL!$B2179,4)</f>
        <v>Limon</v>
      </c>
      <c r="E2179" s="69" t="str" cm="1">
        <f t="array" ref="E2179">+INDEX(Table_4[[Departamento]:[Municipio]],FINAL!$B2179,3)</f>
        <v>0204</v>
      </c>
      <c r="F2179" s="96">
        <f t="shared" si="183"/>
        <v>43947</v>
      </c>
      <c r="G2179" s="71" t="str">
        <f>+CONSOLIDADO[[#This Row],[Codigo Municipio]]&amp;CONSOLIDADO[[#This Row],[Fecha]]</f>
        <v>020443947</v>
      </c>
      <c r="H2179" s="72">
        <f>+IFERROR(VLOOKUP($G2179,TDAcumula!$C$2:$E$2027,3,0),0)</f>
        <v>0</v>
      </c>
      <c r="I2179" s="73">
        <f t="shared" si="180"/>
        <v>0</v>
      </c>
      <c r="J2179" s="74">
        <f>+IF(CONSOLIDADO[[#This Row],[Codigo Municipio]]=E2178,CONSOLIDADO[[#This Row],[Fallecidos Diarios]]+J2178,CONSOLIDADO[[#This Row],[Fallecidos Diarios]])</f>
        <v>0</v>
      </c>
      <c r="K2179" s="75">
        <f t="shared" si="181"/>
        <v>0</v>
      </c>
      <c r="L2179" s="76">
        <f>+IF(CONSOLIDADO[[#This Row],[Codigo Municipio]]=E2178,CONSOLIDADO[[#This Row],[Recuperados Diarios]]+L2178,CONSOLIDADO[[#This Row],[Recuperados Diarios]])</f>
        <v>0</v>
      </c>
      <c r="M2179" s="77" cm="1">
        <f t="array" ref="M2179">+IFERROR(IF(CONSOLIDADO[[#This Row],[Día]]&lt;14,0,INDEX(CONSOLIDADO[Casos Diarios],ROW()-14,1)),0)</f>
        <v>0</v>
      </c>
      <c r="N2179" s="72">
        <f>+IF(CONSOLIDADO[[#This Row],[Clave]]="710143893",1,IF(OR(CONSOLIDADO[[#This Row],[Casos Acumulados]]&gt;0,CONSOLIDADO[[#This Row],[Muertes]]&gt;0),N2178+1,I2179))</f>
        <v>0</v>
      </c>
      <c r="O2179" s="69">
        <f>+IFERROR(VLOOKUP($G2179,TDMuertes!$C$2:$E$534,3,0),0)</f>
        <v>0</v>
      </c>
      <c r="P2179" s="94" t="str">
        <f t="shared" ca="1" si="182"/>
        <v>OFF</v>
      </c>
      <c r="Q2179" s="78">
        <f>+IFERROR(VLOOKUP(CONSOLIDADO[[#This Row],[Codigo Municipio]],TDDia!$A$4:$B$394,2,0),0)</f>
        <v>0</v>
      </c>
    </row>
    <row r="2180" spans="2:17" ht="14.45">
      <c r="B2180">
        <f t="shared" si="179"/>
        <v>12</v>
      </c>
      <c r="C2180" s="69" t="str" cm="1">
        <f t="array" ref="C2180">+INDEX(Table_4[[Departamento]:[Municipio]],FINAL!$B2180,1)</f>
        <v>Colón</v>
      </c>
      <c r="D2180" s="69" t="str" cm="1">
        <f t="array" ref="D2180">+INDEX(Table_4[[Departamento]:[Municipio]],FINAL!$B2180,4)</f>
        <v>Limon</v>
      </c>
      <c r="E2180" s="69" t="str" cm="1">
        <f t="array" ref="E2180">+INDEX(Table_4[[Departamento]:[Municipio]],FINAL!$B2180,3)</f>
        <v>0204</v>
      </c>
      <c r="F2180" s="96">
        <f t="shared" si="183"/>
        <v>43948</v>
      </c>
      <c r="G2180" s="71" t="str">
        <f>+CONSOLIDADO[[#This Row],[Codigo Municipio]]&amp;CONSOLIDADO[[#This Row],[Fecha]]</f>
        <v>020443948</v>
      </c>
      <c r="H2180" s="72">
        <f>+IFERROR(VLOOKUP($G2180,TDAcumula!$C$2:$E$2027,3,0),0)</f>
        <v>0</v>
      </c>
      <c r="I2180" s="73">
        <f t="shared" si="180"/>
        <v>0</v>
      </c>
      <c r="J2180" s="74">
        <f>+IF(CONSOLIDADO[[#This Row],[Codigo Municipio]]=E2179,CONSOLIDADO[[#This Row],[Fallecidos Diarios]]+J2179,CONSOLIDADO[[#This Row],[Fallecidos Diarios]])</f>
        <v>0</v>
      </c>
      <c r="K2180" s="75">
        <f t="shared" si="181"/>
        <v>0</v>
      </c>
      <c r="L2180" s="76">
        <f>+IF(CONSOLIDADO[[#This Row],[Codigo Municipio]]=E2179,CONSOLIDADO[[#This Row],[Recuperados Diarios]]+L2179,CONSOLIDADO[[#This Row],[Recuperados Diarios]])</f>
        <v>0</v>
      </c>
      <c r="M2180" s="77" cm="1">
        <f t="array" ref="M2180">+IFERROR(IF(CONSOLIDADO[[#This Row],[Día]]&lt;14,0,INDEX(CONSOLIDADO[Casos Diarios],ROW()-14,1)),0)</f>
        <v>0</v>
      </c>
      <c r="N2180" s="72">
        <f>+IF(CONSOLIDADO[[#This Row],[Clave]]="710143893",1,IF(OR(CONSOLIDADO[[#This Row],[Casos Acumulados]]&gt;0,CONSOLIDADO[[#This Row],[Muertes]]&gt;0),N2179+1,I2180))</f>
        <v>0</v>
      </c>
      <c r="O2180" s="69">
        <f>+IFERROR(VLOOKUP($G2180,TDMuertes!$C$2:$E$534,3,0),0)</f>
        <v>0</v>
      </c>
      <c r="P2180" s="94" t="str">
        <f t="shared" ca="1" si="182"/>
        <v>OFF</v>
      </c>
      <c r="Q2180" s="78">
        <f>+IFERROR(VLOOKUP(CONSOLIDADO[[#This Row],[Codigo Municipio]],TDDia!$A$4:$B$394,2,0),0)</f>
        <v>0</v>
      </c>
    </row>
    <row r="2181" spans="2:17" ht="14.45">
      <c r="B2181">
        <f t="shared" ref="B2181:B2244" si="184">+IF(F2180=44085,B2180+1,B2180)</f>
        <v>12</v>
      </c>
      <c r="C2181" s="69" t="str" cm="1">
        <f t="array" ref="C2181">+INDEX(Table_4[[Departamento]:[Municipio]],FINAL!$B2181,1)</f>
        <v>Colón</v>
      </c>
      <c r="D2181" s="69" t="str" cm="1">
        <f t="array" ref="D2181">+INDEX(Table_4[[Departamento]:[Municipio]],FINAL!$B2181,4)</f>
        <v>Limon</v>
      </c>
      <c r="E2181" s="69" t="str" cm="1">
        <f t="array" ref="E2181">+INDEX(Table_4[[Departamento]:[Municipio]],FINAL!$B2181,3)</f>
        <v>0204</v>
      </c>
      <c r="F2181" s="96">
        <f t="shared" si="183"/>
        <v>43949</v>
      </c>
      <c r="G2181" s="71" t="str">
        <f>+CONSOLIDADO[[#This Row],[Codigo Municipio]]&amp;CONSOLIDADO[[#This Row],[Fecha]]</f>
        <v>020443949</v>
      </c>
      <c r="H2181" s="72">
        <f>+IFERROR(VLOOKUP($G2181,TDAcumula!$C$2:$E$2027,3,0),0)</f>
        <v>0</v>
      </c>
      <c r="I2181" s="73">
        <f t="shared" si="180"/>
        <v>0</v>
      </c>
      <c r="J2181" s="74">
        <f>+IF(CONSOLIDADO[[#This Row],[Codigo Municipio]]=E2180,CONSOLIDADO[[#This Row],[Fallecidos Diarios]]+J2180,CONSOLIDADO[[#This Row],[Fallecidos Diarios]])</f>
        <v>0</v>
      </c>
      <c r="K2181" s="75">
        <f t="shared" si="181"/>
        <v>0</v>
      </c>
      <c r="L2181" s="76">
        <f>+IF(CONSOLIDADO[[#This Row],[Codigo Municipio]]=E2180,CONSOLIDADO[[#This Row],[Recuperados Diarios]]+L2180,CONSOLIDADO[[#This Row],[Recuperados Diarios]])</f>
        <v>0</v>
      </c>
      <c r="M2181" s="77" cm="1">
        <f t="array" ref="M2181">+IFERROR(IF(CONSOLIDADO[[#This Row],[Día]]&lt;14,0,INDEX(CONSOLIDADO[Casos Diarios],ROW()-14,1)),0)</f>
        <v>0</v>
      </c>
      <c r="N2181" s="72">
        <f>+IF(CONSOLIDADO[[#This Row],[Clave]]="710143893",1,IF(OR(CONSOLIDADO[[#This Row],[Casos Acumulados]]&gt;0,CONSOLIDADO[[#This Row],[Muertes]]&gt;0),N2180+1,I2181))</f>
        <v>0</v>
      </c>
      <c r="O2181" s="69">
        <f>+IFERROR(VLOOKUP($G2181,TDMuertes!$C$2:$E$534,3,0),0)</f>
        <v>0</v>
      </c>
      <c r="P2181" s="94" t="str">
        <f t="shared" ca="1" si="182"/>
        <v>OFF</v>
      </c>
      <c r="Q2181" s="78">
        <f>+IFERROR(VLOOKUP(CONSOLIDADO[[#This Row],[Codigo Municipio]],TDDia!$A$4:$B$394,2,0),0)</f>
        <v>0</v>
      </c>
    </row>
    <row r="2182" spans="2:17" ht="14.45">
      <c r="B2182">
        <f t="shared" si="184"/>
        <v>12</v>
      </c>
      <c r="C2182" s="69" t="str" cm="1">
        <f t="array" ref="C2182">+INDEX(Table_4[[Departamento]:[Municipio]],FINAL!$B2182,1)</f>
        <v>Colón</v>
      </c>
      <c r="D2182" s="69" t="str" cm="1">
        <f t="array" ref="D2182">+INDEX(Table_4[[Departamento]:[Municipio]],FINAL!$B2182,4)</f>
        <v>Limon</v>
      </c>
      <c r="E2182" s="69" t="str" cm="1">
        <f t="array" ref="E2182">+INDEX(Table_4[[Departamento]:[Municipio]],FINAL!$B2182,3)</f>
        <v>0204</v>
      </c>
      <c r="F2182" s="96">
        <f t="shared" si="183"/>
        <v>43950</v>
      </c>
      <c r="G2182" s="71" t="str">
        <f>+CONSOLIDADO[[#This Row],[Codigo Municipio]]&amp;CONSOLIDADO[[#This Row],[Fecha]]</f>
        <v>020443950</v>
      </c>
      <c r="H2182" s="72">
        <f>+IFERROR(VLOOKUP($G2182,TDAcumula!$C$2:$E$2027,3,0),0)</f>
        <v>0</v>
      </c>
      <c r="I2182" s="73">
        <f t="shared" si="180"/>
        <v>0</v>
      </c>
      <c r="J2182" s="74">
        <f>+IF(CONSOLIDADO[[#This Row],[Codigo Municipio]]=E2181,CONSOLIDADO[[#This Row],[Fallecidos Diarios]]+J2181,CONSOLIDADO[[#This Row],[Fallecidos Diarios]])</f>
        <v>0</v>
      </c>
      <c r="K2182" s="75">
        <f t="shared" si="181"/>
        <v>0</v>
      </c>
      <c r="L2182" s="76">
        <f>+IF(CONSOLIDADO[[#This Row],[Codigo Municipio]]=E2181,CONSOLIDADO[[#This Row],[Recuperados Diarios]]+L2181,CONSOLIDADO[[#This Row],[Recuperados Diarios]])</f>
        <v>0</v>
      </c>
      <c r="M2182" s="77" cm="1">
        <f t="array" ref="M2182">+IFERROR(IF(CONSOLIDADO[[#This Row],[Día]]&lt;14,0,INDEX(CONSOLIDADO[Casos Diarios],ROW()-14,1)),0)</f>
        <v>0</v>
      </c>
      <c r="N2182" s="72">
        <f>+IF(CONSOLIDADO[[#This Row],[Clave]]="710143893",1,IF(OR(CONSOLIDADO[[#This Row],[Casos Acumulados]]&gt;0,CONSOLIDADO[[#This Row],[Muertes]]&gt;0),N2181+1,I2182))</f>
        <v>0</v>
      </c>
      <c r="O2182" s="69">
        <f>+IFERROR(VLOOKUP($G2182,TDMuertes!$C$2:$E$534,3,0),0)</f>
        <v>0</v>
      </c>
      <c r="P2182" s="94" t="str">
        <f t="shared" ca="1" si="182"/>
        <v>OFF</v>
      </c>
      <c r="Q2182" s="78">
        <f>+IFERROR(VLOOKUP(CONSOLIDADO[[#This Row],[Codigo Municipio]],TDDia!$A$4:$B$394,2,0),0)</f>
        <v>0</v>
      </c>
    </row>
    <row r="2183" spans="2:17" ht="14.45">
      <c r="B2183">
        <f t="shared" si="184"/>
        <v>12</v>
      </c>
      <c r="C2183" s="69" t="str" cm="1">
        <f t="array" ref="C2183">+INDEX(Table_4[[Departamento]:[Municipio]],FINAL!$B2183,1)</f>
        <v>Colón</v>
      </c>
      <c r="D2183" s="69" t="str" cm="1">
        <f t="array" ref="D2183">+INDEX(Table_4[[Departamento]:[Municipio]],FINAL!$B2183,4)</f>
        <v>Limon</v>
      </c>
      <c r="E2183" s="69" t="str" cm="1">
        <f t="array" ref="E2183">+INDEX(Table_4[[Departamento]:[Municipio]],FINAL!$B2183,3)</f>
        <v>0204</v>
      </c>
      <c r="F2183" s="96">
        <f t="shared" si="183"/>
        <v>43951</v>
      </c>
      <c r="G2183" s="71" t="str">
        <f>+CONSOLIDADO[[#This Row],[Codigo Municipio]]&amp;CONSOLIDADO[[#This Row],[Fecha]]</f>
        <v>020443951</v>
      </c>
      <c r="H2183" s="72">
        <f>+IFERROR(VLOOKUP($G2183,TDAcumula!$C$2:$E$2027,3,0),0)</f>
        <v>0</v>
      </c>
      <c r="I2183" s="73">
        <f t="shared" si="180"/>
        <v>0</v>
      </c>
      <c r="J2183" s="74">
        <f>+IF(CONSOLIDADO[[#This Row],[Codigo Municipio]]=E2182,CONSOLIDADO[[#This Row],[Fallecidos Diarios]]+J2182,CONSOLIDADO[[#This Row],[Fallecidos Diarios]])</f>
        <v>0</v>
      </c>
      <c r="K2183" s="75">
        <f t="shared" si="181"/>
        <v>0</v>
      </c>
      <c r="L2183" s="76">
        <f>+IF(CONSOLIDADO[[#This Row],[Codigo Municipio]]=E2182,CONSOLIDADO[[#This Row],[Recuperados Diarios]]+L2182,CONSOLIDADO[[#This Row],[Recuperados Diarios]])</f>
        <v>0</v>
      </c>
      <c r="M2183" s="77" cm="1">
        <f t="array" ref="M2183">+IFERROR(IF(CONSOLIDADO[[#This Row],[Día]]&lt;14,0,INDEX(CONSOLIDADO[Casos Diarios],ROW()-14,1)),0)</f>
        <v>0</v>
      </c>
      <c r="N2183" s="72">
        <f>+IF(CONSOLIDADO[[#This Row],[Clave]]="710143893",1,IF(OR(CONSOLIDADO[[#This Row],[Casos Acumulados]]&gt;0,CONSOLIDADO[[#This Row],[Muertes]]&gt;0),N2182+1,I2183))</f>
        <v>0</v>
      </c>
      <c r="O2183" s="69">
        <f>+IFERROR(VLOOKUP($G2183,TDMuertes!$C$2:$E$534,3,0),0)</f>
        <v>0</v>
      </c>
      <c r="P2183" s="94" t="str">
        <f t="shared" ca="1" si="182"/>
        <v>OFF</v>
      </c>
      <c r="Q2183" s="78">
        <f>+IFERROR(VLOOKUP(CONSOLIDADO[[#This Row],[Codigo Municipio]],TDDia!$A$4:$B$394,2,0),0)</f>
        <v>0</v>
      </c>
    </row>
    <row r="2184" spans="2:17" ht="14.45">
      <c r="B2184">
        <f t="shared" si="184"/>
        <v>12</v>
      </c>
      <c r="C2184" s="69" t="str" cm="1">
        <f t="array" ref="C2184">+INDEX(Table_4[[Departamento]:[Municipio]],FINAL!$B2184,1)</f>
        <v>Colón</v>
      </c>
      <c r="D2184" s="69" t="str" cm="1">
        <f t="array" ref="D2184">+INDEX(Table_4[[Departamento]:[Municipio]],FINAL!$B2184,4)</f>
        <v>Limon</v>
      </c>
      <c r="E2184" s="69" t="str" cm="1">
        <f t="array" ref="E2184">+INDEX(Table_4[[Departamento]:[Municipio]],FINAL!$B2184,3)</f>
        <v>0204</v>
      </c>
      <c r="F2184" s="96">
        <f t="shared" si="183"/>
        <v>43952</v>
      </c>
      <c r="G2184" s="71" t="str">
        <f>+CONSOLIDADO[[#This Row],[Codigo Municipio]]&amp;CONSOLIDADO[[#This Row],[Fecha]]</f>
        <v>020443952</v>
      </c>
      <c r="H2184" s="72">
        <f>+IFERROR(VLOOKUP($G2184,TDAcumula!$C$2:$E$2027,3,0),0)</f>
        <v>0</v>
      </c>
      <c r="I2184" s="73">
        <f t="shared" si="180"/>
        <v>0</v>
      </c>
      <c r="J2184" s="74">
        <f>+IF(CONSOLIDADO[[#This Row],[Codigo Municipio]]=E2183,CONSOLIDADO[[#This Row],[Fallecidos Diarios]]+J2183,CONSOLIDADO[[#This Row],[Fallecidos Diarios]])</f>
        <v>0</v>
      </c>
      <c r="K2184" s="75">
        <f t="shared" si="181"/>
        <v>0</v>
      </c>
      <c r="L2184" s="76">
        <f>+IF(CONSOLIDADO[[#This Row],[Codigo Municipio]]=E2183,CONSOLIDADO[[#This Row],[Recuperados Diarios]]+L2183,CONSOLIDADO[[#This Row],[Recuperados Diarios]])</f>
        <v>0</v>
      </c>
      <c r="M2184" s="77" cm="1">
        <f t="array" ref="M2184">+IFERROR(IF(CONSOLIDADO[[#This Row],[Día]]&lt;14,0,INDEX(CONSOLIDADO[Casos Diarios],ROW()-14,1)),0)</f>
        <v>0</v>
      </c>
      <c r="N2184" s="72">
        <f>+IF(CONSOLIDADO[[#This Row],[Clave]]="710143893",1,IF(OR(CONSOLIDADO[[#This Row],[Casos Acumulados]]&gt;0,CONSOLIDADO[[#This Row],[Muertes]]&gt;0),N2183+1,I2184))</f>
        <v>0</v>
      </c>
      <c r="O2184" s="69">
        <f>+IFERROR(VLOOKUP($G2184,TDMuertes!$C$2:$E$534,3,0),0)</f>
        <v>0</v>
      </c>
      <c r="P2184" s="94" t="str">
        <f t="shared" ca="1" si="182"/>
        <v>OFF</v>
      </c>
      <c r="Q2184" s="78">
        <f>+IFERROR(VLOOKUP(CONSOLIDADO[[#This Row],[Codigo Municipio]],TDDia!$A$4:$B$394,2,0),0)</f>
        <v>0</v>
      </c>
    </row>
    <row r="2185" spans="2:17" ht="14.45">
      <c r="B2185">
        <f t="shared" si="184"/>
        <v>12</v>
      </c>
      <c r="C2185" s="69" t="str" cm="1">
        <f t="array" ref="C2185">+INDEX(Table_4[[Departamento]:[Municipio]],FINAL!$B2185,1)</f>
        <v>Colón</v>
      </c>
      <c r="D2185" s="69" t="str" cm="1">
        <f t="array" ref="D2185">+INDEX(Table_4[[Departamento]:[Municipio]],FINAL!$B2185,4)</f>
        <v>Limon</v>
      </c>
      <c r="E2185" s="69" t="str" cm="1">
        <f t="array" ref="E2185">+INDEX(Table_4[[Departamento]:[Municipio]],FINAL!$B2185,3)</f>
        <v>0204</v>
      </c>
      <c r="F2185" s="96">
        <f t="shared" si="183"/>
        <v>43953</v>
      </c>
      <c r="G2185" s="71" t="str">
        <f>+CONSOLIDADO[[#This Row],[Codigo Municipio]]&amp;CONSOLIDADO[[#This Row],[Fecha]]</f>
        <v>020443953</v>
      </c>
      <c r="H2185" s="72">
        <f>+IFERROR(VLOOKUP($G2185,TDAcumula!$C$2:$E$2027,3,0),0)</f>
        <v>0</v>
      </c>
      <c r="I2185" s="73">
        <f t="shared" si="180"/>
        <v>0</v>
      </c>
      <c r="J2185" s="74">
        <f>+IF(CONSOLIDADO[[#This Row],[Codigo Municipio]]=E2184,CONSOLIDADO[[#This Row],[Fallecidos Diarios]]+J2184,CONSOLIDADO[[#This Row],[Fallecidos Diarios]])</f>
        <v>0</v>
      </c>
      <c r="K2185" s="75">
        <f t="shared" si="181"/>
        <v>0</v>
      </c>
      <c r="L2185" s="76">
        <f>+IF(CONSOLIDADO[[#This Row],[Codigo Municipio]]=E2184,CONSOLIDADO[[#This Row],[Recuperados Diarios]]+L2184,CONSOLIDADO[[#This Row],[Recuperados Diarios]])</f>
        <v>0</v>
      </c>
      <c r="M2185" s="77" cm="1">
        <f t="array" ref="M2185">+IFERROR(IF(CONSOLIDADO[[#This Row],[Día]]&lt;14,0,INDEX(CONSOLIDADO[Casos Diarios],ROW()-14,1)),0)</f>
        <v>0</v>
      </c>
      <c r="N2185" s="72">
        <f>+IF(CONSOLIDADO[[#This Row],[Clave]]="710143893",1,IF(OR(CONSOLIDADO[[#This Row],[Casos Acumulados]]&gt;0,CONSOLIDADO[[#This Row],[Muertes]]&gt;0),N2184+1,I2185))</f>
        <v>0</v>
      </c>
      <c r="O2185" s="69">
        <f>+IFERROR(VLOOKUP($G2185,TDMuertes!$C$2:$E$534,3,0),0)</f>
        <v>0</v>
      </c>
      <c r="P2185" s="94" t="str">
        <f t="shared" ca="1" si="182"/>
        <v>OFF</v>
      </c>
      <c r="Q2185" s="78">
        <f>+IFERROR(VLOOKUP(CONSOLIDADO[[#This Row],[Codigo Municipio]],TDDia!$A$4:$B$394,2,0),0)</f>
        <v>0</v>
      </c>
    </row>
    <row r="2186" spans="2:17" ht="14.45">
      <c r="B2186">
        <f t="shared" si="184"/>
        <v>12</v>
      </c>
      <c r="C2186" s="69" t="str" cm="1">
        <f t="array" ref="C2186">+INDEX(Table_4[[Departamento]:[Municipio]],FINAL!$B2186,1)</f>
        <v>Colón</v>
      </c>
      <c r="D2186" s="69" t="str" cm="1">
        <f t="array" ref="D2186">+INDEX(Table_4[[Departamento]:[Municipio]],FINAL!$B2186,4)</f>
        <v>Limon</v>
      </c>
      <c r="E2186" s="69" t="str" cm="1">
        <f t="array" ref="E2186">+INDEX(Table_4[[Departamento]:[Municipio]],FINAL!$B2186,3)</f>
        <v>0204</v>
      </c>
      <c r="F2186" s="96">
        <f t="shared" si="183"/>
        <v>43954</v>
      </c>
      <c r="G2186" s="71" t="str">
        <f>+CONSOLIDADO[[#This Row],[Codigo Municipio]]&amp;CONSOLIDADO[[#This Row],[Fecha]]</f>
        <v>020443954</v>
      </c>
      <c r="H2186" s="72">
        <f>+IFERROR(VLOOKUP($G2186,TDAcumula!$C$2:$E$2027,3,0),0)</f>
        <v>0</v>
      </c>
      <c r="I2186" s="73">
        <f t="shared" si="180"/>
        <v>0</v>
      </c>
      <c r="J2186" s="74">
        <f>+IF(CONSOLIDADO[[#This Row],[Codigo Municipio]]=E2185,CONSOLIDADO[[#This Row],[Fallecidos Diarios]]+J2185,CONSOLIDADO[[#This Row],[Fallecidos Diarios]])</f>
        <v>0</v>
      </c>
      <c r="K2186" s="75">
        <f t="shared" si="181"/>
        <v>0</v>
      </c>
      <c r="L2186" s="76">
        <f>+IF(CONSOLIDADO[[#This Row],[Codigo Municipio]]=E2185,CONSOLIDADO[[#This Row],[Recuperados Diarios]]+L2185,CONSOLIDADO[[#This Row],[Recuperados Diarios]])</f>
        <v>0</v>
      </c>
      <c r="M2186" s="77" cm="1">
        <f t="array" ref="M2186">+IFERROR(IF(CONSOLIDADO[[#This Row],[Día]]&lt;14,0,INDEX(CONSOLIDADO[Casos Diarios],ROW()-14,1)),0)</f>
        <v>0</v>
      </c>
      <c r="N2186" s="72">
        <f>+IF(CONSOLIDADO[[#This Row],[Clave]]="710143893",1,IF(OR(CONSOLIDADO[[#This Row],[Casos Acumulados]]&gt;0,CONSOLIDADO[[#This Row],[Muertes]]&gt;0),N2185+1,I2186))</f>
        <v>0</v>
      </c>
      <c r="O2186" s="69">
        <f>+IFERROR(VLOOKUP($G2186,TDMuertes!$C$2:$E$534,3,0),0)</f>
        <v>0</v>
      </c>
      <c r="P2186" s="94" t="str">
        <f t="shared" ca="1" si="182"/>
        <v>OFF</v>
      </c>
      <c r="Q2186" s="78">
        <f>+IFERROR(VLOOKUP(CONSOLIDADO[[#This Row],[Codigo Municipio]],TDDia!$A$4:$B$394,2,0),0)</f>
        <v>0</v>
      </c>
    </row>
    <row r="2187" spans="2:17" ht="14.45">
      <c r="B2187">
        <f t="shared" si="184"/>
        <v>12</v>
      </c>
      <c r="C2187" s="69" t="str" cm="1">
        <f t="array" ref="C2187">+INDEX(Table_4[[Departamento]:[Municipio]],FINAL!$B2187,1)</f>
        <v>Colón</v>
      </c>
      <c r="D2187" s="69" t="str" cm="1">
        <f t="array" ref="D2187">+INDEX(Table_4[[Departamento]:[Municipio]],FINAL!$B2187,4)</f>
        <v>Limon</v>
      </c>
      <c r="E2187" s="69" t="str" cm="1">
        <f t="array" ref="E2187">+INDEX(Table_4[[Departamento]:[Municipio]],FINAL!$B2187,3)</f>
        <v>0204</v>
      </c>
      <c r="F2187" s="96">
        <f t="shared" si="183"/>
        <v>43955</v>
      </c>
      <c r="G2187" s="71" t="str">
        <f>+CONSOLIDADO[[#This Row],[Codigo Municipio]]&amp;CONSOLIDADO[[#This Row],[Fecha]]</f>
        <v>020443955</v>
      </c>
      <c r="H2187" s="72">
        <f>+IFERROR(VLOOKUP($G2187,TDAcumula!$C$2:$E$2027,3,0),0)</f>
        <v>0</v>
      </c>
      <c r="I2187" s="73">
        <f t="shared" si="180"/>
        <v>0</v>
      </c>
      <c r="J2187" s="74">
        <f>+IF(CONSOLIDADO[[#This Row],[Codigo Municipio]]=E2186,CONSOLIDADO[[#This Row],[Fallecidos Diarios]]+J2186,CONSOLIDADO[[#This Row],[Fallecidos Diarios]])</f>
        <v>0</v>
      </c>
      <c r="K2187" s="75">
        <f t="shared" si="181"/>
        <v>0</v>
      </c>
      <c r="L2187" s="76">
        <f>+IF(CONSOLIDADO[[#This Row],[Codigo Municipio]]=E2186,CONSOLIDADO[[#This Row],[Recuperados Diarios]]+L2186,CONSOLIDADO[[#This Row],[Recuperados Diarios]])</f>
        <v>0</v>
      </c>
      <c r="M2187" s="77" cm="1">
        <f t="array" ref="M2187">+IFERROR(IF(CONSOLIDADO[[#This Row],[Día]]&lt;14,0,INDEX(CONSOLIDADO[Casos Diarios],ROW()-14,1)),0)</f>
        <v>0</v>
      </c>
      <c r="N2187" s="72">
        <f>+IF(CONSOLIDADO[[#This Row],[Clave]]="710143893",1,IF(OR(CONSOLIDADO[[#This Row],[Casos Acumulados]]&gt;0,CONSOLIDADO[[#This Row],[Muertes]]&gt;0),N2186+1,I2187))</f>
        <v>0</v>
      </c>
      <c r="O2187" s="69">
        <f>+IFERROR(VLOOKUP($G2187,TDMuertes!$C$2:$E$534,3,0),0)</f>
        <v>0</v>
      </c>
      <c r="P2187" s="94" t="str">
        <f t="shared" ca="1" si="182"/>
        <v>OFF</v>
      </c>
      <c r="Q2187" s="78">
        <f>+IFERROR(VLOOKUP(CONSOLIDADO[[#This Row],[Codigo Municipio]],TDDia!$A$4:$B$394,2,0),0)</f>
        <v>0</v>
      </c>
    </row>
    <row r="2188" spans="2:17" ht="14.45">
      <c r="B2188">
        <f t="shared" si="184"/>
        <v>12</v>
      </c>
      <c r="C2188" s="69" t="str" cm="1">
        <f t="array" ref="C2188">+INDEX(Table_4[[Departamento]:[Municipio]],FINAL!$B2188,1)</f>
        <v>Colón</v>
      </c>
      <c r="D2188" s="69" t="str" cm="1">
        <f t="array" ref="D2188">+INDEX(Table_4[[Departamento]:[Municipio]],FINAL!$B2188,4)</f>
        <v>Limon</v>
      </c>
      <c r="E2188" s="69" t="str" cm="1">
        <f t="array" ref="E2188">+INDEX(Table_4[[Departamento]:[Municipio]],FINAL!$B2188,3)</f>
        <v>0204</v>
      </c>
      <c r="F2188" s="96">
        <f t="shared" si="183"/>
        <v>43956</v>
      </c>
      <c r="G2188" s="71" t="str">
        <f>+CONSOLIDADO[[#This Row],[Codigo Municipio]]&amp;CONSOLIDADO[[#This Row],[Fecha]]</f>
        <v>020443956</v>
      </c>
      <c r="H2188" s="72">
        <f>+IFERROR(VLOOKUP($G2188,TDAcumula!$C$2:$E$2027,3,0),0)</f>
        <v>0</v>
      </c>
      <c r="I2188" s="73">
        <f t="shared" si="180"/>
        <v>0</v>
      </c>
      <c r="J2188" s="74">
        <f>+IF(CONSOLIDADO[[#This Row],[Codigo Municipio]]=E2187,CONSOLIDADO[[#This Row],[Fallecidos Diarios]]+J2187,CONSOLIDADO[[#This Row],[Fallecidos Diarios]])</f>
        <v>0</v>
      </c>
      <c r="K2188" s="75">
        <f t="shared" si="181"/>
        <v>0</v>
      </c>
      <c r="L2188" s="76">
        <f>+IF(CONSOLIDADO[[#This Row],[Codigo Municipio]]=E2187,CONSOLIDADO[[#This Row],[Recuperados Diarios]]+L2187,CONSOLIDADO[[#This Row],[Recuperados Diarios]])</f>
        <v>0</v>
      </c>
      <c r="M2188" s="77" cm="1">
        <f t="array" ref="M2188">+IFERROR(IF(CONSOLIDADO[[#This Row],[Día]]&lt;14,0,INDEX(CONSOLIDADO[Casos Diarios],ROW()-14,1)),0)</f>
        <v>0</v>
      </c>
      <c r="N2188" s="72">
        <f>+IF(CONSOLIDADO[[#This Row],[Clave]]="710143893",1,IF(OR(CONSOLIDADO[[#This Row],[Casos Acumulados]]&gt;0,CONSOLIDADO[[#This Row],[Muertes]]&gt;0),N2187+1,I2188))</f>
        <v>0</v>
      </c>
      <c r="O2188" s="69">
        <f>+IFERROR(VLOOKUP($G2188,TDMuertes!$C$2:$E$534,3,0),0)</f>
        <v>0</v>
      </c>
      <c r="P2188" s="94" t="str">
        <f t="shared" ca="1" si="182"/>
        <v>OFF</v>
      </c>
      <c r="Q2188" s="78">
        <f>+IFERROR(VLOOKUP(CONSOLIDADO[[#This Row],[Codigo Municipio]],TDDia!$A$4:$B$394,2,0),0)</f>
        <v>0</v>
      </c>
    </row>
    <row r="2189" spans="2:17" ht="14.45">
      <c r="B2189">
        <f t="shared" si="184"/>
        <v>12</v>
      </c>
      <c r="C2189" s="69" t="str" cm="1">
        <f t="array" ref="C2189">+INDEX(Table_4[[Departamento]:[Municipio]],FINAL!$B2189,1)</f>
        <v>Colón</v>
      </c>
      <c r="D2189" s="69" t="str" cm="1">
        <f t="array" ref="D2189">+INDEX(Table_4[[Departamento]:[Municipio]],FINAL!$B2189,4)</f>
        <v>Limon</v>
      </c>
      <c r="E2189" s="69" t="str" cm="1">
        <f t="array" ref="E2189">+INDEX(Table_4[[Departamento]:[Municipio]],FINAL!$B2189,3)</f>
        <v>0204</v>
      </c>
      <c r="F2189" s="96">
        <f t="shared" si="183"/>
        <v>43957</v>
      </c>
      <c r="G2189" s="71" t="str">
        <f>+CONSOLIDADO[[#This Row],[Codigo Municipio]]&amp;CONSOLIDADO[[#This Row],[Fecha]]</f>
        <v>020443957</v>
      </c>
      <c r="H2189" s="72">
        <f>+IFERROR(VLOOKUP($G2189,TDAcumula!$C$2:$E$2027,3,0),0)</f>
        <v>0</v>
      </c>
      <c r="I2189" s="73">
        <f t="shared" si="180"/>
        <v>0</v>
      </c>
      <c r="J2189" s="74">
        <f>+IF(CONSOLIDADO[[#This Row],[Codigo Municipio]]=E2188,CONSOLIDADO[[#This Row],[Fallecidos Diarios]]+J2188,CONSOLIDADO[[#This Row],[Fallecidos Diarios]])</f>
        <v>0</v>
      </c>
      <c r="K2189" s="75">
        <f t="shared" si="181"/>
        <v>0</v>
      </c>
      <c r="L2189" s="76">
        <f>+IF(CONSOLIDADO[[#This Row],[Codigo Municipio]]=E2188,CONSOLIDADO[[#This Row],[Recuperados Diarios]]+L2188,CONSOLIDADO[[#This Row],[Recuperados Diarios]])</f>
        <v>0</v>
      </c>
      <c r="M2189" s="77" cm="1">
        <f t="array" ref="M2189">+IFERROR(IF(CONSOLIDADO[[#This Row],[Día]]&lt;14,0,INDEX(CONSOLIDADO[Casos Diarios],ROW()-14,1)),0)</f>
        <v>0</v>
      </c>
      <c r="N2189" s="72">
        <f>+IF(CONSOLIDADO[[#This Row],[Clave]]="710143893",1,IF(OR(CONSOLIDADO[[#This Row],[Casos Acumulados]]&gt;0,CONSOLIDADO[[#This Row],[Muertes]]&gt;0),N2188+1,I2189))</f>
        <v>0</v>
      </c>
      <c r="O2189" s="69">
        <f>+IFERROR(VLOOKUP($G2189,TDMuertes!$C$2:$E$534,3,0),0)</f>
        <v>0</v>
      </c>
      <c r="P2189" s="94" t="str">
        <f t="shared" ca="1" si="182"/>
        <v>OFF</v>
      </c>
      <c r="Q2189" s="78">
        <f>+IFERROR(VLOOKUP(CONSOLIDADO[[#This Row],[Codigo Municipio]],TDDia!$A$4:$B$394,2,0),0)</f>
        <v>0</v>
      </c>
    </row>
    <row r="2190" spans="2:17" ht="14.45">
      <c r="B2190">
        <f t="shared" si="184"/>
        <v>12</v>
      </c>
      <c r="C2190" s="69" t="str" cm="1">
        <f t="array" ref="C2190">+INDEX(Table_4[[Departamento]:[Municipio]],FINAL!$B2190,1)</f>
        <v>Colón</v>
      </c>
      <c r="D2190" s="69" t="str" cm="1">
        <f t="array" ref="D2190">+INDEX(Table_4[[Departamento]:[Municipio]],FINAL!$B2190,4)</f>
        <v>Limon</v>
      </c>
      <c r="E2190" s="69" t="str" cm="1">
        <f t="array" ref="E2190">+INDEX(Table_4[[Departamento]:[Municipio]],FINAL!$B2190,3)</f>
        <v>0204</v>
      </c>
      <c r="F2190" s="96">
        <f t="shared" si="183"/>
        <v>43958</v>
      </c>
      <c r="G2190" s="71" t="str">
        <f>+CONSOLIDADO[[#This Row],[Codigo Municipio]]&amp;CONSOLIDADO[[#This Row],[Fecha]]</f>
        <v>020443958</v>
      </c>
      <c r="H2190" s="72">
        <f>+IFERROR(VLOOKUP($G2190,TDAcumula!$C$2:$E$2027,3,0),0)</f>
        <v>0</v>
      </c>
      <c r="I2190" s="73">
        <f t="shared" si="180"/>
        <v>0</v>
      </c>
      <c r="J2190" s="74">
        <f>+IF(CONSOLIDADO[[#This Row],[Codigo Municipio]]=E2189,CONSOLIDADO[[#This Row],[Fallecidos Diarios]]+J2189,CONSOLIDADO[[#This Row],[Fallecidos Diarios]])</f>
        <v>0</v>
      </c>
      <c r="K2190" s="75">
        <f t="shared" si="181"/>
        <v>0</v>
      </c>
      <c r="L2190" s="76">
        <f>+IF(CONSOLIDADO[[#This Row],[Codigo Municipio]]=E2189,CONSOLIDADO[[#This Row],[Recuperados Diarios]]+L2189,CONSOLIDADO[[#This Row],[Recuperados Diarios]])</f>
        <v>0</v>
      </c>
      <c r="M2190" s="77" cm="1">
        <f t="array" ref="M2190">+IFERROR(IF(CONSOLIDADO[[#This Row],[Día]]&lt;14,0,INDEX(CONSOLIDADO[Casos Diarios],ROW()-14,1)),0)</f>
        <v>0</v>
      </c>
      <c r="N2190" s="72">
        <f>+IF(CONSOLIDADO[[#This Row],[Clave]]="710143893",1,IF(OR(CONSOLIDADO[[#This Row],[Casos Acumulados]]&gt;0,CONSOLIDADO[[#This Row],[Muertes]]&gt;0),N2189+1,I2190))</f>
        <v>0</v>
      </c>
      <c r="O2190" s="69">
        <f>+IFERROR(VLOOKUP($G2190,TDMuertes!$C$2:$E$534,3,0),0)</f>
        <v>0</v>
      </c>
      <c r="P2190" s="94" t="str">
        <f t="shared" ca="1" si="182"/>
        <v>OFF</v>
      </c>
      <c r="Q2190" s="78">
        <f>+IFERROR(VLOOKUP(CONSOLIDADO[[#This Row],[Codigo Municipio]],TDDia!$A$4:$B$394,2,0),0)</f>
        <v>0</v>
      </c>
    </row>
    <row r="2191" spans="2:17" ht="14.45">
      <c r="B2191">
        <f t="shared" si="184"/>
        <v>12</v>
      </c>
      <c r="C2191" s="69" t="str" cm="1">
        <f t="array" ref="C2191">+INDEX(Table_4[[Departamento]:[Municipio]],FINAL!$B2191,1)</f>
        <v>Colón</v>
      </c>
      <c r="D2191" s="69" t="str" cm="1">
        <f t="array" ref="D2191">+INDEX(Table_4[[Departamento]:[Municipio]],FINAL!$B2191,4)</f>
        <v>Limon</v>
      </c>
      <c r="E2191" s="69" t="str" cm="1">
        <f t="array" ref="E2191">+INDEX(Table_4[[Departamento]:[Municipio]],FINAL!$B2191,3)</f>
        <v>0204</v>
      </c>
      <c r="F2191" s="96">
        <f t="shared" si="183"/>
        <v>43959</v>
      </c>
      <c r="G2191" s="71" t="str">
        <f>+CONSOLIDADO[[#This Row],[Codigo Municipio]]&amp;CONSOLIDADO[[#This Row],[Fecha]]</f>
        <v>020443959</v>
      </c>
      <c r="H2191" s="72">
        <f>+IFERROR(VLOOKUP($G2191,TDAcumula!$C$2:$E$2027,3,0),0)</f>
        <v>0</v>
      </c>
      <c r="I2191" s="73">
        <f t="shared" si="180"/>
        <v>0</v>
      </c>
      <c r="J2191" s="74">
        <f>+IF(CONSOLIDADO[[#This Row],[Codigo Municipio]]=E2190,CONSOLIDADO[[#This Row],[Fallecidos Diarios]]+J2190,CONSOLIDADO[[#This Row],[Fallecidos Diarios]])</f>
        <v>0</v>
      </c>
      <c r="K2191" s="75">
        <f t="shared" si="181"/>
        <v>0</v>
      </c>
      <c r="L2191" s="76">
        <f>+IF(CONSOLIDADO[[#This Row],[Codigo Municipio]]=E2190,CONSOLIDADO[[#This Row],[Recuperados Diarios]]+L2190,CONSOLIDADO[[#This Row],[Recuperados Diarios]])</f>
        <v>0</v>
      </c>
      <c r="M2191" s="77" cm="1">
        <f t="array" ref="M2191">+IFERROR(IF(CONSOLIDADO[[#This Row],[Día]]&lt;14,0,INDEX(CONSOLIDADO[Casos Diarios],ROW()-14,1)),0)</f>
        <v>0</v>
      </c>
      <c r="N2191" s="72">
        <f>+IF(CONSOLIDADO[[#This Row],[Clave]]="710143893",1,IF(OR(CONSOLIDADO[[#This Row],[Casos Acumulados]]&gt;0,CONSOLIDADO[[#This Row],[Muertes]]&gt;0),N2190+1,I2191))</f>
        <v>0</v>
      </c>
      <c r="O2191" s="69">
        <f>+IFERROR(VLOOKUP($G2191,TDMuertes!$C$2:$E$534,3,0),0)</f>
        <v>0</v>
      </c>
      <c r="P2191" s="94" t="str">
        <f t="shared" ca="1" si="182"/>
        <v>OFF</v>
      </c>
      <c r="Q2191" s="78">
        <f>+IFERROR(VLOOKUP(CONSOLIDADO[[#This Row],[Codigo Municipio]],TDDia!$A$4:$B$394,2,0),0)</f>
        <v>0</v>
      </c>
    </row>
    <row r="2192" spans="2:17" ht="14.45">
      <c r="B2192">
        <f t="shared" si="184"/>
        <v>12</v>
      </c>
      <c r="C2192" s="69" t="str" cm="1">
        <f t="array" ref="C2192">+INDEX(Table_4[[Departamento]:[Municipio]],FINAL!$B2192,1)</f>
        <v>Colón</v>
      </c>
      <c r="D2192" s="69" t="str" cm="1">
        <f t="array" ref="D2192">+INDEX(Table_4[[Departamento]:[Municipio]],FINAL!$B2192,4)</f>
        <v>Limon</v>
      </c>
      <c r="E2192" s="69" t="str" cm="1">
        <f t="array" ref="E2192">+INDEX(Table_4[[Departamento]:[Municipio]],FINAL!$B2192,3)</f>
        <v>0204</v>
      </c>
      <c r="F2192" s="96">
        <f t="shared" si="183"/>
        <v>43960</v>
      </c>
      <c r="G2192" s="71" t="str">
        <f>+CONSOLIDADO[[#This Row],[Codigo Municipio]]&amp;CONSOLIDADO[[#This Row],[Fecha]]</f>
        <v>020443960</v>
      </c>
      <c r="H2192" s="72">
        <f>+IFERROR(VLOOKUP($G2192,TDAcumula!$C$2:$E$2027,3,0),0)</f>
        <v>0</v>
      </c>
      <c r="I2192" s="73">
        <f t="shared" si="180"/>
        <v>0</v>
      </c>
      <c r="J2192" s="74">
        <f>+IF(CONSOLIDADO[[#This Row],[Codigo Municipio]]=E2191,CONSOLIDADO[[#This Row],[Fallecidos Diarios]]+J2191,CONSOLIDADO[[#This Row],[Fallecidos Diarios]])</f>
        <v>0</v>
      </c>
      <c r="K2192" s="75">
        <f t="shared" si="181"/>
        <v>0</v>
      </c>
      <c r="L2192" s="76">
        <f>+IF(CONSOLIDADO[[#This Row],[Codigo Municipio]]=E2191,CONSOLIDADO[[#This Row],[Recuperados Diarios]]+L2191,CONSOLIDADO[[#This Row],[Recuperados Diarios]])</f>
        <v>0</v>
      </c>
      <c r="M2192" s="77" cm="1">
        <f t="array" ref="M2192">+IFERROR(IF(CONSOLIDADO[[#This Row],[Día]]&lt;14,0,INDEX(CONSOLIDADO[Casos Diarios],ROW()-14,1)),0)</f>
        <v>0</v>
      </c>
      <c r="N2192" s="72">
        <f>+IF(CONSOLIDADO[[#This Row],[Clave]]="710143893",1,IF(OR(CONSOLIDADO[[#This Row],[Casos Acumulados]]&gt;0,CONSOLIDADO[[#This Row],[Muertes]]&gt;0),N2191+1,I2192))</f>
        <v>0</v>
      </c>
      <c r="O2192" s="69">
        <f>+IFERROR(VLOOKUP($G2192,TDMuertes!$C$2:$E$534,3,0),0)</f>
        <v>0</v>
      </c>
      <c r="P2192" s="94" t="str">
        <f t="shared" ca="1" si="182"/>
        <v>OFF</v>
      </c>
      <c r="Q2192" s="78">
        <f>+IFERROR(VLOOKUP(CONSOLIDADO[[#This Row],[Codigo Municipio]],TDDia!$A$4:$B$394,2,0),0)</f>
        <v>0</v>
      </c>
    </row>
    <row r="2193" spans="2:17" ht="14.45">
      <c r="B2193">
        <f t="shared" si="184"/>
        <v>12</v>
      </c>
      <c r="C2193" s="69" t="str" cm="1">
        <f t="array" ref="C2193">+INDEX(Table_4[[Departamento]:[Municipio]],FINAL!$B2193,1)</f>
        <v>Colón</v>
      </c>
      <c r="D2193" s="69" t="str" cm="1">
        <f t="array" ref="D2193">+INDEX(Table_4[[Departamento]:[Municipio]],FINAL!$B2193,4)</f>
        <v>Limon</v>
      </c>
      <c r="E2193" s="69" t="str" cm="1">
        <f t="array" ref="E2193">+INDEX(Table_4[[Departamento]:[Municipio]],FINAL!$B2193,3)</f>
        <v>0204</v>
      </c>
      <c r="F2193" s="96">
        <f t="shared" si="183"/>
        <v>43961</v>
      </c>
      <c r="G2193" s="71" t="str">
        <f>+CONSOLIDADO[[#This Row],[Codigo Municipio]]&amp;CONSOLIDADO[[#This Row],[Fecha]]</f>
        <v>020443961</v>
      </c>
      <c r="H2193" s="72">
        <f>+IFERROR(VLOOKUP($G2193,TDAcumula!$C$2:$E$2027,3,0),0)</f>
        <v>0</v>
      </c>
      <c r="I2193" s="73">
        <f t="shared" si="180"/>
        <v>0</v>
      </c>
      <c r="J2193" s="74">
        <f>+IF(CONSOLIDADO[[#This Row],[Codigo Municipio]]=E2192,CONSOLIDADO[[#This Row],[Fallecidos Diarios]]+J2192,CONSOLIDADO[[#This Row],[Fallecidos Diarios]])</f>
        <v>0</v>
      </c>
      <c r="K2193" s="75">
        <f t="shared" si="181"/>
        <v>0</v>
      </c>
      <c r="L2193" s="76">
        <f>+IF(CONSOLIDADO[[#This Row],[Codigo Municipio]]=E2192,CONSOLIDADO[[#This Row],[Recuperados Diarios]]+L2192,CONSOLIDADO[[#This Row],[Recuperados Diarios]])</f>
        <v>0</v>
      </c>
      <c r="M2193" s="77" cm="1">
        <f t="array" ref="M2193">+IFERROR(IF(CONSOLIDADO[[#This Row],[Día]]&lt;14,0,INDEX(CONSOLIDADO[Casos Diarios],ROW()-14,1)),0)</f>
        <v>0</v>
      </c>
      <c r="N2193" s="72">
        <f>+IF(CONSOLIDADO[[#This Row],[Clave]]="710143893",1,IF(OR(CONSOLIDADO[[#This Row],[Casos Acumulados]]&gt;0,CONSOLIDADO[[#This Row],[Muertes]]&gt;0),N2192+1,I2193))</f>
        <v>0</v>
      </c>
      <c r="O2193" s="69">
        <f>+IFERROR(VLOOKUP($G2193,TDMuertes!$C$2:$E$534,3,0),0)</f>
        <v>0</v>
      </c>
      <c r="P2193" s="94" t="str">
        <f t="shared" ca="1" si="182"/>
        <v>OFF</v>
      </c>
      <c r="Q2193" s="78">
        <f>+IFERROR(VLOOKUP(CONSOLIDADO[[#This Row],[Codigo Municipio]],TDDia!$A$4:$B$394,2,0),0)</f>
        <v>0</v>
      </c>
    </row>
    <row r="2194" spans="2:17" ht="14.45">
      <c r="B2194">
        <f t="shared" si="184"/>
        <v>12</v>
      </c>
      <c r="C2194" s="69" t="str" cm="1">
        <f t="array" ref="C2194">+INDEX(Table_4[[Departamento]:[Municipio]],FINAL!$B2194,1)</f>
        <v>Colón</v>
      </c>
      <c r="D2194" s="69" t="str" cm="1">
        <f t="array" ref="D2194">+INDEX(Table_4[[Departamento]:[Municipio]],FINAL!$B2194,4)</f>
        <v>Limon</v>
      </c>
      <c r="E2194" s="69" t="str" cm="1">
        <f t="array" ref="E2194">+INDEX(Table_4[[Departamento]:[Municipio]],FINAL!$B2194,3)</f>
        <v>0204</v>
      </c>
      <c r="F2194" s="96">
        <f t="shared" si="183"/>
        <v>43962</v>
      </c>
      <c r="G2194" s="71" t="str">
        <f>+CONSOLIDADO[[#This Row],[Codigo Municipio]]&amp;CONSOLIDADO[[#This Row],[Fecha]]</f>
        <v>020443962</v>
      </c>
      <c r="H2194" s="72">
        <f>+IFERROR(VLOOKUP($G2194,TDAcumula!$C$2:$E$2027,3,0),0)</f>
        <v>0</v>
      </c>
      <c r="I2194" s="73">
        <f t="shared" si="180"/>
        <v>0</v>
      </c>
      <c r="J2194" s="74">
        <f>+IF(CONSOLIDADO[[#This Row],[Codigo Municipio]]=E2193,CONSOLIDADO[[#This Row],[Fallecidos Diarios]]+J2193,CONSOLIDADO[[#This Row],[Fallecidos Diarios]])</f>
        <v>0</v>
      </c>
      <c r="K2194" s="75">
        <f t="shared" si="181"/>
        <v>0</v>
      </c>
      <c r="L2194" s="76">
        <f>+IF(CONSOLIDADO[[#This Row],[Codigo Municipio]]=E2193,CONSOLIDADO[[#This Row],[Recuperados Diarios]]+L2193,CONSOLIDADO[[#This Row],[Recuperados Diarios]])</f>
        <v>0</v>
      </c>
      <c r="M2194" s="77" cm="1">
        <f t="array" ref="M2194">+IFERROR(IF(CONSOLIDADO[[#This Row],[Día]]&lt;14,0,INDEX(CONSOLIDADO[Casos Diarios],ROW()-14,1)),0)</f>
        <v>0</v>
      </c>
      <c r="N2194" s="72">
        <f>+IF(CONSOLIDADO[[#This Row],[Clave]]="710143893",1,IF(OR(CONSOLIDADO[[#This Row],[Casos Acumulados]]&gt;0,CONSOLIDADO[[#This Row],[Muertes]]&gt;0),N2193+1,I2194))</f>
        <v>0</v>
      </c>
      <c r="O2194" s="69">
        <f>+IFERROR(VLOOKUP($G2194,TDMuertes!$C$2:$E$534,3,0),0)</f>
        <v>0</v>
      </c>
      <c r="P2194" s="94" t="str">
        <f t="shared" ca="1" si="182"/>
        <v>OFF</v>
      </c>
      <c r="Q2194" s="78">
        <f>+IFERROR(VLOOKUP(CONSOLIDADO[[#This Row],[Codigo Municipio]],TDDia!$A$4:$B$394,2,0),0)</f>
        <v>0</v>
      </c>
    </row>
    <row r="2195" spans="2:17" ht="14.45">
      <c r="B2195">
        <f t="shared" si="184"/>
        <v>12</v>
      </c>
      <c r="C2195" s="69" t="str" cm="1">
        <f t="array" ref="C2195">+INDEX(Table_4[[Departamento]:[Municipio]],FINAL!$B2195,1)</f>
        <v>Colón</v>
      </c>
      <c r="D2195" s="69" t="str" cm="1">
        <f t="array" ref="D2195">+INDEX(Table_4[[Departamento]:[Municipio]],FINAL!$B2195,4)</f>
        <v>Limon</v>
      </c>
      <c r="E2195" s="69" t="str" cm="1">
        <f t="array" ref="E2195">+INDEX(Table_4[[Departamento]:[Municipio]],FINAL!$B2195,3)</f>
        <v>0204</v>
      </c>
      <c r="F2195" s="96">
        <f t="shared" si="183"/>
        <v>43963</v>
      </c>
      <c r="G2195" s="71" t="str">
        <f>+CONSOLIDADO[[#This Row],[Codigo Municipio]]&amp;CONSOLIDADO[[#This Row],[Fecha]]</f>
        <v>020443963</v>
      </c>
      <c r="H2195" s="72">
        <f>+IFERROR(VLOOKUP($G2195,TDAcumula!$C$2:$E$2027,3,0),0)</f>
        <v>0</v>
      </c>
      <c r="I2195" s="73">
        <f t="shared" si="180"/>
        <v>0</v>
      </c>
      <c r="J2195" s="74">
        <f>+IF(CONSOLIDADO[[#This Row],[Codigo Municipio]]=E2194,CONSOLIDADO[[#This Row],[Fallecidos Diarios]]+J2194,CONSOLIDADO[[#This Row],[Fallecidos Diarios]])</f>
        <v>0</v>
      </c>
      <c r="K2195" s="75">
        <f t="shared" si="181"/>
        <v>0</v>
      </c>
      <c r="L2195" s="76">
        <f>+IF(CONSOLIDADO[[#This Row],[Codigo Municipio]]=E2194,CONSOLIDADO[[#This Row],[Recuperados Diarios]]+L2194,CONSOLIDADO[[#This Row],[Recuperados Diarios]])</f>
        <v>0</v>
      </c>
      <c r="M2195" s="77" cm="1">
        <f t="array" ref="M2195">+IFERROR(IF(CONSOLIDADO[[#This Row],[Día]]&lt;14,0,INDEX(CONSOLIDADO[Casos Diarios],ROW()-14,1)),0)</f>
        <v>0</v>
      </c>
      <c r="N2195" s="72">
        <f>+IF(CONSOLIDADO[[#This Row],[Clave]]="710143893",1,IF(OR(CONSOLIDADO[[#This Row],[Casos Acumulados]]&gt;0,CONSOLIDADO[[#This Row],[Muertes]]&gt;0),N2194+1,I2195))</f>
        <v>0</v>
      </c>
      <c r="O2195" s="69">
        <f>+IFERROR(VLOOKUP($G2195,TDMuertes!$C$2:$E$534,3,0),0)</f>
        <v>0</v>
      </c>
      <c r="P2195" s="94" t="str">
        <f t="shared" ca="1" si="182"/>
        <v>OFF</v>
      </c>
      <c r="Q2195" s="78">
        <f>+IFERROR(VLOOKUP(CONSOLIDADO[[#This Row],[Codigo Municipio]],TDDia!$A$4:$B$394,2,0),0)</f>
        <v>0</v>
      </c>
    </row>
    <row r="2196" spans="2:17" ht="14.45">
      <c r="B2196">
        <f t="shared" si="184"/>
        <v>12</v>
      </c>
      <c r="C2196" s="69" t="str" cm="1">
        <f t="array" ref="C2196">+INDEX(Table_4[[Departamento]:[Municipio]],FINAL!$B2196,1)</f>
        <v>Colón</v>
      </c>
      <c r="D2196" s="69" t="str" cm="1">
        <f t="array" ref="D2196">+INDEX(Table_4[[Departamento]:[Municipio]],FINAL!$B2196,4)</f>
        <v>Limon</v>
      </c>
      <c r="E2196" s="69" t="str" cm="1">
        <f t="array" ref="E2196">+INDEX(Table_4[[Departamento]:[Municipio]],FINAL!$B2196,3)</f>
        <v>0204</v>
      </c>
      <c r="F2196" s="96">
        <f t="shared" si="183"/>
        <v>43964</v>
      </c>
      <c r="G2196" s="71" t="str">
        <f>+CONSOLIDADO[[#This Row],[Codigo Municipio]]&amp;CONSOLIDADO[[#This Row],[Fecha]]</f>
        <v>020443964</v>
      </c>
      <c r="H2196" s="72">
        <f>+IFERROR(VLOOKUP($G2196,TDAcumula!$C$2:$E$2027,3,0),0)</f>
        <v>0</v>
      </c>
      <c r="I2196" s="73">
        <f t="shared" si="180"/>
        <v>0</v>
      </c>
      <c r="J2196" s="74">
        <f>+IF(CONSOLIDADO[[#This Row],[Codigo Municipio]]=E2195,CONSOLIDADO[[#This Row],[Fallecidos Diarios]]+J2195,CONSOLIDADO[[#This Row],[Fallecidos Diarios]])</f>
        <v>0</v>
      </c>
      <c r="K2196" s="75">
        <f t="shared" si="181"/>
        <v>0</v>
      </c>
      <c r="L2196" s="76">
        <f>+IF(CONSOLIDADO[[#This Row],[Codigo Municipio]]=E2195,CONSOLIDADO[[#This Row],[Recuperados Diarios]]+L2195,CONSOLIDADO[[#This Row],[Recuperados Diarios]])</f>
        <v>0</v>
      </c>
      <c r="M2196" s="77" cm="1">
        <f t="array" ref="M2196">+IFERROR(IF(CONSOLIDADO[[#This Row],[Día]]&lt;14,0,INDEX(CONSOLIDADO[Casos Diarios],ROW()-14,1)),0)</f>
        <v>0</v>
      </c>
      <c r="N2196" s="72">
        <f>+IF(CONSOLIDADO[[#This Row],[Clave]]="710143893",1,IF(OR(CONSOLIDADO[[#This Row],[Casos Acumulados]]&gt;0,CONSOLIDADO[[#This Row],[Muertes]]&gt;0),N2195+1,I2196))</f>
        <v>0</v>
      </c>
      <c r="O2196" s="69">
        <f>+IFERROR(VLOOKUP($G2196,TDMuertes!$C$2:$E$534,3,0),0)</f>
        <v>0</v>
      </c>
      <c r="P2196" s="94" t="str">
        <f t="shared" ca="1" si="182"/>
        <v>OFF</v>
      </c>
      <c r="Q2196" s="78">
        <f>+IFERROR(VLOOKUP(CONSOLIDADO[[#This Row],[Codigo Municipio]],TDDia!$A$4:$B$394,2,0),0)</f>
        <v>0</v>
      </c>
    </row>
    <row r="2197" spans="2:17" ht="14.45">
      <c r="B2197">
        <f t="shared" si="184"/>
        <v>12</v>
      </c>
      <c r="C2197" s="69" t="str" cm="1">
        <f t="array" ref="C2197">+INDEX(Table_4[[Departamento]:[Municipio]],FINAL!$B2197,1)</f>
        <v>Colón</v>
      </c>
      <c r="D2197" s="69" t="str" cm="1">
        <f t="array" ref="D2197">+INDEX(Table_4[[Departamento]:[Municipio]],FINAL!$B2197,4)</f>
        <v>Limon</v>
      </c>
      <c r="E2197" s="69" t="str" cm="1">
        <f t="array" ref="E2197">+INDEX(Table_4[[Departamento]:[Municipio]],FINAL!$B2197,3)</f>
        <v>0204</v>
      </c>
      <c r="F2197" s="96">
        <f t="shared" si="183"/>
        <v>43965</v>
      </c>
      <c r="G2197" s="71" t="str">
        <f>+CONSOLIDADO[[#This Row],[Codigo Municipio]]&amp;CONSOLIDADO[[#This Row],[Fecha]]</f>
        <v>020443965</v>
      </c>
      <c r="H2197" s="72">
        <f>+IFERROR(VLOOKUP($G2197,TDAcumula!$C$2:$E$2027,3,0),0)</f>
        <v>0</v>
      </c>
      <c r="I2197" s="73">
        <f t="shared" si="180"/>
        <v>0</v>
      </c>
      <c r="J2197" s="74">
        <f>+IF(CONSOLIDADO[[#This Row],[Codigo Municipio]]=E2196,CONSOLIDADO[[#This Row],[Fallecidos Diarios]]+J2196,CONSOLIDADO[[#This Row],[Fallecidos Diarios]])</f>
        <v>0</v>
      </c>
      <c r="K2197" s="75">
        <f t="shared" si="181"/>
        <v>0</v>
      </c>
      <c r="L2197" s="76">
        <f>+IF(CONSOLIDADO[[#This Row],[Codigo Municipio]]=E2196,CONSOLIDADO[[#This Row],[Recuperados Diarios]]+L2196,CONSOLIDADO[[#This Row],[Recuperados Diarios]])</f>
        <v>0</v>
      </c>
      <c r="M2197" s="77" cm="1">
        <f t="array" ref="M2197">+IFERROR(IF(CONSOLIDADO[[#This Row],[Día]]&lt;14,0,INDEX(CONSOLIDADO[Casos Diarios],ROW()-14,1)),0)</f>
        <v>0</v>
      </c>
      <c r="N2197" s="72">
        <f>+IF(CONSOLIDADO[[#This Row],[Clave]]="710143893",1,IF(OR(CONSOLIDADO[[#This Row],[Casos Acumulados]]&gt;0,CONSOLIDADO[[#This Row],[Muertes]]&gt;0),N2196+1,I2197))</f>
        <v>0</v>
      </c>
      <c r="O2197" s="69">
        <f>+IFERROR(VLOOKUP($G2197,TDMuertes!$C$2:$E$534,3,0),0)</f>
        <v>0</v>
      </c>
      <c r="P2197" s="94" t="str">
        <f t="shared" ca="1" si="182"/>
        <v>OFF</v>
      </c>
      <c r="Q2197" s="78">
        <f>+IFERROR(VLOOKUP(CONSOLIDADO[[#This Row],[Codigo Municipio]],TDDia!$A$4:$B$394,2,0),0)</f>
        <v>0</v>
      </c>
    </row>
    <row r="2198" spans="2:17" ht="14.45">
      <c r="B2198">
        <f t="shared" si="184"/>
        <v>12</v>
      </c>
      <c r="C2198" s="69" t="str" cm="1">
        <f t="array" ref="C2198">+INDEX(Table_4[[Departamento]:[Municipio]],FINAL!$B2198,1)</f>
        <v>Colón</v>
      </c>
      <c r="D2198" s="69" t="str" cm="1">
        <f t="array" ref="D2198">+INDEX(Table_4[[Departamento]:[Municipio]],FINAL!$B2198,4)</f>
        <v>Limon</v>
      </c>
      <c r="E2198" s="69" t="str" cm="1">
        <f t="array" ref="E2198">+INDEX(Table_4[[Departamento]:[Municipio]],FINAL!$B2198,3)</f>
        <v>0204</v>
      </c>
      <c r="F2198" s="96">
        <f t="shared" si="183"/>
        <v>43966</v>
      </c>
      <c r="G2198" s="71" t="str">
        <f>+CONSOLIDADO[[#This Row],[Codigo Municipio]]&amp;CONSOLIDADO[[#This Row],[Fecha]]</f>
        <v>020443966</v>
      </c>
      <c r="H2198" s="72">
        <f>+IFERROR(VLOOKUP($G2198,TDAcumula!$C$2:$E$2027,3,0),0)</f>
        <v>0</v>
      </c>
      <c r="I2198" s="73">
        <f t="shared" si="180"/>
        <v>0</v>
      </c>
      <c r="J2198" s="74">
        <f>+IF(CONSOLIDADO[[#This Row],[Codigo Municipio]]=E2197,CONSOLIDADO[[#This Row],[Fallecidos Diarios]]+J2197,CONSOLIDADO[[#This Row],[Fallecidos Diarios]])</f>
        <v>0</v>
      </c>
      <c r="K2198" s="75">
        <f t="shared" si="181"/>
        <v>0</v>
      </c>
      <c r="L2198" s="76">
        <f>+IF(CONSOLIDADO[[#This Row],[Codigo Municipio]]=E2197,CONSOLIDADO[[#This Row],[Recuperados Diarios]]+L2197,CONSOLIDADO[[#This Row],[Recuperados Diarios]])</f>
        <v>0</v>
      </c>
      <c r="M2198" s="77" cm="1">
        <f t="array" ref="M2198">+IFERROR(IF(CONSOLIDADO[[#This Row],[Día]]&lt;14,0,INDEX(CONSOLIDADO[Casos Diarios],ROW()-14,1)),0)</f>
        <v>0</v>
      </c>
      <c r="N2198" s="72">
        <f>+IF(CONSOLIDADO[[#This Row],[Clave]]="710143893",1,IF(OR(CONSOLIDADO[[#This Row],[Casos Acumulados]]&gt;0,CONSOLIDADO[[#This Row],[Muertes]]&gt;0),N2197+1,I2198))</f>
        <v>0</v>
      </c>
      <c r="O2198" s="69">
        <f>+IFERROR(VLOOKUP($G2198,TDMuertes!$C$2:$E$534,3,0),0)</f>
        <v>0</v>
      </c>
      <c r="P2198" s="94" t="str">
        <f t="shared" ca="1" si="182"/>
        <v>OFF</v>
      </c>
      <c r="Q2198" s="78">
        <f>+IFERROR(VLOOKUP(CONSOLIDADO[[#This Row],[Codigo Municipio]],TDDia!$A$4:$B$394,2,0),0)</f>
        <v>0</v>
      </c>
    </row>
    <row r="2199" spans="2:17" ht="14.45">
      <c r="B2199">
        <f t="shared" si="184"/>
        <v>12</v>
      </c>
      <c r="C2199" s="69" t="str" cm="1">
        <f t="array" ref="C2199">+INDEX(Table_4[[Departamento]:[Municipio]],FINAL!$B2199,1)</f>
        <v>Colón</v>
      </c>
      <c r="D2199" s="69" t="str" cm="1">
        <f t="array" ref="D2199">+INDEX(Table_4[[Departamento]:[Municipio]],FINAL!$B2199,4)</f>
        <v>Limon</v>
      </c>
      <c r="E2199" s="69" t="str" cm="1">
        <f t="array" ref="E2199">+INDEX(Table_4[[Departamento]:[Municipio]],FINAL!$B2199,3)</f>
        <v>0204</v>
      </c>
      <c r="F2199" s="96">
        <f t="shared" si="183"/>
        <v>43967</v>
      </c>
      <c r="G2199" s="71" t="str">
        <f>+CONSOLIDADO[[#This Row],[Codigo Municipio]]&amp;CONSOLIDADO[[#This Row],[Fecha]]</f>
        <v>020443967</v>
      </c>
      <c r="H2199" s="72">
        <f>+IFERROR(VLOOKUP($G2199,TDAcumula!$C$2:$E$2027,3,0),0)</f>
        <v>0</v>
      </c>
      <c r="I2199" s="73">
        <f t="shared" si="180"/>
        <v>0</v>
      </c>
      <c r="J2199" s="74">
        <f>+IF(CONSOLIDADO[[#This Row],[Codigo Municipio]]=E2198,CONSOLIDADO[[#This Row],[Fallecidos Diarios]]+J2198,CONSOLIDADO[[#This Row],[Fallecidos Diarios]])</f>
        <v>0</v>
      </c>
      <c r="K2199" s="75">
        <f t="shared" si="181"/>
        <v>0</v>
      </c>
      <c r="L2199" s="76">
        <f>+IF(CONSOLIDADO[[#This Row],[Codigo Municipio]]=E2198,CONSOLIDADO[[#This Row],[Recuperados Diarios]]+L2198,CONSOLIDADO[[#This Row],[Recuperados Diarios]])</f>
        <v>0</v>
      </c>
      <c r="M2199" s="77" cm="1">
        <f t="array" ref="M2199">+IFERROR(IF(CONSOLIDADO[[#This Row],[Día]]&lt;14,0,INDEX(CONSOLIDADO[Casos Diarios],ROW()-14,1)),0)</f>
        <v>0</v>
      </c>
      <c r="N2199" s="72">
        <f>+IF(CONSOLIDADO[[#This Row],[Clave]]="710143893",1,IF(OR(CONSOLIDADO[[#This Row],[Casos Acumulados]]&gt;0,CONSOLIDADO[[#This Row],[Muertes]]&gt;0),N2198+1,I2199))</f>
        <v>0</v>
      </c>
      <c r="O2199" s="69">
        <f>+IFERROR(VLOOKUP($G2199,TDMuertes!$C$2:$E$534,3,0),0)</f>
        <v>0</v>
      </c>
      <c r="P2199" s="94" t="str">
        <f t="shared" ca="1" si="182"/>
        <v>OFF</v>
      </c>
      <c r="Q2199" s="78">
        <f>+IFERROR(VLOOKUP(CONSOLIDADO[[#This Row],[Codigo Municipio]],TDDia!$A$4:$B$394,2,0),0)</f>
        <v>0</v>
      </c>
    </row>
    <row r="2200" spans="2:17" ht="14.45">
      <c r="B2200">
        <f t="shared" si="184"/>
        <v>12</v>
      </c>
      <c r="C2200" s="69" t="str" cm="1">
        <f t="array" ref="C2200">+INDEX(Table_4[[Departamento]:[Municipio]],FINAL!$B2200,1)</f>
        <v>Colón</v>
      </c>
      <c r="D2200" s="69" t="str" cm="1">
        <f t="array" ref="D2200">+INDEX(Table_4[[Departamento]:[Municipio]],FINAL!$B2200,4)</f>
        <v>Limon</v>
      </c>
      <c r="E2200" s="69" t="str" cm="1">
        <f t="array" ref="E2200">+INDEX(Table_4[[Departamento]:[Municipio]],FINAL!$B2200,3)</f>
        <v>0204</v>
      </c>
      <c r="F2200" s="96">
        <f t="shared" si="183"/>
        <v>43968</v>
      </c>
      <c r="G2200" s="71" t="str">
        <f>+CONSOLIDADO[[#This Row],[Codigo Municipio]]&amp;CONSOLIDADO[[#This Row],[Fecha]]</f>
        <v>020443968</v>
      </c>
      <c r="H2200" s="72">
        <f>+IFERROR(VLOOKUP($G2200,TDAcumula!$C$2:$E$2027,3,0),0)</f>
        <v>0</v>
      </c>
      <c r="I2200" s="73">
        <f t="shared" si="180"/>
        <v>0</v>
      </c>
      <c r="J2200" s="74">
        <f>+IF(CONSOLIDADO[[#This Row],[Codigo Municipio]]=E2199,CONSOLIDADO[[#This Row],[Fallecidos Diarios]]+J2199,CONSOLIDADO[[#This Row],[Fallecidos Diarios]])</f>
        <v>0</v>
      </c>
      <c r="K2200" s="75">
        <f t="shared" si="181"/>
        <v>0</v>
      </c>
      <c r="L2200" s="76">
        <f>+IF(CONSOLIDADO[[#This Row],[Codigo Municipio]]=E2199,CONSOLIDADO[[#This Row],[Recuperados Diarios]]+L2199,CONSOLIDADO[[#This Row],[Recuperados Diarios]])</f>
        <v>0</v>
      </c>
      <c r="M2200" s="77" cm="1">
        <f t="array" ref="M2200">+IFERROR(IF(CONSOLIDADO[[#This Row],[Día]]&lt;14,0,INDEX(CONSOLIDADO[Casos Diarios],ROW()-14,1)),0)</f>
        <v>0</v>
      </c>
      <c r="N2200" s="72">
        <f>+IF(CONSOLIDADO[[#This Row],[Clave]]="710143893",1,IF(OR(CONSOLIDADO[[#This Row],[Casos Acumulados]]&gt;0,CONSOLIDADO[[#This Row],[Muertes]]&gt;0),N2199+1,I2200))</f>
        <v>0</v>
      </c>
      <c r="O2200" s="69">
        <f>+IFERROR(VLOOKUP($G2200,TDMuertes!$C$2:$E$534,3,0),0)</f>
        <v>0</v>
      </c>
      <c r="P2200" s="94" t="str">
        <f t="shared" ca="1" si="182"/>
        <v>OFF</v>
      </c>
      <c r="Q2200" s="78">
        <f>+IFERROR(VLOOKUP(CONSOLIDADO[[#This Row],[Codigo Municipio]],TDDia!$A$4:$B$394,2,0),0)</f>
        <v>0</v>
      </c>
    </row>
    <row r="2201" spans="2:17" ht="14.45">
      <c r="B2201">
        <f t="shared" si="184"/>
        <v>12</v>
      </c>
      <c r="C2201" s="69" t="str" cm="1">
        <f t="array" ref="C2201">+INDEX(Table_4[[Departamento]:[Municipio]],FINAL!$B2201,1)</f>
        <v>Colón</v>
      </c>
      <c r="D2201" s="69" t="str" cm="1">
        <f t="array" ref="D2201">+INDEX(Table_4[[Departamento]:[Municipio]],FINAL!$B2201,4)</f>
        <v>Limon</v>
      </c>
      <c r="E2201" s="69" t="str" cm="1">
        <f t="array" ref="E2201">+INDEX(Table_4[[Departamento]:[Municipio]],FINAL!$B2201,3)</f>
        <v>0204</v>
      </c>
      <c r="F2201" s="96">
        <f t="shared" si="183"/>
        <v>43969</v>
      </c>
      <c r="G2201" s="71" t="str">
        <f>+CONSOLIDADO[[#This Row],[Codigo Municipio]]&amp;CONSOLIDADO[[#This Row],[Fecha]]</f>
        <v>020443969</v>
      </c>
      <c r="H2201" s="72">
        <f>+IFERROR(VLOOKUP($G2201,TDAcumula!$C$2:$E$2027,3,0),0)</f>
        <v>0</v>
      </c>
      <c r="I2201" s="73">
        <f t="shared" si="180"/>
        <v>0</v>
      </c>
      <c r="J2201" s="74">
        <f>+IF(CONSOLIDADO[[#This Row],[Codigo Municipio]]=E2200,CONSOLIDADO[[#This Row],[Fallecidos Diarios]]+J2200,CONSOLIDADO[[#This Row],[Fallecidos Diarios]])</f>
        <v>0</v>
      </c>
      <c r="K2201" s="75">
        <f t="shared" si="181"/>
        <v>0</v>
      </c>
      <c r="L2201" s="76">
        <f>+IF(CONSOLIDADO[[#This Row],[Codigo Municipio]]=E2200,CONSOLIDADO[[#This Row],[Recuperados Diarios]]+L2200,CONSOLIDADO[[#This Row],[Recuperados Diarios]])</f>
        <v>0</v>
      </c>
      <c r="M2201" s="77" cm="1">
        <f t="array" ref="M2201">+IFERROR(IF(CONSOLIDADO[[#This Row],[Día]]&lt;14,0,INDEX(CONSOLIDADO[Casos Diarios],ROW()-14,1)),0)</f>
        <v>0</v>
      </c>
      <c r="N2201" s="72">
        <f>+IF(CONSOLIDADO[[#This Row],[Clave]]="710143893",1,IF(OR(CONSOLIDADO[[#This Row],[Casos Acumulados]]&gt;0,CONSOLIDADO[[#This Row],[Muertes]]&gt;0),N2200+1,I2201))</f>
        <v>0</v>
      </c>
      <c r="O2201" s="69">
        <f>+IFERROR(VLOOKUP($G2201,TDMuertes!$C$2:$E$534,3,0),0)</f>
        <v>0</v>
      </c>
      <c r="P2201" s="94" t="str">
        <f t="shared" ca="1" si="182"/>
        <v>OFF</v>
      </c>
      <c r="Q2201" s="78">
        <f>+IFERROR(VLOOKUP(CONSOLIDADO[[#This Row],[Codigo Municipio]],TDDia!$A$4:$B$394,2,0),0)</f>
        <v>0</v>
      </c>
    </row>
    <row r="2202" spans="2:17" ht="14.45">
      <c r="B2202">
        <f t="shared" si="184"/>
        <v>12</v>
      </c>
      <c r="C2202" s="69" t="str" cm="1">
        <f t="array" ref="C2202">+INDEX(Table_4[[Departamento]:[Municipio]],FINAL!$B2202,1)</f>
        <v>Colón</v>
      </c>
      <c r="D2202" s="69" t="str" cm="1">
        <f t="array" ref="D2202">+INDEX(Table_4[[Departamento]:[Municipio]],FINAL!$B2202,4)</f>
        <v>Limon</v>
      </c>
      <c r="E2202" s="69" t="str" cm="1">
        <f t="array" ref="E2202">+INDEX(Table_4[[Departamento]:[Municipio]],FINAL!$B2202,3)</f>
        <v>0204</v>
      </c>
      <c r="F2202" s="96">
        <f t="shared" si="183"/>
        <v>43970</v>
      </c>
      <c r="G2202" s="71" t="str">
        <f>+CONSOLIDADO[[#This Row],[Codigo Municipio]]&amp;CONSOLIDADO[[#This Row],[Fecha]]</f>
        <v>020443970</v>
      </c>
      <c r="H2202" s="72">
        <f>+IFERROR(VLOOKUP($G2202,TDAcumula!$C$2:$E$2027,3,0),0)</f>
        <v>0</v>
      </c>
      <c r="I2202" s="73">
        <f t="shared" si="180"/>
        <v>0</v>
      </c>
      <c r="J2202" s="74">
        <f>+IF(CONSOLIDADO[[#This Row],[Codigo Municipio]]=E2201,CONSOLIDADO[[#This Row],[Fallecidos Diarios]]+J2201,CONSOLIDADO[[#This Row],[Fallecidos Diarios]])</f>
        <v>0</v>
      </c>
      <c r="K2202" s="75">
        <f t="shared" si="181"/>
        <v>0</v>
      </c>
      <c r="L2202" s="76">
        <f>+IF(CONSOLIDADO[[#This Row],[Codigo Municipio]]=E2201,CONSOLIDADO[[#This Row],[Recuperados Diarios]]+L2201,CONSOLIDADO[[#This Row],[Recuperados Diarios]])</f>
        <v>0</v>
      </c>
      <c r="M2202" s="77" cm="1">
        <f t="array" ref="M2202">+IFERROR(IF(CONSOLIDADO[[#This Row],[Día]]&lt;14,0,INDEX(CONSOLIDADO[Casos Diarios],ROW()-14,1)),0)</f>
        <v>0</v>
      </c>
      <c r="N2202" s="72">
        <f>+IF(CONSOLIDADO[[#This Row],[Clave]]="710143893",1,IF(OR(CONSOLIDADO[[#This Row],[Casos Acumulados]]&gt;0,CONSOLIDADO[[#This Row],[Muertes]]&gt;0),N2201+1,I2202))</f>
        <v>0</v>
      </c>
      <c r="O2202" s="69">
        <f>+IFERROR(VLOOKUP($G2202,TDMuertes!$C$2:$E$534,3,0),0)</f>
        <v>0</v>
      </c>
      <c r="P2202" s="94" t="str">
        <f t="shared" ca="1" si="182"/>
        <v>OFF</v>
      </c>
      <c r="Q2202" s="78">
        <f>+IFERROR(VLOOKUP(CONSOLIDADO[[#This Row],[Codigo Municipio]],TDDia!$A$4:$B$394,2,0),0)</f>
        <v>0</v>
      </c>
    </row>
    <row r="2203" spans="2:17" ht="14.45">
      <c r="B2203">
        <f t="shared" si="184"/>
        <v>12</v>
      </c>
      <c r="C2203" s="69" t="str" cm="1">
        <f t="array" ref="C2203">+INDEX(Table_4[[Departamento]:[Municipio]],FINAL!$B2203,1)</f>
        <v>Colón</v>
      </c>
      <c r="D2203" s="69" t="str" cm="1">
        <f t="array" ref="D2203">+INDEX(Table_4[[Departamento]:[Municipio]],FINAL!$B2203,4)</f>
        <v>Limon</v>
      </c>
      <c r="E2203" s="69" t="str" cm="1">
        <f t="array" ref="E2203">+INDEX(Table_4[[Departamento]:[Municipio]],FINAL!$B2203,3)</f>
        <v>0204</v>
      </c>
      <c r="F2203" s="96">
        <f t="shared" si="183"/>
        <v>43971</v>
      </c>
      <c r="G2203" s="71" t="str">
        <f>+CONSOLIDADO[[#This Row],[Codigo Municipio]]&amp;CONSOLIDADO[[#This Row],[Fecha]]</f>
        <v>020443971</v>
      </c>
      <c r="H2203" s="72">
        <f>+IFERROR(VLOOKUP($G2203,TDAcumula!$C$2:$E$2027,3,0),0)</f>
        <v>0</v>
      </c>
      <c r="I2203" s="73">
        <f t="shared" si="180"/>
        <v>0</v>
      </c>
      <c r="J2203" s="74">
        <f>+IF(CONSOLIDADO[[#This Row],[Codigo Municipio]]=E2202,CONSOLIDADO[[#This Row],[Fallecidos Diarios]]+J2202,CONSOLIDADO[[#This Row],[Fallecidos Diarios]])</f>
        <v>0</v>
      </c>
      <c r="K2203" s="75">
        <f t="shared" si="181"/>
        <v>0</v>
      </c>
      <c r="L2203" s="76">
        <f>+IF(CONSOLIDADO[[#This Row],[Codigo Municipio]]=E2202,CONSOLIDADO[[#This Row],[Recuperados Diarios]]+L2202,CONSOLIDADO[[#This Row],[Recuperados Diarios]])</f>
        <v>0</v>
      </c>
      <c r="M2203" s="77" cm="1">
        <f t="array" ref="M2203">+IFERROR(IF(CONSOLIDADO[[#This Row],[Día]]&lt;14,0,INDEX(CONSOLIDADO[Casos Diarios],ROW()-14,1)),0)</f>
        <v>0</v>
      </c>
      <c r="N2203" s="72">
        <f>+IF(CONSOLIDADO[[#This Row],[Clave]]="710143893",1,IF(OR(CONSOLIDADO[[#This Row],[Casos Acumulados]]&gt;0,CONSOLIDADO[[#This Row],[Muertes]]&gt;0),N2202+1,I2203))</f>
        <v>0</v>
      </c>
      <c r="O2203" s="69">
        <f>+IFERROR(VLOOKUP($G2203,TDMuertes!$C$2:$E$534,3,0),0)</f>
        <v>0</v>
      </c>
      <c r="P2203" s="94" t="str">
        <f t="shared" ca="1" si="182"/>
        <v>OFF</v>
      </c>
      <c r="Q2203" s="78">
        <f>+IFERROR(VLOOKUP(CONSOLIDADO[[#This Row],[Codigo Municipio]],TDDia!$A$4:$B$394,2,0),0)</f>
        <v>0</v>
      </c>
    </row>
    <row r="2204" spans="2:17" ht="14.45">
      <c r="B2204">
        <f t="shared" si="184"/>
        <v>12</v>
      </c>
      <c r="C2204" s="69" t="str" cm="1">
        <f t="array" ref="C2204">+INDEX(Table_4[[Departamento]:[Municipio]],FINAL!$B2204,1)</f>
        <v>Colón</v>
      </c>
      <c r="D2204" s="69" t="str" cm="1">
        <f t="array" ref="D2204">+INDEX(Table_4[[Departamento]:[Municipio]],FINAL!$B2204,4)</f>
        <v>Limon</v>
      </c>
      <c r="E2204" s="69" t="str" cm="1">
        <f t="array" ref="E2204">+INDEX(Table_4[[Departamento]:[Municipio]],FINAL!$B2204,3)</f>
        <v>0204</v>
      </c>
      <c r="F2204" s="96">
        <f t="shared" si="183"/>
        <v>43972</v>
      </c>
      <c r="G2204" s="71" t="str">
        <f>+CONSOLIDADO[[#This Row],[Codigo Municipio]]&amp;CONSOLIDADO[[#This Row],[Fecha]]</f>
        <v>020443972</v>
      </c>
      <c r="H2204" s="72">
        <f>+IFERROR(VLOOKUP($G2204,TDAcumula!$C$2:$E$2027,3,0),0)</f>
        <v>0</v>
      </c>
      <c r="I2204" s="73">
        <f t="shared" si="180"/>
        <v>0</v>
      </c>
      <c r="J2204" s="74">
        <f>+IF(CONSOLIDADO[[#This Row],[Codigo Municipio]]=E2203,CONSOLIDADO[[#This Row],[Fallecidos Diarios]]+J2203,CONSOLIDADO[[#This Row],[Fallecidos Diarios]])</f>
        <v>0</v>
      </c>
      <c r="K2204" s="75">
        <f t="shared" si="181"/>
        <v>0</v>
      </c>
      <c r="L2204" s="76">
        <f>+IF(CONSOLIDADO[[#This Row],[Codigo Municipio]]=E2203,CONSOLIDADO[[#This Row],[Recuperados Diarios]]+L2203,CONSOLIDADO[[#This Row],[Recuperados Diarios]])</f>
        <v>0</v>
      </c>
      <c r="M2204" s="77" cm="1">
        <f t="array" ref="M2204">+IFERROR(IF(CONSOLIDADO[[#This Row],[Día]]&lt;14,0,INDEX(CONSOLIDADO[Casos Diarios],ROW()-14,1)),0)</f>
        <v>0</v>
      </c>
      <c r="N2204" s="72">
        <f>+IF(CONSOLIDADO[[#This Row],[Clave]]="710143893",1,IF(OR(CONSOLIDADO[[#This Row],[Casos Acumulados]]&gt;0,CONSOLIDADO[[#This Row],[Muertes]]&gt;0),N2203+1,I2204))</f>
        <v>0</v>
      </c>
      <c r="O2204" s="69">
        <f>+IFERROR(VLOOKUP($G2204,TDMuertes!$C$2:$E$534,3,0),0)</f>
        <v>0</v>
      </c>
      <c r="P2204" s="94" t="str">
        <f t="shared" ca="1" si="182"/>
        <v>OFF</v>
      </c>
      <c r="Q2204" s="78">
        <f>+IFERROR(VLOOKUP(CONSOLIDADO[[#This Row],[Codigo Municipio]],TDDia!$A$4:$B$394,2,0),0)</f>
        <v>0</v>
      </c>
    </row>
    <row r="2205" spans="2:17" ht="14.45">
      <c r="B2205">
        <f t="shared" si="184"/>
        <v>12</v>
      </c>
      <c r="C2205" s="69" t="str" cm="1">
        <f t="array" ref="C2205">+INDEX(Table_4[[Departamento]:[Municipio]],FINAL!$B2205,1)</f>
        <v>Colón</v>
      </c>
      <c r="D2205" s="69" t="str" cm="1">
        <f t="array" ref="D2205">+INDEX(Table_4[[Departamento]:[Municipio]],FINAL!$B2205,4)</f>
        <v>Limon</v>
      </c>
      <c r="E2205" s="69" t="str" cm="1">
        <f t="array" ref="E2205">+INDEX(Table_4[[Departamento]:[Municipio]],FINAL!$B2205,3)</f>
        <v>0204</v>
      </c>
      <c r="F2205" s="96">
        <f t="shared" si="183"/>
        <v>43973</v>
      </c>
      <c r="G2205" s="71" t="str">
        <f>+CONSOLIDADO[[#This Row],[Codigo Municipio]]&amp;CONSOLIDADO[[#This Row],[Fecha]]</f>
        <v>020443973</v>
      </c>
      <c r="H2205" s="72">
        <f>+IFERROR(VLOOKUP($G2205,TDAcumula!$C$2:$E$2027,3,0),0)</f>
        <v>0</v>
      </c>
      <c r="I2205" s="73">
        <f t="shared" si="180"/>
        <v>0</v>
      </c>
      <c r="J2205" s="74">
        <f>+IF(CONSOLIDADO[[#This Row],[Codigo Municipio]]=E2204,CONSOLIDADO[[#This Row],[Fallecidos Diarios]]+J2204,CONSOLIDADO[[#This Row],[Fallecidos Diarios]])</f>
        <v>0</v>
      </c>
      <c r="K2205" s="75">
        <f t="shared" si="181"/>
        <v>0</v>
      </c>
      <c r="L2205" s="76">
        <f>+IF(CONSOLIDADO[[#This Row],[Codigo Municipio]]=E2204,CONSOLIDADO[[#This Row],[Recuperados Diarios]]+L2204,CONSOLIDADO[[#This Row],[Recuperados Diarios]])</f>
        <v>0</v>
      </c>
      <c r="M2205" s="77" cm="1">
        <f t="array" ref="M2205">+IFERROR(IF(CONSOLIDADO[[#This Row],[Día]]&lt;14,0,INDEX(CONSOLIDADO[Casos Diarios],ROW()-14,1)),0)</f>
        <v>0</v>
      </c>
      <c r="N2205" s="72">
        <f>+IF(CONSOLIDADO[[#This Row],[Clave]]="710143893",1,IF(OR(CONSOLIDADO[[#This Row],[Casos Acumulados]]&gt;0,CONSOLIDADO[[#This Row],[Muertes]]&gt;0),N2204+1,I2205))</f>
        <v>0</v>
      </c>
      <c r="O2205" s="69">
        <f>+IFERROR(VLOOKUP($G2205,TDMuertes!$C$2:$E$534,3,0),0)</f>
        <v>0</v>
      </c>
      <c r="P2205" s="94" t="str">
        <f t="shared" ca="1" si="182"/>
        <v>OFF</v>
      </c>
      <c r="Q2205" s="78">
        <f>+IFERROR(VLOOKUP(CONSOLIDADO[[#This Row],[Codigo Municipio]],TDDia!$A$4:$B$394,2,0),0)</f>
        <v>0</v>
      </c>
    </row>
    <row r="2206" spans="2:17" ht="14.45">
      <c r="B2206">
        <f t="shared" si="184"/>
        <v>12</v>
      </c>
      <c r="C2206" s="69" t="str" cm="1">
        <f t="array" ref="C2206">+INDEX(Table_4[[Departamento]:[Municipio]],FINAL!$B2206,1)</f>
        <v>Colón</v>
      </c>
      <c r="D2206" s="69" t="str" cm="1">
        <f t="array" ref="D2206">+INDEX(Table_4[[Departamento]:[Municipio]],FINAL!$B2206,4)</f>
        <v>Limon</v>
      </c>
      <c r="E2206" s="69" t="str" cm="1">
        <f t="array" ref="E2206">+INDEX(Table_4[[Departamento]:[Municipio]],FINAL!$B2206,3)</f>
        <v>0204</v>
      </c>
      <c r="F2206" s="96">
        <f t="shared" si="183"/>
        <v>43974</v>
      </c>
      <c r="G2206" s="71" t="str">
        <f>+CONSOLIDADO[[#This Row],[Codigo Municipio]]&amp;CONSOLIDADO[[#This Row],[Fecha]]</f>
        <v>020443974</v>
      </c>
      <c r="H2206" s="72">
        <f>+IFERROR(VLOOKUP($G2206,TDAcumula!$C$2:$E$2027,3,0),0)</f>
        <v>0</v>
      </c>
      <c r="I2206" s="73">
        <f t="shared" si="180"/>
        <v>0</v>
      </c>
      <c r="J2206" s="74">
        <f>+IF(CONSOLIDADO[[#This Row],[Codigo Municipio]]=E2205,CONSOLIDADO[[#This Row],[Fallecidos Diarios]]+J2205,CONSOLIDADO[[#This Row],[Fallecidos Diarios]])</f>
        <v>0</v>
      </c>
      <c r="K2206" s="75">
        <f t="shared" si="181"/>
        <v>0</v>
      </c>
      <c r="L2206" s="76">
        <f>+IF(CONSOLIDADO[[#This Row],[Codigo Municipio]]=E2205,CONSOLIDADO[[#This Row],[Recuperados Diarios]]+L2205,CONSOLIDADO[[#This Row],[Recuperados Diarios]])</f>
        <v>0</v>
      </c>
      <c r="M2206" s="77" cm="1">
        <f t="array" ref="M2206">+IFERROR(IF(CONSOLIDADO[[#This Row],[Día]]&lt;14,0,INDEX(CONSOLIDADO[Casos Diarios],ROW()-14,1)),0)</f>
        <v>0</v>
      </c>
      <c r="N2206" s="72">
        <f>+IF(CONSOLIDADO[[#This Row],[Clave]]="710143893",1,IF(OR(CONSOLIDADO[[#This Row],[Casos Acumulados]]&gt;0,CONSOLIDADO[[#This Row],[Muertes]]&gt;0),N2205+1,I2206))</f>
        <v>0</v>
      </c>
      <c r="O2206" s="69">
        <f>+IFERROR(VLOOKUP($G2206,TDMuertes!$C$2:$E$534,3,0),0)</f>
        <v>0</v>
      </c>
      <c r="P2206" s="94" t="str">
        <f t="shared" ca="1" si="182"/>
        <v>OFF</v>
      </c>
      <c r="Q2206" s="78">
        <f>+IFERROR(VLOOKUP(CONSOLIDADO[[#This Row],[Codigo Municipio]],TDDia!$A$4:$B$394,2,0),0)</f>
        <v>0</v>
      </c>
    </row>
    <row r="2207" spans="2:17" ht="14.45">
      <c r="B2207">
        <f t="shared" si="184"/>
        <v>12</v>
      </c>
      <c r="C2207" s="69" t="str" cm="1">
        <f t="array" ref="C2207">+INDEX(Table_4[[Departamento]:[Municipio]],FINAL!$B2207,1)</f>
        <v>Colón</v>
      </c>
      <c r="D2207" s="69" t="str" cm="1">
        <f t="array" ref="D2207">+INDEX(Table_4[[Departamento]:[Municipio]],FINAL!$B2207,4)</f>
        <v>Limon</v>
      </c>
      <c r="E2207" s="69" t="str" cm="1">
        <f t="array" ref="E2207">+INDEX(Table_4[[Departamento]:[Municipio]],FINAL!$B2207,3)</f>
        <v>0204</v>
      </c>
      <c r="F2207" s="96">
        <f t="shared" si="183"/>
        <v>43975</v>
      </c>
      <c r="G2207" s="71" t="str">
        <f>+CONSOLIDADO[[#This Row],[Codigo Municipio]]&amp;CONSOLIDADO[[#This Row],[Fecha]]</f>
        <v>020443975</v>
      </c>
      <c r="H2207" s="72">
        <f>+IFERROR(VLOOKUP($G2207,TDAcumula!$C$2:$E$2027,3,0),0)</f>
        <v>0</v>
      </c>
      <c r="I2207" s="73">
        <f t="shared" si="180"/>
        <v>0</v>
      </c>
      <c r="J2207" s="74">
        <f>+IF(CONSOLIDADO[[#This Row],[Codigo Municipio]]=E2206,CONSOLIDADO[[#This Row],[Fallecidos Diarios]]+J2206,CONSOLIDADO[[#This Row],[Fallecidos Diarios]])</f>
        <v>0</v>
      </c>
      <c r="K2207" s="75">
        <f t="shared" si="181"/>
        <v>0</v>
      </c>
      <c r="L2207" s="76">
        <f>+IF(CONSOLIDADO[[#This Row],[Codigo Municipio]]=E2206,CONSOLIDADO[[#This Row],[Recuperados Diarios]]+L2206,CONSOLIDADO[[#This Row],[Recuperados Diarios]])</f>
        <v>0</v>
      </c>
      <c r="M2207" s="77" cm="1">
        <f t="array" ref="M2207">+IFERROR(IF(CONSOLIDADO[[#This Row],[Día]]&lt;14,0,INDEX(CONSOLIDADO[Casos Diarios],ROW()-14,1)),0)</f>
        <v>0</v>
      </c>
      <c r="N2207" s="72">
        <f>+IF(CONSOLIDADO[[#This Row],[Clave]]="710143893",1,IF(OR(CONSOLIDADO[[#This Row],[Casos Acumulados]]&gt;0,CONSOLIDADO[[#This Row],[Muertes]]&gt;0),N2206+1,I2207))</f>
        <v>0</v>
      </c>
      <c r="O2207" s="69">
        <f>+IFERROR(VLOOKUP($G2207,TDMuertes!$C$2:$E$534,3,0),0)</f>
        <v>0</v>
      </c>
      <c r="P2207" s="94" t="str">
        <f t="shared" ca="1" si="182"/>
        <v>OFF</v>
      </c>
      <c r="Q2207" s="78">
        <f>+IFERROR(VLOOKUP(CONSOLIDADO[[#This Row],[Codigo Municipio]],TDDia!$A$4:$B$394,2,0),0)</f>
        <v>0</v>
      </c>
    </row>
    <row r="2208" spans="2:17" ht="14.45">
      <c r="B2208">
        <f t="shared" si="184"/>
        <v>12</v>
      </c>
      <c r="C2208" s="69" t="str" cm="1">
        <f t="array" ref="C2208">+INDEX(Table_4[[Departamento]:[Municipio]],FINAL!$B2208,1)</f>
        <v>Colón</v>
      </c>
      <c r="D2208" s="69" t="str" cm="1">
        <f t="array" ref="D2208">+INDEX(Table_4[[Departamento]:[Municipio]],FINAL!$B2208,4)</f>
        <v>Limon</v>
      </c>
      <c r="E2208" s="69" t="str" cm="1">
        <f t="array" ref="E2208">+INDEX(Table_4[[Departamento]:[Municipio]],FINAL!$B2208,3)</f>
        <v>0204</v>
      </c>
      <c r="F2208" s="96">
        <f t="shared" si="183"/>
        <v>43976</v>
      </c>
      <c r="G2208" s="71" t="str">
        <f>+CONSOLIDADO[[#This Row],[Codigo Municipio]]&amp;CONSOLIDADO[[#This Row],[Fecha]]</f>
        <v>020443976</v>
      </c>
      <c r="H2208" s="72">
        <f>+IFERROR(VLOOKUP($G2208,TDAcumula!$C$2:$E$2027,3,0),0)</f>
        <v>0</v>
      </c>
      <c r="I2208" s="73">
        <f t="shared" si="180"/>
        <v>0</v>
      </c>
      <c r="J2208" s="74">
        <f>+IF(CONSOLIDADO[[#This Row],[Codigo Municipio]]=E2207,CONSOLIDADO[[#This Row],[Fallecidos Diarios]]+J2207,CONSOLIDADO[[#This Row],[Fallecidos Diarios]])</f>
        <v>0</v>
      </c>
      <c r="K2208" s="75">
        <f t="shared" si="181"/>
        <v>0</v>
      </c>
      <c r="L2208" s="76">
        <f>+IF(CONSOLIDADO[[#This Row],[Codigo Municipio]]=E2207,CONSOLIDADO[[#This Row],[Recuperados Diarios]]+L2207,CONSOLIDADO[[#This Row],[Recuperados Diarios]])</f>
        <v>0</v>
      </c>
      <c r="M2208" s="77" cm="1">
        <f t="array" ref="M2208">+IFERROR(IF(CONSOLIDADO[[#This Row],[Día]]&lt;14,0,INDEX(CONSOLIDADO[Casos Diarios],ROW()-14,1)),0)</f>
        <v>0</v>
      </c>
      <c r="N2208" s="72">
        <f>+IF(CONSOLIDADO[[#This Row],[Clave]]="710143893",1,IF(OR(CONSOLIDADO[[#This Row],[Casos Acumulados]]&gt;0,CONSOLIDADO[[#This Row],[Muertes]]&gt;0),N2207+1,I2208))</f>
        <v>0</v>
      </c>
      <c r="O2208" s="69">
        <f>+IFERROR(VLOOKUP($G2208,TDMuertes!$C$2:$E$534,3,0),0)</f>
        <v>0</v>
      </c>
      <c r="P2208" s="94" t="str">
        <f t="shared" ca="1" si="182"/>
        <v>OFF</v>
      </c>
      <c r="Q2208" s="78">
        <f>+IFERROR(VLOOKUP(CONSOLIDADO[[#This Row],[Codigo Municipio]],TDDia!$A$4:$B$394,2,0),0)</f>
        <v>0</v>
      </c>
    </row>
    <row r="2209" spans="2:17" ht="14.45">
      <c r="B2209">
        <f t="shared" si="184"/>
        <v>12</v>
      </c>
      <c r="C2209" s="69" t="str" cm="1">
        <f t="array" ref="C2209">+INDEX(Table_4[[Departamento]:[Municipio]],FINAL!$B2209,1)</f>
        <v>Colón</v>
      </c>
      <c r="D2209" s="69" t="str" cm="1">
        <f t="array" ref="D2209">+INDEX(Table_4[[Departamento]:[Municipio]],FINAL!$B2209,4)</f>
        <v>Limon</v>
      </c>
      <c r="E2209" s="69" t="str" cm="1">
        <f t="array" ref="E2209">+INDEX(Table_4[[Departamento]:[Municipio]],FINAL!$B2209,3)</f>
        <v>0204</v>
      </c>
      <c r="F2209" s="96">
        <f t="shared" si="183"/>
        <v>43977</v>
      </c>
      <c r="G2209" s="71" t="str">
        <f>+CONSOLIDADO[[#This Row],[Codigo Municipio]]&amp;CONSOLIDADO[[#This Row],[Fecha]]</f>
        <v>020443977</v>
      </c>
      <c r="H2209" s="72">
        <f>+IFERROR(VLOOKUP($G2209,TDAcumula!$C$2:$E$2027,3,0),0)</f>
        <v>0</v>
      </c>
      <c r="I2209" s="73">
        <f t="shared" si="180"/>
        <v>0</v>
      </c>
      <c r="J2209" s="74">
        <f>+IF(CONSOLIDADO[[#This Row],[Codigo Municipio]]=E2208,CONSOLIDADO[[#This Row],[Fallecidos Diarios]]+J2208,CONSOLIDADO[[#This Row],[Fallecidos Diarios]])</f>
        <v>0</v>
      </c>
      <c r="K2209" s="75">
        <f t="shared" si="181"/>
        <v>0</v>
      </c>
      <c r="L2209" s="76">
        <f>+IF(CONSOLIDADO[[#This Row],[Codigo Municipio]]=E2208,CONSOLIDADO[[#This Row],[Recuperados Diarios]]+L2208,CONSOLIDADO[[#This Row],[Recuperados Diarios]])</f>
        <v>0</v>
      </c>
      <c r="M2209" s="77" cm="1">
        <f t="array" ref="M2209">+IFERROR(IF(CONSOLIDADO[[#This Row],[Día]]&lt;14,0,INDEX(CONSOLIDADO[Casos Diarios],ROW()-14,1)),0)</f>
        <v>0</v>
      </c>
      <c r="N2209" s="72">
        <f>+IF(CONSOLIDADO[[#This Row],[Clave]]="710143893",1,IF(OR(CONSOLIDADO[[#This Row],[Casos Acumulados]]&gt;0,CONSOLIDADO[[#This Row],[Muertes]]&gt;0),N2208+1,I2209))</f>
        <v>0</v>
      </c>
      <c r="O2209" s="69">
        <f>+IFERROR(VLOOKUP($G2209,TDMuertes!$C$2:$E$534,3,0),0)</f>
        <v>0</v>
      </c>
      <c r="P2209" s="94" t="str">
        <f t="shared" ca="1" si="182"/>
        <v>OFF</v>
      </c>
      <c r="Q2209" s="78">
        <f>+IFERROR(VLOOKUP(CONSOLIDADO[[#This Row],[Codigo Municipio]],TDDia!$A$4:$B$394,2,0),0)</f>
        <v>0</v>
      </c>
    </row>
    <row r="2210" spans="2:17" ht="14.45">
      <c r="B2210">
        <f t="shared" si="184"/>
        <v>12</v>
      </c>
      <c r="C2210" s="69" t="str" cm="1">
        <f t="array" ref="C2210">+INDEX(Table_4[[Departamento]:[Municipio]],FINAL!$B2210,1)</f>
        <v>Colón</v>
      </c>
      <c r="D2210" s="69" t="str" cm="1">
        <f t="array" ref="D2210">+INDEX(Table_4[[Departamento]:[Municipio]],FINAL!$B2210,4)</f>
        <v>Limon</v>
      </c>
      <c r="E2210" s="69" t="str" cm="1">
        <f t="array" ref="E2210">+INDEX(Table_4[[Departamento]:[Municipio]],FINAL!$B2210,3)</f>
        <v>0204</v>
      </c>
      <c r="F2210" s="96">
        <f t="shared" si="183"/>
        <v>43978</v>
      </c>
      <c r="G2210" s="71" t="str">
        <f>+CONSOLIDADO[[#This Row],[Codigo Municipio]]&amp;CONSOLIDADO[[#This Row],[Fecha]]</f>
        <v>020443978</v>
      </c>
      <c r="H2210" s="72">
        <f>+IFERROR(VLOOKUP($G2210,TDAcumula!$C$2:$E$2027,3,0),0)</f>
        <v>0</v>
      </c>
      <c r="I2210" s="73">
        <f t="shared" si="180"/>
        <v>0</v>
      </c>
      <c r="J2210" s="74">
        <f>+IF(CONSOLIDADO[[#This Row],[Codigo Municipio]]=E2209,CONSOLIDADO[[#This Row],[Fallecidos Diarios]]+J2209,CONSOLIDADO[[#This Row],[Fallecidos Diarios]])</f>
        <v>0</v>
      </c>
      <c r="K2210" s="75">
        <f t="shared" si="181"/>
        <v>0</v>
      </c>
      <c r="L2210" s="76">
        <f>+IF(CONSOLIDADO[[#This Row],[Codigo Municipio]]=E2209,CONSOLIDADO[[#This Row],[Recuperados Diarios]]+L2209,CONSOLIDADO[[#This Row],[Recuperados Diarios]])</f>
        <v>0</v>
      </c>
      <c r="M2210" s="77" cm="1">
        <f t="array" ref="M2210">+IFERROR(IF(CONSOLIDADO[[#This Row],[Día]]&lt;14,0,INDEX(CONSOLIDADO[Casos Diarios],ROW()-14,1)),0)</f>
        <v>0</v>
      </c>
      <c r="N2210" s="72">
        <f>+IF(CONSOLIDADO[[#This Row],[Clave]]="710143893",1,IF(OR(CONSOLIDADO[[#This Row],[Casos Acumulados]]&gt;0,CONSOLIDADO[[#This Row],[Muertes]]&gt;0),N2209+1,I2210))</f>
        <v>0</v>
      </c>
      <c r="O2210" s="69">
        <f>+IFERROR(VLOOKUP($G2210,TDMuertes!$C$2:$E$534,3,0),0)</f>
        <v>0</v>
      </c>
      <c r="P2210" s="94" t="str">
        <f t="shared" ca="1" si="182"/>
        <v>OFF</v>
      </c>
      <c r="Q2210" s="78">
        <f>+IFERROR(VLOOKUP(CONSOLIDADO[[#This Row],[Codigo Municipio]],TDDia!$A$4:$B$394,2,0),0)</f>
        <v>0</v>
      </c>
    </row>
    <row r="2211" spans="2:17" ht="14.45">
      <c r="B2211">
        <f t="shared" si="184"/>
        <v>12</v>
      </c>
      <c r="C2211" s="69" t="str" cm="1">
        <f t="array" ref="C2211">+INDEX(Table_4[[Departamento]:[Municipio]],FINAL!$B2211,1)</f>
        <v>Colón</v>
      </c>
      <c r="D2211" s="69" t="str" cm="1">
        <f t="array" ref="D2211">+INDEX(Table_4[[Departamento]:[Municipio]],FINAL!$B2211,4)</f>
        <v>Limon</v>
      </c>
      <c r="E2211" s="69" t="str" cm="1">
        <f t="array" ref="E2211">+INDEX(Table_4[[Departamento]:[Municipio]],FINAL!$B2211,3)</f>
        <v>0204</v>
      </c>
      <c r="F2211" s="96">
        <f t="shared" si="183"/>
        <v>43979</v>
      </c>
      <c r="G2211" s="71" t="str">
        <f>+CONSOLIDADO[[#This Row],[Codigo Municipio]]&amp;CONSOLIDADO[[#This Row],[Fecha]]</f>
        <v>020443979</v>
      </c>
      <c r="H2211" s="72">
        <f>+IFERROR(VLOOKUP($G2211,TDAcumula!$C$2:$E$2027,3,0),0)</f>
        <v>0</v>
      </c>
      <c r="I2211" s="73">
        <f t="shared" si="180"/>
        <v>0</v>
      </c>
      <c r="J2211" s="74">
        <f>+IF(CONSOLIDADO[[#This Row],[Codigo Municipio]]=E2210,CONSOLIDADO[[#This Row],[Fallecidos Diarios]]+J2210,CONSOLIDADO[[#This Row],[Fallecidos Diarios]])</f>
        <v>0</v>
      </c>
      <c r="K2211" s="75">
        <f t="shared" si="181"/>
        <v>0</v>
      </c>
      <c r="L2211" s="76">
        <f>+IF(CONSOLIDADO[[#This Row],[Codigo Municipio]]=E2210,CONSOLIDADO[[#This Row],[Recuperados Diarios]]+L2210,CONSOLIDADO[[#This Row],[Recuperados Diarios]])</f>
        <v>0</v>
      </c>
      <c r="M2211" s="77" cm="1">
        <f t="array" ref="M2211">+IFERROR(IF(CONSOLIDADO[[#This Row],[Día]]&lt;14,0,INDEX(CONSOLIDADO[Casos Diarios],ROW()-14,1)),0)</f>
        <v>0</v>
      </c>
      <c r="N2211" s="72">
        <f>+IF(CONSOLIDADO[[#This Row],[Clave]]="710143893",1,IF(OR(CONSOLIDADO[[#This Row],[Casos Acumulados]]&gt;0,CONSOLIDADO[[#This Row],[Muertes]]&gt;0),N2210+1,I2211))</f>
        <v>0</v>
      </c>
      <c r="O2211" s="69">
        <f>+IFERROR(VLOOKUP($G2211,TDMuertes!$C$2:$E$534,3,0),0)</f>
        <v>0</v>
      </c>
      <c r="P2211" s="94" t="str">
        <f t="shared" ca="1" si="182"/>
        <v>OFF</v>
      </c>
      <c r="Q2211" s="78">
        <f>+IFERROR(VLOOKUP(CONSOLIDADO[[#This Row],[Codigo Municipio]],TDDia!$A$4:$B$394,2,0),0)</f>
        <v>0</v>
      </c>
    </row>
    <row r="2212" spans="2:17" ht="14.45">
      <c r="B2212">
        <f t="shared" si="184"/>
        <v>12</v>
      </c>
      <c r="C2212" s="69" t="str" cm="1">
        <f t="array" ref="C2212">+INDEX(Table_4[[Departamento]:[Municipio]],FINAL!$B2212,1)</f>
        <v>Colón</v>
      </c>
      <c r="D2212" s="69" t="str" cm="1">
        <f t="array" ref="D2212">+INDEX(Table_4[[Departamento]:[Municipio]],FINAL!$B2212,4)</f>
        <v>Limon</v>
      </c>
      <c r="E2212" s="69" t="str" cm="1">
        <f t="array" ref="E2212">+INDEX(Table_4[[Departamento]:[Municipio]],FINAL!$B2212,3)</f>
        <v>0204</v>
      </c>
      <c r="F2212" s="96">
        <f t="shared" si="183"/>
        <v>43980</v>
      </c>
      <c r="G2212" s="71" t="str">
        <f>+CONSOLIDADO[[#This Row],[Codigo Municipio]]&amp;CONSOLIDADO[[#This Row],[Fecha]]</f>
        <v>020443980</v>
      </c>
      <c r="H2212" s="72">
        <f>+IFERROR(VLOOKUP($G2212,TDAcumula!$C$2:$E$2027,3,0),0)</f>
        <v>0</v>
      </c>
      <c r="I2212" s="73">
        <f t="shared" si="180"/>
        <v>0</v>
      </c>
      <c r="J2212" s="74">
        <f>+IF(CONSOLIDADO[[#This Row],[Codigo Municipio]]=E2211,CONSOLIDADO[[#This Row],[Fallecidos Diarios]]+J2211,CONSOLIDADO[[#This Row],[Fallecidos Diarios]])</f>
        <v>0</v>
      </c>
      <c r="K2212" s="75">
        <f t="shared" si="181"/>
        <v>0</v>
      </c>
      <c r="L2212" s="76">
        <f>+IF(CONSOLIDADO[[#This Row],[Codigo Municipio]]=E2211,CONSOLIDADO[[#This Row],[Recuperados Diarios]]+L2211,CONSOLIDADO[[#This Row],[Recuperados Diarios]])</f>
        <v>0</v>
      </c>
      <c r="M2212" s="77" cm="1">
        <f t="array" ref="M2212">+IFERROR(IF(CONSOLIDADO[[#This Row],[Día]]&lt;14,0,INDEX(CONSOLIDADO[Casos Diarios],ROW()-14,1)),0)</f>
        <v>0</v>
      </c>
      <c r="N2212" s="72">
        <f>+IF(CONSOLIDADO[[#This Row],[Clave]]="710143893",1,IF(OR(CONSOLIDADO[[#This Row],[Casos Acumulados]]&gt;0,CONSOLIDADO[[#This Row],[Muertes]]&gt;0),N2211+1,I2212))</f>
        <v>0</v>
      </c>
      <c r="O2212" s="69">
        <f>+IFERROR(VLOOKUP($G2212,TDMuertes!$C$2:$E$534,3,0),0)</f>
        <v>0</v>
      </c>
      <c r="P2212" s="94" t="str">
        <f t="shared" ca="1" si="182"/>
        <v>OFF</v>
      </c>
      <c r="Q2212" s="78">
        <f>+IFERROR(VLOOKUP(CONSOLIDADO[[#This Row],[Codigo Municipio]],TDDia!$A$4:$B$394,2,0),0)</f>
        <v>0</v>
      </c>
    </row>
    <row r="2213" spans="2:17" ht="14.45">
      <c r="B2213">
        <f t="shared" si="184"/>
        <v>12</v>
      </c>
      <c r="C2213" s="69" t="str" cm="1">
        <f t="array" ref="C2213">+INDEX(Table_4[[Departamento]:[Municipio]],FINAL!$B2213,1)</f>
        <v>Colón</v>
      </c>
      <c r="D2213" s="69" t="str" cm="1">
        <f t="array" ref="D2213">+INDEX(Table_4[[Departamento]:[Municipio]],FINAL!$B2213,4)</f>
        <v>Limon</v>
      </c>
      <c r="E2213" s="69" t="str" cm="1">
        <f t="array" ref="E2213">+INDEX(Table_4[[Departamento]:[Municipio]],FINAL!$B2213,3)</f>
        <v>0204</v>
      </c>
      <c r="F2213" s="96">
        <f t="shared" si="183"/>
        <v>43981</v>
      </c>
      <c r="G2213" s="71" t="str">
        <f>+CONSOLIDADO[[#This Row],[Codigo Municipio]]&amp;CONSOLIDADO[[#This Row],[Fecha]]</f>
        <v>020443981</v>
      </c>
      <c r="H2213" s="72">
        <f>+IFERROR(VLOOKUP($G2213,TDAcumula!$C$2:$E$2027,3,0),0)</f>
        <v>0</v>
      </c>
      <c r="I2213" s="73">
        <f t="shared" si="180"/>
        <v>0</v>
      </c>
      <c r="J2213" s="74">
        <f>+IF(CONSOLIDADO[[#This Row],[Codigo Municipio]]=E2212,CONSOLIDADO[[#This Row],[Fallecidos Diarios]]+J2212,CONSOLIDADO[[#This Row],[Fallecidos Diarios]])</f>
        <v>0</v>
      </c>
      <c r="K2213" s="75">
        <f t="shared" si="181"/>
        <v>0</v>
      </c>
      <c r="L2213" s="76">
        <f>+IF(CONSOLIDADO[[#This Row],[Codigo Municipio]]=E2212,CONSOLIDADO[[#This Row],[Recuperados Diarios]]+L2212,CONSOLIDADO[[#This Row],[Recuperados Diarios]])</f>
        <v>0</v>
      </c>
      <c r="M2213" s="77" cm="1">
        <f t="array" ref="M2213">+IFERROR(IF(CONSOLIDADO[[#This Row],[Día]]&lt;14,0,INDEX(CONSOLIDADO[Casos Diarios],ROW()-14,1)),0)</f>
        <v>0</v>
      </c>
      <c r="N2213" s="72">
        <f>+IF(CONSOLIDADO[[#This Row],[Clave]]="710143893",1,IF(OR(CONSOLIDADO[[#This Row],[Casos Acumulados]]&gt;0,CONSOLIDADO[[#This Row],[Muertes]]&gt;0),N2212+1,I2213))</f>
        <v>0</v>
      </c>
      <c r="O2213" s="69">
        <f>+IFERROR(VLOOKUP($G2213,TDMuertes!$C$2:$E$534,3,0),0)</f>
        <v>0</v>
      </c>
      <c r="P2213" s="94" t="str">
        <f t="shared" ca="1" si="182"/>
        <v>OFF</v>
      </c>
      <c r="Q2213" s="78">
        <f>+IFERROR(VLOOKUP(CONSOLIDADO[[#This Row],[Codigo Municipio]],TDDia!$A$4:$B$394,2,0),0)</f>
        <v>0</v>
      </c>
    </row>
    <row r="2214" spans="2:17" ht="14.45">
      <c r="B2214">
        <f t="shared" si="184"/>
        <v>12</v>
      </c>
      <c r="C2214" s="69" t="str" cm="1">
        <f t="array" ref="C2214">+INDEX(Table_4[[Departamento]:[Municipio]],FINAL!$B2214,1)</f>
        <v>Colón</v>
      </c>
      <c r="D2214" s="69" t="str" cm="1">
        <f t="array" ref="D2214">+INDEX(Table_4[[Departamento]:[Municipio]],FINAL!$B2214,4)</f>
        <v>Limon</v>
      </c>
      <c r="E2214" s="69" t="str" cm="1">
        <f t="array" ref="E2214">+INDEX(Table_4[[Departamento]:[Municipio]],FINAL!$B2214,3)</f>
        <v>0204</v>
      </c>
      <c r="F2214" s="96">
        <f t="shared" si="183"/>
        <v>43982</v>
      </c>
      <c r="G2214" s="71" t="str">
        <f>+CONSOLIDADO[[#This Row],[Codigo Municipio]]&amp;CONSOLIDADO[[#This Row],[Fecha]]</f>
        <v>020443982</v>
      </c>
      <c r="H2214" s="72">
        <f>+IFERROR(VLOOKUP($G2214,TDAcumula!$C$2:$E$2027,3,0),0)</f>
        <v>0</v>
      </c>
      <c r="I2214" s="73">
        <f t="shared" si="180"/>
        <v>0</v>
      </c>
      <c r="J2214" s="74">
        <f>+IF(CONSOLIDADO[[#This Row],[Codigo Municipio]]=E2213,CONSOLIDADO[[#This Row],[Fallecidos Diarios]]+J2213,CONSOLIDADO[[#This Row],[Fallecidos Diarios]])</f>
        <v>0</v>
      </c>
      <c r="K2214" s="75">
        <f t="shared" si="181"/>
        <v>0</v>
      </c>
      <c r="L2214" s="76">
        <f>+IF(CONSOLIDADO[[#This Row],[Codigo Municipio]]=E2213,CONSOLIDADO[[#This Row],[Recuperados Diarios]]+L2213,CONSOLIDADO[[#This Row],[Recuperados Diarios]])</f>
        <v>0</v>
      </c>
      <c r="M2214" s="77" cm="1">
        <f t="array" ref="M2214">+IFERROR(IF(CONSOLIDADO[[#This Row],[Día]]&lt;14,0,INDEX(CONSOLIDADO[Casos Diarios],ROW()-14,1)),0)</f>
        <v>0</v>
      </c>
      <c r="N2214" s="72">
        <f>+IF(CONSOLIDADO[[#This Row],[Clave]]="710143893",1,IF(OR(CONSOLIDADO[[#This Row],[Casos Acumulados]]&gt;0,CONSOLIDADO[[#This Row],[Muertes]]&gt;0),N2213+1,I2214))</f>
        <v>0</v>
      </c>
      <c r="O2214" s="69">
        <f>+IFERROR(VLOOKUP($G2214,TDMuertes!$C$2:$E$534,3,0),0)</f>
        <v>0</v>
      </c>
      <c r="P2214" s="94" t="str">
        <f t="shared" ca="1" si="182"/>
        <v>OFF</v>
      </c>
      <c r="Q2214" s="78">
        <f>+IFERROR(VLOOKUP(CONSOLIDADO[[#This Row],[Codigo Municipio]],TDDia!$A$4:$B$394,2,0),0)</f>
        <v>0</v>
      </c>
    </row>
    <row r="2215" spans="2:17" ht="14.45">
      <c r="B2215">
        <f t="shared" si="184"/>
        <v>12</v>
      </c>
      <c r="C2215" s="69" t="str" cm="1">
        <f t="array" ref="C2215">+INDEX(Table_4[[Departamento]:[Municipio]],FINAL!$B2215,1)</f>
        <v>Colón</v>
      </c>
      <c r="D2215" s="69" t="str" cm="1">
        <f t="array" ref="D2215">+INDEX(Table_4[[Departamento]:[Municipio]],FINAL!$B2215,4)</f>
        <v>Limon</v>
      </c>
      <c r="E2215" s="69" t="str" cm="1">
        <f t="array" ref="E2215">+INDEX(Table_4[[Departamento]:[Municipio]],FINAL!$B2215,3)</f>
        <v>0204</v>
      </c>
      <c r="F2215" s="96">
        <f t="shared" si="183"/>
        <v>43983</v>
      </c>
      <c r="G2215" s="71" t="str">
        <f>+CONSOLIDADO[[#This Row],[Codigo Municipio]]&amp;CONSOLIDADO[[#This Row],[Fecha]]</f>
        <v>020443983</v>
      </c>
      <c r="H2215" s="72">
        <f>+IFERROR(VLOOKUP($G2215,TDAcumula!$C$2:$E$2027,3,0),0)</f>
        <v>0</v>
      </c>
      <c r="I2215" s="73">
        <f t="shared" si="180"/>
        <v>0</v>
      </c>
      <c r="J2215" s="74">
        <f>+IF(CONSOLIDADO[[#This Row],[Codigo Municipio]]=E2214,CONSOLIDADO[[#This Row],[Fallecidos Diarios]]+J2214,CONSOLIDADO[[#This Row],[Fallecidos Diarios]])</f>
        <v>0</v>
      </c>
      <c r="K2215" s="75">
        <f t="shared" si="181"/>
        <v>0</v>
      </c>
      <c r="L2215" s="76">
        <f>+IF(CONSOLIDADO[[#This Row],[Codigo Municipio]]=E2214,CONSOLIDADO[[#This Row],[Recuperados Diarios]]+L2214,CONSOLIDADO[[#This Row],[Recuperados Diarios]])</f>
        <v>0</v>
      </c>
      <c r="M2215" s="77" cm="1">
        <f t="array" ref="M2215">+IFERROR(IF(CONSOLIDADO[[#This Row],[Día]]&lt;14,0,INDEX(CONSOLIDADO[Casos Diarios],ROW()-14,1)),0)</f>
        <v>0</v>
      </c>
      <c r="N2215" s="72">
        <f>+IF(CONSOLIDADO[[#This Row],[Clave]]="710143893",1,IF(OR(CONSOLIDADO[[#This Row],[Casos Acumulados]]&gt;0,CONSOLIDADO[[#This Row],[Muertes]]&gt;0),N2214+1,I2215))</f>
        <v>0</v>
      </c>
      <c r="O2215" s="69">
        <f>+IFERROR(VLOOKUP($G2215,TDMuertes!$C$2:$E$534,3,0),0)</f>
        <v>0</v>
      </c>
      <c r="P2215" s="94" t="str">
        <f t="shared" ca="1" si="182"/>
        <v>OFF</v>
      </c>
      <c r="Q2215" s="78">
        <f>+IFERROR(VLOOKUP(CONSOLIDADO[[#This Row],[Codigo Municipio]],TDDia!$A$4:$B$394,2,0),0)</f>
        <v>0</v>
      </c>
    </row>
    <row r="2216" spans="2:17" ht="14.45">
      <c r="B2216">
        <f t="shared" si="184"/>
        <v>12</v>
      </c>
      <c r="C2216" s="69" t="str" cm="1">
        <f t="array" ref="C2216">+INDEX(Table_4[[Departamento]:[Municipio]],FINAL!$B2216,1)</f>
        <v>Colón</v>
      </c>
      <c r="D2216" s="69" t="str" cm="1">
        <f t="array" ref="D2216">+INDEX(Table_4[[Departamento]:[Municipio]],FINAL!$B2216,4)</f>
        <v>Limon</v>
      </c>
      <c r="E2216" s="69" t="str" cm="1">
        <f t="array" ref="E2216">+INDEX(Table_4[[Departamento]:[Municipio]],FINAL!$B2216,3)</f>
        <v>0204</v>
      </c>
      <c r="F2216" s="96">
        <f t="shared" si="183"/>
        <v>43984</v>
      </c>
      <c r="G2216" s="71" t="str">
        <f>+CONSOLIDADO[[#This Row],[Codigo Municipio]]&amp;CONSOLIDADO[[#This Row],[Fecha]]</f>
        <v>020443984</v>
      </c>
      <c r="H2216" s="72">
        <f>+IFERROR(VLOOKUP($G2216,TDAcumula!$C$2:$E$2027,3,0),0)</f>
        <v>0</v>
      </c>
      <c r="I2216" s="73">
        <f t="shared" ref="I2216:I2279" si="185">+IF(E2216=E2215,H2216+I2215,H2216)</f>
        <v>0</v>
      </c>
      <c r="J2216" s="74">
        <f>+IF(CONSOLIDADO[[#This Row],[Codigo Municipio]]=E2215,CONSOLIDADO[[#This Row],[Fallecidos Diarios]]+J2215,CONSOLIDADO[[#This Row],[Fallecidos Diarios]])</f>
        <v>0</v>
      </c>
      <c r="K2216" s="75">
        <f t="shared" ref="K2216:K2279" si="186">+IF(I2216-J2216-L2216&lt;0,0,I2216-J2216-L2216)</f>
        <v>0</v>
      </c>
      <c r="L2216" s="76">
        <f>+IF(CONSOLIDADO[[#This Row],[Codigo Municipio]]=E2215,CONSOLIDADO[[#This Row],[Recuperados Diarios]]+L2215,CONSOLIDADO[[#This Row],[Recuperados Diarios]])</f>
        <v>0</v>
      </c>
      <c r="M2216" s="77" cm="1">
        <f t="array" ref="M2216">+IFERROR(IF(CONSOLIDADO[[#This Row],[Día]]&lt;14,0,INDEX(CONSOLIDADO[Casos Diarios],ROW()-14,1)),0)</f>
        <v>0</v>
      </c>
      <c r="N2216" s="72">
        <f>+IF(CONSOLIDADO[[#This Row],[Clave]]="710143893",1,IF(OR(CONSOLIDADO[[#This Row],[Casos Acumulados]]&gt;0,CONSOLIDADO[[#This Row],[Muertes]]&gt;0),N2215+1,I2216))</f>
        <v>0</v>
      </c>
      <c r="O2216" s="69">
        <f>+IFERROR(VLOOKUP($G2216,TDMuertes!$C$2:$E$534,3,0),0)</f>
        <v>0</v>
      </c>
      <c r="P2216" s="94" t="str">
        <f t="shared" ref="P2216:P2279" ca="1" si="187">+IF(N2216=0,"OFF",IF(N2216=1,"START",IF(AND(N2216&gt;1,F2216&lt;TODAY()+1),"ON","OUT TIME")))</f>
        <v>OFF</v>
      </c>
      <c r="Q2216" s="78">
        <f>+IFERROR(VLOOKUP(CONSOLIDADO[[#This Row],[Codigo Municipio]],TDDia!$A$4:$B$394,2,0),0)</f>
        <v>0</v>
      </c>
    </row>
    <row r="2217" spans="2:17" ht="14.45">
      <c r="B2217">
        <f t="shared" si="184"/>
        <v>12</v>
      </c>
      <c r="C2217" s="69" t="str" cm="1">
        <f t="array" ref="C2217">+INDEX(Table_4[[Departamento]:[Municipio]],FINAL!$B2217,1)</f>
        <v>Colón</v>
      </c>
      <c r="D2217" s="69" t="str" cm="1">
        <f t="array" ref="D2217">+INDEX(Table_4[[Departamento]:[Municipio]],FINAL!$B2217,4)</f>
        <v>Limon</v>
      </c>
      <c r="E2217" s="69" t="str" cm="1">
        <f t="array" ref="E2217">+INDEX(Table_4[[Departamento]:[Municipio]],FINAL!$B2217,3)</f>
        <v>0204</v>
      </c>
      <c r="F2217" s="96">
        <f t="shared" si="183"/>
        <v>43985</v>
      </c>
      <c r="G2217" s="71" t="str">
        <f>+CONSOLIDADO[[#This Row],[Codigo Municipio]]&amp;CONSOLIDADO[[#This Row],[Fecha]]</f>
        <v>020443985</v>
      </c>
      <c r="H2217" s="72">
        <f>+IFERROR(VLOOKUP($G2217,TDAcumula!$C$2:$E$2027,3,0),0)</f>
        <v>0</v>
      </c>
      <c r="I2217" s="73">
        <f t="shared" si="185"/>
        <v>0</v>
      </c>
      <c r="J2217" s="74">
        <f>+IF(CONSOLIDADO[[#This Row],[Codigo Municipio]]=E2216,CONSOLIDADO[[#This Row],[Fallecidos Diarios]]+J2216,CONSOLIDADO[[#This Row],[Fallecidos Diarios]])</f>
        <v>0</v>
      </c>
      <c r="K2217" s="75">
        <f t="shared" si="186"/>
        <v>0</v>
      </c>
      <c r="L2217" s="76">
        <f>+IF(CONSOLIDADO[[#This Row],[Codigo Municipio]]=E2216,CONSOLIDADO[[#This Row],[Recuperados Diarios]]+L2216,CONSOLIDADO[[#This Row],[Recuperados Diarios]])</f>
        <v>0</v>
      </c>
      <c r="M2217" s="77" cm="1">
        <f t="array" ref="M2217">+IFERROR(IF(CONSOLIDADO[[#This Row],[Día]]&lt;14,0,INDEX(CONSOLIDADO[Casos Diarios],ROW()-14,1)),0)</f>
        <v>0</v>
      </c>
      <c r="N2217" s="72">
        <f>+IF(CONSOLIDADO[[#This Row],[Clave]]="710143893",1,IF(OR(CONSOLIDADO[[#This Row],[Casos Acumulados]]&gt;0,CONSOLIDADO[[#This Row],[Muertes]]&gt;0),N2216+1,I2217))</f>
        <v>0</v>
      </c>
      <c r="O2217" s="69">
        <f>+IFERROR(VLOOKUP($G2217,TDMuertes!$C$2:$E$534,3,0),0)</f>
        <v>0</v>
      </c>
      <c r="P2217" s="94" t="str">
        <f t="shared" ca="1" si="187"/>
        <v>OFF</v>
      </c>
      <c r="Q2217" s="78">
        <f>+IFERROR(VLOOKUP(CONSOLIDADO[[#This Row],[Codigo Municipio]],TDDia!$A$4:$B$394,2,0),0)</f>
        <v>0</v>
      </c>
    </row>
    <row r="2218" spans="2:17" ht="14.45">
      <c r="B2218">
        <f t="shared" si="184"/>
        <v>12</v>
      </c>
      <c r="C2218" s="69" t="str" cm="1">
        <f t="array" ref="C2218">+INDEX(Table_4[[Departamento]:[Municipio]],FINAL!$B2218,1)</f>
        <v>Colón</v>
      </c>
      <c r="D2218" s="69" t="str" cm="1">
        <f t="array" ref="D2218">+INDEX(Table_4[[Departamento]:[Municipio]],FINAL!$B2218,4)</f>
        <v>Limon</v>
      </c>
      <c r="E2218" s="69" t="str" cm="1">
        <f t="array" ref="E2218">+INDEX(Table_4[[Departamento]:[Municipio]],FINAL!$B2218,3)</f>
        <v>0204</v>
      </c>
      <c r="F2218" s="96">
        <f t="shared" si="183"/>
        <v>43986</v>
      </c>
      <c r="G2218" s="71" t="str">
        <f>+CONSOLIDADO[[#This Row],[Codigo Municipio]]&amp;CONSOLIDADO[[#This Row],[Fecha]]</f>
        <v>020443986</v>
      </c>
      <c r="H2218" s="72">
        <f>+IFERROR(VLOOKUP($G2218,TDAcumula!$C$2:$E$2027,3,0),0)</f>
        <v>0</v>
      </c>
      <c r="I2218" s="73">
        <f t="shared" si="185"/>
        <v>0</v>
      </c>
      <c r="J2218" s="74">
        <f>+IF(CONSOLIDADO[[#This Row],[Codigo Municipio]]=E2217,CONSOLIDADO[[#This Row],[Fallecidos Diarios]]+J2217,CONSOLIDADO[[#This Row],[Fallecidos Diarios]])</f>
        <v>0</v>
      </c>
      <c r="K2218" s="75">
        <f t="shared" si="186"/>
        <v>0</v>
      </c>
      <c r="L2218" s="76">
        <f>+IF(CONSOLIDADO[[#This Row],[Codigo Municipio]]=E2217,CONSOLIDADO[[#This Row],[Recuperados Diarios]]+L2217,CONSOLIDADO[[#This Row],[Recuperados Diarios]])</f>
        <v>0</v>
      </c>
      <c r="M2218" s="77" cm="1">
        <f t="array" ref="M2218">+IFERROR(IF(CONSOLIDADO[[#This Row],[Día]]&lt;14,0,INDEX(CONSOLIDADO[Casos Diarios],ROW()-14,1)),0)</f>
        <v>0</v>
      </c>
      <c r="N2218" s="72">
        <f>+IF(CONSOLIDADO[[#This Row],[Clave]]="710143893",1,IF(OR(CONSOLIDADO[[#This Row],[Casos Acumulados]]&gt;0,CONSOLIDADO[[#This Row],[Muertes]]&gt;0),N2217+1,I2218))</f>
        <v>0</v>
      </c>
      <c r="O2218" s="69">
        <f>+IFERROR(VLOOKUP($G2218,TDMuertes!$C$2:$E$534,3,0),0)</f>
        <v>0</v>
      </c>
      <c r="P2218" s="94" t="str">
        <f t="shared" ca="1" si="187"/>
        <v>OFF</v>
      </c>
      <c r="Q2218" s="78">
        <f>+IFERROR(VLOOKUP(CONSOLIDADO[[#This Row],[Codigo Municipio]],TDDia!$A$4:$B$394,2,0),0)</f>
        <v>0</v>
      </c>
    </row>
    <row r="2219" spans="2:17" ht="14.45">
      <c r="B2219">
        <f t="shared" si="184"/>
        <v>12</v>
      </c>
      <c r="C2219" s="69" t="str" cm="1">
        <f t="array" ref="C2219">+INDEX(Table_4[[Departamento]:[Municipio]],FINAL!$B2219,1)</f>
        <v>Colón</v>
      </c>
      <c r="D2219" s="69" t="str" cm="1">
        <f t="array" ref="D2219">+INDEX(Table_4[[Departamento]:[Municipio]],FINAL!$B2219,4)</f>
        <v>Limon</v>
      </c>
      <c r="E2219" s="69" t="str" cm="1">
        <f t="array" ref="E2219">+INDEX(Table_4[[Departamento]:[Municipio]],FINAL!$B2219,3)</f>
        <v>0204</v>
      </c>
      <c r="F2219" s="96">
        <f t="shared" si="183"/>
        <v>43987</v>
      </c>
      <c r="G2219" s="71" t="str">
        <f>+CONSOLIDADO[[#This Row],[Codigo Municipio]]&amp;CONSOLIDADO[[#This Row],[Fecha]]</f>
        <v>020443987</v>
      </c>
      <c r="H2219" s="72">
        <f>+IFERROR(VLOOKUP($G2219,TDAcumula!$C$2:$E$2027,3,0),0)</f>
        <v>0</v>
      </c>
      <c r="I2219" s="73">
        <f t="shared" si="185"/>
        <v>0</v>
      </c>
      <c r="J2219" s="74">
        <f>+IF(CONSOLIDADO[[#This Row],[Codigo Municipio]]=E2218,CONSOLIDADO[[#This Row],[Fallecidos Diarios]]+J2218,CONSOLIDADO[[#This Row],[Fallecidos Diarios]])</f>
        <v>0</v>
      </c>
      <c r="K2219" s="75">
        <f t="shared" si="186"/>
        <v>0</v>
      </c>
      <c r="L2219" s="76">
        <f>+IF(CONSOLIDADO[[#This Row],[Codigo Municipio]]=E2218,CONSOLIDADO[[#This Row],[Recuperados Diarios]]+L2218,CONSOLIDADO[[#This Row],[Recuperados Diarios]])</f>
        <v>0</v>
      </c>
      <c r="M2219" s="77" cm="1">
        <f t="array" ref="M2219">+IFERROR(IF(CONSOLIDADO[[#This Row],[Día]]&lt;14,0,INDEX(CONSOLIDADO[Casos Diarios],ROW()-14,1)),0)</f>
        <v>0</v>
      </c>
      <c r="N2219" s="72">
        <f>+IF(CONSOLIDADO[[#This Row],[Clave]]="710143893",1,IF(OR(CONSOLIDADO[[#This Row],[Casos Acumulados]]&gt;0,CONSOLIDADO[[#This Row],[Muertes]]&gt;0),N2218+1,I2219))</f>
        <v>0</v>
      </c>
      <c r="O2219" s="69">
        <f>+IFERROR(VLOOKUP($G2219,TDMuertes!$C$2:$E$534,3,0),0)</f>
        <v>0</v>
      </c>
      <c r="P2219" s="94" t="str">
        <f t="shared" ca="1" si="187"/>
        <v>OFF</v>
      </c>
      <c r="Q2219" s="78">
        <f>+IFERROR(VLOOKUP(CONSOLIDADO[[#This Row],[Codigo Municipio]],TDDia!$A$4:$B$394,2,0),0)</f>
        <v>0</v>
      </c>
    </row>
    <row r="2220" spans="2:17" ht="14.45">
      <c r="B2220">
        <f t="shared" si="184"/>
        <v>12</v>
      </c>
      <c r="C2220" s="69" t="str" cm="1">
        <f t="array" ref="C2220">+INDEX(Table_4[[Departamento]:[Municipio]],FINAL!$B2220,1)</f>
        <v>Colón</v>
      </c>
      <c r="D2220" s="69" t="str" cm="1">
        <f t="array" ref="D2220">+INDEX(Table_4[[Departamento]:[Municipio]],FINAL!$B2220,4)</f>
        <v>Limon</v>
      </c>
      <c r="E2220" s="69" t="str" cm="1">
        <f t="array" ref="E2220">+INDEX(Table_4[[Departamento]:[Municipio]],FINAL!$B2220,3)</f>
        <v>0204</v>
      </c>
      <c r="F2220" s="96">
        <f t="shared" si="183"/>
        <v>43988</v>
      </c>
      <c r="G2220" s="71" t="str">
        <f>+CONSOLIDADO[[#This Row],[Codigo Municipio]]&amp;CONSOLIDADO[[#This Row],[Fecha]]</f>
        <v>020443988</v>
      </c>
      <c r="H2220" s="72">
        <f>+IFERROR(VLOOKUP($G2220,TDAcumula!$C$2:$E$2027,3,0),0)</f>
        <v>0</v>
      </c>
      <c r="I2220" s="73">
        <f t="shared" si="185"/>
        <v>0</v>
      </c>
      <c r="J2220" s="74">
        <f>+IF(CONSOLIDADO[[#This Row],[Codigo Municipio]]=E2219,CONSOLIDADO[[#This Row],[Fallecidos Diarios]]+J2219,CONSOLIDADO[[#This Row],[Fallecidos Diarios]])</f>
        <v>0</v>
      </c>
      <c r="K2220" s="75">
        <f t="shared" si="186"/>
        <v>0</v>
      </c>
      <c r="L2220" s="76">
        <f>+IF(CONSOLIDADO[[#This Row],[Codigo Municipio]]=E2219,CONSOLIDADO[[#This Row],[Recuperados Diarios]]+L2219,CONSOLIDADO[[#This Row],[Recuperados Diarios]])</f>
        <v>0</v>
      </c>
      <c r="M2220" s="77" cm="1">
        <f t="array" ref="M2220">+IFERROR(IF(CONSOLIDADO[[#This Row],[Día]]&lt;14,0,INDEX(CONSOLIDADO[Casos Diarios],ROW()-14,1)),0)</f>
        <v>0</v>
      </c>
      <c r="N2220" s="72">
        <f>+IF(CONSOLIDADO[[#This Row],[Clave]]="710143893",1,IF(OR(CONSOLIDADO[[#This Row],[Casos Acumulados]]&gt;0,CONSOLIDADO[[#This Row],[Muertes]]&gt;0),N2219+1,I2220))</f>
        <v>0</v>
      </c>
      <c r="O2220" s="69">
        <f>+IFERROR(VLOOKUP($G2220,TDMuertes!$C$2:$E$534,3,0),0)</f>
        <v>0</v>
      </c>
      <c r="P2220" s="94" t="str">
        <f t="shared" ca="1" si="187"/>
        <v>OFF</v>
      </c>
      <c r="Q2220" s="78">
        <f>+IFERROR(VLOOKUP(CONSOLIDADO[[#This Row],[Codigo Municipio]],TDDia!$A$4:$B$394,2,0),0)</f>
        <v>0</v>
      </c>
    </row>
    <row r="2221" spans="2:17" ht="14.45">
      <c r="B2221">
        <f t="shared" si="184"/>
        <v>12</v>
      </c>
      <c r="C2221" s="69" t="str" cm="1">
        <f t="array" ref="C2221">+INDEX(Table_4[[Departamento]:[Municipio]],FINAL!$B2221,1)</f>
        <v>Colón</v>
      </c>
      <c r="D2221" s="69" t="str" cm="1">
        <f t="array" ref="D2221">+INDEX(Table_4[[Departamento]:[Municipio]],FINAL!$B2221,4)</f>
        <v>Limon</v>
      </c>
      <c r="E2221" s="69" t="str" cm="1">
        <f t="array" ref="E2221">+INDEX(Table_4[[Departamento]:[Municipio]],FINAL!$B2221,3)</f>
        <v>0204</v>
      </c>
      <c r="F2221" s="96">
        <f t="shared" si="183"/>
        <v>43989</v>
      </c>
      <c r="G2221" s="71" t="str">
        <f>+CONSOLIDADO[[#This Row],[Codigo Municipio]]&amp;CONSOLIDADO[[#This Row],[Fecha]]</f>
        <v>020443989</v>
      </c>
      <c r="H2221" s="72">
        <f>+IFERROR(VLOOKUP($G2221,TDAcumula!$C$2:$E$2027,3,0),0)</f>
        <v>0</v>
      </c>
      <c r="I2221" s="73">
        <f t="shared" si="185"/>
        <v>0</v>
      </c>
      <c r="J2221" s="74">
        <f>+IF(CONSOLIDADO[[#This Row],[Codigo Municipio]]=E2220,CONSOLIDADO[[#This Row],[Fallecidos Diarios]]+J2220,CONSOLIDADO[[#This Row],[Fallecidos Diarios]])</f>
        <v>0</v>
      </c>
      <c r="K2221" s="75">
        <f t="shared" si="186"/>
        <v>0</v>
      </c>
      <c r="L2221" s="76">
        <f>+IF(CONSOLIDADO[[#This Row],[Codigo Municipio]]=E2220,CONSOLIDADO[[#This Row],[Recuperados Diarios]]+L2220,CONSOLIDADO[[#This Row],[Recuperados Diarios]])</f>
        <v>0</v>
      </c>
      <c r="M2221" s="77" cm="1">
        <f t="array" ref="M2221">+IFERROR(IF(CONSOLIDADO[[#This Row],[Día]]&lt;14,0,INDEX(CONSOLIDADO[Casos Diarios],ROW()-14,1)),0)</f>
        <v>0</v>
      </c>
      <c r="N2221" s="72">
        <f>+IF(CONSOLIDADO[[#This Row],[Clave]]="710143893",1,IF(OR(CONSOLIDADO[[#This Row],[Casos Acumulados]]&gt;0,CONSOLIDADO[[#This Row],[Muertes]]&gt;0),N2220+1,I2221))</f>
        <v>0</v>
      </c>
      <c r="O2221" s="69">
        <f>+IFERROR(VLOOKUP($G2221,TDMuertes!$C$2:$E$534,3,0),0)</f>
        <v>0</v>
      </c>
      <c r="P2221" s="94" t="str">
        <f t="shared" ca="1" si="187"/>
        <v>OFF</v>
      </c>
      <c r="Q2221" s="78">
        <f>+IFERROR(VLOOKUP(CONSOLIDADO[[#This Row],[Codigo Municipio]],TDDia!$A$4:$B$394,2,0),0)</f>
        <v>0</v>
      </c>
    </row>
    <row r="2222" spans="2:17" ht="14.45">
      <c r="B2222">
        <f t="shared" si="184"/>
        <v>12</v>
      </c>
      <c r="C2222" s="69" t="str" cm="1">
        <f t="array" ref="C2222">+INDEX(Table_4[[Departamento]:[Municipio]],FINAL!$B2222,1)</f>
        <v>Colón</v>
      </c>
      <c r="D2222" s="69" t="str" cm="1">
        <f t="array" ref="D2222">+INDEX(Table_4[[Departamento]:[Municipio]],FINAL!$B2222,4)</f>
        <v>Limon</v>
      </c>
      <c r="E2222" s="69" t="str" cm="1">
        <f t="array" ref="E2222">+INDEX(Table_4[[Departamento]:[Municipio]],FINAL!$B2222,3)</f>
        <v>0204</v>
      </c>
      <c r="F2222" s="96">
        <f t="shared" si="183"/>
        <v>43990</v>
      </c>
      <c r="G2222" s="71" t="str">
        <f>+CONSOLIDADO[[#This Row],[Codigo Municipio]]&amp;CONSOLIDADO[[#This Row],[Fecha]]</f>
        <v>020443990</v>
      </c>
      <c r="H2222" s="72">
        <f>+IFERROR(VLOOKUP($G2222,TDAcumula!$C$2:$E$2027,3,0),0)</f>
        <v>0</v>
      </c>
      <c r="I2222" s="73">
        <f t="shared" si="185"/>
        <v>0</v>
      </c>
      <c r="J2222" s="74">
        <f>+IF(CONSOLIDADO[[#This Row],[Codigo Municipio]]=E2221,CONSOLIDADO[[#This Row],[Fallecidos Diarios]]+J2221,CONSOLIDADO[[#This Row],[Fallecidos Diarios]])</f>
        <v>0</v>
      </c>
      <c r="K2222" s="75">
        <f t="shared" si="186"/>
        <v>0</v>
      </c>
      <c r="L2222" s="76">
        <f>+IF(CONSOLIDADO[[#This Row],[Codigo Municipio]]=E2221,CONSOLIDADO[[#This Row],[Recuperados Diarios]]+L2221,CONSOLIDADO[[#This Row],[Recuperados Diarios]])</f>
        <v>0</v>
      </c>
      <c r="M2222" s="77" cm="1">
        <f t="array" ref="M2222">+IFERROR(IF(CONSOLIDADO[[#This Row],[Día]]&lt;14,0,INDEX(CONSOLIDADO[Casos Diarios],ROW()-14,1)),0)</f>
        <v>0</v>
      </c>
      <c r="N2222" s="72">
        <f>+IF(CONSOLIDADO[[#This Row],[Clave]]="710143893",1,IF(OR(CONSOLIDADO[[#This Row],[Casos Acumulados]]&gt;0,CONSOLIDADO[[#This Row],[Muertes]]&gt;0),N2221+1,I2222))</f>
        <v>0</v>
      </c>
      <c r="O2222" s="69">
        <f>+IFERROR(VLOOKUP($G2222,TDMuertes!$C$2:$E$534,3,0),0)</f>
        <v>0</v>
      </c>
      <c r="P2222" s="94" t="str">
        <f t="shared" ca="1" si="187"/>
        <v>OFF</v>
      </c>
      <c r="Q2222" s="78">
        <f>+IFERROR(VLOOKUP(CONSOLIDADO[[#This Row],[Codigo Municipio]],TDDia!$A$4:$B$394,2,0),0)</f>
        <v>0</v>
      </c>
    </row>
    <row r="2223" spans="2:17" ht="14.45">
      <c r="B2223">
        <f t="shared" si="184"/>
        <v>12</v>
      </c>
      <c r="C2223" s="69" t="str" cm="1">
        <f t="array" ref="C2223">+INDEX(Table_4[[Departamento]:[Municipio]],FINAL!$B2223,1)</f>
        <v>Colón</v>
      </c>
      <c r="D2223" s="69" t="str" cm="1">
        <f t="array" ref="D2223">+INDEX(Table_4[[Departamento]:[Municipio]],FINAL!$B2223,4)</f>
        <v>Limon</v>
      </c>
      <c r="E2223" s="69" t="str" cm="1">
        <f t="array" ref="E2223">+INDEX(Table_4[[Departamento]:[Municipio]],FINAL!$B2223,3)</f>
        <v>0204</v>
      </c>
      <c r="F2223" s="96">
        <f t="shared" si="183"/>
        <v>43991</v>
      </c>
      <c r="G2223" s="71" t="str">
        <f>+CONSOLIDADO[[#This Row],[Codigo Municipio]]&amp;CONSOLIDADO[[#This Row],[Fecha]]</f>
        <v>020443991</v>
      </c>
      <c r="H2223" s="72">
        <f>+IFERROR(VLOOKUP($G2223,TDAcumula!$C$2:$E$2027,3,0),0)</f>
        <v>0</v>
      </c>
      <c r="I2223" s="73">
        <f t="shared" si="185"/>
        <v>0</v>
      </c>
      <c r="J2223" s="74">
        <f>+IF(CONSOLIDADO[[#This Row],[Codigo Municipio]]=E2222,CONSOLIDADO[[#This Row],[Fallecidos Diarios]]+J2222,CONSOLIDADO[[#This Row],[Fallecidos Diarios]])</f>
        <v>0</v>
      </c>
      <c r="K2223" s="75">
        <f t="shared" si="186"/>
        <v>0</v>
      </c>
      <c r="L2223" s="76">
        <f>+IF(CONSOLIDADO[[#This Row],[Codigo Municipio]]=E2222,CONSOLIDADO[[#This Row],[Recuperados Diarios]]+L2222,CONSOLIDADO[[#This Row],[Recuperados Diarios]])</f>
        <v>0</v>
      </c>
      <c r="M2223" s="77" cm="1">
        <f t="array" ref="M2223">+IFERROR(IF(CONSOLIDADO[[#This Row],[Día]]&lt;14,0,INDEX(CONSOLIDADO[Casos Diarios],ROW()-14,1)),0)</f>
        <v>0</v>
      </c>
      <c r="N2223" s="72">
        <f>+IF(CONSOLIDADO[[#This Row],[Clave]]="710143893",1,IF(OR(CONSOLIDADO[[#This Row],[Casos Acumulados]]&gt;0,CONSOLIDADO[[#This Row],[Muertes]]&gt;0),N2222+1,I2223))</f>
        <v>0</v>
      </c>
      <c r="O2223" s="69">
        <f>+IFERROR(VLOOKUP($G2223,TDMuertes!$C$2:$E$534,3,0),0)</f>
        <v>0</v>
      </c>
      <c r="P2223" s="94" t="str">
        <f t="shared" ca="1" si="187"/>
        <v>OFF</v>
      </c>
      <c r="Q2223" s="78">
        <f>+IFERROR(VLOOKUP(CONSOLIDADO[[#This Row],[Codigo Municipio]],TDDia!$A$4:$B$394,2,0),0)</f>
        <v>0</v>
      </c>
    </row>
    <row r="2224" spans="2:17" ht="14.45">
      <c r="B2224">
        <f t="shared" si="184"/>
        <v>12</v>
      </c>
      <c r="C2224" s="69" t="str" cm="1">
        <f t="array" ref="C2224">+INDEX(Table_4[[Departamento]:[Municipio]],FINAL!$B2224,1)</f>
        <v>Colón</v>
      </c>
      <c r="D2224" s="69" t="str" cm="1">
        <f t="array" ref="D2224">+INDEX(Table_4[[Departamento]:[Municipio]],FINAL!$B2224,4)</f>
        <v>Limon</v>
      </c>
      <c r="E2224" s="69" t="str" cm="1">
        <f t="array" ref="E2224">+INDEX(Table_4[[Departamento]:[Municipio]],FINAL!$B2224,3)</f>
        <v>0204</v>
      </c>
      <c r="F2224" s="96">
        <f t="shared" si="183"/>
        <v>43992</v>
      </c>
      <c r="G2224" s="71" t="str">
        <f>+CONSOLIDADO[[#This Row],[Codigo Municipio]]&amp;CONSOLIDADO[[#This Row],[Fecha]]</f>
        <v>020443992</v>
      </c>
      <c r="H2224" s="72">
        <f>+IFERROR(VLOOKUP($G2224,TDAcumula!$C$2:$E$2027,3,0),0)</f>
        <v>0</v>
      </c>
      <c r="I2224" s="73">
        <f t="shared" si="185"/>
        <v>0</v>
      </c>
      <c r="J2224" s="74">
        <f>+IF(CONSOLIDADO[[#This Row],[Codigo Municipio]]=E2223,CONSOLIDADO[[#This Row],[Fallecidos Diarios]]+J2223,CONSOLIDADO[[#This Row],[Fallecidos Diarios]])</f>
        <v>0</v>
      </c>
      <c r="K2224" s="75">
        <f t="shared" si="186"/>
        <v>0</v>
      </c>
      <c r="L2224" s="76">
        <f>+IF(CONSOLIDADO[[#This Row],[Codigo Municipio]]=E2223,CONSOLIDADO[[#This Row],[Recuperados Diarios]]+L2223,CONSOLIDADO[[#This Row],[Recuperados Diarios]])</f>
        <v>0</v>
      </c>
      <c r="M2224" s="77" cm="1">
        <f t="array" ref="M2224">+IFERROR(IF(CONSOLIDADO[[#This Row],[Día]]&lt;14,0,INDEX(CONSOLIDADO[Casos Diarios],ROW()-14,1)),0)</f>
        <v>0</v>
      </c>
      <c r="N2224" s="72">
        <f>+IF(CONSOLIDADO[[#This Row],[Clave]]="710143893",1,IF(OR(CONSOLIDADO[[#This Row],[Casos Acumulados]]&gt;0,CONSOLIDADO[[#This Row],[Muertes]]&gt;0),N2223+1,I2224))</f>
        <v>0</v>
      </c>
      <c r="O2224" s="69">
        <f>+IFERROR(VLOOKUP($G2224,TDMuertes!$C$2:$E$534,3,0),0)</f>
        <v>0</v>
      </c>
      <c r="P2224" s="94" t="str">
        <f t="shared" ca="1" si="187"/>
        <v>OFF</v>
      </c>
      <c r="Q2224" s="78">
        <f>+IFERROR(VLOOKUP(CONSOLIDADO[[#This Row],[Codigo Municipio]],TDDia!$A$4:$B$394,2,0),0)</f>
        <v>0</v>
      </c>
    </row>
    <row r="2225" spans="2:17" ht="14.45">
      <c r="B2225">
        <f t="shared" si="184"/>
        <v>12</v>
      </c>
      <c r="C2225" s="69" t="str" cm="1">
        <f t="array" ref="C2225">+INDEX(Table_4[[Departamento]:[Municipio]],FINAL!$B2225,1)</f>
        <v>Colón</v>
      </c>
      <c r="D2225" s="69" t="str" cm="1">
        <f t="array" ref="D2225">+INDEX(Table_4[[Departamento]:[Municipio]],FINAL!$B2225,4)</f>
        <v>Limon</v>
      </c>
      <c r="E2225" s="69" t="str" cm="1">
        <f t="array" ref="E2225">+INDEX(Table_4[[Departamento]:[Municipio]],FINAL!$B2225,3)</f>
        <v>0204</v>
      </c>
      <c r="F2225" s="96">
        <f t="shared" si="183"/>
        <v>43993</v>
      </c>
      <c r="G2225" s="71" t="str">
        <f>+CONSOLIDADO[[#This Row],[Codigo Municipio]]&amp;CONSOLIDADO[[#This Row],[Fecha]]</f>
        <v>020443993</v>
      </c>
      <c r="H2225" s="72">
        <f>+IFERROR(VLOOKUP($G2225,TDAcumula!$C$2:$E$2027,3,0),0)</f>
        <v>0</v>
      </c>
      <c r="I2225" s="73">
        <f t="shared" si="185"/>
        <v>0</v>
      </c>
      <c r="J2225" s="74">
        <f>+IF(CONSOLIDADO[[#This Row],[Codigo Municipio]]=E2224,CONSOLIDADO[[#This Row],[Fallecidos Diarios]]+J2224,CONSOLIDADO[[#This Row],[Fallecidos Diarios]])</f>
        <v>0</v>
      </c>
      <c r="K2225" s="75">
        <f t="shared" si="186"/>
        <v>0</v>
      </c>
      <c r="L2225" s="76">
        <f>+IF(CONSOLIDADO[[#This Row],[Codigo Municipio]]=E2224,CONSOLIDADO[[#This Row],[Recuperados Diarios]]+L2224,CONSOLIDADO[[#This Row],[Recuperados Diarios]])</f>
        <v>0</v>
      </c>
      <c r="M2225" s="77" cm="1">
        <f t="array" ref="M2225">+IFERROR(IF(CONSOLIDADO[[#This Row],[Día]]&lt;14,0,INDEX(CONSOLIDADO[Casos Diarios],ROW()-14,1)),0)</f>
        <v>0</v>
      </c>
      <c r="N2225" s="72">
        <f>+IF(CONSOLIDADO[[#This Row],[Clave]]="710143893",1,IF(OR(CONSOLIDADO[[#This Row],[Casos Acumulados]]&gt;0,CONSOLIDADO[[#This Row],[Muertes]]&gt;0),N2224+1,I2225))</f>
        <v>0</v>
      </c>
      <c r="O2225" s="69">
        <f>+IFERROR(VLOOKUP($G2225,TDMuertes!$C$2:$E$534,3,0),0)</f>
        <v>0</v>
      </c>
      <c r="P2225" s="94" t="str">
        <f t="shared" ca="1" si="187"/>
        <v>OFF</v>
      </c>
      <c r="Q2225" s="78">
        <f>+IFERROR(VLOOKUP(CONSOLIDADO[[#This Row],[Codigo Municipio]],TDDia!$A$4:$B$394,2,0),0)</f>
        <v>0</v>
      </c>
    </row>
    <row r="2226" spans="2:17" ht="14.45">
      <c r="B2226">
        <f t="shared" si="184"/>
        <v>12</v>
      </c>
      <c r="C2226" s="69" t="str" cm="1">
        <f t="array" ref="C2226">+INDEX(Table_4[[Departamento]:[Municipio]],FINAL!$B2226,1)</f>
        <v>Colón</v>
      </c>
      <c r="D2226" s="69" t="str" cm="1">
        <f t="array" ref="D2226">+INDEX(Table_4[[Departamento]:[Municipio]],FINAL!$B2226,4)</f>
        <v>Limon</v>
      </c>
      <c r="E2226" s="69" t="str" cm="1">
        <f t="array" ref="E2226">+INDEX(Table_4[[Departamento]:[Municipio]],FINAL!$B2226,3)</f>
        <v>0204</v>
      </c>
      <c r="F2226" s="96">
        <f t="shared" si="183"/>
        <v>43994</v>
      </c>
      <c r="G2226" s="71" t="str">
        <f>+CONSOLIDADO[[#This Row],[Codigo Municipio]]&amp;CONSOLIDADO[[#This Row],[Fecha]]</f>
        <v>020443994</v>
      </c>
      <c r="H2226" s="72">
        <f>+IFERROR(VLOOKUP($G2226,TDAcumula!$C$2:$E$2027,3,0),0)</f>
        <v>0</v>
      </c>
      <c r="I2226" s="73">
        <f t="shared" si="185"/>
        <v>0</v>
      </c>
      <c r="J2226" s="74">
        <f>+IF(CONSOLIDADO[[#This Row],[Codigo Municipio]]=E2225,CONSOLIDADO[[#This Row],[Fallecidos Diarios]]+J2225,CONSOLIDADO[[#This Row],[Fallecidos Diarios]])</f>
        <v>0</v>
      </c>
      <c r="K2226" s="75">
        <f t="shared" si="186"/>
        <v>0</v>
      </c>
      <c r="L2226" s="76">
        <f>+IF(CONSOLIDADO[[#This Row],[Codigo Municipio]]=E2225,CONSOLIDADO[[#This Row],[Recuperados Diarios]]+L2225,CONSOLIDADO[[#This Row],[Recuperados Diarios]])</f>
        <v>0</v>
      </c>
      <c r="M2226" s="77" cm="1">
        <f t="array" ref="M2226">+IFERROR(IF(CONSOLIDADO[[#This Row],[Día]]&lt;14,0,INDEX(CONSOLIDADO[Casos Diarios],ROW()-14,1)),0)</f>
        <v>0</v>
      </c>
      <c r="N2226" s="72">
        <f>+IF(CONSOLIDADO[[#This Row],[Clave]]="710143893",1,IF(OR(CONSOLIDADO[[#This Row],[Casos Acumulados]]&gt;0,CONSOLIDADO[[#This Row],[Muertes]]&gt;0),N2225+1,I2226))</f>
        <v>0</v>
      </c>
      <c r="O2226" s="69">
        <f>+IFERROR(VLOOKUP($G2226,TDMuertes!$C$2:$E$534,3,0),0)</f>
        <v>0</v>
      </c>
      <c r="P2226" s="94" t="str">
        <f t="shared" ca="1" si="187"/>
        <v>OFF</v>
      </c>
      <c r="Q2226" s="78">
        <f>+IFERROR(VLOOKUP(CONSOLIDADO[[#This Row],[Codigo Municipio]],TDDia!$A$4:$B$394,2,0),0)</f>
        <v>0</v>
      </c>
    </row>
    <row r="2227" spans="2:17" ht="14.45">
      <c r="B2227">
        <f t="shared" si="184"/>
        <v>12</v>
      </c>
      <c r="C2227" s="69" t="str" cm="1">
        <f t="array" ref="C2227">+INDEX(Table_4[[Departamento]:[Municipio]],FINAL!$B2227,1)</f>
        <v>Colón</v>
      </c>
      <c r="D2227" s="69" t="str" cm="1">
        <f t="array" ref="D2227">+INDEX(Table_4[[Departamento]:[Municipio]],FINAL!$B2227,4)</f>
        <v>Limon</v>
      </c>
      <c r="E2227" s="69" t="str" cm="1">
        <f t="array" ref="E2227">+INDEX(Table_4[[Departamento]:[Municipio]],FINAL!$B2227,3)</f>
        <v>0204</v>
      </c>
      <c r="F2227" s="96">
        <f t="shared" si="183"/>
        <v>43995</v>
      </c>
      <c r="G2227" s="71" t="str">
        <f>+CONSOLIDADO[[#This Row],[Codigo Municipio]]&amp;CONSOLIDADO[[#This Row],[Fecha]]</f>
        <v>020443995</v>
      </c>
      <c r="H2227" s="72">
        <f>+IFERROR(VLOOKUP($G2227,TDAcumula!$C$2:$E$2027,3,0),0)</f>
        <v>0</v>
      </c>
      <c r="I2227" s="73">
        <f t="shared" si="185"/>
        <v>0</v>
      </c>
      <c r="J2227" s="74">
        <f>+IF(CONSOLIDADO[[#This Row],[Codigo Municipio]]=E2226,CONSOLIDADO[[#This Row],[Fallecidos Diarios]]+J2226,CONSOLIDADO[[#This Row],[Fallecidos Diarios]])</f>
        <v>0</v>
      </c>
      <c r="K2227" s="75">
        <f t="shared" si="186"/>
        <v>0</v>
      </c>
      <c r="L2227" s="76">
        <f>+IF(CONSOLIDADO[[#This Row],[Codigo Municipio]]=E2226,CONSOLIDADO[[#This Row],[Recuperados Diarios]]+L2226,CONSOLIDADO[[#This Row],[Recuperados Diarios]])</f>
        <v>0</v>
      </c>
      <c r="M2227" s="77" cm="1">
        <f t="array" ref="M2227">+IFERROR(IF(CONSOLIDADO[[#This Row],[Día]]&lt;14,0,INDEX(CONSOLIDADO[Casos Diarios],ROW()-14,1)),0)</f>
        <v>0</v>
      </c>
      <c r="N2227" s="72">
        <f>+IF(CONSOLIDADO[[#This Row],[Clave]]="710143893",1,IF(OR(CONSOLIDADO[[#This Row],[Casos Acumulados]]&gt;0,CONSOLIDADO[[#This Row],[Muertes]]&gt;0),N2226+1,I2227))</f>
        <v>0</v>
      </c>
      <c r="O2227" s="69">
        <f>+IFERROR(VLOOKUP($G2227,TDMuertes!$C$2:$E$534,3,0),0)</f>
        <v>0</v>
      </c>
      <c r="P2227" s="94" t="str">
        <f t="shared" ca="1" si="187"/>
        <v>OFF</v>
      </c>
      <c r="Q2227" s="78">
        <f>+IFERROR(VLOOKUP(CONSOLIDADO[[#This Row],[Codigo Municipio]],TDDia!$A$4:$B$394,2,0),0)</f>
        <v>0</v>
      </c>
    </row>
    <row r="2228" spans="2:17" ht="14.45">
      <c r="B2228">
        <f t="shared" si="184"/>
        <v>12</v>
      </c>
      <c r="C2228" s="69" t="str" cm="1">
        <f t="array" ref="C2228">+INDEX(Table_4[[Departamento]:[Municipio]],FINAL!$B2228,1)</f>
        <v>Colón</v>
      </c>
      <c r="D2228" s="69" t="str" cm="1">
        <f t="array" ref="D2228">+INDEX(Table_4[[Departamento]:[Municipio]],FINAL!$B2228,4)</f>
        <v>Limon</v>
      </c>
      <c r="E2228" s="69" t="str" cm="1">
        <f t="array" ref="E2228">+INDEX(Table_4[[Departamento]:[Municipio]],FINAL!$B2228,3)</f>
        <v>0204</v>
      </c>
      <c r="F2228" s="96">
        <f t="shared" si="183"/>
        <v>43996</v>
      </c>
      <c r="G2228" s="71" t="str">
        <f>+CONSOLIDADO[[#This Row],[Codigo Municipio]]&amp;CONSOLIDADO[[#This Row],[Fecha]]</f>
        <v>020443996</v>
      </c>
      <c r="H2228" s="72">
        <f>+IFERROR(VLOOKUP($G2228,TDAcumula!$C$2:$E$2027,3,0),0)</f>
        <v>0</v>
      </c>
      <c r="I2228" s="73">
        <f t="shared" si="185"/>
        <v>0</v>
      </c>
      <c r="J2228" s="74">
        <f>+IF(CONSOLIDADO[[#This Row],[Codigo Municipio]]=E2227,CONSOLIDADO[[#This Row],[Fallecidos Diarios]]+J2227,CONSOLIDADO[[#This Row],[Fallecidos Diarios]])</f>
        <v>0</v>
      </c>
      <c r="K2228" s="75">
        <f t="shared" si="186"/>
        <v>0</v>
      </c>
      <c r="L2228" s="76">
        <f>+IF(CONSOLIDADO[[#This Row],[Codigo Municipio]]=E2227,CONSOLIDADO[[#This Row],[Recuperados Diarios]]+L2227,CONSOLIDADO[[#This Row],[Recuperados Diarios]])</f>
        <v>0</v>
      </c>
      <c r="M2228" s="77" cm="1">
        <f t="array" ref="M2228">+IFERROR(IF(CONSOLIDADO[[#This Row],[Día]]&lt;14,0,INDEX(CONSOLIDADO[Casos Diarios],ROW()-14,1)),0)</f>
        <v>0</v>
      </c>
      <c r="N2228" s="72">
        <f>+IF(CONSOLIDADO[[#This Row],[Clave]]="710143893",1,IF(OR(CONSOLIDADO[[#This Row],[Casos Acumulados]]&gt;0,CONSOLIDADO[[#This Row],[Muertes]]&gt;0),N2227+1,I2228))</f>
        <v>0</v>
      </c>
      <c r="O2228" s="69">
        <f>+IFERROR(VLOOKUP($G2228,TDMuertes!$C$2:$E$534,3,0),0)</f>
        <v>0</v>
      </c>
      <c r="P2228" s="94" t="str">
        <f t="shared" ca="1" si="187"/>
        <v>OFF</v>
      </c>
      <c r="Q2228" s="78">
        <f>+IFERROR(VLOOKUP(CONSOLIDADO[[#This Row],[Codigo Municipio]],TDDia!$A$4:$B$394,2,0),0)</f>
        <v>0</v>
      </c>
    </row>
    <row r="2229" spans="2:17" ht="14.45">
      <c r="B2229">
        <f t="shared" si="184"/>
        <v>12</v>
      </c>
      <c r="C2229" s="69" t="str" cm="1">
        <f t="array" ref="C2229">+INDEX(Table_4[[Departamento]:[Municipio]],FINAL!$B2229,1)</f>
        <v>Colón</v>
      </c>
      <c r="D2229" s="69" t="str" cm="1">
        <f t="array" ref="D2229">+INDEX(Table_4[[Departamento]:[Municipio]],FINAL!$B2229,4)</f>
        <v>Limon</v>
      </c>
      <c r="E2229" s="69" t="str" cm="1">
        <f t="array" ref="E2229">+INDEX(Table_4[[Departamento]:[Municipio]],FINAL!$B2229,3)</f>
        <v>0204</v>
      </c>
      <c r="F2229" s="96">
        <f t="shared" si="183"/>
        <v>43997</v>
      </c>
      <c r="G2229" s="71" t="str">
        <f>+CONSOLIDADO[[#This Row],[Codigo Municipio]]&amp;CONSOLIDADO[[#This Row],[Fecha]]</f>
        <v>020443997</v>
      </c>
      <c r="H2229" s="72">
        <f>+IFERROR(VLOOKUP($G2229,TDAcumula!$C$2:$E$2027,3,0),0)</f>
        <v>0</v>
      </c>
      <c r="I2229" s="73">
        <f t="shared" si="185"/>
        <v>0</v>
      </c>
      <c r="J2229" s="74">
        <f>+IF(CONSOLIDADO[[#This Row],[Codigo Municipio]]=E2228,CONSOLIDADO[[#This Row],[Fallecidos Diarios]]+J2228,CONSOLIDADO[[#This Row],[Fallecidos Diarios]])</f>
        <v>0</v>
      </c>
      <c r="K2229" s="75">
        <f t="shared" si="186"/>
        <v>0</v>
      </c>
      <c r="L2229" s="76">
        <f>+IF(CONSOLIDADO[[#This Row],[Codigo Municipio]]=E2228,CONSOLIDADO[[#This Row],[Recuperados Diarios]]+L2228,CONSOLIDADO[[#This Row],[Recuperados Diarios]])</f>
        <v>0</v>
      </c>
      <c r="M2229" s="77" cm="1">
        <f t="array" ref="M2229">+IFERROR(IF(CONSOLIDADO[[#This Row],[Día]]&lt;14,0,INDEX(CONSOLIDADO[Casos Diarios],ROW()-14,1)),0)</f>
        <v>0</v>
      </c>
      <c r="N2229" s="72">
        <f>+IF(CONSOLIDADO[[#This Row],[Clave]]="710143893",1,IF(OR(CONSOLIDADO[[#This Row],[Casos Acumulados]]&gt;0,CONSOLIDADO[[#This Row],[Muertes]]&gt;0),N2228+1,I2229))</f>
        <v>0</v>
      </c>
      <c r="O2229" s="69">
        <f>+IFERROR(VLOOKUP($G2229,TDMuertes!$C$2:$E$534,3,0),0)</f>
        <v>0</v>
      </c>
      <c r="P2229" s="94" t="str">
        <f t="shared" ca="1" si="187"/>
        <v>OFF</v>
      </c>
      <c r="Q2229" s="78">
        <f>+IFERROR(VLOOKUP(CONSOLIDADO[[#This Row],[Codigo Municipio]],TDDia!$A$4:$B$394,2,0),0)</f>
        <v>0</v>
      </c>
    </row>
    <row r="2230" spans="2:17" ht="14.45">
      <c r="B2230">
        <f t="shared" si="184"/>
        <v>12</v>
      </c>
      <c r="C2230" s="69" t="str" cm="1">
        <f t="array" ref="C2230">+INDEX(Table_4[[Departamento]:[Municipio]],FINAL!$B2230,1)</f>
        <v>Colón</v>
      </c>
      <c r="D2230" s="69" t="str" cm="1">
        <f t="array" ref="D2230">+INDEX(Table_4[[Departamento]:[Municipio]],FINAL!$B2230,4)</f>
        <v>Limon</v>
      </c>
      <c r="E2230" s="69" t="str" cm="1">
        <f t="array" ref="E2230">+INDEX(Table_4[[Departamento]:[Municipio]],FINAL!$B2230,3)</f>
        <v>0204</v>
      </c>
      <c r="F2230" s="96">
        <f t="shared" si="183"/>
        <v>43998</v>
      </c>
      <c r="G2230" s="71" t="str">
        <f>+CONSOLIDADO[[#This Row],[Codigo Municipio]]&amp;CONSOLIDADO[[#This Row],[Fecha]]</f>
        <v>020443998</v>
      </c>
      <c r="H2230" s="72">
        <f>+IFERROR(VLOOKUP($G2230,TDAcumula!$C$2:$E$2027,3,0),0)</f>
        <v>0</v>
      </c>
      <c r="I2230" s="73">
        <f t="shared" si="185"/>
        <v>0</v>
      </c>
      <c r="J2230" s="74">
        <f>+IF(CONSOLIDADO[[#This Row],[Codigo Municipio]]=E2229,CONSOLIDADO[[#This Row],[Fallecidos Diarios]]+J2229,CONSOLIDADO[[#This Row],[Fallecidos Diarios]])</f>
        <v>0</v>
      </c>
      <c r="K2230" s="75">
        <f t="shared" si="186"/>
        <v>0</v>
      </c>
      <c r="L2230" s="76">
        <f>+IF(CONSOLIDADO[[#This Row],[Codigo Municipio]]=E2229,CONSOLIDADO[[#This Row],[Recuperados Diarios]]+L2229,CONSOLIDADO[[#This Row],[Recuperados Diarios]])</f>
        <v>0</v>
      </c>
      <c r="M2230" s="77" cm="1">
        <f t="array" ref="M2230">+IFERROR(IF(CONSOLIDADO[[#This Row],[Día]]&lt;14,0,INDEX(CONSOLIDADO[Casos Diarios],ROW()-14,1)),0)</f>
        <v>0</v>
      </c>
      <c r="N2230" s="72">
        <f>+IF(CONSOLIDADO[[#This Row],[Clave]]="710143893",1,IF(OR(CONSOLIDADO[[#This Row],[Casos Acumulados]]&gt;0,CONSOLIDADO[[#This Row],[Muertes]]&gt;0),N2229+1,I2230))</f>
        <v>0</v>
      </c>
      <c r="O2230" s="69">
        <f>+IFERROR(VLOOKUP($G2230,TDMuertes!$C$2:$E$534,3,0),0)</f>
        <v>0</v>
      </c>
      <c r="P2230" s="94" t="str">
        <f t="shared" ca="1" si="187"/>
        <v>OFF</v>
      </c>
      <c r="Q2230" s="78">
        <f>+IFERROR(VLOOKUP(CONSOLIDADO[[#This Row],[Codigo Municipio]],TDDia!$A$4:$B$394,2,0),0)</f>
        <v>0</v>
      </c>
    </row>
    <row r="2231" spans="2:17" ht="14.45">
      <c r="B2231">
        <f t="shared" si="184"/>
        <v>12</v>
      </c>
      <c r="C2231" s="69" t="str" cm="1">
        <f t="array" ref="C2231">+INDEX(Table_4[[Departamento]:[Municipio]],FINAL!$B2231,1)</f>
        <v>Colón</v>
      </c>
      <c r="D2231" s="69" t="str" cm="1">
        <f t="array" ref="D2231">+INDEX(Table_4[[Departamento]:[Municipio]],FINAL!$B2231,4)</f>
        <v>Limon</v>
      </c>
      <c r="E2231" s="69" t="str" cm="1">
        <f t="array" ref="E2231">+INDEX(Table_4[[Departamento]:[Municipio]],FINAL!$B2231,3)</f>
        <v>0204</v>
      </c>
      <c r="F2231" s="96">
        <f t="shared" si="183"/>
        <v>43999</v>
      </c>
      <c r="G2231" s="71" t="str">
        <f>+CONSOLIDADO[[#This Row],[Codigo Municipio]]&amp;CONSOLIDADO[[#This Row],[Fecha]]</f>
        <v>020443999</v>
      </c>
      <c r="H2231" s="72">
        <f>+IFERROR(VLOOKUP($G2231,TDAcumula!$C$2:$E$2027,3,0),0)</f>
        <v>0</v>
      </c>
      <c r="I2231" s="73">
        <f t="shared" si="185"/>
        <v>0</v>
      </c>
      <c r="J2231" s="74">
        <f>+IF(CONSOLIDADO[[#This Row],[Codigo Municipio]]=E2230,CONSOLIDADO[[#This Row],[Fallecidos Diarios]]+J2230,CONSOLIDADO[[#This Row],[Fallecidos Diarios]])</f>
        <v>0</v>
      </c>
      <c r="K2231" s="75">
        <f t="shared" si="186"/>
        <v>0</v>
      </c>
      <c r="L2231" s="76">
        <f>+IF(CONSOLIDADO[[#This Row],[Codigo Municipio]]=E2230,CONSOLIDADO[[#This Row],[Recuperados Diarios]]+L2230,CONSOLIDADO[[#This Row],[Recuperados Diarios]])</f>
        <v>0</v>
      </c>
      <c r="M2231" s="77" cm="1">
        <f t="array" ref="M2231">+IFERROR(IF(CONSOLIDADO[[#This Row],[Día]]&lt;14,0,INDEX(CONSOLIDADO[Casos Diarios],ROW()-14,1)),0)</f>
        <v>0</v>
      </c>
      <c r="N2231" s="72">
        <f>+IF(CONSOLIDADO[[#This Row],[Clave]]="710143893",1,IF(OR(CONSOLIDADO[[#This Row],[Casos Acumulados]]&gt;0,CONSOLIDADO[[#This Row],[Muertes]]&gt;0),N2230+1,I2231))</f>
        <v>0</v>
      </c>
      <c r="O2231" s="69">
        <f>+IFERROR(VLOOKUP($G2231,TDMuertes!$C$2:$E$534,3,0),0)</f>
        <v>0</v>
      </c>
      <c r="P2231" s="94" t="str">
        <f t="shared" ca="1" si="187"/>
        <v>OFF</v>
      </c>
      <c r="Q2231" s="78">
        <f>+IFERROR(VLOOKUP(CONSOLIDADO[[#This Row],[Codigo Municipio]],TDDia!$A$4:$B$394,2,0),0)</f>
        <v>0</v>
      </c>
    </row>
    <row r="2232" spans="2:17" ht="14.45">
      <c r="B2232">
        <f t="shared" si="184"/>
        <v>12</v>
      </c>
      <c r="C2232" s="69" t="str" cm="1">
        <f t="array" ref="C2232">+INDEX(Table_4[[Departamento]:[Municipio]],FINAL!$B2232,1)</f>
        <v>Colón</v>
      </c>
      <c r="D2232" s="69" t="str" cm="1">
        <f t="array" ref="D2232">+INDEX(Table_4[[Departamento]:[Municipio]],FINAL!$B2232,4)</f>
        <v>Limon</v>
      </c>
      <c r="E2232" s="69" t="str" cm="1">
        <f t="array" ref="E2232">+INDEX(Table_4[[Departamento]:[Municipio]],FINAL!$B2232,3)</f>
        <v>0204</v>
      </c>
      <c r="F2232" s="96">
        <f t="shared" si="183"/>
        <v>44000</v>
      </c>
      <c r="G2232" s="71" t="str">
        <f>+CONSOLIDADO[[#This Row],[Codigo Municipio]]&amp;CONSOLIDADO[[#This Row],[Fecha]]</f>
        <v>020444000</v>
      </c>
      <c r="H2232" s="72">
        <f>+IFERROR(VLOOKUP($G2232,TDAcumula!$C$2:$E$2027,3,0),0)</f>
        <v>0</v>
      </c>
      <c r="I2232" s="73">
        <f t="shared" si="185"/>
        <v>0</v>
      </c>
      <c r="J2232" s="74">
        <f>+IF(CONSOLIDADO[[#This Row],[Codigo Municipio]]=E2231,CONSOLIDADO[[#This Row],[Fallecidos Diarios]]+J2231,CONSOLIDADO[[#This Row],[Fallecidos Diarios]])</f>
        <v>0</v>
      </c>
      <c r="K2232" s="75">
        <f t="shared" si="186"/>
        <v>0</v>
      </c>
      <c r="L2232" s="76">
        <f>+IF(CONSOLIDADO[[#This Row],[Codigo Municipio]]=E2231,CONSOLIDADO[[#This Row],[Recuperados Diarios]]+L2231,CONSOLIDADO[[#This Row],[Recuperados Diarios]])</f>
        <v>0</v>
      </c>
      <c r="M2232" s="77" cm="1">
        <f t="array" ref="M2232">+IFERROR(IF(CONSOLIDADO[[#This Row],[Día]]&lt;14,0,INDEX(CONSOLIDADO[Casos Diarios],ROW()-14,1)),0)</f>
        <v>0</v>
      </c>
      <c r="N2232" s="72">
        <f>+IF(CONSOLIDADO[[#This Row],[Clave]]="710143893",1,IF(OR(CONSOLIDADO[[#This Row],[Casos Acumulados]]&gt;0,CONSOLIDADO[[#This Row],[Muertes]]&gt;0),N2231+1,I2232))</f>
        <v>0</v>
      </c>
      <c r="O2232" s="69">
        <f>+IFERROR(VLOOKUP($G2232,TDMuertes!$C$2:$E$534,3,0),0)</f>
        <v>0</v>
      </c>
      <c r="P2232" s="94" t="str">
        <f t="shared" ca="1" si="187"/>
        <v>OFF</v>
      </c>
      <c r="Q2232" s="78">
        <f>+IFERROR(VLOOKUP(CONSOLIDADO[[#This Row],[Codigo Municipio]],TDDia!$A$4:$B$394,2,0),0)</f>
        <v>0</v>
      </c>
    </row>
    <row r="2233" spans="2:17" ht="14.45">
      <c r="B2233">
        <f t="shared" si="184"/>
        <v>12</v>
      </c>
      <c r="C2233" s="69" t="str" cm="1">
        <f t="array" ref="C2233">+INDEX(Table_4[[Departamento]:[Municipio]],FINAL!$B2233,1)</f>
        <v>Colón</v>
      </c>
      <c r="D2233" s="69" t="str" cm="1">
        <f t="array" ref="D2233">+INDEX(Table_4[[Departamento]:[Municipio]],FINAL!$B2233,4)</f>
        <v>Limon</v>
      </c>
      <c r="E2233" s="69" t="str" cm="1">
        <f t="array" ref="E2233">+INDEX(Table_4[[Departamento]:[Municipio]],FINAL!$B2233,3)</f>
        <v>0204</v>
      </c>
      <c r="F2233" s="96">
        <f t="shared" si="183"/>
        <v>44001</v>
      </c>
      <c r="G2233" s="71" t="str">
        <f>+CONSOLIDADO[[#This Row],[Codigo Municipio]]&amp;CONSOLIDADO[[#This Row],[Fecha]]</f>
        <v>020444001</v>
      </c>
      <c r="H2233" s="72">
        <f>+IFERROR(VLOOKUP($G2233,TDAcumula!$C$2:$E$2027,3,0),0)</f>
        <v>0</v>
      </c>
      <c r="I2233" s="73">
        <f t="shared" si="185"/>
        <v>0</v>
      </c>
      <c r="J2233" s="74">
        <f>+IF(CONSOLIDADO[[#This Row],[Codigo Municipio]]=E2232,CONSOLIDADO[[#This Row],[Fallecidos Diarios]]+J2232,CONSOLIDADO[[#This Row],[Fallecidos Diarios]])</f>
        <v>0</v>
      </c>
      <c r="K2233" s="75">
        <f t="shared" si="186"/>
        <v>0</v>
      </c>
      <c r="L2233" s="76">
        <f>+IF(CONSOLIDADO[[#This Row],[Codigo Municipio]]=E2232,CONSOLIDADO[[#This Row],[Recuperados Diarios]]+L2232,CONSOLIDADO[[#This Row],[Recuperados Diarios]])</f>
        <v>0</v>
      </c>
      <c r="M2233" s="77" cm="1">
        <f t="array" ref="M2233">+IFERROR(IF(CONSOLIDADO[[#This Row],[Día]]&lt;14,0,INDEX(CONSOLIDADO[Casos Diarios],ROW()-14,1)),0)</f>
        <v>0</v>
      </c>
      <c r="N2233" s="72">
        <f>+IF(CONSOLIDADO[[#This Row],[Clave]]="710143893",1,IF(OR(CONSOLIDADO[[#This Row],[Casos Acumulados]]&gt;0,CONSOLIDADO[[#This Row],[Muertes]]&gt;0),N2232+1,I2233))</f>
        <v>0</v>
      </c>
      <c r="O2233" s="69">
        <f>+IFERROR(VLOOKUP($G2233,TDMuertes!$C$2:$E$534,3,0),0)</f>
        <v>0</v>
      </c>
      <c r="P2233" s="94" t="str">
        <f t="shared" ca="1" si="187"/>
        <v>OFF</v>
      </c>
      <c r="Q2233" s="78">
        <f>+IFERROR(VLOOKUP(CONSOLIDADO[[#This Row],[Codigo Municipio]],TDDia!$A$4:$B$394,2,0),0)</f>
        <v>0</v>
      </c>
    </row>
    <row r="2234" spans="2:17" ht="14.45">
      <c r="B2234">
        <f t="shared" si="184"/>
        <v>12</v>
      </c>
      <c r="C2234" s="69" t="str" cm="1">
        <f t="array" ref="C2234">+INDEX(Table_4[[Departamento]:[Municipio]],FINAL!$B2234,1)</f>
        <v>Colón</v>
      </c>
      <c r="D2234" s="69" t="str" cm="1">
        <f t="array" ref="D2234">+INDEX(Table_4[[Departamento]:[Municipio]],FINAL!$B2234,4)</f>
        <v>Limon</v>
      </c>
      <c r="E2234" s="69" t="str" cm="1">
        <f t="array" ref="E2234">+INDEX(Table_4[[Departamento]:[Municipio]],FINAL!$B2234,3)</f>
        <v>0204</v>
      </c>
      <c r="F2234" s="96">
        <f t="shared" si="183"/>
        <v>44002</v>
      </c>
      <c r="G2234" s="71" t="str">
        <f>+CONSOLIDADO[[#This Row],[Codigo Municipio]]&amp;CONSOLIDADO[[#This Row],[Fecha]]</f>
        <v>020444002</v>
      </c>
      <c r="H2234" s="72">
        <f>+IFERROR(VLOOKUP($G2234,TDAcumula!$C$2:$E$2027,3,0),0)</f>
        <v>0</v>
      </c>
      <c r="I2234" s="73">
        <f t="shared" si="185"/>
        <v>0</v>
      </c>
      <c r="J2234" s="74">
        <f>+IF(CONSOLIDADO[[#This Row],[Codigo Municipio]]=E2233,CONSOLIDADO[[#This Row],[Fallecidos Diarios]]+J2233,CONSOLIDADO[[#This Row],[Fallecidos Diarios]])</f>
        <v>0</v>
      </c>
      <c r="K2234" s="75">
        <f t="shared" si="186"/>
        <v>0</v>
      </c>
      <c r="L2234" s="76">
        <f>+IF(CONSOLIDADO[[#This Row],[Codigo Municipio]]=E2233,CONSOLIDADO[[#This Row],[Recuperados Diarios]]+L2233,CONSOLIDADO[[#This Row],[Recuperados Diarios]])</f>
        <v>0</v>
      </c>
      <c r="M2234" s="77" cm="1">
        <f t="array" ref="M2234">+IFERROR(IF(CONSOLIDADO[[#This Row],[Día]]&lt;14,0,INDEX(CONSOLIDADO[Casos Diarios],ROW()-14,1)),0)</f>
        <v>0</v>
      </c>
      <c r="N2234" s="72">
        <f>+IF(CONSOLIDADO[[#This Row],[Clave]]="710143893",1,IF(OR(CONSOLIDADO[[#This Row],[Casos Acumulados]]&gt;0,CONSOLIDADO[[#This Row],[Muertes]]&gt;0),N2233+1,I2234))</f>
        <v>0</v>
      </c>
      <c r="O2234" s="69">
        <f>+IFERROR(VLOOKUP($G2234,TDMuertes!$C$2:$E$534,3,0),0)</f>
        <v>0</v>
      </c>
      <c r="P2234" s="94" t="str">
        <f t="shared" ca="1" si="187"/>
        <v>OFF</v>
      </c>
      <c r="Q2234" s="78">
        <f>+IFERROR(VLOOKUP(CONSOLIDADO[[#This Row],[Codigo Municipio]],TDDia!$A$4:$B$394,2,0),0)</f>
        <v>0</v>
      </c>
    </row>
    <row r="2235" spans="2:17" ht="14.45">
      <c r="B2235">
        <f t="shared" si="184"/>
        <v>12</v>
      </c>
      <c r="C2235" s="69" t="str" cm="1">
        <f t="array" ref="C2235">+INDEX(Table_4[[Departamento]:[Municipio]],FINAL!$B2235,1)</f>
        <v>Colón</v>
      </c>
      <c r="D2235" s="69" t="str" cm="1">
        <f t="array" ref="D2235">+INDEX(Table_4[[Departamento]:[Municipio]],FINAL!$B2235,4)</f>
        <v>Limon</v>
      </c>
      <c r="E2235" s="69" t="str" cm="1">
        <f t="array" ref="E2235">+INDEX(Table_4[[Departamento]:[Municipio]],FINAL!$B2235,3)</f>
        <v>0204</v>
      </c>
      <c r="F2235" s="96">
        <f t="shared" si="183"/>
        <v>44003</v>
      </c>
      <c r="G2235" s="71" t="str">
        <f>+CONSOLIDADO[[#This Row],[Codigo Municipio]]&amp;CONSOLIDADO[[#This Row],[Fecha]]</f>
        <v>020444003</v>
      </c>
      <c r="H2235" s="72">
        <f>+IFERROR(VLOOKUP($G2235,TDAcumula!$C$2:$E$2027,3,0),0)</f>
        <v>0</v>
      </c>
      <c r="I2235" s="73">
        <f t="shared" si="185"/>
        <v>0</v>
      </c>
      <c r="J2235" s="74">
        <f>+IF(CONSOLIDADO[[#This Row],[Codigo Municipio]]=E2234,CONSOLIDADO[[#This Row],[Fallecidos Diarios]]+J2234,CONSOLIDADO[[#This Row],[Fallecidos Diarios]])</f>
        <v>0</v>
      </c>
      <c r="K2235" s="75">
        <f t="shared" si="186"/>
        <v>0</v>
      </c>
      <c r="L2235" s="76">
        <f>+IF(CONSOLIDADO[[#This Row],[Codigo Municipio]]=E2234,CONSOLIDADO[[#This Row],[Recuperados Diarios]]+L2234,CONSOLIDADO[[#This Row],[Recuperados Diarios]])</f>
        <v>0</v>
      </c>
      <c r="M2235" s="77" cm="1">
        <f t="array" ref="M2235">+IFERROR(IF(CONSOLIDADO[[#This Row],[Día]]&lt;14,0,INDEX(CONSOLIDADO[Casos Diarios],ROW()-14,1)),0)</f>
        <v>0</v>
      </c>
      <c r="N2235" s="72">
        <f>+IF(CONSOLIDADO[[#This Row],[Clave]]="710143893",1,IF(OR(CONSOLIDADO[[#This Row],[Casos Acumulados]]&gt;0,CONSOLIDADO[[#This Row],[Muertes]]&gt;0),N2234+1,I2235))</f>
        <v>0</v>
      </c>
      <c r="O2235" s="69">
        <f>+IFERROR(VLOOKUP($G2235,TDMuertes!$C$2:$E$534,3,0),0)</f>
        <v>0</v>
      </c>
      <c r="P2235" s="94" t="str">
        <f t="shared" ca="1" si="187"/>
        <v>OFF</v>
      </c>
      <c r="Q2235" s="78">
        <f>+IFERROR(VLOOKUP(CONSOLIDADO[[#This Row],[Codigo Municipio]],TDDia!$A$4:$B$394,2,0),0)</f>
        <v>0</v>
      </c>
    </row>
    <row r="2236" spans="2:17" ht="14.45">
      <c r="B2236">
        <f t="shared" si="184"/>
        <v>12</v>
      </c>
      <c r="C2236" s="69" t="str" cm="1">
        <f t="array" ref="C2236">+INDEX(Table_4[[Departamento]:[Municipio]],FINAL!$B2236,1)</f>
        <v>Colón</v>
      </c>
      <c r="D2236" s="69" t="str" cm="1">
        <f t="array" ref="D2236">+INDEX(Table_4[[Departamento]:[Municipio]],FINAL!$B2236,4)</f>
        <v>Limon</v>
      </c>
      <c r="E2236" s="69" t="str" cm="1">
        <f t="array" ref="E2236">+INDEX(Table_4[[Departamento]:[Municipio]],FINAL!$B2236,3)</f>
        <v>0204</v>
      </c>
      <c r="F2236" s="96">
        <f t="shared" si="183"/>
        <v>44004</v>
      </c>
      <c r="G2236" s="71" t="str">
        <f>+CONSOLIDADO[[#This Row],[Codigo Municipio]]&amp;CONSOLIDADO[[#This Row],[Fecha]]</f>
        <v>020444004</v>
      </c>
      <c r="H2236" s="72">
        <f>+IFERROR(VLOOKUP($G2236,TDAcumula!$C$2:$E$2027,3,0),0)</f>
        <v>0</v>
      </c>
      <c r="I2236" s="73">
        <f t="shared" si="185"/>
        <v>0</v>
      </c>
      <c r="J2236" s="74">
        <f>+IF(CONSOLIDADO[[#This Row],[Codigo Municipio]]=E2235,CONSOLIDADO[[#This Row],[Fallecidos Diarios]]+J2235,CONSOLIDADO[[#This Row],[Fallecidos Diarios]])</f>
        <v>0</v>
      </c>
      <c r="K2236" s="75">
        <f t="shared" si="186"/>
        <v>0</v>
      </c>
      <c r="L2236" s="76">
        <f>+IF(CONSOLIDADO[[#This Row],[Codigo Municipio]]=E2235,CONSOLIDADO[[#This Row],[Recuperados Diarios]]+L2235,CONSOLIDADO[[#This Row],[Recuperados Diarios]])</f>
        <v>0</v>
      </c>
      <c r="M2236" s="77" cm="1">
        <f t="array" ref="M2236">+IFERROR(IF(CONSOLIDADO[[#This Row],[Día]]&lt;14,0,INDEX(CONSOLIDADO[Casos Diarios],ROW()-14,1)),0)</f>
        <v>0</v>
      </c>
      <c r="N2236" s="72">
        <f>+IF(CONSOLIDADO[[#This Row],[Clave]]="710143893",1,IF(OR(CONSOLIDADO[[#This Row],[Casos Acumulados]]&gt;0,CONSOLIDADO[[#This Row],[Muertes]]&gt;0),N2235+1,I2236))</f>
        <v>0</v>
      </c>
      <c r="O2236" s="69">
        <f>+IFERROR(VLOOKUP($G2236,TDMuertes!$C$2:$E$534,3,0),0)</f>
        <v>0</v>
      </c>
      <c r="P2236" s="94" t="str">
        <f t="shared" ca="1" si="187"/>
        <v>OFF</v>
      </c>
      <c r="Q2236" s="78">
        <f>+IFERROR(VLOOKUP(CONSOLIDADO[[#This Row],[Codigo Municipio]],TDDia!$A$4:$B$394,2,0),0)</f>
        <v>0</v>
      </c>
    </row>
    <row r="2237" spans="2:17" ht="14.45">
      <c r="B2237">
        <f t="shared" si="184"/>
        <v>12</v>
      </c>
      <c r="C2237" s="69" t="str" cm="1">
        <f t="array" ref="C2237">+INDEX(Table_4[[Departamento]:[Municipio]],FINAL!$B2237,1)</f>
        <v>Colón</v>
      </c>
      <c r="D2237" s="69" t="str" cm="1">
        <f t="array" ref="D2237">+INDEX(Table_4[[Departamento]:[Municipio]],FINAL!$B2237,4)</f>
        <v>Limon</v>
      </c>
      <c r="E2237" s="69" t="str" cm="1">
        <f t="array" ref="E2237">+INDEX(Table_4[[Departamento]:[Municipio]],FINAL!$B2237,3)</f>
        <v>0204</v>
      </c>
      <c r="F2237" s="96">
        <f t="shared" si="183"/>
        <v>44005</v>
      </c>
      <c r="G2237" s="71" t="str">
        <f>+CONSOLIDADO[[#This Row],[Codigo Municipio]]&amp;CONSOLIDADO[[#This Row],[Fecha]]</f>
        <v>020444005</v>
      </c>
      <c r="H2237" s="72">
        <f>+IFERROR(VLOOKUP($G2237,TDAcumula!$C$2:$E$2027,3,0),0)</f>
        <v>0</v>
      </c>
      <c r="I2237" s="73">
        <f t="shared" si="185"/>
        <v>0</v>
      </c>
      <c r="J2237" s="74">
        <f>+IF(CONSOLIDADO[[#This Row],[Codigo Municipio]]=E2236,CONSOLIDADO[[#This Row],[Fallecidos Diarios]]+J2236,CONSOLIDADO[[#This Row],[Fallecidos Diarios]])</f>
        <v>0</v>
      </c>
      <c r="K2237" s="75">
        <f t="shared" si="186"/>
        <v>0</v>
      </c>
      <c r="L2237" s="76">
        <f>+IF(CONSOLIDADO[[#This Row],[Codigo Municipio]]=E2236,CONSOLIDADO[[#This Row],[Recuperados Diarios]]+L2236,CONSOLIDADO[[#This Row],[Recuperados Diarios]])</f>
        <v>0</v>
      </c>
      <c r="M2237" s="77" cm="1">
        <f t="array" ref="M2237">+IFERROR(IF(CONSOLIDADO[[#This Row],[Día]]&lt;14,0,INDEX(CONSOLIDADO[Casos Diarios],ROW()-14,1)),0)</f>
        <v>0</v>
      </c>
      <c r="N2237" s="72">
        <f>+IF(CONSOLIDADO[[#This Row],[Clave]]="710143893",1,IF(OR(CONSOLIDADO[[#This Row],[Casos Acumulados]]&gt;0,CONSOLIDADO[[#This Row],[Muertes]]&gt;0),N2236+1,I2237))</f>
        <v>0</v>
      </c>
      <c r="O2237" s="69">
        <f>+IFERROR(VLOOKUP($G2237,TDMuertes!$C$2:$E$534,3,0),0)</f>
        <v>0</v>
      </c>
      <c r="P2237" s="94" t="str">
        <f t="shared" ca="1" si="187"/>
        <v>OFF</v>
      </c>
      <c r="Q2237" s="78">
        <f>+IFERROR(VLOOKUP(CONSOLIDADO[[#This Row],[Codigo Municipio]],TDDia!$A$4:$B$394,2,0),0)</f>
        <v>0</v>
      </c>
    </row>
    <row r="2238" spans="2:17" ht="14.45">
      <c r="B2238">
        <f t="shared" si="184"/>
        <v>12</v>
      </c>
      <c r="C2238" s="69" t="str" cm="1">
        <f t="array" ref="C2238">+INDEX(Table_4[[Departamento]:[Municipio]],FINAL!$B2238,1)</f>
        <v>Colón</v>
      </c>
      <c r="D2238" s="69" t="str" cm="1">
        <f t="array" ref="D2238">+INDEX(Table_4[[Departamento]:[Municipio]],FINAL!$B2238,4)</f>
        <v>Limon</v>
      </c>
      <c r="E2238" s="69" t="str" cm="1">
        <f t="array" ref="E2238">+INDEX(Table_4[[Departamento]:[Municipio]],FINAL!$B2238,3)</f>
        <v>0204</v>
      </c>
      <c r="F2238" s="96">
        <f t="shared" si="183"/>
        <v>44006</v>
      </c>
      <c r="G2238" s="71" t="str">
        <f>+CONSOLIDADO[[#This Row],[Codigo Municipio]]&amp;CONSOLIDADO[[#This Row],[Fecha]]</f>
        <v>020444006</v>
      </c>
      <c r="H2238" s="72">
        <f>+IFERROR(VLOOKUP($G2238,TDAcumula!$C$2:$E$2027,3,0),0)</f>
        <v>0</v>
      </c>
      <c r="I2238" s="73">
        <f t="shared" si="185"/>
        <v>0</v>
      </c>
      <c r="J2238" s="74">
        <f>+IF(CONSOLIDADO[[#This Row],[Codigo Municipio]]=E2237,CONSOLIDADO[[#This Row],[Fallecidos Diarios]]+J2237,CONSOLIDADO[[#This Row],[Fallecidos Diarios]])</f>
        <v>0</v>
      </c>
      <c r="K2238" s="75">
        <f t="shared" si="186"/>
        <v>0</v>
      </c>
      <c r="L2238" s="76">
        <f>+IF(CONSOLIDADO[[#This Row],[Codigo Municipio]]=E2237,CONSOLIDADO[[#This Row],[Recuperados Diarios]]+L2237,CONSOLIDADO[[#This Row],[Recuperados Diarios]])</f>
        <v>0</v>
      </c>
      <c r="M2238" s="77" cm="1">
        <f t="array" ref="M2238">+IFERROR(IF(CONSOLIDADO[[#This Row],[Día]]&lt;14,0,INDEX(CONSOLIDADO[Casos Diarios],ROW()-14,1)),0)</f>
        <v>0</v>
      </c>
      <c r="N2238" s="72">
        <f>+IF(CONSOLIDADO[[#This Row],[Clave]]="710143893",1,IF(OR(CONSOLIDADO[[#This Row],[Casos Acumulados]]&gt;0,CONSOLIDADO[[#This Row],[Muertes]]&gt;0),N2237+1,I2238))</f>
        <v>0</v>
      </c>
      <c r="O2238" s="69">
        <f>+IFERROR(VLOOKUP($G2238,TDMuertes!$C$2:$E$534,3,0),0)</f>
        <v>0</v>
      </c>
      <c r="P2238" s="94" t="str">
        <f t="shared" ca="1" si="187"/>
        <v>OFF</v>
      </c>
      <c r="Q2238" s="78">
        <f>+IFERROR(VLOOKUP(CONSOLIDADO[[#This Row],[Codigo Municipio]],TDDia!$A$4:$B$394,2,0),0)</f>
        <v>0</v>
      </c>
    </row>
    <row r="2239" spans="2:17" ht="14.45">
      <c r="B2239">
        <f t="shared" si="184"/>
        <v>12</v>
      </c>
      <c r="C2239" s="69" t="str" cm="1">
        <f t="array" ref="C2239">+INDEX(Table_4[[Departamento]:[Municipio]],FINAL!$B2239,1)</f>
        <v>Colón</v>
      </c>
      <c r="D2239" s="69" t="str" cm="1">
        <f t="array" ref="D2239">+INDEX(Table_4[[Departamento]:[Municipio]],FINAL!$B2239,4)</f>
        <v>Limon</v>
      </c>
      <c r="E2239" s="69" t="str" cm="1">
        <f t="array" ref="E2239">+INDEX(Table_4[[Departamento]:[Municipio]],FINAL!$B2239,3)</f>
        <v>0204</v>
      </c>
      <c r="F2239" s="96">
        <f t="shared" si="183"/>
        <v>44007</v>
      </c>
      <c r="G2239" s="71" t="str">
        <f>+CONSOLIDADO[[#This Row],[Codigo Municipio]]&amp;CONSOLIDADO[[#This Row],[Fecha]]</f>
        <v>020444007</v>
      </c>
      <c r="H2239" s="72">
        <f>+IFERROR(VLOOKUP($G2239,TDAcumula!$C$2:$E$2027,3,0),0)</f>
        <v>0</v>
      </c>
      <c r="I2239" s="73">
        <f t="shared" si="185"/>
        <v>0</v>
      </c>
      <c r="J2239" s="74">
        <f>+IF(CONSOLIDADO[[#This Row],[Codigo Municipio]]=E2238,CONSOLIDADO[[#This Row],[Fallecidos Diarios]]+J2238,CONSOLIDADO[[#This Row],[Fallecidos Diarios]])</f>
        <v>0</v>
      </c>
      <c r="K2239" s="75">
        <f t="shared" si="186"/>
        <v>0</v>
      </c>
      <c r="L2239" s="76">
        <f>+IF(CONSOLIDADO[[#This Row],[Codigo Municipio]]=E2238,CONSOLIDADO[[#This Row],[Recuperados Diarios]]+L2238,CONSOLIDADO[[#This Row],[Recuperados Diarios]])</f>
        <v>0</v>
      </c>
      <c r="M2239" s="77" cm="1">
        <f t="array" ref="M2239">+IFERROR(IF(CONSOLIDADO[[#This Row],[Día]]&lt;14,0,INDEX(CONSOLIDADO[Casos Diarios],ROW()-14,1)),0)</f>
        <v>0</v>
      </c>
      <c r="N2239" s="72">
        <f>+IF(CONSOLIDADO[[#This Row],[Clave]]="710143893",1,IF(OR(CONSOLIDADO[[#This Row],[Casos Acumulados]]&gt;0,CONSOLIDADO[[#This Row],[Muertes]]&gt;0),N2238+1,I2239))</f>
        <v>0</v>
      </c>
      <c r="O2239" s="69">
        <f>+IFERROR(VLOOKUP($G2239,TDMuertes!$C$2:$E$534,3,0),0)</f>
        <v>0</v>
      </c>
      <c r="P2239" s="94" t="str">
        <f t="shared" ca="1" si="187"/>
        <v>OFF</v>
      </c>
      <c r="Q2239" s="78">
        <f>+IFERROR(VLOOKUP(CONSOLIDADO[[#This Row],[Codigo Municipio]],TDDia!$A$4:$B$394,2,0),0)</f>
        <v>0</v>
      </c>
    </row>
    <row r="2240" spans="2:17" ht="14.45">
      <c r="B2240">
        <f t="shared" si="184"/>
        <v>12</v>
      </c>
      <c r="C2240" s="69" t="str" cm="1">
        <f t="array" ref="C2240">+INDEX(Table_4[[Departamento]:[Municipio]],FINAL!$B2240,1)</f>
        <v>Colón</v>
      </c>
      <c r="D2240" s="69" t="str" cm="1">
        <f t="array" ref="D2240">+INDEX(Table_4[[Departamento]:[Municipio]],FINAL!$B2240,4)</f>
        <v>Limon</v>
      </c>
      <c r="E2240" s="69" t="str" cm="1">
        <f t="array" ref="E2240">+INDEX(Table_4[[Departamento]:[Municipio]],FINAL!$B2240,3)</f>
        <v>0204</v>
      </c>
      <c r="F2240" s="96">
        <f t="shared" si="183"/>
        <v>44008</v>
      </c>
      <c r="G2240" s="71" t="str">
        <f>+CONSOLIDADO[[#This Row],[Codigo Municipio]]&amp;CONSOLIDADO[[#This Row],[Fecha]]</f>
        <v>020444008</v>
      </c>
      <c r="H2240" s="72">
        <f>+IFERROR(VLOOKUP($G2240,TDAcumula!$C$2:$E$2027,3,0),0)</f>
        <v>0</v>
      </c>
      <c r="I2240" s="73">
        <f t="shared" si="185"/>
        <v>0</v>
      </c>
      <c r="J2240" s="74">
        <f>+IF(CONSOLIDADO[[#This Row],[Codigo Municipio]]=E2239,CONSOLIDADO[[#This Row],[Fallecidos Diarios]]+J2239,CONSOLIDADO[[#This Row],[Fallecidos Diarios]])</f>
        <v>0</v>
      </c>
      <c r="K2240" s="75">
        <f t="shared" si="186"/>
        <v>0</v>
      </c>
      <c r="L2240" s="76">
        <f>+IF(CONSOLIDADO[[#This Row],[Codigo Municipio]]=E2239,CONSOLIDADO[[#This Row],[Recuperados Diarios]]+L2239,CONSOLIDADO[[#This Row],[Recuperados Diarios]])</f>
        <v>0</v>
      </c>
      <c r="M2240" s="77" cm="1">
        <f t="array" ref="M2240">+IFERROR(IF(CONSOLIDADO[[#This Row],[Día]]&lt;14,0,INDEX(CONSOLIDADO[Casos Diarios],ROW()-14,1)),0)</f>
        <v>0</v>
      </c>
      <c r="N2240" s="72">
        <f>+IF(CONSOLIDADO[[#This Row],[Clave]]="710143893",1,IF(OR(CONSOLIDADO[[#This Row],[Casos Acumulados]]&gt;0,CONSOLIDADO[[#This Row],[Muertes]]&gt;0),N2239+1,I2240))</f>
        <v>0</v>
      </c>
      <c r="O2240" s="69">
        <f>+IFERROR(VLOOKUP($G2240,TDMuertes!$C$2:$E$534,3,0),0)</f>
        <v>0</v>
      </c>
      <c r="P2240" s="94" t="str">
        <f t="shared" ca="1" si="187"/>
        <v>OFF</v>
      </c>
      <c r="Q2240" s="78">
        <f>+IFERROR(VLOOKUP(CONSOLIDADO[[#This Row],[Codigo Municipio]],TDDia!$A$4:$B$394,2,0),0)</f>
        <v>0</v>
      </c>
    </row>
    <row r="2241" spans="2:17" ht="14.45">
      <c r="B2241">
        <f t="shared" si="184"/>
        <v>12</v>
      </c>
      <c r="C2241" s="69" t="str" cm="1">
        <f t="array" ref="C2241">+INDEX(Table_4[[Departamento]:[Municipio]],FINAL!$B2241,1)</f>
        <v>Colón</v>
      </c>
      <c r="D2241" s="69" t="str" cm="1">
        <f t="array" ref="D2241">+INDEX(Table_4[[Departamento]:[Municipio]],FINAL!$B2241,4)</f>
        <v>Limon</v>
      </c>
      <c r="E2241" s="69" t="str" cm="1">
        <f t="array" ref="E2241">+INDEX(Table_4[[Departamento]:[Municipio]],FINAL!$B2241,3)</f>
        <v>0204</v>
      </c>
      <c r="F2241" s="96">
        <f t="shared" si="183"/>
        <v>44009</v>
      </c>
      <c r="G2241" s="71" t="str">
        <f>+CONSOLIDADO[[#This Row],[Codigo Municipio]]&amp;CONSOLIDADO[[#This Row],[Fecha]]</f>
        <v>020444009</v>
      </c>
      <c r="H2241" s="72">
        <f>+IFERROR(VLOOKUP($G2241,TDAcumula!$C$2:$E$2027,3,0),0)</f>
        <v>0</v>
      </c>
      <c r="I2241" s="73">
        <f t="shared" si="185"/>
        <v>0</v>
      </c>
      <c r="J2241" s="74">
        <f>+IF(CONSOLIDADO[[#This Row],[Codigo Municipio]]=E2240,CONSOLIDADO[[#This Row],[Fallecidos Diarios]]+J2240,CONSOLIDADO[[#This Row],[Fallecidos Diarios]])</f>
        <v>0</v>
      </c>
      <c r="K2241" s="75">
        <f t="shared" si="186"/>
        <v>0</v>
      </c>
      <c r="L2241" s="76">
        <f>+IF(CONSOLIDADO[[#This Row],[Codigo Municipio]]=E2240,CONSOLIDADO[[#This Row],[Recuperados Diarios]]+L2240,CONSOLIDADO[[#This Row],[Recuperados Diarios]])</f>
        <v>0</v>
      </c>
      <c r="M2241" s="77" cm="1">
        <f t="array" ref="M2241">+IFERROR(IF(CONSOLIDADO[[#This Row],[Día]]&lt;14,0,INDEX(CONSOLIDADO[Casos Diarios],ROW()-14,1)),0)</f>
        <v>0</v>
      </c>
      <c r="N2241" s="72">
        <f>+IF(CONSOLIDADO[[#This Row],[Clave]]="710143893",1,IF(OR(CONSOLIDADO[[#This Row],[Casos Acumulados]]&gt;0,CONSOLIDADO[[#This Row],[Muertes]]&gt;0),N2240+1,I2241))</f>
        <v>0</v>
      </c>
      <c r="O2241" s="69">
        <f>+IFERROR(VLOOKUP($G2241,TDMuertes!$C$2:$E$534,3,0),0)</f>
        <v>0</v>
      </c>
      <c r="P2241" s="94" t="str">
        <f t="shared" ca="1" si="187"/>
        <v>OFF</v>
      </c>
      <c r="Q2241" s="78">
        <f>+IFERROR(VLOOKUP(CONSOLIDADO[[#This Row],[Codigo Municipio]],TDDia!$A$4:$B$394,2,0),0)</f>
        <v>0</v>
      </c>
    </row>
    <row r="2242" spans="2:17" ht="14.45">
      <c r="B2242">
        <f t="shared" si="184"/>
        <v>12</v>
      </c>
      <c r="C2242" s="69" t="str" cm="1">
        <f t="array" ref="C2242">+INDEX(Table_4[[Departamento]:[Municipio]],FINAL!$B2242,1)</f>
        <v>Colón</v>
      </c>
      <c r="D2242" s="69" t="str" cm="1">
        <f t="array" ref="D2242">+INDEX(Table_4[[Departamento]:[Municipio]],FINAL!$B2242,4)</f>
        <v>Limon</v>
      </c>
      <c r="E2242" s="69" t="str" cm="1">
        <f t="array" ref="E2242">+INDEX(Table_4[[Departamento]:[Municipio]],FINAL!$B2242,3)</f>
        <v>0204</v>
      </c>
      <c r="F2242" s="96">
        <f t="shared" ref="F2242:F2305" si="188">+F2049</f>
        <v>44010</v>
      </c>
      <c r="G2242" s="71" t="str">
        <f>+CONSOLIDADO[[#This Row],[Codigo Municipio]]&amp;CONSOLIDADO[[#This Row],[Fecha]]</f>
        <v>020444010</v>
      </c>
      <c r="H2242" s="72">
        <f>+IFERROR(VLOOKUP($G2242,TDAcumula!$C$2:$E$2027,3,0),0)</f>
        <v>0</v>
      </c>
      <c r="I2242" s="73">
        <f t="shared" si="185"/>
        <v>0</v>
      </c>
      <c r="J2242" s="74">
        <f>+IF(CONSOLIDADO[[#This Row],[Codigo Municipio]]=E2241,CONSOLIDADO[[#This Row],[Fallecidos Diarios]]+J2241,CONSOLIDADO[[#This Row],[Fallecidos Diarios]])</f>
        <v>0</v>
      </c>
      <c r="K2242" s="75">
        <f t="shared" si="186"/>
        <v>0</v>
      </c>
      <c r="L2242" s="76">
        <f>+IF(CONSOLIDADO[[#This Row],[Codigo Municipio]]=E2241,CONSOLIDADO[[#This Row],[Recuperados Diarios]]+L2241,CONSOLIDADO[[#This Row],[Recuperados Diarios]])</f>
        <v>0</v>
      </c>
      <c r="M2242" s="77" cm="1">
        <f t="array" ref="M2242">+IFERROR(IF(CONSOLIDADO[[#This Row],[Día]]&lt;14,0,INDEX(CONSOLIDADO[Casos Diarios],ROW()-14,1)),0)</f>
        <v>0</v>
      </c>
      <c r="N2242" s="72">
        <f>+IF(CONSOLIDADO[[#This Row],[Clave]]="710143893",1,IF(OR(CONSOLIDADO[[#This Row],[Casos Acumulados]]&gt;0,CONSOLIDADO[[#This Row],[Muertes]]&gt;0),N2241+1,I2242))</f>
        <v>0</v>
      </c>
      <c r="O2242" s="69">
        <f>+IFERROR(VLOOKUP($G2242,TDMuertes!$C$2:$E$534,3,0),0)</f>
        <v>0</v>
      </c>
      <c r="P2242" s="94" t="str">
        <f t="shared" ca="1" si="187"/>
        <v>OFF</v>
      </c>
      <c r="Q2242" s="78">
        <f>+IFERROR(VLOOKUP(CONSOLIDADO[[#This Row],[Codigo Municipio]],TDDia!$A$4:$B$394,2,0),0)</f>
        <v>0</v>
      </c>
    </row>
    <row r="2243" spans="2:17" ht="14.45">
      <c r="B2243">
        <f t="shared" si="184"/>
        <v>12</v>
      </c>
      <c r="C2243" s="69" t="str" cm="1">
        <f t="array" ref="C2243">+INDEX(Table_4[[Departamento]:[Municipio]],FINAL!$B2243,1)</f>
        <v>Colón</v>
      </c>
      <c r="D2243" s="69" t="str" cm="1">
        <f t="array" ref="D2243">+INDEX(Table_4[[Departamento]:[Municipio]],FINAL!$B2243,4)</f>
        <v>Limon</v>
      </c>
      <c r="E2243" s="69" t="str" cm="1">
        <f t="array" ref="E2243">+INDEX(Table_4[[Departamento]:[Municipio]],FINAL!$B2243,3)</f>
        <v>0204</v>
      </c>
      <c r="F2243" s="96">
        <f t="shared" si="188"/>
        <v>44011</v>
      </c>
      <c r="G2243" s="71" t="str">
        <f>+CONSOLIDADO[[#This Row],[Codigo Municipio]]&amp;CONSOLIDADO[[#This Row],[Fecha]]</f>
        <v>020444011</v>
      </c>
      <c r="H2243" s="72">
        <f>+IFERROR(VLOOKUP($G2243,TDAcumula!$C$2:$E$2027,3,0),0)</f>
        <v>0</v>
      </c>
      <c r="I2243" s="73">
        <f t="shared" si="185"/>
        <v>0</v>
      </c>
      <c r="J2243" s="74">
        <f>+IF(CONSOLIDADO[[#This Row],[Codigo Municipio]]=E2242,CONSOLIDADO[[#This Row],[Fallecidos Diarios]]+J2242,CONSOLIDADO[[#This Row],[Fallecidos Diarios]])</f>
        <v>0</v>
      </c>
      <c r="K2243" s="75">
        <f t="shared" si="186"/>
        <v>0</v>
      </c>
      <c r="L2243" s="76">
        <f>+IF(CONSOLIDADO[[#This Row],[Codigo Municipio]]=E2242,CONSOLIDADO[[#This Row],[Recuperados Diarios]]+L2242,CONSOLIDADO[[#This Row],[Recuperados Diarios]])</f>
        <v>0</v>
      </c>
      <c r="M2243" s="77" cm="1">
        <f t="array" ref="M2243">+IFERROR(IF(CONSOLIDADO[[#This Row],[Día]]&lt;14,0,INDEX(CONSOLIDADO[Casos Diarios],ROW()-14,1)),0)</f>
        <v>0</v>
      </c>
      <c r="N2243" s="72">
        <f>+IF(CONSOLIDADO[[#This Row],[Clave]]="710143893",1,IF(OR(CONSOLIDADO[[#This Row],[Casos Acumulados]]&gt;0,CONSOLIDADO[[#This Row],[Muertes]]&gt;0),N2242+1,I2243))</f>
        <v>0</v>
      </c>
      <c r="O2243" s="69">
        <f>+IFERROR(VLOOKUP($G2243,TDMuertes!$C$2:$E$534,3,0),0)</f>
        <v>0</v>
      </c>
      <c r="P2243" s="94" t="str">
        <f t="shared" ca="1" si="187"/>
        <v>OFF</v>
      </c>
      <c r="Q2243" s="78">
        <f>+IFERROR(VLOOKUP(CONSOLIDADO[[#This Row],[Codigo Municipio]],TDDia!$A$4:$B$394,2,0),0)</f>
        <v>0</v>
      </c>
    </row>
    <row r="2244" spans="2:17" ht="14.45">
      <c r="B2244">
        <f t="shared" si="184"/>
        <v>12</v>
      </c>
      <c r="C2244" s="69" t="str" cm="1">
        <f t="array" ref="C2244">+INDEX(Table_4[[Departamento]:[Municipio]],FINAL!$B2244,1)</f>
        <v>Colón</v>
      </c>
      <c r="D2244" s="69" t="str" cm="1">
        <f t="array" ref="D2244">+INDEX(Table_4[[Departamento]:[Municipio]],FINAL!$B2244,4)</f>
        <v>Limon</v>
      </c>
      <c r="E2244" s="69" t="str" cm="1">
        <f t="array" ref="E2244">+INDEX(Table_4[[Departamento]:[Municipio]],FINAL!$B2244,3)</f>
        <v>0204</v>
      </c>
      <c r="F2244" s="96">
        <f t="shared" si="188"/>
        <v>44012</v>
      </c>
      <c r="G2244" s="71" t="str">
        <f>+CONSOLIDADO[[#This Row],[Codigo Municipio]]&amp;CONSOLIDADO[[#This Row],[Fecha]]</f>
        <v>020444012</v>
      </c>
      <c r="H2244" s="72">
        <f>+IFERROR(VLOOKUP($G2244,TDAcumula!$C$2:$E$2027,3,0),0)</f>
        <v>0</v>
      </c>
      <c r="I2244" s="73">
        <f t="shared" si="185"/>
        <v>0</v>
      </c>
      <c r="J2244" s="74">
        <f>+IF(CONSOLIDADO[[#This Row],[Codigo Municipio]]=E2243,CONSOLIDADO[[#This Row],[Fallecidos Diarios]]+J2243,CONSOLIDADO[[#This Row],[Fallecidos Diarios]])</f>
        <v>0</v>
      </c>
      <c r="K2244" s="75">
        <f t="shared" si="186"/>
        <v>0</v>
      </c>
      <c r="L2244" s="76">
        <f>+IF(CONSOLIDADO[[#This Row],[Codigo Municipio]]=E2243,CONSOLIDADO[[#This Row],[Recuperados Diarios]]+L2243,CONSOLIDADO[[#This Row],[Recuperados Diarios]])</f>
        <v>0</v>
      </c>
      <c r="M2244" s="77" cm="1">
        <f t="array" ref="M2244">+IFERROR(IF(CONSOLIDADO[[#This Row],[Día]]&lt;14,0,INDEX(CONSOLIDADO[Casos Diarios],ROW()-14,1)),0)</f>
        <v>0</v>
      </c>
      <c r="N2244" s="72">
        <f>+IF(CONSOLIDADO[[#This Row],[Clave]]="710143893",1,IF(OR(CONSOLIDADO[[#This Row],[Casos Acumulados]]&gt;0,CONSOLIDADO[[#This Row],[Muertes]]&gt;0),N2243+1,I2244))</f>
        <v>0</v>
      </c>
      <c r="O2244" s="69">
        <f>+IFERROR(VLOOKUP($G2244,TDMuertes!$C$2:$E$534,3,0),0)</f>
        <v>0</v>
      </c>
      <c r="P2244" s="94" t="str">
        <f t="shared" ca="1" si="187"/>
        <v>OFF</v>
      </c>
      <c r="Q2244" s="78">
        <f>+IFERROR(VLOOKUP(CONSOLIDADO[[#This Row],[Codigo Municipio]],TDDia!$A$4:$B$394,2,0),0)</f>
        <v>0</v>
      </c>
    </row>
    <row r="2245" spans="2:17" ht="14.45">
      <c r="B2245">
        <f t="shared" ref="B2245:B2308" si="189">+IF(F2244=44085,B2244+1,B2244)</f>
        <v>12</v>
      </c>
      <c r="C2245" s="69" t="str" cm="1">
        <f t="array" ref="C2245">+INDEX(Table_4[[Departamento]:[Municipio]],FINAL!$B2245,1)</f>
        <v>Colón</v>
      </c>
      <c r="D2245" s="69" t="str" cm="1">
        <f t="array" ref="D2245">+INDEX(Table_4[[Departamento]:[Municipio]],FINAL!$B2245,4)</f>
        <v>Limon</v>
      </c>
      <c r="E2245" s="69" t="str" cm="1">
        <f t="array" ref="E2245">+INDEX(Table_4[[Departamento]:[Municipio]],FINAL!$B2245,3)</f>
        <v>0204</v>
      </c>
      <c r="F2245" s="96">
        <f t="shared" si="188"/>
        <v>44013</v>
      </c>
      <c r="G2245" s="71" t="str">
        <f>+CONSOLIDADO[[#This Row],[Codigo Municipio]]&amp;CONSOLIDADO[[#This Row],[Fecha]]</f>
        <v>020444013</v>
      </c>
      <c r="H2245" s="72">
        <f>+IFERROR(VLOOKUP($G2245,TDAcumula!$C$2:$E$2027,3,0),0)</f>
        <v>0</v>
      </c>
      <c r="I2245" s="73">
        <f t="shared" si="185"/>
        <v>0</v>
      </c>
      <c r="J2245" s="74">
        <f>+IF(CONSOLIDADO[[#This Row],[Codigo Municipio]]=E2244,CONSOLIDADO[[#This Row],[Fallecidos Diarios]]+J2244,CONSOLIDADO[[#This Row],[Fallecidos Diarios]])</f>
        <v>0</v>
      </c>
      <c r="K2245" s="75">
        <f t="shared" si="186"/>
        <v>0</v>
      </c>
      <c r="L2245" s="76">
        <f>+IF(CONSOLIDADO[[#This Row],[Codigo Municipio]]=E2244,CONSOLIDADO[[#This Row],[Recuperados Diarios]]+L2244,CONSOLIDADO[[#This Row],[Recuperados Diarios]])</f>
        <v>0</v>
      </c>
      <c r="M2245" s="77" cm="1">
        <f t="array" ref="M2245">+IFERROR(IF(CONSOLIDADO[[#This Row],[Día]]&lt;14,0,INDEX(CONSOLIDADO[Casos Diarios],ROW()-14,1)),0)</f>
        <v>0</v>
      </c>
      <c r="N2245" s="72">
        <f>+IF(CONSOLIDADO[[#This Row],[Clave]]="710143893",1,IF(OR(CONSOLIDADO[[#This Row],[Casos Acumulados]]&gt;0,CONSOLIDADO[[#This Row],[Muertes]]&gt;0),N2244+1,I2245))</f>
        <v>0</v>
      </c>
      <c r="O2245" s="69">
        <f>+IFERROR(VLOOKUP($G2245,TDMuertes!$C$2:$E$534,3,0),0)</f>
        <v>0</v>
      </c>
      <c r="P2245" s="94" t="str">
        <f t="shared" ca="1" si="187"/>
        <v>OFF</v>
      </c>
      <c r="Q2245" s="78">
        <f>+IFERROR(VLOOKUP(CONSOLIDADO[[#This Row],[Codigo Municipio]],TDDia!$A$4:$B$394,2,0),0)</f>
        <v>0</v>
      </c>
    </row>
    <row r="2246" spans="2:17" ht="14.45">
      <c r="B2246">
        <f t="shared" si="189"/>
        <v>12</v>
      </c>
      <c r="C2246" s="69" t="str" cm="1">
        <f t="array" ref="C2246">+INDEX(Table_4[[Departamento]:[Municipio]],FINAL!$B2246,1)</f>
        <v>Colón</v>
      </c>
      <c r="D2246" s="69" t="str" cm="1">
        <f t="array" ref="D2246">+INDEX(Table_4[[Departamento]:[Municipio]],FINAL!$B2246,4)</f>
        <v>Limon</v>
      </c>
      <c r="E2246" s="69" t="str" cm="1">
        <f t="array" ref="E2246">+INDEX(Table_4[[Departamento]:[Municipio]],FINAL!$B2246,3)</f>
        <v>0204</v>
      </c>
      <c r="F2246" s="96">
        <f t="shared" si="188"/>
        <v>44014</v>
      </c>
      <c r="G2246" s="71" t="str">
        <f>+CONSOLIDADO[[#This Row],[Codigo Municipio]]&amp;CONSOLIDADO[[#This Row],[Fecha]]</f>
        <v>020444014</v>
      </c>
      <c r="H2246" s="72">
        <f>+IFERROR(VLOOKUP($G2246,TDAcumula!$C$2:$E$2027,3,0),0)</f>
        <v>0</v>
      </c>
      <c r="I2246" s="73">
        <f t="shared" si="185"/>
        <v>0</v>
      </c>
      <c r="J2246" s="74">
        <f>+IF(CONSOLIDADO[[#This Row],[Codigo Municipio]]=E2245,CONSOLIDADO[[#This Row],[Fallecidos Diarios]]+J2245,CONSOLIDADO[[#This Row],[Fallecidos Diarios]])</f>
        <v>0</v>
      </c>
      <c r="K2246" s="75">
        <f t="shared" si="186"/>
        <v>0</v>
      </c>
      <c r="L2246" s="76">
        <f>+IF(CONSOLIDADO[[#This Row],[Codigo Municipio]]=E2245,CONSOLIDADO[[#This Row],[Recuperados Diarios]]+L2245,CONSOLIDADO[[#This Row],[Recuperados Diarios]])</f>
        <v>0</v>
      </c>
      <c r="M2246" s="77" cm="1">
        <f t="array" ref="M2246">+IFERROR(IF(CONSOLIDADO[[#This Row],[Día]]&lt;14,0,INDEX(CONSOLIDADO[Casos Diarios],ROW()-14,1)),0)</f>
        <v>0</v>
      </c>
      <c r="N2246" s="72">
        <f>+IF(CONSOLIDADO[[#This Row],[Clave]]="710143893",1,IF(OR(CONSOLIDADO[[#This Row],[Casos Acumulados]]&gt;0,CONSOLIDADO[[#This Row],[Muertes]]&gt;0),N2245+1,I2246))</f>
        <v>0</v>
      </c>
      <c r="O2246" s="69">
        <f>+IFERROR(VLOOKUP($G2246,TDMuertes!$C$2:$E$534,3,0),0)</f>
        <v>0</v>
      </c>
      <c r="P2246" s="94" t="str">
        <f t="shared" ca="1" si="187"/>
        <v>OFF</v>
      </c>
      <c r="Q2246" s="78">
        <f>+IFERROR(VLOOKUP(CONSOLIDADO[[#This Row],[Codigo Municipio]],TDDia!$A$4:$B$394,2,0),0)</f>
        <v>0</v>
      </c>
    </row>
    <row r="2247" spans="2:17" ht="14.45">
      <c r="B2247">
        <f t="shared" si="189"/>
        <v>12</v>
      </c>
      <c r="C2247" s="69" t="str" cm="1">
        <f t="array" ref="C2247">+INDEX(Table_4[[Departamento]:[Municipio]],FINAL!$B2247,1)</f>
        <v>Colón</v>
      </c>
      <c r="D2247" s="69" t="str" cm="1">
        <f t="array" ref="D2247">+INDEX(Table_4[[Departamento]:[Municipio]],FINAL!$B2247,4)</f>
        <v>Limon</v>
      </c>
      <c r="E2247" s="69" t="str" cm="1">
        <f t="array" ref="E2247">+INDEX(Table_4[[Departamento]:[Municipio]],FINAL!$B2247,3)</f>
        <v>0204</v>
      </c>
      <c r="F2247" s="96">
        <f t="shared" si="188"/>
        <v>44015</v>
      </c>
      <c r="G2247" s="71" t="str">
        <f>+CONSOLIDADO[[#This Row],[Codigo Municipio]]&amp;CONSOLIDADO[[#This Row],[Fecha]]</f>
        <v>020444015</v>
      </c>
      <c r="H2247" s="72">
        <f>+IFERROR(VLOOKUP($G2247,TDAcumula!$C$2:$E$2027,3,0),0)</f>
        <v>0</v>
      </c>
      <c r="I2247" s="73">
        <f t="shared" si="185"/>
        <v>0</v>
      </c>
      <c r="J2247" s="74">
        <f>+IF(CONSOLIDADO[[#This Row],[Codigo Municipio]]=E2246,CONSOLIDADO[[#This Row],[Fallecidos Diarios]]+J2246,CONSOLIDADO[[#This Row],[Fallecidos Diarios]])</f>
        <v>0</v>
      </c>
      <c r="K2247" s="75">
        <f t="shared" si="186"/>
        <v>0</v>
      </c>
      <c r="L2247" s="76">
        <f>+IF(CONSOLIDADO[[#This Row],[Codigo Municipio]]=E2246,CONSOLIDADO[[#This Row],[Recuperados Diarios]]+L2246,CONSOLIDADO[[#This Row],[Recuperados Diarios]])</f>
        <v>0</v>
      </c>
      <c r="M2247" s="77" cm="1">
        <f t="array" ref="M2247">+IFERROR(IF(CONSOLIDADO[[#This Row],[Día]]&lt;14,0,INDEX(CONSOLIDADO[Casos Diarios],ROW()-14,1)),0)</f>
        <v>0</v>
      </c>
      <c r="N2247" s="72">
        <f>+IF(CONSOLIDADO[[#This Row],[Clave]]="710143893",1,IF(OR(CONSOLIDADO[[#This Row],[Casos Acumulados]]&gt;0,CONSOLIDADO[[#This Row],[Muertes]]&gt;0),N2246+1,I2247))</f>
        <v>0</v>
      </c>
      <c r="O2247" s="69">
        <f>+IFERROR(VLOOKUP($G2247,TDMuertes!$C$2:$E$534,3,0),0)</f>
        <v>0</v>
      </c>
      <c r="P2247" s="94" t="str">
        <f t="shared" ca="1" si="187"/>
        <v>OFF</v>
      </c>
      <c r="Q2247" s="78">
        <f>+IFERROR(VLOOKUP(CONSOLIDADO[[#This Row],[Codigo Municipio]],TDDia!$A$4:$B$394,2,0),0)</f>
        <v>0</v>
      </c>
    </row>
    <row r="2248" spans="2:17" ht="14.45">
      <c r="B2248">
        <f t="shared" si="189"/>
        <v>12</v>
      </c>
      <c r="C2248" s="69" t="str" cm="1">
        <f t="array" ref="C2248">+INDEX(Table_4[[Departamento]:[Municipio]],FINAL!$B2248,1)</f>
        <v>Colón</v>
      </c>
      <c r="D2248" s="69" t="str" cm="1">
        <f t="array" ref="D2248">+INDEX(Table_4[[Departamento]:[Municipio]],FINAL!$B2248,4)</f>
        <v>Limon</v>
      </c>
      <c r="E2248" s="69" t="str" cm="1">
        <f t="array" ref="E2248">+INDEX(Table_4[[Departamento]:[Municipio]],FINAL!$B2248,3)</f>
        <v>0204</v>
      </c>
      <c r="F2248" s="96">
        <f t="shared" si="188"/>
        <v>44016</v>
      </c>
      <c r="G2248" s="71" t="str">
        <f>+CONSOLIDADO[[#This Row],[Codigo Municipio]]&amp;CONSOLIDADO[[#This Row],[Fecha]]</f>
        <v>020444016</v>
      </c>
      <c r="H2248" s="72">
        <f>+IFERROR(VLOOKUP($G2248,TDAcumula!$C$2:$E$2027,3,0),0)</f>
        <v>0</v>
      </c>
      <c r="I2248" s="73">
        <f t="shared" si="185"/>
        <v>0</v>
      </c>
      <c r="J2248" s="74">
        <f>+IF(CONSOLIDADO[[#This Row],[Codigo Municipio]]=E2247,CONSOLIDADO[[#This Row],[Fallecidos Diarios]]+J2247,CONSOLIDADO[[#This Row],[Fallecidos Diarios]])</f>
        <v>0</v>
      </c>
      <c r="K2248" s="75">
        <f t="shared" si="186"/>
        <v>0</v>
      </c>
      <c r="L2248" s="76">
        <f>+IF(CONSOLIDADO[[#This Row],[Codigo Municipio]]=E2247,CONSOLIDADO[[#This Row],[Recuperados Diarios]]+L2247,CONSOLIDADO[[#This Row],[Recuperados Diarios]])</f>
        <v>0</v>
      </c>
      <c r="M2248" s="77" cm="1">
        <f t="array" ref="M2248">+IFERROR(IF(CONSOLIDADO[[#This Row],[Día]]&lt;14,0,INDEX(CONSOLIDADO[Casos Diarios],ROW()-14,1)),0)</f>
        <v>0</v>
      </c>
      <c r="N2248" s="72">
        <f>+IF(CONSOLIDADO[[#This Row],[Clave]]="710143893",1,IF(OR(CONSOLIDADO[[#This Row],[Casos Acumulados]]&gt;0,CONSOLIDADO[[#This Row],[Muertes]]&gt;0),N2247+1,I2248))</f>
        <v>0</v>
      </c>
      <c r="O2248" s="69">
        <f>+IFERROR(VLOOKUP($G2248,TDMuertes!$C$2:$E$534,3,0),0)</f>
        <v>0</v>
      </c>
      <c r="P2248" s="94" t="str">
        <f t="shared" ca="1" si="187"/>
        <v>OFF</v>
      </c>
      <c r="Q2248" s="78">
        <f>+IFERROR(VLOOKUP(CONSOLIDADO[[#This Row],[Codigo Municipio]],TDDia!$A$4:$B$394,2,0),0)</f>
        <v>0</v>
      </c>
    </row>
    <row r="2249" spans="2:17" ht="14.45">
      <c r="B2249">
        <f t="shared" si="189"/>
        <v>12</v>
      </c>
      <c r="C2249" s="69" t="str" cm="1">
        <f t="array" ref="C2249">+INDEX(Table_4[[Departamento]:[Municipio]],FINAL!$B2249,1)</f>
        <v>Colón</v>
      </c>
      <c r="D2249" s="69" t="str" cm="1">
        <f t="array" ref="D2249">+INDEX(Table_4[[Departamento]:[Municipio]],FINAL!$B2249,4)</f>
        <v>Limon</v>
      </c>
      <c r="E2249" s="69" t="str" cm="1">
        <f t="array" ref="E2249">+INDEX(Table_4[[Departamento]:[Municipio]],FINAL!$B2249,3)</f>
        <v>0204</v>
      </c>
      <c r="F2249" s="96">
        <f t="shared" si="188"/>
        <v>44017</v>
      </c>
      <c r="G2249" s="71" t="str">
        <f>+CONSOLIDADO[[#This Row],[Codigo Municipio]]&amp;CONSOLIDADO[[#This Row],[Fecha]]</f>
        <v>020444017</v>
      </c>
      <c r="H2249" s="72">
        <f>+IFERROR(VLOOKUP($G2249,TDAcumula!$C$2:$E$2027,3,0),0)</f>
        <v>0</v>
      </c>
      <c r="I2249" s="73">
        <f t="shared" si="185"/>
        <v>0</v>
      </c>
      <c r="J2249" s="74">
        <f>+IF(CONSOLIDADO[[#This Row],[Codigo Municipio]]=E2248,CONSOLIDADO[[#This Row],[Fallecidos Diarios]]+J2248,CONSOLIDADO[[#This Row],[Fallecidos Diarios]])</f>
        <v>0</v>
      </c>
      <c r="K2249" s="75">
        <f t="shared" si="186"/>
        <v>0</v>
      </c>
      <c r="L2249" s="76">
        <f>+IF(CONSOLIDADO[[#This Row],[Codigo Municipio]]=E2248,CONSOLIDADO[[#This Row],[Recuperados Diarios]]+L2248,CONSOLIDADO[[#This Row],[Recuperados Diarios]])</f>
        <v>0</v>
      </c>
      <c r="M2249" s="77" cm="1">
        <f t="array" ref="M2249">+IFERROR(IF(CONSOLIDADO[[#This Row],[Día]]&lt;14,0,INDEX(CONSOLIDADO[Casos Diarios],ROW()-14,1)),0)</f>
        <v>0</v>
      </c>
      <c r="N2249" s="72">
        <f>+IF(CONSOLIDADO[[#This Row],[Clave]]="710143893",1,IF(OR(CONSOLIDADO[[#This Row],[Casos Acumulados]]&gt;0,CONSOLIDADO[[#This Row],[Muertes]]&gt;0),N2248+1,I2249))</f>
        <v>0</v>
      </c>
      <c r="O2249" s="69">
        <f>+IFERROR(VLOOKUP($G2249,TDMuertes!$C$2:$E$534,3,0),0)</f>
        <v>0</v>
      </c>
      <c r="P2249" s="94" t="str">
        <f t="shared" ca="1" si="187"/>
        <v>OFF</v>
      </c>
      <c r="Q2249" s="78">
        <f>+IFERROR(VLOOKUP(CONSOLIDADO[[#This Row],[Codigo Municipio]],TDDia!$A$4:$B$394,2,0),0)</f>
        <v>0</v>
      </c>
    </row>
    <row r="2250" spans="2:17" ht="14.45">
      <c r="B2250">
        <f t="shared" si="189"/>
        <v>12</v>
      </c>
      <c r="C2250" s="69" t="str" cm="1">
        <f t="array" ref="C2250">+INDEX(Table_4[[Departamento]:[Municipio]],FINAL!$B2250,1)</f>
        <v>Colón</v>
      </c>
      <c r="D2250" s="69" t="str" cm="1">
        <f t="array" ref="D2250">+INDEX(Table_4[[Departamento]:[Municipio]],FINAL!$B2250,4)</f>
        <v>Limon</v>
      </c>
      <c r="E2250" s="69" t="str" cm="1">
        <f t="array" ref="E2250">+INDEX(Table_4[[Departamento]:[Municipio]],FINAL!$B2250,3)</f>
        <v>0204</v>
      </c>
      <c r="F2250" s="96">
        <f t="shared" si="188"/>
        <v>44018</v>
      </c>
      <c r="G2250" s="71" t="str">
        <f>+CONSOLIDADO[[#This Row],[Codigo Municipio]]&amp;CONSOLIDADO[[#This Row],[Fecha]]</f>
        <v>020444018</v>
      </c>
      <c r="H2250" s="72">
        <f>+IFERROR(VLOOKUP($G2250,TDAcumula!$C$2:$E$2027,3,0),0)</f>
        <v>0</v>
      </c>
      <c r="I2250" s="73">
        <f t="shared" si="185"/>
        <v>0</v>
      </c>
      <c r="J2250" s="74">
        <f>+IF(CONSOLIDADO[[#This Row],[Codigo Municipio]]=E2249,CONSOLIDADO[[#This Row],[Fallecidos Diarios]]+J2249,CONSOLIDADO[[#This Row],[Fallecidos Diarios]])</f>
        <v>0</v>
      </c>
      <c r="K2250" s="75">
        <f t="shared" si="186"/>
        <v>0</v>
      </c>
      <c r="L2250" s="76">
        <f>+IF(CONSOLIDADO[[#This Row],[Codigo Municipio]]=E2249,CONSOLIDADO[[#This Row],[Recuperados Diarios]]+L2249,CONSOLIDADO[[#This Row],[Recuperados Diarios]])</f>
        <v>0</v>
      </c>
      <c r="M2250" s="77" cm="1">
        <f t="array" ref="M2250">+IFERROR(IF(CONSOLIDADO[[#This Row],[Día]]&lt;14,0,INDEX(CONSOLIDADO[Casos Diarios],ROW()-14,1)),0)</f>
        <v>0</v>
      </c>
      <c r="N2250" s="72">
        <f>+IF(CONSOLIDADO[[#This Row],[Clave]]="710143893",1,IF(OR(CONSOLIDADO[[#This Row],[Casos Acumulados]]&gt;0,CONSOLIDADO[[#This Row],[Muertes]]&gt;0),N2249+1,I2250))</f>
        <v>0</v>
      </c>
      <c r="O2250" s="69">
        <f>+IFERROR(VLOOKUP($G2250,TDMuertes!$C$2:$E$534,3,0),0)</f>
        <v>0</v>
      </c>
      <c r="P2250" s="94" t="str">
        <f t="shared" ca="1" si="187"/>
        <v>OFF</v>
      </c>
      <c r="Q2250" s="78">
        <f>+IFERROR(VLOOKUP(CONSOLIDADO[[#This Row],[Codigo Municipio]],TDDia!$A$4:$B$394,2,0),0)</f>
        <v>0</v>
      </c>
    </row>
    <row r="2251" spans="2:17" ht="14.45">
      <c r="B2251">
        <f t="shared" si="189"/>
        <v>12</v>
      </c>
      <c r="C2251" s="69" t="str" cm="1">
        <f t="array" ref="C2251">+INDEX(Table_4[[Departamento]:[Municipio]],FINAL!$B2251,1)</f>
        <v>Colón</v>
      </c>
      <c r="D2251" s="69" t="str" cm="1">
        <f t="array" ref="D2251">+INDEX(Table_4[[Departamento]:[Municipio]],FINAL!$B2251,4)</f>
        <v>Limon</v>
      </c>
      <c r="E2251" s="69" t="str" cm="1">
        <f t="array" ref="E2251">+INDEX(Table_4[[Departamento]:[Municipio]],FINAL!$B2251,3)</f>
        <v>0204</v>
      </c>
      <c r="F2251" s="96">
        <f t="shared" si="188"/>
        <v>44019</v>
      </c>
      <c r="G2251" s="71" t="str">
        <f>+CONSOLIDADO[[#This Row],[Codigo Municipio]]&amp;CONSOLIDADO[[#This Row],[Fecha]]</f>
        <v>020444019</v>
      </c>
      <c r="H2251" s="72">
        <f>+IFERROR(VLOOKUP($G2251,TDAcumula!$C$2:$E$2027,3,0),0)</f>
        <v>0</v>
      </c>
      <c r="I2251" s="73">
        <f t="shared" si="185"/>
        <v>0</v>
      </c>
      <c r="J2251" s="74">
        <f>+IF(CONSOLIDADO[[#This Row],[Codigo Municipio]]=E2250,CONSOLIDADO[[#This Row],[Fallecidos Diarios]]+J2250,CONSOLIDADO[[#This Row],[Fallecidos Diarios]])</f>
        <v>0</v>
      </c>
      <c r="K2251" s="75">
        <f t="shared" si="186"/>
        <v>0</v>
      </c>
      <c r="L2251" s="76">
        <f>+IF(CONSOLIDADO[[#This Row],[Codigo Municipio]]=E2250,CONSOLIDADO[[#This Row],[Recuperados Diarios]]+L2250,CONSOLIDADO[[#This Row],[Recuperados Diarios]])</f>
        <v>0</v>
      </c>
      <c r="M2251" s="77" cm="1">
        <f t="array" ref="M2251">+IFERROR(IF(CONSOLIDADO[[#This Row],[Día]]&lt;14,0,INDEX(CONSOLIDADO[Casos Diarios],ROW()-14,1)),0)</f>
        <v>0</v>
      </c>
      <c r="N2251" s="72">
        <f>+IF(CONSOLIDADO[[#This Row],[Clave]]="710143893",1,IF(OR(CONSOLIDADO[[#This Row],[Casos Acumulados]]&gt;0,CONSOLIDADO[[#This Row],[Muertes]]&gt;0),N2250+1,I2251))</f>
        <v>0</v>
      </c>
      <c r="O2251" s="69">
        <f>+IFERROR(VLOOKUP($G2251,TDMuertes!$C$2:$E$534,3,0),0)</f>
        <v>0</v>
      </c>
      <c r="P2251" s="94" t="str">
        <f t="shared" ca="1" si="187"/>
        <v>OFF</v>
      </c>
      <c r="Q2251" s="78">
        <f>+IFERROR(VLOOKUP(CONSOLIDADO[[#This Row],[Codigo Municipio]],TDDia!$A$4:$B$394,2,0),0)</f>
        <v>0</v>
      </c>
    </row>
    <row r="2252" spans="2:17" ht="14.45">
      <c r="B2252">
        <f t="shared" si="189"/>
        <v>12</v>
      </c>
      <c r="C2252" s="69" t="str" cm="1">
        <f t="array" ref="C2252">+INDEX(Table_4[[Departamento]:[Municipio]],FINAL!$B2252,1)</f>
        <v>Colón</v>
      </c>
      <c r="D2252" s="69" t="str" cm="1">
        <f t="array" ref="D2252">+INDEX(Table_4[[Departamento]:[Municipio]],FINAL!$B2252,4)</f>
        <v>Limon</v>
      </c>
      <c r="E2252" s="69" t="str" cm="1">
        <f t="array" ref="E2252">+INDEX(Table_4[[Departamento]:[Municipio]],FINAL!$B2252,3)</f>
        <v>0204</v>
      </c>
      <c r="F2252" s="96">
        <f t="shared" si="188"/>
        <v>44020</v>
      </c>
      <c r="G2252" s="71" t="str">
        <f>+CONSOLIDADO[[#This Row],[Codigo Municipio]]&amp;CONSOLIDADO[[#This Row],[Fecha]]</f>
        <v>020444020</v>
      </c>
      <c r="H2252" s="72">
        <f>+IFERROR(VLOOKUP($G2252,TDAcumula!$C$2:$E$2027,3,0),0)</f>
        <v>0</v>
      </c>
      <c r="I2252" s="73">
        <f t="shared" si="185"/>
        <v>0</v>
      </c>
      <c r="J2252" s="74">
        <f>+IF(CONSOLIDADO[[#This Row],[Codigo Municipio]]=E2251,CONSOLIDADO[[#This Row],[Fallecidos Diarios]]+J2251,CONSOLIDADO[[#This Row],[Fallecidos Diarios]])</f>
        <v>0</v>
      </c>
      <c r="K2252" s="75">
        <f t="shared" si="186"/>
        <v>0</v>
      </c>
      <c r="L2252" s="76">
        <f>+IF(CONSOLIDADO[[#This Row],[Codigo Municipio]]=E2251,CONSOLIDADO[[#This Row],[Recuperados Diarios]]+L2251,CONSOLIDADO[[#This Row],[Recuperados Diarios]])</f>
        <v>0</v>
      </c>
      <c r="M2252" s="77" cm="1">
        <f t="array" ref="M2252">+IFERROR(IF(CONSOLIDADO[[#This Row],[Día]]&lt;14,0,INDEX(CONSOLIDADO[Casos Diarios],ROW()-14,1)),0)</f>
        <v>0</v>
      </c>
      <c r="N2252" s="72">
        <f>+IF(CONSOLIDADO[[#This Row],[Clave]]="710143893",1,IF(OR(CONSOLIDADO[[#This Row],[Casos Acumulados]]&gt;0,CONSOLIDADO[[#This Row],[Muertes]]&gt;0),N2251+1,I2252))</f>
        <v>0</v>
      </c>
      <c r="O2252" s="69">
        <f>+IFERROR(VLOOKUP($G2252,TDMuertes!$C$2:$E$534,3,0),0)</f>
        <v>0</v>
      </c>
      <c r="P2252" s="94" t="str">
        <f t="shared" ca="1" si="187"/>
        <v>OFF</v>
      </c>
      <c r="Q2252" s="78">
        <f>+IFERROR(VLOOKUP(CONSOLIDADO[[#This Row],[Codigo Municipio]],TDDia!$A$4:$B$394,2,0),0)</f>
        <v>0</v>
      </c>
    </row>
    <row r="2253" spans="2:17" ht="14.45">
      <c r="B2253">
        <f t="shared" si="189"/>
        <v>12</v>
      </c>
      <c r="C2253" s="69" t="str" cm="1">
        <f t="array" ref="C2253">+INDEX(Table_4[[Departamento]:[Municipio]],FINAL!$B2253,1)</f>
        <v>Colón</v>
      </c>
      <c r="D2253" s="69" t="str" cm="1">
        <f t="array" ref="D2253">+INDEX(Table_4[[Departamento]:[Municipio]],FINAL!$B2253,4)</f>
        <v>Limon</v>
      </c>
      <c r="E2253" s="69" t="str" cm="1">
        <f t="array" ref="E2253">+INDEX(Table_4[[Departamento]:[Municipio]],FINAL!$B2253,3)</f>
        <v>0204</v>
      </c>
      <c r="F2253" s="96">
        <f t="shared" si="188"/>
        <v>44021</v>
      </c>
      <c r="G2253" s="71" t="str">
        <f>+CONSOLIDADO[[#This Row],[Codigo Municipio]]&amp;CONSOLIDADO[[#This Row],[Fecha]]</f>
        <v>020444021</v>
      </c>
      <c r="H2253" s="72">
        <f>+IFERROR(VLOOKUP($G2253,TDAcumula!$C$2:$E$2027,3,0),0)</f>
        <v>0</v>
      </c>
      <c r="I2253" s="73">
        <f t="shared" si="185"/>
        <v>0</v>
      </c>
      <c r="J2253" s="74">
        <f>+IF(CONSOLIDADO[[#This Row],[Codigo Municipio]]=E2252,CONSOLIDADO[[#This Row],[Fallecidos Diarios]]+J2252,CONSOLIDADO[[#This Row],[Fallecidos Diarios]])</f>
        <v>0</v>
      </c>
      <c r="K2253" s="75">
        <f t="shared" si="186"/>
        <v>0</v>
      </c>
      <c r="L2253" s="76">
        <f>+IF(CONSOLIDADO[[#This Row],[Codigo Municipio]]=E2252,CONSOLIDADO[[#This Row],[Recuperados Diarios]]+L2252,CONSOLIDADO[[#This Row],[Recuperados Diarios]])</f>
        <v>0</v>
      </c>
      <c r="M2253" s="77" cm="1">
        <f t="array" ref="M2253">+IFERROR(IF(CONSOLIDADO[[#This Row],[Día]]&lt;14,0,INDEX(CONSOLIDADO[Casos Diarios],ROW()-14,1)),0)</f>
        <v>0</v>
      </c>
      <c r="N2253" s="72">
        <f>+IF(CONSOLIDADO[[#This Row],[Clave]]="710143893",1,IF(OR(CONSOLIDADO[[#This Row],[Casos Acumulados]]&gt;0,CONSOLIDADO[[#This Row],[Muertes]]&gt;0),N2252+1,I2253))</f>
        <v>0</v>
      </c>
      <c r="O2253" s="69">
        <f>+IFERROR(VLOOKUP($G2253,TDMuertes!$C$2:$E$534,3,0),0)</f>
        <v>0</v>
      </c>
      <c r="P2253" s="94" t="str">
        <f t="shared" ca="1" si="187"/>
        <v>OFF</v>
      </c>
      <c r="Q2253" s="78">
        <f>+IFERROR(VLOOKUP(CONSOLIDADO[[#This Row],[Codigo Municipio]],TDDia!$A$4:$B$394,2,0),0)</f>
        <v>0</v>
      </c>
    </row>
    <row r="2254" spans="2:17" ht="14.45">
      <c r="B2254">
        <f t="shared" si="189"/>
        <v>12</v>
      </c>
      <c r="C2254" s="69" t="str" cm="1">
        <f t="array" ref="C2254">+INDEX(Table_4[[Departamento]:[Municipio]],FINAL!$B2254,1)</f>
        <v>Colón</v>
      </c>
      <c r="D2254" s="69" t="str" cm="1">
        <f t="array" ref="D2254">+INDEX(Table_4[[Departamento]:[Municipio]],FINAL!$B2254,4)</f>
        <v>Limon</v>
      </c>
      <c r="E2254" s="69" t="str" cm="1">
        <f t="array" ref="E2254">+INDEX(Table_4[[Departamento]:[Municipio]],FINAL!$B2254,3)</f>
        <v>0204</v>
      </c>
      <c r="F2254" s="96">
        <f t="shared" si="188"/>
        <v>44022</v>
      </c>
      <c r="G2254" s="71" t="str">
        <f>+CONSOLIDADO[[#This Row],[Codigo Municipio]]&amp;CONSOLIDADO[[#This Row],[Fecha]]</f>
        <v>020444022</v>
      </c>
      <c r="H2254" s="72">
        <f>+IFERROR(VLOOKUP($G2254,TDAcumula!$C$2:$E$2027,3,0),0)</f>
        <v>0</v>
      </c>
      <c r="I2254" s="73">
        <f t="shared" si="185"/>
        <v>0</v>
      </c>
      <c r="J2254" s="74">
        <f>+IF(CONSOLIDADO[[#This Row],[Codigo Municipio]]=E2253,CONSOLIDADO[[#This Row],[Fallecidos Diarios]]+J2253,CONSOLIDADO[[#This Row],[Fallecidos Diarios]])</f>
        <v>0</v>
      </c>
      <c r="K2254" s="75">
        <f t="shared" si="186"/>
        <v>0</v>
      </c>
      <c r="L2254" s="76">
        <f>+IF(CONSOLIDADO[[#This Row],[Codigo Municipio]]=E2253,CONSOLIDADO[[#This Row],[Recuperados Diarios]]+L2253,CONSOLIDADO[[#This Row],[Recuperados Diarios]])</f>
        <v>0</v>
      </c>
      <c r="M2254" s="77" cm="1">
        <f t="array" ref="M2254">+IFERROR(IF(CONSOLIDADO[[#This Row],[Día]]&lt;14,0,INDEX(CONSOLIDADO[Casos Diarios],ROW()-14,1)),0)</f>
        <v>0</v>
      </c>
      <c r="N2254" s="72">
        <f>+IF(CONSOLIDADO[[#This Row],[Clave]]="710143893",1,IF(OR(CONSOLIDADO[[#This Row],[Casos Acumulados]]&gt;0,CONSOLIDADO[[#This Row],[Muertes]]&gt;0),N2253+1,I2254))</f>
        <v>0</v>
      </c>
      <c r="O2254" s="69">
        <f>+IFERROR(VLOOKUP($G2254,TDMuertes!$C$2:$E$534,3,0),0)</f>
        <v>0</v>
      </c>
      <c r="P2254" s="94" t="str">
        <f t="shared" ca="1" si="187"/>
        <v>OFF</v>
      </c>
      <c r="Q2254" s="78">
        <f>+IFERROR(VLOOKUP(CONSOLIDADO[[#This Row],[Codigo Municipio]],TDDia!$A$4:$B$394,2,0),0)</f>
        <v>0</v>
      </c>
    </row>
    <row r="2255" spans="2:17" ht="14.45">
      <c r="B2255">
        <f t="shared" si="189"/>
        <v>12</v>
      </c>
      <c r="C2255" s="69" t="str" cm="1">
        <f t="array" ref="C2255">+INDEX(Table_4[[Departamento]:[Municipio]],FINAL!$B2255,1)</f>
        <v>Colón</v>
      </c>
      <c r="D2255" s="69" t="str" cm="1">
        <f t="array" ref="D2255">+INDEX(Table_4[[Departamento]:[Municipio]],FINAL!$B2255,4)</f>
        <v>Limon</v>
      </c>
      <c r="E2255" s="69" t="str" cm="1">
        <f t="array" ref="E2255">+INDEX(Table_4[[Departamento]:[Municipio]],FINAL!$B2255,3)</f>
        <v>0204</v>
      </c>
      <c r="F2255" s="96">
        <f t="shared" si="188"/>
        <v>44023</v>
      </c>
      <c r="G2255" s="71" t="str">
        <f>+CONSOLIDADO[[#This Row],[Codigo Municipio]]&amp;CONSOLIDADO[[#This Row],[Fecha]]</f>
        <v>020444023</v>
      </c>
      <c r="H2255" s="72">
        <f>+IFERROR(VLOOKUP($G2255,TDAcumula!$C$2:$E$2027,3,0),0)</f>
        <v>0</v>
      </c>
      <c r="I2255" s="73">
        <f t="shared" si="185"/>
        <v>0</v>
      </c>
      <c r="J2255" s="74">
        <f>+IF(CONSOLIDADO[[#This Row],[Codigo Municipio]]=E2254,CONSOLIDADO[[#This Row],[Fallecidos Diarios]]+J2254,CONSOLIDADO[[#This Row],[Fallecidos Diarios]])</f>
        <v>0</v>
      </c>
      <c r="K2255" s="75">
        <f t="shared" si="186"/>
        <v>0</v>
      </c>
      <c r="L2255" s="76">
        <f>+IF(CONSOLIDADO[[#This Row],[Codigo Municipio]]=E2254,CONSOLIDADO[[#This Row],[Recuperados Diarios]]+L2254,CONSOLIDADO[[#This Row],[Recuperados Diarios]])</f>
        <v>0</v>
      </c>
      <c r="M2255" s="77" cm="1">
        <f t="array" ref="M2255">+IFERROR(IF(CONSOLIDADO[[#This Row],[Día]]&lt;14,0,INDEX(CONSOLIDADO[Casos Diarios],ROW()-14,1)),0)</f>
        <v>0</v>
      </c>
      <c r="N2255" s="72">
        <f>+IF(CONSOLIDADO[[#This Row],[Clave]]="710143893",1,IF(OR(CONSOLIDADO[[#This Row],[Casos Acumulados]]&gt;0,CONSOLIDADO[[#This Row],[Muertes]]&gt;0),N2254+1,I2255))</f>
        <v>0</v>
      </c>
      <c r="O2255" s="69">
        <f>+IFERROR(VLOOKUP($G2255,TDMuertes!$C$2:$E$534,3,0),0)</f>
        <v>0</v>
      </c>
      <c r="P2255" s="94" t="str">
        <f t="shared" ca="1" si="187"/>
        <v>OFF</v>
      </c>
      <c r="Q2255" s="78">
        <f>+IFERROR(VLOOKUP(CONSOLIDADO[[#This Row],[Codigo Municipio]],TDDia!$A$4:$B$394,2,0),0)</f>
        <v>0</v>
      </c>
    </row>
    <row r="2256" spans="2:17" ht="14.45">
      <c r="B2256">
        <f t="shared" si="189"/>
        <v>12</v>
      </c>
      <c r="C2256" s="69" t="str" cm="1">
        <f t="array" ref="C2256">+INDEX(Table_4[[Departamento]:[Municipio]],FINAL!$B2256,1)</f>
        <v>Colón</v>
      </c>
      <c r="D2256" s="69" t="str" cm="1">
        <f t="array" ref="D2256">+INDEX(Table_4[[Departamento]:[Municipio]],FINAL!$B2256,4)</f>
        <v>Limon</v>
      </c>
      <c r="E2256" s="69" t="str" cm="1">
        <f t="array" ref="E2256">+INDEX(Table_4[[Departamento]:[Municipio]],FINAL!$B2256,3)</f>
        <v>0204</v>
      </c>
      <c r="F2256" s="96">
        <f t="shared" si="188"/>
        <v>44024</v>
      </c>
      <c r="G2256" s="71" t="str">
        <f>+CONSOLIDADO[[#This Row],[Codigo Municipio]]&amp;CONSOLIDADO[[#This Row],[Fecha]]</f>
        <v>020444024</v>
      </c>
      <c r="H2256" s="72">
        <f>+IFERROR(VLOOKUP($G2256,TDAcumula!$C$2:$E$2027,3,0),0)</f>
        <v>0</v>
      </c>
      <c r="I2256" s="73">
        <f t="shared" si="185"/>
        <v>0</v>
      </c>
      <c r="J2256" s="74">
        <f>+IF(CONSOLIDADO[[#This Row],[Codigo Municipio]]=E2255,CONSOLIDADO[[#This Row],[Fallecidos Diarios]]+J2255,CONSOLIDADO[[#This Row],[Fallecidos Diarios]])</f>
        <v>0</v>
      </c>
      <c r="K2256" s="75">
        <f t="shared" si="186"/>
        <v>0</v>
      </c>
      <c r="L2256" s="76">
        <f>+IF(CONSOLIDADO[[#This Row],[Codigo Municipio]]=E2255,CONSOLIDADO[[#This Row],[Recuperados Diarios]]+L2255,CONSOLIDADO[[#This Row],[Recuperados Diarios]])</f>
        <v>0</v>
      </c>
      <c r="M2256" s="77" cm="1">
        <f t="array" ref="M2256">+IFERROR(IF(CONSOLIDADO[[#This Row],[Día]]&lt;14,0,INDEX(CONSOLIDADO[Casos Diarios],ROW()-14,1)),0)</f>
        <v>0</v>
      </c>
      <c r="N2256" s="72">
        <f>+IF(CONSOLIDADO[[#This Row],[Clave]]="710143893",1,IF(OR(CONSOLIDADO[[#This Row],[Casos Acumulados]]&gt;0,CONSOLIDADO[[#This Row],[Muertes]]&gt;0),N2255+1,I2256))</f>
        <v>0</v>
      </c>
      <c r="O2256" s="69">
        <f>+IFERROR(VLOOKUP($G2256,TDMuertes!$C$2:$E$534,3,0),0)</f>
        <v>0</v>
      </c>
      <c r="P2256" s="94" t="str">
        <f t="shared" ca="1" si="187"/>
        <v>OFF</v>
      </c>
      <c r="Q2256" s="78">
        <f>+IFERROR(VLOOKUP(CONSOLIDADO[[#This Row],[Codigo Municipio]],TDDia!$A$4:$B$394,2,0),0)</f>
        <v>0</v>
      </c>
    </row>
    <row r="2257" spans="2:17" ht="14.45">
      <c r="B2257">
        <f t="shared" si="189"/>
        <v>12</v>
      </c>
      <c r="C2257" s="69" t="str" cm="1">
        <f t="array" ref="C2257">+INDEX(Table_4[[Departamento]:[Municipio]],FINAL!$B2257,1)</f>
        <v>Colón</v>
      </c>
      <c r="D2257" s="69" t="str" cm="1">
        <f t="array" ref="D2257">+INDEX(Table_4[[Departamento]:[Municipio]],FINAL!$B2257,4)</f>
        <v>Limon</v>
      </c>
      <c r="E2257" s="69" t="str" cm="1">
        <f t="array" ref="E2257">+INDEX(Table_4[[Departamento]:[Municipio]],FINAL!$B2257,3)</f>
        <v>0204</v>
      </c>
      <c r="F2257" s="96">
        <f t="shared" si="188"/>
        <v>44025</v>
      </c>
      <c r="G2257" s="71" t="str">
        <f>+CONSOLIDADO[[#This Row],[Codigo Municipio]]&amp;CONSOLIDADO[[#This Row],[Fecha]]</f>
        <v>020444025</v>
      </c>
      <c r="H2257" s="72">
        <f>+IFERROR(VLOOKUP($G2257,TDAcumula!$C$2:$E$2027,3,0),0)</f>
        <v>0</v>
      </c>
      <c r="I2257" s="73">
        <f t="shared" si="185"/>
        <v>0</v>
      </c>
      <c r="J2257" s="74">
        <f>+IF(CONSOLIDADO[[#This Row],[Codigo Municipio]]=E2256,CONSOLIDADO[[#This Row],[Fallecidos Diarios]]+J2256,CONSOLIDADO[[#This Row],[Fallecidos Diarios]])</f>
        <v>0</v>
      </c>
      <c r="K2257" s="75">
        <f t="shared" si="186"/>
        <v>0</v>
      </c>
      <c r="L2257" s="76">
        <f>+IF(CONSOLIDADO[[#This Row],[Codigo Municipio]]=E2256,CONSOLIDADO[[#This Row],[Recuperados Diarios]]+L2256,CONSOLIDADO[[#This Row],[Recuperados Diarios]])</f>
        <v>0</v>
      </c>
      <c r="M2257" s="77" cm="1">
        <f t="array" ref="M2257">+IFERROR(IF(CONSOLIDADO[[#This Row],[Día]]&lt;14,0,INDEX(CONSOLIDADO[Casos Diarios],ROW()-14,1)),0)</f>
        <v>0</v>
      </c>
      <c r="N2257" s="72">
        <f>+IF(CONSOLIDADO[[#This Row],[Clave]]="710143893",1,IF(OR(CONSOLIDADO[[#This Row],[Casos Acumulados]]&gt;0,CONSOLIDADO[[#This Row],[Muertes]]&gt;0),N2256+1,I2257))</f>
        <v>0</v>
      </c>
      <c r="O2257" s="69">
        <f>+IFERROR(VLOOKUP($G2257,TDMuertes!$C$2:$E$534,3,0),0)</f>
        <v>0</v>
      </c>
      <c r="P2257" s="94" t="str">
        <f t="shared" ca="1" si="187"/>
        <v>OFF</v>
      </c>
      <c r="Q2257" s="78">
        <f>+IFERROR(VLOOKUP(CONSOLIDADO[[#This Row],[Codigo Municipio]],TDDia!$A$4:$B$394,2,0),0)</f>
        <v>0</v>
      </c>
    </row>
    <row r="2258" spans="2:17" ht="14.45">
      <c r="B2258">
        <f t="shared" si="189"/>
        <v>12</v>
      </c>
      <c r="C2258" s="69" t="str" cm="1">
        <f t="array" ref="C2258">+INDEX(Table_4[[Departamento]:[Municipio]],FINAL!$B2258,1)</f>
        <v>Colón</v>
      </c>
      <c r="D2258" s="69" t="str" cm="1">
        <f t="array" ref="D2258">+INDEX(Table_4[[Departamento]:[Municipio]],FINAL!$B2258,4)</f>
        <v>Limon</v>
      </c>
      <c r="E2258" s="69" t="str" cm="1">
        <f t="array" ref="E2258">+INDEX(Table_4[[Departamento]:[Municipio]],FINAL!$B2258,3)</f>
        <v>0204</v>
      </c>
      <c r="F2258" s="96">
        <f t="shared" si="188"/>
        <v>44026</v>
      </c>
      <c r="G2258" s="71" t="str">
        <f>+CONSOLIDADO[[#This Row],[Codigo Municipio]]&amp;CONSOLIDADO[[#This Row],[Fecha]]</f>
        <v>020444026</v>
      </c>
      <c r="H2258" s="72">
        <f>+IFERROR(VLOOKUP($G2258,TDAcumula!$C$2:$E$2027,3,0),0)</f>
        <v>0</v>
      </c>
      <c r="I2258" s="73">
        <f t="shared" si="185"/>
        <v>0</v>
      </c>
      <c r="J2258" s="74">
        <f>+IF(CONSOLIDADO[[#This Row],[Codigo Municipio]]=E2257,CONSOLIDADO[[#This Row],[Fallecidos Diarios]]+J2257,CONSOLIDADO[[#This Row],[Fallecidos Diarios]])</f>
        <v>0</v>
      </c>
      <c r="K2258" s="75">
        <f t="shared" si="186"/>
        <v>0</v>
      </c>
      <c r="L2258" s="76">
        <f>+IF(CONSOLIDADO[[#This Row],[Codigo Municipio]]=E2257,CONSOLIDADO[[#This Row],[Recuperados Diarios]]+L2257,CONSOLIDADO[[#This Row],[Recuperados Diarios]])</f>
        <v>0</v>
      </c>
      <c r="M2258" s="77" cm="1">
        <f t="array" ref="M2258">+IFERROR(IF(CONSOLIDADO[[#This Row],[Día]]&lt;14,0,INDEX(CONSOLIDADO[Casos Diarios],ROW()-14,1)),0)</f>
        <v>0</v>
      </c>
      <c r="N2258" s="72">
        <f>+IF(CONSOLIDADO[[#This Row],[Clave]]="710143893",1,IF(OR(CONSOLIDADO[[#This Row],[Casos Acumulados]]&gt;0,CONSOLIDADO[[#This Row],[Muertes]]&gt;0),N2257+1,I2258))</f>
        <v>0</v>
      </c>
      <c r="O2258" s="69">
        <f>+IFERROR(VLOOKUP($G2258,TDMuertes!$C$2:$E$534,3,0),0)</f>
        <v>0</v>
      </c>
      <c r="P2258" s="94" t="str">
        <f t="shared" ca="1" si="187"/>
        <v>OFF</v>
      </c>
      <c r="Q2258" s="78">
        <f>+IFERROR(VLOOKUP(CONSOLIDADO[[#This Row],[Codigo Municipio]],TDDia!$A$4:$B$394,2,0),0)</f>
        <v>0</v>
      </c>
    </row>
    <row r="2259" spans="2:17" ht="14.45">
      <c r="B2259">
        <f t="shared" si="189"/>
        <v>12</v>
      </c>
      <c r="C2259" s="69" t="str" cm="1">
        <f t="array" ref="C2259">+INDEX(Table_4[[Departamento]:[Municipio]],FINAL!$B2259,1)</f>
        <v>Colón</v>
      </c>
      <c r="D2259" s="69" t="str" cm="1">
        <f t="array" ref="D2259">+INDEX(Table_4[[Departamento]:[Municipio]],FINAL!$B2259,4)</f>
        <v>Limon</v>
      </c>
      <c r="E2259" s="69" t="str" cm="1">
        <f t="array" ref="E2259">+INDEX(Table_4[[Departamento]:[Municipio]],FINAL!$B2259,3)</f>
        <v>0204</v>
      </c>
      <c r="F2259" s="96">
        <f t="shared" si="188"/>
        <v>44027</v>
      </c>
      <c r="G2259" s="71" t="str">
        <f>+CONSOLIDADO[[#This Row],[Codigo Municipio]]&amp;CONSOLIDADO[[#This Row],[Fecha]]</f>
        <v>020444027</v>
      </c>
      <c r="H2259" s="72">
        <f>+IFERROR(VLOOKUP($G2259,TDAcumula!$C$2:$E$2027,3,0),0)</f>
        <v>0</v>
      </c>
      <c r="I2259" s="73">
        <f t="shared" si="185"/>
        <v>0</v>
      </c>
      <c r="J2259" s="74">
        <f>+IF(CONSOLIDADO[[#This Row],[Codigo Municipio]]=E2258,CONSOLIDADO[[#This Row],[Fallecidos Diarios]]+J2258,CONSOLIDADO[[#This Row],[Fallecidos Diarios]])</f>
        <v>0</v>
      </c>
      <c r="K2259" s="75">
        <f t="shared" si="186"/>
        <v>0</v>
      </c>
      <c r="L2259" s="76">
        <f>+IF(CONSOLIDADO[[#This Row],[Codigo Municipio]]=E2258,CONSOLIDADO[[#This Row],[Recuperados Diarios]]+L2258,CONSOLIDADO[[#This Row],[Recuperados Diarios]])</f>
        <v>0</v>
      </c>
      <c r="M2259" s="77" cm="1">
        <f t="array" ref="M2259">+IFERROR(IF(CONSOLIDADO[[#This Row],[Día]]&lt;14,0,INDEX(CONSOLIDADO[Casos Diarios],ROW()-14,1)),0)</f>
        <v>0</v>
      </c>
      <c r="N2259" s="72">
        <f>+IF(CONSOLIDADO[[#This Row],[Clave]]="710143893",1,IF(OR(CONSOLIDADO[[#This Row],[Casos Acumulados]]&gt;0,CONSOLIDADO[[#This Row],[Muertes]]&gt;0),N2258+1,I2259))</f>
        <v>0</v>
      </c>
      <c r="O2259" s="69">
        <f>+IFERROR(VLOOKUP($G2259,TDMuertes!$C$2:$E$534,3,0),0)</f>
        <v>0</v>
      </c>
      <c r="P2259" s="94" t="str">
        <f t="shared" ca="1" si="187"/>
        <v>OFF</v>
      </c>
      <c r="Q2259" s="78">
        <f>+IFERROR(VLOOKUP(CONSOLIDADO[[#This Row],[Codigo Municipio]],TDDia!$A$4:$B$394,2,0),0)</f>
        <v>0</v>
      </c>
    </row>
    <row r="2260" spans="2:17" ht="14.45">
      <c r="B2260">
        <f t="shared" si="189"/>
        <v>12</v>
      </c>
      <c r="C2260" s="69" t="str" cm="1">
        <f t="array" ref="C2260">+INDEX(Table_4[[Departamento]:[Municipio]],FINAL!$B2260,1)</f>
        <v>Colón</v>
      </c>
      <c r="D2260" s="69" t="str" cm="1">
        <f t="array" ref="D2260">+INDEX(Table_4[[Departamento]:[Municipio]],FINAL!$B2260,4)</f>
        <v>Limon</v>
      </c>
      <c r="E2260" s="69" t="str" cm="1">
        <f t="array" ref="E2260">+INDEX(Table_4[[Departamento]:[Municipio]],FINAL!$B2260,3)</f>
        <v>0204</v>
      </c>
      <c r="F2260" s="96">
        <f t="shared" si="188"/>
        <v>44028</v>
      </c>
      <c r="G2260" s="71" t="str">
        <f>+CONSOLIDADO[[#This Row],[Codigo Municipio]]&amp;CONSOLIDADO[[#This Row],[Fecha]]</f>
        <v>020444028</v>
      </c>
      <c r="H2260" s="72">
        <f>+IFERROR(VLOOKUP($G2260,TDAcumula!$C$2:$E$2027,3,0),0)</f>
        <v>0</v>
      </c>
      <c r="I2260" s="73">
        <f t="shared" si="185"/>
        <v>0</v>
      </c>
      <c r="J2260" s="74">
        <f>+IF(CONSOLIDADO[[#This Row],[Codigo Municipio]]=E2259,CONSOLIDADO[[#This Row],[Fallecidos Diarios]]+J2259,CONSOLIDADO[[#This Row],[Fallecidos Diarios]])</f>
        <v>0</v>
      </c>
      <c r="K2260" s="75">
        <f t="shared" si="186"/>
        <v>0</v>
      </c>
      <c r="L2260" s="76">
        <f>+IF(CONSOLIDADO[[#This Row],[Codigo Municipio]]=E2259,CONSOLIDADO[[#This Row],[Recuperados Diarios]]+L2259,CONSOLIDADO[[#This Row],[Recuperados Diarios]])</f>
        <v>0</v>
      </c>
      <c r="M2260" s="77" cm="1">
        <f t="array" ref="M2260">+IFERROR(IF(CONSOLIDADO[[#This Row],[Día]]&lt;14,0,INDEX(CONSOLIDADO[Casos Diarios],ROW()-14,1)),0)</f>
        <v>0</v>
      </c>
      <c r="N2260" s="72">
        <f>+IF(CONSOLIDADO[[#This Row],[Clave]]="710143893",1,IF(OR(CONSOLIDADO[[#This Row],[Casos Acumulados]]&gt;0,CONSOLIDADO[[#This Row],[Muertes]]&gt;0),N2259+1,I2260))</f>
        <v>0</v>
      </c>
      <c r="O2260" s="69">
        <f>+IFERROR(VLOOKUP($G2260,TDMuertes!$C$2:$E$534,3,0),0)</f>
        <v>0</v>
      </c>
      <c r="P2260" s="94" t="str">
        <f t="shared" ca="1" si="187"/>
        <v>OFF</v>
      </c>
      <c r="Q2260" s="78">
        <f>+IFERROR(VLOOKUP(CONSOLIDADO[[#This Row],[Codigo Municipio]],TDDia!$A$4:$B$394,2,0),0)</f>
        <v>0</v>
      </c>
    </row>
    <row r="2261" spans="2:17" ht="14.45">
      <c r="B2261">
        <f t="shared" si="189"/>
        <v>12</v>
      </c>
      <c r="C2261" s="69" t="str" cm="1">
        <f t="array" ref="C2261">+INDEX(Table_4[[Departamento]:[Municipio]],FINAL!$B2261,1)</f>
        <v>Colón</v>
      </c>
      <c r="D2261" s="69" t="str" cm="1">
        <f t="array" ref="D2261">+INDEX(Table_4[[Departamento]:[Municipio]],FINAL!$B2261,4)</f>
        <v>Limon</v>
      </c>
      <c r="E2261" s="69" t="str" cm="1">
        <f t="array" ref="E2261">+INDEX(Table_4[[Departamento]:[Municipio]],FINAL!$B2261,3)</f>
        <v>0204</v>
      </c>
      <c r="F2261" s="96">
        <f t="shared" si="188"/>
        <v>44029</v>
      </c>
      <c r="G2261" s="71" t="str">
        <f>+CONSOLIDADO[[#This Row],[Codigo Municipio]]&amp;CONSOLIDADO[[#This Row],[Fecha]]</f>
        <v>020444029</v>
      </c>
      <c r="H2261" s="72">
        <f>+IFERROR(VLOOKUP($G2261,TDAcumula!$C$2:$E$2027,3,0),0)</f>
        <v>0</v>
      </c>
      <c r="I2261" s="73">
        <f t="shared" si="185"/>
        <v>0</v>
      </c>
      <c r="J2261" s="74">
        <f>+IF(CONSOLIDADO[[#This Row],[Codigo Municipio]]=E2260,CONSOLIDADO[[#This Row],[Fallecidos Diarios]]+J2260,CONSOLIDADO[[#This Row],[Fallecidos Diarios]])</f>
        <v>0</v>
      </c>
      <c r="K2261" s="75">
        <f t="shared" si="186"/>
        <v>0</v>
      </c>
      <c r="L2261" s="76">
        <f>+IF(CONSOLIDADO[[#This Row],[Codigo Municipio]]=E2260,CONSOLIDADO[[#This Row],[Recuperados Diarios]]+L2260,CONSOLIDADO[[#This Row],[Recuperados Diarios]])</f>
        <v>0</v>
      </c>
      <c r="M2261" s="77" cm="1">
        <f t="array" ref="M2261">+IFERROR(IF(CONSOLIDADO[[#This Row],[Día]]&lt;14,0,INDEX(CONSOLIDADO[Casos Diarios],ROW()-14,1)),0)</f>
        <v>0</v>
      </c>
      <c r="N2261" s="72">
        <f>+IF(CONSOLIDADO[[#This Row],[Clave]]="710143893",1,IF(OR(CONSOLIDADO[[#This Row],[Casos Acumulados]]&gt;0,CONSOLIDADO[[#This Row],[Muertes]]&gt;0),N2260+1,I2261))</f>
        <v>0</v>
      </c>
      <c r="O2261" s="69">
        <f>+IFERROR(VLOOKUP($G2261,TDMuertes!$C$2:$E$534,3,0),0)</f>
        <v>0</v>
      </c>
      <c r="P2261" s="94" t="str">
        <f t="shared" ca="1" si="187"/>
        <v>OFF</v>
      </c>
      <c r="Q2261" s="78">
        <f>+IFERROR(VLOOKUP(CONSOLIDADO[[#This Row],[Codigo Municipio]],TDDia!$A$4:$B$394,2,0),0)</f>
        <v>0</v>
      </c>
    </row>
    <row r="2262" spans="2:17" ht="14.45">
      <c r="B2262">
        <f t="shared" si="189"/>
        <v>12</v>
      </c>
      <c r="C2262" s="69" t="str" cm="1">
        <f t="array" ref="C2262">+INDEX(Table_4[[Departamento]:[Municipio]],FINAL!$B2262,1)</f>
        <v>Colón</v>
      </c>
      <c r="D2262" s="69" t="str" cm="1">
        <f t="array" ref="D2262">+INDEX(Table_4[[Departamento]:[Municipio]],FINAL!$B2262,4)</f>
        <v>Limon</v>
      </c>
      <c r="E2262" s="69" t="str" cm="1">
        <f t="array" ref="E2262">+INDEX(Table_4[[Departamento]:[Municipio]],FINAL!$B2262,3)</f>
        <v>0204</v>
      </c>
      <c r="F2262" s="96">
        <f t="shared" si="188"/>
        <v>44030</v>
      </c>
      <c r="G2262" s="71" t="str">
        <f>+CONSOLIDADO[[#This Row],[Codigo Municipio]]&amp;CONSOLIDADO[[#This Row],[Fecha]]</f>
        <v>020444030</v>
      </c>
      <c r="H2262" s="72">
        <f>+IFERROR(VLOOKUP($G2262,TDAcumula!$C$2:$E$2027,3,0),0)</f>
        <v>0</v>
      </c>
      <c r="I2262" s="73">
        <f t="shared" si="185"/>
        <v>0</v>
      </c>
      <c r="J2262" s="74">
        <f>+IF(CONSOLIDADO[[#This Row],[Codigo Municipio]]=E2261,CONSOLIDADO[[#This Row],[Fallecidos Diarios]]+J2261,CONSOLIDADO[[#This Row],[Fallecidos Diarios]])</f>
        <v>0</v>
      </c>
      <c r="K2262" s="75">
        <f t="shared" si="186"/>
        <v>0</v>
      </c>
      <c r="L2262" s="76">
        <f>+IF(CONSOLIDADO[[#This Row],[Codigo Municipio]]=E2261,CONSOLIDADO[[#This Row],[Recuperados Diarios]]+L2261,CONSOLIDADO[[#This Row],[Recuperados Diarios]])</f>
        <v>0</v>
      </c>
      <c r="M2262" s="77" cm="1">
        <f t="array" ref="M2262">+IFERROR(IF(CONSOLIDADO[[#This Row],[Día]]&lt;14,0,INDEX(CONSOLIDADO[Casos Diarios],ROW()-14,1)),0)</f>
        <v>0</v>
      </c>
      <c r="N2262" s="72">
        <f>+IF(CONSOLIDADO[[#This Row],[Clave]]="710143893",1,IF(OR(CONSOLIDADO[[#This Row],[Casos Acumulados]]&gt;0,CONSOLIDADO[[#This Row],[Muertes]]&gt;0),N2261+1,I2262))</f>
        <v>0</v>
      </c>
      <c r="O2262" s="69">
        <f>+IFERROR(VLOOKUP($G2262,TDMuertes!$C$2:$E$534,3,0),0)</f>
        <v>0</v>
      </c>
      <c r="P2262" s="94" t="str">
        <f t="shared" ca="1" si="187"/>
        <v>OFF</v>
      </c>
      <c r="Q2262" s="78">
        <f>+IFERROR(VLOOKUP(CONSOLIDADO[[#This Row],[Codigo Municipio]],TDDia!$A$4:$B$394,2,0),0)</f>
        <v>0</v>
      </c>
    </row>
    <row r="2263" spans="2:17" ht="14.45">
      <c r="B2263">
        <f t="shared" si="189"/>
        <v>12</v>
      </c>
      <c r="C2263" s="69" t="str" cm="1">
        <f t="array" ref="C2263">+INDEX(Table_4[[Departamento]:[Municipio]],FINAL!$B2263,1)</f>
        <v>Colón</v>
      </c>
      <c r="D2263" s="69" t="str" cm="1">
        <f t="array" ref="D2263">+INDEX(Table_4[[Departamento]:[Municipio]],FINAL!$B2263,4)</f>
        <v>Limon</v>
      </c>
      <c r="E2263" s="69" t="str" cm="1">
        <f t="array" ref="E2263">+INDEX(Table_4[[Departamento]:[Municipio]],FINAL!$B2263,3)</f>
        <v>0204</v>
      </c>
      <c r="F2263" s="96">
        <f t="shared" si="188"/>
        <v>44031</v>
      </c>
      <c r="G2263" s="71" t="str">
        <f>+CONSOLIDADO[[#This Row],[Codigo Municipio]]&amp;CONSOLIDADO[[#This Row],[Fecha]]</f>
        <v>020444031</v>
      </c>
      <c r="H2263" s="72">
        <f>+IFERROR(VLOOKUP($G2263,TDAcumula!$C$2:$E$2027,3,0),0)</f>
        <v>0</v>
      </c>
      <c r="I2263" s="73">
        <f t="shared" si="185"/>
        <v>0</v>
      </c>
      <c r="J2263" s="74">
        <f>+IF(CONSOLIDADO[[#This Row],[Codigo Municipio]]=E2262,CONSOLIDADO[[#This Row],[Fallecidos Diarios]]+J2262,CONSOLIDADO[[#This Row],[Fallecidos Diarios]])</f>
        <v>0</v>
      </c>
      <c r="K2263" s="75">
        <f t="shared" si="186"/>
        <v>0</v>
      </c>
      <c r="L2263" s="76">
        <f>+IF(CONSOLIDADO[[#This Row],[Codigo Municipio]]=E2262,CONSOLIDADO[[#This Row],[Recuperados Diarios]]+L2262,CONSOLIDADO[[#This Row],[Recuperados Diarios]])</f>
        <v>0</v>
      </c>
      <c r="M2263" s="77" cm="1">
        <f t="array" ref="M2263">+IFERROR(IF(CONSOLIDADO[[#This Row],[Día]]&lt;14,0,INDEX(CONSOLIDADO[Casos Diarios],ROW()-14,1)),0)</f>
        <v>0</v>
      </c>
      <c r="N2263" s="72">
        <f>+IF(CONSOLIDADO[[#This Row],[Clave]]="710143893",1,IF(OR(CONSOLIDADO[[#This Row],[Casos Acumulados]]&gt;0,CONSOLIDADO[[#This Row],[Muertes]]&gt;0),N2262+1,I2263))</f>
        <v>0</v>
      </c>
      <c r="O2263" s="69">
        <f>+IFERROR(VLOOKUP($G2263,TDMuertes!$C$2:$E$534,3,0),0)</f>
        <v>0</v>
      </c>
      <c r="P2263" s="94" t="str">
        <f t="shared" ca="1" si="187"/>
        <v>OFF</v>
      </c>
      <c r="Q2263" s="78">
        <f>+IFERROR(VLOOKUP(CONSOLIDADO[[#This Row],[Codigo Municipio]],TDDia!$A$4:$B$394,2,0),0)</f>
        <v>0</v>
      </c>
    </row>
    <row r="2264" spans="2:17" ht="14.45">
      <c r="B2264">
        <f t="shared" si="189"/>
        <v>12</v>
      </c>
      <c r="C2264" s="69" t="str" cm="1">
        <f t="array" ref="C2264">+INDEX(Table_4[[Departamento]:[Municipio]],FINAL!$B2264,1)</f>
        <v>Colón</v>
      </c>
      <c r="D2264" s="69" t="str" cm="1">
        <f t="array" ref="D2264">+INDEX(Table_4[[Departamento]:[Municipio]],FINAL!$B2264,4)</f>
        <v>Limon</v>
      </c>
      <c r="E2264" s="69" t="str" cm="1">
        <f t="array" ref="E2264">+INDEX(Table_4[[Departamento]:[Municipio]],FINAL!$B2264,3)</f>
        <v>0204</v>
      </c>
      <c r="F2264" s="96">
        <f t="shared" si="188"/>
        <v>44032</v>
      </c>
      <c r="G2264" s="71" t="str">
        <f>+CONSOLIDADO[[#This Row],[Codigo Municipio]]&amp;CONSOLIDADO[[#This Row],[Fecha]]</f>
        <v>020444032</v>
      </c>
      <c r="H2264" s="72">
        <f>+IFERROR(VLOOKUP($G2264,TDAcumula!$C$2:$E$2027,3,0),0)</f>
        <v>0</v>
      </c>
      <c r="I2264" s="73">
        <f t="shared" si="185"/>
        <v>0</v>
      </c>
      <c r="J2264" s="74">
        <f>+IF(CONSOLIDADO[[#This Row],[Codigo Municipio]]=E2263,CONSOLIDADO[[#This Row],[Fallecidos Diarios]]+J2263,CONSOLIDADO[[#This Row],[Fallecidos Diarios]])</f>
        <v>0</v>
      </c>
      <c r="K2264" s="75">
        <f t="shared" si="186"/>
        <v>0</v>
      </c>
      <c r="L2264" s="76">
        <f>+IF(CONSOLIDADO[[#This Row],[Codigo Municipio]]=E2263,CONSOLIDADO[[#This Row],[Recuperados Diarios]]+L2263,CONSOLIDADO[[#This Row],[Recuperados Diarios]])</f>
        <v>0</v>
      </c>
      <c r="M2264" s="77" cm="1">
        <f t="array" ref="M2264">+IFERROR(IF(CONSOLIDADO[[#This Row],[Día]]&lt;14,0,INDEX(CONSOLIDADO[Casos Diarios],ROW()-14,1)),0)</f>
        <v>0</v>
      </c>
      <c r="N2264" s="72">
        <f>+IF(CONSOLIDADO[[#This Row],[Clave]]="710143893",1,IF(OR(CONSOLIDADO[[#This Row],[Casos Acumulados]]&gt;0,CONSOLIDADO[[#This Row],[Muertes]]&gt;0),N2263+1,I2264))</f>
        <v>0</v>
      </c>
      <c r="O2264" s="69">
        <f>+IFERROR(VLOOKUP($G2264,TDMuertes!$C$2:$E$534,3,0),0)</f>
        <v>0</v>
      </c>
      <c r="P2264" s="94" t="str">
        <f t="shared" ca="1" si="187"/>
        <v>OFF</v>
      </c>
      <c r="Q2264" s="78">
        <f>+IFERROR(VLOOKUP(CONSOLIDADO[[#This Row],[Codigo Municipio]],TDDia!$A$4:$B$394,2,0),0)</f>
        <v>0</v>
      </c>
    </row>
    <row r="2265" spans="2:17" ht="14.45">
      <c r="B2265">
        <f t="shared" si="189"/>
        <v>12</v>
      </c>
      <c r="C2265" s="69" t="str" cm="1">
        <f t="array" ref="C2265">+INDEX(Table_4[[Departamento]:[Municipio]],FINAL!$B2265,1)</f>
        <v>Colón</v>
      </c>
      <c r="D2265" s="69" t="str" cm="1">
        <f t="array" ref="D2265">+INDEX(Table_4[[Departamento]:[Municipio]],FINAL!$B2265,4)</f>
        <v>Limon</v>
      </c>
      <c r="E2265" s="69" t="str" cm="1">
        <f t="array" ref="E2265">+INDEX(Table_4[[Departamento]:[Municipio]],FINAL!$B2265,3)</f>
        <v>0204</v>
      </c>
      <c r="F2265" s="96">
        <f t="shared" si="188"/>
        <v>44033</v>
      </c>
      <c r="G2265" s="71" t="str">
        <f>+CONSOLIDADO[[#This Row],[Codigo Municipio]]&amp;CONSOLIDADO[[#This Row],[Fecha]]</f>
        <v>020444033</v>
      </c>
      <c r="H2265" s="72">
        <f>+IFERROR(VLOOKUP($G2265,TDAcumula!$C$2:$E$2027,3,0),0)</f>
        <v>0</v>
      </c>
      <c r="I2265" s="73">
        <f t="shared" si="185"/>
        <v>0</v>
      </c>
      <c r="J2265" s="74">
        <f>+IF(CONSOLIDADO[[#This Row],[Codigo Municipio]]=E2264,CONSOLIDADO[[#This Row],[Fallecidos Diarios]]+J2264,CONSOLIDADO[[#This Row],[Fallecidos Diarios]])</f>
        <v>0</v>
      </c>
      <c r="K2265" s="75">
        <f t="shared" si="186"/>
        <v>0</v>
      </c>
      <c r="L2265" s="76">
        <f>+IF(CONSOLIDADO[[#This Row],[Codigo Municipio]]=E2264,CONSOLIDADO[[#This Row],[Recuperados Diarios]]+L2264,CONSOLIDADO[[#This Row],[Recuperados Diarios]])</f>
        <v>0</v>
      </c>
      <c r="M2265" s="77" cm="1">
        <f t="array" ref="M2265">+IFERROR(IF(CONSOLIDADO[[#This Row],[Día]]&lt;14,0,INDEX(CONSOLIDADO[Casos Diarios],ROW()-14,1)),0)</f>
        <v>0</v>
      </c>
      <c r="N2265" s="72">
        <f>+IF(CONSOLIDADO[[#This Row],[Clave]]="710143893",1,IF(OR(CONSOLIDADO[[#This Row],[Casos Acumulados]]&gt;0,CONSOLIDADO[[#This Row],[Muertes]]&gt;0),N2264+1,I2265))</f>
        <v>0</v>
      </c>
      <c r="O2265" s="69">
        <f>+IFERROR(VLOOKUP($G2265,TDMuertes!$C$2:$E$534,3,0),0)</f>
        <v>0</v>
      </c>
      <c r="P2265" s="94" t="str">
        <f t="shared" ca="1" si="187"/>
        <v>OFF</v>
      </c>
      <c r="Q2265" s="78">
        <f>+IFERROR(VLOOKUP(CONSOLIDADO[[#This Row],[Codigo Municipio]],TDDia!$A$4:$B$394,2,0),0)</f>
        <v>0</v>
      </c>
    </row>
    <row r="2266" spans="2:17" ht="14.45">
      <c r="B2266">
        <f t="shared" si="189"/>
        <v>12</v>
      </c>
      <c r="C2266" s="69" t="str" cm="1">
        <f t="array" ref="C2266">+INDEX(Table_4[[Departamento]:[Municipio]],FINAL!$B2266,1)</f>
        <v>Colón</v>
      </c>
      <c r="D2266" s="69" t="str" cm="1">
        <f t="array" ref="D2266">+INDEX(Table_4[[Departamento]:[Municipio]],FINAL!$B2266,4)</f>
        <v>Limon</v>
      </c>
      <c r="E2266" s="69" t="str" cm="1">
        <f t="array" ref="E2266">+INDEX(Table_4[[Departamento]:[Municipio]],FINAL!$B2266,3)</f>
        <v>0204</v>
      </c>
      <c r="F2266" s="96">
        <f t="shared" si="188"/>
        <v>44034</v>
      </c>
      <c r="G2266" s="71" t="str">
        <f>+CONSOLIDADO[[#This Row],[Codigo Municipio]]&amp;CONSOLIDADO[[#This Row],[Fecha]]</f>
        <v>020444034</v>
      </c>
      <c r="H2266" s="72">
        <f>+IFERROR(VLOOKUP($G2266,TDAcumula!$C$2:$E$2027,3,0),0)</f>
        <v>0</v>
      </c>
      <c r="I2266" s="73">
        <f t="shared" si="185"/>
        <v>0</v>
      </c>
      <c r="J2266" s="74">
        <f>+IF(CONSOLIDADO[[#This Row],[Codigo Municipio]]=E2265,CONSOLIDADO[[#This Row],[Fallecidos Diarios]]+J2265,CONSOLIDADO[[#This Row],[Fallecidos Diarios]])</f>
        <v>0</v>
      </c>
      <c r="K2266" s="75">
        <f t="shared" si="186"/>
        <v>0</v>
      </c>
      <c r="L2266" s="76">
        <f>+IF(CONSOLIDADO[[#This Row],[Codigo Municipio]]=E2265,CONSOLIDADO[[#This Row],[Recuperados Diarios]]+L2265,CONSOLIDADO[[#This Row],[Recuperados Diarios]])</f>
        <v>0</v>
      </c>
      <c r="M2266" s="77" cm="1">
        <f t="array" ref="M2266">+IFERROR(IF(CONSOLIDADO[[#This Row],[Día]]&lt;14,0,INDEX(CONSOLIDADO[Casos Diarios],ROW()-14,1)),0)</f>
        <v>0</v>
      </c>
      <c r="N2266" s="72">
        <f>+IF(CONSOLIDADO[[#This Row],[Clave]]="710143893",1,IF(OR(CONSOLIDADO[[#This Row],[Casos Acumulados]]&gt;0,CONSOLIDADO[[#This Row],[Muertes]]&gt;0),N2265+1,I2266))</f>
        <v>0</v>
      </c>
      <c r="O2266" s="69">
        <f>+IFERROR(VLOOKUP($G2266,TDMuertes!$C$2:$E$534,3,0),0)</f>
        <v>0</v>
      </c>
      <c r="P2266" s="94" t="str">
        <f t="shared" ca="1" si="187"/>
        <v>OFF</v>
      </c>
      <c r="Q2266" s="78">
        <f>+IFERROR(VLOOKUP(CONSOLIDADO[[#This Row],[Codigo Municipio]],TDDia!$A$4:$B$394,2,0),0)</f>
        <v>0</v>
      </c>
    </row>
    <row r="2267" spans="2:17" ht="14.45">
      <c r="B2267">
        <f t="shared" si="189"/>
        <v>12</v>
      </c>
      <c r="C2267" s="69" t="str" cm="1">
        <f t="array" ref="C2267">+INDEX(Table_4[[Departamento]:[Municipio]],FINAL!$B2267,1)</f>
        <v>Colón</v>
      </c>
      <c r="D2267" s="69" t="str" cm="1">
        <f t="array" ref="D2267">+INDEX(Table_4[[Departamento]:[Municipio]],FINAL!$B2267,4)</f>
        <v>Limon</v>
      </c>
      <c r="E2267" s="69" t="str" cm="1">
        <f t="array" ref="E2267">+INDEX(Table_4[[Departamento]:[Municipio]],FINAL!$B2267,3)</f>
        <v>0204</v>
      </c>
      <c r="F2267" s="96">
        <f t="shared" si="188"/>
        <v>44035</v>
      </c>
      <c r="G2267" s="71" t="str">
        <f>+CONSOLIDADO[[#This Row],[Codigo Municipio]]&amp;CONSOLIDADO[[#This Row],[Fecha]]</f>
        <v>020444035</v>
      </c>
      <c r="H2267" s="72">
        <f>+IFERROR(VLOOKUP($G2267,TDAcumula!$C$2:$E$2027,3,0),0)</f>
        <v>0</v>
      </c>
      <c r="I2267" s="73">
        <f t="shared" si="185"/>
        <v>0</v>
      </c>
      <c r="J2267" s="74">
        <f>+IF(CONSOLIDADO[[#This Row],[Codigo Municipio]]=E2266,CONSOLIDADO[[#This Row],[Fallecidos Diarios]]+J2266,CONSOLIDADO[[#This Row],[Fallecidos Diarios]])</f>
        <v>0</v>
      </c>
      <c r="K2267" s="75">
        <f t="shared" si="186"/>
        <v>0</v>
      </c>
      <c r="L2267" s="76">
        <f>+IF(CONSOLIDADO[[#This Row],[Codigo Municipio]]=E2266,CONSOLIDADO[[#This Row],[Recuperados Diarios]]+L2266,CONSOLIDADO[[#This Row],[Recuperados Diarios]])</f>
        <v>0</v>
      </c>
      <c r="M2267" s="77" cm="1">
        <f t="array" ref="M2267">+IFERROR(IF(CONSOLIDADO[[#This Row],[Día]]&lt;14,0,INDEX(CONSOLIDADO[Casos Diarios],ROW()-14,1)),0)</f>
        <v>0</v>
      </c>
      <c r="N2267" s="72">
        <f>+IF(CONSOLIDADO[[#This Row],[Clave]]="710143893",1,IF(OR(CONSOLIDADO[[#This Row],[Casos Acumulados]]&gt;0,CONSOLIDADO[[#This Row],[Muertes]]&gt;0),N2266+1,I2267))</f>
        <v>0</v>
      </c>
      <c r="O2267" s="69">
        <f>+IFERROR(VLOOKUP($G2267,TDMuertes!$C$2:$E$534,3,0),0)</f>
        <v>0</v>
      </c>
      <c r="P2267" s="94" t="str">
        <f t="shared" ca="1" si="187"/>
        <v>OFF</v>
      </c>
      <c r="Q2267" s="78">
        <f>+IFERROR(VLOOKUP(CONSOLIDADO[[#This Row],[Codigo Municipio]],TDDia!$A$4:$B$394,2,0),0)</f>
        <v>0</v>
      </c>
    </row>
    <row r="2268" spans="2:17" ht="14.45">
      <c r="B2268">
        <f t="shared" si="189"/>
        <v>12</v>
      </c>
      <c r="C2268" s="69" t="str" cm="1">
        <f t="array" ref="C2268">+INDEX(Table_4[[Departamento]:[Municipio]],FINAL!$B2268,1)</f>
        <v>Colón</v>
      </c>
      <c r="D2268" s="69" t="str" cm="1">
        <f t="array" ref="D2268">+INDEX(Table_4[[Departamento]:[Municipio]],FINAL!$B2268,4)</f>
        <v>Limon</v>
      </c>
      <c r="E2268" s="69" t="str" cm="1">
        <f t="array" ref="E2268">+INDEX(Table_4[[Departamento]:[Municipio]],FINAL!$B2268,3)</f>
        <v>0204</v>
      </c>
      <c r="F2268" s="96">
        <f t="shared" si="188"/>
        <v>44036</v>
      </c>
      <c r="G2268" s="71" t="str">
        <f>+CONSOLIDADO[[#This Row],[Codigo Municipio]]&amp;CONSOLIDADO[[#This Row],[Fecha]]</f>
        <v>020444036</v>
      </c>
      <c r="H2268" s="72">
        <f>+IFERROR(VLOOKUP($G2268,TDAcumula!$C$2:$E$2027,3,0),0)</f>
        <v>0</v>
      </c>
      <c r="I2268" s="73">
        <f t="shared" si="185"/>
        <v>0</v>
      </c>
      <c r="J2268" s="74">
        <f>+IF(CONSOLIDADO[[#This Row],[Codigo Municipio]]=E2267,CONSOLIDADO[[#This Row],[Fallecidos Diarios]]+J2267,CONSOLIDADO[[#This Row],[Fallecidos Diarios]])</f>
        <v>0</v>
      </c>
      <c r="K2268" s="75">
        <f t="shared" si="186"/>
        <v>0</v>
      </c>
      <c r="L2268" s="76">
        <f>+IF(CONSOLIDADO[[#This Row],[Codigo Municipio]]=E2267,CONSOLIDADO[[#This Row],[Recuperados Diarios]]+L2267,CONSOLIDADO[[#This Row],[Recuperados Diarios]])</f>
        <v>0</v>
      </c>
      <c r="M2268" s="77" cm="1">
        <f t="array" ref="M2268">+IFERROR(IF(CONSOLIDADO[[#This Row],[Día]]&lt;14,0,INDEX(CONSOLIDADO[Casos Diarios],ROW()-14,1)),0)</f>
        <v>0</v>
      </c>
      <c r="N2268" s="72">
        <f>+IF(CONSOLIDADO[[#This Row],[Clave]]="710143893",1,IF(OR(CONSOLIDADO[[#This Row],[Casos Acumulados]]&gt;0,CONSOLIDADO[[#This Row],[Muertes]]&gt;0),N2267+1,I2268))</f>
        <v>0</v>
      </c>
      <c r="O2268" s="69">
        <f>+IFERROR(VLOOKUP($G2268,TDMuertes!$C$2:$E$534,3,0),0)</f>
        <v>0</v>
      </c>
      <c r="P2268" s="94" t="str">
        <f t="shared" ca="1" si="187"/>
        <v>OFF</v>
      </c>
      <c r="Q2268" s="78">
        <f>+IFERROR(VLOOKUP(CONSOLIDADO[[#This Row],[Codigo Municipio]],TDDia!$A$4:$B$394,2,0),0)</f>
        <v>0</v>
      </c>
    </row>
    <row r="2269" spans="2:17" ht="14.45">
      <c r="B2269">
        <f t="shared" si="189"/>
        <v>12</v>
      </c>
      <c r="C2269" s="69" t="str" cm="1">
        <f t="array" ref="C2269">+INDEX(Table_4[[Departamento]:[Municipio]],FINAL!$B2269,1)</f>
        <v>Colón</v>
      </c>
      <c r="D2269" s="69" t="str" cm="1">
        <f t="array" ref="D2269">+INDEX(Table_4[[Departamento]:[Municipio]],FINAL!$B2269,4)</f>
        <v>Limon</v>
      </c>
      <c r="E2269" s="69" t="str" cm="1">
        <f t="array" ref="E2269">+INDEX(Table_4[[Departamento]:[Municipio]],FINAL!$B2269,3)</f>
        <v>0204</v>
      </c>
      <c r="F2269" s="96">
        <f t="shared" si="188"/>
        <v>44037</v>
      </c>
      <c r="G2269" s="71" t="str">
        <f>+CONSOLIDADO[[#This Row],[Codigo Municipio]]&amp;CONSOLIDADO[[#This Row],[Fecha]]</f>
        <v>020444037</v>
      </c>
      <c r="H2269" s="72">
        <f>+IFERROR(VLOOKUP($G2269,TDAcumula!$C$2:$E$2027,3,0),0)</f>
        <v>0</v>
      </c>
      <c r="I2269" s="73">
        <f t="shared" si="185"/>
        <v>0</v>
      </c>
      <c r="J2269" s="74">
        <f>+IF(CONSOLIDADO[[#This Row],[Codigo Municipio]]=E2268,CONSOLIDADO[[#This Row],[Fallecidos Diarios]]+J2268,CONSOLIDADO[[#This Row],[Fallecidos Diarios]])</f>
        <v>0</v>
      </c>
      <c r="K2269" s="75">
        <f t="shared" si="186"/>
        <v>0</v>
      </c>
      <c r="L2269" s="76">
        <f>+IF(CONSOLIDADO[[#This Row],[Codigo Municipio]]=E2268,CONSOLIDADO[[#This Row],[Recuperados Diarios]]+L2268,CONSOLIDADO[[#This Row],[Recuperados Diarios]])</f>
        <v>0</v>
      </c>
      <c r="M2269" s="77" cm="1">
        <f t="array" ref="M2269">+IFERROR(IF(CONSOLIDADO[[#This Row],[Día]]&lt;14,0,INDEX(CONSOLIDADO[Casos Diarios],ROW()-14,1)),0)</f>
        <v>0</v>
      </c>
      <c r="N2269" s="72">
        <f>+IF(CONSOLIDADO[[#This Row],[Clave]]="710143893",1,IF(OR(CONSOLIDADO[[#This Row],[Casos Acumulados]]&gt;0,CONSOLIDADO[[#This Row],[Muertes]]&gt;0),N2268+1,I2269))</f>
        <v>0</v>
      </c>
      <c r="O2269" s="69">
        <f>+IFERROR(VLOOKUP($G2269,TDMuertes!$C$2:$E$534,3,0),0)</f>
        <v>0</v>
      </c>
      <c r="P2269" s="94" t="str">
        <f t="shared" ca="1" si="187"/>
        <v>OFF</v>
      </c>
      <c r="Q2269" s="78">
        <f>+IFERROR(VLOOKUP(CONSOLIDADO[[#This Row],[Codigo Municipio]],TDDia!$A$4:$B$394,2,0),0)</f>
        <v>0</v>
      </c>
    </row>
    <row r="2270" spans="2:17" ht="14.45">
      <c r="B2270">
        <f t="shared" si="189"/>
        <v>12</v>
      </c>
      <c r="C2270" s="69" t="str" cm="1">
        <f t="array" ref="C2270">+INDEX(Table_4[[Departamento]:[Municipio]],FINAL!$B2270,1)</f>
        <v>Colón</v>
      </c>
      <c r="D2270" s="69" t="str" cm="1">
        <f t="array" ref="D2270">+INDEX(Table_4[[Departamento]:[Municipio]],FINAL!$B2270,4)</f>
        <v>Limon</v>
      </c>
      <c r="E2270" s="69" t="str" cm="1">
        <f t="array" ref="E2270">+INDEX(Table_4[[Departamento]:[Municipio]],FINAL!$B2270,3)</f>
        <v>0204</v>
      </c>
      <c r="F2270" s="96">
        <f t="shared" si="188"/>
        <v>44038</v>
      </c>
      <c r="G2270" s="71" t="str">
        <f>+CONSOLIDADO[[#This Row],[Codigo Municipio]]&amp;CONSOLIDADO[[#This Row],[Fecha]]</f>
        <v>020444038</v>
      </c>
      <c r="H2270" s="72">
        <f>+IFERROR(VLOOKUP($G2270,TDAcumula!$C$2:$E$2027,3,0),0)</f>
        <v>0</v>
      </c>
      <c r="I2270" s="73">
        <f t="shared" si="185"/>
        <v>0</v>
      </c>
      <c r="J2270" s="74">
        <f>+IF(CONSOLIDADO[[#This Row],[Codigo Municipio]]=E2269,CONSOLIDADO[[#This Row],[Fallecidos Diarios]]+J2269,CONSOLIDADO[[#This Row],[Fallecidos Diarios]])</f>
        <v>0</v>
      </c>
      <c r="K2270" s="75">
        <f t="shared" si="186"/>
        <v>0</v>
      </c>
      <c r="L2270" s="76">
        <f>+IF(CONSOLIDADO[[#This Row],[Codigo Municipio]]=E2269,CONSOLIDADO[[#This Row],[Recuperados Diarios]]+L2269,CONSOLIDADO[[#This Row],[Recuperados Diarios]])</f>
        <v>0</v>
      </c>
      <c r="M2270" s="77" cm="1">
        <f t="array" ref="M2270">+IFERROR(IF(CONSOLIDADO[[#This Row],[Día]]&lt;14,0,INDEX(CONSOLIDADO[Casos Diarios],ROW()-14,1)),0)</f>
        <v>0</v>
      </c>
      <c r="N2270" s="72">
        <f>+IF(CONSOLIDADO[[#This Row],[Clave]]="710143893",1,IF(OR(CONSOLIDADO[[#This Row],[Casos Acumulados]]&gt;0,CONSOLIDADO[[#This Row],[Muertes]]&gt;0),N2269+1,I2270))</f>
        <v>0</v>
      </c>
      <c r="O2270" s="69">
        <f>+IFERROR(VLOOKUP($G2270,TDMuertes!$C$2:$E$534,3,0),0)</f>
        <v>0</v>
      </c>
      <c r="P2270" s="94" t="str">
        <f t="shared" ca="1" si="187"/>
        <v>OFF</v>
      </c>
      <c r="Q2270" s="78">
        <f>+IFERROR(VLOOKUP(CONSOLIDADO[[#This Row],[Codigo Municipio]],TDDia!$A$4:$B$394,2,0),0)</f>
        <v>0</v>
      </c>
    </row>
    <row r="2271" spans="2:17" ht="14.45">
      <c r="B2271">
        <f t="shared" si="189"/>
        <v>12</v>
      </c>
      <c r="C2271" s="69" t="str" cm="1">
        <f t="array" ref="C2271">+INDEX(Table_4[[Departamento]:[Municipio]],FINAL!$B2271,1)</f>
        <v>Colón</v>
      </c>
      <c r="D2271" s="69" t="str" cm="1">
        <f t="array" ref="D2271">+INDEX(Table_4[[Departamento]:[Municipio]],FINAL!$B2271,4)</f>
        <v>Limon</v>
      </c>
      <c r="E2271" s="69" t="str" cm="1">
        <f t="array" ref="E2271">+INDEX(Table_4[[Departamento]:[Municipio]],FINAL!$B2271,3)</f>
        <v>0204</v>
      </c>
      <c r="F2271" s="96">
        <f t="shared" si="188"/>
        <v>44039</v>
      </c>
      <c r="G2271" s="71" t="str">
        <f>+CONSOLIDADO[[#This Row],[Codigo Municipio]]&amp;CONSOLIDADO[[#This Row],[Fecha]]</f>
        <v>020444039</v>
      </c>
      <c r="H2271" s="72">
        <f>+IFERROR(VLOOKUP($G2271,TDAcumula!$C$2:$E$2027,3,0),0)</f>
        <v>0</v>
      </c>
      <c r="I2271" s="73">
        <f t="shared" si="185"/>
        <v>0</v>
      </c>
      <c r="J2271" s="74">
        <f>+IF(CONSOLIDADO[[#This Row],[Codigo Municipio]]=E2270,CONSOLIDADO[[#This Row],[Fallecidos Diarios]]+J2270,CONSOLIDADO[[#This Row],[Fallecidos Diarios]])</f>
        <v>0</v>
      </c>
      <c r="K2271" s="75">
        <f t="shared" si="186"/>
        <v>0</v>
      </c>
      <c r="L2271" s="76">
        <f>+IF(CONSOLIDADO[[#This Row],[Codigo Municipio]]=E2270,CONSOLIDADO[[#This Row],[Recuperados Diarios]]+L2270,CONSOLIDADO[[#This Row],[Recuperados Diarios]])</f>
        <v>0</v>
      </c>
      <c r="M2271" s="77" cm="1">
        <f t="array" ref="M2271">+IFERROR(IF(CONSOLIDADO[[#This Row],[Día]]&lt;14,0,INDEX(CONSOLIDADO[Casos Diarios],ROW()-14,1)),0)</f>
        <v>0</v>
      </c>
      <c r="N2271" s="72">
        <f>+IF(CONSOLIDADO[[#This Row],[Clave]]="710143893",1,IF(OR(CONSOLIDADO[[#This Row],[Casos Acumulados]]&gt;0,CONSOLIDADO[[#This Row],[Muertes]]&gt;0),N2270+1,I2271))</f>
        <v>0</v>
      </c>
      <c r="O2271" s="69">
        <f>+IFERROR(VLOOKUP($G2271,TDMuertes!$C$2:$E$534,3,0),0)</f>
        <v>0</v>
      </c>
      <c r="P2271" s="94" t="str">
        <f t="shared" ca="1" si="187"/>
        <v>OFF</v>
      </c>
      <c r="Q2271" s="78">
        <f>+IFERROR(VLOOKUP(CONSOLIDADO[[#This Row],[Codigo Municipio]],TDDia!$A$4:$B$394,2,0),0)</f>
        <v>0</v>
      </c>
    </row>
    <row r="2272" spans="2:17" ht="14.45">
      <c r="B2272">
        <f t="shared" si="189"/>
        <v>12</v>
      </c>
      <c r="C2272" s="69" t="str" cm="1">
        <f t="array" ref="C2272">+INDEX(Table_4[[Departamento]:[Municipio]],FINAL!$B2272,1)</f>
        <v>Colón</v>
      </c>
      <c r="D2272" s="69" t="str" cm="1">
        <f t="array" ref="D2272">+INDEX(Table_4[[Departamento]:[Municipio]],FINAL!$B2272,4)</f>
        <v>Limon</v>
      </c>
      <c r="E2272" s="69" t="str" cm="1">
        <f t="array" ref="E2272">+INDEX(Table_4[[Departamento]:[Municipio]],FINAL!$B2272,3)</f>
        <v>0204</v>
      </c>
      <c r="F2272" s="96">
        <f t="shared" si="188"/>
        <v>44040</v>
      </c>
      <c r="G2272" s="71" t="str">
        <f>+CONSOLIDADO[[#This Row],[Codigo Municipio]]&amp;CONSOLIDADO[[#This Row],[Fecha]]</f>
        <v>020444040</v>
      </c>
      <c r="H2272" s="72">
        <f>+IFERROR(VLOOKUP($G2272,TDAcumula!$C$2:$E$2027,3,0),0)</f>
        <v>0</v>
      </c>
      <c r="I2272" s="73">
        <f t="shared" si="185"/>
        <v>0</v>
      </c>
      <c r="J2272" s="74">
        <f>+IF(CONSOLIDADO[[#This Row],[Codigo Municipio]]=E2271,CONSOLIDADO[[#This Row],[Fallecidos Diarios]]+J2271,CONSOLIDADO[[#This Row],[Fallecidos Diarios]])</f>
        <v>0</v>
      </c>
      <c r="K2272" s="75">
        <f t="shared" si="186"/>
        <v>0</v>
      </c>
      <c r="L2272" s="76">
        <f>+IF(CONSOLIDADO[[#This Row],[Codigo Municipio]]=E2271,CONSOLIDADO[[#This Row],[Recuperados Diarios]]+L2271,CONSOLIDADO[[#This Row],[Recuperados Diarios]])</f>
        <v>0</v>
      </c>
      <c r="M2272" s="77" cm="1">
        <f t="array" ref="M2272">+IFERROR(IF(CONSOLIDADO[[#This Row],[Día]]&lt;14,0,INDEX(CONSOLIDADO[Casos Diarios],ROW()-14,1)),0)</f>
        <v>0</v>
      </c>
      <c r="N2272" s="72">
        <f>+IF(CONSOLIDADO[[#This Row],[Clave]]="710143893",1,IF(OR(CONSOLIDADO[[#This Row],[Casos Acumulados]]&gt;0,CONSOLIDADO[[#This Row],[Muertes]]&gt;0),N2271+1,I2272))</f>
        <v>0</v>
      </c>
      <c r="O2272" s="69">
        <f>+IFERROR(VLOOKUP($G2272,TDMuertes!$C$2:$E$534,3,0),0)</f>
        <v>0</v>
      </c>
      <c r="P2272" s="94" t="str">
        <f t="shared" ca="1" si="187"/>
        <v>OFF</v>
      </c>
      <c r="Q2272" s="78">
        <f>+IFERROR(VLOOKUP(CONSOLIDADO[[#This Row],[Codigo Municipio]],TDDia!$A$4:$B$394,2,0),0)</f>
        <v>0</v>
      </c>
    </row>
    <row r="2273" spans="2:17" ht="14.45">
      <c r="B2273">
        <f t="shared" si="189"/>
        <v>12</v>
      </c>
      <c r="C2273" s="69" t="str" cm="1">
        <f t="array" ref="C2273">+INDEX(Table_4[[Departamento]:[Municipio]],FINAL!$B2273,1)</f>
        <v>Colón</v>
      </c>
      <c r="D2273" s="69" t="str" cm="1">
        <f t="array" ref="D2273">+INDEX(Table_4[[Departamento]:[Municipio]],FINAL!$B2273,4)</f>
        <v>Limon</v>
      </c>
      <c r="E2273" s="69" t="str" cm="1">
        <f t="array" ref="E2273">+INDEX(Table_4[[Departamento]:[Municipio]],FINAL!$B2273,3)</f>
        <v>0204</v>
      </c>
      <c r="F2273" s="96">
        <f t="shared" si="188"/>
        <v>44041</v>
      </c>
      <c r="G2273" s="71" t="str">
        <f>+CONSOLIDADO[[#This Row],[Codigo Municipio]]&amp;CONSOLIDADO[[#This Row],[Fecha]]</f>
        <v>020444041</v>
      </c>
      <c r="H2273" s="72">
        <f>+IFERROR(VLOOKUP($G2273,TDAcumula!$C$2:$E$2027,3,0),0)</f>
        <v>0</v>
      </c>
      <c r="I2273" s="73">
        <f t="shared" si="185"/>
        <v>0</v>
      </c>
      <c r="J2273" s="74">
        <f>+IF(CONSOLIDADO[[#This Row],[Codigo Municipio]]=E2272,CONSOLIDADO[[#This Row],[Fallecidos Diarios]]+J2272,CONSOLIDADO[[#This Row],[Fallecidos Diarios]])</f>
        <v>0</v>
      </c>
      <c r="K2273" s="75">
        <f t="shared" si="186"/>
        <v>0</v>
      </c>
      <c r="L2273" s="76">
        <f>+IF(CONSOLIDADO[[#This Row],[Codigo Municipio]]=E2272,CONSOLIDADO[[#This Row],[Recuperados Diarios]]+L2272,CONSOLIDADO[[#This Row],[Recuperados Diarios]])</f>
        <v>0</v>
      </c>
      <c r="M2273" s="77" cm="1">
        <f t="array" ref="M2273">+IFERROR(IF(CONSOLIDADO[[#This Row],[Día]]&lt;14,0,INDEX(CONSOLIDADO[Casos Diarios],ROW()-14,1)),0)</f>
        <v>0</v>
      </c>
      <c r="N2273" s="72">
        <f>+IF(CONSOLIDADO[[#This Row],[Clave]]="710143893",1,IF(OR(CONSOLIDADO[[#This Row],[Casos Acumulados]]&gt;0,CONSOLIDADO[[#This Row],[Muertes]]&gt;0),N2272+1,I2273))</f>
        <v>0</v>
      </c>
      <c r="O2273" s="69">
        <f>+IFERROR(VLOOKUP($G2273,TDMuertes!$C$2:$E$534,3,0),0)</f>
        <v>0</v>
      </c>
      <c r="P2273" s="94" t="str">
        <f t="shared" ca="1" si="187"/>
        <v>OFF</v>
      </c>
      <c r="Q2273" s="78">
        <f>+IFERROR(VLOOKUP(CONSOLIDADO[[#This Row],[Codigo Municipio]],TDDia!$A$4:$B$394,2,0),0)</f>
        <v>0</v>
      </c>
    </row>
    <row r="2274" spans="2:17" ht="14.45">
      <c r="B2274">
        <f t="shared" si="189"/>
        <v>12</v>
      </c>
      <c r="C2274" s="69" t="str" cm="1">
        <f t="array" ref="C2274">+INDEX(Table_4[[Departamento]:[Municipio]],FINAL!$B2274,1)</f>
        <v>Colón</v>
      </c>
      <c r="D2274" s="69" t="str" cm="1">
        <f t="array" ref="D2274">+INDEX(Table_4[[Departamento]:[Municipio]],FINAL!$B2274,4)</f>
        <v>Limon</v>
      </c>
      <c r="E2274" s="69" t="str" cm="1">
        <f t="array" ref="E2274">+INDEX(Table_4[[Departamento]:[Municipio]],FINAL!$B2274,3)</f>
        <v>0204</v>
      </c>
      <c r="F2274" s="96">
        <f t="shared" si="188"/>
        <v>44042</v>
      </c>
      <c r="G2274" s="71" t="str">
        <f>+CONSOLIDADO[[#This Row],[Codigo Municipio]]&amp;CONSOLIDADO[[#This Row],[Fecha]]</f>
        <v>020444042</v>
      </c>
      <c r="H2274" s="72">
        <f>+IFERROR(VLOOKUP($G2274,TDAcumula!$C$2:$E$2027,3,0),0)</f>
        <v>0</v>
      </c>
      <c r="I2274" s="73">
        <f t="shared" si="185"/>
        <v>0</v>
      </c>
      <c r="J2274" s="74">
        <f>+IF(CONSOLIDADO[[#This Row],[Codigo Municipio]]=E2273,CONSOLIDADO[[#This Row],[Fallecidos Diarios]]+J2273,CONSOLIDADO[[#This Row],[Fallecidos Diarios]])</f>
        <v>0</v>
      </c>
      <c r="K2274" s="75">
        <f t="shared" si="186"/>
        <v>0</v>
      </c>
      <c r="L2274" s="76">
        <f>+IF(CONSOLIDADO[[#This Row],[Codigo Municipio]]=E2273,CONSOLIDADO[[#This Row],[Recuperados Diarios]]+L2273,CONSOLIDADO[[#This Row],[Recuperados Diarios]])</f>
        <v>0</v>
      </c>
      <c r="M2274" s="77" cm="1">
        <f t="array" ref="M2274">+IFERROR(IF(CONSOLIDADO[[#This Row],[Día]]&lt;14,0,INDEX(CONSOLIDADO[Casos Diarios],ROW()-14,1)),0)</f>
        <v>0</v>
      </c>
      <c r="N2274" s="72">
        <f>+IF(CONSOLIDADO[[#This Row],[Clave]]="710143893",1,IF(OR(CONSOLIDADO[[#This Row],[Casos Acumulados]]&gt;0,CONSOLIDADO[[#This Row],[Muertes]]&gt;0),N2273+1,I2274))</f>
        <v>0</v>
      </c>
      <c r="O2274" s="69">
        <f>+IFERROR(VLOOKUP($G2274,TDMuertes!$C$2:$E$534,3,0),0)</f>
        <v>0</v>
      </c>
      <c r="P2274" s="94" t="str">
        <f t="shared" ca="1" si="187"/>
        <v>OFF</v>
      </c>
      <c r="Q2274" s="78">
        <f>+IFERROR(VLOOKUP(CONSOLIDADO[[#This Row],[Codigo Municipio]],TDDia!$A$4:$B$394,2,0),0)</f>
        <v>0</v>
      </c>
    </row>
    <row r="2275" spans="2:17" ht="14.45">
      <c r="B2275">
        <f t="shared" si="189"/>
        <v>12</v>
      </c>
      <c r="C2275" s="69" t="str" cm="1">
        <f t="array" ref="C2275">+INDEX(Table_4[[Departamento]:[Municipio]],FINAL!$B2275,1)</f>
        <v>Colón</v>
      </c>
      <c r="D2275" s="69" t="str" cm="1">
        <f t="array" ref="D2275">+INDEX(Table_4[[Departamento]:[Municipio]],FINAL!$B2275,4)</f>
        <v>Limon</v>
      </c>
      <c r="E2275" s="69" t="str" cm="1">
        <f t="array" ref="E2275">+INDEX(Table_4[[Departamento]:[Municipio]],FINAL!$B2275,3)</f>
        <v>0204</v>
      </c>
      <c r="F2275" s="96">
        <f t="shared" si="188"/>
        <v>44043</v>
      </c>
      <c r="G2275" s="71" t="str">
        <f>+CONSOLIDADO[[#This Row],[Codigo Municipio]]&amp;CONSOLIDADO[[#This Row],[Fecha]]</f>
        <v>020444043</v>
      </c>
      <c r="H2275" s="72">
        <f>+IFERROR(VLOOKUP($G2275,TDAcumula!$C$2:$E$2027,3,0),0)</f>
        <v>0</v>
      </c>
      <c r="I2275" s="73">
        <f t="shared" si="185"/>
        <v>0</v>
      </c>
      <c r="J2275" s="74">
        <f>+IF(CONSOLIDADO[[#This Row],[Codigo Municipio]]=E2274,CONSOLIDADO[[#This Row],[Fallecidos Diarios]]+J2274,CONSOLIDADO[[#This Row],[Fallecidos Diarios]])</f>
        <v>0</v>
      </c>
      <c r="K2275" s="75">
        <f t="shared" si="186"/>
        <v>0</v>
      </c>
      <c r="L2275" s="76">
        <f>+IF(CONSOLIDADO[[#This Row],[Codigo Municipio]]=E2274,CONSOLIDADO[[#This Row],[Recuperados Diarios]]+L2274,CONSOLIDADO[[#This Row],[Recuperados Diarios]])</f>
        <v>0</v>
      </c>
      <c r="M2275" s="77" cm="1">
        <f t="array" ref="M2275">+IFERROR(IF(CONSOLIDADO[[#This Row],[Día]]&lt;14,0,INDEX(CONSOLIDADO[Casos Diarios],ROW()-14,1)),0)</f>
        <v>0</v>
      </c>
      <c r="N2275" s="72">
        <f>+IF(CONSOLIDADO[[#This Row],[Clave]]="710143893",1,IF(OR(CONSOLIDADO[[#This Row],[Casos Acumulados]]&gt;0,CONSOLIDADO[[#This Row],[Muertes]]&gt;0),N2274+1,I2275))</f>
        <v>0</v>
      </c>
      <c r="O2275" s="69">
        <f>+IFERROR(VLOOKUP($G2275,TDMuertes!$C$2:$E$534,3,0),0)</f>
        <v>0</v>
      </c>
      <c r="P2275" s="94" t="str">
        <f t="shared" ca="1" si="187"/>
        <v>OFF</v>
      </c>
      <c r="Q2275" s="78">
        <f>+IFERROR(VLOOKUP(CONSOLIDADO[[#This Row],[Codigo Municipio]],TDDia!$A$4:$B$394,2,0),0)</f>
        <v>0</v>
      </c>
    </row>
    <row r="2276" spans="2:17" ht="14.45">
      <c r="B2276">
        <f t="shared" si="189"/>
        <v>12</v>
      </c>
      <c r="C2276" s="69" t="str" cm="1">
        <f t="array" ref="C2276">+INDEX(Table_4[[Departamento]:[Municipio]],FINAL!$B2276,1)</f>
        <v>Colón</v>
      </c>
      <c r="D2276" s="69" t="str" cm="1">
        <f t="array" ref="D2276">+INDEX(Table_4[[Departamento]:[Municipio]],FINAL!$B2276,4)</f>
        <v>Limon</v>
      </c>
      <c r="E2276" s="69" t="str" cm="1">
        <f t="array" ref="E2276">+INDEX(Table_4[[Departamento]:[Municipio]],FINAL!$B2276,3)</f>
        <v>0204</v>
      </c>
      <c r="F2276" s="96">
        <f t="shared" si="188"/>
        <v>44044</v>
      </c>
      <c r="G2276" s="71" t="str">
        <f>+CONSOLIDADO[[#This Row],[Codigo Municipio]]&amp;CONSOLIDADO[[#This Row],[Fecha]]</f>
        <v>020444044</v>
      </c>
      <c r="H2276" s="72">
        <f>+IFERROR(VLOOKUP($G2276,TDAcumula!$C$2:$E$2027,3,0),0)</f>
        <v>0</v>
      </c>
      <c r="I2276" s="73">
        <f t="shared" si="185"/>
        <v>0</v>
      </c>
      <c r="J2276" s="74">
        <f>+IF(CONSOLIDADO[[#This Row],[Codigo Municipio]]=E2275,CONSOLIDADO[[#This Row],[Fallecidos Diarios]]+J2275,CONSOLIDADO[[#This Row],[Fallecidos Diarios]])</f>
        <v>0</v>
      </c>
      <c r="K2276" s="75">
        <f t="shared" si="186"/>
        <v>0</v>
      </c>
      <c r="L2276" s="76">
        <f>+IF(CONSOLIDADO[[#This Row],[Codigo Municipio]]=E2275,CONSOLIDADO[[#This Row],[Recuperados Diarios]]+L2275,CONSOLIDADO[[#This Row],[Recuperados Diarios]])</f>
        <v>0</v>
      </c>
      <c r="M2276" s="77" cm="1">
        <f t="array" ref="M2276">+IFERROR(IF(CONSOLIDADO[[#This Row],[Día]]&lt;14,0,INDEX(CONSOLIDADO[Casos Diarios],ROW()-14,1)),0)</f>
        <v>0</v>
      </c>
      <c r="N2276" s="72">
        <f>+IF(CONSOLIDADO[[#This Row],[Clave]]="710143893",1,IF(OR(CONSOLIDADO[[#This Row],[Casos Acumulados]]&gt;0,CONSOLIDADO[[#This Row],[Muertes]]&gt;0),N2275+1,I2276))</f>
        <v>0</v>
      </c>
      <c r="O2276" s="69">
        <f>+IFERROR(VLOOKUP($G2276,TDMuertes!$C$2:$E$534,3,0),0)</f>
        <v>0</v>
      </c>
      <c r="P2276" s="94" t="str">
        <f t="shared" ca="1" si="187"/>
        <v>OFF</v>
      </c>
      <c r="Q2276" s="78">
        <f>+IFERROR(VLOOKUP(CONSOLIDADO[[#This Row],[Codigo Municipio]],TDDia!$A$4:$B$394,2,0),0)</f>
        <v>0</v>
      </c>
    </row>
    <row r="2277" spans="2:17" ht="14.45">
      <c r="B2277">
        <f t="shared" si="189"/>
        <v>12</v>
      </c>
      <c r="C2277" s="69" t="str" cm="1">
        <f t="array" ref="C2277">+INDEX(Table_4[[Departamento]:[Municipio]],FINAL!$B2277,1)</f>
        <v>Colón</v>
      </c>
      <c r="D2277" s="69" t="str" cm="1">
        <f t="array" ref="D2277">+INDEX(Table_4[[Departamento]:[Municipio]],FINAL!$B2277,4)</f>
        <v>Limon</v>
      </c>
      <c r="E2277" s="69" t="str" cm="1">
        <f t="array" ref="E2277">+INDEX(Table_4[[Departamento]:[Municipio]],FINAL!$B2277,3)</f>
        <v>0204</v>
      </c>
      <c r="F2277" s="96">
        <f t="shared" si="188"/>
        <v>44045</v>
      </c>
      <c r="G2277" s="71" t="str">
        <f>+CONSOLIDADO[[#This Row],[Codigo Municipio]]&amp;CONSOLIDADO[[#This Row],[Fecha]]</f>
        <v>020444045</v>
      </c>
      <c r="H2277" s="72">
        <f>+IFERROR(VLOOKUP($G2277,TDAcumula!$C$2:$E$2027,3,0),0)</f>
        <v>0</v>
      </c>
      <c r="I2277" s="73">
        <f t="shared" si="185"/>
        <v>0</v>
      </c>
      <c r="J2277" s="74">
        <f>+IF(CONSOLIDADO[[#This Row],[Codigo Municipio]]=E2276,CONSOLIDADO[[#This Row],[Fallecidos Diarios]]+J2276,CONSOLIDADO[[#This Row],[Fallecidos Diarios]])</f>
        <v>0</v>
      </c>
      <c r="K2277" s="75">
        <f t="shared" si="186"/>
        <v>0</v>
      </c>
      <c r="L2277" s="76">
        <f>+IF(CONSOLIDADO[[#This Row],[Codigo Municipio]]=E2276,CONSOLIDADO[[#This Row],[Recuperados Diarios]]+L2276,CONSOLIDADO[[#This Row],[Recuperados Diarios]])</f>
        <v>0</v>
      </c>
      <c r="M2277" s="77" cm="1">
        <f t="array" ref="M2277">+IFERROR(IF(CONSOLIDADO[[#This Row],[Día]]&lt;14,0,INDEX(CONSOLIDADO[Casos Diarios],ROW()-14,1)),0)</f>
        <v>0</v>
      </c>
      <c r="N2277" s="72">
        <f>+IF(CONSOLIDADO[[#This Row],[Clave]]="710143893",1,IF(OR(CONSOLIDADO[[#This Row],[Casos Acumulados]]&gt;0,CONSOLIDADO[[#This Row],[Muertes]]&gt;0),N2276+1,I2277))</f>
        <v>0</v>
      </c>
      <c r="O2277" s="69">
        <f>+IFERROR(VLOOKUP($G2277,TDMuertes!$C$2:$E$534,3,0),0)</f>
        <v>0</v>
      </c>
      <c r="P2277" s="94" t="str">
        <f t="shared" ca="1" si="187"/>
        <v>OFF</v>
      </c>
      <c r="Q2277" s="78">
        <f>+IFERROR(VLOOKUP(CONSOLIDADO[[#This Row],[Codigo Municipio]],TDDia!$A$4:$B$394,2,0),0)</f>
        <v>0</v>
      </c>
    </row>
    <row r="2278" spans="2:17" ht="14.45">
      <c r="B2278">
        <f t="shared" si="189"/>
        <v>12</v>
      </c>
      <c r="C2278" s="69" t="str" cm="1">
        <f t="array" ref="C2278">+INDEX(Table_4[[Departamento]:[Municipio]],FINAL!$B2278,1)</f>
        <v>Colón</v>
      </c>
      <c r="D2278" s="69" t="str" cm="1">
        <f t="array" ref="D2278">+INDEX(Table_4[[Departamento]:[Municipio]],FINAL!$B2278,4)</f>
        <v>Limon</v>
      </c>
      <c r="E2278" s="69" t="str" cm="1">
        <f t="array" ref="E2278">+INDEX(Table_4[[Departamento]:[Municipio]],FINAL!$B2278,3)</f>
        <v>0204</v>
      </c>
      <c r="F2278" s="96">
        <f t="shared" si="188"/>
        <v>44046</v>
      </c>
      <c r="G2278" s="71" t="str">
        <f>+CONSOLIDADO[[#This Row],[Codigo Municipio]]&amp;CONSOLIDADO[[#This Row],[Fecha]]</f>
        <v>020444046</v>
      </c>
      <c r="H2278" s="72">
        <f>+IFERROR(VLOOKUP($G2278,TDAcumula!$C$2:$E$2027,3,0),0)</f>
        <v>0</v>
      </c>
      <c r="I2278" s="73">
        <f t="shared" si="185"/>
        <v>0</v>
      </c>
      <c r="J2278" s="74">
        <f>+IF(CONSOLIDADO[[#This Row],[Codigo Municipio]]=E2277,CONSOLIDADO[[#This Row],[Fallecidos Diarios]]+J2277,CONSOLIDADO[[#This Row],[Fallecidos Diarios]])</f>
        <v>0</v>
      </c>
      <c r="K2278" s="75">
        <f t="shared" si="186"/>
        <v>0</v>
      </c>
      <c r="L2278" s="76">
        <f>+IF(CONSOLIDADO[[#This Row],[Codigo Municipio]]=E2277,CONSOLIDADO[[#This Row],[Recuperados Diarios]]+L2277,CONSOLIDADO[[#This Row],[Recuperados Diarios]])</f>
        <v>0</v>
      </c>
      <c r="M2278" s="77" cm="1">
        <f t="array" ref="M2278">+IFERROR(IF(CONSOLIDADO[[#This Row],[Día]]&lt;14,0,INDEX(CONSOLIDADO[Casos Diarios],ROW()-14,1)),0)</f>
        <v>0</v>
      </c>
      <c r="N2278" s="72">
        <f>+IF(CONSOLIDADO[[#This Row],[Clave]]="710143893",1,IF(OR(CONSOLIDADO[[#This Row],[Casos Acumulados]]&gt;0,CONSOLIDADO[[#This Row],[Muertes]]&gt;0),N2277+1,I2278))</f>
        <v>0</v>
      </c>
      <c r="O2278" s="69">
        <f>+IFERROR(VLOOKUP($G2278,TDMuertes!$C$2:$E$534,3,0),0)</f>
        <v>0</v>
      </c>
      <c r="P2278" s="94" t="str">
        <f t="shared" ca="1" si="187"/>
        <v>OFF</v>
      </c>
      <c r="Q2278" s="78">
        <f>+IFERROR(VLOOKUP(CONSOLIDADO[[#This Row],[Codigo Municipio]],TDDia!$A$4:$B$394,2,0),0)</f>
        <v>0</v>
      </c>
    </row>
    <row r="2279" spans="2:17" ht="14.45">
      <c r="B2279">
        <f t="shared" si="189"/>
        <v>12</v>
      </c>
      <c r="C2279" s="69" t="str" cm="1">
        <f t="array" ref="C2279">+INDEX(Table_4[[Departamento]:[Municipio]],FINAL!$B2279,1)</f>
        <v>Colón</v>
      </c>
      <c r="D2279" s="69" t="str" cm="1">
        <f t="array" ref="D2279">+INDEX(Table_4[[Departamento]:[Municipio]],FINAL!$B2279,4)</f>
        <v>Limon</v>
      </c>
      <c r="E2279" s="69" t="str" cm="1">
        <f t="array" ref="E2279">+INDEX(Table_4[[Departamento]:[Municipio]],FINAL!$B2279,3)</f>
        <v>0204</v>
      </c>
      <c r="F2279" s="96">
        <f t="shared" si="188"/>
        <v>44047</v>
      </c>
      <c r="G2279" s="71" t="str">
        <f>+CONSOLIDADO[[#This Row],[Codigo Municipio]]&amp;CONSOLIDADO[[#This Row],[Fecha]]</f>
        <v>020444047</v>
      </c>
      <c r="H2279" s="72">
        <f>+IFERROR(VLOOKUP($G2279,TDAcumula!$C$2:$E$2027,3,0),0)</f>
        <v>0</v>
      </c>
      <c r="I2279" s="73">
        <f t="shared" si="185"/>
        <v>0</v>
      </c>
      <c r="J2279" s="74">
        <f>+IF(CONSOLIDADO[[#This Row],[Codigo Municipio]]=E2278,CONSOLIDADO[[#This Row],[Fallecidos Diarios]]+J2278,CONSOLIDADO[[#This Row],[Fallecidos Diarios]])</f>
        <v>0</v>
      </c>
      <c r="K2279" s="75">
        <f t="shared" si="186"/>
        <v>0</v>
      </c>
      <c r="L2279" s="76">
        <f>+IF(CONSOLIDADO[[#This Row],[Codigo Municipio]]=E2278,CONSOLIDADO[[#This Row],[Recuperados Diarios]]+L2278,CONSOLIDADO[[#This Row],[Recuperados Diarios]])</f>
        <v>0</v>
      </c>
      <c r="M2279" s="77" cm="1">
        <f t="array" ref="M2279">+IFERROR(IF(CONSOLIDADO[[#This Row],[Día]]&lt;14,0,INDEX(CONSOLIDADO[Casos Diarios],ROW()-14,1)),0)</f>
        <v>0</v>
      </c>
      <c r="N2279" s="72">
        <f>+IF(CONSOLIDADO[[#This Row],[Clave]]="710143893",1,IF(OR(CONSOLIDADO[[#This Row],[Casos Acumulados]]&gt;0,CONSOLIDADO[[#This Row],[Muertes]]&gt;0),N2278+1,I2279))</f>
        <v>0</v>
      </c>
      <c r="O2279" s="69">
        <f>+IFERROR(VLOOKUP($G2279,TDMuertes!$C$2:$E$534,3,0),0)</f>
        <v>0</v>
      </c>
      <c r="P2279" s="94" t="str">
        <f t="shared" ca="1" si="187"/>
        <v>OFF</v>
      </c>
      <c r="Q2279" s="78">
        <f>+IFERROR(VLOOKUP(CONSOLIDADO[[#This Row],[Codigo Municipio]],TDDia!$A$4:$B$394,2,0),0)</f>
        <v>0</v>
      </c>
    </row>
    <row r="2280" spans="2:17" ht="14.45">
      <c r="B2280">
        <f t="shared" si="189"/>
        <v>12</v>
      </c>
      <c r="C2280" s="69" t="str" cm="1">
        <f t="array" ref="C2280">+INDEX(Table_4[[Departamento]:[Municipio]],FINAL!$B2280,1)</f>
        <v>Colón</v>
      </c>
      <c r="D2280" s="69" t="str" cm="1">
        <f t="array" ref="D2280">+INDEX(Table_4[[Departamento]:[Municipio]],FINAL!$B2280,4)</f>
        <v>Limon</v>
      </c>
      <c r="E2280" s="69" t="str" cm="1">
        <f t="array" ref="E2280">+INDEX(Table_4[[Departamento]:[Municipio]],FINAL!$B2280,3)</f>
        <v>0204</v>
      </c>
      <c r="F2280" s="96">
        <f t="shared" si="188"/>
        <v>44048</v>
      </c>
      <c r="G2280" s="71" t="str">
        <f>+CONSOLIDADO[[#This Row],[Codigo Municipio]]&amp;CONSOLIDADO[[#This Row],[Fecha]]</f>
        <v>020444048</v>
      </c>
      <c r="H2280" s="72">
        <f>+IFERROR(VLOOKUP($G2280,TDAcumula!$C$2:$E$2027,3,0),0)</f>
        <v>0</v>
      </c>
      <c r="I2280" s="73">
        <f t="shared" ref="I2280:I2343" si="190">+IF(E2280=E2279,H2280+I2279,H2280)</f>
        <v>0</v>
      </c>
      <c r="J2280" s="74">
        <f>+IF(CONSOLIDADO[[#This Row],[Codigo Municipio]]=E2279,CONSOLIDADO[[#This Row],[Fallecidos Diarios]]+J2279,CONSOLIDADO[[#This Row],[Fallecidos Diarios]])</f>
        <v>0</v>
      </c>
      <c r="K2280" s="75">
        <f t="shared" ref="K2280:K2343" si="191">+IF(I2280-J2280-L2280&lt;0,0,I2280-J2280-L2280)</f>
        <v>0</v>
      </c>
      <c r="L2280" s="76">
        <f>+IF(CONSOLIDADO[[#This Row],[Codigo Municipio]]=E2279,CONSOLIDADO[[#This Row],[Recuperados Diarios]]+L2279,CONSOLIDADO[[#This Row],[Recuperados Diarios]])</f>
        <v>0</v>
      </c>
      <c r="M2280" s="77" cm="1">
        <f t="array" ref="M2280">+IFERROR(IF(CONSOLIDADO[[#This Row],[Día]]&lt;14,0,INDEX(CONSOLIDADO[Casos Diarios],ROW()-14,1)),0)</f>
        <v>0</v>
      </c>
      <c r="N2280" s="72">
        <f>+IF(CONSOLIDADO[[#This Row],[Clave]]="710143893",1,IF(OR(CONSOLIDADO[[#This Row],[Casos Acumulados]]&gt;0,CONSOLIDADO[[#This Row],[Muertes]]&gt;0),N2279+1,I2280))</f>
        <v>0</v>
      </c>
      <c r="O2280" s="69">
        <f>+IFERROR(VLOOKUP($G2280,TDMuertes!$C$2:$E$534,3,0),0)</f>
        <v>0</v>
      </c>
      <c r="P2280" s="94" t="str">
        <f t="shared" ref="P2280:P2343" ca="1" si="192">+IF(N2280=0,"OFF",IF(N2280=1,"START",IF(AND(N2280&gt;1,F2280&lt;TODAY()+1),"ON","OUT TIME")))</f>
        <v>OFF</v>
      </c>
      <c r="Q2280" s="78">
        <f>+IFERROR(VLOOKUP(CONSOLIDADO[[#This Row],[Codigo Municipio]],TDDia!$A$4:$B$394,2,0),0)</f>
        <v>0</v>
      </c>
    </row>
    <row r="2281" spans="2:17" ht="14.45">
      <c r="B2281">
        <f t="shared" si="189"/>
        <v>12</v>
      </c>
      <c r="C2281" s="69" t="str" cm="1">
        <f t="array" ref="C2281">+INDEX(Table_4[[Departamento]:[Municipio]],FINAL!$B2281,1)</f>
        <v>Colón</v>
      </c>
      <c r="D2281" s="69" t="str" cm="1">
        <f t="array" ref="D2281">+INDEX(Table_4[[Departamento]:[Municipio]],FINAL!$B2281,4)</f>
        <v>Limon</v>
      </c>
      <c r="E2281" s="69" t="str" cm="1">
        <f t="array" ref="E2281">+INDEX(Table_4[[Departamento]:[Municipio]],FINAL!$B2281,3)</f>
        <v>0204</v>
      </c>
      <c r="F2281" s="96">
        <f t="shared" si="188"/>
        <v>44049</v>
      </c>
      <c r="G2281" s="71" t="str">
        <f>+CONSOLIDADO[[#This Row],[Codigo Municipio]]&amp;CONSOLIDADO[[#This Row],[Fecha]]</f>
        <v>020444049</v>
      </c>
      <c r="H2281" s="72">
        <f>+IFERROR(VLOOKUP($G2281,TDAcumula!$C$2:$E$2027,3,0),0)</f>
        <v>0</v>
      </c>
      <c r="I2281" s="73">
        <f t="shared" si="190"/>
        <v>0</v>
      </c>
      <c r="J2281" s="74">
        <f>+IF(CONSOLIDADO[[#This Row],[Codigo Municipio]]=E2280,CONSOLIDADO[[#This Row],[Fallecidos Diarios]]+J2280,CONSOLIDADO[[#This Row],[Fallecidos Diarios]])</f>
        <v>0</v>
      </c>
      <c r="K2281" s="75">
        <f t="shared" si="191"/>
        <v>0</v>
      </c>
      <c r="L2281" s="76">
        <f>+IF(CONSOLIDADO[[#This Row],[Codigo Municipio]]=E2280,CONSOLIDADO[[#This Row],[Recuperados Diarios]]+L2280,CONSOLIDADO[[#This Row],[Recuperados Diarios]])</f>
        <v>0</v>
      </c>
      <c r="M2281" s="77" cm="1">
        <f t="array" ref="M2281">+IFERROR(IF(CONSOLIDADO[[#This Row],[Día]]&lt;14,0,INDEX(CONSOLIDADO[Casos Diarios],ROW()-14,1)),0)</f>
        <v>0</v>
      </c>
      <c r="N2281" s="72">
        <f>+IF(CONSOLIDADO[[#This Row],[Clave]]="710143893",1,IF(OR(CONSOLIDADO[[#This Row],[Casos Acumulados]]&gt;0,CONSOLIDADO[[#This Row],[Muertes]]&gt;0),N2280+1,I2281))</f>
        <v>0</v>
      </c>
      <c r="O2281" s="69">
        <f>+IFERROR(VLOOKUP($G2281,TDMuertes!$C$2:$E$534,3,0),0)</f>
        <v>0</v>
      </c>
      <c r="P2281" s="94" t="str">
        <f t="shared" ca="1" si="192"/>
        <v>OFF</v>
      </c>
      <c r="Q2281" s="78">
        <f>+IFERROR(VLOOKUP(CONSOLIDADO[[#This Row],[Codigo Municipio]],TDDia!$A$4:$B$394,2,0),0)</f>
        <v>0</v>
      </c>
    </row>
    <row r="2282" spans="2:17" ht="14.45">
      <c r="B2282">
        <f t="shared" si="189"/>
        <v>12</v>
      </c>
      <c r="C2282" s="69" t="str" cm="1">
        <f t="array" ref="C2282">+INDEX(Table_4[[Departamento]:[Municipio]],FINAL!$B2282,1)</f>
        <v>Colón</v>
      </c>
      <c r="D2282" s="69" t="str" cm="1">
        <f t="array" ref="D2282">+INDEX(Table_4[[Departamento]:[Municipio]],FINAL!$B2282,4)</f>
        <v>Limon</v>
      </c>
      <c r="E2282" s="69" t="str" cm="1">
        <f t="array" ref="E2282">+INDEX(Table_4[[Departamento]:[Municipio]],FINAL!$B2282,3)</f>
        <v>0204</v>
      </c>
      <c r="F2282" s="96">
        <f t="shared" si="188"/>
        <v>44050</v>
      </c>
      <c r="G2282" s="71" t="str">
        <f>+CONSOLIDADO[[#This Row],[Codigo Municipio]]&amp;CONSOLIDADO[[#This Row],[Fecha]]</f>
        <v>020444050</v>
      </c>
      <c r="H2282" s="72">
        <f>+IFERROR(VLOOKUP($G2282,TDAcumula!$C$2:$E$2027,3,0),0)</f>
        <v>0</v>
      </c>
      <c r="I2282" s="73">
        <f t="shared" si="190"/>
        <v>0</v>
      </c>
      <c r="J2282" s="74">
        <f>+IF(CONSOLIDADO[[#This Row],[Codigo Municipio]]=E2281,CONSOLIDADO[[#This Row],[Fallecidos Diarios]]+J2281,CONSOLIDADO[[#This Row],[Fallecidos Diarios]])</f>
        <v>0</v>
      </c>
      <c r="K2282" s="75">
        <f t="shared" si="191"/>
        <v>0</v>
      </c>
      <c r="L2282" s="76">
        <f>+IF(CONSOLIDADO[[#This Row],[Codigo Municipio]]=E2281,CONSOLIDADO[[#This Row],[Recuperados Diarios]]+L2281,CONSOLIDADO[[#This Row],[Recuperados Diarios]])</f>
        <v>0</v>
      </c>
      <c r="M2282" s="77" cm="1">
        <f t="array" ref="M2282">+IFERROR(IF(CONSOLIDADO[[#This Row],[Día]]&lt;14,0,INDEX(CONSOLIDADO[Casos Diarios],ROW()-14,1)),0)</f>
        <v>0</v>
      </c>
      <c r="N2282" s="72">
        <f>+IF(CONSOLIDADO[[#This Row],[Clave]]="710143893",1,IF(OR(CONSOLIDADO[[#This Row],[Casos Acumulados]]&gt;0,CONSOLIDADO[[#This Row],[Muertes]]&gt;0),N2281+1,I2282))</f>
        <v>0</v>
      </c>
      <c r="O2282" s="69">
        <f>+IFERROR(VLOOKUP($G2282,TDMuertes!$C$2:$E$534,3,0),0)</f>
        <v>0</v>
      </c>
      <c r="P2282" s="94" t="str">
        <f t="shared" ca="1" si="192"/>
        <v>OFF</v>
      </c>
      <c r="Q2282" s="78">
        <f>+IFERROR(VLOOKUP(CONSOLIDADO[[#This Row],[Codigo Municipio]],TDDia!$A$4:$B$394,2,0),0)</f>
        <v>0</v>
      </c>
    </row>
    <row r="2283" spans="2:17" ht="14.45">
      <c r="B2283">
        <f t="shared" si="189"/>
        <v>12</v>
      </c>
      <c r="C2283" s="69" t="str" cm="1">
        <f t="array" ref="C2283">+INDEX(Table_4[[Departamento]:[Municipio]],FINAL!$B2283,1)</f>
        <v>Colón</v>
      </c>
      <c r="D2283" s="69" t="str" cm="1">
        <f t="array" ref="D2283">+INDEX(Table_4[[Departamento]:[Municipio]],FINAL!$B2283,4)</f>
        <v>Limon</v>
      </c>
      <c r="E2283" s="69" t="str" cm="1">
        <f t="array" ref="E2283">+INDEX(Table_4[[Departamento]:[Municipio]],FINAL!$B2283,3)</f>
        <v>0204</v>
      </c>
      <c r="F2283" s="96">
        <f t="shared" si="188"/>
        <v>44051</v>
      </c>
      <c r="G2283" s="71" t="str">
        <f>+CONSOLIDADO[[#This Row],[Codigo Municipio]]&amp;CONSOLIDADO[[#This Row],[Fecha]]</f>
        <v>020444051</v>
      </c>
      <c r="H2283" s="72">
        <f>+IFERROR(VLOOKUP($G2283,TDAcumula!$C$2:$E$2027,3,0),0)</f>
        <v>0</v>
      </c>
      <c r="I2283" s="73">
        <f t="shared" si="190"/>
        <v>0</v>
      </c>
      <c r="J2283" s="74">
        <f>+IF(CONSOLIDADO[[#This Row],[Codigo Municipio]]=E2282,CONSOLIDADO[[#This Row],[Fallecidos Diarios]]+J2282,CONSOLIDADO[[#This Row],[Fallecidos Diarios]])</f>
        <v>0</v>
      </c>
      <c r="K2283" s="75">
        <f t="shared" si="191"/>
        <v>0</v>
      </c>
      <c r="L2283" s="76">
        <f>+IF(CONSOLIDADO[[#This Row],[Codigo Municipio]]=E2282,CONSOLIDADO[[#This Row],[Recuperados Diarios]]+L2282,CONSOLIDADO[[#This Row],[Recuperados Diarios]])</f>
        <v>0</v>
      </c>
      <c r="M2283" s="77" cm="1">
        <f t="array" ref="M2283">+IFERROR(IF(CONSOLIDADO[[#This Row],[Día]]&lt;14,0,INDEX(CONSOLIDADO[Casos Diarios],ROW()-14,1)),0)</f>
        <v>0</v>
      </c>
      <c r="N2283" s="72">
        <f>+IF(CONSOLIDADO[[#This Row],[Clave]]="710143893",1,IF(OR(CONSOLIDADO[[#This Row],[Casos Acumulados]]&gt;0,CONSOLIDADO[[#This Row],[Muertes]]&gt;0),N2282+1,I2283))</f>
        <v>0</v>
      </c>
      <c r="O2283" s="69">
        <f>+IFERROR(VLOOKUP($G2283,TDMuertes!$C$2:$E$534,3,0),0)</f>
        <v>0</v>
      </c>
      <c r="P2283" s="94" t="str">
        <f t="shared" ca="1" si="192"/>
        <v>OFF</v>
      </c>
      <c r="Q2283" s="78">
        <f>+IFERROR(VLOOKUP(CONSOLIDADO[[#This Row],[Codigo Municipio]],TDDia!$A$4:$B$394,2,0),0)</f>
        <v>0</v>
      </c>
    </row>
    <row r="2284" spans="2:17" ht="14.45">
      <c r="B2284">
        <f t="shared" si="189"/>
        <v>12</v>
      </c>
      <c r="C2284" s="69" t="str" cm="1">
        <f t="array" ref="C2284">+INDEX(Table_4[[Departamento]:[Municipio]],FINAL!$B2284,1)</f>
        <v>Colón</v>
      </c>
      <c r="D2284" s="69" t="str" cm="1">
        <f t="array" ref="D2284">+INDEX(Table_4[[Departamento]:[Municipio]],FINAL!$B2284,4)</f>
        <v>Limon</v>
      </c>
      <c r="E2284" s="69" t="str" cm="1">
        <f t="array" ref="E2284">+INDEX(Table_4[[Departamento]:[Municipio]],FINAL!$B2284,3)</f>
        <v>0204</v>
      </c>
      <c r="F2284" s="96">
        <f t="shared" si="188"/>
        <v>44052</v>
      </c>
      <c r="G2284" s="71" t="str">
        <f>+CONSOLIDADO[[#This Row],[Codigo Municipio]]&amp;CONSOLIDADO[[#This Row],[Fecha]]</f>
        <v>020444052</v>
      </c>
      <c r="H2284" s="72">
        <f>+IFERROR(VLOOKUP($G2284,TDAcumula!$C$2:$E$2027,3,0),0)</f>
        <v>0</v>
      </c>
      <c r="I2284" s="73">
        <f t="shared" si="190"/>
        <v>0</v>
      </c>
      <c r="J2284" s="74">
        <f>+IF(CONSOLIDADO[[#This Row],[Codigo Municipio]]=E2283,CONSOLIDADO[[#This Row],[Fallecidos Diarios]]+J2283,CONSOLIDADO[[#This Row],[Fallecidos Diarios]])</f>
        <v>0</v>
      </c>
      <c r="K2284" s="75">
        <f t="shared" si="191"/>
        <v>0</v>
      </c>
      <c r="L2284" s="76">
        <f>+IF(CONSOLIDADO[[#This Row],[Codigo Municipio]]=E2283,CONSOLIDADO[[#This Row],[Recuperados Diarios]]+L2283,CONSOLIDADO[[#This Row],[Recuperados Diarios]])</f>
        <v>0</v>
      </c>
      <c r="M2284" s="77" cm="1">
        <f t="array" ref="M2284">+IFERROR(IF(CONSOLIDADO[[#This Row],[Día]]&lt;14,0,INDEX(CONSOLIDADO[Casos Diarios],ROW()-14,1)),0)</f>
        <v>0</v>
      </c>
      <c r="N2284" s="72">
        <f>+IF(CONSOLIDADO[[#This Row],[Clave]]="710143893",1,IF(OR(CONSOLIDADO[[#This Row],[Casos Acumulados]]&gt;0,CONSOLIDADO[[#This Row],[Muertes]]&gt;0),N2283+1,I2284))</f>
        <v>0</v>
      </c>
      <c r="O2284" s="69">
        <f>+IFERROR(VLOOKUP($G2284,TDMuertes!$C$2:$E$534,3,0),0)</f>
        <v>0</v>
      </c>
      <c r="P2284" s="94" t="str">
        <f t="shared" ca="1" si="192"/>
        <v>OFF</v>
      </c>
      <c r="Q2284" s="78">
        <f>+IFERROR(VLOOKUP(CONSOLIDADO[[#This Row],[Codigo Municipio]],TDDia!$A$4:$B$394,2,0),0)</f>
        <v>0</v>
      </c>
    </row>
    <row r="2285" spans="2:17" ht="14.45">
      <c r="B2285">
        <f t="shared" si="189"/>
        <v>12</v>
      </c>
      <c r="C2285" s="69" t="str" cm="1">
        <f t="array" ref="C2285">+INDEX(Table_4[[Departamento]:[Municipio]],FINAL!$B2285,1)</f>
        <v>Colón</v>
      </c>
      <c r="D2285" s="69" t="str" cm="1">
        <f t="array" ref="D2285">+INDEX(Table_4[[Departamento]:[Municipio]],FINAL!$B2285,4)</f>
        <v>Limon</v>
      </c>
      <c r="E2285" s="69" t="str" cm="1">
        <f t="array" ref="E2285">+INDEX(Table_4[[Departamento]:[Municipio]],FINAL!$B2285,3)</f>
        <v>0204</v>
      </c>
      <c r="F2285" s="96">
        <f t="shared" si="188"/>
        <v>44053</v>
      </c>
      <c r="G2285" s="71" t="str">
        <f>+CONSOLIDADO[[#This Row],[Codigo Municipio]]&amp;CONSOLIDADO[[#This Row],[Fecha]]</f>
        <v>020444053</v>
      </c>
      <c r="H2285" s="72">
        <f>+IFERROR(VLOOKUP($G2285,TDAcumula!$C$2:$E$2027,3,0),0)</f>
        <v>0</v>
      </c>
      <c r="I2285" s="73">
        <f t="shared" si="190"/>
        <v>0</v>
      </c>
      <c r="J2285" s="74">
        <f>+IF(CONSOLIDADO[[#This Row],[Codigo Municipio]]=E2284,CONSOLIDADO[[#This Row],[Fallecidos Diarios]]+J2284,CONSOLIDADO[[#This Row],[Fallecidos Diarios]])</f>
        <v>0</v>
      </c>
      <c r="K2285" s="75">
        <f t="shared" si="191"/>
        <v>0</v>
      </c>
      <c r="L2285" s="76">
        <f>+IF(CONSOLIDADO[[#This Row],[Codigo Municipio]]=E2284,CONSOLIDADO[[#This Row],[Recuperados Diarios]]+L2284,CONSOLIDADO[[#This Row],[Recuperados Diarios]])</f>
        <v>0</v>
      </c>
      <c r="M2285" s="77" cm="1">
        <f t="array" ref="M2285">+IFERROR(IF(CONSOLIDADO[[#This Row],[Día]]&lt;14,0,INDEX(CONSOLIDADO[Casos Diarios],ROW()-14,1)),0)</f>
        <v>0</v>
      </c>
      <c r="N2285" s="72">
        <f>+IF(CONSOLIDADO[[#This Row],[Clave]]="710143893",1,IF(OR(CONSOLIDADO[[#This Row],[Casos Acumulados]]&gt;0,CONSOLIDADO[[#This Row],[Muertes]]&gt;0),N2284+1,I2285))</f>
        <v>0</v>
      </c>
      <c r="O2285" s="69">
        <f>+IFERROR(VLOOKUP($G2285,TDMuertes!$C$2:$E$534,3,0),0)</f>
        <v>0</v>
      </c>
      <c r="P2285" s="94" t="str">
        <f t="shared" ca="1" si="192"/>
        <v>OFF</v>
      </c>
      <c r="Q2285" s="78">
        <f>+IFERROR(VLOOKUP(CONSOLIDADO[[#This Row],[Codigo Municipio]],TDDia!$A$4:$B$394,2,0),0)</f>
        <v>0</v>
      </c>
    </row>
    <row r="2286" spans="2:17" ht="14.45">
      <c r="B2286">
        <f t="shared" si="189"/>
        <v>12</v>
      </c>
      <c r="C2286" s="69" t="str" cm="1">
        <f t="array" ref="C2286">+INDEX(Table_4[[Departamento]:[Municipio]],FINAL!$B2286,1)</f>
        <v>Colón</v>
      </c>
      <c r="D2286" s="69" t="str" cm="1">
        <f t="array" ref="D2286">+INDEX(Table_4[[Departamento]:[Municipio]],FINAL!$B2286,4)</f>
        <v>Limon</v>
      </c>
      <c r="E2286" s="69" t="str" cm="1">
        <f t="array" ref="E2286">+INDEX(Table_4[[Departamento]:[Municipio]],FINAL!$B2286,3)</f>
        <v>0204</v>
      </c>
      <c r="F2286" s="96">
        <f t="shared" si="188"/>
        <v>44054</v>
      </c>
      <c r="G2286" s="71" t="str">
        <f>+CONSOLIDADO[[#This Row],[Codigo Municipio]]&amp;CONSOLIDADO[[#This Row],[Fecha]]</f>
        <v>020444054</v>
      </c>
      <c r="H2286" s="72">
        <f>+IFERROR(VLOOKUP($G2286,TDAcumula!$C$2:$E$2027,3,0),0)</f>
        <v>0</v>
      </c>
      <c r="I2286" s="73">
        <f t="shared" si="190"/>
        <v>0</v>
      </c>
      <c r="J2286" s="74">
        <f>+IF(CONSOLIDADO[[#This Row],[Codigo Municipio]]=E2285,CONSOLIDADO[[#This Row],[Fallecidos Diarios]]+J2285,CONSOLIDADO[[#This Row],[Fallecidos Diarios]])</f>
        <v>0</v>
      </c>
      <c r="K2286" s="75">
        <f t="shared" si="191"/>
        <v>0</v>
      </c>
      <c r="L2286" s="76">
        <f>+IF(CONSOLIDADO[[#This Row],[Codigo Municipio]]=E2285,CONSOLIDADO[[#This Row],[Recuperados Diarios]]+L2285,CONSOLIDADO[[#This Row],[Recuperados Diarios]])</f>
        <v>0</v>
      </c>
      <c r="M2286" s="77" cm="1">
        <f t="array" ref="M2286">+IFERROR(IF(CONSOLIDADO[[#This Row],[Día]]&lt;14,0,INDEX(CONSOLIDADO[Casos Diarios],ROW()-14,1)),0)</f>
        <v>0</v>
      </c>
      <c r="N2286" s="72">
        <f>+IF(CONSOLIDADO[[#This Row],[Clave]]="710143893",1,IF(OR(CONSOLIDADO[[#This Row],[Casos Acumulados]]&gt;0,CONSOLIDADO[[#This Row],[Muertes]]&gt;0),N2285+1,I2286))</f>
        <v>0</v>
      </c>
      <c r="O2286" s="69">
        <f>+IFERROR(VLOOKUP($G2286,TDMuertes!$C$2:$E$534,3,0),0)</f>
        <v>0</v>
      </c>
      <c r="P2286" s="94" t="str">
        <f t="shared" ca="1" si="192"/>
        <v>OFF</v>
      </c>
      <c r="Q2286" s="78">
        <f>+IFERROR(VLOOKUP(CONSOLIDADO[[#This Row],[Codigo Municipio]],TDDia!$A$4:$B$394,2,0),0)</f>
        <v>0</v>
      </c>
    </row>
    <row r="2287" spans="2:17" ht="14.45">
      <c r="B2287">
        <f t="shared" si="189"/>
        <v>12</v>
      </c>
      <c r="C2287" s="69" t="str" cm="1">
        <f t="array" ref="C2287">+INDEX(Table_4[[Departamento]:[Municipio]],FINAL!$B2287,1)</f>
        <v>Colón</v>
      </c>
      <c r="D2287" s="69" t="str" cm="1">
        <f t="array" ref="D2287">+INDEX(Table_4[[Departamento]:[Municipio]],FINAL!$B2287,4)</f>
        <v>Limon</v>
      </c>
      <c r="E2287" s="69" t="str" cm="1">
        <f t="array" ref="E2287">+INDEX(Table_4[[Departamento]:[Municipio]],FINAL!$B2287,3)</f>
        <v>0204</v>
      </c>
      <c r="F2287" s="96">
        <f t="shared" si="188"/>
        <v>44055</v>
      </c>
      <c r="G2287" s="71" t="str">
        <f>+CONSOLIDADO[[#This Row],[Codigo Municipio]]&amp;CONSOLIDADO[[#This Row],[Fecha]]</f>
        <v>020444055</v>
      </c>
      <c r="H2287" s="72">
        <f>+IFERROR(VLOOKUP($G2287,TDAcumula!$C$2:$E$2027,3,0),0)</f>
        <v>0</v>
      </c>
      <c r="I2287" s="73">
        <f t="shared" si="190"/>
        <v>0</v>
      </c>
      <c r="J2287" s="74">
        <f>+IF(CONSOLIDADO[[#This Row],[Codigo Municipio]]=E2286,CONSOLIDADO[[#This Row],[Fallecidos Diarios]]+J2286,CONSOLIDADO[[#This Row],[Fallecidos Diarios]])</f>
        <v>0</v>
      </c>
      <c r="K2287" s="75">
        <f t="shared" si="191"/>
        <v>0</v>
      </c>
      <c r="L2287" s="76">
        <f>+IF(CONSOLIDADO[[#This Row],[Codigo Municipio]]=E2286,CONSOLIDADO[[#This Row],[Recuperados Diarios]]+L2286,CONSOLIDADO[[#This Row],[Recuperados Diarios]])</f>
        <v>0</v>
      </c>
      <c r="M2287" s="77" cm="1">
        <f t="array" ref="M2287">+IFERROR(IF(CONSOLIDADO[[#This Row],[Día]]&lt;14,0,INDEX(CONSOLIDADO[Casos Diarios],ROW()-14,1)),0)</f>
        <v>0</v>
      </c>
      <c r="N2287" s="72">
        <f>+IF(CONSOLIDADO[[#This Row],[Clave]]="710143893",1,IF(OR(CONSOLIDADO[[#This Row],[Casos Acumulados]]&gt;0,CONSOLIDADO[[#This Row],[Muertes]]&gt;0),N2286+1,I2287))</f>
        <v>0</v>
      </c>
      <c r="O2287" s="69">
        <f>+IFERROR(VLOOKUP($G2287,TDMuertes!$C$2:$E$534,3,0),0)</f>
        <v>0</v>
      </c>
      <c r="P2287" s="94" t="str">
        <f t="shared" ca="1" si="192"/>
        <v>OFF</v>
      </c>
      <c r="Q2287" s="78">
        <f>+IFERROR(VLOOKUP(CONSOLIDADO[[#This Row],[Codigo Municipio]],TDDia!$A$4:$B$394,2,0),0)</f>
        <v>0</v>
      </c>
    </row>
    <row r="2288" spans="2:17" ht="14.45">
      <c r="B2288">
        <f t="shared" si="189"/>
        <v>12</v>
      </c>
      <c r="C2288" s="69" t="str" cm="1">
        <f t="array" ref="C2288">+INDEX(Table_4[[Departamento]:[Municipio]],FINAL!$B2288,1)</f>
        <v>Colón</v>
      </c>
      <c r="D2288" s="69" t="str" cm="1">
        <f t="array" ref="D2288">+INDEX(Table_4[[Departamento]:[Municipio]],FINAL!$B2288,4)</f>
        <v>Limon</v>
      </c>
      <c r="E2288" s="69" t="str" cm="1">
        <f t="array" ref="E2288">+INDEX(Table_4[[Departamento]:[Municipio]],FINAL!$B2288,3)</f>
        <v>0204</v>
      </c>
      <c r="F2288" s="96">
        <f t="shared" si="188"/>
        <v>44056</v>
      </c>
      <c r="G2288" s="71" t="str">
        <f>+CONSOLIDADO[[#This Row],[Codigo Municipio]]&amp;CONSOLIDADO[[#This Row],[Fecha]]</f>
        <v>020444056</v>
      </c>
      <c r="H2288" s="72">
        <f>+IFERROR(VLOOKUP($G2288,TDAcumula!$C$2:$E$2027,3,0),0)</f>
        <v>0</v>
      </c>
      <c r="I2288" s="73">
        <f t="shared" si="190"/>
        <v>0</v>
      </c>
      <c r="J2288" s="74">
        <f>+IF(CONSOLIDADO[[#This Row],[Codigo Municipio]]=E2287,CONSOLIDADO[[#This Row],[Fallecidos Diarios]]+J2287,CONSOLIDADO[[#This Row],[Fallecidos Diarios]])</f>
        <v>0</v>
      </c>
      <c r="K2288" s="75">
        <f t="shared" si="191"/>
        <v>0</v>
      </c>
      <c r="L2288" s="76">
        <f>+IF(CONSOLIDADO[[#This Row],[Codigo Municipio]]=E2287,CONSOLIDADO[[#This Row],[Recuperados Diarios]]+L2287,CONSOLIDADO[[#This Row],[Recuperados Diarios]])</f>
        <v>0</v>
      </c>
      <c r="M2288" s="77" cm="1">
        <f t="array" ref="M2288">+IFERROR(IF(CONSOLIDADO[[#This Row],[Día]]&lt;14,0,INDEX(CONSOLIDADO[Casos Diarios],ROW()-14,1)),0)</f>
        <v>0</v>
      </c>
      <c r="N2288" s="72">
        <f>+IF(CONSOLIDADO[[#This Row],[Clave]]="710143893",1,IF(OR(CONSOLIDADO[[#This Row],[Casos Acumulados]]&gt;0,CONSOLIDADO[[#This Row],[Muertes]]&gt;0),N2287+1,I2288))</f>
        <v>0</v>
      </c>
      <c r="O2288" s="69">
        <f>+IFERROR(VLOOKUP($G2288,TDMuertes!$C$2:$E$534,3,0),0)</f>
        <v>0</v>
      </c>
      <c r="P2288" s="94" t="str">
        <f t="shared" ca="1" si="192"/>
        <v>OFF</v>
      </c>
      <c r="Q2288" s="78">
        <f>+IFERROR(VLOOKUP(CONSOLIDADO[[#This Row],[Codigo Municipio]],TDDia!$A$4:$B$394,2,0),0)</f>
        <v>0</v>
      </c>
    </row>
    <row r="2289" spans="2:17" ht="14.45">
      <c r="B2289">
        <f t="shared" si="189"/>
        <v>12</v>
      </c>
      <c r="C2289" s="69" t="str" cm="1">
        <f t="array" ref="C2289">+INDEX(Table_4[[Departamento]:[Municipio]],FINAL!$B2289,1)</f>
        <v>Colón</v>
      </c>
      <c r="D2289" s="69" t="str" cm="1">
        <f t="array" ref="D2289">+INDEX(Table_4[[Departamento]:[Municipio]],FINAL!$B2289,4)</f>
        <v>Limon</v>
      </c>
      <c r="E2289" s="69" t="str" cm="1">
        <f t="array" ref="E2289">+INDEX(Table_4[[Departamento]:[Municipio]],FINAL!$B2289,3)</f>
        <v>0204</v>
      </c>
      <c r="F2289" s="96">
        <f t="shared" si="188"/>
        <v>44057</v>
      </c>
      <c r="G2289" s="71" t="str">
        <f>+CONSOLIDADO[[#This Row],[Codigo Municipio]]&amp;CONSOLIDADO[[#This Row],[Fecha]]</f>
        <v>020444057</v>
      </c>
      <c r="H2289" s="72">
        <f>+IFERROR(VLOOKUP($G2289,TDAcumula!$C$2:$E$2027,3,0),0)</f>
        <v>0</v>
      </c>
      <c r="I2289" s="73">
        <f t="shared" si="190"/>
        <v>0</v>
      </c>
      <c r="J2289" s="74">
        <f>+IF(CONSOLIDADO[[#This Row],[Codigo Municipio]]=E2288,CONSOLIDADO[[#This Row],[Fallecidos Diarios]]+J2288,CONSOLIDADO[[#This Row],[Fallecidos Diarios]])</f>
        <v>0</v>
      </c>
      <c r="K2289" s="75">
        <f t="shared" si="191"/>
        <v>0</v>
      </c>
      <c r="L2289" s="76">
        <f>+IF(CONSOLIDADO[[#This Row],[Codigo Municipio]]=E2288,CONSOLIDADO[[#This Row],[Recuperados Diarios]]+L2288,CONSOLIDADO[[#This Row],[Recuperados Diarios]])</f>
        <v>0</v>
      </c>
      <c r="M2289" s="77" cm="1">
        <f t="array" ref="M2289">+IFERROR(IF(CONSOLIDADO[[#This Row],[Día]]&lt;14,0,INDEX(CONSOLIDADO[Casos Diarios],ROW()-14,1)),0)</f>
        <v>0</v>
      </c>
      <c r="N2289" s="72">
        <f>+IF(CONSOLIDADO[[#This Row],[Clave]]="710143893",1,IF(OR(CONSOLIDADO[[#This Row],[Casos Acumulados]]&gt;0,CONSOLIDADO[[#This Row],[Muertes]]&gt;0),N2288+1,I2289))</f>
        <v>0</v>
      </c>
      <c r="O2289" s="69">
        <f>+IFERROR(VLOOKUP($G2289,TDMuertes!$C$2:$E$534,3,0),0)</f>
        <v>0</v>
      </c>
      <c r="P2289" s="94" t="str">
        <f t="shared" ca="1" si="192"/>
        <v>OFF</v>
      </c>
      <c r="Q2289" s="78">
        <f>+IFERROR(VLOOKUP(CONSOLIDADO[[#This Row],[Codigo Municipio]],TDDia!$A$4:$B$394,2,0),0)</f>
        <v>0</v>
      </c>
    </row>
    <row r="2290" spans="2:17" ht="14.45">
      <c r="B2290">
        <f t="shared" si="189"/>
        <v>12</v>
      </c>
      <c r="C2290" s="69" t="str" cm="1">
        <f t="array" ref="C2290">+INDEX(Table_4[[Departamento]:[Municipio]],FINAL!$B2290,1)</f>
        <v>Colón</v>
      </c>
      <c r="D2290" s="69" t="str" cm="1">
        <f t="array" ref="D2290">+INDEX(Table_4[[Departamento]:[Municipio]],FINAL!$B2290,4)</f>
        <v>Limon</v>
      </c>
      <c r="E2290" s="69" t="str" cm="1">
        <f t="array" ref="E2290">+INDEX(Table_4[[Departamento]:[Municipio]],FINAL!$B2290,3)</f>
        <v>0204</v>
      </c>
      <c r="F2290" s="96">
        <f t="shared" si="188"/>
        <v>44058</v>
      </c>
      <c r="G2290" s="71" t="str">
        <f>+CONSOLIDADO[[#This Row],[Codigo Municipio]]&amp;CONSOLIDADO[[#This Row],[Fecha]]</f>
        <v>020444058</v>
      </c>
      <c r="H2290" s="72">
        <f>+IFERROR(VLOOKUP($G2290,TDAcumula!$C$2:$E$2027,3,0),0)</f>
        <v>0</v>
      </c>
      <c r="I2290" s="73">
        <f t="shared" si="190"/>
        <v>0</v>
      </c>
      <c r="J2290" s="74">
        <f>+IF(CONSOLIDADO[[#This Row],[Codigo Municipio]]=E2289,CONSOLIDADO[[#This Row],[Fallecidos Diarios]]+J2289,CONSOLIDADO[[#This Row],[Fallecidos Diarios]])</f>
        <v>0</v>
      </c>
      <c r="K2290" s="75">
        <f t="shared" si="191"/>
        <v>0</v>
      </c>
      <c r="L2290" s="76">
        <f>+IF(CONSOLIDADO[[#This Row],[Codigo Municipio]]=E2289,CONSOLIDADO[[#This Row],[Recuperados Diarios]]+L2289,CONSOLIDADO[[#This Row],[Recuperados Diarios]])</f>
        <v>0</v>
      </c>
      <c r="M2290" s="77" cm="1">
        <f t="array" ref="M2290">+IFERROR(IF(CONSOLIDADO[[#This Row],[Día]]&lt;14,0,INDEX(CONSOLIDADO[Casos Diarios],ROW()-14,1)),0)</f>
        <v>0</v>
      </c>
      <c r="N2290" s="72">
        <f>+IF(CONSOLIDADO[[#This Row],[Clave]]="710143893",1,IF(OR(CONSOLIDADO[[#This Row],[Casos Acumulados]]&gt;0,CONSOLIDADO[[#This Row],[Muertes]]&gt;0),N2289+1,I2290))</f>
        <v>0</v>
      </c>
      <c r="O2290" s="69">
        <f>+IFERROR(VLOOKUP($G2290,TDMuertes!$C$2:$E$534,3,0),0)</f>
        <v>0</v>
      </c>
      <c r="P2290" s="94" t="str">
        <f t="shared" ca="1" si="192"/>
        <v>OFF</v>
      </c>
      <c r="Q2290" s="78">
        <f>+IFERROR(VLOOKUP(CONSOLIDADO[[#This Row],[Codigo Municipio]],TDDia!$A$4:$B$394,2,0),0)</f>
        <v>0</v>
      </c>
    </row>
    <row r="2291" spans="2:17" ht="14.45">
      <c r="B2291">
        <f t="shared" si="189"/>
        <v>12</v>
      </c>
      <c r="C2291" s="69" t="str" cm="1">
        <f t="array" ref="C2291">+INDEX(Table_4[[Departamento]:[Municipio]],FINAL!$B2291,1)</f>
        <v>Colón</v>
      </c>
      <c r="D2291" s="69" t="str" cm="1">
        <f t="array" ref="D2291">+INDEX(Table_4[[Departamento]:[Municipio]],FINAL!$B2291,4)</f>
        <v>Limon</v>
      </c>
      <c r="E2291" s="69" t="str" cm="1">
        <f t="array" ref="E2291">+INDEX(Table_4[[Departamento]:[Municipio]],FINAL!$B2291,3)</f>
        <v>0204</v>
      </c>
      <c r="F2291" s="96">
        <f t="shared" si="188"/>
        <v>44059</v>
      </c>
      <c r="G2291" s="71" t="str">
        <f>+CONSOLIDADO[[#This Row],[Codigo Municipio]]&amp;CONSOLIDADO[[#This Row],[Fecha]]</f>
        <v>020444059</v>
      </c>
      <c r="H2291" s="72">
        <f>+IFERROR(VLOOKUP($G2291,TDAcumula!$C$2:$E$2027,3,0),0)</f>
        <v>0</v>
      </c>
      <c r="I2291" s="73">
        <f t="shared" si="190"/>
        <v>0</v>
      </c>
      <c r="J2291" s="74">
        <f>+IF(CONSOLIDADO[[#This Row],[Codigo Municipio]]=E2290,CONSOLIDADO[[#This Row],[Fallecidos Diarios]]+J2290,CONSOLIDADO[[#This Row],[Fallecidos Diarios]])</f>
        <v>0</v>
      </c>
      <c r="K2291" s="75">
        <f t="shared" si="191"/>
        <v>0</v>
      </c>
      <c r="L2291" s="76">
        <f>+IF(CONSOLIDADO[[#This Row],[Codigo Municipio]]=E2290,CONSOLIDADO[[#This Row],[Recuperados Diarios]]+L2290,CONSOLIDADO[[#This Row],[Recuperados Diarios]])</f>
        <v>0</v>
      </c>
      <c r="M2291" s="77" cm="1">
        <f t="array" ref="M2291">+IFERROR(IF(CONSOLIDADO[[#This Row],[Día]]&lt;14,0,INDEX(CONSOLIDADO[Casos Diarios],ROW()-14,1)),0)</f>
        <v>0</v>
      </c>
      <c r="N2291" s="72">
        <f>+IF(CONSOLIDADO[[#This Row],[Clave]]="710143893",1,IF(OR(CONSOLIDADO[[#This Row],[Casos Acumulados]]&gt;0,CONSOLIDADO[[#This Row],[Muertes]]&gt;0),N2290+1,I2291))</f>
        <v>0</v>
      </c>
      <c r="O2291" s="69">
        <f>+IFERROR(VLOOKUP($G2291,TDMuertes!$C$2:$E$534,3,0),0)</f>
        <v>0</v>
      </c>
      <c r="P2291" s="94" t="str">
        <f t="shared" ca="1" si="192"/>
        <v>OFF</v>
      </c>
      <c r="Q2291" s="78">
        <f>+IFERROR(VLOOKUP(CONSOLIDADO[[#This Row],[Codigo Municipio]],TDDia!$A$4:$B$394,2,0),0)</f>
        <v>0</v>
      </c>
    </row>
    <row r="2292" spans="2:17" ht="14.45">
      <c r="B2292">
        <f t="shared" si="189"/>
        <v>12</v>
      </c>
      <c r="C2292" s="69" t="str" cm="1">
        <f t="array" ref="C2292">+INDEX(Table_4[[Departamento]:[Municipio]],FINAL!$B2292,1)</f>
        <v>Colón</v>
      </c>
      <c r="D2292" s="69" t="str" cm="1">
        <f t="array" ref="D2292">+INDEX(Table_4[[Departamento]:[Municipio]],FINAL!$B2292,4)</f>
        <v>Limon</v>
      </c>
      <c r="E2292" s="69" t="str" cm="1">
        <f t="array" ref="E2292">+INDEX(Table_4[[Departamento]:[Municipio]],FINAL!$B2292,3)</f>
        <v>0204</v>
      </c>
      <c r="F2292" s="96">
        <f t="shared" si="188"/>
        <v>44060</v>
      </c>
      <c r="G2292" s="71" t="str">
        <f>+CONSOLIDADO[[#This Row],[Codigo Municipio]]&amp;CONSOLIDADO[[#This Row],[Fecha]]</f>
        <v>020444060</v>
      </c>
      <c r="H2292" s="72">
        <f>+IFERROR(VLOOKUP($G2292,TDAcumula!$C$2:$E$2027,3,0),0)</f>
        <v>0</v>
      </c>
      <c r="I2292" s="73">
        <f t="shared" si="190"/>
        <v>0</v>
      </c>
      <c r="J2292" s="74">
        <f>+IF(CONSOLIDADO[[#This Row],[Codigo Municipio]]=E2291,CONSOLIDADO[[#This Row],[Fallecidos Diarios]]+J2291,CONSOLIDADO[[#This Row],[Fallecidos Diarios]])</f>
        <v>0</v>
      </c>
      <c r="K2292" s="75">
        <f t="shared" si="191"/>
        <v>0</v>
      </c>
      <c r="L2292" s="76">
        <f>+IF(CONSOLIDADO[[#This Row],[Codigo Municipio]]=E2291,CONSOLIDADO[[#This Row],[Recuperados Diarios]]+L2291,CONSOLIDADO[[#This Row],[Recuperados Diarios]])</f>
        <v>0</v>
      </c>
      <c r="M2292" s="77" cm="1">
        <f t="array" ref="M2292">+IFERROR(IF(CONSOLIDADO[[#This Row],[Día]]&lt;14,0,INDEX(CONSOLIDADO[Casos Diarios],ROW()-14,1)),0)</f>
        <v>0</v>
      </c>
      <c r="N2292" s="72">
        <f>+IF(CONSOLIDADO[[#This Row],[Clave]]="710143893",1,IF(OR(CONSOLIDADO[[#This Row],[Casos Acumulados]]&gt;0,CONSOLIDADO[[#This Row],[Muertes]]&gt;0),N2291+1,I2292))</f>
        <v>0</v>
      </c>
      <c r="O2292" s="69">
        <f>+IFERROR(VLOOKUP($G2292,TDMuertes!$C$2:$E$534,3,0),0)</f>
        <v>0</v>
      </c>
      <c r="P2292" s="94" t="str">
        <f t="shared" ca="1" si="192"/>
        <v>OFF</v>
      </c>
      <c r="Q2292" s="78">
        <f>+IFERROR(VLOOKUP(CONSOLIDADO[[#This Row],[Codigo Municipio]],TDDia!$A$4:$B$394,2,0),0)</f>
        <v>0</v>
      </c>
    </row>
    <row r="2293" spans="2:17" ht="14.45">
      <c r="B2293">
        <f t="shared" si="189"/>
        <v>12</v>
      </c>
      <c r="C2293" s="69" t="str" cm="1">
        <f t="array" ref="C2293">+INDEX(Table_4[[Departamento]:[Municipio]],FINAL!$B2293,1)</f>
        <v>Colón</v>
      </c>
      <c r="D2293" s="69" t="str" cm="1">
        <f t="array" ref="D2293">+INDEX(Table_4[[Departamento]:[Municipio]],FINAL!$B2293,4)</f>
        <v>Limon</v>
      </c>
      <c r="E2293" s="69" t="str" cm="1">
        <f t="array" ref="E2293">+INDEX(Table_4[[Departamento]:[Municipio]],FINAL!$B2293,3)</f>
        <v>0204</v>
      </c>
      <c r="F2293" s="96">
        <f t="shared" si="188"/>
        <v>44061</v>
      </c>
      <c r="G2293" s="71" t="str">
        <f>+CONSOLIDADO[[#This Row],[Codigo Municipio]]&amp;CONSOLIDADO[[#This Row],[Fecha]]</f>
        <v>020444061</v>
      </c>
      <c r="H2293" s="72">
        <f>+IFERROR(VLOOKUP($G2293,TDAcumula!$C$2:$E$2027,3,0),0)</f>
        <v>0</v>
      </c>
      <c r="I2293" s="73">
        <f t="shared" si="190"/>
        <v>0</v>
      </c>
      <c r="J2293" s="74">
        <f>+IF(CONSOLIDADO[[#This Row],[Codigo Municipio]]=E2292,CONSOLIDADO[[#This Row],[Fallecidos Diarios]]+J2292,CONSOLIDADO[[#This Row],[Fallecidos Diarios]])</f>
        <v>0</v>
      </c>
      <c r="K2293" s="75">
        <f t="shared" si="191"/>
        <v>0</v>
      </c>
      <c r="L2293" s="76">
        <f>+IF(CONSOLIDADO[[#This Row],[Codigo Municipio]]=E2292,CONSOLIDADO[[#This Row],[Recuperados Diarios]]+L2292,CONSOLIDADO[[#This Row],[Recuperados Diarios]])</f>
        <v>0</v>
      </c>
      <c r="M2293" s="77" cm="1">
        <f t="array" ref="M2293">+IFERROR(IF(CONSOLIDADO[[#This Row],[Día]]&lt;14,0,INDEX(CONSOLIDADO[Casos Diarios],ROW()-14,1)),0)</f>
        <v>0</v>
      </c>
      <c r="N2293" s="72">
        <f>+IF(CONSOLIDADO[[#This Row],[Clave]]="710143893",1,IF(OR(CONSOLIDADO[[#This Row],[Casos Acumulados]]&gt;0,CONSOLIDADO[[#This Row],[Muertes]]&gt;0),N2292+1,I2293))</f>
        <v>0</v>
      </c>
      <c r="O2293" s="69">
        <f>+IFERROR(VLOOKUP($G2293,TDMuertes!$C$2:$E$534,3,0),0)</f>
        <v>0</v>
      </c>
      <c r="P2293" s="94" t="str">
        <f t="shared" ca="1" si="192"/>
        <v>OFF</v>
      </c>
      <c r="Q2293" s="78">
        <f>+IFERROR(VLOOKUP(CONSOLIDADO[[#This Row],[Codigo Municipio]],TDDia!$A$4:$B$394,2,0),0)</f>
        <v>0</v>
      </c>
    </row>
    <row r="2294" spans="2:17" ht="14.45">
      <c r="B2294">
        <f t="shared" si="189"/>
        <v>12</v>
      </c>
      <c r="C2294" s="69" t="str" cm="1">
        <f t="array" ref="C2294">+INDEX(Table_4[[Departamento]:[Municipio]],FINAL!$B2294,1)</f>
        <v>Colón</v>
      </c>
      <c r="D2294" s="69" t="str" cm="1">
        <f t="array" ref="D2294">+INDEX(Table_4[[Departamento]:[Municipio]],FINAL!$B2294,4)</f>
        <v>Limon</v>
      </c>
      <c r="E2294" s="69" t="str" cm="1">
        <f t="array" ref="E2294">+INDEX(Table_4[[Departamento]:[Municipio]],FINAL!$B2294,3)</f>
        <v>0204</v>
      </c>
      <c r="F2294" s="96">
        <f t="shared" si="188"/>
        <v>44062</v>
      </c>
      <c r="G2294" s="71" t="str">
        <f>+CONSOLIDADO[[#This Row],[Codigo Municipio]]&amp;CONSOLIDADO[[#This Row],[Fecha]]</f>
        <v>020444062</v>
      </c>
      <c r="H2294" s="72">
        <f>+IFERROR(VLOOKUP($G2294,TDAcumula!$C$2:$E$2027,3,0),0)</f>
        <v>0</v>
      </c>
      <c r="I2294" s="73">
        <f t="shared" si="190"/>
        <v>0</v>
      </c>
      <c r="J2294" s="74">
        <f>+IF(CONSOLIDADO[[#This Row],[Codigo Municipio]]=E2293,CONSOLIDADO[[#This Row],[Fallecidos Diarios]]+J2293,CONSOLIDADO[[#This Row],[Fallecidos Diarios]])</f>
        <v>0</v>
      </c>
      <c r="K2294" s="75">
        <f t="shared" si="191"/>
        <v>0</v>
      </c>
      <c r="L2294" s="76">
        <f>+IF(CONSOLIDADO[[#This Row],[Codigo Municipio]]=E2293,CONSOLIDADO[[#This Row],[Recuperados Diarios]]+L2293,CONSOLIDADO[[#This Row],[Recuperados Diarios]])</f>
        <v>0</v>
      </c>
      <c r="M2294" s="77" cm="1">
        <f t="array" ref="M2294">+IFERROR(IF(CONSOLIDADO[[#This Row],[Día]]&lt;14,0,INDEX(CONSOLIDADO[Casos Diarios],ROW()-14,1)),0)</f>
        <v>0</v>
      </c>
      <c r="N2294" s="72">
        <f>+IF(CONSOLIDADO[[#This Row],[Clave]]="710143893",1,IF(OR(CONSOLIDADO[[#This Row],[Casos Acumulados]]&gt;0,CONSOLIDADO[[#This Row],[Muertes]]&gt;0),N2293+1,I2294))</f>
        <v>0</v>
      </c>
      <c r="O2294" s="69">
        <f>+IFERROR(VLOOKUP($G2294,TDMuertes!$C$2:$E$534,3,0),0)</f>
        <v>0</v>
      </c>
      <c r="P2294" s="94" t="str">
        <f t="shared" ca="1" si="192"/>
        <v>OFF</v>
      </c>
      <c r="Q2294" s="78">
        <f>+IFERROR(VLOOKUP(CONSOLIDADO[[#This Row],[Codigo Municipio]],TDDia!$A$4:$B$394,2,0),0)</f>
        <v>0</v>
      </c>
    </row>
    <row r="2295" spans="2:17" ht="14.45">
      <c r="B2295">
        <f t="shared" si="189"/>
        <v>12</v>
      </c>
      <c r="C2295" s="69" t="str" cm="1">
        <f t="array" ref="C2295">+INDEX(Table_4[[Departamento]:[Municipio]],FINAL!$B2295,1)</f>
        <v>Colón</v>
      </c>
      <c r="D2295" s="69" t="str" cm="1">
        <f t="array" ref="D2295">+INDEX(Table_4[[Departamento]:[Municipio]],FINAL!$B2295,4)</f>
        <v>Limon</v>
      </c>
      <c r="E2295" s="69" t="str" cm="1">
        <f t="array" ref="E2295">+INDEX(Table_4[[Departamento]:[Municipio]],FINAL!$B2295,3)</f>
        <v>0204</v>
      </c>
      <c r="F2295" s="96">
        <f t="shared" si="188"/>
        <v>44063</v>
      </c>
      <c r="G2295" s="71" t="str">
        <f>+CONSOLIDADO[[#This Row],[Codigo Municipio]]&amp;CONSOLIDADO[[#This Row],[Fecha]]</f>
        <v>020444063</v>
      </c>
      <c r="H2295" s="72">
        <f>+IFERROR(VLOOKUP($G2295,TDAcumula!$C$2:$E$2027,3,0),0)</f>
        <v>0</v>
      </c>
      <c r="I2295" s="73">
        <f t="shared" si="190"/>
        <v>0</v>
      </c>
      <c r="J2295" s="74">
        <f>+IF(CONSOLIDADO[[#This Row],[Codigo Municipio]]=E2294,CONSOLIDADO[[#This Row],[Fallecidos Diarios]]+J2294,CONSOLIDADO[[#This Row],[Fallecidos Diarios]])</f>
        <v>0</v>
      </c>
      <c r="K2295" s="75">
        <f t="shared" si="191"/>
        <v>0</v>
      </c>
      <c r="L2295" s="76">
        <f>+IF(CONSOLIDADO[[#This Row],[Codigo Municipio]]=E2294,CONSOLIDADO[[#This Row],[Recuperados Diarios]]+L2294,CONSOLIDADO[[#This Row],[Recuperados Diarios]])</f>
        <v>0</v>
      </c>
      <c r="M2295" s="77" cm="1">
        <f t="array" ref="M2295">+IFERROR(IF(CONSOLIDADO[[#This Row],[Día]]&lt;14,0,INDEX(CONSOLIDADO[Casos Diarios],ROW()-14,1)),0)</f>
        <v>0</v>
      </c>
      <c r="N2295" s="72">
        <f>+IF(CONSOLIDADO[[#This Row],[Clave]]="710143893",1,IF(OR(CONSOLIDADO[[#This Row],[Casos Acumulados]]&gt;0,CONSOLIDADO[[#This Row],[Muertes]]&gt;0),N2294+1,I2295))</f>
        <v>0</v>
      </c>
      <c r="O2295" s="69">
        <f>+IFERROR(VLOOKUP($G2295,TDMuertes!$C$2:$E$534,3,0),0)</f>
        <v>0</v>
      </c>
      <c r="P2295" s="94" t="str">
        <f t="shared" ca="1" si="192"/>
        <v>OFF</v>
      </c>
      <c r="Q2295" s="78">
        <f>+IFERROR(VLOOKUP(CONSOLIDADO[[#This Row],[Codigo Municipio]],TDDia!$A$4:$B$394,2,0),0)</f>
        <v>0</v>
      </c>
    </row>
    <row r="2296" spans="2:17" ht="14.45">
      <c r="B2296">
        <f t="shared" si="189"/>
        <v>12</v>
      </c>
      <c r="C2296" s="69" t="str" cm="1">
        <f t="array" ref="C2296">+INDEX(Table_4[[Departamento]:[Municipio]],FINAL!$B2296,1)</f>
        <v>Colón</v>
      </c>
      <c r="D2296" s="69" t="str" cm="1">
        <f t="array" ref="D2296">+INDEX(Table_4[[Departamento]:[Municipio]],FINAL!$B2296,4)</f>
        <v>Limon</v>
      </c>
      <c r="E2296" s="69" t="str" cm="1">
        <f t="array" ref="E2296">+INDEX(Table_4[[Departamento]:[Municipio]],FINAL!$B2296,3)</f>
        <v>0204</v>
      </c>
      <c r="F2296" s="96">
        <f t="shared" si="188"/>
        <v>44064</v>
      </c>
      <c r="G2296" s="71" t="str">
        <f>+CONSOLIDADO[[#This Row],[Codigo Municipio]]&amp;CONSOLIDADO[[#This Row],[Fecha]]</f>
        <v>020444064</v>
      </c>
      <c r="H2296" s="72">
        <f>+IFERROR(VLOOKUP($G2296,TDAcumula!$C$2:$E$2027,3,0),0)</f>
        <v>0</v>
      </c>
      <c r="I2296" s="73">
        <f t="shared" si="190"/>
        <v>0</v>
      </c>
      <c r="J2296" s="74">
        <f>+IF(CONSOLIDADO[[#This Row],[Codigo Municipio]]=E2295,CONSOLIDADO[[#This Row],[Fallecidos Diarios]]+J2295,CONSOLIDADO[[#This Row],[Fallecidos Diarios]])</f>
        <v>0</v>
      </c>
      <c r="K2296" s="75">
        <f t="shared" si="191"/>
        <v>0</v>
      </c>
      <c r="L2296" s="76">
        <f>+IF(CONSOLIDADO[[#This Row],[Codigo Municipio]]=E2295,CONSOLIDADO[[#This Row],[Recuperados Diarios]]+L2295,CONSOLIDADO[[#This Row],[Recuperados Diarios]])</f>
        <v>0</v>
      </c>
      <c r="M2296" s="77" cm="1">
        <f t="array" ref="M2296">+IFERROR(IF(CONSOLIDADO[[#This Row],[Día]]&lt;14,0,INDEX(CONSOLIDADO[Casos Diarios],ROW()-14,1)),0)</f>
        <v>0</v>
      </c>
      <c r="N2296" s="72">
        <f>+IF(CONSOLIDADO[[#This Row],[Clave]]="710143893",1,IF(OR(CONSOLIDADO[[#This Row],[Casos Acumulados]]&gt;0,CONSOLIDADO[[#This Row],[Muertes]]&gt;0),N2295+1,I2296))</f>
        <v>0</v>
      </c>
      <c r="O2296" s="69">
        <f>+IFERROR(VLOOKUP($G2296,TDMuertes!$C$2:$E$534,3,0),0)</f>
        <v>0</v>
      </c>
      <c r="P2296" s="94" t="str">
        <f t="shared" ca="1" si="192"/>
        <v>OFF</v>
      </c>
      <c r="Q2296" s="78">
        <f>+IFERROR(VLOOKUP(CONSOLIDADO[[#This Row],[Codigo Municipio]],TDDia!$A$4:$B$394,2,0),0)</f>
        <v>0</v>
      </c>
    </row>
    <row r="2297" spans="2:17" ht="14.45">
      <c r="B2297">
        <f t="shared" si="189"/>
        <v>12</v>
      </c>
      <c r="C2297" s="69" t="str" cm="1">
        <f t="array" ref="C2297">+INDEX(Table_4[[Departamento]:[Municipio]],FINAL!$B2297,1)</f>
        <v>Colón</v>
      </c>
      <c r="D2297" s="69" t="str" cm="1">
        <f t="array" ref="D2297">+INDEX(Table_4[[Departamento]:[Municipio]],FINAL!$B2297,4)</f>
        <v>Limon</v>
      </c>
      <c r="E2297" s="69" t="str" cm="1">
        <f t="array" ref="E2297">+INDEX(Table_4[[Departamento]:[Municipio]],FINAL!$B2297,3)</f>
        <v>0204</v>
      </c>
      <c r="F2297" s="96">
        <f t="shared" si="188"/>
        <v>44065</v>
      </c>
      <c r="G2297" s="71" t="str">
        <f>+CONSOLIDADO[[#This Row],[Codigo Municipio]]&amp;CONSOLIDADO[[#This Row],[Fecha]]</f>
        <v>020444065</v>
      </c>
      <c r="H2297" s="72">
        <f>+IFERROR(VLOOKUP($G2297,TDAcumula!$C$2:$E$2027,3,0),0)</f>
        <v>0</v>
      </c>
      <c r="I2297" s="73">
        <f t="shared" si="190"/>
        <v>0</v>
      </c>
      <c r="J2297" s="74">
        <f>+IF(CONSOLIDADO[[#This Row],[Codigo Municipio]]=E2296,CONSOLIDADO[[#This Row],[Fallecidos Diarios]]+J2296,CONSOLIDADO[[#This Row],[Fallecidos Diarios]])</f>
        <v>0</v>
      </c>
      <c r="K2297" s="75">
        <f t="shared" si="191"/>
        <v>0</v>
      </c>
      <c r="L2297" s="76">
        <f>+IF(CONSOLIDADO[[#This Row],[Codigo Municipio]]=E2296,CONSOLIDADO[[#This Row],[Recuperados Diarios]]+L2296,CONSOLIDADO[[#This Row],[Recuperados Diarios]])</f>
        <v>0</v>
      </c>
      <c r="M2297" s="77" cm="1">
        <f t="array" ref="M2297">+IFERROR(IF(CONSOLIDADO[[#This Row],[Día]]&lt;14,0,INDEX(CONSOLIDADO[Casos Diarios],ROW()-14,1)),0)</f>
        <v>0</v>
      </c>
      <c r="N2297" s="72">
        <f>+IF(CONSOLIDADO[[#This Row],[Clave]]="710143893",1,IF(OR(CONSOLIDADO[[#This Row],[Casos Acumulados]]&gt;0,CONSOLIDADO[[#This Row],[Muertes]]&gt;0),N2296+1,I2297))</f>
        <v>0</v>
      </c>
      <c r="O2297" s="69">
        <f>+IFERROR(VLOOKUP($G2297,TDMuertes!$C$2:$E$534,3,0),0)</f>
        <v>0</v>
      </c>
      <c r="P2297" s="94" t="str">
        <f t="shared" ca="1" si="192"/>
        <v>OFF</v>
      </c>
      <c r="Q2297" s="78">
        <f>+IFERROR(VLOOKUP(CONSOLIDADO[[#This Row],[Codigo Municipio]],TDDia!$A$4:$B$394,2,0),0)</f>
        <v>0</v>
      </c>
    </row>
    <row r="2298" spans="2:17" ht="14.45">
      <c r="B2298">
        <f t="shared" si="189"/>
        <v>12</v>
      </c>
      <c r="C2298" s="69" t="str" cm="1">
        <f t="array" ref="C2298">+INDEX(Table_4[[Departamento]:[Municipio]],FINAL!$B2298,1)</f>
        <v>Colón</v>
      </c>
      <c r="D2298" s="69" t="str" cm="1">
        <f t="array" ref="D2298">+INDEX(Table_4[[Departamento]:[Municipio]],FINAL!$B2298,4)</f>
        <v>Limon</v>
      </c>
      <c r="E2298" s="69" t="str" cm="1">
        <f t="array" ref="E2298">+INDEX(Table_4[[Departamento]:[Municipio]],FINAL!$B2298,3)</f>
        <v>0204</v>
      </c>
      <c r="F2298" s="96">
        <f t="shared" si="188"/>
        <v>44066</v>
      </c>
      <c r="G2298" s="71" t="str">
        <f>+CONSOLIDADO[[#This Row],[Codigo Municipio]]&amp;CONSOLIDADO[[#This Row],[Fecha]]</f>
        <v>020444066</v>
      </c>
      <c r="H2298" s="72">
        <f>+IFERROR(VLOOKUP($G2298,TDAcumula!$C$2:$E$2027,3,0),0)</f>
        <v>0</v>
      </c>
      <c r="I2298" s="73">
        <f t="shared" si="190"/>
        <v>0</v>
      </c>
      <c r="J2298" s="74">
        <f>+IF(CONSOLIDADO[[#This Row],[Codigo Municipio]]=E2297,CONSOLIDADO[[#This Row],[Fallecidos Diarios]]+J2297,CONSOLIDADO[[#This Row],[Fallecidos Diarios]])</f>
        <v>0</v>
      </c>
      <c r="K2298" s="75">
        <f t="shared" si="191"/>
        <v>0</v>
      </c>
      <c r="L2298" s="76">
        <f>+IF(CONSOLIDADO[[#This Row],[Codigo Municipio]]=E2297,CONSOLIDADO[[#This Row],[Recuperados Diarios]]+L2297,CONSOLIDADO[[#This Row],[Recuperados Diarios]])</f>
        <v>0</v>
      </c>
      <c r="M2298" s="77" cm="1">
        <f t="array" ref="M2298">+IFERROR(IF(CONSOLIDADO[[#This Row],[Día]]&lt;14,0,INDEX(CONSOLIDADO[Casos Diarios],ROW()-14,1)),0)</f>
        <v>0</v>
      </c>
      <c r="N2298" s="72">
        <f>+IF(CONSOLIDADO[[#This Row],[Clave]]="710143893",1,IF(OR(CONSOLIDADO[[#This Row],[Casos Acumulados]]&gt;0,CONSOLIDADO[[#This Row],[Muertes]]&gt;0),N2297+1,I2298))</f>
        <v>0</v>
      </c>
      <c r="O2298" s="69">
        <f>+IFERROR(VLOOKUP($G2298,TDMuertes!$C$2:$E$534,3,0),0)</f>
        <v>0</v>
      </c>
      <c r="P2298" s="94" t="str">
        <f t="shared" ca="1" si="192"/>
        <v>OFF</v>
      </c>
      <c r="Q2298" s="78">
        <f>+IFERROR(VLOOKUP(CONSOLIDADO[[#This Row],[Codigo Municipio]],TDDia!$A$4:$B$394,2,0),0)</f>
        <v>0</v>
      </c>
    </row>
    <row r="2299" spans="2:17" ht="14.45">
      <c r="B2299">
        <f t="shared" si="189"/>
        <v>12</v>
      </c>
      <c r="C2299" s="69" t="str" cm="1">
        <f t="array" ref="C2299">+INDEX(Table_4[[Departamento]:[Municipio]],FINAL!$B2299,1)</f>
        <v>Colón</v>
      </c>
      <c r="D2299" s="69" t="str" cm="1">
        <f t="array" ref="D2299">+INDEX(Table_4[[Departamento]:[Municipio]],FINAL!$B2299,4)</f>
        <v>Limon</v>
      </c>
      <c r="E2299" s="69" t="str" cm="1">
        <f t="array" ref="E2299">+INDEX(Table_4[[Departamento]:[Municipio]],FINAL!$B2299,3)</f>
        <v>0204</v>
      </c>
      <c r="F2299" s="96">
        <f t="shared" si="188"/>
        <v>44067</v>
      </c>
      <c r="G2299" s="71" t="str">
        <f>+CONSOLIDADO[[#This Row],[Codigo Municipio]]&amp;CONSOLIDADO[[#This Row],[Fecha]]</f>
        <v>020444067</v>
      </c>
      <c r="H2299" s="72">
        <f>+IFERROR(VLOOKUP($G2299,TDAcumula!$C$2:$E$2027,3,0),0)</f>
        <v>0</v>
      </c>
      <c r="I2299" s="73">
        <f t="shared" si="190"/>
        <v>0</v>
      </c>
      <c r="J2299" s="74">
        <f>+IF(CONSOLIDADO[[#This Row],[Codigo Municipio]]=E2298,CONSOLIDADO[[#This Row],[Fallecidos Diarios]]+J2298,CONSOLIDADO[[#This Row],[Fallecidos Diarios]])</f>
        <v>0</v>
      </c>
      <c r="K2299" s="75">
        <f t="shared" si="191"/>
        <v>0</v>
      </c>
      <c r="L2299" s="76">
        <f>+IF(CONSOLIDADO[[#This Row],[Codigo Municipio]]=E2298,CONSOLIDADO[[#This Row],[Recuperados Diarios]]+L2298,CONSOLIDADO[[#This Row],[Recuperados Diarios]])</f>
        <v>0</v>
      </c>
      <c r="M2299" s="77" cm="1">
        <f t="array" ref="M2299">+IFERROR(IF(CONSOLIDADO[[#This Row],[Día]]&lt;14,0,INDEX(CONSOLIDADO[Casos Diarios],ROW()-14,1)),0)</f>
        <v>0</v>
      </c>
      <c r="N2299" s="72">
        <f>+IF(CONSOLIDADO[[#This Row],[Clave]]="710143893",1,IF(OR(CONSOLIDADO[[#This Row],[Casos Acumulados]]&gt;0,CONSOLIDADO[[#This Row],[Muertes]]&gt;0),N2298+1,I2299))</f>
        <v>0</v>
      </c>
      <c r="O2299" s="69">
        <f>+IFERROR(VLOOKUP($G2299,TDMuertes!$C$2:$E$534,3,0),0)</f>
        <v>0</v>
      </c>
      <c r="P2299" s="94" t="str">
        <f t="shared" ca="1" si="192"/>
        <v>OFF</v>
      </c>
      <c r="Q2299" s="78">
        <f>+IFERROR(VLOOKUP(CONSOLIDADO[[#This Row],[Codigo Municipio]],TDDia!$A$4:$B$394,2,0),0)</f>
        <v>0</v>
      </c>
    </row>
    <row r="2300" spans="2:17" ht="14.45">
      <c r="B2300">
        <f t="shared" si="189"/>
        <v>12</v>
      </c>
      <c r="C2300" s="69" t="str" cm="1">
        <f t="array" ref="C2300">+INDEX(Table_4[[Departamento]:[Municipio]],FINAL!$B2300,1)</f>
        <v>Colón</v>
      </c>
      <c r="D2300" s="69" t="str" cm="1">
        <f t="array" ref="D2300">+INDEX(Table_4[[Departamento]:[Municipio]],FINAL!$B2300,4)</f>
        <v>Limon</v>
      </c>
      <c r="E2300" s="69" t="str" cm="1">
        <f t="array" ref="E2300">+INDEX(Table_4[[Departamento]:[Municipio]],FINAL!$B2300,3)</f>
        <v>0204</v>
      </c>
      <c r="F2300" s="96">
        <f t="shared" si="188"/>
        <v>44068</v>
      </c>
      <c r="G2300" s="71" t="str">
        <f>+CONSOLIDADO[[#This Row],[Codigo Municipio]]&amp;CONSOLIDADO[[#This Row],[Fecha]]</f>
        <v>020444068</v>
      </c>
      <c r="H2300" s="72">
        <f>+IFERROR(VLOOKUP($G2300,TDAcumula!$C$2:$E$2027,3,0),0)</f>
        <v>0</v>
      </c>
      <c r="I2300" s="73">
        <f t="shared" si="190"/>
        <v>0</v>
      </c>
      <c r="J2300" s="74">
        <f>+IF(CONSOLIDADO[[#This Row],[Codigo Municipio]]=E2299,CONSOLIDADO[[#This Row],[Fallecidos Diarios]]+J2299,CONSOLIDADO[[#This Row],[Fallecidos Diarios]])</f>
        <v>0</v>
      </c>
      <c r="K2300" s="75">
        <f t="shared" si="191"/>
        <v>0</v>
      </c>
      <c r="L2300" s="76">
        <f>+IF(CONSOLIDADO[[#This Row],[Codigo Municipio]]=E2299,CONSOLIDADO[[#This Row],[Recuperados Diarios]]+L2299,CONSOLIDADO[[#This Row],[Recuperados Diarios]])</f>
        <v>0</v>
      </c>
      <c r="M2300" s="77" cm="1">
        <f t="array" ref="M2300">+IFERROR(IF(CONSOLIDADO[[#This Row],[Día]]&lt;14,0,INDEX(CONSOLIDADO[Casos Diarios],ROW()-14,1)),0)</f>
        <v>0</v>
      </c>
      <c r="N2300" s="72">
        <f>+IF(CONSOLIDADO[[#This Row],[Clave]]="710143893",1,IF(OR(CONSOLIDADO[[#This Row],[Casos Acumulados]]&gt;0,CONSOLIDADO[[#This Row],[Muertes]]&gt;0),N2299+1,I2300))</f>
        <v>0</v>
      </c>
      <c r="O2300" s="69">
        <f>+IFERROR(VLOOKUP($G2300,TDMuertes!$C$2:$E$534,3,0),0)</f>
        <v>0</v>
      </c>
      <c r="P2300" s="94" t="str">
        <f t="shared" ca="1" si="192"/>
        <v>OFF</v>
      </c>
      <c r="Q2300" s="78">
        <f>+IFERROR(VLOOKUP(CONSOLIDADO[[#This Row],[Codigo Municipio]],TDDia!$A$4:$B$394,2,0),0)</f>
        <v>0</v>
      </c>
    </row>
    <row r="2301" spans="2:17" ht="14.45">
      <c r="B2301">
        <f t="shared" si="189"/>
        <v>12</v>
      </c>
      <c r="C2301" s="69" t="str" cm="1">
        <f t="array" ref="C2301">+INDEX(Table_4[[Departamento]:[Municipio]],FINAL!$B2301,1)</f>
        <v>Colón</v>
      </c>
      <c r="D2301" s="69" t="str" cm="1">
        <f t="array" ref="D2301">+INDEX(Table_4[[Departamento]:[Municipio]],FINAL!$B2301,4)</f>
        <v>Limon</v>
      </c>
      <c r="E2301" s="69" t="str" cm="1">
        <f t="array" ref="E2301">+INDEX(Table_4[[Departamento]:[Municipio]],FINAL!$B2301,3)</f>
        <v>0204</v>
      </c>
      <c r="F2301" s="96">
        <f t="shared" si="188"/>
        <v>44069</v>
      </c>
      <c r="G2301" s="71" t="str">
        <f>+CONSOLIDADO[[#This Row],[Codigo Municipio]]&amp;CONSOLIDADO[[#This Row],[Fecha]]</f>
        <v>020444069</v>
      </c>
      <c r="H2301" s="72">
        <f>+IFERROR(VLOOKUP($G2301,TDAcumula!$C$2:$E$2027,3,0),0)</f>
        <v>0</v>
      </c>
      <c r="I2301" s="73">
        <f t="shared" si="190"/>
        <v>0</v>
      </c>
      <c r="J2301" s="74">
        <f>+IF(CONSOLIDADO[[#This Row],[Codigo Municipio]]=E2300,CONSOLIDADO[[#This Row],[Fallecidos Diarios]]+J2300,CONSOLIDADO[[#This Row],[Fallecidos Diarios]])</f>
        <v>0</v>
      </c>
      <c r="K2301" s="75">
        <f t="shared" si="191"/>
        <v>0</v>
      </c>
      <c r="L2301" s="76">
        <f>+IF(CONSOLIDADO[[#This Row],[Codigo Municipio]]=E2300,CONSOLIDADO[[#This Row],[Recuperados Diarios]]+L2300,CONSOLIDADO[[#This Row],[Recuperados Diarios]])</f>
        <v>0</v>
      </c>
      <c r="M2301" s="77" cm="1">
        <f t="array" ref="M2301">+IFERROR(IF(CONSOLIDADO[[#This Row],[Día]]&lt;14,0,INDEX(CONSOLIDADO[Casos Diarios],ROW()-14,1)),0)</f>
        <v>0</v>
      </c>
      <c r="N2301" s="72">
        <f>+IF(CONSOLIDADO[[#This Row],[Clave]]="710143893",1,IF(OR(CONSOLIDADO[[#This Row],[Casos Acumulados]]&gt;0,CONSOLIDADO[[#This Row],[Muertes]]&gt;0),N2300+1,I2301))</f>
        <v>0</v>
      </c>
      <c r="O2301" s="69">
        <f>+IFERROR(VLOOKUP($G2301,TDMuertes!$C$2:$E$534,3,0),0)</f>
        <v>0</v>
      </c>
      <c r="P2301" s="94" t="str">
        <f t="shared" ca="1" si="192"/>
        <v>OFF</v>
      </c>
      <c r="Q2301" s="78">
        <f>+IFERROR(VLOOKUP(CONSOLIDADO[[#This Row],[Codigo Municipio]],TDDia!$A$4:$B$394,2,0),0)</f>
        <v>0</v>
      </c>
    </row>
    <row r="2302" spans="2:17" ht="14.45">
      <c r="B2302">
        <f t="shared" si="189"/>
        <v>12</v>
      </c>
      <c r="C2302" s="69" t="str" cm="1">
        <f t="array" ref="C2302">+INDEX(Table_4[[Departamento]:[Municipio]],FINAL!$B2302,1)</f>
        <v>Colón</v>
      </c>
      <c r="D2302" s="69" t="str" cm="1">
        <f t="array" ref="D2302">+INDEX(Table_4[[Departamento]:[Municipio]],FINAL!$B2302,4)</f>
        <v>Limon</v>
      </c>
      <c r="E2302" s="69" t="str" cm="1">
        <f t="array" ref="E2302">+INDEX(Table_4[[Departamento]:[Municipio]],FINAL!$B2302,3)</f>
        <v>0204</v>
      </c>
      <c r="F2302" s="96">
        <f t="shared" si="188"/>
        <v>44070</v>
      </c>
      <c r="G2302" s="71" t="str">
        <f>+CONSOLIDADO[[#This Row],[Codigo Municipio]]&amp;CONSOLIDADO[[#This Row],[Fecha]]</f>
        <v>020444070</v>
      </c>
      <c r="H2302" s="72">
        <f>+IFERROR(VLOOKUP($G2302,TDAcumula!$C$2:$E$2027,3,0),0)</f>
        <v>0</v>
      </c>
      <c r="I2302" s="73">
        <f t="shared" si="190"/>
        <v>0</v>
      </c>
      <c r="J2302" s="74">
        <f>+IF(CONSOLIDADO[[#This Row],[Codigo Municipio]]=E2301,CONSOLIDADO[[#This Row],[Fallecidos Diarios]]+J2301,CONSOLIDADO[[#This Row],[Fallecidos Diarios]])</f>
        <v>0</v>
      </c>
      <c r="K2302" s="75">
        <f t="shared" si="191"/>
        <v>0</v>
      </c>
      <c r="L2302" s="76">
        <f>+IF(CONSOLIDADO[[#This Row],[Codigo Municipio]]=E2301,CONSOLIDADO[[#This Row],[Recuperados Diarios]]+L2301,CONSOLIDADO[[#This Row],[Recuperados Diarios]])</f>
        <v>0</v>
      </c>
      <c r="M2302" s="77" cm="1">
        <f t="array" ref="M2302">+IFERROR(IF(CONSOLIDADO[[#This Row],[Día]]&lt;14,0,INDEX(CONSOLIDADO[Casos Diarios],ROW()-14,1)),0)</f>
        <v>0</v>
      </c>
      <c r="N2302" s="72">
        <f>+IF(CONSOLIDADO[[#This Row],[Clave]]="710143893",1,IF(OR(CONSOLIDADO[[#This Row],[Casos Acumulados]]&gt;0,CONSOLIDADO[[#This Row],[Muertes]]&gt;0),N2301+1,I2302))</f>
        <v>0</v>
      </c>
      <c r="O2302" s="69">
        <f>+IFERROR(VLOOKUP($G2302,TDMuertes!$C$2:$E$534,3,0),0)</f>
        <v>0</v>
      </c>
      <c r="P2302" s="94" t="str">
        <f t="shared" ca="1" si="192"/>
        <v>OFF</v>
      </c>
      <c r="Q2302" s="78">
        <f>+IFERROR(VLOOKUP(CONSOLIDADO[[#This Row],[Codigo Municipio]],TDDia!$A$4:$B$394,2,0),0)</f>
        <v>0</v>
      </c>
    </row>
    <row r="2303" spans="2:17" ht="14.45">
      <c r="B2303">
        <f t="shared" si="189"/>
        <v>12</v>
      </c>
      <c r="C2303" s="69" t="str" cm="1">
        <f t="array" ref="C2303">+INDEX(Table_4[[Departamento]:[Municipio]],FINAL!$B2303,1)</f>
        <v>Colón</v>
      </c>
      <c r="D2303" s="69" t="str" cm="1">
        <f t="array" ref="D2303">+INDEX(Table_4[[Departamento]:[Municipio]],FINAL!$B2303,4)</f>
        <v>Limon</v>
      </c>
      <c r="E2303" s="69" t="str" cm="1">
        <f t="array" ref="E2303">+INDEX(Table_4[[Departamento]:[Municipio]],FINAL!$B2303,3)</f>
        <v>0204</v>
      </c>
      <c r="F2303" s="96">
        <f t="shared" si="188"/>
        <v>44071</v>
      </c>
      <c r="G2303" s="71" t="str">
        <f>+CONSOLIDADO[[#This Row],[Codigo Municipio]]&amp;CONSOLIDADO[[#This Row],[Fecha]]</f>
        <v>020444071</v>
      </c>
      <c r="H2303" s="72">
        <f>+IFERROR(VLOOKUP($G2303,TDAcumula!$C$2:$E$2027,3,0),0)</f>
        <v>0</v>
      </c>
      <c r="I2303" s="73">
        <f t="shared" si="190"/>
        <v>0</v>
      </c>
      <c r="J2303" s="74">
        <f>+IF(CONSOLIDADO[[#This Row],[Codigo Municipio]]=E2302,CONSOLIDADO[[#This Row],[Fallecidos Diarios]]+J2302,CONSOLIDADO[[#This Row],[Fallecidos Diarios]])</f>
        <v>0</v>
      </c>
      <c r="K2303" s="75">
        <f t="shared" si="191"/>
        <v>0</v>
      </c>
      <c r="L2303" s="76">
        <f>+IF(CONSOLIDADO[[#This Row],[Codigo Municipio]]=E2302,CONSOLIDADO[[#This Row],[Recuperados Diarios]]+L2302,CONSOLIDADO[[#This Row],[Recuperados Diarios]])</f>
        <v>0</v>
      </c>
      <c r="M2303" s="77" cm="1">
        <f t="array" ref="M2303">+IFERROR(IF(CONSOLIDADO[[#This Row],[Día]]&lt;14,0,INDEX(CONSOLIDADO[Casos Diarios],ROW()-14,1)),0)</f>
        <v>0</v>
      </c>
      <c r="N2303" s="72">
        <f>+IF(CONSOLIDADO[[#This Row],[Clave]]="710143893",1,IF(OR(CONSOLIDADO[[#This Row],[Casos Acumulados]]&gt;0,CONSOLIDADO[[#This Row],[Muertes]]&gt;0),N2302+1,I2303))</f>
        <v>0</v>
      </c>
      <c r="O2303" s="69">
        <f>+IFERROR(VLOOKUP($G2303,TDMuertes!$C$2:$E$534,3,0),0)</f>
        <v>0</v>
      </c>
      <c r="P2303" s="94" t="str">
        <f t="shared" ca="1" si="192"/>
        <v>OFF</v>
      </c>
      <c r="Q2303" s="78">
        <f>+IFERROR(VLOOKUP(CONSOLIDADO[[#This Row],[Codigo Municipio]],TDDia!$A$4:$B$394,2,0),0)</f>
        <v>0</v>
      </c>
    </row>
    <row r="2304" spans="2:17" ht="14.45">
      <c r="B2304">
        <f t="shared" si="189"/>
        <v>12</v>
      </c>
      <c r="C2304" s="69" t="str" cm="1">
        <f t="array" ref="C2304">+INDEX(Table_4[[Departamento]:[Municipio]],FINAL!$B2304,1)</f>
        <v>Colón</v>
      </c>
      <c r="D2304" s="69" t="str" cm="1">
        <f t="array" ref="D2304">+INDEX(Table_4[[Departamento]:[Municipio]],FINAL!$B2304,4)</f>
        <v>Limon</v>
      </c>
      <c r="E2304" s="69" t="str" cm="1">
        <f t="array" ref="E2304">+INDEX(Table_4[[Departamento]:[Municipio]],FINAL!$B2304,3)</f>
        <v>0204</v>
      </c>
      <c r="F2304" s="96">
        <f t="shared" si="188"/>
        <v>44072</v>
      </c>
      <c r="G2304" s="71" t="str">
        <f>+CONSOLIDADO[[#This Row],[Codigo Municipio]]&amp;CONSOLIDADO[[#This Row],[Fecha]]</f>
        <v>020444072</v>
      </c>
      <c r="H2304" s="72">
        <f>+IFERROR(VLOOKUP($G2304,TDAcumula!$C$2:$E$2027,3,0),0)</f>
        <v>0</v>
      </c>
      <c r="I2304" s="73">
        <f t="shared" si="190"/>
        <v>0</v>
      </c>
      <c r="J2304" s="74">
        <f>+IF(CONSOLIDADO[[#This Row],[Codigo Municipio]]=E2303,CONSOLIDADO[[#This Row],[Fallecidos Diarios]]+J2303,CONSOLIDADO[[#This Row],[Fallecidos Diarios]])</f>
        <v>0</v>
      </c>
      <c r="K2304" s="75">
        <f t="shared" si="191"/>
        <v>0</v>
      </c>
      <c r="L2304" s="76">
        <f>+IF(CONSOLIDADO[[#This Row],[Codigo Municipio]]=E2303,CONSOLIDADO[[#This Row],[Recuperados Diarios]]+L2303,CONSOLIDADO[[#This Row],[Recuperados Diarios]])</f>
        <v>0</v>
      </c>
      <c r="M2304" s="77" cm="1">
        <f t="array" ref="M2304">+IFERROR(IF(CONSOLIDADO[[#This Row],[Día]]&lt;14,0,INDEX(CONSOLIDADO[Casos Diarios],ROW()-14,1)),0)</f>
        <v>0</v>
      </c>
      <c r="N2304" s="72">
        <f>+IF(CONSOLIDADO[[#This Row],[Clave]]="710143893",1,IF(OR(CONSOLIDADO[[#This Row],[Casos Acumulados]]&gt;0,CONSOLIDADO[[#This Row],[Muertes]]&gt;0),N2303+1,I2304))</f>
        <v>0</v>
      </c>
      <c r="O2304" s="69">
        <f>+IFERROR(VLOOKUP($G2304,TDMuertes!$C$2:$E$534,3,0),0)</f>
        <v>0</v>
      </c>
      <c r="P2304" s="94" t="str">
        <f t="shared" ca="1" si="192"/>
        <v>OFF</v>
      </c>
      <c r="Q2304" s="78">
        <f>+IFERROR(VLOOKUP(CONSOLIDADO[[#This Row],[Codigo Municipio]],TDDia!$A$4:$B$394,2,0),0)</f>
        <v>0</v>
      </c>
    </row>
    <row r="2305" spans="2:17" ht="14.45">
      <c r="B2305">
        <f t="shared" si="189"/>
        <v>12</v>
      </c>
      <c r="C2305" s="69" t="str" cm="1">
        <f t="array" ref="C2305">+INDEX(Table_4[[Departamento]:[Municipio]],FINAL!$B2305,1)</f>
        <v>Colón</v>
      </c>
      <c r="D2305" s="69" t="str" cm="1">
        <f t="array" ref="D2305">+INDEX(Table_4[[Departamento]:[Municipio]],FINAL!$B2305,4)</f>
        <v>Limon</v>
      </c>
      <c r="E2305" s="69" t="str" cm="1">
        <f t="array" ref="E2305">+INDEX(Table_4[[Departamento]:[Municipio]],FINAL!$B2305,3)</f>
        <v>0204</v>
      </c>
      <c r="F2305" s="96">
        <f t="shared" si="188"/>
        <v>44073</v>
      </c>
      <c r="G2305" s="71" t="str">
        <f>+CONSOLIDADO[[#This Row],[Codigo Municipio]]&amp;CONSOLIDADO[[#This Row],[Fecha]]</f>
        <v>020444073</v>
      </c>
      <c r="H2305" s="72">
        <f>+IFERROR(VLOOKUP($G2305,TDAcumula!$C$2:$E$2027,3,0),0)</f>
        <v>0</v>
      </c>
      <c r="I2305" s="73">
        <f t="shared" si="190"/>
        <v>0</v>
      </c>
      <c r="J2305" s="74">
        <f>+IF(CONSOLIDADO[[#This Row],[Codigo Municipio]]=E2304,CONSOLIDADO[[#This Row],[Fallecidos Diarios]]+J2304,CONSOLIDADO[[#This Row],[Fallecidos Diarios]])</f>
        <v>0</v>
      </c>
      <c r="K2305" s="75">
        <f t="shared" si="191"/>
        <v>0</v>
      </c>
      <c r="L2305" s="76">
        <f>+IF(CONSOLIDADO[[#This Row],[Codigo Municipio]]=E2304,CONSOLIDADO[[#This Row],[Recuperados Diarios]]+L2304,CONSOLIDADO[[#This Row],[Recuperados Diarios]])</f>
        <v>0</v>
      </c>
      <c r="M2305" s="77" cm="1">
        <f t="array" ref="M2305">+IFERROR(IF(CONSOLIDADO[[#This Row],[Día]]&lt;14,0,INDEX(CONSOLIDADO[Casos Diarios],ROW()-14,1)),0)</f>
        <v>0</v>
      </c>
      <c r="N2305" s="72">
        <f>+IF(CONSOLIDADO[[#This Row],[Clave]]="710143893",1,IF(OR(CONSOLIDADO[[#This Row],[Casos Acumulados]]&gt;0,CONSOLIDADO[[#This Row],[Muertes]]&gt;0),N2304+1,I2305))</f>
        <v>0</v>
      </c>
      <c r="O2305" s="69">
        <f>+IFERROR(VLOOKUP($G2305,TDMuertes!$C$2:$E$534,3,0),0)</f>
        <v>0</v>
      </c>
      <c r="P2305" s="94" t="str">
        <f t="shared" ca="1" si="192"/>
        <v>OFF</v>
      </c>
      <c r="Q2305" s="78">
        <f>+IFERROR(VLOOKUP(CONSOLIDADO[[#This Row],[Codigo Municipio]],TDDia!$A$4:$B$394,2,0),0)</f>
        <v>0</v>
      </c>
    </row>
    <row r="2306" spans="2:17" ht="14.45">
      <c r="B2306">
        <f t="shared" si="189"/>
        <v>12</v>
      </c>
      <c r="C2306" s="69" t="str" cm="1">
        <f t="array" ref="C2306">+INDEX(Table_4[[Departamento]:[Municipio]],FINAL!$B2306,1)</f>
        <v>Colón</v>
      </c>
      <c r="D2306" s="69" t="str" cm="1">
        <f t="array" ref="D2306">+INDEX(Table_4[[Departamento]:[Municipio]],FINAL!$B2306,4)</f>
        <v>Limon</v>
      </c>
      <c r="E2306" s="69" t="str" cm="1">
        <f t="array" ref="E2306">+INDEX(Table_4[[Departamento]:[Municipio]],FINAL!$B2306,3)</f>
        <v>0204</v>
      </c>
      <c r="F2306" s="96">
        <f t="shared" ref="F2306:F2369" si="193">+F2113</f>
        <v>44074</v>
      </c>
      <c r="G2306" s="71" t="str">
        <f>+CONSOLIDADO[[#This Row],[Codigo Municipio]]&amp;CONSOLIDADO[[#This Row],[Fecha]]</f>
        <v>020444074</v>
      </c>
      <c r="H2306" s="72">
        <f>+IFERROR(VLOOKUP($G2306,TDAcumula!$C$2:$E$2027,3,0),0)</f>
        <v>0</v>
      </c>
      <c r="I2306" s="73">
        <f t="shared" si="190"/>
        <v>0</v>
      </c>
      <c r="J2306" s="74">
        <f>+IF(CONSOLIDADO[[#This Row],[Codigo Municipio]]=E2305,CONSOLIDADO[[#This Row],[Fallecidos Diarios]]+J2305,CONSOLIDADO[[#This Row],[Fallecidos Diarios]])</f>
        <v>0</v>
      </c>
      <c r="K2306" s="75">
        <f t="shared" si="191"/>
        <v>0</v>
      </c>
      <c r="L2306" s="76">
        <f>+IF(CONSOLIDADO[[#This Row],[Codigo Municipio]]=E2305,CONSOLIDADO[[#This Row],[Recuperados Diarios]]+L2305,CONSOLIDADO[[#This Row],[Recuperados Diarios]])</f>
        <v>0</v>
      </c>
      <c r="M2306" s="77" cm="1">
        <f t="array" ref="M2306">+IFERROR(IF(CONSOLIDADO[[#This Row],[Día]]&lt;14,0,INDEX(CONSOLIDADO[Casos Diarios],ROW()-14,1)),0)</f>
        <v>0</v>
      </c>
      <c r="N2306" s="72">
        <f>+IF(CONSOLIDADO[[#This Row],[Clave]]="710143893",1,IF(OR(CONSOLIDADO[[#This Row],[Casos Acumulados]]&gt;0,CONSOLIDADO[[#This Row],[Muertes]]&gt;0),N2305+1,I2306))</f>
        <v>0</v>
      </c>
      <c r="O2306" s="69">
        <f>+IFERROR(VLOOKUP($G2306,TDMuertes!$C$2:$E$534,3,0),0)</f>
        <v>0</v>
      </c>
      <c r="P2306" s="94" t="str">
        <f t="shared" ca="1" si="192"/>
        <v>OFF</v>
      </c>
      <c r="Q2306" s="78">
        <f>+IFERROR(VLOOKUP(CONSOLIDADO[[#This Row],[Codigo Municipio]],TDDia!$A$4:$B$394,2,0),0)</f>
        <v>0</v>
      </c>
    </row>
    <row r="2307" spans="2:17" ht="14.45">
      <c r="B2307">
        <f t="shared" si="189"/>
        <v>12</v>
      </c>
      <c r="C2307" s="69" t="str" cm="1">
        <f t="array" ref="C2307">+INDEX(Table_4[[Departamento]:[Municipio]],FINAL!$B2307,1)</f>
        <v>Colón</v>
      </c>
      <c r="D2307" s="69" t="str" cm="1">
        <f t="array" ref="D2307">+INDEX(Table_4[[Departamento]:[Municipio]],FINAL!$B2307,4)</f>
        <v>Limon</v>
      </c>
      <c r="E2307" s="69" t="str" cm="1">
        <f t="array" ref="E2307">+INDEX(Table_4[[Departamento]:[Municipio]],FINAL!$B2307,3)</f>
        <v>0204</v>
      </c>
      <c r="F2307" s="96">
        <f t="shared" si="193"/>
        <v>44075</v>
      </c>
      <c r="G2307" s="71" t="str">
        <f>+CONSOLIDADO[[#This Row],[Codigo Municipio]]&amp;CONSOLIDADO[[#This Row],[Fecha]]</f>
        <v>020444075</v>
      </c>
      <c r="H2307" s="72">
        <f>+IFERROR(VLOOKUP($G2307,TDAcumula!$C$2:$E$2027,3,0),0)</f>
        <v>0</v>
      </c>
      <c r="I2307" s="73">
        <f t="shared" si="190"/>
        <v>0</v>
      </c>
      <c r="J2307" s="74">
        <f>+IF(CONSOLIDADO[[#This Row],[Codigo Municipio]]=E2306,CONSOLIDADO[[#This Row],[Fallecidos Diarios]]+J2306,CONSOLIDADO[[#This Row],[Fallecidos Diarios]])</f>
        <v>0</v>
      </c>
      <c r="K2307" s="75">
        <f t="shared" si="191"/>
        <v>0</v>
      </c>
      <c r="L2307" s="76">
        <f>+IF(CONSOLIDADO[[#This Row],[Codigo Municipio]]=E2306,CONSOLIDADO[[#This Row],[Recuperados Diarios]]+L2306,CONSOLIDADO[[#This Row],[Recuperados Diarios]])</f>
        <v>0</v>
      </c>
      <c r="M2307" s="77" cm="1">
        <f t="array" ref="M2307">+IFERROR(IF(CONSOLIDADO[[#This Row],[Día]]&lt;14,0,INDEX(CONSOLIDADO[Casos Diarios],ROW()-14,1)),0)</f>
        <v>0</v>
      </c>
      <c r="N2307" s="72">
        <f>+IF(CONSOLIDADO[[#This Row],[Clave]]="710143893",1,IF(OR(CONSOLIDADO[[#This Row],[Casos Acumulados]]&gt;0,CONSOLIDADO[[#This Row],[Muertes]]&gt;0),N2306+1,I2307))</f>
        <v>0</v>
      </c>
      <c r="O2307" s="69">
        <f>+IFERROR(VLOOKUP($G2307,TDMuertes!$C$2:$E$534,3,0),0)</f>
        <v>0</v>
      </c>
      <c r="P2307" s="94" t="str">
        <f t="shared" ca="1" si="192"/>
        <v>OFF</v>
      </c>
      <c r="Q2307" s="78">
        <f>+IFERROR(VLOOKUP(CONSOLIDADO[[#This Row],[Codigo Municipio]],TDDia!$A$4:$B$394,2,0),0)</f>
        <v>0</v>
      </c>
    </row>
    <row r="2308" spans="2:17" ht="14.45">
      <c r="B2308">
        <f t="shared" si="189"/>
        <v>12</v>
      </c>
      <c r="C2308" s="69" t="str" cm="1">
        <f t="array" ref="C2308">+INDEX(Table_4[[Departamento]:[Municipio]],FINAL!$B2308,1)</f>
        <v>Colón</v>
      </c>
      <c r="D2308" s="69" t="str" cm="1">
        <f t="array" ref="D2308">+INDEX(Table_4[[Departamento]:[Municipio]],FINAL!$B2308,4)</f>
        <v>Limon</v>
      </c>
      <c r="E2308" s="69" t="str" cm="1">
        <f t="array" ref="E2308">+INDEX(Table_4[[Departamento]:[Municipio]],FINAL!$B2308,3)</f>
        <v>0204</v>
      </c>
      <c r="F2308" s="96">
        <f t="shared" si="193"/>
        <v>44076</v>
      </c>
      <c r="G2308" s="71" t="str">
        <f>+CONSOLIDADO[[#This Row],[Codigo Municipio]]&amp;CONSOLIDADO[[#This Row],[Fecha]]</f>
        <v>020444076</v>
      </c>
      <c r="H2308" s="72">
        <f>+IFERROR(VLOOKUP($G2308,TDAcumula!$C$2:$E$2027,3,0),0)</f>
        <v>0</v>
      </c>
      <c r="I2308" s="73">
        <f t="shared" si="190"/>
        <v>0</v>
      </c>
      <c r="J2308" s="74">
        <f>+IF(CONSOLIDADO[[#This Row],[Codigo Municipio]]=E2307,CONSOLIDADO[[#This Row],[Fallecidos Diarios]]+J2307,CONSOLIDADO[[#This Row],[Fallecidos Diarios]])</f>
        <v>0</v>
      </c>
      <c r="K2308" s="75">
        <f t="shared" si="191"/>
        <v>0</v>
      </c>
      <c r="L2308" s="76">
        <f>+IF(CONSOLIDADO[[#This Row],[Codigo Municipio]]=E2307,CONSOLIDADO[[#This Row],[Recuperados Diarios]]+L2307,CONSOLIDADO[[#This Row],[Recuperados Diarios]])</f>
        <v>0</v>
      </c>
      <c r="M2308" s="77" cm="1">
        <f t="array" ref="M2308">+IFERROR(IF(CONSOLIDADO[[#This Row],[Día]]&lt;14,0,INDEX(CONSOLIDADO[Casos Diarios],ROW()-14,1)),0)</f>
        <v>0</v>
      </c>
      <c r="N2308" s="72">
        <f>+IF(CONSOLIDADO[[#This Row],[Clave]]="710143893",1,IF(OR(CONSOLIDADO[[#This Row],[Casos Acumulados]]&gt;0,CONSOLIDADO[[#This Row],[Muertes]]&gt;0),N2307+1,I2308))</f>
        <v>0</v>
      </c>
      <c r="O2308" s="69">
        <f>+IFERROR(VLOOKUP($G2308,TDMuertes!$C$2:$E$534,3,0),0)</f>
        <v>0</v>
      </c>
      <c r="P2308" s="94" t="str">
        <f t="shared" ca="1" si="192"/>
        <v>OFF</v>
      </c>
      <c r="Q2308" s="78">
        <f>+IFERROR(VLOOKUP(CONSOLIDADO[[#This Row],[Codigo Municipio]],TDDia!$A$4:$B$394,2,0),0)</f>
        <v>0</v>
      </c>
    </row>
    <row r="2309" spans="2:17" ht="14.45">
      <c r="B2309">
        <f t="shared" ref="B2309:B2372" si="194">+IF(F2308=44085,B2308+1,B2308)</f>
        <v>12</v>
      </c>
      <c r="C2309" s="69" t="str" cm="1">
        <f t="array" ref="C2309">+INDEX(Table_4[[Departamento]:[Municipio]],FINAL!$B2309,1)</f>
        <v>Colón</v>
      </c>
      <c r="D2309" s="69" t="str" cm="1">
        <f t="array" ref="D2309">+INDEX(Table_4[[Departamento]:[Municipio]],FINAL!$B2309,4)</f>
        <v>Limon</v>
      </c>
      <c r="E2309" s="69" t="str" cm="1">
        <f t="array" ref="E2309">+INDEX(Table_4[[Departamento]:[Municipio]],FINAL!$B2309,3)</f>
        <v>0204</v>
      </c>
      <c r="F2309" s="96">
        <f t="shared" si="193"/>
        <v>44077</v>
      </c>
      <c r="G2309" s="71" t="str">
        <f>+CONSOLIDADO[[#This Row],[Codigo Municipio]]&amp;CONSOLIDADO[[#This Row],[Fecha]]</f>
        <v>020444077</v>
      </c>
      <c r="H2309" s="72">
        <f>+IFERROR(VLOOKUP($G2309,TDAcumula!$C$2:$E$2027,3,0),0)</f>
        <v>0</v>
      </c>
      <c r="I2309" s="73">
        <f t="shared" si="190"/>
        <v>0</v>
      </c>
      <c r="J2309" s="74">
        <f>+IF(CONSOLIDADO[[#This Row],[Codigo Municipio]]=E2308,CONSOLIDADO[[#This Row],[Fallecidos Diarios]]+J2308,CONSOLIDADO[[#This Row],[Fallecidos Diarios]])</f>
        <v>0</v>
      </c>
      <c r="K2309" s="75">
        <f t="shared" si="191"/>
        <v>0</v>
      </c>
      <c r="L2309" s="76">
        <f>+IF(CONSOLIDADO[[#This Row],[Codigo Municipio]]=E2308,CONSOLIDADO[[#This Row],[Recuperados Diarios]]+L2308,CONSOLIDADO[[#This Row],[Recuperados Diarios]])</f>
        <v>0</v>
      </c>
      <c r="M2309" s="77" cm="1">
        <f t="array" ref="M2309">+IFERROR(IF(CONSOLIDADO[[#This Row],[Día]]&lt;14,0,INDEX(CONSOLIDADO[Casos Diarios],ROW()-14,1)),0)</f>
        <v>0</v>
      </c>
      <c r="N2309" s="72">
        <f>+IF(CONSOLIDADO[[#This Row],[Clave]]="710143893",1,IF(OR(CONSOLIDADO[[#This Row],[Casos Acumulados]]&gt;0,CONSOLIDADO[[#This Row],[Muertes]]&gt;0),N2308+1,I2309))</f>
        <v>0</v>
      </c>
      <c r="O2309" s="69">
        <f>+IFERROR(VLOOKUP($G2309,TDMuertes!$C$2:$E$534,3,0),0)</f>
        <v>0</v>
      </c>
      <c r="P2309" s="94" t="str">
        <f t="shared" ca="1" si="192"/>
        <v>OFF</v>
      </c>
      <c r="Q2309" s="78">
        <f>+IFERROR(VLOOKUP(CONSOLIDADO[[#This Row],[Codigo Municipio]],TDDia!$A$4:$B$394,2,0),0)</f>
        <v>0</v>
      </c>
    </row>
    <row r="2310" spans="2:17" ht="14.45">
      <c r="B2310">
        <f t="shared" si="194"/>
        <v>12</v>
      </c>
      <c r="C2310" s="69" t="str" cm="1">
        <f t="array" ref="C2310">+INDEX(Table_4[[Departamento]:[Municipio]],FINAL!$B2310,1)</f>
        <v>Colón</v>
      </c>
      <c r="D2310" s="69" t="str" cm="1">
        <f t="array" ref="D2310">+INDEX(Table_4[[Departamento]:[Municipio]],FINAL!$B2310,4)</f>
        <v>Limon</v>
      </c>
      <c r="E2310" s="69" t="str" cm="1">
        <f t="array" ref="E2310">+INDEX(Table_4[[Departamento]:[Municipio]],FINAL!$B2310,3)</f>
        <v>0204</v>
      </c>
      <c r="F2310" s="96">
        <f t="shared" si="193"/>
        <v>44078</v>
      </c>
      <c r="G2310" s="71" t="str">
        <f>+CONSOLIDADO[[#This Row],[Codigo Municipio]]&amp;CONSOLIDADO[[#This Row],[Fecha]]</f>
        <v>020444078</v>
      </c>
      <c r="H2310" s="72">
        <f>+IFERROR(VLOOKUP($G2310,TDAcumula!$C$2:$E$2027,3,0),0)</f>
        <v>0</v>
      </c>
      <c r="I2310" s="73">
        <f t="shared" si="190"/>
        <v>0</v>
      </c>
      <c r="J2310" s="74">
        <f>+IF(CONSOLIDADO[[#This Row],[Codigo Municipio]]=E2309,CONSOLIDADO[[#This Row],[Fallecidos Diarios]]+J2309,CONSOLIDADO[[#This Row],[Fallecidos Diarios]])</f>
        <v>0</v>
      </c>
      <c r="K2310" s="75">
        <f t="shared" si="191"/>
        <v>0</v>
      </c>
      <c r="L2310" s="76">
        <f>+IF(CONSOLIDADO[[#This Row],[Codigo Municipio]]=E2309,CONSOLIDADO[[#This Row],[Recuperados Diarios]]+L2309,CONSOLIDADO[[#This Row],[Recuperados Diarios]])</f>
        <v>0</v>
      </c>
      <c r="M2310" s="77" cm="1">
        <f t="array" ref="M2310">+IFERROR(IF(CONSOLIDADO[[#This Row],[Día]]&lt;14,0,INDEX(CONSOLIDADO[Casos Diarios],ROW()-14,1)),0)</f>
        <v>0</v>
      </c>
      <c r="N2310" s="72">
        <f>+IF(CONSOLIDADO[[#This Row],[Clave]]="710143893",1,IF(OR(CONSOLIDADO[[#This Row],[Casos Acumulados]]&gt;0,CONSOLIDADO[[#This Row],[Muertes]]&gt;0),N2309+1,I2310))</f>
        <v>0</v>
      </c>
      <c r="O2310" s="69">
        <f>+IFERROR(VLOOKUP($G2310,TDMuertes!$C$2:$E$534,3,0),0)</f>
        <v>0</v>
      </c>
      <c r="P2310" s="94" t="str">
        <f t="shared" ca="1" si="192"/>
        <v>OFF</v>
      </c>
      <c r="Q2310" s="78">
        <f>+IFERROR(VLOOKUP(CONSOLIDADO[[#This Row],[Codigo Municipio]],TDDia!$A$4:$B$394,2,0),0)</f>
        <v>0</v>
      </c>
    </row>
    <row r="2311" spans="2:17" ht="14.45">
      <c r="B2311">
        <f t="shared" si="194"/>
        <v>12</v>
      </c>
      <c r="C2311" s="69" t="str" cm="1">
        <f t="array" ref="C2311">+INDEX(Table_4[[Departamento]:[Municipio]],FINAL!$B2311,1)</f>
        <v>Colón</v>
      </c>
      <c r="D2311" s="69" t="str" cm="1">
        <f t="array" ref="D2311">+INDEX(Table_4[[Departamento]:[Municipio]],FINAL!$B2311,4)</f>
        <v>Limon</v>
      </c>
      <c r="E2311" s="69" t="str" cm="1">
        <f t="array" ref="E2311">+INDEX(Table_4[[Departamento]:[Municipio]],FINAL!$B2311,3)</f>
        <v>0204</v>
      </c>
      <c r="F2311" s="96">
        <f t="shared" si="193"/>
        <v>44079</v>
      </c>
      <c r="G2311" s="71" t="str">
        <f>+CONSOLIDADO[[#This Row],[Codigo Municipio]]&amp;CONSOLIDADO[[#This Row],[Fecha]]</f>
        <v>020444079</v>
      </c>
      <c r="H2311" s="72">
        <f>+IFERROR(VLOOKUP($G2311,TDAcumula!$C$2:$E$2027,3,0),0)</f>
        <v>0</v>
      </c>
      <c r="I2311" s="73">
        <f t="shared" si="190"/>
        <v>0</v>
      </c>
      <c r="J2311" s="74">
        <f>+IF(CONSOLIDADO[[#This Row],[Codigo Municipio]]=E2310,CONSOLIDADO[[#This Row],[Fallecidos Diarios]]+J2310,CONSOLIDADO[[#This Row],[Fallecidos Diarios]])</f>
        <v>0</v>
      </c>
      <c r="K2311" s="75">
        <f t="shared" si="191"/>
        <v>0</v>
      </c>
      <c r="L2311" s="76">
        <f>+IF(CONSOLIDADO[[#This Row],[Codigo Municipio]]=E2310,CONSOLIDADO[[#This Row],[Recuperados Diarios]]+L2310,CONSOLIDADO[[#This Row],[Recuperados Diarios]])</f>
        <v>0</v>
      </c>
      <c r="M2311" s="77" cm="1">
        <f t="array" ref="M2311">+IFERROR(IF(CONSOLIDADO[[#This Row],[Día]]&lt;14,0,INDEX(CONSOLIDADO[Casos Diarios],ROW()-14,1)),0)</f>
        <v>0</v>
      </c>
      <c r="N2311" s="72">
        <f>+IF(CONSOLIDADO[[#This Row],[Clave]]="710143893",1,IF(OR(CONSOLIDADO[[#This Row],[Casos Acumulados]]&gt;0,CONSOLIDADO[[#This Row],[Muertes]]&gt;0),N2310+1,I2311))</f>
        <v>0</v>
      </c>
      <c r="O2311" s="69">
        <f>+IFERROR(VLOOKUP($G2311,TDMuertes!$C$2:$E$534,3,0),0)</f>
        <v>0</v>
      </c>
      <c r="P2311" s="94" t="str">
        <f t="shared" ca="1" si="192"/>
        <v>OFF</v>
      </c>
      <c r="Q2311" s="78">
        <f>+IFERROR(VLOOKUP(CONSOLIDADO[[#This Row],[Codigo Municipio]],TDDia!$A$4:$B$394,2,0),0)</f>
        <v>0</v>
      </c>
    </row>
    <row r="2312" spans="2:17" ht="14.45">
      <c r="B2312">
        <f t="shared" si="194"/>
        <v>12</v>
      </c>
      <c r="C2312" s="69" t="str" cm="1">
        <f t="array" ref="C2312">+INDEX(Table_4[[Departamento]:[Municipio]],FINAL!$B2312,1)</f>
        <v>Colón</v>
      </c>
      <c r="D2312" s="69" t="str" cm="1">
        <f t="array" ref="D2312">+INDEX(Table_4[[Departamento]:[Municipio]],FINAL!$B2312,4)</f>
        <v>Limon</v>
      </c>
      <c r="E2312" s="69" t="str" cm="1">
        <f t="array" ref="E2312">+INDEX(Table_4[[Departamento]:[Municipio]],FINAL!$B2312,3)</f>
        <v>0204</v>
      </c>
      <c r="F2312" s="96">
        <f t="shared" si="193"/>
        <v>44080</v>
      </c>
      <c r="G2312" s="71" t="str">
        <f>+CONSOLIDADO[[#This Row],[Codigo Municipio]]&amp;CONSOLIDADO[[#This Row],[Fecha]]</f>
        <v>020444080</v>
      </c>
      <c r="H2312" s="72">
        <f>+IFERROR(VLOOKUP($G2312,TDAcumula!$C$2:$E$2027,3,0),0)</f>
        <v>0</v>
      </c>
      <c r="I2312" s="73">
        <f t="shared" si="190"/>
        <v>0</v>
      </c>
      <c r="J2312" s="74">
        <f>+IF(CONSOLIDADO[[#This Row],[Codigo Municipio]]=E2311,CONSOLIDADO[[#This Row],[Fallecidos Diarios]]+J2311,CONSOLIDADO[[#This Row],[Fallecidos Diarios]])</f>
        <v>0</v>
      </c>
      <c r="K2312" s="75">
        <f t="shared" si="191"/>
        <v>0</v>
      </c>
      <c r="L2312" s="76">
        <f>+IF(CONSOLIDADO[[#This Row],[Codigo Municipio]]=E2311,CONSOLIDADO[[#This Row],[Recuperados Diarios]]+L2311,CONSOLIDADO[[#This Row],[Recuperados Diarios]])</f>
        <v>0</v>
      </c>
      <c r="M2312" s="77" cm="1">
        <f t="array" ref="M2312">+IFERROR(IF(CONSOLIDADO[[#This Row],[Día]]&lt;14,0,INDEX(CONSOLIDADO[Casos Diarios],ROW()-14,1)),0)</f>
        <v>0</v>
      </c>
      <c r="N2312" s="72">
        <f>+IF(CONSOLIDADO[[#This Row],[Clave]]="710143893",1,IF(OR(CONSOLIDADO[[#This Row],[Casos Acumulados]]&gt;0,CONSOLIDADO[[#This Row],[Muertes]]&gt;0),N2311+1,I2312))</f>
        <v>0</v>
      </c>
      <c r="O2312" s="69">
        <f>+IFERROR(VLOOKUP($G2312,TDMuertes!$C$2:$E$534,3,0),0)</f>
        <v>0</v>
      </c>
      <c r="P2312" s="94" t="str">
        <f t="shared" ca="1" si="192"/>
        <v>OFF</v>
      </c>
      <c r="Q2312" s="78">
        <f>+IFERROR(VLOOKUP(CONSOLIDADO[[#This Row],[Codigo Municipio]],TDDia!$A$4:$B$394,2,0),0)</f>
        <v>0</v>
      </c>
    </row>
    <row r="2313" spans="2:17" ht="14.45">
      <c r="B2313">
        <f t="shared" si="194"/>
        <v>12</v>
      </c>
      <c r="C2313" s="69" t="str" cm="1">
        <f t="array" ref="C2313">+INDEX(Table_4[[Departamento]:[Municipio]],FINAL!$B2313,1)</f>
        <v>Colón</v>
      </c>
      <c r="D2313" s="69" t="str" cm="1">
        <f t="array" ref="D2313">+INDEX(Table_4[[Departamento]:[Municipio]],FINAL!$B2313,4)</f>
        <v>Limon</v>
      </c>
      <c r="E2313" s="69" t="str" cm="1">
        <f t="array" ref="E2313">+INDEX(Table_4[[Departamento]:[Municipio]],FINAL!$B2313,3)</f>
        <v>0204</v>
      </c>
      <c r="F2313" s="96">
        <f t="shared" si="193"/>
        <v>44081</v>
      </c>
      <c r="G2313" s="71" t="str">
        <f>+CONSOLIDADO[[#This Row],[Codigo Municipio]]&amp;CONSOLIDADO[[#This Row],[Fecha]]</f>
        <v>020444081</v>
      </c>
      <c r="H2313" s="72">
        <f>+IFERROR(VLOOKUP($G2313,TDAcumula!$C$2:$E$2027,3,0),0)</f>
        <v>0</v>
      </c>
      <c r="I2313" s="73">
        <f t="shared" si="190"/>
        <v>0</v>
      </c>
      <c r="J2313" s="74">
        <f>+IF(CONSOLIDADO[[#This Row],[Codigo Municipio]]=E2312,CONSOLIDADO[[#This Row],[Fallecidos Diarios]]+J2312,CONSOLIDADO[[#This Row],[Fallecidos Diarios]])</f>
        <v>0</v>
      </c>
      <c r="K2313" s="75">
        <f t="shared" si="191"/>
        <v>0</v>
      </c>
      <c r="L2313" s="76">
        <f>+IF(CONSOLIDADO[[#This Row],[Codigo Municipio]]=E2312,CONSOLIDADO[[#This Row],[Recuperados Diarios]]+L2312,CONSOLIDADO[[#This Row],[Recuperados Diarios]])</f>
        <v>0</v>
      </c>
      <c r="M2313" s="77" cm="1">
        <f t="array" ref="M2313">+IFERROR(IF(CONSOLIDADO[[#This Row],[Día]]&lt;14,0,INDEX(CONSOLIDADO[Casos Diarios],ROW()-14,1)),0)</f>
        <v>0</v>
      </c>
      <c r="N2313" s="72">
        <f>+IF(CONSOLIDADO[[#This Row],[Clave]]="710143893",1,IF(OR(CONSOLIDADO[[#This Row],[Casos Acumulados]]&gt;0,CONSOLIDADO[[#This Row],[Muertes]]&gt;0),N2312+1,I2313))</f>
        <v>0</v>
      </c>
      <c r="O2313" s="69">
        <f>+IFERROR(VLOOKUP($G2313,TDMuertes!$C$2:$E$534,3,0),0)</f>
        <v>0</v>
      </c>
      <c r="P2313" s="94" t="str">
        <f t="shared" ca="1" si="192"/>
        <v>OFF</v>
      </c>
      <c r="Q2313" s="78">
        <f>+IFERROR(VLOOKUP(CONSOLIDADO[[#This Row],[Codigo Municipio]],TDDia!$A$4:$B$394,2,0),0)</f>
        <v>0</v>
      </c>
    </row>
    <row r="2314" spans="2:17" ht="14.45">
      <c r="B2314">
        <f t="shared" si="194"/>
        <v>12</v>
      </c>
      <c r="C2314" s="69" t="str" cm="1">
        <f t="array" ref="C2314">+INDEX(Table_4[[Departamento]:[Municipio]],FINAL!$B2314,1)</f>
        <v>Colón</v>
      </c>
      <c r="D2314" s="69" t="str" cm="1">
        <f t="array" ref="D2314">+INDEX(Table_4[[Departamento]:[Municipio]],FINAL!$B2314,4)</f>
        <v>Limon</v>
      </c>
      <c r="E2314" s="69" t="str" cm="1">
        <f t="array" ref="E2314">+INDEX(Table_4[[Departamento]:[Municipio]],FINAL!$B2314,3)</f>
        <v>0204</v>
      </c>
      <c r="F2314" s="96">
        <f t="shared" si="193"/>
        <v>44082</v>
      </c>
      <c r="G2314" s="71" t="str">
        <f>+CONSOLIDADO[[#This Row],[Codigo Municipio]]&amp;CONSOLIDADO[[#This Row],[Fecha]]</f>
        <v>020444082</v>
      </c>
      <c r="H2314" s="72">
        <f>+IFERROR(VLOOKUP($G2314,TDAcumula!$C$2:$E$2027,3,0),0)</f>
        <v>0</v>
      </c>
      <c r="I2314" s="73">
        <f t="shared" si="190"/>
        <v>0</v>
      </c>
      <c r="J2314" s="74">
        <f>+IF(CONSOLIDADO[[#This Row],[Codigo Municipio]]=E2313,CONSOLIDADO[[#This Row],[Fallecidos Diarios]]+J2313,CONSOLIDADO[[#This Row],[Fallecidos Diarios]])</f>
        <v>0</v>
      </c>
      <c r="K2314" s="75">
        <f t="shared" si="191"/>
        <v>0</v>
      </c>
      <c r="L2314" s="76">
        <f>+IF(CONSOLIDADO[[#This Row],[Codigo Municipio]]=E2313,CONSOLIDADO[[#This Row],[Recuperados Diarios]]+L2313,CONSOLIDADO[[#This Row],[Recuperados Diarios]])</f>
        <v>0</v>
      </c>
      <c r="M2314" s="77" cm="1">
        <f t="array" ref="M2314">+IFERROR(IF(CONSOLIDADO[[#This Row],[Día]]&lt;14,0,INDEX(CONSOLIDADO[Casos Diarios],ROW()-14,1)),0)</f>
        <v>0</v>
      </c>
      <c r="N2314" s="72">
        <f>+IF(CONSOLIDADO[[#This Row],[Clave]]="710143893",1,IF(OR(CONSOLIDADO[[#This Row],[Casos Acumulados]]&gt;0,CONSOLIDADO[[#This Row],[Muertes]]&gt;0),N2313+1,I2314))</f>
        <v>0</v>
      </c>
      <c r="O2314" s="69">
        <f>+IFERROR(VLOOKUP($G2314,TDMuertes!$C$2:$E$534,3,0),0)</f>
        <v>0</v>
      </c>
      <c r="P2314" s="94" t="str">
        <f t="shared" ca="1" si="192"/>
        <v>OFF</v>
      </c>
      <c r="Q2314" s="78">
        <f>+IFERROR(VLOOKUP(CONSOLIDADO[[#This Row],[Codigo Municipio]],TDDia!$A$4:$B$394,2,0),0)</f>
        <v>0</v>
      </c>
    </row>
    <row r="2315" spans="2:17" ht="14.45">
      <c r="B2315">
        <f t="shared" si="194"/>
        <v>12</v>
      </c>
      <c r="C2315" s="69" t="str" cm="1">
        <f t="array" ref="C2315">+INDEX(Table_4[[Departamento]:[Municipio]],FINAL!$B2315,1)</f>
        <v>Colón</v>
      </c>
      <c r="D2315" s="69" t="str" cm="1">
        <f t="array" ref="D2315">+INDEX(Table_4[[Departamento]:[Municipio]],FINAL!$B2315,4)</f>
        <v>Limon</v>
      </c>
      <c r="E2315" s="69" t="str" cm="1">
        <f t="array" ref="E2315">+INDEX(Table_4[[Departamento]:[Municipio]],FINAL!$B2315,3)</f>
        <v>0204</v>
      </c>
      <c r="F2315" s="96">
        <f t="shared" si="193"/>
        <v>44083</v>
      </c>
      <c r="G2315" s="71" t="str">
        <f>+CONSOLIDADO[[#This Row],[Codigo Municipio]]&amp;CONSOLIDADO[[#This Row],[Fecha]]</f>
        <v>020444083</v>
      </c>
      <c r="H2315" s="72">
        <f>+IFERROR(VLOOKUP($G2315,TDAcumula!$C$2:$E$2027,3,0),0)</f>
        <v>0</v>
      </c>
      <c r="I2315" s="73">
        <f t="shared" si="190"/>
        <v>0</v>
      </c>
      <c r="J2315" s="74">
        <f>+IF(CONSOLIDADO[[#This Row],[Codigo Municipio]]=E2314,CONSOLIDADO[[#This Row],[Fallecidos Diarios]]+J2314,CONSOLIDADO[[#This Row],[Fallecidos Diarios]])</f>
        <v>0</v>
      </c>
      <c r="K2315" s="75">
        <f t="shared" si="191"/>
        <v>0</v>
      </c>
      <c r="L2315" s="76">
        <f>+IF(CONSOLIDADO[[#This Row],[Codigo Municipio]]=E2314,CONSOLIDADO[[#This Row],[Recuperados Diarios]]+L2314,CONSOLIDADO[[#This Row],[Recuperados Diarios]])</f>
        <v>0</v>
      </c>
      <c r="M2315" s="77" cm="1">
        <f t="array" ref="M2315">+IFERROR(IF(CONSOLIDADO[[#This Row],[Día]]&lt;14,0,INDEX(CONSOLIDADO[Casos Diarios],ROW()-14,1)),0)</f>
        <v>0</v>
      </c>
      <c r="N2315" s="72">
        <f>+IF(CONSOLIDADO[[#This Row],[Clave]]="710143893",1,IF(OR(CONSOLIDADO[[#This Row],[Casos Acumulados]]&gt;0,CONSOLIDADO[[#This Row],[Muertes]]&gt;0),N2314+1,I2315))</f>
        <v>0</v>
      </c>
      <c r="O2315" s="69">
        <f>+IFERROR(VLOOKUP($G2315,TDMuertes!$C$2:$E$534,3,0),0)</f>
        <v>0</v>
      </c>
      <c r="P2315" s="94" t="str">
        <f t="shared" ca="1" si="192"/>
        <v>OFF</v>
      </c>
      <c r="Q2315" s="78">
        <f>+IFERROR(VLOOKUP(CONSOLIDADO[[#This Row],[Codigo Municipio]],TDDia!$A$4:$B$394,2,0),0)</f>
        <v>0</v>
      </c>
    </row>
    <row r="2316" spans="2:17" ht="14.45">
      <c r="B2316">
        <f t="shared" si="194"/>
        <v>12</v>
      </c>
      <c r="C2316" s="69" t="str" cm="1">
        <f t="array" ref="C2316">+INDEX(Table_4[[Departamento]:[Municipio]],FINAL!$B2316,1)</f>
        <v>Colón</v>
      </c>
      <c r="D2316" s="69" t="str" cm="1">
        <f t="array" ref="D2316">+INDEX(Table_4[[Departamento]:[Municipio]],FINAL!$B2316,4)</f>
        <v>Limon</v>
      </c>
      <c r="E2316" s="69" t="str" cm="1">
        <f t="array" ref="E2316">+INDEX(Table_4[[Departamento]:[Municipio]],FINAL!$B2316,3)</f>
        <v>0204</v>
      </c>
      <c r="F2316" s="96">
        <f t="shared" si="193"/>
        <v>44084</v>
      </c>
      <c r="G2316" s="71" t="str">
        <f>+CONSOLIDADO[[#This Row],[Codigo Municipio]]&amp;CONSOLIDADO[[#This Row],[Fecha]]</f>
        <v>020444084</v>
      </c>
      <c r="H2316" s="72">
        <f>+IFERROR(VLOOKUP($G2316,TDAcumula!$C$2:$E$2027,3,0),0)</f>
        <v>0</v>
      </c>
      <c r="I2316" s="73">
        <f t="shared" si="190"/>
        <v>0</v>
      </c>
      <c r="J2316" s="74">
        <f>+IF(CONSOLIDADO[[#This Row],[Codigo Municipio]]=E2315,CONSOLIDADO[[#This Row],[Fallecidos Diarios]]+J2315,CONSOLIDADO[[#This Row],[Fallecidos Diarios]])</f>
        <v>0</v>
      </c>
      <c r="K2316" s="75">
        <f t="shared" si="191"/>
        <v>0</v>
      </c>
      <c r="L2316" s="76">
        <f>+IF(CONSOLIDADO[[#This Row],[Codigo Municipio]]=E2315,CONSOLIDADO[[#This Row],[Recuperados Diarios]]+L2315,CONSOLIDADO[[#This Row],[Recuperados Diarios]])</f>
        <v>0</v>
      </c>
      <c r="M2316" s="77" cm="1">
        <f t="array" ref="M2316">+IFERROR(IF(CONSOLIDADO[[#This Row],[Día]]&lt;14,0,INDEX(CONSOLIDADO[Casos Diarios],ROW()-14,1)),0)</f>
        <v>0</v>
      </c>
      <c r="N2316" s="72">
        <f>+IF(CONSOLIDADO[[#This Row],[Clave]]="710143893",1,IF(OR(CONSOLIDADO[[#This Row],[Casos Acumulados]]&gt;0,CONSOLIDADO[[#This Row],[Muertes]]&gt;0),N2315+1,I2316))</f>
        <v>0</v>
      </c>
      <c r="O2316" s="69">
        <f>+IFERROR(VLOOKUP($G2316,TDMuertes!$C$2:$E$534,3,0),0)</f>
        <v>0</v>
      </c>
      <c r="P2316" s="94" t="str">
        <f t="shared" ca="1" si="192"/>
        <v>OFF</v>
      </c>
      <c r="Q2316" s="78">
        <f>+IFERROR(VLOOKUP(CONSOLIDADO[[#This Row],[Codigo Municipio]],TDDia!$A$4:$B$394,2,0),0)</f>
        <v>0</v>
      </c>
    </row>
    <row r="2317" spans="2:17" ht="14.45">
      <c r="B2317">
        <f t="shared" si="194"/>
        <v>12</v>
      </c>
      <c r="C2317" s="69" t="str" cm="1">
        <f t="array" ref="C2317">+INDEX(Table_4[[Departamento]:[Municipio]],FINAL!$B2317,1)</f>
        <v>Colón</v>
      </c>
      <c r="D2317" s="69" t="str" cm="1">
        <f t="array" ref="D2317">+INDEX(Table_4[[Departamento]:[Municipio]],FINAL!$B2317,4)</f>
        <v>Limon</v>
      </c>
      <c r="E2317" s="69" t="str" cm="1">
        <f t="array" ref="E2317">+INDEX(Table_4[[Departamento]:[Municipio]],FINAL!$B2317,3)</f>
        <v>0204</v>
      </c>
      <c r="F2317" s="96">
        <f t="shared" si="193"/>
        <v>44085</v>
      </c>
      <c r="G2317" s="71" t="str">
        <f>+CONSOLIDADO[[#This Row],[Codigo Municipio]]&amp;CONSOLIDADO[[#This Row],[Fecha]]</f>
        <v>020444085</v>
      </c>
      <c r="H2317" s="72">
        <f>+IFERROR(VLOOKUP($G2317,TDAcumula!$C$2:$E$2027,3,0),0)</f>
        <v>0</v>
      </c>
      <c r="I2317" s="73">
        <f t="shared" si="190"/>
        <v>0</v>
      </c>
      <c r="J2317" s="74">
        <f>+IF(CONSOLIDADO[[#This Row],[Codigo Municipio]]=E2316,CONSOLIDADO[[#This Row],[Fallecidos Diarios]]+J2316,CONSOLIDADO[[#This Row],[Fallecidos Diarios]])</f>
        <v>0</v>
      </c>
      <c r="K2317" s="75">
        <f t="shared" si="191"/>
        <v>0</v>
      </c>
      <c r="L2317" s="76">
        <f>+IF(CONSOLIDADO[[#This Row],[Codigo Municipio]]=E2316,CONSOLIDADO[[#This Row],[Recuperados Diarios]]+L2316,CONSOLIDADO[[#This Row],[Recuperados Diarios]])</f>
        <v>0</v>
      </c>
      <c r="M2317" s="77" cm="1">
        <f t="array" ref="M2317">+IFERROR(IF(CONSOLIDADO[[#This Row],[Día]]&lt;14,0,INDEX(CONSOLIDADO[Casos Diarios],ROW()-14,1)),0)</f>
        <v>0</v>
      </c>
      <c r="N2317" s="72">
        <f>+IF(CONSOLIDADO[[#This Row],[Clave]]="710143893",1,IF(OR(CONSOLIDADO[[#This Row],[Casos Acumulados]]&gt;0,CONSOLIDADO[[#This Row],[Muertes]]&gt;0),N2316+1,I2317))</f>
        <v>0</v>
      </c>
      <c r="O2317" s="69">
        <f>+IFERROR(VLOOKUP($G2317,TDMuertes!$C$2:$E$534,3,0),0)</f>
        <v>0</v>
      </c>
      <c r="P2317" s="94" t="str">
        <f t="shared" ca="1" si="192"/>
        <v>OFF</v>
      </c>
      <c r="Q2317" s="78">
        <f>+IFERROR(VLOOKUP(CONSOLIDADO[[#This Row],[Codigo Municipio]],TDDia!$A$4:$B$394,2,0),0)</f>
        <v>0</v>
      </c>
    </row>
    <row r="2318" spans="2:17" ht="14.45">
      <c r="B2318">
        <f t="shared" si="194"/>
        <v>13</v>
      </c>
      <c r="C2318" s="69" t="str" cm="1">
        <f t="array" ref="C2318">+INDEX(Table_4[[Departamento]:[Municipio]],FINAL!$B2318,1)</f>
        <v>Colón</v>
      </c>
      <c r="D2318" s="69" t="str" cm="1">
        <f t="array" ref="D2318">+INDEX(Table_4[[Departamento]:[Municipio]],FINAL!$B2318,4)</f>
        <v>Saba</v>
      </c>
      <c r="E2318" s="69" t="str" cm="1">
        <f t="array" ref="E2318">+INDEX(Table_4[[Departamento]:[Municipio]],FINAL!$B2318,3)</f>
        <v>0205</v>
      </c>
      <c r="F2318" s="96">
        <f t="shared" si="193"/>
        <v>43893</v>
      </c>
      <c r="G2318" s="71" t="str">
        <f>+CONSOLIDADO[[#This Row],[Codigo Municipio]]&amp;CONSOLIDADO[[#This Row],[Fecha]]</f>
        <v>020543893</v>
      </c>
      <c r="H2318" s="72">
        <f>+IFERROR(VLOOKUP($G2318,TDAcumula!$C$2:$E$2027,3,0),0)</f>
        <v>0</v>
      </c>
      <c r="I2318" s="73">
        <f t="shared" si="190"/>
        <v>0</v>
      </c>
      <c r="J2318" s="74">
        <f>+IF(CONSOLIDADO[[#This Row],[Codigo Municipio]]=E2317,CONSOLIDADO[[#This Row],[Fallecidos Diarios]]+J2317,CONSOLIDADO[[#This Row],[Fallecidos Diarios]])</f>
        <v>0</v>
      </c>
      <c r="K2318" s="75">
        <f t="shared" si="191"/>
        <v>0</v>
      </c>
      <c r="L2318" s="76">
        <f>+IF(CONSOLIDADO[[#This Row],[Codigo Municipio]]=E2317,CONSOLIDADO[[#This Row],[Recuperados Diarios]]+L2317,CONSOLIDADO[[#This Row],[Recuperados Diarios]])</f>
        <v>0</v>
      </c>
      <c r="M2318" s="77" cm="1">
        <f t="array" ref="M2318">+IFERROR(IF(CONSOLIDADO[[#This Row],[Día]]&lt;14,0,INDEX(CONSOLIDADO[Casos Diarios],ROW()-14,1)),0)</f>
        <v>0</v>
      </c>
      <c r="N2318" s="72">
        <f>+IF(CONSOLIDADO[[#This Row],[Clave]]="710143893",1,IF(OR(CONSOLIDADO[[#This Row],[Casos Acumulados]]&gt;0,CONSOLIDADO[[#This Row],[Muertes]]&gt;0),N2317+1,I2318))</f>
        <v>0</v>
      </c>
      <c r="O2318" s="69">
        <f>+IFERROR(VLOOKUP($G2318,TDMuertes!$C$2:$E$534,3,0),0)</f>
        <v>0</v>
      </c>
      <c r="P2318" s="94" t="str">
        <f t="shared" ca="1" si="192"/>
        <v>OFF</v>
      </c>
      <c r="Q2318" s="78">
        <f>+IFERROR(VLOOKUP(CONSOLIDADO[[#This Row],[Codigo Municipio]],TDDia!$A$4:$B$394,2,0),0)</f>
        <v>0</v>
      </c>
    </row>
    <row r="2319" spans="2:17" ht="14.45">
      <c r="B2319">
        <f t="shared" si="194"/>
        <v>13</v>
      </c>
      <c r="C2319" s="69" t="str" cm="1">
        <f t="array" ref="C2319">+INDEX(Table_4[[Departamento]:[Municipio]],FINAL!$B2319,1)</f>
        <v>Colón</v>
      </c>
      <c r="D2319" s="69" t="str" cm="1">
        <f t="array" ref="D2319">+INDEX(Table_4[[Departamento]:[Municipio]],FINAL!$B2319,4)</f>
        <v>Saba</v>
      </c>
      <c r="E2319" s="69" t="str" cm="1">
        <f t="array" ref="E2319">+INDEX(Table_4[[Departamento]:[Municipio]],FINAL!$B2319,3)</f>
        <v>0205</v>
      </c>
      <c r="F2319" s="96">
        <f t="shared" si="193"/>
        <v>43894</v>
      </c>
      <c r="G2319" s="71" t="str">
        <f>+CONSOLIDADO[[#This Row],[Codigo Municipio]]&amp;CONSOLIDADO[[#This Row],[Fecha]]</f>
        <v>020543894</v>
      </c>
      <c r="H2319" s="72">
        <f>+IFERROR(VLOOKUP($G2319,TDAcumula!$C$2:$E$2027,3,0),0)</f>
        <v>0</v>
      </c>
      <c r="I2319" s="73">
        <f t="shared" si="190"/>
        <v>0</v>
      </c>
      <c r="J2319" s="74">
        <f>+IF(CONSOLIDADO[[#This Row],[Codigo Municipio]]=E2318,CONSOLIDADO[[#This Row],[Fallecidos Diarios]]+J2318,CONSOLIDADO[[#This Row],[Fallecidos Diarios]])</f>
        <v>0</v>
      </c>
      <c r="K2319" s="75">
        <f t="shared" si="191"/>
        <v>0</v>
      </c>
      <c r="L2319" s="76">
        <f>+IF(CONSOLIDADO[[#This Row],[Codigo Municipio]]=E2318,CONSOLIDADO[[#This Row],[Recuperados Diarios]]+L2318,CONSOLIDADO[[#This Row],[Recuperados Diarios]])</f>
        <v>0</v>
      </c>
      <c r="M2319" s="77" cm="1">
        <f t="array" ref="M2319">+IFERROR(IF(CONSOLIDADO[[#This Row],[Día]]&lt;14,0,INDEX(CONSOLIDADO[Casos Diarios],ROW()-14,1)),0)</f>
        <v>0</v>
      </c>
      <c r="N2319" s="72">
        <f>+IF(CONSOLIDADO[[#This Row],[Clave]]="710143893",1,IF(OR(CONSOLIDADO[[#This Row],[Casos Acumulados]]&gt;0,CONSOLIDADO[[#This Row],[Muertes]]&gt;0),N2318+1,I2319))</f>
        <v>0</v>
      </c>
      <c r="O2319" s="69">
        <f>+IFERROR(VLOOKUP($G2319,TDMuertes!$C$2:$E$534,3,0),0)</f>
        <v>0</v>
      </c>
      <c r="P2319" s="94" t="str">
        <f t="shared" ca="1" si="192"/>
        <v>OFF</v>
      </c>
      <c r="Q2319" s="78">
        <f>+IFERROR(VLOOKUP(CONSOLIDADO[[#This Row],[Codigo Municipio]],TDDia!$A$4:$B$394,2,0),0)</f>
        <v>0</v>
      </c>
    </row>
    <row r="2320" spans="2:17" ht="14.45">
      <c r="B2320">
        <f t="shared" si="194"/>
        <v>13</v>
      </c>
      <c r="C2320" s="69" t="str" cm="1">
        <f t="array" ref="C2320">+INDEX(Table_4[[Departamento]:[Municipio]],FINAL!$B2320,1)</f>
        <v>Colón</v>
      </c>
      <c r="D2320" s="69" t="str" cm="1">
        <f t="array" ref="D2320">+INDEX(Table_4[[Departamento]:[Municipio]],FINAL!$B2320,4)</f>
        <v>Saba</v>
      </c>
      <c r="E2320" s="69" t="str" cm="1">
        <f t="array" ref="E2320">+INDEX(Table_4[[Departamento]:[Municipio]],FINAL!$B2320,3)</f>
        <v>0205</v>
      </c>
      <c r="F2320" s="96">
        <f t="shared" si="193"/>
        <v>43895</v>
      </c>
      <c r="G2320" s="71" t="str">
        <f>+CONSOLIDADO[[#This Row],[Codigo Municipio]]&amp;CONSOLIDADO[[#This Row],[Fecha]]</f>
        <v>020543895</v>
      </c>
      <c r="H2320" s="72">
        <f>+IFERROR(VLOOKUP($G2320,TDAcumula!$C$2:$E$2027,3,0),0)</f>
        <v>0</v>
      </c>
      <c r="I2320" s="73">
        <f t="shared" si="190"/>
        <v>0</v>
      </c>
      <c r="J2320" s="74">
        <f>+IF(CONSOLIDADO[[#This Row],[Codigo Municipio]]=E2319,CONSOLIDADO[[#This Row],[Fallecidos Diarios]]+J2319,CONSOLIDADO[[#This Row],[Fallecidos Diarios]])</f>
        <v>0</v>
      </c>
      <c r="K2320" s="75">
        <f t="shared" si="191"/>
        <v>0</v>
      </c>
      <c r="L2320" s="76">
        <f>+IF(CONSOLIDADO[[#This Row],[Codigo Municipio]]=E2319,CONSOLIDADO[[#This Row],[Recuperados Diarios]]+L2319,CONSOLIDADO[[#This Row],[Recuperados Diarios]])</f>
        <v>0</v>
      </c>
      <c r="M2320" s="77" cm="1">
        <f t="array" ref="M2320">+IFERROR(IF(CONSOLIDADO[[#This Row],[Día]]&lt;14,0,INDEX(CONSOLIDADO[Casos Diarios],ROW()-14,1)),0)</f>
        <v>0</v>
      </c>
      <c r="N2320" s="72">
        <f>+IF(CONSOLIDADO[[#This Row],[Clave]]="710143893",1,IF(OR(CONSOLIDADO[[#This Row],[Casos Acumulados]]&gt;0,CONSOLIDADO[[#This Row],[Muertes]]&gt;0),N2319+1,I2320))</f>
        <v>0</v>
      </c>
      <c r="O2320" s="69">
        <f>+IFERROR(VLOOKUP($G2320,TDMuertes!$C$2:$E$534,3,0),0)</f>
        <v>0</v>
      </c>
      <c r="P2320" s="94" t="str">
        <f t="shared" ca="1" si="192"/>
        <v>OFF</v>
      </c>
      <c r="Q2320" s="78">
        <f>+IFERROR(VLOOKUP(CONSOLIDADO[[#This Row],[Codigo Municipio]],TDDia!$A$4:$B$394,2,0),0)</f>
        <v>0</v>
      </c>
    </row>
    <row r="2321" spans="2:17" ht="14.45">
      <c r="B2321">
        <f t="shared" si="194"/>
        <v>13</v>
      </c>
      <c r="C2321" s="69" t="str" cm="1">
        <f t="array" ref="C2321">+INDEX(Table_4[[Departamento]:[Municipio]],FINAL!$B2321,1)</f>
        <v>Colón</v>
      </c>
      <c r="D2321" s="69" t="str" cm="1">
        <f t="array" ref="D2321">+INDEX(Table_4[[Departamento]:[Municipio]],FINAL!$B2321,4)</f>
        <v>Saba</v>
      </c>
      <c r="E2321" s="69" t="str" cm="1">
        <f t="array" ref="E2321">+INDEX(Table_4[[Departamento]:[Municipio]],FINAL!$B2321,3)</f>
        <v>0205</v>
      </c>
      <c r="F2321" s="96">
        <f t="shared" si="193"/>
        <v>43896</v>
      </c>
      <c r="G2321" s="71" t="str">
        <f>+CONSOLIDADO[[#This Row],[Codigo Municipio]]&amp;CONSOLIDADO[[#This Row],[Fecha]]</f>
        <v>020543896</v>
      </c>
      <c r="H2321" s="72">
        <f>+IFERROR(VLOOKUP($G2321,TDAcumula!$C$2:$E$2027,3,0),0)</f>
        <v>0</v>
      </c>
      <c r="I2321" s="73">
        <f t="shared" si="190"/>
        <v>0</v>
      </c>
      <c r="J2321" s="74">
        <f>+IF(CONSOLIDADO[[#This Row],[Codigo Municipio]]=E2320,CONSOLIDADO[[#This Row],[Fallecidos Diarios]]+J2320,CONSOLIDADO[[#This Row],[Fallecidos Diarios]])</f>
        <v>0</v>
      </c>
      <c r="K2321" s="75">
        <f t="shared" si="191"/>
        <v>0</v>
      </c>
      <c r="L2321" s="76">
        <f>+IF(CONSOLIDADO[[#This Row],[Codigo Municipio]]=E2320,CONSOLIDADO[[#This Row],[Recuperados Diarios]]+L2320,CONSOLIDADO[[#This Row],[Recuperados Diarios]])</f>
        <v>0</v>
      </c>
      <c r="M2321" s="77" cm="1">
        <f t="array" ref="M2321">+IFERROR(IF(CONSOLIDADO[[#This Row],[Día]]&lt;14,0,INDEX(CONSOLIDADO[Casos Diarios],ROW()-14,1)),0)</f>
        <v>0</v>
      </c>
      <c r="N2321" s="72">
        <f>+IF(CONSOLIDADO[[#This Row],[Clave]]="710143893",1,IF(OR(CONSOLIDADO[[#This Row],[Casos Acumulados]]&gt;0,CONSOLIDADO[[#This Row],[Muertes]]&gt;0),N2320+1,I2321))</f>
        <v>0</v>
      </c>
      <c r="O2321" s="69">
        <f>+IFERROR(VLOOKUP($G2321,TDMuertes!$C$2:$E$534,3,0),0)</f>
        <v>0</v>
      </c>
      <c r="P2321" s="94" t="str">
        <f t="shared" ca="1" si="192"/>
        <v>OFF</v>
      </c>
      <c r="Q2321" s="78">
        <f>+IFERROR(VLOOKUP(CONSOLIDADO[[#This Row],[Codigo Municipio]],TDDia!$A$4:$B$394,2,0),0)</f>
        <v>0</v>
      </c>
    </row>
    <row r="2322" spans="2:17" ht="14.45">
      <c r="B2322">
        <f t="shared" si="194"/>
        <v>13</v>
      </c>
      <c r="C2322" s="69" t="str" cm="1">
        <f t="array" ref="C2322">+INDEX(Table_4[[Departamento]:[Municipio]],FINAL!$B2322,1)</f>
        <v>Colón</v>
      </c>
      <c r="D2322" s="69" t="str" cm="1">
        <f t="array" ref="D2322">+INDEX(Table_4[[Departamento]:[Municipio]],FINAL!$B2322,4)</f>
        <v>Saba</v>
      </c>
      <c r="E2322" s="69" t="str" cm="1">
        <f t="array" ref="E2322">+INDEX(Table_4[[Departamento]:[Municipio]],FINAL!$B2322,3)</f>
        <v>0205</v>
      </c>
      <c r="F2322" s="96">
        <f t="shared" si="193"/>
        <v>43897</v>
      </c>
      <c r="G2322" s="71" t="str">
        <f>+CONSOLIDADO[[#This Row],[Codigo Municipio]]&amp;CONSOLIDADO[[#This Row],[Fecha]]</f>
        <v>020543897</v>
      </c>
      <c r="H2322" s="72">
        <f>+IFERROR(VLOOKUP($G2322,TDAcumula!$C$2:$E$2027,3,0),0)</f>
        <v>0</v>
      </c>
      <c r="I2322" s="73">
        <f t="shared" si="190"/>
        <v>0</v>
      </c>
      <c r="J2322" s="74">
        <f>+IF(CONSOLIDADO[[#This Row],[Codigo Municipio]]=E2321,CONSOLIDADO[[#This Row],[Fallecidos Diarios]]+J2321,CONSOLIDADO[[#This Row],[Fallecidos Diarios]])</f>
        <v>0</v>
      </c>
      <c r="K2322" s="75">
        <f t="shared" si="191"/>
        <v>0</v>
      </c>
      <c r="L2322" s="76">
        <f>+IF(CONSOLIDADO[[#This Row],[Codigo Municipio]]=E2321,CONSOLIDADO[[#This Row],[Recuperados Diarios]]+L2321,CONSOLIDADO[[#This Row],[Recuperados Diarios]])</f>
        <v>0</v>
      </c>
      <c r="M2322" s="77" cm="1">
        <f t="array" ref="M2322">+IFERROR(IF(CONSOLIDADO[[#This Row],[Día]]&lt;14,0,INDEX(CONSOLIDADO[Casos Diarios],ROW()-14,1)),0)</f>
        <v>0</v>
      </c>
      <c r="N2322" s="72">
        <f>+IF(CONSOLIDADO[[#This Row],[Clave]]="710143893",1,IF(OR(CONSOLIDADO[[#This Row],[Casos Acumulados]]&gt;0,CONSOLIDADO[[#This Row],[Muertes]]&gt;0),N2321+1,I2322))</f>
        <v>0</v>
      </c>
      <c r="O2322" s="69">
        <f>+IFERROR(VLOOKUP($G2322,TDMuertes!$C$2:$E$534,3,0),0)</f>
        <v>0</v>
      </c>
      <c r="P2322" s="94" t="str">
        <f t="shared" ca="1" si="192"/>
        <v>OFF</v>
      </c>
      <c r="Q2322" s="78">
        <f>+IFERROR(VLOOKUP(CONSOLIDADO[[#This Row],[Codigo Municipio]],TDDia!$A$4:$B$394,2,0),0)</f>
        <v>0</v>
      </c>
    </row>
    <row r="2323" spans="2:17" ht="14.45">
      <c r="B2323">
        <f t="shared" si="194"/>
        <v>13</v>
      </c>
      <c r="C2323" s="69" t="str" cm="1">
        <f t="array" ref="C2323">+INDEX(Table_4[[Departamento]:[Municipio]],FINAL!$B2323,1)</f>
        <v>Colón</v>
      </c>
      <c r="D2323" s="69" t="str" cm="1">
        <f t="array" ref="D2323">+INDEX(Table_4[[Departamento]:[Municipio]],FINAL!$B2323,4)</f>
        <v>Saba</v>
      </c>
      <c r="E2323" s="69" t="str" cm="1">
        <f t="array" ref="E2323">+INDEX(Table_4[[Departamento]:[Municipio]],FINAL!$B2323,3)</f>
        <v>0205</v>
      </c>
      <c r="F2323" s="96">
        <f t="shared" si="193"/>
        <v>43898</v>
      </c>
      <c r="G2323" s="71" t="str">
        <f>+CONSOLIDADO[[#This Row],[Codigo Municipio]]&amp;CONSOLIDADO[[#This Row],[Fecha]]</f>
        <v>020543898</v>
      </c>
      <c r="H2323" s="72">
        <f>+IFERROR(VLOOKUP($G2323,TDAcumula!$C$2:$E$2027,3,0),0)</f>
        <v>0</v>
      </c>
      <c r="I2323" s="73">
        <f t="shared" si="190"/>
        <v>0</v>
      </c>
      <c r="J2323" s="74">
        <f>+IF(CONSOLIDADO[[#This Row],[Codigo Municipio]]=E2322,CONSOLIDADO[[#This Row],[Fallecidos Diarios]]+J2322,CONSOLIDADO[[#This Row],[Fallecidos Diarios]])</f>
        <v>0</v>
      </c>
      <c r="K2323" s="75">
        <f t="shared" si="191"/>
        <v>0</v>
      </c>
      <c r="L2323" s="76">
        <f>+IF(CONSOLIDADO[[#This Row],[Codigo Municipio]]=E2322,CONSOLIDADO[[#This Row],[Recuperados Diarios]]+L2322,CONSOLIDADO[[#This Row],[Recuperados Diarios]])</f>
        <v>0</v>
      </c>
      <c r="M2323" s="77" cm="1">
        <f t="array" ref="M2323">+IFERROR(IF(CONSOLIDADO[[#This Row],[Día]]&lt;14,0,INDEX(CONSOLIDADO[Casos Diarios],ROW()-14,1)),0)</f>
        <v>0</v>
      </c>
      <c r="N2323" s="72">
        <f>+IF(CONSOLIDADO[[#This Row],[Clave]]="710143893",1,IF(OR(CONSOLIDADO[[#This Row],[Casos Acumulados]]&gt;0,CONSOLIDADO[[#This Row],[Muertes]]&gt;0),N2322+1,I2323))</f>
        <v>0</v>
      </c>
      <c r="O2323" s="69">
        <f>+IFERROR(VLOOKUP($G2323,TDMuertes!$C$2:$E$534,3,0),0)</f>
        <v>0</v>
      </c>
      <c r="P2323" s="94" t="str">
        <f t="shared" ca="1" si="192"/>
        <v>OFF</v>
      </c>
      <c r="Q2323" s="78">
        <f>+IFERROR(VLOOKUP(CONSOLIDADO[[#This Row],[Codigo Municipio]],TDDia!$A$4:$B$394,2,0),0)</f>
        <v>0</v>
      </c>
    </row>
    <row r="2324" spans="2:17" ht="14.45">
      <c r="B2324">
        <f t="shared" si="194"/>
        <v>13</v>
      </c>
      <c r="C2324" s="69" t="str" cm="1">
        <f t="array" ref="C2324">+INDEX(Table_4[[Departamento]:[Municipio]],FINAL!$B2324,1)</f>
        <v>Colón</v>
      </c>
      <c r="D2324" s="69" t="str" cm="1">
        <f t="array" ref="D2324">+INDEX(Table_4[[Departamento]:[Municipio]],FINAL!$B2324,4)</f>
        <v>Saba</v>
      </c>
      <c r="E2324" s="69" t="str" cm="1">
        <f t="array" ref="E2324">+INDEX(Table_4[[Departamento]:[Municipio]],FINAL!$B2324,3)</f>
        <v>0205</v>
      </c>
      <c r="F2324" s="96">
        <f t="shared" si="193"/>
        <v>43899</v>
      </c>
      <c r="G2324" s="71" t="str">
        <f>+CONSOLIDADO[[#This Row],[Codigo Municipio]]&amp;CONSOLIDADO[[#This Row],[Fecha]]</f>
        <v>020543899</v>
      </c>
      <c r="H2324" s="72">
        <f>+IFERROR(VLOOKUP($G2324,TDAcumula!$C$2:$E$2027,3,0),0)</f>
        <v>0</v>
      </c>
      <c r="I2324" s="73">
        <f t="shared" si="190"/>
        <v>0</v>
      </c>
      <c r="J2324" s="74">
        <f>+IF(CONSOLIDADO[[#This Row],[Codigo Municipio]]=E2323,CONSOLIDADO[[#This Row],[Fallecidos Diarios]]+J2323,CONSOLIDADO[[#This Row],[Fallecidos Diarios]])</f>
        <v>0</v>
      </c>
      <c r="K2324" s="75">
        <f t="shared" si="191"/>
        <v>0</v>
      </c>
      <c r="L2324" s="76">
        <f>+IF(CONSOLIDADO[[#This Row],[Codigo Municipio]]=E2323,CONSOLIDADO[[#This Row],[Recuperados Diarios]]+L2323,CONSOLIDADO[[#This Row],[Recuperados Diarios]])</f>
        <v>0</v>
      </c>
      <c r="M2324" s="77" cm="1">
        <f t="array" ref="M2324">+IFERROR(IF(CONSOLIDADO[[#This Row],[Día]]&lt;14,0,INDEX(CONSOLIDADO[Casos Diarios],ROW()-14,1)),0)</f>
        <v>0</v>
      </c>
      <c r="N2324" s="72">
        <f>+IF(CONSOLIDADO[[#This Row],[Clave]]="710143893",1,IF(OR(CONSOLIDADO[[#This Row],[Casos Acumulados]]&gt;0,CONSOLIDADO[[#This Row],[Muertes]]&gt;0),N2323+1,I2324))</f>
        <v>0</v>
      </c>
      <c r="O2324" s="69">
        <f>+IFERROR(VLOOKUP($G2324,TDMuertes!$C$2:$E$534,3,0),0)</f>
        <v>0</v>
      </c>
      <c r="P2324" s="94" t="str">
        <f t="shared" ca="1" si="192"/>
        <v>OFF</v>
      </c>
      <c r="Q2324" s="78">
        <f>+IFERROR(VLOOKUP(CONSOLIDADO[[#This Row],[Codigo Municipio]],TDDia!$A$4:$B$394,2,0),0)</f>
        <v>0</v>
      </c>
    </row>
    <row r="2325" spans="2:17" ht="14.45">
      <c r="B2325">
        <f t="shared" si="194"/>
        <v>13</v>
      </c>
      <c r="C2325" s="69" t="str" cm="1">
        <f t="array" ref="C2325">+INDEX(Table_4[[Departamento]:[Municipio]],FINAL!$B2325,1)</f>
        <v>Colón</v>
      </c>
      <c r="D2325" s="69" t="str" cm="1">
        <f t="array" ref="D2325">+INDEX(Table_4[[Departamento]:[Municipio]],FINAL!$B2325,4)</f>
        <v>Saba</v>
      </c>
      <c r="E2325" s="69" t="str" cm="1">
        <f t="array" ref="E2325">+INDEX(Table_4[[Departamento]:[Municipio]],FINAL!$B2325,3)</f>
        <v>0205</v>
      </c>
      <c r="F2325" s="96">
        <f t="shared" si="193"/>
        <v>43900</v>
      </c>
      <c r="G2325" s="71" t="str">
        <f>+CONSOLIDADO[[#This Row],[Codigo Municipio]]&amp;CONSOLIDADO[[#This Row],[Fecha]]</f>
        <v>020543900</v>
      </c>
      <c r="H2325" s="72">
        <f>+IFERROR(VLOOKUP($G2325,TDAcumula!$C$2:$E$2027,3,0),0)</f>
        <v>0</v>
      </c>
      <c r="I2325" s="73">
        <f t="shared" si="190"/>
        <v>0</v>
      </c>
      <c r="J2325" s="74">
        <f>+IF(CONSOLIDADO[[#This Row],[Codigo Municipio]]=E2324,CONSOLIDADO[[#This Row],[Fallecidos Diarios]]+J2324,CONSOLIDADO[[#This Row],[Fallecidos Diarios]])</f>
        <v>0</v>
      </c>
      <c r="K2325" s="75">
        <f t="shared" si="191"/>
        <v>0</v>
      </c>
      <c r="L2325" s="76">
        <f>+IF(CONSOLIDADO[[#This Row],[Codigo Municipio]]=E2324,CONSOLIDADO[[#This Row],[Recuperados Diarios]]+L2324,CONSOLIDADO[[#This Row],[Recuperados Diarios]])</f>
        <v>0</v>
      </c>
      <c r="M2325" s="77" cm="1">
        <f t="array" ref="M2325">+IFERROR(IF(CONSOLIDADO[[#This Row],[Día]]&lt;14,0,INDEX(CONSOLIDADO[Casos Diarios],ROW()-14,1)),0)</f>
        <v>0</v>
      </c>
      <c r="N2325" s="72">
        <f>+IF(CONSOLIDADO[[#This Row],[Clave]]="710143893",1,IF(OR(CONSOLIDADO[[#This Row],[Casos Acumulados]]&gt;0,CONSOLIDADO[[#This Row],[Muertes]]&gt;0),N2324+1,I2325))</f>
        <v>0</v>
      </c>
      <c r="O2325" s="69">
        <f>+IFERROR(VLOOKUP($G2325,TDMuertes!$C$2:$E$534,3,0),0)</f>
        <v>0</v>
      </c>
      <c r="P2325" s="94" t="str">
        <f t="shared" ca="1" si="192"/>
        <v>OFF</v>
      </c>
      <c r="Q2325" s="78">
        <f>+IFERROR(VLOOKUP(CONSOLIDADO[[#This Row],[Codigo Municipio]],TDDia!$A$4:$B$394,2,0),0)</f>
        <v>0</v>
      </c>
    </row>
    <row r="2326" spans="2:17" ht="14.45">
      <c r="B2326">
        <f t="shared" si="194"/>
        <v>13</v>
      </c>
      <c r="C2326" s="69" t="str" cm="1">
        <f t="array" ref="C2326">+INDEX(Table_4[[Departamento]:[Municipio]],FINAL!$B2326,1)</f>
        <v>Colón</v>
      </c>
      <c r="D2326" s="69" t="str" cm="1">
        <f t="array" ref="D2326">+INDEX(Table_4[[Departamento]:[Municipio]],FINAL!$B2326,4)</f>
        <v>Saba</v>
      </c>
      <c r="E2326" s="69" t="str" cm="1">
        <f t="array" ref="E2326">+INDEX(Table_4[[Departamento]:[Municipio]],FINAL!$B2326,3)</f>
        <v>0205</v>
      </c>
      <c r="F2326" s="96">
        <f t="shared" si="193"/>
        <v>43901</v>
      </c>
      <c r="G2326" s="71" t="str">
        <f>+CONSOLIDADO[[#This Row],[Codigo Municipio]]&amp;CONSOLIDADO[[#This Row],[Fecha]]</f>
        <v>020543901</v>
      </c>
      <c r="H2326" s="72">
        <f>+IFERROR(VLOOKUP($G2326,TDAcumula!$C$2:$E$2027,3,0),0)</f>
        <v>0</v>
      </c>
      <c r="I2326" s="73">
        <f t="shared" si="190"/>
        <v>0</v>
      </c>
      <c r="J2326" s="74">
        <f>+IF(CONSOLIDADO[[#This Row],[Codigo Municipio]]=E2325,CONSOLIDADO[[#This Row],[Fallecidos Diarios]]+J2325,CONSOLIDADO[[#This Row],[Fallecidos Diarios]])</f>
        <v>0</v>
      </c>
      <c r="K2326" s="75">
        <f t="shared" si="191"/>
        <v>0</v>
      </c>
      <c r="L2326" s="76">
        <f>+IF(CONSOLIDADO[[#This Row],[Codigo Municipio]]=E2325,CONSOLIDADO[[#This Row],[Recuperados Diarios]]+L2325,CONSOLIDADO[[#This Row],[Recuperados Diarios]])</f>
        <v>0</v>
      </c>
      <c r="M2326" s="77" cm="1">
        <f t="array" ref="M2326">+IFERROR(IF(CONSOLIDADO[[#This Row],[Día]]&lt;14,0,INDEX(CONSOLIDADO[Casos Diarios],ROW()-14,1)),0)</f>
        <v>0</v>
      </c>
      <c r="N2326" s="72">
        <f>+IF(CONSOLIDADO[[#This Row],[Clave]]="710143893",1,IF(OR(CONSOLIDADO[[#This Row],[Casos Acumulados]]&gt;0,CONSOLIDADO[[#This Row],[Muertes]]&gt;0),N2325+1,I2326))</f>
        <v>0</v>
      </c>
      <c r="O2326" s="69">
        <f>+IFERROR(VLOOKUP($G2326,TDMuertes!$C$2:$E$534,3,0),0)</f>
        <v>0</v>
      </c>
      <c r="P2326" s="94" t="str">
        <f t="shared" ca="1" si="192"/>
        <v>OFF</v>
      </c>
      <c r="Q2326" s="78">
        <f>+IFERROR(VLOOKUP(CONSOLIDADO[[#This Row],[Codigo Municipio]],TDDia!$A$4:$B$394,2,0),0)</f>
        <v>0</v>
      </c>
    </row>
    <row r="2327" spans="2:17" ht="14.45">
      <c r="B2327">
        <f t="shared" si="194"/>
        <v>13</v>
      </c>
      <c r="C2327" s="69" t="str" cm="1">
        <f t="array" ref="C2327">+INDEX(Table_4[[Departamento]:[Municipio]],FINAL!$B2327,1)</f>
        <v>Colón</v>
      </c>
      <c r="D2327" s="69" t="str" cm="1">
        <f t="array" ref="D2327">+INDEX(Table_4[[Departamento]:[Municipio]],FINAL!$B2327,4)</f>
        <v>Saba</v>
      </c>
      <c r="E2327" s="69" t="str" cm="1">
        <f t="array" ref="E2327">+INDEX(Table_4[[Departamento]:[Municipio]],FINAL!$B2327,3)</f>
        <v>0205</v>
      </c>
      <c r="F2327" s="96">
        <f t="shared" si="193"/>
        <v>43902</v>
      </c>
      <c r="G2327" s="71" t="str">
        <f>+CONSOLIDADO[[#This Row],[Codigo Municipio]]&amp;CONSOLIDADO[[#This Row],[Fecha]]</f>
        <v>020543902</v>
      </c>
      <c r="H2327" s="72">
        <f>+IFERROR(VLOOKUP($G2327,TDAcumula!$C$2:$E$2027,3,0),0)</f>
        <v>0</v>
      </c>
      <c r="I2327" s="73">
        <f t="shared" si="190"/>
        <v>0</v>
      </c>
      <c r="J2327" s="74">
        <f>+IF(CONSOLIDADO[[#This Row],[Codigo Municipio]]=E2326,CONSOLIDADO[[#This Row],[Fallecidos Diarios]]+J2326,CONSOLIDADO[[#This Row],[Fallecidos Diarios]])</f>
        <v>0</v>
      </c>
      <c r="K2327" s="75">
        <f t="shared" si="191"/>
        <v>0</v>
      </c>
      <c r="L2327" s="76">
        <f>+IF(CONSOLIDADO[[#This Row],[Codigo Municipio]]=E2326,CONSOLIDADO[[#This Row],[Recuperados Diarios]]+L2326,CONSOLIDADO[[#This Row],[Recuperados Diarios]])</f>
        <v>0</v>
      </c>
      <c r="M2327" s="77" cm="1">
        <f t="array" ref="M2327">+IFERROR(IF(CONSOLIDADO[[#This Row],[Día]]&lt;14,0,INDEX(CONSOLIDADO[Casos Diarios],ROW()-14,1)),0)</f>
        <v>0</v>
      </c>
      <c r="N2327" s="72">
        <f>+IF(CONSOLIDADO[[#This Row],[Clave]]="710143893",1,IF(OR(CONSOLIDADO[[#This Row],[Casos Acumulados]]&gt;0,CONSOLIDADO[[#This Row],[Muertes]]&gt;0),N2326+1,I2327))</f>
        <v>0</v>
      </c>
      <c r="O2327" s="69">
        <f>+IFERROR(VLOOKUP($G2327,TDMuertes!$C$2:$E$534,3,0),0)</f>
        <v>0</v>
      </c>
      <c r="P2327" s="94" t="str">
        <f t="shared" ca="1" si="192"/>
        <v>OFF</v>
      </c>
      <c r="Q2327" s="78">
        <f>+IFERROR(VLOOKUP(CONSOLIDADO[[#This Row],[Codigo Municipio]],TDDia!$A$4:$B$394,2,0),0)</f>
        <v>0</v>
      </c>
    </row>
    <row r="2328" spans="2:17" ht="14.45">
      <c r="B2328">
        <f t="shared" si="194"/>
        <v>13</v>
      </c>
      <c r="C2328" s="69" t="str" cm="1">
        <f t="array" ref="C2328">+INDEX(Table_4[[Departamento]:[Municipio]],FINAL!$B2328,1)</f>
        <v>Colón</v>
      </c>
      <c r="D2328" s="69" t="str" cm="1">
        <f t="array" ref="D2328">+INDEX(Table_4[[Departamento]:[Municipio]],FINAL!$B2328,4)</f>
        <v>Saba</v>
      </c>
      <c r="E2328" s="69" t="str" cm="1">
        <f t="array" ref="E2328">+INDEX(Table_4[[Departamento]:[Municipio]],FINAL!$B2328,3)</f>
        <v>0205</v>
      </c>
      <c r="F2328" s="96">
        <f t="shared" si="193"/>
        <v>43903</v>
      </c>
      <c r="G2328" s="71" t="str">
        <f>+CONSOLIDADO[[#This Row],[Codigo Municipio]]&amp;CONSOLIDADO[[#This Row],[Fecha]]</f>
        <v>020543903</v>
      </c>
      <c r="H2328" s="72">
        <f>+IFERROR(VLOOKUP($G2328,TDAcumula!$C$2:$E$2027,3,0),0)</f>
        <v>0</v>
      </c>
      <c r="I2328" s="73">
        <f t="shared" si="190"/>
        <v>0</v>
      </c>
      <c r="J2328" s="74">
        <f>+IF(CONSOLIDADO[[#This Row],[Codigo Municipio]]=E2327,CONSOLIDADO[[#This Row],[Fallecidos Diarios]]+J2327,CONSOLIDADO[[#This Row],[Fallecidos Diarios]])</f>
        <v>0</v>
      </c>
      <c r="K2328" s="75">
        <f t="shared" si="191"/>
        <v>0</v>
      </c>
      <c r="L2328" s="76">
        <f>+IF(CONSOLIDADO[[#This Row],[Codigo Municipio]]=E2327,CONSOLIDADO[[#This Row],[Recuperados Diarios]]+L2327,CONSOLIDADO[[#This Row],[Recuperados Diarios]])</f>
        <v>0</v>
      </c>
      <c r="M2328" s="77" cm="1">
        <f t="array" ref="M2328">+IFERROR(IF(CONSOLIDADO[[#This Row],[Día]]&lt;14,0,INDEX(CONSOLIDADO[Casos Diarios],ROW()-14,1)),0)</f>
        <v>0</v>
      </c>
      <c r="N2328" s="72">
        <f>+IF(CONSOLIDADO[[#This Row],[Clave]]="710143893",1,IF(OR(CONSOLIDADO[[#This Row],[Casos Acumulados]]&gt;0,CONSOLIDADO[[#This Row],[Muertes]]&gt;0),N2327+1,I2328))</f>
        <v>0</v>
      </c>
      <c r="O2328" s="69">
        <f>+IFERROR(VLOOKUP($G2328,TDMuertes!$C$2:$E$534,3,0),0)</f>
        <v>0</v>
      </c>
      <c r="P2328" s="94" t="str">
        <f t="shared" ca="1" si="192"/>
        <v>OFF</v>
      </c>
      <c r="Q2328" s="78">
        <f>+IFERROR(VLOOKUP(CONSOLIDADO[[#This Row],[Codigo Municipio]],TDDia!$A$4:$B$394,2,0),0)</f>
        <v>0</v>
      </c>
    </row>
    <row r="2329" spans="2:17" ht="14.45">
      <c r="B2329">
        <f t="shared" si="194"/>
        <v>13</v>
      </c>
      <c r="C2329" s="69" t="str" cm="1">
        <f t="array" ref="C2329">+INDEX(Table_4[[Departamento]:[Municipio]],FINAL!$B2329,1)</f>
        <v>Colón</v>
      </c>
      <c r="D2329" s="69" t="str" cm="1">
        <f t="array" ref="D2329">+INDEX(Table_4[[Departamento]:[Municipio]],FINAL!$B2329,4)</f>
        <v>Saba</v>
      </c>
      <c r="E2329" s="69" t="str" cm="1">
        <f t="array" ref="E2329">+INDEX(Table_4[[Departamento]:[Municipio]],FINAL!$B2329,3)</f>
        <v>0205</v>
      </c>
      <c r="F2329" s="96">
        <f t="shared" si="193"/>
        <v>43904</v>
      </c>
      <c r="G2329" s="71" t="str">
        <f>+CONSOLIDADO[[#This Row],[Codigo Municipio]]&amp;CONSOLIDADO[[#This Row],[Fecha]]</f>
        <v>020543904</v>
      </c>
      <c r="H2329" s="72">
        <f>+IFERROR(VLOOKUP($G2329,TDAcumula!$C$2:$E$2027,3,0),0)</f>
        <v>0</v>
      </c>
      <c r="I2329" s="73">
        <f t="shared" si="190"/>
        <v>0</v>
      </c>
      <c r="J2329" s="74">
        <f>+IF(CONSOLIDADO[[#This Row],[Codigo Municipio]]=E2328,CONSOLIDADO[[#This Row],[Fallecidos Diarios]]+J2328,CONSOLIDADO[[#This Row],[Fallecidos Diarios]])</f>
        <v>0</v>
      </c>
      <c r="K2329" s="75">
        <f t="shared" si="191"/>
        <v>0</v>
      </c>
      <c r="L2329" s="76">
        <f>+IF(CONSOLIDADO[[#This Row],[Codigo Municipio]]=E2328,CONSOLIDADO[[#This Row],[Recuperados Diarios]]+L2328,CONSOLIDADO[[#This Row],[Recuperados Diarios]])</f>
        <v>0</v>
      </c>
      <c r="M2329" s="77" cm="1">
        <f t="array" ref="M2329">+IFERROR(IF(CONSOLIDADO[[#This Row],[Día]]&lt;14,0,INDEX(CONSOLIDADO[Casos Diarios],ROW()-14,1)),0)</f>
        <v>0</v>
      </c>
      <c r="N2329" s="72">
        <f>+IF(CONSOLIDADO[[#This Row],[Clave]]="710143893",1,IF(OR(CONSOLIDADO[[#This Row],[Casos Acumulados]]&gt;0,CONSOLIDADO[[#This Row],[Muertes]]&gt;0),N2328+1,I2329))</f>
        <v>0</v>
      </c>
      <c r="O2329" s="69">
        <f>+IFERROR(VLOOKUP($G2329,TDMuertes!$C$2:$E$534,3,0),0)</f>
        <v>0</v>
      </c>
      <c r="P2329" s="94" t="str">
        <f t="shared" ca="1" si="192"/>
        <v>OFF</v>
      </c>
      <c r="Q2329" s="78">
        <f>+IFERROR(VLOOKUP(CONSOLIDADO[[#This Row],[Codigo Municipio]],TDDia!$A$4:$B$394,2,0),0)</f>
        <v>0</v>
      </c>
    </row>
    <row r="2330" spans="2:17" ht="14.45">
      <c r="B2330">
        <f t="shared" si="194"/>
        <v>13</v>
      </c>
      <c r="C2330" s="69" t="str" cm="1">
        <f t="array" ref="C2330">+INDEX(Table_4[[Departamento]:[Municipio]],FINAL!$B2330,1)</f>
        <v>Colón</v>
      </c>
      <c r="D2330" s="69" t="str" cm="1">
        <f t="array" ref="D2330">+INDEX(Table_4[[Departamento]:[Municipio]],FINAL!$B2330,4)</f>
        <v>Saba</v>
      </c>
      <c r="E2330" s="69" t="str" cm="1">
        <f t="array" ref="E2330">+INDEX(Table_4[[Departamento]:[Municipio]],FINAL!$B2330,3)</f>
        <v>0205</v>
      </c>
      <c r="F2330" s="96">
        <f t="shared" si="193"/>
        <v>43905</v>
      </c>
      <c r="G2330" s="71" t="str">
        <f>+CONSOLIDADO[[#This Row],[Codigo Municipio]]&amp;CONSOLIDADO[[#This Row],[Fecha]]</f>
        <v>020543905</v>
      </c>
      <c r="H2330" s="72">
        <f>+IFERROR(VLOOKUP($G2330,TDAcumula!$C$2:$E$2027,3,0),0)</f>
        <v>0</v>
      </c>
      <c r="I2330" s="73">
        <f t="shared" si="190"/>
        <v>0</v>
      </c>
      <c r="J2330" s="74">
        <f>+IF(CONSOLIDADO[[#This Row],[Codigo Municipio]]=E2329,CONSOLIDADO[[#This Row],[Fallecidos Diarios]]+J2329,CONSOLIDADO[[#This Row],[Fallecidos Diarios]])</f>
        <v>0</v>
      </c>
      <c r="K2330" s="75">
        <f t="shared" si="191"/>
        <v>0</v>
      </c>
      <c r="L2330" s="76">
        <f>+IF(CONSOLIDADO[[#This Row],[Codigo Municipio]]=E2329,CONSOLIDADO[[#This Row],[Recuperados Diarios]]+L2329,CONSOLIDADO[[#This Row],[Recuperados Diarios]])</f>
        <v>0</v>
      </c>
      <c r="M2330" s="77" cm="1">
        <f t="array" ref="M2330">+IFERROR(IF(CONSOLIDADO[[#This Row],[Día]]&lt;14,0,INDEX(CONSOLIDADO[Casos Diarios],ROW()-14,1)),0)</f>
        <v>0</v>
      </c>
      <c r="N2330" s="72">
        <f>+IF(CONSOLIDADO[[#This Row],[Clave]]="710143893",1,IF(OR(CONSOLIDADO[[#This Row],[Casos Acumulados]]&gt;0,CONSOLIDADO[[#This Row],[Muertes]]&gt;0),N2329+1,I2330))</f>
        <v>0</v>
      </c>
      <c r="O2330" s="69">
        <f>+IFERROR(VLOOKUP($G2330,TDMuertes!$C$2:$E$534,3,0),0)</f>
        <v>0</v>
      </c>
      <c r="P2330" s="94" t="str">
        <f t="shared" ca="1" si="192"/>
        <v>OFF</v>
      </c>
      <c r="Q2330" s="78">
        <f>+IFERROR(VLOOKUP(CONSOLIDADO[[#This Row],[Codigo Municipio]],TDDia!$A$4:$B$394,2,0),0)</f>
        <v>0</v>
      </c>
    </row>
    <row r="2331" spans="2:17" ht="14.45">
      <c r="B2331">
        <f t="shared" si="194"/>
        <v>13</v>
      </c>
      <c r="C2331" s="69" t="str" cm="1">
        <f t="array" ref="C2331">+INDEX(Table_4[[Departamento]:[Municipio]],FINAL!$B2331,1)</f>
        <v>Colón</v>
      </c>
      <c r="D2331" s="69" t="str" cm="1">
        <f t="array" ref="D2331">+INDEX(Table_4[[Departamento]:[Municipio]],FINAL!$B2331,4)</f>
        <v>Saba</v>
      </c>
      <c r="E2331" s="69" t="str" cm="1">
        <f t="array" ref="E2331">+INDEX(Table_4[[Departamento]:[Municipio]],FINAL!$B2331,3)</f>
        <v>0205</v>
      </c>
      <c r="F2331" s="96">
        <f t="shared" si="193"/>
        <v>43906</v>
      </c>
      <c r="G2331" s="71" t="str">
        <f>+CONSOLIDADO[[#This Row],[Codigo Municipio]]&amp;CONSOLIDADO[[#This Row],[Fecha]]</f>
        <v>020543906</v>
      </c>
      <c r="H2331" s="72">
        <f>+IFERROR(VLOOKUP($G2331,TDAcumula!$C$2:$E$2027,3,0),0)</f>
        <v>0</v>
      </c>
      <c r="I2331" s="73">
        <f t="shared" si="190"/>
        <v>0</v>
      </c>
      <c r="J2331" s="74">
        <f>+IF(CONSOLIDADO[[#This Row],[Codigo Municipio]]=E2330,CONSOLIDADO[[#This Row],[Fallecidos Diarios]]+J2330,CONSOLIDADO[[#This Row],[Fallecidos Diarios]])</f>
        <v>0</v>
      </c>
      <c r="K2331" s="75">
        <f t="shared" si="191"/>
        <v>0</v>
      </c>
      <c r="L2331" s="76">
        <f>+IF(CONSOLIDADO[[#This Row],[Codigo Municipio]]=E2330,CONSOLIDADO[[#This Row],[Recuperados Diarios]]+L2330,CONSOLIDADO[[#This Row],[Recuperados Diarios]])</f>
        <v>0</v>
      </c>
      <c r="M2331" s="77" cm="1">
        <f t="array" ref="M2331">+IFERROR(IF(CONSOLIDADO[[#This Row],[Día]]&lt;14,0,INDEX(CONSOLIDADO[Casos Diarios],ROW()-14,1)),0)</f>
        <v>0</v>
      </c>
      <c r="N2331" s="72">
        <f>+IF(CONSOLIDADO[[#This Row],[Clave]]="710143893",1,IF(OR(CONSOLIDADO[[#This Row],[Casos Acumulados]]&gt;0,CONSOLIDADO[[#This Row],[Muertes]]&gt;0),N2330+1,I2331))</f>
        <v>0</v>
      </c>
      <c r="O2331" s="69">
        <f>+IFERROR(VLOOKUP($G2331,TDMuertes!$C$2:$E$534,3,0),0)</f>
        <v>0</v>
      </c>
      <c r="P2331" s="94" t="str">
        <f t="shared" ca="1" si="192"/>
        <v>OFF</v>
      </c>
      <c r="Q2331" s="78">
        <f>+IFERROR(VLOOKUP(CONSOLIDADO[[#This Row],[Codigo Municipio]],TDDia!$A$4:$B$394,2,0),0)</f>
        <v>0</v>
      </c>
    </row>
    <row r="2332" spans="2:17" ht="14.45">
      <c r="B2332">
        <f t="shared" si="194"/>
        <v>13</v>
      </c>
      <c r="C2332" s="69" t="str" cm="1">
        <f t="array" ref="C2332">+INDEX(Table_4[[Departamento]:[Municipio]],FINAL!$B2332,1)</f>
        <v>Colón</v>
      </c>
      <c r="D2332" s="69" t="str" cm="1">
        <f t="array" ref="D2332">+INDEX(Table_4[[Departamento]:[Municipio]],FINAL!$B2332,4)</f>
        <v>Saba</v>
      </c>
      <c r="E2332" s="69" t="str" cm="1">
        <f t="array" ref="E2332">+INDEX(Table_4[[Departamento]:[Municipio]],FINAL!$B2332,3)</f>
        <v>0205</v>
      </c>
      <c r="F2332" s="96">
        <f t="shared" si="193"/>
        <v>43907</v>
      </c>
      <c r="G2332" s="71" t="str">
        <f>+CONSOLIDADO[[#This Row],[Codigo Municipio]]&amp;CONSOLIDADO[[#This Row],[Fecha]]</f>
        <v>020543907</v>
      </c>
      <c r="H2332" s="72">
        <f>+IFERROR(VLOOKUP($G2332,TDAcumula!$C$2:$E$2027,3,0),0)</f>
        <v>0</v>
      </c>
      <c r="I2332" s="73">
        <f t="shared" si="190"/>
        <v>0</v>
      </c>
      <c r="J2332" s="74">
        <f>+IF(CONSOLIDADO[[#This Row],[Codigo Municipio]]=E2331,CONSOLIDADO[[#This Row],[Fallecidos Diarios]]+J2331,CONSOLIDADO[[#This Row],[Fallecidos Diarios]])</f>
        <v>0</v>
      </c>
      <c r="K2332" s="75">
        <f t="shared" si="191"/>
        <v>0</v>
      </c>
      <c r="L2332" s="76">
        <f>+IF(CONSOLIDADO[[#This Row],[Codigo Municipio]]=E2331,CONSOLIDADO[[#This Row],[Recuperados Diarios]]+L2331,CONSOLIDADO[[#This Row],[Recuperados Diarios]])</f>
        <v>0</v>
      </c>
      <c r="M2332" s="77" cm="1">
        <f t="array" ref="M2332">+IFERROR(IF(CONSOLIDADO[[#This Row],[Día]]&lt;14,0,INDEX(CONSOLIDADO[Casos Diarios],ROW()-14,1)),0)</f>
        <v>0</v>
      </c>
      <c r="N2332" s="72">
        <f>+IF(CONSOLIDADO[[#This Row],[Clave]]="710143893",1,IF(OR(CONSOLIDADO[[#This Row],[Casos Acumulados]]&gt;0,CONSOLIDADO[[#This Row],[Muertes]]&gt;0),N2331+1,I2332))</f>
        <v>0</v>
      </c>
      <c r="O2332" s="69">
        <f>+IFERROR(VLOOKUP($G2332,TDMuertes!$C$2:$E$534,3,0),0)</f>
        <v>0</v>
      </c>
      <c r="P2332" s="94" t="str">
        <f t="shared" ca="1" si="192"/>
        <v>OFF</v>
      </c>
      <c r="Q2332" s="78">
        <f>+IFERROR(VLOOKUP(CONSOLIDADO[[#This Row],[Codigo Municipio]],TDDia!$A$4:$B$394,2,0),0)</f>
        <v>0</v>
      </c>
    </row>
    <row r="2333" spans="2:17" ht="14.45">
      <c r="B2333">
        <f t="shared" si="194"/>
        <v>13</v>
      </c>
      <c r="C2333" s="69" t="str" cm="1">
        <f t="array" ref="C2333">+INDEX(Table_4[[Departamento]:[Municipio]],FINAL!$B2333,1)</f>
        <v>Colón</v>
      </c>
      <c r="D2333" s="69" t="str" cm="1">
        <f t="array" ref="D2333">+INDEX(Table_4[[Departamento]:[Municipio]],FINAL!$B2333,4)</f>
        <v>Saba</v>
      </c>
      <c r="E2333" s="69" t="str" cm="1">
        <f t="array" ref="E2333">+INDEX(Table_4[[Departamento]:[Municipio]],FINAL!$B2333,3)</f>
        <v>0205</v>
      </c>
      <c r="F2333" s="96">
        <f t="shared" si="193"/>
        <v>43908</v>
      </c>
      <c r="G2333" s="71" t="str">
        <f>+CONSOLIDADO[[#This Row],[Codigo Municipio]]&amp;CONSOLIDADO[[#This Row],[Fecha]]</f>
        <v>020543908</v>
      </c>
      <c r="H2333" s="72">
        <f>+IFERROR(VLOOKUP($G2333,TDAcumula!$C$2:$E$2027,3,0),0)</f>
        <v>0</v>
      </c>
      <c r="I2333" s="73">
        <f t="shared" si="190"/>
        <v>0</v>
      </c>
      <c r="J2333" s="74">
        <f>+IF(CONSOLIDADO[[#This Row],[Codigo Municipio]]=E2332,CONSOLIDADO[[#This Row],[Fallecidos Diarios]]+J2332,CONSOLIDADO[[#This Row],[Fallecidos Diarios]])</f>
        <v>0</v>
      </c>
      <c r="K2333" s="75">
        <f t="shared" si="191"/>
        <v>0</v>
      </c>
      <c r="L2333" s="76">
        <f>+IF(CONSOLIDADO[[#This Row],[Codigo Municipio]]=E2332,CONSOLIDADO[[#This Row],[Recuperados Diarios]]+L2332,CONSOLIDADO[[#This Row],[Recuperados Diarios]])</f>
        <v>0</v>
      </c>
      <c r="M2333" s="77" cm="1">
        <f t="array" ref="M2333">+IFERROR(IF(CONSOLIDADO[[#This Row],[Día]]&lt;14,0,INDEX(CONSOLIDADO[Casos Diarios],ROW()-14,1)),0)</f>
        <v>0</v>
      </c>
      <c r="N2333" s="72">
        <f>+IF(CONSOLIDADO[[#This Row],[Clave]]="710143893",1,IF(OR(CONSOLIDADO[[#This Row],[Casos Acumulados]]&gt;0,CONSOLIDADO[[#This Row],[Muertes]]&gt;0),N2332+1,I2333))</f>
        <v>0</v>
      </c>
      <c r="O2333" s="69">
        <f>+IFERROR(VLOOKUP($G2333,TDMuertes!$C$2:$E$534,3,0),0)</f>
        <v>0</v>
      </c>
      <c r="P2333" s="94" t="str">
        <f t="shared" ca="1" si="192"/>
        <v>OFF</v>
      </c>
      <c r="Q2333" s="78">
        <f>+IFERROR(VLOOKUP(CONSOLIDADO[[#This Row],[Codigo Municipio]],TDDia!$A$4:$B$394,2,0),0)</f>
        <v>0</v>
      </c>
    </row>
    <row r="2334" spans="2:17" ht="14.45">
      <c r="B2334">
        <f t="shared" si="194"/>
        <v>13</v>
      </c>
      <c r="C2334" s="69" t="str" cm="1">
        <f t="array" ref="C2334">+INDEX(Table_4[[Departamento]:[Municipio]],FINAL!$B2334,1)</f>
        <v>Colón</v>
      </c>
      <c r="D2334" s="69" t="str" cm="1">
        <f t="array" ref="D2334">+INDEX(Table_4[[Departamento]:[Municipio]],FINAL!$B2334,4)</f>
        <v>Saba</v>
      </c>
      <c r="E2334" s="69" t="str" cm="1">
        <f t="array" ref="E2334">+INDEX(Table_4[[Departamento]:[Municipio]],FINAL!$B2334,3)</f>
        <v>0205</v>
      </c>
      <c r="F2334" s="96">
        <f t="shared" si="193"/>
        <v>43909</v>
      </c>
      <c r="G2334" s="71" t="str">
        <f>+CONSOLIDADO[[#This Row],[Codigo Municipio]]&amp;CONSOLIDADO[[#This Row],[Fecha]]</f>
        <v>020543909</v>
      </c>
      <c r="H2334" s="72">
        <f>+IFERROR(VLOOKUP($G2334,TDAcumula!$C$2:$E$2027,3,0),0)</f>
        <v>0</v>
      </c>
      <c r="I2334" s="73">
        <f t="shared" si="190"/>
        <v>0</v>
      </c>
      <c r="J2334" s="74">
        <f>+IF(CONSOLIDADO[[#This Row],[Codigo Municipio]]=E2333,CONSOLIDADO[[#This Row],[Fallecidos Diarios]]+J2333,CONSOLIDADO[[#This Row],[Fallecidos Diarios]])</f>
        <v>0</v>
      </c>
      <c r="K2334" s="75">
        <f t="shared" si="191"/>
        <v>0</v>
      </c>
      <c r="L2334" s="76">
        <f>+IF(CONSOLIDADO[[#This Row],[Codigo Municipio]]=E2333,CONSOLIDADO[[#This Row],[Recuperados Diarios]]+L2333,CONSOLIDADO[[#This Row],[Recuperados Diarios]])</f>
        <v>0</v>
      </c>
      <c r="M2334" s="77" cm="1">
        <f t="array" ref="M2334">+IFERROR(IF(CONSOLIDADO[[#This Row],[Día]]&lt;14,0,INDEX(CONSOLIDADO[Casos Diarios],ROW()-14,1)),0)</f>
        <v>0</v>
      </c>
      <c r="N2334" s="72">
        <f>+IF(CONSOLIDADO[[#This Row],[Clave]]="710143893",1,IF(OR(CONSOLIDADO[[#This Row],[Casos Acumulados]]&gt;0,CONSOLIDADO[[#This Row],[Muertes]]&gt;0),N2333+1,I2334))</f>
        <v>0</v>
      </c>
      <c r="O2334" s="69">
        <f>+IFERROR(VLOOKUP($G2334,TDMuertes!$C$2:$E$534,3,0),0)</f>
        <v>0</v>
      </c>
      <c r="P2334" s="94" t="str">
        <f t="shared" ca="1" si="192"/>
        <v>OFF</v>
      </c>
      <c r="Q2334" s="78">
        <f>+IFERROR(VLOOKUP(CONSOLIDADO[[#This Row],[Codigo Municipio]],TDDia!$A$4:$B$394,2,0),0)</f>
        <v>0</v>
      </c>
    </row>
    <row r="2335" spans="2:17" ht="14.45">
      <c r="B2335">
        <f t="shared" si="194"/>
        <v>13</v>
      </c>
      <c r="C2335" s="69" t="str" cm="1">
        <f t="array" ref="C2335">+INDEX(Table_4[[Departamento]:[Municipio]],FINAL!$B2335,1)</f>
        <v>Colón</v>
      </c>
      <c r="D2335" s="69" t="str" cm="1">
        <f t="array" ref="D2335">+INDEX(Table_4[[Departamento]:[Municipio]],FINAL!$B2335,4)</f>
        <v>Saba</v>
      </c>
      <c r="E2335" s="69" t="str" cm="1">
        <f t="array" ref="E2335">+INDEX(Table_4[[Departamento]:[Municipio]],FINAL!$B2335,3)</f>
        <v>0205</v>
      </c>
      <c r="F2335" s="96">
        <f t="shared" si="193"/>
        <v>43910</v>
      </c>
      <c r="G2335" s="71" t="str">
        <f>+CONSOLIDADO[[#This Row],[Codigo Municipio]]&amp;CONSOLIDADO[[#This Row],[Fecha]]</f>
        <v>020543910</v>
      </c>
      <c r="H2335" s="72">
        <f>+IFERROR(VLOOKUP($G2335,TDAcumula!$C$2:$E$2027,3,0),0)</f>
        <v>0</v>
      </c>
      <c r="I2335" s="73">
        <f t="shared" si="190"/>
        <v>0</v>
      </c>
      <c r="J2335" s="74">
        <f>+IF(CONSOLIDADO[[#This Row],[Codigo Municipio]]=E2334,CONSOLIDADO[[#This Row],[Fallecidos Diarios]]+J2334,CONSOLIDADO[[#This Row],[Fallecidos Diarios]])</f>
        <v>0</v>
      </c>
      <c r="K2335" s="75">
        <f t="shared" si="191"/>
        <v>0</v>
      </c>
      <c r="L2335" s="76">
        <f>+IF(CONSOLIDADO[[#This Row],[Codigo Municipio]]=E2334,CONSOLIDADO[[#This Row],[Recuperados Diarios]]+L2334,CONSOLIDADO[[#This Row],[Recuperados Diarios]])</f>
        <v>0</v>
      </c>
      <c r="M2335" s="77" cm="1">
        <f t="array" ref="M2335">+IFERROR(IF(CONSOLIDADO[[#This Row],[Día]]&lt;14,0,INDEX(CONSOLIDADO[Casos Diarios],ROW()-14,1)),0)</f>
        <v>0</v>
      </c>
      <c r="N2335" s="72">
        <f>+IF(CONSOLIDADO[[#This Row],[Clave]]="710143893",1,IF(OR(CONSOLIDADO[[#This Row],[Casos Acumulados]]&gt;0,CONSOLIDADO[[#This Row],[Muertes]]&gt;0),N2334+1,I2335))</f>
        <v>0</v>
      </c>
      <c r="O2335" s="69">
        <f>+IFERROR(VLOOKUP($G2335,TDMuertes!$C$2:$E$534,3,0),0)</f>
        <v>0</v>
      </c>
      <c r="P2335" s="94" t="str">
        <f t="shared" ca="1" si="192"/>
        <v>OFF</v>
      </c>
      <c r="Q2335" s="78">
        <f>+IFERROR(VLOOKUP(CONSOLIDADO[[#This Row],[Codigo Municipio]],TDDia!$A$4:$B$394,2,0),0)</f>
        <v>0</v>
      </c>
    </row>
    <row r="2336" spans="2:17" ht="14.45">
      <c r="B2336">
        <f t="shared" si="194"/>
        <v>13</v>
      </c>
      <c r="C2336" s="69" t="str" cm="1">
        <f t="array" ref="C2336">+INDEX(Table_4[[Departamento]:[Municipio]],FINAL!$B2336,1)</f>
        <v>Colón</v>
      </c>
      <c r="D2336" s="69" t="str" cm="1">
        <f t="array" ref="D2336">+INDEX(Table_4[[Departamento]:[Municipio]],FINAL!$B2336,4)</f>
        <v>Saba</v>
      </c>
      <c r="E2336" s="69" t="str" cm="1">
        <f t="array" ref="E2336">+INDEX(Table_4[[Departamento]:[Municipio]],FINAL!$B2336,3)</f>
        <v>0205</v>
      </c>
      <c r="F2336" s="96">
        <f t="shared" si="193"/>
        <v>43911</v>
      </c>
      <c r="G2336" s="71" t="str">
        <f>+CONSOLIDADO[[#This Row],[Codigo Municipio]]&amp;CONSOLIDADO[[#This Row],[Fecha]]</f>
        <v>020543911</v>
      </c>
      <c r="H2336" s="72">
        <f>+IFERROR(VLOOKUP($G2336,TDAcumula!$C$2:$E$2027,3,0),0)</f>
        <v>0</v>
      </c>
      <c r="I2336" s="73">
        <f t="shared" si="190"/>
        <v>0</v>
      </c>
      <c r="J2336" s="74">
        <f>+IF(CONSOLIDADO[[#This Row],[Codigo Municipio]]=E2335,CONSOLIDADO[[#This Row],[Fallecidos Diarios]]+J2335,CONSOLIDADO[[#This Row],[Fallecidos Diarios]])</f>
        <v>0</v>
      </c>
      <c r="K2336" s="75">
        <f t="shared" si="191"/>
        <v>0</v>
      </c>
      <c r="L2336" s="76">
        <f>+IF(CONSOLIDADO[[#This Row],[Codigo Municipio]]=E2335,CONSOLIDADO[[#This Row],[Recuperados Diarios]]+L2335,CONSOLIDADO[[#This Row],[Recuperados Diarios]])</f>
        <v>0</v>
      </c>
      <c r="M2336" s="77" cm="1">
        <f t="array" ref="M2336">+IFERROR(IF(CONSOLIDADO[[#This Row],[Día]]&lt;14,0,INDEX(CONSOLIDADO[Casos Diarios],ROW()-14,1)),0)</f>
        <v>0</v>
      </c>
      <c r="N2336" s="72">
        <f>+IF(CONSOLIDADO[[#This Row],[Clave]]="710143893",1,IF(OR(CONSOLIDADO[[#This Row],[Casos Acumulados]]&gt;0,CONSOLIDADO[[#This Row],[Muertes]]&gt;0),N2335+1,I2336))</f>
        <v>0</v>
      </c>
      <c r="O2336" s="69">
        <f>+IFERROR(VLOOKUP($G2336,TDMuertes!$C$2:$E$534,3,0),0)</f>
        <v>0</v>
      </c>
      <c r="P2336" s="94" t="str">
        <f t="shared" ca="1" si="192"/>
        <v>OFF</v>
      </c>
      <c r="Q2336" s="78">
        <f>+IFERROR(VLOOKUP(CONSOLIDADO[[#This Row],[Codigo Municipio]],TDDia!$A$4:$B$394,2,0),0)</f>
        <v>0</v>
      </c>
    </row>
    <row r="2337" spans="2:17" ht="14.45">
      <c r="B2337">
        <f t="shared" si="194"/>
        <v>13</v>
      </c>
      <c r="C2337" s="69" t="str" cm="1">
        <f t="array" ref="C2337">+INDEX(Table_4[[Departamento]:[Municipio]],FINAL!$B2337,1)</f>
        <v>Colón</v>
      </c>
      <c r="D2337" s="69" t="str" cm="1">
        <f t="array" ref="D2337">+INDEX(Table_4[[Departamento]:[Municipio]],FINAL!$B2337,4)</f>
        <v>Saba</v>
      </c>
      <c r="E2337" s="69" t="str" cm="1">
        <f t="array" ref="E2337">+INDEX(Table_4[[Departamento]:[Municipio]],FINAL!$B2337,3)</f>
        <v>0205</v>
      </c>
      <c r="F2337" s="96">
        <f t="shared" si="193"/>
        <v>43912</v>
      </c>
      <c r="G2337" s="71" t="str">
        <f>+CONSOLIDADO[[#This Row],[Codigo Municipio]]&amp;CONSOLIDADO[[#This Row],[Fecha]]</f>
        <v>020543912</v>
      </c>
      <c r="H2337" s="72">
        <f>+IFERROR(VLOOKUP($G2337,TDAcumula!$C$2:$E$2027,3,0),0)</f>
        <v>0</v>
      </c>
      <c r="I2337" s="73">
        <f t="shared" si="190"/>
        <v>0</v>
      </c>
      <c r="J2337" s="74">
        <f>+IF(CONSOLIDADO[[#This Row],[Codigo Municipio]]=E2336,CONSOLIDADO[[#This Row],[Fallecidos Diarios]]+J2336,CONSOLIDADO[[#This Row],[Fallecidos Diarios]])</f>
        <v>0</v>
      </c>
      <c r="K2337" s="75">
        <f t="shared" si="191"/>
        <v>0</v>
      </c>
      <c r="L2337" s="76">
        <f>+IF(CONSOLIDADO[[#This Row],[Codigo Municipio]]=E2336,CONSOLIDADO[[#This Row],[Recuperados Diarios]]+L2336,CONSOLIDADO[[#This Row],[Recuperados Diarios]])</f>
        <v>0</v>
      </c>
      <c r="M2337" s="77" cm="1">
        <f t="array" ref="M2337">+IFERROR(IF(CONSOLIDADO[[#This Row],[Día]]&lt;14,0,INDEX(CONSOLIDADO[Casos Diarios],ROW()-14,1)),0)</f>
        <v>0</v>
      </c>
      <c r="N2337" s="72">
        <f>+IF(CONSOLIDADO[[#This Row],[Clave]]="710143893",1,IF(OR(CONSOLIDADO[[#This Row],[Casos Acumulados]]&gt;0,CONSOLIDADO[[#This Row],[Muertes]]&gt;0),N2336+1,I2337))</f>
        <v>0</v>
      </c>
      <c r="O2337" s="69">
        <f>+IFERROR(VLOOKUP($G2337,TDMuertes!$C$2:$E$534,3,0),0)</f>
        <v>0</v>
      </c>
      <c r="P2337" s="94" t="str">
        <f t="shared" ca="1" si="192"/>
        <v>OFF</v>
      </c>
      <c r="Q2337" s="78">
        <f>+IFERROR(VLOOKUP(CONSOLIDADO[[#This Row],[Codigo Municipio]],TDDia!$A$4:$B$394,2,0),0)</f>
        <v>0</v>
      </c>
    </row>
    <row r="2338" spans="2:17" ht="14.45">
      <c r="B2338">
        <f t="shared" si="194"/>
        <v>13</v>
      </c>
      <c r="C2338" s="69" t="str" cm="1">
        <f t="array" ref="C2338">+INDEX(Table_4[[Departamento]:[Municipio]],FINAL!$B2338,1)</f>
        <v>Colón</v>
      </c>
      <c r="D2338" s="69" t="str" cm="1">
        <f t="array" ref="D2338">+INDEX(Table_4[[Departamento]:[Municipio]],FINAL!$B2338,4)</f>
        <v>Saba</v>
      </c>
      <c r="E2338" s="69" t="str" cm="1">
        <f t="array" ref="E2338">+INDEX(Table_4[[Departamento]:[Municipio]],FINAL!$B2338,3)</f>
        <v>0205</v>
      </c>
      <c r="F2338" s="96">
        <f t="shared" si="193"/>
        <v>43913</v>
      </c>
      <c r="G2338" s="71" t="str">
        <f>+CONSOLIDADO[[#This Row],[Codigo Municipio]]&amp;CONSOLIDADO[[#This Row],[Fecha]]</f>
        <v>020543913</v>
      </c>
      <c r="H2338" s="72">
        <f>+IFERROR(VLOOKUP($G2338,TDAcumula!$C$2:$E$2027,3,0),0)</f>
        <v>0</v>
      </c>
      <c r="I2338" s="73">
        <f t="shared" si="190"/>
        <v>0</v>
      </c>
      <c r="J2338" s="74">
        <f>+IF(CONSOLIDADO[[#This Row],[Codigo Municipio]]=E2337,CONSOLIDADO[[#This Row],[Fallecidos Diarios]]+J2337,CONSOLIDADO[[#This Row],[Fallecidos Diarios]])</f>
        <v>0</v>
      </c>
      <c r="K2338" s="75">
        <f t="shared" si="191"/>
        <v>0</v>
      </c>
      <c r="L2338" s="76">
        <f>+IF(CONSOLIDADO[[#This Row],[Codigo Municipio]]=E2337,CONSOLIDADO[[#This Row],[Recuperados Diarios]]+L2337,CONSOLIDADO[[#This Row],[Recuperados Diarios]])</f>
        <v>0</v>
      </c>
      <c r="M2338" s="77" cm="1">
        <f t="array" ref="M2338">+IFERROR(IF(CONSOLIDADO[[#This Row],[Día]]&lt;14,0,INDEX(CONSOLIDADO[Casos Diarios],ROW()-14,1)),0)</f>
        <v>0</v>
      </c>
      <c r="N2338" s="72">
        <f>+IF(CONSOLIDADO[[#This Row],[Clave]]="710143893",1,IF(OR(CONSOLIDADO[[#This Row],[Casos Acumulados]]&gt;0,CONSOLIDADO[[#This Row],[Muertes]]&gt;0),N2337+1,I2338))</f>
        <v>0</v>
      </c>
      <c r="O2338" s="69">
        <f>+IFERROR(VLOOKUP($G2338,TDMuertes!$C$2:$E$534,3,0),0)</f>
        <v>0</v>
      </c>
      <c r="P2338" s="94" t="str">
        <f t="shared" ca="1" si="192"/>
        <v>OFF</v>
      </c>
      <c r="Q2338" s="78">
        <f>+IFERROR(VLOOKUP(CONSOLIDADO[[#This Row],[Codigo Municipio]],TDDia!$A$4:$B$394,2,0),0)</f>
        <v>0</v>
      </c>
    </row>
    <row r="2339" spans="2:17" ht="14.45">
      <c r="B2339">
        <f t="shared" si="194"/>
        <v>13</v>
      </c>
      <c r="C2339" s="69" t="str" cm="1">
        <f t="array" ref="C2339">+INDEX(Table_4[[Departamento]:[Municipio]],FINAL!$B2339,1)</f>
        <v>Colón</v>
      </c>
      <c r="D2339" s="69" t="str" cm="1">
        <f t="array" ref="D2339">+INDEX(Table_4[[Departamento]:[Municipio]],FINAL!$B2339,4)</f>
        <v>Saba</v>
      </c>
      <c r="E2339" s="69" t="str" cm="1">
        <f t="array" ref="E2339">+INDEX(Table_4[[Departamento]:[Municipio]],FINAL!$B2339,3)</f>
        <v>0205</v>
      </c>
      <c r="F2339" s="96">
        <f t="shared" si="193"/>
        <v>43914</v>
      </c>
      <c r="G2339" s="71" t="str">
        <f>+CONSOLIDADO[[#This Row],[Codigo Municipio]]&amp;CONSOLIDADO[[#This Row],[Fecha]]</f>
        <v>020543914</v>
      </c>
      <c r="H2339" s="72">
        <f>+IFERROR(VLOOKUP($G2339,TDAcumula!$C$2:$E$2027,3,0),0)</f>
        <v>0</v>
      </c>
      <c r="I2339" s="73">
        <f t="shared" si="190"/>
        <v>0</v>
      </c>
      <c r="J2339" s="74">
        <f>+IF(CONSOLIDADO[[#This Row],[Codigo Municipio]]=E2338,CONSOLIDADO[[#This Row],[Fallecidos Diarios]]+J2338,CONSOLIDADO[[#This Row],[Fallecidos Diarios]])</f>
        <v>0</v>
      </c>
      <c r="K2339" s="75">
        <f t="shared" si="191"/>
        <v>0</v>
      </c>
      <c r="L2339" s="76">
        <f>+IF(CONSOLIDADO[[#This Row],[Codigo Municipio]]=E2338,CONSOLIDADO[[#This Row],[Recuperados Diarios]]+L2338,CONSOLIDADO[[#This Row],[Recuperados Diarios]])</f>
        <v>0</v>
      </c>
      <c r="M2339" s="77" cm="1">
        <f t="array" ref="M2339">+IFERROR(IF(CONSOLIDADO[[#This Row],[Día]]&lt;14,0,INDEX(CONSOLIDADO[Casos Diarios],ROW()-14,1)),0)</f>
        <v>0</v>
      </c>
      <c r="N2339" s="72">
        <f>+IF(CONSOLIDADO[[#This Row],[Clave]]="710143893",1,IF(OR(CONSOLIDADO[[#This Row],[Casos Acumulados]]&gt;0,CONSOLIDADO[[#This Row],[Muertes]]&gt;0),N2338+1,I2339))</f>
        <v>0</v>
      </c>
      <c r="O2339" s="69">
        <f>+IFERROR(VLOOKUP($G2339,TDMuertes!$C$2:$E$534,3,0),0)</f>
        <v>0</v>
      </c>
      <c r="P2339" s="94" t="str">
        <f t="shared" ca="1" si="192"/>
        <v>OFF</v>
      </c>
      <c r="Q2339" s="78">
        <f>+IFERROR(VLOOKUP(CONSOLIDADO[[#This Row],[Codigo Municipio]],TDDia!$A$4:$B$394,2,0),0)</f>
        <v>0</v>
      </c>
    </row>
    <row r="2340" spans="2:17" ht="14.45">
      <c r="B2340">
        <f t="shared" si="194"/>
        <v>13</v>
      </c>
      <c r="C2340" s="69" t="str" cm="1">
        <f t="array" ref="C2340">+INDEX(Table_4[[Departamento]:[Municipio]],FINAL!$B2340,1)</f>
        <v>Colón</v>
      </c>
      <c r="D2340" s="69" t="str" cm="1">
        <f t="array" ref="D2340">+INDEX(Table_4[[Departamento]:[Municipio]],FINAL!$B2340,4)</f>
        <v>Saba</v>
      </c>
      <c r="E2340" s="69" t="str" cm="1">
        <f t="array" ref="E2340">+INDEX(Table_4[[Departamento]:[Municipio]],FINAL!$B2340,3)</f>
        <v>0205</v>
      </c>
      <c r="F2340" s="96">
        <f t="shared" si="193"/>
        <v>43915</v>
      </c>
      <c r="G2340" s="71" t="str">
        <f>+CONSOLIDADO[[#This Row],[Codigo Municipio]]&amp;CONSOLIDADO[[#This Row],[Fecha]]</f>
        <v>020543915</v>
      </c>
      <c r="H2340" s="72">
        <f>+IFERROR(VLOOKUP($G2340,TDAcumula!$C$2:$E$2027,3,0),0)</f>
        <v>0</v>
      </c>
      <c r="I2340" s="73">
        <f t="shared" si="190"/>
        <v>0</v>
      </c>
      <c r="J2340" s="74">
        <f>+IF(CONSOLIDADO[[#This Row],[Codigo Municipio]]=E2339,CONSOLIDADO[[#This Row],[Fallecidos Diarios]]+J2339,CONSOLIDADO[[#This Row],[Fallecidos Diarios]])</f>
        <v>0</v>
      </c>
      <c r="K2340" s="75">
        <f t="shared" si="191"/>
        <v>0</v>
      </c>
      <c r="L2340" s="76">
        <f>+IF(CONSOLIDADO[[#This Row],[Codigo Municipio]]=E2339,CONSOLIDADO[[#This Row],[Recuperados Diarios]]+L2339,CONSOLIDADO[[#This Row],[Recuperados Diarios]])</f>
        <v>0</v>
      </c>
      <c r="M2340" s="77" cm="1">
        <f t="array" ref="M2340">+IFERROR(IF(CONSOLIDADO[[#This Row],[Día]]&lt;14,0,INDEX(CONSOLIDADO[Casos Diarios],ROW()-14,1)),0)</f>
        <v>0</v>
      </c>
      <c r="N2340" s="72">
        <f>+IF(CONSOLIDADO[[#This Row],[Clave]]="710143893",1,IF(OR(CONSOLIDADO[[#This Row],[Casos Acumulados]]&gt;0,CONSOLIDADO[[#This Row],[Muertes]]&gt;0),N2339+1,I2340))</f>
        <v>0</v>
      </c>
      <c r="O2340" s="69">
        <f>+IFERROR(VLOOKUP($G2340,TDMuertes!$C$2:$E$534,3,0),0)</f>
        <v>0</v>
      </c>
      <c r="P2340" s="94" t="str">
        <f t="shared" ca="1" si="192"/>
        <v>OFF</v>
      </c>
      <c r="Q2340" s="78">
        <f>+IFERROR(VLOOKUP(CONSOLIDADO[[#This Row],[Codigo Municipio]],TDDia!$A$4:$B$394,2,0),0)</f>
        <v>0</v>
      </c>
    </row>
    <row r="2341" spans="2:17" ht="14.45">
      <c r="B2341">
        <f t="shared" si="194"/>
        <v>13</v>
      </c>
      <c r="C2341" s="69" t="str" cm="1">
        <f t="array" ref="C2341">+INDEX(Table_4[[Departamento]:[Municipio]],FINAL!$B2341,1)</f>
        <v>Colón</v>
      </c>
      <c r="D2341" s="69" t="str" cm="1">
        <f t="array" ref="D2341">+INDEX(Table_4[[Departamento]:[Municipio]],FINAL!$B2341,4)</f>
        <v>Saba</v>
      </c>
      <c r="E2341" s="69" t="str" cm="1">
        <f t="array" ref="E2341">+INDEX(Table_4[[Departamento]:[Municipio]],FINAL!$B2341,3)</f>
        <v>0205</v>
      </c>
      <c r="F2341" s="96">
        <f t="shared" si="193"/>
        <v>43916</v>
      </c>
      <c r="G2341" s="71" t="str">
        <f>+CONSOLIDADO[[#This Row],[Codigo Municipio]]&amp;CONSOLIDADO[[#This Row],[Fecha]]</f>
        <v>020543916</v>
      </c>
      <c r="H2341" s="72">
        <f>+IFERROR(VLOOKUP($G2341,TDAcumula!$C$2:$E$2027,3,0),0)</f>
        <v>0</v>
      </c>
      <c r="I2341" s="73">
        <f t="shared" si="190"/>
        <v>0</v>
      </c>
      <c r="J2341" s="74">
        <f>+IF(CONSOLIDADO[[#This Row],[Codigo Municipio]]=E2340,CONSOLIDADO[[#This Row],[Fallecidos Diarios]]+J2340,CONSOLIDADO[[#This Row],[Fallecidos Diarios]])</f>
        <v>0</v>
      </c>
      <c r="K2341" s="75">
        <f t="shared" si="191"/>
        <v>0</v>
      </c>
      <c r="L2341" s="76">
        <f>+IF(CONSOLIDADO[[#This Row],[Codigo Municipio]]=E2340,CONSOLIDADO[[#This Row],[Recuperados Diarios]]+L2340,CONSOLIDADO[[#This Row],[Recuperados Diarios]])</f>
        <v>0</v>
      </c>
      <c r="M2341" s="77" cm="1">
        <f t="array" ref="M2341">+IFERROR(IF(CONSOLIDADO[[#This Row],[Día]]&lt;14,0,INDEX(CONSOLIDADO[Casos Diarios],ROW()-14,1)),0)</f>
        <v>0</v>
      </c>
      <c r="N2341" s="72">
        <f>+IF(CONSOLIDADO[[#This Row],[Clave]]="710143893",1,IF(OR(CONSOLIDADO[[#This Row],[Casos Acumulados]]&gt;0,CONSOLIDADO[[#This Row],[Muertes]]&gt;0),N2340+1,I2341))</f>
        <v>0</v>
      </c>
      <c r="O2341" s="69">
        <f>+IFERROR(VLOOKUP($G2341,TDMuertes!$C$2:$E$534,3,0),0)</f>
        <v>0</v>
      </c>
      <c r="P2341" s="94" t="str">
        <f t="shared" ca="1" si="192"/>
        <v>OFF</v>
      </c>
      <c r="Q2341" s="78">
        <f>+IFERROR(VLOOKUP(CONSOLIDADO[[#This Row],[Codigo Municipio]],TDDia!$A$4:$B$394,2,0),0)</f>
        <v>0</v>
      </c>
    </row>
    <row r="2342" spans="2:17" ht="14.45">
      <c r="B2342">
        <f t="shared" si="194"/>
        <v>13</v>
      </c>
      <c r="C2342" s="69" t="str" cm="1">
        <f t="array" ref="C2342">+INDEX(Table_4[[Departamento]:[Municipio]],FINAL!$B2342,1)</f>
        <v>Colón</v>
      </c>
      <c r="D2342" s="69" t="str" cm="1">
        <f t="array" ref="D2342">+INDEX(Table_4[[Departamento]:[Municipio]],FINAL!$B2342,4)</f>
        <v>Saba</v>
      </c>
      <c r="E2342" s="69" t="str" cm="1">
        <f t="array" ref="E2342">+INDEX(Table_4[[Departamento]:[Municipio]],FINAL!$B2342,3)</f>
        <v>0205</v>
      </c>
      <c r="F2342" s="96">
        <f t="shared" si="193"/>
        <v>43917</v>
      </c>
      <c r="G2342" s="71" t="str">
        <f>+CONSOLIDADO[[#This Row],[Codigo Municipio]]&amp;CONSOLIDADO[[#This Row],[Fecha]]</f>
        <v>020543917</v>
      </c>
      <c r="H2342" s="72">
        <f>+IFERROR(VLOOKUP($G2342,TDAcumula!$C$2:$E$2027,3,0),0)</f>
        <v>0</v>
      </c>
      <c r="I2342" s="73">
        <f t="shared" si="190"/>
        <v>0</v>
      </c>
      <c r="J2342" s="74">
        <f>+IF(CONSOLIDADO[[#This Row],[Codigo Municipio]]=E2341,CONSOLIDADO[[#This Row],[Fallecidos Diarios]]+J2341,CONSOLIDADO[[#This Row],[Fallecidos Diarios]])</f>
        <v>0</v>
      </c>
      <c r="K2342" s="75">
        <f t="shared" si="191"/>
        <v>0</v>
      </c>
      <c r="L2342" s="76">
        <f>+IF(CONSOLIDADO[[#This Row],[Codigo Municipio]]=E2341,CONSOLIDADO[[#This Row],[Recuperados Diarios]]+L2341,CONSOLIDADO[[#This Row],[Recuperados Diarios]])</f>
        <v>0</v>
      </c>
      <c r="M2342" s="77" cm="1">
        <f t="array" ref="M2342">+IFERROR(IF(CONSOLIDADO[[#This Row],[Día]]&lt;14,0,INDEX(CONSOLIDADO[Casos Diarios],ROW()-14,1)),0)</f>
        <v>0</v>
      </c>
      <c r="N2342" s="72">
        <f>+IF(CONSOLIDADO[[#This Row],[Clave]]="710143893",1,IF(OR(CONSOLIDADO[[#This Row],[Casos Acumulados]]&gt;0,CONSOLIDADO[[#This Row],[Muertes]]&gt;0),N2341+1,I2342))</f>
        <v>0</v>
      </c>
      <c r="O2342" s="69">
        <f>+IFERROR(VLOOKUP($G2342,TDMuertes!$C$2:$E$534,3,0),0)</f>
        <v>0</v>
      </c>
      <c r="P2342" s="94" t="str">
        <f t="shared" ca="1" si="192"/>
        <v>OFF</v>
      </c>
      <c r="Q2342" s="78">
        <f>+IFERROR(VLOOKUP(CONSOLIDADO[[#This Row],[Codigo Municipio]],TDDia!$A$4:$B$394,2,0),0)</f>
        <v>0</v>
      </c>
    </row>
    <row r="2343" spans="2:17" ht="14.45">
      <c r="B2343">
        <f t="shared" si="194"/>
        <v>13</v>
      </c>
      <c r="C2343" s="69" t="str" cm="1">
        <f t="array" ref="C2343">+INDEX(Table_4[[Departamento]:[Municipio]],FINAL!$B2343,1)</f>
        <v>Colón</v>
      </c>
      <c r="D2343" s="69" t="str" cm="1">
        <f t="array" ref="D2343">+INDEX(Table_4[[Departamento]:[Municipio]],FINAL!$B2343,4)</f>
        <v>Saba</v>
      </c>
      <c r="E2343" s="69" t="str" cm="1">
        <f t="array" ref="E2343">+INDEX(Table_4[[Departamento]:[Municipio]],FINAL!$B2343,3)</f>
        <v>0205</v>
      </c>
      <c r="F2343" s="96">
        <f t="shared" si="193"/>
        <v>43918</v>
      </c>
      <c r="G2343" s="71" t="str">
        <f>+CONSOLIDADO[[#This Row],[Codigo Municipio]]&amp;CONSOLIDADO[[#This Row],[Fecha]]</f>
        <v>020543918</v>
      </c>
      <c r="H2343" s="72">
        <f>+IFERROR(VLOOKUP($G2343,TDAcumula!$C$2:$E$2027,3,0),0)</f>
        <v>0</v>
      </c>
      <c r="I2343" s="73">
        <f t="shared" si="190"/>
        <v>0</v>
      </c>
      <c r="J2343" s="74">
        <f>+IF(CONSOLIDADO[[#This Row],[Codigo Municipio]]=E2342,CONSOLIDADO[[#This Row],[Fallecidos Diarios]]+J2342,CONSOLIDADO[[#This Row],[Fallecidos Diarios]])</f>
        <v>0</v>
      </c>
      <c r="K2343" s="75">
        <f t="shared" si="191"/>
        <v>0</v>
      </c>
      <c r="L2343" s="76">
        <f>+IF(CONSOLIDADO[[#This Row],[Codigo Municipio]]=E2342,CONSOLIDADO[[#This Row],[Recuperados Diarios]]+L2342,CONSOLIDADO[[#This Row],[Recuperados Diarios]])</f>
        <v>0</v>
      </c>
      <c r="M2343" s="77" cm="1">
        <f t="array" ref="M2343">+IFERROR(IF(CONSOLIDADO[[#This Row],[Día]]&lt;14,0,INDEX(CONSOLIDADO[Casos Diarios],ROW()-14,1)),0)</f>
        <v>0</v>
      </c>
      <c r="N2343" s="72">
        <f>+IF(CONSOLIDADO[[#This Row],[Clave]]="710143893",1,IF(OR(CONSOLIDADO[[#This Row],[Casos Acumulados]]&gt;0,CONSOLIDADO[[#This Row],[Muertes]]&gt;0),N2342+1,I2343))</f>
        <v>0</v>
      </c>
      <c r="O2343" s="69">
        <f>+IFERROR(VLOOKUP($G2343,TDMuertes!$C$2:$E$534,3,0),0)</f>
        <v>0</v>
      </c>
      <c r="P2343" s="94" t="str">
        <f t="shared" ca="1" si="192"/>
        <v>OFF</v>
      </c>
      <c r="Q2343" s="78">
        <f>+IFERROR(VLOOKUP(CONSOLIDADO[[#This Row],[Codigo Municipio]],TDDia!$A$4:$B$394,2,0),0)</f>
        <v>0</v>
      </c>
    </row>
    <row r="2344" spans="2:17" ht="14.45">
      <c r="B2344">
        <f t="shared" si="194"/>
        <v>13</v>
      </c>
      <c r="C2344" s="69" t="str" cm="1">
        <f t="array" ref="C2344">+INDEX(Table_4[[Departamento]:[Municipio]],FINAL!$B2344,1)</f>
        <v>Colón</v>
      </c>
      <c r="D2344" s="69" t="str" cm="1">
        <f t="array" ref="D2344">+INDEX(Table_4[[Departamento]:[Municipio]],FINAL!$B2344,4)</f>
        <v>Saba</v>
      </c>
      <c r="E2344" s="69" t="str" cm="1">
        <f t="array" ref="E2344">+INDEX(Table_4[[Departamento]:[Municipio]],FINAL!$B2344,3)</f>
        <v>0205</v>
      </c>
      <c r="F2344" s="96">
        <f t="shared" si="193"/>
        <v>43919</v>
      </c>
      <c r="G2344" s="71" t="str">
        <f>+CONSOLIDADO[[#This Row],[Codigo Municipio]]&amp;CONSOLIDADO[[#This Row],[Fecha]]</f>
        <v>020543919</v>
      </c>
      <c r="H2344" s="72">
        <f>+IFERROR(VLOOKUP($G2344,TDAcumula!$C$2:$E$2027,3,0),0)</f>
        <v>0</v>
      </c>
      <c r="I2344" s="73">
        <f t="shared" ref="I2344:I2407" si="195">+IF(E2344=E2343,H2344+I2343,H2344)</f>
        <v>0</v>
      </c>
      <c r="J2344" s="74">
        <f>+IF(CONSOLIDADO[[#This Row],[Codigo Municipio]]=E2343,CONSOLIDADO[[#This Row],[Fallecidos Diarios]]+J2343,CONSOLIDADO[[#This Row],[Fallecidos Diarios]])</f>
        <v>0</v>
      </c>
      <c r="K2344" s="75">
        <f t="shared" ref="K2344:K2407" si="196">+IF(I2344-J2344-L2344&lt;0,0,I2344-J2344-L2344)</f>
        <v>0</v>
      </c>
      <c r="L2344" s="76">
        <f>+IF(CONSOLIDADO[[#This Row],[Codigo Municipio]]=E2343,CONSOLIDADO[[#This Row],[Recuperados Diarios]]+L2343,CONSOLIDADO[[#This Row],[Recuperados Diarios]])</f>
        <v>0</v>
      </c>
      <c r="M2344" s="77" cm="1">
        <f t="array" ref="M2344">+IFERROR(IF(CONSOLIDADO[[#This Row],[Día]]&lt;14,0,INDEX(CONSOLIDADO[Casos Diarios],ROW()-14,1)),0)</f>
        <v>0</v>
      </c>
      <c r="N2344" s="72">
        <f>+IF(CONSOLIDADO[[#This Row],[Clave]]="710143893",1,IF(OR(CONSOLIDADO[[#This Row],[Casos Acumulados]]&gt;0,CONSOLIDADO[[#This Row],[Muertes]]&gt;0),N2343+1,I2344))</f>
        <v>0</v>
      </c>
      <c r="O2344" s="69">
        <f>+IFERROR(VLOOKUP($G2344,TDMuertes!$C$2:$E$534,3,0),0)</f>
        <v>0</v>
      </c>
      <c r="P2344" s="94" t="str">
        <f t="shared" ref="P2344:P2407" ca="1" si="197">+IF(N2344=0,"OFF",IF(N2344=1,"START",IF(AND(N2344&gt;1,F2344&lt;TODAY()+1),"ON","OUT TIME")))</f>
        <v>OFF</v>
      </c>
      <c r="Q2344" s="78">
        <f>+IFERROR(VLOOKUP(CONSOLIDADO[[#This Row],[Codigo Municipio]],TDDia!$A$4:$B$394,2,0),0)</f>
        <v>0</v>
      </c>
    </row>
    <row r="2345" spans="2:17" ht="14.45">
      <c r="B2345">
        <f t="shared" si="194"/>
        <v>13</v>
      </c>
      <c r="C2345" s="69" t="str" cm="1">
        <f t="array" ref="C2345">+INDEX(Table_4[[Departamento]:[Municipio]],FINAL!$B2345,1)</f>
        <v>Colón</v>
      </c>
      <c r="D2345" s="69" t="str" cm="1">
        <f t="array" ref="D2345">+INDEX(Table_4[[Departamento]:[Municipio]],FINAL!$B2345,4)</f>
        <v>Saba</v>
      </c>
      <c r="E2345" s="69" t="str" cm="1">
        <f t="array" ref="E2345">+INDEX(Table_4[[Departamento]:[Municipio]],FINAL!$B2345,3)</f>
        <v>0205</v>
      </c>
      <c r="F2345" s="96">
        <f t="shared" si="193"/>
        <v>43920</v>
      </c>
      <c r="G2345" s="71" t="str">
        <f>+CONSOLIDADO[[#This Row],[Codigo Municipio]]&amp;CONSOLIDADO[[#This Row],[Fecha]]</f>
        <v>020543920</v>
      </c>
      <c r="H2345" s="72">
        <f>+IFERROR(VLOOKUP($G2345,TDAcumula!$C$2:$E$2027,3,0),0)</f>
        <v>0</v>
      </c>
      <c r="I2345" s="73">
        <f t="shared" si="195"/>
        <v>0</v>
      </c>
      <c r="J2345" s="74">
        <f>+IF(CONSOLIDADO[[#This Row],[Codigo Municipio]]=E2344,CONSOLIDADO[[#This Row],[Fallecidos Diarios]]+J2344,CONSOLIDADO[[#This Row],[Fallecidos Diarios]])</f>
        <v>0</v>
      </c>
      <c r="K2345" s="75">
        <f t="shared" si="196"/>
        <v>0</v>
      </c>
      <c r="L2345" s="76">
        <f>+IF(CONSOLIDADO[[#This Row],[Codigo Municipio]]=E2344,CONSOLIDADO[[#This Row],[Recuperados Diarios]]+L2344,CONSOLIDADO[[#This Row],[Recuperados Diarios]])</f>
        <v>0</v>
      </c>
      <c r="M2345" s="77" cm="1">
        <f t="array" ref="M2345">+IFERROR(IF(CONSOLIDADO[[#This Row],[Día]]&lt;14,0,INDEX(CONSOLIDADO[Casos Diarios],ROW()-14,1)),0)</f>
        <v>0</v>
      </c>
      <c r="N2345" s="72">
        <f>+IF(CONSOLIDADO[[#This Row],[Clave]]="710143893",1,IF(OR(CONSOLIDADO[[#This Row],[Casos Acumulados]]&gt;0,CONSOLIDADO[[#This Row],[Muertes]]&gt;0),N2344+1,I2345))</f>
        <v>0</v>
      </c>
      <c r="O2345" s="69">
        <f>+IFERROR(VLOOKUP($G2345,TDMuertes!$C$2:$E$534,3,0),0)</f>
        <v>0</v>
      </c>
      <c r="P2345" s="94" t="str">
        <f t="shared" ca="1" si="197"/>
        <v>OFF</v>
      </c>
      <c r="Q2345" s="78">
        <f>+IFERROR(VLOOKUP(CONSOLIDADO[[#This Row],[Codigo Municipio]],TDDia!$A$4:$B$394,2,0),0)</f>
        <v>0</v>
      </c>
    </row>
    <row r="2346" spans="2:17" ht="14.45">
      <c r="B2346">
        <f t="shared" si="194"/>
        <v>13</v>
      </c>
      <c r="C2346" s="69" t="str" cm="1">
        <f t="array" ref="C2346">+INDEX(Table_4[[Departamento]:[Municipio]],FINAL!$B2346,1)</f>
        <v>Colón</v>
      </c>
      <c r="D2346" s="69" t="str" cm="1">
        <f t="array" ref="D2346">+INDEX(Table_4[[Departamento]:[Municipio]],FINAL!$B2346,4)</f>
        <v>Saba</v>
      </c>
      <c r="E2346" s="69" t="str" cm="1">
        <f t="array" ref="E2346">+INDEX(Table_4[[Departamento]:[Municipio]],FINAL!$B2346,3)</f>
        <v>0205</v>
      </c>
      <c r="F2346" s="96">
        <f t="shared" si="193"/>
        <v>43921</v>
      </c>
      <c r="G2346" s="71" t="str">
        <f>+CONSOLIDADO[[#This Row],[Codigo Municipio]]&amp;CONSOLIDADO[[#This Row],[Fecha]]</f>
        <v>020543921</v>
      </c>
      <c r="H2346" s="72">
        <f>+IFERROR(VLOOKUP($G2346,TDAcumula!$C$2:$E$2027,3,0),0)</f>
        <v>0</v>
      </c>
      <c r="I2346" s="73">
        <f t="shared" si="195"/>
        <v>0</v>
      </c>
      <c r="J2346" s="74">
        <f>+IF(CONSOLIDADO[[#This Row],[Codigo Municipio]]=E2345,CONSOLIDADO[[#This Row],[Fallecidos Diarios]]+J2345,CONSOLIDADO[[#This Row],[Fallecidos Diarios]])</f>
        <v>0</v>
      </c>
      <c r="K2346" s="75">
        <f t="shared" si="196"/>
        <v>0</v>
      </c>
      <c r="L2346" s="76">
        <f>+IF(CONSOLIDADO[[#This Row],[Codigo Municipio]]=E2345,CONSOLIDADO[[#This Row],[Recuperados Diarios]]+L2345,CONSOLIDADO[[#This Row],[Recuperados Diarios]])</f>
        <v>0</v>
      </c>
      <c r="M2346" s="77" cm="1">
        <f t="array" ref="M2346">+IFERROR(IF(CONSOLIDADO[[#This Row],[Día]]&lt;14,0,INDEX(CONSOLIDADO[Casos Diarios],ROW()-14,1)),0)</f>
        <v>0</v>
      </c>
      <c r="N2346" s="72">
        <f>+IF(CONSOLIDADO[[#This Row],[Clave]]="710143893",1,IF(OR(CONSOLIDADO[[#This Row],[Casos Acumulados]]&gt;0,CONSOLIDADO[[#This Row],[Muertes]]&gt;0),N2345+1,I2346))</f>
        <v>0</v>
      </c>
      <c r="O2346" s="69">
        <f>+IFERROR(VLOOKUP($G2346,TDMuertes!$C$2:$E$534,3,0),0)</f>
        <v>0</v>
      </c>
      <c r="P2346" s="94" t="str">
        <f t="shared" ca="1" si="197"/>
        <v>OFF</v>
      </c>
      <c r="Q2346" s="78">
        <f>+IFERROR(VLOOKUP(CONSOLIDADO[[#This Row],[Codigo Municipio]],TDDia!$A$4:$B$394,2,0),0)</f>
        <v>0</v>
      </c>
    </row>
    <row r="2347" spans="2:17" ht="14.45">
      <c r="B2347">
        <f t="shared" si="194"/>
        <v>13</v>
      </c>
      <c r="C2347" s="69" t="str" cm="1">
        <f t="array" ref="C2347">+INDEX(Table_4[[Departamento]:[Municipio]],FINAL!$B2347,1)</f>
        <v>Colón</v>
      </c>
      <c r="D2347" s="69" t="str" cm="1">
        <f t="array" ref="D2347">+INDEX(Table_4[[Departamento]:[Municipio]],FINAL!$B2347,4)</f>
        <v>Saba</v>
      </c>
      <c r="E2347" s="69" t="str" cm="1">
        <f t="array" ref="E2347">+INDEX(Table_4[[Departamento]:[Municipio]],FINAL!$B2347,3)</f>
        <v>0205</v>
      </c>
      <c r="F2347" s="96">
        <f t="shared" si="193"/>
        <v>43922</v>
      </c>
      <c r="G2347" s="71" t="str">
        <f>+CONSOLIDADO[[#This Row],[Codigo Municipio]]&amp;CONSOLIDADO[[#This Row],[Fecha]]</f>
        <v>020543922</v>
      </c>
      <c r="H2347" s="72">
        <f>+IFERROR(VLOOKUP($G2347,TDAcumula!$C$2:$E$2027,3,0),0)</f>
        <v>0</v>
      </c>
      <c r="I2347" s="73">
        <f t="shared" si="195"/>
        <v>0</v>
      </c>
      <c r="J2347" s="74">
        <f>+IF(CONSOLIDADO[[#This Row],[Codigo Municipio]]=E2346,CONSOLIDADO[[#This Row],[Fallecidos Diarios]]+J2346,CONSOLIDADO[[#This Row],[Fallecidos Diarios]])</f>
        <v>0</v>
      </c>
      <c r="K2347" s="75">
        <f t="shared" si="196"/>
        <v>0</v>
      </c>
      <c r="L2347" s="76">
        <f>+IF(CONSOLIDADO[[#This Row],[Codigo Municipio]]=E2346,CONSOLIDADO[[#This Row],[Recuperados Diarios]]+L2346,CONSOLIDADO[[#This Row],[Recuperados Diarios]])</f>
        <v>0</v>
      </c>
      <c r="M2347" s="77" cm="1">
        <f t="array" ref="M2347">+IFERROR(IF(CONSOLIDADO[[#This Row],[Día]]&lt;14,0,INDEX(CONSOLIDADO[Casos Diarios],ROW()-14,1)),0)</f>
        <v>0</v>
      </c>
      <c r="N2347" s="72">
        <f>+IF(CONSOLIDADO[[#This Row],[Clave]]="710143893",1,IF(OR(CONSOLIDADO[[#This Row],[Casos Acumulados]]&gt;0,CONSOLIDADO[[#This Row],[Muertes]]&gt;0),N2346+1,I2347))</f>
        <v>0</v>
      </c>
      <c r="O2347" s="69">
        <f>+IFERROR(VLOOKUP($G2347,TDMuertes!$C$2:$E$534,3,0),0)</f>
        <v>0</v>
      </c>
      <c r="P2347" s="94" t="str">
        <f t="shared" ca="1" si="197"/>
        <v>OFF</v>
      </c>
      <c r="Q2347" s="78">
        <f>+IFERROR(VLOOKUP(CONSOLIDADO[[#This Row],[Codigo Municipio]],TDDia!$A$4:$B$394,2,0),0)</f>
        <v>0</v>
      </c>
    </row>
    <row r="2348" spans="2:17" ht="14.45">
      <c r="B2348">
        <f t="shared" si="194"/>
        <v>13</v>
      </c>
      <c r="C2348" s="69" t="str" cm="1">
        <f t="array" ref="C2348">+INDEX(Table_4[[Departamento]:[Municipio]],FINAL!$B2348,1)</f>
        <v>Colón</v>
      </c>
      <c r="D2348" s="69" t="str" cm="1">
        <f t="array" ref="D2348">+INDEX(Table_4[[Departamento]:[Municipio]],FINAL!$B2348,4)</f>
        <v>Saba</v>
      </c>
      <c r="E2348" s="69" t="str" cm="1">
        <f t="array" ref="E2348">+INDEX(Table_4[[Departamento]:[Municipio]],FINAL!$B2348,3)</f>
        <v>0205</v>
      </c>
      <c r="F2348" s="96">
        <f t="shared" si="193"/>
        <v>43923</v>
      </c>
      <c r="G2348" s="71" t="str">
        <f>+CONSOLIDADO[[#This Row],[Codigo Municipio]]&amp;CONSOLIDADO[[#This Row],[Fecha]]</f>
        <v>020543923</v>
      </c>
      <c r="H2348" s="72">
        <f>+IFERROR(VLOOKUP($G2348,TDAcumula!$C$2:$E$2027,3,0),0)</f>
        <v>0</v>
      </c>
      <c r="I2348" s="73">
        <f t="shared" si="195"/>
        <v>0</v>
      </c>
      <c r="J2348" s="74">
        <f>+IF(CONSOLIDADO[[#This Row],[Codigo Municipio]]=E2347,CONSOLIDADO[[#This Row],[Fallecidos Diarios]]+J2347,CONSOLIDADO[[#This Row],[Fallecidos Diarios]])</f>
        <v>0</v>
      </c>
      <c r="K2348" s="75">
        <f t="shared" si="196"/>
        <v>0</v>
      </c>
      <c r="L2348" s="76">
        <f>+IF(CONSOLIDADO[[#This Row],[Codigo Municipio]]=E2347,CONSOLIDADO[[#This Row],[Recuperados Diarios]]+L2347,CONSOLIDADO[[#This Row],[Recuperados Diarios]])</f>
        <v>0</v>
      </c>
      <c r="M2348" s="77" cm="1">
        <f t="array" ref="M2348">+IFERROR(IF(CONSOLIDADO[[#This Row],[Día]]&lt;14,0,INDEX(CONSOLIDADO[Casos Diarios],ROW()-14,1)),0)</f>
        <v>0</v>
      </c>
      <c r="N2348" s="72">
        <f>+IF(CONSOLIDADO[[#This Row],[Clave]]="710143893",1,IF(OR(CONSOLIDADO[[#This Row],[Casos Acumulados]]&gt;0,CONSOLIDADO[[#This Row],[Muertes]]&gt;0),N2347+1,I2348))</f>
        <v>0</v>
      </c>
      <c r="O2348" s="69">
        <f>+IFERROR(VLOOKUP($G2348,TDMuertes!$C$2:$E$534,3,0),0)</f>
        <v>0</v>
      </c>
      <c r="P2348" s="94" t="str">
        <f t="shared" ca="1" si="197"/>
        <v>OFF</v>
      </c>
      <c r="Q2348" s="78">
        <f>+IFERROR(VLOOKUP(CONSOLIDADO[[#This Row],[Codigo Municipio]],TDDia!$A$4:$B$394,2,0),0)</f>
        <v>0</v>
      </c>
    </row>
    <row r="2349" spans="2:17" ht="14.45">
      <c r="B2349">
        <f t="shared" si="194"/>
        <v>13</v>
      </c>
      <c r="C2349" s="69" t="str" cm="1">
        <f t="array" ref="C2349">+INDEX(Table_4[[Departamento]:[Municipio]],FINAL!$B2349,1)</f>
        <v>Colón</v>
      </c>
      <c r="D2349" s="69" t="str" cm="1">
        <f t="array" ref="D2349">+INDEX(Table_4[[Departamento]:[Municipio]],FINAL!$B2349,4)</f>
        <v>Saba</v>
      </c>
      <c r="E2349" s="69" t="str" cm="1">
        <f t="array" ref="E2349">+INDEX(Table_4[[Departamento]:[Municipio]],FINAL!$B2349,3)</f>
        <v>0205</v>
      </c>
      <c r="F2349" s="96">
        <f t="shared" si="193"/>
        <v>43924</v>
      </c>
      <c r="G2349" s="71" t="str">
        <f>+CONSOLIDADO[[#This Row],[Codigo Municipio]]&amp;CONSOLIDADO[[#This Row],[Fecha]]</f>
        <v>020543924</v>
      </c>
      <c r="H2349" s="72">
        <f>+IFERROR(VLOOKUP($G2349,TDAcumula!$C$2:$E$2027,3,0),0)</f>
        <v>0</v>
      </c>
      <c r="I2349" s="73">
        <f t="shared" si="195"/>
        <v>0</v>
      </c>
      <c r="J2349" s="74">
        <f>+IF(CONSOLIDADO[[#This Row],[Codigo Municipio]]=E2348,CONSOLIDADO[[#This Row],[Fallecidos Diarios]]+J2348,CONSOLIDADO[[#This Row],[Fallecidos Diarios]])</f>
        <v>0</v>
      </c>
      <c r="K2349" s="75">
        <f t="shared" si="196"/>
        <v>0</v>
      </c>
      <c r="L2349" s="76">
        <f>+IF(CONSOLIDADO[[#This Row],[Codigo Municipio]]=E2348,CONSOLIDADO[[#This Row],[Recuperados Diarios]]+L2348,CONSOLIDADO[[#This Row],[Recuperados Diarios]])</f>
        <v>0</v>
      </c>
      <c r="M2349" s="77" cm="1">
        <f t="array" ref="M2349">+IFERROR(IF(CONSOLIDADO[[#This Row],[Día]]&lt;14,0,INDEX(CONSOLIDADO[Casos Diarios],ROW()-14,1)),0)</f>
        <v>0</v>
      </c>
      <c r="N2349" s="72">
        <f>+IF(CONSOLIDADO[[#This Row],[Clave]]="710143893",1,IF(OR(CONSOLIDADO[[#This Row],[Casos Acumulados]]&gt;0,CONSOLIDADO[[#This Row],[Muertes]]&gt;0),N2348+1,I2349))</f>
        <v>0</v>
      </c>
      <c r="O2349" s="69">
        <f>+IFERROR(VLOOKUP($G2349,TDMuertes!$C$2:$E$534,3,0),0)</f>
        <v>0</v>
      </c>
      <c r="P2349" s="94" t="str">
        <f t="shared" ca="1" si="197"/>
        <v>OFF</v>
      </c>
      <c r="Q2349" s="78">
        <f>+IFERROR(VLOOKUP(CONSOLIDADO[[#This Row],[Codigo Municipio]],TDDia!$A$4:$B$394,2,0),0)</f>
        <v>0</v>
      </c>
    </row>
    <row r="2350" spans="2:17" ht="14.45">
      <c r="B2350">
        <f t="shared" si="194"/>
        <v>13</v>
      </c>
      <c r="C2350" s="69" t="str" cm="1">
        <f t="array" ref="C2350">+INDEX(Table_4[[Departamento]:[Municipio]],FINAL!$B2350,1)</f>
        <v>Colón</v>
      </c>
      <c r="D2350" s="69" t="str" cm="1">
        <f t="array" ref="D2350">+INDEX(Table_4[[Departamento]:[Municipio]],FINAL!$B2350,4)</f>
        <v>Saba</v>
      </c>
      <c r="E2350" s="69" t="str" cm="1">
        <f t="array" ref="E2350">+INDEX(Table_4[[Departamento]:[Municipio]],FINAL!$B2350,3)</f>
        <v>0205</v>
      </c>
      <c r="F2350" s="96">
        <f t="shared" si="193"/>
        <v>43925</v>
      </c>
      <c r="G2350" s="71" t="str">
        <f>+CONSOLIDADO[[#This Row],[Codigo Municipio]]&amp;CONSOLIDADO[[#This Row],[Fecha]]</f>
        <v>020543925</v>
      </c>
      <c r="H2350" s="72">
        <f>+IFERROR(VLOOKUP($G2350,TDAcumula!$C$2:$E$2027,3,0),0)</f>
        <v>0</v>
      </c>
      <c r="I2350" s="73">
        <f t="shared" si="195"/>
        <v>0</v>
      </c>
      <c r="J2350" s="74">
        <f>+IF(CONSOLIDADO[[#This Row],[Codigo Municipio]]=E2349,CONSOLIDADO[[#This Row],[Fallecidos Diarios]]+J2349,CONSOLIDADO[[#This Row],[Fallecidos Diarios]])</f>
        <v>0</v>
      </c>
      <c r="K2350" s="75">
        <f t="shared" si="196"/>
        <v>0</v>
      </c>
      <c r="L2350" s="76">
        <f>+IF(CONSOLIDADO[[#This Row],[Codigo Municipio]]=E2349,CONSOLIDADO[[#This Row],[Recuperados Diarios]]+L2349,CONSOLIDADO[[#This Row],[Recuperados Diarios]])</f>
        <v>0</v>
      </c>
      <c r="M2350" s="77" cm="1">
        <f t="array" ref="M2350">+IFERROR(IF(CONSOLIDADO[[#This Row],[Día]]&lt;14,0,INDEX(CONSOLIDADO[Casos Diarios],ROW()-14,1)),0)</f>
        <v>0</v>
      </c>
      <c r="N2350" s="72">
        <f>+IF(CONSOLIDADO[[#This Row],[Clave]]="710143893",1,IF(OR(CONSOLIDADO[[#This Row],[Casos Acumulados]]&gt;0,CONSOLIDADO[[#This Row],[Muertes]]&gt;0),N2349+1,I2350))</f>
        <v>0</v>
      </c>
      <c r="O2350" s="69">
        <f>+IFERROR(VLOOKUP($G2350,TDMuertes!$C$2:$E$534,3,0),0)</f>
        <v>0</v>
      </c>
      <c r="P2350" s="94" t="str">
        <f t="shared" ca="1" si="197"/>
        <v>OFF</v>
      </c>
      <c r="Q2350" s="78">
        <f>+IFERROR(VLOOKUP(CONSOLIDADO[[#This Row],[Codigo Municipio]],TDDia!$A$4:$B$394,2,0),0)</f>
        <v>0</v>
      </c>
    </row>
    <row r="2351" spans="2:17" ht="14.45">
      <c r="B2351">
        <f t="shared" si="194"/>
        <v>13</v>
      </c>
      <c r="C2351" s="69" t="str" cm="1">
        <f t="array" ref="C2351">+INDEX(Table_4[[Departamento]:[Municipio]],FINAL!$B2351,1)</f>
        <v>Colón</v>
      </c>
      <c r="D2351" s="69" t="str" cm="1">
        <f t="array" ref="D2351">+INDEX(Table_4[[Departamento]:[Municipio]],FINAL!$B2351,4)</f>
        <v>Saba</v>
      </c>
      <c r="E2351" s="69" t="str" cm="1">
        <f t="array" ref="E2351">+INDEX(Table_4[[Departamento]:[Municipio]],FINAL!$B2351,3)</f>
        <v>0205</v>
      </c>
      <c r="F2351" s="96">
        <f t="shared" si="193"/>
        <v>43926</v>
      </c>
      <c r="G2351" s="71" t="str">
        <f>+CONSOLIDADO[[#This Row],[Codigo Municipio]]&amp;CONSOLIDADO[[#This Row],[Fecha]]</f>
        <v>020543926</v>
      </c>
      <c r="H2351" s="72">
        <f>+IFERROR(VLOOKUP($G2351,TDAcumula!$C$2:$E$2027,3,0),0)</f>
        <v>0</v>
      </c>
      <c r="I2351" s="73">
        <f t="shared" si="195"/>
        <v>0</v>
      </c>
      <c r="J2351" s="74">
        <f>+IF(CONSOLIDADO[[#This Row],[Codigo Municipio]]=E2350,CONSOLIDADO[[#This Row],[Fallecidos Diarios]]+J2350,CONSOLIDADO[[#This Row],[Fallecidos Diarios]])</f>
        <v>0</v>
      </c>
      <c r="K2351" s="75">
        <f t="shared" si="196"/>
        <v>0</v>
      </c>
      <c r="L2351" s="76">
        <f>+IF(CONSOLIDADO[[#This Row],[Codigo Municipio]]=E2350,CONSOLIDADO[[#This Row],[Recuperados Diarios]]+L2350,CONSOLIDADO[[#This Row],[Recuperados Diarios]])</f>
        <v>0</v>
      </c>
      <c r="M2351" s="77" cm="1">
        <f t="array" ref="M2351">+IFERROR(IF(CONSOLIDADO[[#This Row],[Día]]&lt;14,0,INDEX(CONSOLIDADO[Casos Diarios],ROW()-14,1)),0)</f>
        <v>0</v>
      </c>
      <c r="N2351" s="72">
        <f>+IF(CONSOLIDADO[[#This Row],[Clave]]="710143893",1,IF(OR(CONSOLIDADO[[#This Row],[Casos Acumulados]]&gt;0,CONSOLIDADO[[#This Row],[Muertes]]&gt;0),N2350+1,I2351))</f>
        <v>0</v>
      </c>
      <c r="O2351" s="69">
        <f>+IFERROR(VLOOKUP($G2351,TDMuertes!$C$2:$E$534,3,0),0)</f>
        <v>0</v>
      </c>
      <c r="P2351" s="94" t="str">
        <f t="shared" ca="1" si="197"/>
        <v>OFF</v>
      </c>
      <c r="Q2351" s="78">
        <f>+IFERROR(VLOOKUP(CONSOLIDADO[[#This Row],[Codigo Municipio]],TDDia!$A$4:$B$394,2,0),0)</f>
        <v>0</v>
      </c>
    </row>
    <row r="2352" spans="2:17" ht="14.45">
      <c r="B2352">
        <f t="shared" si="194"/>
        <v>13</v>
      </c>
      <c r="C2352" s="69" t="str" cm="1">
        <f t="array" ref="C2352">+INDEX(Table_4[[Departamento]:[Municipio]],FINAL!$B2352,1)</f>
        <v>Colón</v>
      </c>
      <c r="D2352" s="69" t="str" cm="1">
        <f t="array" ref="D2352">+INDEX(Table_4[[Departamento]:[Municipio]],FINAL!$B2352,4)</f>
        <v>Saba</v>
      </c>
      <c r="E2352" s="69" t="str" cm="1">
        <f t="array" ref="E2352">+INDEX(Table_4[[Departamento]:[Municipio]],FINAL!$B2352,3)</f>
        <v>0205</v>
      </c>
      <c r="F2352" s="96">
        <f t="shared" si="193"/>
        <v>43927</v>
      </c>
      <c r="G2352" s="71" t="str">
        <f>+CONSOLIDADO[[#This Row],[Codigo Municipio]]&amp;CONSOLIDADO[[#This Row],[Fecha]]</f>
        <v>020543927</v>
      </c>
      <c r="H2352" s="72">
        <f>+IFERROR(VLOOKUP($G2352,TDAcumula!$C$2:$E$2027,3,0),0)</f>
        <v>0</v>
      </c>
      <c r="I2352" s="73">
        <f t="shared" si="195"/>
        <v>0</v>
      </c>
      <c r="J2352" s="74">
        <f>+IF(CONSOLIDADO[[#This Row],[Codigo Municipio]]=E2351,CONSOLIDADO[[#This Row],[Fallecidos Diarios]]+J2351,CONSOLIDADO[[#This Row],[Fallecidos Diarios]])</f>
        <v>0</v>
      </c>
      <c r="K2352" s="75">
        <f t="shared" si="196"/>
        <v>0</v>
      </c>
      <c r="L2352" s="76">
        <f>+IF(CONSOLIDADO[[#This Row],[Codigo Municipio]]=E2351,CONSOLIDADO[[#This Row],[Recuperados Diarios]]+L2351,CONSOLIDADO[[#This Row],[Recuperados Diarios]])</f>
        <v>0</v>
      </c>
      <c r="M2352" s="77" cm="1">
        <f t="array" ref="M2352">+IFERROR(IF(CONSOLIDADO[[#This Row],[Día]]&lt;14,0,INDEX(CONSOLIDADO[Casos Diarios],ROW()-14,1)),0)</f>
        <v>0</v>
      </c>
      <c r="N2352" s="72">
        <f>+IF(CONSOLIDADO[[#This Row],[Clave]]="710143893",1,IF(OR(CONSOLIDADO[[#This Row],[Casos Acumulados]]&gt;0,CONSOLIDADO[[#This Row],[Muertes]]&gt;0),N2351+1,I2352))</f>
        <v>0</v>
      </c>
      <c r="O2352" s="69">
        <f>+IFERROR(VLOOKUP($G2352,TDMuertes!$C$2:$E$534,3,0),0)</f>
        <v>0</v>
      </c>
      <c r="P2352" s="94" t="str">
        <f t="shared" ca="1" si="197"/>
        <v>OFF</v>
      </c>
      <c r="Q2352" s="78">
        <f>+IFERROR(VLOOKUP(CONSOLIDADO[[#This Row],[Codigo Municipio]],TDDia!$A$4:$B$394,2,0),0)</f>
        <v>0</v>
      </c>
    </row>
    <row r="2353" spans="2:17" ht="14.45">
      <c r="B2353">
        <f t="shared" si="194"/>
        <v>13</v>
      </c>
      <c r="C2353" s="69" t="str" cm="1">
        <f t="array" ref="C2353">+INDEX(Table_4[[Departamento]:[Municipio]],FINAL!$B2353,1)</f>
        <v>Colón</v>
      </c>
      <c r="D2353" s="69" t="str" cm="1">
        <f t="array" ref="D2353">+INDEX(Table_4[[Departamento]:[Municipio]],FINAL!$B2353,4)</f>
        <v>Saba</v>
      </c>
      <c r="E2353" s="69" t="str" cm="1">
        <f t="array" ref="E2353">+INDEX(Table_4[[Departamento]:[Municipio]],FINAL!$B2353,3)</f>
        <v>0205</v>
      </c>
      <c r="F2353" s="96">
        <f t="shared" si="193"/>
        <v>43928</v>
      </c>
      <c r="G2353" s="71" t="str">
        <f>+CONSOLIDADO[[#This Row],[Codigo Municipio]]&amp;CONSOLIDADO[[#This Row],[Fecha]]</f>
        <v>020543928</v>
      </c>
      <c r="H2353" s="72">
        <f>+IFERROR(VLOOKUP($G2353,TDAcumula!$C$2:$E$2027,3,0),0)</f>
        <v>0</v>
      </c>
      <c r="I2353" s="73">
        <f t="shared" si="195"/>
        <v>0</v>
      </c>
      <c r="J2353" s="74">
        <f>+IF(CONSOLIDADO[[#This Row],[Codigo Municipio]]=E2352,CONSOLIDADO[[#This Row],[Fallecidos Diarios]]+J2352,CONSOLIDADO[[#This Row],[Fallecidos Diarios]])</f>
        <v>0</v>
      </c>
      <c r="K2353" s="75">
        <f t="shared" si="196"/>
        <v>0</v>
      </c>
      <c r="L2353" s="76">
        <f>+IF(CONSOLIDADO[[#This Row],[Codigo Municipio]]=E2352,CONSOLIDADO[[#This Row],[Recuperados Diarios]]+L2352,CONSOLIDADO[[#This Row],[Recuperados Diarios]])</f>
        <v>0</v>
      </c>
      <c r="M2353" s="77" cm="1">
        <f t="array" ref="M2353">+IFERROR(IF(CONSOLIDADO[[#This Row],[Día]]&lt;14,0,INDEX(CONSOLIDADO[Casos Diarios],ROW()-14,1)),0)</f>
        <v>0</v>
      </c>
      <c r="N2353" s="72">
        <f>+IF(CONSOLIDADO[[#This Row],[Clave]]="710143893",1,IF(OR(CONSOLIDADO[[#This Row],[Casos Acumulados]]&gt;0,CONSOLIDADO[[#This Row],[Muertes]]&gt;0),N2352+1,I2353))</f>
        <v>0</v>
      </c>
      <c r="O2353" s="69">
        <f>+IFERROR(VLOOKUP($G2353,TDMuertes!$C$2:$E$534,3,0),0)</f>
        <v>0</v>
      </c>
      <c r="P2353" s="94" t="str">
        <f t="shared" ca="1" si="197"/>
        <v>OFF</v>
      </c>
      <c r="Q2353" s="78">
        <f>+IFERROR(VLOOKUP(CONSOLIDADO[[#This Row],[Codigo Municipio]],TDDia!$A$4:$B$394,2,0),0)</f>
        <v>0</v>
      </c>
    </row>
    <row r="2354" spans="2:17" ht="14.45">
      <c r="B2354">
        <f t="shared" si="194"/>
        <v>13</v>
      </c>
      <c r="C2354" s="69" t="str" cm="1">
        <f t="array" ref="C2354">+INDEX(Table_4[[Departamento]:[Municipio]],FINAL!$B2354,1)</f>
        <v>Colón</v>
      </c>
      <c r="D2354" s="69" t="str" cm="1">
        <f t="array" ref="D2354">+INDEX(Table_4[[Departamento]:[Municipio]],FINAL!$B2354,4)</f>
        <v>Saba</v>
      </c>
      <c r="E2354" s="69" t="str" cm="1">
        <f t="array" ref="E2354">+INDEX(Table_4[[Departamento]:[Municipio]],FINAL!$B2354,3)</f>
        <v>0205</v>
      </c>
      <c r="F2354" s="96">
        <f t="shared" si="193"/>
        <v>43929</v>
      </c>
      <c r="G2354" s="71" t="str">
        <f>+CONSOLIDADO[[#This Row],[Codigo Municipio]]&amp;CONSOLIDADO[[#This Row],[Fecha]]</f>
        <v>020543929</v>
      </c>
      <c r="H2354" s="72">
        <f>+IFERROR(VLOOKUP($G2354,TDAcumula!$C$2:$E$2027,3,0),0)</f>
        <v>0</v>
      </c>
      <c r="I2354" s="73">
        <f t="shared" si="195"/>
        <v>0</v>
      </c>
      <c r="J2354" s="74">
        <f>+IF(CONSOLIDADO[[#This Row],[Codigo Municipio]]=E2353,CONSOLIDADO[[#This Row],[Fallecidos Diarios]]+J2353,CONSOLIDADO[[#This Row],[Fallecidos Diarios]])</f>
        <v>0</v>
      </c>
      <c r="K2354" s="75">
        <f t="shared" si="196"/>
        <v>0</v>
      </c>
      <c r="L2354" s="76">
        <f>+IF(CONSOLIDADO[[#This Row],[Codigo Municipio]]=E2353,CONSOLIDADO[[#This Row],[Recuperados Diarios]]+L2353,CONSOLIDADO[[#This Row],[Recuperados Diarios]])</f>
        <v>0</v>
      </c>
      <c r="M2354" s="77" cm="1">
        <f t="array" ref="M2354">+IFERROR(IF(CONSOLIDADO[[#This Row],[Día]]&lt;14,0,INDEX(CONSOLIDADO[Casos Diarios],ROW()-14,1)),0)</f>
        <v>0</v>
      </c>
      <c r="N2354" s="72">
        <f>+IF(CONSOLIDADO[[#This Row],[Clave]]="710143893",1,IF(OR(CONSOLIDADO[[#This Row],[Casos Acumulados]]&gt;0,CONSOLIDADO[[#This Row],[Muertes]]&gt;0),N2353+1,I2354))</f>
        <v>0</v>
      </c>
      <c r="O2354" s="69">
        <f>+IFERROR(VLOOKUP($G2354,TDMuertes!$C$2:$E$534,3,0),0)</f>
        <v>0</v>
      </c>
      <c r="P2354" s="94" t="str">
        <f t="shared" ca="1" si="197"/>
        <v>OFF</v>
      </c>
      <c r="Q2354" s="78">
        <f>+IFERROR(VLOOKUP(CONSOLIDADO[[#This Row],[Codigo Municipio]],TDDia!$A$4:$B$394,2,0),0)</f>
        <v>0</v>
      </c>
    </row>
    <row r="2355" spans="2:17" ht="14.45">
      <c r="B2355">
        <f t="shared" si="194"/>
        <v>13</v>
      </c>
      <c r="C2355" s="69" t="str" cm="1">
        <f t="array" ref="C2355">+INDEX(Table_4[[Departamento]:[Municipio]],FINAL!$B2355,1)</f>
        <v>Colón</v>
      </c>
      <c r="D2355" s="69" t="str" cm="1">
        <f t="array" ref="D2355">+INDEX(Table_4[[Departamento]:[Municipio]],FINAL!$B2355,4)</f>
        <v>Saba</v>
      </c>
      <c r="E2355" s="69" t="str" cm="1">
        <f t="array" ref="E2355">+INDEX(Table_4[[Departamento]:[Municipio]],FINAL!$B2355,3)</f>
        <v>0205</v>
      </c>
      <c r="F2355" s="96">
        <f t="shared" si="193"/>
        <v>43930</v>
      </c>
      <c r="G2355" s="71" t="str">
        <f>+CONSOLIDADO[[#This Row],[Codigo Municipio]]&amp;CONSOLIDADO[[#This Row],[Fecha]]</f>
        <v>020543930</v>
      </c>
      <c r="H2355" s="72">
        <f>+IFERROR(VLOOKUP($G2355,TDAcumula!$C$2:$E$2027,3,0),0)</f>
        <v>0</v>
      </c>
      <c r="I2355" s="73">
        <f t="shared" si="195"/>
        <v>0</v>
      </c>
      <c r="J2355" s="74">
        <f>+IF(CONSOLIDADO[[#This Row],[Codigo Municipio]]=E2354,CONSOLIDADO[[#This Row],[Fallecidos Diarios]]+J2354,CONSOLIDADO[[#This Row],[Fallecidos Diarios]])</f>
        <v>0</v>
      </c>
      <c r="K2355" s="75">
        <f t="shared" si="196"/>
        <v>0</v>
      </c>
      <c r="L2355" s="76">
        <f>+IF(CONSOLIDADO[[#This Row],[Codigo Municipio]]=E2354,CONSOLIDADO[[#This Row],[Recuperados Diarios]]+L2354,CONSOLIDADO[[#This Row],[Recuperados Diarios]])</f>
        <v>0</v>
      </c>
      <c r="M2355" s="77" cm="1">
        <f t="array" ref="M2355">+IFERROR(IF(CONSOLIDADO[[#This Row],[Día]]&lt;14,0,INDEX(CONSOLIDADO[Casos Diarios],ROW()-14,1)),0)</f>
        <v>0</v>
      </c>
      <c r="N2355" s="72">
        <f>+IF(CONSOLIDADO[[#This Row],[Clave]]="710143893",1,IF(OR(CONSOLIDADO[[#This Row],[Casos Acumulados]]&gt;0,CONSOLIDADO[[#This Row],[Muertes]]&gt;0),N2354+1,I2355))</f>
        <v>0</v>
      </c>
      <c r="O2355" s="69">
        <f>+IFERROR(VLOOKUP($G2355,TDMuertes!$C$2:$E$534,3,0),0)</f>
        <v>0</v>
      </c>
      <c r="P2355" s="94" t="str">
        <f t="shared" ca="1" si="197"/>
        <v>OFF</v>
      </c>
      <c r="Q2355" s="78">
        <f>+IFERROR(VLOOKUP(CONSOLIDADO[[#This Row],[Codigo Municipio]],TDDia!$A$4:$B$394,2,0),0)</f>
        <v>0</v>
      </c>
    </row>
    <row r="2356" spans="2:17" ht="14.45">
      <c r="B2356">
        <f t="shared" si="194"/>
        <v>13</v>
      </c>
      <c r="C2356" s="69" t="str" cm="1">
        <f t="array" ref="C2356">+INDEX(Table_4[[Departamento]:[Municipio]],FINAL!$B2356,1)</f>
        <v>Colón</v>
      </c>
      <c r="D2356" s="69" t="str" cm="1">
        <f t="array" ref="D2356">+INDEX(Table_4[[Departamento]:[Municipio]],FINAL!$B2356,4)</f>
        <v>Saba</v>
      </c>
      <c r="E2356" s="69" t="str" cm="1">
        <f t="array" ref="E2356">+INDEX(Table_4[[Departamento]:[Municipio]],FINAL!$B2356,3)</f>
        <v>0205</v>
      </c>
      <c r="F2356" s="96">
        <f t="shared" si="193"/>
        <v>43931</v>
      </c>
      <c r="G2356" s="71" t="str">
        <f>+CONSOLIDADO[[#This Row],[Codigo Municipio]]&amp;CONSOLIDADO[[#This Row],[Fecha]]</f>
        <v>020543931</v>
      </c>
      <c r="H2356" s="72">
        <f>+IFERROR(VLOOKUP($G2356,TDAcumula!$C$2:$E$2027,3,0),0)</f>
        <v>0</v>
      </c>
      <c r="I2356" s="73">
        <f t="shared" si="195"/>
        <v>0</v>
      </c>
      <c r="J2356" s="74">
        <f>+IF(CONSOLIDADO[[#This Row],[Codigo Municipio]]=E2355,CONSOLIDADO[[#This Row],[Fallecidos Diarios]]+J2355,CONSOLIDADO[[#This Row],[Fallecidos Diarios]])</f>
        <v>0</v>
      </c>
      <c r="K2356" s="75">
        <f t="shared" si="196"/>
        <v>0</v>
      </c>
      <c r="L2356" s="76">
        <f>+IF(CONSOLIDADO[[#This Row],[Codigo Municipio]]=E2355,CONSOLIDADO[[#This Row],[Recuperados Diarios]]+L2355,CONSOLIDADO[[#This Row],[Recuperados Diarios]])</f>
        <v>0</v>
      </c>
      <c r="M2356" s="77" cm="1">
        <f t="array" ref="M2356">+IFERROR(IF(CONSOLIDADO[[#This Row],[Día]]&lt;14,0,INDEX(CONSOLIDADO[Casos Diarios],ROW()-14,1)),0)</f>
        <v>0</v>
      </c>
      <c r="N2356" s="72">
        <f>+IF(CONSOLIDADO[[#This Row],[Clave]]="710143893",1,IF(OR(CONSOLIDADO[[#This Row],[Casos Acumulados]]&gt;0,CONSOLIDADO[[#This Row],[Muertes]]&gt;0),N2355+1,I2356))</f>
        <v>0</v>
      </c>
      <c r="O2356" s="69">
        <f>+IFERROR(VLOOKUP($G2356,TDMuertes!$C$2:$E$534,3,0),0)</f>
        <v>0</v>
      </c>
      <c r="P2356" s="94" t="str">
        <f t="shared" ca="1" si="197"/>
        <v>OFF</v>
      </c>
      <c r="Q2356" s="78">
        <f>+IFERROR(VLOOKUP(CONSOLIDADO[[#This Row],[Codigo Municipio]],TDDia!$A$4:$B$394,2,0),0)</f>
        <v>0</v>
      </c>
    </row>
    <row r="2357" spans="2:17" ht="14.45">
      <c r="B2357">
        <f t="shared" si="194"/>
        <v>13</v>
      </c>
      <c r="C2357" s="69" t="str" cm="1">
        <f t="array" ref="C2357">+INDEX(Table_4[[Departamento]:[Municipio]],FINAL!$B2357,1)</f>
        <v>Colón</v>
      </c>
      <c r="D2357" s="69" t="str" cm="1">
        <f t="array" ref="D2357">+INDEX(Table_4[[Departamento]:[Municipio]],FINAL!$B2357,4)</f>
        <v>Saba</v>
      </c>
      <c r="E2357" s="69" t="str" cm="1">
        <f t="array" ref="E2357">+INDEX(Table_4[[Departamento]:[Municipio]],FINAL!$B2357,3)</f>
        <v>0205</v>
      </c>
      <c r="F2357" s="96">
        <f t="shared" si="193"/>
        <v>43932</v>
      </c>
      <c r="G2357" s="71" t="str">
        <f>+CONSOLIDADO[[#This Row],[Codigo Municipio]]&amp;CONSOLIDADO[[#This Row],[Fecha]]</f>
        <v>020543932</v>
      </c>
      <c r="H2357" s="72">
        <f>+IFERROR(VLOOKUP($G2357,TDAcumula!$C$2:$E$2027,3,0),0)</f>
        <v>0</v>
      </c>
      <c r="I2357" s="73">
        <f t="shared" si="195"/>
        <v>0</v>
      </c>
      <c r="J2357" s="74">
        <f>+IF(CONSOLIDADO[[#This Row],[Codigo Municipio]]=E2356,CONSOLIDADO[[#This Row],[Fallecidos Diarios]]+J2356,CONSOLIDADO[[#This Row],[Fallecidos Diarios]])</f>
        <v>0</v>
      </c>
      <c r="K2357" s="75">
        <f t="shared" si="196"/>
        <v>0</v>
      </c>
      <c r="L2357" s="76">
        <f>+IF(CONSOLIDADO[[#This Row],[Codigo Municipio]]=E2356,CONSOLIDADO[[#This Row],[Recuperados Diarios]]+L2356,CONSOLIDADO[[#This Row],[Recuperados Diarios]])</f>
        <v>0</v>
      </c>
      <c r="M2357" s="77" cm="1">
        <f t="array" ref="M2357">+IFERROR(IF(CONSOLIDADO[[#This Row],[Día]]&lt;14,0,INDEX(CONSOLIDADO[Casos Diarios],ROW()-14,1)),0)</f>
        <v>0</v>
      </c>
      <c r="N2357" s="72">
        <f>+IF(CONSOLIDADO[[#This Row],[Clave]]="710143893",1,IF(OR(CONSOLIDADO[[#This Row],[Casos Acumulados]]&gt;0,CONSOLIDADO[[#This Row],[Muertes]]&gt;0),N2356+1,I2357))</f>
        <v>0</v>
      </c>
      <c r="O2357" s="69">
        <f>+IFERROR(VLOOKUP($G2357,TDMuertes!$C$2:$E$534,3,0),0)</f>
        <v>0</v>
      </c>
      <c r="P2357" s="94" t="str">
        <f t="shared" ca="1" si="197"/>
        <v>OFF</v>
      </c>
      <c r="Q2357" s="78">
        <f>+IFERROR(VLOOKUP(CONSOLIDADO[[#This Row],[Codigo Municipio]],TDDia!$A$4:$B$394,2,0),0)</f>
        <v>0</v>
      </c>
    </row>
    <row r="2358" spans="2:17" ht="14.45">
      <c r="B2358">
        <f t="shared" si="194"/>
        <v>13</v>
      </c>
      <c r="C2358" s="69" t="str" cm="1">
        <f t="array" ref="C2358">+INDEX(Table_4[[Departamento]:[Municipio]],FINAL!$B2358,1)</f>
        <v>Colón</v>
      </c>
      <c r="D2358" s="69" t="str" cm="1">
        <f t="array" ref="D2358">+INDEX(Table_4[[Departamento]:[Municipio]],FINAL!$B2358,4)</f>
        <v>Saba</v>
      </c>
      <c r="E2358" s="69" t="str" cm="1">
        <f t="array" ref="E2358">+INDEX(Table_4[[Departamento]:[Municipio]],FINAL!$B2358,3)</f>
        <v>0205</v>
      </c>
      <c r="F2358" s="96">
        <f t="shared" si="193"/>
        <v>43933</v>
      </c>
      <c r="G2358" s="71" t="str">
        <f>+CONSOLIDADO[[#This Row],[Codigo Municipio]]&amp;CONSOLIDADO[[#This Row],[Fecha]]</f>
        <v>020543933</v>
      </c>
      <c r="H2358" s="72">
        <f>+IFERROR(VLOOKUP($G2358,TDAcumula!$C$2:$E$2027,3,0),0)</f>
        <v>0</v>
      </c>
      <c r="I2358" s="73">
        <f t="shared" si="195"/>
        <v>0</v>
      </c>
      <c r="J2358" s="74">
        <f>+IF(CONSOLIDADO[[#This Row],[Codigo Municipio]]=E2357,CONSOLIDADO[[#This Row],[Fallecidos Diarios]]+J2357,CONSOLIDADO[[#This Row],[Fallecidos Diarios]])</f>
        <v>0</v>
      </c>
      <c r="K2358" s="75">
        <f t="shared" si="196"/>
        <v>0</v>
      </c>
      <c r="L2358" s="76">
        <f>+IF(CONSOLIDADO[[#This Row],[Codigo Municipio]]=E2357,CONSOLIDADO[[#This Row],[Recuperados Diarios]]+L2357,CONSOLIDADO[[#This Row],[Recuperados Diarios]])</f>
        <v>0</v>
      </c>
      <c r="M2358" s="77" cm="1">
        <f t="array" ref="M2358">+IFERROR(IF(CONSOLIDADO[[#This Row],[Día]]&lt;14,0,INDEX(CONSOLIDADO[Casos Diarios],ROW()-14,1)),0)</f>
        <v>0</v>
      </c>
      <c r="N2358" s="72">
        <f>+IF(CONSOLIDADO[[#This Row],[Clave]]="710143893",1,IF(OR(CONSOLIDADO[[#This Row],[Casos Acumulados]]&gt;0,CONSOLIDADO[[#This Row],[Muertes]]&gt;0),N2357+1,I2358))</f>
        <v>0</v>
      </c>
      <c r="O2358" s="69">
        <f>+IFERROR(VLOOKUP($G2358,TDMuertes!$C$2:$E$534,3,0),0)</f>
        <v>0</v>
      </c>
      <c r="P2358" s="94" t="str">
        <f t="shared" ca="1" si="197"/>
        <v>OFF</v>
      </c>
      <c r="Q2358" s="78">
        <f>+IFERROR(VLOOKUP(CONSOLIDADO[[#This Row],[Codigo Municipio]],TDDia!$A$4:$B$394,2,0),0)</f>
        <v>0</v>
      </c>
    </row>
    <row r="2359" spans="2:17" ht="14.45">
      <c r="B2359">
        <f t="shared" si="194"/>
        <v>13</v>
      </c>
      <c r="C2359" s="69" t="str" cm="1">
        <f t="array" ref="C2359">+INDEX(Table_4[[Departamento]:[Municipio]],FINAL!$B2359,1)</f>
        <v>Colón</v>
      </c>
      <c r="D2359" s="69" t="str" cm="1">
        <f t="array" ref="D2359">+INDEX(Table_4[[Departamento]:[Municipio]],FINAL!$B2359,4)</f>
        <v>Saba</v>
      </c>
      <c r="E2359" s="69" t="str" cm="1">
        <f t="array" ref="E2359">+INDEX(Table_4[[Departamento]:[Municipio]],FINAL!$B2359,3)</f>
        <v>0205</v>
      </c>
      <c r="F2359" s="96">
        <f t="shared" si="193"/>
        <v>43934</v>
      </c>
      <c r="G2359" s="71" t="str">
        <f>+CONSOLIDADO[[#This Row],[Codigo Municipio]]&amp;CONSOLIDADO[[#This Row],[Fecha]]</f>
        <v>020543934</v>
      </c>
      <c r="H2359" s="72">
        <f>+IFERROR(VLOOKUP($G2359,TDAcumula!$C$2:$E$2027,3,0),0)</f>
        <v>0</v>
      </c>
      <c r="I2359" s="73">
        <f t="shared" si="195"/>
        <v>0</v>
      </c>
      <c r="J2359" s="74">
        <f>+IF(CONSOLIDADO[[#This Row],[Codigo Municipio]]=E2358,CONSOLIDADO[[#This Row],[Fallecidos Diarios]]+J2358,CONSOLIDADO[[#This Row],[Fallecidos Diarios]])</f>
        <v>0</v>
      </c>
      <c r="K2359" s="75">
        <f t="shared" si="196"/>
        <v>0</v>
      </c>
      <c r="L2359" s="76">
        <f>+IF(CONSOLIDADO[[#This Row],[Codigo Municipio]]=E2358,CONSOLIDADO[[#This Row],[Recuperados Diarios]]+L2358,CONSOLIDADO[[#This Row],[Recuperados Diarios]])</f>
        <v>0</v>
      </c>
      <c r="M2359" s="77" cm="1">
        <f t="array" ref="M2359">+IFERROR(IF(CONSOLIDADO[[#This Row],[Día]]&lt;14,0,INDEX(CONSOLIDADO[Casos Diarios],ROW()-14,1)),0)</f>
        <v>0</v>
      </c>
      <c r="N2359" s="72">
        <f>+IF(CONSOLIDADO[[#This Row],[Clave]]="710143893",1,IF(OR(CONSOLIDADO[[#This Row],[Casos Acumulados]]&gt;0,CONSOLIDADO[[#This Row],[Muertes]]&gt;0),N2358+1,I2359))</f>
        <v>0</v>
      </c>
      <c r="O2359" s="69">
        <f>+IFERROR(VLOOKUP($G2359,TDMuertes!$C$2:$E$534,3,0),0)</f>
        <v>0</v>
      </c>
      <c r="P2359" s="94" t="str">
        <f t="shared" ca="1" si="197"/>
        <v>OFF</v>
      </c>
      <c r="Q2359" s="78">
        <f>+IFERROR(VLOOKUP(CONSOLIDADO[[#This Row],[Codigo Municipio]],TDDia!$A$4:$B$394,2,0),0)</f>
        <v>0</v>
      </c>
    </row>
    <row r="2360" spans="2:17" ht="14.45">
      <c r="B2360">
        <f t="shared" si="194"/>
        <v>13</v>
      </c>
      <c r="C2360" s="69" t="str" cm="1">
        <f t="array" ref="C2360">+INDEX(Table_4[[Departamento]:[Municipio]],FINAL!$B2360,1)</f>
        <v>Colón</v>
      </c>
      <c r="D2360" s="69" t="str" cm="1">
        <f t="array" ref="D2360">+INDEX(Table_4[[Departamento]:[Municipio]],FINAL!$B2360,4)</f>
        <v>Saba</v>
      </c>
      <c r="E2360" s="69" t="str" cm="1">
        <f t="array" ref="E2360">+INDEX(Table_4[[Departamento]:[Municipio]],FINAL!$B2360,3)</f>
        <v>0205</v>
      </c>
      <c r="F2360" s="96">
        <f t="shared" si="193"/>
        <v>43935</v>
      </c>
      <c r="G2360" s="71" t="str">
        <f>+CONSOLIDADO[[#This Row],[Codigo Municipio]]&amp;CONSOLIDADO[[#This Row],[Fecha]]</f>
        <v>020543935</v>
      </c>
      <c r="H2360" s="72">
        <f>+IFERROR(VLOOKUP($G2360,TDAcumula!$C$2:$E$2027,3,0),0)</f>
        <v>0</v>
      </c>
      <c r="I2360" s="73">
        <f t="shared" si="195"/>
        <v>0</v>
      </c>
      <c r="J2360" s="74">
        <f>+IF(CONSOLIDADO[[#This Row],[Codigo Municipio]]=E2359,CONSOLIDADO[[#This Row],[Fallecidos Diarios]]+J2359,CONSOLIDADO[[#This Row],[Fallecidos Diarios]])</f>
        <v>0</v>
      </c>
      <c r="K2360" s="75">
        <f t="shared" si="196"/>
        <v>0</v>
      </c>
      <c r="L2360" s="76">
        <f>+IF(CONSOLIDADO[[#This Row],[Codigo Municipio]]=E2359,CONSOLIDADO[[#This Row],[Recuperados Diarios]]+L2359,CONSOLIDADO[[#This Row],[Recuperados Diarios]])</f>
        <v>0</v>
      </c>
      <c r="M2360" s="77" cm="1">
        <f t="array" ref="M2360">+IFERROR(IF(CONSOLIDADO[[#This Row],[Día]]&lt;14,0,INDEX(CONSOLIDADO[Casos Diarios],ROW()-14,1)),0)</f>
        <v>0</v>
      </c>
      <c r="N2360" s="72">
        <f>+IF(CONSOLIDADO[[#This Row],[Clave]]="710143893",1,IF(OR(CONSOLIDADO[[#This Row],[Casos Acumulados]]&gt;0,CONSOLIDADO[[#This Row],[Muertes]]&gt;0),N2359+1,I2360))</f>
        <v>0</v>
      </c>
      <c r="O2360" s="69">
        <f>+IFERROR(VLOOKUP($G2360,TDMuertes!$C$2:$E$534,3,0),0)</f>
        <v>0</v>
      </c>
      <c r="P2360" s="94" t="str">
        <f t="shared" ca="1" si="197"/>
        <v>OFF</v>
      </c>
      <c r="Q2360" s="78">
        <f>+IFERROR(VLOOKUP(CONSOLIDADO[[#This Row],[Codigo Municipio]],TDDia!$A$4:$B$394,2,0),0)</f>
        <v>0</v>
      </c>
    </row>
    <row r="2361" spans="2:17" ht="14.45">
      <c r="B2361">
        <f t="shared" si="194"/>
        <v>13</v>
      </c>
      <c r="C2361" s="69" t="str" cm="1">
        <f t="array" ref="C2361">+INDEX(Table_4[[Departamento]:[Municipio]],FINAL!$B2361,1)</f>
        <v>Colón</v>
      </c>
      <c r="D2361" s="69" t="str" cm="1">
        <f t="array" ref="D2361">+INDEX(Table_4[[Departamento]:[Municipio]],FINAL!$B2361,4)</f>
        <v>Saba</v>
      </c>
      <c r="E2361" s="69" t="str" cm="1">
        <f t="array" ref="E2361">+INDEX(Table_4[[Departamento]:[Municipio]],FINAL!$B2361,3)</f>
        <v>0205</v>
      </c>
      <c r="F2361" s="96">
        <f t="shared" si="193"/>
        <v>43936</v>
      </c>
      <c r="G2361" s="71" t="str">
        <f>+CONSOLIDADO[[#This Row],[Codigo Municipio]]&amp;CONSOLIDADO[[#This Row],[Fecha]]</f>
        <v>020543936</v>
      </c>
      <c r="H2361" s="72">
        <f>+IFERROR(VLOOKUP($G2361,TDAcumula!$C$2:$E$2027,3,0),0)</f>
        <v>0</v>
      </c>
      <c r="I2361" s="73">
        <f t="shared" si="195"/>
        <v>0</v>
      </c>
      <c r="J2361" s="74">
        <f>+IF(CONSOLIDADO[[#This Row],[Codigo Municipio]]=E2360,CONSOLIDADO[[#This Row],[Fallecidos Diarios]]+J2360,CONSOLIDADO[[#This Row],[Fallecidos Diarios]])</f>
        <v>0</v>
      </c>
      <c r="K2361" s="75">
        <f t="shared" si="196"/>
        <v>0</v>
      </c>
      <c r="L2361" s="76">
        <f>+IF(CONSOLIDADO[[#This Row],[Codigo Municipio]]=E2360,CONSOLIDADO[[#This Row],[Recuperados Diarios]]+L2360,CONSOLIDADO[[#This Row],[Recuperados Diarios]])</f>
        <v>0</v>
      </c>
      <c r="M2361" s="77" cm="1">
        <f t="array" ref="M2361">+IFERROR(IF(CONSOLIDADO[[#This Row],[Día]]&lt;14,0,INDEX(CONSOLIDADO[Casos Diarios],ROW()-14,1)),0)</f>
        <v>0</v>
      </c>
      <c r="N2361" s="72">
        <f>+IF(CONSOLIDADO[[#This Row],[Clave]]="710143893",1,IF(OR(CONSOLIDADO[[#This Row],[Casos Acumulados]]&gt;0,CONSOLIDADO[[#This Row],[Muertes]]&gt;0),N2360+1,I2361))</f>
        <v>0</v>
      </c>
      <c r="O2361" s="69">
        <f>+IFERROR(VLOOKUP($G2361,TDMuertes!$C$2:$E$534,3,0),0)</f>
        <v>0</v>
      </c>
      <c r="P2361" s="94" t="str">
        <f t="shared" ca="1" si="197"/>
        <v>OFF</v>
      </c>
      <c r="Q2361" s="78">
        <f>+IFERROR(VLOOKUP(CONSOLIDADO[[#This Row],[Codigo Municipio]],TDDia!$A$4:$B$394,2,0),0)</f>
        <v>0</v>
      </c>
    </row>
    <row r="2362" spans="2:17" ht="14.45">
      <c r="B2362">
        <f t="shared" si="194"/>
        <v>13</v>
      </c>
      <c r="C2362" s="69" t="str" cm="1">
        <f t="array" ref="C2362">+INDEX(Table_4[[Departamento]:[Municipio]],FINAL!$B2362,1)</f>
        <v>Colón</v>
      </c>
      <c r="D2362" s="69" t="str" cm="1">
        <f t="array" ref="D2362">+INDEX(Table_4[[Departamento]:[Municipio]],FINAL!$B2362,4)</f>
        <v>Saba</v>
      </c>
      <c r="E2362" s="69" t="str" cm="1">
        <f t="array" ref="E2362">+INDEX(Table_4[[Departamento]:[Municipio]],FINAL!$B2362,3)</f>
        <v>0205</v>
      </c>
      <c r="F2362" s="96">
        <f t="shared" si="193"/>
        <v>43937</v>
      </c>
      <c r="G2362" s="71" t="str">
        <f>+CONSOLIDADO[[#This Row],[Codigo Municipio]]&amp;CONSOLIDADO[[#This Row],[Fecha]]</f>
        <v>020543937</v>
      </c>
      <c r="H2362" s="72">
        <f>+IFERROR(VLOOKUP($G2362,TDAcumula!$C$2:$E$2027,3,0),0)</f>
        <v>0</v>
      </c>
      <c r="I2362" s="73">
        <f t="shared" si="195"/>
        <v>0</v>
      </c>
      <c r="J2362" s="74">
        <f>+IF(CONSOLIDADO[[#This Row],[Codigo Municipio]]=E2361,CONSOLIDADO[[#This Row],[Fallecidos Diarios]]+J2361,CONSOLIDADO[[#This Row],[Fallecidos Diarios]])</f>
        <v>0</v>
      </c>
      <c r="K2362" s="75">
        <f t="shared" si="196"/>
        <v>0</v>
      </c>
      <c r="L2362" s="76">
        <f>+IF(CONSOLIDADO[[#This Row],[Codigo Municipio]]=E2361,CONSOLIDADO[[#This Row],[Recuperados Diarios]]+L2361,CONSOLIDADO[[#This Row],[Recuperados Diarios]])</f>
        <v>0</v>
      </c>
      <c r="M2362" s="77" cm="1">
        <f t="array" ref="M2362">+IFERROR(IF(CONSOLIDADO[[#This Row],[Día]]&lt;14,0,INDEX(CONSOLIDADO[Casos Diarios],ROW()-14,1)),0)</f>
        <v>0</v>
      </c>
      <c r="N2362" s="72">
        <f>+IF(CONSOLIDADO[[#This Row],[Clave]]="710143893",1,IF(OR(CONSOLIDADO[[#This Row],[Casos Acumulados]]&gt;0,CONSOLIDADO[[#This Row],[Muertes]]&gt;0),N2361+1,I2362))</f>
        <v>0</v>
      </c>
      <c r="O2362" s="69">
        <f>+IFERROR(VLOOKUP($G2362,TDMuertes!$C$2:$E$534,3,0),0)</f>
        <v>0</v>
      </c>
      <c r="P2362" s="94" t="str">
        <f t="shared" ca="1" si="197"/>
        <v>OFF</v>
      </c>
      <c r="Q2362" s="78">
        <f>+IFERROR(VLOOKUP(CONSOLIDADO[[#This Row],[Codigo Municipio]],TDDia!$A$4:$B$394,2,0),0)</f>
        <v>0</v>
      </c>
    </row>
    <row r="2363" spans="2:17" ht="14.45">
      <c r="B2363">
        <f t="shared" si="194"/>
        <v>13</v>
      </c>
      <c r="C2363" s="69" t="str" cm="1">
        <f t="array" ref="C2363">+INDEX(Table_4[[Departamento]:[Municipio]],FINAL!$B2363,1)</f>
        <v>Colón</v>
      </c>
      <c r="D2363" s="69" t="str" cm="1">
        <f t="array" ref="D2363">+INDEX(Table_4[[Departamento]:[Municipio]],FINAL!$B2363,4)</f>
        <v>Saba</v>
      </c>
      <c r="E2363" s="69" t="str" cm="1">
        <f t="array" ref="E2363">+INDEX(Table_4[[Departamento]:[Municipio]],FINAL!$B2363,3)</f>
        <v>0205</v>
      </c>
      <c r="F2363" s="96">
        <f t="shared" si="193"/>
        <v>43938</v>
      </c>
      <c r="G2363" s="71" t="str">
        <f>+CONSOLIDADO[[#This Row],[Codigo Municipio]]&amp;CONSOLIDADO[[#This Row],[Fecha]]</f>
        <v>020543938</v>
      </c>
      <c r="H2363" s="72">
        <f>+IFERROR(VLOOKUP($G2363,TDAcumula!$C$2:$E$2027,3,0),0)</f>
        <v>0</v>
      </c>
      <c r="I2363" s="73">
        <f t="shared" si="195"/>
        <v>0</v>
      </c>
      <c r="J2363" s="74">
        <f>+IF(CONSOLIDADO[[#This Row],[Codigo Municipio]]=E2362,CONSOLIDADO[[#This Row],[Fallecidos Diarios]]+J2362,CONSOLIDADO[[#This Row],[Fallecidos Diarios]])</f>
        <v>0</v>
      </c>
      <c r="K2363" s="75">
        <f t="shared" si="196"/>
        <v>0</v>
      </c>
      <c r="L2363" s="76">
        <f>+IF(CONSOLIDADO[[#This Row],[Codigo Municipio]]=E2362,CONSOLIDADO[[#This Row],[Recuperados Diarios]]+L2362,CONSOLIDADO[[#This Row],[Recuperados Diarios]])</f>
        <v>0</v>
      </c>
      <c r="M2363" s="77" cm="1">
        <f t="array" ref="M2363">+IFERROR(IF(CONSOLIDADO[[#This Row],[Día]]&lt;14,0,INDEX(CONSOLIDADO[Casos Diarios],ROW()-14,1)),0)</f>
        <v>0</v>
      </c>
      <c r="N2363" s="72">
        <f>+IF(CONSOLIDADO[[#This Row],[Clave]]="710143893",1,IF(OR(CONSOLIDADO[[#This Row],[Casos Acumulados]]&gt;0,CONSOLIDADO[[#This Row],[Muertes]]&gt;0),N2362+1,I2363))</f>
        <v>0</v>
      </c>
      <c r="O2363" s="69">
        <f>+IFERROR(VLOOKUP($G2363,TDMuertes!$C$2:$E$534,3,0),0)</f>
        <v>0</v>
      </c>
      <c r="P2363" s="94" t="str">
        <f t="shared" ca="1" si="197"/>
        <v>OFF</v>
      </c>
      <c r="Q2363" s="78">
        <f>+IFERROR(VLOOKUP(CONSOLIDADO[[#This Row],[Codigo Municipio]],TDDia!$A$4:$B$394,2,0),0)</f>
        <v>0</v>
      </c>
    </row>
    <row r="2364" spans="2:17" ht="14.45">
      <c r="B2364">
        <f t="shared" si="194"/>
        <v>13</v>
      </c>
      <c r="C2364" s="69" t="str" cm="1">
        <f t="array" ref="C2364">+INDEX(Table_4[[Departamento]:[Municipio]],FINAL!$B2364,1)</f>
        <v>Colón</v>
      </c>
      <c r="D2364" s="69" t="str" cm="1">
        <f t="array" ref="D2364">+INDEX(Table_4[[Departamento]:[Municipio]],FINAL!$B2364,4)</f>
        <v>Saba</v>
      </c>
      <c r="E2364" s="69" t="str" cm="1">
        <f t="array" ref="E2364">+INDEX(Table_4[[Departamento]:[Municipio]],FINAL!$B2364,3)</f>
        <v>0205</v>
      </c>
      <c r="F2364" s="96">
        <f t="shared" si="193"/>
        <v>43939</v>
      </c>
      <c r="G2364" s="71" t="str">
        <f>+CONSOLIDADO[[#This Row],[Codigo Municipio]]&amp;CONSOLIDADO[[#This Row],[Fecha]]</f>
        <v>020543939</v>
      </c>
      <c r="H2364" s="72">
        <f>+IFERROR(VLOOKUP($G2364,TDAcumula!$C$2:$E$2027,3,0),0)</f>
        <v>0</v>
      </c>
      <c r="I2364" s="73">
        <f t="shared" si="195"/>
        <v>0</v>
      </c>
      <c r="J2364" s="74">
        <f>+IF(CONSOLIDADO[[#This Row],[Codigo Municipio]]=E2363,CONSOLIDADO[[#This Row],[Fallecidos Diarios]]+J2363,CONSOLIDADO[[#This Row],[Fallecidos Diarios]])</f>
        <v>0</v>
      </c>
      <c r="K2364" s="75">
        <f t="shared" si="196"/>
        <v>0</v>
      </c>
      <c r="L2364" s="76">
        <f>+IF(CONSOLIDADO[[#This Row],[Codigo Municipio]]=E2363,CONSOLIDADO[[#This Row],[Recuperados Diarios]]+L2363,CONSOLIDADO[[#This Row],[Recuperados Diarios]])</f>
        <v>0</v>
      </c>
      <c r="M2364" s="77" cm="1">
        <f t="array" ref="M2364">+IFERROR(IF(CONSOLIDADO[[#This Row],[Día]]&lt;14,0,INDEX(CONSOLIDADO[Casos Diarios],ROW()-14,1)),0)</f>
        <v>0</v>
      </c>
      <c r="N2364" s="72">
        <f>+IF(CONSOLIDADO[[#This Row],[Clave]]="710143893",1,IF(OR(CONSOLIDADO[[#This Row],[Casos Acumulados]]&gt;0,CONSOLIDADO[[#This Row],[Muertes]]&gt;0),N2363+1,I2364))</f>
        <v>0</v>
      </c>
      <c r="O2364" s="69">
        <f>+IFERROR(VLOOKUP($G2364,TDMuertes!$C$2:$E$534,3,0),0)</f>
        <v>0</v>
      </c>
      <c r="P2364" s="94" t="str">
        <f t="shared" ca="1" si="197"/>
        <v>OFF</v>
      </c>
      <c r="Q2364" s="78">
        <f>+IFERROR(VLOOKUP(CONSOLIDADO[[#This Row],[Codigo Municipio]],TDDia!$A$4:$B$394,2,0),0)</f>
        <v>0</v>
      </c>
    </row>
    <row r="2365" spans="2:17" ht="14.45">
      <c r="B2365">
        <f t="shared" si="194"/>
        <v>13</v>
      </c>
      <c r="C2365" s="69" t="str" cm="1">
        <f t="array" ref="C2365">+INDEX(Table_4[[Departamento]:[Municipio]],FINAL!$B2365,1)</f>
        <v>Colón</v>
      </c>
      <c r="D2365" s="69" t="str" cm="1">
        <f t="array" ref="D2365">+INDEX(Table_4[[Departamento]:[Municipio]],FINAL!$B2365,4)</f>
        <v>Saba</v>
      </c>
      <c r="E2365" s="69" t="str" cm="1">
        <f t="array" ref="E2365">+INDEX(Table_4[[Departamento]:[Municipio]],FINAL!$B2365,3)</f>
        <v>0205</v>
      </c>
      <c r="F2365" s="96">
        <f t="shared" si="193"/>
        <v>43940</v>
      </c>
      <c r="G2365" s="71" t="str">
        <f>+CONSOLIDADO[[#This Row],[Codigo Municipio]]&amp;CONSOLIDADO[[#This Row],[Fecha]]</f>
        <v>020543940</v>
      </c>
      <c r="H2365" s="72">
        <f>+IFERROR(VLOOKUP($G2365,TDAcumula!$C$2:$E$2027,3,0),0)</f>
        <v>0</v>
      </c>
      <c r="I2365" s="73">
        <f t="shared" si="195"/>
        <v>0</v>
      </c>
      <c r="J2365" s="74">
        <f>+IF(CONSOLIDADO[[#This Row],[Codigo Municipio]]=E2364,CONSOLIDADO[[#This Row],[Fallecidos Diarios]]+J2364,CONSOLIDADO[[#This Row],[Fallecidos Diarios]])</f>
        <v>0</v>
      </c>
      <c r="K2365" s="75">
        <f t="shared" si="196"/>
        <v>0</v>
      </c>
      <c r="L2365" s="76">
        <f>+IF(CONSOLIDADO[[#This Row],[Codigo Municipio]]=E2364,CONSOLIDADO[[#This Row],[Recuperados Diarios]]+L2364,CONSOLIDADO[[#This Row],[Recuperados Diarios]])</f>
        <v>0</v>
      </c>
      <c r="M2365" s="77" cm="1">
        <f t="array" ref="M2365">+IFERROR(IF(CONSOLIDADO[[#This Row],[Día]]&lt;14,0,INDEX(CONSOLIDADO[Casos Diarios],ROW()-14,1)),0)</f>
        <v>0</v>
      </c>
      <c r="N2365" s="72">
        <f>+IF(CONSOLIDADO[[#This Row],[Clave]]="710143893",1,IF(OR(CONSOLIDADO[[#This Row],[Casos Acumulados]]&gt;0,CONSOLIDADO[[#This Row],[Muertes]]&gt;0),N2364+1,I2365))</f>
        <v>0</v>
      </c>
      <c r="O2365" s="69">
        <f>+IFERROR(VLOOKUP($G2365,TDMuertes!$C$2:$E$534,3,0),0)</f>
        <v>0</v>
      </c>
      <c r="P2365" s="94" t="str">
        <f t="shared" ca="1" si="197"/>
        <v>OFF</v>
      </c>
      <c r="Q2365" s="78">
        <f>+IFERROR(VLOOKUP(CONSOLIDADO[[#This Row],[Codigo Municipio]],TDDia!$A$4:$B$394,2,0),0)</f>
        <v>0</v>
      </c>
    </row>
    <row r="2366" spans="2:17" ht="14.45">
      <c r="B2366">
        <f t="shared" si="194"/>
        <v>13</v>
      </c>
      <c r="C2366" s="69" t="str" cm="1">
        <f t="array" ref="C2366">+INDEX(Table_4[[Departamento]:[Municipio]],FINAL!$B2366,1)</f>
        <v>Colón</v>
      </c>
      <c r="D2366" s="69" t="str" cm="1">
        <f t="array" ref="D2366">+INDEX(Table_4[[Departamento]:[Municipio]],FINAL!$B2366,4)</f>
        <v>Saba</v>
      </c>
      <c r="E2366" s="69" t="str" cm="1">
        <f t="array" ref="E2366">+INDEX(Table_4[[Departamento]:[Municipio]],FINAL!$B2366,3)</f>
        <v>0205</v>
      </c>
      <c r="F2366" s="96">
        <f t="shared" si="193"/>
        <v>43941</v>
      </c>
      <c r="G2366" s="71" t="str">
        <f>+CONSOLIDADO[[#This Row],[Codigo Municipio]]&amp;CONSOLIDADO[[#This Row],[Fecha]]</f>
        <v>020543941</v>
      </c>
      <c r="H2366" s="72">
        <f>+IFERROR(VLOOKUP($G2366,TDAcumula!$C$2:$E$2027,3,0),0)</f>
        <v>0</v>
      </c>
      <c r="I2366" s="73">
        <f t="shared" si="195"/>
        <v>0</v>
      </c>
      <c r="J2366" s="74">
        <f>+IF(CONSOLIDADO[[#This Row],[Codigo Municipio]]=E2365,CONSOLIDADO[[#This Row],[Fallecidos Diarios]]+J2365,CONSOLIDADO[[#This Row],[Fallecidos Diarios]])</f>
        <v>0</v>
      </c>
      <c r="K2366" s="75">
        <f t="shared" si="196"/>
        <v>0</v>
      </c>
      <c r="L2366" s="76">
        <f>+IF(CONSOLIDADO[[#This Row],[Codigo Municipio]]=E2365,CONSOLIDADO[[#This Row],[Recuperados Diarios]]+L2365,CONSOLIDADO[[#This Row],[Recuperados Diarios]])</f>
        <v>0</v>
      </c>
      <c r="M2366" s="77" cm="1">
        <f t="array" ref="M2366">+IFERROR(IF(CONSOLIDADO[[#This Row],[Día]]&lt;14,0,INDEX(CONSOLIDADO[Casos Diarios],ROW()-14,1)),0)</f>
        <v>0</v>
      </c>
      <c r="N2366" s="72">
        <f>+IF(CONSOLIDADO[[#This Row],[Clave]]="710143893",1,IF(OR(CONSOLIDADO[[#This Row],[Casos Acumulados]]&gt;0,CONSOLIDADO[[#This Row],[Muertes]]&gt;0),N2365+1,I2366))</f>
        <v>0</v>
      </c>
      <c r="O2366" s="69">
        <f>+IFERROR(VLOOKUP($G2366,TDMuertes!$C$2:$E$534,3,0),0)</f>
        <v>0</v>
      </c>
      <c r="P2366" s="94" t="str">
        <f t="shared" ca="1" si="197"/>
        <v>OFF</v>
      </c>
      <c r="Q2366" s="78">
        <f>+IFERROR(VLOOKUP(CONSOLIDADO[[#This Row],[Codigo Municipio]],TDDia!$A$4:$B$394,2,0),0)</f>
        <v>0</v>
      </c>
    </row>
    <row r="2367" spans="2:17" ht="14.45">
      <c r="B2367">
        <f t="shared" si="194"/>
        <v>13</v>
      </c>
      <c r="C2367" s="69" t="str" cm="1">
        <f t="array" ref="C2367">+INDEX(Table_4[[Departamento]:[Municipio]],FINAL!$B2367,1)</f>
        <v>Colón</v>
      </c>
      <c r="D2367" s="69" t="str" cm="1">
        <f t="array" ref="D2367">+INDEX(Table_4[[Departamento]:[Municipio]],FINAL!$B2367,4)</f>
        <v>Saba</v>
      </c>
      <c r="E2367" s="69" t="str" cm="1">
        <f t="array" ref="E2367">+INDEX(Table_4[[Departamento]:[Municipio]],FINAL!$B2367,3)</f>
        <v>0205</v>
      </c>
      <c r="F2367" s="96">
        <f t="shared" si="193"/>
        <v>43942</v>
      </c>
      <c r="G2367" s="71" t="str">
        <f>+CONSOLIDADO[[#This Row],[Codigo Municipio]]&amp;CONSOLIDADO[[#This Row],[Fecha]]</f>
        <v>020543942</v>
      </c>
      <c r="H2367" s="72">
        <f>+IFERROR(VLOOKUP($G2367,TDAcumula!$C$2:$E$2027,3,0),0)</f>
        <v>0</v>
      </c>
      <c r="I2367" s="73">
        <f t="shared" si="195"/>
        <v>0</v>
      </c>
      <c r="J2367" s="74">
        <f>+IF(CONSOLIDADO[[#This Row],[Codigo Municipio]]=E2366,CONSOLIDADO[[#This Row],[Fallecidos Diarios]]+J2366,CONSOLIDADO[[#This Row],[Fallecidos Diarios]])</f>
        <v>0</v>
      </c>
      <c r="K2367" s="75">
        <f t="shared" si="196"/>
        <v>0</v>
      </c>
      <c r="L2367" s="76">
        <f>+IF(CONSOLIDADO[[#This Row],[Codigo Municipio]]=E2366,CONSOLIDADO[[#This Row],[Recuperados Diarios]]+L2366,CONSOLIDADO[[#This Row],[Recuperados Diarios]])</f>
        <v>0</v>
      </c>
      <c r="M2367" s="77" cm="1">
        <f t="array" ref="M2367">+IFERROR(IF(CONSOLIDADO[[#This Row],[Día]]&lt;14,0,INDEX(CONSOLIDADO[Casos Diarios],ROW()-14,1)),0)</f>
        <v>0</v>
      </c>
      <c r="N2367" s="72">
        <f>+IF(CONSOLIDADO[[#This Row],[Clave]]="710143893",1,IF(OR(CONSOLIDADO[[#This Row],[Casos Acumulados]]&gt;0,CONSOLIDADO[[#This Row],[Muertes]]&gt;0),N2366+1,I2367))</f>
        <v>0</v>
      </c>
      <c r="O2367" s="69">
        <f>+IFERROR(VLOOKUP($G2367,TDMuertes!$C$2:$E$534,3,0),0)</f>
        <v>0</v>
      </c>
      <c r="P2367" s="94" t="str">
        <f t="shared" ca="1" si="197"/>
        <v>OFF</v>
      </c>
      <c r="Q2367" s="78">
        <f>+IFERROR(VLOOKUP(CONSOLIDADO[[#This Row],[Codigo Municipio]],TDDia!$A$4:$B$394,2,0),0)</f>
        <v>0</v>
      </c>
    </row>
    <row r="2368" spans="2:17" ht="14.45">
      <c r="B2368">
        <f t="shared" si="194"/>
        <v>13</v>
      </c>
      <c r="C2368" s="69" t="str" cm="1">
        <f t="array" ref="C2368">+INDEX(Table_4[[Departamento]:[Municipio]],FINAL!$B2368,1)</f>
        <v>Colón</v>
      </c>
      <c r="D2368" s="69" t="str" cm="1">
        <f t="array" ref="D2368">+INDEX(Table_4[[Departamento]:[Municipio]],FINAL!$B2368,4)</f>
        <v>Saba</v>
      </c>
      <c r="E2368" s="69" t="str" cm="1">
        <f t="array" ref="E2368">+INDEX(Table_4[[Departamento]:[Municipio]],FINAL!$B2368,3)</f>
        <v>0205</v>
      </c>
      <c r="F2368" s="96">
        <f t="shared" si="193"/>
        <v>43943</v>
      </c>
      <c r="G2368" s="71" t="str">
        <f>+CONSOLIDADO[[#This Row],[Codigo Municipio]]&amp;CONSOLIDADO[[#This Row],[Fecha]]</f>
        <v>020543943</v>
      </c>
      <c r="H2368" s="72">
        <f>+IFERROR(VLOOKUP($G2368,TDAcumula!$C$2:$E$2027,3,0),0)</f>
        <v>0</v>
      </c>
      <c r="I2368" s="73">
        <f t="shared" si="195"/>
        <v>0</v>
      </c>
      <c r="J2368" s="74">
        <f>+IF(CONSOLIDADO[[#This Row],[Codigo Municipio]]=E2367,CONSOLIDADO[[#This Row],[Fallecidos Diarios]]+J2367,CONSOLIDADO[[#This Row],[Fallecidos Diarios]])</f>
        <v>0</v>
      </c>
      <c r="K2368" s="75">
        <f t="shared" si="196"/>
        <v>0</v>
      </c>
      <c r="L2368" s="76">
        <f>+IF(CONSOLIDADO[[#This Row],[Codigo Municipio]]=E2367,CONSOLIDADO[[#This Row],[Recuperados Diarios]]+L2367,CONSOLIDADO[[#This Row],[Recuperados Diarios]])</f>
        <v>0</v>
      </c>
      <c r="M2368" s="77" cm="1">
        <f t="array" ref="M2368">+IFERROR(IF(CONSOLIDADO[[#This Row],[Día]]&lt;14,0,INDEX(CONSOLIDADO[Casos Diarios],ROW()-14,1)),0)</f>
        <v>0</v>
      </c>
      <c r="N2368" s="72">
        <f>+IF(CONSOLIDADO[[#This Row],[Clave]]="710143893",1,IF(OR(CONSOLIDADO[[#This Row],[Casos Acumulados]]&gt;0,CONSOLIDADO[[#This Row],[Muertes]]&gt;0),N2367+1,I2368))</f>
        <v>0</v>
      </c>
      <c r="O2368" s="69">
        <f>+IFERROR(VLOOKUP($G2368,TDMuertes!$C$2:$E$534,3,0),0)</f>
        <v>0</v>
      </c>
      <c r="P2368" s="94" t="str">
        <f t="shared" ca="1" si="197"/>
        <v>OFF</v>
      </c>
      <c r="Q2368" s="78">
        <f>+IFERROR(VLOOKUP(CONSOLIDADO[[#This Row],[Codigo Municipio]],TDDia!$A$4:$B$394,2,0),0)</f>
        <v>0</v>
      </c>
    </row>
    <row r="2369" spans="2:17" ht="14.45">
      <c r="B2369">
        <f t="shared" si="194"/>
        <v>13</v>
      </c>
      <c r="C2369" s="69" t="str" cm="1">
        <f t="array" ref="C2369">+INDEX(Table_4[[Departamento]:[Municipio]],FINAL!$B2369,1)</f>
        <v>Colón</v>
      </c>
      <c r="D2369" s="69" t="str" cm="1">
        <f t="array" ref="D2369">+INDEX(Table_4[[Departamento]:[Municipio]],FINAL!$B2369,4)</f>
        <v>Saba</v>
      </c>
      <c r="E2369" s="69" t="str" cm="1">
        <f t="array" ref="E2369">+INDEX(Table_4[[Departamento]:[Municipio]],FINAL!$B2369,3)</f>
        <v>0205</v>
      </c>
      <c r="F2369" s="96">
        <f t="shared" si="193"/>
        <v>43944</v>
      </c>
      <c r="G2369" s="71" t="str">
        <f>+CONSOLIDADO[[#This Row],[Codigo Municipio]]&amp;CONSOLIDADO[[#This Row],[Fecha]]</f>
        <v>020543944</v>
      </c>
      <c r="H2369" s="72">
        <f>+IFERROR(VLOOKUP($G2369,TDAcumula!$C$2:$E$2027,3,0),0)</f>
        <v>0</v>
      </c>
      <c r="I2369" s="73">
        <f t="shared" si="195"/>
        <v>0</v>
      </c>
      <c r="J2369" s="74">
        <f>+IF(CONSOLIDADO[[#This Row],[Codigo Municipio]]=E2368,CONSOLIDADO[[#This Row],[Fallecidos Diarios]]+J2368,CONSOLIDADO[[#This Row],[Fallecidos Diarios]])</f>
        <v>0</v>
      </c>
      <c r="K2369" s="75">
        <f t="shared" si="196"/>
        <v>0</v>
      </c>
      <c r="L2369" s="76">
        <f>+IF(CONSOLIDADO[[#This Row],[Codigo Municipio]]=E2368,CONSOLIDADO[[#This Row],[Recuperados Diarios]]+L2368,CONSOLIDADO[[#This Row],[Recuperados Diarios]])</f>
        <v>0</v>
      </c>
      <c r="M2369" s="77" cm="1">
        <f t="array" ref="M2369">+IFERROR(IF(CONSOLIDADO[[#This Row],[Día]]&lt;14,0,INDEX(CONSOLIDADO[Casos Diarios],ROW()-14,1)),0)</f>
        <v>0</v>
      </c>
      <c r="N2369" s="72">
        <f>+IF(CONSOLIDADO[[#This Row],[Clave]]="710143893",1,IF(OR(CONSOLIDADO[[#This Row],[Casos Acumulados]]&gt;0,CONSOLIDADO[[#This Row],[Muertes]]&gt;0),N2368+1,I2369))</f>
        <v>0</v>
      </c>
      <c r="O2369" s="69">
        <f>+IFERROR(VLOOKUP($G2369,TDMuertes!$C$2:$E$534,3,0),0)</f>
        <v>0</v>
      </c>
      <c r="P2369" s="94" t="str">
        <f t="shared" ca="1" si="197"/>
        <v>OFF</v>
      </c>
      <c r="Q2369" s="78">
        <f>+IFERROR(VLOOKUP(CONSOLIDADO[[#This Row],[Codigo Municipio]],TDDia!$A$4:$B$394,2,0),0)</f>
        <v>0</v>
      </c>
    </row>
    <row r="2370" spans="2:17" ht="14.45">
      <c r="B2370">
        <f t="shared" si="194"/>
        <v>13</v>
      </c>
      <c r="C2370" s="69" t="str" cm="1">
        <f t="array" ref="C2370">+INDEX(Table_4[[Departamento]:[Municipio]],FINAL!$B2370,1)</f>
        <v>Colón</v>
      </c>
      <c r="D2370" s="69" t="str" cm="1">
        <f t="array" ref="D2370">+INDEX(Table_4[[Departamento]:[Municipio]],FINAL!$B2370,4)</f>
        <v>Saba</v>
      </c>
      <c r="E2370" s="69" t="str" cm="1">
        <f t="array" ref="E2370">+INDEX(Table_4[[Departamento]:[Municipio]],FINAL!$B2370,3)</f>
        <v>0205</v>
      </c>
      <c r="F2370" s="96">
        <f t="shared" ref="F2370:F2433" si="198">+F2177</f>
        <v>43945</v>
      </c>
      <c r="G2370" s="71" t="str">
        <f>+CONSOLIDADO[[#This Row],[Codigo Municipio]]&amp;CONSOLIDADO[[#This Row],[Fecha]]</f>
        <v>020543945</v>
      </c>
      <c r="H2370" s="72">
        <f>+IFERROR(VLOOKUP($G2370,TDAcumula!$C$2:$E$2027,3,0),0)</f>
        <v>0</v>
      </c>
      <c r="I2370" s="73">
        <f t="shared" si="195"/>
        <v>0</v>
      </c>
      <c r="J2370" s="74">
        <f>+IF(CONSOLIDADO[[#This Row],[Codigo Municipio]]=E2369,CONSOLIDADO[[#This Row],[Fallecidos Diarios]]+J2369,CONSOLIDADO[[#This Row],[Fallecidos Diarios]])</f>
        <v>0</v>
      </c>
      <c r="K2370" s="75">
        <f t="shared" si="196"/>
        <v>0</v>
      </c>
      <c r="L2370" s="76">
        <f>+IF(CONSOLIDADO[[#This Row],[Codigo Municipio]]=E2369,CONSOLIDADO[[#This Row],[Recuperados Diarios]]+L2369,CONSOLIDADO[[#This Row],[Recuperados Diarios]])</f>
        <v>0</v>
      </c>
      <c r="M2370" s="77" cm="1">
        <f t="array" ref="M2370">+IFERROR(IF(CONSOLIDADO[[#This Row],[Día]]&lt;14,0,INDEX(CONSOLIDADO[Casos Diarios],ROW()-14,1)),0)</f>
        <v>0</v>
      </c>
      <c r="N2370" s="72">
        <f>+IF(CONSOLIDADO[[#This Row],[Clave]]="710143893",1,IF(OR(CONSOLIDADO[[#This Row],[Casos Acumulados]]&gt;0,CONSOLIDADO[[#This Row],[Muertes]]&gt;0),N2369+1,I2370))</f>
        <v>0</v>
      </c>
      <c r="O2370" s="69">
        <f>+IFERROR(VLOOKUP($G2370,TDMuertes!$C$2:$E$534,3,0),0)</f>
        <v>0</v>
      </c>
      <c r="P2370" s="94" t="str">
        <f t="shared" ca="1" si="197"/>
        <v>OFF</v>
      </c>
      <c r="Q2370" s="78">
        <f>+IFERROR(VLOOKUP(CONSOLIDADO[[#This Row],[Codigo Municipio]],TDDia!$A$4:$B$394,2,0),0)</f>
        <v>0</v>
      </c>
    </row>
    <row r="2371" spans="2:17" ht="14.45">
      <c r="B2371">
        <f t="shared" si="194"/>
        <v>13</v>
      </c>
      <c r="C2371" s="69" t="str" cm="1">
        <f t="array" ref="C2371">+INDEX(Table_4[[Departamento]:[Municipio]],FINAL!$B2371,1)</f>
        <v>Colón</v>
      </c>
      <c r="D2371" s="69" t="str" cm="1">
        <f t="array" ref="D2371">+INDEX(Table_4[[Departamento]:[Municipio]],FINAL!$B2371,4)</f>
        <v>Saba</v>
      </c>
      <c r="E2371" s="69" t="str" cm="1">
        <f t="array" ref="E2371">+INDEX(Table_4[[Departamento]:[Municipio]],FINAL!$B2371,3)</f>
        <v>0205</v>
      </c>
      <c r="F2371" s="96">
        <f t="shared" si="198"/>
        <v>43946</v>
      </c>
      <c r="G2371" s="71" t="str">
        <f>+CONSOLIDADO[[#This Row],[Codigo Municipio]]&amp;CONSOLIDADO[[#This Row],[Fecha]]</f>
        <v>020543946</v>
      </c>
      <c r="H2371" s="72">
        <f>+IFERROR(VLOOKUP($G2371,TDAcumula!$C$2:$E$2027,3,0),0)</f>
        <v>0</v>
      </c>
      <c r="I2371" s="73">
        <f t="shared" si="195"/>
        <v>0</v>
      </c>
      <c r="J2371" s="74">
        <f>+IF(CONSOLIDADO[[#This Row],[Codigo Municipio]]=E2370,CONSOLIDADO[[#This Row],[Fallecidos Diarios]]+J2370,CONSOLIDADO[[#This Row],[Fallecidos Diarios]])</f>
        <v>0</v>
      </c>
      <c r="K2371" s="75">
        <f t="shared" si="196"/>
        <v>0</v>
      </c>
      <c r="L2371" s="76">
        <f>+IF(CONSOLIDADO[[#This Row],[Codigo Municipio]]=E2370,CONSOLIDADO[[#This Row],[Recuperados Diarios]]+L2370,CONSOLIDADO[[#This Row],[Recuperados Diarios]])</f>
        <v>0</v>
      </c>
      <c r="M2371" s="77" cm="1">
        <f t="array" ref="M2371">+IFERROR(IF(CONSOLIDADO[[#This Row],[Día]]&lt;14,0,INDEX(CONSOLIDADO[Casos Diarios],ROW()-14,1)),0)</f>
        <v>0</v>
      </c>
      <c r="N2371" s="72">
        <f>+IF(CONSOLIDADO[[#This Row],[Clave]]="710143893",1,IF(OR(CONSOLIDADO[[#This Row],[Casos Acumulados]]&gt;0,CONSOLIDADO[[#This Row],[Muertes]]&gt;0),N2370+1,I2371))</f>
        <v>0</v>
      </c>
      <c r="O2371" s="69">
        <f>+IFERROR(VLOOKUP($G2371,TDMuertes!$C$2:$E$534,3,0),0)</f>
        <v>0</v>
      </c>
      <c r="P2371" s="94" t="str">
        <f t="shared" ca="1" si="197"/>
        <v>OFF</v>
      </c>
      <c r="Q2371" s="78">
        <f>+IFERROR(VLOOKUP(CONSOLIDADO[[#This Row],[Codigo Municipio]],TDDia!$A$4:$B$394,2,0),0)</f>
        <v>0</v>
      </c>
    </row>
    <row r="2372" spans="2:17" ht="14.45">
      <c r="B2372">
        <f t="shared" si="194"/>
        <v>13</v>
      </c>
      <c r="C2372" s="69" t="str" cm="1">
        <f t="array" ref="C2372">+INDEX(Table_4[[Departamento]:[Municipio]],FINAL!$B2372,1)</f>
        <v>Colón</v>
      </c>
      <c r="D2372" s="69" t="str" cm="1">
        <f t="array" ref="D2372">+INDEX(Table_4[[Departamento]:[Municipio]],FINAL!$B2372,4)</f>
        <v>Saba</v>
      </c>
      <c r="E2372" s="69" t="str" cm="1">
        <f t="array" ref="E2372">+INDEX(Table_4[[Departamento]:[Municipio]],FINAL!$B2372,3)</f>
        <v>0205</v>
      </c>
      <c r="F2372" s="96">
        <f t="shared" si="198"/>
        <v>43947</v>
      </c>
      <c r="G2372" s="71" t="str">
        <f>+CONSOLIDADO[[#This Row],[Codigo Municipio]]&amp;CONSOLIDADO[[#This Row],[Fecha]]</f>
        <v>020543947</v>
      </c>
      <c r="H2372" s="72">
        <f>+IFERROR(VLOOKUP($G2372,TDAcumula!$C$2:$E$2027,3,0),0)</f>
        <v>0</v>
      </c>
      <c r="I2372" s="73">
        <f t="shared" si="195"/>
        <v>0</v>
      </c>
      <c r="J2372" s="74">
        <f>+IF(CONSOLIDADO[[#This Row],[Codigo Municipio]]=E2371,CONSOLIDADO[[#This Row],[Fallecidos Diarios]]+J2371,CONSOLIDADO[[#This Row],[Fallecidos Diarios]])</f>
        <v>0</v>
      </c>
      <c r="K2372" s="75">
        <f t="shared" si="196"/>
        <v>0</v>
      </c>
      <c r="L2372" s="76">
        <f>+IF(CONSOLIDADO[[#This Row],[Codigo Municipio]]=E2371,CONSOLIDADO[[#This Row],[Recuperados Diarios]]+L2371,CONSOLIDADO[[#This Row],[Recuperados Diarios]])</f>
        <v>0</v>
      </c>
      <c r="M2372" s="77" cm="1">
        <f t="array" ref="M2372">+IFERROR(IF(CONSOLIDADO[[#This Row],[Día]]&lt;14,0,INDEX(CONSOLIDADO[Casos Diarios],ROW()-14,1)),0)</f>
        <v>0</v>
      </c>
      <c r="N2372" s="72">
        <f>+IF(CONSOLIDADO[[#This Row],[Clave]]="710143893",1,IF(OR(CONSOLIDADO[[#This Row],[Casos Acumulados]]&gt;0,CONSOLIDADO[[#This Row],[Muertes]]&gt;0),N2371+1,I2372))</f>
        <v>0</v>
      </c>
      <c r="O2372" s="69">
        <f>+IFERROR(VLOOKUP($G2372,TDMuertes!$C$2:$E$534,3,0),0)</f>
        <v>0</v>
      </c>
      <c r="P2372" s="94" t="str">
        <f t="shared" ca="1" si="197"/>
        <v>OFF</v>
      </c>
      <c r="Q2372" s="78">
        <f>+IFERROR(VLOOKUP(CONSOLIDADO[[#This Row],[Codigo Municipio]],TDDia!$A$4:$B$394,2,0),0)</f>
        <v>0</v>
      </c>
    </row>
    <row r="2373" spans="2:17" ht="14.45">
      <c r="B2373">
        <f t="shared" ref="B2373:B2436" si="199">+IF(F2372=44085,B2372+1,B2372)</f>
        <v>13</v>
      </c>
      <c r="C2373" s="69" t="str" cm="1">
        <f t="array" ref="C2373">+INDEX(Table_4[[Departamento]:[Municipio]],FINAL!$B2373,1)</f>
        <v>Colón</v>
      </c>
      <c r="D2373" s="69" t="str" cm="1">
        <f t="array" ref="D2373">+INDEX(Table_4[[Departamento]:[Municipio]],FINAL!$B2373,4)</f>
        <v>Saba</v>
      </c>
      <c r="E2373" s="69" t="str" cm="1">
        <f t="array" ref="E2373">+INDEX(Table_4[[Departamento]:[Municipio]],FINAL!$B2373,3)</f>
        <v>0205</v>
      </c>
      <c r="F2373" s="96">
        <f t="shared" si="198"/>
        <v>43948</v>
      </c>
      <c r="G2373" s="71" t="str">
        <f>+CONSOLIDADO[[#This Row],[Codigo Municipio]]&amp;CONSOLIDADO[[#This Row],[Fecha]]</f>
        <v>020543948</v>
      </c>
      <c r="H2373" s="72">
        <f>+IFERROR(VLOOKUP($G2373,TDAcumula!$C$2:$E$2027,3,0),0)</f>
        <v>0</v>
      </c>
      <c r="I2373" s="73">
        <f t="shared" si="195"/>
        <v>0</v>
      </c>
      <c r="J2373" s="74">
        <f>+IF(CONSOLIDADO[[#This Row],[Codigo Municipio]]=E2372,CONSOLIDADO[[#This Row],[Fallecidos Diarios]]+J2372,CONSOLIDADO[[#This Row],[Fallecidos Diarios]])</f>
        <v>0</v>
      </c>
      <c r="K2373" s="75">
        <f t="shared" si="196"/>
        <v>0</v>
      </c>
      <c r="L2373" s="76">
        <f>+IF(CONSOLIDADO[[#This Row],[Codigo Municipio]]=E2372,CONSOLIDADO[[#This Row],[Recuperados Diarios]]+L2372,CONSOLIDADO[[#This Row],[Recuperados Diarios]])</f>
        <v>0</v>
      </c>
      <c r="M2373" s="77" cm="1">
        <f t="array" ref="M2373">+IFERROR(IF(CONSOLIDADO[[#This Row],[Día]]&lt;14,0,INDEX(CONSOLIDADO[Casos Diarios],ROW()-14,1)),0)</f>
        <v>0</v>
      </c>
      <c r="N2373" s="72">
        <f>+IF(CONSOLIDADO[[#This Row],[Clave]]="710143893",1,IF(OR(CONSOLIDADO[[#This Row],[Casos Acumulados]]&gt;0,CONSOLIDADO[[#This Row],[Muertes]]&gt;0),N2372+1,I2373))</f>
        <v>0</v>
      </c>
      <c r="O2373" s="69">
        <f>+IFERROR(VLOOKUP($G2373,TDMuertes!$C$2:$E$534,3,0),0)</f>
        <v>0</v>
      </c>
      <c r="P2373" s="94" t="str">
        <f t="shared" ca="1" si="197"/>
        <v>OFF</v>
      </c>
      <c r="Q2373" s="78">
        <f>+IFERROR(VLOOKUP(CONSOLIDADO[[#This Row],[Codigo Municipio]],TDDia!$A$4:$B$394,2,0),0)</f>
        <v>0</v>
      </c>
    </row>
    <row r="2374" spans="2:17" ht="14.45">
      <c r="B2374">
        <f t="shared" si="199"/>
        <v>13</v>
      </c>
      <c r="C2374" s="69" t="str" cm="1">
        <f t="array" ref="C2374">+INDEX(Table_4[[Departamento]:[Municipio]],FINAL!$B2374,1)</f>
        <v>Colón</v>
      </c>
      <c r="D2374" s="69" t="str" cm="1">
        <f t="array" ref="D2374">+INDEX(Table_4[[Departamento]:[Municipio]],FINAL!$B2374,4)</f>
        <v>Saba</v>
      </c>
      <c r="E2374" s="69" t="str" cm="1">
        <f t="array" ref="E2374">+INDEX(Table_4[[Departamento]:[Municipio]],FINAL!$B2374,3)</f>
        <v>0205</v>
      </c>
      <c r="F2374" s="96">
        <f t="shared" si="198"/>
        <v>43949</v>
      </c>
      <c r="G2374" s="71" t="str">
        <f>+CONSOLIDADO[[#This Row],[Codigo Municipio]]&amp;CONSOLIDADO[[#This Row],[Fecha]]</f>
        <v>020543949</v>
      </c>
      <c r="H2374" s="72">
        <f>+IFERROR(VLOOKUP($G2374,TDAcumula!$C$2:$E$2027,3,0),0)</f>
        <v>0</v>
      </c>
      <c r="I2374" s="73">
        <f t="shared" si="195"/>
        <v>0</v>
      </c>
      <c r="J2374" s="74">
        <f>+IF(CONSOLIDADO[[#This Row],[Codigo Municipio]]=E2373,CONSOLIDADO[[#This Row],[Fallecidos Diarios]]+J2373,CONSOLIDADO[[#This Row],[Fallecidos Diarios]])</f>
        <v>0</v>
      </c>
      <c r="K2374" s="75">
        <f t="shared" si="196"/>
        <v>0</v>
      </c>
      <c r="L2374" s="76">
        <f>+IF(CONSOLIDADO[[#This Row],[Codigo Municipio]]=E2373,CONSOLIDADO[[#This Row],[Recuperados Diarios]]+L2373,CONSOLIDADO[[#This Row],[Recuperados Diarios]])</f>
        <v>0</v>
      </c>
      <c r="M2374" s="77" cm="1">
        <f t="array" ref="M2374">+IFERROR(IF(CONSOLIDADO[[#This Row],[Día]]&lt;14,0,INDEX(CONSOLIDADO[Casos Diarios],ROW()-14,1)),0)</f>
        <v>0</v>
      </c>
      <c r="N2374" s="72">
        <f>+IF(CONSOLIDADO[[#This Row],[Clave]]="710143893",1,IF(OR(CONSOLIDADO[[#This Row],[Casos Acumulados]]&gt;0,CONSOLIDADO[[#This Row],[Muertes]]&gt;0),N2373+1,I2374))</f>
        <v>0</v>
      </c>
      <c r="O2374" s="69">
        <f>+IFERROR(VLOOKUP($G2374,TDMuertes!$C$2:$E$534,3,0),0)</f>
        <v>0</v>
      </c>
      <c r="P2374" s="94" t="str">
        <f t="shared" ca="1" si="197"/>
        <v>OFF</v>
      </c>
      <c r="Q2374" s="78">
        <f>+IFERROR(VLOOKUP(CONSOLIDADO[[#This Row],[Codigo Municipio]],TDDia!$A$4:$B$394,2,0),0)</f>
        <v>0</v>
      </c>
    </row>
    <row r="2375" spans="2:17" ht="14.45">
      <c r="B2375">
        <f t="shared" si="199"/>
        <v>13</v>
      </c>
      <c r="C2375" s="69" t="str" cm="1">
        <f t="array" ref="C2375">+INDEX(Table_4[[Departamento]:[Municipio]],FINAL!$B2375,1)</f>
        <v>Colón</v>
      </c>
      <c r="D2375" s="69" t="str" cm="1">
        <f t="array" ref="D2375">+INDEX(Table_4[[Departamento]:[Municipio]],FINAL!$B2375,4)</f>
        <v>Saba</v>
      </c>
      <c r="E2375" s="69" t="str" cm="1">
        <f t="array" ref="E2375">+INDEX(Table_4[[Departamento]:[Municipio]],FINAL!$B2375,3)</f>
        <v>0205</v>
      </c>
      <c r="F2375" s="96">
        <f t="shared" si="198"/>
        <v>43950</v>
      </c>
      <c r="G2375" s="71" t="str">
        <f>+CONSOLIDADO[[#This Row],[Codigo Municipio]]&amp;CONSOLIDADO[[#This Row],[Fecha]]</f>
        <v>020543950</v>
      </c>
      <c r="H2375" s="72">
        <f>+IFERROR(VLOOKUP($G2375,TDAcumula!$C$2:$E$2027,3,0),0)</f>
        <v>0</v>
      </c>
      <c r="I2375" s="73">
        <f t="shared" si="195"/>
        <v>0</v>
      </c>
      <c r="J2375" s="74">
        <f>+IF(CONSOLIDADO[[#This Row],[Codigo Municipio]]=E2374,CONSOLIDADO[[#This Row],[Fallecidos Diarios]]+J2374,CONSOLIDADO[[#This Row],[Fallecidos Diarios]])</f>
        <v>0</v>
      </c>
      <c r="K2375" s="75">
        <f t="shared" si="196"/>
        <v>0</v>
      </c>
      <c r="L2375" s="76">
        <f>+IF(CONSOLIDADO[[#This Row],[Codigo Municipio]]=E2374,CONSOLIDADO[[#This Row],[Recuperados Diarios]]+L2374,CONSOLIDADO[[#This Row],[Recuperados Diarios]])</f>
        <v>0</v>
      </c>
      <c r="M2375" s="77" cm="1">
        <f t="array" ref="M2375">+IFERROR(IF(CONSOLIDADO[[#This Row],[Día]]&lt;14,0,INDEX(CONSOLIDADO[Casos Diarios],ROW()-14,1)),0)</f>
        <v>0</v>
      </c>
      <c r="N2375" s="72">
        <f>+IF(CONSOLIDADO[[#This Row],[Clave]]="710143893",1,IF(OR(CONSOLIDADO[[#This Row],[Casos Acumulados]]&gt;0,CONSOLIDADO[[#This Row],[Muertes]]&gt;0),N2374+1,I2375))</f>
        <v>0</v>
      </c>
      <c r="O2375" s="69">
        <f>+IFERROR(VLOOKUP($G2375,TDMuertes!$C$2:$E$534,3,0),0)</f>
        <v>0</v>
      </c>
      <c r="P2375" s="94" t="str">
        <f t="shared" ca="1" si="197"/>
        <v>OFF</v>
      </c>
      <c r="Q2375" s="78">
        <f>+IFERROR(VLOOKUP(CONSOLIDADO[[#This Row],[Codigo Municipio]],TDDia!$A$4:$B$394,2,0),0)</f>
        <v>0</v>
      </c>
    </row>
    <row r="2376" spans="2:17" ht="14.45">
      <c r="B2376">
        <f t="shared" si="199"/>
        <v>13</v>
      </c>
      <c r="C2376" s="69" t="str" cm="1">
        <f t="array" ref="C2376">+INDEX(Table_4[[Departamento]:[Municipio]],FINAL!$B2376,1)</f>
        <v>Colón</v>
      </c>
      <c r="D2376" s="69" t="str" cm="1">
        <f t="array" ref="D2376">+INDEX(Table_4[[Departamento]:[Municipio]],FINAL!$B2376,4)</f>
        <v>Saba</v>
      </c>
      <c r="E2376" s="69" t="str" cm="1">
        <f t="array" ref="E2376">+INDEX(Table_4[[Departamento]:[Municipio]],FINAL!$B2376,3)</f>
        <v>0205</v>
      </c>
      <c r="F2376" s="96">
        <f t="shared" si="198"/>
        <v>43951</v>
      </c>
      <c r="G2376" s="71" t="str">
        <f>+CONSOLIDADO[[#This Row],[Codigo Municipio]]&amp;CONSOLIDADO[[#This Row],[Fecha]]</f>
        <v>020543951</v>
      </c>
      <c r="H2376" s="72">
        <f>+IFERROR(VLOOKUP($G2376,TDAcumula!$C$2:$E$2027,3,0),0)</f>
        <v>0</v>
      </c>
      <c r="I2376" s="73">
        <f t="shared" si="195"/>
        <v>0</v>
      </c>
      <c r="J2376" s="74">
        <f>+IF(CONSOLIDADO[[#This Row],[Codigo Municipio]]=E2375,CONSOLIDADO[[#This Row],[Fallecidos Diarios]]+J2375,CONSOLIDADO[[#This Row],[Fallecidos Diarios]])</f>
        <v>0</v>
      </c>
      <c r="K2376" s="75">
        <f t="shared" si="196"/>
        <v>0</v>
      </c>
      <c r="L2376" s="76">
        <f>+IF(CONSOLIDADO[[#This Row],[Codigo Municipio]]=E2375,CONSOLIDADO[[#This Row],[Recuperados Diarios]]+L2375,CONSOLIDADO[[#This Row],[Recuperados Diarios]])</f>
        <v>0</v>
      </c>
      <c r="M2376" s="77" cm="1">
        <f t="array" ref="M2376">+IFERROR(IF(CONSOLIDADO[[#This Row],[Día]]&lt;14,0,INDEX(CONSOLIDADO[Casos Diarios],ROW()-14,1)),0)</f>
        <v>0</v>
      </c>
      <c r="N2376" s="72">
        <f>+IF(CONSOLIDADO[[#This Row],[Clave]]="710143893",1,IF(OR(CONSOLIDADO[[#This Row],[Casos Acumulados]]&gt;0,CONSOLIDADO[[#This Row],[Muertes]]&gt;0),N2375+1,I2376))</f>
        <v>0</v>
      </c>
      <c r="O2376" s="69">
        <f>+IFERROR(VLOOKUP($G2376,TDMuertes!$C$2:$E$534,3,0),0)</f>
        <v>0</v>
      </c>
      <c r="P2376" s="94" t="str">
        <f t="shared" ca="1" si="197"/>
        <v>OFF</v>
      </c>
      <c r="Q2376" s="78">
        <f>+IFERROR(VLOOKUP(CONSOLIDADO[[#This Row],[Codigo Municipio]],TDDia!$A$4:$B$394,2,0),0)</f>
        <v>0</v>
      </c>
    </row>
    <row r="2377" spans="2:17" ht="14.45">
      <c r="B2377">
        <f t="shared" si="199"/>
        <v>13</v>
      </c>
      <c r="C2377" s="69" t="str" cm="1">
        <f t="array" ref="C2377">+INDEX(Table_4[[Departamento]:[Municipio]],FINAL!$B2377,1)</f>
        <v>Colón</v>
      </c>
      <c r="D2377" s="69" t="str" cm="1">
        <f t="array" ref="D2377">+INDEX(Table_4[[Departamento]:[Municipio]],FINAL!$B2377,4)</f>
        <v>Saba</v>
      </c>
      <c r="E2377" s="69" t="str" cm="1">
        <f t="array" ref="E2377">+INDEX(Table_4[[Departamento]:[Municipio]],FINAL!$B2377,3)</f>
        <v>0205</v>
      </c>
      <c r="F2377" s="96">
        <f t="shared" si="198"/>
        <v>43952</v>
      </c>
      <c r="G2377" s="71" t="str">
        <f>+CONSOLIDADO[[#This Row],[Codigo Municipio]]&amp;CONSOLIDADO[[#This Row],[Fecha]]</f>
        <v>020543952</v>
      </c>
      <c r="H2377" s="72">
        <f>+IFERROR(VLOOKUP($G2377,TDAcumula!$C$2:$E$2027,3,0),0)</f>
        <v>0</v>
      </c>
      <c r="I2377" s="73">
        <f t="shared" si="195"/>
        <v>0</v>
      </c>
      <c r="J2377" s="74">
        <f>+IF(CONSOLIDADO[[#This Row],[Codigo Municipio]]=E2376,CONSOLIDADO[[#This Row],[Fallecidos Diarios]]+J2376,CONSOLIDADO[[#This Row],[Fallecidos Diarios]])</f>
        <v>0</v>
      </c>
      <c r="K2377" s="75">
        <f t="shared" si="196"/>
        <v>0</v>
      </c>
      <c r="L2377" s="76">
        <f>+IF(CONSOLIDADO[[#This Row],[Codigo Municipio]]=E2376,CONSOLIDADO[[#This Row],[Recuperados Diarios]]+L2376,CONSOLIDADO[[#This Row],[Recuperados Diarios]])</f>
        <v>0</v>
      </c>
      <c r="M2377" s="77" cm="1">
        <f t="array" ref="M2377">+IFERROR(IF(CONSOLIDADO[[#This Row],[Día]]&lt;14,0,INDEX(CONSOLIDADO[Casos Diarios],ROW()-14,1)),0)</f>
        <v>0</v>
      </c>
      <c r="N2377" s="72">
        <f>+IF(CONSOLIDADO[[#This Row],[Clave]]="710143893",1,IF(OR(CONSOLIDADO[[#This Row],[Casos Acumulados]]&gt;0,CONSOLIDADO[[#This Row],[Muertes]]&gt;0),N2376+1,I2377))</f>
        <v>0</v>
      </c>
      <c r="O2377" s="69">
        <f>+IFERROR(VLOOKUP($G2377,TDMuertes!$C$2:$E$534,3,0),0)</f>
        <v>0</v>
      </c>
      <c r="P2377" s="94" t="str">
        <f t="shared" ca="1" si="197"/>
        <v>OFF</v>
      </c>
      <c r="Q2377" s="78">
        <f>+IFERROR(VLOOKUP(CONSOLIDADO[[#This Row],[Codigo Municipio]],TDDia!$A$4:$B$394,2,0),0)</f>
        <v>0</v>
      </c>
    </row>
    <row r="2378" spans="2:17" ht="14.45">
      <c r="B2378">
        <f t="shared" si="199"/>
        <v>13</v>
      </c>
      <c r="C2378" s="69" t="str" cm="1">
        <f t="array" ref="C2378">+INDEX(Table_4[[Departamento]:[Municipio]],FINAL!$B2378,1)</f>
        <v>Colón</v>
      </c>
      <c r="D2378" s="69" t="str" cm="1">
        <f t="array" ref="D2378">+INDEX(Table_4[[Departamento]:[Municipio]],FINAL!$B2378,4)</f>
        <v>Saba</v>
      </c>
      <c r="E2378" s="69" t="str" cm="1">
        <f t="array" ref="E2378">+INDEX(Table_4[[Departamento]:[Municipio]],FINAL!$B2378,3)</f>
        <v>0205</v>
      </c>
      <c r="F2378" s="96">
        <f t="shared" si="198"/>
        <v>43953</v>
      </c>
      <c r="G2378" s="71" t="str">
        <f>+CONSOLIDADO[[#This Row],[Codigo Municipio]]&amp;CONSOLIDADO[[#This Row],[Fecha]]</f>
        <v>020543953</v>
      </c>
      <c r="H2378" s="72">
        <f>+IFERROR(VLOOKUP($G2378,TDAcumula!$C$2:$E$2027,3,0),0)</f>
        <v>0</v>
      </c>
      <c r="I2378" s="73">
        <f t="shared" si="195"/>
        <v>0</v>
      </c>
      <c r="J2378" s="74">
        <f>+IF(CONSOLIDADO[[#This Row],[Codigo Municipio]]=E2377,CONSOLIDADO[[#This Row],[Fallecidos Diarios]]+J2377,CONSOLIDADO[[#This Row],[Fallecidos Diarios]])</f>
        <v>0</v>
      </c>
      <c r="K2378" s="75">
        <f t="shared" si="196"/>
        <v>0</v>
      </c>
      <c r="L2378" s="76">
        <f>+IF(CONSOLIDADO[[#This Row],[Codigo Municipio]]=E2377,CONSOLIDADO[[#This Row],[Recuperados Diarios]]+L2377,CONSOLIDADO[[#This Row],[Recuperados Diarios]])</f>
        <v>0</v>
      </c>
      <c r="M2378" s="77" cm="1">
        <f t="array" ref="M2378">+IFERROR(IF(CONSOLIDADO[[#This Row],[Día]]&lt;14,0,INDEX(CONSOLIDADO[Casos Diarios],ROW()-14,1)),0)</f>
        <v>0</v>
      </c>
      <c r="N2378" s="72">
        <f>+IF(CONSOLIDADO[[#This Row],[Clave]]="710143893",1,IF(OR(CONSOLIDADO[[#This Row],[Casos Acumulados]]&gt;0,CONSOLIDADO[[#This Row],[Muertes]]&gt;0),N2377+1,I2378))</f>
        <v>0</v>
      </c>
      <c r="O2378" s="69">
        <f>+IFERROR(VLOOKUP($G2378,TDMuertes!$C$2:$E$534,3,0),0)</f>
        <v>0</v>
      </c>
      <c r="P2378" s="94" t="str">
        <f t="shared" ca="1" si="197"/>
        <v>OFF</v>
      </c>
      <c r="Q2378" s="78">
        <f>+IFERROR(VLOOKUP(CONSOLIDADO[[#This Row],[Codigo Municipio]],TDDia!$A$4:$B$394,2,0),0)</f>
        <v>0</v>
      </c>
    </row>
    <row r="2379" spans="2:17" ht="14.45">
      <c r="B2379">
        <f t="shared" si="199"/>
        <v>13</v>
      </c>
      <c r="C2379" s="69" t="str" cm="1">
        <f t="array" ref="C2379">+INDEX(Table_4[[Departamento]:[Municipio]],FINAL!$B2379,1)</f>
        <v>Colón</v>
      </c>
      <c r="D2379" s="69" t="str" cm="1">
        <f t="array" ref="D2379">+INDEX(Table_4[[Departamento]:[Municipio]],FINAL!$B2379,4)</f>
        <v>Saba</v>
      </c>
      <c r="E2379" s="69" t="str" cm="1">
        <f t="array" ref="E2379">+INDEX(Table_4[[Departamento]:[Municipio]],FINAL!$B2379,3)</f>
        <v>0205</v>
      </c>
      <c r="F2379" s="96">
        <f t="shared" si="198"/>
        <v>43954</v>
      </c>
      <c r="G2379" s="71" t="str">
        <f>+CONSOLIDADO[[#This Row],[Codigo Municipio]]&amp;CONSOLIDADO[[#This Row],[Fecha]]</f>
        <v>020543954</v>
      </c>
      <c r="H2379" s="72">
        <f>+IFERROR(VLOOKUP($G2379,TDAcumula!$C$2:$E$2027,3,0),0)</f>
        <v>0</v>
      </c>
      <c r="I2379" s="73">
        <f t="shared" si="195"/>
        <v>0</v>
      </c>
      <c r="J2379" s="74">
        <f>+IF(CONSOLIDADO[[#This Row],[Codigo Municipio]]=E2378,CONSOLIDADO[[#This Row],[Fallecidos Diarios]]+J2378,CONSOLIDADO[[#This Row],[Fallecidos Diarios]])</f>
        <v>0</v>
      </c>
      <c r="K2379" s="75">
        <f t="shared" si="196"/>
        <v>0</v>
      </c>
      <c r="L2379" s="76">
        <f>+IF(CONSOLIDADO[[#This Row],[Codigo Municipio]]=E2378,CONSOLIDADO[[#This Row],[Recuperados Diarios]]+L2378,CONSOLIDADO[[#This Row],[Recuperados Diarios]])</f>
        <v>0</v>
      </c>
      <c r="M2379" s="77" cm="1">
        <f t="array" ref="M2379">+IFERROR(IF(CONSOLIDADO[[#This Row],[Día]]&lt;14,0,INDEX(CONSOLIDADO[Casos Diarios],ROW()-14,1)),0)</f>
        <v>0</v>
      </c>
      <c r="N2379" s="72">
        <f>+IF(CONSOLIDADO[[#This Row],[Clave]]="710143893",1,IF(OR(CONSOLIDADO[[#This Row],[Casos Acumulados]]&gt;0,CONSOLIDADO[[#This Row],[Muertes]]&gt;0),N2378+1,I2379))</f>
        <v>0</v>
      </c>
      <c r="O2379" s="69">
        <f>+IFERROR(VLOOKUP($G2379,TDMuertes!$C$2:$E$534,3,0),0)</f>
        <v>0</v>
      </c>
      <c r="P2379" s="94" t="str">
        <f t="shared" ca="1" si="197"/>
        <v>OFF</v>
      </c>
      <c r="Q2379" s="78">
        <f>+IFERROR(VLOOKUP(CONSOLIDADO[[#This Row],[Codigo Municipio]],TDDia!$A$4:$B$394,2,0),0)</f>
        <v>0</v>
      </c>
    </row>
    <row r="2380" spans="2:17" ht="14.45">
      <c r="B2380">
        <f t="shared" si="199"/>
        <v>13</v>
      </c>
      <c r="C2380" s="69" t="str" cm="1">
        <f t="array" ref="C2380">+INDEX(Table_4[[Departamento]:[Municipio]],FINAL!$B2380,1)</f>
        <v>Colón</v>
      </c>
      <c r="D2380" s="69" t="str" cm="1">
        <f t="array" ref="D2380">+INDEX(Table_4[[Departamento]:[Municipio]],FINAL!$B2380,4)</f>
        <v>Saba</v>
      </c>
      <c r="E2380" s="69" t="str" cm="1">
        <f t="array" ref="E2380">+INDEX(Table_4[[Departamento]:[Municipio]],FINAL!$B2380,3)</f>
        <v>0205</v>
      </c>
      <c r="F2380" s="96">
        <f t="shared" si="198"/>
        <v>43955</v>
      </c>
      <c r="G2380" s="71" t="str">
        <f>+CONSOLIDADO[[#This Row],[Codigo Municipio]]&amp;CONSOLIDADO[[#This Row],[Fecha]]</f>
        <v>020543955</v>
      </c>
      <c r="H2380" s="72">
        <f>+IFERROR(VLOOKUP($G2380,TDAcumula!$C$2:$E$2027,3,0),0)</f>
        <v>0</v>
      </c>
      <c r="I2380" s="73">
        <f t="shared" si="195"/>
        <v>0</v>
      </c>
      <c r="J2380" s="74">
        <f>+IF(CONSOLIDADO[[#This Row],[Codigo Municipio]]=E2379,CONSOLIDADO[[#This Row],[Fallecidos Diarios]]+J2379,CONSOLIDADO[[#This Row],[Fallecidos Diarios]])</f>
        <v>0</v>
      </c>
      <c r="K2380" s="75">
        <f t="shared" si="196"/>
        <v>0</v>
      </c>
      <c r="L2380" s="76">
        <f>+IF(CONSOLIDADO[[#This Row],[Codigo Municipio]]=E2379,CONSOLIDADO[[#This Row],[Recuperados Diarios]]+L2379,CONSOLIDADO[[#This Row],[Recuperados Diarios]])</f>
        <v>0</v>
      </c>
      <c r="M2380" s="77" cm="1">
        <f t="array" ref="M2380">+IFERROR(IF(CONSOLIDADO[[#This Row],[Día]]&lt;14,0,INDEX(CONSOLIDADO[Casos Diarios],ROW()-14,1)),0)</f>
        <v>0</v>
      </c>
      <c r="N2380" s="72">
        <f>+IF(CONSOLIDADO[[#This Row],[Clave]]="710143893",1,IF(OR(CONSOLIDADO[[#This Row],[Casos Acumulados]]&gt;0,CONSOLIDADO[[#This Row],[Muertes]]&gt;0),N2379+1,I2380))</f>
        <v>0</v>
      </c>
      <c r="O2380" s="69">
        <f>+IFERROR(VLOOKUP($G2380,TDMuertes!$C$2:$E$534,3,0),0)</f>
        <v>0</v>
      </c>
      <c r="P2380" s="94" t="str">
        <f t="shared" ca="1" si="197"/>
        <v>OFF</v>
      </c>
      <c r="Q2380" s="78">
        <f>+IFERROR(VLOOKUP(CONSOLIDADO[[#This Row],[Codigo Municipio]],TDDia!$A$4:$B$394,2,0),0)</f>
        <v>0</v>
      </c>
    </row>
    <row r="2381" spans="2:17" ht="14.45">
      <c r="B2381">
        <f t="shared" si="199"/>
        <v>13</v>
      </c>
      <c r="C2381" s="69" t="str" cm="1">
        <f t="array" ref="C2381">+INDEX(Table_4[[Departamento]:[Municipio]],FINAL!$B2381,1)</f>
        <v>Colón</v>
      </c>
      <c r="D2381" s="69" t="str" cm="1">
        <f t="array" ref="D2381">+INDEX(Table_4[[Departamento]:[Municipio]],FINAL!$B2381,4)</f>
        <v>Saba</v>
      </c>
      <c r="E2381" s="69" t="str" cm="1">
        <f t="array" ref="E2381">+INDEX(Table_4[[Departamento]:[Municipio]],FINAL!$B2381,3)</f>
        <v>0205</v>
      </c>
      <c r="F2381" s="96">
        <f t="shared" si="198"/>
        <v>43956</v>
      </c>
      <c r="G2381" s="71" t="str">
        <f>+CONSOLIDADO[[#This Row],[Codigo Municipio]]&amp;CONSOLIDADO[[#This Row],[Fecha]]</f>
        <v>020543956</v>
      </c>
      <c r="H2381" s="72">
        <f>+IFERROR(VLOOKUP($G2381,TDAcumula!$C$2:$E$2027,3,0),0)</f>
        <v>0</v>
      </c>
      <c r="I2381" s="73">
        <f t="shared" si="195"/>
        <v>0</v>
      </c>
      <c r="J2381" s="74">
        <f>+IF(CONSOLIDADO[[#This Row],[Codigo Municipio]]=E2380,CONSOLIDADO[[#This Row],[Fallecidos Diarios]]+J2380,CONSOLIDADO[[#This Row],[Fallecidos Diarios]])</f>
        <v>0</v>
      </c>
      <c r="K2381" s="75">
        <f t="shared" si="196"/>
        <v>0</v>
      </c>
      <c r="L2381" s="76">
        <f>+IF(CONSOLIDADO[[#This Row],[Codigo Municipio]]=E2380,CONSOLIDADO[[#This Row],[Recuperados Diarios]]+L2380,CONSOLIDADO[[#This Row],[Recuperados Diarios]])</f>
        <v>0</v>
      </c>
      <c r="M2381" s="77" cm="1">
        <f t="array" ref="M2381">+IFERROR(IF(CONSOLIDADO[[#This Row],[Día]]&lt;14,0,INDEX(CONSOLIDADO[Casos Diarios],ROW()-14,1)),0)</f>
        <v>0</v>
      </c>
      <c r="N2381" s="72">
        <f>+IF(CONSOLIDADO[[#This Row],[Clave]]="710143893",1,IF(OR(CONSOLIDADO[[#This Row],[Casos Acumulados]]&gt;0,CONSOLIDADO[[#This Row],[Muertes]]&gt;0),N2380+1,I2381))</f>
        <v>0</v>
      </c>
      <c r="O2381" s="69">
        <f>+IFERROR(VLOOKUP($G2381,TDMuertes!$C$2:$E$534,3,0),0)</f>
        <v>0</v>
      </c>
      <c r="P2381" s="94" t="str">
        <f t="shared" ca="1" si="197"/>
        <v>OFF</v>
      </c>
      <c r="Q2381" s="78">
        <f>+IFERROR(VLOOKUP(CONSOLIDADO[[#This Row],[Codigo Municipio]],TDDia!$A$4:$B$394,2,0),0)</f>
        <v>0</v>
      </c>
    </row>
    <row r="2382" spans="2:17" ht="14.45">
      <c r="B2382">
        <f t="shared" si="199"/>
        <v>13</v>
      </c>
      <c r="C2382" s="69" t="str" cm="1">
        <f t="array" ref="C2382">+INDEX(Table_4[[Departamento]:[Municipio]],FINAL!$B2382,1)</f>
        <v>Colón</v>
      </c>
      <c r="D2382" s="69" t="str" cm="1">
        <f t="array" ref="D2382">+INDEX(Table_4[[Departamento]:[Municipio]],FINAL!$B2382,4)</f>
        <v>Saba</v>
      </c>
      <c r="E2382" s="69" t="str" cm="1">
        <f t="array" ref="E2382">+INDEX(Table_4[[Departamento]:[Municipio]],FINAL!$B2382,3)</f>
        <v>0205</v>
      </c>
      <c r="F2382" s="96">
        <f t="shared" si="198"/>
        <v>43957</v>
      </c>
      <c r="G2382" s="71" t="str">
        <f>+CONSOLIDADO[[#This Row],[Codigo Municipio]]&amp;CONSOLIDADO[[#This Row],[Fecha]]</f>
        <v>020543957</v>
      </c>
      <c r="H2382" s="72">
        <f>+IFERROR(VLOOKUP($G2382,TDAcumula!$C$2:$E$2027,3,0),0)</f>
        <v>0</v>
      </c>
      <c r="I2382" s="73">
        <f t="shared" si="195"/>
        <v>0</v>
      </c>
      <c r="J2382" s="74">
        <f>+IF(CONSOLIDADO[[#This Row],[Codigo Municipio]]=E2381,CONSOLIDADO[[#This Row],[Fallecidos Diarios]]+J2381,CONSOLIDADO[[#This Row],[Fallecidos Diarios]])</f>
        <v>0</v>
      </c>
      <c r="K2382" s="75">
        <f t="shared" si="196"/>
        <v>0</v>
      </c>
      <c r="L2382" s="76">
        <f>+IF(CONSOLIDADO[[#This Row],[Codigo Municipio]]=E2381,CONSOLIDADO[[#This Row],[Recuperados Diarios]]+L2381,CONSOLIDADO[[#This Row],[Recuperados Diarios]])</f>
        <v>0</v>
      </c>
      <c r="M2382" s="77" cm="1">
        <f t="array" ref="M2382">+IFERROR(IF(CONSOLIDADO[[#This Row],[Día]]&lt;14,0,INDEX(CONSOLIDADO[Casos Diarios],ROW()-14,1)),0)</f>
        <v>0</v>
      </c>
      <c r="N2382" s="72">
        <f>+IF(CONSOLIDADO[[#This Row],[Clave]]="710143893",1,IF(OR(CONSOLIDADO[[#This Row],[Casos Acumulados]]&gt;0,CONSOLIDADO[[#This Row],[Muertes]]&gt;0),N2381+1,I2382))</f>
        <v>0</v>
      </c>
      <c r="O2382" s="69">
        <f>+IFERROR(VLOOKUP($G2382,TDMuertes!$C$2:$E$534,3,0),0)</f>
        <v>0</v>
      </c>
      <c r="P2382" s="94" t="str">
        <f t="shared" ca="1" si="197"/>
        <v>OFF</v>
      </c>
      <c r="Q2382" s="78">
        <f>+IFERROR(VLOOKUP(CONSOLIDADO[[#This Row],[Codigo Municipio]],TDDia!$A$4:$B$394,2,0),0)</f>
        <v>0</v>
      </c>
    </row>
    <row r="2383" spans="2:17" ht="14.45">
      <c r="B2383">
        <f t="shared" si="199"/>
        <v>13</v>
      </c>
      <c r="C2383" s="69" t="str" cm="1">
        <f t="array" ref="C2383">+INDEX(Table_4[[Departamento]:[Municipio]],FINAL!$B2383,1)</f>
        <v>Colón</v>
      </c>
      <c r="D2383" s="69" t="str" cm="1">
        <f t="array" ref="D2383">+INDEX(Table_4[[Departamento]:[Municipio]],FINAL!$B2383,4)</f>
        <v>Saba</v>
      </c>
      <c r="E2383" s="69" t="str" cm="1">
        <f t="array" ref="E2383">+INDEX(Table_4[[Departamento]:[Municipio]],FINAL!$B2383,3)</f>
        <v>0205</v>
      </c>
      <c r="F2383" s="96">
        <f t="shared" si="198"/>
        <v>43958</v>
      </c>
      <c r="G2383" s="71" t="str">
        <f>+CONSOLIDADO[[#This Row],[Codigo Municipio]]&amp;CONSOLIDADO[[#This Row],[Fecha]]</f>
        <v>020543958</v>
      </c>
      <c r="H2383" s="72">
        <f>+IFERROR(VLOOKUP($G2383,TDAcumula!$C$2:$E$2027,3,0),0)</f>
        <v>0</v>
      </c>
      <c r="I2383" s="73">
        <f t="shared" si="195"/>
        <v>0</v>
      </c>
      <c r="J2383" s="74">
        <f>+IF(CONSOLIDADO[[#This Row],[Codigo Municipio]]=E2382,CONSOLIDADO[[#This Row],[Fallecidos Diarios]]+J2382,CONSOLIDADO[[#This Row],[Fallecidos Diarios]])</f>
        <v>0</v>
      </c>
      <c r="K2383" s="75">
        <f t="shared" si="196"/>
        <v>0</v>
      </c>
      <c r="L2383" s="76">
        <f>+IF(CONSOLIDADO[[#This Row],[Codigo Municipio]]=E2382,CONSOLIDADO[[#This Row],[Recuperados Diarios]]+L2382,CONSOLIDADO[[#This Row],[Recuperados Diarios]])</f>
        <v>0</v>
      </c>
      <c r="M2383" s="77" cm="1">
        <f t="array" ref="M2383">+IFERROR(IF(CONSOLIDADO[[#This Row],[Día]]&lt;14,0,INDEX(CONSOLIDADO[Casos Diarios],ROW()-14,1)),0)</f>
        <v>0</v>
      </c>
      <c r="N2383" s="72">
        <f>+IF(CONSOLIDADO[[#This Row],[Clave]]="710143893",1,IF(OR(CONSOLIDADO[[#This Row],[Casos Acumulados]]&gt;0,CONSOLIDADO[[#This Row],[Muertes]]&gt;0),N2382+1,I2383))</f>
        <v>0</v>
      </c>
      <c r="O2383" s="69">
        <f>+IFERROR(VLOOKUP($G2383,TDMuertes!$C$2:$E$534,3,0),0)</f>
        <v>0</v>
      </c>
      <c r="P2383" s="94" t="str">
        <f t="shared" ca="1" si="197"/>
        <v>OFF</v>
      </c>
      <c r="Q2383" s="78">
        <f>+IFERROR(VLOOKUP(CONSOLIDADO[[#This Row],[Codigo Municipio]],TDDia!$A$4:$B$394,2,0),0)</f>
        <v>0</v>
      </c>
    </row>
    <row r="2384" spans="2:17" ht="14.45">
      <c r="B2384">
        <f t="shared" si="199"/>
        <v>13</v>
      </c>
      <c r="C2384" s="69" t="str" cm="1">
        <f t="array" ref="C2384">+INDEX(Table_4[[Departamento]:[Municipio]],FINAL!$B2384,1)</f>
        <v>Colón</v>
      </c>
      <c r="D2384" s="69" t="str" cm="1">
        <f t="array" ref="D2384">+INDEX(Table_4[[Departamento]:[Municipio]],FINAL!$B2384,4)</f>
        <v>Saba</v>
      </c>
      <c r="E2384" s="69" t="str" cm="1">
        <f t="array" ref="E2384">+INDEX(Table_4[[Departamento]:[Municipio]],FINAL!$B2384,3)</f>
        <v>0205</v>
      </c>
      <c r="F2384" s="96">
        <f t="shared" si="198"/>
        <v>43959</v>
      </c>
      <c r="G2384" s="71" t="str">
        <f>+CONSOLIDADO[[#This Row],[Codigo Municipio]]&amp;CONSOLIDADO[[#This Row],[Fecha]]</f>
        <v>020543959</v>
      </c>
      <c r="H2384" s="72">
        <f>+IFERROR(VLOOKUP($G2384,TDAcumula!$C$2:$E$2027,3,0),0)</f>
        <v>0</v>
      </c>
      <c r="I2384" s="73">
        <f t="shared" si="195"/>
        <v>0</v>
      </c>
      <c r="J2384" s="74">
        <f>+IF(CONSOLIDADO[[#This Row],[Codigo Municipio]]=E2383,CONSOLIDADO[[#This Row],[Fallecidos Diarios]]+J2383,CONSOLIDADO[[#This Row],[Fallecidos Diarios]])</f>
        <v>0</v>
      </c>
      <c r="K2384" s="75">
        <f t="shared" si="196"/>
        <v>0</v>
      </c>
      <c r="L2384" s="76">
        <f>+IF(CONSOLIDADO[[#This Row],[Codigo Municipio]]=E2383,CONSOLIDADO[[#This Row],[Recuperados Diarios]]+L2383,CONSOLIDADO[[#This Row],[Recuperados Diarios]])</f>
        <v>0</v>
      </c>
      <c r="M2384" s="77" cm="1">
        <f t="array" ref="M2384">+IFERROR(IF(CONSOLIDADO[[#This Row],[Día]]&lt;14,0,INDEX(CONSOLIDADO[Casos Diarios],ROW()-14,1)),0)</f>
        <v>0</v>
      </c>
      <c r="N2384" s="72">
        <f>+IF(CONSOLIDADO[[#This Row],[Clave]]="710143893",1,IF(OR(CONSOLIDADO[[#This Row],[Casos Acumulados]]&gt;0,CONSOLIDADO[[#This Row],[Muertes]]&gt;0),N2383+1,I2384))</f>
        <v>0</v>
      </c>
      <c r="O2384" s="69">
        <f>+IFERROR(VLOOKUP($G2384,TDMuertes!$C$2:$E$534,3,0),0)</f>
        <v>0</v>
      </c>
      <c r="P2384" s="94" t="str">
        <f t="shared" ca="1" si="197"/>
        <v>OFF</v>
      </c>
      <c r="Q2384" s="78">
        <f>+IFERROR(VLOOKUP(CONSOLIDADO[[#This Row],[Codigo Municipio]],TDDia!$A$4:$B$394,2,0),0)</f>
        <v>0</v>
      </c>
    </row>
    <row r="2385" spans="2:17" ht="14.45">
      <c r="B2385">
        <f t="shared" si="199"/>
        <v>13</v>
      </c>
      <c r="C2385" s="69" t="str" cm="1">
        <f t="array" ref="C2385">+INDEX(Table_4[[Departamento]:[Municipio]],FINAL!$B2385,1)</f>
        <v>Colón</v>
      </c>
      <c r="D2385" s="69" t="str" cm="1">
        <f t="array" ref="D2385">+INDEX(Table_4[[Departamento]:[Municipio]],FINAL!$B2385,4)</f>
        <v>Saba</v>
      </c>
      <c r="E2385" s="69" t="str" cm="1">
        <f t="array" ref="E2385">+INDEX(Table_4[[Departamento]:[Municipio]],FINAL!$B2385,3)</f>
        <v>0205</v>
      </c>
      <c r="F2385" s="96">
        <f t="shared" si="198"/>
        <v>43960</v>
      </c>
      <c r="G2385" s="71" t="str">
        <f>+CONSOLIDADO[[#This Row],[Codigo Municipio]]&amp;CONSOLIDADO[[#This Row],[Fecha]]</f>
        <v>020543960</v>
      </c>
      <c r="H2385" s="72">
        <f>+IFERROR(VLOOKUP($G2385,TDAcumula!$C$2:$E$2027,3,0),0)</f>
        <v>0</v>
      </c>
      <c r="I2385" s="73">
        <f t="shared" si="195"/>
        <v>0</v>
      </c>
      <c r="J2385" s="74">
        <f>+IF(CONSOLIDADO[[#This Row],[Codigo Municipio]]=E2384,CONSOLIDADO[[#This Row],[Fallecidos Diarios]]+J2384,CONSOLIDADO[[#This Row],[Fallecidos Diarios]])</f>
        <v>0</v>
      </c>
      <c r="K2385" s="75">
        <f t="shared" si="196"/>
        <v>0</v>
      </c>
      <c r="L2385" s="76">
        <f>+IF(CONSOLIDADO[[#This Row],[Codigo Municipio]]=E2384,CONSOLIDADO[[#This Row],[Recuperados Diarios]]+L2384,CONSOLIDADO[[#This Row],[Recuperados Diarios]])</f>
        <v>0</v>
      </c>
      <c r="M2385" s="77" cm="1">
        <f t="array" ref="M2385">+IFERROR(IF(CONSOLIDADO[[#This Row],[Día]]&lt;14,0,INDEX(CONSOLIDADO[Casos Diarios],ROW()-14,1)),0)</f>
        <v>0</v>
      </c>
      <c r="N2385" s="72">
        <f>+IF(CONSOLIDADO[[#This Row],[Clave]]="710143893",1,IF(OR(CONSOLIDADO[[#This Row],[Casos Acumulados]]&gt;0,CONSOLIDADO[[#This Row],[Muertes]]&gt;0),N2384+1,I2385))</f>
        <v>0</v>
      </c>
      <c r="O2385" s="69">
        <f>+IFERROR(VLOOKUP($G2385,TDMuertes!$C$2:$E$534,3,0),0)</f>
        <v>0</v>
      </c>
      <c r="P2385" s="94" t="str">
        <f t="shared" ca="1" si="197"/>
        <v>OFF</v>
      </c>
      <c r="Q2385" s="78">
        <f>+IFERROR(VLOOKUP(CONSOLIDADO[[#This Row],[Codigo Municipio]],TDDia!$A$4:$B$394,2,0),0)</f>
        <v>0</v>
      </c>
    </row>
    <row r="2386" spans="2:17" ht="14.45">
      <c r="B2386">
        <f t="shared" si="199"/>
        <v>13</v>
      </c>
      <c r="C2386" s="69" t="str" cm="1">
        <f t="array" ref="C2386">+INDEX(Table_4[[Departamento]:[Municipio]],FINAL!$B2386,1)</f>
        <v>Colón</v>
      </c>
      <c r="D2386" s="69" t="str" cm="1">
        <f t="array" ref="D2386">+INDEX(Table_4[[Departamento]:[Municipio]],FINAL!$B2386,4)</f>
        <v>Saba</v>
      </c>
      <c r="E2386" s="69" t="str" cm="1">
        <f t="array" ref="E2386">+INDEX(Table_4[[Departamento]:[Municipio]],FINAL!$B2386,3)</f>
        <v>0205</v>
      </c>
      <c r="F2386" s="96">
        <f t="shared" si="198"/>
        <v>43961</v>
      </c>
      <c r="G2386" s="71" t="str">
        <f>+CONSOLIDADO[[#This Row],[Codigo Municipio]]&amp;CONSOLIDADO[[#This Row],[Fecha]]</f>
        <v>020543961</v>
      </c>
      <c r="H2386" s="72">
        <f>+IFERROR(VLOOKUP($G2386,TDAcumula!$C$2:$E$2027,3,0),0)</f>
        <v>0</v>
      </c>
      <c r="I2386" s="73">
        <f t="shared" si="195"/>
        <v>0</v>
      </c>
      <c r="J2386" s="74">
        <f>+IF(CONSOLIDADO[[#This Row],[Codigo Municipio]]=E2385,CONSOLIDADO[[#This Row],[Fallecidos Diarios]]+J2385,CONSOLIDADO[[#This Row],[Fallecidos Diarios]])</f>
        <v>0</v>
      </c>
      <c r="K2386" s="75">
        <f t="shared" si="196"/>
        <v>0</v>
      </c>
      <c r="L2386" s="76">
        <f>+IF(CONSOLIDADO[[#This Row],[Codigo Municipio]]=E2385,CONSOLIDADO[[#This Row],[Recuperados Diarios]]+L2385,CONSOLIDADO[[#This Row],[Recuperados Diarios]])</f>
        <v>0</v>
      </c>
      <c r="M2386" s="77" cm="1">
        <f t="array" ref="M2386">+IFERROR(IF(CONSOLIDADO[[#This Row],[Día]]&lt;14,0,INDEX(CONSOLIDADO[Casos Diarios],ROW()-14,1)),0)</f>
        <v>0</v>
      </c>
      <c r="N2386" s="72">
        <f>+IF(CONSOLIDADO[[#This Row],[Clave]]="710143893",1,IF(OR(CONSOLIDADO[[#This Row],[Casos Acumulados]]&gt;0,CONSOLIDADO[[#This Row],[Muertes]]&gt;0),N2385+1,I2386))</f>
        <v>0</v>
      </c>
      <c r="O2386" s="69">
        <f>+IFERROR(VLOOKUP($G2386,TDMuertes!$C$2:$E$534,3,0),0)</f>
        <v>0</v>
      </c>
      <c r="P2386" s="94" t="str">
        <f t="shared" ca="1" si="197"/>
        <v>OFF</v>
      </c>
      <c r="Q2386" s="78">
        <f>+IFERROR(VLOOKUP(CONSOLIDADO[[#This Row],[Codigo Municipio]],TDDia!$A$4:$B$394,2,0),0)</f>
        <v>0</v>
      </c>
    </row>
    <row r="2387" spans="2:17" ht="14.45">
      <c r="B2387">
        <f t="shared" si="199"/>
        <v>13</v>
      </c>
      <c r="C2387" s="69" t="str" cm="1">
        <f t="array" ref="C2387">+INDEX(Table_4[[Departamento]:[Municipio]],FINAL!$B2387,1)</f>
        <v>Colón</v>
      </c>
      <c r="D2387" s="69" t="str" cm="1">
        <f t="array" ref="D2387">+INDEX(Table_4[[Departamento]:[Municipio]],FINAL!$B2387,4)</f>
        <v>Saba</v>
      </c>
      <c r="E2387" s="69" t="str" cm="1">
        <f t="array" ref="E2387">+INDEX(Table_4[[Departamento]:[Municipio]],FINAL!$B2387,3)</f>
        <v>0205</v>
      </c>
      <c r="F2387" s="96">
        <f t="shared" si="198"/>
        <v>43962</v>
      </c>
      <c r="G2387" s="71" t="str">
        <f>+CONSOLIDADO[[#This Row],[Codigo Municipio]]&amp;CONSOLIDADO[[#This Row],[Fecha]]</f>
        <v>020543962</v>
      </c>
      <c r="H2387" s="72">
        <f>+IFERROR(VLOOKUP($G2387,TDAcumula!$C$2:$E$2027,3,0),0)</f>
        <v>0</v>
      </c>
      <c r="I2387" s="73">
        <f t="shared" si="195"/>
        <v>0</v>
      </c>
      <c r="J2387" s="74">
        <f>+IF(CONSOLIDADO[[#This Row],[Codigo Municipio]]=E2386,CONSOLIDADO[[#This Row],[Fallecidos Diarios]]+J2386,CONSOLIDADO[[#This Row],[Fallecidos Diarios]])</f>
        <v>0</v>
      </c>
      <c r="K2387" s="75">
        <f t="shared" si="196"/>
        <v>0</v>
      </c>
      <c r="L2387" s="76">
        <f>+IF(CONSOLIDADO[[#This Row],[Codigo Municipio]]=E2386,CONSOLIDADO[[#This Row],[Recuperados Diarios]]+L2386,CONSOLIDADO[[#This Row],[Recuperados Diarios]])</f>
        <v>0</v>
      </c>
      <c r="M2387" s="77" cm="1">
        <f t="array" ref="M2387">+IFERROR(IF(CONSOLIDADO[[#This Row],[Día]]&lt;14,0,INDEX(CONSOLIDADO[Casos Diarios],ROW()-14,1)),0)</f>
        <v>0</v>
      </c>
      <c r="N2387" s="72">
        <f>+IF(CONSOLIDADO[[#This Row],[Clave]]="710143893",1,IF(OR(CONSOLIDADO[[#This Row],[Casos Acumulados]]&gt;0,CONSOLIDADO[[#This Row],[Muertes]]&gt;0),N2386+1,I2387))</f>
        <v>0</v>
      </c>
      <c r="O2387" s="69">
        <f>+IFERROR(VLOOKUP($G2387,TDMuertes!$C$2:$E$534,3,0),0)</f>
        <v>0</v>
      </c>
      <c r="P2387" s="94" t="str">
        <f t="shared" ca="1" si="197"/>
        <v>OFF</v>
      </c>
      <c r="Q2387" s="78">
        <f>+IFERROR(VLOOKUP(CONSOLIDADO[[#This Row],[Codigo Municipio]],TDDia!$A$4:$B$394,2,0),0)</f>
        <v>0</v>
      </c>
    </row>
    <row r="2388" spans="2:17" ht="14.45">
      <c r="B2388">
        <f t="shared" si="199"/>
        <v>13</v>
      </c>
      <c r="C2388" s="69" t="str" cm="1">
        <f t="array" ref="C2388">+INDEX(Table_4[[Departamento]:[Municipio]],FINAL!$B2388,1)</f>
        <v>Colón</v>
      </c>
      <c r="D2388" s="69" t="str" cm="1">
        <f t="array" ref="D2388">+INDEX(Table_4[[Departamento]:[Municipio]],FINAL!$B2388,4)</f>
        <v>Saba</v>
      </c>
      <c r="E2388" s="69" t="str" cm="1">
        <f t="array" ref="E2388">+INDEX(Table_4[[Departamento]:[Municipio]],FINAL!$B2388,3)</f>
        <v>0205</v>
      </c>
      <c r="F2388" s="96">
        <f t="shared" si="198"/>
        <v>43963</v>
      </c>
      <c r="G2388" s="71" t="str">
        <f>+CONSOLIDADO[[#This Row],[Codigo Municipio]]&amp;CONSOLIDADO[[#This Row],[Fecha]]</f>
        <v>020543963</v>
      </c>
      <c r="H2388" s="72">
        <f>+IFERROR(VLOOKUP($G2388,TDAcumula!$C$2:$E$2027,3,0),0)</f>
        <v>0</v>
      </c>
      <c r="I2388" s="73">
        <f t="shared" si="195"/>
        <v>0</v>
      </c>
      <c r="J2388" s="74">
        <f>+IF(CONSOLIDADO[[#This Row],[Codigo Municipio]]=E2387,CONSOLIDADO[[#This Row],[Fallecidos Diarios]]+J2387,CONSOLIDADO[[#This Row],[Fallecidos Diarios]])</f>
        <v>0</v>
      </c>
      <c r="K2388" s="75">
        <f t="shared" si="196"/>
        <v>0</v>
      </c>
      <c r="L2388" s="76">
        <f>+IF(CONSOLIDADO[[#This Row],[Codigo Municipio]]=E2387,CONSOLIDADO[[#This Row],[Recuperados Diarios]]+L2387,CONSOLIDADO[[#This Row],[Recuperados Diarios]])</f>
        <v>0</v>
      </c>
      <c r="M2388" s="77" cm="1">
        <f t="array" ref="M2388">+IFERROR(IF(CONSOLIDADO[[#This Row],[Día]]&lt;14,0,INDEX(CONSOLIDADO[Casos Diarios],ROW()-14,1)),0)</f>
        <v>0</v>
      </c>
      <c r="N2388" s="72">
        <f>+IF(CONSOLIDADO[[#This Row],[Clave]]="710143893",1,IF(OR(CONSOLIDADO[[#This Row],[Casos Acumulados]]&gt;0,CONSOLIDADO[[#This Row],[Muertes]]&gt;0),N2387+1,I2388))</f>
        <v>0</v>
      </c>
      <c r="O2388" s="69">
        <f>+IFERROR(VLOOKUP($G2388,TDMuertes!$C$2:$E$534,3,0),0)</f>
        <v>0</v>
      </c>
      <c r="P2388" s="94" t="str">
        <f t="shared" ca="1" si="197"/>
        <v>OFF</v>
      </c>
      <c r="Q2388" s="78">
        <f>+IFERROR(VLOOKUP(CONSOLIDADO[[#This Row],[Codigo Municipio]],TDDia!$A$4:$B$394,2,0),0)</f>
        <v>0</v>
      </c>
    </row>
    <row r="2389" spans="2:17" ht="14.45">
      <c r="B2389">
        <f t="shared" si="199"/>
        <v>13</v>
      </c>
      <c r="C2389" s="69" t="str" cm="1">
        <f t="array" ref="C2389">+INDEX(Table_4[[Departamento]:[Municipio]],FINAL!$B2389,1)</f>
        <v>Colón</v>
      </c>
      <c r="D2389" s="69" t="str" cm="1">
        <f t="array" ref="D2389">+INDEX(Table_4[[Departamento]:[Municipio]],FINAL!$B2389,4)</f>
        <v>Saba</v>
      </c>
      <c r="E2389" s="69" t="str" cm="1">
        <f t="array" ref="E2389">+INDEX(Table_4[[Departamento]:[Municipio]],FINAL!$B2389,3)</f>
        <v>0205</v>
      </c>
      <c r="F2389" s="96">
        <f t="shared" si="198"/>
        <v>43964</v>
      </c>
      <c r="G2389" s="71" t="str">
        <f>+CONSOLIDADO[[#This Row],[Codigo Municipio]]&amp;CONSOLIDADO[[#This Row],[Fecha]]</f>
        <v>020543964</v>
      </c>
      <c r="H2389" s="72">
        <f>+IFERROR(VLOOKUP($G2389,TDAcumula!$C$2:$E$2027,3,0),0)</f>
        <v>0</v>
      </c>
      <c r="I2389" s="73">
        <f t="shared" si="195"/>
        <v>0</v>
      </c>
      <c r="J2389" s="74">
        <f>+IF(CONSOLIDADO[[#This Row],[Codigo Municipio]]=E2388,CONSOLIDADO[[#This Row],[Fallecidos Diarios]]+J2388,CONSOLIDADO[[#This Row],[Fallecidos Diarios]])</f>
        <v>0</v>
      </c>
      <c r="K2389" s="75">
        <f t="shared" si="196"/>
        <v>0</v>
      </c>
      <c r="L2389" s="76">
        <f>+IF(CONSOLIDADO[[#This Row],[Codigo Municipio]]=E2388,CONSOLIDADO[[#This Row],[Recuperados Diarios]]+L2388,CONSOLIDADO[[#This Row],[Recuperados Diarios]])</f>
        <v>0</v>
      </c>
      <c r="M2389" s="77" cm="1">
        <f t="array" ref="M2389">+IFERROR(IF(CONSOLIDADO[[#This Row],[Día]]&lt;14,0,INDEX(CONSOLIDADO[Casos Diarios],ROW()-14,1)),0)</f>
        <v>0</v>
      </c>
      <c r="N2389" s="72">
        <f>+IF(CONSOLIDADO[[#This Row],[Clave]]="710143893",1,IF(OR(CONSOLIDADO[[#This Row],[Casos Acumulados]]&gt;0,CONSOLIDADO[[#This Row],[Muertes]]&gt;0),N2388+1,I2389))</f>
        <v>0</v>
      </c>
      <c r="O2389" s="69">
        <f>+IFERROR(VLOOKUP($G2389,TDMuertes!$C$2:$E$534,3,0),0)</f>
        <v>0</v>
      </c>
      <c r="P2389" s="94" t="str">
        <f t="shared" ca="1" si="197"/>
        <v>OFF</v>
      </c>
      <c r="Q2389" s="78">
        <f>+IFERROR(VLOOKUP(CONSOLIDADO[[#This Row],[Codigo Municipio]],TDDia!$A$4:$B$394,2,0),0)</f>
        <v>0</v>
      </c>
    </row>
    <row r="2390" spans="2:17" ht="14.45">
      <c r="B2390">
        <f t="shared" si="199"/>
        <v>13</v>
      </c>
      <c r="C2390" s="69" t="str" cm="1">
        <f t="array" ref="C2390">+INDEX(Table_4[[Departamento]:[Municipio]],FINAL!$B2390,1)</f>
        <v>Colón</v>
      </c>
      <c r="D2390" s="69" t="str" cm="1">
        <f t="array" ref="D2390">+INDEX(Table_4[[Departamento]:[Municipio]],FINAL!$B2390,4)</f>
        <v>Saba</v>
      </c>
      <c r="E2390" s="69" t="str" cm="1">
        <f t="array" ref="E2390">+INDEX(Table_4[[Departamento]:[Municipio]],FINAL!$B2390,3)</f>
        <v>0205</v>
      </c>
      <c r="F2390" s="96">
        <f t="shared" si="198"/>
        <v>43965</v>
      </c>
      <c r="G2390" s="71" t="str">
        <f>+CONSOLIDADO[[#This Row],[Codigo Municipio]]&amp;CONSOLIDADO[[#This Row],[Fecha]]</f>
        <v>020543965</v>
      </c>
      <c r="H2390" s="72">
        <f>+IFERROR(VLOOKUP($G2390,TDAcumula!$C$2:$E$2027,3,0),0)</f>
        <v>0</v>
      </c>
      <c r="I2390" s="73">
        <f t="shared" si="195"/>
        <v>0</v>
      </c>
      <c r="J2390" s="74">
        <f>+IF(CONSOLIDADO[[#This Row],[Codigo Municipio]]=E2389,CONSOLIDADO[[#This Row],[Fallecidos Diarios]]+J2389,CONSOLIDADO[[#This Row],[Fallecidos Diarios]])</f>
        <v>0</v>
      </c>
      <c r="K2390" s="75">
        <f t="shared" si="196"/>
        <v>0</v>
      </c>
      <c r="L2390" s="76">
        <f>+IF(CONSOLIDADO[[#This Row],[Codigo Municipio]]=E2389,CONSOLIDADO[[#This Row],[Recuperados Diarios]]+L2389,CONSOLIDADO[[#This Row],[Recuperados Diarios]])</f>
        <v>0</v>
      </c>
      <c r="M2390" s="77" cm="1">
        <f t="array" ref="M2390">+IFERROR(IF(CONSOLIDADO[[#This Row],[Día]]&lt;14,0,INDEX(CONSOLIDADO[Casos Diarios],ROW()-14,1)),0)</f>
        <v>0</v>
      </c>
      <c r="N2390" s="72">
        <f>+IF(CONSOLIDADO[[#This Row],[Clave]]="710143893",1,IF(OR(CONSOLIDADO[[#This Row],[Casos Acumulados]]&gt;0,CONSOLIDADO[[#This Row],[Muertes]]&gt;0),N2389+1,I2390))</f>
        <v>0</v>
      </c>
      <c r="O2390" s="69">
        <f>+IFERROR(VLOOKUP($G2390,TDMuertes!$C$2:$E$534,3,0),0)</f>
        <v>0</v>
      </c>
      <c r="P2390" s="94" t="str">
        <f t="shared" ca="1" si="197"/>
        <v>OFF</v>
      </c>
      <c r="Q2390" s="78">
        <f>+IFERROR(VLOOKUP(CONSOLIDADO[[#This Row],[Codigo Municipio]],TDDia!$A$4:$B$394,2,0),0)</f>
        <v>0</v>
      </c>
    </row>
    <row r="2391" spans="2:17" ht="14.45">
      <c r="B2391">
        <f t="shared" si="199"/>
        <v>13</v>
      </c>
      <c r="C2391" s="69" t="str" cm="1">
        <f t="array" ref="C2391">+INDEX(Table_4[[Departamento]:[Municipio]],FINAL!$B2391,1)</f>
        <v>Colón</v>
      </c>
      <c r="D2391" s="69" t="str" cm="1">
        <f t="array" ref="D2391">+INDEX(Table_4[[Departamento]:[Municipio]],FINAL!$B2391,4)</f>
        <v>Saba</v>
      </c>
      <c r="E2391" s="69" t="str" cm="1">
        <f t="array" ref="E2391">+INDEX(Table_4[[Departamento]:[Municipio]],FINAL!$B2391,3)</f>
        <v>0205</v>
      </c>
      <c r="F2391" s="96">
        <f t="shared" si="198"/>
        <v>43966</v>
      </c>
      <c r="G2391" s="71" t="str">
        <f>+CONSOLIDADO[[#This Row],[Codigo Municipio]]&amp;CONSOLIDADO[[#This Row],[Fecha]]</f>
        <v>020543966</v>
      </c>
      <c r="H2391" s="72">
        <f>+IFERROR(VLOOKUP($G2391,TDAcumula!$C$2:$E$2027,3,0),0)</f>
        <v>0</v>
      </c>
      <c r="I2391" s="73">
        <f t="shared" si="195"/>
        <v>0</v>
      </c>
      <c r="J2391" s="74">
        <f>+IF(CONSOLIDADO[[#This Row],[Codigo Municipio]]=E2390,CONSOLIDADO[[#This Row],[Fallecidos Diarios]]+J2390,CONSOLIDADO[[#This Row],[Fallecidos Diarios]])</f>
        <v>0</v>
      </c>
      <c r="K2391" s="75">
        <f t="shared" si="196"/>
        <v>0</v>
      </c>
      <c r="L2391" s="76">
        <f>+IF(CONSOLIDADO[[#This Row],[Codigo Municipio]]=E2390,CONSOLIDADO[[#This Row],[Recuperados Diarios]]+L2390,CONSOLIDADO[[#This Row],[Recuperados Diarios]])</f>
        <v>0</v>
      </c>
      <c r="M2391" s="77" cm="1">
        <f t="array" ref="M2391">+IFERROR(IF(CONSOLIDADO[[#This Row],[Día]]&lt;14,0,INDEX(CONSOLIDADO[Casos Diarios],ROW()-14,1)),0)</f>
        <v>0</v>
      </c>
      <c r="N2391" s="72">
        <f>+IF(CONSOLIDADO[[#This Row],[Clave]]="710143893",1,IF(OR(CONSOLIDADO[[#This Row],[Casos Acumulados]]&gt;0,CONSOLIDADO[[#This Row],[Muertes]]&gt;0),N2390+1,I2391))</f>
        <v>0</v>
      </c>
      <c r="O2391" s="69">
        <f>+IFERROR(VLOOKUP($G2391,TDMuertes!$C$2:$E$534,3,0),0)</f>
        <v>0</v>
      </c>
      <c r="P2391" s="94" t="str">
        <f t="shared" ca="1" si="197"/>
        <v>OFF</v>
      </c>
      <c r="Q2391" s="78">
        <f>+IFERROR(VLOOKUP(CONSOLIDADO[[#This Row],[Codigo Municipio]],TDDia!$A$4:$B$394,2,0),0)</f>
        <v>0</v>
      </c>
    </row>
    <row r="2392" spans="2:17" ht="14.45">
      <c r="B2392">
        <f t="shared" si="199"/>
        <v>13</v>
      </c>
      <c r="C2392" s="69" t="str" cm="1">
        <f t="array" ref="C2392">+INDEX(Table_4[[Departamento]:[Municipio]],FINAL!$B2392,1)</f>
        <v>Colón</v>
      </c>
      <c r="D2392" s="69" t="str" cm="1">
        <f t="array" ref="D2392">+INDEX(Table_4[[Departamento]:[Municipio]],FINAL!$B2392,4)</f>
        <v>Saba</v>
      </c>
      <c r="E2392" s="69" t="str" cm="1">
        <f t="array" ref="E2392">+INDEX(Table_4[[Departamento]:[Municipio]],FINAL!$B2392,3)</f>
        <v>0205</v>
      </c>
      <c r="F2392" s="96">
        <f t="shared" si="198"/>
        <v>43967</v>
      </c>
      <c r="G2392" s="71" t="str">
        <f>+CONSOLIDADO[[#This Row],[Codigo Municipio]]&amp;CONSOLIDADO[[#This Row],[Fecha]]</f>
        <v>020543967</v>
      </c>
      <c r="H2392" s="72">
        <f>+IFERROR(VLOOKUP($G2392,TDAcumula!$C$2:$E$2027,3,0),0)</f>
        <v>0</v>
      </c>
      <c r="I2392" s="73">
        <f t="shared" si="195"/>
        <v>0</v>
      </c>
      <c r="J2392" s="74">
        <f>+IF(CONSOLIDADO[[#This Row],[Codigo Municipio]]=E2391,CONSOLIDADO[[#This Row],[Fallecidos Diarios]]+J2391,CONSOLIDADO[[#This Row],[Fallecidos Diarios]])</f>
        <v>0</v>
      </c>
      <c r="K2392" s="75">
        <f t="shared" si="196"/>
        <v>0</v>
      </c>
      <c r="L2392" s="76">
        <f>+IF(CONSOLIDADO[[#This Row],[Codigo Municipio]]=E2391,CONSOLIDADO[[#This Row],[Recuperados Diarios]]+L2391,CONSOLIDADO[[#This Row],[Recuperados Diarios]])</f>
        <v>0</v>
      </c>
      <c r="M2392" s="77" cm="1">
        <f t="array" ref="M2392">+IFERROR(IF(CONSOLIDADO[[#This Row],[Día]]&lt;14,0,INDEX(CONSOLIDADO[Casos Diarios],ROW()-14,1)),0)</f>
        <v>0</v>
      </c>
      <c r="N2392" s="72">
        <f>+IF(CONSOLIDADO[[#This Row],[Clave]]="710143893",1,IF(OR(CONSOLIDADO[[#This Row],[Casos Acumulados]]&gt;0,CONSOLIDADO[[#This Row],[Muertes]]&gt;0),N2391+1,I2392))</f>
        <v>0</v>
      </c>
      <c r="O2392" s="69">
        <f>+IFERROR(VLOOKUP($G2392,TDMuertes!$C$2:$E$534,3,0),0)</f>
        <v>0</v>
      </c>
      <c r="P2392" s="94" t="str">
        <f t="shared" ca="1" si="197"/>
        <v>OFF</v>
      </c>
      <c r="Q2392" s="78">
        <f>+IFERROR(VLOOKUP(CONSOLIDADO[[#This Row],[Codigo Municipio]],TDDia!$A$4:$B$394,2,0),0)</f>
        <v>0</v>
      </c>
    </row>
    <row r="2393" spans="2:17" ht="14.45">
      <c r="B2393">
        <f t="shared" si="199"/>
        <v>13</v>
      </c>
      <c r="C2393" s="69" t="str" cm="1">
        <f t="array" ref="C2393">+INDEX(Table_4[[Departamento]:[Municipio]],FINAL!$B2393,1)</f>
        <v>Colón</v>
      </c>
      <c r="D2393" s="69" t="str" cm="1">
        <f t="array" ref="D2393">+INDEX(Table_4[[Departamento]:[Municipio]],FINAL!$B2393,4)</f>
        <v>Saba</v>
      </c>
      <c r="E2393" s="69" t="str" cm="1">
        <f t="array" ref="E2393">+INDEX(Table_4[[Departamento]:[Municipio]],FINAL!$B2393,3)</f>
        <v>0205</v>
      </c>
      <c r="F2393" s="96">
        <f t="shared" si="198"/>
        <v>43968</v>
      </c>
      <c r="G2393" s="71" t="str">
        <f>+CONSOLIDADO[[#This Row],[Codigo Municipio]]&amp;CONSOLIDADO[[#This Row],[Fecha]]</f>
        <v>020543968</v>
      </c>
      <c r="H2393" s="72">
        <f>+IFERROR(VLOOKUP($G2393,TDAcumula!$C$2:$E$2027,3,0),0)</f>
        <v>0</v>
      </c>
      <c r="I2393" s="73">
        <f t="shared" si="195"/>
        <v>0</v>
      </c>
      <c r="J2393" s="74">
        <f>+IF(CONSOLIDADO[[#This Row],[Codigo Municipio]]=E2392,CONSOLIDADO[[#This Row],[Fallecidos Diarios]]+J2392,CONSOLIDADO[[#This Row],[Fallecidos Diarios]])</f>
        <v>0</v>
      </c>
      <c r="K2393" s="75">
        <f t="shared" si="196"/>
        <v>0</v>
      </c>
      <c r="L2393" s="76">
        <f>+IF(CONSOLIDADO[[#This Row],[Codigo Municipio]]=E2392,CONSOLIDADO[[#This Row],[Recuperados Diarios]]+L2392,CONSOLIDADO[[#This Row],[Recuperados Diarios]])</f>
        <v>0</v>
      </c>
      <c r="M2393" s="77" cm="1">
        <f t="array" ref="M2393">+IFERROR(IF(CONSOLIDADO[[#This Row],[Día]]&lt;14,0,INDEX(CONSOLIDADO[Casos Diarios],ROW()-14,1)),0)</f>
        <v>0</v>
      </c>
      <c r="N2393" s="72">
        <f>+IF(CONSOLIDADO[[#This Row],[Clave]]="710143893",1,IF(OR(CONSOLIDADO[[#This Row],[Casos Acumulados]]&gt;0,CONSOLIDADO[[#This Row],[Muertes]]&gt;0),N2392+1,I2393))</f>
        <v>0</v>
      </c>
      <c r="O2393" s="69">
        <f>+IFERROR(VLOOKUP($G2393,TDMuertes!$C$2:$E$534,3,0),0)</f>
        <v>0</v>
      </c>
      <c r="P2393" s="94" t="str">
        <f t="shared" ca="1" si="197"/>
        <v>OFF</v>
      </c>
      <c r="Q2393" s="78">
        <f>+IFERROR(VLOOKUP(CONSOLIDADO[[#This Row],[Codigo Municipio]],TDDia!$A$4:$B$394,2,0),0)</f>
        <v>0</v>
      </c>
    </row>
    <row r="2394" spans="2:17" ht="14.45">
      <c r="B2394">
        <f t="shared" si="199"/>
        <v>13</v>
      </c>
      <c r="C2394" s="69" t="str" cm="1">
        <f t="array" ref="C2394">+INDEX(Table_4[[Departamento]:[Municipio]],FINAL!$B2394,1)</f>
        <v>Colón</v>
      </c>
      <c r="D2394" s="69" t="str" cm="1">
        <f t="array" ref="D2394">+INDEX(Table_4[[Departamento]:[Municipio]],FINAL!$B2394,4)</f>
        <v>Saba</v>
      </c>
      <c r="E2394" s="69" t="str" cm="1">
        <f t="array" ref="E2394">+INDEX(Table_4[[Departamento]:[Municipio]],FINAL!$B2394,3)</f>
        <v>0205</v>
      </c>
      <c r="F2394" s="96">
        <f t="shared" si="198"/>
        <v>43969</v>
      </c>
      <c r="G2394" s="71" t="str">
        <f>+CONSOLIDADO[[#This Row],[Codigo Municipio]]&amp;CONSOLIDADO[[#This Row],[Fecha]]</f>
        <v>020543969</v>
      </c>
      <c r="H2394" s="72">
        <f>+IFERROR(VLOOKUP($G2394,TDAcumula!$C$2:$E$2027,3,0),0)</f>
        <v>0</v>
      </c>
      <c r="I2394" s="73">
        <f t="shared" si="195"/>
        <v>0</v>
      </c>
      <c r="J2394" s="74">
        <f>+IF(CONSOLIDADO[[#This Row],[Codigo Municipio]]=E2393,CONSOLIDADO[[#This Row],[Fallecidos Diarios]]+J2393,CONSOLIDADO[[#This Row],[Fallecidos Diarios]])</f>
        <v>0</v>
      </c>
      <c r="K2394" s="75">
        <f t="shared" si="196"/>
        <v>0</v>
      </c>
      <c r="L2394" s="76">
        <f>+IF(CONSOLIDADO[[#This Row],[Codigo Municipio]]=E2393,CONSOLIDADO[[#This Row],[Recuperados Diarios]]+L2393,CONSOLIDADO[[#This Row],[Recuperados Diarios]])</f>
        <v>0</v>
      </c>
      <c r="M2394" s="77" cm="1">
        <f t="array" ref="M2394">+IFERROR(IF(CONSOLIDADO[[#This Row],[Día]]&lt;14,0,INDEX(CONSOLIDADO[Casos Diarios],ROW()-14,1)),0)</f>
        <v>0</v>
      </c>
      <c r="N2394" s="72">
        <f>+IF(CONSOLIDADO[[#This Row],[Clave]]="710143893",1,IF(OR(CONSOLIDADO[[#This Row],[Casos Acumulados]]&gt;0,CONSOLIDADO[[#This Row],[Muertes]]&gt;0),N2393+1,I2394))</f>
        <v>0</v>
      </c>
      <c r="O2394" s="69">
        <f>+IFERROR(VLOOKUP($G2394,TDMuertes!$C$2:$E$534,3,0),0)</f>
        <v>0</v>
      </c>
      <c r="P2394" s="94" t="str">
        <f t="shared" ca="1" si="197"/>
        <v>OFF</v>
      </c>
      <c r="Q2394" s="78">
        <f>+IFERROR(VLOOKUP(CONSOLIDADO[[#This Row],[Codigo Municipio]],TDDia!$A$4:$B$394,2,0),0)</f>
        <v>0</v>
      </c>
    </row>
    <row r="2395" spans="2:17" ht="14.45">
      <c r="B2395">
        <f t="shared" si="199"/>
        <v>13</v>
      </c>
      <c r="C2395" s="69" t="str" cm="1">
        <f t="array" ref="C2395">+INDEX(Table_4[[Departamento]:[Municipio]],FINAL!$B2395,1)</f>
        <v>Colón</v>
      </c>
      <c r="D2395" s="69" t="str" cm="1">
        <f t="array" ref="D2395">+INDEX(Table_4[[Departamento]:[Municipio]],FINAL!$B2395,4)</f>
        <v>Saba</v>
      </c>
      <c r="E2395" s="69" t="str" cm="1">
        <f t="array" ref="E2395">+INDEX(Table_4[[Departamento]:[Municipio]],FINAL!$B2395,3)</f>
        <v>0205</v>
      </c>
      <c r="F2395" s="96">
        <f t="shared" si="198"/>
        <v>43970</v>
      </c>
      <c r="G2395" s="71" t="str">
        <f>+CONSOLIDADO[[#This Row],[Codigo Municipio]]&amp;CONSOLIDADO[[#This Row],[Fecha]]</f>
        <v>020543970</v>
      </c>
      <c r="H2395" s="72">
        <f>+IFERROR(VLOOKUP($G2395,TDAcumula!$C$2:$E$2027,3,0),0)</f>
        <v>0</v>
      </c>
      <c r="I2395" s="73">
        <f t="shared" si="195"/>
        <v>0</v>
      </c>
      <c r="J2395" s="74">
        <f>+IF(CONSOLIDADO[[#This Row],[Codigo Municipio]]=E2394,CONSOLIDADO[[#This Row],[Fallecidos Diarios]]+J2394,CONSOLIDADO[[#This Row],[Fallecidos Diarios]])</f>
        <v>0</v>
      </c>
      <c r="K2395" s="75">
        <f t="shared" si="196"/>
        <v>0</v>
      </c>
      <c r="L2395" s="76">
        <f>+IF(CONSOLIDADO[[#This Row],[Codigo Municipio]]=E2394,CONSOLIDADO[[#This Row],[Recuperados Diarios]]+L2394,CONSOLIDADO[[#This Row],[Recuperados Diarios]])</f>
        <v>0</v>
      </c>
      <c r="M2395" s="77" cm="1">
        <f t="array" ref="M2395">+IFERROR(IF(CONSOLIDADO[[#This Row],[Día]]&lt;14,0,INDEX(CONSOLIDADO[Casos Diarios],ROW()-14,1)),0)</f>
        <v>0</v>
      </c>
      <c r="N2395" s="72">
        <f>+IF(CONSOLIDADO[[#This Row],[Clave]]="710143893",1,IF(OR(CONSOLIDADO[[#This Row],[Casos Acumulados]]&gt;0,CONSOLIDADO[[#This Row],[Muertes]]&gt;0),N2394+1,I2395))</f>
        <v>0</v>
      </c>
      <c r="O2395" s="69">
        <f>+IFERROR(VLOOKUP($G2395,TDMuertes!$C$2:$E$534,3,0),0)</f>
        <v>0</v>
      </c>
      <c r="P2395" s="94" t="str">
        <f t="shared" ca="1" si="197"/>
        <v>OFF</v>
      </c>
      <c r="Q2395" s="78">
        <f>+IFERROR(VLOOKUP(CONSOLIDADO[[#This Row],[Codigo Municipio]],TDDia!$A$4:$B$394,2,0),0)</f>
        <v>0</v>
      </c>
    </row>
    <row r="2396" spans="2:17" ht="14.45">
      <c r="B2396">
        <f t="shared" si="199"/>
        <v>13</v>
      </c>
      <c r="C2396" s="69" t="str" cm="1">
        <f t="array" ref="C2396">+INDEX(Table_4[[Departamento]:[Municipio]],FINAL!$B2396,1)</f>
        <v>Colón</v>
      </c>
      <c r="D2396" s="69" t="str" cm="1">
        <f t="array" ref="D2396">+INDEX(Table_4[[Departamento]:[Municipio]],FINAL!$B2396,4)</f>
        <v>Saba</v>
      </c>
      <c r="E2396" s="69" t="str" cm="1">
        <f t="array" ref="E2396">+INDEX(Table_4[[Departamento]:[Municipio]],FINAL!$B2396,3)</f>
        <v>0205</v>
      </c>
      <c r="F2396" s="96">
        <f t="shared" si="198"/>
        <v>43971</v>
      </c>
      <c r="G2396" s="71" t="str">
        <f>+CONSOLIDADO[[#This Row],[Codigo Municipio]]&amp;CONSOLIDADO[[#This Row],[Fecha]]</f>
        <v>020543971</v>
      </c>
      <c r="H2396" s="72">
        <f>+IFERROR(VLOOKUP($G2396,TDAcumula!$C$2:$E$2027,3,0),0)</f>
        <v>0</v>
      </c>
      <c r="I2396" s="73">
        <f t="shared" si="195"/>
        <v>0</v>
      </c>
      <c r="J2396" s="74">
        <f>+IF(CONSOLIDADO[[#This Row],[Codigo Municipio]]=E2395,CONSOLIDADO[[#This Row],[Fallecidos Diarios]]+J2395,CONSOLIDADO[[#This Row],[Fallecidos Diarios]])</f>
        <v>0</v>
      </c>
      <c r="K2396" s="75">
        <f t="shared" si="196"/>
        <v>0</v>
      </c>
      <c r="L2396" s="76">
        <f>+IF(CONSOLIDADO[[#This Row],[Codigo Municipio]]=E2395,CONSOLIDADO[[#This Row],[Recuperados Diarios]]+L2395,CONSOLIDADO[[#This Row],[Recuperados Diarios]])</f>
        <v>0</v>
      </c>
      <c r="M2396" s="77" cm="1">
        <f t="array" ref="M2396">+IFERROR(IF(CONSOLIDADO[[#This Row],[Día]]&lt;14,0,INDEX(CONSOLIDADO[Casos Diarios],ROW()-14,1)),0)</f>
        <v>0</v>
      </c>
      <c r="N2396" s="72">
        <f>+IF(CONSOLIDADO[[#This Row],[Clave]]="710143893",1,IF(OR(CONSOLIDADO[[#This Row],[Casos Acumulados]]&gt;0,CONSOLIDADO[[#This Row],[Muertes]]&gt;0),N2395+1,I2396))</f>
        <v>0</v>
      </c>
      <c r="O2396" s="69">
        <f>+IFERROR(VLOOKUP($G2396,TDMuertes!$C$2:$E$534,3,0),0)</f>
        <v>0</v>
      </c>
      <c r="P2396" s="94" t="str">
        <f t="shared" ca="1" si="197"/>
        <v>OFF</v>
      </c>
      <c r="Q2396" s="78">
        <f>+IFERROR(VLOOKUP(CONSOLIDADO[[#This Row],[Codigo Municipio]],TDDia!$A$4:$B$394,2,0),0)</f>
        <v>0</v>
      </c>
    </row>
    <row r="2397" spans="2:17" ht="14.45">
      <c r="B2397">
        <f t="shared" si="199"/>
        <v>13</v>
      </c>
      <c r="C2397" s="69" t="str" cm="1">
        <f t="array" ref="C2397">+INDEX(Table_4[[Departamento]:[Municipio]],FINAL!$B2397,1)</f>
        <v>Colón</v>
      </c>
      <c r="D2397" s="69" t="str" cm="1">
        <f t="array" ref="D2397">+INDEX(Table_4[[Departamento]:[Municipio]],FINAL!$B2397,4)</f>
        <v>Saba</v>
      </c>
      <c r="E2397" s="69" t="str" cm="1">
        <f t="array" ref="E2397">+INDEX(Table_4[[Departamento]:[Municipio]],FINAL!$B2397,3)</f>
        <v>0205</v>
      </c>
      <c r="F2397" s="96">
        <f t="shared" si="198"/>
        <v>43972</v>
      </c>
      <c r="G2397" s="71" t="str">
        <f>+CONSOLIDADO[[#This Row],[Codigo Municipio]]&amp;CONSOLIDADO[[#This Row],[Fecha]]</f>
        <v>020543972</v>
      </c>
      <c r="H2397" s="72">
        <f>+IFERROR(VLOOKUP($G2397,TDAcumula!$C$2:$E$2027,3,0),0)</f>
        <v>0</v>
      </c>
      <c r="I2397" s="73">
        <f t="shared" si="195"/>
        <v>0</v>
      </c>
      <c r="J2397" s="74">
        <f>+IF(CONSOLIDADO[[#This Row],[Codigo Municipio]]=E2396,CONSOLIDADO[[#This Row],[Fallecidos Diarios]]+J2396,CONSOLIDADO[[#This Row],[Fallecidos Diarios]])</f>
        <v>0</v>
      </c>
      <c r="K2397" s="75">
        <f t="shared" si="196"/>
        <v>0</v>
      </c>
      <c r="L2397" s="76">
        <f>+IF(CONSOLIDADO[[#This Row],[Codigo Municipio]]=E2396,CONSOLIDADO[[#This Row],[Recuperados Diarios]]+L2396,CONSOLIDADO[[#This Row],[Recuperados Diarios]])</f>
        <v>0</v>
      </c>
      <c r="M2397" s="77" cm="1">
        <f t="array" ref="M2397">+IFERROR(IF(CONSOLIDADO[[#This Row],[Día]]&lt;14,0,INDEX(CONSOLIDADO[Casos Diarios],ROW()-14,1)),0)</f>
        <v>0</v>
      </c>
      <c r="N2397" s="72">
        <f>+IF(CONSOLIDADO[[#This Row],[Clave]]="710143893",1,IF(OR(CONSOLIDADO[[#This Row],[Casos Acumulados]]&gt;0,CONSOLIDADO[[#This Row],[Muertes]]&gt;0),N2396+1,I2397))</f>
        <v>0</v>
      </c>
      <c r="O2397" s="69">
        <f>+IFERROR(VLOOKUP($G2397,TDMuertes!$C$2:$E$534,3,0),0)</f>
        <v>0</v>
      </c>
      <c r="P2397" s="94" t="str">
        <f t="shared" ca="1" si="197"/>
        <v>OFF</v>
      </c>
      <c r="Q2397" s="78">
        <f>+IFERROR(VLOOKUP(CONSOLIDADO[[#This Row],[Codigo Municipio]],TDDia!$A$4:$B$394,2,0),0)</f>
        <v>0</v>
      </c>
    </row>
    <row r="2398" spans="2:17" ht="14.45">
      <c r="B2398">
        <f t="shared" si="199"/>
        <v>13</v>
      </c>
      <c r="C2398" s="69" t="str" cm="1">
        <f t="array" ref="C2398">+INDEX(Table_4[[Departamento]:[Municipio]],FINAL!$B2398,1)</f>
        <v>Colón</v>
      </c>
      <c r="D2398" s="69" t="str" cm="1">
        <f t="array" ref="D2398">+INDEX(Table_4[[Departamento]:[Municipio]],FINAL!$B2398,4)</f>
        <v>Saba</v>
      </c>
      <c r="E2398" s="69" t="str" cm="1">
        <f t="array" ref="E2398">+INDEX(Table_4[[Departamento]:[Municipio]],FINAL!$B2398,3)</f>
        <v>0205</v>
      </c>
      <c r="F2398" s="96">
        <f t="shared" si="198"/>
        <v>43973</v>
      </c>
      <c r="G2398" s="71" t="str">
        <f>+CONSOLIDADO[[#This Row],[Codigo Municipio]]&amp;CONSOLIDADO[[#This Row],[Fecha]]</f>
        <v>020543973</v>
      </c>
      <c r="H2398" s="72">
        <f>+IFERROR(VLOOKUP($G2398,TDAcumula!$C$2:$E$2027,3,0),0)</f>
        <v>0</v>
      </c>
      <c r="I2398" s="73">
        <f t="shared" si="195"/>
        <v>0</v>
      </c>
      <c r="J2398" s="74">
        <f>+IF(CONSOLIDADO[[#This Row],[Codigo Municipio]]=E2397,CONSOLIDADO[[#This Row],[Fallecidos Diarios]]+J2397,CONSOLIDADO[[#This Row],[Fallecidos Diarios]])</f>
        <v>0</v>
      </c>
      <c r="K2398" s="75">
        <f t="shared" si="196"/>
        <v>0</v>
      </c>
      <c r="L2398" s="76">
        <f>+IF(CONSOLIDADO[[#This Row],[Codigo Municipio]]=E2397,CONSOLIDADO[[#This Row],[Recuperados Diarios]]+L2397,CONSOLIDADO[[#This Row],[Recuperados Diarios]])</f>
        <v>0</v>
      </c>
      <c r="M2398" s="77" cm="1">
        <f t="array" ref="M2398">+IFERROR(IF(CONSOLIDADO[[#This Row],[Día]]&lt;14,0,INDEX(CONSOLIDADO[Casos Diarios],ROW()-14,1)),0)</f>
        <v>0</v>
      </c>
      <c r="N2398" s="72">
        <f>+IF(CONSOLIDADO[[#This Row],[Clave]]="710143893",1,IF(OR(CONSOLIDADO[[#This Row],[Casos Acumulados]]&gt;0,CONSOLIDADO[[#This Row],[Muertes]]&gt;0),N2397+1,I2398))</f>
        <v>0</v>
      </c>
      <c r="O2398" s="69">
        <f>+IFERROR(VLOOKUP($G2398,TDMuertes!$C$2:$E$534,3,0),0)</f>
        <v>0</v>
      </c>
      <c r="P2398" s="94" t="str">
        <f t="shared" ca="1" si="197"/>
        <v>OFF</v>
      </c>
      <c r="Q2398" s="78">
        <f>+IFERROR(VLOOKUP(CONSOLIDADO[[#This Row],[Codigo Municipio]],TDDia!$A$4:$B$394,2,0),0)</f>
        <v>0</v>
      </c>
    </row>
    <row r="2399" spans="2:17" ht="14.45">
      <c r="B2399">
        <f t="shared" si="199"/>
        <v>13</v>
      </c>
      <c r="C2399" s="69" t="str" cm="1">
        <f t="array" ref="C2399">+INDEX(Table_4[[Departamento]:[Municipio]],FINAL!$B2399,1)</f>
        <v>Colón</v>
      </c>
      <c r="D2399" s="69" t="str" cm="1">
        <f t="array" ref="D2399">+INDEX(Table_4[[Departamento]:[Municipio]],FINAL!$B2399,4)</f>
        <v>Saba</v>
      </c>
      <c r="E2399" s="69" t="str" cm="1">
        <f t="array" ref="E2399">+INDEX(Table_4[[Departamento]:[Municipio]],FINAL!$B2399,3)</f>
        <v>0205</v>
      </c>
      <c r="F2399" s="96">
        <f t="shared" si="198"/>
        <v>43974</v>
      </c>
      <c r="G2399" s="71" t="str">
        <f>+CONSOLIDADO[[#This Row],[Codigo Municipio]]&amp;CONSOLIDADO[[#This Row],[Fecha]]</f>
        <v>020543974</v>
      </c>
      <c r="H2399" s="72">
        <f>+IFERROR(VLOOKUP($G2399,TDAcumula!$C$2:$E$2027,3,0),0)</f>
        <v>0</v>
      </c>
      <c r="I2399" s="73">
        <f t="shared" si="195"/>
        <v>0</v>
      </c>
      <c r="J2399" s="74">
        <f>+IF(CONSOLIDADO[[#This Row],[Codigo Municipio]]=E2398,CONSOLIDADO[[#This Row],[Fallecidos Diarios]]+J2398,CONSOLIDADO[[#This Row],[Fallecidos Diarios]])</f>
        <v>0</v>
      </c>
      <c r="K2399" s="75">
        <f t="shared" si="196"/>
        <v>0</v>
      </c>
      <c r="L2399" s="76">
        <f>+IF(CONSOLIDADO[[#This Row],[Codigo Municipio]]=E2398,CONSOLIDADO[[#This Row],[Recuperados Diarios]]+L2398,CONSOLIDADO[[#This Row],[Recuperados Diarios]])</f>
        <v>0</v>
      </c>
      <c r="M2399" s="77" cm="1">
        <f t="array" ref="M2399">+IFERROR(IF(CONSOLIDADO[[#This Row],[Día]]&lt;14,0,INDEX(CONSOLIDADO[Casos Diarios],ROW()-14,1)),0)</f>
        <v>0</v>
      </c>
      <c r="N2399" s="72">
        <f>+IF(CONSOLIDADO[[#This Row],[Clave]]="710143893",1,IF(OR(CONSOLIDADO[[#This Row],[Casos Acumulados]]&gt;0,CONSOLIDADO[[#This Row],[Muertes]]&gt;0),N2398+1,I2399))</f>
        <v>0</v>
      </c>
      <c r="O2399" s="69">
        <f>+IFERROR(VLOOKUP($G2399,TDMuertes!$C$2:$E$534,3,0),0)</f>
        <v>0</v>
      </c>
      <c r="P2399" s="94" t="str">
        <f t="shared" ca="1" si="197"/>
        <v>OFF</v>
      </c>
      <c r="Q2399" s="78">
        <f>+IFERROR(VLOOKUP(CONSOLIDADO[[#This Row],[Codigo Municipio]],TDDia!$A$4:$B$394,2,0),0)</f>
        <v>0</v>
      </c>
    </row>
    <row r="2400" spans="2:17" ht="14.45">
      <c r="B2400">
        <f t="shared" si="199"/>
        <v>13</v>
      </c>
      <c r="C2400" s="69" t="str" cm="1">
        <f t="array" ref="C2400">+INDEX(Table_4[[Departamento]:[Municipio]],FINAL!$B2400,1)</f>
        <v>Colón</v>
      </c>
      <c r="D2400" s="69" t="str" cm="1">
        <f t="array" ref="D2400">+INDEX(Table_4[[Departamento]:[Municipio]],FINAL!$B2400,4)</f>
        <v>Saba</v>
      </c>
      <c r="E2400" s="69" t="str" cm="1">
        <f t="array" ref="E2400">+INDEX(Table_4[[Departamento]:[Municipio]],FINAL!$B2400,3)</f>
        <v>0205</v>
      </c>
      <c r="F2400" s="96">
        <f t="shared" si="198"/>
        <v>43975</v>
      </c>
      <c r="G2400" s="71" t="str">
        <f>+CONSOLIDADO[[#This Row],[Codigo Municipio]]&amp;CONSOLIDADO[[#This Row],[Fecha]]</f>
        <v>020543975</v>
      </c>
      <c r="H2400" s="72">
        <f>+IFERROR(VLOOKUP($G2400,TDAcumula!$C$2:$E$2027,3,0),0)</f>
        <v>0</v>
      </c>
      <c r="I2400" s="73">
        <f t="shared" si="195"/>
        <v>0</v>
      </c>
      <c r="J2400" s="74">
        <f>+IF(CONSOLIDADO[[#This Row],[Codigo Municipio]]=E2399,CONSOLIDADO[[#This Row],[Fallecidos Diarios]]+J2399,CONSOLIDADO[[#This Row],[Fallecidos Diarios]])</f>
        <v>0</v>
      </c>
      <c r="K2400" s="75">
        <f t="shared" si="196"/>
        <v>0</v>
      </c>
      <c r="L2400" s="76">
        <f>+IF(CONSOLIDADO[[#This Row],[Codigo Municipio]]=E2399,CONSOLIDADO[[#This Row],[Recuperados Diarios]]+L2399,CONSOLIDADO[[#This Row],[Recuperados Diarios]])</f>
        <v>0</v>
      </c>
      <c r="M2400" s="77" cm="1">
        <f t="array" ref="M2400">+IFERROR(IF(CONSOLIDADO[[#This Row],[Día]]&lt;14,0,INDEX(CONSOLIDADO[Casos Diarios],ROW()-14,1)),0)</f>
        <v>0</v>
      </c>
      <c r="N2400" s="72">
        <f>+IF(CONSOLIDADO[[#This Row],[Clave]]="710143893",1,IF(OR(CONSOLIDADO[[#This Row],[Casos Acumulados]]&gt;0,CONSOLIDADO[[#This Row],[Muertes]]&gt;0),N2399+1,I2400))</f>
        <v>0</v>
      </c>
      <c r="O2400" s="69">
        <f>+IFERROR(VLOOKUP($G2400,TDMuertes!$C$2:$E$534,3,0),0)</f>
        <v>0</v>
      </c>
      <c r="P2400" s="94" t="str">
        <f t="shared" ca="1" si="197"/>
        <v>OFF</v>
      </c>
      <c r="Q2400" s="78">
        <f>+IFERROR(VLOOKUP(CONSOLIDADO[[#This Row],[Codigo Municipio]],TDDia!$A$4:$B$394,2,0),0)</f>
        <v>0</v>
      </c>
    </row>
    <row r="2401" spans="2:17" ht="14.45">
      <c r="B2401">
        <f t="shared" si="199"/>
        <v>13</v>
      </c>
      <c r="C2401" s="69" t="str" cm="1">
        <f t="array" ref="C2401">+INDEX(Table_4[[Departamento]:[Municipio]],FINAL!$B2401,1)</f>
        <v>Colón</v>
      </c>
      <c r="D2401" s="69" t="str" cm="1">
        <f t="array" ref="D2401">+INDEX(Table_4[[Departamento]:[Municipio]],FINAL!$B2401,4)</f>
        <v>Saba</v>
      </c>
      <c r="E2401" s="69" t="str" cm="1">
        <f t="array" ref="E2401">+INDEX(Table_4[[Departamento]:[Municipio]],FINAL!$B2401,3)</f>
        <v>0205</v>
      </c>
      <c r="F2401" s="96">
        <f t="shared" si="198"/>
        <v>43976</v>
      </c>
      <c r="G2401" s="71" t="str">
        <f>+CONSOLIDADO[[#This Row],[Codigo Municipio]]&amp;CONSOLIDADO[[#This Row],[Fecha]]</f>
        <v>020543976</v>
      </c>
      <c r="H2401" s="72">
        <f>+IFERROR(VLOOKUP($G2401,TDAcumula!$C$2:$E$2027,3,0),0)</f>
        <v>0</v>
      </c>
      <c r="I2401" s="73">
        <f t="shared" si="195"/>
        <v>0</v>
      </c>
      <c r="J2401" s="74">
        <f>+IF(CONSOLIDADO[[#This Row],[Codigo Municipio]]=E2400,CONSOLIDADO[[#This Row],[Fallecidos Diarios]]+J2400,CONSOLIDADO[[#This Row],[Fallecidos Diarios]])</f>
        <v>0</v>
      </c>
      <c r="K2401" s="75">
        <f t="shared" si="196"/>
        <v>0</v>
      </c>
      <c r="L2401" s="76">
        <f>+IF(CONSOLIDADO[[#This Row],[Codigo Municipio]]=E2400,CONSOLIDADO[[#This Row],[Recuperados Diarios]]+L2400,CONSOLIDADO[[#This Row],[Recuperados Diarios]])</f>
        <v>0</v>
      </c>
      <c r="M2401" s="77" cm="1">
        <f t="array" ref="M2401">+IFERROR(IF(CONSOLIDADO[[#This Row],[Día]]&lt;14,0,INDEX(CONSOLIDADO[Casos Diarios],ROW()-14,1)),0)</f>
        <v>0</v>
      </c>
      <c r="N2401" s="72">
        <f>+IF(CONSOLIDADO[[#This Row],[Clave]]="710143893",1,IF(OR(CONSOLIDADO[[#This Row],[Casos Acumulados]]&gt;0,CONSOLIDADO[[#This Row],[Muertes]]&gt;0),N2400+1,I2401))</f>
        <v>0</v>
      </c>
      <c r="O2401" s="69">
        <f>+IFERROR(VLOOKUP($G2401,TDMuertes!$C$2:$E$534,3,0),0)</f>
        <v>0</v>
      </c>
      <c r="P2401" s="94" t="str">
        <f t="shared" ca="1" si="197"/>
        <v>OFF</v>
      </c>
      <c r="Q2401" s="78">
        <f>+IFERROR(VLOOKUP(CONSOLIDADO[[#This Row],[Codigo Municipio]],TDDia!$A$4:$B$394,2,0),0)</f>
        <v>0</v>
      </c>
    </row>
    <row r="2402" spans="2:17" ht="14.45">
      <c r="B2402">
        <f t="shared" si="199"/>
        <v>13</v>
      </c>
      <c r="C2402" s="69" t="str" cm="1">
        <f t="array" ref="C2402">+INDEX(Table_4[[Departamento]:[Municipio]],FINAL!$B2402,1)</f>
        <v>Colón</v>
      </c>
      <c r="D2402" s="69" t="str" cm="1">
        <f t="array" ref="D2402">+INDEX(Table_4[[Departamento]:[Municipio]],FINAL!$B2402,4)</f>
        <v>Saba</v>
      </c>
      <c r="E2402" s="69" t="str" cm="1">
        <f t="array" ref="E2402">+INDEX(Table_4[[Departamento]:[Municipio]],FINAL!$B2402,3)</f>
        <v>0205</v>
      </c>
      <c r="F2402" s="96">
        <f t="shared" si="198"/>
        <v>43977</v>
      </c>
      <c r="G2402" s="71" t="str">
        <f>+CONSOLIDADO[[#This Row],[Codigo Municipio]]&amp;CONSOLIDADO[[#This Row],[Fecha]]</f>
        <v>020543977</v>
      </c>
      <c r="H2402" s="72">
        <f>+IFERROR(VLOOKUP($G2402,TDAcumula!$C$2:$E$2027,3,0),0)</f>
        <v>0</v>
      </c>
      <c r="I2402" s="73">
        <f t="shared" si="195"/>
        <v>0</v>
      </c>
      <c r="J2402" s="74">
        <f>+IF(CONSOLIDADO[[#This Row],[Codigo Municipio]]=E2401,CONSOLIDADO[[#This Row],[Fallecidos Diarios]]+J2401,CONSOLIDADO[[#This Row],[Fallecidos Diarios]])</f>
        <v>0</v>
      </c>
      <c r="K2402" s="75">
        <f t="shared" si="196"/>
        <v>0</v>
      </c>
      <c r="L2402" s="76">
        <f>+IF(CONSOLIDADO[[#This Row],[Codigo Municipio]]=E2401,CONSOLIDADO[[#This Row],[Recuperados Diarios]]+L2401,CONSOLIDADO[[#This Row],[Recuperados Diarios]])</f>
        <v>0</v>
      </c>
      <c r="M2402" s="77" cm="1">
        <f t="array" ref="M2402">+IFERROR(IF(CONSOLIDADO[[#This Row],[Día]]&lt;14,0,INDEX(CONSOLIDADO[Casos Diarios],ROW()-14,1)),0)</f>
        <v>0</v>
      </c>
      <c r="N2402" s="72">
        <f>+IF(CONSOLIDADO[[#This Row],[Clave]]="710143893",1,IF(OR(CONSOLIDADO[[#This Row],[Casos Acumulados]]&gt;0,CONSOLIDADO[[#This Row],[Muertes]]&gt;0),N2401+1,I2402))</f>
        <v>0</v>
      </c>
      <c r="O2402" s="69">
        <f>+IFERROR(VLOOKUP($G2402,TDMuertes!$C$2:$E$534,3,0),0)</f>
        <v>0</v>
      </c>
      <c r="P2402" s="94" t="str">
        <f t="shared" ca="1" si="197"/>
        <v>OFF</v>
      </c>
      <c r="Q2402" s="78">
        <f>+IFERROR(VLOOKUP(CONSOLIDADO[[#This Row],[Codigo Municipio]],TDDia!$A$4:$B$394,2,0),0)</f>
        <v>0</v>
      </c>
    </row>
    <row r="2403" spans="2:17" ht="14.45">
      <c r="B2403">
        <f t="shared" si="199"/>
        <v>13</v>
      </c>
      <c r="C2403" s="69" t="str" cm="1">
        <f t="array" ref="C2403">+INDEX(Table_4[[Departamento]:[Municipio]],FINAL!$B2403,1)</f>
        <v>Colón</v>
      </c>
      <c r="D2403" s="69" t="str" cm="1">
        <f t="array" ref="D2403">+INDEX(Table_4[[Departamento]:[Municipio]],FINAL!$B2403,4)</f>
        <v>Saba</v>
      </c>
      <c r="E2403" s="69" t="str" cm="1">
        <f t="array" ref="E2403">+INDEX(Table_4[[Departamento]:[Municipio]],FINAL!$B2403,3)</f>
        <v>0205</v>
      </c>
      <c r="F2403" s="96">
        <f t="shared" si="198"/>
        <v>43978</v>
      </c>
      <c r="G2403" s="71" t="str">
        <f>+CONSOLIDADO[[#This Row],[Codigo Municipio]]&amp;CONSOLIDADO[[#This Row],[Fecha]]</f>
        <v>020543978</v>
      </c>
      <c r="H2403" s="72">
        <f>+IFERROR(VLOOKUP($G2403,TDAcumula!$C$2:$E$2027,3,0),0)</f>
        <v>0</v>
      </c>
      <c r="I2403" s="73">
        <f t="shared" si="195"/>
        <v>0</v>
      </c>
      <c r="J2403" s="74">
        <f>+IF(CONSOLIDADO[[#This Row],[Codigo Municipio]]=E2402,CONSOLIDADO[[#This Row],[Fallecidos Diarios]]+J2402,CONSOLIDADO[[#This Row],[Fallecidos Diarios]])</f>
        <v>0</v>
      </c>
      <c r="K2403" s="75">
        <f t="shared" si="196"/>
        <v>0</v>
      </c>
      <c r="L2403" s="76">
        <f>+IF(CONSOLIDADO[[#This Row],[Codigo Municipio]]=E2402,CONSOLIDADO[[#This Row],[Recuperados Diarios]]+L2402,CONSOLIDADO[[#This Row],[Recuperados Diarios]])</f>
        <v>0</v>
      </c>
      <c r="M2403" s="77" cm="1">
        <f t="array" ref="M2403">+IFERROR(IF(CONSOLIDADO[[#This Row],[Día]]&lt;14,0,INDEX(CONSOLIDADO[Casos Diarios],ROW()-14,1)),0)</f>
        <v>0</v>
      </c>
      <c r="N2403" s="72">
        <f>+IF(CONSOLIDADO[[#This Row],[Clave]]="710143893",1,IF(OR(CONSOLIDADO[[#This Row],[Casos Acumulados]]&gt;0,CONSOLIDADO[[#This Row],[Muertes]]&gt;0),N2402+1,I2403))</f>
        <v>0</v>
      </c>
      <c r="O2403" s="69">
        <f>+IFERROR(VLOOKUP($G2403,TDMuertes!$C$2:$E$534,3,0),0)</f>
        <v>0</v>
      </c>
      <c r="P2403" s="94" t="str">
        <f t="shared" ca="1" si="197"/>
        <v>OFF</v>
      </c>
      <c r="Q2403" s="78">
        <f>+IFERROR(VLOOKUP(CONSOLIDADO[[#This Row],[Codigo Municipio]],TDDia!$A$4:$B$394,2,0),0)</f>
        <v>0</v>
      </c>
    </row>
    <row r="2404" spans="2:17" ht="14.45">
      <c r="B2404">
        <f t="shared" si="199"/>
        <v>13</v>
      </c>
      <c r="C2404" s="69" t="str" cm="1">
        <f t="array" ref="C2404">+INDEX(Table_4[[Departamento]:[Municipio]],FINAL!$B2404,1)</f>
        <v>Colón</v>
      </c>
      <c r="D2404" s="69" t="str" cm="1">
        <f t="array" ref="D2404">+INDEX(Table_4[[Departamento]:[Municipio]],FINAL!$B2404,4)</f>
        <v>Saba</v>
      </c>
      <c r="E2404" s="69" t="str" cm="1">
        <f t="array" ref="E2404">+INDEX(Table_4[[Departamento]:[Municipio]],FINAL!$B2404,3)</f>
        <v>0205</v>
      </c>
      <c r="F2404" s="96">
        <f t="shared" si="198"/>
        <v>43979</v>
      </c>
      <c r="G2404" s="71" t="str">
        <f>+CONSOLIDADO[[#This Row],[Codigo Municipio]]&amp;CONSOLIDADO[[#This Row],[Fecha]]</f>
        <v>020543979</v>
      </c>
      <c r="H2404" s="72">
        <f>+IFERROR(VLOOKUP($G2404,TDAcumula!$C$2:$E$2027,3,0),0)</f>
        <v>0</v>
      </c>
      <c r="I2404" s="73">
        <f t="shared" si="195"/>
        <v>0</v>
      </c>
      <c r="J2404" s="74">
        <f>+IF(CONSOLIDADO[[#This Row],[Codigo Municipio]]=E2403,CONSOLIDADO[[#This Row],[Fallecidos Diarios]]+J2403,CONSOLIDADO[[#This Row],[Fallecidos Diarios]])</f>
        <v>0</v>
      </c>
      <c r="K2404" s="75">
        <f t="shared" si="196"/>
        <v>0</v>
      </c>
      <c r="L2404" s="76">
        <f>+IF(CONSOLIDADO[[#This Row],[Codigo Municipio]]=E2403,CONSOLIDADO[[#This Row],[Recuperados Diarios]]+L2403,CONSOLIDADO[[#This Row],[Recuperados Diarios]])</f>
        <v>0</v>
      </c>
      <c r="M2404" s="77" cm="1">
        <f t="array" ref="M2404">+IFERROR(IF(CONSOLIDADO[[#This Row],[Día]]&lt;14,0,INDEX(CONSOLIDADO[Casos Diarios],ROW()-14,1)),0)</f>
        <v>0</v>
      </c>
      <c r="N2404" s="72">
        <f>+IF(CONSOLIDADO[[#This Row],[Clave]]="710143893",1,IF(OR(CONSOLIDADO[[#This Row],[Casos Acumulados]]&gt;0,CONSOLIDADO[[#This Row],[Muertes]]&gt;0),N2403+1,I2404))</f>
        <v>0</v>
      </c>
      <c r="O2404" s="69">
        <f>+IFERROR(VLOOKUP($G2404,TDMuertes!$C$2:$E$534,3,0),0)</f>
        <v>0</v>
      </c>
      <c r="P2404" s="94" t="str">
        <f t="shared" ca="1" si="197"/>
        <v>OFF</v>
      </c>
      <c r="Q2404" s="78">
        <f>+IFERROR(VLOOKUP(CONSOLIDADO[[#This Row],[Codigo Municipio]],TDDia!$A$4:$B$394,2,0),0)</f>
        <v>0</v>
      </c>
    </row>
    <row r="2405" spans="2:17" ht="14.45">
      <c r="B2405">
        <f t="shared" si="199"/>
        <v>13</v>
      </c>
      <c r="C2405" s="69" t="str" cm="1">
        <f t="array" ref="C2405">+INDEX(Table_4[[Departamento]:[Municipio]],FINAL!$B2405,1)</f>
        <v>Colón</v>
      </c>
      <c r="D2405" s="69" t="str" cm="1">
        <f t="array" ref="D2405">+INDEX(Table_4[[Departamento]:[Municipio]],FINAL!$B2405,4)</f>
        <v>Saba</v>
      </c>
      <c r="E2405" s="69" t="str" cm="1">
        <f t="array" ref="E2405">+INDEX(Table_4[[Departamento]:[Municipio]],FINAL!$B2405,3)</f>
        <v>0205</v>
      </c>
      <c r="F2405" s="96">
        <f t="shared" si="198"/>
        <v>43980</v>
      </c>
      <c r="G2405" s="71" t="str">
        <f>+CONSOLIDADO[[#This Row],[Codigo Municipio]]&amp;CONSOLIDADO[[#This Row],[Fecha]]</f>
        <v>020543980</v>
      </c>
      <c r="H2405" s="72">
        <f>+IFERROR(VLOOKUP($G2405,TDAcumula!$C$2:$E$2027,3,0),0)</f>
        <v>0</v>
      </c>
      <c r="I2405" s="73">
        <f t="shared" si="195"/>
        <v>0</v>
      </c>
      <c r="J2405" s="74">
        <f>+IF(CONSOLIDADO[[#This Row],[Codigo Municipio]]=E2404,CONSOLIDADO[[#This Row],[Fallecidos Diarios]]+J2404,CONSOLIDADO[[#This Row],[Fallecidos Diarios]])</f>
        <v>0</v>
      </c>
      <c r="K2405" s="75">
        <f t="shared" si="196"/>
        <v>0</v>
      </c>
      <c r="L2405" s="76">
        <f>+IF(CONSOLIDADO[[#This Row],[Codigo Municipio]]=E2404,CONSOLIDADO[[#This Row],[Recuperados Diarios]]+L2404,CONSOLIDADO[[#This Row],[Recuperados Diarios]])</f>
        <v>0</v>
      </c>
      <c r="M2405" s="77" cm="1">
        <f t="array" ref="M2405">+IFERROR(IF(CONSOLIDADO[[#This Row],[Día]]&lt;14,0,INDEX(CONSOLIDADO[Casos Diarios],ROW()-14,1)),0)</f>
        <v>0</v>
      </c>
      <c r="N2405" s="72">
        <f>+IF(CONSOLIDADO[[#This Row],[Clave]]="710143893",1,IF(OR(CONSOLIDADO[[#This Row],[Casos Acumulados]]&gt;0,CONSOLIDADO[[#This Row],[Muertes]]&gt;0),N2404+1,I2405))</f>
        <v>0</v>
      </c>
      <c r="O2405" s="69">
        <f>+IFERROR(VLOOKUP($G2405,TDMuertes!$C$2:$E$534,3,0),0)</f>
        <v>0</v>
      </c>
      <c r="P2405" s="94" t="str">
        <f t="shared" ca="1" si="197"/>
        <v>OFF</v>
      </c>
      <c r="Q2405" s="78">
        <f>+IFERROR(VLOOKUP(CONSOLIDADO[[#This Row],[Codigo Municipio]],TDDia!$A$4:$B$394,2,0),0)</f>
        <v>0</v>
      </c>
    </row>
    <row r="2406" spans="2:17" ht="14.45">
      <c r="B2406">
        <f t="shared" si="199"/>
        <v>13</v>
      </c>
      <c r="C2406" s="69" t="str" cm="1">
        <f t="array" ref="C2406">+INDEX(Table_4[[Departamento]:[Municipio]],FINAL!$B2406,1)</f>
        <v>Colón</v>
      </c>
      <c r="D2406" s="69" t="str" cm="1">
        <f t="array" ref="D2406">+INDEX(Table_4[[Departamento]:[Municipio]],FINAL!$B2406,4)</f>
        <v>Saba</v>
      </c>
      <c r="E2406" s="69" t="str" cm="1">
        <f t="array" ref="E2406">+INDEX(Table_4[[Departamento]:[Municipio]],FINAL!$B2406,3)</f>
        <v>0205</v>
      </c>
      <c r="F2406" s="96">
        <f t="shared" si="198"/>
        <v>43981</v>
      </c>
      <c r="G2406" s="71" t="str">
        <f>+CONSOLIDADO[[#This Row],[Codigo Municipio]]&amp;CONSOLIDADO[[#This Row],[Fecha]]</f>
        <v>020543981</v>
      </c>
      <c r="H2406" s="72">
        <f>+IFERROR(VLOOKUP($G2406,TDAcumula!$C$2:$E$2027,3,0),0)</f>
        <v>0</v>
      </c>
      <c r="I2406" s="73">
        <f t="shared" si="195"/>
        <v>0</v>
      </c>
      <c r="J2406" s="74">
        <f>+IF(CONSOLIDADO[[#This Row],[Codigo Municipio]]=E2405,CONSOLIDADO[[#This Row],[Fallecidos Diarios]]+J2405,CONSOLIDADO[[#This Row],[Fallecidos Diarios]])</f>
        <v>0</v>
      </c>
      <c r="K2406" s="75">
        <f t="shared" si="196"/>
        <v>0</v>
      </c>
      <c r="L2406" s="76">
        <f>+IF(CONSOLIDADO[[#This Row],[Codigo Municipio]]=E2405,CONSOLIDADO[[#This Row],[Recuperados Diarios]]+L2405,CONSOLIDADO[[#This Row],[Recuperados Diarios]])</f>
        <v>0</v>
      </c>
      <c r="M2406" s="77" cm="1">
        <f t="array" ref="M2406">+IFERROR(IF(CONSOLIDADO[[#This Row],[Día]]&lt;14,0,INDEX(CONSOLIDADO[Casos Diarios],ROW()-14,1)),0)</f>
        <v>0</v>
      </c>
      <c r="N2406" s="72">
        <f>+IF(CONSOLIDADO[[#This Row],[Clave]]="710143893",1,IF(OR(CONSOLIDADO[[#This Row],[Casos Acumulados]]&gt;0,CONSOLIDADO[[#This Row],[Muertes]]&gt;0),N2405+1,I2406))</f>
        <v>0</v>
      </c>
      <c r="O2406" s="69">
        <f>+IFERROR(VLOOKUP($G2406,TDMuertes!$C$2:$E$534,3,0),0)</f>
        <v>0</v>
      </c>
      <c r="P2406" s="94" t="str">
        <f t="shared" ca="1" si="197"/>
        <v>OFF</v>
      </c>
      <c r="Q2406" s="78">
        <f>+IFERROR(VLOOKUP(CONSOLIDADO[[#This Row],[Codigo Municipio]],TDDia!$A$4:$B$394,2,0),0)</f>
        <v>0</v>
      </c>
    </row>
    <row r="2407" spans="2:17" ht="14.45">
      <c r="B2407">
        <f t="shared" si="199"/>
        <v>13</v>
      </c>
      <c r="C2407" s="69" t="str" cm="1">
        <f t="array" ref="C2407">+INDEX(Table_4[[Departamento]:[Municipio]],FINAL!$B2407,1)</f>
        <v>Colón</v>
      </c>
      <c r="D2407" s="69" t="str" cm="1">
        <f t="array" ref="D2407">+INDEX(Table_4[[Departamento]:[Municipio]],FINAL!$B2407,4)</f>
        <v>Saba</v>
      </c>
      <c r="E2407" s="69" t="str" cm="1">
        <f t="array" ref="E2407">+INDEX(Table_4[[Departamento]:[Municipio]],FINAL!$B2407,3)</f>
        <v>0205</v>
      </c>
      <c r="F2407" s="96">
        <f t="shared" si="198"/>
        <v>43982</v>
      </c>
      <c r="G2407" s="71" t="str">
        <f>+CONSOLIDADO[[#This Row],[Codigo Municipio]]&amp;CONSOLIDADO[[#This Row],[Fecha]]</f>
        <v>020543982</v>
      </c>
      <c r="H2407" s="72">
        <f>+IFERROR(VLOOKUP($G2407,TDAcumula!$C$2:$E$2027,3,0),0)</f>
        <v>0</v>
      </c>
      <c r="I2407" s="73">
        <f t="shared" si="195"/>
        <v>0</v>
      </c>
      <c r="J2407" s="74">
        <f>+IF(CONSOLIDADO[[#This Row],[Codigo Municipio]]=E2406,CONSOLIDADO[[#This Row],[Fallecidos Diarios]]+J2406,CONSOLIDADO[[#This Row],[Fallecidos Diarios]])</f>
        <v>0</v>
      </c>
      <c r="K2407" s="75">
        <f t="shared" si="196"/>
        <v>0</v>
      </c>
      <c r="L2407" s="76">
        <f>+IF(CONSOLIDADO[[#This Row],[Codigo Municipio]]=E2406,CONSOLIDADO[[#This Row],[Recuperados Diarios]]+L2406,CONSOLIDADO[[#This Row],[Recuperados Diarios]])</f>
        <v>0</v>
      </c>
      <c r="M2407" s="77" cm="1">
        <f t="array" ref="M2407">+IFERROR(IF(CONSOLIDADO[[#This Row],[Día]]&lt;14,0,INDEX(CONSOLIDADO[Casos Diarios],ROW()-14,1)),0)</f>
        <v>0</v>
      </c>
      <c r="N2407" s="72">
        <f>+IF(CONSOLIDADO[[#This Row],[Clave]]="710143893",1,IF(OR(CONSOLIDADO[[#This Row],[Casos Acumulados]]&gt;0,CONSOLIDADO[[#This Row],[Muertes]]&gt;0),N2406+1,I2407))</f>
        <v>0</v>
      </c>
      <c r="O2407" s="69">
        <f>+IFERROR(VLOOKUP($G2407,TDMuertes!$C$2:$E$534,3,0),0)</f>
        <v>0</v>
      </c>
      <c r="P2407" s="94" t="str">
        <f t="shared" ca="1" si="197"/>
        <v>OFF</v>
      </c>
      <c r="Q2407" s="78">
        <f>+IFERROR(VLOOKUP(CONSOLIDADO[[#This Row],[Codigo Municipio]],TDDia!$A$4:$B$394,2,0),0)</f>
        <v>0</v>
      </c>
    </row>
    <row r="2408" spans="2:17" ht="14.45">
      <c r="B2408">
        <f t="shared" si="199"/>
        <v>13</v>
      </c>
      <c r="C2408" s="69" t="str" cm="1">
        <f t="array" ref="C2408">+INDEX(Table_4[[Departamento]:[Municipio]],FINAL!$B2408,1)</f>
        <v>Colón</v>
      </c>
      <c r="D2408" s="69" t="str" cm="1">
        <f t="array" ref="D2408">+INDEX(Table_4[[Departamento]:[Municipio]],FINAL!$B2408,4)</f>
        <v>Saba</v>
      </c>
      <c r="E2408" s="69" t="str" cm="1">
        <f t="array" ref="E2408">+INDEX(Table_4[[Departamento]:[Municipio]],FINAL!$B2408,3)</f>
        <v>0205</v>
      </c>
      <c r="F2408" s="96">
        <f t="shared" si="198"/>
        <v>43983</v>
      </c>
      <c r="G2408" s="71" t="str">
        <f>+CONSOLIDADO[[#This Row],[Codigo Municipio]]&amp;CONSOLIDADO[[#This Row],[Fecha]]</f>
        <v>020543983</v>
      </c>
      <c r="H2408" s="72">
        <f>+IFERROR(VLOOKUP($G2408,TDAcumula!$C$2:$E$2027,3,0),0)</f>
        <v>0</v>
      </c>
      <c r="I2408" s="73">
        <f t="shared" ref="I2408:I2471" si="200">+IF(E2408=E2407,H2408+I2407,H2408)</f>
        <v>0</v>
      </c>
      <c r="J2408" s="74">
        <f>+IF(CONSOLIDADO[[#This Row],[Codigo Municipio]]=E2407,CONSOLIDADO[[#This Row],[Fallecidos Diarios]]+J2407,CONSOLIDADO[[#This Row],[Fallecidos Diarios]])</f>
        <v>0</v>
      </c>
      <c r="K2408" s="75">
        <f t="shared" ref="K2408:K2471" si="201">+IF(I2408-J2408-L2408&lt;0,0,I2408-J2408-L2408)</f>
        <v>0</v>
      </c>
      <c r="L2408" s="76">
        <f>+IF(CONSOLIDADO[[#This Row],[Codigo Municipio]]=E2407,CONSOLIDADO[[#This Row],[Recuperados Diarios]]+L2407,CONSOLIDADO[[#This Row],[Recuperados Diarios]])</f>
        <v>0</v>
      </c>
      <c r="M2408" s="77" cm="1">
        <f t="array" ref="M2408">+IFERROR(IF(CONSOLIDADO[[#This Row],[Día]]&lt;14,0,INDEX(CONSOLIDADO[Casos Diarios],ROW()-14,1)),0)</f>
        <v>0</v>
      </c>
      <c r="N2408" s="72">
        <f>+IF(CONSOLIDADO[[#This Row],[Clave]]="710143893",1,IF(OR(CONSOLIDADO[[#This Row],[Casos Acumulados]]&gt;0,CONSOLIDADO[[#This Row],[Muertes]]&gt;0),N2407+1,I2408))</f>
        <v>0</v>
      </c>
      <c r="O2408" s="69">
        <f>+IFERROR(VLOOKUP($G2408,TDMuertes!$C$2:$E$534,3,0),0)</f>
        <v>0</v>
      </c>
      <c r="P2408" s="94" t="str">
        <f t="shared" ref="P2408:P2471" ca="1" si="202">+IF(N2408=0,"OFF",IF(N2408=1,"START",IF(AND(N2408&gt;1,F2408&lt;TODAY()+1),"ON","OUT TIME")))</f>
        <v>OFF</v>
      </c>
      <c r="Q2408" s="78">
        <f>+IFERROR(VLOOKUP(CONSOLIDADO[[#This Row],[Codigo Municipio]],TDDia!$A$4:$B$394,2,0),0)</f>
        <v>0</v>
      </c>
    </row>
    <row r="2409" spans="2:17" ht="14.45">
      <c r="B2409">
        <f t="shared" si="199"/>
        <v>13</v>
      </c>
      <c r="C2409" s="69" t="str" cm="1">
        <f t="array" ref="C2409">+INDEX(Table_4[[Departamento]:[Municipio]],FINAL!$B2409,1)</f>
        <v>Colón</v>
      </c>
      <c r="D2409" s="69" t="str" cm="1">
        <f t="array" ref="D2409">+INDEX(Table_4[[Departamento]:[Municipio]],FINAL!$B2409,4)</f>
        <v>Saba</v>
      </c>
      <c r="E2409" s="69" t="str" cm="1">
        <f t="array" ref="E2409">+INDEX(Table_4[[Departamento]:[Municipio]],FINAL!$B2409,3)</f>
        <v>0205</v>
      </c>
      <c r="F2409" s="96">
        <f t="shared" si="198"/>
        <v>43984</v>
      </c>
      <c r="G2409" s="71" t="str">
        <f>+CONSOLIDADO[[#This Row],[Codigo Municipio]]&amp;CONSOLIDADO[[#This Row],[Fecha]]</f>
        <v>020543984</v>
      </c>
      <c r="H2409" s="72">
        <f>+IFERROR(VLOOKUP($G2409,TDAcumula!$C$2:$E$2027,3,0),0)</f>
        <v>0</v>
      </c>
      <c r="I2409" s="73">
        <f t="shared" si="200"/>
        <v>0</v>
      </c>
      <c r="J2409" s="74">
        <f>+IF(CONSOLIDADO[[#This Row],[Codigo Municipio]]=E2408,CONSOLIDADO[[#This Row],[Fallecidos Diarios]]+J2408,CONSOLIDADO[[#This Row],[Fallecidos Diarios]])</f>
        <v>0</v>
      </c>
      <c r="K2409" s="75">
        <f t="shared" si="201"/>
        <v>0</v>
      </c>
      <c r="L2409" s="76">
        <f>+IF(CONSOLIDADO[[#This Row],[Codigo Municipio]]=E2408,CONSOLIDADO[[#This Row],[Recuperados Diarios]]+L2408,CONSOLIDADO[[#This Row],[Recuperados Diarios]])</f>
        <v>0</v>
      </c>
      <c r="M2409" s="77" cm="1">
        <f t="array" ref="M2409">+IFERROR(IF(CONSOLIDADO[[#This Row],[Día]]&lt;14,0,INDEX(CONSOLIDADO[Casos Diarios],ROW()-14,1)),0)</f>
        <v>0</v>
      </c>
      <c r="N2409" s="72">
        <f>+IF(CONSOLIDADO[[#This Row],[Clave]]="710143893",1,IF(OR(CONSOLIDADO[[#This Row],[Casos Acumulados]]&gt;0,CONSOLIDADO[[#This Row],[Muertes]]&gt;0),N2408+1,I2409))</f>
        <v>0</v>
      </c>
      <c r="O2409" s="69">
        <f>+IFERROR(VLOOKUP($G2409,TDMuertes!$C$2:$E$534,3,0),0)</f>
        <v>0</v>
      </c>
      <c r="P2409" s="94" t="str">
        <f t="shared" ca="1" si="202"/>
        <v>OFF</v>
      </c>
      <c r="Q2409" s="78">
        <f>+IFERROR(VLOOKUP(CONSOLIDADO[[#This Row],[Codigo Municipio]],TDDia!$A$4:$B$394,2,0),0)</f>
        <v>0</v>
      </c>
    </row>
    <row r="2410" spans="2:17" ht="14.45">
      <c r="B2410">
        <f t="shared" si="199"/>
        <v>13</v>
      </c>
      <c r="C2410" s="69" t="str" cm="1">
        <f t="array" ref="C2410">+INDEX(Table_4[[Departamento]:[Municipio]],FINAL!$B2410,1)</f>
        <v>Colón</v>
      </c>
      <c r="D2410" s="69" t="str" cm="1">
        <f t="array" ref="D2410">+INDEX(Table_4[[Departamento]:[Municipio]],FINAL!$B2410,4)</f>
        <v>Saba</v>
      </c>
      <c r="E2410" s="69" t="str" cm="1">
        <f t="array" ref="E2410">+INDEX(Table_4[[Departamento]:[Municipio]],FINAL!$B2410,3)</f>
        <v>0205</v>
      </c>
      <c r="F2410" s="96">
        <f t="shared" si="198"/>
        <v>43985</v>
      </c>
      <c r="G2410" s="71" t="str">
        <f>+CONSOLIDADO[[#This Row],[Codigo Municipio]]&amp;CONSOLIDADO[[#This Row],[Fecha]]</f>
        <v>020543985</v>
      </c>
      <c r="H2410" s="72">
        <f>+IFERROR(VLOOKUP($G2410,TDAcumula!$C$2:$E$2027,3,0),0)</f>
        <v>0</v>
      </c>
      <c r="I2410" s="73">
        <f t="shared" si="200"/>
        <v>0</v>
      </c>
      <c r="J2410" s="74">
        <f>+IF(CONSOLIDADO[[#This Row],[Codigo Municipio]]=E2409,CONSOLIDADO[[#This Row],[Fallecidos Diarios]]+J2409,CONSOLIDADO[[#This Row],[Fallecidos Diarios]])</f>
        <v>0</v>
      </c>
      <c r="K2410" s="75">
        <f t="shared" si="201"/>
        <v>0</v>
      </c>
      <c r="L2410" s="76">
        <f>+IF(CONSOLIDADO[[#This Row],[Codigo Municipio]]=E2409,CONSOLIDADO[[#This Row],[Recuperados Diarios]]+L2409,CONSOLIDADO[[#This Row],[Recuperados Diarios]])</f>
        <v>0</v>
      </c>
      <c r="M2410" s="77" cm="1">
        <f t="array" ref="M2410">+IFERROR(IF(CONSOLIDADO[[#This Row],[Día]]&lt;14,0,INDEX(CONSOLIDADO[Casos Diarios],ROW()-14,1)),0)</f>
        <v>0</v>
      </c>
      <c r="N2410" s="72">
        <f>+IF(CONSOLIDADO[[#This Row],[Clave]]="710143893",1,IF(OR(CONSOLIDADO[[#This Row],[Casos Acumulados]]&gt;0,CONSOLIDADO[[#This Row],[Muertes]]&gt;0),N2409+1,I2410))</f>
        <v>0</v>
      </c>
      <c r="O2410" s="69">
        <f>+IFERROR(VLOOKUP($G2410,TDMuertes!$C$2:$E$534,3,0),0)</f>
        <v>0</v>
      </c>
      <c r="P2410" s="94" t="str">
        <f t="shared" ca="1" si="202"/>
        <v>OFF</v>
      </c>
      <c r="Q2410" s="78">
        <f>+IFERROR(VLOOKUP(CONSOLIDADO[[#This Row],[Codigo Municipio]],TDDia!$A$4:$B$394,2,0),0)</f>
        <v>0</v>
      </c>
    </row>
    <row r="2411" spans="2:17" ht="14.45">
      <c r="B2411">
        <f t="shared" si="199"/>
        <v>13</v>
      </c>
      <c r="C2411" s="69" t="str" cm="1">
        <f t="array" ref="C2411">+INDEX(Table_4[[Departamento]:[Municipio]],FINAL!$B2411,1)</f>
        <v>Colón</v>
      </c>
      <c r="D2411" s="69" t="str" cm="1">
        <f t="array" ref="D2411">+INDEX(Table_4[[Departamento]:[Municipio]],FINAL!$B2411,4)</f>
        <v>Saba</v>
      </c>
      <c r="E2411" s="69" t="str" cm="1">
        <f t="array" ref="E2411">+INDEX(Table_4[[Departamento]:[Municipio]],FINAL!$B2411,3)</f>
        <v>0205</v>
      </c>
      <c r="F2411" s="96">
        <f t="shared" si="198"/>
        <v>43986</v>
      </c>
      <c r="G2411" s="71" t="str">
        <f>+CONSOLIDADO[[#This Row],[Codigo Municipio]]&amp;CONSOLIDADO[[#This Row],[Fecha]]</f>
        <v>020543986</v>
      </c>
      <c r="H2411" s="72">
        <f>+IFERROR(VLOOKUP($G2411,TDAcumula!$C$2:$E$2027,3,0),0)</f>
        <v>0</v>
      </c>
      <c r="I2411" s="73">
        <f t="shared" si="200"/>
        <v>0</v>
      </c>
      <c r="J2411" s="74">
        <f>+IF(CONSOLIDADO[[#This Row],[Codigo Municipio]]=E2410,CONSOLIDADO[[#This Row],[Fallecidos Diarios]]+J2410,CONSOLIDADO[[#This Row],[Fallecidos Diarios]])</f>
        <v>0</v>
      </c>
      <c r="K2411" s="75">
        <f t="shared" si="201"/>
        <v>0</v>
      </c>
      <c r="L2411" s="76">
        <f>+IF(CONSOLIDADO[[#This Row],[Codigo Municipio]]=E2410,CONSOLIDADO[[#This Row],[Recuperados Diarios]]+L2410,CONSOLIDADO[[#This Row],[Recuperados Diarios]])</f>
        <v>0</v>
      </c>
      <c r="M2411" s="77" cm="1">
        <f t="array" ref="M2411">+IFERROR(IF(CONSOLIDADO[[#This Row],[Día]]&lt;14,0,INDEX(CONSOLIDADO[Casos Diarios],ROW()-14,1)),0)</f>
        <v>0</v>
      </c>
      <c r="N2411" s="72">
        <f>+IF(CONSOLIDADO[[#This Row],[Clave]]="710143893",1,IF(OR(CONSOLIDADO[[#This Row],[Casos Acumulados]]&gt;0,CONSOLIDADO[[#This Row],[Muertes]]&gt;0),N2410+1,I2411))</f>
        <v>0</v>
      </c>
      <c r="O2411" s="69">
        <f>+IFERROR(VLOOKUP($G2411,TDMuertes!$C$2:$E$534,3,0),0)</f>
        <v>0</v>
      </c>
      <c r="P2411" s="94" t="str">
        <f t="shared" ca="1" si="202"/>
        <v>OFF</v>
      </c>
      <c r="Q2411" s="78">
        <f>+IFERROR(VLOOKUP(CONSOLIDADO[[#This Row],[Codigo Municipio]],TDDia!$A$4:$B$394,2,0),0)</f>
        <v>0</v>
      </c>
    </row>
    <row r="2412" spans="2:17" ht="14.45">
      <c r="B2412">
        <f t="shared" si="199"/>
        <v>13</v>
      </c>
      <c r="C2412" s="69" t="str" cm="1">
        <f t="array" ref="C2412">+INDEX(Table_4[[Departamento]:[Municipio]],FINAL!$B2412,1)</f>
        <v>Colón</v>
      </c>
      <c r="D2412" s="69" t="str" cm="1">
        <f t="array" ref="D2412">+INDEX(Table_4[[Departamento]:[Municipio]],FINAL!$B2412,4)</f>
        <v>Saba</v>
      </c>
      <c r="E2412" s="69" t="str" cm="1">
        <f t="array" ref="E2412">+INDEX(Table_4[[Departamento]:[Municipio]],FINAL!$B2412,3)</f>
        <v>0205</v>
      </c>
      <c r="F2412" s="96">
        <f t="shared" si="198"/>
        <v>43987</v>
      </c>
      <c r="G2412" s="71" t="str">
        <f>+CONSOLIDADO[[#This Row],[Codigo Municipio]]&amp;CONSOLIDADO[[#This Row],[Fecha]]</f>
        <v>020543987</v>
      </c>
      <c r="H2412" s="72">
        <f>+IFERROR(VLOOKUP($G2412,TDAcumula!$C$2:$E$2027,3,0),0)</f>
        <v>0</v>
      </c>
      <c r="I2412" s="73">
        <f t="shared" si="200"/>
        <v>0</v>
      </c>
      <c r="J2412" s="74">
        <f>+IF(CONSOLIDADO[[#This Row],[Codigo Municipio]]=E2411,CONSOLIDADO[[#This Row],[Fallecidos Diarios]]+J2411,CONSOLIDADO[[#This Row],[Fallecidos Diarios]])</f>
        <v>0</v>
      </c>
      <c r="K2412" s="75">
        <f t="shared" si="201"/>
        <v>0</v>
      </c>
      <c r="L2412" s="76">
        <f>+IF(CONSOLIDADO[[#This Row],[Codigo Municipio]]=E2411,CONSOLIDADO[[#This Row],[Recuperados Diarios]]+L2411,CONSOLIDADO[[#This Row],[Recuperados Diarios]])</f>
        <v>0</v>
      </c>
      <c r="M2412" s="77" cm="1">
        <f t="array" ref="M2412">+IFERROR(IF(CONSOLIDADO[[#This Row],[Día]]&lt;14,0,INDEX(CONSOLIDADO[Casos Diarios],ROW()-14,1)),0)</f>
        <v>0</v>
      </c>
      <c r="N2412" s="72">
        <f>+IF(CONSOLIDADO[[#This Row],[Clave]]="710143893",1,IF(OR(CONSOLIDADO[[#This Row],[Casos Acumulados]]&gt;0,CONSOLIDADO[[#This Row],[Muertes]]&gt;0),N2411+1,I2412))</f>
        <v>0</v>
      </c>
      <c r="O2412" s="69">
        <f>+IFERROR(VLOOKUP($G2412,TDMuertes!$C$2:$E$534,3,0),0)</f>
        <v>0</v>
      </c>
      <c r="P2412" s="94" t="str">
        <f t="shared" ca="1" si="202"/>
        <v>OFF</v>
      </c>
      <c r="Q2412" s="78">
        <f>+IFERROR(VLOOKUP(CONSOLIDADO[[#This Row],[Codigo Municipio]],TDDia!$A$4:$B$394,2,0),0)</f>
        <v>0</v>
      </c>
    </row>
    <row r="2413" spans="2:17" ht="14.45">
      <c r="B2413">
        <f t="shared" si="199"/>
        <v>13</v>
      </c>
      <c r="C2413" s="69" t="str" cm="1">
        <f t="array" ref="C2413">+INDEX(Table_4[[Departamento]:[Municipio]],FINAL!$B2413,1)</f>
        <v>Colón</v>
      </c>
      <c r="D2413" s="69" t="str" cm="1">
        <f t="array" ref="D2413">+INDEX(Table_4[[Departamento]:[Municipio]],FINAL!$B2413,4)</f>
        <v>Saba</v>
      </c>
      <c r="E2413" s="69" t="str" cm="1">
        <f t="array" ref="E2413">+INDEX(Table_4[[Departamento]:[Municipio]],FINAL!$B2413,3)</f>
        <v>0205</v>
      </c>
      <c r="F2413" s="96">
        <f t="shared" si="198"/>
        <v>43988</v>
      </c>
      <c r="G2413" s="71" t="str">
        <f>+CONSOLIDADO[[#This Row],[Codigo Municipio]]&amp;CONSOLIDADO[[#This Row],[Fecha]]</f>
        <v>020543988</v>
      </c>
      <c r="H2413" s="72">
        <f>+IFERROR(VLOOKUP($G2413,TDAcumula!$C$2:$E$2027,3,0),0)</f>
        <v>0</v>
      </c>
      <c r="I2413" s="73">
        <f t="shared" si="200"/>
        <v>0</v>
      </c>
      <c r="J2413" s="74">
        <f>+IF(CONSOLIDADO[[#This Row],[Codigo Municipio]]=E2412,CONSOLIDADO[[#This Row],[Fallecidos Diarios]]+J2412,CONSOLIDADO[[#This Row],[Fallecidos Diarios]])</f>
        <v>0</v>
      </c>
      <c r="K2413" s="75">
        <f t="shared" si="201"/>
        <v>0</v>
      </c>
      <c r="L2413" s="76">
        <f>+IF(CONSOLIDADO[[#This Row],[Codigo Municipio]]=E2412,CONSOLIDADO[[#This Row],[Recuperados Diarios]]+L2412,CONSOLIDADO[[#This Row],[Recuperados Diarios]])</f>
        <v>0</v>
      </c>
      <c r="M2413" s="77" cm="1">
        <f t="array" ref="M2413">+IFERROR(IF(CONSOLIDADO[[#This Row],[Día]]&lt;14,0,INDEX(CONSOLIDADO[Casos Diarios],ROW()-14,1)),0)</f>
        <v>0</v>
      </c>
      <c r="N2413" s="72">
        <f>+IF(CONSOLIDADO[[#This Row],[Clave]]="710143893",1,IF(OR(CONSOLIDADO[[#This Row],[Casos Acumulados]]&gt;0,CONSOLIDADO[[#This Row],[Muertes]]&gt;0),N2412+1,I2413))</f>
        <v>0</v>
      </c>
      <c r="O2413" s="69">
        <f>+IFERROR(VLOOKUP($G2413,TDMuertes!$C$2:$E$534,3,0),0)</f>
        <v>0</v>
      </c>
      <c r="P2413" s="94" t="str">
        <f t="shared" ca="1" si="202"/>
        <v>OFF</v>
      </c>
      <c r="Q2413" s="78">
        <f>+IFERROR(VLOOKUP(CONSOLIDADO[[#This Row],[Codigo Municipio]],TDDia!$A$4:$B$394,2,0),0)</f>
        <v>0</v>
      </c>
    </row>
    <row r="2414" spans="2:17" ht="14.45">
      <c r="B2414">
        <f t="shared" si="199"/>
        <v>13</v>
      </c>
      <c r="C2414" s="69" t="str" cm="1">
        <f t="array" ref="C2414">+INDEX(Table_4[[Departamento]:[Municipio]],FINAL!$B2414,1)</f>
        <v>Colón</v>
      </c>
      <c r="D2414" s="69" t="str" cm="1">
        <f t="array" ref="D2414">+INDEX(Table_4[[Departamento]:[Municipio]],FINAL!$B2414,4)</f>
        <v>Saba</v>
      </c>
      <c r="E2414" s="69" t="str" cm="1">
        <f t="array" ref="E2414">+INDEX(Table_4[[Departamento]:[Municipio]],FINAL!$B2414,3)</f>
        <v>0205</v>
      </c>
      <c r="F2414" s="96">
        <f t="shared" si="198"/>
        <v>43989</v>
      </c>
      <c r="G2414" s="71" t="str">
        <f>+CONSOLIDADO[[#This Row],[Codigo Municipio]]&amp;CONSOLIDADO[[#This Row],[Fecha]]</f>
        <v>020543989</v>
      </c>
      <c r="H2414" s="72">
        <f>+IFERROR(VLOOKUP($G2414,TDAcumula!$C$2:$E$2027,3,0),0)</f>
        <v>0</v>
      </c>
      <c r="I2414" s="73">
        <f t="shared" si="200"/>
        <v>0</v>
      </c>
      <c r="J2414" s="74">
        <f>+IF(CONSOLIDADO[[#This Row],[Codigo Municipio]]=E2413,CONSOLIDADO[[#This Row],[Fallecidos Diarios]]+J2413,CONSOLIDADO[[#This Row],[Fallecidos Diarios]])</f>
        <v>0</v>
      </c>
      <c r="K2414" s="75">
        <f t="shared" si="201"/>
        <v>0</v>
      </c>
      <c r="L2414" s="76">
        <f>+IF(CONSOLIDADO[[#This Row],[Codigo Municipio]]=E2413,CONSOLIDADO[[#This Row],[Recuperados Diarios]]+L2413,CONSOLIDADO[[#This Row],[Recuperados Diarios]])</f>
        <v>0</v>
      </c>
      <c r="M2414" s="77" cm="1">
        <f t="array" ref="M2414">+IFERROR(IF(CONSOLIDADO[[#This Row],[Día]]&lt;14,0,INDEX(CONSOLIDADO[Casos Diarios],ROW()-14,1)),0)</f>
        <v>0</v>
      </c>
      <c r="N2414" s="72">
        <f>+IF(CONSOLIDADO[[#This Row],[Clave]]="710143893",1,IF(OR(CONSOLIDADO[[#This Row],[Casos Acumulados]]&gt;0,CONSOLIDADO[[#This Row],[Muertes]]&gt;0),N2413+1,I2414))</f>
        <v>0</v>
      </c>
      <c r="O2414" s="69">
        <f>+IFERROR(VLOOKUP($G2414,TDMuertes!$C$2:$E$534,3,0),0)</f>
        <v>0</v>
      </c>
      <c r="P2414" s="94" t="str">
        <f t="shared" ca="1" si="202"/>
        <v>OFF</v>
      </c>
      <c r="Q2414" s="78">
        <f>+IFERROR(VLOOKUP(CONSOLIDADO[[#This Row],[Codigo Municipio]],TDDia!$A$4:$B$394,2,0),0)</f>
        <v>0</v>
      </c>
    </row>
    <row r="2415" spans="2:17" ht="14.45">
      <c r="B2415">
        <f t="shared" si="199"/>
        <v>13</v>
      </c>
      <c r="C2415" s="69" t="str" cm="1">
        <f t="array" ref="C2415">+INDEX(Table_4[[Departamento]:[Municipio]],FINAL!$B2415,1)</f>
        <v>Colón</v>
      </c>
      <c r="D2415" s="69" t="str" cm="1">
        <f t="array" ref="D2415">+INDEX(Table_4[[Departamento]:[Municipio]],FINAL!$B2415,4)</f>
        <v>Saba</v>
      </c>
      <c r="E2415" s="69" t="str" cm="1">
        <f t="array" ref="E2415">+INDEX(Table_4[[Departamento]:[Municipio]],FINAL!$B2415,3)</f>
        <v>0205</v>
      </c>
      <c r="F2415" s="96">
        <f t="shared" si="198"/>
        <v>43990</v>
      </c>
      <c r="G2415" s="71" t="str">
        <f>+CONSOLIDADO[[#This Row],[Codigo Municipio]]&amp;CONSOLIDADO[[#This Row],[Fecha]]</f>
        <v>020543990</v>
      </c>
      <c r="H2415" s="72">
        <f>+IFERROR(VLOOKUP($G2415,TDAcumula!$C$2:$E$2027,3,0),0)</f>
        <v>0</v>
      </c>
      <c r="I2415" s="73">
        <f t="shared" si="200"/>
        <v>0</v>
      </c>
      <c r="J2415" s="74">
        <f>+IF(CONSOLIDADO[[#This Row],[Codigo Municipio]]=E2414,CONSOLIDADO[[#This Row],[Fallecidos Diarios]]+J2414,CONSOLIDADO[[#This Row],[Fallecidos Diarios]])</f>
        <v>0</v>
      </c>
      <c r="K2415" s="75">
        <f t="shared" si="201"/>
        <v>0</v>
      </c>
      <c r="L2415" s="76">
        <f>+IF(CONSOLIDADO[[#This Row],[Codigo Municipio]]=E2414,CONSOLIDADO[[#This Row],[Recuperados Diarios]]+L2414,CONSOLIDADO[[#This Row],[Recuperados Diarios]])</f>
        <v>0</v>
      </c>
      <c r="M2415" s="77" cm="1">
        <f t="array" ref="M2415">+IFERROR(IF(CONSOLIDADO[[#This Row],[Día]]&lt;14,0,INDEX(CONSOLIDADO[Casos Diarios],ROW()-14,1)),0)</f>
        <v>0</v>
      </c>
      <c r="N2415" s="72">
        <f>+IF(CONSOLIDADO[[#This Row],[Clave]]="710143893",1,IF(OR(CONSOLIDADO[[#This Row],[Casos Acumulados]]&gt;0,CONSOLIDADO[[#This Row],[Muertes]]&gt;0),N2414+1,I2415))</f>
        <v>0</v>
      </c>
      <c r="O2415" s="69">
        <f>+IFERROR(VLOOKUP($G2415,TDMuertes!$C$2:$E$534,3,0),0)</f>
        <v>0</v>
      </c>
      <c r="P2415" s="94" t="str">
        <f t="shared" ca="1" si="202"/>
        <v>OFF</v>
      </c>
      <c r="Q2415" s="78">
        <f>+IFERROR(VLOOKUP(CONSOLIDADO[[#This Row],[Codigo Municipio]],TDDia!$A$4:$B$394,2,0),0)</f>
        <v>0</v>
      </c>
    </row>
    <row r="2416" spans="2:17" ht="14.45">
      <c r="B2416">
        <f t="shared" si="199"/>
        <v>13</v>
      </c>
      <c r="C2416" s="69" t="str" cm="1">
        <f t="array" ref="C2416">+INDEX(Table_4[[Departamento]:[Municipio]],FINAL!$B2416,1)</f>
        <v>Colón</v>
      </c>
      <c r="D2416" s="69" t="str" cm="1">
        <f t="array" ref="D2416">+INDEX(Table_4[[Departamento]:[Municipio]],FINAL!$B2416,4)</f>
        <v>Saba</v>
      </c>
      <c r="E2416" s="69" t="str" cm="1">
        <f t="array" ref="E2416">+INDEX(Table_4[[Departamento]:[Municipio]],FINAL!$B2416,3)</f>
        <v>0205</v>
      </c>
      <c r="F2416" s="96">
        <f t="shared" si="198"/>
        <v>43991</v>
      </c>
      <c r="G2416" s="71" t="str">
        <f>+CONSOLIDADO[[#This Row],[Codigo Municipio]]&amp;CONSOLIDADO[[#This Row],[Fecha]]</f>
        <v>020543991</v>
      </c>
      <c r="H2416" s="72">
        <f>+IFERROR(VLOOKUP($G2416,TDAcumula!$C$2:$E$2027,3,0),0)</f>
        <v>0</v>
      </c>
      <c r="I2416" s="73">
        <f t="shared" si="200"/>
        <v>0</v>
      </c>
      <c r="J2416" s="74">
        <f>+IF(CONSOLIDADO[[#This Row],[Codigo Municipio]]=E2415,CONSOLIDADO[[#This Row],[Fallecidos Diarios]]+J2415,CONSOLIDADO[[#This Row],[Fallecidos Diarios]])</f>
        <v>0</v>
      </c>
      <c r="K2416" s="75">
        <f t="shared" si="201"/>
        <v>0</v>
      </c>
      <c r="L2416" s="76">
        <f>+IF(CONSOLIDADO[[#This Row],[Codigo Municipio]]=E2415,CONSOLIDADO[[#This Row],[Recuperados Diarios]]+L2415,CONSOLIDADO[[#This Row],[Recuperados Diarios]])</f>
        <v>0</v>
      </c>
      <c r="M2416" s="77" cm="1">
        <f t="array" ref="M2416">+IFERROR(IF(CONSOLIDADO[[#This Row],[Día]]&lt;14,0,INDEX(CONSOLIDADO[Casos Diarios],ROW()-14,1)),0)</f>
        <v>0</v>
      </c>
      <c r="N2416" s="72">
        <f>+IF(CONSOLIDADO[[#This Row],[Clave]]="710143893",1,IF(OR(CONSOLIDADO[[#This Row],[Casos Acumulados]]&gt;0,CONSOLIDADO[[#This Row],[Muertes]]&gt;0),N2415+1,I2416))</f>
        <v>0</v>
      </c>
      <c r="O2416" s="69">
        <f>+IFERROR(VLOOKUP($G2416,TDMuertes!$C$2:$E$534,3,0),0)</f>
        <v>0</v>
      </c>
      <c r="P2416" s="94" t="str">
        <f t="shared" ca="1" si="202"/>
        <v>OFF</v>
      </c>
      <c r="Q2416" s="78">
        <f>+IFERROR(VLOOKUP(CONSOLIDADO[[#This Row],[Codigo Municipio]],TDDia!$A$4:$B$394,2,0),0)</f>
        <v>0</v>
      </c>
    </row>
    <row r="2417" spans="2:17" ht="14.45">
      <c r="B2417">
        <f t="shared" si="199"/>
        <v>13</v>
      </c>
      <c r="C2417" s="69" t="str" cm="1">
        <f t="array" ref="C2417">+INDEX(Table_4[[Departamento]:[Municipio]],FINAL!$B2417,1)</f>
        <v>Colón</v>
      </c>
      <c r="D2417" s="69" t="str" cm="1">
        <f t="array" ref="D2417">+INDEX(Table_4[[Departamento]:[Municipio]],FINAL!$B2417,4)</f>
        <v>Saba</v>
      </c>
      <c r="E2417" s="69" t="str" cm="1">
        <f t="array" ref="E2417">+INDEX(Table_4[[Departamento]:[Municipio]],FINAL!$B2417,3)</f>
        <v>0205</v>
      </c>
      <c r="F2417" s="96">
        <f t="shared" si="198"/>
        <v>43992</v>
      </c>
      <c r="G2417" s="71" t="str">
        <f>+CONSOLIDADO[[#This Row],[Codigo Municipio]]&amp;CONSOLIDADO[[#This Row],[Fecha]]</f>
        <v>020543992</v>
      </c>
      <c r="H2417" s="72">
        <f>+IFERROR(VLOOKUP($G2417,TDAcumula!$C$2:$E$2027,3,0),0)</f>
        <v>0</v>
      </c>
      <c r="I2417" s="73">
        <f t="shared" si="200"/>
        <v>0</v>
      </c>
      <c r="J2417" s="74">
        <f>+IF(CONSOLIDADO[[#This Row],[Codigo Municipio]]=E2416,CONSOLIDADO[[#This Row],[Fallecidos Diarios]]+J2416,CONSOLIDADO[[#This Row],[Fallecidos Diarios]])</f>
        <v>0</v>
      </c>
      <c r="K2417" s="75">
        <f t="shared" si="201"/>
        <v>0</v>
      </c>
      <c r="L2417" s="76">
        <f>+IF(CONSOLIDADO[[#This Row],[Codigo Municipio]]=E2416,CONSOLIDADO[[#This Row],[Recuperados Diarios]]+L2416,CONSOLIDADO[[#This Row],[Recuperados Diarios]])</f>
        <v>0</v>
      </c>
      <c r="M2417" s="77" cm="1">
        <f t="array" ref="M2417">+IFERROR(IF(CONSOLIDADO[[#This Row],[Día]]&lt;14,0,INDEX(CONSOLIDADO[Casos Diarios],ROW()-14,1)),0)</f>
        <v>0</v>
      </c>
      <c r="N2417" s="72">
        <f>+IF(CONSOLIDADO[[#This Row],[Clave]]="710143893",1,IF(OR(CONSOLIDADO[[#This Row],[Casos Acumulados]]&gt;0,CONSOLIDADO[[#This Row],[Muertes]]&gt;0),N2416+1,I2417))</f>
        <v>0</v>
      </c>
      <c r="O2417" s="69">
        <f>+IFERROR(VLOOKUP($G2417,TDMuertes!$C$2:$E$534,3,0),0)</f>
        <v>0</v>
      </c>
      <c r="P2417" s="94" t="str">
        <f t="shared" ca="1" si="202"/>
        <v>OFF</v>
      </c>
      <c r="Q2417" s="78">
        <f>+IFERROR(VLOOKUP(CONSOLIDADO[[#This Row],[Codigo Municipio]],TDDia!$A$4:$B$394,2,0),0)</f>
        <v>0</v>
      </c>
    </row>
    <row r="2418" spans="2:17" ht="14.45">
      <c r="B2418">
        <f t="shared" si="199"/>
        <v>13</v>
      </c>
      <c r="C2418" s="69" t="str" cm="1">
        <f t="array" ref="C2418">+INDEX(Table_4[[Departamento]:[Municipio]],FINAL!$B2418,1)</f>
        <v>Colón</v>
      </c>
      <c r="D2418" s="69" t="str" cm="1">
        <f t="array" ref="D2418">+INDEX(Table_4[[Departamento]:[Municipio]],FINAL!$B2418,4)</f>
        <v>Saba</v>
      </c>
      <c r="E2418" s="69" t="str" cm="1">
        <f t="array" ref="E2418">+INDEX(Table_4[[Departamento]:[Municipio]],FINAL!$B2418,3)</f>
        <v>0205</v>
      </c>
      <c r="F2418" s="96">
        <f t="shared" si="198"/>
        <v>43993</v>
      </c>
      <c r="G2418" s="71" t="str">
        <f>+CONSOLIDADO[[#This Row],[Codigo Municipio]]&amp;CONSOLIDADO[[#This Row],[Fecha]]</f>
        <v>020543993</v>
      </c>
      <c r="H2418" s="72">
        <f>+IFERROR(VLOOKUP($G2418,TDAcumula!$C$2:$E$2027,3,0),0)</f>
        <v>0</v>
      </c>
      <c r="I2418" s="73">
        <f t="shared" si="200"/>
        <v>0</v>
      </c>
      <c r="J2418" s="74">
        <f>+IF(CONSOLIDADO[[#This Row],[Codigo Municipio]]=E2417,CONSOLIDADO[[#This Row],[Fallecidos Diarios]]+J2417,CONSOLIDADO[[#This Row],[Fallecidos Diarios]])</f>
        <v>0</v>
      </c>
      <c r="K2418" s="75">
        <f t="shared" si="201"/>
        <v>0</v>
      </c>
      <c r="L2418" s="76">
        <f>+IF(CONSOLIDADO[[#This Row],[Codigo Municipio]]=E2417,CONSOLIDADO[[#This Row],[Recuperados Diarios]]+L2417,CONSOLIDADO[[#This Row],[Recuperados Diarios]])</f>
        <v>0</v>
      </c>
      <c r="M2418" s="77" cm="1">
        <f t="array" ref="M2418">+IFERROR(IF(CONSOLIDADO[[#This Row],[Día]]&lt;14,0,INDEX(CONSOLIDADO[Casos Diarios],ROW()-14,1)),0)</f>
        <v>0</v>
      </c>
      <c r="N2418" s="72">
        <f>+IF(CONSOLIDADO[[#This Row],[Clave]]="710143893",1,IF(OR(CONSOLIDADO[[#This Row],[Casos Acumulados]]&gt;0,CONSOLIDADO[[#This Row],[Muertes]]&gt;0),N2417+1,I2418))</f>
        <v>0</v>
      </c>
      <c r="O2418" s="69">
        <f>+IFERROR(VLOOKUP($G2418,TDMuertes!$C$2:$E$534,3,0),0)</f>
        <v>0</v>
      </c>
      <c r="P2418" s="94" t="str">
        <f t="shared" ca="1" si="202"/>
        <v>OFF</v>
      </c>
      <c r="Q2418" s="78">
        <f>+IFERROR(VLOOKUP(CONSOLIDADO[[#This Row],[Codigo Municipio]],TDDia!$A$4:$B$394,2,0),0)</f>
        <v>0</v>
      </c>
    </row>
    <row r="2419" spans="2:17" ht="14.45">
      <c r="B2419">
        <f t="shared" si="199"/>
        <v>13</v>
      </c>
      <c r="C2419" s="69" t="str" cm="1">
        <f t="array" ref="C2419">+INDEX(Table_4[[Departamento]:[Municipio]],FINAL!$B2419,1)</f>
        <v>Colón</v>
      </c>
      <c r="D2419" s="69" t="str" cm="1">
        <f t="array" ref="D2419">+INDEX(Table_4[[Departamento]:[Municipio]],FINAL!$B2419,4)</f>
        <v>Saba</v>
      </c>
      <c r="E2419" s="69" t="str" cm="1">
        <f t="array" ref="E2419">+INDEX(Table_4[[Departamento]:[Municipio]],FINAL!$B2419,3)</f>
        <v>0205</v>
      </c>
      <c r="F2419" s="96">
        <f t="shared" si="198"/>
        <v>43994</v>
      </c>
      <c r="G2419" s="71" t="str">
        <f>+CONSOLIDADO[[#This Row],[Codigo Municipio]]&amp;CONSOLIDADO[[#This Row],[Fecha]]</f>
        <v>020543994</v>
      </c>
      <c r="H2419" s="72">
        <f>+IFERROR(VLOOKUP($G2419,TDAcumula!$C$2:$E$2027,3,0),0)</f>
        <v>0</v>
      </c>
      <c r="I2419" s="73">
        <f t="shared" si="200"/>
        <v>0</v>
      </c>
      <c r="J2419" s="74">
        <f>+IF(CONSOLIDADO[[#This Row],[Codigo Municipio]]=E2418,CONSOLIDADO[[#This Row],[Fallecidos Diarios]]+J2418,CONSOLIDADO[[#This Row],[Fallecidos Diarios]])</f>
        <v>0</v>
      </c>
      <c r="K2419" s="75">
        <f t="shared" si="201"/>
        <v>0</v>
      </c>
      <c r="L2419" s="76">
        <f>+IF(CONSOLIDADO[[#This Row],[Codigo Municipio]]=E2418,CONSOLIDADO[[#This Row],[Recuperados Diarios]]+L2418,CONSOLIDADO[[#This Row],[Recuperados Diarios]])</f>
        <v>0</v>
      </c>
      <c r="M2419" s="77" cm="1">
        <f t="array" ref="M2419">+IFERROR(IF(CONSOLIDADO[[#This Row],[Día]]&lt;14,0,INDEX(CONSOLIDADO[Casos Diarios],ROW()-14,1)),0)</f>
        <v>0</v>
      </c>
      <c r="N2419" s="72">
        <f>+IF(CONSOLIDADO[[#This Row],[Clave]]="710143893",1,IF(OR(CONSOLIDADO[[#This Row],[Casos Acumulados]]&gt;0,CONSOLIDADO[[#This Row],[Muertes]]&gt;0),N2418+1,I2419))</f>
        <v>0</v>
      </c>
      <c r="O2419" s="69">
        <f>+IFERROR(VLOOKUP($G2419,TDMuertes!$C$2:$E$534,3,0),0)</f>
        <v>0</v>
      </c>
      <c r="P2419" s="94" t="str">
        <f t="shared" ca="1" si="202"/>
        <v>OFF</v>
      </c>
      <c r="Q2419" s="78">
        <f>+IFERROR(VLOOKUP(CONSOLIDADO[[#This Row],[Codigo Municipio]],TDDia!$A$4:$B$394,2,0),0)</f>
        <v>0</v>
      </c>
    </row>
    <row r="2420" spans="2:17" ht="14.45">
      <c r="B2420">
        <f t="shared" si="199"/>
        <v>13</v>
      </c>
      <c r="C2420" s="69" t="str" cm="1">
        <f t="array" ref="C2420">+INDEX(Table_4[[Departamento]:[Municipio]],FINAL!$B2420,1)</f>
        <v>Colón</v>
      </c>
      <c r="D2420" s="69" t="str" cm="1">
        <f t="array" ref="D2420">+INDEX(Table_4[[Departamento]:[Municipio]],FINAL!$B2420,4)</f>
        <v>Saba</v>
      </c>
      <c r="E2420" s="69" t="str" cm="1">
        <f t="array" ref="E2420">+INDEX(Table_4[[Departamento]:[Municipio]],FINAL!$B2420,3)</f>
        <v>0205</v>
      </c>
      <c r="F2420" s="96">
        <f t="shared" si="198"/>
        <v>43995</v>
      </c>
      <c r="G2420" s="71" t="str">
        <f>+CONSOLIDADO[[#This Row],[Codigo Municipio]]&amp;CONSOLIDADO[[#This Row],[Fecha]]</f>
        <v>020543995</v>
      </c>
      <c r="H2420" s="72">
        <f>+IFERROR(VLOOKUP($G2420,TDAcumula!$C$2:$E$2027,3,0),0)</f>
        <v>0</v>
      </c>
      <c r="I2420" s="73">
        <f t="shared" si="200"/>
        <v>0</v>
      </c>
      <c r="J2420" s="74">
        <f>+IF(CONSOLIDADO[[#This Row],[Codigo Municipio]]=E2419,CONSOLIDADO[[#This Row],[Fallecidos Diarios]]+J2419,CONSOLIDADO[[#This Row],[Fallecidos Diarios]])</f>
        <v>0</v>
      </c>
      <c r="K2420" s="75">
        <f t="shared" si="201"/>
        <v>0</v>
      </c>
      <c r="L2420" s="76">
        <f>+IF(CONSOLIDADO[[#This Row],[Codigo Municipio]]=E2419,CONSOLIDADO[[#This Row],[Recuperados Diarios]]+L2419,CONSOLIDADO[[#This Row],[Recuperados Diarios]])</f>
        <v>0</v>
      </c>
      <c r="M2420" s="77" cm="1">
        <f t="array" ref="M2420">+IFERROR(IF(CONSOLIDADO[[#This Row],[Día]]&lt;14,0,INDEX(CONSOLIDADO[Casos Diarios],ROW()-14,1)),0)</f>
        <v>0</v>
      </c>
      <c r="N2420" s="72">
        <f>+IF(CONSOLIDADO[[#This Row],[Clave]]="710143893",1,IF(OR(CONSOLIDADO[[#This Row],[Casos Acumulados]]&gt;0,CONSOLIDADO[[#This Row],[Muertes]]&gt;0),N2419+1,I2420))</f>
        <v>0</v>
      </c>
      <c r="O2420" s="69">
        <f>+IFERROR(VLOOKUP($G2420,TDMuertes!$C$2:$E$534,3,0),0)</f>
        <v>0</v>
      </c>
      <c r="P2420" s="94" t="str">
        <f t="shared" ca="1" si="202"/>
        <v>OFF</v>
      </c>
      <c r="Q2420" s="78">
        <f>+IFERROR(VLOOKUP(CONSOLIDADO[[#This Row],[Codigo Municipio]],TDDia!$A$4:$B$394,2,0),0)</f>
        <v>0</v>
      </c>
    </row>
    <row r="2421" spans="2:17" ht="14.45">
      <c r="B2421">
        <f t="shared" si="199"/>
        <v>13</v>
      </c>
      <c r="C2421" s="69" t="str" cm="1">
        <f t="array" ref="C2421">+INDEX(Table_4[[Departamento]:[Municipio]],FINAL!$B2421,1)</f>
        <v>Colón</v>
      </c>
      <c r="D2421" s="69" t="str" cm="1">
        <f t="array" ref="D2421">+INDEX(Table_4[[Departamento]:[Municipio]],FINAL!$B2421,4)</f>
        <v>Saba</v>
      </c>
      <c r="E2421" s="69" t="str" cm="1">
        <f t="array" ref="E2421">+INDEX(Table_4[[Departamento]:[Municipio]],FINAL!$B2421,3)</f>
        <v>0205</v>
      </c>
      <c r="F2421" s="96">
        <f t="shared" si="198"/>
        <v>43996</v>
      </c>
      <c r="G2421" s="71" t="str">
        <f>+CONSOLIDADO[[#This Row],[Codigo Municipio]]&amp;CONSOLIDADO[[#This Row],[Fecha]]</f>
        <v>020543996</v>
      </c>
      <c r="H2421" s="72">
        <f>+IFERROR(VLOOKUP($G2421,TDAcumula!$C$2:$E$2027,3,0),0)</f>
        <v>0</v>
      </c>
      <c r="I2421" s="73">
        <f t="shared" si="200"/>
        <v>0</v>
      </c>
      <c r="J2421" s="74">
        <f>+IF(CONSOLIDADO[[#This Row],[Codigo Municipio]]=E2420,CONSOLIDADO[[#This Row],[Fallecidos Diarios]]+J2420,CONSOLIDADO[[#This Row],[Fallecidos Diarios]])</f>
        <v>0</v>
      </c>
      <c r="K2421" s="75">
        <f t="shared" si="201"/>
        <v>0</v>
      </c>
      <c r="L2421" s="76">
        <f>+IF(CONSOLIDADO[[#This Row],[Codigo Municipio]]=E2420,CONSOLIDADO[[#This Row],[Recuperados Diarios]]+L2420,CONSOLIDADO[[#This Row],[Recuperados Diarios]])</f>
        <v>0</v>
      </c>
      <c r="M2421" s="77" cm="1">
        <f t="array" ref="M2421">+IFERROR(IF(CONSOLIDADO[[#This Row],[Día]]&lt;14,0,INDEX(CONSOLIDADO[Casos Diarios],ROW()-14,1)),0)</f>
        <v>0</v>
      </c>
      <c r="N2421" s="72">
        <f>+IF(CONSOLIDADO[[#This Row],[Clave]]="710143893",1,IF(OR(CONSOLIDADO[[#This Row],[Casos Acumulados]]&gt;0,CONSOLIDADO[[#This Row],[Muertes]]&gt;0),N2420+1,I2421))</f>
        <v>0</v>
      </c>
      <c r="O2421" s="69">
        <f>+IFERROR(VLOOKUP($G2421,TDMuertes!$C$2:$E$534,3,0),0)</f>
        <v>0</v>
      </c>
      <c r="P2421" s="94" t="str">
        <f t="shared" ca="1" si="202"/>
        <v>OFF</v>
      </c>
      <c r="Q2421" s="78">
        <f>+IFERROR(VLOOKUP(CONSOLIDADO[[#This Row],[Codigo Municipio]],TDDia!$A$4:$B$394,2,0),0)</f>
        <v>0</v>
      </c>
    </row>
    <row r="2422" spans="2:17" ht="14.45">
      <c r="B2422">
        <f t="shared" si="199"/>
        <v>13</v>
      </c>
      <c r="C2422" s="69" t="str" cm="1">
        <f t="array" ref="C2422">+INDEX(Table_4[[Departamento]:[Municipio]],FINAL!$B2422,1)</f>
        <v>Colón</v>
      </c>
      <c r="D2422" s="69" t="str" cm="1">
        <f t="array" ref="D2422">+INDEX(Table_4[[Departamento]:[Municipio]],FINAL!$B2422,4)</f>
        <v>Saba</v>
      </c>
      <c r="E2422" s="69" t="str" cm="1">
        <f t="array" ref="E2422">+INDEX(Table_4[[Departamento]:[Municipio]],FINAL!$B2422,3)</f>
        <v>0205</v>
      </c>
      <c r="F2422" s="96">
        <f t="shared" si="198"/>
        <v>43997</v>
      </c>
      <c r="G2422" s="71" t="str">
        <f>+CONSOLIDADO[[#This Row],[Codigo Municipio]]&amp;CONSOLIDADO[[#This Row],[Fecha]]</f>
        <v>020543997</v>
      </c>
      <c r="H2422" s="72">
        <f>+IFERROR(VLOOKUP($G2422,TDAcumula!$C$2:$E$2027,3,0),0)</f>
        <v>0</v>
      </c>
      <c r="I2422" s="73">
        <f t="shared" si="200"/>
        <v>0</v>
      </c>
      <c r="J2422" s="74">
        <f>+IF(CONSOLIDADO[[#This Row],[Codigo Municipio]]=E2421,CONSOLIDADO[[#This Row],[Fallecidos Diarios]]+J2421,CONSOLIDADO[[#This Row],[Fallecidos Diarios]])</f>
        <v>0</v>
      </c>
      <c r="K2422" s="75">
        <f t="shared" si="201"/>
        <v>0</v>
      </c>
      <c r="L2422" s="76">
        <f>+IF(CONSOLIDADO[[#This Row],[Codigo Municipio]]=E2421,CONSOLIDADO[[#This Row],[Recuperados Diarios]]+L2421,CONSOLIDADO[[#This Row],[Recuperados Diarios]])</f>
        <v>0</v>
      </c>
      <c r="M2422" s="77" cm="1">
        <f t="array" ref="M2422">+IFERROR(IF(CONSOLIDADO[[#This Row],[Día]]&lt;14,0,INDEX(CONSOLIDADO[Casos Diarios],ROW()-14,1)),0)</f>
        <v>0</v>
      </c>
      <c r="N2422" s="72">
        <f>+IF(CONSOLIDADO[[#This Row],[Clave]]="710143893",1,IF(OR(CONSOLIDADO[[#This Row],[Casos Acumulados]]&gt;0,CONSOLIDADO[[#This Row],[Muertes]]&gt;0),N2421+1,I2422))</f>
        <v>0</v>
      </c>
      <c r="O2422" s="69">
        <f>+IFERROR(VLOOKUP($G2422,TDMuertes!$C$2:$E$534,3,0),0)</f>
        <v>0</v>
      </c>
      <c r="P2422" s="94" t="str">
        <f t="shared" ca="1" si="202"/>
        <v>OFF</v>
      </c>
      <c r="Q2422" s="78">
        <f>+IFERROR(VLOOKUP(CONSOLIDADO[[#This Row],[Codigo Municipio]],TDDia!$A$4:$B$394,2,0),0)</f>
        <v>0</v>
      </c>
    </row>
    <row r="2423" spans="2:17" ht="14.45">
      <c r="B2423">
        <f t="shared" si="199"/>
        <v>13</v>
      </c>
      <c r="C2423" s="69" t="str" cm="1">
        <f t="array" ref="C2423">+INDEX(Table_4[[Departamento]:[Municipio]],FINAL!$B2423,1)</f>
        <v>Colón</v>
      </c>
      <c r="D2423" s="69" t="str" cm="1">
        <f t="array" ref="D2423">+INDEX(Table_4[[Departamento]:[Municipio]],FINAL!$B2423,4)</f>
        <v>Saba</v>
      </c>
      <c r="E2423" s="69" t="str" cm="1">
        <f t="array" ref="E2423">+INDEX(Table_4[[Departamento]:[Municipio]],FINAL!$B2423,3)</f>
        <v>0205</v>
      </c>
      <c r="F2423" s="96">
        <f t="shared" si="198"/>
        <v>43998</v>
      </c>
      <c r="G2423" s="71" t="str">
        <f>+CONSOLIDADO[[#This Row],[Codigo Municipio]]&amp;CONSOLIDADO[[#This Row],[Fecha]]</f>
        <v>020543998</v>
      </c>
      <c r="H2423" s="72">
        <f>+IFERROR(VLOOKUP($G2423,TDAcumula!$C$2:$E$2027,3,0),0)</f>
        <v>0</v>
      </c>
      <c r="I2423" s="73">
        <f t="shared" si="200"/>
        <v>0</v>
      </c>
      <c r="J2423" s="74">
        <f>+IF(CONSOLIDADO[[#This Row],[Codigo Municipio]]=E2422,CONSOLIDADO[[#This Row],[Fallecidos Diarios]]+J2422,CONSOLIDADO[[#This Row],[Fallecidos Diarios]])</f>
        <v>0</v>
      </c>
      <c r="K2423" s="75">
        <f t="shared" si="201"/>
        <v>0</v>
      </c>
      <c r="L2423" s="76">
        <f>+IF(CONSOLIDADO[[#This Row],[Codigo Municipio]]=E2422,CONSOLIDADO[[#This Row],[Recuperados Diarios]]+L2422,CONSOLIDADO[[#This Row],[Recuperados Diarios]])</f>
        <v>0</v>
      </c>
      <c r="M2423" s="77" cm="1">
        <f t="array" ref="M2423">+IFERROR(IF(CONSOLIDADO[[#This Row],[Día]]&lt;14,0,INDEX(CONSOLIDADO[Casos Diarios],ROW()-14,1)),0)</f>
        <v>0</v>
      </c>
      <c r="N2423" s="72">
        <f>+IF(CONSOLIDADO[[#This Row],[Clave]]="710143893",1,IF(OR(CONSOLIDADO[[#This Row],[Casos Acumulados]]&gt;0,CONSOLIDADO[[#This Row],[Muertes]]&gt;0),N2422+1,I2423))</f>
        <v>0</v>
      </c>
      <c r="O2423" s="69">
        <f>+IFERROR(VLOOKUP($G2423,TDMuertes!$C$2:$E$534,3,0),0)</f>
        <v>0</v>
      </c>
      <c r="P2423" s="94" t="str">
        <f t="shared" ca="1" si="202"/>
        <v>OFF</v>
      </c>
      <c r="Q2423" s="78">
        <f>+IFERROR(VLOOKUP(CONSOLIDADO[[#This Row],[Codigo Municipio]],TDDia!$A$4:$B$394,2,0),0)</f>
        <v>0</v>
      </c>
    </row>
    <row r="2424" spans="2:17" ht="14.45">
      <c r="B2424">
        <f t="shared" si="199"/>
        <v>13</v>
      </c>
      <c r="C2424" s="69" t="str" cm="1">
        <f t="array" ref="C2424">+INDEX(Table_4[[Departamento]:[Municipio]],FINAL!$B2424,1)</f>
        <v>Colón</v>
      </c>
      <c r="D2424" s="69" t="str" cm="1">
        <f t="array" ref="D2424">+INDEX(Table_4[[Departamento]:[Municipio]],FINAL!$B2424,4)</f>
        <v>Saba</v>
      </c>
      <c r="E2424" s="69" t="str" cm="1">
        <f t="array" ref="E2424">+INDEX(Table_4[[Departamento]:[Municipio]],FINAL!$B2424,3)</f>
        <v>0205</v>
      </c>
      <c r="F2424" s="96">
        <f t="shared" si="198"/>
        <v>43999</v>
      </c>
      <c r="G2424" s="71" t="str">
        <f>+CONSOLIDADO[[#This Row],[Codigo Municipio]]&amp;CONSOLIDADO[[#This Row],[Fecha]]</f>
        <v>020543999</v>
      </c>
      <c r="H2424" s="72">
        <f>+IFERROR(VLOOKUP($G2424,TDAcumula!$C$2:$E$2027,3,0),0)</f>
        <v>0</v>
      </c>
      <c r="I2424" s="73">
        <f t="shared" si="200"/>
        <v>0</v>
      </c>
      <c r="J2424" s="74">
        <f>+IF(CONSOLIDADO[[#This Row],[Codigo Municipio]]=E2423,CONSOLIDADO[[#This Row],[Fallecidos Diarios]]+J2423,CONSOLIDADO[[#This Row],[Fallecidos Diarios]])</f>
        <v>0</v>
      </c>
      <c r="K2424" s="75">
        <f t="shared" si="201"/>
        <v>0</v>
      </c>
      <c r="L2424" s="76">
        <f>+IF(CONSOLIDADO[[#This Row],[Codigo Municipio]]=E2423,CONSOLIDADO[[#This Row],[Recuperados Diarios]]+L2423,CONSOLIDADO[[#This Row],[Recuperados Diarios]])</f>
        <v>0</v>
      </c>
      <c r="M2424" s="77" cm="1">
        <f t="array" ref="M2424">+IFERROR(IF(CONSOLIDADO[[#This Row],[Día]]&lt;14,0,INDEX(CONSOLIDADO[Casos Diarios],ROW()-14,1)),0)</f>
        <v>0</v>
      </c>
      <c r="N2424" s="72">
        <f>+IF(CONSOLIDADO[[#This Row],[Clave]]="710143893",1,IF(OR(CONSOLIDADO[[#This Row],[Casos Acumulados]]&gt;0,CONSOLIDADO[[#This Row],[Muertes]]&gt;0),N2423+1,I2424))</f>
        <v>0</v>
      </c>
      <c r="O2424" s="69">
        <f>+IFERROR(VLOOKUP($G2424,TDMuertes!$C$2:$E$534,3,0),0)</f>
        <v>0</v>
      </c>
      <c r="P2424" s="94" t="str">
        <f t="shared" ca="1" si="202"/>
        <v>OFF</v>
      </c>
      <c r="Q2424" s="78">
        <f>+IFERROR(VLOOKUP(CONSOLIDADO[[#This Row],[Codigo Municipio]],TDDia!$A$4:$B$394,2,0),0)</f>
        <v>0</v>
      </c>
    </row>
    <row r="2425" spans="2:17" ht="14.45">
      <c r="B2425">
        <f t="shared" si="199"/>
        <v>13</v>
      </c>
      <c r="C2425" s="69" t="str" cm="1">
        <f t="array" ref="C2425">+INDEX(Table_4[[Departamento]:[Municipio]],FINAL!$B2425,1)</f>
        <v>Colón</v>
      </c>
      <c r="D2425" s="69" t="str" cm="1">
        <f t="array" ref="D2425">+INDEX(Table_4[[Departamento]:[Municipio]],FINAL!$B2425,4)</f>
        <v>Saba</v>
      </c>
      <c r="E2425" s="69" t="str" cm="1">
        <f t="array" ref="E2425">+INDEX(Table_4[[Departamento]:[Municipio]],FINAL!$B2425,3)</f>
        <v>0205</v>
      </c>
      <c r="F2425" s="96">
        <f t="shared" si="198"/>
        <v>44000</v>
      </c>
      <c r="G2425" s="71" t="str">
        <f>+CONSOLIDADO[[#This Row],[Codigo Municipio]]&amp;CONSOLIDADO[[#This Row],[Fecha]]</f>
        <v>020544000</v>
      </c>
      <c r="H2425" s="72">
        <f>+IFERROR(VLOOKUP($G2425,TDAcumula!$C$2:$E$2027,3,0),0)</f>
        <v>0</v>
      </c>
      <c r="I2425" s="73">
        <f t="shared" si="200"/>
        <v>0</v>
      </c>
      <c r="J2425" s="74">
        <f>+IF(CONSOLIDADO[[#This Row],[Codigo Municipio]]=E2424,CONSOLIDADO[[#This Row],[Fallecidos Diarios]]+J2424,CONSOLIDADO[[#This Row],[Fallecidos Diarios]])</f>
        <v>0</v>
      </c>
      <c r="K2425" s="75">
        <f t="shared" si="201"/>
        <v>0</v>
      </c>
      <c r="L2425" s="76">
        <f>+IF(CONSOLIDADO[[#This Row],[Codigo Municipio]]=E2424,CONSOLIDADO[[#This Row],[Recuperados Diarios]]+L2424,CONSOLIDADO[[#This Row],[Recuperados Diarios]])</f>
        <v>0</v>
      </c>
      <c r="M2425" s="77" cm="1">
        <f t="array" ref="M2425">+IFERROR(IF(CONSOLIDADO[[#This Row],[Día]]&lt;14,0,INDEX(CONSOLIDADO[Casos Diarios],ROW()-14,1)),0)</f>
        <v>0</v>
      </c>
      <c r="N2425" s="72">
        <f>+IF(CONSOLIDADO[[#This Row],[Clave]]="710143893",1,IF(OR(CONSOLIDADO[[#This Row],[Casos Acumulados]]&gt;0,CONSOLIDADO[[#This Row],[Muertes]]&gt;0),N2424+1,I2425))</f>
        <v>0</v>
      </c>
      <c r="O2425" s="69">
        <f>+IFERROR(VLOOKUP($G2425,TDMuertes!$C$2:$E$534,3,0),0)</f>
        <v>0</v>
      </c>
      <c r="P2425" s="94" t="str">
        <f t="shared" ca="1" si="202"/>
        <v>OFF</v>
      </c>
      <c r="Q2425" s="78">
        <f>+IFERROR(VLOOKUP(CONSOLIDADO[[#This Row],[Codigo Municipio]],TDDia!$A$4:$B$394,2,0),0)</f>
        <v>0</v>
      </c>
    </row>
    <row r="2426" spans="2:17" ht="14.45">
      <c r="B2426">
        <f t="shared" si="199"/>
        <v>13</v>
      </c>
      <c r="C2426" s="69" t="str" cm="1">
        <f t="array" ref="C2426">+INDEX(Table_4[[Departamento]:[Municipio]],FINAL!$B2426,1)</f>
        <v>Colón</v>
      </c>
      <c r="D2426" s="69" t="str" cm="1">
        <f t="array" ref="D2426">+INDEX(Table_4[[Departamento]:[Municipio]],FINAL!$B2426,4)</f>
        <v>Saba</v>
      </c>
      <c r="E2426" s="69" t="str" cm="1">
        <f t="array" ref="E2426">+INDEX(Table_4[[Departamento]:[Municipio]],FINAL!$B2426,3)</f>
        <v>0205</v>
      </c>
      <c r="F2426" s="96">
        <f t="shared" si="198"/>
        <v>44001</v>
      </c>
      <c r="G2426" s="71" t="str">
        <f>+CONSOLIDADO[[#This Row],[Codigo Municipio]]&amp;CONSOLIDADO[[#This Row],[Fecha]]</f>
        <v>020544001</v>
      </c>
      <c r="H2426" s="72">
        <f>+IFERROR(VLOOKUP($G2426,TDAcumula!$C$2:$E$2027,3,0),0)</f>
        <v>0</v>
      </c>
      <c r="I2426" s="73">
        <f t="shared" si="200"/>
        <v>0</v>
      </c>
      <c r="J2426" s="74">
        <f>+IF(CONSOLIDADO[[#This Row],[Codigo Municipio]]=E2425,CONSOLIDADO[[#This Row],[Fallecidos Diarios]]+J2425,CONSOLIDADO[[#This Row],[Fallecidos Diarios]])</f>
        <v>0</v>
      </c>
      <c r="K2426" s="75">
        <f t="shared" si="201"/>
        <v>0</v>
      </c>
      <c r="L2426" s="76">
        <f>+IF(CONSOLIDADO[[#This Row],[Codigo Municipio]]=E2425,CONSOLIDADO[[#This Row],[Recuperados Diarios]]+L2425,CONSOLIDADO[[#This Row],[Recuperados Diarios]])</f>
        <v>0</v>
      </c>
      <c r="M2426" s="77" cm="1">
        <f t="array" ref="M2426">+IFERROR(IF(CONSOLIDADO[[#This Row],[Día]]&lt;14,0,INDEX(CONSOLIDADO[Casos Diarios],ROW()-14,1)),0)</f>
        <v>0</v>
      </c>
      <c r="N2426" s="72">
        <f>+IF(CONSOLIDADO[[#This Row],[Clave]]="710143893",1,IF(OR(CONSOLIDADO[[#This Row],[Casos Acumulados]]&gt;0,CONSOLIDADO[[#This Row],[Muertes]]&gt;0),N2425+1,I2426))</f>
        <v>0</v>
      </c>
      <c r="O2426" s="69">
        <f>+IFERROR(VLOOKUP($G2426,TDMuertes!$C$2:$E$534,3,0),0)</f>
        <v>0</v>
      </c>
      <c r="P2426" s="94" t="str">
        <f t="shared" ca="1" si="202"/>
        <v>OFF</v>
      </c>
      <c r="Q2426" s="78">
        <f>+IFERROR(VLOOKUP(CONSOLIDADO[[#This Row],[Codigo Municipio]],TDDia!$A$4:$B$394,2,0),0)</f>
        <v>0</v>
      </c>
    </row>
    <row r="2427" spans="2:17" ht="14.45">
      <c r="B2427">
        <f t="shared" si="199"/>
        <v>13</v>
      </c>
      <c r="C2427" s="69" t="str" cm="1">
        <f t="array" ref="C2427">+INDEX(Table_4[[Departamento]:[Municipio]],FINAL!$B2427,1)</f>
        <v>Colón</v>
      </c>
      <c r="D2427" s="69" t="str" cm="1">
        <f t="array" ref="D2427">+INDEX(Table_4[[Departamento]:[Municipio]],FINAL!$B2427,4)</f>
        <v>Saba</v>
      </c>
      <c r="E2427" s="69" t="str" cm="1">
        <f t="array" ref="E2427">+INDEX(Table_4[[Departamento]:[Municipio]],FINAL!$B2427,3)</f>
        <v>0205</v>
      </c>
      <c r="F2427" s="96">
        <f t="shared" si="198"/>
        <v>44002</v>
      </c>
      <c r="G2427" s="71" t="str">
        <f>+CONSOLIDADO[[#This Row],[Codigo Municipio]]&amp;CONSOLIDADO[[#This Row],[Fecha]]</f>
        <v>020544002</v>
      </c>
      <c r="H2427" s="72">
        <f>+IFERROR(VLOOKUP($G2427,TDAcumula!$C$2:$E$2027,3,0),0)</f>
        <v>0</v>
      </c>
      <c r="I2427" s="73">
        <f t="shared" si="200"/>
        <v>0</v>
      </c>
      <c r="J2427" s="74">
        <f>+IF(CONSOLIDADO[[#This Row],[Codigo Municipio]]=E2426,CONSOLIDADO[[#This Row],[Fallecidos Diarios]]+J2426,CONSOLIDADO[[#This Row],[Fallecidos Diarios]])</f>
        <v>0</v>
      </c>
      <c r="K2427" s="75">
        <f t="shared" si="201"/>
        <v>0</v>
      </c>
      <c r="L2427" s="76">
        <f>+IF(CONSOLIDADO[[#This Row],[Codigo Municipio]]=E2426,CONSOLIDADO[[#This Row],[Recuperados Diarios]]+L2426,CONSOLIDADO[[#This Row],[Recuperados Diarios]])</f>
        <v>0</v>
      </c>
      <c r="M2427" s="77" cm="1">
        <f t="array" ref="M2427">+IFERROR(IF(CONSOLIDADO[[#This Row],[Día]]&lt;14,0,INDEX(CONSOLIDADO[Casos Diarios],ROW()-14,1)),0)</f>
        <v>0</v>
      </c>
      <c r="N2427" s="72">
        <f>+IF(CONSOLIDADO[[#This Row],[Clave]]="710143893",1,IF(OR(CONSOLIDADO[[#This Row],[Casos Acumulados]]&gt;0,CONSOLIDADO[[#This Row],[Muertes]]&gt;0),N2426+1,I2427))</f>
        <v>0</v>
      </c>
      <c r="O2427" s="69">
        <f>+IFERROR(VLOOKUP($G2427,TDMuertes!$C$2:$E$534,3,0),0)</f>
        <v>0</v>
      </c>
      <c r="P2427" s="94" t="str">
        <f t="shared" ca="1" si="202"/>
        <v>OFF</v>
      </c>
      <c r="Q2427" s="78">
        <f>+IFERROR(VLOOKUP(CONSOLIDADO[[#This Row],[Codigo Municipio]],TDDia!$A$4:$B$394,2,0),0)</f>
        <v>0</v>
      </c>
    </row>
    <row r="2428" spans="2:17" ht="14.45">
      <c r="B2428">
        <f t="shared" si="199"/>
        <v>13</v>
      </c>
      <c r="C2428" s="69" t="str" cm="1">
        <f t="array" ref="C2428">+INDEX(Table_4[[Departamento]:[Municipio]],FINAL!$B2428,1)</f>
        <v>Colón</v>
      </c>
      <c r="D2428" s="69" t="str" cm="1">
        <f t="array" ref="D2428">+INDEX(Table_4[[Departamento]:[Municipio]],FINAL!$B2428,4)</f>
        <v>Saba</v>
      </c>
      <c r="E2428" s="69" t="str" cm="1">
        <f t="array" ref="E2428">+INDEX(Table_4[[Departamento]:[Municipio]],FINAL!$B2428,3)</f>
        <v>0205</v>
      </c>
      <c r="F2428" s="96">
        <f t="shared" si="198"/>
        <v>44003</v>
      </c>
      <c r="G2428" s="71" t="str">
        <f>+CONSOLIDADO[[#This Row],[Codigo Municipio]]&amp;CONSOLIDADO[[#This Row],[Fecha]]</f>
        <v>020544003</v>
      </c>
      <c r="H2428" s="72">
        <f>+IFERROR(VLOOKUP($G2428,TDAcumula!$C$2:$E$2027,3,0),0)</f>
        <v>0</v>
      </c>
      <c r="I2428" s="73">
        <f t="shared" si="200"/>
        <v>0</v>
      </c>
      <c r="J2428" s="74">
        <f>+IF(CONSOLIDADO[[#This Row],[Codigo Municipio]]=E2427,CONSOLIDADO[[#This Row],[Fallecidos Diarios]]+J2427,CONSOLIDADO[[#This Row],[Fallecidos Diarios]])</f>
        <v>0</v>
      </c>
      <c r="K2428" s="75">
        <f t="shared" si="201"/>
        <v>0</v>
      </c>
      <c r="L2428" s="76">
        <f>+IF(CONSOLIDADO[[#This Row],[Codigo Municipio]]=E2427,CONSOLIDADO[[#This Row],[Recuperados Diarios]]+L2427,CONSOLIDADO[[#This Row],[Recuperados Diarios]])</f>
        <v>0</v>
      </c>
      <c r="M2428" s="77" cm="1">
        <f t="array" ref="M2428">+IFERROR(IF(CONSOLIDADO[[#This Row],[Día]]&lt;14,0,INDEX(CONSOLIDADO[Casos Diarios],ROW()-14,1)),0)</f>
        <v>0</v>
      </c>
      <c r="N2428" s="72">
        <f>+IF(CONSOLIDADO[[#This Row],[Clave]]="710143893",1,IF(OR(CONSOLIDADO[[#This Row],[Casos Acumulados]]&gt;0,CONSOLIDADO[[#This Row],[Muertes]]&gt;0),N2427+1,I2428))</f>
        <v>0</v>
      </c>
      <c r="O2428" s="69">
        <f>+IFERROR(VLOOKUP($G2428,TDMuertes!$C$2:$E$534,3,0),0)</f>
        <v>0</v>
      </c>
      <c r="P2428" s="94" t="str">
        <f t="shared" ca="1" si="202"/>
        <v>OFF</v>
      </c>
      <c r="Q2428" s="78">
        <f>+IFERROR(VLOOKUP(CONSOLIDADO[[#This Row],[Codigo Municipio]],TDDia!$A$4:$B$394,2,0),0)</f>
        <v>0</v>
      </c>
    </row>
    <row r="2429" spans="2:17" ht="14.45">
      <c r="B2429">
        <f t="shared" si="199"/>
        <v>13</v>
      </c>
      <c r="C2429" s="69" t="str" cm="1">
        <f t="array" ref="C2429">+INDEX(Table_4[[Departamento]:[Municipio]],FINAL!$B2429,1)</f>
        <v>Colón</v>
      </c>
      <c r="D2429" s="69" t="str" cm="1">
        <f t="array" ref="D2429">+INDEX(Table_4[[Departamento]:[Municipio]],FINAL!$B2429,4)</f>
        <v>Saba</v>
      </c>
      <c r="E2429" s="69" t="str" cm="1">
        <f t="array" ref="E2429">+INDEX(Table_4[[Departamento]:[Municipio]],FINAL!$B2429,3)</f>
        <v>0205</v>
      </c>
      <c r="F2429" s="96">
        <f t="shared" si="198"/>
        <v>44004</v>
      </c>
      <c r="G2429" s="71" t="str">
        <f>+CONSOLIDADO[[#This Row],[Codigo Municipio]]&amp;CONSOLIDADO[[#This Row],[Fecha]]</f>
        <v>020544004</v>
      </c>
      <c r="H2429" s="72">
        <f>+IFERROR(VLOOKUP($G2429,TDAcumula!$C$2:$E$2027,3,0),0)</f>
        <v>0</v>
      </c>
      <c r="I2429" s="73">
        <f t="shared" si="200"/>
        <v>0</v>
      </c>
      <c r="J2429" s="74">
        <f>+IF(CONSOLIDADO[[#This Row],[Codigo Municipio]]=E2428,CONSOLIDADO[[#This Row],[Fallecidos Diarios]]+J2428,CONSOLIDADO[[#This Row],[Fallecidos Diarios]])</f>
        <v>0</v>
      </c>
      <c r="K2429" s="75">
        <f t="shared" si="201"/>
        <v>0</v>
      </c>
      <c r="L2429" s="76">
        <f>+IF(CONSOLIDADO[[#This Row],[Codigo Municipio]]=E2428,CONSOLIDADO[[#This Row],[Recuperados Diarios]]+L2428,CONSOLIDADO[[#This Row],[Recuperados Diarios]])</f>
        <v>0</v>
      </c>
      <c r="M2429" s="77" cm="1">
        <f t="array" ref="M2429">+IFERROR(IF(CONSOLIDADO[[#This Row],[Día]]&lt;14,0,INDEX(CONSOLIDADO[Casos Diarios],ROW()-14,1)),0)</f>
        <v>0</v>
      </c>
      <c r="N2429" s="72">
        <f>+IF(CONSOLIDADO[[#This Row],[Clave]]="710143893",1,IF(OR(CONSOLIDADO[[#This Row],[Casos Acumulados]]&gt;0,CONSOLIDADO[[#This Row],[Muertes]]&gt;0),N2428+1,I2429))</f>
        <v>0</v>
      </c>
      <c r="O2429" s="69">
        <f>+IFERROR(VLOOKUP($G2429,TDMuertes!$C$2:$E$534,3,0),0)</f>
        <v>0</v>
      </c>
      <c r="P2429" s="94" t="str">
        <f t="shared" ca="1" si="202"/>
        <v>OFF</v>
      </c>
      <c r="Q2429" s="78">
        <f>+IFERROR(VLOOKUP(CONSOLIDADO[[#This Row],[Codigo Municipio]],TDDia!$A$4:$B$394,2,0),0)</f>
        <v>0</v>
      </c>
    </row>
    <row r="2430" spans="2:17" ht="14.45">
      <c r="B2430">
        <f t="shared" si="199"/>
        <v>13</v>
      </c>
      <c r="C2430" s="69" t="str" cm="1">
        <f t="array" ref="C2430">+INDEX(Table_4[[Departamento]:[Municipio]],FINAL!$B2430,1)</f>
        <v>Colón</v>
      </c>
      <c r="D2430" s="69" t="str" cm="1">
        <f t="array" ref="D2430">+INDEX(Table_4[[Departamento]:[Municipio]],FINAL!$B2430,4)</f>
        <v>Saba</v>
      </c>
      <c r="E2430" s="69" t="str" cm="1">
        <f t="array" ref="E2430">+INDEX(Table_4[[Departamento]:[Municipio]],FINAL!$B2430,3)</f>
        <v>0205</v>
      </c>
      <c r="F2430" s="96">
        <f t="shared" si="198"/>
        <v>44005</v>
      </c>
      <c r="G2430" s="71" t="str">
        <f>+CONSOLIDADO[[#This Row],[Codigo Municipio]]&amp;CONSOLIDADO[[#This Row],[Fecha]]</f>
        <v>020544005</v>
      </c>
      <c r="H2430" s="72">
        <f>+IFERROR(VLOOKUP($G2430,TDAcumula!$C$2:$E$2027,3,0),0)</f>
        <v>0</v>
      </c>
      <c r="I2430" s="73">
        <f t="shared" si="200"/>
        <v>0</v>
      </c>
      <c r="J2430" s="74">
        <f>+IF(CONSOLIDADO[[#This Row],[Codigo Municipio]]=E2429,CONSOLIDADO[[#This Row],[Fallecidos Diarios]]+J2429,CONSOLIDADO[[#This Row],[Fallecidos Diarios]])</f>
        <v>0</v>
      </c>
      <c r="K2430" s="75">
        <f t="shared" si="201"/>
        <v>0</v>
      </c>
      <c r="L2430" s="76">
        <f>+IF(CONSOLIDADO[[#This Row],[Codigo Municipio]]=E2429,CONSOLIDADO[[#This Row],[Recuperados Diarios]]+L2429,CONSOLIDADO[[#This Row],[Recuperados Diarios]])</f>
        <v>0</v>
      </c>
      <c r="M2430" s="77" cm="1">
        <f t="array" ref="M2430">+IFERROR(IF(CONSOLIDADO[[#This Row],[Día]]&lt;14,0,INDEX(CONSOLIDADO[Casos Diarios],ROW()-14,1)),0)</f>
        <v>0</v>
      </c>
      <c r="N2430" s="72">
        <f>+IF(CONSOLIDADO[[#This Row],[Clave]]="710143893",1,IF(OR(CONSOLIDADO[[#This Row],[Casos Acumulados]]&gt;0,CONSOLIDADO[[#This Row],[Muertes]]&gt;0),N2429+1,I2430))</f>
        <v>0</v>
      </c>
      <c r="O2430" s="69">
        <f>+IFERROR(VLOOKUP($G2430,TDMuertes!$C$2:$E$534,3,0),0)</f>
        <v>0</v>
      </c>
      <c r="P2430" s="94" t="str">
        <f t="shared" ca="1" si="202"/>
        <v>OFF</v>
      </c>
      <c r="Q2430" s="78">
        <f>+IFERROR(VLOOKUP(CONSOLIDADO[[#This Row],[Codigo Municipio]],TDDia!$A$4:$B$394,2,0),0)</f>
        <v>0</v>
      </c>
    </row>
    <row r="2431" spans="2:17" ht="14.45">
      <c r="B2431">
        <f t="shared" si="199"/>
        <v>13</v>
      </c>
      <c r="C2431" s="69" t="str" cm="1">
        <f t="array" ref="C2431">+INDEX(Table_4[[Departamento]:[Municipio]],FINAL!$B2431,1)</f>
        <v>Colón</v>
      </c>
      <c r="D2431" s="69" t="str" cm="1">
        <f t="array" ref="D2431">+INDEX(Table_4[[Departamento]:[Municipio]],FINAL!$B2431,4)</f>
        <v>Saba</v>
      </c>
      <c r="E2431" s="69" t="str" cm="1">
        <f t="array" ref="E2431">+INDEX(Table_4[[Departamento]:[Municipio]],FINAL!$B2431,3)</f>
        <v>0205</v>
      </c>
      <c r="F2431" s="96">
        <f t="shared" si="198"/>
        <v>44006</v>
      </c>
      <c r="G2431" s="71" t="str">
        <f>+CONSOLIDADO[[#This Row],[Codigo Municipio]]&amp;CONSOLIDADO[[#This Row],[Fecha]]</f>
        <v>020544006</v>
      </c>
      <c r="H2431" s="72">
        <f>+IFERROR(VLOOKUP($G2431,TDAcumula!$C$2:$E$2027,3,0),0)</f>
        <v>0</v>
      </c>
      <c r="I2431" s="73">
        <f t="shared" si="200"/>
        <v>0</v>
      </c>
      <c r="J2431" s="74">
        <f>+IF(CONSOLIDADO[[#This Row],[Codigo Municipio]]=E2430,CONSOLIDADO[[#This Row],[Fallecidos Diarios]]+J2430,CONSOLIDADO[[#This Row],[Fallecidos Diarios]])</f>
        <v>0</v>
      </c>
      <c r="K2431" s="75">
        <f t="shared" si="201"/>
        <v>0</v>
      </c>
      <c r="L2431" s="76">
        <f>+IF(CONSOLIDADO[[#This Row],[Codigo Municipio]]=E2430,CONSOLIDADO[[#This Row],[Recuperados Diarios]]+L2430,CONSOLIDADO[[#This Row],[Recuperados Diarios]])</f>
        <v>0</v>
      </c>
      <c r="M2431" s="77" cm="1">
        <f t="array" ref="M2431">+IFERROR(IF(CONSOLIDADO[[#This Row],[Día]]&lt;14,0,INDEX(CONSOLIDADO[Casos Diarios],ROW()-14,1)),0)</f>
        <v>0</v>
      </c>
      <c r="N2431" s="72">
        <f>+IF(CONSOLIDADO[[#This Row],[Clave]]="710143893",1,IF(OR(CONSOLIDADO[[#This Row],[Casos Acumulados]]&gt;0,CONSOLIDADO[[#This Row],[Muertes]]&gt;0),N2430+1,I2431))</f>
        <v>0</v>
      </c>
      <c r="O2431" s="69">
        <f>+IFERROR(VLOOKUP($G2431,TDMuertes!$C$2:$E$534,3,0),0)</f>
        <v>0</v>
      </c>
      <c r="P2431" s="94" t="str">
        <f t="shared" ca="1" si="202"/>
        <v>OFF</v>
      </c>
      <c r="Q2431" s="78">
        <f>+IFERROR(VLOOKUP(CONSOLIDADO[[#This Row],[Codigo Municipio]],TDDia!$A$4:$B$394,2,0),0)</f>
        <v>0</v>
      </c>
    </row>
    <row r="2432" spans="2:17" ht="14.45">
      <c r="B2432">
        <f t="shared" si="199"/>
        <v>13</v>
      </c>
      <c r="C2432" s="69" t="str" cm="1">
        <f t="array" ref="C2432">+INDEX(Table_4[[Departamento]:[Municipio]],FINAL!$B2432,1)</f>
        <v>Colón</v>
      </c>
      <c r="D2432" s="69" t="str" cm="1">
        <f t="array" ref="D2432">+INDEX(Table_4[[Departamento]:[Municipio]],FINAL!$B2432,4)</f>
        <v>Saba</v>
      </c>
      <c r="E2432" s="69" t="str" cm="1">
        <f t="array" ref="E2432">+INDEX(Table_4[[Departamento]:[Municipio]],FINAL!$B2432,3)</f>
        <v>0205</v>
      </c>
      <c r="F2432" s="96">
        <f t="shared" si="198"/>
        <v>44007</v>
      </c>
      <c r="G2432" s="71" t="str">
        <f>+CONSOLIDADO[[#This Row],[Codigo Municipio]]&amp;CONSOLIDADO[[#This Row],[Fecha]]</f>
        <v>020544007</v>
      </c>
      <c r="H2432" s="72">
        <f>+IFERROR(VLOOKUP($G2432,TDAcumula!$C$2:$E$2027,3,0),0)</f>
        <v>0</v>
      </c>
      <c r="I2432" s="73">
        <f t="shared" si="200"/>
        <v>0</v>
      </c>
      <c r="J2432" s="74">
        <f>+IF(CONSOLIDADO[[#This Row],[Codigo Municipio]]=E2431,CONSOLIDADO[[#This Row],[Fallecidos Diarios]]+J2431,CONSOLIDADO[[#This Row],[Fallecidos Diarios]])</f>
        <v>0</v>
      </c>
      <c r="K2432" s="75">
        <f t="shared" si="201"/>
        <v>0</v>
      </c>
      <c r="L2432" s="76">
        <f>+IF(CONSOLIDADO[[#This Row],[Codigo Municipio]]=E2431,CONSOLIDADO[[#This Row],[Recuperados Diarios]]+L2431,CONSOLIDADO[[#This Row],[Recuperados Diarios]])</f>
        <v>0</v>
      </c>
      <c r="M2432" s="77" cm="1">
        <f t="array" ref="M2432">+IFERROR(IF(CONSOLIDADO[[#This Row],[Día]]&lt;14,0,INDEX(CONSOLIDADO[Casos Diarios],ROW()-14,1)),0)</f>
        <v>0</v>
      </c>
      <c r="N2432" s="72">
        <f>+IF(CONSOLIDADO[[#This Row],[Clave]]="710143893",1,IF(OR(CONSOLIDADO[[#This Row],[Casos Acumulados]]&gt;0,CONSOLIDADO[[#This Row],[Muertes]]&gt;0),N2431+1,I2432))</f>
        <v>0</v>
      </c>
      <c r="O2432" s="69">
        <f>+IFERROR(VLOOKUP($G2432,TDMuertes!$C$2:$E$534,3,0),0)</f>
        <v>0</v>
      </c>
      <c r="P2432" s="94" t="str">
        <f t="shared" ca="1" si="202"/>
        <v>OFF</v>
      </c>
      <c r="Q2432" s="78">
        <f>+IFERROR(VLOOKUP(CONSOLIDADO[[#This Row],[Codigo Municipio]],TDDia!$A$4:$B$394,2,0),0)</f>
        <v>0</v>
      </c>
    </row>
    <row r="2433" spans="2:17" ht="14.45">
      <c r="B2433">
        <f t="shared" si="199"/>
        <v>13</v>
      </c>
      <c r="C2433" s="69" t="str" cm="1">
        <f t="array" ref="C2433">+INDEX(Table_4[[Departamento]:[Municipio]],FINAL!$B2433,1)</f>
        <v>Colón</v>
      </c>
      <c r="D2433" s="69" t="str" cm="1">
        <f t="array" ref="D2433">+INDEX(Table_4[[Departamento]:[Municipio]],FINAL!$B2433,4)</f>
        <v>Saba</v>
      </c>
      <c r="E2433" s="69" t="str" cm="1">
        <f t="array" ref="E2433">+INDEX(Table_4[[Departamento]:[Municipio]],FINAL!$B2433,3)</f>
        <v>0205</v>
      </c>
      <c r="F2433" s="96">
        <f t="shared" si="198"/>
        <v>44008</v>
      </c>
      <c r="G2433" s="71" t="str">
        <f>+CONSOLIDADO[[#This Row],[Codigo Municipio]]&amp;CONSOLIDADO[[#This Row],[Fecha]]</f>
        <v>020544008</v>
      </c>
      <c r="H2433" s="72">
        <f>+IFERROR(VLOOKUP($G2433,TDAcumula!$C$2:$E$2027,3,0),0)</f>
        <v>0</v>
      </c>
      <c r="I2433" s="73">
        <f t="shared" si="200"/>
        <v>0</v>
      </c>
      <c r="J2433" s="74">
        <f>+IF(CONSOLIDADO[[#This Row],[Codigo Municipio]]=E2432,CONSOLIDADO[[#This Row],[Fallecidos Diarios]]+J2432,CONSOLIDADO[[#This Row],[Fallecidos Diarios]])</f>
        <v>0</v>
      </c>
      <c r="K2433" s="75">
        <f t="shared" si="201"/>
        <v>0</v>
      </c>
      <c r="L2433" s="76">
        <f>+IF(CONSOLIDADO[[#This Row],[Codigo Municipio]]=E2432,CONSOLIDADO[[#This Row],[Recuperados Diarios]]+L2432,CONSOLIDADO[[#This Row],[Recuperados Diarios]])</f>
        <v>0</v>
      </c>
      <c r="M2433" s="77" cm="1">
        <f t="array" ref="M2433">+IFERROR(IF(CONSOLIDADO[[#This Row],[Día]]&lt;14,0,INDEX(CONSOLIDADO[Casos Diarios],ROW()-14,1)),0)</f>
        <v>0</v>
      </c>
      <c r="N2433" s="72">
        <f>+IF(CONSOLIDADO[[#This Row],[Clave]]="710143893",1,IF(OR(CONSOLIDADO[[#This Row],[Casos Acumulados]]&gt;0,CONSOLIDADO[[#This Row],[Muertes]]&gt;0),N2432+1,I2433))</f>
        <v>0</v>
      </c>
      <c r="O2433" s="69">
        <f>+IFERROR(VLOOKUP($G2433,TDMuertes!$C$2:$E$534,3,0),0)</f>
        <v>0</v>
      </c>
      <c r="P2433" s="94" t="str">
        <f t="shared" ca="1" si="202"/>
        <v>OFF</v>
      </c>
      <c r="Q2433" s="78">
        <f>+IFERROR(VLOOKUP(CONSOLIDADO[[#This Row],[Codigo Municipio]],TDDia!$A$4:$B$394,2,0),0)</f>
        <v>0</v>
      </c>
    </row>
    <row r="2434" spans="2:17" ht="14.45">
      <c r="B2434">
        <f t="shared" si="199"/>
        <v>13</v>
      </c>
      <c r="C2434" s="69" t="str" cm="1">
        <f t="array" ref="C2434">+INDEX(Table_4[[Departamento]:[Municipio]],FINAL!$B2434,1)</f>
        <v>Colón</v>
      </c>
      <c r="D2434" s="69" t="str" cm="1">
        <f t="array" ref="D2434">+INDEX(Table_4[[Departamento]:[Municipio]],FINAL!$B2434,4)</f>
        <v>Saba</v>
      </c>
      <c r="E2434" s="69" t="str" cm="1">
        <f t="array" ref="E2434">+INDEX(Table_4[[Departamento]:[Municipio]],FINAL!$B2434,3)</f>
        <v>0205</v>
      </c>
      <c r="F2434" s="96">
        <f t="shared" ref="F2434:F2497" si="203">+F2241</f>
        <v>44009</v>
      </c>
      <c r="G2434" s="71" t="str">
        <f>+CONSOLIDADO[[#This Row],[Codigo Municipio]]&amp;CONSOLIDADO[[#This Row],[Fecha]]</f>
        <v>020544009</v>
      </c>
      <c r="H2434" s="72">
        <f>+IFERROR(VLOOKUP($G2434,TDAcumula!$C$2:$E$2027,3,0),0)</f>
        <v>0</v>
      </c>
      <c r="I2434" s="73">
        <f t="shared" si="200"/>
        <v>0</v>
      </c>
      <c r="J2434" s="74">
        <f>+IF(CONSOLIDADO[[#This Row],[Codigo Municipio]]=E2433,CONSOLIDADO[[#This Row],[Fallecidos Diarios]]+J2433,CONSOLIDADO[[#This Row],[Fallecidos Diarios]])</f>
        <v>0</v>
      </c>
      <c r="K2434" s="75">
        <f t="shared" si="201"/>
        <v>0</v>
      </c>
      <c r="L2434" s="76">
        <f>+IF(CONSOLIDADO[[#This Row],[Codigo Municipio]]=E2433,CONSOLIDADO[[#This Row],[Recuperados Diarios]]+L2433,CONSOLIDADO[[#This Row],[Recuperados Diarios]])</f>
        <v>0</v>
      </c>
      <c r="M2434" s="77" cm="1">
        <f t="array" ref="M2434">+IFERROR(IF(CONSOLIDADO[[#This Row],[Día]]&lt;14,0,INDEX(CONSOLIDADO[Casos Diarios],ROW()-14,1)),0)</f>
        <v>0</v>
      </c>
      <c r="N2434" s="72">
        <f>+IF(CONSOLIDADO[[#This Row],[Clave]]="710143893",1,IF(OR(CONSOLIDADO[[#This Row],[Casos Acumulados]]&gt;0,CONSOLIDADO[[#This Row],[Muertes]]&gt;0),N2433+1,I2434))</f>
        <v>0</v>
      </c>
      <c r="O2434" s="69">
        <f>+IFERROR(VLOOKUP($G2434,TDMuertes!$C$2:$E$534,3,0),0)</f>
        <v>0</v>
      </c>
      <c r="P2434" s="94" t="str">
        <f t="shared" ca="1" si="202"/>
        <v>OFF</v>
      </c>
      <c r="Q2434" s="78">
        <f>+IFERROR(VLOOKUP(CONSOLIDADO[[#This Row],[Codigo Municipio]],TDDia!$A$4:$B$394,2,0),0)</f>
        <v>0</v>
      </c>
    </row>
    <row r="2435" spans="2:17" ht="14.45">
      <c r="B2435">
        <f t="shared" si="199"/>
        <v>13</v>
      </c>
      <c r="C2435" s="69" t="str" cm="1">
        <f t="array" ref="C2435">+INDEX(Table_4[[Departamento]:[Municipio]],FINAL!$B2435,1)</f>
        <v>Colón</v>
      </c>
      <c r="D2435" s="69" t="str" cm="1">
        <f t="array" ref="D2435">+INDEX(Table_4[[Departamento]:[Municipio]],FINAL!$B2435,4)</f>
        <v>Saba</v>
      </c>
      <c r="E2435" s="69" t="str" cm="1">
        <f t="array" ref="E2435">+INDEX(Table_4[[Departamento]:[Municipio]],FINAL!$B2435,3)</f>
        <v>0205</v>
      </c>
      <c r="F2435" s="96">
        <f t="shared" si="203"/>
        <v>44010</v>
      </c>
      <c r="G2435" s="71" t="str">
        <f>+CONSOLIDADO[[#This Row],[Codigo Municipio]]&amp;CONSOLIDADO[[#This Row],[Fecha]]</f>
        <v>020544010</v>
      </c>
      <c r="H2435" s="72">
        <f>+IFERROR(VLOOKUP($G2435,TDAcumula!$C$2:$E$2027,3,0),0)</f>
        <v>0</v>
      </c>
      <c r="I2435" s="73">
        <f t="shared" si="200"/>
        <v>0</v>
      </c>
      <c r="J2435" s="74">
        <f>+IF(CONSOLIDADO[[#This Row],[Codigo Municipio]]=E2434,CONSOLIDADO[[#This Row],[Fallecidos Diarios]]+J2434,CONSOLIDADO[[#This Row],[Fallecidos Diarios]])</f>
        <v>0</v>
      </c>
      <c r="K2435" s="75">
        <f t="shared" si="201"/>
        <v>0</v>
      </c>
      <c r="L2435" s="76">
        <f>+IF(CONSOLIDADO[[#This Row],[Codigo Municipio]]=E2434,CONSOLIDADO[[#This Row],[Recuperados Diarios]]+L2434,CONSOLIDADO[[#This Row],[Recuperados Diarios]])</f>
        <v>0</v>
      </c>
      <c r="M2435" s="77" cm="1">
        <f t="array" ref="M2435">+IFERROR(IF(CONSOLIDADO[[#This Row],[Día]]&lt;14,0,INDEX(CONSOLIDADO[Casos Diarios],ROW()-14,1)),0)</f>
        <v>0</v>
      </c>
      <c r="N2435" s="72">
        <f>+IF(CONSOLIDADO[[#This Row],[Clave]]="710143893",1,IF(OR(CONSOLIDADO[[#This Row],[Casos Acumulados]]&gt;0,CONSOLIDADO[[#This Row],[Muertes]]&gt;0),N2434+1,I2435))</f>
        <v>0</v>
      </c>
      <c r="O2435" s="69">
        <f>+IFERROR(VLOOKUP($G2435,TDMuertes!$C$2:$E$534,3,0),0)</f>
        <v>0</v>
      </c>
      <c r="P2435" s="94" t="str">
        <f t="shared" ca="1" si="202"/>
        <v>OFF</v>
      </c>
      <c r="Q2435" s="78">
        <f>+IFERROR(VLOOKUP(CONSOLIDADO[[#This Row],[Codigo Municipio]],TDDia!$A$4:$B$394,2,0),0)</f>
        <v>0</v>
      </c>
    </row>
    <row r="2436" spans="2:17" ht="14.45">
      <c r="B2436">
        <f t="shared" si="199"/>
        <v>13</v>
      </c>
      <c r="C2436" s="69" t="str" cm="1">
        <f t="array" ref="C2436">+INDEX(Table_4[[Departamento]:[Municipio]],FINAL!$B2436,1)</f>
        <v>Colón</v>
      </c>
      <c r="D2436" s="69" t="str" cm="1">
        <f t="array" ref="D2436">+INDEX(Table_4[[Departamento]:[Municipio]],FINAL!$B2436,4)</f>
        <v>Saba</v>
      </c>
      <c r="E2436" s="69" t="str" cm="1">
        <f t="array" ref="E2436">+INDEX(Table_4[[Departamento]:[Municipio]],FINAL!$B2436,3)</f>
        <v>0205</v>
      </c>
      <c r="F2436" s="96">
        <f t="shared" si="203"/>
        <v>44011</v>
      </c>
      <c r="G2436" s="71" t="str">
        <f>+CONSOLIDADO[[#This Row],[Codigo Municipio]]&amp;CONSOLIDADO[[#This Row],[Fecha]]</f>
        <v>020544011</v>
      </c>
      <c r="H2436" s="72">
        <f>+IFERROR(VLOOKUP($G2436,TDAcumula!$C$2:$E$2027,3,0),0)</f>
        <v>0</v>
      </c>
      <c r="I2436" s="73">
        <f t="shared" si="200"/>
        <v>0</v>
      </c>
      <c r="J2436" s="74">
        <f>+IF(CONSOLIDADO[[#This Row],[Codigo Municipio]]=E2435,CONSOLIDADO[[#This Row],[Fallecidos Diarios]]+J2435,CONSOLIDADO[[#This Row],[Fallecidos Diarios]])</f>
        <v>0</v>
      </c>
      <c r="K2436" s="75">
        <f t="shared" si="201"/>
        <v>0</v>
      </c>
      <c r="L2436" s="76">
        <f>+IF(CONSOLIDADO[[#This Row],[Codigo Municipio]]=E2435,CONSOLIDADO[[#This Row],[Recuperados Diarios]]+L2435,CONSOLIDADO[[#This Row],[Recuperados Diarios]])</f>
        <v>0</v>
      </c>
      <c r="M2436" s="77" cm="1">
        <f t="array" ref="M2436">+IFERROR(IF(CONSOLIDADO[[#This Row],[Día]]&lt;14,0,INDEX(CONSOLIDADO[Casos Diarios],ROW()-14,1)),0)</f>
        <v>0</v>
      </c>
      <c r="N2436" s="72">
        <f>+IF(CONSOLIDADO[[#This Row],[Clave]]="710143893",1,IF(OR(CONSOLIDADO[[#This Row],[Casos Acumulados]]&gt;0,CONSOLIDADO[[#This Row],[Muertes]]&gt;0),N2435+1,I2436))</f>
        <v>0</v>
      </c>
      <c r="O2436" s="69">
        <f>+IFERROR(VLOOKUP($G2436,TDMuertes!$C$2:$E$534,3,0),0)</f>
        <v>0</v>
      </c>
      <c r="P2436" s="94" t="str">
        <f t="shared" ca="1" si="202"/>
        <v>OFF</v>
      </c>
      <c r="Q2436" s="78">
        <f>+IFERROR(VLOOKUP(CONSOLIDADO[[#This Row],[Codigo Municipio]],TDDia!$A$4:$B$394,2,0),0)</f>
        <v>0</v>
      </c>
    </row>
    <row r="2437" spans="2:17" ht="14.45">
      <c r="B2437">
        <f t="shared" ref="B2437:B2500" si="204">+IF(F2436=44085,B2436+1,B2436)</f>
        <v>13</v>
      </c>
      <c r="C2437" s="69" t="str" cm="1">
        <f t="array" ref="C2437">+INDEX(Table_4[[Departamento]:[Municipio]],FINAL!$B2437,1)</f>
        <v>Colón</v>
      </c>
      <c r="D2437" s="69" t="str" cm="1">
        <f t="array" ref="D2437">+INDEX(Table_4[[Departamento]:[Municipio]],FINAL!$B2437,4)</f>
        <v>Saba</v>
      </c>
      <c r="E2437" s="69" t="str" cm="1">
        <f t="array" ref="E2437">+INDEX(Table_4[[Departamento]:[Municipio]],FINAL!$B2437,3)</f>
        <v>0205</v>
      </c>
      <c r="F2437" s="96">
        <f t="shared" si="203"/>
        <v>44012</v>
      </c>
      <c r="G2437" s="71" t="str">
        <f>+CONSOLIDADO[[#This Row],[Codigo Municipio]]&amp;CONSOLIDADO[[#This Row],[Fecha]]</f>
        <v>020544012</v>
      </c>
      <c r="H2437" s="72">
        <f>+IFERROR(VLOOKUP($G2437,TDAcumula!$C$2:$E$2027,3,0),0)</f>
        <v>0</v>
      </c>
      <c r="I2437" s="73">
        <f t="shared" si="200"/>
        <v>0</v>
      </c>
      <c r="J2437" s="74">
        <f>+IF(CONSOLIDADO[[#This Row],[Codigo Municipio]]=E2436,CONSOLIDADO[[#This Row],[Fallecidos Diarios]]+J2436,CONSOLIDADO[[#This Row],[Fallecidos Diarios]])</f>
        <v>0</v>
      </c>
      <c r="K2437" s="75">
        <f t="shared" si="201"/>
        <v>0</v>
      </c>
      <c r="L2437" s="76">
        <f>+IF(CONSOLIDADO[[#This Row],[Codigo Municipio]]=E2436,CONSOLIDADO[[#This Row],[Recuperados Diarios]]+L2436,CONSOLIDADO[[#This Row],[Recuperados Diarios]])</f>
        <v>0</v>
      </c>
      <c r="M2437" s="77" cm="1">
        <f t="array" ref="M2437">+IFERROR(IF(CONSOLIDADO[[#This Row],[Día]]&lt;14,0,INDEX(CONSOLIDADO[Casos Diarios],ROW()-14,1)),0)</f>
        <v>0</v>
      </c>
      <c r="N2437" s="72">
        <f>+IF(CONSOLIDADO[[#This Row],[Clave]]="710143893",1,IF(OR(CONSOLIDADO[[#This Row],[Casos Acumulados]]&gt;0,CONSOLIDADO[[#This Row],[Muertes]]&gt;0),N2436+1,I2437))</f>
        <v>0</v>
      </c>
      <c r="O2437" s="69">
        <f>+IFERROR(VLOOKUP($G2437,TDMuertes!$C$2:$E$534,3,0),0)</f>
        <v>0</v>
      </c>
      <c r="P2437" s="94" t="str">
        <f t="shared" ca="1" si="202"/>
        <v>OFF</v>
      </c>
      <c r="Q2437" s="78">
        <f>+IFERROR(VLOOKUP(CONSOLIDADO[[#This Row],[Codigo Municipio]],TDDia!$A$4:$B$394,2,0),0)</f>
        <v>0</v>
      </c>
    </row>
    <row r="2438" spans="2:17" ht="14.45">
      <c r="B2438">
        <f t="shared" si="204"/>
        <v>13</v>
      </c>
      <c r="C2438" s="69" t="str" cm="1">
        <f t="array" ref="C2438">+INDEX(Table_4[[Departamento]:[Municipio]],FINAL!$B2438,1)</f>
        <v>Colón</v>
      </c>
      <c r="D2438" s="69" t="str" cm="1">
        <f t="array" ref="D2438">+INDEX(Table_4[[Departamento]:[Municipio]],FINAL!$B2438,4)</f>
        <v>Saba</v>
      </c>
      <c r="E2438" s="69" t="str" cm="1">
        <f t="array" ref="E2438">+INDEX(Table_4[[Departamento]:[Municipio]],FINAL!$B2438,3)</f>
        <v>0205</v>
      </c>
      <c r="F2438" s="96">
        <f t="shared" si="203"/>
        <v>44013</v>
      </c>
      <c r="G2438" s="71" t="str">
        <f>+CONSOLIDADO[[#This Row],[Codigo Municipio]]&amp;CONSOLIDADO[[#This Row],[Fecha]]</f>
        <v>020544013</v>
      </c>
      <c r="H2438" s="72">
        <f>+IFERROR(VLOOKUP($G2438,TDAcumula!$C$2:$E$2027,3,0),0)</f>
        <v>0</v>
      </c>
      <c r="I2438" s="73">
        <f t="shared" si="200"/>
        <v>0</v>
      </c>
      <c r="J2438" s="74">
        <f>+IF(CONSOLIDADO[[#This Row],[Codigo Municipio]]=E2437,CONSOLIDADO[[#This Row],[Fallecidos Diarios]]+J2437,CONSOLIDADO[[#This Row],[Fallecidos Diarios]])</f>
        <v>0</v>
      </c>
      <c r="K2438" s="75">
        <f t="shared" si="201"/>
        <v>0</v>
      </c>
      <c r="L2438" s="76">
        <f>+IF(CONSOLIDADO[[#This Row],[Codigo Municipio]]=E2437,CONSOLIDADO[[#This Row],[Recuperados Diarios]]+L2437,CONSOLIDADO[[#This Row],[Recuperados Diarios]])</f>
        <v>0</v>
      </c>
      <c r="M2438" s="77" cm="1">
        <f t="array" ref="M2438">+IFERROR(IF(CONSOLIDADO[[#This Row],[Día]]&lt;14,0,INDEX(CONSOLIDADO[Casos Diarios],ROW()-14,1)),0)</f>
        <v>0</v>
      </c>
      <c r="N2438" s="72">
        <f>+IF(CONSOLIDADO[[#This Row],[Clave]]="710143893",1,IF(OR(CONSOLIDADO[[#This Row],[Casos Acumulados]]&gt;0,CONSOLIDADO[[#This Row],[Muertes]]&gt;0),N2437+1,I2438))</f>
        <v>0</v>
      </c>
      <c r="O2438" s="69">
        <f>+IFERROR(VLOOKUP($G2438,TDMuertes!$C$2:$E$534,3,0),0)</f>
        <v>0</v>
      </c>
      <c r="P2438" s="94" t="str">
        <f t="shared" ca="1" si="202"/>
        <v>OFF</v>
      </c>
      <c r="Q2438" s="78">
        <f>+IFERROR(VLOOKUP(CONSOLIDADO[[#This Row],[Codigo Municipio]],TDDia!$A$4:$B$394,2,0),0)</f>
        <v>0</v>
      </c>
    </row>
    <row r="2439" spans="2:17" ht="14.45">
      <c r="B2439">
        <f t="shared" si="204"/>
        <v>13</v>
      </c>
      <c r="C2439" s="69" t="str" cm="1">
        <f t="array" ref="C2439">+INDEX(Table_4[[Departamento]:[Municipio]],FINAL!$B2439,1)</f>
        <v>Colón</v>
      </c>
      <c r="D2439" s="69" t="str" cm="1">
        <f t="array" ref="D2439">+INDEX(Table_4[[Departamento]:[Municipio]],FINAL!$B2439,4)</f>
        <v>Saba</v>
      </c>
      <c r="E2439" s="69" t="str" cm="1">
        <f t="array" ref="E2439">+INDEX(Table_4[[Departamento]:[Municipio]],FINAL!$B2439,3)</f>
        <v>0205</v>
      </c>
      <c r="F2439" s="96">
        <f t="shared" si="203"/>
        <v>44014</v>
      </c>
      <c r="G2439" s="71" t="str">
        <f>+CONSOLIDADO[[#This Row],[Codigo Municipio]]&amp;CONSOLIDADO[[#This Row],[Fecha]]</f>
        <v>020544014</v>
      </c>
      <c r="H2439" s="72">
        <f>+IFERROR(VLOOKUP($G2439,TDAcumula!$C$2:$E$2027,3,0),0)</f>
        <v>0</v>
      </c>
      <c r="I2439" s="73">
        <f t="shared" si="200"/>
        <v>0</v>
      </c>
      <c r="J2439" s="74">
        <f>+IF(CONSOLIDADO[[#This Row],[Codigo Municipio]]=E2438,CONSOLIDADO[[#This Row],[Fallecidos Diarios]]+J2438,CONSOLIDADO[[#This Row],[Fallecidos Diarios]])</f>
        <v>0</v>
      </c>
      <c r="K2439" s="75">
        <f t="shared" si="201"/>
        <v>0</v>
      </c>
      <c r="L2439" s="76">
        <f>+IF(CONSOLIDADO[[#This Row],[Codigo Municipio]]=E2438,CONSOLIDADO[[#This Row],[Recuperados Diarios]]+L2438,CONSOLIDADO[[#This Row],[Recuperados Diarios]])</f>
        <v>0</v>
      </c>
      <c r="M2439" s="77" cm="1">
        <f t="array" ref="M2439">+IFERROR(IF(CONSOLIDADO[[#This Row],[Día]]&lt;14,0,INDEX(CONSOLIDADO[Casos Diarios],ROW()-14,1)),0)</f>
        <v>0</v>
      </c>
      <c r="N2439" s="72">
        <f>+IF(CONSOLIDADO[[#This Row],[Clave]]="710143893",1,IF(OR(CONSOLIDADO[[#This Row],[Casos Acumulados]]&gt;0,CONSOLIDADO[[#This Row],[Muertes]]&gt;0),N2438+1,I2439))</f>
        <v>0</v>
      </c>
      <c r="O2439" s="69">
        <f>+IFERROR(VLOOKUP($G2439,TDMuertes!$C$2:$E$534,3,0),0)</f>
        <v>0</v>
      </c>
      <c r="P2439" s="94" t="str">
        <f t="shared" ca="1" si="202"/>
        <v>OFF</v>
      </c>
      <c r="Q2439" s="78">
        <f>+IFERROR(VLOOKUP(CONSOLIDADO[[#This Row],[Codigo Municipio]],TDDia!$A$4:$B$394,2,0),0)</f>
        <v>0</v>
      </c>
    </row>
    <row r="2440" spans="2:17" ht="14.45">
      <c r="B2440">
        <f t="shared" si="204"/>
        <v>13</v>
      </c>
      <c r="C2440" s="69" t="str" cm="1">
        <f t="array" ref="C2440">+INDEX(Table_4[[Departamento]:[Municipio]],FINAL!$B2440,1)</f>
        <v>Colón</v>
      </c>
      <c r="D2440" s="69" t="str" cm="1">
        <f t="array" ref="D2440">+INDEX(Table_4[[Departamento]:[Municipio]],FINAL!$B2440,4)</f>
        <v>Saba</v>
      </c>
      <c r="E2440" s="69" t="str" cm="1">
        <f t="array" ref="E2440">+INDEX(Table_4[[Departamento]:[Municipio]],FINAL!$B2440,3)</f>
        <v>0205</v>
      </c>
      <c r="F2440" s="96">
        <f t="shared" si="203"/>
        <v>44015</v>
      </c>
      <c r="G2440" s="71" t="str">
        <f>+CONSOLIDADO[[#This Row],[Codigo Municipio]]&amp;CONSOLIDADO[[#This Row],[Fecha]]</f>
        <v>020544015</v>
      </c>
      <c r="H2440" s="72">
        <f>+IFERROR(VLOOKUP($G2440,TDAcumula!$C$2:$E$2027,3,0),0)</f>
        <v>0</v>
      </c>
      <c r="I2440" s="73">
        <f t="shared" si="200"/>
        <v>0</v>
      </c>
      <c r="J2440" s="74">
        <f>+IF(CONSOLIDADO[[#This Row],[Codigo Municipio]]=E2439,CONSOLIDADO[[#This Row],[Fallecidos Diarios]]+J2439,CONSOLIDADO[[#This Row],[Fallecidos Diarios]])</f>
        <v>0</v>
      </c>
      <c r="K2440" s="75">
        <f t="shared" si="201"/>
        <v>0</v>
      </c>
      <c r="L2440" s="76">
        <f>+IF(CONSOLIDADO[[#This Row],[Codigo Municipio]]=E2439,CONSOLIDADO[[#This Row],[Recuperados Diarios]]+L2439,CONSOLIDADO[[#This Row],[Recuperados Diarios]])</f>
        <v>0</v>
      </c>
      <c r="M2440" s="77" cm="1">
        <f t="array" ref="M2440">+IFERROR(IF(CONSOLIDADO[[#This Row],[Día]]&lt;14,0,INDEX(CONSOLIDADO[Casos Diarios],ROW()-14,1)),0)</f>
        <v>0</v>
      </c>
      <c r="N2440" s="72">
        <f>+IF(CONSOLIDADO[[#This Row],[Clave]]="710143893",1,IF(OR(CONSOLIDADO[[#This Row],[Casos Acumulados]]&gt;0,CONSOLIDADO[[#This Row],[Muertes]]&gt;0),N2439+1,I2440))</f>
        <v>0</v>
      </c>
      <c r="O2440" s="69">
        <f>+IFERROR(VLOOKUP($G2440,TDMuertes!$C$2:$E$534,3,0),0)</f>
        <v>0</v>
      </c>
      <c r="P2440" s="94" t="str">
        <f t="shared" ca="1" si="202"/>
        <v>OFF</v>
      </c>
      <c r="Q2440" s="78">
        <f>+IFERROR(VLOOKUP(CONSOLIDADO[[#This Row],[Codigo Municipio]],TDDia!$A$4:$B$394,2,0),0)</f>
        <v>0</v>
      </c>
    </row>
    <row r="2441" spans="2:17" ht="14.45">
      <c r="B2441">
        <f t="shared" si="204"/>
        <v>13</v>
      </c>
      <c r="C2441" s="69" t="str" cm="1">
        <f t="array" ref="C2441">+INDEX(Table_4[[Departamento]:[Municipio]],FINAL!$B2441,1)</f>
        <v>Colón</v>
      </c>
      <c r="D2441" s="69" t="str" cm="1">
        <f t="array" ref="D2441">+INDEX(Table_4[[Departamento]:[Municipio]],FINAL!$B2441,4)</f>
        <v>Saba</v>
      </c>
      <c r="E2441" s="69" t="str" cm="1">
        <f t="array" ref="E2441">+INDEX(Table_4[[Departamento]:[Municipio]],FINAL!$B2441,3)</f>
        <v>0205</v>
      </c>
      <c r="F2441" s="96">
        <f t="shared" si="203"/>
        <v>44016</v>
      </c>
      <c r="G2441" s="71" t="str">
        <f>+CONSOLIDADO[[#This Row],[Codigo Municipio]]&amp;CONSOLIDADO[[#This Row],[Fecha]]</f>
        <v>020544016</v>
      </c>
      <c r="H2441" s="72">
        <f>+IFERROR(VLOOKUP($G2441,TDAcumula!$C$2:$E$2027,3,0),0)</f>
        <v>0</v>
      </c>
      <c r="I2441" s="73">
        <f t="shared" si="200"/>
        <v>0</v>
      </c>
      <c r="J2441" s="74">
        <f>+IF(CONSOLIDADO[[#This Row],[Codigo Municipio]]=E2440,CONSOLIDADO[[#This Row],[Fallecidos Diarios]]+J2440,CONSOLIDADO[[#This Row],[Fallecidos Diarios]])</f>
        <v>0</v>
      </c>
      <c r="K2441" s="75">
        <f t="shared" si="201"/>
        <v>0</v>
      </c>
      <c r="L2441" s="76">
        <f>+IF(CONSOLIDADO[[#This Row],[Codigo Municipio]]=E2440,CONSOLIDADO[[#This Row],[Recuperados Diarios]]+L2440,CONSOLIDADO[[#This Row],[Recuperados Diarios]])</f>
        <v>0</v>
      </c>
      <c r="M2441" s="77" cm="1">
        <f t="array" ref="M2441">+IFERROR(IF(CONSOLIDADO[[#This Row],[Día]]&lt;14,0,INDEX(CONSOLIDADO[Casos Diarios],ROW()-14,1)),0)</f>
        <v>0</v>
      </c>
      <c r="N2441" s="72">
        <f>+IF(CONSOLIDADO[[#This Row],[Clave]]="710143893",1,IF(OR(CONSOLIDADO[[#This Row],[Casos Acumulados]]&gt;0,CONSOLIDADO[[#This Row],[Muertes]]&gt;0),N2440+1,I2441))</f>
        <v>0</v>
      </c>
      <c r="O2441" s="69">
        <f>+IFERROR(VLOOKUP($G2441,TDMuertes!$C$2:$E$534,3,0),0)</f>
        <v>0</v>
      </c>
      <c r="P2441" s="94" t="str">
        <f t="shared" ca="1" si="202"/>
        <v>OFF</v>
      </c>
      <c r="Q2441" s="78">
        <f>+IFERROR(VLOOKUP(CONSOLIDADO[[#This Row],[Codigo Municipio]],TDDia!$A$4:$B$394,2,0),0)</f>
        <v>0</v>
      </c>
    </row>
    <row r="2442" spans="2:17" ht="14.45">
      <c r="B2442">
        <f t="shared" si="204"/>
        <v>13</v>
      </c>
      <c r="C2442" s="69" t="str" cm="1">
        <f t="array" ref="C2442">+INDEX(Table_4[[Departamento]:[Municipio]],FINAL!$B2442,1)</f>
        <v>Colón</v>
      </c>
      <c r="D2442" s="69" t="str" cm="1">
        <f t="array" ref="D2442">+INDEX(Table_4[[Departamento]:[Municipio]],FINAL!$B2442,4)</f>
        <v>Saba</v>
      </c>
      <c r="E2442" s="69" t="str" cm="1">
        <f t="array" ref="E2442">+INDEX(Table_4[[Departamento]:[Municipio]],FINAL!$B2442,3)</f>
        <v>0205</v>
      </c>
      <c r="F2442" s="96">
        <f t="shared" si="203"/>
        <v>44017</v>
      </c>
      <c r="G2442" s="71" t="str">
        <f>+CONSOLIDADO[[#This Row],[Codigo Municipio]]&amp;CONSOLIDADO[[#This Row],[Fecha]]</f>
        <v>020544017</v>
      </c>
      <c r="H2442" s="72">
        <f>+IFERROR(VLOOKUP($G2442,TDAcumula!$C$2:$E$2027,3,0),0)</f>
        <v>0</v>
      </c>
      <c r="I2442" s="73">
        <f t="shared" si="200"/>
        <v>0</v>
      </c>
      <c r="J2442" s="74">
        <f>+IF(CONSOLIDADO[[#This Row],[Codigo Municipio]]=E2441,CONSOLIDADO[[#This Row],[Fallecidos Diarios]]+J2441,CONSOLIDADO[[#This Row],[Fallecidos Diarios]])</f>
        <v>0</v>
      </c>
      <c r="K2442" s="75">
        <f t="shared" si="201"/>
        <v>0</v>
      </c>
      <c r="L2442" s="76">
        <f>+IF(CONSOLIDADO[[#This Row],[Codigo Municipio]]=E2441,CONSOLIDADO[[#This Row],[Recuperados Diarios]]+L2441,CONSOLIDADO[[#This Row],[Recuperados Diarios]])</f>
        <v>0</v>
      </c>
      <c r="M2442" s="77" cm="1">
        <f t="array" ref="M2442">+IFERROR(IF(CONSOLIDADO[[#This Row],[Día]]&lt;14,0,INDEX(CONSOLIDADO[Casos Diarios],ROW()-14,1)),0)</f>
        <v>0</v>
      </c>
      <c r="N2442" s="72">
        <f>+IF(CONSOLIDADO[[#This Row],[Clave]]="710143893",1,IF(OR(CONSOLIDADO[[#This Row],[Casos Acumulados]]&gt;0,CONSOLIDADO[[#This Row],[Muertes]]&gt;0),N2441+1,I2442))</f>
        <v>0</v>
      </c>
      <c r="O2442" s="69">
        <f>+IFERROR(VLOOKUP($G2442,TDMuertes!$C$2:$E$534,3,0),0)</f>
        <v>0</v>
      </c>
      <c r="P2442" s="94" t="str">
        <f t="shared" ca="1" si="202"/>
        <v>OFF</v>
      </c>
      <c r="Q2442" s="78">
        <f>+IFERROR(VLOOKUP(CONSOLIDADO[[#This Row],[Codigo Municipio]],TDDia!$A$4:$B$394,2,0),0)</f>
        <v>0</v>
      </c>
    </row>
    <row r="2443" spans="2:17" ht="14.45">
      <c r="B2443">
        <f t="shared" si="204"/>
        <v>13</v>
      </c>
      <c r="C2443" s="69" t="str" cm="1">
        <f t="array" ref="C2443">+INDEX(Table_4[[Departamento]:[Municipio]],FINAL!$B2443,1)</f>
        <v>Colón</v>
      </c>
      <c r="D2443" s="69" t="str" cm="1">
        <f t="array" ref="D2443">+INDEX(Table_4[[Departamento]:[Municipio]],FINAL!$B2443,4)</f>
        <v>Saba</v>
      </c>
      <c r="E2443" s="69" t="str" cm="1">
        <f t="array" ref="E2443">+INDEX(Table_4[[Departamento]:[Municipio]],FINAL!$B2443,3)</f>
        <v>0205</v>
      </c>
      <c r="F2443" s="96">
        <f t="shared" si="203"/>
        <v>44018</v>
      </c>
      <c r="G2443" s="71" t="str">
        <f>+CONSOLIDADO[[#This Row],[Codigo Municipio]]&amp;CONSOLIDADO[[#This Row],[Fecha]]</f>
        <v>020544018</v>
      </c>
      <c r="H2443" s="72">
        <f>+IFERROR(VLOOKUP($G2443,TDAcumula!$C$2:$E$2027,3,0),0)</f>
        <v>0</v>
      </c>
      <c r="I2443" s="73">
        <f t="shared" si="200"/>
        <v>0</v>
      </c>
      <c r="J2443" s="74">
        <f>+IF(CONSOLIDADO[[#This Row],[Codigo Municipio]]=E2442,CONSOLIDADO[[#This Row],[Fallecidos Diarios]]+J2442,CONSOLIDADO[[#This Row],[Fallecidos Diarios]])</f>
        <v>0</v>
      </c>
      <c r="K2443" s="75">
        <f t="shared" si="201"/>
        <v>0</v>
      </c>
      <c r="L2443" s="76">
        <f>+IF(CONSOLIDADO[[#This Row],[Codigo Municipio]]=E2442,CONSOLIDADO[[#This Row],[Recuperados Diarios]]+L2442,CONSOLIDADO[[#This Row],[Recuperados Diarios]])</f>
        <v>0</v>
      </c>
      <c r="M2443" s="77" cm="1">
        <f t="array" ref="M2443">+IFERROR(IF(CONSOLIDADO[[#This Row],[Día]]&lt;14,0,INDEX(CONSOLIDADO[Casos Diarios],ROW()-14,1)),0)</f>
        <v>0</v>
      </c>
      <c r="N2443" s="72">
        <f>+IF(CONSOLIDADO[[#This Row],[Clave]]="710143893",1,IF(OR(CONSOLIDADO[[#This Row],[Casos Acumulados]]&gt;0,CONSOLIDADO[[#This Row],[Muertes]]&gt;0),N2442+1,I2443))</f>
        <v>0</v>
      </c>
      <c r="O2443" s="69">
        <f>+IFERROR(VLOOKUP($G2443,TDMuertes!$C$2:$E$534,3,0),0)</f>
        <v>0</v>
      </c>
      <c r="P2443" s="94" t="str">
        <f t="shared" ca="1" si="202"/>
        <v>OFF</v>
      </c>
      <c r="Q2443" s="78">
        <f>+IFERROR(VLOOKUP(CONSOLIDADO[[#This Row],[Codigo Municipio]],TDDia!$A$4:$B$394,2,0),0)</f>
        <v>0</v>
      </c>
    </row>
    <row r="2444" spans="2:17" ht="14.45">
      <c r="B2444">
        <f t="shared" si="204"/>
        <v>13</v>
      </c>
      <c r="C2444" s="69" t="str" cm="1">
        <f t="array" ref="C2444">+INDEX(Table_4[[Departamento]:[Municipio]],FINAL!$B2444,1)</f>
        <v>Colón</v>
      </c>
      <c r="D2444" s="69" t="str" cm="1">
        <f t="array" ref="D2444">+INDEX(Table_4[[Departamento]:[Municipio]],FINAL!$B2444,4)</f>
        <v>Saba</v>
      </c>
      <c r="E2444" s="69" t="str" cm="1">
        <f t="array" ref="E2444">+INDEX(Table_4[[Departamento]:[Municipio]],FINAL!$B2444,3)</f>
        <v>0205</v>
      </c>
      <c r="F2444" s="96">
        <f t="shared" si="203"/>
        <v>44019</v>
      </c>
      <c r="G2444" s="71" t="str">
        <f>+CONSOLIDADO[[#This Row],[Codigo Municipio]]&amp;CONSOLIDADO[[#This Row],[Fecha]]</f>
        <v>020544019</v>
      </c>
      <c r="H2444" s="72">
        <f>+IFERROR(VLOOKUP($G2444,TDAcumula!$C$2:$E$2027,3,0),0)</f>
        <v>0</v>
      </c>
      <c r="I2444" s="73">
        <f t="shared" si="200"/>
        <v>0</v>
      </c>
      <c r="J2444" s="74">
        <f>+IF(CONSOLIDADO[[#This Row],[Codigo Municipio]]=E2443,CONSOLIDADO[[#This Row],[Fallecidos Diarios]]+J2443,CONSOLIDADO[[#This Row],[Fallecidos Diarios]])</f>
        <v>0</v>
      </c>
      <c r="K2444" s="75">
        <f t="shared" si="201"/>
        <v>0</v>
      </c>
      <c r="L2444" s="76">
        <f>+IF(CONSOLIDADO[[#This Row],[Codigo Municipio]]=E2443,CONSOLIDADO[[#This Row],[Recuperados Diarios]]+L2443,CONSOLIDADO[[#This Row],[Recuperados Diarios]])</f>
        <v>0</v>
      </c>
      <c r="M2444" s="77" cm="1">
        <f t="array" ref="M2444">+IFERROR(IF(CONSOLIDADO[[#This Row],[Día]]&lt;14,0,INDEX(CONSOLIDADO[Casos Diarios],ROW()-14,1)),0)</f>
        <v>0</v>
      </c>
      <c r="N2444" s="72">
        <f>+IF(CONSOLIDADO[[#This Row],[Clave]]="710143893",1,IF(OR(CONSOLIDADO[[#This Row],[Casos Acumulados]]&gt;0,CONSOLIDADO[[#This Row],[Muertes]]&gt;0),N2443+1,I2444))</f>
        <v>0</v>
      </c>
      <c r="O2444" s="69">
        <f>+IFERROR(VLOOKUP($G2444,TDMuertes!$C$2:$E$534,3,0),0)</f>
        <v>0</v>
      </c>
      <c r="P2444" s="94" t="str">
        <f t="shared" ca="1" si="202"/>
        <v>OFF</v>
      </c>
      <c r="Q2444" s="78">
        <f>+IFERROR(VLOOKUP(CONSOLIDADO[[#This Row],[Codigo Municipio]],TDDia!$A$4:$B$394,2,0),0)</f>
        <v>0</v>
      </c>
    </row>
    <row r="2445" spans="2:17" ht="14.45">
      <c r="B2445">
        <f t="shared" si="204"/>
        <v>13</v>
      </c>
      <c r="C2445" s="69" t="str" cm="1">
        <f t="array" ref="C2445">+INDEX(Table_4[[Departamento]:[Municipio]],FINAL!$B2445,1)</f>
        <v>Colón</v>
      </c>
      <c r="D2445" s="69" t="str" cm="1">
        <f t="array" ref="D2445">+INDEX(Table_4[[Departamento]:[Municipio]],FINAL!$B2445,4)</f>
        <v>Saba</v>
      </c>
      <c r="E2445" s="69" t="str" cm="1">
        <f t="array" ref="E2445">+INDEX(Table_4[[Departamento]:[Municipio]],FINAL!$B2445,3)</f>
        <v>0205</v>
      </c>
      <c r="F2445" s="96">
        <f t="shared" si="203"/>
        <v>44020</v>
      </c>
      <c r="G2445" s="71" t="str">
        <f>+CONSOLIDADO[[#This Row],[Codigo Municipio]]&amp;CONSOLIDADO[[#This Row],[Fecha]]</f>
        <v>020544020</v>
      </c>
      <c r="H2445" s="72">
        <f>+IFERROR(VLOOKUP($G2445,TDAcumula!$C$2:$E$2027,3,0),0)</f>
        <v>0</v>
      </c>
      <c r="I2445" s="73">
        <f t="shared" si="200"/>
        <v>0</v>
      </c>
      <c r="J2445" s="74">
        <f>+IF(CONSOLIDADO[[#This Row],[Codigo Municipio]]=E2444,CONSOLIDADO[[#This Row],[Fallecidos Diarios]]+J2444,CONSOLIDADO[[#This Row],[Fallecidos Diarios]])</f>
        <v>0</v>
      </c>
      <c r="K2445" s="75">
        <f t="shared" si="201"/>
        <v>0</v>
      </c>
      <c r="L2445" s="76">
        <f>+IF(CONSOLIDADO[[#This Row],[Codigo Municipio]]=E2444,CONSOLIDADO[[#This Row],[Recuperados Diarios]]+L2444,CONSOLIDADO[[#This Row],[Recuperados Diarios]])</f>
        <v>0</v>
      </c>
      <c r="M2445" s="77" cm="1">
        <f t="array" ref="M2445">+IFERROR(IF(CONSOLIDADO[[#This Row],[Día]]&lt;14,0,INDEX(CONSOLIDADO[Casos Diarios],ROW()-14,1)),0)</f>
        <v>0</v>
      </c>
      <c r="N2445" s="72">
        <f>+IF(CONSOLIDADO[[#This Row],[Clave]]="710143893",1,IF(OR(CONSOLIDADO[[#This Row],[Casos Acumulados]]&gt;0,CONSOLIDADO[[#This Row],[Muertes]]&gt;0),N2444+1,I2445))</f>
        <v>0</v>
      </c>
      <c r="O2445" s="69">
        <f>+IFERROR(VLOOKUP($G2445,TDMuertes!$C$2:$E$534,3,0),0)</f>
        <v>0</v>
      </c>
      <c r="P2445" s="94" t="str">
        <f t="shared" ca="1" si="202"/>
        <v>OFF</v>
      </c>
      <c r="Q2445" s="78">
        <f>+IFERROR(VLOOKUP(CONSOLIDADO[[#This Row],[Codigo Municipio]],TDDia!$A$4:$B$394,2,0),0)</f>
        <v>0</v>
      </c>
    </row>
    <row r="2446" spans="2:17" ht="14.45">
      <c r="B2446">
        <f t="shared" si="204"/>
        <v>13</v>
      </c>
      <c r="C2446" s="69" t="str" cm="1">
        <f t="array" ref="C2446">+INDEX(Table_4[[Departamento]:[Municipio]],FINAL!$B2446,1)</f>
        <v>Colón</v>
      </c>
      <c r="D2446" s="69" t="str" cm="1">
        <f t="array" ref="D2446">+INDEX(Table_4[[Departamento]:[Municipio]],FINAL!$B2446,4)</f>
        <v>Saba</v>
      </c>
      <c r="E2446" s="69" t="str" cm="1">
        <f t="array" ref="E2446">+INDEX(Table_4[[Departamento]:[Municipio]],FINAL!$B2446,3)</f>
        <v>0205</v>
      </c>
      <c r="F2446" s="96">
        <f t="shared" si="203"/>
        <v>44021</v>
      </c>
      <c r="G2446" s="71" t="str">
        <f>+CONSOLIDADO[[#This Row],[Codigo Municipio]]&amp;CONSOLIDADO[[#This Row],[Fecha]]</f>
        <v>020544021</v>
      </c>
      <c r="H2446" s="72">
        <f>+IFERROR(VLOOKUP($G2446,TDAcumula!$C$2:$E$2027,3,0),0)</f>
        <v>0</v>
      </c>
      <c r="I2446" s="73">
        <f t="shared" si="200"/>
        <v>0</v>
      </c>
      <c r="J2446" s="74">
        <f>+IF(CONSOLIDADO[[#This Row],[Codigo Municipio]]=E2445,CONSOLIDADO[[#This Row],[Fallecidos Diarios]]+J2445,CONSOLIDADO[[#This Row],[Fallecidos Diarios]])</f>
        <v>0</v>
      </c>
      <c r="K2446" s="75">
        <f t="shared" si="201"/>
        <v>0</v>
      </c>
      <c r="L2446" s="76">
        <f>+IF(CONSOLIDADO[[#This Row],[Codigo Municipio]]=E2445,CONSOLIDADO[[#This Row],[Recuperados Diarios]]+L2445,CONSOLIDADO[[#This Row],[Recuperados Diarios]])</f>
        <v>0</v>
      </c>
      <c r="M2446" s="77" cm="1">
        <f t="array" ref="M2446">+IFERROR(IF(CONSOLIDADO[[#This Row],[Día]]&lt;14,0,INDEX(CONSOLIDADO[Casos Diarios],ROW()-14,1)),0)</f>
        <v>0</v>
      </c>
      <c r="N2446" s="72">
        <f>+IF(CONSOLIDADO[[#This Row],[Clave]]="710143893",1,IF(OR(CONSOLIDADO[[#This Row],[Casos Acumulados]]&gt;0,CONSOLIDADO[[#This Row],[Muertes]]&gt;0),N2445+1,I2446))</f>
        <v>0</v>
      </c>
      <c r="O2446" s="69">
        <f>+IFERROR(VLOOKUP($G2446,TDMuertes!$C$2:$E$534,3,0),0)</f>
        <v>0</v>
      </c>
      <c r="P2446" s="94" t="str">
        <f t="shared" ca="1" si="202"/>
        <v>OFF</v>
      </c>
      <c r="Q2446" s="78">
        <f>+IFERROR(VLOOKUP(CONSOLIDADO[[#This Row],[Codigo Municipio]],TDDia!$A$4:$B$394,2,0),0)</f>
        <v>0</v>
      </c>
    </row>
    <row r="2447" spans="2:17" ht="14.45">
      <c r="B2447">
        <f t="shared" si="204"/>
        <v>13</v>
      </c>
      <c r="C2447" s="69" t="str" cm="1">
        <f t="array" ref="C2447">+INDEX(Table_4[[Departamento]:[Municipio]],FINAL!$B2447,1)</f>
        <v>Colón</v>
      </c>
      <c r="D2447" s="69" t="str" cm="1">
        <f t="array" ref="D2447">+INDEX(Table_4[[Departamento]:[Municipio]],FINAL!$B2447,4)</f>
        <v>Saba</v>
      </c>
      <c r="E2447" s="69" t="str" cm="1">
        <f t="array" ref="E2447">+INDEX(Table_4[[Departamento]:[Municipio]],FINAL!$B2447,3)</f>
        <v>0205</v>
      </c>
      <c r="F2447" s="96">
        <f t="shared" si="203"/>
        <v>44022</v>
      </c>
      <c r="G2447" s="71" t="str">
        <f>+CONSOLIDADO[[#This Row],[Codigo Municipio]]&amp;CONSOLIDADO[[#This Row],[Fecha]]</f>
        <v>020544022</v>
      </c>
      <c r="H2447" s="72">
        <f>+IFERROR(VLOOKUP($G2447,TDAcumula!$C$2:$E$2027,3,0),0)</f>
        <v>0</v>
      </c>
      <c r="I2447" s="73">
        <f t="shared" si="200"/>
        <v>0</v>
      </c>
      <c r="J2447" s="74">
        <f>+IF(CONSOLIDADO[[#This Row],[Codigo Municipio]]=E2446,CONSOLIDADO[[#This Row],[Fallecidos Diarios]]+J2446,CONSOLIDADO[[#This Row],[Fallecidos Diarios]])</f>
        <v>0</v>
      </c>
      <c r="K2447" s="75">
        <f t="shared" si="201"/>
        <v>0</v>
      </c>
      <c r="L2447" s="76">
        <f>+IF(CONSOLIDADO[[#This Row],[Codigo Municipio]]=E2446,CONSOLIDADO[[#This Row],[Recuperados Diarios]]+L2446,CONSOLIDADO[[#This Row],[Recuperados Diarios]])</f>
        <v>0</v>
      </c>
      <c r="M2447" s="77" cm="1">
        <f t="array" ref="M2447">+IFERROR(IF(CONSOLIDADO[[#This Row],[Día]]&lt;14,0,INDEX(CONSOLIDADO[Casos Diarios],ROW()-14,1)),0)</f>
        <v>0</v>
      </c>
      <c r="N2447" s="72">
        <f>+IF(CONSOLIDADO[[#This Row],[Clave]]="710143893",1,IF(OR(CONSOLIDADO[[#This Row],[Casos Acumulados]]&gt;0,CONSOLIDADO[[#This Row],[Muertes]]&gt;0),N2446+1,I2447))</f>
        <v>0</v>
      </c>
      <c r="O2447" s="69">
        <f>+IFERROR(VLOOKUP($G2447,TDMuertes!$C$2:$E$534,3,0),0)</f>
        <v>0</v>
      </c>
      <c r="P2447" s="94" t="str">
        <f t="shared" ca="1" si="202"/>
        <v>OFF</v>
      </c>
      <c r="Q2447" s="78">
        <f>+IFERROR(VLOOKUP(CONSOLIDADO[[#This Row],[Codigo Municipio]],TDDia!$A$4:$B$394,2,0),0)</f>
        <v>0</v>
      </c>
    </row>
    <row r="2448" spans="2:17" ht="14.45">
      <c r="B2448">
        <f t="shared" si="204"/>
        <v>13</v>
      </c>
      <c r="C2448" s="69" t="str" cm="1">
        <f t="array" ref="C2448">+INDEX(Table_4[[Departamento]:[Municipio]],FINAL!$B2448,1)</f>
        <v>Colón</v>
      </c>
      <c r="D2448" s="69" t="str" cm="1">
        <f t="array" ref="D2448">+INDEX(Table_4[[Departamento]:[Municipio]],FINAL!$B2448,4)</f>
        <v>Saba</v>
      </c>
      <c r="E2448" s="69" t="str" cm="1">
        <f t="array" ref="E2448">+INDEX(Table_4[[Departamento]:[Municipio]],FINAL!$B2448,3)</f>
        <v>0205</v>
      </c>
      <c r="F2448" s="96">
        <f t="shared" si="203"/>
        <v>44023</v>
      </c>
      <c r="G2448" s="71" t="str">
        <f>+CONSOLIDADO[[#This Row],[Codigo Municipio]]&amp;CONSOLIDADO[[#This Row],[Fecha]]</f>
        <v>020544023</v>
      </c>
      <c r="H2448" s="72">
        <f>+IFERROR(VLOOKUP($G2448,TDAcumula!$C$2:$E$2027,3,0),0)</f>
        <v>0</v>
      </c>
      <c r="I2448" s="73">
        <f t="shared" si="200"/>
        <v>0</v>
      </c>
      <c r="J2448" s="74">
        <f>+IF(CONSOLIDADO[[#This Row],[Codigo Municipio]]=E2447,CONSOLIDADO[[#This Row],[Fallecidos Diarios]]+J2447,CONSOLIDADO[[#This Row],[Fallecidos Diarios]])</f>
        <v>0</v>
      </c>
      <c r="K2448" s="75">
        <f t="shared" si="201"/>
        <v>0</v>
      </c>
      <c r="L2448" s="76">
        <f>+IF(CONSOLIDADO[[#This Row],[Codigo Municipio]]=E2447,CONSOLIDADO[[#This Row],[Recuperados Diarios]]+L2447,CONSOLIDADO[[#This Row],[Recuperados Diarios]])</f>
        <v>0</v>
      </c>
      <c r="M2448" s="77" cm="1">
        <f t="array" ref="M2448">+IFERROR(IF(CONSOLIDADO[[#This Row],[Día]]&lt;14,0,INDEX(CONSOLIDADO[Casos Diarios],ROW()-14,1)),0)</f>
        <v>0</v>
      </c>
      <c r="N2448" s="72">
        <f>+IF(CONSOLIDADO[[#This Row],[Clave]]="710143893",1,IF(OR(CONSOLIDADO[[#This Row],[Casos Acumulados]]&gt;0,CONSOLIDADO[[#This Row],[Muertes]]&gt;0),N2447+1,I2448))</f>
        <v>0</v>
      </c>
      <c r="O2448" s="69">
        <f>+IFERROR(VLOOKUP($G2448,TDMuertes!$C$2:$E$534,3,0),0)</f>
        <v>0</v>
      </c>
      <c r="P2448" s="94" t="str">
        <f t="shared" ca="1" si="202"/>
        <v>OFF</v>
      </c>
      <c r="Q2448" s="78">
        <f>+IFERROR(VLOOKUP(CONSOLIDADO[[#This Row],[Codigo Municipio]],TDDia!$A$4:$B$394,2,0),0)</f>
        <v>0</v>
      </c>
    </row>
    <row r="2449" spans="2:17" ht="14.45">
      <c r="B2449">
        <f t="shared" si="204"/>
        <v>13</v>
      </c>
      <c r="C2449" s="69" t="str" cm="1">
        <f t="array" ref="C2449">+INDEX(Table_4[[Departamento]:[Municipio]],FINAL!$B2449,1)</f>
        <v>Colón</v>
      </c>
      <c r="D2449" s="69" t="str" cm="1">
        <f t="array" ref="D2449">+INDEX(Table_4[[Departamento]:[Municipio]],FINAL!$B2449,4)</f>
        <v>Saba</v>
      </c>
      <c r="E2449" s="69" t="str" cm="1">
        <f t="array" ref="E2449">+INDEX(Table_4[[Departamento]:[Municipio]],FINAL!$B2449,3)</f>
        <v>0205</v>
      </c>
      <c r="F2449" s="96">
        <f t="shared" si="203"/>
        <v>44024</v>
      </c>
      <c r="G2449" s="71" t="str">
        <f>+CONSOLIDADO[[#This Row],[Codigo Municipio]]&amp;CONSOLIDADO[[#This Row],[Fecha]]</f>
        <v>020544024</v>
      </c>
      <c r="H2449" s="72">
        <f>+IFERROR(VLOOKUP($G2449,TDAcumula!$C$2:$E$2027,3,0),0)</f>
        <v>0</v>
      </c>
      <c r="I2449" s="73">
        <f t="shared" si="200"/>
        <v>0</v>
      </c>
      <c r="J2449" s="74">
        <f>+IF(CONSOLIDADO[[#This Row],[Codigo Municipio]]=E2448,CONSOLIDADO[[#This Row],[Fallecidos Diarios]]+J2448,CONSOLIDADO[[#This Row],[Fallecidos Diarios]])</f>
        <v>0</v>
      </c>
      <c r="K2449" s="75">
        <f t="shared" si="201"/>
        <v>0</v>
      </c>
      <c r="L2449" s="76">
        <f>+IF(CONSOLIDADO[[#This Row],[Codigo Municipio]]=E2448,CONSOLIDADO[[#This Row],[Recuperados Diarios]]+L2448,CONSOLIDADO[[#This Row],[Recuperados Diarios]])</f>
        <v>0</v>
      </c>
      <c r="M2449" s="77" cm="1">
        <f t="array" ref="M2449">+IFERROR(IF(CONSOLIDADO[[#This Row],[Día]]&lt;14,0,INDEX(CONSOLIDADO[Casos Diarios],ROW()-14,1)),0)</f>
        <v>0</v>
      </c>
      <c r="N2449" s="72">
        <f>+IF(CONSOLIDADO[[#This Row],[Clave]]="710143893",1,IF(OR(CONSOLIDADO[[#This Row],[Casos Acumulados]]&gt;0,CONSOLIDADO[[#This Row],[Muertes]]&gt;0),N2448+1,I2449))</f>
        <v>0</v>
      </c>
      <c r="O2449" s="69">
        <f>+IFERROR(VLOOKUP($G2449,TDMuertes!$C$2:$E$534,3,0),0)</f>
        <v>0</v>
      </c>
      <c r="P2449" s="94" t="str">
        <f t="shared" ca="1" si="202"/>
        <v>OFF</v>
      </c>
      <c r="Q2449" s="78">
        <f>+IFERROR(VLOOKUP(CONSOLIDADO[[#This Row],[Codigo Municipio]],TDDia!$A$4:$B$394,2,0),0)</f>
        <v>0</v>
      </c>
    </row>
    <row r="2450" spans="2:17" ht="14.45">
      <c r="B2450">
        <f t="shared" si="204"/>
        <v>13</v>
      </c>
      <c r="C2450" s="69" t="str" cm="1">
        <f t="array" ref="C2450">+INDEX(Table_4[[Departamento]:[Municipio]],FINAL!$B2450,1)</f>
        <v>Colón</v>
      </c>
      <c r="D2450" s="69" t="str" cm="1">
        <f t="array" ref="D2450">+INDEX(Table_4[[Departamento]:[Municipio]],FINAL!$B2450,4)</f>
        <v>Saba</v>
      </c>
      <c r="E2450" s="69" t="str" cm="1">
        <f t="array" ref="E2450">+INDEX(Table_4[[Departamento]:[Municipio]],FINAL!$B2450,3)</f>
        <v>0205</v>
      </c>
      <c r="F2450" s="96">
        <f t="shared" si="203"/>
        <v>44025</v>
      </c>
      <c r="G2450" s="71" t="str">
        <f>+CONSOLIDADO[[#This Row],[Codigo Municipio]]&amp;CONSOLIDADO[[#This Row],[Fecha]]</f>
        <v>020544025</v>
      </c>
      <c r="H2450" s="72">
        <f>+IFERROR(VLOOKUP($G2450,TDAcumula!$C$2:$E$2027,3,0),0)</f>
        <v>0</v>
      </c>
      <c r="I2450" s="73">
        <f t="shared" si="200"/>
        <v>0</v>
      </c>
      <c r="J2450" s="74">
        <f>+IF(CONSOLIDADO[[#This Row],[Codigo Municipio]]=E2449,CONSOLIDADO[[#This Row],[Fallecidos Diarios]]+J2449,CONSOLIDADO[[#This Row],[Fallecidos Diarios]])</f>
        <v>0</v>
      </c>
      <c r="K2450" s="75">
        <f t="shared" si="201"/>
        <v>0</v>
      </c>
      <c r="L2450" s="76">
        <f>+IF(CONSOLIDADO[[#This Row],[Codigo Municipio]]=E2449,CONSOLIDADO[[#This Row],[Recuperados Diarios]]+L2449,CONSOLIDADO[[#This Row],[Recuperados Diarios]])</f>
        <v>0</v>
      </c>
      <c r="M2450" s="77" cm="1">
        <f t="array" ref="M2450">+IFERROR(IF(CONSOLIDADO[[#This Row],[Día]]&lt;14,0,INDEX(CONSOLIDADO[Casos Diarios],ROW()-14,1)),0)</f>
        <v>0</v>
      </c>
      <c r="N2450" s="72">
        <f>+IF(CONSOLIDADO[[#This Row],[Clave]]="710143893",1,IF(OR(CONSOLIDADO[[#This Row],[Casos Acumulados]]&gt;0,CONSOLIDADO[[#This Row],[Muertes]]&gt;0),N2449+1,I2450))</f>
        <v>0</v>
      </c>
      <c r="O2450" s="69">
        <f>+IFERROR(VLOOKUP($G2450,TDMuertes!$C$2:$E$534,3,0),0)</f>
        <v>0</v>
      </c>
      <c r="P2450" s="94" t="str">
        <f t="shared" ca="1" si="202"/>
        <v>OFF</v>
      </c>
      <c r="Q2450" s="78">
        <f>+IFERROR(VLOOKUP(CONSOLIDADO[[#This Row],[Codigo Municipio]],TDDia!$A$4:$B$394,2,0),0)</f>
        <v>0</v>
      </c>
    </row>
    <row r="2451" spans="2:17" ht="14.45">
      <c r="B2451">
        <f t="shared" si="204"/>
        <v>13</v>
      </c>
      <c r="C2451" s="69" t="str" cm="1">
        <f t="array" ref="C2451">+INDEX(Table_4[[Departamento]:[Municipio]],FINAL!$B2451,1)</f>
        <v>Colón</v>
      </c>
      <c r="D2451" s="69" t="str" cm="1">
        <f t="array" ref="D2451">+INDEX(Table_4[[Departamento]:[Municipio]],FINAL!$B2451,4)</f>
        <v>Saba</v>
      </c>
      <c r="E2451" s="69" t="str" cm="1">
        <f t="array" ref="E2451">+INDEX(Table_4[[Departamento]:[Municipio]],FINAL!$B2451,3)</f>
        <v>0205</v>
      </c>
      <c r="F2451" s="96">
        <f t="shared" si="203"/>
        <v>44026</v>
      </c>
      <c r="G2451" s="71" t="str">
        <f>+CONSOLIDADO[[#This Row],[Codigo Municipio]]&amp;CONSOLIDADO[[#This Row],[Fecha]]</f>
        <v>020544026</v>
      </c>
      <c r="H2451" s="72">
        <f>+IFERROR(VLOOKUP($G2451,TDAcumula!$C$2:$E$2027,3,0),0)</f>
        <v>0</v>
      </c>
      <c r="I2451" s="73">
        <f t="shared" si="200"/>
        <v>0</v>
      </c>
      <c r="J2451" s="74">
        <f>+IF(CONSOLIDADO[[#This Row],[Codigo Municipio]]=E2450,CONSOLIDADO[[#This Row],[Fallecidos Diarios]]+J2450,CONSOLIDADO[[#This Row],[Fallecidos Diarios]])</f>
        <v>0</v>
      </c>
      <c r="K2451" s="75">
        <f t="shared" si="201"/>
        <v>0</v>
      </c>
      <c r="L2451" s="76">
        <f>+IF(CONSOLIDADO[[#This Row],[Codigo Municipio]]=E2450,CONSOLIDADO[[#This Row],[Recuperados Diarios]]+L2450,CONSOLIDADO[[#This Row],[Recuperados Diarios]])</f>
        <v>0</v>
      </c>
      <c r="M2451" s="77" cm="1">
        <f t="array" ref="M2451">+IFERROR(IF(CONSOLIDADO[[#This Row],[Día]]&lt;14,0,INDEX(CONSOLIDADO[Casos Diarios],ROW()-14,1)),0)</f>
        <v>0</v>
      </c>
      <c r="N2451" s="72">
        <f>+IF(CONSOLIDADO[[#This Row],[Clave]]="710143893",1,IF(OR(CONSOLIDADO[[#This Row],[Casos Acumulados]]&gt;0,CONSOLIDADO[[#This Row],[Muertes]]&gt;0),N2450+1,I2451))</f>
        <v>0</v>
      </c>
      <c r="O2451" s="69">
        <f>+IFERROR(VLOOKUP($G2451,TDMuertes!$C$2:$E$534,3,0),0)</f>
        <v>0</v>
      </c>
      <c r="P2451" s="94" t="str">
        <f t="shared" ca="1" si="202"/>
        <v>OFF</v>
      </c>
      <c r="Q2451" s="78">
        <f>+IFERROR(VLOOKUP(CONSOLIDADO[[#This Row],[Codigo Municipio]],TDDia!$A$4:$B$394,2,0),0)</f>
        <v>0</v>
      </c>
    </row>
    <row r="2452" spans="2:17" ht="14.45">
      <c r="B2452">
        <f t="shared" si="204"/>
        <v>13</v>
      </c>
      <c r="C2452" s="69" t="str" cm="1">
        <f t="array" ref="C2452">+INDEX(Table_4[[Departamento]:[Municipio]],FINAL!$B2452,1)</f>
        <v>Colón</v>
      </c>
      <c r="D2452" s="69" t="str" cm="1">
        <f t="array" ref="D2452">+INDEX(Table_4[[Departamento]:[Municipio]],FINAL!$B2452,4)</f>
        <v>Saba</v>
      </c>
      <c r="E2452" s="69" t="str" cm="1">
        <f t="array" ref="E2452">+INDEX(Table_4[[Departamento]:[Municipio]],FINAL!$B2452,3)</f>
        <v>0205</v>
      </c>
      <c r="F2452" s="96">
        <f t="shared" si="203"/>
        <v>44027</v>
      </c>
      <c r="G2452" s="71" t="str">
        <f>+CONSOLIDADO[[#This Row],[Codigo Municipio]]&amp;CONSOLIDADO[[#This Row],[Fecha]]</f>
        <v>020544027</v>
      </c>
      <c r="H2452" s="72">
        <f>+IFERROR(VLOOKUP($G2452,TDAcumula!$C$2:$E$2027,3,0),0)</f>
        <v>0</v>
      </c>
      <c r="I2452" s="73">
        <f t="shared" si="200"/>
        <v>0</v>
      </c>
      <c r="J2452" s="74">
        <f>+IF(CONSOLIDADO[[#This Row],[Codigo Municipio]]=E2451,CONSOLIDADO[[#This Row],[Fallecidos Diarios]]+J2451,CONSOLIDADO[[#This Row],[Fallecidos Diarios]])</f>
        <v>0</v>
      </c>
      <c r="K2452" s="75">
        <f t="shared" si="201"/>
        <v>0</v>
      </c>
      <c r="L2452" s="76">
        <f>+IF(CONSOLIDADO[[#This Row],[Codigo Municipio]]=E2451,CONSOLIDADO[[#This Row],[Recuperados Diarios]]+L2451,CONSOLIDADO[[#This Row],[Recuperados Diarios]])</f>
        <v>0</v>
      </c>
      <c r="M2452" s="77" cm="1">
        <f t="array" ref="M2452">+IFERROR(IF(CONSOLIDADO[[#This Row],[Día]]&lt;14,0,INDEX(CONSOLIDADO[Casos Diarios],ROW()-14,1)),0)</f>
        <v>0</v>
      </c>
      <c r="N2452" s="72">
        <f>+IF(CONSOLIDADO[[#This Row],[Clave]]="710143893",1,IF(OR(CONSOLIDADO[[#This Row],[Casos Acumulados]]&gt;0,CONSOLIDADO[[#This Row],[Muertes]]&gt;0),N2451+1,I2452))</f>
        <v>0</v>
      </c>
      <c r="O2452" s="69">
        <f>+IFERROR(VLOOKUP($G2452,TDMuertes!$C$2:$E$534,3,0),0)</f>
        <v>0</v>
      </c>
      <c r="P2452" s="94" t="str">
        <f t="shared" ca="1" si="202"/>
        <v>OFF</v>
      </c>
      <c r="Q2452" s="78">
        <f>+IFERROR(VLOOKUP(CONSOLIDADO[[#This Row],[Codigo Municipio]],TDDia!$A$4:$B$394,2,0),0)</f>
        <v>0</v>
      </c>
    </row>
    <row r="2453" spans="2:17" ht="14.45">
      <c r="B2453">
        <f t="shared" si="204"/>
        <v>13</v>
      </c>
      <c r="C2453" s="69" t="str" cm="1">
        <f t="array" ref="C2453">+INDEX(Table_4[[Departamento]:[Municipio]],FINAL!$B2453,1)</f>
        <v>Colón</v>
      </c>
      <c r="D2453" s="69" t="str" cm="1">
        <f t="array" ref="D2453">+INDEX(Table_4[[Departamento]:[Municipio]],FINAL!$B2453,4)</f>
        <v>Saba</v>
      </c>
      <c r="E2453" s="69" t="str" cm="1">
        <f t="array" ref="E2453">+INDEX(Table_4[[Departamento]:[Municipio]],FINAL!$B2453,3)</f>
        <v>0205</v>
      </c>
      <c r="F2453" s="96">
        <f t="shared" si="203"/>
        <v>44028</v>
      </c>
      <c r="G2453" s="71" t="str">
        <f>+CONSOLIDADO[[#This Row],[Codigo Municipio]]&amp;CONSOLIDADO[[#This Row],[Fecha]]</f>
        <v>020544028</v>
      </c>
      <c r="H2453" s="72">
        <f>+IFERROR(VLOOKUP($G2453,TDAcumula!$C$2:$E$2027,3,0),0)</f>
        <v>0</v>
      </c>
      <c r="I2453" s="73">
        <f t="shared" si="200"/>
        <v>0</v>
      </c>
      <c r="J2453" s="74">
        <f>+IF(CONSOLIDADO[[#This Row],[Codigo Municipio]]=E2452,CONSOLIDADO[[#This Row],[Fallecidos Diarios]]+J2452,CONSOLIDADO[[#This Row],[Fallecidos Diarios]])</f>
        <v>0</v>
      </c>
      <c r="K2453" s="75">
        <f t="shared" si="201"/>
        <v>0</v>
      </c>
      <c r="L2453" s="76">
        <f>+IF(CONSOLIDADO[[#This Row],[Codigo Municipio]]=E2452,CONSOLIDADO[[#This Row],[Recuperados Diarios]]+L2452,CONSOLIDADO[[#This Row],[Recuperados Diarios]])</f>
        <v>0</v>
      </c>
      <c r="M2453" s="77" cm="1">
        <f t="array" ref="M2453">+IFERROR(IF(CONSOLIDADO[[#This Row],[Día]]&lt;14,0,INDEX(CONSOLIDADO[Casos Diarios],ROW()-14,1)),0)</f>
        <v>0</v>
      </c>
      <c r="N2453" s="72">
        <f>+IF(CONSOLIDADO[[#This Row],[Clave]]="710143893",1,IF(OR(CONSOLIDADO[[#This Row],[Casos Acumulados]]&gt;0,CONSOLIDADO[[#This Row],[Muertes]]&gt;0),N2452+1,I2453))</f>
        <v>0</v>
      </c>
      <c r="O2453" s="69">
        <f>+IFERROR(VLOOKUP($G2453,TDMuertes!$C$2:$E$534,3,0),0)</f>
        <v>0</v>
      </c>
      <c r="P2453" s="94" t="str">
        <f t="shared" ca="1" si="202"/>
        <v>OFF</v>
      </c>
      <c r="Q2453" s="78">
        <f>+IFERROR(VLOOKUP(CONSOLIDADO[[#This Row],[Codigo Municipio]],TDDia!$A$4:$B$394,2,0),0)</f>
        <v>0</v>
      </c>
    </row>
    <row r="2454" spans="2:17" ht="14.45">
      <c r="B2454">
        <f t="shared" si="204"/>
        <v>13</v>
      </c>
      <c r="C2454" s="69" t="str" cm="1">
        <f t="array" ref="C2454">+INDEX(Table_4[[Departamento]:[Municipio]],FINAL!$B2454,1)</f>
        <v>Colón</v>
      </c>
      <c r="D2454" s="69" t="str" cm="1">
        <f t="array" ref="D2454">+INDEX(Table_4[[Departamento]:[Municipio]],FINAL!$B2454,4)</f>
        <v>Saba</v>
      </c>
      <c r="E2454" s="69" t="str" cm="1">
        <f t="array" ref="E2454">+INDEX(Table_4[[Departamento]:[Municipio]],FINAL!$B2454,3)</f>
        <v>0205</v>
      </c>
      <c r="F2454" s="96">
        <f t="shared" si="203"/>
        <v>44029</v>
      </c>
      <c r="G2454" s="71" t="str">
        <f>+CONSOLIDADO[[#This Row],[Codigo Municipio]]&amp;CONSOLIDADO[[#This Row],[Fecha]]</f>
        <v>020544029</v>
      </c>
      <c r="H2454" s="72">
        <f>+IFERROR(VLOOKUP($G2454,TDAcumula!$C$2:$E$2027,3,0),0)</f>
        <v>0</v>
      </c>
      <c r="I2454" s="73">
        <f t="shared" si="200"/>
        <v>0</v>
      </c>
      <c r="J2454" s="74">
        <f>+IF(CONSOLIDADO[[#This Row],[Codigo Municipio]]=E2453,CONSOLIDADO[[#This Row],[Fallecidos Diarios]]+J2453,CONSOLIDADO[[#This Row],[Fallecidos Diarios]])</f>
        <v>0</v>
      </c>
      <c r="K2454" s="75">
        <f t="shared" si="201"/>
        <v>0</v>
      </c>
      <c r="L2454" s="76">
        <f>+IF(CONSOLIDADO[[#This Row],[Codigo Municipio]]=E2453,CONSOLIDADO[[#This Row],[Recuperados Diarios]]+L2453,CONSOLIDADO[[#This Row],[Recuperados Diarios]])</f>
        <v>0</v>
      </c>
      <c r="M2454" s="77" cm="1">
        <f t="array" ref="M2454">+IFERROR(IF(CONSOLIDADO[[#This Row],[Día]]&lt;14,0,INDEX(CONSOLIDADO[Casos Diarios],ROW()-14,1)),0)</f>
        <v>0</v>
      </c>
      <c r="N2454" s="72">
        <f>+IF(CONSOLIDADO[[#This Row],[Clave]]="710143893",1,IF(OR(CONSOLIDADO[[#This Row],[Casos Acumulados]]&gt;0,CONSOLIDADO[[#This Row],[Muertes]]&gt;0),N2453+1,I2454))</f>
        <v>0</v>
      </c>
      <c r="O2454" s="69">
        <f>+IFERROR(VLOOKUP($G2454,TDMuertes!$C$2:$E$534,3,0),0)</f>
        <v>0</v>
      </c>
      <c r="P2454" s="94" t="str">
        <f t="shared" ca="1" si="202"/>
        <v>OFF</v>
      </c>
      <c r="Q2454" s="78">
        <f>+IFERROR(VLOOKUP(CONSOLIDADO[[#This Row],[Codigo Municipio]],TDDia!$A$4:$B$394,2,0),0)</f>
        <v>0</v>
      </c>
    </row>
    <row r="2455" spans="2:17" ht="14.45">
      <c r="B2455">
        <f t="shared" si="204"/>
        <v>13</v>
      </c>
      <c r="C2455" s="69" t="str" cm="1">
        <f t="array" ref="C2455">+INDEX(Table_4[[Departamento]:[Municipio]],FINAL!$B2455,1)</f>
        <v>Colón</v>
      </c>
      <c r="D2455" s="69" t="str" cm="1">
        <f t="array" ref="D2455">+INDEX(Table_4[[Departamento]:[Municipio]],FINAL!$B2455,4)</f>
        <v>Saba</v>
      </c>
      <c r="E2455" s="69" t="str" cm="1">
        <f t="array" ref="E2455">+INDEX(Table_4[[Departamento]:[Municipio]],FINAL!$B2455,3)</f>
        <v>0205</v>
      </c>
      <c r="F2455" s="96">
        <f t="shared" si="203"/>
        <v>44030</v>
      </c>
      <c r="G2455" s="71" t="str">
        <f>+CONSOLIDADO[[#This Row],[Codigo Municipio]]&amp;CONSOLIDADO[[#This Row],[Fecha]]</f>
        <v>020544030</v>
      </c>
      <c r="H2455" s="72">
        <f>+IFERROR(VLOOKUP($G2455,TDAcumula!$C$2:$E$2027,3,0),0)</f>
        <v>0</v>
      </c>
      <c r="I2455" s="73">
        <f t="shared" si="200"/>
        <v>0</v>
      </c>
      <c r="J2455" s="74">
        <f>+IF(CONSOLIDADO[[#This Row],[Codigo Municipio]]=E2454,CONSOLIDADO[[#This Row],[Fallecidos Diarios]]+J2454,CONSOLIDADO[[#This Row],[Fallecidos Diarios]])</f>
        <v>0</v>
      </c>
      <c r="K2455" s="75">
        <f t="shared" si="201"/>
        <v>0</v>
      </c>
      <c r="L2455" s="76">
        <f>+IF(CONSOLIDADO[[#This Row],[Codigo Municipio]]=E2454,CONSOLIDADO[[#This Row],[Recuperados Diarios]]+L2454,CONSOLIDADO[[#This Row],[Recuperados Diarios]])</f>
        <v>0</v>
      </c>
      <c r="M2455" s="77" cm="1">
        <f t="array" ref="M2455">+IFERROR(IF(CONSOLIDADO[[#This Row],[Día]]&lt;14,0,INDEX(CONSOLIDADO[Casos Diarios],ROW()-14,1)),0)</f>
        <v>0</v>
      </c>
      <c r="N2455" s="72">
        <f>+IF(CONSOLIDADO[[#This Row],[Clave]]="710143893",1,IF(OR(CONSOLIDADO[[#This Row],[Casos Acumulados]]&gt;0,CONSOLIDADO[[#This Row],[Muertes]]&gt;0),N2454+1,I2455))</f>
        <v>0</v>
      </c>
      <c r="O2455" s="69">
        <f>+IFERROR(VLOOKUP($G2455,TDMuertes!$C$2:$E$534,3,0),0)</f>
        <v>0</v>
      </c>
      <c r="P2455" s="94" t="str">
        <f t="shared" ca="1" si="202"/>
        <v>OFF</v>
      </c>
      <c r="Q2455" s="78">
        <f>+IFERROR(VLOOKUP(CONSOLIDADO[[#This Row],[Codigo Municipio]],TDDia!$A$4:$B$394,2,0),0)</f>
        <v>0</v>
      </c>
    </row>
    <row r="2456" spans="2:17" ht="14.45">
      <c r="B2456">
        <f t="shared" si="204"/>
        <v>13</v>
      </c>
      <c r="C2456" s="69" t="str" cm="1">
        <f t="array" ref="C2456">+INDEX(Table_4[[Departamento]:[Municipio]],FINAL!$B2456,1)</f>
        <v>Colón</v>
      </c>
      <c r="D2456" s="69" t="str" cm="1">
        <f t="array" ref="D2456">+INDEX(Table_4[[Departamento]:[Municipio]],FINAL!$B2456,4)</f>
        <v>Saba</v>
      </c>
      <c r="E2456" s="69" t="str" cm="1">
        <f t="array" ref="E2456">+INDEX(Table_4[[Departamento]:[Municipio]],FINAL!$B2456,3)</f>
        <v>0205</v>
      </c>
      <c r="F2456" s="96">
        <f t="shared" si="203"/>
        <v>44031</v>
      </c>
      <c r="G2456" s="71" t="str">
        <f>+CONSOLIDADO[[#This Row],[Codigo Municipio]]&amp;CONSOLIDADO[[#This Row],[Fecha]]</f>
        <v>020544031</v>
      </c>
      <c r="H2456" s="72">
        <f>+IFERROR(VLOOKUP($G2456,TDAcumula!$C$2:$E$2027,3,0),0)</f>
        <v>0</v>
      </c>
      <c r="I2456" s="73">
        <f t="shared" si="200"/>
        <v>0</v>
      </c>
      <c r="J2456" s="74">
        <f>+IF(CONSOLIDADO[[#This Row],[Codigo Municipio]]=E2455,CONSOLIDADO[[#This Row],[Fallecidos Diarios]]+J2455,CONSOLIDADO[[#This Row],[Fallecidos Diarios]])</f>
        <v>0</v>
      </c>
      <c r="K2456" s="75">
        <f t="shared" si="201"/>
        <v>0</v>
      </c>
      <c r="L2456" s="76">
        <f>+IF(CONSOLIDADO[[#This Row],[Codigo Municipio]]=E2455,CONSOLIDADO[[#This Row],[Recuperados Diarios]]+L2455,CONSOLIDADO[[#This Row],[Recuperados Diarios]])</f>
        <v>0</v>
      </c>
      <c r="M2456" s="77" cm="1">
        <f t="array" ref="M2456">+IFERROR(IF(CONSOLIDADO[[#This Row],[Día]]&lt;14,0,INDEX(CONSOLIDADO[Casos Diarios],ROW()-14,1)),0)</f>
        <v>0</v>
      </c>
      <c r="N2456" s="72">
        <f>+IF(CONSOLIDADO[[#This Row],[Clave]]="710143893",1,IF(OR(CONSOLIDADO[[#This Row],[Casos Acumulados]]&gt;0,CONSOLIDADO[[#This Row],[Muertes]]&gt;0),N2455+1,I2456))</f>
        <v>0</v>
      </c>
      <c r="O2456" s="69">
        <f>+IFERROR(VLOOKUP($G2456,TDMuertes!$C$2:$E$534,3,0),0)</f>
        <v>0</v>
      </c>
      <c r="P2456" s="94" t="str">
        <f t="shared" ca="1" si="202"/>
        <v>OFF</v>
      </c>
      <c r="Q2456" s="78">
        <f>+IFERROR(VLOOKUP(CONSOLIDADO[[#This Row],[Codigo Municipio]],TDDia!$A$4:$B$394,2,0),0)</f>
        <v>0</v>
      </c>
    </row>
    <row r="2457" spans="2:17" ht="14.45">
      <c r="B2457">
        <f t="shared" si="204"/>
        <v>13</v>
      </c>
      <c r="C2457" s="69" t="str" cm="1">
        <f t="array" ref="C2457">+INDEX(Table_4[[Departamento]:[Municipio]],FINAL!$B2457,1)</f>
        <v>Colón</v>
      </c>
      <c r="D2457" s="69" t="str" cm="1">
        <f t="array" ref="D2457">+INDEX(Table_4[[Departamento]:[Municipio]],FINAL!$B2457,4)</f>
        <v>Saba</v>
      </c>
      <c r="E2457" s="69" t="str" cm="1">
        <f t="array" ref="E2457">+INDEX(Table_4[[Departamento]:[Municipio]],FINAL!$B2457,3)</f>
        <v>0205</v>
      </c>
      <c r="F2457" s="96">
        <f t="shared" si="203"/>
        <v>44032</v>
      </c>
      <c r="G2457" s="71" t="str">
        <f>+CONSOLIDADO[[#This Row],[Codigo Municipio]]&amp;CONSOLIDADO[[#This Row],[Fecha]]</f>
        <v>020544032</v>
      </c>
      <c r="H2457" s="72">
        <f>+IFERROR(VLOOKUP($G2457,TDAcumula!$C$2:$E$2027,3,0),0)</f>
        <v>0</v>
      </c>
      <c r="I2457" s="73">
        <f t="shared" si="200"/>
        <v>0</v>
      </c>
      <c r="J2457" s="74">
        <f>+IF(CONSOLIDADO[[#This Row],[Codigo Municipio]]=E2456,CONSOLIDADO[[#This Row],[Fallecidos Diarios]]+J2456,CONSOLIDADO[[#This Row],[Fallecidos Diarios]])</f>
        <v>0</v>
      </c>
      <c r="K2457" s="75">
        <f t="shared" si="201"/>
        <v>0</v>
      </c>
      <c r="L2457" s="76">
        <f>+IF(CONSOLIDADO[[#This Row],[Codigo Municipio]]=E2456,CONSOLIDADO[[#This Row],[Recuperados Diarios]]+L2456,CONSOLIDADO[[#This Row],[Recuperados Diarios]])</f>
        <v>0</v>
      </c>
      <c r="M2457" s="77" cm="1">
        <f t="array" ref="M2457">+IFERROR(IF(CONSOLIDADO[[#This Row],[Día]]&lt;14,0,INDEX(CONSOLIDADO[Casos Diarios],ROW()-14,1)),0)</f>
        <v>0</v>
      </c>
      <c r="N2457" s="72">
        <f>+IF(CONSOLIDADO[[#This Row],[Clave]]="710143893",1,IF(OR(CONSOLIDADO[[#This Row],[Casos Acumulados]]&gt;0,CONSOLIDADO[[#This Row],[Muertes]]&gt;0),N2456+1,I2457))</f>
        <v>0</v>
      </c>
      <c r="O2457" s="69">
        <f>+IFERROR(VLOOKUP($G2457,TDMuertes!$C$2:$E$534,3,0),0)</f>
        <v>0</v>
      </c>
      <c r="P2457" s="94" t="str">
        <f t="shared" ca="1" si="202"/>
        <v>OFF</v>
      </c>
      <c r="Q2457" s="78">
        <f>+IFERROR(VLOOKUP(CONSOLIDADO[[#This Row],[Codigo Municipio]],TDDia!$A$4:$B$394,2,0),0)</f>
        <v>0</v>
      </c>
    </row>
    <row r="2458" spans="2:17" ht="14.45">
      <c r="B2458">
        <f t="shared" si="204"/>
        <v>13</v>
      </c>
      <c r="C2458" s="69" t="str" cm="1">
        <f t="array" ref="C2458">+INDEX(Table_4[[Departamento]:[Municipio]],FINAL!$B2458,1)</f>
        <v>Colón</v>
      </c>
      <c r="D2458" s="69" t="str" cm="1">
        <f t="array" ref="D2458">+INDEX(Table_4[[Departamento]:[Municipio]],FINAL!$B2458,4)</f>
        <v>Saba</v>
      </c>
      <c r="E2458" s="69" t="str" cm="1">
        <f t="array" ref="E2458">+INDEX(Table_4[[Departamento]:[Municipio]],FINAL!$B2458,3)</f>
        <v>0205</v>
      </c>
      <c r="F2458" s="96">
        <f t="shared" si="203"/>
        <v>44033</v>
      </c>
      <c r="G2458" s="71" t="str">
        <f>+CONSOLIDADO[[#This Row],[Codigo Municipio]]&amp;CONSOLIDADO[[#This Row],[Fecha]]</f>
        <v>020544033</v>
      </c>
      <c r="H2458" s="72">
        <f>+IFERROR(VLOOKUP($G2458,TDAcumula!$C$2:$E$2027,3,0),0)</f>
        <v>0</v>
      </c>
      <c r="I2458" s="73">
        <f t="shared" si="200"/>
        <v>0</v>
      </c>
      <c r="J2458" s="74">
        <f>+IF(CONSOLIDADO[[#This Row],[Codigo Municipio]]=E2457,CONSOLIDADO[[#This Row],[Fallecidos Diarios]]+J2457,CONSOLIDADO[[#This Row],[Fallecidos Diarios]])</f>
        <v>0</v>
      </c>
      <c r="K2458" s="75">
        <f t="shared" si="201"/>
        <v>0</v>
      </c>
      <c r="L2458" s="76">
        <f>+IF(CONSOLIDADO[[#This Row],[Codigo Municipio]]=E2457,CONSOLIDADO[[#This Row],[Recuperados Diarios]]+L2457,CONSOLIDADO[[#This Row],[Recuperados Diarios]])</f>
        <v>0</v>
      </c>
      <c r="M2458" s="77" cm="1">
        <f t="array" ref="M2458">+IFERROR(IF(CONSOLIDADO[[#This Row],[Día]]&lt;14,0,INDEX(CONSOLIDADO[Casos Diarios],ROW()-14,1)),0)</f>
        <v>0</v>
      </c>
      <c r="N2458" s="72">
        <f>+IF(CONSOLIDADO[[#This Row],[Clave]]="710143893",1,IF(OR(CONSOLIDADO[[#This Row],[Casos Acumulados]]&gt;0,CONSOLIDADO[[#This Row],[Muertes]]&gt;0),N2457+1,I2458))</f>
        <v>0</v>
      </c>
      <c r="O2458" s="69">
        <f>+IFERROR(VLOOKUP($G2458,TDMuertes!$C$2:$E$534,3,0),0)</f>
        <v>0</v>
      </c>
      <c r="P2458" s="94" t="str">
        <f t="shared" ca="1" si="202"/>
        <v>OFF</v>
      </c>
      <c r="Q2458" s="78">
        <f>+IFERROR(VLOOKUP(CONSOLIDADO[[#This Row],[Codigo Municipio]],TDDia!$A$4:$B$394,2,0),0)</f>
        <v>0</v>
      </c>
    </row>
    <row r="2459" spans="2:17" ht="14.45">
      <c r="B2459">
        <f t="shared" si="204"/>
        <v>13</v>
      </c>
      <c r="C2459" s="69" t="str" cm="1">
        <f t="array" ref="C2459">+INDEX(Table_4[[Departamento]:[Municipio]],FINAL!$B2459,1)</f>
        <v>Colón</v>
      </c>
      <c r="D2459" s="69" t="str" cm="1">
        <f t="array" ref="D2459">+INDEX(Table_4[[Departamento]:[Municipio]],FINAL!$B2459,4)</f>
        <v>Saba</v>
      </c>
      <c r="E2459" s="69" t="str" cm="1">
        <f t="array" ref="E2459">+INDEX(Table_4[[Departamento]:[Municipio]],FINAL!$B2459,3)</f>
        <v>0205</v>
      </c>
      <c r="F2459" s="96">
        <f t="shared" si="203"/>
        <v>44034</v>
      </c>
      <c r="G2459" s="71" t="str">
        <f>+CONSOLIDADO[[#This Row],[Codigo Municipio]]&amp;CONSOLIDADO[[#This Row],[Fecha]]</f>
        <v>020544034</v>
      </c>
      <c r="H2459" s="72">
        <f>+IFERROR(VLOOKUP($G2459,TDAcumula!$C$2:$E$2027,3,0),0)</f>
        <v>0</v>
      </c>
      <c r="I2459" s="73">
        <f t="shared" si="200"/>
        <v>0</v>
      </c>
      <c r="J2459" s="74">
        <f>+IF(CONSOLIDADO[[#This Row],[Codigo Municipio]]=E2458,CONSOLIDADO[[#This Row],[Fallecidos Diarios]]+J2458,CONSOLIDADO[[#This Row],[Fallecidos Diarios]])</f>
        <v>0</v>
      </c>
      <c r="K2459" s="75">
        <f t="shared" si="201"/>
        <v>0</v>
      </c>
      <c r="L2459" s="76">
        <f>+IF(CONSOLIDADO[[#This Row],[Codigo Municipio]]=E2458,CONSOLIDADO[[#This Row],[Recuperados Diarios]]+L2458,CONSOLIDADO[[#This Row],[Recuperados Diarios]])</f>
        <v>0</v>
      </c>
      <c r="M2459" s="77" cm="1">
        <f t="array" ref="M2459">+IFERROR(IF(CONSOLIDADO[[#This Row],[Día]]&lt;14,0,INDEX(CONSOLIDADO[Casos Diarios],ROW()-14,1)),0)</f>
        <v>0</v>
      </c>
      <c r="N2459" s="72">
        <f>+IF(CONSOLIDADO[[#This Row],[Clave]]="710143893",1,IF(OR(CONSOLIDADO[[#This Row],[Casos Acumulados]]&gt;0,CONSOLIDADO[[#This Row],[Muertes]]&gt;0),N2458+1,I2459))</f>
        <v>0</v>
      </c>
      <c r="O2459" s="69">
        <f>+IFERROR(VLOOKUP($G2459,TDMuertes!$C$2:$E$534,3,0),0)</f>
        <v>0</v>
      </c>
      <c r="P2459" s="94" t="str">
        <f t="shared" ca="1" si="202"/>
        <v>OFF</v>
      </c>
      <c r="Q2459" s="78">
        <f>+IFERROR(VLOOKUP(CONSOLIDADO[[#This Row],[Codigo Municipio]],TDDia!$A$4:$B$394,2,0),0)</f>
        <v>0</v>
      </c>
    </row>
    <row r="2460" spans="2:17" ht="14.45">
      <c r="B2460">
        <f t="shared" si="204"/>
        <v>13</v>
      </c>
      <c r="C2460" s="69" t="str" cm="1">
        <f t="array" ref="C2460">+INDEX(Table_4[[Departamento]:[Municipio]],FINAL!$B2460,1)</f>
        <v>Colón</v>
      </c>
      <c r="D2460" s="69" t="str" cm="1">
        <f t="array" ref="D2460">+INDEX(Table_4[[Departamento]:[Municipio]],FINAL!$B2460,4)</f>
        <v>Saba</v>
      </c>
      <c r="E2460" s="69" t="str" cm="1">
        <f t="array" ref="E2460">+INDEX(Table_4[[Departamento]:[Municipio]],FINAL!$B2460,3)</f>
        <v>0205</v>
      </c>
      <c r="F2460" s="96">
        <f t="shared" si="203"/>
        <v>44035</v>
      </c>
      <c r="G2460" s="71" t="str">
        <f>+CONSOLIDADO[[#This Row],[Codigo Municipio]]&amp;CONSOLIDADO[[#This Row],[Fecha]]</f>
        <v>020544035</v>
      </c>
      <c r="H2460" s="72">
        <f>+IFERROR(VLOOKUP($G2460,TDAcumula!$C$2:$E$2027,3,0),0)</f>
        <v>0</v>
      </c>
      <c r="I2460" s="73">
        <f t="shared" si="200"/>
        <v>0</v>
      </c>
      <c r="J2460" s="74">
        <f>+IF(CONSOLIDADO[[#This Row],[Codigo Municipio]]=E2459,CONSOLIDADO[[#This Row],[Fallecidos Diarios]]+J2459,CONSOLIDADO[[#This Row],[Fallecidos Diarios]])</f>
        <v>0</v>
      </c>
      <c r="K2460" s="75">
        <f t="shared" si="201"/>
        <v>0</v>
      </c>
      <c r="L2460" s="76">
        <f>+IF(CONSOLIDADO[[#This Row],[Codigo Municipio]]=E2459,CONSOLIDADO[[#This Row],[Recuperados Diarios]]+L2459,CONSOLIDADO[[#This Row],[Recuperados Diarios]])</f>
        <v>0</v>
      </c>
      <c r="M2460" s="77" cm="1">
        <f t="array" ref="M2460">+IFERROR(IF(CONSOLIDADO[[#This Row],[Día]]&lt;14,0,INDEX(CONSOLIDADO[Casos Diarios],ROW()-14,1)),0)</f>
        <v>0</v>
      </c>
      <c r="N2460" s="72">
        <f>+IF(CONSOLIDADO[[#This Row],[Clave]]="710143893",1,IF(OR(CONSOLIDADO[[#This Row],[Casos Acumulados]]&gt;0,CONSOLIDADO[[#This Row],[Muertes]]&gt;0),N2459+1,I2460))</f>
        <v>0</v>
      </c>
      <c r="O2460" s="69">
        <f>+IFERROR(VLOOKUP($G2460,TDMuertes!$C$2:$E$534,3,0),0)</f>
        <v>0</v>
      </c>
      <c r="P2460" s="94" t="str">
        <f t="shared" ca="1" si="202"/>
        <v>OFF</v>
      </c>
      <c r="Q2460" s="78">
        <f>+IFERROR(VLOOKUP(CONSOLIDADO[[#This Row],[Codigo Municipio]],TDDia!$A$4:$B$394,2,0),0)</f>
        <v>0</v>
      </c>
    </row>
    <row r="2461" spans="2:17" ht="14.45">
      <c r="B2461">
        <f t="shared" si="204"/>
        <v>13</v>
      </c>
      <c r="C2461" s="69" t="str" cm="1">
        <f t="array" ref="C2461">+INDEX(Table_4[[Departamento]:[Municipio]],FINAL!$B2461,1)</f>
        <v>Colón</v>
      </c>
      <c r="D2461" s="69" t="str" cm="1">
        <f t="array" ref="D2461">+INDEX(Table_4[[Departamento]:[Municipio]],FINAL!$B2461,4)</f>
        <v>Saba</v>
      </c>
      <c r="E2461" s="69" t="str" cm="1">
        <f t="array" ref="E2461">+INDEX(Table_4[[Departamento]:[Municipio]],FINAL!$B2461,3)</f>
        <v>0205</v>
      </c>
      <c r="F2461" s="96">
        <f t="shared" si="203"/>
        <v>44036</v>
      </c>
      <c r="G2461" s="71" t="str">
        <f>+CONSOLIDADO[[#This Row],[Codigo Municipio]]&amp;CONSOLIDADO[[#This Row],[Fecha]]</f>
        <v>020544036</v>
      </c>
      <c r="H2461" s="72">
        <f>+IFERROR(VLOOKUP($G2461,TDAcumula!$C$2:$E$2027,3,0),0)</f>
        <v>0</v>
      </c>
      <c r="I2461" s="73">
        <f t="shared" si="200"/>
        <v>0</v>
      </c>
      <c r="J2461" s="74">
        <f>+IF(CONSOLIDADO[[#This Row],[Codigo Municipio]]=E2460,CONSOLIDADO[[#This Row],[Fallecidos Diarios]]+J2460,CONSOLIDADO[[#This Row],[Fallecidos Diarios]])</f>
        <v>0</v>
      </c>
      <c r="K2461" s="75">
        <f t="shared" si="201"/>
        <v>0</v>
      </c>
      <c r="L2461" s="76">
        <f>+IF(CONSOLIDADO[[#This Row],[Codigo Municipio]]=E2460,CONSOLIDADO[[#This Row],[Recuperados Diarios]]+L2460,CONSOLIDADO[[#This Row],[Recuperados Diarios]])</f>
        <v>0</v>
      </c>
      <c r="M2461" s="77" cm="1">
        <f t="array" ref="M2461">+IFERROR(IF(CONSOLIDADO[[#This Row],[Día]]&lt;14,0,INDEX(CONSOLIDADO[Casos Diarios],ROW()-14,1)),0)</f>
        <v>0</v>
      </c>
      <c r="N2461" s="72">
        <f>+IF(CONSOLIDADO[[#This Row],[Clave]]="710143893",1,IF(OR(CONSOLIDADO[[#This Row],[Casos Acumulados]]&gt;0,CONSOLIDADO[[#This Row],[Muertes]]&gt;0),N2460+1,I2461))</f>
        <v>0</v>
      </c>
      <c r="O2461" s="69">
        <f>+IFERROR(VLOOKUP($G2461,TDMuertes!$C$2:$E$534,3,0),0)</f>
        <v>0</v>
      </c>
      <c r="P2461" s="94" t="str">
        <f t="shared" ca="1" si="202"/>
        <v>OFF</v>
      </c>
      <c r="Q2461" s="78">
        <f>+IFERROR(VLOOKUP(CONSOLIDADO[[#This Row],[Codigo Municipio]],TDDia!$A$4:$B$394,2,0),0)</f>
        <v>0</v>
      </c>
    </row>
    <row r="2462" spans="2:17" ht="14.45">
      <c r="B2462">
        <f t="shared" si="204"/>
        <v>13</v>
      </c>
      <c r="C2462" s="69" t="str" cm="1">
        <f t="array" ref="C2462">+INDEX(Table_4[[Departamento]:[Municipio]],FINAL!$B2462,1)</f>
        <v>Colón</v>
      </c>
      <c r="D2462" s="69" t="str" cm="1">
        <f t="array" ref="D2462">+INDEX(Table_4[[Departamento]:[Municipio]],FINAL!$B2462,4)</f>
        <v>Saba</v>
      </c>
      <c r="E2462" s="69" t="str" cm="1">
        <f t="array" ref="E2462">+INDEX(Table_4[[Departamento]:[Municipio]],FINAL!$B2462,3)</f>
        <v>0205</v>
      </c>
      <c r="F2462" s="96">
        <f t="shared" si="203"/>
        <v>44037</v>
      </c>
      <c r="G2462" s="71" t="str">
        <f>+CONSOLIDADO[[#This Row],[Codigo Municipio]]&amp;CONSOLIDADO[[#This Row],[Fecha]]</f>
        <v>020544037</v>
      </c>
      <c r="H2462" s="72">
        <f>+IFERROR(VLOOKUP($G2462,TDAcumula!$C$2:$E$2027,3,0),0)</f>
        <v>0</v>
      </c>
      <c r="I2462" s="73">
        <f t="shared" si="200"/>
        <v>0</v>
      </c>
      <c r="J2462" s="74">
        <f>+IF(CONSOLIDADO[[#This Row],[Codigo Municipio]]=E2461,CONSOLIDADO[[#This Row],[Fallecidos Diarios]]+J2461,CONSOLIDADO[[#This Row],[Fallecidos Diarios]])</f>
        <v>0</v>
      </c>
      <c r="K2462" s="75">
        <f t="shared" si="201"/>
        <v>0</v>
      </c>
      <c r="L2462" s="76">
        <f>+IF(CONSOLIDADO[[#This Row],[Codigo Municipio]]=E2461,CONSOLIDADO[[#This Row],[Recuperados Diarios]]+L2461,CONSOLIDADO[[#This Row],[Recuperados Diarios]])</f>
        <v>0</v>
      </c>
      <c r="M2462" s="77" cm="1">
        <f t="array" ref="M2462">+IFERROR(IF(CONSOLIDADO[[#This Row],[Día]]&lt;14,0,INDEX(CONSOLIDADO[Casos Diarios],ROW()-14,1)),0)</f>
        <v>0</v>
      </c>
      <c r="N2462" s="72">
        <f>+IF(CONSOLIDADO[[#This Row],[Clave]]="710143893",1,IF(OR(CONSOLIDADO[[#This Row],[Casos Acumulados]]&gt;0,CONSOLIDADO[[#This Row],[Muertes]]&gt;0),N2461+1,I2462))</f>
        <v>0</v>
      </c>
      <c r="O2462" s="69">
        <f>+IFERROR(VLOOKUP($G2462,TDMuertes!$C$2:$E$534,3,0),0)</f>
        <v>0</v>
      </c>
      <c r="P2462" s="94" t="str">
        <f t="shared" ca="1" si="202"/>
        <v>OFF</v>
      </c>
      <c r="Q2462" s="78">
        <f>+IFERROR(VLOOKUP(CONSOLIDADO[[#This Row],[Codigo Municipio]],TDDia!$A$4:$B$394,2,0),0)</f>
        <v>0</v>
      </c>
    </row>
    <row r="2463" spans="2:17" ht="14.45">
      <c r="B2463">
        <f t="shared" si="204"/>
        <v>13</v>
      </c>
      <c r="C2463" s="69" t="str" cm="1">
        <f t="array" ref="C2463">+INDEX(Table_4[[Departamento]:[Municipio]],FINAL!$B2463,1)</f>
        <v>Colón</v>
      </c>
      <c r="D2463" s="69" t="str" cm="1">
        <f t="array" ref="D2463">+INDEX(Table_4[[Departamento]:[Municipio]],FINAL!$B2463,4)</f>
        <v>Saba</v>
      </c>
      <c r="E2463" s="69" t="str" cm="1">
        <f t="array" ref="E2463">+INDEX(Table_4[[Departamento]:[Municipio]],FINAL!$B2463,3)</f>
        <v>0205</v>
      </c>
      <c r="F2463" s="96">
        <f t="shared" si="203"/>
        <v>44038</v>
      </c>
      <c r="G2463" s="71" t="str">
        <f>+CONSOLIDADO[[#This Row],[Codigo Municipio]]&amp;CONSOLIDADO[[#This Row],[Fecha]]</f>
        <v>020544038</v>
      </c>
      <c r="H2463" s="72">
        <f>+IFERROR(VLOOKUP($G2463,TDAcumula!$C$2:$E$2027,3,0),0)</f>
        <v>0</v>
      </c>
      <c r="I2463" s="73">
        <f t="shared" si="200"/>
        <v>0</v>
      </c>
      <c r="J2463" s="74">
        <f>+IF(CONSOLIDADO[[#This Row],[Codigo Municipio]]=E2462,CONSOLIDADO[[#This Row],[Fallecidos Diarios]]+J2462,CONSOLIDADO[[#This Row],[Fallecidos Diarios]])</f>
        <v>0</v>
      </c>
      <c r="K2463" s="75">
        <f t="shared" si="201"/>
        <v>0</v>
      </c>
      <c r="L2463" s="76">
        <f>+IF(CONSOLIDADO[[#This Row],[Codigo Municipio]]=E2462,CONSOLIDADO[[#This Row],[Recuperados Diarios]]+L2462,CONSOLIDADO[[#This Row],[Recuperados Diarios]])</f>
        <v>0</v>
      </c>
      <c r="M2463" s="77" cm="1">
        <f t="array" ref="M2463">+IFERROR(IF(CONSOLIDADO[[#This Row],[Día]]&lt;14,0,INDEX(CONSOLIDADO[Casos Diarios],ROW()-14,1)),0)</f>
        <v>0</v>
      </c>
      <c r="N2463" s="72">
        <f>+IF(CONSOLIDADO[[#This Row],[Clave]]="710143893",1,IF(OR(CONSOLIDADO[[#This Row],[Casos Acumulados]]&gt;0,CONSOLIDADO[[#This Row],[Muertes]]&gt;0),N2462+1,I2463))</f>
        <v>0</v>
      </c>
      <c r="O2463" s="69">
        <f>+IFERROR(VLOOKUP($G2463,TDMuertes!$C$2:$E$534,3,0),0)</f>
        <v>0</v>
      </c>
      <c r="P2463" s="94" t="str">
        <f t="shared" ca="1" si="202"/>
        <v>OFF</v>
      </c>
      <c r="Q2463" s="78">
        <f>+IFERROR(VLOOKUP(CONSOLIDADO[[#This Row],[Codigo Municipio]],TDDia!$A$4:$B$394,2,0),0)</f>
        <v>0</v>
      </c>
    </row>
    <row r="2464" spans="2:17" ht="14.45">
      <c r="B2464">
        <f t="shared" si="204"/>
        <v>13</v>
      </c>
      <c r="C2464" s="69" t="str" cm="1">
        <f t="array" ref="C2464">+INDEX(Table_4[[Departamento]:[Municipio]],FINAL!$B2464,1)</f>
        <v>Colón</v>
      </c>
      <c r="D2464" s="69" t="str" cm="1">
        <f t="array" ref="D2464">+INDEX(Table_4[[Departamento]:[Municipio]],FINAL!$B2464,4)</f>
        <v>Saba</v>
      </c>
      <c r="E2464" s="69" t="str" cm="1">
        <f t="array" ref="E2464">+INDEX(Table_4[[Departamento]:[Municipio]],FINAL!$B2464,3)</f>
        <v>0205</v>
      </c>
      <c r="F2464" s="96">
        <f t="shared" si="203"/>
        <v>44039</v>
      </c>
      <c r="G2464" s="71" t="str">
        <f>+CONSOLIDADO[[#This Row],[Codigo Municipio]]&amp;CONSOLIDADO[[#This Row],[Fecha]]</f>
        <v>020544039</v>
      </c>
      <c r="H2464" s="72">
        <f>+IFERROR(VLOOKUP($G2464,TDAcumula!$C$2:$E$2027,3,0),0)</f>
        <v>0</v>
      </c>
      <c r="I2464" s="73">
        <f t="shared" si="200"/>
        <v>0</v>
      </c>
      <c r="J2464" s="74">
        <f>+IF(CONSOLIDADO[[#This Row],[Codigo Municipio]]=E2463,CONSOLIDADO[[#This Row],[Fallecidos Diarios]]+J2463,CONSOLIDADO[[#This Row],[Fallecidos Diarios]])</f>
        <v>0</v>
      </c>
      <c r="K2464" s="75">
        <f t="shared" si="201"/>
        <v>0</v>
      </c>
      <c r="L2464" s="76">
        <f>+IF(CONSOLIDADO[[#This Row],[Codigo Municipio]]=E2463,CONSOLIDADO[[#This Row],[Recuperados Diarios]]+L2463,CONSOLIDADO[[#This Row],[Recuperados Diarios]])</f>
        <v>0</v>
      </c>
      <c r="M2464" s="77" cm="1">
        <f t="array" ref="M2464">+IFERROR(IF(CONSOLIDADO[[#This Row],[Día]]&lt;14,0,INDEX(CONSOLIDADO[Casos Diarios],ROW()-14,1)),0)</f>
        <v>0</v>
      </c>
      <c r="N2464" s="72">
        <f>+IF(CONSOLIDADO[[#This Row],[Clave]]="710143893",1,IF(OR(CONSOLIDADO[[#This Row],[Casos Acumulados]]&gt;0,CONSOLIDADO[[#This Row],[Muertes]]&gt;0),N2463+1,I2464))</f>
        <v>0</v>
      </c>
      <c r="O2464" s="69">
        <f>+IFERROR(VLOOKUP($G2464,TDMuertes!$C$2:$E$534,3,0),0)</f>
        <v>0</v>
      </c>
      <c r="P2464" s="94" t="str">
        <f t="shared" ca="1" si="202"/>
        <v>OFF</v>
      </c>
      <c r="Q2464" s="78">
        <f>+IFERROR(VLOOKUP(CONSOLIDADO[[#This Row],[Codigo Municipio]],TDDia!$A$4:$B$394,2,0),0)</f>
        <v>0</v>
      </c>
    </row>
    <row r="2465" spans="2:17" ht="14.45">
      <c r="B2465">
        <f t="shared" si="204"/>
        <v>13</v>
      </c>
      <c r="C2465" s="69" t="str" cm="1">
        <f t="array" ref="C2465">+INDEX(Table_4[[Departamento]:[Municipio]],FINAL!$B2465,1)</f>
        <v>Colón</v>
      </c>
      <c r="D2465" s="69" t="str" cm="1">
        <f t="array" ref="D2465">+INDEX(Table_4[[Departamento]:[Municipio]],FINAL!$B2465,4)</f>
        <v>Saba</v>
      </c>
      <c r="E2465" s="69" t="str" cm="1">
        <f t="array" ref="E2465">+INDEX(Table_4[[Departamento]:[Municipio]],FINAL!$B2465,3)</f>
        <v>0205</v>
      </c>
      <c r="F2465" s="96">
        <f t="shared" si="203"/>
        <v>44040</v>
      </c>
      <c r="G2465" s="71" t="str">
        <f>+CONSOLIDADO[[#This Row],[Codigo Municipio]]&amp;CONSOLIDADO[[#This Row],[Fecha]]</f>
        <v>020544040</v>
      </c>
      <c r="H2465" s="72">
        <f>+IFERROR(VLOOKUP($G2465,TDAcumula!$C$2:$E$2027,3,0),0)</f>
        <v>0</v>
      </c>
      <c r="I2465" s="73">
        <f t="shared" si="200"/>
        <v>0</v>
      </c>
      <c r="J2465" s="74">
        <f>+IF(CONSOLIDADO[[#This Row],[Codigo Municipio]]=E2464,CONSOLIDADO[[#This Row],[Fallecidos Diarios]]+J2464,CONSOLIDADO[[#This Row],[Fallecidos Diarios]])</f>
        <v>0</v>
      </c>
      <c r="K2465" s="75">
        <f t="shared" si="201"/>
        <v>0</v>
      </c>
      <c r="L2465" s="76">
        <f>+IF(CONSOLIDADO[[#This Row],[Codigo Municipio]]=E2464,CONSOLIDADO[[#This Row],[Recuperados Diarios]]+L2464,CONSOLIDADO[[#This Row],[Recuperados Diarios]])</f>
        <v>0</v>
      </c>
      <c r="M2465" s="77" cm="1">
        <f t="array" ref="M2465">+IFERROR(IF(CONSOLIDADO[[#This Row],[Día]]&lt;14,0,INDEX(CONSOLIDADO[Casos Diarios],ROW()-14,1)),0)</f>
        <v>0</v>
      </c>
      <c r="N2465" s="72">
        <f>+IF(CONSOLIDADO[[#This Row],[Clave]]="710143893",1,IF(OR(CONSOLIDADO[[#This Row],[Casos Acumulados]]&gt;0,CONSOLIDADO[[#This Row],[Muertes]]&gt;0),N2464+1,I2465))</f>
        <v>0</v>
      </c>
      <c r="O2465" s="69">
        <f>+IFERROR(VLOOKUP($G2465,TDMuertes!$C$2:$E$534,3,0),0)</f>
        <v>0</v>
      </c>
      <c r="P2465" s="94" t="str">
        <f t="shared" ca="1" si="202"/>
        <v>OFF</v>
      </c>
      <c r="Q2465" s="78">
        <f>+IFERROR(VLOOKUP(CONSOLIDADO[[#This Row],[Codigo Municipio]],TDDia!$A$4:$B$394,2,0),0)</f>
        <v>0</v>
      </c>
    </row>
    <row r="2466" spans="2:17" ht="14.45">
      <c r="B2466">
        <f t="shared" si="204"/>
        <v>13</v>
      </c>
      <c r="C2466" s="69" t="str" cm="1">
        <f t="array" ref="C2466">+INDEX(Table_4[[Departamento]:[Municipio]],FINAL!$B2466,1)</f>
        <v>Colón</v>
      </c>
      <c r="D2466" s="69" t="str" cm="1">
        <f t="array" ref="D2466">+INDEX(Table_4[[Departamento]:[Municipio]],FINAL!$B2466,4)</f>
        <v>Saba</v>
      </c>
      <c r="E2466" s="69" t="str" cm="1">
        <f t="array" ref="E2466">+INDEX(Table_4[[Departamento]:[Municipio]],FINAL!$B2466,3)</f>
        <v>0205</v>
      </c>
      <c r="F2466" s="96">
        <f t="shared" si="203"/>
        <v>44041</v>
      </c>
      <c r="G2466" s="71" t="str">
        <f>+CONSOLIDADO[[#This Row],[Codigo Municipio]]&amp;CONSOLIDADO[[#This Row],[Fecha]]</f>
        <v>020544041</v>
      </c>
      <c r="H2466" s="72">
        <f>+IFERROR(VLOOKUP($G2466,TDAcumula!$C$2:$E$2027,3,0),0)</f>
        <v>0</v>
      </c>
      <c r="I2466" s="73">
        <f t="shared" si="200"/>
        <v>0</v>
      </c>
      <c r="J2466" s="74">
        <f>+IF(CONSOLIDADO[[#This Row],[Codigo Municipio]]=E2465,CONSOLIDADO[[#This Row],[Fallecidos Diarios]]+J2465,CONSOLIDADO[[#This Row],[Fallecidos Diarios]])</f>
        <v>0</v>
      </c>
      <c r="K2466" s="75">
        <f t="shared" si="201"/>
        <v>0</v>
      </c>
      <c r="L2466" s="76">
        <f>+IF(CONSOLIDADO[[#This Row],[Codigo Municipio]]=E2465,CONSOLIDADO[[#This Row],[Recuperados Diarios]]+L2465,CONSOLIDADO[[#This Row],[Recuperados Diarios]])</f>
        <v>0</v>
      </c>
      <c r="M2466" s="77" cm="1">
        <f t="array" ref="M2466">+IFERROR(IF(CONSOLIDADO[[#This Row],[Día]]&lt;14,0,INDEX(CONSOLIDADO[Casos Diarios],ROW()-14,1)),0)</f>
        <v>0</v>
      </c>
      <c r="N2466" s="72">
        <f>+IF(CONSOLIDADO[[#This Row],[Clave]]="710143893",1,IF(OR(CONSOLIDADO[[#This Row],[Casos Acumulados]]&gt;0,CONSOLIDADO[[#This Row],[Muertes]]&gt;0),N2465+1,I2466))</f>
        <v>0</v>
      </c>
      <c r="O2466" s="69">
        <f>+IFERROR(VLOOKUP($G2466,TDMuertes!$C$2:$E$534,3,0),0)</f>
        <v>0</v>
      </c>
      <c r="P2466" s="94" t="str">
        <f t="shared" ca="1" si="202"/>
        <v>OFF</v>
      </c>
      <c r="Q2466" s="78">
        <f>+IFERROR(VLOOKUP(CONSOLIDADO[[#This Row],[Codigo Municipio]],TDDia!$A$4:$B$394,2,0),0)</f>
        <v>0</v>
      </c>
    </row>
    <row r="2467" spans="2:17" ht="14.45">
      <c r="B2467">
        <f t="shared" si="204"/>
        <v>13</v>
      </c>
      <c r="C2467" s="69" t="str" cm="1">
        <f t="array" ref="C2467">+INDEX(Table_4[[Departamento]:[Municipio]],FINAL!$B2467,1)</f>
        <v>Colón</v>
      </c>
      <c r="D2467" s="69" t="str" cm="1">
        <f t="array" ref="D2467">+INDEX(Table_4[[Departamento]:[Municipio]],FINAL!$B2467,4)</f>
        <v>Saba</v>
      </c>
      <c r="E2467" s="69" t="str" cm="1">
        <f t="array" ref="E2467">+INDEX(Table_4[[Departamento]:[Municipio]],FINAL!$B2467,3)</f>
        <v>0205</v>
      </c>
      <c r="F2467" s="96">
        <f t="shared" si="203"/>
        <v>44042</v>
      </c>
      <c r="G2467" s="71" t="str">
        <f>+CONSOLIDADO[[#This Row],[Codigo Municipio]]&amp;CONSOLIDADO[[#This Row],[Fecha]]</f>
        <v>020544042</v>
      </c>
      <c r="H2467" s="72">
        <f>+IFERROR(VLOOKUP($G2467,TDAcumula!$C$2:$E$2027,3,0),0)</f>
        <v>0</v>
      </c>
      <c r="I2467" s="73">
        <f t="shared" si="200"/>
        <v>0</v>
      </c>
      <c r="J2467" s="74">
        <f>+IF(CONSOLIDADO[[#This Row],[Codigo Municipio]]=E2466,CONSOLIDADO[[#This Row],[Fallecidos Diarios]]+J2466,CONSOLIDADO[[#This Row],[Fallecidos Diarios]])</f>
        <v>0</v>
      </c>
      <c r="K2467" s="75">
        <f t="shared" si="201"/>
        <v>0</v>
      </c>
      <c r="L2467" s="76">
        <f>+IF(CONSOLIDADO[[#This Row],[Codigo Municipio]]=E2466,CONSOLIDADO[[#This Row],[Recuperados Diarios]]+L2466,CONSOLIDADO[[#This Row],[Recuperados Diarios]])</f>
        <v>0</v>
      </c>
      <c r="M2467" s="77" cm="1">
        <f t="array" ref="M2467">+IFERROR(IF(CONSOLIDADO[[#This Row],[Día]]&lt;14,0,INDEX(CONSOLIDADO[Casos Diarios],ROW()-14,1)),0)</f>
        <v>0</v>
      </c>
      <c r="N2467" s="72">
        <f>+IF(CONSOLIDADO[[#This Row],[Clave]]="710143893",1,IF(OR(CONSOLIDADO[[#This Row],[Casos Acumulados]]&gt;0,CONSOLIDADO[[#This Row],[Muertes]]&gt;0),N2466+1,I2467))</f>
        <v>0</v>
      </c>
      <c r="O2467" s="69">
        <f>+IFERROR(VLOOKUP($G2467,TDMuertes!$C$2:$E$534,3,0),0)</f>
        <v>0</v>
      </c>
      <c r="P2467" s="94" t="str">
        <f t="shared" ca="1" si="202"/>
        <v>OFF</v>
      </c>
      <c r="Q2467" s="78">
        <f>+IFERROR(VLOOKUP(CONSOLIDADO[[#This Row],[Codigo Municipio]],TDDia!$A$4:$B$394,2,0),0)</f>
        <v>0</v>
      </c>
    </row>
    <row r="2468" spans="2:17" ht="14.45">
      <c r="B2468">
        <f t="shared" si="204"/>
        <v>13</v>
      </c>
      <c r="C2468" s="69" t="str" cm="1">
        <f t="array" ref="C2468">+INDEX(Table_4[[Departamento]:[Municipio]],FINAL!$B2468,1)</f>
        <v>Colón</v>
      </c>
      <c r="D2468" s="69" t="str" cm="1">
        <f t="array" ref="D2468">+INDEX(Table_4[[Departamento]:[Municipio]],FINAL!$B2468,4)</f>
        <v>Saba</v>
      </c>
      <c r="E2468" s="69" t="str" cm="1">
        <f t="array" ref="E2468">+INDEX(Table_4[[Departamento]:[Municipio]],FINAL!$B2468,3)</f>
        <v>0205</v>
      </c>
      <c r="F2468" s="96">
        <f t="shared" si="203"/>
        <v>44043</v>
      </c>
      <c r="G2468" s="71" t="str">
        <f>+CONSOLIDADO[[#This Row],[Codigo Municipio]]&amp;CONSOLIDADO[[#This Row],[Fecha]]</f>
        <v>020544043</v>
      </c>
      <c r="H2468" s="72">
        <f>+IFERROR(VLOOKUP($G2468,TDAcumula!$C$2:$E$2027,3,0),0)</f>
        <v>0</v>
      </c>
      <c r="I2468" s="73">
        <f t="shared" si="200"/>
        <v>0</v>
      </c>
      <c r="J2468" s="74">
        <f>+IF(CONSOLIDADO[[#This Row],[Codigo Municipio]]=E2467,CONSOLIDADO[[#This Row],[Fallecidos Diarios]]+J2467,CONSOLIDADO[[#This Row],[Fallecidos Diarios]])</f>
        <v>0</v>
      </c>
      <c r="K2468" s="75">
        <f t="shared" si="201"/>
        <v>0</v>
      </c>
      <c r="L2468" s="76">
        <f>+IF(CONSOLIDADO[[#This Row],[Codigo Municipio]]=E2467,CONSOLIDADO[[#This Row],[Recuperados Diarios]]+L2467,CONSOLIDADO[[#This Row],[Recuperados Diarios]])</f>
        <v>0</v>
      </c>
      <c r="M2468" s="77" cm="1">
        <f t="array" ref="M2468">+IFERROR(IF(CONSOLIDADO[[#This Row],[Día]]&lt;14,0,INDEX(CONSOLIDADO[Casos Diarios],ROW()-14,1)),0)</f>
        <v>0</v>
      </c>
      <c r="N2468" s="72">
        <f>+IF(CONSOLIDADO[[#This Row],[Clave]]="710143893",1,IF(OR(CONSOLIDADO[[#This Row],[Casos Acumulados]]&gt;0,CONSOLIDADO[[#This Row],[Muertes]]&gt;0),N2467+1,I2468))</f>
        <v>0</v>
      </c>
      <c r="O2468" s="69">
        <f>+IFERROR(VLOOKUP($G2468,TDMuertes!$C$2:$E$534,3,0),0)</f>
        <v>0</v>
      </c>
      <c r="P2468" s="94" t="str">
        <f t="shared" ca="1" si="202"/>
        <v>OFF</v>
      </c>
      <c r="Q2468" s="78">
        <f>+IFERROR(VLOOKUP(CONSOLIDADO[[#This Row],[Codigo Municipio]],TDDia!$A$4:$B$394,2,0),0)</f>
        <v>0</v>
      </c>
    </row>
    <row r="2469" spans="2:17" ht="14.45">
      <c r="B2469">
        <f t="shared" si="204"/>
        <v>13</v>
      </c>
      <c r="C2469" s="69" t="str" cm="1">
        <f t="array" ref="C2469">+INDEX(Table_4[[Departamento]:[Municipio]],FINAL!$B2469,1)</f>
        <v>Colón</v>
      </c>
      <c r="D2469" s="69" t="str" cm="1">
        <f t="array" ref="D2469">+INDEX(Table_4[[Departamento]:[Municipio]],FINAL!$B2469,4)</f>
        <v>Saba</v>
      </c>
      <c r="E2469" s="69" t="str" cm="1">
        <f t="array" ref="E2469">+INDEX(Table_4[[Departamento]:[Municipio]],FINAL!$B2469,3)</f>
        <v>0205</v>
      </c>
      <c r="F2469" s="96">
        <f t="shared" si="203"/>
        <v>44044</v>
      </c>
      <c r="G2469" s="71" t="str">
        <f>+CONSOLIDADO[[#This Row],[Codigo Municipio]]&amp;CONSOLIDADO[[#This Row],[Fecha]]</f>
        <v>020544044</v>
      </c>
      <c r="H2469" s="72">
        <f>+IFERROR(VLOOKUP($G2469,TDAcumula!$C$2:$E$2027,3,0),0)</f>
        <v>0</v>
      </c>
      <c r="I2469" s="73">
        <f t="shared" si="200"/>
        <v>0</v>
      </c>
      <c r="J2469" s="74">
        <f>+IF(CONSOLIDADO[[#This Row],[Codigo Municipio]]=E2468,CONSOLIDADO[[#This Row],[Fallecidos Diarios]]+J2468,CONSOLIDADO[[#This Row],[Fallecidos Diarios]])</f>
        <v>0</v>
      </c>
      <c r="K2469" s="75">
        <f t="shared" si="201"/>
        <v>0</v>
      </c>
      <c r="L2469" s="76">
        <f>+IF(CONSOLIDADO[[#This Row],[Codigo Municipio]]=E2468,CONSOLIDADO[[#This Row],[Recuperados Diarios]]+L2468,CONSOLIDADO[[#This Row],[Recuperados Diarios]])</f>
        <v>0</v>
      </c>
      <c r="M2469" s="77" cm="1">
        <f t="array" ref="M2469">+IFERROR(IF(CONSOLIDADO[[#This Row],[Día]]&lt;14,0,INDEX(CONSOLIDADO[Casos Diarios],ROW()-14,1)),0)</f>
        <v>0</v>
      </c>
      <c r="N2469" s="72">
        <f>+IF(CONSOLIDADO[[#This Row],[Clave]]="710143893",1,IF(OR(CONSOLIDADO[[#This Row],[Casos Acumulados]]&gt;0,CONSOLIDADO[[#This Row],[Muertes]]&gt;0),N2468+1,I2469))</f>
        <v>0</v>
      </c>
      <c r="O2469" s="69">
        <f>+IFERROR(VLOOKUP($G2469,TDMuertes!$C$2:$E$534,3,0),0)</f>
        <v>0</v>
      </c>
      <c r="P2469" s="94" t="str">
        <f t="shared" ca="1" si="202"/>
        <v>OFF</v>
      </c>
      <c r="Q2469" s="78">
        <f>+IFERROR(VLOOKUP(CONSOLIDADO[[#This Row],[Codigo Municipio]],TDDia!$A$4:$B$394,2,0),0)</f>
        <v>0</v>
      </c>
    </row>
    <row r="2470" spans="2:17" ht="14.45">
      <c r="B2470">
        <f t="shared" si="204"/>
        <v>13</v>
      </c>
      <c r="C2470" s="69" t="str" cm="1">
        <f t="array" ref="C2470">+INDEX(Table_4[[Departamento]:[Municipio]],FINAL!$B2470,1)</f>
        <v>Colón</v>
      </c>
      <c r="D2470" s="69" t="str" cm="1">
        <f t="array" ref="D2470">+INDEX(Table_4[[Departamento]:[Municipio]],FINAL!$B2470,4)</f>
        <v>Saba</v>
      </c>
      <c r="E2470" s="69" t="str" cm="1">
        <f t="array" ref="E2470">+INDEX(Table_4[[Departamento]:[Municipio]],FINAL!$B2470,3)</f>
        <v>0205</v>
      </c>
      <c r="F2470" s="96">
        <f t="shared" si="203"/>
        <v>44045</v>
      </c>
      <c r="G2470" s="71" t="str">
        <f>+CONSOLIDADO[[#This Row],[Codigo Municipio]]&amp;CONSOLIDADO[[#This Row],[Fecha]]</f>
        <v>020544045</v>
      </c>
      <c r="H2470" s="72">
        <f>+IFERROR(VLOOKUP($G2470,TDAcumula!$C$2:$E$2027,3,0),0)</f>
        <v>0</v>
      </c>
      <c r="I2470" s="73">
        <f t="shared" si="200"/>
        <v>0</v>
      </c>
      <c r="J2470" s="74">
        <f>+IF(CONSOLIDADO[[#This Row],[Codigo Municipio]]=E2469,CONSOLIDADO[[#This Row],[Fallecidos Diarios]]+J2469,CONSOLIDADO[[#This Row],[Fallecidos Diarios]])</f>
        <v>0</v>
      </c>
      <c r="K2470" s="75">
        <f t="shared" si="201"/>
        <v>0</v>
      </c>
      <c r="L2470" s="76">
        <f>+IF(CONSOLIDADO[[#This Row],[Codigo Municipio]]=E2469,CONSOLIDADO[[#This Row],[Recuperados Diarios]]+L2469,CONSOLIDADO[[#This Row],[Recuperados Diarios]])</f>
        <v>0</v>
      </c>
      <c r="M2470" s="77" cm="1">
        <f t="array" ref="M2470">+IFERROR(IF(CONSOLIDADO[[#This Row],[Día]]&lt;14,0,INDEX(CONSOLIDADO[Casos Diarios],ROW()-14,1)),0)</f>
        <v>0</v>
      </c>
      <c r="N2470" s="72">
        <f>+IF(CONSOLIDADO[[#This Row],[Clave]]="710143893",1,IF(OR(CONSOLIDADO[[#This Row],[Casos Acumulados]]&gt;0,CONSOLIDADO[[#This Row],[Muertes]]&gt;0),N2469+1,I2470))</f>
        <v>0</v>
      </c>
      <c r="O2470" s="69">
        <f>+IFERROR(VLOOKUP($G2470,TDMuertes!$C$2:$E$534,3,0),0)</f>
        <v>0</v>
      </c>
      <c r="P2470" s="94" t="str">
        <f t="shared" ca="1" si="202"/>
        <v>OFF</v>
      </c>
      <c r="Q2470" s="78">
        <f>+IFERROR(VLOOKUP(CONSOLIDADO[[#This Row],[Codigo Municipio]],TDDia!$A$4:$B$394,2,0),0)</f>
        <v>0</v>
      </c>
    </row>
    <row r="2471" spans="2:17" ht="14.45">
      <c r="B2471">
        <f t="shared" si="204"/>
        <v>13</v>
      </c>
      <c r="C2471" s="69" t="str" cm="1">
        <f t="array" ref="C2471">+INDEX(Table_4[[Departamento]:[Municipio]],FINAL!$B2471,1)</f>
        <v>Colón</v>
      </c>
      <c r="D2471" s="69" t="str" cm="1">
        <f t="array" ref="D2471">+INDEX(Table_4[[Departamento]:[Municipio]],FINAL!$B2471,4)</f>
        <v>Saba</v>
      </c>
      <c r="E2471" s="69" t="str" cm="1">
        <f t="array" ref="E2471">+INDEX(Table_4[[Departamento]:[Municipio]],FINAL!$B2471,3)</f>
        <v>0205</v>
      </c>
      <c r="F2471" s="96">
        <f t="shared" si="203"/>
        <v>44046</v>
      </c>
      <c r="G2471" s="71" t="str">
        <f>+CONSOLIDADO[[#This Row],[Codigo Municipio]]&amp;CONSOLIDADO[[#This Row],[Fecha]]</f>
        <v>020544046</v>
      </c>
      <c r="H2471" s="72">
        <f>+IFERROR(VLOOKUP($G2471,TDAcumula!$C$2:$E$2027,3,0),0)</f>
        <v>0</v>
      </c>
      <c r="I2471" s="73">
        <f t="shared" si="200"/>
        <v>0</v>
      </c>
      <c r="J2471" s="74">
        <f>+IF(CONSOLIDADO[[#This Row],[Codigo Municipio]]=E2470,CONSOLIDADO[[#This Row],[Fallecidos Diarios]]+J2470,CONSOLIDADO[[#This Row],[Fallecidos Diarios]])</f>
        <v>0</v>
      </c>
      <c r="K2471" s="75">
        <f t="shared" si="201"/>
        <v>0</v>
      </c>
      <c r="L2471" s="76">
        <f>+IF(CONSOLIDADO[[#This Row],[Codigo Municipio]]=E2470,CONSOLIDADO[[#This Row],[Recuperados Diarios]]+L2470,CONSOLIDADO[[#This Row],[Recuperados Diarios]])</f>
        <v>0</v>
      </c>
      <c r="M2471" s="77" cm="1">
        <f t="array" ref="M2471">+IFERROR(IF(CONSOLIDADO[[#This Row],[Día]]&lt;14,0,INDEX(CONSOLIDADO[Casos Diarios],ROW()-14,1)),0)</f>
        <v>0</v>
      </c>
      <c r="N2471" s="72">
        <f>+IF(CONSOLIDADO[[#This Row],[Clave]]="710143893",1,IF(OR(CONSOLIDADO[[#This Row],[Casos Acumulados]]&gt;0,CONSOLIDADO[[#This Row],[Muertes]]&gt;0),N2470+1,I2471))</f>
        <v>0</v>
      </c>
      <c r="O2471" s="69">
        <f>+IFERROR(VLOOKUP($G2471,TDMuertes!$C$2:$E$534,3,0),0)</f>
        <v>0</v>
      </c>
      <c r="P2471" s="94" t="str">
        <f t="shared" ca="1" si="202"/>
        <v>OFF</v>
      </c>
      <c r="Q2471" s="78">
        <f>+IFERROR(VLOOKUP(CONSOLIDADO[[#This Row],[Codigo Municipio]],TDDia!$A$4:$B$394,2,0),0)</f>
        <v>0</v>
      </c>
    </row>
    <row r="2472" spans="2:17" ht="14.45">
      <c r="B2472">
        <f t="shared" si="204"/>
        <v>13</v>
      </c>
      <c r="C2472" s="69" t="str" cm="1">
        <f t="array" ref="C2472">+INDEX(Table_4[[Departamento]:[Municipio]],FINAL!$B2472,1)</f>
        <v>Colón</v>
      </c>
      <c r="D2472" s="69" t="str" cm="1">
        <f t="array" ref="D2472">+INDEX(Table_4[[Departamento]:[Municipio]],FINAL!$B2472,4)</f>
        <v>Saba</v>
      </c>
      <c r="E2472" s="69" t="str" cm="1">
        <f t="array" ref="E2472">+INDEX(Table_4[[Departamento]:[Municipio]],FINAL!$B2472,3)</f>
        <v>0205</v>
      </c>
      <c r="F2472" s="96">
        <f t="shared" si="203"/>
        <v>44047</v>
      </c>
      <c r="G2472" s="71" t="str">
        <f>+CONSOLIDADO[[#This Row],[Codigo Municipio]]&amp;CONSOLIDADO[[#This Row],[Fecha]]</f>
        <v>020544047</v>
      </c>
      <c r="H2472" s="72">
        <f>+IFERROR(VLOOKUP($G2472,TDAcumula!$C$2:$E$2027,3,0),0)</f>
        <v>0</v>
      </c>
      <c r="I2472" s="73">
        <f t="shared" ref="I2472:I2535" si="205">+IF(E2472=E2471,H2472+I2471,H2472)</f>
        <v>0</v>
      </c>
      <c r="J2472" s="74">
        <f>+IF(CONSOLIDADO[[#This Row],[Codigo Municipio]]=E2471,CONSOLIDADO[[#This Row],[Fallecidos Diarios]]+J2471,CONSOLIDADO[[#This Row],[Fallecidos Diarios]])</f>
        <v>0</v>
      </c>
      <c r="K2472" s="75">
        <f t="shared" ref="K2472:K2535" si="206">+IF(I2472-J2472-L2472&lt;0,0,I2472-J2472-L2472)</f>
        <v>0</v>
      </c>
      <c r="L2472" s="76">
        <f>+IF(CONSOLIDADO[[#This Row],[Codigo Municipio]]=E2471,CONSOLIDADO[[#This Row],[Recuperados Diarios]]+L2471,CONSOLIDADO[[#This Row],[Recuperados Diarios]])</f>
        <v>0</v>
      </c>
      <c r="M2472" s="77" cm="1">
        <f t="array" ref="M2472">+IFERROR(IF(CONSOLIDADO[[#This Row],[Día]]&lt;14,0,INDEX(CONSOLIDADO[Casos Diarios],ROW()-14,1)),0)</f>
        <v>0</v>
      </c>
      <c r="N2472" s="72">
        <f>+IF(CONSOLIDADO[[#This Row],[Clave]]="710143893",1,IF(OR(CONSOLIDADO[[#This Row],[Casos Acumulados]]&gt;0,CONSOLIDADO[[#This Row],[Muertes]]&gt;0),N2471+1,I2472))</f>
        <v>0</v>
      </c>
      <c r="O2472" s="69">
        <f>+IFERROR(VLOOKUP($G2472,TDMuertes!$C$2:$E$534,3,0),0)</f>
        <v>0</v>
      </c>
      <c r="P2472" s="94" t="str">
        <f t="shared" ref="P2472:P2535" ca="1" si="207">+IF(N2472=0,"OFF",IF(N2472=1,"START",IF(AND(N2472&gt;1,F2472&lt;TODAY()+1),"ON","OUT TIME")))</f>
        <v>OFF</v>
      </c>
      <c r="Q2472" s="78">
        <f>+IFERROR(VLOOKUP(CONSOLIDADO[[#This Row],[Codigo Municipio]],TDDia!$A$4:$B$394,2,0),0)</f>
        <v>0</v>
      </c>
    </row>
    <row r="2473" spans="2:17" ht="14.45">
      <c r="B2473">
        <f t="shared" si="204"/>
        <v>13</v>
      </c>
      <c r="C2473" s="69" t="str" cm="1">
        <f t="array" ref="C2473">+INDEX(Table_4[[Departamento]:[Municipio]],FINAL!$B2473,1)</f>
        <v>Colón</v>
      </c>
      <c r="D2473" s="69" t="str" cm="1">
        <f t="array" ref="D2473">+INDEX(Table_4[[Departamento]:[Municipio]],FINAL!$B2473,4)</f>
        <v>Saba</v>
      </c>
      <c r="E2473" s="69" t="str" cm="1">
        <f t="array" ref="E2473">+INDEX(Table_4[[Departamento]:[Municipio]],FINAL!$B2473,3)</f>
        <v>0205</v>
      </c>
      <c r="F2473" s="96">
        <f t="shared" si="203"/>
        <v>44048</v>
      </c>
      <c r="G2473" s="71" t="str">
        <f>+CONSOLIDADO[[#This Row],[Codigo Municipio]]&amp;CONSOLIDADO[[#This Row],[Fecha]]</f>
        <v>020544048</v>
      </c>
      <c r="H2473" s="72">
        <f>+IFERROR(VLOOKUP($G2473,TDAcumula!$C$2:$E$2027,3,0),0)</f>
        <v>0</v>
      </c>
      <c r="I2473" s="73">
        <f t="shared" si="205"/>
        <v>0</v>
      </c>
      <c r="J2473" s="74">
        <f>+IF(CONSOLIDADO[[#This Row],[Codigo Municipio]]=E2472,CONSOLIDADO[[#This Row],[Fallecidos Diarios]]+J2472,CONSOLIDADO[[#This Row],[Fallecidos Diarios]])</f>
        <v>0</v>
      </c>
      <c r="K2473" s="75">
        <f t="shared" si="206"/>
        <v>0</v>
      </c>
      <c r="L2473" s="76">
        <f>+IF(CONSOLIDADO[[#This Row],[Codigo Municipio]]=E2472,CONSOLIDADO[[#This Row],[Recuperados Diarios]]+L2472,CONSOLIDADO[[#This Row],[Recuperados Diarios]])</f>
        <v>0</v>
      </c>
      <c r="M2473" s="77" cm="1">
        <f t="array" ref="M2473">+IFERROR(IF(CONSOLIDADO[[#This Row],[Día]]&lt;14,0,INDEX(CONSOLIDADO[Casos Diarios],ROW()-14,1)),0)</f>
        <v>0</v>
      </c>
      <c r="N2473" s="72">
        <f>+IF(CONSOLIDADO[[#This Row],[Clave]]="710143893",1,IF(OR(CONSOLIDADO[[#This Row],[Casos Acumulados]]&gt;0,CONSOLIDADO[[#This Row],[Muertes]]&gt;0),N2472+1,I2473))</f>
        <v>0</v>
      </c>
      <c r="O2473" s="69">
        <f>+IFERROR(VLOOKUP($G2473,TDMuertes!$C$2:$E$534,3,0),0)</f>
        <v>0</v>
      </c>
      <c r="P2473" s="94" t="str">
        <f t="shared" ca="1" si="207"/>
        <v>OFF</v>
      </c>
      <c r="Q2473" s="78">
        <f>+IFERROR(VLOOKUP(CONSOLIDADO[[#This Row],[Codigo Municipio]],TDDia!$A$4:$B$394,2,0),0)</f>
        <v>0</v>
      </c>
    </row>
    <row r="2474" spans="2:17" ht="14.45">
      <c r="B2474">
        <f t="shared" si="204"/>
        <v>13</v>
      </c>
      <c r="C2474" s="69" t="str" cm="1">
        <f t="array" ref="C2474">+INDEX(Table_4[[Departamento]:[Municipio]],FINAL!$B2474,1)</f>
        <v>Colón</v>
      </c>
      <c r="D2474" s="69" t="str" cm="1">
        <f t="array" ref="D2474">+INDEX(Table_4[[Departamento]:[Municipio]],FINAL!$B2474,4)</f>
        <v>Saba</v>
      </c>
      <c r="E2474" s="69" t="str" cm="1">
        <f t="array" ref="E2474">+INDEX(Table_4[[Departamento]:[Municipio]],FINAL!$B2474,3)</f>
        <v>0205</v>
      </c>
      <c r="F2474" s="96">
        <f t="shared" si="203"/>
        <v>44049</v>
      </c>
      <c r="G2474" s="71" t="str">
        <f>+CONSOLIDADO[[#This Row],[Codigo Municipio]]&amp;CONSOLIDADO[[#This Row],[Fecha]]</f>
        <v>020544049</v>
      </c>
      <c r="H2474" s="72">
        <f>+IFERROR(VLOOKUP($G2474,TDAcumula!$C$2:$E$2027,3,0),0)</f>
        <v>0</v>
      </c>
      <c r="I2474" s="73">
        <f t="shared" si="205"/>
        <v>0</v>
      </c>
      <c r="J2474" s="74">
        <f>+IF(CONSOLIDADO[[#This Row],[Codigo Municipio]]=E2473,CONSOLIDADO[[#This Row],[Fallecidos Diarios]]+J2473,CONSOLIDADO[[#This Row],[Fallecidos Diarios]])</f>
        <v>0</v>
      </c>
      <c r="K2474" s="75">
        <f t="shared" si="206"/>
        <v>0</v>
      </c>
      <c r="L2474" s="76">
        <f>+IF(CONSOLIDADO[[#This Row],[Codigo Municipio]]=E2473,CONSOLIDADO[[#This Row],[Recuperados Diarios]]+L2473,CONSOLIDADO[[#This Row],[Recuperados Diarios]])</f>
        <v>0</v>
      </c>
      <c r="M2474" s="77" cm="1">
        <f t="array" ref="M2474">+IFERROR(IF(CONSOLIDADO[[#This Row],[Día]]&lt;14,0,INDEX(CONSOLIDADO[Casos Diarios],ROW()-14,1)),0)</f>
        <v>0</v>
      </c>
      <c r="N2474" s="72">
        <f>+IF(CONSOLIDADO[[#This Row],[Clave]]="710143893",1,IF(OR(CONSOLIDADO[[#This Row],[Casos Acumulados]]&gt;0,CONSOLIDADO[[#This Row],[Muertes]]&gt;0),N2473+1,I2474))</f>
        <v>0</v>
      </c>
      <c r="O2474" s="69">
        <f>+IFERROR(VLOOKUP($G2474,TDMuertes!$C$2:$E$534,3,0),0)</f>
        <v>0</v>
      </c>
      <c r="P2474" s="94" t="str">
        <f t="shared" ca="1" si="207"/>
        <v>OFF</v>
      </c>
      <c r="Q2474" s="78">
        <f>+IFERROR(VLOOKUP(CONSOLIDADO[[#This Row],[Codigo Municipio]],TDDia!$A$4:$B$394,2,0),0)</f>
        <v>0</v>
      </c>
    </row>
    <row r="2475" spans="2:17" ht="14.45">
      <c r="B2475">
        <f t="shared" si="204"/>
        <v>13</v>
      </c>
      <c r="C2475" s="69" t="str" cm="1">
        <f t="array" ref="C2475">+INDEX(Table_4[[Departamento]:[Municipio]],FINAL!$B2475,1)</f>
        <v>Colón</v>
      </c>
      <c r="D2475" s="69" t="str" cm="1">
        <f t="array" ref="D2475">+INDEX(Table_4[[Departamento]:[Municipio]],FINAL!$B2475,4)</f>
        <v>Saba</v>
      </c>
      <c r="E2475" s="69" t="str" cm="1">
        <f t="array" ref="E2475">+INDEX(Table_4[[Departamento]:[Municipio]],FINAL!$B2475,3)</f>
        <v>0205</v>
      </c>
      <c r="F2475" s="96">
        <f t="shared" si="203"/>
        <v>44050</v>
      </c>
      <c r="G2475" s="71" t="str">
        <f>+CONSOLIDADO[[#This Row],[Codigo Municipio]]&amp;CONSOLIDADO[[#This Row],[Fecha]]</f>
        <v>020544050</v>
      </c>
      <c r="H2475" s="72">
        <f>+IFERROR(VLOOKUP($G2475,TDAcumula!$C$2:$E$2027,3,0),0)</f>
        <v>0</v>
      </c>
      <c r="I2475" s="73">
        <f t="shared" si="205"/>
        <v>0</v>
      </c>
      <c r="J2475" s="74">
        <f>+IF(CONSOLIDADO[[#This Row],[Codigo Municipio]]=E2474,CONSOLIDADO[[#This Row],[Fallecidos Diarios]]+J2474,CONSOLIDADO[[#This Row],[Fallecidos Diarios]])</f>
        <v>0</v>
      </c>
      <c r="K2475" s="75">
        <f t="shared" si="206"/>
        <v>0</v>
      </c>
      <c r="L2475" s="76">
        <f>+IF(CONSOLIDADO[[#This Row],[Codigo Municipio]]=E2474,CONSOLIDADO[[#This Row],[Recuperados Diarios]]+L2474,CONSOLIDADO[[#This Row],[Recuperados Diarios]])</f>
        <v>0</v>
      </c>
      <c r="M2475" s="77" cm="1">
        <f t="array" ref="M2475">+IFERROR(IF(CONSOLIDADO[[#This Row],[Día]]&lt;14,0,INDEX(CONSOLIDADO[Casos Diarios],ROW()-14,1)),0)</f>
        <v>0</v>
      </c>
      <c r="N2475" s="72">
        <f>+IF(CONSOLIDADO[[#This Row],[Clave]]="710143893",1,IF(OR(CONSOLIDADO[[#This Row],[Casos Acumulados]]&gt;0,CONSOLIDADO[[#This Row],[Muertes]]&gt;0),N2474+1,I2475))</f>
        <v>0</v>
      </c>
      <c r="O2475" s="69">
        <f>+IFERROR(VLOOKUP($G2475,TDMuertes!$C$2:$E$534,3,0),0)</f>
        <v>0</v>
      </c>
      <c r="P2475" s="94" t="str">
        <f t="shared" ca="1" si="207"/>
        <v>OFF</v>
      </c>
      <c r="Q2475" s="78">
        <f>+IFERROR(VLOOKUP(CONSOLIDADO[[#This Row],[Codigo Municipio]],TDDia!$A$4:$B$394,2,0),0)</f>
        <v>0</v>
      </c>
    </row>
    <row r="2476" spans="2:17" ht="14.45">
      <c r="B2476">
        <f t="shared" si="204"/>
        <v>13</v>
      </c>
      <c r="C2476" s="69" t="str" cm="1">
        <f t="array" ref="C2476">+INDEX(Table_4[[Departamento]:[Municipio]],FINAL!$B2476,1)</f>
        <v>Colón</v>
      </c>
      <c r="D2476" s="69" t="str" cm="1">
        <f t="array" ref="D2476">+INDEX(Table_4[[Departamento]:[Municipio]],FINAL!$B2476,4)</f>
        <v>Saba</v>
      </c>
      <c r="E2476" s="69" t="str" cm="1">
        <f t="array" ref="E2476">+INDEX(Table_4[[Departamento]:[Municipio]],FINAL!$B2476,3)</f>
        <v>0205</v>
      </c>
      <c r="F2476" s="96">
        <f t="shared" si="203"/>
        <v>44051</v>
      </c>
      <c r="G2476" s="71" t="str">
        <f>+CONSOLIDADO[[#This Row],[Codigo Municipio]]&amp;CONSOLIDADO[[#This Row],[Fecha]]</f>
        <v>020544051</v>
      </c>
      <c r="H2476" s="72">
        <f>+IFERROR(VLOOKUP($G2476,TDAcumula!$C$2:$E$2027,3,0),0)</f>
        <v>0</v>
      </c>
      <c r="I2476" s="73">
        <f t="shared" si="205"/>
        <v>0</v>
      </c>
      <c r="J2476" s="74">
        <f>+IF(CONSOLIDADO[[#This Row],[Codigo Municipio]]=E2475,CONSOLIDADO[[#This Row],[Fallecidos Diarios]]+J2475,CONSOLIDADO[[#This Row],[Fallecidos Diarios]])</f>
        <v>0</v>
      </c>
      <c r="K2476" s="75">
        <f t="shared" si="206"/>
        <v>0</v>
      </c>
      <c r="L2476" s="76">
        <f>+IF(CONSOLIDADO[[#This Row],[Codigo Municipio]]=E2475,CONSOLIDADO[[#This Row],[Recuperados Diarios]]+L2475,CONSOLIDADO[[#This Row],[Recuperados Diarios]])</f>
        <v>0</v>
      </c>
      <c r="M2476" s="77" cm="1">
        <f t="array" ref="M2476">+IFERROR(IF(CONSOLIDADO[[#This Row],[Día]]&lt;14,0,INDEX(CONSOLIDADO[Casos Diarios],ROW()-14,1)),0)</f>
        <v>0</v>
      </c>
      <c r="N2476" s="72">
        <f>+IF(CONSOLIDADO[[#This Row],[Clave]]="710143893",1,IF(OR(CONSOLIDADO[[#This Row],[Casos Acumulados]]&gt;0,CONSOLIDADO[[#This Row],[Muertes]]&gt;0),N2475+1,I2476))</f>
        <v>0</v>
      </c>
      <c r="O2476" s="69">
        <f>+IFERROR(VLOOKUP($G2476,TDMuertes!$C$2:$E$534,3,0),0)</f>
        <v>0</v>
      </c>
      <c r="P2476" s="94" t="str">
        <f t="shared" ca="1" si="207"/>
        <v>OFF</v>
      </c>
      <c r="Q2476" s="78">
        <f>+IFERROR(VLOOKUP(CONSOLIDADO[[#This Row],[Codigo Municipio]],TDDia!$A$4:$B$394,2,0),0)</f>
        <v>0</v>
      </c>
    </row>
    <row r="2477" spans="2:17" ht="14.45">
      <c r="B2477">
        <f t="shared" si="204"/>
        <v>13</v>
      </c>
      <c r="C2477" s="69" t="str" cm="1">
        <f t="array" ref="C2477">+INDEX(Table_4[[Departamento]:[Municipio]],FINAL!$B2477,1)</f>
        <v>Colón</v>
      </c>
      <c r="D2477" s="69" t="str" cm="1">
        <f t="array" ref="D2477">+INDEX(Table_4[[Departamento]:[Municipio]],FINAL!$B2477,4)</f>
        <v>Saba</v>
      </c>
      <c r="E2477" s="69" t="str" cm="1">
        <f t="array" ref="E2477">+INDEX(Table_4[[Departamento]:[Municipio]],FINAL!$B2477,3)</f>
        <v>0205</v>
      </c>
      <c r="F2477" s="96">
        <f t="shared" si="203"/>
        <v>44052</v>
      </c>
      <c r="G2477" s="71" t="str">
        <f>+CONSOLIDADO[[#This Row],[Codigo Municipio]]&amp;CONSOLIDADO[[#This Row],[Fecha]]</f>
        <v>020544052</v>
      </c>
      <c r="H2477" s="72">
        <f>+IFERROR(VLOOKUP($G2477,TDAcumula!$C$2:$E$2027,3,0),0)</f>
        <v>0</v>
      </c>
      <c r="I2477" s="73">
        <f t="shared" si="205"/>
        <v>0</v>
      </c>
      <c r="J2477" s="74">
        <f>+IF(CONSOLIDADO[[#This Row],[Codigo Municipio]]=E2476,CONSOLIDADO[[#This Row],[Fallecidos Diarios]]+J2476,CONSOLIDADO[[#This Row],[Fallecidos Diarios]])</f>
        <v>0</v>
      </c>
      <c r="K2477" s="75">
        <f t="shared" si="206"/>
        <v>0</v>
      </c>
      <c r="L2477" s="76">
        <f>+IF(CONSOLIDADO[[#This Row],[Codigo Municipio]]=E2476,CONSOLIDADO[[#This Row],[Recuperados Diarios]]+L2476,CONSOLIDADO[[#This Row],[Recuperados Diarios]])</f>
        <v>0</v>
      </c>
      <c r="M2477" s="77" cm="1">
        <f t="array" ref="M2477">+IFERROR(IF(CONSOLIDADO[[#This Row],[Día]]&lt;14,0,INDEX(CONSOLIDADO[Casos Diarios],ROW()-14,1)),0)</f>
        <v>0</v>
      </c>
      <c r="N2477" s="72">
        <f>+IF(CONSOLIDADO[[#This Row],[Clave]]="710143893",1,IF(OR(CONSOLIDADO[[#This Row],[Casos Acumulados]]&gt;0,CONSOLIDADO[[#This Row],[Muertes]]&gt;0),N2476+1,I2477))</f>
        <v>0</v>
      </c>
      <c r="O2477" s="69">
        <f>+IFERROR(VLOOKUP($G2477,TDMuertes!$C$2:$E$534,3,0),0)</f>
        <v>0</v>
      </c>
      <c r="P2477" s="94" t="str">
        <f t="shared" ca="1" si="207"/>
        <v>OFF</v>
      </c>
      <c r="Q2477" s="78">
        <f>+IFERROR(VLOOKUP(CONSOLIDADO[[#This Row],[Codigo Municipio]],TDDia!$A$4:$B$394,2,0),0)</f>
        <v>0</v>
      </c>
    </row>
    <row r="2478" spans="2:17" ht="14.45">
      <c r="B2478">
        <f t="shared" si="204"/>
        <v>13</v>
      </c>
      <c r="C2478" s="69" t="str" cm="1">
        <f t="array" ref="C2478">+INDEX(Table_4[[Departamento]:[Municipio]],FINAL!$B2478,1)</f>
        <v>Colón</v>
      </c>
      <c r="D2478" s="69" t="str" cm="1">
        <f t="array" ref="D2478">+INDEX(Table_4[[Departamento]:[Municipio]],FINAL!$B2478,4)</f>
        <v>Saba</v>
      </c>
      <c r="E2478" s="69" t="str" cm="1">
        <f t="array" ref="E2478">+INDEX(Table_4[[Departamento]:[Municipio]],FINAL!$B2478,3)</f>
        <v>0205</v>
      </c>
      <c r="F2478" s="96">
        <f t="shared" si="203"/>
        <v>44053</v>
      </c>
      <c r="G2478" s="71" t="str">
        <f>+CONSOLIDADO[[#This Row],[Codigo Municipio]]&amp;CONSOLIDADO[[#This Row],[Fecha]]</f>
        <v>020544053</v>
      </c>
      <c r="H2478" s="72">
        <f>+IFERROR(VLOOKUP($G2478,TDAcumula!$C$2:$E$2027,3,0),0)</f>
        <v>0</v>
      </c>
      <c r="I2478" s="73">
        <f t="shared" si="205"/>
        <v>0</v>
      </c>
      <c r="J2478" s="74">
        <f>+IF(CONSOLIDADO[[#This Row],[Codigo Municipio]]=E2477,CONSOLIDADO[[#This Row],[Fallecidos Diarios]]+J2477,CONSOLIDADO[[#This Row],[Fallecidos Diarios]])</f>
        <v>0</v>
      </c>
      <c r="K2478" s="75">
        <f t="shared" si="206"/>
        <v>0</v>
      </c>
      <c r="L2478" s="76">
        <f>+IF(CONSOLIDADO[[#This Row],[Codigo Municipio]]=E2477,CONSOLIDADO[[#This Row],[Recuperados Diarios]]+L2477,CONSOLIDADO[[#This Row],[Recuperados Diarios]])</f>
        <v>0</v>
      </c>
      <c r="M2478" s="77" cm="1">
        <f t="array" ref="M2478">+IFERROR(IF(CONSOLIDADO[[#This Row],[Día]]&lt;14,0,INDEX(CONSOLIDADO[Casos Diarios],ROW()-14,1)),0)</f>
        <v>0</v>
      </c>
      <c r="N2478" s="72">
        <f>+IF(CONSOLIDADO[[#This Row],[Clave]]="710143893",1,IF(OR(CONSOLIDADO[[#This Row],[Casos Acumulados]]&gt;0,CONSOLIDADO[[#This Row],[Muertes]]&gt;0),N2477+1,I2478))</f>
        <v>0</v>
      </c>
      <c r="O2478" s="69">
        <f>+IFERROR(VLOOKUP($G2478,TDMuertes!$C$2:$E$534,3,0),0)</f>
        <v>0</v>
      </c>
      <c r="P2478" s="94" t="str">
        <f t="shared" ca="1" si="207"/>
        <v>OFF</v>
      </c>
      <c r="Q2478" s="78">
        <f>+IFERROR(VLOOKUP(CONSOLIDADO[[#This Row],[Codigo Municipio]],TDDia!$A$4:$B$394,2,0),0)</f>
        <v>0</v>
      </c>
    </row>
    <row r="2479" spans="2:17" ht="14.45">
      <c r="B2479">
        <f t="shared" si="204"/>
        <v>13</v>
      </c>
      <c r="C2479" s="69" t="str" cm="1">
        <f t="array" ref="C2479">+INDEX(Table_4[[Departamento]:[Municipio]],FINAL!$B2479,1)</f>
        <v>Colón</v>
      </c>
      <c r="D2479" s="69" t="str" cm="1">
        <f t="array" ref="D2479">+INDEX(Table_4[[Departamento]:[Municipio]],FINAL!$B2479,4)</f>
        <v>Saba</v>
      </c>
      <c r="E2479" s="69" t="str" cm="1">
        <f t="array" ref="E2479">+INDEX(Table_4[[Departamento]:[Municipio]],FINAL!$B2479,3)</f>
        <v>0205</v>
      </c>
      <c r="F2479" s="96">
        <f t="shared" si="203"/>
        <v>44054</v>
      </c>
      <c r="G2479" s="71" t="str">
        <f>+CONSOLIDADO[[#This Row],[Codigo Municipio]]&amp;CONSOLIDADO[[#This Row],[Fecha]]</f>
        <v>020544054</v>
      </c>
      <c r="H2479" s="72">
        <f>+IFERROR(VLOOKUP($G2479,TDAcumula!$C$2:$E$2027,3,0),0)</f>
        <v>0</v>
      </c>
      <c r="I2479" s="73">
        <f t="shared" si="205"/>
        <v>0</v>
      </c>
      <c r="J2479" s="74">
        <f>+IF(CONSOLIDADO[[#This Row],[Codigo Municipio]]=E2478,CONSOLIDADO[[#This Row],[Fallecidos Diarios]]+J2478,CONSOLIDADO[[#This Row],[Fallecidos Diarios]])</f>
        <v>0</v>
      </c>
      <c r="K2479" s="75">
        <f t="shared" si="206"/>
        <v>0</v>
      </c>
      <c r="L2479" s="76">
        <f>+IF(CONSOLIDADO[[#This Row],[Codigo Municipio]]=E2478,CONSOLIDADO[[#This Row],[Recuperados Diarios]]+L2478,CONSOLIDADO[[#This Row],[Recuperados Diarios]])</f>
        <v>0</v>
      </c>
      <c r="M2479" s="77" cm="1">
        <f t="array" ref="M2479">+IFERROR(IF(CONSOLIDADO[[#This Row],[Día]]&lt;14,0,INDEX(CONSOLIDADO[Casos Diarios],ROW()-14,1)),0)</f>
        <v>0</v>
      </c>
      <c r="N2479" s="72">
        <f>+IF(CONSOLIDADO[[#This Row],[Clave]]="710143893",1,IF(OR(CONSOLIDADO[[#This Row],[Casos Acumulados]]&gt;0,CONSOLIDADO[[#This Row],[Muertes]]&gt;0),N2478+1,I2479))</f>
        <v>0</v>
      </c>
      <c r="O2479" s="69">
        <f>+IFERROR(VLOOKUP($G2479,TDMuertes!$C$2:$E$534,3,0),0)</f>
        <v>0</v>
      </c>
      <c r="P2479" s="94" t="str">
        <f t="shared" ca="1" si="207"/>
        <v>OFF</v>
      </c>
      <c r="Q2479" s="78">
        <f>+IFERROR(VLOOKUP(CONSOLIDADO[[#This Row],[Codigo Municipio]],TDDia!$A$4:$B$394,2,0),0)</f>
        <v>0</v>
      </c>
    </row>
    <row r="2480" spans="2:17" ht="14.45">
      <c r="B2480">
        <f t="shared" si="204"/>
        <v>13</v>
      </c>
      <c r="C2480" s="69" t="str" cm="1">
        <f t="array" ref="C2480">+INDEX(Table_4[[Departamento]:[Municipio]],FINAL!$B2480,1)</f>
        <v>Colón</v>
      </c>
      <c r="D2480" s="69" t="str" cm="1">
        <f t="array" ref="D2480">+INDEX(Table_4[[Departamento]:[Municipio]],FINAL!$B2480,4)</f>
        <v>Saba</v>
      </c>
      <c r="E2480" s="69" t="str" cm="1">
        <f t="array" ref="E2480">+INDEX(Table_4[[Departamento]:[Municipio]],FINAL!$B2480,3)</f>
        <v>0205</v>
      </c>
      <c r="F2480" s="96">
        <f t="shared" si="203"/>
        <v>44055</v>
      </c>
      <c r="G2480" s="71" t="str">
        <f>+CONSOLIDADO[[#This Row],[Codigo Municipio]]&amp;CONSOLIDADO[[#This Row],[Fecha]]</f>
        <v>020544055</v>
      </c>
      <c r="H2480" s="72">
        <f>+IFERROR(VLOOKUP($G2480,TDAcumula!$C$2:$E$2027,3,0),0)</f>
        <v>0</v>
      </c>
      <c r="I2480" s="73">
        <f t="shared" si="205"/>
        <v>0</v>
      </c>
      <c r="J2480" s="74">
        <f>+IF(CONSOLIDADO[[#This Row],[Codigo Municipio]]=E2479,CONSOLIDADO[[#This Row],[Fallecidos Diarios]]+J2479,CONSOLIDADO[[#This Row],[Fallecidos Diarios]])</f>
        <v>0</v>
      </c>
      <c r="K2480" s="75">
        <f t="shared" si="206"/>
        <v>0</v>
      </c>
      <c r="L2480" s="76">
        <f>+IF(CONSOLIDADO[[#This Row],[Codigo Municipio]]=E2479,CONSOLIDADO[[#This Row],[Recuperados Diarios]]+L2479,CONSOLIDADO[[#This Row],[Recuperados Diarios]])</f>
        <v>0</v>
      </c>
      <c r="M2480" s="77" cm="1">
        <f t="array" ref="M2480">+IFERROR(IF(CONSOLIDADO[[#This Row],[Día]]&lt;14,0,INDEX(CONSOLIDADO[Casos Diarios],ROW()-14,1)),0)</f>
        <v>0</v>
      </c>
      <c r="N2480" s="72">
        <f>+IF(CONSOLIDADO[[#This Row],[Clave]]="710143893",1,IF(OR(CONSOLIDADO[[#This Row],[Casos Acumulados]]&gt;0,CONSOLIDADO[[#This Row],[Muertes]]&gt;0),N2479+1,I2480))</f>
        <v>0</v>
      </c>
      <c r="O2480" s="69">
        <f>+IFERROR(VLOOKUP($G2480,TDMuertes!$C$2:$E$534,3,0),0)</f>
        <v>0</v>
      </c>
      <c r="P2480" s="94" t="str">
        <f t="shared" ca="1" si="207"/>
        <v>OFF</v>
      </c>
      <c r="Q2480" s="78">
        <f>+IFERROR(VLOOKUP(CONSOLIDADO[[#This Row],[Codigo Municipio]],TDDia!$A$4:$B$394,2,0),0)</f>
        <v>0</v>
      </c>
    </row>
    <row r="2481" spans="2:17" ht="14.45">
      <c r="B2481">
        <f t="shared" si="204"/>
        <v>13</v>
      </c>
      <c r="C2481" s="69" t="str" cm="1">
        <f t="array" ref="C2481">+INDEX(Table_4[[Departamento]:[Municipio]],FINAL!$B2481,1)</f>
        <v>Colón</v>
      </c>
      <c r="D2481" s="69" t="str" cm="1">
        <f t="array" ref="D2481">+INDEX(Table_4[[Departamento]:[Municipio]],FINAL!$B2481,4)</f>
        <v>Saba</v>
      </c>
      <c r="E2481" s="69" t="str" cm="1">
        <f t="array" ref="E2481">+INDEX(Table_4[[Departamento]:[Municipio]],FINAL!$B2481,3)</f>
        <v>0205</v>
      </c>
      <c r="F2481" s="96">
        <f t="shared" si="203"/>
        <v>44056</v>
      </c>
      <c r="G2481" s="71" t="str">
        <f>+CONSOLIDADO[[#This Row],[Codigo Municipio]]&amp;CONSOLIDADO[[#This Row],[Fecha]]</f>
        <v>020544056</v>
      </c>
      <c r="H2481" s="72">
        <f>+IFERROR(VLOOKUP($G2481,TDAcumula!$C$2:$E$2027,3,0),0)</f>
        <v>0</v>
      </c>
      <c r="I2481" s="73">
        <f t="shared" si="205"/>
        <v>0</v>
      </c>
      <c r="J2481" s="74">
        <f>+IF(CONSOLIDADO[[#This Row],[Codigo Municipio]]=E2480,CONSOLIDADO[[#This Row],[Fallecidos Diarios]]+J2480,CONSOLIDADO[[#This Row],[Fallecidos Diarios]])</f>
        <v>0</v>
      </c>
      <c r="K2481" s="75">
        <f t="shared" si="206"/>
        <v>0</v>
      </c>
      <c r="L2481" s="76">
        <f>+IF(CONSOLIDADO[[#This Row],[Codigo Municipio]]=E2480,CONSOLIDADO[[#This Row],[Recuperados Diarios]]+L2480,CONSOLIDADO[[#This Row],[Recuperados Diarios]])</f>
        <v>0</v>
      </c>
      <c r="M2481" s="77" cm="1">
        <f t="array" ref="M2481">+IFERROR(IF(CONSOLIDADO[[#This Row],[Día]]&lt;14,0,INDEX(CONSOLIDADO[Casos Diarios],ROW()-14,1)),0)</f>
        <v>0</v>
      </c>
      <c r="N2481" s="72">
        <f>+IF(CONSOLIDADO[[#This Row],[Clave]]="710143893",1,IF(OR(CONSOLIDADO[[#This Row],[Casos Acumulados]]&gt;0,CONSOLIDADO[[#This Row],[Muertes]]&gt;0),N2480+1,I2481))</f>
        <v>0</v>
      </c>
      <c r="O2481" s="69">
        <f>+IFERROR(VLOOKUP($G2481,TDMuertes!$C$2:$E$534,3,0),0)</f>
        <v>0</v>
      </c>
      <c r="P2481" s="94" t="str">
        <f t="shared" ca="1" si="207"/>
        <v>OFF</v>
      </c>
      <c r="Q2481" s="78">
        <f>+IFERROR(VLOOKUP(CONSOLIDADO[[#This Row],[Codigo Municipio]],TDDia!$A$4:$B$394,2,0),0)</f>
        <v>0</v>
      </c>
    </row>
    <row r="2482" spans="2:17" ht="14.45">
      <c r="B2482">
        <f t="shared" si="204"/>
        <v>13</v>
      </c>
      <c r="C2482" s="69" t="str" cm="1">
        <f t="array" ref="C2482">+INDEX(Table_4[[Departamento]:[Municipio]],FINAL!$B2482,1)</f>
        <v>Colón</v>
      </c>
      <c r="D2482" s="69" t="str" cm="1">
        <f t="array" ref="D2482">+INDEX(Table_4[[Departamento]:[Municipio]],FINAL!$B2482,4)</f>
        <v>Saba</v>
      </c>
      <c r="E2482" s="69" t="str" cm="1">
        <f t="array" ref="E2482">+INDEX(Table_4[[Departamento]:[Municipio]],FINAL!$B2482,3)</f>
        <v>0205</v>
      </c>
      <c r="F2482" s="96">
        <f t="shared" si="203"/>
        <v>44057</v>
      </c>
      <c r="G2482" s="71" t="str">
        <f>+CONSOLIDADO[[#This Row],[Codigo Municipio]]&amp;CONSOLIDADO[[#This Row],[Fecha]]</f>
        <v>020544057</v>
      </c>
      <c r="H2482" s="72">
        <f>+IFERROR(VLOOKUP($G2482,TDAcumula!$C$2:$E$2027,3,0),0)</f>
        <v>0</v>
      </c>
      <c r="I2482" s="73">
        <f t="shared" si="205"/>
        <v>0</v>
      </c>
      <c r="J2482" s="74">
        <f>+IF(CONSOLIDADO[[#This Row],[Codigo Municipio]]=E2481,CONSOLIDADO[[#This Row],[Fallecidos Diarios]]+J2481,CONSOLIDADO[[#This Row],[Fallecidos Diarios]])</f>
        <v>0</v>
      </c>
      <c r="K2482" s="75">
        <f t="shared" si="206"/>
        <v>0</v>
      </c>
      <c r="L2482" s="76">
        <f>+IF(CONSOLIDADO[[#This Row],[Codigo Municipio]]=E2481,CONSOLIDADO[[#This Row],[Recuperados Diarios]]+L2481,CONSOLIDADO[[#This Row],[Recuperados Diarios]])</f>
        <v>0</v>
      </c>
      <c r="M2482" s="77" cm="1">
        <f t="array" ref="M2482">+IFERROR(IF(CONSOLIDADO[[#This Row],[Día]]&lt;14,0,INDEX(CONSOLIDADO[Casos Diarios],ROW()-14,1)),0)</f>
        <v>0</v>
      </c>
      <c r="N2482" s="72">
        <f>+IF(CONSOLIDADO[[#This Row],[Clave]]="710143893",1,IF(OR(CONSOLIDADO[[#This Row],[Casos Acumulados]]&gt;0,CONSOLIDADO[[#This Row],[Muertes]]&gt;0),N2481+1,I2482))</f>
        <v>0</v>
      </c>
      <c r="O2482" s="69">
        <f>+IFERROR(VLOOKUP($G2482,TDMuertes!$C$2:$E$534,3,0),0)</f>
        <v>0</v>
      </c>
      <c r="P2482" s="94" t="str">
        <f t="shared" ca="1" si="207"/>
        <v>OFF</v>
      </c>
      <c r="Q2482" s="78">
        <f>+IFERROR(VLOOKUP(CONSOLIDADO[[#This Row],[Codigo Municipio]],TDDia!$A$4:$B$394,2,0),0)</f>
        <v>0</v>
      </c>
    </row>
    <row r="2483" spans="2:17" ht="14.45">
      <c r="B2483">
        <f t="shared" si="204"/>
        <v>13</v>
      </c>
      <c r="C2483" s="69" t="str" cm="1">
        <f t="array" ref="C2483">+INDEX(Table_4[[Departamento]:[Municipio]],FINAL!$B2483,1)</f>
        <v>Colón</v>
      </c>
      <c r="D2483" s="69" t="str" cm="1">
        <f t="array" ref="D2483">+INDEX(Table_4[[Departamento]:[Municipio]],FINAL!$B2483,4)</f>
        <v>Saba</v>
      </c>
      <c r="E2483" s="69" t="str" cm="1">
        <f t="array" ref="E2483">+INDEX(Table_4[[Departamento]:[Municipio]],FINAL!$B2483,3)</f>
        <v>0205</v>
      </c>
      <c r="F2483" s="96">
        <f t="shared" si="203"/>
        <v>44058</v>
      </c>
      <c r="G2483" s="71" t="str">
        <f>+CONSOLIDADO[[#This Row],[Codigo Municipio]]&amp;CONSOLIDADO[[#This Row],[Fecha]]</f>
        <v>020544058</v>
      </c>
      <c r="H2483" s="72">
        <f>+IFERROR(VLOOKUP($G2483,TDAcumula!$C$2:$E$2027,3,0),0)</f>
        <v>0</v>
      </c>
      <c r="I2483" s="73">
        <f t="shared" si="205"/>
        <v>0</v>
      </c>
      <c r="J2483" s="74">
        <f>+IF(CONSOLIDADO[[#This Row],[Codigo Municipio]]=E2482,CONSOLIDADO[[#This Row],[Fallecidos Diarios]]+J2482,CONSOLIDADO[[#This Row],[Fallecidos Diarios]])</f>
        <v>0</v>
      </c>
      <c r="K2483" s="75">
        <f t="shared" si="206"/>
        <v>0</v>
      </c>
      <c r="L2483" s="76">
        <f>+IF(CONSOLIDADO[[#This Row],[Codigo Municipio]]=E2482,CONSOLIDADO[[#This Row],[Recuperados Diarios]]+L2482,CONSOLIDADO[[#This Row],[Recuperados Diarios]])</f>
        <v>0</v>
      </c>
      <c r="M2483" s="77" cm="1">
        <f t="array" ref="M2483">+IFERROR(IF(CONSOLIDADO[[#This Row],[Día]]&lt;14,0,INDEX(CONSOLIDADO[Casos Diarios],ROW()-14,1)),0)</f>
        <v>0</v>
      </c>
      <c r="N2483" s="72">
        <f>+IF(CONSOLIDADO[[#This Row],[Clave]]="710143893",1,IF(OR(CONSOLIDADO[[#This Row],[Casos Acumulados]]&gt;0,CONSOLIDADO[[#This Row],[Muertes]]&gt;0),N2482+1,I2483))</f>
        <v>0</v>
      </c>
      <c r="O2483" s="69">
        <f>+IFERROR(VLOOKUP($G2483,TDMuertes!$C$2:$E$534,3,0),0)</f>
        <v>0</v>
      </c>
      <c r="P2483" s="94" t="str">
        <f t="shared" ca="1" si="207"/>
        <v>OFF</v>
      </c>
      <c r="Q2483" s="78">
        <f>+IFERROR(VLOOKUP(CONSOLIDADO[[#This Row],[Codigo Municipio]],TDDia!$A$4:$B$394,2,0),0)</f>
        <v>0</v>
      </c>
    </row>
    <row r="2484" spans="2:17" ht="14.45">
      <c r="B2484">
        <f t="shared" si="204"/>
        <v>13</v>
      </c>
      <c r="C2484" s="69" t="str" cm="1">
        <f t="array" ref="C2484">+INDEX(Table_4[[Departamento]:[Municipio]],FINAL!$B2484,1)</f>
        <v>Colón</v>
      </c>
      <c r="D2484" s="69" t="str" cm="1">
        <f t="array" ref="D2484">+INDEX(Table_4[[Departamento]:[Municipio]],FINAL!$B2484,4)</f>
        <v>Saba</v>
      </c>
      <c r="E2484" s="69" t="str" cm="1">
        <f t="array" ref="E2484">+INDEX(Table_4[[Departamento]:[Municipio]],FINAL!$B2484,3)</f>
        <v>0205</v>
      </c>
      <c r="F2484" s="96">
        <f t="shared" si="203"/>
        <v>44059</v>
      </c>
      <c r="G2484" s="71" t="str">
        <f>+CONSOLIDADO[[#This Row],[Codigo Municipio]]&amp;CONSOLIDADO[[#This Row],[Fecha]]</f>
        <v>020544059</v>
      </c>
      <c r="H2484" s="72">
        <f>+IFERROR(VLOOKUP($G2484,TDAcumula!$C$2:$E$2027,3,0),0)</f>
        <v>0</v>
      </c>
      <c r="I2484" s="73">
        <f t="shared" si="205"/>
        <v>0</v>
      </c>
      <c r="J2484" s="74">
        <f>+IF(CONSOLIDADO[[#This Row],[Codigo Municipio]]=E2483,CONSOLIDADO[[#This Row],[Fallecidos Diarios]]+J2483,CONSOLIDADO[[#This Row],[Fallecidos Diarios]])</f>
        <v>0</v>
      </c>
      <c r="K2484" s="75">
        <f t="shared" si="206"/>
        <v>0</v>
      </c>
      <c r="L2484" s="76">
        <f>+IF(CONSOLIDADO[[#This Row],[Codigo Municipio]]=E2483,CONSOLIDADO[[#This Row],[Recuperados Diarios]]+L2483,CONSOLIDADO[[#This Row],[Recuperados Diarios]])</f>
        <v>0</v>
      </c>
      <c r="M2484" s="77" cm="1">
        <f t="array" ref="M2484">+IFERROR(IF(CONSOLIDADO[[#This Row],[Día]]&lt;14,0,INDEX(CONSOLIDADO[Casos Diarios],ROW()-14,1)),0)</f>
        <v>0</v>
      </c>
      <c r="N2484" s="72">
        <f>+IF(CONSOLIDADO[[#This Row],[Clave]]="710143893",1,IF(OR(CONSOLIDADO[[#This Row],[Casos Acumulados]]&gt;0,CONSOLIDADO[[#This Row],[Muertes]]&gt;0),N2483+1,I2484))</f>
        <v>0</v>
      </c>
      <c r="O2484" s="69">
        <f>+IFERROR(VLOOKUP($G2484,TDMuertes!$C$2:$E$534,3,0),0)</f>
        <v>0</v>
      </c>
      <c r="P2484" s="94" t="str">
        <f t="shared" ca="1" si="207"/>
        <v>OFF</v>
      </c>
      <c r="Q2484" s="78">
        <f>+IFERROR(VLOOKUP(CONSOLIDADO[[#This Row],[Codigo Municipio]],TDDia!$A$4:$B$394,2,0),0)</f>
        <v>0</v>
      </c>
    </row>
    <row r="2485" spans="2:17" ht="14.45">
      <c r="B2485">
        <f t="shared" si="204"/>
        <v>13</v>
      </c>
      <c r="C2485" s="69" t="str" cm="1">
        <f t="array" ref="C2485">+INDEX(Table_4[[Departamento]:[Municipio]],FINAL!$B2485,1)</f>
        <v>Colón</v>
      </c>
      <c r="D2485" s="69" t="str" cm="1">
        <f t="array" ref="D2485">+INDEX(Table_4[[Departamento]:[Municipio]],FINAL!$B2485,4)</f>
        <v>Saba</v>
      </c>
      <c r="E2485" s="69" t="str" cm="1">
        <f t="array" ref="E2485">+INDEX(Table_4[[Departamento]:[Municipio]],FINAL!$B2485,3)</f>
        <v>0205</v>
      </c>
      <c r="F2485" s="96">
        <f t="shared" si="203"/>
        <v>44060</v>
      </c>
      <c r="G2485" s="71" t="str">
        <f>+CONSOLIDADO[[#This Row],[Codigo Municipio]]&amp;CONSOLIDADO[[#This Row],[Fecha]]</f>
        <v>020544060</v>
      </c>
      <c r="H2485" s="72">
        <f>+IFERROR(VLOOKUP($G2485,TDAcumula!$C$2:$E$2027,3,0),0)</f>
        <v>0</v>
      </c>
      <c r="I2485" s="73">
        <f t="shared" si="205"/>
        <v>0</v>
      </c>
      <c r="J2485" s="74">
        <f>+IF(CONSOLIDADO[[#This Row],[Codigo Municipio]]=E2484,CONSOLIDADO[[#This Row],[Fallecidos Diarios]]+J2484,CONSOLIDADO[[#This Row],[Fallecidos Diarios]])</f>
        <v>0</v>
      </c>
      <c r="K2485" s="75">
        <f t="shared" si="206"/>
        <v>0</v>
      </c>
      <c r="L2485" s="76">
        <f>+IF(CONSOLIDADO[[#This Row],[Codigo Municipio]]=E2484,CONSOLIDADO[[#This Row],[Recuperados Diarios]]+L2484,CONSOLIDADO[[#This Row],[Recuperados Diarios]])</f>
        <v>0</v>
      </c>
      <c r="M2485" s="77" cm="1">
        <f t="array" ref="M2485">+IFERROR(IF(CONSOLIDADO[[#This Row],[Día]]&lt;14,0,INDEX(CONSOLIDADO[Casos Diarios],ROW()-14,1)),0)</f>
        <v>0</v>
      </c>
      <c r="N2485" s="72">
        <f>+IF(CONSOLIDADO[[#This Row],[Clave]]="710143893",1,IF(OR(CONSOLIDADO[[#This Row],[Casos Acumulados]]&gt;0,CONSOLIDADO[[#This Row],[Muertes]]&gt;0),N2484+1,I2485))</f>
        <v>0</v>
      </c>
      <c r="O2485" s="69">
        <f>+IFERROR(VLOOKUP($G2485,TDMuertes!$C$2:$E$534,3,0),0)</f>
        <v>0</v>
      </c>
      <c r="P2485" s="94" t="str">
        <f t="shared" ca="1" si="207"/>
        <v>OFF</v>
      </c>
      <c r="Q2485" s="78">
        <f>+IFERROR(VLOOKUP(CONSOLIDADO[[#This Row],[Codigo Municipio]],TDDia!$A$4:$B$394,2,0),0)</f>
        <v>0</v>
      </c>
    </row>
    <row r="2486" spans="2:17" ht="14.45">
      <c r="B2486">
        <f t="shared" si="204"/>
        <v>13</v>
      </c>
      <c r="C2486" s="69" t="str" cm="1">
        <f t="array" ref="C2486">+INDEX(Table_4[[Departamento]:[Municipio]],FINAL!$B2486,1)</f>
        <v>Colón</v>
      </c>
      <c r="D2486" s="69" t="str" cm="1">
        <f t="array" ref="D2486">+INDEX(Table_4[[Departamento]:[Municipio]],FINAL!$B2486,4)</f>
        <v>Saba</v>
      </c>
      <c r="E2486" s="69" t="str" cm="1">
        <f t="array" ref="E2486">+INDEX(Table_4[[Departamento]:[Municipio]],FINAL!$B2486,3)</f>
        <v>0205</v>
      </c>
      <c r="F2486" s="96">
        <f t="shared" si="203"/>
        <v>44061</v>
      </c>
      <c r="G2486" s="71" t="str">
        <f>+CONSOLIDADO[[#This Row],[Codigo Municipio]]&amp;CONSOLIDADO[[#This Row],[Fecha]]</f>
        <v>020544061</v>
      </c>
      <c r="H2486" s="72">
        <f>+IFERROR(VLOOKUP($G2486,TDAcumula!$C$2:$E$2027,3,0),0)</f>
        <v>0</v>
      </c>
      <c r="I2486" s="73">
        <f t="shared" si="205"/>
        <v>0</v>
      </c>
      <c r="J2486" s="74">
        <f>+IF(CONSOLIDADO[[#This Row],[Codigo Municipio]]=E2485,CONSOLIDADO[[#This Row],[Fallecidos Diarios]]+J2485,CONSOLIDADO[[#This Row],[Fallecidos Diarios]])</f>
        <v>0</v>
      </c>
      <c r="K2486" s="75">
        <f t="shared" si="206"/>
        <v>0</v>
      </c>
      <c r="L2486" s="76">
        <f>+IF(CONSOLIDADO[[#This Row],[Codigo Municipio]]=E2485,CONSOLIDADO[[#This Row],[Recuperados Diarios]]+L2485,CONSOLIDADO[[#This Row],[Recuperados Diarios]])</f>
        <v>0</v>
      </c>
      <c r="M2486" s="77" cm="1">
        <f t="array" ref="M2486">+IFERROR(IF(CONSOLIDADO[[#This Row],[Día]]&lt;14,0,INDEX(CONSOLIDADO[Casos Diarios],ROW()-14,1)),0)</f>
        <v>0</v>
      </c>
      <c r="N2486" s="72">
        <f>+IF(CONSOLIDADO[[#This Row],[Clave]]="710143893",1,IF(OR(CONSOLIDADO[[#This Row],[Casos Acumulados]]&gt;0,CONSOLIDADO[[#This Row],[Muertes]]&gt;0),N2485+1,I2486))</f>
        <v>0</v>
      </c>
      <c r="O2486" s="69">
        <f>+IFERROR(VLOOKUP($G2486,TDMuertes!$C$2:$E$534,3,0),0)</f>
        <v>0</v>
      </c>
      <c r="P2486" s="94" t="str">
        <f t="shared" ca="1" si="207"/>
        <v>OFF</v>
      </c>
      <c r="Q2486" s="78">
        <f>+IFERROR(VLOOKUP(CONSOLIDADO[[#This Row],[Codigo Municipio]],TDDia!$A$4:$B$394,2,0),0)</f>
        <v>0</v>
      </c>
    </row>
    <row r="2487" spans="2:17" ht="14.45">
      <c r="B2487">
        <f t="shared" si="204"/>
        <v>13</v>
      </c>
      <c r="C2487" s="69" t="str" cm="1">
        <f t="array" ref="C2487">+INDEX(Table_4[[Departamento]:[Municipio]],FINAL!$B2487,1)</f>
        <v>Colón</v>
      </c>
      <c r="D2487" s="69" t="str" cm="1">
        <f t="array" ref="D2487">+INDEX(Table_4[[Departamento]:[Municipio]],FINAL!$B2487,4)</f>
        <v>Saba</v>
      </c>
      <c r="E2487" s="69" t="str" cm="1">
        <f t="array" ref="E2487">+INDEX(Table_4[[Departamento]:[Municipio]],FINAL!$B2487,3)</f>
        <v>0205</v>
      </c>
      <c r="F2487" s="96">
        <f t="shared" si="203"/>
        <v>44062</v>
      </c>
      <c r="G2487" s="71" t="str">
        <f>+CONSOLIDADO[[#This Row],[Codigo Municipio]]&amp;CONSOLIDADO[[#This Row],[Fecha]]</f>
        <v>020544062</v>
      </c>
      <c r="H2487" s="72">
        <f>+IFERROR(VLOOKUP($G2487,TDAcumula!$C$2:$E$2027,3,0),0)</f>
        <v>0</v>
      </c>
      <c r="I2487" s="73">
        <f t="shared" si="205"/>
        <v>0</v>
      </c>
      <c r="J2487" s="74">
        <f>+IF(CONSOLIDADO[[#This Row],[Codigo Municipio]]=E2486,CONSOLIDADO[[#This Row],[Fallecidos Diarios]]+J2486,CONSOLIDADO[[#This Row],[Fallecidos Diarios]])</f>
        <v>0</v>
      </c>
      <c r="K2487" s="75">
        <f t="shared" si="206"/>
        <v>0</v>
      </c>
      <c r="L2487" s="76">
        <f>+IF(CONSOLIDADO[[#This Row],[Codigo Municipio]]=E2486,CONSOLIDADO[[#This Row],[Recuperados Diarios]]+L2486,CONSOLIDADO[[#This Row],[Recuperados Diarios]])</f>
        <v>0</v>
      </c>
      <c r="M2487" s="77" cm="1">
        <f t="array" ref="M2487">+IFERROR(IF(CONSOLIDADO[[#This Row],[Día]]&lt;14,0,INDEX(CONSOLIDADO[Casos Diarios],ROW()-14,1)),0)</f>
        <v>0</v>
      </c>
      <c r="N2487" s="72">
        <f>+IF(CONSOLIDADO[[#This Row],[Clave]]="710143893",1,IF(OR(CONSOLIDADO[[#This Row],[Casos Acumulados]]&gt;0,CONSOLIDADO[[#This Row],[Muertes]]&gt;0),N2486+1,I2487))</f>
        <v>0</v>
      </c>
      <c r="O2487" s="69">
        <f>+IFERROR(VLOOKUP($G2487,TDMuertes!$C$2:$E$534,3,0),0)</f>
        <v>0</v>
      </c>
      <c r="P2487" s="94" t="str">
        <f t="shared" ca="1" si="207"/>
        <v>OFF</v>
      </c>
      <c r="Q2487" s="78">
        <f>+IFERROR(VLOOKUP(CONSOLIDADO[[#This Row],[Codigo Municipio]],TDDia!$A$4:$B$394,2,0),0)</f>
        <v>0</v>
      </c>
    </row>
    <row r="2488" spans="2:17" ht="14.45">
      <c r="B2488">
        <f t="shared" si="204"/>
        <v>13</v>
      </c>
      <c r="C2488" s="69" t="str" cm="1">
        <f t="array" ref="C2488">+INDEX(Table_4[[Departamento]:[Municipio]],FINAL!$B2488,1)</f>
        <v>Colón</v>
      </c>
      <c r="D2488" s="69" t="str" cm="1">
        <f t="array" ref="D2488">+INDEX(Table_4[[Departamento]:[Municipio]],FINAL!$B2488,4)</f>
        <v>Saba</v>
      </c>
      <c r="E2488" s="69" t="str" cm="1">
        <f t="array" ref="E2488">+INDEX(Table_4[[Departamento]:[Municipio]],FINAL!$B2488,3)</f>
        <v>0205</v>
      </c>
      <c r="F2488" s="96">
        <f t="shared" si="203"/>
        <v>44063</v>
      </c>
      <c r="G2488" s="71" t="str">
        <f>+CONSOLIDADO[[#This Row],[Codigo Municipio]]&amp;CONSOLIDADO[[#This Row],[Fecha]]</f>
        <v>020544063</v>
      </c>
      <c r="H2488" s="72">
        <f>+IFERROR(VLOOKUP($G2488,TDAcumula!$C$2:$E$2027,3,0),0)</f>
        <v>0</v>
      </c>
      <c r="I2488" s="73">
        <f t="shared" si="205"/>
        <v>0</v>
      </c>
      <c r="J2488" s="74">
        <f>+IF(CONSOLIDADO[[#This Row],[Codigo Municipio]]=E2487,CONSOLIDADO[[#This Row],[Fallecidos Diarios]]+J2487,CONSOLIDADO[[#This Row],[Fallecidos Diarios]])</f>
        <v>0</v>
      </c>
      <c r="K2488" s="75">
        <f t="shared" si="206"/>
        <v>0</v>
      </c>
      <c r="L2488" s="76">
        <f>+IF(CONSOLIDADO[[#This Row],[Codigo Municipio]]=E2487,CONSOLIDADO[[#This Row],[Recuperados Diarios]]+L2487,CONSOLIDADO[[#This Row],[Recuperados Diarios]])</f>
        <v>0</v>
      </c>
      <c r="M2488" s="77" cm="1">
        <f t="array" ref="M2488">+IFERROR(IF(CONSOLIDADO[[#This Row],[Día]]&lt;14,0,INDEX(CONSOLIDADO[Casos Diarios],ROW()-14,1)),0)</f>
        <v>0</v>
      </c>
      <c r="N2488" s="72">
        <f>+IF(CONSOLIDADO[[#This Row],[Clave]]="710143893",1,IF(OR(CONSOLIDADO[[#This Row],[Casos Acumulados]]&gt;0,CONSOLIDADO[[#This Row],[Muertes]]&gt;0),N2487+1,I2488))</f>
        <v>0</v>
      </c>
      <c r="O2488" s="69">
        <f>+IFERROR(VLOOKUP($G2488,TDMuertes!$C$2:$E$534,3,0),0)</f>
        <v>0</v>
      </c>
      <c r="P2488" s="94" t="str">
        <f t="shared" ca="1" si="207"/>
        <v>OFF</v>
      </c>
      <c r="Q2488" s="78">
        <f>+IFERROR(VLOOKUP(CONSOLIDADO[[#This Row],[Codigo Municipio]],TDDia!$A$4:$B$394,2,0),0)</f>
        <v>0</v>
      </c>
    </row>
    <row r="2489" spans="2:17" ht="14.45">
      <c r="B2489">
        <f t="shared" si="204"/>
        <v>13</v>
      </c>
      <c r="C2489" s="69" t="str" cm="1">
        <f t="array" ref="C2489">+INDEX(Table_4[[Departamento]:[Municipio]],FINAL!$B2489,1)</f>
        <v>Colón</v>
      </c>
      <c r="D2489" s="69" t="str" cm="1">
        <f t="array" ref="D2489">+INDEX(Table_4[[Departamento]:[Municipio]],FINAL!$B2489,4)</f>
        <v>Saba</v>
      </c>
      <c r="E2489" s="69" t="str" cm="1">
        <f t="array" ref="E2489">+INDEX(Table_4[[Departamento]:[Municipio]],FINAL!$B2489,3)</f>
        <v>0205</v>
      </c>
      <c r="F2489" s="96">
        <f t="shared" si="203"/>
        <v>44064</v>
      </c>
      <c r="G2489" s="71" t="str">
        <f>+CONSOLIDADO[[#This Row],[Codigo Municipio]]&amp;CONSOLIDADO[[#This Row],[Fecha]]</f>
        <v>020544064</v>
      </c>
      <c r="H2489" s="72">
        <f>+IFERROR(VLOOKUP($G2489,TDAcumula!$C$2:$E$2027,3,0),0)</f>
        <v>0</v>
      </c>
      <c r="I2489" s="73">
        <f t="shared" si="205"/>
        <v>0</v>
      </c>
      <c r="J2489" s="74">
        <f>+IF(CONSOLIDADO[[#This Row],[Codigo Municipio]]=E2488,CONSOLIDADO[[#This Row],[Fallecidos Diarios]]+J2488,CONSOLIDADO[[#This Row],[Fallecidos Diarios]])</f>
        <v>0</v>
      </c>
      <c r="K2489" s="75">
        <f t="shared" si="206"/>
        <v>0</v>
      </c>
      <c r="L2489" s="76">
        <f>+IF(CONSOLIDADO[[#This Row],[Codigo Municipio]]=E2488,CONSOLIDADO[[#This Row],[Recuperados Diarios]]+L2488,CONSOLIDADO[[#This Row],[Recuperados Diarios]])</f>
        <v>0</v>
      </c>
      <c r="M2489" s="77" cm="1">
        <f t="array" ref="M2489">+IFERROR(IF(CONSOLIDADO[[#This Row],[Día]]&lt;14,0,INDEX(CONSOLIDADO[Casos Diarios],ROW()-14,1)),0)</f>
        <v>0</v>
      </c>
      <c r="N2489" s="72">
        <f>+IF(CONSOLIDADO[[#This Row],[Clave]]="710143893",1,IF(OR(CONSOLIDADO[[#This Row],[Casos Acumulados]]&gt;0,CONSOLIDADO[[#This Row],[Muertes]]&gt;0),N2488+1,I2489))</f>
        <v>0</v>
      </c>
      <c r="O2489" s="69">
        <f>+IFERROR(VLOOKUP($G2489,TDMuertes!$C$2:$E$534,3,0),0)</f>
        <v>0</v>
      </c>
      <c r="P2489" s="94" t="str">
        <f t="shared" ca="1" si="207"/>
        <v>OFF</v>
      </c>
      <c r="Q2489" s="78">
        <f>+IFERROR(VLOOKUP(CONSOLIDADO[[#This Row],[Codigo Municipio]],TDDia!$A$4:$B$394,2,0),0)</f>
        <v>0</v>
      </c>
    </row>
    <row r="2490" spans="2:17" ht="14.45">
      <c r="B2490">
        <f t="shared" si="204"/>
        <v>13</v>
      </c>
      <c r="C2490" s="69" t="str" cm="1">
        <f t="array" ref="C2490">+INDEX(Table_4[[Departamento]:[Municipio]],FINAL!$B2490,1)</f>
        <v>Colón</v>
      </c>
      <c r="D2490" s="69" t="str" cm="1">
        <f t="array" ref="D2490">+INDEX(Table_4[[Departamento]:[Municipio]],FINAL!$B2490,4)</f>
        <v>Saba</v>
      </c>
      <c r="E2490" s="69" t="str" cm="1">
        <f t="array" ref="E2490">+INDEX(Table_4[[Departamento]:[Municipio]],FINAL!$B2490,3)</f>
        <v>0205</v>
      </c>
      <c r="F2490" s="96">
        <f t="shared" si="203"/>
        <v>44065</v>
      </c>
      <c r="G2490" s="71" t="str">
        <f>+CONSOLIDADO[[#This Row],[Codigo Municipio]]&amp;CONSOLIDADO[[#This Row],[Fecha]]</f>
        <v>020544065</v>
      </c>
      <c r="H2490" s="72">
        <f>+IFERROR(VLOOKUP($G2490,TDAcumula!$C$2:$E$2027,3,0),0)</f>
        <v>0</v>
      </c>
      <c r="I2490" s="73">
        <f t="shared" si="205"/>
        <v>0</v>
      </c>
      <c r="J2490" s="74">
        <f>+IF(CONSOLIDADO[[#This Row],[Codigo Municipio]]=E2489,CONSOLIDADO[[#This Row],[Fallecidos Diarios]]+J2489,CONSOLIDADO[[#This Row],[Fallecidos Diarios]])</f>
        <v>0</v>
      </c>
      <c r="K2490" s="75">
        <f t="shared" si="206"/>
        <v>0</v>
      </c>
      <c r="L2490" s="76">
        <f>+IF(CONSOLIDADO[[#This Row],[Codigo Municipio]]=E2489,CONSOLIDADO[[#This Row],[Recuperados Diarios]]+L2489,CONSOLIDADO[[#This Row],[Recuperados Diarios]])</f>
        <v>0</v>
      </c>
      <c r="M2490" s="77" cm="1">
        <f t="array" ref="M2490">+IFERROR(IF(CONSOLIDADO[[#This Row],[Día]]&lt;14,0,INDEX(CONSOLIDADO[Casos Diarios],ROW()-14,1)),0)</f>
        <v>0</v>
      </c>
      <c r="N2490" s="72">
        <f>+IF(CONSOLIDADO[[#This Row],[Clave]]="710143893",1,IF(OR(CONSOLIDADO[[#This Row],[Casos Acumulados]]&gt;0,CONSOLIDADO[[#This Row],[Muertes]]&gt;0),N2489+1,I2490))</f>
        <v>0</v>
      </c>
      <c r="O2490" s="69">
        <f>+IFERROR(VLOOKUP($G2490,TDMuertes!$C$2:$E$534,3,0),0)</f>
        <v>0</v>
      </c>
      <c r="P2490" s="94" t="str">
        <f t="shared" ca="1" si="207"/>
        <v>OFF</v>
      </c>
      <c r="Q2490" s="78">
        <f>+IFERROR(VLOOKUP(CONSOLIDADO[[#This Row],[Codigo Municipio]],TDDia!$A$4:$B$394,2,0),0)</f>
        <v>0</v>
      </c>
    </row>
    <row r="2491" spans="2:17" ht="14.45">
      <c r="B2491">
        <f t="shared" si="204"/>
        <v>13</v>
      </c>
      <c r="C2491" s="69" t="str" cm="1">
        <f t="array" ref="C2491">+INDEX(Table_4[[Departamento]:[Municipio]],FINAL!$B2491,1)</f>
        <v>Colón</v>
      </c>
      <c r="D2491" s="69" t="str" cm="1">
        <f t="array" ref="D2491">+INDEX(Table_4[[Departamento]:[Municipio]],FINAL!$B2491,4)</f>
        <v>Saba</v>
      </c>
      <c r="E2491" s="69" t="str" cm="1">
        <f t="array" ref="E2491">+INDEX(Table_4[[Departamento]:[Municipio]],FINAL!$B2491,3)</f>
        <v>0205</v>
      </c>
      <c r="F2491" s="96">
        <f t="shared" si="203"/>
        <v>44066</v>
      </c>
      <c r="G2491" s="71" t="str">
        <f>+CONSOLIDADO[[#This Row],[Codigo Municipio]]&amp;CONSOLIDADO[[#This Row],[Fecha]]</f>
        <v>020544066</v>
      </c>
      <c r="H2491" s="72">
        <f>+IFERROR(VLOOKUP($G2491,TDAcumula!$C$2:$E$2027,3,0),0)</f>
        <v>0</v>
      </c>
      <c r="I2491" s="73">
        <f t="shared" si="205"/>
        <v>0</v>
      </c>
      <c r="J2491" s="74">
        <f>+IF(CONSOLIDADO[[#This Row],[Codigo Municipio]]=E2490,CONSOLIDADO[[#This Row],[Fallecidos Diarios]]+J2490,CONSOLIDADO[[#This Row],[Fallecidos Diarios]])</f>
        <v>0</v>
      </c>
      <c r="K2491" s="75">
        <f t="shared" si="206"/>
        <v>0</v>
      </c>
      <c r="L2491" s="76">
        <f>+IF(CONSOLIDADO[[#This Row],[Codigo Municipio]]=E2490,CONSOLIDADO[[#This Row],[Recuperados Diarios]]+L2490,CONSOLIDADO[[#This Row],[Recuperados Diarios]])</f>
        <v>0</v>
      </c>
      <c r="M2491" s="77" cm="1">
        <f t="array" ref="M2491">+IFERROR(IF(CONSOLIDADO[[#This Row],[Día]]&lt;14,0,INDEX(CONSOLIDADO[Casos Diarios],ROW()-14,1)),0)</f>
        <v>0</v>
      </c>
      <c r="N2491" s="72">
        <f>+IF(CONSOLIDADO[[#This Row],[Clave]]="710143893",1,IF(OR(CONSOLIDADO[[#This Row],[Casos Acumulados]]&gt;0,CONSOLIDADO[[#This Row],[Muertes]]&gt;0),N2490+1,I2491))</f>
        <v>0</v>
      </c>
      <c r="O2491" s="69">
        <f>+IFERROR(VLOOKUP($G2491,TDMuertes!$C$2:$E$534,3,0),0)</f>
        <v>0</v>
      </c>
      <c r="P2491" s="94" t="str">
        <f t="shared" ca="1" si="207"/>
        <v>OFF</v>
      </c>
      <c r="Q2491" s="78">
        <f>+IFERROR(VLOOKUP(CONSOLIDADO[[#This Row],[Codigo Municipio]],TDDia!$A$4:$B$394,2,0),0)</f>
        <v>0</v>
      </c>
    </row>
    <row r="2492" spans="2:17" ht="14.45">
      <c r="B2492">
        <f t="shared" si="204"/>
        <v>13</v>
      </c>
      <c r="C2492" s="69" t="str" cm="1">
        <f t="array" ref="C2492">+INDEX(Table_4[[Departamento]:[Municipio]],FINAL!$B2492,1)</f>
        <v>Colón</v>
      </c>
      <c r="D2492" s="69" t="str" cm="1">
        <f t="array" ref="D2492">+INDEX(Table_4[[Departamento]:[Municipio]],FINAL!$B2492,4)</f>
        <v>Saba</v>
      </c>
      <c r="E2492" s="69" t="str" cm="1">
        <f t="array" ref="E2492">+INDEX(Table_4[[Departamento]:[Municipio]],FINAL!$B2492,3)</f>
        <v>0205</v>
      </c>
      <c r="F2492" s="96">
        <f t="shared" si="203"/>
        <v>44067</v>
      </c>
      <c r="G2492" s="71" t="str">
        <f>+CONSOLIDADO[[#This Row],[Codigo Municipio]]&amp;CONSOLIDADO[[#This Row],[Fecha]]</f>
        <v>020544067</v>
      </c>
      <c r="H2492" s="72">
        <f>+IFERROR(VLOOKUP($G2492,TDAcumula!$C$2:$E$2027,3,0),0)</f>
        <v>0</v>
      </c>
      <c r="I2492" s="73">
        <f t="shared" si="205"/>
        <v>0</v>
      </c>
      <c r="J2492" s="74">
        <f>+IF(CONSOLIDADO[[#This Row],[Codigo Municipio]]=E2491,CONSOLIDADO[[#This Row],[Fallecidos Diarios]]+J2491,CONSOLIDADO[[#This Row],[Fallecidos Diarios]])</f>
        <v>0</v>
      </c>
      <c r="K2492" s="75">
        <f t="shared" si="206"/>
        <v>0</v>
      </c>
      <c r="L2492" s="76">
        <f>+IF(CONSOLIDADO[[#This Row],[Codigo Municipio]]=E2491,CONSOLIDADO[[#This Row],[Recuperados Diarios]]+L2491,CONSOLIDADO[[#This Row],[Recuperados Diarios]])</f>
        <v>0</v>
      </c>
      <c r="M2492" s="77" cm="1">
        <f t="array" ref="M2492">+IFERROR(IF(CONSOLIDADO[[#This Row],[Día]]&lt;14,0,INDEX(CONSOLIDADO[Casos Diarios],ROW()-14,1)),0)</f>
        <v>0</v>
      </c>
      <c r="N2492" s="72">
        <f>+IF(CONSOLIDADO[[#This Row],[Clave]]="710143893",1,IF(OR(CONSOLIDADO[[#This Row],[Casos Acumulados]]&gt;0,CONSOLIDADO[[#This Row],[Muertes]]&gt;0),N2491+1,I2492))</f>
        <v>0</v>
      </c>
      <c r="O2492" s="69">
        <f>+IFERROR(VLOOKUP($G2492,TDMuertes!$C$2:$E$534,3,0),0)</f>
        <v>0</v>
      </c>
      <c r="P2492" s="94" t="str">
        <f t="shared" ca="1" si="207"/>
        <v>OFF</v>
      </c>
      <c r="Q2492" s="78">
        <f>+IFERROR(VLOOKUP(CONSOLIDADO[[#This Row],[Codigo Municipio]],TDDia!$A$4:$B$394,2,0),0)</f>
        <v>0</v>
      </c>
    </row>
    <row r="2493" spans="2:17" ht="14.45">
      <c r="B2493">
        <f t="shared" si="204"/>
        <v>13</v>
      </c>
      <c r="C2493" s="69" t="str" cm="1">
        <f t="array" ref="C2493">+INDEX(Table_4[[Departamento]:[Municipio]],FINAL!$B2493,1)</f>
        <v>Colón</v>
      </c>
      <c r="D2493" s="69" t="str" cm="1">
        <f t="array" ref="D2493">+INDEX(Table_4[[Departamento]:[Municipio]],FINAL!$B2493,4)</f>
        <v>Saba</v>
      </c>
      <c r="E2493" s="69" t="str" cm="1">
        <f t="array" ref="E2493">+INDEX(Table_4[[Departamento]:[Municipio]],FINAL!$B2493,3)</f>
        <v>0205</v>
      </c>
      <c r="F2493" s="96">
        <f t="shared" si="203"/>
        <v>44068</v>
      </c>
      <c r="G2493" s="71" t="str">
        <f>+CONSOLIDADO[[#This Row],[Codigo Municipio]]&amp;CONSOLIDADO[[#This Row],[Fecha]]</f>
        <v>020544068</v>
      </c>
      <c r="H2493" s="72">
        <f>+IFERROR(VLOOKUP($G2493,TDAcumula!$C$2:$E$2027,3,0),0)</f>
        <v>0</v>
      </c>
      <c r="I2493" s="73">
        <f t="shared" si="205"/>
        <v>0</v>
      </c>
      <c r="J2493" s="74">
        <f>+IF(CONSOLIDADO[[#This Row],[Codigo Municipio]]=E2492,CONSOLIDADO[[#This Row],[Fallecidos Diarios]]+J2492,CONSOLIDADO[[#This Row],[Fallecidos Diarios]])</f>
        <v>0</v>
      </c>
      <c r="K2493" s="75">
        <f t="shared" si="206"/>
        <v>0</v>
      </c>
      <c r="L2493" s="76">
        <f>+IF(CONSOLIDADO[[#This Row],[Codigo Municipio]]=E2492,CONSOLIDADO[[#This Row],[Recuperados Diarios]]+L2492,CONSOLIDADO[[#This Row],[Recuperados Diarios]])</f>
        <v>0</v>
      </c>
      <c r="M2493" s="77" cm="1">
        <f t="array" ref="M2493">+IFERROR(IF(CONSOLIDADO[[#This Row],[Día]]&lt;14,0,INDEX(CONSOLIDADO[Casos Diarios],ROW()-14,1)),0)</f>
        <v>0</v>
      </c>
      <c r="N2493" s="72">
        <f>+IF(CONSOLIDADO[[#This Row],[Clave]]="710143893",1,IF(OR(CONSOLIDADO[[#This Row],[Casos Acumulados]]&gt;0,CONSOLIDADO[[#This Row],[Muertes]]&gt;0),N2492+1,I2493))</f>
        <v>0</v>
      </c>
      <c r="O2493" s="69">
        <f>+IFERROR(VLOOKUP($G2493,TDMuertes!$C$2:$E$534,3,0),0)</f>
        <v>0</v>
      </c>
      <c r="P2493" s="94" t="str">
        <f t="shared" ca="1" si="207"/>
        <v>OFF</v>
      </c>
      <c r="Q2493" s="78">
        <f>+IFERROR(VLOOKUP(CONSOLIDADO[[#This Row],[Codigo Municipio]],TDDia!$A$4:$B$394,2,0),0)</f>
        <v>0</v>
      </c>
    </row>
    <row r="2494" spans="2:17" ht="14.45">
      <c r="B2494">
        <f t="shared" si="204"/>
        <v>13</v>
      </c>
      <c r="C2494" s="69" t="str" cm="1">
        <f t="array" ref="C2494">+INDEX(Table_4[[Departamento]:[Municipio]],FINAL!$B2494,1)</f>
        <v>Colón</v>
      </c>
      <c r="D2494" s="69" t="str" cm="1">
        <f t="array" ref="D2494">+INDEX(Table_4[[Departamento]:[Municipio]],FINAL!$B2494,4)</f>
        <v>Saba</v>
      </c>
      <c r="E2494" s="69" t="str" cm="1">
        <f t="array" ref="E2494">+INDEX(Table_4[[Departamento]:[Municipio]],FINAL!$B2494,3)</f>
        <v>0205</v>
      </c>
      <c r="F2494" s="96">
        <f t="shared" si="203"/>
        <v>44069</v>
      </c>
      <c r="G2494" s="71" t="str">
        <f>+CONSOLIDADO[[#This Row],[Codigo Municipio]]&amp;CONSOLIDADO[[#This Row],[Fecha]]</f>
        <v>020544069</v>
      </c>
      <c r="H2494" s="72">
        <f>+IFERROR(VLOOKUP($G2494,TDAcumula!$C$2:$E$2027,3,0),0)</f>
        <v>0</v>
      </c>
      <c r="I2494" s="73">
        <f t="shared" si="205"/>
        <v>0</v>
      </c>
      <c r="J2494" s="74">
        <f>+IF(CONSOLIDADO[[#This Row],[Codigo Municipio]]=E2493,CONSOLIDADO[[#This Row],[Fallecidos Diarios]]+J2493,CONSOLIDADO[[#This Row],[Fallecidos Diarios]])</f>
        <v>0</v>
      </c>
      <c r="K2494" s="75">
        <f t="shared" si="206"/>
        <v>0</v>
      </c>
      <c r="L2494" s="76">
        <f>+IF(CONSOLIDADO[[#This Row],[Codigo Municipio]]=E2493,CONSOLIDADO[[#This Row],[Recuperados Diarios]]+L2493,CONSOLIDADO[[#This Row],[Recuperados Diarios]])</f>
        <v>0</v>
      </c>
      <c r="M2494" s="77" cm="1">
        <f t="array" ref="M2494">+IFERROR(IF(CONSOLIDADO[[#This Row],[Día]]&lt;14,0,INDEX(CONSOLIDADO[Casos Diarios],ROW()-14,1)),0)</f>
        <v>0</v>
      </c>
      <c r="N2494" s="72">
        <f>+IF(CONSOLIDADO[[#This Row],[Clave]]="710143893",1,IF(OR(CONSOLIDADO[[#This Row],[Casos Acumulados]]&gt;0,CONSOLIDADO[[#This Row],[Muertes]]&gt;0),N2493+1,I2494))</f>
        <v>0</v>
      </c>
      <c r="O2494" s="69">
        <f>+IFERROR(VLOOKUP($G2494,TDMuertes!$C$2:$E$534,3,0),0)</f>
        <v>0</v>
      </c>
      <c r="P2494" s="94" t="str">
        <f t="shared" ca="1" si="207"/>
        <v>OFF</v>
      </c>
      <c r="Q2494" s="78">
        <f>+IFERROR(VLOOKUP(CONSOLIDADO[[#This Row],[Codigo Municipio]],TDDia!$A$4:$B$394,2,0),0)</f>
        <v>0</v>
      </c>
    </row>
    <row r="2495" spans="2:17" ht="14.45">
      <c r="B2495">
        <f t="shared" si="204"/>
        <v>13</v>
      </c>
      <c r="C2495" s="69" t="str" cm="1">
        <f t="array" ref="C2495">+INDEX(Table_4[[Departamento]:[Municipio]],FINAL!$B2495,1)</f>
        <v>Colón</v>
      </c>
      <c r="D2495" s="69" t="str" cm="1">
        <f t="array" ref="D2495">+INDEX(Table_4[[Departamento]:[Municipio]],FINAL!$B2495,4)</f>
        <v>Saba</v>
      </c>
      <c r="E2495" s="69" t="str" cm="1">
        <f t="array" ref="E2495">+INDEX(Table_4[[Departamento]:[Municipio]],FINAL!$B2495,3)</f>
        <v>0205</v>
      </c>
      <c r="F2495" s="96">
        <f t="shared" si="203"/>
        <v>44070</v>
      </c>
      <c r="G2495" s="71" t="str">
        <f>+CONSOLIDADO[[#This Row],[Codigo Municipio]]&amp;CONSOLIDADO[[#This Row],[Fecha]]</f>
        <v>020544070</v>
      </c>
      <c r="H2495" s="72">
        <f>+IFERROR(VLOOKUP($G2495,TDAcumula!$C$2:$E$2027,3,0),0)</f>
        <v>0</v>
      </c>
      <c r="I2495" s="73">
        <f t="shared" si="205"/>
        <v>0</v>
      </c>
      <c r="J2495" s="74">
        <f>+IF(CONSOLIDADO[[#This Row],[Codigo Municipio]]=E2494,CONSOLIDADO[[#This Row],[Fallecidos Diarios]]+J2494,CONSOLIDADO[[#This Row],[Fallecidos Diarios]])</f>
        <v>0</v>
      </c>
      <c r="K2495" s="75">
        <f t="shared" si="206"/>
        <v>0</v>
      </c>
      <c r="L2495" s="76">
        <f>+IF(CONSOLIDADO[[#This Row],[Codigo Municipio]]=E2494,CONSOLIDADO[[#This Row],[Recuperados Diarios]]+L2494,CONSOLIDADO[[#This Row],[Recuperados Diarios]])</f>
        <v>0</v>
      </c>
      <c r="M2495" s="77" cm="1">
        <f t="array" ref="M2495">+IFERROR(IF(CONSOLIDADO[[#This Row],[Día]]&lt;14,0,INDEX(CONSOLIDADO[Casos Diarios],ROW()-14,1)),0)</f>
        <v>0</v>
      </c>
      <c r="N2495" s="72">
        <f>+IF(CONSOLIDADO[[#This Row],[Clave]]="710143893",1,IF(OR(CONSOLIDADO[[#This Row],[Casos Acumulados]]&gt;0,CONSOLIDADO[[#This Row],[Muertes]]&gt;0),N2494+1,I2495))</f>
        <v>0</v>
      </c>
      <c r="O2495" s="69">
        <f>+IFERROR(VLOOKUP($G2495,TDMuertes!$C$2:$E$534,3,0),0)</f>
        <v>0</v>
      </c>
      <c r="P2495" s="94" t="str">
        <f t="shared" ca="1" si="207"/>
        <v>OFF</v>
      </c>
      <c r="Q2495" s="78">
        <f>+IFERROR(VLOOKUP(CONSOLIDADO[[#This Row],[Codigo Municipio]],TDDia!$A$4:$B$394,2,0),0)</f>
        <v>0</v>
      </c>
    </row>
    <row r="2496" spans="2:17" ht="14.45">
      <c r="B2496">
        <f t="shared" si="204"/>
        <v>13</v>
      </c>
      <c r="C2496" s="69" t="str" cm="1">
        <f t="array" ref="C2496">+INDEX(Table_4[[Departamento]:[Municipio]],FINAL!$B2496,1)</f>
        <v>Colón</v>
      </c>
      <c r="D2496" s="69" t="str" cm="1">
        <f t="array" ref="D2496">+INDEX(Table_4[[Departamento]:[Municipio]],FINAL!$B2496,4)</f>
        <v>Saba</v>
      </c>
      <c r="E2496" s="69" t="str" cm="1">
        <f t="array" ref="E2496">+INDEX(Table_4[[Departamento]:[Municipio]],FINAL!$B2496,3)</f>
        <v>0205</v>
      </c>
      <c r="F2496" s="96">
        <f t="shared" si="203"/>
        <v>44071</v>
      </c>
      <c r="G2496" s="71" t="str">
        <f>+CONSOLIDADO[[#This Row],[Codigo Municipio]]&amp;CONSOLIDADO[[#This Row],[Fecha]]</f>
        <v>020544071</v>
      </c>
      <c r="H2496" s="72">
        <f>+IFERROR(VLOOKUP($G2496,TDAcumula!$C$2:$E$2027,3,0),0)</f>
        <v>0</v>
      </c>
      <c r="I2496" s="73">
        <f t="shared" si="205"/>
        <v>0</v>
      </c>
      <c r="J2496" s="74">
        <f>+IF(CONSOLIDADO[[#This Row],[Codigo Municipio]]=E2495,CONSOLIDADO[[#This Row],[Fallecidos Diarios]]+J2495,CONSOLIDADO[[#This Row],[Fallecidos Diarios]])</f>
        <v>0</v>
      </c>
      <c r="K2496" s="75">
        <f t="shared" si="206"/>
        <v>0</v>
      </c>
      <c r="L2496" s="76">
        <f>+IF(CONSOLIDADO[[#This Row],[Codigo Municipio]]=E2495,CONSOLIDADO[[#This Row],[Recuperados Diarios]]+L2495,CONSOLIDADO[[#This Row],[Recuperados Diarios]])</f>
        <v>0</v>
      </c>
      <c r="M2496" s="77" cm="1">
        <f t="array" ref="M2496">+IFERROR(IF(CONSOLIDADO[[#This Row],[Día]]&lt;14,0,INDEX(CONSOLIDADO[Casos Diarios],ROW()-14,1)),0)</f>
        <v>0</v>
      </c>
      <c r="N2496" s="72">
        <f>+IF(CONSOLIDADO[[#This Row],[Clave]]="710143893",1,IF(OR(CONSOLIDADO[[#This Row],[Casos Acumulados]]&gt;0,CONSOLIDADO[[#This Row],[Muertes]]&gt;0),N2495+1,I2496))</f>
        <v>0</v>
      </c>
      <c r="O2496" s="69">
        <f>+IFERROR(VLOOKUP($G2496,TDMuertes!$C$2:$E$534,3,0),0)</f>
        <v>0</v>
      </c>
      <c r="P2496" s="94" t="str">
        <f t="shared" ca="1" si="207"/>
        <v>OFF</v>
      </c>
      <c r="Q2496" s="78">
        <f>+IFERROR(VLOOKUP(CONSOLIDADO[[#This Row],[Codigo Municipio]],TDDia!$A$4:$B$394,2,0),0)</f>
        <v>0</v>
      </c>
    </row>
    <row r="2497" spans="2:17" ht="14.45">
      <c r="B2497">
        <f t="shared" si="204"/>
        <v>13</v>
      </c>
      <c r="C2497" s="69" t="str" cm="1">
        <f t="array" ref="C2497">+INDEX(Table_4[[Departamento]:[Municipio]],FINAL!$B2497,1)</f>
        <v>Colón</v>
      </c>
      <c r="D2497" s="69" t="str" cm="1">
        <f t="array" ref="D2497">+INDEX(Table_4[[Departamento]:[Municipio]],FINAL!$B2497,4)</f>
        <v>Saba</v>
      </c>
      <c r="E2497" s="69" t="str" cm="1">
        <f t="array" ref="E2497">+INDEX(Table_4[[Departamento]:[Municipio]],FINAL!$B2497,3)</f>
        <v>0205</v>
      </c>
      <c r="F2497" s="96">
        <f t="shared" si="203"/>
        <v>44072</v>
      </c>
      <c r="G2497" s="71" t="str">
        <f>+CONSOLIDADO[[#This Row],[Codigo Municipio]]&amp;CONSOLIDADO[[#This Row],[Fecha]]</f>
        <v>020544072</v>
      </c>
      <c r="H2497" s="72">
        <f>+IFERROR(VLOOKUP($G2497,TDAcumula!$C$2:$E$2027,3,0),0)</f>
        <v>0</v>
      </c>
      <c r="I2497" s="73">
        <f t="shared" si="205"/>
        <v>0</v>
      </c>
      <c r="J2497" s="74">
        <f>+IF(CONSOLIDADO[[#This Row],[Codigo Municipio]]=E2496,CONSOLIDADO[[#This Row],[Fallecidos Diarios]]+J2496,CONSOLIDADO[[#This Row],[Fallecidos Diarios]])</f>
        <v>0</v>
      </c>
      <c r="K2497" s="75">
        <f t="shared" si="206"/>
        <v>0</v>
      </c>
      <c r="L2497" s="76">
        <f>+IF(CONSOLIDADO[[#This Row],[Codigo Municipio]]=E2496,CONSOLIDADO[[#This Row],[Recuperados Diarios]]+L2496,CONSOLIDADO[[#This Row],[Recuperados Diarios]])</f>
        <v>0</v>
      </c>
      <c r="M2497" s="77" cm="1">
        <f t="array" ref="M2497">+IFERROR(IF(CONSOLIDADO[[#This Row],[Día]]&lt;14,0,INDEX(CONSOLIDADO[Casos Diarios],ROW()-14,1)),0)</f>
        <v>0</v>
      </c>
      <c r="N2497" s="72">
        <f>+IF(CONSOLIDADO[[#This Row],[Clave]]="710143893",1,IF(OR(CONSOLIDADO[[#This Row],[Casos Acumulados]]&gt;0,CONSOLIDADO[[#This Row],[Muertes]]&gt;0),N2496+1,I2497))</f>
        <v>0</v>
      </c>
      <c r="O2497" s="69">
        <f>+IFERROR(VLOOKUP($G2497,TDMuertes!$C$2:$E$534,3,0),0)</f>
        <v>0</v>
      </c>
      <c r="P2497" s="94" t="str">
        <f t="shared" ca="1" si="207"/>
        <v>OFF</v>
      </c>
      <c r="Q2497" s="78">
        <f>+IFERROR(VLOOKUP(CONSOLIDADO[[#This Row],[Codigo Municipio]],TDDia!$A$4:$B$394,2,0),0)</f>
        <v>0</v>
      </c>
    </row>
    <row r="2498" spans="2:17" ht="14.45">
      <c r="B2498">
        <f t="shared" si="204"/>
        <v>13</v>
      </c>
      <c r="C2498" s="69" t="str" cm="1">
        <f t="array" ref="C2498">+INDEX(Table_4[[Departamento]:[Municipio]],FINAL!$B2498,1)</f>
        <v>Colón</v>
      </c>
      <c r="D2498" s="69" t="str" cm="1">
        <f t="array" ref="D2498">+INDEX(Table_4[[Departamento]:[Municipio]],FINAL!$B2498,4)</f>
        <v>Saba</v>
      </c>
      <c r="E2498" s="69" t="str" cm="1">
        <f t="array" ref="E2498">+INDEX(Table_4[[Departamento]:[Municipio]],FINAL!$B2498,3)</f>
        <v>0205</v>
      </c>
      <c r="F2498" s="96">
        <f t="shared" ref="F2498:F2561" si="208">+F2305</f>
        <v>44073</v>
      </c>
      <c r="G2498" s="71" t="str">
        <f>+CONSOLIDADO[[#This Row],[Codigo Municipio]]&amp;CONSOLIDADO[[#This Row],[Fecha]]</f>
        <v>020544073</v>
      </c>
      <c r="H2498" s="72">
        <f>+IFERROR(VLOOKUP($G2498,TDAcumula!$C$2:$E$2027,3,0),0)</f>
        <v>0</v>
      </c>
      <c r="I2498" s="73">
        <f t="shared" si="205"/>
        <v>0</v>
      </c>
      <c r="J2498" s="74">
        <f>+IF(CONSOLIDADO[[#This Row],[Codigo Municipio]]=E2497,CONSOLIDADO[[#This Row],[Fallecidos Diarios]]+J2497,CONSOLIDADO[[#This Row],[Fallecidos Diarios]])</f>
        <v>0</v>
      </c>
      <c r="K2498" s="75">
        <f t="shared" si="206"/>
        <v>0</v>
      </c>
      <c r="L2498" s="76">
        <f>+IF(CONSOLIDADO[[#This Row],[Codigo Municipio]]=E2497,CONSOLIDADO[[#This Row],[Recuperados Diarios]]+L2497,CONSOLIDADO[[#This Row],[Recuperados Diarios]])</f>
        <v>0</v>
      </c>
      <c r="M2498" s="77" cm="1">
        <f t="array" ref="M2498">+IFERROR(IF(CONSOLIDADO[[#This Row],[Día]]&lt;14,0,INDEX(CONSOLIDADO[Casos Diarios],ROW()-14,1)),0)</f>
        <v>0</v>
      </c>
      <c r="N2498" s="72">
        <f>+IF(CONSOLIDADO[[#This Row],[Clave]]="710143893",1,IF(OR(CONSOLIDADO[[#This Row],[Casos Acumulados]]&gt;0,CONSOLIDADO[[#This Row],[Muertes]]&gt;0),N2497+1,I2498))</f>
        <v>0</v>
      </c>
      <c r="O2498" s="69">
        <f>+IFERROR(VLOOKUP($G2498,TDMuertes!$C$2:$E$534,3,0),0)</f>
        <v>0</v>
      </c>
      <c r="P2498" s="94" t="str">
        <f t="shared" ca="1" si="207"/>
        <v>OFF</v>
      </c>
      <c r="Q2498" s="78">
        <f>+IFERROR(VLOOKUP(CONSOLIDADO[[#This Row],[Codigo Municipio]],TDDia!$A$4:$B$394,2,0),0)</f>
        <v>0</v>
      </c>
    </row>
    <row r="2499" spans="2:17" ht="14.45">
      <c r="B2499">
        <f t="shared" si="204"/>
        <v>13</v>
      </c>
      <c r="C2499" s="69" t="str" cm="1">
        <f t="array" ref="C2499">+INDEX(Table_4[[Departamento]:[Municipio]],FINAL!$B2499,1)</f>
        <v>Colón</v>
      </c>
      <c r="D2499" s="69" t="str" cm="1">
        <f t="array" ref="D2499">+INDEX(Table_4[[Departamento]:[Municipio]],FINAL!$B2499,4)</f>
        <v>Saba</v>
      </c>
      <c r="E2499" s="69" t="str" cm="1">
        <f t="array" ref="E2499">+INDEX(Table_4[[Departamento]:[Municipio]],FINAL!$B2499,3)</f>
        <v>0205</v>
      </c>
      <c r="F2499" s="96">
        <f t="shared" si="208"/>
        <v>44074</v>
      </c>
      <c r="G2499" s="71" t="str">
        <f>+CONSOLIDADO[[#This Row],[Codigo Municipio]]&amp;CONSOLIDADO[[#This Row],[Fecha]]</f>
        <v>020544074</v>
      </c>
      <c r="H2499" s="72">
        <f>+IFERROR(VLOOKUP($G2499,TDAcumula!$C$2:$E$2027,3,0),0)</f>
        <v>0</v>
      </c>
      <c r="I2499" s="73">
        <f t="shared" si="205"/>
        <v>0</v>
      </c>
      <c r="J2499" s="74">
        <f>+IF(CONSOLIDADO[[#This Row],[Codigo Municipio]]=E2498,CONSOLIDADO[[#This Row],[Fallecidos Diarios]]+J2498,CONSOLIDADO[[#This Row],[Fallecidos Diarios]])</f>
        <v>0</v>
      </c>
      <c r="K2499" s="75">
        <f t="shared" si="206"/>
        <v>0</v>
      </c>
      <c r="L2499" s="76">
        <f>+IF(CONSOLIDADO[[#This Row],[Codigo Municipio]]=E2498,CONSOLIDADO[[#This Row],[Recuperados Diarios]]+L2498,CONSOLIDADO[[#This Row],[Recuperados Diarios]])</f>
        <v>0</v>
      </c>
      <c r="M2499" s="77" cm="1">
        <f t="array" ref="M2499">+IFERROR(IF(CONSOLIDADO[[#This Row],[Día]]&lt;14,0,INDEX(CONSOLIDADO[Casos Diarios],ROW()-14,1)),0)</f>
        <v>0</v>
      </c>
      <c r="N2499" s="72">
        <f>+IF(CONSOLIDADO[[#This Row],[Clave]]="710143893",1,IF(OR(CONSOLIDADO[[#This Row],[Casos Acumulados]]&gt;0,CONSOLIDADO[[#This Row],[Muertes]]&gt;0),N2498+1,I2499))</f>
        <v>0</v>
      </c>
      <c r="O2499" s="69">
        <f>+IFERROR(VLOOKUP($G2499,TDMuertes!$C$2:$E$534,3,0),0)</f>
        <v>0</v>
      </c>
      <c r="P2499" s="94" t="str">
        <f t="shared" ca="1" si="207"/>
        <v>OFF</v>
      </c>
      <c r="Q2499" s="78">
        <f>+IFERROR(VLOOKUP(CONSOLIDADO[[#This Row],[Codigo Municipio]],TDDia!$A$4:$B$394,2,0),0)</f>
        <v>0</v>
      </c>
    </row>
    <row r="2500" spans="2:17" ht="14.45">
      <c r="B2500">
        <f t="shared" si="204"/>
        <v>13</v>
      </c>
      <c r="C2500" s="69" t="str" cm="1">
        <f t="array" ref="C2500">+INDEX(Table_4[[Departamento]:[Municipio]],FINAL!$B2500,1)</f>
        <v>Colón</v>
      </c>
      <c r="D2500" s="69" t="str" cm="1">
        <f t="array" ref="D2500">+INDEX(Table_4[[Departamento]:[Municipio]],FINAL!$B2500,4)</f>
        <v>Saba</v>
      </c>
      <c r="E2500" s="69" t="str" cm="1">
        <f t="array" ref="E2500">+INDEX(Table_4[[Departamento]:[Municipio]],FINAL!$B2500,3)</f>
        <v>0205</v>
      </c>
      <c r="F2500" s="96">
        <f t="shared" si="208"/>
        <v>44075</v>
      </c>
      <c r="G2500" s="71" t="str">
        <f>+CONSOLIDADO[[#This Row],[Codigo Municipio]]&amp;CONSOLIDADO[[#This Row],[Fecha]]</f>
        <v>020544075</v>
      </c>
      <c r="H2500" s="72">
        <f>+IFERROR(VLOOKUP($G2500,TDAcumula!$C$2:$E$2027,3,0),0)</f>
        <v>0</v>
      </c>
      <c r="I2500" s="73">
        <f t="shared" si="205"/>
        <v>0</v>
      </c>
      <c r="J2500" s="74">
        <f>+IF(CONSOLIDADO[[#This Row],[Codigo Municipio]]=E2499,CONSOLIDADO[[#This Row],[Fallecidos Diarios]]+J2499,CONSOLIDADO[[#This Row],[Fallecidos Diarios]])</f>
        <v>0</v>
      </c>
      <c r="K2500" s="75">
        <f t="shared" si="206"/>
        <v>0</v>
      </c>
      <c r="L2500" s="76">
        <f>+IF(CONSOLIDADO[[#This Row],[Codigo Municipio]]=E2499,CONSOLIDADO[[#This Row],[Recuperados Diarios]]+L2499,CONSOLIDADO[[#This Row],[Recuperados Diarios]])</f>
        <v>0</v>
      </c>
      <c r="M2500" s="77" cm="1">
        <f t="array" ref="M2500">+IFERROR(IF(CONSOLIDADO[[#This Row],[Día]]&lt;14,0,INDEX(CONSOLIDADO[Casos Diarios],ROW()-14,1)),0)</f>
        <v>0</v>
      </c>
      <c r="N2500" s="72">
        <f>+IF(CONSOLIDADO[[#This Row],[Clave]]="710143893",1,IF(OR(CONSOLIDADO[[#This Row],[Casos Acumulados]]&gt;0,CONSOLIDADO[[#This Row],[Muertes]]&gt;0),N2499+1,I2500))</f>
        <v>0</v>
      </c>
      <c r="O2500" s="69">
        <f>+IFERROR(VLOOKUP($G2500,TDMuertes!$C$2:$E$534,3,0),0)</f>
        <v>0</v>
      </c>
      <c r="P2500" s="94" t="str">
        <f t="shared" ca="1" si="207"/>
        <v>OFF</v>
      </c>
      <c r="Q2500" s="78">
        <f>+IFERROR(VLOOKUP(CONSOLIDADO[[#This Row],[Codigo Municipio]],TDDia!$A$4:$B$394,2,0),0)</f>
        <v>0</v>
      </c>
    </row>
    <row r="2501" spans="2:17" ht="14.45">
      <c r="B2501">
        <f t="shared" ref="B2501:B2564" si="209">+IF(F2500=44085,B2500+1,B2500)</f>
        <v>13</v>
      </c>
      <c r="C2501" s="69" t="str" cm="1">
        <f t="array" ref="C2501">+INDEX(Table_4[[Departamento]:[Municipio]],FINAL!$B2501,1)</f>
        <v>Colón</v>
      </c>
      <c r="D2501" s="69" t="str" cm="1">
        <f t="array" ref="D2501">+INDEX(Table_4[[Departamento]:[Municipio]],FINAL!$B2501,4)</f>
        <v>Saba</v>
      </c>
      <c r="E2501" s="69" t="str" cm="1">
        <f t="array" ref="E2501">+INDEX(Table_4[[Departamento]:[Municipio]],FINAL!$B2501,3)</f>
        <v>0205</v>
      </c>
      <c r="F2501" s="96">
        <f t="shared" si="208"/>
        <v>44076</v>
      </c>
      <c r="G2501" s="71" t="str">
        <f>+CONSOLIDADO[[#This Row],[Codigo Municipio]]&amp;CONSOLIDADO[[#This Row],[Fecha]]</f>
        <v>020544076</v>
      </c>
      <c r="H2501" s="72">
        <f>+IFERROR(VLOOKUP($G2501,TDAcumula!$C$2:$E$2027,3,0),0)</f>
        <v>0</v>
      </c>
      <c r="I2501" s="73">
        <f t="shared" si="205"/>
        <v>0</v>
      </c>
      <c r="J2501" s="74">
        <f>+IF(CONSOLIDADO[[#This Row],[Codigo Municipio]]=E2500,CONSOLIDADO[[#This Row],[Fallecidos Diarios]]+J2500,CONSOLIDADO[[#This Row],[Fallecidos Diarios]])</f>
        <v>0</v>
      </c>
      <c r="K2501" s="75">
        <f t="shared" si="206"/>
        <v>0</v>
      </c>
      <c r="L2501" s="76">
        <f>+IF(CONSOLIDADO[[#This Row],[Codigo Municipio]]=E2500,CONSOLIDADO[[#This Row],[Recuperados Diarios]]+L2500,CONSOLIDADO[[#This Row],[Recuperados Diarios]])</f>
        <v>0</v>
      </c>
      <c r="M2501" s="77" cm="1">
        <f t="array" ref="M2501">+IFERROR(IF(CONSOLIDADO[[#This Row],[Día]]&lt;14,0,INDEX(CONSOLIDADO[Casos Diarios],ROW()-14,1)),0)</f>
        <v>0</v>
      </c>
      <c r="N2501" s="72">
        <f>+IF(CONSOLIDADO[[#This Row],[Clave]]="710143893",1,IF(OR(CONSOLIDADO[[#This Row],[Casos Acumulados]]&gt;0,CONSOLIDADO[[#This Row],[Muertes]]&gt;0),N2500+1,I2501))</f>
        <v>0</v>
      </c>
      <c r="O2501" s="69">
        <f>+IFERROR(VLOOKUP($G2501,TDMuertes!$C$2:$E$534,3,0),0)</f>
        <v>0</v>
      </c>
      <c r="P2501" s="94" t="str">
        <f t="shared" ca="1" si="207"/>
        <v>OFF</v>
      </c>
      <c r="Q2501" s="78">
        <f>+IFERROR(VLOOKUP(CONSOLIDADO[[#This Row],[Codigo Municipio]],TDDia!$A$4:$B$394,2,0),0)</f>
        <v>0</v>
      </c>
    </row>
    <row r="2502" spans="2:17" ht="14.45">
      <c r="B2502">
        <f t="shared" si="209"/>
        <v>13</v>
      </c>
      <c r="C2502" s="69" t="str" cm="1">
        <f t="array" ref="C2502">+INDEX(Table_4[[Departamento]:[Municipio]],FINAL!$B2502,1)</f>
        <v>Colón</v>
      </c>
      <c r="D2502" s="69" t="str" cm="1">
        <f t="array" ref="D2502">+INDEX(Table_4[[Departamento]:[Municipio]],FINAL!$B2502,4)</f>
        <v>Saba</v>
      </c>
      <c r="E2502" s="69" t="str" cm="1">
        <f t="array" ref="E2502">+INDEX(Table_4[[Departamento]:[Municipio]],FINAL!$B2502,3)</f>
        <v>0205</v>
      </c>
      <c r="F2502" s="96">
        <f t="shared" si="208"/>
        <v>44077</v>
      </c>
      <c r="G2502" s="71" t="str">
        <f>+CONSOLIDADO[[#This Row],[Codigo Municipio]]&amp;CONSOLIDADO[[#This Row],[Fecha]]</f>
        <v>020544077</v>
      </c>
      <c r="H2502" s="72">
        <f>+IFERROR(VLOOKUP($G2502,TDAcumula!$C$2:$E$2027,3,0),0)</f>
        <v>0</v>
      </c>
      <c r="I2502" s="73">
        <f t="shared" si="205"/>
        <v>0</v>
      </c>
      <c r="J2502" s="74">
        <f>+IF(CONSOLIDADO[[#This Row],[Codigo Municipio]]=E2501,CONSOLIDADO[[#This Row],[Fallecidos Diarios]]+J2501,CONSOLIDADO[[#This Row],[Fallecidos Diarios]])</f>
        <v>0</v>
      </c>
      <c r="K2502" s="75">
        <f t="shared" si="206"/>
        <v>0</v>
      </c>
      <c r="L2502" s="76">
        <f>+IF(CONSOLIDADO[[#This Row],[Codigo Municipio]]=E2501,CONSOLIDADO[[#This Row],[Recuperados Diarios]]+L2501,CONSOLIDADO[[#This Row],[Recuperados Diarios]])</f>
        <v>0</v>
      </c>
      <c r="M2502" s="77" cm="1">
        <f t="array" ref="M2502">+IFERROR(IF(CONSOLIDADO[[#This Row],[Día]]&lt;14,0,INDEX(CONSOLIDADO[Casos Diarios],ROW()-14,1)),0)</f>
        <v>0</v>
      </c>
      <c r="N2502" s="72">
        <f>+IF(CONSOLIDADO[[#This Row],[Clave]]="710143893",1,IF(OR(CONSOLIDADO[[#This Row],[Casos Acumulados]]&gt;0,CONSOLIDADO[[#This Row],[Muertes]]&gt;0),N2501+1,I2502))</f>
        <v>0</v>
      </c>
      <c r="O2502" s="69">
        <f>+IFERROR(VLOOKUP($G2502,TDMuertes!$C$2:$E$534,3,0),0)</f>
        <v>0</v>
      </c>
      <c r="P2502" s="94" t="str">
        <f t="shared" ca="1" si="207"/>
        <v>OFF</v>
      </c>
      <c r="Q2502" s="78">
        <f>+IFERROR(VLOOKUP(CONSOLIDADO[[#This Row],[Codigo Municipio]],TDDia!$A$4:$B$394,2,0),0)</f>
        <v>0</v>
      </c>
    </row>
    <row r="2503" spans="2:17" ht="14.45">
      <c r="B2503">
        <f t="shared" si="209"/>
        <v>13</v>
      </c>
      <c r="C2503" s="69" t="str" cm="1">
        <f t="array" ref="C2503">+INDEX(Table_4[[Departamento]:[Municipio]],FINAL!$B2503,1)</f>
        <v>Colón</v>
      </c>
      <c r="D2503" s="69" t="str" cm="1">
        <f t="array" ref="D2503">+INDEX(Table_4[[Departamento]:[Municipio]],FINAL!$B2503,4)</f>
        <v>Saba</v>
      </c>
      <c r="E2503" s="69" t="str" cm="1">
        <f t="array" ref="E2503">+INDEX(Table_4[[Departamento]:[Municipio]],FINAL!$B2503,3)</f>
        <v>0205</v>
      </c>
      <c r="F2503" s="96">
        <f t="shared" si="208"/>
        <v>44078</v>
      </c>
      <c r="G2503" s="71" t="str">
        <f>+CONSOLIDADO[[#This Row],[Codigo Municipio]]&amp;CONSOLIDADO[[#This Row],[Fecha]]</f>
        <v>020544078</v>
      </c>
      <c r="H2503" s="72">
        <f>+IFERROR(VLOOKUP($G2503,TDAcumula!$C$2:$E$2027,3,0),0)</f>
        <v>0</v>
      </c>
      <c r="I2503" s="73">
        <f t="shared" si="205"/>
        <v>0</v>
      </c>
      <c r="J2503" s="74">
        <f>+IF(CONSOLIDADO[[#This Row],[Codigo Municipio]]=E2502,CONSOLIDADO[[#This Row],[Fallecidos Diarios]]+J2502,CONSOLIDADO[[#This Row],[Fallecidos Diarios]])</f>
        <v>0</v>
      </c>
      <c r="K2503" s="75">
        <f t="shared" si="206"/>
        <v>0</v>
      </c>
      <c r="L2503" s="76">
        <f>+IF(CONSOLIDADO[[#This Row],[Codigo Municipio]]=E2502,CONSOLIDADO[[#This Row],[Recuperados Diarios]]+L2502,CONSOLIDADO[[#This Row],[Recuperados Diarios]])</f>
        <v>0</v>
      </c>
      <c r="M2503" s="77" cm="1">
        <f t="array" ref="M2503">+IFERROR(IF(CONSOLIDADO[[#This Row],[Día]]&lt;14,0,INDEX(CONSOLIDADO[Casos Diarios],ROW()-14,1)),0)</f>
        <v>0</v>
      </c>
      <c r="N2503" s="72">
        <f>+IF(CONSOLIDADO[[#This Row],[Clave]]="710143893",1,IF(OR(CONSOLIDADO[[#This Row],[Casos Acumulados]]&gt;0,CONSOLIDADO[[#This Row],[Muertes]]&gt;0),N2502+1,I2503))</f>
        <v>0</v>
      </c>
      <c r="O2503" s="69">
        <f>+IFERROR(VLOOKUP($G2503,TDMuertes!$C$2:$E$534,3,0),0)</f>
        <v>0</v>
      </c>
      <c r="P2503" s="94" t="str">
        <f t="shared" ca="1" si="207"/>
        <v>OFF</v>
      </c>
      <c r="Q2503" s="78">
        <f>+IFERROR(VLOOKUP(CONSOLIDADO[[#This Row],[Codigo Municipio]],TDDia!$A$4:$B$394,2,0),0)</f>
        <v>0</v>
      </c>
    </row>
    <row r="2504" spans="2:17" ht="14.45">
      <c r="B2504">
        <f t="shared" si="209"/>
        <v>13</v>
      </c>
      <c r="C2504" s="69" t="str" cm="1">
        <f t="array" ref="C2504">+INDEX(Table_4[[Departamento]:[Municipio]],FINAL!$B2504,1)</f>
        <v>Colón</v>
      </c>
      <c r="D2504" s="69" t="str" cm="1">
        <f t="array" ref="D2504">+INDEX(Table_4[[Departamento]:[Municipio]],FINAL!$B2504,4)</f>
        <v>Saba</v>
      </c>
      <c r="E2504" s="69" t="str" cm="1">
        <f t="array" ref="E2504">+INDEX(Table_4[[Departamento]:[Municipio]],FINAL!$B2504,3)</f>
        <v>0205</v>
      </c>
      <c r="F2504" s="96">
        <f t="shared" si="208"/>
        <v>44079</v>
      </c>
      <c r="G2504" s="71" t="str">
        <f>+CONSOLIDADO[[#This Row],[Codigo Municipio]]&amp;CONSOLIDADO[[#This Row],[Fecha]]</f>
        <v>020544079</v>
      </c>
      <c r="H2504" s="72">
        <f>+IFERROR(VLOOKUP($G2504,TDAcumula!$C$2:$E$2027,3,0),0)</f>
        <v>0</v>
      </c>
      <c r="I2504" s="73">
        <f t="shared" si="205"/>
        <v>0</v>
      </c>
      <c r="J2504" s="74">
        <f>+IF(CONSOLIDADO[[#This Row],[Codigo Municipio]]=E2503,CONSOLIDADO[[#This Row],[Fallecidos Diarios]]+J2503,CONSOLIDADO[[#This Row],[Fallecidos Diarios]])</f>
        <v>0</v>
      </c>
      <c r="K2504" s="75">
        <f t="shared" si="206"/>
        <v>0</v>
      </c>
      <c r="L2504" s="76">
        <f>+IF(CONSOLIDADO[[#This Row],[Codigo Municipio]]=E2503,CONSOLIDADO[[#This Row],[Recuperados Diarios]]+L2503,CONSOLIDADO[[#This Row],[Recuperados Diarios]])</f>
        <v>0</v>
      </c>
      <c r="M2504" s="77" cm="1">
        <f t="array" ref="M2504">+IFERROR(IF(CONSOLIDADO[[#This Row],[Día]]&lt;14,0,INDEX(CONSOLIDADO[Casos Diarios],ROW()-14,1)),0)</f>
        <v>0</v>
      </c>
      <c r="N2504" s="72">
        <f>+IF(CONSOLIDADO[[#This Row],[Clave]]="710143893",1,IF(OR(CONSOLIDADO[[#This Row],[Casos Acumulados]]&gt;0,CONSOLIDADO[[#This Row],[Muertes]]&gt;0),N2503+1,I2504))</f>
        <v>0</v>
      </c>
      <c r="O2504" s="69">
        <f>+IFERROR(VLOOKUP($G2504,TDMuertes!$C$2:$E$534,3,0),0)</f>
        <v>0</v>
      </c>
      <c r="P2504" s="94" t="str">
        <f t="shared" ca="1" si="207"/>
        <v>OFF</v>
      </c>
      <c r="Q2504" s="78">
        <f>+IFERROR(VLOOKUP(CONSOLIDADO[[#This Row],[Codigo Municipio]],TDDia!$A$4:$B$394,2,0),0)</f>
        <v>0</v>
      </c>
    </row>
    <row r="2505" spans="2:17" ht="14.45">
      <c r="B2505">
        <f t="shared" si="209"/>
        <v>13</v>
      </c>
      <c r="C2505" s="69" t="str" cm="1">
        <f t="array" ref="C2505">+INDEX(Table_4[[Departamento]:[Municipio]],FINAL!$B2505,1)</f>
        <v>Colón</v>
      </c>
      <c r="D2505" s="69" t="str" cm="1">
        <f t="array" ref="D2505">+INDEX(Table_4[[Departamento]:[Municipio]],FINAL!$B2505,4)</f>
        <v>Saba</v>
      </c>
      <c r="E2505" s="69" t="str" cm="1">
        <f t="array" ref="E2505">+INDEX(Table_4[[Departamento]:[Municipio]],FINAL!$B2505,3)</f>
        <v>0205</v>
      </c>
      <c r="F2505" s="96">
        <f t="shared" si="208"/>
        <v>44080</v>
      </c>
      <c r="G2505" s="71" t="str">
        <f>+CONSOLIDADO[[#This Row],[Codigo Municipio]]&amp;CONSOLIDADO[[#This Row],[Fecha]]</f>
        <v>020544080</v>
      </c>
      <c r="H2505" s="72">
        <f>+IFERROR(VLOOKUP($G2505,TDAcumula!$C$2:$E$2027,3,0),0)</f>
        <v>0</v>
      </c>
      <c r="I2505" s="73">
        <f t="shared" si="205"/>
        <v>0</v>
      </c>
      <c r="J2505" s="74">
        <f>+IF(CONSOLIDADO[[#This Row],[Codigo Municipio]]=E2504,CONSOLIDADO[[#This Row],[Fallecidos Diarios]]+J2504,CONSOLIDADO[[#This Row],[Fallecidos Diarios]])</f>
        <v>0</v>
      </c>
      <c r="K2505" s="75">
        <f t="shared" si="206"/>
        <v>0</v>
      </c>
      <c r="L2505" s="76">
        <f>+IF(CONSOLIDADO[[#This Row],[Codigo Municipio]]=E2504,CONSOLIDADO[[#This Row],[Recuperados Diarios]]+L2504,CONSOLIDADO[[#This Row],[Recuperados Diarios]])</f>
        <v>0</v>
      </c>
      <c r="M2505" s="77" cm="1">
        <f t="array" ref="M2505">+IFERROR(IF(CONSOLIDADO[[#This Row],[Día]]&lt;14,0,INDEX(CONSOLIDADO[Casos Diarios],ROW()-14,1)),0)</f>
        <v>0</v>
      </c>
      <c r="N2505" s="72">
        <f>+IF(CONSOLIDADO[[#This Row],[Clave]]="710143893",1,IF(OR(CONSOLIDADO[[#This Row],[Casos Acumulados]]&gt;0,CONSOLIDADO[[#This Row],[Muertes]]&gt;0),N2504+1,I2505))</f>
        <v>0</v>
      </c>
      <c r="O2505" s="69">
        <f>+IFERROR(VLOOKUP($G2505,TDMuertes!$C$2:$E$534,3,0),0)</f>
        <v>0</v>
      </c>
      <c r="P2505" s="94" t="str">
        <f t="shared" ca="1" si="207"/>
        <v>OFF</v>
      </c>
      <c r="Q2505" s="78">
        <f>+IFERROR(VLOOKUP(CONSOLIDADO[[#This Row],[Codigo Municipio]],TDDia!$A$4:$B$394,2,0),0)</f>
        <v>0</v>
      </c>
    </row>
    <row r="2506" spans="2:17" ht="14.45">
      <c r="B2506">
        <f t="shared" si="209"/>
        <v>13</v>
      </c>
      <c r="C2506" s="69" t="str" cm="1">
        <f t="array" ref="C2506">+INDEX(Table_4[[Departamento]:[Municipio]],FINAL!$B2506,1)</f>
        <v>Colón</v>
      </c>
      <c r="D2506" s="69" t="str" cm="1">
        <f t="array" ref="D2506">+INDEX(Table_4[[Departamento]:[Municipio]],FINAL!$B2506,4)</f>
        <v>Saba</v>
      </c>
      <c r="E2506" s="69" t="str" cm="1">
        <f t="array" ref="E2506">+INDEX(Table_4[[Departamento]:[Municipio]],FINAL!$B2506,3)</f>
        <v>0205</v>
      </c>
      <c r="F2506" s="96">
        <f t="shared" si="208"/>
        <v>44081</v>
      </c>
      <c r="G2506" s="71" t="str">
        <f>+CONSOLIDADO[[#This Row],[Codigo Municipio]]&amp;CONSOLIDADO[[#This Row],[Fecha]]</f>
        <v>020544081</v>
      </c>
      <c r="H2506" s="72">
        <f>+IFERROR(VLOOKUP($G2506,TDAcumula!$C$2:$E$2027,3,0),0)</f>
        <v>0</v>
      </c>
      <c r="I2506" s="73">
        <f t="shared" si="205"/>
        <v>0</v>
      </c>
      <c r="J2506" s="74">
        <f>+IF(CONSOLIDADO[[#This Row],[Codigo Municipio]]=E2505,CONSOLIDADO[[#This Row],[Fallecidos Diarios]]+J2505,CONSOLIDADO[[#This Row],[Fallecidos Diarios]])</f>
        <v>0</v>
      </c>
      <c r="K2506" s="75">
        <f t="shared" si="206"/>
        <v>0</v>
      </c>
      <c r="L2506" s="76">
        <f>+IF(CONSOLIDADO[[#This Row],[Codigo Municipio]]=E2505,CONSOLIDADO[[#This Row],[Recuperados Diarios]]+L2505,CONSOLIDADO[[#This Row],[Recuperados Diarios]])</f>
        <v>0</v>
      </c>
      <c r="M2506" s="77" cm="1">
        <f t="array" ref="M2506">+IFERROR(IF(CONSOLIDADO[[#This Row],[Día]]&lt;14,0,INDEX(CONSOLIDADO[Casos Diarios],ROW()-14,1)),0)</f>
        <v>0</v>
      </c>
      <c r="N2506" s="72">
        <f>+IF(CONSOLIDADO[[#This Row],[Clave]]="710143893",1,IF(OR(CONSOLIDADO[[#This Row],[Casos Acumulados]]&gt;0,CONSOLIDADO[[#This Row],[Muertes]]&gt;0),N2505+1,I2506))</f>
        <v>0</v>
      </c>
      <c r="O2506" s="69">
        <f>+IFERROR(VLOOKUP($G2506,TDMuertes!$C$2:$E$534,3,0),0)</f>
        <v>0</v>
      </c>
      <c r="P2506" s="94" t="str">
        <f t="shared" ca="1" si="207"/>
        <v>OFF</v>
      </c>
      <c r="Q2506" s="78">
        <f>+IFERROR(VLOOKUP(CONSOLIDADO[[#This Row],[Codigo Municipio]],TDDia!$A$4:$B$394,2,0),0)</f>
        <v>0</v>
      </c>
    </row>
    <row r="2507" spans="2:17" ht="14.45">
      <c r="B2507">
        <f t="shared" si="209"/>
        <v>13</v>
      </c>
      <c r="C2507" s="69" t="str" cm="1">
        <f t="array" ref="C2507">+INDEX(Table_4[[Departamento]:[Municipio]],FINAL!$B2507,1)</f>
        <v>Colón</v>
      </c>
      <c r="D2507" s="69" t="str" cm="1">
        <f t="array" ref="D2507">+INDEX(Table_4[[Departamento]:[Municipio]],FINAL!$B2507,4)</f>
        <v>Saba</v>
      </c>
      <c r="E2507" s="69" t="str" cm="1">
        <f t="array" ref="E2507">+INDEX(Table_4[[Departamento]:[Municipio]],FINAL!$B2507,3)</f>
        <v>0205</v>
      </c>
      <c r="F2507" s="96">
        <f t="shared" si="208"/>
        <v>44082</v>
      </c>
      <c r="G2507" s="71" t="str">
        <f>+CONSOLIDADO[[#This Row],[Codigo Municipio]]&amp;CONSOLIDADO[[#This Row],[Fecha]]</f>
        <v>020544082</v>
      </c>
      <c r="H2507" s="72">
        <f>+IFERROR(VLOOKUP($G2507,TDAcumula!$C$2:$E$2027,3,0),0)</f>
        <v>0</v>
      </c>
      <c r="I2507" s="73">
        <f t="shared" si="205"/>
        <v>0</v>
      </c>
      <c r="J2507" s="74">
        <f>+IF(CONSOLIDADO[[#This Row],[Codigo Municipio]]=E2506,CONSOLIDADO[[#This Row],[Fallecidos Diarios]]+J2506,CONSOLIDADO[[#This Row],[Fallecidos Diarios]])</f>
        <v>0</v>
      </c>
      <c r="K2507" s="75">
        <f t="shared" si="206"/>
        <v>0</v>
      </c>
      <c r="L2507" s="76">
        <f>+IF(CONSOLIDADO[[#This Row],[Codigo Municipio]]=E2506,CONSOLIDADO[[#This Row],[Recuperados Diarios]]+L2506,CONSOLIDADO[[#This Row],[Recuperados Diarios]])</f>
        <v>0</v>
      </c>
      <c r="M2507" s="77" cm="1">
        <f t="array" ref="M2507">+IFERROR(IF(CONSOLIDADO[[#This Row],[Día]]&lt;14,0,INDEX(CONSOLIDADO[Casos Diarios],ROW()-14,1)),0)</f>
        <v>0</v>
      </c>
      <c r="N2507" s="72">
        <f>+IF(CONSOLIDADO[[#This Row],[Clave]]="710143893",1,IF(OR(CONSOLIDADO[[#This Row],[Casos Acumulados]]&gt;0,CONSOLIDADO[[#This Row],[Muertes]]&gt;0),N2506+1,I2507))</f>
        <v>0</v>
      </c>
      <c r="O2507" s="69">
        <f>+IFERROR(VLOOKUP($G2507,TDMuertes!$C$2:$E$534,3,0),0)</f>
        <v>0</v>
      </c>
      <c r="P2507" s="94" t="str">
        <f t="shared" ca="1" si="207"/>
        <v>OFF</v>
      </c>
      <c r="Q2507" s="78">
        <f>+IFERROR(VLOOKUP(CONSOLIDADO[[#This Row],[Codigo Municipio]],TDDia!$A$4:$B$394,2,0),0)</f>
        <v>0</v>
      </c>
    </row>
    <row r="2508" spans="2:17" ht="14.45">
      <c r="B2508">
        <f t="shared" si="209"/>
        <v>13</v>
      </c>
      <c r="C2508" s="69" t="str" cm="1">
        <f t="array" ref="C2508">+INDEX(Table_4[[Departamento]:[Municipio]],FINAL!$B2508,1)</f>
        <v>Colón</v>
      </c>
      <c r="D2508" s="69" t="str" cm="1">
        <f t="array" ref="D2508">+INDEX(Table_4[[Departamento]:[Municipio]],FINAL!$B2508,4)</f>
        <v>Saba</v>
      </c>
      <c r="E2508" s="69" t="str" cm="1">
        <f t="array" ref="E2508">+INDEX(Table_4[[Departamento]:[Municipio]],FINAL!$B2508,3)</f>
        <v>0205</v>
      </c>
      <c r="F2508" s="96">
        <f t="shared" si="208"/>
        <v>44083</v>
      </c>
      <c r="G2508" s="71" t="str">
        <f>+CONSOLIDADO[[#This Row],[Codigo Municipio]]&amp;CONSOLIDADO[[#This Row],[Fecha]]</f>
        <v>020544083</v>
      </c>
      <c r="H2508" s="72">
        <f>+IFERROR(VLOOKUP($G2508,TDAcumula!$C$2:$E$2027,3,0),0)</f>
        <v>0</v>
      </c>
      <c r="I2508" s="73">
        <f t="shared" si="205"/>
        <v>0</v>
      </c>
      <c r="J2508" s="74">
        <f>+IF(CONSOLIDADO[[#This Row],[Codigo Municipio]]=E2507,CONSOLIDADO[[#This Row],[Fallecidos Diarios]]+J2507,CONSOLIDADO[[#This Row],[Fallecidos Diarios]])</f>
        <v>0</v>
      </c>
      <c r="K2508" s="75">
        <f t="shared" si="206"/>
        <v>0</v>
      </c>
      <c r="L2508" s="76">
        <f>+IF(CONSOLIDADO[[#This Row],[Codigo Municipio]]=E2507,CONSOLIDADO[[#This Row],[Recuperados Diarios]]+L2507,CONSOLIDADO[[#This Row],[Recuperados Diarios]])</f>
        <v>0</v>
      </c>
      <c r="M2508" s="77" cm="1">
        <f t="array" ref="M2508">+IFERROR(IF(CONSOLIDADO[[#This Row],[Día]]&lt;14,0,INDEX(CONSOLIDADO[Casos Diarios],ROW()-14,1)),0)</f>
        <v>0</v>
      </c>
      <c r="N2508" s="72">
        <f>+IF(CONSOLIDADO[[#This Row],[Clave]]="710143893",1,IF(OR(CONSOLIDADO[[#This Row],[Casos Acumulados]]&gt;0,CONSOLIDADO[[#This Row],[Muertes]]&gt;0),N2507+1,I2508))</f>
        <v>0</v>
      </c>
      <c r="O2508" s="69">
        <f>+IFERROR(VLOOKUP($G2508,TDMuertes!$C$2:$E$534,3,0),0)</f>
        <v>0</v>
      </c>
      <c r="P2508" s="94" t="str">
        <f t="shared" ca="1" si="207"/>
        <v>OFF</v>
      </c>
      <c r="Q2508" s="78">
        <f>+IFERROR(VLOOKUP(CONSOLIDADO[[#This Row],[Codigo Municipio]],TDDia!$A$4:$B$394,2,0),0)</f>
        <v>0</v>
      </c>
    </row>
    <row r="2509" spans="2:17" ht="14.45">
      <c r="B2509">
        <f t="shared" si="209"/>
        <v>13</v>
      </c>
      <c r="C2509" s="69" t="str" cm="1">
        <f t="array" ref="C2509">+INDEX(Table_4[[Departamento]:[Municipio]],FINAL!$B2509,1)</f>
        <v>Colón</v>
      </c>
      <c r="D2509" s="69" t="str" cm="1">
        <f t="array" ref="D2509">+INDEX(Table_4[[Departamento]:[Municipio]],FINAL!$B2509,4)</f>
        <v>Saba</v>
      </c>
      <c r="E2509" s="69" t="str" cm="1">
        <f t="array" ref="E2509">+INDEX(Table_4[[Departamento]:[Municipio]],FINAL!$B2509,3)</f>
        <v>0205</v>
      </c>
      <c r="F2509" s="96">
        <f t="shared" si="208"/>
        <v>44084</v>
      </c>
      <c r="G2509" s="71" t="str">
        <f>+CONSOLIDADO[[#This Row],[Codigo Municipio]]&amp;CONSOLIDADO[[#This Row],[Fecha]]</f>
        <v>020544084</v>
      </c>
      <c r="H2509" s="72">
        <f>+IFERROR(VLOOKUP($G2509,TDAcumula!$C$2:$E$2027,3,0),0)</f>
        <v>0</v>
      </c>
      <c r="I2509" s="73">
        <f t="shared" si="205"/>
        <v>0</v>
      </c>
      <c r="J2509" s="74">
        <f>+IF(CONSOLIDADO[[#This Row],[Codigo Municipio]]=E2508,CONSOLIDADO[[#This Row],[Fallecidos Diarios]]+J2508,CONSOLIDADO[[#This Row],[Fallecidos Diarios]])</f>
        <v>0</v>
      </c>
      <c r="K2509" s="75">
        <f t="shared" si="206"/>
        <v>0</v>
      </c>
      <c r="L2509" s="76">
        <f>+IF(CONSOLIDADO[[#This Row],[Codigo Municipio]]=E2508,CONSOLIDADO[[#This Row],[Recuperados Diarios]]+L2508,CONSOLIDADO[[#This Row],[Recuperados Diarios]])</f>
        <v>0</v>
      </c>
      <c r="M2509" s="77" cm="1">
        <f t="array" ref="M2509">+IFERROR(IF(CONSOLIDADO[[#This Row],[Día]]&lt;14,0,INDEX(CONSOLIDADO[Casos Diarios],ROW()-14,1)),0)</f>
        <v>0</v>
      </c>
      <c r="N2509" s="72">
        <f>+IF(CONSOLIDADO[[#This Row],[Clave]]="710143893",1,IF(OR(CONSOLIDADO[[#This Row],[Casos Acumulados]]&gt;0,CONSOLIDADO[[#This Row],[Muertes]]&gt;0),N2508+1,I2509))</f>
        <v>0</v>
      </c>
      <c r="O2509" s="69">
        <f>+IFERROR(VLOOKUP($G2509,TDMuertes!$C$2:$E$534,3,0),0)</f>
        <v>0</v>
      </c>
      <c r="P2509" s="94" t="str">
        <f t="shared" ca="1" si="207"/>
        <v>OFF</v>
      </c>
      <c r="Q2509" s="78">
        <f>+IFERROR(VLOOKUP(CONSOLIDADO[[#This Row],[Codigo Municipio]],TDDia!$A$4:$B$394,2,0),0)</f>
        <v>0</v>
      </c>
    </row>
    <row r="2510" spans="2:17" ht="14.45">
      <c r="B2510">
        <f t="shared" si="209"/>
        <v>13</v>
      </c>
      <c r="C2510" s="69" t="str" cm="1">
        <f t="array" ref="C2510">+INDEX(Table_4[[Departamento]:[Municipio]],FINAL!$B2510,1)</f>
        <v>Colón</v>
      </c>
      <c r="D2510" s="69" t="str" cm="1">
        <f t="array" ref="D2510">+INDEX(Table_4[[Departamento]:[Municipio]],FINAL!$B2510,4)</f>
        <v>Saba</v>
      </c>
      <c r="E2510" s="69" t="str" cm="1">
        <f t="array" ref="E2510">+INDEX(Table_4[[Departamento]:[Municipio]],FINAL!$B2510,3)</f>
        <v>0205</v>
      </c>
      <c r="F2510" s="96">
        <f t="shared" si="208"/>
        <v>44085</v>
      </c>
      <c r="G2510" s="71" t="str">
        <f>+CONSOLIDADO[[#This Row],[Codigo Municipio]]&amp;CONSOLIDADO[[#This Row],[Fecha]]</f>
        <v>020544085</v>
      </c>
      <c r="H2510" s="72">
        <f>+IFERROR(VLOOKUP($G2510,TDAcumula!$C$2:$E$2027,3,0),0)</f>
        <v>0</v>
      </c>
      <c r="I2510" s="73">
        <f t="shared" si="205"/>
        <v>0</v>
      </c>
      <c r="J2510" s="74">
        <f>+IF(CONSOLIDADO[[#This Row],[Codigo Municipio]]=E2509,CONSOLIDADO[[#This Row],[Fallecidos Diarios]]+J2509,CONSOLIDADO[[#This Row],[Fallecidos Diarios]])</f>
        <v>0</v>
      </c>
      <c r="K2510" s="75">
        <f t="shared" si="206"/>
        <v>0</v>
      </c>
      <c r="L2510" s="76">
        <f>+IF(CONSOLIDADO[[#This Row],[Codigo Municipio]]=E2509,CONSOLIDADO[[#This Row],[Recuperados Diarios]]+L2509,CONSOLIDADO[[#This Row],[Recuperados Diarios]])</f>
        <v>0</v>
      </c>
      <c r="M2510" s="77" cm="1">
        <f t="array" ref="M2510">+IFERROR(IF(CONSOLIDADO[[#This Row],[Día]]&lt;14,0,INDEX(CONSOLIDADO[Casos Diarios],ROW()-14,1)),0)</f>
        <v>0</v>
      </c>
      <c r="N2510" s="72">
        <f>+IF(CONSOLIDADO[[#This Row],[Clave]]="710143893",1,IF(OR(CONSOLIDADO[[#This Row],[Casos Acumulados]]&gt;0,CONSOLIDADO[[#This Row],[Muertes]]&gt;0),N2509+1,I2510))</f>
        <v>0</v>
      </c>
      <c r="O2510" s="69">
        <f>+IFERROR(VLOOKUP($G2510,TDMuertes!$C$2:$E$534,3,0),0)</f>
        <v>0</v>
      </c>
      <c r="P2510" s="94" t="str">
        <f t="shared" ca="1" si="207"/>
        <v>OFF</v>
      </c>
      <c r="Q2510" s="78">
        <f>+IFERROR(VLOOKUP(CONSOLIDADO[[#This Row],[Codigo Municipio]],TDDia!$A$4:$B$394,2,0),0)</f>
        <v>0</v>
      </c>
    </row>
    <row r="2511" spans="2:17" ht="14.45">
      <c r="B2511">
        <f t="shared" si="209"/>
        <v>14</v>
      </c>
      <c r="C2511" s="69" t="str" cm="1">
        <f t="array" ref="C2511">+INDEX(Table_4[[Departamento]:[Municipio]],FINAL!$B2511,1)</f>
        <v>Colón</v>
      </c>
      <c r="D2511" s="69" t="str" cm="1">
        <f t="array" ref="D2511">+INDEX(Table_4[[Departamento]:[Municipio]],FINAL!$B2511,4)</f>
        <v>Santa Fe</v>
      </c>
      <c r="E2511" s="69" t="str" cm="1">
        <f t="array" ref="E2511">+INDEX(Table_4[[Departamento]:[Municipio]],FINAL!$B2511,3)</f>
        <v>0206</v>
      </c>
      <c r="F2511" s="96">
        <f t="shared" si="208"/>
        <v>43893</v>
      </c>
      <c r="G2511" s="71" t="str">
        <f>+CONSOLIDADO[[#This Row],[Codigo Municipio]]&amp;CONSOLIDADO[[#This Row],[Fecha]]</f>
        <v>020643893</v>
      </c>
      <c r="H2511" s="72">
        <f>+IFERROR(VLOOKUP($G2511,TDAcumula!$C$2:$E$2027,3,0),0)</f>
        <v>0</v>
      </c>
      <c r="I2511" s="73">
        <f t="shared" si="205"/>
        <v>0</v>
      </c>
      <c r="J2511" s="74">
        <f>+IF(CONSOLIDADO[[#This Row],[Codigo Municipio]]=E2510,CONSOLIDADO[[#This Row],[Fallecidos Diarios]]+J2510,CONSOLIDADO[[#This Row],[Fallecidos Diarios]])</f>
        <v>0</v>
      </c>
      <c r="K2511" s="75">
        <f t="shared" si="206"/>
        <v>0</v>
      </c>
      <c r="L2511" s="76">
        <f>+IF(CONSOLIDADO[[#This Row],[Codigo Municipio]]=E2510,CONSOLIDADO[[#This Row],[Recuperados Diarios]]+L2510,CONSOLIDADO[[#This Row],[Recuperados Diarios]])</f>
        <v>0</v>
      </c>
      <c r="M2511" s="77" cm="1">
        <f t="array" ref="M2511">+IFERROR(IF(CONSOLIDADO[[#This Row],[Día]]&lt;14,0,INDEX(CONSOLIDADO[Casos Diarios],ROW()-14,1)),0)</f>
        <v>0</v>
      </c>
      <c r="N2511" s="72">
        <f>+IF(CONSOLIDADO[[#This Row],[Clave]]="710143893",1,IF(OR(CONSOLIDADO[[#This Row],[Casos Acumulados]]&gt;0,CONSOLIDADO[[#This Row],[Muertes]]&gt;0),N2510+1,I2511))</f>
        <v>0</v>
      </c>
      <c r="O2511" s="69">
        <f>+IFERROR(VLOOKUP($G2511,TDMuertes!$C$2:$E$534,3,0),0)</f>
        <v>0</v>
      </c>
      <c r="P2511" s="94" t="str">
        <f t="shared" ca="1" si="207"/>
        <v>OFF</v>
      </c>
      <c r="Q2511" s="78">
        <f>+IFERROR(VLOOKUP(CONSOLIDADO[[#This Row],[Codigo Municipio]],TDDia!$A$4:$B$394,2,0),0)</f>
        <v>0</v>
      </c>
    </row>
    <row r="2512" spans="2:17" ht="14.45">
      <c r="B2512">
        <f t="shared" si="209"/>
        <v>14</v>
      </c>
      <c r="C2512" s="69" t="str" cm="1">
        <f t="array" ref="C2512">+INDEX(Table_4[[Departamento]:[Municipio]],FINAL!$B2512,1)</f>
        <v>Colón</v>
      </c>
      <c r="D2512" s="69" t="str" cm="1">
        <f t="array" ref="D2512">+INDEX(Table_4[[Departamento]:[Municipio]],FINAL!$B2512,4)</f>
        <v>Santa Fe</v>
      </c>
      <c r="E2512" s="69" t="str" cm="1">
        <f t="array" ref="E2512">+INDEX(Table_4[[Departamento]:[Municipio]],FINAL!$B2512,3)</f>
        <v>0206</v>
      </c>
      <c r="F2512" s="96">
        <f t="shared" si="208"/>
        <v>43894</v>
      </c>
      <c r="G2512" s="71" t="str">
        <f>+CONSOLIDADO[[#This Row],[Codigo Municipio]]&amp;CONSOLIDADO[[#This Row],[Fecha]]</f>
        <v>020643894</v>
      </c>
      <c r="H2512" s="72">
        <f>+IFERROR(VLOOKUP($G2512,TDAcumula!$C$2:$E$2027,3,0),0)</f>
        <v>0</v>
      </c>
      <c r="I2512" s="73">
        <f t="shared" si="205"/>
        <v>0</v>
      </c>
      <c r="J2512" s="74">
        <f>+IF(CONSOLIDADO[[#This Row],[Codigo Municipio]]=E2511,CONSOLIDADO[[#This Row],[Fallecidos Diarios]]+J2511,CONSOLIDADO[[#This Row],[Fallecidos Diarios]])</f>
        <v>0</v>
      </c>
      <c r="K2512" s="75">
        <f t="shared" si="206"/>
        <v>0</v>
      </c>
      <c r="L2512" s="76">
        <f>+IF(CONSOLIDADO[[#This Row],[Codigo Municipio]]=E2511,CONSOLIDADO[[#This Row],[Recuperados Diarios]]+L2511,CONSOLIDADO[[#This Row],[Recuperados Diarios]])</f>
        <v>0</v>
      </c>
      <c r="M2512" s="77" cm="1">
        <f t="array" ref="M2512">+IFERROR(IF(CONSOLIDADO[[#This Row],[Día]]&lt;14,0,INDEX(CONSOLIDADO[Casos Diarios],ROW()-14,1)),0)</f>
        <v>0</v>
      </c>
      <c r="N2512" s="72">
        <f>+IF(CONSOLIDADO[[#This Row],[Clave]]="710143893",1,IF(OR(CONSOLIDADO[[#This Row],[Casos Acumulados]]&gt;0,CONSOLIDADO[[#This Row],[Muertes]]&gt;0),N2511+1,I2512))</f>
        <v>0</v>
      </c>
      <c r="O2512" s="69">
        <f>+IFERROR(VLOOKUP($G2512,TDMuertes!$C$2:$E$534,3,0),0)</f>
        <v>0</v>
      </c>
      <c r="P2512" s="94" t="str">
        <f t="shared" ca="1" si="207"/>
        <v>OFF</v>
      </c>
      <c r="Q2512" s="78">
        <f>+IFERROR(VLOOKUP(CONSOLIDADO[[#This Row],[Codigo Municipio]],TDDia!$A$4:$B$394,2,0),0)</f>
        <v>0</v>
      </c>
    </row>
    <row r="2513" spans="2:17" ht="14.45">
      <c r="B2513">
        <f t="shared" si="209"/>
        <v>14</v>
      </c>
      <c r="C2513" s="69" t="str" cm="1">
        <f t="array" ref="C2513">+INDEX(Table_4[[Departamento]:[Municipio]],FINAL!$B2513,1)</f>
        <v>Colón</v>
      </c>
      <c r="D2513" s="69" t="str" cm="1">
        <f t="array" ref="D2513">+INDEX(Table_4[[Departamento]:[Municipio]],FINAL!$B2513,4)</f>
        <v>Santa Fe</v>
      </c>
      <c r="E2513" s="69" t="str" cm="1">
        <f t="array" ref="E2513">+INDEX(Table_4[[Departamento]:[Municipio]],FINAL!$B2513,3)</f>
        <v>0206</v>
      </c>
      <c r="F2513" s="96">
        <f t="shared" si="208"/>
        <v>43895</v>
      </c>
      <c r="G2513" s="71" t="str">
        <f>+CONSOLIDADO[[#This Row],[Codigo Municipio]]&amp;CONSOLIDADO[[#This Row],[Fecha]]</f>
        <v>020643895</v>
      </c>
      <c r="H2513" s="72">
        <f>+IFERROR(VLOOKUP($G2513,TDAcumula!$C$2:$E$2027,3,0),0)</f>
        <v>0</v>
      </c>
      <c r="I2513" s="73">
        <f t="shared" si="205"/>
        <v>0</v>
      </c>
      <c r="J2513" s="74">
        <f>+IF(CONSOLIDADO[[#This Row],[Codigo Municipio]]=E2512,CONSOLIDADO[[#This Row],[Fallecidos Diarios]]+J2512,CONSOLIDADO[[#This Row],[Fallecidos Diarios]])</f>
        <v>0</v>
      </c>
      <c r="K2513" s="75">
        <f t="shared" si="206"/>
        <v>0</v>
      </c>
      <c r="L2513" s="76">
        <f>+IF(CONSOLIDADO[[#This Row],[Codigo Municipio]]=E2512,CONSOLIDADO[[#This Row],[Recuperados Diarios]]+L2512,CONSOLIDADO[[#This Row],[Recuperados Diarios]])</f>
        <v>0</v>
      </c>
      <c r="M2513" s="77" cm="1">
        <f t="array" ref="M2513">+IFERROR(IF(CONSOLIDADO[[#This Row],[Día]]&lt;14,0,INDEX(CONSOLIDADO[Casos Diarios],ROW()-14,1)),0)</f>
        <v>0</v>
      </c>
      <c r="N2513" s="72">
        <f>+IF(CONSOLIDADO[[#This Row],[Clave]]="710143893",1,IF(OR(CONSOLIDADO[[#This Row],[Casos Acumulados]]&gt;0,CONSOLIDADO[[#This Row],[Muertes]]&gt;0),N2512+1,I2513))</f>
        <v>0</v>
      </c>
      <c r="O2513" s="69">
        <f>+IFERROR(VLOOKUP($G2513,TDMuertes!$C$2:$E$534,3,0),0)</f>
        <v>0</v>
      </c>
      <c r="P2513" s="94" t="str">
        <f t="shared" ca="1" si="207"/>
        <v>OFF</v>
      </c>
      <c r="Q2513" s="78">
        <f>+IFERROR(VLOOKUP(CONSOLIDADO[[#This Row],[Codigo Municipio]],TDDia!$A$4:$B$394,2,0),0)</f>
        <v>0</v>
      </c>
    </row>
    <row r="2514" spans="2:17" ht="14.45">
      <c r="B2514">
        <f t="shared" si="209"/>
        <v>14</v>
      </c>
      <c r="C2514" s="69" t="str" cm="1">
        <f t="array" ref="C2514">+INDEX(Table_4[[Departamento]:[Municipio]],FINAL!$B2514,1)</f>
        <v>Colón</v>
      </c>
      <c r="D2514" s="69" t="str" cm="1">
        <f t="array" ref="D2514">+INDEX(Table_4[[Departamento]:[Municipio]],FINAL!$B2514,4)</f>
        <v>Santa Fe</v>
      </c>
      <c r="E2514" s="69" t="str" cm="1">
        <f t="array" ref="E2514">+INDEX(Table_4[[Departamento]:[Municipio]],FINAL!$B2514,3)</f>
        <v>0206</v>
      </c>
      <c r="F2514" s="96">
        <f t="shared" si="208"/>
        <v>43896</v>
      </c>
      <c r="G2514" s="71" t="str">
        <f>+CONSOLIDADO[[#This Row],[Codigo Municipio]]&amp;CONSOLIDADO[[#This Row],[Fecha]]</f>
        <v>020643896</v>
      </c>
      <c r="H2514" s="72">
        <f>+IFERROR(VLOOKUP($G2514,TDAcumula!$C$2:$E$2027,3,0),0)</f>
        <v>0</v>
      </c>
      <c r="I2514" s="73">
        <f t="shared" si="205"/>
        <v>0</v>
      </c>
      <c r="J2514" s="74">
        <f>+IF(CONSOLIDADO[[#This Row],[Codigo Municipio]]=E2513,CONSOLIDADO[[#This Row],[Fallecidos Diarios]]+J2513,CONSOLIDADO[[#This Row],[Fallecidos Diarios]])</f>
        <v>0</v>
      </c>
      <c r="K2514" s="75">
        <f t="shared" si="206"/>
        <v>0</v>
      </c>
      <c r="L2514" s="76">
        <f>+IF(CONSOLIDADO[[#This Row],[Codigo Municipio]]=E2513,CONSOLIDADO[[#This Row],[Recuperados Diarios]]+L2513,CONSOLIDADO[[#This Row],[Recuperados Diarios]])</f>
        <v>0</v>
      </c>
      <c r="M2514" s="77" cm="1">
        <f t="array" ref="M2514">+IFERROR(IF(CONSOLIDADO[[#This Row],[Día]]&lt;14,0,INDEX(CONSOLIDADO[Casos Diarios],ROW()-14,1)),0)</f>
        <v>0</v>
      </c>
      <c r="N2514" s="72">
        <f>+IF(CONSOLIDADO[[#This Row],[Clave]]="710143893",1,IF(OR(CONSOLIDADO[[#This Row],[Casos Acumulados]]&gt;0,CONSOLIDADO[[#This Row],[Muertes]]&gt;0),N2513+1,I2514))</f>
        <v>0</v>
      </c>
      <c r="O2514" s="69">
        <f>+IFERROR(VLOOKUP($G2514,TDMuertes!$C$2:$E$534,3,0),0)</f>
        <v>0</v>
      </c>
      <c r="P2514" s="94" t="str">
        <f t="shared" ca="1" si="207"/>
        <v>OFF</v>
      </c>
      <c r="Q2514" s="78">
        <f>+IFERROR(VLOOKUP(CONSOLIDADO[[#This Row],[Codigo Municipio]],TDDia!$A$4:$B$394,2,0),0)</f>
        <v>0</v>
      </c>
    </row>
    <row r="2515" spans="2:17" ht="14.45">
      <c r="B2515">
        <f t="shared" si="209"/>
        <v>14</v>
      </c>
      <c r="C2515" s="69" t="str" cm="1">
        <f t="array" ref="C2515">+INDEX(Table_4[[Departamento]:[Municipio]],FINAL!$B2515,1)</f>
        <v>Colón</v>
      </c>
      <c r="D2515" s="69" t="str" cm="1">
        <f t="array" ref="D2515">+INDEX(Table_4[[Departamento]:[Municipio]],FINAL!$B2515,4)</f>
        <v>Santa Fe</v>
      </c>
      <c r="E2515" s="69" t="str" cm="1">
        <f t="array" ref="E2515">+INDEX(Table_4[[Departamento]:[Municipio]],FINAL!$B2515,3)</f>
        <v>0206</v>
      </c>
      <c r="F2515" s="96">
        <f t="shared" si="208"/>
        <v>43897</v>
      </c>
      <c r="G2515" s="71" t="str">
        <f>+CONSOLIDADO[[#This Row],[Codigo Municipio]]&amp;CONSOLIDADO[[#This Row],[Fecha]]</f>
        <v>020643897</v>
      </c>
      <c r="H2515" s="72">
        <f>+IFERROR(VLOOKUP($G2515,TDAcumula!$C$2:$E$2027,3,0),0)</f>
        <v>0</v>
      </c>
      <c r="I2515" s="73">
        <f t="shared" si="205"/>
        <v>0</v>
      </c>
      <c r="J2515" s="74">
        <f>+IF(CONSOLIDADO[[#This Row],[Codigo Municipio]]=E2514,CONSOLIDADO[[#This Row],[Fallecidos Diarios]]+J2514,CONSOLIDADO[[#This Row],[Fallecidos Diarios]])</f>
        <v>0</v>
      </c>
      <c r="K2515" s="75">
        <f t="shared" si="206"/>
        <v>0</v>
      </c>
      <c r="L2515" s="76">
        <f>+IF(CONSOLIDADO[[#This Row],[Codigo Municipio]]=E2514,CONSOLIDADO[[#This Row],[Recuperados Diarios]]+L2514,CONSOLIDADO[[#This Row],[Recuperados Diarios]])</f>
        <v>0</v>
      </c>
      <c r="M2515" s="77" cm="1">
        <f t="array" ref="M2515">+IFERROR(IF(CONSOLIDADO[[#This Row],[Día]]&lt;14,0,INDEX(CONSOLIDADO[Casos Diarios],ROW()-14,1)),0)</f>
        <v>0</v>
      </c>
      <c r="N2515" s="72">
        <f>+IF(CONSOLIDADO[[#This Row],[Clave]]="710143893",1,IF(OR(CONSOLIDADO[[#This Row],[Casos Acumulados]]&gt;0,CONSOLIDADO[[#This Row],[Muertes]]&gt;0),N2514+1,I2515))</f>
        <v>0</v>
      </c>
      <c r="O2515" s="69">
        <f>+IFERROR(VLOOKUP($G2515,TDMuertes!$C$2:$E$534,3,0),0)</f>
        <v>0</v>
      </c>
      <c r="P2515" s="94" t="str">
        <f t="shared" ca="1" si="207"/>
        <v>OFF</v>
      </c>
      <c r="Q2515" s="78">
        <f>+IFERROR(VLOOKUP(CONSOLIDADO[[#This Row],[Codigo Municipio]],TDDia!$A$4:$B$394,2,0),0)</f>
        <v>0</v>
      </c>
    </row>
    <row r="2516" spans="2:17" ht="14.45">
      <c r="B2516">
        <f t="shared" si="209"/>
        <v>14</v>
      </c>
      <c r="C2516" s="69" t="str" cm="1">
        <f t="array" ref="C2516">+INDEX(Table_4[[Departamento]:[Municipio]],FINAL!$B2516,1)</f>
        <v>Colón</v>
      </c>
      <c r="D2516" s="69" t="str" cm="1">
        <f t="array" ref="D2516">+INDEX(Table_4[[Departamento]:[Municipio]],FINAL!$B2516,4)</f>
        <v>Santa Fe</v>
      </c>
      <c r="E2516" s="69" t="str" cm="1">
        <f t="array" ref="E2516">+INDEX(Table_4[[Departamento]:[Municipio]],FINAL!$B2516,3)</f>
        <v>0206</v>
      </c>
      <c r="F2516" s="96">
        <f t="shared" si="208"/>
        <v>43898</v>
      </c>
      <c r="G2516" s="71" t="str">
        <f>+CONSOLIDADO[[#This Row],[Codigo Municipio]]&amp;CONSOLIDADO[[#This Row],[Fecha]]</f>
        <v>020643898</v>
      </c>
      <c r="H2516" s="72">
        <f>+IFERROR(VLOOKUP($G2516,TDAcumula!$C$2:$E$2027,3,0),0)</f>
        <v>0</v>
      </c>
      <c r="I2516" s="73">
        <f t="shared" si="205"/>
        <v>0</v>
      </c>
      <c r="J2516" s="74">
        <f>+IF(CONSOLIDADO[[#This Row],[Codigo Municipio]]=E2515,CONSOLIDADO[[#This Row],[Fallecidos Diarios]]+J2515,CONSOLIDADO[[#This Row],[Fallecidos Diarios]])</f>
        <v>0</v>
      </c>
      <c r="K2516" s="75">
        <f t="shared" si="206"/>
        <v>0</v>
      </c>
      <c r="L2516" s="76">
        <f>+IF(CONSOLIDADO[[#This Row],[Codigo Municipio]]=E2515,CONSOLIDADO[[#This Row],[Recuperados Diarios]]+L2515,CONSOLIDADO[[#This Row],[Recuperados Diarios]])</f>
        <v>0</v>
      </c>
      <c r="M2516" s="77" cm="1">
        <f t="array" ref="M2516">+IFERROR(IF(CONSOLIDADO[[#This Row],[Día]]&lt;14,0,INDEX(CONSOLIDADO[Casos Diarios],ROW()-14,1)),0)</f>
        <v>0</v>
      </c>
      <c r="N2516" s="72">
        <f>+IF(CONSOLIDADO[[#This Row],[Clave]]="710143893",1,IF(OR(CONSOLIDADO[[#This Row],[Casos Acumulados]]&gt;0,CONSOLIDADO[[#This Row],[Muertes]]&gt;0),N2515+1,I2516))</f>
        <v>0</v>
      </c>
      <c r="O2516" s="69">
        <f>+IFERROR(VLOOKUP($G2516,TDMuertes!$C$2:$E$534,3,0),0)</f>
        <v>0</v>
      </c>
      <c r="P2516" s="94" t="str">
        <f t="shared" ca="1" si="207"/>
        <v>OFF</v>
      </c>
      <c r="Q2516" s="78">
        <f>+IFERROR(VLOOKUP(CONSOLIDADO[[#This Row],[Codigo Municipio]],TDDia!$A$4:$B$394,2,0),0)</f>
        <v>0</v>
      </c>
    </row>
    <row r="2517" spans="2:17" ht="14.45">
      <c r="B2517">
        <f t="shared" si="209"/>
        <v>14</v>
      </c>
      <c r="C2517" s="69" t="str" cm="1">
        <f t="array" ref="C2517">+INDEX(Table_4[[Departamento]:[Municipio]],FINAL!$B2517,1)</f>
        <v>Colón</v>
      </c>
      <c r="D2517" s="69" t="str" cm="1">
        <f t="array" ref="D2517">+INDEX(Table_4[[Departamento]:[Municipio]],FINAL!$B2517,4)</f>
        <v>Santa Fe</v>
      </c>
      <c r="E2517" s="69" t="str" cm="1">
        <f t="array" ref="E2517">+INDEX(Table_4[[Departamento]:[Municipio]],FINAL!$B2517,3)</f>
        <v>0206</v>
      </c>
      <c r="F2517" s="96">
        <f t="shared" si="208"/>
        <v>43899</v>
      </c>
      <c r="G2517" s="71" t="str">
        <f>+CONSOLIDADO[[#This Row],[Codigo Municipio]]&amp;CONSOLIDADO[[#This Row],[Fecha]]</f>
        <v>020643899</v>
      </c>
      <c r="H2517" s="72">
        <f>+IFERROR(VLOOKUP($G2517,TDAcumula!$C$2:$E$2027,3,0),0)</f>
        <v>0</v>
      </c>
      <c r="I2517" s="73">
        <f t="shared" si="205"/>
        <v>0</v>
      </c>
      <c r="J2517" s="74">
        <f>+IF(CONSOLIDADO[[#This Row],[Codigo Municipio]]=E2516,CONSOLIDADO[[#This Row],[Fallecidos Diarios]]+J2516,CONSOLIDADO[[#This Row],[Fallecidos Diarios]])</f>
        <v>0</v>
      </c>
      <c r="K2517" s="75">
        <f t="shared" si="206"/>
        <v>0</v>
      </c>
      <c r="L2517" s="76">
        <f>+IF(CONSOLIDADO[[#This Row],[Codigo Municipio]]=E2516,CONSOLIDADO[[#This Row],[Recuperados Diarios]]+L2516,CONSOLIDADO[[#This Row],[Recuperados Diarios]])</f>
        <v>0</v>
      </c>
      <c r="M2517" s="77" cm="1">
        <f t="array" ref="M2517">+IFERROR(IF(CONSOLIDADO[[#This Row],[Día]]&lt;14,0,INDEX(CONSOLIDADO[Casos Diarios],ROW()-14,1)),0)</f>
        <v>0</v>
      </c>
      <c r="N2517" s="72">
        <f>+IF(CONSOLIDADO[[#This Row],[Clave]]="710143893",1,IF(OR(CONSOLIDADO[[#This Row],[Casos Acumulados]]&gt;0,CONSOLIDADO[[#This Row],[Muertes]]&gt;0),N2516+1,I2517))</f>
        <v>0</v>
      </c>
      <c r="O2517" s="69">
        <f>+IFERROR(VLOOKUP($G2517,TDMuertes!$C$2:$E$534,3,0),0)</f>
        <v>0</v>
      </c>
      <c r="P2517" s="94" t="str">
        <f t="shared" ca="1" si="207"/>
        <v>OFF</v>
      </c>
      <c r="Q2517" s="78">
        <f>+IFERROR(VLOOKUP(CONSOLIDADO[[#This Row],[Codigo Municipio]],TDDia!$A$4:$B$394,2,0),0)</f>
        <v>0</v>
      </c>
    </row>
    <row r="2518" spans="2:17" ht="14.45">
      <c r="B2518">
        <f t="shared" si="209"/>
        <v>14</v>
      </c>
      <c r="C2518" s="69" t="str" cm="1">
        <f t="array" ref="C2518">+INDEX(Table_4[[Departamento]:[Municipio]],FINAL!$B2518,1)</f>
        <v>Colón</v>
      </c>
      <c r="D2518" s="69" t="str" cm="1">
        <f t="array" ref="D2518">+INDEX(Table_4[[Departamento]:[Municipio]],FINAL!$B2518,4)</f>
        <v>Santa Fe</v>
      </c>
      <c r="E2518" s="69" t="str" cm="1">
        <f t="array" ref="E2518">+INDEX(Table_4[[Departamento]:[Municipio]],FINAL!$B2518,3)</f>
        <v>0206</v>
      </c>
      <c r="F2518" s="96">
        <f t="shared" si="208"/>
        <v>43900</v>
      </c>
      <c r="G2518" s="71" t="str">
        <f>+CONSOLIDADO[[#This Row],[Codigo Municipio]]&amp;CONSOLIDADO[[#This Row],[Fecha]]</f>
        <v>020643900</v>
      </c>
      <c r="H2518" s="72">
        <f>+IFERROR(VLOOKUP($G2518,TDAcumula!$C$2:$E$2027,3,0),0)</f>
        <v>0</v>
      </c>
      <c r="I2518" s="73">
        <f t="shared" si="205"/>
        <v>0</v>
      </c>
      <c r="J2518" s="74">
        <f>+IF(CONSOLIDADO[[#This Row],[Codigo Municipio]]=E2517,CONSOLIDADO[[#This Row],[Fallecidos Diarios]]+J2517,CONSOLIDADO[[#This Row],[Fallecidos Diarios]])</f>
        <v>0</v>
      </c>
      <c r="K2518" s="75">
        <f t="shared" si="206"/>
        <v>0</v>
      </c>
      <c r="L2518" s="76">
        <f>+IF(CONSOLIDADO[[#This Row],[Codigo Municipio]]=E2517,CONSOLIDADO[[#This Row],[Recuperados Diarios]]+L2517,CONSOLIDADO[[#This Row],[Recuperados Diarios]])</f>
        <v>0</v>
      </c>
      <c r="M2518" s="77" cm="1">
        <f t="array" ref="M2518">+IFERROR(IF(CONSOLIDADO[[#This Row],[Día]]&lt;14,0,INDEX(CONSOLIDADO[Casos Diarios],ROW()-14,1)),0)</f>
        <v>0</v>
      </c>
      <c r="N2518" s="72">
        <f>+IF(CONSOLIDADO[[#This Row],[Clave]]="710143893",1,IF(OR(CONSOLIDADO[[#This Row],[Casos Acumulados]]&gt;0,CONSOLIDADO[[#This Row],[Muertes]]&gt;0),N2517+1,I2518))</f>
        <v>0</v>
      </c>
      <c r="O2518" s="69">
        <f>+IFERROR(VLOOKUP($G2518,TDMuertes!$C$2:$E$534,3,0),0)</f>
        <v>0</v>
      </c>
      <c r="P2518" s="94" t="str">
        <f t="shared" ca="1" si="207"/>
        <v>OFF</v>
      </c>
      <c r="Q2518" s="78">
        <f>+IFERROR(VLOOKUP(CONSOLIDADO[[#This Row],[Codigo Municipio]],TDDia!$A$4:$B$394,2,0),0)</f>
        <v>0</v>
      </c>
    </row>
    <row r="2519" spans="2:17" ht="14.45">
      <c r="B2519">
        <f t="shared" si="209"/>
        <v>14</v>
      </c>
      <c r="C2519" s="69" t="str" cm="1">
        <f t="array" ref="C2519">+INDEX(Table_4[[Departamento]:[Municipio]],FINAL!$B2519,1)</f>
        <v>Colón</v>
      </c>
      <c r="D2519" s="69" t="str" cm="1">
        <f t="array" ref="D2519">+INDEX(Table_4[[Departamento]:[Municipio]],FINAL!$B2519,4)</f>
        <v>Santa Fe</v>
      </c>
      <c r="E2519" s="69" t="str" cm="1">
        <f t="array" ref="E2519">+INDEX(Table_4[[Departamento]:[Municipio]],FINAL!$B2519,3)</f>
        <v>0206</v>
      </c>
      <c r="F2519" s="96">
        <f t="shared" si="208"/>
        <v>43901</v>
      </c>
      <c r="G2519" s="71" t="str">
        <f>+CONSOLIDADO[[#This Row],[Codigo Municipio]]&amp;CONSOLIDADO[[#This Row],[Fecha]]</f>
        <v>020643901</v>
      </c>
      <c r="H2519" s="72">
        <f>+IFERROR(VLOOKUP($G2519,TDAcumula!$C$2:$E$2027,3,0),0)</f>
        <v>0</v>
      </c>
      <c r="I2519" s="73">
        <f t="shared" si="205"/>
        <v>0</v>
      </c>
      <c r="J2519" s="74">
        <f>+IF(CONSOLIDADO[[#This Row],[Codigo Municipio]]=E2518,CONSOLIDADO[[#This Row],[Fallecidos Diarios]]+J2518,CONSOLIDADO[[#This Row],[Fallecidos Diarios]])</f>
        <v>0</v>
      </c>
      <c r="K2519" s="75">
        <f t="shared" si="206"/>
        <v>0</v>
      </c>
      <c r="L2519" s="76">
        <f>+IF(CONSOLIDADO[[#This Row],[Codigo Municipio]]=E2518,CONSOLIDADO[[#This Row],[Recuperados Diarios]]+L2518,CONSOLIDADO[[#This Row],[Recuperados Diarios]])</f>
        <v>0</v>
      </c>
      <c r="M2519" s="77" cm="1">
        <f t="array" ref="M2519">+IFERROR(IF(CONSOLIDADO[[#This Row],[Día]]&lt;14,0,INDEX(CONSOLIDADO[Casos Diarios],ROW()-14,1)),0)</f>
        <v>0</v>
      </c>
      <c r="N2519" s="72">
        <f>+IF(CONSOLIDADO[[#This Row],[Clave]]="710143893",1,IF(OR(CONSOLIDADO[[#This Row],[Casos Acumulados]]&gt;0,CONSOLIDADO[[#This Row],[Muertes]]&gt;0),N2518+1,I2519))</f>
        <v>0</v>
      </c>
      <c r="O2519" s="69">
        <f>+IFERROR(VLOOKUP($G2519,TDMuertes!$C$2:$E$534,3,0),0)</f>
        <v>0</v>
      </c>
      <c r="P2519" s="94" t="str">
        <f t="shared" ca="1" si="207"/>
        <v>OFF</v>
      </c>
      <c r="Q2519" s="78">
        <f>+IFERROR(VLOOKUP(CONSOLIDADO[[#This Row],[Codigo Municipio]],TDDia!$A$4:$B$394,2,0),0)</f>
        <v>0</v>
      </c>
    </row>
    <row r="2520" spans="2:17" ht="14.45">
      <c r="B2520">
        <f t="shared" si="209"/>
        <v>14</v>
      </c>
      <c r="C2520" s="69" t="str" cm="1">
        <f t="array" ref="C2520">+INDEX(Table_4[[Departamento]:[Municipio]],FINAL!$B2520,1)</f>
        <v>Colón</v>
      </c>
      <c r="D2520" s="69" t="str" cm="1">
        <f t="array" ref="D2520">+INDEX(Table_4[[Departamento]:[Municipio]],FINAL!$B2520,4)</f>
        <v>Santa Fe</v>
      </c>
      <c r="E2520" s="69" t="str" cm="1">
        <f t="array" ref="E2520">+INDEX(Table_4[[Departamento]:[Municipio]],FINAL!$B2520,3)</f>
        <v>0206</v>
      </c>
      <c r="F2520" s="96">
        <f t="shared" si="208"/>
        <v>43902</v>
      </c>
      <c r="G2520" s="71" t="str">
        <f>+CONSOLIDADO[[#This Row],[Codigo Municipio]]&amp;CONSOLIDADO[[#This Row],[Fecha]]</f>
        <v>020643902</v>
      </c>
      <c r="H2520" s="72">
        <f>+IFERROR(VLOOKUP($G2520,TDAcumula!$C$2:$E$2027,3,0),0)</f>
        <v>0</v>
      </c>
      <c r="I2520" s="73">
        <f t="shared" si="205"/>
        <v>0</v>
      </c>
      <c r="J2520" s="74">
        <f>+IF(CONSOLIDADO[[#This Row],[Codigo Municipio]]=E2519,CONSOLIDADO[[#This Row],[Fallecidos Diarios]]+J2519,CONSOLIDADO[[#This Row],[Fallecidos Diarios]])</f>
        <v>0</v>
      </c>
      <c r="K2520" s="75">
        <f t="shared" si="206"/>
        <v>0</v>
      </c>
      <c r="L2520" s="76">
        <f>+IF(CONSOLIDADO[[#This Row],[Codigo Municipio]]=E2519,CONSOLIDADO[[#This Row],[Recuperados Diarios]]+L2519,CONSOLIDADO[[#This Row],[Recuperados Diarios]])</f>
        <v>0</v>
      </c>
      <c r="M2520" s="77" cm="1">
        <f t="array" ref="M2520">+IFERROR(IF(CONSOLIDADO[[#This Row],[Día]]&lt;14,0,INDEX(CONSOLIDADO[Casos Diarios],ROW()-14,1)),0)</f>
        <v>0</v>
      </c>
      <c r="N2520" s="72">
        <f>+IF(CONSOLIDADO[[#This Row],[Clave]]="710143893",1,IF(OR(CONSOLIDADO[[#This Row],[Casos Acumulados]]&gt;0,CONSOLIDADO[[#This Row],[Muertes]]&gt;0),N2519+1,I2520))</f>
        <v>0</v>
      </c>
      <c r="O2520" s="69">
        <f>+IFERROR(VLOOKUP($G2520,TDMuertes!$C$2:$E$534,3,0),0)</f>
        <v>0</v>
      </c>
      <c r="P2520" s="94" t="str">
        <f t="shared" ca="1" si="207"/>
        <v>OFF</v>
      </c>
      <c r="Q2520" s="78">
        <f>+IFERROR(VLOOKUP(CONSOLIDADO[[#This Row],[Codigo Municipio]],TDDia!$A$4:$B$394,2,0),0)</f>
        <v>0</v>
      </c>
    </row>
    <row r="2521" spans="2:17" ht="14.45">
      <c r="B2521">
        <f t="shared" si="209"/>
        <v>14</v>
      </c>
      <c r="C2521" s="69" t="str" cm="1">
        <f t="array" ref="C2521">+INDEX(Table_4[[Departamento]:[Municipio]],FINAL!$B2521,1)</f>
        <v>Colón</v>
      </c>
      <c r="D2521" s="69" t="str" cm="1">
        <f t="array" ref="D2521">+INDEX(Table_4[[Departamento]:[Municipio]],FINAL!$B2521,4)</f>
        <v>Santa Fe</v>
      </c>
      <c r="E2521" s="69" t="str" cm="1">
        <f t="array" ref="E2521">+INDEX(Table_4[[Departamento]:[Municipio]],FINAL!$B2521,3)</f>
        <v>0206</v>
      </c>
      <c r="F2521" s="96">
        <f t="shared" si="208"/>
        <v>43903</v>
      </c>
      <c r="G2521" s="71" t="str">
        <f>+CONSOLIDADO[[#This Row],[Codigo Municipio]]&amp;CONSOLIDADO[[#This Row],[Fecha]]</f>
        <v>020643903</v>
      </c>
      <c r="H2521" s="72">
        <f>+IFERROR(VLOOKUP($G2521,TDAcumula!$C$2:$E$2027,3,0),0)</f>
        <v>0</v>
      </c>
      <c r="I2521" s="73">
        <f t="shared" si="205"/>
        <v>0</v>
      </c>
      <c r="J2521" s="74">
        <f>+IF(CONSOLIDADO[[#This Row],[Codigo Municipio]]=E2520,CONSOLIDADO[[#This Row],[Fallecidos Diarios]]+J2520,CONSOLIDADO[[#This Row],[Fallecidos Diarios]])</f>
        <v>0</v>
      </c>
      <c r="K2521" s="75">
        <f t="shared" si="206"/>
        <v>0</v>
      </c>
      <c r="L2521" s="76">
        <f>+IF(CONSOLIDADO[[#This Row],[Codigo Municipio]]=E2520,CONSOLIDADO[[#This Row],[Recuperados Diarios]]+L2520,CONSOLIDADO[[#This Row],[Recuperados Diarios]])</f>
        <v>0</v>
      </c>
      <c r="M2521" s="77" cm="1">
        <f t="array" ref="M2521">+IFERROR(IF(CONSOLIDADO[[#This Row],[Día]]&lt;14,0,INDEX(CONSOLIDADO[Casos Diarios],ROW()-14,1)),0)</f>
        <v>0</v>
      </c>
      <c r="N2521" s="72">
        <f>+IF(CONSOLIDADO[[#This Row],[Clave]]="710143893",1,IF(OR(CONSOLIDADO[[#This Row],[Casos Acumulados]]&gt;0,CONSOLIDADO[[#This Row],[Muertes]]&gt;0),N2520+1,I2521))</f>
        <v>0</v>
      </c>
      <c r="O2521" s="69">
        <f>+IFERROR(VLOOKUP($G2521,TDMuertes!$C$2:$E$534,3,0),0)</f>
        <v>0</v>
      </c>
      <c r="P2521" s="94" t="str">
        <f t="shared" ca="1" si="207"/>
        <v>OFF</v>
      </c>
      <c r="Q2521" s="78">
        <f>+IFERROR(VLOOKUP(CONSOLIDADO[[#This Row],[Codigo Municipio]],TDDia!$A$4:$B$394,2,0),0)</f>
        <v>0</v>
      </c>
    </row>
    <row r="2522" spans="2:17" ht="14.45">
      <c r="B2522">
        <f t="shared" si="209"/>
        <v>14</v>
      </c>
      <c r="C2522" s="69" t="str" cm="1">
        <f t="array" ref="C2522">+INDEX(Table_4[[Departamento]:[Municipio]],FINAL!$B2522,1)</f>
        <v>Colón</v>
      </c>
      <c r="D2522" s="69" t="str" cm="1">
        <f t="array" ref="D2522">+INDEX(Table_4[[Departamento]:[Municipio]],FINAL!$B2522,4)</f>
        <v>Santa Fe</v>
      </c>
      <c r="E2522" s="69" t="str" cm="1">
        <f t="array" ref="E2522">+INDEX(Table_4[[Departamento]:[Municipio]],FINAL!$B2522,3)</f>
        <v>0206</v>
      </c>
      <c r="F2522" s="96">
        <f t="shared" si="208"/>
        <v>43904</v>
      </c>
      <c r="G2522" s="71" t="str">
        <f>+CONSOLIDADO[[#This Row],[Codigo Municipio]]&amp;CONSOLIDADO[[#This Row],[Fecha]]</f>
        <v>020643904</v>
      </c>
      <c r="H2522" s="72">
        <f>+IFERROR(VLOOKUP($G2522,TDAcumula!$C$2:$E$2027,3,0),0)</f>
        <v>0</v>
      </c>
      <c r="I2522" s="73">
        <f t="shared" si="205"/>
        <v>0</v>
      </c>
      <c r="J2522" s="74">
        <f>+IF(CONSOLIDADO[[#This Row],[Codigo Municipio]]=E2521,CONSOLIDADO[[#This Row],[Fallecidos Diarios]]+J2521,CONSOLIDADO[[#This Row],[Fallecidos Diarios]])</f>
        <v>0</v>
      </c>
      <c r="K2522" s="75">
        <f t="shared" si="206"/>
        <v>0</v>
      </c>
      <c r="L2522" s="76">
        <f>+IF(CONSOLIDADO[[#This Row],[Codigo Municipio]]=E2521,CONSOLIDADO[[#This Row],[Recuperados Diarios]]+L2521,CONSOLIDADO[[#This Row],[Recuperados Diarios]])</f>
        <v>0</v>
      </c>
      <c r="M2522" s="77" cm="1">
        <f t="array" ref="M2522">+IFERROR(IF(CONSOLIDADO[[#This Row],[Día]]&lt;14,0,INDEX(CONSOLIDADO[Casos Diarios],ROW()-14,1)),0)</f>
        <v>0</v>
      </c>
      <c r="N2522" s="72">
        <f>+IF(CONSOLIDADO[[#This Row],[Clave]]="710143893",1,IF(OR(CONSOLIDADO[[#This Row],[Casos Acumulados]]&gt;0,CONSOLIDADO[[#This Row],[Muertes]]&gt;0),N2521+1,I2522))</f>
        <v>0</v>
      </c>
      <c r="O2522" s="69">
        <f>+IFERROR(VLOOKUP($G2522,TDMuertes!$C$2:$E$534,3,0),0)</f>
        <v>0</v>
      </c>
      <c r="P2522" s="94" t="str">
        <f t="shared" ca="1" si="207"/>
        <v>OFF</v>
      </c>
      <c r="Q2522" s="78">
        <f>+IFERROR(VLOOKUP(CONSOLIDADO[[#This Row],[Codigo Municipio]],TDDia!$A$4:$B$394,2,0),0)</f>
        <v>0</v>
      </c>
    </row>
    <row r="2523" spans="2:17" ht="14.45">
      <c r="B2523">
        <f t="shared" si="209"/>
        <v>14</v>
      </c>
      <c r="C2523" s="69" t="str" cm="1">
        <f t="array" ref="C2523">+INDEX(Table_4[[Departamento]:[Municipio]],FINAL!$B2523,1)</f>
        <v>Colón</v>
      </c>
      <c r="D2523" s="69" t="str" cm="1">
        <f t="array" ref="D2523">+INDEX(Table_4[[Departamento]:[Municipio]],FINAL!$B2523,4)</f>
        <v>Santa Fe</v>
      </c>
      <c r="E2523" s="69" t="str" cm="1">
        <f t="array" ref="E2523">+INDEX(Table_4[[Departamento]:[Municipio]],FINAL!$B2523,3)</f>
        <v>0206</v>
      </c>
      <c r="F2523" s="96">
        <f t="shared" si="208"/>
        <v>43905</v>
      </c>
      <c r="G2523" s="71" t="str">
        <f>+CONSOLIDADO[[#This Row],[Codigo Municipio]]&amp;CONSOLIDADO[[#This Row],[Fecha]]</f>
        <v>020643905</v>
      </c>
      <c r="H2523" s="72">
        <f>+IFERROR(VLOOKUP($G2523,TDAcumula!$C$2:$E$2027,3,0),0)</f>
        <v>0</v>
      </c>
      <c r="I2523" s="73">
        <f t="shared" si="205"/>
        <v>0</v>
      </c>
      <c r="J2523" s="74">
        <f>+IF(CONSOLIDADO[[#This Row],[Codigo Municipio]]=E2522,CONSOLIDADO[[#This Row],[Fallecidos Diarios]]+J2522,CONSOLIDADO[[#This Row],[Fallecidos Diarios]])</f>
        <v>0</v>
      </c>
      <c r="K2523" s="75">
        <f t="shared" si="206"/>
        <v>0</v>
      </c>
      <c r="L2523" s="76">
        <f>+IF(CONSOLIDADO[[#This Row],[Codigo Municipio]]=E2522,CONSOLIDADO[[#This Row],[Recuperados Diarios]]+L2522,CONSOLIDADO[[#This Row],[Recuperados Diarios]])</f>
        <v>0</v>
      </c>
      <c r="M2523" s="77" cm="1">
        <f t="array" ref="M2523">+IFERROR(IF(CONSOLIDADO[[#This Row],[Día]]&lt;14,0,INDEX(CONSOLIDADO[Casos Diarios],ROW()-14,1)),0)</f>
        <v>0</v>
      </c>
      <c r="N2523" s="72">
        <f>+IF(CONSOLIDADO[[#This Row],[Clave]]="710143893",1,IF(OR(CONSOLIDADO[[#This Row],[Casos Acumulados]]&gt;0,CONSOLIDADO[[#This Row],[Muertes]]&gt;0),N2522+1,I2523))</f>
        <v>0</v>
      </c>
      <c r="O2523" s="69">
        <f>+IFERROR(VLOOKUP($G2523,TDMuertes!$C$2:$E$534,3,0),0)</f>
        <v>0</v>
      </c>
      <c r="P2523" s="94" t="str">
        <f t="shared" ca="1" si="207"/>
        <v>OFF</v>
      </c>
      <c r="Q2523" s="78">
        <f>+IFERROR(VLOOKUP(CONSOLIDADO[[#This Row],[Codigo Municipio]],TDDia!$A$4:$B$394,2,0),0)</f>
        <v>0</v>
      </c>
    </row>
    <row r="2524" spans="2:17" ht="14.45">
      <c r="B2524">
        <f t="shared" si="209"/>
        <v>14</v>
      </c>
      <c r="C2524" s="69" t="str" cm="1">
        <f t="array" ref="C2524">+INDEX(Table_4[[Departamento]:[Municipio]],FINAL!$B2524,1)</f>
        <v>Colón</v>
      </c>
      <c r="D2524" s="69" t="str" cm="1">
        <f t="array" ref="D2524">+INDEX(Table_4[[Departamento]:[Municipio]],FINAL!$B2524,4)</f>
        <v>Santa Fe</v>
      </c>
      <c r="E2524" s="69" t="str" cm="1">
        <f t="array" ref="E2524">+INDEX(Table_4[[Departamento]:[Municipio]],FINAL!$B2524,3)</f>
        <v>0206</v>
      </c>
      <c r="F2524" s="96">
        <f t="shared" si="208"/>
        <v>43906</v>
      </c>
      <c r="G2524" s="71" t="str">
        <f>+CONSOLIDADO[[#This Row],[Codigo Municipio]]&amp;CONSOLIDADO[[#This Row],[Fecha]]</f>
        <v>020643906</v>
      </c>
      <c r="H2524" s="72">
        <f>+IFERROR(VLOOKUP($G2524,TDAcumula!$C$2:$E$2027,3,0),0)</f>
        <v>0</v>
      </c>
      <c r="I2524" s="73">
        <f t="shared" si="205"/>
        <v>0</v>
      </c>
      <c r="J2524" s="74">
        <f>+IF(CONSOLIDADO[[#This Row],[Codigo Municipio]]=E2523,CONSOLIDADO[[#This Row],[Fallecidos Diarios]]+J2523,CONSOLIDADO[[#This Row],[Fallecidos Diarios]])</f>
        <v>0</v>
      </c>
      <c r="K2524" s="75">
        <f t="shared" si="206"/>
        <v>0</v>
      </c>
      <c r="L2524" s="76">
        <f>+IF(CONSOLIDADO[[#This Row],[Codigo Municipio]]=E2523,CONSOLIDADO[[#This Row],[Recuperados Diarios]]+L2523,CONSOLIDADO[[#This Row],[Recuperados Diarios]])</f>
        <v>0</v>
      </c>
      <c r="M2524" s="77" cm="1">
        <f t="array" ref="M2524">+IFERROR(IF(CONSOLIDADO[[#This Row],[Día]]&lt;14,0,INDEX(CONSOLIDADO[Casos Diarios],ROW()-14,1)),0)</f>
        <v>0</v>
      </c>
      <c r="N2524" s="72">
        <f>+IF(CONSOLIDADO[[#This Row],[Clave]]="710143893",1,IF(OR(CONSOLIDADO[[#This Row],[Casos Acumulados]]&gt;0,CONSOLIDADO[[#This Row],[Muertes]]&gt;0),N2523+1,I2524))</f>
        <v>0</v>
      </c>
      <c r="O2524" s="69">
        <f>+IFERROR(VLOOKUP($G2524,TDMuertes!$C$2:$E$534,3,0),0)</f>
        <v>0</v>
      </c>
      <c r="P2524" s="94" t="str">
        <f t="shared" ca="1" si="207"/>
        <v>OFF</v>
      </c>
      <c r="Q2524" s="78">
        <f>+IFERROR(VLOOKUP(CONSOLIDADO[[#This Row],[Codigo Municipio]],TDDia!$A$4:$B$394,2,0),0)</f>
        <v>0</v>
      </c>
    </row>
    <row r="2525" spans="2:17" ht="14.45">
      <c r="B2525">
        <f t="shared" si="209"/>
        <v>14</v>
      </c>
      <c r="C2525" s="69" t="str" cm="1">
        <f t="array" ref="C2525">+INDEX(Table_4[[Departamento]:[Municipio]],FINAL!$B2525,1)</f>
        <v>Colón</v>
      </c>
      <c r="D2525" s="69" t="str" cm="1">
        <f t="array" ref="D2525">+INDEX(Table_4[[Departamento]:[Municipio]],FINAL!$B2525,4)</f>
        <v>Santa Fe</v>
      </c>
      <c r="E2525" s="69" t="str" cm="1">
        <f t="array" ref="E2525">+INDEX(Table_4[[Departamento]:[Municipio]],FINAL!$B2525,3)</f>
        <v>0206</v>
      </c>
      <c r="F2525" s="96">
        <f t="shared" si="208"/>
        <v>43907</v>
      </c>
      <c r="G2525" s="71" t="str">
        <f>+CONSOLIDADO[[#This Row],[Codigo Municipio]]&amp;CONSOLIDADO[[#This Row],[Fecha]]</f>
        <v>020643907</v>
      </c>
      <c r="H2525" s="72">
        <f>+IFERROR(VLOOKUP($G2525,TDAcumula!$C$2:$E$2027,3,0),0)</f>
        <v>0</v>
      </c>
      <c r="I2525" s="73">
        <f t="shared" si="205"/>
        <v>0</v>
      </c>
      <c r="J2525" s="74">
        <f>+IF(CONSOLIDADO[[#This Row],[Codigo Municipio]]=E2524,CONSOLIDADO[[#This Row],[Fallecidos Diarios]]+J2524,CONSOLIDADO[[#This Row],[Fallecidos Diarios]])</f>
        <v>0</v>
      </c>
      <c r="K2525" s="75">
        <f t="shared" si="206"/>
        <v>0</v>
      </c>
      <c r="L2525" s="76">
        <f>+IF(CONSOLIDADO[[#This Row],[Codigo Municipio]]=E2524,CONSOLIDADO[[#This Row],[Recuperados Diarios]]+L2524,CONSOLIDADO[[#This Row],[Recuperados Diarios]])</f>
        <v>0</v>
      </c>
      <c r="M2525" s="77" cm="1">
        <f t="array" ref="M2525">+IFERROR(IF(CONSOLIDADO[[#This Row],[Día]]&lt;14,0,INDEX(CONSOLIDADO[Casos Diarios],ROW()-14,1)),0)</f>
        <v>0</v>
      </c>
      <c r="N2525" s="72">
        <f>+IF(CONSOLIDADO[[#This Row],[Clave]]="710143893",1,IF(OR(CONSOLIDADO[[#This Row],[Casos Acumulados]]&gt;0,CONSOLIDADO[[#This Row],[Muertes]]&gt;0),N2524+1,I2525))</f>
        <v>0</v>
      </c>
      <c r="O2525" s="69">
        <f>+IFERROR(VLOOKUP($G2525,TDMuertes!$C$2:$E$534,3,0),0)</f>
        <v>0</v>
      </c>
      <c r="P2525" s="94" t="str">
        <f t="shared" ca="1" si="207"/>
        <v>OFF</v>
      </c>
      <c r="Q2525" s="78">
        <f>+IFERROR(VLOOKUP(CONSOLIDADO[[#This Row],[Codigo Municipio]],TDDia!$A$4:$B$394,2,0),0)</f>
        <v>0</v>
      </c>
    </row>
    <row r="2526" spans="2:17" ht="14.45">
      <c r="B2526">
        <f t="shared" si="209"/>
        <v>14</v>
      </c>
      <c r="C2526" s="69" t="str" cm="1">
        <f t="array" ref="C2526">+INDEX(Table_4[[Departamento]:[Municipio]],FINAL!$B2526,1)</f>
        <v>Colón</v>
      </c>
      <c r="D2526" s="69" t="str" cm="1">
        <f t="array" ref="D2526">+INDEX(Table_4[[Departamento]:[Municipio]],FINAL!$B2526,4)</f>
        <v>Santa Fe</v>
      </c>
      <c r="E2526" s="69" t="str" cm="1">
        <f t="array" ref="E2526">+INDEX(Table_4[[Departamento]:[Municipio]],FINAL!$B2526,3)</f>
        <v>0206</v>
      </c>
      <c r="F2526" s="96">
        <f t="shared" si="208"/>
        <v>43908</v>
      </c>
      <c r="G2526" s="71" t="str">
        <f>+CONSOLIDADO[[#This Row],[Codigo Municipio]]&amp;CONSOLIDADO[[#This Row],[Fecha]]</f>
        <v>020643908</v>
      </c>
      <c r="H2526" s="72">
        <f>+IFERROR(VLOOKUP($G2526,TDAcumula!$C$2:$E$2027,3,0),0)</f>
        <v>0</v>
      </c>
      <c r="I2526" s="73">
        <f t="shared" si="205"/>
        <v>0</v>
      </c>
      <c r="J2526" s="74">
        <f>+IF(CONSOLIDADO[[#This Row],[Codigo Municipio]]=E2525,CONSOLIDADO[[#This Row],[Fallecidos Diarios]]+J2525,CONSOLIDADO[[#This Row],[Fallecidos Diarios]])</f>
        <v>0</v>
      </c>
      <c r="K2526" s="75">
        <f t="shared" si="206"/>
        <v>0</v>
      </c>
      <c r="L2526" s="76">
        <f>+IF(CONSOLIDADO[[#This Row],[Codigo Municipio]]=E2525,CONSOLIDADO[[#This Row],[Recuperados Diarios]]+L2525,CONSOLIDADO[[#This Row],[Recuperados Diarios]])</f>
        <v>0</v>
      </c>
      <c r="M2526" s="77" cm="1">
        <f t="array" ref="M2526">+IFERROR(IF(CONSOLIDADO[[#This Row],[Día]]&lt;14,0,INDEX(CONSOLIDADO[Casos Diarios],ROW()-14,1)),0)</f>
        <v>0</v>
      </c>
      <c r="N2526" s="72">
        <f>+IF(CONSOLIDADO[[#This Row],[Clave]]="710143893",1,IF(OR(CONSOLIDADO[[#This Row],[Casos Acumulados]]&gt;0,CONSOLIDADO[[#This Row],[Muertes]]&gt;0),N2525+1,I2526))</f>
        <v>0</v>
      </c>
      <c r="O2526" s="69">
        <f>+IFERROR(VLOOKUP($G2526,TDMuertes!$C$2:$E$534,3,0),0)</f>
        <v>0</v>
      </c>
      <c r="P2526" s="94" t="str">
        <f t="shared" ca="1" si="207"/>
        <v>OFF</v>
      </c>
      <c r="Q2526" s="78">
        <f>+IFERROR(VLOOKUP(CONSOLIDADO[[#This Row],[Codigo Municipio]],TDDia!$A$4:$B$394,2,0),0)</f>
        <v>0</v>
      </c>
    </row>
    <row r="2527" spans="2:17" ht="14.45">
      <c r="B2527">
        <f t="shared" si="209"/>
        <v>14</v>
      </c>
      <c r="C2527" s="69" t="str" cm="1">
        <f t="array" ref="C2527">+INDEX(Table_4[[Departamento]:[Municipio]],FINAL!$B2527,1)</f>
        <v>Colón</v>
      </c>
      <c r="D2527" s="69" t="str" cm="1">
        <f t="array" ref="D2527">+INDEX(Table_4[[Departamento]:[Municipio]],FINAL!$B2527,4)</f>
        <v>Santa Fe</v>
      </c>
      <c r="E2527" s="69" t="str" cm="1">
        <f t="array" ref="E2527">+INDEX(Table_4[[Departamento]:[Municipio]],FINAL!$B2527,3)</f>
        <v>0206</v>
      </c>
      <c r="F2527" s="96">
        <f t="shared" si="208"/>
        <v>43909</v>
      </c>
      <c r="G2527" s="71" t="str">
        <f>+CONSOLIDADO[[#This Row],[Codigo Municipio]]&amp;CONSOLIDADO[[#This Row],[Fecha]]</f>
        <v>020643909</v>
      </c>
      <c r="H2527" s="72">
        <f>+IFERROR(VLOOKUP($G2527,TDAcumula!$C$2:$E$2027,3,0),0)</f>
        <v>0</v>
      </c>
      <c r="I2527" s="73">
        <f t="shared" si="205"/>
        <v>0</v>
      </c>
      <c r="J2527" s="74">
        <f>+IF(CONSOLIDADO[[#This Row],[Codigo Municipio]]=E2526,CONSOLIDADO[[#This Row],[Fallecidos Diarios]]+J2526,CONSOLIDADO[[#This Row],[Fallecidos Diarios]])</f>
        <v>0</v>
      </c>
      <c r="K2527" s="75">
        <f t="shared" si="206"/>
        <v>0</v>
      </c>
      <c r="L2527" s="76">
        <f>+IF(CONSOLIDADO[[#This Row],[Codigo Municipio]]=E2526,CONSOLIDADO[[#This Row],[Recuperados Diarios]]+L2526,CONSOLIDADO[[#This Row],[Recuperados Diarios]])</f>
        <v>0</v>
      </c>
      <c r="M2527" s="77" cm="1">
        <f t="array" ref="M2527">+IFERROR(IF(CONSOLIDADO[[#This Row],[Día]]&lt;14,0,INDEX(CONSOLIDADO[Casos Diarios],ROW()-14,1)),0)</f>
        <v>0</v>
      </c>
      <c r="N2527" s="72">
        <f>+IF(CONSOLIDADO[[#This Row],[Clave]]="710143893",1,IF(OR(CONSOLIDADO[[#This Row],[Casos Acumulados]]&gt;0,CONSOLIDADO[[#This Row],[Muertes]]&gt;0),N2526+1,I2527))</f>
        <v>0</v>
      </c>
      <c r="O2527" s="69">
        <f>+IFERROR(VLOOKUP($G2527,TDMuertes!$C$2:$E$534,3,0),0)</f>
        <v>0</v>
      </c>
      <c r="P2527" s="94" t="str">
        <f t="shared" ca="1" si="207"/>
        <v>OFF</v>
      </c>
      <c r="Q2527" s="78">
        <f>+IFERROR(VLOOKUP(CONSOLIDADO[[#This Row],[Codigo Municipio]],TDDia!$A$4:$B$394,2,0),0)</f>
        <v>0</v>
      </c>
    </row>
    <row r="2528" spans="2:17" ht="14.45">
      <c r="B2528">
        <f t="shared" si="209"/>
        <v>14</v>
      </c>
      <c r="C2528" s="69" t="str" cm="1">
        <f t="array" ref="C2528">+INDEX(Table_4[[Departamento]:[Municipio]],FINAL!$B2528,1)</f>
        <v>Colón</v>
      </c>
      <c r="D2528" s="69" t="str" cm="1">
        <f t="array" ref="D2528">+INDEX(Table_4[[Departamento]:[Municipio]],FINAL!$B2528,4)</f>
        <v>Santa Fe</v>
      </c>
      <c r="E2528" s="69" t="str" cm="1">
        <f t="array" ref="E2528">+INDEX(Table_4[[Departamento]:[Municipio]],FINAL!$B2528,3)</f>
        <v>0206</v>
      </c>
      <c r="F2528" s="96">
        <f t="shared" si="208"/>
        <v>43910</v>
      </c>
      <c r="G2528" s="71" t="str">
        <f>+CONSOLIDADO[[#This Row],[Codigo Municipio]]&amp;CONSOLIDADO[[#This Row],[Fecha]]</f>
        <v>020643910</v>
      </c>
      <c r="H2528" s="72">
        <f>+IFERROR(VLOOKUP($G2528,TDAcumula!$C$2:$E$2027,3,0),0)</f>
        <v>0</v>
      </c>
      <c r="I2528" s="73">
        <f t="shared" si="205"/>
        <v>0</v>
      </c>
      <c r="J2528" s="74">
        <f>+IF(CONSOLIDADO[[#This Row],[Codigo Municipio]]=E2527,CONSOLIDADO[[#This Row],[Fallecidos Diarios]]+J2527,CONSOLIDADO[[#This Row],[Fallecidos Diarios]])</f>
        <v>0</v>
      </c>
      <c r="K2528" s="75">
        <f t="shared" si="206"/>
        <v>0</v>
      </c>
      <c r="L2528" s="76">
        <f>+IF(CONSOLIDADO[[#This Row],[Codigo Municipio]]=E2527,CONSOLIDADO[[#This Row],[Recuperados Diarios]]+L2527,CONSOLIDADO[[#This Row],[Recuperados Diarios]])</f>
        <v>0</v>
      </c>
      <c r="M2528" s="77" cm="1">
        <f t="array" ref="M2528">+IFERROR(IF(CONSOLIDADO[[#This Row],[Día]]&lt;14,0,INDEX(CONSOLIDADO[Casos Diarios],ROW()-14,1)),0)</f>
        <v>0</v>
      </c>
      <c r="N2528" s="72">
        <f>+IF(CONSOLIDADO[[#This Row],[Clave]]="710143893",1,IF(OR(CONSOLIDADO[[#This Row],[Casos Acumulados]]&gt;0,CONSOLIDADO[[#This Row],[Muertes]]&gt;0),N2527+1,I2528))</f>
        <v>0</v>
      </c>
      <c r="O2528" s="69">
        <f>+IFERROR(VLOOKUP($G2528,TDMuertes!$C$2:$E$534,3,0),0)</f>
        <v>0</v>
      </c>
      <c r="P2528" s="94" t="str">
        <f t="shared" ca="1" si="207"/>
        <v>OFF</v>
      </c>
      <c r="Q2528" s="78">
        <f>+IFERROR(VLOOKUP(CONSOLIDADO[[#This Row],[Codigo Municipio]],TDDia!$A$4:$B$394,2,0),0)</f>
        <v>0</v>
      </c>
    </row>
    <row r="2529" spans="2:17" ht="14.45">
      <c r="B2529">
        <f t="shared" si="209"/>
        <v>14</v>
      </c>
      <c r="C2529" s="69" t="str" cm="1">
        <f t="array" ref="C2529">+INDEX(Table_4[[Departamento]:[Municipio]],FINAL!$B2529,1)</f>
        <v>Colón</v>
      </c>
      <c r="D2529" s="69" t="str" cm="1">
        <f t="array" ref="D2529">+INDEX(Table_4[[Departamento]:[Municipio]],FINAL!$B2529,4)</f>
        <v>Santa Fe</v>
      </c>
      <c r="E2529" s="69" t="str" cm="1">
        <f t="array" ref="E2529">+INDEX(Table_4[[Departamento]:[Municipio]],FINAL!$B2529,3)</f>
        <v>0206</v>
      </c>
      <c r="F2529" s="96">
        <f t="shared" si="208"/>
        <v>43911</v>
      </c>
      <c r="G2529" s="71" t="str">
        <f>+CONSOLIDADO[[#This Row],[Codigo Municipio]]&amp;CONSOLIDADO[[#This Row],[Fecha]]</f>
        <v>020643911</v>
      </c>
      <c r="H2529" s="72">
        <f>+IFERROR(VLOOKUP($G2529,TDAcumula!$C$2:$E$2027,3,0),0)</f>
        <v>0</v>
      </c>
      <c r="I2529" s="73">
        <f t="shared" si="205"/>
        <v>0</v>
      </c>
      <c r="J2529" s="74">
        <f>+IF(CONSOLIDADO[[#This Row],[Codigo Municipio]]=E2528,CONSOLIDADO[[#This Row],[Fallecidos Diarios]]+J2528,CONSOLIDADO[[#This Row],[Fallecidos Diarios]])</f>
        <v>0</v>
      </c>
      <c r="K2529" s="75">
        <f t="shared" si="206"/>
        <v>0</v>
      </c>
      <c r="L2529" s="76">
        <f>+IF(CONSOLIDADO[[#This Row],[Codigo Municipio]]=E2528,CONSOLIDADO[[#This Row],[Recuperados Diarios]]+L2528,CONSOLIDADO[[#This Row],[Recuperados Diarios]])</f>
        <v>0</v>
      </c>
      <c r="M2529" s="77" cm="1">
        <f t="array" ref="M2529">+IFERROR(IF(CONSOLIDADO[[#This Row],[Día]]&lt;14,0,INDEX(CONSOLIDADO[Casos Diarios],ROW()-14,1)),0)</f>
        <v>0</v>
      </c>
      <c r="N2529" s="72">
        <f>+IF(CONSOLIDADO[[#This Row],[Clave]]="710143893",1,IF(OR(CONSOLIDADO[[#This Row],[Casos Acumulados]]&gt;0,CONSOLIDADO[[#This Row],[Muertes]]&gt;0),N2528+1,I2529))</f>
        <v>0</v>
      </c>
      <c r="O2529" s="69">
        <f>+IFERROR(VLOOKUP($G2529,TDMuertes!$C$2:$E$534,3,0),0)</f>
        <v>0</v>
      </c>
      <c r="P2529" s="94" t="str">
        <f t="shared" ca="1" si="207"/>
        <v>OFF</v>
      </c>
      <c r="Q2529" s="78">
        <f>+IFERROR(VLOOKUP(CONSOLIDADO[[#This Row],[Codigo Municipio]],TDDia!$A$4:$B$394,2,0),0)</f>
        <v>0</v>
      </c>
    </row>
    <row r="2530" spans="2:17" ht="14.45">
      <c r="B2530">
        <f t="shared" si="209"/>
        <v>14</v>
      </c>
      <c r="C2530" s="69" t="str" cm="1">
        <f t="array" ref="C2530">+INDEX(Table_4[[Departamento]:[Municipio]],FINAL!$B2530,1)</f>
        <v>Colón</v>
      </c>
      <c r="D2530" s="69" t="str" cm="1">
        <f t="array" ref="D2530">+INDEX(Table_4[[Departamento]:[Municipio]],FINAL!$B2530,4)</f>
        <v>Santa Fe</v>
      </c>
      <c r="E2530" s="69" t="str" cm="1">
        <f t="array" ref="E2530">+INDEX(Table_4[[Departamento]:[Municipio]],FINAL!$B2530,3)</f>
        <v>0206</v>
      </c>
      <c r="F2530" s="96">
        <f t="shared" si="208"/>
        <v>43912</v>
      </c>
      <c r="G2530" s="71" t="str">
        <f>+CONSOLIDADO[[#This Row],[Codigo Municipio]]&amp;CONSOLIDADO[[#This Row],[Fecha]]</f>
        <v>020643912</v>
      </c>
      <c r="H2530" s="72">
        <f>+IFERROR(VLOOKUP($G2530,TDAcumula!$C$2:$E$2027,3,0),0)</f>
        <v>1</v>
      </c>
      <c r="I2530" s="73">
        <f t="shared" si="205"/>
        <v>1</v>
      </c>
      <c r="J2530" s="74">
        <f>+IF(CONSOLIDADO[[#This Row],[Codigo Municipio]]=E2529,CONSOLIDADO[[#This Row],[Fallecidos Diarios]]+J2529,CONSOLIDADO[[#This Row],[Fallecidos Diarios]])</f>
        <v>0</v>
      </c>
      <c r="K2530" s="75">
        <f t="shared" si="206"/>
        <v>1</v>
      </c>
      <c r="L2530" s="76">
        <f>+IF(CONSOLIDADO[[#This Row],[Codigo Municipio]]=E2529,CONSOLIDADO[[#This Row],[Recuperados Diarios]]+L2529,CONSOLIDADO[[#This Row],[Recuperados Diarios]])</f>
        <v>0</v>
      </c>
      <c r="M2530" s="77" cm="1">
        <f t="array" ref="M2530">+IFERROR(IF(CONSOLIDADO[[#This Row],[Día]]&lt;14,0,INDEX(CONSOLIDADO[Casos Diarios],ROW()-14,1)),0)</f>
        <v>0</v>
      </c>
      <c r="N2530" s="72">
        <f>+IF(CONSOLIDADO[[#This Row],[Clave]]="710143893",1,IF(OR(CONSOLIDADO[[#This Row],[Casos Acumulados]]&gt;0,CONSOLIDADO[[#This Row],[Muertes]]&gt;0),N2529+1,I2530))</f>
        <v>1</v>
      </c>
      <c r="O2530" s="69">
        <f>+IFERROR(VLOOKUP($G2530,TDMuertes!$C$2:$E$534,3,0),0)</f>
        <v>0</v>
      </c>
      <c r="P2530" s="94" t="str">
        <f t="shared" ca="1" si="207"/>
        <v>START</v>
      </c>
      <c r="Q2530" s="78">
        <f>+IFERROR(VLOOKUP(CONSOLIDADO[[#This Row],[Codigo Municipio]],TDDia!$A$4:$B$394,2,0),0)</f>
        <v>0</v>
      </c>
    </row>
    <row r="2531" spans="2:17" ht="14.45">
      <c r="B2531">
        <f t="shared" si="209"/>
        <v>14</v>
      </c>
      <c r="C2531" s="69" t="str" cm="1">
        <f t="array" ref="C2531">+INDEX(Table_4[[Departamento]:[Municipio]],FINAL!$B2531,1)</f>
        <v>Colón</v>
      </c>
      <c r="D2531" s="69" t="str" cm="1">
        <f t="array" ref="D2531">+INDEX(Table_4[[Departamento]:[Municipio]],FINAL!$B2531,4)</f>
        <v>Santa Fe</v>
      </c>
      <c r="E2531" s="69" t="str" cm="1">
        <f t="array" ref="E2531">+INDEX(Table_4[[Departamento]:[Municipio]],FINAL!$B2531,3)</f>
        <v>0206</v>
      </c>
      <c r="F2531" s="96">
        <f t="shared" si="208"/>
        <v>43913</v>
      </c>
      <c r="G2531" s="71" t="str">
        <f>+CONSOLIDADO[[#This Row],[Codigo Municipio]]&amp;CONSOLIDADO[[#This Row],[Fecha]]</f>
        <v>020643913</v>
      </c>
      <c r="H2531" s="72">
        <f>+IFERROR(VLOOKUP($G2531,TDAcumula!$C$2:$E$2027,3,0),0)</f>
        <v>0</v>
      </c>
      <c r="I2531" s="73">
        <f t="shared" si="205"/>
        <v>1</v>
      </c>
      <c r="J2531" s="74">
        <f>+IF(CONSOLIDADO[[#This Row],[Codigo Municipio]]=E2530,CONSOLIDADO[[#This Row],[Fallecidos Diarios]]+J2530,CONSOLIDADO[[#This Row],[Fallecidos Diarios]])</f>
        <v>0</v>
      </c>
      <c r="K2531" s="75">
        <f t="shared" si="206"/>
        <v>1</v>
      </c>
      <c r="L2531" s="76">
        <f>+IF(CONSOLIDADO[[#This Row],[Codigo Municipio]]=E2530,CONSOLIDADO[[#This Row],[Recuperados Diarios]]+L2530,CONSOLIDADO[[#This Row],[Recuperados Diarios]])</f>
        <v>0</v>
      </c>
      <c r="M2531" s="77" cm="1">
        <f t="array" ref="M2531">+IFERROR(IF(CONSOLIDADO[[#This Row],[Día]]&lt;14,0,INDEX(CONSOLIDADO[Casos Diarios],ROW()-14,1)),0)</f>
        <v>0</v>
      </c>
      <c r="N2531" s="72">
        <f>+IF(CONSOLIDADO[[#This Row],[Clave]]="710143893",1,IF(OR(CONSOLIDADO[[#This Row],[Casos Acumulados]]&gt;0,CONSOLIDADO[[#This Row],[Muertes]]&gt;0),N2530+1,I2531))</f>
        <v>2</v>
      </c>
      <c r="O2531" s="69">
        <f>+IFERROR(VLOOKUP($G2531,TDMuertes!$C$2:$E$534,3,0),0)</f>
        <v>0</v>
      </c>
      <c r="P2531" s="94" t="str">
        <f t="shared" ca="1" si="207"/>
        <v>ON</v>
      </c>
      <c r="Q2531" s="78">
        <f>+IFERROR(VLOOKUP(CONSOLIDADO[[#This Row],[Codigo Municipio]],TDDia!$A$4:$B$394,2,0),0)</f>
        <v>0</v>
      </c>
    </row>
    <row r="2532" spans="2:17" ht="14.45">
      <c r="B2532">
        <f t="shared" si="209"/>
        <v>14</v>
      </c>
      <c r="C2532" s="69" t="str" cm="1">
        <f t="array" ref="C2532">+INDEX(Table_4[[Departamento]:[Municipio]],FINAL!$B2532,1)</f>
        <v>Colón</v>
      </c>
      <c r="D2532" s="69" t="str" cm="1">
        <f t="array" ref="D2532">+INDEX(Table_4[[Departamento]:[Municipio]],FINAL!$B2532,4)</f>
        <v>Santa Fe</v>
      </c>
      <c r="E2532" s="69" t="str" cm="1">
        <f t="array" ref="E2532">+INDEX(Table_4[[Departamento]:[Municipio]],FINAL!$B2532,3)</f>
        <v>0206</v>
      </c>
      <c r="F2532" s="96">
        <f t="shared" si="208"/>
        <v>43914</v>
      </c>
      <c r="G2532" s="71" t="str">
        <f>+CONSOLIDADO[[#This Row],[Codigo Municipio]]&amp;CONSOLIDADO[[#This Row],[Fecha]]</f>
        <v>020643914</v>
      </c>
      <c r="H2532" s="72">
        <f>+IFERROR(VLOOKUP($G2532,TDAcumula!$C$2:$E$2027,3,0),0)</f>
        <v>0</v>
      </c>
      <c r="I2532" s="73">
        <f t="shared" si="205"/>
        <v>1</v>
      </c>
      <c r="J2532" s="74">
        <f>+IF(CONSOLIDADO[[#This Row],[Codigo Municipio]]=E2531,CONSOLIDADO[[#This Row],[Fallecidos Diarios]]+J2531,CONSOLIDADO[[#This Row],[Fallecidos Diarios]])</f>
        <v>0</v>
      </c>
      <c r="K2532" s="75">
        <f t="shared" si="206"/>
        <v>1</v>
      </c>
      <c r="L2532" s="76">
        <f>+IF(CONSOLIDADO[[#This Row],[Codigo Municipio]]=E2531,CONSOLIDADO[[#This Row],[Recuperados Diarios]]+L2531,CONSOLIDADO[[#This Row],[Recuperados Diarios]])</f>
        <v>0</v>
      </c>
      <c r="M2532" s="77" cm="1">
        <f t="array" ref="M2532">+IFERROR(IF(CONSOLIDADO[[#This Row],[Día]]&lt;14,0,INDEX(CONSOLIDADO[Casos Diarios],ROW()-14,1)),0)</f>
        <v>0</v>
      </c>
      <c r="N2532" s="72">
        <f>+IF(CONSOLIDADO[[#This Row],[Clave]]="710143893",1,IF(OR(CONSOLIDADO[[#This Row],[Casos Acumulados]]&gt;0,CONSOLIDADO[[#This Row],[Muertes]]&gt;0),N2531+1,I2532))</f>
        <v>3</v>
      </c>
      <c r="O2532" s="69">
        <f>+IFERROR(VLOOKUP($G2532,TDMuertes!$C$2:$E$534,3,0),0)</f>
        <v>0</v>
      </c>
      <c r="P2532" s="94" t="str">
        <f t="shared" ca="1" si="207"/>
        <v>ON</v>
      </c>
      <c r="Q2532" s="78">
        <f>+IFERROR(VLOOKUP(CONSOLIDADO[[#This Row],[Codigo Municipio]],TDDia!$A$4:$B$394,2,0),0)</f>
        <v>0</v>
      </c>
    </row>
    <row r="2533" spans="2:17" ht="14.45">
      <c r="B2533">
        <f t="shared" si="209"/>
        <v>14</v>
      </c>
      <c r="C2533" s="69" t="str" cm="1">
        <f t="array" ref="C2533">+INDEX(Table_4[[Departamento]:[Municipio]],FINAL!$B2533,1)</f>
        <v>Colón</v>
      </c>
      <c r="D2533" s="69" t="str" cm="1">
        <f t="array" ref="D2533">+INDEX(Table_4[[Departamento]:[Municipio]],FINAL!$B2533,4)</f>
        <v>Santa Fe</v>
      </c>
      <c r="E2533" s="69" t="str" cm="1">
        <f t="array" ref="E2533">+INDEX(Table_4[[Departamento]:[Municipio]],FINAL!$B2533,3)</f>
        <v>0206</v>
      </c>
      <c r="F2533" s="96">
        <f t="shared" si="208"/>
        <v>43915</v>
      </c>
      <c r="G2533" s="71" t="str">
        <f>+CONSOLIDADO[[#This Row],[Codigo Municipio]]&amp;CONSOLIDADO[[#This Row],[Fecha]]</f>
        <v>020643915</v>
      </c>
      <c r="H2533" s="72">
        <f>+IFERROR(VLOOKUP($G2533,TDAcumula!$C$2:$E$2027,3,0),0)</f>
        <v>0</v>
      </c>
      <c r="I2533" s="73">
        <f t="shared" si="205"/>
        <v>1</v>
      </c>
      <c r="J2533" s="74">
        <f>+IF(CONSOLIDADO[[#This Row],[Codigo Municipio]]=E2532,CONSOLIDADO[[#This Row],[Fallecidos Diarios]]+J2532,CONSOLIDADO[[#This Row],[Fallecidos Diarios]])</f>
        <v>0</v>
      </c>
      <c r="K2533" s="75">
        <f t="shared" si="206"/>
        <v>1</v>
      </c>
      <c r="L2533" s="76">
        <f>+IF(CONSOLIDADO[[#This Row],[Codigo Municipio]]=E2532,CONSOLIDADO[[#This Row],[Recuperados Diarios]]+L2532,CONSOLIDADO[[#This Row],[Recuperados Diarios]])</f>
        <v>0</v>
      </c>
      <c r="M2533" s="77" cm="1">
        <f t="array" ref="M2533">+IFERROR(IF(CONSOLIDADO[[#This Row],[Día]]&lt;14,0,INDEX(CONSOLIDADO[Casos Diarios],ROW()-14,1)),0)</f>
        <v>0</v>
      </c>
      <c r="N2533" s="72">
        <f>+IF(CONSOLIDADO[[#This Row],[Clave]]="710143893",1,IF(OR(CONSOLIDADO[[#This Row],[Casos Acumulados]]&gt;0,CONSOLIDADO[[#This Row],[Muertes]]&gt;0),N2532+1,I2533))</f>
        <v>4</v>
      </c>
      <c r="O2533" s="69">
        <f>+IFERROR(VLOOKUP($G2533,TDMuertes!$C$2:$E$534,3,0),0)</f>
        <v>0</v>
      </c>
      <c r="P2533" s="94" t="str">
        <f t="shared" ca="1" si="207"/>
        <v>ON</v>
      </c>
      <c r="Q2533" s="78">
        <f>+IFERROR(VLOOKUP(CONSOLIDADO[[#This Row],[Codigo Municipio]],TDDia!$A$4:$B$394,2,0),0)</f>
        <v>0</v>
      </c>
    </row>
    <row r="2534" spans="2:17" ht="14.45">
      <c r="B2534">
        <f t="shared" si="209"/>
        <v>14</v>
      </c>
      <c r="C2534" s="69" t="str" cm="1">
        <f t="array" ref="C2534">+INDEX(Table_4[[Departamento]:[Municipio]],FINAL!$B2534,1)</f>
        <v>Colón</v>
      </c>
      <c r="D2534" s="69" t="str" cm="1">
        <f t="array" ref="D2534">+INDEX(Table_4[[Departamento]:[Municipio]],FINAL!$B2534,4)</f>
        <v>Santa Fe</v>
      </c>
      <c r="E2534" s="69" t="str" cm="1">
        <f t="array" ref="E2534">+INDEX(Table_4[[Departamento]:[Municipio]],FINAL!$B2534,3)</f>
        <v>0206</v>
      </c>
      <c r="F2534" s="96">
        <f t="shared" si="208"/>
        <v>43916</v>
      </c>
      <c r="G2534" s="71" t="str">
        <f>+CONSOLIDADO[[#This Row],[Codigo Municipio]]&amp;CONSOLIDADO[[#This Row],[Fecha]]</f>
        <v>020643916</v>
      </c>
      <c r="H2534" s="72">
        <f>+IFERROR(VLOOKUP($G2534,TDAcumula!$C$2:$E$2027,3,0),0)</f>
        <v>0</v>
      </c>
      <c r="I2534" s="73">
        <f t="shared" si="205"/>
        <v>1</v>
      </c>
      <c r="J2534" s="74">
        <f>+IF(CONSOLIDADO[[#This Row],[Codigo Municipio]]=E2533,CONSOLIDADO[[#This Row],[Fallecidos Diarios]]+J2533,CONSOLIDADO[[#This Row],[Fallecidos Diarios]])</f>
        <v>0</v>
      </c>
      <c r="K2534" s="75">
        <f t="shared" si="206"/>
        <v>1</v>
      </c>
      <c r="L2534" s="76">
        <f>+IF(CONSOLIDADO[[#This Row],[Codigo Municipio]]=E2533,CONSOLIDADO[[#This Row],[Recuperados Diarios]]+L2533,CONSOLIDADO[[#This Row],[Recuperados Diarios]])</f>
        <v>0</v>
      </c>
      <c r="M2534" s="77" cm="1">
        <f t="array" ref="M2534">+IFERROR(IF(CONSOLIDADO[[#This Row],[Día]]&lt;14,0,INDEX(CONSOLIDADO[Casos Diarios],ROW()-14,1)),0)</f>
        <v>0</v>
      </c>
      <c r="N2534" s="72">
        <f>+IF(CONSOLIDADO[[#This Row],[Clave]]="710143893",1,IF(OR(CONSOLIDADO[[#This Row],[Casos Acumulados]]&gt;0,CONSOLIDADO[[#This Row],[Muertes]]&gt;0),N2533+1,I2534))</f>
        <v>5</v>
      </c>
      <c r="O2534" s="69">
        <f>+IFERROR(VLOOKUP($G2534,TDMuertes!$C$2:$E$534,3,0),0)</f>
        <v>0</v>
      </c>
      <c r="P2534" s="94" t="str">
        <f t="shared" ca="1" si="207"/>
        <v>ON</v>
      </c>
      <c r="Q2534" s="78">
        <f>+IFERROR(VLOOKUP(CONSOLIDADO[[#This Row],[Codigo Municipio]],TDDia!$A$4:$B$394,2,0),0)</f>
        <v>0</v>
      </c>
    </row>
    <row r="2535" spans="2:17" ht="14.45">
      <c r="B2535">
        <f t="shared" si="209"/>
        <v>14</v>
      </c>
      <c r="C2535" s="69" t="str" cm="1">
        <f t="array" ref="C2535">+INDEX(Table_4[[Departamento]:[Municipio]],FINAL!$B2535,1)</f>
        <v>Colón</v>
      </c>
      <c r="D2535" s="69" t="str" cm="1">
        <f t="array" ref="D2535">+INDEX(Table_4[[Departamento]:[Municipio]],FINAL!$B2535,4)</f>
        <v>Santa Fe</v>
      </c>
      <c r="E2535" s="69" t="str" cm="1">
        <f t="array" ref="E2535">+INDEX(Table_4[[Departamento]:[Municipio]],FINAL!$B2535,3)</f>
        <v>0206</v>
      </c>
      <c r="F2535" s="96">
        <f t="shared" si="208"/>
        <v>43917</v>
      </c>
      <c r="G2535" s="71" t="str">
        <f>+CONSOLIDADO[[#This Row],[Codigo Municipio]]&amp;CONSOLIDADO[[#This Row],[Fecha]]</f>
        <v>020643917</v>
      </c>
      <c r="H2535" s="72">
        <f>+IFERROR(VLOOKUP($G2535,TDAcumula!$C$2:$E$2027,3,0),0)</f>
        <v>4</v>
      </c>
      <c r="I2535" s="73">
        <f t="shared" si="205"/>
        <v>5</v>
      </c>
      <c r="J2535" s="74">
        <f>+IF(CONSOLIDADO[[#This Row],[Codigo Municipio]]=E2534,CONSOLIDADO[[#This Row],[Fallecidos Diarios]]+J2534,CONSOLIDADO[[#This Row],[Fallecidos Diarios]])</f>
        <v>0</v>
      </c>
      <c r="K2535" s="75">
        <f t="shared" si="206"/>
        <v>5</v>
      </c>
      <c r="L2535" s="76">
        <f>+IF(CONSOLIDADO[[#This Row],[Codigo Municipio]]=E2534,CONSOLIDADO[[#This Row],[Recuperados Diarios]]+L2534,CONSOLIDADO[[#This Row],[Recuperados Diarios]])</f>
        <v>0</v>
      </c>
      <c r="M2535" s="77" cm="1">
        <f t="array" ref="M2535">+IFERROR(IF(CONSOLIDADO[[#This Row],[Día]]&lt;14,0,INDEX(CONSOLIDADO[Casos Diarios],ROW()-14,1)),0)</f>
        <v>0</v>
      </c>
      <c r="N2535" s="72">
        <f>+IF(CONSOLIDADO[[#This Row],[Clave]]="710143893",1,IF(OR(CONSOLIDADO[[#This Row],[Casos Acumulados]]&gt;0,CONSOLIDADO[[#This Row],[Muertes]]&gt;0),N2534+1,I2535))</f>
        <v>6</v>
      </c>
      <c r="O2535" s="69">
        <f>+IFERROR(VLOOKUP($G2535,TDMuertes!$C$2:$E$534,3,0),0)</f>
        <v>0</v>
      </c>
      <c r="P2535" s="94" t="str">
        <f t="shared" ca="1" si="207"/>
        <v>ON</v>
      </c>
      <c r="Q2535" s="78">
        <f>+IFERROR(VLOOKUP(CONSOLIDADO[[#This Row],[Codigo Municipio]],TDDia!$A$4:$B$394,2,0),0)</f>
        <v>0</v>
      </c>
    </row>
    <row r="2536" spans="2:17" ht="14.45">
      <c r="B2536">
        <f t="shared" si="209"/>
        <v>14</v>
      </c>
      <c r="C2536" s="69" t="str" cm="1">
        <f t="array" ref="C2536">+INDEX(Table_4[[Departamento]:[Municipio]],FINAL!$B2536,1)</f>
        <v>Colón</v>
      </c>
      <c r="D2536" s="69" t="str" cm="1">
        <f t="array" ref="D2536">+INDEX(Table_4[[Departamento]:[Municipio]],FINAL!$B2536,4)</f>
        <v>Santa Fe</v>
      </c>
      <c r="E2536" s="69" t="str" cm="1">
        <f t="array" ref="E2536">+INDEX(Table_4[[Departamento]:[Municipio]],FINAL!$B2536,3)</f>
        <v>0206</v>
      </c>
      <c r="F2536" s="96">
        <f t="shared" si="208"/>
        <v>43918</v>
      </c>
      <c r="G2536" s="71" t="str">
        <f>+CONSOLIDADO[[#This Row],[Codigo Municipio]]&amp;CONSOLIDADO[[#This Row],[Fecha]]</f>
        <v>020643918</v>
      </c>
      <c r="H2536" s="72">
        <f>+IFERROR(VLOOKUP($G2536,TDAcumula!$C$2:$E$2027,3,0),0)</f>
        <v>0</v>
      </c>
      <c r="I2536" s="73">
        <f t="shared" ref="I2536:I2599" si="210">+IF(E2536=E2535,H2536+I2535,H2536)</f>
        <v>5</v>
      </c>
      <c r="J2536" s="74">
        <f>+IF(CONSOLIDADO[[#This Row],[Codigo Municipio]]=E2535,CONSOLIDADO[[#This Row],[Fallecidos Diarios]]+J2535,CONSOLIDADO[[#This Row],[Fallecidos Diarios]])</f>
        <v>0</v>
      </c>
      <c r="K2536" s="75">
        <f t="shared" ref="K2536:K2599" si="211">+IF(I2536-J2536-L2536&lt;0,0,I2536-J2536-L2536)</f>
        <v>5</v>
      </c>
      <c r="L2536" s="76">
        <f>+IF(CONSOLIDADO[[#This Row],[Codigo Municipio]]=E2535,CONSOLIDADO[[#This Row],[Recuperados Diarios]]+L2535,CONSOLIDADO[[#This Row],[Recuperados Diarios]])</f>
        <v>0</v>
      </c>
      <c r="M2536" s="77" cm="1">
        <f t="array" ref="M2536">+IFERROR(IF(CONSOLIDADO[[#This Row],[Día]]&lt;14,0,INDEX(CONSOLIDADO[Casos Diarios],ROW()-14,1)),0)</f>
        <v>0</v>
      </c>
      <c r="N2536" s="72">
        <f>+IF(CONSOLIDADO[[#This Row],[Clave]]="710143893",1,IF(OR(CONSOLIDADO[[#This Row],[Casos Acumulados]]&gt;0,CONSOLIDADO[[#This Row],[Muertes]]&gt;0),N2535+1,I2536))</f>
        <v>7</v>
      </c>
      <c r="O2536" s="69">
        <f>+IFERROR(VLOOKUP($G2536,TDMuertes!$C$2:$E$534,3,0),0)</f>
        <v>0</v>
      </c>
      <c r="P2536" s="94" t="str">
        <f t="shared" ref="P2536:P2599" ca="1" si="212">+IF(N2536=0,"OFF",IF(N2536=1,"START",IF(AND(N2536&gt;1,F2536&lt;TODAY()+1),"ON","OUT TIME")))</f>
        <v>ON</v>
      </c>
      <c r="Q2536" s="78">
        <f>+IFERROR(VLOOKUP(CONSOLIDADO[[#This Row],[Codigo Municipio]],TDDia!$A$4:$B$394,2,0),0)</f>
        <v>0</v>
      </c>
    </row>
    <row r="2537" spans="2:17" ht="14.45">
      <c r="B2537">
        <f t="shared" si="209"/>
        <v>14</v>
      </c>
      <c r="C2537" s="69" t="str" cm="1">
        <f t="array" ref="C2537">+INDEX(Table_4[[Departamento]:[Municipio]],FINAL!$B2537,1)</f>
        <v>Colón</v>
      </c>
      <c r="D2537" s="69" t="str" cm="1">
        <f t="array" ref="D2537">+INDEX(Table_4[[Departamento]:[Municipio]],FINAL!$B2537,4)</f>
        <v>Santa Fe</v>
      </c>
      <c r="E2537" s="69" t="str" cm="1">
        <f t="array" ref="E2537">+INDEX(Table_4[[Departamento]:[Municipio]],FINAL!$B2537,3)</f>
        <v>0206</v>
      </c>
      <c r="F2537" s="96">
        <f t="shared" si="208"/>
        <v>43919</v>
      </c>
      <c r="G2537" s="71" t="str">
        <f>+CONSOLIDADO[[#This Row],[Codigo Municipio]]&amp;CONSOLIDADO[[#This Row],[Fecha]]</f>
        <v>020643919</v>
      </c>
      <c r="H2537" s="72">
        <f>+IFERROR(VLOOKUP($G2537,TDAcumula!$C$2:$E$2027,3,0),0)</f>
        <v>0</v>
      </c>
      <c r="I2537" s="73">
        <f t="shared" si="210"/>
        <v>5</v>
      </c>
      <c r="J2537" s="74">
        <f>+IF(CONSOLIDADO[[#This Row],[Codigo Municipio]]=E2536,CONSOLIDADO[[#This Row],[Fallecidos Diarios]]+J2536,CONSOLIDADO[[#This Row],[Fallecidos Diarios]])</f>
        <v>0</v>
      </c>
      <c r="K2537" s="75">
        <f t="shared" si="211"/>
        <v>5</v>
      </c>
      <c r="L2537" s="76">
        <f>+IF(CONSOLIDADO[[#This Row],[Codigo Municipio]]=E2536,CONSOLIDADO[[#This Row],[Recuperados Diarios]]+L2536,CONSOLIDADO[[#This Row],[Recuperados Diarios]])</f>
        <v>0</v>
      </c>
      <c r="M2537" s="77" cm="1">
        <f t="array" ref="M2537">+IFERROR(IF(CONSOLIDADO[[#This Row],[Día]]&lt;14,0,INDEX(CONSOLIDADO[Casos Diarios],ROW()-14,1)),0)</f>
        <v>0</v>
      </c>
      <c r="N2537" s="72">
        <f>+IF(CONSOLIDADO[[#This Row],[Clave]]="710143893",1,IF(OR(CONSOLIDADO[[#This Row],[Casos Acumulados]]&gt;0,CONSOLIDADO[[#This Row],[Muertes]]&gt;0),N2536+1,I2537))</f>
        <v>8</v>
      </c>
      <c r="O2537" s="69">
        <f>+IFERROR(VLOOKUP($G2537,TDMuertes!$C$2:$E$534,3,0),0)</f>
        <v>0</v>
      </c>
      <c r="P2537" s="94" t="str">
        <f t="shared" ca="1" si="212"/>
        <v>ON</v>
      </c>
      <c r="Q2537" s="78">
        <f>+IFERROR(VLOOKUP(CONSOLIDADO[[#This Row],[Codigo Municipio]],TDDia!$A$4:$B$394,2,0),0)</f>
        <v>0</v>
      </c>
    </row>
    <row r="2538" spans="2:17" ht="14.45">
      <c r="B2538">
        <f t="shared" si="209"/>
        <v>14</v>
      </c>
      <c r="C2538" s="69" t="str" cm="1">
        <f t="array" ref="C2538">+INDEX(Table_4[[Departamento]:[Municipio]],FINAL!$B2538,1)</f>
        <v>Colón</v>
      </c>
      <c r="D2538" s="69" t="str" cm="1">
        <f t="array" ref="D2538">+INDEX(Table_4[[Departamento]:[Municipio]],FINAL!$B2538,4)</f>
        <v>Santa Fe</v>
      </c>
      <c r="E2538" s="69" t="str" cm="1">
        <f t="array" ref="E2538">+INDEX(Table_4[[Departamento]:[Municipio]],FINAL!$B2538,3)</f>
        <v>0206</v>
      </c>
      <c r="F2538" s="96">
        <f t="shared" si="208"/>
        <v>43920</v>
      </c>
      <c r="G2538" s="71" t="str">
        <f>+CONSOLIDADO[[#This Row],[Codigo Municipio]]&amp;CONSOLIDADO[[#This Row],[Fecha]]</f>
        <v>020643920</v>
      </c>
      <c r="H2538" s="72">
        <f>+IFERROR(VLOOKUP($G2538,TDAcumula!$C$2:$E$2027,3,0),0)</f>
        <v>0</v>
      </c>
      <c r="I2538" s="73">
        <f t="shared" si="210"/>
        <v>5</v>
      </c>
      <c r="J2538" s="74">
        <f>+IF(CONSOLIDADO[[#This Row],[Codigo Municipio]]=E2537,CONSOLIDADO[[#This Row],[Fallecidos Diarios]]+J2537,CONSOLIDADO[[#This Row],[Fallecidos Diarios]])</f>
        <v>0</v>
      </c>
      <c r="K2538" s="75">
        <f t="shared" si="211"/>
        <v>5</v>
      </c>
      <c r="L2538" s="76">
        <f>+IF(CONSOLIDADO[[#This Row],[Codigo Municipio]]=E2537,CONSOLIDADO[[#This Row],[Recuperados Diarios]]+L2537,CONSOLIDADO[[#This Row],[Recuperados Diarios]])</f>
        <v>0</v>
      </c>
      <c r="M2538" s="77" cm="1">
        <f t="array" ref="M2538">+IFERROR(IF(CONSOLIDADO[[#This Row],[Día]]&lt;14,0,INDEX(CONSOLIDADO[Casos Diarios],ROW()-14,1)),0)</f>
        <v>0</v>
      </c>
      <c r="N2538" s="72">
        <f>+IF(CONSOLIDADO[[#This Row],[Clave]]="710143893",1,IF(OR(CONSOLIDADO[[#This Row],[Casos Acumulados]]&gt;0,CONSOLIDADO[[#This Row],[Muertes]]&gt;0),N2537+1,I2538))</f>
        <v>9</v>
      </c>
      <c r="O2538" s="69">
        <f>+IFERROR(VLOOKUP($G2538,TDMuertes!$C$2:$E$534,3,0),0)</f>
        <v>0</v>
      </c>
      <c r="P2538" s="94" t="str">
        <f t="shared" ca="1" si="212"/>
        <v>ON</v>
      </c>
      <c r="Q2538" s="78">
        <f>+IFERROR(VLOOKUP(CONSOLIDADO[[#This Row],[Codigo Municipio]],TDDia!$A$4:$B$394,2,0),0)</f>
        <v>0</v>
      </c>
    </row>
    <row r="2539" spans="2:17" ht="14.45">
      <c r="B2539">
        <f t="shared" si="209"/>
        <v>14</v>
      </c>
      <c r="C2539" s="69" t="str" cm="1">
        <f t="array" ref="C2539">+INDEX(Table_4[[Departamento]:[Municipio]],FINAL!$B2539,1)</f>
        <v>Colón</v>
      </c>
      <c r="D2539" s="69" t="str" cm="1">
        <f t="array" ref="D2539">+INDEX(Table_4[[Departamento]:[Municipio]],FINAL!$B2539,4)</f>
        <v>Santa Fe</v>
      </c>
      <c r="E2539" s="69" t="str" cm="1">
        <f t="array" ref="E2539">+INDEX(Table_4[[Departamento]:[Municipio]],FINAL!$B2539,3)</f>
        <v>0206</v>
      </c>
      <c r="F2539" s="96">
        <f t="shared" si="208"/>
        <v>43921</v>
      </c>
      <c r="G2539" s="71" t="str">
        <f>+CONSOLIDADO[[#This Row],[Codigo Municipio]]&amp;CONSOLIDADO[[#This Row],[Fecha]]</f>
        <v>020643921</v>
      </c>
      <c r="H2539" s="72">
        <f>+IFERROR(VLOOKUP($G2539,TDAcumula!$C$2:$E$2027,3,0),0)</f>
        <v>0</v>
      </c>
      <c r="I2539" s="73">
        <f t="shared" si="210"/>
        <v>5</v>
      </c>
      <c r="J2539" s="74">
        <f>+IF(CONSOLIDADO[[#This Row],[Codigo Municipio]]=E2538,CONSOLIDADO[[#This Row],[Fallecidos Diarios]]+J2538,CONSOLIDADO[[#This Row],[Fallecidos Diarios]])</f>
        <v>0</v>
      </c>
      <c r="K2539" s="75">
        <f t="shared" si="211"/>
        <v>5</v>
      </c>
      <c r="L2539" s="76">
        <f>+IF(CONSOLIDADO[[#This Row],[Codigo Municipio]]=E2538,CONSOLIDADO[[#This Row],[Recuperados Diarios]]+L2538,CONSOLIDADO[[#This Row],[Recuperados Diarios]])</f>
        <v>0</v>
      </c>
      <c r="M2539" s="77" cm="1">
        <f t="array" ref="M2539">+IFERROR(IF(CONSOLIDADO[[#This Row],[Día]]&lt;14,0,INDEX(CONSOLIDADO[Casos Diarios],ROW()-14,1)),0)</f>
        <v>0</v>
      </c>
      <c r="N2539" s="72">
        <f>+IF(CONSOLIDADO[[#This Row],[Clave]]="710143893",1,IF(OR(CONSOLIDADO[[#This Row],[Casos Acumulados]]&gt;0,CONSOLIDADO[[#This Row],[Muertes]]&gt;0),N2538+1,I2539))</f>
        <v>10</v>
      </c>
      <c r="O2539" s="69">
        <f>+IFERROR(VLOOKUP($G2539,TDMuertes!$C$2:$E$534,3,0),0)</f>
        <v>0</v>
      </c>
      <c r="P2539" s="94" t="str">
        <f t="shared" ca="1" si="212"/>
        <v>ON</v>
      </c>
      <c r="Q2539" s="78">
        <f>+IFERROR(VLOOKUP(CONSOLIDADO[[#This Row],[Codigo Municipio]],TDDia!$A$4:$B$394,2,0),0)</f>
        <v>0</v>
      </c>
    </row>
    <row r="2540" spans="2:17" ht="14.45">
      <c r="B2540">
        <f t="shared" si="209"/>
        <v>14</v>
      </c>
      <c r="C2540" s="69" t="str" cm="1">
        <f t="array" ref="C2540">+INDEX(Table_4[[Departamento]:[Municipio]],FINAL!$B2540,1)</f>
        <v>Colón</v>
      </c>
      <c r="D2540" s="69" t="str" cm="1">
        <f t="array" ref="D2540">+INDEX(Table_4[[Departamento]:[Municipio]],FINAL!$B2540,4)</f>
        <v>Santa Fe</v>
      </c>
      <c r="E2540" s="69" t="str" cm="1">
        <f t="array" ref="E2540">+INDEX(Table_4[[Departamento]:[Municipio]],FINAL!$B2540,3)</f>
        <v>0206</v>
      </c>
      <c r="F2540" s="96">
        <f t="shared" si="208"/>
        <v>43922</v>
      </c>
      <c r="G2540" s="71" t="str">
        <f>+CONSOLIDADO[[#This Row],[Codigo Municipio]]&amp;CONSOLIDADO[[#This Row],[Fecha]]</f>
        <v>020643922</v>
      </c>
      <c r="H2540" s="72">
        <f>+IFERROR(VLOOKUP($G2540,TDAcumula!$C$2:$E$2027,3,0),0)</f>
        <v>0</v>
      </c>
      <c r="I2540" s="73">
        <f t="shared" si="210"/>
        <v>5</v>
      </c>
      <c r="J2540" s="74">
        <f>+IF(CONSOLIDADO[[#This Row],[Codigo Municipio]]=E2539,CONSOLIDADO[[#This Row],[Fallecidos Diarios]]+J2539,CONSOLIDADO[[#This Row],[Fallecidos Diarios]])</f>
        <v>0</v>
      </c>
      <c r="K2540" s="75">
        <f t="shared" si="211"/>
        <v>5</v>
      </c>
      <c r="L2540" s="76">
        <f>+IF(CONSOLIDADO[[#This Row],[Codigo Municipio]]=E2539,CONSOLIDADO[[#This Row],[Recuperados Diarios]]+L2539,CONSOLIDADO[[#This Row],[Recuperados Diarios]])</f>
        <v>0</v>
      </c>
      <c r="M2540" s="77" cm="1">
        <f t="array" ref="M2540">+IFERROR(IF(CONSOLIDADO[[#This Row],[Día]]&lt;14,0,INDEX(CONSOLIDADO[Casos Diarios],ROW()-14,1)),0)</f>
        <v>0</v>
      </c>
      <c r="N2540" s="72">
        <f>+IF(CONSOLIDADO[[#This Row],[Clave]]="710143893",1,IF(OR(CONSOLIDADO[[#This Row],[Casos Acumulados]]&gt;0,CONSOLIDADO[[#This Row],[Muertes]]&gt;0),N2539+1,I2540))</f>
        <v>11</v>
      </c>
      <c r="O2540" s="69">
        <f>+IFERROR(VLOOKUP($G2540,TDMuertes!$C$2:$E$534,3,0),0)</f>
        <v>0</v>
      </c>
      <c r="P2540" s="94" t="str">
        <f t="shared" ca="1" si="212"/>
        <v>ON</v>
      </c>
      <c r="Q2540" s="78">
        <f>+IFERROR(VLOOKUP(CONSOLIDADO[[#This Row],[Codigo Municipio]],TDDia!$A$4:$B$394,2,0),0)</f>
        <v>0</v>
      </c>
    </row>
    <row r="2541" spans="2:17" ht="14.45">
      <c r="B2541">
        <f t="shared" si="209"/>
        <v>14</v>
      </c>
      <c r="C2541" s="69" t="str" cm="1">
        <f t="array" ref="C2541">+INDEX(Table_4[[Departamento]:[Municipio]],FINAL!$B2541,1)</f>
        <v>Colón</v>
      </c>
      <c r="D2541" s="69" t="str" cm="1">
        <f t="array" ref="D2541">+INDEX(Table_4[[Departamento]:[Municipio]],FINAL!$B2541,4)</f>
        <v>Santa Fe</v>
      </c>
      <c r="E2541" s="69" t="str" cm="1">
        <f t="array" ref="E2541">+INDEX(Table_4[[Departamento]:[Municipio]],FINAL!$B2541,3)</f>
        <v>0206</v>
      </c>
      <c r="F2541" s="96">
        <f t="shared" si="208"/>
        <v>43923</v>
      </c>
      <c r="G2541" s="71" t="str">
        <f>+CONSOLIDADO[[#This Row],[Codigo Municipio]]&amp;CONSOLIDADO[[#This Row],[Fecha]]</f>
        <v>020643923</v>
      </c>
      <c r="H2541" s="72">
        <f>+IFERROR(VLOOKUP($G2541,TDAcumula!$C$2:$E$2027,3,0),0)</f>
        <v>0</v>
      </c>
      <c r="I2541" s="73">
        <f t="shared" si="210"/>
        <v>5</v>
      </c>
      <c r="J2541" s="74">
        <f>+IF(CONSOLIDADO[[#This Row],[Codigo Municipio]]=E2540,CONSOLIDADO[[#This Row],[Fallecidos Diarios]]+J2540,CONSOLIDADO[[#This Row],[Fallecidos Diarios]])</f>
        <v>0</v>
      </c>
      <c r="K2541" s="75">
        <f t="shared" si="211"/>
        <v>5</v>
      </c>
      <c r="L2541" s="76">
        <f>+IF(CONSOLIDADO[[#This Row],[Codigo Municipio]]=E2540,CONSOLIDADO[[#This Row],[Recuperados Diarios]]+L2540,CONSOLIDADO[[#This Row],[Recuperados Diarios]])</f>
        <v>0</v>
      </c>
      <c r="M2541" s="77" cm="1">
        <f t="array" ref="M2541">+IFERROR(IF(CONSOLIDADO[[#This Row],[Día]]&lt;14,0,INDEX(CONSOLIDADO[Casos Diarios],ROW()-14,1)),0)</f>
        <v>0</v>
      </c>
      <c r="N2541" s="72">
        <f>+IF(CONSOLIDADO[[#This Row],[Clave]]="710143893",1,IF(OR(CONSOLIDADO[[#This Row],[Casos Acumulados]]&gt;0,CONSOLIDADO[[#This Row],[Muertes]]&gt;0),N2540+1,I2541))</f>
        <v>12</v>
      </c>
      <c r="O2541" s="69">
        <f>+IFERROR(VLOOKUP($G2541,TDMuertes!$C$2:$E$534,3,0),0)</f>
        <v>0</v>
      </c>
      <c r="P2541" s="94" t="str">
        <f t="shared" ca="1" si="212"/>
        <v>ON</v>
      </c>
      <c r="Q2541" s="78">
        <f>+IFERROR(VLOOKUP(CONSOLIDADO[[#This Row],[Codigo Municipio]],TDDia!$A$4:$B$394,2,0),0)</f>
        <v>0</v>
      </c>
    </row>
    <row r="2542" spans="2:17" ht="14.45">
      <c r="B2542">
        <f t="shared" si="209"/>
        <v>14</v>
      </c>
      <c r="C2542" s="69" t="str" cm="1">
        <f t="array" ref="C2542">+INDEX(Table_4[[Departamento]:[Municipio]],FINAL!$B2542,1)</f>
        <v>Colón</v>
      </c>
      <c r="D2542" s="69" t="str" cm="1">
        <f t="array" ref="D2542">+INDEX(Table_4[[Departamento]:[Municipio]],FINAL!$B2542,4)</f>
        <v>Santa Fe</v>
      </c>
      <c r="E2542" s="69" t="str" cm="1">
        <f t="array" ref="E2542">+INDEX(Table_4[[Departamento]:[Municipio]],FINAL!$B2542,3)</f>
        <v>0206</v>
      </c>
      <c r="F2542" s="96">
        <f t="shared" si="208"/>
        <v>43924</v>
      </c>
      <c r="G2542" s="71" t="str">
        <f>+CONSOLIDADO[[#This Row],[Codigo Municipio]]&amp;CONSOLIDADO[[#This Row],[Fecha]]</f>
        <v>020643924</v>
      </c>
      <c r="H2542" s="72">
        <f>+IFERROR(VLOOKUP($G2542,TDAcumula!$C$2:$E$2027,3,0),0)</f>
        <v>0</v>
      </c>
      <c r="I2542" s="73">
        <f t="shared" si="210"/>
        <v>5</v>
      </c>
      <c r="J2542" s="74">
        <f>+IF(CONSOLIDADO[[#This Row],[Codigo Municipio]]=E2541,CONSOLIDADO[[#This Row],[Fallecidos Diarios]]+J2541,CONSOLIDADO[[#This Row],[Fallecidos Diarios]])</f>
        <v>0</v>
      </c>
      <c r="K2542" s="75">
        <f t="shared" si="211"/>
        <v>5</v>
      </c>
      <c r="L2542" s="76">
        <f>+IF(CONSOLIDADO[[#This Row],[Codigo Municipio]]=E2541,CONSOLIDADO[[#This Row],[Recuperados Diarios]]+L2541,CONSOLIDADO[[#This Row],[Recuperados Diarios]])</f>
        <v>0</v>
      </c>
      <c r="M2542" s="77" cm="1">
        <f t="array" ref="M2542">+IFERROR(IF(CONSOLIDADO[[#This Row],[Día]]&lt;14,0,INDEX(CONSOLIDADO[Casos Diarios],ROW()-14,1)),0)</f>
        <v>0</v>
      </c>
      <c r="N2542" s="72">
        <f>+IF(CONSOLIDADO[[#This Row],[Clave]]="710143893",1,IF(OR(CONSOLIDADO[[#This Row],[Casos Acumulados]]&gt;0,CONSOLIDADO[[#This Row],[Muertes]]&gt;0),N2541+1,I2542))</f>
        <v>13</v>
      </c>
      <c r="O2542" s="69">
        <f>+IFERROR(VLOOKUP($G2542,TDMuertes!$C$2:$E$534,3,0),0)</f>
        <v>0</v>
      </c>
      <c r="P2542" s="94" t="str">
        <f t="shared" ca="1" si="212"/>
        <v>ON</v>
      </c>
      <c r="Q2542" s="78">
        <f>+IFERROR(VLOOKUP(CONSOLIDADO[[#This Row],[Codigo Municipio]],TDDia!$A$4:$B$394,2,0),0)</f>
        <v>0</v>
      </c>
    </row>
    <row r="2543" spans="2:17" ht="14.45">
      <c r="B2543">
        <f t="shared" si="209"/>
        <v>14</v>
      </c>
      <c r="C2543" s="69" t="str" cm="1">
        <f t="array" ref="C2543">+INDEX(Table_4[[Departamento]:[Municipio]],FINAL!$B2543,1)</f>
        <v>Colón</v>
      </c>
      <c r="D2543" s="69" t="str" cm="1">
        <f t="array" ref="D2543">+INDEX(Table_4[[Departamento]:[Municipio]],FINAL!$B2543,4)</f>
        <v>Santa Fe</v>
      </c>
      <c r="E2543" s="69" t="str" cm="1">
        <f t="array" ref="E2543">+INDEX(Table_4[[Departamento]:[Municipio]],FINAL!$B2543,3)</f>
        <v>0206</v>
      </c>
      <c r="F2543" s="96">
        <f t="shared" si="208"/>
        <v>43925</v>
      </c>
      <c r="G2543" s="71" t="str">
        <f>+CONSOLIDADO[[#This Row],[Codigo Municipio]]&amp;CONSOLIDADO[[#This Row],[Fecha]]</f>
        <v>020643925</v>
      </c>
      <c r="H2543" s="72">
        <f>+IFERROR(VLOOKUP($G2543,TDAcumula!$C$2:$E$2027,3,0),0)</f>
        <v>0</v>
      </c>
      <c r="I2543" s="73">
        <f t="shared" si="210"/>
        <v>5</v>
      </c>
      <c r="J2543" s="74">
        <f>+IF(CONSOLIDADO[[#This Row],[Codigo Municipio]]=E2542,CONSOLIDADO[[#This Row],[Fallecidos Diarios]]+J2542,CONSOLIDADO[[#This Row],[Fallecidos Diarios]])</f>
        <v>0</v>
      </c>
      <c r="K2543" s="75">
        <f t="shared" si="211"/>
        <v>4</v>
      </c>
      <c r="L2543" s="76">
        <f>+IF(CONSOLIDADO[[#This Row],[Codigo Municipio]]=E2542,CONSOLIDADO[[#This Row],[Recuperados Diarios]]+L2542,CONSOLIDADO[[#This Row],[Recuperados Diarios]])</f>
        <v>1</v>
      </c>
      <c r="M2543" s="77" cm="1">
        <f t="array" ref="M2543">+IFERROR(IF(CONSOLIDADO[[#This Row],[Día]]&lt;14,0,INDEX(CONSOLIDADO[Casos Diarios],ROW()-14,1)),0)</f>
        <v>1</v>
      </c>
      <c r="N2543" s="72">
        <f>+IF(CONSOLIDADO[[#This Row],[Clave]]="710143893",1,IF(OR(CONSOLIDADO[[#This Row],[Casos Acumulados]]&gt;0,CONSOLIDADO[[#This Row],[Muertes]]&gt;0),N2542+1,I2543))</f>
        <v>14</v>
      </c>
      <c r="O2543" s="69">
        <f>+IFERROR(VLOOKUP($G2543,TDMuertes!$C$2:$E$534,3,0),0)</f>
        <v>0</v>
      </c>
      <c r="P2543" s="94" t="str">
        <f t="shared" ca="1" si="212"/>
        <v>ON</v>
      </c>
      <c r="Q2543" s="78">
        <f>+IFERROR(VLOOKUP(CONSOLIDADO[[#This Row],[Codigo Municipio]],TDDia!$A$4:$B$394,2,0),0)</f>
        <v>0</v>
      </c>
    </row>
    <row r="2544" spans="2:17" ht="14.45">
      <c r="B2544">
        <f t="shared" si="209"/>
        <v>14</v>
      </c>
      <c r="C2544" s="69" t="str" cm="1">
        <f t="array" ref="C2544">+INDEX(Table_4[[Departamento]:[Municipio]],FINAL!$B2544,1)</f>
        <v>Colón</v>
      </c>
      <c r="D2544" s="69" t="str" cm="1">
        <f t="array" ref="D2544">+INDEX(Table_4[[Departamento]:[Municipio]],FINAL!$B2544,4)</f>
        <v>Santa Fe</v>
      </c>
      <c r="E2544" s="69" t="str" cm="1">
        <f t="array" ref="E2544">+INDEX(Table_4[[Departamento]:[Municipio]],FINAL!$B2544,3)</f>
        <v>0206</v>
      </c>
      <c r="F2544" s="96">
        <f t="shared" si="208"/>
        <v>43926</v>
      </c>
      <c r="G2544" s="71" t="str">
        <f>+CONSOLIDADO[[#This Row],[Codigo Municipio]]&amp;CONSOLIDADO[[#This Row],[Fecha]]</f>
        <v>020643926</v>
      </c>
      <c r="H2544" s="72">
        <f>+IFERROR(VLOOKUP($G2544,TDAcumula!$C$2:$E$2027,3,0),0)</f>
        <v>0</v>
      </c>
      <c r="I2544" s="73">
        <f t="shared" si="210"/>
        <v>5</v>
      </c>
      <c r="J2544" s="74">
        <f>+IF(CONSOLIDADO[[#This Row],[Codigo Municipio]]=E2543,CONSOLIDADO[[#This Row],[Fallecidos Diarios]]+J2543,CONSOLIDADO[[#This Row],[Fallecidos Diarios]])</f>
        <v>0</v>
      </c>
      <c r="K2544" s="75">
        <f t="shared" si="211"/>
        <v>4</v>
      </c>
      <c r="L2544" s="76">
        <f>+IF(CONSOLIDADO[[#This Row],[Codigo Municipio]]=E2543,CONSOLIDADO[[#This Row],[Recuperados Diarios]]+L2543,CONSOLIDADO[[#This Row],[Recuperados Diarios]])</f>
        <v>1</v>
      </c>
      <c r="M2544" s="77" cm="1">
        <f t="array" ref="M2544">+IFERROR(IF(CONSOLIDADO[[#This Row],[Día]]&lt;14,0,INDEX(CONSOLIDADO[Casos Diarios],ROW()-14,1)),0)</f>
        <v>0</v>
      </c>
      <c r="N2544" s="72">
        <f>+IF(CONSOLIDADO[[#This Row],[Clave]]="710143893",1,IF(OR(CONSOLIDADO[[#This Row],[Casos Acumulados]]&gt;0,CONSOLIDADO[[#This Row],[Muertes]]&gt;0),N2543+1,I2544))</f>
        <v>15</v>
      </c>
      <c r="O2544" s="69">
        <f>+IFERROR(VLOOKUP($G2544,TDMuertes!$C$2:$E$534,3,0),0)</f>
        <v>0</v>
      </c>
      <c r="P2544" s="94" t="str">
        <f t="shared" ca="1" si="212"/>
        <v>ON</v>
      </c>
      <c r="Q2544" s="78">
        <f>+IFERROR(VLOOKUP(CONSOLIDADO[[#This Row],[Codigo Municipio]],TDDia!$A$4:$B$394,2,0),0)</f>
        <v>0</v>
      </c>
    </row>
    <row r="2545" spans="2:17" ht="14.45">
      <c r="B2545">
        <f t="shared" si="209"/>
        <v>14</v>
      </c>
      <c r="C2545" s="69" t="str" cm="1">
        <f t="array" ref="C2545">+INDEX(Table_4[[Departamento]:[Municipio]],FINAL!$B2545,1)</f>
        <v>Colón</v>
      </c>
      <c r="D2545" s="69" t="str" cm="1">
        <f t="array" ref="D2545">+INDEX(Table_4[[Departamento]:[Municipio]],FINAL!$B2545,4)</f>
        <v>Santa Fe</v>
      </c>
      <c r="E2545" s="69" t="str" cm="1">
        <f t="array" ref="E2545">+INDEX(Table_4[[Departamento]:[Municipio]],FINAL!$B2545,3)</f>
        <v>0206</v>
      </c>
      <c r="F2545" s="96">
        <f t="shared" si="208"/>
        <v>43927</v>
      </c>
      <c r="G2545" s="71" t="str">
        <f>+CONSOLIDADO[[#This Row],[Codigo Municipio]]&amp;CONSOLIDADO[[#This Row],[Fecha]]</f>
        <v>020643927</v>
      </c>
      <c r="H2545" s="72">
        <f>+IFERROR(VLOOKUP($G2545,TDAcumula!$C$2:$E$2027,3,0),0)</f>
        <v>0</v>
      </c>
      <c r="I2545" s="73">
        <f t="shared" si="210"/>
        <v>5</v>
      </c>
      <c r="J2545" s="74">
        <f>+IF(CONSOLIDADO[[#This Row],[Codigo Municipio]]=E2544,CONSOLIDADO[[#This Row],[Fallecidos Diarios]]+J2544,CONSOLIDADO[[#This Row],[Fallecidos Diarios]])</f>
        <v>0</v>
      </c>
      <c r="K2545" s="75">
        <f t="shared" si="211"/>
        <v>4</v>
      </c>
      <c r="L2545" s="76">
        <f>+IF(CONSOLIDADO[[#This Row],[Codigo Municipio]]=E2544,CONSOLIDADO[[#This Row],[Recuperados Diarios]]+L2544,CONSOLIDADO[[#This Row],[Recuperados Diarios]])</f>
        <v>1</v>
      </c>
      <c r="M2545" s="77" cm="1">
        <f t="array" ref="M2545">+IFERROR(IF(CONSOLIDADO[[#This Row],[Día]]&lt;14,0,INDEX(CONSOLIDADO[Casos Diarios],ROW()-14,1)),0)</f>
        <v>0</v>
      </c>
      <c r="N2545" s="72">
        <f>+IF(CONSOLIDADO[[#This Row],[Clave]]="710143893",1,IF(OR(CONSOLIDADO[[#This Row],[Casos Acumulados]]&gt;0,CONSOLIDADO[[#This Row],[Muertes]]&gt;0),N2544+1,I2545))</f>
        <v>16</v>
      </c>
      <c r="O2545" s="69">
        <f>+IFERROR(VLOOKUP($G2545,TDMuertes!$C$2:$E$534,3,0),0)</f>
        <v>0</v>
      </c>
      <c r="P2545" s="94" t="str">
        <f t="shared" ca="1" si="212"/>
        <v>ON</v>
      </c>
      <c r="Q2545" s="78">
        <f>+IFERROR(VLOOKUP(CONSOLIDADO[[#This Row],[Codigo Municipio]],TDDia!$A$4:$B$394,2,0),0)</f>
        <v>0</v>
      </c>
    </row>
    <row r="2546" spans="2:17" ht="14.45">
      <c r="B2546">
        <f t="shared" si="209"/>
        <v>14</v>
      </c>
      <c r="C2546" s="69" t="str" cm="1">
        <f t="array" ref="C2546">+INDEX(Table_4[[Departamento]:[Municipio]],FINAL!$B2546,1)</f>
        <v>Colón</v>
      </c>
      <c r="D2546" s="69" t="str" cm="1">
        <f t="array" ref="D2546">+INDEX(Table_4[[Departamento]:[Municipio]],FINAL!$B2546,4)</f>
        <v>Santa Fe</v>
      </c>
      <c r="E2546" s="69" t="str" cm="1">
        <f t="array" ref="E2546">+INDEX(Table_4[[Departamento]:[Municipio]],FINAL!$B2546,3)</f>
        <v>0206</v>
      </c>
      <c r="F2546" s="96">
        <f t="shared" si="208"/>
        <v>43928</v>
      </c>
      <c r="G2546" s="71" t="str">
        <f>+CONSOLIDADO[[#This Row],[Codigo Municipio]]&amp;CONSOLIDADO[[#This Row],[Fecha]]</f>
        <v>020643928</v>
      </c>
      <c r="H2546" s="72">
        <f>+IFERROR(VLOOKUP($G2546,TDAcumula!$C$2:$E$2027,3,0),0)</f>
        <v>0</v>
      </c>
      <c r="I2546" s="73">
        <f t="shared" si="210"/>
        <v>5</v>
      </c>
      <c r="J2546" s="74">
        <f>+IF(CONSOLIDADO[[#This Row],[Codigo Municipio]]=E2545,CONSOLIDADO[[#This Row],[Fallecidos Diarios]]+J2545,CONSOLIDADO[[#This Row],[Fallecidos Diarios]])</f>
        <v>0</v>
      </c>
      <c r="K2546" s="75">
        <f t="shared" si="211"/>
        <v>4</v>
      </c>
      <c r="L2546" s="76">
        <f>+IF(CONSOLIDADO[[#This Row],[Codigo Municipio]]=E2545,CONSOLIDADO[[#This Row],[Recuperados Diarios]]+L2545,CONSOLIDADO[[#This Row],[Recuperados Diarios]])</f>
        <v>1</v>
      </c>
      <c r="M2546" s="77" cm="1">
        <f t="array" ref="M2546">+IFERROR(IF(CONSOLIDADO[[#This Row],[Día]]&lt;14,0,INDEX(CONSOLIDADO[Casos Diarios],ROW()-14,1)),0)</f>
        <v>0</v>
      </c>
      <c r="N2546" s="72">
        <f>+IF(CONSOLIDADO[[#This Row],[Clave]]="710143893",1,IF(OR(CONSOLIDADO[[#This Row],[Casos Acumulados]]&gt;0,CONSOLIDADO[[#This Row],[Muertes]]&gt;0),N2545+1,I2546))</f>
        <v>17</v>
      </c>
      <c r="O2546" s="69">
        <f>+IFERROR(VLOOKUP($G2546,TDMuertes!$C$2:$E$534,3,0),0)</f>
        <v>0</v>
      </c>
      <c r="P2546" s="94" t="str">
        <f t="shared" ca="1" si="212"/>
        <v>ON</v>
      </c>
      <c r="Q2546" s="78">
        <f>+IFERROR(VLOOKUP(CONSOLIDADO[[#This Row],[Codigo Municipio]],TDDia!$A$4:$B$394,2,0),0)</f>
        <v>0</v>
      </c>
    </row>
    <row r="2547" spans="2:17" ht="14.45">
      <c r="B2547">
        <f t="shared" si="209"/>
        <v>14</v>
      </c>
      <c r="C2547" s="69" t="str" cm="1">
        <f t="array" ref="C2547">+INDEX(Table_4[[Departamento]:[Municipio]],FINAL!$B2547,1)</f>
        <v>Colón</v>
      </c>
      <c r="D2547" s="69" t="str" cm="1">
        <f t="array" ref="D2547">+INDEX(Table_4[[Departamento]:[Municipio]],FINAL!$B2547,4)</f>
        <v>Santa Fe</v>
      </c>
      <c r="E2547" s="69" t="str" cm="1">
        <f t="array" ref="E2547">+INDEX(Table_4[[Departamento]:[Municipio]],FINAL!$B2547,3)</f>
        <v>0206</v>
      </c>
      <c r="F2547" s="96">
        <f t="shared" si="208"/>
        <v>43929</v>
      </c>
      <c r="G2547" s="71" t="str">
        <f>+CONSOLIDADO[[#This Row],[Codigo Municipio]]&amp;CONSOLIDADO[[#This Row],[Fecha]]</f>
        <v>020643929</v>
      </c>
      <c r="H2547" s="72">
        <f>+IFERROR(VLOOKUP($G2547,TDAcumula!$C$2:$E$2027,3,0),0)</f>
        <v>0</v>
      </c>
      <c r="I2547" s="73">
        <f t="shared" si="210"/>
        <v>5</v>
      </c>
      <c r="J2547" s="74">
        <f>+IF(CONSOLIDADO[[#This Row],[Codigo Municipio]]=E2546,CONSOLIDADO[[#This Row],[Fallecidos Diarios]]+J2546,CONSOLIDADO[[#This Row],[Fallecidos Diarios]])</f>
        <v>0</v>
      </c>
      <c r="K2547" s="75">
        <f t="shared" si="211"/>
        <v>4</v>
      </c>
      <c r="L2547" s="76">
        <f>+IF(CONSOLIDADO[[#This Row],[Codigo Municipio]]=E2546,CONSOLIDADO[[#This Row],[Recuperados Diarios]]+L2546,CONSOLIDADO[[#This Row],[Recuperados Diarios]])</f>
        <v>1</v>
      </c>
      <c r="M2547" s="77" cm="1">
        <f t="array" ref="M2547">+IFERROR(IF(CONSOLIDADO[[#This Row],[Día]]&lt;14,0,INDEX(CONSOLIDADO[Casos Diarios],ROW()-14,1)),0)</f>
        <v>0</v>
      </c>
      <c r="N2547" s="72">
        <f>+IF(CONSOLIDADO[[#This Row],[Clave]]="710143893",1,IF(OR(CONSOLIDADO[[#This Row],[Casos Acumulados]]&gt;0,CONSOLIDADO[[#This Row],[Muertes]]&gt;0),N2546+1,I2547))</f>
        <v>18</v>
      </c>
      <c r="O2547" s="69">
        <f>+IFERROR(VLOOKUP($G2547,TDMuertes!$C$2:$E$534,3,0),0)</f>
        <v>0</v>
      </c>
      <c r="P2547" s="94" t="str">
        <f t="shared" ca="1" si="212"/>
        <v>ON</v>
      </c>
      <c r="Q2547" s="78">
        <f>+IFERROR(VLOOKUP(CONSOLIDADO[[#This Row],[Codigo Municipio]],TDDia!$A$4:$B$394,2,0),0)</f>
        <v>0</v>
      </c>
    </row>
    <row r="2548" spans="2:17" ht="14.45">
      <c r="B2548">
        <f t="shared" si="209"/>
        <v>14</v>
      </c>
      <c r="C2548" s="69" t="str" cm="1">
        <f t="array" ref="C2548">+INDEX(Table_4[[Departamento]:[Municipio]],FINAL!$B2548,1)</f>
        <v>Colón</v>
      </c>
      <c r="D2548" s="69" t="str" cm="1">
        <f t="array" ref="D2548">+INDEX(Table_4[[Departamento]:[Municipio]],FINAL!$B2548,4)</f>
        <v>Santa Fe</v>
      </c>
      <c r="E2548" s="69" t="str" cm="1">
        <f t="array" ref="E2548">+INDEX(Table_4[[Departamento]:[Municipio]],FINAL!$B2548,3)</f>
        <v>0206</v>
      </c>
      <c r="F2548" s="96">
        <f t="shared" si="208"/>
        <v>43930</v>
      </c>
      <c r="G2548" s="71" t="str">
        <f>+CONSOLIDADO[[#This Row],[Codigo Municipio]]&amp;CONSOLIDADO[[#This Row],[Fecha]]</f>
        <v>020643930</v>
      </c>
      <c r="H2548" s="72">
        <f>+IFERROR(VLOOKUP($G2548,TDAcumula!$C$2:$E$2027,3,0),0)</f>
        <v>0</v>
      </c>
      <c r="I2548" s="73">
        <f t="shared" si="210"/>
        <v>5</v>
      </c>
      <c r="J2548" s="74">
        <f>+IF(CONSOLIDADO[[#This Row],[Codigo Municipio]]=E2547,CONSOLIDADO[[#This Row],[Fallecidos Diarios]]+J2547,CONSOLIDADO[[#This Row],[Fallecidos Diarios]])</f>
        <v>0</v>
      </c>
      <c r="K2548" s="75">
        <f t="shared" si="211"/>
        <v>0</v>
      </c>
      <c r="L2548" s="76">
        <f>+IF(CONSOLIDADO[[#This Row],[Codigo Municipio]]=E2547,CONSOLIDADO[[#This Row],[Recuperados Diarios]]+L2547,CONSOLIDADO[[#This Row],[Recuperados Diarios]])</f>
        <v>5</v>
      </c>
      <c r="M2548" s="77" cm="1">
        <f t="array" ref="M2548">+IFERROR(IF(CONSOLIDADO[[#This Row],[Día]]&lt;14,0,INDEX(CONSOLIDADO[Casos Diarios],ROW()-14,1)),0)</f>
        <v>4</v>
      </c>
      <c r="N2548" s="72">
        <f>+IF(CONSOLIDADO[[#This Row],[Clave]]="710143893",1,IF(OR(CONSOLIDADO[[#This Row],[Casos Acumulados]]&gt;0,CONSOLIDADO[[#This Row],[Muertes]]&gt;0),N2547+1,I2548))</f>
        <v>19</v>
      </c>
      <c r="O2548" s="69">
        <f>+IFERROR(VLOOKUP($G2548,TDMuertes!$C$2:$E$534,3,0),0)</f>
        <v>0</v>
      </c>
      <c r="P2548" s="94" t="str">
        <f t="shared" ca="1" si="212"/>
        <v>ON</v>
      </c>
      <c r="Q2548" s="78">
        <f>+IFERROR(VLOOKUP(CONSOLIDADO[[#This Row],[Codigo Municipio]],TDDia!$A$4:$B$394,2,0),0)</f>
        <v>0</v>
      </c>
    </row>
    <row r="2549" spans="2:17" ht="14.45">
      <c r="B2549">
        <f t="shared" si="209"/>
        <v>14</v>
      </c>
      <c r="C2549" s="69" t="str" cm="1">
        <f t="array" ref="C2549">+INDEX(Table_4[[Departamento]:[Municipio]],FINAL!$B2549,1)</f>
        <v>Colón</v>
      </c>
      <c r="D2549" s="69" t="str" cm="1">
        <f t="array" ref="D2549">+INDEX(Table_4[[Departamento]:[Municipio]],FINAL!$B2549,4)</f>
        <v>Santa Fe</v>
      </c>
      <c r="E2549" s="69" t="str" cm="1">
        <f t="array" ref="E2549">+INDEX(Table_4[[Departamento]:[Municipio]],FINAL!$B2549,3)</f>
        <v>0206</v>
      </c>
      <c r="F2549" s="96">
        <f t="shared" si="208"/>
        <v>43931</v>
      </c>
      <c r="G2549" s="71" t="str">
        <f>+CONSOLIDADO[[#This Row],[Codigo Municipio]]&amp;CONSOLIDADO[[#This Row],[Fecha]]</f>
        <v>020643931</v>
      </c>
      <c r="H2549" s="72">
        <f>+IFERROR(VLOOKUP($G2549,TDAcumula!$C$2:$E$2027,3,0),0)</f>
        <v>0</v>
      </c>
      <c r="I2549" s="73">
        <f t="shared" si="210"/>
        <v>5</v>
      </c>
      <c r="J2549" s="74">
        <f>+IF(CONSOLIDADO[[#This Row],[Codigo Municipio]]=E2548,CONSOLIDADO[[#This Row],[Fallecidos Diarios]]+J2548,CONSOLIDADO[[#This Row],[Fallecidos Diarios]])</f>
        <v>0</v>
      </c>
      <c r="K2549" s="75">
        <f t="shared" si="211"/>
        <v>0</v>
      </c>
      <c r="L2549" s="76">
        <f>+IF(CONSOLIDADO[[#This Row],[Codigo Municipio]]=E2548,CONSOLIDADO[[#This Row],[Recuperados Diarios]]+L2548,CONSOLIDADO[[#This Row],[Recuperados Diarios]])</f>
        <v>5</v>
      </c>
      <c r="M2549" s="77" cm="1">
        <f t="array" ref="M2549">+IFERROR(IF(CONSOLIDADO[[#This Row],[Día]]&lt;14,0,INDEX(CONSOLIDADO[Casos Diarios],ROW()-14,1)),0)</f>
        <v>0</v>
      </c>
      <c r="N2549" s="72">
        <f>+IF(CONSOLIDADO[[#This Row],[Clave]]="710143893",1,IF(OR(CONSOLIDADO[[#This Row],[Casos Acumulados]]&gt;0,CONSOLIDADO[[#This Row],[Muertes]]&gt;0),N2548+1,I2549))</f>
        <v>20</v>
      </c>
      <c r="O2549" s="69">
        <f>+IFERROR(VLOOKUP($G2549,TDMuertes!$C$2:$E$534,3,0),0)</f>
        <v>0</v>
      </c>
      <c r="P2549" s="94" t="str">
        <f t="shared" ca="1" si="212"/>
        <v>ON</v>
      </c>
      <c r="Q2549" s="78">
        <f>+IFERROR(VLOOKUP(CONSOLIDADO[[#This Row],[Codigo Municipio]],TDDia!$A$4:$B$394,2,0),0)</f>
        <v>0</v>
      </c>
    </row>
    <row r="2550" spans="2:17" ht="14.45">
      <c r="B2550">
        <f t="shared" si="209"/>
        <v>14</v>
      </c>
      <c r="C2550" s="69" t="str" cm="1">
        <f t="array" ref="C2550">+INDEX(Table_4[[Departamento]:[Municipio]],FINAL!$B2550,1)</f>
        <v>Colón</v>
      </c>
      <c r="D2550" s="69" t="str" cm="1">
        <f t="array" ref="D2550">+INDEX(Table_4[[Departamento]:[Municipio]],FINAL!$B2550,4)</f>
        <v>Santa Fe</v>
      </c>
      <c r="E2550" s="69" t="str" cm="1">
        <f t="array" ref="E2550">+INDEX(Table_4[[Departamento]:[Municipio]],FINAL!$B2550,3)</f>
        <v>0206</v>
      </c>
      <c r="F2550" s="96">
        <f t="shared" si="208"/>
        <v>43932</v>
      </c>
      <c r="G2550" s="71" t="str">
        <f>+CONSOLIDADO[[#This Row],[Codigo Municipio]]&amp;CONSOLIDADO[[#This Row],[Fecha]]</f>
        <v>020643932</v>
      </c>
      <c r="H2550" s="72">
        <f>+IFERROR(VLOOKUP($G2550,TDAcumula!$C$2:$E$2027,3,0),0)</f>
        <v>5</v>
      </c>
      <c r="I2550" s="73">
        <f t="shared" si="210"/>
        <v>10</v>
      </c>
      <c r="J2550" s="74">
        <f>+IF(CONSOLIDADO[[#This Row],[Codigo Municipio]]=E2549,CONSOLIDADO[[#This Row],[Fallecidos Diarios]]+J2549,CONSOLIDADO[[#This Row],[Fallecidos Diarios]])</f>
        <v>0</v>
      </c>
      <c r="K2550" s="75">
        <f t="shared" si="211"/>
        <v>5</v>
      </c>
      <c r="L2550" s="76">
        <f>+IF(CONSOLIDADO[[#This Row],[Codigo Municipio]]=E2549,CONSOLIDADO[[#This Row],[Recuperados Diarios]]+L2549,CONSOLIDADO[[#This Row],[Recuperados Diarios]])</f>
        <v>5</v>
      </c>
      <c r="M2550" s="77" cm="1">
        <f t="array" ref="M2550">+IFERROR(IF(CONSOLIDADO[[#This Row],[Día]]&lt;14,0,INDEX(CONSOLIDADO[Casos Diarios],ROW()-14,1)),0)</f>
        <v>0</v>
      </c>
      <c r="N2550" s="72">
        <f>+IF(CONSOLIDADO[[#This Row],[Clave]]="710143893",1,IF(OR(CONSOLIDADO[[#This Row],[Casos Acumulados]]&gt;0,CONSOLIDADO[[#This Row],[Muertes]]&gt;0),N2549+1,I2550))</f>
        <v>21</v>
      </c>
      <c r="O2550" s="69">
        <f>+IFERROR(VLOOKUP($G2550,TDMuertes!$C$2:$E$534,3,0),0)</f>
        <v>0</v>
      </c>
      <c r="P2550" s="94" t="str">
        <f t="shared" ca="1" si="212"/>
        <v>ON</v>
      </c>
      <c r="Q2550" s="78">
        <f>+IFERROR(VLOOKUP(CONSOLIDADO[[#This Row],[Codigo Municipio]],TDDia!$A$4:$B$394,2,0),0)</f>
        <v>0</v>
      </c>
    </row>
    <row r="2551" spans="2:17" ht="14.45">
      <c r="B2551">
        <f t="shared" si="209"/>
        <v>14</v>
      </c>
      <c r="C2551" s="69" t="str" cm="1">
        <f t="array" ref="C2551">+INDEX(Table_4[[Departamento]:[Municipio]],FINAL!$B2551,1)</f>
        <v>Colón</v>
      </c>
      <c r="D2551" s="69" t="str" cm="1">
        <f t="array" ref="D2551">+INDEX(Table_4[[Departamento]:[Municipio]],FINAL!$B2551,4)</f>
        <v>Santa Fe</v>
      </c>
      <c r="E2551" s="69" t="str" cm="1">
        <f t="array" ref="E2551">+INDEX(Table_4[[Departamento]:[Municipio]],FINAL!$B2551,3)</f>
        <v>0206</v>
      </c>
      <c r="F2551" s="96">
        <f t="shared" si="208"/>
        <v>43933</v>
      </c>
      <c r="G2551" s="71" t="str">
        <f>+CONSOLIDADO[[#This Row],[Codigo Municipio]]&amp;CONSOLIDADO[[#This Row],[Fecha]]</f>
        <v>020643933</v>
      </c>
      <c r="H2551" s="72">
        <f>+IFERROR(VLOOKUP($G2551,TDAcumula!$C$2:$E$2027,3,0),0)</f>
        <v>0</v>
      </c>
      <c r="I2551" s="73">
        <f t="shared" si="210"/>
        <v>10</v>
      </c>
      <c r="J2551" s="74">
        <f>+IF(CONSOLIDADO[[#This Row],[Codigo Municipio]]=E2550,CONSOLIDADO[[#This Row],[Fallecidos Diarios]]+J2550,CONSOLIDADO[[#This Row],[Fallecidos Diarios]])</f>
        <v>0</v>
      </c>
      <c r="K2551" s="75">
        <f t="shared" si="211"/>
        <v>5</v>
      </c>
      <c r="L2551" s="76">
        <f>+IF(CONSOLIDADO[[#This Row],[Codigo Municipio]]=E2550,CONSOLIDADO[[#This Row],[Recuperados Diarios]]+L2550,CONSOLIDADO[[#This Row],[Recuperados Diarios]])</f>
        <v>5</v>
      </c>
      <c r="M2551" s="77" cm="1">
        <f t="array" ref="M2551">+IFERROR(IF(CONSOLIDADO[[#This Row],[Día]]&lt;14,0,INDEX(CONSOLIDADO[Casos Diarios],ROW()-14,1)),0)</f>
        <v>0</v>
      </c>
      <c r="N2551" s="72">
        <f>+IF(CONSOLIDADO[[#This Row],[Clave]]="710143893",1,IF(OR(CONSOLIDADO[[#This Row],[Casos Acumulados]]&gt;0,CONSOLIDADO[[#This Row],[Muertes]]&gt;0),N2550+1,I2551))</f>
        <v>22</v>
      </c>
      <c r="O2551" s="69">
        <f>+IFERROR(VLOOKUP($G2551,TDMuertes!$C$2:$E$534,3,0),0)</f>
        <v>0</v>
      </c>
      <c r="P2551" s="94" t="str">
        <f t="shared" ca="1" si="212"/>
        <v>ON</v>
      </c>
      <c r="Q2551" s="78">
        <f>+IFERROR(VLOOKUP(CONSOLIDADO[[#This Row],[Codigo Municipio]],TDDia!$A$4:$B$394,2,0),0)</f>
        <v>0</v>
      </c>
    </row>
    <row r="2552" spans="2:17" ht="14.45">
      <c r="B2552">
        <f t="shared" si="209"/>
        <v>14</v>
      </c>
      <c r="C2552" s="69" t="str" cm="1">
        <f t="array" ref="C2552">+INDEX(Table_4[[Departamento]:[Municipio]],FINAL!$B2552,1)</f>
        <v>Colón</v>
      </c>
      <c r="D2552" s="69" t="str" cm="1">
        <f t="array" ref="D2552">+INDEX(Table_4[[Departamento]:[Municipio]],FINAL!$B2552,4)</f>
        <v>Santa Fe</v>
      </c>
      <c r="E2552" s="69" t="str" cm="1">
        <f t="array" ref="E2552">+INDEX(Table_4[[Departamento]:[Municipio]],FINAL!$B2552,3)</f>
        <v>0206</v>
      </c>
      <c r="F2552" s="96">
        <f t="shared" si="208"/>
        <v>43934</v>
      </c>
      <c r="G2552" s="71" t="str">
        <f>+CONSOLIDADO[[#This Row],[Codigo Municipio]]&amp;CONSOLIDADO[[#This Row],[Fecha]]</f>
        <v>020643934</v>
      </c>
      <c r="H2552" s="72">
        <f>+IFERROR(VLOOKUP($G2552,TDAcumula!$C$2:$E$2027,3,0),0)</f>
        <v>0</v>
      </c>
      <c r="I2552" s="73">
        <f t="shared" si="210"/>
        <v>10</v>
      </c>
      <c r="J2552" s="74">
        <f>+IF(CONSOLIDADO[[#This Row],[Codigo Municipio]]=E2551,CONSOLIDADO[[#This Row],[Fallecidos Diarios]]+J2551,CONSOLIDADO[[#This Row],[Fallecidos Diarios]])</f>
        <v>0</v>
      </c>
      <c r="K2552" s="75">
        <f t="shared" si="211"/>
        <v>5</v>
      </c>
      <c r="L2552" s="76">
        <f>+IF(CONSOLIDADO[[#This Row],[Codigo Municipio]]=E2551,CONSOLIDADO[[#This Row],[Recuperados Diarios]]+L2551,CONSOLIDADO[[#This Row],[Recuperados Diarios]])</f>
        <v>5</v>
      </c>
      <c r="M2552" s="77" cm="1">
        <f t="array" ref="M2552">+IFERROR(IF(CONSOLIDADO[[#This Row],[Día]]&lt;14,0,INDEX(CONSOLIDADO[Casos Diarios],ROW()-14,1)),0)</f>
        <v>0</v>
      </c>
      <c r="N2552" s="72">
        <f>+IF(CONSOLIDADO[[#This Row],[Clave]]="710143893",1,IF(OR(CONSOLIDADO[[#This Row],[Casos Acumulados]]&gt;0,CONSOLIDADO[[#This Row],[Muertes]]&gt;0),N2551+1,I2552))</f>
        <v>23</v>
      </c>
      <c r="O2552" s="69">
        <f>+IFERROR(VLOOKUP($G2552,TDMuertes!$C$2:$E$534,3,0),0)</f>
        <v>0</v>
      </c>
      <c r="P2552" s="94" t="str">
        <f t="shared" ca="1" si="212"/>
        <v>ON</v>
      </c>
      <c r="Q2552" s="78">
        <f>+IFERROR(VLOOKUP(CONSOLIDADO[[#This Row],[Codigo Municipio]],TDDia!$A$4:$B$394,2,0),0)</f>
        <v>0</v>
      </c>
    </row>
    <row r="2553" spans="2:17" ht="14.45">
      <c r="B2553">
        <f t="shared" si="209"/>
        <v>14</v>
      </c>
      <c r="C2553" s="69" t="str" cm="1">
        <f t="array" ref="C2553">+INDEX(Table_4[[Departamento]:[Municipio]],FINAL!$B2553,1)</f>
        <v>Colón</v>
      </c>
      <c r="D2553" s="69" t="str" cm="1">
        <f t="array" ref="D2553">+INDEX(Table_4[[Departamento]:[Municipio]],FINAL!$B2553,4)</f>
        <v>Santa Fe</v>
      </c>
      <c r="E2553" s="69" t="str" cm="1">
        <f t="array" ref="E2553">+INDEX(Table_4[[Departamento]:[Municipio]],FINAL!$B2553,3)</f>
        <v>0206</v>
      </c>
      <c r="F2553" s="96">
        <f t="shared" si="208"/>
        <v>43935</v>
      </c>
      <c r="G2553" s="71" t="str">
        <f>+CONSOLIDADO[[#This Row],[Codigo Municipio]]&amp;CONSOLIDADO[[#This Row],[Fecha]]</f>
        <v>020643935</v>
      </c>
      <c r="H2553" s="72">
        <f>+IFERROR(VLOOKUP($G2553,TDAcumula!$C$2:$E$2027,3,0),0)</f>
        <v>0</v>
      </c>
      <c r="I2553" s="73">
        <f t="shared" si="210"/>
        <v>10</v>
      </c>
      <c r="J2553" s="74">
        <f>+IF(CONSOLIDADO[[#This Row],[Codigo Municipio]]=E2552,CONSOLIDADO[[#This Row],[Fallecidos Diarios]]+J2552,CONSOLIDADO[[#This Row],[Fallecidos Diarios]])</f>
        <v>0</v>
      </c>
      <c r="K2553" s="75">
        <f t="shared" si="211"/>
        <v>5</v>
      </c>
      <c r="L2553" s="76">
        <f>+IF(CONSOLIDADO[[#This Row],[Codigo Municipio]]=E2552,CONSOLIDADO[[#This Row],[Recuperados Diarios]]+L2552,CONSOLIDADO[[#This Row],[Recuperados Diarios]])</f>
        <v>5</v>
      </c>
      <c r="M2553" s="77" cm="1">
        <f t="array" ref="M2553">+IFERROR(IF(CONSOLIDADO[[#This Row],[Día]]&lt;14,0,INDEX(CONSOLIDADO[Casos Diarios],ROW()-14,1)),0)</f>
        <v>0</v>
      </c>
      <c r="N2553" s="72">
        <f>+IF(CONSOLIDADO[[#This Row],[Clave]]="710143893",1,IF(OR(CONSOLIDADO[[#This Row],[Casos Acumulados]]&gt;0,CONSOLIDADO[[#This Row],[Muertes]]&gt;0),N2552+1,I2553))</f>
        <v>24</v>
      </c>
      <c r="O2553" s="69">
        <f>+IFERROR(VLOOKUP($G2553,TDMuertes!$C$2:$E$534,3,0),0)</f>
        <v>0</v>
      </c>
      <c r="P2553" s="94" t="str">
        <f t="shared" ca="1" si="212"/>
        <v>ON</v>
      </c>
      <c r="Q2553" s="78">
        <f>+IFERROR(VLOOKUP(CONSOLIDADO[[#This Row],[Codigo Municipio]],TDDia!$A$4:$B$394,2,0),0)</f>
        <v>0</v>
      </c>
    </row>
    <row r="2554" spans="2:17" ht="14.45">
      <c r="B2554">
        <f t="shared" si="209"/>
        <v>14</v>
      </c>
      <c r="C2554" s="69" t="str" cm="1">
        <f t="array" ref="C2554">+INDEX(Table_4[[Departamento]:[Municipio]],FINAL!$B2554,1)</f>
        <v>Colón</v>
      </c>
      <c r="D2554" s="69" t="str" cm="1">
        <f t="array" ref="D2554">+INDEX(Table_4[[Departamento]:[Municipio]],FINAL!$B2554,4)</f>
        <v>Santa Fe</v>
      </c>
      <c r="E2554" s="69" t="str" cm="1">
        <f t="array" ref="E2554">+INDEX(Table_4[[Departamento]:[Municipio]],FINAL!$B2554,3)</f>
        <v>0206</v>
      </c>
      <c r="F2554" s="96">
        <f t="shared" si="208"/>
        <v>43936</v>
      </c>
      <c r="G2554" s="71" t="str">
        <f>+CONSOLIDADO[[#This Row],[Codigo Municipio]]&amp;CONSOLIDADO[[#This Row],[Fecha]]</f>
        <v>020643936</v>
      </c>
      <c r="H2554" s="72">
        <f>+IFERROR(VLOOKUP($G2554,TDAcumula!$C$2:$E$2027,3,0),0)</f>
        <v>0</v>
      </c>
      <c r="I2554" s="73">
        <f t="shared" si="210"/>
        <v>10</v>
      </c>
      <c r="J2554" s="74">
        <f>+IF(CONSOLIDADO[[#This Row],[Codigo Municipio]]=E2553,CONSOLIDADO[[#This Row],[Fallecidos Diarios]]+J2553,CONSOLIDADO[[#This Row],[Fallecidos Diarios]])</f>
        <v>0</v>
      </c>
      <c r="K2554" s="75">
        <f t="shared" si="211"/>
        <v>5</v>
      </c>
      <c r="L2554" s="76">
        <f>+IF(CONSOLIDADO[[#This Row],[Codigo Municipio]]=E2553,CONSOLIDADO[[#This Row],[Recuperados Diarios]]+L2553,CONSOLIDADO[[#This Row],[Recuperados Diarios]])</f>
        <v>5</v>
      </c>
      <c r="M2554" s="77" cm="1">
        <f t="array" ref="M2554">+IFERROR(IF(CONSOLIDADO[[#This Row],[Día]]&lt;14,0,INDEX(CONSOLIDADO[Casos Diarios],ROW()-14,1)),0)</f>
        <v>0</v>
      </c>
      <c r="N2554" s="72">
        <f>+IF(CONSOLIDADO[[#This Row],[Clave]]="710143893",1,IF(OR(CONSOLIDADO[[#This Row],[Casos Acumulados]]&gt;0,CONSOLIDADO[[#This Row],[Muertes]]&gt;0),N2553+1,I2554))</f>
        <v>25</v>
      </c>
      <c r="O2554" s="69">
        <f>+IFERROR(VLOOKUP($G2554,TDMuertes!$C$2:$E$534,3,0),0)</f>
        <v>0</v>
      </c>
      <c r="P2554" s="94" t="str">
        <f t="shared" ca="1" si="212"/>
        <v>ON</v>
      </c>
      <c r="Q2554" s="78">
        <f>+IFERROR(VLOOKUP(CONSOLIDADO[[#This Row],[Codigo Municipio]],TDDia!$A$4:$B$394,2,0),0)</f>
        <v>0</v>
      </c>
    </row>
    <row r="2555" spans="2:17" ht="14.45">
      <c r="B2555">
        <f t="shared" si="209"/>
        <v>14</v>
      </c>
      <c r="C2555" s="69" t="str" cm="1">
        <f t="array" ref="C2555">+INDEX(Table_4[[Departamento]:[Municipio]],FINAL!$B2555,1)</f>
        <v>Colón</v>
      </c>
      <c r="D2555" s="69" t="str" cm="1">
        <f t="array" ref="D2555">+INDEX(Table_4[[Departamento]:[Municipio]],FINAL!$B2555,4)</f>
        <v>Santa Fe</v>
      </c>
      <c r="E2555" s="69" t="str" cm="1">
        <f t="array" ref="E2555">+INDEX(Table_4[[Departamento]:[Municipio]],FINAL!$B2555,3)</f>
        <v>0206</v>
      </c>
      <c r="F2555" s="96">
        <f t="shared" si="208"/>
        <v>43937</v>
      </c>
      <c r="G2555" s="71" t="str">
        <f>+CONSOLIDADO[[#This Row],[Codigo Municipio]]&amp;CONSOLIDADO[[#This Row],[Fecha]]</f>
        <v>020643937</v>
      </c>
      <c r="H2555" s="72">
        <f>+IFERROR(VLOOKUP($G2555,TDAcumula!$C$2:$E$2027,3,0),0)</f>
        <v>0</v>
      </c>
      <c r="I2555" s="73">
        <f t="shared" si="210"/>
        <v>10</v>
      </c>
      <c r="J2555" s="74">
        <f>+IF(CONSOLIDADO[[#This Row],[Codigo Municipio]]=E2554,CONSOLIDADO[[#This Row],[Fallecidos Diarios]]+J2554,CONSOLIDADO[[#This Row],[Fallecidos Diarios]])</f>
        <v>0</v>
      </c>
      <c r="K2555" s="75">
        <f t="shared" si="211"/>
        <v>5</v>
      </c>
      <c r="L2555" s="76">
        <f>+IF(CONSOLIDADO[[#This Row],[Codigo Municipio]]=E2554,CONSOLIDADO[[#This Row],[Recuperados Diarios]]+L2554,CONSOLIDADO[[#This Row],[Recuperados Diarios]])</f>
        <v>5</v>
      </c>
      <c r="M2555" s="77" cm="1">
        <f t="array" ref="M2555">+IFERROR(IF(CONSOLIDADO[[#This Row],[Día]]&lt;14,0,INDEX(CONSOLIDADO[Casos Diarios],ROW()-14,1)),0)</f>
        <v>0</v>
      </c>
      <c r="N2555" s="72">
        <f>+IF(CONSOLIDADO[[#This Row],[Clave]]="710143893",1,IF(OR(CONSOLIDADO[[#This Row],[Casos Acumulados]]&gt;0,CONSOLIDADO[[#This Row],[Muertes]]&gt;0),N2554+1,I2555))</f>
        <v>26</v>
      </c>
      <c r="O2555" s="69">
        <f>+IFERROR(VLOOKUP($G2555,TDMuertes!$C$2:$E$534,3,0),0)</f>
        <v>0</v>
      </c>
      <c r="P2555" s="94" t="str">
        <f t="shared" ca="1" si="212"/>
        <v>ON</v>
      </c>
      <c r="Q2555" s="78">
        <f>+IFERROR(VLOOKUP(CONSOLIDADO[[#This Row],[Codigo Municipio]],TDDia!$A$4:$B$394,2,0),0)</f>
        <v>0</v>
      </c>
    </row>
    <row r="2556" spans="2:17" ht="14.45">
      <c r="B2556">
        <f t="shared" si="209"/>
        <v>14</v>
      </c>
      <c r="C2556" s="69" t="str" cm="1">
        <f t="array" ref="C2556">+INDEX(Table_4[[Departamento]:[Municipio]],FINAL!$B2556,1)</f>
        <v>Colón</v>
      </c>
      <c r="D2556" s="69" t="str" cm="1">
        <f t="array" ref="D2556">+INDEX(Table_4[[Departamento]:[Municipio]],FINAL!$B2556,4)</f>
        <v>Santa Fe</v>
      </c>
      <c r="E2556" s="69" t="str" cm="1">
        <f t="array" ref="E2556">+INDEX(Table_4[[Departamento]:[Municipio]],FINAL!$B2556,3)</f>
        <v>0206</v>
      </c>
      <c r="F2556" s="96">
        <f t="shared" si="208"/>
        <v>43938</v>
      </c>
      <c r="G2556" s="71" t="str">
        <f>+CONSOLIDADO[[#This Row],[Codigo Municipio]]&amp;CONSOLIDADO[[#This Row],[Fecha]]</f>
        <v>020643938</v>
      </c>
      <c r="H2556" s="72">
        <f>+IFERROR(VLOOKUP($G2556,TDAcumula!$C$2:$E$2027,3,0),0)</f>
        <v>0</v>
      </c>
      <c r="I2556" s="73">
        <f t="shared" si="210"/>
        <v>10</v>
      </c>
      <c r="J2556" s="74">
        <f>+IF(CONSOLIDADO[[#This Row],[Codigo Municipio]]=E2555,CONSOLIDADO[[#This Row],[Fallecidos Diarios]]+J2555,CONSOLIDADO[[#This Row],[Fallecidos Diarios]])</f>
        <v>0</v>
      </c>
      <c r="K2556" s="75">
        <f t="shared" si="211"/>
        <v>5</v>
      </c>
      <c r="L2556" s="76">
        <f>+IF(CONSOLIDADO[[#This Row],[Codigo Municipio]]=E2555,CONSOLIDADO[[#This Row],[Recuperados Diarios]]+L2555,CONSOLIDADO[[#This Row],[Recuperados Diarios]])</f>
        <v>5</v>
      </c>
      <c r="M2556" s="77" cm="1">
        <f t="array" ref="M2556">+IFERROR(IF(CONSOLIDADO[[#This Row],[Día]]&lt;14,0,INDEX(CONSOLIDADO[Casos Diarios],ROW()-14,1)),0)</f>
        <v>0</v>
      </c>
      <c r="N2556" s="72">
        <f>+IF(CONSOLIDADO[[#This Row],[Clave]]="710143893",1,IF(OR(CONSOLIDADO[[#This Row],[Casos Acumulados]]&gt;0,CONSOLIDADO[[#This Row],[Muertes]]&gt;0),N2555+1,I2556))</f>
        <v>27</v>
      </c>
      <c r="O2556" s="69">
        <f>+IFERROR(VLOOKUP($G2556,TDMuertes!$C$2:$E$534,3,0),0)</f>
        <v>0</v>
      </c>
      <c r="P2556" s="94" t="str">
        <f t="shared" ca="1" si="212"/>
        <v>ON</v>
      </c>
      <c r="Q2556" s="78">
        <f>+IFERROR(VLOOKUP(CONSOLIDADO[[#This Row],[Codigo Municipio]],TDDia!$A$4:$B$394,2,0),0)</f>
        <v>0</v>
      </c>
    </row>
    <row r="2557" spans="2:17" ht="14.45">
      <c r="B2557">
        <f t="shared" si="209"/>
        <v>14</v>
      </c>
      <c r="C2557" s="69" t="str" cm="1">
        <f t="array" ref="C2557">+INDEX(Table_4[[Departamento]:[Municipio]],FINAL!$B2557,1)</f>
        <v>Colón</v>
      </c>
      <c r="D2557" s="69" t="str" cm="1">
        <f t="array" ref="D2557">+INDEX(Table_4[[Departamento]:[Municipio]],FINAL!$B2557,4)</f>
        <v>Santa Fe</v>
      </c>
      <c r="E2557" s="69" t="str" cm="1">
        <f t="array" ref="E2557">+INDEX(Table_4[[Departamento]:[Municipio]],FINAL!$B2557,3)</f>
        <v>0206</v>
      </c>
      <c r="F2557" s="96">
        <f t="shared" si="208"/>
        <v>43939</v>
      </c>
      <c r="G2557" s="71" t="str">
        <f>+CONSOLIDADO[[#This Row],[Codigo Municipio]]&amp;CONSOLIDADO[[#This Row],[Fecha]]</f>
        <v>020643939</v>
      </c>
      <c r="H2557" s="72">
        <f>+IFERROR(VLOOKUP($G2557,TDAcumula!$C$2:$E$2027,3,0),0)</f>
        <v>0</v>
      </c>
      <c r="I2557" s="73">
        <f t="shared" si="210"/>
        <v>10</v>
      </c>
      <c r="J2557" s="74">
        <f>+IF(CONSOLIDADO[[#This Row],[Codigo Municipio]]=E2556,CONSOLIDADO[[#This Row],[Fallecidos Diarios]]+J2556,CONSOLIDADO[[#This Row],[Fallecidos Diarios]])</f>
        <v>0</v>
      </c>
      <c r="K2557" s="75">
        <f t="shared" si="211"/>
        <v>5</v>
      </c>
      <c r="L2557" s="76">
        <f>+IF(CONSOLIDADO[[#This Row],[Codigo Municipio]]=E2556,CONSOLIDADO[[#This Row],[Recuperados Diarios]]+L2556,CONSOLIDADO[[#This Row],[Recuperados Diarios]])</f>
        <v>5</v>
      </c>
      <c r="M2557" s="77" cm="1">
        <f t="array" ref="M2557">+IFERROR(IF(CONSOLIDADO[[#This Row],[Día]]&lt;14,0,INDEX(CONSOLIDADO[Casos Diarios],ROW()-14,1)),0)</f>
        <v>0</v>
      </c>
      <c r="N2557" s="72">
        <f>+IF(CONSOLIDADO[[#This Row],[Clave]]="710143893",1,IF(OR(CONSOLIDADO[[#This Row],[Casos Acumulados]]&gt;0,CONSOLIDADO[[#This Row],[Muertes]]&gt;0),N2556+1,I2557))</f>
        <v>28</v>
      </c>
      <c r="O2557" s="69">
        <f>+IFERROR(VLOOKUP($G2557,TDMuertes!$C$2:$E$534,3,0),0)</f>
        <v>0</v>
      </c>
      <c r="P2557" s="94" t="str">
        <f t="shared" ca="1" si="212"/>
        <v>ON</v>
      </c>
      <c r="Q2557" s="78">
        <f>+IFERROR(VLOOKUP(CONSOLIDADO[[#This Row],[Codigo Municipio]],TDDia!$A$4:$B$394,2,0),0)</f>
        <v>0</v>
      </c>
    </row>
    <row r="2558" spans="2:17" ht="14.45">
      <c r="B2558">
        <f t="shared" si="209"/>
        <v>14</v>
      </c>
      <c r="C2558" s="69" t="str" cm="1">
        <f t="array" ref="C2558">+INDEX(Table_4[[Departamento]:[Municipio]],FINAL!$B2558,1)</f>
        <v>Colón</v>
      </c>
      <c r="D2558" s="69" t="str" cm="1">
        <f t="array" ref="D2558">+INDEX(Table_4[[Departamento]:[Municipio]],FINAL!$B2558,4)</f>
        <v>Santa Fe</v>
      </c>
      <c r="E2558" s="69" t="str" cm="1">
        <f t="array" ref="E2558">+INDEX(Table_4[[Departamento]:[Municipio]],FINAL!$B2558,3)</f>
        <v>0206</v>
      </c>
      <c r="F2558" s="96">
        <f t="shared" si="208"/>
        <v>43940</v>
      </c>
      <c r="G2558" s="71" t="str">
        <f>+CONSOLIDADO[[#This Row],[Codigo Municipio]]&amp;CONSOLIDADO[[#This Row],[Fecha]]</f>
        <v>020643940</v>
      </c>
      <c r="H2558" s="72">
        <f>+IFERROR(VLOOKUP($G2558,TDAcumula!$C$2:$E$2027,3,0),0)</f>
        <v>1</v>
      </c>
      <c r="I2558" s="73">
        <f t="shared" si="210"/>
        <v>11</v>
      </c>
      <c r="J2558" s="74">
        <f>+IF(CONSOLIDADO[[#This Row],[Codigo Municipio]]=E2557,CONSOLIDADO[[#This Row],[Fallecidos Diarios]]+J2557,CONSOLIDADO[[#This Row],[Fallecidos Diarios]])</f>
        <v>0</v>
      </c>
      <c r="K2558" s="75">
        <f t="shared" si="211"/>
        <v>6</v>
      </c>
      <c r="L2558" s="76">
        <f>+IF(CONSOLIDADO[[#This Row],[Codigo Municipio]]=E2557,CONSOLIDADO[[#This Row],[Recuperados Diarios]]+L2557,CONSOLIDADO[[#This Row],[Recuperados Diarios]])</f>
        <v>5</v>
      </c>
      <c r="M2558" s="77" cm="1">
        <f t="array" ref="M2558">+IFERROR(IF(CONSOLIDADO[[#This Row],[Día]]&lt;14,0,INDEX(CONSOLIDADO[Casos Diarios],ROW()-14,1)),0)</f>
        <v>0</v>
      </c>
      <c r="N2558" s="72">
        <f>+IF(CONSOLIDADO[[#This Row],[Clave]]="710143893",1,IF(OR(CONSOLIDADO[[#This Row],[Casos Acumulados]]&gt;0,CONSOLIDADO[[#This Row],[Muertes]]&gt;0),N2557+1,I2558))</f>
        <v>29</v>
      </c>
      <c r="O2558" s="69">
        <f>+IFERROR(VLOOKUP($G2558,TDMuertes!$C$2:$E$534,3,0),0)</f>
        <v>0</v>
      </c>
      <c r="P2558" s="94" t="str">
        <f t="shared" ca="1" si="212"/>
        <v>ON</v>
      </c>
      <c r="Q2558" s="78">
        <f>+IFERROR(VLOOKUP(CONSOLIDADO[[#This Row],[Codigo Municipio]],TDDia!$A$4:$B$394,2,0),0)</f>
        <v>0</v>
      </c>
    </row>
    <row r="2559" spans="2:17" ht="14.45">
      <c r="B2559">
        <f t="shared" si="209"/>
        <v>14</v>
      </c>
      <c r="C2559" s="69" t="str" cm="1">
        <f t="array" ref="C2559">+INDEX(Table_4[[Departamento]:[Municipio]],FINAL!$B2559,1)</f>
        <v>Colón</v>
      </c>
      <c r="D2559" s="69" t="str" cm="1">
        <f t="array" ref="D2559">+INDEX(Table_4[[Departamento]:[Municipio]],FINAL!$B2559,4)</f>
        <v>Santa Fe</v>
      </c>
      <c r="E2559" s="69" t="str" cm="1">
        <f t="array" ref="E2559">+INDEX(Table_4[[Departamento]:[Municipio]],FINAL!$B2559,3)</f>
        <v>0206</v>
      </c>
      <c r="F2559" s="96">
        <f t="shared" si="208"/>
        <v>43941</v>
      </c>
      <c r="G2559" s="71" t="str">
        <f>+CONSOLIDADO[[#This Row],[Codigo Municipio]]&amp;CONSOLIDADO[[#This Row],[Fecha]]</f>
        <v>020643941</v>
      </c>
      <c r="H2559" s="72">
        <f>+IFERROR(VLOOKUP($G2559,TDAcumula!$C$2:$E$2027,3,0),0)</f>
        <v>0</v>
      </c>
      <c r="I2559" s="73">
        <f t="shared" si="210"/>
        <v>11</v>
      </c>
      <c r="J2559" s="74">
        <f>+IF(CONSOLIDADO[[#This Row],[Codigo Municipio]]=E2558,CONSOLIDADO[[#This Row],[Fallecidos Diarios]]+J2558,CONSOLIDADO[[#This Row],[Fallecidos Diarios]])</f>
        <v>0</v>
      </c>
      <c r="K2559" s="75">
        <f t="shared" si="211"/>
        <v>6</v>
      </c>
      <c r="L2559" s="76">
        <f>+IF(CONSOLIDADO[[#This Row],[Codigo Municipio]]=E2558,CONSOLIDADO[[#This Row],[Recuperados Diarios]]+L2558,CONSOLIDADO[[#This Row],[Recuperados Diarios]])</f>
        <v>5</v>
      </c>
      <c r="M2559" s="77" cm="1">
        <f t="array" ref="M2559">+IFERROR(IF(CONSOLIDADO[[#This Row],[Día]]&lt;14,0,INDEX(CONSOLIDADO[Casos Diarios],ROW()-14,1)),0)</f>
        <v>0</v>
      </c>
      <c r="N2559" s="72">
        <f>+IF(CONSOLIDADO[[#This Row],[Clave]]="710143893",1,IF(OR(CONSOLIDADO[[#This Row],[Casos Acumulados]]&gt;0,CONSOLIDADO[[#This Row],[Muertes]]&gt;0),N2558+1,I2559))</f>
        <v>30</v>
      </c>
      <c r="O2559" s="69">
        <f>+IFERROR(VLOOKUP($G2559,TDMuertes!$C$2:$E$534,3,0),0)</f>
        <v>0</v>
      </c>
      <c r="P2559" s="94" t="str">
        <f t="shared" ca="1" si="212"/>
        <v>ON</v>
      </c>
      <c r="Q2559" s="78">
        <f>+IFERROR(VLOOKUP(CONSOLIDADO[[#This Row],[Codigo Municipio]],TDDia!$A$4:$B$394,2,0),0)</f>
        <v>0</v>
      </c>
    </row>
    <row r="2560" spans="2:17" ht="14.45">
      <c r="B2560">
        <f t="shared" si="209"/>
        <v>14</v>
      </c>
      <c r="C2560" s="69" t="str" cm="1">
        <f t="array" ref="C2560">+INDEX(Table_4[[Departamento]:[Municipio]],FINAL!$B2560,1)</f>
        <v>Colón</v>
      </c>
      <c r="D2560" s="69" t="str" cm="1">
        <f t="array" ref="D2560">+INDEX(Table_4[[Departamento]:[Municipio]],FINAL!$B2560,4)</f>
        <v>Santa Fe</v>
      </c>
      <c r="E2560" s="69" t="str" cm="1">
        <f t="array" ref="E2560">+INDEX(Table_4[[Departamento]:[Municipio]],FINAL!$B2560,3)</f>
        <v>0206</v>
      </c>
      <c r="F2560" s="96">
        <f t="shared" si="208"/>
        <v>43942</v>
      </c>
      <c r="G2560" s="71" t="str">
        <f>+CONSOLIDADO[[#This Row],[Codigo Municipio]]&amp;CONSOLIDADO[[#This Row],[Fecha]]</f>
        <v>020643942</v>
      </c>
      <c r="H2560" s="72">
        <f>+IFERROR(VLOOKUP($G2560,TDAcumula!$C$2:$E$2027,3,0),0)</f>
        <v>0</v>
      </c>
      <c r="I2560" s="73">
        <f t="shared" si="210"/>
        <v>11</v>
      </c>
      <c r="J2560" s="74">
        <f>+IF(CONSOLIDADO[[#This Row],[Codigo Municipio]]=E2559,CONSOLIDADO[[#This Row],[Fallecidos Diarios]]+J2559,CONSOLIDADO[[#This Row],[Fallecidos Diarios]])</f>
        <v>0</v>
      </c>
      <c r="K2560" s="75">
        <f t="shared" si="211"/>
        <v>6</v>
      </c>
      <c r="L2560" s="76">
        <f>+IF(CONSOLIDADO[[#This Row],[Codigo Municipio]]=E2559,CONSOLIDADO[[#This Row],[Recuperados Diarios]]+L2559,CONSOLIDADO[[#This Row],[Recuperados Diarios]])</f>
        <v>5</v>
      </c>
      <c r="M2560" s="77" cm="1">
        <f t="array" ref="M2560">+IFERROR(IF(CONSOLIDADO[[#This Row],[Día]]&lt;14,0,INDEX(CONSOLIDADO[Casos Diarios],ROW()-14,1)),0)</f>
        <v>0</v>
      </c>
      <c r="N2560" s="72">
        <f>+IF(CONSOLIDADO[[#This Row],[Clave]]="710143893",1,IF(OR(CONSOLIDADO[[#This Row],[Casos Acumulados]]&gt;0,CONSOLIDADO[[#This Row],[Muertes]]&gt;0),N2559+1,I2560))</f>
        <v>31</v>
      </c>
      <c r="O2560" s="69">
        <f>+IFERROR(VLOOKUP($G2560,TDMuertes!$C$2:$E$534,3,0),0)</f>
        <v>0</v>
      </c>
      <c r="P2560" s="94" t="str">
        <f t="shared" ca="1" si="212"/>
        <v>ON</v>
      </c>
      <c r="Q2560" s="78">
        <f>+IFERROR(VLOOKUP(CONSOLIDADO[[#This Row],[Codigo Municipio]],TDDia!$A$4:$B$394,2,0),0)</f>
        <v>0</v>
      </c>
    </row>
    <row r="2561" spans="2:17" ht="14.45">
      <c r="B2561">
        <f t="shared" si="209"/>
        <v>14</v>
      </c>
      <c r="C2561" s="69" t="str" cm="1">
        <f t="array" ref="C2561">+INDEX(Table_4[[Departamento]:[Municipio]],FINAL!$B2561,1)</f>
        <v>Colón</v>
      </c>
      <c r="D2561" s="69" t="str" cm="1">
        <f t="array" ref="D2561">+INDEX(Table_4[[Departamento]:[Municipio]],FINAL!$B2561,4)</f>
        <v>Santa Fe</v>
      </c>
      <c r="E2561" s="69" t="str" cm="1">
        <f t="array" ref="E2561">+INDEX(Table_4[[Departamento]:[Municipio]],FINAL!$B2561,3)</f>
        <v>0206</v>
      </c>
      <c r="F2561" s="96">
        <f t="shared" si="208"/>
        <v>43943</v>
      </c>
      <c r="G2561" s="71" t="str">
        <f>+CONSOLIDADO[[#This Row],[Codigo Municipio]]&amp;CONSOLIDADO[[#This Row],[Fecha]]</f>
        <v>020643943</v>
      </c>
      <c r="H2561" s="72">
        <f>+IFERROR(VLOOKUP($G2561,TDAcumula!$C$2:$E$2027,3,0),0)</f>
        <v>0</v>
      </c>
      <c r="I2561" s="73">
        <f t="shared" si="210"/>
        <v>11</v>
      </c>
      <c r="J2561" s="74">
        <f>+IF(CONSOLIDADO[[#This Row],[Codigo Municipio]]=E2560,CONSOLIDADO[[#This Row],[Fallecidos Diarios]]+J2560,CONSOLIDADO[[#This Row],[Fallecidos Diarios]])</f>
        <v>0</v>
      </c>
      <c r="K2561" s="75">
        <f t="shared" si="211"/>
        <v>6</v>
      </c>
      <c r="L2561" s="76">
        <f>+IF(CONSOLIDADO[[#This Row],[Codigo Municipio]]=E2560,CONSOLIDADO[[#This Row],[Recuperados Diarios]]+L2560,CONSOLIDADO[[#This Row],[Recuperados Diarios]])</f>
        <v>5</v>
      </c>
      <c r="M2561" s="77" cm="1">
        <f t="array" ref="M2561">+IFERROR(IF(CONSOLIDADO[[#This Row],[Día]]&lt;14,0,INDEX(CONSOLIDADO[Casos Diarios],ROW()-14,1)),0)</f>
        <v>0</v>
      </c>
      <c r="N2561" s="72">
        <f>+IF(CONSOLIDADO[[#This Row],[Clave]]="710143893",1,IF(OR(CONSOLIDADO[[#This Row],[Casos Acumulados]]&gt;0,CONSOLIDADO[[#This Row],[Muertes]]&gt;0),N2560+1,I2561))</f>
        <v>32</v>
      </c>
      <c r="O2561" s="69">
        <f>+IFERROR(VLOOKUP($G2561,TDMuertes!$C$2:$E$534,3,0),0)</f>
        <v>0</v>
      </c>
      <c r="P2561" s="94" t="str">
        <f t="shared" ca="1" si="212"/>
        <v>ON</v>
      </c>
      <c r="Q2561" s="78">
        <f>+IFERROR(VLOOKUP(CONSOLIDADO[[#This Row],[Codigo Municipio]],TDDia!$A$4:$B$394,2,0),0)</f>
        <v>0</v>
      </c>
    </row>
    <row r="2562" spans="2:17" ht="14.45">
      <c r="B2562">
        <f t="shared" si="209"/>
        <v>14</v>
      </c>
      <c r="C2562" s="69" t="str" cm="1">
        <f t="array" ref="C2562">+INDEX(Table_4[[Departamento]:[Municipio]],FINAL!$B2562,1)</f>
        <v>Colón</v>
      </c>
      <c r="D2562" s="69" t="str" cm="1">
        <f t="array" ref="D2562">+INDEX(Table_4[[Departamento]:[Municipio]],FINAL!$B2562,4)</f>
        <v>Santa Fe</v>
      </c>
      <c r="E2562" s="69" t="str" cm="1">
        <f t="array" ref="E2562">+INDEX(Table_4[[Departamento]:[Municipio]],FINAL!$B2562,3)</f>
        <v>0206</v>
      </c>
      <c r="F2562" s="96">
        <f t="shared" ref="F2562:F2625" si="213">+F2369</f>
        <v>43944</v>
      </c>
      <c r="G2562" s="71" t="str">
        <f>+CONSOLIDADO[[#This Row],[Codigo Municipio]]&amp;CONSOLIDADO[[#This Row],[Fecha]]</f>
        <v>020643944</v>
      </c>
      <c r="H2562" s="72">
        <f>+IFERROR(VLOOKUP($G2562,TDAcumula!$C$2:$E$2027,3,0),0)</f>
        <v>0</v>
      </c>
      <c r="I2562" s="73">
        <f t="shared" si="210"/>
        <v>11</v>
      </c>
      <c r="J2562" s="74">
        <f>+IF(CONSOLIDADO[[#This Row],[Codigo Municipio]]=E2561,CONSOLIDADO[[#This Row],[Fallecidos Diarios]]+J2561,CONSOLIDADO[[#This Row],[Fallecidos Diarios]])</f>
        <v>0</v>
      </c>
      <c r="K2562" s="75">
        <f t="shared" si="211"/>
        <v>6</v>
      </c>
      <c r="L2562" s="76">
        <f>+IF(CONSOLIDADO[[#This Row],[Codigo Municipio]]=E2561,CONSOLIDADO[[#This Row],[Recuperados Diarios]]+L2561,CONSOLIDADO[[#This Row],[Recuperados Diarios]])</f>
        <v>5</v>
      </c>
      <c r="M2562" s="77" cm="1">
        <f t="array" ref="M2562">+IFERROR(IF(CONSOLIDADO[[#This Row],[Día]]&lt;14,0,INDEX(CONSOLIDADO[Casos Diarios],ROW()-14,1)),0)</f>
        <v>0</v>
      </c>
      <c r="N2562" s="72">
        <f>+IF(CONSOLIDADO[[#This Row],[Clave]]="710143893",1,IF(OR(CONSOLIDADO[[#This Row],[Casos Acumulados]]&gt;0,CONSOLIDADO[[#This Row],[Muertes]]&gt;0),N2561+1,I2562))</f>
        <v>33</v>
      </c>
      <c r="O2562" s="69">
        <f>+IFERROR(VLOOKUP($G2562,TDMuertes!$C$2:$E$534,3,0),0)</f>
        <v>0</v>
      </c>
      <c r="P2562" s="94" t="str">
        <f t="shared" ca="1" si="212"/>
        <v>ON</v>
      </c>
      <c r="Q2562" s="78">
        <f>+IFERROR(VLOOKUP(CONSOLIDADO[[#This Row],[Codigo Municipio]],TDDia!$A$4:$B$394,2,0),0)</f>
        <v>0</v>
      </c>
    </row>
    <row r="2563" spans="2:17" ht="14.45">
      <c r="B2563">
        <f t="shared" si="209"/>
        <v>14</v>
      </c>
      <c r="C2563" s="69" t="str" cm="1">
        <f t="array" ref="C2563">+INDEX(Table_4[[Departamento]:[Municipio]],FINAL!$B2563,1)</f>
        <v>Colón</v>
      </c>
      <c r="D2563" s="69" t="str" cm="1">
        <f t="array" ref="D2563">+INDEX(Table_4[[Departamento]:[Municipio]],FINAL!$B2563,4)</f>
        <v>Santa Fe</v>
      </c>
      <c r="E2563" s="69" t="str" cm="1">
        <f t="array" ref="E2563">+INDEX(Table_4[[Departamento]:[Municipio]],FINAL!$B2563,3)</f>
        <v>0206</v>
      </c>
      <c r="F2563" s="96">
        <f t="shared" si="213"/>
        <v>43945</v>
      </c>
      <c r="G2563" s="71" t="str">
        <f>+CONSOLIDADO[[#This Row],[Codigo Municipio]]&amp;CONSOLIDADO[[#This Row],[Fecha]]</f>
        <v>020643945</v>
      </c>
      <c r="H2563" s="72">
        <f>+IFERROR(VLOOKUP($G2563,TDAcumula!$C$2:$E$2027,3,0),0)</f>
        <v>0</v>
      </c>
      <c r="I2563" s="73">
        <f t="shared" si="210"/>
        <v>11</v>
      </c>
      <c r="J2563" s="74">
        <f>+IF(CONSOLIDADO[[#This Row],[Codigo Municipio]]=E2562,CONSOLIDADO[[#This Row],[Fallecidos Diarios]]+J2562,CONSOLIDADO[[#This Row],[Fallecidos Diarios]])</f>
        <v>0</v>
      </c>
      <c r="K2563" s="75">
        <f t="shared" si="211"/>
        <v>1</v>
      </c>
      <c r="L2563" s="76">
        <f>+IF(CONSOLIDADO[[#This Row],[Codigo Municipio]]=E2562,CONSOLIDADO[[#This Row],[Recuperados Diarios]]+L2562,CONSOLIDADO[[#This Row],[Recuperados Diarios]])</f>
        <v>10</v>
      </c>
      <c r="M2563" s="77" cm="1">
        <f t="array" ref="M2563">+IFERROR(IF(CONSOLIDADO[[#This Row],[Día]]&lt;14,0,INDEX(CONSOLIDADO[Casos Diarios],ROW()-14,1)),0)</f>
        <v>5</v>
      </c>
      <c r="N2563" s="72">
        <f>+IF(CONSOLIDADO[[#This Row],[Clave]]="710143893",1,IF(OR(CONSOLIDADO[[#This Row],[Casos Acumulados]]&gt;0,CONSOLIDADO[[#This Row],[Muertes]]&gt;0),N2562+1,I2563))</f>
        <v>34</v>
      </c>
      <c r="O2563" s="69">
        <f>+IFERROR(VLOOKUP($G2563,TDMuertes!$C$2:$E$534,3,0),0)</f>
        <v>0</v>
      </c>
      <c r="P2563" s="94" t="str">
        <f t="shared" ca="1" si="212"/>
        <v>ON</v>
      </c>
      <c r="Q2563" s="78">
        <f>+IFERROR(VLOOKUP(CONSOLIDADO[[#This Row],[Codigo Municipio]],TDDia!$A$4:$B$394,2,0),0)</f>
        <v>0</v>
      </c>
    </row>
    <row r="2564" spans="2:17" ht="14.45">
      <c r="B2564">
        <f t="shared" si="209"/>
        <v>14</v>
      </c>
      <c r="C2564" s="69" t="str" cm="1">
        <f t="array" ref="C2564">+INDEX(Table_4[[Departamento]:[Municipio]],FINAL!$B2564,1)</f>
        <v>Colón</v>
      </c>
      <c r="D2564" s="69" t="str" cm="1">
        <f t="array" ref="D2564">+INDEX(Table_4[[Departamento]:[Municipio]],FINAL!$B2564,4)</f>
        <v>Santa Fe</v>
      </c>
      <c r="E2564" s="69" t="str" cm="1">
        <f t="array" ref="E2564">+INDEX(Table_4[[Departamento]:[Municipio]],FINAL!$B2564,3)</f>
        <v>0206</v>
      </c>
      <c r="F2564" s="96">
        <f t="shared" si="213"/>
        <v>43946</v>
      </c>
      <c r="G2564" s="71" t="str">
        <f>+CONSOLIDADO[[#This Row],[Codigo Municipio]]&amp;CONSOLIDADO[[#This Row],[Fecha]]</f>
        <v>020643946</v>
      </c>
      <c r="H2564" s="72">
        <f>+IFERROR(VLOOKUP($G2564,TDAcumula!$C$2:$E$2027,3,0),0)</f>
        <v>0</v>
      </c>
      <c r="I2564" s="73">
        <f t="shared" si="210"/>
        <v>11</v>
      </c>
      <c r="J2564" s="74">
        <f>+IF(CONSOLIDADO[[#This Row],[Codigo Municipio]]=E2563,CONSOLIDADO[[#This Row],[Fallecidos Diarios]]+J2563,CONSOLIDADO[[#This Row],[Fallecidos Diarios]])</f>
        <v>0</v>
      </c>
      <c r="K2564" s="75">
        <f t="shared" si="211"/>
        <v>1</v>
      </c>
      <c r="L2564" s="76">
        <f>+IF(CONSOLIDADO[[#This Row],[Codigo Municipio]]=E2563,CONSOLIDADO[[#This Row],[Recuperados Diarios]]+L2563,CONSOLIDADO[[#This Row],[Recuperados Diarios]])</f>
        <v>10</v>
      </c>
      <c r="M2564" s="77" cm="1">
        <f t="array" ref="M2564">+IFERROR(IF(CONSOLIDADO[[#This Row],[Día]]&lt;14,0,INDEX(CONSOLIDADO[Casos Diarios],ROW()-14,1)),0)</f>
        <v>0</v>
      </c>
      <c r="N2564" s="72">
        <f>+IF(CONSOLIDADO[[#This Row],[Clave]]="710143893",1,IF(OR(CONSOLIDADO[[#This Row],[Casos Acumulados]]&gt;0,CONSOLIDADO[[#This Row],[Muertes]]&gt;0),N2563+1,I2564))</f>
        <v>35</v>
      </c>
      <c r="O2564" s="69">
        <f>+IFERROR(VLOOKUP($G2564,TDMuertes!$C$2:$E$534,3,0),0)</f>
        <v>0</v>
      </c>
      <c r="P2564" s="94" t="str">
        <f t="shared" ca="1" si="212"/>
        <v>ON</v>
      </c>
      <c r="Q2564" s="78">
        <f>+IFERROR(VLOOKUP(CONSOLIDADO[[#This Row],[Codigo Municipio]],TDDia!$A$4:$B$394,2,0),0)</f>
        <v>0</v>
      </c>
    </row>
    <row r="2565" spans="2:17" ht="14.45">
      <c r="B2565">
        <f t="shared" ref="B2565:B2628" si="214">+IF(F2564=44085,B2564+1,B2564)</f>
        <v>14</v>
      </c>
      <c r="C2565" s="69" t="str" cm="1">
        <f t="array" ref="C2565">+INDEX(Table_4[[Departamento]:[Municipio]],FINAL!$B2565,1)</f>
        <v>Colón</v>
      </c>
      <c r="D2565" s="69" t="str" cm="1">
        <f t="array" ref="D2565">+INDEX(Table_4[[Departamento]:[Municipio]],FINAL!$B2565,4)</f>
        <v>Santa Fe</v>
      </c>
      <c r="E2565" s="69" t="str" cm="1">
        <f t="array" ref="E2565">+INDEX(Table_4[[Departamento]:[Municipio]],FINAL!$B2565,3)</f>
        <v>0206</v>
      </c>
      <c r="F2565" s="96">
        <f t="shared" si="213"/>
        <v>43947</v>
      </c>
      <c r="G2565" s="71" t="str">
        <f>+CONSOLIDADO[[#This Row],[Codigo Municipio]]&amp;CONSOLIDADO[[#This Row],[Fecha]]</f>
        <v>020643947</v>
      </c>
      <c r="H2565" s="72">
        <f>+IFERROR(VLOOKUP($G2565,TDAcumula!$C$2:$E$2027,3,0),0)</f>
        <v>0</v>
      </c>
      <c r="I2565" s="73">
        <f t="shared" si="210"/>
        <v>11</v>
      </c>
      <c r="J2565" s="74">
        <f>+IF(CONSOLIDADO[[#This Row],[Codigo Municipio]]=E2564,CONSOLIDADO[[#This Row],[Fallecidos Diarios]]+J2564,CONSOLIDADO[[#This Row],[Fallecidos Diarios]])</f>
        <v>0</v>
      </c>
      <c r="K2565" s="75">
        <f t="shared" si="211"/>
        <v>1</v>
      </c>
      <c r="L2565" s="76">
        <f>+IF(CONSOLIDADO[[#This Row],[Codigo Municipio]]=E2564,CONSOLIDADO[[#This Row],[Recuperados Diarios]]+L2564,CONSOLIDADO[[#This Row],[Recuperados Diarios]])</f>
        <v>10</v>
      </c>
      <c r="M2565" s="77" cm="1">
        <f t="array" ref="M2565">+IFERROR(IF(CONSOLIDADO[[#This Row],[Día]]&lt;14,0,INDEX(CONSOLIDADO[Casos Diarios],ROW()-14,1)),0)</f>
        <v>0</v>
      </c>
      <c r="N2565" s="72">
        <f>+IF(CONSOLIDADO[[#This Row],[Clave]]="710143893",1,IF(OR(CONSOLIDADO[[#This Row],[Casos Acumulados]]&gt;0,CONSOLIDADO[[#This Row],[Muertes]]&gt;0),N2564+1,I2565))</f>
        <v>36</v>
      </c>
      <c r="O2565" s="69">
        <f>+IFERROR(VLOOKUP($G2565,TDMuertes!$C$2:$E$534,3,0),0)</f>
        <v>0</v>
      </c>
      <c r="P2565" s="94" t="str">
        <f t="shared" ca="1" si="212"/>
        <v>ON</v>
      </c>
      <c r="Q2565" s="78">
        <f>+IFERROR(VLOOKUP(CONSOLIDADO[[#This Row],[Codigo Municipio]],TDDia!$A$4:$B$394,2,0),0)</f>
        <v>0</v>
      </c>
    </row>
    <row r="2566" spans="2:17" ht="14.45">
      <c r="B2566">
        <f t="shared" si="214"/>
        <v>14</v>
      </c>
      <c r="C2566" s="69" t="str" cm="1">
        <f t="array" ref="C2566">+INDEX(Table_4[[Departamento]:[Municipio]],FINAL!$B2566,1)</f>
        <v>Colón</v>
      </c>
      <c r="D2566" s="69" t="str" cm="1">
        <f t="array" ref="D2566">+INDEX(Table_4[[Departamento]:[Municipio]],FINAL!$B2566,4)</f>
        <v>Santa Fe</v>
      </c>
      <c r="E2566" s="69" t="str" cm="1">
        <f t="array" ref="E2566">+INDEX(Table_4[[Departamento]:[Municipio]],FINAL!$B2566,3)</f>
        <v>0206</v>
      </c>
      <c r="F2566" s="96">
        <f t="shared" si="213"/>
        <v>43948</v>
      </c>
      <c r="G2566" s="71" t="str">
        <f>+CONSOLIDADO[[#This Row],[Codigo Municipio]]&amp;CONSOLIDADO[[#This Row],[Fecha]]</f>
        <v>020643948</v>
      </c>
      <c r="H2566" s="72">
        <f>+IFERROR(VLOOKUP($G2566,TDAcumula!$C$2:$E$2027,3,0),0)</f>
        <v>0</v>
      </c>
      <c r="I2566" s="73">
        <f t="shared" si="210"/>
        <v>11</v>
      </c>
      <c r="J2566" s="74">
        <f>+IF(CONSOLIDADO[[#This Row],[Codigo Municipio]]=E2565,CONSOLIDADO[[#This Row],[Fallecidos Diarios]]+J2565,CONSOLIDADO[[#This Row],[Fallecidos Diarios]])</f>
        <v>0</v>
      </c>
      <c r="K2566" s="75">
        <f t="shared" si="211"/>
        <v>1</v>
      </c>
      <c r="L2566" s="76">
        <f>+IF(CONSOLIDADO[[#This Row],[Codigo Municipio]]=E2565,CONSOLIDADO[[#This Row],[Recuperados Diarios]]+L2565,CONSOLIDADO[[#This Row],[Recuperados Diarios]])</f>
        <v>10</v>
      </c>
      <c r="M2566" s="77" cm="1">
        <f t="array" ref="M2566">+IFERROR(IF(CONSOLIDADO[[#This Row],[Día]]&lt;14,0,INDEX(CONSOLIDADO[Casos Diarios],ROW()-14,1)),0)</f>
        <v>0</v>
      </c>
      <c r="N2566" s="72">
        <f>+IF(CONSOLIDADO[[#This Row],[Clave]]="710143893",1,IF(OR(CONSOLIDADO[[#This Row],[Casos Acumulados]]&gt;0,CONSOLIDADO[[#This Row],[Muertes]]&gt;0),N2565+1,I2566))</f>
        <v>37</v>
      </c>
      <c r="O2566" s="69">
        <f>+IFERROR(VLOOKUP($G2566,TDMuertes!$C$2:$E$534,3,0),0)</f>
        <v>0</v>
      </c>
      <c r="P2566" s="94" t="str">
        <f t="shared" ca="1" si="212"/>
        <v>ON</v>
      </c>
      <c r="Q2566" s="78">
        <f>+IFERROR(VLOOKUP(CONSOLIDADO[[#This Row],[Codigo Municipio]],TDDia!$A$4:$B$394,2,0),0)</f>
        <v>0</v>
      </c>
    </row>
    <row r="2567" spans="2:17" ht="14.45">
      <c r="B2567">
        <f t="shared" si="214"/>
        <v>14</v>
      </c>
      <c r="C2567" s="69" t="str" cm="1">
        <f t="array" ref="C2567">+INDEX(Table_4[[Departamento]:[Municipio]],FINAL!$B2567,1)</f>
        <v>Colón</v>
      </c>
      <c r="D2567" s="69" t="str" cm="1">
        <f t="array" ref="D2567">+INDEX(Table_4[[Departamento]:[Municipio]],FINAL!$B2567,4)</f>
        <v>Santa Fe</v>
      </c>
      <c r="E2567" s="69" t="str" cm="1">
        <f t="array" ref="E2567">+INDEX(Table_4[[Departamento]:[Municipio]],FINAL!$B2567,3)</f>
        <v>0206</v>
      </c>
      <c r="F2567" s="96">
        <f t="shared" si="213"/>
        <v>43949</v>
      </c>
      <c r="G2567" s="71" t="str">
        <f>+CONSOLIDADO[[#This Row],[Codigo Municipio]]&amp;CONSOLIDADO[[#This Row],[Fecha]]</f>
        <v>020643949</v>
      </c>
      <c r="H2567" s="72">
        <f>+IFERROR(VLOOKUP($G2567,TDAcumula!$C$2:$E$2027,3,0),0)</f>
        <v>0</v>
      </c>
      <c r="I2567" s="73">
        <f t="shared" si="210"/>
        <v>11</v>
      </c>
      <c r="J2567" s="74">
        <f>+IF(CONSOLIDADO[[#This Row],[Codigo Municipio]]=E2566,CONSOLIDADO[[#This Row],[Fallecidos Diarios]]+J2566,CONSOLIDADO[[#This Row],[Fallecidos Diarios]])</f>
        <v>0</v>
      </c>
      <c r="K2567" s="75">
        <f t="shared" si="211"/>
        <v>1</v>
      </c>
      <c r="L2567" s="76">
        <f>+IF(CONSOLIDADO[[#This Row],[Codigo Municipio]]=E2566,CONSOLIDADO[[#This Row],[Recuperados Diarios]]+L2566,CONSOLIDADO[[#This Row],[Recuperados Diarios]])</f>
        <v>10</v>
      </c>
      <c r="M2567" s="77" cm="1">
        <f t="array" ref="M2567">+IFERROR(IF(CONSOLIDADO[[#This Row],[Día]]&lt;14,0,INDEX(CONSOLIDADO[Casos Diarios],ROW()-14,1)),0)</f>
        <v>0</v>
      </c>
      <c r="N2567" s="72">
        <f>+IF(CONSOLIDADO[[#This Row],[Clave]]="710143893",1,IF(OR(CONSOLIDADO[[#This Row],[Casos Acumulados]]&gt;0,CONSOLIDADO[[#This Row],[Muertes]]&gt;0),N2566+1,I2567))</f>
        <v>38</v>
      </c>
      <c r="O2567" s="69">
        <f>+IFERROR(VLOOKUP($G2567,TDMuertes!$C$2:$E$534,3,0),0)</f>
        <v>0</v>
      </c>
      <c r="P2567" s="94" t="str">
        <f t="shared" ca="1" si="212"/>
        <v>ON</v>
      </c>
      <c r="Q2567" s="78">
        <f>+IFERROR(VLOOKUP(CONSOLIDADO[[#This Row],[Codigo Municipio]],TDDia!$A$4:$B$394,2,0),0)</f>
        <v>0</v>
      </c>
    </row>
    <row r="2568" spans="2:17" ht="14.45">
      <c r="B2568">
        <f t="shared" si="214"/>
        <v>14</v>
      </c>
      <c r="C2568" s="69" t="str" cm="1">
        <f t="array" ref="C2568">+INDEX(Table_4[[Departamento]:[Municipio]],FINAL!$B2568,1)</f>
        <v>Colón</v>
      </c>
      <c r="D2568" s="69" t="str" cm="1">
        <f t="array" ref="D2568">+INDEX(Table_4[[Departamento]:[Municipio]],FINAL!$B2568,4)</f>
        <v>Santa Fe</v>
      </c>
      <c r="E2568" s="69" t="str" cm="1">
        <f t="array" ref="E2568">+INDEX(Table_4[[Departamento]:[Municipio]],FINAL!$B2568,3)</f>
        <v>0206</v>
      </c>
      <c r="F2568" s="96">
        <f t="shared" si="213"/>
        <v>43950</v>
      </c>
      <c r="G2568" s="71" t="str">
        <f>+CONSOLIDADO[[#This Row],[Codigo Municipio]]&amp;CONSOLIDADO[[#This Row],[Fecha]]</f>
        <v>020643950</v>
      </c>
      <c r="H2568" s="72">
        <f>+IFERROR(VLOOKUP($G2568,TDAcumula!$C$2:$E$2027,3,0),0)</f>
        <v>1</v>
      </c>
      <c r="I2568" s="73">
        <f t="shared" si="210"/>
        <v>12</v>
      </c>
      <c r="J2568" s="74">
        <f>+IF(CONSOLIDADO[[#This Row],[Codigo Municipio]]=E2567,CONSOLIDADO[[#This Row],[Fallecidos Diarios]]+J2567,CONSOLIDADO[[#This Row],[Fallecidos Diarios]])</f>
        <v>0</v>
      </c>
      <c r="K2568" s="75">
        <f t="shared" si="211"/>
        <v>2</v>
      </c>
      <c r="L2568" s="76">
        <f>+IF(CONSOLIDADO[[#This Row],[Codigo Municipio]]=E2567,CONSOLIDADO[[#This Row],[Recuperados Diarios]]+L2567,CONSOLIDADO[[#This Row],[Recuperados Diarios]])</f>
        <v>10</v>
      </c>
      <c r="M2568" s="77" cm="1">
        <f t="array" ref="M2568">+IFERROR(IF(CONSOLIDADO[[#This Row],[Día]]&lt;14,0,INDEX(CONSOLIDADO[Casos Diarios],ROW()-14,1)),0)</f>
        <v>0</v>
      </c>
      <c r="N2568" s="72">
        <f>+IF(CONSOLIDADO[[#This Row],[Clave]]="710143893",1,IF(OR(CONSOLIDADO[[#This Row],[Casos Acumulados]]&gt;0,CONSOLIDADO[[#This Row],[Muertes]]&gt;0),N2567+1,I2568))</f>
        <v>39</v>
      </c>
      <c r="O2568" s="69">
        <f>+IFERROR(VLOOKUP($G2568,TDMuertes!$C$2:$E$534,3,0),0)</f>
        <v>0</v>
      </c>
      <c r="P2568" s="94" t="str">
        <f t="shared" ca="1" si="212"/>
        <v>ON</v>
      </c>
      <c r="Q2568" s="78">
        <f>+IFERROR(VLOOKUP(CONSOLIDADO[[#This Row],[Codigo Municipio]],TDDia!$A$4:$B$394,2,0),0)</f>
        <v>0</v>
      </c>
    </row>
    <row r="2569" spans="2:17" ht="14.45">
      <c r="B2569">
        <f t="shared" si="214"/>
        <v>14</v>
      </c>
      <c r="C2569" s="69" t="str" cm="1">
        <f t="array" ref="C2569">+INDEX(Table_4[[Departamento]:[Municipio]],FINAL!$B2569,1)</f>
        <v>Colón</v>
      </c>
      <c r="D2569" s="69" t="str" cm="1">
        <f t="array" ref="D2569">+INDEX(Table_4[[Departamento]:[Municipio]],FINAL!$B2569,4)</f>
        <v>Santa Fe</v>
      </c>
      <c r="E2569" s="69" t="str" cm="1">
        <f t="array" ref="E2569">+INDEX(Table_4[[Departamento]:[Municipio]],FINAL!$B2569,3)</f>
        <v>0206</v>
      </c>
      <c r="F2569" s="96">
        <f t="shared" si="213"/>
        <v>43951</v>
      </c>
      <c r="G2569" s="71" t="str">
        <f>+CONSOLIDADO[[#This Row],[Codigo Municipio]]&amp;CONSOLIDADO[[#This Row],[Fecha]]</f>
        <v>020643951</v>
      </c>
      <c r="H2569" s="72">
        <f>+IFERROR(VLOOKUP($G2569,TDAcumula!$C$2:$E$2027,3,0),0)</f>
        <v>0</v>
      </c>
      <c r="I2569" s="73">
        <f t="shared" si="210"/>
        <v>12</v>
      </c>
      <c r="J2569" s="74">
        <f>+IF(CONSOLIDADO[[#This Row],[Codigo Municipio]]=E2568,CONSOLIDADO[[#This Row],[Fallecidos Diarios]]+J2568,CONSOLIDADO[[#This Row],[Fallecidos Diarios]])</f>
        <v>0</v>
      </c>
      <c r="K2569" s="75">
        <f t="shared" si="211"/>
        <v>2</v>
      </c>
      <c r="L2569" s="76">
        <f>+IF(CONSOLIDADO[[#This Row],[Codigo Municipio]]=E2568,CONSOLIDADO[[#This Row],[Recuperados Diarios]]+L2568,CONSOLIDADO[[#This Row],[Recuperados Diarios]])</f>
        <v>10</v>
      </c>
      <c r="M2569" s="77" cm="1">
        <f t="array" ref="M2569">+IFERROR(IF(CONSOLIDADO[[#This Row],[Día]]&lt;14,0,INDEX(CONSOLIDADO[Casos Diarios],ROW()-14,1)),0)</f>
        <v>0</v>
      </c>
      <c r="N2569" s="72">
        <f>+IF(CONSOLIDADO[[#This Row],[Clave]]="710143893",1,IF(OR(CONSOLIDADO[[#This Row],[Casos Acumulados]]&gt;0,CONSOLIDADO[[#This Row],[Muertes]]&gt;0),N2568+1,I2569))</f>
        <v>40</v>
      </c>
      <c r="O2569" s="69">
        <f>+IFERROR(VLOOKUP($G2569,TDMuertes!$C$2:$E$534,3,0),0)</f>
        <v>0</v>
      </c>
      <c r="P2569" s="94" t="str">
        <f t="shared" ca="1" si="212"/>
        <v>ON</v>
      </c>
      <c r="Q2569" s="78">
        <f>+IFERROR(VLOOKUP(CONSOLIDADO[[#This Row],[Codigo Municipio]],TDDia!$A$4:$B$394,2,0),0)</f>
        <v>0</v>
      </c>
    </row>
    <row r="2570" spans="2:17" ht="14.45">
      <c r="B2570">
        <f t="shared" si="214"/>
        <v>14</v>
      </c>
      <c r="C2570" s="69" t="str" cm="1">
        <f t="array" ref="C2570">+INDEX(Table_4[[Departamento]:[Municipio]],FINAL!$B2570,1)</f>
        <v>Colón</v>
      </c>
      <c r="D2570" s="69" t="str" cm="1">
        <f t="array" ref="D2570">+INDEX(Table_4[[Departamento]:[Municipio]],FINAL!$B2570,4)</f>
        <v>Santa Fe</v>
      </c>
      <c r="E2570" s="69" t="str" cm="1">
        <f t="array" ref="E2570">+INDEX(Table_4[[Departamento]:[Municipio]],FINAL!$B2570,3)</f>
        <v>0206</v>
      </c>
      <c r="F2570" s="96">
        <f t="shared" si="213"/>
        <v>43952</v>
      </c>
      <c r="G2570" s="71" t="str">
        <f>+CONSOLIDADO[[#This Row],[Codigo Municipio]]&amp;CONSOLIDADO[[#This Row],[Fecha]]</f>
        <v>020643952</v>
      </c>
      <c r="H2570" s="72">
        <f>+IFERROR(VLOOKUP($G2570,TDAcumula!$C$2:$E$2027,3,0),0)</f>
        <v>0</v>
      </c>
      <c r="I2570" s="73">
        <f t="shared" si="210"/>
        <v>12</v>
      </c>
      <c r="J2570" s="74">
        <f>+IF(CONSOLIDADO[[#This Row],[Codigo Municipio]]=E2569,CONSOLIDADO[[#This Row],[Fallecidos Diarios]]+J2569,CONSOLIDADO[[#This Row],[Fallecidos Diarios]])</f>
        <v>0</v>
      </c>
      <c r="K2570" s="75">
        <f t="shared" si="211"/>
        <v>2</v>
      </c>
      <c r="L2570" s="76">
        <f>+IF(CONSOLIDADO[[#This Row],[Codigo Municipio]]=E2569,CONSOLIDADO[[#This Row],[Recuperados Diarios]]+L2569,CONSOLIDADO[[#This Row],[Recuperados Diarios]])</f>
        <v>10</v>
      </c>
      <c r="M2570" s="77" cm="1">
        <f t="array" ref="M2570">+IFERROR(IF(CONSOLIDADO[[#This Row],[Día]]&lt;14,0,INDEX(CONSOLIDADO[Casos Diarios],ROW()-14,1)),0)</f>
        <v>0</v>
      </c>
      <c r="N2570" s="72">
        <f>+IF(CONSOLIDADO[[#This Row],[Clave]]="710143893",1,IF(OR(CONSOLIDADO[[#This Row],[Casos Acumulados]]&gt;0,CONSOLIDADO[[#This Row],[Muertes]]&gt;0),N2569+1,I2570))</f>
        <v>41</v>
      </c>
      <c r="O2570" s="69">
        <f>+IFERROR(VLOOKUP($G2570,TDMuertes!$C$2:$E$534,3,0),0)</f>
        <v>0</v>
      </c>
      <c r="P2570" s="94" t="str">
        <f t="shared" ca="1" si="212"/>
        <v>ON</v>
      </c>
      <c r="Q2570" s="78">
        <f>+IFERROR(VLOOKUP(CONSOLIDADO[[#This Row],[Codigo Municipio]],TDDia!$A$4:$B$394,2,0),0)</f>
        <v>0</v>
      </c>
    </row>
    <row r="2571" spans="2:17" ht="14.45">
      <c r="B2571">
        <f t="shared" si="214"/>
        <v>14</v>
      </c>
      <c r="C2571" s="69" t="str" cm="1">
        <f t="array" ref="C2571">+INDEX(Table_4[[Departamento]:[Municipio]],FINAL!$B2571,1)</f>
        <v>Colón</v>
      </c>
      <c r="D2571" s="69" t="str" cm="1">
        <f t="array" ref="D2571">+INDEX(Table_4[[Departamento]:[Municipio]],FINAL!$B2571,4)</f>
        <v>Santa Fe</v>
      </c>
      <c r="E2571" s="69" t="str" cm="1">
        <f t="array" ref="E2571">+INDEX(Table_4[[Departamento]:[Municipio]],FINAL!$B2571,3)</f>
        <v>0206</v>
      </c>
      <c r="F2571" s="96">
        <f t="shared" si="213"/>
        <v>43953</v>
      </c>
      <c r="G2571" s="71" t="str">
        <f>+CONSOLIDADO[[#This Row],[Codigo Municipio]]&amp;CONSOLIDADO[[#This Row],[Fecha]]</f>
        <v>020643953</v>
      </c>
      <c r="H2571" s="72">
        <f>+IFERROR(VLOOKUP($G2571,TDAcumula!$C$2:$E$2027,3,0),0)</f>
        <v>0</v>
      </c>
      <c r="I2571" s="73">
        <f t="shared" si="210"/>
        <v>12</v>
      </c>
      <c r="J2571" s="74">
        <f>+IF(CONSOLIDADO[[#This Row],[Codigo Municipio]]=E2570,CONSOLIDADO[[#This Row],[Fallecidos Diarios]]+J2570,CONSOLIDADO[[#This Row],[Fallecidos Diarios]])</f>
        <v>0</v>
      </c>
      <c r="K2571" s="75">
        <f t="shared" si="211"/>
        <v>1</v>
      </c>
      <c r="L2571" s="76">
        <f>+IF(CONSOLIDADO[[#This Row],[Codigo Municipio]]=E2570,CONSOLIDADO[[#This Row],[Recuperados Diarios]]+L2570,CONSOLIDADO[[#This Row],[Recuperados Diarios]])</f>
        <v>11</v>
      </c>
      <c r="M2571" s="77" cm="1">
        <f t="array" ref="M2571">+IFERROR(IF(CONSOLIDADO[[#This Row],[Día]]&lt;14,0,INDEX(CONSOLIDADO[Casos Diarios],ROW()-14,1)),0)</f>
        <v>1</v>
      </c>
      <c r="N2571" s="72">
        <f>+IF(CONSOLIDADO[[#This Row],[Clave]]="710143893",1,IF(OR(CONSOLIDADO[[#This Row],[Casos Acumulados]]&gt;0,CONSOLIDADO[[#This Row],[Muertes]]&gt;0),N2570+1,I2571))</f>
        <v>42</v>
      </c>
      <c r="O2571" s="69">
        <f>+IFERROR(VLOOKUP($G2571,TDMuertes!$C$2:$E$534,3,0),0)</f>
        <v>0</v>
      </c>
      <c r="P2571" s="94" t="str">
        <f t="shared" ca="1" si="212"/>
        <v>ON</v>
      </c>
      <c r="Q2571" s="78">
        <f>+IFERROR(VLOOKUP(CONSOLIDADO[[#This Row],[Codigo Municipio]],TDDia!$A$4:$B$394,2,0),0)</f>
        <v>0</v>
      </c>
    </row>
    <row r="2572" spans="2:17" ht="14.45">
      <c r="B2572">
        <f t="shared" si="214"/>
        <v>14</v>
      </c>
      <c r="C2572" s="69" t="str" cm="1">
        <f t="array" ref="C2572">+INDEX(Table_4[[Departamento]:[Municipio]],FINAL!$B2572,1)</f>
        <v>Colón</v>
      </c>
      <c r="D2572" s="69" t="str" cm="1">
        <f t="array" ref="D2572">+INDEX(Table_4[[Departamento]:[Municipio]],FINAL!$B2572,4)</f>
        <v>Santa Fe</v>
      </c>
      <c r="E2572" s="69" t="str" cm="1">
        <f t="array" ref="E2572">+INDEX(Table_4[[Departamento]:[Municipio]],FINAL!$B2572,3)</f>
        <v>0206</v>
      </c>
      <c r="F2572" s="96">
        <f t="shared" si="213"/>
        <v>43954</v>
      </c>
      <c r="G2572" s="71" t="str">
        <f>+CONSOLIDADO[[#This Row],[Codigo Municipio]]&amp;CONSOLIDADO[[#This Row],[Fecha]]</f>
        <v>020643954</v>
      </c>
      <c r="H2572" s="72">
        <f>+IFERROR(VLOOKUP($G2572,TDAcumula!$C$2:$E$2027,3,0),0)</f>
        <v>0</v>
      </c>
      <c r="I2572" s="73">
        <f t="shared" si="210"/>
        <v>12</v>
      </c>
      <c r="J2572" s="74">
        <f>+IF(CONSOLIDADO[[#This Row],[Codigo Municipio]]=E2571,CONSOLIDADO[[#This Row],[Fallecidos Diarios]]+J2571,CONSOLIDADO[[#This Row],[Fallecidos Diarios]])</f>
        <v>0</v>
      </c>
      <c r="K2572" s="75">
        <f t="shared" si="211"/>
        <v>1</v>
      </c>
      <c r="L2572" s="76">
        <f>+IF(CONSOLIDADO[[#This Row],[Codigo Municipio]]=E2571,CONSOLIDADO[[#This Row],[Recuperados Diarios]]+L2571,CONSOLIDADO[[#This Row],[Recuperados Diarios]])</f>
        <v>11</v>
      </c>
      <c r="M2572" s="77" cm="1">
        <f t="array" ref="M2572">+IFERROR(IF(CONSOLIDADO[[#This Row],[Día]]&lt;14,0,INDEX(CONSOLIDADO[Casos Diarios],ROW()-14,1)),0)</f>
        <v>0</v>
      </c>
      <c r="N2572" s="72">
        <f>+IF(CONSOLIDADO[[#This Row],[Clave]]="710143893",1,IF(OR(CONSOLIDADO[[#This Row],[Casos Acumulados]]&gt;0,CONSOLIDADO[[#This Row],[Muertes]]&gt;0),N2571+1,I2572))</f>
        <v>43</v>
      </c>
      <c r="O2572" s="69">
        <f>+IFERROR(VLOOKUP($G2572,TDMuertes!$C$2:$E$534,3,0),0)</f>
        <v>0</v>
      </c>
      <c r="P2572" s="94" t="str">
        <f t="shared" ca="1" si="212"/>
        <v>ON</v>
      </c>
      <c r="Q2572" s="78">
        <f>+IFERROR(VLOOKUP(CONSOLIDADO[[#This Row],[Codigo Municipio]],TDDia!$A$4:$B$394,2,0),0)</f>
        <v>0</v>
      </c>
    </row>
    <row r="2573" spans="2:17" ht="14.45">
      <c r="B2573">
        <f t="shared" si="214"/>
        <v>14</v>
      </c>
      <c r="C2573" s="69" t="str" cm="1">
        <f t="array" ref="C2573">+INDEX(Table_4[[Departamento]:[Municipio]],FINAL!$B2573,1)</f>
        <v>Colón</v>
      </c>
      <c r="D2573" s="69" t="str" cm="1">
        <f t="array" ref="D2573">+INDEX(Table_4[[Departamento]:[Municipio]],FINAL!$B2573,4)</f>
        <v>Santa Fe</v>
      </c>
      <c r="E2573" s="69" t="str" cm="1">
        <f t="array" ref="E2573">+INDEX(Table_4[[Departamento]:[Municipio]],FINAL!$B2573,3)</f>
        <v>0206</v>
      </c>
      <c r="F2573" s="96">
        <f t="shared" si="213"/>
        <v>43955</v>
      </c>
      <c r="G2573" s="71" t="str">
        <f>+CONSOLIDADO[[#This Row],[Codigo Municipio]]&amp;CONSOLIDADO[[#This Row],[Fecha]]</f>
        <v>020643955</v>
      </c>
      <c r="H2573" s="72">
        <f>+IFERROR(VLOOKUP($G2573,TDAcumula!$C$2:$E$2027,3,0),0)</f>
        <v>0</v>
      </c>
      <c r="I2573" s="73">
        <f t="shared" si="210"/>
        <v>12</v>
      </c>
      <c r="J2573" s="74">
        <f>+IF(CONSOLIDADO[[#This Row],[Codigo Municipio]]=E2572,CONSOLIDADO[[#This Row],[Fallecidos Diarios]]+J2572,CONSOLIDADO[[#This Row],[Fallecidos Diarios]])</f>
        <v>0</v>
      </c>
      <c r="K2573" s="75">
        <f t="shared" si="211"/>
        <v>1</v>
      </c>
      <c r="L2573" s="76">
        <f>+IF(CONSOLIDADO[[#This Row],[Codigo Municipio]]=E2572,CONSOLIDADO[[#This Row],[Recuperados Diarios]]+L2572,CONSOLIDADO[[#This Row],[Recuperados Diarios]])</f>
        <v>11</v>
      </c>
      <c r="M2573" s="77" cm="1">
        <f t="array" ref="M2573">+IFERROR(IF(CONSOLIDADO[[#This Row],[Día]]&lt;14,0,INDEX(CONSOLIDADO[Casos Diarios],ROW()-14,1)),0)</f>
        <v>0</v>
      </c>
      <c r="N2573" s="72">
        <f>+IF(CONSOLIDADO[[#This Row],[Clave]]="710143893",1,IF(OR(CONSOLIDADO[[#This Row],[Casos Acumulados]]&gt;0,CONSOLIDADO[[#This Row],[Muertes]]&gt;0),N2572+1,I2573))</f>
        <v>44</v>
      </c>
      <c r="O2573" s="69">
        <f>+IFERROR(VLOOKUP($G2573,TDMuertes!$C$2:$E$534,3,0),0)</f>
        <v>0</v>
      </c>
      <c r="P2573" s="94" t="str">
        <f t="shared" ca="1" si="212"/>
        <v>ON</v>
      </c>
      <c r="Q2573" s="78">
        <f>+IFERROR(VLOOKUP(CONSOLIDADO[[#This Row],[Codigo Municipio]],TDDia!$A$4:$B$394,2,0),0)</f>
        <v>0</v>
      </c>
    </row>
    <row r="2574" spans="2:17" ht="14.45">
      <c r="B2574">
        <f t="shared" si="214"/>
        <v>14</v>
      </c>
      <c r="C2574" s="69" t="str" cm="1">
        <f t="array" ref="C2574">+INDEX(Table_4[[Departamento]:[Municipio]],FINAL!$B2574,1)</f>
        <v>Colón</v>
      </c>
      <c r="D2574" s="69" t="str" cm="1">
        <f t="array" ref="D2574">+INDEX(Table_4[[Departamento]:[Municipio]],FINAL!$B2574,4)</f>
        <v>Santa Fe</v>
      </c>
      <c r="E2574" s="69" t="str" cm="1">
        <f t="array" ref="E2574">+INDEX(Table_4[[Departamento]:[Municipio]],FINAL!$B2574,3)</f>
        <v>0206</v>
      </c>
      <c r="F2574" s="96">
        <f t="shared" si="213"/>
        <v>43956</v>
      </c>
      <c r="G2574" s="71" t="str">
        <f>+CONSOLIDADO[[#This Row],[Codigo Municipio]]&amp;CONSOLIDADO[[#This Row],[Fecha]]</f>
        <v>020643956</v>
      </c>
      <c r="H2574" s="72">
        <f>+IFERROR(VLOOKUP($G2574,TDAcumula!$C$2:$E$2027,3,0),0)</f>
        <v>0</v>
      </c>
      <c r="I2574" s="73">
        <f t="shared" si="210"/>
        <v>12</v>
      </c>
      <c r="J2574" s="74">
        <f>+IF(CONSOLIDADO[[#This Row],[Codigo Municipio]]=E2573,CONSOLIDADO[[#This Row],[Fallecidos Diarios]]+J2573,CONSOLIDADO[[#This Row],[Fallecidos Diarios]])</f>
        <v>0</v>
      </c>
      <c r="K2574" s="75">
        <f t="shared" si="211"/>
        <v>1</v>
      </c>
      <c r="L2574" s="76">
        <f>+IF(CONSOLIDADO[[#This Row],[Codigo Municipio]]=E2573,CONSOLIDADO[[#This Row],[Recuperados Diarios]]+L2573,CONSOLIDADO[[#This Row],[Recuperados Diarios]])</f>
        <v>11</v>
      </c>
      <c r="M2574" s="77" cm="1">
        <f t="array" ref="M2574">+IFERROR(IF(CONSOLIDADO[[#This Row],[Día]]&lt;14,0,INDEX(CONSOLIDADO[Casos Diarios],ROW()-14,1)),0)</f>
        <v>0</v>
      </c>
      <c r="N2574" s="72">
        <f>+IF(CONSOLIDADO[[#This Row],[Clave]]="710143893",1,IF(OR(CONSOLIDADO[[#This Row],[Casos Acumulados]]&gt;0,CONSOLIDADO[[#This Row],[Muertes]]&gt;0),N2573+1,I2574))</f>
        <v>45</v>
      </c>
      <c r="O2574" s="69">
        <f>+IFERROR(VLOOKUP($G2574,TDMuertes!$C$2:$E$534,3,0),0)</f>
        <v>0</v>
      </c>
      <c r="P2574" s="94" t="str">
        <f t="shared" ca="1" si="212"/>
        <v>ON</v>
      </c>
      <c r="Q2574" s="78">
        <f>+IFERROR(VLOOKUP(CONSOLIDADO[[#This Row],[Codigo Municipio]],TDDia!$A$4:$B$394,2,0),0)</f>
        <v>0</v>
      </c>
    </row>
    <row r="2575" spans="2:17" ht="14.45">
      <c r="B2575">
        <f t="shared" si="214"/>
        <v>14</v>
      </c>
      <c r="C2575" s="69" t="str" cm="1">
        <f t="array" ref="C2575">+INDEX(Table_4[[Departamento]:[Municipio]],FINAL!$B2575,1)</f>
        <v>Colón</v>
      </c>
      <c r="D2575" s="69" t="str" cm="1">
        <f t="array" ref="D2575">+INDEX(Table_4[[Departamento]:[Municipio]],FINAL!$B2575,4)</f>
        <v>Santa Fe</v>
      </c>
      <c r="E2575" s="69" t="str" cm="1">
        <f t="array" ref="E2575">+INDEX(Table_4[[Departamento]:[Municipio]],FINAL!$B2575,3)</f>
        <v>0206</v>
      </c>
      <c r="F2575" s="96">
        <f t="shared" si="213"/>
        <v>43957</v>
      </c>
      <c r="G2575" s="71" t="str">
        <f>+CONSOLIDADO[[#This Row],[Codigo Municipio]]&amp;CONSOLIDADO[[#This Row],[Fecha]]</f>
        <v>020643957</v>
      </c>
      <c r="H2575" s="72">
        <f>+IFERROR(VLOOKUP($G2575,TDAcumula!$C$2:$E$2027,3,0),0)</f>
        <v>0</v>
      </c>
      <c r="I2575" s="73">
        <f t="shared" si="210"/>
        <v>12</v>
      </c>
      <c r="J2575" s="74">
        <f>+IF(CONSOLIDADO[[#This Row],[Codigo Municipio]]=E2574,CONSOLIDADO[[#This Row],[Fallecidos Diarios]]+J2574,CONSOLIDADO[[#This Row],[Fallecidos Diarios]])</f>
        <v>0</v>
      </c>
      <c r="K2575" s="75">
        <f t="shared" si="211"/>
        <v>1</v>
      </c>
      <c r="L2575" s="76">
        <f>+IF(CONSOLIDADO[[#This Row],[Codigo Municipio]]=E2574,CONSOLIDADO[[#This Row],[Recuperados Diarios]]+L2574,CONSOLIDADO[[#This Row],[Recuperados Diarios]])</f>
        <v>11</v>
      </c>
      <c r="M2575" s="77" cm="1">
        <f t="array" ref="M2575">+IFERROR(IF(CONSOLIDADO[[#This Row],[Día]]&lt;14,0,INDEX(CONSOLIDADO[Casos Diarios],ROW()-14,1)),0)</f>
        <v>0</v>
      </c>
      <c r="N2575" s="72">
        <f>+IF(CONSOLIDADO[[#This Row],[Clave]]="710143893",1,IF(OR(CONSOLIDADO[[#This Row],[Casos Acumulados]]&gt;0,CONSOLIDADO[[#This Row],[Muertes]]&gt;0),N2574+1,I2575))</f>
        <v>46</v>
      </c>
      <c r="O2575" s="69">
        <f>+IFERROR(VLOOKUP($G2575,TDMuertes!$C$2:$E$534,3,0),0)</f>
        <v>0</v>
      </c>
      <c r="P2575" s="94" t="str">
        <f t="shared" ca="1" si="212"/>
        <v>ON</v>
      </c>
      <c r="Q2575" s="78">
        <f>+IFERROR(VLOOKUP(CONSOLIDADO[[#This Row],[Codigo Municipio]],TDDia!$A$4:$B$394,2,0),0)</f>
        <v>0</v>
      </c>
    </row>
    <row r="2576" spans="2:17" ht="14.45">
      <c r="B2576">
        <f t="shared" si="214"/>
        <v>14</v>
      </c>
      <c r="C2576" s="69" t="str" cm="1">
        <f t="array" ref="C2576">+INDEX(Table_4[[Departamento]:[Municipio]],FINAL!$B2576,1)</f>
        <v>Colón</v>
      </c>
      <c r="D2576" s="69" t="str" cm="1">
        <f t="array" ref="D2576">+INDEX(Table_4[[Departamento]:[Municipio]],FINAL!$B2576,4)</f>
        <v>Santa Fe</v>
      </c>
      <c r="E2576" s="69" t="str" cm="1">
        <f t="array" ref="E2576">+INDEX(Table_4[[Departamento]:[Municipio]],FINAL!$B2576,3)</f>
        <v>0206</v>
      </c>
      <c r="F2576" s="96">
        <f t="shared" si="213"/>
        <v>43958</v>
      </c>
      <c r="G2576" s="71" t="str">
        <f>+CONSOLIDADO[[#This Row],[Codigo Municipio]]&amp;CONSOLIDADO[[#This Row],[Fecha]]</f>
        <v>020643958</v>
      </c>
      <c r="H2576" s="72">
        <f>+IFERROR(VLOOKUP($G2576,TDAcumula!$C$2:$E$2027,3,0),0)</f>
        <v>0</v>
      </c>
      <c r="I2576" s="73">
        <f t="shared" si="210"/>
        <v>12</v>
      </c>
      <c r="J2576" s="74">
        <f>+IF(CONSOLIDADO[[#This Row],[Codigo Municipio]]=E2575,CONSOLIDADO[[#This Row],[Fallecidos Diarios]]+J2575,CONSOLIDADO[[#This Row],[Fallecidos Diarios]])</f>
        <v>0</v>
      </c>
      <c r="K2576" s="75">
        <f t="shared" si="211"/>
        <v>1</v>
      </c>
      <c r="L2576" s="76">
        <f>+IF(CONSOLIDADO[[#This Row],[Codigo Municipio]]=E2575,CONSOLIDADO[[#This Row],[Recuperados Diarios]]+L2575,CONSOLIDADO[[#This Row],[Recuperados Diarios]])</f>
        <v>11</v>
      </c>
      <c r="M2576" s="77" cm="1">
        <f t="array" ref="M2576">+IFERROR(IF(CONSOLIDADO[[#This Row],[Día]]&lt;14,0,INDEX(CONSOLIDADO[Casos Diarios],ROW()-14,1)),0)</f>
        <v>0</v>
      </c>
      <c r="N2576" s="72">
        <f>+IF(CONSOLIDADO[[#This Row],[Clave]]="710143893",1,IF(OR(CONSOLIDADO[[#This Row],[Casos Acumulados]]&gt;0,CONSOLIDADO[[#This Row],[Muertes]]&gt;0),N2575+1,I2576))</f>
        <v>47</v>
      </c>
      <c r="O2576" s="69">
        <f>+IFERROR(VLOOKUP($G2576,TDMuertes!$C$2:$E$534,3,0),0)</f>
        <v>0</v>
      </c>
      <c r="P2576" s="94" t="str">
        <f t="shared" ca="1" si="212"/>
        <v>ON</v>
      </c>
      <c r="Q2576" s="78">
        <f>+IFERROR(VLOOKUP(CONSOLIDADO[[#This Row],[Codigo Municipio]],TDDia!$A$4:$B$394,2,0),0)</f>
        <v>0</v>
      </c>
    </row>
    <row r="2577" spans="2:17" ht="14.45">
      <c r="B2577">
        <f t="shared" si="214"/>
        <v>14</v>
      </c>
      <c r="C2577" s="69" t="str" cm="1">
        <f t="array" ref="C2577">+INDEX(Table_4[[Departamento]:[Municipio]],FINAL!$B2577,1)</f>
        <v>Colón</v>
      </c>
      <c r="D2577" s="69" t="str" cm="1">
        <f t="array" ref="D2577">+INDEX(Table_4[[Departamento]:[Municipio]],FINAL!$B2577,4)</f>
        <v>Santa Fe</v>
      </c>
      <c r="E2577" s="69" t="str" cm="1">
        <f t="array" ref="E2577">+INDEX(Table_4[[Departamento]:[Municipio]],FINAL!$B2577,3)</f>
        <v>0206</v>
      </c>
      <c r="F2577" s="96">
        <f t="shared" si="213"/>
        <v>43959</v>
      </c>
      <c r="G2577" s="71" t="str">
        <f>+CONSOLIDADO[[#This Row],[Codigo Municipio]]&amp;CONSOLIDADO[[#This Row],[Fecha]]</f>
        <v>020643959</v>
      </c>
      <c r="H2577" s="72">
        <f>+IFERROR(VLOOKUP($G2577,TDAcumula!$C$2:$E$2027,3,0),0)</f>
        <v>0</v>
      </c>
      <c r="I2577" s="73">
        <f t="shared" si="210"/>
        <v>12</v>
      </c>
      <c r="J2577" s="74">
        <f>+IF(CONSOLIDADO[[#This Row],[Codigo Municipio]]=E2576,CONSOLIDADO[[#This Row],[Fallecidos Diarios]]+J2576,CONSOLIDADO[[#This Row],[Fallecidos Diarios]])</f>
        <v>0</v>
      </c>
      <c r="K2577" s="75">
        <f t="shared" si="211"/>
        <v>1</v>
      </c>
      <c r="L2577" s="76">
        <f>+IF(CONSOLIDADO[[#This Row],[Codigo Municipio]]=E2576,CONSOLIDADO[[#This Row],[Recuperados Diarios]]+L2576,CONSOLIDADO[[#This Row],[Recuperados Diarios]])</f>
        <v>11</v>
      </c>
      <c r="M2577" s="77" cm="1">
        <f t="array" ref="M2577">+IFERROR(IF(CONSOLIDADO[[#This Row],[Día]]&lt;14,0,INDEX(CONSOLIDADO[Casos Diarios],ROW()-14,1)),0)</f>
        <v>0</v>
      </c>
      <c r="N2577" s="72">
        <f>+IF(CONSOLIDADO[[#This Row],[Clave]]="710143893",1,IF(OR(CONSOLIDADO[[#This Row],[Casos Acumulados]]&gt;0,CONSOLIDADO[[#This Row],[Muertes]]&gt;0),N2576+1,I2577))</f>
        <v>48</v>
      </c>
      <c r="O2577" s="69">
        <f>+IFERROR(VLOOKUP($G2577,TDMuertes!$C$2:$E$534,3,0),0)</f>
        <v>0</v>
      </c>
      <c r="P2577" s="94" t="str">
        <f t="shared" ca="1" si="212"/>
        <v>OUT TIME</v>
      </c>
      <c r="Q2577" s="78">
        <f>+IFERROR(VLOOKUP(CONSOLIDADO[[#This Row],[Codigo Municipio]],TDDia!$A$4:$B$394,2,0),0)</f>
        <v>0</v>
      </c>
    </row>
    <row r="2578" spans="2:17" ht="14.45">
      <c r="B2578">
        <f t="shared" si="214"/>
        <v>14</v>
      </c>
      <c r="C2578" s="69" t="str" cm="1">
        <f t="array" ref="C2578">+INDEX(Table_4[[Departamento]:[Municipio]],FINAL!$B2578,1)</f>
        <v>Colón</v>
      </c>
      <c r="D2578" s="69" t="str" cm="1">
        <f t="array" ref="D2578">+INDEX(Table_4[[Departamento]:[Municipio]],FINAL!$B2578,4)</f>
        <v>Santa Fe</v>
      </c>
      <c r="E2578" s="69" t="str" cm="1">
        <f t="array" ref="E2578">+INDEX(Table_4[[Departamento]:[Municipio]],FINAL!$B2578,3)</f>
        <v>0206</v>
      </c>
      <c r="F2578" s="96">
        <f t="shared" si="213"/>
        <v>43960</v>
      </c>
      <c r="G2578" s="71" t="str">
        <f>+CONSOLIDADO[[#This Row],[Codigo Municipio]]&amp;CONSOLIDADO[[#This Row],[Fecha]]</f>
        <v>020643960</v>
      </c>
      <c r="H2578" s="72">
        <f>+IFERROR(VLOOKUP($G2578,TDAcumula!$C$2:$E$2027,3,0),0)</f>
        <v>0</v>
      </c>
      <c r="I2578" s="73">
        <f t="shared" si="210"/>
        <v>12</v>
      </c>
      <c r="J2578" s="74">
        <f>+IF(CONSOLIDADO[[#This Row],[Codigo Municipio]]=E2577,CONSOLIDADO[[#This Row],[Fallecidos Diarios]]+J2577,CONSOLIDADO[[#This Row],[Fallecidos Diarios]])</f>
        <v>0</v>
      </c>
      <c r="K2578" s="75">
        <f t="shared" si="211"/>
        <v>1</v>
      </c>
      <c r="L2578" s="76">
        <f>+IF(CONSOLIDADO[[#This Row],[Codigo Municipio]]=E2577,CONSOLIDADO[[#This Row],[Recuperados Diarios]]+L2577,CONSOLIDADO[[#This Row],[Recuperados Diarios]])</f>
        <v>11</v>
      </c>
      <c r="M2578" s="77" cm="1">
        <f t="array" ref="M2578">+IFERROR(IF(CONSOLIDADO[[#This Row],[Día]]&lt;14,0,INDEX(CONSOLIDADO[Casos Diarios],ROW()-14,1)),0)</f>
        <v>0</v>
      </c>
      <c r="N2578" s="72">
        <f>+IF(CONSOLIDADO[[#This Row],[Clave]]="710143893",1,IF(OR(CONSOLIDADO[[#This Row],[Casos Acumulados]]&gt;0,CONSOLIDADO[[#This Row],[Muertes]]&gt;0),N2577+1,I2578))</f>
        <v>49</v>
      </c>
      <c r="O2578" s="69">
        <f>+IFERROR(VLOOKUP($G2578,TDMuertes!$C$2:$E$534,3,0),0)</f>
        <v>0</v>
      </c>
      <c r="P2578" s="94" t="str">
        <f t="shared" ca="1" si="212"/>
        <v>OUT TIME</v>
      </c>
      <c r="Q2578" s="78">
        <f>+IFERROR(VLOOKUP(CONSOLIDADO[[#This Row],[Codigo Municipio]],TDDia!$A$4:$B$394,2,0),0)</f>
        <v>0</v>
      </c>
    </row>
    <row r="2579" spans="2:17" ht="14.45">
      <c r="B2579">
        <f t="shared" si="214"/>
        <v>14</v>
      </c>
      <c r="C2579" s="69" t="str" cm="1">
        <f t="array" ref="C2579">+INDEX(Table_4[[Departamento]:[Municipio]],FINAL!$B2579,1)</f>
        <v>Colón</v>
      </c>
      <c r="D2579" s="69" t="str" cm="1">
        <f t="array" ref="D2579">+INDEX(Table_4[[Departamento]:[Municipio]],FINAL!$B2579,4)</f>
        <v>Santa Fe</v>
      </c>
      <c r="E2579" s="69" t="str" cm="1">
        <f t="array" ref="E2579">+INDEX(Table_4[[Departamento]:[Municipio]],FINAL!$B2579,3)</f>
        <v>0206</v>
      </c>
      <c r="F2579" s="96">
        <f t="shared" si="213"/>
        <v>43961</v>
      </c>
      <c r="G2579" s="71" t="str">
        <f>+CONSOLIDADO[[#This Row],[Codigo Municipio]]&amp;CONSOLIDADO[[#This Row],[Fecha]]</f>
        <v>020643961</v>
      </c>
      <c r="H2579" s="72">
        <f>+IFERROR(VLOOKUP($G2579,TDAcumula!$C$2:$E$2027,3,0),0)</f>
        <v>0</v>
      </c>
      <c r="I2579" s="73">
        <f t="shared" si="210"/>
        <v>12</v>
      </c>
      <c r="J2579" s="74">
        <f>+IF(CONSOLIDADO[[#This Row],[Codigo Municipio]]=E2578,CONSOLIDADO[[#This Row],[Fallecidos Diarios]]+J2578,CONSOLIDADO[[#This Row],[Fallecidos Diarios]])</f>
        <v>0</v>
      </c>
      <c r="K2579" s="75">
        <f t="shared" si="211"/>
        <v>1</v>
      </c>
      <c r="L2579" s="76">
        <f>+IF(CONSOLIDADO[[#This Row],[Codigo Municipio]]=E2578,CONSOLIDADO[[#This Row],[Recuperados Diarios]]+L2578,CONSOLIDADO[[#This Row],[Recuperados Diarios]])</f>
        <v>11</v>
      </c>
      <c r="M2579" s="77" cm="1">
        <f t="array" ref="M2579">+IFERROR(IF(CONSOLIDADO[[#This Row],[Día]]&lt;14,0,INDEX(CONSOLIDADO[Casos Diarios],ROW()-14,1)),0)</f>
        <v>0</v>
      </c>
      <c r="N2579" s="72">
        <f>+IF(CONSOLIDADO[[#This Row],[Clave]]="710143893",1,IF(OR(CONSOLIDADO[[#This Row],[Casos Acumulados]]&gt;0,CONSOLIDADO[[#This Row],[Muertes]]&gt;0),N2578+1,I2579))</f>
        <v>50</v>
      </c>
      <c r="O2579" s="69">
        <f>+IFERROR(VLOOKUP($G2579,TDMuertes!$C$2:$E$534,3,0),0)</f>
        <v>0</v>
      </c>
      <c r="P2579" s="94" t="str">
        <f t="shared" ca="1" si="212"/>
        <v>OUT TIME</v>
      </c>
      <c r="Q2579" s="78">
        <f>+IFERROR(VLOOKUP(CONSOLIDADO[[#This Row],[Codigo Municipio]],TDDia!$A$4:$B$394,2,0),0)</f>
        <v>0</v>
      </c>
    </row>
    <row r="2580" spans="2:17" ht="14.45">
      <c r="B2580">
        <f t="shared" si="214"/>
        <v>14</v>
      </c>
      <c r="C2580" s="69" t="str" cm="1">
        <f t="array" ref="C2580">+INDEX(Table_4[[Departamento]:[Municipio]],FINAL!$B2580,1)</f>
        <v>Colón</v>
      </c>
      <c r="D2580" s="69" t="str" cm="1">
        <f t="array" ref="D2580">+INDEX(Table_4[[Departamento]:[Municipio]],FINAL!$B2580,4)</f>
        <v>Santa Fe</v>
      </c>
      <c r="E2580" s="69" t="str" cm="1">
        <f t="array" ref="E2580">+INDEX(Table_4[[Departamento]:[Municipio]],FINAL!$B2580,3)</f>
        <v>0206</v>
      </c>
      <c r="F2580" s="96">
        <f t="shared" si="213"/>
        <v>43962</v>
      </c>
      <c r="G2580" s="71" t="str">
        <f>+CONSOLIDADO[[#This Row],[Codigo Municipio]]&amp;CONSOLIDADO[[#This Row],[Fecha]]</f>
        <v>020643962</v>
      </c>
      <c r="H2580" s="72">
        <f>+IFERROR(VLOOKUP($G2580,TDAcumula!$C$2:$E$2027,3,0),0)</f>
        <v>0</v>
      </c>
      <c r="I2580" s="73">
        <f t="shared" si="210"/>
        <v>12</v>
      </c>
      <c r="J2580" s="74">
        <f>+IF(CONSOLIDADO[[#This Row],[Codigo Municipio]]=E2579,CONSOLIDADO[[#This Row],[Fallecidos Diarios]]+J2579,CONSOLIDADO[[#This Row],[Fallecidos Diarios]])</f>
        <v>0</v>
      </c>
      <c r="K2580" s="75">
        <f t="shared" si="211"/>
        <v>1</v>
      </c>
      <c r="L2580" s="76">
        <f>+IF(CONSOLIDADO[[#This Row],[Codigo Municipio]]=E2579,CONSOLIDADO[[#This Row],[Recuperados Diarios]]+L2579,CONSOLIDADO[[#This Row],[Recuperados Diarios]])</f>
        <v>11</v>
      </c>
      <c r="M2580" s="77" cm="1">
        <f t="array" ref="M2580">+IFERROR(IF(CONSOLIDADO[[#This Row],[Día]]&lt;14,0,INDEX(CONSOLIDADO[Casos Diarios],ROW()-14,1)),0)</f>
        <v>0</v>
      </c>
      <c r="N2580" s="72">
        <f>+IF(CONSOLIDADO[[#This Row],[Clave]]="710143893",1,IF(OR(CONSOLIDADO[[#This Row],[Casos Acumulados]]&gt;0,CONSOLIDADO[[#This Row],[Muertes]]&gt;0),N2579+1,I2580))</f>
        <v>51</v>
      </c>
      <c r="O2580" s="69">
        <f>+IFERROR(VLOOKUP($G2580,TDMuertes!$C$2:$E$534,3,0),0)</f>
        <v>0</v>
      </c>
      <c r="P2580" s="94" t="str">
        <f t="shared" ca="1" si="212"/>
        <v>OUT TIME</v>
      </c>
      <c r="Q2580" s="78">
        <f>+IFERROR(VLOOKUP(CONSOLIDADO[[#This Row],[Codigo Municipio]],TDDia!$A$4:$B$394,2,0),0)</f>
        <v>0</v>
      </c>
    </row>
    <row r="2581" spans="2:17" ht="14.45">
      <c r="B2581">
        <f t="shared" si="214"/>
        <v>14</v>
      </c>
      <c r="C2581" s="69" t="str" cm="1">
        <f t="array" ref="C2581">+INDEX(Table_4[[Departamento]:[Municipio]],FINAL!$B2581,1)</f>
        <v>Colón</v>
      </c>
      <c r="D2581" s="69" t="str" cm="1">
        <f t="array" ref="D2581">+INDEX(Table_4[[Departamento]:[Municipio]],FINAL!$B2581,4)</f>
        <v>Santa Fe</v>
      </c>
      <c r="E2581" s="69" t="str" cm="1">
        <f t="array" ref="E2581">+INDEX(Table_4[[Departamento]:[Municipio]],FINAL!$B2581,3)</f>
        <v>0206</v>
      </c>
      <c r="F2581" s="96">
        <f t="shared" si="213"/>
        <v>43963</v>
      </c>
      <c r="G2581" s="71" t="str">
        <f>+CONSOLIDADO[[#This Row],[Codigo Municipio]]&amp;CONSOLIDADO[[#This Row],[Fecha]]</f>
        <v>020643963</v>
      </c>
      <c r="H2581" s="72">
        <f>+IFERROR(VLOOKUP($G2581,TDAcumula!$C$2:$E$2027,3,0),0)</f>
        <v>0</v>
      </c>
      <c r="I2581" s="73">
        <f t="shared" si="210"/>
        <v>12</v>
      </c>
      <c r="J2581" s="74">
        <f>+IF(CONSOLIDADO[[#This Row],[Codigo Municipio]]=E2580,CONSOLIDADO[[#This Row],[Fallecidos Diarios]]+J2580,CONSOLIDADO[[#This Row],[Fallecidos Diarios]])</f>
        <v>0</v>
      </c>
      <c r="K2581" s="75">
        <f t="shared" si="211"/>
        <v>0</v>
      </c>
      <c r="L2581" s="76">
        <f>+IF(CONSOLIDADO[[#This Row],[Codigo Municipio]]=E2580,CONSOLIDADO[[#This Row],[Recuperados Diarios]]+L2580,CONSOLIDADO[[#This Row],[Recuperados Diarios]])</f>
        <v>12</v>
      </c>
      <c r="M2581" s="77" cm="1">
        <f t="array" ref="M2581">+IFERROR(IF(CONSOLIDADO[[#This Row],[Día]]&lt;14,0,INDEX(CONSOLIDADO[Casos Diarios],ROW()-14,1)),0)</f>
        <v>1</v>
      </c>
      <c r="N2581" s="72">
        <f>+IF(CONSOLIDADO[[#This Row],[Clave]]="710143893",1,IF(OR(CONSOLIDADO[[#This Row],[Casos Acumulados]]&gt;0,CONSOLIDADO[[#This Row],[Muertes]]&gt;0),N2580+1,I2581))</f>
        <v>52</v>
      </c>
      <c r="O2581" s="69">
        <f>+IFERROR(VLOOKUP($G2581,TDMuertes!$C$2:$E$534,3,0),0)</f>
        <v>0</v>
      </c>
      <c r="P2581" s="94" t="str">
        <f t="shared" ca="1" si="212"/>
        <v>OUT TIME</v>
      </c>
      <c r="Q2581" s="78">
        <f>+IFERROR(VLOOKUP(CONSOLIDADO[[#This Row],[Codigo Municipio]],TDDia!$A$4:$B$394,2,0),0)</f>
        <v>0</v>
      </c>
    </row>
    <row r="2582" spans="2:17" ht="14.45">
      <c r="B2582">
        <f t="shared" si="214"/>
        <v>14</v>
      </c>
      <c r="C2582" s="69" t="str" cm="1">
        <f t="array" ref="C2582">+INDEX(Table_4[[Departamento]:[Municipio]],FINAL!$B2582,1)</f>
        <v>Colón</v>
      </c>
      <c r="D2582" s="69" t="str" cm="1">
        <f t="array" ref="D2582">+INDEX(Table_4[[Departamento]:[Municipio]],FINAL!$B2582,4)</f>
        <v>Santa Fe</v>
      </c>
      <c r="E2582" s="69" t="str" cm="1">
        <f t="array" ref="E2582">+INDEX(Table_4[[Departamento]:[Municipio]],FINAL!$B2582,3)</f>
        <v>0206</v>
      </c>
      <c r="F2582" s="96">
        <f t="shared" si="213"/>
        <v>43964</v>
      </c>
      <c r="G2582" s="71" t="str">
        <f>+CONSOLIDADO[[#This Row],[Codigo Municipio]]&amp;CONSOLIDADO[[#This Row],[Fecha]]</f>
        <v>020643964</v>
      </c>
      <c r="H2582" s="72">
        <f>+IFERROR(VLOOKUP($G2582,TDAcumula!$C$2:$E$2027,3,0),0)</f>
        <v>0</v>
      </c>
      <c r="I2582" s="73">
        <f t="shared" si="210"/>
        <v>12</v>
      </c>
      <c r="J2582" s="74">
        <f>+IF(CONSOLIDADO[[#This Row],[Codigo Municipio]]=E2581,CONSOLIDADO[[#This Row],[Fallecidos Diarios]]+J2581,CONSOLIDADO[[#This Row],[Fallecidos Diarios]])</f>
        <v>0</v>
      </c>
      <c r="K2582" s="75">
        <f t="shared" si="211"/>
        <v>0</v>
      </c>
      <c r="L2582" s="76">
        <f>+IF(CONSOLIDADO[[#This Row],[Codigo Municipio]]=E2581,CONSOLIDADO[[#This Row],[Recuperados Diarios]]+L2581,CONSOLIDADO[[#This Row],[Recuperados Diarios]])</f>
        <v>12</v>
      </c>
      <c r="M2582" s="77" cm="1">
        <f t="array" ref="M2582">+IFERROR(IF(CONSOLIDADO[[#This Row],[Día]]&lt;14,0,INDEX(CONSOLIDADO[Casos Diarios],ROW()-14,1)),0)</f>
        <v>0</v>
      </c>
      <c r="N2582" s="72">
        <f>+IF(CONSOLIDADO[[#This Row],[Clave]]="710143893",1,IF(OR(CONSOLIDADO[[#This Row],[Casos Acumulados]]&gt;0,CONSOLIDADO[[#This Row],[Muertes]]&gt;0),N2581+1,I2582))</f>
        <v>53</v>
      </c>
      <c r="O2582" s="69">
        <f>+IFERROR(VLOOKUP($G2582,TDMuertes!$C$2:$E$534,3,0),0)</f>
        <v>0</v>
      </c>
      <c r="P2582" s="94" t="str">
        <f t="shared" ca="1" si="212"/>
        <v>OUT TIME</v>
      </c>
      <c r="Q2582" s="78">
        <f>+IFERROR(VLOOKUP(CONSOLIDADO[[#This Row],[Codigo Municipio]],TDDia!$A$4:$B$394,2,0),0)</f>
        <v>0</v>
      </c>
    </row>
    <row r="2583" spans="2:17" ht="14.45">
      <c r="B2583">
        <f t="shared" si="214"/>
        <v>14</v>
      </c>
      <c r="C2583" s="69" t="str" cm="1">
        <f t="array" ref="C2583">+INDEX(Table_4[[Departamento]:[Municipio]],FINAL!$B2583,1)</f>
        <v>Colón</v>
      </c>
      <c r="D2583" s="69" t="str" cm="1">
        <f t="array" ref="D2583">+INDEX(Table_4[[Departamento]:[Municipio]],FINAL!$B2583,4)</f>
        <v>Santa Fe</v>
      </c>
      <c r="E2583" s="69" t="str" cm="1">
        <f t="array" ref="E2583">+INDEX(Table_4[[Departamento]:[Municipio]],FINAL!$B2583,3)</f>
        <v>0206</v>
      </c>
      <c r="F2583" s="96">
        <f t="shared" si="213"/>
        <v>43965</v>
      </c>
      <c r="G2583" s="71" t="str">
        <f>+CONSOLIDADO[[#This Row],[Codigo Municipio]]&amp;CONSOLIDADO[[#This Row],[Fecha]]</f>
        <v>020643965</v>
      </c>
      <c r="H2583" s="72">
        <f>+IFERROR(VLOOKUP($G2583,TDAcumula!$C$2:$E$2027,3,0),0)</f>
        <v>0</v>
      </c>
      <c r="I2583" s="73">
        <f t="shared" si="210"/>
        <v>12</v>
      </c>
      <c r="J2583" s="74">
        <f>+IF(CONSOLIDADO[[#This Row],[Codigo Municipio]]=E2582,CONSOLIDADO[[#This Row],[Fallecidos Diarios]]+J2582,CONSOLIDADO[[#This Row],[Fallecidos Diarios]])</f>
        <v>0</v>
      </c>
      <c r="K2583" s="75">
        <f t="shared" si="211"/>
        <v>0</v>
      </c>
      <c r="L2583" s="76">
        <f>+IF(CONSOLIDADO[[#This Row],[Codigo Municipio]]=E2582,CONSOLIDADO[[#This Row],[Recuperados Diarios]]+L2582,CONSOLIDADO[[#This Row],[Recuperados Diarios]])</f>
        <v>12</v>
      </c>
      <c r="M2583" s="77" cm="1">
        <f t="array" ref="M2583">+IFERROR(IF(CONSOLIDADO[[#This Row],[Día]]&lt;14,0,INDEX(CONSOLIDADO[Casos Diarios],ROW()-14,1)),0)</f>
        <v>0</v>
      </c>
      <c r="N2583" s="72">
        <f>+IF(CONSOLIDADO[[#This Row],[Clave]]="710143893",1,IF(OR(CONSOLIDADO[[#This Row],[Casos Acumulados]]&gt;0,CONSOLIDADO[[#This Row],[Muertes]]&gt;0),N2582+1,I2583))</f>
        <v>54</v>
      </c>
      <c r="O2583" s="69">
        <f>+IFERROR(VLOOKUP($G2583,TDMuertes!$C$2:$E$534,3,0),0)</f>
        <v>0</v>
      </c>
      <c r="P2583" s="94" t="str">
        <f t="shared" ca="1" si="212"/>
        <v>OUT TIME</v>
      </c>
      <c r="Q2583" s="78">
        <f>+IFERROR(VLOOKUP(CONSOLIDADO[[#This Row],[Codigo Municipio]],TDDia!$A$4:$B$394,2,0),0)</f>
        <v>0</v>
      </c>
    </row>
    <row r="2584" spans="2:17" ht="14.45">
      <c r="B2584">
        <f t="shared" si="214"/>
        <v>14</v>
      </c>
      <c r="C2584" s="69" t="str" cm="1">
        <f t="array" ref="C2584">+INDEX(Table_4[[Departamento]:[Municipio]],FINAL!$B2584,1)</f>
        <v>Colón</v>
      </c>
      <c r="D2584" s="69" t="str" cm="1">
        <f t="array" ref="D2584">+INDEX(Table_4[[Departamento]:[Municipio]],FINAL!$B2584,4)</f>
        <v>Santa Fe</v>
      </c>
      <c r="E2584" s="69" t="str" cm="1">
        <f t="array" ref="E2584">+INDEX(Table_4[[Departamento]:[Municipio]],FINAL!$B2584,3)</f>
        <v>0206</v>
      </c>
      <c r="F2584" s="96">
        <f t="shared" si="213"/>
        <v>43966</v>
      </c>
      <c r="G2584" s="71" t="str">
        <f>+CONSOLIDADO[[#This Row],[Codigo Municipio]]&amp;CONSOLIDADO[[#This Row],[Fecha]]</f>
        <v>020643966</v>
      </c>
      <c r="H2584" s="72">
        <f>+IFERROR(VLOOKUP($G2584,TDAcumula!$C$2:$E$2027,3,0),0)</f>
        <v>0</v>
      </c>
      <c r="I2584" s="73">
        <f t="shared" si="210"/>
        <v>12</v>
      </c>
      <c r="J2584" s="74">
        <f>+IF(CONSOLIDADO[[#This Row],[Codigo Municipio]]=E2583,CONSOLIDADO[[#This Row],[Fallecidos Diarios]]+J2583,CONSOLIDADO[[#This Row],[Fallecidos Diarios]])</f>
        <v>0</v>
      </c>
      <c r="K2584" s="75">
        <f t="shared" si="211"/>
        <v>0</v>
      </c>
      <c r="L2584" s="76">
        <f>+IF(CONSOLIDADO[[#This Row],[Codigo Municipio]]=E2583,CONSOLIDADO[[#This Row],[Recuperados Diarios]]+L2583,CONSOLIDADO[[#This Row],[Recuperados Diarios]])</f>
        <v>12</v>
      </c>
      <c r="M2584" s="77" cm="1">
        <f t="array" ref="M2584">+IFERROR(IF(CONSOLIDADO[[#This Row],[Día]]&lt;14,0,INDEX(CONSOLIDADO[Casos Diarios],ROW()-14,1)),0)</f>
        <v>0</v>
      </c>
      <c r="N2584" s="72">
        <f>+IF(CONSOLIDADO[[#This Row],[Clave]]="710143893",1,IF(OR(CONSOLIDADO[[#This Row],[Casos Acumulados]]&gt;0,CONSOLIDADO[[#This Row],[Muertes]]&gt;0),N2583+1,I2584))</f>
        <v>55</v>
      </c>
      <c r="O2584" s="69">
        <f>+IFERROR(VLOOKUP($G2584,TDMuertes!$C$2:$E$534,3,0),0)</f>
        <v>0</v>
      </c>
      <c r="P2584" s="94" t="str">
        <f t="shared" ca="1" si="212"/>
        <v>OUT TIME</v>
      </c>
      <c r="Q2584" s="78">
        <f>+IFERROR(VLOOKUP(CONSOLIDADO[[#This Row],[Codigo Municipio]],TDDia!$A$4:$B$394,2,0),0)</f>
        <v>0</v>
      </c>
    </row>
    <row r="2585" spans="2:17" ht="14.45">
      <c r="B2585">
        <f t="shared" si="214"/>
        <v>14</v>
      </c>
      <c r="C2585" s="69" t="str" cm="1">
        <f t="array" ref="C2585">+INDEX(Table_4[[Departamento]:[Municipio]],FINAL!$B2585,1)</f>
        <v>Colón</v>
      </c>
      <c r="D2585" s="69" t="str" cm="1">
        <f t="array" ref="D2585">+INDEX(Table_4[[Departamento]:[Municipio]],FINAL!$B2585,4)</f>
        <v>Santa Fe</v>
      </c>
      <c r="E2585" s="69" t="str" cm="1">
        <f t="array" ref="E2585">+INDEX(Table_4[[Departamento]:[Municipio]],FINAL!$B2585,3)</f>
        <v>0206</v>
      </c>
      <c r="F2585" s="96">
        <f t="shared" si="213"/>
        <v>43967</v>
      </c>
      <c r="G2585" s="71" t="str">
        <f>+CONSOLIDADO[[#This Row],[Codigo Municipio]]&amp;CONSOLIDADO[[#This Row],[Fecha]]</f>
        <v>020643967</v>
      </c>
      <c r="H2585" s="72">
        <f>+IFERROR(VLOOKUP($G2585,TDAcumula!$C$2:$E$2027,3,0),0)</f>
        <v>0</v>
      </c>
      <c r="I2585" s="73">
        <f t="shared" si="210"/>
        <v>12</v>
      </c>
      <c r="J2585" s="74">
        <f>+IF(CONSOLIDADO[[#This Row],[Codigo Municipio]]=E2584,CONSOLIDADO[[#This Row],[Fallecidos Diarios]]+J2584,CONSOLIDADO[[#This Row],[Fallecidos Diarios]])</f>
        <v>0</v>
      </c>
      <c r="K2585" s="75">
        <f t="shared" si="211"/>
        <v>0</v>
      </c>
      <c r="L2585" s="76">
        <f>+IF(CONSOLIDADO[[#This Row],[Codigo Municipio]]=E2584,CONSOLIDADO[[#This Row],[Recuperados Diarios]]+L2584,CONSOLIDADO[[#This Row],[Recuperados Diarios]])</f>
        <v>12</v>
      </c>
      <c r="M2585" s="77" cm="1">
        <f t="array" ref="M2585">+IFERROR(IF(CONSOLIDADO[[#This Row],[Día]]&lt;14,0,INDEX(CONSOLIDADO[Casos Diarios],ROW()-14,1)),0)</f>
        <v>0</v>
      </c>
      <c r="N2585" s="72">
        <f>+IF(CONSOLIDADO[[#This Row],[Clave]]="710143893",1,IF(OR(CONSOLIDADO[[#This Row],[Casos Acumulados]]&gt;0,CONSOLIDADO[[#This Row],[Muertes]]&gt;0),N2584+1,I2585))</f>
        <v>56</v>
      </c>
      <c r="O2585" s="69">
        <f>+IFERROR(VLOOKUP($G2585,TDMuertes!$C$2:$E$534,3,0),0)</f>
        <v>0</v>
      </c>
      <c r="P2585" s="94" t="str">
        <f t="shared" ca="1" si="212"/>
        <v>OUT TIME</v>
      </c>
      <c r="Q2585" s="78">
        <f>+IFERROR(VLOOKUP(CONSOLIDADO[[#This Row],[Codigo Municipio]],TDDia!$A$4:$B$394,2,0),0)</f>
        <v>0</v>
      </c>
    </row>
    <row r="2586" spans="2:17" ht="14.45">
      <c r="B2586">
        <f t="shared" si="214"/>
        <v>14</v>
      </c>
      <c r="C2586" s="69" t="str" cm="1">
        <f t="array" ref="C2586">+INDEX(Table_4[[Departamento]:[Municipio]],FINAL!$B2586,1)</f>
        <v>Colón</v>
      </c>
      <c r="D2586" s="69" t="str" cm="1">
        <f t="array" ref="D2586">+INDEX(Table_4[[Departamento]:[Municipio]],FINAL!$B2586,4)</f>
        <v>Santa Fe</v>
      </c>
      <c r="E2586" s="69" t="str" cm="1">
        <f t="array" ref="E2586">+INDEX(Table_4[[Departamento]:[Municipio]],FINAL!$B2586,3)</f>
        <v>0206</v>
      </c>
      <c r="F2586" s="96">
        <f t="shared" si="213"/>
        <v>43968</v>
      </c>
      <c r="G2586" s="71" t="str">
        <f>+CONSOLIDADO[[#This Row],[Codigo Municipio]]&amp;CONSOLIDADO[[#This Row],[Fecha]]</f>
        <v>020643968</v>
      </c>
      <c r="H2586" s="72">
        <f>+IFERROR(VLOOKUP($G2586,TDAcumula!$C$2:$E$2027,3,0),0)</f>
        <v>0</v>
      </c>
      <c r="I2586" s="73">
        <f t="shared" si="210"/>
        <v>12</v>
      </c>
      <c r="J2586" s="74">
        <f>+IF(CONSOLIDADO[[#This Row],[Codigo Municipio]]=E2585,CONSOLIDADO[[#This Row],[Fallecidos Diarios]]+J2585,CONSOLIDADO[[#This Row],[Fallecidos Diarios]])</f>
        <v>0</v>
      </c>
      <c r="K2586" s="75">
        <f t="shared" si="211"/>
        <v>0</v>
      </c>
      <c r="L2586" s="76">
        <f>+IF(CONSOLIDADO[[#This Row],[Codigo Municipio]]=E2585,CONSOLIDADO[[#This Row],[Recuperados Diarios]]+L2585,CONSOLIDADO[[#This Row],[Recuperados Diarios]])</f>
        <v>12</v>
      </c>
      <c r="M2586" s="77" cm="1">
        <f t="array" ref="M2586">+IFERROR(IF(CONSOLIDADO[[#This Row],[Día]]&lt;14,0,INDEX(CONSOLIDADO[Casos Diarios],ROW()-14,1)),0)</f>
        <v>0</v>
      </c>
      <c r="N2586" s="72">
        <f>+IF(CONSOLIDADO[[#This Row],[Clave]]="710143893",1,IF(OR(CONSOLIDADO[[#This Row],[Casos Acumulados]]&gt;0,CONSOLIDADO[[#This Row],[Muertes]]&gt;0),N2585+1,I2586))</f>
        <v>57</v>
      </c>
      <c r="O2586" s="69">
        <f>+IFERROR(VLOOKUP($G2586,TDMuertes!$C$2:$E$534,3,0),0)</f>
        <v>0</v>
      </c>
      <c r="P2586" s="94" t="str">
        <f t="shared" ca="1" si="212"/>
        <v>OUT TIME</v>
      </c>
      <c r="Q2586" s="78">
        <f>+IFERROR(VLOOKUP(CONSOLIDADO[[#This Row],[Codigo Municipio]],TDDia!$A$4:$B$394,2,0),0)</f>
        <v>0</v>
      </c>
    </row>
    <row r="2587" spans="2:17" ht="14.45">
      <c r="B2587">
        <f t="shared" si="214"/>
        <v>14</v>
      </c>
      <c r="C2587" s="69" t="str" cm="1">
        <f t="array" ref="C2587">+INDEX(Table_4[[Departamento]:[Municipio]],FINAL!$B2587,1)</f>
        <v>Colón</v>
      </c>
      <c r="D2587" s="69" t="str" cm="1">
        <f t="array" ref="D2587">+INDEX(Table_4[[Departamento]:[Municipio]],FINAL!$B2587,4)</f>
        <v>Santa Fe</v>
      </c>
      <c r="E2587" s="69" t="str" cm="1">
        <f t="array" ref="E2587">+INDEX(Table_4[[Departamento]:[Municipio]],FINAL!$B2587,3)</f>
        <v>0206</v>
      </c>
      <c r="F2587" s="96">
        <f t="shared" si="213"/>
        <v>43969</v>
      </c>
      <c r="G2587" s="71" t="str">
        <f>+CONSOLIDADO[[#This Row],[Codigo Municipio]]&amp;CONSOLIDADO[[#This Row],[Fecha]]</f>
        <v>020643969</v>
      </c>
      <c r="H2587" s="72">
        <f>+IFERROR(VLOOKUP($G2587,TDAcumula!$C$2:$E$2027,3,0),0)</f>
        <v>0</v>
      </c>
      <c r="I2587" s="73">
        <f t="shared" si="210"/>
        <v>12</v>
      </c>
      <c r="J2587" s="74">
        <f>+IF(CONSOLIDADO[[#This Row],[Codigo Municipio]]=E2586,CONSOLIDADO[[#This Row],[Fallecidos Diarios]]+J2586,CONSOLIDADO[[#This Row],[Fallecidos Diarios]])</f>
        <v>0</v>
      </c>
      <c r="K2587" s="75">
        <f t="shared" si="211"/>
        <v>0</v>
      </c>
      <c r="L2587" s="76">
        <f>+IF(CONSOLIDADO[[#This Row],[Codigo Municipio]]=E2586,CONSOLIDADO[[#This Row],[Recuperados Diarios]]+L2586,CONSOLIDADO[[#This Row],[Recuperados Diarios]])</f>
        <v>12</v>
      </c>
      <c r="M2587" s="77" cm="1">
        <f t="array" ref="M2587">+IFERROR(IF(CONSOLIDADO[[#This Row],[Día]]&lt;14,0,INDEX(CONSOLIDADO[Casos Diarios],ROW()-14,1)),0)</f>
        <v>0</v>
      </c>
      <c r="N2587" s="72">
        <f>+IF(CONSOLIDADO[[#This Row],[Clave]]="710143893",1,IF(OR(CONSOLIDADO[[#This Row],[Casos Acumulados]]&gt;0,CONSOLIDADO[[#This Row],[Muertes]]&gt;0),N2586+1,I2587))</f>
        <v>58</v>
      </c>
      <c r="O2587" s="69">
        <f>+IFERROR(VLOOKUP($G2587,TDMuertes!$C$2:$E$534,3,0),0)</f>
        <v>0</v>
      </c>
      <c r="P2587" s="94" t="str">
        <f t="shared" ca="1" si="212"/>
        <v>OUT TIME</v>
      </c>
      <c r="Q2587" s="78">
        <f>+IFERROR(VLOOKUP(CONSOLIDADO[[#This Row],[Codigo Municipio]],TDDia!$A$4:$B$394,2,0),0)</f>
        <v>0</v>
      </c>
    </row>
    <row r="2588" spans="2:17" ht="14.45">
      <c r="B2588">
        <f t="shared" si="214"/>
        <v>14</v>
      </c>
      <c r="C2588" s="69" t="str" cm="1">
        <f t="array" ref="C2588">+INDEX(Table_4[[Departamento]:[Municipio]],FINAL!$B2588,1)</f>
        <v>Colón</v>
      </c>
      <c r="D2588" s="69" t="str" cm="1">
        <f t="array" ref="D2588">+INDEX(Table_4[[Departamento]:[Municipio]],FINAL!$B2588,4)</f>
        <v>Santa Fe</v>
      </c>
      <c r="E2588" s="69" t="str" cm="1">
        <f t="array" ref="E2588">+INDEX(Table_4[[Departamento]:[Municipio]],FINAL!$B2588,3)</f>
        <v>0206</v>
      </c>
      <c r="F2588" s="96">
        <f t="shared" si="213"/>
        <v>43970</v>
      </c>
      <c r="G2588" s="71" t="str">
        <f>+CONSOLIDADO[[#This Row],[Codigo Municipio]]&amp;CONSOLIDADO[[#This Row],[Fecha]]</f>
        <v>020643970</v>
      </c>
      <c r="H2588" s="72">
        <f>+IFERROR(VLOOKUP($G2588,TDAcumula!$C$2:$E$2027,3,0),0)</f>
        <v>0</v>
      </c>
      <c r="I2588" s="73">
        <f t="shared" si="210"/>
        <v>12</v>
      </c>
      <c r="J2588" s="74">
        <f>+IF(CONSOLIDADO[[#This Row],[Codigo Municipio]]=E2587,CONSOLIDADO[[#This Row],[Fallecidos Diarios]]+J2587,CONSOLIDADO[[#This Row],[Fallecidos Diarios]])</f>
        <v>0</v>
      </c>
      <c r="K2588" s="75">
        <f t="shared" si="211"/>
        <v>0</v>
      </c>
      <c r="L2588" s="76">
        <f>+IF(CONSOLIDADO[[#This Row],[Codigo Municipio]]=E2587,CONSOLIDADO[[#This Row],[Recuperados Diarios]]+L2587,CONSOLIDADO[[#This Row],[Recuperados Diarios]])</f>
        <v>12</v>
      </c>
      <c r="M2588" s="77" cm="1">
        <f t="array" ref="M2588">+IFERROR(IF(CONSOLIDADO[[#This Row],[Día]]&lt;14,0,INDEX(CONSOLIDADO[Casos Diarios],ROW()-14,1)),0)</f>
        <v>0</v>
      </c>
      <c r="N2588" s="72">
        <f>+IF(CONSOLIDADO[[#This Row],[Clave]]="710143893",1,IF(OR(CONSOLIDADO[[#This Row],[Casos Acumulados]]&gt;0,CONSOLIDADO[[#This Row],[Muertes]]&gt;0),N2587+1,I2588))</f>
        <v>59</v>
      </c>
      <c r="O2588" s="69">
        <f>+IFERROR(VLOOKUP($G2588,TDMuertes!$C$2:$E$534,3,0),0)</f>
        <v>0</v>
      </c>
      <c r="P2588" s="94" t="str">
        <f t="shared" ca="1" si="212"/>
        <v>OUT TIME</v>
      </c>
      <c r="Q2588" s="78">
        <f>+IFERROR(VLOOKUP(CONSOLIDADO[[#This Row],[Codigo Municipio]],TDDia!$A$4:$B$394,2,0),0)</f>
        <v>0</v>
      </c>
    </row>
    <row r="2589" spans="2:17" ht="14.45">
      <c r="B2589">
        <f t="shared" si="214"/>
        <v>14</v>
      </c>
      <c r="C2589" s="69" t="str" cm="1">
        <f t="array" ref="C2589">+INDEX(Table_4[[Departamento]:[Municipio]],FINAL!$B2589,1)</f>
        <v>Colón</v>
      </c>
      <c r="D2589" s="69" t="str" cm="1">
        <f t="array" ref="D2589">+INDEX(Table_4[[Departamento]:[Municipio]],FINAL!$B2589,4)</f>
        <v>Santa Fe</v>
      </c>
      <c r="E2589" s="69" t="str" cm="1">
        <f t="array" ref="E2589">+INDEX(Table_4[[Departamento]:[Municipio]],FINAL!$B2589,3)</f>
        <v>0206</v>
      </c>
      <c r="F2589" s="96">
        <f t="shared" si="213"/>
        <v>43971</v>
      </c>
      <c r="G2589" s="71" t="str">
        <f>+CONSOLIDADO[[#This Row],[Codigo Municipio]]&amp;CONSOLIDADO[[#This Row],[Fecha]]</f>
        <v>020643971</v>
      </c>
      <c r="H2589" s="72">
        <f>+IFERROR(VLOOKUP($G2589,TDAcumula!$C$2:$E$2027,3,0),0)</f>
        <v>0</v>
      </c>
      <c r="I2589" s="73">
        <f t="shared" si="210"/>
        <v>12</v>
      </c>
      <c r="J2589" s="74">
        <f>+IF(CONSOLIDADO[[#This Row],[Codigo Municipio]]=E2588,CONSOLIDADO[[#This Row],[Fallecidos Diarios]]+J2588,CONSOLIDADO[[#This Row],[Fallecidos Diarios]])</f>
        <v>0</v>
      </c>
      <c r="K2589" s="75">
        <f t="shared" si="211"/>
        <v>0</v>
      </c>
      <c r="L2589" s="76">
        <f>+IF(CONSOLIDADO[[#This Row],[Codigo Municipio]]=E2588,CONSOLIDADO[[#This Row],[Recuperados Diarios]]+L2588,CONSOLIDADO[[#This Row],[Recuperados Diarios]])</f>
        <v>12</v>
      </c>
      <c r="M2589" s="77" cm="1">
        <f t="array" ref="M2589">+IFERROR(IF(CONSOLIDADO[[#This Row],[Día]]&lt;14,0,INDEX(CONSOLIDADO[Casos Diarios],ROW()-14,1)),0)</f>
        <v>0</v>
      </c>
      <c r="N2589" s="72">
        <f>+IF(CONSOLIDADO[[#This Row],[Clave]]="710143893",1,IF(OR(CONSOLIDADO[[#This Row],[Casos Acumulados]]&gt;0,CONSOLIDADO[[#This Row],[Muertes]]&gt;0),N2588+1,I2589))</f>
        <v>60</v>
      </c>
      <c r="O2589" s="69">
        <f>+IFERROR(VLOOKUP($G2589,TDMuertes!$C$2:$E$534,3,0),0)</f>
        <v>0</v>
      </c>
      <c r="P2589" s="94" t="str">
        <f t="shared" ca="1" si="212"/>
        <v>OUT TIME</v>
      </c>
      <c r="Q2589" s="78">
        <f>+IFERROR(VLOOKUP(CONSOLIDADO[[#This Row],[Codigo Municipio]],TDDia!$A$4:$B$394,2,0),0)</f>
        <v>0</v>
      </c>
    </row>
    <row r="2590" spans="2:17" ht="14.45">
      <c r="B2590">
        <f t="shared" si="214"/>
        <v>14</v>
      </c>
      <c r="C2590" s="69" t="str" cm="1">
        <f t="array" ref="C2590">+INDEX(Table_4[[Departamento]:[Municipio]],FINAL!$B2590,1)</f>
        <v>Colón</v>
      </c>
      <c r="D2590" s="69" t="str" cm="1">
        <f t="array" ref="D2590">+INDEX(Table_4[[Departamento]:[Municipio]],FINAL!$B2590,4)</f>
        <v>Santa Fe</v>
      </c>
      <c r="E2590" s="69" t="str" cm="1">
        <f t="array" ref="E2590">+INDEX(Table_4[[Departamento]:[Municipio]],FINAL!$B2590,3)</f>
        <v>0206</v>
      </c>
      <c r="F2590" s="96">
        <f t="shared" si="213"/>
        <v>43972</v>
      </c>
      <c r="G2590" s="71" t="str">
        <f>+CONSOLIDADO[[#This Row],[Codigo Municipio]]&amp;CONSOLIDADO[[#This Row],[Fecha]]</f>
        <v>020643972</v>
      </c>
      <c r="H2590" s="72">
        <f>+IFERROR(VLOOKUP($G2590,TDAcumula!$C$2:$E$2027,3,0),0)</f>
        <v>0</v>
      </c>
      <c r="I2590" s="73">
        <f t="shared" si="210"/>
        <v>12</v>
      </c>
      <c r="J2590" s="74">
        <f>+IF(CONSOLIDADO[[#This Row],[Codigo Municipio]]=E2589,CONSOLIDADO[[#This Row],[Fallecidos Diarios]]+J2589,CONSOLIDADO[[#This Row],[Fallecidos Diarios]])</f>
        <v>0</v>
      </c>
      <c r="K2590" s="75">
        <f t="shared" si="211"/>
        <v>0</v>
      </c>
      <c r="L2590" s="76">
        <f>+IF(CONSOLIDADO[[#This Row],[Codigo Municipio]]=E2589,CONSOLIDADO[[#This Row],[Recuperados Diarios]]+L2589,CONSOLIDADO[[#This Row],[Recuperados Diarios]])</f>
        <v>12</v>
      </c>
      <c r="M2590" s="77" cm="1">
        <f t="array" ref="M2590">+IFERROR(IF(CONSOLIDADO[[#This Row],[Día]]&lt;14,0,INDEX(CONSOLIDADO[Casos Diarios],ROW()-14,1)),0)</f>
        <v>0</v>
      </c>
      <c r="N2590" s="72">
        <f>+IF(CONSOLIDADO[[#This Row],[Clave]]="710143893",1,IF(OR(CONSOLIDADO[[#This Row],[Casos Acumulados]]&gt;0,CONSOLIDADO[[#This Row],[Muertes]]&gt;0),N2589+1,I2590))</f>
        <v>61</v>
      </c>
      <c r="O2590" s="69">
        <f>+IFERROR(VLOOKUP($G2590,TDMuertes!$C$2:$E$534,3,0),0)</f>
        <v>0</v>
      </c>
      <c r="P2590" s="94" t="str">
        <f t="shared" ca="1" si="212"/>
        <v>OUT TIME</v>
      </c>
      <c r="Q2590" s="78">
        <f>+IFERROR(VLOOKUP(CONSOLIDADO[[#This Row],[Codigo Municipio]],TDDia!$A$4:$B$394,2,0),0)</f>
        <v>0</v>
      </c>
    </row>
    <row r="2591" spans="2:17" ht="14.45">
      <c r="B2591">
        <f t="shared" si="214"/>
        <v>14</v>
      </c>
      <c r="C2591" s="69" t="str" cm="1">
        <f t="array" ref="C2591">+INDEX(Table_4[[Departamento]:[Municipio]],FINAL!$B2591,1)</f>
        <v>Colón</v>
      </c>
      <c r="D2591" s="69" t="str" cm="1">
        <f t="array" ref="D2591">+INDEX(Table_4[[Departamento]:[Municipio]],FINAL!$B2591,4)</f>
        <v>Santa Fe</v>
      </c>
      <c r="E2591" s="69" t="str" cm="1">
        <f t="array" ref="E2591">+INDEX(Table_4[[Departamento]:[Municipio]],FINAL!$B2591,3)</f>
        <v>0206</v>
      </c>
      <c r="F2591" s="96">
        <f t="shared" si="213"/>
        <v>43973</v>
      </c>
      <c r="G2591" s="71" t="str">
        <f>+CONSOLIDADO[[#This Row],[Codigo Municipio]]&amp;CONSOLIDADO[[#This Row],[Fecha]]</f>
        <v>020643973</v>
      </c>
      <c r="H2591" s="72">
        <f>+IFERROR(VLOOKUP($G2591,TDAcumula!$C$2:$E$2027,3,0),0)</f>
        <v>0</v>
      </c>
      <c r="I2591" s="73">
        <f t="shared" si="210"/>
        <v>12</v>
      </c>
      <c r="J2591" s="74">
        <f>+IF(CONSOLIDADO[[#This Row],[Codigo Municipio]]=E2590,CONSOLIDADO[[#This Row],[Fallecidos Diarios]]+J2590,CONSOLIDADO[[#This Row],[Fallecidos Diarios]])</f>
        <v>0</v>
      </c>
      <c r="K2591" s="75">
        <f t="shared" si="211"/>
        <v>0</v>
      </c>
      <c r="L2591" s="76">
        <f>+IF(CONSOLIDADO[[#This Row],[Codigo Municipio]]=E2590,CONSOLIDADO[[#This Row],[Recuperados Diarios]]+L2590,CONSOLIDADO[[#This Row],[Recuperados Diarios]])</f>
        <v>12</v>
      </c>
      <c r="M2591" s="77" cm="1">
        <f t="array" ref="M2591">+IFERROR(IF(CONSOLIDADO[[#This Row],[Día]]&lt;14,0,INDEX(CONSOLIDADO[Casos Diarios],ROW()-14,1)),0)</f>
        <v>0</v>
      </c>
      <c r="N2591" s="72">
        <f>+IF(CONSOLIDADO[[#This Row],[Clave]]="710143893",1,IF(OR(CONSOLIDADO[[#This Row],[Casos Acumulados]]&gt;0,CONSOLIDADO[[#This Row],[Muertes]]&gt;0),N2590+1,I2591))</f>
        <v>62</v>
      </c>
      <c r="O2591" s="69">
        <f>+IFERROR(VLOOKUP($G2591,TDMuertes!$C$2:$E$534,3,0),0)</f>
        <v>0</v>
      </c>
      <c r="P2591" s="94" t="str">
        <f t="shared" ca="1" si="212"/>
        <v>OUT TIME</v>
      </c>
      <c r="Q2591" s="78">
        <f>+IFERROR(VLOOKUP(CONSOLIDADO[[#This Row],[Codigo Municipio]],TDDia!$A$4:$B$394,2,0),0)</f>
        <v>0</v>
      </c>
    </row>
    <row r="2592" spans="2:17" ht="14.45">
      <c r="B2592">
        <f t="shared" si="214"/>
        <v>14</v>
      </c>
      <c r="C2592" s="69" t="str" cm="1">
        <f t="array" ref="C2592">+INDEX(Table_4[[Departamento]:[Municipio]],FINAL!$B2592,1)</f>
        <v>Colón</v>
      </c>
      <c r="D2592" s="69" t="str" cm="1">
        <f t="array" ref="D2592">+INDEX(Table_4[[Departamento]:[Municipio]],FINAL!$B2592,4)</f>
        <v>Santa Fe</v>
      </c>
      <c r="E2592" s="69" t="str" cm="1">
        <f t="array" ref="E2592">+INDEX(Table_4[[Departamento]:[Municipio]],FINAL!$B2592,3)</f>
        <v>0206</v>
      </c>
      <c r="F2592" s="96">
        <f t="shared" si="213"/>
        <v>43974</v>
      </c>
      <c r="G2592" s="71" t="str">
        <f>+CONSOLIDADO[[#This Row],[Codigo Municipio]]&amp;CONSOLIDADO[[#This Row],[Fecha]]</f>
        <v>020643974</v>
      </c>
      <c r="H2592" s="72">
        <f>+IFERROR(VLOOKUP($G2592,TDAcumula!$C$2:$E$2027,3,0),0)</f>
        <v>0</v>
      </c>
      <c r="I2592" s="73">
        <f t="shared" si="210"/>
        <v>12</v>
      </c>
      <c r="J2592" s="74">
        <f>+IF(CONSOLIDADO[[#This Row],[Codigo Municipio]]=E2591,CONSOLIDADO[[#This Row],[Fallecidos Diarios]]+J2591,CONSOLIDADO[[#This Row],[Fallecidos Diarios]])</f>
        <v>0</v>
      </c>
      <c r="K2592" s="75">
        <f t="shared" si="211"/>
        <v>0</v>
      </c>
      <c r="L2592" s="76">
        <f>+IF(CONSOLIDADO[[#This Row],[Codigo Municipio]]=E2591,CONSOLIDADO[[#This Row],[Recuperados Diarios]]+L2591,CONSOLIDADO[[#This Row],[Recuperados Diarios]])</f>
        <v>12</v>
      </c>
      <c r="M2592" s="77" cm="1">
        <f t="array" ref="M2592">+IFERROR(IF(CONSOLIDADO[[#This Row],[Día]]&lt;14,0,INDEX(CONSOLIDADO[Casos Diarios],ROW()-14,1)),0)</f>
        <v>0</v>
      </c>
      <c r="N2592" s="72">
        <f>+IF(CONSOLIDADO[[#This Row],[Clave]]="710143893",1,IF(OR(CONSOLIDADO[[#This Row],[Casos Acumulados]]&gt;0,CONSOLIDADO[[#This Row],[Muertes]]&gt;0),N2591+1,I2592))</f>
        <v>63</v>
      </c>
      <c r="O2592" s="69">
        <f>+IFERROR(VLOOKUP($G2592,TDMuertes!$C$2:$E$534,3,0),0)</f>
        <v>0</v>
      </c>
      <c r="P2592" s="94" t="str">
        <f t="shared" ca="1" si="212"/>
        <v>OUT TIME</v>
      </c>
      <c r="Q2592" s="78">
        <f>+IFERROR(VLOOKUP(CONSOLIDADO[[#This Row],[Codigo Municipio]],TDDia!$A$4:$B$394,2,0),0)</f>
        <v>0</v>
      </c>
    </row>
    <row r="2593" spans="2:17" ht="14.45">
      <c r="B2593">
        <f t="shared" si="214"/>
        <v>14</v>
      </c>
      <c r="C2593" s="69" t="str" cm="1">
        <f t="array" ref="C2593">+INDEX(Table_4[[Departamento]:[Municipio]],FINAL!$B2593,1)</f>
        <v>Colón</v>
      </c>
      <c r="D2593" s="69" t="str" cm="1">
        <f t="array" ref="D2593">+INDEX(Table_4[[Departamento]:[Municipio]],FINAL!$B2593,4)</f>
        <v>Santa Fe</v>
      </c>
      <c r="E2593" s="69" t="str" cm="1">
        <f t="array" ref="E2593">+INDEX(Table_4[[Departamento]:[Municipio]],FINAL!$B2593,3)</f>
        <v>0206</v>
      </c>
      <c r="F2593" s="96">
        <f t="shared" si="213"/>
        <v>43975</v>
      </c>
      <c r="G2593" s="71" t="str">
        <f>+CONSOLIDADO[[#This Row],[Codigo Municipio]]&amp;CONSOLIDADO[[#This Row],[Fecha]]</f>
        <v>020643975</v>
      </c>
      <c r="H2593" s="72">
        <f>+IFERROR(VLOOKUP($G2593,TDAcumula!$C$2:$E$2027,3,0),0)</f>
        <v>0</v>
      </c>
      <c r="I2593" s="73">
        <f t="shared" si="210"/>
        <v>12</v>
      </c>
      <c r="J2593" s="74">
        <f>+IF(CONSOLIDADO[[#This Row],[Codigo Municipio]]=E2592,CONSOLIDADO[[#This Row],[Fallecidos Diarios]]+J2592,CONSOLIDADO[[#This Row],[Fallecidos Diarios]])</f>
        <v>0</v>
      </c>
      <c r="K2593" s="75">
        <f t="shared" si="211"/>
        <v>0</v>
      </c>
      <c r="L2593" s="76">
        <f>+IF(CONSOLIDADO[[#This Row],[Codigo Municipio]]=E2592,CONSOLIDADO[[#This Row],[Recuperados Diarios]]+L2592,CONSOLIDADO[[#This Row],[Recuperados Diarios]])</f>
        <v>12</v>
      </c>
      <c r="M2593" s="77" cm="1">
        <f t="array" ref="M2593">+IFERROR(IF(CONSOLIDADO[[#This Row],[Día]]&lt;14,0,INDEX(CONSOLIDADO[Casos Diarios],ROW()-14,1)),0)</f>
        <v>0</v>
      </c>
      <c r="N2593" s="72">
        <f>+IF(CONSOLIDADO[[#This Row],[Clave]]="710143893",1,IF(OR(CONSOLIDADO[[#This Row],[Casos Acumulados]]&gt;0,CONSOLIDADO[[#This Row],[Muertes]]&gt;0),N2592+1,I2593))</f>
        <v>64</v>
      </c>
      <c r="O2593" s="69">
        <f>+IFERROR(VLOOKUP($G2593,TDMuertes!$C$2:$E$534,3,0),0)</f>
        <v>0</v>
      </c>
      <c r="P2593" s="94" t="str">
        <f t="shared" ca="1" si="212"/>
        <v>OUT TIME</v>
      </c>
      <c r="Q2593" s="78">
        <f>+IFERROR(VLOOKUP(CONSOLIDADO[[#This Row],[Codigo Municipio]],TDDia!$A$4:$B$394,2,0),0)</f>
        <v>0</v>
      </c>
    </row>
    <row r="2594" spans="2:17" ht="14.45">
      <c r="B2594">
        <f t="shared" si="214"/>
        <v>14</v>
      </c>
      <c r="C2594" s="69" t="str" cm="1">
        <f t="array" ref="C2594">+INDEX(Table_4[[Departamento]:[Municipio]],FINAL!$B2594,1)</f>
        <v>Colón</v>
      </c>
      <c r="D2594" s="69" t="str" cm="1">
        <f t="array" ref="D2594">+INDEX(Table_4[[Departamento]:[Municipio]],FINAL!$B2594,4)</f>
        <v>Santa Fe</v>
      </c>
      <c r="E2594" s="69" t="str" cm="1">
        <f t="array" ref="E2594">+INDEX(Table_4[[Departamento]:[Municipio]],FINAL!$B2594,3)</f>
        <v>0206</v>
      </c>
      <c r="F2594" s="96">
        <f t="shared" si="213"/>
        <v>43976</v>
      </c>
      <c r="G2594" s="71" t="str">
        <f>+CONSOLIDADO[[#This Row],[Codigo Municipio]]&amp;CONSOLIDADO[[#This Row],[Fecha]]</f>
        <v>020643976</v>
      </c>
      <c r="H2594" s="72">
        <f>+IFERROR(VLOOKUP($G2594,TDAcumula!$C$2:$E$2027,3,0),0)</f>
        <v>0</v>
      </c>
      <c r="I2594" s="73">
        <f t="shared" si="210"/>
        <v>12</v>
      </c>
      <c r="J2594" s="74">
        <f>+IF(CONSOLIDADO[[#This Row],[Codigo Municipio]]=E2593,CONSOLIDADO[[#This Row],[Fallecidos Diarios]]+J2593,CONSOLIDADO[[#This Row],[Fallecidos Diarios]])</f>
        <v>0</v>
      </c>
      <c r="K2594" s="75">
        <f t="shared" si="211"/>
        <v>0</v>
      </c>
      <c r="L2594" s="76">
        <f>+IF(CONSOLIDADO[[#This Row],[Codigo Municipio]]=E2593,CONSOLIDADO[[#This Row],[Recuperados Diarios]]+L2593,CONSOLIDADO[[#This Row],[Recuperados Diarios]])</f>
        <v>12</v>
      </c>
      <c r="M2594" s="77" cm="1">
        <f t="array" ref="M2594">+IFERROR(IF(CONSOLIDADO[[#This Row],[Día]]&lt;14,0,INDEX(CONSOLIDADO[Casos Diarios],ROW()-14,1)),0)</f>
        <v>0</v>
      </c>
      <c r="N2594" s="72">
        <f>+IF(CONSOLIDADO[[#This Row],[Clave]]="710143893",1,IF(OR(CONSOLIDADO[[#This Row],[Casos Acumulados]]&gt;0,CONSOLIDADO[[#This Row],[Muertes]]&gt;0),N2593+1,I2594))</f>
        <v>65</v>
      </c>
      <c r="O2594" s="69">
        <f>+IFERROR(VLOOKUP($G2594,TDMuertes!$C$2:$E$534,3,0),0)</f>
        <v>0</v>
      </c>
      <c r="P2594" s="94" t="str">
        <f t="shared" ca="1" si="212"/>
        <v>OUT TIME</v>
      </c>
      <c r="Q2594" s="78">
        <f>+IFERROR(VLOOKUP(CONSOLIDADO[[#This Row],[Codigo Municipio]],TDDia!$A$4:$B$394,2,0),0)</f>
        <v>0</v>
      </c>
    </row>
    <row r="2595" spans="2:17" ht="14.45">
      <c r="B2595">
        <f t="shared" si="214"/>
        <v>14</v>
      </c>
      <c r="C2595" s="69" t="str" cm="1">
        <f t="array" ref="C2595">+INDEX(Table_4[[Departamento]:[Municipio]],FINAL!$B2595,1)</f>
        <v>Colón</v>
      </c>
      <c r="D2595" s="69" t="str" cm="1">
        <f t="array" ref="D2595">+INDEX(Table_4[[Departamento]:[Municipio]],FINAL!$B2595,4)</f>
        <v>Santa Fe</v>
      </c>
      <c r="E2595" s="69" t="str" cm="1">
        <f t="array" ref="E2595">+INDEX(Table_4[[Departamento]:[Municipio]],FINAL!$B2595,3)</f>
        <v>0206</v>
      </c>
      <c r="F2595" s="96">
        <f t="shared" si="213"/>
        <v>43977</v>
      </c>
      <c r="G2595" s="71" t="str">
        <f>+CONSOLIDADO[[#This Row],[Codigo Municipio]]&amp;CONSOLIDADO[[#This Row],[Fecha]]</f>
        <v>020643977</v>
      </c>
      <c r="H2595" s="72">
        <f>+IFERROR(VLOOKUP($G2595,TDAcumula!$C$2:$E$2027,3,0),0)</f>
        <v>0</v>
      </c>
      <c r="I2595" s="73">
        <f t="shared" si="210"/>
        <v>12</v>
      </c>
      <c r="J2595" s="74">
        <f>+IF(CONSOLIDADO[[#This Row],[Codigo Municipio]]=E2594,CONSOLIDADO[[#This Row],[Fallecidos Diarios]]+J2594,CONSOLIDADO[[#This Row],[Fallecidos Diarios]])</f>
        <v>0</v>
      </c>
      <c r="K2595" s="75">
        <f t="shared" si="211"/>
        <v>0</v>
      </c>
      <c r="L2595" s="76">
        <f>+IF(CONSOLIDADO[[#This Row],[Codigo Municipio]]=E2594,CONSOLIDADO[[#This Row],[Recuperados Diarios]]+L2594,CONSOLIDADO[[#This Row],[Recuperados Diarios]])</f>
        <v>12</v>
      </c>
      <c r="M2595" s="77" cm="1">
        <f t="array" ref="M2595">+IFERROR(IF(CONSOLIDADO[[#This Row],[Día]]&lt;14,0,INDEX(CONSOLIDADO[Casos Diarios],ROW()-14,1)),0)</f>
        <v>0</v>
      </c>
      <c r="N2595" s="72">
        <f>+IF(CONSOLIDADO[[#This Row],[Clave]]="710143893",1,IF(OR(CONSOLIDADO[[#This Row],[Casos Acumulados]]&gt;0,CONSOLIDADO[[#This Row],[Muertes]]&gt;0),N2594+1,I2595))</f>
        <v>66</v>
      </c>
      <c r="O2595" s="69">
        <f>+IFERROR(VLOOKUP($G2595,TDMuertes!$C$2:$E$534,3,0),0)</f>
        <v>0</v>
      </c>
      <c r="P2595" s="94" t="str">
        <f t="shared" ca="1" si="212"/>
        <v>OUT TIME</v>
      </c>
      <c r="Q2595" s="78">
        <f>+IFERROR(VLOOKUP(CONSOLIDADO[[#This Row],[Codigo Municipio]],TDDia!$A$4:$B$394,2,0),0)</f>
        <v>0</v>
      </c>
    </row>
    <row r="2596" spans="2:17" ht="14.45">
      <c r="B2596">
        <f t="shared" si="214"/>
        <v>14</v>
      </c>
      <c r="C2596" s="69" t="str" cm="1">
        <f t="array" ref="C2596">+INDEX(Table_4[[Departamento]:[Municipio]],FINAL!$B2596,1)</f>
        <v>Colón</v>
      </c>
      <c r="D2596" s="69" t="str" cm="1">
        <f t="array" ref="D2596">+INDEX(Table_4[[Departamento]:[Municipio]],FINAL!$B2596,4)</f>
        <v>Santa Fe</v>
      </c>
      <c r="E2596" s="69" t="str" cm="1">
        <f t="array" ref="E2596">+INDEX(Table_4[[Departamento]:[Municipio]],FINAL!$B2596,3)</f>
        <v>0206</v>
      </c>
      <c r="F2596" s="96">
        <f t="shared" si="213"/>
        <v>43978</v>
      </c>
      <c r="G2596" s="71" t="str">
        <f>+CONSOLIDADO[[#This Row],[Codigo Municipio]]&amp;CONSOLIDADO[[#This Row],[Fecha]]</f>
        <v>020643978</v>
      </c>
      <c r="H2596" s="72">
        <f>+IFERROR(VLOOKUP($G2596,TDAcumula!$C$2:$E$2027,3,0),0)</f>
        <v>0</v>
      </c>
      <c r="I2596" s="73">
        <f t="shared" si="210"/>
        <v>12</v>
      </c>
      <c r="J2596" s="74">
        <f>+IF(CONSOLIDADO[[#This Row],[Codigo Municipio]]=E2595,CONSOLIDADO[[#This Row],[Fallecidos Diarios]]+J2595,CONSOLIDADO[[#This Row],[Fallecidos Diarios]])</f>
        <v>0</v>
      </c>
      <c r="K2596" s="75">
        <f t="shared" si="211"/>
        <v>0</v>
      </c>
      <c r="L2596" s="76">
        <f>+IF(CONSOLIDADO[[#This Row],[Codigo Municipio]]=E2595,CONSOLIDADO[[#This Row],[Recuperados Diarios]]+L2595,CONSOLIDADO[[#This Row],[Recuperados Diarios]])</f>
        <v>12</v>
      </c>
      <c r="M2596" s="77" cm="1">
        <f t="array" ref="M2596">+IFERROR(IF(CONSOLIDADO[[#This Row],[Día]]&lt;14,0,INDEX(CONSOLIDADO[Casos Diarios],ROW()-14,1)),0)</f>
        <v>0</v>
      </c>
      <c r="N2596" s="72">
        <f>+IF(CONSOLIDADO[[#This Row],[Clave]]="710143893",1,IF(OR(CONSOLIDADO[[#This Row],[Casos Acumulados]]&gt;0,CONSOLIDADO[[#This Row],[Muertes]]&gt;0),N2595+1,I2596))</f>
        <v>67</v>
      </c>
      <c r="O2596" s="69">
        <f>+IFERROR(VLOOKUP($G2596,TDMuertes!$C$2:$E$534,3,0),0)</f>
        <v>0</v>
      </c>
      <c r="P2596" s="94" t="str">
        <f t="shared" ca="1" si="212"/>
        <v>OUT TIME</v>
      </c>
      <c r="Q2596" s="78">
        <f>+IFERROR(VLOOKUP(CONSOLIDADO[[#This Row],[Codigo Municipio]],TDDia!$A$4:$B$394,2,0),0)</f>
        <v>0</v>
      </c>
    </row>
    <row r="2597" spans="2:17" ht="14.45">
      <c r="B2597">
        <f t="shared" si="214"/>
        <v>14</v>
      </c>
      <c r="C2597" s="69" t="str" cm="1">
        <f t="array" ref="C2597">+INDEX(Table_4[[Departamento]:[Municipio]],FINAL!$B2597,1)</f>
        <v>Colón</v>
      </c>
      <c r="D2597" s="69" t="str" cm="1">
        <f t="array" ref="D2597">+INDEX(Table_4[[Departamento]:[Municipio]],FINAL!$B2597,4)</f>
        <v>Santa Fe</v>
      </c>
      <c r="E2597" s="69" t="str" cm="1">
        <f t="array" ref="E2597">+INDEX(Table_4[[Departamento]:[Municipio]],FINAL!$B2597,3)</f>
        <v>0206</v>
      </c>
      <c r="F2597" s="96">
        <f t="shared" si="213"/>
        <v>43979</v>
      </c>
      <c r="G2597" s="71" t="str">
        <f>+CONSOLIDADO[[#This Row],[Codigo Municipio]]&amp;CONSOLIDADO[[#This Row],[Fecha]]</f>
        <v>020643979</v>
      </c>
      <c r="H2597" s="72">
        <f>+IFERROR(VLOOKUP($G2597,TDAcumula!$C$2:$E$2027,3,0),0)</f>
        <v>0</v>
      </c>
      <c r="I2597" s="73">
        <f t="shared" si="210"/>
        <v>12</v>
      </c>
      <c r="J2597" s="74">
        <f>+IF(CONSOLIDADO[[#This Row],[Codigo Municipio]]=E2596,CONSOLIDADO[[#This Row],[Fallecidos Diarios]]+J2596,CONSOLIDADO[[#This Row],[Fallecidos Diarios]])</f>
        <v>0</v>
      </c>
      <c r="K2597" s="75">
        <f t="shared" si="211"/>
        <v>0</v>
      </c>
      <c r="L2597" s="76">
        <f>+IF(CONSOLIDADO[[#This Row],[Codigo Municipio]]=E2596,CONSOLIDADO[[#This Row],[Recuperados Diarios]]+L2596,CONSOLIDADO[[#This Row],[Recuperados Diarios]])</f>
        <v>12</v>
      </c>
      <c r="M2597" s="77" cm="1">
        <f t="array" ref="M2597">+IFERROR(IF(CONSOLIDADO[[#This Row],[Día]]&lt;14,0,INDEX(CONSOLIDADO[Casos Diarios],ROW()-14,1)),0)</f>
        <v>0</v>
      </c>
      <c r="N2597" s="72">
        <f>+IF(CONSOLIDADO[[#This Row],[Clave]]="710143893",1,IF(OR(CONSOLIDADO[[#This Row],[Casos Acumulados]]&gt;0,CONSOLIDADO[[#This Row],[Muertes]]&gt;0),N2596+1,I2597))</f>
        <v>68</v>
      </c>
      <c r="O2597" s="69">
        <f>+IFERROR(VLOOKUP($G2597,TDMuertes!$C$2:$E$534,3,0),0)</f>
        <v>0</v>
      </c>
      <c r="P2597" s="94" t="str">
        <f t="shared" ca="1" si="212"/>
        <v>OUT TIME</v>
      </c>
      <c r="Q2597" s="78">
        <f>+IFERROR(VLOOKUP(CONSOLIDADO[[#This Row],[Codigo Municipio]],TDDia!$A$4:$B$394,2,0),0)</f>
        <v>0</v>
      </c>
    </row>
    <row r="2598" spans="2:17" ht="14.45">
      <c r="B2598">
        <f t="shared" si="214"/>
        <v>14</v>
      </c>
      <c r="C2598" s="69" t="str" cm="1">
        <f t="array" ref="C2598">+INDEX(Table_4[[Departamento]:[Municipio]],FINAL!$B2598,1)</f>
        <v>Colón</v>
      </c>
      <c r="D2598" s="69" t="str" cm="1">
        <f t="array" ref="D2598">+INDEX(Table_4[[Departamento]:[Municipio]],FINAL!$B2598,4)</f>
        <v>Santa Fe</v>
      </c>
      <c r="E2598" s="69" t="str" cm="1">
        <f t="array" ref="E2598">+INDEX(Table_4[[Departamento]:[Municipio]],FINAL!$B2598,3)</f>
        <v>0206</v>
      </c>
      <c r="F2598" s="96">
        <f t="shared" si="213"/>
        <v>43980</v>
      </c>
      <c r="G2598" s="71" t="str">
        <f>+CONSOLIDADO[[#This Row],[Codigo Municipio]]&amp;CONSOLIDADO[[#This Row],[Fecha]]</f>
        <v>020643980</v>
      </c>
      <c r="H2598" s="72">
        <f>+IFERROR(VLOOKUP($G2598,TDAcumula!$C$2:$E$2027,3,0),0)</f>
        <v>0</v>
      </c>
      <c r="I2598" s="73">
        <f t="shared" si="210"/>
        <v>12</v>
      </c>
      <c r="J2598" s="74">
        <f>+IF(CONSOLIDADO[[#This Row],[Codigo Municipio]]=E2597,CONSOLIDADO[[#This Row],[Fallecidos Diarios]]+J2597,CONSOLIDADO[[#This Row],[Fallecidos Diarios]])</f>
        <v>0</v>
      </c>
      <c r="K2598" s="75">
        <f t="shared" si="211"/>
        <v>0</v>
      </c>
      <c r="L2598" s="76">
        <f>+IF(CONSOLIDADO[[#This Row],[Codigo Municipio]]=E2597,CONSOLIDADO[[#This Row],[Recuperados Diarios]]+L2597,CONSOLIDADO[[#This Row],[Recuperados Diarios]])</f>
        <v>12</v>
      </c>
      <c r="M2598" s="77" cm="1">
        <f t="array" ref="M2598">+IFERROR(IF(CONSOLIDADO[[#This Row],[Día]]&lt;14,0,INDEX(CONSOLIDADO[Casos Diarios],ROW()-14,1)),0)</f>
        <v>0</v>
      </c>
      <c r="N2598" s="72">
        <f>+IF(CONSOLIDADO[[#This Row],[Clave]]="710143893",1,IF(OR(CONSOLIDADO[[#This Row],[Casos Acumulados]]&gt;0,CONSOLIDADO[[#This Row],[Muertes]]&gt;0),N2597+1,I2598))</f>
        <v>69</v>
      </c>
      <c r="O2598" s="69">
        <f>+IFERROR(VLOOKUP($G2598,TDMuertes!$C$2:$E$534,3,0),0)</f>
        <v>0</v>
      </c>
      <c r="P2598" s="94" t="str">
        <f t="shared" ca="1" si="212"/>
        <v>OUT TIME</v>
      </c>
      <c r="Q2598" s="78">
        <f>+IFERROR(VLOOKUP(CONSOLIDADO[[#This Row],[Codigo Municipio]],TDDia!$A$4:$B$394,2,0),0)</f>
        <v>0</v>
      </c>
    </row>
    <row r="2599" spans="2:17" ht="14.45">
      <c r="B2599">
        <f t="shared" si="214"/>
        <v>14</v>
      </c>
      <c r="C2599" s="69" t="str" cm="1">
        <f t="array" ref="C2599">+INDEX(Table_4[[Departamento]:[Municipio]],FINAL!$B2599,1)</f>
        <v>Colón</v>
      </c>
      <c r="D2599" s="69" t="str" cm="1">
        <f t="array" ref="D2599">+INDEX(Table_4[[Departamento]:[Municipio]],FINAL!$B2599,4)</f>
        <v>Santa Fe</v>
      </c>
      <c r="E2599" s="69" t="str" cm="1">
        <f t="array" ref="E2599">+INDEX(Table_4[[Departamento]:[Municipio]],FINAL!$B2599,3)</f>
        <v>0206</v>
      </c>
      <c r="F2599" s="96">
        <f t="shared" si="213"/>
        <v>43981</v>
      </c>
      <c r="G2599" s="71" t="str">
        <f>+CONSOLIDADO[[#This Row],[Codigo Municipio]]&amp;CONSOLIDADO[[#This Row],[Fecha]]</f>
        <v>020643981</v>
      </c>
      <c r="H2599" s="72">
        <f>+IFERROR(VLOOKUP($G2599,TDAcumula!$C$2:$E$2027,3,0),0)</f>
        <v>0</v>
      </c>
      <c r="I2599" s="73">
        <f t="shared" si="210"/>
        <v>12</v>
      </c>
      <c r="J2599" s="74">
        <f>+IF(CONSOLIDADO[[#This Row],[Codigo Municipio]]=E2598,CONSOLIDADO[[#This Row],[Fallecidos Diarios]]+J2598,CONSOLIDADO[[#This Row],[Fallecidos Diarios]])</f>
        <v>0</v>
      </c>
      <c r="K2599" s="75">
        <f t="shared" si="211"/>
        <v>0</v>
      </c>
      <c r="L2599" s="76">
        <f>+IF(CONSOLIDADO[[#This Row],[Codigo Municipio]]=E2598,CONSOLIDADO[[#This Row],[Recuperados Diarios]]+L2598,CONSOLIDADO[[#This Row],[Recuperados Diarios]])</f>
        <v>12</v>
      </c>
      <c r="M2599" s="77" cm="1">
        <f t="array" ref="M2599">+IFERROR(IF(CONSOLIDADO[[#This Row],[Día]]&lt;14,0,INDEX(CONSOLIDADO[Casos Diarios],ROW()-14,1)),0)</f>
        <v>0</v>
      </c>
      <c r="N2599" s="72">
        <f>+IF(CONSOLIDADO[[#This Row],[Clave]]="710143893",1,IF(OR(CONSOLIDADO[[#This Row],[Casos Acumulados]]&gt;0,CONSOLIDADO[[#This Row],[Muertes]]&gt;0),N2598+1,I2599))</f>
        <v>70</v>
      </c>
      <c r="O2599" s="69">
        <f>+IFERROR(VLOOKUP($G2599,TDMuertes!$C$2:$E$534,3,0),0)</f>
        <v>0</v>
      </c>
      <c r="P2599" s="94" t="str">
        <f t="shared" ca="1" si="212"/>
        <v>OUT TIME</v>
      </c>
      <c r="Q2599" s="78">
        <f>+IFERROR(VLOOKUP(CONSOLIDADO[[#This Row],[Codigo Municipio]],TDDia!$A$4:$B$394,2,0),0)</f>
        <v>0</v>
      </c>
    </row>
    <row r="2600" spans="2:17" ht="14.45">
      <c r="B2600">
        <f t="shared" si="214"/>
        <v>14</v>
      </c>
      <c r="C2600" s="69" t="str" cm="1">
        <f t="array" ref="C2600">+INDEX(Table_4[[Departamento]:[Municipio]],FINAL!$B2600,1)</f>
        <v>Colón</v>
      </c>
      <c r="D2600" s="69" t="str" cm="1">
        <f t="array" ref="D2600">+INDEX(Table_4[[Departamento]:[Municipio]],FINAL!$B2600,4)</f>
        <v>Santa Fe</v>
      </c>
      <c r="E2600" s="69" t="str" cm="1">
        <f t="array" ref="E2600">+INDEX(Table_4[[Departamento]:[Municipio]],FINAL!$B2600,3)</f>
        <v>0206</v>
      </c>
      <c r="F2600" s="96">
        <f t="shared" si="213"/>
        <v>43982</v>
      </c>
      <c r="G2600" s="71" t="str">
        <f>+CONSOLIDADO[[#This Row],[Codigo Municipio]]&amp;CONSOLIDADO[[#This Row],[Fecha]]</f>
        <v>020643982</v>
      </c>
      <c r="H2600" s="72">
        <f>+IFERROR(VLOOKUP($G2600,TDAcumula!$C$2:$E$2027,3,0),0)</f>
        <v>0</v>
      </c>
      <c r="I2600" s="73">
        <f t="shared" ref="I2600:I2663" si="215">+IF(E2600=E2599,H2600+I2599,H2600)</f>
        <v>12</v>
      </c>
      <c r="J2600" s="74">
        <f>+IF(CONSOLIDADO[[#This Row],[Codigo Municipio]]=E2599,CONSOLIDADO[[#This Row],[Fallecidos Diarios]]+J2599,CONSOLIDADO[[#This Row],[Fallecidos Diarios]])</f>
        <v>0</v>
      </c>
      <c r="K2600" s="75">
        <f t="shared" ref="K2600:K2663" si="216">+IF(I2600-J2600-L2600&lt;0,0,I2600-J2600-L2600)</f>
        <v>0</v>
      </c>
      <c r="L2600" s="76">
        <f>+IF(CONSOLIDADO[[#This Row],[Codigo Municipio]]=E2599,CONSOLIDADO[[#This Row],[Recuperados Diarios]]+L2599,CONSOLIDADO[[#This Row],[Recuperados Diarios]])</f>
        <v>12</v>
      </c>
      <c r="M2600" s="77" cm="1">
        <f t="array" ref="M2600">+IFERROR(IF(CONSOLIDADO[[#This Row],[Día]]&lt;14,0,INDEX(CONSOLIDADO[Casos Diarios],ROW()-14,1)),0)</f>
        <v>0</v>
      </c>
      <c r="N2600" s="72">
        <f>+IF(CONSOLIDADO[[#This Row],[Clave]]="710143893",1,IF(OR(CONSOLIDADO[[#This Row],[Casos Acumulados]]&gt;0,CONSOLIDADO[[#This Row],[Muertes]]&gt;0),N2599+1,I2600))</f>
        <v>71</v>
      </c>
      <c r="O2600" s="69">
        <f>+IFERROR(VLOOKUP($G2600,TDMuertes!$C$2:$E$534,3,0),0)</f>
        <v>0</v>
      </c>
      <c r="P2600" s="94" t="str">
        <f t="shared" ref="P2600:P2663" ca="1" si="217">+IF(N2600=0,"OFF",IF(N2600=1,"START",IF(AND(N2600&gt;1,F2600&lt;TODAY()+1),"ON","OUT TIME")))</f>
        <v>OUT TIME</v>
      </c>
      <c r="Q2600" s="78">
        <f>+IFERROR(VLOOKUP(CONSOLIDADO[[#This Row],[Codigo Municipio]],TDDia!$A$4:$B$394,2,0),0)</f>
        <v>0</v>
      </c>
    </row>
    <row r="2601" spans="2:17" ht="14.45">
      <c r="B2601">
        <f t="shared" si="214"/>
        <v>14</v>
      </c>
      <c r="C2601" s="69" t="str" cm="1">
        <f t="array" ref="C2601">+INDEX(Table_4[[Departamento]:[Municipio]],FINAL!$B2601,1)</f>
        <v>Colón</v>
      </c>
      <c r="D2601" s="69" t="str" cm="1">
        <f t="array" ref="D2601">+INDEX(Table_4[[Departamento]:[Municipio]],FINAL!$B2601,4)</f>
        <v>Santa Fe</v>
      </c>
      <c r="E2601" s="69" t="str" cm="1">
        <f t="array" ref="E2601">+INDEX(Table_4[[Departamento]:[Municipio]],FINAL!$B2601,3)</f>
        <v>0206</v>
      </c>
      <c r="F2601" s="96">
        <f t="shared" si="213"/>
        <v>43983</v>
      </c>
      <c r="G2601" s="71" t="str">
        <f>+CONSOLIDADO[[#This Row],[Codigo Municipio]]&amp;CONSOLIDADO[[#This Row],[Fecha]]</f>
        <v>020643983</v>
      </c>
      <c r="H2601" s="72">
        <f>+IFERROR(VLOOKUP($G2601,TDAcumula!$C$2:$E$2027,3,0),0)</f>
        <v>0</v>
      </c>
      <c r="I2601" s="73">
        <f t="shared" si="215"/>
        <v>12</v>
      </c>
      <c r="J2601" s="74">
        <f>+IF(CONSOLIDADO[[#This Row],[Codigo Municipio]]=E2600,CONSOLIDADO[[#This Row],[Fallecidos Diarios]]+J2600,CONSOLIDADO[[#This Row],[Fallecidos Diarios]])</f>
        <v>0</v>
      </c>
      <c r="K2601" s="75">
        <f t="shared" si="216"/>
        <v>0</v>
      </c>
      <c r="L2601" s="76">
        <f>+IF(CONSOLIDADO[[#This Row],[Codigo Municipio]]=E2600,CONSOLIDADO[[#This Row],[Recuperados Diarios]]+L2600,CONSOLIDADO[[#This Row],[Recuperados Diarios]])</f>
        <v>12</v>
      </c>
      <c r="M2601" s="77" cm="1">
        <f t="array" ref="M2601">+IFERROR(IF(CONSOLIDADO[[#This Row],[Día]]&lt;14,0,INDEX(CONSOLIDADO[Casos Diarios],ROW()-14,1)),0)</f>
        <v>0</v>
      </c>
      <c r="N2601" s="72">
        <f>+IF(CONSOLIDADO[[#This Row],[Clave]]="710143893",1,IF(OR(CONSOLIDADO[[#This Row],[Casos Acumulados]]&gt;0,CONSOLIDADO[[#This Row],[Muertes]]&gt;0),N2600+1,I2601))</f>
        <v>72</v>
      </c>
      <c r="O2601" s="69">
        <f>+IFERROR(VLOOKUP($G2601,TDMuertes!$C$2:$E$534,3,0),0)</f>
        <v>0</v>
      </c>
      <c r="P2601" s="94" t="str">
        <f t="shared" ca="1" si="217"/>
        <v>OUT TIME</v>
      </c>
      <c r="Q2601" s="78">
        <f>+IFERROR(VLOOKUP(CONSOLIDADO[[#This Row],[Codigo Municipio]],TDDia!$A$4:$B$394,2,0),0)</f>
        <v>0</v>
      </c>
    </row>
    <row r="2602" spans="2:17" ht="14.45">
      <c r="B2602">
        <f t="shared" si="214"/>
        <v>14</v>
      </c>
      <c r="C2602" s="69" t="str" cm="1">
        <f t="array" ref="C2602">+INDEX(Table_4[[Departamento]:[Municipio]],FINAL!$B2602,1)</f>
        <v>Colón</v>
      </c>
      <c r="D2602" s="69" t="str" cm="1">
        <f t="array" ref="D2602">+INDEX(Table_4[[Departamento]:[Municipio]],FINAL!$B2602,4)</f>
        <v>Santa Fe</v>
      </c>
      <c r="E2602" s="69" t="str" cm="1">
        <f t="array" ref="E2602">+INDEX(Table_4[[Departamento]:[Municipio]],FINAL!$B2602,3)</f>
        <v>0206</v>
      </c>
      <c r="F2602" s="96">
        <f t="shared" si="213"/>
        <v>43984</v>
      </c>
      <c r="G2602" s="71" t="str">
        <f>+CONSOLIDADO[[#This Row],[Codigo Municipio]]&amp;CONSOLIDADO[[#This Row],[Fecha]]</f>
        <v>020643984</v>
      </c>
      <c r="H2602" s="72">
        <f>+IFERROR(VLOOKUP($G2602,TDAcumula!$C$2:$E$2027,3,0),0)</f>
        <v>0</v>
      </c>
      <c r="I2602" s="73">
        <f t="shared" si="215"/>
        <v>12</v>
      </c>
      <c r="J2602" s="74">
        <f>+IF(CONSOLIDADO[[#This Row],[Codigo Municipio]]=E2601,CONSOLIDADO[[#This Row],[Fallecidos Diarios]]+J2601,CONSOLIDADO[[#This Row],[Fallecidos Diarios]])</f>
        <v>0</v>
      </c>
      <c r="K2602" s="75">
        <f t="shared" si="216"/>
        <v>0</v>
      </c>
      <c r="L2602" s="76">
        <f>+IF(CONSOLIDADO[[#This Row],[Codigo Municipio]]=E2601,CONSOLIDADO[[#This Row],[Recuperados Diarios]]+L2601,CONSOLIDADO[[#This Row],[Recuperados Diarios]])</f>
        <v>12</v>
      </c>
      <c r="M2602" s="77" cm="1">
        <f t="array" ref="M2602">+IFERROR(IF(CONSOLIDADO[[#This Row],[Día]]&lt;14,0,INDEX(CONSOLIDADO[Casos Diarios],ROW()-14,1)),0)</f>
        <v>0</v>
      </c>
      <c r="N2602" s="72">
        <f>+IF(CONSOLIDADO[[#This Row],[Clave]]="710143893",1,IF(OR(CONSOLIDADO[[#This Row],[Casos Acumulados]]&gt;0,CONSOLIDADO[[#This Row],[Muertes]]&gt;0),N2601+1,I2602))</f>
        <v>73</v>
      </c>
      <c r="O2602" s="69">
        <f>+IFERROR(VLOOKUP($G2602,TDMuertes!$C$2:$E$534,3,0),0)</f>
        <v>0</v>
      </c>
      <c r="P2602" s="94" t="str">
        <f t="shared" ca="1" si="217"/>
        <v>OUT TIME</v>
      </c>
      <c r="Q2602" s="78">
        <f>+IFERROR(VLOOKUP(CONSOLIDADO[[#This Row],[Codigo Municipio]],TDDia!$A$4:$B$394,2,0),0)</f>
        <v>0</v>
      </c>
    </row>
    <row r="2603" spans="2:17" ht="14.45">
      <c r="B2603">
        <f t="shared" si="214"/>
        <v>14</v>
      </c>
      <c r="C2603" s="69" t="str" cm="1">
        <f t="array" ref="C2603">+INDEX(Table_4[[Departamento]:[Municipio]],FINAL!$B2603,1)</f>
        <v>Colón</v>
      </c>
      <c r="D2603" s="69" t="str" cm="1">
        <f t="array" ref="D2603">+INDEX(Table_4[[Departamento]:[Municipio]],FINAL!$B2603,4)</f>
        <v>Santa Fe</v>
      </c>
      <c r="E2603" s="69" t="str" cm="1">
        <f t="array" ref="E2603">+INDEX(Table_4[[Departamento]:[Municipio]],FINAL!$B2603,3)</f>
        <v>0206</v>
      </c>
      <c r="F2603" s="96">
        <f t="shared" si="213"/>
        <v>43985</v>
      </c>
      <c r="G2603" s="71" t="str">
        <f>+CONSOLIDADO[[#This Row],[Codigo Municipio]]&amp;CONSOLIDADO[[#This Row],[Fecha]]</f>
        <v>020643985</v>
      </c>
      <c r="H2603" s="72">
        <f>+IFERROR(VLOOKUP($G2603,TDAcumula!$C$2:$E$2027,3,0),0)</f>
        <v>0</v>
      </c>
      <c r="I2603" s="73">
        <f t="shared" si="215"/>
        <v>12</v>
      </c>
      <c r="J2603" s="74">
        <f>+IF(CONSOLIDADO[[#This Row],[Codigo Municipio]]=E2602,CONSOLIDADO[[#This Row],[Fallecidos Diarios]]+J2602,CONSOLIDADO[[#This Row],[Fallecidos Diarios]])</f>
        <v>0</v>
      </c>
      <c r="K2603" s="75">
        <f t="shared" si="216"/>
        <v>0</v>
      </c>
      <c r="L2603" s="76">
        <f>+IF(CONSOLIDADO[[#This Row],[Codigo Municipio]]=E2602,CONSOLIDADO[[#This Row],[Recuperados Diarios]]+L2602,CONSOLIDADO[[#This Row],[Recuperados Diarios]])</f>
        <v>12</v>
      </c>
      <c r="M2603" s="77" cm="1">
        <f t="array" ref="M2603">+IFERROR(IF(CONSOLIDADO[[#This Row],[Día]]&lt;14,0,INDEX(CONSOLIDADO[Casos Diarios],ROW()-14,1)),0)</f>
        <v>0</v>
      </c>
      <c r="N2603" s="72">
        <f>+IF(CONSOLIDADO[[#This Row],[Clave]]="710143893",1,IF(OR(CONSOLIDADO[[#This Row],[Casos Acumulados]]&gt;0,CONSOLIDADO[[#This Row],[Muertes]]&gt;0),N2602+1,I2603))</f>
        <v>74</v>
      </c>
      <c r="O2603" s="69">
        <f>+IFERROR(VLOOKUP($G2603,TDMuertes!$C$2:$E$534,3,0),0)</f>
        <v>0</v>
      </c>
      <c r="P2603" s="94" t="str">
        <f t="shared" ca="1" si="217"/>
        <v>OUT TIME</v>
      </c>
      <c r="Q2603" s="78">
        <f>+IFERROR(VLOOKUP(CONSOLIDADO[[#This Row],[Codigo Municipio]],TDDia!$A$4:$B$394,2,0),0)</f>
        <v>0</v>
      </c>
    </row>
    <row r="2604" spans="2:17" ht="14.45">
      <c r="B2604">
        <f t="shared" si="214"/>
        <v>14</v>
      </c>
      <c r="C2604" s="69" t="str" cm="1">
        <f t="array" ref="C2604">+INDEX(Table_4[[Departamento]:[Municipio]],FINAL!$B2604,1)</f>
        <v>Colón</v>
      </c>
      <c r="D2604" s="69" t="str" cm="1">
        <f t="array" ref="D2604">+INDEX(Table_4[[Departamento]:[Municipio]],FINAL!$B2604,4)</f>
        <v>Santa Fe</v>
      </c>
      <c r="E2604" s="69" t="str" cm="1">
        <f t="array" ref="E2604">+INDEX(Table_4[[Departamento]:[Municipio]],FINAL!$B2604,3)</f>
        <v>0206</v>
      </c>
      <c r="F2604" s="96">
        <f t="shared" si="213"/>
        <v>43986</v>
      </c>
      <c r="G2604" s="71" t="str">
        <f>+CONSOLIDADO[[#This Row],[Codigo Municipio]]&amp;CONSOLIDADO[[#This Row],[Fecha]]</f>
        <v>020643986</v>
      </c>
      <c r="H2604" s="72">
        <f>+IFERROR(VLOOKUP($G2604,TDAcumula!$C$2:$E$2027,3,0),0)</f>
        <v>0</v>
      </c>
      <c r="I2604" s="73">
        <f t="shared" si="215"/>
        <v>12</v>
      </c>
      <c r="J2604" s="74">
        <f>+IF(CONSOLIDADO[[#This Row],[Codigo Municipio]]=E2603,CONSOLIDADO[[#This Row],[Fallecidos Diarios]]+J2603,CONSOLIDADO[[#This Row],[Fallecidos Diarios]])</f>
        <v>0</v>
      </c>
      <c r="K2604" s="75">
        <f t="shared" si="216"/>
        <v>0</v>
      </c>
      <c r="L2604" s="76">
        <f>+IF(CONSOLIDADO[[#This Row],[Codigo Municipio]]=E2603,CONSOLIDADO[[#This Row],[Recuperados Diarios]]+L2603,CONSOLIDADO[[#This Row],[Recuperados Diarios]])</f>
        <v>12</v>
      </c>
      <c r="M2604" s="77" cm="1">
        <f t="array" ref="M2604">+IFERROR(IF(CONSOLIDADO[[#This Row],[Día]]&lt;14,0,INDEX(CONSOLIDADO[Casos Diarios],ROW()-14,1)),0)</f>
        <v>0</v>
      </c>
      <c r="N2604" s="72">
        <f>+IF(CONSOLIDADO[[#This Row],[Clave]]="710143893",1,IF(OR(CONSOLIDADO[[#This Row],[Casos Acumulados]]&gt;0,CONSOLIDADO[[#This Row],[Muertes]]&gt;0),N2603+1,I2604))</f>
        <v>75</v>
      </c>
      <c r="O2604" s="69">
        <f>+IFERROR(VLOOKUP($G2604,TDMuertes!$C$2:$E$534,3,0),0)</f>
        <v>0</v>
      </c>
      <c r="P2604" s="94" t="str">
        <f t="shared" ca="1" si="217"/>
        <v>OUT TIME</v>
      </c>
      <c r="Q2604" s="78">
        <f>+IFERROR(VLOOKUP(CONSOLIDADO[[#This Row],[Codigo Municipio]],TDDia!$A$4:$B$394,2,0),0)</f>
        <v>0</v>
      </c>
    </row>
    <row r="2605" spans="2:17" ht="14.45">
      <c r="B2605">
        <f t="shared" si="214"/>
        <v>14</v>
      </c>
      <c r="C2605" s="69" t="str" cm="1">
        <f t="array" ref="C2605">+INDEX(Table_4[[Departamento]:[Municipio]],FINAL!$B2605,1)</f>
        <v>Colón</v>
      </c>
      <c r="D2605" s="69" t="str" cm="1">
        <f t="array" ref="D2605">+INDEX(Table_4[[Departamento]:[Municipio]],FINAL!$B2605,4)</f>
        <v>Santa Fe</v>
      </c>
      <c r="E2605" s="69" t="str" cm="1">
        <f t="array" ref="E2605">+INDEX(Table_4[[Departamento]:[Municipio]],FINAL!$B2605,3)</f>
        <v>0206</v>
      </c>
      <c r="F2605" s="96">
        <f t="shared" si="213"/>
        <v>43987</v>
      </c>
      <c r="G2605" s="71" t="str">
        <f>+CONSOLIDADO[[#This Row],[Codigo Municipio]]&amp;CONSOLIDADO[[#This Row],[Fecha]]</f>
        <v>020643987</v>
      </c>
      <c r="H2605" s="72">
        <f>+IFERROR(VLOOKUP($G2605,TDAcumula!$C$2:$E$2027,3,0),0)</f>
        <v>0</v>
      </c>
      <c r="I2605" s="73">
        <f t="shared" si="215"/>
        <v>12</v>
      </c>
      <c r="J2605" s="74">
        <f>+IF(CONSOLIDADO[[#This Row],[Codigo Municipio]]=E2604,CONSOLIDADO[[#This Row],[Fallecidos Diarios]]+J2604,CONSOLIDADO[[#This Row],[Fallecidos Diarios]])</f>
        <v>0</v>
      </c>
      <c r="K2605" s="75">
        <f t="shared" si="216"/>
        <v>0</v>
      </c>
      <c r="L2605" s="76">
        <f>+IF(CONSOLIDADO[[#This Row],[Codigo Municipio]]=E2604,CONSOLIDADO[[#This Row],[Recuperados Diarios]]+L2604,CONSOLIDADO[[#This Row],[Recuperados Diarios]])</f>
        <v>12</v>
      </c>
      <c r="M2605" s="77" cm="1">
        <f t="array" ref="M2605">+IFERROR(IF(CONSOLIDADO[[#This Row],[Día]]&lt;14,0,INDEX(CONSOLIDADO[Casos Diarios],ROW()-14,1)),0)</f>
        <v>0</v>
      </c>
      <c r="N2605" s="72">
        <f>+IF(CONSOLIDADO[[#This Row],[Clave]]="710143893",1,IF(OR(CONSOLIDADO[[#This Row],[Casos Acumulados]]&gt;0,CONSOLIDADO[[#This Row],[Muertes]]&gt;0),N2604+1,I2605))</f>
        <v>76</v>
      </c>
      <c r="O2605" s="69">
        <f>+IFERROR(VLOOKUP($G2605,TDMuertes!$C$2:$E$534,3,0),0)</f>
        <v>0</v>
      </c>
      <c r="P2605" s="94" t="str">
        <f t="shared" ca="1" si="217"/>
        <v>OUT TIME</v>
      </c>
      <c r="Q2605" s="78">
        <f>+IFERROR(VLOOKUP(CONSOLIDADO[[#This Row],[Codigo Municipio]],TDDia!$A$4:$B$394,2,0),0)</f>
        <v>0</v>
      </c>
    </row>
    <row r="2606" spans="2:17" ht="14.45">
      <c r="B2606">
        <f t="shared" si="214"/>
        <v>14</v>
      </c>
      <c r="C2606" s="69" t="str" cm="1">
        <f t="array" ref="C2606">+INDEX(Table_4[[Departamento]:[Municipio]],FINAL!$B2606,1)</f>
        <v>Colón</v>
      </c>
      <c r="D2606" s="69" t="str" cm="1">
        <f t="array" ref="D2606">+INDEX(Table_4[[Departamento]:[Municipio]],FINAL!$B2606,4)</f>
        <v>Santa Fe</v>
      </c>
      <c r="E2606" s="69" t="str" cm="1">
        <f t="array" ref="E2606">+INDEX(Table_4[[Departamento]:[Municipio]],FINAL!$B2606,3)</f>
        <v>0206</v>
      </c>
      <c r="F2606" s="96">
        <f t="shared" si="213"/>
        <v>43988</v>
      </c>
      <c r="G2606" s="71" t="str">
        <f>+CONSOLIDADO[[#This Row],[Codigo Municipio]]&amp;CONSOLIDADO[[#This Row],[Fecha]]</f>
        <v>020643988</v>
      </c>
      <c r="H2606" s="72">
        <f>+IFERROR(VLOOKUP($G2606,TDAcumula!$C$2:$E$2027,3,0),0)</f>
        <v>0</v>
      </c>
      <c r="I2606" s="73">
        <f t="shared" si="215"/>
        <v>12</v>
      </c>
      <c r="J2606" s="74">
        <f>+IF(CONSOLIDADO[[#This Row],[Codigo Municipio]]=E2605,CONSOLIDADO[[#This Row],[Fallecidos Diarios]]+J2605,CONSOLIDADO[[#This Row],[Fallecidos Diarios]])</f>
        <v>0</v>
      </c>
      <c r="K2606" s="75">
        <f t="shared" si="216"/>
        <v>0</v>
      </c>
      <c r="L2606" s="76">
        <f>+IF(CONSOLIDADO[[#This Row],[Codigo Municipio]]=E2605,CONSOLIDADO[[#This Row],[Recuperados Diarios]]+L2605,CONSOLIDADO[[#This Row],[Recuperados Diarios]])</f>
        <v>12</v>
      </c>
      <c r="M2606" s="77" cm="1">
        <f t="array" ref="M2606">+IFERROR(IF(CONSOLIDADO[[#This Row],[Día]]&lt;14,0,INDEX(CONSOLIDADO[Casos Diarios],ROW()-14,1)),0)</f>
        <v>0</v>
      </c>
      <c r="N2606" s="72">
        <f>+IF(CONSOLIDADO[[#This Row],[Clave]]="710143893",1,IF(OR(CONSOLIDADO[[#This Row],[Casos Acumulados]]&gt;0,CONSOLIDADO[[#This Row],[Muertes]]&gt;0),N2605+1,I2606))</f>
        <v>77</v>
      </c>
      <c r="O2606" s="69">
        <f>+IFERROR(VLOOKUP($G2606,TDMuertes!$C$2:$E$534,3,0),0)</f>
        <v>0</v>
      </c>
      <c r="P2606" s="94" t="str">
        <f t="shared" ca="1" si="217"/>
        <v>OUT TIME</v>
      </c>
      <c r="Q2606" s="78">
        <f>+IFERROR(VLOOKUP(CONSOLIDADO[[#This Row],[Codigo Municipio]],TDDia!$A$4:$B$394,2,0),0)</f>
        <v>0</v>
      </c>
    </row>
    <row r="2607" spans="2:17" ht="14.45">
      <c r="B2607">
        <f t="shared" si="214"/>
        <v>14</v>
      </c>
      <c r="C2607" s="69" t="str" cm="1">
        <f t="array" ref="C2607">+INDEX(Table_4[[Departamento]:[Municipio]],FINAL!$B2607,1)</f>
        <v>Colón</v>
      </c>
      <c r="D2607" s="69" t="str" cm="1">
        <f t="array" ref="D2607">+INDEX(Table_4[[Departamento]:[Municipio]],FINAL!$B2607,4)</f>
        <v>Santa Fe</v>
      </c>
      <c r="E2607" s="69" t="str" cm="1">
        <f t="array" ref="E2607">+INDEX(Table_4[[Departamento]:[Municipio]],FINAL!$B2607,3)</f>
        <v>0206</v>
      </c>
      <c r="F2607" s="96">
        <f t="shared" si="213"/>
        <v>43989</v>
      </c>
      <c r="G2607" s="71" t="str">
        <f>+CONSOLIDADO[[#This Row],[Codigo Municipio]]&amp;CONSOLIDADO[[#This Row],[Fecha]]</f>
        <v>020643989</v>
      </c>
      <c r="H2607" s="72">
        <f>+IFERROR(VLOOKUP($G2607,TDAcumula!$C$2:$E$2027,3,0),0)</f>
        <v>0</v>
      </c>
      <c r="I2607" s="73">
        <f t="shared" si="215"/>
        <v>12</v>
      </c>
      <c r="J2607" s="74">
        <f>+IF(CONSOLIDADO[[#This Row],[Codigo Municipio]]=E2606,CONSOLIDADO[[#This Row],[Fallecidos Diarios]]+J2606,CONSOLIDADO[[#This Row],[Fallecidos Diarios]])</f>
        <v>0</v>
      </c>
      <c r="K2607" s="75">
        <f t="shared" si="216"/>
        <v>0</v>
      </c>
      <c r="L2607" s="76">
        <f>+IF(CONSOLIDADO[[#This Row],[Codigo Municipio]]=E2606,CONSOLIDADO[[#This Row],[Recuperados Diarios]]+L2606,CONSOLIDADO[[#This Row],[Recuperados Diarios]])</f>
        <v>12</v>
      </c>
      <c r="M2607" s="77" cm="1">
        <f t="array" ref="M2607">+IFERROR(IF(CONSOLIDADO[[#This Row],[Día]]&lt;14,0,INDEX(CONSOLIDADO[Casos Diarios],ROW()-14,1)),0)</f>
        <v>0</v>
      </c>
      <c r="N2607" s="72">
        <f>+IF(CONSOLIDADO[[#This Row],[Clave]]="710143893",1,IF(OR(CONSOLIDADO[[#This Row],[Casos Acumulados]]&gt;0,CONSOLIDADO[[#This Row],[Muertes]]&gt;0),N2606+1,I2607))</f>
        <v>78</v>
      </c>
      <c r="O2607" s="69">
        <f>+IFERROR(VLOOKUP($G2607,TDMuertes!$C$2:$E$534,3,0),0)</f>
        <v>0</v>
      </c>
      <c r="P2607" s="94" t="str">
        <f t="shared" ca="1" si="217"/>
        <v>OUT TIME</v>
      </c>
      <c r="Q2607" s="78">
        <f>+IFERROR(VLOOKUP(CONSOLIDADO[[#This Row],[Codigo Municipio]],TDDia!$A$4:$B$394,2,0),0)</f>
        <v>0</v>
      </c>
    </row>
    <row r="2608" spans="2:17" ht="14.45">
      <c r="B2608">
        <f t="shared" si="214"/>
        <v>14</v>
      </c>
      <c r="C2608" s="69" t="str" cm="1">
        <f t="array" ref="C2608">+INDEX(Table_4[[Departamento]:[Municipio]],FINAL!$B2608,1)</f>
        <v>Colón</v>
      </c>
      <c r="D2608" s="69" t="str" cm="1">
        <f t="array" ref="D2608">+INDEX(Table_4[[Departamento]:[Municipio]],FINAL!$B2608,4)</f>
        <v>Santa Fe</v>
      </c>
      <c r="E2608" s="69" t="str" cm="1">
        <f t="array" ref="E2608">+INDEX(Table_4[[Departamento]:[Municipio]],FINAL!$B2608,3)</f>
        <v>0206</v>
      </c>
      <c r="F2608" s="96">
        <f t="shared" si="213"/>
        <v>43990</v>
      </c>
      <c r="G2608" s="71" t="str">
        <f>+CONSOLIDADO[[#This Row],[Codigo Municipio]]&amp;CONSOLIDADO[[#This Row],[Fecha]]</f>
        <v>020643990</v>
      </c>
      <c r="H2608" s="72">
        <f>+IFERROR(VLOOKUP($G2608,TDAcumula!$C$2:$E$2027,3,0),0)</f>
        <v>0</v>
      </c>
      <c r="I2608" s="73">
        <f t="shared" si="215"/>
        <v>12</v>
      </c>
      <c r="J2608" s="74">
        <f>+IF(CONSOLIDADO[[#This Row],[Codigo Municipio]]=E2607,CONSOLIDADO[[#This Row],[Fallecidos Diarios]]+J2607,CONSOLIDADO[[#This Row],[Fallecidos Diarios]])</f>
        <v>0</v>
      </c>
      <c r="K2608" s="75">
        <f t="shared" si="216"/>
        <v>0</v>
      </c>
      <c r="L2608" s="76">
        <f>+IF(CONSOLIDADO[[#This Row],[Codigo Municipio]]=E2607,CONSOLIDADO[[#This Row],[Recuperados Diarios]]+L2607,CONSOLIDADO[[#This Row],[Recuperados Diarios]])</f>
        <v>12</v>
      </c>
      <c r="M2608" s="77" cm="1">
        <f t="array" ref="M2608">+IFERROR(IF(CONSOLIDADO[[#This Row],[Día]]&lt;14,0,INDEX(CONSOLIDADO[Casos Diarios],ROW()-14,1)),0)</f>
        <v>0</v>
      </c>
      <c r="N2608" s="72">
        <f>+IF(CONSOLIDADO[[#This Row],[Clave]]="710143893",1,IF(OR(CONSOLIDADO[[#This Row],[Casos Acumulados]]&gt;0,CONSOLIDADO[[#This Row],[Muertes]]&gt;0),N2607+1,I2608))</f>
        <v>79</v>
      </c>
      <c r="O2608" s="69">
        <f>+IFERROR(VLOOKUP($G2608,TDMuertes!$C$2:$E$534,3,0),0)</f>
        <v>0</v>
      </c>
      <c r="P2608" s="94" t="str">
        <f t="shared" ca="1" si="217"/>
        <v>OUT TIME</v>
      </c>
      <c r="Q2608" s="78">
        <f>+IFERROR(VLOOKUP(CONSOLIDADO[[#This Row],[Codigo Municipio]],TDDia!$A$4:$B$394,2,0),0)</f>
        <v>0</v>
      </c>
    </row>
    <row r="2609" spans="2:17" ht="14.45">
      <c r="B2609">
        <f t="shared" si="214"/>
        <v>14</v>
      </c>
      <c r="C2609" s="69" t="str" cm="1">
        <f t="array" ref="C2609">+INDEX(Table_4[[Departamento]:[Municipio]],FINAL!$B2609,1)</f>
        <v>Colón</v>
      </c>
      <c r="D2609" s="69" t="str" cm="1">
        <f t="array" ref="D2609">+INDEX(Table_4[[Departamento]:[Municipio]],FINAL!$B2609,4)</f>
        <v>Santa Fe</v>
      </c>
      <c r="E2609" s="69" t="str" cm="1">
        <f t="array" ref="E2609">+INDEX(Table_4[[Departamento]:[Municipio]],FINAL!$B2609,3)</f>
        <v>0206</v>
      </c>
      <c r="F2609" s="96">
        <f t="shared" si="213"/>
        <v>43991</v>
      </c>
      <c r="G2609" s="71" t="str">
        <f>+CONSOLIDADO[[#This Row],[Codigo Municipio]]&amp;CONSOLIDADO[[#This Row],[Fecha]]</f>
        <v>020643991</v>
      </c>
      <c r="H2609" s="72">
        <f>+IFERROR(VLOOKUP($G2609,TDAcumula!$C$2:$E$2027,3,0),0)</f>
        <v>0</v>
      </c>
      <c r="I2609" s="73">
        <f t="shared" si="215"/>
        <v>12</v>
      </c>
      <c r="J2609" s="74">
        <f>+IF(CONSOLIDADO[[#This Row],[Codigo Municipio]]=E2608,CONSOLIDADO[[#This Row],[Fallecidos Diarios]]+J2608,CONSOLIDADO[[#This Row],[Fallecidos Diarios]])</f>
        <v>0</v>
      </c>
      <c r="K2609" s="75">
        <f t="shared" si="216"/>
        <v>0</v>
      </c>
      <c r="L2609" s="76">
        <f>+IF(CONSOLIDADO[[#This Row],[Codigo Municipio]]=E2608,CONSOLIDADO[[#This Row],[Recuperados Diarios]]+L2608,CONSOLIDADO[[#This Row],[Recuperados Diarios]])</f>
        <v>12</v>
      </c>
      <c r="M2609" s="77" cm="1">
        <f t="array" ref="M2609">+IFERROR(IF(CONSOLIDADO[[#This Row],[Día]]&lt;14,0,INDEX(CONSOLIDADO[Casos Diarios],ROW()-14,1)),0)</f>
        <v>0</v>
      </c>
      <c r="N2609" s="72">
        <f>+IF(CONSOLIDADO[[#This Row],[Clave]]="710143893",1,IF(OR(CONSOLIDADO[[#This Row],[Casos Acumulados]]&gt;0,CONSOLIDADO[[#This Row],[Muertes]]&gt;0),N2608+1,I2609))</f>
        <v>80</v>
      </c>
      <c r="O2609" s="69">
        <f>+IFERROR(VLOOKUP($G2609,TDMuertes!$C$2:$E$534,3,0),0)</f>
        <v>0</v>
      </c>
      <c r="P2609" s="94" t="str">
        <f t="shared" ca="1" si="217"/>
        <v>OUT TIME</v>
      </c>
      <c r="Q2609" s="78">
        <f>+IFERROR(VLOOKUP(CONSOLIDADO[[#This Row],[Codigo Municipio]],TDDia!$A$4:$B$394,2,0),0)</f>
        <v>0</v>
      </c>
    </row>
    <row r="2610" spans="2:17" ht="14.45">
      <c r="B2610">
        <f t="shared" si="214"/>
        <v>14</v>
      </c>
      <c r="C2610" s="69" t="str" cm="1">
        <f t="array" ref="C2610">+INDEX(Table_4[[Departamento]:[Municipio]],FINAL!$B2610,1)</f>
        <v>Colón</v>
      </c>
      <c r="D2610" s="69" t="str" cm="1">
        <f t="array" ref="D2610">+INDEX(Table_4[[Departamento]:[Municipio]],FINAL!$B2610,4)</f>
        <v>Santa Fe</v>
      </c>
      <c r="E2610" s="69" t="str" cm="1">
        <f t="array" ref="E2610">+INDEX(Table_4[[Departamento]:[Municipio]],FINAL!$B2610,3)</f>
        <v>0206</v>
      </c>
      <c r="F2610" s="96">
        <f t="shared" si="213"/>
        <v>43992</v>
      </c>
      <c r="G2610" s="71" t="str">
        <f>+CONSOLIDADO[[#This Row],[Codigo Municipio]]&amp;CONSOLIDADO[[#This Row],[Fecha]]</f>
        <v>020643992</v>
      </c>
      <c r="H2610" s="72">
        <f>+IFERROR(VLOOKUP($G2610,TDAcumula!$C$2:$E$2027,3,0),0)</f>
        <v>0</v>
      </c>
      <c r="I2610" s="73">
        <f t="shared" si="215"/>
        <v>12</v>
      </c>
      <c r="J2610" s="74">
        <f>+IF(CONSOLIDADO[[#This Row],[Codigo Municipio]]=E2609,CONSOLIDADO[[#This Row],[Fallecidos Diarios]]+J2609,CONSOLIDADO[[#This Row],[Fallecidos Diarios]])</f>
        <v>0</v>
      </c>
      <c r="K2610" s="75">
        <f t="shared" si="216"/>
        <v>0</v>
      </c>
      <c r="L2610" s="76">
        <f>+IF(CONSOLIDADO[[#This Row],[Codigo Municipio]]=E2609,CONSOLIDADO[[#This Row],[Recuperados Diarios]]+L2609,CONSOLIDADO[[#This Row],[Recuperados Diarios]])</f>
        <v>12</v>
      </c>
      <c r="M2610" s="77" cm="1">
        <f t="array" ref="M2610">+IFERROR(IF(CONSOLIDADO[[#This Row],[Día]]&lt;14,0,INDEX(CONSOLIDADO[Casos Diarios],ROW()-14,1)),0)</f>
        <v>0</v>
      </c>
      <c r="N2610" s="72">
        <f>+IF(CONSOLIDADO[[#This Row],[Clave]]="710143893",1,IF(OR(CONSOLIDADO[[#This Row],[Casos Acumulados]]&gt;0,CONSOLIDADO[[#This Row],[Muertes]]&gt;0),N2609+1,I2610))</f>
        <v>81</v>
      </c>
      <c r="O2610" s="69">
        <f>+IFERROR(VLOOKUP($G2610,TDMuertes!$C$2:$E$534,3,0),0)</f>
        <v>0</v>
      </c>
      <c r="P2610" s="94" t="str">
        <f t="shared" ca="1" si="217"/>
        <v>OUT TIME</v>
      </c>
      <c r="Q2610" s="78">
        <f>+IFERROR(VLOOKUP(CONSOLIDADO[[#This Row],[Codigo Municipio]],TDDia!$A$4:$B$394,2,0),0)</f>
        <v>0</v>
      </c>
    </row>
    <row r="2611" spans="2:17" ht="14.45">
      <c r="B2611">
        <f t="shared" si="214"/>
        <v>14</v>
      </c>
      <c r="C2611" s="69" t="str" cm="1">
        <f t="array" ref="C2611">+INDEX(Table_4[[Departamento]:[Municipio]],FINAL!$B2611,1)</f>
        <v>Colón</v>
      </c>
      <c r="D2611" s="69" t="str" cm="1">
        <f t="array" ref="D2611">+INDEX(Table_4[[Departamento]:[Municipio]],FINAL!$B2611,4)</f>
        <v>Santa Fe</v>
      </c>
      <c r="E2611" s="69" t="str" cm="1">
        <f t="array" ref="E2611">+INDEX(Table_4[[Departamento]:[Municipio]],FINAL!$B2611,3)</f>
        <v>0206</v>
      </c>
      <c r="F2611" s="96">
        <f t="shared" si="213"/>
        <v>43993</v>
      </c>
      <c r="G2611" s="71" t="str">
        <f>+CONSOLIDADO[[#This Row],[Codigo Municipio]]&amp;CONSOLIDADO[[#This Row],[Fecha]]</f>
        <v>020643993</v>
      </c>
      <c r="H2611" s="72">
        <f>+IFERROR(VLOOKUP($G2611,TDAcumula!$C$2:$E$2027,3,0),0)</f>
        <v>0</v>
      </c>
      <c r="I2611" s="73">
        <f t="shared" si="215"/>
        <v>12</v>
      </c>
      <c r="J2611" s="74">
        <f>+IF(CONSOLIDADO[[#This Row],[Codigo Municipio]]=E2610,CONSOLIDADO[[#This Row],[Fallecidos Diarios]]+J2610,CONSOLIDADO[[#This Row],[Fallecidos Diarios]])</f>
        <v>0</v>
      </c>
      <c r="K2611" s="75">
        <f t="shared" si="216"/>
        <v>0</v>
      </c>
      <c r="L2611" s="76">
        <f>+IF(CONSOLIDADO[[#This Row],[Codigo Municipio]]=E2610,CONSOLIDADO[[#This Row],[Recuperados Diarios]]+L2610,CONSOLIDADO[[#This Row],[Recuperados Diarios]])</f>
        <v>12</v>
      </c>
      <c r="M2611" s="77" cm="1">
        <f t="array" ref="M2611">+IFERROR(IF(CONSOLIDADO[[#This Row],[Día]]&lt;14,0,INDEX(CONSOLIDADO[Casos Diarios],ROW()-14,1)),0)</f>
        <v>0</v>
      </c>
      <c r="N2611" s="72">
        <f>+IF(CONSOLIDADO[[#This Row],[Clave]]="710143893",1,IF(OR(CONSOLIDADO[[#This Row],[Casos Acumulados]]&gt;0,CONSOLIDADO[[#This Row],[Muertes]]&gt;0),N2610+1,I2611))</f>
        <v>82</v>
      </c>
      <c r="O2611" s="69">
        <f>+IFERROR(VLOOKUP($G2611,TDMuertes!$C$2:$E$534,3,0),0)</f>
        <v>0</v>
      </c>
      <c r="P2611" s="94" t="str">
        <f t="shared" ca="1" si="217"/>
        <v>OUT TIME</v>
      </c>
      <c r="Q2611" s="78">
        <f>+IFERROR(VLOOKUP(CONSOLIDADO[[#This Row],[Codigo Municipio]],TDDia!$A$4:$B$394,2,0),0)</f>
        <v>0</v>
      </c>
    </row>
    <row r="2612" spans="2:17" ht="14.45">
      <c r="B2612">
        <f t="shared" si="214"/>
        <v>14</v>
      </c>
      <c r="C2612" s="69" t="str" cm="1">
        <f t="array" ref="C2612">+INDEX(Table_4[[Departamento]:[Municipio]],FINAL!$B2612,1)</f>
        <v>Colón</v>
      </c>
      <c r="D2612" s="69" t="str" cm="1">
        <f t="array" ref="D2612">+INDEX(Table_4[[Departamento]:[Municipio]],FINAL!$B2612,4)</f>
        <v>Santa Fe</v>
      </c>
      <c r="E2612" s="69" t="str" cm="1">
        <f t="array" ref="E2612">+INDEX(Table_4[[Departamento]:[Municipio]],FINAL!$B2612,3)</f>
        <v>0206</v>
      </c>
      <c r="F2612" s="96">
        <f t="shared" si="213"/>
        <v>43994</v>
      </c>
      <c r="G2612" s="71" t="str">
        <f>+CONSOLIDADO[[#This Row],[Codigo Municipio]]&amp;CONSOLIDADO[[#This Row],[Fecha]]</f>
        <v>020643994</v>
      </c>
      <c r="H2612" s="72">
        <f>+IFERROR(VLOOKUP($G2612,TDAcumula!$C$2:$E$2027,3,0),0)</f>
        <v>0</v>
      </c>
      <c r="I2612" s="73">
        <f t="shared" si="215"/>
        <v>12</v>
      </c>
      <c r="J2612" s="74">
        <f>+IF(CONSOLIDADO[[#This Row],[Codigo Municipio]]=E2611,CONSOLIDADO[[#This Row],[Fallecidos Diarios]]+J2611,CONSOLIDADO[[#This Row],[Fallecidos Diarios]])</f>
        <v>0</v>
      </c>
      <c r="K2612" s="75">
        <f t="shared" si="216"/>
        <v>0</v>
      </c>
      <c r="L2612" s="76">
        <f>+IF(CONSOLIDADO[[#This Row],[Codigo Municipio]]=E2611,CONSOLIDADO[[#This Row],[Recuperados Diarios]]+L2611,CONSOLIDADO[[#This Row],[Recuperados Diarios]])</f>
        <v>12</v>
      </c>
      <c r="M2612" s="77" cm="1">
        <f t="array" ref="M2612">+IFERROR(IF(CONSOLIDADO[[#This Row],[Día]]&lt;14,0,INDEX(CONSOLIDADO[Casos Diarios],ROW()-14,1)),0)</f>
        <v>0</v>
      </c>
      <c r="N2612" s="72">
        <f>+IF(CONSOLIDADO[[#This Row],[Clave]]="710143893",1,IF(OR(CONSOLIDADO[[#This Row],[Casos Acumulados]]&gt;0,CONSOLIDADO[[#This Row],[Muertes]]&gt;0),N2611+1,I2612))</f>
        <v>83</v>
      </c>
      <c r="O2612" s="69">
        <f>+IFERROR(VLOOKUP($G2612,TDMuertes!$C$2:$E$534,3,0),0)</f>
        <v>0</v>
      </c>
      <c r="P2612" s="94" t="str">
        <f t="shared" ca="1" si="217"/>
        <v>OUT TIME</v>
      </c>
      <c r="Q2612" s="78">
        <f>+IFERROR(VLOOKUP(CONSOLIDADO[[#This Row],[Codigo Municipio]],TDDia!$A$4:$B$394,2,0),0)</f>
        <v>0</v>
      </c>
    </row>
    <row r="2613" spans="2:17" ht="14.45">
      <c r="B2613">
        <f t="shared" si="214"/>
        <v>14</v>
      </c>
      <c r="C2613" s="69" t="str" cm="1">
        <f t="array" ref="C2613">+INDEX(Table_4[[Departamento]:[Municipio]],FINAL!$B2613,1)</f>
        <v>Colón</v>
      </c>
      <c r="D2613" s="69" t="str" cm="1">
        <f t="array" ref="D2613">+INDEX(Table_4[[Departamento]:[Municipio]],FINAL!$B2613,4)</f>
        <v>Santa Fe</v>
      </c>
      <c r="E2613" s="69" t="str" cm="1">
        <f t="array" ref="E2613">+INDEX(Table_4[[Departamento]:[Municipio]],FINAL!$B2613,3)</f>
        <v>0206</v>
      </c>
      <c r="F2613" s="96">
        <f t="shared" si="213"/>
        <v>43995</v>
      </c>
      <c r="G2613" s="71" t="str">
        <f>+CONSOLIDADO[[#This Row],[Codigo Municipio]]&amp;CONSOLIDADO[[#This Row],[Fecha]]</f>
        <v>020643995</v>
      </c>
      <c r="H2613" s="72">
        <f>+IFERROR(VLOOKUP($G2613,TDAcumula!$C$2:$E$2027,3,0),0)</f>
        <v>0</v>
      </c>
      <c r="I2613" s="73">
        <f t="shared" si="215"/>
        <v>12</v>
      </c>
      <c r="J2613" s="74">
        <f>+IF(CONSOLIDADO[[#This Row],[Codigo Municipio]]=E2612,CONSOLIDADO[[#This Row],[Fallecidos Diarios]]+J2612,CONSOLIDADO[[#This Row],[Fallecidos Diarios]])</f>
        <v>0</v>
      </c>
      <c r="K2613" s="75">
        <f t="shared" si="216"/>
        <v>0</v>
      </c>
      <c r="L2613" s="76">
        <f>+IF(CONSOLIDADO[[#This Row],[Codigo Municipio]]=E2612,CONSOLIDADO[[#This Row],[Recuperados Diarios]]+L2612,CONSOLIDADO[[#This Row],[Recuperados Diarios]])</f>
        <v>12</v>
      </c>
      <c r="M2613" s="77" cm="1">
        <f t="array" ref="M2613">+IFERROR(IF(CONSOLIDADO[[#This Row],[Día]]&lt;14,0,INDEX(CONSOLIDADO[Casos Diarios],ROW()-14,1)),0)</f>
        <v>0</v>
      </c>
      <c r="N2613" s="72">
        <f>+IF(CONSOLIDADO[[#This Row],[Clave]]="710143893",1,IF(OR(CONSOLIDADO[[#This Row],[Casos Acumulados]]&gt;0,CONSOLIDADO[[#This Row],[Muertes]]&gt;0),N2612+1,I2613))</f>
        <v>84</v>
      </c>
      <c r="O2613" s="69">
        <f>+IFERROR(VLOOKUP($G2613,TDMuertes!$C$2:$E$534,3,0),0)</f>
        <v>0</v>
      </c>
      <c r="P2613" s="94" t="str">
        <f t="shared" ca="1" si="217"/>
        <v>OUT TIME</v>
      </c>
      <c r="Q2613" s="78">
        <f>+IFERROR(VLOOKUP(CONSOLIDADO[[#This Row],[Codigo Municipio]],TDDia!$A$4:$B$394,2,0),0)</f>
        <v>0</v>
      </c>
    </row>
    <row r="2614" spans="2:17" ht="14.45">
      <c r="B2614">
        <f t="shared" si="214"/>
        <v>14</v>
      </c>
      <c r="C2614" s="69" t="str" cm="1">
        <f t="array" ref="C2614">+INDEX(Table_4[[Departamento]:[Municipio]],FINAL!$B2614,1)</f>
        <v>Colón</v>
      </c>
      <c r="D2614" s="69" t="str" cm="1">
        <f t="array" ref="D2614">+INDEX(Table_4[[Departamento]:[Municipio]],FINAL!$B2614,4)</f>
        <v>Santa Fe</v>
      </c>
      <c r="E2614" s="69" t="str" cm="1">
        <f t="array" ref="E2614">+INDEX(Table_4[[Departamento]:[Municipio]],FINAL!$B2614,3)</f>
        <v>0206</v>
      </c>
      <c r="F2614" s="96">
        <f t="shared" si="213"/>
        <v>43996</v>
      </c>
      <c r="G2614" s="71" t="str">
        <f>+CONSOLIDADO[[#This Row],[Codigo Municipio]]&amp;CONSOLIDADO[[#This Row],[Fecha]]</f>
        <v>020643996</v>
      </c>
      <c r="H2614" s="72">
        <f>+IFERROR(VLOOKUP($G2614,TDAcumula!$C$2:$E$2027,3,0),0)</f>
        <v>0</v>
      </c>
      <c r="I2614" s="73">
        <f t="shared" si="215"/>
        <v>12</v>
      </c>
      <c r="J2614" s="74">
        <f>+IF(CONSOLIDADO[[#This Row],[Codigo Municipio]]=E2613,CONSOLIDADO[[#This Row],[Fallecidos Diarios]]+J2613,CONSOLIDADO[[#This Row],[Fallecidos Diarios]])</f>
        <v>0</v>
      </c>
      <c r="K2614" s="75">
        <f t="shared" si="216"/>
        <v>0</v>
      </c>
      <c r="L2614" s="76">
        <f>+IF(CONSOLIDADO[[#This Row],[Codigo Municipio]]=E2613,CONSOLIDADO[[#This Row],[Recuperados Diarios]]+L2613,CONSOLIDADO[[#This Row],[Recuperados Diarios]])</f>
        <v>12</v>
      </c>
      <c r="M2614" s="77" cm="1">
        <f t="array" ref="M2614">+IFERROR(IF(CONSOLIDADO[[#This Row],[Día]]&lt;14,0,INDEX(CONSOLIDADO[Casos Diarios],ROW()-14,1)),0)</f>
        <v>0</v>
      </c>
      <c r="N2614" s="72">
        <f>+IF(CONSOLIDADO[[#This Row],[Clave]]="710143893",1,IF(OR(CONSOLIDADO[[#This Row],[Casos Acumulados]]&gt;0,CONSOLIDADO[[#This Row],[Muertes]]&gt;0),N2613+1,I2614))</f>
        <v>85</v>
      </c>
      <c r="O2614" s="69">
        <f>+IFERROR(VLOOKUP($G2614,TDMuertes!$C$2:$E$534,3,0),0)</f>
        <v>0</v>
      </c>
      <c r="P2614" s="94" t="str">
        <f t="shared" ca="1" si="217"/>
        <v>OUT TIME</v>
      </c>
      <c r="Q2614" s="78">
        <f>+IFERROR(VLOOKUP(CONSOLIDADO[[#This Row],[Codigo Municipio]],TDDia!$A$4:$B$394,2,0),0)</f>
        <v>0</v>
      </c>
    </row>
    <row r="2615" spans="2:17" ht="14.45">
      <c r="B2615">
        <f t="shared" si="214"/>
        <v>14</v>
      </c>
      <c r="C2615" s="69" t="str" cm="1">
        <f t="array" ref="C2615">+INDEX(Table_4[[Departamento]:[Municipio]],FINAL!$B2615,1)</f>
        <v>Colón</v>
      </c>
      <c r="D2615" s="69" t="str" cm="1">
        <f t="array" ref="D2615">+INDEX(Table_4[[Departamento]:[Municipio]],FINAL!$B2615,4)</f>
        <v>Santa Fe</v>
      </c>
      <c r="E2615" s="69" t="str" cm="1">
        <f t="array" ref="E2615">+INDEX(Table_4[[Departamento]:[Municipio]],FINAL!$B2615,3)</f>
        <v>0206</v>
      </c>
      <c r="F2615" s="96">
        <f t="shared" si="213"/>
        <v>43997</v>
      </c>
      <c r="G2615" s="71" t="str">
        <f>+CONSOLIDADO[[#This Row],[Codigo Municipio]]&amp;CONSOLIDADO[[#This Row],[Fecha]]</f>
        <v>020643997</v>
      </c>
      <c r="H2615" s="72">
        <f>+IFERROR(VLOOKUP($G2615,TDAcumula!$C$2:$E$2027,3,0),0)</f>
        <v>0</v>
      </c>
      <c r="I2615" s="73">
        <f t="shared" si="215"/>
        <v>12</v>
      </c>
      <c r="J2615" s="74">
        <f>+IF(CONSOLIDADO[[#This Row],[Codigo Municipio]]=E2614,CONSOLIDADO[[#This Row],[Fallecidos Diarios]]+J2614,CONSOLIDADO[[#This Row],[Fallecidos Diarios]])</f>
        <v>0</v>
      </c>
      <c r="K2615" s="75">
        <f t="shared" si="216"/>
        <v>0</v>
      </c>
      <c r="L2615" s="76">
        <f>+IF(CONSOLIDADO[[#This Row],[Codigo Municipio]]=E2614,CONSOLIDADO[[#This Row],[Recuperados Diarios]]+L2614,CONSOLIDADO[[#This Row],[Recuperados Diarios]])</f>
        <v>12</v>
      </c>
      <c r="M2615" s="77" cm="1">
        <f t="array" ref="M2615">+IFERROR(IF(CONSOLIDADO[[#This Row],[Día]]&lt;14,0,INDEX(CONSOLIDADO[Casos Diarios],ROW()-14,1)),0)</f>
        <v>0</v>
      </c>
      <c r="N2615" s="72">
        <f>+IF(CONSOLIDADO[[#This Row],[Clave]]="710143893",1,IF(OR(CONSOLIDADO[[#This Row],[Casos Acumulados]]&gt;0,CONSOLIDADO[[#This Row],[Muertes]]&gt;0),N2614+1,I2615))</f>
        <v>86</v>
      </c>
      <c r="O2615" s="69">
        <f>+IFERROR(VLOOKUP($G2615,TDMuertes!$C$2:$E$534,3,0),0)</f>
        <v>0</v>
      </c>
      <c r="P2615" s="94" t="str">
        <f t="shared" ca="1" si="217"/>
        <v>OUT TIME</v>
      </c>
      <c r="Q2615" s="78">
        <f>+IFERROR(VLOOKUP(CONSOLIDADO[[#This Row],[Codigo Municipio]],TDDia!$A$4:$B$394,2,0),0)</f>
        <v>0</v>
      </c>
    </row>
    <row r="2616" spans="2:17" ht="14.45">
      <c r="B2616">
        <f t="shared" si="214"/>
        <v>14</v>
      </c>
      <c r="C2616" s="69" t="str" cm="1">
        <f t="array" ref="C2616">+INDEX(Table_4[[Departamento]:[Municipio]],FINAL!$B2616,1)</f>
        <v>Colón</v>
      </c>
      <c r="D2616" s="69" t="str" cm="1">
        <f t="array" ref="D2616">+INDEX(Table_4[[Departamento]:[Municipio]],FINAL!$B2616,4)</f>
        <v>Santa Fe</v>
      </c>
      <c r="E2616" s="69" t="str" cm="1">
        <f t="array" ref="E2616">+INDEX(Table_4[[Departamento]:[Municipio]],FINAL!$B2616,3)</f>
        <v>0206</v>
      </c>
      <c r="F2616" s="96">
        <f t="shared" si="213"/>
        <v>43998</v>
      </c>
      <c r="G2616" s="71" t="str">
        <f>+CONSOLIDADO[[#This Row],[Codigo Municipio]]&amp;CONSOLIDADO[[#This Row],[Fecha]]</f>
        <v>020643998</v>
      </c>
      <c r="H2616" s="72">
        <f>+IFERROR(VLOOKUP($G2616,TDAcumula!$C$2:$E$2027,3,0),0)</f>
        <v>0</v>
      </c>
      <c r="I2616" s="73">
        <f t="shared" si="215"/>
        <v>12</v>
      </c>
      <c r="J2616" s="74">
        <f>+IF(CONSOLIDADO[[#This Row],[Codigo Municipio]]=E2615,CONSOLIDADO[[#This Row],[Fallecidos Diarios]]+J2615,CONSOLIDADO[[#This Row],[Fallecidos Diarios]])</f>
        <v>0</v>
      </c>
      <c r="K2616" s="75">
        <f t="shared" si="216"/>
        <v>0</v>
      </c>
      <c r="L2616" s="76">
        <f>+IF(CONSOLIDADO[[#This Row],[Codigo Municipio]]=E2615,CONSOLIDADO[[#This Row],[Recuperados Diarios]]+L2615,CONSOLIDADO[[#This Row],[Recuperados Diarios]])</f>
        <v>12</v>
      </c>
      <c r="M2616" s="77" cm="1">
        <f t="array" ref="M2616">+IFERROR(IF(CONSOLIDADO[[#This Row],[Día]]&lt;14,0,INDEX(CONSOLIDADO[Casos Diarios],ROW()-14,1)),0)</f>
        <v>0</v>
      </c>
      <c r="N2616" s="72">
        <f>+IF(CONSOLIDADO[[#This Row],[Clave]]="710143893",1,IF(OR(CONSOLIDADO[[#This Row],[Casos Acumulados]]&gt;0,CONSOLIDADO[[#This Row],[Muertes]]&gt;0),N2615+1,I2616))</f>
        <v>87</v>
      </c>
      <c r="O2616" s="69">
        <f>+IFERROR(VLOOKUP($G2616,TDMuertes!$C$2:$E$534,3,0),0)</f>
        <v>0</v>
      </c>
      <c r="P2616" s="94" t="str">
        <f t="shared" ca="1" si="217"/>
        <v>OUT TIME</v>
      </c>
      <c r="Q2616" s="78">
        <f>+IFERROR(VLOOKUP(CONSOLIDADO[[#This Row],[Codigo Municipio]],TDDia!$A$4:$B$394,2,0),0)</f>
        <v>0</v>
      </c>
    </row>
    <row r="2617" spans="2:17" ht="14.45">
      <c r="B2617">
        <f t="shared" si="214"/>
        <v>14</v>
      </c>
      <c r="C2617" s="69" t="str" cm="1">
        <f t="array" ref="C2617">+INDEX(Table_4[[Departamento]:[Municipio]],FINAL!$B2617,1)</f>
        <v>Colón</v>
      </c>
      <c r="D2617" s="69" t="str" cm="1">
        <f t="array" ref="D2617">+INDEX(Table_4[[Departamento]:[Municipio]],FINAL!$B2617,4)</f>
        <v>Santa Fe</v>
      </c>
      <c r="E2617" s="69" t="str" cm="1">
        <f t="array" ref="E2617">+INDEX(Table_4[[Departamento]:[Municipio]],FINAL!$B2617,3)</f>
        <v>0206</v>
      </c>
      <c r="F2617" s="96">
        <f t="shared" si="213"/>
        <v>43999</v>
      </c>
      <c r="G2617" s="71" t="str">
        <f>+CONSOLIDADO[[#This Row],[Codigo Municipio]]&amp;CONSOLIDADO[[#This Row],[Fecha]]</f>
        <v>020643999</v>
      </c>
      <c r="H2617" s="72">
        <f>+IFERROR(VLOOKUP($G2617,TDAcumula!$C$2:$E$2027,3,0),0)</f>
        <v>0</v>
      </c>
      <c r="I2617" s="73">
        <f t="shared" si="215"/>
        <v>12</v>
      </c>
      <c r="J2617" s="74">
        <f>+IF(CONSOLIDADO[[#This Row],[Codigo Municipio]]=E2616,CONSOLIDADO[[#This Row],[Fallecidos Diarios]]+J2616,CONSOLIDADO[[#This Row],[Fallecidos Diarios]])</f>
        <v>0</v>
      </c>
      <c r="K2617" s="75">
        <f t="shared" si="216"/>
        <v>0</v>
      </c>
      <c r="L2617" s="76">
        <f>+IF(CONSOLIDADO[[#This Row],[Codigo Municipio]]=E2616,CONSOLIDADO[[#This Row],[Recuperados Diarios]]+L2616,CONSOLIDADO[[#This Row],[Recuperados Diarios]])</f>
        <v>12</v>
      </c>
      <c r="M2617" s="77" cm="1">
        <f t="array" ref="M2617">+IFERROR(IF(CONSOLIDADO[[#This Row],[Día]]&lt;14,0,INDEX(CONSOLIDADO[Casos Diarios],ROW()-14,1)),0)</f>
        <v>0</v>
      </c>
      <c r="N2617" s="72">
        <f>+IF(CONSOLIDADO[[#This Row],[Clave]]="710143893",1,IF(OR(CONSOLIDADO[[#This Row],[Casos Acumulados]]&gt;0,CONSOLIDADO[[#This Row],[Muertes]]&gt;0),N2616+1,I2617))</f>
        <v>88</v>
      </c>
      <c r="O2617" s="69">
        <f>+IFERROR(VLOOKUP($G2617,TDMuertes!$C$2:$E$534,3,0),0)</f>
        <v>0</v>
      </c>
      <c r="P2617" s="94" t="str">
        <f t="shared" ca="1" si="217"/>
        <v>OUT TIME</v>
      </c>
      <c r="Q2617" s="78">
        <f>+IFERROR(VLOOKUP(CONSOLIDADO[[#This Row],[Codigo Municipio]],TDDia!$A$4:$B$394,2,0),0)</f>
        <v>0</v>
      </c>
    </row>
    <row r="2618" spans="2:17" ht="14.45">
      <c r="B2618">
        <f t="shared" si="214"/>
        <v>14</v>
      </c>
      <c r="C2618" s="69" t="str" cm="1">
        <f t="array" ref="C2618">+INDEX(Table_4[[Departamento]:[Municipio]],FINAL!$B2618,1)</f>
        <v>Colón</v>
      </c>
      <c r="D2618" s="69" t="str" cm="1">
        <f t="array" ref="D2618">+INDEX(Table_4[[Departamento]:[Municipio]],FINAL!$B2618,4)</f>
        <v>Santa Fe</v>
      </c>
      <c r="E2618" s="69" t="str" cm="1">
        <f t="array" ref="E2618">+INDEX(Table_4[[Departamento]:[Municipio]],FINAL!$B2618,3)</f>
        <v>0206</v>
      </c>
      <c r="F2618" s="96">
        <f t="shared" si="213"/>
        <v>44000</v>
      </c>
      <c r="G2618" s="71" t="str">
        <f>+CONSOLIDADO[[#This Row],[Codigo Municipio]]&amp;CONSOLIDADO[[#This Row],[Fecha]]</f>
        <v>020644000</v>
      </c>
      <c r="H2618" s="72">
        <f>+IFERROR(VLOOKUP($G2618,TDAcumula!$C$2:$E$2027,3,0),0)</f>
        <v>0</v>
      </c>
      <c r="I2618" s="73">
        <f t="shared" si="215"/>
        <v>12</v>
      </c>
      <c r="J2618" s="74">
        <f>+IF(CONSOLIDADO[[#This Row],[Codigo Municipio]]=E2617,CONSOLIDADO[[#This Row],[Fallecidos Diarios]]+J2617,CONSOLIDADO[[#This Row],[Fallecidos Diarios]])</f>
        <v>0</v>
      </c>
      <c r="K2618" s="75">
        <f t="shared" si="216"/>
        <v>0</v>
      </c>
      <c r="L2618" s="76">
        <f>+IF(CONSOLIDADO[[#This Row],[Codigo Municipio]]=E2617,CONSOLIDADO[[#This Row],[Recuperados Diarios]]+L2617,CONSOLIDADO[[#This Row],[Recuperados Diarios]])</f>
        <v>12</v>
      </c>
      <c r="M2618" s="77" cm="1">
        <f t="array" ref="M2618">+IFERROR(IF(CONSOLIDADO[[#This Row],[Día]]&lt;14,0,INDEX(CONSOLIDADO[Casos Diarios],ROW()-14,1)),0)</f>
        <v>0</v>
      </c>
      <c r="N2618" s="72">
        <f>+IF(CONSOLIDADO[[#This Row],[Clave]]="710143893",1,IF(OR(CONSOLIDADO[[#This Row],[Casos Acumulados]]&gt;0,CONSOLIDADO[[#This Row],[Muertes]]&gt;0),N2617+1,I2618))</f>
        <v>89</v>
      </c>
      <c r="O2618" s="69">
        <f>+IFERROR(VLOOKUP($G2618,TDMuertes!$C$2:$E$534,3,0),0)</f>
        <v>0</v>
      </c>
      <c r="P2618" s="94" t="str">
        <f t="shared" ca="1" si="217"/>
        <v>OUT TIME</v>
      </c>
      <c r="Q2618" s="78">
        <f>+IFERROR(VLOOKUP(CONSOLIDADO[[#This Row],[Codigo Municipio]],TDDia!$A$4:$B$394,2,0),0)</f>
        <v>0</v>
      </c>
    </row>
    <row r="2619" spans="2:17" ht="14.45">
      <c r="B2619">
        <f t="shared" si="214"/>
        <v>14</v>
      </c>
      <c r="C2619" s="69" t="str" cm="1">
        <f t="array" ref="C2619">+INDEX(Table_4[[Departamento]:[Municipio]],FINAL!$B2619,1)</f>
        <v>Colón</v>
      </c>
      <c r="D2619" s="69" t="str" cm="1">
        <f t="array" ref="D2619">+INDEX(Table_4[[Departamento]:[Municipio]],FINAL!$B2619,4)</f>
        <v>Santa Fe</v>
      </c>
      <c r="E2619" s="69" t="str" cm="1">
        <f t="array" ref="E2619">+INDEX(Table_4[[Departamento]:[Municipio]],FINAL!$B2619,3)</f>
        <v>0206</v>
      </c>
      <c r="F2619" s="96">
        <f t="shared" si="213"/>
        <v>44001</v>
      </c>
      <c r="G2619" s="71" t="str">
        <f>+CONSOLIDADO[[#This Row],[Codigo Municipio]]&amp;CONSOLIDADO[[#This Row],[Fecha]]</f>
        <v>020644001</v>
      </c>
      <c r="H2619" s="72">
        <f>+IFERROR(VLOOKUP($G2619,TDAcumula!$C$2:$E$2027,3,0),0)</f>
        <v>0</v>
      </c>
      <c r="I2619" s="73">
        <f t="shared" si="215"/>
        <v>12</v>
      </c>
      <c r="J2619" s="74">
        <f>+IF(CONSOLIDADO[[#This Row],[Codigo Municipio]]=E2618,CONSOLIDADO[[#This Row],[Fallecidos Diarios]]+J2618,CONSOLIDADO[[#This Row],[Fallecidos Diarios]])</f>
        <v>0</v>
      </c>
      <c r="K2619" s="75">
        <f t="shared" si="216"/>
        <v>0</v>
      </c>
      <c r="L2619" s="76">
        <f>+IF(CONSOLIDADO[[#This Row],[Codigo Municipio]]=E2618,CONSOLIDADO[[#This Row],[Recuperados Diarios]]+L2618,CONSOLIDADO[[#This Row],[Recuperados Diarios]])</f>
        <v>12</v>
      </c>
      <c r="M2619" s="77" cm="1">
        <f t="array" ref="M2619">+IFERROR(IF(CONSOLIDADO[[#This Row],[Día]]&lt;14,0,INDEX(CONSOLIDADO[Casos Diarios],ROW()-14,1)),0)</f>
        <v>0</v>
      </c>
      <c r="N2619" s="72">
        <f>+IF(CONSOLIDADO[[#This Row],[Clave]]="710143893",1,IF(OR(CONSOLIDADO[[#This Row],[Casos Acumulados]]&gt;0,CONSOLIDADO[[#This Row],[Muertes]]&gt;0),N2618+1,I2619))</f>
        <v>90</v>
      </c>
      <c r="O2619" s="69">
        <f>+IFERROR(VLOOKUP($G2619,TDMuertes!$C$2:$E$534,3,0),0)</f>
        <v>0</v>
      </c>
      <c r="P2619" s="94" t="str">
        <f t="shared" ca="1" si="217"/>
        <v>OUT TIME</v>
      </c>
      <c r="Q2619" s="78">
        <f>+IFERROR(VLOOKUP(CONSOLIDADO[[#This Row],[Codigo Municipio]],TDDia!$A$4:$B$394,2,0),0)</f>
        <v>0</v>
      </c>
    </row>
    <row r="2620" spans="2:17" ht="14.45">
      <c r="B2620">
        <f t="shared" si="214"/>
        <v>14</v>
      </c>
      <c r="C2620" s="69" t="str" cm="1">
        <f t="array" ref="C2620">+INDEX(Table_4[[Departamento]:[Municipio]],FINAL!$B2620,1)</f>
        <v>Colón</v>
      </c>
      <c r="D2620" s="69" t="str" cm="1">
        <f t="array" ref="D2620">+INDEX(Table_4[[Departamento]:[Municipio]],FINAL!$B2620,4)</f>
        <v>Santa Fe</v>
      </c>
      <c r="E2620" s="69" t="str" cm="1">
        <f t="array" ref="E2620">+INDEX(Table_4[[Departamento]:[Municipio]],FINAL!$B2620,3)</f>
        <v>0206</v>
      </c>
      <c r="F2620" s="96">
        <f t="shared" si="213"/>
        <v>44002</v>
      </c>
      <c r="G2620" s="71" t="str">
        <f>+CONSOLIDADO[[#This Row],[Codigo Municipio]]&amp;CONSOLIDADO[[#This Row],[Fecha]]</f>
        <v>020644002</v>
      </c>
      <c r="H2620" s="72">
        <f>+IFERROR(VLOOKUP($G2620,TDAcumula!$C$2:$E$2027,3,0),0)</f>
        <v>0</v>
      </c>
      <c r="I2620" s="73">
        <f t="shared" si="215"/>
        <v>12</v>
      </c>
      <c r="J2620" s="74">
        <f>+IF(CONSOLIDADO[[#This Row],[Codigo Municipio]]=E2619,CONSOLIDADO[[#This Row],[Fallecidos Diarios]]+J2619,CONSOLIDADO[[#This Row],[Fallecidos Diarios]])</f>
        <v>0</v>
      </c>
      <c r="K2620" s="75">
        <f t="shared" si="216"/>
        <v>0</v>
      </c>
      <c r="L2620" s="76">
        <f>+IF(CONSOLIDADO[[#This Row],[Codigo Municipio]]=E2619,CONSOLIDADO[[#This Row],[Recuperados Diarios]]+L2619,CONSOLIDADO[[#This Row],[Recuperados Diarios]])</f>
        <v>12</v>
      </c>
      <c r="M2620" s="77" cm="1">
        <f t="array" ref="M2620">+IFERROR(IF(CONSOLIDADO[[#This Row],[Día]]&lt;14,0,INDEX(CONSOLIDADO[Casos Diarios],ROW()-14,1)),0)</f>
        <v>0</v>
      </c>
      <c r="N2620" s="72">
        <f>+IF(CONSOLIDADO[[#This Row],[Clave]]="710143893",1,IF(OR(CONSOLIDADO[[#This Row],[Casos Acumulados]]&gt;0,CONSOLIDADO[[#This Row],[Muertes]]&gt;0),N2619+1,I2620))</f>
        <v>91</v>
      </c>
      <c r="O2620" s="69">
        <f>+IFERROR(VLOOKUP($G2620,TDMuertes!$C$2:$E$534,3,0),0)</f>
        <v>0</v>
      </c>
      <c r="P2620" s="94" t="str">
        <f t="shared" ca="1" si="217"/>
        <v>OUT TIME</v>
      </c>
      <c r="Q2620" s="78">
        <f>+IFERROR(VLOOKUP(CONSOLIDADO[[#This Row],[Codigo Municipio]],TDDia!$A$4:$B$394,2,0),0)</f>
        <v>0</v>
      </c>
    </row>
    <row r="2621" spans="2:17" ht="14.45">
      <c r="B2621">
        <f t="shared" si="214"/>
        <v>14</v>
      </c>
      <c r="C2621" s="69" t="str" cm="1">
        <f t="array" ref="C2621">+INDEX(Table_4[[Departamento]:[Municipio]],FINAL!$B2621,1)</f>
        <v>Colón</v>
      </c>
      <c r="D2621" s="69" t="str" cm="1">
        <f t="array" ref="D2621">+INDEX(Table_4[[Departamento]:[Municipio]],FINAL!$B2621,4)</f>
        <v>Santa Fe</v>
      </c>
      <c r="E2621" s="69" t="str" cm="1">
        <f t="array" ref="E2621">+INDEX(Table_4[[Departamento]:[Municipio]],FINAL!$B2621,3)</f>
        <v>0206</v>
      </c>
      <c r="F2621" s="96">
        <f t="shared" si="213"/>
        <v>44003</v>
      </c>
      <c r="G2621" s="71" t="str">
        <f>+CONSOLIDADO[[#This Row],[Codigo Municipio]]&amp;CONSOLIDADO[[#This Row],[Fecha]]</f>
        <v>020644003</v>
      </c>
      <c r="H2621" s="72">
        <f>+IFERROR(VLOOKUP($G2621,TDAcumula!$C$2:$E$2027,3,0),0)</f>
        <v>0</v>
      </c>
      <c r="I2621" s="73">
        <f t="shared" si="215"/>
        <v>12</v>
      </c>
      <c r="J2621" s="74">
        <f>+IF(CONSOLIDADO[[#This Row],[Codigo Municipio]]=E2620,CONSOLIDADO[[#This Row],[Fallecidos Diarios]]+J2620,CONSOLIDADO[[#This Row],[Fallecidos Diarios]])</f>
        <v>0</v>
      </c>
      <c r="K2621" s="75">
        <f t="shared" si="216"/>
        <v>0</v>
      </c>
      <c r="L2621" s="76">
        <f>+IF(CONSOLIDADO[[#This Row],[Codigo Municipio]]=E2620,CONSOLIDADO[[#This Row],[Recuperados Diarios]]+L2620,CONSOLIDADO[[#This Row],[Recuperados Diarios]])</f>
        <v>12</v>
      </c>
      <c r="M2621" s="77" cm="1">
        <f t="array" ref="M2621">+IFERROR(IF(CONSOLIDADO[[#This Row],[Día]]&lt;14,0,INDEX(CONSOLIDADO[Casos Diarios],ROW()-14,1)),0)</f>
        <v>0</v>
      </c>
      <c r="N2621" s="72">
        <f>+IF(CONSOLIDADO[[#This Row],[Clave]]="710143893",1,IF(OR(CONSOLIDADO[[#This Row],[Casos Acumulados]]&gt;0,CONSOLIDADO[[#This Row],[Muertes]]&gt;0),N2620+1,I2621))</f>
        <v>92</v>
      </c>
      <c r="O2621" s="69">
        <f>+IFERROR(VLOOKUP($G2621,TDMuertes!$C$2:$E$534,3,0),0)</f>
        <v>0</v>
      </c>
      <c r="P2621" s="94" t="str">
        <f t="shared" ca="1" si="217"/>
        <v>OUT TIME</v>
      </c>
      <c r="Q2621" s="78">
        <f>+IFERROR(VLOOKUP(CONSOLIDADO[[#This Row],[Codigo Municipio]],TDDia!$A$4:$B$394,2,0),0)</f>
        <v>0</v>
      </c>
    </row>
    <row r="2622" spans="2:17" ht="14.45">
      <c r="B2622">
        <f t="shared" si="214"/>
        <v>14</v>
      </c>
      <c r="C2622" s="69" t="str" cm="1">
        <f t="array" ref="C2622">+INDEX(Table_4[[Departamento]:[Municipio]],FINAL!$B2622,1)</f>
        <v>Colón</v>
      </c>
      <c r="D2622" s="69" t="str" cm="1">
        <f t="array" ref="D2622">+INDEX(Table_4[[Departamento]:[Municipio]],FINAL!$B2622,4)</f>
        <v>Santa Fe</v>
      </c>
      <c r="E2622" s="69" t="str" cm="1">
        <f t="array" ref="E2622">+INDEX(Table_4[[Departamento]:[Municipio]],FINAL!$B2622,3)</f>
        <v>0206</v>
      </c>
      <c r="F2622" s="96">
        <f t="shared" si="213"/>
        <v>44004</v>
      </c>
      <c r="G2622" s="71" t="str">
        <f>+CONSOLIDADO[[#This Row],[Codigo Municipio]]&amp;CONSOLIDADO[[#This Row],[Fecha]]</f>
        <v>020644004</v>
      </c>
      <c r="H2622" s="72">
        <f>+IFERROR(VLOOKUP($G2622,TDAcumula!$C$2:$E$2027,3,0),0)</f>
        <v>0</v>
      </c>
      <c r="I2622" s="73">
        <f t="shared" si="215"/>
        <v>12</v>
      </c>
      <c r="J2622" s="74">
        <f>+IF(CONSOLIDADO[[#This Row],[Codigo Municipio]]=E2621,CONSOLIDADO[[#This Row],[Fallecidos Diarios]]+J2621,CONSOLIDADO[[#This Row],[Fallecidos Diarios]])</f>
        <v>0</v>
      </c>
      <c r="K2622" s="75">
        <f t="shared" si="216"/>
        <v>0</v>
      </c>
      <c r="L2622" s="76">
        <f>+IF(CONSOLIDADO[[#This Row],[Codigo Municipio]]=E2621,CONSOLIDADO[[#This Row],[Recuperados Diarios]]+L2621,CONSOLIDADO[[#This Row],[Recuperados Diarios]])</f>
        <v>12</v>
      </c>
      <c r="M2622" s="77" cm="1">
        <f t="array" ref="M2622">+IFERROR(IF(CONSOLIDADO[[#This Row],[Día]]&lt;14,0,INDEX(CONSOLIDADO[Casos Diarios],ROW()-14,1)),0)</f>
        <v>0</v>
      </c>
      <c r="N2622" s="72">
        <f>+IF(CONSOLIDADO[[#This Row],[Clave]]="710143893",1,IF(OR(CONSOLIDADO[[#This Row],[Casos Acumulados]]&gt;0,CONSOLIDADO[[#This Row],[Muertes]]&gt;0),N2621+1,I2622))</f>
        <v>93</v>
      </c>
      <c r="O2622" s="69">
        <f>+IFERROR(VLOOKUP($G2622,TDMuertes!$C$2:$E$534,3,0),0)</f>
        <v>0</v>
      </c>
      <c r="P2622" s="94" t="str">
        <f t="shared" ca="1" si="217"/>
        <v>OUT TIME</v>
      </c>
      <c r="Q2622" s="78">
        <f>+IFERROR(VLOOKUP(CONSOLIDADO[[#This Row],[Codigo Municipio]],TDDia!$A$4:$B$394,2,0),0)</f>
        <v>0</v>
      </c>
    </row>
    <row r="2623" spans="2:17" ht="14.45">
      <c r="B2623">
        <f t="shared" si="214"/>
        <v>14</v>
      </c>
      <c r="C2623" s="69" t="str" cm="1">
        <f t="array" ref="C2623">+INDEX(Table_4[[Departamento]:[Municipio]],FINAL!$B2623,1)</f>
        <v>Colón</v>
      </c>
      <c r="D2623" s="69" t="str" cm="1">
        <f t="array" ref="D2623">+INDEX(Table_4[[Departamento]:[Municipio]],FINAL!$B2623,4)</f>
        <v>Santa Fe</v>
      </c>
      <c r="E2623" s="69" t="str" cm="1">
        <f t="array" ref="E2623">+INDEX(Table_4[[Departamento]:[Municipio]],FINAL!$B2623,3)</f>
        <v>0206</v>
      </c>
      <c r="F2623" s="96">
        <f t="shared" si="213"/>
        <v>44005</v>
      </c>
      <c r="G2623" s="71" t="str">
        <f>+CONSOLIDADO[[#This Row],[Codigo Municipio]]&amp;CONSOLIDADO[[#This Row],[Fecha]]</f>
        <v>020644005</v>
      </c>
      <c r="H2623" s="72">
        <f>+IFERROR(VLOOKUP($G2623,TDAcumula!$C$2:$E$2027,3,0),0)</f>
        <v>0</v>
      </c>
      <c r="I2623" s="73">
        <f t="shared" si="215"/>
        <v>12</v>
      </c>
      <c r="J2623" s="74">
        <f>+IF(CONSOLIDADO[[#This Row],[Codigo Municipio]]=E2622,CONSOLIDADO[[#This Row],[Fallecidos Diarios]]+J2622,CONSOLIDADO[[#This Row],[Fallecidos Diarios]])</f>
        <v>0</v>
      </c>
      <c r="K2623" s="75">
        <f t="shared" si="216"/>
        <v>0</v>
      </c>
      <c r="L2623" s="76">
        <f>+IF(CONSOLIDADO[[#This Row],[Codigo Municipio]]=E2622,CONSOLIDADO[[#This Row],[Recuperados Diarios]]+L2622,CONSOLIDADO[[#This Row],[Recuperados Diarios]])</f>
        <v>12</v>
      </c>
      <c r="M2623" s="77" cm="1">
        <f t="array" ref="M2623">+IFERROR(IF(CONSOLIDADO[[#This Row],[Día]]&lt;14,0,INDEX(CONSOLIDADO[Casos Diarios],ROW()-14,1)),0)</f>
        <v>0</v>
      </c>
      <c r="N2623" s="72">
        <f>+IF(CONSOLIDADO[[#This Row],[Clave]]="710143893",1,IF(OR(CONSOLIDADO[[#This Row],[Casos Acumulados]]&gt;0,CONSOLIDADO[[#This Row],[Muertes]]&gt;0),N2622+1,I2623))</f>
        <v>94</v>
      </c>
      <c r="O2623" s="69">
        <f>+IFERROR(VLOOKUP($G2623,TDMuertes!$C$2:$E$534,3,0),0)</f>
        <v>0</v>
      </c>
      <c r="P2623" s="94" t="str">
        <f t="shared" ca="1" si="217"/>
        <v>OUT TIME</v>
      </c>
      <c r="Q2623" s="78">
        <f>+IFERROR(VLOOKUP(CONSOLIDADO[[#This Row],[Codigo Municipio]],TDDia!$A$4:$B$394,2,0),0)</f>
        <v>0</v>
      </c>
    </row>
    <row r="2624" spans="2:17" ht="14.45">
      <c r="B2624">
        <f t="shared" si="214"/>
        <v>14</v>
      </c>
      <c r="C2624" s="69" t="str" cm="1">
        <f t="array" ref="C2624">+INDEX(Table_4[[Departamento]:[Municipio]],FINAL!$B2624,1)</f>
        <v>Colón</v>
      </c>
      <c r="D2624" s="69" t="str" cm="1">
        <f t="array" ref="D2624">+INDEX(Table_4[[Departamento]:[Municipio]],FINAL!$B2624,4)</f>
        <v>Santa Fe</v>
      </c>
      <c r="E2624" s="69" t="str" cm="1">
        <f t="array" ref="E2624">+INDEX(Table_4[[Departamento]:[Municipio]],FINAL!$B2624,3)</f>
        <v>0206</v>
      </c>
      <c r="F2624" s="96">
        <f t="shared" si="213"/>
        <v>44006</v>
      </c>
      <c r="G2624" s="71" t="str">
        <f>+CONSOLIDADO[[#This Row],[Codigo Municipio]]&amp;CONSOLIDADO[[#This Row],[Fecha]]</f>
        <v>020644006</v>
      </c>
      <c r="H2624" s="72">
        <f>+IFERROR(VLOOKUP($G2624,TDAcumula!$C$2:$E$2027,3,0),0)</f>
        <v>0</v>
      </c>
      <c r="I2624" s="73">
        <f t="shared" si="215"/>
        <v>12</v>
      </c>
      <c r="J2624" s="74">
        <f>+IF(CONSOLIDADO[[#This Row],[Codigo Municipio]]=E2623,CONSOLIDADO[[#This Row],[Fallecidos Diarios]]+J2623,CONSOLIDADO[[#This Row],[Fallecidos Diarios]])</f>
        <v>0</v>
      </c>
      <c r="K2624" s="75">
        <f t="shared" si="216"/>
        <v>0</v>
      </c>
      <c r="L2624" s="76">
        <f>+IF(CONSOLIDADO[[#This Row],[Codigo Municipio]]=E2623,CONSOLIDADO[[#This Row],[Recuperados Diarios]]+L2623,CONSOLIDADO[[#This Row],[Recuperados Diarios]])</f>
        <v>12</v>
      </c>
      <c r="M2624" s="77" cm="1">
        <f t="array" ref="M2624">+IFERROR(IF(CONSOLIDADO[[#This Row],[Día]]&lt;14,0,INDEX(CONSOLIDADO[Casos Diarios],ROW()-14,1)),0)</f>
        <v>0</v>
      </c>
      <c r="N2624" s="72">
        <f>+IF(CONSOLIDADO[[#This Row],[Clave]]="710143893",1,IF(OR(CONSOLIDADO[[#This Row],[Casos Acumulados]]&gt;0,CONSOLIDADO[[#This Row],[Muertes]]&gt;0),N2623+1,I2624))</f>
        <v>95</v>
      </c>
      <c r="O2624" s="69">
        <f>+IFERROR(VLOOKUP($G2624,TDMuertes!$C$2:$E$534,3,0),0)</f>
        <v>0</v>
      </c>
      <c r="P2624" s="94" t="str">
        <f t="shared" ca="1" si="217"/>
        <v>OUT TIME</v>
      </c>
      <c r="Q2624" s="78">
        <f>+IFERROR(VLOOKUP(CONSOLIDADO[[#This Row],[Codigo Municipio]],TDDia!$A$4:$B$394,2,0),0)</f>
        <v>0</v>
      </c>
    </row>
    <row r="2625" spans="2:17" ht="14.45">
      <c r="B2625">
        <f t="shared" si="214"/>
        <v>14</v>
      </c>
      <c r="C2625" s="69" t="str" cm="1">
        <f t="array" ref="C2625">+INDEX(Table_4[[Departamento]:[Municipio]],FINAL!$B2625,1)</f>
        <v>Colón</v>
      </c>
      <c r="D2625" s="69" t="str" cm="1">
        <f t="array" ref="D2625">+INDEX(Table_4[[Departamento]:[Municipio]],FINAL!$B2625,4)</f>
        <v>Santa Fe</v>
      </c>
      <c r="E2625" s="69" t="str" cm="1">
        <f t="array" ref="E2625">+INDEX(Table_4[[Departamento]:[Municipio]],FINAL!$B2625,3)</f>
        <v>0206</v>
      </c>
      <c r="F2625" s="96">
        <f t="shared" si="213"/>
        <v>44007</v>
      </c>
      <c r="G2625" s="71" t="str">
        <f>+CONSOLIDADO[[#This Row],[Codigo Municipio]]&amp;CONSOLIDADO[[#This Row],[Fecha]]</f>
        <v>020644007</v>
      </c>
      <c r="H2625" s="72">
        <f>+IFERROR(VLOOKUP($G2625,TDAcumula!$C$2:$E$2027,3,0),0)</f>
        <v>0</v>
      </c>
      <c r="I2625" s="73">
        <f t="shared" si="215"/>
        <v>12</v>
      </c>
      <c r="J2625" s="74">
        <f>+IF(CONSOLIDADO[[#This Row],[Codigo Municipio]]=E2624,CONSOLIDADO[[#This Row],[Fallecidos Diarios]]+J2624,CONSOLIDADO[[#This Row],[Fallecidos Diarios]])</f>
        <v>0</v>
      </c>
      <c r="K2625" s="75">
        <f t="shared" si="216"/>
        <v>0</v>
      </c>
      <c r="L2625" s="76">
        <f>+IF(CONSOLIDADO[[#This Row],[Codigo Municipio]]=E2624,CONSOLIDADO[[#This Row],[Recuperados Diarios]]+L2624,CONSOLIDADO[[#This Row],[Recuperados Diarios]])</f>
        <v>12</v>
      </c>
      <c r="M2625" s="77" cm="1">
        <f t="array" ref="M2625">+IFERROR(IF(CONSOLIDADO[[#This Row],[Día]]&lt;14,0,INDEX(CONSOLIDADO[Casos Diarios],ROW()-14,1)),0)</f>
        <v>0</v>
      </c>
      <c r="N2625" s="72">
        <f>+IF(CONSOLIDADO[[#This Row],[Clave]]="710143893",1,IF(OR(CONSOLIDADO[[#This Row],[Casos Acumulados]]&gt;0,CONSOLIDADO[[#This Row],[Muertes]]&gt;0),N2624+1,I2625))</f>
        <v>96</v>
      </c>
      <c r="O2625" s="69">
        <f>+IFERROR(VLOOKUP($G2625,TDMuertes!$C$2:$E$534,3,0),0)</f>
        <v>0</v>
      </c>
      <c r="P2625" s="94" t="str">
        <f t="shared" ca="1" si="217"/>
        <v>OUT TIME</v>
      </c>
      <c r="Q2625" s="78">
        <f>+IFERROR(VLOOKUP(CONSOLIDADO[[#This Row],[Codigo Municipio]],TDDia!$A$4:$B$394,2,0),0)</f>
        <v>0</v>
      </c>
    </row>
    <row r="2626" spans="2:17" ht="14.45">
      <c r="B2626">
        <f t="shared" si="214"/>
        <v>14</v>
      </c>
      <c r="C2626" s="69" t="str" cm="1">
        <f t="array" ref="C2626">+INDEX(Table_4[[Departamento]:[Municipio]],FINAL!$B2626,1)</f>
        <v>Colón</v>
      </c>
      <c r="D2626" s="69" t="str" cm="1">
        <f t="array" ref="D2626">+INDEX(Table_4[[Departamento]:[Municipio]],FINAL!$B2626,4)</f>
        <v>Santa Fe</v>
      </c>
      <c r="E2626" s="69" t="str" cm="1">
        <f t="array" ref="E2626">+INDEX(Table_4[[Departamento]:[Municipio]],FINAL!$B2626,3)</f>
        <v>0206</v>
      </c>
      <c r="F2626" s="96">
        <f t="shared" ref="F2626:F2689" si="218">+F2433</f>
        <v>44008</v>
      </c>
      <c r="G2626" s="71" t="str">
        <f>+CONSOLIDADO[[#This Row],[Codigo Municipio]]&amp;CONSOLIDADO[[#This Row],[Fecha]]</f>
        <v>020644008</v>
      </c>
      <c r="H2626" s="72">
        <f>+IFERROR(VLOOKUP($G2626,TDAcumula!$C$2:$E$2027,3,0),0)</f>
        <v>0</v>
      </c>
      <c r="I2626" s="73">
        <f t="shared" si="215"/>
        <v>12</v>
      </c>
      <c r="J2626" s="74">
        <f>+IF(CONSOLIDADO[[#This Row],[Codigo Municipio]]=E2625,CONSOLIDADO[[#This Row],[Fallecidos Diarios]]+J2625,CONSOLIDADO[[#This Row],[Fallecidos Diarios]])</f>
        <v>0</v>
      </c>
      <c r="K2626" s="75">
        <f t="shared" si="216"/>
        <v>0</v>
      </c>
      <c r="L2626" s="76">
        <f>+IF(CONSOLIDADO[[#This Row],[Codigo Municipio]]=E2625,CONSOLIDADO[[#This Row],[Recuperados Diarios]]+L2625,CONSOLIDADO[[#This Row],[Recuperados Diarios]])</f>
        <v>12</v>
      </c>
      <c r="M2626" s="77" cm="1">
        <f t="array" ref="M2626">+IFERROR(IF(CONSOLIDADO[[#This Row],[Día]]&lt;14,0,INDEX(CONSOLIDADO[Casos Diarios],ROW()-14,1)),0)</f>
        <v>0</v>
      </c>
      <c r="N2626" s="72">
        <f>+IF(CONSOLIDADO[[#This Row],[Clave]]="710143893",1,IF(OR(CONSOLIDADO[[#This Row],[Casos Acumulados]]&gt;0,CONSOLIDADO[[#This Row],[Muertes]]&gt;0),N2625+1,I2626))</f>
        <v>97</v>
      </c>
      <c r="O2626" s="69">
        <f>+IFERROR(VLOOKUP($G2626,TDMuertes!$C$2:$E$534,3,0),0)</f>
        <v>0</v>
      </c>
      <c r="P2626" s="94" t="str">
        <f t="shared" ca="1" si="217"/>
        <v>OUT TIME</v>
      </c>
      <c r="Q2626" s="78">
        <f>+IFERROR(VLOOKUP(CONSOLIDADO[[#This Row],[Codigo Municipio]],TDDia!$A$4:$B$394,2,0),0)</f>
        <v>0</v>
      </c>
    </row>
    <row r="2627" spans="2:17" ht="14.45">
      <c r="B2627">
        <f t="shared" si="214"/>
        <v>14</v>
      </c>
      <c r="C2627" s="69" t="str" cm="1">
        <f t="array" ref="C2627">+INDEX(Table_4[[Departamento]:[Municipio]],FINAL!$B2627,1)</f>
        <v>Colón</v>
      </c>
      <c r="D2627" s="69" t="str" cm="1">
        <f t="array" ref="D2627">+INDEX(Table_4[[Departamento]:[Municipio]],FINAL!$B2627,4)</f>
        <v>Santa Fe</v>
      </c>
      <c r="E2627" s="69" t="str" cm="1">
        <f t="array" ref="E2627">+INDEX(Table_4[[Departamento]:[Municipio]],FINAL!$B2627,3)</f>
        <v>0206</v>
      </c>
      <c r="F2627" s="96">
        <f t="shared" si="218"/>
        <v>44009</v>
      </c>
      <c r="G2627" s="71" t="str">
        <f>+CONSOLIDADO[[#This Row],[Codigo Municipio]]&amp;CONSOLIDADO[[#This Row],[Fecha]]</f>
        <v>020644009</v>
      </c>
      <c r="H2627" s="72">
        <f>+IFERROR(VLOOKUP($G2627,TDAcumula!$C$2:$E$2027,3,0),0)</f>
        <v>0</v>
      </c>
      <c r="I2627" s="73">
        <f t="shared" si="215"/>
        <v>12</v>
      </c>
      <c r="J2627" s="74">
        <f>+IF(CONSOLIDADO[[#This Row],[Codigo Municipio]]=E2626,CONSOLIDADO[[#This Row],[Fallecidos Diarios]]+J2626,CONSOLIDADO[[#This Row],[Fallecidos Diarios]])</f>
        <v>0</v>
      </c>
      <c r="K2627" s="75">
        <f t="shared" si="216"/>
        <v>0</v>
      </c>
      <c r="L2627" s="76">
        <f>+IF(CONSOLIDADO[[#This Row],[Codigo Municipio]]=E2626,CONSOLIDADO[[#This Row],[Recuperados Diarios]]+L2626,CONSOLIDADO[[#This Row],[Recuperados Diarios]])</f>
        <v>12</v>
      </c>
      <c r="M2627" s="77" cm="1">
        <f t="array" ref="M2627">+IFERROR(IF(CONSOLIDADO[[#This Row],[Día]]&lt;14,0,INDEX(CONSOLIDADO[Casos Diarios],ROW()-14,1)),0)</f>
        <v>0</v>
      </c>
      <c r="N2627" s="72">
        <f>+IF(CONSOLIDADO[[#This Row],[Clave]]="710143893",1,IF(OR(CONSOLIDADO[[#This Row],[Casos Acumulados]]&gt;0,CONSOLIDADO[[#This Row],[Muertes]]&gt;0),N2626+1,I2627))</f>
        <v>98</v>
      </c>
      <c r="O2627" s="69">
        <f>+IFERROR(VLOOKUP($G2627,TDMuertes!$C$2:$E$534,3,0),0)</f>
        <v>0</v>
      </c>
      <c r="P2627" s="94" t="str">
        <f t="shared" ca="1" si="217"/>
        <v>OUT TIME</v>
      </c>
      <c r="Q2627" s="78">
        <f>+IFERROR(VLOOKUP(CONSOLIDADO[[#This Row],[Codigo Municipio]],TDDia!$A$4:$B$394,2,0),0)</f>
        <v>0</v>
      </c>
    </row>
    <row r="2628" spans="2:17" ht="14.45">
      <c r="B2628">
        <f t="shared" si="214"/>
        <v>14</v>
      </c>
      <c r="C2628" s="69" t="str" cm="1">
        <f t="array" ref="C2628">+INDEX(Table_4[[Departamento]:[Municipio]],FINAL!$B2628,1)</f>
        <v>Colón</v>
      </c>
      <c r="D2628" s="69" t="str" cm="1">
        <f t="array" ref="D2628">+INDEX(Table_4[[Departamento]:[Municipio]],FINAL!$B2628,4)</f>
        <v>Santa Fe</v>
      </c>
      <c r="E2628" s="69" t="str" cm="1">
        <f t="array" ref="E2628">+INDEX(Table_4[[Departamento]:[Municipio]],FINAL!$B2628,3)</f>
        <v>0206</v>
      </c>
      <c r="F2628" s="96">
        <f t="shared" si="218"/>
        <v>44010</v>
      </c>
      <c r="G2628" s="71" t="str">
        <f>+CONSOLIDADO[[#This Row],[Codigo Municipio]]&amp;CONSOLIDADO[[#This Row],[Fecha]]</f>
        <v>020644010</v>
      </c>
      <c r="H2628" s="72">
        <f>+IFERROR(VLOOKUP($G2628,TDAcumula!$C$2:$E$2027,3,0),0)</f>
        <v>0</v>
      </c>
      <c r="I2628" s="73">
        <f t="shared" si="215"/>
        <v>12</v>
      </c>
      <c r="J2628" s="74">
        <f>+IF(CONSOLIDADO[[#This Row],[Codigo Municipio]]=E2627,CONSOLIDADO[[#This Row],[Fallecidos Diarios]]+J2627,CONSOLIDADO[[#This Row],[Fallecidos Diarios]])</f>
        <v>0</v>
      </c>
      <c r="K2628" s="75">
        <f t="shared" si="216"/>
        <v>0</v>
      </c>
      <c r="L2628" s="76">
        <f>+IF(CONSOLIDADO[[#This Row],[Codigo Municipio]]=E2627,CONSOLIDADO[[#This Row],[Recuperados Diarios]]+L2627,CONSOLIDADO[[#This Row],[Recuperados Diarios]])</f>
        <v>12</v>
      </c>
      <c r="M2628" s="77" cm="1">
        <f t="array" ref="M2628">+IFERROR(IF(CONSOLIDADO[[#This Row],[Día]]&lt;14,0,INDEX(CONSOLIDADO[Casos Diarios],ROW()-14,1)),0)</f>
        <v>0</v>
      </c>
      <c r="N2628" s="72">
        <f>+IF(CONSOLIDADO[[#This Row],[Clave]]="710143893",1,IF(OR(CONSOLIDADO[[#This Row],[Casos Acumulados]]&gt;0,CONSOLIDADO[[#This Row],[Muertes]]&gt;0),N2627+1,I2628))</f>
        <v>99</v>
      </c>
      <c r="O2628" s="69">
        <f>+IFERROR(VLOOKUP($G2628,TDMuertes!$C$2:$E$534,3,0),0)</f>
        <v>0</v>
      </c>
      <c r="P2628" s="94" t="str">
        <f t="shared" ca="1" si="217"/>
        <v>OUT TIME</v>
      </c>
      <c r="Q2628" s="78">
        <f>+IFERROR(VLOOKUP(CONSOLIDADO[[#This Row],[Codigo Municipio]],TDDia!$A$4:$B$394,2,0),0)</f>
        <v>0</v>
      </c>
    </row>
    <row r="2629" spans="2:17" ht="14.45">
      <c r="B2629">
        <f t="shared" ref="B2629:B2692" si="219">+IF(F2628=44085,B2628+1,B2628)</f>
        <v>14</v>
      </c>
      <c r="C2629" s="69" t="str" cm="1">
        <f t="array" ref="C2629">+INDEX(Table_4[[Departamento]:[Municipio]],FINAL!$B2629,1)</f>
        <v>Colón</v>
      </c>
      <c r="D2629" s="69" t="str" cm="1">
        <f t="array" ref="D2629">+INDEX(Table_4[[Departamento]:[Municipio]],FINAL!$B2629,4)</f>
        <v>Santa Fe</v>
      </c>
      <c r="E2629" s="69" t="str" cm="1">
        <f t="array" ref="E2629">+INDEX(Table_4[[Departamento]:[Municipio]],FINAL!$B2629,3)</f>
        <v>0206</v>
      </c>
      <c r="F2629" s="96">
        <f t="shared" si="218"/>
        <v>44011</v>
      </c>
      <c r="G2629" s="71" t="str">
        <f>+CONSOLIDADO[[#This Row],[Codigo Municipio]]&amp;CONSOLIDADO[[#This Row],[Fecha]]</f>
        <v>020644011</v>
      </c>
      <c r="H2629" s="72">
        <f>+IFERROR(VLOOKUP($G2629,TDAcumula!$C$2:$E$2027,3,0),0)</f>
        <v>0</v>
      </c>
      <c r="I2629" s="73">
        <f t="shared" si="215"/>
        <v>12</v>
      </c>
      <c r="J2629" s="74">
        <f>+IF(CONSOLIDADO[[#This Row],[Codigo Municipio]]=E2628,CONSOLIDADO[[#This Row],[Fallecidos Diarios]]+J2628,CONSOLIDADO[[#This Row],[Fallecidos Diarios]])</f>
        <v>0</v>
      </c>
      <c r="K2629" s="75">
        <f t="shared" si="216"/>
        <v>0</v>
      </c>
      <c r="L2629" s="76">
        <f>+IF(CONSOLIDADO[[#This Row],[Codigo Municipio]]=E2628,CONSOLIDADO[[#This Row],[Recuperados Diarios]]+L2628,CONSOLIDADO[[#This Row],[Recuperados Diarios]])</f>
        <v>12</v>
      </c>
      <c r="M2629" s="77" cm="1">
        <f t="array" ref="M2629">+IFERROR(IF(CONSOLIDADO[[#This Row],[Día]]&lt;14,0,INDEX(CONSOLIDADO[Casos Diarios],ROW()-14,1)),0)</f>
        <v>0</v>
      </c>
      <c r="N2629" s="72">
        <f>+IF(CONSOLIDADO[[#This Row],[Clave]]="710143893",1,IF(OR(CONSOLIDADO[[#This Row],[Casos Acumulados]]&gt;0,CONSOLIDADO[[#This Row],[Muertes]]&gt;0),N2628+1,I2629))</f>
        <v>100</v>
      </c>
      <c r="O2629" s="69">
        <f>+IFERROR(VLOOKUP($G2629,TDMuertes!$C$2:$E$534,3,0),0)</f>
        <v>0</v>
      </c>
      <c r="P2629" s="94" t="str">
        <f t="shared" ca="1" si="217"/>
        <v>OUT TIME</v>
      </c>
      <c r="Q2629" s="78">
        <f>+IFERROR(VLOOKUP(CONSOLIDADO[[#This Row],[Codigo Municipio]],TDDia!$A$4:$B$394,2,0),0)</f>
        <v>0</v>
      </c>
    </row>
    <row r="2630" spans="2:17" ht="14.45">
      <c r="B2630">
        <f t="shared" si="219"/>
        <v>14</v>
      </c>
      <c r="C2630" s="69" t="str" cm="1">
        <f t="array" ref="C2630">+INDEX(Table_4[[Departamento]:[Municipio]],FINAL!$B2630,1)</f>
        <v>Colón</v>
      </c>
      <c r="D2630" s="69" t="str" cm="1">
        <f t="array" ref="D2630">+INDEX(Table_4[[Departamento]:[Municipio]],FINAL!$B2630,4)</f>
        <v>Santa Fe</v>
      </c>
      <c r="E2630" s="69" t="str" cm="1">
        <f t="array" ref="E2630">+INDEX(Table_4[[Departamento]:[Municipio]],FINAL!$B2630,3)</f>
        <v>0206</v>
      </c>
      <c r="F2630" s="96">
        <f t="shared" si="218"/>
        <v>44012</v>
      </c>
      <c r="G2630" s="71" t="str">
        <f>+CONSOLIDADO[[#This Row],[Codigo Municipio]]&amp;CONSOLIDADO[[#This Row],[Fecha]]</f>
        <v>020644012</v>
      </c>
      <c r="H2630" s="72">
        <f>+IFERROR(VLOOKUP($G2630,TDAcumula!$C$2:$E$2027,3,0),0)</f>
        <v>0</v>
      </c>
      <c r="I2630" s="73">
        <f t="shared" si="215"/>
        <v>12</v>
      </c>
      <c r="J2630" s="74">
        <f>+IF(CONSOLIDADO[[#This Row],[Codigo Municipio]]=E2629,CONSOLIDADO[[#This Row],[Fallecidos Diarios]]+J2629,CONSOLIDADO[[#This Row],[Fallecidos Diarios]])</f>
        <v>0</v>
      </c>
      <c r="K2630" s="75">
        <f t="shared" si="216"/>
        <v>0</v>
      </c>
      <c r="L2630" s="76">
        <f>+IF(CONSOLIDADO[[#This Row],[Codigo Municipio]]=E2629,CONSOLIDADO[[#This Row],[Recuperados Diarios]]+L2629,CONSOLIDADO[[#This Row],[Recuperados Diarios]])</f>
        <v>12</v>
      </c>
      <c r="M2630" s="77" cm="1">
        <f t="array" ref="M2630">+IFERROR(IF(CONSOLIDADO[[#This Row],[Día]]&lt;14,0,INDEX(CONSOLIDADO[Casos Diarios],ROW()-14,1)),0)</f>
        <v>0</v>
      </c>
      <c r="N2630" s="72">
        <f>+IF(CONSOLIDADO[[#This Row],[Clave]]="710143893",1,IF(OR(CONSOLIDADO[[#This Row],[Casos Acumulados]]&gt;0,CONSOLIDADO[[#This Row],[Muertes]]&gt;0),N2629+1,I2630))</f>
        <v>101</v>
      </c>
      <c r="O2630" s="69">
        <f>+IFERROR(VLOOKUP($G2630,TDMuertes!$C$2:$E$534,3,0),0)</f>
        <v>0</v>
      </c>
      <c r="P2630" s="94" t="str">
        <f t="shared" ca="1" si="217"/>
        <v>OUT TIME</v>
      </c>
      <c r="Q2630" s="78">
        <f>+IFERROR(VLOOKUP(CONSOLIDADO[[#This Row],[Codigo Municipio]],TDDia!$A$4:$B$394,2,0),0)</f>
        <v>0</v>
      </c>
    </row>
    <row r="2631" spans="2:17" ht="14.45">
      <c r="B2631">
        <f t="shared" si="219"/>
        <v>14</v>
      </c>
      <c r="C2631" s="69" t="str" cm="1">
        <f t="array" ref="C2631">+INDEX(Table_4[[Departamento]:[Municipio]],FINAL!$B2631,1)</f>
        <v>Colón</v>
      </c>
      <c r="D2631" s="69" t="str" cm="1">
        <f t="array" ref="D2631">+INDEX(Table_4[[Departamento]:[Municipio]],FINAL!$B2631,4)</f>
        <v>Santa Fe</v>
      </c>
      <c r="E2631" s="69" t="str" cm="1">
        <f t="array" ref="E2631">+INDEX(Table_4[[Departamento]:[Municipio]],FINAL!$B2631,3)</f>
        <v>0206</v>
      </c>
      <c r="F2631" s="96">
        <f t="shared" si="218"/>
        <v>44013</v>
      </c>
      <c r="G2631" s="71" t="str">
        <f>+CONSOLIDADO[[#This Row],[Codigo Municipio]]&amp;CONSOLIDADO[[#This Row],[Fecha]]</f>
        <v>020644013</v>
      </c>
      <c r="H2631" s="72">
        <f>+IFERROR(VLOOKUP($G2631,TDAcumula!$C$2:$E$2027,3,0),0)</f>
        <v>0</v>
      </c>
      <c r="I2631" s="73">
        <f t="shared" si="215"/>
        <v>12</v>
      </c>
      <c r="J2631" s="74">
        <f>+IF(CONSOLIDADO[[#This Row],[Codigo Municipio]]=E2630,CONSOLIDADO[[#This Row],[Fallecidos Diarios]]+J2630,CONSOLIDADO[[#This Row],[Fallecidos Diarios]])</f>
        <v>0</v>
      </c>
      <c r="K2631" s="75">
        <f t="shared" si="216"/>
        <v>0</v>
      </c>
      <c r="L2631" s="76">
        <f>+IF(CONSOLIDADO[[#This Row],[Codigo Municipio]]=E2630,CONSOLIDADO[[#This Row],[Recuperados Diarios]]+L2630,CONSOLIDADO[[#This Row],[Recuperados Diarios]])</f>
        <v>12</v>
      </c>
      <c r="M2631" s="77" cm="1">
        <f t="array" ref="M2631">+IFERROR(IF(CONSOLIDADO[[#This Row],[Día]]&lt;14,0,INDEX(CONSOLIDADO[Casos Diarios],ROW()-14,1)),0)</f>
        <v>0</v>
      </c>
      <c r="N2631" s="72">
        <f>+IF(CONSOLIDADO[[#This Row],[Clave]]="710143893",1,IF(OR(CONSOLIDADO[[#This Row],[Casos Acumulados]]&gt;0,CONSOLIDADO[[#This Row],[Muertes]]&gt;0),N2630+1,I2631))</f>
        <v>102</v>
      </c>
      <c r="O2631" s="69">
        <f>+IFERROR(VLOOKUP($G2631,TDMuertes!$C$2:$E$534,3,0),0)</f>
        <v>0</v>
      </c>
      <c r="P2631" s="94" t="str">
        <f t="shared" ca="1" si="217"/>
        <v>OUT TIME</v>
      </c>
      <c r="Q2631" s="78">
        <f>+IFERROR(VLOOKUP(CONSOLIDADO[[#This Row],[Codigo Municipio]],TDDia!$A$4:$B$394,2,0),0)</f>
        <v>0</v>
      </c>
    </row>
    <row r="2632" spans="2:17" ht="14.45">
      <c r="B2632">
        <f t="shared" si="219"/>
        <v>14</v>
      </c>
      <c r="C2632" s="69" t="str" cm="1">
        <f t="array" ref="C2632">+INDEX(Table_4[[Departamento]:[Municipio]],FINAL!$B2632,1)</f>
        <v>Colón</v>
      </c>
      <c r="D2632" s="69" t="str" cm="1">
        <f t="array" ref="D2632">+INDEX(Table_4[[Departamento]:[Municipio]],FINAL!$B2632,4)</f>
        <v>Santa Fe</v>
      </c>
      <c r="E2632" s="69" t="str" cm="1">
        <f t="array" ref="E2632">+INDEX(Table_4[[Departamento]:[Municipio]],FINAL!$B2632,3)</f>
        <v>0206</v>
      </c>
      <c r="F2632" s="96">
        <f t="shared" si="218"/>
        <v>44014</v>
      </c>
      <c r="G2632" s="71" t="str">
        <f>+CONSOLIDADO[[#This Row],[Codigo Municipio]]&amp;CONSOLIDADO[[#This Row],[Fecha]]</f>
        <v>020644014</v>
      </c>
      <c r="H2632" s="72">
        <f>+IFERROR(VLOOKUP($G2632,TDAcumula!$C$2:$E$2027,3,0),0)</f>
        <v>0</v>
      </c>
      <c r="I2632" s="73">
        <f t="shared" si="215"/>
        <v>12</v>
      </c>
      <c r="J2632" s="74">
        <f>+IF(CONSOLIDADO[[#This Row],[Codigo Municipio]]=E2631,CONSOLIDADO[[#This Row],[Fallecidos Diarios]]+J2631,CONSOLIDADO[[#This Row],[Fallecidos Diarios]])</f>
        <v>0</v>
      </c>
      <c r="K2632" s="75">
        <f t="shared" si="216"/>
        <v>0</v>
      </c>
      <c r="L2632" s="76">
        <f>+IF(CONSOLIDADO[[#This Row],[Codigo Municipio]]=E2631,CONSOLIDADO[[#This Row],[Recuperados Diarios]]+L2631,CONSOLIDADO[[#This Row],[Recuperados Diarios]])</f>
        <v>12</v>
      </c>
      <c r="M2632" s="77" cm="1">
        <f t="array" ref="M2632">+IFERROR(IF(CONSOLIDADO[[#This Row],[Día]]&lt;14,0,INDEX(CONSOLIDADO[Casos Diarios],ROW()-14,1)),0)</f>
        <v>0</v>
      </c>
      <c r="N2632" s="72">
        <f>+IF(CONSOLIDADO[[#This Row],[Clave]]="710143893",1,IF(OR(CONSOLIDADO[[#This Row],[Casos Acumulados]]&gt;0,CONSOLIDADO[[#This Row],[Muertes]]&gt;0),N2631+1,I2632))</f>
        <v>103</v>
      </c>
      <c r="O2632" s="69">
        <f>+IFERROR(VLOOKUP($G2632,TDMuertes!$C$2:$E$534,3,0),0)</f>
        <v>0</v>
      </c>
      <c r="P2632" s="94" t="str">
        <f t="shared" ca="1" si="217"/>
        <v>OUT TIME</v>
      </c>
      <c r="Q2632" s="78">
        <f>+IFERROR(VLOOKUP(CONSOLIDADO[[#This Row],[Codigo Municipio]],TDDia!$A$4:$B$394,2,0),0)</f>
        <v>0</v>
      </c>
    </row>
    <row r="2633" spans="2:17" ht="14.45">
      <c r="B2633">
        <f t="shared" si="219"/>
        <v>14</v>
      </c>
      <c r="C2633" s="69" t="str" cm="1">
        <f t="array" ref="C2633">+INDEX(Table_4[[Departamento]:[Municipio]],FINAL!$B2633,1)</f>
        <v>Colón</v>
      </c>
      <c r="D2633" s="69" t="str" cm="1">
        <f t="array" ref="D2633">+INDEX(Table_4[[Departamento]:[Municipio]],FINAL!$B2633,4)</f>
        <v>Santa Fe</v>
      </c>
      <c r="E2633" s="69" t="str" cm="1">
        <f t="array" ref="E2633">+INDEX(Table_4[[Departamento]:[Municipio]],FINAL!$B2633,3)</f>
        <v>0206</v>
      </c>
      <c r="F2633" s="96">
        <f t="shared" si="218"/>
        <v>44015</v>
      </c>
      <c r="G2633" s="71" t="str">
        <f>+CONSOLIDADO[[#This Row],[Codigo Municipio]]&amp;CONSOLIDADO[[#This Row],[Fecha]]</f>
        <v>020644015</v>
      </c>
      <c r="H2633" s="72">
        <f>+IFERROR(VLOOKUP($G2633,TDAcumula!$C$2:$E$2027,3,0),0)</f>
        <v>0</v>
      </c>
      <c r="I2633" s="73">
        <f t="shared" si="215"/>
        <v>12</v>
      </c>
      <c r="J2633" s="74">
        <f>+IF(CONSOLIDADO[[#This Row],[Codigo Municipio]]=E2632,CONSOLIDADO[[#This Row],[Fallecidos Diarios]]+J2632,CONSOLIDADO[[#This Row],[Fallecidos Diarios]])</f>
        <v>0</v>
      </c>
      <c r="K2633" s="75">
        <f t="shared" si="216"/>
        <v>0</v>
      </c>
      <c r="L2633" s="76">
        <f>+IF(CONSOLIDADO[[#This Row],[Codigo Municipio]]=E2632,CONSOLIDADO[[#This Row],[Recuperados Diarios]]+L2632,CONSOLIDADO[[#This Row],[Recuperados Diarios]])</f>
        <v>12</v>
      </c>
      <c r="M2633" s="77" cm="1">
        <f t="array" ref="M2633">+IFERROR(IF(CONSOLIDADO[[#This Row],[Día]]&lt;14,0,INDEX(CONSOLIDADO[Casos Diarios],ROW()-14,1)),0)</f>
        <v>0</v>
      </c>
      <c r="N2633" s="72">
        <f>+IF(CONSOLIDADO[[#This Row],[Clave]]="710143893",1,IF(OR(CONSOLIDADO[[#This Row],[Casos Acumulados]]&gt;0,CONSOLIDADO[[#This Row],[Muertes]]&gt;0),N2632+1,I2633))</f>
        <v>104</v>
      </c>
      <c r="O2633" s="69">
        <f>+IFERROR(VLOOKUP($G2633,TDMuertes!$C$2:$E$534,3,0),0)</f>
        <v>0</v>
      </c>
      <c r="P2633" s="94" t="str">
        <f t="shared" ca="1" si="217"/>
        <v>OUT TIME</v>
      </c>
      <c r="Q2633" s="78">
        <f>+IFERROR(VLOOKUP(CONSOLIDADO[[#This Row],[Codigo Municipio]],TDDia!$A$4:$B$394,2,0),0)</f>
        <v>0</v>
      </c>
    </row>
    <row r="2634" spans="2:17" ht="14.45">
      <c r="B2634">
        <f t="shared" si="219"/>
        <v>14</v>
      </c>
      <c r="C2634" s="69" t="str" cm="1">
        <f t="array" ref="C2634">+INDEX(Table_4[[Departamento]:[Municipio]],FINAL!$B2634,1)</f>
        <v>Colón</v>
      </c>
      <c r="D2634" s="69" t="str" cm="1">
        <f t="array" ref="D2634">+INDEX(Table_4[[Departamento]:[Municipio]],FINAL!$B2634,4)</f>
        <v>Santa Fe</v>
      </c>
      <c r="E2634" s="69" t="str" cm="1">
        <f t="array" ref="E2634">+INDEX(Table_4[[Departamento]:[Municipio]],FINAL!$B2634,3)</f>
        <v>0206</v>
      </c>
      <c r="F2634" s="96">
        <f t="shared" si="218"/>
        <v>44016</v>
      </c>
      <c r="G2634" s="71" t="str">
        <f>+CONSOLIDADO[[#This Row],[Codigo Municipio]]&amp;CONSOLIDADO[[#This Row],[Fecha]]</f>
        <v>020644016</v>
      </c>
      <c r="H2634" s="72">
        <f>+IFERROR(VLOOKUP($G2634,TDAcumula!$C$2:$E$2027,3,0),0)</f>
        <v>0</v>
      </c>
      <c r="I2634" s="73">
        <f t="shared" si="215"/>
        <v>12</v>
      </c>
      <c r="J2634" s="74">
        <f>+IF(CONSOLIDADO[[#This Row],[Codigo Municipio]]=E2633,CONSOLIDADO[[#This Row],[Fallecidos Diarios]]+J2633,CONSOLIDADO[[#This Row],[Fallecidos Diarios]])</f>
        <v>0</v>
      </c>
      <c r="K2634" s="75">
        <f t="shared" si="216"/>
        <v>0</v>
      </c>
      <c r="L2634" s="76">
        <f>+IF(CONSOLIDADO[[#This Row],[Codigo Municipio]]=E2633,CONSOLIDADO[[#This Row],[Recuperados Diarios]]+L2633,CONSOLIDADO[[#This Row],[Recuperados Diarios]])</f>
        <v>12</v>
      </c>
      <c r="M2634" s="77" cm="1">
        <f t="array" ref="M2634">+IFERROR(IF(CONSOLIDADO[[#This Row],[Día]]&lt;14,0,INDEX(CONSOLIDADO[Casos Diarios],ROW()-14,1)),0)</f>
        <v>0</v>
      </c>
      <c r="N2634" s="72">
        <f>+IF(CONSOLIDADO[[#This Row],[Clave]]="710143893",1,IF(OR(CONSOLIDADO[[#This Row],[Casos Acumulados]]&gt;0,CONSOLIDADO[[#This Row],[Muertes]]&gt;0),N2633+1,I2634))</f>
        <v>105</v>
      </c>
      <c r="O2634" s="69">
        <f>+IFERROR(VLOOKUP($G2634,TDMuertes!$C$2:$E$534,3,0),0)</f>
        <v>0</v>
      </c>
      <c r="P2634" s="94" t="str">
        <f t="shared" ca="1" si="217"/>
        <v>OUT TIME</v>
      </c>
      <c r="Q2634" s="78">
        <f>+IFERROR(VLOOKUP(CONSOLIDADO[[#This Row],[Codigo Municipio]],TDDia!$A$4:$B$394,2,0),0)</f>
        <v>0</v>
      </c>
    </row>
    <row r="2635" spans="2:17" ht="14.45">
      <c r="B2635">
        <f t="shared" si="219"/>
        <v>14</v>
      </c>
      <c r="C2635" s="69" t="str" cm="1">
        <f t="array" ref="C2635">+INDEX(Table_4[[Departamento]:[Municipio]],FINAL!$B2635,1)</f>
        <v>Colón</v>
      </c>
      <c r="D2635" s="69" t="str" cm="1">
        <f t="array" ref="D2635">+INDEX(Table_4[[Departamento]:[Municipio]],FINAL!$B2635,4)</f>
        <v>Santa Fe</v>
      </c>
      <c r="E2635" s="69" t="str" cm="1">
        <f t="array" ref="E2635">+INDEX(Table_4[[Departamento]:[Municipio]],FINAL!$B2635,3)</f>
        <v>0206</v>
      </c>
      <c r="F2635" s="96">
        <f t="shared" si="218"/>
        <v>44017</v>
      </c>
      <c r="G2635" s="71" t="str">
        <f>+CONSOLIDADO[[#This Row],[Codigo Municipio]]&amp;CONSOLIDADO[[#This Row],[Fecha]]</f>
        <v>020644017</v>
      </c>
      <c r="H2635" s="72">
        <f>+IFERROR(VLOOKUP($G2635,TDAcumula!$C$2:$E$2027,3,0),0)</f>
        <v>0</v>
      </c>
      <c r="I2635" s="73">
        <f t="shared" si="215"/>
        <v>12</v>
      </c>
      <c r="J2635" s="74">
        <f>+IF(CONSOLIDADO[[#This Row],[Codigo Municipio]]=E2634,CONSOLIDADO[[#This Row],[Fallecidos Diarios]]+J2634,CONSOLIDADO[[#This Row],[Fallecidos Diarios]])</f>
        <v>0</v>
      </c>
      <c r="K2635" s="75">
        <f t="shared" si="216"/>
        <v>0</v>
      </c>
      <c r="L2635" s="76">
        <f>+IF(CONSOLIDADO[[#This Row],[Codigo Municipio]]=E2634,CONSOLIDADO[[#This Row],[Recuperados Diarios]]+L2634,CONSOLIDADO[[#This Row],[Recuperados Diarios]])</f>
        <v>12</v>
      </c>
      <c r="M2635" s="77" cm="1">
        <f t="array" ref="M2635">+IFERROR(IF(CONSOLIDADO[[#This Row],[Día]]&lt;14,0,INDEX(CONSOLIDADO[Casos Diarios],ROW()-14,1)),0)</f>
        <v>0</v>
      </c>
      <c r="N2635" s="72">
        <f>+IF(CONSOLIDADO[[#This Row],[Clave]]="710143893",1,IF(OR(CONSOLIDADO[[#This Row],[Casos Acumulados]]&gt;0,CONSOLIDADO[[#This Row],[Muertes]]&gt;0),N2634+1,I2635))</f>
        <v>106</v>
      </c>
      <c r="O2635" s="69">
        <f>+IFERROR(VLOOKUP($G2635,TDMuertes!$C$2:$E$534,3,0),0)</f>
        <v>0</v>
      </c>
      <c r="P2635" s="94" t="str">
        <f t="shared" ca="1" si="217"/>
        <v>OUT TIME</v>
      </c>
      <c r="Q2635" s="78">
        <f>+IFERROR(VLOOKUP(CONSOLIDADO[[#This Row],[Codigo Municipio]],TDDia!$A$4:$B$394,2,0),0)</f>
        <v>0</v>
      </c>
    </row>
    <row r="2636" spans="2:17" ht="14.45">
      <c r="B2636">
        <f t="shared" si="219"/>
        <v>14</v>
      </c>
      <c r="C2636" s="69" t="str" cm="1">
        <f t="array" ref="C2636">+INDEX(Table_4[[Departamento]:[Municipio]],FINAL!$B2636,1)</f>
        <v>Colón</v>
      </c>
      <c r="D2636" s="69" t="str" cm="1">
        <f t="array" ref="D2636">+INDEX(Table_4[[Departamento]:[Municipio]],FINAL!$B2636,4)</f>
        <v>Santa Fe</v>
      </c>
      <c r="E2636" s="69" t="str" cm="1">
        <f t="array" ref="E2636">+INDEX(Table_4[[Departamento]:[Municipio]],FINAL!$B2636,3)</f>
        <v>0206</v>
      </c>
      <c r="F2636" s="96">
        <f t="shared" si="218"/>
        <v>44018</v>
      </c>
      <c r="G2636" s="71" t="str">
        <f>+CONSOLIDADO[[#This Row],[Codigo Municipio]]&amp;CONSOLIDADO[[#This Row],[Fecha]]</f>
        <v>020644018</v>
      </c>
      <c r="H2636" s="72">
        <f>+IFERROR(VLOOKUP($G2636,TDAcumula!$C$2:$E$2027,3,0),0)</f>
        <v>0</v>
      </c>
      <c r="I2636" s="73">
        <f t="shared" si="215"/>
        <v>12</v>
      </c>
      <c r="J2636" s="74">
        <f>+IF(CONSOLIDADO[[#This Row],[Codigo Municipio]]=E2635,CONSOLIDADO[[#This Row],[Fallecidos Diarios]]+J2635,CONSOLIDADO[[#This Row],[Fallecidos Diarios]])</f>
        <v>0</v>
      </c>
      <c r="K2636" s="75">
        <f t="shared" si="216"/>
        <v>0</v>
      </c>
      <c r="L2636" s="76">
        <f>+IF(CONSOLIDADO[[#This Row],[Codigo Municipio]]=E2635,CONSOLIDADO[[#This Row],[Recuperados Diarios]]+L2635,CONSOLIDADO[[#This Row],[Recuperados Diarios]])</f>
        <v>12</v>
      </c>
      <c r="M2636" s="77" cm="1">
        <f t="array" ref="M2636">+IFERROR(IF(CONSOLIDADO[[#This Row],[Día]]&lt;14,0,INDEX(CONSOLIDADO[Casos Diarios],ROW()-14,1)),0)</f>
        <v>0</v>
      </c>
      <c r="N2636" s="72">
        <f>+IF(CONSOLIDADO[[#This Row],[Clave]]="710143893",1,IF(OR(CONSOLIDADO[[#This Row],[Casos Acumulados]]&gt;0,CONSOLIDADO[[#This Row],[Muertes]]&gt;0),N2635+1,I2636))</f>
        <v>107</v>
      </c>
      <c r="O2636" s="69">
        <f>+IFERROR(VLOOKUP($G2636,TDMuertes!$C$2:$E$534,3,0),0)</f>
        <v>0</v>
      </c>
      <c r="P2636" s="94" t="str">
        <f t="shared" ca="1" si="217"/>
        <v>OUT TIME</v>
      </c>
      <c r="Q2636" s="78">
        <f>+IFERROR(VLOOKUP(CONSOLIDADO[[#This Row],[Codigo Municipio]],TDDia!$A$4:$B$394,2,0),0)</f>
        <v>0</v>
      </c>
    </row>
    <row r="2637" spans="2:17" ht="14.45">
      <c r="B2637">
        <f t="shared" si="219"/>
        <v>14</v>
      </c>
      <c r="C2637" s="69" t="str" cm="1">
        <f t="array" ref="C2637">+INDEX(Table_4[[Departamento]:[Municipio]],FINAL!$B2637,1)</f>
        <v>Colón</v>
      </c>
      <c r="D2637" s="69" t="str" cm="1">
        <f t="array" ref="D2637">+INDEX(Table_4[[Departamento]:[Municipio]],FINAL!$B2637,4)</f>
        <v>Santa Fe</v>
      </c>
      <c r="E2637" s="69" t="str" cm="1">
        <f t="array" ref="E2637">+INDEX(Table_4[[Departamento]:[Municipio]],FINAL!$B2637,3)</f>
        <v>0206</v>
      </c>
      <c r="F2637" s="96">
        <f t="shared" si="218"/>
        <v>44019</v>
      </c>
      <c r="G2637" s="71" t="str">
        <f>+CONSOLIDADO[[#This Row],[Codigo Municipio]]&amp;CONSOLIDADO[[#This Row],[Fecha]]</f>
        <v>020644019</v>
      </c>
      <c r="H2637" s="72">
        <f>+IFERROR(VLOOKUP($G2637,TDAcumula!$C$2:$E$2027,3,0),0)</f>
        <v>0</v>
      </c>
      <c r="I2637" s="73">
        <f t="shared" si="215"/>
        <v>12</v>
      </c>
      <c r="J2637" s="74">
        <f>+IF(CONSOLIDADO[[#This Row],[Codigo Municipio]]=E2636,CONSOLIDADO[[#This Row],[Fallecidos Diarios]]+J2636,CONSOLIDADO[[#This Row],[Fallecidos Diarios]])</f>
        <v>0</v>
      </c>
      <c r="K2637" s="75">
        <f t="shared" si="216"/>
        <v>0</v>
      </c>
      <c r="L2637" s="76">
        <f>+IF(CONSOLIDADO[[#This Row],[Codigo Municipio]]=E2636,CONSOLIDADO[[#This Row],[Recuperados Diarios]]+L2636,CONSOLIDADO[[#This Row],[Recuperados Diarios]])</f>
        <v>12</v>
      </c>
      <c r="M2637" s="77" cm="1">
        <f t="array" ref="M2637">+IFERROR(IF(CONSOLIDADO[[#This Row],[Día]]&lt;14,0,INDEX(CONSOLIDADO[Casos Diarios],ROW()-14,1)),0)</f>
        <v>0</v>
      </c>
      <c r="N2637" s="72">
        <f>+IF(CONSOLIDADO[[#This Row],[Clave]]="710143893",1,IF(OR(CONSOLIDADO[[#This Row],[Casos Acumulados]]&gt;0,CONSOLIDADO[[#This Row],[Muertes]]&gt;0),N2636+1,I2637))</f>
        <v>108</v>
      </c>
      <c r="O2637" s="69">
        <f>+IFERROR(VLOOKUP($G2637,TDMuertes!$C$2:$E$534,3,0),0)</f>
        <v>0</v>
      </c>
      <c r="P2637" s="94" t="str">
        <f t="shared" ca="1" si="217"/>
        <v>OUT TIME</v>
      </c>
      <c r="Q2637" s="78">
        <f>+IFERROR(VLOOKUP(CONSOLIDADO[[#This Row],[Codigo Municipio]],TDDia!$A$4:$B$394,2,0),0)</f>
        <v>0</v>
      </c>
    </row>
    <row r="2638" spans="2:17" ht="14.45">
      <c r="B2638">
        <f t="shared" si="219"/>
        <v>14</v>
      </c>
      <c r="C2638" s="69" t="str" cm="1">
        <f t="array" ref="C2638">+INDEX(Table_4[[Departamento]:[Municipio]],FINAL!$B2638,1)</f>
        <v>Colón</v>
      </c>
      <c r="D2638" s="69" t="str" cm="1">
        <f t="array" ref="D2638">+INDEX(Table_4[[Departamento]:[Municipio]],FINAL!$B2638,4)</f>
        <v>Santa Fe</v>
      </c>
      <c r="E2638" s="69" t="str" cm="1">
        <f t="array" ref="E2638">+INDEX(Table_4[[Departamento]:[Municipio]],FINAL!$B2638,3)</f>
        <v>0206</v>
      </c>
      <c r="F2638" s="96">
        <f t="shared" si="218"/>
        <v>44020</v>
      </c>
      <c r="G2638" s="71" t="str">
        <f>+CONSOLIDADO[[#This Row],[Codigo Municipio]]&amp;CONSOLIDADO[[#This Row],[Fecha]]</f>
        <v>020644020</v>
      </c>
      <c r="H2638" s="72">
        <f>+IFERROR(VLOOKUP($G2638,TDAcumula!$C$2:$E$2027,3,0),0)</f>
        <v>0</v>
      </c>
      <c r="I2638" s="73">
        <f t="shared" si="215"/>
        <v>12</v>
      </c>
      <c r="J2638" s="74">
        <f>+IF(CONSOLIDADO[[#This Row],[Codigo Municipio]]=E2637,CONSOLIDADO[[#This Row],[Fallecidos Diarios]]+J2637,CONSOLIDADO[[#This Row],[Fallecidos Diarios]])</f>
        <v>0</v>
      </c>
      <c r="K2638" s="75">
        <f t="shared" si="216"/>
        <v>0</v>
      </c>
      <c r="L2638" s="76">
        <f>+IF(CONSOLIDADO[[#This Row],[Codigo Municipio]]=E2637,CONSOLIDADO[[#This Row],[Recuperados Diarios]]+L2637,CONSOLIDADO[[#This Row],[Recuperados Diarios]])</f>
        <v>12</v>
      </c>
      <c r="M2638" s="77" cm="1">
        <f t="array" ref="M2638">+IFERROR(IF(CONSOLIDADO[[#This Row],[Día]]&lt;14,0,INDEX(CONSOLIDADO[Casos Diarios],ROW()-14,1)),0)</f>
        <v>0</v>
      </c>
      <c r="N2638" s="72">
        <f>+IF(CONSOLIDADO[[#This Row],[Clave]]="710143893",1,IF(OR(CONSOLIDADO[[#This Row],[Casos Acumulados]]&gt;0,CONSOLIDADO[[#This Row],[Muertes]]&gt;0),N2637+1,I2638))</f>
        <v>109</v>
      </c>
      <c r="O2638" s="69">
        <f>+IFERROR(VLOOKUP($G2638,TDMuertes!$C$2:$E$534,3,0),0)</f>
        <v>0</v>
      </c>
      <c r="P2638" s="94" t="str">
        <f t="shared" ca="1" si="217"/>
        <v>OUT TIME</v>
      </c>
      <c r="Q2638" s="78">
        <f>+IFERROR(VLOOKUP(CONSOLIDADO[[#This Row],[Codigo Municipio]],TDDia!$A$4:$B$394,2,0),0)</f>
        <v>0</v>
      </c>
    </row>
    <row r="2639" spans="2:17" ht="14.45">
      <c r="B2639">
        <f t="shared" si="219"/>
        <v>14</v>
      </c>
      <c r="C2639" s="69" t="str" cm="1">
        <f t="array" ref="C2639">+INDEX(Table_4[[Departamento]:[Municipio]],FINAL!$B2639,1)</f>
        <v>Colón</v>
      </c>
      <c r="D2639" s="69" t="str" cm="1">
        <f t="array" ref="D2639">+INDEX(Table_4[[Departamento]:[Municipio]],FINAL!$B2639,4)</f>
        <v>Santa Fe</v>
      </c>
      <c r="E2639" s="69" t="str" cm="1">
        <f t="array" ref="E2639">+INDEX(Table_4[[Departamento]:[Municipio]],FINAL!$B2639,3)</f>
        <v>0206</v>
      </c>
      <c r="F2639" s="96">
        <f t="shared" si="218"/>
        <v>44021</v>
      </c>
      <c r="G2639" s="71" t="str">
        <f>+CONSOLIDADO[[#This Row],[Codigo Municipio]]&amp;CONSOLIDADO[[#This Row],[Fecha]]</f>
        <v>020644021</v>
      </c>
      <c r="H2639" s="72">
        <f>+IFERROR(VLOOKUP($G2639,TDAcumula!$C$2:$E$2027,3,0),0)</f>
        <v>0</v>
      </c>
      <c r="I2639" s="73">
        <f t="shared" si="215"/>
        <v>12</v>
      </c>
      <c r="J2639" s="74">
        <f>+IF(CONSOLIDADO[[#This Row],[Codigo Municipio]]=E2638,CONSOLIDADO[[#This Row],[Fallecidos Diarios]]+J2638,CONSOLIDADO[[#This Row],[Fallecidos Diarios]])</f>
        <v>0</v>
      </c>
      <c r="K2639" s="75">
        <f t="shared" si="216"/>
        <v>0</v>
      </c>
      <c r="L2639" s="76">
        <f>+IF(CONSOLIDADO[[#This Row],[Codigo Municipio]]=E2638,CONSOLIDADO[[#This Row],[Recuperados Diarios]]+L2638,CONSOLIDADO[[#This Row],[Recuperados Diarios]])</f>
        <v>12</v>
      </c>
      <c r="M2639" s="77" cm="1">
        <f t="array" ref="M2639">+IFERROR(IF(CONSOLIDADO[[#This Row],[Día]]&lt;14,0,INDEX(CONSOLIDADO[Casos Diarios],ROW()-14,1)),0)</f>
        <v>0</v>
      </c>
      <c r="N2639" s="72">
        <f>+IF(CONSOLIDADO[[#This Row],[Clave]]="710143893",1,IF(OR(CONSOLIDADO[[#This Row],[Casos Acumulados]]&gt;0,CONSOLIDADO[[#This Row],[Muertes]]&gt;0),N2638+1,I2639))</f>
        <v>110</v>
      </c>
      <c r="O2639" s="69">
        <f>+IFERROR(VLOOKUP($G2639,TDMuertes!$C$2:$E$534,3,0),0)</f>
        <v>0</v>
      </c>
      <c r="P2639" s="94" t="str">
        <f t="shared" ca="1" si="217"/>
        <v>OUT TIME</v>
      </c>
      <c r="Q2639" s="78">
        <f>+IFERROR(VLOOKUP(CONSOLIDADO[[#This Row],[Codigo Municipio]],TDDia!$A$4:$B$394,2,0),0)</f>
        <v>0</v>
      </c>
    </row>
    <row r="2640" spans="2:17" ht="14.45">
      <c r="B2640">
        <f t="shared" si="219"/>
        <v>14</v>
      </c>
      <c r="C2640" s="69" t="str" cm="1">
        <f t="array" ref="C2640">+INDEX(Table_4[[Departamento]:[Municipio]],FINAL!$B2640,1)</f>
        <v>Colón</v>
      </c>
      <c r="D2640" s="69" t="str" cm="1">
        <f t="array" ref="D2640">+INDEX(Table_4[[Departamento]:[Municipio]],FINAL!$B2640,4)</f>
        <v>Santa Fe</v>
      </c>
      <c r="E2640" s="69" t="str" cm="1">
        <f t="array" ref="E2640">+INDEX(Table_4[[Departamento]:[Municipio]],FINAL!$B2640,3)</f>
        <v>0206</v>
      </c>
      <c r="F2640" s="96">
        <f t="shared" si="218"/>
        <v>44022</v>
      </c>
      <c r="G2640" s="71" t="str">
        <f>+CONSOLIDADO[[#This Row],[Codigo Municipio]]&amp;CONSOLIDADO[[#This Row],[Fecha]]</f>
        <v>020644022</v>
      </c>
      <c r="H2640" s="72">
        <f>+IFERROR(VLOOKUP($G2640,TDAcumula!$C$2:$E$2027,3,0),0)</f>
        <v>0</v>
      </c>
      <c r="I2640" s="73">
        <f t="shared" si="215"/>
        <v>12</v>
      </c>
      <c r="J2640" s="74">
        <f>+IF(CONSOLIDADO[[#This Row],[Codigo Municipio]]=E2639,CONSOLIDADO[[#This Row],[Fallecidos Diarios]]+J2639,CONSOLIDADO[[#This Row],[Fallecidos Diarios]])</f>
        <v>0</v>
      </c>
      <c r="K2640" s="75">
        <f t="shared" si="216"/>
        <v>0</v>
      </c>
      <c r="L2640" s="76">
        <f>+IF(CONSOLIDADO[[#This Row],[Codigo Municipio]]=E2639,CONSOLIDADO[[#This Row],[Recuperados Diarios]]+L2639,CONSOLIDADO[[#This Row],[Recuperados Diarios]])</f>
        <v>12</v>
      </c>
      <c r="M2640" s="77" cm="1">
        <f t="array" ref="M2640">+IFERROR(IF(CONSOLIDADO[[#This Row],[Día]]&lt;14,0,INDEX(CONSOLIDADO[Casos Diarios],ROW()-14,1)),0)</f>
        <v>0</v>
      </c>
      <c r="N2640" s="72">
        <f>+IF(CONSOLIDADO[[#This Row],[Clave]]="710143893",1,IF(OR(CONSOLIDADO[[#This Row],[Casos Acumulados]]&gt;0,CONSOLIDADO[[#This Row],[Muertes]]&gt;0),N2639+1,I2640))</f>
        <v>111</v>
      </c>
      <c r="O2640" s="69">
        <f>+IFERROR(VLOOKUP($G2640,TDMuertes!$C$2:$E$534,3,0),0)</f>
        <v>0</v>
      </c>
      <c r="P2640" s="94" t="str">
        <f t="shared" ca="1" si="217"/>
        <v>OUT TIME</v>
      </c>
      <c r="Q2640" s="78">
        <f>+IFERROR(VLOOKUP(CONSOLIDADO[[#This Row],[Codigo Municipio]],TDDia!$A$4:$B$394,2,0),0)</f>
        <v>0</v>
      </c>
    </row>
    <row r="2641" spans="2:17" ht="14.45">
      <c r="B2641">
        <f t="shared" si="219"/>
        <v>14</v>
      </c>
      <c r="C2641" s="69" t="str" cm="1">
        <f t="array" ref="C2641">+INDEX(Table_4[[Departamento]:[Municipio]],FINAL!$B2641,1)</f>
        <v>Colón</v>
      </c>
      <c r="D2641" s="69" t="str" cm="1">
        <f t="array" ref="D2641">+INDEX(Table_4[[Departamento]:[Municipio]],FINAL!$B2641,4)</f>
        <v>Santa Fe</v>
      </c>
      <c r="E2641" s="69" t="str" cm="1">
        <f t="array" ref="E2641">+INDEX(Table_4[[Departamento]:[Municipio]],FINAL!$B2641,3)</f>
        <v>0206</v>
      </c>
      <c r="F2641" s="96">
        <f t="shared" si="218"/>
        <v>44023</v>
      </c>
      <c r="G2641" s="71" t="str">
        <f>+CONSOLIDADO[[#This Row],[Codigo Municipio]]&amp;CONSOLIDADO[[#This Row],[Fecha]]</f>
        <v>020644023</v>
      </c>
      <c r="H2641" s="72">
        <f>+IFERROR(VLOOKUP($G2641,TDAcumula!$C$2:$E$2027,3,0),0)</f>
        <v>0</v>
      </c>
      <c r="I2641" s="73">
        <f t="shared" si="215"/>
        <v>12</v>
      </c>
      <c r="J2641" s="74">
        <f>+IF(CONSOLIDADO[[#This Row],[Codigo Municipio]]=E2640,CONSOLIDADO[[#This Row],[Fallecidos Diarios]]+J2640,CONSOLIDADO[[#This Row],[Fallecidos Diarios]])</f>
        <v>0</v>
      </c>
      <c r="K2641" s="75">
        <f t="shared" si="216"/>
        <v>0</v>
      </c>
      <c r="L2641" s="76">
        <f>+IF(CONSOLIDADO[[#This Row],[Codigo Municipio]]=E2640,CONSOLIDADO[[#This Row],[Recuperados Diarios]]+L2640,CONSOLIDADO[[#This Row],[Recuperados Diarios]])</f>
        <v>12</v>
      </c>
      <c r="M2641" s="77" cm="1">
        <f t="array" ref="M2641">+IFERROR(IF(CONSOLIDADO[[#This Row],[Día]]&lt;14,0,INDEX(CONSOLIDADO[Casos Diarios],ROW()-14,1)),0)</f>
        <v>0</v>
      </c>
      <c r="N2641" s="72">
        <f>+IF(CONSOLIDADO[[#This Row],[Clave]]="710143893",1,IF(OR(CONSOLIDADO[[#This Row],[Casos Acumulados]]&gt;0,CONSOLIDADO[[#This Row],[Muertes]]&gt;0),N2640+1,I2641))</f>
        <v>112</v>
      </c>
      <c r="O2641" s="69">
        <f>+IFERROR(VLOOKUP($G2641,TDMuertes!$C$2:$E$534,3,0),0)</f>
        <v>0</v>
      </c>
      <c r="P2641" s="94" t="str">
        <f t="shared" ca="1" si="217"/>
        <v>OUT TIME</v>
      </c>
      <c r="Q2641" s="78">
        <f>+IFERROR(VLOOKUP(CONSOLIDADO[[#This Row],[Codigo Municipio]],TDDia!$A$4:$B$394,2,0),0)</f>
        <v>0</v>
      </c>
    </row>
    <row r="2642" spans="2:17" ht="14.45">
      <c r="B2642">
        <f t="shared" si="219"/>
        <v>14</v>
      </c>
      <c r="C2642" s="69" t="str" cm="1">
        <f t="array" ref="C2642">+INDEX(Table_4[[Departamento]:[Municipio]],FINAL!$B2642,1)</f>
        <v>Colón</v>
      </c>
      <c r="D2642" s="69" t="str" cm="1">
        <f t="array" ref="D2642">+INDEX(Table_4[[Departamento]:[Municipio]],FINAL!$B2642,4)</f>
        <v>Santa Fe</v>
      </c>
      <c r="E2642" s="69" t="str" cm="1">
        <f t="array" ref="E2642">+INDEX(Table_4[[Departamento]:[Municipio]],FINAL!$B2642,3)</f>
        <v>0206</v>
      </c>
      <c r="F2642" s="96">
        <f t="shared" si="218"/>
        <v>44024</v>
      </c>
      <c r="G2642" s="71" t="str">
        <f>+CONSOLIDADO[[#This Row],[Codigo Municipio]]&amp;CONSOLIDADO[[#This Row],[Fecha]]</f>
        <v>020644024</v>
      </c>
      <c r="H2642" s="72">
        <f>+IFERROR(VLOOKUP($G2642,TDAcumula!$C$2:$E$2027,3,0),0)</f>
        <v>0</v>
      </c>
      <c r="I2642" s="73">
        <f t="shared" si="215"/>
        <v>12</v>
      </c>
      <c r="J2642" s="74">
        <f>+IF(CONSOLIDADO[[#This Row],[Codigo Municipio]]=E2641,CONSOLIDADO[[#This Row],[Fallecidos Diarios]]+J2641,CONSOLIDADO[[#This Row],[Fallecidos Diarios]])</f>
        <v>0</v>
      </c>
      <c r="K2642" s="75">
        <f t="shared" si="216"/>
        <v>0</v>
      </c>
      <c r="L2642" s="76">
        <f>+IF(CONSOLIDADO[[#This Row],[Codigo Municipio]]=E2641,CONSOLIDADO[[#This Row],[Recuperados Diarios]]+L2641,CONSOLIDADO[[#This Row],[Recuperados Diarios]])</f>
        <v>12</v>
      </c>
      <c r="M2642" s="77" cm="1">
        <f t="array" ref="M2642">+IFERROR(IF(CONSOLIDADO[[#This Row],[Día]]&lt;14,0,INDEX(CONSOLIDADO[Casos Diarios],ROW()-14,1)),0)</f>
        <v>0</v>
      </c>
      <c r="N2642" s="72">
        <f>+IF(CONSOLIDADO[[#This Row],[Clave]]="710143893",1,IF(OR(CONSOLIDADO[[#This Row],[Casos Acumulados]]&gt;0,CONSOLIDADO[[#This Row],[Muertes]]&gt;0),N2641+1,I2642))</f>
        <v>113</v>
      </c>
      <c r="O2642" s="69">
        <f>+IFERROR(VLOOKUP($G2642,TDMuertes!$C$2:$E$534,3,0),0)</f>
        <v>0</v>
      </c>
      <c r="P2642" s="94" t="str">
        <f t="shared" ca="1" si="217"/>
        <v>OUT TIME</v>
      </c>
      <c r="Q2642" s="78">
        <f>+IFERROR(VLOOKUP(CONSOLIDADO[[#This Row],[Codigo Municipio]],TDDia!$A$4:$B$394,2,0),0)</f>
        <v>0</v>
      </c>
    </row>
    <row r="2643" spans="2:17" ht="14.45">
      <c r="B2643">
        <f t="shared" si="219"/>
        <v>14</v>
      </c>
      <c r="C2643" s="69" t="str" cm="1">
        <f t="array" ref="C2643">+INDEX(Table_4[[Departamento]:[Municipio]],FINAL!$B2643,1)</f>
        <v>Colón</v>
      </c>
      <c r="D2643" s="69" t="str" cm="1">
        <f t="array" ref="D2643">+INDEX(Table_4[[Departamento]:[Municipio]],FINAL!$B2643,4)</f>
        <v>Santa Fe</v>
      </c>
      <c r="E2643" s="69" t="str" cm="1">
        <f t="array" ref="E2643">+INDEX(Table_4[[Departamento]:[Municipio]],FINAL!$B2643,3)</f>
        <v>0206</v>
      </c>
      <c r="F2643" s="96">
        <f t="shared" si="218"/>
        <v>44025</v>
      </c>
      <c r="G2643" s="71" t="str">
        <f>+CONSOLIDADO[[#This Row],[Codigo Municipio]]&amp;CONSOLIDADO[[#This Row],[Fecha]]</f>
        <v>020644025</v>
      </c>
      <c r="H2643" s="72">
        <f>+IFERROR(VLOOKUP($G2643,TDAcumula!$C$2:$E$2027,3,0),0)</f>
        <v>0</v>
      </c>
      <c r="I2643" s="73">
        <f t="shared" si="215"/>
        <v>12</v>
      </c>
      <c r="J2643" s="74">
        <f>+IF(CONSOLIDADO[[#This Row],[Codigo Municipio]]=E2642,CONSOLIDADO[[#This Row],[Fallecidos Diarios]]+J2642,CONSOLIDADO[[#This Row],[Fallecidos Diarios]])</f>
        <v>0</v>
      </c>
      <c r="K2643" s="75">
        <f t="shared" si="216"/>
        <v>0</v>
      </c>
      <c r="L2643" s="76">
        <f>+IF(CONSOLIDADO[[#This Row],[Codigo Municipio]]=E2642,CONSOLIDADO[[#This Row],[Recuperados Diarios]]+L2642,CONSOLIDADO[[#This Row],[Recuperados Diarios]])</f>
        <v>12</v>
      </c>
      <c r="M2643" s="77" cm="1">
        <f t="array" ref="M2643">+IFERROR(IF(CONSOLIDADO[[#This Row],[Día]]&lt;14,0,INDEX(CONSOLIDADO[Casos Diarios],ROW()-14,1)),0)</f>
        <v>0</v>
      </c>
      <c r="N2643" s="72">
        <f>+IF(CONSOLIDADO[[#This Row],[Clave]]="710143893",1,IF(OR(CONSOLIDADO[[#This Row],[Casos Acumulados]]&gt;0,CONSOLIDADO[[#This Row],[Muertes]]&gt;0),N2642+1,I2643))</f>
        <v>114</v>
      </c>
      <c r="O2643" s="69">
        <f>+IFERROR(VLOOKUP($G2643,TDMuertes!$C$2:$E$534,3,0),0)</f>
        <v>0</v>
      </c>
      <c r="P2643" s="94" t="str">
        <f t="shared" ca="1" si="217"/>
        <v>OUT TIME</v>
      </c>
      <c r="Q2643" s="78">
        <f>+IFERROR(VLOOKUP(CONSOLIDADO[[#This Row],[Codigo Municipio]],TDDia!$A$4:$B$394,2,0),0)</f>
        <v>0</v>
      </c>
    </row>
    <row r="2644" spans="2:17" ht="14.45">
      <c r="B2644">
        <f t="shared" si="219"/>
        <v>14</v>
      </c>
      <c r="C2644" s="69" t="str" cm="1">
        <f t="array" ref="C2644">+INDEX(Table_4[[Departamento]:[Municipio]],FINAL!$B2644,1)</f>
        <v>Colón</v>
      </c>
      <c r="D2644" s="69" t="str" cm="1">
        <f t="array" ref="D2644">+INDEX(Table_4[[Departamento]:[Municipio]],FINAL!$B2644,4)</f>
        <v>Santa Fe</v>
      </c>
      <c r="E2644" s="69" t="str" cm="1">
        <f t="array" ref="E2644">+INDEX(Table_4[[Departamento]:[Municipio]],FINAL!$B2644,3)</f>
        <v>0206</v>
      </c>
      <c r="F2644" s="96">
        <f t="shared" si="218"/>
        <v>44026</v>
      </c>
      <c r="G2644" s="71" t="str">
        <f>+CONSOLIDADO[[#This Row],[Codigo Municipio]]&amp;CONSOLIDADO[[#This Row],[Fecha]]</f>
        <v>020644026</v>
      </c>
      <c r="H2644" s="72">
        <f>+IFERROR(VLOOKUP($G2644,TDAcumula!$C$2:$E$2027,3,0),0)</f>
        <v>0</v>
      </c>
      <c r="I2644" s="73">
        <f t="shared" si="215"/>
        <v>12</v>
      </c>
      <c r="J2644" s="74">
        <f>+IF(CONSOLIDADO[[#This Row],[Codigo Municipio]]=E2643,CONSOLIDADO[[#This Row],[Fallecidos Diarios]]+J2643,CONSOLIDADO[[#This Row],[Fallecidos Diarios]])</f>
        <v>0</v>
      </c>
      <c r="K2644" s="75">
        <f t="shared" si="216"/>
        <v>0</v>
      </c>
      <c r="L2644" s="76">
        <f>+IF(CONSOLIDADO[[#This Row],[Codigo Municipio]]=E2643,CONSOLIDADO[[#This Row],[Recuperados Diarios]]+L2643,CONSOLIDADO[[#This Row],[Recuperados Diarios]])</f>
        <v>12</v>
      </c>
      <c r="M2644" s="77" cm="1">
        <f t="array" ref="M2644">+IFERROR(IF(CONSOLIDADO[[#This Row],[Día]]&lt;14,0,INDEX(CONSOLIDADO[Casos Diarios],ROW()-14,1)),0)</f>
        <v>0</v>
      </c>
      <c r="N2644" s="72">
        <f>+IF(CONSOLIDADO[[#This Row],[Clave]]="710143893",1,IF(OR(CONSOLIDADO[[#This Row],[Casos Acumulados]]&gt;0,CONSOLIDADO[[#This Row],[Muertes]]&gt;0),N2643+1,I2644))</f>
        <v>115</v>
      </c>
      <c r="O2644" s="69">
        <f>+IFERROR(VLOOKUP($G2644,TDMuertes!$C$2:$E$534,3,0),0)</f>
        <v>0</v>
      </c>
      <c r="P2644" s="94" t="str">
        <f t="shared" ca="1" si="217"/>
        <v>OUT TIME</v>
      </c>
      <c r="Q2644" s="78">
        <f>+IFERROR(VLOOKUP(CONSOLIDADO[[#This Row],[Codigo Municipio]],TDDia!$A$4:$B$394,2,0),0)</f>
        <v>0</v>
      </c>
    </row>
    <row r="2645" spans="2:17" ht="14.45">
      <c r="B2645">
        <f t="shared" si="219"/>
        <v>14</v>
      </c>
      <c r="C2645" s="69" t="str" cm="1">
        <f t="array" ref="C2645">+INDEX(Table_4[[Departamento]:[Municipio]],FINAL!$B2645,1)</f>
        <v>Colón</v>
      </c>
      <c r="D2645" s="69" t="str" cm="1">
        <f t="array" ref="D2645">+INDEX(Table_4[[Departamento]:[Municipio]],FINAL!$B2645,4)</f>
        <v>Santa Fe</v>
      </c>
      <c r="E2645" s="69" t="str" cm="1">
        <f t="array" ref="E2645">+INDEX(Table_4[[Departamento]:[Municipio]],FINAL!$B2645,3)</f>
        <v>0206</v>
      </c>
      <c r="F2645" s="96">
        <f t="shared" si="218"/>
        <v>44027</v>
      </c>
      <c r="G2645" s="71" t="str">
        <f>+CONSOLIDADO[[#This Row],[Codigo Municipio]]&amp;CONSOLIDADO[[#This Row],[Fecha]]</f>
        <v>020644027</v>
      </c>
      <c r="H2645" s="72">
        <f>+IFERROR(VLOOKUP($G2645,TDAcumula!$C$2:$E$2027,3,0),0)</f>
        <v>0</v>
      </c>
      <c r="I2645" s="73">
        <f t="shared" si="215"/>
        <v>12</v>
      </c>
      <c r="J2645" s="74">
        <f>+IF(CONSOLIDADO[[#This Row],[Codigo Municipio]]=E2644,CONSOLIDADO[[#This Row],[Fallecidos Diarios]]+J2644,CONSOLIDADO[[#This Row],[Fallecidos Diarios]])</f>
        <v>0</v>
      </c>
      <c r="K2645" s="75">
        <f t="shared" si="216"/>
        <v>0</v>
      </c>
      <c r="L2645" s="76">
        <f>+IF(CONSOLIDADO[[#This Row],[Codigo Municipio]]=E2644,CONSOLIDADO[[#This Row],[Recuperados Diarios]]+L2644,CONSOLIDADO[[#This Row],[Recuperados Diarios]])</f>
        <v>12</v>
      </c>
      <c r="M2645" s="77" cm="1">
        <f t="array" ref="M2645">+IFERROR(IF(CONSOLIDADO[[#This Row],[Día]]&lt;14,0,INDEX(CONSOLIDADO[Casos Diarios],ROW()-14,1)),0)</f>
        <v>0</v>
      </c>
      <c r="N2645" s="72">
        <f>+IF(CONSOLIDADO[[#This Row],[Clave]]="710143893",1,IF(OR(CONSOLIDADO[[#This Row],[Casos Acumulados]]&gt;0,CONSOLIDADO[[#This Row],[Muertes]]&gt;0),N2644+1,I2645))</f>
        <v>116</v>
      </c>
      <c r="O2645" s="69">
        <f>+IFERROR(VLOOKUP($G2645,TDMuertes!$C$2:$E$534,3,0),0)</f>
        <v>0</v>
      </c>
      <c r="P2645" s="94" t="str">
        <f t="shared" ca="1" si="217"/>
        <v>OUT TIME</v>
      </c>
      <c r="Q2645" s="78">
        <f>+IFERROR(VLOOKUP(CONSOLIDADO[[#This Row],[Codigo Municipio]],TDDia!$A$4:$B$394,2,0),0)</f>
        <v>0</v>
      </c>
    </row>
    <row r="2646" spans="2:17" ht="14.45">
      <c r="B2646">
        <f t="shared" si="219"/>
        <v>14</v>
      </c>
      <c r="C2646" s="69" t="str" cm="1">
        <f t="array" ref="C2646">+INDEX(Table_4[[Departamento]:[Municipio]],FINAL!$B2646,1)</f>
        <v>Colón</v>
      </c>
      <c r="D2646" s="69" t="str" cm="1">
        <f t="array" ref="D2646">+INDEX(Table_4[[Departamento]:[Municipio]],FINAL!$B2646,4)</f>
        <v>Santa Fe</v>
      </c>
      <c r="E2646" s="69" t="str" cm="1">
        <f t="array" ref="E2646">+INDEX(Table_4[[Departamento]:[Municipio]],FINAL!$B2646,3)</f>
        <v>0206</v>
      </c>
      <c r="F2646" s="96">
        <f t="shared" si="218"/>
        <v>44028</v>
      </c>
      <c r="G2646" s="71" t="str">
        <f>+CONSOLIDADO[[#This Row],[Codigo Municipio]]&amp;CONSOLIDADO[[#This Row],[Fecha]]</f>
        <v>020644028</v>
      </c>
      <c r="H2646" s="72">
        <f>+IFERROR(VLOOKUP($G2646,TDAcumula!$C$2:$E$2027,3,0),0)</f>
        <v>0</v>
      </c>
      <c r="I2646" s="73">
        <f t="shared" si="215"/>
        <v>12</v>
      </c>
      <c r="J2646" s="74">
        <f>+IF(CONSOLIDADO[[#This Row],[Codigo Municipio]]=E2645,CONSOLIDADO[[#This Row],[Fallecidos Diarios]]+J2645,CONSOLIDADO[[#This Row],[Fallecidos Diarios]])</f>
        <v>0</v>
      </c>
      <c r="K2646" s="75">
        <f t="shared" si="216"/>
        <v>0</v>
      </c>
      <c r="L2646" s="76">
        <f>+IF(CONSOLIDADO[[#This Row],[Codigo Municipio]]=E2645,CONSOLIDADO[[#This Row],[Recuperados Diarios]]+L2645,CONSOLIDADO[[#This Row],[Recuperados Diarios]])</f>
        <v>12</v>
      </c>
      <c r="M2646" s="77" cm="1">
        <f t="array" ref="M2646">+IFERROR(IF(CONSOLIDADO[[#This Row],[Día]]&lt;14,0,INDEX(CONSOLIDADO[Casos Diarios],ROW()-14,1)),0)</f>
        <v>0</v>
      </c>
      <c r="N2646" s="72">
        <f>+IF(CONSOLIDADO[[#This Row],[Clave]]="710143893",1,IF(OR(CONSOLIDADO[[#This Row],[Casos Acumulados]]&gt;0,CONSOLIDADO[[#This Row],[Muertes]]&gt;0),N2645+1,I2646))</f>
        <v>117</v>
      </c>
      <c r="O2646" s="69">
        <f>+IFERROR(VLOOKUP($G2646,TDMuertes!$C$2:$E$534,3,0),0)</f>
        <v>0</v>
      </c>
      <c r="P2646" s="94" t="str">
        <f t="shared" ca="1" si="217"/>
        <v>OUT TIME</v>
      </c>
      <c r="Q2646" s="78">
        <f>+IFERROR(VLOOKUP(CONSOLIDADO[[#This Row],[Codigo Municipio]],TDDia!$A$4:$B$394,2,0),0)</f>
        <v>0</v>
      </c>
    </row>
    <row r="2647" spans="2:17" ht="14.45">
      <c r="B2647">
        <f t="shared" si="219"/>
        <v>14</v>
      </c>
      <c r="C2647" s="69" t="str" cm="1">
        <f t="array" ref="C2647">+INDEX(Table_4[[Departamento]:[Municipio]],FINAL!$B2647,1)</f>
        <v>Colón</v>
      </c>
      <c r="D2647" s="69" t="str" cm="1">
        <f t="array" ref="D2647">+INDEX(Table_4[[Departamento]:[Municipio]],FINAL!$B2647,4)</f>
        <v>Santa Fe</v>
      </c>
      <c r="E2647" s="69" t="str" cm="1">
        <f t="array" ref="E2647">+INDEX(Table_4[[Departamento]:[Municipio]],FINAL!$B2647,3)</f>
        <v>0206</v>
      </c>
      <c r="F2647" s="96">
        <f t="shared" si="218"/>
        <v>44029</v>
      </c>
      <c r="G2647" s="71" t="str">
        <f>+CONSOLIDADO[[#This Row],[Codigo Municipio]]&amp;CONSOLIDADO[[#This Row],[Fecha]]</f>
        <v>020644029</v>
      </c>
      <c r="H2647" s="72">
        <f>+IFERROR(VLOOKUP($G2647,TDAcumula!$C$2:$E$2027,3,0),0)</f>
        <v>0</v>
      </c>
      <c r="I2647" s="73">
        <f t="shared" si="215"/>
        <v>12</v>
      </c>
      <c r="J2647" s="74">
        <f>+IF(CONSOLIDADO[[#This Row],[Codigo Municipio]]=E2646,CONSOLIDADO[[#This Row],[Fallecidos Diarios]]+J2646,CONSOLIDADO[[#This Row],[Fallecidos Diarios]])</f>
        <v>0</v>
      </c>
      <c r="K2647" s="75">
        <f t="shared" si="216"/>
        <v>0</v>
      </c>
      <c r="L2647" s="76">
        <f>+IF(CONSOLIDADO[[#This Row],[Codigo Municipio]]=E2646,CONSOLIDADO[[#This Row],[Recuperados Diarios]]+L2646,CONSOLIDADO[[#This Row],[Recuperados Diarios]])</f>
        <v>12</v>
      </c>
      <c r="M2647" s="77" cm="1">
        <f t="array" ref="M2647">+IFERROR(IF(CONSOLIDADO[[#This Row],[Día]]&lt;14,0,INDEX(CONSOLIDADO[Casos Diarios],ROW()-14,1)),0)</f>
        <v>0</v>
      </c>
      <c r="N2647" s="72">
        <f>+IF(CONSOLIDADO[[#This Row],[Clave]]="710143893",1,IF(OR(CONSOLIDADO[[#This Row],[Casos Acumulados]]&gt;0,CONSOLIDADO[[#This Row],[Muertes]]&gt;0),N2646+1,I2647))</f>
        <v>118</v>
      </c>
      <c r="O2647" s="69">
        <f>+IFERROR(VLOOKUP($G2647,TDMuertes!$C$2:$E$534,3,0),0)</f>
        <v>0</v>
      </c>
      <c r="P2647" s="94" t="str">
        <f t="shared" ca="1" si="217"/>
        <v>OUT TIME</v>
      </c>
      <c r="Q2647" s="78">
        <f>+IFERROR(VLOOKUP(CONSOLIDADO[[#This Row],[Codigo Municipio]],TDDia!$A$4:$B$394,2,0),0)</f>
        <v>0</v>
      </c>
    </row>
    <row r="2648" spans="2:17" ht="14.45">
      <c r="B2648">
        <f t="shared" si="219"/>
        <v>14</v>
      </c>
      <c r="C2648" s="69" t="str" cm="1">
        <f t="array" ref="C2648">+INDEX(Table_4[[Departamento]:[Municipio]],FINAL!$B2648,1)</f>
        <v>Colón</v>
      </c>
      <c r="D2648" s="69" t="str" cm="1">
        <f t="array" ref="D2648">+INDEX(Table_4[[Departamento]:[Municipio]],FINAL!$B2648,4)</f>
        <v>Santa Fe</v>
      </c>
      <c r="E2648" s="69" t="str" cm="1">
        <f t="array" ref="E2648">+INDEX(Table_4[[Departamento]:[Municipio]],FINAL!$B2648,3)</f>
        <v>0206</v>
      </c>
      <c r="F2648" s="96">
        <f t="shared" si="218"/>
        <v>44030</v>
      </c>
      <c r="G2648" s="71" t="str">
        <f>+CONSOLIDADO[[#This Row],[Codigo Municipio]]&amp;CONSOLIDADO[[#This Row],[Fecha]]</f>
        <v>020644030</v>
      </c>
      <c r="H2648" s="72">
        <f>+IFERROR(VLOOKUP($G2648,TDAcumula!$C$2:$E$2027,3,0),0)</f>
        <v>0</v>
      </c>
      <c r="I2648" s="73">
        <f t="shared" si="215"/>
        <v>12</v>
      </c>
      <c r="J2648" s="74">
        <f>+IF(CONSOLIDADO[[#This Row],[Codigo Municipio]]=E2647,CONSOLIDADO[[#This Row],[Fallecidos Diarios]]+J2647,CONSOLIDADO[[#This Row],[Fallecidos Diarios]])</f>
        <v>0</v>
      </c>
      <c r="K2648" s="75">
        <f t="shared" si="216"/>
        <v>0</v>
      </c>
      <c r="L2648" s="76">
        <f>+IF(CONSOLIDADO[[#This Row],[Codigo Municipio]]=E2647,CONSOLIDADO[[#This Row],[Recuperados Diarios]]+L2647,CONSOLIDADO[[#This Row],[Recuperados Diarios]])</f>
        <v>12</v>
      </c>
      <c r="M2648" s="77" cm="1">
        <f t="array" ref="M2648">+IFERROR(IF(CONSOLIDADO[[#This Row],[Día]]&lt;14,0,INDEX(CONSOLIDADO[Casos Diarios],ROW()-14,1)),0)</f>
        <v>0</v>
      </c>
      <c r="N2648" s="72">
        <f>+IF(CONSOLIDADO[[#This Row],[Clave]]="710143893",1,IF(OR(CONSOLIDADO[[#This Row],[Casos Acumulados]]&gt;0,CONSOLIDADO[[#This Row],[Muertes]]&gt;0),N2647+1,I2648))</f>
        <v>119</v>
      </c>
      <c r="O2648" s="69">
        <f>+IFERROR(VLOOKUP($G2648,TDMuertes!$C$2:$E$534,3,0),0)</f>
        <v>0</v>
      </c>
      <c r="P2648" s="94" t="str">
        <f t="shared" ca="1" si="217"/>
        <v>OUT TIME</v>
      </c>
      <c r="Q2648" s="78">
        <f>+IFERROR(VLOOKUP(CONSOLIDADO[[#This Row],[Codigo Municipio]],TDDia!$A$4:$B$394,2,0),0)</f>
        <v>0</v>
      </c>
    </row>
    <row r="2649" spans="2:17" ht="14.45">
      <c r="B2649">
        <f t="shared" si="219"/>
        <v>14</v>
      </c>
      <c r="C2649" s="69" t="str" cm="1">
        <f t="array" ref="C2649">+INDEX(Table_4[[Departamento]:[Municipio]],FINAL!$B2649,1)</f>
        <v>Colón</v>
      </c>
      <c r="D2649" s="69" t="str" cm="1">
        <f t="array" ref="D2649">+INDEX(Table_4[[Departamento]:[Municipio]],FINAL!$B2649,4)</f>
        <v>Santa Fe</v>
      </c>
      <c r="E2649" s="69" t="str" cm="1">
        <f t="array" ref="E2649">+INDEX(Table_4[[Departamento]:[Municipio]],FINAL!$B2649,3)</f>
        <v>0206</v>
      </c>
      <c r="F2649" s="96">
        <f t="shared" si="218"/>
        <v>44031</v>
      </c>
      <c r="G2649" s="71" t="str">
        <f>+CONSOLIDADO[[#This Row],[Codigo Municipio]]&amp;CONSOLIDADO[[#This Row],[Fecha]]</f>
        <v>020644031</v>
      </c>
      <c r="H2649" s="72">
        <f>+IFERROR(VLOOKUP($G2649,TDAcumula!$C$2:$E$2027,3,0),0)</f>
        <v>0</v>
      </c>
      <c r="I2649" s="73">
        <f t="shared" si="215"/>
        <v>12</v>
      </c>
      <c r="J2649" s="74">
        <f>+IF(CONSOLIDADO[[#This Row],[Codigo Municipio]]=E2648,CONSOLIDADO[[#This Row],[Fallecidos Diarios]]+J2648,CONSOLIDADO[[#This Row],[Fallecidos Diarios]])</f>
        <v>0</v>
      </c>
      <c r="K2649" s="75">
        <f t="shared" si="216"/>
        <v>0</v>
      </c>
      <c r="L2649" s="76">
        <f>+IF(CONSOLIDADO[[#This Row],[Codigo Municipio]]=E2648,CONSOLIDADO[[#This Row],[Recuperados Diarios]]+L2648,CONSOLIDADO[[#This Row],[Recuperados Diarios]])</f>
        <v>12</v>
      </c>
      <c r="M2649" s="77" cm="1">
        <f t="array" ref="M2649">+IFERROR(IF(CONSOLIDADO[[#This Row],[Día]]&lt;14,0,INDEX(CONSOLIDADO[Casos Diarios],ROW()-14,1)),0)</f>
        <v>0</v>
      </c>
      <c r="N2649" s="72">
        <f>+IF(CONSOLIDADO[[#This Row],[Clave]]="710143893",1,IF(OR(CONSOLIDADO[[#This Row],[Casos Acumulados]]&gt;0,CONSOLIDADO[[#This Row],[Muertes]]&gt;0),N2648+1,I2649))</f>
        <v>120</v>
      </c>
      <c r="O2649" s="69">
        <f>+IFERROR(VLOOKUP($G2649,TDMuertes!$C$2:$E$534,3,0),0)</f>
        <v>0</v>
      </c>
      <c r="P2649" s="94" t="str">
        <f t="shared" ca="1" si="217"/>
        <v>OUT TIME</v>
      </c>
      <c r="Q2649" s="78">
        <f>+IFERROR(VLOOKUP(CONSOLIDADO[[#This Row],[Codigo Municipio]],TDDia!$A$4:$B$394,2,0),0)</f>
        <v>0</v>
      </c>
    </row>
    <row r="2650" spans="2:17" ht="14.45">
      <c r="B2650">
        <f t="shared" si="219"/>
        <v>14</v>
      </c>
      <c r="C2650" s="69" t="str" cm="1">
        <f t="array" ref="C2650">+INDEX(Table_4[[Departamento]:[Municipio]],FINAL!$B2650,1)</f>
        <v>Colón</v>
      </c>
      <c r="D2650" s="69" t="str" cm="1">
        <f t="array" ref="D2650">+INDEX(Table_4[[Departamento]:[Municipio]],FINAL!$B2650,4)</f>
        <v>Santa Fe</v>
      </c>
      <c r="E2650" s="69" t="str" cm="1">
        <f t="array" ref="E2650">+INDEX(Table_4[[Departamento]:[Municipio]],FINAL!$B2650,3)</f>
        <v>0206</v>
      </c>
      <c r="F2650" s="96">
        <f t="shared" si="218"/>
        <v>44032</v>
      </c>
      <c r="G2650" s="71" t="str">
        <f>+CONSOLIDADO[[#This Row],[Codigo Municipio]]&amp;CONSOLIDADO[[#This Row],[Fecha]]</f>
        <v>020644032</v>
      </c>
      <c r="H2650" s="72">
        <f>+IFERROR(VLOOKUP($G2650,TDAcumula!$C$2:$E$2027,3,0),0)</f>
        <v>0</v>
      </c>
      <c r="I2650" s="73">
        <f t="shared" si="215"/>
        <v>12</v>
      </c>
      <c r="J2650" s="74">
        <f>+IF(CONSOLIDADO[[#This Row],[Codigo Municipio]]=E2649,CONSOLIDADO[[#This Row],[Fallecidos Diarios]]+J2649,CONSOLIDADO[[#This Row],[Fallecidos Diarios]])</f>
        <v>0</v>
      </c>
      <c r="K2650" s="75">
        <f t="shared" si="216"/>
        <v>0</v>
      </c>
      <c r="L2650" s="76">
        <f>+IF(CONSOLIDADO[[#This Row],[Codigo Municipio]]=E2649,CONSOLIDADO[[#This Row],[Recuperados Diarios]]+L2649,CONSOLIDADO[[#This Row],[Recuperados Diarios]])</f>
        <v>12</v>
      </c>
      <c r="M2650" s="77" cm="1">
        <f t="array" ref="M2650">+IFERROR(IF(CONSOLIDADO[[#This Row],[Día]]&lt;14,0,INDEX(CONSOLIDADO[Casos Diarios],ROW()-14,1)),0)</f>
        <v>0</v>
      </c>
      <c r="N2650" s="72">
        <f>+IF(CONSOLIDADO[[#This Row],[Clave]]="710143893",1,IF(OR(CONSOLIDADO[[#This Row],[Casos Acumulados]]&gt;0,CONSOLIDADO[[#This Row],[Muertes]]&gt;0),N2649+1,I2650))</f>
        <v>121</v>
      </c>
      <c r="O2650" s="69">
        <f>+IFERROR(VLOOKUP($G2650,TDMuertes!$C$2:$E$534,3,0),0)</f>
        <v>0</v>
      </c>
      <c r="P2650" s="94" t="str">
        <f t="shared" ca="1" si="217"/>
        <v>OUT TIME</v>
      </c>
      <c r="Q2650" s="78">
        <f>+IFERROR(VLOOKUP(CONSOLIDADO[[#This Row],[Codigo Municipio]],TDDia!$A$4:$B$394,2,0),0)</f>
        <v>0</v>
      </c>
    </row>
    <row r="2651" spans="2:17" ht="14.45">
      <c r="B2651">
        <f t="shared" si="219"/>
        <v>14</v>
      </c>
      <c r="C2651" s="69" t="str" cm="1">
        <f t="array" ref="C2651">+INDEX(Table_4[[Departamento]:[Municipio]],FINAL!$B2651,1)</f>
        <v>Colón</v>
      </c>
      <c r="D2651" s="69" t="str" cm="1">
        <f t="array" ref="D2651">+INDEX(Table_4[[Departamento]:[Municipio]],FINAL!$B2651,4)</f>
        <v>Santa Fe</v>
      </c>
      <c r="E2651" s="69" t="str" cm="1">
        <f t="array" ref="E2651">+INDEX(Table_4[[Departamento]:[Municipio]],FINAL!$B2651,3)</f>
        <v>0206</v>
      </c>
      <c r="F2651" s="96">
        <f t="shared" si="218"/>
        <v>44033</v>
      </c>
      <c r="G2651" s="71" t="str">
        <f>+CONSOLIDADO[[#This Row],[Codigo Municipio]]&amp;CONSOLIDADO[[#This Row],[Fecha]]</f>
        <v>020644033</v>
      </c>
      <c r="H2651" s="72">
        <f>+IFERROR(VLOOKUP($G2651,TDAcumula!$C$2:$E$2027,3,0),0)</f>
        <v>0</v>
      </c>
      <c r="I2651" s="73">
        <f t="shared" si="215"/>
        <v>12</v>
      </c>
      <c r="J2651" s="74">
        <f>+IF(CONSOLIDADO[[#This Row],[Codigo Municipio]]=E2650,CONSOLIDADO[[#This Row],[Fallecidos Diarios]]+J2650,CONSOLIDADO[[#This Row],[Fallecidos Diarios]])</f>
        <v>0</v>
      </c>
      <c r="K2651" s="75">
        <f t="shared" si="216"/>
        <v>0</v>
      </c>
      <c r="L2651" s="76">
        <f>+IF(CONSOLIDADO[[#This Row],[Codigo Municipio]]=E2650,CONSOLIDADO[[#This Row],[Recuperados Diarios]]+L2650,CONSOLIDADO[[#This Row],[Recuperados Diarios]])</f>
        <v>12</v>
      </c>
      <c r="M2651" s="77" cm="1">
        <f t="array" ref="M2651">+IFERROR(IF(CONSOLIDADO[[#This Row],[Día]]&lt;14,0,INDEX(CONSOLIDADO[Casos Diarios],ROW()-14,1)),0)</f>
        <v>0</v>
      </c>
      <c r="N2651" s="72">
        <f>+IF(CONSOLIDADO[[#This Row],[Clave]]="710143893",1,IF(OR(CONSOLIDADO[[#This Row],[Casos Acumulados]]&gt;0,CONSOLIDADO[[#This Row],[Muertes]]&gt;0),N2650+1,I2651))</f>
        <v>122</v>
      </c>
      <c r="O2651" s="69">
        <f>+IFERROR(VLOOKUP($G2651,TDMuertes!$C$2:$E$534,3,0),0)</f>
        <v>0</v>
      </c>
      <c r="P2651" s="94" t="str">
        <f t="shared" ca="1" si="217"/>
        <v>OUT TIME</v>
      </c>
      <c r="Q2651" s="78">
        <f>+IFERROR(VLOOKUP(CONSOLIDADO[[#This Row],[Codigo Municipio]],TDDia!$A$4:$B$394,2,0),0)</f>
        <v>0</v>
      </c>
    </row>
    <row r="2652" spans="2:17" ht="14.45">
      <c r="B2652">
        <f t="shared" si="219"/>
        <v>14</v>
      </c>
      <c r="C2652" s="69" t="str" cm="1">
        <f t="array" ref="C2652">+INDEX(Table_4[[Departamento]:[Municipio]],FINAL!$B2652,1)</f>
        <v>Colón</v>
      </c>
      <c r="D2652" s="69" t="str" cm="1">
        <f t="array" ref="D2652">+INDEX(Table_4[[Departamento]:[Municipio]],FINAL!$B2652,4)</f>
        <v>Santa Fe</v>
      </c>
      <c r="E2652" s="69" t="str" cm="1">
        <f t="array" ref="E2652">+INDEX(Table_4[[Departamento]:[Municipio]],FINAL!$B2652,3)</f>
        <v>0206</v>
      </c>
      <c r="F2652" s="96">
        <f t="shared" si="218"/>
        <v>44034</v>
      </c>
      <c r="G2652" s="71" t="str">
        <f>+CONSOLIDADO[[#This Row],[Codigo Municipio]]&amp;CONSOLIDADO[[#This Row],[Fecha]]</f>
        <v>020644034</v>
      </c>
      <c r="H2652" s="72">
        <f>+IFERROR(VLOOKUP($G2652,TDAcumula!$C$2:$E$2027,3,0),0)</f>
        <v>0</v>
      </c>
      <c r="I2652" s="73">
        <f t="shared" si="215"/>
        <v>12</v>
      </c>
      <c r="J2652" s="74">
        <f>+IF(CONSOLIDADO[[#This Row],[Codigo Municipio]]=E2651,CONSOLIDADO[[#This Row],[Fallecidos Diarios]]+J2651,CONSOLIDADO[[#This Row],[Fallecidos Diarios]])</f>
        <v>0</v>
      </c>
      <c r="K2652" s="75">
        <f t="shared" si="216"/>
        <v>0</v>
      </c>
      <c r="L2652" s="76">
        <f>+IF(CONSOLIDADO[[#This Row],[Codigo Municipio]]=E2651,CONSOLIDADO[[#This Row],[Recuperados Diarios]]+L2651,CONSOLIDADO[[#This Row],[Recuperados Diarios]])</f>
        <v>12</v>
      </c>
      <c r="M2652" s="77" cm="1">
        <f t="array" ref="M2652">+IFERROR(IF(CONSOLIDADO[[#This Row],[Día]]&lt;14,0,INDEX(CONSOLIDADO[Casos Diarios],ROW()-14,1)),0)</f>
        <v>0</v>
      </c>
      <c r="N2652" s="72">
        <f>+IF(CONSOLIDADO[[#This Row],[Clave]]="710143893",1,IF(OR(CONSOLIDADO[[#This Row],[Casos Acumulados]]&gt;0,CONSOLIDADO[[#This Row],[Muertes]]&gt;0),N2651+1,I2652))</f>
        <v>123</v>
      </c>
      <c r="O2652" s="69">
        <f>+IFERROR(VLOOKUP($G2652,TDMuertes!$C$2:$E$534,3,0),0)</f>
        <v>0</v>
      </c>
      <c r="P2652" s="94" t="str">
        <f t="shared" ca="1" si="217"/>
        <v>OUT TIME</v>
      </c>
      <c r="Q2652" s="78">
        <f>+IFERROR(VLOOKUP(CONSOLIDADO[[#This Row],[Codigo Municipio]],TDDia!$A$4:$B$394,2,0),0)</f>
        <v>0</v>
      </c>
    </row>
    <row r="2653" spans="2:17" ht="14.45">
      <c r="B2653">
        <f t="shared" si="219"/>
        <v>14</v>
      </c>
      <c r="C2653" s="69" t="str" cm="1">
        <f t="array" ref="C2653">+INDEX(Table_4[[Departamento]:[Municipio]],FINAL!$B2653,1)</f>
        <v>Colón</v>
      </c>
      <c r="D2653" s="69" t="str" cm="1">
        <f t="array" ref="D2653">+INDEX(Table_4[[Departamento]:[Municipio]],FINAL!$B2653,4)</f>
        <v>Santa Fe</v>
      </c>
      <c r="E2653" s="69" t="str" cm="1">
        <f t="array" ref="E2653">+INDEX(Table_4[[Departamento]:[Municipio]],FINAL!$B2653,3)</f>
        <v>0206</v>
      </c>
      <c r="F2653" s="96">
        <f t="shared" si="218"/>
        <v>44035</v>
      </c>
      <c r="G2653" s="71" t="str">
        <f>+CONSOLIDADO[[#This Row],[Codigo Municipio]]&amp;CONSOLIDADO[[#This Row],[Fecha]]</f>
        <v>020644035</v>
      </c>
      <c r="H2653" s="72">
        <f>+IFERROR(VLOOKUP($G2653,TDAcumula!$C$2:$E$2027,3,0),0)</f>
        <v>0</v>
      </c>
      <c r="I2653" s="73">
        <f t="shared" si="215"/>
        <v>12</v>
      </c>
      <c r="J2653" s="74">
        <f>+IF(CONSOLIDADO[[#This Row],[Codigo Municipio]]=E2652,CONSOLIDADO[[#This Row],[Fallecidos Diarios]]+J2652,CONSOLIDADO[[#This Row],[Fallecidos Diarios]])</f>
        <v>0</v>
      </c>
      <c r="K2653" s="75">
        <f t="shared" si="216"/>
        <v>0</v>
      </c>
      <c r="L2653" s="76">
        <f>+IF(CONSOLIDADO[[#This Row],[Codigo Municipio]]=E2652,CONSOLIDADO[[#This Row],[Recuperados Diarios]]+L2652,CONSOLIDADO[[#This Row],[Recuperados Diarios]])</f>
        <v>12</v>
      </c>
      <c r="M2653" s="77" cm="1">
        <f t="array" ref="M2653">+IFERROR(IF(CONSOLIDADO[[#This Row],[Día]]&lt;14,0,INDEX(CONSOLIDADO[Casos Diarios],ROW()-14,1)),0)</f>
        <v>0</v>
      </c>
      <c r="N2653" s="72">
        <f>+IF(CONSOLIDADO[[#This Row],[Clave]]="710143893",1,IF(OR(CONSOLIDADO[[#This Row],[Casos Acumulados]]&gt;0,CONSOLIDADO[[#This Row],[Muertes]]&gt;0),N2652+1,I2653))</f>
        <v>124</v>
      </c>
      <c r="O2653" s="69">
        <f>+IFERROR(VLOOKUP($G2653,TDMuertes!$C$2:$E$534,3,0),0)</f>
        <v>0</v>
      </c>
      <c r="P2653" s="94" t="str">
        <f t="shared" ca="1" si="217"/>
        <v>OUT TIME</v>
      </c>
      <c r="Q2653" s="78">
        <f>+IFERROR(VLOOKUP(CONSOLIDADO[[#This Row],[Codigo Municipio]],TDDia!$A$4:$B$394,2,0),0)</f>
        <v>0</v>
      </c>
    </row>
    <row r="2654" spans="2:17" ht="14.45">
      <c r="B2654">
        <f t="shared" si="219"/>
        <v>14</v>
      </c>
      <c r="C2654" s="69" t="str" cm="1">
        <f t="array" ref="C2654">+INDEX(Table_4[[Departamento]:[Municipio]],FINAL!$B2654,1)</f>
        <v>Colón</v>
      </c>
      <c r="D2654" s="69" t="str" cm="1">
        <f t="array" ref="D2654">+INDEX(Table_4[[Departamento]:[Municipio]],FINAL!$B2654,4)</f>
        <v>Santa Fe</v>
      </c>
      <c r="E2654" s="69" t="str" cm="1">
        <f t="array" ref="E2654">+INDEX(Table_4[[Departamento]:[Municipio]],FINAL!$B2654,3)</f>
        <v>0206</v>
      </c>
      <c r="F2654" s="96">
        <f t="shared" si="218"/>
        <v>44036</v>
      </c>
      <c r="G2654" s="71" t="str">
        <f>+CONSOLIDADO[[#This Row],[Codigo Municipio]]&amp;CONSOLIDADO[[#This Row],[Fecha]]</f>
        <v>020644036</v>
      </c>
      <c r="H2654" s="72">
        <f>+IFERROR(VLOOKUP($G2654,TDAcumula!$C$2:$E$2027,3,0),0)</f>
        <v>0</v>
      </c>
      <c r="I2654" s="73">
        <f t="shared" si="215"/>
        <v>12</v>
      </c>
      <c r="J2654" s="74">
        <f>+IF(CONSOLIDADO[[#This Row],[Codigo Municipio]]=E2653,CONSOLIDADO[[#This Row],[Fallecidos Diarios]]+J2653,CONSOLIDADO[[#This Row],[Fallecidos Diarios]])</f>
        <v>0</v>
      </c>
      <c r="K2654" s="75">
        <f t="shared" si="216"/>
        <v>0</v>
      </c>
      <c r="L2654" s="76">
        <f>+IF(CONSOLIDADO[[#This Row],[Codigo Municipio]]=E2653,CONSOLIDADO[[#This Row],[Recuperados Diarios]]+L2653,CONSOLIDADO[[#This Row],[Recuperados Diarios]])</f>
        <v>12</v>
      </c>
      <c r="M2654" s="77" cm="1">
        <f t="array" ref="M2654">+IFERROR(IF(CONSOLIDADO[[#This Row],[Día]]&lt;14,0,INDEX(CONSOLIDADO[Casos Diarios],ROW()-14,1)),0)</f>
        <v>0</v>
      </c>
      <c r="N2654" s="72">
        <f>+IF(CONSOLIDADO[[#This Row],[Clave]]="710143893",1,IF(OR(CONSOLIDADO[[#This Row],[Casos Acumulados]]&gt;0,CONSOLIDADO[[#This Row],[Muertes]]&gt;0),N2653+1,I2654))</f>
        <v>125</v>
      </c>
      <c r="O2654" s="69">
        <f>+IFERROR(VLOOKUP($G2654,TDMuertes!$C$2:$E$534,3,0),0)</f>
        <v>0</v>
      </c>
      <c r="P2654" s="94" t="str">
        <f t="shared" ca="1" si="217"/>
        <v>OUT TIME</v>
      </c>
      <c r="Q2654" s="78">
        <f>+IFERROR(VLOOKUP(CONSOLIDADO[[#This Row],[Codigo Municipio]],TDDia!$A$4:$B$394,2,0),0)</f>
        <v>0</v>
      </c>
    </row>
    <row r="2655" spans="2:17" ht="14.45">
      <c r="B2655">
        <f t="shared" si="219"/>
        <v>14</v>
      </c>
      <c r="C2655" s="69" t="str" cm="1">
        <f t="array" ref="C2655">+INDEX(Table_4[[Departamento]:[Municipio]],FINAL!$B2655,1)</f>
        <v>Colón</v>
      </c>
      <c r="D2655" s="69" t="str" cm="1">
        <f t="array" ref="D2655">+INDEX(Table_4[[Departamento]:[Municipio]],FINAL!$B2655,4)</f>
        <v>Santa Fe</v>
      </c>
      <c r="E2655" s="69" t="str" cm="1">
        <f t="array" ref="E2655">+INDEX(Table_4[[Departamento]:[Municipio]],FINAL!$B2655,3)</f>
        <v>0206</v>
      </c>
      <c r="F2655" s="96">
        <f t="shared" si="218"/>
        <v>44037</v>
      </c>
      <c r="G2655" s="71" t="str">
        <f>+CONSOLIDADO[[#This Row],[Codigo Municipio]]&amp;CONSOLIDADO[[#This Row],[Fecha]]</f>
        <v>020644037</v>
      </c>
      <c r="H2655" s="72">
        <f>+IFERROR(VLOOKUP($G2655,TDAcumula!$C$2:$E$2027,3,0),0)</f>
        <v>0</v>
      </c>
      <c r="I2655" s="73">
        <f t="shared" si="215"/>
        <v>12</v>
      </c>
      <c r="J2655" s="74">
        <f>+IF(CONSOLIDADO[[#This Row],[Codigo Municipio]]=E2654,CONSOLIDADO[[#This Row],[Fallecidos Diarios]]+J2654,CONSOLIDADO[[#This Row],[Fallecidos Diarios]])</f>
        <v>0</v>
      </c>
      <c r="K2655" s="75">
        <f t="shared" si="216"/>
        <v>0</v>
      </c>
      <c r="L2655" s="76">
        <f>+IF(CONSOLIDADO[[#This Row],[Codigo Municipio]]=E2654,CONSOLIDADO[[#This Row],[Recuperados Diarios]]+L2654,CONSOLIDADO[[#This Row],[Recuperados Diarios]])</f>
        <v>12</v>
      </c>
      <c r="M2655" s="77" cm="1">
        <f t="array" ref="M2655">+IFERROR(IF(CONSOLIDADO[[#This Row],[Día]]&lt;14,0,INDEX(CONSOLIDADO[Casos Diarios],ROW()-14,1)),0)</f>
        <v>0</v>
      </c>
      <c r="N2655" s="72">
        <f>+IF(CONSOLIDADO[[#This Row],[Clave]]="710143893",1,IF(OR(CONSOLIDADO[[#This Row],[Casos Acumulados]]&gt;0,CONSOLIDADO[[#This Row],[Muertes]]&gt;0),N2654+1,I2655))</f>
        <v>126</v>
      </c>
      <c r="O2655" s="69">
        <f>+IFERROR(VLOOKUP($G2655,TDMuertes!$C$2:$E$534,3,0),0)</f>
        <v>0</v>
      </c>
      <c r="P2655" s="94" t="str">
        <f t="shared" ca="1" si="217"/>
        <v>OUT TIME</v>
      </c>
      <c r="Q2655" s="78">
        <f>+IFERROR(VLOOKUP(CONSOLIDADO[[#This Row],[Codigo Municipio]],TDDia!$A$4:$B$394,2,0),0)</f>
        <v>0</v>
      </c>
    </row>
    <row r="2656" spans="2:17" ht="14.45">
      <c r="B2656">
        <f t="shared" si="219"/>
        <v>14</v>
      </c>
      <c r="C2656" s="69" t="str" cm="1">
        <f t="array" ref="C2656">+INDEX(Table_4[[Departamento]:[Municipio]],FINAL!$B2656,1)</f>
        <v>Colón</v>
      </c>
      <c r="D2656" s="69" t="str" cm="1">
        <f t="array" ref="D2656">+INDEX(Table_4[[Departamento]:[Municipio]],FINAL!$B2656,4)</f>
        <v>Santa Fe</v>
      </c>
      <c r="E2656" s="69" t="str" cm="1">
        <f t="array" ref="E2656">+INDEX(Table_4[[Departamento]:[Municipio]],FINAL!$B2656,3)</f>
        <v>0206</v>
      </c>
      <c r="F2656" s="96">
        <f t="shared" si="218"/>
        <v>44038</v>
      </c>
      <c r="G2656" s="71" t="str">
        <f>+CONSOLIDADO[[#This Row],[Codigo Municipio]]&amp;CONSOLIDADO[[#This Row],[Fecha]]</f>
        <v>020644038</v>
      </c>
      <c r="H2656" s="72">
        <f>+IFERROR(VLOOKUP($G2656,TDAcumula!$C$2:$E$2027,3,0),0)</f>
        <v>0</v>
      </c>
      <c r="I2656" s="73">
        <f t="shared" si="215"/>
        <v>12</v>
      </c>
      <c r="J2656" s="74">
        <f>+IF(CONSOLIDADO[[#This Row],[Codigo Municipio]]=E2655,CONSOLIDADO[[#This Row],[Fallecidos Diarios]]+J2655,CONSOLIDADO[[#This Row],[Fallecidos Diarios]])</f>
        <v>0</v>
      </c>
      <c r="K2656" s="75">
        <f t="shared" si="216"/>
        <v>0</v>
      </c>
      <c r="L2656" s="76">
        <f>+IF(CONSOLIDADO[[#This Row],[Codigo Municipio]]=E2655,CONSOLIDADO[[#This Row],[Recuperados Diarios]]+L2655,CONSOLIDADO[[#This Row],[Recuperados Diarios]])</f>
        <v>12</v>
      </c>
      <c r="M2656" s="77" cm="1">
        <f t="array" ref="M2656">+IFERROR(IF(CONSOLIDADO[[#This Row],[Día]]&lt;14,0,INDEX(CONSOLIDADO[Casos Diarios],ROW()-14,1)),0)</f>
        <v>0</v>
      </c>
      <c r="N2656" s="72">
        <f>+IF(CONSOLIDADO[[#This Row],[Clave]]="710143893",1,IF(OR(CONSOLIDADO[[#This Row],[Casos Acumulados]]&gt;0,CONSOLIDADO[[#This Row],[Muertes]]&gt;0),N2655+1,I2656))</f>
        <v>127</v>
      </c>
      <c r="O2656" s="69">
        <f>+IFERROR(VLOOKUP($G2656,TDMuertes!$C$2:$E$534,3,0),0)</f>
        <v>0</v>
      </c>
      <c r="P2656" s="94" t="str">
        <f t="shared" ca="1" si="217"/>
        <v>OUT TIME</v>
      </c>
      <c r="Q2656" s="78">
        <f>+IFERROR(VLOOKUP(CONSOLIDADO[[#This Row],[Codigo Municipio]],TDDia!$A$4:$B$394,2,0),0)</f>
        <v>0</v>
      </c>
    </row>
    <row r="2657" spans="2:17" ht="14.45">
      <c r="B2657">
        <f t="shared" si="219"/>
        <v>14</v>
      </c>
      <c r="C2657" s="69" t="str" cm="1">
        <f t="array" ref="C2657">+INDEX(Table_4[[Departamento]:[Municipio]],FINAL!$B2657,1)</f>
        <v>Colón</v>
      </c>
      <c r="D2657" s="69" t="str" cm="1">
        <f t="array" ref="D2657">+INDEX(Table_4[[Departamento]:[Municipio]],FINAL!$B2657,4)</f>
        <v>Santa Fe</v>
      </c>
      <c r="E2657" s="69" t="str" cm="1">
        <f t="array" ref="E2657">+INDEX(Table_4[[Departamento]:[Municipio]],FINAL!$B2657,3)</f>
        <v>0206</v>
      </c>
      <c r="F2657" s="96">
        <f t="shared" si="218"/>
        <v>44039</v>
      </c>
      <c r="G2657" s="71" t="str">
        <f>+CONSOLIDADO[[#This Row],[Codigo Municipio]]&amp;CONSOLIDADO[[#This Row],[Fecha]]</f>
        <v>020644039</v>
      </c>
      <c r="H2657" s="72">
        <f>+IFERROR(VLOOKUP($G2657,TDAcumula!$C$2:$E$2027,3,0),0)</f>
        <v>0</v>
      </c>
      <c r="I2657" s="73">
        <f t="shared" si="215"/>
        <v>12</v>
      </c>
      <c r="J2657" s="74">
        <f>+IF(CONSOLIDADO[[#This Row],[Codigo Municipio]]=E2656,CONSOLIDADO[[#This Row],[Fallecidos Diarios]]+J2656,CONSOLIDADO[[#This Row],[Fallecidos Diarios]])</f>
        <v>0</v>
      </c>
      <c r="K2657" s="75">
        <f t="shared" si="216"/>
        <v>0</v>
      </c>
      <c r="L2657" s="76">
        <f>+IF(CONSOLIDADO[[#This Row],[Codigo Municipio]]=E2656,CONSOLIDADO[[#This Row],[Recuperados Diarios]]+L2656,CONSOLIDADO[[#This Row],[Recuperados Diarios]])</f>
        <v>12</v>
      </c>
      <c r="M2657" s="77" cm="1">
        <f t="array" ref="M2657">+IFERROR(IF(CONSOLIDADO[[#This Row],[Día]]&lt;14,0,INDEX(CONSOLIDADO[Casos Diarios],ROW()-14,1)),0)</f>
        <v>0</v>
      </c>
      <c r="N2657" s="72">
        <f>+IF(CONSOLIDADO[[#This Row],[Clave]]="710143893",1,IF(OR(CONSOLIDADO[[#This Row],[Casos Acumulados]]&gt;0,CONSOLIDADO[[#This Row],[Muertes]]&gt;0),N2656+1,I2657))</f>
        <v>128</v>
      </c>
      <c r="O2657" s="69">
        <f>+IFERROR(VLOOKUP($G2657,TDMuertes!$C$2:$E$534,3,0),0)</f>
        <v>0</v>
      </c>
      <c r="P2657" s="94" t="str">
        <f t="shared" ca="1" si="217"/>
        <v>OUT TIME</v>
      </c>
      <c r="Q2657" s="78">
        <f>+IFERROR(VLOOKUP(CONSOLIDADO[[#This Row],[Codigo Municipio]],TDDia!$A$4:$B$394,2,0),0)</f>
        <v>0</v>
      </c>
    </row>
    <row r="2658" spans="2:17" ht="14.45">
      <c r="B2658">
        <f t="shared" si="219"/>
        <v>14</v>
      </c>
      <c r="C2658" s="69" t="str" cm="1">
        <f t="array" ref="C2658">+INDEX(Table_4[[Departamento]:[Municipio]],FINAL!$B2658,1)</f>
        <v>Colón</v>
      </c>
      <c r="D2658" s="69" t="str" cm="1">
        <f t="array" ref="D2658">+INDEX(Table_4[[Departamento]:[Municipio]],FINAL!$B2658,4)</f>
        <v>Santa Fe</v>
      </c>
      <c r="E2658" s="69" t="str" cm="1">
        <f t="array" ref="E2658">+INDEX(Table_4[[Departamento]:[Municipio]],FINAL!$B2658,3)</f>
        <v>0206</v>
      </c>
      <c r="F2658" s="96">
        <f t="shared" si="218"/>
        <v>44040</v>
      </c>
      <c r="G2658" s="71" t="str">
        <f>+CONSOLIDADO[[#This Row],[Codigo Municipio]]&amp;CONSOLIDADO[[#This Row],[Fecha]]</f>
        <v>020644040</v>
      </c>
      <c r="H2658" s="72">
        <f>+IFERROR(VLOOKUP($G2658,TDAcumula!$C$2:$E$2027,3,0),0)</f>
        <v>0</v>
      </c>
      <c r="I2658" s="73">
        <f t="shared" si="215"/>
        <v>12</v>
      </c>
      <c r="J2658" s="74">
        <f>+IF(CONSOLIDADO[[#This Row],[Codigo Municipio]]=E2657,CONSOLIDADO[[#This Row],[Fallecidos Diarios]]+J2657,CONSOLIDADO[[#This Row],[Fallecidos Diarios]])</f>
        <v>0</v>
      </c>
      <c r="K2658" s="75">
        <f t="shared" si="216"/>
        <v>0</v>
      </c>
      <c r="L2658" s="76">
        <f>+IF(CONSOLIDADO[[#This Row],[Codigo Municipio]]=E2657,CONSOLIDADO[[#This Row],[Recuperados Diarios]]+L2657,CONSOLIDADO[[#This Row],[Recuperados Diarios]])</f>
        <v>12</v>
      </c>
      <c r="M2658" s="77" cm="1">
        <f t="array" ref="M2658">+IFERROR(IF(CONSOLIDADO[[#This Row],[Día]]&lt;14,0,INDEX(CONSOLIDADO[Casos Diarios],ROW()-14,1)),0)</f>
        <v>0</v>
      </c>
      <c r="N2658" s="72">
        <f>+IF(CONSOLIDADO[[#This Row],[Clave]]="710143893",1,IF(OR(CONSOLIDADO[[#This Row],[Casos Acumulados]]&gt;0,CONSOLIDADO[[#This Row],[Muertes]]&gt;0),N2657+1,I2658))</f>
        <v>129</v>
      </c>
      <c r="O2658" s="69">
        <f>+IFERROR(VLOOKUP($G2658,TDMuertes!$C$2:$E$534,3,0),0)</f>
        <v>0</v>
      </c>
      <c r="P2658" s="94" t="str">
        <f t="shared" ca="1" si="217"/>
        <v>OUT TIME</v>
      </c>
      <c r="Q2658" s="78">
        <f>+IFERROR(VLOOKUP(CONSOLIDADO[[#This Row],[Codigo Municipio]],TDDia!$A$4:$B$394,2,0),0)</f>
        <v>0</v>
      </c>
    </row>
    <row r="2659" spans="2:17" ht="14.45">
      <c r="B2659">
        <f t="shared" si="219"/>
        <v>14</v>
      </c>
      <c r="C2659" s="69" t="str" cm="1">
        <f t="array" ref="C2659">+INDEX(Table_4[[Departamento]:[Municipio]],FINAL!$B2659,1)</f>
        <v>Colón</v>
      </c>
      <c r="D2659" s="69" t="str" cm="1">
        <f t="array" ref="D2659">+INDEX(Table_4[[Departamento]:[Municipio]],FINAL!$B2659,4)</f>
        <v>Santa Fe</v>
      </c>
      <c r="E2659" s="69" t="str" cm="1">
        <f t="array" ref="E2659">+INDEX(Table_4[[Departamento]:[Municipio]],FINAL!$B2659,3)</f>
        <v>0206</v>
      </c>
      <c r="F2659" s="96">
        <f t="shared" si="218"/>
        <v>44041</v>
      </c>
      <c r="G2659" s="71" t="str">
        <f>+CONSOLIDADO[[#This Row],[Codigo Municipio]]&amp;CONSOLIDADO[[#This Row],[Fecha]]</f>
        <v>020644041</v>
      </c>
      <c r="H2659" s="72">
        <f>+IFERROR(VLOOKUP($G2659,TDAcumula!$C$2:$E$2027,3,0),0)</f>
        <v>0</v>
      </c>
      <c r="I2659" s="73">
        <f t="shared" si="215"/>
        <v>12</v>
      </c>
      <c r="J2659" s="74">
        <f>+IF(CONSOLIDADO[[#This Row],[Codigo Municipio]]=E2658,CONSOLIDADO[[#This Row],[Fallecidos Diarios]]+J2658,CONSOLIDADO[[#This Row],[Fallecidos Diarios]])</f>
        <v>0</v>
      </c>
      <c r="K2659" s="75">
        <f t="shared" si="216"/>
        <v>0</v>
      </c>
      <c r="L2659" s="76">
        <f>+IF(CONSOLIDADO[[#This Row],[Codigo Municipio]]=E2658,CONSOLIDADO[[#This Row],[Recuperados Diarios]]+L2658,CONSOLIDADO[[#This Row],[Recuperados Diarios]])</f>
        <v>12</v>
      </c>
      <c r="M2659" s="77" cm="1">
        <f t="array" ref="M2659">+IFERROR(IF(CONSOLIDADO[[#This Row],[Día]]&lt;14,0,INDEX(CONSOLIDADO[Casos Diarios],ROW()-14,1)),0)</f>
        <v>0</v>
      </c>
      <c r="N2659" s="72">
        <f>+IF(CONSOLIDADO[[#This Row],[Clave]]="710143893",1,IF(OR(CONSOLIDADO[[#This Row],[Casos Acumulados]]&gt;0,CONSOLIDADO[[#This Row],[Muertes]]&gt;0),N2658+1,I2659))</f>
        <v>130</v>
      </c>
      <c r="O2659" s="69">
        <f>+IFERROR(VLOOKUP($G2659,TDMuertes!$C$2:$E$534,3,0),0)</f>
        <v>0</v>
      </c>
      <c r="P2659" s="94" t="str">
        <f t="shared" ca="1" si="217"/>
        <v>OUT TIME</v>
      </c>
      <c r="Q2659" s="78">
        <f>+IFERROR(VLOOKUP(CONSOLIDADO[[#This Row],[Codigo Municipio]],TDDia!$A$4:$B$394,2,0),0)</f>
        <v>0</v>
      </c>
    </row>
    <row r="2660" spans="2:17" ht="14.45">
      <c r="B2660">
        <f t="shared" si="219"/>
        <v>14</v>
      </c>
      <c r="C2660" s="69" t="str" cm="1">
        <f t="array" ref="C2660">+INDEX(Table_4[[Departamento]:[Municipio]],FINAL!$B2660,1)</f>
        <v>Colón</v>
      </c>
      <c r="D2660" s="69" t="str" cm="1">
        <f t="array" ref="D2660">+INDEX(Table_4[[Departamento]:[Municipio]],FINAL!$B2660,4)</f>
        <v>Santa Fe</v>
      </c>
      <c r="E2660" s="69" t="str" cm="1">
        <f t="array" ref="E2660">+INDEX(Table_4[[Departamento]:[Municipio]],FINAL!$B2660,3)</f>
        <v>0206</v>
      </c>
      <c r="F2660" s="96">
        <f t="shared" si="218"/>
        <v>44042</v>
      </c>
      <c r="G2660" s="71" t="str">
        <f>+CONSOLIDADO[[#This Row],[Codigo Municipio]]&amp;CONSOLIDADO[[#This Row],[Fecha]]</f>
        <v>020644042</v>
      </c>
      <c r="H2660" s="72">
        <f>+IFERROR(VLOOKUP($G2660,TDAcumula!$C$2:$E$2027,3,0),0)</f>
        <v>0</v>
      </c>
      <c r="I2660" s="73">
        <f t="shared" si="215"/>
        <v>12</v>
      </c>
      <c r="J2660" s="74">
        <f>+IF(CONSOLIDADO[[#This Row],[Codigo Municipio]]=E2659,CONSOLIDADO[[#This Row],[Fallecidos Diarios]]+J2659,CONSOLIDADO[[#This Row],[Fallecidos Diarios]])</f>
        <v>0</v>
      </c>
      <c r="K2660" s="75">
        <f t="shared" si="216"/>
        <v>0</v>
      </c>
      <c r="L2660" s="76">
        <f>+IF(CONSOLIDADO[[#This Row],[Codigo Municipio]]=E2659,CONSOLIDADO[[#This Row],[Recuperados Diarios]]+L2659,CONSOLIDADO[[#This Row],[Recuperados Diarios]])</f>
        <v>12</v>
      </c>
      <c r="M2660" s="77" cm="1">
        <f t="array" ref="M2660">+IFERROR(IF(CONSOLIDADO[[#This Row],[Día]]&lt;14,0,INDEX(CONSOLIDADO[Casos Diarios],ROW()-14,1)),0)</f>
        <v>0</v>
      </c>
      <c r="N2660" s="72">
        <f>+IF(CONSOLIDADO[[#This Row],[Clave]]="710143893",1,IF(OR(CONSOLIDADO[[#This Row],[Casos Acumulados]]&gt;0,CONSOLIDADO[[#This Row],[Muertes]]&gt;0),N2659+1,I2660))</f>
        <v>131</v>
      </c>
      <c r="O2660" s="69">
        <f>+IFERROR(VLOOKUP($G2660,TDMuertes!$C$2:$E$534,3,0),0)</f>
        <v>0</v>
      </c>
      <c r="P2660" s="94" t="str">
        <f t="shared" ca="1" si="217"/>
        <v>OUT TIME</v>
      </c>
      <c r="Q2660" s="78">
        <f>+IFERROR(VLOOKUP(CONSOLIDADO[[#This Row],[Codigo Municipio]],TDDia!$A$4:$B$394,2,0),0)</f>
        <v>0</v>
      </c>
    </row>
    <row r="2661" spans="2:17" ht="14.45">
      <c r="B2661">
        <f t="shared" si="219"/>
        <v>14</v>
      </c>
      <c r="C2661" s="69" t="str" cm="1">
        <f t="array" ref="C2661">+INDEX(Table_4[[Departamento]:[Municipio]],FINAL!$B2661,1)</f>
        <v>Colón</v>
      </c>
      <c r="D2661" s="69" t="str" cm="1">
        <f t="array" ref="D2661">+INDEX(Table_4[[Departamento]:[Municipio]],FINAL!$B2661,4)</f>
        <v>Santa Fe</v>
      </c>
      <c r="E2661" s="69" t="str" cm="1">
        <f t="array" ref="E2661">+INDEX(Table_4[[Departamento]:[Municipio]],FINAL!$B2661,3)</f>
        <v>0206</v>
      </c>
      <c r="F2661" s="96">
        <f t="shared" si="218"/>
        <v>44043</v>
      </c>
      <c r="G2661" s="71" t="str">
        <f>+CONSOLIDADO[[#This Row],[Codigo Municipio]]&amp;CONSOLIDADO[[#This Row],[Fecha]]</f>
        <v>020644043</v>
      </c>
      <c r="H2661" s="72">
        <f>+IFERROR(VLOOKUP($G2661,TDAcumula!$C$2:$E$2027,3,0),0)</f>
        <v>0</v>
      </c>
      <c r="I2661" s="73">
        <f t="shared" si="215"/>
        <v>12</v>
      </c>
      <c r="J2661" s="74">
        <f>+IF(CONSOLIDADO[[#This Row],[Codigo Municipio]]=E2660,CONSOLIDADO[[#This Row],[Fallecidos Diarios]]+J2660,CONSOLIDADO[[#This Row],[Fallecidos Diarios]])</f>
        <v>0</v>
      </c>
      <c r="K2661" s="75">
        <f t="shared" si="216"/>
        <v>0</v>
      </c>
      <c r="L2661" s="76">
        <f>+IF(CONSOLIDADO[[#This Row],[Codigo Municipio]]=E2660,CONSOLIDADO[[#This Row],[Recuperados Diarios]]+L2660,CONSOLIDADO[[#This Row],[Recuperados Diarios]])</f>
        <v>12</v>
      </c>
      <c r="M2661" s="77" cm="1">
        <f t="array" ref="M2661">+IFERROR(IF(CONSOLIDADO[[#This Row],[Día]]&lt;14,0,INDEX(CONSOLIDADO[Casos Diarios],ROW()-14,1)),0)</f>
        <v>0</v>
      </c>
      <c r="N2661" s="72">
        <f>+IF(CONSOLIDADO[[#This Row],[Clave]]="710143893",1,IF(OR(CONSOLIDADO[[#This Row],[Casos Acumulados]]&gt;0,CONSOLIDADO[[#This Row],[Muertes]]&gt;0),N2660+1,I2661))</f>
        <v>132</v>
      </c>
      <c r="O2661" s="69">
        <f>+IFERROR(VLOOKUP($G2661,TDMuertes!$C$2:$E$534,3,0),0)</f>
        <v>0</v>
      </c>
      <c r="P2661" s="94" t="str">
        <f t="shared" ca="1" si="217"/>
        <v>OUT TIME</v>
      </c>
      <c r="Q2661" s="78">
        <f>+IFERROR(VLOOKUP(CONSOLIDADO[[#This Row],[Codigo Municipio]],TDDia!$A$4:$B$394,2,0),0)</f>
        <v>0</v>
      </c>
    </row>
    <row r="2662" spans="2:17" ht="14.45">
      <c r="B2662">
        <f t="shared" si="219"/>
        <v>14</v>
      </c>
      <c r="C2662" s="69" t="str" cm="1">
        <f t="array" ref="C2662">+INDEX(Table_4[[Departamento]:[Municipio]],FINAL!$B2662,1)</f>
        <v>Colón</v>
      </c>
      <c r="D2662" s="69" t="str" cm="1">
        <f t="array" ref="D2662">+INDEX(Table_4[[Departamento]:[Municipio]],FINAL!$B2662,4)</f>
        <v>Santa Fe</v>
      </c>
      <c r="E2662" s="69" t="str" cm="1">
        <f t="array" ref="E2662">+INDEX(Table_4[[Departamento]:[Municipio]],FINAL!$B2662,3)</f>
        <v>0206</v>
      </c>
      <c r="F2662" s="96">
        <f t="shared" si="218"/>
        <v>44044</v>
      </c>
      <c r="G2662" s="71" t="str">
        <f>+CONSOLIDADO[[#This Row],[Codigo Municipio]]&amp;CONSOLIDADO[[#This Row],[Fecha]]</f>
        <v>020644044</v>
      </c>
      <c r="H2662" s="72">
        <f>+IFERROR(VLOOKUP($G2662,TDAcumula!$C$2:$E$2027,3,0),0)</f>
        <v>0</v>
      </c>
      <c r="I2662" s="73">
        <f t="shared" si="215"/>
        <v>12</v>
      </c>
      <c r="J2662" s="74">
        <f>+IF(CONSOLIDADO[[#This Row],[Codigo Municipio]]=E2661,CONSOLIDADO[[#This Row],[Fallecidos Diarios]]+J2661,CONSOLIDADO[[#This Row],[Fallecidos Diarios]])</f>
        <v>0</v>
      </c>
      <c r="K2662" s="75">
        <f t="shared" si="216"/>
        <v>0</v>
      </c>
      <c r="L2662" s="76">
        <f>+IF(CONSOLIDADO[[#This Row],[Codigo Municipio]]=E2661,CONSOLIDADO[[#This Row],[Recuperados Diarios]]+L2661,CONSOLIDADO[[#This Row],[Recuperados Diarios]])</f>
        <v>12</v>
      </c>
      <c r="M2662" s="77" cm="1">
        <f t="array" ref="M2662">+IFERROR(IF(CONSOLIDADO[[#This Row],[Día]]&lt;14,0,INDEX(CONSOLIDADO[Casos Diarios],ROW()-14,1)),0)</f>
        <v>0</v>
      </c>
      <c r="N2662" s="72">
        <f>+IF(CONSOLIDADO[[#This Row],[Clave]]="710143893",1,IF(OR(CONSOLIDADO[[#This Row],[Casos Acumulados]]&gt;0,CONSOLIDADO[[#This Row],[Muertes]]&gt;0),N2661+1,I2662))</f>
        <v>133</v>
      </c>
      <c r="O2662" s="69">
        <f>+IFERROR(VLOOKUP($G2662,TDMuertes!$C$2:$E$534,3,0),0)</f>
        <v>0</v>
      </c>
      <c r="P2662" s="94" t="str">
        <f t="shared" ca="1" si="217"/>
        <v>OUT TIME</v>
      </c>
      <c r="Q2662" s="78">
        <f>+IFERROR(VLOOKUP(CONSOLIDADO[[#This Row],[Codigo Municipio]],TDDia!$A$4:$B$394,2,0),0)</f>
        <v>0</v>
      </c>
    </row>
    <row r="2663" spans="2:17" ht="14.45">
      <c r="B2663">
        <f t="shared" si="219"/>
        <v>14</v>
      </c>
      <c r="C2663" s="69" t="str" cm="1">
        <f t="array" ref="C2663">+INDEX(Table_4[[Departamento]:[Municipio]],FINAL!$B2663,1)</f>
        <v>Colón</v>
      </c>
      <c r="D2663" s="69" t="str" cm="1">
        <f t="array" ref="D2663">+INDEX(Table_4[[Departamento]:[Municipio]],FINAL!$B2663,4)</f>
        <v>Santa Fe</v>
      </c>
      <c r="E2663" s="69" t="str" cm="1">
        <f t="array" ref="E2663">+INDEX(Table_4[[Departamento]:[Municipio]],FINAL!$B2663,3)</f>
        <v>0206</v>
      </c>
      <c r="F2663" s="96">
        <f t="shared" si="218"/>
        <v>44045</v>
      </c>
      <c r="G2663" s="71" t="str">
        <f>+CONSOLIDADO[[#This Row],[Codigo Municipio]]&amp;CONSOLIDADO[[#This Row],[Fecha]]</f>
        <v>020644045</v>
      </c>
      <c r="H2663" s="72">
        <f>+IFERROR(VLOOKUP($G2663,TDAcumula!$C$2:$E$2027,3,0),0)</f>
        <v>0</v>
      </c>
      <c r="I2663" s="73">
        <f t="shared" si="215"/>
        <v>12</v>
      </c>
      <c r="J2663" s="74">
        <f>+IF(CONSOLIDADO[[#This Row],[Codigo Municipio]]=E2662,CONSOLIDADO[[#This Row],[Fallecidos Diarios]]+J2662,CONSOLIDADO[[#This Row],[Fallecidos Diarios]])</f>
        <v>0</v>
      </c>
      <c r="K2663" s="75">
        <f t="shared" si="216"/>
        <v>0</v>
      </c>
      <c r="L2663" s="76">
        <f>+IF(CONSOLIDADO[[#This Row],[Codigo Municipio]]=E2662,CONSOLIDADO[[#This Row],[Recuperados Diarios]]+L2662,CONSOLIDADO[[#This Row],[Recuperados Diarios]])</f>
        <v>12</v>
      </c>
      <c r="M2663" s="77" cm="1">
        <f t="array" ref="M2663">+IFERROR(IF(CONSOLIDADO[[#This Row],[Día]]&lt;14,0,INDEX(CONSOLIDADO[Casos Diarios],ROW()-14,1)),0)</f>
        <v>0</v>
      </c>
      <c r="N2663" s="72">
        <f>+IF(CONSOLIDADO[[#This Row],[Clave]]="710143893",1,IF(OR(CONSOLIDADO[[#This Row],[Casos Acumulados]]&gt;0,CONSOLIDADO[[#This Row],[Muertes]]&gt;0),N2662+1,I2663))</f>
        <v>134</v>
      </c>
      <c r="O2663" s="69">
        <f>+IFERROR(VLOOKUP($G2663,TDMuertes!$C$2:$E$534,3,0),0)</f>
        <v>0</v>
      </c>
      <c r="P2663" s="94" t="str">
        <f t="shared" ca="1" si="217"/>
        <v>OUT TIME</v>
      </c>
      <c r="Q2663" s="78">
        <f>+IFERROR(VLOOKUP(CONSOLIDADO[[#This Row],[Codigo Municipio]],TDDia!$A$4:$B$394,2,0),0)</f>
        <v>0</v>
      </c>
    </row>
    <row r="2664" spans="2:17" ht="14.45">
      <c r="B2664">
        <f t="shared" si="219"/>
        <v>14</v>
      </c>
      <c r="C2664" s="69" t="str" cm="1">
        <f t="array" ref="C2664">+INDEX(Table_4[[Departamento]:[Municipio]],FINAL!$B2664,1)</f>
        <v>Colón</v>
      </c>
      <c r="D2664" s="69" t="str" cm="1">
        <f t="array" ref="D2664">+INDEX(Table_4[[Departamento]:[Municipio]],FINAL!$B2664,4)</f>
        <v>Santa Fe</v>
      </c>
      <c r="E2664" s="69" t="str" cm="1">
        <f t="array" ref="E2664">+INDEX(Table_4[[Departamento]:[Municipio]],FINAL!$B2664,3)</f>
        <v>0206</v>
      </c>
      <c r="F2664" s="96">
        <f t="shared" si="218"/>
        <v>44046</v>
      </c>
      <c r="G2664" s="71" t="str">
        <f>+CONSOLIDADO[[#This Row],[Codigo Municipio]]&amp;CONSOLIDADO[[#This Row],[Fecha]]</f>
        <v>020644046</v>
      </c>
      <c r="H2664" s="72">
        <f>+IFERROR(VLOOKUP($G2664,TDAcumula!$C$2:$E$2027,3,0),0)</f>
        <v>0</v>
      </c>
      <c r="I2664" s="73">
        <f t="shared" ref="I2664:I2727" si="220">+IF(E2664=E2663,H2664+I2663,H2664)</f>
        <v>12</v>
      </c>
      <c r="J2664" s="74">
        <f>+IF(CONSOLIDADO[[#This Row],[Codigo Municipio]]=E2663,CONSOLIDADO[[#This Row],[Fallecidos Diarios]]+J2663,CONSOLIDADO[[#This Row],[Fallecidos Diarios]])</f>
        <v>0</v>
      </c>
      <c r="K2664" s="75">
        <f t="shared" ref="K2664:K2727" si="221">+IF(I2664-J2664-L2664&lt;0,0,I2664-J2664-L2664)</f>
        <v>0</v>
      </c>
      <c r="L2664" s="76">
        <f>+IF(CONSOLIDADO[[#This Row],[Codigo Municipio]]=E2663,CONSOLIDADO[[#This Row],[Recuperados Diarios]]+L2663,CONSOLIDADO[[#This Row],[Recuperados Diarios]])</f>
        <v>12</v>
      </c>
      <c r="M2664" s="77" cm="1">
        <f t="array" ref="M2664">+IFERROR(IF(CONSOLIDADO[[#This Row],[Día]]&lt;14,0,INDEX(CONSOLIDADO[Casos Diarios],ROW()-14,1)),0)</f>
        <v>0</v>
      </c>
      <c r="N2664" s="72">
        <f>+IF(CONSOLIDADO[[#This Row],[Clave]]="710143893",1,IF(OR(CONSOLIDADO[[#This Row],[Casos Acumulados]]&gt;0,CONSOLIDADO[[#This Row],[Muertes]]&gt;0),N2663+1,I2664))</f>
        <v>135</v>
      </c>
      <c r="O2664" s="69">
        <f>+IFERROR(VLOOKUP($G2664,TDMuertes!$C$2:$E$534,3,0),0)</f>
        <v>0</v>
      </c>
      <c r="P2664" s="94" t="str">
        <f t="shared" ref="P2664:P2727" ca="1" si="222">+IF(N2664=0,"OFF",IF(N2664=1,"START",IF(AND(N2664&gt;1,F2664&lt;TODAY()+1),"ON","OUT TIME")))</f>
        <v>OUT TIME</v>
      </c>
      <c r="Q2664" s="78">
        <f>+IFERROR(VLOOKUP(CONSOLIDADO[[#This Row],[Codigo Municipio]],TDDia!$A$4:$B$394,2,0),0)</f>
        <v>0</v>
      </c>
    </row>
    <row r="2665" spans="2:17" ht="14.45">
      <c r="B2665">
        <f t="shared" si="219"/>
        <v>14</v>
      </c>
      <c r="C2665" s="69" t="str" cm="1">
        <f t="array" ref="C2665">+INDEX(Table_4[[Departamento]:[Municipio]],FINAL!$B2665,1)</f>
        <v>Colón</v>
      </c>
      <c r="D2665" s="69" t="str" cm="1">
        <f t="array" ref="D2665">+INDEX(Table_4[[Departamento]:[Municipio]],FINAL!$B2665,4)</f>
        <v>Santa Fe</v>
      </c>
      <c r="E2665" s="69" t="str" cm="1">
        <f t="array" ref="E2665">+INDEX(Table_4[[Departamento]:[Municipio]],FINAL!$B2665,3)</f>
        <v>0206</v>
      </c>
      <c r="F2665" s="96">
        <f t="shared" si="218"/>
        <v>44047</v>
      </c>
      <c r="G2665" s="71" t="str">
        <f>+CONSOLIDADO[[#This Row],[Codigo Municipio]]&amp;CONSOLIDADO[[#This Row],[Fecha]]</f>
        <v>020644047</v>
      </c>
      <c r="H2665" s="72">
        <f>+IFERROR(VLOOKUP($G2665,TDAcumula!$C$2:$E$2027,3,0),0)</f>
        <v>0</v>
      </c>
      <c r="I2665" s="73">
        <f t="shared" si="220"/>
        <v>12</v>
      </c>
      <c r="J2665" s="74">
        <f>+IF(CONSOLIDADO[[#This Row],[Codigo Municipio]]=E2664,CONSOLIDADO[[#This Row],[Fallecidos Diarios]]+J2664,CONSOLIDADO[[#This Row],[Fallecidos Diarios]])</f>
        <v>0</v>
      </c>
      <c r="K2665" s="75">
        <f t="shared" si="221"/>
        <v>0</v>
      </c>
      <c r="L2665" s="76">
        <f>+IF(CONSOLIDADO[[#This Row],[Codigo Municipio]]=E2664,CONSOLIDADO[[#This Row],[Recuperados Diarios]]+L2664,CONSOLIDADO[[#This Row],[Recuperados Diarios]])</f>
        <v>12</v>
      </c>
      <c r="M2665" s="77" cm="1">
        <f t="array" ref="M2665">+IFERROR(IF(CONSOLIDADO[[#This Row],[Día]]&lt;14,0,INDEX(CONSOLIDADO[Casos Diarios],ROW()-14,1)),0)</f>
        <v>0</v>
      </c>
      <c r="N2665" s="72">
        <f>+IF(CONSOLIDADO[[#This Row],[Clave]]="710143893",1,IF(OR(CONSOLIDADO[[#This Row],[Casos Acumulados]]&gt;0,CONSOLIDADO[[#This Row],[Muertes]]&gt;0),N2664+1,I2665))</f>
        <v>136</v>
      </c>
      <c r="O2665" s="69">
        <f>+IFERROR(VLOOKUP($G2665,TDMuertes!$C$2:$E$534,3,0),0)</f>
        <v>0</v>
      </c>
      <c r="P2665" s="94" t="str">
        <f t="shared" ca="1" si="222"/>
        <v>OUT TIME</v>
      </c>
      <c r="Q2665" s="78">
        <f>+IFERROR(VLOOKUP(CONSOLIDADO[[#This Row],[Codigo Municipio]],TDDia!$A$4:$B$394,2,0),0)</f>
        <v>0</v>
      </c>
    </row>
    <row r="2666" spans="2:17" ht="14.45">
      <c r="B2666">
        <f t="shared" si="219"/>
        <v>14</v>
      </c>
      <c r="C2666" s="69" t="str" cm="1">
        <f t="array" ref="C2666">+INDEX(Table_4[[Departamento]:[Municipio]],FINAL!$B2666,1)</f>
        <v>Colón</v>
      </c>
      <c r="D2666" s="69" t="str" cm="1">
        <f t="array" ref="D2666">+INDEX(Table_4[[Departamento]:[Municipio]],FINAL!$B2666,4)</f>
        <v>Santa Fe</v>
      </c>
      <c r="E2666" s="69" t="str" cm="1">
        <f t="array" ref="E2666">+INDEX(Table_4[[Departamento]:[Municipio]],FINAL!$B2666,3)</f>
        <v>0206</v>
      </c>
      <c r="F2666" s="96">
        <f t="shared" si="218"/>
        <v>44048</v>
      </c>
      <c r="G2666" s="71" t="str">
        <f>+CONSOLIDADO[[#This Row],[Codigo Municipio]]&amp;CONSOLIDADO[[#This Row],[Fecha]]</f>
        <v>020644048</v>
      </c>
      <c r="H2666" s="72">
        <f>+IFERROR(VLOOKUP($G2666,TDAcumula!$C$2:$E$2027,3,0),0)</f>
        <v>0</v>
      </c>
      <c r="I2666" s="73">
        <f t="shared" si="220"/>
        <v>12</v>
      </c>
      <c r="J2666" s="74">
        <f>+IF(CONSOLIDADO[[#This Row],[Codigo Municipio]]=E2665,CONSOLIDADO[[#This Row],[Fallecidos Diarios]]+J2665,CONSOLIDADO[[#This Row],[Fallecidos Diarios]])</f>
        <v>0</v>
      </c>
      <c r="K2666" s="75">
        <f t="shared" si="221"/>
        <v>0</v>
      </c>
      <c r="L2666" s="76">
        <f>+IF(CONSOLIDADO[[#This Row],[Codigo Municipio]]=E2665,CONSOLIDADO[[#This Row],[Recuperados Diarios]]+L2665,CONSOLIDADO[[#This Row],[Recuperados Diarios]])</f>
        <v>12</v>
      </c>
      <c r="M2666" s="77" cm="1">
        <f t="array" ref="M2666">+IFERROR(IF(CONSOLIDADO[[#This Row],[Día]]&lt;14,0,INDEX(CONSOLIDADO[Casos Diarios],ROW()-14,1)),0)</f>
        <v>0</v>
      </c>
      <c r="N2666" s="72">
        <f>+IF(CONSOLIDADO[[#This Row],[Clave]]="710143893",1,IF(OR(CONSOLIDADO[[#This Row],[Casos Acumulados]]&gt;0,CONSOLIDADO[[#This Row],[Muertes]]&gt;0),N2665+1,I2666))</f>
        <v>137</v>
      </c>
      <c r="O2666" s="69">
        <f>+IFERROR(VLOOKUP($G2666,TDMuertes!$C$2:$E$534,3,0),0)</f>
        <v>0</v>
      </c>
      <c r="P2666" s="94" t="str">
        <f t="shared" ca="1" si="222"/>
        <v>OUT TIME</v>
      </c>
      <c r="Q2666" s="78">
        <f>+IFERROR(VLOOKUP(CONSOLIDADO[[#This Row],[Codigo Municipio]],TDDia!$A$4:$B$394,2,0),0)</f>
        <v>0</v>
      </c>
    </row>
    <row r="2667" spans="2:17" ht="14.45">
      <c r="B2667">
        <f t="shared" si="219"/>
        <v>14</v>
      </c>
      <c r="C2667" s="69" t="str" cm="1">
        <f t="array" ref="C2667">+INDEX(Table_4[[Departamento]:[Municipio]],FINAL!$B2667,1)</f>
        <v>Colón</v>
      </c>
      <c r="D2667" s="69" t="str" cm="1">
        <f t="array" ref="D2667">+INDEX(Table_4[[Departamento]:[Municipio]],FINAL!$B2667,4)</f>
        <v>Santa Fe</v>
      </c>
      <c r="E2667" s="69" t="str" cm="1">
        <f t="array" ref="E2667">+INDEX(Table_4[[Departamento]:[Municipio]],FINAL!$B2667,3)</f>
        <v>0206</v>
      </c>
      <c r="F2667" s="96">
        <f t="shared" si="218"/>
        <v>44049</v>
      </c>
      <c r="G2667" s="71" t="str">
        <f>+CONSOLIDADO[[#This Row],[Codigo Municipio]]&amp;CONSOLIDADO[[#This Row],[Fecha]]</f>
        <v>020644049</v>
      </c>
      <c r="H2667" s="72">
        <f>+IFERROR(VLOOKUP($G2667,TDAcumula!$C$2:$E$2027,3,0),0)</f>
        <v>0</v>
      </c>
      <c r="I2667" s="73">
        <f t="shared" si="220"/>
        <v>12</v>
      </c>
      <c r="J2667" s="74">
        <f>+IF(CONSOLIDADO[[#This Row],[Codigo Municipio]]=E2666,CONSOLIDADO[[#This Row],[Fallecidos Diarios]]+J2666,CONSOLIDADO[[#This Row],[Fallecidos Diarios]])</f>
        <v>0</v>
      </c>
      <c r="K2667" s="75">
        <f t="shared" si="221"/>
        <v>0</v>
      </c>
      <c r="L2667" s="76">
        <f>+IF(CONSOLIDADO[[#This Row],[Codigo Municipio]]=E2666,CONSOLIDADO[[#This Row],[Recuperados Diarios]]+L2666,CONSOLIDADO[[#This Row],[Recuperados Diarios]])</f>
        <v>12</v>
      </c>
      <c r="M2667" s="77" cm="1">
        <f t="array" ref="M2667">+IFERROR(IF(CONSOLIDADO[[#This Row],[Día]]&lt;14,0,INDEX(CONSOLIDADO[Casos Diarios],ROW()-14,1)),0)</f>
        <v>0</v>
      </c>
      <c r="N2667" s="72">
        <f>+IF(CONSOLIDADO[[#This Row],[Clave]]="710143893",1,IF(OR(CONSOLIDADO[[#This Row],[Casos Acumulados]]&gt;0,CONSOLIDADO[[#This Row],[Muertes]]&gt;0),N2666+1,I2667))</f>
        <v>138</v>
      </c>
      <c r="O2667" s="69">
        <f>+IFERROR(VLOOKUP($G2667,TDMuertes!$C$2:$E$534,3,0),0)</f>
        <v>0</v>
      </c>
      <c r="P2667" s="94" t="str">
        <f t="shared" ca="1" si="222"/>
        <v>OUT TIME</v>
      </c>
      <c r="Q2667" s="78">
        <f>+IFERROR(VLOOKUP(CONSOLIDADO[[#This Row],[Codigo Municipio]],TDDia!$A$4:$B$394,2,0),0)</f>
        <v>0</v>
      </c>
    </row>
    <row r="2668" spans="2:17" ht="14.45">
      <c r="B2668">
        <f t="shared" si="219"/>
        <v>14</v>
      </c>
      <c r="C2668" s="69" t="str" cm="1">
        <f t="array" ref="C2668">+INDEX(Table_4[[Departamento]:[Municipio]],FINAL!$B2668,1)</f>
        <v>Colón</v>
      </c>
      <c r="D2668" s="69" t="str" cm="1">
        <f t="array" ref="D2668">+INDEX(Table_4[[Departamento]:[Municipio]],FINAL!$B2668,4)</f>
        <v>Santa Fe</v>
      </c>
      <c r="E2668" s="69" t="str" cm="1">
        <f t="array" ref="E2668">+INDEX(Table_4[[Departamento]:[Municipio]],FINAL!$B2668,3)</f>
        <v>0206</v>
      </c>
      <c r="F2668" s="96">
        <f t="shared" si="218"/>
        <v>44050</v>
      </c>
      <c r="G2668" s="71" t="str">
        <f>+CONSOLIDADO[[#This Row],[Codigo Municipio]]&amp;CONSOLIDADO[[#This Row],[Fecha]]</f>
        <v>020644050</v>
      </c>
      <c r="H2668" s="72">
        <f>+IFERROR(VLOOKUP($G2668,TDAcumula!$C$2:$E$2027,3,0),0)</f>
        <v>0</v>
      </c>
      <c r="I2668" s="73">
        <f t="shared" si="220"/>
        <v>12</v>
      </c>
      <c r="J2668" s="74">
        <f>+IF(CONSOLIDADO[[#This Row],[Codigo Municipio]]=E2667,CONSOLIDADO[[#This Row],[Fallecidos Diarios]]+J2667,CONSOLIDADO[[#This Row],[Fallecidos Diarios]])</f>
        <v>0</v>
      </c>
      <c r="K2668" s="75">
        <f t="shared" si="221"/>
        <v>0</v>
      </c>
      <c r="L2668" s="76">
        <f>+IF(CONSOLIDADO[[#This Row],[Codigo Municipio]]=E2667,CONSOLIDADO[[#This Row],[Recuperados Diarios]]+L2667,CONSOLIDADO[[#This Row],[Recuperados Diarios]])</f>
        <v>12</v>
      </c>
      <c r="M2668" s="77" cm="1">
        <f t="array" ref="M2668">+IFERROR(IF(CONSOLIDADO[[#This Row],[Día]]&lt;14,0,INDEX(CONSOLIDADO[Casos Diarios],ROW()-14,1)),0)</f>
        <v>0</v>
      </c>
      <c r="N2668" s="72">
        <f>+IF(CONSOLIDADO[[#This Row],[Clave]]="710143893",1,IF(OR(CONSOLIDADO[[#This Row],[Casos Acumulados]]&gt;0,CONSOLIDADO[[#This Row],[Muertes]]&gt;0),N2667+1,I2668))</f>
        <v>139</v>
      </c>
      <c r="O2668" s="69">
        <f>+IFERROR(VLOOKUP($G2668,TDMuertes!$C$2:$E$534,3,0),0)</f>
        <v>0</v>
      </c>
      <c r="P2668" s="94" t="str">
        <f t="shared" ca="1" si="222"/>
        <v>OUT TIME</v>
      </c>
      <c r="Q2668" s="78">
        <f>+IFERROR(VLOOKUP(CONSOLIDADO[[#This Row],[Codigo Municipio]],TDDia!$A$4:$B$394,2,0),0)</f>
        <v>0</v>
      </c>
    </row>
    <row r="2669" spans="2:17" ht="14.45">
      <c r="B2669">
        <f t="shared" si="219"/>
        <v>14</v>
      </c>
      <c r="C2669" s="69" t="str" cm="1">
        <f t="array" ref="C2669">+INDEX(Table_4[[Departamento]:[Municipio]],FINAL!$B2669,1)</f>
        <v>Colón</v>
      </c>
      <c r="D2669" s="69" t="str" cm="1">
        <f t="array" ref="D2669">+INDEX(Table_4[[Departamento]:[Municipio]],FINAL!$B2669,4)</f>
        <v>Santa Fe</v>
      </c>
      <c r="E2669" s="69" t="str" cm="1">
        <f t="array" ref="E2669">+INDEX(Table_4[[Departamento]:[Municipio]],FINAL!$B2669,3)</f>
        <v>0206</v>
      </c>
      <c r="F2669" s="96">
        <f t="shared" si="218"/>
        <v>44051</v>
      </c>
      <c r="G2669" s="71" t="str">
        <f>+CONSOLIDADO[[#This Row],[Codigo Municipio]]&amp;CONSOLIDADO[[#This Row],[Fecha]]</f>
        <v>020644051</v>
      </c>
      <c r="H2669" s="72">
        <f>+IFERROR(VLOOKUP($G2669,TDAcumula!$C$2:$E$2027,3,0),0)</f>
        <v>0</v>
      </c>
      <c r="I2669" s="73">
        <f t="shared" si="220"/>
        <v>12</v>
      </c>
      <c r="J2669" s="74">
        <f>+IF(CONSOLIDADO[[#This Row],[Codigo Municipio]]=E2668,CONSOLIDADO[[#This Row],[Fallecidos Diarios]]+J2668,CONSOLIDADO[[#This Row],[Fallecidos Diarios]])</f>
        <v>0</v>
      </c>
      <c r="K2669" s="75">
        <f t="shared" si="221"/>
        <v>0</v>
      </c>
      <c r="L2669" s="76">
        <f>+IF(CONSOLIDADO[[#This Row],[Codigo Municipio]]=E2668,CONSOLIDADO[[#This Row],[Recuperados Diarios]]+L2668,CONSOLIDADO[[#This Row],[Recuperados Diarios]])</f>
        <v>12</v>
      </c>
      <c r="M2669" s="77" cm="1">
        <f t="array" ref="M2669">+IFERROR(IF(CONSOLIDADO[[#This Row],[Día]]&lt;14,0,INDEX(CONSOLIDADO[Casos Diarios],ROW()-14,1)),0)</f>
        <v>0</v>
      </c>
      <c r="N2669" s="72">
        <f>+IF(CONSOLIDADO[[#This Row],[Clave]]="710143893",1,IF(OR(CONSOLIDADO[[#This Row],[Casos Acumulados]]&gt;0,CONSOLIDADO[[#This Row],[Muertes]]&gt;0),N2668+1,I2669))</f>
        <v>140</v>
      </c>
      <c r="O2669" s="69">
        <f>+IFERROR(VLOOKUP($G2669,TDMuertes!$C$2:$E$534,3,0),0)</f>
        <v>0</v>
      </c>
      <c r="P2669" s="94" t="str">
        <f t="shared" ca="1" si="222"/>
        <v>OUT TIME</v>
      </c>
      <c r="Q2669" s="78">
        <f>+IFERROR(VLOOKUP(CONSOLIDADO[[#This Row],[Codigo Municipio]],TDDia!$A$4:$B$394,2,0),0)</f>
        <v>0</v>
      </c>
    </row>
    <row r="2670" spans="2:17" ht="14.45">
      <c r="B2670">
        <f t="shared" si="219"/>
        <v>14</v>
      </c>
      <c r="C2670" s="69" t="str" cm="1">
        <f t="array" ref="C2670">+INDEX(Table_4[[Departamento]:[Municipio]],FINAL!$B2670,1)</f>
        <v>Colón</v>
      </c>
      <c r="D2670" s="69" t="str" cm="1">
        <f t="array" ref="D2670">+INDEX(Table_4[[Departamento]:[Municipio]],FINAL!$B2670,4)</f>
        <v>Santa Fe</v>
      </c>
      <c r="E2670" s="69" t="str" cm="1">
        <f t="array" ref="E2670">+INDEX(Table_4[[Departamento]:[Municipio]],FINAL!$B2670,3)</f>
        <v>0206</v>
      </c>
      <c r="F2670" s="96">
        <f t="shared" si="218"/>
        <v>44052</v>
      </c>
      <c r="G2670" s="71" t="str">
        <f>+CONSOLIDADO[[#This Row],[Codigo Municipio]]&amp;CONSOLIDADO[[#This Row],[Fecha]]</f>
        <v>020644052</v>
      </c>
      <c r="H2670" s="72">
        <f>+IFERROR(VLOOKUP($G2670,TDAcumula!$C$2:$E$2027,3,0),0)</f>
        <v>0</v>
      </c>
      <c r="I2670" s="73">
        <f t="shared" si="220"/>
        <v>12</v>
      </c>
      <c r="J2670" s="74">
        <f>+IF(CONSOLIDADO[[#This Row],[Codigo Municipio]]=E2669,CONSOLIDADO[[#This Row],[Fallecidos Diarios]]+J2669,CONSOLIDADO[[#This Row],[Fallecidos Diarios]])</f>
        <v>0</v>
      </c>
      <c r="K2670" s="75">
        <f t="shared" si="221"/>
        <v>0</v>
      </c>
      <c r="L2670" s="76">
        <f>+IF(CONSOLIDADO[[#This Row],[Codigo Municipio]]=E2669,CONSOLIDADO[[#This Row],[Recuperados Diarios]]+L2669,CONSOLIDADO[[#This Row],[Recuperados Diarios]])</f>
        <v>12</v>
      </c>
      <c r="M2670" s="77" cm="1">
        <f t="array" ref="M2670">+IFERROR(IF(CONSOLIDADO[[#This Row],[Día]]&lt;14,0,INDEX(CONSOLIDADO[Casos Diarios],ROW()-14,1)),0)</f>
        <v>0</v>
      </c>
      <c r="N2670" s="72">
        <f>+IF(CONSOLIDADO[[#This Row],[Clave]]="710143893",1,IF(OR(CONSOLIDADO[[#This Row],[Casos Acumulados]]&gt;0,CONSOLIDADO[[#This Row],[Muertes]]&gt;0),N2669+1,I2670))</f>
        <v>141</v>
      </c>
      <c r="O2670" s="69">
        <f>+IFERROR(VLOOKUP($G2670,TDMuertes!$C$2:$E$534,3,0),0)</f>
        <v>0</v>
      </c>
      <c r="P2670" s="94" t="str">
        <f t="shared" ca="1" si="222"/>
        <v>OUT TIME</v>
      </c>
      <c r="Q2670" s="78">
        <f>+IFERROR(VLOOKUP(CONSOLIDADO[[#This Row],[Codigo Municipio]],TDDia!$A$4:$B$394,2,0),0)</f>
        <v>0</v>
      </c>
    </row>
    <row r="2671" spans="2:17" ht="14.45">
      <c r="B2671">
        <f t="shared" si="219"/>
        <v>14</v>
      </c>
      <c r="C2671" s="69" t="str" cm="1">
        <f t="array" ref="C2671">+INDEX(Table_4[[Departamento]:[Municipio]],FINAL!$B2671,1)</f>
        <v>Colón</v>
      </c>
      <c r="D2671" s="69" t="str" cm="1">
        <f t="array" ref="D2671">+INDEX(Table_4[[Departamento]:[Municipio]],FINAL!$B2671,4)</f>
        <v>Santa Fe</v>
      </c>
      <c r="E2671" s="69" t="str" cm="1">
        <f t="array" ref="E2671">+INDEX(Table_4[[Departamento]:[Municipio]],FINAL!$B2671,3)</f>
        <v>0206</v>
      </c>
      <c r="F2671" s="96">
        <f t="shared" si="218"/>
        <v>44053</v>
      </c>
      <c r="G2671" s="71" t="str">
        <f>+CONSOLIDADO[[#This Row],[Codigo Municipio]]&amp;CONSOLIDADO[[#This Row],[Fecha]]</f>
        <v>020644053</v>
      </c>
      <c r="H2671" s="72">
        <f>+IFERROR(VLOOKUP($G2671,TDAcumula!$C$2:$E$2027,3,0),0)</f>
        <v>0</v>
      </c>
      <c r="I2671" s="73">
        <f t="shared" si="220"/>
        <v>12</v>
      </c>
      <c r="J2671" s="74">
        <f>+IF(CONSOLIDADO[[#This Row],[Codigo Municipio]]=E2670,CONSOLIDADO[[#This Row],[Fallecidos Diarios]]+J2670,CONSOLIDADO[[#This Row],[Fallecidos Diarios]])</f>
        <v>0</v>
      </c>
      <c r="K2671" s="75">
        <f t="shared" si="221"/>
        <v>0</v>
      </c>
      <c r="L2671" s="76">
        <f>+IF(CONSOLIDADO[[#This Row],[Codigo Municipio]]=E2670,CONSOLIDADO[[#This Row],[Recuperados Diarios]]+L2670,CONSOLIDADO[[#This Row],[Recuperados Diarios]])</f>
        <v>12</v>
      </c>
      <c r="M2671" s="77" cm="1">
        <f t="array" ref="M2671">+IFERROR(IF(CONSOLIDADO[[#This Row],[Día]]&lt;14,0,INDEX(CONSOLIDADO[Casos Diarios],ROW()-14,1)),0)</f>
        <v>0</v>
      </c>
      <c r="N2671" s="72">
        <f>+IF(CONSOLIDADO[[#This Row],[Clave]]="710143893",1,IF(OR(CONSOLIDADO[[#This Row],[Casos Acumulados]]&gt;0,CONSOLIDADO[[#This Row],[Muertes]]&gt;0),N2670+1,I2671))</f>
        <v>142</v>
      </c>
      <c r="O2671" s="69">
        <f>+IFERROR(VLOOKUP($G2671,TDMuertes!$C$2:$E$534,3,0),0)</f>
        <v>0</v>
      </c>
      <c r="P2671" s="94" t="str">
        <f t="shared" ca="1" si="222"/>
        <v>OUT TIME</v>
      </c>
      <c r="Q2671" s="78">
        <f>+IFERROR(VLOOKUP(CONSOLIDADO[[#This Row],[Codigo Municipio]],TDDia!$A$4:$B$394,2,0),0)</f>
        <v>0</v>
      </c>
    </row>
    <row r="2672" spans="2:17" ht="14.45">
      <c r="B2672">
        <f t="shared" si="219"/>
        <v>14</v>
      </c>
      <c r="C2672" s="69" t="str" cm="1">
        <f t="array" ref="C2672">+INDEX(Table_4[[Departamento]:[Municipio]],FINAL!$B2672,1)</f>
        <v>Colón</v>
      </c>
      <c r="D2672" s="69" t="str" cm="1">
        <f t="array" ref="D2672">+INDEX(Table_4[[Departamento]:[Municipio]],FINAL!$B2672,4)</f>
        <v>Santa Fe</v>
      </c>
      <c r="E2672" s="69" t="str" cm="1">
        <f t="array" ref="E2672">+INDEX(Table_4[[Departamento]:[Municipio]],FINAL!$B2672,3)</f>
        <v>0206</v>
      </c>
      <c r="F2672" s="96">
        <f t="shared" si="218"/>
        <v>44054</v>
      </c>
      <c r="G2672" s="71" t="str">
        <f>+CONSOLIDADO[[#This Row],[Codigo Municipio]]&amp;CONSOLIDADO[[#This Row],[Fecha]]</f>
        <v>020644054</v>
      </c>
      <c r="H2672" s="72">
        <f>+IFERROR(VLOOKUP($G2672,TDAcumula!$C$2:$E$2027,3,0),0)</f>
        <v>0</v>
      </c>
      <c r="I2672" s="73">
        <f t="shared" si="220"/>
        <v>12</v>
      </c>
      <c r="J2672" s="74">
        <f>+IF(CONSOLIDADO[[#This Row],[Codigo Municipio]]=E2671,CONSOLIDADO[[#This Row],[Fallecidos Diarios]]+J2671,CONSOLIDADO[[#This Row],[Fallecidos Diarios]])</f>
        <v>0</v>
      </c>
      <c r="K2672" s="75">
        <f t="shared" si="221"/>
        <v>0</v>
      </c>
      <c r="L2672" s="76">
        <f>+IF(CONSOLIDADO[[#This Row],[Codigo Municipio]]=E2671,CONSOLIDADO[[#This Row],[Recuperados Diarios]]+L2671,CONSOLIDADO[[#This Row],[Recuperados Diarios]])</f>
        <v>12</v>
      </c>
      <c r="M2672" s="77" cm="1">
        <f t="array" ref="M2672">+IFERROR(IF(CONSOLIDADO[[#This Row],[Día]]&lt;14,0,INDEX(CONSOLIDADO[Casos Diarios],ROW()-14,1)),0)</f>
        <v>0</v>
      </c>
      <c r="N2672" s="72">
        <f>+IF(CONSOLIDADO[[#This Row],[Clave]]="710143893",1,IF(OR(CONSOLIDADO[[#This Row],[Casos Acumulados]]&gt;0,CONSOLIDADO[[#This Row],[Muertes]]&gt;0),N2671+1,I2672))</f>
        <v>143</v>
      </c>
      <c r="O2672" s="69">
        <f>+IFERROR(VLOOKUP($G2672,TDMuertes!$C$2:$E$534,3,0),0)</f>
        <v>0</v>
      </c>
      <c r="P2672" s="94" t="str">
        <f t="shared" ca="1" si="222"/>
        <v>OUT TIME</v>
      </c>
      <c r="Q2672" s="78">
        <f>+IFERROR(VLOOKUP(CONSOLIDADO[[#This Row],[Codigo Municipio]],TDDia!$A$4:$B$394,2,0),0)</f>
        <v>0</v>
      </c>
    </row>
    <row r="2673" spans="2:17" ht="14.45">
      <c r="B2673">
        <f t="shared" si="219"/>
        <v>14</v>
      </c>
      <c r="C2673" s="69" t="str" cm="1">
        <f t="array" ref="C2673">+INDEX(Table_4[[Departamento]:[Municipio]],FINAL!$B2673,1)</f>
        <v>Colón</v>
      </c>
      <c r="D2673" s="69" t="str" cm="1">
        <f t="array" ref="D2673">+INDEX(Table_4[[Departamento]:[Municipio]],FINAL!$B2673,4)</f>
        <v>Santa Fe</v>
      </c>
      <c r="E2673" s="69" t="str" cm="1">
        <f t="array" ref="E2673">+INDEX(Table_4[[Departamento]:[Municipio]],FINAL!$B2673,3)</f>
        <v>0206</v>
      </c>
      <c r="F2673" s="96">
        <f t="shared" si="218"/>
        <v>44055</v>
      </c>
      <c r="G2673" s="71" t="str">
        <f>+CONSOLIDADO[[#This Row],[Codigo Municipio]]&amp;CONSOLIDADO[[#This Row],[Fecha]]</f>
        <v>020644055</v>
      </c>
      <c r="H2673" s="72">
        <f>+IFERROR(VLOOKUP($G2673,TDAcumula!$C$2:$E$2027,3,0),0)</f>
        <v>0</v>
      </c>
      <c r="I2673" s="73">
        <f t="shared" si="220"/>
        <v>12</v>
      </c>
      <c r="J2673" s="74">
        <f>+IF(CONSOLIDADO[[#This Row],[Codigo Municipio]]=E2672,CONSOLIDADO[[#This Row],[Fallecidos Diarios]]+J2672,CONSOLIDADO[[#This Row],[Fallecidos Diarios]])</f>
        <v>0</v>
      </c>
      <c r="K2673" s="75">
        <f t="shared" si="221"/>
        <v>0</v>
      </c>
      <c r="L2673" s="76">
        <f>+IF(CONSOLIDADO[[#This Row],[Codigo Municipio]]=E2672,CONSOLIDADO[[#This Row],[Recuperados Diarios]]+L2672,CONSOLIDADO[[#This Row],[Recuperados Diarios]])</f>
        <v>12</v>
      </c>
      <c r="M2673" s="77" cm="1">
        <f t="array" ref="M2673">+IFERROR(IF(CONSOLIDADO[[#This Row],[Día]]&lt;14,0,INDEX(CONSOLIDADO[Casos Diarios],ROW()-14,1)),0)</f>
        <v>0</v>
      </c>
      <c r="N2673" s="72">
        <f>+IF(CONSOLIDADO[[#This Row],[Clave]]="710143893",1,IF(OR(CONSOLIDADO[[#This Row],[Casos Acumulados]]&gt;0,CONSOLIDADO[[#This Row],[Muertes]]&gt;0),N2672+1,I2673))</f>
        <v>144</v>
      </c>
      <c r="O2673" s="69">
        <f>+IFERROR(VLOOKUP($G2673,TDMuertes!$C$2:$E$534,3,0),0)</f>
        <v>0</v>
      </c>
      <c r="P2673" s="94" t="str">
        <f t="shared" ca="1" si="222"/>
        <v>OUT TIME</v>
      </c>
      <c r="Q2673" s="78">
        <f>+IFERROR(VLOOKUP(CONSOLIDADO[[#This Row],[Codigo Municipio]],TDDia!$A$4:$B$394,2,0),0)</f>
        <v>0</v>
      </c>
    </row>
    <row r="2674" spans="2:17" ht="14.45">
      <c r="B2674">
        <f t="shared" si="219"/>
        <v>14</v>
      </c>
      <c r="C2674" s="69" t="str" cm="1">
        <f t="array" ref="C2674">+INDEX(Table_4[[Departamento]:[Municipio]],FINAL!$B2674,1)</f>
        <v>Colón</v>
      </c>
      <c r="D2674" s="69" t="str" cm="1">
        <f t="array" ref="D2674">+INDEX(Table_4[[Departamento]:[Municipio]],FINAL!$B2674,4)</f>
        <v>Santa Fe</v>
      </c>
      <c r="E2674" s="69" t="str" cm="1">
        <f t="array" ref="E2674">+INDEX(Table_4[[Departamento]:[Municipio]],FINAL!$B2674,3)</f>
        <v>0206</v>
      </c>
      <c r="F2674" s="96">
        <f t="shared" si="218"/>
        <v>44056</v>
      </c>
      <c r="G2674" s="71" t="str">
        <f>+CONSOLIDADO[[#This Row],[Codigo Municipio]]&amp;CONSOLIDADO[[#This Row],[Fecha]]</f>
        <v>020644056</v>
      </c>
      <c r="H2674" s="72">
        <f>+IFERROR(VLOOKUP($G2674,TDAcumula!$C$2:$E$2027,3,0),0)</f>
        <v>0</v>
      </c>
      <c r="I2674" s="73">
        <f t="shared" si="220"/>
        <v>12</v>
      </c>
      <c r="J2674" s="74">
        <f>+IF(CONSOLIDADO[[#This Row],[Codigo Municipio]]=E2673,CONSOLIDADO[[#This Row],[Fallecidos Diarios]]+J2673,CONSOLIDADO[[#This Row],[Fallecidos Diarios]])</f>
        <v>0</v>
      </c>
      <c r="K2674" s="75">
        <f t="shared" si="221"/>
        <v>0</v>
      </c>
      <c r="L2674" s="76">
        <f>+IF(CONSOLIDADO[[#This Row],[Codigo Municipio]]=E2673,CONSOLIDADO[[#This Row],[Recuperados Diarios]]+L2673,CONSOLIDADO[[#This Row],[Recuperados Diarios]])</f>
        <v>12</v>
      </c>
      <c r="M2674" s="77" cm="1">
        <f t="array" ref="M2674">+IFERROR(IF(CONSOLIDADO[[#This Row],[Día]]&lt;14,0,INDEX(CONSOLIDADO[Casos Diarios],ROW()-14,1)),0)</f>
        <v>0</v>
      </c>
      <c r="N2674" s="72">
        <f>+IF(CONSOLIDADO[[#This Row],[Clave]]="710143893",1,IF(OR(CONSOLIDADO[[#This Row],[Casos Acumulados]]&gt;0,CONSOLIDADO[[#This Row],[Muertes]]&gt;0),N2673+1,I2674))</f>
        <v>145</v>
      </c>
      <c r="O2674" s="69">
        <f>+IFERROR(VLOOKUP($G2674,TDMuertes!$C$2:$E$534,3,0),0)</f>
        <v>0</v>
      </c>
      <c r="P2674" s="94" t="str">
        <f t="shared" ca="1" si="222"/>
        <v>OUT TIME</v>
      </c>
      <c r="Q2674" s="78">
        <f>+IFERROR(VLOOKUP(CONSOLIDADO[[#This Row],[Codigo Municipio]],TDDia!$A$4:$B$394,2,0),0)</f>
        <v>0</v>
      </c>
    </row>
    <row r="2675" spans="2:17" ht="14.45">
      <c r="B2675">
        <f t="shared" si="219"/>
        <v>14</v>
      </c>
      <c r="C2675" s="69" t="str" cm="1">
        <f t="array" ref="C2675">+INDEX(Table_4[[Departamento]:[Municipio]],FINAL!$B2675,1)</f>
        <v>Colón</v>
      </c>
      <c r="D2675" s="69" t="str" cm="1">
        <f t="array" ref="D2675">+INDEX(Table_4[[Departamento]:[Municipio]],FINAL!$B2675,4)</f>
        <v>Santa Fe</v>
      </c>
      <c r="E2675" s="69" t="str" cm="1">
        <f t="array" ref="E2675">+INDEX(Table_4[[Departamento]:[Municipio]],FINAL!$B2675,3)</f>
        <v>0206</v>
      </c>
      <c r="F2675" s="96">
        <f t="shared" si="218"/>
        <v>44057</v>
      </c>
      <c r="G2675" s="71" t="str">
        <f>+CONSOLIDADO[[#This Row],[Codigo Municipio]]&amp;CONSOLIDADO[[#This Row],[Fecha]]</f>
        <v>020644057</v>
      </c>
      <c r="H2675" s="72">
        <f>+IFERROR(VLOOKUP($G2675,TDAcumula!$C$2:$E$2027,3,0),0)</f>
        <v>0</v>
      </c>
      <c r="I2675" s="73">
        <f t="shared" si="220"/>
        <v>12</v>
      </c>
      <c r="J2675" s="74">
        <f>+IF(CONSOLIDADO[[#This Row],[Codigo Municipio]]=E2674,CONSOLIDADO[[#This Row],[Fallecidos Diarios]]+J2674,CONSOLIDADO[[#This Row],[Fallecidos Diarios]])</f>
        <v>0</v>
      </c>
      <c r="K2675" s="75">
        <f t="shared" si="221"/>
        <v>0</v>
      </c>
      <c r="L2675" s="76">
        <f>+IF(CONSOLIDADO[[#This Row],[Codigo Municipio]]=E2674,CONSOLIDADO[[#This Row],[Recuperados Diarios]]+L2674,CONSOLIDADO[[#This Row],[Recuperados Diarios]])</f>
        <v>12</v>
      </c>
      <c r="M2675" s="77" cm="1">
        <f t="array" ref="M2675">+IFERROR(IF(CONSOLIDADO[[#This Row],[Día]]&lt;14,0,INDEX(CONSOLIDADO[Casos Diarios],ROW()-14,1)),0)</f>
        <v>0</v>
      </c>
      <c r="N2675" s="72">
        <f>+IF(CONSOLIDADO[[#This Row],[Clave]]="710143893",1,IF(OR(CONSOLIDADO[[#This Row],[Casos Acumulados]]&gt;0,CONSOLIDADO[[#This Row],[Muertes]]&gt;0),N2674+1,I2675))</f>
        <v>146</v>
      </c>
      <c r="O2675" s="69">
        <f>+IFERROR(VLOOKUP($G2675,TDMuertes!$C$2:$E$534,3,0),0)</f>
        <v>0</v>
      </c>
      <c r="P2675" s="94" t="str">
        <f t="shared" ca="1" si="222"/>
        <v>OUT TIME</v>
      </c>
      <c r="Q2675" s="78">
        <f>+IFERROR(VLOOKUP(CONSOLIDADO[[#This Row],[Codigo Municipio]],TDDia!$A$4:$B$394,2,0),0)</f>
        <v>0</v>
      </c>
    </row>
    <row r="2676" spans="2:17" ht="14.45">
      <c r="B2676">
        <f t="shared" si="219"/>
        <v>14</v>
      </c>
      <c r="C2676" s="69" t="str" cm="1">
        <f t="array" ref="C2676">+INDEX(Table_4[[Departamento]:[Municipio]],FINAL!$B2676,1)</f>
        <v>Colón</v>
      </c>
      <c r="D2676" s="69" t="str" cm="1">
        <f t="array" ref="D2676">+INDEX(Table_4[[Departamento]:[Municipio]],FINAL!$B2676,4)</f>
        <v>Santa Fe</v>
      </c>
      <c r="E2676" s="69" t="str" cm="1">
        <f t="array" ref="E2676">+INDEX(Table_4[[Departamento]:[Municipio]],FINAL!$B2676,3)</f>
        <v>0206</v>
      </c>
      <c r="F2676" s="96">
        <f t="shared" si="218"/>
        <v>44058</v>
      </c>
      <c r="G2676" s="71" t="str">
        <f>+CONSOLIDADO[[#This Row],[Codigo Municipio]]&amp;CONSOLIDADO[[#This Row],[Fecha]]</f>
        <v>020644058</v>
      </c>
      <c r="H2676" s="72">
        <f>+IFERROR(VLOOKUP($G2676,TDAcumula!$C$2:$E$2027,3,0),0)</f>
        <v>0</v>
      </c>
      <c r="I2676" s="73">
        <f t="shared" si="220"/>
        <v>12</v>
      </c>
      <c r="J2676" s="74">
        <f>+IF(CONSOLIDADO[[#This Row],[Codigo Municipio]]=E2675,CONSOLIDADO[[#This Row],[Fallecidos Diarios]]+J2675,CONSOLIDADO[[#This Row],[Fallecidos Diarios]])</f>
        <v>0</v>
      </c>
      <c r="K2676" s="75">
        <f t="shared" si="221"/>
        <v>0</v>
      </c>
      <c r="L2676" s="76">
        <f>+IF(CONSOLIDADO[[#This Row],[Codigo Municipio]]=E2675,CONSOLIDADO[[#This Row],[Recuperados Diarios]]+L2675,CONSOLIDADO[[#This Row],[Recuperados Diarios]])</f>
        <v>12</v>
      </c>
      <c r="M2676" s="77" cm="1">
        <f t="array" ref="M2676">+IFERROR(IF(CONSOLIDADO[[#This Row],[Día]]&lt;14,0,INDEX(CONSOLIDADO[Casos Diarios],ROW()-14,1)),0)</f>
        <v>0</v>
      </c>
      <c r="N2676" s="72">
        <f>+IF(CONSOLIDADO[[#This Row],[Clave]]="710143893",1,IF(OR(CONSOLIDADO[[#This Row],[Casos Acumulados]]&gt;0,CONSOLIDADO[[#This Row],[Muertes]]&gt;0),N2675+1,I2676))</f>
        <v>147</v>
      </c>
      <c r="O2676" s="69">
        <f>+IFERROR(VLOOKUP($G2676,TDMuertes!$C$2:$E$534,3,0),0)</f>
        <v>0</v>
      </c>
      <c r="P2676" s="94" t="str">
        <f t="shared" ca="1" si="222"/>
        <v>OUT TIME</v>
      </c>
      <c r="Q2676" s="78">
        <f>+IFERROR(VLOOKUP(CONSOLIDADO[[#This Row],[Codigo Municipio]],TDDia!$A$4:$B$394,2,0),0)</f>
        <v>0</v>
      </c>
    </row>
    <row r="2677" spans="2:17" ht="14.45">
      <c r="B2677">
        <f t="shared" si="219"/>
        <v>14</v>
      </c>
      <c r="C2677" s="69" t="str" cm="1">
        <f t="array" ref="C2677">+INDEX(Table_4[[Departamento]:[Municipio]],FINAL!$B2677,1)</f>
        <v>Colón</v>
      </c>
      <c r="D2677" s="69" t="str" cm="1">
        <f t="array" ref="D2677">+INDEX(Table_4[[Departamento]:[Municipio]],FINAL!$B2677,4)</f>
        <v>Santa Fe</v>
      </c>
      <c r="E2677" s="69" t="str" cm="1">
        <f t="array" ref="E2677">+INDEX(Table_4[[Departamento]:[Municipio]],FINAL!$B2677,3)</f>
        <v>0206</v>
      </c>
      <c r="F2677" s="96">
        <f t="shared" si="218"/>
        <v>44059</v>
      </c>
      <c r="G2677" s="71" t="str">
        <f>+CONSOLIDADO[[#This Row],[Codigo Municipio]]&amp;CONSOLIDADO[[#This Row],[Fecha]]</f>
        <v>020644059</v>
      </c>
      <c r="H2677" s="72">
        <f>+IFERROR(VLOOKUP($G2677,TDAcumula!$C$2:$E$2027,3,0),0)</f>
        <v>0</v>
      </c>
      <c r="I2677" s="73">
        <f t="shared" si="220"/>
        <v>12</v>
      </c>
      <c r="J2677" s="74">
        <f>+IF(CONSOLIDADO[[#This Row],[Codigo Municipio]]=E2676,CONSOLIDADO[[#This Row],[Fallecidos Diarios]]+J2676,CONSOLIDADO[[#This Row],[Fallecidos Diarios]])</f>
        <v>0</v>
      </c>
      <c r="K2677" s="75">
        <f t="shared" si="221"/>
        <v>0</v>
      </c>
      <c r="L2677" s="76">
        <f>+IF(CONSOLIDADO[[#This Row],[Codigo Municipio]]=E2676,CONSOLIDADO[[#This Row],[Recuperados Diarios]]+L2676,CONSOLIDADO[[#This Row],[Recuperados Diarios]])</f>
        <v>12</v>
      </c>
      <c r="M2677" s="77" cm="1">
        <f t="array" ref="M2677">+IFERROR(IF(CONSOLIDADO[[#This Row],[Día]]&lt;14,0,INDEX(CONSOLIDADO[Casos Diarios],ROW()-14,1)),0)</f>
        <v>0</v>
      </c>
      <c r="N2677" s="72">
        <f>+IF(CONSOLIDADO[[#This Row],[Clave]]="710143893",1,IF(OR(CONSOLIDADO[[#This Row],[Casos Acumulados]]&gt;0,CONSOLIDADO[[#This Row],[Muertes]]&gt;0),N2676+1,I2677))</f>
        <v>148</v>
      </c>
      <c r="O2677" s="69">
        <f>+IFERROR(VLOOKUP($G2677,TDMuertes!$C$2:$E$534,3,0),0)</f>
        <v>0</v>
      </c>
      <c r="P2677" s="94" t="str">
        <f t="shared" ca="1" si="222"/>
        <v>OUT TIME</v>
      </c>
      <c r="Q2677" s="78">
        <f>+IFERROR(VLOOKUP(CONSOLIDADO[[#This Row],[Codigo Municipio]],TDDia!$A$4:$B$394,2,0),0)</f>
        <v>0</v>
      </c>
    </row>
    <row r="2678" spans="2:17" ht="14.45">
      <c r="B2678">
        <f t="shared" si="219"/>
        <v>14</v>
      </c>
      <c r="C2678" s="69" t="str" cm="1">
        <f t="array" ref="C2678">+INDEX(Table_4[[Departamento]:[Municipio]],FINAL!$B2678,1)</f>
        <v>Colón</v>
      </c>
      <c r="D2678" s="69" t="str" cm="1">
        <f t="array" ref="D2678">+INDEX(Table_4[[Departamento]:[Municipio]],FINAL!$B2678,4)</f>
        <v>Santa Fe</v>
      </c>
      <c r="E2678" s="69" t="str" cm="1">
        <f t="array" ref="E2678">+INDEX(Table_4[[Departamento]:[Municipio]],FINAL!$B2678,3)</f>
        <v>0206</v>
      </c>
      <c r="F2678" s="96">
        <f t="shared" si="218"/>
        <v>44060</v>
      </c>
      <c r="G2678" s="71" t="str">
        <f>+CONSOLIDADO[[#This Row],[Codigo Municipio]]&amp;CONSOLIDADO[[#This Row],[Fecha]]</f>
        <v>020644060</v>
      </c>
      <c r="H2678" s="72">
        <f>+IFERROR(VLOOKUP($G2678,TDAcumula!$C$2:$E$2027,3,0),0)</f>
        <v>0</v>
      </c>
      <c r="I2678" s="73">
        <f t="shared" si="220"/>
        <v>12</v>
      </c>
      <c r="J2678" s="74">
        <f>+IF(CONSOLIDADO[[#This Row],[Codigo Municipio]]=E2677,CONSOLIDADO[[#This Row],[Fallecidos Diarios]]+J2677,CONSOLIDADO[[#This Row],[Fallecidos Diarios]])</f>
        <v>0</v>
      </c>
      <c r="K2678" s="75">
        <f t="shared" si="221"/>
        <v>0</v>
      </c>
      <c r="L2678" s="76">
        <f>+IF(CONSOLIDADO[[#This Row],[Codigo Municipio]]=E2677,CONSOLIDADO[[#This Row],[Recuperados Diarios]]+L2677,CONSOLIDADO[[#This Row],[Recuperados Diarios]])</f>
        <v>12</v>
      </c>
      <c r="M2678" s="77" cm="1">
        <f t="array" ref="M2678">+IFERROR(IF(CONSOLIDADO[[#This Row],[Día]]&lt;14,0,INDEX(CONSOLIDADO[Casos Diarios],ROW()-14,1)),0)</f>
        <v>0</v>
      </c>
      <c r="N2678" s="72">
        <f>+IF(CONSOLIDADO[[#This Row],[Clave]]="710143893",1,IF(OR(CONSOLIDADO[[#This Row],[Casos Acumulados]]&gt;0,CONSOLIDADO[[#This Row],[Muertes]]&gt;0),N2677+1,I2678))</f>
        <v>149</v>
      </c>
      <c r="O2678" s="69">
        <f>+IFERROR(VLOOKUP($G2678,TDMuertes!$C$2:$E$534,3,0),0)</f>
        <v>0</v>
      </c>
      <c r="P2678" s="94" t="str">
        <f t="shared" ca="1" si="222"/>
        <v>OUT TIME</v>
      </c>
      <c r="Q2678" s="78">
        <f>+IFERROR(VLOOKUP(CONSOLIDADO[[#This Row],[Codigo Municipio]],TDDia!$A$4:$B$394,2,0),0)</f>
        <v>0</v>
      </c>
    </row>
    <row r="2679" spans="2:17" ht="14.45">
      <c r="B2679">
        <f t="shared" si="219"/>
        <v>14</v>
      </c>
      <c r="C2679" s="69" t="str" cm="1">
        <f t="array" ref="C2679">+INDEX(Table_4[[Departamento]:[Municipio]],FINAL!$B2679,1)</f>
        <v>Colón</v>
      </c>
      <c r="D2679" s="69" t="str" cm="1">
        <f t="array" ref="D2679">+INDEX(Table_4[[Departamento]:[Municipio]],FINAL!$B2679,4)</f>
        <v>Santa Fe</v>
      </c>
      <c r="E2679" s="69" t="str" cm="1">
        <f t="array" ref="E2679">+INDEX(Table_4[[Departamento]:[Municipio]],FINAL!$B2679,3)</f>
        <v>0206</v>
      </c>
      <c r="F2679" s="96">
        <f t="shared" si="218"/>
        <v>44061</v>
      </c>
      <c r="G2679" s="71" t="str">
        <f>+CONSOLIDADO[[#This Row],[Codigo Municipio]]&amp;CONSOLIDADO[[#This Row],[Fecha]]</f>
        <v>020644061</v>
      </c>
      <c r="H2679" s="72">
        <f>+IFERROR(VLOOKUP($G2679,TDAcumula!$C$2:$E$2027,3,0),0)</f>
        <v>0</v>
      </c>
      <c r="I2679" s="73">
        <f t="shared" si="220"/>
        <v>12</v>
      </c>
      <c r="J2679" s="74">
        <f>+IF(CONSOLIDADO[[#This Row],[Codigo Municipio]]=E2678,CONSOLIDADO[[#This Row],[Fallecidos Diarios]]+J2678,CONSOLIDADO[[#This Row],[Fallecidos Diarios]])</f>
        <v>0</v>
      </c>
      <c r="K2679" s="75">
        <f t="shared" si="221"/>
        <v>0</v>
      </c>
      <c r="L2679" s="76">
        <f>+IF(CONSOLIDADO[[#This Row],[Codigo Municipio]]=E2678,CONSOLIDADO[[#This Row],[Recuperados Diarios]]+L2678,CONSOLIDADO[[#This Row],[Recuperados Diarios]])</f>
        <v>12</v>
      </c>
      <c r="M2679" s="77" cm="1">
        <f t="array" ref="M2679">+IFERROR(IF(CONSOLIDADO[[#This Row],[Día]]&lt;14,0,INDEX(CONSOLIDADO[Casos Diarios],ROW()-14,1)),0)</f>
        <v>0</v>
      </c>
      <c r="N2679" s="72">
        <f>+IF(CONSOLIDADO[[#This Row],[Clave]]="710143893",1,IF(OR(CONSOLIDADO[[#This Row],[Casos Acumulados]]&gt;0,CONSOLIDADO[[#This Row],[Muertes]]&gt;0),N2678+1,I2679))</f>
        <v>150</v>
      </c>
      <c r="O2679" s="69">
        <f>+IFERROR(VLOOKUP($G2679,TDMuertes!$C$2:$E$534,3,0),0)</f>
        <v>0</v>
      </c>
      <c r="P2679" s="94" t="str">
        <f t="shared" ca="1" si="222"/>
        <v>OUT TIME</v>
      </c>
      <c r="Q2679" s="78">
        <f>+IFERROR(VLOOKUP(CONSOLIDADO[[#This Row],[Codigo Municipio]],TDDia!$A$4:$B$394,2,0),0)</f>
        <v>0</v>
      </c>
    </row>
    <row r="2680" spans="2:17" ht="14.45">
      <c r="B2680">
        <f t="shared" si="219"/>
        <v>14</v>
      </c>
      <c r="C2680" s="69" t="str" cm="1">
        <f t="array" ref="C2680">+INDEX(Table_4[[Departamento]:[Municipio]],FINAL!$B2680,1)</f>
        <v>Colón</v>
      </c>
      <c r="D2680" s="69" t="str" cm="1">
        <f t="array" ref="D2680">+INDEX(Table_4[[Departamento]:[Municipio]],FINAL!$B2680,4)</f>
        <v>Santa Fe</v>
      </c>
      <c r="E2680" s="69" t="str" cm="1">
        <f t="array" ref="E2680">+INDEX(Table_4[[Departamento]:[Municipio]],FINAL!$B2680,3)</f>
        <v>0206</v>
      </c>
      <c r="F2680" s="96">
        <f t="shared" si="218"/>
        <v>44062</v>
      </c>
      <c r="G2680" s="71" t="str">
        <f>+CONSOLIDADO[[#This Row],[Codigo Municipio]]&amp;CONSOLIDADO[[#This Row],[Fecha]]</f>
        <v>020644062</v>
      </c>
      <c r="H2680" s="72">
        <f>+IFERROR(VLOOKUP($G2680,TDAcumula!$C$2:$E$2027,3,0),0)</f>
        <v>0</v>
      </c>
      <c r="I2680" s="73">
        <f t="shared" si="220"/>
        <v>12</v>
      </c>
      <c r="J2680" s="74">
        <f>+IF(CONSOLIDADO[[#This Row],[Codigo Municipio]]=E2679,CONSOLIDADO[[#This Row],[Fallecidos Diarios]]+J2679,CONSOLIDADO[[#This Row],[Fallecidos Diarios]])</f>
        <v>0</v>
      </c>
      <c r="K2680" s="75">
        <f t="shared" si="221"/>
        <v>0</v>
      </c>
      <c r="L2680" s="76">
        <f>+IF(CONSOLIDADO[[#This Row],[Codigo Municipio]]=E2679,CONSOLIDADO[[#This Row],[Recuperados Diarios]]+L2679,CONSOLIDADO[[#This Row],[Recuperados Diarios]])</f>
        <v>12</v>
      </c>
      <c r="M2680" s="77" cm="1">
        <f t="array" ref="M2680">+IFERROR(IF(CONSOLIDADO[[#This Row],[Día]]&lt;14,0,INDEX(CONSOLIDADO[Casos Diarios],ROW()-14,1)),0)</f>
        <v>0</v>
      </c>
      <c r="N2680" s="72">
        <f>+IF(CONSOLIDADO[[#This Row],[Clave]]="710143893",1,IF(OR(CONSOLIDADO[[#This Row],[Casos Acumulados]]&gt;0,CONSOLIDADO[[#This Row],[Muertes]]&gt;0),N2679+1,I2680))</f>
        <v>151</v>
      </c>
      <c r="O2680" s="69">
        <f>+IFERROR(VLOOKUP($G2680,TDMuertes!$C$2:$E$534,3,0),0)</f>
        <v>0</v>
      </c>
      <c r="P2680" s="94" t="str">
        <f t="shared" ca="1" si="222"/>
        <v>OUT TIME</v>
      </c>
      <c r="Q2680" s="78">
        <f>+IFERROR(VLOOKUP(CONSOLIDADO[[#This Row],[Codigo Municipio]],TDDia!$A$4:$B$394,2,0),0)</f>
        <v>0</v>
      </c>
    </row>
    <row r="2681" spans="2:17" ht="14.45">
      <c r="B2681">
        <f t="shared" si="219"/>
        <v>14</v>
      </c>
      <c r="C2681" s="69" t="str" cm="1">
        <f t="array" ref="C2681">+INDEX(Table_4[[Departamento]:[Municipio]],FINAL!$B2681,1)</f>
        <v>Colón</v>
      </c>
      <c r="D2681" s="69" t="str" cm="1">
        <f t="array" ref="D2681">+INDEX(Table_4[[Departamento]:[Municipio]],FINAL!$B2681,4)</f>
        <v>Santa Fe</v>
      </c>
      <c r="E2681" s="69" t="str" cm="1">
        <f t="array" ref="E2681">+INDEX(Table_4[[Departamento]:[Municipio]],FINAL!$B2681,3)</f>
        <v>0206</v>
      </c>
      <c r="F2681" s="96">
        <f t="shared" si="218"/>
        <v>44063</v>
      </c>
      <c r="G2681" s="71" t="str">
        <f>+CONSOLIDADO[[#This Row],[Codigo Municipio]]&amp;CONSOLIDADO[[#This Row],[Fecha]]</f>
        <v>020644063</v>
      </c>
      <c r="H2681" s="72">
        <f>+IFERROR(VLOOKUP($G2681,TDAcumula!$C$2:$E$2027,3,0),0)</f>
        <v>0</v>
      </c>
      <c r="I2681" s="73">
        <f t="shared" si="220"/>
        <v>12</v>
      </c>
      <c r="J2681" s="74">
        <f>+IF(CONSOLIDADO[[#This Row],[Codigo Municipio]]=E2680,CONSOLIDADO[[#This Row],[Fallecidos Diarios]]+J2680,CONSOLIDADO[[#This Row],[Fallecidos Diarios]])</f>
        <v>0</v>
      </c>
      <c r="K2681" s="75">
        <f t="shared" si="221"/>
        <v>0</v>
      </c>
      <c r="L2681" s="76">
        <f>+IF(CONSOLIDADO[[#This Row],[Codigo Municipio]]=E2680,CONSOLIDADO[[#This Row],[Recuperados Diarios]]+L2680,CONSOLIDADO[[#This Row],[Recuperados Diarios]])</f>
        <v>12</v>
      </c>
      <c r="M2681" s="77" cm="1">
        <f t="array" ref="M2681">+IFERROR(IF(CONSOLIDADO[[#This Row],[Día]]&lt;14,0,INDEX(CONSOLIDADO[Casos Diarios],ROW()-14,1)),0)</f>
        <v>0</v>
      </c>
      <c r="N2681" s="72">
        <f>+IF(CONSOLIDADO[[#This Row],[Clave]]="710143893",1,IF(OR(CONSOLIDADO[[#This Row],[Casos Acumulados]]&gt;0,CONSOLIDADO[[#This Row],[Muertes]]&gt;0),N2680+1,I2681))</f>
        <v>152</v>
      </c>
      <c r="O2681" s="69">
        <f>+IFERROR(VLOOKUP($G2681,TDMuertes!$C$2:$E$534,3,0),0)</f>
        <v>0</v>
      </c>
      <c r="P2681" s="94" t="str">
        <f t="shared" ca="1" si="222"/>
        <v>OUT TIME</v>
      </c>
      <c r="Q2681" s="78">
        <f>+IFERROR(VLOOKUP(CONSOLIDADO[[#This Row],[Codigo Municipio]],TDDia!$A$4:$B$394,2,0),0)</f>
        <v>0</v>
      </c>
    </row>
    <row r="2682" spans="2:17" ht="14.45">
      <c r="B2682">
        <f t="shared" si="219"/>
        <v>14</v>
      </c>
      <c r="C2682" s="69" t="str" cm="1">
        <f t="array" ref="C2682">+INDEX(Table_4[[Departamento]:[Municipio]],FINAL!$B2682,1)</f>
        <v>Colón</v>
      </c>
      <c r="D2682" s="69" t="str" cm="1">
        <f t="array" ref="D2682">+INDEX(Table_4[[Departamento]:[Municipio]],FINAL!$B2682,4)</f>
        <v>Santa Fe</v>
      </c>
      <c r="E2682" s="69" t="str" cm="1">
        <f t="array" ref="E2682">+INDEX(Table_4[[Departamento]:[Municipio]],FINAL!$B2682,3)</f>
        <v>0206</v>
      </c>
      <c r="F2682" s="96">
        <f t="shared" si="218"/>
        <v>44064</v>
      </c>
      <c r="G2682" s="71" t="str">
        <f>+CONSOLIDADO[[#This Row],[Codigo Municipio]]&amp;CONSOLIDADO[[#This Row],[Fecha]]</f>
        <v>020644064</v>
      </c>
      <c r="H2682" s="72">
        <f>+IFERROR(VLOOKUP($G2682,TDAcumula!$C$2:$E$2027,3,0),0)</f>
        <v>0</v>
      </c>
      <c r="I2682" s="73">
        <f t="shared" si="220"/>
        <v>12</v>
      </c>
      <c r="J2682" s="74">
        <f>+IF(CONSOLIDADO[[#This Row],[Codigo Municipio]]=E2681,CONSOLIDADO[[#This Row],[Fallecidos Diarios]]+J2681,CONSOLIDADO[[#This Row],[Fallecidos Diarios]])</f>
        <v>0</v>
      </c>
      <c r="K2682" s="75">
        <f t="shared" si="221"/>
        <v>0</v>
      </c>
      <c r="L2682" s="76">
        <f>+IF(CONSOLIDADO[[#This Row],[Codigo Municipio]]=E2681,CONSOLIDADO[[#This Row],[Recuperados Diarios]]+L2681,CONSOLIDADO[[#This Row],[Recuperados Diarios]])</f>
        <v>12</v>
      </c>
      <c r="M2682" s="77" cm="1">
        <f t="array" ref="M2682">+IFERROR(IF(CONSOLIDADO[[#This Row],[Día]]&lt;14,0,INDEX(CONSOLIDADO[Casos Diarios],ROW()-14,1)),0)</f>
        <v>0</v>
      </c>
      <c r="N2682" s="72">
        <f>+IF(CONSOLIDADO[[#This Row],[Clave]]="710143893",1,IF(OR(CONSOLIDADO[[#This Row],[Casos Acumulados]]&gt;0,CONSOLIDADO[[#This Row],[Muertes]]&gt;0),N2681+1,I2682))</f>
        <v>153</v>
      </c>
      <c r="O2682" s="69">
        <f>+IFERROR(VLOOKUP($G2682,TDMuertes!$C$2:$E$534,3,0),0)</f>
        <v>0</v>
      </c>
      <c r="P2682" s="94" t="str">
        <f t="shared" ca="1" si="222"/>
        <v>OUT TIME</v>
      </c>
      <c r="Q2682" s="78">
        <f>+IFERROR(VLOOKUP(CONSOLIDADO[[#This Row],[Codigo Municipio]],TDDia!$A$4:$B$394,2,0),0)</f>
        <v>0</v>
      </c>
    </row>
    <row r="2683" spans="2:17" ht="14.45">
      <c r="B2683">
        <f t="shared" si="219"/>
        <v>14</v>
      </c>
      <c r="C2683" s="69" t="str" cm="1">
        <f t="array" ref="C2683">+INDEX(Table_4[[Departamento]:[Municipio]],FINAL!$B2683,1)</f>
        <v>Colón</v>
      </c>
      <c r="D2683" s="69" t="str" cm="1">
        <f t="array" ref="D2683">+INDEX(Table_4[[Departamento]:[Municipio]],FINAL!$B2683,4)</f>
        <v>Santa Fe</v>
      </c>
      <c r="E2683" s="69" t="str" cm="1">
        <f t="array" ref="E2683">+INDEX(Table_4[[Departamento]:[Municipio]],FINAL!$B2683,3)</f>
        <v>0206</v>
      </c>
      <c r="F2683" s="96">
        <f t="shared" si="218"/>
        <v>44065</v>
      </c>
      <c r="G2683" s="71" t="str">
        <f>+CONSOLIDADO[[#This Row],[Codigo Municipio]]&amp;CONSOLIDADO[[#This Row],[Fecha]]</f>
        <v>020644065</v>
      </c>
      <c r="H2683" s="72">
        <f>+IFERROR(VLOOKUP($G2683,TDAcumula!$C$2:$E$2027,3,0),0)</f>
        <v>0</v>
      </c>
      <c r="I2683" s="73">
        <f t="shared" si="220"/>
        <v>12</v>
      </c>
      <c r="J2683" s="74">
        <f>+IF(CONSOLIDADO[[#This Row],[Codigo Municipio]]=E2682,CONSOLIDADO[[#This Row],[Fallecidos Diarios]]+J2682,CONSOLIDADO[[#This Row],[Fallecidos Diarios]])</f>
        <v>0</v>
      </c>
      <c r="K2683" s="75">
        <f t="shared" si="221"/>
        <v>0</v>
      </c>
      <c r="L2683" s="76">
        <f>+IF(CONSOLIDADO[[#This Row],[Codigo Municipio]]=E2682,CONSOLIDADO[[#This Row],[Recuperados Diarios]]+L2682,CONSOLIDADO[[#This Row],[Recuperados Diarios]])</f>
        <v>12</v>
      </c>
      <c r="M2683" s="77" cm="1">
        <f t="array" ref="M2683">+IFERROR(IF(CONSOLIDADO[[#This Row],[Día]]&lt;14,0,INDEX(CONSOLIDADO[Casos Diarios],ROW()-14,1)),0)</f>
        <v>0</v>
      </c>
      <c r="N2683" s="72">
        <f>+IF(CONSOLIDADO[[#This Row],[Clave]]="710143893",1,IF(OR(CONSOLIDADO[[#This Row],[Casos Acumulados]]&gt;0,CONSOLIDADO[[#This Row],[Muertes]]&gt;0),N2682+1,I2683))</f>
        <v>154</v>
      </c>
      <c r="O2683" s="69">
        <f>+IFERROR(VLOOKUP($G2683,TDMuertes!$C$2:$E$534,3,0),0)</f>
        <v>0</v>
      </c>
      <c r="P2683" s="94" t="str">
        <f t="shared" ca="1" si="222"/>
        <v>OUT TIME</v>
      </c>
      <c r="Q2683" s="78">
        <f>+IFERROR(VLOOKUP(CONSOLIDADO[[#This Row],[Codigo Municipio]],TDDia!$A$4:$B$394,2,0),0)</f>
        <v>0</v>
      </c>
    </row>
    <row r="2684" spans="2:17" ht="14.45">
      <c r="B2684">
        <f t="shared" si="219"/>
        <v>14</v>
      </c>
      <c r="C2684" s="69" t="str" cm="1">
        <f t="array" ref="C2684">+INDEX(Table_4[[Departamento]:[Municipio]],FINAL!$B2684,1)</f>
        <v>Colón</v>
      </c>
      <c r="D2684" s="69" t="str" cm="1">
        <f t="array" ref="D2684">+INDEX(Table_4[[Departamento]:[Municipio]],FINAL!$B2684,4)</f>
        <v>Santa Fe</v>
      </c>
      <c r="E2684" s="69" t="str" cm="1">
        <f t="array" ref="E2684">+INDEX(Table_4[[Departamento]:[Municipio]],FINAL!$B2684,3)</f>
        <v>0206</v>
      </c>
      <c r="F2684" s="96">
        <f t="shared" si="218"/>
        <v>44066</v>
      </c>
      <c r="G2684" s="71" t="str">
        <f>+CONSOLIDADO[[#This Row],[Codigo Municipio]]&amp;CONSOLIDADO[[#This Row],[Fecha]]</f>
        <v>020644066</v>
      </c>
      <c r="H2684" s="72">
        <f>+IFERROR(VLOOKUP($G2684,TDAcumula!$C$2:$E$2027,3,0),0)</f>
        <v>0</v>
      </c>
      <c r="I2684" s="73">
        <f t="shared" si="220"/>
        <v>12</v>
      </c>
      <c r="J2684" s="74">
        <f>+IF(CONSOLIDADO[[#This Row],[Codigo Municipio]]=E2683,CONSOLIDADO[[#This Row],[Fallecidos Diarios]]+J2683,CONSOLIDADO[[#This Row],[Fallecidos Diarios]])</f>
        <v>0</v>
      </c>
      <c r="K2684" s="75">
        <f t="shared" si="221"/>
        <v>0</v>
      </c>
      <c r="L2684" s="76">
        <f>+IF(CONSOLIDADO[[#This Row],[Codigo Municipio]]=E2683,CONSOLIDADO[[#This Row],[Recuperados Diarios]]+L2683,CONSOLIDADO[[#This Row],[Recuperados Diarios]])</f>
        <v>12</v>
      </c>
      <c r="M2684" s="77" cm="1">
        <f t="array" ref="M2684">+IFERROR(IF(CONSOLIDADO[[#This Row],[Día]]&lt;14,0,INDEX(CONSOLIDADO[Casos Diarios],ROW()-14,1)),0)</f>
        <v>0</v>
      </c>
      <c r="N2684" s="72">
        <f>+IF(CONSOLIDADO[[#This Row],[Clave]]="710143893",1,IF(OR(CONSOLIDADO[[#This Row],[Casos Acumulados]]&gt;0,CONSOLIDADO[[#This Row],[Muertes]]&gt;0),N2683+1,I2684))</f>
        <v>155</v>
      </c>
      <c r="O2684" s="69">
        <f>+IFERROR(VLOOKUP($G2684,TDMuertes!$C$2:$E$534,3,0),0)</f>
        <v>0</v>
      </c>
      <c r="P2684" s="94" t="str">
        <f t="shared" ca="1" si="222"/>
        <v>OUT TIME</v>
      </c>
      <c r="Q2684" s="78">
        <f>+IFERROR(VLOOKUP(CONSOLIDADO[[#This Row],[Codigo Municipio]],TDDia!$A$4:$B$394,2,0),0)</f>
        <v>0</v>
      </c>
    </row>
    <row r="2685" spans="2:17" ht="14.45">
      <c r="B2685">
        <f t="shared" si="219"/>
        <v>14</v>
      </c>
      <c r="C2685" s="69" t="str" cm="1">
        <f t="array" ref="C2685">+INDEX(Table_4[[Departamento]:[Municipio]],FINAL!$B2685,1)</f>
        <v>Colón</v>
      </c>
      <c r="D2685" s="69" t="str" cm="1">
        <f t="array" ref="D2685">+INDEX(Table_4[[Departamento]:[Municipio]],FINAL!$B2685,4)</f>
        <v>Santa Fe</v>
      </c>
      <c r="E2685" s="69" t="str" cm="1">
        <f t="array" ref="E2685">+INDEX(Table_4[[Departamento]:[Municipio]],FINAL!$B2685,3)</f>
        <v>0206</v>
      </c>
      <c r="F2685" s="96">
        <f t="shared" si="218"/>
        <v>44067</v>
      </c>
      <c r="G2685" s="71" t="str">
        <f>+CONSOLIDADO[[#This Row],[Codigo Municipio]]&amp;CONSOLIDADO[[#This Row],[Fecha]]</f>
        <v>020644067</v>
      </c>
      <c r="H2685" s="72">
        <f>+IFERROR(VLOOKUP($G2685,TDAcumula!$C$2:$E$2027,3,0),0)</f>
        <v>0</v>
      </c>
      <c r="I2685" s="73">
        <f t="shared" si="220"/>
        <v>12</v>
      </c>
      <c r="J2685" s="74">
        <f>+IF(CONSOLIDADO[[#This Row],[Codigo Municipio]]=E2684,CONSOLIDADO[[#This Row],[Fallecidos Diarios]]+J2684,CONSOLIDADO[[#This Row],[Fallecidos Diarios]])</f>
        <v>0</v>
      </c>
      <c r="K2685" s="75">
        <f t="shared" si="221"/>
        <v>0</v>
      </c>
      <c r="L2685" s="76">
        <f>+IF(CONSOLIDADO[[#This Row],[Codigo Municipio]]=E2684,CONSOLIDADO[[#This Row],[Recuperados Diarios]]+L2684,CONSOLIDADO[[#This Row],[Recuperados Diarios]])</f>
        <v>12</v>
      </c>
      <c r="M2685" s="77" cm="1">
        <f t="array" ref="M2685">+IFERROR(IF(CONSOLIDADO[[#This Row],[Día]]&lt;14,0,INDEX(CONSOLIDADO[Casos Diarios],ROW()-14,1)),0)</f>
        <v>0</v>
      </c>
      <c r="N2685" s="72">
        <f>+IF(CONSOLIDADO[[#This Row],[Clave]]="710143893",1,IF(OR(CONSOLIDADO[[#This Row],[Casos Acumulados]]&gt;0,CONSOLIDADO[[#This Row],[Muertes]]&gt;0),N2684+1,I2685))</f>
        <v>156</v>
      </c>
      <c r="O2685" s="69">
        <f>+IFERROR(VLOOKUP($G2685,TDMuertes!$C$2:$E$534,3,0),0)</f>
        <v>0</v>
      </c>
      <c r="P2685" s="94" t="str">
        <f t="shared" ca="1" si="222"/>
        <v>OUT TIME</v>
      </c>
      <c r="Q2685" s="78">
        <f>+IFERROR(VLOOKUP(CONSOLIDADO[[#This Row],[Codigo Municipio]],TDDia!$A$4:$B$394,2,0),0)</f>
        <v>0</v>
      </c>
    </row>
    <row r="2686" spans="2:17" ht="14.45">
      <c r="B2686">
        <f t="shared" si="219"/>
        <v>14</v>
      </c>
      <c r="C2686" s="69" t="str" cm="1">
        <f t="array" ref="C2686">+INDEX(Table_4[[Departamento]:[Municipio]],FINAL!$B2686,1)</f>
        <v>Colón</v>
      </c>
      <c r="D2686" s="69" t="str" cm="1">
        <f t="array" ref="D2686">+INDEX(Table_4[[Departamento]:[Municipio]],FINAL!$B2686,4)</f>
        <v>Santa Fe</v>
      </c>
      <c r="E2686" s="69" t="str" cm="1">
        <f t="array" ref="E2686">+INDEX(Table_4[[Departamento]:[Municipio]],FINAL!$B2686,3)</f>
        <v>0206</v>
      </c>
      <c r="F2686" s="96">
        <f t="shared" si="218"/>
        <v>44068</v>
      </c>
      <c r="G2686" s="71" t="str">
        <f>+CONSOLIDADO[[#This Row],[Codigo Municipio]]&amp;CONSOLIDADO[[#This Row],[Fecha]]</f>
        <v>020644068</v>
      </c>
      <c r="H2686" s="72">
        <f>+IFERROR(VLOOKUP($G2686,TDAcumula!$C$2:$E$2027,3,0),0)</f>
        <v>0</v>
      </c>
      <c r="I2686" s="73">
        <f t="shared" si="220"/>
        <v>12</v>
      </c>
      <c r="J2686" s="74">
        <f>+IF(CONSOLIDADO[[#This Row],[Codigo Municipio]]=E2685,CONSOLIDADO[[#This Row],[Fallecidos Diarios]]+J2685,CONSOLIDADO[[#This Row],[Fallecidos Diarios]])</f>
        <v>0</v>
      </c>
      <c r="K2686" s="75">
        <f t="shared" si="221"/>
        <v>0</v>
      </c>
      <c r="L2686" s="76">
        <f>+IF(CONSOLIDADO[[#This Row],[Codigo Municipio]]=E2685,CONSOLIDADO[[#This Row],[Recuperados Diarios]]+L2685,CONSOLIDADO[[#This Row],[Recuperados Diarios]])</f>
        <v>12</v>
      </c>
      <c r="M2686" s="77" cm="1">
        <f t="array" ref="M2686">+IFERROR(IF(CONSOLIDADO[[#This Row],[Día]]&lt;14,0,INDEX(CONSOLIDADO[Casos Diarios],ROW()-14,1)),0)</f>
        <v>0</v>
      </c>
      <c r="N2686" s="72">
        <f>+IF(CONSOLIDADO[[#This Row],[Clave]]="710143893",1,IF(OR(CONSOLIDADO[[#This Row],[Casos Acumulados]]&gt;0,CONSOLIDADO[[#This Row],[Muertes]]&gt;0),N2685+1,I2686))</f>
        <v>157</v>
      </c>
      <c r="O2686" s="69">
        <f>+IFERROR(VLOOKUP($G2686,TDMuertes!$C$2:$E$534,3,0),0)</f>
        <v>0</v>
      </c>
      <c r="P2686" s="94" t="str">
        <f t="shared" ca="1" si="222"/>
        <v>OUT TIME</v>
      </c>
      <c r="Q2686" s="78">
        <f>+IFERROR(VLOOKUP(CONSOLIDADO[[#This Row],[Codigo Municipio]],TDDia!$A$4:$B$394,2,0),0)</f>
        <v>0</v>
      </c>
    </row>
    <row r="2687" spans="2:17" ht="14.45">
      <c r="B2687">
        <f t="shared" si="219"/>
        <v>14</v>
      </c>
      <c r="C2687" s="69" t="str" cm="1">
        <f t="array" ref="C2687">+INDEX(Table_4[[Departamento]:[Municipio]],FINAL!$B2687,1)</f>
        <v>Colón</v>
      </c>
      <c r="D2687" s="69" t="str" cm="1">
        <f t="array" ref="D2687">+INDEX(Table_4[[Departamento]:[Municipio]],FINAL!$B2687,4)</f>
        <v>Santa Fe</v>
      </c>
      <c r="E2687" s="69" t="str" cm="1">
        <f t="array" ref="E2687">+INDEX(Table_4[[Departamento]:[Municipio]],FINAL!$B2687,3)</f>
        <v>0206</v>
      </c>
      <c r="F2687" s="96">
        <f t="shared" si="218"/>
        <v>44069</v>
      </c>
      <c r="G2687" s="71" t="str">
        <f>+CONSOLIDADO[[#This Row],[Codigo Municipio]]&amp;CONSOLIDADO[[#This Row],[Fecha]]</f>
        <v>020644069</v>
      </c>
      <c r="H2687" s="72">
        <f>+IFERROR(VLOOKUP($G2687,TDAcumula!$C$2:$E$2027,3,0),0)</f>
        <v>0</v>
      </c>
      <c r="I2687" s="73">
        <f t="shared" si="220"/>
        <v>12</v>
      </c>
      <c r="J2687" s="74">
        <f>+IF(CONSOLIDADO[[#This Row],[Codigo Municipio]]=E2686,CONSOLIDADO[[#This Row],[Fallecidos Diarios]]+J2686,CONSOLIDADO[[#This Row],[Fallecidos Diarios]])</f>
        <v>0</v>
      </c>
      <c r="K2687" s="75">
        <f t="shared" si="221"/>
        <v>0</v>
      </c>
      <c r="L2687" s="76">
        <f>+IF(CONSOLIDADO[[#This Row],[Codigo Municipio]]=E2686,CONSOLIDADO[[#This Row],[Recuperados Diarios]]+L2686,CONSOLIDADO[[#This Row],[Recuperados Diarios]])</f>
        <v>12</v>
      </c>
      <c r="M2687" s="77" cm="1">
        <f t="array" ref="M2687">+IFERROR(IF(CONSOLIDADO[[#This Row],[Día]]&lt;14,0,INDEX(CONSOLIDADO[Casos Diarios],ROW()-14,1)),0)</f>
        <v>0</v>
      </c>
      <c r="N2687" s="72">
        <f>+IF(CONSOLIDADO[[#This Row],[Clave]]="710143893",1,IF(OR(CONSOLIDADO[[#This Row],[Casos Acumulados]]&gt;0,CONSOLIDADO[[#This Row],[Muertes]]&gt;0),N2686+1,I2687))</f>
        <v>158</v>
      </c>
      <c r="O2687" s="69">
        <f>+IFERROR(VLOOKUP($G2687,TDMuertes!$C$2:$E$534,3,0),0)</f>
        <v>0</v>
      </c>
      <c r="P2687" s="94" t="str">
        <f t="shared" ca="1" si="222"/>
        <v>OUT TIME</v>
      </c>
      <c r="Q2687" s="78">
        <f>+IFERROR(VLOOKUP(CONSOLIDADO[[#This Row],[Codigo Municipio]],TDDia!$A$4:$B$394,2,0),0)</f>
        <v>0</v>
      </c>
    </row>
    <row r="2688" spans="2:17" ht="14.45">
      <c r="B2688">
        <f t="shared" si="219"/>
        <v>14</v>
      </c>
      <c r="C2688" s="69" t="str" cm="1">
        <f t="array" ref="C2688">+INDEX(Table_4[[Departamento]:[Municipio]],FINAL!$B2688,1)</f>
        <v>Colón</v>
      </c>
      <c r="D2688" s="69" t="str" cm="1">
        <f t="array" ref="D2688">+INDEX(Table_4[[Departamento]:[Municipio]],FINAL!$B2688,4)</f>
        <v>Santa Fe</v>
      </c>
      <c r="E2688" s="69" t="str" cm="1">
        <f t="array" ref="E2688">+INDEX(Table_4[[Departamento]:[Municipio]],FINAL!$B2688,3)</f>
        <v>0206</v>
      </c>
      <c r="F2688" s="96">
        <f t="shared" si="218"/>
        <v>44070</v>
      </c>
      <c r="G2688" s="71" t="str">
        <f>+CONSOLIDADO[[#This Row],[Codigo Municipio]]&amp;CONSOLIDADO[[#This Row],[Fecha]]</f>
        <v>020644070</v>
      </c>
      <c r="H2688" s="72">
        <f>+IFERROR(VLOOKUP($G2688,TDAcumula!$C$2:$E$2027,3,0),0)</f>
        <v>0</v>
      </c>
      <c r="I2688" s="73">
        <f t="shared" si="220"/>
        <v>12</v>
      </c>
      <c r="J2688" s="74">
        <f>+IF(CONSOLIDADO[[#This Row],[Codigo Municipio]]=E2687,CONSOLIDADO[[#This Row],[Fallecidos Diarios]]+J2687,CONSOLIDADO[[#This Row],[Fallecidos Diarios]])</f>
        <v>0</v>
      </c>
      <c r="K2688" s="75">
        <f t="shared" si="221"/>
        <v>0</v>
      </c>
      <c r="L2688" s="76">
        <f>+IF(CONSOLIDADO[[#This Row],[Codigo Municipio]]=E2687,CONSOLIDADO[[#This Row],[Recuperados Diarios]]+L2687,CONSOLIDADO[[#This Row],[Recuperados Diarios]])</f>
        <v>12</v>
      </c>
      <c r="M2688" s="77" cm="1">
        <f t="array" ref="M2688">+IFERROR(IF(CONSOLIDADO[[#This Row],[Día]]&lt;14,0,INDEX(CONSOLIDADO[Casos Diarios],ROW()-14,1)),0)</f>
        <v>0</v>
      </c>
      <c r="N2688" s="72">
        <f>+IF(CONSOLIDADO[[#This Row],[Clave]]="710143893",1,IF(OR(CONSOLIDADO[[#This Row],[Casos Acumulados]]&gt;0,CONSOLIDADO[[#This Row],[Muertes]]&gt;0),N2687+1,I2688))</f>
        <v>159</v>
      </c>
      <c r="O2688" s="69">
        <f>+IFERROR(VLOOKUP($G2688,TDMuertes!$C$2:$E$534,3,0),0)</f>
        <v>0</v>
      </c>
      <c r="P2688" s="94" t="str">
        <f t="shared" ca="1" si="222"/>
        <v>OUT TIME</v>
      </c>
      <c r="Q2688" s="78">
        <f>+IFERROR(VLOOKUP(CONSOLIDADO[[#This Row],[Codigo Municipio]],TDDia!$A$4:$B$394,2,0),0)</f>
        <v>0</v>
      </c>
    </row>
    <row r="2689" spans="2:17" ht="14.45">
      <c r="B2689">
        <f t="shared" si="219"/>
        <v>14</v>
      </c>
      <c r="C2689" s="69" t="str" cm="1">
        <f t="array" ref="C2689">+INDEX(Table_4[[Departamento]:[Municipio]],FINAL!$B2689,1)</f>
        <v>Colón</v>
      </c>
      <c r="D2689" s="69" t="str" cm="1">
        <f t="array" ref="D2689">+INDEX(Table_4[[Departamento]:[Municipio]],FINAL!$B2689,4)</f>
        <v>Santa Fe</v>
      </c>
      <c r="E2689" s="69" t="str" cm="1">
        <f t="array" ref="E2689">+INDEX(Table_4[[Departamento]:[Municipio]],FINAL!$B2689,3)</f>
        <v>0206</v>
      </c>
      <c r="F2689" s="96">
        <f t="shared" si="218"/>
        <v>44071</v>
      </c>
      <c r="G2689" s="71" t="str">
        <f>+CONSOLIDADO[[#This Row],[Codigo Municipio]]&amp;CONSOLIDADO[[#This Row],[Fecha]]</f>
        <v>020644071</v>
      </c>
      <c r="H2689" s="72">
        <f>+IFERROR(VLOOKUP($G2689,TDAcumula!$C$2:$E$2027,3,0),0)</f>
        <v>0</v>
      </c>
      <c r="I2689" s="73">
        <f t="shared" si="220"/>
        <v>12</v>
      </c>
      <c r="J2689" s="74">
        <f>+IF(CONSOLIDADO[[#This Row],[Codigo Municipio]]=E2688,CONSOLIDADO[[#This Row],[Fallecidos Diarios]]+J2688,CONSOLIDADO[[#This Row],[Fallecidos Diarios]])</f>
        <v>0</v>
      </c>
      <c r="K2689" s="75">
        <f t="shared" si="221"/>
        <v>0</v>
      </c>
      <c r="L2689" s="76">
        <f>+IF(CONSOLIDADO[[#This Row],[Codigo Municipio]]=E2688,CONSOLIDADO[[#This Row],[Recuperados Diarios]]+L2688,CONSOLIDADO[[#This Row],[Recuperados Diarios]])</f>
        <v>12</v>
      </c>
      <c r="M2689" s="77" cm="1">
        <f t="array" ref="M2689">+IFERROR(IF(CONSOLIDADO[[#This Row],[Día]]&lt;14,0,INDEX(CONSOLIDADO[Casos Diarios],ROW()-14,1)),0)</f>
        <v>0</v>
      </c>
      <c r="N2689" s="72">
        <f>+IF(CONSOLIDADO[[#This Row],[Clave]]="710143893",1,IF(OR(CONSOLIDADO[[#This Row],[Casos Acumulados]]&gt;0,CONSOLIDADO[[#This Row],[Muertes]]&gt;0),N2688+1,I2689))</f>
        <v>160</v>
      </c>
      <c r="O2689" s="69">
        <f>+IFERROR(VLOOKUP($G2689,TDMuertes!$C$2:$E$534,3,0),0)</f>
        <v>0</v>
      </c>
      <c r="P2689" s="94" t="str">
        <f t="shared" ca="1" si="222"/>
        <v>OUT TIME</v>
      </c>
      <c r="Q2689" s="78">
        <f>+IFERROR(VLOOKUP(CONSOLIDADO[[#This Row],[Codigo Municipio]],TDDia!$A$4:$B$394,2,0),0)</f>
        <v>0</v>
      </c>
    </row>
    <row r="2690" spans="2:17" ht="14.45">
      <c r="B2690">
        <f t="shared" si="219"/>
        <v>14</v>
      </c>
      <c r="C2690" s="69" t="str" cm="1">
        <f t="array" ref="C2690">+INDEX(Table_4[[Departamento]:[Municipio]],FINAL!$B2690,1)</f>
        <v>Colón</v>
      </c>
      <c r="D2690" s="69" t="str" cm="1">
        <f t="array" ref="D2690">+INDEX(Table_4[[Departamento]:[Municipio]],FINAL!$B2690,4)</f>
        <v>Santa Fe</v>
      </c>
      <c r="E2690" s="69" t="str" cm="1">
        <f t="array" ref="E2690">+INDEX(Table_4[[Departamento]:[Municipio]],FINAL!$B2690,3)</f>
        <v>0206</v>
      </c>
      <c r="F2690" s="96">
        <f t="shared" ref="F2690:F2753" si="223">+F2497</f>
        <v>44072</v>
      </c>
      <c r="G2690" s="71" t="str">
        <f>+CONSOLIDADO[[#This Row],[Codigo Municipio]]&amp;CONSOLIDADO[[#This Row],[Fecha]]</f>
        <v>020644072</v>
      </c>
      <c r="H2690" s="72">
        <f>+IFERROR(VLOOKUP($G2690,TDAcumula!$C$2:$E$2027,3,0),0)</f>
        <v>0</v>
      </c>
      <c r="I2690" s="73">
        <f t="shared" si="220"/>
        <v>12</v>
      </c>
      <c r="J2690" s="74">
        <f>+IF(CONSOLIDADO[[#This Row],[Codigo Municipio]]=E2689,CONSOLIDADO[[#This Row],[Fallecidos Diarios]]+J2689,CONSOLIDADO[[#This Row],[Fallecidos Diarios]])</f>
        <v>0</v>
      </c>
      <c r="K2690" s="75">
        <f t="shared" si="221"/>
        <v>0</v>
      </c>
      <c r="L2690" s="76">
        <f>+IF(CONSOLIDADO[[#This Row],[Codigo Municipio]]=E2689,CONSOLIDADO[[#This Row],[Recuperados Diarios]]+L2689,CONSOLIDADO[[#This Row],[Recuperados Diarios]])</f>
        <v>12</v>
      </c>
      <c r="M2690" s="77" cm="1">
        <f t="array" ref="M2690">+IFERROR(IF(CONSOLIDADO[[#This Row],[Día]]&lt;14,0,INDEX(CONSOLIDADO[Casos Diarios],ROW()-14,1)),0)</f>
        <v>0</v>
      </c>
      <c r="N2690" s="72">
        <f>+IF(CONSOLIDADO[[#This Row],[Clave]]="710143893",1,IF(OR(CONSOLIDADO[[#This Row],[Casos Acumulados]]&gt;0,CONSOLIDADO[[#This Row],[Muertes]]&gt;0),N2689+1,I2690))</f>
        <v>161</v>
      </c>
      <c r="O2690" s="69">
        <f>+IFERROR(VLOOKUP($G2690,TDMuertes!$C$2:$E$534,3,0),0)</f>
        <v>0</v>
      </c>
      <c r="P2690" s="94" t="str">
        <f t="shared" ca="1" si="222"/>
        <v>OUT TIME</v>
      </c>
      <c r="Q2690" s="78">
        <f>+IFERROR(VLOOKUP(CONSOLIDADO[[#This Row],[Codigo Municipio]],TDDia!$A$4:$B$394,2,0),0)</f>
        <v>0</v>
      </c>
    </row>
    <row r="2691" spans="2:17" ht="14.45">
      <c r="B2691">
        <f t="shared" si="219"/>
        <v>14</v>
      </c>
      <c r="C2691" s="69" t="str" cm="1">
        <f t="array" ref="C2691">+INDEX(Table_4[[Departamento]:[Municipio]],FINAL!$B2691,1)</f>
        <v>Colón</v>
      </c>
      <c r="D2691" s="69" t="str" cm="1">
        <f t="array" ref="D2691">+INDEX(Table_4[[Departamento]:[Municipio]],FINAL!$B2691,4)</f>
        <v>Santa Fe</v>
      </c>
      <c r="E2691" s="69" t="str" cm="1">
        <f t="array" ref="E2691">+INDEX(Table_4[[Departamento]:[Municipio]],FINAL!$B2691,3)</f>
        <v>0206</v>
      </c>
      <c r="F2691" s="96">
        <f t="shared" si="223"/>
        <v>44073</v>
      </c>
      <c r="G2691" s="71" t="str">
        <f>+CONSOLIDADO[[#This Row],[Codigo Municipio]]&amp;CONSOLIDADO[[#This Row],[Fecha]]</f>
        <v>020644073</v>
      </c>
      <c r="H2691" s="72">
        <f>+IFERROR(VLOOKUP($G2691,TDAcumula!$C$2:$E$2027,3,0),0)</f>
        <v>0</v>
      </c>
      <c r="I2691" s="73">
        <f t="shared" si="220"/>
        <v>12</v>
      </c>
      <c r="J2691" s="74">
        <f>+IF(CONSOLIDADO[[#This Row],[Codigo Municipio]]=E2690,CONSOLIDADO[[#This Row],[Fallecidos Diarios]]+J2690,CONSOLIDADO[[#This Row],[Fallecidos Diarios]])</f>
        <v>0</v>
      </c>
      <c r="K2691" s="75">
        <f t="shared" si="221"/>
        <v>0</v>
      </c>
      <c r="L2691" s="76">
        <f>+IF(CONSOLIDADO[[#This Row],[Codigo Municipio]]=E2690,CONSOLIDADO[[#This Row],[Recuperados Diarios]]+L2690,CONSOLIDADO[[#This Row],[Recuperados Diarios]])</f>
        <v>12</v>
      </c>
      <c r="M2691" s="77" cm="1">
        <f t="array" ref="M2691">+IFERROR(IF(CONSOLIDADO[[#This Row],[Día]]&lt;14,0,INDEX(CONSOLIDADO[Casos Diarios],ROW()-14,1)),0)</f>
        <v>0</v>
      </c>
      <c r="N2691" s="72">
        <f>+IF(CONSOLIDADO[[#This Row],[Clave]]="710143893",1,IF(OR(CONSOLIDADO[[#This Row],[Casos Acumulados]]&gt;0,CONSOLIDADO[[#This Row],[Muertes]]&gt;0),N2690+1,I2691))</f>
        <v>162</v>
      </c>
      <c r="O2691" s="69">
        <f>+IFERROR(VLOOKUP($G2691,TDMuertes!$C$2:$E$534,3,0),0)</f>
        <v>0</v>
      </c>
      <c r="P2691" s="94" t="str">
        <f t="shared" ca="1" si="222"/>
        <v>OUT TIME</v>
      </c>
      <c r="Q2691" s="78">
        <f>+IFERROR(VLOOKUP(CONSOLIDADO[[#This Row],[Codigo Municipio]],TDDia!$A$4:$B$394,2,0),0)</f>
        <v>0</v>
      </c>
    </row>
    <row r="2692" spans="2:17" ht="14.45">
      <c r="B2692">
        <f t="shared" si="219"/>
        <v>14</v>
      </c>
      <c r="C2692" s="69" t="str" cm="1">
        <f t="array" ref="C2692">+INDEX(Table_4[[Departamento]:[Municipio]],FINAL!$B2692,1)</f>
        <v>Colón</v>
      </c>
      <c r="D2692" s="69" t="str" cm="1">
        <f t="array" ref="D2692">+INDEX(Table_4[[Departamento]:[Municipio]],FINAL!$B2692,4)</f>
        <v>Santa Fe</v>
      </c>
      <c r="E2692" s="69" t="str" cm="1">
        <f t="array" ref="E2692">+INDEX(Table_4[[Departamento]:[Municipio]],FINAL!$B2692,3)</f>
        <v>0206</v>
      </c>
      <c r="F2692" s="96">
        <f t="shared" si="223"/>
        <v>44074</v>
      </c>
      <c r="G2692" s="71" t="str">
        <f>+CONSOLIDADO[[#This Row],[Codigo Municipio]]&amp;CONSOLIDADO[[#This Row],[Fecha]]</f>
        <v>020644074</v>
      </c>
      <c r="H2692" s="72">
        <f>+IFERROR(VLOOKUP($G2692,TDAcumula!$C$2:$E$2027,3,0),0)</f>
        <v>0</v>
      </c>
      <c r="I2692" s="73">
        <f t="shared" si="220"/>
        <v>12</v>
      </c>
      <c r="J2692" s="74">
        <f>+IF(CONSOLIDADO[[#This Row],[Codigo Municipio]]=E2691,CONSOLIDADO[[#This Row],[Fallecidos Diarios]]+J2691,CONSOLIDADO[[#This Row],[Fallecidos Diarios]])</f>
        <v>0</v>
      </c>
      <c r="K2692" s="75">
        <f t="shared" si="221"/>
        <v>0</v>
      </c>
      <c r="L2692" s="76">
        <f>+IF(CONSOLIDADO[[#This Row],[Codigo Municipio]]=E2691,CONSOLIDADO[[#This Row],[Recuperados Diarios]]+L2691,CONSOLIDADO[[#This Row],[Recuperados Diarios]])</f>
        <v>12</v>
      </c>
      <c r="M2692" s="77" cm="1">
        <f t="array" ref="M2692">+IFERROR(IF(CONSOLIDADO[[#This Row],[Día]]&lt;14,0,INDEX(CONSOLIDADO[Casos Diarios],ROW()-14,1)),0)</f>
        <v>0</v>
      </c>
      <c r="N2692" s="72">
        <f>+IF(CONSOLIDADO[[#This Row],[Clave]]="710143893",1,IF(OR(CONSOLIDADO[[#This Row],[Casos Acumulados]]&gt;0,CONSOLIDADO[[#This Row],[Muertes]]&gt;0),N2691+1,I2692))</f>
        <v>163</v>
      </c>
      <c r="O2692" s="69">
        <f>+IFERROR(VLOOKUP($G2692,TDMuertes!$C$2:$E$534,3,0),0)</f>
        <v>0</v>
      </c>
      <c r="P2692" s="94" t="str">
        <f t="shared" ca="1" si="222"/>
        <v>OUT TIME</v>
      </c>
      <c r="Q2692" s="78">
        <f>+IFERROR(VLOOKUP(CONSOLIDADO[[#This Row],[Codigo Municipio]],TDDia!$A$4:$B$394,2,0),0)</f>
        <v>0</v>
      </c>
    </row>
    <row r="2693" spans="2:17" ht="14.45">
      <c r="B2693">
        <f t="shared" ref="B2693:B2756" si="224">+IF(F2692=44085,B2692+1,B2692)</f>
        <v>14</v>
      </c>
      <c r="C2693" s="69" t="str" cm="1">
        <f t="array" ref="C2693">+INDEX(Table_4[[Departamento]:[Municipio]],FINAL!$B2693,1)</f>
        <v>Colón</v>
      </c>
      <c r="D2693" s="69" t="str" cm="1">
        <f t="array" ref="D2693">+INDEX(Table_4[[Departamento]:[Municipio]],FINAL!$B2693,4)</f>
        <v>Santa Fe</v>
      </c>
      <c r="E2693" s="69" t="str" cm="1">
        <f t="array" ref="E2693">+INDEX(Table_4[[Departamento]:[Municipio]],FINAL!$B2693,3)</f>
        <v>0206</v>
      </c>
      <c r="F2693" s="96">
        <f t="shared" si="223"/>
        <v>44075</v>
      </c>
      <c r="G2693" s="71" t="str">
        <f>+CONSOLIDADO[[#This Row],[Codigo Municipio]]&amp;CONSOLIDADO[[#This Row],[Fecha]]</f>
        <v>020644075</v>
      </c>
      <c r="H2693" s="72">
        <f>+IFERROR(VLOOKUP($G2693,TDAcumula!$C$2:$E$2027,3,0),0)</f>
        <v>0</v>
      </c>
      <c r="I2693" s="73">
        <f t="shared" si="220"/>
        <v>12</v>
      </c>
      <c r="J2693" s="74">
        <f>+IF(CONSOLIDADO[[#This Row],[Codigo Municipio]]=E2692,CONSOLIDADO[[#This Row],[Fallecidos Diarios]]+J2692,CONSOLIDADO[[#This Row],[Fallecidos Diarios]])</f>
        <v>0</v>
      </c>
      <c r="K2693" s="75">
        <f t="shared" si="221"/>
        <v>0</v>
      </c>
      <c r="L2693" s="76">
        <f>+IF(CONSOLIDADO[[#This Row],[Codigo Municipio]]=E2692,CONSOLIDADO[[#This Row],[Recuperados Diarios]]+L2692,CONSOLIDADO[[#This Row],[Recuperados Diarios]])</f>
        <v>12</v>
      </c>
      <c r="M2693" s="77" cm="1">
        <f t="array" ref="M2693">+IFERROR(IF(CONSOLIDADO[[#This Row],[Día]]&lt;14,0,INDEX(CONSOLIDADO[Casos Diarios],ROW()-14,1)),0)</f>
        <v>0</v>
      </c>
      <c r="N2693" s="72">
        <f>+IF(CONSOLIDADO[[#This Row],[Clave]]="710143893",1,IF(OR(CONSOLIDADO[[#This Row],[Casos Acumulados]]&gt;0,CONSOLIDADO[[#This Row],[Muertes]]&gt;0),N2692+1,I2693))</f>
        <v>164</v>
      </c>
      <c r="O2693" s="69">
        <f>+IFERROR(VLOOKUP($G2693,TDMuertes!$C$2:$E$534,3,0),0)</f>
        <v>0</v>
      </c>
      <c r="P2693" s="94" t="str">
        <f t="shared" ca="1" si="222"/>
        <v>OUT TIME</v>
      </c>
      <c r="Q2693" s="78">
        <f>+IFERROR(VLOOKUP(CONSOLIDADO[[#This Row],[Codigo Municipio]],TDDia!$A$4:$B$394,2,0),0)</f>
        <v>0</v>
      </c>
    </row>
    <row r="2694" spans="2:17" ht="14.45">
      <c r="B2694">
        <f t="shared" si="224"/>
        <v>14</v>
      </c>
      <c r="C2694" s="69" t="str" cm="1">
        <f t="array" ref="C2694">+INDEX(Table_4[[Departamento]:[Municipio]],FINAL!$B2694,1)</f>
        <v>Colón</v>
      </c>
      <c r="D2694" s="69" t="str" cm="1">
        <f t="array" ref="D2694">+INDEX(Table_4[[Departamento]:[Municipio]],FINAL!$B2694,4)</f>
        <v>Santa Fe</v>
      </c>
      <c r="E2694" s="69" t="str" cm="1">
        <f t="array" ref="E2694">+INDEX(Table_4[[Departamento]:[Municipio]],FINAL!$B2694,3)</f>
        <v>0206</v>
      </c>
      <c r="F2694" s="96">
        <f t="shared" si="223"/>
        <v>44076</v>
      </c>
      <c r="G2694" s="71" t="str">
        <f>+CONSOLIDADO[[#This Row],[Codigo Municipio]]&amp;CONSOLIDADO[[#This Row],[Fecha]]</f>
        <v>020644076</v>
      </c>
      <c r="H2694" s="72">
        <f>+IFERROR(VLOOKUP($G2694,TDAcumula!$C$2:$E$2027,3,0),0)</f>
        <v>0</v>
      </c>
      <c r="I2694" s="73">
        <f t="shared" si="220"/>
        <v>12</v>
      </c>
      <c r="J2694" s="74">
        <f>+IF(CONSOLIDADO[[#This Row],[Codigo Municipio]]=E2693,CONSOLIDADO[[#This Row],[Fallecidos Diarios]]+J2693,CONSOLIDADO[[#This Row],[Fallecidos Diarios]])</f>
        <v>0</v>
      </c>
      <c r="K2694" s="75">
        <f t="shared" si="221"/>
        <v>0</v>
      </c>
      <c r="L2694" s="76">
        <f>+IF(CONSOLIDADO[[#This Row],[Codigo Municipio]]=E2693,CONSOLIDADO[[#This Row],[Recuperados Diarios]]+L2693,CONSOLIDADO[[#This Row],[Recuperados Diarios]])</f>
        <v>12</v>
      </c>
      <c r="M2694" s="77" cm="1">
        <f t="array" ref="M2694">+IFERROR(IF(CONSOLIDADO[[#This Row],[Día]]&lt;14,0,INDEX(CONSOLIDADO[Casos Diarios],ROW()-14,1)),0)</f>
        <v>0</v>
      </c>
      <c r="N2694" s="72">
        <f>+IF(CONSOLIDADO[[#This Row],[Clave]]="710143893",1,IF(OR(CONSOLIDADO[[#This Row],[Casos Acumulados]]&gt;0,CONSOLIDADO[[#This Row],[Muertes]]&gt;0),N2693+1,I2694))</f>
        <v>165</v>
      </c>
      <c r="O2694" s="69">
        <f>+IFERROR(VLOOKUP($G2694,TDMuertes!$C$2:$E$534,3,0),0)</f>
        <v>0</v>
      </c>
      <c r="P2694" s="94" t="str">
        <f t="shared" ca="1" si="222"/>
        <v>OUT TIME</v>
      </c>
      <c r="Q2694" s="78">
        <f>+IFERROR(VLOOKUP(CONSOLIDADO[[#This Row],[Codigo Municipio]],TDDia!$A$4:$B$394,2,0),0)</f>
        <v>0</v>
      </c>
    </row>
    <row r="2695" spans="2:17" ht="14.45">
      <c r="B2695">
        <f t="shared" si="224"/>
        <v>14</v>
      </c>
      <c r="C2695" s="69" t="str" cm="1">
        <f t="array" ref="C2695">+INDEX(Table_4[[Departamento]:[Municipio]],FINAL!$B2695,1)</f>
        <v>Colón</v>
      </c>
      <c r="D2695" s="69" t="str" cm="1">
        <f t="array" ref="D2695">+INDEX(Table_4[[Departamento]:[Municipio]],FINAL!$B2695,4)</f>
        <v>Santa Fe</v>
      </c>
      <c r="E2695" s="69" t="str" cm="1">
        <f t="array" ref="E2695">+INDEX(Table_4[[Departamento]:[Municipio]],FINAL!$B2695,3)</f>
        <v>0206</v>
      </c>
      <c r="F2695" s="96">
        <f t="shared" si="223"/>
        <v>44077</v>
      </c>
      <c r="G2695" s="71" t="str">
        <f>+CONSOLIDADO[[#This Row],[Codigo Municipio]]&amp;CONSOLIDADO[[#This Row],[Fecha]]</f>
        <v>020644077</v>
      </c>
      <c r="H2695" s="72">
        <f>+IFERROR(VLOOKUP($G2695,TDAcumula!$C$2:$E$2027,3,0),0)</f>
        <v>0</v>
      </c>
      <c r="I2695" s="73">
        <f t="shared" si="220"/>
        <v>12</v>
      </c>
      <c r="J2695" s="74">
        <f>+IF(CONSOLIDADO[[#This Row],[Codigo Municipio]]=E2694,CONSOLIDADO[[#This Row],[Fallecidos Diarios]]+J2694,CONSOLIDADO[[#This Row],[Fallecidos Diarios]])</f>
        <v>0</v>
      </c>
      <c r="K2695" s="75">
        <f t="shared" si="221"/>
        <v>0</v>
      </c>
      <c r="L2695" s="76">
        <f>+IF(CONSOLIDADO[[#This Row],[Codigo Municipio]]=E2694,CONSOLIDADO[[#This Row],[Recuperados Diarios]]+L2694,CONSOLIDADO[[#This Row],[Recuperados Diarios]])</f>
        <v>12</v>
      </c>
      <c r="M2695" s="77" cm="1">
        <f t="array" ref="M2695">+IFERROR(IF(CONSOLIDADO[[#This Row],[Día]]&lt;14,0,INDEX(CONSOLIDADO[Casos Diarios],ROW()-14,1)),0)</f>
        <v>0</v>
      </c>
      <c r="N2695" s="72">
        <f>+IF(CONSOLIDADO[[#This Row],[Clave]]="710143893",1,IF(OR(CONSOLIDADO[[#This Row],[Casos Acumulados]]&gt;0,CONSOLIDADO[[#This Row],[Muertes]]&gt;0),N2694+1,I2695))</f>
        <v>166</v>
      </c>
      <c r="O2695" s="69">
        <f>+IFERROR(VLOOKUP($G2695,TDMuertes!$C$2:$E$534,3,0),0)</f>
        <v>0</v>
      </c>
      <c r="P2695" s="94" t="str">
        <f t="shared" ca="1" si="222"/>
        <v>OUT TIME</v>
      </c>
      <c r="Q2695" s="78">
        <f>+IFERROR(VLOOKUP(CONSOLIDADO[[#This Row],[Codigo Municipio]],TDDia!$A$4:$B$394,2,0),0)</f>
        <v>0</v>
      </c>
    </row>
    <row r="2696" spans="2:17" ht="14.45">
      <c r="B2696">
        <f t="shared" si="224"/>
        <v>14</v>
      </c>
      <c r="C2696" s="69" t="str" cm="1">
        <f t="array" ref="C2696">+INDEX(Table_4[[Departamento]:[Municipio]],FINAL!$B2696,1)</f>
        <v>Colón</v>
      </c>
      <c r="D2696" s="69" t="str" cm="1">
        <f t="array" ref="D2696">+INDEX(Table_4[[Departamento]:[Municipio]],FINAL!$B2696,4)</f>
        <v>Santa Fe</v>
      </c>
      <c r="E2696" s="69" t="str" cm="1">
        <f t="array" ref="E2696">+INDEX(Table_4[[Departamento]:[Municipio]],FINAL!$B2696,3)</f>
        <v>0206</v>
      </c>
      <c r="F2696" s="96">
        <f t="shared" si="223"/>
        <v>44078</v>
      </c>
      <c r="G2696" s="71" t="str">
        <f>+CONSOLIDADO[[#This Row],[Codigo Municipio]]&amp;CONSOLIDADO[[#This Row],[Fecha]]</f>
        <v>020644078</v>
      </c>
      <c r="H2696" s="72">
        <f>+IFERROR(VLOOKUP($G2696,TDAcumula!$C$2:$E$2027,3,0),0)</f>
        <v>0</v>
      </c>
      <c r="I2696" s="73">
        <f t="shared" si="220"/>
        <v>12</v>
      </c>
      <c r="J2696" s="74">
        <f>+IF(CONSOLIDADO[[#This Row],[Codigo Municipio]]=E2695,CONSOLIDADO[[#This Row],[Fallecidos Diarios]]+J2695,CONSOLIDADO[[#This Row],[Fallecidos Diarios]])</f>
        <v>0</v>
      </c>
      <c r="K2696" s="75">
        <f t="shared" si="221"/>
        <v>0</v>
      </c>
      <c r="L2696" s="76">
        <f>+IF(CONSOLIDADO[[#This Row],[Codigo Municipio]]=E2695,CONSOLIDADO[[#This Row],[Recuperados Diarios]]+L2695,CONSOLIDADO[[#This Row],[Recuperados Diarios]])</f>
        <v>12</v>
      </c>
      <c r="M2696" s="77" cm="1">
        <f t="array" ref="M2696">+IFERROR(IF(CONSOLIDADO[[#This Row],[Día]]&lt;14,0,INDEX(CONSOLIDADO[Casos Diarios],ROW()-14,1)),0)</f>
        <v>0</v>
      </c>
      <c r="N2696" s="72">
        <f>+IF(CONSOLIDADO[[#This Row],[Clave]]="710143893",1,IF(OR(CONSOLIDADO[[#This Row],[Casos Acumulados]]&gt;0,CONSOLIDADO[[#This Row],[Muertes]]&gt;0),N2695+1,I2696))</f>
        <v>167</v>
      </c>
      <c r="O2696" s="69">
        <f>+IFERROR(VLOOKUP($G2696,TDMuertes!$C$2:$E$534,3,0),0)</f>
        <v>0</v>
      </c>
      <c r="P2696" s="94" t="str">
        <f t="shared" ca="1" si="222"/>
        <v>OUT TIME</v>
      </c>
      <c r="Q2696" s="78">
        <f>+IFERROR(VLOOKUP(CONSOLIDADO[[#This Row],[Codigo Municipio]],TDDia!$A$4:$B$394,2,0),0)</f>
        <v>0</v>
      </c>
    </row>
    <row r="2697" spans="2:17" ht="14.45">
      <c r="B2697">
        <f t="shared" si="224"/>
        <v>14</v>
      </c>
      <c r="C2697" s="69" t="str" cm="1">
        <f t="array" ref="C2697">+INDEX(Table_4[[Departamento]:[Municipio]],FINAL!$B2697,1)</f>
        <v>Colón</v>
      </c>
      <c r="D2697" s="69" t="str" cm="1">
        <f t="array" ref="D2697">+INDEX(Table_4[[Departamento]:[Municipio]],FINAL!$B2697,4)</f>
        <v>Santa Fe</v>
      </c>
      <c r="E2697" s="69" t="str" cm="1">
        <f t="array" ref="E2697">+INDEX(Table_4[[Departamento]:[Municipio]],FINAL!$B2697,3)</f>
        <v>0206</v>
      </c>
      <c r="F2697" s="96">
        <f t="shared" si="223"/>
        <v>44079</v>
      </c>
      <c r="G2697" s="71" t="str">
        <f>+CONSOLIDADO[[#This Row],[Codigo Municipio]]&amp;CONSOLIDADO[[#This Row],[Fecha]]</f>
        <v>020644079</v>
      </c>
      <c r="H2697" s="72">
        <f>+IFERROR(VLOOKUP($G2697,TDAcumula!$C$2:$E$2027,3,0),0)</f>
        <v>0</v>
      </c>
      <c r="I2697" s="73">
        <f t="shared" si="220"/>
        <v>12</v>
      </c>
      <c r="J2697" s="74">
        <f>+IF(CONSOLIDADO[[#This Row],[Codigo Municipio]]=E2696,CONSOLIDADO[[#This Row],[Fallecidos Diarios]]+J2696,CONSOLIDADO[[#This Row],[Fallecidos Diarios]])</f>
        <v>0</v>
      </c>
      <c r="K2697" s="75">
        <f t="shared" si="221"/>
        <v>0</v>
      </c>
      <c r="L2697" s="76">
        <f>+IF(CONSOLIDADO[[#This Row],[Codigo Municipio]]=E2696,CONSOLIDADO[[#This Row],[Recuperados Diarios]]+L2696,CONSOLIDADO[[#This Row],[Recuperados Diarios]])</f>
        <v>12</v>
      </c>
      <c r="M2697" s="77" cm="1">
        <f t="array" ref="M2697">+IFERROR(IF(CONSOLIDADO[[#This Row],[Día]]&lt;14,0,INDEX(CONSOLIDADO[Casos Diarios],ROW()-14,1)),0)</f>
        <v>0</v>
      </c>
      <c r="N2697" s="72">
        <f>+IF(CONSOLIDADO[[#This Row],[Clave]]="710143893",1,IF(OR(CONSOLIDADO[[#This Row],[Casos Acumulados]]&gt;0,CONSOLIDADO[[#This Row],[Muertes]]&gt;0),N2696+1,I2697))</f>
        <v>168</v>
      </c>
      <c r="O2697" s="69">
        <f>+IFERROR(VLOOKUP($G2697,TDMuertes!$C$2:$E$534,3,0),0)</f>
        <v>0</v>
      </c>
      <c r="P2697" s="94" t="str">
        <f t="shared" ca="1" si="222"/>
        <v>OUT TIME</v>
      </c>
      <c r="Q2697" s="78">
        <f>+IFERROR(VLOOKUP(CONSOLIDADO[[#This Row],[Codigo Municipio]],TDDia!$A$4:$B$394,2,0),0)</f>
        <v>0</v>
      </c>
    </row>
    <row r="2698" spans="2:17" ht="14.45">
      <c r="B2698">
        <f t="shared" si="224"/>
        <v>14</v>
      </c>
      <c r="C2698" s="69" t="str" cm="1">
        <f t="array" ref="C2698">+INDEX(Table_4[[Departamento]:[Municipio]],FINAL!$B2698,1)</f>
        <v>Colón</v>
      </c>
      <c r="D2698" s="69" t="str" cm="1">
        <f t="array" ref="D2698">+INDEX(Table_4[[Departamento]:[Municipio]],FINAL!$B2698,4)</f>
        <v>Santa Fe</v>
      </c>
      <c r="E2698" s="69" t="str" cm="1">
        <f t="array" ref="E2698">+INDEX(Table_4[[Departamento]:[Municipio]],FINAL!$B2698,3)</f>
        <v>0206</v>
      </c>
      <c r="F2698" s="96">
        <f t="shared" si="223"/>
        <v>44080</v>
      </c>
      <c r="G2698" s="71" t="str">
        <f>+CONSOLIDADO[[#This Row],[Codigo Municipio]]&amp;CONSOLIDADO[[#This Row],[Fecha]]</f>
        <v>020644080</v>
      </c>
      <c r="H2698" s="72">
        <f>+IFERROR(VLOOKUP($G2698,TDAcumula!$C$2:$E$2027,3,0),0)</f>
        <v>0</v>
      </c>
      <c r="I2698" s="73">
        <f t="shared" si="220"/>
        <v>12</v>
      </c>
      <c r="J2698" s="74">
        <f>+IF(CONSOLIDADO[[#This Row],[Codigo Municipio]]=E2697,CONSOLIDADO[[#This Row],[Fallecidos Diarios]]+J2697,CONSOLIDADO[[#This Row],[Fallecidos Diarios]])</f>
        <v>0</v>
      </c>
      <c r="K2698" s="75">
        <f t="shared" si="221"/>
        <v>0</v>
      </c>
      <c r="L2698" s="76">
        <f>+IF(CONSOLIDADO[[#This Row],[Codigo Municipio]]=E2697,CONSOLIDADO[[#This Row],[Recuperados Diarios]]+L2697,CONSOLIDADO[[#This Row],[Recuperados Diarios]])</f>
        <v>12</v>
      </c>
      <c r="M2698" s="77" cm="1">
        <f t="array" ref="M2698">+IFERROR(IF(CONSOLIDADO[[#This Row],[Día]]&lt;14,0,INDEX(CONSOLIDADO[Casos Diarios],ROW()-14,1)),0)</f>
        <v>0</v>
      </c>
      <c r="N2698" s="72">
        <f>+IF(CONSOLIDADO[[#This Row],[Clave]]="710143893",1,IF(OR(CONSOLIDADO[[#This Row],[Casos Acumulados]]&gt;0,CONSOLIDADO[[#This Row],[Muertes]]&gt;0),N2697+1,I2698))</f>
        <v>169</v>
      </c>
      <c r="O2698" s="69">
        <f>+IFERROR(VLOOKUP($G2698,TDMuertes!$C$2:$E$534,3,0),0)</f>
        <v>0</v>
      </c>
      <c r="P2698" s="94" t="str">
        <f t="shared" ca="1" si="222"/>
        <v>OUT TIME</v>
      </c>
      <c r="Q2698" s="78">
        <f>+IFERROR(VLOOKUP(CONSOLIDADO[[#This Row],[Codigo Municipio]],TDDia!$A$4:$B$394,2,0),0)</f>
        <v>0</v>
      </c>
    </row>
    <row r="2699" spans="2:17" ht="14.45">
      <c r="B2699">
        <f t="shared" si="224"/>
        <v>14</v>
      </c>
      <c r="C2699" s="69" t="str" cm="1">
        <f t="array" ref="C2699">+INDEX(Table_4[[Departamento]:[Municipio]],FINAL!$B2699,1)</f>
        <v>Colón</v>
      </c>
      <c r="D2699" s="69" t="str" cm="1">
        <f t="array" ref="D2699">+INDEX(Table_4[[Departamento]:[Municipio]],FINAL!$B2699,4)</f>
        <v>Santa Fe</v>
      </c>
      <c r="E2699" s="69" t="str" cm="1">
        <f t="array" ref="E2699">+INDEX(Table_4[[Departamento]:[Municipio]],FINAL!$B2699,3)</f>
        <v>0206</v>
      </c>
      <c r="F2699" s="96">
        <f t="shared" si="223"/>
        <v>44081</v>
      </c>
      <c r="G2699" s="71" t="str">
        <f>+CONSOLIDADO[[#This Row],[Codigo Municipio]]&amp;CONSOLIDADO[[#This Row],[Fecha]]</f>
        <v>020644081</v>
      </c>
      <c r="H2699" s="72">
        <f>+IFERROR(VLOOKUP($G2699,TDAcumula!$C$2:$E$2027,3,0),0)</f>
        <v>0</v>
      </c>
      <c r="I2699" s="73">
        <f t="shared" si="220"/>
        <v>12</v>
      </c>
      <c r="J2699" s="74">
        <f>+IF(CONSOLIDADO[[#This Row],[Codigo Municipio]]=E2698,CONSOLIDADO[[#This Row],[Fallecidos Diarios]]+J2698,CONSOLIDADO[[#This Row],[Fallecidos Diarios]])</f>
        <v>0</v>
      </c>
      <c r="K2699" s="75">
        <f t="shared" si="221"/>
        <v>0</v>
      </c>
      <c r="L2699" s="76">
        <f>+IF(CONSOLIDADO[[#This Row],[Codigo Municipio]]=E2698,CONSOLIDADO[[#This Row],[Recuperados Diarios]]+L2698,CONSOLIDADO[[#This Row],[Recuperados Diarios]])</f>
        <v>12</v>
      </c>
      <c r="M2699" s="77" cm="1">
        <f t="array" ref="M2699">+IFERROR(IF(CONSOLIDADO[[#This Row],[Día]]&lt;14,0,INDEX(CONSOLIDADO[Casos Diarios],ROW()-14,1)),0)</f>
        <v>0</v>
      </c>
      <c r="N2699" s="72">
        <f>+IF(CONSOLIDADO[[#This Row],[Clave]]="710143893",1,IF(OR(CONSOLIDADO[[#This Row],[Casos Acumulados]]&gt;0,CONSOLIDADO[[#This Row],[Muertes]]&gt;0),N2698+1,I2699))</f>
        <v>170</v>
      </c>
      <c r="O2699" s="69">
        <f>+IFERROR(VLOOKUP($G2699,TDMuertes!$C$2:$E$534,3,0),0)</f>
        <v>0</v>
      </c>
      <c r="P2699" s="94" t="str">
        <f t="shared" ca="1" si="222"/>
        <v>OUT TIME</v>
      </c>
      <c r="Q2699" s="78">
        <f>+IFERROR(VLOOKUP(CONSOLIDADO[[#This Row],[Codigo Municipio]],TDDia!$A$4:$B$394,2,0),0)</f>
        <v>0</v>
      </c>
    </row>
    <row r="2700" spans="2:17" ht="14.45">
      <c r="B2700">
        <f t="shared" si="224"/>
        <v>14</v>
      </c>
      <c r="C2700" s="69" t="str" cm="1">
        <f t="array" ref="C2700">+INDEX(Table_4[[Departamento]:[Municipio]],FINAL!$B2700,1)</f>
        <v>Colón</v>
      </c>
      <c r="D2700" s="69" t="str" cm="1">
        <f t="array" ref="D2700">+INDEX(Table_4[[Departamento]:[Municipio]],FINAL!$B2700,4)</f>
        <v>Santa Fe</v>
      </c>
      <c r="E2700" s="69" t="str" cm="1">
        <f t="array" ref="E2700">+INDEX(Table_4[[Departamento]:[Municipio]],FINAL!$B2700,3)</f>
        <v>0206</v>
      </c>
      <c r="F2700" s="96">
        <f t="shared" si="223"/>
        <v>44082</v>
      </c>
      <c r="G2700" s="71" t="str">
        <f>+CONSOLIDADO[[#This Row],[Codigo Municipio]]&amp;CONSOLIDADO[[#This Row],[Fecha]]</f>
        <v>020644082</v>
      </c>
      <c r="H2700" s="72">
        <f>+IFERROR(VLOOKUP($G2700,TDAcumula!$C$2:$E$2027,3,0),0)</f>
        <v>0</v>
      </c>
      <c r="I2700" s="73">
        <f t="shared" si="220"/>
        <v>12</v>
      </c>
      <c r="J2700" s="74">
        <f>+IF(CONSOLIDADO[[#This Row],[Codigo Municipio]]=E2699,CONSOLIDADO[[#This Row],[Fallecidos Diarios]]+J2699,CONSOLIDADO[[#This Row],[Fallecidos Diarios]])</f>
        <v>0</v>
      </c>
      <c r="K2700" s="75">
        <f t="shared" si="221"/>
        <v>0</v>
      </c>
      <c r="L2700" s="76">
        <f>+IF(CONSOLIDADO[[#This Row],[Codigo Municipio]]=E2699,CONSOLIDADO[[#This Row],[Recuperados Diarios]]+L2699,CONSOLIDADO[[#This Row],[Recuperados Diarios]])</f>
        <v>12</v>
      </c>
      <c r="M2700" s="77" cm="1">
        <f t="array" ref="M2700">+IFERROR(IF(CONSOLIDADO[[#This Row],[Día]]&lt;14,0,INDEX(CONSOLIDADO[Casos Diarios],ROW()-14,1)),0)</f>
        <v>0</v>
      </c>
      <c r="N2700" s="72">
        <f>+IF(CONSOLIDADO[[#This Row],[Clave]]="710143893",1,IF(OR(CONSOLIDADO[[#This Row],[Casos Acumulados]]&gt;0,CONSOLIDADO[[#This Row],[Muertes]]&gt;0),N2699+1,I2700))</f>
        <v>171</v>
      </c>
      <c r="O2700" s="69">
        <f>+IFERROR(VLOOKUP($G2700,TDMuertes!$C$2:$E$534,3,0),0)</f>
        <v>0</v>
      </c>
      <c r="P2700" s="94" t="str">
        <f t="shared" ca="1" si="222"/>
        <v>OUT TIME</v>
      </c>
      <c r="Q2700" s="78">
        <f>+IFERROR(VLOOKUP(CONSOLIDADO[[#This Row],[Codigo Municipio]],TDDia!$A$4:$B$394,2,0),0)</f>
        <v>0</v>
      </c>
    </row>
    <row r="2701" spans="2:17" ht="14.45">
      <c r="B2701">
        <f t="shared" si="224"/>
        <v>14</v>
      </c>
      <c r="C2701" s="69" t="str" cm="1">
        <f t="array" ref="C2701">+INDEX(Table_4[[Departamento]:[Municipio]],FINAL!$B2701,1)</f>
        <v>Colón</v>
      </c>
      <c r="D2701" s="69" t="str" cm="1">
        <f t="array" ref="D2701">+INDEX(Table_4[[Departamento]:[Municipio]],FINAL!$B2701,4)</f>
        <v>Santa Fe</v>
      </c>
      <c r="E2701" s="69" t="str" cm="1">
        <f t="array" ref="E2701">+INDEX(Table_4[[Departamento]:[Municipio]],FINAL!$B2701,3)</f>
        <v>0206</v>
      </c>
      <c r="F2701" s="96">
        <f t="shared" si="223"/>
        <v>44083</v>
      </c>
      <c r="G2701" s="71" t="str">
        <f>+CONSOLIDADO[[#This Row],[Codigo Municipio]]&amp;CONSOLIDADO[[#This Row],[Fecha]]</f>
        <v>020644083</v>
      </c>
      <c r="H2701" s="72">
        <f>+IFERROR(VLOOKUP($G2701,TDAcumula!$C$2:$E$2027,3,0),0)</f>
        <v>0</v>
      </c>
      <c r="I2701" s="73">
        <f t="shared" si="220"/>
        <v>12</v>
      </c>
      <c r="J2701" s="74">
        <f>+IF(CONSOLIDADO[[#This Row],[Codigo Municipio]]=E2700,CONSOLIDADO[[#This Row],[Fallecidos Diarios]]+J2700,CONSOLIDADO[[#This Row],[Fallecidos Diarios]])</f>
        <v>0</v>
      </c>
      <c r="K2701" s="75">
        <f t="shared" si="221"/>
        <v>0</v>
      </c>
      <c r="L2701" s="76">
        <f>+IF(CONSOLIDADO[[#This Row],[Codigo Municipio]]=E2700,CONSOLIDADO[[#This Row],[Recuperados Diarios]]+L2700,CONSOLIDADO[[#This Row],[Recuperados Diarios]])</f>
        <v>12</v>
      </c>
      <c r="M2701" s="77" cm="1">
        <f t="array" ref="M2701">+IFERROR(IF(CONSOLIDADO[[#This Row],[Día]]&lt;14,0,INDEX(CONSOLIDADO[Casos Diarios],ROW()-14,1)),0)</f>
        <v>0</v>
      </c>
      <c r="N2701" s="72">
        <f>+IF(CONSOLIDADO[[#This Row],[Clave]]="710143893",1,IF(OR(CONSOLIDADO[[#This Row],[Casos Acumulados]]&gt;0,CONSOLIDADO[[#This Row],[Muertes]]&gt;0),N2700+1,I2701))</f>
        <v>172</v>
      </c>
      <c r="O2701" s="69">
        <f>+IFERROR(VLOOKUP($G2701,TDMuertes!$C$2:$E$534,3,0),0)</f>
        <v>0</v>
      </c>
      <c r="P2701" s="94" t="str">
        <f t="shared" ca="1" si="222"/>
        <v>OUT TIME</v>
      </c>
      <c r="Q2701" s="78">
        <f>+IFERROR(VLOOKUP(CONSOLIDADO[[#This Row],[Codigo Municipio]],TDDia!$A$4:$B$394,2,0),0)</f>
        <v>0</v>
      </c>
    </row>
    <row r="2702" spans="2:17" ht="14.45">
      <c r="B2702">
        <f t="shared" si="224"/>
        <v>14</v>
      </c>
      <c r="C2702" s="69" t="str" cm="1">
        <f t="array" ref="C2702">+INDEX(Table_4[[Departamento]:[Municipio]],FINAL!$B2702,1)</f>
        <v>Colón</v>
      </c>
      <c r="D2702" s="69" t="str" cm="1">
        <f t="array" ref="D2702">+INDEX(Table_4[[Departamento]:[Municipio]],FINAL!$B2702,4)</f>
        <v>Santa Fe</v>
      </c>
      <c r="E2702" s="69" t="str" cm="1">
        <f t="array" ref="E2702">+INDEX(Table_4[[Departamento]:[Municipio]],FINAL!$B2702,3)</f>
        <v>0206</v>
      </c>
      <c r="F2702" s="96">
        <f t="shared" si="223"/>
        <v>44084</v>
      </c>
      <c r="G2702" s="71" t="str">
        <f>+CONSOLIDADO[[#This Row],[Codigo Municipio]]&amp;CONSOLIDADO[[#This Row],[Fecha]]</f>
        <v>020644084</v>
      </c>
      <c r="H2702" s="72">
        <f>+IFERROR(VLOOKUP($G2702,TDAcumula!$C$2:$E$2027,3,0),0)</f>
        <v>0</v>
      </c>
      <c r="I2702" s="73">
        <f t="shared" si="220"/>
        <v>12</v>
      </c>
      <c r="J2702" s="74">
        <f>+IF(CONSOLIDADO[[#This Row],[Codigo Municipio]]=E2701,CONSOLIDADO[[#This Row],[Fallecidos Diarios]]+J2701,CONSOLIDADO[[#This Row],[Fallecidos Diarios]])</f>
        <v>0</v>
      </c>
      <c r="K2702" s="75">
        <f t="shared" si="221"/>
        <v>0</v>
      </c>
      <c r="L2702" s="76">
        <f>+IF(CONSOLIDADO[[#This Row],[Codigo Municipio]]=E2701,CONSOLIDADO[[#This Row],[Recuperados Diarios]]+L2701,CONSOLIDADO[[#This Row],[Recuperados Diarios]])</f>
        <v>12</v>
      </c>
      <c r="M2702" s="77" cm="1">
        <f t="array" ref="M2702">+IFERROR(IF(CONSOLIDADO[[#This Row],[Día]]&lt;14,0,INDEX(CONSOLIDADO[Casos Diarios],ROW()-14,1)),0)</f>
        <v>0</v>
      </c>
      <c r="N2702" s="72">
        <f>+IF(CONSOLIDADO[[#This Row],[Clave]]="710143893",1,IF(OR(CONSOLIDADO[[#This Row],[Casos Acumulados]]&gt;0,CONSOLIDADO[[#This Row],[Muertes]]&gt;0),N2701+1,I2702))</f>
        <v>173</v>
      </c>
      <c r="O2702" s="69">
        <f>+IFERROR(VLOOKUP($G2702,TDMuertes!$C$2:$E$534,3,0),0)</f>
        <v>0</v>
      </c>
      <c r="P2702" s="94" t="str">
        <f t="shared" ca="1" si="222"/>
        <v>OUT TIME</v>
      </c>
      <c r="Q2702" s="78">
        <f>+IFERROR(VLOOKUP(CONSOLIDADO[[#This Row],[Codigo Municipio]],TDDia!$A$4:$B$394,2,0),0)</f>
        <v>0</v>
      </c>
    </row>
    <row r="2703" spans="2:17" ht="14.45">
      <c r="B2703">
        <f t="shared" si="224"/>
        <v>14</v>
      </c>
      <c r="C2703" s="69" t="str" cm="1">
        <f t="array" ref="C2703">+INDEX(Table_4[[Departamento]:[Municipio]],FINAL!$B2703,1)</f>
        <v>Colón</v>
      </c>
      <c r="D2703" s="69" t="str" cm="1">
        <f t="array" ref="D2703">+INDEX(Table_4[[Departamento]:[Municipio]],FINAL!$B2703,4)</f>
        <v>Santa Fe</v>
      </c>
      <c r="E2703" s="69" t="str" cm="1">
        <f t="array" ref="E2703">+INDEX(Table_4[[Departamento]:[Municipio]],FINAL!$B2703,3)</f>
        <v>0206</v>
      </c>
      <c r="F2703" s="96">
        <f t="shared" si="223"/>
        <v>44085</v>
      </c>
      <c r="G2703" s="71" t="str">
        <f>+CONSOLIDADO[[#This Row],[Codigo Municipio]]&amp;CONSOLIDADO[[#This Row],[Fecha]]</f>
        <v>020644085</v>
      </c>
      <c r="H2703" s="72">
        <f>+IFERROR(VLOOKUP($G2703,TDAcumula!$C$2:$E$2027,3,0),0)</f>
        <v>0</v>
      </c>
      <c r="I2703" s="73">
        <f t="shared" si="220"/>
        <v>12</v>
      </c>
      <c r="J2703" s="74">
        <f>+IF(CONSOLIDADO[[#This Row],[Codigo Municipio]]=E2702,CONSOLIDADO[[#This Row],[Fallecidos Diarios]]+J2702,CONSOLIDADO[[#This Row],[Fallecidos Diarios]])</f>
        <v>0</v>
      </c>
      <c r="K2703" s="75">
        <f t="shared" si="221"/>
        <v>0</v>
      </c>
      <c r="L2703" s="76">
        <f>+IF(CONSOLIDADO[[#This Row],[Codigo Municipio]]=E2702,CONSOLIDADO[[#This Row],[Recuperados Diarios]]+L2702,CONSOLIDADO[[#This Row],[Recuperados Diarios]])</f>
        <v>12</v>
      </c>
      <c r="M2703" s="77" cm="1">
        <f t="array" ref="M2703">+IFERROR(IF(CONSOLIDADO[[#This Row],[Día]]&lt;14,0,INDEX(CONSOLIDADO[Casos Diarios],ROW()-14,1)),0)</f>
        <v>0</v>
      </c>
      <c r="N2703" s="72">
        <f>+IF(CONSOLIDADO[[#This Row],[Clave]]="710143893",1,IF(OR(CONSOLIDADO[[#This Row],[Casos Acumulados]]&gt;0,CONSOLIDADO[[#This Row],[Muertes]]&gt;0),N2702+1,I2703))</f>
        <v>174</v>
      </c>
      <c r="O2703" s="69">
        <f>+IFERROR(VLOOKUP($G2703,TDMuertes!$C$2:$E$534,3,0),0)</f>
        <v>0</v>
      </c>
      <c r="P2703" s="94" t="str">
        <f t="shared" ca="1" si="222"/>
        <v>OUT TIME</v>
      </c>
      <c r="Q2703" s="78">
        <f>+IFERROR(VLOOKUP(CONSOLIDADO[[#This Row],[Codigo Municipio]],TDDia!$A$4:$B$394,2,0),0)</f>
        <v>0</v>
      </c>
    </row>
    <row r="2704" spans="2:17" ht="14.45">
      <c r="B2704">
        <f t="shared" si="224"/>
        <v>15</v>
      </c>
      <c r="C2704" s="69" t="str" cm="1">
        <f t="array" ref="C2704">+INDEX(Table_4[[Departamento]:[Municipio]],FINAL!$B2704,1)</f>
        <v>Colón</v>
      </c>
      <c r="D2704" s="69" t="str" cm="1">
        <f t="array" ref="D2704">+INDEX(Table_4[[Departamento]:[Municipio]],FINAL!$B2704,4)</f>
        <v>Santa Rosa de Aguan</v>
      </c>
      <c r="E2704" s="69" t="str" cm="1">
        <f t="array" ref="E2704">+INDEX(Table_4[[Departamento]:[Municipio]],FINAL!$B2704,3)</f>
        <v>0207</v>
      </c>
      <c r="F2704" s="96">
        <f t="shared" si="223"/>
        <v>43893</v>
      </c>
      <c r="G2704" s="71" t="str">
        <f>+CONSOLIDADO[[#This Row],[Codigo Municipio]]&amp;CONSOLIDADO[[#This Row],[Fecha]]</f>
        <v>020743893</v>
      </c>
      <c r="H2704" s="72">
        <f>+IFERROR(VLOOKUP($G2704,TDAcumula!$C$2:$E$2027,3,0),0)</f>
        <v>0</v>
      </c>
      <c r="I2704" s="73">
        <f t="shared" si="220"/>
        <v>0</v>
      </c>
      <c r="J2704" s="74">
        <f>+IF(CONSOLIDADO[[#This Row],[Codigo Municipio]]=E2703,CONSOLIDADO[[#This Row],[Fallecidos Diarios]]+J2703,CONSOLIDADO[[#This Row],[Fallecidos Diarios]])</f>
        <v>0</v>
      </c>
      <c r="K2704" s="75">
        <f t="shared" si="221"/>
        <v>0</v>
      </c>
      <c r="L2704" s="76">
        <f>+IF(CONSOLIDADO[[#This Row],[Codigo Municipio]]=E2703,CONSOLIDADO[[#This Row],[Recuperados Diarios]]+L2703,CONSOLIDADO[[#This Row],[Recuperados Diarios]])</f>
        <v>0</v>
      </c>
      <c r="M2704" s="77" cm="1">
        <f t="array" ref="M2704">+IFERROR(IF(CONSOLIDADO[[#This Row],[Día]]&lt;14,0,INDEX(CONSOLIDADO[Casos Diarios],ROW()-14,1)),0)</f>
        <v>0</v>
      </c>
      <c r="N2704" s="72">
        <f>+IF(CONSOLIDADO[[#This Row],[Clave]]="710143893",1,IF(OR(CONSOLIDADO[[#This Row],[Casos Acumulados]]&gt;0,CONSOLIDADO[[#This Row],[Muertes]]&gt;0),N2703+1,I2704))</f>
        <v>0</v>
      </c>
      <c r="O2704" s="69">
        <f>+IFERROR(VLOOKUP($G2704,TDMuertes!$C$2:$E$534,3,0),0)</f>
        <v>0</v>
      </c>
      <c r="P2704" s="94" t="str">
        <f t="shared" ca="1" si="222"/>
        <v>OFF</v>
      </c>
      <c r="Q2704" s="78">
        <f>+IFERROR(VLOOKUP(CONSOLIDADO[[#This Row],[Codigo Municipio]],TDDia!$A$4:$B$394,2,0),0)</f>
        <v>0</v>
      </c>
    </row>
    <row r="2705" spans="2:17" ht="14.45">
      <c r="B2705">
        <f t="shared" si="224"/>
        <v>15</v>
      </c>
      <c r="C2705" s="69" t="str" cm="1">
        <f t="array" ref="C2705">+INDEX(Table_4[[Departamento]:[Municipio]],FINAL!$B2705,1)</f>
        <v>Colón</v>
      </c>
      <c r="D2705" s="69" t="str" cm="1">
        <f t="array" ref="D2705">+INDEX(Table_4[[Departamento]:[Municipio]],FINAL!$B2705,4)</f>
        <v>Santa Rosa de Aguan</v>
      </c>
      <c r="E2705" s="69" t="str" cm="1">
        <f t="array" ref="E2705">+INDEX(Table_4[[Departamento]:[Municipio]],FINAL!$B2705,3)</f>
        <v>0207</v>
      </c>
      <c r="F2705" s="96">
        <f t="shared" si="223"/>
        <v>43894</v>
      </c>
      <c r="G2705" s="71" t="str">
        <f>+CONSOLIDADO[[#This Row],[Codigo Municipio]]&amp;CONSOLIDADO[[#This Row],[Fecha]]</f>
        <v>020743894</v>
      </c>
      <c r="H2705" s="72">
        <f>+IFERROR(VLOOKUP($G2705,TDAcumula!$C$2:$E$2027,3,0),0)</f>
        <v>0</v>
      </c>
      <c r="I2705" s="73">
        <f t="shared" si="220"/>
        <v>0</v>
      </c>
      <c r="J2705" s="74">
        <f>+IF(CONSOLIDADO[[#This Row],[Codigo Municipio]]=E2704,CONSOLIDADO[[#This Row],[Fallecidos Diarios]]+J2704,CONSOLIDADO[[#This Row],[Fallecidos Diarios]])</f>
        <v>0</v>
      </c>
      <c r="K2705" s="75">
        <f t="shared" si="221"/>
        <v>0</v>
      </c>
      <c r="L2705" s="76">
        <f>+IF(CONSOLIDADO[[#This Row],[Codigo Municipio]]=E2704,CONSOLIDADO[[#This Row],[Recuperados Diarios]]+L2704,CONSOLIDADO[[#This Row],[Recuperados Diarios]])</f>
        <v>0</v>
      </c>
      <c r="M2705" s="77" cm="1">
        <f t="array" ref="M2705">+IFERROR(IF(CONSOLIDADO[[#This Row],[Día]]&lt;14,0,INDEX(CONSOLIDADO[Casos Diarios],ROW()-14,1)),0)</f>
        <v>0</v>
      </c>
      <c r="N2705" s="72">
        <f>+IF(CONSOLIDADO[[#This Row],[Clave]]="710143893",1,IF(OR(CONSOLIDADO[[#This Row],[Casos Acumulados]]&gt;0,CONSOLIDADO[[#This Row],[Muertes]]&gt;0),N2704+1,I2705))</f>
        <v>0</v>
      </c>
      <c r="O2705" s="69">
        <f>+IFERROR(VLOOKUP($G2705,TDMuertes!$C$2:$E$534,3,0),0)</f>
        <v>0</v>
      </c>
      <c r="P2705" s="94" t="str">
        <f t="shared" ca="1" si="222"/>
        <v>OFF</v>
      </c>
      <c r="Q2705" s="78">
        <f>+IFERROR(VLOOKUP(CONSOLIDADO[[#This Row],[Codigo Municipio]],TDDia!$A$4:$B$394,2,0),0)</f>
        <v>0</v>
      </c>
    </row>
    <row r="2706" spans="2:17" ht="14.45">
      <c r="B2706">
        <f t="shared" si="224"/>
        <v>15</v>
      </c>
      <c r="C2706" s="69" t="str" cm="1">
        <f t="array" ref="C2706">+INDEX(Table_4[[Departamento]:[Municipio]],FINAL!$B2706,1)</f>
        <v>Colón</v>
      </c>
      <c r="D2706" s="69" t="str" cm="1">
        <f t="array" ref="D2706">+INDEX(Table_4[[Departamento]:[Municipio]],FINAL!$B2706,4)</f>
        <v>Santa Rosa de Aguan</v>
      </c>
      <c r="E2706" s="69" t="str" cm="1">
        <f t="array" ref="E2706">+INDEX(Table_4[[Departamento]:[Municipio]],FINAL!$B2706,3)</f>
        <v>0207</v>
      </c>
      <c r="F2706" s="96">
        <f t="shared" si="223"/>
        <v>43895</v>
      </c>
      <c r="G2706" s="71" t="str">
        <f>+CONSOLIDADO[[#This Row],[Codigo Municipio]]&amp;CONSOLIDADO[[#This Row],[Fecha]]</f>
        <v>020743895</v>
      </c>
      <c r="H2706" s="72">
        <f>+IFERROR(VLOOKUP($G2706,TDAcumula!$C$2:$E$2027,3,0),0)</f>
        <v>0</v>
      </c>
      <c r="I2706" s="73">
        <f t="shared" si="220"/>
        <v>0</v>
      </c>
      <c r="J2706" s="74">
        <f>+IF(CONSOLIDADO[[#This Row],[Codigo Municipio]]=E2705,CONSOLIDADO[[#This Row],[Fallecidos Diarios]]+J2705,CONSOLIDADO[[#This Row],[Fallecidos Diarios]])</f>
        <v>0</v>
      </c>
      <c r="K2706" s="75">
        <f t="shared" si="221"/>
        <v>0</v>
      </c>
      <c r="L2706" s="76">
        <f>+IF(CONSOLIDADO[[#This Row],[Codigo Municipio]]=E2705,CONSOLIDADO[[#This Row],[Recuperados Diarios]]+L2705,CONSOLIDADO[[#This Row],[Recuperados Diarios]])</f>
        <v>0</v>
      </c>
      <c r="M2706" s="77" cm="1">
        <f t="array" ref="M2706">+IFERROR(IF(CONSOLIDADO[[#This Row],[Día]]&lt;14,0,INDEX(CONSOLIDADO[Casos Diarios],ROW()-14,1)),0)</f>
        <v>0</v>
      </c>
      <c r="N2706" s="72">
        <f>+IF(CONSOLIDADO[[#This Row],[Clave]]="710143893",1,IF(OR(CONSOLIDADO[[#This Row],[Casos Acumulados]]&gt;0,CONSOLIDADO[[#This Row],[Muertes]]&gt;0),N2705+1,I2706))</f>
        <v>0</v>
      </c>
      <c r="O2706" s="69">
        <f>+IFERROR(VLOOKUP($G2706,TDMuertes!$C$2:$E$534,3,0),0)</f>
        <v>0</v>
      </c>
      <c r="P2706" s="94" t="str">
        <f t="shared" ca="1" si="222"/>
        <v>OFF</v>
      </c>
      <c r="Q2706" s="78">
        <f>+IFERROR(VLOOKUP(CONSOLIDADO[[#This Row],[Codigo Municipio]],TDDia!$A$4:$B$394,2,0),0)</f>
        <v>0</v>
      </c>
    </row>
    <row r="2707" spans="2:17" ht="14.45">
      <c r="B2707">
        <f t="shared" si="224"/>
        <v>15</v>
      </c>
      <c r="C2707" s="69" t="str" cm="1">
        <f t="array" ref="C2707">+INDEX(Table_4[[Departamento]:[Municipio]],FINAL!$B2707,1)</f>
        <v>Colón</v>
      </c>
      <c r="D2707" s="69" t="str" cm="1">
        <f t="array" ref="D2707">+INDEX(Table_4[[Departamento]:[Municipio]],FINAL!$B2707,4)</f>
        <v>Santa Rosa de Aguan</v>
      </c>
      <c r="E2707" s="69" t="str" cm="1">
        <f t="array" ref="E2707">+INDEX(Table_4[[Departamento]:[Municipio]],FINAL!$B2707,3)</f>
        <v>0207</v>
      </c>
      <c r="F2707" s="96">
        <f t="shared" si="223"/>
        <v>43896</v>
      </c>
      <c r="G2707" s="71" t="str">
        <f>+CONSOLIDADO[[#This Row],[Codigo Municipio]]&amp;CONSOLIDADO[[#This Row],[Fecha]]</f>
        <v>020743896</v>
      </c>
      <c r="H2707" s="72">
        <f>+IFERROR(VLOOKUP($G2707,TDAcumula!$C$2:$E$2027,3,0),0)</f>
        <v>0</v>
      </c>
      <c r="I2707" s="73">
        <f t="shared" si="220"/>
        <v>0</v>
      </c>
      <c r="J2707" s="74">
        <f>+IF(CONSOLIDADO[[#This Row],[Codigo Municipio]]=E2706,CONSOLIDADO[[#This Row],[Fallecidos Diarios]]+J2706,CONSOLIDADO[[#This Row],[Fallecidos Diarios]])</f>
        <v>0</v>
      </c>
      <c r="K2707" s="75">
        <f t="shared" si="221"/>
        <v>0</v>
      </c>
      <c r="L2707" s="76">
        <f>+IF(CONSOLIDADO[[#This Row],[Codigo Municipio]]=E2706,CONSOLIDADO[[#This Row],[Recuperados Diarios]]+L2706,CONSOLIDADO[[#This Row],[Recuperados Diarios]])</f>
        <v>0</v>
      </c>
      <c r="M2707" s="77" cm="1">
        <f t="array" ref="M2707">+IFERROR(IF(CONSOLIDADO[[#This Row],[Día]]&lt;14,0,INDEX(CONSOLIDADO[Casos Diarios],ROW()-14,1)),0)</f>
        <v>0</v>
      </c>
      <c r="N2707" s="72">
        <f>+IF(CONSOLIDADO[[#This Row],[Clave]]="710143893",1,IF(OR(CONSOLIDADO[[#This Row],[Casos Acumulados]]&gt;0,CONSOLIDADO[[#This Row],[Muertes]]&gt;0),N2706+1,I2707))</f>
        <v>0</v>
      </c>
      <c r="O2707" s="69">
        <f>+IFERROR(VLOOKUP($G2707,TDMuertes!$C$2:$E$534,3,0),0)</f>
        <v>0</v>
      </c>
      <c r="P2707" s="94" t="str">
        <f t="shared" ca="1" si="222"/>
        <v>OFF</v>
      </c>
      <c r="Q2707" s="78">
        <f>+IFERROR(VLOOKUP(CONSOLIDADO[[#This Row],[Codigo Municipio]],TDDia!$A$4:$B$394,2,0),0)</f>
        <v>0</v>
      </c>
    </row>
    <row r="2708" spans="2:17" ht="14.45">
      <c r="B2708">
        <f t="shared" si="224"/>
        <v>15</v>
      </c>
      <c r="C2708" s="69" t="str" cm="1">
        <f t="array" ref="C2708">+INDEX(Table_4[[Departamento]:[Municipio]],FINAL!$B2708,1)</f>
        <v>Colón</v>
      </c>
      <c r="D2708" s="69" t="str" cm="1">
        <f t="array" ref="D2708">+INDEX(Table_4[[Departamento]:[Municipio]],FINAL!$B2708,4)</f>
        <v>Santa Rosa de Aguan</v>
      </c>
      <c r="E2708" s="69" t="str" cm="1">
        <f t="array" ref="E2708">+INDEX(Table_4[[Departamento]:[Municipio]],FINAL!$B2708,3)</f>
        <v>0207</v>
      </c>
      <c r="F2708" s="96">
        <f t="shared" si="223"/>
        <v>43897</v>
      </c>
      <c r="G2708" s="71" t="str">
        <f>+CONSOLIDADO[[#This Row],[Codigo Municipio]]&amp;CONSOLIDADO[[#This Row],[Fecha]]</f>
        <v>020743897</v>
      </c>
      <c r="H2708" s="72">
        <f>+IFERROR(VLOOKUP($G2708,TDAcumula!$C$2:$E$2027,3,0),0)</f>
        <v>0</v>
      </c>
      <c r="I2708" s="73">
        <f t="shared" si="220"/>
        <v>0</v>
      </c>
      <c r="J2708" s="74">
        <f>+IF(CONSOLIDADO[[#This Row],[Codigo Municipio]]=E2707,CONSOLIDADO[[#This Row],[Fallecidos Diarios]]+J2707,CONSOLIDADO[[#This Row],[Fallecidos Diarios]])</f>
        <v>0</v>
      </c>
      <c r="K2708" s="75">
        <f t="shared" si="221"/>
        <v>0</v>
      </c>
      <c r="L2708" s="76">
        <f>+IF(CONSOLIDADO[[#This Row],[Codigo Municipio]]=E2707,CONSOLIDADO[[#This Row],[Recuperados Diarios]]+L2707,CONSOLIDADO[[#This Row],[Recuperados Diarios]])</f>
        <v>0</v>
      </c>
      <c r="M2708" s="77" cm="1">
        <f t="array" ref="M2708">+IFERROR(IF(CONSOLIDADO[[#This Row],[Día]]&lt;14,0,INDEX(CONSOLIDADO[Casos Diarios],ROW()-14,1)),0)</f>
        <v>0</v>
      </c>
      <c r="N2708" s="72">
        <f>+IF(CONSOLIDADO[[#This Row],[Clave]]="710143893",1,IF(OR(CONSOLIDADO[[#This Row],[Casos Acumulados]]&gt;0,CONSOLIDADO[[#This Row],[Muertes]]&gt;0),N2707+1,I2708))</f>
        <v>0</v>
      </c>
      <c r="O2708" s="69">
        <f>+IFERROR(VLOOKUP($G2708,TDMuertes!$C$2:$E$534,3,0),0)</f>
        <v>0</v>
      </c>
      <c r="P2708" s="94" t="str">
        <f t="shared" ca="1" si="222"/>
        <v>OFF</v>
      </c>
      <c r="Q2708" s="78">
        <f>+IFERROR(VLOOKUP(CONSOLIDADO[[#This Row],[Codigo Municipio]],TDDia!$A$4:$B$394,2,0),0)</f>
        <v>0</v>
      </c>
    </row>
    <row r="2709" spans="2:17" ht="14.45">
      <c r="B2709">
        <f t="shared" si="224"/>
        <v>15</v>
      </c>
      <c r="C2709" s="69" t="str" cm="1">
        <f t="array" ref="C2709">+INDEX(Table_4[[Departamento]:[Municipio]],FINAL!$B2709,1)</f>
        <v>Colón</v>
      </c>
      <c r="D2709" s="69" t="str" cm="1">
        <f t="array" ref="D2709">+INDEX(Table_4[[Departamento]:[Municipio]],FINAL!$B2709,4)</f>
        <v>Santa Rosa de Aguan</v>
      </c>
      <c r="E2709" s="69" t="str" cm="1">
        <f t="array" ref="E2709">+INDEX(Table_4[[Departamento]:[Municipio]],FINAL!$B2709,3)</f>
        <v>0207</v>
      </c>
      <c r="F2709" s="96">
        <f t="shared" si="223"/>
        <v>43898</v>
      </c>
      <c r="G2709" s="71" t="str">
        <f>+CONSOLIDADO[[#This Row],[Codigo Municipio]]&amp;CONSOLIDADO[[#This Row],[Fecha]]</f>
        <v>020743898</v>
      </c>
      <c r="H2709" s="72">
        <f>+IFERROR(VLOOKUP($G2709,TDAcumula!$C$2:$E$2027,3,0),0)</f>
        <v>0</v>
      </c>
      <c r="I2709" s="73">
        <f t="shared" si="220"/>
        <v>0</v>
      </c>
      <c r="J2709" s="74">
        <f>+IF(CONSOLIDADO[[#This Row],[Codigo Municipio]]=E2708,CONSOLIDADO[[#This Row],[Fallecidos Diarios]]+J2708,CONSOLIDADO[[#This Row],[Fallecidos Diarios]])</f>
        <v>0</v>
      </c>
      <c r="K2709" s="75">
        <f t="shared" si="221"/>
        <v>0</v>
      </c>
      <c r="L2709" s="76">
        <f>+IF(CONSOLIDADO[[#This Row],[Codigo Municipio]]=E2708,CONSOLIDADO[[#This Row],[Recuperados Diarios]]+L2708,CONSOLIDADO[[#This Row],[Recuperados Diarios]])</f>
        <v>0</v>
      </c>
      <c r="M2709" s="77" cm="1">
        <f t="array" ref="M2709">+IFERROR(IF(CONSOLIDADO[[#This Row],[Día]]&lt;14,0,INDEX(CONSOLIDADO[Casos Diarios],ROW()-14,1)),0)</f>
        <v>0</v>
      </c>
      <c r="N2709" s="72">
        <f>+IF(CONSOLIDADO[[#This Row],[Clave]]="710143893",1,IF(OR(CONSOLIDADO[[#This Row],[Casos Acumulados]]&gt;0,CONSOLIDADO[[#This Row],[Muertes]]&gt;0),N2708+1,I2709))</f>
        <v>0</v>
      </c>
      <c r="O2709" s="69">
        <f>+IFERROR(VLOOKUP($G2709,TDMuertes!$C$2:$E$534,3,0),0)</f>
        <v>0</v>
      </c>
      <c r="P2709" s="94" t="str">
        <f t="shared" ca="1" si="222"/>
        <v>OFF</v>
      </c>
      <c r="Q2709" s="78">
        <f>+IFERROR(VLOOKUP(CONSOLIDADO[[#This Row],[Codigo Municipio]],TDDia!$A$4:$B$394,2,0),0)</f>
        <v>0</v>
      </c>
    </row>
    <row r="2710" spans="2:17" ht="14.45">
      <c r="B2710">
        <f t="shared" si="224"/>
        <v>15</v>
      </c>
      <c r="C2710" s="69" t="str" cm="1">
        <f t="array" ref="C2710">+INDEX(Table_4[[Departamento]:[Municipio]],FINAL!$B2710,1)</f>
        <v>Colón</v>
      </c>
      <c r="D2710" s="69" t="str" cm="1">
        <f t="array" ref="D2710">+INDEX(Table_4[[Departamento]:[Municipio]],FINAL!$B2710,4)</f>
        <v>Santa Rosa de Aguan</v>
      </c>
      <c r="E2710" s="69" t="str" cm="1">
        <f t="array" ref="E2710">+INDEX(Table_4[[Departamento]:[Municipio]],FINAL!$B2710,3)</f>
        <v>0207</v>
      </c>
      <c r="F2710" s="96">
        <f t="shared" si="223"/>
        <v>43899</v>
      </c>
      <c r="G2710" s="71" t="str">
        <f>+CONSOLIDADO[[#This Row],[Codigo Municipio]]&amp;CONSOLIDADO[[#This Row],[Fecha]]</f>
        <v>020743899</v>
      </c>
      <c r="H2710" s="72">
        <f>+IFERROR(VLOOKUP($G2710,TDAcumula!$C$2:$E$2027,3,0),0)</f>
        <v>0</v>
      </c>
      <c r="I2710" s="73">
        <f t="shared" si="220"/>
        <v>0</v>
      </c>
      <c r="J2710" s="74">
        <f>+IF(CONSOLIDADO[[#This Row],[Codigo Municipio]]=E2709,CONSOLIDADO[[#This Row],[Fallecidos Diarios]]+J2709,CONSOLIDADO[[#This Row],[Fallecidos Diarios]])</f>
        <v>0</v>
      </c>
      <c r="K2710" s="75">
        <f t="shared" si="221"/>
        <v>0</v>
      </c>
      <c r="L2710" s="76">
        <f>+IF(CONSOLIDADO[[#This Row],[Codigo Municipio]]=E2709,CONSOLIDADO[[#This Row],[Recuperados Diarios]]+L2709,CONSOLIDADO[[#This Row],[Recuperados Diarios]])</f>
        <v>0</v>
      </c>
      <c r="M2710" s="77" cm="1">
        <f t="array" ref="M2710">+IFERROR(IF(CONSOLIDADO[[#This Row],[Día]]&lt;14,0,INDEX(CONSOLIDADO[Casos Diarios],ROW()-14,1)),0)</f>
        <v>0</v>
      </c>
      <c r="N2710" s="72">
        <f>+IF(CONSOLIDADO[[#This Row],[Clave]]="710143893",1,IF(OR(CONSOLIDADO[[#This Row],[Casos Acumulados]]&gt;0,CONSOLIDADO[[#This Row],[Muertes]]&gt;0),N2709+1,I2710))</f>
        <v>0</v>
      </c>
      <c r="O2710" s="69">
        <f>+IFERROR(VLOOKUP($G2710,TDMuertes!$C$2:$E$534,3,0),0)</f>
        <v>0</v>
      </c>
      <c r="P2710" s="94" t="str">
        <f t="shared" ca="1" si="222"/>
        <v>OFF</v>
      </c>
      <c r="Q2710" s="78">
        <f>+IFERROR(VLOOKUP(CONSOLIDADO[[#This Row],[Codigo Municipio]],TDDia!$A$4:$B$394,2,0),0)</f>
        <v>0</v>
      </c>
    </row>
    <row r="2711" spans="2:17" ht="14.45">
      <c r="B2711">
        <f t="shared" si="224"/>
        <v>15</v>
      </c>
      <c r="C2711" s="69" t="str" cm="1">
        <f t="array" ref="C2711">+INDEX(Table_4[[Departamento]:[Municipio]],FINAL!$B2711,1)</f>
        <v>Colón</v>
      </c>
      <c r="D2711" s="69" t="str" cm="1">
        <f t="array" ref="D2711">+INDEX(Table_4[[Departamento]:[Municipio]],FINAL!$B2711,4)</f>
        <v>Santa Rosa de Aguan</v>
      </c>
      <c r="E2711" s="69" t="str" cm="1">
        <f t="array" ref="E2711">+INDEX(Table_4[[Departamento]:[Municipio]],FINAL!$B2711,3)</f>
        <v>0207</v>
      </c>
      <c r="F2711" s="96">
        <f t="shared" si="223"/>
        <v>43900</v>
      </c>
      <c r="G2711" s="71" t="str">
        <f>+CONSOLIDADO[[#This Row],[Codigo Municipio]]&amp;CONSOLIDADO[[#This Row],[Fecha]]</f>
        <v>020743900</v>
      </c>
      <c r="H2711" s="72">
        <f>+IFERROR(VLOOKUP($G2711,TDAcumula!$C$2:$E$2027,3,0),0)</f>
        <v>0</v>
      </c>
      <c r="I2711" s="73">
        <f t="shared" si="220"/>
        <v>0</v>
      </c>
      <c r="J2711" s="74">
        <f>+IF(CONSOLIDADO[[#This Row],[Codigo Municipio]]=E2710,CONSOLIDADO[[#This Row],[Fallecidos Diarios]]+J2710,CONSOLIDADO[[#This Row],[Fallecidos Diarios]])</f>
        <v>0</v>
      </c>
      <c r="K2711" s="75">
        <f t="shared" si="221"/>
        <v>0</v>
      </c>
      <c r="L2711" s="76">
        <f>+IF(CONSOLIDADO[[#This Row],[Codigo Municipio]]=E2710,CONSOLIDADO[[#This Row],[Recuperados Diarios]]+L2710,CONSOLIDADO[[#This Row],[Recuperados Diarios]])</f>
        <v>0</v>
      </c>
      <c r="M2711" s="77" cm="1">
        <f t="array" ref="M2711">+IFERROR(IF(CONSOLIDADO[[#This Row],[Día]]&lt;14,0,INDEX(CONSOLIDADO[Casos Diarios],ROW()-14,1)),0)</f>
        <v>0</v>
      </c>
      <c r="N2711" s="72">
        <f>+IF(CONSOLIDADO[[#This Row],[Clave]]="710143893",1,IF(OR(CONSOLIDADO[[#This Row],[Casos Acumulados]]&gt;0,CONSOLIDADO[[#This Row],[Muertes]]&gt;0),N2710+1,I2711))</f>
        <v>0</v>
      </c>
      <c r="O2711" s="69">
        <f>+IFERROR(VLOOKUP($G2711,TDMuertes!$C$2:$E$534,3,0),0)</f>
        <v>0</v>
      </c>
      <c r="P2711" s="94" t="str">
        <f t="shared" ca="1" si="222"/>
        <v>OFF</v>
      </c>
      <c r="Q2711" s="78">
        <f>+IFERROR(VLOOKUP(CONSOLIDADO[[#This Row],[Codigo Municipio]],TDDia!$A$4:$B$394,2,0),0)</f>
        <v>0</v>
      </c>
    </row>
    <row r="2712" spans="2:17" ht="14.45">
      <c r="B2712">
        <f t="shared" si="224"/>
        <v>15</v>
      </c>
      <c r="C2712" s="69" t="str" cm="1">
        <f t="array" ref="C2712">+INDEX(Table_4[[Departamento]:[Municipio]],FINAL!$B2712,1)</f>
        <v>Colón</v>
      </c>
      <c r="D2712" s="69" t="str" cm="1">
        <f t="array" ref="D2712">+INDEX(Table_4[[Departamento]:[Municipio]],FINAL!$B2712,4)</f>
        <v>Santa Rosa de Aguan</v>
      </c>
      <c r="E2712" s="69" t="str" cm="1">
        <f t="array" ref="E2712">+INDEX(Table_4[[Departamento]:[Municipio]],FINAL!$B2712,3)</f>
        <v>0207</v>
      </c>
      <c r="F2712" s="96">
        <f t="shared" si="223"/>
        <v>43901</v>
      </c>
      <c r="G2712" s="71" t="str">
        <f>+CONSOLIDADO[[#This Row],[Codigo Municipio]]&amp;CONSOLIDADO[[#This Row],[Fecha]]</f>
        <v>020743901</v>
      </c>
      <c r="H2712" s="72">
        <f>+IFERROR(VLOOKUP($G2712,TDAcumula!$C$2:$E$2027,3,0),0)</f>
        <v>0</v>
      </c>
      <c r="I2712" s="73">
        <f t="shared" si="220"/>
        <v>0</v>
      </c>
      <c r="J2712" s="74">
        <f>+IF(CONSOLIDADO[[#This Row],[Codigo Municipio]]=E2711,CONSOLIDADO[[#This Row],[Fallecidos Diarios]]+J2711,CONSOLIDADO[[#This Row],[Fallecidos Diarios]])</f>
        <v>0</v>
      </c>
      <c r="K2712" s="75">
        <f t="shared" si="221"/>
        <v>0</v>
      </c>
      <c r="L2712" s="76">
        <f>+IF(CONSOLIDADO[[#This Row],[Codigo Municipio]]=E2711,CONSOLIDADO[[#This Row],[Recuperados Diarios]]+L2711,CONSOLIDADO[[#This Row],[Recuperados Diarios]])</f>
        <v>0</v>
      </c>
      <c r="M2712" s="77" cm="1">
        <f t="array" ref="M2712">+IFERROR(IF(CONSOLIDADO[[#This Row],[Día]]&lt;14,0,INDEX(CONSOLIDADO[Casos Diarios],ROW()-14,1)),0)</f>
        <v>0</v>
      </c>
      <c r="N2712" s="72">
        <f>+IF(CONSOLIDADO[[#This Row],[Clave]]="710143893",1,IF(OR(CONSOLIDADO[[#This Row],[Casos Acumulados]]&gt;0,CONSOLIDADO[[#This Row],[Muertes]]&gt;0),N2711+1,I2712))</f>
        <v>0</v>
      </c>
      <c r="O2712" s="69">
        <f>+IFERROR(VLOOKUP($G2712,TDMuertes!$C$2:$E$534,3,0),0)</f>
        <v>0</v>
      </c>
      <c r="P2712" s="94" t="str">
        <f t="shared" ca="1" si="222"/>
        <v>OFF</v>
      </c>
      <c r="Q2712" s="78">
        <f>+IFERROR(VLOOKUP(CONSOLIDADO[[#This Row],[Codigo Municipio]],TDDia!$A$4:$B$394,2,0),0)</f>
        <v>0</v>
      </c>
    </row>
    <row r="2713" spans="2:17" ht="14.45">
      <c r="B2713">
        <f t="shared" si="224"/>
        <v>15</v>
      </c>
      <c r="C2713" s="69" t="str" cm="1">
        <f t="array" ref="C2713">+INDEX(Table_4[[Departamento]:[Municipio]],FINAL!$B2713,1)</f>
        <v>Colón</v>
      </c>
      <c r="D2713" s="69" t="str" cm="1">
        <f t="array" ref="D2713">+INDEX(Table_4[[Departamento]:[Municipio]],FINAL!$B2713,4)</f>
        <v>Santa Rosa de Aguan</v>
      </c>
      <c r="E2713" s="69" t="str" cm="1">
        <f t="array" ref="E2713">+INDEX(Table_4[[Departamento]:[Municipio]],FINAL!$B2713,3)</f>
        <v>0207</v>
      </c>
      <c r="F2713" s="96">
        <f t="shared" si="223"/>
        <v>43902</v>
      </c>
      <c r="G2713" s="71" t="str">
        <f>+CONSOLIDADO[[#This Row],[Codigo Municipio]]&amp;CONSOLIDADO[[#This Row],[Fecha]]</f>
        <v>020743902</v>
      </c>
      <c r="H2713" s="72">
        <f>+IFERROR(VLOOKUP($G2713,TDAcumula!$C$2:$E$2027,3,0),0)</f>
        <v>0</v>
      </c>
      <c r="I2713" s="73">
        <f t="shared" si="220"/>
        <v>0</v>
      </c>
      <c r="J2713" s="74">
        <f>+IF(CONSOLIDADO[[#This Row],[Codigo Municipio]]=E2712,CONSOLIDADO[[#This Row],[Fallecidos Diarios]]+J2712,CONSOLIDADO[[#This Row],[Fallecidos Diarios]])</f>
        <v>0</v>
      </c>
      <c r="K2713" s="75">
        <f t="shared" si="221"/>
        <v>0</v>
      </c>
      <c r="L2713" s="76">
        <f>+IF(CONSOLIDADO[[#This Row],[Codigo Municipio]]=E2712,CONSOLIDADO[[#This Row],[Recuperados Diarios]]+L2712,CONSOLIDADO[[#This Row],[Recuperados Diarios]])</f>
        <v>0</v>
      </c>
      <c r="M2713" s="77" cm="1">
        <f t="array" ref="M2713">+IFERROR(IF(CONSOLIDADO[[#This Row],[Día]]&lt;14,0,INDEX(CONSOLIDADO[Casos Diarios],ROW()-14,1)),0)</f>
        <v>0</v>
      </c>
      <c r="N2713" s="72">
        <f>+IF(CONSOLIDADO[[#This Row],[Clave]]="710143893",1,IF(OR(CONSOLIDADO[[#This Row],[Casos Acumulados]]&gt;0,CONSOLIDADO[[#This Row],[Muertes]]&gt;0),N2712+1,I2713))</f>
        <v>0</v>
      </c>
      <c r="O2713" s="69">
        <f>+IFERROR(VLOOKUP($G2713,TDMuertes!$C$2:$E$534,3,0),0)</f>
        <v>0</v>
      </c>
      <c r="P2713" s="94" t="str">
        <f t="shared" ca="1" si="222"/>
        <v>OFF</v>
      </c>
      <c r="Q2713" s="78">
        <f>+IFERROR(VLOOKUP(CONSOLIDADO[[#This Row],[Codigo Municipio]],TDDia!$A$4:$B$394,2,0),0)</f>
        <v>0</v>
      </c>
    </row>
    <row r="2714" spans="2:17" ht="14.45">
      <c r="B2714">
        <f t="shared" si="224"/>
        <v>15</v>
      </c>
      <c r="C2714" s="69" t="str" cm="1">
        <f t="array" ref="C2714">+INDEX(Table_4[[Departamento]:[Municipio]],FINAL!$B2714,1)</f>
        <v>Colón</v>
      </c>
      <c r="D2714" s="69" t="str" cm="1">
        <f t="array" ref="D2714">+INDEX(Table_4[[Departamento]:[Municipio]],FINAL!$B2714,4)</f>
        <v>Santa Rosa de Aguan</v>
      </c>
      <c r="E2714" s="69" t="str" cm="1">
        <f t="array" ref="E2714">+INDEX(Table_4[[Departamento]:[Municipio]],FINAL!$B2714,3)</f>
        <v>0207</v>
      </c>
      <c r="F2714" s="96">
        <f t="shared" si="223"/>
        <v>43903</v>
      </c>
      <c r="G2714" s="71" t="str">
        <f>+CONSOLIDADO[[#This Row],[Codigo Municipio]]&amp;CONSOLIDADO[[#This Row],[Fecha]]</f>
        <v>020743903</v>
      </c>
      <c r="H2714" s="72">
        <f>+IFERROR(VLOOKUP($G2714,TDAcumula!$C$2:$E$2027,3,0),0)</f>
        <v>0</v>
      </c>
      <c r="I2714" s="73">
        <f t="shared" si="220"/>
        <v>0</v>
      </c>
      <c r="J2714" s="74">
        <f>+IF(CONSOLIDADO[[#This Row],[Codigo Municipio]]=E2713,CONSOLIDADO[[#This Row],[Fallecidos Diarios]]+J2713,CONSOLIDADO[[#This Row],[Fallecidos Diarios]])</f>
        <v>0</v>
      </c>
      <c r="K2714" s="75">
        <f t="shared" si="221"/>
        <v>0</v>
      </c>
      <c r="L2714" s="76">
        <f>+IF(CONSOLIDADO[[#This Row],[Codigo Municipio]]=E2713,CONSOLIDADO[[#This Row],[Recuperados Diarios]]+L2713,CONSOLIDADO[[#This Row],[Recuperados Diarios]])</f>
        <v>0</v>
      </c>
      <c r="M2714" s="77" cm="1">
        <f t="array" ref="M2714">+IFERROR(IF(CONSOLIDADO[[#This Row],[Día]]&lt;14,0,INDEX(CONSOLIDADO[Casos Diarios],ROW()-14,1)),0)</f>
        <v>0</v>
      </c>
      <c r="N2714" s="72">
        <f>+IF(CONSOLIDADO[[#This Row],[Clave]]="710143893",1,IF(OR(CONSOLIDADO[[#This Row],[Casos Acumulados]]&gt;0,CONSOLIDADO[[#This Row],[Muertes]]&gt;0),N2713+1,I2714))</f>
        <v>0</v>
      </c>
      <c r="O2714" s="69">
        <f>+IFERROR(VLOOKUP($G2714,TDMuertes!$C$2:$E$534,3,0),0)</f>
        <v>0</v>
      </c>
      <c r="P2714" s="94" t="str">
        <f t="shared" ca="1" si="222"/>
        <v>OFF</v>
      </c>
      <c r="Q2714" s="78">
        <f>+IFERROR(VLOOKUP(CONSOLIDADO[[#This Row],[Codigo Municipio]],TDDia!$A$4:$B$394,2,0),0)</f>
        <v>0</v>
      </c>
    </row>
    <row r="2715" spans="2:17" ht="14.45">
      <c r="B2715">
        <f t="shared" si="224"/>
        <v>15</v>
      </c>
      <c r="C2715" s="69" t="str" cm="1">
        <f t="array" ref="C2715">+INDEX(Table_4[[Departamento]:[Municipio]],FINAL!$B2715,1)</f>
        <v>Colón</v>
      </c>
      <c r="D2715" s="69" t="str" cm="1">
        <f t="array" ref="D2715">+INDEX(Table_4[[Departamento]:[Municipio]],FINAL!$B2715,4)</f>
        <v>Santa Rosa de Aguan</v>
      </c>
      <c r="E2715" s="69" t="str" cm="1">
        <f t="array" ref="E2715">+INDEX(Table_4[[Departamento]:[Municipio]],FINAL!$B2715,3)</f>
        <v>0207</v>
      </c>
      <c r="F2715" s="96">
        <f t="shared" si="223"/>
        <v>43904</v>
      </c>
      <c r="G2715" s="71" t="str">
        <f>+CONSOLIDADO[[#This Row],[Codigo Municipio]]&amp;CONSOLIDADO[[#This Row],[Fecha]]</f>
        <v>020743904</v>
      </c>
      <c r="H2715" s="72">
        <f>+IFERROR(VLOOKUP($G2715,TDAcumula!$C$2:$E$2027,3,0),0)</f>
        <v>0</v>
      </c>
      <c r="I2715" s="73">
        <f t="shared" si="220"/>
        <v>0</v>
      </c>
      <c r="J2715" s="74">
        <f>+IF(CONSOLIDADO[[#This Row],[Codigo Municipio]]=E2714,CONSOLIDADO[[#This Row],[Fallecidos Diarios]]+J2714,CONSOLIDADO[[#This Row],[Fallecidos Diarios]])</f>
        <v>0</v>
      </c>
      <c r="K2715" s="75">
        <f t="shared" si="221"/>
        <v>0</v>
      </c>
      <c r="L2715" s="76">
        <f>+IF(CONSOLIDADO[[#This Row],[Codigo Municipio]]=E2714,CONSOLIDADO[[#This Row],[Recuperados Diarios]]+L2714,CONSOLIDADO[[#This Row],[Recuperados Diarios]])</f>
        <v>0</v>
      </c>
      <c r="M2715" s="77" cm="1">
        <f t="array" ref="M2715">+IFERROR(IF(CONSOLIDADO[[#This Row],[Día]]&lt;14,0,INDEX(CONSOLIDADO[Casos Diarios],ROW()-14,1)),0)</f>
        <v>0</v>
      </c>
      <c r="N2715" s="72">
        <f>+IF(CONSOLIDADO[[#This Row],[Clave]]="710143893",1,IF(OR(CONSOLIDADO[[#This Row],[Casos Acumulados]]&gt;0,CONSOLIDADO[[#This Row],[Muertes]]&gt;0),N2714+1,I2715))</f>
        <v>0</v>
      </c>
      <c r="O2715" s="69">
        <f>+IFERROR(VLOOKUP($G2715,TDMuertes!$C$2:$E$534,3,0),0)</f>
        <v>0</v>
      </c>
      <c r="P2715" s="94" t="str">
        <f t="shared" ca="1" si="222"/>
        <v>OFF</v>
      </c>
      <c r="Q2715" s="78">
        <f>+IFERROR(VLOOKUP(CONSOLIDADO[[#This Row],[Codigo Municipio]],TDDia!$A$4:$B$394,2,0),0)</f>
        <v>0</v>
      </c>
    </row>
    <row r="2716" spans="2:17" ht="14.45">
      <c r="B2716">
        <f t="shared" si="224"/>
        <v>15</v>
      </c>
      <c r="C2716" s="69" t="str" cm="1">
        <f t="array" ref="C2716">+INDEX(Table_4[[Departamento]:[Municipio]],FINAL!$B2716,1)</f>
        <v>Colón</v>
      </c>
      <c r="D2716" s="69" t="str" cm="1">
        <f t="array" ref="D2716">+INDEX(Table_4[[Departamento]:[Municipio]],FINAL!$B2716,4)</f>
        <v>Santa Rosa de Aguan</v>
      </c>
      <c r="E2716" s="69" t="str" cm="1">
        <f t="array" ref="E2716">+INDEX(Table_4[[Departamento]:[Municipio]],FINAL!$B2716,3)</f>
        <v>0207</v>
      </c>
      <c r="F2716" s="96">
        <f t="shared" si="223"/>
        <v>43905</v>
      </c>
      <c r="G2716" s="71" t="str">
        <f>+CONSOLIDADO[[#This Row],[Codigo Municipio]]&amp;CONSOLIDADO[[#This Row],[Fecha]]</f>
        <v>020743905</v>
      </c>
      <c r="H2716" s="72">
        <f>+IFERROR(VLOOKUP($G2716,TDAcumula!$C$2:$E$2027,3,0),0)</f>
        <v>0</v>
      </c>
      <c r="I2716" s="73">
        <f t="shared" si="220"/>
        <v>0</v>
      </c>
      <c r="J2716" s="74">
        <f>+IF(CONSOLIDADO[[#This Row],[Codigo Municipio]]=E2715,CONSOLIDADO[[#This Row],[Fallecidos Diarios]]+J2715,CONSOLIDADO[[#This Row],[Fallecidos Diarios]])</f>
        <v>0</v>
      </c>
      <c r="K2716" s="75">
        <f t="shared" si="221"/>
        <v>0</v>
      </c>
      <c r="L2716" s="76">
        <f>+IF(CONSOLIDADO[[#This Row],[Codigo Municipio]]=E2715,CONSOLIDADO[[#This Row],[Recuperados Diarios]]+L2715,CONSOLIDADO[[#This Row],[Recuperados Diarios]])</f>
        <v>0</v>
      </c>
      <c r="M2716" s="77" cm="1">
        <f t="array" ref="M2716">+IFERROR(IF(CONSOLIDADO[[#This Row],[Día]]&lt;14,0,INDEX(CONSOLIDADO[Casos Diarios],ROW()-14,1)),0)</f>
        <v>0</v>
      </c>
      <c r="N2716" s="72">
        <f>+IF(CONSOLIDADO[[#This Row],[Clave]]="710143893",1,IF(OR(CONSOLIDADO[[#This Row],[Casos Acumulados]]&gt;0,CONSOLIDADO[[#This Row],[Muertes]]&gt;0),N2715+1,I2716))</f>
        <v>0</v>
      </c>
      <c r="O2716" s="69">
        <f>+IFERROR(VLOOKUP($G2716,TDMuertes!$C$2:$E$534,3,0),0)</f>
        <v>0</v>
      </c>
      <c r="P2716" s="94" t="str">
        <f t="shared" ca="1" si="222"/>
        <v>OFF</v>
      </c>
      <c r="Q2716" s="78">
        <f>+IFERROR(VLOOKUP(CONSOLIDADO[[#This Row],[Codigo Municipio]],TDDia!$A$4:$B$394,2,0),0)</f>
        <v>0</v>
      </c>
    </row>
    <row r="2717" spans="2:17" ht="14.45">
      <c r="B2717">
        <f t="shared" si="224"/>
        <v>15</v>
      </c>
      <c r="C2717" s="69" t="str" cm="1">
        <f t="array" ref="C2717">+INDEX(Table_4[[Departamento]:[Municipio]],FINAL!$B2717,1)</f>
        <v>Colón</v>
      </c>
      <c r="D2717" s="69" t="str" cm="1">
        <f t="array" ref="D2717">+INDEX(Table_4[[Departamento]:[Municipio]],FINAL!$B2717,4)</f>
        <v>Santa Rosa de Aguan</v>
      </c>
      <c r="E2717" s="69" t="str" cm="1">
        <f t="array" ref="E2717">+INDEX(Table_4[[Departamento]:[Municipio]],FINAL!$B2717,3)</f>
        <v>0207</v>
      </c>
      <c r="F2717" s="96">
        <f t="shared" si="223"/>
        <v>43906</v>
      </c>
      <c r="G2717" s="71" t="str">
        <f>+CONSOLIDADO[[#This Row],[Codigo Municipio]]&amp;CONSOLIDADO[[#This Row],[Fecha]]</f>
        <v>020743906</v>
      </c>
      <c r="H2717" s="72">
        <f>+IFERROR(VLOOKUP($G2717,TDAcumula!$C$2:$E$2027,3,0),0)</f>
        <v>0</v>
      </c>
      <c r="I2717" s="73">
        <f t="shared" si="220"/>
        <v>0</v>
      </c>
      <c r="J2717" s="74">
        <f>+IF(CONSOLIDADO[[#This Row],[Codigo Municipio]]=E2716,CONSOLIDADO[[#This Row],[Fallecidos Diarios]]+J2716,CONSOLIDADO[[#This Row],[Fallecidos Diarios]])</f>
        <v>0</v>
      </c>
      <c r="K2717" s="75">
        <f t="shared" si="221"/>
        <v>0</v>
      </c>
      <c r="L2717" s="76">
        <f>+IF(CONSOLIDADO[[#This Row],[Codigo Municipio]]=E2716,CONSOLIDADO[[#This Row],[Recuperados Diarios]]+L2716,CONSOLIDADO[[#This Row],[Recuperados Diarios]])</f>
        <v>0</v>
      </c>
      <c r="M2717" s="77" cm="1">
        <f t="array" ref="M2717">+IFERROR(IF(CONSOLIDADO[[#This Row],[Día]]&lt;14,0,INDEX(CONSOLIDADO[Casos Diarios],ROW()-14,1)),0)</f>
        <v>0</v>
      </c>
      <c r="N2717" s="72">
        <f>+IF(CONSOLIDADO[[#This Row],[Clave]]="710143893",1,IF(OR(CONSOLIDADO[[#This Row],[Casos Acumulados]]&gt;0,CONSOLIDADO[[#This Row],[Muertes]]&gt;0),N2716+1,I2717))</f>
        <v>0</v>
      </c>
      <c r="O2717" s="69">
        <f>+IFERROR(VLOOKUP($G2717,TDMuertes!$C$2:$E$534,3,0),0)</f>
        <v>0</v>
      </c>
      <c r="P2717" s="94" t="str">
        <f t="shared" ca="1" si="222"/>
        <v>OFF</v>
      </c>
      <c r="Q2717" s="78">
        <f>+IFERROR(VLOOKUP(CONSOLIDADO[[#This Row],[Codigo Municipio]],TDDia!$A$4:$B$394,2,0),0)</f>
        <v>0</v>
      </c>
    </row>
    <row r="2718" spans="2:17" ht="14.45">
      <c r="B2718">
        <f t="shared" si="224"/>
        <v>15</v>
      </c>
      <c r="C2718" s="69" t="str" cm="1">
        <f t="array" ref="C2718">+INDEX(Table_4[[Departamento]:[Municipio]],FINAL!$B2718,1)</f>
        <v>Colón</v>
      </c>
      <c r="D2718" s="69" t="str" cm="1">
        <f t="array" ref="D2718">+INDEX(Table_4[[Departamento]:[Municipio]],FINAL!$B2718,4)</f>
        <v>Santa Rosa de Aguan</v>
      </c>
      <c r="E2718" s="69" t="str" cm="1">
        <f t="array" ref="E2718">+INDEX(Table_4[[Departamento]:[Municipio]],FINAL!$B2718,3)</f>
        <v>0207</v>
      </c>
      <c r="F2718" s="96">
        <f t="shared" si="223"/>
        <v>43907</v>
      </c>
      <c r="G2718" s="71" t="str">
        <f>+CONSOLIDADO[[#This Row],[Codigo Municipio]]&amp;CONSOLIDADO[[#This Row],[Fecha]]</f>
        <v>020743907</v>
      </c>
      <c r="H2718" s="72">
        <f>+IFERROR(VLOOKUP($G2718,TDAcumula!$C$2:$E$2027,3,0),0)</f>
        <v>0</v>
      </c>
      <c r="I2718" s="73">
        <f t="shared" si="220"/>
        <v>0</v>
      </c>
      <c r="J2718" s="74">
        <f>+IF(CONSOLIDADO[[#This Row],[Codigo Municipio]]=E2717,CONSOLIDADO[[#This Row],[Fallecidos Diarios]]+J2717,CONSOLIDADO[[#This Row],[Fallecidos Diarios]])</f>
        <v>0</v>
      </c>
      <c r="K2718" s="75">
        <f t="shared" si="221"/>
        <v>0</v>
      </c>
      <c r="L2718" s="76">
        <f>+IF(CONSOLIDADO[[#This Row],[Codigo Municipio]]=E2717,CONSOLIDADO[[#This Row],[Recuperados Diarios]]+L2717,CONSOLIDADO[[#This Row],[Recuperados Diarios]])</f>
        <v>0</v>
      </c>
      <c r="M2718" s="77" cm="1">
        <f t="array" ref="M2718">+IFERROR(IF(CONSOLIDADO[[#This Row],[Día]]&lt;14,0,INDEX(CONSOLIDADO[Casos Diarios],ROW()-14,1)),0)</f>
        <v>0</v>
      </c>
      <c r="N2718" s="72">
        <f>+IF(CONSOLIDADO[[#This Row],[Clave]]="710143893",1,IF(OR(CONSOLIDADO[[#This Row],[Casos Acumulados]]&gt;0,CONSOLIDADO[[#This Row],[Muertes]]&gt;0),N2717+1,I2718))</f>
        <v>0</v>
      </c>
      <c r="O2718" s="69">
        <f>+IFERROR(VLOOKUP($G2718,TDMuertes!$C$2:$E$534,3,0),0)</f>
        <v>0</v>
      </c>
      <c r="P2718" s="94" t="str">
        <f t="shared" ca="1" si="222"/>
        <v>OFF</v>
      </c>
      <c r="Q2718" s="78">
        <f>+IFERROR(VLOOKUP(CONSOLIDADO[[#This Row],[Codigo Municipio]],TDDia!$A$4:$B$394,2,0),0)</f>
        <v>0</v>
      </c>
    </row>
    <row r="2719" spans="2:17" ht="14.45">
      <c r="B2719">
        <f t="shared" si="224"/>
        <v>15</v>
      </c>
      <c r="C2719" s="69" t="str" cm="1">
        <f t="array" ref="C2719">+INDEX(Table_4[[Departamento]:[Municipio]],FINAL!$B2719,1)</f>
        <v>Colón</v>
      </c>
      <c r="D2719" s="69" t="str" cm="1">
        <f t="array" ref="D2719">+INDEX(Table_4[[Departamento]:[Municipio]],FINAL!$B2719,4)</f>
        <v>Santa Rosa de Aguan</v>
      </c>
      <c r="E2719" s="69" t="str" cm="1">
        <f t="array" ref="E2719">+INDEX(Table_4[[Departamento]:[Municipio]],FINAL!$B2719,3)</f>
        <v>0207</v>
      </c>
      <c r="F2719" s="96">
        <f t="shared" si="223"/>
        <v>43908</v>
      </c>
      <c r="G2719" s="71" t="str">
        <f>+CONSOLIDADO[[#This Row],[Codigo Municipio]]&amp;CONSOLIDADO[[#This Row],[Fecha]]</f>
        <v>020743908</v>
      </c>
      <c r="H2719" s="72">
        <f>+IFERROR(VLOOKUP($G2719,TDAcumula!$C$2:$E$2027,3,0),0)</f>
        <v>0</v>
      </c>
      <c r="I2719" s="73">
        <f t="shared" si="220"/>
        <v>0</v>
      </c>
      <c r="J2719" s="74">
        <f>+IF(CONSOLIDADO[[#This Row],[Codigo Municipio]]=E2718,CONSOLIDADO[[#This Row],[Fallecidos Diarios]]+J2718,CONSOLIDADO[[#This Row],[Fallecidos Diarios]])</f>
        <v>0</v>
      </c>
      <c r="K2719" s="75">
        <f t="shared" si="221"/>
        <v>0</v>
      </c>
      <c r="L2719" s="76">
        <f>+IF(CONSOLIDADO[[#This Row],[Codigo Municipio]]=E2718,CONSOLIDADO[[#This Row],[Recuperados Diarios]]+L2718,CONSOLIDADO[[#This Row],[Recuperados Diarios]])</f>
        <v>0</v>
      </c>
      <c r="M2719" s="77" cm="1">
        <f t="array" ref="M2719">+IFERROR(IF(CONSOLIDADO[[#This Row],[Día]]&lt;14,0,INDEX(CONSOLIDADO[Casos Diarios],ROW()-14,1)),0)</f>
        <v>0</v>
      </c>
      <c r="N2719" s="72">
        <f>+IF(CONSOLIDADO[[#This Row],[Clave]]="710143893",1,IF(OR(CONSOLIDADO[[#This Row],[Casos Acumulados]]&gt;0,CONSOLIDADO[[#This Row],[Muertes]]&gt;0),N2718+1,I2719))</f>
        <v>0</v>
      </c>
      <c r="O2719" s="69">
        <f>+IFERROR(VLOOKUP($G2719,TDMuertes!$C$2:$E$534,3,0),0)</f>
        <v>0</v>
      </c>
      <c r="P2719" s="94" t="str">
        <f t="shared" ca="1" si="222"/>
        <v>OFF</v>
      </c>
      <c r="Q2719" s="78">
        <f>+IFERROR(VLOOKUP(CONSOLIDADO[[#This Row],[Codigo Municipio]],TDDia!$A$4:$B$394,2,0),0)</f>
        <v>0</v>
      </c>
    </row>
    <row r="2720" spans="2:17" ht="14.45">
      <c r="B2720">
        <f t="shared" si="224"/>
        <v>15</v>
      </c>
      <c r="C2720" s="69" t="str" cm="1">
        <f t="array" ref="C2720">+INDEX(Table_4[[Departamento]:[Municipio]],FINAL!$B2720,1)</f>
        <v>Colón</v>
      </c>
      <c r="D2720" s="69" t="str" cm="1">
        <f t="array" ref="D2720">+INDEX(Table_4[[Departamento]:[Municipio]],FINAL!$B2720,4)</f>
        <v>Santa Rosa de Aguan</v>
      </c>
      <c r="E2720" s="69" t="str" cm="1">
        <f t="array" ref="E2720">+INDEX(Table_4[[Departamento]:[Municipio]],FINAL!$B2720,3)</f>
        <v>0207</v>
      </c>
      <c r="F2720" s="96">
        <f t="shared" si="223"/>
        <v>43909</v>
      </c>
      <c r="G2720" s="71" t="str">
        <f>+CONSOLIDADO[[#This Row],[Codigo Municipio]]&amp;CONSOLIDADO[[#This Row],[Fecha]]</f>
        <v>020743909</v>
      </c>
      <c r="H2720" s="72">
        <f>+IFERROR(VLOOKUP($G2720,TDAcumula!$C$2:$E$2027,3,0),0)</f>
        <v>0</v>
      </c>
      <c r="I2720" s="73">
        <f t="shared" si="220"/>
        <v>0</v>
      </c>
      <c r="J2720" s="74">
        <f>+IF(CONSOLIDADO[[#This Row],[Codigo Municipio]]=E2719,CONSOLIDADO[[#This Row],[Fallecidos Diarios]]+J2719,CONSOLIDADO[[#This Row],[Fallecidos Diarios]])</f>
        <v>0</v>
      </c>
      <c r="K2720" s="75">
        <f t="shared" si="221"/>
        <v>0</v>
      </c>
      <c r="L2720" s="76">
        <f>+IF(CONSOLIDADO[[#This Row],[Codigo Municipio]]=E2719,CONSOLIDADO[[#This Row],[Recuperados Diarios]]+L2719,CONSOLIDADO[[#This Row],[Recuperados Diarios]])</f>
        <v>0</v>
      </c>
      <c r="M2720" s="77" cm="1">
        <f t="array" ref="M2720">+IFERROR(IF(CONSOLIDADO[[#This Row],[Día]]&lt;14,0,INDEX(CONSOLIDADO[Casos Diarios],ROW()-14,1)),0)</f>
        <v>0</v>
      </c>
      <c r="N2720" s="72">
        <f>+IF(CONSOLIDADO[[#This Row],[Clave]]="710143893",1,IF(OR(CONSOLIDADO[[#This Row],[Casos Acumulados]]&gt;0,CONSOLIDADO[[#This Row],[Muertes]]&gt;0),N2719+1,I2720))</f>
        <v>0</v>
      </c>
      <c r="O2720" s="69">
        <f>+IFERROR(VLOOKUP($G2720,TDMuertes!$C$2:$E$534,3,0),0)</f>
        <v>0</v>
      </c>
      <c r="P2720" s="94" t="str">
        <f t="shared" ca="1" si="222"/>
        <v>OFF</v>
      </c>
      <c r="Q2720" s="78">
        <f>+IFERROR(VLOOKUP(CONSOLIDADO[[#This Row],[Codigo Municipio]],TDDia!$A$4:$B$394,2,0),0)</f>
        <v>0</v>
      </c>
    </row>
    <row r="2721" spans="2:17" ht="14.45">
      <c r="B2721">
        <f t="shared" si="224"/>
        <v>15</v>
      </c>
      <c r="C2721" s="69" t="str" cm="1">
        <f t="array" ref="C2721">+INDEX(Table_4[[Departamento]:[Municipio]],FINAL!$B2721,1)</f>
        <v>Colón</v>
      </c>
      <c r="D2721" s="69" t="str" cm="1">
        <f t="array" ref="D2721">+INDEX(Table_4[[Departamento]:[Municipio]],FINAL!$B2721,4)</f>
        <v>Santa Rosa de Aguan</v>
      </c>
      <c r="E2721" s="69" t="str" cm="1">
        <f t="array" ref="E2721">+INDEX(Table_4[[Departamento]:[Municipio]],FINAL!$B2721,3)</f>
        <v>0207</v>
      </c>
      <c r="F2721" s="96">
        <f t="shared" si="223"/>
        <v>43910</v>
      </c>
      <c r="G2721" s="71" t="str">
        <f>+CONSOLIDADO[[#This Row],[Codigo Municipio]]&amp;CONSOLIDADO[[#This Row],[Fecha]]</f>
        <v>020743910</v>
      </c>
      <c r="H2721" s="72">
        <f>+IFERROR(VLOOKUP($G2721,TDAcumula!$C$2:$E$2027,3,0),0)</f>
        <v>0</v>
      </c>
      <c r="I2721" s="73">
        <f t="shared" si="220"/>
        <v>0</v>
      </c>
      <c r="J2721" s="74">
        <f>+IF(CONSOLIDADO[[#This Row],[Codigo Municipio]]=E2720,CONSOLIDADO[[#This Row],[Fallecidos Diarios]]+J2720,CONSOLIDADO[[#This Row],[Fallecidos Diarios]])</f>
        <v>0</v>
      </c>
      <c r="K2721" s="75">
        <f t="shared" si="221"/>
        <v>0</v>
      </c>
      <c r="L2721" s="76">
        <f>+IF(CONSOLIDADO[[#This Row],[Codigo Municipio]]=E2720,CONSOLIDADO[[#This Row],[Recuperados Diarios]]+L2720,CONSOLIDADO[[#This Row],[Recuperados Diarios]])</f>
        <v>0</v>
      </c>
      <c r="M2721" s="77" cm="1">
        <f t="array" ref="M2721">+IFERROR(IF(CONSOLIDADO[[#This Row],[Día]]&lt;14,0,INDEX(CONSOLIDADO[Casos Diarios],ROW()-14,1)),0)</f>
        <v>0</v>
      </c>
      <c r="N2721" s="72">
        <f>+IF(CONSOLIDADO[[#This Row],[Clave]]="710143893",1,IF(OR(CONSOLIDADO[[#This Row],[Casos Acumulados]]&gt;0,CONSOLIDADO[[#This Row],[Muertes]]&gt;0),N2720+1,I2721))</f>
        <v>0</v>
      </c>
      <c r="O2721" s="69">
        <f>+IFERROR(VLOOKUP($G2721,TDMuertes!$C$2:$E$534,3,0),0)</f>
        <v>0</v>
      </c>
      <c r="P2721" s="94" t="str">
        <f t="shared" ca="1" si="222"/>
        <v>OFF</v>
      </c>
      <c r="Q2721" s="78">
        <f>+IFERROR(VLOOKUP(CONSOLIDADO[[#This Row],[Codigo Municipio]],TDDia!$A$4:$B$394,2,0),0)</f>
        <v>0</v>
      </c>
    </row>
    <row r="2722" spans="2:17" ht="14.45">
      <c r="B2722">
        <f t="shared" si="224"/>
        <v>15</v>
      </c>
      <c r="C2722" s="69" t="str" cm="1">
        <f t="array" ref="C2722">+INDEX(Table_4[[Departamento]:[Municipio]],FINAL!$B2722,1)</f>
        <v>Colón</v>
      </c>
      <c r="D2722" s="69" t="str" cm="1">
        <f t="array" ref="D2722">+INDEX(Table_4[[Departamento]:[Municipio]],FINAL!$B2722,4)</f>
        <v>Santa Rosa de Aguan</v>
      </c>
      <c r="E2722" s="69" t="str" cm="1">
        <f t="array" ref="E2722">+INDEX(Table_4[[Departamento]:[Municipio]],FINAL!$B2722,3)</f>
        <v>0207</v>
      </c>
      <c r="F2722" s="96">
        <f t="shared" si="223"/>
        <v>43911</v>
      </c>
      <c r="G2722" s="71" t="str">
        <f>+CONSOLIDADO[[#This Row],[Codigo Municipio]]&amp;CONSOLIDADO[[#This Row],[Fecha]]</f>
        <v>020743911</v>
      </c>
      <c r="H2722" s="72">
        <f>+IFERROR(VLOOKUP($G2722,TDAcumula!$C$2:$E$2027,3,0),0)</f>
        <v>0</v>
      </c>
      <c r="I2722" s="73">
        <f t="shared" si="220"/>
        <v>0</v>
      </c>
      <c r="J2722" s="74">
        <f>+IF(CONSOLIDADO[[#This Row],[Codigo Municipio]]=E2721,CONSOLIDADO[[#This Row],[Fallecidos Diarios]]+J2721,CONSOLIDADO[[#This Row],[Fallecidos Diarios]])</f>
        <v>0</v>
      </c>
      <c r="K2722" s="75">
        <f t="shared" si="221"/>
        <v>0</v>
      </c>
      <c r="L2722" s="76">
        <f>+IF(CONSOLIDADO[[#This Row],[Codigo Municipio]]=E2721,CONSOLIDADO[[#This Row],[Recuperados Diarios]]+L2721,CONSOLIDADO[[#This Row],[Recuperados Diarios]])</f>
        <v>0</v>
      </c>
      <c r="M2722" s="77" cm="1">
        <f t="array" ref="M2722">+IFERROR(IF(CONSOLIDADO[[#This Row],[Día]]&lt;14,0,INDEX(CONSOLIDADO[Casos Diarios],ROW()-14,1)),0)</f>
        <v>0</v>
      </c>
      <c r="N2722" s="72">
        <f>+IF(CONSOLIDADO[[#This Row],[Clave]]="710143893",1,IF(OR(CONSOLIDADO[[#This Row],[Casos Acumulados]]&gt;0,CONSOLIDADO[[#This Row],[Muertes]]&gt;0),N2721+1,I2722))</f>
        <v>0</v>
      </c>
      <c r="O2722" s="69">
        <f>+IFERROR(VLOOKUP($G2722,TDMuertes!$C$2:$E$534,3,0),0)</f>
        <v>0</v>
      </c>
      <c r="P2722" s="94" t="str">
        <f t="shared" ca="1" si="222"/>
        <v>OFF</v>
      </c>
      <c r="Q2722" s="78">
        <f>+IFERROR(VLOOKUP(CONSOLIDADO[[#This Row],[Codigo Municipio]],TDDia!$A$4:$B$394,2,0),0)</f>
        <v>0</v>
      </c>
    </row>
    <row r="2723" spans="2:17" ht="14.45">
      <c r="B2723">
        <f t="shared" si="224"/>
        <v>15</v>
      </c>
      <c r="C2723" s="69" t="str" cm="1">
        <f t="array" ref="C2723">+INDEX(Table_4[[Departamento]:[Municipio]],FINAL!$B2723,1)</f>
        <v>Colón</v>
      </c>
      <c r="D2723" s="69" t="str" cm="1">
        <f t="array" ref="D2723">+INDEX(Table_4[[Departamento]:[Municipio]],FINAL!$B2723,4)</f>
        <v>Santa Rosa de Aguan</v>
      </c>
      <c r="E2723" s="69" t="str" cm="1">
        <f t="array" ref="E2723">+INDEX(Table_4[[Departamento]:[Municipio]],FINAL!$B2723,3)</f>
        <v>0207</v>
      </c>
      <c r="F2723" s="96">
        <f t="shared" si="223"/>
        <v>43912</v>
      </c>
      <c r="G2723" s="71" t="str">
        <f>+CONSOLIDADO[[#This Row],[Codigo Municipio]]&amp;CONSOLIDADO[[#This Row],[Fecha]]</f>
        <v>020743912</v>
      </c>
      <c r="H2723" s="72">
        <f>+IFERROR(VLOOKUP($G2723,TDAcumula!$C$2:$E$2027,3,0),0)</f>
        <v>0</v>
      </c>
      <c r="I2723" s="73">
        <f t="shared" si="220"/>
        <v>0</v>
      </c>
      <c r="J2723" s="74">
        <f>+IF(CONSOLIDADO[[#This Row],[Codigo Municipio]]=E2722,CONSOLIDADO[[#This Row],[Fallecidos Diarios]]+J2722,CONSOLIDADO[[#This Row],[Fallecidos Diarios]])</f>
        <v>0</v>
      </c>
      <c r="K2723" s="75">
        <f t="shared" si="221"/>
        <v>0</v>
      </c>
      <c r="L2723" s="76">
        <f>+IF(CONSOLIDADO[[#This Row],[Codigo Municipio]]=E2722,CONSOLIDADO[[#This Row],[Recuperados Diarios]]+L2722,CONSOLIDADO[[#This Row],[Recuperados Diarios]])</f>
        <v>0</v>
      </c>
      <c r="M2723" s="77" cm="1">
        <f t="array" ref="M2723">+IFERROR(IF(CONSOLIDADO[[#This Row],[Día]]&lt;14,0,INDEX(CONSOLIDADO[Casos Diarios],ROW()-14,1)),0)</f>
        <v>0</v>
      </c>
      <c r="N2723" s="72">
        <f>+IF(CONSOLIDADO[[#This Row],[Clave]]="710143893",1,IF(OR(CONSOLIDADO[[#This Row],[Casos Acumulados]]&gt;0,CONSOLIDADO[[#This Row],[Muertes]]&gt;0),N2722+1,I2723))</f>
        <v>0</v>
      </c>
      <c r="O2723" s="69">
        <f>+IFERROR(VLOOKUP($G2723,TDMuertes!$C$2:$E$534,3,0),0)</f>
        <v>0</v>
      </c>
      <c r="P2723" s="94" t="str">
        <f t="shared" ca="1" si="222"/>
        <v>OFF</v>
      </c>
      <c r="Q2723" s="78">
        <f>+IFERROR(VLOOKUP(CONSOLIDADO[[#This Row],[Codigo Municipio]],TDDia!$A$4:$B$394,2,0),0)</f>
        <v>0</v>
      </c>
    </row>
    <row r="2724" spans="2:17" ht="14.45">
      <c r="B2724">
        <f t="shared" si="224"/>
        <v>15</v>
      </c>
      <c r="C2724" s="69" t="str" cm="1">
        <f t="array" ref="C2724">+INDEX(Table_4[[Departamento]:[Municipio]],FINAL!$B2724,1)</f>
        <v>Colón</v>
      </c>
      <c r="D2724" s="69" t="str" cm="1">
        <f t="array" ref="D2724">+INDEX(Table_4[[Departamento]:[Municipio]],FINAL!$B2724,4)</f>
        <v>Santa Rosa de Aguan</v>
      </c>
      <c r="E2724" s="69" t="str" cm="1">
        <f t="array" ref="E2724">+INDEX(Table_4[[Departamento]:[Municipio]],FINAL!$B2724,3)</f>
        <v>0207</v>
      </c>
      <c r="F2724" s="96">
        <f t="shared" si="223"/>
        <v>43913</v>
      </c>
      <c r="G2724" s="71" t="str">
        <f>+CONSOLIDADO[[#This Row],[Codigo Municipio]]&amp;CONSOLIDADO[[#This Row],[Fecha]]</f>
        <v>020743913</v>
      </c>
      <c r="H2724" s="72">
        <f>+IFERROR(VLOOKUP($G2724,TDAcumula!$C$2:$E$2027,3,0),0)</f>
        <v>0</v>
      </c>
      <c r="I2724" s="73">
        <f t="shared" si="220"/>
        <v>0</v>
      </c>
      <c r="J2724" s="74">
        <f>+IF(CONSOLIDADO[[#This Row],[Codigo Municipio]]=E2723,CONSOLIDADO[[#This Row],[Fallecidos Diarios]]+J2723,CONSOLIDADO[[#This Row],[Fallecidos Diarios]])</f>
        <v>0</v>
      </c>
      <c r="K2724" s="75">
        <f t="shared" si="221"/>
        <v>0</v>
      </c>
      <c r="L2724" s="76">
        <f>+IF(CONSOLIDADO[[#This Row],[Codigo Municipio]]=E2723,CONSOLIDADO[[#This Row],[Recuperados Diarios]]+L2723,CONSOLIDADO[[#This Row],[Recuperados Diarios]])</f>
        <v>0</v>
      </c>
      <c r="M2724" s="77" cm="1">
        <f t="array" ref="M2724">+IFERROR(IF(CONSOLIDADO[[#This Row],[Día]]&lt;14,0,INDEX(CONSOLIDADO[Casos Diarios],ROW()-14,1)),0)</f>
        <v>0</v>
      </c>
      <c r="N2724" s="72">
        <f>+IF(CONSOLIDADO[[#This Row],[Clave]]="710143893",1,IF(OR(CONSOLIDADO[[#This Row],[Casos Acumulados]]&gt;0,CONSOLIDADO[[#This Row],[Muertes]]&gt;0),N2723+1,I2724))</f>
        <v>0</v>
      </c>
      <c r="O2724" s="69">
        <f>+IFERROR(VLOOKUP($G2724,TDMuertes!$C$2:$E$534,3,0),0)</f>
        <v>0</v>
      </c>
      <c r="P2724" s="94" t="str">
        <f t="shared" ca="1" si="222"/>
        <v>OFF</v>
      </c>
      <c r="Q2724" s="78">
        <f>+IFERROR(VLOOKUP(CONSOLIDADO[[#This Row],[Codigo Municipio]],TDDia!$A$4:$B$394,2,0),0)</f>
        <v>0</v>
      </c>
    </row>
    <row r="2725" spans="2:17" ht="14.45">
      <c r="B2725">
        <f t="shared" si="224"/>
        <v>15</v>
      </c>
      <c r="C2725" s="69" t="str" cm="1">
        <f t="array" ref="C2725">+INDEX(Table_4[[Departamento]:[Municipio]],FINAL!$B2725,1)</f>
        <v>Colón</v>
      </c>
      <c r="D2725" s="69" t="str" cm="1">
        <f t="array" ref="D2725">+INDEX(Table_4[[Departamento]:[Municipio]],FINAL!$B2725,4)</f>
        <v>Santa Rosa de Aguan</v>
      </c>
      <c r="E2725" s="69" t="str" cm="1">
        <f t="array" ref="E2725">+INDEX(Table_4[[Departamento]:[Municipio]],FINAL!$B2725,3)</f>
        <v>0207</v>
      </c>
      <c r="F2725" s="96">
        <f t="shared" si="223"/>
        <v>43914</v>
      </c>
      <c r="G2725" s="71" t="str">
        <f>+CONSOLIDADO[[#This Row],[Codigo Municipio]]&amp;CONSOLIDADO[[#This Row],[Fecha]]</f>
        <v>020743914</v>
      </c>
      <c r="H2725" s="72">
        <f>+IFERROR(VLOOKUP($G2725,TDAcumula!$C$2:$E$2027,3,0),0)</f>
        <v>0</v>
      </c>
      <c r="I2725" s="73">
        <f t="shared" si="220"/>
        <v>0</v>
      </c>
      <c r="J2725" s="74">
        <f>+IF(CONSOLIDADO[[#This Row],[Codigo Municipio]]=E2724,CONSOLIDADO[[#This Row],[Fallecidos Diarios]]+J2724,CONSOLIDADO[[#This Row],[Fallecidos Diarios]])</f>
        <v>0</v>
      </c>
      <c r="K2725" s="75">
        <f t="shared" si="221"/>
        <v>0</v>
      </c>
      <c r="L2725" s="76">
        <f>+IF(CONSOLIDADO[[#This Row],[Codigo Municipio]]=E2724,CONSOLIDADO[[#This Row],[Recuperados Diarios]]+L2724,CONSOLIDADO[[#This Row],[Recuperados Diarios]])</f>
        <v>0</v>
      </c>
      <c r="M2725" s="77" cm="1">
        <f t="array" ref="M2725">+IFERROR(IF(CONSOLIDADO[[#This Row],[Día]]&lt;14,0,INDEX(CONSOLIDADO[Casos Diarios],ROW()-14,1)),0)</f>
        <v>0</v>
      </c>
      <c r="N2725" s="72">
        <f>+IF(CONSOLIDADO[[#This Row],[Clave]]="710143893",1,IF(OR(CONSOLIDADO[[#This Row],[Casos Acumulados]]&gt;0,CONSOLIDADO[[#This Row],[Muertes]]&gt;0),N2724+1,I2725))</f>
        <v>0</v>
      </c>
      <c r="O2725" s="69">
        <f>+IFERROR(VLOOKUP($G2725,TDMuertes!$C$2:$E$534,3,0),0)</f>
        <v>0</v>
      </c>
      <c r="P2725" s="94" t="str">
        <f t="shared" ca="1" si="222"/>
        <v>OFF</v>
      </c>
      <c r="Q2725" s="78">
        <f>+IFERROR(VLOOKUP(CONSOLIDADO[[#This Row],[Codigo Municipio]],TDDia!$A$4:$B$394,2,0),0)</f>
        <v>0</v>
      </c>
    </row>
    <row r="2726" spans="2:17" ht="14.45">
      <c r="B2726">
        <f t="shared" si="224"/>
        <v>15</v>
      </c>
      <c r="C2726" s="69" t="str" cm="1">
        <f t="array" ref="C2726">+INDEX(Table_4[[Departamento]:[Municipio]],FINAL!$B2726,1)</f>
        <v>Colón</v>
      </c>
      <c r="D2726" s="69" t="str" cm="1">
        <f t="array" ref="D2726">+INDEX(Table_4[[Departamento]:[Municipio]],FINAL!$B2726,4)</f>
        <v>Santa Rosa de Aguan</v>
      </c>
      <c r="E2726" s="69" t="str" cm="1">
        <f t="array" ref="E2726">+INDEX(Table_4[[Departamento]:[Municipio]],FINAL!$B2726,3)</f>
        <v>0207</v>
      </c>
      <c r="F2726" s="96">
        <f t="shared" si="223"/>
        <v>43915</v>
      </c>
      <c r="G2726" s="71" t="str">
        <f>+CONSOLIDADO[[#This Row],[Codigo Municipio]]&amp;CONSOLIDADO[[#This Row],[Fecha]]</f>
        <v>020743915</v>
      </c>
      <c r="H2726" s="72">
        <f>+IFERROR(VLOOKUP($G2726,TDAcumula!$C$2:$E$2027,3,0),0)</f>
        <v>0</v>
      </c>
      <c r="I2726" s="73">
        <f t="shared" si="220"/>
        <v>0</v>
      </c>
      <c r="J2726" s="74">
        <f>+IF(CONSOLIDADO[[#This Row],[Codigo Municipio]]=E2725,CONSOLIDADO[[#This Row],[Fallecidos Diarios]]+J2725,CONSOLIDADO[[#This Row],[Fallecidos Diarios]])</f>
        <v>0</v>
      </c>
      <c r="K2726" s="75">
        <f t="shared" si="221"/>
        <v>0</v>
      </c>
      <c r="L2726" s="76">
        <f>+IF(CONSOLIDADO[[#This Row],[Codigo Municipio]]=E2725,CONSOLIDADO[[#This Row],[Recuperados Diarios]]+L2725,CONSOLIDADO[[#This Row],[Recuperados Diarios]])</f>
        <v>0</v>
      </c>
      <c r="M2726" s="77" cm="1">
        <f t="array" ref="M2726">+IFERROR(IF(CONSOLIDADO[[#This Row],[Día]]&lt;14,0,INDEX(CONSOLIDADO[Casos Diarios],ROW()-14,1)),0)</f>
        <v>0</v>
      </c>
      <c r="N2726" s="72">
        <f>+IF(CONSOLIDADO[[#This Row],[Clave]]="710143893",1,IF(OR(CONSOLIDADO[[#This Row],[Casos Acumulados]]&gt;0,CONSOLIDADO[[#This Row],[Muertes]]&gt;0),N2725+1,I2726))</f>
        <v>0</v>
      </c>
      <c r="O2726" s="69">
        <f>+IFERROR(VLOOKUP($G2726,TDMuertes!$C$2:$E$534,3,0),0)</f>
        <v>0</v>
      </c>
      <c r="P2726" s="94" t="str">
        <f t="shared" ca="1" si="222"/>
        <v>OFF</v>
      </c>
      <c r="Q2726" s="78">
        <f>+IFERROR(VLOOKUP(CONSOLIDADO[[#This Row],[Codigo Municipio]],TDDia!$A$4:$B$394,2,0),0)</f>
        <v>0</v>
      </c>
    </row>
    <row r="2727" spans="2:17" ht="14.45">
      <c r="B2727">
        <f t="shared" si="224"/>
        <v>15</v>
      </c>
      <c r="C2727" s="69" t="str" cm="1">
        <f t="array" ref="C2727">+INDEX(Table_4[[Departamento]:[Municipio]],FINAL!$B2727,1)</f>
        <v>Colón</v>
      </c>
      <c r="D2727" s="69" t="str" cm="1">
        <f t="array" ref="D2727">+INDEX(Table_4[[Departamento]:[Municipio]],FINAL!$B2727,4)</f>
        <v>Santa Rosa de Aguan</v>
      </c>
      <c r="E2727" s="69" t="str" cm="1">
        <f t="array" ref="E2727">+INDEX(Table_4[[Departamento]:[Municipio]],FINAL!$B2727,3)</f>
        <v>0207</v>
      </c>
      <c r="F2727" s="96">
        <f t="shared" si="223"/>
        <v>43916</v>
      </c>
      <c r="G2727" s="71" t="str">
        <f>+CONSOLIDADO[[#This Row],[Codigo Municipio]]&amp;CONSOLIDADO[[#This Row],[Fecha]]</f>
        <v>020743916</v>
      </c>
      <c r="H2727" s="72">
        <f>+IFERROR(VLOOKUP($G2727,TDAcumula!$C$2:$E$2027,3,0),0)</f>
        <v>0</v>
      </c>
      <c r="I2727" s="73">
        <f t="shared" si="220"/>
        <v>0</v>
      </c>
      <c r="J2727" s="74">
        <f>+IF(CONSOLIDADO[[#This Row],[Codigo Municipio]]=E2726,CONSOLIDADO[[#This Row],[Fallecidos Diarios]]+J2726,CONSOLIDADO[[#This Row],[Fallecidos Diarios]])</f>
        <v>0</v>
      </c>
      <c r="K2727" s="75">
        <f t="shared" si="221"/>
        <v>0</v>
      </c>
      <c r="L2727" s="76">
        <f>+IF(CONSOLIDADO[[#This Row],[Codigo Municipio]]=E2726,CONSOLIDADO[[#This Row],[Recuperados Diarios]]+L2726,CONSOLIDADO[[#This Row],[Recuperados Diarios]])</f>
        <v>0</v>
      </c>
      <c r="M2727" s="77" cm="1">
        <f t="array" ref="M2727">+IFERROR(IF(CONSOLIDADO[[#This Row],[Día]]&lt;14,0,INDEX(CONSOLIDADO[Casos Diarios],ROW()-14,1)),0)</f>
        <v>0</v>
      </c>
      <c r="N2727" s="72">
        <f>+IF(CONSOLIDADO[[#This Row],[Clave]]="710143893",1,IF(OR(CONSOLIDADO[[#This Row],[Casos Acumulados]]&gt;0,CONSOLIDADO[[#This Row],[Muertes]]&gt;0),N2726+1,I2727))</f>
        <v>0</v>
      </c>
      <c r="O2727" s="69">
        <f>+IFERROR(VLOOKUP($G2727,TDMuertes!$C$2:$E$534,3,0),0)</f>
        <v>0</v>
      </c>
      <c r="P2727" s="94" t="str">
        <f t="shared" ca="1" si="222"/>
        <v>OFF</v>
      </c>
      <c r="Q2727" s="78">
        <f>+IFERROR(VLOOKUP(CONSOLIDADO[[#This Row],[Codigo Municipio]],TDDia!$A$4:$B$394,2,0),0)</f>
        <v>0</v>
      </c>
    </row>
    <row r="2728" spans="2:17" ht="14.45">
      <c r="B2728">
        <f t="shared" si="224"/>
        <v>15</v>
      </c>
      <c r="C2728" s="69" t="str" cm="1">
        <f t="array" ref="C2728">+INDEX(Table_4[[Departamento]:[Municipio]],FINAL!$B2728,1)</f>
        <v>Colón</v>
      </c>
      <c r="D2728" s="69" t="str" cm="1">
        <f t="array" ref="D2728">+INDEX(Table_4[[Departamento]:[Municipio]],FINAL!$B2728,4)</f>
        <v>Santa Rosa de Aguan</v>
      </c>
      <c r="E2728" s="69" t="str" cm="1">
        <f t="array" ref="E2728">+INDEX(Table_4[[Departamento]:[Municipio]],FINAL!$B2728,3)</f>
        <v>0207</v>
      </c>
      <c r="F2728" s="96">
        <f t="shared" si="223"/>
        <v>43917</v>
      </c>
      <c r="G2728" s="71" t="str">
        <f>+CONSOLIDADO[[#This Row],[Codigo Municipio]]&amp;CONSOLIDADO[[#This Row],[Fecha]]</f>
        <v>020743917</v>
      </c>
      <c r="H2728" s="72">
        <f>+IFERROR(VLOOKUP($G2728,TDAcumula!$C$2:$E$2027,3,0),0)</f>
        <v>0</v>
      </c>
      <c r="I2728" s="73">
        <f t="shared" ref="I2728:I2791" si="225">+IF(E2728=E2727,H2728+I2727,H2728)</f>
        <v>0</v>
      </c>
      <c r="J2728" s="74">
        <f>+IF(CONSOLIDADO[[#This Row],[Codigo Municipio]]=E2727,CONSOLIDADO[[#This Row],[Fallecidos Diarios]]+J2727,CONSOLIDADO[[#This Row],[Fallecidos Diarios]])</f>
        <v>0</v>
      </c>
      <c r="K2728" s="75">
        <f t="shared" ref="K2728:K2791" si="226">+IF(I2728-J2728-L2728&lt;0,0,I2728-J2728-L2728)</f>
        <v>0</v>
      </c>
      <c r="L2728" s="76">
        <f>+IF(CONSOLIDADO[[#This Row],[Codigo Municipio]]=E2727,CONSOLIDADO[[#This Row],[Recuperados Diarios]]+L2727,CONSOLIDADO[[#This Row],[Recuperados Diarios]])</f>
        <v>0</v>
      </c>
      <c r="M2728" s="77" cm="1">
        <f t="array" ref="M2728">+IFERROR(IF(CONSOLIDADO[[#This Row],[Día]]&lt;14,0,INDEX(CONSOLIDADO[Casos Diarios],ROW()-14,1)),0)</f>
        <v>0</v>
      </c>
      <c r="N2728" s="72">
        <f>+IF(CONSOLIDADO[[#This Row],[Clave]]="710143893",1,IF(OR(CONSOLIDADO[[#This Row],[Casos Acumulados]]&gt;0,CONSOLIDADO[[#This Row],[Muertes]]&gt;0),N2727+1,I2728))</f>
        <v>0</v>
      </c>
      <c r="O2728" s="69">
        <f>+IFERROR(VLOOKUP($G2728,TDMuertes!$C$2:$E$534,3,0),0)</f>
        <v>0</v>
      </c>
      <c r="P2728" s="94" t="str">
        <f t="shared" ref="P2728:P2791" ca="1" si="227">+IF(N2728=0,"OFF",IF(N2728=1,"START",IF(AND(N2728&gt;1,F2728&lt;TODAY()+1),"ON","OUT TIME")))</f>
        <v>OFF</v>
      </c>
      <c r="Q2728" s="78">
        <f>+IFERROR(VLOOKUP(CONSOLIDADO[[#This Row],[Codigo Municipio]],TDDia!$A$4:$B$394,2,0),0)</f>
        <v>0</v>
      </c>
    </row>
    <row r="2729" spans="2:17" ht="14.45">
      <c r="B2729">
        <f t="shared" si="224"/>
        <v>15</v>
      </c>
      <c r="C2729" s="69" t="str" cm="1">
        <f t="array" ref="C2729">+INDEX(Table_4[[Departamento]:[Municipio]],FINAL!$B2729,1)</f>
        <v>Colón</v>
      </c>
      <c r="D2729" s="69" t="str" cm="1">
        <f t="array" ref="D2729">+INDEX(Table_4[[Departamento]:[Municipio]],FINAL!$B2729,4)</f>
        <v>Santa Rosa de Aguan</v>
      </c>
      <c r="E2729" s="69" t="str" cm="1">
        <f t="array" ref="E2729">+INDEX(Table_4[[Departamento]:[Municipio]],FINAL!$B2729,3)</f>
        <v>0207</v>
      </c>
      <c r="F2729" s="96">
        <f t="shared" si="223"/>
        <v>43918</v>
      </c>
      <c r="G2729" s="71" t="str">
        <f>+CONSOLIDADO[[#This Row],[Codigo Municipio]]&amp;CONSOLIDADO[[#This Row],[Fecha]]</f>
        <v>020743918</v>
      </c>
      <c r="H2729" s="72">
        <f>+IFERROR(VLOOKUP($G2729,TDAcumula!$C$2:$E$2027,3,0),0)</f>
        <v>0</v>
      </c>
      <c r="I2729" s="73">
        <f t="shared" si="225"/>
        <v>0</v>
      </c>
      <c r="J2729" s="74">
        <f>+IF(CONSOLIDADO[[#This Row],[Codigo Municipio]]=E2728,CONSOLIDADO[[#This Row],[Fallecidos Diarios]]+J2728,CONSOLIDADO[[#This Row],[Fallecidos Diarios]])</f>
        <v>0</v>
      </c>
      <c r="K2729" s="75">
        <f t="shared" si="226"/>
        <v>0</v>
      </c>
      <c r="L2729" s="76">
        <f>+IF(CONSOLIDADO[[#This Row],[Codigo Municipio]]=E2728,CONSOLIDADO[[#This Row],[Recuperados Diarios]]+L2728,CONSOLIDADO[[#This Row],[Recuperados Diarios]])</f>
        <v>0</v>
      </c>
      <c r="M2729" s="77" cm="1">
        <f t="array" ref="M2729">+IFERROR(IF(CONSOLIDADO[[#This Row],[Día]]&lt;14,0,INDEX(CONSOLIDADO[Casos Diarios],ROW()-14,1)),0)</f>
        <v>0</v>
      </c>
      <c r="N2729" s="72">
        <f>+IF(CONSOLIDADO[[#This Row],[Clave]]="710143893",1,IF(OR(CONSOLIDADO[[#This Row],[Casos Acumulados]]&gt;0,CONSOLIDADO[[#This Row],[Muertes]]&gt;0),N2728+1,I2729))</f>
        <v>0</v>
      </c>
      <c r="O2729" s="69">
        <f>+IFERROR(VLOOKUP($G2729,TDMuertes!$C$2:$E$534,3,0),0)</f>
        <v>0</v>
      </c>
      <c r="P2729" s="94" t="str">
        <f t="shared" ca="1" si="227"/>
        <v>OFF</v>
      </c>
      <c r="Q2729" s="78">
        <f>+IFERROR(VLOOKUP(CONSOLIDADO[[#This Row],[Codigo Municipio]],TDDia!$A$4:$B$394,2,0),0)</f>
        <v>0</v>
      </c>
    </row>
    <row r="2730" spans="2:17" ht="14.45">
      <c r="B2730">
        <f t="shared" si="224"/>
        <v>15</v>
      </c>
      <c r="C2730" s="69" t="str" cm="1">
        <f t="array" ref="C2730">+INDEX(Table_4[[Departamento]:[Municipio]],FINAL!$B2730,1)</f>
        <v>Colón</v>
      </c>
      <c r="D2730" s="69" t="str" cm="1">
        <f t="array" ref="D2730">+INDEX(Table_4[[Departamento]:[Municipio]],FINAL!$B2730,4)</f>
        <v>Santa Rosa de Aguan</v>
      </c>
      <c r="E2730" s="69" t="str" cm="1">
        <f t="array" ref="E2730">+INDEX(Table_4[[Departamento]:[Municipio]],FINAL!$B2730,3)</f>
        <v>0207</v>
      </c>
      <c r="F2730" s="96">
        <f t="shared" si="223"/>
        <v>43919</v>
      </c>
      <c r="G2730" s="71" t="str">
        <f>+CONSOLIDADO[[#This Row],[Codigo Municipio]]&amp;CONSOLIDADO[[#This Row],[Fecha]]</f>
        <v>020743919</v>
      </c>
      <c r="H2730" s="72">
        <f>+IFERROR(VLOOKUP($G2730,TDAcumula!$C$2:$E$2027,3,0),0)</f>
        <v>0</v>
      </c>
      <c r="I2730" s="73">
        <f t="shared" si="225"/>
        <v>0</v>
      </c>
      <c r="J2730" s="74">
        <f>+IF(CONSOLIDADO[[#This Row],[Codigo Municipio]]=E2729,CONSOLIDADO[[#This Row],[Fallecidos Diarios]]+J2729,CONSOLIDADO[[#This Row],[Fallecidos Diarios]])</f>
        <v>0</v>
      </c>
      <c r="K2730" s="75">
        <f t="shared" si="226"/>
        <v>0</v>
      </c>
      <c r="L2730" s="76">
        <f>+IF(CONSOLIDADO[[#This Row],[Codigo Municipio]]=E2729,CONSOLIDADO[[#This Row],[Recuperados Diarios]]+L2729,CONSOLIDADO[[#This Row],[Recuperados Diarios]])</f>
        <v>0</v>
      </c>
      <c r="M2730" s="77" cm="1">
        <f t="array" ref="M2730">+IFERROR(IF(CONSOLIDADO[[#This Row],[Día]]&lt;14,0,INDEX(CONSOLIDADO[Casos Diarios],ROW()-14,1)),0)</f>
        <v>0</v>
      </c>
      <c r="N2730" s="72">
        <f>+IF(CONSOLIDADO[[#This Row],[Clave]]="710143893",1,IF(OR(CONSOLIDADO[[#This Row],[Casos Acumulados]]&gt;0,CONSOLIDADO[[#This Row],[Muertes]]&gt;0),N2729+1,I2730))</f>
        <v>0</v>
      </c>
      <c r="O2730" s="69">
        <f>+IFERROR(VLOOKUP($G2730,TDMuertes!$C$2:$E$534,3,0),0)</f>
        <v>0</v>
      </c>
      <c r="P2730" s="94" t="str">
        <f t="shared" ca="1" si="227"/>
        <v>OFF</v>
      </c>
      <c r="Q2730" s="78">
        <f>+IFERROR(VLOOKUP(CONSOLIDADO[[#This Row],[Codigo Municipio]],TDDia!$A$4:$B$394,2,0),0)</f>
        <v>0</v>
      </c>
    </row>
    <row r="2731" spans="2:17" ht="14.45">
      <c r="B2731">
        <f t="shared" si="224"/>
        <v>15</v>
      </c>
      <c r="C2731" s="69" t="str" cm="1">
        <f t="array" ref="C2731">+INDEX(Table_4[[Departamento]:[Municipio]],FINAL!$B2731,1)</f>
        <v>Colón</v>
      </c>
      <c r="D2731" s="69" t="str" cm="1">
        <f t="array" ref="D2731">+INDEX(Table_4[[Departamento]:[Municipio]],FINAL!$B2731,4)</f>
        <v>Santa Rosa de Aguan</v>
      </c>
      <c r="E2731" s="69" t="str" cm="1">
        <f t="array" ref="E2731">+INDEX(Table_4[[Departamento]:[Municipio]],FINAL!$B2731,3)</f>
        <v>0207</v>
      </c>
      <c r="F2731" s="96">
        <f t="shared" si="223"/>
        <v>43920</v>
      </c>
      <c r="G2731" s="71" t="str">
        <f>+CONSOLIDADO[[#This Row],[Codigo Municipio]]&amp;CONSOLIDADO[[#This Row],[Fecha]]</f>
        <v>020743920</v>
      </c>
      <c r="H2731" s="72">
        <f>+IFERROR(VLOOKUP($G2731,TDAcumula!$C$2:$E$2027,3,0),0)</f>
        <v>0</v>
      </c>
      <c r="I2731" s="73">
        <f t="shared" si="225"/>
        <v>0</v>
      </c>
      <c r="J2731" s="74">
        <f>+IF(CONSOLIDADO[[#This Row],[Codigo Municipio]]=E2730,CONSOLIDADO[[#This Row],[Fallecidos Diarios]]+J2730,CONSOLIDADO[[#This Row],[Fallecidos Diarios]])</f>
        <v>0</v>
      </c>
      <c r="K2731" s="75">
        <f t="shared" si="226"/>
        <v>0</v>
      </c>
      <c r="L2731" s="76">
        <f>+IF(CONSOLIDADO[[#This Row],[Codigo Municipio]]=E2730,CONSOLIDADO[[#This Row],[Recuperados Diarios]]+L2730,CONSOLIDADO[[#This Row],[Recuperados Diarios]])</f>
        <v>0</v>
      </c>
      <c r="M2731" s="77" cm="1">
        <f t="array" ref="M2731">+IFERROR(IF(CONSOLIDADO[[#This Row],[Día]]&lt;14,0,INDEX(CONSOLIDADO[Casos Diarios],ROW()-14,1)),0)</f>
        <v>0</v>
      </c>
      <c r="N2731" s="72">
        <f>+IF(CONSOLIDADO[[#This Row],[Clave]]="710143893",1,IF(OR(CONSOLIDADO[[#This Row],[Casos Acumulados]]&gt;0,CONSOLIDADO[[#This Row],[Muertes]]&gt;0),N2730+1,I2731))</f>
        <v>0</v>
      </c>
      <c r="O2731" s="69">
        <f>+IFERROR(VLOOKUP($G2731,TDMuertes!$C$2:$E$534,3,0),0)</f>
        <v>0</v>
      </c>
      <c r="P2731" s="94" t="str">
        <f t="shared" ca="1" si="227"/>
        <v>OFF</v>
      </c>
      <c r="Q2731" s="78">
        <f>+IFERROR(VLOOKUP(CONSOLIDADO[[#This Row],[Codigo Municipio]],TDDia!$A$4:$B$394,2,0),0)</f>
        <v>0</v>
      </c>
    </row>
    <row r="2732" spans="2:17" ht="14.45">
      <c r="B2732">
        <f t="shared" si="224"/>
        <v>15</v>
      </c>
      <c r="C2732" s="69" t="str" cm="1">
        <f t="array" ref="C2732">+INDEX(Table_4[[Departamento]:[Municipio]],FINAL!$B2732,1)</f>
        <v>Colón</v>
      </c>
      <c r="D2732" s="69" t="str" cm="1">
        <f t="array" ref="D2732">+INDEX(Table_4[[Departamento]:[Municipio]],FINAL!$B2732,4)</f>
        <v>Santa Rosa de Aguan</v>
      </c>
      <c r="E2732" s="69" t="str" cm="1">
        <f t="array" ref="E2732">+INDEX(Table_4[[Departamento]:[Municipio]],FINAL!$B2732,3)</f>
        <v>0207</v>
      </c>
      <c r="F2732" s="96">
        <f t="shared" si="223"/>
        <v>43921</v>
      </c>
      <c r="G2732" s="71" t="str">
        <f>+CONSOLIDADO[[#This Row],[Codigo Municipio]]&amp;CONSOLIDADO[[#This Row],[Fecha]]</f>
        <v>020743921</v>
      </c>
      <c r="H2732" s="72">
        <f>+IFERROR(VLOOKUP($G2732,TDAcumula!$C$2:$E$2027,3,0),0)</f>
        <v>0</v>
      </c>
      <c r="I2732" s="73">
        <f t="shared" si="225"/>
        <v>0</v>
      </c>
      <c r="J2732" s="74">
        <f>+IF(CONSOLIDADO[[#This Row],[Codigo Municipio]]=E2731,CONSOLIDADO[[#This Row],[Fallecidos Diarios]]+J2731,CONSOLIDADO[[#This Row],[Fallecidos Diarios]])</f>
        <v>0</v>
      </c>
      <c r="K2732" s="75">
        <f t="shared" si="226"/>
        <v>0</v>
      </c>
      <c r="L2732" s="76">
        <f>+IF(CONSOLIDADO[[#This Row],[Codigo Municipio]]=E2731,CONSOLIDADO[[#This Row],[Recuperados Diarios]]+L2731,CONSOLIDADO[[#This Row],[Recuperados Diarios]])</f>
        <v>0</v>
      </c>
      <c r="M2732" s="77" cm="1">
        <f t="array" ref="M2732">+IFERROR(IF(CONSOLIDADO[[#This Row],[Día]]&lt;14,0,INDEX(CONSOLIDADO[Casos Diarios],ROW()-14,1)),0)</f>
        <v>0</v>
      </c>
      <c r="N2732" s="72">
        <f>+IF(CONSOLIDADO[[#This Row],[Clave]]="710143893",1,IF(OR(CONSOLIDADO[[#This Row],[Casos Acumulados]]&gt;0,CONSOLIDADO[[#This Row],[Muertes]]&gt;0),N2731+1,I2732))</f>
        <v>0</v>
      </c>
      <c r="O2732" s="69">
        <f>+IFERROR(VLOOKUP($G2732,TDMuertes!$C$2:$E$534,3,0),0)</f>
        <v>0</v>
      </c>
      <c r="P2732" s="94" t="str">
        <f t="shared" ca="1" si="227"/>
        <v>OFF</v>
      </c>
      <c r="Q2732" s="78">
        <f>+IFERROR(VLOOKUP(CONSOLIDADO[[#This Row],[Codigo Municipio]],TDDia!$A$4:$B$394,2,0),0)</f>
        <v>0</v>
      </c>
    </row>
    <row r="2733" spans="2:17" ht="14.45">
      <c r="B2733">
        <f t="shared" si="224"/>
        <v>15</v>
      </c>
      <c r="C2733" s="69" t="str" cm="1">
        <f t="array" ref="C2733">+INDEX(Table_4[[Departamento]:[Municipio]],FINAL!$B2733,1)</f>
        <v>Colón</v>
      </c>
      <c r="D2733" s="69" t="str" cm="1">
        <f t="array" ref="D2733">+INDEX(Table_4[[Departamento]:[Municipio]],FINAL!$B2733,4)</f>
        <v>Santa Rosa de Aguan</v>
      </c>
      <c r="E2733" s="69" t="str" cm="1">
        <f t="array" ref="E2733">+INDEX(Table_4[[Departamento]:[Municipio]],FINAL!$B2733,3)</f>
        <v>0207</v>
      </c>
      <c r="F2733" s="96">
        <f t="shared" si="223"/>
        <v>43922</v>
      </c>
      <c r="G2733" s="71" t="str">
        <f>+CONSOLIDADO[[#This Row],[Codigo Municipio]]&amp;CONSOLIDADO[[#This Row],[Fecha]]</f>
        <v>020743922</v>
      </c>
      <c r="H2733" s="72">
        <f>+IFERROR(VLOOKUP($G2733,TDAcumula!$C$2:$E$2027,3,0),0)</f>
        <v>0</v>
      </c>
      <c r="I2733" s="73">
        <f t="shared" si="225"/>
        <v>0</v>
      </c>
      <c r="J2733" s="74">
        <f>+IF(CONSOLIDADO[[#This Row],[Codigo Municipio]]=E2732,CONSOLIDADO[[#This Row],[Fallecidos Diarios]]+J2732,CONSOLIDADO[[#This Row],[Fallecidos Diarios]])</f>
        <v>0</v>
      </c>
      <c r="K2733" s="75">
        <f t="shared" si="226"/>
        <v>0</v>
      </c>
      <c r="L2733" s="76">
        <f>+IF(CONSOLIDADO[[#This Row],[Codigo Municipio]]=E2732,CONSOLIDADO[[#This Row],[Recuperados Diarios]]+L2732,CONSOLIDADO[[#This Row],[Recuperados Diarios]])</f>
        <v>0</v>
      </c>
      <c r="M2733" s="77" cm="1">
        <f t="array" ref="M2733">+IFERROR(IF(CONSOLIDADO[[#This Row],[Día]]&lt;14,0,INDEX(CONSOLIDADO[Casos Diarios],ROW()-14,1)),0)</f>
        <v>0</v>
      </c>
      <c r="N2733" s="72">
        <f>+IF(CONSOLIDADO[[#This Row],[Clave]]="710143893",1,IF(OR(CONSOLIDADO[[#This Row],[Casos Acumulados]]&gt;0,CONSOLIDADO[[#This Row],[Muertes]]&gt;0),N2732+1,I2733))</f>
        <v>0</v>
      </c>
      <c r="O2733" s="69">
        <f>+IFERROR(VLOOKUP($G2733,TDMuertes!$C$2:$E$534,3,0),0)</f>
        <v>0</v>
      </c>
      <c r="P2733" s="94" t="str">
        <f t="shared" ca="1" si="227"/>
        <v>OFF</v>
      </c>
      <c r="Q2733" s="78">
        <f>+IFERROR(VLOOKUP(CONSOLIDADO[[#This Row],[Codigo Municipio]],TDDia!$A$4:$B$394,2,0),0)</f>
        <v>0</v>
      </c>
    </row>
    <row r="2734" spans="2:17" ht="14.45">
      <c r="B2734">
        <f t="shared" si="224"/>
        <v>15</v>
      </c>
      <c r="C2734" s="69" t="str" cm="1">
        <f t="array" ref="C2734">+INDEX(Table_4[[Departamento]:[Municipio]],FINAL!$B2734,1)</f>
        <v>Colón</v>
      </c>
      <c r="D2734" s="69" t="str" cm="1">
        <f t="array" ref="D2734">+INDEX(Table_4[[Departamento]:[Municipio]],FINAL!$B2734,4)</f>
        <v>Santa Rosa de Aguan</v>
      </c>
      <c r="E2734" s="69" t="str" cm="1">
        <f t="array" ref="E2734">+INDEX(Table_4[[Departamento]:[Municipio]],FINAL!$B2734,3)</f>
        <v>0207</v>
      </c>
      <c r="F2734" s="96">
        <f t="shared" si="223"/>
        <v>43923</v>
      </c>
      <c r="G2734" s="71" t="str">
        <f>+CONSOLIDADO[[#This Row],[Codigo Municipio]]&amp;CONSOLIDADO[[#This Row],[Fecha]]</f>
        <v>020743923</v>
      </c>
      <c r="H2734" s="72">
        <f>+IFERROR(VLOOKUP($G2734,TDAcumula!$C$2:$E$2027,3,0),0)</f>
        <v>0</v>
      </c>
      <c r="I2734" s="73">
        <f t="shared" si="225"/>
        <v>0</v>
      </c>
      <c r="J2734" s="74">
        <f>+IF(CONSOLIDADO[[#This Row],[Codigo Municipio]]=E2733,CONSOLIDADO[[#This Row],[Fallecidos Diarios]]+J2733,CONSOLIDADO[[#This Row],[Fallecidos Diarios]])</f>
        <v>0</v>
      </c>
      <c r="K2734" s="75">
        <f t="shared" si="226"/>
        <v>0</v>
      </c>
      <c r="L2734" s="76">
        <f>+IF(CONSOLIDADO[[#This Row],[Codigo Municipio]]=E2733,CONSOLIDADO[[#This Row],[Recuperados Diarios]]+L2733,CONSOLIDADO[[#This Row],[Recuperados Diarios]])</f>
        <v>0</v>
      </c>
      <c r="M2734" s="77" cm="1">
        <f t="array" ref="M2734">+IFERROR(IF(CONSOLIDADO[[#This Row],[Día]]&lt;14,0,INDEX(CONSOLIDADO[Casos Diarios],ROW()-14,1)),0)</f>
        <v>0</v>
      </c>
      <c r="N2734" s="72">
        <f>+IF(CONSOLIDADO[[#This Row],[Clave]]="710143893",1,IF(OR(CONSOLIDADO[[#This Row],[Casos Acumulados]]&gt;0,CONSOLIDADO[[#This Row],[Muertes]]&gt;0),N2733+1,I2734))</f>
        <v>0</v>
      </c>
      <c r="O2734" s="69">
        <f>+IFERROR(VLOOKUP($G2734,TDMuertes!$C$2:$E$534,3,0),0)</f>
        <v>0</v>
      </c>
      <c r="P2734" s="94" t="str">
        <f t="shared" ca="1" si="227"/>
        <v>OFF</v>
      </c>
      <c r="Q2734" s="78">
        <f>+IFERROR(VLOOKUP(CONSOLIDADO[[#This Row],[Codigo Municipio]],TDDia!$A$4:$B$394,2,0),0)</f>
        <v>0</v>
      </c>
    </row>
    <row r="2735" spans="2:17" ht="14.45">
      <c r="B2735">
        <f t="shared" si="224"/>
        <v>15</v>
      </c>
      <c r="C2735" s="69" t="str" cm="1">
        <f t="array" ref="C2735">+INDEX(Table_4[[Departamento]:[Municipio]],FINAL!$B2735,1)</f>
        <v>Colón</v>
      </c>
      <c r="D2735" s="69" t="str" cm="1">
        <f t="array" ref="D2735">+INDEX(Table_4[[Departamento]:[Municipio]],FINAL!$B2735,4)</f>
        <v>Santa Rosa de Aguan</v>
      </c>
      <c r="E2735" s="69" t="str" cm="1">
        <f t="array" ref="E2735">+INDEX(Table_4[[Departamento]:[Municipio]],FINAL!$B2735,3)</f>
        <v>0207</v>
      </c>
      <c r="F2735" s="96">
        <f t="shared" si="223"/>
        <v>43924</v>
      </c>
      <c r="G2735" s="71" t="str">
        <f>+CONSOLIDADO[[#This Row],[Codigo Municipio]]&amp;CONSOLIDADO[[#This Row],[Fecha]]</f>
        <v>020743924</v>
      </c>
      <c r="H2735" s="72">
        <f>+IFERROR(VLOOKUP($G2735,TDAcumula!$C$2:$E$2027,3,0),0)</f>
        <v>0</v>
      </c>
      <c r="I2735" s="73">
        <f t="shared" si="225"/>
        <v>0</v>
      </c>
      <c r="J2735" s="74">
        <f>+IF(CONSOLIDADO[[#This Row],[Codigo Municipio]]=E2734,CONSOLIDADO[[#This Row],[Fallecidos Diarios]]+J2734,CONSOLIDADO[[#This Row],[Fallecidos Diarios]])</f>
        <v>0</v>
      </c>
      <c r="K2735" s="75">
        <f t="shared" si="226"/>
        <v>0</v>
      </c>
      <c r="L2735" s="76">
        <f>+IF(CONSOLIDADO[[#This Row],[Codigo Municipio]]=E2734,CONSOLIDADO[[#This Row],[Recuperados Diarios]]+L2734,CONSOLIDADO[[#This Row],[Recuperados Diarios]])</f>
        <v>0</v>
      </c>
      <c r="M2735" s="77" cm="1">
        <f t="array" ref="M2735">+IFERROR(IF(CONSOLIDADO[[#This Row],[Día]]&lt;14,0,INDEX(CONSOLIDADO[Casos Diarios],ROW()-14,1)),0)</f>
        <v>0</v>
      </c>
      <c r="N2735" s="72">
        <f>+IF(CONSOLIDADO[[#This Row],[Clave]]="710143893",1,IF(OR(CONSOLIDADO[[#This Row],[Casos Acumulados]]&gt;0,CONSOLIDADO[[#This Row],[Muertes]]&gt;0),N2734+1,I2735))</f>
        <v>0</v>
      </c>
      <c r="O2735" s="69">
        <f>+IFERROR(VLOOKUP($G2735,TDMuertes!$C$2:$E$534,3,0),0)</f>
        <v>0</v>
      </c>
      <c r="P2735" s="94" t="str">
        <f t="shared" ca="1" si="227"/>
        <v>OFF</v>
      </c>
      <c r="Q2735" s="78">
        <f>+IFERROR(VLOOKUP(CONSOLIDADO[[#This Row],[Codigo Municipio]],TDDia!$A$4:$B$394,2,0),0)</f>
        <v>0</v>
      </c>
    </row>
    <row r="2736" spans="2:17" ht="14.45">
      <c r="B2736">
        <f t="shared" si="224"/>
        <v>15</v>
      </c>
      <c r="C2736" s="69" t="str" cm="1">
        <f t="array" ref="C2736">+INDEX(Table_4[[Departamento]:[Municipio]],FINAL!$B2736,1)</f>
        <v>Colón</v>
      </c>
      <c r="D2736" s="69" t="str" cm="1">
        <f t="array" ref="D2736">+INDEX(Table_4[[Departamento]:[Municipio]],FINAL!$B2736,4)</f>
        <v>Santa Rosa de Aguan</v>
      </c>
      <c r="E2736" s="69" t="str" cm="1">
        <f t="array" ref="E2736">+INDEX(Table_4[[Departamento]:[Municipio]],FINAL!$B2736,3)</f>
        <v>0207</v>
      </c>
      <c r="F2736" s="96">
        <f t="shared" si="223"/>
        <v>43925</v>
      </c>
      <c r="G2736" s="71" t="str">
        <f>+CONSOLIDADO[[#This Row],[Codigo Municipio]]&amp;CONSOLIDADO[[#This Row],[Fecha]]</f>
        <v>020743925</v>
      </c>
      <c r="H2736" s="72">
        <f>+IFERROR(VLOOKUP($G2736,TDAcumula!$C$2:$E$2027,3,0),0)</f>
        <v>0</v>
      </c>
      <c r="I2736" s="73">
        <f t="shared" si="225"/>
        <v>0</v>
      </c>
      <c r="J2736" s="74">
        <f>+IF(CONSOLIDADO[[#This Row],[Codigo Municipio]]=E2735,CONSOLIDADO[[#This Row],[Fallecidos Diarios]]+J2735,CONSOLIDADO[[#This Row],[Fallecidos Diarios]])</f>
        <v>0</v>
      </c>
      <c r="K2736" s="75">
        <f t="shared" si="226"/>
        <v>0</v>
      </c>
      <c r="L2736" s="76">
        <f>+IF(CONSOLIDADO[[#This Row],[Codigo Municipio]]=E2735,CONSOLIDADO[[#This Row],[Recuperados Diarios]]+L2735,CONSOLIDADO[[#This Row],[Recuperados Diarios]])</f>
        <v>0</v>
      </c>
      <c r="M2736" s="77" cm="1">
        <f t="array" ref="M2736">+IFERROR(IF(CONSOLIDADO[[#This Row],[Día]]&lt;14,0,INDEX(CONSOLIDADO[Casos Diarios],ROW()-14,1)),0)</f>
        <v>0</v>
      </c>
      <c r="N2736" s="72">
        <f>+IF(CONSOLIDADO[[#This Row],[Clave]]="710143893",1,IF(OR(CONSOLIDADO[[#This Row],[Casos Acumulados]]&gt;0,CONSOLIDADO[[#This Row],[Muertes]]&gt;0),N2735+1,I2736))</f>
        <v>0</v>
      </c>
      <c r="O2736" s="69">
        <f>+IFERROR(VLOOKUP($G2736,TDMuertes!$C$2:$E$534,3,0),0)</f>
        <v>0</v>
      </c>
      <c r="P2736" s="94" t="str">
        <f t="shared" ca="1" si="227"/>
        <v>OFF</v>
      </c>
      <c r="Q2736" s="78">
        <f>+IFERROR(VLOOKUP(CONSOLIDADO[[#This Row],[Codigo Municipio]],TDDia!$A$4:$B$394,2,0),0)</f>
        <v>0</v>
      </c>
    </row>
    <row r="2737" spans="2:17" ht="14.45">
      <c r="B2737">
        <f t="shared" si="224"/>
        <v>15</v>
      </c>
      <c r="C2737" s="69" t="str" cm="1">
        <f t="array" ref="C2737">+INDEX(Table_4[[Departamento]:[Municipio]],FINAL!$B2737,1)</f>
        <v>Colón</v>
      </c>
      <c r="D2737" s="69" t="str" cm="1">
        <f t="array" ref="D2737">+INDEX(Table_4[[Departamento]:[Municipio]],FINAL!$B2737,4)</f>
        <v>Santa Rosa de Aguan</v>
      </c>
      <c r="E2737" s="69" t="str" cm="1">
        <f t="array" ref="E2737">+INDEX(Table_4[[Departamento]:[Municipio]],FINAL!$B2737,3)</f>
        <v>0207</v>
      </c>
      <c r="F2737" s="96">
        <f t="shared" si="223"/>
        <v>43926</v>
      </c>
      <c r="G2737" s="71" t="str">
        <f>+CONSOLIDADO[[#This Row],[Codigo Municipio]]&amp;CONSOLIDADO[[#This Row],[Fecha]]</f>
        <v>020743926</v>
      </c>
      <c r="H2737" s="72">
        <f>+IFERROR(VLOOKUP($G2737,TDAcumula!$C$2:$E$2027,3,0),0)</f>
        <v>0</v>
      </c>
      <c r="I2737" s="73">
        <f t="shared" si="225"/>
        <v>0</v>
      </c>
      <c r="J2737" s="74">
        <f>+IF(CONSOLIDADO[[#This Row],[Codigo Municipio]]=E2736,CONSOLIDADO[[#This Row],[Fallecidos Diarios]]+J2736,CONSOLIDADO[[#This Row],[Fallecidos Diarios]])</f>
        <v>0</v>
      </c>
      <c r="K2737" s="75">
        <f t="shared" si="226"/>
        <v>0</v>
      </c>
      <c r="L2737" s="76">
        <f>+IF(CONSOLIDADO[[#This Row],[Codigo Municipio]]=E2736,CONSOLIDADO[[#This Row],[Recuperados Diarios]]+L2736,CONSOLIDADO[[#This Row],[Recuperados Diarios]])</f>
        <v>0</v>
      </c>
      <c r="M2737" s="77" cm="1">
        <f t="array" ref="M2737">+IFERROR(IF(CONSOLIDADO[[#This Row],[Día]]&lt;14,0,INDEX(CONSOLIDADO[Casos Diarios],ROW()-14,1)),0)</f>
        <v>0</v>
      </c>
      <c r="N2737" s="72">
        <f>+IF(CONSOLIDADO[[#This Row],[Clave]]="710143893",1,IF(OR(CONSOLIDADO[[#This Row],[Casos Acumulados]]&gt;0,CONSOLIDADO[[#This Row],[Muertes]]&gt;0),N2736+1,I2737))</f>
        <v>0</v>
      </c>
      <c r="O2737" s="69">
        <f>+IFERROR(VLOOKUP($G2737,TDMuertes!$C$2:$E$534,3,0),0)</f>
        <v>0</v>
      </c>
      <c r="P2737" s="94" t="str">
        <f t="shared" ca="1" si="227"/>
        <v>OFF</v>
      </c>
      <c r="Q2737" s="78">
        <f>+IFERROR(VLOOKUP(CONSOLIDADO[[#This Row],[Codigo Municipio]],TDDia!$A$4:$B$394,2,0),0)</f>
        <v>0</v>
      </c>
    </row>
    <row r="2738" spans="2:17" ht="14.45">
      <c r="B2738">
        <f t="shared" si="224"/>
        <v>15</v>
      </c>
      <c r="C2738" s="69" t="str" cm="1">
        <f t="array" ref="C2738">+INDEX(Table_4[[Departamento]:[Municipio]],FINAL!$B2738,1)</f>
        <v>Colón</v>
      </c>
      <c r="D2738" s="69" t="str" cm="1">
        <f t="array" ref="D2738">+INDEX(Table_4[[Departamento]:[Municipio]],FINAL!$B2738,4)</f>
        <v>Santa Rosa de Aguan</v>
      </c>
      <c r="E2738" s="69" t="str" cm="1">
        <f t="array" ref="E2738">+INDEX(Table_4[[Departamento]:[Municipio]],FINAL!$B2738,3)</f>
        <v>0207</v>
      </c>
      <c r="F2738" s="96">
        <f t="shared" si="223"/>
        <v>43927</v>
      </c>
      <c r="G2738" s="71" t="str">
        <f>+CONSOLIDADO[[#This Row],[Codigo Municipio]]&amp;CONSOLIDADO[[#This Row],[Fecha]]</f>
        <v>020743927</v>
      </c>
      <c r="H2738" s="72">
        <f>+IFERROR(VLOOKUP($G2738,TDAcumula!$C$2:$E$2027,3,0),0)</f>
        <v>0</v>
      </c>
      <c r="I2738" s="73">
        <f t="shared" si="225"/>
        <v>0</v>
      </c>
      <c r="J2738" s="74">
        <f>+IF(CONSOLIDADO[[#This Row],[Codigo Municipio]]=E2737,CONSOLIDADO[[#This Row],[Fallecidos Diarios]]+J2737,CONSOLIDADO[[#This Row],[Fallecidos Diarios]])</f>
        <v>0</v>
      </c>
      <c r="K2738" s="75">
        <f t="shared" si="226"/>
        <v>0</v>
      </c>
      <c r="L2738" s="76">
        <f>+IF(CONSOLIDADO[[#This Row],[Codigo Municipio]]=E2737,CONSOLIDADO[[#This Row],[Recuperados Diarios]]+L2737,CONSOLIDADO[[#This Row],[Recuperados Diarios]])</f>
        <v>0</v>
      </c>
      <c r="M2738" s="77" cm="1">
        <f t="array" ref="M2738">+IFERROR(IF(CONSOLIDADO[[#This Row],[Día]]&lt;14,0,INDEX(CONSOLIDADO[Casos Diarios],ROW()-14,1)),0)</f>
        <v>0</v>
      </c>
      <c r="N2738" s="72">
        <f>+IF(CONSOLIDADO[[#This Row],[Clave]]="710143893",1,IF(OR(CONSOLIDADO[[#This Row],[Casos Acumulados]]&gt;0,CONSOLIDADO[[#This Row],[Muertes]]&gt;0),N2737+1,I2738))</f>
        <v>0</v>
      </c>
      <c r="O2738" s="69">
        <f>+IFERROR(VLOOKUP($G2738,TDMuertes!$C$2:$E$534,3,0),0)</f>
        <v>0</v>
      </c>
      <c r="P2738" s="94" t="str">
        <f t="shared" ca="1" si="227"/>
        <v>OFF</v>
      </c>
      <c r="Q2738" s="78">
        <f>+IFERROR(VLOOKUP(CONSOLIDADO[[#This Row],[Codigo Municipio]],TDDia!$A$4:$B$394,2,0),0)</f>
        <v>0</v>
      </c>
    </row>
    <row r="2739" spans="2:17" ht="14.45">
      <c r="B2739">
        <f t="shared" si="224"/>
        <v>15</v>
      </c>
      <c r="C2739" s="69" t="str" cm="1">
        <f t="array" ref="C2739">+INDEX(Table_4[[Departamento]:[Municipio]],FINAL!$B2739,1)</f>
        <v>Colón</v>
      </c>
      <c r="D2739" s="69" t="str" cm="1">
        <f t="array" ref="D2739">+INDEX(Table_4[[Departamento]:[Municipio]],FINAL!$B2739,4)</f>
        <v>Santa Rosa de Aguan</v>
      </c>
      <c r="E2739" s="69" t="str" cm="1">
        <f t="array" ref="E2739">+INDEX(Table_4[[Departamento]:[Municipio]],FINAL!$B2739,3)</f>
        <v>0207</v>
      </c>
      <c r="F2739" s="96">
        <f t="shared" si="223"/>
        <v>43928</v>
      </c>
      <c r="G2739" s="71" t="str">
        <f>+CONSOLIDADO[[#This Row],[Codigo Municipio]]&amp;CONSOLIDADO[[#This Row],[Fecha]]</f>
        <v>020743928</v>
      </c>
      <c r="H2739" s="72">
        <f>+IFERROR(VLOOKUP($G2739,TDAcumula!$C$2:$E$2027,3,0),0)</f>
        <v>0</v>
      </c>
      <c r="I2739" s="73">
        <f t="shared" si="225"/>
        <v>0</v>
      </c>
      <c r="J2739" s="74">
        <f>+IF(CONSOLIDADO[[#This Row],[Codigo Municipio]]=E2738,CONSOLIDADO[[#This Row],[Fallecidos Diarios]]+J2738,CONSOLIDADO[[#This Row],[Fallecidos Diarios]])</f>
        <v>0</v>
      </c>
      <c r="K2739" s="75">
        <f t="shared" si="226"/>
        <v>0</v>
      </c>
      <c r="L2739" s="76">
        <f>+IF(CONSOLIDADO[[#This Row],[Codigo Municipio]]=E2738,CONSOLIDADO[[#This Row],[Recuperados Diarios]]+L2738,CONSOLIDADO[[#This Row],[Recuperados Diarios]])</f>
        <v>0</v>
      </c>
      <c r="M2739" s="77" cm="1">
        <f t="array" ref="M2739">+IFERROR(IF(CONSOLIDADO[[#This Row],[Día]]&lt;14,0,INDEX(CONSOLIDADO[Casos Diarios],ROW()-14,1)),0)</f>
        <v>0</v>
      </c>
      <c r="N2739" s="72">
        <f>+IF(CONSOLIDADO[[#This Row],[Clave]]="710143893",1,IF(OR(CONSOLIDADO[[#This Row],[Casos Acumulados]]&gt;0,CONSOLIDADO[[#This Row],[Muertes]]&gt;0),N2738+1,I2739))</f>
        <v>0</v>
      </c>
      <c r="O2739" s="69">
        <f>+IFERROR(VLOOKUP($G2739,TDMuertes!$C$2:$E$534,3,0),0)</f>
        <v>0</v>
      </c>
      <c r="P2739" s="94" t="str">
        <f t="shared" ca="1" si="227"/>
        <v>OFF</v>
      </c>
      <c r="Q2739" s="78">
        <f>+IFERROR(VLOOKUP(CONSOLIDADO[[#This Row],[Codigo Municipio]],TDDia!$A$4:$B$394,2,0),0)</f>
        <v>0</v>
      </c>
    </row>
    <row r="2740" spans="2:17" ht="14.45">
      <c r="B2740">
        <f t="shared" si="224"/>
        <v>15</v>
      </c>
      <c r="C2740" s="69" t="str" cm="1">
        <f t="array" ref="C2740">+INDEX(Table_4[[Departamento]:[Municipio]],FINAL!$B2740,1)</f>
        <v>Colón</v>
      </c>
      <c r="D2740" s="69" t="str" cm="1">
        <f t="array" ref="D2740">+INDEX(Table_4[[Departamento]:[Municipio]],FINAL!$B2740,4)</f>
        <v>Santa Rosa de Aguan</v>
      </c>
      <c r="E2740" s="69" t="str" cm="1">
        <f t="array" ref="E2740">+INDEX(Table_4[[Departamento]:[Municipio]],FINAL!$B2740,3)</f>
        <v>0207</v>
      </c>
      <c r="F2740" s="96">
        <f t="shared" si="223"/>
        <v>43929</v>
      </c>
      <c r="G2740" s="71" t="str">
        <f>+CONSOLIDADO[[#This Row],[Codigo Municipio]]&amp;CONSOLIDADO[[#This Row],[Fecha]]</f>
        <v>020743929</v>
      </c>
      <c r="H2740" s="72">
        <f>+IFERROR(VLOOKUP($G2740,TDAcumula!$C$2:$E$2027,3,0),0)</f>
        <v>0</v>
      </c>
      <c r="I2740" s="73">
        <f t="shared" si="225"/>
        <v>0</v>
      </c>
      <c r="J2740" s="74">
        <f>+IF(CONSOLIDADO[[#This Row],[Codigo Municipio]]=E2739,CONSOLIDADO[[#This Row],[Fallecidos Diarios]]+J2739,CONSOLIDADO[[#This Row],[Fallecidos Diarios]])</f>
        <v>0</v>
      </c>
      <c r="K2740" s="75">
        <f t="shared" si="226"/>
        <v>0</v>
      </c>
      <c r="L2740" s="76">
        <f>+IF(CONSOLIDADO[[#This Row],[Codigo Municipio]]=E2739,CONSOLIDADO[[#This Row],[Recuperados Diarios]]+L2739,CONSOLIDADO[[#This Row],[Recuperados Diarios]])</f>
        <v>0</v>
      </c>
      <c r="M2740" s="77" cm="1">
        <f t="array" ref="M2740">+IFERROR(IF(CONSOLIDADO[[#This Row],[Día]]&lt;14,0,INDEX(CONSOLIDADO[Casos Diarios],ROW()-14,1)),0)</f>
        <v>0</v>
      </c>
      <c r="N2740" s="72">
        <f>+IF(CONSOLIDADO[[#This Row],[Clave]]="710143893",1,IF(OR(CONSOLIDADO[[#This Row],[Casos Acumulados]]&gt;0,CONSOLIDADO[[#This Row],[Muertes]]&gt;0),N2739+1,I2740))</f>
        <v>0</v>
      </c>
      <c r="O2740" s="69">
        <f>+IFERROR(VLOOKUP($G2740,TDMuertes!$C$2:$E$534,3,0),0)</f>
        <v>0</v>
      </c>
      <c r="P2740" s="94" t="str">
        <f t="shared" ca="1" si="227"/>
        <v>OFF</v>
      </c>
      <c r="Q2740" s="78">
        <f>+IFERROR(VLOOKUP(CONSOLIDADO[[#This Row],[Codigo Municipio]],TDDia!$A$4:$B$394,2,0),0)</f>
        <v>0</v>
      </c>
    </row>
    <row r="2741" spans="2:17" ht="14.45">
      <c r="B2741">
        <f t="shared" si="224"/>
        <v>15</v>
      </c>
      <c r="C2741" s="69" t="str" cm="1">
        <f t="array" ref="C2741">+INDEX(Table_4[[Departamento]:[Municipio]],FINAL!$B2741,1)</f>
        <v>Colón</v>
      </c>
      <c r="D2741" s="69" t="str" cm="1">
        <f t="array" ref="D2741">+INDEX(Table_4[[Departamento]:[Municipio]],FINAL!$B2741,4)</f>
        <v>Santa Rosa de Aguan</v>
      </c>
      <c r="E2741" s="69" t="str" cm="1">
        <f t="array" ref="E2741">+INDEX(Table_4[[Departamento]:[Municipio]],FINAL!$B2741,3)</f>
        <v>0207</v>
      </c>
      <c r="F2741" s="96">
        <f t="shared" si="223"/>
        <v>43930</v>
      </c>
      <c r="G2741" s="71" t="str">
        <f>+CONSOLIDADO[[#This Row],[Codigo Municipio]]&amp;CONSOLIDADO[[#This Row],[Fecha]]</f>
        <v>020743930</v>
      </c>
      <c r="H2741" s="72">
        <f>+IFERROR(VLOOKUP($G2741,TDAcumula!$C$2:$E$2027,3,0),0)</f>
        <v>0</v>
      </c>
      <c r="I2741" s="73">
        <f t="shared" si="225"/>
        <v>0</v>
      </c>
      <c r="J2741" s="74">
        <f>+IF(CONSOLIDADO[[#This Row],[Codigo Municipio]]=E2740,CONSOLIDADO[[#This Row],[Fallecidos Diarios]]+J2740,CONSOLIDADO[[#This Row],[Fallecidos Diarios]])</f>
        <v>0</v>
      </c>
      <c r="K2741" s="75">
        <f t="shared" si="226"/>
        <v>0</v>
      </c>
      <c r="L2741" s="76">
        <f>+IF(CONSOLIDADO[[#This Row],[Codigo Municipio]]=E2740,CONSOLIDADO[[#This Row],[Recuperados Diarios]]+L2740,CONSOLIDADO[[#This Row],[Recuperados Diarios]])</f>
        <v>0</v>
      </c>
      <c r="M2741" s="77" cm="1">
        <f t="array" ref="M2741">+IFERROR(IF(CONSOLIDADO[[#This Row],[Día]]&lt;14,0,INDEX(CONSOLIDADO[Casos Diarios],ROW()-14,1)),0)</f>
        <v>0</v>
      </c>
      <c r="N2741" s="72">
        <f>+IF(CONSOLIDADO[[#This Row],[Clave]]="710143893",1,IF(OR(CONSOLIDADO[[#This Row],[Casos Acumulados]]&gt;0,CONSOLIDADO[[#This Row],[Muertes]]&gt;0),N2740+1,I2741))</f>
        <v>0</v>
      </c>
      <c r="O2741" s="69">
        <f>+IFERROR(VLOOKUP($G2741,TDMuertes!$C$2:$E$534,3,0),0)</f>
        <v>0</v>
      </c>
      <c r="P2741" s="94" t="str">
        <f t="shared" ca="1" si="227"/>
        <v>OFF</v>
      </c>
      <c r="Q2741" s="78">
        <f>+IFERROR(VLOOKUP(CONSOLIDADO[[#This Row],[Codigo Municipio]],TDDia!$A$4:$B$394,2,0),0)</f>
        <v>0</v>
      </c>
    </row>
    <row r="2742" spans="2:17" ht="14.45">
      <c r="B2742">
        <f t="shared" si="224"/>
        <v>15</v>
      </c>
      <c r="C2742" s="69" t="str" cm="1">
        <f t="array" ref="C2742">+INDEX(Table_4[[Departamento]:[Municipio]],FINAL!$B2742,1)</f>
        <v>Colón</v>
      </c>
      <c r="D2742" s="69" t="str" cm="1">
        <f t="array" ref="D2742">+INDEX(Table_4[[Departamento]:[Municipio]],FINAL!$B2742,4)</f>
        <v>Santa Rosa de Aguan</v>
      </c>
      <c r="E2742" s="69" t="str" cm="1">
        <f t="array" ref="E2742">+INDEX(Table_4[[Departamento]:[Municipio]],FINAL!$B2742,3)</f>
        <v>0207</v>
      </c>
      <c r="F2742" s="96">
        <f t="shared" si="223"/>
        <v>43931</v>
      </c>
      <c r="G2742" s="71" t="str">
        <f>+CONSOLIDADO[[#This Row],[Codigo Municipio]]&amp;CONSOLIDADO[[#This Row],[Fecha]]</f>
        <v>020743931</v>
      </c>
      <c r="H2742" s="72">
        <f>+IFERROR(VLOOKUP($G2742,TDAcumula!$C$2:$E$2027,3,0),0)</f>
        <v>0</v>
      </c>
      <c r="I2742" s="73">
        <f t="shared" si="225"/>
        <v>0</v>
      </c>
      <c r="J2742" s="74">
        <f>+IF(CONSOLIDADO[[#This Row],[Codigo Municipio]]=E2741,CONSOLIDADO[[#This Row],[Fallecidos Diarios]]+J2741,CONSOLIDADO[[#This Row],[Fallecidos Diarios]])</f>
        <v>0</v>
      </c>
      <c r="K2742" s="75">
        <f t="shared" si="226"/>
        <v>0</v>
      </c>
      <c r="L2742" s="76">
        <f>+IF(CONSOLIDADO[[#This Row],[Codigo Municipio]]=E2741,CONSOLIDADO[[#This Row],[Recuperados Diarios]]+L2741,CONSOLIDADO[[#This Row],[Recuperados Diarios]])</f>
        <v>0</v>
      </c>
      <c r="M2742" s="77" cm="1">
        <f t="array" ref="M2742">+IFERROR(IF(CONSOLIDADO[[#This Row],[Día]]&lt;14,0,INDEX(CONSOLIDADO[Casos Diarios],ROW()-14,1)),0)</f>
        <v>0</v>
      </c>
      <c r="N2742" s="72">
        <f>+IF(CONSOLIDADO[[#This Row],[Clave]]="710143893",1,IF(OR(CONSOLIDADO[[#This Row],[Casos Acumulados]]&gt;0,CONSOLIDADO[[#This Row],[Muertes]]&gt;0),N2741+1,I2742))</f>
        <v>0</v>
      </c>
      <c r="O2742" s="69">
        <f>+IFERROR(VLOOKUP($G2742,TDMuertes!$C$2:$E$534,3,0),0)</f>
        <v>0</v>
      </c>
      <c r="P2742" s="94" t="str">
        <f t="shared" ca="1" si="227"/>
        <v>OFF</v>
      </c>
      <c r="Q2742" s="78">
        <f>+IFERROR(VLOOKUP(CONSOLIDADO[[#This Row],[Codigo Municipio]],TDDia!$A$4:$B$394,2,0),0)</f>
        <v>0</v>
      </c>
    </row>
    <row r="2743" spans="2:17" ht="14.45">
      <c r="B2743">
        <f t="shared" si="224"/>
        <v>15</v>
      </c>
      <c r="C2743" s="69" t="str" cm="1">
        <f t="array" ref="C2743">+INDEX(Table_4[[Departamento]:[Municipio]],FINAL!$B2743,1)</f>
        <v>Colón</v>
      </c>
      <c r="D2743" s="69" t="str" cm="1">
        <f t="array" ref="D2743">+INDEX(Table_4[[Departamento]:[Municipio]],FINAL!$B2743,4)</f>
        <v>Santa Rosa de Aguan</v>
      </c>
      <c r="E2743" s="69" t="str" cm="1">
        <f t="array" ref="E2743">+INDEX(Table_4[[Departamento]:[Municipio]],FINAL!$B2743,3)</f>
        <v>0207</v>
      </c>
      <c r="F2743" s="96">
        <f t="shared" si="223"/>
        <v>43932</v>
      </c>
      <c r="G2743" s="71" t="str">
        <f>+CONSOLIDADO[[#This Row],[Codigo Municipio]]&amp;CONSOLIDADO[[#This Row],[Fecha]]</f>
        <v>020743932</v>
      </c>
      <c r="H2743" s="72">
        <f>+IFERROR(VLOOKUP($G2743,TDAcumula!$C$2:$E$2027,3,0),0)</f>
        <v>0</v>
      </c>
      <c r="I2743" s="73">
        <f t="shared" si="225"/>
        <v>0</v>
      </c>
      <c r="J2743" s="74">
        <f>+IF(CONSOLIDADO[[#This Row],[Codigo Municipio]]=E2742,CONSOLIDADO[[#This Row],[Fallecidos Diarios]]+J2742,CONSOLIDADO[[#This Row],[Fallecidos Diarios]])</f>
        <v>0</v>
      </c>
      <c r="K2743" s="75">
        <f t="shared" si="226"/>
        <v>0</v>
      </c>
      <c r="L2743" s="76">
        <f>+IF(CONSOLIDADO[[#This Row],[Codigo Municipio]]=E2742,CONSOLIDADO[[#This Row],[Recuperados Diarios]]+L2742,CONSOLIDADO[[#This Row],[Recuperados Diarios]])</f>
        <v>0</v>
      </c>
      <c r="M2743" s="77" cm="1">
        <f t="array" ref="M2743">+IFERROR(IF(CONSOLIDADO[[#This Row],[Día]]&lt;14,0,INDEX(CONSOLIDADO[Casos Diarios],ROW()-14,1)),0)</f>
        <v>0</v>
      </c>
      <c r="N2743" s="72">
        <f>+IF(CONSOLIDADO[[#This Row],[Clave]]="710143893",1,IF(OR(CONSOLIDADO[[#This Row],[Casos Acumulados]]&gt;0,CONSOLIDADO[[#This Row],[Muertes]]&gt;0),N2742+1,I2743))</f>
        <v>0</v>
      </c>
      <c r="O2743" s="69">
        <f>+IFERROR(VLOOKUP($G2743,TDMuertes!$C$2:$E$534,3,0),0)</f>
        <v>0</v>
      </c>
      <c r="P2743" s="94" t="str">
        <f t="shared" ca="1" si="227"/>
        <v>OFF</v>
      </c>
      <c r="Q2743" s="78">
        <f>+IFERROR(VLOOKUP(CONSOLIDADO[[#This Row],[Codigo Municipio]],TDDia!$A$4:$B$394,2,0),0)</f>
        <v>0</v>
      </c>
    </row>
    <row r="2744" spans="2:17" ht="14.45">
      <c r="B2744">
        <f t="shared" si="224"/>
        <v>15</v>
      </c>
      <c r="C2744" s="69" t="str" cm="1">
        <f t="array" ref="C2744">+INDEX(Table_4[[Departamento]:[Municipio]],FINAL!$B2744,1)</f>
        <v>Colón</v>
      </c>
      <c r="D2744" s="69" t="str" cm="1">
        <f t="array" ref="D2744">+INDEX(Table_4[[Departamento]:[Municipio]],FINAL!$B2744,4)</f>
        <v>Santa Rosa de Aguan</v>
      </c>
      <c r="E2744" s="69" t="str" cm="1">
        <f t="array" ref="E2744">+INDEX(Table_4[[Departamento]:[Municipio]],FINAL!$B2744,3)</f>
        <v>0207</v>
      </c>
      <c r="F2744" s="96">
        <f t="shared" si="223"/>
        <v>43933</v>
      </c>
      <c r="G2744" s="71" t="str">
        <f>+CONSOLIDADO[[#This Row],[Codigo Municipio]]&amp;CONSOLIDADO[[#This Row],[Fecha]]</f>
        <v>020743933</v>
      </c>
      <c r="H2744" s="72">
        <f>+IFERROR(VLOOKUP($G2744,TDAcumula!$C$2:$E$2027,3,0),0)</f>
        <v>0</v>
      </c>
      <c r="I2744" s="73">
        <f t="shared" si="225"/>
        <v>0</v>
      </c>
      <c r="J2744" s="74">
        <f>+IF(CONSOLIDADO[[#This Row],[Codigo Municipio]]=E2743,CONSOLIDADO[[#This Row],[Fallecidos Diarios]]+J2743,CONSOLIDADO[[#This Row],[Fallecidos Diarios]])</f>
        <v>0</v>
      </c>
      <c r="K2744" s="75">
        <f t="shared" si="226"/>
        <v>0</v>
      </c>
      <c r="L2744" s="76">
        <f>+IF(CONSOLIDADO[[#This Row],[Codigo Municipio]]=E2743,CONSOLIDADO[[#This Row],[Recuperados Diarios]]+L2743,CONSOLIDADO[[#This Row],[Recuperados Diarios]])</f>
        <v>0</v>
      </c>
      <c r="M2744" s="77" cm="1">
        <f t="array" ref="M2744">+IFERROR(IF(CONSOLIDADO[[#This Row],[Día]]&lt;14,0,INDEX(CONSOLIDADO[Casos Diarios],ROW()-14,1)),0)</f>
        <v>0</v>
      </c>
      <c r="N2744" s="72">
        <f>+IF(CONSOLIDADO[[#This Row],[Clave]]="710143893",1,IF(OR(CONSOLIDADO[[#This Row],[Casos Acumulados]]&gt;0,CONSOLIDADO[[#This Row],[Muertes]]&gt;0),N2743+1,I2744))</f>
        <v>0</v>
      </c>
      <c r="O2744" s="69">
        <f>+IFERROR(VLOOKUP($G2744,TDMuertes!$C$2:$E$534,3,0),0)</f>
        <v>0</v>
      </c>
      <c r="P2744" s="94" t="str">
        <f t="shared" ca="1" si="227"/>
        <v>OFF</v>
      </c>
      <c r="Q2744" s="78">
        <f>+IFERROR(VLOOKUP(CONSOLIDADO[[#This Row],[Codigo Municipio]],TDDia!$A$4:$B$394,2,0),0)</f>
        <v>0</v>
      </c>
    </row>
    <row r="2745" spans="2:17" ht="14.45">
      <c r="B2745">
        <f t="shared" si="224"/>
        <v>15</v>
      </c>
      <c r="C2745" s="69" t="str" cm="1">
        <f t="array" ref="C2745">+INDEX(Table_4[[Departamento]:[Municipio]],FINAL!$B2745,1)</f>
        <v>Colón</v>
      </c>
      <c r="D2745" s="69" t="str" cm="1">
        <f t="array" ref="D2745">+INDEX(Table_4[[Departamento]:[Municipio]],FINAL!$B2745,4)</f>
        <v>Santa Rosa de Aguan</v>
      </c>
      <c r="E2745" s="69" t="str" cm="1">
        <f t="array" ref="E2745">+INDEX(Table_4[[Departamento]:[Municipio]],FINAL!$B2745,3)</f>
        <v>0207</v>
      </c>
      <c r="F2745" s="96">
        <f t="shared" si="223"/>
        <v>43934</v>
      </c>
      <c r="G2745" s="71" t="str">
        <f>+CONSOLIDADO[[#This Row],[Codigo Municipio]]&amp;CONSOLIDADO[[#This Row],[Fecha]]</f>
        <v>020743934</v>
      </c>
      <c r="H2745" s="72">
        <f>+IFERROR(VLOOKUP($G2745,TDAcumula!$C$2:$E$2027,3,0),0)</f>
        <v>0</v>
      </c>
      <c r="I2745" s="73">
        <f t="shared" si="225"/>
        <v>0</v>
      </c>
      <c r="J2745" s="74">
        <f>+IF(CONSOLIDADO[[#This Row],[Codigo Municipio]]=E2744,CONSOLIDADO[[#This Row],[Fallecidos Diarios]]+J2744,CONSOLIDADO[[#This Row],[Fallecidos Diarios]])</f>
        <v>0</v>
      </c>
      <c r="K2745" s="75">
        <f t="shared" si="226"/>
        <v>0</v>
      </c>
      <c r="L2745" s="76">
        <f>+IF(CONSOLIDADO[[#This Row],[Codigo Municipio]]=E2744,CONSOLIDADO[[#This Row],[Recuperados Diarios]]+L2744,CONSOLIDADO[[#This Row],[Recuperados Diarios]])</f>
        <v>0</v>
      </c>
      <c r="M2745" s="77" cm="1">
        <f t="array" ref="M2745">+IFERROR(IF(CONSOLIDADO[[#This Row],[Día]]&lt;14,0,INDEX(CONSOLIDADO[Casos Diarios],ROW()-14,1)),0)</f>
        <v>0</v>
      </c>
      <c r="N2745" s="72">
        <f>+IF(CONSOLIDADO[[#This Row],[Clave]]="710143893",1,IF(OR(CONSOLIDADO[[#This Row],[Casos Acumulados]]&gt;0,CONSOLIDADO[[#This Row],[Muertes]]&gt;0),N2744+1,I2745))</f>
        <v>0</v>
      </c>
      <c r="O2745" s="69">
        <f>+IFERROR(VLOOKUP($G2745,TDMuertes!$C$2:$E$534,3,0),0)</f>
        <v>0</v>
      </c>
      <c r="P2745" s="94" t="str">
        <f t="shared" ca="1" si="227"/>
        <v>OFF</v>
      </c>
      <c r="Q2745" s="78">
        <f>+IFERROR(VLOOKUP(CONSOLIDADO[[#This Row],[Codigo Municipio]],TDDia!$A$4:$B$394,2,0),0)</f>
        <v>0</v>
      </c>
    </row>
    <row r="2746" spans="2:17" ht="14.45">
      <c r="B2746">
        <f t="shared" si="224"/>
        <v>15</v>
      </c>
      <c r="C2746" s="69" t="str" cm="1">
        <f t="array" ref="C2746">+INDEX(Table_4[[Departamento]:[Municipio]],FINAL!$B2746,1)</f>
        <v>Colón</v>
      </c>
      <c r="D2746" s="69" t="str" cm="1">
        <f t="array" ref="D2746">+INDEX(Table_4[[Departamento]:[Municipio]],FINAL!$B2746,4)</f>
        <v>Santa Rosa de Aguan</v>
      </c>
      <c r="E2746" s="69" t="str" cm="1">
        <f t="array" ref="E2746">+INDEX(Table_4[[Departamento]:[Municipio]],FINAL!$B2746,3)</f>
        <v>0207</v>
      </c>
      <c r="F2746" s="96">
        <f t="shared" si="223"/>
        <v>43935</v>
      </c>
      <c r="G2746" s="71" t="str">
        <f>+CONSOLIDADO[[#This Row],[Codigo Municipio]]&amp;CONSOLIDADO[[#This Row],[Fecha]]</f>
        <v>020743935</v>
      </c>
      <c r="H2746" s="72">
        <f>+IFERROR(VLOOKUP($G2746,TDAcumula!$C$2:$E$2027,3,0),0)</f>
        <v>0</v>
      </c>
      <c r="I2746" s="73">
        <f t="shared" si="225"/>
        <v>0</v>
      </c>
      <c r="J2746" s="74">
        <f>+IF(CONSOLIDADO[[#This Row],[Codigo Municipio]]=E2745,CONSOLIDADO[[#This Row],[Fallecidos Diarios]]+J2745,CONSOLIDADO[[#This Row],[Fallecidos Diarios]])</f>
        <v>0</v>
      </c>
      <c r="K2746" s="75">
        <f t="shared" si="226"/>
        <v>0</v>
      </c>
      <c r="L2746" s="76">
        <f>+IF(CONSOLIDADO[[#This Row],[Codigo Municipio]]=E2745,CONSOLIDADO[[#This Row],[Recuperados Diarios]]+L2745,CONSOLIDADO[[#This Row],[Recuperados Diarios]])</f>
        <v>0</v>
      </c>
      <c r="M2746" s="77" cm="1">
        <f t="array" ref="M2746">+IFERROR(IF(CONSOLIDADO[[#This Row],[Día]]&lt;14,0,INDEX(CONSOLIDADO[Casos Diarios],ROW()-14,1)),0)</f>
        <v>0</v>
      </c>
      <c r="N2746" s="72">
        <f>+IF(CONSOLIDADO[[#This Row],[Clave]]="710143893",1,IF(OR(CONSOLIDADO[[#This Row],[Casos Acumulados]]&gt;0,CONSOLIDADO[[#This Row],[Muertes]]&gt;0),N2745+1,I2746))</f>
        <v>0</v>
      </c>
      <c r="O2746" s="69">
        <f>+IFERROR(VLOOKUP($G2746,TDMuertes!$C$2:$E$534,3,0),0)</f>
        <v>0</v>
      </c>
      <c r="P2746" s="94" t="str">
        <f t="shared" ca="1" si="227"/>
        <v>OFF</v>
      </c>
      <c r="Q2746" s="78">
        <f>+IFERROR(VLOOKUP(CONSOLIDADO[[#This Row],[Codigo Municipio]],TDDia!$A$4:$B$394,2,0),0)</f>
        <v>0</v>
      </c>
    </row>
    <row r="2747" spans="2:17" ht="14.45">
      <c r="B2747">
        <f t="shared" si="224"/>
        <v>15</v>
      </c>
      <c r="C2747" s="69" t="str" cm="1">
        <f t="array" ref="C2747">+INDEX(Table_4[[Departamento]:[Municipio]],FINAL!$B2747,1)</f>
        <v>Colón</v>
      </c>
      <c r="D2747" s="69" t="str" cm="1">
        <f t="array" ref="D2747">+INDEX(Table_4[[Departamento]:[Municipio]],FINAL!$B2747,4)</f>
        <v>Santa Rosa de Aguan</v>
      </c>
      <c r="E2747" s="69" t="str" cm="1">
        <f t="array" ref="E2747">+INDEX(Table_4[[Departamento]:[Municipio]],FINAL!$B2747,3)</f>
        <v>0207</v>
      </c>
      <c r="F2747" s="96">
        <f t="shared" si="223"/>
        <v>43936</v>
      </c>
      <c r="G2747" s="71" t="str">
        <f>+CONSOLIDADO[[#This Row],[Codigo Municipio]]&amp;CONSOLIDADO[[#This Row],[Fecha]]</f>
        <v>020743936</v>
      </c>
      <c r="H2747" s="72">
        <f>+IFERROR(VLOOKUP($G2747,TDAcumula!$C$2:$E$2027,3,0),0)</f>
        <v>0</v>
      </c>
      <c r="I2747" s="73">
        <f t="shared" si="225"/>
        <v>0</v>
      </c>
      <c r="J2747" s="74">
        <f>+IF(CONSOLIDADO[[#This Row],[Codigo Municipio]]=E2746,CONSOLIDADO[[#This Row],[Fallecidos Diarios]]+J2746,CONSOLIDADO[[#This Row],[Fallecidos Diarios]])</f>
        <v>0</v>
      </c>
      <c r="K2747" s="75">
        <f t="shared" si="226"/>
        <v>0</v>
      </c>
      <c r="L2747" s="76">
        <f>+IF(CONSOLIDADO[[#This Row],[Codigo Municipio]]=E2746,CONSOLIDADO[[#This Row],[Recuperados Diarios]]+L2746,CONSOLIDADO[[#This Row],[Recuperados Diarios]])</f>
        <v>0</v>
      </c>
      <c r="M2747" s="77" cm="1">
        <f t="array" ref="M2747">+IFERROR(IF(CONSOLIDADO[[#This Row],[Día]]&lt;14,0,INDEX(CONSOLIDADO[Casos Diarios],ROW()-14,1)),0)</f>
        <v>0</v>
      </c>
      <c r="N2747" s="72">
        <f>+IF(CONSOLIDADO[[#This Row],[Clave]]="710143893",1,IF(OR(CONSOLIDADO[[#This Row],[Casos Acumulados]]&gt;0,CONSOLIDADO[[#This Row],[Muertes]]&gt;0),N2746+1,I2747))</f>
        <v>0</v>
      </c>
      <c r="O2747" s="69">
        <f>+IFERROR(VLOOKUP($G2747,TDMuertes!$C$2:$E$534,3,0),0)</f>
        <v>0</v>
      </c>
      <c r="P2747" s="94" t="str">
        <f t="shared" ca="1" si="227"/>
        <v>OFF</v>
      </c>
      <c r="Q2747" s="78">
        <f>+IFERROR(VLOOKUP(CONSOLIDADO[[#This Row],[Codigo Municipio]],TDDia!$A$4:$B$394,2,0),0)</f>
        <v>0</v>
      </c>
    </row>
    <row r="2748" spans="2:17" ht="14.45">
      <c r="B2748">
        <f t="shared" si="224"/>
        <v>15</v>
      </c>
      <c r="C2748" s="69" t="str" cm="1">
        <f t="array" ref="C2748">+INDEX(Table_4[[Departamento]:[Municipio]],FINAL!$B2748,1)</f>
        <v>Colón</v>
      </c>
      <c r="D2748" s="69" t="str" cm="1">
        <f t="array" ref="D2748">+INDEX(Table_4[[Departamento]:[Municipio]],FINAL!$B2748,4)</f>
        <v>Santa Rosa de Aguan</v>
      </c>
      <c r="E2748" s="69" t="str" cm="1">
        <f t="array" ref="E2748">+INDEX(Table_4[[Departamento]:[Municipio]],FINAL!$B2748,3)</f>
        <v>0207</v>
      </c>
      <c r="F2748" s="96">
        <f t="shared" si="223"/>
        <v>43937</v>
      </c>
      <c r="G2748" s="71" t="str">
        <f>+CONSOLIDADO[[#This Row],[Codigo Municipio]]&amp;CONSOLIDADO[[#This Row],[Fecha]]</f>
        <v>020743937</v>
      </c>
      <c r="H2748" s="72">
        <f>+IFERROR(VLOOKUP($G2748,TDAcumula!$C$2:$E$2027,3,0),0)</f>
        <v>0</v>
      </c>
      <c r="I2748" s="73">
        <f t="shared" si="225"/>
        <v>0</v>
      </c>
      <c r="J2748" s="74">
        <f>+IF(CONSOLIDADO[[#This Row],[Codigo Municipio]]=E2747,CONSOLIDADO[[#This Row],[Fallecidos Diarios]]+J2747,CONSOLIDADO[[#This Row],[Fallecidos Diarios]])</f>
        <v>0</v>
      </c>
      <c r="K2748" s="75">
        <f t="shared" si="226"/>
        <v>0</v>
      </c>
      <c r="L2748" s="76">
        <f>+IF(CONSOLIDADO[[#This Row],[Codigo Municipio]]=E2747,CONSOLIDADO[[#This Row],[Recuperados Diarios]]+L2747,CONSOLIDADO[[#This Row],[Recuperados Diarios]])</f>
        <v>0</v>
      </c>
      <c r="M2748" s="77" cm="1">
        <f t="array" ref="M2748">+IFERROR(IF(CONSOLIDADO[[#This Row],[Día]]&lt;14,0,INDEX(CONSOLIDADO[Casos Diarios],ROW()-14,1)),0)</f>
        <v>0</v>
      </c>
      <c r="N2748" s="72">
        <f>+IF(CONSOLIDADO[[#This Row],[Clave]]="710143893",1,IF(OR(CONSOLIDADO[[#This Row],[Casos Acumulados]]&gt;0,CONSOLIDADO[[#This Row],[Muertes]]&gt;0),N2747+1,I2748))</f>
        <v>0</v>
      </c>
      <c r="O2748" s="69">
        <f>+IFERROR(VLOOKUP($G2748,TDMuertes!$C$2:$E$534,3,0),0)</f>
        <v>0</v>
      </c>
      <c r="P2748" s="94" t="str">
        <f t="shared" ca="1" si="227"/>
        <v>OFF</v>
      </c>
      <c r="Q2748" s="78">
        <f>+IFERROR(VLOOKUP(CONSOLIDADO[[#This Row],[Codigo Municipio]],TDDia!$A$4:$B$394,2,0),0)</f>
        <v>0</v>
      </c>
    </row>
    <row r="2749" spans="2:17" ht="14.45">
      <c r="B2749">
        <f t="shared" si="224"/>
        <v>15</v>
      </c>
      <c r="C2749" s="69" t="str" cm="1">
        <f t="array" ref="C2749">+INDEX(Table_4[[Departamento]:[Municipio]],FINAL!$B2749,1)</f>
        <v>Colón</v>
      </c>
      <c r="D2749" s="69" t="str" cm="1">
        <f t="array" ref="D2749">+INDEX(Table_4[[Departamento]:[Municipio]],FINAL!$B2749,4)</f>
        <v>Santa Rosa de Aguan</v>
      </c>
      <c r="E2749" s="69" t="str" cm="1">
        <f t="array" ref="E2749">+INDEX(Table_4[[Departamento]:[Municipio]],FINAL!$B2749,3)</f>
        <v>0207</v>
      </c>
      <c r="F2749" s="96">
        <f t="shared" si="223"/>
        <v>43938</v>
      </c>
      <c r="G2749" s="71" t="str">
        <f>+CONSOLIDADO[[#This Row],[Codigo Municipio]]&amp;CONSOLIDADO[[#This Row],[Fecha]]</f>
        <v>020743938</v>
      </c>
      <c r="H2749" s="72">
        <f>+IFERROR(VLOOKUP($G2749,TDAcumula!$C$2:$E$2027,3,0),0)</f>
        <v>0</v>
      </c>
      <c r="I2749" s="73">
        <f t="shared" si="225"/>
        <v>0</v>
      </c>
      <c r="J2749" s="74">
        <f>+IF(CONSOLIDADO[[#This Row],[Codigo Municipio]]=E2748,CONSOLIDADO[[#This Row],[Fallecidos Diarios]]+J2748,CONSOLIDADO[[#This Row],[Fallecidos Diarios]])</f>
        <v>0</v>
      </c>
      <c r="K2749" s="75">
        <f t="shared" si="226"/>
        <v>0</v>
      </c>
      <c r="L2749" s="76">
        <f>+IF(CONSOLIDADO[[#This Row],[Codigo Municipio]]=E2748,CONSOLIDADO[[#This Row],[Recuperados Diarios]]+L2748,CONSOLIDADO[[#This Row],[Recuperados Diarios]])</f>
        <v>0</v>
      </c>
      <c r="M2749" s="77" cm="1">
        <f t="array" ref="M2749">+IFERROR(IF(CONSOLIDADO[[#This Row],[Día]]&lt;14,0,INDEX(CONSOLIDADO[Casos Diarios],ROW()-14,1)),0)</f>
        <v>0</v>
      </c>
      <c r="N2749" s="72">
        <f>+IF(CONSOLIDADO[[#This Row],[Clave]]="710143893",1,IF(OR(CONSOLIDADO[[#This Row],[Casos Acumulados]]&gt;0,CONSOLIDADO[[#This Row],[Muertes]]&gt;0),N2748+1,I2749))</f>
        <v>0</v>
      </c>
      <c r="O2749" s="69">
        <f>+IFERROR(VLOOKUP($G2749,TDMuertes!$C$2:$E$534,3,0),0)</f>
        <v>0</v>
      </c>
      <c r="P2749" s="94" t="str">
        <f t="shared" ca="1" si="227"/>
        <v>OFF</v>
      </c>
      <c r="Q2749" s="78">
        <f>+IFERROR(VLOOKUP(CONSOLIDADO[[#This Row],[Codigo Municipio]],TDDia!$A$4:$B$394,2,0),0)</f>
        <v>0</v>
      </c>
    </row>
    <row r="2750" spans="2:17" ht="14.45">
      <c r="B2750">
        <f t="shared" si="224"/>
        <v>15</v>
      </c>
      <c r="C2750" s="69" t="str" cm="1">
        <f t="array" ref="C2750">+INDEX(Table_4[[Departamento]:[Municipio]],FINAL!$B2750,1)</f>
        <v>Colón</v>
      </c>
      <c r="D2750" s="69" t="str" cm="1">
        <f t="array" ref="D2750">+INDEX(Table_4[[Departamento]:[Municipio]],FINAL!$B2750,4)</f>
        <v>Santa Rosa de Aguan</v>
      </c>
      <c r="E2750" s="69" t="str" cm="1">
        <f t="array" ref="E2750">+INDEX(Table_4[[Departamento]:[Municipio]],FINAL!$B2750,3)</f>
        <v>0207</v>
      </c>
      <c r="F2750" s="96">
        <f t="shared" si="223"/>
        <v>43939</v>
      </c>
      <c r="G2750" s="71" t="str">
        <f>+CONSOLIDADO[[#This Row],[Codigo Municipio]]&amp;CONSOLIDADO[[#This Row],[Fecha]]</f>
        <v>020743939</v>
      </c>
      <c r="H2750" s="72">
        <f>+IFERROR(VLOOKUP($G2750,TDAcumula!$C$2:$E$2027,3,0),0)</f>
        <v>0</v>
      </c>
      <c r="I2750" s="73">
        <f t="shared" si="225"/>
        <v>0</v>
      </c>
      <c r="J2750" s="74">
        <f>+IF(CONSOLIDADO[[#This Row],[Codigo Municipio]]=E2749,CONSOLIDADO[[#This Row],[Fallecidos Diarios]]+J2749,CONSOLIDADO[[#This Row],[Fallecidos Diarios]])</f>
        <v>0</v>
      </c>
      <c r="K2750" s="75">
        <f t="shared" si="226"/>
        <v>0</v>
      </c>
      <c r="L2750" s="76">
        <f>+IF(CONSOLIDADO[[#This Row],[Codigo Municipio]]=E2749,CONSOLIDADO[[#This Row],[Recuperados Diarios]]+L2749,CONSOLIDADO[[#This Row],[Recuperados Diarios]])</f>
        <v>0</v>
      </c>
      <c r="M2750" s="77" cm="1">
        <f t="array" ref="M2750">+IFERROR(IF(CONSOLIDADO[[#This Row],[Día]]&lt;14,0,INDEX(CONSOLIDADO[Casos Diarios],ROW()-14,1)),0)</f>
        <v>0</v>
      </c>
      <c r="N2750" s="72">
        <f>+IF(CONSOLIDADO[[#This Row],[Clave]]="710143893",1,IF(OR(CONSOLIDADO[[#This Row],[Casos Acumulados]]&gt;0,CONSOLIDADO[[#This Row],[Muertes]]&gt;0),N2749+1,I2750))</f>
        <v>0</v>
      </c>
      <c r="O2750" s="69">
        <f>+IFERROR(VLOOKUP($G2750,TDMuertes!$C$2:$E$534,3,0),0)</f>
        <v>0</v>
      </c>
      <c r="P2750" s="94" t="str">
        <f t="shared" ca="1" si="227"/>
        <v>OFF</v>
      </c>
      <c r="Q2750" s="78">
        <f>+IFERROR(VLOOKUP(CONSOLIDADO[[#This Row],[Codigo Municipio]],TDDia!$A$4:$B$394,2,0),0)</f>
        <v>0</v>
      </c>
    </row>
    <row r="2751" spans="2:17" ht="14.45">
      <c r="B2751">
        <f t="shared" si="224"/>
        <v>15</v>
      </c>
      <c r="C2751" s="69" t="str" cm="1">
        <f t="array" ref="C2751">+INDEX(Table_4[[Departamento]:[Municipio]],FINAL!$B2751,1)</f>
        <v>Colón</v>
      </c>
      <c r="D2751" s="69" t="str" cm="1">
        <f t="array" ref="D2751">+INDEX(Table_4[[Departamento]:[Municipio]],FINAL!$B2751,4)</f>
        <v>Santa Rosa de Aguan</v>
      </c>
      <c r="E2751" s="69" t="str" cm="1">
        <f t="array" ref="E2751">+INDEX(Table_4[[Departamento]:[Municipio]],FINAL!$B2751,3)</f>
        <v>0207</v>
      </c>
      <c r="F2751" s="96">
        <f t="shared" si="223"/>
        <v>43940</v>
      </c>
      <c r="G2751" s="71" t="str">
        <f>+CONSOLIDADO[[#This Row],[Codigo Municipio]]&amp;CONSOLIDADO[[#This Row],[Fecha]]</f>
        <v>020743940</v>
      </c>
      <c r="H2751" s="72">
        <f>+IFERROR(VLOOKUP($G2751,TDAcumula!$C$2:$E$2027,3,0),0)</f>
        <v>0</v>
      </c>
      <c r="I2751" s="73">
        <f t="shared" si="225"/>
        <v>0</v>
      </c>
      <c r="J2751" s="74">
        <f>+IF(CONSOLIDADO[[#This Row],[Codigo Municipio]]=E2750,CONSOLIDADO[[#This Row],[Fallecidos Diarios]]+J2750,CONSOLIDADO[[#This Row],[Fallecidos Diarios]])</f>
        <v>0</v>
      </c>
      <c r="K2751" s="75">
        <f t="shared" si="226"/>
        <v>0</v>
      </c>
      <c r="L2751" s="76">
        <f>+IF(CONSOLIDADO[[#This Row],[Codigo Municipio]]=E2750,CONSOLIDADO[[#This Row],[Recuperados Diarios]]+L2750,CONSOLIDADO[[#This Row],[Recuperados Diarios]])</f>
        <v>0</v>
      </c>
      <c r="M2751" s="77" cm="1">
        <f t="array" ref="M2751">+IFERROR(IF(CONSOLIDADO[[#This Row],[Día]]&lt;14,0,INDEX(CONSOLIDADO[Casos Diarios],ROW()-14,1)),0)</f>
        <v>0</v>
      </c>
      <c r="N2751" s="72">
        <f>+IF(CONSOLIDADO[[#This Row],[Clave]]="710143893",1,IF(OR(CONSOLIDADO[[#This Row],[Casos Acumulados]]&gt;0,CONSOLIDADO[[#This Row],[Muertes]]&gt;0),N2750+1,I2751))</f>
        <v>0</v>
      </c>
      <c r="O2751" s="69">
        <f>+IFERROR(VLOOKUP($G2751,TDMuertes!$C$2:$E$534,3,0),0)</f>
        <v>0</v>
      </c>
      <c r="P2751" s="94" t="str">
        <f t="shared" ca="1" si="227"/>
        <v>OFF</v>
      </c>
      <c r="Q2751" s="78">
        <f>+IFERROR(VLOOKUP(CONSOLIDADO[[#This Row],[Codigo Municipio]],TDDia!$A$4:$B$394,2,0),0)</f>
        <v>0</v>
      </c>
    </row>
    <row r="2752" spans="2:17" ht="14.45">
      <c r="B2752">
        <f t="shared" si="224"/>
        <v>15</v>
      </c>
      <c r="C2752" s="69" t="str" cm="1">
        <f t="array" ref="C2752">+INDEX(Table_4[[Departamento]:[Municipio]],FINAL!$B2752,1)</f>
        <v>Colón</v>
      </c>
      <c r="D2752" s="69" t="str" cm="1">
        <f t="array" ref="D2752">+INDEX(Table_4[[Departamento]:[Municipio]],FINAL!$B2752,4)</f>
        <v>Santa Rosa de Aguan</v>
      </c>
      <c r="E2752" s="69" t="str" cm="1">
        <f t="array" ref="E2752">+INDEX(Table_4[[Departamento]:[Municipio]],FINAL!$B2752,3)</f>
        <v>0207</v>
      </c>
      <c r="F2752" s="96">
        <f t="shared" si="223"/>
        <v>43941</v>
      </c>
      <c r="G2752" s="71" t="str">
        <f>+CONSOLIDADO[[#This Row],[Codigo Municipio]]&amp;CONSOLIDADO[[#This Row],[Fecha]]</f>
        <v>020743941</v>
      </c>
      <c r="H2752" s="72">
        <f>+IFERROR(VLOOKUP($G2752,TDAcumula!$C$2:$E$2027,3,0),0)</f>
        <v>0</v>
      </c>
      <c r="I2752" s="73">
        <f t="shared" si="225"/>
        <v>0</v>
      </c>
      <c r="J2752" s="74">
        <f>+IF(CONSOLIDADO[[#This Row],[Codigo Municipio]]=E2751,CONSOLIDADO[[#This Row],[Fallecidos Diarios]]+J2751,CONSOLIDADO[[#This Row],[Fallecidos Diarios]])</f>
        <v>0</v>
      </c>
      <c r="K2752" s="75">
        <f t="shared" si="226"/>
        <v>0</v>
      </c>
      <c r="L2752" s="76">
        <f>+IF(CONSOLIDADO[[#This Row],[Codigo Municipio]]=E2751,CONSOLIDADO[[#This Row],[Recuperados Diarios]]+L2751,CONSOLIDADO[[#This Row],[Recuperados Diarios]])</f>
        <v>0</v>
      </c>
      <c r="M2752" s="77" cm="1">
        <f t="array" ref="M2752">+IFERROR(IF(CONSOLIDADO[[#This Row],[Día]]&lt;14,0,INDEX(CONSOLIDADO[Casos Diarios],ROW()-14,1)),0)</f>
        <v>0</v>
      </c>
      <c r="N2752" s="72">
        <f>+IF(CONSOLIDADO[[#This Row],[Clave]]="710143893",1,IF(OR(CONSOLIDADO[[#This Row],[Casos Acumulados]]&gt;0,CONSOLIDADO[[#This Row],[Muertes]]&gt;0),N2751+1,I2752))</f>
        <v>0</v>
      </c>
      <c r="O2752" s="69">
        <f>+IFERROR(VLOOKUP($G2752,TDMuertes!$C$2:$E$534,3,0),0)</f>
        <v>0</v>
      </c>
      <c r="P2752" s="94" t="str">
        <f t="shared" ca="1" si="227"/>
        <v>OFF</v>
      </c>
      <c r="Q2752" s="78">
        <f>+IFERROR(VLOOKUP(CONSOLIDADO[[#This Row],[Codigo Municipio]],TDDia!$A$4:$B$394,2,0),0)</f>
        <v>0</v>
      </c>
    </row>
    <row r="2753" spans="2:17" ht="14.45">
      <c r="B2753">
        <f t="shared" si="224"/>
        <v>15</v>
      </c>
      <c r="C2753" s="69" t="str" cm="1">
        <f t="array" ref="C2753">+INDEX(Table_4[[Departamento]:[Municipio]],FINAL!$B2753,1)</f>
        <v>Colón</v>
      </c>
      <c r="D2753" s="69" t="str" cm="1">
        <f t="array" ref="D2753">+INDEX(Table_4[[Departamento]:[Municipio]],FINAL!$B2753,4)</f>
        <v>Santa Rosa de Aguan</v>
      </c>
      <c r="E2753" s="69" t="str" cm="1">
        <f t="array" ref="E2753">+INDEX(Table_4[[Departamento]:[Municipio]],FINAL!$B2753,3)</f>
        <v>0207</v>
      </c>
      <c r="F2753" s="96">
        <f t="shared" si="223"/>
        <v>43942</v>
      </c>
      <c r="G2753" s="71" t="str">
        <f>+CONSOLIDADO[[#This Row],[Codigo Municipio]]&amp;CONSOLIDADO[[#This Row],[Fecha]]</f>
        <v>020743942</v>
      </c>
      <c r="H2753" s="72">
        <f>+IFERROR(VLOOKUP($G2753,TDAcumula!$C$2:$E$2027,3,0),0)</f>
        <v>0</v>
      </c>
      <c r="I2753" s="73">
        <f t="shared" si="225"/>
        <v>0</v>
      </c>
      <c r="J2753" s="74">
        <f>+IF(CONSOLIDADO[[#This Row],[Codigo Municipio]]=E2752,CONSOLIDADO[[#This Row],[Fallecidos Diarios]]+J2752,CONSOLIDADO[[#This Row],[Fallecidos Diarios]])</f>
        <v>0</v>
      </c>
      <c r="K2753" s="75">
        <f t="shared" si="226"/>
        <v>0</v>
      </c>
      <c r="L2753" s="76">
        <f>+IF(CONSOLIDADO[[#This Row],[Codigo Municipio]]=E2752,CONSOLIDADO[[#This Row],[Recuperados Diarios]]+L2752,CONSOLIDADO[[#This Row],[Recuperados Diarios]])</f>
        <v>0</v>
      </c>
      <c r="M2753" s="77" cm="1">
        <f t="array" ref="M2753">+IFERROR(IF(CONSOLIDADO[[#This Row],[Día]]&lt;14,0,INDEX(CONSOLIDADO[Casos Diarios],ROW()-14,1)),0)</f>
        <v>0</v>
      </c>
      <c r="N2753" s="72">
        <f>+IF(CONSOLIDADO[[#This Row],[Clave]]="710143893",1,IF(OR(CONSOLIDADO[[#This Row],[Casos Acumulados]]&gt;0,CONSOLIDADO[[#This Row],[Muertes]]&gt;0),N2752+1,I2753))</f>
        <v>0</v>
      </c>
      <c r="O2753" s="69">
        <f>+IFERROR(VLOOKUP($G2753,TDMuertes!$C$2:$E$534,3,0),0)</f>
        <v>0</v>
      </c>
      <c r="P2753" s="94" t="str">
        <f t="shared" ca="1" si="227"/>
        <v>OFF</v>
      </c>
      <c r="Q2753" s="78">
        <f>+IFERROR(VLOOKUP(CONSOLIDADO[[#This Row],[Codigo Municipio]],TDDia!$A$4:$B$394,2,0),0)</f>
        <v>0</v>
      </c>
    </row>
    <row r="2754" spans="2:17" ht="14.45">
      <c r="B2754">
        <f t="shared" si="224"/>
        <v>15</v>
      </c>
      <c r="C2754" s="69" t="str" cm="1">
        <f t="array" ref="C2754">+INDEX(Table_4[[Departamento]:[Municipio]],FINAL!$B2754,1)</f>
        <v>Colón</v>
      </c>
      <c r="D2754" s="69" t="str" cm="1">
        <f t="array" ref="D2754">+INDEX(Table_4[[Departamento]:[Municipio]],FINAL!$B2754,4)</f>
        <v>Santa Rosa de Aguan</v>
      </c>
      <c r="E2754" s="69" t="str" cm="1">
        <f t="array" ref="E2754">+INDEX(Table_4[[Departamento]:[Municipio]],FINAL!$B2754,3)</f>
        <v>0207</v>
      </c>
      <c r="F2754" s="96">
        <f t="shared" ref="F2754:F2817" si="228">+F2561</f>
        <v>43943</v>
      </c>
      <c r="G2754" s="71" t="str">
        <f>+CONSOLIDADO[[#This Row],[Codigo Municipio]]&amp;CONSOLIDADO[[#This Row],[Fecha]]</f>
        <v>020743943</v>
      </c>
      <c r="H2754" s="72">
        <f>+IFERROR(VLOOKUP($G2754,TDAcumula!$C$2:$E$2027,3,0),0)</f>
        <v>0</v>
      </c>
      <c r="I2754" s="73">
        <f t="shared" si="225"/>
        <v>0</v>
      </c>
      <c r="J2754" s="74">
        <f>+IF(CONSOLIDADO[[#This Row],[Codigo Municipio]]=E2753,CONSOLIDADO[[#This Row],[Fallecidos Diarios]]+J2753,CONSOLIDADO[[#This Row],[Fallecidos Diarios]])</f>
        <v>0</v>
      </c>
      <c r="K2754" s="75">
        <f t="shared" si="226"/>
        <v>0</v>
      </c>
      <c r="L2754" s="76">
        <f>+IF(CONSOLIDADO[[#This Row],[Codigo Municipio]]=E2753,CONSOLIDADO[[#This Row],[Recuperados Diarios]]+L2753,CONSOLIDADO[[#This Row],[Recuperados Diarios]])</f>
        <v>0</v>
      </c>
      <c r="M2754" s="77" cm="1">
        <f t="array" ref="M2754">+IFERROR(IF(CONSOLIDADO[[#This Row],[Día]]&lt;14,0,INDEX(CONSOLIDADO[Casos Diarios],ROW()-14,1)),0)</f>
        <v>0</v>
      </c>
      <c r="N2754" s="72">
        <f>+IF(CONSOLIDADO[[#This Row],[Clave]]="710143893",1,IF(OR(CONSOLIDADO[[#This Row],[Casos Acumulados]]&gt;0,CONSOLIDADO[[#This Row],[Muertes]]&gt;0),N2753+1,I2754))</f>
        <v>0</v>
      </c>
      <c r="O2754" s="69">
        <f>+IFERROR(VLOOKUP($G2754,TDMuertes!$C$2:$E$534,3,0),0)</f>
        <v>0</v>
      </c>
      <c r="P2754" s="94" t="str">
        <f t="shared" ca="1" si="227"/>
        <v>OFF</v>
      </c>
      <c r="Q2754" s="78">
        <f>+IFERROR(VLOOKUP(CONSOLIDADO[[#This Row],[Codigo Municipio]],TDDia!$A$4:$B$394,2,0),0)</f>
        <v>0</v>
      </c>
    </row>
    <row r="2755" spans="2:17" ht="14.45">
      <c r="B2755">
        <f t="shared" si="224"/>
        <v>15</v>
      </c>
      <c r="C2755" s="69" t="str" cm="1">
        <f t="array" ref="C2755">+INDEX(Table_4[[Departamento]:[Municipio]],FINAL!$B2755,1)</f>
        <v>Colón</v>
      </c>
      <c r="D2755" s="69" t="str" cm="1">
        <f t="array" ref="D2755">+INDEX(Table_4[[Departamento]:[Municipio]],FINAL!$B2755,4)</f>
        <v>Santa Rosa de Aguan</v>
      </c>
      <c r="E2755" s="69" t="str" cm="1">
        <f t="array" ref="E2755">+INDEX(Table_4[[Departamento]:[Municipio]],FINAL!$B2755,3)</f>
        <v>0207</v>
      </c>
      <c r="F2755" s="96">
        <f t="shared" si="228"/>
        <v>43944</v>
      </c>
      <c r="G2755" s="71" t="str">
        <f>+CONSOLIDADO[[#This Row],[Codigo Municipio]]&amp;CONSOLIDADO[[#This Row],[Fecha]]</f>
        <v>020743944</v>
      </c>
      <c r="H2755" s="72">
        <f>+IFERROR(VLOOKUP($G2755,TDAcumula!$C$2:$E$2027,3,0),0)</f>
        <v>0</v>
      </c>
      <c r="I2755" s="73">
        <f t="shared" si="225"/>
        <v>0</v>
      </c>
      <c r="J2755" s="74">
        <f>+IF(CONSOLIDADO[[#This Row],[Codigo Municipio]]=E2754,CONSOLIDADO[[#This Row],[Fallecidos Diarios]]+J2754,CONSOLIDADO[[#This Row],[Fallecidos Diarios]])</f>
        <v>0</v>
      </c>
      <c r="K2755" s="75">
        <f t="shared" si="226"/>
        <v>0</v>
      </c>
      <c r="L2755" s="76">
        <f>+IF(CONSOLIDADO[[#This Row],[Codigo Municipio]]=E2754,CONSOLIDADO[[#This Row],[Recuperados Diarios]]+L2754,CONSOLIDADO[[#This Row],[Recuperados Diarios]])</f>
        <v>0</v>
      </c>
      <c r="M2755" s="77" cm="1">
        <f t="array" ref="M2755">+IFERROR(IF(CONSOLIDADO[[#This Row],[Día]]&lt;14,0,INDEX(CONSOLIDADO[Casos Diarios],ROW()-14,1)),0)</f>
        <v>0</v>
      </c>
      <c r="N2755" s="72">
        <f>+IF(CONSOLIDADO[[#This Row],[Clave]]="710143893",1,IF(OR(CONSOLIDADO[[#This Row],[Casos Acumulados]]&gt;0,CONSOLIDADO[[#This Row],[Muertes]]&gt;0),N2754+1,I2755))</f>
        <v>0</v>
      </c>
      <c r="O2755" s="69">
        <f>+IFERROR(VLOOKUP($G2755,TDMuertes!$C$2:$E$534,3,0),0)</f>
        <v>0</v>
      </c>
      <c r="P2755" s="94" t="str">
        <f t="shared" ca="1" si="227"/>
        <v>OFF</v>
      </c>
      <c r="Q2755" s="78">
        <f>+IFERROR(VLOOKUP(CONSOLIDADO[[#This Row],[Codigo Municipio]],TDDia!$A$4:$B$394,2,0),0)</f>
        <v>0</v>
      </c>
    </row>
    <row r="2756" spans="2:17" ht="14.45">
      <c r="B2756">
        <f t="shared" si="224"/>
        <v>15</v>
      </c>
      <c r="C2756" s="69" t="str" cm="1">
        <f t="array" ref="C2756">+INDEX(Table_4[[Departamento]:[Municipio]],FINAL!$B2756,1)</f>
        <v>Colón</v>
      </c>
      <c r="D2756" s="69" t="str" cm="1">
        <f t="array" ref="D2756">+INDEX(Table_4[[Departamento]:[Municipio]],FINAL!$B2756,4)</f>
        <v>Santa Rosa de Aguan</v>
      </c>
      <c r="E2756" s="69" t="str" cm="1">
        <f t="array" ref="E2756">+INDEX(Table_4[[Departamento]:[Municipio]],FINAL!$B2756,3)</f>
        <v>0207</v>
      </c>
      <c r="F2756" s="96">
        <f t="shared" si="228"/>
        <v>43945</v>
      </c>
      <c r="G2756" s="71" t="str">
        <f>+CONSOLIDADO[[#This Row],[Codigo Municipio]]&amp;CONSOLIDADO[[#This Row],[Fecha]]</f>
        <v>020743945</v>
      </c>
      <c r="H2756" s="72">
        <f>+IFERROR(VLOOKUP($G2756,TDAcumula!$C$2:$E$2027,3,0),0)</f>
        <v>0</v>
      </c>
      <c r="I2756" s="73">
        <f t="shared" si="225"/>
        <v>0</v>
      </c>
      <c r="J2756" s="74">
        <f>+IF(CONSOLIDADO[[#This Row],[Codigo Municipio]]=E2755,CONSOLIDADO[[#This Row],[Fallecidos Diarios]]+J2755,CONSOLIDADO[[#This Row],[Fallecidos Diarios]])</f>
        <v>0</v>
      </c>
      <c r="K2756" s="75">
        <f t="shared" si="226"/>
        <v>0</v>
      </c>
      <c r="L2756" s="76">
        <f>+IF(CONSOLIDADO[[#This Row],[Codigo Municipio]]=E2755,CONSOLIDADO[[#This Row],[Recuperados Diarios]]+L2755,CONSOLIDADO[[#This Row],[Recuperados Diarios]])</f>
        <v>0</v>
      </c>
      <c r="M2756" s="77" cm="1">
        <f t="array" ref="M2756">+IFERROR(IF(CONSOLIDADO[[#This Row],[Día]]&lt;14,0,INDEX(CONSOLIDADO[Casos Diarios],ROW()-14,1)),0)</f>
        <v>0</v>
      </c>
      <c r="N2756" s="72">
        <f>+IF(CONSOLIDADO[[#This Row],[Clave]]="710143893",1,IF(OR(CONSOLIDADO[[#This Row],[Casos Acumulados]]&gt;0,CONSOLIDADO[[#This Row],[Muertes]]&gt;0),N2755+1,I2756))</f>
        <v>0</v>
      </c>
      <c r="O2756" s="69">
        <f>+IFERROR(VLOOKUP($G2756,TDMuertes!$C$2:$E$534,3,0),0)</f>
        <v>0</v>
      </c>
      <c r="P2756" s="94" t="str">
        <f t="shared" ca="1" si="227"/>
        <v>OFF</v>
      </c>
      <c r="Q2756" s="78">
        <f>+IFERROR(VLOOKUP(CONSOLIDADO[[#This Row],[Codigo Municipio]],TDDia!$A$4:$B$394,2,0),0)</f>
        <v>0</v>
      </c>
    </row>
    <row r="2757" spans="2:17" ht="14.45">
      <c r="B2757">
        <f t="shared" ref="B2757:B2820" si="229">+IF(F2756=44085,B2756+1,B2756)</f>
        <v>15</v>
      </c>
      <c r="C2757" s="69" t="str" cm="1">
        <f t="array" ref="C2757">+INDEX(Table_4[[Departamento]:[Municipio]],FINAL!$B2757,1)</f>
        <v>Colón</v>
      </c>
      <c r="D2757" s="69" t="str" cm="1">
        <f t="array" ref="D2757">+INDEX(Table_4[[Departamento]:[Municipio]],FINAL!$B2757,4)</f>
        <v>Santa Rosa de Aguan</v>
      </c>
      <c r="E2757" s="69" t="str" cm="1">
        <f t="array" ref="E2757">+INDEX(Table_4[[Departamento]:[Municipio]],FINAL!$B2757,3)</f>
        <v>0207</v>
      </c>
      <c r="F2757" s="96">
        <f t="shared" si="228"/>
        <v>43946</v>
      </c>
      <c r="G2757" s="71" t="str">
        <f>+CONSOLIDADO[[#This Row],[Codigo Municipio]]&amp;CONSOLIDADO[[#This Row],[Fecha]]</f>
        <v>020743946</v>
      </c>
      <c r="H2757" s="72">
        <f>+IFERROR(VLOOKUP($G2757,TDAcumula!$C$2:$E$2027,3,0),0)</f>
        <v>0</v>
      </c>
      <c r="I2757" s="73">
        <f t="shared" si="225"/>
        <v>0</v>
      </c>
      <c r="J2757" s="74">
        <f>+IF(CONSOLIDADO[[#This Row],[Codigo Municipio]]=E2756,CONSOLIDADO[[#This Row],[Fallecidos Diarios]]+J2756,CONSOLIDADO[[#This Row],[Fallecidos Diarios]])</f>
        <v>0</v>
      </c>
      <c r="K2757" s="75">
        <f t="shared" si="226"/>
        <v>0</v>
      </c>
      <c r="L2757" s="76">
        <f>+IF(CONSOLIDADO[[#This Row],[Codigo Municipio]]=E2756,CONSOLIDADO[[#This Row],[Recuperados Diarios]]+L2756,CONSOLIDADO[[#This Row],[Recuperados Diarios]])</f>
        <v>0</v>
      </c>
      <c r="M2757" s="77" cm="1">
        <f t="array" ref="M2757">+IFERROR(IF(CONSOLIDADO[[#This Row],[Día]]&lt;14,0,INDEX(CONSOLIDADO[Casos Diarios],ROW()-14,1)),0)</f>
        <v>0</v>
      </c>
      <c r="N2757" s="72">
        <f>+IF(CONSOLIDADO[[#This Row],[Clave]]="710143893",1,IF(OR(CONSOLIDADO[[#This Row],[Casos Acumulados]]&gt;0,CONSOLIDADO[[#This Row],[Muertes]]&gt;0),N2756+1,I2757))</f>
        <v>0</v>
      </c>
      <c r="O2757" s="69">
        <f>+IFERROR(VLOOKUP($G2757,TDMuertes!$C$2:$E$534,3,0),0)</f>
        <v>0</v>
      </c>
      <c r="P2757" s="94" t="str">
        <f t="shared" ca="1" si="227"/>
        <v>OFF</v>
      </c>
      <c r="Q2757" s="78">
        <f>+IFERROR(VLOOKUP(CONSOLIDADO[[#This Row],[Codigo Municipio]],TDDia!$A$4:$B$394,2,0),0)</f>
        <v>0</v>
      </c>
    </row>
    <row r="2758" spans="2:17" ht="14.45">
      <c r="B2758">
        <f t="shared" si="229"/>
        <v>15</v>
      </c>
      <c r="C2758" s="69" t="str" cm="1">
        <f t="array" ref="C2758">+INDEX(Table_4[[Departamento]:[Municipio]],FINAL!$B2758,1)</f>
        <v>Colón</v>
      </c>
      <c r="D2758" s="69" t="str" cm="1">
        <f t="array" ref="D2758">+INDEX(Table_4[[Departamento]:[Municipio]],FINAL!$B2758,4)</f>
        <v>Santa Rosa de Aguan</v>
      </c>
      <c r="E2758" s="69" t="str" cm="1">
        <f t="array" ref="E2758">+INDEX(Table_4[[Departamento]:[Municipio]],FINAL!$B2758,3)</f>
        <v>0207</v>
      </c>
      <c r="F2758" s="96">
        <f t="shared" si="228"/>
        <v>43947</v>
      </c>
      <c r="G2758" s="71" t="str">
        <f>+CONSOLIDADO[[#This Row],[Codigo Municipio]]&amp;CONSOLIDADO[[#This Row],[Fecha]]</f>
        <v>020743947</v>
      </c>
      <c r="H2758" s="72">
        <f>+IFERROR(VLOOKUP($G2758,TDAcumula!$C$2:$E$2027,3,0),0)</f>
        <v>0</v>
      </c>
      <c r="I2758" s="73">
        <f t="shared" si="225"/>
        <v>0</v>
      </c>
      <c r="J2758" s="74">
        <f>+IF(CONSOLIDADO[[#This Row],[Codigo Municipio]]=E2757,CONSOLIDADO[[#This Row],[Fallecidos Diarios]]+J2757,CONSOLIDADO[[#This Row],[Fallecidos Diarios]])</f>
        <v>0</v>
      </c>
      <c r="K2758" s="75">
        <f t="shared" si="226"/>
        <v>0</v>
      </c>
      <c r="L2758" s="76">
        <f>+IF(CONSOLIDADO[[#This Row],[Codigo Municipio]]=E2757,CONSOLIDADO[[#This Row],[Recuperados Diarios]]+L2757,CONSOLIDADO[[#This Row],[Recuperados Diarios]])</f>
        <v>0</v>
      </c>
      <c r="M2758" s="77" cm="1">
        <f t="array" ref="M2758">+IFERROR(IF(CONSOLIDADO[[#This Row],[Día]]&lt;14,0,INDEX(CONSOLIDADO[Casos Diarios],ROW()-14,1)),0)</f>
        <v>0</v>
      </c>
      <c r="N2758" s="72">
        <f>+IF(CONSOLIDADO[[#This Row],[Clave]]="710143893",1,IF(OR(CONSOLIDADO[[#This Row],[Casos Acumulados]]&gt;0,CONSOLIDADO[[#This Row],[Muertes]]&gt;0),N2757+1,I2758))</f>
        <v>0</v>
      </c>
      <c r="O2758" s="69">
        <f>+IFERROR(VLOOKUP($G2758,TDMuertes!$C$2:$E$534,3,0),0)</f>
        <v>0</v>
      </c>
      <c r="P2758" s="94" t="str">
        <f t="shared" ca="1" si="227"/>
        <v>OFF</v>
      </c>
      <c r="Q2758" s="78">
        <f>+IFERROR(VLOOKUP(CONSOLIDADO[[#This Row],[Codigo Municipio]],TDDia!$A$4:$B$394,2,0),0)</f>
        <v>0</v>
      </c>
    </row>
    <row r="2759" spans="2:17" ht="14.45">
      <c r="B2759">
        <f t="shared" si="229"/>
        <v>15</v>
      </c>
      <c r="C2759" s="69" t="str" cm="1">
        <f t="array" ref="C2759">+INDEX(Table_4[[Departamento]:[Municipio]],FINAL!$B2759,1)</f>
        <v>Colón</v>
      </c>
      <c r="D2759" s="69" t="str" cm="1">
        <f t="array" ref="D2759">+INDEX(Table_4[[Departamento]:[Municipio]],FINAL!$B2759,4)</f>
        <v>Santa Rosa de Aguan</v>
      </c>
      <c r="E2759" s="69" t="str" cm="1">
        <f t="array" ref="E2759">+INDEX(Table_4[[Departamento]:[Municipio]],FINAL!$B2759,3)</f>
        <v>0207</v>
      </c>
      <c r="F2759" s="96">
        <f t="shared" si="228"/>
        <v>43948</v>
      </c>
      <c r="G2759" s="71" t="str">
        <f>+CONSOLIDADO[[#This Row],[Codigo Municipio]]&amp;CONSOLIDADO[[#This Row],[Fecha]]</f>
        <v>020743948</v>
      </c>
      <c r="H2759" s="72">
        <f>+IFERROR(VLOOKUP($G2759,TDAcumula!$C$2:$E$2027,3,0),0)</f>
        <v>0</v>
      </c>
      <c r="I2759" s="73">
        <f t="shared" si="225"/>
        <v>0</v>
      </c>
      <c r="J2759" s="74">
        <f>+IF(CONSOLIDADO[[#This Row],[Codigo Municipio]]=E2758,CONSOLIDADO[[#This Row],[Fallecidos Diarios]]+J2758,CONSOLIDADO[[#This Row],[Fallecidos Diarios]])</f>
        <v>0</v>
      </c>
      <c r="K2759" s="75">
        <f t="shared" si="226"/>
        <v>0</v>
      </c>
      <c r="L2759" s="76">
        <f>+IF(CONSOLIDADO[[#This Row],[Codigo Municipio]]=E2758,CONSOLIDADO[[#This Row],[Recuperados Diarios]]+L2758,CONSOLIDADO[[#This Row],[Recuperados Diarios]])</f>
        <v>0</v>
      </c>
      <c r="M2759" s="77" cm="1">
        <f t="array" ref="M2759">+IFERROR(IF(CONSOLIDADO[[#This Row],[Día]]&lt;14,0,INDEX(CONSOLIDADO[Casos Diarios],ROW()-14,1)),0)</f>
        <v>0</v>
      </c>
      <c r="N2759" s="72">
        <f>+IF(CONSOLIDADO[[#This Row],[Clave]]="710143893",1,IF(OR(CONSOLIDADO[[#This Row],[Casos Acumulados]]&gt;0,CONSOLIDADO[[#This Row],[Muertes]]&gt;0),N2758+1,I2759))</f>
        <v>0</v>
      </c>
      <c r="O2759" s="69">
        <f>+IFERROR(VLOOKUP($G2759,TDMuertes!$C$2:$E$534,3,0),0)</f>
        <v>0</v>
      </c>
      <c r="P2759" s="94" t="str">
        <f t="shared" ca="1" si="227"/>
        <v>OFF</v>
      </c>
      <c r="Q2759" s="78">
        <f>+IFERROR(VLOOKUP(CONSOLIDADO[[#This Row],[Codigo Municipio]],TDDia!$A$4:$B$394,2,0),0)</f>
        <v>0</v>
      </c>
    </row>
    <row r="2760" spans="2:17" ht="14.45">
      <c r="B2760">
        <f t="shared" si="229"/>
        <v>15</v>
      </c>
      <c r="C2760" s="69" t="str" cm="1">
        <f t="array" ref="C2760">+INDEX(Table_4[[Departamento]:[Municipio]],FINAL!$B2760,1)</f>
        <v>Colón</v>
      </c>
      <c r="D2760" s="69" t="str" cm="1">
        <f t="array" ref="D2760">+INDEX(Table_4[[Departamento]:[Municipio]],FINAL!$B2760,4)</f>
        <v>Santa Rosa de Aguan</v>
      </c>
      <c r="E2760" s="69" t="str" cm="1">
        <f t="array" ref="E2760">+INDEX(Table_4[[Departamento]:[Municipio]],FINAL!$B2760,3)</f>
        <v>0207</v>
      </c>
      <c r="F2760" s="96">
        <f t="shared" si="228"/>
        <v>43949</v>
      </c>
      <c r="G2760" s="71" t="str">
        <f>+CONSOLIDADO[[#This Row],[Codigo Municipio]]&amp;CONSOLIDADO[[#This Row],[Fecha]]</f>
        <v>020743949</v>
      </c>
      <c r="H2760" s="72">
        <f>+IFERROR(VLOOKUP($G2760,TDAcumula!$C$2:$E$2027,3,0),0)</f>
        <v>0</v>
      </c>
      <c r="I2760" s="73">
        <f t="shared" si="225"/>
        <v>0</v>
      </c>
      <c r="J2760" s="74">
        <f>+IF(CONSOLIDADO[[#This Row],[Codigo Municipio]]=E2759,CONSOLIDADO[[#This Row],[Fallecidos Diarios]]+J2759,CONSOLIDADO[[#This Row],[Fallecidos Diarios]])</f>
        <v>0</v>
      </c>
      <c r="K2760" s="75">
        <f t="shared" si="226"/>
        <v>0</v>
      </c>
      <c r="L2760" s="76">
        <f>+IF(CONSOLIDADO[[#This Row],[Codigo Municipio]]=E2759,CONSOLIDADO[[#This Row],[Recuperados Diarios]]+L2759,CONSOLIDADO[[#This Row],[Recuperados Diarios]])</f>
        <v>0</v>
      </c>
      <c r="M2760" s="77" cm="1">
        <f t="array" ref="M2760">+IFERROR(IF(CONSOLIDADO[[#This Row],[Día]]&lt;14,0,INDEX(CONSOLIDADO[Casos Diarios],ROW()-14,1)),0)</f>
        <v>0</v>
      </c>
      <c r="N2760" s="72">
        <f>+IF(CONSOLIDADO[[#This Row],[Clave]]="710143893",1,IF(OR(CONSOLIDADO[[#This Row],[Casos Acumulados]]&gt;0,CONSOLIDADO[[#This Row],[Muertes]]&gt;0),N2759+1,I2760))</f>
        <v>0</v>
      </c>
      <c r="O2760" s="69">
        <f>+IFERROR(VLOOKUP($G2760,TDMuertes!$C$2:$E$534,3,0),0)</f>
        <v>0</v>
      </c>
      <c r="P2760" s="94" t="str">
        <f t="shared" ca="1" si="227"/>
        <v>OFF</v>
      </c>
      <c r="Q2760" s="78">
        <f>+IFERROR(VLOOKUP(CONSOLIDADO[[#This Row],[Codigo Municipio]],TDDia!$A$4:$B$394,2,0),0)</f>
        <v>0</v>
      </c>
    </row>
    <row r="2761" spans="2:17" ht="14.45">
      <c r="B2761">
        <f t="shared" si="229"/>
        <v>15</v>
      </c>
      <c r="C2761" s="69" t="str" cm="1">
        <f t="array" ref="C2761">+INDEX(Table_4[[Departamento]:[Municipio]],FINAL!$B2761,1)</f>
        <v>Colón</v>
      </c>
      <c r="D2761" s="69" t="str" cm="1">
        <f t="array" ref="D2761">+INDEX(Table_4[[Departamento]:[Municipio]],FINAL!$B2761,4)</f>
        <v>Santa Rosa de Aguan</v>
      </c>
      <c r="E2761" s="69" t="str" cm="1">
        <f t="array" ref="E2761">+INDEX(Table_4[[Departamento]:[Municipio]],FINAL!$B2761,3)</f>
        <v>0207</v>
      </c>
      <c r="F2761" s="96">
        <f t="shared" si="228"/>
        <v>43950</v>
      </c>
      <c r="G2761" s="71" t="str">
        <f>+CONSOLIDADO[[#This Row],[Codigo Municipio]]&amp;CONSOLIDADO[[#This Row],[Fecha]]</f>
        <v>020743950</v>
      </c>
      <c r="H2761" s="72">
        <f>+IFERROR(VLOOKUP($G2761,TDAcumula!$C$2:$E$2027,3,0),0)</f>
        <v>0</v>
      </c>
      <c r="I2761" s="73">
        <f t="shared" si="225"/>
        <v>0</v>
      </c>
      <c r="J2761" s="74">
        <f>+IF(CONSOLIDADO[[#This Row],[Codigo Municipio]]=E2760,CONSOLIDADO[[#This Row],[Fallecidos Diarios]]+J2760,CONSOLIDADO[[#This Row],[Fallecidos Diarios]])</f>
        <v>0</v>
      </c>
      <c r="K2761" s="75">
        <f t="shared" si="226"/>
        <v>0</v>
      </c>
      <c r="L2761" s="76">
        <f>+IF(CONSOLIDADO[[#This Row],[Codigo Municipio]]=E2760,CONSOLIDADO[[#This Row],[Recuperados Diarios]]+L2760,CONSOLIDADO[[#This Row],[Recuperados Diarios]])</f>
        <v>0</v>
      </c>
      <c r="M2761" s="77" cm="1">
        <f t="array" ref="M2761">+IFERROR(IF(CONSOLIDADO[[#This Row],[Día]]&lt;14,0,INDEX(CONSOLIDADO[Casos Diarios],ROW()-14,1)),0)</f>
        <v>0</v>
      </c>
      <c r="N2761" s="72">
        <f>+IF(CONSOLIDADO[[#This Row],[Clave]]="710143893",1,IF(OR(CONSOLIDADO[[#This Row],[Casos Acumulados]]&gt;0,CONSOLIDADO[[#This Row],[Muertes]]&gt;0),N2760+1,I2761))</f>
        <v>0</v>
      </c>
      <c r="O2761" s="69">
        <f>+IFERROR(VLOOKUP($G2761,TDMuertes!$C$2:$E$534,3,0),0)</f>
        <v>0</v>
      </c>
      <c r="P2761" s="94" t="str">
        <f t="shared" ca="1" si="227"/>
        <v>OFF</v>
      </c>
      <c r="Q2761" s="78">
        <f>+IFERROR(VLOOKUP(CONSOLIDADO[[#This Row],[Codigo Municipio]],TDDia!$A$4:$B$394,2,0),0)</f>
        <v>0</v>
      </c>
    </row>
    <row r="2762" spans="2:17" ht="14.45">
      <c r="B2762">
        <f t="shared" si="229"/>
        <v>15</v>
      </c>
      <c r="C2762" s="69" t="str" cm="1">
        <f t="array" ref="C2762">+INDEX(Table_4[[Departamento]:[Municipio]],FINAL!$B2762,1)</f>
        <v>Colón</v>
      </c>
      <c r="D2762" s="69" t="str" cm="1">
        <f t="array" ref="D2762">+INDEX(Table_4[[Departamento]:[Municipio]],FINAL!$B2762,4)</f>
        <v>Santa Rosa de Aguan</v>
      </c>
      <c r="E2762" s="69" t="str" cm="1">
        <f t="array" ref="E2762">+INDEX(Table_4[[Departamento]:[Municipio]],FINAL!$B2762,3)</f>
        <v>0207</v>
      </c>
      <c r="F2762" s="96">
        <f t="shared" si="228"/>
        <v>43951</v>
      </c>
      <c r="G2762" s="71" t="str">
        <f>+CONSOLIDADO[[#This Row],[Codigo Municipio]]&amp;CONSOLIDADO[[#This Row],[Fecha]]</f>
        <v>020743951</v>
      </c>
      <c r="H2762" s="72">
        <f>+IFERROR(VLOOKUP($G2762,TDAcumula!$C$2:$E$2027,3,0),0)</f>
        <v>0</v>
      </c>
      <c r="I2762" s="73">
        <f t="shared" si="225"/>
        <v>0</v>
      </c>
      <c r="J2762" s="74">
        <f>+IF(CONSOLIDADO[[#This Row],[Codigo Municipio]]=E2761,CONSOLIDADO[[#This Row],[Fallecidos Diarios]]+J2761,CONSOLIDADO[[#This Row],[Fallecidos Diarios]])</f>
        <v>0</v>
      </c>
      <c r="K2762" s="75">
        <f t="shared" si="226"/>
        <v>0</v>
      </c>
      <c r="L2762" s="76">
        <f>+IF(CONSOLIDADO[[#This Row],[Codigo Municipio]]=E2761,CONSOLIDADO[[#This Row],[Recuperados Diarios]]+L2761,CONSOLIDADO[[#This Row],[Recuperados Diarios]])</f>
        <v>0</v>
      </c>
      <c r="M2762" s="77" cm="1">
        <f t="array" ref="M2762">+IFERROR(IF(CONSOLIDADO[[#This Row],[Día]]&lt;14,0,INDEX(CONSOLIDADO[Casos Diarios],ROW()-14,1)),0)</f>
        <v>0</v>
      </c>
      <c r="N2762" s="72">
        <f>+IF(CONSOLIDADO[[#This Row],[Clave]]="710143893",1,IF(OR(CONSOLIDADO[[#This Row],[Casos Acumulados]]&gt;0,CONSOLIDADO[[#This Row],[Muertes]]&gt;0),N2761+1,I2762))</f>
        <v>0</v>
      </c>
      <c r="O2762" s="69">
        <f>+IFERROR(VLOOKUP($G2762,TDMuertes!$C$2:$E$534,3,0),0)</f>
        <v>0</v>
      </c>
      <c r="P2762" s="94" t="str">
        <f t="shared" ca="1" si="227"/>
        <v>OFF</v>
      </c>
      <c r="Q2762" s="78">
        <f>+IFERROR(VLOOKUP(CONSOLIDADO[[#This Row],[Codigo Municipio]],TDDia!$A$4:$B$394,2,0),0)</f>
        <v>0</v>
      </c>
    </row>
    <row r="2763" spans="2:17" ht="14.45">
      <c r="B2763">
        <f t="shared" si="229"/>
        <v>15</v>
      </c>
      <c r="C2763" s="69" t="str" cm="1">
        <f t="array" ref="C2763">+INDEX(Table_4[[Departamento]:[Municipio]],FINAL!$B2763,1)</f>
        <v>Colón</v>
      </c>
      <c r="D2763" s="69" t="str" cm="1">
        <f t="array" ref="D2763">+INDEX(Table_4[[Departamento]:[Municipio]],FINAL!$B2763,4)</f>
        <v>Santa Rosa de Aguan</v>
      </c>
      <c r="E2763" s="69" t="str" cm="1">
        <f t="array" ref="E2763">+INDEX(Table_4[[Departamento]:[Municipio]],FINAL!$B2763,3)</f>
        <v>0207</v>
      </c>
      <c r="F2763" s="96">
        <f t="shared" si="228"/>
        <v>43952</v>
      </c>
      <c r="G2763" s="71" t="str">
        <f>+CONSOLIDADO[[#This Row],[Codigo Municipio]]&amp;CONSOLIDADO[[#This Row],[Fecha]]</f>
        <v>020743952</v>
      </c>
      <c r="H2763" s="72">
        <f>+IFERROR(VLOOKUP($G2763,TDAcumula!$C$2:$E$2027,3,0),0)</f>
        <v>0</v>
      </c>
      <c r="I2763" s="73">
        <f t="shared" si="225"/>
        <v>0</v>
      </c>
      <c r="J2763" s="74">
        <f>+IF(CONSOLIDADO[[#This Row],[Codigo Municipio]]=E2762,CONSOLIDADO[[#This Row],[Fallecidos Diarios]]+J2762,CONSOLIDADO[[#This Row],[Fallecidos Diarios]])</f>
        <v>0</v>
      </c>
      <c r="K2763" s="75">
        <f t="shared" si="226"/>
        <v>0</v>
      </c>
      <c r="L2763" s="76">
        <f>+IF(CONSOLIDADO[[#This Row],[Codigo Municipio]]=E2762,CONSOLIDADO[[#This Row],[Recuperados Diarios]]+L2762,CONSOLIDADO[[#This Row],[Recuperados Diarios]])</f>
        <v>0</v>
      </c>
      <c r="M2763" s="77" cm="1">
        <f t="array" ref="M2763">+IFERROR(IF(CONSOLIDADO[[#This Row],[Día]]&lt;14,0,INDEX(CONSOLIDADO[Casos Diarios],ROW()-14,1)),0)</f>
        <v>0</v>
      </c>
      <c r="N2763" s="72">
        <f>+IF(CONSOLIDADO[[#This Row],[Clave]]="710143893",1,IF(OR(CONSOLIDADO[[#This Row],[Casos Acumulados]]&gt;0,CONSOLIDADO[[#This Row],[Muertes]]&gt;0),N2762+1,I2763))</f>
        <v>0</v>
      </c>
      <c r="O2763" s="69">
        <f>+IFERROR(VLOOKUP($G2763,TDMuertes!$C$2:$E$534,3,0),0)</f>
        <v>0</v>
      </c>
      <c r="P2763" s="94" t="str">
        <f t="shared" ca="1" si="227"/>
        <v>OFF</v>
      </c>
      <c r="Q2763" s="78">
        <f>+IFERROR(VLOOKUP(CONSOLIDADO[[#This Row],[Codigo Municipio]],TDDia!$A$4:$B$394,2,0),0)</f>
        <v>0</v>
      </c>
    </row>
    <row r="2764" spans="2:17" ht="14.45">
      <c r="B2764">
        <f t="shared" si="229"/>
        <v>15</v>
      </c>
      <c r="C2764" s="69" t="str" cm="1">
        <f t="array" ref="C2764">+INDEX(Table_4[[Departamento]:[Municipio]],FINAL!$B2764,1)</f>
        <v>Colón</v>
      </c>
      <c r="D2764" s="69" t="str" cm="1">
        <f t="array" ref="D2764">+INDEX(Table_4[[Departamento]:[Municipio]],FINAL!$B2764,4)</f>
        <v>Santa Rosa de Aguan</v>
      </c>
      <c r="E2764" s="69" t="str" cm="1">
        <f t="array" ref="E2764">+INDEX(Table_4[[Departamento]:[Municipio]],FINAL!$B2764,3)</f>
        <v>0207</v>
      </c>
      <c r="F2764" s="96">
        <f t="shared" si="228"/>
        <v>43953</v>
      </c>
      <c r="G2764" s="71" t="str">
        <f>+CONSOLIDADO[[#This Row],[Codigo Municipio]]&amp;CONSOLIDADO[[#This Row],[Fecha]]</f>
        <v>020743953</v>
      </c>
      <c r="H2764" s="72">
        <f>+IFERROR(VLOOKUP($G2764,TDAcumula!$C$2:$E$2027,3,0),0)</f>
        <v>0</v>
      </c>
      <c r="I2764" s="73">
        <f t="shared" si="225"/>
        <v>0</v>
      </c>
      <c r="J2764" s="74">
        <f>+IF(CONSOLIDADO[[#This Row],[Codigo Municipio]]=E2763,CONSOLIDADO[[#This Row],[Fallecidos Diarios]]+J2763,CONSOLIDADO[[#This Row],[Fallecidos Diarios]])</f>
        <v>0</v>
      </c>
      <c r="K2764" s="75">
        <f t="shared" si="226"/>
        <v>0</v>
      </c>
      <c r="L2764" s="76">
        <f>+IF(CONSOLIDADO[[#This Row],[Codigo Municipio]]=E2763,CONSOLIDADO[[#This Row],[Recuperados Diarios]]+L2763,CONSOLIDADO[[#This Row],[Recuperados Diarios]])</f>
        <v>0</v>
      </c>
      <c r="M2764" s="77" cm="1">
        <f t="array" ref="M2764">+IFERROR(IF(CONSOLIDADO[[#This Row],[Día]]&lt;14,0,INDEX(CONSOLIDADO[Casos Diarios],ROW()-14,1)),0)</f>
        <v>0</v>
      </c>
      <c r="N2764" s="72">
        <f>+IF(CONSOLIDADO[[#This Row],[Clave]]="710143893",1,IF(OR(CONSOLIDADO[[#This Row],[Casos Acumulados]]&gt;0,CONSOLIDADO[[#This Row],[Muertes]]&gt;0),N2763+1,I2764))</f>
        <v>0</v>
      </c>
      <c r="O2764" s="69">
        <f>+IFERROR(VLOOKUP($G2764,TDMuertes!$C$2:$E$534,3,0),0)</f>
        <v>0</v>
      </c>
      <c r="P2764" s="94" t="str">
        <f t="shared" ca="1" si="227"/>
        <v>OFF</v>
      </c>
      <c r="Q2764" s="78">
        <f>+IFERROR(VLOOKUP(CONSOLIDADO[[#This Row],[Codigo Municipio]],TDDia!$A$4:$B$394,2,0),0)</f>
        <v>0</v>
      </c>
    </row>
    <row r="2765" spans="2:17" ht="14.45">
      <c r="B2765">
        <f t="shared" si="229"/>
        <v>15</v>
      </c>
      <c r="C2765" s="69" t="str" cm="1">
        <f t="array" ref="C2765">+INDEX(Table_4[[Departamento]:[Municipio]],FINAL!$B2765,1)</f>
        <v>Colón</v>
      </c>
      <c r="D2765" s="69" t="str" cm="1">
        <f t="array" ref="D2765">+INDEX(Table_4[[Departamento]:[Municipio]],FINAL!$B2765,4)</f>
        <v>Santa Rosa de Aguan</v>
      </c>
      <c r="E2765" s="69" t="str" cm="1">
        <f t="array" ref="E2765">+INDEX(Table_4[[Departamento]:[Municipio]],FINAL!$B2765,3)</f>
        <v>0207</v>
      </c>
      <c r="F2765" s="96">
        <f t="shared" si="228"/>
        <v>43954</v>
      </c>
      <c r="G2765" s="71" t="str">
        <f>+CONSOLIDADO[[#This Row],[Codigo Municipio]]&amp;CONSOLIDADO[[#This Row],[Fecha]]</f>
        <v>020743954</v>
      </c>
      <c r="H2765" s="72">
        <f>+IFERROR(VLOOKUP($G2765,TDAcumula!$C$2:$E$2027,3,0),0)</f>
        <v>0</v>
      </c>
      <c r="I2765" s="73">
        <f t="shared" si="225"/>
        <v>0</v>
      </c>
      <c r="J2765" s="74">
        <f>+IF(CONSOLIDADO[[#This Row],[Codigo Municipio]]=E2764,CONSOLIDADO[[#This Row],[Fallecidos Diarios]]+J2764,CONSOLIDADO[[#This Row],[Fallecidos Diarios]])</f>
        <v>0</v>
      </c>
      <c r="K2765" s="75">
        <f t="shared" si="226"/>
        <v>0</v>
      </c>
      <c r="L2765" s="76">
        <f>+IF(CONSOLIDADO[[#This Row],[Codigo Municipio]]=E2764,CONSOLIDADO[[#This Row],[Recuperados Diarios]]+L2764,CONSOLIDADO[[#This Row],[Recuperados Diarios]])</f>
        <v>0</v>
      </c>
      <c r="M2765" s="77" cm="1">
        <f t="array" ref="M2765">+IFERROR(IF(CONSOLIDADO[[#This Row],[Día]]&lt;14,0,INDEX(CONSOLIDADO[Casos Diarios],ROW()-14,1)),0)</f>
        <v>0</v>
      </c>
      <c r="N2765" s="72">
        <f>+IF(CONSOLIDADO[[#This Row],[Clave]]="710143893",1,IF(OR(CONSOLIDADO[[#This Row],[Casos Acumulados]]&gt;0,CONSOLIDADO[[#This Row],[Muertes]]&gt;0),N2764+1,I2765))</f>
        <v>0</v>
      </c>
      <c r="O2765" s="69">
        <f>+IFERROR(VLOOKUP($G2765,TDMuertes!$C$2:$E$534,3,0),0)</f>
        <v>0</v>
      </c>
      <c r="P2765" s="94" t="str">
        <f t="shared" ca="1" si="227"/>
        <v>OFF</v>
      </c>
      <c r="Q2765" s="78">
        <f>+IFERROR(VLOOKUP(CONSOLIDADO[[#This Row],[Codigo Municipio]],TDDia!$A$4:$B$394,2,0),0)</f>
        <v>0</v>
      </c>
    </row>
    <row r="2766" spans="2:17" ht="14.45">
      <c r="B2766">
        <f t="shared" si="229"/>
        <v>15</v>
      </c>
      <c r="C2766" s="69" t="str" cm="1">
        <f t="array" ref="C2766">+INDEX(Table_4[[Departamento]:[Municipio]],FINAL!$B2766,1)</f>
        <v>Colón</v>
      </c>
      <c r="D2766" s="69" t="str" cm="1">
        <f t="array" ref="D2766">+INDEX(Table_4[[Departamento]:[Municipio]],FINAL!$B2766,4)</f>
        <v>Santa Rosa de Aguan</v>
      </c>
      <c r="E2766" s="69" t="str" cm="1">
        <f t="array" ref="E2766">+INDEX(Table_4[[Departamento]:[Municipio]],FINAL!$B2766,3)</f>
        <v>0207</v>
      </c>
      <c r="F2766" s="96">
        <f t="shared" si="228"/>
        <v>43955</v>
      </c>
      <c r="G2766" s="71" t="str">
        <f>+CONSOLIDADO[[#This Row],[Codigo Municipio]]&amp;CONSOLIDADO[[#This Row],[Fecha]]</f>
        <v>020743955</v>
      </c>
      <c r="H2766" s="72">
        <f>+IFERROR(VLOOKUP($G2766,TDAcumula!$C$2:$E$2027,3,0),0)</f>
        <v>0</v>
      </c>
      <c r="I2766" s="73">
        <f t="shared" si="225"/>
        <v>0</v>
      </c>
      <c r="J2766" s="74">
        <f>+IF(CONSOLIDADO[[#This Row],[Codigo Municipio]]=E2765,CONSOLIDADO[[#This Row],[Fallecidos Diarios]]+J2765,CONSOLIDADO[[#This Row],[Fallecidos Diarios]])</f>
        <v>0</v>
      </c>
      <c r="K2766" s="75">
        <f t="shared" si="226"/>
        <v>0</v>
      </c>
      <c r="L2766" s="76">
        <f>+IF(CONSOLIDADO[[#This Row],[Codigo Municipio]]=E2765,CONSOLIDADO[[#This Row],[Recuperados Diarios]]+L2765,CONSOLIDADO[[#This Row],[Recuperados Diarios]])</f>
        <v>0</v>
      </c>
      <c r="M2766" s="77" cm="1">
        <f t="array" ref="M2766">+IFERROR(IF(CONSOLIDADO[[#This Row],[Día]]&lt;14,0,INDEX(CONSOLIDADO[Casos Diarios],ROW()-14,1)),0)</f>
        <v>0</v>
      </c>
      <c r="N2766" s="72">
        <f>+IF(CONSOLIDADO[[#This Row],[Clave]]="710143893",1,IF(OR(CONSOLIDADO[[#This Row],[Casos Acumulados]]&gt;0,CONSOLIDADO[[#This Row],[Muertes]]&gt;0),N2765+1,I2766))</f>
        <v>0</v>
      </c>
      <c r="O2766" s="69">
        <f>+IFERROR(VLOOKUP($G2766,TDMuertes!$C$2:$E$534,3,0),0)</f>
        <v>0</v>
      </c>
      <c r="P2766" s="94" t="str">
        <f t="shared" ca="1" si="227"/>
        <v>OFF</v>
      </c>
      <c r="Q2766" s="78">
        <f>+IFERROR(VLOOKUP(CONSOLIDADO[[#This Row],[Codigo Municipio]],TDDia!$A$4:$B$394,2,0),0)</f>
        <v>0</v>
      </c>
    </row>
    <row r="2767" spans="2:17" ht="14.45">
      <c r="B2767">
        <f t="shared" si="229"/>
        <v>15</v>
      </c>
      <c r="C2767" s="69" t="str" cm="1">
        <f t="array" ref="C2767">+INDEX(Table_4[[Departamento]:[Municipio]],FINAL!$B2767,1)</f>
        <v>Colón</v>
      </c>
      <c r="D2767" s="69" t="str" cm="1">
        <f t="array" ref="D2767">+INDEX(Table_4[[Departamento]:[Municipio]],FINAL!$B2767,4)</f>
        <v>Santa Rosa de Aguan</v>
      </c>
      <c r="E2767" s="69" t="str" cm="1">
        <f t="array" ref="E2767">+INDEX(Table_4[[Departamento]:[Municipio]],FINAL!$B2767,3)</f>
        <v>0207</v>
      </c>
      <c r="F2767" s="96">
        <f t="shared" si="228"/>
        <v>43956</v>
      </c>
      <c r="G2767" s="71" t="str">
        <f>+CONSOLIDADO[[#This Row],[Codigo Municipio]]&amp;CONSOLIDADO[[#This Row],[Fecha]]</f>
        <v>020743956</v>
      </c>
      <c r="H2767" s="72">
        <f>+IFERROR(VLOOKUP($G2767,TDAcumula!$C$2:$E$2027,3,0),0)</f>
        <v>0</v>
      </c>
      <c r="I2767" s="73">
        <f t="shared" si="225"/>
        <v>0</v>
      </c>
      <c r="J2767" s="74">
        <f>+IF(CONSOLIDADO[[#This Row],[Codigo Municipio]]=E2766,CONSOLIDADO[[#This Row],[Fallecidos Diarios]]+J2766,CONSOLIDADO[[#This Row],[Fallecidos Diarios]])</f>
        <v>0</v>
      </c>
      <c r="K2767" s="75">
        <f t="shared" si="226"/>
        <v>0</v>
      </c>
      <c r="L2767" s="76">
        <f>+IF(CONSOLIDADO[[#This Row],[Codigo Municipio]]=E2766,CONSOLIDADO[[#This Row],[Recuperados Diarios]]+L2766,CONSOLIDADO[[#This Row],[Recuperados Diarios]])</f>
        <v>0</v>
      </c>
      <c r="M2767" s="77" cm="1">
        <f t="array" ref="M2767">+IFERROR(IF(CONSOLIDADO[[#This Row],[Día]]&lt;14,0,INDEX(CONSOLIDADO[Casos Diarios],ROW()-14,1)),0)</f>
        <v>0</v>
      </c>
      <c r="N2767" s="72">
        <f>+IF(CONSOLIDADO[[#This Row],[Clave]]="710143893",1,IF(OR(CONSOLIDADO[[#This Row],[Casos Acumulados]]&gt;0,CONSOLIDADO[[#This Row],[Muertes]]&gt;0),N2766+1,I2767))</f>
        <v>0</v>
      </c>
      <c r="O2767" s="69">
        <f>+IFERROR(VLOOKUP($G2767,TDMuertes!$C$2:$E$534,3,0),0)</f>
        <v>0</v>
      </c>
      <c r="P2767" s="94" t="str">
        <f t="shared" ca="1" si="227"/>
        <v>OFF</v>
      </c>
      <c r="Q2767" s="78">
        <f>+IFERROR(VLOOKUP(CONSOLIDADO[[#This Row],[Codigo Municipio]],TDDia!$A$4:$B$394,2,0),0)</f>
        <v>0</v>
      </c>
    </row>
    <row r="2768" spans="2:17" ht="14.45">
      <c r="B2768">
        <f t="shared" si="229"/>
        <v>15</v>
      </c>
      <c r="C2768" s="69" t="str" cm="1">
        <f t="array" ref="C2768">+INDEX(Table_4[[Departamento]:[Municipio]],FINAL!$B2768,1)</f>
        <v>Colón</v>
      </c>
      <c r="D2768" s="69" t="str" cm="1">
        <f t="array" ref="D2768">+INDEX(Table_4[[Departamento]:[Municipio]],FINAL!$B2768,4)</f>
        <v>Santa Rosa de Aguan</v>
      </c>
      <c r="E2768" s="69" t="str" cm="1">
        <f t="array" ref="E2768">+INDEX(Table_4[[Departamento]:[Municipio]],FINAL!$B2768,3)</f>
        <v>0207</v>
      </c>
      <c r="F2768" s="96">
        <f t="shared" si="228"/>
        <v>43957</v>
      </c>
      <c r="G2768" s="71" t="str">
        <f>+CONSOLIDADO[[#This Row],[Codigo Municipio]]&amp;CONSOLIDADO[[#This Row],[Fecha]]</f>
        <v>020743957</v>
      </c>
      <c r="H2768" s="72">
        <f>+IFERROR(VLOOKUP($G2768,TDAcumula!$C$2:$E$2027,3,0),0)</f>
        <v>0</v>
      </c>
      <c r="I2768" s="73">
        <f t="shared" si="225"/>
        <v>0</v>
      </c>
      <c r="J2768" s="74">
        <f>+IF(CONSOLIDADO[[#This Row],[Codigo Municipio]]=E2767,CONSOLIDADO[[#This Row],[Fallecidos Diarios]]+J2767,CONSOLIDADO[[#This Row],[Fallecidos Diarios]])</f>
        <v>0</v>
      </c>
      <c r="K2768" s="75">
        <f t="shared" si="226"/>
        <v>0</v>
      </c>
      <c r="L2768" s="76">
        <f>+IF(CONSOLIDADO[[#This Row],[Codigo Municipio]]=E2767,CONSOLIDADO[[#This Row],[Recuperados Diarios]]+L2767,CONSOLIDADO[[#This Row],[Recuperados Diarios]])</f>
        <v>0</v>
      </c>
      <c r="M2768" s="77" cm="1">
        <f t="array" ref="M2768">+IFERROR(IF(CONSOLIDADO[[#This Row],[Día]]&lt;14,0,INDEX(CONSOLIDADO[Casos Diarios],ROW()-14,1)),0)</f>
        <v>0</v>
      </c>
      <c r="N2768" s="72">
        <f>+IF(CONSOLIDADO[[#This Row],[Clave]]="710143893",1,IF(OR(CONSOLIDADO[[#This Row],[Casos Acumulados]]&gt;0,CONSOLIDADO[[#This Row],[Muertes]]&gt;0),N2767+1,I2768))</f>
        <v>0</v>
      </c>
      <c r="O2768" s="69">
        <f>+IFERROR(VLOOKUP($G2768,TDMuertes!$C$2:$E$534,3,0),0)</f>
        <v>0</v>
      </c>
      <c r="P2768" s="94" t="str">
        <f t="shared" ca="1" si="227"/>
        <v>OFF</v>
      </c>
      <c r="Q2768" s="78">
        <f>+IFERROR(VLOOKUP(CONSOLIDADO[[#This Row],[Codigo Municipio]],TDDia!$A$4:$B$394,2,0),0)</f>
        <v>0</v>
      </c>
    </row>
    <row r="2769" spans="2:17" ht="14.45">
      <c r="B2769">
        <f t="shared" si="229"/>
        <v>15</v>
      </c>
      <c r="C2769" s="69" t="str" cm="1">
        <f t="array" ref="C2769">+INDEX(Table_4[[Departamento]:[Municipio]],FINAL!$B2769,1)</f>
        <v>Colón</v>
      </c>
      <c r="D2769" s="69" t="str" cm="1">
        <f t="array" ref="D2769">+INDEX(Table_4[[Departamento]:[Municipio]],FINAL!$B2769,4)</f>
        <v>Santa Rosa de Aguan</v>
      </c>
      <c r="E2769" s="69" t="str" cm="1">
        <f t="array" ref="E2769">+INDEX(Table_4[[Departamento]:[Municipio]],FINAL!$B2769,3)</f>
        <v>0207</v>
      </c>
      <c r="F2769" s="96">
        <f t="shared" si="228"/>
        <v>43958</v>
      </c>
      <c r="G2769" s="71" t="str">
        <f>+CONSOLIDADO[[#This Row],[Codigo Municipio]]&amp;CONSOLIDADO[[#This Row],[Fecha]]</f>
        <v>020743958</v>
      </c>
      <c r="H2769" s="72">
        <f>+IFERROR(VLOOKUP($G2769,TDAcumula!$C$2:$E$2027,3,0),0)</f>
        <v>0</v>
      </c>
      <c r="I2769" s="73">
        <f t="shared" si="225"/>
        <v>0</v>
      </c>
      <c r="J2769" s="74">
        <f>+IF(CONSOLIDADO[[#This Row],[Codigo Municipio]]=E2768,CONSOLIDADO[[#This Row],[Fallecidos Diarios]]+J2768,CONSOLIDADO[[#This Row],[Fallecidos Diarios]])</f>
        <v>0</v>
      </c>
      <c r="K2769" s="75">
        <f t="shared" si="226"/>
        <v>0</v>
      </c>
      <c r="L2769" s="76">
        <f>+IF(CONSOLIDADO[[#This Row],[Codigo Municipio]]=E2768,CONSOLIDADO[[#This Row],[Recuperados Diarios]]+L2768,CONSOLIDADO[[#This Row],[Recuperados Diarios]])</f>
        <v>0</v>
      </c>
      <c r="M2769" s="77" cm="1">
        <f t="array" ref="M2769">+IFERROR(IF(CONSOLIDADO[[#This Row],[Día]]&lt;14,0,INDEX(CONSOLIDADO[Casos Diarios],ROW()-14,1)),0)</f>
        <v>0</v>
      </c>
      <c r="N2769" s="72">
        <f>+IF(CONSOLIDADO[[#This Row],[Clave]]="710143893",1,IF(OR(CONSOLIDADO[[#This Row],[Casos Acumulados]]&gt;0,CONSOLIDADO[[#This Row],[Muertes]]&gt;0),N2768+1,I2769))</f>
        <v>0</v>
      </c>
      <c r="O2769" s="69">
        <f>+IFERROR(VLOOKUP($G2769,TDMuertes!$C$2:$E$534,3,0),0)</f>
        <v>0</v>
      </c>
      <c r="P2769" s="94" t="str">
        <f t="shared" ca="1" si="227"/>
        <v>OFF</v>
      </c>
      <c r="Q2769" s="78">
        <f>+IFERROR(VLOOKUP(CONSOLIDADO[[#This Row],[Codigo Municipio]],TDDia!$A$4:$B$394,2,0),0)</f>
        <v>0</v>
      </c>
    </row>
    <row r="2770" spans="2:17" ht="14.45">
      <c r="B2770">
        <f t="shared" si="229"/>
        <v>15</v>
      </c>
      <c r="C2770" s="69" t="str" cm="1">
        <f t="array" ref="C2770">+INDEX(Table_4[[Departamento]:[Municipio]],FINAL!$B2770,1)</f>
        <v>Colón</v>
      </c>
      <c r="D2770" s="69" t="str" cm="1">
        <f t="array" ref="D2770">+INDEX(Table_4[[Departamento]:[Municipio]],FINAL!$B2770,4)</f>
        <v>Santa Rosa de Aguan</v>
      </c>
      <c r="E2770" s="69" t="str" cm="1">
        <f t="array" ref="E2770">+INDEX(Table_4[[Departamento]:[Municipio]],FINAL!$B2770,3)</f>
        <v>0207</v>
      </c>
      <c r="F2770" s="96">
        <f t="shared" si="228"/>
        <v>43959</v>
      </c>
      <c r="G2770" s="71" t="str">
        <f>+CONSOLIDADO[[#This Row],[Codigo Municipio]]&amp;CONSOLIDADO[[#This Row],[Fecha]]</f>
        <v>020743959</v>
      </c>
      <c r="H2770" s="72">
        <f>+IFERROR(VLOOKUP($G2770,TDAcumula!$C$2:$E$2027,3,0),0)</f>
        <v>0</v>
      </c>
      <c r="I2770" s="73">
        <f t="shared" si="225"/>
        <v>0</v>
      </c>
      <c r="J2770" s="74">
        <f>+IF(CONSOLIDADO[[#This Row],[Codigo Municipio]]=E2769,CONSOLIDADO[[#This Row],[Fallecidos Diarios]]+J2769,CONSOLIDADO[[#This Row],[Fallecidos Diarios]])</f>
        <v>0</v>
      </c>
      <c r="K2770" s="75">
        <f t="shared" si="226"/>
        <v>0</v>
      </c>
      <c r="L2770" s="76">
        <f>+IF(CONSOLIDADO[[#This Row],[Codigo Municipio]]=E2769,CONSOLIDADO[[#This Row],[Recuperados Diarios]]+L2769,CONSOLIDADO[[#This Row],[Recuperados Diarios]])</f>
        <v>0</v>
      </c>
      <c r="M2770" s="77" cm="1">
        <f t="array" ref="M2770">+IFERROR(IF(CONSOLIDADO[[#This Row],[Día]]&lt;14,0,INDEX(CONSOLIDADO[Casos Diarios],ROW()-14,1)),0)</f>
        <v>0</v>
      </c>
      <c r="N2770" s="72">
        <f>+IF(CONSOLIDADO[[#This Row],[Clave]]="710143893",1,IF(OR(CONSOLIDADO[[#This Row],[Casos Acumulados]]&gt;0,CONSOLIDADO[[#This Row],[Muertes]]&gt;0),N2769+1,I2770))</f>
        <v>0</v>
      </c>
      <c r="O2770" s="69">
        <f>+IFERROR(VLOOKUP($G2770,TDMuertes!$C$2:$E$534,3,0),0)</f>
        <v>0</v>
      </c>
      <c r="P2770" s="94" t="str">
        <f t="shared" ca="1" si="227"/>
        <v>OFF</v>
      </c>
      <c r="Q2770" s="78">
        <f>+IFERROR(VLOOKUP(CONSOLIDADO[[#This Row],[Codigo Municipio]],TDDia!$A$4:$B$394,2,0),0)</f>
        <v>0</v>
      </c>
    </row>
    <row r="2771" spans="2:17" ht="14.45">
      <c r="B2771">
        <f t="shared" si="229"/>
        <v>15</v>
      </c>
      <c r="C2771" s="69" t="str" cm="1">
        <f t="array" ref="C2771">+INDEX(Table_4[[Departamento]:[Municipio]],FINAL!$B2771,1)</f>
        <v>Colón</v>
      </c>
      <c r="D2771" s="69" t="str" cm="1">
        <f t="array" ref="D2771">+INDEX(Table_4[[Departamento]:[Municipio]],FINAL!$B2771,4)</f>
        <v>Santa Rosa de Aguan</v>
      </c>
      <c r="E2771" s="69" t="str" cm="1">
        <f t="array" ref="E2771">+INDEX(Table_4[[Departamento]:[Municipio]],FINAL!$B2771,3)</f>
        <v>0207</v>
      </c>
      <c r="F2771" s="96">
        <f t="shared" si="228"/>
        <v>43960</v>
      </c>
      <c r="G2771" s="71" t="str">
        <f>+CONSOLIDADO[[#This Row],[Codigo Municipio]]&amp;CONSOLIDADO[[#This Row],[Fecha]]</f>
        <v>020743960</v>
      </c>
      <c r="H2771" s="72">
        <f>+IFERROR(VLOOKUP($G2771,TDAcumula!$C$2:$E$2027,3,0),0)</f>
        <v>0</v>
      </c>
      <c r="I2771" s="73">
        <f t="shared" si="225"/>
        <v>0</v>
      </c>
      <c r="J2771" s="74">
        <f>+IF(CONSOLIDADO[[#This Row],[Codigo Municipio]]=E2770,CONSOLIDADO[[#This Row],[Fallecidos Diarios]]+J2770,CONSOLIDADO[[#This Row],[Fallecidos Diarios]])</f>
        <v>0</v>
      </c>
      <c r="K2771" s="75">
        <f t="shared" si="226"/>
        <v>0</v>
      </c>
      <c r="L2771" s="76">
        <f>+IF(CONSOLIDADO[[#This Row],[Codigo Municipio]]=E2770,CONSOLIDADO[[#This Row],[Recuperados Diarios]]+L2770,CONSOLIDADO[[#This Row],[Recuperados Diarios]])</f>
        <v>0</v>
      </c>
      <c r="M2771" s="77" cm="1">
        <f t="array" ref="M2771">+IFERROR(IF(CONSOLIDADO[[#This Row],[Día]]&lt;14,0,INDEX(CONSOLIDADO[Casos Diarios],ROW()-14,1)),0)</f>
        <v>0</v>
      </c>
      <c r="N2771" s="72">
        <f>+IF(CONSOLIDADO[[#This Row],[Clave]]="710143893",1,IF(OR(CONSOLIDADO[[#This Row],[Casos Acumulados]]&gt;0,CONSOLIDADO[[#This Row],[Muertes]]&gt;0),N2770+1,I2771))</f>
        <v>0</v>
      </c>
      <c r="O2771" s="69">
        <f>+IFERROR(VLOOKUP($G2771,TDMuertes!$C$2:$E$534,3,0),0)</f>
        <v>0</v>
      </c>
      <c r="P2771" s="94" t="str">
        <f t="shared" ca="1" si="227"/>
        <v>OFF</v>
      </c>
      <c r="Q2771" s="78">
        <f>+IFERROR(VLOOKUP(CONSOLIDADO[[#This Row],[Codigo Municipio]],TDDia!$A$4:$B$394,2,0),0)</f>
        <v>0</v>
      </c>
    </row>
    <row r="2772" spans="2:17" ht="14.45">
      <c r="B2772">
        <f t="shared" si="229"/>
        <v>15</v>
      </c>
      <c r="C2772" s="69" t="str" cm="1">
        <f t="array" ref="C2772">+INDEX(Table_4[[Departamento]:[Municipio]],FINAL!$B2772,1)</f>
        <v>Colón</v>
      </c>
      <c r="D2772" s="69" t="str" cm="1">
        <f t="array" ref="D2772">+INDEX(Table_4[[Departamento]:[Municipio]],FINAL!$B2772,4)</f>
        <v>Santa Rosa de Aguan</v>
      </c>
      <c r="E2772" s="69" t="str" cm="1">
        <f t="array" ref="E2772">+INDEX(Table_4[[Departamento]:[Municipio]],FINAL!$B2772,3)</f>
        <v>0207</v>
      </c>
      <c r="F2772" s="96">
        <f t="shared" si="228"/>
        <v>43961</v>
      </c>
      <c r="G2772" s="71" t="str">
        <f>+CONSOLIDADO[[#This Row],[Codigo Municipio]]&amp;CONSOLIDADO[[#This Row],[Fecha]]</f>
        <v>020743961</v>
      </c>
      <c r="H2772" s="72">
        <f>+IFERROR(VLOOKUP($G2772,TDAcumula!$C$2:$E$2027,3,0),0)</f>
        <v>0</v>
      </c>
      <c r="I2772" s="73">
        <f t="shared" si="225"/>
        <v>0</v>
      </c>
      <c r="J2772" s="74">
        <f>+IF(CONSOLIDADO[[#This Row],[Codigo Municipio]]=E2771,CONSOLIDADO[[#This Row],[Fallecidos Diarios]]+J2771,CONSOLIDADO[[#This Row],[Fallecidos Diarios]])</f>
        <v>0</v>
      </c>
      <c r="K2772" s="75">
        <f t="shared" si="226"/>
        <v>0</v>
      </c>
      <c r="L2772" s="76">
        <f>+IF(CONSOLIDADO[[#This Row],[Codigo Municipio]]=E2771,CONSOLIDADO[[#This Row],[Recuperados Diarios]]+L2771,CONSOLIDADO[[#This Row],[Recuperados Diarios]])</f>
        <v>0</v>
      </c>
      <c r="M2772" s="77" cm="1">
        <f t="array" ref="M2772">+IFERROR(IF(CONSOLIDADO[[#This Row],[Día]]&lt;14,0,INDEX(CONSOLIDADO[Casos Diarios],ROW()-14,1)),0)</f>
        <v>0</v>
      </c>
      <c r="N2772" s="72">
        <f>+IF(CONSOLIDADO[[#This Row],[Clave]]="710143893",1,IF(OR(CONSOLIDADO[[#This Row],[Casos Acumulados]]&gt;0,CONSOLIDADO[[#This Row],[Muertes]]&gt;0),N2771+1,I2772))</f>
        <v>0</v>
      </c>
      <c r="O2772" s="69">
        <f>+IFERROR(VLOOKUP($G2772,TDMuertes!$C$2:$E$534,3,0),0)</f>
        <v>0</v>
      </c>
      <c r="P2772" s="94" t="str">
        <f t="shared" ca="1" si="227"/>
        <v>OFF</v>
      </c>
      <c r="Q2772" s="78">
        <f>+IFERROR(VLOOKUP(CONSOLIDADO[[#This Row],[Codigo Municipio]],TDDia!$A$4:$B$394,2,0),0)</f>
        <v>0</v>
      </c>
    </row>
    <row r="2773" spans="2:17" ht="14.45">
      <c r="B2773">
        <f t="shared" si="229"/>
        <v>15</v>
      </c>
      <c r="C2773" s="69" t="str" cm="1">
        <f t="array" ref="C2773">+INDEX(Table_4[[Departamento]:[Municipio]],FINAL!$B2773,1)</f>
        <v>Colón</v>
      </c>
      <c r="D2773" s="69" t="str" cm="1">
        <f t="array" ref="D2773">+INDEX(Table_4[[Departamento]:[Municipio]],FINAL!$B2773,4)</f>
        <v>Santa Rosa de Aguan</v>
      </c>
      <c r="E2773" s="69" t="str" cm="1">
        <f t="array" ref="E2773">+INDEX(Table_4[[Departamento]:[Municipio]],FINAL!$B2773,3)</f>
        <v>0207</v>
      </c>
      <c r="F2773" s="96">
        <f t="shared" si="228"/>
        <v>43962</v>
      </c>
      <c r="G2773" s="71" t="str">
        <f>+CONSOLIDADO[[#This Row],[Codigo Municipio]]&amp;CONSOLIDADO[[#This Row],[Fecha]]</f>
        <v>020743962</v>
      </c>
      <c r="H2773" s="72">
        <f>+IFERROR(VLOOKUP($G2773,TDAcumula!$C$2:$E$2027,3,0),0)</f>
        <v>0</v>
      </c>
      <c r="I2773" s="73">
        <f t="shared" si="225"/>
        <v>0</v>
      </c>
      <c r="J2773" s="74">
        <f>+IF(CONSOLIDADO[[#This Row],[Codigo Municipio]]=E2772,CONSOLIDADO[[#This Row],[Fallecidos Diarios]]+J2772,CONSOLIDADO[[#This Row],[Fallecidos Diarios]])</f>
        <v>0</v>
      </c>
      <c r="K2773" s="75">
        <f t="shared" si="226"/>
        <v>0</v>
      </c>
      <c r="L2773" s="76">
        <f>+IF(CONSOLIDADO[[#This Row],[Codigo Municipio]]=E2772,CONSOLIDADO[[#This Row],[Recuperados Diarios]]+L2772,CONSOLIDADO[[#This Row],[Recuperados Diarios]])</f>
        <v>0</v>
      </c>
      <c r="M2773" s="77" cm="1">
        <f t="array" ref="M2773">+IFERROR(IF(CONSOLIDADO[[#This Row],[Día]]&lt;14,0,INDEX(CONSOLIDADO[Casos Diarios],ROW()-14,1)),0)</f>
        <v>0</v>
      </c>
      <c r="N2773" s="72">
        <f>+IF(CONSOLIDADO[[#This Row],[Clave]]="710143893",1,IF(OR(CONSOLIDADO[[#This Row],[Casos Acumulados]]&gt;0,CONSOLIDADO[[#This Row],[Muertes]]&gt;0),N2772+1,I2773))</f>
        <v>0</v>
      </c>
      <c r="O2773" s="69">
        <f>+IFERROR(VLOOKUP($G2773,TDMuertes!$C$2:$E$534,3,0),0)</f>
        <v>0</v>
      </c>
      <c r="P2773" s="94" t="str">
        <f t="shared" ca="1" si="227"/>
        <v>OFF</v>
      </c>
      <c r="Q2773" s="78">
        <f>+IFERROR(VLOOKUP(CONSOLIDADO[[#This Row],[Codigo Municipio]],TDDia!$A$4:$B$394,2,0),0)</f>
        <v>0</v>
      </c>
    </row>
    <row r="2774" spans="2:17" ht="14.45">
      <c r="B2774">
        <f t="shared" si="229"/>
        <v>15</v>
      </c>
      <c r="C2774" s="69" t="str" cm="1">
        <f t="array" ref="C2774">+INDEX(Table_4[[Departamento]:[Municipio]],FINAL!$B2774,1)</f>
        <v>Colón</v>
      </c>
      <c r="D2774" s="69" t="str" cm="1">
        <f t="array" ref="D2774">+INDEX(Table_4[[Departamento]:[Municipio]],FINAL!$B2774,4)</f>
        <v>Santa Rosa de Aguan</v>
      </c>
      <c r="E2774" s="69" t="str" cm="1">
        <f t="array" ref="E2774">+INDEX(Table_4[[Departamento]:[Municipio]],FINAL!$B2774,3)</f>
        <v>0207</v>
      </c>
      <c r="F2774" s="96">
        <f t="shared" si="228"/>
        <v>43963</v>
      </c>
      <c r="G2774" s="71" t="str">
        <f>+CONSOLIDADO[[#This Row],[Codigo Municipio]]&amp;CONSOLIDADO[[#This Row],[Fecha]]</f>
        <v>020743963</v>
      </c>
      <c r="H2774" s="72">
        <f>+IFERROR(VLOOKUP($G2774,TDAcumula!$C$2:$E$2027,3,0),0)</f>
        <v>0</v>
      </c>
      <c r="I2774" s="73">
        <f t="shared" si="225"/>
        <v>0</v>
      </c>
      <c r="J2774" s="74">
        <f>+IF(CONSOLIDADO[[#This Row],[Codigo Municipio]]=E2773,CONSOLIDADO[[#This Row],[Fallecidos Diarios]]+J2773,CONSOLIDADO[[#This Row],[Fallecidos Diarios]])</f>
        <v>0</v>
      </c>
      <c r="K2774" s="75">
        <f t="shared" si="226"/>
        <v>0</v>
      </c>
      <c r="L2774" s="76">
        <f>+IF(CONSOLIDADO[[#This Row],[Codigo Municipio]]=E2773,CONSOLIDADO[[#This Row],[Recuperados Diarios]]+L2773,CONSOLIDADO[[#This Row],[Recuperados Diarios]])</f>
        <v>0</v>
      </c>
      <c r="M2774" s="77" cm="1">
        <f t="array" ref="M2774">+IFERROR(IF(CONSOLIDADO[[#This Row],[Día]]&lt;14,0,INDEX(CONSOLIDADO[Casos Diarios],ROW()-14,1)),0)</f>
        <v>0</v>
      </c>
      <c r="N2774" s="72">
        <f>+IF(CONSOLIDADO[[#This Row],[Clave]]="710143893",1,IF(OR(CONSOLIDADO[[#This Row],[Casos Acumulados]]&gt;0,CONSOLIDADO[[#This Row],[Muertes]]&gt;0),N2773+1,I2774))</f>
        <v>0</v>
      </c>
      <c r="O2774" s="69">
        <f>+IFERROR(VLOOKUP($G2774,TDMuertes!$C$2:$E$534,3,0),0)</f>
        <v>0</v>
      </c>
      <c r="P2774" s="94" t="str">
        <f t="shared" ca="1" si="227"/>
        <v>OFF</v>
      </c>
      <c r="Q2774" s="78">
        <f>+IFERROR(VLOOKUP(CONSOLIDADO[[#This Row],[Codigo Municipio]],TDDia!$A$4:$B$394,2,0),0)</f>
        <v>0</v>
      </c>
    </row>
    <row r="2775" spans="2:17" ht="14.45">
      <c r="B2775">
        <f t="shared" si="229"/>
        <v>15</v>
      </c>
      <c r="C2775" s="69" t="str" cm="1">
        <f t="array" ref="C2775">+INDEX(Table_4[[Departamento]:[Municipio]],FINAL!$B2775,1)</f>
        <v>Colón</v>
      </c>
      <c r="D2775" s="69" t="str" cm="1">
        <f t="array" ref="D2775">+INDEX(Table_4[[Departamento]:[Municipio]],FINAL!$B2775,4)</f>
        <v>Santa Rosa de Aguan</v>
      </c>
      <c r="E2775" s="69" t="str" cm="1">
        <f t="array" ref="E2775">+INDEX(Table_4[[Departamento]:[Municipio]],FINAL!$B2775,3)</f>
        <v>0207</v>
      </c>
      <c r="F2775" s="96">
        <f t="shared" si="228"/>
        <v>43964</v>
      </c>
      <c r="G2775" s="71" t="str">
        <f>+CONSOLIDADO[[#This Row],[Codigo Municipio]]&amp;CONSOLIDADO[[#This Row],[Fecha]]</f>
        <v>020743964</v>
      </c>
      <c r="H2775" s="72">
        <f>+IFERROR(VLOOKUP($G2775,TDAcumula!$C$2:$E$2027,3,0),0)</f>
        <v>0</v>
      </c>
      <c r="I2775" s="73">
        <f t="shared" si="225"/>
        <v>0</v>
      </c>
      <c r="J2775" s="74">
        <f>+IF(CONSOLIDADO[[#This Row],[Codigo Municipio]]=E2774,CONSOLIDADO[[#This Row],[Fallecidos Diarios]]+J2774,CONSOLIDADO[[#This Row],[Fallecidos Diarios]])</f>
        <v>0</v>
      </c>
      <c r="K2775" s="75">
        <f t="shared" si="226"/>
        <v>0</v>
      </c>
      <c r="L2775" s="76">
        <f>+IF(CONSOLIDADO[[#This Row],[Codigo Municipio]]=E2774,CONSOLIDADO[[#This Row],[Recuperados Diarios]]+L2774,CONSOLIDADO[[#This Row],[Recuperados Diarios]])</f>
        <v>0</v>
      </c>
      <c r="M2775" s="77" cm="1">
        <f t="array" ref="M2775">+IFERROR(IF(CONSOLIDADO[[#This Row],[Día]]&lt;14,0,INDEX(CONSOLIDADO[Casos Diarios],ROW()-14,1)),0)</f>
        <v>0</v>
      </c>
      <c r="N2775" s="72">
        <f>+IF(CONSOLIDADO[[#This Row],[Clave]]="710143893",1,IF(OR(CONSOLIDADO[[#This Row],[Casos Acumulados]]&gt;0,CONSOLIDADO[[#This Row],[Muertes]]&gt;0),N2774+1,I2775))</f>
        <v>0</v>
      </c>
      <c r="O2775" s="69">
        <f>+IFERROR(VLOOKUP($G2775,TDMuertes!$C$2:$E$534,3,0),0)</f>
        <v>0</v>
      </c>
      <c r="P2775" s="94" t="str">
        <f t="shared" ca="1" si="227"/>
        <v>OFF</v>
      </c>
      <c r="Q2775" s="78">
        <f>+IFERROR(VLOOKUP(CONSOLIDADO[[#This Row],[Codigo Municipio]],TDDia!$A$4:$B$394,2,0),0)</f>
        <v>0</v>
      </c>
    </row>
    <row r="2776" spans="2:17" ht="14.45">
      <c r="B2776">
        <f t="shared" si="229"/>
        <v>15</v>
      </c>
      <c r="C2776" s="69" t="str" cm="1">
        <f t="array" ref="C2776">+INDEX(Table_4[[Departamento]:[Municipio]],FINAL!$B2776,1)</f>
        <v>Colón</v>
      </c>
      <c r="D2776" s="69" t="str" cm="1">
        <f t="array" ref="D2776">+INDEX(Table_4[[Departamento]:[Municipio]],FINAL!$B2776,4)</f>
        <v>Santa Rosa de Aguan</v>
      </c>
      <c r="E2776" s="69" t="str" cm="1">
        <f t="array" ref="E2776">+INDEX(Table_4[[Departamento]:[Municipio]],FINAL!$B2776,3)</f>
        <v>0207</v>
      </c>
      <c r="F2776" s="96">
        <f t="shared" si="228"/>
        <v>43965</v>
      </c>
      <c r="G2776" s="71" t="str">
        <f>+CONSOLIDADO[[#This Row],[Codigo Municipio]]&amp;CONSOLIDADO[[#This Row],[Fecha]]</f>
        <v>020743965</v>
      </c>
      <c r="H2776" s="72">
        <f>+IFERROR(VLOOKUP($G2776,TDAcumula!$C$2:$E$2027,3,0),0)</f>
        <v>0</v>
      </c>
      <c r="I2776" s="73">
        <f t="shared" si="225"/>
        <v>0</v>
      </c>
      <c r="J2776" s="74">
        <f>+IF(CONSOLIDADO[[#This Row],[Codigo Municipio]]=E2775,CONSOLIDADO[[#This Row],[Fallecidos Diarios]]+J2775,CONSOLIDADO[[#This Row],[Fallecidos Diarios]])</f>
        <v>0</v>
      </c>
      <c r="K2776" s="75">
        <f t="shared" si="226"/>
        <v>0</v>
      </c>
      <c r="L2776" s="76">
        <f>+IF(CONSOLIDADO[[#This Row],[Codigo Municipio]]=E2775,CONSOLIDADO[[#This Row],[Recuperados Diarios]]+L2775,CONSOLIDADO[[#This Row],[Recuperados Diarios]])</f>
        <v>0</v>
      </c>
      <c r="M2776" s="77" cm="1">
        <f t="array" ref="M2776">+IFERROR(IF(CONSOLIDADO[[#This Row],[Día]]&lt;14,0,INDEX(CONSOLIDADO[Casos Diarios],ROW()-14,1)),0)</f>
        <v>0</v>
      </c>
      <c r="N2776" s="72">
        <f>+IF(CONSOLIDADO[[#This Row],[Clave]]="710143893",1,IF(OR(CONSOLIDADO[[#This Row],[Casos Acumulados]]&gt;0,CONSOLIDADO[[#This Row],[Muertes]]&gt;0),N2775+1,I2776))</f>
        <v>0</v>
      </c>
      <c r="O2776" s="69">
        <f>+IFERROR(VLOOKUP($G2776,TDMuertes!$C$2:$E$534,3,0),0)</f>
        <v>0</v>
      </c>
      <c r="P2776" s="94" t="str">
        <f t="shared" ca="1" si="227"/>
        <v>OFF</v>
      </c>
      <c r="Q2776" s="78">
        <f>+IFERROR(VLOOKUP(CONSOLIDADO[[#This Row],[Codigo Municipio]],TDDia!$A$4:$B$394,2,0),0)</f>
        <v>0</v>
      </c>
    </row>
    <row r="2777" spans="2:17" ht="14.45">
      <c r="B2777">
        <f t="shared" si="229"/>
        <v>15</v>
      </c>
      <c r="C2777" s="69" t="str" cm="1">
        <f t="array" ref="C2777">+INDEX(Table_4[[Departamento]:[Municipio]],FINAL!$B2777,1)</f>
        <v>Colón</v>
      </c>
      <c r="D2777" s="69" t="str" cm="1">
        <f t="array" ref="D2777">+INDEX(Table_4[[Departamento]:[Municipio]],FINAL!$B2777,4)</f>
        <v>Santa Rosa de Aguan</v>
      </c>
      <c r="E2777" s="69" t="str" cm="1">
        <f t="array" ref="E2777">+INDEX(Table_4[[Departamento]:[Municipio]],FINAL!$B2777,3)</f>
        <v>0207</v>
      </c>
      <c r="F2777" s="96">
        <f t="shared" si="228"/>
        <v>43966</v>
      </c>
      <c r="G2777" s="71" t="str">
        <f>+CONSOLIDADO[[#This Row],[Codigo Municipio]]&amp;CONSOLIDADO[[#This Row],[Fecha]]</f>
        <v>020743966</v>
      </c>
      <c r="H2777" s="72">
        <f>+IFERROR(VLOOKUP($G2777,TDAcumula!$C$2:$E$2027,3,0),0)</f>
        <v>0</v>
      </c>
      <c r="I2777" s="73">
        <f t="shared" si="225"/>
        <v>0</v>
      </c>
      <c r="J2777" s="74">
        <f>+IF(CONSOLIDADO[[#This Row],[Codigo Municipio]]=E2776,CONSOLIDADO[[#This Row],[Fallecidos Diarios]]+J2776,CONSOLIDADO[[#This Row],[Fallecidos Diarios]])</f>
        <v>0</v>
      </c>
      <c r="K2777" s="75">
        <f t="shared" si="226"/>
        <v>0</v>
      </c>
      <c r="L2777" s="76">
        <f>+IF(CONSOLIDADO[[#This Row],[Codigo Municipio]]=E2776,CONSOLIDADO[[#This Row],[Recuperados Diarios]]+L2776,CONSOLIDADO[[#This Row],[Recuperados Diarios]])</f>
        <v>0</v>
      </c>
      <c r="M2777" s="77" cm="1">
        <f t="array" ref="M2777">+IFERROR(IF(CONSOLIDADO[[#This Row],[Día]]&lt;14,0,INDEX(CONSOLIDADO[Casos Diarios],ROW()-14,1)),0)</f>
        <v>0</v>
      </c>
      <c r="N2777" s="72">
        <f>+IF(CONSOLIDADO[[#This Row],[Clave]]="710143893",1,IF(OR(CONSOLIDADO[[#This Row],[Casos Acumulados]]&gt;0,CONSOLIDADO[[#This Row],[Muertes]]&gt;0),N2776+1,I2777))</f>
        <v>0</v>
      </c>
      <c r="O2777" s="69">
        <f>+IFERROR(VLOOKUP($G2777,TDMuertes!$C$2:$E$534,3,0),0)</f>
        <v>0</v>
      </c>
      <c r="P2777" s="94" t="str">
        <f t="shared" ca="1" si="227"/>
        <v>OFF</v>
      </c>
      <c r="Q2777" s="78">
        <f>+IFERROR(VLOOKUP(CONSOLIDADO[[#This Row],[Codigo Municipio]],TDDia!$A$4:$B$394,2,0),0)</f>
        <v>0</v>
      </c>
    </row>
    <row r="2778" spans="2:17" ht="14.45">
      <c r="B2778">
        <f t="shared" si="229"/>
        <v>15</v>
      </c>
      <c r="C2778" s="69" t="str" cm="1">
        <f t="array" ref="C2778">+INDEX(Table_4[[Departamento]:[Municipio]],FINAL!$B2778,1)</f>
        <v>Colón</v>
      </c>
      <c r="D2778" s="69" t="str" cm="1">
        <f t="array" ref="D2778">+INDEX(Table_4[[Departamento]:[Municipio]],FINAL!$B2778,4)</f>
        <v>Santa Rosa de Aguan</v>
      </c>
      <c r="E2778" s="69" t="str" cm="1">
        <f t="array" ref="E2778">+INDEX(Table_4[[Departamento]:[Municipio]],FINAL!$B2778,3)</f>
        <v>0207</v>
      </c>
      <c r="F2778" s="96">
        <f t="shared" si="228"/>
        <v>43967</v>
      </c>
      <c r="G2778" s="71" t="str">
        <f>+CONSOLIDADO[[#This Row],[Codigo Municipio]]&amp;CONSOLIDADO[[#This Row],[Fecha]]</f>
        <v>020743967</v>
      </c>
      <c r="H2778" s="72">
        <f>+IFERROR(VLOOKUP($G2778,TDAcumula!$C$2:$E$2027,3,0),0)</f>
        <v>0</v>
      </c>
      <c r="I2778" s="73">
        <f t="shared" si="225"/>
        <v>0</v>
      </c>
      <c r="J2778" s="74">
        <f>+IF(CONSOLIDADO[[#This Row],[Codigo Municipio]]=E2777,CONSOLIDADO[[#This Row],[Fallecidos Diarios]]+J2777,CONSOLIDADO[[#This Row],[Fallecidos Diarios]])</f>
        <v>0</v>
      </c>
      <c r="K2778" s="75">
        <f t="shared" si="226"/>
        <v>0</v>
      </c>
      <c r="L2778" s="76">
        <f>+IF(CONSOLIDADO[[#This Row],[Codigo Municipio]]=E2777,CONSOLIDADO[[#This Row],[Recuperados Diarios]]+L2777,CONSOLIDADO[[#This Row],[Recuperados Diarios]])</f>
        <v>0</v>
      </c>
      <c r="M2778" s="77" cm="1">
        <f t="array" ref="M2778">+IFERROR(IF(CONSOLIDADO[[#This Row],[Día]]&lt;14,0,INDEX(CONSOLIDADO[Casos Diarios],ROW()-14,1)),0)</f>
        <v>0</v>
      </c>
      <c r="N2778" s="72">
        <f>+IF(CONSOLIDADO[[#This Row],[Clave]]="710143893",1,IF(OR(CONSOLIDADO[[#This Row],[Casos Acumulados]]&gt;0,CONSOLIDADO[[#This Row],[Muertes]]&gt;0),N2777+1,I2778))</f>
        <v>0</v>
      </c>
      <c r="O2778" s="69">
        <f>+IFERROR(VLOOKUP($G2778,TDMuertes!$C$2:$E$534,3,0),0)</f>
        <v>0</v>
      </c>
      <c r="P2778" s="94" t="str">
        <f t="shared" ca="1" si="227"/>
        <v>OFF</v>
      </c>
      <c r="Q2778" s="78">
        <f>+IFERROR(VLOOKUP(CONSOLIDADO[[#This Row],[Codigo Municipio]],TDDia!$A$4:$B$394,2,0),0)</f>
        <v>0</v>
      </c>
    </row>
    <row r="2779" spans="2:17" ht="14.45">
      <c r="B2779">
        <f t="shared" si="229"/>
        <v>15</v>
      </c>
      <c r="C2779" s="69" t="str" cm="1">
        <f t="array" ref="C2779">+INDEX(Table_4[[Departamento]:[Municipio]],FINAL!$B2779,1)</f>
        <v>Colón</v>
      </c>
      <c r="D2779" s="69" t="str" cm="1">
        <f t="array" ref="D2779">+INDEX(Table_4[[Departamento]:[Municipio]],FINAL!$B2779,4)</f>
        <v>Santa Rosa de Aguan</v>
      </c>
      <c r="E2779" s="69" t="str" cm="1">
        <f t="array" ref="E2779">+INDEX(Table_4[[Departamento]:[Municipio]],FINAL!$B2779,3)</f>
        <v>0207</v>
      </c>
      <c r="F2779" s="96">
        <f t="shared" si="228"/>
        <v>43968</v>
      </c>
      <c r="G2779" s="71" t="str">
        <f>+CONSOLIDADO[[#This Row],[Codigo Municipio]]&amp;CONSOLIDADO[[#This Row],[Fecha]]</f>
        <v>020743968</v>
      </c>
      <c r="H2779" s="72">
        <f>+IFERROR(VLOOKUP($G2779,TDAcumula!$C$2:$E$2027,3,0),0)</f>
        <v>0</v>
      </c>
      <c r="I2779" s="73">
        <f t="shared" si="225"/>
        <v>0</v>
      </c>
      <c r="J2779" s="74">
        <f>+IF(CONSOLIDADO[[#This Row],[Codigo Municipio]]=E2778,CONSOLIDADO[[#This Row],[Fallecidos Diarios]]+J2778,CONSOLIDADO[[#This Row],[Fallecidos Diarios]])</f>
        <v>0</v>
      </c>
      <c r="K2779" s="75">
        <f t="shared" si="226"/>
        <v>0</v>
      </c>
      <c r="L2779" s="76">
        <f>+IF(CONSOLIDADO[[#This Row],[Codigo Municipio]]=E2778,CONSOLIDADO[[#This Row],[Recuperados Diarios]]+L2778,CONSOLIDADO[[#This Row],[Recuperados Diarios]])</f>
        <v>0</v>
      </c>
      <c r="M2779" s="77" cm="1">
        <f t="array" ref="M2779">+IFERROR(IF(CONSOLIDADO[[#This Row],[Día]]&lt;14,0,INDEX(CONSOLIDADO[Casos Diarios],ROW()-14,1)),0)</f>
        <v>0</v>
      </c>
      <c r="N2779" s="72">
        <f>+IF(CONSOLIDADO[[#This Row],[Clave]]="710143893",1,IF(OR(CONSOLIDADO[[#This Row],[Casos Acumulados]]&gt;0,CONSOLIDADO[[#This Row],[Muertes]]&gt;0),N2778+1,I2779))</f>
        <v>0</v>
      </c>
      <c r="O2779" s="69">
        <f>+IFERROR(VLOOKUP($G2779,TDMuertes!$C$2:$E$534,3,0),0)</f>
        <v>0</v>
      </c>
      <c r="P2779" s="94" t="str">
        <f t="shared" ca="1" si="227"/>
        <v>OFF</v>
      </c>
      <c r="Q2779" s="78">
        <f>+IFERROR(VLOOKUP(CONSOLIDADO[[#This Row],[Codigo Municipio]],TDDia!$A$4:$B$394,2,0),0)</f>
        <v>0</v>
      </c>
    </row>
    <row r="2780" spans="2:17" ht="14.45">
      <c r="B2780">
        <f t="shared" si="229"/>
        <v>15</v>
      </c>
      <c r="C2780" s="69" t="str" cm="1">
        <f t="array" ref="C2780">+INDEX(Table_4[[Departamento]:[Municipio]],FINAL!$B2780,1)</f>
        <v>Colón</v>
      </c>
      <c r="D2780" s="69" t="str" cm="1">
        <f t="array" ref="D2780">+INDEX(Table_4[[Departamento]:[Municipio]],FINAL!$B2780,4)</f>
        <v>Santa Rosa de Aguan</v>
      </c>
      <c r="E2780" s="69" t="str" cm="1">
        <f t="array" ref="E2780">+INDEX(Table_4[[Departamento]:[Municipio]],FINAL!$B2780,3)</f>
        <v>0207</v>
      </c>
      <c r="F2780" s="96">
        <f t="shared" si="228"/>
        <v>43969</v>
      </c>
      <c r="G2780" s="71" t="str">
        <f>+CONSOLIDADO[[#This Row],[Codigo Municipio]]&amp;CONSOLIDADO[[#This Row],[Fecha]]</f>
        <v>020743969</v>
      </c>
      <c r="H2780" s="72">
        <f>+IFERROR(VLOOKUP($G2780,TDAcumula!$C$2:$E$2027,3,0),0)</f>
        <v>0</v>
      </c>
      <c r="I2780" s="73">
        <f t="shared" si="225"/>
        <v>0</v>
      </c>
      <c r="J2780" s="74">
        <f>+IF(CONSOLIDADO[[#This Row],[Codigo Municipio]]=E2779,CONSOLIDADO[[#This Row],[Fallecidos Diarios]]+J2779,CONSOLIDADO[[#This Row],[Fallecidos Diarios]])</f>
        <v>0</v>
      </c>
      <c r="K2780" s="75">
        <f t="shared" si="226"/>
        <v>0</v>
      </c>
      <c r="L2780" s="76">
        <f>+IF(CONSOLIDADO[[#This Row],[Codigo Municipio]]=E2779,CONSOLIDADO[[#This Row],[Recuperados Diarios]]+L2779,CONSOLIDADO[[#This Row],[Recuperados Diarios]])</f>
        <v>0</v>
      </c>
      <c r="M2780" s="77" cm="1">
        <f t="array" ref="M2780">+IFERROR(IF(CONSOLIDADO[[#This Row],[Día]]&lt;14,0,INDEX(CONSOLIDADO[Casos Diarios],ROW()-14,1)),0)</f>
        <v>0</v>
      </c>
      <c r="N2780" s="72">
        <f>+IF(CONSOLIDADO[[#This Row],[Clave]]="710143893",1,IF(OR(CONSOLIDADO[[#This Row],[Casos Acumulados]]&gt;0,CONSOLIDADO[[#This Row],[Muertes]]&gt;0),N2779+1,I2780))</f>
        <v>0</v>
      </c>
      <c r="O2780" s="69">
        <f>+IFERROR(VLOOKUP($G2780,TDMuertes!$C$2:$E$534,3,0),0)</f>
        <v>0</v>
      </c>
      <c r="P2780" s="94" t="str">
        <f t="shared" ca="1" si="227"/>
        <v>OFF</v>
      </c>
      <c r="Q2780" s="78">
        <f>+IFERROR(VLOOKUP(CONSOLIDADO[[#This Row],[Codigo Municipio]],TDDia!$A$4:$B$394,2,0),0)</f>
        <v>0</v>
      </c>
    </row>
    <row r="2781" spans="2:17" ht="14.45">
      <c r="B2781">
        <f t="shared" si="229"/>
        <v>15</v>
      </c>
      <c r="C2781" s="69" t="str" cm="1">
        <f t="array" ref="C2781">+INDEX(Table_4[[Departamento]:[Municipio]],FINAL!$B2781,1)</f>
        <v>Colón</v>
      </c>
      <c r="D2781" s="69" t="str" cm="1">
        <f t="array" ref="D2781">+INDEX(Table_4[[Departamento]:[Municipio]],FINAL!$B2781,4)</f>
        <v>Santa Rosa de Aguan</v>
      </c>
      <c r="E2781" s="69" t="str" cm="1">
        <f t="array" ref="E2781">+INDEX(Table_4[[Departamento]:[Municipio]],FINAL!$B2781,3)</f>
        <v>0207</v>
      </c>
      <c r="F2781" s="96">
        <f t="shared" si="228"/>
        <v>43970</v>
      </c>
      <c r="G2781" s="71" t="str">
        <f>+CONSOLIDADO[[#This Row],[Codigo Municipio]]&amp;CONSOLIDADO[[#This Row],[Fecha]]</f>
        <v>020743970</v>
      </c>
      <c r="H2781" s="72">
        <f>+IFERROR(VLOOKUP($G2781,TDAcumula!$C$2:$E$2027,3,0),0)</f>
        <v>0</v>
      </c>
      <c r="I2781" s="73">
        <f t="shared" si="225"/>
        <v>0</v>
      </c>
      <c r="J2781" s="74">
        <f>+IF(CONSOLIDADO[[#This Row],[Codigo Municipio]]=E2780,CONSOLIDADO[[#This Row],[Fallecidos Diarios]]+J2780,CONSOLIDADO[[#This Row],[Fallecidos Diarios]])</f>
        <v>0</v>
      </c>
      <c r="K2781" s="75">
        <f t="shared" si="226"/>
        <v>0</v>
      </c>
      <c r="L2781" s="76">
        <f>+IF(CONSOLIDADO[[#This Row],[Codigo Municipio]]=E2780,CONSOLIDADO[[#This Row],[Recuperados Diarios]]+L2780,CONSOLIDADO[[#This Row],[Recuperados Diarios]])</f>
        <v>0</v>
      </c>
      <c r="M2781" s="77" cm="1">
        <f t="array" ref="M2781">+IFERROR(IF(CONSOLIDADO[[#This Row],[Día]]&lt;14,0,INDEX(CONSOLIDADO[Casos Diarios],ROW()-14,1)),0)</f>
        <v>0</v>
      </c>
      <c r="N2781" s="72">
        <f>+IF(CONSOLIDADO[[#This Row],[Clave]]="710143893",1,IF(OR(CONSOLIDADO[[#This Row],[Casos Acumulados]]&gt;0,CONSOLIDADO[[#This Row],[Muertes]]&gt;0),N2780+1,I2781))</f>
        <v>0</v>
      </c>
      <c r="O2781" s="69">
        <f>+IFERROR(VLOOKUP($G2781,TDMuertes!$C$2:$E$534,3,0),0)</f>
        <v>0</v>
      </c>
      <c r="P2781" s="94" t="str">
        <f t="shared" ca="1" si="227"/>
        <v>OFF</v>
      </c>
      <c r="Q2781" s="78">
        <f>+IFERROR(VLOOKUP(CONSOLIDADO[[#This Row],[Codigo Municipio]],TDDia!$A$4:$B$394,2,0),0)</f>
        <v>0</v>
      </c>
    </row>
    <row r="2782" spans="2:17" ht="14.45">
      <c r="B2782">
        <f t="shared" si="229"/>
        <v>15</v>
      </c>
      <c r="C2782" s="69" t="str" cm="1">
        <f t="array" ref="C2782">+INDEX(Table_4[[Departamento]:[Municipio]],FINAL!$B2782,1)</f>
        <v>Colón</v>
      </c>
      <c r="D2782" s="69" t="str" cm="1">
        <f t="array" ref="D2782">+INDEX(Table_4[[Departamento]:[Municipio]],FINAL!$B2782,4)</f>
        <v>Santa Rosa de Aguan</v>
      </c>
      <c r="E2782" s="69" t="str" cm="1">
        <f t="array" ref="E2782">+INDEX(Table_4[[Departamento]:[Municipio]],FINAL!$B2782,3)</f>
        <v>0207</v>
      </c>
      <c r="F2782" s="96">
        <f t="shared" si="228"/>
        <v>43971</v>
      </c>
      <c r="G2782" s="71" t="str">
        <f>+CONSOLIDADO[[#This Row],[Codigo Municipio]]&amp;CONSOLIDADO[[#This Row],[Fecha]]</f>
        <v>020743971</v>
      </c>
      <c r="H2782" s="72">
        <f>+IFERROR(VLOOKUP($G2782,TDAcumula!$C$2:$E$2027,3,0),0)</f>
        <v>0</v>
      </c>
      <c r="I2782" s="73">
        <f t="shared" si="225"/>
        <v>0</v>
      </c>
      <c r="J2782" s="74">
        <f>+IF(CONSOLIDADO[[#This Row],[Codigo Municipio]]=E2781,CONSOLIDADO[[#This Row],[Fallecidos Diarios]]+J2781,CONSOLIDADO[[#This Row],[Fallecidos Diarios]])</f>
        <v>0</v>
      </c>
      <c r="K2782" s="75">
        <f t="shared" si="226"/>
        <v>0</v>
      </c>
      <c r="L2782" s="76">
        <f>+IF(CONSOLIDADO[[#This Row],[Codigo Municipio]]=E2781,CONSOLIDADO[[#This Row],[Recuperados Diarios]]+L2781,CONSOLIDADO[[#This Row],[Recuperados Diarios]])</f>
        <v>0</v>
      </c>
      <c r="M2782" s="77" cm="1">
        <f t="array" ref="M2782">+IFERROR(IF(CONSOLIDADO[[#This Row],[Día]]&lt;14,0,INDEX(CONSOLIDADO[Casos Diarios],ROW()-14,1)),0)</f>
        <v>0</v>
      </c>
      <c r="N2782" s="72">
        <f>+IF(CONSOLIDADO[[#This Row],[Clave]]="710143893",1,IF(OR(CONSOLIDADO[[#This Row],[Casos Acumulados]]&gt;0,CONSOLIDADO[[#This Row],[Muertes]]&gt;0),N2781+1,I2782))</f>
        <v>0</v>
      </c>
      <c r="O2782" s="69">
        <f>+IFERROR(VLOOKUP($G2782,TDMuertes!$C$2:$E$534,3,0),0)</f>
        <v>0</v>
      </c>
      <c r="P2782" s="94" t="str">
        <f t="shared" ca="1" si="227"/>
        <v>OFF</v>
      </c>
      <c r="Q2782" s="78">
        <f>+IFERROR(VLOOKUP(CONSOLIDADO[[#This Row],[Codigo Municipio]],TDDia!$A$4:$B$394,2,0),0)</f>
        <v>0</v>
      </c>
    </row>
    <row r="2783" spans="2:17" ht="14.45">
      <c r="B2783">
        <f t="shared" si="229"/>
        <v>15</v>
      </c>
      <c r="C2783" s="69" t="str" cm="1">
        <f t="array" ref="C2783">+INDEX(Table_4[[Departamento]:[Municipio]],FINAL!$B2783,1)</f>
        <v>Colón</v>
      </c>
      <c r="D2783" s="69" t="str" cm="1">
        <f t="array" ref="D2783">+INDEX(Table_4[[Departamento]:[Municipio]],FINAL!$B2783,4)</f>
        <v>Santa Rosa de Aguan</v>
      </c>
      <c r="E2783" s="69" t="str" cm="1">
        <f t="array" ref="E2783">+INDEX(Table_4[[Departamento]:[Municipio]],FINAL!$B2783,3)</f>
        <v>0207</v>
      </c>
      <c r="F2783" s="96">
        <f t="shared" si="228"/>
        <v>43972</v>
      </c>
      <c r="G2783" s="71" t="str">
        <f>+CONSOLIDADO[[#This Row],[Codigo Municipio]]&amp;CONSOLIDADO[[#This Row],[Fecha]]</f>
        <v>020743972</v>
      </c>
      <c r="H2783" s="72">
        <f>+IFERROR(VLOOKUP($G2783,TDAcumula!$C$2:$E$2027,3,0),0)</f>
        <v>0</v>
      </c>
      <c r="I2783" s="73">
        <f t="shared" si="225"/>
        <v>0</v>
      </c>
      <c r="J2783" s="74">
        <f>+IF(CONSOLIDADO[[#This Row],[Codigo Municipio]]=E2782,CONSOLIDADO[[#This Row],[Fallecidos Diarios]]+J2782,CONSOLIDADO[[#This Row],[Fallecidos Diarios]])</f>
        <v>0</v>
      </c>
      <c r="K2783" s="75">
        <f t="shared" si="226"/>
        <v>0</v>
      </c>
      <c r="L2783" s="76">
        <f>+IF(CONSOLIDADO[[#This Row],[Codigo Municipio]]=E2782,CONSOLIDADO[[#This Row],[Recuperados Diarios]]+L2782,CONSOLIDADO[[#This Row],[Recuperados Diarios]])</f>
        <v>0</v>
      </c>
      <c r="M2783" s="77" cm="1">
        <f t="array" ref="M2783">+IFERROR(IF(CONSOLIDADO[[#This Row],[Día]]&lt;14,0,INDEX(CONSOLIDADO[Casos Diarios],ROW()-14,1)),0)</f>
        <v>0</v>
      </c>
      <c r="N2783" s="72">
        <f>+IF(CONSOLIDADO[[#This Row],[Clave]]="710143893",1,IF(OR(CONSOLIDADO[[#This Row],[Casos Acumulados]]&gt;0,CONSOLIDADO[[#This Row],[Muertes]]&gt;0),N2782+1,I2783))</f>
        <v>0</v>
      </c>
      <c r="O2783" s="69">
        <f>+IFERROR(VLOOKUP($G2783,TDMuertes!$C$2:$E$534,3,0),0)</f>
        <v>0</v>
      </c>
      <c r="P2783" s="94" t="str">
        <f t="shared" ca="1" si="227"/>
        <v>OFF</v>
      </c>
      <c r="Q2783" s="78">
        <f>+IFERROR(VLOOKUP(CONSOLIDADO[[#This Row],[Codigo Municipio]],TDDia!$A$4:$B$394,2,0),0)</f>
        <v>0</v>
      </c>
    </row>
    <row r="2784" spans="2:17" ht="14.45">
      <c r="B2784">
        <f t="shared" si="229"/>
        <v>15</v>
      </c>
      <c r="C2784" s="69" t="str" cm="1">
        <f t="array" ref="C2784">+INDEX(Table_4[[Departamento]:[Municipio]],FINAL!$B2784,1)</f>
        <v>Colón</v>
      </c>
      <c r="D2784" s="69" t="str" cm="1">
        <f t="array" ref="D2784">+INDEX(Table_4[[Departamento]:[Municipio]],FINAL!$B2784,4)</f>
        <v>Santa Rosa de Aguan</v>
      </c>
      <c r="E2784" s="69" t="str" cm="1">
        <f t="array" ref="E2784">+INDEX(Table_4[[Departamento]:[Municipio]],FINAL!$B2784,3)</f>
        <v>0207</v>
      </c>
      <c r="F2784" s="96">
        <f t="shared" si="228"/>
        <v>43973</v>
      </c>
      <c r="G2784" s="71" t="str">
        <f>+CONSOLIDADO[[#This Row],[Codigo Municipio]]&amp;CONSOLIDADO[[#This Row],[Fecha]]</f>
        <v>020743973</v>
      </c>
      <c r="H2784" s="72">
        <f>+IFERROR(VLOOKUP($G2784,TDAcumula!$C$2:$E$2027,3,0),0)</f>
        <v>0</v>
      </c>
      <c r="I2784" s="73">
        <f t="shared" si="225"/>
        <v>0</v>
      </c>
      <c r="J2784" s="74">
        <f>+IF(CONSOLIDADO[[#This Row],[Codigo Municipio]]=E2783,CONSOLIDADO[[#This Row],[Fallecidos Diarios]]+J2783,CONSOLIDADO[[#This Row],[Fallecidos Diarios]])</f>
        <v>0</v>
      </c>
      <c r="K2784" s="75">
        <f t="shared" si="226"/>
        <v>0</v>
      </c>
      <c r="L2784" s="76">
        <f>+IF(CONSOLIDADO[[#This Row],[Codigo Municipio]]=E2783,CONSOLIDADO[[#This Row],[Recuperados Diarios]]+L2783,CONSOLIDADO[[#This Row],[Recuperados Diarios]])</f>
        <v>0</v>
      </c>
      <c r="M2784" s="77" cm="1">
        <f t="array" ref="M2784">+IFERROR(IF(CONSOLIDADO[[#This Row],[Día]]&lt;14,0,INDEX(CONSOLIDADO[Casos Diarios],ROW()-14,1)),0)</f>
        <v>0</v>
      </c>
      <c r="N2784" s="72">
        <f>+IF(CONSOLIDADO[[#This Row],[Clave]]="710143893",1,IF(OR(CONSOLIDADO[[#This Row],[Casos Acumulados]]&gt;0,CONSOLIDADO[[#This Row],[Muertes]]&gt;0),N2783+1,I2784))</f>
        <v>0</v>
      </c>
      <c r="O2784" s="69">
        <f>+IFERROR(VLOOKUP($G2784,TDMuertes!$C$2:$E$534,3,0),0)</f>
        <v>0</v>
      </c>
      <c r="P2784" s="94" t="str">
        <f t="shared" ca="1" si="227"/>
        <v>OFF</v>
      </c>
      <c r="Q2784" s="78">
        <f>+IFERROR(VLOOKUP(CONSOLIDADO[[#This Row],[Codigo Municipio]],TDDia!$A$4:$B$394,2,0),0)</f>
        <v>0</v>
      </c>
    </row>
    <row r="2785" spans="2:17" ht="14.45">
      <c r="B2785">
        <f t="shared" si="229"/>
        <v>15</v>
      </c>
      <c r="C2785" s="69" t="str" cm="1">
        <f t="array" ref="C2785">+INDEX(Table_4[[Departamento]:[Municipio]],FINAL!$B2785,1)</f>
        <v>Colón</v>
      </c>
      <c r="D2785" s="69" t="str" cm="1">
        <f t="array" ref="D2785">+INDEX(Table_4[[Departamento]:[Municipio]],FINAL!$B2785,4)</f>
        <v>Santa Rosa de Aguan</v>
      </c>
      <c r="E2785" s="69" t="str" cm="1">
        <f t="array" ref="E2785">+INDEX(Table_4[[Departamento]:[Municipio]],FINAL!$B2785,3)</f>
        <v>0207</v>
      </c>
      <c r="F2785" s="96">
        <f t="shared" si="228"/>
        <v>43974</v>
      </c>
      <c r="G2785" s="71" t="str">
        <f>+CONSOLIDADO[[#This Row],[Codigo Municipio]]&amp;CONSOLIDADO[[#This Row],[Fecha]]</f>
        <v>020743974</v>
      </c>
      <c r="H2785" s="72">
        <f>+IFERROR(VLOOKUP($G2785,TDAcumula!$C$2:$E$2027,3,0),0)</f>
        <v>0</v>
      </c>
      <c r="I2785" s="73">
        <f t="shared" si="225"/>
        <v>0</v>
      </c>
      <c r="J2785" s="74">
        <f>+IF(CONSOLIDADO[[#This Row],[Codigo Municipio]]=E2784,CONSOLIDADO[[#This Row],[Fallecidos Diarios]]+J2784,CONSOLIDADO[[#This Row],[Fallecidos Diarios]])</f>
        <v>0</v>
      </c>
      <c r="K2785" s="75">
        <f t="shared" si="226"/>
        <v>0</v>
      </c>
      <c r="L2785" s="76">
        <f>+IF(CONSOLIDADO[[#This Row],[Codigo Municipio]]=E2784,CONSOLIDADO[[#This Row],[Recuperados Diarios]]+L2784,CONSOLIDADO[[#This Row],[Recuperados Diarios]])</f>
        <v>0</v>
      </c>
      <c r="M2785" s="77" cm="1">
        <f t="array" ref="M2785">+IFERROR(IF(CONSOLIDADO[[#This Row],[Día]]&lt;14,0,INDEX(CONSOLIDADO[Casos Diarios],ROW()-14,1)),0)</f>
        <v>0</v>
      </c>
      <c r="N2785" s="72">
        <f>+IF(CONSOLIDADO[[#This Row],[Clave]]="710143893",1,IF(OR(CONSOLIDADO[[#This Row],[Casos Acumulados]]&gt;0,CONSOLIDADO[[#This Row],[Muertes]]&gt;0),N2784+1,I2785))</f>
        <v>0</v>
      </c>
      <c r="O2785" s="69">
        <f>+IFERROR(VLOOKUP($G2785,TDMuertes!$C$2:$E$534,3,0),0)</f>
        <v>0</v>
      </c>
      <c r="P2785" s="94" t="str">
        <f t="shared" ca="1" si="227"/>
        <v>OFF</v>
      </c>
      <c r="Q2785" s="78">
        <f>+IFERROR(VLOOKUP(CONSOLIDADO[[#This Row],[Codigo Municipio]],TDDia!$A$4:$B$394,2,0),0)</f>
        <v>0</v>
      </c>
    </row>
    <row r="2786" spans="2:17" ht="14.45">
      <c r="B2786">
        <f t="shared" si="229"/>
        <v>15</v>
      </c>
      <c r="C2786" s="69" t="str" cm="1">
        <f t="array" ref="C2786">+INDEX(Table_4[[Departamento]:[Municipio]],FINAL!$B2786,1)</f>
        <v>Colón</v>
      </c>
      <c r="D2786" s="69" t="str" cm="1">
        <f t="array" ref="D2786">+INDEX(Table_4[[Departamento]:[Municipio]],FINAL!$B2786,4)</f>
        <v>Santa Rosa de Aguan</v>
      </c>
      <c r="E2786" s="69" t="str" cm="1">
        <f t="array" ref="E2786">+INDEX(Table_4[[Departamento]:[Municipio]],FINAL!$B2786,3)</f>
        <v>0207</v>
      </c>
      <c r="F2786" s="96">
        <f t="shared" si="228"/>
        <v>43975</v>
      </c>
      <c r="G2786" s="71" t="str">
        <f>+CONSOLIDADO[[#This Row],[Codigo Municipio]]&amp;CONSOLIDADO[[#This Row],[Fecha]]</f>
        <v>020743975</v>
      </c>
      <c r="H2786" s="72">
        <f>+IFERROR(VLOOKUP($G2786,TDAcumula!$C$2:$E$2027,3,0),0)</f>
        <v>0</v>
      </c>
      <c r="I2786" s="73">
        <f t="shared" si="225"/>
        <v>0</v>
      </c>
      <c r="J2786" s="74">
        <f>+IF(CONSOLIDADO[[#This Row],[Codigo Municipio]]=E2785,CONSOLIDADO[[#This Row],[Fallecidos Diarios]]+J2785,CONSOLIDADO[[#This Row],[Fallecidos Diarios]])</f>
        <v>0</v>
      </c>
      <c r="K2786" s="75">
        <f t="shared" si="226"/>
        <v>0</v>
      </c>
      <c r="L2786" s="76">
        <f>+IF(CONSOLIDADO[[#This Row],[Codigo Municipio]]=E2785,CONSOLIDADO[[#This Row],[Recuperados Diarios]]+L2785,CONSOLIDADO[[#This Row],[Recuperados Diarios]])</f>
        <v>0</v>
      </c>
      <c r="M2786" s="77" cm="1">
        <f t="array" ref="M2786">+IFERROR(IF(CONSOLIDADO[[#This Row],[Día]]&lt;14,0,INDEX(CONSOLIDADO[Casos Diarios],ROW()-14,1)),0)</f>
        <v>0</v>
      </c>
      <c r="N2786" s="72">
        <f>+IF(CONSOLIDADO[[#This Row],[Clave]]="710143893",1,IF(OR(CONSOLIDADO[[#This Row],[Casos Acumulados]]&gt;0,CONSOLIDADO[[#This Row],[Muertes]]&gt;0),N2785+1,I2786))</f>
        <v>0</v>
      </c>
      <c r="O2786" s="69">
        <f>+IFERROR(VLOOKUP($G2786,TDMuertes!$C$2:$E$534,3,0),0)</f>
        <v>0</v>
      </c>
      <c r="P2786" s="94" t="str">
        <f t="shared" ca="1" si="227"/>
        <v>OFF</v>
      </c>
      <c r="Q2786" s="78">
        <f>+IFERROR(VLOOKUP(CONSOLIDADO[[#This Row],[Codigo Municipio]],TDDia!$A$4:$B$394,2,0),0)</f>
        <v>0</v>
      </c>
    </row>
    <row r="2787" spans="2:17" ht="14.45">
      <c r="B2787">
        <f t="shared" si="229"/>
        <v>15</v>
      </c>
      <c r="C2787" s="69" t="str" cm="1">
        <f t="array" ref="C2787">+INDEX(Table_4[[Departamento]:[Municipio]],FINAL!$B2787,1)</f>
        <v>Colón</v>
      </c>
      <c r="D2787" s="69" t="str" cm="1">
        <f t="array" ref="D2787">+INDEX(Table_4[[Departamento]:[Municipio]],FINAL!$B2787,4)</f>
        <v>Santa Rosa de Aguan</v>
      </c>
      <c r="E2787" s="69" t="str" cm="1">
        <f t="array" ref="E2787">+INDEX(Table_4[[Departamento]:[Municipio]],FINAL!$B2787,3)</f>
        <v>0207</v>
      </c>
      <c r="F2787" s="96">
        <f t="shared" si="228"/>
        <v>43976</v>
      </c>
      <c r="G2787" s="71" t="str">
        <f>+CONSOLIDADO[[#This Row],[Codigo Municipio]]&amp;CONSOLIDADO[[#This Row],[Fecha]]</f>
        <v>020743976</v>
      </c>
      <c r="H2787" s="72">
        <f>+IFERROR(VLOOKUP($G2787,TDAcumula!$C$2:$E$2027,3,0),0)</f>
        <v>0</v>
      </c>
      <c r="I2787" s="73">
        <f t="shared" si="225"/>
        <v>0</v>
      </c>
      <c r="J2787" s="74">
        <f>+IF(CONSOLIDADO[[#This Row],[Codigo Municipio]]=E2786,CONSOLIDADO[[#This Row],[Fallecidos Diarios]]+J2786,CONSOLIDADO[[#This Row],[Fallecidos Diarios]])</f>
        <v>0</v>
      </c>
      <c r="K2787" s="75">
        <f t="shared" si="226"/>
        <v>0</v>
      </c>
      <c r="L2787" s="76">
        <f>+IF(CONSOLIDADO[[#This Row],[Codigo Municipio]]=E2786,CONSOLIDADO[[#This Row],[Recuperados Diarios]]+L2786,CONSOLIDADO[[#This Row],[Recuperados Diarios]])</f>
        <v>0</v>
      </c>
      <c r="M2787" s="77" cm="1">
        <f t="array" ref="M2787">+IFERROR(IF(CONSOLIDADO[[#This Row],[Día]]&lt;14,0,INDEX(CONSOLIDADO[Casos Diarios],ROW()-14,1)),0)</f>
        <v>0</v>
      </c>
      <c r="N2787" s="72">
        <f>+IF(CONSOLIDADO[[#This Row],[Clave]]="710143893",1,IF(OR(CONSOLIDADO[[#This Row],[Casos Acumulados]]&gt;0,CONSOLIDADO[[#This Row],[Muertes]]&gt;0),N2786+1,I2787))</f>
        <v>0</v>
      </c>
      <c r="O2787" s="69">
        <f>+IFERROR(VLOOKUP($G2787,TDMuertes!$C$2:$E$534,3,0),0)</f>
        <v>0</v>
      </c>
      <c r="P2787" s="94" t="str">
        <f t="shared" ca="1" si="227"/>
        <v>OFF</v>
      </c>
      <c r="Q2787" s="78">
        <f>+IFERROR(VLOOKUP(CONSOLIDADO[[#This Row],[Codigo Municipio]],TDDia!$A$4:$B$394,2,0),0)</f>
        <v>0</v>
      </c>
    </row>
    <row r="2788" spans="2:17" ht="14.45">
      <c r="B2788">
        <f t="shared" si="229"/>
        <v>15</v>
      </c>
      <c r="C2788" s="69" t="str" cm="1">
        <f t="array" ref="C2788">+INDEX(Table_4[[Departamento]:[Municipio]],FINAL!$B2788,1)</f>
        <v>Colón</v>
      </c>
      <c r="D2788" s="69" t="str" cm="1">
        <f t="array" ref="D2788">+INDEX(Table_4[[Departamento]:[Municipio]],FINAL!$B2788,4)</f>
        <v>Santa Rosa de Aguan</v>
      </c>
      <c r="E2788" s="69" t="str" cm="1">
        <f t="array" ref="E2788">+INDEX(Table_4[[Departamento]:[Municipio]],FINAL!$B2788,3)</f>
        <v>0207</v>
      </c>
      <c r="F2788" s="96">
        <f t="shared" si="228"/>
        <v>43977</v>
      </c>
      <c r="G2788" s="71" t="str">
        <f>+CONSOLIDADO[[#This Row],[Codigo Municipio]]&amp;CONSOLIDADO[[#This Row],[Fecha]]</f>
        <v>020743977</v>
      </c>
      <c r="H2788" s="72">
        <f>+IFERROR(VLOOKUP($G2788,TDAcumula!$C$2:$E$2027,3,0),0)</f>
        <v>0</v>
      </c>
      <c r="I2788" s="73">
        <f t="shared" si="225"/>
        <v>0</v>
      </c>
      <c r="J2788" s="74">
        <f>+IF(CONSOLIDADO[[#This Row],[Codigo Municipio]]=E2787,CONSOLIDADO[[#This Row],[Fallecidos Diarios]]+J2787,CONSOLIDADO[[#This Row],[Fallecidos Diarios]])</f>
        <v>0</v>
      </c>
      <c r="K2788" s="75">
        <f t="shared" si="226"/>
        <v>0</v>
      </c>
      <c r="L2788" s="76">
        <f>+IF(CONSOLIDADO[[#This Row],[Codigo Municipio]]=E2787,CONSOLIDADO[[#This Row],[Recuperados Diarios]]+L2787,CONSOLIDADO[[#This Row],[Recuperados Diarios]])</f>
        <v>0</v>
      </c>
      <c r="M2788" s="77" cm="1">
        <f t="array" ref="M2788">+IFERROR(IF(CONSOLIDADO[[#This Row],[Día]]&lt;14,0,INDEX(CONSOLIDADO[Casos Diarios],ROW()-14,1)),0)</f>
        <v>0</v>
      </c>
      <c r="N2788" s="72">
        <f>+IF(CONSOLIDADO[[#This Row],[Clave]]="710143893",1,IF(OR(CONSOLIDADO[[#This Row],[Casos Acumulados]]&gt;0,CONSOLIDADO[[#This Row],[Muertes]]&gt;0),N2787+1,I2788))</f>
        <v>0</v>
      </c>
      <c r="O2788" s="69">
        <f>+IFERROR(VLOOKUP($G2788,TDMuertes!$C$2:$E$534,3,0),0)</f>
        <v>0</v>
      </c>
      <c r="P2788" s="94" t="str">
        <f t="shared" ca="1" si="227"/>
        <v>OFF</v>
      </c>
      <c r="Q2788" s="78">
        <f>+IFERROR(VLOOKUP(CONSOLIDADO[[#This Row],[Codigo Municipio]],TDDia!$A$4:$B$394,2,0),0)</f>
        <v>0</v>
      </c>
    </row>
    <row r="2789" spans="2:17" ht="14.45">
      <c r="B2789">
        <f t="shared" si="229"/>
        <v>15</v>
      </c>
      <c r="C2789" s="69" t="str" cm="1">
        <f t="array" ref="C2789">+INDEX(Table_4[[Departamento]:[Municipio]],FINAL!$B2789,1)</f>
        <v>Colón</v>
      </c>
      <c r="D2789" s="69" t="str" cm="1">
        <f t="array" ref="D2789">+INDEX(Table_4[[Departamento]:[Municipio]],FINAL!$B2789,4)</f>
        <v>Santa Rosa de Aguan</v>
      </c>
      <c r="E2789" s="69" t="str" cm="1">
        <f t="array" ref="E2789">+INDEX(Table_4[[Departamento]:[Municipio]],FINAL!$B2789,3)</f>
        <v>0207</v>
      </c>
      <c r="F2789" s="96">
        <f t="shared" si="228"/>
        <v>43978</v>
      </c>
      <c r="G2789" s="71" t="str">
        <f>+CONSOLIDADO[[#This Row],[Codigo Municipio]]&amp;CONSOLIDADO[[#This Row],[Fecha]]</f>
        <v>020743978</v>
      </c>
      <c r="H2789" s="72">
        <f>+IFERROR(VLOOKUP($G2789,TDAcumula!$C$2:$E$2027,3,0),0)</f>
        <v>0</v>
      </c>
      <c r="I2789" s="73">
        <f t="shared" si="225"/>
        <v>0</v>
      </c>
      <c r="J2789" s="74">
        <f>+IF(CONSOLIDADO[[#This Row],[Codigo Municipio]]=E2788,CONSOLIDADO[[#This Row],[Fallecidos Diarios]]+J2788,CONSOLIDADO[[#This Row],[Fallecidos Diarios]])</f>
        <v>0</v>
      </c>
      <c r="K2789" s="75">
        <f t="shared" si="226"/>
        <v>0</v>
      </c>
      <c r="L2789" s="76">
        <f>+IF(CONSOLIDADO[[#This Row],[Codigo Municipio]]=E2788,CONSOLIDADO[[#This Row],[Recuperados Diarios]]+L2788,CONSOLIDADO[[#This Row],[Recuperados Diarios]])</f>
        <v>0</v>
      </c>
      <c r="M2789" s="77" cm="1">
        <f t="array" ref="M2789">+IFERROR(IF(CONSOLIDADO[[#This Row],[Día]]&lt;14,0,INDEX(CONSOLIDADO[Casos Diarios],ROW()-14,1)),0)</f>
        <v>0</v>
      </c>
      <c r="N2789" s="72">
        <f>+IF(CONSOLIDADO[[#This Row],[Clave]]="710143893",1,IF(OR(CONSOLIDADO[[#This Row],[Casos Acumulados]]&gt;0,CONSOLIDADO[[#This Row],[Muertes]]&gt;0),N2788+1,I2789))</f>
        <v>0</v>
      </c>
      <c r="O2789" s="69">
        <f>+IFERROR(VLOOKUP($G2789,TDMuertes!$C$2:$E$534,3,0),0)</f>
        <v>0</v>
      </c>
      <c r="P2789" s="94" t="str">
        <f t="shared" ca="1" si="227"/>
        <v>OFF</v>
      </c>
      <c r="Q2789" s="78">
        <f>+IFERROR(VLOOKUP(CONSOLIDADO[[#This Row],[Codigo Municipio]],TDDia!$A$4:$B$394,2,0),0)</f>
        <v>0</v>
      </c>
    </row>
    <row r="2790" spans="2:17" ht="14.45">
      <c r="B2790">
        <f t="shared" si="229"/>
        <v>15</v>
      </c>
      <c r="C2790" s="69" t="str" cm="1">
        <f t="array" ref="C2790">+INDEX(Table_4[[Departamento]:[Municipio]],FINAL!$B2790,1)</f>
        <v>Colón</v>
      </c>
      <c r="D2790" s="69" t="str" cm="1">
        <f t="array" ref="D2790">+INDEX(Table_4[[Departamento]:[Municipio]],FINAL!$B2790,4)</f>
        <v>Santa Rosa de Aguan</v>
      </c>
      <c r="E2790" s="69" t="str" cm="1">
        <f t="array" ref="E2790">+INDEX(Table_4[[Departamento]:[Municipio]],FINAL!$B2790,3)</f>
        <v>0207</v>
      </c>
      <c r="F2790" s="96">
        <f t="shared" si="228"/>
        <v>43979</v>
      </c>
      <c r="G2790" s="71" t="str">
        <f>+CONSOLIDADO[[#This Row],[Codigo Municipio]]&amp;CONSOLIDADO[[#This Row],[Fecha]]</f>
        <v>020743979</v>
      </c>
      <c r="H2790" s="72">
        <f>+IFERROR(VLOOKUP($G2790,TDAcumula!$C$2:$E$2027,3,0),0)</f>
        <v>0</v>
      </c>
      <c r="I2790" s="73">
        <f t="shared" si="225"/>
        <v>0</v>
      </c>
      <c r="J2790" s="74">
        <f>+IF(CONSOLIDADO[[#This Row],[Codigo Municipio]]=E2789,CONSOLIDADO[[#This Row],[Fallecidos Diarios]]+J2789,CONSOLIDADO[[#This Row],[Fallecidos Diarios]])</f>
        <v>0</v>
      </c>
      <c r="K2790" s="75">
        <f t="shared" si="226"/>
        <v>0</v>
      </c>
      <c r="L2790" s="76">
        <f>+IF(CONSOLIDADO[[#This Row],[Codigo Municipio]]=E2789,CONSOLIDADO[[#This Row],[Recuperados Diarios]]+L2789,CONSOLIDADO[[#This Row],[Recuperados Diarios]])</f>
        <v>0</v>
      </c>
      <c r="M2790" s="77" cm="1">
        <f t="array" ref="M2790">+IFERROR(IF(CONSOLIDADO[[#This Row],[Día]]&lt;14,0,INDEX(CONSOLIDADO[Casos Diarios],ROW()-14,1)),0)</f>
        <v>0</v>
      </c>
      <c r="N2790" s="72">
        <f>+IF(CONSOLIDADO[[#This Row],[Clave]]="710143893",1,IF(OR(CONSOLIDADO[[#This Row],[Casos Acumulados]]&gt;0,CONSOLIDADO[[#This Row],[Muertes]]&gt;0),N2789+1,I2790))</f>
        <v>0</v>
      </c>
      <c r="O2790" s="69">
        <f>+IFERROR(VLOOKUP($G2790,TDMuertes!$C$2:$E$534,3,0),0)</f>
        <v>0</v>
      </c>
      <c r="P2790" s="94" t="str">
        <f t="shared" ca="1" si="227"/>
        <v>OFF</v>
      </c>
      <c r="Q2790" s="78">
        <f>+IFERROR(VLOOKUP(CONSOLIDADO[[#This Row],[Codigo Municipio]],TDDia!$A$4:$B$394,2,0),0)</f>
        <v>0</v>
      </c>
    </row>
    <row r="2791" spans="2:17" ht="14.45">
      <c r="B2791">
        <f t="shared" si="229"/>
        <v>15</v>
      </c>
      <c r="C2791" s="69" t="str" cm="1">
        <f t="array" ref="C2791">+INDEX(Table_4[[Departamento]:[Municipio]],FINAL!$B2791,1)</f>
        <v>Colón</v>
      </c>
      <c r="D2791" s="69" t="str" cm="1">
        <f t="array" ref="D2791">+INDEX(Table_4[[Departamento]:[Municipio]],FINAL!$B2791,4)</f>
        <v>Santa Rosa de Aguan</v>
      </c>
      <c r="E2791" s="69" t="str" cm="1">
        <f t="array" ref="E2791">+INDEX(Table_4[[Departamento]:[Municipio]],FINAL!$B2791,3)</f>
        <v>0207</v>
      </c>
      <c r="F2791" s="96">
        <f t="shared" si="228"/>
        <v>43980</v>
      </c>
      <c r="G2791" s="71" t="str">
        <f>+CONSOLIDADO[[#This Row],[Codigo Municipio]]&amp;CONSOLIDADO[[#This Row],[Fecha]]</f>
        <v>020743980</v>
      </c>
      <c r="H2791" s="72">
        <f>+IFERROR(VLOOKUP($G2791,TDAcumula!$C$2:$E$2027,3,0),0)</f>
        <v>0</v>
      </c>
      <c r="I2791" s="73">
        <f t="shared" si="225"/>
        <v>0</v>
      </c>
      <c r="J2791" s="74">
        <f>+IF(CONSOLIDADO[[#This Row],[Codigo Municipio]]=E2790,CONSOLIDADO[[#This Row],[Fallecidos Diarios]]+J2790,CONSOLIDADO[[#This Row],[Fallecidos Diarios]])</f>
        <v>0</v>
      </c>
      <c r="K2791" s="75">
        <f t="shared" si="226"/>
        <v>0</v>
      </c>
      <c r="L2791" s="76">
        <f>+IF(CONSOLIDADO[[#This Row],[Codigo Municipio]]=E2790,CONSOLIDADO[[#This Row],[Recuperados Diarios]]+L2790,CONSOLIDADO[[#This Row],[Recuperados Diarios]])</f>
        <v>0</v>
      </c>
      <c r="M2791" s="77" cm="1">
        <f t="array" ref="M2791">+IFERROR(IF(CONSOLIDADO[[#This Row],[Día]]&lt;14,0,INDEX(CONSOLIDADO[Casos Diarios],ROW()-14,1)),0)</f>
        <v>0</v>
      </c>
      <c r="N2791" s="72">
        <f>+IF(CONSOLIDADO[[#This Row],[Clave]]="710143893",1,IF(OR(CONSOLIDADO[[#This Row],[Casos Acumulados]]&gt;0,CONSOLIDADO[[#This Row],[Muertes]]&gt;0),N2790+1,I2791))</f>
        <v>0</v>
      </c>
      <c r="O2791" s="69">
        <f>+IFERROR(VLOOKUP($G2791,TDMuertes!$C$2:$E$534,3,0),0)</f>
        <v>0</v>
      </c>
      <c r="P2791" s="94" t="str">
        <f t="shared" ca="1" si="227"/>
        <v>OFF</v>
      </c>
      <c r="Q2791" s="78">
        <f>+IFERROR(VLOOKUP(CONSOLIDADO[[#This Row],[Codigo Municipio]],TDDia!$A$4:$B$394,2,0),0)</f>
        <v>0</v>
      </c>
    </row>
    <row r="2792" spans="2:17" ht="14.45">
      <c r="B2792">
        <f t="shared" si="229"/>
        <v>15</v>
      </c>
      <c r="C2792" s="69" t="str" cm="1">
        <f t="array" ref="C2792">+INDEX(Table_4[[Departamento]:[Municipio]],FINAL!$B2792,1)</f>
        <v>Colón</v>
      </c>
      <c r="D2792" s="69" t="str" cm="1">
        <f t="array" ref="D2792">+INDEX(Table_4[[Departamento]:[Municipio]],FINAL!$B2792,4)</f>
        <v>Santa Rosa de Aguan</v>
      </c>
      <c r="E2792" s="69" t="str" cm="1">
        <f t="array" ref="E2792">+INDEX(Table_4[[Departamento]:[Municipio]],FINAL!$B2792,3)</f>
        <v>0207</v>
      </c>
      <c r="F2792" s="96">
        <f t="shared" si="228"/>
        <v>43981</v>
      </c>
      <c r="G2792" s="71" t="str">
        <f>+CONSOLIDADO[[#This Row],[Codigo Municipio]]&amp;CONSOLIDADO[[#This Row],[Fecha]]</f>
        <v>020743981</v>
      </c>
      <c r="H2792" s="72">
        <f>+IFERROR(VLOOKUP($G2792,TDAcumula!$C$2:$E$2027,3,0),0)</f>
        <v>0</v>
      </c>
      <c r="I2792" s="73">
        <f t="shared" ref="I2792:I2855" si="230">+IF(E2792=E2791,H2792+I2791,H2792)</f>
        <v>0</v>
      </c>
      <c r="J2792" s="74">
        <f>+IF(CONSOLIDADO[[#This Row],[Codigo Municipio]]=E2791,CONSOLIDADO[[#This Row],[Fallecidos Diarios]]+J2791,CONSOLIDADO[[#This Row],[Fallecidos Diarios]])</f>
        <v>0</v>
      </c>
      <c r="K2792" s="75">
        <f t="shared" ref="K2792:K2855" si="231">+IF(I2792-J2792-L2792&lt;0,0,I2792-J2792-L2792)</f>
        <v>0</v>
      </c>
      <c r="L2792" s="76">
        <f>+IF(CONSOLIDADO[[#This Row],[Codigo Municipio]]=E2791,CONSOLIDADO[[#This Row],[Recuperados Diarios]]+L2791,CONSOLIDADO[[#This Row],[Recuperados Diarios]])</f>
        <v>0</v>
      </c>
      <c r="M2792" s="77" cm="1">
        <f t="array" ref="M2792">+IFERROR(IF(CONSOLIDADO[[#This Row],[Día]]&lt;14,0,INDEX(CONSOLIDADO[Casos Diarios],ROW()-14,1)),0)</f>
        <v>0</v>
      </c>
      <c r="N2792" s="72">
        <f>+IF(CONSOLIDADO[[#This Row],[Clave]]="710143893",1,IF(OR(CONSOLIDADO[[#This Row],[Casos Acumulados]]&gt;0,CONSOLIDADO[[#This Row],[Muertes]]&gt;0),N2791+1,I2792))</f>
        <v>0</v>
      </c>
      <c r="O2792" s="69">
        <f>+IFERROR(VLOOKUP($G2792,TDMuertes!$C$2:$E$534,3,0),0)</f>
        <v>0</v>
      </c>
      <c r="P2792" s="94" t="str">
        <f t="shared" ref="P2792:P2855" ca="1" si="232">+IF(N2792=0,"OFF",IF(N2792=1,"START",IF(AND(N2792&gt;1,F2792&lt;TODAY()+1),"ON","OUT TIME")))</f>
        <v>OFF</v>
      </c>
      <c r="Q2792" s="78">
        <f>+IFERROR(VLOOKUP(CONSOLIDADO[[#This Row],[Codigo Municipio]],TDDia!$A$4:$B$394,2,0),0)</f>
        <v>0</v>
      </c>
    </row>
    <row r="2793" spans="2:17" ht="14.45">
      <c r="B2793">
        <f t="shared" si="229"/>
        <v>15</v>
      </c>
      <c r="C2793" s="69" t="str" cm="1">
        <f t="array" ref="C2793">+INDEX(Table_4[[Departamento]:[Municipio]],FINAL!$B2793,1)</f>
        <v>Colón</v>
      </c>
      <c r="D2793" s="69" t="str" cm="1">
        <f t="array" ref="D2793">+INDEX(Table_4[[Departamento]:[Municipio]],FINAL!$B2793,4)</f>
        <v>Santa Rosa de Aguan</v>
      </c>
      <c r="E2793" s="69" t="str" cm="1">
        <f t="array" ref="E2793">+INDEX(Table_4[[Departamento]:[Municipio]],FINAL!$B2793,3)</f>
        <v>0207</v>
      </c>
      <c r="F2793" s="96">
        <f t="shared" si="228"/>
        <v>43982</v>
      </c>
      <c r="G2793" s="71" t="str">
        <f>+CONSOLIDADO[[#This Row],[Codigo Municipio]]&amp;CONSOLIDADO[[#This Row],[Fecha]]</f>
        <v>020743982</v>
      </c>
      <c r="H2793" s="72">
        <f>+IFERROR(VLOOKUP($G2793,TDAcumula!$C$2:$E$2027,3,0),0)</f>
        <v>0</v>
      </c>
      <c r="I2793" s="73">
        <f t="shared" si="230"/>
        <v>0</v>
      </c>
      <c r="J2793" s="74">
        <f>+IF(CONSOLIDADO[[#This Row],[Codigo Municipio]]=E2792,CONSOLIDADO[[#This Row],[Fallecidos Diarios]]+J2792,CONSOLIDADO[[#This Row],[Fallecidos Diarios]])</f>
        <v>0</v>
      </c>
      <c r="K2793" s="75">
        <f t="shared" si="231"/>
        <v>0</v>
      </c>
      <c r="L2793" s="76">
        <f>+IF(CONSOLIDADO[[#This Row],[Codigo Municipio]]=E2792,CONSOLIDADO[[#This Row],[Recuperados Diarios]]+L2792,CONSOLIDADO[[#This Row],[Recuperados Diarios]])</f>
        <v>0</v>
      </c>
      <c r="M2793" s="77" cm="1">
        <f t="array" ref="M2793">+IFERROR(IF(CONSOLIDADO[[#This Row],[Día]]&lt;14,0,INDEX(CONSOLIDADO[Casos Diarios],ROW()-14,1)),0)</f>
        <v>0</v>
      </c>
      <c r="N2793" s="72">
        <f>+IF(CONSOLIDADO[[#This Row],[Clave]]="710143893",1,IF(OR(CONSOLIDADO[[#This Row],[Casos Acumulados]]&gt;0,CONSOLIDADO[[#This Row],[Muertes]]&gt;0),N2792+1,I2793))</f>
        <v>0</v>
      </c>
      <c r="O2793" s="69">
        <f>+IFERROR(VLOOKUP($G2793,TDMuertes!$C$2:$E$534,3,0),0)</f>
        <v>0</v>
      </c>
      <c r="P2793" s="94" t="str">
        <f t="shared" ca="1" si="232"/>
        <v>OFF</v>
      </c>
      <c r="Q2793" s="78">
        <f>+IFERROR(VLOOKUP(CONSOLIDADO[[#This Row],[Codigo Municipio]],TDDia!$A$4:$B$394,2,0),0)</f>
        <v>0</v>
      </c>
    </row>
    <row r="2794" spans="2:17" ht="14.45">
      <c r="B2794">
        <f t="shared" si="229"/>
        <v>15</v>
      </c>
      <c r="C2794" s="69" t="str" cm="1">
        <f t="array" ref="C2794">+INDEX(Table_4[[Departamento]:[Municipio]],FINAL!$B2794,1)</f>
        <v>Colón</v>
      </c>
      <c r="D2794" s="69" t="str" cm="1">
        <f t="array" ref="D2794">+INDEX(Table_4[[Departamento]:[Municipio]],FINAL!$B2794,4)</f>
        <v>Santa Rosa de Aguan</v>
      </c>
      <c r="E2794" s="69" t="str" cm="1">
        <f t="array" ref="E2794">+INDEX(Table_4[[Departamento]:[Municipio]],FINAL!$B2794,3)</f>
        <v>0207</v>
      </c>
      <c r="F2794" s="96">
        <f t="shared" si="228"/>
        <v>43983</v>
      </c>
      <c r="G2794" s="71" t="str">
        <f>+CONSOLIDADO[[#This Row],[Codigo Municipio]]&amp;CONSOLIDADO[[#This Row],[Fecha]]</f>
        <v>020743983</v>
      </c>
      <c r="H2794" s="72">
        <f>+IFERROR(VLOOKUP($G2794,TDAcumula!$C$2:$E$2027,3,0),0)</f>
        <v>0</v>
      </c>
      <c r="I2794" s="73">
        <f t="shared" si="230"/>
        <v>0</v>
      </c>
      <c r="J2794" s="74">
        <f>+IF(CONSOLIDADO[[#This Row],[Codigo Municipio]]=E2793,CONSOLIDADO[[#This Row],[Fallecidos Diarios]]+J2793,CONSOLIDADO[[#This Row],[Fallecidos Diarios]])</f>
        <v>0</v>
      </c>
      <c r="K2794" s="75">
        <f t="shared" si="231"/>
        <v>0</v>
      </c>
      <c r="L2794" s="76">
        <f>+IF(CONSOLIDADO[[#This Row],[Codigo Municipio]]=E2793,CONSOLIDADO[[#This Row],[Recuperados Diarios]]+L2793,CONSOLIDADO[[#This Row],[Recuperados Diarios]])</f>
        <v>0</v>
      </c>
      <c r="M2794" s="77" cm="1">
        <f t="array" ref="M2794">+IFERROR(IF(CONSOLIDADO[[#This Row],[Día]]&lt;14,0,INDEX(CONSOLIDADO[Casos Diarios],ROW()-14,1)),0)</f>
        <v>0</v>
      </c>
      <c r="N2794" s="72">
        <f>+IF(CONSOLIDADO[[#This Row],[Clave]]="710143893",1,IF(OR(CONSOLIDADO[[#This Row],[Casos Acumulados]]&gt;0,CONSOLIDADO[[#This Row],[Muertes]]&gt;0),N2793+1,I2794))</f>
        <v>0</v>
      </c>
      <c r="O2794" s="69">
        <f>+IFERROR(VLOOKUP($G2794,TDMuertes!$C$2:$E$534,3,0),0)</f>
        <v>0</v>
      </c>
      <c r="P2794" s="94" t="str">
        <f t="shared" ca="1" si="232"/>
        <v>OFF</v>
      </c>
      <c r="Q2794" s="78">
        <f>+IFERROR(VLOOKUP(CONSOLIDADO[[#This Row],[Codigo Municipio]],TDDia!$A$4:$B$394,2,0),0)</f>
        <v>0</v>
      </c>
    </row>
    <row r="2795" spans="2:17" ht="14.45">
      <c r="B2795">
        <f t="shared" si="229"/>
        <v>15</v>
      </c>
      <c r="C2795" s="69" t="str" cm="1">
        <f t="array" ref="C2795">+INDEX(Table_4[[Departamento]:[Municipio]],FINAL!$B2795,1)</f>
        <v>Colón</v>
      </c>
      <c r="D2795" s="69" t="str" cm="1">
        <f t="array" ref="D2795">+INDEX(Table_4[[Departamento]:[Municipio]],FINAL!$B2795,4)</f>
        <v>Santa Rosa de Aguan</v>
      </c>
      <c r="E2795" s="69" t="str" cm="1">
        <f t="array" ref="E2795">+INDEX(Table_4[[Departamento]:[Municipio]],FINAL!$B2795,3)</f>
        <v>0207</v>
      </c>
      <c r="F2795" s="96">
        <f t="shared" si="228"/>
        <v>43984</v>
      </c>
      <c r="G2795" s="71" t="str">
        <f>+CONSOLIDADO[[#This Row],[Codigo Municipio]]&amp;CONSOLIDADO[[#This Row],[Fecha]]</f>
        <v>020743984</v>
      </c>
      <c r="H2795" s="72">
        <f>+IFERROR(VLOOKUP($G2795,TDAcumula!$C$2:$E$2027,3,0),0)</f>
        <v>0</v>
      </c>
      <c r="I2795" s="73">
        <f t="shared" si="230"/>
        <v>0</v>
      </c>
      <c r="J2795" s="74">
        <f>+IF(CONSOLIDADO[[#This Row],[Codigo Municipio]]=E2794,CONSOLIDADO[[#This Row],[Fallecidos Diarios]]+J2794,CONSOLIDADO[[#This Row],[Fallecidos Diarios]])</f>
        <v>0</v>
      </c>
      <c r="K2795" s="75">
        <f t="shared" si="231"/>
        <v>0</v>
      </c>
      <c r="L2795" s="76">
        <f>+IF(CONSOLIDADO[[#This Row],[Codigo Municipio]]=E2794,CONSOLIDADO[[#This Row],[Recuperados Diarios]]+L2794,CONSOLIDADO[[#This Row],[Recuperados Diarios]])</f>
        <v>0</v>
      </c>
      <c r="M2795" s="77" cm="1">
        <f t="array" ref="M2795">+IFERROR(IF(CONSOLIDADO[[#This Row],[Día]]&lt;14,0,INDEX(CONSOLIDADO[Casos Diarios],ROW()-14,1)),0)</f>
        <v>0</v>
      </c>
      <c r="N2795" s="72">
        <f>+IF(CONSOLIDADO[[#This Row],[Clave]]="710143893",1,IF(OR(CONSOLIDADO[[#This Row],[Casos Acumulados]]&gt;0,CONSOLIDADO[[#This Row],[Muertes]]&gt;0),N2794+1,I2795))</f>
        <v>0</v>
      </c>
      <c r="O2795" s="69">
        <f>+IFERROR(VLOOKUP($G2795,TDMuertes!$C$2:$E$534,3,0),0)</f>
        <v>0</v>
      </c>
      <c r="P2795" s="94" t="str">
        <f t="shared" ca="1" si="232"/>
        <v>OFF</v>
      </c>
      <c r="Q2795" s="78">
        <f>+IFERROR(VLOOKUP(CONSOLIDADO[[#This Row],[Codigo Municipio]],TDDia!$A$4:$B$394,2,0),0)</f>
        <v>0</v>
      </c>
    </row>
    <row r="2796" spans="2:17" ht="14.45">
      <c r="B2796">
        <f t="shared" si="229"/>
        <v>15</v>
      </c>
      <c r="C2796" s="69" t="str" cm="1">
        <f t="array" ref="C2796">+INDEX(Table_4[[Departamento]:[Municipio]],FINAL!$B2796,1)</f>
        <v>Colón</v>
      </c>
      <c r="D2796" s="69" t="str" cm="1">
        <f t="array" ref="D2796">+INDEX(Table_4[[Departamento]:[Municipio]],FINAL!$B2796,4)</f>
        <v>Santa Rosa de Aguan</v>
      </c>
      <c r="E2796" s="69" t="str" cm="1">
        <f t="array" ref="E2796">+INDEX(Table_4[[Departamento]:[Municipio]],FINAL!$B2796,3)</f>
        <v>0207</v>
      </c>
      <c r="F2796" s="96">
        <f t="shared" si="228"/>
        <v>43985</v>
      </c>
      <c r="G2796" s="71" t="str">
        <f>+CONSOLIDADO[[#This Row],[Codigo Municipio]]&amp;CONSOLIDADO[[#This Row],[Fecha]]</f>
        <v>020743985</v>
      </c>
      <c r="H2796" s="72">
        <f>+IFERROR(VLOOKUP($G2796,TDAcumula!$C$2:$E$2027,3,0),0)</f>
        <v>0</v>
      </c>
      <c r="I2796" s="73">
        <f t="shared" si="230"/>
        <v>0</v>
      </c>
      <c r="J2796" s="74">
        <f>+IF(CONSOLIDADO[[#This Row],[Codigo Municipio]]=E2795,CONSOLIDADO[[#This Row],[Fallecidos Diarios]]+J2795,CONSOLIDADO[[#This Row],[Fallecidos Diarios]])</f>
        <v>0</v>
      </c>
      <c r="K2796" s="75">
        <f t="shared" si="231"/>
        <v>0</v>
      </c>
      <c r="L2796" s="76">
        <f>+IF(CONSOLIDADO[[#This Row],[Codigo Municipio]]=E2795,CONSOLIDADO[[#This Row],[Recuperados Diarios]]+L2795,CONSOLIDADO[[#This Row],[Recuperados Diarios]])</f>
        <v>0</v>
      </c>
      <c r="M2796" s="77" cm="1">
        <f t="array" ref="M2796">+IFERROR(IF(CONSOLIDADO[[#This Row],[Día]]&lt;14,0,INDEX(CONSOLIDADO[Casos Diarios],ROW()-14,1)),0)</f>
        <v>0</v>
      </c>
      <c r="N2796" s="72">
        <f>+IF(CONSOLIDADO[[#This Row],[Clave]]="710143893",1,IF(OR(CONSOLIDADO[[#This Row],[Casos Acumulados]]&gt;0,CONSOLIDADO[[#This Row],[Muertes]]&gt;0),N2795+1,I2796))</f>
        <v>0</v>
      </c>
      <c r="O2796" s="69">
        <f>+IFERROR(VLOOKUP($G2796,TDMuertes!$C$2:$E$534,3,0),0)</f>
        <v>0</v>
      </c>
      <c r="P2796" s="94" t="str">
        <f t="shared" ca="1" si="232"/>
        <v>OFF</v>
      </c>
      <c r="Q2796" s="78">
        <f>+IFERROR(VLOOKUP(CONSOLIDADO[[#This Row],[Codigo Municipio]],TDDia!$A$4:$B$394,2,0),0)</f>
        <v>0</v>
      </c>
    </row>
    <row r="2797" spans="2:17" ht="14.45">
      <c r="B2797">
        <f t="shared" si="229"/>
        <v>15</v>
      </c>
      <c r="C2797" s="69" t="str" cm="1">
        <f t="array" ref="C2797">+INDEX(Table_4[[Departamento]:[Municipio]],FINAL!$B2797,1)</f>
        <v>Colón</v>
      </c>
      <c r="D2797" s="69" t="str" cm="1">
        <f t="array" ref="D2797">+INDEX(Table_4[[Departamento]:[Municipio]],FINAL!$B2797,4)</f>
        <v>Santa Rosa de Aguan</v>
      </c>
      <c r="E2797" s="69" t="str" cm="1">
        <f t="array" ref="E2797">+INDEX(Table_4[[Departamento]:[Municipio]],FINAL!$B2797,3)</f>
        <v>0207</v>
      </c>
      <c r="F2797" s="96">
        <f t="shared" si="228"/>
        <v>43986</v>
      </c>
      <c r="G2797" s="71" t="str">
        <f>+CONSOLIDADO[[#This Row],[Codigo Municipio]]&amp;CONSOLIDADO[[#This Row],[Fecha]]</f>
        <v>020743986</v>
      </c>
      <c r="H2797" s="72">
        <f>+IFERROR(VLOOKUP($G2797,TDAcumula!$C$2:$E$2027,3,0),0)</f>
        <v>0</v>
      </c>
      <c r="I2797" s="73">
        <f t="shared" si="230"/>
        <v>0</v>
      </c>
      <c r="J2797" s="74">
        <f>+IF(CONSOLIDADO[[#This Row],[Codigo Municipio]]=E2796,CONSOLIDADO[[#This Row],[Fallecidos Diarios]]+J2796,CONSOLIDADO[[#This Row],[Fallecidos Diarios]])</f>
        <v>0</v>
      </c>
      <c r="K2797" s="75">
        <f t="shared" si="231"/>
        <v>0</v>
      </c>
      <c r="L2797" s="76">
        <f>+IF(CONSOLIDADO[[#This Row],[Codigo Municipio]]=E2796,CONSOLIDADO[[#This Row],[Recuperados Diarios]]+L2796,CONSOLIDADO[[#This Row],[Recuperados Diarios]])</f>
        <v>0</v>
      </c>
      <c r="M2797" s="77" cm="1">
        <f t="array" ref="M2797">+IFERROR(IF(CONSOLIDADO[[#This Row],[Día]]&lt;14,0,INDEX(CONSOLIDADO[Casos Diarios],ROW()-14,1)),0)</f>
        <v>0</v>
      </c>
      <c r="N2797" s="72">
        <f>+IF(CONSOLIDADO[[#This Row],[Clave]]="710143893",1,IF(OR(CONSOLIDADO[[#This Row],[Casos Acumulados]]&gt;0,CONSOLIDADO[[#This Row],[Muertes]]&gt;0),N2796+1,I2797))</f>
        <v>0</v>
      </c>
      <c r="O2797" s="69">
        <f>+IFERROR(VLOOKUP($G2797,TDMuertes!$C$2:$E$534,3,0),0)</f>
        <v>0</v>
      </c>
      <c r="P2797" s="94" t="str">
        <f t="shared" ca="1" si="232"/>
        <v>OFF</v>
      </c>
      <c r="Q2797" s="78">
        <f>+IFERROR(VLOOKUP(CONSOLIDADO[[#This Row],[Codigo Municipio]],TDDia!$A$4:$B$394,2,0),0)</f>
        <v>0</v>
      </c>
    </row>
    <row r="2798" spans="2:17" ht="14.45">
      <c r="B2798">
        <f t="shared" si="229"/>
        <v>15</v>
      </c>
      <c r="C2798" s="69" t="str" cm="1">
        <f t="array" ref="C2798">+INDEX(Table_4[[Departamento]:[Municipio]],FINAL!$B2798,1)</f>
        <v>Colón</v>
      </c>
      <c r="D2798" s="69" t="str" cm="1">
        <f t="array" ref="D2798">+INDEX(Table_4[[Departamento]:[Municipio]],FINAL!$B2798,4)</f>
        <v>Santa Rosa de Aguan</v>
      </c>
      <c r="E2798" s="69" t="str" cm="1">
        <f t="array" ref="E2798">+INDEX(Table_4[[Departamento]:[Municipio]],FINAL!$B2798,3)</f>
        <v>0207</v>
      </c>
      <c r="F2798" s="96">
        <f t="shared" si="228"/>
        <v>43987</v>
      </c>
      <c r="G2798" s="71" t="str">
        <f>+CONSOLIDADO[[#This Row],[Codigo Municipio]]&amp;CONSOLIDADO[[#This Row],[Fecha]]</f>
        <v>020743987</v>
      </c>
      <c r="H2798" s="72">
        <f>+IFERROR(VLOOKUP($G2798,TDAcumula!$C$2:$E$2027,3,0),0)</f>
        <v>0</v>
      </c>
      <c r="I2798" s="73">
        <f t="shared" si="230"/>
        <v>0</v>
      </c>
      <c r="J2798" s="74">
        <f>+IF(CONSOLIDADO[[#This Row],[Codigo Municipio]]=E2797,CONSOLIDADO[[#This Row],[Fallecidos Diarios]]+J2797,CONSOLIDADO[[#This Row],[Fallecidos Diarios]])</f>
        <v>0</v>
      </c>
      <c r="K2798" s="75">
        <f t="shared" si="231"/>
        <v>0</v>
      </c>
      <c r="L2798" s="76">
        <f>+IF(CONSOLIDADO[[#This Row],[Codigo Municipio]]=E2797,CONSOLIDADO[[#This Row],[Recuperados Diarios]]+L2797,CONSOLIDADO[[#This Row],[Recuperados Diarios]])</f>
        <v>0</v>
      </c>
      <c r="M2798" s="77" cm="1">
        <f t="array" ref="M2798">+IFERROR(IF(CONSOLIDADO[[#This Row],[Día]]&lt;14,0,INDEX(CONSOLIDADO[Casos Diarios],ROW()-14,1)),0)</f>
        <v>0</v>
      </c>
      <c r="N2798" s="72">
        <f>+IF(CONSOLIDADO[[#This Row],[Clave]]="710143893",1,IF(OR(CONSOLIDADO[[#This Row],[Casos Acumulados]]&gt;0,CONSOLIDADO[[#This Row],[Muertes]]&gt;0),N2797+1,I2798))</f>
        <v>0</v>
      </c>
      <c r="O2798" s="69">
        <f>+IFERROR(VLOOKUP($G2798,TDMuertes!$C$2:$E$534,3,0),0)</f>
        <v>0</v>
      </c>
      <c r="P2798" s="94" t="str">
        <f t="shared" ca="1" si="232"/>
        <v>OFF</v>
      </c>
      <c r="Q2798" s="78">
        <f>+IFERROR(VLOOKUP(CONSOLIDADO[[#This Row],[Codigo Municipio]],TDDia!$A$4:$B$394,2,0),0)</f>
        <v>0</v>
      </c>
    </row>
    <row r="2799" spans="2:17" ht="14.45">
      <c r="B2799">
        <f t="shared" si="229"/>
        <v>15</v>
      </c>
      <c r="C2799" s="69" t="str" cm="1">
        <f t="array" ref="C2799">+INDEX(Table_4[[Departamento]:[Municipio]],FINAL!$B2799,1)</f>
        <v>Colón</v>
      </c>
      <c r="D2799" s="69" t="str" cm="1">
        <f t="array" ref="D2799">+INDEX(Table_4[[Departamento]:[Municipio]],FINAL!$B2799,4)</f>
        <v>Santa Rosa de Aguan</v>
      </c>
      <c r="E2799" s="69" t="str" cm="1">
        <f t="array" ref="E2799">+INDEX(Table_4[[Departamento]:[Municipio]],FINAL!$B2799,3)</f>
        <v>0207</v>
      </c>
      <c r="F2799" s="96">
        <f t="shared" si="228"/>
        <v>43988</v>
      </c>
      <c r="G2799" s="71" t="str">
        <f>+CONSOLIDADO[[#This Row],[Codigo Municipio]]&amp;CONSOLIDADO[[#This Row],[Fecha]]</f>
        <v>020743988</v>
      </c>
      <c r="H2799" s="72">
        <f>+IFERROR(VLOOKUP($G2799,TDAcumula!$C$2:$E$2027,3,0),0)</f>
        <v>0</v>
      </c>
      <c r="I2799" s="73">
        <f t="shared" si="230"/>
        <v>0</v>
      </c>
      <c r="J2799" s="74">
        <f>+IF(CONSOLIDADO[[#This Row],[Codigo Municipio]]=E2798,CONSOLIDADO[[#This Row],[Fallecidos Diarios]]+J2798,CONSOLIDADO[[#This Row],[Fallecidos Diarios]])</f>
        <v>0</v>
      </c>
      <c r="K2799" s="75">
        <f t="shared" si="231"/>
        <v>0</v>
      </c>
      <c r="L2799" s="76">
        <f>+IF(CONSOLIDADO[[#This Row],[Codigo Municipio]]=E2798,CONSOLIDADO[[#This Row],[Recuperados Diarios]]+L2798,CONSOLIDADO[[#This Row],[Recuperados Diarios]])</f>
        <v>0</v>
      </c>
      <c r="M2799" s="77" cm="1">
        <f t="array" ref="M2799">+IFERROR(IF(CONSOLIDADO[[#This Row],[Día]]&lt;14,0,INDEX(CONSOLIDADO[Casos Diarios],ROW()-14,1)),0)</f>
        <v>0</v>
      </c>
      <c r="N2799" s="72">
        <f>+IF(CONSOLIDADO[[#This Row],[Clave]]="710143893",1,IF(OR(CONSOLIDADO[[#This Row],[Casos Acumulados]]&gt;0,CONSOLIDADO[[#This Row],[Muertes]]&gt;0),N2798+1,I2799))</f>
        <v>0</v>
      </c>
      <c r="O2799" s="69">
        <f>+IFERROR(VLOOKUP($G2799,TDMuertes!$C$2:$E$534,3,0),0)</f>
        <v>0</v>
      </c>
      <c r="P2799" s="94" t="str">
        <f t="shared" ca="1" si="232"/>
        <v>OFF</v>
      </c>
      <c r="Q2799" s="78">
        <f>+IFERROR(VLOOKUP(CONSOLIDADO[[#This Row],[Codigo Municipio]],TDDia!$A$4:$B$394,2,0),0)</f>
        <v>0</v>
      </c>
    </row>
    <row r="2800" spans="2:17" ht="14.45">
      <c r="B2800">
        <f t="shared" si="229"/>
        <v>15</v>
      </c>
      <c r="C2800" s="69" t="str" cm="1">
        <f t="array" ref="C2800">+INDEX(Table_4[[Departamento]:[Municipio]],FINAL!$B2800,1)</f>
        <v>Colón</v>
      </c>
      <c r="D2800" s="69" t="str" cm="1">
        <f t="array" ref="D2800">+INDEX(Table_4[[Departamento]:[Municipio]],FINAL!$B2800,4)</f>
        <v>Santa Rosa de Aguan</v>
      </c>
      <c r="E2800" s="69" t="str" cm="1">
        <f t="array" ref="E2800">+INDEX(Table_4[[Departamento]:[Municipio]],FINAL!$B2800,3)</f>
        <v>0207</v>
      </c>
      <c r="F2800" s="96">
        <f t="shared" si="228"/>
        <v>43989</v>
      </c>
      <c r="G2800" s="71" t="str">
        <f>+CONSOLIDADO[[#This Row],[Codigo Municipio]]&amp;CONSOLIDADO[[#This Row],[Fecha]]</f>
        <v>020743989</v>
      </c>
      <c r="H2800" s="72">
        <f>+IFERROR(VLOOKUP($G2800,TDAcumula!$C$2:$E$2027,3,0),0)</f>
        <v>0</v>
      </c>
      <c r="I2800" s="73">
        <f t="shared" si="230"/>
        <v>0</v>
      </c>
      <c r="J2800" s="74">
        <f>+IF(CONSOLIDADO[[#This Row],[Codigo Municipio]]=E2799,CONSOLIDADO[[#This Row],[Fallecidos Diarios]]+J2799,CONSOLIDADO[[#This Row],[Fallecidos Diarios]])</f>
        <v>0</v>
      </c>
      <c r="K2800" s="75">
        <f t="shared" si="231"/>
        <v>0</v>
      </c>
      <c r="L2800" s="76">
        <f>+IF(CONSOLIDADO[[#This Row],[Codigo Municipio]]=E2799,CONSOLIDADO[[#This Row],[Recuperados Diarios]]+L2799,CONSOLIDADO[[#This Row],[Recuperados Diarios]])</f>
        <v>0</v>
      </c>
      <c r="M2800" s="77" cm="1">
        <f t="array" ref="M2800">+IFERROR(IF(CONSOLIDADO[[#This Row],[Día]]&lt;14,0,INDEX(CONSOLIDADO[Casos Diarios],ROW()-14,1)),0)</f>
        <v>0</v>
      </c>
      <c r="N2800" s="72">
        <f>+IF(CONSOLIDADO[[#This Row],[Clave]]="710143893",1,IF(OR(CONSOLIDADO[[#This Row],[Casos Acumulados]]&gt;0,CONSOLIDADO[[#This Row],[Muertes]]&gt;0),N2799+1,I2800))</f>
        <v>0</v>
      </c>
      <c r="O2800" s="69">
        <f>+IFERROR(VLOOKUP($G2800,TDMuertes!$C$2:$E$534,3,0),0)</f>
        <v>0</v>
      </c>
      <c r="P2800" s="94" t="str">
        <f t="shared" ca="1" si="232"/>
        <v>OFF</v>
      </c>
      <c r="Q2800" s="78">
        <f>+IFERROR(VLOOKUP(CONSOLIDADO[[#This Row],[Codigo Municipio]],TDDia!$A$4:$B$394,2,0),0)</f>
        <v>0</v>
      </c>
    </row>
    <row r="2801" spans="2:17" ht="14.45">
      <c r="B2801">
        <f t="shared" si="229"/>
        <v>15</v>
      </c>
      <c r="C2801" s="69" t="str" cm="1">
        <f t="array" ref="C2801">+INDEX(Table_4[[Departamento]:[Municipio]],FINAL!$B2801,1)</f>
        <v>Colón</v>
      </c>
      <c r="D2801" s="69" t="str" cm="1">
        <f t="array" ref="D2801">+INDEX(Table_4[[Departamento]:[Municipio]],FINAL!$B2801,4)</f>
        <v>Santa Rosa de Aguan</v>
      </c>
      <c r="E2801" s="69" t="str" cm="1">
        <f t="array" ref="E2801">+INDEX(Table_4[[Departamento]:[Municipio]],FINAL!$B2801,3)</f>
        <v>0207</v>
      </c>
      <c r="F2801" s="96">
        <f t="shared" si="228"/>
        <v>43990</v>
      </c>
      <c r="G2801" s="71" t="str">
        <f>+CONSOLIDADO[[#This Row],[Codigo Municipio]]&amp;CONSOLIDADO[[#This Row],[Fecha]]</f>
        <v>020743990</v>
      </c>
      <c r="H2801" s="72">
        <f>+IFERROR(VLOOKUP($G2801,TDAcumula!$C$2:$E$2027,3,0),0)</f>
        <v>0</v>
      </c>
      <c r="I2801" s="73">
        <f t="shared" si="230"/>
        <v>0</v>
      </c>
      <c r="J2801" s="74">
        <f>+IF(CONSOLIDADO[[#This Row],[Codigo Municipio]]=E2800,CONSOLIDADO[[#This Row],[Fallecidos Diarios]]+J2800,CONSOLIDADO[[#This Row],[Fallecidos Diarios]])</f>
        <v>0</v>
      </c>
      <c r="K2801" s="75">
        <f t="shared" si="231"/>
        <v>0</v>
      </c>
      <c r="L2801" s="76">
        <f>+IF(CONSOLIDADO[[#This Row],[Codigo Municipio]]=E2800,CONSOLIDADO[[#This Row],[Recuperados Diarios]]+L2800,CONSOLIDADO[[#This Row],[Recuperados Diarios]])</f>
        <v>0</v>
      </c>
      <c r="M2801" s="77" cm="1">
        <f t="array" ref="M2801">+IFERROR(IF(CONSOLIDADO[[#This Row],[Día]]&lt;14,0,INDEX(CONSOLIDADO[Casos Diarios],ROW()-14,1)),0)</f>
        <v>0</v>
      </c>
      <c r="N2801" s="72">
        <f>+IF(CONSOLIDADO[[#This Row],[Clave]]="710143893",1,IF(OR(CONSOLIDADO[[#This Row],[Casos Acumulados]]&gt;0,CONSOLIDADO[[#This Row],[Muertes]]&gt;0),N2800+1,I2801))</f>
        <v>0</v>
      </c>
      <c r="O2801" s="69">
        <f>+IFERROR(VLOOKUP($G2801,TDMuertes!$C$2:$E$534,3,0),0)</f>
        <v>0</v>
      </c>
      <c r="P2801" s="94" t="str">
        <f t="shared" ca="1" si="232"/>
        <v>OFF</v>
      </c>
      <c r="Q2801" s="78">
        <f>+IFERROR(VLOOKUP(CONSOLIDADO[[#This Row],[Codigo Municipio]],TDDia!$A$4:$B$394,2,0),0)</f>
        <v>0</v>
      </c>
    </row>
    <row r="2802" spans="2:17" ht="14.45">
      <c r="B2802">
        <f t="shared" si="229"/>
        <v>15</v>
      </c>
      <c r="C2802" s="69" t="str" cm="1">
        <f t="array" ref="C2802">+INDEX(Table_4[[Departamento]:[Municipio]],FINAL!$B2802,1)</f>
        <v>Colón</v>
      </c>
      <c r="D2802" s="69" t="str" cm="1">
        <f t="array" ref="D2802">+INDEX(Table_4[[Departamento]:[Municipio]],FINAL!$B2802,4)</f>
        <v>Santa Rosa de Aguan</v>
      </c>
      <c r="E2802" s="69" t="str" cm="1">
        <f t="array" ref="E2802">+INDEX(Table_4[[Departamento]:[Municipio]],FINAL!$B2802,3)</f>
        <v>0207</v>
      </c>
      <c r="F2802" s="96">
        <f t="shared" si="228"/>
        <v>43991</v>
      </c>
      <c r="G2802" s="71" t="str">
        <f>+CONSOLIDADO[[#This Row],[Codigo Municipio]]&amp;CONSOLIDADO[[#This Row],[Fecha]]</f>
        <v>020743991</v>
      </c>
      <c r="H2802" s="72">
        <f>+IFERROR(VLOOKUP($G2802,TDAcumula!$C$2:$E$2027,3,0),0)</f>
        <v>0</v>
      </c>
      <c r="I2802" s="73">
        <f t="shared" si="230"/>
        <v>0</v>
      </c>
      <c r="J2802" s="74">
        <f>+IF(CONSOLIDADO[[#This Row],[Codigo Municipio]]=E2801,CONSOLIDADO[[#This Row],[Fallecidos Diarios]]+J2801,CONSOLIDADO[[#This Row],[Fallecidos Diarios]])</f>
        <v>0</v>
      </c>
      <c r="K2802" s="75">
        <f t="shared" si="231"/>
        <v>0</v>
      </c>
      <c r="L2802" s="76">
        <f>+IF(CONSOLIDADO[[#This Row],[Codigo Municipio]]=E2801,CONSOLIDADO[[#This Row],[Recuperados Diarios]]+L2801,CONSOLIDADO[[#This Row],[Recuperados Diarios]])</f>
        <v>0</v>
      </c>
      <c r="M2802" s="77" cm="1">
        <f t="array" ref="M2802">+IFERROR(IF(CONSOLIDADO[[#This Row],[Día]]&lt;14,0,INDEX(CONSOLIDADO[Casos Diarios],ROW()-14,1)),0)</f>
        <v>0</v>
      </c>
      <c r="N2802" s="72">
        <f>+IF(CONSOLIDADO[[#This Row],[Clave]]="710143893",1,IF(OR(CONSOLIDADO[[#This Row],[Casos Acumulados]]&gt;0,CONSOLIDADO[[#This Row],[Muertes]]&gt;0),N2801+1,I2802))</f>
        <v>0</v>
      </c>
      <c r="O2802" s="69">
        <f>+IFERROR(VLOOKUP($G2802,TDMuertes!$C$2:$E$534,3,0),0)</f>
        <v>0</v>
      </c>
      <c r="P2802" s="94" t="str">
        <f t="shared" ca="1" si="232"/>
        <v>OFF</v>
      </c>
      <c r="Q2802" s="78">
        <f>+IFERROR(VLOOKUP(CONSOLIDADO[[#This Row],[Codigo Municipio]],TDDia!$A$4:$B$394,2,0),0)</f>
        <v>0</v>
      </c>
    </row>
    <row r="2803" spans="2:17" ht="14.45">
      <c r="B2803">
        <f t="shared" si="229"/>
        <v>15</v>
      </c>
      <c r="C2803" s="69" t="str" cm="1">
        <f t="array" ref="C2803">+INDEX(Table_4[[Departamento]:[Municipio]],FINAL!$B2803,1)</f>
        <v>Colón</v>
      </c>
      <c r="D2803" s="69" t="str" cm="1">
        <f t="array" ref="D2803">+INDEX(Table_4[[Departamento]:[Municipio]],FINAL!$B2803,4)</f>
        <v>Santa Rosa de Aguan</v>
      </c>
      <c r="E2803" s="69" t="str" cm="1">
        <f t="array" ref="E2803">+INDEX(Table_4[[Departamento]:[Municipio]],FINAL!$B2803,3)</f>
        <v>0207</v>
      </c>
      <c r="F2803" s="96">
        <f t="shared" si="228"/>
        <v>43992</v>
      </c>
      <c r="G2803" s="71" t="str">
        <f>+CONSOLIDADO[[#This Row],[Codigo Municipio]]&amp;CONSOLIDADO[[#This Row],[Fecha]]</f>
        <v>020743992</v>
      </c>
      <c r="H2803" s="72">
        <f>+IFERROR(VLOOKUP($G2803,TDAcumula!$C$2:$E$2027,3,0),0)</f>
        <v>0</v>
      </c>
      <c r="I2803" s="73">
        <f t="shared" si="230"/>
        <v>0</v>
      </c>
      <c r="J2803" s="74">
        <f>+IF(CONSOLIDADO[[#This Row],[Codigo Municipio]]=E2802,CONSOLIDADO[[#This Row],[Fallecidos Diarios]]+J2802,CONSOLIDADO[[#This Row],[Fallecidos Diarios]])</f>
        <v>0</v>
      </c>
      <c r="K2803" s="75">
        <f t="shared" si="231"/>
        <v>0</v>
      </c>
      <c r="L2803" s="76">
        <f>+IF(CONSOLIDADO[[#This Row],[Codigo Municipio]]=E2802,CONSOLIDADO[[#This Row],[Recuperados Diarios]]+L2802,CONSOLIDADO[[#This Row],[Recuperados Diarios]])</f>
        <v>0</v>
      </c>
      <c r="M2803" s="77" cm="1">
        <f t="array" ref="M2803">+IFERROR(IF(CONSOLIDADO[[#This Row],[Día]]&lt;14,0,INDEX(CONSOLIDADO[Casos Diarios],ROW()-14,1)),0)</f>
        <v>0</v>
      </c>
      <c r="N2803" s="72">
        <f>+IF(CONSOLIDADO[[#This Row],[Clave]]="710143893",1,IF(OR(CONSOLIDADO[[#This Row],[Casos Acumulados]]&gt;0,CONSOLIDADO[[#This Row],[Muertes]]&gt;0),N2802+1,I2803))</f>
        <v>0</v>
      </c>
      <c r="O2803" s="69">
        <f>+IFERROR(VLOOKUP($G2803,TDMuertes!$C$2:$E$534,3,0),0)</f>
        <v>0</v>
      </c>
      <c r="P2803" s="94" t="str">
        <f t="shared" ca="1" si="232"/>
        <v>OFF</v>
      </c>
      <c r="Q2803" s="78">
        <f>+IFERROR(VLOOKUP(CONSOLIDADO[[#This Row],[Codigo Municipio]],TDDia!$A$4:$B$394,2,0),0)</f>
        <v>0</v>
      </c>
    </row>
    <row r="2804" spans="2:17" ht="14.45">
      <c r="B2804">
        <f t="shared" si="229"/>
        <v>15</v>
      </c>
      <c r="C2804" s="69" t="str" cm="1">
        <f t="array" ref="C2804">+INDEX(Table_4[[Departamento]:[Municipio]],FINAL!$B2804,1)</f>
        <v>Colón</v>
      </c>
      <c r="D2804" s="69" t="str" cm="1">
        <f t="array" ref="D2804">+INDEX(Table_4[[Departamento]:[Municipio]],FINAL!$B2804,4)</f>
        <v>Santa Rosa de Aguan</v>
      </c>
      <c r="E2804" s="69" t="str" cm="1">
        <f t="array" ref="E2804">+INDEX(Table_4[[Departamento]:[Municipio]],FINAL!$B2804,3)</f>
        <v>0207</v>
      </c>
      <c r="F2804" s="96">
        <f t="shared" si="228"/>
        <v>43993</v>
      </c>
      <c r="G2804" s="71" t="str">
        <f>+CONSOLIDADO[[#This Row],[Codigo Municipio]]&amp;CONSOLIDADO[[#This Row],[Fecha]]</f>
        <v>020743993</v>
      </c>
      <c r="H2804" s="72">
        <f>+IFERROR(VLOOKUP($G2804,TDAcumula!$C$2:$E$2027,3,0),0)</f>
        <v>0</v>
      </c>
      <c r="I2804" s="73">
        <f t="shared" si="230"/>
        <v>0</v>
      </c>
      <c r="J2804" s="74">
        <f>+IF(CONSOLIDADO[[#This Row],[Codigo Municipio]]=E2803,CONSOLIDADO[[#This Row],[Fallecidos Diarios]]+J2803,CONSOLIDADO[[#This Row],[Fallecidos Diarios]])</f>
        <v>0</v>
      </c>
      <c r="K2804" s="75">
        <f t="shared" si="231"/>
        <v>0</v>
      </c>
      <c r="L2804" s="76">
        <f>+IF(CONSOLIDADO[[#This Row],[Codigo Municipio]]=E2803,CONSOLIDADO[[#This Row],[Recuperados Diarios]]+L2803,CONSOLIDADO[[#This Row],[Recuperados Diarios]])</f>
        <v>0</v>
      </c>
      <c r="M2804" s="77" cm="1">
        <f t="array" ref="M2804">+IFERROR(IF(CONSOLIDADO[[#This Row],[Día]]&lt;14,0,INDEX(CONSOLIDADO[Casos Diarios],ROW()-14,1)),0)</f>
        <v>0</v>
      </c>
      <c r="N2804" s="72">
        <f>+IF(CONSOLIDADO[[#This Row],[Clave]]="710143893",1,IF(OR(CONSOLIDADO[[#This Row],[Casos Acumulados]]&gt;0,CONSOLIDADO[[#This Row],[Muertes]]&gt;0),N2803+1,I2804))</f>
        <v>0</v>
      </c>
      <c r="O2804" s="69">
        <f>+IFERROR(VLOOKUP($G2804,TDMuertes!$C$2:$E$534,3,0),0)</f>
        <v>0</v>
      </c>
      <c r="P2804" s="94" t="str">
        <f t="shared" ca="1" si="232"/>
        <v>OFF</v>
      </c>
      <c r="Q2804" s="78">
        <f>+IFERROR(VLOOKUP(CONSOLIDADO[[#This Row],[Codigo Municipio]],TDDia!$A$4:$B$394,2,0),0)</f>
        <v>0</v>
      </c>
    </row>
    <row r="2805" spans="2:17" ht="14.45">
      <c r="B2805">
        <f t="shared" si="229"/>
        <v>15</v>
      </c>
      <c r="C2805" s="69" t="str" cm="1">
        <f t="array" ref="C2805">+INDEX(Table_4[[Departamento]:[Municipio]],FINAL!$B2805,1)</f>
        <v>Colón</v>
      </c>
      <c r="D2805" s="69" t="str" cm="1">
        <f t="array" ref="D2805">+INDEX(Table_4[[Departamento]:[Municipio]],FINAL!$B2805,4)</f>
        <v>Santa Rosa de Aguan</v>
      </c>
      <c r="E2805" s="69" t="str" cm="1">
        <f t="array" ref="E2805">+INDEX(Table_4[[Departamento]:[Municipio]],FINAL!$B2805,3)</f>
        <v>0207</v>
      </c>
      <c r="F2805" s="96">
        <f t="shared" si="228"/>
        <v>43994</v>
      </c>
      <c r="G2805" s="71" t="str">
        <f>+CONSOLIDADO[[#This Row],[Codigo Municipio]]&amp;CONSOLIDADO[[#This Row],[Fecha]]</f>
        <v>020743994</v>
      </c>
      <c r="H2805" s="72">
        <f>+IFERROR(VLOOKUP($G2805,TDAcumula!$C$2:$E$2027,3,0),0)</f>
        <v>0</v>
      </c>
      <c r="I2805" s="73">
        <f t="shared" si="230"/>
        <v>0</v>
      </c>
      <c r="J2805" s="74">
        <f>+IF(CONSOLIDADO[[#This Row],[Codigo Municipio]]=E2804,CONSOLIDADO[[#This Row],[Fallecidos Diarios]]+J2804,CONSOLIDADO[[#This Row],[Fallecidos Diarios]])</f>
        <v>0</v>
      </c>
      <c r="K2805" s="75">
        <f t="shared" si="231"/>
        <v>0</v>
      </c>
      <c r="L2805" s="76">
        <f>+IF(CONSOLIDADO[[#This Row],[Codigo Municipio]]=E2804,CONSOLIDADO[[#This Row],[Recuperados Diarios]]+L2804,CONSOLIDADO[[#This Row],[Recuperados Diarios]])</f>
        <v>0</v>
      </c>
      <c r="M2805" s="77" cm="1">
        <f t="array" ref="M2805">+IFERROR(IF(CONSOLIDADO[[#This Row],[Día]]&lt;14,0,INDEX(CONSOLIDADO[Casos Diarios],ROW()-14,1)),0)</f>
        <v>0</v>
      </c>
      <c r="N2805" s="72">
        <f>+IF(CONSOLIDADO[[#This Row],[Clave]]="710143893",1,IF(OR(CONSOLIDADO[[#This Row],[Casos Acumulados]]&gt;0,CONSOLIDADO[[#This Row],[Muertes]]&gt;0),N2804+1,I2805))</f>
        <v>0</v>
      </c>
      <c r="O2805" s="69">
        <f>+IFERROR(VLOOKUP($G2805,TDMuertes!$C$2:$E$534,3,0),0)</f>
        <v>0</v>
      </c>
      <c r="P2805" s="94" t="str">
        <f t="shared" ca="1" si="232"/>
        <v>OFF</v>
      </c>
      <c r="Q2805" s="78">
        <f>+IFERROR(VLOOKUP(CONSOLIDADO[[#This Row],[Codigo Municipio]],TDDia!$A$4:$B$394,2,0),0)</f>
        <v>0</v>
      </c>
    </row>
    <row r="2806" spans="2:17" ht="14.45">
      <c r="B2806">
        <f t="shared" si="229"/>
        <v>15</v>
      </c>
      <c r="C2806" s="69" t="str" cm="1">
        <f t="array" ref="C2806">+INDEX(Table_4[[Departamento]:[Municipio]],FINAL!$B2806,1)</f>
        <v>Colón</v>
      </c>
      <c r="D2806" s="69" t="str" cm="1">
        <f t="array" ref="D2806">+INDEX(Table_4[[Departamento]:[Municipio]],FINAL!$B2806,4)</f>
        <v>Santa Rosa de Aguan</v>
      </c>
      <c r="E2806" s="69" t="str" cm="1">
        <f t="array" ref="E2806">+INDEX(Table_4[[Departamento]:[Municipio]],FINAL!$B2806,3)</f>
        <v>0207</v>
      </c>
      <c r="F2806" s="96">
        <f t="shared" si="228"/>
        <v>43995</v>
      </c>
      <c r="G2806" s="71" t="str">
        <f>+CONSOLIDADO[[#This Row],[Codigo Municipio]]&amp;CONSOLIDADO[[#This Row],[Fecha]]</f>
        <v>020743995</v>
      </c>
      <c r="H2806" s="72">
        <f>+IFERROR(VLOOKUP($G2806,TDAcumula!$C$2:$E$2027,3,0),0)</f>
        <v>0</v>
      </c>
      <c r="I2806" s="73">
        <f t="shared" si="230"/>
        <v>0</v>
      </c>
      <c r="J2806" s="74">
        <f>+IF(CONSOLIDADO[[#This Row],[Codigo Municipio]]=E2805,CONSOLIDADO[[#This Row],[Fallecidos Diarios]]+J2805,CONSOLIDADO[[#This Row],[Fallecidos Diarios]])</f>
        <v>0</v>
      </c>
      <c r="K2806" s="75">
        <f t="shared" si="231"/>
        <v>0</v>
      </c>
      <c r="L2806" s="76">
        <f>+IF(CONSOLIDADO[[#This Row],[Codigo Municipio]]=E2805,CONSOLIDADO[[#This Row],[Recuperados Diarios]]+L2805,CONSOLIDADO[[#This Row],[Recuperados Diarios]])</f>
        <v>0</v>
      </c>
      <c r="M2806" s="77" cm="1">
        <f t="array" ref="M2806">+IFERROR(IF(CONSOLIDADO[[#This Row],[Día]]&lt;14,0,INDEX(CONSOLIDADO[Casos Diarios],ROW()-14,1)),0)</f>
        <v>0</v>
      </c>
      <c r="N2806" s="72">
        <f>+IF(CONSOLIDADO[[#This Row],[Clave]]="710143893",1,IF(OR(CONSOLIDADO[[#This Row],[Casos Acumulados]]&gt;0,CONSOLIDADO[[#This Row],[Muertes]]&gt;0),N2805+1,I2806))</f>
        <v>0</v>
      </c>
      <c r="O2806" s="69">
        <f>+IFERROR(VLOOKUP($G2806,TDMuertes!$C$2:$E$534,3,0),0)</f>
        <v>0</v>
      </c>
      <c r="P2806" s="94" t="str">
        <f t="shared" ca="1" si="232"/>
        <v>OFF</v>
      </c>
      <c r="Q2806" s="78">
        <f>+IFERROR(VLOOKUP(CONSOLIDADO[[#This Row],[Codigo Municipio]],TDDia!$A$4:$B$394,2,0),0)</f>
        <v>0</v>
      </c>
    </row>
    <row r="2807" spans="2:17" ht="14.45">
      <c r="B2807">
        <f t="shared" si="229"/>
        <v>15</v>
      </c>
      <c r="C2807" s="69" t="str" cm="1">
        <f t="array" ref="C2807">+INDEX(Table_4[[Departamento]:[Municipio]],FINAL!$B2807,1)</f>
        <v>Colón</v>
      </c>
      <c r="D2807" s="69" t="str" cm="1">
        <f t="array" ref="D2807">+INDEX(Table_4[[Departamento]:[Municipio]],FINAL!$B2807,4)</f>
        <v>Santa Rosa de Aguan</v>
      </c>
      <c r="E2807" s="69" t="str" cm="1">
        <f t="array" ref="E2807">+INDEX(Table_4[[Departamento]:[Municipio]],FINAL!$B2807,3)</f>
        <v>0207</v>
      </c>
      <c r="F2807" s="96">
        <f t="shared" si="228"/>
        <v>43996</v>
      </c>
      <c r="G2807" s="71" t="str">
        <f>+CONSOLIDADO[[#This Row],[Codigo Municipio]]&amp;CONSOLIDADO[[#This Row],[Fecha]]</f>
        <v>020743996</v>
      </c>
      <c r="H2807" s="72">
        <f>+IFERROR(VLOOKUP($G2807,TDAcumula!$C$2:$E$2027,3,0),0)</f>
        <v>0</v>
      </c>
      <c r="I2807" s="73">
        <f t="shared" si="230"/>
        <v>0</v>
      </c>
      <c r="J2807" s="74">
        <f>+IF(CONSOLIDADO[[#This Row],[Codigo Municipio]]=E2806,CONSOLIDADO[[#This Row],[Fallecidos Diarios]]+J2806,CONSOLIDADO[[#This Row],[Fallecidos Diarios]])</f>
        <v>0</v>
      </c>
      <c r="K2807" s="75">
        <f t="shared" si="231"/>
        <v>0</v>
      </c>
      <c r="L2807" s="76">
        <f>+IF(CONSOLIDADO[[#This Row],[Codigo Municipio]]=E2806,CONSOLIDADO[[#This Row],[Recuperados Diarios]]+L2806,CONSOLIDADO[[#This Row],[Recuperados Diarios]])</f>
        <v>0</v>
      </c>
      <c r="M2807" s="77" cm="1">
        <f t="array" ref="M2807">+IFERROR(IF(CONSOLIDADO[[#This Row],[Día]]&lt;14,0,INDEX(CONSOLIDADO[Casos Diarios],ROW()-14,1)),0)</f>
        <v>0</v>
      </c>
      <c r="N2807" s="72">
        <f>+IF(CONSOLIDADO[[#This Row],[Clave]]="710143893",1,IF(OR(CONSOLIDADO[[#This Row],[Casos Acumulados]]&gt;0,CONSOLIDADO[[#This Row],[Muertes]]&gt;0),N2806+1,I2807))</f>
        <v>0</v>
      </c>
      <c r="O2807" s="69">
        <f>+IFERROR(VLOOKUP($G2807,TDMuertes!$C$2:$E$534,3,0),0)</f>
        <v>0</v>
      </c>
      <c r="P2807" s="94" t="str">
        <f t="shared" ca="1" si="232"/>
        <v>OFF</v>
      </c>
      <c r="Q2807" s="78">
        <f>+IFERROR(VLOOKUP(CONSOLIDADO[[#This Row],[Codigo Municipio]],TDDia!$A$4:$B$394,2,0),0)</f>
        <v>0</v>
      </c>
    </row>
    <row r="2808" spans="2:17" ht="14.45">
      <c r="B2808">
        <f t="shared" si="229"/>
        <v>15</v>
      </c>
      <c r="C2808" s="69" t="str" cm="1">
        <f t="array" ref="C2808">+INDEX(Table_4[[Departamento]:[Municipio]],FINAL!$B2808,1)</f>
        <v>Colón</v>
      </c>
      <c r="D2808" s="69" t="str" cm="1">
        <f t="array" ref="D2808">+INDEX(Table_4[[Departamento]:[Municipio]],FINAL!$B2808,4)</f>
        <v>Santa Rosa de Aguan</v>
      </c>
      <c r="E2808" s="69" t="str" cm="1">
        <f t="array" ref="E2808">+INDEX(Table_4[[Departamento]:[Municipio]],FINAL!$B2808,3)</f>
        <v>0207</v>
      </c>
      <c r="F2808" s="96">
        <f t="shared" si="228"/>
        <v>43997</v>
      </c>
      <c r="G2808" s="71" t="str">
        <f>+CONSOLIDADO[[#This Row],[Codigo Municipio]]&amp;CONSOLIDADO[[#This Row],[Fecha]]</f>
        <v>020743997</v>
      </c>
      <c r="H2808" s="72">
        <f>+IFERROR(VLOOKUP($G2808,TDAcumula!$C$2:$E$2027,3,0),0)</f>
        <v>0</v>
      </c>
      <c r="I2808" s="73">
        <f t="shared" si="230"/>
        <v>0</v>
      </c>
      <c r="J2808" s="74">
        <f>+IF(CONSOLIDADO[[#This Row],[Codigo Municipio]]=E2807,CONSOLIDADO[[#This Row],[Fallecidos Diarios]]+J2807,CONSOLIDADO[[#This Row],[Fallecidos Diarios]])</f>
        <v>0</v>
      </c>
      <c r="K2808" s="75">
        <f t="shared" si="231"/>
        <v>0</v>
      </c>
      <c r="L2808" s="76">
        <f>+IF(CONSOLIDADO[[#This Row],[Codigo Municipio]]=E2807,CONSOLIDADO[[#This Row],[Recuperados Diarios]]+L2807,CONSOLIDADO[[#This Row],[Recuperados Diarios]])</f>
        <v>0</v>
      </c>
      <c r="M2808" s="77" cm="1">
        <f t="array" ref="M2808">+IFERROR(IF(CONSOLIDADO[[#This Row],[Día]]&lt;14,0,INDEX(CONSOLIDADO[Casos Diarios],ROW()-14,1)),0)</f>
        <v>0</v>
      </c>
      <c r="N2808" s="72">
        <f>+IF(CONSOLIDADO[[#This Row],[Clave]]="710143893",1,IF(OR(CONSOLIDADO[[#This Row],[Casos Acumulados]]&gt;0,CONSOLIDADO[[#This Row],[Muertes]]&gt;0),N2807+1,I2808))</f>
        <v>0</v>
      </c>
      <c r="O2808" s="69">
        <f>+IFERROR(VLOOKUP($G2808,TDMuertes!$C$2:$E$534,3,0),0)</f>
        <v>0</v>
      </c>
      <c r="P2808" s="94" t="str">
        <f t="shared" ca="1" si="232"/>
        <v>OFF</v>
      </c>
      <c r="Q2808" s="78">
        <f>+IFERROR(VLOOKUP(CONSOLIDADO[[#This Row],[Codigo Municipio]],TDDia!$A$4:$B$394,2,0),0)</f>
        <v>0</v>
      </c>
    </row>
    <row r="2809" spans="2:17" ht="14.45">
      <c r="B2809">
        <f t="shared" si="229"/>
        <v>15</v>
      </c>
      <c r="C2809" s="69" t="str" cm="1">
        <f t="array" ref="C2809">+INDEX(Table_4[[Departamento]:[Municipio]],FINAL!$B2809,1)</f>
        <v>Colón</v>
      </c>
      <c r="D2809" s="69" t="str" cm="1">
        <f t="array" ref="D2809">+INDEX(Table_4[[Departamento]:[Municipio]],FINAL!$B2809,4)</f>
        <v>Santa Rosa de Aguan</v>
      </c>
      <c r="E2809" s="69" t="str" cm="1">
        <f t="array" ref="E2809">+INDEX(Table_4[[Departamento]:[Municipio]],FINAL!$B2809,3)</f>
        <v>0207</v>
      </c>
      <c r="F2809" s="96">
        <f t="shared" si="228"/>
        <v>43998</v>
      </c>
      <c r="G2809" s="71" t="str">
        <f>+CONSOLIDADO[[#This Row],[Codigo Municipio]]&amp;CONSOLIDADO[[#This Row],[Fecha]]</f>
        <v>020743998</v>
      </c>
      <c r="H2809" s="72">
        <f>+IFERROR(VLOOKUP($G2809,TDAcumula!$C$2:$E$2027,3,0),0)</f>
        <v>0</v>
      </c>
      <c r="I2809" s="73">
        <f t="shared" si="230"/>
        <v>0</v>
      </c>
      <c r="J2809" s="74">
        <f>+IF(CONSOLIDADO[[#This Row],[Codigo Municipio]]=E2808,CONSOLIDADO[[#This Row],[Fallecidos Diarios]]+J2808,CONSOLIDADO[[#This Row],[Fallecidos Diarios]])</f>
        <v>0</v>
      </c>
      <c r="K2809" s="75">
        <f t="shared" si="231"/>
        <v>0</v>
      </c>
      <c r="L2809" s="76">
        <f>+IF(CONSOLIDADO[[#This Row],[Codigo Municipio]]=E2808,CONSOLIDADO[[#This Row],[Recuperados Diarios]]+L2808,CONSOLIDADO[[#This Row],[Recuperados Diarios]])</f>
        <v>0</v>
      </c>
      <c r="M2809" s="77" cm="1">
        <f t="array" ref="M2809">+IFERROR(IF(CONSOLIDADO[[#This Row],[Día]]&lt;14,0,INDEX(CONSOLIDADO[Casos Diarios],ROW()-14,1)),0)</f>
        <v>0</v>
      </c>
      <c r="N2809" s="72">
        <f>+IF(CONSOLIDADO[[#This Row],[Clave]]="710143893",1,IF(OR(CONSOLIDADO[[#This Row],[Casos Acumulados]]&gt;0,CONSOLIDADO[[#This Row],[Muertes]]&gt;0),N2808+1,I2809))</f>
        <v>0</v>
      </c>
      <c r="O2809" s="69">
        <f>+IFERROR(VLOOKUP($G2809,TDMuertes!$C$2:$E$534,3,0),0)</f>
        <v>0</v>
      </c>
      <c r="P2809" s="94" t="str">
        <f t="shared" ca="1" si="232"/>
        <v>OFF</v>
      </c>
      <c r="Q2809" s="78">
        <f>+IFERROR(VLOOKUP(CONSOLIDADO[[#This Row],[Codigo Municipio]],TDDia!$A$4:$B$394,2,0),0)</f>
        <v>0</v>
      </c>
    </row>
    <row r="2810" spans="2:17" ht="14.45">
      <c r="B2810">
        <f t="shared" si="229"/>
        <v>15</v>
      </c>
      <c r="C2810" s="69" t="str" cm="1">
        <f t="array" ref="C2810">+INDEX(Table_4[[Departamento]:[Municipio]],FINAL!$B2810,1)</f>
        <v>Colón</v>
      </c>
      <c r="D2810" s="69" t="str" cm="1">
        <f t="array" ref="D2810">+INDEX(Table_4[[Departamento]:[Municipio]],FINAL!$B2810,4)</f>
        <v>Santa Rosa de Aguan</v>
      </c>
      <c r="E2810" s="69" t="str" cm="1">
        <f t="array" ref="E2810">+INDEX(Table_4[[Departamento]:[Municipio]],FINAL!$B2810,3)</f>
        <v>0207</v>
      </c>
      <c r="F2810" s="96">
        <f t="shared" si="228"/>
        <v>43999</v>
      </c>
      <c r="G2810" s="71" t="str">
        <f>+CONSOLIDADO[[#This Row],[Codigo Municipio]]&amp;CONSOLIDADO[[#This Row],[Fecha]]</f>
        <v>020743999</v>
      </c>
      <c r="H2810" s="72">
        <f>+IFERROR(VLOOKUP($G2810,TDAcumula!$C$2:$E$2027,3,0),0)</f>
        <v>0</v>
      </c>
      <c r="I2810" s="73">
        <f t="shared" si="230"/>
        <v>0</v>
      </c>
      <c r="J2810" s="74">
        <f>+IF(CONSOLIDADO[[#This Row],[Codigo Municipio]]=E2809,CONSOLIDADO[[#This Row],[Fallecidos Diarios]]+J2809,CONSOLIDADO[[#This Row],[Fallecidos Diarios]])</f>
        <v>0</v>
      </c>
      <c r="K2810" s="75">
        <f t="shared" si="231"/>
        <v>0</v>
      </c>
      <c r="L2810" s="76">
        <f>+IF(CONSOLIDADO[[#This Row],[Codigo Municipio]]=E2809,CONSOLIDADO[[#This Row],[Recuperados Diarios]]+L2809,CONSOLIDADO[[#This Row],[Recuperados Diarios]])</f>
        <v>0</v>
      </c>
      <c r="M2810" s="77" cm="1">
        <f t="array" ref="M2810">+IFERROR(IF(CONSOLIDADO[[#This Row],[Día]]&lt;14,0,INDEX(CONSOLIDADO[Casos Diarios],ROW()-14,1)),0)</f>
        <v>0</v>
      </c>
      <c r="N2810" s="72">
        <f>+IF(CONSOLIDADO[[#This Row],[Clave]]="710143893",1,IF(OR(CONSOLIDADO[[#This Row],[Casos Acumulados]]&gt;0,CONSOLIDADO[[#This Row],[Muertes]]&gt;0),N2809+1,I2810))</f>
        <v>0</v>
      </c>
      <c r="O2810" s="69">
        <f>+IFERROR(VLOOKUP($G2810,TDMuertes!$C$2:$E$534,3,0),0)</f>
        <v>0</v>
      </c>
      <c r="P2810" s="94" t="str">
        <f t="shared" ca="1" si="232"/>
        <v>OFF</v>
      </c>
      <c r="Q2810" s="78">
        <f>+IFERROR(VLOOKUP(CONSOLIDADO[[#This Row],[Codigo Municipio]],TDDia!$A$4:$B$394,2,0),0)</f>
        <v>0</v>
      </c>
    </row>
    <row r="2811" spans="2:17" ht="14.45">
      <c r="B2811">
        <f t="shared" si="229"/>
        <v>15</v>
      </c>
      <c r="C2811" s="69" t="str" cm="1">
        <f t="array" ref="C2811">+INDEX(Table_4[[Departamento]:[Municipio]],FINAL!$B2811,1)</f>
        <v>Colón</v>
      </c>
      <c r="D2811" s="69" t="str" cm="1">
        <f t="array" ref="D2811">+INDEX(Table_4[[Departamento]:[Municipio]],FINAL!$B2811,4)</f>
        <v>Santa Rosa de Aguan</v>
      </c>
      <c r="E2811" s="69" t="str" cm="1">
        <f t="array" ref="E2811">+INDEX(Table_4[[Departamento]:[Municipio]],FINAL!$B2811,3)</f>
        <v>0207</v>
      </c>
      <c r="F2811" s="96">
        <f t="shared" si="228"/>
        <v>44000</v>
      </c>
      <c r="G2811" s="71" t="str">
        <f>+CONSOLIDADO[[#This Row],[Codigo Municipio]]&amp;CONSOLIDADO[[#This Row],[Fecha]]</f>
        <v>020744000</v>
      </c>
      <c r="H2811" s="72">
        <f>+IFERROR(VLOOKUP($G2811,TDAcumula!$C$2:$E$2027,3,0),0)</f>
        <v>0</v>
      </c>
      <c r="I2811" s="73">
        <f t="shared" si="230"/>
        <v>0</v>
      </c>
      <c r="J2811" s="74">
        <f>+IF(CONSOLIDADO[[#This Row],[Codigo Municipio]]=E2810,CONSOLIDADO[[#This Row],[Fallecidos Diarios]]+J2810,CONSOLIDADO[[#This Row],[Fallecidos Diarios]])</f>
        <v>0</v>
      </c>
      <c r="K2811" s="75">
        <f t="shared" si="231"/>
        <v>0</v>
      </c>
      <c r="L2811" s="76">
        <f>+IF(CONSOLIDADO[[#This Row],[Codigo Municipio]]=E2810,CONSOLIDADO[[#This Row],[Recuperados Diarios]]+L2810,CONSOLIDADO[[#This Row],[Recuperados Diarios]])</f>
        <v>0</v>
      </c>
      <c r="M2811" s="77" cm="1">
        <f t="array" ref="M2811">+IFERROR(IF(CONSOLIDADO[[#This Row],[Día]]&lt;14,0,INDEX(CONSOLIDADO[Casos Diarios],ROW()-14,1)),0)</f>
        <v>0</v>
      </c>
      <c r="N2811" s="72">
        <f>+IF(CONSOLIDADO[[#This Row],[Clave]]="710143893",1,IF(OR(CONSOLIDADO[[#This Row],[Casos Acumulados]]&gt;0,CONSOLIDADO[[#This Row],[Muertes]]&gt;0),N2810+1,I2811))</f>
        <v>0</v>
      </c>
      <c r="O2811" s="69">
        <f>+IFERROR(VLOOKUP($G2811,TDMuertes!$C$2:$E$534,3,0),0)</f>
        <v>0</v>
      </c>
      <c r="P2811" s="94" t="str">
        <f t="shared" ca="1" si="232"/>
        <v>OFF</v>
      </c>
      <c r="Q2811" s="78">
        <f>+IFERROR(VLOOKUP(CONSOLIDADO[[#This Row],[Codigo Municipio]],TDDia!$A$4:$B$394,2,0),0)</f>
        <v>0</v>
      </c>
    </row>
    <row r="2812" spans="2:17" ht="14.45">
      <c r="B2812">
        <f t="shared" si="229"/>
        <v>15</v>
      </c>
      <c r="C2812" s="69" t="str" cm="1">
        <f t="array" ref="C2812">+INDEX(Table_4[[Departamento]:[Municipio]],FINAL!$B2812,1)</f>
        <v>Colón</v>
      </c>
      <c r="D2812" s="69" t="str" cm="1">
        <f t="array" ref="D2812">+INDEX(Table_4[[Departamento]:[Municipio]],FINAL!$B2812,4)</f>
        <v>Santa Rosa de Aguan</v>
      </c>
      <c r="E2812" s="69" t="str" cm="1">
        <f t="array" ref="E2812">+INDEX(Table_4[[Departamento]:[Municipio]],FINAL!$B2812,3)</f>
        <v>0207</v>
      </c>
      <c r="F2812" s="96">
        <f t="shared" si="228"/>
        <v>44001</v>
      </c>
      <c r="G2812" s="71" t="str">
        <f>+CONSOLIDADO[[#This Row],[Codigo Municipio]]&amp;CONSOLIDADO[[#This Row],[Fecha]]</f>
        <v>020744001</v>
      </c>
      <c r="H2812" s="72">
        <f>+IFERROR(VLOOKUP($G2812,TDAcumula!$C$2:$E$2027,3,0),0)</f>
        <v>0</v>
      </c>
      <c r="I2812" s="73">
        <f t="shared" si="230"/>
        <v>0</v>
      </c>
      <c r="J2812" s="74">
        <f>+IF(CONSOLIDADO[[#This Row],[Codigo Municipio]]=E2811,CONSOLIDADO[[#This Row],[Fallecidos Diarios]]+J2811,CONSOLIDADO[[#This Row],[Fallecidos Diarios]])</f>
        <v>0</v>
      </c>
      <c r="K2812" s="75">
        <f t="shared" si="231"/>
        <v>0</v>
      </c>
      <c r="L2812" s="76">
        <f>+IF(CONSOLIDADO[[#This Row],[Codigo Municipio]]=E2811,CONSOLIDADO[[#This Row],[Recuperados Diarios]]+L2811,CONSOLIDADO[[#This Row],[Recuperados Diarios]])</f>
        <v>0</v>
      </c>
      <c r="M2812" s="77" cm="1">
        <f t="array" ref="M2812">+IFERROR(IF(CONSOLIDADO[[#This Row],[Día]]&lt;14,0,INDEX(CONSOLIDADO[Casos Diarios],ROW()-14,1)),0)</f>
        <v>0</v>
      </c>
      <c r="N2812" s="72">
        <f>+IF(CONSOLIDADO[[#This Row],[Clave]]="710143893",1,IF(OR(CONSOLIDADO[[#This Row],[Casos Acumulados]]&gt;0,CONSOLIDADO[[#This Row],[Muertes]]&gt;0),N2811+1,I2812))</f>
        <v>0</v>
      </c>
      <c r="O2812" s="69">
        <f>+IFERROR(VLOOKUP($G2812,TDMuertes!$C$2:$E$534,3,0),0)</f>
        <v>0</v>
      </c>
      <c r="P2812" s="94" t="str">
        <f t="shared" ca="1" si="232"/>
        <v>OFF</v>
      </c>
      <c r="Q2812" s="78">
        <f>+IFERROR(VLOOKUP(CONSOLIDADO[[#This Row],[Codigo Municipio]],TDDia!$A$4:$B$394,2,0),0)</f>
        <v>0</v>
      </c>
    </row>
    <row r="2813" spans="2:17" ht="14.45">
      <c r="B2813">
        <f t="shared" si="229"/>
        <v>15</v>
      </c>
      <c r="C2813" s="69" t="str" cm="1">
        <f t="array" ref="C2813">+INDEX(Table_4[[Departamento]:[Municipio]],FINAL!$B2813,1)</f>
        <v>Colón</v>
      </c>
      <c r="D2813" s="69" t="str" cm="1">
        <f t="array" ref="D2813">+INDEX(Table_4[[Departamento]:[Municipio]],FINAL!$B2813,4)</f>
        <v>Santa Rosa de Aguan</v>
      </c>
      <c r="E2813" s="69" t="str" cm="1">
        <f t="array" ref="E2813">+INDEX(Table_4[[Departamento]:[Municipio]],FINAL!$B2813,3)</f>
        <v>0207</v>
      </c>
      <c r="F2813" s="96">
        <f t="shared" si="228"/>
        <v>44002</v>
      </c>
      <c r="G2813" s="71" t="str">
        <f>+CONSOLIDADO[[#This Row],[Codigo Municipio]]&amp;CONSOLIDADO[[#This Row],[Fecha]]</f>
        <v>020744002</v>
      </c>
      <c r="H2813" s="72">
        <f>+IFERROR(VLOOKUP($G2813,TDAcumula!$C$2:$E$2027,3,0),0)</f>
        <v>0</v>
      </c>
      <c r="I2813" s="73">
        <f t="shared" si="230"/>
        <v>0</v>
      </c>
      <c r="J2813" s="74">
        <f>+IF(CONSOLIDADO[[#This Row],[Codigo Municipio]]=E2812,CONSOLIDADO[[#This Row],[Fallecidos Diarios]]+J2812,CONSOLIDADO[[#This Row],[Fallecidos Diarios]])</f>
        <v>0</v>
      </c>
      <c r="K2813" s="75">
        <f t="shared" si="231"/>
        <v>0</v>
      </c>
      <c r="L2813" s="76">
        <f>+IF(CONSOLIDADO[[#This Row],[Codigo Municipio]]=E2812,CONSOLIDADO[[#This Row],[Recuperados Diarios]]+L2812,CONSOLIDADO[[#This Row],[Recuperados Diarios]])</f>
        <v>0</v>
      </c>
      <c r="M2813" s="77" cm="1">
        <f t="array" ref="M2813">+IFERROR(IF(CONSOLIDADO[[#This Row],[Día]]&lt;14,0,INDEX(CONSOLIDADO[Casos Diarios],ROW()-14,1)),0)</f>
        <v>0</v>
      </c>
      <c r="N2813" s="72">
        <f>+IF(CONSOLIDADO[[#This Row],[Clave]]="710143893",1,IF(OR(CONSOLIDADO[[#This Row],[Casos Acumulados]]&gt;0,CONSOLIDADO[[#This Row],[Muertes]]&gt;0),N2812+1,I2813))</f>
        <v>0</v>
      </c>
      <c r="O2813" s="69">
        <f>+IFERROR(VLOOKUP($G2813,TDMuertes!$C$2:$E$534,3,0),0)</f>
        <v>0</v>
      </c>
      <c r="P2813" s="94" t="str">
        <f t="shared" ca="1" si="232"/>
        <v>OFF</v>
      </c>
      <c r="Q2813" s="78">
        <f>+IFERROR(VLOOKUP(CONSOLIDADO[[#This Row],[Codigo Municipio]],TDDia!$A$4:$B$394,2,0),0)</f>
        <v>0</v>
      </c>
    </row>
    <row r="2814" spans="2:17" ht="14.45">
      <c r="B2814">
        <f t="shared" si="229"/>
        <v>15</v>
      </c>
      <c r="C2814" s="69" t="str" cm="1">
        <f t="array" ref="C2814">+INDEX(Table_4[[Departamento]:[Municipio]],FINAL!$B2814,1)</f>
        <v>Colón</v>
      </c>
      <c r="D2814" s="69" t="str" cm="1">
        <f t="array" ref="D2814">+INDEX(Table_4[[Departamento]:[Municipio]],FINAL!$B2814,4)</f>
        <v>Santa Rosa de Aguan</v>
      </c>
      <c r="E2814" s="69" t="str" cm="1">
        <f t="array" ref="E2814">+INDEX(Table_4[[Departamento]:[Municipio]],FINAL!$B2814,3)</f>
        <v>0207</v>
      </c>
      <c r="F2814" s="96">
        <f t="shared" si="228"/>
        <v>44003</v>
      </c>
      <c r="G2814" s="71" t="str">
        <f>+CONSOLIDADO[[#This Row],[Codigo Municipio]]&amp;CONSOLIDADO[[#This Row],[Fecha]]</f>
        <v>020744003</v>
      </c>
      <c r="H2814" s="72">
        <f>+IFERROR(VLOOKUP($G2814,TDAcumula!$C$2:$E$2027,3,0),0)</f>
        <v>0</v>
      </c>
      <c r="I2814" s="73">
        <f t="shared" si="230"/>
        <v>0</v>
      </c>
      <c r="J2814" s="74">
        <f>+IF(CONSOLIDADO[[#This Row],[Codigo Municipio]]=E2813,CONSOLIDADO[[#This Row],[Fallecidos Diarios]]+J2813,CONSOLIDADO[[#This Row],[Fallecidos Diarios]])</f>
        <v>0</v>
      </c>
      <c r="K2814" s="75">
        <f t="shared" si="231"/>
        <v>0</v>
      </c>
      <c r="L2814" s="76">
        <f>+IF(CONSOLIDADO[[#This Row],[Codigo Municipio]]=E2813,CONSOLIDADO[[#This Row],[Recuperados Diarios]]+L2813,CONSOLIDADO[[#This Row],[Recuperados Diarios]])</f>
        <v>0</v>
      </c>
      <c r="M2814" s="77" cm="1">
        <f t="array" ref="M2814">+IFERROR(IF(CONSOLIDADO[[#This Row],[Día]]&lt;14,0,INDEX(CONSOLIDADO[Casos Diarios],ROW()-14,1)),0)</f>
        <v>0</v>
      </c>
      <c r="N2814" s="72">
        <f>+IF(CONSOLIDADO[[#This Row],[Clave]]="710143893",1,IF(OR(CONSOLIDADO[[#This Row],[Casos Acumulados]]&gt;0,CONSOLIDADO[[#This Row],[Muertes]]&gt;0),N2813+1,I2814))</f>
        <v>0</v>
      </c>
      <c r="O2814" s="69">
        <f>+IFERROR(VLOOKUP($G2814,TDMuertes!$C$2:$E$534,3,0),0)</f>
        <v>0</v>
      </c>
      <c r="P2814" s="94" t="str">
        <f t="shared" ca="1" si="232"/>
        <v>OFF</v>
      </c>
      <c r="Q2814" s="78">
        <f>+IFERROR(VLOOKUP(CONSOLIDADO[[#This Row],[Codigo Municipio]],TDDia!$A$4:$B$394,2,0),0)</f>
        <v>0</v>
      </c>
    </row>
    <row r="2815" spans="2:17" ht="14.45">
      <c r="B2815">
        <f t="shared" si="229"/>
        <v>15</v>
      </c>
      <c r="C2815" s="69" t="str" cm="1">
        <f t="array" ref="C2815">+INDEX(Table_4[[Departamento]:[Municipio]],FINAL!$B2815,1)</f>
        <v>Colón</v>
      </c>
      <c r="D2815" s="69" t="str" cm="1">
        <f t="array" ref="D2815">+INDEX(Table_4[[Departamento]:[Municipio]],FINAL!$B2815,4)</f>
        <v>Santa Rosa de Aguan</v>
      </c>
      <c r="E2815" s="69" t="str" cm="1">
        <f t="array" ref="E2815">+INDEX(Table_4[[Departamento]:[Municipio]],FINAL!$B2815,3)</f>
        <v>0207</v>
      </c>
      <c r="F2815" s="96">
        <f t="shared" si="228"/>
        <v>44004</v>
      </c>
      <c r="G2815" s="71" t="str">
        <f>+CONSOLIDADO[[#This Row],[Codigo Municipio]]&amp;CONSOLIDADO[[#This Row],[Fecha]]</f>
        <v>020744004</v>
      </c>
      <c r="H2815" s="72">
        <f>+IFERROR(VLOOKUP($G2815,TDAcumula!$C$2:$E$2027,3,0),0)</f>
        <v>0</v>
      </c>
      <c r="I2815" s="73">
        <f t="shared" si="230"/>
        <v>0</v>
      </c>
      <c r="J2815" s="74">
        <f>+IF(CONSOLIDADO[[#This Row],[Codigo Municipio]]=E2814,CONSOLIDADO[[#This Row],[Fallecidos Diarios]]+J2814,CONSOLIDADO[[#This Row],[Fallecidos Diarios]])</f>
        <v>0</v>
      </c>
      <c r="K2815" s="75">
        <f t="shared" si="231"/>
        <v>0</v>
      </c>
      <c r="L2815" s="76">
        <f>+IF(CONSOLIDADO[[#This Row],[Codigo Municipio]]=E2814,CONSOLIDADO[[#This Row],[Recuperados Diarios]]+L2814,CONSOLIDADO[[#This Row],[Recuperados Diarios]])</f>
        <v>0</v>
      </c>
      <c r="M2815" s="77" cm="1">
        <f t="array" ref="M2815">+IFERROR(IF(CONSOLIDADO[[#This Row],[Día]]&lt;14,0,INDEX(CONSOLIDADO[Casos Diarios],ROW()-14,1)),0)</f>
        <v>0</v>
      </c>
      <c r="N2815" s="72">
        <f>+IF(CONSOLIDADO[[#This Row],[Clave]]="710143893",1,IF(OR(CONSOLIDADO[[#This Row],[Casos Acumulados]]&gt;0,CONSOLIDADO[[#This Row],[Muertes]]&gt;0),N2814+1,I2815))</f>
        <v>0</v>
      </c>
      <c r="O2815" s="69">
        <f>+IFERROR(VLOOKUP($G2815,TDMuertes!$C$2:$E$534,3,0),0)</f>
        <v>0</v>
      </c>
      <c r="P2815" s="94" t="str">
        <f t="shared" ca="1" si="232"/>
        <v>OFF</v>
      </c>
      <c r="Q2815" s="78">
        <f>+IFERROR(VLOOKUP(CONSOLIDADO[[#This Row],[Codigo Municipio]],TDDia!$A$4:$B$394,2,0),0)</f>
        <v>0</v>
      </c>
    </row>
    <row r="2816" spans="2:17" ht="14.45">
      <c r="B2816">
        <f t="shared" si="229"/>
        <v>15</v>
      </c>
      <c r="C2816" s="69" t="str" cm="1">
        <f t="array" ref="C2816">+INDEX(Table_4[[Departamento]:[Municipio]],FINAL!$B2816,1)</f>
        <v>Colón</v>
      </c>
      <c r="D2816" s="69" t="str" cm="1">
        <f t="array" ref="D2816">+INDEX(Table_4[[Departamento]:[Municipio]],FINAL!$B2816,4)</f>
        <v>Santa Rosa de Aguan</v>
      </c>
      <c r="E2816" s="69" t="str" cm="1">
        <f t="array" ref="E2816">+INDEX(Table_4[[Departamento]:[Municipio]],FINAL!$B2816,3)</f>
        <v>0207</v>
      </c>
      <c r="F2816" s="96">
        <f t="shared" si="228"/>
        <v>44005</v>
      </c>
      <c r="G2816" s="71" t="str">
        <f>+CONSOLIDADO[[#This Row],[Codigo Municipio]]&amp;CONSOLIDADO[[#This Row],[Fecha]]</f>
        <v>020744005</v>
      </c>
      <c r="H2816" s="72">
        <f>+IFERROR(VLOOKUP($G2816,TDAcumula!$C$2:$E$2027,3,0),0)</f>
        <v>0</v>
      </c>
      <c r="I2816" s="73">
        <f t="shared" si="230"/>
        <v>0</v>
      </c>
      <c r="J2816" s="74">
        <f>+IF(CONSOLIDADO[[#This Row],[Codigo Municipio]]=E2815,CONSOLIDADO[[#This Row],[Fallecidos Diarios]]+J2815,CONSOLIDADO[[#This Row],[Fallecidos Diarios]])</f>
        <v>0</v>
      </c>
      <c r="K2816" s="75">
        <f t="shared" si="231"/>
        <v>0</v>
      </c>
      <c r="L2816" s="76">
        <f>+IF(CONSOLIDADO[[#This Row],[Codigo Municipio]]=E2815,CONSOLIDADO[[#This Row],[Recuperados Diarios]]+L2815,CONSOLIDADO[[#This Row],[Recuperados Diarios]])</f>
        <v>0</v>
      </c>
      <c r="M2816" s="77" cm="1">
        <f t="array" ref="M2816">+IFERROR(IF(CONSOLIDADO[[#This Row],[Día]]&lt;14,0,INDEX(CONSOLIDADO[Casos Diarios],ROW()-14,1)),0)</f>
        <v>0</v>
      </c>
      <c r="N2816" s="72">
        <f>+IF(CONSOLIDADO[[#This Row],[Clave]]="710143893",1,IF(OR(CONSOLIDADO[[#This Row],[Casos Acumulados]]&gt;0,CONSOLIDADO[[#This Row],[Muertes]]&gt;0),N2815+1,I2816))</f>
        <v>0</v>
      </c>
      <c r="O2816" s="69">
        <f>+IFERROR(VLOOKUP($G2816,TDMuertes!$C$2:$E$534,3,0),0)</f>
        <v>0</v>
      </c>
      <c r="P2816" s="94" t="str">
        <f t="shared" ca="1" si="232"/>
        <v>OFF</v>
      </c>
      <c r="Q2816" s="78">
        <f>+IFERROR(VLOOKUP(CONSOLIDADO[[#This Row],[Codigo Municipio]],TDDia!$A$4:$B$394,2,0),0)</f>
        <v>0</v>
      </c>
    </row>
    <row r="2817" spans="2:17" ht="14.45">
      <c r="B2817">
        <f t="shared" si="229"/>
        <v>15</v>
      </c>
      <c r="C2817" s="69" t="str" cm="1">
        <f t="array" ref="C2817">+INDEX(Table_4[[Departamento]:[Municipio]],FINAL!$B2817,1)</f>
        <v>Colón</v>
      </c>
      <c r="D2817" s="69" t="str" cm="1">
        <f t="array" ref="D2817">+INDEX(Table_4[[Departamento]:[Municipio]],FINAL!$B2817,4)</f>
        <v>Santa Rosa de Aguan</v>
      </c>
      <c r="E2817" s="69" t="str" cm="1">
        <f t="array" ref="E2817">+INDEX(Table_4[[Departamento]:[Municipio]],FINAL!$B2817,3)</f>
        <v>0207</v>
      </c>
      <c r="F2817" s="96">
        <f t="shared" si="228"/>
        <v>44006</v>
      </c>
      <c r="G2817" s="71" t="str">
        <f>+CONSOLIDADO[[#This Row],[Codigo Municipio]]&amp;CONSOLIDADO[[#This Row],[Fecha]]</f>
        <v>020744006</v>
      </c>
      <c r="H2817" s="72">
        <f>+IFERROR(VLOOKUP($G2817,TDAcumula!$C$2:$E$2027,3,0),0)</f>
        <v>0</v>
      </c>
      <c r="I2817" s="73">
        <f t="shared" si="230"/>
        <v>0</v>
      </c>
      <c r="J2817" s="74">
        <f>+IF(CONSOLIDADO[[#This Row],[Codigo Municipio]]=E2816,CONSOLIDADO[[#This Row],[Fallecidos Diarios]]+J2816,CONSOLIDADO[[#This Row],[Fallecidos Diarios]])</f>
        <v>0</v>
      </c>
      <c r="K2817" s="75">
        <f t="shared" si="231"/>
        <v>0</v>
      </c>
      <c r="L2817" s="76">
        <f>+IF(CONSOLIDADO[[#This Row],[Codigo Municipio]]=E2816,CONSOLIDADO[[#This Row],[Recuperados Diarios]]+L2816,CONSOLIDADO[[#This Row],[Recuperados Diarios]])</f>
        <v>0</v>
      </c>
      <c r="M2817" s="77" cm="1">
        <f t="array" ref="M2817">+IFERROR(IF(CONSOLIDADO[[#This Row],[Día]]&lt;14,0,INDEX(CONSOLIDADO[Casos Diarios],ROW()-14,1)),0)</f>
        <v>0</v>
      </c>
      <c r="N2817" s="72">
        <f>+IF(CONSOLIDADO[[#This Row],[Clave]]="710143893",1,IF(OR(CONSOLIDADO[[#This Row],[Casos Acumulados]]&gt;0,CONSOLIDADO[[#This Row],[Muertes]]&gt;0),N2816+1,I2817))</f>
        <v>0</v>
      </c>
      <c r="O2817" s="69">
        <f>+IFERROR(VLOOKUP($G2817,TDMuertes!$C$2:$E$534,3,0),0)</f>
        <v>0</v>
      </c>
      <c r="P2817" s="94" t="str">
        <f t="shared" ca="1" si="232"/>
        <v>OFF</v>
      </c>
      <c r="Q2817" s="78">
        <f>+IFERROR(VLOOKUP(CONSOLIDADO[[#This Row],[Codigo Municipio]],TDDia!$A$4:$B$394,2,0),0)</f>
        <v>0</v>
      </c>
    </row>
    <row r="2818" spans="2:17" ht="14.45">
      <c r="B2818">
        <f t="shared" si="229"/>
        <v>15</v>
      </c>
      <c r="C2818" s="69" t="str" cm="1">
        <f t="array" ref="C2818">+INDEX(Table_4[[Departamento]:[Municipio]],FINAL!$B2818,1)</f>
        <v>Colón</v>
      </c>
      <c r="D2818" s="69" t="str" cm="1">
        <f t="array" ref="D2818">+INDEX(Table_4[[Departamento]:[Municipio]],FINAL!$B2818,4)</f>
        <v>Santa Rosa de Aguan</v>
      </c>
      <c r="E2818" s="69" t="str" cm="1">
        <f t="array" ref="E2818">+INDEX(Table_4[[Departamento]:[Municipio]],FINAL!$B2818,3)</f>
        <v>0207</v>
      </c>
      <c r="F2818" s="96">
        <f t="shared" ref="F2818:F2881" si="233">+F2625</f>
        <v>44007</v>
      </c>
      <c r="G2818" s="71" t="str">
        <f>+CONSOLIDADO[[#This Row],[Codigo Municipio]]&amp;CONSOLIDADO[[#This Row],[Fecha]]</f>
        <v>020744007</v>
      </c>
      <c r="H2818" s="72">
        <f>+IFERROR(VLOOKUP($G2818,TDAcumula!$C$2:$E$2027,3,0),0)</f>
        <v>0</v>
      </c>
      <c r="I2818" s="73">
        <f t="shared" si="230"/>
        <v>0</v>
      </c>
      <c r="J2818" s="74">
        <f>+IF(CONSOLIDADO[[#This Row],[Codigo Municipio]]=E2817,CONSOLIDADO[[#This Row],[Fallecidos Diarios]]+J2817,CONSOLIDADO[[#This Row],[Fallecidos Diarios]])</f>
        <v>0</v>
      </c>
      <c r="K2818" s="75">
        <f t="shared" si="231"/>
        <v>0</v>
      </c>
      <c r="L2818" s="76">
        <f>+IF(CONSOLIDADO[[#This Row],[Codigo Municipio]]=E2817,CONSOLIDADO[[#This Row],[Recuperados Diarios]]+L2817,CONSOLIDADO[[#This Row],[Recuperados Diarios]])</f>
        <v>0</v>
      </c>
      <c r="M2818" s="77" cm="1">
        <f t="array" ref="M2818">+IFERROR(IF(CONSOLIDADO[[#This Row],[Día]]&lt;14,0,INDEX(CONSOLIDADO[Casos Diarios],ROW()-14,1)),0)</f>
        <v>0</v>
      </c>
      <c r="N2818" s="72">
        <f>+IF(CONSOLIDADO[[#This Row],[Clave]]="710143893",1,IF(OR(CONSOLIDADO[[#This Row],[Casos Acumulados]]&gt;0,CONSOLIDADO[[#This Row],[Muertes]]&gt;0),N2817+1,I2818))</f>
        <v>0</v>
      </c>
      <c r="O2818" s="69">
        <f>+IFERROR(VLOOKUP($G2818,TDMuertes!$C$2:$E$534,3,0),0)</f>
        <v>0</v>
      </c>
      <c r="P2818" s="94" t="str">
        <f t="shared" ca="1" si="232"/>
        <v>OFF</v>
      </c>
      <c r="Q2818" s="78">
        <f>+IFERROR(VLOOKUP(CONSOLIDADO[[#This Row],[Codigo Municipio]],TDDia!$A$4:$B$394,2,0),0)</f>
        <v>0</v>
      </c>
    </row>
    <row r="2819" spans="2:17" ht="14.45">
      <c r="B2819">
        <f t="shared" si="229"/>
        <v>15</v>
      </c>
      <c r="C2819" s="69" t="str" cm="1">
        <f t="array" ref="C2819">+INDEX(Table_4[[Departamento]:[Municipio]],FINAL!$B2819,1)</f>
        <v>Colón</v>
      </c>
      <c r="D2819" s="69" t="str" cm="1">
        <f t="array" ref="D2819">+INDEX(Table_4[[Departamento]:[Municipio]],FINAL!$B2819,4)</f>
        <v>Santa Rosa de Aguan</v>
      </c>
      <c r="E2819" s="69" t="str" cm="1">
        <f t="array" ref="E2819">+INDEX(Table_4[[Departamento]:[Municipio]],FINAL!$B2819,3)</f>
        <v>0207</v>
      </c>
      <c r="F2819" s="96">
        <f t="shared" si="233"/>
        <v>44008</v>
      </c>
      <c r="G2819" s="71" t="str">
        <f>+CONSOLIDADO[[#This Row],[Codigo Municipio]]&amp;CONSOLIDADO[[#This Row],[Fecha]]</f>
        <v>020744008</v>
      </c>
      <c r="H2819" s="72">
        <f>+IFERROR(VLOOKUP($G2819,TDAcumula!$C$2:$E$2027,3,0),0)</f>
        <v>0</v>
      </c>
      <c r="I2819" s="73">
        <f t="shared" si="230"/>
        <v>0</v>
      </c>
      <c r="J2819" s="74">
        <f>+IF(CONSOLIDADO[[#This Row],[Codigo Municipio]]=E2818,CONSOLIDADO[[#This Row],[Fallecidos Diarios]]+J2818,CONSOLIDADO[[#This Row],[Fallecidos Diarios]])</f>
        <v>0</v>
      </c>
      <c r="K2819" s="75">
        <f t="shared" si="231"/>
        <v>0</v>
      </c>
      <c r="L2819" s="76">
        <f>+IF(CONSOLIDADO[[#This Row],[Codigo Municipio]]=E2818,CONSOLIDADO[[#This Row],[Recuperados Diarios]]+L2818,CONSOLIDADO[[#This Row],[Recuperados Diarios]])</f>
        <v>0</v>
      </c>
      <c r="M2819" s="77" cm="1">
        <f t="array" ref="M2819">+IFERROR(IF(CONSOLIDADO[[#This Row],[Día]]&lt;14,0,INDEX(CONSOLIDADO[Casos Diarios],ROW()-14,1)),0)</f>
        <v>0</v>
      </c>
      <c r="N2819" s="72">
        <f>+IF(CONSOLIDADO[[#This Row],[Clave]]="710143893",1,IF(OR(CONSOLIDADO[[#This Row],[Casos Acumulados]]&gt;0,CONSOLIDADO[[#This Row],[Muertes]]&gt;0),N2818+1,I2819))</f>
        <v>0</v>
      </c>
      <c r="O2819" s="69">
        <f>+IFERROR(VLOOKUP($G2819,TDMuertes!$C$2:$E$534,3,0),0)</f>
        <v>0</v>
      </c>
      <c r="P2819" s="94" t="str">
        <f t="shared" ca="1" si="232"/>
        <v>OFF</v>
      </c>
      <c r="Q2819" s="78">
        <f>+IFERROR(VLOOKUP(CONSOLIDADO[[#This Row],[Codigo Municipio]],TDDia!$A$4:$B$394,2,0),0)</f>
        <v>0</v>
      </c>
    </row>
    <row r="2820" spans="2:17" ht="14.45">
      <c r="B2820">
        <f t="shared" si="229"/>
        <v>15</v>
      </c>
      <c r="C2820" s="69" t="str" cm="1">
        <f t="array" ref="C2820">+INDEX(Table_4[[Departamento]:[Municipio]],FINAL!$B2820,1)</f>
        <v>Colón</v>
      </c>
      <c r="D2820" s="69" t="str" cm="1">
        <f t="array" ref="D2820">+INDEX(Table_4[[Departamento]:[Municipio]],FINAL!$B2820,4)</f>
        <v>Santa Rosa de Aguan</v>
      </c>
      <c r="E2820" s="69" t="str" cm="1">
        <f t="array" ref="E2820">+INDEX(Table_4[[Departamento]:[Municipio]],FINAL!$B2820,3)</f>
        <v>0207</v>
      </c>
      <c r="F2820" s="96">
        <f t="shared" si="233"/>
        <v>44009</v>
      </c>
      <c r="G2820" s="71" t="str">
        <f>+CONSOLIDADO[[#This Row],[Codigo Municipio]]&amp;CONSOLIDADO[[#This Row],[Fecha]]</f>
        <v>020744009</v>
      </c>
      <c r="H2820" s="72">
        <f>+IFERROR(VLOOKUP($G2820,TDAcumula!$C$2:$E$2027,3,0),0)</f>
        <v>0</v>
      </c>
      <c r="I2820" s="73">
        <f t="shared" si="230"/>
        <v>0</v>
      </c>
      <c r="J2820" s="74">
        <f>+IF(CONSOLIDADO[[#This Row],[Codigo Municipio]]=E2819,CONSOLIDADO[[#This Row],[Fallecidos Diarios]]+J2819,CONSOLIDADO[[#This Row],[Fallecidos Diarios]])</f>
        <v>0</v>
      </c>
      <c r="K2820" s="75">
        <f t="shared" si="231"/>
        <v>0</v>
      </c>
      <c r="L2820" s="76">
        <f>+IF(CONSOLIDADO[[#This Row],[Codigo Municipio]]=E2819,CONSOLIDADO[[#This Row],[Recuperados Diarios]]+L2819,CONSOLIDADO[[#This Row],[Recuperados Diarios]])</f>
        <v>0</v>
      </c>
      <c r="M2820" s="77" cm="1">
        <f t="array" ref="M2820">+IFERROR(IF(CONSOLIDADO[[#This Row],[Día]]&lt;14,0,INDEX(CONSOLIDADO[Casos Diarios],ROW()-14,1)),0)</f>
        <v>0</v>
      </c>
      <c r="N2820" s="72">
        <f>+IF(CONSOLIDADO[[#This Row],[Clave]]="710143893",1,IF(OR(CONSOLIDADO[[#This Row],[Casos Acumulados]]&gt;0,CONSOLIDADO[[#This Row],[Muertes]]&gt;0),N2819+1,I2820))</f>
        <v>0</v>
      </c>
      <c r="O2820" s="69">
        <f>+IFERROR(VLOOKUP($G2820,TDMuertes!$C$2:$E$534,3,0),0)</f>
        <v>0</v>
      </c>
      <c r="P2820" s="94" t="str">
        <f t="shared" ca="1" si="232"/>
        <v>OFF</v>
      </c>
      <c r="Q2820" s="78">
        <f>+IFERROR(VLOOKUP(CONSOLIDADO[[#This Row],[Codigo Municipio]],TDDia!$A$4:$B$394,2,0),0)</f>
        <v>0</v>
      </c>
    </row>
    <row r="2821" spans="2:17" ht="14.45">
      <c r="B2821">
        <f t="shared" ref="B2821:B2884" si="234">+IF(F2820=44085,B2820+1,B2820)</f>
        <v>15</v>
      </c>
      <c r="C2821" s="69" t="str" cm="1">
        <f t="array" ref="C2821">+INDEX(Table_4[[Departamento]:[Municipio]],FINAL!$B2821,1)</f>
        <v>Colón</v>
      </c>
      <c r="D2821" s="69" t="str" cm="1">
        <f t="array" ref="D2821">+INDEX(Table_4[[Departamento]:[Municipio]],FINAL!$B2821,4)</f>
        <v>Santa Rosa de Aguan</v>
      </c>
      <c r="E2821" s="69" t="str" cm="1">
        <f t="array" ref="E2821">+INDEX(Table_4[[Departamento]:[Municipio]],FINAL!$B2821,3)</f>
        <v>0207</v>
      </c>
      <c r="F2821" s="96">
        <f t="shared" si="233"/>
        <v>44010</v>
      </c>
      <c r="G2821" s="71" t="str">
        <f>+CONSOLIDADO[[#This Row],[Codigo Municipio]]&amp;CONSOLIDADO[[#This Row],[Fecha]]</f>
        <v>020744010</v>
      </c>
      <c r="H2821" s="72">
        <f>+IFERROR(VLOOKUP($G2821,TDAcumula!$C$2:$E$2027,3,0),0)</f>
        <v>0</v>
      </c>
      <c r="I2821" s="73">
        <f t="shared" si="230"/>
        <v>0</v>
      </c>
      <c r="J2821" s="74">
        <f>+IF(CONSOLIDADO[[#This Row],[Codigo Municipio]]=E2820,CONSOLIDADO[[#This Row],[Fallecidos Diarios]]+J2820,CONSOLIDADO[[#This Row],[Fallecidos Diarios]])</f>
        <v>0</v>
      </c>
      <c r="K2821" s="75">
        <f t="shared" si="231"/>
        <v>0</v>
      </c>
      <c r="L2821" s="76">
        <f>+IF(CONSOLIDADO[[#This Row],[Codigo Municipio]]=E2820,CONSOLIDADO[[#This Row],[Recuperados Diarios]]+L2820,CONSOLIDADO[[#This Row],[Recuperados Diarios]])</f>
        <v>0</v>
      </c>
      <c r="M2821" s="77" cm="1">
        <f t="array" ref="M2821">+IFERROR(IF(CONSOLIDADO[[#This Row],[Día]]&lt;14,0,INDEX(CONSOLIDADO[Casos Diarios],ROW()-14,1)),0)</f>
        <v>0</v>
      </c>
      <c r="N2821" s="72">
        <f>+IF(CONSOLIDADO[[#This Row],[Clave]]="710143893",1,IF(OR(CONSOLIDADO[[#This Row],[Casos Acumulados]]&gt;0,CONSOLIDADO[[#This Row],[Muertes]]&gt;0),N2820+1,I2821))</f>
        <v>0</v>
      </c>
      <c r="O2821" s="69">
        <f>+IFERROR(VLOOKUP($G2821,TDMuertes!$C$2:$E$534,3,0),0)</f>
        <v>0</v>
      </c>
      <c r="P2821" s="94" t="str">
        <f t="shared" ca="1" si="232"/>
        <v>OFF</v>
      </c>
      <c r="Q2821" s="78">
        <f>+IFERROR(VLOOKUP(CONSOLIDADO[[#This Row],[Codigo Municipio]],TDDia!$A$4:$B$394,2,0),0)</f>
        <v>0</v>
      </c>
    </row>
    <row r="2822" spans="2:17" ht="14.45">
      <c r="B2822">
        <f t="shared" si="234"/>
        <v>15</v>
      </c>
      <c r="C2822" s="69" t="str" cm="1">
        <f t="array" ref="C2822">+INDEX(Table_4[[Departamento]:[Municipio]],FINAL!$B2822,1)</f>
        <v>Colón</v>
      </c>
      <c r="D2822" s="69" t="str" cm="1">
        <f t="array" ref="D2822">+INDEX(Table_4[[Departamento]:[Municipio]],FINAL!$B2822,4)</f>
        <v>Santa Rosa de Aguan</v>
      </c>
      <c r="E2822" s="69" t="str" cm="1">
        <f t="array" ref="E2822">+INDEX(Table_4[[Departamento]:[Municipio]],FINAL!$B2822,3)</f>
        <v>0207</v>
      </c>
      <c r="F2822" s="96">
        <f t="shared" si="233"/>
        <v>44011</v>
      </c>
      <c r="G2822" s="71" t="str">
        <f>+CONSOLIDADO[[#This Row],[Codigo Municipio]]&amp;CONSOLIDADO[[#This Row],[Fecha]]</f>
        <v>020744011</v>
      </c>
      <c r="H2822" s="72">
        <f>+IFERROR(VLOOKUP($G2822,TDAcumula!$C$2:$E$2027,3,0),0)</f>
        <v>0</v>
      </c>
      <c r="I2822" s="73">
        <f t="shared" si="230"/>
        <v>0</v>
      </c>
      <c r="J2822" s="74">
        <f>+IF(CONSOLIDADO[[#This Row],[Codigo Municipio]]=E2821,CONSOLIDADO[[#This Row],[Fallecidos Diarios]]+J2821,CONSOLIDADO[[#This Row],[Fallecidos Diarios]])</f>
        <v>0</v>
      </c>
      <c r="K2822" s="75">
        <f t="shared" si="231"/>
        <v>0</v>
      </c>
      <c r="L2822" s="76">
        <f>+IF(CONSOLIDADO[[#This Row],[Codigo Municipio]]=E2821,CONSOLIDADO[[#This Row],[Recuperados Diarios]]+L2821,CONSOLIDADO[[#This Row],[Recuperados Diarios]])</f>
        <v>0</v>
      </c>
      <c r="M2822" s="77" cm="1">
        <f t="array" ref="M2822">+IFERROR(IF(CONSOLIDADO[[#This Row],[Día]]&lt;14,0,INDEX(CONSOLIDADO[Casos Diarios],ROW()-14,1)),0)</f>
        <v>0</v>
      </c>
      <c r="N2822" s="72">
        <f>+IF(CONSOLIDADO[[#This Row],[Clave]]="710143893",1,IF(OR(CONSOLIDADO[[#This Row],[Casos Acumulados]]&gt;0,CONSOLIDADO[[#This Row],[Muertes]]&gt;0),N2821+1,I2822))</f>
        <v>0</v>
      </c>
      <c r="O2822" s="69">
        <f>+IFERROR(VLOOKUP($G2822,TDMuertes!$C$2:$E$534,3,0),0)</f>
        <v>0</v>
      </c>
      <c r="P2822" s="94" t="str">
        <f t="shared" ca="1" si="232"/>
        <v>OFF</v>
      </c>
      <c r="Q2822" s="78">
        <f>+IFERROR(VLOOKUP(CONSOLIDADO[[#This Row],[Codigo Municipio]],TDDia!$A$4:$B$394,2,0),0)</f>
        <v>0</v>
      </c>
    </row>
    <row r="2823" spans="2:17" ht="14.45">
      <c r="B2823">
        <f t="shared" si="234"/>
        <v>15</v>
      </c>
      <c r="C2823" s="69" t="str" cm="1">
        <f t="array" ref="C2823">+INDEX(Table_4[[Departamento]:[Municipio]],FINAL!$B2823,1)</f>
        <v>Colón</v>
      </c>
      <c r="D2823" s="69" t="str" cm="1">
        <f t="array" ref="D2823">+INDEX(Table_4[[Departamento]:[Municipio]],FINAL!$B2823,4)</f>
        <v>Santa Rosa de Aguan</v>
      </c>
      <c r="E2823" s="69" t="str" cm="1">
        <f t="array" ref="E2823">+INDEX(Table_4[[Departamento]:[Municipio]],FINAL!$B2823,3)</f>
        <v>0207</v>
      </c>
      <c r="F2823" s="96">
        <f t="shared" si="233"/>
        <v>44012</v>
      </c>
      <c r="G2823" s="71" t="str">
        <f>+CONSOLIDADO[[#This Row],[Codigo Municipio]]&amp;CONSOLIDADO[[#This Row],[Fecha]]</f>
        <v>020744012</v>
      </c>
      <c r="H2823" s="72">
        <f>+IFERROR(VLOOKUP($G2823,TDAcumula!$C$2:$E$2027,3,0),0)</f>
        <v>0</v>
      </c>
      <c r="I2823" s="73">
        <f t="shared" si="230"/>
        <v>0</v>
      </c>
      <c r="J2823" s="74">
        <f>+IF(CONSOLIDADO[[#This Row],[Codigo Municipio]]=E2822,CONSOLIDADO[[#This Row],[Fallecidos Diarios]]+J2822,CONSOLIDADO[[#This Row],[Fallecidos Diarios]])</f>
        <v>0</v>
      </c>
      <c r="K2823" s="75">
        <f t="shared" si="231"/>
        <v>0</v>
      </c>
      <c r="L2823" s="76">
        <f>+IF(CONSOLIDADO[[#This Row],[Codigo Municipio]]=E2822,CONSOLIDADO[[#This Row],[Recuperados Diarios]]+L2822,CONSOLIDADO[[#This Row],[Recuperados Diarios]])</f>
        <v>0</v>
      </c>
      <c r="M2823" s="77" cm="1">
        <f t="array" ref="M2823">+IFERROR(IF(CONSOLIDADO[[#This Row],[Día]]&lt;14,0,INDEX(CONSOLIDADO[Casos Diarios],ROW()-14,1)),0)</f>
        <v>0</v>
      </c>
      <c r="N2823" s="72">
        <f>+IF(CONSOLIDADO[[#This Row],[Clave]]="710143893",1,IF(OR(CONSOLIDADO[[#This Row],[Casos Acumulados]]&gt;0,CONSOLIDADO[[#This Row],[Muertes]]&gt;0),N2822+1,I2823))</f>
        <v>0</v>
      </c>
      <c r="O2823" s="69">
        <f>+IFERROR(VLOOKUP($G2823,TDMuertes!$C$2:$E$534,3,0),0)</f>
        <v>0</v>
      </c>
      <c r="P2823" s="94" t="str">
        <f t="shared" ca="1" si="232"/>
        <v>OFF</v>
      </c>
      <c r="Q2823" s="78">
        <f>+IFERROR(VLOOKUP(CONSOLIDADO[[#This Row],[Codigo Municipio]],TDDia!$A$4:$B$394,2,0),0)</f>
        <v>0</v>
      </c>
    </row>
    <row r="2824" spans="2:17" ht="14.45">
      <c r="B2824">
        <f t="shared" si="234"/>
        <v>15</v>
      </c>
      <c r="C2824" s="69" t="str" cm="1">
        <f t="array" ref="C2824">+INDEX(Table_4[[Departamento]:[Municipio]],FINAL!$B2824,1)</f>
        <v>Colón</v>
      </c>
      <c r="D2824" s="69" t="str" cm="1">
        <f t="array" ref="D2824">+INDEX(Table_4[[Departamento]:[Municipio]],FINAL!$B2824,4)</f>
        <v>Santa Rosa de Aguan</v>
      </c>
      <c r="E2824" s="69" t="str" cm="1">
        <f t="array" ref="E2824">+INDEX(Table_4[[Departamento]:[Municipio]],FINAL!$B2824,3)</f>
        <v>0207</v>
      </c>
      <c r="F2824" s="96">
        <f t="shared" si="233"/>
        <v>44013</v>
      </c>
      <c r="G2824" s="71" t="str">
        <f>+CONSOLIDADO[[#This Row],[Codigo Municipio]]&amp;CONSOLIDADO[[#This Row],[Fecha]]</f>
        <v>020744013</v>
      </c>
      <c r="H2824" s="72">
        <f>+IFERROR(VLOOKUP($G2824,TDAcumula!$C$2:$E$2027,3,0),0)</f>
        <v>0</v>
      </c>
      <c r="I2824" s="73">
        <f t="shared" si="230"/>
        <v>0</v>
      </c>
      <c r="J2824" s="74">
        <f>+IF(CONSOLIDADO[[#This Row],[Codigo Municipio]]=E2823,CONSOLIDADO[[#This Row],[Fallecidos Diarios]]+J2823,CONSOLIDADO[[#This Row],[Fallecidos Diarios]])</f>
        <v>0</v>
      </c>
      <c r="K2824" s="75">
        <f t="shared" si="231"/>
        <v>0</v>
      </c>
      <c r="L2824" s="76">
        <f>+IF(CONSOLIDADO[[#This Row],[Codigo Municipio]]=E2823,CONSOLIDADO[[#This Row],[Recuperados Diarios]]+L2823,CONSOLIDADO[[#This Row],[Recuperados Diarios]])</f>
        <v>0</v>
      </c>
      <c r="M2824" s="77" cm="1">
        <f t="array" ref="M2824">+IFERROR(IF(CONSOLIDADO[[#This Row],[Día]]&lt;14,0,INDEX(CONSOLIDADO[Casos Diarios],ROW()-14,1)),0)</f>
        <v>0</v>
      </c>
      <c r="N2824" s="72">
        <f>+IF(CONSOLIDADO[[#This Row],[Clave]]="710143893",1,IF(OR(CONSOLIDADO[[#This Row],[Casos Acumulados]]&gt;0,CONSOLIDADO[[#This Row],[Muertes]]&gt;0),N2823+1,I2824))</f>
        <v>0</v>
      </c>
      <c r="O2824" s="69">
        <f>+IFERROR(VLOOKUP($G2824,TDMuertes!$C$2:$E$534,3,0),0)</f>
        <v>0</v>
      </c>
      <c r="P2824" s="94" t="str">
        <f t="shared" ca="1" si="232"/>
        <v>OFF</v>
      </c>
      <c r="Q2824" s="78">
        <f>+IFERROR(VLOOKUP(CONSOLIDADO[[#This Row],[Codigo Municipio]],TDDia!$A$4:$B$394,2,0),0)</f>
        <v>0</v>
      </c>
    </row>
    <row r="2825" spans="2:17" ht="14.45">
      <c r="B2825">
        <f t="shared" si="234"/>
        <v>15</v>
      </c>
      <c r="C2825" s="69" t="str" cm="1">
        <f t="array" ref="C2825">+INDEX(Table_4[[Departamento]:[Municipio]],FINAL!$B2825,1)</f>
        <v>Colón</v>
      </c>
      <c r="D2825" s="69" t="str" cm="1">
        <f t="array" ref="D2825">+INDEX(Table_4[[Departamento]:[Municipio]],FINAL!$B2825,4)</f>
        <v>Santa Rosa de Aguan</v>
      </c>
      <c r="E2825" s="69" t="str" cm="1">
        <f t="array" ref="E2825">+INDEX(Table_4[[Departamento]:[Municipio]],FINAL!$B2825,3)</f>
        <v>0207</v>
      </c>
      <c r="F2825" s="96">
        <f t="shared" si="233"/>
        <v>44014</v>
      </c>
      <c r="G2825" s="71" t="str">
        <f>+CONSOLIDADO[[#This Row],[Codigo Municipio]]&amp;CONSOLIDADO[[#This Row],[Fecha]]</f>
        <v>020744014</v>
      </c>
      <c r="H2825" s="72">
        <f>+IFERROR(VLOOKUP($G2825,TDAcumula!$C$2:$E$2027,3,0),0)</f>
        <v>0</v>
      </c>
      <c r="I2825" s="73">
        <f t="shared" si="230"/>
        <v>0</v>
      </c>
      <c r="J2825" s="74">
        <f>+IF(CONSOLIDADO[[#This Row],[Codigo Municipio]]=E2824,CONSOLIDADO[[#This Row],[Fallecidos Diarios]]+J2824,CONSOLIDADO[[#This Row],[Fallecidos Diarios]])</f>
        <v>0</v>
      </c>
      <c r="K2825" s="75">
        <f t="shared" si="231"/>
        <v>0</v>
      </c>
      <c r="L2825" s="76">
        <f>+IF(CONSOLIDADO[[#This Row],[Codigo Municipio]]=E2824,CONSOLIDADO[[#This Row],[Recuperados Diarios]]+L2824,CONSOLIDADO[[#This Row],[Recuperados Diarios]])</f>
        <v>0</v>
      </c>
      <c r="M2825" s="77" cm="1">
        <f t="array" ref="M2825">+IFERROR(IF(CONSOLIDADO[[#This Row],[Día]]&lt;14,0,INDEX(CONSOLIDADO[Casos Diarios],ROW()-14,1)),0)</f>
        <v>0</v>
      </c>
      <c r="N2825" s="72">
        <f>+IF(CONSOLIDADO[[#This Row],[Clave]]="710143893",1,IF(OR(CONSOLIDADO[[#This Row],[Casos Acumulados]]&gt;0,CONSOLIDADO[[#This Row],[Muertes]]&gt;0),N2824+1,I2825))</f>
        <v>0</v>
      </c>
      <c r="O2825" s="69">
        <f>+IFERROR(VLOOKUP($G2825,TDMuertes!$C$2:$E$534,3,0),0)</f>
        <v>0</v>
      </c>
      <c r="P2825" s="94" t="str">
        <f t="shared" ca="1" si="232"/>
        <v>OFF</v>
      </c>
      <c r="Q2825" s="78">
        <f>+IFERROR(VLOOKUP(CONSOLIDADO[[#This Row],[Codigo Municipio]],TDDia!$A$4:$B$394,2,0),0)</f>
        <v>0</v>
      </c>
    </row>
    <row r="2826" spans="2:17" ht="14.45">
      <c r="B2826">
        <f t="shared" si="234"/>
        <v>15</v>
      </c>
      <c r="C2826" s="69" t="str" cm="1">
        <f t="array" ref="C2826">+INDEX(Table_4[[Departamento]:[Municipio]],FINAL!$B2826,1)</f>
        <v>Colón</v>
      </c>
      <c r="D2826" s="69" t="str" cm="1">
        <f t="array" ref="D2826">+INDEX(Table_4[[Departamento]:[Municipio]],FINAL!$B2826,4)</f>
        <v>Santa Rosa de Aguan</v>
      </c>
      <c r="E2826" s="69" t="str" cm="1">
        <f t="array" ref="E2826">+INDEX(Table_4[[Departamento]:[Municipio]],FINAL!$B2826,3)</f>
        <v>0207</v>
      </c>
      <c r="F2826" s="96">
        <f t="shared" si="233"/>
        <v>44015</v>
      </c>
      <c r="G2826" s="71" t="str">
        <f>+CONSOLIDADO[[#This Row],[Codigo Municipio]]&amp;CONSOLIDADO[[#This Row],[Fecha]]</f>
        <v>020744015</v>
      </c>
      <c r="H2826" s="72">
        <f>+IFERROR(VLOOKUP($G2826,TDAcumula!$C$2:$E$2027,3,0),0)</f>
        <v>0</v>
      </c>
      <c r="I2826" s="73">
        <f t="shared" si="230"/>
        <v>0</v>
      </c>
      <c r="J2826" s="74">
        <f>+IF(CONSOLIDADO[[#This Row],[Codigo Municipio]]=E2825,CONSOLIDADO[[#This Row],[Fallecidos Diarios]]+J2825,CONSOLIDADO[[#This Row],[Fallecidos Diarios]])</f>
        <v>0</v>
      </c>
      <c r="K2826" s="75">
        <f t="shared" si="231"/>
        <v>0</v>
      </c>
      <c r="L2826" s="76">
        <f>+IF(CONSOLIDADO[[#This Row],[Codigo Municipio]]=E2825,CONSOLIDADO[[#This Row],[Recuperados Diarios]]+L2825,CONSOLIDADO[[#This Row],[Recuperados Diarios]])</f>
        <v>0</v>
      </c>
      <c r="M2826" s="77" cm="1">
        <f t="array" ref="M2826">+IFERROR(IF(CONSOLIDADO[[#This Row],[Día]]&lt;14,0,INDEX(CONSOLIDADO[Casos Diarios],ROW()-14,1)),0)</f>
        <v>0</v>
      </c>
      <c r="N2826" s="72">
        <f>+IF(CONSOLIDADO[[#This Row],[Clave]]="710143893",1,IF(OR(CONSOLIDADO[[#This Row],[Casos Acumulados]]&gt;0,CONSOLIDADO[[#This Row],[Muertes]]&gt;0),N2825+1,I2826))</f>
        <v>0</v>
      </c>
      <c r="O2826" s="69">
        <f>+IFERROR(VLOOKUP($G2826,TDMuertes!$C$2:$E$534,3,0),0)</f>
        <v>0</v>
      </c>
      <c r="P2826" s="94" t="str">
        <f t="shared" ca="1" si="232"/>
        <v>OFF</v>
      </c>
      <c r="Q2826" s="78">
        <f>+IFERROR(VLOOKUP(CONSOLIDADO[[#This Row],[Codigo Municipio]],TDDia!$A$4:$B$394,2,0),0)</f>
        <v>0</v>
      </c>
    </row>
    <row r="2827" spans="2:17" ht="14.45">
      <c r="B2827">
        <f t="shared" si="234"/>
        <v>15</v>
      </c>
      <c r="C2827" s="69" t="str" cm="1">
        <f t="array" ref="C2827">+INDEX(Table_4[[Departamento]:[Municipio]],FINAL!$B2827,1)</f>
        <v>Colón</v>
      </c>
      <c r="D2827" s="69" t="str" cm="1">
        <f t="array" ref="D2827">+INDEX(Table_4[[Departamento]:[Municipio]],FINAL!$B2827,4)</f>
        <v>Santa Rosa de Aguan</v>
      </c>
      <c r="E2827" s="69" t="str" cm="1">
        <f t="array" ref="E2827">+INDEX(Table_4[[Departamento]:[Municipio]],FINAL!$B2827,3)</f>
        <v>0207</v>
      </c>
      <c r="F2827" s="96">
        <f t="shared" si="233"/>
        <v>44016</v>
      </c>
      <c r="G2827" s="71" t="str">
        <f>+CONSOLIDADO[[#This Row],[Codigo Municipio]]&amp;CONSOLIDADO[[#This Row],[Fecha]]</f>
        <v>020744016</v>
      </c>
      <c r="H2827" s="72">
        <f>+IFERROR(VLOOKUP($G2827,TDAcumula!$C$2:$E$2027,3,0),0)</f>
        <v>0</v>
      </c>
      <c r="I2827" s="73">
        <f t="shared" si="230"/>
        <v>0</v>
      </c>
      <c r="J2827" s="74">
        <f>+IF(CONSOLIDADO[[#This Row],[Codigo Municipio]]=E2826,CONSOLIDADO[[#This Row],[Fallecidos Diarios]]+J2826,CONSOLIDADO[[#This Row],[Fallecidos Diarios]])</f>
        <v>0</v>
      </c>
      <c r="K2827" s="75">
        <f t="shared" si="231"/>
        <v>0</v>
      </c>
      <c r="L2827" s="76">
        <f>+IF(CONSOLIDADO[[#This Row],[Codigo Municipio]]=E2826,CONSOLIDADO[[#This Row],[Recuperados Diarios]]+L2826,CONSOLIDADO[[#This Row],[Recuperados Diarios]])</f>
        <v>0</v>
      </c>
      <c r="M2827" s="77" cm="1">
        <f t="array" ref="M2827">+IFERROR(IF(CONSOLIDADO[[#This Row],[Día]]&lt;14,0,INDEX(CONSOLIDADO[Casos Diarios],ROW()-14,1)),0)</f>
        <v>0</v>
      </c>
      <c r="N2827" s="72">
        <f>+IF(CONSOLIDADO[[#This Row],[Clave]]="710143893",1,IF(OR(CONSOLIDADO[[#This Row],[Casos Acumulados]]&gt;0,CONSOLIDADO[[#This Row],[Muertes]]&gt;0),N2826+1,I2827))</f>
        <v>0</v>
      </c>
      <c r="O2827" s="69">
        <f>+IFERROR(VLOOKUP($G2827,TDMuertes!$C$2:$E$534,3,0),0)</f>
        <v>0</v>
      </c>
      <c r="P2827" s="94" t="str">
        <f t="shared" ca="1" si="232"/>
        <v>OFF</v>
      </c>
      <c r="Q2827" s="78">
        <f>+IFERROR(VLOOKUP(CONSOLIDADO[[#This Row],[Codigo Municipio]],TDDia!$A$4:$B$394,2,0),0)</f>
        <v>0</v>
      </c>
    </row>
    <row r="2828" spans="2:17" ht="14.45">
      <c r="B2828">
        <f t="shared" si="234"/>
        <v>15</v>
      </c>
      <c r="C2828" s="69" t="str" cm="1">
        <f t="array" ref="C2828">+INDEX(Table_4[[Departamento]:[Municipio]],FINAL!$B2828,1)</f>
        <v>Colón</v>
      </c>
      <c r="D2828" s="69" t="str" cm="1">
        <f t="array" ref="D2828">+INDEX(Table_4[[Departamento]:[Municipio]],FINAL!$B2828,4)</f>
        <v>Santa Rosa de Aguan</v>
      </c>
      <c r="E2828" s="69" t="str" cm="1">
        <f t="array" ref="E2828">+INDEX(Table_4[[Departamento]:[Municipio]],FINAL!$B2828,3)</f>
        <v>0207</v>
      </c>
      <c r="F2828" s="96">
        <f t="shared" si="233"/>
        <v>44017</v>
      </c>
      <c r="G2828" s="71" t="str">
        <f>+CONSOLIDADO[[#This Row],[Codigo Municipio]]&amp;CONSOLIDADO[[#This Row],[Fecha]]</f>
        <v>020744017</v>
      </c>
      <c r="H2828" s="72">
        <f>+IFERROR(VLOOKUP($G2828,TDAcumula!$C$2:$E$2027,3,0),0)</f>
        <v>0</v>
      </c>
      <c r="I2828" s="73">
        <f t="shared" si="230"/>
        <v>0</v>
      </c>
      <c r="J2828" s="74">
        <f>+IF(CONSOLIDADO[[#This Row],[Codigo Municipio]]=E2827,CONSOLIDADO[[#This Row],[Fallecidos Diarios]]+J2827,CONSOLIDADO[[#This Row],[Fallecidos Diarios]])</f>
        <v>0</v>
      </c>
      <c r="K2828" s="75">
        <f t="shared" si="231"/>
        <v>0</v>
      </c>
      <c r="L2828" s="76">
        <f>+IF(CONSOLIDADO[[#This Row],[Codigo Municipio]]=E2827,CONSOLIDADO[[#This Row],[Recuperados Diarios]]+L2827,CONSOLIDADO[[#This Row],[Recuperados Diarios]])</f>
        <v>0</v>
      </c>
      <c r="M2828" s="77" cm="1">
        <f t="array" ref="M2828">+IFERROR(IF(CONSOLIDADO[[#This Row],[Día]]&lt;14,0,INDEX(CONSOLIDADO[Casos Diarios],ROW()-14,1)),0)</f>
        <v>0</v>
      </c>
      <c r="N2828" s="72">
        <f>+IF(CONSOLIDADO[[#This Row],[Clave]]="710143893",1,IF(OR(CONSOLIDADO[[#This Row],[Casos Acumulados]]&gt;0,CONSOLIDADO[[#This Row],[Muertes]]&gt;0),N2827+1,I2828))</f>
        <v>0</v>
      </c>
      <c r="O2828" s="69">
        <f>+IFERROR(VLOOKUP($G2828,TDMuertes!$C$2:$E$534,3,0),0)</f>
        <v>0</v>
      </c>
      <c r="P2828" s="94" t="str">
        <f t="shared" ca="1" si="232"/>
        <v>OFF</v>
      </c>
      <c r="Q2828" s="78">
        <f>+IFERROR(VLOOKUP(CONSOLIDADO[[#This Row],[Codigo Municipio]],TDDia!$A$4:$B$394,2,0),0)</f>
        <v>0</v>
      </c>
    </row>
    <row r="2829" spans="2:17" ht="14.45">
      <c r="B2829">
        <f t="shared" si="234"/>
        <v>15</v>
      </c>
      <c r="C2829" s="69" t="str" cm="1">
        <f t="array" ref="C2829">+INDEX(Table_4[[Departamento]:[Municipio]],FINAL!$B2829,1)</f>
        <v>Colón</v>
      </c>
      <c r="D2829" s="69" t="str" cm="1">
        <f t="array" ref="D2829">+INDEX(Table_4[[Departamento]:[Municipio]],FINAL!$B2829,4)</f>
        <v>Santa Rosa de Aguan</v>
      </c>
      <c r="E2829" s="69" t="str" cm="1">
        <f t="array" ref="E2829">+INDEX(Table_4[[Departamento]:[Municipio]],FINAL!$B2829,3)</f>
        <v>0207</v>
      </c>
      <c r="F2829" s="96">
        <f t="shared" si="233"/>
        <v>44018</v>
      </c>
      <c r="G2829" s="71" t="str">
        <f>+CONSOLIDADO[[#This Row],[Codigo Municipio]]&amp;CONSOLIDADO[[#This Row],[Fecha]]</f>
        <v>020744018</v>
      </c>
      <c r="H2829" s="72">
        <f>+IFERROR(VLOOKUP($G2829,TDAcumula!$C$2:$E$2027,3,0),0)</f>
        <v>0</v>
      </c>
      <c r="I2829" s="73">
        <f t="shared" si="230"/>
        <v>0</v>
      </c>
      <c r="J2829" s="74">
        <f>+IF(CONSOLIDADO[[#This Row],[Codigo Municipio]]=E2828,CONSOLIDADO[[#This Row],[Fallecidos Diarios]]+J2828,CONSOLIDADO[[#This Row],[Fallecidos Diarios]])</f>
        <v>0</v>
      </c>
      <c r="K2829" s="75">
        <f t="shared" si="231"/>
        <v>0</v>
      </c>
      <c r="L2829" s="76">
        <f>+IF(CONSOLIDADO[[#This Row],[Codigo Municipio]]=E2828,CONSOLIDADO[[#This Row],[Recuperados Diarios]]+L2828,CONSOLIDADO[[#This Row],[Recuperados Diarios]])</f>
        <v>0</v>
      </c>
      <c r="M2829" s="77" cm="1">
        <f t="array" ref="M2829">+IFERROR(IF(CONSOLIDADO[[#This Row],[Día]]&lt;14,0,INDEX(CONSOLIDADO[Casos Diarios],ROW()-14,1)),0)</f>
        <v>0</v>
      </c>
      <c r="N2829" s="72">
        <f>+IF(CONSOLIDADO[[#This Row],[Clave]]="710143893",1,IF(OR(CONSOLIDADO[[#This Row],[Casos Acumulados]]&gt;0,CONSOLIDADO[[#This Row],[Muertes]]&gt;0),N2828+1,I2829))</f>
        <v>0</v>
      </c>
      <c r="O2829" s="69">
        <f>+IFERROR(VLOOKUP($G2829,TDMuertes!$C$2:$E$534,3,0),0)</f>
        <v>0</v>
      </c>
      <c r="P2829" s="94" t="str">
        <f t="shared" ca="1" si="232"/>
        <v>OFF</v>
      </c>
      <c r="Q2829" s="78">
        <f>+IFERROR(VLOOKUP(CONSOLIDADO[[#This Row],[Codigo Municipio]],TDDia!$A$4:$B$394,2,0),0)</f>
        <v>0</v>
      </c>
    </row>
    <row r="2830" spans="2:17" ht="14.45">
      <c r="B2830">
        <f t="shared" si="234"/>
        <v>15</v>
      </c>
      <c r="C2830" s="69" t="str" cm="1">
        <f t="array" ref="C2830">+INDEX(Table_4[[Departamento]:[Municipio]],FINAL!$B2830,1)</f>
        <v>Colón</v>
      </c>
      <c r="D2830" s="69" t="str" cm="1">
        <f t="array" ref="D2830">+INDEX(Table_4[[Departamento]:[Municipio]],FINAL!$B2830,4)</f>
        <v>Santa Rosa de Aguan</v>
      </c>
      <c r="E2830" s="69" t="str" cm="1">
        <f t="array" ref="E2830">+INDEX(Table_4[[Departamento]:[Municipio]],FINAL!$B2830,3)</f>
        <v>0207</v>
      </c>
      <c r="F2830" s="96">
        <f t="shared" si="233"/>
        <v>44019</v>
      </c>
      <c r="G2830" s="71" t="str">
        <f>+CONSOLIDADO[[#This Row],[Codigo Municipio]]&amp;CONSOLIDADO[[#This Row],[Fecha]]</f>
        <v>020744019</v>
      </c>
      <c r="H2830" s="72">
        <f>+IFERROR(VLOOKUP($G2830,TDAcumula!$C$2:$E$2027,3,0),0)</f>
        <v>0</v>
      </c>
      <c r="I2830" s="73">
        <f t="shared" si="230"/>
        <v>0</v>
      </c>
      <c r="J2830" s="74">
        <f>+IF(CONSOLIDADO[[#This Row],[Codigo Municipio]]=E2829,CONSOLIDADO[[#This Row],[Fallecidos Diarios]]+J2829,CONSOLIDADO[[#This Row],[Fallecidos Diarios]])</f>
        <v>0</v>
      </c>
      <c r="K2830" s="75">
        <f t="shared" si="231"/>
        <v>0</v>
      </c>
      <c r="L2830" s="76">
        <f>+IF(CONSOLIDADO[[#This Row],[Codigo Municipio]]=E2829,CONSOLIDADO[[#This Row],[Recuperados Diarios]]+L2829,CONSOLIDADO[[#This Row],[Recuperados Diarios]])</f>
        <v>0</v>
      </c>
      <c r="M2830" s="77" cm="1">
        <f t="array" ref="M2830">+IFERROR(IF(CONSOLIDADO[[#This Row],[Día]]&lt;14,0,INDEX(CONSOLIDADO[Casos Diarios],ROW()-14,1)),0)</f>
        <v>0</v>
      </c>
      <c r="N2830" s="72">
        <f>+IF(CONSOLIDADO[[#This Row],[Clave]]="710143893",1,IF(OR(CONSOLIDADO[[#This Row],[Casos Acumulados]]&gt;0,CONSOLIDADO[[#This Row],[Muertes]]&gt;0),N2829+1,I2830))</f>
        <v>0</v>
      </c>
      <c r="O2830" s="69">
        <f>+IFERROR(VLOOKUP($G2830,TDMuertes!$C$2:$E$534,3,0),0)</f>
        <v>0</v>
      </c>
      <c r="P2830" s="94" t="str">
        <f t="shared" ca="1" si="232"/>
        <v>OFF</v>
      </c>
      <c r="Q2830" s="78">
        <f>+IFERROR(VLOOKUP(CONSOLIDADO[[#This Row],[Codigo Municipio]],TDDia!$A$4:$B$394,2,0),0)</f>
        <v>0</v>
      </c>
    </row>
    <row r="2831" spans="2:17" ht="14.45">
      <c r="B2831">
        <f t="shared" si="234"/>
        <v>15</v>
      </c>
      <c r="C2831" s="69" t="str" cm="1">
        <f t="array" ref="C2831">+INDEX(Table_4[[Departamento]:[Municipio]],FINAL!$B2831,1)</f>
        <v>Colón</v>
      </c>
      <c r="D2831" s="69" t="str" cm="1">
        <f t="array" ref="D2831">+INDEX(Table_4[[Departamento]:[Municipio]],FINAL!$B2831,4)</f>
        <v>Santa Rosa de Aguan</v>
      </c>
      <c r="E2831" s="69" t="str" cm="1">
        <f t="array" ref="E2831">+INDEX(Table_4[[Departamento]:[Municipio]],FINAL!$B2831,3)</f>
        <v>0207</v>
      </c>
      <c r="F2831" s="96">
        <f t="shared" si="233"/>
        <v>44020</v>
      </c>
      <c r="G2831" s="71" t="str">
        <f>+CONSOLIDADO[[#This Row],[Codigo Municipio]]&amp;CONSOLIDADO[[#This Row],[Fecha]]</f>
        <v>020744020</v>
      </c>
      <c r="H2831" s="72">
        <f>+IFERROR(VLOOKUP($G2831,TDAcumula!$C$2:$E$2027,3,0),0)</f>
        <v>0</v>
      </c>
      <c r="I2831" s="73">
        <f t="shared" si="230"/>
        <v>0</v>
      </c>
      <c r="J2831" s="74">
        <f>+IF(CONSOLIDADO[[#This Row],[Codigo Municipio]]=E2830,CONSOLIDADO[[#This Row],[Fallecidos Diarios]]+J2830,CONSOLIDADO[[#This Row],[Fallecidos Diarios]])</f>
        <v>0</v>
      </c>
      <c r="K2831" s="75">
        <f t="shared" si="231"/>
        <v>0</v>
      </c>
      <c r="L2831" s="76">
        <f>+IF(CONSOLIDADO[[#This Row],[Codigo Municipio]]=E2830,CONSOLIDADO[[#This Row],[Recuperados Diarios]]+L2830,CONSOLIDADO[[#This Row],[Recuperados Diarios]])</f>
        <v>0</v>
      </c>
      <c r="M2831" s="77" cm="1">
        <f t="array" ref="M2831">+IFERROR(IF(CONSOLIDADO[[#This Row],[Día]]&lt;14,0,INDEX(CONSOLIDADO[Casos Diarios],ROW()-14,1)),0)</f>
        <v>0</v>
      </c>
      <c r="N2831" s="72">
        <f>+IF(CONSOLIDADO[[#This Row],[Clave]]="710143893",1,IF(OR(CONSOLIDADO[[#This Row],[Casos Acumulados]]&gt;0,CONSOLIDADO[[#This Row],[Muertes]]&gt;0),N2830+1,I2831))</f>
        <v>0</v>
      </c>
      <c r="O2831" s="69">
        <f>+IFERROR(VLOOKUP($G2831,TDMuertes!$C$2:$E$534,3,0),0)</f>
        <v>0</v>
      </c>
      <c r="P2831" s="94" t="str">
        <f t="shared" ca="1" si="232"/>
        <v>OFF</v>
      </c>
      <c r="Q2831" s="78">
        <f>+IFERROR(VLOOKUP(CONSOLIDADO[[#This Row],[Codigo Municipio]],TDDia!$A$4:$B$394,2,0),0)</f>
        <v>0</v>
      </c>
    </row>
    <row r="2832" spans="2:17" ht="14.45">
      <c r="B2832">
        <f t="shared" si="234"/>
        <v>15</v>
      </c>
      <c r="C2832" s="69" t="str" cm="1">
        <f t="array" ref="C2832">+INDEX(Table_4[[Departamento]:[Municipio]],FINAL!$B2832,1)</f>
        <v>Colón</v>
      </c>
      <c r="D2832" s="69" t="str" cm="1">
        <f t="array" ref="D2832">+INDEX(Table_4[[Departamento]:[Municipio]],FINAL!$B2832,4)</f>
        <v>Santa Rosa de Aguan</v>
      </c>
      <c r="E2832" s="69" t="str" cm="1">
        <f t="array" ref="E2832">+INDEX(Table_4[[Departamento]:[Municipio]],FINAL!$B2832,3)</f>
        <v>0207</v>
      </c>
      <c r="F2832" s="96">
        <f t="shared" si="233"/>
        <v>44021</v>
      </c>
      <c r="G2832" s="71" t="str">
        <f>+CONSOLIDADO[[#This Row],[Codigo Municipio]]&amp;CONSOLIDADO[[#This Row],[Fecha]]</f>
        <v>020744021</v>
      </c>
      <c r="H2832" s="72">
        <f>+IFERROR(VLOOKUP($G2832,TDAcumula!$C$2:$E$2027,3,0),0)</f>
        <v>0</v>
      </c>
      <c r="I2832" s="73">
        <f t="shared" si="230"/>
        <v>0</v>
      </c>
      <c r="J2832" s="74">
        <f>+IF(CONSOLIDADO[[#This Row],[Codigo Municipio]]=E2831,CONSOLIDADO[[#This Row],[Fallecidos Diarios]]+J2831,CONSOLIDADO[[#This Row],[Fallecidos Diarios]])</f>
        <v>0</v>
      </c>
      <c r="K2832" s="75">
        <f t="shared" si="231"/>
        <v>0</v>
      </c>
      <c r="L2832" s="76">
        <f>+IF(CONSOLIDADO[[#This Row],[Codigo Municipio]]=E2831,CONSOLIDADO[[#This Row],[Recuperados Diarios]]+L2831,CONSOLIDADO[[#This Row],[Recuperados Diarios]])</f>
        <v>0</v>
      </c>
      <c r="M2832" s="77" cm="1">
        <f t="array" ref="M2832">+IFERROR(IF(CONSOLIDADO[[#This Row],[Día]]&lt;14,0,INDEX(CONSOLIDADO[Casos Diarios],ROW()-14,1)),0)</f>
        <v>0</v>
      </c>
      <c r="N2832" s="72">
        <f>+IF(CONSOLIDADO[[#This Row],[Clave]]="710143893",1,IF(OR(CONSOLIDADO[[#This Row],[Casos Acumulados]]&gt;0,CONSOLIDADO[[#This Row],[Muertes]]&gt;0),N2831+1,I2832))</f>
        <v>0</v>
      </c>
      <c r="O2832" s="69">
        <f>+IFERROR(VLOOKUP($G2832,TDMuertes!$C$2:$E$534,3,0),0)</f>
        <v>0</v>
      </c>
      <c r="P2832" s="94" t="str">
        <f t="shared" ca="1" si="232"/>
        <v>OFF</v>
      </c>
      <c r="Q2832" s="78">
        <f>+IFERROR(VLOOKUP(CONSOLIDADO[[#This Row],[Codigo Municipio]],TDDia!$A$4:$B$394,2,0),0)</f>
        <v>0</v>
      </c>
    </row>
    <row r="2833" spans="2:17" ht="14.45">
      <c r="B2833">
        <f t="shared" si="234"/>
        <v>15</v>
      </c>
      <c r="C2833" s="69" t="str" cm="1">
        <f t="array" ref="C2833">+INDEX(Table_4[[Departamento]:[Municipio]],FINAL!$B2833,1)</f>
        <v>Colón</v>
      </c>
      <c r="D2833" s="69" t="str" cm="1">
        <f t="array" ref="D2833">+INDEX(Table_4[[Departamento]:[Municipio]],FINAL!$B2833,4)</f>
        <v>Santa Rosa de Aguan</v>
      </c>
      <c r="E2833" s="69" t="str" cm="1">
        <f t="array" ref="E2833">+INDEX(Table_4[[Departamento]:[Municipio]],FINAL!$B2833,3)</f>
        <v>0207</v>
      </c>
      <c r="F2833" s="96">
        <f t="shared" si="233"/>
        <v>44022</v>
      </c>
      <c r="G2833" s="71" t="str">
        <f>+CONSOLIDADO[[#This Row],[Codigo Municipio]]&amp;CONSOLIDADO[[#This Row],[Fecha]]</f>
        <v>020744022</v>
      </c>
      <c r="H2833" s="72">
        <f>+IFERROR(VLOOKUP($G2833,TDAcumula!$C$2:$E$2027,3,0),0)</f>
        <v>0</v>
      </c>
      <c r="I2833" s="73">
        <f t="shared" si="230"/>
        <v>0</v>
      </c>
      <c r="J2833" s="74">
        <f>+IF(CONSOLIDADO[[#This Row],[Codigo Municipio]]=E2832,CONSOLIDADO[[#This Row],[Fallecidos Diarios]]+J2832,CONSOLIDADO[[#This Row],[Fallecidos Diarios]])</f>
        <v>0</v>
      </c>
      <c r="K2833" s="75">
        <f t="shared" si="231"/>
        <v>0</v>
      </c>
      <c r="L2833" s="76">
        <f>+IF(CONSOLIDADO[[#This Row],[Codigo Municipio]]=E2832,CONSOLIDADO[[#This Row],[Recuperados Diarios]]+L2832,CONSOLIDADO[[#This Row],[Recuperados Diarios]])</f>
        <v>0</v>
      </c>
      <c r="M2833" s="77" cm="1">
        <f t="array" ref="M2833">+IFERROR(IF(CONSOLIDADO[[#This Row],[Día]]&lt;14,0,INDEX(CONSOLIDADO[Casos Diarios],ROW()-14,1)),0)</f>
        <v>0</v>
      </c>
      <c r="N2833" s="72">
        <f>+IF(CONSOLIDADO[[#This Row],[Clave]]="710143893",1,IF(OR(CONSOLIDADO[[#This Row],[Casos Acumulados]]&gt;0,CONSOLIDADO[[#This Row],[Muertes]]&gt;0),N2832+1,I2833))</f>
        <v>0</v>
      </c>
      <c r="O2833" s="69">
        <f>+IFERROR(VLOOKUP($G2833,TDMuertes!$C$2:$E$534,3,0),0)</f>
        <v>0</v>
      </c>
      <c r="P2833" s="94" t="str">
        <f t="shared" ca="1" si="232"/>
        <v>OFF</v>
      </c>
      <c r="Q2833" s="78">
        <f>+IFERROR(VLOOKUP(CONSOLIDADO[[#This Row],[Codigo Municipio]],TDDia!$A$4:$B$394,2,0),0)</f>
        <v>0</v>
      </c>
    </row>
    <row r="2834" spans="2:17" ht="14.45">
      <c r="B2834">
        <f t="shared" si="234"/>
        <v>15</v>
      </c>
      <c r="C2834" s="69" t="str" cm="1">
        <f t="array" ref="C2834">+INDEX(Table_4[[Departamento]:[Municipio]],FINAL!$B2834,1)</f>
        <v>Colón</v>
      </c>
      <c r="D2834" s="69" t="str" cm="1">
        <f t="array" ref="D2834">+INDEX(Table_4[[Departamento]:[Municipio]],FINAL!$B2834,4)</f>
        <v>Santa Rosa de Aguan</v>
      </c>
      <c r="E2834" s="69" t="str" cm="1">
        <f t="array" ref="E2834">+INDEX(Table_4[[Departamento]:[Municipio]],FINAL!$B2834,3)</f>
        <v>0207</v>
      </c>
      <c r="F2834" s="96">
        <f t="shared" si="233"/>
        <v>44023</v>
      </c>
      <c r="G2834" s="71" t="str">
        <f>+CONSOLIDADO[[#This Row],[Codigo Municipio]]&amp;CONSOLIDADO[[#This Row],[Fecha]]</f>
        <v>020744023</v>
      </c>
      <c r="H2834" s="72">
        <f>+IFERROR(VLOOKUP($G2834,TDAcumula!$C$2:$E$2027,3,0),0)</f>
        <v>0</v>
      </c>
      <c r="I2834" s="73">
        <f t="shared" si="230"/>
        <v>0</v>
      </c>
      <c r="J2834" s="74">
        <f>+IF(CONSOLIDADO[[#This Row],[Codigo Municipio]]=E2833,CONSOLIDADO[[#This Row],[Fallecidos Diarios]]+J2833,CONSOLIDADO[[#This Row],[Fallecidos Diarios]])</f>
        <v>0</v>
      </c>
      <c r="K2834" s="75">
        <f t="shared" si="231"/>
        <v>0</v>
      </c>
      <c r="L2834" s="76">
        <f>+IF(CONSOLIDADO[[#This Row],[Codigo Municipio]]=E2833,CONSOLIDADO[[#This Row],[Recuperados Diarios]]+L2833,CONSOLIDADO[[#This Row],[Recuperados Diarios]])</f>
        <v>0</v>
      </c>
      <c r="M2834" s="77" cm="1">
        <f t="array" ref="M2834">+IFERROR(IF(CONSOLIDADO[[#This Row],[Día]]&lt;14,0,INDEX(CONSOLIDADO[Casos Diarios],ROW()-14,1)),0)</f>
        <v>0</v>
      </c>
      <c r="N2834" s="72">
        <f>+IF(CONSOLIDADO[[#This Row],[Clave]]="710143893",1,IF(OR(CONSOLIDADO[[#This Row],[Casos Acumulados]]&gt;0,CONSOLIDADO[[#This Row],[Muertes]]&gt;0),N2833+1,I2834))</f>
        <v>0</v>
      </c>
      <c r="O2834" s="69">
        <f>+IFERROR(VLOOKUP($G2834,TDMuertes!$C$2:$E$534,3,0),0)</f>
        <v>0</v>
      </c>
      <c r="P2834" s="94" t="str">
        <f t="shared" ca="1" si="232"/>
        <v>OFF</v>
      </c>
      <c r="Q2834" s="78">
        <f>+IFERROR(VLOOKUP(CONSOLIDADO[[#This Row],[Codigo Municipio]],TDDia!$A$4:$B$394,2,0),0)</f>
        <v>0</v>
      </c>
    </row>
    <row r="2835" spans="2:17" ht="14.45">
      <c r="B2835">
        <f t="shared" si="234"/>
        <v>15</v>
      </c>
      <c r="C2835" s="69" t="str" cm="1">
        <f t="array" ref="C2835">+INDEX(Table_4[[Departamento]:[Municipio]],FINAL!$B2835,1)</f>
        <v>Colón</v>
      </c>
      <c r="D2835" s="69" t="str" cm="1">
        <f t="array" ref="D2835">+INDEX(Table_4[[Departamento]:[Municipio]],FINAL!$B2835,4)</f>
        <v>Santa Rosa de Aguan</v>
      </c>
      <c r="E2835" s="69" t="str" cm="1">
        <f t="array" ref="E2835">+INDEX(Table_4[[Departamento]:[Municipio]],FINAL!$B2835,3)</f>
        <v>0207</v>
      </c>
      <c r="F2835" s="96">
        <f t="shared" si="233"/>
        <v>44024</v>
      </c>
      <c r="G2835" s="71" t="str">
        <f>+CONSOLIDADO[[#This Row],[Codigo Municipio]]&amp;CONSOLIDADO[[#This Row],[Fecha]]</f>
        <v>020744024</v>
      </c>
      <c r="H2835" s="72">
        <f>+IFERROR(VLOOKUP($G2835,TDAcumula!$C$2:$E$2027,3,0),0)</f>
        <v>0</v>
      </c>
      <c r="I2835" s="73">
        <f t="shared" si="230"/>
        <v>0</v>
      </c>
      <c r="J2835" s="74">
        <f>+IF(CONSOLIDADO[[#This Row],[Codigo Municipio]]=E2834,CONSOLIDADO[[#This Row],[Fallecidos Diarios]]+J2834,CONSOLIDADO[[#This Row],[Fallecidos Diarios]])</f>
        <v>0</v>
      </c>
      <c r="K2835" s="75">
        <f t="shared" si="231"/>
        <v>0</v>
      </c>
      <c r="L2835" s="76">
        <f>+IF(CONSOLIDADO[[#This Row],[Codigo Municipio]]=E2834,CONSOLIDADO[[#This Row],[Recuperados Diarios]]+L2834,CONSOLIDADO[[#This Row],[Recuperados Diarios]])</f>
        <v>0</v>
      </c>
      <c r="M2835" s="77" cm="1">
        <f t="array" ref="M2835">+IFERROR(IF(CONSOLIDADO[[#This Row],[Día]]&lt;14,0,INDEX(CONSOLIDADO[Casos Diarios],ROW()-14,1)),0)</f>
        <v>0</v>
      </c>
      <c r="N2835" s="72">
        <f>+IF(CONSOLIDADO[[#This Row],[Clave]]="710143893",1,IF(OR(CONSOLIDADO[[#This Row],[Casos Acumulados]]&gt;0,CONSOLIDADO[[#This Row],[Muertes]]&gt;0),N2834+1,I2835))</f>
        <v>0</v>
      </c>
      <c r="O2835" s="69">
        <f>+IFERROR(VLOOKUP($G2835,TDMuertes!$C$2:$E$534,3,0),0)</f>
        <v>0</v>
      </c>
      <c r="P2835" s="94" t="str">
        <f t="shared" ca="1" si="232"/>
        <v>OFF</v>
      </c>
      <c r="Q2835" s="78">
        <f>+IFERROR(VLOOKUP(CONSOLIDADO[[#This Row],[Codigo Municipio]],TDDia!$A$4:$B$394,2,0),0)</f>
        <v>0</v>
      </c>
    </row>
    <row r="2836" spans="2:17" ht="14.45">
      <c r="B2836">
        <f t="shared" si="234"/>
        <v>15</v>
      </c>
      <c r="C2836" s="69" t="str" cm="1">
        <f t="array" ref="C2836">+INDEX(Table_4[[Departamento]:[Municipio]],FINAL!$B2836,1)</f>
        <v>Colón</v>
      </c>
      <c r="D2836" s="69" t="str" cm="1">
        <f t="array" ref="D2836">+INDEX(Table_4[[Departamento]:[Municipio]],FINAL!$B2836,4)</f>
        <v>Santa Rosa de Aguan</v>
      </c>
      <c r="E2836" s="69" t="str" cm="1">
        <f t="array" ref="E2836">+INDEX(Table_4[[Departamento]:[Municipio]],FINAL!$B2836,3)</f>
        <v>0207</v>
      </c>
      <c r="F2836" s="96">
        <f t="shared" si="233"/>
        <v>44025</v>
      </c>
      <c r="G2836" s="71" t="str">
        <f>+CONSOLIDADO[[#This Row],[Codigo Municipio]]&amp;CONSOLIDADO[[#This Row],[Fecha]]</f>
        <v>020744025</v>
      </c>
      <c r="H2836" s="72">
        <f>+IFERROR(VLOOKUP($G2836,TDAcumula!$C$2:$E$2027,3,0),0)</f>
        <v>0</v>
      </c>
      <c r="I2836" s="73">
        <f t="shared" si="230"/>
        <v>0</v>
      </c>
      <c r="J2836" s="74">
        <f>+IF(CONSOLIDADO[[#This Row],[Codigo Municipio]]=E2835,CONSOLIDADO[[#This Row],[Fallecidos Diarios]]+J2835,CONSOLIDADO[[#This Row],[Fallecidos Diarios]])</f>
        <v>0</v>
      </c>
      <c r="K2836" s="75">
        <f t="shared" si="231"/>
        <v>0</v>
      </c>
      <c r="L2836" s="76">
        <f>+IF(CONSOLIDADO[[#This Row],[Codigo Municipio]]=E2835,CONSOLIDADO[[#This Row],[Recuperados Diarios]]+L2835,CONSOLIDADO[[#This Row],[Recuperados Diarios]])</f>
        <v>0</v>
      </c>
      <c r="M2836" s="77" cm="1">
        <f t="array" ref="M2836">+IFERROR(IF(CONSOLIDADO[[#This Row],[Día]]&lt;14,0,INDEX(CONSOLIDADO[Casos Diarios],ROW()-14,1)),0)</f>
        <v>0</v>
      </c>
      <c r="N2836" s="72">
        <f>+IF(CONSOLIDADO[[#This Row],[Clave]]="710143893",1,IF(OR(CONSOLIDADO[[#This Row],[Casos Acumulados]]&gt;0,CONSOLIDADO[[#This Row],[Muertes]]&gt;0),N2835+1,I2836))</f>
        <v>0</v>
      </c>
      <c r="O2836" s="69">
        <f>+IFERROR(VLOOKUP($G2836,TDMuertes!$C$2:$E$534,3,0),0)</f>
        <v>0</v>
      </c>
      <c r="P2836" s="94" t="str">
        <f t="shared" ca="1" si="232"/>
        <v>OFF</v>
      </c>
      <c r="Q2836" s="78">
        <f>+IFERROR(VLOOKUP(CONSOLIDADO[[#This Row],[Codigo Municipio]],TDDia!$A$4:$B$394,2,0),0)</f>
        <v>0</v>
      </c>
    </row>
    <row r="2837" spans="2:17" ht="14.45">
      <c r="B2837">
        <f t="shared" si="234"/>
        <v>15</v>
      </c>
      <c r="C2837" s="69" t="str" cm="1">
        <f t="array" ref="C2837">+INDEX(Table_4[[Departamento]:[Municipio]],FINAL!$B2837,1)</f>
        <v>Colón</v>
      </c>
      <c r="D2837" s="69" t="str" cm="1">
        <f t="array" ref="D2837">+INDEX(Table_4[[Departamento]:[Municipio]],FINAL!$B2837,4)</f>
        <v>Santa Rosa de Aguan</v>
      </c>
      <c r="E2837" s="69" t="str" cm="1">
        <f t="array" ref="E2837">+INDEX(Table_4[[Departamento]:[Municipio]],FINAL!$B2837,3)</f>
        <v>0207</v>
      </c>
      <c r="F2837" s="96">
        <f t="shared" si="233"/>
        <v>44026</v>
      </c>
      <c r="G2837" s="71" t="str">
        <f>+CONSOLIDADO[[#This Row],[Codigo Municipio]]&amp;CONSOLIDADO[[#This Row],[Fecha]]</f>
        <v>020744026</v>
      </c>
      <c r="H2837" s="72">
        <f>+IFERROR(VLOOKUP($G2837,TDAcumula!$C$2:$E$2027,3,0),0)</f>
        <v>0</v>
      </c>
      <c r="I2837" s="73">
        <f t="shared" si="230"/>
        <v>0</v>
      </c>
      <c r="J2837" s="74">
        <f>+IF(CONSOLIDADO[[#This Row],[Codigo Municipio]]=E2836,CONSOLIDADO[[#This Row],[Fallecidos Diarios]]+J2836,CONSOLIDADO[[#This Row],[Fallecidos Diarios]])</f>
        <v>0</v>
      </c>
      <c r="K2837" s="75">
        <f t="shared" si="231"/>
        <v>0</v>
      </c>
      <c r="L2837" s="76">
        <f>+IF(CONSOLIDADO[[#This Row],[Codigo Municipio]]=E2836,CONSOLIDADO[[#This Row],[Recuperados Diarios]]+L2836,CONSOLIDADO[[#This Row],[Recuperados Diarios]])</f>
        <v>0</v>
      </c>
      <c r="M2837" s="77" cm="1">
        <f t="array" ref="M2837">+IFERROR(IF(CONSOLIDADO[[#This Row],[Día]]&lt;14,0,INDEX(CONSOLIDADO[Casos Diarios],ROW()-14,1)),0)</f>
        <v>0</v>
      </c>
      <c r="N2837" s="72">
        <f>+IF(CONSOLIDADO[[#This Row],[Clave]]="710143893",1,IF(OR(CONSOLIDADO[[#This Row],[Casos Acumulados]]&gt;0,CONSOLIDADO[[#This Row],[Muertes]]&gt;0),N2836+1,I2837))</f>
        <v>0</v>
      </c>
      <c r="O2837" s="69">
        <f>+IFERROR(VLOOKUP($G2837,TDMuertes!$C$2:$E$534,3,0),0)</f>
        <v>0</v>
      </c>
      <c r="P2837" s="94" t="str">
        <f t="shared" ca="1" si="232"/>
        <v>OFF</v>
      </c>
      <c r="Q2837" s="78">
        <f>+IFERROR(VLOOKUP(CONSOLIDADO[[#This Row],[Codigo Municipio]],TDDia!$A$4:$B$394,2,0),0)</f>
        <v>0</v>
      </c>
    </row>
    <row r="2838" spans="2:17" ht="14.45">
      <c r="B2838">
        <f t="shared" si="234"/>
        <v>15</v>
      </c>
      <c r="C2838" s="69" t="str" cm="1">
        <f t="array" ref="C2838">+INDEX(Table_4[[Departamento]:[Municipio]],FINAL!$B2838,1)</f>
        <v>Colón</v>
      </c>
      <c r="D2838" s="69" t="str" cm="1">
        <f t="array" ref="D2838">+INDEX(Table_4[[Departamento]:[Municipio]],FINAL!$B2838,4)</f>
        <v>Santa Rosa de Aguan</v>
      </c>
      <c r="E2838" s="69" t="str" cm="1">
        <f t="array" ref="E2838">+INDEX(Table_4[[Departamento]:[Municipio]],FINAL!$B2838,3)</f>
        <v>0207</v>
      </c>
      <c r="F2838" s="96">
        <f t="shared" si="233"/>
        <v>44027</v>
      </c>
      <c r="G2838" s="71" t="str">
        <f>+CONSOLIDADO[[#This Row],[Codigo Municipio]]&amp;CONSOLIDADO[[#This Row],[Fecha]]</f>
        <v>020744027</v>
      </c>
      <c r="H2838" s="72">
        <f>+IFERROR(VLOOKUP($G2838,TDAcumula!$C$2:$E$2027,3,0),0)</f>
        <v>0</v>
      </c>
      <c r="I2838" s="73">
        <f t="shared" si="230"/>
        <v>0</v>
      </c>
      <c r="J2838" s="74">
        <f>+IF(CONSOLIDADO[[#This Row],[Codigo Municipio]]=E2837,CONSOLIDADO[[#This Row],[Fallecidos Diarios]]+J2837,CONSOLIDADO[[#This Row],[Fallecidos Diarios]])</f>
        <v>0</v>
      </c>
      <c r="K2838" s="75">
        <f t="shared" si="231"/>
        <v>0</v>
      </c>
      <c r="L2838" s="76">
        <f>+IF(CONSOLIDADO[[#This Row],[Codigo Municipio]]=E2837,CONSOLIDADO[[#This Row],[Recuperados Diarios]]+L2837,CONSOLIDADO[[#This Row],[Recuperados Diarios]])</f>
        <v>0</v>
      </c>
      <c r="M2838" s="77" cm="1">
        <f t="array" ref="M2838">+IFERROR(IF(CONSOLIDADO[[#This Row],[Día]]&lt;14,0,INDEX(CONSOLIDADO[Casos Diarios],ROW()-14,1)),0)</f>
        <v>0</v>
      </c>
      <c r="N2838" s="72">
        <f>+IF(CONSOLIDADO[[#This Row],[Clave]]="710143893",1,IF(OR(CONSOLIDADO[[#This Row],[Casos Acumulados]]&gt;0,CONSOLIDADO[[#This Row],[Muertes]]&gt;0),N2837+1,I2838))</f>
        <v>0</v>
      </c>
      <c r="O2838" s="69">
        <f>+IFERROR(VLOOKUP($G2838,TDMuertes!$C$2:$E$534,3,0),0)</f>
        <v>0</v>
      </c>
      <c r="P2838" s="94" t="str">
        <f t="shared" ca="1" si="232"/>
        <v>OFF</v>
      </c>
      <c r="Q2838" s="78">
        <f>+IFERROR(VLOOKUP(CONSOLIDADO[[#This Row],[Codigo Municipio]],TDDia!$A$4:$B$394,2,0),0)</f>
        <v>0</v>
      </c>
    </row>
    <row r="2839" spans="2:17" ht="14.45">
      <c r="B2839">
        <f t="shared" si="234"/>
        <v>15</v>
      </c>
      <c r="C2839" s="69" t="str" cm="1">
        <f t="array" ref="C2839">+INDEX(Table_4[[Departamento]:[Municipio]],FINAL!$B2839,1)</f>
        <v>Colón</v>
      </c>
      <c r="D2839" s="69" t="str" cm="1">
        <f t="array" ref="D2839">+INDEX(Table_4[[Departamento]:[Municipio]],FINAL!$B2839,4)</f>
        <v>Santa Rosa de Aguan</v>
      </c>
      <c r="E2839" s="69" t="str" cm="1">
        <f t="array" ref="E2839">+INDEX(Table_4[[Departamento]:[Municipio]],FINAL!$B2839,3)</f>
        <v>0207</v>
      </c>
      <c r="F2839" s="96">
        <f t="shared" si="233"/>
        <v>44028</v>
      </c>
      <c r="G2839" s="71" t="str">
        <f>+CONSOLIDADO[[#This Row],[Codigo Municipio]]&amp;CONSOLIDADO[[#This Row],[Fecha]]</f>
        <v>020744028</v>
      </c>
      <c r="H2839" s="72">
        <f>+IFERROR(VLOOKUP($G2839,TDAcumula!$C$2:$E$2027,3,0),0)</f>
        <v>0</v>
      </c>
      <c r="I2839" s="73">
        <f t="shared" si="230"/>
        <v>0</v>
      </c>
      <c r="J2839" s="74">
        <f>+IF(CONSOLIDADO[[#This Row],[Codigo Municipio]]=E2838,CONSOLIDADO[[#This Row],[Fallecidos Diarios]]+J2838,CONSOLIDADO[[#This Row],[Fallecidos Diarios]])</f>
        <v>0</v>
      </c>
      <c r="K2839" s="75">
        <f t="shared" si="231"/>
        <v>0</v>
      </c>
      <c r="L2839" s="76">
        <f>+IF(CONSOLIDADO[[#This Row],[Codigo Municipio]]=E2838,CONSOLIDADO[[#This Row],[Recuperados Diarios]]+L2838,CONSOLIDADO[[#This Row],[Recuperados Diarios]])</f>
        <v>0</v>
      </c>
      <c r="M2839" s="77" cm="1">
        <f t="array" ref="M2839">+IFERROR(IF(CONSOLIDADO[[#This Row],[Día]]&lt;14,0,INDEX(CONSOLIDADO[Casos Diarios],ROW()-14,1)),0)</f>
        <v>0</v>
      </c>
      <c r="N2839" s="72">
        <f>+IF(CONSOLIDADO[[#This Row],[Clave]]="710143893",1,IF(OR(CONSOLIDADO[[#This Row],[Casos Acumulados]]&gt;0,CONSOLIDADO[[#This Row],[Muertes]]&gt;0),N2838+1,I2839))</f>
        <v>0</v>
      </c>
      <c r="O2839" s="69">
        <f>+IFERROR(VLOOKUP($G2839,TDMuertes!$C$2:$E$534,3,0),0)</f>
        <v>0</v>
      </c>
      <c r="P2839" s="94" t="str">
        <f t="shared" ca="1" si="232"/>
        <v>OFF</v>
      </c>
      <c r="Q2839" s="78">
        <f>+IFERROR(VLOOKUP(CONSOLIDADO[[#This Row],[Codigo Municipio]],TDDia!$A$4:$B$394,2,0),0)</f>
        <v>0</v>
      </c>
    </row>
    <row r="2840" spans="2:17" ht="14.45">
      <c r="B2840">
        <f t="shared" si="234"/>
        <v>15</v>
      </c>
      <c r="C2840" s="69" t="str" cm="1">
        <f t="array" ref="C2840">+INDEX(Table_4[[Departamento]:[Municipio]],FINAL!$B2840,1)</f>
        <v>Colón</v>
      </c>
      <c r="D2840" s="69" t="str" cm="1">
        <f t="array" ref="D2840">+INDEX(Table_4[[Departamento]:[Municipio]],FINAL!$B2840,4)</f>
        <v>Santa Rosa de Aguan</v>
      </c>
      <c r="E2840" s="69" t="str" cm="1">
        <f t="array" ref="E2840">+INDEX(Table_4[[Departamento]:[Municipio]],FINAL!$B2840,3)</f>
        <v>0207</v>
      </c>
      <c r="F2840" s="96">
        <f t="shared" si="233"/>
        <v>44029</v>
      </c>
      <c r="G2840" s="71" t="str">
        <f>+CONSOLIDADO[[#This Row],[Codigo Municipio]]&amp;CONSOLIDADO[[#This Row],[Fecha]]</f>
        <v>020744029</v>
      </c>
      <c r="H2840" s="72">
        <f>+IFERROR(VLOOKUP($G2840,TDAcumula!$C$2:$E$2027,3,0),0)</f>
        <v>0</v>
      </c>
      <c r="I2840" s="73">
        <f t="shared" si="230"/>
        <v>0</v>
      </c>
      <c r="J2840" s="74">
        <f>+IF(CONSOLIDADO[[#This Row],[Codigo Municipio]]=E2839,CONSOLIDADO[[#This Row],[Fallecidos Diarios]]+J2839,CONSOLIDADO[[#This Row],[Fallecidos Diarios]])</f>
        <v>0</v>
      </c>
      <c r="K2840" s="75">
        <f t="shared" si="231"/>
        <v>0</v>
      </c>
      <c r="L2840" s="76">
        <f>+IF(CONSOLIDADO[[#This Row],[Codigo Municipio]]=E2839,CONSOLIDADO[[#This Row],[Recuperados Diarios]]+L2839,CONSOLIDADO[[#This Row],[Recuperados Diarios]])</f>
        <v>0</v>
      </c>
      <c r="M2840" s="77" cm="1">
        <f t="array" ref="M2840">+IFERROR(IF(CONSOLIDADO[[#This Row],[Día]]&lt;14,0,INDEX(CONSOLIDADO[Casos Diarios],ROW()-14,1)),0)</f>
        <v>0</v>
      </c>
      <c r="N2840" s="72">
        <f>+IF(CONSOLIDADO[[#This Row],[Clave]]="710143893",1,IF(OR(CONSOLIDADO[[#This Row],[Casos Acumulados]]&gt;0,CONSOLIDADO[[#This Row],[Muertes]]&gt;0),N2839+1,I2840))</f>
        <v>0</v>
      </c>
      <c r="O2840" s="69">
        <f>+IFERROR(VLOOKUP($G2840,TDMuertes!$C$2:$E$534,3,0),0)</f>
        <v>0</v>
      </c>
      <c r="P2840" s="94" t="str">
        <f t="shared" ca="1" si="232"/>
        <v>OFF</v>
      </c>
      <c r="Q2840" s="78">
        <f>+IFERROR(VLOOKUP(CONSOLIDADO[[#This Row],[Codigo Municipio]],TDDia!$A$4:$B$394,2,0),0)</f>
        <v>0</v>
      </c>
    </row>
    <row r="2841" spans="2:17" ht="14.45">
      <c r="B2841">
        <f t="shared" si="234"/>
        <v>15</v>
      </c>
      <c r="C2841" s="69" t="str" cm="1">
        <f t="array" ref="C2841">+INDEX(Table_4[[Departamento]:[Municipio]],FINAL!$B2841,1)</f>
        <v>Colón</v>
      </c>
      <c r="D2841" s="69" t="str" cm="1">
        <f t="array" ref="D2841">+INDEX(Table_4[[Departamento]:[Municipio]],FINAL!$B2841,4)</f>
        <v>Santa Rosa de Aguan</v>
      </c>
      <c r="E2841" s="69" t="str" cm="1">
        <f t="array" ref="E2841">+INDEX(Table_4[[Departamento]:[Municipio]],FINAL!$B2841,3)</f>
        <v>0207</v>
      </c>
      <c r="F2841" s="96">
        <f t="shared" si="233"/>
        <v>44030</v>
      </c>
      <c r="G2841" s="71" t="str">
        <f>+CONSOLIDADO[[#This Row],[Codigo Municipio]]&amp;CONSOLIDADO[[#This Row],[Fecha]]</f>
        <v>020744030</v>
      </c>
      <c r="H2841" s="72">
        <f>+IFERROR(VLOOKUP($G2841,TDAcumula!$C$2:$E$2027,3,0),0)</f>
        <v>0</v>
      </c>
      <c r="I2841" s="73">
        <f t="shared" si="230"/>
        <v>0</v>
      </c>
      <c r="J2841" s="74">
        <f>+IF(CONSOLIDADO[[#This Row],[Codigo Municipio]]=E2840,CONSOLIDADO[[#This Row],[Fallecidos Diarios]]+J2840,CONSOLIDADO[[#This Row],[Fallecidos Diarios]])</f>
        <v>0</v>
      </c>
      <c r="K2841" s="75">
        <f t="shared" si="231"/>
        <v>0</v>
      </c>
      <c r="L2841" s="76">
        <f>+IF(CONSOLIDADO[[#This Row],[Codigo Municipio]]=E2840,CONSOLIDADO[[#This Row],[Recuperados Diarios]]+L2840,CONSOLIDADO[[#This Row],[Recuperados Diarios]])</f>
        <v>0</v>
      </c>
      <c r="M2841" s="77" cm="1">
        <f t="array" ref="M2841">+IFERROR(IF(CONSOLIDADO[[#This Row],[Día]]&lt;14,0,INDEX(CONSOLIDADO[Casos Diarios],ROW()-14,1)),0)</f>
        <v>0</v>
      </c>
      <c r="N2841" s="72">
        <f>+IF(CONSOLIDADO[[#This Row],[Clave]]="710143893",1,IF(OR(CONSOLIDADO[[#This Row],[Casos Acumulados]]&gt;0,CONSOLIDADO[[#This Row],[Muertes]]&gt;0),N2840+1,I2841))</f>
        <v>0</v>
      </c>
      <c r="O2841" s="69">
        <f>+IFERROR(VLOOKUP($G2841,TDMuertes!$C$2:$E$534,3,0),0)</f>
        <v>0</v>
      </c>
      <c r="P2841" s="94" t="str">
        <f t="shared" ca="1" si="232"/>
        <v>OFF</v>
      </c>
      <c r="Q2841" s="78">
        <f>+IFERROR(VLOOKUP(CONSOLIDADO[[#This Row],[Codigo Municipio]],TDDia!$A$4:$B$394,2,0),0)</f>
        <v>0</v>
      </c>
    </row>
    <row r="2842" spans="2:17" ht="14.45">
      <c r="B2842">
        <f t="shared" si="234"/>
        <v>15</v>
      </c>
      <c r="C2842" s="69" t="str" cm="1">
        <f t="array" ref="C2842">+INDEX(Table_4[[Departamento]:[Municipio]],FINAL!$B2842,1)</f>
        <v>Colón</v>
      </c>
      <c r="D2842" s="69" t="str" cm="1">
        <f t="array" ref="D2842">+INDEX(Table_4[[Departamento]:[Municipio]],FINAL!$B2842,4)</f>
        <v>Santa Rosa de Aguan</v>
      </c>
      <c r="E2842" s="69" t="str" cm="1">
        <f t="array" ref="E2842">+INDEX(Table_4[[Departamento]:[Municipio]],FINAL!$B2842,3)</f>
        <v>0207</v>
      </c>
      <c r="F2842" s="96">
        <f t="shared" si="233"/>
        <v>44031</v>
      </c>
      <c r="G2842" s="71" t="str">
        <f>+CONSOLIDADO[[#This Row],[Codigo Municipio]]&amp;CONSOLIDADO[[#This Row],[Fecha]]</f>
        <v>020744031</v>
      </c>
      <c r="H2842" s="72">
        <f>+IFERROR(VLOOKUP($G2842,TDAcumula!$C$2:$E$2027,3,0),0)</f>
        <v>0</v>
      </c>
      <c r="I2842" s="73">
        <f t="shared" si="230"/>
        <v>0</v>
      </c>
      <c r="J2842" s="74">
        <f>+IF(CONSOLIDADO[[#This Row],[Codigo Municipio]]=E2841,CONSOLIDADO[[#This Row],[Fallecidos Diarios]]+J2841,CONSOLIDADO[[#This Row],[Fallecidos Diarios]])</f>
        <v>0</v>
      </c>
      <c r="K2842" s="75">
        <f t="shared" si="231"/>
        <v>0</v>
      </c>
      <c r="L2842" s="76">
        <f>+IF(CONSOLIDADO[[#This Row],[Codigo Municipio]]=E2841,CONSOLIDADO[[#This Row],[Recuperados Diarios]]+L2841,CONSOLIDADO[[#This Row],[Recuperados Diarios]])</f>
        <v>0</v>
      </c>
      <c r="M2842" s="77" cm="1">
        <f t="array" ref="M2842">+IFERROR(IF(CONSOLIDADO[[#This Row],[Día]]&lt;14,0,INDEX(CONSOLIDADO[Casos Diarios],ROW()-14,1)),0)</f>
        <v>0</v>
      </c>
      <c r="N2842" s="72">
        <f>+IF(CONSOLIDADO[[#This Row],[Clave]]="710143893",1,IF(OR(CONSOLIDADO[[#This Row],[Casos Acumulados]]&gt;0,CONSOLIDADO[[#This Row],[Muertes]]&gt;0),N2841+1,I2842))</f>
        <v>0</v>
      </c>
      <c r="O2842" s="69">
        <f>+IFERROR(VLOOKUP($G2842,TDMuertes!$C$2:$E$534,3,0),0)</f>
        <v>0</v>
      </c>
      <c r="P2842" s="94" t="str">
        <f t="shared" ca="1" si="232"/>
        <v>OFF</v>
      </c>
      <c r="Q2842" s="78">
        <f>+IFERROR(VLOOKUP(CONSOLIDADO[[#This Row],[Codigo Municipio]],TDDia!$A$4:$B$394,2,0),0)</f>
        <v>0</v>
      </c>
    </row>
    <row r="2843" spans="2:17" ht="14.45">
      <c r="B2843">
        <f t="shared" si="234"/>
        <v>15</v>
      </c>
      <c r="C2843" s="69" t="str" cm="1">
        <f t="array" ref="C2843">+INDEX(Table_4[[Departamento]:[Municipio]],FINAL!$B2843,1)</f>
        <v>Colón</v>
      </c>
      <c r="D2843" s="69" t="str" cm="1">
        <f t="array" ref="D2843">+INDEX(Table_4[[Departamento]:[Municipio]],FINAL!$B2843,4)</f>
        <v>Santa Rosa de Aguan</v>
      </c>
      <c r="E2843" s="69" t="str" cm="1">
        <f t="array" ref="E2843">+INDEX(Table_4[[Departamento]:[Municipio]],FINAL!$B2843,3)</f>
        <v>0207</v>
      </c>
      <c r="F2843" s="96">
        <f t="shared" si="233"/>
        <v>44032</v>
      </c>
      <c r="G2843" s="71" t="str">
        <f>+CONSOLIDADO[[#This Row],[Codigo Municipio]]&amp;CONSOLIDADO[[#This Row],[Fecha]]</f>
        <v>020744032</v>
      </c>
      <c r="H2843" s="72">
        <f>+IFERROR(VLOOKUP($G2843,TDAcumula!$C$2:$E$2027,3,0),0)</f>
        <v>0</v>
      </c>
      <c r="I2843" s="73">
        <f t="shared" si="230"/>
        <v>0</v>
      </c>
      <c r="J2843" s="74">
        <f>+IF(CONSOLIDADO[[#This Row],[Codigo Municipio]]=E2842,CONSOLIDADO[[#This Row],[Fallecidos Diarios]]+J2842,CONSOLIDADO[[#This Row],[Fallecidos Diarios]])</f>
        <v>0</v>
      </c>
      <c r="K2843" s="75">
        <f t="shared" si="231"/>
        <v>0</v>
      </c>
      <c r="L2843" s="76">
        <f>+IF(CONSOLIDADO[[#This Row],[Codigo Municipio]]=E2842,CONSOLIDADO[[#This Row],[Recuperados Diarios]]+L2842,CONSOLIDADO[[#This Row],[Recuperados Diarios]])</f>
        <v>0</v>
      </c>
      <c r="M2843" s="77" cm="1">
        <f t="array" ref="M2843">+IFERROR(IF(CONSOLIDADO[[#This Row],[Día]]&lt;14,0,INDEX(CONSOLIDADO[Casos Diarios],ROW()-14,1)),0)</f>
        <v>0</v>
      </c>
      <c r="N2843" s="72">
        <f>+IF(CONSOLIDADO[[#This Row],[Clave]]="710143893",1,IF(OR(CONSOLIDADO[[#This Row],[Casos Acumulados]]&gt;0,CONSOLIDADO[[#This Row],[Muertes]]&gt;0),N2842+1,I2843))</f>
        <v>0</v>
      </c>
      <c r="O2843" s="69">
        <f>+IFERROR(VLOOKUP($G2843,TDMuertes!$C$2:$E$534,3,0),0)</f>
        <v>0</v>
      </c>
      <c r="P2843" s="94" t="str">
        <f t="shared" ca="1" si="232"/>
        <v>OFF</v>
      </c>
      <c r="Q2843" s="78">
        <f>+IFERROR(VLOOKUP(CONSOLIDADO[[#This Row],[Codigo Municipio]],TDDia!$A$4:$B$394,2,0),0)</f>
        <v>0</v>
      </c>
    </row>
    <row r="2844" spans="2:17" ht="14.45">
      <c r="B2844">
        <f t="shared" si="234"/>
        <v>15</v>
      </c>
      <c r="C2844" s="69" t="str" cm="1">
        <f t="array" ref="C2844">+INDEX(Table_4[[Departamento]:[Municipio]],FINAL!$B2844,1)</f>
        <v>Colón</v>
      </c>
      <c r="D2844" s="69" t="str" cm="1">
        <f t="array" ref="D2844">+INDEX(Table_4[[Departamento]:[Municipio]],FINAL!$B2844,4)</f>
        <v>Santa Rosa de Aguan</v>
      </c>
      <c r="E2844" s="69" t="str" cm="1">
        <f t="array" ref="E2844">+INDEX(Table_4[[Departamento]:[Municipio]],FINAL!$B2844,3)</f>
        <v>0207</v>
      </c>
      <c r="F2844" s="96">
        <f t="shared" si="233"/>
        <v>44033</v>
      </c>
      <c r="G2844" s="71" t="str">
        <f>+CONSOLIDADO[[#This Row],[Codigo Municipio]]&amp;CONSOLIDADO[[#This Row],[Fecha]]</f>
        <v>020744033</v>
      </c>
      <c r="H2844" s="72">
        <f>+IFERROR(VLOOKUP($G2844,TDAcumula!$C$2:$E$2027,3,0),0)</f>
        <v>0</v>
      </c>
      <c r="I2844" s="73">
        <f t="shared" si="230"/>
        <v>0</v>
      </c>
      <c r="J2844" s="74">
        <f>+IF(CONSOLIDADO[[#This Row],[Codigo Municipio]]=E2843,CONSOLIDADO[[#This Row],[Fallecidos Diarios]]+J2843,CONSOLIDADO[[#This Row],[Fallecidos Diarios]])</f>
        <v>0</v>
      </c>
      <c r="K2844" s="75">
        <f t="shared" si="231"/>
        <v>0</v>
      </c>
      <c r="L2844" s="76">
        <f>+IF(CONSOLIDADO[[#This Row],[Codigo Municipio]]=E2843,CONSOLIDADO[[#This Row],[Recuperados Diarios]]+L2843,CONSOLIDADO[[#This Row],[Recuperados Diarios]])</f>
        <v>0</v>
      </c>
      <c r="M2844" s="77" cm="1">
        <f t="array" ref="M2844">+IFERROR(IF(CONSOLIDADO[[#This Row],[Día]]&lt;14,0,INDEX(CONSOLIDADO[Casos Diarios],ROW()-14,1)),0)</f>
        <v>0</v>
      </c>
      <c r="N2844" s="72">
        <f>+IF(CONSOLIDADO[[#This Row],[Clave]]="710143893",1,IF(OR(CONSOLIDADO[[#This Row],[Casos Acumulados]]&gt;0,CONSOLIDADO[[#This Row],[Muertes]]&gt;0),N2843+1,I2844))</f>
        <v>0</v>
      </c>
      <c r="O2844" s="69">
        <f>+IFERROR(VLOOKUP($G2844,TDMuertes!$C$2:$E$534,3,0),0)</f>
        <v>0</v>
      </c>
      <c r="P2844" s="94" t="str">
        <f t="shared" ca="1" si="232"/>
        <v>OFF</v>
      </c>
      <c r="Q2844" s="78">
        <f>+IFERROR(VLOOKUP(CONSOLIDADO[[#This Row],[Codigo Municipio]],TDDia!$A$4:$B$394,2,0),0)</f>
        <v>0</v>
      </c>
    </row>
    <row r="2845" spans="2:17" ht="14.45">
      <c r="B2845">
        <f t="shared" si="234"/>
        <v>15</v>
      </c>
      <c r="C2845" s="69" t="str" cm="1">
        <f t="array" ref="C2845">+INDEX(Table_4[[Departamento]:[Municipio]],FINAL!$B2845,1)</f>
        <v>Colón</v>
      </c>
      <c r="D2845" s="69" t="str" cm="1">
        <f t="array" ref="D2845">+INDEX(Table_4[[Departamento]:[Municipio]],FINAL!$B2845,4)</f>
        <v>Santa Rosa de Aguan</v>
      </c>
      <c r="E2845" s="69" t="str" cm="1">
        <f t="array" ref="E2845">+INDEX(Table_4[[Departamento]:[Municipio]],FINAL!$B2845,3)</f>
        <v>0207</v>
      </c>
      <c r="F2845" s="96">
        <f t="shared" si="233"/>
        <v>44034</v>
      </c>
      <c r="G2845" s="71" t="str">
        <f>+CONSOLIDADO[[#This Row],[Codigo Municipio]]&amp;CONSOLIDADO[[#This Row],[Fecha]]</f>
        <v>020744034</v>
      </c>
      <c r="H2845" s="72">
        <f>+IFERROR(VLOOKUP($G2845,TDAcumula!$C$2:$E$2027,3,0),0)</f>
        <v>0</v>
      </c>
      <c r="I2845" s="73">
        <f t="shared" si="230"/>
        <v>0</v>
      </c>
      <c r="J2845" s="74">
        <f>+IF(CONSOLIDADO[[#This Row],[Codigo Municipio]]=E2844,CONSOLIDADO[[#This Row],[Fallecidos Diarios]]+J2844,CONSOLIDADO[[#This Row],[Fallecidos Diarios]])</f>
        <v>0</v>
      </c>
      <c r="K2845" s="75">
        <f t="shared" si="231"/>
        <v>0</v>
      </c>
      <c r="L2845" s="76">
        <f>+IF(CONSOLIDADO[[#This Row],[Codigo Municipio]]=E2844,CONSOLIDADO[[#This Row],[Recuperados Diarios]]+L2844,CONSOLIDADO[[#This Row],[Recuperados Diarios]])</f>
        <v>0</v>
      </c>
      <c r="M2845" s="77" cm="1">
        <f t="array" ref="M2845">+IFERROR(IF(CONSOLIDADO[[#This Row],[Día]]&lt;14,0,INDEX(CONSOLIDADO[Casos Diarios],ROW()-14,1)),0)</f>
        <v>0</v>
      </c>
      <c r="N2845" s="72">
        <f>+IF(CONSOLIDADO[[#This Row],[Clave]]="710143893",1,IF(OR(CONSOLIDADO[[#This Row],[Casos Acumulados]]&gt;0,CONSOLIDADO[[#This Row],[Muertes]]&gt;0),N2844+1,I2845))</f>
        <v>0</v>
      </c>
      <c r="O2845" s="69">
        <f>+IFERROR(VLOOKUP($G2845,TDMuertes!$C$2:$E$534,3,0),0)</f>
        <v>0</v>
      </c>
      <c r="P2845" s="94" t="str">
        <f t="shared" ca="1" si="232"/>
        <v>OFF</v>
      </c>
      <c r="Q2845" s="78">
        <f>+IFERROR(VLOOKUP(CONSOLIDADO[[#This Row],[Codigo Municipio]],TDDia!$A$4:$B$394,2,0),0)</f>
        <v>0</v>
      </c>
    </row>
    <row r="2846" spans="2:17" ht="14.45">
      <c r="B2846">
        <f t="shared" si="234"/>
        <v>15</v>
      </c>
      <c r="C2846" s="69" t="str" cm="1">
        <f t="array" ref="C2846">+INDEX(Table_4[[Departamento]:[Municipio]],FINAL!$B2846,1)</f>
        <v>Colón</v>
      </c>
      <c r="D2846" s="69" t="str" cm="1">
        <f t="array" ref="D2846">+INDEX(Table_4[[Departamento]:[Municipio]],FINAL!$B2846,4)</f>
        <v>Santa Rosa de Aguan</v>
      </c>
      <c r="E2846" s="69" t="str" cm="1">
        <f t="array" ref="E2846">+INDEX(Table_4[[Departamento]:[Municipio]],FINAL!$B2846,3)</f>
        <v>0207</v>
      </c>
      <c r="F2846" s="96">
        <f t="shared" si="233"/>
        <v>44035</v>
      </c>
      <c r="G2846" s="71" t="str">
        <f>+CONSOLIDADO[[#This Row],[Codigo Municipio]]&amp;CONSOLIDADO[[#This Row],[Fecha]]</f>
        <v>020744035</v>
      </c>
      <c r="H2846" s="72">
        <f>+IFERROR(VLOOKUP($G2846,TDAcumula!$C$2:$E$2027,3,0),0)</f>
        <v>0</v>
      </c>
      <c r="I2846" s="73">
        <f t="shared" si="230"/>
        <v>0</v>
      </c>
      <c r="J2846" s="74">
        <f>+IF(CONSOLIDADO[[#This Row],[Codigo Municipio]]=E2845,CONSOLIDADO[[#This Row],[Fallecidos Diarios]]+J2845,CONSOLIDADO[[#This Row],[Fallecidos Diarios]])</f>
        <v>0</v>
      </c>
      <c r="K2846" s="75">
        <f t="shared" si="231"/>
        <v>0</v>
      </c>
      <c r="L2846" s="76">
        <f>+IF(CONSOLIDADO[[#This Row],[Codigo Municipio]]=E2845,CONSOLIDADO[[#This Row],[Recuperados Diarios]]+L2845,CONSOLIDADO[[#This Row],[Recuperados Diarios]])</f>
        <v>0</v>
      </c>
      <c r="M2846" s="77" cm="1">
        <f t="array" ref="M2846">+IFERROR(IF(CONSOLIDADO[[#This Row],[Día]]&lt;14,0,INDEX(CONSOLIDADO[Casos Diarios],ROW()-14,1)),0)</f>
        <v>0</v>
      </c>
      <c r="N2846" s="72">
        <f>+IF(CONSOLIDADO[[#This Row],[Clave]]="710143893",1,IF(OR(CONSOLIDADO[[#This Row],[Casos Acumulados]]&gt;0,CONSOLIDADO[[#This Row],[Muertes]]&gt;0),N2845+1,I2846))</f>
        <v>0</v>
      </c>
      <c r="O2846" s="69">
        <f>+IFERROR(VLOOKUP($G2846,TDMuertes!$C$2:$E$534,3,0),0)</f>
        <v>0</v>
      </c>
      <c r="P2846" s="94" t="str">
        <f t="shared" ca="1" si="232"/>
        <v>OFF</v>
      </c>
      <c r="Q2846" s="78">
        <f>+IFERROR(VLOOKUP(CONSOLIDADO[[#This Row],[Codigo Municipio]],TDDia!$A$4:$B$394,2,0),0)</f>
        <v>0</v>
      </c>
    </row>
    <row r="2847" spans="2:17" ht="14.45">
      <c r="B2847">
        <f t="shared" si="234"/>
        <v>15</v>
      </c>
      <c r="C2847" s="69" t="str" cm="1">
        <f t="array" ref="C2847">+INDEX(Table_4[[Departamento]:[Municipio]],FINAL!$B2847,1)</f>
        <v>Colón</v>
      </c>
      <c r="D2847" s="69" t="str" cm="1">
        <f t="array" ref="D2847">+INDEX(Table_4[[Departamento]:[Municipio]],FINAL!$B2847,4)</f>
        <v>Santa Rosa de Aguan</v>
      </c>
      <c r="E2847" s="69" t="str" cm="1">
        <f t="array" ref="E2847">+INDEX(Table_4[[Departamento]:[Municipio]],FINAL!$B2847,3)</f>
        <v>0207</v>
      </c>
      <c r="F2847" s="96">
        <f t="shared" si="233"/>
        <v>44036</v>
      </c>
      <c r="G2847" s="71" t="str">
        <f>+CONSOLIDADO[[#This Row],[Codigo Municipio]]&amp;CONSOLIDADO[[#This Row],[Fecha]]</f>
        <v>020744036</v>
      </c>
      <c r="H2847" s="72">
        <f>+IFERROR(VLOOKUP($G2847,TDAcumula!$C$2:$E$2027,3,0),0)</f>
        <v>0</v>
      </c>
      <c r="I2847" s="73">
        <f t="shared" si="230"/>
        <v>0</v>
      </c>
      <c r="J2847" s="74">
        <f>+IF(CONSOLIDADO[[#This Row],[Codigo Municipio]]=E2846,CONSOLIDADO[[#This Row],[Fallecidos Diarios]]+J2846,CONSOLIDADO[[#This Row],[Fallecidos Diarios]])</f>
        <v>0</v>
      </c>
      <c r="K2847" s="75">
        <f t="shared" si="231"/>
        <v>0</v>
      </c>
      <c r="L2847" s="76">
        <f>+IF(CONSOLIDADO[[#This Row],[Codigo Municipio]]=E2846,CONSOLIDADO[[#This Row],[Recuperados Diarios]]+L2846,CONSOLIDADO[[#This Row],[Recuperados Diarios]])</f>
        <v>0</v>
      </c>
      <c r="M2847" s="77" cm="1">
        <f t="array" ref="M2847">+IFERROR(IF(CONSOLIDADO[[#This Row],[Día]]&lt;14,0,INDEX(CONSOLIDADO[Casos Diarios],ROW()-14,1)),0)</f>
        <v>0</v>
      </c>
      <c r="N2847" s="72">
        <f>+IF(CONSOLIDADO[[#This Row],[Clave]]="710143893",1,IF(OR(CONSOLIDADO[[#This Row],[Casos Acumulados]]&gt;0,CONSOLIDADO[[#This Row],[Muertes]]&gt;0),N2846+1,I2847))</f>
        <v>0</v>
      </c>
      <c r="O2847" s="69">
        <f>+IFERROR(VLOOKUP($G2847,TDMuertes!$C$2:$E$534,3,0),0)</f>
        <v>0</v>
      </c>
      <c r="P2847" s="94" t="str">
        <f t="shared" ca="1" si="232"/>
        <v>OFF</v>
      </c>
      <c r="Q2847" s="78">
        <f>+IFERROR(VLOOKUP(CONSOLIDADO[[#This Row],[Codigo Municipio]],TDDia!$A$4:$B$394,2,0),0)</f>
        <v>0</v>
      </c>
    </row>
    <row r="2848" spans="2:17" ht="14.45">
      <c r="B2848">
        <f t="shared" si="234"/>
        <v>15</v>
      </c>
      <c r="C2848" s="69" t="str" cm="1">
        <f t="array" ref="C2848">+INDEX(Table_4[[Departamento]:[Municipio]],FINAL!$B2848,1)</f>
        <v>Colón</v>
      </c>
      <c r="D2848" s="69" t="str" cm="1">
        <f t="array" ref="D2848">+INDEX(Table_4[[Departamento]:[Municipio]],FINAL!$B2848,4)</f>
        <v>Santa Rosa de Aguan</v>
      </c>
      <c r="E2848" s="69" t="str" cm="1">
        <f t="array" ref="E2848">+INDEX(Table_4[[Departamento]:[Municipio]],FINAL!$B2848,3)</f>
        <v>0207</v>
      </c>
      <c r="F2848" s="96">
        <f t="shared" si="233"/>
        <v>44037</v>
      </c>
      <c r="G2848" s="71" t="str">
        <f>+CONSOLIDADO[[#This Row],[Codigo Municipio]]&amp;CONSOLIDADO[[#This Row],[Fecha]]</f>
        <v>020744037</v>
      </c>
      <c r="H2848" s="72">
        <f>+IFERROR(VLOOKUP($G2848,TDAcumula!$C$2:$E$2027,3,0),0)</f>
        <v>0</v>
      </c>
      <c r="I2848" s="73">
        <f t="shared" si="230"/>
        <v>0</v>
      </c>
      <c r="J2848" s="74">
        <f>+IF(CONSOLIDADO[[#This Row],[Codigo Municipio]]=E2847,CONSOLIDADO[[#This Row],[Fallecidos Diarios]]+J2847,CONSOLIDADO[[#This Row],[Fallecidos Diarios]])</f>
        <v>0</v>
      </c>
      <c r="K2848" s="75">
        <f t="shared" si="231"/>
        <v>0</v>
      </c>
      <c r="L2848" s="76">
        <f>+IF(CONSOLIDADO[[#This Row],[Codigo Municipio]]=E2847,CONSOLIDADO[[#This Row],[Recuperados Diarios]]+L2847,CONSOLIDADO[[#This Row],[Recuperados Diarios]])</f>
        <v>0</v>
      </c>
      <c r="M2848" s="77" cm="1">
        <f t="array" ref="M2848">+IFERROR(IF(CONSOLIDADO[[#This Row],[Día]]&lt;14,0,INDEX(CONSOLIDADO[Casos Diarios],ROW()-14,1)),0)</f>
        <v>0</v>
      </c>
      <c r="N2848" s="72">
        <f>+IF(CONSOLIDADO[[#This Row],[Clave]]="710143893",1,IF(OR(CONSOLIDADO[[#This Row],[Casos Acumulados]]&gt;0,CONSOLIDADO[[#This Row],[Muertes]]&gt;0),N2847+1,I2848))</f>
        <v>0</v>
      </c>
      <c r="O2848" s="69">
        <f>+IFERROR(VLOOKUP($G2848,TDMuertes!$C$2:$E$534,3,0),0)</f>
        <v>0</v>
      </c>
      <c r="P2848" s="94" t="str">
        <f t="shared" ca="1" si="232"/>
        <v>OFF</v>
      </c>
      <c r="Q2848" s="78">
        <f>+IFERROR(VLOOKUP(CONSOLIDADO[[#This Row],[Codigo Municipio]],TDDia!$A$4:$B$394,2,0),0)</f>
        <v>0</v>
      </c>
    </row>
    <row r="2849" spans="2:17" ht="14.45">
      <c r="B2849">
        <f t="shared" si="234"/>
        <v>15</v>
      </c>
      <c r="C2849" s="69" t="str" cm="1">
        <f t="array" ref="C2849">+INDEX(Table_4[[Departamento]:[Municipio]],FINAL!$B2849,1)</f>
        <v>Colón</v>
      </c>
      <c r="D2849" s="69" t="str" cm="1">
        <f t="array" ref="D2849">+INDEX(Table_4[[Departamento]:[Municipio]],FINAL!$B2849,4)</f>
        <v>Santa Rosa de Aguan</v>
      </c>
      <c r="E2849" s="69" t="str" cm="1">
        <f t="array" ref="E2849">+INDEX(Table_4[[Departamento]:[Municipio]],FINAL!$B2849,3)</f>
        <v>0207</v>
      </c>
      <c r="F2849" s="96">
        <f t="shared" si="233"/>
        <v>44038</v>
      </c>
      <c r="G2849" s="71" t="str">
        <f>+CONSOLIDADO[[#This Row],[Codigo Municipio]]&amp;CONSOLIDADO[[#This Row],[Fecha]]</f>
        <v>020744038</v>
      </c>
      <c r="H2849" s="72">
        <f>+IFERROR(VLOOKUP($G2849,TDAcumula!$C$2:$E$2027,3,0),0)</f>
        <v>0</v>
      </c>
      <c r="I2849" s="73">
        <f t="shared" si="230"/>
        <v>0</v>
      </c>
      <c r="J2849" s="74">
        <f>+IF(CONSOLIDADO[[#This Row],[Codigo Municipio]]=E2848,CONSOLIDADO[[#This Row],[Fallecidos Diarios]]+J2848,CONSOLIDADO[[#This Row],[Fallecidos Diarios]])</f>
        <v>0</v>
      </c>
      <c r="K2849" s="75">
        <f t="shared" si="231"/>
        <v>0</v>
      </c>
      <c r="L2849" s="76">
        <f>+IF(CONSOLIDADO[[#This Row],[Codigo Municipio]]=E2848,CONSOLIDADO[[#This Row],[Recuperados Diarios]]+L2848,CONSOLIDADO[[#This Row],[Recuperados Diarios]])</f>
        <v>0</v>
      </c>
      <c r="M2849" s="77" cm="1">
        <f t="array" ref="M2849">+IFERROR(IF(CONSOLIDADO[[#This Row],[Día]]&lt;14,0,INDEX(CONSOLIDADO[Casos Diarios],ROW()-14,1)),0)</f>
        <v>0</v>
      </c>
      <c r="N2849" s="72">
        <f>+IF(CONSOLIDADO[[#This Row],[Clave]]="710143893",1,IF(OR(CONSOLIDADO[[#This Row],[Casos Acumulados]]&gt;0,CONSOLIDADO[[#This Row],[Muertes]]&gt;0),N2848+1,I2849))</f>
        <v>0</v>
      </c>
      <c r="O2849" s="69">
        <f>+IFERROR(VLOOKUP($G2849,TDMuertes!$C$2:$E$534,3,0),0)</f>
        <v>0</v>
      </c>
      <c r="P2849" s="94" t="str">
        <f t="shared" ca="1" si="232"/>
        <v>OFF</v>
      </c>
      <c r="Q2849" s="78">
        <f>+IFERROR(VLOOKUP(CONSOLIDADO[[#This Row],[Codigo Municipio]],TDDia!$A$4:$B$394,2,0),0)</f>
        <v>0</v>
      </c>
    </row>
    <row r="2850" spans="2:17" ht="14.45">
      <c r="B2850">
        <f t="shared" si="234"/>
        <v>15</v>
      </c>
      <c r="C2850" s="69" t="str" cm="1">
        <f t="array" ref="C2850">+INDEX(Table_4[[Departamento]:[Municipio]],FINAL!$B2850,1)</f>
        <v>Colón</v>
      </c>
      <c r="D2850" s="69" t="str" cm="1">
        <f t="array" ref="D2850">+INDEX(Table_4[[Departamento]:[Municipio]],FINAL!$B2850,4)</f>
        <v>Santa Rosa de Aguan</v>
      </c>
      <c r="E2850" s="69" t="str" cm="1">
        <f t="array" ref="E2850">+INDEX(Table_4[[Departamento]:[Municipio]],FINAL!$B2850,3)</f>
        <v>0207</v>
      </c>
      <c r="F2850" s="96">
        <f t="shared" si="233"/>
        <v>44039</v>
      </c>
      <c r="G2850" s="71" t="str">
        <f>+CONSOLIDADO[[#This Row],[Codigo Municipio]]&amp;CONSOLIDADO[[#This Row],[Fecha]]</f>
        <v>020744039</v>
      </c>
      <c r="H2850" s="72">
        <f>+IFERROR(VLOOKUP($G2850,TDAcumula!$C$2:$E$2027,3,0),0)</f>
        <v>0</v>
      </c>
      <c r="I2850" s="73">
        <f t="shared" si="230"/>
        <v>0</v>
      </c>
      <c r="J2850" s="74">
        <f>+IF(CONSOLIDADO[[#This Row],[Codigo Municipio]]=E2849,CONSOLIDADO[[#This Row],[Fallecidos Diarios]]+J2849,CONSOLIDADO[[#This Row],[Fallecidos Diarios]])</f>
        <v>0</v>
      </c>
      <c r="K2850" s="75">
        <f t="shared" si="231"/>
        <v>0</v>
      </c>
      <c r="L2850" s="76">
        <f>+IF(CONSOLIDADO[[#This Row],[Codigo Municipio]]=E2849,CONSOLIDADO[[#This Row],[Recuperados Diarios]]+L2849,CONSOLIDADO[[#This Row],[Recuperados Diarios]])</f>
        <v>0</v>
      </c>
      <c r="M2850" s="77" cm="1">
        <f t="array" ref="M2850">+IFERROR(IF(CONSOLIDADO[[#This Row],[Día]]&lt;14,0,INDEX(CONSOLIDADO[Casos Diarios],ROW()-14,1)),0)</f>
        <v>0</v>
      </c>
      <c r="N2850" s="72">
        <f>+IF(CONSOLIDADO[[#This Row],[Clave]]="710143893",1,IF(OR(CONSOLIDADO[[#This Row],[Casos Acumulados]]&gt;0,CONSOLIDADO[[#This Row],[Muertes]]&gt;0),N2849+1,I2850))</f>
        <v>0</v>
      </c>
      <c r="O2850" s="69">
        <f>+IFERROR(VLOOKUP($G2850,TDMuertes!$C$2:$E$534,3,0),0)</f>
        <v>0</v>
      </c>
      <c r="P2850" s="94" t="str">
        <f t="shared" ca="1" si="232"/>
        <v>OFF</v>
      </c>
      <c r="Q2850" s="78">
        <f>+IFERROR(VLOOKUP(CONSOLIDADO[[#This Row],[Codigo Municipio]],TDDia!$A$4:$B$394,2,0),0)</f>
        <v>0</v>
      </c>
    </row>
    <row r="2851" spans="2:17" ht="14.45">
      <c r="B2851">
        <f t="shared" si="234"/>
        <v>15</v>
      </c>
      <c r="C2851" s="69" t="str" cm="1">
        <f t="array" ref="C2851">+INDEX(Table_4[[Departamento]:[Municipio]],FINAL!$B2851,1)</f>
        <v>Colón</v>
      </c>
      <c r="D2851" s="69" t="str" cm="1">
        <f t="array" ref="D2851">+INDEX(Table_4[[Departamento]:[Municipio]],FINAL!$B2851,4)</f>
        <v>Santa Rosa de Aguan</v>
      </c>
      <c r="E2851" s="69" t="str" cm="1">
        <f t="array" ref="E2851">+INDEX(Table_4[[Departamento]:[Municipio]],FINAL!$B2851,3)</f>
        <v>0207</v>
      </c>
      <c r="F2851" s="96">
        <f t="shared" si="233"/>
        <v>44040</v>
      </c>
      <c r="G2851" s="71" t="str">
        <f>+CONSOLIDADO[[#This Row],[Codigo Municipio]]&amp;CONSOLIDADO[[#This Row],[Fecha]]</f>
        <v>020744040</v>
      </c>
      <c r="H2851" s="72">
        <f>+IFERROR(VLOOKUP($G2851,TDAcumula!$C$2:$E$2027,3,0),0)</f>
        <v>0</v>
      </c>
      <c r="I2851" s="73">
        <f t="shared" si="230"/>
        <v>0</v>
      </c>
      <c r="J2851" s="74">
        <f>+IF(CONSOLIDADO[[#This Row],[Codigo Municipio]]=E2850,CONSOLIDADO[[#This Row],[Fallecidos Diarios]]+J2850,CONSOLIDADO[[#This Row],[Fallecidos Diarios]])</f>
        <v>0</v>
      </c>
      <c r="K2851" s="75">
        <f t="shared" si="231"/>
        <v>0</v>
      </c>
      <c r="L2851" s="76">
        <f>+IF(CONSOLIDADO[[#This Row],[Codigo Municipio]]=E2850,CONSOLIDADO[[#This Row],[Recuperados Diarios]]+L2850,CONSOLIDADO[[#This Row],[Recuperados Diarios]])</f>
        <v>0</v>
      </c>
      <c r="M2851" s="77" cm="1">
        <f t="array" ref="M2851">+IFERROR(IF(CONSOLIDADO[[#This Row],[Día]]&lt;14,0,INDEX(CONSOLIDADO[Casos Diarios],ROW()-14,1)),0)</f>
        <v>0</v>
      </c>
      <c r="N2851" s="72">
        <f>+IF(CONSOLIDADO[[#This Row],[Clave]]="710143893",1,IF(OR(CONSOLIDADO[[#This Row],[Casos Acumulados]]&gt;0,CONSOLIDADO[[#This Row],[Muertes]]&gt;0),N2850+1,I2851))</f>
        <v>0</v>
      </c>
      <c r="O2851" s="69">
        <f>+IFERROR(VLOOKUP($G2851,TDMuertes!$C$2:$E$534,3,0),0)</f>
        <v>0</v>
      </c>
      <c r="P2851" s="94" t="str">
        <f t="shared" ca="1" si="232"/>
        <v>OFF</v>
      </c>
      <c r="Q2851" s="78">
        <f>+IFERROR(VLOOKUP(CONSOLIDADO[[#This Row],[Codigo Municipio]],TDDia!$A$4:$B$394,2,0),0)</f>
        <v>0</v>
      </c>
    </row>
    <row r="2852" spans="2:17" ht="14.45">
      <c r="B2852">
        <f t="shared" si="234"/>
        <v>15</v>
      </c>
      <c r="C2852" s="69" t="str" cm="1">
        <f t="array" ref="C2852">+INDEX(Table_4[[Departamento]:[Municipio]],FINAL!$B2852,1)</f>
        <v>Colón</v>
      </c>
      <c r="D2852" s="69" t="str" cm="1">
        <f t="array" ref="D2852">+INDEX(Table_4[[Departamento]:[Municipio]],FINAL!$B2852,4)</f>
        <v>Santa Rosa de Aguan</v>
      </c>
      <c r="E2852" s="69" t="str" cm="1">
        <f t="array" ref="E2852">+INDEX(Table_4[[Departamento]:[Municipio]],FINAL!$B2852,3)</f>
        <v>0207</v>
      </c>
      <c r="F2852" s="96">
        <f t="shared" si="233"/>
        <v>44041</v>
      </c>
      <c r="G2852" s="71" t="str">
        <f>+CONSOLIDADO[[#This Row],[Codigo Municipio]]&amp;CONSOLIDADO[[#This Row],[Fecha]]</f>
        <v>020744041</v>
      </c>
      <c r="H2852" s="72">
        <f>+IFERROR(VLOOKUP($G2852,TDAcumula!$C$2:$E$2027,3,0),0)</f>
        <v>0</v>
      </c>
      <c r="I2852" s="73">
        <f t="shared" si="230"/>
        <v>0</v>
      </c>
      <c r="J2852" s="74">
        <f>+IF(CONSOLIDADO[[#This Row],[Codigo Municipio]]=E2851,CONSOLIDADO[[#This Row],[Fallecidos Diarios]]+J2851,CONSOLIDADO[[#This Row],[Fallecidos Diarios]])</f>
        <v>0</v>
      </c>
      <c r="K2852" s="75">
        <f t="shared" si="231"/>
        <v>0</v>
      </c>
      <c r="L2852" s="76">
        <f>+IF(CONSOLIDADO[[#This Row],[Codigo Municipio]]=E2851,CONSOLIDADO[[#This Row],[Recuperados Diarios]]+L2851,CONSOLIDADO[[#This Row],[Recuperados Diarios]])</f>
        <v>0</v>
      </c>
      <c r="M2852" s="77" cm="1">
        <f t="array" ref="M2852">+IFERROR(IF(CONSOLIDADO[[#This Row],[Día]]&lt;14,0,INDEX(CONSOLIDADO[Casos Diarios],ROW()-14,1)),0)</f>
        <v>0</v>
      </c>
      <c r="N2852" s="72">
        <f>+IF(CONSOLIDADO[[#This Row],[Clave]]="710143893",1,IF(OR(CONSOLIDADO[[#This Row],[Casos Acumulados]]&gt;0,CONSOLIDADO[[#This Row],[Muertes]]&gt;0),N2851+1,I2852))</f>
        <v>0</v>
      </c>
      <c r="O2852" s="69">
        <f>+IFERROR(VLOOKUP($G2852,TDMuertes!$C$2:$E$534,3,0),0)</f>
        <v>0</v>
      </c>
      <c r="P2852" s="94" t="str">
        <f t="shared" ca="1" si="232"/>
        <v>OFF</v>
      </c>
      <c r="Q2852" s="78">
        <f>+IFERROR(VLOOKUP(CONSOLIDADO[[#This Row],[Codigo Municipio]],TDDia!$A$4:$B$394,2,0),0)</f>
        <v>0</v>
      </c>
    </row>
    <row r="2853" spans="2:17" ht="14.45">
      <c r="B2853">
        <f t="shared" si="234"/>
        <v>15</v>
      </c>
      <c r="C2853" s="69" t="str" cm="1">
        <f t="array" ref="C2853">+INDEX(Table_4[[Departamento]:[Municipio]],FINAL!$B2853,1)</f>
        <v>Colón</v>
      </c>
      <c r="D2853" s="69" t="str" cm="1">
        <f t="array" ref="D2853">+INDEX(Table_4[[Departamento]:[Municipio]],FINAL!$B2853,4)</f>
        <v>Santa Rosa de Aguan</v>
      </c>
      <c r="E2853" s="69" t="str" cm="1">
        <f t="array" ref="E2853">+INDEX(Table_4[[Departamento]:[Municipio]],FINAL!$B2853,3)</f>
        <v>0207</v>
      </c>
      <c r="F2853" s="96">
        <f t="shared" si="233"/>
        <v>44042</v>
      </c>
      <c r="G2853" s="71" t="str">
        <f>+CONSOLIDADO[[#This Row],[Codigo Municipio]]&amp;CONSOLIDADO[[#This Row],[Fecha]]</f>
        <v>020744042</v>
      </c>
      <c r="H2853" s="72">
        <f>+IFERROR(VLOOKUP($G2853,TDAcumula!$C$2:$E$2027,3,0),0)</f>
        <v>0</v>
      </c>
      <c r="I2853" s="73">
        <f t="shared" si="230"/>
        <v>0</v>
      </c>
      <c r="J2853" s="74">
        <f>+IF(CONSOLIDADO[[#This Row],[Codigo Municipio]]=E2852,CONSOLIDADO[[#This Row],[Fallecidos Diarios]]+J2852,CONSOLIDADO[[#This Row],[Fallecidos Diarios]])</f>
        <v>0</v>
      </c>
      <c r="K2853" s="75">
        <f t="shared" si="231"/>
        <v>0</v>
      </c>
      <c r="L2853" s="76">
        <f>+IF(CONSOLIDADO[[#This Row],[Codigo Municipio]]=E2852,CONSOLIDADO[[#This Row],[Recuperados Diarios]]+L2852,CONSOLIDADO[[#This Row],[Recuperados Diarios]])</f>
        <v>0</v>
      </c>
      <c r="M2853" s="77" cm="1">
        <f t="array" ref="M2853">+IFERROR(IF(CONSOLIDADO[[#This Row],[Día]]&lt;14,0,INDEX(CONSOLIDADO[Casos Diarios],ROW()-14,1)),0)</f>
        <v>0</v>
      </c>
      <c r="N2853" s="72">
        <f>+IF(CONSOLIDADO[[#This Row],[Clave]]="710143893",1,IF(OR(CONSOLIDADO[[#This Row],[Casos Acumulados]]&gt;0,CONSOLIDADO[[#This Row],[Muertes]]&gt;0),N2852+1,I2853))</f>
        <v>0</v>
      </c>
      <c r="O2853" s="69">
        <f>+IFERROR(VLOOKUP($G2853,TDMuertes!$C$2:$E$534,3,0),0)</f>
        <v>0</v>
      </c>
      <c r="P2853" s="94" t="str">
        <f t="shared" ca="1" si="232"/>
        <v>OFF</v>
      </c>
      <c r="Q2853" s="78">
        <f>+IFERROR(VLOOKUP(CONSOLIDADO[[#This Row],[Codigo Municipio]],TDDia!$A$4:$B$394,2,0),0)</f>
        <v>0</v>
      </c>
    </row>
    <row r="2854" spans="2:17" ht="14.45">
      <c r="B2854">
        <f t="shared" si="234"/>
        <v>15</v>
      </c>
      <c r="C2854" s="69" t="str" cm="1">
        <f t="array" ref="C2854">+INDEX(Table_4[[Departamento]:[Municipio]],FINAL!$B2854,1)</f>
        <v>Colón</v>
      </c>
      <c r="D2854" s="69" t="str" cm="1">
        <f t="array" ref="D2854">+INDEX(Table_4[[Departamento]:[Municipio]],FINAL!$B2854,4)</f>
        <v>Santa Rosa de Aguan</v>
      </c>
      <c r="E2854" s="69" t="str" cm="1">
        <f t="array" ref="E2854">+INDEX(Table_4[[Departamento]:[Municipio]],FINAL!$B2854,3)</f>
        <v>0207</v>
      </c>
      <c r="F2854" s="96">
        <f t="shared" si="233"/>
        <v>44043</v>
      </c>
      <c r="G2854" s="71" t="str">
        <f>+CONSOLIDADO[[#This Row],[Codigo Municipio]]&amp;CONSOLIDADO[[#This Row],[Fecha]]</f>
        <v>020744043</v>
      </c>
      <c r="H2854" s="72">
        <f>+IFERROR(VLOOKUP($G2854,TDAcumula!$C$2:$E$2027,3,0),0)</f>
        <v>0</v>
      </c>
      <c r="I2854" s="73">
        <f t="shared" si="230"/>
        <v>0</v>
      </c>
      <c r="J2854" s="74">
        <f>+IF(CONSOLIDADO[[#This Row],[Codigo Municipio]]=E2853,CONSOLIDADO[[#This Row],[Fallecidos Diarios]]+J2853,CONSOLIDADO[[#This Row],[Fallecidos Diarios]])</f>
        <v>0</v>
      </c>
      <c r="K2854" s="75">
        <f t="shared" si="231"/>
        <v>0</v>
      </c>
      <c r="L2854" s="76">
        <f>+IF(CONSOLIDADO[[#This Row],[Codigo Municipio]]=E2853,CONSOLIDADO[[#This Row],[Recuperados Diarios]]+L2853,CONSOLIDADO[[#This Row],[Recuperados Diarios]])</f>
        <v>0</v>
      </c>
      <c r="M2854" s="77" cm="1">
        <f t="array" ref="M2854">+IFERROR(IF(CONSOLIDADO[[#This Row],[Día]]&lt;14,0,INDEX(CONSOLIDADO[Casos Diarios],ROW()-14,1)),0)</f>
        <v>0</v>
      </c>
      <c r="N2854" s="72">
        <f>+IF(CONSOLIDADO[[#This Row],[Clave]]="710143893",1,IF(OR(CONSOLIDADO[[#This Row],[Casos Acumulados]]&gt;0,CONSOLIDADO[[#This Row],[Muertes]]&gt;0),N2853+1,I2854))</f>
        <v>0</v>
      </c>
      <c r="O2854" s="69">
        <f>+IFERROR(VLOOKUP($G2854,TDMuertes!$C$2:$E$534,3,0),0)</f>
        <v>0</v>
      </c>
      <c r="P2854" s="94" t="str">
        <f t="shared" ca="1" si="232"/>
        <v>OFF</v>
      </c>
      <c r="Q2854" s="78">
        <f>+IFERROR(VLOOKUP(CONSOLIDADO[[#This Row],[Codigo Municipio]],TDDia!$A$4:$B$394,2,0),0)</f>
        <v>0</v>
      </c>
    </row>
    <row r="2855" spans="2:17" ht="14.45">
      <c r="B2855">
        <f t="shared" si="234"/>
        <v>15</v>
      </c>
      <c r="C2855" s="69" t="str" cm="1">
        <f t="array" ref="C2855">+INDEX(Table_4[[Departamento]:[Municipio]],FINAL!$B2855,1)</f>
        <v>Colón</v>
      </c>
      <c r="D2855" s="69" t="str" cm="1">
        <f t="array" ref="D2855">+INDEX(Table_4[[Departamento]:[Municipio]],FINAL!$B2855,4)</f>
        <v>Santa Rosa de Aguan</v>
      </c>
      <c r="E2855" s="69" t="str" cm="1">
        <f t="array" ref="E2855">+INDEX(Table_4[[Departamento]:[Municipio]],FINAL!$B2855,3)</f>
        <v>0207</v>
      </c>
      <c r="F2855" s="96">
        <f t="shared" si="233"/>
        <v>44044</v>
      </c>
      <c r="G2855" s="71" t="str">
        <f>+CONSOLIDADO[[#This Row],[Codigo Municipio]]&amp;CONSOLIDADO[[#This Row],[Fecha]]</f>
        <v>020744044</v>
      </c>
      <c r="H2855" s="72">
        <f>+IFERROR(VLOOKUP($G2855,TDAcumula!$C$2:$E$2027,3,0),0)</f>
        <v>0</v>
      </c>
      <c r="I2855" s="73">
        <f t="shared" si="230"/>
        <v>0</v>
      </c>
      <c r="J2855" s="74">
        <f>+IF(CONSOLIDADO[[#This Row],[Codigo Municipio]]=E2854,CONSOLIDADO[[#This Row],[Fallecidos Diarios]]+J2854,CONSOLIDADO[[#This Row],[Fallecidos Diarios]])</f>
        <v>0</v>
      </c>
      <c r="K2855" s="75">
        <f t="shared" si="231"/>
        <v>0</v>
      </c>
      <c r="L2855" s="76">
        <f>+IF(CONSOLIDADO[[#This Row],[Codigo Municipio]]=E2854,CONSOLIDADO[[#This Row],[Recuperados Diarios]]+L2854,CONSOLIDADO[[#This Row],[Recuperados Diarios]])</f>
        <v>0</v>
      </c>
      <c r="M2855" s="77" cm="1">
        <f t="array" ref="M2855">+IFERROR(IF(CONSOLIDADO[[#This Row],[Día]]&lt;14,0,INDEX(CONSOLIDADO[Casos Diarios],ROW()-14,1)),0)</f>
        <v>0</v>
      </c>
      <c r="N2855" s="72">
        <f>+IF(CONSOLIDADO[[#This Row],[Clave]]="710143893",1,IF(OR(CONSOLIDADO[[#This Row],[Casos Acumulados]]&gt;0,CONSOLIDADO[[#This Row],[Muertes]]&gt;0),N2854+1,I2855))</f>
        <v>0</v>
      </c>
      <c r="O2855" s="69">
        <f>+IFERROR(VLOOKUP($G2855,TDMuertes!$C$2:$E$534,3,0),0)</f>
        <v>0</v>
      </c>
      <c r="P2855" s="94" t="str">
        <f t="shared" ca="1" si="232"/>
        <v>OFF</v>
      </c>
      <c r="Q2855" s="78">
        <f>+IFERROR(VLOOKUP(CONSOLIDADO[[#This Row],[Codigo Municipio]],TDDia!$A$4:$B$394,2,0),0)</f>
        <v>0</v>
      </c>
    </row>
    <row r="2856" spans="2:17" ht="14.45">
      <c r="B2856">
        <f t="shared" si="234"/>
        <v>15</v>
      </c>
      <c r="C2856" s="69" t="str" cm="1">
        <f t="array" ref="C2856">+INDEX(Table_4[[Departamento]:[Municipio]],FINAL!$B2856,1)</f>
        <v>Colón</v>
      </c>
      <c r="D2856" s="69" t="str" cm="1">
        <f t="array" ref="D2856">+INDEX(Table_4[[Departamento]:[Municipio]],FINAL!$B2856,4)</f>
        <v>Santa Rosa de Aguan</v>
      </c>
      <c r="E2856" s="69" t="str" cm="1">
        <f t="array" ref="E2856">+INDEX(Table_4[[Departamento]:[Municipio]],FINAL!$B2856,3)</f>
        <v>0207</v>
      </c>
      <c r="F2856" s="96">
        <f t="shared" si="233"/>
        <v>44045</v>
      </c>
      <c r="G2856" s="71" t="str">
        <f>+CONSOLIDADO[[#This Row],[Codigo Municipio]]&amp;CONSOLIDADO[[#This Row],[Fecha]]</f>
        <v>020744045</v>
      </c>
      <c r="H2856" s="72">
        <f>+IFERROR(VLOOKUP($G2856,TDAcumula!$C$2:$E$2027,3,0),0)</f>
        <v>0</v>
      </c>
      <c r="I2856" s="73">
        <f t="shared" ref="I2856:I2919" si="235">+IF(E2856=E2855,H2856+I2855,H2856)</f>
        <v>0</v>
      </c>
      <c r="J2856" s="74">
        <f>+IF(CONSOLIDADO[[#This Row],[Codigo Municipio]]=E2855,CONSOLIDADO[[#This Row],[Fallecidos Diarios]]+J2855,CONSOLIDADO[[#This Row],[Fallecidos Diarios]])</f>
        <v>0</v>
      </c>
      <c r="K2856" s="75">
        <f t="shared" ref="K2856:K2919" si="236">+IF(I2856-J2856-L2856&lt;0,0,I2856-J2856-L2856)</f>
        <v>0</v>
      </c>
      <c r="L2856" s="76">
        <f>+IF(CONSOLIDADO[[#This Row],[Codigo Municipio]]=E2855,CONSOLIDADO[[#This Row],[Recuperados Diarios]]+L2855,CONSOLIDADO[[#This Row],[Recuperados Diarios]])</f>
        <v>0</v>
      </c>
      <c r="M2856" s="77" cm="1">
        <f t="array" ref="M2856">+IFERROR(IF(CONSOLIDADO[[#This Row],[Día]]&lt;14,0,INDEX(CONSOLIDADO[Casos Diarios],ROW()-14,1)),0)</f>
        <v>0</v>
      </c>
      <c r="N2856" s="72">
        <f>+IF(CONSOLIDADO[[#This Row],[Clave]]="710143893",1,IF(OR(CONSOLIDADO[[#This Row],[Casos Acumulados]]&gt;0,CONSOLIDADO[[#This Row],[Muertes]]&gt;0),N2855+1,I2856))</f>
        <v>0</v>
      </c>
      <c r="O2856" s="69">
        <f>+IFERROR(VLOOKUP($G2856,TDMuertes!$C$2:$E$534,3,0),0)</f>
        <v>0</v>
      </c>
      <c r="P2856" s="94" t="str">
        <f t="shared" ref="P2856:P2919" ca="1" si="237">+IF(N2856=0,"OFF",IF(N2856=1,"START",IF(AND(N2856&gt;1,F2856&lt;TODAY()+1),"ON","OUT TIME")))</f>
        <v>OFF</v>
      </c>
      <c r="Q2856" s="78">
        <f>+IFERROR(VLOOKUP(CONSOLIDADO[[#This Row],[Codigo Municipio]],TDDia!$A$4:$B$394,2,0),0)</f>
        <v>0</v>
      </c>
    </row>
    <row r="2857" spans="2:17" ht="14.45">
      <c r="B2857">
        <f t="shared" si="234"/>
        <v>15</v>
      </c>
      <c r="C2857" s="69" t="str" cm="1">
        <f t="array" ref="C2857">+INDEX(Table_4[[Departamento]:[Municipio]],FINAL!$B2857,1)</f>
        <v>Colón</v>
      </c>
      <c r="D2857" s="69" t="str" cm="1">
        <f t="array" ref="D2857">+INDEX(Table_4[[Departamento]:[Municipio]],FINAL!$B2857,4)</f>
        <v>Santa Rosa de Aguan</v>
      </c>
      <c r="E2857" s="69" t="str" cm="1">
        <f t="array" ref="E2857">+INDEX(Table_4[[Departamento]:[Municipio]],FINAL!$B2857,3)</f>
        <v>0207</v>
      </c>
      <c r="F2857" s="96">
        <f t="shared" si="233"/>
        <v>44046</v>
      </c>
      <c r="G2857" s="71" t="str">
        <f>+CONSOLIDADO[[#This Row],[Codigo Municipio]]&amp;CONSOLIDADO[[#This Row],[Fecha]]</f>
        <v>020744046</v>
      </c>
      <c r="H2857" s="72">
        <f>+IFERROR(VLOOKUP($G2857,TDAcumula!$C$2:$E$2027,3,0),0)</f>
        <v>0</v>
      </c>
      <c r="I2857" s="73">
        <f t="shared" si="235"/>
        <v>0</v>
      </c>
      <c r="J2857" s="74">
        <f>+IF(CONSOLIDADO[[#This Row],[Codigo Municipio]]=E2856,CONSOLIDADO[[#This Row],[Fallecidos Diarios]]+J2856,CONSOLIDADO[[#This Row],[Fallecidos Diarios]])</f>
        <v>0</v>
      </c>
      <c r="K2857" s="75">
        <f t="shared" si="236"/>
        <v>0</v>
      </c>
      <c r="L2857" s="76">
        <f>+IF(CONSOLIDADO[[#This Row],[Codigo Municipio]]=E2856,CONSOLIDADO[[#This Row],[Recuperados Diarios]]+L2856,CONSOLIDADO[[#This Row],[Recuperados Diarios]])</f>
        <v>0</v>
      </c>
      <c r="M2857" s="77" cm="1">
        <f t="array" ref="M2857">+IFERROR(IF(CONSOLIDADO[[#This Row],[Día]]&lt;14,0,INDEX(CONSOLIDADO[Casos Diarios],ROW()-14,1)),0)</f>
        <v>0</v>
      </c>
      <c r="N2857" s="72">
        <f>+IF(CONSOLIDADO[[#This Row],[Clave]]="710143893",1,IF(OR(CONSOLIDADO[[#This Row],[Casos Acumulados]]&gt;0,CONSOLIDADO[[#This Row],[Muertes]]&gt;0),N2856+1,I2857))</f>
        <v>0</v>
      </c>
      <c r="O2857" s="69">
        <f>+IFERROR(VLOOKUP($G2857,TDMuertes!$C$2:$E$534,3,0),0)</f>
        <v>0</v>
      </c>
      <c r="P2857" s="94" t="str">
        <f t="shared" ca="1" si="237"/>
        <v>OFF</v>
      </c>
      <c r="Q2857" s="78">
        <f>+IFERROR(VLOOKUP(CONSOLIDADO[[#This Row],[Codigo Municipio]],TDDia!$A$4:$B$394,2,0),0)</f>
        <v>0</v>
      </c>
    </row>
    <row r="2858" spans="2:17" ht="14.45">
      <c r="B2858">
        <f t="shared" si="234"/>
        <v>15</v>
      </c>
      <c r="C2858" s="69" t="str" cm="1">
        <f t="array" ref="C2858">+INDEX(Table_4[[Departamento]:[Municipio]],FINAL!$B2858,1)</f>
        <v>Colón</v>
      </c>
      <c r="D2858" s="69" t="str" cm="1">
        <f t="array" ref="D2858">+INDEX(Table_4[[Departamento]:[Municipio]],FINAL!$B2858,4)</f>
        <v>Santa Rosa de Aguan</v>
      </c>
      <c r="E2858" s="69" t="str" cm="1">
        <f t="array" ref="E2858">+INDEX(Table_4[[Departamento]:[Municipio]],FINAL!$B2858,3)</f>
        <v>0207</v>
      </c>
      <c r="F2858" s="96">
        <f t="shared" si="233"/>
        <v>44047</v>
      </c>
      <c r="G2858" s="71" t="str">
        <f>+CONSOLIDADO[[#This Row],[Codigo Municipio]]&amp;CONSOLIDADO[[#This Row],[Fecha]]</f>
        <v>020744047</v>
      </c>
      <c r="H2858" s="72">
        <f>+IFERROR(VLOOKUP($G2858,TDAcumula!$C$2:$E$2027,3,0),0)</f>
        <v>0</v>
      </c>
      <c r="I2858" s="73">
        <f t="shared" si="235"/>
        <v>0</v>
      </c>
      <c r="J2858" s="74">
        <f>+IF(CONSOLIDADO[[#This Row],[Codigo Municipio]]=E2857,CONSOLIDADO[[#This Row],[Fallecidos Diarios]]+J2857,CONSOLIDADO[[#This Row],[Fallecidos Diarios]])</f>
        <v>0</v>
      </c>
      <c r="K2858" s="75">
        <f t="shared" si="236"/>
        <v>0</v>
      </c>
      <c r="L2858" s="76">
        <f>+IF(CONSOLIDADO[[#This Row],[Codigo Municipio]]=E2857,CONSOLIDADO[[#This Row],[Recuperados Diarios]]+L2857,CONSOLIDADO[[#This Row],[Recuperados Diarios]])</f>
        <v>0</v>
      </c>
      <c r="M2858" s="77" cm="1">
        <f t="array" ref="M2858">+IFERROR(IF(CONSOLIDADO[[#This Row],[Día]]&lt;14,0,INDEX(CONSOLIDADO[Casos Diarios],ROW()-14,1)),0)</f>
        <v>0</v>
      </c>
      <c r="N2858" s="72">
        <f>+IF(CONSOLIDADO[[#This Row],[Clave]]="710143893",1,IF(OR(CONSOLIDADO[[#This Row],[Casos Acumulados]]&gt;0,CONSOLIDADO[[#This Row],[Muertes]]&gt;0),N2857+1,I2858))</f>
        <v>0</v>
      </c>
      <c r="O2858" s="69">
        <f>+IFERROR(VLOOKUP($G2858,TDMuertes!$C$2:$E$534,3,0),0)</f>
        <v>0</v>
      </c>
      <c r="P2858" s="94" t="str">
        <f t="shared" ca="1" si="237"/>
        <v>OFF</v>
      </c>
      <c r="Q2858" s="78">
        <f>+IFERROR(VLOOKUP(CONSOLIDADO[[#This Row],[Codigo Municipio]],TDDia!$A$4:$B$394,2,0),0)</f>
        <v>0</v>
      </c>
    </row>
    <row r="2859" spans="2:17" ht="14.45">
      <c r="B2859">
        <f t="shared" si="234"/>
        <v>15</v>
      </c>
      <c r="C2859" s="69" t="str" cm="1">
        <f t="array" ref="C2859">+INDEX(Table_4[[Departamento]:[Municipio]],FINAL!$B2859,1)</f>
        <v>Colón</v>
      </c>
      <c r="D2859" s="69" t="str" cm="1">
        <f t="array" ref="D2859">+INDEX(Table_4[[Departamento]:[Municipio]],FINAL!$B2859,4)</f>
        <v>Santa Rosa de Aguan</v>
      </c>
      <c r="E2859" s="69" t="str" cm="1">
        <f t="array" ref="E2859">+INDEX(Table_4[[Departamento]:[Municipio]],FINAL!$B2859,3)</f>
        <v>0207</v>
      </c>
      <c r="F2859" s="96">
        <f t="shared" si="233"/>
        <v>44048</v>
      </c>
      <c r="G2859" s="71" t="str">
        <f>+CONSOLIDADO[[#This Row],[Codigo Municipio]]&amp;CONSOLIDADO[[#This Row],[Fecha]]</f>
        <v>020744048</v>
      </c>
      <c r="H2859" s="72">
        <f>+IFERROR(VLOOKUP($G2859,TDAcumula!$C$2:$E$2027,3,0),0)</f>
        <v>0</v>
      </c>
      <c r="I2859" s="73">
        <f t="shared" si="235"/>
        <v>0</v>
      </c>
      <c r="J2859" s="74">
        <f>+IF(CONSOLIDADO[[#This Row],[Codigo Municipio]]=E2858,CONSOLIDADO[[#This Row],[Fallecidos Diarios]]+J2858,CONSOLIDADO[[#This Row],[Fallecidos Diarios]])</f>
        <v>0</v>
      </c>
      <c r="K2859" s="75">
        <f t="shared" si="236"/>
        <v>0</v>
      </c>
      <c r="L2859" s="76">
        <f>+IF(CONSOLIDADO[[#This Row],[Codigo Municipio]]=E2858,CONSOLIDADO[[#This Row],[Recuperados Diarios]]+L2858,CONSOLIDADO[[#This Row],[Recuperados Diarios]])</f>
        <v>0</v>
      </c>
      <c r="M2859" s="77" cm="1">
        <f t="array" ref="M2859">+IFERROR(IF(CONSOLIDADO[[#This Row],[Día]]&lt;14,0,INDEX(CONSOLIDADO[Casos Diarios],ROW()-14,1)),0)</f>
        <v>0</v>
      </c>
      <c r="N2859" s="72">
        <f>+IF(CONSOLIDADO[[#This Row],[Clave]]="710143893",1,IF(OR(CONSOLIDADO[[#This Row],[Casos Acumulados]]&gt;0,CONSOLIDADO[[#This Row],[Muertes]]&gt;0),N2858+1,I2859))</f>
        <v>0</v>
      </c>
      <c r="O2859" s="69">
        <f>+IFERROR(VLOOKUP($G2859,TDMuertes!$C$2:$E$534,3,0),0)</f>
        <v>0</v>
      </c>
      <c r="P2859" s="94" t="str">
        <f t="shared" ca="1" si="237"/>
        <v>OFF</v>
      </c>
      <c r="Q2859" s="78">
        <f>+IFERROR(VLOOKUP(CONSOLIDADO[[#This Row],[Codigo Municipio]],TDDia!$A$4:$B$394,2,0),0)</f>
        <v>0</v>
      </c>
    </row>
    <row r="2860" spans="2:17" ht="14.45">
      <c r="B2860">
        <f t="shared" si="234"/>
        <v>15</v>
      </c>
      <c r="C2860" s="69" t="str" cm="1">
        <f t="array" ref="C2860">+INDEX(Table_4[[Departamento]:[Municipio]],FINAL!$B2860,1)</f>
        <v>Colón</v>
      </c>
      <c r="D2860" s="69" t="str" cm="1">
        <f t="array" ref="D2860">+INDEX(Table_4[[Departamento]:[Municipio]],FINAL!$B2860,4)</f>
        <v>Santa Rosa de Aguan</v>
      </c>
      <c r="E2860" s="69" t="str" cm="1">
        <f t="array" ref="E2860">+INDEX(Table_4[[Departamento]:[Municipio]],FINAL!$B2860,3)</f>
        <v>0207</v>
      </c>
      <c r="F2860" s="96">
        <f t="shared" si="233"/>
        <v>44049</v>
      </c>
      <c r="G2860" s="71" t="str">
        <f>+CONSOLIDADO[[#This Row],[Codigo Municipio]]&amp;CONSOLIDADO[[#This Row],[Fecha]]</f>
        <v>020744049</v>
      </c>
      <c r="H2860" s="72">
        <f>+IFERROR(VLOOKUP($G2860,TDAcumula!$C$2:$E$2027,3,0),0)</f>
        <v>0</v>
      </c>
      <c r="I2860" s="73">
        <f t="shared" si="235"/>
        <v>0</v>
      </c>
      <c r="J2860" s="74">
        <f>+IF(CONSOLIDADO[[#This Row],[Codigo Municipio]]=E2859,CONSOLIDADO[[#This Row],[Fallecidos Diarios]]+J2859,CONSOLIDADO[[#This Row],[Fallecidos Diarios]])</f>
        <v>0</v>
      </c>
      <c r="K2860" s="75">
        <f t="shared" si="236"/>
        <v>0</v>
      </c>
      <c r="L2860" s="76">
        <f>+IF(CONSOLIDADO[[#This Row],[Codigo Municipio]]=E2859,CONSOLIDADO[[#This Row],[Recuperados Diarios]]+L2859,CONSOLIDADO[[#This Row],[Recuperados Diarios]])</f>
        <v>0</v>
      </c>
      <c r="M2860" s="77" cm="1">
        <f t="array" ref="M2860">+IFERROR(IF(CONSOLIDADO[[#This Row],[Día]]&lt;14,0,INDEX(CONSOLIDADO[Casos Diarios],ROW()-14,1)),0)</f>
        <v>0</v>
      </c>
      <c r="N2860" s="72">
        <f>+IF(CONSOLIDADO[[#This Row],[Clave]]="710143893",1,IF(OR(CONSOLIDADO[[#This Row],[Casos Acumulados]]&gt;0,CONSOLIDADO[[#This Row],[Muertes]]&gt;0),N2859+1,I2860))</f>
        <v>0</v>
      </c>
      <c r="O2860" s="69">
        <f>+IFERROR(VLOOKUP($G2860,TDMuertes!$C$2:$E$534,3,0),0)</f>
        <v>0</v>
      </c>
      <c r="P2860" s="94" t="str">
        <f t="shared" ca="1" si="237"/>
        <v>OFF</v>
      </c>
      <c r="Q2860" s="78">
        <f>+IFERROR(VLOOKUP(CONSOLIDADO[[#This Row],[Codigo Municipio]],TDDia!$A$4:$B$394,2,0),0)</f>
        <v>0</v>
      </c>
    </row>
    <row r="2861" spans="2:17" ht="14.45">
      <c r="B2861">
        <f t="shared" si="234"/>
        <v>15</v>
      </c>
      <c r="C2861" s="69" t="str" cm="1">
        <f t="array" ref="C2861">+INDEX(Table_4[[Departamento]:[Municipio]],FINAL!$B2861,1)</f>
        <v>Colón</v>
      </c>
      <c r="D2861" s="69" t="str" cm="1">
        <f t="array" ref="D2861">+INDEX(Table_4[[Departamento]:[Municipio]],FINAL!$B2861,4)</f>
        <v>Santa Rosa de Aguan</v>
      </c>
      <c r="E2861" s="69" t="str" cm="1">
        <f t="array" ref="E2861">+INDEX(Table_4[[Departamento]:[Municipio]],FINAL!$B2861,3)</f>
        <v>0207</v>
      </c>
      <c r="F2861" s="96">
        <f t="shared" si="233"/>
        <v>44050</v>
      </c>
      <c r="G2861" s="71" t="str">
        <f>+CONSOLIDADO[[#This Row],[Codigo Municipio]]&amp;CONSOLIDADO[[#This Row],[Fecha]]</f>
        <v>020744050</v>
      </c>
      <c r="H2861" s="72">
        <f>+IFERROR(VLOOKUP($G2861,TDAcumula!$C$2:$E$2027,3,0),0)</f>
        <v>0</v>
      </c>
      <c r="I2861" s="73">
        <f t="shared" si="235"/>
        <v>0</v>
      </c>
      <c r="J2861" s="74">
        <f>+IF(CONSOLIDADO[[#This Row],[Codigo Municipio]]=E2860,CONSOLIDADO[[#This Row],[Fallecidos Diarios]]+J2860,CONSOLIDADO[[#This Row],[Fallecidos Diarios]])</f>
        <v>0</v>
      </c>
      <c r="K2861" s="75">
        <f t="shared" si="236"/>
        <v>0</v>
      </c>
      <c r="L2861" s="76">
        <f>+IF(CONSOLIDADO[[#This Row],[Codigo Municipio]]=E2860,CONSOLIDADO[[#This Row],[Recuperados Diarios]]+L2860,CONSOLIDADO[[#This Row],[Recuperados Diarios]])</f>
        <v>0</v>
      </c>
      <c r="M2861" s="77" cm="1">
        <f t="array" ref="M2861">+IFERROR(IF(CONSOLIDADO[[#This Row],[Día]]&lt;14,0,INDEX(CONSOLIDADO[Casos Diarios],ROW()-14,1)),0)</f>
        <v>0</v>
      </c>
      <c r="N2861" s="72">
        <f>+IF(CONSOLIDADO[[#This Row],[Clave]]="710143893",1,IF(OR(CONSOLIDADO[[#This Row],[Casos Acumulados]]&gt;0,CONSOLIDADO[[#This Row],[Muertes]]&gt;0),N2860+1,I2861))</f>
        <v>0</v>
      </c>
      <c r="O2861" s="69">
        <f>+IFERROR(VLOOKUP($G2861,TDMuertes!$C$2:$E$534,3,0),0)</f>
        <v>0</v>
      </c>
      <c r="P2861" s="94" t="str">
        <f t="shared" ca="1" si="237"/>
        <v>OFF</v>
      </c>
      <c r="Q2861" s="78">
        <f>+IFERROR(VLOOKUP(CONSOLIDADO[[#This Row],[Codigo Municipio]],TDDia!$A$4:$B$394,2,0),0)</f>
        <v>0</v>
      </c>
    </row>
    <row r="2862" spans="2:17" ht="14.45">
      <c r="B2862">
        <f t="shared" si="234"/>
        <v>15</v>
      </c>
      <c r="C2862" s="69" t="str" cm="1">
        <f t="array" ref="C2862">+INDEX(Table_4[[Departamento]:[Municipio]],FINAL!$B2862,1)</f>
        <v>Colón</v>
      </c>
      <c r="D2862" s="69" t="str" cm="1">
        <f t="array" ref="D2862">+INDEX(Table_4[[Departamento]:[Municipio]],FINAL!$B2862,4)</f>
        <v>Santa Rosa de Aguan</v>
      </c>
      <c r="E2862" s="69" t="str" cm="1">
        <f t="array" ref="E2862">+INDEX(Table_4[[Departamento]:[Municipio]],FINAL!$B2862,3)</f>
        <v>0207</v>
      </c>
      <c r="F2862" s="96">
        <f t="shared" si="233"/>
        <v>44051</v>
      </c>
      <c r="G2862" s="71" t="str">
        <f>+CONSOLIDADO[[#This Row],[Codigo Municipio]]&amp;CONSOLIDADO[[#This Row],[Fecha]]</f>
        <v>020744051</v>
      </c>
      <c r="H2862" s="72">
        <f>+IFERROR(VLOOKUP($G2862,TDAcumula!$C$2:$E$2027,3,0),0)</f>
        <v>0</v>
      </c>
      <c r="I2862" s="73">
        <f t="shared" si="235"/>
        <v>0</v>
      </c>
      <c r="J2862" s="74">
        <f>+IF(CONSOLIDADO[[#This Row],[Codigo Municipio]]=E2861,CONSOLIDADO[[#This Row],[Fallecidos Diarios]]+J2861,CONSOLIDADO[[#This Row],[Fallecidos Diarios]])</f>
        <v>0</v>
      </c>
      <c r="K2862" s="75">
        <f t="shared" si="236"/>
        <v>0</v>
      </c>
      <c r="L2862" s="76">
        <f>+IF(CONSOLIDADO[[#This Row],[Codigo Municipio]]=E2861,CONSOLIDADO[[#This Row],[Recuperados Diarios]]+L2861,CONSOLIDADO[[#This Row],[Recuperados Diarios]])</f>
        <v>0</v>
      </c>
      <c r="M2862" s="77" cm="1">
        <f t="array" ref="M2862">+IFERROR(IF(CONSOLIDADO[[#This Row],[Día]]&lt;14,0,INDEX(CONSOLIDADO[Casos Diarios],ROW()-14,1)),0)</f>
        <v>0</v>
      </c>
      <c r="N2862" s="72">
        <f>+IF(CONSOLIDADO[[#This Row],[Clave]]="710143893",1,IF(OR(CONSOLIDADO[[#This Row],[Casos Acumulados]]&gt;0,CONSOLIDADO[[#This Row],[Muertes]]&gt;0),N2861+1,I2862))</f>
        <v>0</v>
      </c>
      <c r="O2862" s="69">
        <f>+IFERROR(VLOOKUP($G2862,TDMuertes!$C$2:$E$534,3,0),0)</f>
        <v>0</v>
      </c>
      <c r="P2862" s="94" t="str">
        <f t="shared" ca="1" si="237"/>
        <v>OFF</v>
      </c>
      <c r="Q2862" s="78">
        <f>+IFERROR(VLOOKUP(CONSOLIDADO[[#This Row],[Codigo Municipio]],TDDia!$A$4:$B$394,2,0),0)</f>
        <v>0</v>
      </c>
    </row>
    <row r="2863" spans="2:17" ht="14.45">
      <c r="B2863">
        <f t="shared" si="234"/>
        <v>15</v>
      </c>
      <c r="C2863" s="69" t="str" cm="1">
        <f t="array" ref="C2863">+INDEX(Table_4[[Departamento]:[Municipio]],FINAL!$B2863,1)</f>
        <v>Colón</v>
      </c>
      <c r="D2863" s="69" t="str" cm="1">
        <f t="array" ref="D2863">+INDEX(Table_4[[Departamento]:[Municipio]],FINAL!$B2863,4)</f>
        <v>Santa Rosa de Aguan</v>
      </c>
      <c r="E2863" s="69" t="str" cm="1">
        <f t="array" ref="E2863">+INDEX(Table_4[[Departamento]:[Municipio]],FINAL!$B2863,3)</f>
        <v>0207</v>
      </c>
      <c r="F2863" s="96">
        <f t="shared" si="233"/>
        <v>44052</v>
      </c>
      <c r="G2863" s="71" t="str">
        <f>+CONSOLIDADO[[#This Row],[Codigo Municipio]]&amp;CONSOLIDADO[[#This Row],[Fecha]]</f>
        <v>020744052</v>
      </c>
      <c r="H2863" s="72">
        <f>+IFERROR(VLOOKUP($G2863,TDAcumula!$C$2:$E$2027,3,0),0)</f>
        <v>0</v>
      </c>
      <c r="I2863" s="73">
        <f t="shared" si="235"/>
        <v>0</v>
      </c>
      <c r="J2863" s="74">
        <f>+IF(CONSOLIDADO[[#This Row],[Codigo Municipio]]=E2862,CONSOLIDADO[[#This Row],[Fallecidos Diarios]]+J2862,CONSOLIDADO[[#This Row],[Fallecidos Diarios]])</f>
        <v>0</v>
      </c>
      <c r="K2863" s="75">
        <f t="shared" si="236"/>
        <v>0</v>
      </c>
      <c r="L2863" s="76">
        <f>+IF(CONSOLIDADO[[#This Row],[Codigo Municipio]]=E2862,CONSOLIDADO[[#This Row],[Recuperados Diarios]]+L2862,CONSOLIDADO[[#This Row],[Recuperados Diarios]])</f>
        <v>0</v>
      </c>
      <c r="M2863" s="77" cm="1">
        <f t="array" ref="M2863">+IFERROR(IF(CONSOLIDADO[[#This Row],[Día]]&lt;14,0,INDEX(CONSOLIDADO[Casos Diarios],ROW()-14,1)),0)</f>
        <v>0</v>
      </c>
      <c r="N2863" s="72">
        <f>+IF(CONSOLIDADO[[#This Row],[Clave]]="710143893",1,IF(OR(CONSOLIDADO[[#This Row],[Casos Acumulados]]&gt;0,CONSOLIDADO[[#This Row],[Muertes]]&gt;0),N2862+1,I2863))</f>
        <v>0</v>
      </c>
      <c r="O2863" s="69">
        <f>+IFERROR(VLOOKUP($G2863,TDMuertes!$C$2:$E$534,3,0),0)</f>
        <v>0</v>
      </c>
      <c r="P2863" s="94" t="str">
        <f t="shared" ca="1" si="237"/>
        <v>OFF</v>
      </c>
      <c r="Q2863" s="78">
        <f>+IFERROR(VLOOKUP(CONSOLIDADO[[#This Row],[Codigo Municipio]],TDDia!$A$4:$B$394,2,0),0)</f>
        <v>0</v>
      </c>
    </row>
    <row r="2864" spans="2:17" ht="14.45">
      <c r="B2864">
        <f t="shared" si="234"/>
        <v>15</v>
      </c>
      <c r="C2864" s="69" t="str" cm="1">
        <f t="array" ref="C2864">+INDEX(Table_4[[Departamento]:[Municipio]],FINAL!$B2864,1)</f>
        <v>Colón</v>
      </c>
      <c r="D2864" s="69" t="str" cm="1">
        <f t="array" ref="D2864">+INDEX(Table_4[[Departamento]:[Municipio]],FINAL!$B2864,4)</f>
        <v>Santa Rosa de Aguan</v>
      </c>
      <c r="E2864" s="69" t="str" cm="1">
        <f t="array" ref="E2864">+INDEX(Table_4[[Departamento]:[Municipio]],FINAL!$B2864,3)</f>
        <v>0207</v>
      </c>
      <c r="F2864" s="96">
        <f t="shared" si="233"/>
        <v>44053</v>
      </c>
      <c r="G2864" s="71" t="str">
        <f>+CONSOLIDADO[[#This Row],[Codigo Municipio]]&amp;CONSOLIDADO[[#This Row],[Fecha]]</f>
        <v>020744053</v>
      </c>
      <c r="H2864" s="72">
        <f>+IFERROR(VLOOKUP($G2864,TDAcumula!$C$2:$E$2027,3,0),0)</f>
        <v>0</v>
      </c>
      <c r="I2864" s="73">
        <f t="shared" si="235"/>
        <v>0</v>
      </c>
      <c r="J2864" s="74">
        <f>+IF(CONSOLIDADO[[#This Row],[Codigo Municipio]]=E2863,CONSOLIDADO[[#This Row],[Fallecidos Diarios]]+J2863,CONSOLIDADO[[#This Row],[Fallecidos Diarios]])</f>
        <v>0</v>
      </c>
      <c r="K2864" s="75">
        <f t="shared" si="236"/>
        <v>0</v>
      </c>
      <c r="L2864" s="76">
        <f>+IF(CONSOLIDADO[[#This Row],[Codigo Municipio]]=E2863,CONSOLIDADO[[#This Row],[Recuperados Diarios]]+L2863,CONSOLIDADO[[#This Row],[Recuperados Diarios]])</f>
        <v>0</v>
      </c>
      <c r="M2864" s="77" cm="1">
        <f t="array" ref="M2864">+IFERROR(IF(CONSOLIDADO[[#This Row],[Día]]&lt;14,0,INDEX(CONSOLIDADO[Casos Diarios],ROW()-14,1)),0)</f>
        <v>0</v>
      </c>
      <c r="N2864" s="72">
        <f>+IF(CONSOLIDADO[[#This Row],[Clave]]="710143893",1,IF(OR(CONSOLIDADO[[#This Row],[Casos Acumulados]]&gt;0,CONSOLIDADO[[#This Row],[Muertes]]&gt;0),N2863+1,I2864))</f>
        <v>0</v>
      </c>
      <c r="O2864" s="69">
        <f>+IFERROR(VLOOKUP($G2864,TDMuertes!$C$2:$E$534,3,0),0)</f>
        <v>0</v>
      </c>
      <c r="P2864" s="94" t="str">
        <f t="shared" ca="1" si="237"/>
        <v>OFF</v>
      </c>
      <c r="Q2864" s="78">
        <f>+IFERROR(VLOOKUP(CONSOLIDADO[[#This Row],[Codigo Municipio]],TDDia!$A$4:$B$394,2,0),0)</f>
        <v>0</v>
      </c>
    </row>
    <row r="2865" spans="2:17" ht="14.45">
      <c r="B2865">
        <f t="shared" si="234"/>
        <v>15</v>
      </c>
      <c r="C2865" s="69" t="str" cm="1">
        <f t="array" ref="C2865">+INDEX(Table_4[[Departamento]:[Municipio]],FINAL!$B2865,1)</f>
        <v>Colón</v>
      </c>
      <c r="D2865" s="69" t="str" cm="1">
        <f t="array" ref="D2865">+INDEX(Table_4[[Departamento]:[Municipio]],FINAL!$B2865,4)</f>
        <v>Santa Rosa de Aguan</v>
      </c>
      <c r="E2865" s="69" t="str" cm="1">
        <f t="array" ref="E2865">+INDEX(Table_4[[Departamento]:[Municipio]],FINAL!$B2865,3)</f>
        <v>0207</v>
      </c>
      <c r="F2865" s="96">
        <f t="shared" si="233"/>
        <v>44054</v>
      </c>
      <c r="G2865" s="71" t="str">
        <f>+CONSOLIDADO[[#This Row],[Codigo Municipio]]&amp;CONSOLIDADO[[#This Row],[Fecha]]</f>
        <v>020744054</v>
      </c>
      <c r="H2865" s="72">
        <f>+IFERROR(VLOOKUP($G2865,TDAcumula!$C$2:$E$2027,3,0),0)</f>
        <v>0</v>
      </c>
      <c r="I2865" s="73">
        <f t="shared" si="235"/>
        <v>0</v>
      </c>
      <c r="J2865" s="74">
        <f>+IF(CONSOLIDADO[[#This Row],[Codigo Municipio]]=E2864,CONSOLIDADO[[#This Row],[Fallecidos Diarios]]+J2864,CONSOLIDADO[[#This Row],[Fallecidos Diarios]])</f>
        <v>0</v>
      </c>
      <c r="K2865" s="75">
        <f t="shared" si="236"/>
        <v>0</v>
      </c>
      <c r="L2865" s="76">
        <f>+IF(CONSOLIDADO[[#This Row],[Codigo Municipio]]=E2864,CONSOLIDADO[[#This Row],[Recuperados Diarios]]+L2864,CONSOLIDADO[[#This Row],[Recuperados Diarios]])</f>
        <v>0</v>
      </c>
      <c r="M2865" s="77" cm="1">
        <f t="array" ref="M2865">+IFERROR(IF(CONSOLIDADO[[#This Row],[Día]]&lt;14,0,INDEX(CONSOLIDADO[Casos Diarios],ROW()-14,1)),0)</f>
        <v>0</v>
      </c>
      <c r="N2865" s="72">
        <f>+IF(CONSOLIDADO[[#This Row],[Clave]]="710143893",1,IF(OR(CONSOLIDADO[[#This Row],[Casos Acumulados]]&gt;0,CONSOLIDADO[[#This Row],[Muertes]]&gt;0),N2864+1,I2865))</f>
        <v>0</v>
      </c>
      <c r="O2865" s="69">
        <f>+IFERROR(VLOOKUP($G2865,TDMuertes!$C$2:$E$534,3,0),0)</f>
        <v>0</v>
      </c>
      <c r="P2865" s="94" t="str">
        <f t="shared" ca="1" si="237"/>
        <v>OFF</v>
      </c>
      <c r="Q2865" s="78">
        <f>+IFERROR(VLOOKUP(CONSOLIDADO[[#This Row],[Codigo Municipio]],TDDia!$A$4:$B$394,2,0),0)</f>
        <v>0</v>
      </c>
    </row>
    <row r="2866" spans="2:17" ht="14.45">
      <c r="B2866">
        <f t="shared" si="234"/>
        <v>15</v>
      </c>
      <c r="C2866" s="69" t="str" cm="1">
        <f t="array" ref="C2866">+INDEX(Table_4[[Departamento]:[Municipio]],FINAL!$B2866,1)</f>
        <v>Colón</v>
      </c>
      <c r="D2866" s="69" t="str" cm="1">
        <f t="array" ref="D2866">+INDEX(Table_4[[Departamento]:[Municipio]],FINAL!$B2866,4)</f>
        <v>Santa Rosa de Aguan</v>
      </c>
      <c r="E2866" s="69" t="str" cm="1">
        <f t="array" ref="E2866">+INDEX(Table_4[[Departamento]:[Municipio]],FINAL!$B2866,3)</f>
        <v>0207</v>
      </c>
      <c r="F2866" s="96">
        <f t="shared" si="233"/>
        <v>44055</v>
      </c>
      <c r="G2866" s="71" t="str">
        <f>+CONSOLIDADO[[#This Row],[Codigo Municipio]]&amp;CONSOLIDADO[[#This Row],[Fecha]]</f>
        <v>020744055</v>
      </c>
      <c r="H2866" s="72">
        <f>+IFERROR(VLOOKUP($G2866,TDAcumula!$C$2:$E$2027,3,0),0)</f>
        <v>0</v>
      </c>
      <c r="I2866" s="73">
        <f t="shared" si="235"/>
        <v>0</v>
      </c>
      <c r="J2866" s="74">
        <f>+IF(CONSOLIDADO[[#This Row],[Codigo Municipio]]=E2865,CONSOLIDADO[[#This Row],[Fallecidos Diarios]]+J2865,CONSOLIDADO[[#This Row],[Fallecidos Diarios]])</f>
        <v>0</v>
      </c>
      <c r="K2866" s="75">
        <f t="shared" si="236"/>
        <v>0</v>
      </c>
      <c r="L2866" s="76">
        <f>+IF(CONSOLIDADO[[#This Row],[Codigo Municipio]]=E2865,CONSOLIDADO[[#This Row],[Recuperados Diarios]]+L2865,CONSOLIDADO[[#This Row],[Recuperados Diarios]])</f>
        <v>0</v>
      </c>
      <c r="M2866" s="77" cm="1">
        <f t="array" ref="M2866">+IFERROR(IF(CONSOLIDADO[[#This Row],[Día]]&lt;14,0,INDEX(CONSOLIDADO[Casos Diarios],ROW()-14,1)),0)</f>
        <v>0</v>
      </c>
      <c r="N2866" s="72">
        <f>+IF(CONSOLIDADO[[#This Row],[Clave]]="710143893",1,IF(OR(CONSOLIDADO[[#This Row],[Casos Acumulados]]&gt;0,CONSOLIDADO[[#This Row],[Muertes]]&gt;0),N2865+1,I2866))</f>
        <v>0</v>
      </c>
      <c r="O2866" s="69">
        <f>+IFERROR(VLOOKUP($G2866,TDMuertes!$C$2:$E$534,3,0),0)</f>
        <v>0</v>
      </c>
      <c r="P2866" s="94" t="str">
        <f t="shared" ca="1" si="237"/>
        <v>OFF</v>
      </c>
      <c r="Q2866" s="78">
        <f>+IFERROR(VLOOKUP(CONSOLIDADO[[#This Row],[Codigo Municipio]],TDDia!$A$4:$B$394,2,0),0)</f>
        <v>0</v>
      </c>
    </row>
    <row r="2867" spans="2:17" ht="14.45">
      <c r="B2867">
        <f t="shared" si="234"/>
        <v>15</v>
      </c>
      <c r="C2867" s="69" t="str" cm="1">
        <f t="array" ref="C2867">+INDEX(Table_4[[Departamento]:[Municipio]],FINAL!$B2867,1)</f>
        <v>Colón</v>
      </c>
      <c r="D2867" s="69" t="str" cm="1">
        <f t="array" ref="D2867">+INDEX(Table_4[[Departamento]:[Municipio]],FINAL!$B2867,4)</f>
        <v>Santa Rosa de Aguan</v>
      </c>
      <c r="E2867" s="69" t="str" cm="1">
        <f t="array" ref="E2867">+INDEX(Table_4[[Departamento]:[Municipio]],FINAL!$B2867,3)</f>
        <v>0207</v>
      </c>
      <c r="F2867" s="96">
        <f t="shared" si="233"/>
        <v>44056</v>
      </c>
      <c r="G2867" s="71" t="str">
        <f>+CONSOLIDADO[[#This Row],[Codigo Municipio]]&amp;CONSOLIDADO[[#This Row],[Fecha]]</f>
        <v>020744056</v>
      </c>
      <c r="H2867" s="72">
        <f>+IFERROR(VLOOKUP($G2867,TDAcumula!$C$2:$E$2027,3,0),0)</f>
        <v>0</v>
      </c>
      <c r="I2867" s="73">
        <f t="shared" si="235"/>
        <v>0</v>
      </c>
      <c r="J2867" s="74">
        <f>+IF(CONSOLIDADO[[#This Row],[Codigo Municipio]]=E2866,CONSOLIDADO[[#This Row],[Fallecidos Diarios]]+J2866,CONSOLIDADO[[#This Row],[Fallecidos Diarios]])</f>
        <v>0</v>
      </c>
      <c r="K2867" s="75">
        <f t="shared" si="236"/>
        <v>0</v>
      </c>
      <c r="L2867" s="76">
        <f>+IF(CONSOLIDADO[[#This Row],[Codigo Municipio]]=E2866,CONSOLIDADO[[#This Row],[Recuperados Diarios]]+L2866,CONSOLIDADO[[#This Row],[Recuperados Diarios]])</f>
        <v>0</v>
      </c>
      <c r="M2867" s="77" cm="1">
        <f t="array" ref="M2867">+IFERROR(IF(CONSOLIDADO[[#This Row],[Día]]&lt;14,0,INDEX(CONSOLIDADO[Casos Diarios],ROW()-14,1)),0)</f>
        <v>0</v>
      </c>
      <c r="N2867" s="72">
        <f>+IF(CONSOLIDADO[[#This Row],[Clave]]="710143893",1,IF(OR(CONSOLIDADO[[#This Row],[Casos Acumulados]]&gt;0,CONSOLIDADO[[#This Row],[Muertes]]&gt;0),N2866+1,I2867))</f>
        <v>0</v>
      </c>
      <c r="O2867" s="69">
        <f>+IFERROR(VLOOKUP($G2867,TDMuertes!$C$2:$E$534,3,0),0)</f>
        <v>0</v>
      </c>
      <c r="P2867" s="94" t="str">
        <f t="shared" ca="1" si="237"/>
        <v>OFF</v>
      </c>
      <c r="Q2867" s="78">
        <f>+IFERROR(VLOOKUP(CONSOLIDADO[[#This Row],[Codigo Municipio]],TDDia!$A$4:$B$394,2,0),0)</f>
        <v>0</v>
      </c>
    </row>
    <row r="2868" spans="2:17" ht="14.45">
      <c r="B2868">
        <f t="shared" si="234"/>
        <v>15</v>
      </c>
      <c r="C2868" s="69" t="str" cm="1">
        <f t="array" ref="C2868">+INDEX(Table_4[[Departamento]:[Municipio]],FINAL!$B2868,1)</f>
        <v>Colón</v>
      </c>
      <c r="D2868" s="69" t="str" cm="1">
        <f t="array" ref="D2868">+INDEX(Table_4[[Departamento]:[Municipio]],FINAL!$B2868,4)</f>
        <v>Santa Rosa de Aguan</v>
      </c>
      <c r="E2868" s="69" t="str" cm="1">
        <f t="array" ref="E2868">+INDEX(Table_4[[Departamento]:[Municipio]],FINAL!$B2868,3)</f>
        <v>0207</v>
      </c>
      <c r="F2868" s="96">
        <f t="shared" si="233"/>
        <v>44057</v>
      </c>
      <c r="G2868" s="71" t="str">
        <f>+CONSOLIDADO[[#This Row],[Codigo Municipio]]&amp;CONSOLIDADO[[#This Row],[Fecha]]</f>
        <v>020744057</v>
      </c>
      <c r="H2868" s="72">
        <f>+IFERROR(VLOOKUP($G2868,TDAcumula!$C$2:$E$2027,3,0),0)</f>
        <v>0</v>
      </c>
      <c r="I2868" s="73">
        <f t="shared" si="235"/>
        <v>0</v>
      </c>
      <c r="J2868" s="74">
        <f>+IF(CONSOLIDADO[[#This Row],[Codigo Municipio]]=E2867,CONSOLIDADO[[#This Row],[Fallecidos Diarios]]+J2867,CONSOLIDADO[[#This Row],[Fallecidos Diarios]])</f>
        <v>0</v>
      </c>
      <c r="K2868" s="75">
        <f t="shared" si="236"/>
        <v>0</v>
      </c>
      <c r="L2868" s="76">
        <f>+IF(CONSOLIDADO[[#This Row],[Codigo Municipio]]=E2867,CONSOLIDADO[[#This Row],[Recuperados Diarios]]+L2867,CONSOLIDADO[[#This Row],[Recuperados Diarios]])</f>
        <v>0</v>
      </c>
      <c r="M2868" s="77" cm="1">
        <f t="array" ref="M2868">+IFERROR(IF(CONSOLIDADO[[#This Row],[Día]]&lt;14,0,INDEX(CONSOLIDADO[Casos Diarios],ROW()-14,1)),0)</f>
        <v>0</v>
      </c>
      <c r="N2868" s="72">
        <f>+IF(CONSOLIDADO[[#This Row],[Clave]]="710143893",1,IF(OR(CONSOLIDADO[[#This Row],[Casos Acumulados]]&gt;0,CONSOLIDADO[[#This Row],[Muertes]]&gt;0),N2867+1,I2868))</f>
        <v>0</v>
      </c>
      <c r="O2868" s="69">
        <f>+IFERROR(VLOOKUP($G2868,TDMuertes!$C$2:$E$534,3,0),0)</f>
        <v>0</v>
      </c>
      <c r="P2868" s="94" t="str">
        <f t="shared" ca="1" si="237"/>
        <v>OFF</v>
      </c>
      <c r="Q2868" s="78">
        <f>+IFERROR(VLOOKUP(CONSOLIDADO[[#This Row],[Codigo Municipio]],TDDia!$A$4:$B$394,2,0),0)</f>
        <v>0</v>
      </c>
    </row>
    <row r="2869" spans="2:17" ht="14.45">
      <c r="B2869">
        <f t="shared" si="234"/>
        <v>15</v>
      </c>
      <c r="C2869" s="69" t="str" cm="1">
        <f t="array" ref="C2869">+INDEX(Table_4[[Departamento]:[Municipio]],FINAL!$B2869,1)</f>
        <v>Colón</v>
      </c>
      <c r="D2869" s="69" t="str" cm="1">
        <f t="array" ref="D2869">+INDEX(Table_4[[Departamento]:[Municipio]],FINAL!$B2869,4)</f>
        <v>Santa Rosa de Aguan</v>
      </c>
      <c r="E2869" s="69" t="str" cm="1">
        <f t="array" ref="E2869">+INDEX(Table_4[[Departamento]:[Municipio]],FINAL!$B2869,3)</f>
        <v>0207</v>
      </c>
      <c r="F2869" s="96">
        <f t="shared" si="233"/>
        <v>44058</v>
      </c>
      <c r="G2869" s="71" t="str">
        <f>+CONSOLIDADO[[#This Row],[Codigo Municipio]]&amp;CONSOLIDADO[[#This Row],[Fecha]]</f>
        <v>020744058</v>
      </c>
      <c r="H2869" s="72">
        <f>+IFERROR(VLOOKUP($G2869,TDAcumula!$C$2:$E$2027,3,0),0)</f>
        <v>0</v>
      </c>
      <c r="I2869" s="73">
        <f t="shared" si="235"/>
        <v>0</v>
      </c>
      <c r="J2869" s="74">
        <f>+IF(CONSOLIDADO[[#This Row],[Codigo Municipio]]=E2868,CONSOLIDADO[[#This Row],[Fallecidos Diarios]]+J2868,CONSOLIDADO[[#This Row],[Fallecidos Diarios]])</f>
        <v>0</v>
      </c>
      <c r="K2869" s="75">
        <f t="shared" si="236"/>
        <v>0</v>
      </c>
      <c r="L2869" s="76">
        <f>+IF(CONSOLIDADO[[#This Row],[Codigo Municipio]]=E2868,CONSOLIDADO[[#This Row],[Recuperados Diarios]]+L2868,CONSOLIDADO[[#This Row],[Recuperados Diarios]])</f>
        <v>0</v>
      </c>
      <c r="M2869" s="77" cm="1">
        <f t="array" ref="M2869">+IFERROR(IF(CONSOLIDADO[[#This Row],[Día]]&lt;14,0,INDEX(CONSOLIDADO[Casos Diarios],ROW()-14,1)),0)</f>
        <v>0</v>
      </c>
      <c r="N2869" s="72">
        <f>+IF(CONSOLIDADO[[#This Row],[Clave]]="710143893",1,IF(OR(CONSOLIDADO[[#This Row],[Casos Acumulados]]&gt;0,CONSOLIDADO[[#This Row],[Muertes]]&gt;0),N2868+1,I2869))</f>
        <v>0</v>
      </c>
      <c r="O2869" s="69">
        <f>+IFERROR(VLOOKUP($G2869,TDMuertes!$C$2:$E$534,3,0),0)</f>
        <v>0</v>
      </c>
      <c r="P2869" s="94" t="str">
        <f t="shared" ca="1" si="237"/>
        <v>OFF</v>
      </c>
      <c r="Q2869" s="78">
        <f>+IFERROR(VLOOKUP(CONSOLIDADO[[#This Row],[Codigo Municipio]],TDDia!$A$4:$B$394,2,0),0)</f>
        <v>0</v>
      </c>
    </row>
    <row r="2870" spans="2:17" ht="14.45">
      <c r="B2870">
        <f t="shared" si="234"/>
        <v>15</v>
      </c>
      <c r="C2870" s="69" t="str" cm="1">
        <f t="array" ref="C2870">+INDEX(Table_4[[Departamento]:[Municipio]],FINAL!$B2870,1)</f>
        <v>Colón</v>
      </c>
      <c r="D2870" s="69" t="str" cm="1">
        <f t="array" ref="D2870">+INDEX(Table_4[[Departamento]:[Municipio]],FINAL!$B2870,4)</f>
        <v>Santa Rosa de Aguan</v>
      </c>
      <c r="E2870" s="69" t="str" cm="1">
        <f t="array" ref="E2870">+INDEX(Table_4[[Departamento]:[Municipio]],FINAL!$B2870,3)</f>
        <v>0207</v>
      </c>
      <c r="F2870" s="96">
        <f t="shared" si="233"/>
        <v>44059</v>
      </c>
      <c r="G2870" s="71" t="str">
        <f>+CONSOLIDADO[[#This Row],[Codigo Municipio]]&amp;CONSOLIDADO[[#This Row],[Fecha]]</f>
        <v>020744059</v>
      </c>
      <c r="H2870" s="72">
        <f>+IFERROR(VLOOKUP($G2870,TDAcumula!$C$2:$E$2027,3,0),0)</f>
        <v>0</v>
      </c>
      <c r="I2870" s="73">
        <f t="shared" si="235"/>
        <v>0</v>
      </c>
      <c r="J2870" s="74">
        <f>+IF(CONSOLIDADO[[#This Row],[Codigo Municipio]]=E2869,CONSOLIDADO[[#This Row],[Fallecidos Diarios]]+J2869,CONSOLIDADO[[#This Row],[Fallecidos Diarios]])</f>
        <v>0</v>
      </c>
      <c r="K2870" s="75">
        <f t="shared" si="236"/>
        <v>0</v>
      </c>
      <c r="L2870" s="76">
        <f>+IF(CONSOLIDADO[[#This Row],[Codigo Municipio]]=E2869,CONSOLIDADO[[#This Row],[Recuperados Diarios]]+L2869,CONSOLIDADO[[#This Row],[Recuperados Diarios]])</f>
        <v>0</v>
      </c>
      <c r="M2870" s="77" cm="1">
        <f t="array" ref="M2870">+IFERROR(IF(CONSOLIDADO[[#This Row],[Día]]&lt;14,0,INDEX(CONSOLIDADO[Casos Diarios],ROW()-14,1)),0)</f>
        <v>0</v>
      </c>
      <c r="N2870" s="72">
        <f>+IF(CONSOLIDADO[[#This Row],[Clave]]="710143893",1,IF(OR(CONSOLIDADO[[#This Row],[Casos Acumulados]]&gt;0,CONSOLIDADO[[#This Row],[Muertes]]&gt;0),N2869+1,I2870))</f>
        <v>0</v>
      </c>
      <c r="O2870" s="69">
        <f>+IFERROR(VLOOKUP($G2870,TDMuertes!$C$2:$E$534,3,0),0)</f>
        <v>0</v>
      </c>
      <c r="P2870" s="94" t="str">
        <f t="shared" ca="1" si="237"/>
        <v>OFF</v>
      </c>
      <c r="Q2870" s="78">
        <f>+IFERROR(VLOOKUP(CONSOLIDADO[[#This Row],[Codigo Municipio]],TDDia!$A$4:$B$394,2,0),0)</f>
        <v>0</v>
      </c>
    </row>
    <row r="2871" spans="2:17" ht="14.45">
      <c r="B2871">
        <f t="shared" si="234"/>
        <v>15</v>
      </c>
      <c r="C2871" s="69" t="str" cm="1">
        <f t="array" ref="C2871">+INDEX(Table_4[[Departamento]:[Municipio]],FINAL!$B2871,1)</f>
        <v>Colón</v>
      </c>
      <c r="D2871" s="69" t="str" cm="1">
        <f t="array" ref="D2871">+INDEX(Table_4[[Departamento]:[Municipio]],FINAL!$B2871,4)</f>
        <v>Santa Rosa de Aguan</v>
      </c>
      <c r="E2871" s="69" t="str" cm="1">
        <f t="array" ref="E2871">+INDEX(Table_4[[Departamento]:[Municipio]],FINAL!$B2871,3)</f>
        <v>0207</v>
      </c>
      <c r="F2871" s="96">
        <f t="shared" si="233"/>
        <v>44060</v>
      </c>
      <c r="G2871" s="71" t="str">
        <f>+CONSOLIDADO[[#This Row],[Codigo Municipio]]&amp;CONSOLIDADO[[#This Row],[Fecha]]</f>
        <v>020744060</v>
      </c>
      <c r="H2871" s="72">
        <f>+IFERROR(VLOOKUP($G2871,TDAcumula!$C$2:$E$2027,3,0),0)</f>
        <v>0</v>
      </c>
      <c r="I2871" s="73">
        <f t="shared" si="235"/>
        <v>0</v>
      </c>
      <c r="J2871" s="74">
        <f>+IF(CONSOLIDADO[[#This Row],[Codigo Municipio]]=E2870,CONSOLIDADO[[#This Row],[Fallecidos Diarios]]+J2870,CONSOLIDADO[[#This Row],[Fallecidos Diarios]])</f>
        <v>0</v>
      </c>
      <c r="K2871" s="75">
        <f t="shared" si="236"/>
        <v>0</v>
      </c>
      <c r="L2871" s="76">
        <f>+IF(CONSOLIDADO[[#This Row],[Codigo Municipio]]=E2870,CONSOLIDADO[[#This Row],[Recuperados Diarios]]+L2870,CONSOLIDADO[[#This Row],[Recuperados Diarios]])</f>
        <v>0</v>
      </c>
      <c r="M2871" s="77" cm="1">
        <f t="array" ref="M2871">+IFERROR(IF(CONSOLIDADO[[#This Row],[Día]]&lt;14,0,INDEX(CONSOLIDADO[Casos Diarios],ROW()-14,1)),0)</f>
        <v>0</v>
      </c>
      <c r="N2871" s="72">
        <f>+IF(CONSOLIDADO[[#This Row],[Clave]]="710143893",1,IF(OR(CONSOLIDADO[[#This Row],[Casos Acumulados]]&gt;0,CONSOLIDADO[[#This Row],[Muertes]]&gt;0),N2870+1,I2871))</f>
        <v>0</v>
      </c>
      <c r="O2871" s="69">
        <f>+IFERROR(VLOOKUP($G2871,TDMuertes!$C$2:$E$534,3,0),0)</f>
        <v>0</v>
      </c>
      <c r="P2871" s="94" t="str">
        <f t="shared" ca="1" si="237"/>
        <v>OFF</v>
      </c>
      <c r="Q2871" s="78">
        <f>+IFERROR(VLOOKUP(CONSOLIDADO[[#This Row],[Codigo Municipio]],TDDia!$A$4:$B$394,2,0),0)</f>
        <v>0</v>
      </c>
    </row>
    <row r="2872" spans="2:17" ht="14.45">
      <c r="B2872">
        <f t="shared" si="234"/>
        <v>15</v>
      </c>
      <c r="C2872" s="69" t="str" cm="1">
        <f t="array" ref="C2872">+INDEX(Table_4[[Departamento]:[Municipio]],FINAL!$B2872,1)</f>
        <v>Colón</v>
      </c>
      <c r="D2872" s="69" t="str" cm="1">
        <f t="array" ref="D2872">+INDEX(Table_4[[Departamento]:[Municipio]],FINAL!$B2872,4)</f>
        <v>Santa Rosa de Aguan</v>
      </c>
      <c r="E2872" s="69" t="str" cm="1">
        <f t="array" ref="E2872">+INDEX(Table_4[[Departamento]:[Municipio]],FINAL!$B2872,3)</f>
        <v>0207</v>
      </c>
      <c r="F2872" s="96">
        <f t="shared" si="233"/>
        <v>44061</v>
      </c>
      <c r="G2872" s="71" t="str">
        <f>+CONSOLIDADO[[#This Row],[Codigo Municipio]]&amp;CONSOLIDADO[[#This Row],[Fecha]]</f>
        <v>020744061</v>
      </c>
      <c r="H2872" s="72">
        <f>+IFERROR(VLOOKUP($G2872,TDAcumula!$C$2:$E$2027,3,0),0)</f>
        <v>0</v>
      </c>
      <c r="I2872" s="73">
        <f t="shared" si="235"/>
        <v>0</v>
      </c>
      <c r="J2872" s="74">
        <f>+IF(CONSOLIDADO[[#This Row],[Codigo Municipio]]=E2871,CONSOLIDADO[[#This Row],[Fallecidos Diarios]]+J2871,CONSOLIDADO[[#This Row],[Fallecidos Diarios]])</f>
        <v>0</v>
      </c>
      <c r="K2872" s="75">
        <f t="shared" si="236"/>
        <v>0</v>
      </c>
      <c r="L2872" s="76">
        <f>+IF(CONSOLIDADO[[#This Row],[Codigo Municipio]]=E2871,CONSOLIDADO[[#This Row],[Recuperados Diarios]]+L2871,CONSOLIDADO[[#This Row],[Recuperados Diarios]])</f>
        <v>0</v>
      </c>
      <c r="M2872" s="77" cm="1">
        <f t="array" ref="M2872">+IFERROR(IF(CONSOLIDADO[[#This Row],[Día]]&lt;14,0,INDEX(CONSOLIDADO[Casos Diarios],ROW()-14,1)),0)</f>
        <v>0</v>
      </c>
      <c r="N2872" s="72">
        <f>+IF(CONSOLIDADO[[#This Row],[Clave]]="710143893",1,IF(OR(CONSOLIDADO[[#This Row],[Casos Acumulados]]&gt;0,CONSOLIDADO[[#This Row],[Muertes]]&gt;0),N2871+1,I2872))</f>
        <v>0</v>
      </c>
      <c r="O2872" s="69">
        <f>+IFERROR(VLOOKUP($G2872,TDMuertes!$C$2:$E$534,3,0),0)</f>
        <v>0</v>
      </c>
      <c r="P2872" s="94" t="str">
        <f t="shared" ca="1" si="237"/>
        <v>OFF</v>
      </c>
      <c r="Q2872" s="78">
        <f>+IFERROR(VLOOKUP(CONSOLIDADO[[#This Row],[Codigo Municipio]],TDDia!$A$4:$B$394,2,0),0)</f>
        <v>0</v>
      </c>
    </row>
    <row r="2873" spans="2:17" ht="14.45">
      <c r="B2873">
        <f t="shared" si="234"/>
        <v>15</v>
      </c>
      <c r="C2873" s="69" t="str" cm="1">
        <f t="array" ref="C2873">+INDEX(Table_4[[Departamento]:[Municipio]],FINAL!$B2873,1)</f>
        <v>Colón</v>
      </c>
      <c r="D2873" s="69" t="str" cm="1">
        <f t="array" ref="D2873">+INDEX(Table_4[[Departamento]:[Municipio]],FINAL!$B2873,4)</f>
        <v>Santa Rosa de Aguan</v>
      </c>
      <c r="E2873" s="69" t="str" cm="1">
        <f t="array" ref="E2873">+INDEX(Table_4[[Departamento]:[Municipio]],FINAL!$B2873,3)</f>
        <v>0207</v>
      </c>
      <c r="F2873" s="96">
        <f t="shared" si="233"/>
        <v>44062</v>
      </c>
      <c r="G2873" s="71" t="str">
        <f>+CONSOLIDADO[[#This Row],[Codigo Municipio]]&amp;CONSOLIDADO[[#This Row],[Fecha]]</f>
        <v>020744062</v>
      </c>
      <c r="H2873" s="72">
        <f>+IFERROR(VLOOKUP($G2873,TDAcumula!$C$2:$E$2027,3,0),0)</f>
        <v>0</v>
      </c>
      <c r="I2873" s="73">
        <f t="shared" si="235"/>
        <v>0</v>
      </c>
      <c r="J2873" s="74">
        <f>+IF(CONSOLIDADO[[#This Row],[Codigo Municipio]]=E2872,CONSOLIDADO[[#This Row],[Fallecidos Diarios]]+J2872,CONSOLIDADO[[#This Row],[Fallecidos Diarios]])</f>
        <v>0</v>
      </c>
      <c r="K2873" s="75">
        <f t="shared" si="236"/>
        <v>0</v>
      </c>
      <c r="L2873" s="76">
        <f>+IF(CONSOLIDADO[[#This Row],[Codigo Municipio]]=E2872,CONSOLIDADO[[#This Row],[Recuperados Diarios]]+L2872,CONSOLIDADO[[#This Row],[Recuperados Diarios]])</f>
        <v>0</v>
      </c>
      <c r="M2873" s="77" cm="1">
        <f t="array" ref="M2873">+IFERROR(IF(CONSOLIDADO[[#This Row],[Día]]&lt;14,0,INDEX(CONSOLIDADO[Casos Diarios],ROW()-14,1)),0)</f>
        <v>0</v>
      </c>
      <c r="N2873" s="72">
        <f>+IF(CONSOLIDADO[[#This Row],[Clave]]="710143893",1,IF(OR(CONSOLIDADO[[#This Row],[Casos Acumulados]]&gt;0,CONSOLIDADO[[#This Row],[Muertes]]&gt;0),N2872+1,I2873))</f>
        <v>0</v>
      </c>
      <c r="O2873" s="69">
        <f>+IFERROR(VLOOKUP($G2873,TDMuertes!$C$2:$E$534,3,0),0)</f>
        <v>0</v>
      </c>
      <c r="P2873" s="94" t="str">
        <f t="shared" ca="1" si="237"/>
        <v>OFF</v>
      </c>
      <c r="Q2873" s="78">
        <f>+IFERROR(VLOOKUP(CONSOLIDADO[[#This Row],[Codigo Municipio]],TDDia!$A$4:$B$394,2,0),0)</f>
        <v>0</v>
      </c>
    </row>
    <row r="2874" spans="2:17" ht="14.45">
      <c r="B2874">
        <f t="shared" si="234"/>
        <v>15</v>
      </c>
      <c r="C2874" s="69" t="str" cm="1">
        <f t="array" ref="C2874">+INDEX(Table_4[[Departamento]:[Municipio]],FINAL!$B2874,1)</f>
        <v>Colón</v>
      </c>
      <c r="D2874" s="69" t="str" cm="1">
        <f t="array" ref="D2874">+INDEX(Table_4[[Departamento]:[Municipio]],FINAL!$B2874,4)</f>
        <v>Santa Rosa de Aguan</v>
      </c>
      <c r="E2874" s="69" t="str" cm="1">
        <f t="array" ref="E2874">+INDEX(Table_4[[Departamento]:[Municipio]],FINAL!$B2874,3)</f>
        <v>0207</v>
      </c>
      <c r="F2874" s="96">
        <f t="shared" si="233"/>
        <v>44063</v>
      </c>
      <c r="G2874" s="71" t="str">
        <f>+CONSOLIDADO[[#This Row],[Codigo Municipio]]&amp;CONSOLIDADO[[#This Row],[Fecha]]</f>
        <v>020744063</v>
      </c>
      <c r="H2874" s="72">
        <f>+IFERROR(VLOOKUP($G2874,TDAcumula!$C$2:$E$2027,3,0),0)</f>
        <v>0</v>
      </c>
      <c r="I2874" s="73">
        <f t="shared" si="235"/>
        <v>0</v>
      </c>
      <c r="J2874" s="74">
        <f>+IF(CONSOLIDADO[[#This Row],[Codigo Municipio]]=E2873,CONSOLIDADO[[#This Row],[Fallecidos Diarios]]+J2873,CONSOLIDADO[[#This Row],[Fallecidos Diarios]])</f>
        <v>0</v>
      </c>
      <c r="K2874" s="75">
        <f t="shared" si="236"/>
        <v>0</v>
      </c>
      <c r="L2874" s="76">
        <f>+IF(CONSOLIDADO[[#This Row],[Codigo Municipio]]=E2873,CONSOLIDADO[[#This Row],[Recuperados Diarios]]+L2873,CONSOLIDADO[[#This Row],[Recuperados Diarios]])</f>
        <v>0</v>
      </c>
      <c r="M2874" s="77" cm="1">
        <f t="array" ref="M2874">+IFERROR(IF(CONSOLIDADO[[#This Row],[Día]]&lt;14,0,INDEX(CONSOLIDADO[Casos Diarios],ROW()-14,1)),0)</f>
        <v>0</v>
      </c>
      <c r="N2874" s="72">
        <f>+IF(CONSOLIDADO[[#This Row],[Clave]]="710143893",1,IF(OR(CONSOLIDADO[[#This Row],[Casos Acumulados]]&gt;0,CONSOLIDADO[[#This Row],[Muertes]]&gt;0),N2873+1,I2874))</f>
        <v>0</v>
      </c>
      <c r="O2874" s="69">
        <f>+IFERROR(VLOOKUP($G2874,TDMuertes!$C$2:$E$534,3,0),0)</f>
        <v>0</v>
      </c>
      <c r="P2874" s="94" t="str">
        <f t="shared" ca="1" si="237"/>
        <v>OFF</v>
      </c>
      <c r="Q2874" s="78">
        <f>+IFERROR(VLOOKUP(CONSOLIDADO[[#This Row],[Codigo Municipio]],TDDia!$A$4:$B$394,2,0),0)</f>
        <v>0</v>
      </c>
    </row>
    <row r="2875" spans="2:17" ht="14.45">
      <c r="B2875">
        <f t="shared" si="234"/>
        <v>15</v>
      </c>
      <c r="C2875" s="69" t="str" cm="1">
        <f t="array" ref="C2875">+INDEX(Table_4[[Departamento]:[Municipio]],FINAL!$B2875,1)</f>
        <v>Colón</v>
      </c>
      <c r="D2875" s="69" t="str" cm="1">
        <f t="array" ref="D2875">+INDEX(Table_4[[Departamento]:[Municipio]],FINAL!$B2875,4)</f>
        <v>Santa Rosa de Aguan</v>
      </c>
      <c r="E2875" s="69" t="str" cm="1">
        <f t="array" ref="E2875">+INDEX(Table_4[[Departamento]:[Municipio]],FINAL!$B2875,3)</f>
        <v>0207</v>
      </c>
      <c r="F2875" s="96">
        <f t="shared" si="233"/>
        <v>44064</v>
      </c>
      <c r="G2875" s="71" t="str">
        <f>+CONSOLIDADO[[#This Row],[Codigo Municipio]]&amp;CONSOLIDADO[[#This Row],[Fecha]]</f>
        <v>020744064</v>
      </c>
      <c r="H2875" s="72">
        <f>+IFERROR(VLOOKUP($G2875,TDAcumula!$C$2:$E$2027,3,0),0)</f>
        <v>0</v>
      </c>
      <c r="I2875" s="73">
        <f t="shared" si="235"/>
        <v>0</v>
      </c>
      <c r="J2875" s="74">
        <f>+IF(CONSOLIDADO[[#This Row],[Codigo Municipio]]=E2874,CONSOLIDADO[[#This Row],[Fallecidos Diarios]]+J2874,CONSOLIDADO[[#This Row],[Fallecidos Diarios]])</f>
        <v>0</v>
      </c>
      <c r="K2875" s="75">
        <f t="shared" si="236"/>
        <v>0</v>
      </c>
      <c r="L2875" s="76">
        <f>+IF(CONSOLIDADO[[#This Row],[Codigo Municipio]]=E2874,CONSOLIDADO[[#This Row],[Recuperados Diarios]]+L2874,CONSOLIDADO[[#This Row],[Recuperados Diarios]])</f>
        <v>0</v>
      </c>
      <c r="M2875" s="77" cm="1">
        <f t="array" ref="M2875">+IFERROR(IF(CONSOLIDADO[[#This Row],[Día]]&lt;14,0,INDEX(CONSOLIDADO[Casos Diarios],ROW()-14,1)),0)</f>
        <v>0</v>
      </c>
      <c r="N2875" s="72">
        <f>+IF(CONSOLIDADO[[#This Row],[Clave]]="710143893",1,IF(OR(CONSOLIDADO[[#This Row],[Casos Acumulados]]&gt;0,CONSOLIDADO[[#This Row],[Muertes]]&gt;0),N2874+1,I2875))</f>
        <v>0</v>
      </c>
      <c r="O2875" s="69">
        <f>+IFERROR(VLOOKUP($G2875,TDMuertes!$C$2:$E$534,3,0),0)</f>
        <v>0</v>
      </c>
      <c r="P2875" s="94" t="str">
        <f t="shared" ca="1" si="237"/>
        <v>OFF</v>
      </c>
      <c r="Q2875" s="78">
        <f>+IFERROR(VLOOKUP(CONSOLIDADO[[#This Row],[Codigo Municipio]],TDDia!$A$4:$B$394,2,0),0)</f>
        <v>0</v>
      </c>
    </row>
    <row r="2876" spans="2:17" ht="14.45">
      <c r="B2876">
        <f t="shared" si="234"/>
        <v>15</v>
      </c>
      <c r="C2876" s="69" t="str" cm="1">
        <f t="array" ref="C2876">+INDEX(Table_4[[Departamento]:[Municipio]],FINAL!$B2876,1)</f>
        <v>Colón</v>
      </c>
      <c r="D2876" s="69" t="str" cm="1">
        <f t="array" ref="D2876">+INDEX(Table_4[[Departamento]:[Municipio]],FINAL!$B2876,4)</f>
        <v>Santa Rosa de Aguan</v>
      </c>
      <c r="E2876" s="69" t="str" cm="1">
        <f t="array" ref="E2876">+INDEX(Table_4[[Departamento]:[Municipio]],FINAL!$B2876,3)</f>
        <v>0207</v>
      </c>
      <c r="F2876" s="96">
        <f t="shared" si="233"/>
        <v>44065</v>
      </c>
      <c r="G2876" s="71" t="str">
        <f>+CONSOLIDADO[[#This Row],[Codigo Municipio]]&amp;CONSOLIDADO[[#This Row],[Fecha]]</f>
        <v>020744065</v>
      </c>
      <c r="H2876" s="72">
        <f>+IFERROR(VLOOKUP($G2876,TDAcumula!$C$2:$E$2027,3,0),0)</f>
        <v>0</v>
      </c>
      <c r="I2876" s="73">
        <f t="shared" si="235"/>
        <v>0</v>
      </c>
      <c r="J2876" s="74">
        <f>+IF(CONSOLIDADO[[#This Row],[Codigo Municipio]]=E2875,CONSOLIDADO[[#This Row],[Fallecidos Diarios]]+J2875,CONSOLIDADO[[#This Row],[Fallecidos Diarios]])</f>
        <v>0</v>
      </c>
      <c r="K2876" s="75">
        <f t="shared" si="236"/>
        <v>0</v>
      </c>
      <c r="L2876" s="76">
        <f>+IF(CONSOLIDADO[[#This Row],[Codigo Municipio]]=E2875,CONSOLIDADO[[#This Row],[Recuperados Diarios]]+L2875,CONSOLIDADO[[#This Row],[Recuperados Diarios]])</f>
        <v>0</v>
      </c>
      <c r="M2876" s="77" cm="1">
        <f t="array" ref="M2876">+IFERROR(IF(CONSOLIDADO[[#This Row],[Día]]&lt;14,0,INDEX(CONSOLIDADO[Casos Diarios],ROW()-14,1)),0)</f>
        <v>0</v>
      </c>
      <c r="N2876" s="72">
        <f>+IF(CONSOLIDADO[[#This Row],[Clave]]="710143893",1,IF(OR(CONSOLIDADO[[#This Row],[Casos Acumulados]]&gt;0,CONSOLIDADO[[#This Row],[Muertes]]&gt;0),N2875+1,I2876))</f>
        <v>0</v>
      </c>
      <c r="O2876" s="69">
        <f>+IFERROR(VLOOKUP($G2876,TDMuertes!$C$2:$E$534,3,0),0)</f>
        <v>0</v>
      </c>
      <c r="P2876" s="94" t="str">
        <f t="shared" ca="1" si="237"/>
        <v>OFF</v>
      </c>
      <c r="Q2876" s="78">
        <f>+IFERROR(VLOOKUP(CONSOLIDADO[[#This Row],[Codigo Municipio]],TDDia!$A$4:$B$394,2,0),0)</f>
        <v>0</v>
      </c>
    </row>
    <row r="2877" spans="2:17" ht="14.45">
      <c r="B2877">
        <f t="shared" si="234"/>
        <v>15</v>
      </c>
      <c r="C2877" s="69" t="str" cm="1">
        <f t="array" ref="C2877">+INDEX(Table_4[[Departamento]:[Municipio]],FINAL!$B2877,1)</f>
        <v>Colón</v>
      </c>
      <c r="D2877" s="69" t="str" cm="1">
        <f t="array" ref="D2877">+INDEX(Table_4[[Departamento]:[Municipio]],FINAL!$B2877,4)</f>
        <v>Santa Rosa de Aguan</v>
      </c>
      <c r="E2877" s="69" t="str" cm="1">
        <f t="array" ref="E2877">+INDEX(Table_4[[Departamento]:[Municipio]],FINAL!$B2877,3)</f>
        <v>0207</v>
      </c>
      <c r="F2877" s="96">
        <f t="shared" si="233"/>
        <v>44066</v>
      </c>
      <c r="G2877" s="71" t="str">
        <f>+CONSOLIDADO[[#This Row],[Codigo Municipio]]&amp;CONSOLIDADO[[#This Row],[Fecha]]</f>
        <v>020744066</v>
      </c>
      <c r="H2877" s="72">
        <f>+IFERROR(VLOOKUP($G2877,TDAcumula!$C$2:$E$2027,3,0),0)</f>
        <v>0</v>
      </c>
      <c r="I2877" s="73">
        <f t="shared" si="235"/>
        <v>0</v>
      </c>
      <c r="J2877" s="74">
        <f>+IF(CONSOLIDADO[[#This Row],[Codigo Municipio]]=E2876,CONSOLIDADO[[#This Row],[Fallecidos Diarios]]+J2876,CONSOLIDADO[[#This Row],[Fallecidos Diarios]])</f>
        <v>0</v>
      </c>
      <c r="K2877" s="75">
        <f t="shared" si="236"/>
        <v>0</v>
      </c>
      <c r="L2877" s="76">
        <f>+IF(CONSOLIDADO[[#This Row],[Codigo Municipio]]=E2876,CONSOLIDADO[[#This Row],[Recuperados Diarios]]+L2876,CONSOLIDADO[[#This Row],[Recuperados Diarios]])</f>
        <v>0</v>
      </c>
      <c r="M2877" s="77" cm="1">
        <f t="array" ref="M2877">+IFERROR(IF(CONSOLIDADO[[#This Row],[Día]]&lt;14,0,INDEX(CONSOLIDADO[Casos Diarios],ROW()-14,1)),0)</f>
        <v>0</v>
      </c>
      <c r="N2877" s="72">
        <f>+IF(CONSOLIDADO[[#This Row],[Clave]]="710143893",1,IF(OR(CONSOLIDADO[[#This Row],[Casos Acumulados]]&gt;0,CONSOLIDADO[[#This Row],[Muertes]]&gt;0),N2876+1,I2877))</f>
        <v>0</v>
      </c>
      <c r="O2877" s="69">
        <f>+IFERROR(VLOOKUP($G2877,TDMuertes!$C$2:$E$534,3,0),0)</f>
        <v>0</v>
      </c>
      <c r="P2877" s="94" t="str">
        <f t="shared" ca="1" si="237"/>
        <v>OFF</v>
      </c>
      <c r="Q2877" s="78">
        <f>+IFERROR(VLOOKUP(CONSOLIDADO[[#This Row],[Codigo Municipio]],TDDia!$A$4:$B$394,2,0),0)</f>
        <v>0</v>
      </c>
    </row>
    <row r="2878" spans="2:17" ht="14.45">
      <c r="B2878">
        <f t="shared" si="234"/>
        <v>15</v>
      </c>
      <c r="C2878" s="69" t="str" cm="1">
        <f t="array" ref="C2878">+INDEX(Table_4[[Departamento]:[Municipio]],FINAL!$B2878,1)</f>
        <v>Colón</v>
      </c>
      <c r="D2878" s="69" t="str" cm="1">
        <f t="array" ref="D2878">+INDEX(Table_4[[Departamento]:[Municipio]],FINAL!$B2878,4)</f>
        <v>Santa Rosa de Aguan</v>
      </c>
      <c r="E2878" s="69" t="str" cm="1">
        <f t="array" ref="E2878">+INDEX(Table_4[[Departamento]:[Municipio]],FINAL!$B2878,3)</f>
        <v>0207</v>
      </c>
      <c r="F2878" s="96">
        <f t="shared" si="233"/>
        <v>44067</v>
      </c>
      <c r="G2878" s="71" t="str">
        <f>+CONSOLIDADO[[#This Row],[Codigo Municipio]]&amp;CONSOLIDADO[[#This Row],[Fecha]]</f>
        <v>020744067</v>
      </c>
      <c r="H2878" s="72">
        <f>+IFERROR(VLOOKUP($G2878,TDAcumula!$C$2:$E$2027,3,0),0)</f>
        <v>0</v>
      </c>
      <c r="I2878" s="73">
        <f t="shared" si="235"/>
        <v>0</v>
      </c>
      <c r="J2878" s="74">
        <f>+IF(CONSOLIDADO[[#This Row],[Codigo Municipio]]=E2877,CONSOLIDADO[[#This Row],[Fallecidos Diarios]]+J2877,CONSOLIDADO[[#This Row],[Fallecidos Diarios]])</f>
        <v>0</v>
      </c>
      <c r="K2878" s="75">
        <f t="shared" si="236"/>
        <v>0</v>
      </c>
      <c r="L2878" s="76">
        <f>+IF(CONSOLIDADO[[#This Row],[Codigo Municipio]]=E2877,CONSOLIDADO[[#This Row],[Recuperados Diarios]]+L2877,CONSOLIDADO[[#This Row],[Recuperados Diarios]])</f>
        <v>0</v>
      </c>
      <c r="M2878" s="77" cm="1">
        <f t="array" ref="M2878">+IFERROR(IF(CONSOLIDADO[[#This Row],[Día]]&lt;14,0,INDEX(CONSOLIDADO[Casos Diarios],ROW()-14,1)),0)</f>
        <v>0</v>
      </c>
      <c r="N2878" s="72">
        <f>+IF(CONSOLIDADO[[#This Row],[Clave]]="710143893",1,IF(OR(CONSOLIDADO[[#This Row],[Casos Acumulados]]&gt;0,CONSOLIDADO[[#This Row],[Muertes]]&gt;0),N2877+1,I2878))</f>
        <v>0</v>
      </c>
      <c r="O2878" s="69">
        <f>+IFERROR(VLOOKUP($G2878,TDMuertes!$C$2:$E$534,3,0),0)</f>
        <v>0</v>
      </c>
      <c r="P2878" s="94" t="str">
        <f t="shared" ca="1" si="237"/>
        <v>OFF</v>
      </c>
      <c r="Q2878" s="78">
        <f>+IFERROR(VLOOKUP(CONSOLIDADO[[#This Row],[Codigo Municipio]],TDDia!$A$4:$B$394,2,0),0)</f>
        <v>0</v>
      </c>
    </row>
    <row r="2879" spans="2:17" ht="14.45">
      <c r="B2879">
        <f t="shared" si="234"/>
        <v>15</v>
      </c>
      <c r="C2879" s="69" t="str" cm="1">
        <f t="array" ref="C2879">+INDEX(Table_4[[Departamento]:[Municipio]],FINAL!$B2879,1)</f>
        <v>Colón</v>
      </c>
      <c r="D2879" s="69" t="str" cm="1">
        <f t="array" ref="D2879">+INDEX(Table_4[[Departamento]:[Municipio]],FINAL!$B2879,4)</f>
        <v>Santa Rosa de Aguan</v>
      </c>
      <c r="E2879" s="69" t="str" cm="1">
        <f t="array" ref="E2879">+INDEX(Table_4[[Departamento]:[Municipio]],FINAL!$B2879,3)</f>
        <v>0207</v>
      </c>
      <c r="F2879" s="96">
        <f t="shared" si="233"/>
        <v>44068</v>
      </c>
      <c r="G2879" s="71" t="str">
        <f>+CONSOLIDADO[[#This Row],[Codigo Municipio]]&amp;CONSOLIDADO[[#This Row],[Fecha]]</f>
        <v>020744068</v>
      </c>
      <c r="H2879" s="72">
        <f>+IFERROR(VLOOKUP($G2879,TDAcumula!$C$2:$E$2027,3,0),0)</f>
        <v>0</v>
      </c>
      <c r="I2879" s="73">
        <f t="shared" si="235"/>
        <v>0</v>
      </c>
      <c r="J2879" s="74">
        <f>+IF(CONSOLIDADO[[#This Row],[Codigo Municipio]]=E2878,CONSOLIDADO[[#This Row],[Fallecidos Diarios]]+J2878,CONSOLIDADO[[#This Row],[Fallecidos Diarios]])</f>
        <v>0</v>
      </c>
      <c r="K2879" s="75">
        <f t="shared" si="236"/>
        <v>0</v>
      </c>
      <c r="L2879" s="76">
        <f>+IF(CONSOLIDADO[[#This Row],[Codigo Municipio]]=E2878,CONSOLIDADO[[#This Row],[Recuperados Diarios]]+L2878,CONSOLIDADO[[#This Row],[Recuperados Diarios]])</f>
        <v>0</v>
      </c>
      <c r="M2879" s="77" cm="1">
        <f t="array" ref="M2879">+IFERROR(IF(CONSOLIDADO[[#This Row],[Día]]&lt;14,0,INDEX(CONSOLIDADO[Casos Diarios],ROW()-14,1)),0)</f>
        <v>0</v>
      </c>
      <c r="N2879" s="72">
        <f>+IF(CONSOLIDADO[[#This Row],[Clave]]="710143893",1,IF(OR(CONSOLIDADO[[#This Row],[Casos Acumulados]]&gt;0,CONSOLIDADO[[#This Row],[Muertes]]&gt;0),N2878+1,I2879))</f>
        <v>0</v>
      </c>
      <c r="O2879" s="69">
        <f>+IFERROR(VLOOKUP($G2879,TDMuertes!$C$2:$E$534,3,0),0)</f>
        <v>0</v>
      </c>
      <c r="P2879" s="94" t="str">
        <f t="shared" ca="1" si="237"/>
        <v>OFF</v>
      </c>
      <c r="Q2879" s="78">
        <f>+IFERROR(VLOOKUP(CONSOLIDADO[[#This Row],[Codigo Municipio]],TDDia!$A$4:$B$394,2,0),0)</f>
        <v>0</v>
      </c>
    </row>
    <row r="2880" spans="2:17" ht="14.45">
      <c r="B2880">
        <f t="shared" si="234"/>
        <v>15</v>
      </c>
      <c r="C2880" s="69" t="str" cm="1">
        <f t="array" ref="C2880">+INDEX(Table_4[[Departamento]:[Municipio]],FINAL!$B2880,1)</f>
        <v>Colón</v>
      </c>
      <c r="D2880" s="69" t="str" cm="1">
        <f t="array" ref="D2880">+INDEX(Table_4[[Departamento]:[Municipio]],FINAL!$B2880,4)</f>
        <v>Santa Rosa de Aguan</v>
      </c>
      <c r="E2880" s="69" t="str" cm="1">
        <f t="array" ref="E2880">+INDEX(Table_4[[Departamento]:[Municipio]],FINAL!$B2880,3)</f>
        <v>0207</v>
      </c>
      <c r="F2880" s="96">
        <f t="shared" si="233"/>
        <v>44069</v>
      </c>
      <c r="G2880" s="71" t="str">
        <f>+CONSOLIDADO[[#This Row],[Codigo Municipio]]&amp;CONSOLIDADO[[#This Row],[Fecha]]</f>
        <v>020744069</v>
      </c>
      <c r="H2880" s="72">
        <f>+IFERROR(VLOOKUP($G2880,TDAcumula!$C$2:$E$2027,3,0),0)</f>
        <v>0</v>
      </c>
      <c r="I2880" s="73">
        <f t="shared" si="235"/>
        <v>0</v>
      </c>
      <c r="J2880" s="74">
        <f>+IF(CONSOLIDADO[[#This Row],[Codigo Municipio]]=E2879,CONSOLIDADO[[#This Row],[Fallecidos Diarios]]+J2879,CONSOLIDADO[[#This Row],[Fallecidos Diarios]])</f>
        <v>0</v>
      </c>
      <c r="K2880" s="75">
        <f t="shared" si="236"/>
        <v>0</v>
      </c>
      <c r="L2880" s="76">
        <f>+IF(CONSOLIDADO[[#This Row],[Codigo Municipio]]=E2879,CONSOLIDADO[[#This Row],[Recuperados Diarios]]+L2879,CONSOLIDADO[[#This Row],[Recuperados Diarios]])</f>
        <v>0</v>
      </c>
      <c r="M2880" s="77" cm="1">
        <f t="array" ref="M2880">+IFERROR(IF(CONSOLIDADO[[#This Row],[Día]]&lt;14,0,INDEX(CONSOLIDADO[Casos Diarios],ROW()-14,1)),0)</f>
        <v>0</v>
      </c>
      <c r="N2880" s="72">
        <f>+IF(CONSOLIDADO[[#This Row],[Clave]]="710143893",1,IF(OR(CONSOLIDADO[[#This Row],[Casos Acumulados]]&gt;0,CONSOLIDADO[[#This Row],[Muertes]]&gt;0),N2879+1,I2880))</f>
        <v>0</v>
      </c>
      <c r="O2880" s="69">
        <f>+IFERROR(VLOOKUP($G2880,TDMuertes!$C$2:$E$534,3,0),0)</f>
        <v>0</v>
      </c>
      <c r="P2880" s="94" t="str">
        <f t="shared" ca="1" si="237"/>
        <v>OFF</v>
      </c>
      <c r="Q2880" s="78">
        <f>+IFERROR(VLOOKUP(CONSOLIDADO[[#This Row],[Codigo Municipio]],TDDia!$A$4:$B$394,2,0),0)</f>
        <v>0</v>
      </c>
    </row>
    <row r="2881" spans="2:17" ht="14.45">
      <c r="B2881">
        <f t="shared" si="234"/>
        <v>15</v>
      </c>
      <c r="C2881" s="69" t="str" cm="1">
        <f t="array" ref="C2881">+INDEX(Table_4[[Departamento]:[Municipio]],FINAL!$B2881,1)</f>
        <v>Colón</v>
      </c>
      <c r="D2881" s="69" t="str" cm="1">
        <f t="array" ref="D2881">+INDEX(Table_4[[Departamento]:[Municipio]],FINAL!$B2881,4)</f>
        <v>Santa Rosa de Aguan</v>
      </c>
      <c r="E2881" s="69" t="str" cm="1">
        <f t="array" ref="E2881">+INDEX(Table_4[[Departamento]:[Municipio]],FINAL!$B2881,3)</f>
        <v>0207</v>
      </c>
      <c r="F2881" s="96">
        <f t="shared" si="233"/>
        <v>44070</v>
      </c>
      <c r="G2881" s="71" t="str">
        <f>+CONSOLIDADO[[#This Row],[Codigo Municipio]]&amp;CONSOLIDADO[[#This Row],[Fecha]]</f>
        <v>020744070</v>
      </c>
      <c r="H2881" s="72">
        <f>+IFERROR(VLOOKUP($G2881,TDAcumula!$C$2:$E$2027,3,0),0)</f>
        <v>0</v>
      </c>
      <c r="I2881" s="73">
        <f t="shared" si="235"/>
        <v>0</v>
      </c>
      <c r="J2881" s="74">
        <f>+IF(CONSOLIDADO[[#This Row],[Codigo Municipio]]=E2880,CONSOLIDADO[[#This Row],[Fallecidos Diarios]]+J2880,CONSOLIDADO[[#This Row],[Fallecidos Diarios]])</f>
        <v>0</v>
      </c>
      <c r="K2881" s="75">
        <f t="shared" si="236"/>
        <v>0</v>
      </c>
      <c r="L2881" s="76">
        <f>+IF(CONSOLIDADO[[#This Row],[Codigo Municipio]]=E2880,CONSOLIDADO[[#This Row],[Recuperados Diarios]]+L2880,CONSOLIDADO[[#This Row],[Recuperados Diarios]])</f>
        <v>0</v>
      </c>
      <c r="M2881" s="77" cm="1">
        <f t="array" ref="M2881">+IFERROR(IF(CONSOLIDADO[[#This Row],[Día]]&lt;14,0,INDEX(CONSOLIDADO[Casos Diarios],ROW()-14,1)),0)</f>
        <v>0</v>
      </c>
      <c r="N2881" s="72">
        <f>+IF(CONSOLIDADO[[#This Row],[Clave]]="710143893",1,IF(OR(CONSOLIDADO[[#This Row],[Casos Acumulados]]&gt;0,CONSOLIDADO[[#This Row],[Muertes]]&gt;0),N2880+1,I2881))</f>
        <v>0</v>
      </c>
      <c r="O2881" s="69">
        <f>+IFERROR(VLOOKUP($G2881,TDMuertes!$C$2:$E$534,3,0),0)</f>
        <v>0</v>
      </c>
      <c r="P2881" s="94" t="str">
        <f t="shared" ca="1" si="237"/>
        <v>OFF</v>
      </c>
      <c r="Q2881" s="78">
        <f>+IFERROR(VLOOKUP(CONSOLIDADO[[#This Row],[Codigo Municipio]],TDDia!$A$4:$B$394,2,0),0)</f>
        <v>0</v>
      </c>
    </row>
    <row r="2882" spans="2:17" ht="14.45">
      <c r="B2882">
        <f t="shared" si="234"/>
        <v>15</v>
      </c>
      <c r="C2882" s="69" t="str" cm="1">
        <f t="array" ref="C2882">+INDEX(Table_4[[Departamento]:[Municipio]],FINAL!$B2882,1)</f>
        <v>Colón</v>
      </c>
      <c r="D2882" s="69" t="str" cm="1">
        <f t="array" ref="D2882">+INDEX(Table_4[[Departamento]:[Municipio]],FINAL!$B2882,4)</f>
        <v>Santa Rosa de Aguan</v>
      </c>
      <c r="E2882" s="69" t="str" cm="1">
        <f t="array" ref="E2882">+INDEX(Table_4[[Departamento]:[Municipio]],FINAL!$B2882,3)</f>
        <v>0207</v>
      </c>
      <c r="F2882" s="96">
        <f t="shared" ref="F2882:F2945" si="238">+F2689</f>
        <v>44071</v>
      </c>
      <c r="G2882" s="71" t="str">
        <f>+CONSOLIDADO[[#This Row],[Codigo Municipio]]&amp;CONSOLIDADO[[#This Row],[Fecha]]</f>
        <v>020744071</v>
      </c>
      <c r="H2882" s="72">
        <f>+IFERROR(VLOOKUP($G2882,TDAcumula!$C$2:$E$2027,3,0),0)</f>
        <v>0</v>
      </c>
      <c r="I2882" s="73">
        <f t="shared" si="235"/>
        <v>0</v>
      </c>
      <c r="J2882" s="74">
        <f>+IF(CONSOLIDADO[[#This Row],[Codigo Municipio]]=E2881,CONSOLIDADO[[#This Row],[Fallecidos Diarios]]+J2881,CONSOLIDADO[[#This Row],[Fallecidos Diarios]])</f>
        <v>0</v>
      </c>
      <c r="K2882" s="75">
        <f t="shared" si="236"/>
        <v>0</v>
      </c>
      <c r="L2882" s="76">
        <f>+IF(CONSOLIDADO[[#This Row],[Codigo Municipio]]=E2881,CONSOLIDADO[[#This Row],[Recuperados Diarios]]+L2881,CONSOLIDADO[[#This Row],[Recuperados Diarios]])</f>
        <v>0</v>
      </c>
      <c r="M2882" s="77" cm="1">
        <f t="array" ref="M2882">+IFERROR(IF(CONSOLIDADO[[#This Row],[Día]]&lt;14,0,INDEX(CONSOLIDADO[Casos Diarios],ROW()-14,1)),0)</f>
        <v>0</v>
      </c>
      <c r="N2882" s="72">
        <f>+IF(CONSOLIDADO[[#This Row],[Clave]]="710143893",1,IF(OR(CONSOLIDADO[[#This Row],[Casos Acumulados]]&gt;0,CONSOLIDADO[[#This Row],[Muertes]]&gt;0),N2881+1,I2882))</f>
        <v>0</v>
      </c>
      <c r="O2882" s="69">
        <f>+IFERROR(VLOOKUP($G2882,TDMuertes!$C$2:$E$534,3,0),0)</f>
        <v>0</v>
      </c>
      <c r="P2882" s="94" t="str">
        <f t="shared" ca="1" si="237"/>
        <v>OFF</v>
      </c>
      <c r="Q2882" s="78">
        <f>+IFERROR(VLOOKUP(CONSOLIDADO[[#This Row],[Codigo Municipio]],TDDia!$A$4:$B$394,2,0),0)</f>
        <v>0</v>
      </c>
    </row>
    <row r="2883" spans="2:17" ht="14.45">
      <c r="B2883">
        <f t="shared" si="234"/>
        <v>15</v>
      </c>
      <c r="C2883" s="69" t="str" cm="1">
        <f t="array" ref="C2883">+INDEX(Table_4[[Departamento]:[Municipio]],FINAL!$B2883,1)</f>
        <v>Colón</v>
      </c>
      <c r="D2883" s="69" t="str" cm="1">
        <f t="array" ref="D2883">+INDEX(Table_4[[Departamento]:[Municipio]],FINAL!$B2883,4)</f>
        <v>Santa Rosa de Aguan</v>
      </c>
      <c r="E2883" s="69" t="str" cm="1">
        <f t="array" ref="E2883">+INDEX(Table_4[[Departamento]:[Municipio]],FINAL!$B2883,3)</f>
        <v>0207</v>
      </c>
      <c r="F2883" s="96">
        <f t="shared" si="238"/>
        <v>44072</v>
      </c>
      <c r="G2883" s="71" t="str">
        <f>+CONSOLIDADO[[#This Row],[Codigo Municipio]]&amp;CONSOLIDADO[[#This Row],[Fecha]]</f>
        <v>020744072</v>
      </c>
      <c r="H2883" s="72">
        <f>+IFERROR(VLOOKUP($G2883,TDAcumula!$C$2:$E$2027,3,0),0)</f>
        <v>0</v>
      </c>
      <c r="I2883" s="73">
        <f t="shared" si="235"/>
        <v>0</v>
      </c>
      <c r="J2883" s="74">
        <f>+IF(CONSOLIDADO[[#This Row],[Codigo Municipio]]=E2882,CONSOLIDADO[[#This Row],[Fallecidos Diarios]]+J2882,CONSOLIDADO[[#This Row],[Fallecidos Diarios]])</f>
        <v>0</v>
      </c>
      <c r="K2883" s="75">
        <f t="shared" si="236"/>
        <v>0</v>
      </c>
      <c r="L2883" s="76">
        <f>+IF(CONSOLIDADO[[#This Row],[Codigo Municipio]]=E2882,CONSOLIDADO[[#This Row],[Recuperados Diarios]]+L2882,CONSOLIDADO[[#This Row],[Recuperados Diarios]])</f>
        <v>0</v>
      </c>
      <c r="M2883" s="77" cm="1">
        <f t="array" ref="M2883">+IFERROR(IF(CONSOLIDADO[[#This Row],[Día]]&lt;14,0,INDEX(CONSOLIDADO[Casos Diarios],ROW()-14,1)),0)</f>
        <v>0</v>
      </c>
      <c r="N2883" s="72">
        <f>+IF(CONSOLIDADO[[#This Row],[Clave]]="710143893",1,IF(OR(CONSOLIDADO[[#This Row],[Casos Acumulados]]&gt;0,CONSOLIDADO[[#This Row],[Muertes]]&gt;0),N2882+1,I2883))</f>
        <v>0</v>
      </c>
      <c r="O2883" s="69">
        <f>+IFERROR(VLOOKUP($G2883,TDMuertes!$C$2:$E$534,3,0),0)</f>
        <v>0</v>
      </c>
      <c r="P2883" s="94" t="str">
        <f t="shared" ca="1" si="237"/>
        <v>OFF</v>
      </c>
      <c r="Q2883" s="78">
        <f>+IFERROR(VLOOKUP(CONSOLIDADO[[#This Row],[Codigo Municipio]],TDDia!$A$4:$B$394,2,0),0)</f>
        <v>0</v>
      </c>
    </row>
    <row r="2884" spans="2:17" ht="14.45">
      <c r="B2884">
        <f t="shared" si="234"/>
        <v>15</v>
      </c>
      <c r="C2884" s="69" t="str" cm="1">
        <f t="array" ref="C2884">+INDEX(Table_4[[Departamento]:[Municipio]],FINAL!$B2884,1)</f>
        <v>Colón</v>
      </c>
      <c r="D2884" s="69" t="str" cm="1">
        <f t="array" ref="D2884">+INDEX(Table_4[[Departamento]:[Municipio]],FINAL!$B2884,4)</f>
        <v>Santa Rosa de Aguan</v>
      </c>
      <c r="E2884" s="69" t="str" cm="1">
        <f t="array" ref="E2884">+INDEX(Table_4[[Departamento]:[Municipio]],FINAL!$B2884,3)</f>
        <v>0207</v>
      </c>
      <c r="F2884" s="96">
        <f t="shared" si="238"/>
        <v>44073</v>
      </c>
      <c r="G2884" s="71" t="str">
        <f>+CONSOLIDADO[[#This Row],[Codigo Municipio]]&amp;CONSOLIDADO[[#This Row],[Fecha]]</f>
        <v>020744073</v>
      </c>
      <c r="H2884" s="72">
        <f>+IFERROR(VLOOKUP($G2884,TDAcumula!$C$2:$E$2027,3,0),0)</f>
        <v>0</v>
      </c>
      <c r="I2884" s="73">
        <f t="shared" si="235"/>
        <v>0</v>
      </c>
      <c r="J2884" s="74">
        <f>+IF(CONSOLIDADO[[#This Row],[Codigo Municipio]]=E2883,CONSOLIDADO[[#This Row],[Fallecidos Diarios]]+J2883,CONSOLIDADO[[#This Row],[Fallecidos Diarios]])</f>
        <v>0</v>
      </c>
      <c r="K2884" s="75">
        <f t="shared" si="236"/>
        <v>0</v>
      </c>
      <c r="L2884" s="76">
        <f>+IF(CONSOLIDADO[[#This Row],[Codigo Municipio]]=E2883,CONSOLIDADO[[#This Row],[Recuperados Diarios]]+L2883,CONSOLIDADO[[#This Row],[Recuperados Diarios]])</f>
        <v>0</v>
      </c>
      <c r="M2884" s="77" cm="1">
        <f t="array" ref="M2884">+IFERROR(IF(CONSOLIDADO[[#This Row],[Día]]&lt;14,0,INDEX(CONSOLIDADO[Casos Diarios],ROW()-14,1)),0)</f>
        <v>0</v>
      </c>
      <c r="N2884" s="72">
        <f>+IF(CONSOLIDADO[[#This Row],[Clave]]="710143893",1,IF(OR(CONSOLIDADO[[#This Row],[Casos Acumulados]]&gt;0,CONSOLIDADO[[#This Row],[Muertes]]&gt;0),N2883+1,I2884))</f>
        <v>0</v>
      </c>
      <c r="O2884" s="69">
        <f>+IFERROR(VLOOKUP($G2884,TDMuertes!$C$2:$E$534,3,0),0)</f>
        <v>0</v>
      </c>
      <c r="P2884" s="94" t="str">
        <f t="shared" ca="1" si="237"/>
        <v>OFF</v>
      </c>
      <c r="Q2884" s="78">
        <f>+IFERROR(VLOOKUP(CONSOLIDADO[[#This Row],[Codigo Municipio]],TDDia!$A$4:$B$394,2,0),0)</f>
        <v>0</v>
      </c>
    </row>
    <row r="2885" spans="2:17" ht="14.45">
      <c r="B2885">
        <f t="shared" ref="B2885:B2948" si="239">+IF(F2884=44085,B2884+1,B2884)</f>
        <v>15</v>
      </c>
      <c r="C2885" s="69" t="str" cm="1">
        <f t="array" ref="C2885">+INDEX(Table_4[[Departamento]:[Municipio]],FINAL!$B2885,1)</f>
        <v>Colón</v>
      </c>
      <c r="D2885" s="69" t="str" cm="1">
        <f t="array" ref="D2885">+INDEX(Table_4[[Departamento]:[Municipio]],FINAL!$B2885,4)</f>
        <v>Santa Rosa de Aguan</v>
      </c>
      <c r="E2885" s="69" t="str" cm="1">
        <f t="array" ref="E2885">+INDEX(Table_4[[Departamento]:[Municipio]],FINAL!$B2885,3)</f>
        <v>0207</v>
      </c>
      <c r="F2885" s="96">
        <f t="shared" si="238"/>
        <v>44074</v>
      </c>
      <c r="G2885" s="71" t="str">
        <f>+CONSOLIDADO[[#This Row],[Codigo Municipio]]&amp;CONSOLIDADO[[#This Row],[Fecha]]</f>
        <v>020744074</v>
      </c>
      <c r="H2885" s="72">
        <f>+IFERROR(VLOOKUP($G2885,TDAcumula!$C$2:$E$2027,3,0),0)</f>
        <v>0</v>
      </c>
      <c r="I2885" s="73">
        <f t="shared" si="235"/>
        <v>0</v>
      </c>
      <c r="J2885" s="74">
        <f>+IF(CONSOLIDADO[[#This Row],[Codigo Municipio]]=E2884,CONSOLIDADO[[#This Row],[Fallecidos Diarios]]+J2884,CONSOLIDADO[[#This Row],[Fallecidos Diarios]])</f>
        <v>0</v>
      </c>
      <c r="K2885" s="75">
        <f t="shared" si="236"/>
        <v>0</v>
      </c>
      <c r="L2885" s="76">
        <f>+IF(CONSOLIDADO[[#This Row],[Codigo Municipio]]=E2884,CONSOLIDADO[[#This Row],[Recuperados Diarios]]+L2884,CONSOLIDADO[[#This Row],[Recuperados Diarios]])</f>
        <v>0</v>
      </c>
      <c r="M2885" s="77" cm="1">
        <f t="array" ref="M2885">+IFERROR(IF(CONSOLIDADO[[#This Row],[Día]]&lt;14,0,INDEX(CONSOLIDADO[Casos Diarios],ROW()-14,1)),0)</f>
        <v>0</v>
      </c>
      <c r="N2885" s="72">
        <f>+IF(CONSOLIDADO[[#This Row],[Clave]]="710143893",1,IF(OR(CONSOLIDADO[[#This Row],[Casos Acumulados]]&gt;0,CONSOLIDADO[[#This Row],[Muertes]]&gt;0),N2884+1,I2885))</f>
        <v>0</v>
      </c>
      <c r="O2885" s="69">
        <f>+IFERROR(VLOOKUP($G2885,TDMuertes!$C$2:$E$534,3,0),0)</f>
        <v>0</v>
      </c>
      <c r="P2885" s="94" t="str">
        <f t="shared" ca="1" si="237"/>
        <v>OFF</v>
      </c>
      <c r="Q2885" s="78">
        <f>+IFERROR(VLOOKUP(CONSOLIDADO[[#This Row],[Codigo Municipio]],TDDia!$A$4:$B$394,2,0),0)</f>
        <v>0</v>
      </c>
    </row>
    <row r="2886" spans="2:17" ht="14.45">
      <c r="B2886">
        <f t="shared" si="239"/>
        <v>15</v>
      </c>
      <c r="C2886" s="69" t="str" cm="1">
        <f t="array" ref="C2886">+INDEX(Table_4[[Departamento]:[Municipio]],FINAL!$B2886,1)</f>
        <v>Colón</v>
      </c>
      <c r="D2886" s="69" t="str" cm="1">
        <f t="array" ref="D2886">+INDEX(Table_4[[Departamento]:[Municipio]],FINAL!$B2886,4)</f>
        <v>Santa Rosa de Aguan</v>
      </c>
      <c r="E2886" s="69" t="str" cm="1">
        <f t="array" ref="E2886">+INDEX(Table_4[[Departamento]:[Municipio]],FINAL!$B2886,3)</f>
        <v>0207</v>
      </c>
      <c r="F2886" s="96">
        <f t="shared" si="238"/>
        <v>44075</v>
      </c>
      <c r="G2886" s="71" t="str">
        <f>+CONSOLIDADO[[#This Row],[Codigo Municipio]]&amp;CONSOLIDADO[[#This Row],[Fecha]]</f>
        <v>020744075</v>
      </c>
      <c r="H2886" s="72">
        <f>+IFERROR(VLOOKUP($G2886,TDAcumula!$C$2:$E$2027,3,0),0)</f>
        <v>0</v>
      </c>
      <c r="I2886" s="73">
        <f t="shared" si="235"/>
        <v>0</v>
      </c>
      <c r="J2886" s="74">
        <f>+IF(CONSOLIDADO[[#This Row],[Codigo Municipio]]=E2885,CONSOLIDADO[[#This Row],[Fallecidos Diarios]]+J2885,CONSOLIDADO[[#This Row],[Fallecidos Diarios]])</f>
        <v>0</v>
      </c>
      <c r="K2886" s="75">
        <f t="shared" si="236"/>
        <v>0</v>
      </c>
      <c r="L2886" s="76">
        <f>+IF(CONSOLIDADO[[#This Row],[Codigo Municipio]]=E2885,CONSOLIDADO[[#This Row],[Recuperados Diarios]]+L2885,CONSOLIDADO[[#This Row],[Recuperados Diarios]])</f>
        <v>0</v>
      </c>
      <c r="M2886" s="77" cm="1">
        <f t="array" ref="M2886">+IFERROR(IF(CONSOLIDADO[[#This Row],[Día]]&lt;14,0,INDEX(CONSOLIDADO[Casos Diarios],ROW()-14,1)),0)</f>
        <v>0</v>
      </c>
      <c r="N2886" s="72">
        <f>+IF(CONSOLIDADO[[#This Row],[Clave]]="710143893",1,IF(OR(CONSOLIDADO[[#This Row],[Casos Acumulados]]&gt;0,CONSOLIDADO[[#This Row],[Muertes]]&gt;0),N2885+1,I2886))</f>
        <v>0</v>
      </c>
      <c r="O2886" s="69">
        <f>+IFERROR(VLOOKUP($G2886,TDMuertes!$C$2:$E$534,3,0),0)</f>
        <v>0</v>
      </c>
      <c r="P2886" s="94" t="str">
        <f t="shared" ca="1" si="237"/>
        <v>OFF</v>
      </c>
      <c r="Q2886" s="78">
        <f>+IFERROR(VLOOKUP(CONSOLIDADO[[#This Row],[Codigo Municipio]],TDDia!$A$4:$B$394,2,0),0)</f>
        <v>0</v>
      </c>
    </row>
    <row r="2887" spans="2:17" ht="14.45">
      <c r="B2887">
        <f t="shared" si="239"/>
        <v>15</v>
      </c>
      <c r="C2887" s="69" t="str" cm="1">
        <f t="array" ref="C2887">+INDEX(Table_4[[Departamento]:[Municipio]],FINAL!$B2887,1)</f>
        <v>Colón</v>
      </c>
      <c r="D2887" s="69" t="str" cm="1">
        <f t="array" ref="D2887">+INDEX(Table_4[[Departamento]:[Municipio]],FINAL!$B2887,4)</f>
        <v>Santa Rosa de Aguan</v>
      </c>
      <c r="E2887" s="69" t="str" cm="1">
        <f t="array" ref="E2887">+INDEX(Table_4[[Departamento]:[Municipio]],FINAL!$B2887,3)</f>
        <v>0207</v>
      </c>
      <c r="F2887" s="96">
        <f t="shared" si="238"/>
        <v>44076</v>
      </c>
      <c r="G2887" s="71" t="str">
        <f>+CONSOLIDADO[[#This Row],[Codigo Municipio]]&amp;CONSOLIDADO[[#This Row],[Fecha]]</f>
        <v>020744076</v>
      </c>
      <c r="H2887" s="72">
        <f>+IFERROR(VLOOKUP($G2887,TDAcumula!$C$2:$E$2027,3,0),0)</f>
        <v>0</v>
      </c>
      <c r="I2887" s="73">
        <f t="shared" si="235"/>
        <v>0</v>
      </c>
      <c r="J2887" s="74">
        <f>+IF(CONSOLIDADO[[#This Row],[Codigo Municipio]]=E2886,CONSOLIDADO[[#This Row],[Fallecidos Diarios]]+J2886,CONSOLIDADO[[#This Row],[Fallecidos Diarios]])</f>
        <v>0</v>
      </c>
      <c r="K2887" s="75">
        <f t="shared" si="236"/>
        <v>0</v>
      </c>
      <c r="L2887" s="76">
        <f>+IF(CONSOLIDADO[[#This Row],[Codigo Municipio]]=E2886,CONSOLIDADO[[#This Row],[Recuperados Diarios]]+L2886,CONSOLIDADO[[#This Row],[Recuperados Diarios]])</f>
        <v>0</v>
      </c>
      <c r="M2887" s="77" cm="1">
        <f t="array" ref="M2887">+IFERROR(IF(CONSOLIDADO[[#This Row],[Día]]&lt;14,0,INDEX(CONSOLIDADO[Casos Diarios],ROW()-14,1)),0)</f>
        <v>0</v>
      </c>
      <c r="N2887" s="72">
        <f>+IF(CONSOLIDADO[[#This Row],[Clave]]="710143893",1,IF(OR(CONSOLIDADO[[#This Row],[Casos Acumulados]]&gt;0,CONSOLIDADO[[#This Row],[Muertes]]&gt;0),N2886+1,I2887))</f>
        <v>0</v>
      </c>
      <c r="O2887" s="69">
        <f>+IFERROR(VLOOKUP($G2887,TDMuertes!$C$2:$E$534,3,0),0)</f>
        <v>0</v>
      </c>
      <c r="P2887" s="94" t="str">
        <f t="shared" ca="1" si="237"/>
        <v>OFF</v>
      </c>
      <c r="Q2887" s="78">
        <f>+IFERROR(VLOOKUP(CONSOLIDADO[[#This Row],[Codigo Municipio]],TDDia!$A$4:$B$394,2,0),0)</f>
        <v>0</v>
      </c>
    </row>
    <row r="2888" spans="2:17" ht="14.45">
      <c r="B2888">
        <f t="shared" si="239"/>
        <v>15</v>
      </c>
      <c r="C2888" s="69" t="str" cm="1">
        <f t="array" ref="C2888">+INDEX(Table_4[[Departamento]:[Municipio]],FINAL!$B2888,1)</f>
        <v>Colón</v>
      </c>
      <c r="D2888" s="69" t="str" cm="1">
        <f t="array" ref="D2888">+INDEX(Table_4[[Departamento]:[Municipio]],FINAL!$B2888,4)</f>
        <v>Santa Rosa de Aguan</v>
      </c>
      <c r="E2888" s="69" t="str" cm="1">
        <f t="array" ref="E2888">+INDEX(Table_4[[Departamento]:[Municipio]],FINAL!$B2888,3)</f>
        <v>0207</v>
      </c>
      <c r="F2888" s="96">
        <f t="shared" si="238"/>
        <v>44077</v>
      </c>
      <c r="G2888" s="71" t="str">
        <f>+CONSOLIDADO[[#This Row],[Codigo Municipio]]&amp;CONSOLIDADO[[#This Row],[Fecha]]</f>
        <v>020744077</v>
      </c>
      <c r="H2888" s="72">
        <f>+IFERROR(VLOOKUP($G2888,TDAcumula!$C$2:$E$2027,3,0),0)</f>
        <v>0</v>
      </c>
      <c r="I2888" s="73">
        <f t="shared" si="235"/>
        <v>0</v>
      </c>
      <c r="J2888" s="74">
        <f>+IF(CONSOLIDADO[[#This Row],[Codigo Municipio]]=E2887,CONSOLIDADO[[#This Row],[Fallecidos Diarios]]+J2887,CONSOLIDADO[[#This Row],[Fallecidos Diarios]])</f>
        <v>0</v>
      </c>
      <c r="K2888" s="75">
        <f t="shared" si="236"/>
        <v>0</v>
      </c>
      <c r="L2888" s="76">
        <f>+IF(CONSOLIDADO[[#This Row],[Codigo Municipio]]=E2887,CONSOLIDADO[[#This Row],[Recuperados Diarios]]+L2887,CONSOLIDADO[[#This Row],[Recuperados Diarios]])</f>
        <v>0</v>
      </c>
      <c r="M2888" s="77" cm="1">
        <f t="array" ref="M2888">+IFERROR(IF(CONSOLIDADO[[#This Row],[Día]]&lt;14,0,INDEX(CONSOLIDADO[Casos Diarios],ROW()-14,1)),0)</f>
        <v>0</v>
      </c>
      <c r="N2888" s="72">
        <f>+IF(CONSOLIDADO[[#This Row],[Clave]]="710143893",1,IF(OR(CONSOLIDADO[[#This Row],[Casos Acumulados]]&gt;0,CONSOLIDADO[[#This Row],[Muertes]]&gt;0),N2887+1,I2888))</f>
        <v>0</v>
      </c>
      <c r="O2888" s="69">
        <f>+IFERROR(VLOOKUP($G2888,TDMuertes!$C$2:$E$534,3,0),0)</f>
        <v>0</v>
      </c>
      <c r="P2888" s="94" t="str">
        <f t="shared" ca="1" si="237"/>
        <v>OFF</v>
      </c>
      <c r="Q2888" s="78">
        <f>+IFERROR(VLOOKUP(CONSOLIDADO[[#This Row],[Codigo Municipio]],TDDia!$A$4:$B$394,2,0),0)</f>
        <v>0</v>
      </c>
    </row>
    <row r="2889" spans="2:17" ht="14.45">
      <c r="B2889">
        <f t="shared" si="239"/>
        <v>15</v>
      </c>
      <c r="C2889" s="69" t="str" cm="1">
        <f t="array" ref="C2889">+INDEX(Table_4[[Departamento]:[Municipio]],FINAL!$B2889,1)</f>
        <v>Colón</v>
      </c>
      <c r="D2889" s="69" t="str" cm="1">
        <f t="array" ref="D2889">+INDEX(Table_4[[Departamento]:[Municipio]],FINAL!$B2889,4)</f>
        <v>Santa Rosa de Aguan</v>
      </c>
      <c r="E2889" s="69" t="str" cm="1">
        <f t="array" ref="E2889">+INDEX(Table_4[[Departamento]:[Municipio]],FINAL!$B2889,3)</f>
        <v>0207</v>
      </c>
      <c r="F2889" s="96">
        <f t="shared" si="238"/>
        <v>44078</v>
      </c>
      <c r="G2889" s="71" t="str">
        <f>+CONSOLIDADO[[#This Row],[Codigo Municipio]]&amp;CONSOLIDADO[[#This Row],[Fecha]]</f>
        <v>020744078</v>
      </c>
      <c r="H2889" s="72">
        <f>+IFERROR(VLOOKUP($G2889,TDAcumula!$C$2:$E$2027,3,0),0)</f>
        <v>0</v>
      </c>
      <c r="I2889" s="73">
        <f t="shared" si="235"/>
        <v>0</v>
      </c>
      <c r="J2889" s="74">
        <f>+IF(CONSOLIDADO[[#This Row],[Codigo Municipio]]=E2888,CONSOLIDADO[[#This Row],[Fallecidos Diarios]]+J2888,CONSOLIDADO[[#This Row],[Fallecidos Diarios]])</f>
        <v>0</v>
      </c>
      <c r="K2889" s="75">
        <f t="shared" si="236"/>
        <v>0</v>
      </c>
      <c r="L2889" s="76">
        <f>+IF(CONSOLIDADO[[#This Row],[Codigo Municipio]]=E2888,CONSOLIDADO[[#This Row],[Recuperados Diarios]]+L2888,CONSOLIDADO[[#This Row],[Recuperados Diarios]])</f>
        <v>0</v>
      </c>
      <c r="M2889" s="77" cm="1">
        <f t="array" ref="M2889">+IFERROR(IF(CONSOLIDADO[[#This Row],[Día]]&lt;14,0,INDEX(CONSOLIDADO[Casos Diarios],ROW()-14,1)),0)</f>
        <v>0</v>
      </c>
      <c r="N2889" s="72">
        <f>+IF(CONSOLIDADO[[#This Row],[Clave]]="710143893",1,IF(OR(CONSOLIDADO[[#This Row],[Casos Acumulados]]&gt;0,CONSOLIDADO[[#This Row],[Muertes]]&gt;0),N2888+1,I2889))</f>
        <v>0</v>
      </c>
      <c r="O2889" s="69">
        <f>+IFERROR(VLOOKUP($G2889,TDMuertes!$C$2:$E$534,3,0),0)</f>
        <v>0</v>
      </c>
      <c r="P2889" s="94" t="str">
        <f t="shared" ca="1" si="237"/>
        <v>OFF</v>
      </c>
      <c r="Q2889" s="78">
        <f>+IFERROR(VLOOKUP(CONSOLIDADO[[#This Row],[Codigo Municipio]],TDDia!$A$4:$B$394,2,0),0)</f>
        <v>0</v>
      </c>
    </row>
    <row r="2890" spans="2:17" ht="14.45">
      <c r="B2890">
        <f t="shared" si="239"/>
        <v>15</v>
      </c>
      <c r="C2890" s="69" t="str" cm="1">
        <f t="array" ref="C2890">+INDEX(Table_4[[Departamento]:[Municipio]],FINAL!$B2890,1)</f>
        <v>Colón</v>
      </c>
      <c r="D2890" s="69" t="str" cm="1">
        <f t="array" ref="D2890">+INDEX(Table_4[[Departamento]:[Municipio]],FINAL!$B2890,4)</f>
        <v>Santa Rosa de Aguan</v>
      </c>
      <c r="E2890" s="69" t="str" cm="1">
        <f t="array" ref="E2890">+INDEX(Table_4[[Departamento]:[Municipio]],FINAL!$B2890,3)</f>
        <v>0207</v>
      </c>
      <c r="F2890" s="96">
        <f t="shared" si="238"/>
        <v>44079</v>
      </c>
      <c r="G2890" s="71" t="str">
        <f>+CONSOLIDADO[[#This Row],[Codigo Municipio]]&amp;CONSOLIDADO[[#This Row],[Fecha]]</f>
        <v>020744079</v>
      </c>
      <c r="H2890" s="72">
        <f>+IFERROR(VLOOKUP($G2890,TDAcumula!$C$2:$E$2027,3,0),0)</f>
        <v>0</v>
      </c>
      <c r="I2890" s="73">
        <f t="shared" si="235"/>
        <v>0</v>
      </c>
      <c r="J2890" s="74">
        <f>+IF(CONSOLIDADO[[#This Row],[Codigo Municipio]]=E2889,CONSOLIDADO[[#This Row],[Fallecidos Diarios]]+J2889,CONSOLIDADO[[#This Row],[Fallecidos Diarios]])</f>
        <v>0</v>
      </c>
      <c r="K2890" s="75">
        <f t="shared" si="236"/>
        <v>0</v>
      </c>
      <c r="L2890" s="76">
        <f>+IF(CONSOLIDADO[[#This Row],[Codigo Municipio]]=E2889,CONSOLIDADO[[#This Row],[Recuperados Diarios]]+L2889,CONSOLIDADO[[#This Row],[Recuperados Diarios]])</f>
        <v>0</v>
      </c>
      <c r="M2890" s="77" cm="1">
        <f t="array" ref="M2890">+IFERROR(IF(CONSOLIDADO[[#This Row],[Día]]&lt;14,0,INDEX(CONSOLIDADO[Casos Diarios],ROW()-14,1)),0)</f>
        <v>0</v>
      </c>
      <c r="N2890" s="72">
        <f>+IF(CONSOLIDADO[[#This Row],[Clave]]="710143893",1,IF(OR(CONSOLIDADO[[#This Row],[Casos Acumulados]]&gt;0,CONSOLIDADO[[#This Row],[Muertes]]&gt;0),N2889+1,I2890))</f>
        <v>0</v>
      </c>
      <c r="O2890" s="69">
        <f>+IFERROR(VLOOKUP($G2890,TDMuertes!$C$2:$E$534,3,0),0)</f>
        <v>0</v>
      </c>
      <c r="P2890" s="94" t="str">
        <f t="shared" ca="1" si="237"/>
        <v>OFF</v>
      </c>
      <c r="Q2890" s="78">
        <f>+IFERROR(VLOOKUP(CONSOLIDADO[[#This Row],[Codigo Municipio]],TDDia!$A$4:$B$394,2,0),0)</f>
        <v>0</v>
      </c>
    </row>
    <row r="2891" spans="2:17" ht="14.45">
      <c r="B2891">
        <f t="shared" si="239"/>
        <v>15</v>
      </c>
      <c r="C2891" s="69" t="str" cm="1">
        <f t="array" ref="C2891">+INDEX(Table_4[[Departamento]:[Municipio]],FINAL!$B2891,1)</f>
        <v>Colón</v>
      </c>
      <c r="D2891" s="69" t="str" cm="1">
        <f t="array" ref="D2891">+INDEX(Table_4[[Departamento]:[Municipio]],FINAL!$B2891,4)</f>
        <v>Santa Rosa de Aguan</v>
      </c>
      <c r="E2891" s="69" t="str" cm="1">
        <f t="array" ref="E2891">+INDEX(Table_4[[Departamento]:[Municipio]],FINAL!$B2891,3)</f>
        <v>0207</v>
      </c>
      <c r="F2891" s="96">
        <f t="shared" si="238"/>
        <v>44080</v>
      </c>
      <c r="G2891" s="71" t="str">
        <f>+CONSOLIDADO[[#This Row],[Codigo Municipio]]&amp;CONSOLIDADO[[#This Row],[Fecha]]</f>
        <v>020744080</v>
      </c>
      <c r="H2891" s="72">
        <f>+IFERROR(VLOOKUP($G2891,TDAcumula!$C$2:$E$2027,3,0),0)</f>
        <v>0</v>
      </c>
      <c r="I2891" s="73">
        <f t="shared" si="235"/>
        <v>0</v>
      </c>
      <c r="J2891" s="74">
        <f>+IF(CONSOLIDADO[[#This Row],[Codigo Municipio]]=E2890,CONSOLIDADO[[#This Row],[Fallecidos Diarios]]+J2890,CONSOLIDADO[[#This Row],[Fallecidos Diarios]])</f>
        <v>0</v>
      </c>
      <c r="K2891" s="75">
        <f t="shared" si="236"/>
        <v>0</v>
      </c>
      <c r="L2891" s="76">
        <f>+IF(CONSOLIDADO[[#This Row],[Codigo Municipio]]=E2890,CONSOLIDADO[[#This Row],[Recuperados Diarios]]+L2890,CONSOLIDADO[[#This Row],[Recuperados Diarios]])</f>
        <v>0</v>
      </c>
      <c r="M2891" s="77" cm="1">
        <f t="array" ref="M2891">+IFERROR(IF(CONSOLIDADO[[#This Row],[Día]]&lt;14,0,INDEX(CONSOLIDADO[Casos Diarios],ROW()-14,1)),0)</f>
        <v>0</v>
      </c>
      <c r="N2891" s="72">
        <f>+IF(CONSOLIDADO[[#This Row],[Clave]]="710143893",1,IF(OR(CONSOLIDADO[[#This Row],[Casos Acumulados]]&gt;0,CONSOLIDADO[[#This Row],[Muertes]]&gt;0),N2890+1,I2891))</f>
        <v>0</v>
      </c>
      <c r="O2891" s="69">
        <f>+IFERROR(VLOOKUP($G2891,TDMuertes!$C$2:$E$534,3,0),0)</f>
        <v>0</v>
      </c>
      <c r="P2891" s="94" t="str">
        <f t="shared" ca="1" si="237"/>
        <v>OFF</v>
      </c>
      <c r="Q2891" s="78">
        <f>+IFERROR(VLOOKUP(CONSOLIDADO[[#This Row],[Codigo Municipio]],TDDia!$A$4:$B$394,2,0),0)</f>
        <v>0</v>
      </c>
    </row>
    <row r="2892" spans="2:17" ht="14.45">
      <c r="B2892">
        <f t="shared" si="239"/>
        <v>15</v>
      </c>
      <c r="C2892" s="69" t="str" cm="1">
        <f t="array" ref="C2892">+INDEX(Table_4[[Departamento]:[Municipio]],FINAL!$B2892,1)</f>
        <v>Colón</v>
      </c>
      <c r="D2892" s="69" t="str" cm="1">
        <f t="array" ref="D2892">+INDEX(Table_4[[Departamento]:[Municipio]],FINAL!$B2892,4)</f>
        <v>Santa Rosa de Aguan</v>
      </c>
      <c r="E2892" s="69" t="str" cm="1">
        <f t="array" ref="E2892">+INDEX(Table_4[[Departamento]:[Municipio]],FINAL!$B2892,3)</f>
        <v>0207</v>
      </c>
      <c r="F2892" s="96">
        <f t="shared" si="238"/>
        <v>44081</v>
      </c>
      <c r="G2892" s="71" t="str">
        <f>+CONSOLIDADO[[#This Row],[Codigo Municipio]]&amp;CONSOLIDADO[[#This Row],[Fecha]]</f>
        <v>020744081</v>
      </c>
      <c r="H2892" s="72">
        <f>+IFERROR(VLOOKUP($G2892,TDAcumula!$C$2:$E$2027,3,0),0)</f>
        <v>0</v>
      </c>
      <c r="I2892" s="73">
        <f t="shared" si="235"/>
        <v>0</v>
      </c>
      <c r="J2892" s="74">
        <f>+IF(CONSOLIDADO[[#This Row],[Codigo Municipio]]=E2891,CONSOLIDADO[[#This Row],[Fallecidos Diarios]]+J2891,CONSOLIDADO[[#This Row],[Fallecidos Diarios]])</f>
        <v>0</v>
      </c>
      <c r="K2892" s="75">
        <f t="shared" si="236"/>
        <v>0</v>
      </c>
      <c r="L2892" s="76">
        <f>+IF(CONSOLIDADO[[#This Row],[Codigo Municipio]]=E2891,CONSOLIDADO[[#This Row],[Recuperados Diarios]]+L2891,CONSOLIDADO[[#This Row],[Recuperados Diarios]])</f>
        <v>0</v>
      </c>
      <c r="M2892" s="77" cm="1">
        <f t="array" ref="M2892">+IFERROR(IF(CONSOLIDADO[[#This Row],[Día]]&lt;14,0,INDEX(CONSOLIDADO[Casos Diarios],ROW()-14,1)),0)</f>
        <v>0</v>
      </c>
      <c r="N2892" s="72">
        <f>+IF(CONSOLIDADO[[#This Row],[Clave]]="710143893",1,IF(OR(CONSOLIDADO[[#This Row],[Casos Acumulados]]&gt;0,CONSOLIDADO[[#This Row],[Muertes]]&gt;0),N2891+1,I2892))</f>
        <v>0</v>
      </c>
      <c r="O2892" s="69">
        <f>+IFERROR(VLOOKUP($G2892,TDMuertes!$C$2:$E$534,3,0),0)</f>
        <v>0</v>
      </c>
      <c r="P2892" s="94" t="str">
        <f t="shared" ca="1" si="237"/>
        <v>OFF</v>
      </c>
      <c r="Q2892" s="78">
        <f>+IFERROR(VLOOKUP(CONSOLIDADO[[#This Row],[Codigo Municipio]],TDDia!$A$4:$B$394,2,0),0)</f>
        <v>0</v>
      </c>
    </row>
    <row r="2893" spans="2:17" ht="14.45">
      <c r="B2893">
        <f t="shared" si="239"/>
        <v>15</v>
      </c>
      <c r="C2893" s="69" t="str" cm="1">
        <f t="array" ref="C2893">+INDEX(Table_4[[Departamento]:[Municipio]],FINAL!$B2893,1)</f>
        <v>Colón</v>
      </c>
      <c r="D2893" s="69" t="str" cm="1">
        <f t="array" ref="D2893">+INDEX(Table_4[[Departamento]:[Municipio]],FINAL!$B2893,4)</f>
        <v>Santa Rosa de Aguan</v>
      </c>
      <c r="E2893" s="69" t="str" cm="1">
        <f t="array" ref="E2893">+INDEX(Table_4[[Departamento]:[Municipio]],FINAL!$B2893,3)</f>
        <v>0207</v>
      </c>
      <c r="F2893" s="96">
        <f t="shared" si="238"/>
        <v>44082</v>
      </c>
      <c r="G2893" s="71" t="str">
        <f>+CONSOLIDADO[[#This Row],[Codigo Municipio]]&amp;CONSOLIDADO[[#This Row],[Fecha]]</f>
        <v>020744082</v>
      </c>
      <c r="H2893" s="72">
        <f>+IFERROR(VLOOKUP($G2893,TDAcumula!$C$2:$E$2027,3,0),0)</f>
        <v>0</v>
      </c>
      <c r="I2893" s="73">
        <f t="shared" si="235"/>
        <v>0</v>
      </c>
      <c r="J2893" s="74">
        <f>+IF(CONSOLIDADO[[#This Row],[Codigo Municipio]]=E2892,CONSOLIDADO[[#This Row],[Fallecidos Diarios]]+J2892,CONSOLIDADO[[#This Row],[Fallecidos Diarios]])</f>
        <v>0</v>
      </c>
      <c r="K2893" s="75">
        <f t="shared" si="236"/>
        <v>0</v>
      </c>
      <c r="L2893" s="76">
        <f>+IF(CONSOLIDADO[[#This Row],[Codigo Municipio]]=E2892,CONSOLIDADO[[#This Row],[Recuperados Diarios]]+L2892,CONSOLIDADO[[#This Row],[Recuperados Diarios]])</f>
        <v>0</v>
      </c>
      <c r="M2893" s="77" cm="1">
        <f t="array" ref="M2893">+IFERROR(IF(CONSOLIDADO[[#This Row],[Día]]&lt;14,0,INDEX(CONSOLIDADO[Casos Diarios],ROW()-14,1)),0)</f>
        <v>0</v>
      </c>
      <c r="N2893" s="72">
        <f>+IF(CONSOLIDADO[[#This Row],[Clave]]="710143893",1,IF(OR(CONSOLIDADO[[#This Row],[Casos Acumulados]]&gt;0,CONSOLIDADO[[#This Row],[Muertes]]&gt;0),N2892+1,I2893))</f>
        <v>0</v>
      </c>
      <c r="O2893" s="69">
        <f>+IFERROR(VLOOKUP($G2893,TDMuertes!$C$2:$E$534,3,0),0)</f>
        <v>0</v>
      </c>
      <c r="P2893" s="94" t="str">
        <f t="shared" ca="1" si="237"/>
        <v>OFF</v>
      </c>
      <c r="Q2893" s="78">
        <f>+IFERROR(VLOOKUP(CONSOLIDADO[[#This Row],[Codigo Municipio]],TDDia!$A$4:$B$394,2,0),0)</f>
        <v>0</v>
      </c>
    </row>
    <row r="2894" spans="2:17" ht="14.45">
      <c r="B2894">
        <f t="shared" si="239"/>
        <v>15</v>
      </c>
      <c r="C2894" s="69" t="str" cm="1">
        <f t="array" ref="C2894">+INDEX(Table_4[[Departamento]:[Municipio]],FINAL!$B2894,1)</f>
        <v>Colón</v>
      </c>
      <c r="D2894" s="69" t="str" cm="1">
        <f t="array" ref="D2894">+INDEX(Table_4[[Departamento]:[Municipio]],FINAL!$B2894,4)</f>
        <v>Santa Rosa de Aguan</v>
      </c>
      <c r="E2894" s="69" t="str" cm="1">
        <f t="array" ref="E2894">+INDEX(Table_4[[Departamento]:[Municipio]],FINAL!$B2894,3)</f>
        <v>0207</v>
      </c>
      <c r="F2894" s="96">
        <f t="shared" si="238"/>
        <v>44083</v>
      </c>
      <c r="G2894" s="71" t="str">
        <f>+CONSOLIDADO[[#This Row],[Codigo Municipio]]&amp;CONSOLIDADO[[#This Row],[Fecha]]</f>
        <v>020744083</v>
      </c>
      <c r="H2894" s="72">
        <f>+IFERROR(VLOOKUP($G2894,TDAcumula!$C$2:$E$2027,3,0),0)</f>
        <v>0</v>
      </c>
      <c r="I2894" s="73">
        <f t="shared" si="235"/>
        <v>0</v>
      </c>
      <c r="J2894" s="74">
        <f>+IF(CONSOLIDADO[[#This Row],[Codigo Municipio]]=E2893,CONSOLIDADO[[#This Row],[Fallecidos Diarios]]+J2893,CONSOLIDADO[[#This Row],[Fallecidos Diarios]])</f>
        <v>0</v>
      </c>
      <c r="K2894" s="75">
        <f t="shared" si="236"/>
        <v>0</v>
      </c>
      <c r="L2894" s="76">
        <f>+IF(CONSOLIDADO[[#This Row],[Codigo Municipio]]=E2893,CONSOLIDADO[[#This Row],[Recuperados Diarios]]+L2893,CONSOLIDADO[[#This Row],[Recuperados Diarios]])</f>
        <v>0</v>
      </c>
      <c r="M2894" s="77" cm="1">
        <f t="array" ref="M2894">+IFERROR(IF(CONSOLIDADO[[#This Row],[Día]]&lt;14,0,INDEX(CONSOLIDADO[Casos Diarios],ROW()-14,1)),0)</f>
        <v>0</v>
      </c>
      <c r="N2894" s="72">
        <f>+IF(CONSOLIDADO[[#This Row],[Clave]]="710143893",1,IF(OR(CONSOLIDADO[[#This Row],[Casos Acumulados]]&gt;0,CONSOLIDADO[[#This Row],[Muertes]]&gt;0),N2893+1,I2894))</f>
        <v>0</v>
      </c>
      <c r="O2894" s="69">
        <f>+IFERROR(VLOOKUP($G2894,TDMuertes!$C$2:$E$534,3,0),0)</f>
        <v>0</v>
      </c>
      <c r="P2894" s="94" t="str">
        <f t="shared" ca="1" si="237"/>
        <v>OFF</v>
      </c>
      <c r="Q2894" s="78">
        <f>+IFERROR(VLOOKUP(CONSOLIDADO[[#This Row],[Codigo Municipio]],TDDia!$A$4:$B$394,2,0),0)</f>
        <v>0</v>
      </c>
    </row>
    <row r="2895" spans="2:17" ht="14.45">
      <c r="B2895">
        <f t="shared" si="239"/>
        <v>15</v>
      </c>
      <c r="C2895" s="69" t="str" cm="1">
        <f t="array" ref="C2895">+INDEX(Table_4[[Departamento]:[Municipio]],FINAL!$B2895,1)</f>
        <v>Colón</v>
      </c>
      <c r="D2895" s="69" t="str" cm="1">
        <f t="array" ref="D2895">+INDEX(Table_4[[Departamento]:[Municipio]],FINAL!$B2895,4)</f>
        <v>Santa Rosa de Aguan</v>
      </c>
      <c r="E2895" s="69" t="str" cm="1">
        <f t="array" ref="E2895">+INDEX(Table_4[[Departamento]:[Municipio]],FINAL!$B2895,3)</f>
        <v>0207</v>
      </c>
      <c r="F2895" s="96">
        <f t="shared" si="238"/>
        <v>44084</v>
      </c>
      <c r="G2895" s="71" t="str">
        <f>+CONSOLIDADO[[#This Row],[Codigo Municipio]]&amp;CONSOLIDADO[[#This Row],[Fecha]]</f>
        <v>020744084</v>
      </c>
      <c r="H2895" s="72">
        <f>+IFERROR(VLOOKUP($G2895,TDAcumula!$C$2:$E$2027,3,0),0)</f>
        <v>0</v>
      </c>
      <c r="I2895" s="73">
        <f t="shared" si="235"/>
        <v>0</v>
      </c>
      <c r="J2895" s="74">
        <f>+IF(CONSOLIDADO[[#This Row],[Codigo Municipio]]=E2894,CONSOLIDADO[[#This Row],[Fallecidos Diarios]]+J2894,CONSOLIDADO[[#This Row],[Fallecidos Diarios]])</f>
        <v>0</v>
      </c>
      <c r="K2895" s="75">
        <f t="shared" si="236"/>
        <v>0</v>
      </c>
      <c r="L2895" s="76">
        <f>+IF(CONSOLIDADO[[#This Row],[Codigo Municipio]]=E2894,CONSOLIDADO[[#This Row],[Recuperados Diarios]]+L2894,CONSOLIDADO[[#This Row],[Recuperados Diarios]])</f>
        <v>0</v>
      </c>
      <c r="M2895" s="77" cm="1">
        <f t="array" ref="M2895">+IFERROR(IF(CONSOLIDADO[[#This Row],[Día]]&lt;14,0,INDEX(CONSOLIDADO[Casos Diarios],ROW()-14,1)),0)</f>
        <v>0</v>
      </c>
      <c r="N2895" s="72">
        <f>+IF(CONSOLIDADO[[#This Row],[Clave]]="710143893",1,IF(OR(CONSOLIDADO[[#This Row],[Casos Acumulados]]&gt;0,CONSOLIDADO[[#This Row],[Muertes]]&gt;0),N2894+1,I2895))</f>
        <v>0</v>
      </c>
      <c r="O2895" s="69">
        <f>+IFERROR(VLOOKUP($G2895,TDMuertes!$C$2:$E$534,3,0),0)</f>
        <v>0</v>
      </c>
      <c r="P2895" s="94" t="str">
        <f t="shared" ca="1" si="237"/>
        <v>OFF</v>
      </c>
      <c r="Q2895" s="78">
        <f>+IFERROR(VLOOKUP(CONSOLIDADO[[#This Row],[Codigo Municipio]],TDDia!$A$4:$B$394,2,0),0)</f>
        <v>0</v>
      </c>
    </row>
    <row r="2896" spans="2:17" ht="14.45">
      <c r="B2896">
        <f t="shared" si="239"/>
        <v>15</v>
      </c>
      <c r="C2896" s="69" t="str" cm="1">
        <f t="array" ref="C2896">+INDEX(Table_4[[Departamento]:[Municipio]],FINAL!$B2896,1)</f>
        <v>Colón</v>
      </c>
      <c r="D2896" s="69" t="str" cm="1">
        <f t="array" ref="D2896">+INDEX(Table_4[[Departamento]:[Municipio]],FINAL!$B2896,4)</f>
        <v>Santa Rosa de Aguan</v>
      </c>
      <c r="E2896" s="69" t="str" cm="1">
        <f t="array" ref="E2896">+INDEX(Table_4[[Departamento]:[Municipio]],FINAL!$B2896,3)</f>
        <v>0207</v>
      </c>
      <c r="F2896" s="96">
        <f t="shared" si="238"/>
        <v>44085</v>
      </c>
      <c r="G2896" s="71" t="str">
        <f>+CONSOLIDADO[[#This Row],[Codigo Municipio]]&amp;CONSOLIDADO[[#This Row],[Fecha]]</f>
        <v>020744085</v>
      </c>
      <c r="H2896" s="72">
        <f>+IFERROR(VLOOKUP($G2896,TDAcumula!$C$2:$E$2027,3,0),0)</f>
        <v>0</v>
      </c>
      <c r="I2896" s="73">
        <f t="shared" si="235"/>
        <v>0</v>
      </c>
      <c r="J2896" s="74">
        <f>+IF(CONSOLIDADO[[#This Row],[Codigo Municipio]]=E2895,CONSOLIDADO[[#This Row],[Fallecidos Diarios]]+J2895,CONSOLIDADO[[#This Row],[Fallecidos Diarios]])</f>
        <v>0</v>
      </c>
      <c r="K2896" s="75">
        <f t="shared" si="236"/>
        <v>0</v>
      </c>
      <c r="L2896" s="76">
        <f>+IF(CONSOLIDADO[[#This Row],[Codigo Municipio]]=E2895,CONSOLIDADO[[#This Row],[Recuperados Diarios]]+L2895,CONSOLIDADO[[#This Row],[Recuperados Diarios]])</f>
        <v>0</v>
      </c>
      <c r="M2896" s="77" cm="1">
        <f t="array" ref="M2896">+IFERROR(IF(CONSOLIDADO[[#This Row],[Día]]&lt;14,0,INDEX(CONSOLIDADO[Casos Diarios],ROW()-14,1)),0)</f>
        <v>0</v>
      </c>
      <c r="N2896" s="72">
        <f>+IF(CONSOLIDADO[[#This Row],[Clave]]="710143893",1,IF(OR(CONSOLIDADO[[#This Row],[Casos Acumulados]]&gt;0,CONSOLIDADO[[#This Row],[Muertes]]&gt;0),N2895+1,I2896))</f>
        <v>0</v>
      </c>
      <c r="O2896" s="69">
        <f>+IFERROR(VLOOKUP($G2896,TDMuertes!$C$2:$E$534,3,0),0)</f>
        <v>0</v>
      </c>
      <c r="P2896" s="94" t="str">
        <f t="shared" ca="1" si="237"/>
        <v>OFF</v>
      </c>
      <c r="Q2896" s="78">
        <f>+IFERROR(VLOOKUP(CONSOLIDADO[[#This Row],[Codigo Municipio]],TDDia!$A$4:$B$394,2,0),0)</f>
        <v>0</v>
      </c>
    </row>
    <row r="2897" spans="2:17" ht="14.45">
      <c r="B2897">
        <f t="shared" si="239"/>
        <v>16</v>
      </c>
      <c r="C2897" s="69" t="str" cm="1">
        <f t="array" ref="C2897">+INDEX(Table_4[[Departamento]:[Municipio]],FINAL!$B2897,1)</f>
        <v>Colón</v>
      </c>
      <c r="D2897" s="69" t="str" cm="1">
        <f t="array" ref="D2897">+INDEX(Table_4[[Departamento]:[Municipio]],FINAL!$B2897,4)</f>
        <v>Sonaguera</v>
      </c>
      <c r="E2897" s="69" t="str" cm="1">
        <f t="array" ref="E2897">+INDEX(Table_4[[Departamento]:[Municipio]],FINAL!$B2897,3)</f>
        <v>0208</v>
      </c>
      <c r="F2897" s="96">
        <f t="shared" si="238"/>
        <v>43893</v>
      </c>
      <c r="G2897" s="71" t="str">
        <f>+CONSOLIDADO[[#This Row],[Codigo Municipio]]&amp;CONSOLIDADO[[#This Row],[Fecha]]</f>
        <v>020843893</v>
      </c>
      <c r="H2897" s="72">
        <f>+IFERROR(VLOOKUP($G2897,TDAcumula!$C$2:$E$2027,3,0),0)</f>
        <v>0</v>
      </c>
      <c r="I2897" s="73">
        <f t="shared" si="235"/>
        <v>0</v>
      </c>
      <c r="J2897" s="74">
        <f>+IF(CONSOLIDADO[[#This Row],[Codigo Municipio]]=E2896,CONSOLIDADO[[#This Row],[Fallecidos Diarios]]+J2896,CONSOLIDADO[[#This Row],[Fallecidos Diarios]])</f>
        <v>0</v>
      </c>
      <c r="K2897" s="75">
        <f t="shared" si="236"/>
        <v>0</v>
      </c>
      <c r="L2897" s="76">
        <f>+IF(CONSOLIDADO[[#This Row],[Codigo Municipio]]=E2896,CONSOLIDADO[[#This Row],[Recuperados Diarios]]+L2896,CONSOLIDADO[[#This Row],[Recuperados Diarios]])</f>
        <v>0</v>
      </c>
      <c r="M2897" s="77" cm="1">
        <f t="array" ref="M2897">+IFERROR(IF(CONSOLIDADO[[#This Row],[Día]]&lt;14,0,INDEX(CONSOLIDADO[Casos Diarios],ROW()-14,1)),0)</f>
        <v>0</v>
      </c>
      <c r="N2897" s="72">
        <f>+IF(CONSOLIDADO[[#This Row],[Clave]]="710143893",1,IF(OR(CONSOLIDADO[[#This Row],[Casos Acumulados]]&gt;0,CONSOLIDADO[[#This Row],[Muertes]]&gt;0),N2896+1,I2897))</f>
        <v>0</v>
      </c>
      <c r="O2897" s="69">
        <f>+IFERROR(VLOOKUP($G2897,TDMuertes!$C$2:$E$534,3,0),0)</f>
        <v>0</v>
      </c>
      <c r="P2897" s="94" t="str">
        <f t="shared" ca="1" si="237"/>
        <v>OFF</v>
      </c>
      <c r="Q2897" s="78">
        <f>+IFERROR(VLOOKUP(CONSOLIDADO[[#This Row],[Codigo Municipio]],TDDia!$A$4:$B$394,2,0),0)</f>
        <v>0</v>
      </c>
    </row>
    <row r="2898" spans="2:17" ht="14.45">
      <c r="B2898">
        <f t="shared" si="239"/>
        <v>16</v>
      </c>
      <c r="C2898" s="69" t="str" cm="1">
        <f t="array" ref="C2898">+INDEX(Table_4[[Departamento]:[Municipio]],FINAL!$B2898,1)</f>
        <v>Colón</v>
      </c>
      <c r="D2898" s="69" t="str" cm="1">
        <f t="array" ref="D2898">+INDEX(Table_4[[Departamento]:[Municipio]],FINAL!$B2898,4)</f>
        <v>Sonaguera</v>
      </c>
      <c r="E2898" s="69" t="str" cm="1">
        <f t="array" ref="E2898">+INDEX(Table_4[[Departamento]:[Municipio]],FINAL!$B2898,3)</f>
        <v>0208</v>
      </c>
      <c r="F2898" s="96">
        <f t="shared" si="238"/>
        <v>43894</v>
      </c>
      <c r="G2898" s="71" t="str">
        <f>+CONSOLIDADO[[#This Row],[Codigo Municipio]]&amp;CONSOLIDADO[[#This Row],[Fecha]]</f>
        <v>020843894</v>
      </c>
      <c r="H2898" s="72">
        <f>+IFERROR(VLOOKUP($G2898,TDAcumula!$C$2:$E$2027,3,0),0)</f>
        <v>0</v>
      </c>
      <c r="I2898" s="73">
        <f t="shared" si="235"/>
        <v>0</v>
      </c>
      <c r="J2898" s="74">
        <f>+IF(CONSOLIDADO[[#This Row],[Codigo Municipio]]=E2897,CONSOLIDADO[[#This Row],[Fallecidos Diarios]]+J2897,CONSOLIDADO[[#This Row],[Fallecidos Diarios]])</f>
        <v>0</v>
      </c>
      <c r="K2898" s="75">
        <f t="shared" si="236"/>
        <v>0</v>
      </c>
      <c r="L2898" s="76">
        <f>+IF(CONSOLIDADO[[#This Row],[Codigo Municipio]]=E2897,CONSOLIDADO[[#This Row],[Recuperados Diarios]]+L2897,CONSOLIDADO[[#This Row],[Recuperados Diarios]])</f>
        <v>0</v>
      </c>
      <c r="M2898" s="77" cm="1">
        <f t="array" ref="M2898">+IFERROR(IF(CONSOLIDADO[[#This Row],[Día]]&lt;14,0,INDEX(CONSOLIDADO[Casos Diarios],ROW()-14,1)),0)</f>
        <v>0</v>
      </c>
      <c r="N2898" s="72">
        <f>+IF(CONSOLIDADO[[#This Row],[Clave]]="710143893",1,IF(OR(CONSOLIDADO[[#This Row],[Casos Acumulados]]&gt;0,CONSOLIDADO[[#This Row],[Muertes]]&gt;0),N2897+1,I2898))</f>
        <v>0</v>
      </c>
      <c r="O2898" s="69">
        <f>+IFERROR(VLOOKUP($G2898,TDMuertes!$C$2:$E$534,3,0),0)</f>
        <v>0</v>
      </c>
      <c r="P2898" s="94" t="str">
        <f t="shared" ca="1" si="237"/>
        <v>OFF</v>
      </c>
      <c r="Q2898" s="78">
        <f>+IFERROR(VLOOKUP(CONSOLIDADO[[#This Row],[Codigo Municipio]],TDDia!$A$4:$B$394,2,0),0)</f>
        <v>0</v>
      </c>
    </row>
    <row r="2899" spans="2:17" ht="14.45">
      <c r="B2899">
        <f t="shared" si="239"/>
        <v>16</v>
      </c>
      <c r="C2899" s="69" t="str" cm="1">
        <f t="array" ref="C2899">+INDEX(Table_4[[Departamento]:[Municipio]],FINAL!$B2899,1)</f>
        <v>Colón</v>
      </c>
      <c r="D2899" s="69" t="str" cm="1">
        <f t="array" ref="D2899">+INDEX(Table_4[[Departamento]:[Municipio]],FINAL!$B2899,4)</f>
        <v>Sonaguera</v>
      </c>
      <c r="E2899" s="69" t="str" cm="1">
        <f t="array" ref="E2899">+INDEX(Table_4[[Departamento]:[Municipio]],FINAL!$B2899,3)</f>
        <v>0208</v>
      </c>
      <c r="F2899" s="96">
        <f t="shared" si="238"/>
        <v>43895</v>
      </c>
      <c r="G2899" s="71" t="str">
        <f>+CONSOLIDADO[[#This Row],[Codigo Municipio]]&amp;CONSOLIDADO[[#This Row],[Fecha]]</f>
        <v>020843895</v>
      </c>
      <c r="H2899" s="72">
        <f>+IFERROR(VLOOKUP($G2899,TDAcumula!$C$2:$E$2027,3,0),0)</f>
        <v>0</v>
      </c>
      <c r="I2899" s="73">
        <f t="shared" si="235"/>
        <v>0</v>
      </c>
      <c r="J2899" s="74">
        <f>+IF(CONSOLIDADO[[#This Row],[Codigo Municipio]]=E2898,CONSOLIDADO[[#This Row],[Fallecidos Diarios]]+J2898,CONSOLIDADO[[#This Row],[Fallecidos Diarios]])</f>
        <v>0</v>
      </c>
      <c r="K2899" s="75">
        <f t="shared" si="236"/>
        <v>0</v>
      </c>
      <c r="L2899" s="76">
        <f>+IF(CONSOLIDADO[[#This Row],[Codigo Municipio]]=E2898,CONSOLIDADO[[#This Row],[Recuperados Diarios]]+L2898,CONSOLIDADO[[#This Row],[Recuperados Diarios]])</f>
        <v>0</v>
      </c>
      <c r="M2899" s="77" cm="1">
        <f t="array" ref="M2899">+IFERROR(IF(CONSOLIDADO[[#This Row],[Día]]&lt;14,0,INDEX(CONSOLIDADO[Casos Diarios],ROW()-14,1)),0)</f>
        <v>0</v>
      </c>
      <c r="N2899" s="72">
        <f>+IF(CONSOLIDADO[[#This Row],[Clave]]="710143893",1,IF(OR(CONSOLIDADO[[#This Row],[Casos Acumulados]]&gt;0,CONSOLIDADO[[#This Row],[Muertes]]&gt;0),N2898+1,I2899))</f>
        <v>0</v>
      </c>
      <c r="O2899" s="69">
        <f>+IFERROR(VLOOKUP($G2899,TDMuertes!$C$2:$E$534,3,0),0)</f>
        <v>0</v>
      </c>
      <c r="P2899" s="94" t="str">
        <f t="shared" ca="1" si="237"/>
        <v>OFF</v>
      </c>
      <c r="Q2899" s="78">
        <f>+IFERROR(VLOOKUP(CONSOLIDADO[[#This Row],[Codigo Municipio]],TDDia!$A$4:$B$394,2,0),0)</f>
        <v>0</v>
      </c>
    </row>
    <row r="2900" spans="2:17" ht="14.45">
      <c r="B2900">
        <f t="shared" si="239"/>
        <v>16</v>
      </c>
      <c r="C2900" s="69" t="str" cm="1">
        <f t="array" ref="C2900">+INDEX(Table_4[[Departamento]:[Municipio]],FINAL!$B2900,1)</f>
        <v>Colón</v>
      </c>
      <c r="D2900" s="69" t="str" cm="1">
        <f t="array" ref="D2900">+INDEX(Table_4[[Departamento]:[Municipio]],FINAL!$B2900,4)</f>
        <v>Sonaguera</v>
      </c>
      <c r="E2900" s="69" t="str" cm="1">
        <f t="array" ref="E2900">+INDEX(Table_4[[Departamento]:[Municipio]],FINAL!$B2900,3)</f>
        <v>0208</v>
      </c>
      <c r="F2900" s="96">
        <f t="shared" si="238"/>
        <v>43896</v>
      </c>
      <c r="G2900" s="71" t="str">
        <f>+CONSOLIDADO[[#This Row],[Codigo Municipio]]&amp;CONSOLIDADO[[#This Row],[Fecha]]</f>
        <v>020843896</v>
      </c>
      <c r="H2900" s="72">
        <f>+IFERROR(VLOOKUP($G2900,TDAcumula!$C$2:$E$2027,3,0),0)</f>
        <v>0</v>
      </c>
      <c r="I2900" s="73">
        <f t="shared" si="235"/>
        <v>0</v>
      </c>
      <c r="J2900" s="74">
        <f>+IF(CONSOLIDADO[[#This Row],[Codigo Municipio]]=E2899,CONSOLIDADO[[#This Row],[Fallecidos Diarios]]+J2899,CONSOLIDADO[[#This Row],[Fallecidos Diarios]])</f>
        <v>0</v>
      </c>
      <c r="K2900" s="75">
        <f t="shared" si="236"/>
        <v>0</v>
      </c>
      <c r="L2900" s="76">
        <f>+IF(CONSOLIDADO[[#This Row],[Codigo Municipio]]=E2899,CONSOLIDADO[[#This Row],[Recuperados Diarios]]+L2899,CONSOLIDADO[[#This Row],[Recuperados Diarios]])</f>
        <v>0</v>
      </c>
      <c r="M2900" s="77" cm="1">
        <f t="array" ref="M2900">+IFERROR(IF(CONSOLIDADO[[#This Row],[Día]]&lt;14,0,INDEX(CONSOLIDADO[Casos Diarios],ROW()-14,1)),0)</f>
        <v>0</v>
      </c>
      <c r="N2900" s="72">
        <f>+IF(CONSOLIDADO[[#This Row],[Clave]]="710143893",1,IF(OR(CONSOLIDADO[[#This Row],[Casos Acumulados]]&gt;0,CONSOLIDADO[[#This Row],[Muertes]]&gt;0),N2899+1,I2900))</f>
        <v>0</v>
      </c>
      <c r="O2900" s="69">
        <f>+IFERROR(VLOOKUP($G2900,TDMuertes!$C$2:$E$534,3,0),0)</f>
        <v>0</v>
      </c>
      <c r="P2900" s="94" t="str">
        <f t="shared" ca="1" si="237"/>
        <v>OFF</v>
      </c>
      <c r="Q2900" s="78">
        <f>+IFERROR(VLOOKUP(CONSOLIDADO[[#This Row],[Codigo Municipio]],TDDia!$A$4:$B$394,2,0),0)</f>
        <v>0</v>
      </c>
    </row>
    <row r="2901" spans="2:17" ht="14.45">
      <c r="B2901">
        <f t="shared" si="239"/>
        <v>16</v>
      </c>
      <c r="C2901" s="69" t="str" cm="1">
        <f t="array" ref="C2901">+INDEX(Table_4[[Departamento]:[Municipio]],FINAL!$B2901,1)</f>
        <v>Colón</v>
      </c>
      <c r="D2901" s="69" t="str" cm="1">
        <f t="array" ref="D2901">+INDEX(Table_4[[Departamento]:[Municipio]],FINAL!$B2901,4)</f>
        <v>Sonaguera</v>
      </c>
      <c r="E2901" s="69" t="str" cm="1">
        <f t="array" ref="E2901">+INDEX(Table_4[[Departamento]:[Municipio]],FINAL!$B2901,3)</f>
        <v>0208</v>
      </c>
      <c r="F2901" s="96">
        <f t="shared" si="238"/>
        <v>43897</v>
      </c>
      <c r="G2901" s="71" t="str">
        <f>+CONSOLIDADO[[#This Row],[Codigo Municipio]]&amp;CONSOLIDADO[[#This Row],[Fecha]]</f>
        <v>020843897</v>
      </c>
      <c r="H2901" s="72">
        <f>+IFERROR(VLOOKUP($G2901,TDAcumula!$C$2:$E$2027,3,0),0)</f>
        <v>0</v>
      </c>
      <c r="I2901" s="73">
        <f t="shared" si="235"/>
        <v>0</v>
      </c>
      <c r="J2901" s="74">
        <f>+IF(CONSOLIDADO[[#This Row],[Codigo Municipio]]=E2900,CONSOLIDADO[[#This Row],[Fallecidos Diarios]]+J2900,CONSOLIDADO[[#This Row],[Fallecidos Diarios]])</f>
        <v>0</v>
      </c>
      <c r="K2901" s="75">
        <f t="shared" si="236"/>
        <v>0</v>
      </c>
      <c r="L2901" s="76">
        <f>+IF(CONSOLIDADO[[#This Row],[Codigo Municipio]]=E2900,CONSOLIDADO[[#This Row],[Recuperados Diarios]]+L2900,CONSOLIDADO[[#This Row],[Recuperados Diarios]])</f>
        <v>0</v>
      </c>
      <c r="M2901" s="77" cm="1">
        <f t="array" ref="M2901">+IFERROR(IF(CONSOLIDADO[[#This Row],[Día]]&lt;14,0,INDEX(CONSOLIDADO[Casos Diarios],ROW()-14,1)),0)</f>
        <v>0</v>
      </c>
      <c r="N2901" s="72">
        <f>+IF(CONSOLIDADO[[#This Row],[Clave]]="710143893",1,IF(OR(CONSOLIDADO[[#This Row],[Casos Acumulados]]&gt;0,CONSOLIDADO[[#This Row],[Muertes]]&gt;0),N2900+1,I2901))</f>
        <v>0</v>
      </c>
      <c r="O2901" s="69">
        <f>+IFERROR(VLOOKUP($G2901,TDMuertes!$C$2:$E$534,3,0),0)</f>
        <v>0</v>
      </c>
      <c r="P2901" s="94" t="str">
        <f t="shared" ca="1" si="237"/>
        <v>OFF</v>
      </c>
      <c r="Q2901" s="78">
        <f>+IFERROR(VLOOKUP(CONSOLIDADO[[#This Row],[Codigo Municipio]],TDDia!$A$4:$B$394,2,0),0)</f>
        <v>0</v>
      </c>
    </row>
    <row r="2902" spans="2:17" ht="14.45">
      <c r="B2902">
        <f t="shared" si="239"/>
        <v>16</v>
      </c>
      <c r="C2902" s="69" t="str" cm="1">
        <f t="array" ref="C2902">+INDEX(Table_4[[Departamento]:[Municipio]],FINAL!$B2902,1)</f>
        <v>Colón</v>
      </c>
      <c r="D2902" s="69" t="str" cm="1">
        <f t="array" ref="D2902">+INDEX(Table_4[[Departamento]:[Municipio]],FINAL!$B2902,4)</f>
        <v>Sonaguera</v>
      </c>
      <c r="E2902" s="69" t="str" cm="1">
        <f t="array" ref="E2902">+INDEX(Table_4[[Departamento]:[Municipio]],FINAL!$B2902,3)</f>
        <v>0208</v>
      </c>
      <c r="F2902" s="96">
        <f t="shared" si="238"/>
        <v>43898</v>
      </c>
      <c r="G2902" s="71" t="str">
        <f>+CONSOLIDADO[[#This Row],[Codigo Municipio]]&amp;CONSOLIDADO[[#This Row],[Fecha]]</f>
        <v>020843898</v>
      </c>
      <c r="H2902" s="72">
        <f>+IFERROR(VLOOKUP($G2902,TDAcumula!$C$2:$E$2027,3,0),0)</f>
        <v>0</v>
      </c>
      <c r="I2902" s="73">
        <f t="shared" si="235"/>
        <v>0</v>
      </c>
      <c r="J2902" s="74">
        <f>+IF(CONSOLIDADO[[#This Row],[Codigo Municipio]]=E2901,CONSOLIDADO[[#This Row],[Fallecidos Diarios]]+J2901,CONSOLIDADO[[#This Row],[Fallecidos Diarios]])</f>
        <v>0</v>
      </c>
      <c r="K2902" s="75">
        <f t="shared" si="236"/>
        <v>0</v>
      </c>
      <c r="L2902" s="76">
        <f>+IF(CONSOLIDADO[[#This Row],[Codigo Municipio]]=E2901,CONSOLIDADO[[#This Row],[Recuperados Diarios]]+L2901,CONSOLIDADO[[#This Row],[Recuperados Diarios]])</f>
        <v>0</v>
      </c>
      <c r="M2902" s="77" cm="1">
        <f t="array" ref="M2902">+IFERROR(IF(CONSOLIDADO[[#This Row],[Día]]&lt;14,0,INDEX(CONSOLIDADO[Casos Diarios],ROW()-14,1)),0)</f>
        <v>0</v>
      </c>
      <c r="N2902" s="72">
        <f>+IF(CONSOLIDADO[[#This Row],[Clave]]="710143893",1,IF(OR(CONSOLIDADO[[#This Row],[Casos Acumulados]]&gt;0,CONSOLIDADO[[#This Row],[Muertes]]&gt;0),N2901+1,I2902))</f>
        <v>0</v>
      </c>
      <c r="O2902" s="69">
        <f>+IFERROR(VLOOKUP($G2902,TDMuertes!$C$2:$E$534,3,0),0)</f>
        <v>0</v>
      </c>
      <c r="P2902" s="94" t="str">
        <f t="shared" ca="1" si="237"/>
        <v>OFF</v>
      </c>
      <c r="Q2902" s="78">
        <f>+IFERROR(VLOOKUP(CONSOLIDADO[[#This Row],[Codigo Municipio]],TDDia!$A$4:$B$394,2,0),0)</f>
        <v>0</v>
      </c>
    </row>
    <row r="2903" spans="2:17" ht="14.45">
      <c r="B2903">
        <f t="shared" si="239"/>
        <v>16</v>
      </c>
      <c r="C2903" s="69" t="str" cm="1">
        <f t="array" ref="C2903">+INDEX(Table_4[[Departamento]:[Municipio]],FINAL!$B2903,1)</f>
        <v>Colón</v>
      </c>
      <c r="D2903" s="69" t="str" cm="1">
        <f t="array" ref="D2903">+INDEX(Table_4[[Departamento]:[Municipio]],FINAL!$B2903,4)</f>
        <v>Sonaguera</v>
      </c>
      <c r="E2903" s="69" t="str" cm="1">
        <f t="array" ref="E2903">+INDEX(Table_4[[Departamento]:[Municipio]],FINAL!$B2903,3)</f>
        <v>0208</v>
      </c>
      <c r="F2903" s="96">
        <f t="shared" si="238"/>
        <v>43899</v>
      </c>
      <c r="G2903" s="71" t="str">
        <f>+CONSOLIDADO[[#This Row],[Codigo Municipio]]&amp;CONSOLIDADO[[#This Row],[Fecha]]</f>
        <v>020843899</v>
      </c>
      <c r="H2903" s="72">
        <f>+IFERROR(VLOOKUP($G2903,TDAcumula!$C$2:$E$2027,3,0),0)</f>
        <v>0</v>
      </c>
      <c r="I2903" s="73">
        <f t="shared" si="235"/>
        <v>0</v>
      </c>
      <c r="J2903" s="74">
        <f>+IF(CONSOLIDADO[[#This Row],[Codigo Municipio]]=E2902,CONSOLIDADO[[#This Row],[Fallecidos Diarios]]+J2902,CONSOLIDADO[[#This Row],[Fallecidos Diarios]])</f>
        <v>0</v>
      </c>
      <c r="K2903" s="75">
        <f t="shared" si="236"/>
        <v>0</v>
      </c>
      <c r="L2903" s="76">
        <f>+IF(CONSOLIDADO[[#This Row],[Codigo Municipio]]=E2902,CONSOLIDADO[[#This Row],[Recuperados Diarios]]+L2902,CONSOLIDADO[[#This Row],[Recuperados Diarios]])</f>
        <v>0</v>
      </c>
      <c r="M2903" s="77" cm="1">
        <f t="array" ref="M2903">+IFERROR(IF(CONSOLIDADO[[#This Row],[Día]]&lt;14,0,INDEX(CONSOLIDADO[Casos Diarios],ROW()-14,1)),0)</f>
        <v>0</v>
      </c>
      <c r="N2903" s="72">
        <f>+IF(CONSOLIDADO[[#This Row],[Clave]]="710143893",1,IF(OR(CONSOLIDADO[[#This Row],[Casos Acumulados]]&gt;0,CONSOLIDADO[[#This Row],[Muertes]]&gt;0),N2902+1,I2903))</f>
        <v>0</v>
      </c>
      <c r="O2903" s="69">
        <f>+IFERROR(VLOOKUP($G2903,TDMuertes!$C$2:$E$534,3,0),0)</f>
        <v>0</v>
      </c>
      <c r="P2903" s="94" t="str">
        <f t="shared" ca="1" si="237"/>
        <v>OFF</v>
      </c>
      <c r="Q2903" s="78">
        <f>+IFERROR(VLOOKUP(CONSOLIDADO[[#This Row],[Codigo Municipio]],TDDia!$A$4:$B$394,2,0),0)</f>
        <v>0</v>
      </c>
    </row>
    <row r="2904" spans="2:17" ht="14.45">
      <c r="B2904">
        <f t="shared" si="239"/>
        <v>16</v>
      </c>
      <c r="C2904" s="69" t="str" cm="1">
        <f t="array" ref="C2904">+INDEX(Table_4[[Departamento]:[Municipio]],FINAL!$B2904,1)</f>
        <v>Colón</v>
      </c>
      <c r="D2904" s="69" t="str" cm="1">
        <f t="array" ref="D2904">+INDEX(Table_4[[Departamento]:[Municipio]],FINAL!$B2904,4)</f>
        <v>Sonaguera</v>
      </c>
      <c r="E2904" s="69" t="str" cm="1">
        <f t="array" ref="E2904">+INDEX(Table_4[[Departamento]:[Municipio]],FINAL!$B2904,3)</f>
        <v>0208</v>
      </c>
      <c r="F2904" s="96">
        <f t="shared" si="238"/>
        <v>43900</v>
      </c>
      <c r="G2904" s="71" t="str">
        <f>+CONSOLIDADO[[#This Row],[Codigo Municipio]]&amp;CONSOLIDADO[[#This Row],[Fecha]]</f>
        <v>020843900</v>
      </c>
      <c r="H2904" s="72">
        <f>+IFERROR(VLOOKUP($G2904,TDAcumula!$C$2:$E$2027,3,0),0)</f>
        <v>0</v>
      </c>
      <c r="I2904" s="73">
        <f t="shared" si="235"/>
        <v>0</v>
      </c>
      <c r="J2904" s="74">
        <f>+IF(CONSOLIDADO[[#This Row],[Codigo Municipio]]=E2903,CONSOLIDADO[[#This Row],[Fallecidos Diarios]]+J2903,CONSOLIDADO[[#This Row],[Fallecidos Diarios]])</f>
        <v>0</v>
      </c>
      <c r="K2904" s="75">
        <f t="shared" si="236"/>
        <v>0</v>
      </c>
      <c r="L2904" s="76">
        <f>+IF(CONSOLIDADO[[#This Row],[Codigo Municipio]]=E2903,CONSOLIDADO[[#This Row],[Recuperados Diarios]]+L2903,CONSOLIDADO[[#This Row],[Recuperados Diarios]])</f>
        <v>0</v>
      </c>
      <c r="M2904" s="77" cm="1">
        <f t="array" ref="M2904">+IFERROR(IF(CONSOLIDADO[[#This Row],[Día]]&lt;14,0,INDEX(CONSOLIDADO[Casos Diarios],ROW()-14,1)),0)</f>
        <v>0</v>
      </c>
      <c r="N2904" s="72">
        <f>+IF(CONSOLIDADO[[#This Row],[Clave]]="710143893",1,IF(OR(CONSOLIDADO[[#This Row],[Casos Acumulados]]&gt;0,CONSOLIDADO[[#This Row],[Muertes]]&gt;0),N2903+1,I2904))</f>
        <v>0</v>
      </c>
      <c r="O2904" s="69">
        <f>+IFERROR(VLOOKUP($G2904,TDMuertes!$C$2:$E$534,3,0),0)</f>
        <v>0</v>
      </c>
      <c r="P2904" s="94" t="str">
        <f t="shared" ca="1" si="237"/>
        <v>OFF</v>
      </c>
      <c r="Q2904" s="78">
        <f>+IFERROR(VLOOKUP(CONSOLIDADO[[#This Row],[Codigo Municipio]],TDDia!$A$4:$B$394,2,0),0)</f>
        <v>0</v>
      </c>
    </row>
    <row r="2905" spans="2:17" ht="14.45">
      <c r="B2905">
        <f t="shared" si="239"/>
        <v>16</v>
      </c>
      <c r="C2905" s="69" t="str" cm="1">
        <f t="array" ref="C2905">+INDEX(Table_4[[Departamento]:[Municipio]],FINAL!$B2905,1)</f>
        <v>Colón</v>
      </c>
      <c r="D2905" s="69" t="str" cm="1">
        <f t="array" ref="D2905">+INDEX(Table_4[[Departamento]:[Municipio]],FINAL!$B2905,4)</f>
        <v>Sonaguera</v>
      </c>
      <c r="E2905" s="69" t="str" cm="1">
        <f t="array" ref="E2905">+INDEX(Table_4[[Departamento]:[Municipio]],FINAL!$B2905,3)</f>
        <v>0208</v>
      </c>
      <c r="F2905" s="96">
        <f t="shared" si="238"/>
        <v>43901</v>
      </c>
      <c r="G2905" s="71" t="str">
        <f>+CONSOLIDADO[[#This Row],[Codigo Municipio]]&amp;CONSOLIDADO[[#This Row],[Fecha]]</f>
        <v>020843901</v>
      </c>
      <c r="H2905" s="72">
        <f>+IFERROR(VLOOKUP($G2905,TDAcumula!$C$2:$E$2027,3,0),0)</f>
        <v>0</v>
      </c>
      <c r="I2905" s="73">
        <f t="shared" si="235"/>
        <v>0</v>
      </c>
      <c r="J2905" s="74">
        <f>+IF(CONSOLIDADO[[#This Row],[Codigo Municipio]]=E2904,CONSOLIDADO[[#This Row],[Fallecidos Diarios]]+J2904,CONSOLIDADO[[#This Row],[Fallecidos Diarios]])</f>
        <v>0</v>
      </c>
      <c r="K2905" s="75">
        <f t="shared" si="236"/>
        <v>0</v>
      </c>
      <c r="L2905" s="76">
        <f>+IF(CONSOLIDADO[[#This Row],[Codigo Municipio]]=E2904,CONSOLIDADO[[#This Row],[Recuperados Diarios]]+L2904,CONSOLIDADO[[#This Row],[Recuperados Diarios]])</f>
        <v>0</v>
      </c>
      <c r="M2905" s="77" cm="1">
        <f t="array" ref="M2905">+IFERROR(IF(CONSOLIDADO[[#This Row],[Día]]&lt;14,0,INDEX(CONSOLIDADO[Casos Diarios],ROW()-14,1)),0)</f>
        <v>0</v>
      </c>
      <c r="N2905" s="72">
        <f>+IF(CONSOLIDADO[[#This Row],[Clave]]="710143893",1,IF(OR(CONSOLIDADO[[#This Row],[Casos Acumulados]]&gt;0,CONSOLIDADO[[#This Row],[Muertes]]&gt;0),N2904+1,I2905))</f>
        <v>0</v>
      </c>
      <c r="O2905" s="69">
        <f>+IFERROR(VLOOKUP($G2905,TDMuertes!$C$2:$E$534,3,0),0)</f>
        <v>0</v>
      </c>
      <c r="P2905" s="94" t="str">
        <f t="shared" ca="1" si="237"/>
        <v>OFF</v>
      </c>
      <c r="Q2905" s="78">
        <f>+IFERROR(VLOOKUP(CONSOLIDADO[[#This Row],[Codigo Municipio]],TDDia!$A$4:$B$394,2,0),0)</f>
        <v>0</v>
      </c>
    </row>
    <row r="2906" spans="2:17" ht="14.45">
      <c r="B2906">
        <f t="shared" si="239"/>
        <v>16</v>
      </c>
      <c r="C2906" s="69" t="str" cm="1">
        <f t="array" ref="C2906">+INDEX(Table_4[[Departamento]:[Municipio]],FINAL!$B2906,1)</f>
        <v>Colón</v>
      </c>
      <c r="D2906" s="69" t="str" cm="1">
        <f t="array" ref="D2906">+INDEX(Table_4[[Departamento]:[Municipio]],FINAL!$B2906,4)</f>
        <v>Sonaguera</v>
      </c>
      <c r="E2906" s="69" t="str" cm="1">
        <f t="array" ref="E2906">+INDEX(Table_4[[Departamento]:[Municipio]],FINAL!$B2906,3)</f>
        <v>0208</v>
      </c>
      <c r="F2906" s="96">
        <f t="shared" si="238"/>
        <v>43902</v>
      </c>
      <c r="G2906" s="71" t="str">
        <f>+CONSOLIDADO[[#This Row],[Codigo Municipio]]&amp;CONSOLIDADO[[#This Row],[Fecha]]</f>
        <v>020843902</v>
      </c>
      <c r="H2906" s="72">
        <f>+IFERROR(VLOOKUP($G2906,TDAcumula!$C$2:$E$2027,3,0),0)</f>
        <v>0</v>
      </c>
      <c r="I2906" s="73">
        <f t="shared" si="235"/>
        <v>0</v>
      </c>
      <c r="J2906" s="74">
        <f>+IF(CONSOLIDADO[[#This Row],[Codigo Municipio]]=E2905,CONSOLIDADO[[#This Row],[Fallecidos Diarios]]+J2905,CONSOLIDADO[[#This Row],[Fallecidos Diarios]])</f>
        <v>0</v>
      </c>
      <c r="K2906" s="75">
        <f t="shared" si="236"/>
        <v>0</v>
      </c>
      <c r="L2906" s="76">
        <f>+IF(CONSOLIDADO[[#This Row],[Codigo Municipio]]=E2905,CONSOLIDADO[[#This Row],[Recuperados Diarios]]+L2905,CONSOLIDADO[[#This Row],[Recuperados Diarios]])</f>
        <v>0</v>
      </c>
      <c r="M2906" s="77" cm="1">
        <f t="array" ref="M2906">+IFERROR(IF(CONSOLIDADO[[#This Row],[Día]]&lt;14,0,INDEX(CONSOLIDADO[Casos Diarios],ROW()-14,1)),0)</f>
        <v>0</v>
      </c>
      <c r="N2906" s="72">
        <f>+IF(CONSOLIDADO[[#This Row],[Clave]]="710143893",1,IF(OR(CONSOLIDADO[[#This Row],[Casos Acumulados]]&gt;0,CONSOLIDADO[[#This Row],[Muertes]]&gt;0),N2905+1,I2906))</f>
        <v>0</v>
      </c>
      <c r="O2906" s="69">
        <f>+IFERROR(VLOOKUP($G2906,TDMuertes!$C$2:$E$534,3,0),0)</f>
        <v>0</v>
      </c>
      <c r="P2906" s="94" t="str">
        <f t="shared" ca="1" si="237"/>
        <v>OFF</v>
      </c>
      <c r="Q2906" s="78">
        <f>+IFERROR(VLOOKUP(CONSOLIDADO[[#This Row],[Codigo Municipio]],TDDia!$A$4:$B$394,2,0),0)</f>
        <v>0</v>
      </c>
    </row>
    <row r="2907" spans="2:17" ht="14.45">
      <c r="B2907">
        <f t="shared" si="239"/>
        <v>16</v>
      </c>
      <c r="C2907" s="69" t="str" cm="1">
        <f t="array" ref="C2907">+INDEX(Table_4[[Departamento]:[Municipio]],FINAL!$B2907,1)</f>
        <v>Colón</v>
      </c>
      <c r="D2907" s="69" t="str" cm="1">
        <f t="array" ref="D2907">+INDEX(Table_4[[Departamento]:[Municipio]],FINAL!$B2907,4)</f>
        <v>Sonaguera</v>
      </c>
      <c r="E2907" s="69" t="str" cm="1">
        <f t="array" ref="E2907">+INDEX(Table_4[[Departamento]:[Municipio]],FINAL!$B2907,3)</f>
        <v>0208</v>
      </c>
      <c r="F2907" s="96">
        <f t="shared" si="238"/>
        <v>43903</v>
      </c>
      <c r="G2907" s="71" t="str">
        <f>+CONSOLIDADO[[#This Row],[Codigo Municipio]]&amp;CONSOLIDADO[[#This Row],[Fecha]]</f>
        <v>020843903</v>
      </c>
      <c r="H2907" s="72">
        <f>+IFERROR(VLOOKUP($G2907,TDAcumula!$C$2:$E$2027,3,0),0)</f>
        <v>0</v>
      </c>
      <c r="I2907" s="73">
        <f t="shared" si="235"/>
        <v>0</v>
      </c>
      <c r="J2907" s="74">
        <f>+IF(CONSOLIDADO[[#This Row],[Codigo Municipio]]=E2906,CONSOLIDADO[[#This Row],[Fallecidos Diarios]]+J2906,CONSOLIDADO[[#This Row],[Fallecidos Diarios]])</f>
        <v>0</v>
      </c>
      <c r="K2907" s="75">
        <f t="shared" si="236"/>
        <v>0</v>
      </c>
      <c r="L2907" s="76">
        <f>+IF(CONSOLIDADO[[#This Row],[Codigo Municipio]]=E2906,CONSOLIDADO[[#This Row],[Recuperados Diarios]]+L2906,CONSOLIDADO[[#This Row],[Recuperados Diarios]])</f>
        <v>0</v>
      </c>
      <c r="M2907" s="77" cm="1">
        <f t="array" ref="M2907">+IFERROR(IF(CONSOLIDADO[[#This Row],[Día]]&lt;14,0,INDEX(CONSOLIDADO[Casos Diarios],ROW()-14,1)),0)</f>
        <v>0</v>
      </c>
      <c r="N2907" s="72">
        <f>+IF(CONSOLIDADO[[#This Row],[Clave]]="710143893",1,IF(OR(CONSOLIDADO[[#This Row],[Casos Acumulados]]&gt;0,CONSOLIDADO[[#This Row],[Muertes]]&gt;0),N2906+1,I2907))</f>
        <v>0</v>
      </c>
      <c r="O2907" s="69">
        <f>+IFERROR(VLOOKUP($G2907,TDMuertes!$C$2:$E$534,3,0),0)</f>
        <v>0</v>
      </c>
      <c r="P2907" s="94" t="str">
        <f t="shared" ca="1" si="237"/>
        <v>OFF</v>
      </c>
      <c r="Q2907" s="78">
        <f>+IFERROR(VLOOKUP(CONSOLIDADO[[#This Row],[Codigo Municipio]],TDDia!$A$4:$B$394,2,0),0)</f>
        <v>0</v>
      </c>
    </row>
    <row r="2908" spans="2:17" ht="14.45">
      <c r="B2908">
        <f t="shared" si="239"/>
        <v>16</v>
      </c>
      <c r="C2908" s="69" t="str" cm="1">
        <f t="array" ref="C2908">+INDEX(Table_4[[Departamento]:[Municipio]],FINAL!$B2908,1)</f>
        <v>Colón</v>
      </c>
      <c r="D2908" s="69" t="str" cm="1">
        <f t="array" ref="D2908">+INDEX(Table_4[[Departamento]:[Municipio]],FINAL!$B2908,4)</f>
        <v>Sonaguera</v>
      </c>
      <c r="E2908" s="69" t="str" cm="1">
        <f t="array" ref="E2908">+INDEX(Table_4[[Departamento]:[Municipio]],FINAL!$B2908,3)</f>
        <v>0208</v>
      </c>
      <c r="F2908" s="96">
        <f t="shared" si="238"/>
        <v>43904</v>
      </c>
      <c r="G2908" s="71" t="str">
        <f>+CONSOLIDADO[[#This Row],[Codigo Municipio]]&amp;CONSOLIDADO[[#This Row],[Fecha]]</f>
        <v>020843904</v>
      </c>
      <c r="H2908" s="72">
        <f>+IFERROR(VLOOKUP($G2908,TDAcumula!$C$2:$E$2027,3,0),0)</f>
        <v>0</v>
      </c>
      <c r="I2908" s="73">
        <f t="shared" si="235"/>
        <v>0</v>
      </c>
      <c r="J2908" s="74">
        <f>+IF(CONSOLIDADO[[#This Row],[Codigo Municipio]]=E2907,CONSOLIDADO[[#This Row],[Fallecidos Diarios]]+J2907,CONSOLIDADO[[#This Row],[Fallecidos Diarios]])</f>
        <v>0</v>
      </c>
      <c r="K2908" s="75">
        <f t="shared" si="236"/>
        <v>0</v>
      </c>
      <c r="L2908" s="76">
        <f>+IF(CONSOLIDADO[[#This Row],[Codigo Municipio]]=E2907,CONSOLIDADO[[#This Row],[Recuperados Diarios]]+L2907,CONSOLIDADO[[#This Row],[Recuperados Diarios]])</f>
        <v>0</v>
      </c>
      <c r="M2908" s="77" cm="1">
        <f t="array" ref="M2908">+IFERROR(IF(CONSOLIDADO[[#This Row],[Día]]&lt;14,0,INDEX(CONSOLIDADO[Casos Diarios],ROW()-14,1)),0)</f>
        <v>0</v>
      </c>
      <c r="N2908" s="72">
        <f>+IF(CONSOLIDADO[[#This Row],[Clave]]="710143893",1,IF(OR(CONSOLIDADO[[#This Row],[Casos Acumulados]]&gt;0,CONSOLIDADO[[#This Row],[Muertes]]&gt;0),N2907+1,I2908))</f>
        <v>0</v>
      </c>
      <c r="O2908" s="69">
        <f>+IFERROR(VLOOKUP($G2908,TDMuertes!$C$2:$E$534,3,0),0)</f>
        <v>0</v>
      </c>
      <c r="P2908" s="94" t="str">
        <f t="shared" ca="1" si="237"/>
        <v>OFF</v>
      </c>
      <c r="Q2908" s="78">
        <f>+IFERROR(VLOOKUP(CONSOLIDADO[[#This Row],[Codigo Municipio]],TDDia!$A$4:$B$394,2,0),0)</f>
        <v>0</v>
      </c>
    </row>
    <row r="2909" spans="2:17" ht="14.45">
      <c r="B2909">
        <f t="shared" si="239"/>
        <v>16</v>
      </c>
      <c r="C2909" s="69" t="str" cm="1">
        <f t="array" ref="C2909">+INDEX(Table_4[[Departamento]:[Municipio]],FINAL!$B2909,1)</f>
        <v>Colón</v>
      </c>
      <c r="D2909" s="69" t="str" cm="1">
        <f t="array" ref="D2909">+INDEX(Table_4[[Departamento]:[Municipio]],FINAL!$B2909,4)</f>
        <v>Sonaguera</v>
      </c>
      <c r="E2909" s="69" t="str" cm="1">
        <f t="array" ref="E2909">+INDEX(Table_4[[Departamento]:[Municipio]],FINAL!$B2909,3)</f>
        <v>0208</v>
      </c>
      <c r="F2909" s="96">
        <f t="shared" si="238"/>
        <v>43905</v>
      </c>
      <c r="G2909" s="71" t="str">
        <f>+CONSOLIDADO[[#This Row],[Codigo Municipio]]&amp;CONSOLIDADO[[#This Row],[Fecha]]</f>
        <v>020843905</v>
      </c>
      <c r="H2909" s="72">
        <f>+IFERROR(VLOOKUP($G2909,TDAcumula!$C$2:$E$2027,3,0),0)</f>
        <v>0</v>
      </c>
      <c r="I2909" s="73">
        <f t="shared" si="235"/>
        <v>0</v>
      </c>
      <c r="J2909" s="74">
        <f>+IF(CONSOLIDADO[[#This Row],[Codigo Municipio]]=E2908,CONSOLIDADO[[#This Row],[Fallecidos Diarios]]+J2908,CONSOLIDADO[[#This Row],[Fallecidos Diarios]])</f>
        <v>0</v>
      </c>
      <c r="K2909" s="75">
        <f t="shared" si="236"/>
        <v>0</v>
      </c>
      <c r="L2909" s="76">
        <f>+IF(CONSOLIDADO[[#This Row],[Codigo Municipio]]=E2908,CONSOLIDADO[[#This Row],[Recuperados Diarios]]+L2908,CONSOLIDADO[[#This Row],[Recuperados Diarios]])</f>
        <v>0</v>
      </c>
      <c r="M2909" s="77" cm="1">
        <f t="array" ref="M2909">+IFERROR(IF(CONSOLIDADO[[#This Row],[Día]]&lt;14,0,INDEX(CONSOLIDADO[Casos Diarios],ROW()-14,1)),0)</f>
        <v>0</v>
      </c>
      <c r="N2909" s="72">
        <f>+IF(CONSOLIDADO[[#This Row],[Clave]]="710143893",1,IF(OR(CONSOLIDADO[[#This Row],[Casos Acumulados]]&gt;0,CONSOLIDADO[[#This Row],[Muertes]]&gt;0),N2908+1,I2909))</f>
        <v>0</v>
      </c>
      <c r="O2909" s="69">
        <f>+IFERROR(VLOOKUP($G2909,TDMuertes!$C$2:$E$534,3,0),0)</f>
        <v>0</v>
      </c>
      <c r="P2909" s="94" t="str">
        <f t="shared" ca="1" si="237"/>
        <v>OFF</v>
      </c>
      <c r="Q2909" s="78">
        <f>+IFERROR(VLOOKUP(CONSOLIDADO[[#This Row],[Codigo Municipio]],TDDia!$A$4:$B$394,2,0),0)</f>
        <v>0</v>
      </c>
    </row>
    <row r="2910" spans="2:17" ht="14.45">
      <c r="B2910">
        <f t="shared" si="239"/>
        <v>16</v>
      </c>
      <c r="C2910" s="69" t="str" cm="1">
        <f t="array" ref="C2910">+INDEX(Table_4[[Departamento]:[Municipio]],FINAL!$B2910,1)</f>
        <v>Colón</v>
      </c>
      <c r="D2910" s="69" t="str" cm="1">
        <f t="array" ref="D2910">+INDEX(Table_4[[Departamento]:[Municipio]],FINAL!$B2910,4)</f>
        <v>Sonaguera</v>
      </c>
      <c r="E2910" s="69" t="str" cm="1">
        <f t="array" ref="E2910">+INDEX(Table_4[[Departamento]:[Municipio]],FINAL!$B2910,3)</f>
        <v>0208</v>
      </c>
      <c r="F2910" s="96">
        <f t="shared" si="238"/>
        <v>43906</v>
      </c>
      <c r="G2910" s="71" t="str">
        <f>+CONSOLIDADO[[#This Row],[Codigo Municipio]]&amp;CONSOLIDADO[[#This Row],[Fecha]]</f>
        <v>020843906</v>
      </c>
      <c r="H2910" s="72">
        <f>+IFERROR(VLOOKUP($G2910,TDAcumula!$C$2:$E$2027,3,0),0)</f>
        <v>0</v>
      </c>
      <c r="I2910" s="73">
        <f t="shared" si="235"/>
        <v>0</v>
      </c>
      <c r="J2910" s="74">
        <f>+IF(CONSOLIDADO[[#This Row],[Codigo Municipio]]=E2909,CONSOLIDADO[[#This Row],[Fallecidos Diarios]]+J2909,CONSOLIDADO[[#This Row],[Fallecidos Diarios]])</f>
        <v>0</v>
      </c>
      <c r="K2910" s="75">
        <f t="shared" si="236"/>
        <v>0</v>
      </c>
      <c r="L2910" s="76">
        <f>+IF(CONSOLIDADO[[#This Row],[Codigo Municipio]]=E2909,CONSOLIDADO[[#This Row],[Recuperados Diarios]]+L2909,CONSOLIDADO[[#This Row],[Recuperados Diarios]])</f>
        <v>0</v>
      </c>
      <c r="M2910" s="77" cm="1">
        <f t="array" ref="M2910">+IFERROR(IF(CONSOLIDADO[[#This Row],[Día]]&lt;14,0,INDEX(CONSOLIDADO[Casos Diarios],ROW()-14,1)),0)</f>
        <v>0</v>
      </c>
      <c r="N2910" s="72">
        <f>+IF(CONSOLIDADO[[#This Row],[Clave]]="710143893",1,IF(OR(CONSOLIDADO[[#This Row],[Casos Acumulados]]&gt;0,CONSOLIDADO[[#This Row],[Muertes]]&gt;0),N2909+1,I2910))</f>
        <v>0</v>
      </c>
      <c r="O2910" s="69">
        <f>+IFERROR(VLOOKUP($G2910,TDMuertes!$C$2:$E$534,3,0),0)</f>
        <v>0</v>
      </c>
      <c r="P2910" s="94" t="str">
        <f t="shared" ca="1" si="237"/>
        <v>OFF</v>
      </c>
      <c r="Q2910" s="78">
        <f>+IFERROR(VLOOKUP(CONSOLIDADO[[#This Row],[Codigo Municipio]],TDDia!$A$4:$B$394,2,0),0)</f>
        <v>0</v>
      </c>
    </row>
    <row r="2911" spans="2:17" ht="14.45">
      <c r="B2911">
        <f t="shared" si="239"/>
        <v>16</v>
      </c>
      <c r="C2911" s="69" t="str" cm="1">
        <f t="array" ref="C2911">+INDEX(Table_4[[Departamento]:[Municipio]],FINAL!$B2911,1)</f>
        <v>Colón</v>
      </c>
      <c r="D2911" s="69" t="str" cm="1">
        <f t="array" ref="D2911">+INDEX(Table_4[[Departamento]:[Municipio]],FINAL!$B2911,4)</f>
        <v>Sonaguera</v>
      </c>
      <c r="E2911" s="69" t="str" cm="1">
        <f t="array" ref="E2911">+INDEX(Table_4[[Departamento]:[Municipio]],FINAL!$B2911,3)</f>
        <v>0208</v>
      </c>
      <c r="F2911" s="96">
        <f t="shared" si="238"/>
        <v>43907</v>
      </c>
      <c r="G2911" s="71" t="str">
        <f>+CONSOLIDADO[[#This Row],[Codigo Municipio]]&amp;CONSOLIDADO[[#This Row],[Fecha]]</f>
        <v>020843907</v>
      </c>
      <c r="H2911" s="72">
        <f>+IFERROR(VLOOKUP($G2911,TDAcumula!$C$2:$E$2027,3,0),0)</f>
        <v>0</v>
      </c>
      <c r="I2911" s="73">
        <f t="shared" si="235"/>
        <v>0</v>
      </c>
      <c r="J2911" s="74">
        <f>+IF(CONSOLIDADO[[#This Row],[Codigo Municipio]]=E2910,CONSOLIDADO[[#This Row],[Fallecidos Diarios]]+J2910,CONSOLIDADO[[#This Row],[Fallecidos Diarios]])</f>
        <v>0</v>
      </c>
      <c r="K2911" s="75">
        <f t="shared" si="236"/>
        <v>0</v>
      </c>
      <c r="L2911" s="76">
        <f>+IF(CONSOLIDADO[[#This Row],[Codigo Municipio]]=E2910,CONSOLIDADO[[#This Row],[Recuperados Diarios]]+L2910,CONSOLIDADO[[#This Row],[Recuperados Diarios]])</f>
        <v>0</v>
      </c>
      <c r="M2911" s="77" cm="1">
        <f t="array" ref="M2911">+IFERROR(IF(CONSOLIDADO[[#This Row],[Día]]&lt;14,0,INDEX(CONSOLIDADO[Casos Diarios],ROW()-14,1)),0)</f>
        <v>0</v>
      </c>
      <c r="N2911" s="72">
        <f>+IF(CONSOLIDADO[[#This Row],[Clave]]="710143893",1,IF(OR(CONSOLIDADO[[#This Row],[Casos Acumulados]]&gt;0,CONSOLIDADO[[#This Row],[Muertes]]&gt;0),N2910+1,I2911))</f>
        <v>0</v>
      </c>
      <c r="O2911" s="69">
        <f>+IFERROR(VLOOKUP($G2911,TDMuertes!$C$2:$E$534,3,0),0)</f>
        <v>0</v>
      </c>
      <c r="P2911" s="94" t="str">
        <f t="shared" ca="1" si="237"/>
        <v>OFF</v>
      </c>
      <c r="Q2911" s="78">
        <f>+IFERROR(VLOOKUP(CONSOLIDADO[[#This Row],[Codigo Municipio]],TDDia!$A$4:$B$394,2,0),0)</f>
        <v>0</v>
      </c>
    </row>
    <row r="2912" spans="2:17" ht="14.45">
      <c r="B2912">
        <f t="shared" si="239"/>
        <v>16</v>
      </c>
      <c r="C2912" s="69" t="str" cm="1">
        <f t="array" ref="C2912">+INDEX(Table_4[[Departamento]:[Municipio]],FINAL!$B2912,1)</f>
        <v>Colón</v>
      </c>
      <c r="D2912" s="69" t="str" cm="1">
        <f t="array" ref="D2912">+INDEX(Table_4[[Departamento]:[Municipio]],FINAL!$B2912,4)</f>
        <v>Sonaguera</v>
      </c>
      <c r="E2912" s="69" t="str" cm="1">
        <f t="array" ref="E2912">+INDEX(Table_4[[Departamento]:[Municipio]],FINAL!$B2912,3)</f>
        <v>0208</v>
      </c>
      <c r="F2912" s="96">
        <f t="shared" si="238"/>
        <v>43908</v>
      </c>
      <c r="G2912" s="71" t="str">
        <f>+CONSOLIDADO[[#This Row],[Codigo Municipio]]&amp;CONSOLIDADO[[#This Row],[Fecha]]</f>
        <v>020843908</v>
      </c>
      <c r="H2912" s="72">
        <f>+IFERROR(VLOOKUP($G2912,TDAcumula!$C$2:$E$2027,3,0),0)</f>
        <v>0</v>
      </c>
      <c r="I2912" s="73">
        <f t="shared" si="235"/>
        <v>0</v>
      </c>
      <c r="J2912" s="74">
        <f>+IF(CONSOLIDADO[[#This Row],[Codigo Municipio]]=E2911,CONSOLIDADO[[#This Row],[Fallecidos Diarios]]+J2911,CONSOLIDADO[[#This Row],[Fallecidos Diarios]])</f>
        <v>0</v>
      </c>
      <c r="K2912" s="75">
        <f t="shared" si="236"/>
        <v>0</v>
      </c>
      <c r="L2912" s="76">
        <f>+IF(CONSOLIDADO[[#This Row],[Codigo Municipio]]=E2911,CONSOLIDADO[[#This Row],[Recuperados Diarios]]+L2911,CONSOLIDADO[[#This Row],[Recuperados Diarios]])</f>
        <v>0</v>
      </c>
      <c r="M2912" s="77" cm="1">
        <f t="array" ref="M2912">+IFERROR(IF(CONSOLIDADO[[#This Row],[Día]]&lt;14,0,INDEX(CONSOLIDADO[Casos Diarios],ROW()-14,1)),0)</f>
        <v>0</v>
      </c>
      <c r="N2912" s="72">
        <f>+IF(CONSOLIDADO[[#This Row],[Clave]]="710143893",1,IF(OR(CONSOLIDADO[[#This Row],[Casos Acumulados]]&gt;0,CONSOLIDADO[[#This Row],[Muertes]]&gt;0),N2911+1,I2912))</f>
        <v>0</v>
      </c>
      <c r="O2912" s="69">
        <f>+IFERROR(VLOOKUP($G2912,TDMuertes!$C$2:$E$534,3,0),0)</f>
        <v>0</v>
      </c>
      <c r="P2912" s="94" t="str">
        <f t="shared" ca="1" si="237"/>
        <v>OFF</v>
      </c>
      <c r="Q2912" s="78">
        <f>+IFERROR(VLOOKUP(CONSOLIDADO[[#This Row],[Codigo Municipio]],TDDia!$A$4:$B$394,2,0),0)</f>
        <v>0</v>
      </c>
    </row>
    <row r="2913" spans="2:17" ht="14.45">
      <c r="B2913">
        <f t="shared" si="239"/>
        <v>16</v>
      </c>
      <c r="C2913" s="69" t="str" cm="1">
        <f t="array" ref="C2913">+INDEX(Table_4[[Departamento]:[Municipio]],FINAL!$B2913,1)</f>
        <v>Colón</v>
      </c>
      <c r="D2913" s="69" t="str" cm="1">
        <f t="array" ref="D2913">+INDEX(Table_4[[Departamento]:[Municipio]],FINAL!$B2913,4)</f>
        <v>Sonaguera</v>
      </c>
      <c r="E2913" s="69" t="str" cm="1">
        <f t="array" ref="E2913">+INDEX(Table_4[[Departamento]:[Municipio]],FINAL!$B2913,3)</f>
        <v>0208</v>
      </c>
      <c r="F2913" s="96">
        <f t="shared" si="238"/>
        <v>43909</v>
      </c>
      <c r="G2913" s="71" t="str">
        <f>+CONSOLIDADO[[#This Row],[Codigo Municipio]]&amp;CONSOLIDADO[[#This Row],[Fecha]]</f>
        <v>020843909</v>
      </c>
      <c r="H2913" s="72">
        <f>+IFERROR(VLOOKUP($G2913,TDAcumula!$C$2:$E$2027,3,0),0)</f>
        <v>0</v>
      </c>
      <c r="I2913" s="73">
        <f t="shared" si="235"/>
        <v>0</v>
      </c>
      <c r="J2913" s="74">
        <f>+IF(CONSOLIDADO[[#This Row],[Codigo Municipio]]=E2912,CONSOLIDADO[[#This Row],[Fallecidos Diarios]]+J2912,CONSOLIDADO[[#This Row],[Fallecidos Diarios]])</f>
        <v>0</v>
      </c>
      <c r="K2913" s="75">
        <f t="shared" si="236"/>
        <v>0</v>
      </c>
      <c r="L2913" s="76">
        <f>+IF(CONSOLIDADO[[#This Row],[Codigo Municipio]]=E2912,CONSOLIDADO[[#This Row],[Recuperados Diarios]]+L2912,CONSOLIDADO[[#This Row],[Recuperados Diarios]])</f>
        <v>0</v>
      </c>
      <c r="M2913" s="77" cm="1">
        <f t="array" ref="M2913">+IFERROR(IF(CONSOLIDADO[[#This Row],[Día]]&lt;14,0,INDEX(CONSOLIDADO[Casos Diarios],ROW()-14,1)),0)</f>
        <v>0</v>
      </c>
      <c r="N2913" s="72">
        <f>+IF(CONSOLIDADO[[#This Row],[Clave]]="710143893",1,IF(OR(CONSOLIDADO[[#This Row],[Casos Acumulados]]&gt;0,CONSOLIDADO[[#This Row],[Muertes]]&gt;0),N2912+1,I2913))</f>
        <v>0</v>
      </c>
      <c r="O2913" s="69">
        <f>+IFERROR(VLOOKUP($G2913,TDMuertes!$C$2:$E$534,3,0),0)</f>
        <v>0</v>
      </c>
      <c r="P2913" s="94" t="str">
        <f t="shared" ca="1" si="237"/>
        <v>OFF</v>
      </c>
      <c r="Q2913" s="78">
        <f>+IFERROR(VLOOKUP(CONSOLIDADO[[#This Row],[Codigo Municipio]],TDDia!$A$4:$B$394,2,0),0)</f>
        <v>0</v>
      </c>
    </row>
    <row r="2914" spans="2:17" ht="14.45">
      <c r="B2914">
        <f t="shared" si="239"/>
        <v>16</v>
      </c>
      <c r="C2914" s="69" t="str" cm="1">
        <f t="array" ref="C2914">+INDEX(Table_4[[Departamento]:[Municipio]],FINAL!$B2914,1)</f>
        <v>Colón</v>
      </c>
      <c r="D2914" s="69" t="str" cm="1">
        <f t="array" ref="D2914">+INDEX(Table_4[[Departamento]:[Municipio]],FINAL!$B2914,4)</f>
        <v>Sonaguera</v>
      </c>
      <c r="E2914" s="69" t="str" cm="1">
        <f t="array" ref="E2914">+INDEX(Table_4[[Departamento]:[Municipio]],FINAL!$B2914,3)</f>
        <v>0208</v>
      </c>
      <c r="F2914" s="96">
        <f t="shared" si="238"/>
        <v>43910</v>
      </c>
      <c r="G2914" s="71" t="str">
        <f>+CONSOLIDADO[[#This Row],[Codigo Municipio]]&amp;CONSOLIDADO[[#This Row],[Fecha]]</f>
        <v>020843910</v>
      </c>
      <c r="H2914" s="72">
        <f>+IFERROR(VLOOKUP($G2914,TDAcumula!$C$2:$E$2027,3,0),0)</f>
        <v>0</v>
      </c>
      <c r="I2914" s="73">
        <f t="shared" si="235"/>
        <v>0</v>
      </c>
      <c r="J2914" s="74">
        <f>+IF(CONSOLIDADO[[#This Row],[Codigo Municipio]]=E2913,CONSOLIDADO[[#This Row],[Fallecidos Diarios]]+J2913,CONSOLIDADO[[#This Row],[Fallecidos Diarios]])</f>
        <v>0</v>
      </c>
      <c r="K2914" s="75">
        <f t="shared" si="236"/>
        <v>0</v>
      </c>
      <c r="L2914" s="76">
        <f>+IF(CONSOLIDADO[[#This Row],[Codigo Municipio]]=E2913,CONSOLIDADO[[#This Row],[Recuperados Diarios]]+L2913,CONSOLIDADO[[#This Row],[Recuperados Diarios]])</f>
        <v>0</v>
      </c>
      <c r="M2914" s="77" cm="1">
        <f t="array" ref="M2914">+IFERROR(IF(CONSOLIDADO[[#This Row],[Día]]&lt;14,0,INDEX(CONSOLIDADO[Casos Diarios],ROW()-14,1)),0)</f>
        <v>0</v>
      </c>
      <c r="N2914" s="72">
        <f>+IF(CONSOLIDADO[[#This Row],[Clave]]="710143893",1,IF(OR(CONSOLIDADO[[#This Row],[Casos Acumulados]]&gt;0,CONSOLIDADO[[#This Row],[Muertes]]&gt;0),N2913+1,I2914))</f>
        <v>0</v>
      </c>
      <c r="O2914" s="69">
        <f>+IFERROR(VLOOKUP($G2914,TDMuertes!$C$2:$E$534,3,0),0)</f>
        <v>0</v>
      </c>
      <c r="P2914" s="94" t="str">
        <f t="shared" ca="1" si="237"/>
        <v>OFF</v>
      </c>
      <c r="Q2914" s="78">
        <f>+IFERROR(VLOOKUP(CONSOLIDADO[[#This Row],[Codigo Municipio]],TDDia!$A$4:$B$394,2,0),0)</f>
        <v>0</v>
      </c>
    </row>
    <row r="2915" spans="2:17" ht="14.45">
      <c r="B2915">
        <f t="shared" si="239"/>
        <v>16</v>
      </c>
      <c r="C2915" s="69" t="str" cm="1">
        <f t="array" ref="C2915">+INDEX(Table_4[[Departamento]:[Municipio]],FINAL!$B2915,1)</f>
        <v>Colón</v>
      </c>
      <c r="D2915" s="69" t="str" cm="1">
        <f t="array" ref="D2915">+INDEX(Table_4[[Departamento]:[Municipio]],FINAL!$B2915,4)</f>
        <v>Sonaguera</v>
      </c>
      <c r="E2915" s="69" t="str" cm="1">
        <f t="array" ref="E2915">+INDEX(Table_4[[Departamento]:[Municipio]],FINAL!$B2915,3)</f>
        <v>0208</v>
      </c>
      <c r="F2915" s="96">
        <f t="shared" si="238"/>
        <v>43911</v>
      </c>
      <c r="G2915" s="71" t="str">
        <f>+CONSOLIDADO[[#This Row],[Codigo Municipio]]&amp;CONSOLIDADO[[#This Row],[Fecha]]</f>
        <v>020843911</v>
      </c>
      <c r="H2915" s="72">
        <f>+IFERROR(VLOOKUP($G2915,TDAcumula!$C$2:$E$2027,3,0),0)</f>
        <v>0</v>
      </c>
      <c r="I2915" s="73">
        <f t="shared" si="235"/>
        <v>0</v>
      </c>
      <c r="J2915" s="74">
        <f>+IF(CONSOLIDADO[[#This Row],[Codigo Municipio]]=E2914,CONSOLIDADO[[#This Row],[Fallecidos Diarios]]+J2914,CONSOLIDADO[[#This Row],[Fallecidos Diarios]])</f>
        <v>0</v>
      </c>
      <c r="K2915" s="75">
        <f t="shared" si="236"/>
        <v>0</v>
      </c>
      <c r="L2915" s="76">
        <f>+IF(CONSOLIDADO[[#This Row],[Codigo Municipio]]=E2914,CONSOLIDADO[[#This Row],[Recuperados Diarios]]+L2914,CONSOLIDADO[[#This Row],[Recuperados Diarios]])</f>
        <v>0</v>
      </c>
      <c r="M2915" s="77" cm="1">
        <f t="array" ref="M2915">+IFERROR(IF(CONSOLIDADO[[#This Row],[Día]]&lt;14,0,INDEX(CONSOLIDADO[Casos Diarios],ROW()-14,1)),0)</f>
        <v>0</v>
      </c>
      <c r="N2915" s="72">
        <f>+IF(CONSOLIDADO[[#This Row],[Clave]]="710143893",1,IF(OR(CONSOLIDADO[[#This Row],[Casos Acumulados]]&gt;0,CONSOLIDADO[[#This Row],[Muertes]]&gt;0),N2914+1,I2915))</f>
        <v>0</v>
      </c>
      <c r="O2915" s="69">
        <f>+IFERROR(VLOOKUP($G2915,TDMuertes!$C$2:$E$534,3,0),0)</f>
        <v>0</v>
      </c>
      <c r="P2915" s="94" t="str">
        <f t="shared" ca="1" si="237"/>
        <v>OFF</v>
      </c>
      <c r="Q2915" s="78">
        <f>+IFERROR(VLOOKUP(CONSOLIDADO[[#This Row],[Codigo Municipio]],TDDia!$A$4:$B$394,2,0),0)</f>
        <v>0</v>
      </c>
    </row>
    <row r="2916" spans="2:17" ht="14.45">
      <c r="B2916">
        <f t="shared" si="239"/>
        <v>16</v>
      </c>
      <c r="C2916" s="69" t="str" cm="1">
        <f t="array" ref="C2916">+INDEX(Table_4[[Departamento]:[Municipio]],FINAL!$B2916,1)</f>
        <v>Colón</v>
      </c>
      <c r="D2916" s="69" t="str" cm="1">
        <f t="array" ref="D2916">+INDEX(Table_4[[Departamento]:[Municipio]],FINAL!$B2916,4)</f>
        <v>Sonaguera</v>
      </c>
      <c r="E2916" s="69" t="str" cm="1">
        <f t="array" ref="E2916">+INDEX(Table_4[[Departamento]:[Municipio]],FINAL!$B2916,3)</f>
        <v>0208</v>
      </c>
      <c r="F2916" s="96">
        <f t="shared" si="238"/>
        <v>43912</v>
      </c>
      <c r="G2916" s="71" t="str">
        <f>+CONSOLIDADO[[#This Row],[Codigo Municipio]]&amp;CONSOLIDADO[[#This Row],[Fecha]]</f>
        <v>020843912</v>
      </c>
      <c r="H2916" s="72">
        <f>+IFERROR(VLOOKUP($G2916,TDAcumula!$C$2:$E$2027,3,0),0)</f>
        <v>0</v>
      </c>
      <c r="I2916" s="73">
        <f t="shared" si="235"/>
        <v>0</v>
      </c>
      <c r="J2916" s="74">
        <f>+IF(CONSOLIDADO[[#This Row],[Codigo Municipio]]=E2915,CONSOLIDADO[[#This Row],[Fallecidos Diarios]]+J2915,CONSOLIDADO[[#This Row],[Fallecidos Diarios]])</f>
        <v>0</v>
      </c>
      <c r="K2916" s="75">
        <f t="shared" si="236"/>
        <v>0</v>
      </c>
      <c r="L2916" s="76">
        <f>+IF(CONSOLIDADO[[#This Row],[Codigo Municipio]]=E2915,CONSOLIDADO[[#This Row],[Recuperados Diarios]]+L2915,CONSOLIDADO[[#This Row],[Recuperados Diarios]])</f>
        <v>0</v>
      </c>
      <c r="M2916" s="77" cm="1">
        <f t="array" ref="M2916">+IFERROR(IF(CONSOLIDADO[[#This Row],[Día]]&lt;14,0,INDEX(CONSOLIDADO[Casos Diarios],ROW()-14,1)),0)</f>
        <v>0</v>
      </c>
      <c r="N2916" s="72">
        <f>+IF(CONSOLIDADO[[#This Row],[Clave]]="710143893",1,IF(OR(CONSOLIDADO[[#This Row],[Casos Acumulados]]&gt;0,CONSOLIDADO[[#This Row],[Muertes]]&gt;0),N2915+1,I2916))</f>
        <v>0</v>
      </c>
      <c r="O2916" s="69">
        <f>+IFERROR(VLOOKUP($G2916,TDMuertes!$C$2:$E$534,3,0),0)</f>
        <v>0</v>
      </c>
      <c r="P2916" s="94" t="str">
        <f t="shared" ca="1" si="237"/>
        <v>OFF</v>
      </c>
      <c r="Q2916" s="78">
        <f>+IFERROR(VLOOKUP(CONSOLIDADO[[#This Row],[Codigo Municipio]],TDDia!$A$4:$B$394,2,0),0)</f>
        <v>0</v>
      </c>
    </row>
    <row r="2917" spans="2:17" ht="14.45">
      <c r="B2917">
        <f t="shared" si="239"/>
        <v>16</v>
      </c>
      <c r="C2917" s="69" t="str" cm="1">
        <f t="array" ref="C2917">+INDEX(Table_4[[Departamento]:[Municipio]],FINAL!$B2917,1)</f>
        <v>Colón</v>
      </c>
      <c r="D2917" s="69" t="str" cm="1">
        <f t="array" ref="D2917">+INDEX(Table_4[[Departamento]:[Municipio]],FINAL!$B2917,4)</f>
        <v>Sonaguera</v>
      </c>
      <c r="E2917" s="69" t="str" cm="1">
        <f t="array" ref="E2917">+INDEX(Table_4[[Departamento]:[Municipio]],FINAL!$B2917,3)</f>
        <v>0208</v>
      </c>
      <c r="F2917" s="96">
        <f t="shared" si="238"/>
        <v>43913</v>
      </c>
      <c r="G2917" s="71" t="str">
        <f>+CONSOLIDADO[[#This Row],[Codigo Municipio]]&amp;CONSOLIDADO[[#This Row],[Fecha]]</f>
        <v>020843913</v>
      </c>
      <c r="H2917" s="72">
        <f>+IFERROR(VLOOKUP($G2917,TDAcumula!$C$2:$E$2027,3,0),0)</f>
        <v>0</v>
      </c>
      <c r="I2917" s="73">
        <f t="shared" si="235"/>
        <v>0</v>
      </c>
      <c r="J2917" s="74">
        <f>+IF(CONSOLIDADO[[#This Row],[Codigo Municipio]]=E2916,CONSOLIDADO[[#This Row],[Fallecidos Diarios]]+J2916,CONSOLIDADO[[#This Row],[Fallecidos Diarios]])</f>
        <v>0</v>
      </c>
      <c r="K2917" s="75">
        <f t="shared" si="236"/>
        <v>0</v>
      </c>
      <c r="L2917" s="76">
        <f>+IF(CONSOLIDADO[[#This Row],[Codigo Municipio]]=E2916,CONSOLIDADO[[#This Row],[Recuperados Diarios]]+L2916,CONSOLIDADO[[#This Row],[Recuperados Diarios]])</f>
        <v>0</v>
      </c>
      <c r="M2917" s="77" cm="1">
        <f t="array" ref="M2917">+IFERROR(IF(CONSOLIDADO[[#This Row],[Día]]&lt;14,0,INDEX(CONSOLIDADO[Casos Diarios],ROW()-14,1)),0)</f>
        <v>0</v>
      </c>
      <c r="N2917" s="72">
        <f>+IF(CONSOLIDADO[[#This Row],[Clave]]="710143893",1,IF(OR(CONSOLIDADO[[#This Row],[Casos Acumulados]]&gt;0,CONSOLIDADO[[#This Row],[Muertes]]&gt;0),N2916+1,I2917))</f>
        <v>0</v>
      </c>
      <c r="O2917" s="69">
        <f>+IFERROR(VLOOKUP($G2917,TDMuertes!$C$2:$E$534,3,0),0)</f>
        <v>0</v>
      </c>
      <c r="P2917" s="94" t="str">
        <f t="shared" ca="1" si="237"/>
        <v>OFF</v>
      </c>
      <c r="Q2917" s="78">
        <f>+IFERROR(VLOOKUP(CONSOLIDADO[[#This Row],[Codigo Municipio]],TDDia!$A$4:$B$394,2,0),0)</f>
        <v>0</v>
      </c>
    </row>
    <row r="2918" spans="2:17" ht="14.45">
      <c r="B2918">
        <f t="shared" si="239"/>
        <v>16</v>
      </c>
      <c r="C2918" s="69" t="str" cm="1">
        <f t="array" ref="C2918">+INDEX(Table_4[[Departamento]:[Municipio]],FINAL!$B2918,1)</f>
        <v>Colón</v>
      </c>
      <c r="D2918" s="69" t="str" cm="1">
        <f t="array" ref="D2918">+INDEX(Table_4[[Departamento]:[Municipio]],FINAL!$B2918,4)</f>
        <v>Sonaguera</v>
      </c>
      <c r="E2918" s="69" t="str" cm="1">
        <f t="array" ref="E2918">+INDEX(Table_4[[Departamento]:[Municipio]],FINAL!$B2918,3)</f>
        <v>0208</v>
      </c>
      <c r="F2918" s="96">
        <f t="shared" si="238"/>
        <v>43914</v>
      </c>
      <c r="G2918" s="71" t="str">
        <f>+CONSOLIDADO[[#This Row],[Codigo Municipio]]&amp;CONSOLIDADO[[#This Row],[Fecha]]</f>
        <v>020843914</v>
      </c>
      <c r="H2918" s="72">
        <f>+IFERROR(VLOOKUP($G2918,TDAcumula!$C$2:$E$2027,3,0),0)</f>
        <v>0</v>
      </c>
      <c r="I2918" s="73">
        <f t="shared" si="235"/>
        <v>0</v>
      </c>
      <c r="J2918" s="74">
        <f>+IF(CONSOLIDADO[[#This Row],[Codigo Municipio]]=E2917,CONSOLIDADO[[#This Row],[Fallecidos Diarios]]+J2917,CONSOLIDADO[[#This Row],[Fallecidos Diarios]])</f>
        <v>0</v>
      </c>
      <c r="K2918" s="75">
        <f t="shared" si="236"/>
        <v>0</v>
      </c>
      <c r="L2918" s="76">
        <f>+IF(CONSOLIDADO[[#This Row],[Codigo Municipio]]=E2917,CONSOLIDADO[[#This Row],[Recuperados Diarios]]+L2917,CONSOLIDADO[[#This Row],[Recuperados Diarios]])</f>
        <v>0</v>
      </c>
      <c r="M2918" s="77" cm="1">
        <f t="array" ref="M2918">+IFERROR(IF(CONSOLIDADO[[#This Row],[Día]]&lt;14,0,INDEX(CONSOLIDADO[Casos Diarios],ROW()-14,1)),0)</f>
        <v>0</v>
      </c>
      <c r="N2918" s="72">
        <f>+IF(CONSOLIDADO[[#This Row],[Clave]]="710143893",1,IF(OR(CONSOLIDADO[[#This Row],[Casos Acumulados]]&gt;0,CONSOLIDADO[[#This Row],[Muertes]]&gt;0),N2917+1,I2918))</f>
        <v>0</v>
      </c>
      <c r="O2918" s="69">
        <f>+IFERROR(VLOOKUP($G2918,TDMuertes!$C$2:$E$534,3,0),0)</f>
        <v>0</v>
      </c>
      <c r="P2918" s="94" t="str">
        <f t="shared" ca="1" si="237"/>
        <v>OFF</v>
      </c>
      <c r="Q2918" s="78">
        <f>+IFERROR(VLOOKUP(CONSOLIDADO[[#This Row],[Codigo Municipio]],TDDia!$A$4:$B$394,2,0),0)</f>
        <v>0</v>
      </c>
    </row>
    <row r="2919" spans="2:17" ht="14.45">
      <c r="B2919">
        <f t="shared" si="239"/>
        <v>16</v>
      </c>
      <c r="C2919" s="69" t="str" cm="1">
        <f t="array" ref="C2919">+INDEX(Table_4[[Departamento]:[Municipio]],FINAL!$B2919,1)</f>
        <v>Colón</v>
      </c>
      <c r="D2919" s="69" t="str" cm="1">
        <f t="array" ref="D2919">+INDEX(Table_4[[Departamento]:[Municipio]],FINAL!$B2919,4)</f>
        <v>Sonaguera</v>
      </c>
      <c r="E2919" s="69" t="str" cm="1">
        <f t="array" ref="E2919">+INDEX(Table_4[[Departamento]:[Municipio]],FINAL!$B2919,3)</f>
        <v>0208</v>
      </c>
      <c r="F2919" s="96">
        <f t="shared" si="238"/>
        <v>43915</v>
      </c>
      <c r="G2919" s="71" t="str">
        <f>+CONSOLIDADO[[#This Row],[Codigo Municipio]]&amp;CONSOLIDADO[[#This Row],[Fecha]]</f>
        <v>020843915</v>
      </c>
      <c r="H2919" s="72">
        <f>+IFERROR(VLOOKUP($G2919,TDAcumula!$C$2:$E$2027,3,0),0)</f>
        <v>0</v>
      </c>
      <c r="I2919" s="73">
        <f t="shared" si="235"/>
        <v>0</v>
      </c>
      <c r="J2919" s="74">
        <f>+IF(CONSOLIDADO[[#This Row],[Codigo Municipio]]=E2918,CONSOLIDADO[[#This Row],[Fallecidos Diarios]]+J2918,CONSOLIDADO[[#This Row],[Fallecidos Diarios]])</f>
        <v>0</v>
      </c>
      <c r="K2919" s="75">
        <f t="shared" si="236"/>
        <v>0</v>
      </c>
      <c r="L2919" s="76">
        <f>+IF(CONSOLIDADO[[#This Row],[Codigo Municipio]]=E2918,CONSOLIDADO[[#This Row],[Recuperados Diarios]]+L2918,CONSOLIDADO[[#This Row],[Recuperados Diarios]])</f>
        <v>0</v>
      </c>
      <c r="M2919" s="77" cm="1">
        <f t="array" ref="M2919">+IFERROR(IF(CONSOLIDADO[[#This Row],[Día]]&lt;14,0,INDEX(CONSOLIDADO[Casos Diarios],ROW()-14,1)),0)</f>
        <v>0</v>
      </c>
      <c r="N2919" s="72">
        <f>+IF(CONSOLIDADO[[#This Row],[Clave]]="710143893",1,IF(OR(CONSOLIDADO[[#This Row],[Casos Acumulados]]&gt;0,CONSOLIDADO[[#This Row],[Muertes]]&gt;0),N2918+1,I2919))</f>
        <v>0</v>
      </c>
      <c r="O2919" s="69">
        <f>+IFERROR(VLOOKUP($G2919,TDMuertes!$C$2:$E$534,3,0),0)</f>
        <v>0</v>
      </c>
      <c r="P2919" s="94" t="str">
        <f t="shared" ca="1" si="237"/>
        <v>OFF</v>
      </c>
      <c r="Q2919" s="78">
        <f>+IFERROR(VLOOKUP(CONSOLIDADO[[#This Row],[Codigo Municipio]],TDDia!$A$4:$B$394,2,0),0)</f>
        <v>0</v>
      </c>
    </row>
    <row r="2920" spans="2:17" ht="14.45">
      <c r="B2920">
        <f t="shared" si="239"/>
        <v>16</v>
      </c>
      <c r="C2920" s="69" t="str" cm="1">
        <f t="array" ref="C2920">+INDEX(Table_4[[Departamento]:[Municipio]],FINAL!$B2920,1)</f>
        <v>Colón</v>
      </c>
      <c r="D2920" s="69" t="str" cm="1">
        <f t="array" ref="D2920">+INDEX(Table_4[[Departamento]:[Municipio]],FINAL!$B2920,4)</f>
        <v>Sonaguera</v>
      </c>
      <c r="E2920" s="69" t="str" cm="1">
        <f t="array" ref="E2920">+INDEX(Table_4[[Departamento]:[Municipio]],FINAL!$B2920,3)</f>
        <v>0208</v>
      </c>
      <c r="F2920" s="96">
        <f t="shared" si="238"/>
        <v>43916</v>
      </c>
      <c r="G2920" s="71" t="str">
        <f>+CONSOLIDADO[[#This Row],[Codigo Municipio]]&amp;CONSOLIDADO[[#This Row],[Fecha]]</f>
        <v>020843916</v>
      </c>
      <c r="H2920" s="72">
        <f>+IFERROR(VLOOKUP($G2920,TDAcumula!$C$2:$E$2027,3,0),0)</f>
        <v>0</v>
      </c>
      <c r="I2920" s="73">
        <f t="shared" ref="I2920:I2983" si="240">+IF(E2920=E2919,H2920+I2919,H2920)</f>
        <v>0</v>
      </c>
      <c r="J2920" s="74">
        <f>+IF(CONSOLIDADO[[#This Row],[Codigo Municipio]]=E2919,CONSOLIDADO[[#This Row],[Fallecidos Diarios]]+J2919,CONSOLIDADO[[#This Row],[Fallecidos Diarios]])</f>
        <v>0</v>
      </c>
      <c r="K2920" s="75">
        <f t="shared" ref="K2920:K2983" si="241">+IF(I2920-J2920-L2920&lt;0,0,I2920-J2920-L2920)</f>
        <v>0</v>
      </c>
      <c r="L2920" s="76">
        <f>+IF(CONSOLIDADO[[#This Row],[Codigo Municipio]]=E2919,CONSOLIDADO[[#This Row],[Recuperados Diarios]]+L2919,CONSOLIDADO[[#This Row],[Recuperados Diarios]])</f>
        <v>0</v>
      </c>
      <c r="M2920" s="77" cm="1">
        <f t="array" ref="M2920">+IFERROR(IF(CONSOLIDADO[[#This Row],[Día]]&lt;14,0,INDEX(CONSOLIDADO[Casos Diarios],ROW()-14,1)),0)</f>
        <v>0</v>
      </c>
      <c r="N2920" s="72">
        <f>+IF(CONSOLIDADO[[#This Row],[Clave]]="710143893",1,IF(OR(CONSOLIDADO[[#This Row],[Casos Acumulados]]&gt;0,CONSOLIDADO[[#This Row],[Muertes]]&gt;0),N2919+1,I2920))</f>
        <v>0</v>
      </c>
      <c r="O2920" s="69">
        <f>+IFERROR(VLOOKUP($G2920,TDMuertes!$C$2:$E$534,3,0),0)</f>
        <v>0</v>
      </c>
      <c r="P2920" s="94" t="str">
        <f t="shared" ref="P2920:P2983" ca="1" si="242">+IF(N2920=0,"OFF",IF(N2920=1,"START",IF(AND(N2920&gt;1,F2920&lt;TODAY()+1),"ON","OUT TIME")))</f>
        <v>OFF</v>
      </c>
      <c r="Q2920" s="78">
        <f>+IFERROR(VLOOKUP(CONSOLIDADO[[#This Row],[Codigo Municipio]],TDDia!$A$4:$B$394,2,0),0)</f>
        <v>0</v>
      </c>
    </row>
    <row r="2921" spans="2:17" ht="14.45">
      <c r="B2921">
        <f t="shared" si="239"/>
        <v>16</v>
      </c>
      <c r="C2921" s="69" t="str" cm="1">
        <f t="array" ref="C2921">+INDEX(Table_4[[Departamento]:[Municipio]],FINAL!$B2921,1)</f>
        <v>Colón</v>
      </c>
      <c r="D2921" s="69" t="str" cm="1">
        <f t="array" ref="D2921">+INDEX(Table_4[[Departamento]:[Municipio]],FINAL!$B2921,4)</f>
        <v>Sonaguera</v>
      </c>
      <c r="E2921" s="69" t="str" cm="1">
        <f t="array" ref="E2921">+INDEX(Table_4[[Departamento]:[Municipio]],FINAL!$B2921,3)</f>
        <v>0208</v>
      </c>
      <c r="F2921" s="96">
        <f t="shared" si="238"/>
        <v>43917</v>
      </c>
      <c r="G2921" s="71" t="str">
        <f>+CONSOLIDADO[[#This Row],[Codigo Municipio]]&amp;CONSOLIDADO[[#This Row],[Fecha]]</f>
        <v>020843917</v>
      </c>
      <c r="H2921" s="72">
        <f>+IFERROR(VLOOKUP($G2921,TDAcumula!$C$2:$E$2027,3,0),0)</f>
        <v>0</v>
      </c>
      <c r="I2921" s="73">
        <f t="shared" si="240"/>
        <v>0</v>
      </c>
      <c r="J2921" s="74">
        <f>+IF(CONSOLIDADO[[#This Row],[Codigo Municipio]]=E2920,CONSOLIDADO[[#This Row],[Fallecidos Diarios]]+J2920,CONSOLIDADO[[#This Row],[Fallecidos Diarios]])</f>
        <v>0</v>
      </c>
      <c r="K2921" s="75">
        <f t="shared" si="241"/>
        <v>0</v>
      </c>
      <c r="L2921" s="76">
        <f>+IF(CONSOLIDADO[[#This Row],[Codigo Municipio]]=E2920,CONSOLIDADO[[#This Row],[Recuperados Diarios]]+L2920,CONSOLIDADO[[#This Row],[Recuperados Diarios]])</f>
        <v>0</v>
      </c>
      <c r="M2921" s="77" cm="1">
        <f t="array" ref="M2921">+IFERROR(IF(CONSOLIDADO[[#This Row],[Día]]&lt;14,0,INDEX(CONSOLIDADO[Casos Diarios],ROW()-14,1)),0)</f>
        <v>0</v>
      </c>
      <c r="N2921" s="72">
        <f>+IF(CONSOLIDADO[[#This Row],[Clave]]="710143893",1,IF(OR(CONSOLIDADO[[#This Row],[Casos Acumulados]]&gt;0,CONSOLIDADO[[#This Row],[Muertes]]&gt;0),N2920+1,I2921))</f>
        <v>0</v>
      </c>
      <c r="O2921" s="69">
        <f>+IFERROR(VLOOKUP($G2921,TDMuertes!$C$2:$E$534,3,0),0)</f>
        <v>0</v>
      </c>
      <c r="P2921" s="94" t="str">
        <f t="shared" ca="1" si="242"/>
        <v>OFF</v>
      </c>
      <c r="Q2921" s="78">
        <f>+IFERROR(VLOOKUP(CONSOLIDADO[[#This Row],[Codigo Municipio]],TDDia!$A$4:$B$394,2,0),0)</f>
        <v>0</v>
      </c>
    </row>
    <row r="2922" spans="2:17" ht="14.45">
      <c r="B2922">
        <f t="shared" si="239"/>
        <v>16</v>
      </c>
      <c r="C2922" s="69" t="str" cm="1">
        <f t="array" ref="C2922">+INDEX(Table_4[[Departamento]:[Municipio]],FINAL!$B2922,1)</f>
        <v>Colón</v>
      </c>
      <c r="D2922" s="69" t="str" cm="1">
        <f t="array" ref="D2922">+INDEX(Table_4[[Departamento]:[Municipio]],FINAL!$B2922,4)</f>
        <v>Sonaguera</v>
      </c>
      <c r="E2922" s="69" t="str" cm="1">
        <f t="array" ref="E2922">+INDEX(Table_4[[Departamento]:[Municipio]],FINAL!$B2922,3)</f>
        <v>0208</v>
      </c>
      <c r="F2922" s="96">
        <f t="shared" si="238"/>
        <v>43918</v>
      </c>
      <c r="G2922" s="71" t="str">
        <f>+CONSOLIDADO[[#This Row],[Codigo Municipio]]&amp;CONSOLIDADO[[#This Row],[Fecha]]</f>
        <v>020843918</v>
      </c>
      <c r="H2922" s="72">
        <f>+IFERROR(VLOOKUP($G2922,TDAcumula!$C$2:$E$2027,3,0),0)</f>
        <v>0</v>
      </c>
      <c r="I2922" s="73">
        <f t="shared" si="240"/>
        <v>0</v>
      </c>
      <c r="J2922" s="74">
        <f>+IF(CONSOLIDADO[[#This Row],[Codigo Municipio]]=E2921,CONSOLIDADO[[#This Row],[Fallecidos Diarios]]+J2921,CONSOLIDADO[[#This Row],[Fallecidos Diarios]])</f>
        <v>0</v>
      </c>
      <c r="K2922" s="75">
        <f t="shared" si="241"/>
        <v>0</v>
      </c>
      <c r="L2922" s="76">
        <f>+IF(CONSOLIDADO[[#This Row],[Codigo Municipio]]=E2921,CONSOLIDADO[[#This Row],[Recuperados Diarios]]+L2921,CONSOLIDADO[[#This Row],[Recuperados Diarios]])</f>
        <v>0</v>
      </c>
      <c r="M2922" s="77" cm="1">
        <f t="array" ref="M2922">+IFERROR(IF(CONSOLIDADO[[#This Row],[Día]]&lt;14,0,INDEX(CONSOLIDADO[Casos Diarios],ROW()-14,1)),0)</f>
        <v>0</v>
      </c>
      <c r="N2922" s="72">
        <f>+IF(CONSOLIDADO[[#This Row],[Clave]]="710143893",1,IF(OR(CONSOLIDADO[[#This Row],[Casos Acumulados]]&gt;0,CONSOLIDADO[[#This Row],[Muertes]]&gt;0),N2921+1,I2922))</f>
        <v>0</v>
      </c>
      <c r="O2922" s="69">
        <f>+IFERROR(VLOOKUP($G2922,TDMuertes!$C$2:$E$534,3,0),0)</f>
        <v>0</v>
      </c>
      <c r="P2922" s="94" t="str">
        <f t="shared" ca="1" si="242"/>
        <v>OFF</v>
      </c>
      <c r="Q2922" s="78">
        <f>+IFERROR(VLOOKUP(CONSOLIDADO[[#This Row],[Codigo Municipio]],TDDia!$A$4:$B$394,2,0),0)</f>
        <v>0</v>
      </c>
    </row>
    <row r="2923" spans="2:17" ht="14.45">
      <c r="B2923">
        <f t="shared" si="239"/>
        <v>16</v>
      </c>
      <c r="C2923" s="69" t="str" cm="1">
        <f t="array" ref="C2923">+INDEX(Table_4[[Departamento]:[Municipio]],FINAL!$B2923,1)</f>
        <v>Colón</v>
      </c>
      <c r="D2923" s="69" t="str" cm="1">
        <f t="array" ref="D2923">+INDEX(Table_4[[Departamento]:[Municipio]],FINAL!$B2923,4)</f>
        <v>Sonaguera</v>
      </c>
      <c r="E2923" s="69" t="str" cm="1">
        <f t="array" ref="E2923">+INDEX(Table_4[[Departamento]:[Municipio]],FINAL!$B2923,3)</f>
        <v>0208</v>
      </c>
      <c r="F2923" s="96">
        <f t="shared" si="238"/>
        <v>43919</v>
      </c>
      <c r="G2923" s="71" t="str">
        <f>+CONSOLIDADO[[#This Row],[Codigo Municipio]]&amp;CONSOLIDADO[[#This Row],[Fecha]]</f>
        <v>020843919</v>
      </c>
      <c r="H2923" s="72">
        <f>+IFERROR(VLOOKUP($G2923,TDAcumula!$C$2:$E$2027,3,0),0)</f>
        <v>0</v>
      </c>
      <c r="I2923" s="73">
        <f t="shared" si="240"/>
        <v>0</v>
      </c>
      <c r="J2923" s="74">
        <f>+IF(CONSOLIDADO[[#This Row],[Codigo Municipio]]=E2922,CONSOLIDADO[[#This Row],[Fallecidos Diarios]]+J2922,CONSOLIDADO[[#This Row],[Fallecidos Diarios]])</f>
        <v>0</v>
      </c>
      <c r="K2923" s="75">
        <f t="shared" si="241"/>
        <v>0</v>
      </c>
      <c r="L2923" s="76">
        <f>+IF(CONSOLIDADO[[#This Row],[Codigo Municipio]]=E2922,CONSOLIDADO[[#This Row],[Recuperados Diarios]]+L2922,CONSOLIDADO[[#This Row],[Recuperados Diarios]])</f>
        <v>0</v>
      </c>
      <c r="M2923" s="77" cm="1">
        <f t="array" ref="M2923">+IFERROR(IF(CONSOLIDADO[[#This Row],[Día]]&lt;14,0,INDEX(CONSOLIDADO[Casos Diarios],ROW()-14,1)),0)</f>
        <v>0</v>
      </c>
      <c r="N2923" s="72">
        <f>+IF(CONSOLIDADO[[#This Row],[Clave]]="710143893",1,IF(OR(CONSOLIDADO[[#This Row],[Casos Acumulados]]&gt;0,CONSOLIDADO[[#This Row],[Muertes]]&gt;0),N2922+1,I2923))</f>
        <v>0</v>
      </c>
      <c r="O2923" s="69">
        <f>+IFERROR(VLOOKUP($G2923,TDMuertes!$C$2:$E$534,3,0),0)</f>
        <v>0</v>
      </c>
      <c r="P2923" s="94" t="str">
        <f t="shared" ca="1" si="242"/>
        <v>OFF</v>
      </c>
      <c r="Q2923" s="78">
        <f>+IFERROR(VLOOKUP(CONSOLIDADO[[#This Row],[Codigo Municipio]],TDDia!$A$4:$B$394,2,0),0)</f>
        <v>0</v>
      </c>
    </row>
    <row r="2924" spans="2:17" ht="14.45">
      <c r="B2924">
        <f t="shared" si="239"/>
        <v>16</v>
      </c>
      <c r="C2924" s="69" t="str" cm="1">
        <f t="array" ref="C2924">+INDEX(Table_4[[Departamento]:[Municipio]],FINAL!$B2924,1)</f>
        <v>Colón</v>
      </c>
      <c r="D2924" s="69" t="str" cm="1">
        <f t="array" ref="D2924">+INDEX(Table_4[[Departamento]:[Municipio]],FINAL!$B2924,4)</f>
        <v>Sonaguera</v>
      </c>
      <c r="E2924" s="69" t="str" cm="1">
        <f t="array" ref="E2924">+INDEX(Table_4[[Departamento]:[Municipio]],FINAL!$B2924,3)</f>
        <v>0208</v>
      </c>
      <c r="F2924" s="96">
        <f t="shared" si="238"/>
        <v>43920</v>
      </c>
      <c r="G2924" s="71" t="str">
        <f>+CONSOLIDADO[[#This Row],[Codigo Municipio]]&amp;CONSOLIDADO[[#This Row],[Fecha]]</f>
        <v>020843920</v>
      </c>
      <c r="H2924" s="72">
        <f>+IFERROR(VLOOKUP($G2924,TDAcumula!$C$2:$E$2027,3,0),0)</f>
        <v>0</v>
      </c>
      <c r="I2924" s="73">
        <f t="shared" si="240"/>
        <v>0</v>
      </c>
      <c r="J2924" s="74">
        <f>+IF(CONSOLIDADO[[#This Row],[Codigo Municipio]]=E2923,CONSOLIDADO[[#This Row],[Fallecidos Diarios]]+J2923,CONSOLIDADO[[#This Row],[Fallecidos Diarios]])</f>
        <v>0</v>
      </c>
      <c r="K2924" s="75">
        <f t="shared" si="241"/>
        <v>0</v>
      </c>
      <c r="L2924" s="76">
        <f>+IF(CONSOLIDADO[[#This Row],[Codigo Municipio]]=E2923,CONSOLIDADO[[#This Row],[Recuperados Diarios]]+L2923,CONSOLIDADO[[#This Row],[Recuperados Diarios]])</f>
        <v>0</v>
      </c>
      <c r="M2924" s="77" cm="1">
        <f t="array" ref="M2924">+IFERROR(IF(CONSOLIDADO[[#This Row],[Día]]&lt;14,0,INDEX(CONSOLIDADO[Casos Diarios],ROW()-14,1)),0)</f>
        <v>0</v>
      </c>
      <c r="N2924" s="72">
        <f>+IF(CONSOLIDADO[[#This Row],[Clave]]="710143893",1,IF(OR(CONSOLIDADO[[#This Row],[Casos Acumulados]]&gt;0,CONSOLIDADO[[#This Row],[Muertes]]&gt;0),N2923+1,I2924))</f>
        <v>0</v>
      </c>
      <c r="O2924" s="69">
        <f>+IFERROR(VLOOKUP($G2924,TDMuertes!$C$2:$E$534,3,0),0)</f>
        <v>0</v>
      </c>
      <c r="P2924" s="94" t="str">
        <f t="shared" ca="1" si="242"/>
        <v>OFF</v>
      </c>
      <c r="Q2924" s="78">
        <f>+IFERROR(VLOOKUP(CONSOLIDADO[[#This Row],[Codigo Municipio]],TDDia!$A$4:$B$394,2,0),0)</f>
        <v>0</v>
      </c>
    </row>
    <row r="2925" spans="2:17" ht="14.45">
      <c r="B2925">
        <f t="shared" si="239"/>
        <v>16</v>
      </c>
      <c r="C2925" s="69" t="str" cm="1">
        <f t="array" ref="C2925">+INDEX(Table_4[[Departamento]:[Municipio]],FINAL!$B2925,1)</f>
        <v>Colón</v>
      </c>
      <c r="D2925" s="69" t="str" cm="1">
        <f t="array" ref="D2925">+INDEX(Table_4[[Departamento]:[Municipio]],FINAL!$B2925,4)</f>
        <v>Sonaguera</v>
      </c>
      <c r="E2925" s="69" t="str" cm="1">
        <f t="array" ref="E2925">+INDEX(Table_4[[Departamento]:[Municipio]],FINAL!$B2925,3)</f>
        <v>0208</v>
      </c>
      <c r="F2925" s="96">
        <f t="shared" si="238"/>
        <v>43921</v>
      </c>
      <c r="G2925" s="71" t="str">
        <f>+CONSOLIDADO[[#This Row],[Codigo Municipio]]&amp;CONSOLIDADO[[#This Row],[Fecha]]</f>
        <v>020843921</v>
      </c>
      <c r="H2925" s="72">
        <f>+IFERROR(VLOOKUP($G2925,TDAcumula!$C$2:$E$2027,3,0),0)</f>
        <v>0</v>
      </c>
      <c r="I2925" s="73">
        <f t="shared" si="240"/>
        <v>0</v>
      </c>
      <c r="J2925" s="74">
        <f>+IF(CONSOLIDADO[[#This Row],[Codigo Municipio]]=E2924,CONSOLIDADO[[#This Row],[Fallecidos Diarios]]+J2924,CONSOLIDADO[[#This Row],[Fallecidos Diarios]])</f>
        <v>0</v>
      </c>
      <c r="K2925" s="75">
        <f t="shared" si="241"/>
        <v>0</v>
      </c>
      <c r="L2925" s="76">
        <f>+IF(CONSOLIDADO[[#This Row],[Codigo Municipio]]=E2924,CONSOLIDADO[[#This Row],[Recuperados Diarios]]+L2924,CONSOLIDADO[[#This Row],[Recuperados Diarios]])</f>
        <v>0</v>
      </c>
      <c r="M2925" s="77" cm="1">
        <f t="array" ref="M2925">+IFERROR(IF(CONSOLIDADO[[#This Row],[Día]]&lt;14,0,INDEX(CONSOLIDADO[Casos Diarios],ROW()-14,1)),0)</f>
        <v>0</v>
      </c>
      <c r="N2925" s="72">
        <f>+IF(CONSOLIDADO[[#This Row],[Clave]]="710143893",1,IF(OR(CONSOLIDADO[[#This Row],[Casos Acumulados]]&gt;0,CONSOLIDADO[[#This Row],[Muertes]]&gt;0),N2924+1,I2925))</f>
        <v>0</v>
      </c>
      <c r="O2925" s="69">
        <f>+IFERROR(VLOOKUP($G2925,TDMuertes!$C$2:$E$534,3,0),0)</f>
        <v>0</v>
      </c>
      <c r="P2925" s="94" t="str">
        <f t="shared" ca="1" si="242"/>
        <v>OFF</v>
      </c>
      <c r="Q2925" s="78">
        <f>+IFERROR(VLOOKUP(CONSOLIDADO[[#This Row],[Codigo Municipio]],TDDia!$A$4:$B$394,2,0),0)</f>
        <v>0</v>
      </c>
    </row>
    <row r="2926" spans="2:17" ht="14.45">
      <c r="B2926">
        <f t="shared" si="239"/>
        <v>16</v>
      </c>
      <c r="C2926" s="69" t="str" cm="1">
        <f t="array" ref="C2926">+INDEX(Table_4[[Departamento]:[Municipio]],FINAL!$B2926,1)</f>
        <v>Colón</v>
      </c>
      <c r="D2926" s="69" t="str" cm="1">
        <f t="array" ref="D2926">+INDEX(Table_4[[Departamento]:[Municipio]],FINAL!$B2926,4)</f>
        <v>Sonaguera</v>
      </c>
      <c r="E2926" s="69" t="str" cm="1">
        <f t="array" ref="E2926">+INDEX(Table_4[[Departamento]:[Municipio]],FINAL!$B2926,3)</f>
        <v>0208</v>
      </c>
      <c r="F2926" s="96">
        <f t="shared" si="238"/>
        <v>43922</v>
      </c>
      <c r="G2926" s="71" t="str">
        <f>+CONSOLIDADO[[#This Row],[Codigo Municipio]]&amp;CONSOLIDADO[[#This Row],[Fecha]]</f>
        <v>020843922</v>
      </c>
      <c r="H2926" s="72">
        <f>+IFERROR(VLOOKUP($G2926,TDAcumula!$C$2:$E$2027,3,0),0)</f>
        <v>0</v>
      </c>
      <c r="I2926" s="73">
        <f t="shared" si="240"/>
        <v>0</v>
      </c>
      <c r="J2926" s="74">
        <f>+IF(CONSOLIDADO[[#This Row],[Codigo Municipio]]=E2925,CONSOLIDADO[[#This Row],[Fallecidos Diarios]]+J2925,CONSOLIDADO[[#This Row],[Fallecidos Diarios]])</f>
        <v>0</v>
      </c>
      <c r="K2926" s="75">
        <f t="shared" si="241"/>
        <v>0</v>
      </c>
      <c r="L2926" s="76">
        <f>+IF(CONSOLIDADO[[#This Row],[Codigo Municipio]]=E2925,CONSOLIDADO[[#This Row],[Recuperados Diarios]]+L2925,CONSOLIDADO[[#This Row],[Recuperados Diarios]])</f>
        <v>0</v>
      </c>
      <c r="M2926" s="77" cm="1">
        <f t="array" ref="M2926">+IFERROR(IF(CONSOLIDADO[[#This Row],[Día]]&lt;14,0,INDEX(CONSOLIDADO[Casos Diarios],ROW()-14,1)),0)</f>
        <v>0</v>
      </c>
      <c r="N2926" s="72">
        <f>+IF(CONSOLIDADO[[#This Row],[Clave]]="710143893",1,IF(OR(CONSOLIDADO[[#This Row],[Casos Acumulados]]&gt;0,CONSOLIDADO[[#This Row],[Muertes]]&gt;0),N2925+1,I2926))</f>
        <v>0</v>
      </c>
      <c r="O2926" s="69">
        <f>+IFERROR(VLOOKUP($G2926,TDMuertes!$C$2:$E$534,3,0),0)</f>
        <v>0</v>
      </c>
      <c r="P2926" s="94" t="str">
        <f t="shared" ca="1" si="242"/>
        <v>OFF</v>
      </c>
      <c r="Q2926" s="78">
        <f>+IFERROR(VLOOKUP(CONSOLIDADO[[#This Row],[Codigo Municipio]],TDDia!$A$4:$B$394,2,0),0)</f>
        <v>0</v>
      </c>
    </row>
    <row r="2927" spans="2:17" ht="14.45">
      <c r="B2927">
        <f t="shared" si="239"/>
        <v>16</v>
      </c>
      <c r="C2927" s="69" t="str" cm="1">
        <f t="array" ref="C2927">+INDEX(Table_4[[Departamento]:[Municipio]],FINAL!$B2927,1)</f>
        <v>Colón</v>
      </c>
      <c r="D2927" s="69" t="str" cm="1">
        <f t="array" ref="D2927">+INDEX(Table_4[[Departamento]:[Municipio]],FINAL!$B2927,4)</f>
        <v>Sonaguera</v>
      </c>
      <c r="E2927" s="69" t="str" cm="1">
        <f t="array" ref="E2927">+INDEX(Table_4[[Departamento]:[Municipio]],FINAL!$B2927,3)</f>
        <v>0208</v>
      </c>
      <c r="F2927" s="96">
        <f t="shared" si="238"/>
        <v>43923</v>
      </c>
      <c r="G2927" s="71" t="str">
        <f>+CONSOLIDADO[[#This Row],[Codigo Municipio]]&amp;CONSOLIDADO[[#This Row],[Fecha]]</f>
        <v>020843923</v>
      </c>
      <c r="H2927" s="72">
        <f>+IFERROR(VLOOKUP($G2927,TDAcumula!$C$2:$E$2027,3,0),0)</f>
        <v>0</v>
      </c>
      <c r="I2927" s="73">
        <f t="shared" si="240"/>
        <v>0</v>
      </c>
      <c r="J2927" s="74">
        <f>+IF(CONSOLIDADO[[#This Row],[Codigo Municipio]]=E2926,CONSOLIDADO[[#This Row],[Fallecidos Diarios]]+J2926,CONSOLIDADO[[#This Row],[Fallecidos Diarios]])</f>
        <v>0</v>
      </c>
      <c r="K2927" s="75">
        <f t="shared" si="241"/>
        <v>0</v>
      </c>
      <c r="L2927" s="76">
        <f>+IF(CONSOLIDADO[[#This Row],[Codigo Municipio]]=E2926,CONSOLIDADO[[#This Row],[Recuperados Diarios]]+L2926,CONSOLIDADO[[#This Row],[Recuperados Diarios]])</f>
        <v>0</v>
      </c>
      <c r="M2927" s="77" cm="1">
        <f t="array" ref="M2927">+IFERROR(IF(CONSOLIDADO[[#This Row],[Día]]&lt;14,0,INDEX(CONSOLIDADO[Casos Diarios],ROW()-14,1)),0)</f>
        <v>0</v>
      </c>
      <c r="N2927" s="72">
        <f>+IF(CONSOLIDADO[[#This Row],[Clave]]="710143893",1,IF(OR(CONSOLIDADO[[#This Row],[Casos Acumulados]]&gt;0,CONSOLIDADO[[#This Row],[Muertes]]&gt;0),N2926+1,I2927))</f>
        <v>0</v>
      </c>
      <c r="O2927" s="69">
        <f>+IFERROR(VLOOKUP($G2927,TDMuertes!$C$2:$E$534,3,0),0)</f>
        <v>0</v>
      </c>
      <c r="P2927" s="94" t="str">
        <f t="shared" ca="1" si="242"/>
        <v>OFF</v>
      </c>
      <c r="Q2927" s="78">
        <f>+IFERROR(VLOOKUP(CONSOLIDADO[[#This Row],[Codigo Municipio]],TDDia!$A$4:$B$394,2,0),0)</f>
        <v>0</v>
      </c>
    </row>
    <row r="2928" spans="2:17" ht="14.45">
      <c r="B2928">
        <f t="shared" si="239"/>
        <v>16</v>
      </c>
      <c r="C2928" s="69" t="str" cm="1">
        <f t="array" ref="C2928">+INDEX(Table_4[[Departamento]:[Municipio]],FINAL!$B2928,1)</f>
        <v>Colón</v>
      </c>
      <c r="D2928" s="69" t="str" cm="1">
        <f t="array" ref="D2928">+INDEX(Table_4[[Departamento]:[Municipio]],FINAL!$B2928,4)</f>
        <v>Sonaguera</v>
      </c>
      <c r="E2928" s="69" t="str" cm="1">
        <f t="array" ref="E2928">+INDEX(Table_4[[Departamento]:[Municipio]],FINAL!$B2928,3)</f>
        <v>0208</v>
      </c>
      <c r="F2928" s="96">
        <f t="shared" si="238"/>
        <v>43924</v>
      </c>
      <c r="G2928" s="71" t="str">
        <f>+CONSOLIDADO[[#This Row],[Codigo Municipio]]&amp;CONSOLIDADO[[#This Row],[Fecha]]</f>
        <v>020843924</v>
      </c>
      <c r="H2928" s="72">
        <f>+IFERROR(VLOOKUP($G2928,TDAcumula!$C$2:$E$2027,3,0),0)</f>
        <v>0</v>
      </c>
      <c r="I2928" s="73">
        <f t="shared" si="240"/>
        <v>0</v>
      </c>
      <c r="J2928" s="74">
        <f>+IF(CONSOLIDADO[[#This Row],[Codigo Municipio]]=E2927,CONSOLIDADO[[#This Row],[Fallecidos Diarios]]+J2927,CONSOLIDADO[[#This Row],[Fallecidos Diarios]])</f>
        <v>0</v>
      </c>
      <c r="K2928" s="75">
        <f t="shared" si="241"/>
        <v>0</v>
      </c>
      <c r="L2928" s="76">
        <f>+IF(CONSOLIDADO[[#This Row],[Codigo Municipio]]=E2927,CONSOLIDADO[[#This Row],[Recuperados Diarios]]+L2927,CONSOLIDADO[[#This Row],[Recuperados Diarios]])</f>
        <v>0</v>
      </c>
      <c r="M2928" s="77" cm="1">
        <f t="array" ref="M2928">+IFERROR(IF(CONSOLIDADO[[#This Row],[Día]]&lt;14,0,INDEX(CONSOLIDADO[Casos Diarios],ROW()-14,1)),0)</f>
        <v>0</v>
      </c>
      <c r="N2928" s="72">
        <f>+IF(CONSOLIDADO[[#This Row],[Clave]]="710143893",1,IF(OR(CONSOLIDADO[[#This Row],[Casos Acumulados]]&gt;0,CONSOLIDADO[[#This Row],[Muertes]]&gt;0),N2927+1,I2928))</f>
        <v>0</v>
      </c>
      <c r="O2928" s="69">
        <f>+IFERROR(VLOOKUP($G2928,TDMuertes!$C$2:$E$534,3,0),0)</f>
        <v>0</v>
      </c>
      <c r="P2928" s="94" t="str">
        <f t="shared" ca="1" si="242"/>
        <v>OFF</v>
      </c>
      <c r="Q2928" s="78">
        <f>+IFERROR(VLOOKUP(CONSOLIDADO[[#This Row],[Codigo Municipio]],TDDia!$A$4:$B$394,2,0),0)</f>
        <v>0</v>
      </c>
    </row>
    <row r="2929" spans="2:17" ht="14.45">
      <c r="B2929">
        <f t="shared" si="239"/>
        <v>16</v>
      </c>
      <c r="C2929" s="69" t="str" cm="1">
        <f t="array" ref="C2929">+INDEX(Table_4[[Departamento]:[Municipio]],FINAL!$B2929,1)</f>
        <v>Colón</v>
      </c>
      <c r="D2929" s="69" t="str" cm="1">
        <f t="array" ref="D2929">+INDEX(Table_4[[Departamento]:[Municipio]],FINAL!$B2929,4)</f>
        <v>Sonaguera</v>
      </c>
      <c r="E2929" s="69" t="str" cm="1">
        <f t="array" ref="E2929">+INDEX(Table_4[[Departamento]:[Municipio]],FINAL!$B2929,3)</f>
        <v>0208</v>
      </c>
      <c r="F2929" s="96">
        <f t="shared" si="238"/>
        <v>43925</v>
      </c>
      <c r="G2929" s="71" t="str">
        <f>+CONSOLIDADO[[#This Row],[Codigo Municipio]]&amp;CONSOLIDADO[[#This Row],[Fecha]]</f>
        <v>020843925</v>
      </c>
      <c r="H2929" s="72">
        <f>+IFERROR(VLOOKUP($G2929,TDAcumula!$C$2:$E$2027,3,0),0)</f>
        <v>0</v>
      </c>
      <c r="I2929" s="73">
        <f t="shared" si="240"/>
        <v>0</v>
      </c>
      <c r="J2929" s="74">
        <f>+IF(CONSOLIDADO[[#This Row],[Codigo Municipio]]=E2928,CONSOLIDADO[[#This Row],[Fallecidos Diarios]]+J2928,CONSOLIDADO[[#This Row],[Fallecidos Diarios]])</f>
        <v>1</v>
      </c>
      <c r="K2929" s="75">
        <f t="shared" si="241"/>
        <v>0</v>
      </c>
      <c r="L2929" s="76">
        <f>+IF(CONSOLIDADO[[#This Row],[Codigo Municipio]]=E2928,CONSOLIDADO[[#This Row],[Recuperados Diarios]]+L2928,CONSOLIDADO[[#This Row],[Recuperados Diarios]])</f>
        <v>0</v>
      </c>
      <c r="M2929" s="77" cm="1">
        <f t="array" ref="M2929">+IFERROR(IF(CONSOLIDADO[[#This Row],[Día]]&lt;14,0,INDEX(CONSOLIDADO[Casos Diarios],ROW()-14,1)),0)</f>
        <v>0</v>
      </c>
      <c r="N2929" s="72">
        <f>+IF(CONSOLIDADO[[#This Row],[Clave]]="710143893",1,IF(OR(CONSOLIDADO[[#This Row],[Casos Acumulados]]&gt;0,CONSOLIDADO[[#This Row],[Muertes]]&gt;0),N2928+1,I2929))</f>
        <v>1</v>
      </c>
      <c r="O2929" s="69">
        <f>+IFERROR(VLOOKUP($G2929,TDMuertes!$C$2:$E$534,3,0),0)</f>
        <v>1</v>
      </c>
      <c r="P2929" s="94" t="str">
        <f t="shared" ca="1" si="242"/>
        <v>START</v>
      </c>
      <c r="Q2929" s="78">
        <f>+IFERROR(VLOOKUP(CONSOLIDADO[[#This Row],[Codigo Municipio]],TDDia!$A$4:$B$394,2,0),0)</f>
        <v>0</v>
      </c>
    </row>
    <row r="2930" spans="2:17" ht="14.45">
      <c r="B2930">
        <f t="shared" si="239"/>
        <v>16</v>
      </c>
      <c r="C2930" s="69" t="str" cm="1">
        <f t="array" ref="C2930">+INDEX(Table_4[[Departamento]:[Municipio]],FINAL!$B2930,1)</f>
        <v>Colón</v>
      </c>
      <c r="D2930" s="69" t="str" cm="1">
        <f t="array" ref="D2930">+INDEX(Table_4[[Departamento]:[Municipio]],FINAL!$B2930,4)</f>
        <v>Sonaguera</v>
      </c>
      <c r="E2930" s="69" t="str" cm="1">
        <f t="array" ref="E2930">+INDEX(Table_4[[Departamento]:[Municipio]],FINAL!$B2930,3)</f>
        <v>0208</v>
      </c>
      <c r="F2930" s="96">
        <f t="shared" si="238"/>
        <v>43926</v>
      </c>
      <c r="G2930" s="71" t="str">
        <f>+CONSOLIDADO[[#This Row],[Codigo Municipio]]&amp;CONSOLIDADO[[#This Row],[Fecha]]</f>
        <v>020843926</v>
      </c>
      <c r="H2930" s="72">
        <f>+IFERROR(VLOOKUP($G2930,TDAcumula!$C$2:$E$2027,3,0),0)</f>
        <v>0</v>
      </c>
      <c r="I2930" s="73">
        <f t="shared" si="240"/>
        <v>0</v>
      </c>
      <c r="J2930" s="74">
        <f>+IF(CONSOLIDADO[[#This Row],[Codigo Municipio]]=E2929,CONSOLIDADO[[#This Row],[Fallecidos Diarios]]+J2929,CONSOLIDADO[[#This Row],[Fallecidos Diarios]])</f>
        <v>1</v>
      </c>
      <c r="K2930" s="75">
        <f t="shared" si="241"/>
        <v>0</v>
      </c>
      <c r="L2930" s="76">
        <f>+IF(CONSOLIDADO[[#This Row],[Codigo Municipio]]=E2929,CONSOLIDADO[[#This Row],[Recuperados Diarios]]+L2929,CONSOLIDADO[[#This Row],[Recuperados Diarios]])</f>
        <v>0</v>
      </c>
      <c r="M2930" s="77" cm="1">
        <f t="array" ref="M2930">+IFERROR(IF(CONSOLIDADO[[#This Row],[Día]]&lt;14,0,INDEX(CONSOLIDADO[Casos Diarios],ROW()-14,1)),0)</f>
        <v>0</v>
      </c>
      <c r="N2930" s="72">
        <f>+IF(CONSOLIDADO[[#This Row],[Clave]]="710143893",1,IF(OR(CONSOLIDADO[[#This Row],[Casos Acumulados]]&gt;0,CONSOLIDADO[[#This Row],[Muertes]]&gt;0),N2929+1,I2930))</f>
        <v>2</v>
      </c>
      <c r="O2930" s="69">
        <f>+IFERROR(VLOOKUP($G2930,TDMuertes!$C$2:$E$534,3,0),0)</f>
        <v>0</v>
      </c>
      <c r="P2930" s="94" t="str">
        <f t="shared" ca="1" si="242"/>
        <v>ON</v>
      </c>
      <c r="Q2930" s="78">
        <f>+IFERROR(VLOOKUP(CONSOLIDADO[[#This Row],[Codigo Municipio]],TDDia!$A$4:$B$394,2,0),0)</f>
        <v>0</v>
      </c>
    </row>
    <row r="2931" spans="2:17" ht="14.45">
      <c r="B2931">
        <f t="shared" si="239"/>
        <v>16</v>
      </c>
      <c r="C2931" s="69" t="str" cm="1">
        <f t="array" ref="C2931">+INDEX(Table_4[[Departamento]:[Municipio]],FINAL!$B2931,1)</f>
        <v>Colón</v>
      </c>
      <c r="D2931" s="69" t="str" cm="1">
        <f t="array" ref="D2931">+INDEX(Table_4[[Departamento]:[Municipio]],FINAL!$B2931,4)</f>
        <v>Sonaguera</v>
      </c>
      <c r="E2931" s="69" t="str" cm="1">
        <f t="array" ref="E2931">+INDEX(Table_4[[Departamento]:[Municipio]],FINAL!$B2931,3)</f>
        <v>0208</v>
      </c>
      <c r="F2931" s="96">
        <f t="shared" si="238"/>
        <v>43927</v>
      </c>
      <c r="G2931" s="71" t="str">
        <f>+CONSOLIDADO[[#This Row],[Codigo Municipio]]&amp;CONSOLIDADO[[#This Row],[Fecha]]</f>
        <v>020843927</v>
      </c>
      <c r="H2931" s="72">
        <f>+IFERROR(VLOOKUP($G2931,TDAcumula!$C$2:$E$2027,3,0),0)</f>
        <v>0</v>
      </c>
      <c r="I2931" s="73">
        <f t="shared" si="240"/>
        <v>0</v>
      </c>
      <c r="J2931" s="74">
        <f>+IF(CONSOLIDADO[[#This Row],[Codigo Municipio]]=E2930,CONSOLIDADO[[#This Row],[Fallecidos Diarios]]+J2930,CONSOLIDADO[[#This Row],[Fallecidos Diarios]])</f>
        <v>1</v>
      </c>
      <c r="K2931" s="75">
        <f t="shared" si="241"/>
        <v>0</v>
      </c>
      <c r="L2931" s="76">
        <f>+IF(CONSOLIDADO[[#This Row],[Codigo Municipio]]=E2930,CONSOLIDADO[[#This Row],[Recuperados Diarios]]+L2930,CONSOLIDADO[[#This Row],[Recuperados Diarios]])</f>
        <v>0</v>
      </c>
      <c r="M2931" s="77" cm="1">
        <f t="array" ref="M2931">+IFERROR(IF(CONSOLIDADO[[#This Row],[Día]]&lt;14,0,INDEX(CONSOLIDADO[Casos Diarios],ROW()-14,1)),0)</f>
        <v>0</v>
      </c>
      <c r="N2931" s="72">
        <f>+IF(CONSOLIDADO[[#This Row],[Clave]]="710143893",1,IF(OR(CONSOLIDADO[[#This Row],[Casos Acumulados]]&gt;0,CONSOLIDADO[[#This Row],[Muertes]]&gt;0),N2930+1,I2931))</f>
        <v>3</v>
      </c>
      <c r="O2931" s="69">
        <f>+IFERROR(VLOOKUP($G2931,TDMuertes!$C$2:$E$534,3,0),0)</f>
        <v>0</v>
      </c>
      <c r="P2931" s="94" t="str">
        <f t="shared" ca="1" si="242"/>
        <v>ON</v>
      </c>
      <c r="Q2931" s="78">
        <f>+IFERROR(VLOOKUP(CONSOLIDADO[[#This Row],[Codigo Municipio]],TDDia!$A$4:$B$394,2,0),0)</f>
        <v>0</v>
      </c>
    </row>
    <row r="2932" spans="2:17" ht="14.45">
      <c r="B2932">
        <f t="shared" si="239"/>
        <v>16</v>
      </c>
      <c r="C2932" s="69" t="str" cm="1">
        <f t="array" ref="C2932">+INDEX(Table_4[[Departamento]:[Municipio]],FINAL!$B2932,1)</f>
        <v>Colón</v>
      </c>
      <c r="D2932" s="69" t="str" cm="1">
        <f t="array" ref="D2932">+INDEX(Table_4[[Departamento]:[Municipio]],FINAL!$B2932,4)</f>
        <v>Sonaguera</v>
      </c>
      <c r="E2932" s="69" t="str" cm="1">
        <f t="array" ref="E2932">+INDEX(Table_4[[Departamento]:[Municipio]],FINAL!$B2932,3)</f>
        <v>0208</v>
      </c>
      <c r="F2932" s="96">
        <f t="shared" si="238"/>
        <v>43928</v>
      </c>
      <c r="G2932" s="71" t="str">
        <f>+CONSOLIDADO[[#This Row],[Codigo Municipio]]&amp;CONSOLIDADO[[#This Row],[Fecha]]</f>
        <v>020843928</v>
      </c>
      <c r="H2932" s="72">
        <f>+IFERROR(VLOOKUP($G2932,TDAcumula!$C$2:$E$2027,3,0),0)</f>
        <v>0</v>
      </c>
      <c r="I2932" s="73">
        <f t="shared" si="240"/>
        <v>0</v>
      </c>
      <c r="J2932" s="74">
        <f>+IF(CONSOLIDADO[[#This Row],[Codigo Municipio]]=E2931,CONSOLIDADO[[#This Row],[Fallecidos Diarios]]+J2931,CONSOLIDADO[[#This Row],[Fallecidos Diarios]])</f>
        <v>1</v>
      </c>
      <c r="K2932" s="75">
        <f t="shared" si="241"/>
        <v>0</v>
      </c>
      <c r="L2932" s="76">
        <f>+IF(CONSOLIDADO[[#This Row],[Codigo Municipio]]=E2931,CONSOLIDADO[[#This Row],[Recuperados Diarios]]+L2931,CONSOLIDADO[[#This Row],[Recuperados Diarios]])</f>
        <v>0</v>
      </c>
      <c r="M2932" s="77" cm="1">
        <f t="array" ref="M2932">+IFERROR(IF(CONSOLIDADO[[#This Row],[Día]]&lt;14,0,INDEX(CONSOLIDADO[Casos Diarios],ROW()-14,1)),0)</f>
        <v>0</v>
      </c>
      <c r="N2932" s="72">
        <f>+IF(CONSOLIDADO[[#This Row],[Clave]]="710143893",1,IF(OR(CONSOLIDADO[[#This Row],[Casos Acumulados]]&gt;0,CONSOLIDADO[[#This Row],[Muertes]]&gt;0),N2931+1,I2932))</f>
        <v>4</v>
      </c>
      <c r="O2932" s="69">
        <f>+IFERROR(VLOOKUP($G2932,TDMuertes!$C$2:$E$534,3,0),0)</f>
        <v>0</v>
      </c>
      <c r="P2932" s="94" t="str">
        <f t="shared" ca="1" si="242"/>
        <v>ON</v>
      </c>
      <c r="Q2932" s="78">
        <f>+IFERROR(VLOOKUP(CONSOLIDADO[[#This Row],[Codigo Municipio]],TDDia!$A$4:$B$394,2,0),0)</f>
        <v>0</v>
      </c>
    </row>
    <row r="2933" spans="2:17" ht="14.45">
      <c r="B2933">
        <f t="shared" si="239"/>
        <v>16</v>
      </c>
      <c r="C2933" s="69" t="str" cm="1">
        <f t="array" ref="C2933">+INDEX(Table_4[[Departamento]:[Municipio]],FINAL!$B2933,1)</f>
        <v>Colón</v>
      </c>
      <c r="D2933" s="69" t="str" cm="1">
        <f t="array" ref="D2933">+INDEX(Table_4[[Departamento]:[Municipio]],FINAL!$B2933,4)</f>
        <v>Sonaguera</v>
      </c>
      <c r="E2933" s="69" t="str" cm="1">
        <f t="array" ref="E2933">+INDEX(Table_4[[Departamento]:[Municipio]],FINAL!$B2933,3)</f>
        <v>0208</v>
      </c>
      <c r="F2933" s="96">
        <f t="shared" si="238"/>
        <v>43929</v>
      </c>
      <c r="G2933" s="71" t="str">
        <f>+CONSOLIDADO[[#This Row],[Codigo Municipio]]&amp;CONSOLIDADO[[#This Row],[Fecha]]</f>
        <v>020843929</v>
      </c>
      <c r="H2933" s="72">
        <f>+IFERROR(VLOOKUP($G2933,TDAcumula!$C$2:$E$2027,3,0),0)</f>
        <v>0</v>
      </c>
      <c r="I2933" s="73">
        <f t="shared" si="240"/>
        <v>0</v>
      </c>
      <c r="J2933" s="74">
        <f>+IF(CONSOLIDADO[[#This Row],[Codigo Municipio]]=E2932,CONSOLIDADO[[#This Row],[Fallecidos Diarios]]+J2932,CONSOLIDADO[[#This Row],[Fallecidos Diarios]])</f>
        <v>1</v>
      </c>
      <c r="K2933" s="75">
        <f t="shared" si="241"/>
        <v>0</v>
      </c>
      <c r="L2933" s="76">
        <f>+IF(CONSOLIDADO[[#This Row],[Codigo Municipio]]=E2932,CONSOLIDADO[[#This Row],[Recuperados Diarios]]+L2932,CONSOLIDADO[[#This Row],[Recuperados Diarios]])</f>
        <v>0</v>
      </c>
      <c r="M2933" s="77" cm="1">
        <f t="array" ref="M2933">+IFERROR(IF(CONSOLIDADO[[#This Row],[Día]]&lt;14,0,INDEX(CONSOLIDADO[Casos Diarios],ROW()-14,1)),0)</f>
        <v>0</v>
      </c>
      <c r="N2933" s="72">
        <f>+IF(CONSOLIDADO[[#This Row],[Clave]]="710143893",1,IF(OR(CONSOLIDADO[[#This Row],[Casos Acumulados]]&gt;0,CONSOLIDADO[[#This Row],[Muertes]]&gt;0),N2932+1,I2933))</f>
        <v>5</v>
      </c>
      <c r="O2933" s="69">
        <f>+IFERROR(VLOOKUP($G2933,TDMuertes!$C$2:$E$534,3,0),0)</f>
        <v>0</v>
      </c>
      <c r="P2933" s="94" t="str">
        <f t="shared" ca="1" si="242"/>
        <v>ON</v>
      </c>
      <c r="Q2933" s="78">
        <f>+IFERROR(VLOOKUP(CONSOLIDADO[[#This Row],[Codigo Municipio]],TDDia!$A$4:$B$394,2,0),0)</f>
        <v>0</v>
      </c>
    </row>
    <row r="2934" spans="2:17" ht="14.45">
      <c r="B2934">
        <f t="shared" si="239"/>
        <v>16</v>
      </c>
      <c r="C2934" s="69" t="str" cm="1">
        <f t="array" ref="C2934">+INDEX(Table_4[[Departamento]:[Municipio]],FINAL!$B2934,1)</f>
        <v>Colón</v>
      </c>
      <c r="D2934" s="69" t="str" cm="1">
        <f t="array" ref="D2934">+INDEX(Table_4[[Departamento]:[Municipio]],FINAL!$B2934,4)</f>
        <v>Sonaguera</v>
      </c>
      <c r="E2934" s="69" t="str" cm="1">
        <f t="array" ref="E2934">+INDEX(Table_4[[Departamento]:[Municipio]],FINAL!$B2934,3)</f>
        <v>0208</v>
      </c>
      <c r="F2934" s="96">
        <f t="shared" si="238"/>
        <v>43930</v>
      </c>
      <c r="G2934" s="71" t="str">
        <f>+CONSOLIDADO[[#This Row],[Codigo Municipio]]&amp;CONSOLIDADO[[#This Row],[Fecha]]</f>
        <v>020843930</v>
      </c>
      <c r="H2934" s="72">
        <f>+IFERROR(VLOOKUP($G2934,TDAcumula!$C$2:$E$2027,3,0),0)</f>
        <v>0</v>
      </c>
      <c r="I2934" s="73">
        <f t="shared" si="240"/>
        <v>0</v>
      </c>
      <c r="J2934" s="74">
        <f>+IF(CONSOLIDADO[[#This Row],[Codigo Municipio]]=E2933,CONSOLIDADO[[#This Row],[Fallecidos Diarios]]+J2933,CONSOLIDADO[[#This Row],[Fallecidos Diarios]])</f>
        <v>1</v>
      </c>
      <c r="K2934" s="75">
        <f t="shared" si="241"/>
        <v>0</v>
      </c>
      <c r="L2934" s="76">
        <f>+IF(CONSOLIDADO[[#This Row],[Codigo Municipio]]=E2933,CONSOLIDADO[[#This Row],[Recuperados Diarios]]+L2933,CONSOLIDADO[[#This Row],[Recuperados Diarios]])</f>
        <v>0</v>
      </c>
      <c r="M2934" s="77" cm="1">
        <f t="array" ref="M2934">+IFERROR(IF(CONSOLIDADO[[#This Row],[Día]]&lt;14,0,INDEX(CONSOLIDADO[Casos Diarios],ROW()-14,1)),0)</f>
        <v>0</v>
      </c>
      <c r="N2934" s="72">
        <f>+IF(CONSOLIDADO[[#This Row],[Clave]]="710143893",1,IF(OR(CONSOLIDADO[[#This Row],[Casos Acumulados]]&gt;0,CONSOLIDADO[[#This Row],[Muertes]]&gt;0),N2933+1,I2934))</f>
        <v>6</v>
      </c>
      <c r="O2934" s="69">
        <f>+IFERROR(VLOOKUP($G2934,TDMuertes!$C$2:$E$534,3,0),0)</f>
        <v>0</v>
      </c>
      <c r="P2934" s="94" t="str">
        <f t="shared" ca="1" si="242"/>
        <v>ON</v>
      </c>
      <c r="Q2934" s="78">
        <f>+IFERROR(VLOOKUP(CONSOLIDADO[[#This Row],[Codigo Municipio]],TDDia!$A$4:$B$394,2,0),0)</f>
        <v>0</v>
      </c>
    </row>
    <row r="2935" spans="2:17" ht="14.45">
      <c r="B2935">
        <f t="shared" si="239"/>
        <v>16</v>
      </c>
      <c r="C2935" s="69" t="str" cm="1">
        <f t="array" ref="C2935">+INDEX(Table_4[[Departamento]:[Municipio]],FINAL!$B2935,1)</f>
        <v>Colón</v>
      </c>
      <c r="D2935" s="69" t="str" cm="1">
        <f t="array" ref="D2935">+INDEX(Table_4[[Departamento]:[Municipio]],FINAL!$B2935,4)</f>
        <v>Sonaguera</v>
      </c>
      <c r="E2935" s="69" t="str" cm="1">
        <f t="array" ref="E2935">+INDEX(Table_4[[Departamento]:[Municipio]],FINAL!$B2935,3)</f>
        <v>0208</v>
      </c>
      <c r="F2935" s="96">
        <f t="shared" si="238"/>
        <v>43931</v>
      </c>
      <c r="G2935" s="71" t="str">
        <f>+CONSOLIDADO[[#This Row],[Codigo Municipio]]&amp;CONSOLIDADO[[#This Row],[Fecha]]</f>
        <v>020843931</v>
      </c>
      <c r="H2935" s="72">
        <f>+IFERROR(VLOOKUP($G2935,TDAcumula!$C$2:$E$2027,3,0),0)</f>
        <v>0</v>
      </c>
      <c r="I2935" s="73">
        <f t="shared" si="240"/>
        <v>0</v>
      </c>
      <c r="J2935" s="74">
        <f>+IF(CONSOLIDADO[[#This Row],[Codigo Municipio]]=E2934,CONSOLIDADO[[#This Row],[Fallecidos Diarios]]+J2934,CONSOLIDADO[[#This Row],[Fallecidos Diarios]])</f>
        <v>1</v>
      </c>
      <c r="K2935" s="75">
        <f t="shared" si="241"/>
        <v>0</v>
      </c>
      <c r="L2935" s="76">
        <f>+IF(CONSOLIDADO[[#This Row],[Codigo Municipio]]=E2934,CONSOLIDADO[[#This Row],[Recuperados Diarios]]+L2934,CONSOLIDADO[[#This Row],[Recuperados Diarios]])</f>
        <v>0</v>
      </c>
      <c r="M2935" s="77" cm="1">
        <f t="array" ref="M2935">+IFERROR(IF(CONSOLIDADO[[#This Row],[Día]]&lt;14,0,INDEX(CONSOLIDADO[Casos Diarios],ROW()-14,1)),0)</f>
        <v>0</v>
      </c>
      <c r="N2935" s="72">
        <f>+IF(CONSOLIDADO[[#This Row],[Clave]]="710143893",1,IF(OR(CONSOLIDADO[[#This Row],[Casos Acumulados]]&gt;0,CONSOLIDADO[[#This Row],[Muertes]]&gt;0),N2934+1,I2935))</f>
        <v>7</v>
      </c>
      <c r="O2935" s="69">
        <f>+IFERROR(VLOOKUP($G2935,TDMuertes!$C$2:$E$534,3,0),0)</f>
        <v>0</v>
      </c>
      <c r="P2935" s="94" t="str">
        <f t="shared" ca="1" si="242"/>
        <v>ON</v>
      </c>
      <c r="Q2935" s="78">
        <f>+IFERROR(VLOOKUP(CONSOLIDADO[[#This Row],[Codigo Municipio]],TDDia!$A$4:$B$394,2,0),0)</f>
        <v>0</v>
      </c>
    </row>
    <row r="2936" spans="2:17" ht="14.45">
      <c r="B2936">
        <f t="shared" si="239"/>
        <v>16</v>
      </c>
      <c r="C2936" s="69" t="str" cm="1">
        <f t="array" ref="C2936">+INDEX(Table_4[[Departamento]:[Municipio]],FINAL!$B2936,1)</f>
        <v>Colón</v>
      </c>
      <c r="D2936" s="69" t="str" cm="1">
        <f t="array" ref="D2936">+INDEX(Table_4[[Departamento]:[Municipio]],FINAL!$B2936,4)</f>
        <v>Sonaguera</v>
      </c>
      <c r="E2936" s="69" t="str" cm="1">
        <f t="array" ref="E2936">+INDEX(Table_4[[Departamento]:[Municipio]],FINAL!$B2936,3)</f>
        <v>0208</v>
      </c>
      <c r="F2936" s="96">
        <f t="shared" si="238"/>
        <v>43932</v>
      </c>
      <c r="G2936" s="71" t="str">
        <f>+CONSOLIDADO[[#This Row],[Codigo Municipio]]&amp;CONSOLIDADO[[#This Row],[Fecha]]</f>
        <v>020843932</v>
      </c>
      <c r="H2936" s="72">
        <f>+IFERROR(VLOOKUP($G2936,TDAcumula!$C$2:$E$2027,3,0),0)</f>
        <v>0</v>
      </c>
      <c r="I2936" s="73">
        <f t="shared" si="240"/>
        <v>0</v>
      </c>
      <c r="J2936" s="74">
        <f>+IF(CONSOLIDADO[[#This Row],[Codigo Municipio]]=E2935,CONSOLIDADO[[#This Row],[Fallecidos Diarios]]+J2935,CONSOLIDADO[[#This Row],[Fallecidos Diarios]])</f>
        <v>1</v>
      </c>
      <c r="K2936" s="75">
        <f t="shared" si="241"/>
        <v>0</v>
      </c>
      <c r="L2936" s="76">
        <f>+IF(CONSOLIDADO[[#This Row],[Codigo Municipio]]=E2935,CONSOLIDADO[[#This Row],[Recuperados Diarios]]+L2935,CONSOLIDADO[[#This Row],[Recuperados Diarios]])</f>
        <v>0</v>
      </c>
      <c r="M2936" s="77" cm="1">
        <f t="array" ref="M2936">+IFERROR(IF(CONSOLIDADO[[#This Row],[Día]]&lt;14,0,INDEX(CONSOLIDADO[Casos Diarios],ROW()-14,1)),0)</f>
        <v>0</v>
      </c>
      <c r="N2936" s="72">
        <f>+IF(CONSOLIDADO[[#This Row],[Clave]]="710143893",1,IF(OR(CONSOLIDADO[[#This Row],[Casos Acumulados]]&gt;0,CONSOLIDADO[[#This Row],[Muertes]]&gt;0),N2935+1,I2936))</f>
        <v>8</v>
      </c>
      <c r="O2936" s="69">
        <f>+IFERROR(VLOOKUP($G2936,TDMuertes!$C$2:$E$534,3,0),0)</f>
        <v>0</v>
      </c>
      <c r="P2936" s="94" t="str">
        <f t="shared" ca="1" si="242"/>
        <v>ON</v>
      </c>
      <c r="Q2936" s="78">
        <f>+IFERROR(VLOOKUP(CONSOLIDADO[[#This Row],[Codigo Municipio]],TDDia!$A$4:$B$394,2,0),0)</f>
        <v>0</v>
      </c>
    </row>
    <row r="2937" spans="2:17" ht="14.45">
      <c r="B2937">
        <f t="shared" si="239"/>
        <v>16</v>
      </c>
      <c r="C2937" s="69" t="str" cm="1">
        <f t="array" ref="C2937">+INDEX(Table_4[[Departamento]:[Municipio]],FINAL!$B2937,1)</f>
        <v>Colón</v>
      </c>
      <c r="D2937" s="69" t="str" cm="1">
        <f t="array" ref="D2937">+INDEX(Table_4[[Departamento]:[Municipio]],FINAL!$B2937,4)</f>
        <v>Sonaguera</v>
      </c>
      <c r="E2937" s="69" t="str" cm="1">
        <f t="array" ref="E2937">+INDEX(Table_4[[Departamento]:[Municipio]],FINAL!$B2937,3)</f>
        <v>0208</v>
      </c>
      <c r="F2937" s="96">
        <f t="shared" si="238"/>
        <v>43933</v>
      </c>
      <c r="G2937" s="71" t="str">
        <f>+CONSOLIDADO[[#This Row],[Codigo Municipio]]&amp;CONSOLIDADO[[#This Row],[Fecha]]</f>
        <v>020843933</v>
      </c>
      <c r="H2937" s="72">
        <f>+IFERROR(VLOOKUP($G2937,TDAcumula!$C$2:$E$2027,3,0),0)</f>
        <v>0</v>
      </c>
      <c r="I2937" s="73">
        <f t="shared" si="240"/>
        <v>0</v>
      </c>
      <c r="J2937" s="74">
        <f>+IF(CONSOLIDADO[[#This Row],[Codigo Municipio]]=E2936,CONSOLIDADO[[#This Row],[Fallecidos Diarios]]+J2936,CONSOLIDADO[[#This Row],[Fallecidos Diarios]])</f>
        <v>1</v>
      </c>
      <c r="K2937" s="75">
        <f t="shared" si="241"/>
        <v>0</v>
      </c>
      <c r="L2937" s="76">
        <f>+IF(CONSOLIDADO[[#This Row],[Codigo Municipio]]=E2936,CONSOLIDADO[[#This Row],[Recuperados Diarios]]+L2936,CONSOLIDADO[[#This Row],[Recuperados Diarios]])</f>
        <v>0</v>
      </c>
      <c r="M2937" s="77" cm="1">
        <f t="array" ref="M2937">+IFERROR(IF(CONSOLIDADO[[#This Row],[Día]]&lt;14,0,INDEX(CONSOLIDADO[Casos Diarios],ROW()-14,1)),0)</f>
        <v>0</v>
      </c>
      <c r="N2937" s="72">
        <f>+IF(CONSOLIDADO[[#This Row],[Clave]]="710143893",1,IF(OR(CONSOLIDADO[[#This Row],[Casos Acumulados]]&gt;0,CONSOLIDADO[[#This Row],[Muertes]]&gt;0),N2936+1,I2937))</f>
        <v>9</v>
      </c>
      <c r="O2937" s="69">
        <f>+IFERROR(VLOOKUP($G2937,TDMuertes!$C$2:$E$534,3,0),0)</f>
        <v>0</v>
      </c>
      <c r="P2937" s="94" t="str">
        <f t="shared" ca="1" si="242"/>
        <v>ON</v>
      </c>
      <c r="Q2937" s="78">
        <f>+IFERROR(VLOOKUP(CONSOLIDADO[[#This Row],[Codigo Municipio]],TDDia!$A$4:$B$394,2,0),0)</f>
        <v>0</v>
      </c>
    </row>
    <row r="2938" spans="2:17" ht="14.45">
      <c r="B2938">
        <f t="shared" si="239"/>
        <v>16</v>
      </c>
      <c r="C2938" s="69" t="str" cm="1">
        <f t="array" ref="C2938">+INDEX(Table_4[[Departamento]:[Municipio]],FINAL!$B2938,1)</f>
        <v>Colón</v>
      </c>
      <c r="D2938" s="69" t="str" cm="1">
        <f t="array" ref="D2938">+INDEX(Table_4[[Departamento]:[Municipio]],FINAL!$B2938,4)</f>
        <v>Sonaguera</v>
      </c>
      <c r="E2938" s="69" t="str" cm="1">
        <f t="array" ref="E2938">+INDEX(Table_4[[Departamento]:[Municipio]],FINAL!$B2938,3)</f>
        <v>0208</v>
      </c>
      <c r="F2938" s="96">
        <f t="shared" si="238"/>
        <v>43934</v>
      </c>
      <c r="G2938" s="71" t="str">
        <f>+CONSOLIDADO[[#This Row],[Codigo Municipio]]&amp;CONSOLIDADO[[#This Row],[Fecha]]</f>
        <v>020843934</v>
      </c>
      <c r="H2938" s="72">
        <f>+IFERROR(VLOOKUP($G2938,TDAcumula!$C$2:$E$2027,3,0),0)</f>
        <v>0</v>
      </c>
      <c r="I2938" s="73">
        <f t="shared" si="240"/>
        <v>0</v>
      </c>
      <c r="J2938" s="74">
        <f>+IF(CONSOLIDADO[[#This Row],[Codigo Municipio]]=E2937,CONSOLIDADO[[#This Row],[Fallecidos Diarios]]+J2937,CONSOLIDADO[[#This Row],[Fallecidos Diarios]])</f>
        <v>1</v>
      </c>
      <c r="K2938" s="75">
        <f t="shared" si="241"/>
        <v>0</v>
      </c>
      <c r="L2938" s="76">
        <f>+IF(CONSOLIDADO[[#This Row],[Codigo Municipio]]=E2937,CONSOLIDADO[[#This Row],[Recuperados Diarios]]+L2937,CONSOLIDADO[[#This Row],[Recuperados Diarios]])</f>
        <v>0</v>
      </c>
      <c r="M2938" s="77" cm="1">
        <f t="array" ref="M2938">+IFERROR(IF(CONSOLIDADO[[#This Row],[Día]]&lt;14,0,INDEX(CONSOLIDADO[Casos Diarios],ROW()-14,1)),0)</f>
        <v>0</v>
      </c>
      <c r="N2938" s="72">
        <f>+IF(CONSOLIDADO[[#This Row],[Clave]]="710143893",1,IF(OR(CONSOLIDADO[[#This Row],[Casos Acumulados]]&gt;0,CONSOLIDADO[[#This Row],[Muertes]]&gt;0),N2937+1,I2938))</f>
        <v>10</v>
      </c>
      <c r="O2938" s="69">
        <f>+IFERROR(VLOOKUP($G2938,TDMuertes!$C$2:$E$534,3,0),0)</f>
        <v>0</v>
      </c>
      <c r="P2938" s="94" t="str">
        <f t="shared" ca="1" si="242"/>
        <v>ON</v>
      </c>
      <c r="Q2938" s="78">
        <f>+IFERROR(VLOOKUP(CONSOLIDADO[[#This Row],[Codigo Municipio]],TDDia!$A$4:$B$394,2,0),0)</f>
        <v>0</v>
      </c>
    </row>
    <row r="2939" spans="2:17" ht="14.45">
      <c r="B2939">
        <f t="shared" si="239"/>
        <v>16</v>
      </c>
      <c r="C2939" s="69" t="str" cm="1">
        <f t="array" ref="C2939">+INDEX(Table_4[[Departamento]:[Municipio]],FINAL!$B2939,1)</f>
        <v>Colón</v>
      </c>
      <c r="D2939" s="69" t="str" cm="1">
        <f t="array" ref="D2939">+INDEX(Table_4[[Departamento]:[Municipio]],FINAL!$B2939,4)</f>
        <v>Sonaguera</v>
      </c>
      <c r="E2939" s="69" t="str" cm="1">
        <f t="array" ref="E2939">+INDEX(Table_4[[Departamento]:[Municipio]],FINAL!$B2939,3)</f>
        <v>0208</v>
      </c>
      <c r="F2939" s="96">
        <f t="shared" si="238"/>
        <v>43935</v>
      </c>
      <c r="G2939" s="71" t="str">
        <f>+CONSOLIDADO[[#This Row],[Codigo Municipio]]&amp;CONSOLIDADO[[#This Row],[Fecha]]</f>
        <v>020843935</v>
      </c>
      <c r="H2939" s="72">
        <f>+IFERROR(VLOOKUP($G2939,TDAcumula!$C$2:$E$2027,3,0),0)</f>
        <v>0</v>
      </c>
      <c r="I2939" s="73">
        <f t="shared" si="240"/>
        <v>0</v>
      </c>
      <c r="J2939" s="74">
        <f>+IF(CONSOLIDADO[[#This Row],[Codigo Municipio]]=E2938,CONSOLIDADO[[#This Row],[Fallecidos Diarios]]+J2938,CONSOLIDADO[[#This Row],[Fallecidos Diarios]])</f>
        <v>1</v>
      </c>
      <c r="K2939" s="75">
        <f t="shared" si="241"/>
        <v>0</v>
      </c>
      <c r="L2939" s="76">
        <f>+IF(CONSOLIDADO[[#This Row],[Codigo Municipio]]=E2938,CONSOLIDADO[[#This Row],[Recuperados Diarios]]+L2938,CONSOLIDADO[[#This Row],[Recuperados Diarios]])</f>
        <v>0</v>
      </c>
      <c r="M2939" s="77" cm="1">
        <f t="array" ref="M2939">+IFERROR(IF(CONSOLIDADO[[#This Row],[Día]]&lt;14,0,INDEX(CONSOLIDADO[Casos Diarios],ROW()-14,1)),0)</f>
        <v>0</v>
      </c>
      <c r="N2939" s="72">
        <f>+IF(CONSOLIDADO[[#This Row],[Clave]]="710143893",1,IF(OR(CONSOLIDADO[[#This Row],[Casos Acumulados]]&gt;0,CONSOLIDADO[[#This Row],[Muertes]]&gt;0),N2938+1,I2939))</f>
        <v>11</v>
      </c>
      <c r="O2939" s="69">
        <f>+IFERROR(VLOOKUP($G2939,TDMuertes!$C$2:$E$534,3,0),0)</f>
        <v>0</v>
      </c>
      <c r="P2939" s="94" t="str">
        <f t="shared" ca="1" si="242"/>
        <v>ON</v>
      </c>
      <c r="Q2939" s="78">
        <f>+IFERROR(VLOOKUP(CONSOLIDADO[[#This Row],[Codigo Municipio]],TDDia!$A$4:$B$394,2,0),0)</f>
        <v>0</v>
      </c>
    </row>
    <row r="2940" spans="2:17" ht="14.45">
      <c r="B2940">
        <f t="shared" si="239"/>
        <v>16</v>
      </c>
      <c r="C2940" s="69" t="str" cm="1">
        <f t="array" ref="C2940">+INDEX(Table_4[[Departamento]:[Municipio]],FINAL!$B2940,1)</f>
        <v>Colón</v>
      </c>
      <c r="D2940" s="69" t="str" cm="1">
        <f t="array" ref="D2940">+INDEX(Table_4[[Departamento]:[Municipio]],FINAL!$B2940,4)</f>
        <v>Sonaguera</v>
      </c>
      <c r="E2940" s="69" t="str" cm="1">
        <f t="array" ref="E2940">+INDEX(Table_4[[Departamento]:[Municipio]],FINAL!$B2940,3)</f>
        <v>0208</v>
      </c>
      <c r="F2940" s="96">
        <f t="shared" si="238"/>
        <v>43936</v>
      </c>
      <c r="G2940" s="71" t="str">
        <f>+CONSOLIDADO[[#This Row],[Codigo Municipio]]&amp;CONSOLIDADO[[#This Row],[Fecha]]</f>
        <v>020843936</v>
      </c>
      <c r="H2940" s="72">
        <f>+IFERROR(VLOOKUP($G2940,TDAcumula!$C$2:$E$2027,3,0),0)</f>
        <v>0</v>
      </c>
      <c r="I2940" s="73">
        <f t="shared" si="240"/>
        <v>0</v>
      </c>
      <c r="J2940" s="74">
        <f>+IF(CONSOLIDADO[[#This Row],[Codigo Municipio]]=E2939,CONSOLIDADO[[#This Row],[Fallecidos Diarios]]+J2939,CONSOLIDADO[[#This Row],[Fallecidos Diarios]])</f>
        <v>1</v>
      </c>
      <c r="K2940" s="75">
        <f t="shared" si="241"/>
        <v>0</v>
      </c>
      <c r="L2940" s="76">
        <f>+IF(CONSOLIDADO[[#This Row],[Codigo Municipio]]=E2939,CONSOLIDADO[[#This Row],[Recuperados Diarios]]+L2939,CONSOLIDADO[[#This Row],[Recuperados Diarios]])</f>
        <v>0</v>
      </c>
      <c r="M2940" s="77" cm="1">
        <f t="array" ref="M2940">+IFERROR(IF(CONSOLIDADO[[#This Row],[Día]]&lt;14,0,INDEX(CONSOLIDADO[Casos Diarios],ROW()-14,1)),0)</f>
        <v>0</v>
      </c>
      <c r="N2940" s="72">
        <f>+IF(CONSOLIDADO[[#This Row],[Clave]]="710143893",1,IF(OR(CONSOLIDADO[[#This Row],[Casos Acumulados]]&gt;0,CONSOLIDADO[[#This Row],[Muertes]]&gt;0),N2939+1,I2940))</f>
        <v>12</v>
      </c>
      <c r="O2940" s="69">
        <f>+IFERROR(VLOOKUP($G2940,TDMuertes!$C$2:$E$534,3,0),0)</f>
        <v>0</v>
      </c>
      <c r="P2940" s="94" t="str">
        <f t="shared" ca="1" si="242"/>
        <v>ON</v>
      </c>
      <c r="Q2940" s="78">
        <f>+IFERROR(VLOOKUP(CONSOLIDADO[[#This Row],[Codigo Municipio]],TDDia!$A$4:$B$394,2,0),0)</f>
        <v>0</v>
      </c>
    </row>
    <row r="2941" spans="2:17" ht="14.45">
      <c r="B2941">
        <f t="shared" si="239"/>
        <v>16</v>
      </c>
      <c r="C2941" s="69" t="str" cm="1">
        <f t="array" ref="C2941">+INDEX(Table_4[[Departamento]:[Municipio]],FINAL!$B2941,1)</f>
        <v>Colón</v>
      </c>
      <c r="D2941" s="69" t="str" cm="1">
        <f t="array" ref="D2941">+INDEX(Table_4[[Departamento]:[Municipio]],FINAL!$B2941,4)</f>
        <v>Sonaguera</v>
      </c>
      <c r="E2941" s="69" t="str" cm="1">
        <f t="array" ref="E2941">+INDEX(Table_4[[Departamento]:[Municipio]],FINAL!$B2941,3)</f>
        <v>0208</v>
      </c>
      <c r="F2941" s="96">
        <f t="shared" si="238"/>
        <v>43937</v>
      </c>
      <c r="G2941" s="71" t="str">
        <f>+CONSOLIDADO[[#This Row],[Codigo Municipio]]&amp;CONSOLIDADO[[#This Row],[Fecha]]</f>
        <v>020843937</v>
      </c>
      <c r="H2941" s="72">
        <f>+IFERROR(VLOOKUP($G2941,TDAcumula!$C$2:$E$2027,3,0),0)</f>
        <v>0</v>
      </c>
      <c r="I2941" s="73">
        <f t="shared" si="240"/>
        <v>0</v>
      </c>
      <c r="J2941" s="74">
        <f>+IF(CONSOLIDADO[[#This Row],[Codigo Municipio]]=E2940,CONSOLIDADO[[#This Row],[Fallecidos Diarios]]+J2940,CONSOLIDADO[[#This Row],[Fallecidos Diarios]])</f>
        <v>1</v>
      </c>
      <c r="K2941" s="75">
        <f t="shared" si="241"/>
        <v>0</v>
      </c>
      <c r="L2941" s="76">
        <f>+IF(CONSOLIDADO[[#This Row],[Codigo Municipio]]=E2940,CONSOLIDADO[[#This Row],[Recuperados Diarios]]+L2940,CONSOLIDADO[[#This Row],[Recuperados Diarios]])</f>
        <v>0</v>
      </c>
      <c r="M2941" s="77" cm="1">
        <f t="array" ref="M2941">+IFERROR(IF(CONSOLIDADO[[#This Row],[Día]]&lt;14,0,INDEX(CONSOLIDADO[Casos Diarios],ROW()-14,1)),0)</f>
        <v>0</v>
      </c>
      <c r="N2941" s="72">
        <f>+IF(CONSOLIDADO[[#This Row],[Clave]]="710143893",1,IF(OR(CONSOLIDADO[[#This Row],[Casos Acumulados]]&gt;0,CONSOLIDADO[[#This Row],[Muertes]]&gt;0),N2940+1,I2941))</f>
        <v>13</v>
      </c>
      <c r="O2941" s="69">
        <f>+IFERROR(VLOOKUP($G2941,TDMuertes!$C$2:$E$534,3,0),0)</f>
        <v>0</v>
      </c>
      <c r="P2941" s="94" t="str">
        <f t="shared" ca="1" si="242"/>
        <v>ON</v>
      </c>
      <c r="Q2941" s="78">
        <f>+IFERROR(VLOOKUP(CONSOLIDADO[[#This Row],[Codigo Municipio]],TDDia!$A$4:$B$394,2,0),0)</f>
        <v>0</v>
      </c>
    </row>
    <row r="2942" spans="2:17" ht="14.45">
      <c r="B2942">
        <f t="shared" si="239"/>
        <v>16</v>
      </c>
      <c r="C2942" s="69" t="str" cm="1">
        <f t="array" ref="C2942">+INDEX(Table_4[[Departamento]:[Municipio]],FINAL!$B2942,1)</f>
        <v>Colón</v>
      </c>
      <c r="D2942" s="69" t="str" cm="1">
        <f t="array" ref="D2942">+INDEX(Table_4[[Departamento]:[Municipio]],FINAL!$B2942,4)</f>
        <v>Sonaguera</v>
      </c>
      <c r="E2942" s="69" t="str" cm="1">
        <f t="array" ref="E2942">+INDEX(Table_4[[Departamento]:[Municipio]],FINAL!$B2942,3)</f>
        <v>0208</v>
      </c>
      <c r="F2942" s="96">
        <f t="shared" si="238"/>
        <v>43938</v>
      </c>
      <c r="G2942" s="71" t="str">
        <f>+CONSOLIDADO[[#This Row],[Codigo Municipio]]&amp;CONSOLIDADO[[#This Row],[Fecha]]</f>
        <v>020843938</v>
      </c>
      <c r="H2942" s="72">
        <f>+IFERROR(VLOOKUP($G2942,TDAcumula!$C$2:$E$2027,3,0),0)</f>
        <v>0</v>
      </c>
      <c r="I2942" s="73">
        <f t="shared" si="240"/>
        <v>0</v>
      </c>
      <c r="J2942" s="74">
        <f>+IF(CONSOLIDADO[[#This Row],[Codigo Municipio]]=E2941,CONSOLIDADO[[#This Row],[Fallecidos Diarios]]+J2941,CONSOLIDADO[[#This Row],[Fallecidos Diarios]])</f>
        <v>1</v>
      </c>
      <c r="K2942" s="75">
        <f t="shared" si="241"/>
        <v>0</v>
      </c>
      <c r="L2942" s="76">
        <f>+IF(CONSOLIDADO[[#This Row],[Codigo Municipio]]=E2941,CONSOLIDADO[[#This Row],[Recuperados Diarios]]+L2941,CONSOLIDADO[[#This Row],[Recuperados Diarios]])</f>
        <v>0</v>
      </c>
      <c r="M2942" s="77" cm="1">
        <f t="array" ref="M2942">+IFERROR(IF(CONSOLIDADO[[#This Row],[Día]]&lt;14,0,INDEX(CONSOLIDADO[Casos Diarios],ROW()-14,1)),0)</f>
        <v>0</v>
      </c>
      <c r="N2942" s="72">
        <f>+IF(CONSOLIDADO[[#This Row],[Clave]]="710143893",1,IF(OR(CONSOLIDADO[[#This Row],[Casos Acumulados]]&gt;0,CONSOLIDADO[[#This Row],[Muertes]]&gt;0),N2941+1,I2942))</f>
        <v>14</v>
      </c>
      <c r="O2942" s="69">
        <f>+IFERROR(VLOOKUP($G2942,TDMuertes!$C$2:$E$534,3,0),0)</f>
        <v>0</v>
      </c>
      <c r="P2942" s="94" t="str">
        <f t="shared" ca="1" si="242"/>
        <v>ON</v>
      </c>
      <c r="Q2942" s="78">
        <f>+IFERROR(VLOOKUP(CONSOLIDADO[[#This Row],[Codigo Municipio]],TDDia!$A$4:$B$394,2,0),0)</f>
        <v>0</v>
      </c>
    </row>
    <row r="2943" spans="2:17" ht="14.45">
      <c r="B2943">
        <f t="shared" si="239"/>
        <v>16</v>
      </c>
      <c r="C2943" s="69" t="str" cm="1">
        <f t="array" ref="C2943">+INDEX(Table_4[[Departamento]:[Municipio]],FINAL!$B2943,1)</f>
        <v>Colón</v>
      </c>
      <c r="D2943" s="69" t="str" cm="1">
        <f t="array" ref="D2943">+INDEX(Table_4[[Departamento]:[Municipio]],FINAL!$B2943,4)</f>
        <v>Sonaguera</v>
      </c>
      <c r="E2943" s="69" t="str" cm="1">
        <f t="array" ref="E2943">+INDEX(Table_4[[Departamento]:[Municipio]],FINAL!$B2943,3)</f>
        <v>0208</v>
      </c>
      <c r="F2943" s="96">
        <f t="shared" si="238"/>
        <v>43939</v>
      </c>
      <c r="G2943" s="71" t="str">
        <f>+CONSOLIDADO[[#This Row],[Codigo Municipio]]&amp;CONSOLIDADO[[#This Row],[Fecha]]</f>
        <v>020843939</v>
      </c>
      <c r="H2943" s="72">
        <f>+IFERROR(VLOOKUP($G2943,TDAcumula!$C$2:$E$2027,3,0),0)</f>
        <v>0</v>
      </c>
      <c r="I2943" s="73">
        <f t="shared" si="240"/>
        <v>0</v>
      </c>
      <c r="J2943" s="74">
        <f>+IF(CONSOLIDADO[[#This Row],[Codigo Municipio]]=E2942,CONSOLIDADO[[#This Row],[Fallecidos Diarios]]+J2942,CONSOLIDADO[[#This Row],[Fallecidos Diarios]])</f>
        <v>1</v>
      </c>
      <c r="K2943" s="75">
        <f t="shared" si="241"/>
        <v>0</v>
      </c>
      <c r="L2943" s="76">
        <f>+IF(CONSOLIDADO[[#This Row],[Codigo Municipio]]=E2942,CONSOLIDADO[[#This Row],[Recuperados Diarios]]+L2942,CONSOLIDADO[[#This Row],[Recuperados Diarios]])</f>
        <v>0</v>
      </c>
      <c r="M2943" s="77" cm="1">
        <f t="array" ref="M2943">+IFERROR(IF(CONSOLIDADO[[#This Row],[Día]]&lt;14,0,INDEX(CONSOLIDADO[Casos Diarios],ROW()-14,1)),0)</f>
        <v>0</v>
      </c>
      <c r="N2943" s="72">
        <f>+IF(CONSOLIDADO[[#This Row],[Clave]]="710143893",1,IF(OR(CONSOLIDADO[[#This Row],[Casos Acumulados]]&gt;0,CONSOLIDADO[[#This Row],[Muertes]]&gt;0),N2942+1,I2943))</f>
        <v>15</v>
      </c>
      <c r="O2943" s="69">
        <f>+IFERROR(VLOOKUP($G2943,TDMuertes!$C$2:$E$534,3,0),0)</f>
        <v>0</v>
      </c>
      <c r="P2943" s="94" t="str">
        <f t="shared" ca="1" si="242"/>
        <v>ON</v>
      </c>
      <c r="Q2943" s="78">
        <f>+IFERROR(VLOOKUP(CONSOLIDADO[[#This Row],[Codigo Municipio]],TDDia!$A$4:$B$394,2,0),0)</f>
        <v>0</v>
      </c>
    </row>
    <row r="2944" spans="2:17" ht="14.45">
      <c r="B2944">
        <f t="shared" si="239"/>
        <v>16</v>
      </c>
      <c r="C2944" s="69" t="str" cm="1">
        <f t="array" ref="C2944">+INDEX(Table_4[[Departamento]:[Municipio]],FINAL!$B2944,1)</f>
        <v>Colón</v>
      </c>
      <c r="D2944" s="69" t="str" cm="1">
        <f t="array" ref="D2944">+INDEX(Table_4[[Departamento]:[Municipio]],FINAL!$B2944,4)</f>
        <v>Sonaguera</v>
      </c>
      <c r="E2944" s="69" t="str" cm="1">
        <f t="array" ref="E2944">+INDEX(Table_4[[Departamento]:[Municipio]],FINAL!$B2944,3)</f>
        <v>0208</v>
      </c>
      <c r="F2944" s="96">
        <f t="shared" si="238"/>
        <v>43940</v>
      </c>
      <c r="G2944" s="71" t="str">
        <f>+CONSOLIDADO[[#This Row],[Codigo Municipio]]&amp;CONSOLIDADO[[#This Row],[Fecha]]</f>
        <v>020843940</v>
      </c>
      <c r="H2944" s="72">
        <f>+IFERROR(VLOOKUP($G2944,TDAcumula!$C$2:$E$2027,3,0),0)</f>
        <v>0</v>
      </c>
      <c r="I2944" s="73">
        <f t="shared" si="240"/>
        <v>0</v>
      </c>
      <c r="J2944" s="74">
        <f>+IF(CONSOLIDADO[[#This Row],[Codigo Municipio]]=E2943,CONSOLIDADO[[#This Row],[Fallecidos Diarios]]+J2943,CONSOLIDADO[[#This Row],[Fallecidos Diarios]])</f>
        <v>1</v>
      </c>
      <c r="K2944" s="75">
        <f t="shared" si="241"/>
        <v>0</v>
      </c>
      <c r="L2944" s="76">
        <f>+IF(CONSOLIDADO[[#This Row],[Codigo Municipio]]=E2943,CONSOLIDADO[[#This Row],[Recuperados Diarios]]+L2943,CONSOLIDADO[[#This Row],[Recuperados Diarios]])</f>
        <v>0</v>
      </c>
      <c r="M2944" s="77" cm="1">
        <f t="array" ref="M2944">+IFERROR(IF(CONSOLIDADO[[#This Row],[Día]]&lt;14,0,INDEX(CONSOLIDADO[Casos Diarios],ROW()-14,1)),0)</f>
        <v>0</v>
      </c>
      <c r="N2944" s="72">
        <f>+IF(CONSOLIDADO[[#This Row],[Clave]]="710143893",1,IF(OR(CONSOLIDADO[[#This Row],[Casos Acumulados]]&gt;0,CONSOLIDADO[[#This Row],[Muertes]]&gt;0),N2943+1,I2944))</f>
        <v>16</v>
      </c>
      <c r="O2944" s="69">
        <f>+IFERROR(VLOOKUP($G2944,TDMuertes!$C$2:$E$534,3,0),0)</f>
        <v>0</v>
      </c>
      <c r="P2944" s="94" t="str">
        <f t="shared" ca="1" si="242"/>
        <v>ON</v>
      </c>
      <c r="Q2944" s="78">
        <f>+IFERROR(VLOOKUP(CONSOLIDADO[[#This Row],[Codigo Municipio]],TDDia!$A$4:$B$394,2,0),0)</f>
        <v>0</v>
      </c>
    </row>
    <row r="2945" spans="2:17" ht="14.45">
      <c r="B2945">
        <f t="shared" si="239"/>
        <v>16</v>
      </c>
      <c r="C2945" s="69" t="str" cm="1">
        <f t="array" ref="C2945">+INDEX(Table_4[[Departamento]:[Municipio]],FINAL!$B2945,1)</f>
        <v>Colón</v>
      </c>
      <c r="D2945" s="69" t="str" cm="1">
        <f t="array" ref="D2945">+INDEX(Table_4[[Departamento]:[Municipio]],FINAL!$B2945,4)</f>
        <v>Sonaguera</v>
      </c>
      <c r="E2945" s="69" t="str" cm="1">
        <f t="array" ref="E2945">+INDEX(Table_4[[Departamento]:[Municipio]],FINAL!$B2945,3)</f>
        <v>0208</v>
      </c>
      <c r="F2945" s="96">
        <f t="shared" si="238"/>
        <v>43941</v>
      </c>
      <c r="G2945" s="71" t="str">
        <f>+CONSOLIDADO[[#This Row],[Codigo Municipio]]&amp;CONSOLIDADO[[#This Row],[Fecha]]</f>
        <v>020843941</v>
      </c>
      <c r="H2945" s="72">
        <f>+IFERROR(VLOOKUP($G2945,TDAcumula!$C$2:$E$2027,3,0),0)</f>
        <v>0</v>
      </c>
      <c r="I2945" s="73">
        <f t="shared" si="240"/>
        <v>0</v>
      </c>
      <c r="J2945" s="74">
        <f>+IF(CONSOLIDADO[[#This Row],[Codigo Municipio]]=E2944,CONSOLIDADO[[#This Row],[Fallecidos Diarios]]+J2944,CONSOLIDADO[[#This Row],[Fallecidos Diarios]])</f>
        <v>1</v>
      </c>
      <c r="K2945" s="75">
        <f t="shared" si="241"/>
        <v>0</v>
      </c>
      <c r="L2945" s="76">
        <f>+IF(CONSOLIDADO[[#This Row],[Codigo Municipio]]=E2944,CONSOLIDADO[[#This Row],[Recuperados Diarios]]+L2944,CONSOLIDADO[[#This Row],[Recuperados Diarios]])</f>
        <v>0</v>
      </c>
      <c r="M2945" s="77" cm="1">
        <f t="array" ref="M2945">+IFERROR(IF(CONSOLIDADO[[#This Row],[Día]]&lt;14,0,INDEX(CONSOLIDADO[Casos Diarios],ROW()-14,1)),0)</f>
        <v>0</v>
      </c>
      <c r="N2945" s="72">
        <f>+IF(CONSOLIDADO[[#This Row],[Clave]]="710143893",1,IF(OR(CONSOLIDADO[[#This Row],[Casos Acumulados]]&gt;0,CONSOLIDADO[[#This Row],[Muertes]]&gt;0),N2944+1,I2945))</f>
        <v>17</v>
      </c>
      <c r="O2945" s="69">
        <f>+IFERROR(VLOOKUP($G2945,TDMuertes!$C$2:$E$534,3,0),0)</f>
        <v>0</v>
      </c>
      <c r="P2945" s="94" t="str">
        <f t="shared" ca="1" si="242"/>
        <v>ON</v>
      </c>
      <c r="Q2945" s="78">
        <f>+IFERROR(VLOOKUP(CONSOLIDADO[[#This Row],[Codigo Municipio]],TDDia!$A$4:$B$394,2,0),0)</f>
        <v>0</v>
      </c>
    </row>
    <row r="2946" spans="2:17" ht="14.45">
      <c r="B2946">
        <f t="shared" si="239"/>
        <v>16</v>
      </c>
      <c r="C2946" s="69" t="str" cm="1">
        <f t="array" ref="C2946">+INDEX(Table_4[[Departamento]:[Municipio]],FINAL!$B2946,1)</f>
        <v>Colón</v>
      </c>
      <c r="D2946" s="69" t="str" cm="1">
        <f t="array" ref="D2946">+INDEX(Table_4[[Departamento]:[Municipio]],FINAL!$B2946,4)</f>
        <v>Sonaguera</v>
      </c>
      <c r="E2946" s="69" t="str" cm="1">
        <f t="array" ref="E2946">+INDEX(Table_4[[Departamento]:[Municipio]],FINAL!$B2946,3)</f>
        <v>0208</v>
      </c>
      <c r="F2946" s="96">
        <f t="shared" ref="F2946:F3009" si="243">+F2753</f>
        <v>43942</v>
      </c>
      <c r="G2946" s="71" t="str">
        <f>+CONSOLIDADO[[#This Row],[Codigo Municipio]]&amp;CONSOLIDADO[[#This Row],[Fecha]]</f>
        <v>020843942</v>
      </c>
      <c r="H2946" s="72">
        <f>+IFERROR(VLOOKUP($G2946,TDAcumula!$C$2:$E$2027,3,0),0)</f>
        <v>0</v>
      </c>
      <c r="I2946" s="73">
        <f t="shared" si="240"/>
        <v>0</v>
      </c>
      <c r="J2946" s="74">
        <f>+IF(CONSOLIDADO[[#This Row],[Codigo Municipio]]=E2945,CONSOLIDADO[[#This Row],[Fallecidos Diarios]]+J2945,CONSOLIDADO[[#This Row],[Fallecidos Diarios]])</f>
        <v>1</v>
      </c>
      <c r="K2946" s="75">
        <f t="shared" si="241"/>
        <v>0</v>
      </c>
      <c r="L2946" s="76">
        <f>+IF(CONSOLIDADO[[#This Row],[Codigo Municipio]]=E2945,CONSOLIDADO[[#This Row],[Recuperados Diarios]]+L2945,CONSOLIDADO[[#This Row],[Recuperados Diarios]])</f>
        <v>0</v>
      </c>
      <c r="M2946" s="77" cm="1">
        <f t="array" ref="M2946">+IFERROR(IF(CONSOLIDADO[[#This Row],[Día]]&lt;14,0,INDEX(CONSOLIDADO[Casos Diarios],ROW()-14,1)),0)</f>
        <v>0</v>
      </c>
      <c r="N2946" s="72">
        <f>+IF(CONSOLIDADO[[#This Row],[Clave]]="710143893",1,IF(OR(CONSOLIDADO[[#This Row],[Casos Acumulados]]&gt;0,CONSOLIDADO[[#This Row],[Muertes]]&gt;0),N2945+1,I2946))</f>
        <v>18</v>
      </c>
      <c r="O2946" s="69">
        <f>+IFERROR(VLOOKUP($G2946,TDMuertes!$C$2:$E$534,3,0),0)</f>
        <v>0</v>
      </c>
      <c r="P2946" s="94" t="str">
        <f t="shared" ca="1" si="242"/>
        <v>ON</v>
      </c>
      <c r="Q2946" s="78">
        <f>+IFERROR(VLOOKUP(CONSOLIDADO[[#This Row],[Codigo Municipio]],TDDia!$A$4:$B$394,2,0),0)</f>
        <v>0</v>
      </c>
    </row>
    <row r="2947" spans="2:17" ht="14.45">
      <c r="B2947">
        <f t="shared" si="239"/>
        <v>16</v>
      </c>
      <c r="C2947" s="69" t="str" cm="1">
        <f t="array" ref="C2947">+INDEX(Table_4[[Departamento]:[Municipio]],FINAL!$B2947,1)</f>
        <v>Colón</v>
      </c>
      <c r="D2947" s="69" t="str" cm="1">
        <f t="array" ref="D2947">+INDEX(Table_4[[Departamento]:[Municipio]],FINAL!$B2947,4)</f>
        <v>Sonaguera</v>
      </c>
      <c r="E2947" s="69" t="str" cm="1">
        <f t="array" ref="E2947">+INDEX(Table_4[[Departamento]:[Municipio]],FINAL!$B2947,3)</f>
        <v>0208</v>
      </c>
      <c r="F2947" s="96">
        <f t="shared" si="243"/>
        <v>43943</v>
      </c>
      <c r="G2947" s="71" t="str">
        <f>+CONSOLIDADO[[#This Row],[Codigo Municipio]]&amp;CONSOLIDADO[[#This Row],[Fecha]]</f>
        <v>020843943</v>
      </c>
      <c r="H2947" s="72">
        <f>+IFERROR(VLOOKUP($G2947,TDAcumula!$C$2:$E$2027,3,0),0)</f>
        <v>0</v>
      </c>
      <c r="I2947" s="73">
        <f t="shared" si="240"/>
        <v>0</v>
      </c>
      <c r="J2947" s="74">
        <f>+IF(CONSOLIDADO[[#This Row],[Codigo Municipio]]=E2946,CONSOLIDADO[[#This Row],[Fallecidos Diarios]]+J2946,CONSOLIDADO[[#This Row],[Fallecidos Diarios]])</f>
        <v>1</v>
      </c>
      <c r="K2947" s="75">
        <f t="shared" si="241"/>
        <v>0</v>
      </c>
      <c r="L2947" s="76">
        <f>+IF(CONSOLIDADO[[#This Row],[Codigo Municipio]]=E2946,CONSOLIDADO[[#This Row],[Recuperados Diarios]]+L2946,CONSOLIDADO[[#This Row],[Recuperados Diarios]])</f>
        <v>0</v>
      </c>
      <c r="M2947" s="77" cm="1">
        <f t="array" ref="M2947">+IFERROR(IF(CONSOLIDADO[[#This Row],[Día]]&lt;14,0,INDEX(CONSOLIDADO[Casos Diarios],ROW()-14,1)),0)</f>
        <v>0</v>
      </c>
      <c r="N2947" s="72">
        <f>+IF(CONSOLIDADO[[#This Row],[Clave]]="710143893",1,IF(OR(CONSOLIDADO[[#This Row],[Casos Acumulados]]&gt;0,CONSOLIDADO[[#This Row],[Muertes]]&gt;0),N2946+1,I2947))</f>
        <v>19</v>
      </c>
      <c r="O2947" s="69">
        <f>+IFERROR(VLOOKUP($G2947,TDMuertes!$C$2:$E$534,3,0),0)</f>
        <v>0</v>
      </c>
      <c r="P2947" s="94" t="str">
        <f t="shared" ca="1" si="242"/>
        <v>ON</v>
      </c>
      <c r="Q2947" s="78">
        <f>+IFERROR(VLOOKUP(CONSOLIDADO[[#This Row],[Codigo Municipio]],TDDia!$A$4:$B$394,2,0),0)</f>
        <v>0</v>
      </c>
    </row>
    <row r="2948" spans="2:17" ht="14.45">
      <c r="B2948">
        <f t="shared" si="239"/>
        <v>16</v>
      </c>
      <c r="C2948" s="69" t="str" cm="1">
        <f t="array" ref="C2948">+INDEX(Table_4[[Departamento]:[Municipio]],FINAL!$B2948,1)</f>
        <v>Colón</v>
      </c>
      <c r="D2948" s="69" t="str" cm="1">
        <f t="array" ref="D2948">+INDEX(Table_4[[Departamento]:[Municipio]],FINAL!$B2948,4)</f>
        <v>Sonaguera</v>
      </c>
      <c r="E2948" s="69" t="str" cm="1">
        <f t="array" ref="E2948">+INDEX(Table_4[[Departamento]:[Municipio]],FINAL!$B2948,3)</f>
        <v>0208</v>
      </c>
      <c r="F2948" s="96">
        <f t="shared" si="243"/>
        <v>43944</v>
      </c>
      <c r="G2948" s="71" t="str">
        <f>+CONSOLIDADO[[#This Row],[Codigo Municipio]]&amp;CONSOLIDADO[[#This Row],[Fecha]]</f>
        <v>020843944</v>
      </c>
      <c r="H2948" s="72">
        <f>+IFERROR(VLOOKUP($G2948,TDAcumula!$C$2:$E$2027,3,0),0)</f>
        <v>0</v>
      </c>
      <c r="I2948" s="73">
        <f t="shared" si="240"/>
        <v>0</v>
      </c>
      <c r="J2948" s="74">
        <f>+IF(CONSOLIDADO[[#This Row],[Codigo Municipio]]=E2947,CONSOLIDADO[[#This Row],[Fallecidos Diarios]]+J2947,CONSOLIDADO[[#This Row],[Fallecidos Diarios]])</f>
        <v>1</v>
      </c>
      <c r="K2948" s="75">
        <f t="shared" si="241"/>
        <v>0</v>
      </c>
      <c r="L2948" s="76">
        <f>+IF(CONSOLIDADO[[#This Row],[Codigo Municipio]]=E2947,CONSOLIDADO[[#This Row],[Recuperados Diarios]]+L2947,CONSOLIDADO[[#This Row],[Recuperados Diarios]])</f>
        <v>0</v>
      </c>
      <c r="M2948" s="77" cm="1">
        <f t="array" ref="M2948">+IFERROR(IF(CONSOLIDADO[[#This Row],[Día]]&lt;14,0,INDEX(CONSOLIDADO[Casos Diarios],ROW()-14,1)),0)</f>
        <v>0</v>
      </c>
      <c r="N2948" s="72">
        <f>+IF(CONSOLIDADO[[#This Row],[Clave]]="710143893",1,IF(OR(CONSOLIDADO[[#This Row],[Casos Acumulados]]&gt;0,CONSOLIDADO[[#This Row],[Muertes]]&gt;0),N2947+1,I2948))</f>
        <v>20</v>
      </c>
      <c r="O2948" s="69">
        <f>+IFERROR(VLOOKUP($G2948,TDMuertes!$C$2:$E$534,3,0),0)</f>
        <v>0</v>
      </c>
      <c r="P2948" s="94" t="str">
        <f t="shared" ca="1" si="242"/>
        <v>ON</v>
      </c>
      <c r="Q2948" s="78">
        <f>+IFERROR(VLOOKUP(CONSOLIDADO[[#This Row],[Codigo Municipio]],TDDia!$A$4:$B$394,2,0),0)</f>
        <v>0</v>
      </c>
    </row>
    <row r="2949" spans="2:17" ht="14.45">
      <c r="B2949">
        <f t="shared" ref="B2949:B3012" si="244">+IF(F2948=44085,B2948+1,B2948)</f>
        <v>16</v>
      </c>
      <c r="C2949" s="69" t="str" cm="1">
        <f t="array" ref="C2949">+INDEX(Table_4[[Departamento]:[Municipio]],FINAL!$B2949,1)</f>
        <v>Colón</v>
      </c>
      <c r="D2949" s="69" t="str" cm="1">
        <f t="array" ref="D2949">+INDEX(Table_4[[Departamento]:[Municipio]],FINAL!$B2949,4)</f>
        <v>Sonaguera</v>
      </c>
      <c r="E2949" s="69" t="str" cm="1">
        <f t="array" ref="E2949">+INDEX(Table_4[[Departamento]:[Municipio]],FINAL!$B2949,3)</f>
        <v>0208</v>
      </c>
      <c r="F2949" s="96">
        <f t="shared" si="243"/>
        <v>43945</v>
      </c>
      <c r="G2949" s="71" t="str">
        <f>+CONSOLIDADO[[#This Row],[Codigo Municipio]]&amp;CONSOLIDADO[[#This Row],[Fecha]]</f>
        <v>020843945</v>
      </c>
      <c r="H2949" s="72">
        <f>+IFERROR(VLOOKUP($G2949,TDAcumula!$C$2:$E$2027,3,0),0)</f>
        <v>0</v>
      </c>
      <c r="I2949" s="73">
        <f t="shared" si="240"/>
        <v>0</v>
      </c>
      <c r="J2949" s="74">
        <f>+IF(CONSOLIDADO[[#This Row],[Codigo Municipio]]=E2948,CONSOLIDADO[[#This Row],[Fallecidos Diarios]]+J2948,CONSOLIDADO[[#This Row],[Fallecidos Diarios]])</f>
        <v>1</v>
      </c>
      <c r="K2949" s="75">
        <f t="shared" si="241"/>
        <v>0</v>
      </c>
      <c r="L2949" s="76">
        <f>+IF(CONSOLIDADO[[#This Row],[Codigo Municipio]]=E2948,CONSOLIDADO[[#This Row],[Recuperados Diarios]]+L2948,CONSOLIDADO[[#This Row],[Recuperados Diarios]])</f>
        <v>0</v>
      </c>
      <c r="M2949" s="77" cm="1">
        <f t="array" ref="M2949">+IFERROR(IF(CONSOLIDADO[[#This Row],[Día]]&lt;14,0,INDEX(CONSOLIDADO[Casos Diarios],ROW()-14,1)),0)</f>
        <v>0</v>
      </c>
      <c r="N2949" s="72">
        <f>+IF(CONSOLIDADO[[#This Row],[Clave]]="710143893",1,IF(OR(CONSOLIDADO[[#This Row],[Casos Acumulados]]&gt;0,CONSOLIDADO[[#This Row],[Muertes]]&gt;0),N2948+1,I2949))</f>
        <v>21</v>
      </c>
      <c r="O2949" s="69">
        <f>+IFERROR(VLOOKUP($G2949,TDMuertes!$C$2:$E$534,3,0),0)</f>
        <v>0</v>
      </c>
      <c r="P2949" s="94" t="str">
        <f t="shared" ca="1" si="242"/>
        <v>ON</v>
      </c>
      <c r="Q2949" s="78">
        <f>+IFERROR(VLOOKUP(CONSOLIDADO[[#This Row],[Codigo Municipio]],TDDia!$A$4:$B$394,2,0),0)</f>
        <v>0</v>
      </c>
    </row>
    <row r="2950" spans="2:17" ht="14.45">
      <c r="B2950">
        <f t="shared" si="244"/>
        <v>16</v>
      </c>
      <c r="C2950" s="69" t="str" cm="1">
        <f t="array" ref="C2950">+INDEX(Table_4[[Departamento]:[Municipio]],FINAL!$B2950,1)</f>
        <v>Colón</v>
      </c>
      <c r="D2950" s="69" t="str" cm="1">
        <f t="array" ref="D2950">+INDEX(Table_4[[Departamento]:[Municipio]],FINAL!$B2950,4)</f>
        <v>Sonaguera</v>
      </c>
      <c r="E2950" s="69" t="str" cm="1">
        <f t="array" ref="E2950">+INDEX(Table_4[[Departamento]:[Municipio]],FINAL!$B2950,3)</f>
        <v>0208</v>
      </c>
      <c r="F2950" s="96">
        <f t="shared" si="243"/>
        <v>43946</v>
      </c>
      <c r="G2950" s="71" t="str">
        <f>+CONSOLIDADO[[#This Row],[Codigo Municipio]]&amp;CONSOLIDADO[[#This Row],[Fecha]]</f>
        <v>020843946</v>
      </c>
      <c r="H2950" s="72">
        <f>+IFERROR(VLOOKUP($G2950,TDAcumula!$C$2:$E$2027,3,0),0)</f>
        <v>0</v>
      </c>
      <c r="I2950" s="73">
        <f t="shared" si="240"/>
        <v>0</v>
      </c>
      <c r="J2950" s="74">
        <f>+IF(CONSOLIDADO[[#This Row],[Codigo Municipio]]=E2949,CONSOLIDADO[[#This Row],[Fallecidos Diarios]]+J2949,CONSOLIDADO[[#This Row],[Fallecidos Diarios]])</f>
        <v>1</v>
      </c>
      <c r="K2950" s="75">
        <f t="shared" si="241"/>
        <v>0</v>
      </c>
      <c r="L2950" s="76">
        <f>+IF(CONSOLIDADO[[#This Row],[Codigo Municipio]]=E2949,CONSOLIDADO[[#This Row],[Recuperados Diarios]]+L2949,CONSOLIDADO[[#This Row],[Recuperados Diarios]])</f>
        <v>0</v>
      </c>
      <c r="M2950" s="77" cm="1">
        <f t="array" ref="M2950">+IFERROR(IF(CONSOLIDADO[[#This Row],[Día]]&lt;14,0,INDEX(CONSOLIDADO[Casos Diarios],ROW()-14,1)),0)</f>
        <v>0</v>
      </c>
      <c r="N2950" s="72">
        <f>+IF(CONSOLIDADO[[#This Row],[Clave]]="710143893",1,IF(OR(CONSOLIDADO[[#This Row],[Casos Acumulados]]&gt;0,CONSOLIDADO[[#This Row],[Muertes]]&gt;0),N2949+1,I2950))</f>
        <v>22</v>
      </c>
      <c r="O2950" s="69">
        <f>+IFERROR(VLOOKUP($G2950,TDMuertes!$C$2:$E$534,3,0),0)</f>
        <v>0</v>
      </c>
      <c r="P2950" s="94" t="str">
        <f t="shared" ca="1" si="242"/>
        <v>ON</v>
      </c>
      <c r="Q2950" s="78">
        <f>+IFERROR(VLOOKUP(CONSOLIDADO[[#This Row],[Codigo Municipio]],TDDia!$A$4:$B$394,2,0),0)</f>
        <v>0</v>
      </c>
    </row>
    <row r="2951" spans="2:17" ht="14.45">
      <c r="B2951">
        <f t="shared" si="244"/>
        <v>16</v>
      </c>
      <c r="C2951" s="69" t="str" cm="1">
        <f t="array" ref="C2951">+INDEX(Table_4[[Departamento]:[Municipio]],FINAL!$B2951,1)</f>
        <v>Colón</v>
      </c>
      <c r="D2951" s="69" t="str" cm="1">
        <f t="array" ref="D2951">+INDEX(Table_4[[Departamento]:[Municipio]],FINAL!$B2951,4)</f>
        <v>Sonaguera</v>
      </c>
      <c r="E2951" s="69" t="str" cm="1">
        <f t="array" ref="E2951">+INDEX(Table_4[[Departamento]:[Municipio]],FINAL!$B2951,3)</f>
        <v>0208</v>
      </c>
      <c r="F2951" s="96">
        <f t="shared" si="243"/>
        <v>43947</v>
      </c>
      <c r="G2951" s="71" t="str">
        <f>+CONSOLIDADO[[#This Row],[Codigo Municipio]]&amp;CONSOLIDADO[[#This Row],[Fecha]]</f>
        <v>020843947</v>
      </c>
      <c r="H2951" s="72">
        <f>+IFERROR(VLOOKUP($G2951,TDAcumula!$C$2:$E$2027,3,0),0)</f>
        <v>0</v>
      </c>
      <c r="I2951" s="73">
        <f t="shared" si="240"/>
        <v>0</v>
      </c>
      <c r="J2951" s="74">
        <f>+IF(CONSOLIDADO[[#This Row],[Codigo Municipio]]=E2950,CONSOLIDADO[[#This Row],[Fallecidos Diarios]]+J2950,CONSOLIDADO[[#This Row],[Fallecidos Diarios]])</f>
        <v>1</v>
      </c>
      <c r="K2951" s="75">
        <f t="shared" si="241"/>
        <v>0</v>
      </c>
      <c r="L2951" s="76">
        <f>+IF(CONSOLIDADO[[#This Row],[Codigo Municipio]]=E2950,CONSOLIDADO[[#This Row],[Recuperados Diarios]]+L2950,CONSOLIDADO[[#This Row],[Recuperados Diarios]])</f>
        <v>0</v>
      </c>
      <c r="M2951" s="77" cm="1">
        <f t="array" ref="M2951">+IFERROR(IF(CONSOLIDADO[[#This Row],[Día]]&lt;14,0,INDEX(CONSOLIDADO[Casos Diarios],ROW()-14,1)),0)</f>
        <v>0</v>
      </c>
      <c r="N2951" s="72">
        <f>+IF(CONSOLIDADO[[#This Row],[Clave]]="710143893",1,IF(OR(CONSOLIDADO[[#This Row],[Casos Acumulados]]&gt;0,CONSOLIDADO[[#This Row],[Muertes]]&gt;0),N2950+1,I2951))</f>
        <v>23</v>
      </c>
      <c r="O2951" s="69">
        <f>+IFERROR(VLOOKUP($G2951,TDMuertes!$C$2:$E$534,3,0),0)</f>
        <v>0</v>
      </c>
      <c r="P2951" s="94" t="str">
        <f t="shared" ca="1" si="242"/>
        <v>ON</v>
      </c>
      <c r="Q2951" s="78">
        <f>+IFERROR(VLOOKUP(CONSOLIDADO[[#This Row],[Codigo Municipio]],TDDia!$A$4:$B$394,2,0),0)</f>
        <v>0</v>
      </c>
    </row>
    <row r="2952" spans="2:17" ht="14.45">
      <c r="B2952">
        <f t="shared" si="244"/>
        <v>16</v>
      </c>
      <c r="C2952" s="69" t="str" cm="1">
        <f t="array" ref="C2952">+INDEX(Table_4[[Departamento]:[Municipio]],FINAL!$B2952,1)</f>
        <v>Colón</v>
      </c>
      <c r="D2952" s="69" t="str" cm="1">
        <f t="array" ref="D2952">+INDEX(Table_4[[Departamento]:[Municipio]],FINAL!$B2952,4)</f>
        <v>Sonaguera</v>
      </c>
      <c r="E2952" s="69" t="str" cm="1">
        <f t="array" ref="E2952">+INDEX(Table_4[[Departamento]:[Municipio]],FINAL!$B2952,3)</f>
        <v>0208</v>
      </c>
      <c r="F2952" s="96">
        <f t="shared" si="243"/>
        <v>43948</v>
      </c>
      <c r="G2952" s="71" t="str">
        <f>+CONSOLIDADO[[#This Row],[Codigo Municipio]]&amp;CONSOLIDADO[[#This Row],[Fecha]]</f>
        <v>020843948</v>
      </c>
      <c r="H2952" s="72">
        <f>+IFERROR(VLOOKUP($G2952,TDAcumula!$C$2:$E$2027,3,0),0)</f>
        <v>0</v>
      </c>
      <c r="I2952" s="73">
        <f t="shared" si="240"/>
        <v>0</v>
      </c>
      <c r="J2952" s="74">
        <f>+IF(CONSOLIDADO[[#This Row],[Codigo Municipio]]=E2951,CONSOLIDADO[[#This Row],[Fallecidos Diarios]]+J2951,CONSOLIDADO[[#This Row],[Fallecidos Diarios]])</f>
        <v>1</v>
      </c>
      <c r="K2952" s="75">
        <f t="shared" si="241"/>
        <v>0</v>
      </c>
      <c r="L2952" s="76">
        <f>+IF(CONSOLIDADO[[#This Row],[Codigo Municipio]]=E2951,CONSOLIDADO[[#This Row],[Recuperados Diarios]]+L2951,CONSOLIDADO[[#This Row],[Recuperados Diarios]])</f>
        <v>0</v>
      </c>
      <c r="M2952" s="77" cm="1">
        <f t="array" ref="M2952">+IFERROR(IF(CONSOLIDADO[[#This Row],[Día]]&lt;14,0,INDEX(CONSOLIDADO[Casos Diarios],ROW()-14,1)),0)</f>
        <v>0</v>
      </c>
      <c r="N2952" s="72">
        <f>+IF(CONSOLIDADO[[#This Row],[Clave]]="710143893",1,IF(OR(CONSOLIDADO[[#This Row],[Casos Acumulados]]&gt;0,CONSOLIDADO[[#This Row],[Muertes]]&gt;0),N2951+1,I2952))</f>
        <v>24</v>
      </c>
      <c r="O2952" s="69">
        <f>+IFERROR(VLOOKUP($G2952,TDMuertes!$C$2:$E$534,3,0),0)</f>
        <v>0</v>
      </c>
      <c r="P2952" s="94" t="str">
        <f t="shared" ca="1" si="242"/>
        <v>ON</v>
      </c>
      <c r="Q2952" s="78">
        <f>+IFERROR(VLOOKUP(CONSOLIDADO[[#This Row],[Codigo Municipio]],TDDia!$A$4:$B$394,2,0),0)</f>
        <v>0</v>
      </c>
    </row>
    <row r="2953" spans="2:17" ht="14.45">
      <c r="B2953">
        <f t="shared" si="244"/>
        <v>16</v>
      </c>
      <c r="C2953" s="69" t="str" cm="1">
        <f t="array" ref="C2953">+INDEX(Table_4[[Departamento]:[Municipio]],FINAL!$B2953,1)</f>
        <v>Colón</v>
      </c>
      <c r="D2953" s="69" t="str" cm="1">
        <f t="array" ref="D2953">+INDEX(Table_4[[Departamento]:[Municipio]],FINAL!$B2953,4)</f>
        <v>Sonaguera</v>
      </c>
      <c r="E2953" s="69" t="str" cm="1">
        <f t="array" ref="E2953">+INDEX(Table_4[[Departamento]:[Municipio]],FINAL!$B2953,3)</f>
        <v>0208</v>
      </c>
      <c r="F2953" s="96">
        <f t="shared" si="243"/>
        <v>43949</v>
      </c>
      <c r="G2953" s="71" t="str">
        <f>+CONSOLIDADO[[#This Row],[Codigo Municipio]]&amp;CONSOLIDADO[[#This Row],[Fecha]]</f>
        <v>020843949</v>
      </c>
      <c r="H2953" s="72">
        <f>+IFERROR(VLOOKUP($G2953,TDAcumula!$C$2:$E$2027,3,0),0)</f>
        <v>0</v>
      </c>
      <c r="I2953" s="73">
        <f t="shared" si="240"/>
        <v>0</v>
      </c>
      <c r="J2953" s="74">
        <f>+IF(CONSOLIDADO[[#This Row],[Codigo Municipio]]=E2952,CONSOLIDADO[[#This Row],[Fallecidos Diarios]]+J2952,CONSOLIDADO[[#This Row],[Fallecidos Diarios]])</f>
        <v>1</v>
      </c>
      <c r="K2953" s="75">
        <f t="shared" si="241"/>
        <v>0</v>
      </c>
      <c r="L2953" s="76">
        <f>+IF(CONSOLIDADO[[#This Row],[Codigo Municipio]]=E2952,CONSOLIDADO[[#This Row],[Recuperados Diarios]]+L2952,CONSOLIDADO[[#This Row],[Recuperados Diarios]])</f>
        <v>0</v>
      </c>
      <c r="M2953" s="77" cm="1">
        <f t="array" ref="M2953">+IFERROR(IF(CONSOLIDADO[[#This Row],[Día]]&lt;14,0,INDEX(CONSOLIDADO[Casos Diarios],ROW()-14,1)),0)</f>
        <v>0</v>
      </c>
      <c r="N2953" s="72">
        <f>+IF(CONSOLIDADO[[#This Row],[Clave]]="710143893",1,IF(OR(CONSOLIDADO[[#This Row],[Casos Acumulados]]&gt;0,CONSOLIDADO[[#This Row],[Muertes]]&gt;0),N2952+1,I2953))</f>
        <v>25</v>
      </c>
      <c r="O2953" s="69">
        <f>+IFERROR(VLOOKUP($G2953,TDMuertes!$C$2:$E$534,3,0),0)</f>
        <v>0</v>
      </c>
      <c r="P2953" s="94" t="str">
        <f t="shared" ca="1" si="242"/>
        <v>ON</v>
      </c>
      <c r="Q2953" s="78">
        <f>+IFERROR(VLOOKUP(CONSOLIDADO[[#This Row],[Codigo Municipio]],TDDia!$A$4:$B$394,2,0),0)</f>
        <v>0</v>
      </c>
    </row>
    <row r="2954" spans="2:17" ht="14.45">
      <c r="B2954">
        <f t="shared" si="244"/>
        <v>16</v>
      </c>
      <c r="C2954" s="69" t="str" cm="1">
        <f t="array" ref="C2954">+INDEX(Table_4[[Departamento]:[Municipio]],FINAL!$B2954,1)</f>
        <v>Colón</v>
      </c>
      <c r="D2954" s="69" t="str" cm="1">
        <f t="array" ref="D2954">+INDEX(Table_4[[Departamento]:[Municipio]],FINAL!$B2954,4)</f>
        <v>Sonaguera</v>
      </c>
      <c r="E2954" s="69" t="str" cm="1">
        <f t="array" ref="E2954">+INDEX(Table_4[[Departamento]:[Municipio]],FINAL!$B2954,3)</f>
        <v>0208</v>
      </c>
      <c r="F2954" s="96">
        <f t="shared" si="243"/>
        <v>43950</v>
      </c>
      <c r="G2954" s="71" t="str">
        <f>+CONSOLIDADO[[#This Row],[Codigo Municipio]]&amp;CONSOLIDADO[[#This Row],[Fecha]]</f>
        <v>020843950</v>
      </c>
      <c r="H2954" s="72">
        <f>+IFERROR(VLOOKUP($G2954,TDAcumula!$C$2:$E$2027,3,0),0)</f>
        <v>0</v>
      </c>
      <c r="I2954" s="73">
        <f t="shared" si="240"/>
        <v>0</v>
      </c>
      <c r="J2954" s="74">
        <f>+IF(CONSOLIDADO[[#This Row],[Codigo Municipio]]=E2953,CONSOLIDADO[[#This Row],[Fallecidos Diarios]]+J2953,CONSOLIDADO[[#This Row],[Fallecidos Diarios]])</f>
        <v>1</v>
      </c>
      <c r="K2954" s="75">
        <f t="shared" si="241"/>
        <v>0</v>
      </c>
      <c r="L2954" s="76">
        <f>+IF(CONSOLIDADO[[#This Row],[Codigo Municipio]]=E2953,CONSOLIDADO[[#This Row],[Recuperados Diarios]]+L2953,CONSOLIDADO[[#This Row],[Recuperados Diarios]])</f>
        <v>0</v>
      </c>
      <c r="M2954" s="77" cm="1">
        <f t="array" ref="M2954">+IFERROR(IF(CONSOLIDADO[[#This Row],[Día]]&lt;14,0,INDEX(CONSOLIDADO[Casos Diarios],ROW()-14,1)),0)</f>
        <v>0</v>
      </c>
      <c r="N2954" s="72">
        <f>+IF(CONSOLIDADO[[#This Row],[Clave]]="710143893",1,IF(OR(CONSOLIDADO[[#This Row],[Casos Acumulados]]&gt;0,CONSOLIDADO[[#This Row],[Muertes]]&gt;0),N2953+1,I2954))</f>
        <v>26</v>
      </c>
      <c r="O2954" s="69">
        <f>+IFERROR(VLOOKUP($G2954,TDMuertes!$C$2:$E$534,3,0),0)</f>
        <v>0</v>
      </c>
      <c r="P2954" s="94" t="str">
        <f t="shared" ca="1" si="242"/>
        <v>ON</v>
      </c>
      <c r="Q2954" s="78">
        <f>+IFERROR(VLOOKUP(CONSOLIDADO[[#This Row],[Codigo Municipio]],TDDia!$A$4:$B$394,2,0),0)</f>
        <v>0</v>
      </c>
    </row>
    <row r="2955" spans="2:17" ht="14.45">
      <c r="B2955">
        <f t="shared" si="244"/>
        <v>16</v>
      </c>
      <c r="C2955" s="69" t="str" cm="1">
        <f t="array" ref="C2955">+INDEX(Table_4[[Departamento]:[Municipio]],FINAL!$B2955,1)</f>
        <v>Colón</v>
      </c>
      <c r="D2955" s="69" t="str" cm="1">
        <f t="array" ref="D2955">+INDEX(Table_4[[Departamento]:[Municipio]],FINAL!$B2955,4)</f>
        <v>Sonaguera</v>
      </c>
      <c r="E2955" s="69" t="str" cm="1">
        <f t="array" ref="E2955">+INDEX(Table_4[[Departamento]:[Municipio]],FINAL!$B2955,3)</f>
        <v>0208</v>
      </c>
      <c r="F2955" s="96">
        <f t="shared" si="243"/>
        <v>43951</v>
      </c>
      <c r="G2955" s="71" t="str">
        <f>+CONSOLIDADO[[#This Row],[Codigo Municipio]]&amp;CONSOLIDADO[[#This Row],[Fecha]]</f>
        <v>020843951</v>
      </c>
      <c r="H2955" s="72">
        <f>+IFERROR(VLOOKUP($G2955,TDAcumula!$C$2:$E$2027,3,0),0)</f>
        <v>1</v>
      </c>
      <c r="I2955" s="73">
        <f t="shared" si="240"/>
        <v>1</v>
      </c>
      <c r="J2955" s="74">
        <f>+IF(CONSOLIDADO[[#This Row],[Codigo Municipio]]=E2954,CONSOLIDADO[[#This Row],[Fallecidos Diarios]]+J2954,CONSOLIDADO[[#This Row],[Fallecidos Diarios]])</f>
        <v>1</v>
      </c>
      <c r="K2955" s="75">
        <f t="shared" si="241"/>
        <v>0</v>
      </c>
      <c r="L2955" s="76">
        <f>+IF(CONSOLIDADO[[#This Row],[Codigo Municipio]]=E2954,CONSOLIDADO[[#This Row],[Recuperados Diarios]]+L2954,CONSOLIDADO[[#This Row],[Recuperados Diarios]])</f>
        <v>0</v>
      </c>
      <c r="M2955" s="77" cm="1">
        <f t="array" ref="M2955">+IFERROR(IF(CONSOLIDADO[[#This Row],[Día]]&lt;14,0,INDEX(CONSOLIDADO[Casos Diarios],ROW()-14,1)),0)</f>
        <v>0</v>
      </c>
      <c r="N2955" s="72">
        <f>+IF(CONSOLIDADO[[#This Row],[Clave]]="710143893",1,IF(OR(CONSOLIDADO[[#This Row],[Casos Acumulados]]&gt;0,CONSOLIDADO[[#This Row],[Muertes]]&gt;0),N2954+1,I2955))</f>
        <v>27</v>
      </c>
      <c r="O2955" s="69">
        <f>+IFERROR(VLOOKUP($G2955,TDMuertes!$C$2:$E$534,3,0),0)</f>
        <v>0</v>
      </c>
      <c r="P2955" s="94" t="str">
        <f t="shared" ca="1" si="242"/>
        <v>ON</v>
      </c>
      <c r="Q2955" s="78">
        <f>+IFERROR(VLOOKUP(CONSOLIDADO[[#This Row],[Codigo Municipio]],TDDia!$A$4:$B$394,2,0),0)</f>
        <v>0</v>
      </c>
    </row>
    <row r="2956" spans="2:17" ht="14.45">
      <c r="B2956">
        <f t="shared" si="244"/>
        <v>16</v>
      </c>
      <c r="C2956" s="69" t="str" cm="1">
        <f t="array" ref="C2956">+INDEX(Table_4[[Departamento]:[Municipio]],FINAL!$B2956,1)</f>
        <v>Colón</v>
      </c>
      <c r="D2956" s="69" t="str" cm="1">
        <f t="array" ref="D2956">+INDEX(Table_4[[Departamento]:[Municipio]],FINAL!$B2956,4)</f>
        <v>Sonaguera</v>
      </c>
      <c r="E2956" s="69" t="str" cm="1">
        <f t="array" ref="E2956">+INDEX(Table_4[[Departamento]:[Municipio]],FINAL!$B2956,3)</f>
        <v>0208</v>
      </c>
      <c r="F2956" s="96">
        <f t="shared" si="243"/>
        <v>43952</v>
      </c>
      <c r="G2956" s="71" t="str">
        <f>+CONSOLIDADO[[#This Row],[Codigo Municipio]]&amp;CONSOLIDADO[[#This Row],[Fecha]]</f>
        <v>020843952</v>
      </c>
      <c r="H2956" s="72">
        <f>+IFERROR(VLOOKUP($G2956,TDAcumula!$C$2:$E$2027,3,0),0)</f>
        <v>0</v>
      </c>
      <c r="I2956" s="73">
        <f t="shared" si="240"/>
        <v>1</v>
      </c>
      <c r="J2956" s="74">
        <f>+IF(CONSOLIDADO[[#This Row],[Codigo Municipio]]=E2955,CONSOLIDADO[[#This Row],[Fallecidos Diarios]]+J2955,CONSOLIDADO[[#This Row],[Fallecidos Diarios]])</f>
        <v>1</v>
      </c>
      <c r="K2956" s="75">
        <f t="shared" si="241"/>
        <v>0</v>
      </c>
      <c r="L2956" s="76">
        <f>+IF(CONSOLIDADO[[#This Row],[Codigo Municipio]]=E2955,CONSOLIDADO[[#This Row],[Recuperados Diarios]]+L2955,CONSOLIDADO[[#This Row],[Recuperados Diarios]])</f>
        <v>0</v>
      </c>
      <c r="M2956" s="77" cm="1">
        <f t="array" ref="M2956">+IFERROR(IF(CONSOLIDADO[[#This Row],[Día]]&lt;14,0,INDEX(CONSOLIDADO[Casos Diarios],ROW()-14,1)),0)</f>
        <v>0</v>
      </c>
      <c r="N2956" s="72">
        <f>+IF(CONSOLIDADO[[#This Row],[Clave]]="710143893",1,IF(OR(CONSOLIDADO[[#This Row],[Casos Acumulados]]&gt;0,CONSOLIDADO[[#This Row],[Muertes]]&gt;0),N2955+1,I2956))</f>
        <v>28</v>
      </c>
      <c r="O2956" s="69">
        <f>+IFERROR(VLOOKUP($G2956,TDMuertes!$C$2:$E$534,3,0),0)</f>
        <v>0</v>
      </c>
      <c r="P2956" s="94" t="str">
        <f t="shared" ca="1" si="242"/>
        <v>ON</v>
      </c>
      <c r="Q2956" s="78">
        <f>+IFERROR(VLOOKUP(CONSOLIDADO[[#This Row],[Codigo Municipio]],TDDia!$A$4:$B$394,2,0),0)</f>
        <v>0</v>
      </c>
    </row>
    <row r="2957" spans="2:17" ht="14.45">
      <c r="B2957">
        <f t="shared" si="244"/>
        <v>16</v>
      </c>
      <c r="C2957" s="69" t="str" cm="1">
        <f t="array" ref="C2957">+INDEX(Table_4[[Departamento]:[Municipio]],FINAL!$B2957,1)</f>
        <v>Colón</v>
      </c>
      <c r="D2957" s="69" t="str" cm="1">
        <f t="array" ref="D2957">+INDEX(Table_4[[Departamento]:[Municipio]],FINAL!$B2957,4)</f>
        <v>Sonaguera</v>
      </c>
      <c r="E2957" s="69" t="str" cm="1">
        <f t="array" ref="E2957">+INDEX(Table_4[[Departamento]:[Municipio]],FINAL!$B2957,3)</f>
        <v>0208</v>
      </c>
      <c r="F2957" s="96">
        <f t="shared" si="243"/>
        <v>43953</v>
      </c>
      <c r="G2957" s="71" t="str">
        <f>+CONSOLIDADO[[#This Row],[Codigo Municipio]]&amp;CONSOLIDADO[[#This Row],[Fecha]]</f>
        <v>020843953</v>
      </c>
      <c r="H2957" s="72">
        <f>+IFERROR(VLOOKUP($G2957,TDAcumula!$C$2:$E$2027,3,0),0)</f>
        <v>0</v>
      </c>
      <c r="I2957" s="73">
        <f t="shared" si="240"/>
        <v>1</v>
      </c>
      <c r="J2957" s="74">
        <f>+IF(CONSOLIDADO[[#This Row],[Codigo Municipio]]=E2956,CONSOLIDADO[[#This Row],[Fallecidos Diarios]]+J2956,CONSOLIDADO[[#This Row],[Fallecidos Diarios]])</f>
        <v>1</v>
      </c>
      <c r="K2957" s="75">
        <f t="shared" si="241"/>
        <v>0</v>
      </c>
      <c r="L2957" s="76">
        <f>+IF(CONSOLIDADO[[#This Row],[Codigo Municipio]]=E2956,CONSOLIDADO[[#This Row],[Recuperados Diarios]]+L2956,CONSOLIDADO[[#This Row],[Recuperados Diarios]])</f>
        <v>0</v>
      </c>
      <c r="M2957" s="77" cm="1">
        <f t="array" ref="M2957">+IFERROR(IF(CONSOLIDADO[[#This Row],[Día]]&lt;14,0,INDEX(CONSOLIDADO[Casos Diarios],ROW()-14,1)),0)</f>
        <v>0</v>
      </c>
      <c r="N2957" s="72">
        <f>+IF(CONSOLIDADO[[#This Row],[Clave]]="710143893",1,IF(OR(CONSOLIDADO[[#This Row],[Casos Acumulados]]&gt;0,CONSOLIDADO[[#This Row],[Muertes]]&gt;0),N2956+1,I2957))</f>
        <v>29</v>
      </c>
      <c r="O2957" s="69">
        <f>+IFERROR(VLOOKUP($G2957,TDMuertes!$C$2:$E$534,3,0),0)</f>
        <v>0</v>
      </c>
      <c r="P2957" s="94" t="str">
        <f t="shared" ca="1" si="242"/>
        <v>ON</v>
      </c>
      <c r="Q2957" s="78">
        <f>+IFERROR(VLOOKUP(CONSOLIDADO[[#This Row],[Codigo Municipio]],TDDia!$A$4:$B$394,2,0),0)</f>
        <v>0</v>
      </c>
    </row>
    <row r="2958" spans="2:17" ht="14.45">
      <c r="B2958">
        <f t="shared" si="244"/>
        <v>16</v>
      </c>
      <c r="C2958" s="69" t="str" cm="1">
        <f t="array" ref="C2958">+INDEX(Table_4[[Departamento]:[Municipio]],FINAL!$B2958,1)</f>
        <v>Colón</v>
      </c>
      <c r="D2958" s="69" t="str" cm="1">
        <f t="array" ref="D2958">+INDEX(Table_4[[Departamento]:[Municipio]],FINAL!$B2958,4)</f>
        <v>Sonaguera</v>
      </c>
      <c r="E2958" s="69" t="str" cm="1">
        <f t="array" ref="E2958">+INDEX(Table_4[[Departamento]:[Municipio]],FINAL!$B2958,3)</f>
        <v>0208</v>
      </c>
      <c r="F2958" s="96">
        <f t="shared" si="243"/>
        <v>43954</v>
      </c>
      <c r="G2958" s="71" t="str">
        <f>+CONSOLIDADO[[#This Row],[Codigo Municipio]]&amp;CONSOLIDADO[[#This Row],[Fecha]]</f>
        <v>020843954</v>
      </c>
      <c r="H2958" s="72">
        <f>+IFERROR(VLOOKUP($G2958,TDAcumula!$C$2:$E$2027,3,0),0)</f>
        <v>0</v>
      </c>
      <c r="I2958" s="73">
        <f t="shared" si="240"/>
        <v>1</v>
      </c>
      <c r="J2958" s="74">
        <f>+IF(CONSOLIDADO[[#This Row],[Codigo Municipio]]=E2957,CONSOLIDADO[[#This Row],[Fallecidos Diarios]]+J2957,CONSOLIDADO[[#This Row],[Fallecidos Diarios]])</f>
        <v>1</v>
      </c>
      <c r="K2958" s="75">
        <f t="shared" si="241"/>
        <v>0</v>
      </c>
      <c r="L2958" s="76">
        <f>+IF(CONSOLIDADO[[#This Row],[Codigo Municipio]]=E2957,CONSOLIDADO[[#This Row],[Recuperados Diarios]]+L2957,CONSOLIDADO[[#This Row],[Recuperados Diarios]])</f>
        <v>0</v>
      </c>
      <c r="M2958" s="77" cm="1">
        <f t="array" ref="M2958">+IFERROR(IF(CONSOLIDADO[[#This Row],[Día]]&lt;14,0,INDEX(CONSOLIDADO[Casos Diarios],ROW()-14,1)),0)</f>
        <v>0</v>
      </c>
      <c r="N2958" s="72">
        <f>+IF(CONSOLIDADO[[#This Row],[Clave]]="710143893",1,IF(OR(CONSOLIDADO[[#This Row],[Casos Acumulados]]&gt;0,CONSOLIDADO[[#This Row],[Muertes]]&gt;0),N2957+1,I2958))</f>
        <v>30</v>
      </c>
      <c r="O2958" s="69">
        <f>+IFERROR(VLOOKUP($G2958,TDMuertes!$C$2:$E$534,3,0),0)</f>
        <v>0</v>
      </c>
      <c r="P2958" s="94" t="str">
        <f t="shared" ca="1" si="242"/>
        <v>ON</v>
      </c>
      <c r="Q2958" s="78">
        <f>+IFERROR(VLOOKUP(CONSOLIDADO[[#This Row],[Codigo Municipio]],TDDia!$A$4:$B$394,2,0),0)</f>
        <v>0</v>
      </c>
    </row>
    <row r="2959" spans="2:17" ht="14.45">
      <c r="B2959">
        <f t="shared" si="244"/>
        <v>16</v>
      </c>
      <c r="C2959" s="69" t="str" cm="1">
        <f t="array" ref="C2959">+INDEX(Table_4[[Departamento]:[Municipio]],FINAL!$B2959,1)</f>
        <v>Colón</v>
      </c>
      <c r="D2959" s="69" t="str" cm="1">
        <f t="array" ref="D2959">+INDEX(Table_4[[Departamento]:[Municipio]],FINAL!$B2959,4)</f>
        <v>Sonaguera</v>
      </c>
      <c r="E2959" s="69" t="str" cm="1">
        <f t="array" ref="E2959">+INDEX(Table_4[[Departamento]:[Municipio]],FINAL!$B2959,3)</f>
        <v>0208</v>
      </c>
      <c r="F2959" s="96">
        <f t="shared" si="243"/>
        <v>43955</v>
      </c>
      <c r="G2959" s="71" t="str">
        <f>+CONSOLIDADO[[#This Row],[Codigo Municipio]]&amp;CONSOLIDADO[[#This Row],[Fecha]]</f>
        <v>020843955</v>
      </c>
      <c r="H2959" s="72">
        <f>+IFERROR(VLOOKUP($G2959,TDAcumula!$C$2:$E$2027,3,0),0)</f>
        <v>0</v>
      </c>
      <c r="I2959" s="73">
        <f t="shared" si="240"/>
        <v>1</v>
      </c>
      <c r="J2959" s="74">
        <f>+IF(CONSOLIDADO[[#This Row],[Codigo Municipio]]=E2958,CONSOLIDADO[[#This Row],[Fallecidos Diarios]]+J2958,CONSOLIDADO[[#This Row],[Fallecidos Diarios]])</f>
        <v>1</v>
      </c>
      <c r="K2959" s="75">
        <f t="shared" si="241"/>
        <v>0</v>
      </c>
      <c r="L2959" s="76">
        <f>+IF(CONSOLIDADO[[#This Row],[Codigo Municipio]]=E2958,CONSOLIDADO[[#This Row],[Recuperados Diarios]]+L2958,CONSOLIDADO[[#This Row],[Recuperados Diarios]])</f>
        <v>0</v>
      </c>
      <c r="M2959" s="77" cm="1">
        <f t="array" ref="M2959">+IFERROR(IF(CONSOLIDADO[[#This Row],[Día]]&lt;14,0,INDEX(CONSOLIDADO[Casos Diarios],ROW()-14,1)),0)</f>
        <v>0</v>
      </c>
      <c r="N2959" s="72">
        <f>+IF(CONSOLIDADO[[#This Row],[Clave]]="710143893",1,IF(OR(CONSOLIDADO[[#This Row],[Casos Acumulados]]&gt;0,CONSOLIDADO[[#This Row],[Muertes]]&gt;0),N2958+1,I2959))</f>
        <v>31</v>
      </c>
      <c r="O2959" s="69">
        <f>+IFERROR(VLOOKUP($G2959,TDMuertes!$C$2:$E$534,3,0),0)</f>
        <v>0</v>
      </c>
      <c r="P2959" s="94" t="str">
        <f t="shared" ca="1" si="242"/>
        <v>ON</v>
      </c>
      <c r="Q2959" s="78">
        <f>+IFERROR(VLOOKUP(CONSOLIDADO[[#This Row],[Codigo Municipio]],TDDia!$A$4:$B$394,2,0),0)</f>
        <v>0</v>
      </c>
    </row>
    <row r="2960" spans="2:17" ht="14.45">
      <c r="B2960">
        <f t="shared" si="244"/>
        <v>16</v>
      </c>
      <c r="C2960" s="69" t="str" cm="1">
        <f t="array" ref="C2960">+INDEX(Table_4[[Departamento]:[Municipio]],FINAL!$B2960,1)</f>
        <v>Colón</v>
      </c>
      <c r="D2960" s="69" t="str" cm="1">
        <f t="array" ref="D2960">+INDEX(Table_4[[Departamento]:[Municipio]],FINAL!$B2960,4)</f>
        <v>Sonaguera</v>
      </c>
      <c r="E2960" s="69" t="str" cm="1">
        <f t="array" ref="E2960">+INDEX(Table_4[[Departamento]:[Municipio]],FINAL!$B2960,3)</f>
        <v>0208</v>
      </c>
      <c r="F2960" s="96">
        <f t="shared" si="243"/>
        <v>43956</v>
      </c>
      <c r="G2960" s="71" t="str">
        <f>+CONSOLIDADO[[#This Row],[Codigo Municipio]]&amp;CONSOLIDADO[[#This Row],[Fecha]]</f>
        <v>020843956</v>
      </c>
      <c r="H2960" s="72">
        <f>+IFERROR(VLOOKUP($G2960,TDAcumula!$C$2:$E$2027,3,0),0)</f>
        <v>0</v>
      </c>
      <c r="I2960" s="73">
        <f t="shared" si="240"/>
        <v>1</v>
      </c>
      <c r="J2960" s="74">
        <f>+IF(CONSOLIDADO[[#This Row],[Codigo Municipio]]=E2959,CONSOLIDADO[[#This Row],[Fallecidos Diarios]]+J2959,CONSOLIDADO[[#This Row],[Fallecidos Diarios]])</f>
        <v>1</v>
      </c>
      <c r="K2960" s="75">
        <f t="shared" si="241"/>
        <v>0</v>
      </c>
      <c r="L2960" s="76">
        <f>+IF(CONSOLIDADO[[#This Row],[Codigo Municipio]]=E2959,CONSOLIDADO[[#This Row],[Recuperados Diarios]]+L2959,CONSOLIDADO[[#This Row],[Recuperados Diarios]])</f>
        <v>0</v>
      </c>
      <c r="M2960" s="77" cm="1">
        <f t="array" ref="M2960">+IFERROR(IF(CONSOLIDADO[[#This Row],[Día]]&lt;14,0,INDEX(CONSOLIDADO[Casos Diarios],ROW()-14,1)),0)</f>
        <v>0</v>
      </c>
      <c r="N2960" s="72">
        <f>+IF(CONSOLIDADO[[#This Row],[Clave]]="710143893",1,IF(OR(CONSOLIDADO[[#This Row],[Casos Acumulados]]&gt;0,CONSOLIDADO[[#This Row],[Muertes]]&gt;0),N2959+1,I2960))</f>
        <v>32</v>
      </c>
      <c r="O2960" s="69">
        <f>+IFERROR(VLOOKUP($G2960,TDMuertes!$C$2:$E$534,3,0),0)</f>
        <v>0</v>
      </c>
      <c r="P2960" s="94" t="str">
        <f t="shared" ca="1" si="242"/>
        <v>ON</v>
      </c>
      <c r="Q2960" s="78">
        <f>+IFERROR(VLOOKUP(CONSOLIDADO[[#This Row],[Codigo Municipio]],TDDia!$A$4:$B$394,2,0),0)</f>
        <v>0</v>
      </c>
    </row>
    <row r="2961" spans="2:17" ht="14.45">
      <c r="B2961">
        <f t="shared" si="244"/>
        <v>16</v>
      </c>
      <c r="C2961" s="69" t="str" cm="1">
        <f t="array" ref="C2961">+INDEX(Table_4[[Departamento]:[Municipio]],FINAL!$B2961,1)</f>
        <v>Colón</v>
      </c>
      <c r="D2961" s="69" t="str" cm="1">
        <f t="array" ref="D2961">+INDEX(Table_4[[Departamento]:[Municipio]],FINAL!$B2961,4)</f>
        <v>Sonaguera</v>
      </c>
      <c r="E2961" s="69" t="str" cm="1">
        <f t="array" ref="E2961">+INDEX(Table_4[[Departamento]:[Municipio]],FINAL!$B2961,3)</f>
        <v>0208</v>
      </c>
      <c r="F2961" s="96">
        <f t="shared" si="243"/>
        <v>43957</v>
      </c>
      <c r="G2961" s="71" t="str">
        <f>+CONSOLIDADO[[#This Row],[Codigo Municipio]]&amp;CONSOLIDADO[[#This Row],[Fecha]]</f>
        <v>020843957</v>
      </c>
      <c r="H2961" s="72">
        <f>+IFERROR(VLOOKUP($G2961,TDAcumula!$C$2:$E$2027,3,0),0)</f>
        <v>0</v>
      </c>
      <c r="I2961" s="73">
        <f t="shared" si="240"/>
        <v>1</v>
      </c>
      <c r="J2961" s="74">
        <f>+IF(CONSOLIDADO[[#This Row],[Codigo Municipio]]=E2960,CONSOLIDADO[[#This Row],[Fallecidos Diarios]]+J2960,CONSOLIDADO[[#This Row],[Fallecidos Diarios]])</f>
        <v>1</v>
      </c>
      <c r="K2961" s="75">
        <f t="shared" si="241"/>
        <v>0</v>
      </c>
      <c r="L2961" s="76">
        <f>+IF(CONSOLIDADO[[#This Row],[Codigo Municipio]]=E2960,CONSOLIDADO[[#This Row],[Recuperados Diarios]]+L2960,CONSOLIDADO[[#This Row],[Recuperados Diarios]])</f>
        <v>0</v>
      </c>
      <c r="M2961" s="77" cm="1">
        <f t="array" ref="M2961">+IFERROR(IF(CONSOLIDADO[[#This Row],[Día]]&lt;14,0,INDEX(CONSOLIDADO[Casos Diarios],ROW()-14,1)),0)</f>
        <v>0</v>
      </c>
      <c r="N2961" s="72">
        <f>+IF(CONSOLIDADO[[#This Row],[Clave]]="710143893",1,IF(OR(CONSOLIDADO[[#This Row],[Casos Acumulados]]&gt;0,CONSOLIDADO[[#This Row],[Muertes]]&gt;0),N2960+1,I2961))</f>
        <v>33</v>
      </c>
      <c r="O2961" s="69">
        <f>+IFERROR(VLOOKUP($G2961,TDMuertes!$C$2:$E$534,3,0),0)</f>
        <v>0</v>
      </c>
      <c r="P2961" s="94" t="str">
        <f t="shared" ca="1" si="242"/>
        <v>ON</v>
      </c>
      <c r="Q2961" s="78">
        <f>+IFERROR(VLOOKUP(CONSOLIDADO[[#This Row],[Codigo Municipio]],TDDia!$A$4:$B$394,2,0),0)</f>
        <v>0</v>
      </c>
    </row>
    <row r="2962" spans="2:17" ht="14.45">
      <c r="B2962">
        <f t="shared" si="244"/>
        <v>16</v>
      </c>
      <c r="C2962" s="69" t="str" cm="1">
        <f t="array" ref="C2962">+INDEX(Table_4[[Departamento]:[Municipio]],FINAL!$B2962,1)</f>
        <v>Colón</v>
      </c>
      <c r="D2962" s="69" t="str" cm="1">
        <f t="array" ref="D2962">+INDEX(Table_4[[Departamento]:[Municipio]],FINAL!$B2962,4)</f>
        <v>Sonaguera</v>
      </c>
      <c r="E2962" s="69" t="str" cm="1">
        <f t="array" ref="E2962">+INDEX(Table_4[[Departamento]:[Municipio]],FINAL!$B2962,3)</f>
        <v>0208</v>
      </c>
      <c r="F2962" s="96">
        <f t="shared" si="243"/>
        <v>43958</v>
      </c>
      <c r="G2962" s="71" t="str">
        <f>+CONSOLIDADO[[#This Row],[Codigo Municipio]]&amp;CONSOLIDADO[[#This Row],[Fecha]]</f>
        <v>020843958</v>
      </c>
      <c r="H2962" s="72">
        <f>+IFERROR(VLOOKUP($G2962,TDAcumula!$C$2:$E$2027,3,0),0)</f>
        <v>0</v>
      </c>
      <c r="I2962" s="73">
        <f t="shared" si="240"/>
        <v>1</v>
      </c>
      <c r="J2962" s="74">
        <f>+IF(CONSOLIDADO[[#This Row],[Codigo Municipio]]=E2961,CONSOLIDADO[[#This Row],[Fallecidos Diarios]]+J2961,CONSOLIDADO[[#This Row],[Fallecidos Diarios]])</f>
        <v>1</v>
      </c>
      <c r="K2962" s="75">
        <f t="shared" si="241"/>
        <v>0</v>
      </c>
      <c r="L2962" s="76">
        <f>+IF(CONSOLIDADO[[#This Row],[Codigo Municipio]]=E2961,CONSOLIDADO[[#This Row],[Recuperados Diarios]]+L2961,CONSOLIDADO[[#This Row],[Recuperados Diarios]])</f>
        <v>0</v>
      </c>
      <c r="M2962" s="77" cm="1">
        <f t="array" ref="M2962">+IFERROR(IF(CONSOLIDADO[[#This Row],[Día]]&lt;14,0,INDEX(CONSOLIDADO[Casos Diarios],ROW()-14,1)),0)</f>
        <v>0</v>
      </c>
      <c r="N2962" s="72">
        <f>+IF(CONSOLIDADO[[#This Row],[Clave]]="710143893",1,IF(OR(CONSOLIDADO[[#This Row],[Casos Acumulados]]&gt;0,CONSOLIDADO[[#This Row],[Muertes]]&gt;0),N2961+1,I2962))</f>
        <v>34</v>
      </c>
      <c r="O2962" s="69">
        <f>+IFERROR(VLOOKUP($G2962,TDMuertes!$C$2:$E$534,3,0),0)</f>
        <v>0</v>
      </c>
      <c r="P2962" s="94" t="str">
        <f t="shared" ca="1" si="242"/>
        <v>ON</v>
      </c>
      <c r="Q2962" s="78">
        <f>+IFERROR(VLOOKUP(CONSOLIDADO[[#This Row],[Codigo Municipio]],TDDia!$A$4:$B$394,2,0),0)</f>
        <v>0</v>
      </c>
    </row>
    <row r="2963" spans="2:17" ht="14.45">
      <c r="B2963">
        <f t="shared" si="244"/>
        <v>16</v>
      </c>
      <c r="C2963" s="69" t="str" cm="1">
        <f t="array" ref="C2963">+INDEX(Table_4[[Departamento]:[Municipio]],FINAL!$B2963,1)</f>
        <v>Colón</v>
      </c>
      <c r="D2963" s="69" t="str" cm="1">
        <f t="array" ref="D2963">+INDEX(Table_4[[Departamento]:[Municipio]],FINAL!$B2963,4)</f>
        <v>Sonaguera</v>
      </c>
      <c r="E2963" s="69" t="str" cm="1">
        <f t="array" ref="E2963">+INDEX(Table_4[[Departamento]:[Municipio]],FINAL!$B2963,3)</f>
        <v>0208</v>
      </c>
      <c r="F2963" s="96">
        <f t="shared" si="243"/>
        <v>43959</v>
      </c>
      <c r="G2963" s="71" t="str">
        <f>+CONSOLIDADO[[#This Row],[Codigo Municipio]]&amp;CONSOLIDADO[[#This Row],[Fecha]]</f>
        <v>020843959</v>
      </c>
      <c r="H2963" s="72">
        <f>+IFERROR(VLOOKUP($G2963,TDAcumula!$C$2:$E$2027,3,0),0)</f>
        <v>0</v>
      </c>
      <c r="I2963" s="73">
        <f t="shared" si="240"/>
        <v>1</v>
      </c>
      <c r="J2963" s="74">
        <f>+IF(CONSOLIDADO[[#This Row],[Codigo Municipio]]=E2962,CONSOLIDADO[[#This Row],[Fallecidos Diarios]]+J2962,CONSOLIDADO[[#This Row],[Fallecidos Diarios]])</f>
        <v>1</v>
      </c>
      <c r="K2963" s="75">
        <f t="shared" si="241"/>
        <v>0</v>
      </c>
      <c r="L2963" s="76">
        <f>+IF(CONSOLIDADO[[#This Row],[Codigo Municipio]]=E2962,CONSOLIDADO[[#This Row],[Recuperados Diarios]]+L2962,CONSOLIDADO[[#This Row],[Recuperados Diarios]])</f>
        <v>0</v>
      </c>
      <c r="M2963" s="77" cm="1">
        <f t="array" ref="M2963">+IFERROR(IF(CONSOLIDADO[[#This Row],[Día]]&lt;14,0,INDEX(CONSOLIDADO[Casos Diarios],ROW()-14,1)),0)</f>
        <v>0</v>
      </c>
      <c r="N2963" s="72">
        <f>+IF(CONSOLIDADO[[#This Row],[Clave]]="710143893",1,IF(OR(CONSOLIDADO[[#This Row],[Casos Acumulados]]&gt;0,CONSOLIDADO[[#This Row],[Muertes]]&gt;0),N2962+1,I2963))</f>
        <v>35</v>
      </c>
      <c r="O2963" s="69">
        <f>+IFERROR(VLOOKUP($G2963,TDMuertes!$C$2:$E$534,3,0),0)</f>
        <v>0</v>
      </c>
      <c r="P2963" s="94" t="str">
        <f t="shared" ca="1" si="242"/>
        <v>OUT TIME</v>
      </c>
      <c r="Q2963" s="78">
        <f>+IFERROR(VLOOKUP(CONSOLIDADO[[#This Row],[Codigo Municipio]],TDDia!$A$4:$B$394,2,0),0)</f>
        <v>0</v>
      </c>
    </row>
    <row r="2964" spans="2:17" ht="14.45">
      <c r="B2964">
        <f t="shared" si="244"/>
        <v>16</v>
      </c>
      <c r="C2964" s="69" t="str" cm="1">
        <f t="array" ref="C2964">+INDEX(Table_4[[Departamento]:[Municipio]],FINAL!$B2964,1)</f>
        <v>Colón</v>
      </c>
      <c r="D2964" s="69" t="str" cm="1">
        <f t="array" ref="D2964">+INDEX(Table_4[[Departamento]:[Municipio]],FINAL!$B2964,4)</f>
        <v>Sonaguera</v>
      </c>
      <c r="E2964" s="69" t="str" cm="1">
        <f t="array" ref="E2964">+INDEX(Table_4[[Departamento]:[Municipio]],FINAL!$B2964,3)</f>
        <v>0208</v>
      </c>
      <c r="F2964" s="96">
        <f t="shared" si="243"/>
        <v>43960</v>
      </c>
      <c r="G2964" s="71" t="str">
        <f>+CONSOLIDADO[[#This Row],[Codigo Municipio]]&amp;CONSOLIDADO[[#This Row],[Fecha]]</f>
        <v>020843960</v>
      </c>
      <c r="H2964" s="72">
        <f>+IFERROR(VLOOKUP($G2964,TDAcumula!$C$2:$E$2027,3,0),0)</f>
        <v>0</v>
      </c>
      <c r="I2964" s="73">
        <f t="shared" si="240"/>
        <v>1</v>
      </c>
      <c r="J2964" s="74">
        <f>+IF(CONSOLIDADO[[#This Row],[Codigo Municipio]]=E2963,CONSOLIDADO[[#This Row],[Fallecidos Diarios]]+J2963,CONSOLIDADO[[#This Row],[Fallecidos Diarios]])</f>
        <v>1</v>
      </c>
      <c r="K2964" s="75">
        <f t="shared" si="241"/>
        <v>0</v>
      </c>
      <c r="L2964" s="76">
        <f>+IF(CONSOLIDADO[[#This Row],[Codigo Municipio]]=E2963,CONSOLIDADO[[#This Row],[Recuperados Diarios]]+L2963,CONSOLIDADO[[#This Row],[Recuperados Diarios]])</f>
        <v>0</v>
      </c>
      <c r="M2964" s="77" cm="1">
        <f t="array" ref="M2964">+IFERROR(IF(CONSOLIDADO[[#This Row],[Día]]&lt;14,0,INDEX(CONSOLIDADO[Casos Diarios],ROW()-14,1)),0)</f>
        <v>0</v>
      </c>
      <c r="N2964" s="72">
        <f>+IF(CONSOLIDADO[[#This Row],[Clave]]="710143893",1,IF(OR(CONSOLIDADO[[#This Row],[Casos Acumulados]]&gt;0,CONSOLIDADO[[#This Row],[Muertes]]&gt;0),N2963+1,I2964))</f>
        <v>36</v>
      </c>
      <c r="O2964" s="69">
        <f>+IFERROR(VLOOKUP($G2964,TDMuertes!$C$2:$E$534,3,0),0)</f>
        <v>0</v>
      </c>
      <c r="P2964" s="94" t="str">
        <f t="shared" ca="1" si="242"/>
        <v>OUT TIME</v>
      </c>
      <c r="Q2964" s="78">
        <f>+IFERROR(VLOOKUP(CONSOLIDADO[[#This Row],[Codigo Municipio]],TDDia!$A$4:$B$394,2,0),0)</f>
        <v>0</v>
      </c>
    </row>
    <row r="2965" spans="2:17" ht="14.45">
      <c r="B2965">
        <f t="shared" si="244"/>
        <v>16</v>
      </c>
      <c r="C2965" s="69" t="str" cm="1">
        <f t="array" ref="C2965">+INDEX(Table_4[[Departamento]:[Municipio]],FINAL!$B2965,1)</f>
        <v>Colón</v>
      </c>
      <c r="D2965" s="69" t="str" cm="1">
        <f t="array" ref="D2965">+INDEX(Table_4[[Departamento]:[Municipio]],FINAL!$B2965,4)</f>
        <v>Sonaguera</v>
      </c>
      <c r="E2965" s="69" t="str" cm="1">
        <f t="array" ref="E2965">+INDEX(Table_4[[Departamento]:[Municipio]],FINAL!$B2965,3)</f>
        <v>0208</v>
      </c>
      <c r="F2965" s="96">
        <f t="shared" si="243"/>
        <v>43961</v>
      </c>
      <c r="G2965" s="71" t="str">
        <f>+CONSOLIDADO[[#This Row],[Codigo Municipio]]&amp;CONSOLIDADO[[#This Row],[Fecha]]</f>
        <v>020843961</v>
      </c>
      <c r="H2965" s="72">
        <f>+IFERROR(VLOOKUP($G2965,TDAcumula!$C$2:$E$2027,3,0),0)</f>
        <v>0</v>
      </c>
      <c r="I2965" s="73">
        <f t="shared" si="240"/>
        <v>1</v>
      </c>
      <c r="J2965" s="74">
        <f>+IF(CONSOLIDADO[[#This Row],[Codigo Municipio]]=E2964,CONSOLIDADO[[#This Row],[Fallecidos Diarios]]+J2964,CONSOLIDADO[[#This Row],[Fallecidos Diarios]])</f>
        <v>1</v>
      </c>
      <c r="K2965" s="75">
        <f t="shared" si="241"/>
        <v>0</v>
      </c>
      <c r="L2965" s="76">
        <f>+IF(CONSOLIDADO[[#This Row],[Codigo Municipio]]=E2964,CONSOLIDADO[[#This Row],[Recuperados Diarios]]+L2964,CONSOLIDADO[[#This Row],[Recuperados Diarios]])</f>
        <v>0</v>
      </c>
      <c r="M2965" s="77" cm="1">
        <f t="array" ref="M2965">+IFERROR(IF(CONSOLIDADO[[#This Row],[Día]]&lt;14,0,INDEX(CONSOLIDADO[Casos Diarios],ROW()-14,1)),0)</f>
        <v>0</v>
      </c>
      <c r="N2965" s="72">
        <f>+IF(CONSOLIDADO[[#This Row],[Clave]]="710143893",1,IF(OR(CONSOLIDADO[[#This Row],[Casos Acumulados]]&gt;0,CONSOLIDADO[[#This Row],[Muertes]]&gt;0),N2964+1,I2965))</f>
        <v>37</v>
      </c>
      <c r="O2965" s="69">
        <f>+IFERROR(VLOOKUP($G2965,TDMuertes!$C$2:$E$534,3,0),0)</f>
        <v>0</v>
      </c>
      <c r="P2965" s="94" t="str">
        <f t="shared" ca="1" si="242"/>
        <v>OUT TIME</v>
      </c>
      <c r="Q2965" s="78">
        <f>+IFERROR(VLOOKUP(CONSOLIDADO[[#This Row],[Codigo Municipio]],TDDia!$A$4:$B$394,2,0),0)</f>
        <v>0</v>
      </c>
    </row>
    <row r="2966" spans="2:17" ht="14.45">
      <c r="B2966">
        <f t="shared" si="244"/>
        <v>16</v>
      </c>
      <c r="C2966" s="69" t="str" cm="1">
        <f t="array" ref="C2966">+INDEX(Table_4[[Departamento]:[Municipio]],FINAL!$B2966,1)</f>
        <v>Colón</v>
      </c>
      <c r="D2966" s="69" t="str" cm="1">
        <f t="array" ref="D2966">+INDEX(Table_4[[Departamento]:[Municipio]],FINAL!$B2966,4)</f>
        <v>Sonaguera</v>
      </c>
      <c r="E2966" s="69" t="str" cm="1">
        <f t="array" ref="E2966">+INDEX(Table_4[[Departamento]:[Municipio]],FINAL!$B2966,3)</f>
        <v>0208</v>
      </c>
      <c r="F2966" s="96">
        <f t="shared" si="243"/>
        <v>43962</v>
      </c>
      <c r="G2966" s="71" t="str">
        <f>+CONSOLIDADO[[#This Row],[Codigo Municipio]]&amp;CONSOLIDADO[[#This Row],[Fecha]]</f>
        <v>020843962</v>
      </c>
      <c r="H2966" s="72">
        <f>+IFERROR(VLOOKUP($G2966,TDAcumula!$C$2:$E$2027,3,0),0)</f>
        <v>0</v>
      </c>
      <c r="I2966" s="73">
        <f t="shared" si="240"/>
        <v>1</v>
      </c>
      <c r="J2966" s="74">
        <f>+IF(CONSOLIDADO[[#This Row],[Codigo Municipio]]=E2965,CONSOLIDADO[[#This Row],[Fallecidos Diarios]]+J2965,CONSOLIDADO[[#This Row],[Fallecidos Diarios]])</f>
        <v>1</v>
      </c>
      <c r="K2966" s="75">
        <f t="shared" si="241"/>
        <v>0</v>
      </c>
      <c r="L2966" s="76">
        <f>+IF(CONSOLIDADO[[#This Row],[Codigo Municipio]]=E2965,CONSOLIDADO[[#This Row],[Recuperados Diarios]]+L2965,CONSOLIDADO[[#This Row],[Recuperados Diarios]])</f>
        <v>0</v>
      </c>
      <c r="M2966" s="77" cm="1">
        <f t="array" ref="M2966">+IFERROR(IF(CONSOLIDADO[[#This Row],[Día]]&lt;14,0,INDEX(CONSOLIDADO[Casos Diarios],ROW()-14,1)),0)</f>
        <v>0</v>
      </c>
      <c r="N2966" s="72">
        <f>+IF(CONSOLIDADO[[#This Row],[Clave]]="710143893",1,IF(OR(CONSOLIDADO[[#This Row],[Casos Acumulados]]&gt;0,CONSOLIDADO[[#This Row],[Muertes]]&gt;0),N2965+1,I2966))</f>
        <v>38</v>
      </c>
      <c r="O2966" s="69">
        <f>+IFERROR(VLOOKUP($G2966,TDMuertes!$C$2:$E$534,3,0),0)</f>
        <v>0</v>
      </c>
      <c r="P2966" s="94" t="str">
        <f t="shared" ca="1" si="242"/>
        <v>OUT TIME</v>
      </c>
      <c r="Q2966" s="78">
        <f>+IFERROR(VLOOKUP(CONSOLIDADO[[#This Row],[Codigo Municipio]],TDDia!$A$4:$B$394,2,0),0)</f>
        <v>0</v>
      </c>
    </row>
    <row r="2967" spans="2:17" ht="14.45">
      <c r="B2967">
        <f t="shared" si="244"/>
        <v>16</v>
      </c>
      <c r="C2967" s="69" t="str" cm="1">
        <f t="array" ref="C2967">+INDEX(Table_4[[Departamento]:[Municipio]],FINAL!$B2967,1)</f>
        <v>Colón</v>
      </c>
      <c r="D2967" s="69" t="str" cm="1">
        <f t="array" ref="D2967">+INDEX(Table_4[[Departamento]:[Municipio]],FINAL!$B2967,4)</f>
        <v>Sonaguera</v>
      </c>
      <c r="E2967" s="69" t="str" cm="1">
        <f t="array" ref="E2967">+INDEX(Table_4[[Departamento]:[Municipio]],FINAL!$B2967,3)</f>
        <v>0208</v>
      </c>
      <c r="F2967" s="96">
        <f t="shared" si="243"/>
        <v>43963</v>
      </c>
      <c r="G2967" s="71" t="str">
        <f>+CONSOLIDADO[[#This Row],[Codigo Municipio]]&amp;CONSOLIDADO[[#This Row],[Fecha]]</f>
        <v>020843963</v>
      </c>
      <c r="H2967" s="72">
        <f>+IFERROR(VLOOKUP($G2967,TDAcumula!$C$2:$E$2027,3,0),0)</f>
        <v>0</v>
      </c>
      <c r="I2967" s="73">
        <f t="shared" si="240"/>
        <v>1</v>
      </c>
      <c r="J2967" s="74">
        <f>+IF(CONSOLIDADO[[#This Row],[Codigo Municipio]]=E2966,CONSOLIDADO[[#This Row],[Fallecidos Diarios]]+J2966,CONSOLIDADO[[#This Row],[Fallecidos Diarios]])</f>
        <v>1</v>
      </c>
      <c r="K2967" s="75">
        <f t="shared" si="241"/>
        <v>0</v>
      </c>
      <c r="L2967" s="76">
        <f>+IF(CONSOLIDADO[[#This Row],[Codigo Municipio]]=E2966,CONSOLIDADO[[#This Row],[Recuperados Diarios]]+L2966,CONSOLIDADO[[#This Row],[Recuperados Diarios]])</f>
        <v>0</v>
      </c>
      <c r="M2967" s="77" cm="1">
        <f t="array" ref="M2967">+IFERROR(IF(CONSOLIDADO[[#This Row],[Día]]&lt;14,0,INDEX(CONSOLIDADO[Casos Diarios],ROW()-14,1)),0)</f>
        <v>0</v>
      </c>
      <c r="N2967" s="72">
        <f>+IF(CONSOLIDADO[[#This Row],[Clave]]="710143893",1,IF(OR(CONSOLIDADO[[#This Row],[Casos Acumulados]]&gt;0,CONSOLIDADO[[#This Row],[Muertes]]&gt;0),N2966+1,I2967))</f>
        <v>39</v>
      </c>
      <c r="O2967" s="69">
        <f>+IFERROR(VLOOKUP($G2967,TDMuertes!$C$2:$E$534,3,0),0)</f>
        <v>0</v>
      </c>
      <c r="P2967" s="94" t="str">
        <f t="shared" ca="1" si="242"/>
        <v>OUT TIME</v>
      </c>
      <c r="Q2967" s="78">
        <f>+IFERROR(VLOOKUP(CONSOLIDADO[[#This Row],[Codigo Municipio]],TDDia!$A$4:$B$394,2,0),0)</f>
        <v>0</v>
      </c>
    </row>
    <row r="2968" spans="2:17" ht="14.45">
      <c r="B2968">
        <f t="shared" si="244"/>
        <v>16</v>
      </c>
      <c r="C2968" s="69" t="str" cm="1">
        <f t="array" ref="C2968">+INDEX(Table_4[[Departamento]:[Municipio]],FINAL!$B2968,1)</f>
        <v>Colón</v>
      </c>
      <c r="D2968" s="69" t="str" cm="1">
        <f t="array" ref="D2968">+INDEX(Table_4[[Departamento]:[Municipio]],FINAL!$B2968,4)</f>
        <v>Sonaguera</v>
      </c>
      <c r="E2968" s="69" t="str" cm="1">
        <f t="array" ref="E2968">+INDEX(Table_4[[Departamento]:[Municipio]],FINAL!$B2968,3)</f>
        <v>0208</v>
      </c>
      <c r="F2968" s="96">
        <f t="shared" si="243"/>
        <v>43964</v>
      </c>
      <c r="G2968" s="71" t="str">
        <f>+CONSOLIDADO[[#This Row],[Codigo Municipio]]&amp;CONSOLIDADO[[#This Row],[Fecha]]</f>
        <v>020843964</v>
      </c>
      <c r="H2968" s="72">
        <f>+IFERROR(VLOOKUP($G2968,TDAcumula!$C$2:$E$2027,3,0),0)</f>
        <v>0</v>
      </c>
      <c r="I2968" s="73">
        <f t="shared" si="240"/>
        <v>1</v>
      </c>
      <c r="J2968" s="74">
        <f>+IF(CONSOLIDADO[[#This Row],[Codigo Municipio]]=E2967,CONSOLIDADO[[#This Row],[Fallecidos Diarios]]+J2967,CONSOLIDADO[[#This Row],[Fallecidos Diarios]])</f>
        <v>1</v>
      </c>
      <c r="K2968" s="75">
        <f t="shared" si="241"/>
        <v>0</v>
      </c>
      <c r="L2968" s="76">
        <f>+IF(CONSOLIDADO[[#This Row],[Codigo Municipio]]=E2967,CONSOLIDADO[[#This Row],[Recuperados Diarios]]+L2967,CONSOLIDADO[[#This Row],[Recuperados Diarios]])</f>
        <v>1</v>
      </c>
      <c r="M2968" s="77" cm="1">
        <f t="array" ref="M2968">+IFERROR(IF(CONSOLIDADO[[#This Row],[Día]]&lt;14,0,INDEX(CONSOLIDADO[Casos Diarios],ROW()-14,1)),0)</f>
        <v>1</v>
      </c>
      <c r="N2968" s="72">
        <f>+IF(CONSOLIDADO[[#This Row],[Clave]]="710143893",1,IF(OR(CONSOLIDADO[[#This Row],[Casos Acumulados]]&gt;0,CONSOLIDADO[[#This Row],[Muertes]]&gt;0),N2967+1,I2968))</f>
        <v>40</v>
      </c>
      <c r="O2968" s="69">
        <f>+IFERROR(VLOOKUP($G2968,TDMuertes!$C$2:$E$534,3,0),0)</f>
        <v>0</v>
      </c>
      <c r="P2968" s="94" t="str">
        <f t="shared" ca="1" si="242"/>
        <v>OUT TIME</v>
      </c>
      <c r="Q2968" s="78">
        <f>+IFERROR(VLOOKUP(CONSOLIDADO[[#This Row],[Codigo Municipio]],TDDia!$A$4:$B$394,2,0),0)</f>
        <v>0</v>
      </c>
    </row>
    <row r="2969" spans="2:17" ht="14.45">
      <c r="B2969">
        <f t="shared" si="244"/>
        <v>16</v>
      </c>
      <c r="C2969" s="69" t="str" cm="1">
        <f t="array" ref="C2969">+INDEX(Table_4[[Departamento]:[Municipio]],FINAL!$B2969,1)</f>
        <v>Colón</v>
      </c>
      <c r="D2969" s="69" t="str" cm="1">
        <f t="array" ref="D2969">+INDEX(Table_4[[Departamento]:[Municipio]],FINAL!$B2969,4)</f>
        <v>Sonaguera</v>
      </c>
      <c r="E2969" s="69" t="str" cm="1">
        <f t="array" ref="E2969">+INDEX(Table_4[[Departamento]:[Municipio]],FINAL!$B2969,3)</f>
        <v>0208</v>
      </c>
      <c r="F2969" s="96">
        <f t="shared" si="243"/>
        <v>43965</v>
      </c>
      <c r="G2969" s="71" t="str">
        <f>+CONSOLIDADO[[#This Row],[Codigo Municipio]]&amp;CONSOLIDADO[[#This Row],[Fecha]]</f>
        <v>020843965</v>
      </c>
      <c r="H2969" s="72">
        <f>+IFERROR(VLOOKUP($G2969,TDAcumula!$C$2:$E$2027,3,0),0)</f>
        <v>0</v>
      </c>
      <c r="I2969" s="73">
        <f t="shared" si="240"/>
        <v>1</v>
      </c>
      <c r="J2969" s="74">
        <f>+IF(CONSOLIDADO[[#This Row],[Codigo Municipio]]=E2968,CONSOLIDADO[[#This Row],[Fallecidos Diarios]]+J2968,CONSOLIDADO[[#This Row],[Fallecidos Diarios]])</f>
        <v>1</v>
      </c>
      <c r="K2969" s="75">
        <f t="shared" si="241"/>
        <v>0</v>
      </c>
      <c r="L2969" s="76">
        <f>+IF(CONSOLIDADO[[#This Row],[Codigo Municipio]]=E2968,CONSOLIDADO[[#This Row],[Recuperados Diarios]]+L2968,CONSOLIDADO[[#This Row],[Recuperados Diarios]])</f>
        <v>1</v>
      </c>
      <c r="M2969" s="77" cm="1">
        <f t="array" ref="M2969">+IFERROR(IF(CONSOLIDADO[[#This Row],[Día]]&lt;14,0,INDEX(CONSOLIDADO[Casos Diarios],ROW()-14,1)),0)</f>
        <v>0</v>
      </c>
      <c r="N2969" s="72">
        <f>+IF(CONSOLIDADO[[#This Row],[Clave]]="710143893",1,IF(OR(CONSOLIDADO[[#This Row],[Casos Acumulados]]&gt;0,CONSOLIDADO[[#This Row],[Muertes]]&gt;0),N2968+1,I2969))</f>
        <v>41</v>
      </c>
      <c r="O2969" s="69">
        <f>+IFERROR(VLOOKUP($G2969,TDMuertes!$C$2:$E$534,3,0),0)</f>
        <v>0</v>
      </c>
      <c r="P2969" s="94" t="str">
        <f t="shared" ca="1" si="242"/>
        <v>OUT TIME</v>
      </c>
      <c r="Q2969" s="78">
        <f>+IFERROR(VLOOKUP(CONSOLIDADO[[#This Row],[Codigo Municipio]],TDDia!$A$4:$B$394,2,0),0)</f>
        <v>0</v>
      </c>
    </row>
    <row r="2970" spans="2:17" ht="14.45">
      <c r="B2970">
        <f t="shared" si="244"/>
        <v>16</v>
      </c>
      <c r="C2970" s="69" t="str" cm="1">
        <f t="array" ref="C2970">+INDEX(Table_4[[Departamento]:[Municipio]],FINAL!$B2970,1)</f>
        <v>Colón</v>
      </c>
      <c r="D2970" s="69" t="str" cm="1">
        <f t="array" ref="D2970">+INDEX(Table_4[[Departamento]:[Municipio]],FINAL!$B2970,4)</f>
        <v>Sonaguera</v>
      </c>
      <c r="E2970" s="69" t="str" cm="1">
        <f t="array" ref="E2970">+INDEX(Table_4[[Departamento]:[Municipio]],FINAL!$B2970,3)</f>
        <v>0208</v>
      </c>
      <c r="F2970" s="96">
        <f t="shared" si="243"/>
        <v>43966</v>
      </c>
      <c r="G2970" s="71" t="str">
        <f>+CONSOLIDADO[[#This Row],[Codigo Municipio]]&amp;CONSOLIDADO[[#This Row],[Fecha]]</f>
        <v>020843966</v>
      </c>
      <c r="H2970" s="72">
        <f>+IFERROR(VLOOKUP($G2970,TDAcumula!$C$2:$E$2027,3,0),0)</f>
        <v>0</v>
      </c>
      <c r="I2970" s="73">
        <f t="shared" si="240"/>
        <v>1</v>
      </c>
      <c r="J2970" s="74">
        <f>+IF(CONSOLIDADO[[#This Row],[Codigo Municipio]]=E2969,CONSOLIDADO[[#This Row],[Fallecidos Diarios]]+J2969,CONSOLIDADO[[#This Row],[Fallecidos Diarios]])</f>
        <v>1</v>
      </c>
      <c r="K2970" s="75">
        <f t="shared" si="241"/>
        <v>0</v>
      </c>
      <c r="L2970" s="76">
        <f>+IF(CONSOLIDADO[[#This Row],[Codigo Municipio]]=E2969,CONSOLIDADO[[#This Row],[Recuperados Diarios]]+L2969,CONSOLIDADO[[#This Row],[Recuperados Diarios]])</f>
        <v>1</v>
      </c>
      <c r="M2970" s="77" cm="1">
        <f t="array" ref="M2970">+IFERROR(IF(CONSOLIDADO[[#This Row],[Día]]&lt;14,0,INDEX(CONSOLIDADO[Casos Diarios],ROW()-14,1)),0)</f>
        <v>0</v>
      </c>
      <c r="N2970" s="72">
        <f>+IF(CONSOLIDADO[[#This Row],[Clave]]="710143893",1,IF(OR(CONSOLIDADO[[#This Row],[Casos Acumulados]]&gt;0,CONSOLIDADO[[#This Row],[Muertes]]&gt;0),N2969+1,I2970))</f>
        <v>42</v>
      </c>
      <c r="O2970" s="69">
        <f>+IFERROR(VLOOKUP($G2970,TDMuertes!$C$2:$E$534,3,0),0)</f>
        <v>0</v>
      </c>
      <c r="P2970" s="94" t="str">
        <f t="shared" ca="1" si="242"/>
        <v>OUT TIME</v>
      </c>
      <c r="Q2970" s="78">
        <f>+IFERROR(VLOOKUP(CONSOLIDADO[[#This Row],[Codigo Municipio]],TDDia!$A$4:$B$394,2,0),0)</f>
        <v>0</v>
      </c>
    </row>
    <row r="2971" spans="2:17" ht="14.45">
      <c r="B2971">
        <f t="shared" si="244"/>
        <v>16</v>
      </c>
      <c r="C2971" s="69" t="str" cm="1">
        <f t="array" ref="C2971">+INDEX(Table_4[[Departamento]:[Municipio]],FINAL!$B2971,1)</f>
        <v>Colón</v>
      </c>
      <c r="D2971" s="69" t="str" cm="1">
        <f t="array" ref="D2971">+INDEX(Table_4[[Departamento]:[Municipio]],FINAL!$B2971,4)</f>
        <v>Sonaguera</v>
      </c>
      <c r="E2971" s="69" t="str" cm="1">
        <f t="array" ref="E2971">+INDEX(Table_4[[Departamento]:[Municipio]],FINAL!$B2971,3)</f>
        <v>0208</v>
      </c>
      <c r="F2971" s="96">
        <f t="shared" si="243"/>
        <v>43967</v>
      </c>
      <c r="G2971" s="71" t="str">
        <f>+CONSOLIDADO[[#This Row],[Codigo Municipio]]&amp;CONSOLIDADO[[#This Row],[Fecha]]</f>
        <v>020843967</v>
      </c>
      <c r="H2971" s="72">
        <f>+IFERROR(VLOOKUP($G2971,TDAcumula!$C$2:$E$2027,3,0),0)</f>
        <v>0</v>
      </c>
      <c r="I2971" s="73">
        <f t="shared" si="240"/>
        <v>1</v>
      </c>
      <c r="J2971" s="74">
        <f>+IF(CONSOLIDADO[[#This Row],[Codigo Municipio]]=E2970,CONSOLIDADO[[#This Row],[Fallecidos Diarios]]+J2970,CONSOLIDADO[[#This Row],[Fallecidos Diarios]])</f>
        <v>1</v>
      </c>
      <c r="K2971" s="75">
        <f t="shared" si="241"/>
        <v>0</v>
      </c>
      <c r="L2971" s="76">
        <f>+IF(CONSOLIDADO[[#This Row],[Codigo Municipio]]=E2970,CONSOLIDADO[[#This Row],[Recuperados Diarios]]+L2970,CONSOLIDADO[[#This Row],[Recuperados Diarios]])</f>
        <v>1</v>
      </c>
      <c r="M2971" s="77" cm="1">
        <f t="array" ref="M2971">+IFERROR(IF(CONSOLIDADO[[#This Row],[Día]]&lt;14,0,INDEX(CONSOLIDADO[Casos Diarios],ROW()-14,1)),0)</f>
        <v>0</v>
      </c>
      <c r="N2971" s="72">
        <f>+IF(CONSOLIDADO[[#This Row],[Clave]]="710143893",1,IF(OR(CONSOLIDADO[[#This Row],[Casos Acumulados]]&gt;0,CONSOLIDADO[[#This Row],[Muertes]]&gt;0),N2970+1,I2971))</f>
        <v>43</v>
      </c>
      <c r="O2971" s="69">
        <f>+IFERROR(VLOOKUP($G2971,TDMuertes!$C$2:$E$534,3,0),0)</f>
        <v>0</v>
      </c>
      <c r="P2971" s="94" t="str">
        <f t="shared" ca="1" si="242"/>
        <v>OUT TIME</v>
      </c>
      <c r="Q2971" s="78">
        <f>+IFERROR(VLOOKUP(CONSOLIDADO[[#This Row],[Codigo Municipio]],TDDia!$A$4:$B$394,2,0),0)</f>
        <v>0</v>
      </c>
    </row>
    <row r="2972" spans="2:17" ht="14.45">
      <c r="B2972">
        <f t="shared" si="244"/>
        <v>16</v>
      </c>
      <c r="C2972" s="69" t="str" cm="1">
        <f t="array" ref="C2972">+INDEX(Table_4[[Departamento]:[Municipio]],FINAL!$B2972,1)</f>
        <v>Colón</v>
      </c>
      <c r="D2972" s="69" t="str" cm="1">
        <f t="array" ref="D2972">+INDEX(Table_4[[Departamento]:[Municipio]],FINAL!$B2972,4)</f>
        <v>Sonaguera</v>
      </c>
      <c r="E2972" s="69" t="str" cm="1">
        <f t="array" ref="E2972">+INDEX(Table_4[[Departamento]:[Municipio]],FINAL!$B2972,3)</f>
        <v>0208</v>
      </c>
      <c r="F2972" s="96">
        <f t="shared" si="243"/>
        <v>43968</v>
      </c>
      <c r="G2972" s="71" t="str">
        <f>+CONSOLIDADO[[#This Row],[Codigo Municipio]]&amp;CONSOLIDADO[[#This Row],[Fecha]]</f>
        <v>020843968</v>
      </c>
      <c r="H2972" s="72">
        <f>+IFERROR(VLOOKUP($G2972,TDAcumula!$C$2:$E$2027,3,0),0)</f>
        <v>0</v>
      </c>
      <c r="I2972" s="73">
        <f t="shared" si="240"/>
        <v>1</v>
      </c>
      <c r="J2972" s="74">
        <f>+IF(CONSOLIDADO[[#This Row],[Codigo Municipio]]=E2971,CONSOLIDADO[[#This Row],[Fallecidos Diarios]]+J2971,CONSOLIDADO[[#This Row],[Fallecidos Diarios]])</f>
        <v>1</v>
      </c>
      <c r="K2972" s="75">
        <f t="shared" si="241"/>
        <v>0</v>
      </c>
      <c r="L2972" s="76">
        <f>+IF(CONSOLIDADO[[#This Row],[Codigo Municipio]]=E2971,CONSOLIDADO[[#This Row],[Recuperados Diarios]]+L2971,CONSOLIDADO[[#This Row],[Recuperados Diarios]])</f>
        <v>1</v>
      </c>
      <c r="M2972" s="77" cm="1">
        <f t="array" ref="M2972">+IFERROR(IF(CONSOLIDADO[[#This Row],[Día]]&lt;14,0,INDEX(CONSOLIDADO[Casos Diarios],ROW()-14,1)),0)</f>
        <v>0</v>
      </c>
      <c r="N2972" s="72">
        <f>+IF(CONSOLIDADO[[#This Row],[Clave]]="710143893",1,IF(OR(CONSOLIDADO[[#This Row],[Casos Acumulados]]&gt;0,CONSOLIDADO[[#This Row],[Muertes]]&gt;0),N2971+1,I2972))</f>
        <v>44</v>
      </c>
      <c r="O2972" s="69">
        <f>+IFERROR(VLOOKUP($G2972,TDMuertes!$C$2:$E$534,3,0),0)</f>
        <v>0</v>
      </c>
      <c r="P2972" s="94" t="str">
        <f t="shared" ca="1" si="242"/>
        <v>OUT TIME</v>
      </c>
      <c r="Q2972" s="78">
        <f>+IFERROR(VLOOKUP(CONSOLIDADO[[#This Row],[Codigo Municipio]],TDDia!$A$4:$B$394,2,0),0)</f>
        <v>0</v>
      </c>
    </row>
    <row r="2973" spans="2:17" ht="14.45">
      <c r="B2973">
        <f t="shared" si="244"/>
        <v>16</v>
      </c>
      <c r="C2973" s="69" t="str" cm="1">
        <f t="array" ref="C2973">+INDEX(Table_4[[Departamento]:[Municipio]],FINAL!$B2973,1)</f>
        <v>Colón</v>
      </c>
      <c r="D2973" s="69" t="str" cm="1">
        <f t="array" ref="D2973">+INDEX(Table_4[[Departamento]:[Municipio]],FINAL!$B2973,4)</f>
        <v>Sonaguera</v>
      </c>
      <c r="E2973" s="69" t="str" cm="1">
        <f t="array" ref="E2973">+INDEX(Table_4[[Departamento]:[Municipio]],FINAL!$B2973,3)</f>
        <v>0208</v>
      </c>
      <c r="F2973" s="96">
        <f t="shared" si="243"/>
        <v>43969</v>
      </c>
      <c r="G2973" s="71" t="str">
        <f>+CONSOLIDADO[[#This Row],[Codigo Municipio]]&amp;CONSOLIDADO[[#This Row],[Fecha]]</f>
        <v>020843969</v>
      </c>
      <c r="H2973" s="72">
        <f>+IFERROR(VLOOKUP($G2973,TDAcumula!$C$2:$E$2027,3,0),0)</f>
        <v>0</v>
      </c>
      <c r="I2973" s="73">
        <f t="shared" si="240"/>
        <v>1</v>
      </c>
      <c r="J2973" s="74">
        <f>+IF(CONSOLIDADO[[#This Row],[Codigo Municipio]]=E2972,CONSOLIDADO[[#This Row],[Fallecidos Diarios]]+J2972,CONSOLIDADO[[#This Row],[Fallecidos Diarios]])</f>
        <v>1</v>
      </c>
      <c r="K2973" s="75">
        <f t="shared" si="241"/>
        <v>0</v>
      </c>
      <c r="L2973" s="76">
        <f>+IF(CONSOLIDADO[[#This Row],[Codigo Municipio]]=E2972,CONSOLIDADO[[#This Row],[Recuperados Diarios]]+L2972,CONSOLIDADO[[#This Row],[Recuperados Diarios]])</f>
        <v>1</v>
      </c>
      <c r="M2973" s="77" cm="1">
        <f t="array" ref="M2973">+IFERROR(IF(CONSOLIDADO[[#This Row],[Día]]&lt;14,0,INDEX(CONSOLIDADO[Casos Diarios],ROW()-14,1)),0)</f>
        <v>0</v>
      </c>
      <c r="N2973" s="72">
        <f>+IF(CONSOLIDADO[[#This Row],[Clave]]="710143893",1,IF(OR(CONSOLIDADO[[#This Row],[Casos Acumulados]]&gt;0,CONSOLIDADO[[#This Row],[Muertes]]&gt;0),N2972+1,I2973))</f>
        <v>45</v>
      </c>
      <c r="O2973" s="69">
        <f>+IFERROR(VLOOKUP($G2973,TDMuertes!$C$2:$E$534,3,0),0)</f>
        <v>0</v>
      </c>
      <c r="P2973" s="94" t="str">
        <f t="shared" ca="1" si="242"/>
        <v>OUT TIME</v>
      </c>
      <c r="Q2973" s="78">
        <f>+IFERROR(VLOOKUP(CONSOLIDADO[[#This Row],[Codigo Municipio]],TDDia!$A$4:$B$394,2,0),0)</f>
        <v>0</v>
      </c>
    </row>
    <row r="2974" spans="2:17" ht="14.45">
      <c r="B2974">
        <f t="shared" si="244"/>
        <v>16</v>
      </c>
      <c r="C2974" s="69" t="str" cm="1">
        <f t="array" ref="C2974">+INDEX(Table_4[[Departamento]:[Municipio]],FINAL!$B2974,1)</f>
        <v>Colón</v>
      </c>
      <c r="D2974" s="69" t="str" cm="1">
        <f t="array" ref="D2974">+INDEX(Table_4[[Departamento]:[Municipio]],FINAL!$B2974,4)</f>
        <v>Sonaguera</v>
      </c>
      <c r="E2974" s="69" t="str" cm="1">
        <f t="array" ref="E2974">+INDEX(Table_4[[Departamento]:[Municipio]],FINAL!$B2974,3)</f>
        <v>0208</v>
      </c>
      <c r="F2974" s="96">
        <f t="shared" si="243"/>
        <v>43970</v>
      </c>
      <c r="G2974" s="71" t="str">
        <f>+CONSOLIDADO[[#This Row],[Codigo Municipio]]&amp;CONSOLIDADO[[#This Row],[Fecha]]</f>
        <v>020843970</v>
      </c>
      <c r="H2974" s="72">
        <f>+IFERROR(VLOOKUP($G2974,TDAcumula!$C$2:$E$2027,3,0),0)</f>
        <v>0</v>
      </c>
      <c r="I2974" s="73">
        <f t="shared" si="240"/>
        <v>1</v>
      </c>
      <c r="J2974" s="74">
        <f>+IF(CONSOLIDADO[[#This Row],[Codigo Municipio]]=E2973,CONSOLIDADO[[#This Row],[Fallecidos Diarios]]+J2973,CONSOLIDADO[[#This Row],[Fallecidos Diarios]])</f>
        <v>1</v>
      </c>
      <c r="K2974" s="75">
        <f t="shared" si="241"/>
        <v>0</v>
      </c>
      <c r="L2974" s="76">
        <f>+IF(CONSOLIDADO[[#This Row],[Codigo Municipio]]=E2973,CONSOLIDADO[[#This Row],[Recuperados Diarios]]+L2973,CONSOLIDADO[[#This Row],[Recuperados Diarios]])</f>
        <v>1</v>
      </c>
      <c r="M2974" s="77" cm="1">
        <f t="array" ref="M2974">+IFERROR(IF(CONSOLIDADO[[#This Row],[Día]]&lt;14,0,INDEX(CONSOLIDADO[Casos Diarios],ROW()-14,1)),0)</f>
        <v>0</v>
      </c>
      <c r="N2974" s="72">
        <f>+IF(CONSOLIDADO[[#This Row],[Clave]]="710143893",1,IF(OR(CONSOLIDADO[[#This Row],[Casos Acumulados]]&gt;0,CONSOLIDADO[[#This Row],[Muertes]]&gt;0),N2973+1,I2974))</f>
        <v>46</v>
      </c>
      <c r="O2974" s="69">
        <f>+IFERROR(VLOOKUP($G2974,TDMuertes!$C$2:$E$534,3,0),0)</f>
        <v>0</v>
      </c>
      <c r="P2974" s="94" t="str">
        <f t="shared" ca="1" si="242"/>
        <v>OUT TIME</v>
      </c>
      <c r="Q2974" s="78">
        <f>+IFERROR(VLOOKUP(CONSOLIDADO[[#This Row],[Codigo Municipio]],TDDia!$A$4:$B$394,2,0),0)</f>
        <v>0</v>
      </c>
    </row>
    <row r="2975" spans="2:17" ht="14.45">
      <c r="B2975">
        <f t="shared" si="244"/>
        <v>16</v>
      </c>
      <c r="C2975" s="69" t="str" cm="1">
        <f t="array" ref="C2975">+INDEX(Table_4[[Departamento]:[Municipio]],FINAL!$B2975,1)</f>
        <v>Colón</v>
      </c>
      <c r="D2975" s="69" t="str" cm="1">
        <f t="array" ref="D2975">+INDEX(Table_4[[Departamento]:[Municipio]],FINAL!$B2975,4)</f>
        <v>Sonaguera</v>
      </c>
      <c r="E2975" s="69" t="str" cm="1">
        <f t="array" ref="E2975">+INDEX(Table_4[[Departamento]:[Municipio]],FINAL!$B2975,3)</f>
        <v>0208</v>
      </c>
      <c r="F2975" s="96">
        <f t="shared" si="243"/>
        <v>43971</v>
      </c>
      <c r="G2975" s="71" t="str">
        <f>+CONSOLIDADO[[#This Row],[Codigo Municipio]]&amp;CONSOLIDADO[[#This Row],[Fecha]]</f>
        <v>020843971</v>
      </c>
      <c r="H2975" s="72">
        <f>+IFERROR(VLOOKUP($G2975,TDAcumula!$C$2:$E$2027,3,0),0)</f>
        <v>0</v>
      </c>
      <c r="I2975" s="73">
        <f t="shared" si="240"/>
        <v>1</v>
      </c>
      <c r="J2975" s="74">
        <f>+IF(CONSOLIDADO[[#This Row],[Codigo Municipio]]=E2974,CONSOLIDADO[[#This Row],[Fallecidos Diarios]]+J2974,CONSOLIDADO[[#This Row],[Fallecidos Diarios]])</f>
        <v>1</v>
      </c>
      <c r="K2975" s="75">
        <f t="shared" si="241"/>
        <v>0</v>
      </c>
      <c r="L2975" s="76">
        <f>+IF(CONSOLIDADO[[#This Row],[Codigo Municipio]]=E2974,CONSOLIDADO[[#This Row],[Recuperados Diarios]]+L2974,CONSOLIDADO[[#This Row],[Recuperados Diarios]])</f>
        <v>1</v>
      </c>
      <c r="M2975" s="77" cm="1">
        <f t="array" ref="M2975">+IFERROR(IF(CONSOLIDADO[[#This Row],[Día]]&lt;14,0,INDEX(CONSOLIDADO[Casos Diarios],ROW()-14,1)),0)</f>
        <v>0</v>
      </c>
      <c r="N2975" s="72">
        <f>+IF(CONSOLIDADO[[#This Row],[Clave]]="710143893",1,IF(OR(CONSOLIDADO[[#This Row],[Casos Acumulados]]&gt;0,CONSOLIDADO[[#This Row],[Muertes]]&gt;0),N2974+1,I2975))</f>
        <v>47</v>
      </c>
      <c r="O2975" s="69">
        <f>+IFERROR(VLOOKUP($G2975,TDMuertes!$C$2:$E$534,3,0),0)</f>
        <v>0</v>
      </c>
      <c r="P2975" s="94" t="str">
        <f t="shared" ca="1" si="242"/>
        <v>OUT TIME</v>
      </c>
      <c r="Q2975" s="78">
        <f>+IFERROR(VLOOKUP(CONSOLIDADO[[#This Row],[Codigo Municipio]],TDDia!$A$4:$B$394,2,0),0)</f>
        <v>0</v>
      </c>
    </row>
    <row r="2976" spans="2:17" ht="14.45">
      <c r="B2976">
        <f t="shared" si="244"/>
        <v>16</v>
      </c>
      <c r="C2976" s="69" t="str" cm="1">
        <f t="array" ref="C2976">+INDEX(Table_4[[Departamento]:[Municipio]],FINAL!$B2976,1)</f>
        <v>Colón</v>
      </c>
      <c r="D2976" s="69" t="str" cm="1">
        <f t="array" ref="D2976">+INDEX(Table_4[[Departamento]:[Municipio]],FINAL!$B2976,4)</f>
        <v>Sonaguera</v>
      </c>
      <c r="E2976" s="69" t="str" cm="1">
        <f t="array" ref="E2976">+INDEX(Table_4[[Departamento]:[Municipio]],FINAL!$B2976,3)</f>
        <v>0208</v>
      </c>
      <c r="F2976" s="96">
        <f t="shared" si="243"/>
        <v>43972</v>
      </c>
      <c r="G2976" s="71" t="str">
        <f>+CONSOLIDADO[[#This Row],[Codigo Municipio]]&amp;CONSOLIDADO[[#This Row],[Fecha]]</f>
        <v>020843972</v>
      </c>
      <c r="H2976" s="72">
        <f>+IFERROR(VLOOKUP($G2976,TDAcumula!$C$2:$E$2027,3,0),0)</f>
        <v>0</v>
      </c>
      <c r="I2976" s="73">
        <f t="shared" si="240"/>
        <v>1</v>
      </c>
      <c r="J2976" s="74">
        <f>+IF(CONSOLIDADO[[#This Row],[Codigo Municipio]]=E2975,CONSOLIDADO[[#This Row],[Fallecidos Diarios]]+J2975,CONSOLIDADO[[#This Row],[Fallecidos Diarios]])</f>
        <v>1</v>
      </c>
      <c r="K2976" s="75">
        <f t="shared" si="241"/>
        <v>0</v>
      </c>
      <c r="L2976" s="76">
        <f>+IF(CONSOLIDADO[[#This Row],[Codigo Municipio]]=E2975,CONSOLIDADO[[#This Row],[Recuperados Diarios]]+L2975,CONSOLIDADO[[#This Row],[Recuperados Diarios]])</f>
        <v>1</v>
      </c>
      <c r="M2976" s="77" cm="1">
        <f t="array" ref="M2976">+IFERROR(IF(CONSOLIDADO[[#This Row],[Día]]&lt;14,0,INDEX(CONSOLIDADO[Casos Diarios],ROW()-14,1)),0)</f>
        <v>0</v>
      </c>
      <c r="N2976" s="72">
        <f>+IF(CONSOLIDADO[[#This Row],[Clave]]="710143893",1,IF(OR(CONSOLIDADO[[#This Row],[Casos Acumulados]]&gt;0,CONSOLIDADO[[#This Row],[Muertes]]&gt;0),N2975+1,I2976))</f>
        <v>48</v>
      </c>
      <c r="O2976" s="69">
        <f>+IFERROR(VLOOKUP($G2976,TDMuertes!$C$2:$E$534,3,0),0)</f>
        <v>0</v>
      </c>
      <c r="P2976" s="94" t="str">
        <f t="shared" ca="1" si="242"/>
        <v>OUT TIME</v>
      </c>
      <c r="Q2976" s="78">
        <f>+IFERROR(VLOOKUP(CONSOLIDADO[[#This Row],[Codigo Municipio]],TDDia!$A$4:$B$394,2,0),0)</f>
        <v>0</v>
      </c>
    </row>
    <row r="2977" spans="2:17" ht="14.45">
      <c r="B2977">
        <f t="shared" si="244"/>
        <v>16</v>
      </c>
      <c r="C2977" s="69" t="str" cm="1">
        <f t="array" ref="C2977">+INDEX(Table_4[[Departamento]:[Municipio]],FINAL!$B2977,1)</f>
        <v>Colón</v>
      </c>
      <c r="D2977" s="69" t="str" cm="1">
        <f t="array" ref="D2977">+INDEX(Table_4[[Departamento]:[Municipio]],FINAL!$B2977,4)</f>
        <v>Sonaguera</v>
      </c>
      <c r="E2977" s="69" t="str" cm="1">
        <f t="array" ref="E2977">+INDEX(Table_4[[Departamento]:[Municipio]],FINAL!$B2977,3)</f>
        <v>0208</v>
      </c>
      <c r="F2977" s="96">
        <f t="shared" si="243"/>
        <v>43973</v>
      </c>
      <c r="G2977" s="71" t="str">
        <f>+CONSOLIDADO[[#This Row],[Codigo Municipio]]&amp;CONSOLIDADO[[#This Row],[Fecha]]</f>
        <v>020843973</v>
      </c>
      <c r="H2977" s="72">
        <f>+IFERROR(VLOOKUP($G2977,TDAcumula!$C$2:$E$2027,3,0),0)</f>
        <v>0</v>
      </c>
      <c r="I2977" s="73">
        <f t="shared" si="240"/>
        <v>1</v>
      </c>
      <c r="J2977" s="74">
        <f>+IF(CONSOLIDADO[[#This Row],[Codigo Municipio]]=E2976,CONSOLIDADO[[#This Row],[Fallecidos Diarios]]+J2976,CONSOLIDADO[[#This Row],[Fallecidos Diarios]])</f>
        <v>1</v>
      </c>
      <c r="K2977" s="75">
        <f t="shared" si="241"/>
        <v>0</v>
      </c>
      <c r="L2977" s="76">
        <f>+IF(CONSOLIDADO[[#This Row],[Codigo Municipio]]=E2976,CONSOLIDADO[[#This Row],[Recuperados Diarios]]+L2976,CONSOLIDADO[[#This Row],[Recuperados Diarios]])</f>
        <v>1</v>
      </c>
      <c r="M2977" s="77" cm="1">
        <f t="array" ref="M2977">+IFERROR(IF(CONSOLIDADO[[#This Row],[Día]]&lt;14,0,INDEX(CONSOLIDADO[Casos Diarios],ROW()-14,1)),0)</f>
        <v>0</v>
      </c>
      <c r="N2977" s="72">
        <f>+IF(CONSOLIDADO[[#This Row],[Clave]]="710143893",1,IF(OR(CONSOLIDADO[[#This Row],[Casos Acumulados]]&gt;0,CONSOLIDADO[[#This Row],[Muertes]]&gt;0),N2976+1,I2977))</f>
        <v>49</v>
      </c>
      <c r="O2977" s="69">
        <f>+IFERROR(VLOOKUP($G2977,TDMuertes!$C$2:$E$534,3,0),0)</f>
        <v>0</v>
      </c>
      <c r="P2977" s="94" t="str">
        <f t="shared" ca="1" si="242"/>
        <v>OUT TIME</v>
      </c>
      <c r="Q2977" s="78">
        <f>+IFERROR(VLOOKUP(CONSOLIDADO[[#This Row],[Codigo Municipio]],TDDia!$A$4:$B$394,2,0),0)</f>
        <v>0</v>
      </c>
    </row>
    <row r="2978" spans="2:17" ht="14.45">
      <c r="B2978">
        <f t="shared" si="244"/>
        <v>16</v>
      </c>
      <c r="C2978" s="69" t="str" cm="1">
        <f t="array" ref="C2978">+INDEX(Table_4[[Departamento]:[Municipio]],FINAL!$B2978,1)</f>
        <v>Colón</v>
      </c>
      <c r="D2978" s="69" t="str" cm="1">
        <f t="array" ref="D2978">+INDEX(Table_4[[Departamento]:[Municipio]],FINAL!$B2978,4)</f>
        <v>Sonaguera</v>
      </c>
      <c r="E2978" s="69" t="str" cm="1">
        <f t="array" ref="E2978">+INDEX(Table_4[[Departamento]:[Municipio]],FINAL!$B2978,3)</f>
        <v>0208</v>
      </c>
      <c r="F2978" s="96">
        <f t="shared" si="243"/>
        <v>43974</v>
      </c>
      <c r="G2978" s="71" t="str">
        <f>+CONSOLIDADO[[#This Row],[Codigo Municipio]]&amp;CONSOLIDADO[[#This Row],[Fecha]]</f>
        <v>020843974</v>
      </c>
      <c r="H2978" s="72">
        <f>+IFERROR(VLOOKUP($G2978,TDAcumula!$C$2:$E$2027,3,0),0)</f>
        <v>0</v>
      </c>
      <c r="I2978" s="73">
        <f t="shared" si="240"/>
        <v>1</v>
      </c>
      <c r="J2978" s="74">
        <f>+IF(CONSOLIDADO[[#This Row],[Codigo Municipio]]=E2977,CONSOLIDADO[[#This Row],[Fallecidos Diarios]]+J2977,CONSOLIDADO[[#This Row],[Fallecidos Diarios]])</f>
        <v>1</v>
      </c>
      <c r="K2978" s="75">
        <f t="shared" si="241"/>
        <v>0</v>
      </c>
      <c r="L2978" s="76">
        <f>+IF(CONSOLIDADO[[#This Row],[Codigo Municipio]]=E2977,CONSOLIDADO[[#This Row],[Recuperados Diarios]]+L2977,CONSOLIDADO[[#This Row],[Recuperados Diarios]])</f>
        <v>1</v>
      </c>
      <c r="M2978" s="77" cm="1">
        <f t="array" ref="M2978">+IFERROR(IF(CONSOLIDADO[[#This Row],[Día]]&lt;14,0,INDEX(CONSOLIDADO[Casos Diarios],ROW()-14,1)),0)</f>
        <v>0</v>
      </c>
      <c r="N2978" s="72">
        <f>+IF(CONSOLIDADO[[#This Row],[Clave]]="710143893",1,IF(OR(CONSOLIDADO[[#This Row],[Casos Acumulados]]&gt;0,CONSOLIDADO[[#This Row],[Muertes]]&gt;0),N2977+1,I2978))</f>
        <v>50</v>
      </c>
      <c r="O2978" s="69">
        <f>+IFERROR(VLOOKUP($G2978,TDMuertes!$C$2:$E$534,3,0),0)</f>
        <v>0</v>
      </c>
      <c r="P2978" s="94" t="str">
        <f t="shared" ca="1" si="242"/>
        <v>OUT TIME</v>
      </c>
      <c r="Q2978" s="78">
        <f>+IFERROR(VLOOKUP(CONSOLIDADO[[#This Row],[Codigo Municipio]],TDDia!$A$4:$B$394,2,0),0)</f>
        <v>0</v>
      </c>
    </row>
    <row r="2979" spans="2:17" ht="14.45">
      <c r="B2979">
        <f t="shared" si="244"/>
        <v>16</v>
      </c>
      <c r="C2979" s="69" t="str" cm="1">
        <f t="array" ref="C2979">+INDEX(Table_4[[Departamento]:[Municipio]],FINAL!$B2979,1)</f>
        <v>Colón</v>
      </c>
      <c r="D2979" s="69" t="str" cm="1">
        <f t="array" ref="D2979">+INDEX(Table_4[[Departamento]:[Municipio]],FINAL!$B2979,4)</f>
        <v>Sonaguera</v>
      </c>
      <c r="E2979" s="69" t="str" cm="1">
        <f t="array" ref="E2979">+INDEX(Table_4[[Departamento]:[Municipio]],FINAL!$B2979,3)</f>
        <v>0208</v>
      </c>
      <c r="F2979" s="96">
        <f t="shared" si="243"/>
        <v>43975</v>
      </c>
      <c r="G2979" s="71" t="str">
        <f>+CONSOLIDADO[[#This Row],[Codigo Municipio]]&amp;CONSOLIDADO[[#This Row],[Fecha]]</f>
        <v>020843975</v>
      </c>
      <c r="H2979" s="72">
        <f>+IFERROR(VLOOKUP($G2979,TDAcumula!$C$2:$E$2027,3,0),0)</f>
        <v>0</v>
      </c>
      <c r="I2979" s="73">
        <f t="shared" si="240"/>
        <v>1</v>
      </c>
      <c r="J2979" s="74">
        <f>+IF(CONSOLIDADO[[#This Row],[Codigo Municipio]]=E2978,CONSOLIDADO[[#This Row],[Fallecidos Diarios]]+J2978,CONSOLIDADO[[#This Row],[Fallecidos Diarios]])</f>
        <v>1</v>
      </c>
      <c r="K2979" s="75">
        <f t="shared" si="241"/>
        <v>0</v>
      </c>
      <c r="L2979" s="76">
        <f>+IF(CONSOLIDADO[[#This Row],[Codigo Municipio]]=E2978,CONSOLIDADO[[#This Row],[Recuperados Diarios]]+L2978,CONSOLIDADO[[#This Row],[Recuperados Diarios]])</f>
        <v>1</v>
      </c>
      <c r="M2979" s="77" cm="1">
        <f t="array" ref="M2979">+IFERROR(IF(CONSOLIDADO[[#This Row],[Día]]&lt;14,0,INDEX(CONSOLIDADO[Casos Diarios],ROW()-14,1)),0)</f>
        <v>0</v>
      </c>
      <c r="N2979" s="72">
        <f>+IF(CONSOLIDADO[[#This Row],[Clave]]="710143893",1,IF(OR(CONSOLIDADO[[#This Row],[Casos Acumulados]]&gt;0,CONSOLIDADO[[#This Row],[Muertes]]&gt;0),N2978+1,I2979))</f>
        <v>51</v>
      </c>
      <c r="O2979" s="69">
        <f>+IFERROR(VLOOKUP($G2979,TDMuertes!$C$2:$E$534,3,0),0)</f>
        <v>0</v>
      </c>
      <c r="P2979" s="94" t="str">
        <f t="shared" ca="1" si="242"/>
        <v>OUT TIME</v>
      </c>
      <c r="Q2979" s="78">
        <f>+IFERROR(VLOOKUP(CONSOLIDADO[[#This Row],[Codigo Municipio]],TDDia!$A$4:$B$394,2,0),0)</f>
        <v>0</v>
      </c>
    </row>
    <row r="2980" spans="2:17" ht="14.45">
      <c r="B2980">
        <f t="shared" si="244"/>
        <v>16</v>
      </c>
      <c r="C2980" s="69" t="str" cm="1">
        <f t="array" ref="C2980">+INDEX(Table_4[[Departamento]:[Municipio]],FINAL!$B2980,1)</f>
        <v>Colón</v>
      </c>
      <c r="D2980" s="69" t="str" cm="1">
        <f t="array" ref="D2980">+INDEX(Table_4[[Departamento]:[Municipio]],FINAL!$B2980,4)</f>
        <v>Sonaguera</v>
      </c>
      <c r="E2980" s="69" t="str" cm="1">
        <f t="array" ref="E2980">+INDEX(Table_4[[Departamento]:[Municipio]],FINAL!$B2980,3)</f>
        <v>0208</v>
      </c>
      <c r="F2980" s="96">
        <f t="shared" si="243"/>
        <v>43976</v>
      </c>
      <c r="G2980" s="71" t="str">
        <f>+CONSOLIDADO[[#This Row],[Codigo Municipio]]&amp;CONSOLIDADO[[#This Row],[Fecha]]</f>
        <v>020843976</v>
      </c>
      <c r="H2980" s="72">
        <f>+IFERROR(VLOOKUP($G2980,TDAcumula!$C$2:$E$2027,3,0),0)</f>
        <v>0</v>
      </c>
      <c r="I2980" s="73">
        <f t="shared" si="240"/>
        <v>1</v>
      </c>
      <c r="J2980" s="74">
        <f>+IF(CONSOLIDADO[[#This Row],[Codigo Municipio]]=E2979,CONSOLIDADO[[#This Row],[Fallecidos Diarios]]+J2979,CONSOLIDADO[[#This Row],[Fallecidos Diarios]])</f>
        <v>1</v>
      </c>
      <c r="K2980" s="75">
        <f t="shared" si="241"/>
        <v>0</v>
      </c>
      <c r="L2980" s="76">
        <f>+IF(CONSOLIDADO[[#This Row],[Codigo Municipio]]=E2979,CONSOLIDADO[[#This Row],[Recuperados Diarios]]+L2979,CONSOLIDADO[[#This Row],[Recuperados Diarios]])</f>
        <v>1</v>
      </c>
      <c r="M2980" s="77" cm="1">
        <f t="array" ref="M2980">+IFERROR(IF(CONSOLIDADO[[#This Row],[Día]]&lt;14,0,INDEX(CONSOLIDADO[Casos Diarios],ROW()-14,1)),0)</f>
        <v>0</v>
      </c>
      <c r="N2980" s="72">
        <f>+IF(CONSOLIDADO[[#This Row],[Clave]]="710143893",1,IF(OR(CONSOLIDADO[[#This Row],[Casos Acumulados]]&gt;0,CONSOLIDADO[[#This Row],[Muertes]]&gt;0),N2979+1,I2980))</f>
        <v>52</v>
      </c>
      <c r="O2980" s="69">
        <f>+IFERROR(VLOOKUP($G2980,TDMuertes!$C$2:$E$534,3,0),0)</f>
        <v>0</v>
      </c>
      <c r="P2980" s="94" t="str">
        <f t="shared" ca="1" si="242"/>
        <v>OUT TIME</v>
      </c>
      <c r="Q2980" s="78">
        <f>+IFERROR(VLOOKUP(CONSOLIDADO[[#This Row],[Codigo Municipio]],TDDia!$A$4:$B$394,2,0),0)</f>
        <v>0</v>
      </c>
    </row>
    <row r="2981" spans="2:17" ht="14.45">
      <c r="B2981">
        <f t="shared" si="244"/>
        <v>16</v>
      </c>
      <c r="C2981" s="69" t="str" cm="1">
        <f t="array" ref="C2981">+INDEX(Table_4[[Departamento]:[Municipio]],FINAL!$B2981,1)</f>
        <v>Colón</v>
      </c>
      <c r="D2981" s="69" t="str" cm="1">
        <f t="array" ref="D2981">+INDEX(Table_4[[Departamento]:[Municipio]],FINAL!$B2981,4)</f>
        <v>Sonaguera</v>
      </c>
      <c r="E2981" s="69" t="str" cm="1">
        <f t="array" ref="E2981">+INDEX(Table_4[[Departamento]:[Municipio]],FINAL!$B2981,3)</f>
        <v>0208</v>
      </c>
      <c r="F2981" s="96">
        <f t="shared" si="243"/>
        <v>43977</v>
      </c>
      <c r="G2981" s="71" t="str">
        <f>+CONSOLIDADO[[#This Row],[Codigo Municipio]]&amp;CONSOLIDADO[[#This Row],[Fecha]]</f>
        <v>020843977</v>
      </c>
      <c r="H2981" s="72">
        <f>+IFERROR(VLOOKUP($G2981,TDAcumula!$C$2:$E$2027,3,0),0)</f>
        <v>0</v>
      </c>
      <c r="I2981" s="73">
        <f t="shared" si="240"/>
        <v>1</v>
      </c>
      <c r="J2981" s="74">
        <f>+IF(CONSOLIDADO[[#This Row],[Codigo Municipio]]=E2980,CONSOLIDADO[[#This Row],[Fallecidos Diarios]]+J2980,CONSOLIDADO[[#This Row],[Fallecidos Diarios]])</f>
        <v>1</v>
      </c>
      <c r="K2981" s="75">
        <f t="shared" si="241"/>
        <v>0</v>
      </c>
      <c r="L2981" s="76">
        <f>+IF(CONSOLIDADO[[#This Row],[Codigo Municipio]]=E2980,CONSOLIDADO[[#This Row],[Recuperados Diarios]]+L2980,CONSOLIDADO[[#This Row],[Recuperados Diarios]])</f>
        <v>1</v>
      </c>
      <c r="M2981" s="77" cm="1">
        <f t="array" ref="M2981">+IFERROR(IF(CONSOLIDADO[[#This Row],[Día]]&lt;14,0,INDEX(CONSOLIDADO[Casos Diarios],ROW()-14,1)),0)</f>
        <v>0</v>
      </c>
      <c r="N2981" s="72">
        <f>+IF(CONSOLIDADO[[#This Row],[Clave]]="710143893",1,IF(OR(CONSOLIDADO[[#This Row],[Casos Acumulados]]&gt;0,CONSOLIDADO[[#This Row],[Muertes]]&gt;0),N2980+1,I2981))</f>
        <v>53</v>
      </c>
      <c r="O2981" s="69">
        <f>+IFERROR(VLOOKUP($G2981,TDMuertes!$C$2:$E$534,3,0),0)</f>
        <v>0</v>
      </c>
      <c r="P2981" s="94" t="str">
        <f t="shared" ca="1" si="242"/>
        <v>OUT TIME</v>
      </c>
      <c r="Q2981" s="78">
        <f>+IFERROR(VLOOKUP(CONSOLIDADO[[#This Row],[Codigo Municipio]],TDDia!$A$4:$B$394,2,0),0)</f>
        <v>0</v>
      </c>
    </row>
    <row r="2982" spans="2:17" ht="14.45">
      <c r="B2982">
        <f t="shared" si="244"/>
        <v>16</v>
      </c>
      <c r="C2982" s="69" t="str" cm="1">
        <f t="array" ref="C2982">+INDEX(Table_4[[Departamento]:[Municipio]],FINAL!$B2982,1)</f>
        <v>Colón</v>
      </c>
      <c r="D2982" s="69" t="str" cm="1">
        <f t="array" ref="D2982">+INDEX(Table_4[[Departamento]:[Municipio]],FINAL!$B2982,4)</f>
        <v>Sonaguera</v>
      </c>
      <c r="E2982" s="69" t="str" cm="1">
        <f t="array" ref="E2982">+INDEX(Table_4[[Departamento]:[Municipio]],FINAL!$B2982,3)</f>
        <v>0208</v>
      </c>
      <c r="F2982" s="96">
        <f t="shared" si="243"/>
        <v>43978</v>
      </c>
      <c r="G2982" s="71" t="str">
        <f>+CONSOLIDADO[[#This Row],[Codigo Municipio]]&amp;CONSOLIDADO[[#This Row],[Fecha]]</f>
        <v>020843978</v>
      </c>
      <c r="H2982" s="72">
        <f>+IFERROR(VLOOKUP($G2982,TDAcumula!$C$2:$E$2027,3,0),0)</f>
        <v>0</v>
      </c>
      <c r="I2982" s="73">
        <f t="shared" si="240"/>
        <v>1</v>
      </c>
      <c r="J2982" s="74">
        <f>+IF(CONSOLIDADO[[#This Row],[Codigo Municipio]]=E2981,CONSOLIDADO[[#This Row],[Fallecidos Diarios]]+J2981,CONSOLIDADO[[#This Row],[Fallecidos Diarios]])</f>
        <v>1</v>
      </c>
      <c r="K2982" s="75">
        <f t="shared" si="241"/>
        <v>0</v>
      </c>
      <c r="L2982" s="76">
        <f>+IF(CONSOLIDADO[[#This Row],[Codigo Municipio]]=E2981,CONSOLIDADO[[#This Row],[Recuperados Diarios]]+L2981,CONSOLIDADO[[#This Row],[Recuperados Diarios]])</f>
        <v>1</v>
      </c>
      <c r="M2982" s="77" cm="1">
        <f t="array" ref="M2982">+IFERROR(IF(CONSOLIDADO[[#This Row],[Día]]&lt;14,0,INDEX(CONSOLIDADO[Casos Diarios],ROW()-14,1)),0)</f>
        <v>0</v>
      </c>
      <c r="N2982" s="72">
        <f>+IF(CONSOLIDADO[[#This Row],[Clave]]="710143893",1,IF(OR(CONSOLIDADO[[#This Row],[Casos Acumulados]]&gt;0,CONSOLIDADO[[#This Row],[Muertes]]&gt;0),N2981+1,I2982))</f>
        <v>54</v>
      </c>
      <c r="O2982" s="69">
        <f>+IFERROR(VLOOKUP($G2982,TDMuertes!$C$2:$E$534,3,0),0)</f>
        <v>0</v>
      </c>
      <c r="P2982" s="94" t="str">
        <f t="shared" ca="1" si="242"/>
        <v>OUT TIME</v>
      </c>
      <c r="Q2982" s="78">
        <f>+IFERROR(VLOOKUP(CONSOLIDADO[[#This Row],[Codigo Municipio]],TDDia!$A$4:$B$394,2,0),0)</f>
        <v>0</v>
      </c>
    </row>
    <row r="2983" spans="2:17" ht="14.45">
      <c r="B2983">
        <f t="shared" si="244"/>
        <v>16</v>
      </c>
      <c r="C2983" s="69" t="str" cm="1">
        <f t="array" ref="C2983">+INDEX(Table_4[[Departamento]:[Municipio]],FINAL!$B2983,1)</f>
        <v>Colón</v>
      </c>
      <c r="D2983" s="69" t="str" cm="1">
        <f t="array" ref="D2983">+INDEX(Table_4[[Departamento]:[Municipio]],FINAL!$B2983,4)</f>
        <v>Sonaguera</v>
      </c>
      <c r="E2983" s="69" t="str" cm="1">
        <f t="array" ref="E2983">+INDEX(Table_4[[Departamento]:[Municipio]],FINAL!$B2983,3)</f>
        <v>0208</v>
      </c>
      <c r="F2983" s="96">
        <f t="shared" si="243"/>
        <v>43979</v>
      </c>
      <c r="G2983" s="71" t="str">
        <f>+CONSOLIDADO[[#This Row],[Codigo Municipio]]&amp;CONSOLIDADO[[#This Row],[Fecha]]</f>
        <v>020843979</v>
      </c>
      <c r="H2983" s="72">
        <f>+IFERROR(VLOOKUP($G2983,TDAcumula!$C$2:$E$2027,3,0),0)</f>
        <v>0</v>
      </c>
      <c r="I2983" s="73">
        <f t="shared" si="240"/>
        <v>1</v>
      </c>
      <c r="J2983" s="74">
        <f>+IF(CONSOLIDADO[[#This Row],[Codigo Municipio]]=E2982,CONSOLIDADO[[#This Row],[Fallecidos Diarios]]+J2982,CONSOLIDADO[[#This Row],[Fallecidos Diarios]])</f>
        <v>1</v>
      </c>
      <c r="K2983" s="75">
        <f t="shared" si="241"/>
        <v>0</v>
      </c>
      <c r="L2983" s="76">
        <f>+IF(CONSOLIDADO[[#This Row],[Codigo Municipio]]=E2982,CONSOLIDADO[[#This Row],[Recuperados Diarios]]+L2982,CONSOLIDADO[[#This Row],[Recuperados Diarios]])</f>
        <v>1</v>
      </c>
      <c r="M2983" s="77" cm="1">
        <f t="array" ref="M2983">+IFERROR(IF(CONSOLIDADO[[#This Row],[Día]]&lt;14,0,INDEX(CONSOLIDADO[Casos Diarios],ROW()-14,1)),0)</f>
        <v>0</v>
      </c>
      <c r="N2983" s="72">
        <f>+IF(CONSOLIDADO[[#This Row],[Clave]]="710143893",1,IF(OR(CONSOLIDADO[[#This Row],[Casos Acumulados]]&gt;0,CONSOLIDADO[[#This Row],[Muertes]]&gt;0),N2982+1,I2983))</f>
        <v>55</v>
      </c>
      <c r="O2983" s="69">
        <f>+IFERROR(VLOOKUP($G2983,TDMuertes!$C$2:$E$534,3,0),0)</f>
        <v>0</v>
      </c>
      <c r="P2983" s="94" t="str">
        <f t="shared" ca="1" si="242"/>
        <v>OUT TIME</v>
      </c>
      <c r="Q2983" s="78">
        <f>+IFERROR(VLOOKUP(CONSOLIDADO[[#This Row],[Codigo Municipio]],TDDia!$A$4:$B$394,2,0),0)</f>
        <v>0</v>
      </c>
    </row>
    <row r="2984" spans="2:17" ht="14.45">
      <c r="B2984">
        <f t="shared" si="244"/>
        <v>16</v>
      </c>
      <c r="C2984" s="69" t="str" cm="1">
        <f t="array" ref="C2984">+INDEX(Table_4[[Departamento]:[Municipio]],FINAL!$B2984,1)</f>
        <v>Colón</v>
      </c>
      <c r="D2984" s="69" t="str" cm="1">
        <f t="array" ref="D2984">+INDEX(Table_4[[Departamento]:[Municipio]],FINAL!$B2984,4)</f>
        <v>Sonaguera</v>
      </c>
      <c r="E2984" s="69" t="str" cm="1">
        <f t="array" ref="E2984">+INDEX(Table_4[[Departamento]:[Municipio]],FINAL!$B2984,3)</f>
        <v>0208</v>
      </c>
      <c r="F2984" s="96">
        <f t="shared" si="243"/>
        <v>43980</v>
      </c>
      <c r="G2984" s="71" t="str">
        <f>+CONSOLIDADO[[#This Row],[Codigo Municipio]]&amp;CONSOLIDADO[[#This Row],[Fecha]]</f>
        <v>020843980</v>
      </c>
      <c r="H2984" s="72">
        <f>+IFERROR(VLOOKUP($G2984,TDAcumula!$C$2:$E$2027,3,0),0)</f>
        <v>0</v>
      </c>
      <c r="I2984" s="73">
        <f t="shared" ref="I2984:I3047" si="245">+IF(E2984=E2983,H2984+I2983,H2984)</f>
        <v>1</v>
      </c>
      <c r="J2984" s="74">
        <f>+IF(CONSOLIDADO[[#This Row],[Codigo Municipio]]=E2983,CONSOLIDADO[[#This Row],[Fallecidos Diarios]]+J2983,CONSOLIDADO[[#This Row],[Fallecidos Diarios]])</f>
        <v>1</v>
      </c>
      <c r="K2984" s="75">
        <f t="shared" ref="K2984:K3047" si="246">+IF(I2984-J2984-L2984&lt;0,0,I2984-J2984-L2984)</f>
        <v>0</v>
      </c>
      <c r="L2984" s="76">
        <f>+IF(CONSOLIDADO[[#This Row],[Codigo Municipio]]=E2983,CONSOLIDADO[[#This Row],[Recuperados Diarios]]+L2983,CONSOLIDADO[[#This Row],[Recuperados Diarios]])</f>
        <v>1</v>
      </c>
      <c r="M2984" s="77" cm="1">
        <f t="array" ref="M2984">+IFERROR(IF(CONSOLIDADO[[#This Row],[Día]]&lt;14,0,INDEX(CONSOLIDADO[Casos Diarios],ROW()-14,1)),0)</f>
        <v>0</v>
      </c>
      <c r="N2984" s="72">
        <f>+IF(CONSOLIDADO[[#This Row],[Clave]]="710143893",1,IF(OR(CONSOLIDADO[[#This Row],[Casos Acumulados]]&gt;0,CONSOLIDADO[[#This Row],[Muertes]]&gt;0),N2983+1,I2984))</f>
        <v>56</v>
      </c>
      <c r="O2984" s="69">
        <f>+IFERROR(VLOOKUP($G2984,TDMuertes!$C$2:$E$534,3,0),0)</f>
        <v>0</v>
      </c>
      <c r="P2984" s="94" t="str">
        <f t="shared" ref="P2984:P3047" ca="1" si="247">+IF(N2984=0,"OFF",IF(N2984=1,"START",IF(AND(N2984&gt;1,F2984&lt;TODAY()+1),"ON","OUT TIME")))</f>
        <v>OUT TIME</v>
      </c>
      <c r="Q2984" s="78">
        <f>+IFERROR(VLOOKUP(CONSOLIDADO[[#This Row],[Codigo Municipio]],TDDia!$A$4:$B$394,2,0),0)</f>
        <v>0</v>
      </c>
    </row>
    <row r="2985" spans="2:17" ht="14.45">
      <c r="B2985">
        <f t="shared" si="244"/>
        <v>16</v>
      </c>
      <c r="C2985" s="69" t="str" cm="1">
        <f t="array" ref="C2985">+INDEX(Table_4[[Departamento]:[Municipio]],FINAL!$B2985,1)</f>
        <v>Colón</v>
      </c>
      <c r="D2985" s="69" t="str" cm="1">
        <f t="array" ref="D2985">+INDEX(Table_4[[Departamento]:[Municipio]],FINAL!$B2985,4)</f>
        <v>Sonaguera</v>
      </c>
      <c r="E2985" s="69" t="str" cm="1">
        <f t="array" ref="E2985">+INDEX(Table_4[[Departamento]:[Municipio]],FINAL!$B2985,3)</f>
        <v>0208</v>
      </c>
      <c r="F2985" s="96">
        <f t="shared" si="243"/>
        <v>43981</v>
      </c>
      <c r="G2985" s="71" t="str">
        <f>+CONSOLIDADO[[#This Row],[Codigo Municipio]]&amp;CONSOLIDADO[[#This Row],[Fecha]]</f>
        <v>020843981</v>
      </c>
      <c r="H2985" s="72">
        <f>+IFERROR(VLOOKUP($G2985,TDAcumula!$C$2:$E$2027,3,0),0)</f>
        <v>0</v>
      </c>
      <c r="I2985" s="73">
        <f t="shared" si="245"/>
        <v>1</v>
      </c>
      <c r="J2985" s="74">
        <f>+IF(CONSOLIDADO[[#This Row],[Codigo Municipio]]=E2984,CONSOLIDADO[[#This Row],[Fallecidos Diarios]]+J2984,CONSOLIDADO[[#This Row],[Fallecidos Diarios]])</f>
        <v>1</v>
      </c>
      <c r="K2985" s="75">
        <f t="shared" si="246"/>
        <v>0</v>
      </c>
      <c r="L2985" s="76">
        <f>+IF(CONSOLIDADO[[#This Row],[Codigo Municipio]]=E2984,CONSOLIDADO[[#This Row],[Recuperados Diarios]]+L2984,CONSOLIDADO[[#This Row],[Recuperados Diarios]])</f>
        <v>1</v>
      </c>
      <c r="M2985" s="77" cm="1">
        <f t="array" ref="M2985">+IFERROR(IF(CONSOLIDADO[[#This Row],[Día]]&lt;14,0,INDEX(CONSOLIDADO[Casos Diarios],ROW()-14,1)),0)</f>
        <v>0</v>
      </c>
      <c r="N2985" s="72">
        <f>+IF(CONSOLIDADO[[#This Row],[Clave]]="710143893",1,IF(OR(CONSOLIDADO[[#This Row],[Casos Acumulados]]&gt;0,CONSOLIDADO[[#This Row],[Muertes]]&gt;0),N2984+1,I2985))</f>
        <v>57</v>
      </c>
      <c r="O2985" s="69">
        <f>+IFERROR(VLOOKUP($G2985,TDMuertes!$C$2:$E$534,3,0),0)</f>
        <v>0</v>
      </c>
      <c r="P2985" s="94" t="str">
        <f t="shared" ca="1" si="247"/>
        <v>OUT TIME</v>
      </c>
      <c r="Q2985" s="78">
        <f>+IFERROR(VLOOKUP(CONSOLIDADO[[#This Row],[Codigo Municipio]],TDDia!$A$4:$B$394,2,0),0)</f>
        <v>0</v>
      </c>
    </row>
    <row r="2986" spans="2:17" ht="14.45">
      <c r="B2986">
        <f t="shared" si="244"/>
        <v>16</v>
      </c>
      <c r="C2986" s="69" t="str" cm="1">
        <f t="array" ref="C2986">+INDEX(Table_4[[Departamento]:[Municipio]],FINAL!$B2986,1)</f>
        <v>Colón</v>
      </c>
      <c r="D2986" s="69" t="str" cm="1">
        <f t="array" ref="D2986">+INDEX(Table_4[[Departamento]:[Municipio]],FINAL!$B2986,4)</f>
        <v>Sonaguera</v>
      </c>
      <c r="E2986" s="69" t="str" cm="1">
        <f t="array" ref="E2986">+INDEX(Table_4[[Departamento]:[Municipio]],FINAL!$B2986,3)</f>
        <v>0208</v>
      </c>
      <c r="F2986" s="96">
        <f t="shared" si="243"/>
        <v>43982</v>
      </c>
      <c r="G2986" s="71" t="str">
        <f>+CONSOLIDADO[[#This Row],[Codigo Municipio]]&amp;CONSOLIDADO[[#This Row],[Fecha]]</f>
        <v>020843982</v>
      </c>
      <c r="H2986" s="72">
        <f>+IFERROR(VLOOKUP($G2986,TDAcumula!$C$2:$E$2027,3,0),0)</f>
        <v>0</v>
      </c>
      <c r="I2986" s="73">
        <f t="shared" si="245"/>
        <v>1</v>
      </c>
      <c r="J2986" s="74">
        <f>+IF(CONSOLIDADO[[#This Row],[Codigo Municipio]]=E2985,CONSOLIDADO[[#This Row],[Fallecidos Diarios]]+J2985,CONSOLIDADO[[#This Row],[Fallecidos Diarios]])</f>
        <v>1</v>
      </c>
      <c r="K2986" s="75">
        <f t="shared" si="246"/>
        <v>0</v>
      </c>
      <c r="L2986" s="76">
        <f>+IF(CONSOLIDADO[[#This Row],[Codigo Municipio]]=E2985,CONSOLIDADO[[#This Row],[Recuperados Diarios]]+L2985,CONSOLIDADO[[#This Row],[Recuperados Diarios]])</f>
        <v>1</v>
      </c>
      <c r="M2986" s="77" cm="1">
        <f t="array" ref="M2986">+IFERROR(IF(CONSOLIDADO[[#This Row],[Día]]&lt;14,0,INDEX(CONSOLIDADO[Casos Diarios],ROW()-14,1)),0)</f>
        <v>0</v>
      </c>
      <c r="N2986" s="72">
        <f>+IF(CONSOLIDADO[[#This Row],[Clave]]="710143893",1,IF(OR(CONSOLIDADO[[#This Row],[Casos Acumulados]]&gt;0,CONSOLIDADO[[#This Row],[Muertes]]&gt;0),N2985+1,I2986))</f>
        <v>58</v>
      </c>
      <c r="O2986" s="69">
        <f>+IFERROR(VLOOKUP($G2986,TDMuertes!$C$2:$E$534,3,0),0)</f>
        <v>0</v>
      </c>
      <c r="P2986" s="94" t="str">
        <f t="shared" ca="1" si="247"/>
        <v>OUT TIME</v>
      </c>
      <c r="Q2986" s="78">
        <f>+IFERROR(VLOOKUP(CONSOLIDADO[[#This Row],[Codigo Municipio]],TDDia!$A$4:$B$394,2,0),0)</f>
        <v>0</v>
      </c>
    </row>
    <row r="2987" spans="2:17" ht="14.45">
      <c r="B2987">
        <f t="shared" si="244"/>
        <v>16</v>
      </c>
      <c r="C2987" s="69" t="str" cm="1">
        <f t="array" ref="C2987">+INDEX(Table_4[[Departamento]:[Municipio]],FINAL!$B2987,1)</f>
        <v>Colón</v>
      </c>
      <c r="D2987" s="69" t="str" cm="1">
        <f t="array" ref="D2987">+INDEX(Table_4[[Departamento]:[Municipio]],FINAL!$B2987,4)</f>
        <v>Sonaguera</v>
      </c>
      <c r="E2987" s="69" t="str" cm="1">
        <f t="array" ref="E2987">+INDEX(Table_4[[Departamento]:[Municipio]],FINAL!$B2987,3)</f>
        <v>0208</v>
      </c>
      <c r="F2987" s="96">
        <f t="shared" si="243"/>
        <v>43983</v>
      </c>
      <c r="G2987" s="71" t="str">
        <f>+CONSOLIDADO[[#This Row],[Codigo Municipio]]&amp;CONSOLIDADO[[#This Row],[Fecha]]</f>
        <v>020843983</v>
      </c>
      <c r="H2987" s="72">
        <f>+IFERROR(VLOOKUP($G2987,TDAcumula!$C$2:$E$2027,3,0),0)</f>
        <v>0</v>
      </c>
      <c r="I2987" s="73">
        <f t="shared" si="245"/>
        <v>1</v>
      </c>
      <c r="J2987" s="74">
        <f>+IF(CONSOLIDADO[[#This Row],[Codigo Municipio]]=E2986,CONSOLIDADO[[#This Row],[Fallecidos Diarios]]+J2986,CONSOLIDADO[[#This Row],[Fallecidos Diarios]])</f>
        <v>1</v>
      </c>
      <c r="K2987" s="75">
        <f t="shared" si="246"/>
        <v>0</v>
      </c>
      <c r="L2987" s="76">
        <f>+IF(CONSOLIDADO[[#This Row],[Codigo Municipio]]=E2986,CONSOLIDADO[[#This Row],[Recuperados Diarios]]+L2986,CONSOLIDADO[[#This Row],[Recuperados Diarios]])</f>
        <v>1</v>
      </c>
      <c r="M2987" s="77" cm="1">
        <f t="array" ref="M2987">+IFERROR(IF(CONSOLIDADO[[#This Row],[Día]]&lt;14,0,INDEX(CONSOLIDADO[Casos Diarios],ROW()-14,1)),0)</f>
        <v>0</v>
      </c>
      <c r="N2987" s="72">
        <f>+IF(CONSOLIDADO[[#This Row],[Clave]]="710143893",1,IF(OR(CONSOLIDADO[[#This Row],[Casos Acumulados]]&gt;0,CONSOLIDADO[[#This Row],[Muertes]]&gt;0),N2986+1,I2987))</f>
        <v>59</v>
      </c>
      <c r="O2987" s="69">
        <f>+IFERROR(VLOOKUP($G2987,TDMuertes!$C$2:$E$534,3,0),0)</f>
        <v>0</v>
      </c>
      <c r="P2987" s="94" t="str">
        <f t="shared" ca="1" si="247"/>
        <v>OUT TIME</v>
      </c>
      <c r="Q2987" s="78">
        <f>+IFERROR(VLOOKUP(CONSOLIDADO[[#This Row],[Codigo Municipio]],TDDia!$A$4:$B$394,2,0),0)</f>
        <v>0</v>
      </c>
    </row>
    <row r="2988" spans="2:17" ht="14.45">
      <c r="B2988">
        <f t="shared" si="244"/>
        <v>16</v>
      </c>
      <c r="C2988" s="69" t="str" cm="1">
        <f t="array" ref="C2988">+INDEX(Table_4[[Departamento]:[Municipio]],FINAL!$B2988,1)</f>
        <v>Colón</v>
      </c>
      <c r="D2988" s="69" t="str" cm="1">
        <f t="array" ref="D2988">+INDEX(Table_4[[Departamento]:[Municipio]],FINAL!$B2988,4)</f>
        <v>Sonaguera</v>
      </c>
      <c r="E2988" s="69" t="str" cm="1">
        <f t="array" ref="E2988">+INDEX(Table_4[[Departamento]:[Municipio]],FINAL!$B2988,3)</f>
        <v>0208</v>
      </c>
      <c r="F2988" s="96">
        <f t="shared" si="243"/>
        <v>43984</v>
      </c>
      <c r="G2988" s="71" t="str">
        <f>+CONSOLIDADO[[#This Row],[Codigo Municipio]]&amp;CONSOLIDADO[[#This Row],[Fecha]]</f>
        <v>020843984</v>
      </c>
      <c r="H2988" s="72">
        <f>+IFERROR(VLOOKUP($G2988,TDAcumula!$C$2:$E$2027,3,0),0)</f>
        <v>0</v>
      </c>
      <c r="I2988" s="73">
        <f t="shared" si="245"/>
        <v>1</v>
      </c>
      <c r="J2988" s="74">
        <f>+IF(CONSOLIDADO[[#This Row],[Codigo Municipio]]=E2987,CONSOLIDADO[[#This Row],[Fallecidos Diarios]]+J2987,CONSOLIDADO[[#This Row],[Fallecidos Diarios]])</f>
        <v>1</v>
      </c>
      <c r="K2988" s="75">
        <f t="shared" si="246"/>
        <v>0</v>
      </c>
      <c r="L2988" s="76">
        <f>+IF(CONSOLIDADO[[#This Row],[Codigo Municipio]]=E2987,CONSOLIDADO[[#This Row],[Recuperados Diarios]]+L2987,CONSOLIDADO[[#This Row],[Recuperados Diarios]])</f>
        <v>1</v>
      </c>
      <c r="M2988" s="77" cm="1">
        <f t="array" ref="M2988">+IFERROR(IF(CONSOLIDADO[[#This Row],[Día]]&lt;14,0,INDEX(CONSOLIDADO[Casos Diarios],ROW()-14,1)),0)</f>
        <v>0</v>
      </c>
      <c r="N2988" s="72">
        <f>+IF(CONSOLIDADO[[#This Row],[Clave]]="710143893",1,IF(OR(CONSOLIDADO[[#This Row],[Casos Acumulados]]&gt;0,CONSOLIDADO[[#This Row],[Muertes]]&gt;0),N2987+1,I2988))</f>
        <v>60</v>
      </c>
      <c r="O2988" s="69">
        <f>+IFERROR(VLOOKUP($G2988,TDMuertes!$C$2:$E$534,3,0),0)</f>
        <v>0</v>
      </c>
      <c r="P2988" s="94" t="str">
        <f t="shared" ca="1" si="247"/>
        <v>OUT TIME</v>
      </c>
      <c r="Q2988" s="78">
        <f>+IFERROR(VLOOKUP(CONSOLIDADO[[#This Row],[Codigo Municipio]],TDDia!$A$4:$B$394,2,0),0)</f>
        <v>0</v>
      </c>
    </row>
    <row r="2989" spans="2:17" ht="14.45">
      <c r="B2989">
        <f t="shared" si="244"/>
        <v>16</v>
      </c>
      <c r="C2989" s="69" t="str" cm="1">
        <f t="array" ref="C2989">+INDEX(Table_4[[Departamento]:[Municipio]],FINAL!$B2989,1)</f>
        <v>Colón</v>
      </c>
      <c r="D2989" s="69" t="str" cm="1">
        <f t="array" ref="D2989">+INDEX(Table_4[[Departamento]:[Municipio]],FINAL!$B2989,4)</f>
        <v>Sonaguera</v>
      </c>
      <c r="E2989" s="69" t="str" cm="1">
        <f t="array" ref="E2989">+INDEX(Table_4[[Departamento]:[Municipio]],FINAL!$B2989,3)</f>
        <v>0208</v>
      </c>
      <c r="F2989" s="96">
        <f t="shared" si="243"/>
        <v>43985</v>
      </c>
      <c r="G2989" s="71" t="str">
        <f>+CONSOLIDADO[[#This Row],[Codigo Municipio]]&amp;CONSOLIDADO[[#This Row],[Fecha]]</f>
        <v>020843985</v>
      </c>
      <c r="H2989" s="72">
        <f>+IFERROR(VLOOKUP($G2989,TDAcumula!$C$2:$E$2027,3,0),0)</f>
        <v>0</v>
      </c>
      <c r="I2989" s="73">
        <f t="shared" si="245"/>
        <v>1</v>
      </c>
      <c r="J2989" s="74">
        <f>+IF(CONSOLIDADO[[#This Row],[Codigo Municipio]]=E2988,CONSOLIDADO[[#This Row],[Fallecidos Diarios]]+J2988,CONSOLIDADO[[#This Row],[Fallecidos Diarios]])</f>
        <v>1</v>
      </c>
      <c r="K2989" s="75">
        <f t="shared" si="246"/>
        <v>0</v>
      </c>
      <c r="L2989" s="76">
        <f>+IF(CONSOLIDADO[[#This Row],[Codigo Municipio]]=E2988,CONSOLIDADO[[#This Row],[Recuperados Diarios]]+L2988,CONSOLIDADO[[#This Row],[Recuperados Diarios]])</f>
        <v>1</v>
      </c>
      <c r="M2989" s="77" cm="1">
        <f t="array" ref="M2989">+IFERROR(IF(CONSOLIDADO[[#This Row],[Día]]&lt;14,0,INDEX(CONSOLIDADO[Casos Diarios],ROW()-14,1)),0)</f>
        <v>0</v>
      </c>
      <c r="N2989" s="72">
        <f>+IF(CONSOLIDADO[[#This Row],[Clave]]="710143893",1,IF(OR(CONSOLIDADO[[#This Row],[Casos Acumulados]]&gt;0,CONSOLIDADO[[#This Row],[Muertes]]&gt;0),N2988+1,I2989))</f>
        <v>61</v>
      </c>
      <c r="O2989" s="69">
        <f>+IFERROR(VLOOKUP($G2989,TDMuertes!$C$2:$E$534,3,0),0)</f>
        <v>0</v>
      </c>
      <c r="P2989" s="94" t="str">
        <f t="shared" ca="1" si="247"/>
        <v>OUT TIME</v>
      </c>
      <c r="Q2989" s="78">
        <f>+IFERROR(VLOOKUP(CONSOLIDADO[[#This Row],[Codigo Municipio]],TDDia!$A$4:$B$394,2,0),0)</f>
        <v>0</v>
      </c>
    </row>
    <row r="2990" spans="2:17" ht="14.45">
      <c r="B2990">
        <f t="shared" si="244"/>
        <v>16</v>
      </c>
      <c r="C2990" s="69" t="str" cm="1">
        <f t="array" ref="C2990">+INDEX(Table_4[[Departamento]:[Municipio]],FINAL!$B2990,1)</f>
        <v>Colón</v>
      </c>
      <c r="D2990" s="69" t="str" cm="1">
        <f t="array" ref="D2990">+INDEX(Table_4[[Departamento]:[Municipio]],FINAL!$B2990,4)</f>
        <v>Sonaguera</v>
      </c>
      <c r="E2990" s="69" t="str" cm="1">
        <f t="array" ref="E2990">+INDEX(Table_4[[Departamento]:[Municipio]],FINAL!$B2990,3)</f>
        <v>0208</v>
      </c>
      <c r="F2990" s="96">
        <f t="shared" si="243"/>
        <v>43986</v>
      </c>
      <c r="G2990" s="71" t="str">
        <f>+CONSOLIDADO[[#This Row],[Codigo Municipio]]&amp;CONSOLIDADO[[#This Row],[Fecha]]</f>
        <v>020843986</v>
      </c>
      <c r="H2990" s="72">
        <f>+IFERROR(VLOOKUP($G2990,TDAcumula!$C$2:$E$2027,3,0),0)</f>
        <v>0</v>
      </c>
      <c r="I2990" s="73">
        <f t="shared" si="245"/>
        <v>1</v>
      </c>
      <c r="J2990" s="74">
        <f>+IF(CONSOLIDADO[[#This Row],[Codigo Municipio]]=E2989,CONSOLIDADO[[#This Row],[Fallecidos Diarios]]+J2989,CONSOLIDADO[[#This Row],[Fallecidos Diarios]])</f>
        <v>1</v>
      </c>
      <c r="K2990" s="75">
        <f t="shared" si="246"/>
        <v>0</v>
      </c>
      <c r="L2990" s="76">
        <f>+IF(CONSOLIDADO[[#This Row],[Codigo Municipio]]=E2989,CONSOLIDADO[[#This Row],[Recuperados Diarios]]+L2989,CONSOLIDADO[[#This Row],[Recuperados Diarios]])</f>
        <v>1</v>
      </c>
      <c r="M2990" s="77" cm="1">
        <f t="array" ref="M2990">+IFERROR(IF(CONSOLIDADO[[#This Row],[Día]]&lt;14,0,INDEX(CONSOLIDADO[Casos Diarios],ROW()-14,1)),0)</f>
        <v>0</v>
      </c>
      <c r="N2990" s="72">
        <f>+IF(CONSOLIDADO[[#This Row],[Clave]]="710143893",1,IF(OR(CONSOLIDADO[[#This Row],[Casos Acumulados]]&gt;0,CONSOLIDADO[[#This Row],[Muertes]]&gt;0),N2989+1,I2990))</f>
        <v>62</v>
      </c>
      <c r="O2990" s="69">
        <f>+IFERROR(VLOOKUP($G2990,TDMuertes!$C$2:$E$534,3,0),0)</f>
        <v>0</v>
      </c>
      <c r="P2990" s="94" t="str">
        <f t="shared" ca="1" si="247"/>
        <v>OUT TIME</v>
      </c>
      <c r="Q2990" s="78">
        <f>+IFERROR(VLOOKUP(CONSOLIDADO[[#This Row],[Codigo Municipio]],TDDia!$A$4:$B$394,2,0),0)</f>
        <v>0</v>
      </c>
    </row>
    <row r="2991" spans="2:17" ht="14.45">
      <c r="B2991">
        <f t="shared" si="244"/>
        <v>16</v>
      </c>
      <c r="C2991" s="69" t="str" cm="1">
        <f t="array" ref="C2991">+INDEX(Table_4[[Departamento]:[Municipio]],FINAL!$B2991,1)</f>
        <v>Colón</v>
      </c>
      <c r="D2991" s="69" t="str" cm="1">
        <f t="array" ref="D2991">+INDEX(Table_4[[Departamento]:[Municipio]],FINAL!$B2991,4)</f>
        <v>Sonaguera</v>
      </c>
      <c r="E2991" s="69" t="str" cm="1">
        <f t="array" ref="E2991">+INDEX(Table_4[[Departamento]:[Municipio]],FINAL!$B2991,3)</f>
        <v>0208</v>
      </c>
      <c r="F2991" s="96">
        <f t="shared" si="243"/>
        <v>43987</v>
      </c>
      <c r="G2991" s="71" t="str">
        <f>+CONSOLIDADO[[#This Row],[Codigo Municipio]]&amp;CONSOLIDADO[[#This Row],[Fecha]]</f>
        <v>020843987</v>
      </c>
      <c r="H2991" s="72">
        <f>+IFERROR(VLOOKUP($G2991,TDAcumula!$C$2:$E$2027,3,0),0)</f>
        <v>0</v>
      </c>
      <c r="I2991" s="73">
        <f t="shared" si="245"/>
        <v>1</v>
      </c>
      <c r="J2991" s="74">
        <f>+IF(CONSOLIDADO[[#This Row],[Codigo Municipio]]=E2990,CONSOLIDADO[[#This Row],[Fallecidos Diarios]]+J2990,CONSOLIDADO[[#This Row],[Fallecidos Diarios]])</f>
        <v>1</v>
      </c>
      <c r="K2991" s="75">
        <f t="shared" si="246"/>
        <v>0</v>
      </c>
      <c r="L2991" s="76">
        <f>+IF(CONSOLIDADO[[#This Row],[Codigo Municipio]]=E2990,CONSOLIDADO[[#This Row],[Recuperados Diarios]]+L2990,CONSOLIDADO[[#This Row],[Recuperados Diarios]])</f>
        <v>1</v>
      </c>
      <c r="M2991" s="77" cm="1">
        <f t="array" ref="M2991">+IFERROR(IF(CONSOLIDADO[[#This Row],[Día]]&lt;14,0,INDEX(CONSOLIDADO[Casos Diarios],ROW()-14,1)),0)</f>
        <v>0</v>
      </c>
      <c r="N2991" s="72">
        <f>+IF(CONSOLIDADO[[#This Row],[Clave]]="710143893",1,IF(OR(CONSOLIDADO[[#This Row],[Casos Acumulados]]&gt;0,CONSOLIDADO[[#This Row],[Muertes]]&gt;0),N2990+1,I2991))</f>
        <v>63</v>
      </c>
      <c r="O2991" s="69">
        <f>+IFERROR(VLOOKUP($G2991,TDMuertes!$C$2:$E$534,3,0),0)</f>
        <v>0</v>
      </c>
      <c r="P2991" s="94" t="str">
        <f t="shared" ca="1" si="247"/>
        <v>OUT TIME</v>
      </c>
      <c r="Q2991" s="78">
        <f>+IFERROR(VLOOKUP(CONSOLIDADO[[#This Row],[Codigo Municipio]],TDDia!$A$4:$B$394,2,0),0)</f>
        <v>0</v>
      </c>
    </row>
    <row r="2992" spans="2:17" ht="14.45">
      <c r="B2992">
        <f t="shared" si="244"/>
        <v>16</v>
      </c>
      <c r="C2992" s="69" t="str" cm="1">
        <f t="array" ref="C2992">+INDEX(Table_4[[Departamento]:[Municipio]],FINAL!$B2992,1)</f>
        <v>Colón</v>
      </c>
      <c r="D2992" s="69" t="str" cm="1">
        <f t="array" ref="D2992">+INDEX(Table_4[[Departamento]:[Municipio]],FINAL!$B2992,4)</f>
        <v>Sonaguera</v>
      </c>
      <c r="E2992" s="69" t="str" cm="1">
        <f t="array" ref="E2992">+INDEX(Table_4[[Departamento]:[Municipio]],FINAL!$B2992,3)</f>
        <v>0208</v>
      </c>
      <c r="F2992" s="96">
        <f t="shared" si="243"/>
        <v>43988</v>
      </c>
      <c r="G2992" s="71" t="str">
        <f>+CONSOLIDADO[[#This Row],[Codigo Municipio]]&amp;CONSOLIDADO[[#This Row],[Fecha]]</f>
        <v>020843988</v>
      </c>
      <c r="H2992" s="72">
        <f>+IFERROR(VLOOKUP($G2992,TDAcumula!$C$2:$E$2027,3,0),0)</f>
        <v>0</v>
      </c>
      <c r="I2992" s="73">
        <f t="shared" si="245"/>
        <v>1</v>
      </c>
      <c r="J2992" s="74">
        <f>+IF(CONSOLIDADO[[#This Row],[Codigo Municipio]]=E2991,CONSOLIDADO[[#This Row],[Fallecidos Diarios]]+J2991,CONSOLIDADO[[#This Row],[Fallecidos Diarios]])</f>
        <v>1</v>
      </c>
      <c r="K2992" s="75">
        <f t="shared" si="246"/>
        <v>0</v>
      </c>
      <c r="L2992" s="76">
        <f>+IF(CONSOLIDADO[[#This Row],[Codigo Municipio]]=E2991,CONSOLIDADO[[#This Row],[Recuperados Diarios]]+L2991,CONSOLIDADO[[#This Row],[Recuperados Diarios]])</f>
        <v>1</v>
      </c>
      <c r="M2992" s="77" cm="1">
        <f t="array" ref="M2992">+IFERROR(IF(CONSOLIDADO[[#This Row],[Día]]&lt;14,0,INDEX(CONSOLIDADO[Casos Diarios],ROW()-14,1)),0)</f>
        <v>0</v>
      </c>
      <c r="N2992" s="72">
        <f>+IF(CONSOLIDADO[[#This Row],[Clave]]="710143893",1,IF(OR(CONSOLIDADO[[#This Row],[Casos Acumulados]]&gt;0,CONSOLIDADO[[#This Row],[Muertes]]&gt;0),N2991+1,I2992))</f>
        <v>64</v>
      </c>
      <c r="O2992" s="69">
        <f>+IFERROR(VLOOKUP($G2992,TDMuertes!$C$2:$E$534,3,0),0)</f>
        <v>0</v>
      </c>
      <c r="P2992" s="94" t="str">
        <f t="shared" ca="1" si="247"/>
        <v>OUT TIME</v>
      </c>
      <c r="Q2992" s="78">
        <f>+IFERROR(VLOOKUP(CONSOLIDADO[[#This Row],[Codigo Municipio]],TDDia!$A$4:$B$394,2,0),0)</f>
        <v>0</v>
      </c>
    </row>
    <row r="2993" spans="2:17" ht="14.45">
      <c r="B2993">
        <f t="shared" si="244"/>
        <v>16</v>
      </c>
      <c r="C2993" s="69" t="str" cm="1">
        <f t="array" ref="C2993">+INDEX(Table_4[[Departamento]:[Municipio]],FINAL!$B2993,1)</f>
        <v>Colón</v>
      </c>
      <c r="D2993" s="69" t="str" cm="1">
        <f t="array" ref="D2993">+INDEX(Table_4[[Departamento]:[Municipio]],FINAL!$B2993,4)</f>
        <v>Sonaguera</v>
      </c>
      <c r="E2993" s="69" t="str" cm="1">
        <f t="array" ref="E2993">+INDEX(Table_4[[Departamento]:[Municipio]],FINAL!$B2993,3)</f>
        <v>0208</v>
      </c>
      <c r="F2993" s="96">
        <f t="shared" si="243"/>
        <v>43989</v>
      </c>
      <c r="G2993" s="71" t="str">
        <f>+CONSOLIDADO[[#This Row],[Codigo Municipio]]&amp;CONSOLIDADO[[#This Row],[Fecha]]</f>
        <v>020843989</v>
      </c>
      <c r="H2993" s="72">
        <f>+IFERROR(VLOOKUP($G2993,TDAcumula!$C$2:$E$2027,3,0),0)</f>
        <v>0</v>
      </c>
      <c r="I2993" s="73">
        <f t="shared" si="245"/>
        <v>1</v>
      </c>
      <c r="J2993" s="74">
        <f>+IF(CONSOLIDADO[[#This Row],[Codigo Municipio]]=E2992,CONSOLIDADO[[#This Row],[Fallecidos Diarios]]+J2992,CONSOLIDADO[[#This Row],[Fallecidos Diarios]])</f>
        <v>1</v>
      </c>
      <c r="K2993" s="75">
        <f t="shared" si="246"/>
        <v>0</v>
      </c>
      <c r="L2993" s="76">
        <f>+IF(CONSOLIDADO[[#This Row],[Codigo Municipio]]=E2992,CONSOLIDADO[[#This Row],[Recuperados Diarios]]+L2992,CONSOLIDADO[[#This Row],[Recuperados Diarios]])</f>
        <v>1</v>
      </c>
      <c r="M2993" s="77" cm="1">
        <f t="array" ref="M2993">+IFERROR(IF(CONSOLIDADO[[#This Row],[Día]]&lt;14,0,INDEX(CONSOLIDADO[Casos Diarios],ROW()-14,1)),0)</f>
        <v>0</v>
      </c>
      <c r="N2993" s="72">
        <f>+IF(CONSOLIDADO[[#This Row],[Clave]]="710143893",1,IF(OR(CONSOLIDADO[[#This Row],[Casos Acumulados]]&gt;0,CONSOLIDADO[[#This Row],[Muertes]]&gt;0),N2992+1,I2993))</f>
        <v>65</v>
      </c>
      <c r="O2993" s="69">
        <f>+IFERROR(VLOOKUP($G2993,TDMuertes!$C$2:$E$534,3,0),0)</f>
        <v>0</v>
      </c>
      <c r="P2993" s="94" t="str">
        <f t="shared" ca="1" si="247"/>
        <v>OUT TIME</v>
      </c>
      <c r="Q2993" s="78">
        <f>+IFERROR(VLOOKUP(CONSOLIDADO[[#This Row],[Codigo Municipio]],TDDia!$A$4:$B$394,2,0),0)</f>
        <v>0</v>
      </c>
    </row>
    <row r="2994" spans="2:17" ht="14.45">
      <c r="B2994">
        <f t="shared" si="244"/>
        <v>16</v>
      </c>
      <c r="C2994" s="69" t="str" cm="1">
        <f t="array" ref="C2994">+INDEX(Table_4[[Departamento]:[Municipio]],FINAL!$B2994,1)</f>
        <v>Colón</v>
      </c>
      <c r="D2994" s="69" t="str" cm="1">
        <f t="array" ref="D2994">+INDEX(Table_4[[Departamento]:[Municipio]],FINAL!$B2994,4)</f>
        <v>Sonaguera</v>
      </c>
      <c r="E2994" s="69" t="str" cm="1">
        <f t="array" ref="E2994">+INDEX(Table_4[[Departamento]:[Municipio]],FINAL!$B2994,3)</f>
        <v>0208</v>
      </c>
      <c r="F2994" s="96">
        <f t="shared" si="243"/>
        <v>43990</v>
      </c>
      <c r="G2994" s="71" t="str">
        <f>+CONSOLIDADO[[#This Row],[Codigo Municipio]]&amp;CONSOLIDADO[[#This Row],[Fecha]]</f>
        <v>020843990</v>
      </c>
      <c r="H2994" s="72">
        <f>+IFERROR(VLOOKUP($G2994,TDAcumula!$C$2:$E$2027,3,0),0)</f>
        <v>0</v>
      </c>
      <c r="I2994" s="73">
        <f t="shared" si="245"/>
        <v>1</v>
      </c>
      <c r="J2994" s="74">
        <f>+IF(CONSOLIDADO[[#This Row],[Codigo Municipio]]=E2993,CONSOLIDADO[[#This Row],[Fallecidos Diarios]]+J2993,CONSOLIDADO[[#This Row],[Fallecidos Diarios]])</f>
        <v>1</v>
      </c>
      <c r="K2994" s="75">
        <f t="shared" si="246"/>
        <v>0</v>
      </c>
      <c r="L2994" s="76">
        <f>+IF(CONSOLIDADO[[#This Row],[Codigo Municipio]]=E2993,CONSOLIDADO[[#This Row],[Recuperados Diarios]]+L2993,CONSOLIDADO[[#This Row],[Recuperados Diarios]])</f>
        <v>1</v>
      </c>
      <c r="M2994" s="77" cm="1">
        <f t="array" ref="M2994">+IFERROR(IF(CONSOLIDADO[[#This Row],[Día]]&lt;14,0,INDEX(CONSOLIDADO[Casos Diarios],ROW()-14,1)),0)</f>
        <v>0</v>
      </c>
      <c r="N2994" s="72">
        <f>+IF(CONSOLIDADO[[#This Row],[Clave]]="710143893",1,IF(OR(CONSOLIDADO[[#This Row],[Casos Acumulados]]&gt;0,CONSOLIDADO[[#This Row],[Muertes]]&gt;0),N2993+1,I2994))</f>
        <v>66</v>
      </c>
      <c r="O2994" s="69">
        <f>+IFERROR(VLOOKUP($G2994,TDMuertes!$C$2:$E$534,3,0),0)</f>
        <v>0</v>
      </c>
      <c r="P2994" s="94" t="str">
        <f t="shared" ca="1" si="247"/>
        <v>OUT TIME</v>
      </c>
      <c r="Q2994" s="78">
        <f>+IFERROR(VLOOKUP(CONSOLIDADO[[#This Row],[Codigo Municipio]],TDDia!$A$4:$B$394,2,0),0)</f>
        <v>0</v>
      </c>
    </row>
    <row r="2995" spans="2:17" ht="14.45">
      <c r="B2995">
        <f t="shared" si="244"/>
        <v>16</v>
      </c>
      <c r="C2995" s="69" t="str" cm="1">
        <f t="array" ref="C2995">+INDEX(Table_4[[Departamento]:[Municipio]],FINAL!$B2995,1)</f>
        <v>Colón</v>
      </c>
      <c r="D2995" s="69" t="str" cm="1">
        <f t="array" ref="D2995">+INDEX(Table_4[[Departamento]:[Municipio]],FINAL!$B2995,4)</f>
        <v>Sonaguera</v>
      </c>
      <c r="E2995" s="69" t="str" cm="1">
        <f t="array" ref="E2995">+INDEX(Table_4[[Departamento]:[Municipio]],FINAL!$B2995,3)</f>
        <v>0208</v>
      </c>
      <c r="F2995" s="96">
        <f t="shared" si="243"/>
        <v>43991</v>
      </c>
      <c r="G2995" s="71" t="str">
        <f>+CONSOLIDADO[[#This Row],[Codigo Municipio]]&amp;CONSOLIDADO[[#This Row],[Fecha]]</f>
        <v>020843991</v>
      </c>
      <c r="H2995" s="72">
        <f>+IFERROR(VLOOKUP($G2995,TDAcumula!$C$2:$E$2027,3,0),0)</f>
        <v>0</v>
      </c>
      <c r="I2995" s="73">
        <f t="shared" si="245"/>
        <v>1</v>
      </c>
      <c r="J2995" s="74">
        <f>+IF(CONSOLIDADO[[#This Row],[Codigo Municipio]]=E2994,CONSOLIDADO[[#This Row],[Fallecidos Diarios]]+J2994,CONSOLIDADO[[#This Row],[Fallecidos Diarios]])</f>
        <v>1</v>
      </c>
      <c r="K2995" s="75">
        <f t="shared" si="246"/>
        <v>0</v>
      </c>
      <c r="L2995" s="76">
        <f>+IF(CONSOLIDADO[[#This Row],[Codigo Municipio]]=E2994,CONSOLIDADO[[#This Row],[Recuperados Diarios]]+L2994,CONSOLIDADO[[#This Row],[Recuperados Diarios]])</f>
        <v>1</v>
      </c>
      <c r="M2995" s="77" cm="1">
        <f t="array" ref="M2995">+IFERROR(IF(CONSOLIDADO[[#This Row],[Día]]&lt;14,0,INDEX(CONSOLIDADO[Casos Diarios],ROW()-14,1)),0)</f>
        <v>0</v>
      </c>
      <c r="N2995" s="72">
        <f>+IF(CONSOLIDADO[[#This Row],[Clave]]="710143893",1,IF(OR(CONSOLIDADO[[#This Row],[Casos Acumulados]]&gt;0,CONSOLIDADO[[#This Row],[Muertes]]&gt;0),N2994+1,I2995))</f>
        <v>67</v>
      </c>
      <c r="O2995" s="69">
        <f>+IFERROR(VLOOKUP($G2995,TDMuertes!$C$2:$E$534,3,0),0)</f>
        <v>0</v>
      </c>
      <c r="P2995" s="94" t="str">
        <f t="shared" ca="1" si="247"/>
        <v>OUT TIME</v>
      </c>
      <c r="Q2995" s="78">
        <f>+IFERROR(VLOOKUP(CONSOLIDADO[[#This Row],[Codigo Municipio]],TDDia!$A$4:$B$394,2,0),0)</f>
        <v>0</v>
      </c>
    </row>
    <row r="2996" spans="2:17" ht="14.45">
      <c r="B2996">
        <f t="shared" si="244"/>
        <v>16</v>
      </c>
      <c r="C2996" s="69" t="str" cm="1">
        <f t="array" ref="C2996">+INDEX(Table_4[[Departamento]:[Municipio]],FINAL!$B2996,1)</f>
        <v>Colón</v>
      </c>
      <c r="D2996" s="69" t="str" cm="1">
        <f t="array" ref="D2996">+INDEX(Table_4[[Departamento]:[Municipio]],FINAL!$B2996,4)</f>
        <v>Sonaguera</v>
      </c>
      <c r="E2996" s="69" t="str" cm="1">
        <f t="array" ref="E2996">+INDEX(Table_4[[Departamento]:[Municipio]],FINAL!$B2996,3)</f>
        <v>0208</v>
      </c>
      <c r="F2996" s="96">
        <f t="shared" si="243"/>
        <v>43992</v>
      </c>
      <c r="G2996" s="71" t="str">
        <f>+CONSOLIDADO[[#This Row],[Codigo Municipio]]&amp;CONSOLIDADO[[#This Row],[Fecha]]</f>
        <v>020843992</v>
      </c>
      <c r="H2996" s="72">
        <f>+IFERROR(VLOOKUP($G2996,TDAcumula!$C$2:$E$2027,3,0),0)</f>
        <v>0</v>
      </c>
      <c r="I2996" s="73">
        <f t="shared" si="245"/>
        <v>1</v>
      </c>
      <c r="J2996" s="74">
        <f>+IF(CONSOLIDADO[[#This Row],[Codigo Municipio]]=E2995,CONSOLIDADO[[#This Row],[Fallecidos Diarios]]+J2995,CONSOLIDADO[[#This Row],[Fallecidos Diarios]])</f>
        <v>1</v>
      </c>
      <c r="K2996" s="75">
        <f t="shared" si="246"/>
        <v>0</v>
      </c>
      <c r="L2996" s="76">
        <f>+IF(CONSOLIDADO[[#This Row],[Codigo Municipio]]=E2995,CONSOLIDADO[[#This Row],[Recuperados Diarios]]+L2995,CONSOLIDADO[[#This Row],[Recuperados Diarios]])</f>
        <v>1</v>
      </c>
      <c r="M2996" s="77" cm="1">
        <f t="array" ref="M2996">+IFERROR(IF(CONSOLIDADO[[#This Row],[Día]]&lt;14,0,INDEX(CONSOLIDADO[Casos Diarios],ROW()-14,1)),0)</f>
        <v>0</v>
      </c>
      <c r="N2996" s="72">
        <f>+IF(CONSOLIDADO[[#This Row],[Clave]]="710143893",1,IF(OR(CONSOLIDADO[[#This Row],[Casos Acumulados]]&gt;0,CONSOLIDADO[[#This Row],[Muertes]]&gt;0),N2995+1,I2996))</f>
        <v>68</v>
      </c>
      <c r="O2996" s="69">
        <f>+IFERROR(VLOOKUP($G2996,TDMuertes!$C$2:$E$534,3,0),0)</f>
        <v>0</v>
      </c>
      <c r="P2996" s="94" t="str">
        <f t="shared" ca="1" si="247"/>
        <v>OUT TIME</v>
      </c>
      <c r="Q2996" s="78">
        <f>+IFERROR(VLOOKUP(CONSOLIDADO[[#This Row],[Codigo Municipio]],TDDia!$A$4:$B$394,2,0),0)</f>
        <v>0</v>
      </c>
    </row>
    <row r="2997" spans="2:17" ht="14.45">
      <c r="B2997">
        <f t="shared" si="244"/>
        <v>16</v>
      </c>
      <c r="C2997" s="69" t="str" cm="1">
        <f t="array" ref="C2997">+INDEX(Table_4[[Departamento]:[Municipio]],FINAL!$B2997,1)</f>
        <v>Colón</v>
      </c>
      <c r="D2997" s="69" t="str" cm="1">
        <f t="array" ref="D2997">+INDEX(Table_4[[Departamento]:[Municipio]],FINAL!$B2997,4)</f>
        <v>Sonaguera</v>
      </c>
      <c r="E2997" s="69" t="str" cm="1">
        <f t="array" ref="E2997">+INDEX(Table_4[[Departamento]:[Municipio]],FINAL!$B2997,3)</f>
        <v>0208</v>
      </c>
      <c r="F2997" s="96">
        <f t="shared" si="243"/>
        <v>43993</v>
      </c>
      <c r="G2997" s="71" t="str">
        <f>+CONSOLIDADO[[#This Row],[Codigo Municipio]]&amp;CONSOLIDADO[[#This Row],[Fecha]]</f>
        <v>020843993</v>
      </c>
      <c r="H2997" s="72">
        <f>+IFERROR(VLOOKUP($G2997,TDAcumula!$C$2:$E$2027,3,0),0)</f>
        <v>0</v>
      </c>
      <c r="I2997" s="73">
        <f t="shared" si="245"/>
        <v>1</v>
      </c>
      <c r="J2997" s="74">
        <f>+IF(CONSOLIDADO[[#This Row],[Codigo Municipio]]=E2996,CONSOLIDADO[[#This Row],[Fallecidos Diarios]]+J2996,CONSOLIDADO[[#This Row],[Fallecidos Diarios]])</f>
        <v>1</v>
      </c>
      <c r="K2997" s="75">
        <f t="shared" si="246"/>
        <v>0</v>
      </c>
      <c r="L2997" s="76">
        <f>+IF(CONSOLIDADO[[#This Row],[Codigo Municipio]]=E2996,CONSOLIDADO[[#This Row],[Recuperados Diarios]]+L2996,CONSOLIDADO[[#This Row],[Recuperados Diarios]])</f>
        <v>1</v>
      </c>
      <c r="M2997" s="77" cm="1">
        <f t="array" ref="M2997">+IFERROR(IF(CONSOLIDADO[[#This Row],[Día]]&lt;14,0,INDEX(CONSOLIDADO[Casos Diarios],ROW()-14,1)),0)</f>
        <v>0</v>
      </c>
      <c r="N2997" s="72">
        <f>+IF(CONSOLIDADO[[#This Row],[Clave]]="710143893",1,IF(OR(CONSOLIDADO[[#This Row],[Casos Acumulados]]&gt;0,CONSOLIDADO[[#This Row],[Muertes]]&gt;0),N2996+1,I2997))</f>
        <v>69</v>
      </c>
      <c r="O2997" s="69">
        <f>+IFERROR(VLOOKUP($G2997,TDMuertes!$C$2:$E$534,3,0),0)</f>
        <v>0</v>
      </c>
      <c r="P2997" s="94" t="str">
        <f t="shared" ca="1" si="247"/>
        <v>OUT TIME</v>
      </c>
      <c r="Q2997" s="78">
        <f>+IFERROR(VLOOKUP(CONSOLIDADO[[#This Row],[Codigo Municipio]],TDDia!$A$4:$B$394,2,0),0)</f>
        <v>0</v>
      </c>
    </row>
    <row r="2998" spans="2:17" ht="14.45">
      <c r="B2998">
        <f t="shared" si="244"/>
        <v>16</v>
      </c>
      <c r="C2998" s="69" t="str" cm="1">
        <f t="array" ref="C2998">+INDEX(Table_4[[Departamento]:[Municipio]],FINAL!$B2998,1)</f>
        <v>Colón</v>
      </c>
      <c r="D2998" s="69" t="str" cm="1">
        <f t="array" ref="D2998">+INDEX(Table_4[[Departamento]:[Municipio]],FINAL!$B2998,4)</f>
        <v>Sonaguera</v>
      </c>
      <c r="E2998" s="69" t="str" cm="1">
        <f t="array" ref="E2998">+INDEX(Table_4[[Departamento]:[Municipio]],FINAL!$B2998,3)</f>
        <v>0208</v>
      </c>
      <c r="F2998" s="96">
        <f t="shared" si="243"/>
        <v>43994</v>
      </c>
      <c r="G2998" s="71" t="str">
        <f>+CONSOLIDADO[[#This Row],[Codigo Municipio]]&amp;CONSOLIDADO[[#This Row],[Fecha]]</f>
        <v>020843994</v>
      </c>
      <c r="H2998" s="72">
        <f>+IFERROR(VLOOKUP($G2998,TDAcumula!$C$2:$E$2027,3,0),0)</f>
        <v>0</v>
      </c>
      <c r="I2998" s="73">
        <f t="shared" si="245"/>
        <v>1</v>
      </c>
      <c r="J2998" s="74">
        <f>+IF(CONSOLIDADO[[#This Row],[Codigo Municipio]]=E2997,CONSOLIDADO[[#This Row],[Fallecidos Diarios]]+J2997,CONSOLIDADO[[#This Row],[Fallecidos Diarios]])</f>
        <v>1</v>
      </c>
      <c r="K2998" s="75">
        <f t="shared" si="246"/>
        <v>0</v>
      </c>
      <c r="L2998" s="76">
        <f>+IF(CONSOLIDADO[[#This Row],[Codigo Municipio]]=E2997,CONSOLIDADO[[#This Row],[Recuperados Diarios]]+L2997,CONSOLIDADO[[#This Row],[Recuperados Diarios]])</f>
        <v>1</v>
      </c>
      <c r="M2998" s="77" cm="1">
        <f t="array" ref="M2998">+IFERROR(IF(CONSOLIDADO[[#This Row],[Día]]&lt;14,0,INDEX(CONSOLIDADO[Casos Diarios],ROW()-14,1)),0)</f>
        <v>0</v>
      </c>
      <c r="N2998" s="72">
        <f>+IF(CONSOLIDADO[[#This Row],[Clave]]="710143893",1,IF(OR(CONSOLIDADO[[#This Row],[Casos Acumulados]]&gt;0,CONSOLIDADO[[#This Row],[Muertes]]&gt;0),N2997+1,I2998))</f>
        <v>70</v>
      </c>
      <c r="O2998" s="69">
        <f>+IFERROR(VLOOKUP($G2998,TDMuertes!$C$2:$E$534,3,0),0)</f>
        <v>0</v>
      </c>
      <c r="P2998" s="94" t="str">
        <f t="shared" ca="1" si="247"/>
        <v>OUT TIME</v>
      </c>
      <c r="Q2998" s="78">
        <f>+IFERROR(VLOOKUP(CONSOLIDADO[[#This Row],[Codigo Municipio]],TDDia!$A$4:$B$394,2,0),0)</f>
        <v>0</v>
      </c>
    </row>
    <row r="2999" spans="2:17" ht="14.45">
      <c r="B2999">
        <f t="shared" si="244"/>
        <v>16</v>
      </c>
      <c r="C2999" s="69" t="str" cm="1">
        <f t="array" ref="C2999">+INDEX(Table_4[[Departamento]:[Municipio]],FINAL!$B2999,1)</f>
        <v>Colón</v>
      </c>
      <c r="D2999" s="69" t="str" cm="1">
        <f t="array" ref="D2999">+INDEX(Table_4[[Departamento]:[Municipio]],FINAL!$B2999,4)</f>
        <v>Sonaguera</v>
      </c>
      <c r="E2999" s="69" t="str" cm="1">
        <f t="array" ref="E2999">+INDEX(Table_4[[Departamento]:[Municipio]],FINAL!$B2999,3)</f>
        <v>0208</v>
      </c>
      <c r="F2999" s="96">
        <f t="shared" si="243"/>
        <v>43995</v>
      </c>
      <c r="G2999" s="71" t="str">
        <f>+CONSOLIDADO[[#This Row],[Codigo Municipio]]&amp;CONSOLIDADO[[#This Row],[Fecha]]</f>
        <v>020843995</v>
      </c>
      <c r="H2999" s="72">
        <f>+IFERROR(VLOOKUP($G2999,TDAcumula!$C$2:$E$2027,3,0),0)</f>
        <v>0</v>
      </c>
      <c r="I2999" s="73">
        <f t="shared" si="245"/>
        <v>1</v>
      </c>
      <c r="J2999" s="74">
        <f>+IF(CONSOLIDADO[[#This Row],[Codigo Municipio]]=E2998,CONSOLIDADO[[#This Row],[Fallecidos Diarios]]+J2998,CONSOLIDADO[[#This Row],[Fallecidos Diarios]])</f>
        <v>1</v>
      </c>
      <c r="K2999" s="75">
        <f t="shared" si="246"/>
        <v>0</v>
      </c>
      <c r="L2999" s="76">
        <f>+IF(CONSOLIDADO[[#This Row],[Codigo Municipio]]=E2998,CONSOLIDADO[[#This Row],[Recuperados Diarios]]+L2998,CONSOLIDADO[[#This Row],[Recuperados Diarios]])</f>
        <v>1</v>
      </c>
      <c r="M2999" s="77" cm="1">
        <f t="array" ref="M2999">+IFERROR(IF(CONSOLIDADO[[#This Row],[Día]]&lt;14,0,INDEX(CONSOLIDADO[Casos Diarios],ROW()-14,1)),0)</f>
        <v>0</v>
      </c>
      <c r="N2999" s="72">
        <f>+IF(CONSOLIDADO[[#This Row],[Clave]]="710143893",1,IF(OR(CONSOLIDADO[[#This Row],[Casos Acumulados]]&gt;0,CONSOLIDADO[[#This Row],[Muertes]]&gt;0),N2998+1,I2999))</f>
        <v>71</v>
      </c>
      <c r="O2999" s="69">
        <f>+IFERROR(VLOOKUP($G2999,TDMuertes!$C$2:$E$534,3,0),0)</f>
        <v>0</v>
      </c>
      <c r="P2999" s="94" t="str">
        <f t="shared" ca="1" si="247"/>
        <v>OUT TIME</v>
      </c>
      <c r="Q2999" s="78">
        <f>+IFERROR(VLOOKUP(CONSOLIDADO[[#This Row],[Codigo Municipio]],TDDia!$A$4:$B$394,2,0),0)</f>
        <v>0</v>
      </c>
    </row>
    <row r="3000" spans="2:17" ht="14.45">
      <c r="B3000">
        <f t="shared" si="244"/>
        <v>16</v>
      </c>
      <c r="C3000" s="69" t="str" cm="1">
        <f t="array" ref="C3000">+INDEX(Table_4[[Departamento]:[Municipio]],FINAL!$B3000,1)</f>
        <v>Colón</v>
      </c>
      <c r="D3000" s="69" t="str" cm="1">
        <f t="array" ref="D3000">+INDEX(Table_4[[Departamento]:[Municipio]],FINAL!$B3000,4)</f>
        <v>Sonaguera</v>
      </c>
      <c r="E3000" s="69" t="str" cm="1">
        <f t="array" ref="E3000">+INDEX(Table_4[[Departamento]:[Municipio]],FINAL!$B3000,3)</f>
        <v>0208</v>
      </c>
      <c r="F3000" s="96">
        <f t="shared" si="243"/>
        <v>43996</v>
      </c>
      <c r="G3000" s="71" t="str">
        <f>+CONSOLIDADO[[#This Row],[Codigo Municipio]]&amp;CONSOLIDADO[[#This Row],[Fecha]]</f>
        <v>020843996</v>
      </c>
      <c r="H3000" s="72">
        <f>+IFERROR(VLOOKUP($G3000,TDAcumula!$C$2:$E$2027,3,0),0)</f>
        <v>0</v>
      </c>
      <c r="I3000" s="73">
        <f t="shared" si="245"/>
        <v>1</v>
      </c>
      <c r="J3000" s="74">
        <f>+IF(CONSOLIDADO[[#This Row],[Codigo Municipio]]=E2999,CONSOLIDADO[[#This Row],[Fallecidos Diarios]]+J2999,CONSOLIDADO[[#This Row],[Fallecidos Diarios]])</f>
        <v>1</v>
      </c>
      <c r="K3000" s="75">
        <f t="shared" si="246"/>
        <v>0</v>
      </c>
      <c r="L3000" s="76">
        <f>+IF(CONSOLIDADO[[#This Row],[Codigo Municipio]]=E2999,CONSOLIDADO[[#This Row],[Recuperados Diarios]]+L2999,CONSOLIDADO[[#This Row],[Recuperados Diarios]])</f>
        <v>1</v>
      </c>
      <c r="M3000" s="77" cm="1">
        <f t="array" ref="M3000">+IFERROR(IF(CONSOLIDADO[[#This Row],[Día]]&lt;14,0,INDEX(CONSOLIDADO[Casos Diarios],ROW()-14,1)),0)</f>
        <v>0</v>
      </c>
      <c r="N3000" s="72">
        <f>+IF(CONSOLIDADO[[#This Row],[Clave]]="710143893",1,IF(OR(CONSOLIDADO[[#This Row],[Casos Acumulados]]&gt;0,CONSOLIDADO[[#This Row],[Muertes]]&gt;0),N2999+1,I3000))</f>
        <v>72</v>
      </c>
      <c r="O3000" s="69">
        <f>+IFERROR(VLOOKUP($G3000,TDMuertes!$C$2:$E$534,3,0),0)</f>
        <v>0</v>
      </c>
      <c r="P3000" s="94" t="str">
        <f t="shared" ca="1" si="247"/>
        <v>OUT TIME</v>
      </c>
      <c r="Q3000" s="78">
        <f>+IFERROR(VLOOKUP(CONSOLIDADO[[#This Row],[Codigo Municipio]],TDDia!$A$4:$B$394,2,0),0)</f>
        <v>0</v>
      </c>
    </row>
    <row r="3001" spans="2:17" ht="14.45">
      <c r="B3001">
        <f t="shared" si="244"/>
        <v>16</v>
      </c>
      <c r="C3001" s="69" t="str" cm="1">
        <f t="array" ref="C3001">+INDEX(Table_4[[Departamento]:[Municipio]],FINAL!$B3001,1)</f>
        <v>Colón</v>
      </c>
      <c r="D3001" s="69" t="str" cm="1">
        <f t="array" ref="D3001">+INDEX(Table_4[[Departamento]:[Municipio]],FINAL!$B3001,4)</f>
        <v>Sonaguera</v>
      </c>
      <c r="E3001" s="69" t="str" cm="1">
        <f t="array" ref="E3001">+INDEX(Table_4[[Departamento]:[Municipio]],FINAL!$B3001,3)</f>
        <v>0208</v>
      </c>
      <c r="F3001" s="96">
        <f t="shared" si="243"/>
        <v>43997</v>
      </c>
      <c r="G3001" s="71" t="str">
        <f>+CONSOLIDADO[[#This Row],[Codigo Municipio]]&amp;CONSOLIDADO[[#This Row],[Fecha]]</f>
        <v>020843997</v>
      </c>
      <c r="H3001" s="72">
        <f>+IFERROR(VLOOKUP($G3001,TDAcumula!$C$2:$E$2027,3,0),0)</f>
        <v>0</v>
      </c>
      <c r="I3001" s="73">
        <f t="shared" si="245"/>
        <v>1</v>
      </c>
      <c r="J3001" s="74">
        <f>+IF(CONSOLIDADO[[#This Row],[Codigo Municipio]]=E3000,CONSOLIDADO[[#This Row],[Fallecidos Diarios]]+J3000,CONSOLIDADO[[#This Row],[Fallecidos Diarios]])</f>
        <v>1</v>
      </c>
      <c r="K3001" s="75">
        <f t="shared" si="246"/>
        <v>0</v>
      </c>
      <c r="L3001" s="76">
        <f>+IF(CONSOLIDADO[[#This Row],[Codigo Municipio]]=E3000,CONSOLIDADO[[#This Row],[Recuperados Diarios]]+L3000,CONSOLIDADO[[#This Row],[Recuperados Diarios]])</f>
        <v>1</v>
      </c>
      <c r="M3001" s="77" cm="1">
        <f t="array" ref="M3001">+IFERROR(IF(CONSOLIDADO[[#This Row],[Día]]&lt;14,0,INDEX(CONSOLIDADO[Casos Diarios],ROW()-14,1)),0)</f>
        <v>0</v>
      </c>
      <c r="N3001" s="72">
        <f>+IF(CONSOLIDADO[[#This Row],[Clave]]="710143893",1,IF(OR(CONSOLIDADO[[#This Row],[Casos Acumulados]]&gt;0,CONSOLIDADO[[#This Row],[Muertes]]&gt;0),N3000+1,I3001))</f>
        <v>73</v>
      </c>
      <c r="O3001" s="69">
        <f>+IFERROR(VLOOKUP($G3001,TDMuertes!$C$2:$E$534,3,0),0)</f>
        <v>0</v>
      </c>
      <c r="P3001" s="94" t="str">
        <f t="shared" ca="1" si="247"/>
        <v>OUT TIME</v>
      </c>
      <c r="Q3001" s="78">
        <f>+IFERROR(VLOOKUP(CONSOLIDADO[[#This Row],[Codigo Municipio]],TDDia!$A$4:$B$394,2,0),0)</f>
        <v>0</v>
      </c>
    </row>
    <row r="3002" spans="2:17" ht="14.45">
      <c r="B3002">
        <f t="shared" si="244"/>
        <v>16</v>
      </c>
      <c r="C3002" s="69" t="str" cm="1">
        <f t="array" ref="C3002">+INDEX(Table_4[[Departamento]:[Municipio]],FINAL!$B3002,1)</f>
        <v>Colón</v>
      </c>
      <c r="D3002" s="69" t="str" cm="1">
        <f t="array" ref="D3002">+INDEX(Table_4[[Departamento]:[Municipio]],FINAL!$B3002,4)</f>
        <v>Sonaguera</v>
      </c>
      <c r="E3002" s="69" t="str" cm="1">
        <f t="array" ref="E3002">+INDEX(Table_4[[Departamento]:[Municipio]],FINAL!$B3002,3)</f>
        <v>0208</v>
      </c>
      <c r="F3002" s="96">
        <f t="shared" si="243"/>
        <v>43998</v>
      </c>
      <c r="G3002" s="71" t="str">
        <f>+CONSOLIDADO[[#This Row],[Codigo Municipio]]&amp;CONSOLIDADO[[#This Row],[Fecha]]</f>
        <v>020843998</v>
      </c>
      <c r="H3002" s="72">
        <f>+IFERROR(VLOOKUP($G3002,TDAcumula!$C$2:$E$2027,3,0),0)</f>
        <v>0</v>
      </c>
      <c r="I3002" s="73">
        <f t="shared" si="245"/>
        <v>1</v>
      </c>
      <c r="J3002" s="74">
        <f>+IF(CONSOLIDADO[[#This Row],[Codigo Municipio]]=E3001,CONSOLIDADO[[#This Row],[Fallecidos Diarios]]+J3001,CONSOLIDADO[[#This Row],[Fallecidos Diarios]])</f>
        <v>1</v>
      </c>
      <c r="K3002" s="75">
        <f t="shared" si="246"/>
        <v>0</v>
      </c>
      <c r="L3002" s="76">
        <f>+IF(CONSOLIDADO[[#This Row],[Codigo Municipio]]=E3001,CONSOLIDADO[[#This Row],[Recuperados Diarios]]+L3001,CONSOLIDADO[[#This Row],[Recuperados Diarios]])</f>
        <v>1</v>
      </c>
      <c r="M3002" s="77" cm="1">
        <f t="array" ref="M3002">+IFERROR(IF(CONSOLIDADO[[#This Row],[Día]]&lt;14,0,INDEX(CONSOLIDADO[Casos Diarios],ROW()-14,1)),0)</f>
        <v>0</v>
      </c>
      <c r="N3002" s="72">
        <f>+IF(CONSOLIDADO[[#This Row],[Clave]]="710143893",1,IF(OR(CONSOLIDADO[[#This Row],[Casos Acumulados]]&gt;0,CONSOLIDADO[[#This Row],[Muertes]]&gt;0),N3001+1,I3002))</f>
        <v>74</v>
      </c>
      <c r="O3002" s="69">
        <f>+IFERROR(VLOOKUP($G3002,TDMuertes!$C$2:$E$534,3,0),0)</f>
        <v>0</v>
      </c>
      <c r="P3002" s="94" t="str">
        <f t="shared" ca="1" si="247"/>
        <v>OUT TIME</v>
      </c>
      <c r="Q3002" s="78">
        <f>+IFERROR(VLOOKUP(CONSOLIDADO[[#This Row],[Codigo Municipio]],TDDia!$A$4:$B$394,2,0),0)</f>
        <v>0</v>
      </c>
    </row>
    <row r="3003" spans="2:17" ht="14.45">
      <c r="B3003">
        <f t="shared" si="244"/>
        <v>16</v>
      </c>
      <c r="C3003" s="69" t="str" cm="1">
        <f t="array" ref="C3003">+INDEX(Table_4[[Departamento]:[Municipio]],FINAL!$B3003,1)</f>
        <v>Colón</v>
      </c>
      <c r="D3003" s="69" t="str" cm="1">
        <f t="array" ref="D3003">+INDEX(Table_4[[Departamento]:[Municipio]],FINAL!$B3003,4)</f>
        <v>Sonaguera</v>
      </c>
      <c r="E3003" s="69" t="str" cm="1">
        <f t="array" ref="E3003">+INDEX(Table_4[[Departamento]:[Municipio]],FINAL!$B3003,3)</f>
        <v>0208</v>
      </c>
      <c r="F3003" s="96">
        <f t="shared" si="243"/>
        <v>43999</v>
      </c>
      <c r="G3003" s="71" t="str">
        <f>+CONSOLIDADO[[#This Row],[Codigo Municipio]]&amp;CONSOLIDADO[[#This Row],[Fecha]]</f>
        <v>020843999</v>
      </c>
      <c r="H3003" s="72">
        <f>+IFERROR(VLOOKUP($G3003,TDAcumula!$C$2:$E$2027,3,0),0)</f>
        <v>0</v>
      </c>
      <c r="I3003" s="73">
        <f t="shared" si="245"/>
        <v>1</v>
      </c>
      <c r="J3003" s="74">
        <f>+IF(CONSOLIDADO[[#This Row],[Codigo Municipio]]=E3002,CONSOLIDADO[[#This Row],[Fallecidos Diarios]]+J3002,CONSOLIDADO[[#This Row],[Fallecidos Diarios]])</f>
        <v>1</v>
      </c>
      <c r="K3003" s="75">
        <f t="shared" si="246"/>
        <v>0</v>
      </c>
      <c r="L3003" s="76">
        <f>+IF(CONSOLIDADO[[#This Row],[Codigo Municipio]]=E3002,CONSOLIDADO[[#This Row],[Recuperados Diarios]]+L3002,CONSOLIDADO[[#This Row],[Recuperados Diarios]])</f>
        <v>1</v>
      </c>
      <c r="M3003" s="77" cm="1">
        <f t="array" ref="M3003">+IFERROR(IF(CONSOLIDADO[[#This Row],[Día]]&lt;14,0,INDEX(CONSOLIDADO[Casos Diarios],ROW()-14,1)),0)</f>
        <v>0</v>
      </c>
      <c r="N3003" s="72">
        <f>+IF(CONSOLIDADO[[#This Row],[Clave]]="710143893",1,IF(OR(CONSOLIDADO[[#This Row],[Casos Acumulados]]&gt;0,CONSOLIDADO[[#This Row],[Muertes]]&gt;0),N3002+1,I3003))</f>
        <v>75</v>
      </c>
      <c r="O3003" s="69">
        <f>+IFERROR(VLOOKUP($G3003,TDMuertes!$C$2:$E$534,3,0),0)</f>
        <v>0</v>
      </c>
      <c r="P3003" s="94" t="str">
        <f t="shared" ca="1" si="247"/>
        <v>OUT TIME</v>
      </c>
      <c r="Q3003" s="78">
        <f>+IFERROR(VLOOKUP(CONSOLIDADO[[#This Row],[Codigo Municipio]],TDDia!$A$4:$B$394,2,0),0)</f>
        <v>0</v>
      </c>
    </row>
    <row r="3004" spans="2:17" ht="14.45">
      <c r="B3004">
        <f t="shared" si="244"/>
        <v>16</v>
      </c>
      <c r="C3004" s="69" t="str" cm="1">
        <f t="array" ref="C3004">+INDEX(Table_4[[Departamento]:[Municipio]],FINAL!$B3004,1)</f>
        <v>Colón</v>
      </c>
      <c r="D3004" s="69" t="str" cm="1">
        <f t="array" ref="D3004">+INDEX(Table_4[[Departamento]:[Municipio]],FINAL!$B3004,4)</f>
        <v>Sonaguera</v>
      </c>
      <c r="E3004" s="69" t="str" cm="1">
        <f t="array" ref="E3004">+INDEX(Table_4[[Departamento]:[Municipio]],FINAL!$B3004,3)</f>
        <v>0208</v>
      </c>
      <c r="F3004" s="96">
        <f t="shared" si="243"/>
        <v>44000</v>
      </c>
      <c r="G3004" s="71" t="str">
        <f>+CONSOLIDADO[[#This Row],[Codigo Municipio]]&amp;CONSOLIDADO[[#This Row],[Fecha]]</f>
        <v>020844000</v>
      </c>
      <c r="H3004" s="72">
        <f>+IFERROR(VLOOKUP($G3004,TDAcumula!$C$2:$E$2027,3,0),0)</f>
        <v>0</v>
      </c>
      <c r="I3004" s="73">
        <f t="shared" si="245"/>
        <v>1</v>
      </c>
      <c r="J3004" s="74">
        <f>+IF(CONSOLIDADO[[#This Row],[Codigo Municipio]]=E3003,CONSOLIDADO[[#This Row],[Fallecidos Diarios]]+J3003,CONSOLIDADO[[#This Row],[Fallecidos Diarios]])</f>
        <v>1</v>
      </c>
      <c r="K3004" s="75">
        <f t="shared" si="246"/>
        <v>0</v>
      </c>
      <c r="L3004" s="76">
        <f>+IF(CONSOLIDADO[[#This Row],[Codigo Municipio]]=E3003,CONSOLIDADO[[#This Row],[Recuperados Diarios]]+L3003,CONSOLIDADO[[#This Row],[Recuperados Diarios]])</f>
        <v>1</v>
      </c>
      <c r="M3004" s="77" cm="1">
        <f t="array" ref="M3004">+IFERROR(IF(CONSOLIDADO[[#This Row],[Día]]&lt;14,0,INDEX(CONSOLIDADO[Casos Diarios],ROW()-14,1)),0)</f>
        <v>0</v>
      </c>
      <c r="N3004" s="72">
        <f>+IF(CONSOLIDADO[[#This Row],[Clave]]="710143893",1,IF(OR(CONSOLIDADO[[#This Row],[Casos Acumulados]]&gt;0,CONSOLIDADO[[#This Row],[Muertes]]&gt;0),N3003+1,I3004))</f>
        <v>76</v>
      </c>
      <c r="O3004" s="69">
        <f>+IFERROR(VLOOKUP($G3004,TDMuertes!$C$2:$E$534,3,0),0)</f>
        <v>0</v>
      </c>
      <c r="P3004" s="94" t="str">
        <f t="shared" ca="1" si="247"/>
        <v>OUT TIME</v>
      </c>
      <c r="Q3004" s="78">
        <f>+IFERROR(VLOOKUP(CONSOLIDADO[[#This Row],[Codigo Municipio]],TDDia!$A$4:$B$394,2,0),0)</f>
        <v>0</v>
      </c>
    </row>
    <row r="3005" spans="2:17" ht="14.45">
      <c r="B3005">
        <f t="shared" si="244"/>
        <v>16</v>
      </c>
      <c r="C3005" s="69" t="str" cm="1">
        <f t="array" ref="C3005">+INDEX(Table_4[[Departamento]:[Municipio]],FINAL!$B3005,1)</f>
        <v>Colón</v>
      </c>
      <c r="D3005" s="69" t="str" cm="1">
        <f t="array" ref="D3005">+INDEX(Table_4[[Departamento]:[Municipio]],FINAL!$B3005,4)</f>
        <v>Sonaguera</v>
      </c>
      <c r="E3005" s="69" t="str" cm="1">
        <f t="array" ref="E3005">+INDEX(Table_4[[Departamento]:[Municipio]],FINAL!$B3005,3)</f>
        <v>0208</v>
      </c>
      <c r="F3005" s="96">
        <f t="shared" si="243"/>
        <v>44001</v>
      </c>
      <c r="G3005" s="71" t="str">
        <f>+CONSOLIDADO[[#This Row],[Codigo Municipio]]&amp;CONSOLIDADO[[#This Row],[Fecha]]</f>
        <v>020844001</v>
      </c>
      <c r="H3005" s="72">
        <f>+IFERROR(VLOOKUP($G3005,TDAcumula!$C$2:$E$2027,3,0),0)</f>
        <v>0</v>
      </c>
      <c r="I3005" s="73">
        <f t="shared" si="245"/>
        <v>1</v>
      </c>
      <c r="J3005" s="74">
        <f>+IF(CONSOLIDADO[[#This Row],[Codigo Municipio]]=E3004,CONSOLIDADO[[#This Row],[Fallecidos Diarios]]+J3004,CONSOLIDADO[[#This Row],[Fallecidos Diarios]])</f>
        <v>1</v>
      </c>
      <c r="K3005" s="75">
        <f t="shared" si="246"/>
        <v>0</v>
      </c>
      <c r="L3005" s="76">
        <f>+IF(CONSOLIDADO[[#This Row],[Codigo Municipio]]=E3004,CONSOLIDADO[[#This Row],[Recuperados Diarios]]+L3004,CONSOLIDADO[[#This Row],[Recuperados Diarios]])</f>
        <v>1</v>
      </c>
      <c r="M3005" s="77" cm="1">
        <f t="array" ref="M3005">+IFERROR(IF(CONSOLIDADO[[#This Row],[Día]]&lt;14,0,INDEX(CONSOLIDADO[Casos Diarios],ROW()-14,1)),0)</f>
        <v>0</v>
      </c>
      <c r="N3005" s="72">
        <f>+IF(CONSOLIDADO[[#This Row],[Clave]]="710143893",1,IF(OR(CONSOLIDADO[[#This Row],[Casos Acumulados]]&gt;0,CONSOLIDADO[[#This Row],[Muertes]]&gt;0),N3004+1,I3005))</f>
        <v>77</v>
      </c>
      <c r="O3005" s="69">
        <f>+IFERROR(VLOOKUP($G3005,TDMuertes!$C$2:$E$534,3,0),0)</f>
        <v>0</v>
      </c>
      <c r="P3005" s="94" t="str">
        <f t="shared" ca="1" si="247"/>
        <v>OUT TIME</v>
      </c>
      <c r="Q3005" s="78">
        <f>+IFERROR(VLOOKUP(CONSOLIDADO[[#This Row],[Codigo Municipio]],TDDia!$A$4:$B$394,2,0),0)</f>
        <v>0</v>
      </c>
    </row>
    <row r="3006" spans="2:17" ht="14.45">
      <c r="B3006">
        <f t="shared" si="244"/>
        <v>16</v>
      </c>
      <c r="C3006" s="69" t="str" cm="1">
        <f t="array" ref="C3006">+INDEX(Table_4[[Departamento]:[Municipio]],FINAL!$B3006,1)</f>
        <v>Colón</v>
      </c>
      <c r="D3006" s="69" t="str" cm="1">
        <f t="array" ref="D3006">+INDEX(Table_4[[Departamento]:[Municipio]],FINAL!$B3006,4)</f>
        <v>Sonaguera</v>
      </c>
      <c r="E3006" s="69" t="str" cm="1">
        <f t="array" ref="E3006">+INDEX(Table_4[[Departamento]:[Municipio]],FINAL!$B3006,3)</f>
        <v>0208</v>
      </c>
      <c r="F3006" s="96">
        <f t="shared" si="243"/>
        <v>44002</v>
      </c>
      <c r="G3006" s="71" t="str">
        <f>+CONSOLIDADO[[#This Row],[Codigo Municipio]]&amp;CONSOLIDADO[[#This Row],[Fecha]]</f>
        <v>020844002</v>
      </c>
      <c r="H3006" s="72">
        <f>+IFERROR(VLOOKUP($G3006,TDAcumula!$C$2:$E$2027,3,0),0)</f>
        <v>0</v>
      </c>
      <c r="I3006" s="73">
        <f t="shared" si="245"/>
        <v>1</v>
      </c>
      <c r="J3006" s="74">
        <f>+IF(CONSOLIDADO[[#This Row],[Codigo Municipio]]=E3005,CONSOLIDADO[[#This Row],[Fallecidos Diarios]]+J3005,CONSOLIDADO[[#This Row],[Fallecidos Diarios]])</f>
        <v>1</v>
      </c>
      <c r="K3006" s="75">
        <f t="shared" si="246"/>
        <v>0</v>
      </c>
      <c r="L3006" s="76">
        <f>+IF(CONSOLIDADO[[#This Row],[Codigo Municipio]]=E3005,CONSOLIDADO[[#This Row],[Recuperados Diarios]]+L3005,CONSOLIDADO[[#This Row],[Recuperados Diarios]])</f>
        <v>1</v>
      </c>
      <c r="M3006" s="77" cm="1">
        <f t="array" ref="M3006">+IFERROR(IF(CONSOLIDADO[[#This Row],[Día]]&lt;14,0,INDEX(CONSOLIDADO[Casos Diarios],ROW()-14,1)),0)</f>
        <v>0</v>
      </c>
      <c r="N3006" s="72">
        <f>+IF(CONSOLIDADO[[#This Row],[Clave]]="710143893",1,IF(OR(CONSOLIDADO[[#This Row],[Casos Acumulados]]&gt;0,CONSOLIDADO[[#This Row],[Muertes]]&gt;0),N3005+1,I3006))</f>
        <v>78</v>
      </c>
      <c r="O3006" s="69">
        <f>+IFERROR(VLOOKUP($G3006,TDMuertes!$C$2:$E$534,3,0),0)</f>
        <v>0</v>
      </c>
      <c r="P3006" s="94" t="str">
        <f t="shared" ca="1" si="247"/>
        <v>OUT TIME</v>
      </c>
      <c r="Q3006" s="78">
        <f>+IFERROR(VLOOKUP(CONSOLIDADO[[#This Row],[Codigo Municipio]],TDDia!$A$4:$B$394,2,0),0)</f>
        <v>0</v>
      </c>
    </row>
    <row r="3007" spans="2:17" ht="14.45">
      <c r="B3007">
        <f t="shared" si="244"/>
        <v>16</v>
      </c>
      <c r="C3007" s="69" t="str" cm="1">
        <f t="array" ref="C3007">+INDEX(Table_4[[Departamento]:[Municipio]],FINAL!$B3007,1)</f>
        <v>Colón</v>
      </c>
      <c r="D3007" s="69" t="str" cm="1">
        <f t="array" ref="D3007">+INDEX(Table_4[[Departamento]:[Municipio]],FINAL!$B3007,4)</f>
        <v>Sonaguera</v>
      </c>
      <c r="E3007" s="69" t="str" cm="1">
        <f t="array" ref="E3007">+INDEX(Table_4[[Departamento]:[Municipio]],FINAL!$B3007,3)</f>
        <v>0208</v>
      </c>
      <c r="F3007" s="96">
        <f t="shared" si="243"/>
        <v>44003</v>
      </c>
      <c r="G3007" s="71" t="str">
        <f>+CONSOLIDADO[[#This Row],[Codigo Municipio]]&amp;CONSOLIDADO[[#This Row],[Fecha]]</f>
        <v>020844003</v>
      </c>
      <c r="H3007" s="72">
        <f>+IFERROR(VLOOKUP($G3007,TDAcumula!$C$2:$E$2027,3,0),0)</f>
        <v>0</v>
      </c>
      <c r="I3007" s="73">
        <f t="shared" si="245"/>
        <v>1</v>
      </c>
      <c r="J3007" s="74">
        <f>+IF(CONSOLIDADO[[#This Row],[Codigo Municipio]]=E3006,CONSOLIDADO[[#This Row],[Fallecidos Diarios]]+J3006,CONSOLIDADO[[#This Row],[Fallecidos Diarios]])</f>
        <v>1</v>
      </c>
      <c r="K3007" s="75">
        <f t="shared" si="246"/>
        <v>0</v>
      </c>
      <c r="L3007" s="76">
        <f>+IF(CONSOLIDADO[[#This Row],[Codigo Municipio]]=E3006,CONSOLIDADO[[#This Row],[Recuperados Diarios]]+L3006,CONSOLIDADO[[#This Row],[Recuperados Diarios]])</f>
        <v>1</v>
      </c>
      <c r="M3007" s="77" cm="1">
        <f t="array" ref="M3007">+IFERROR(IF(CONSOLIDADO[[#This Row],[Día]]&lt;14,0,INDEX(CONSOLIDADO[Casos Diarios],ROW()-14,1)),0)</f>
        <v>0</v>
      </c>
      <c r="N3007" s="72">
        <f>+IF(CONSOLIDADO[[#This Row],[Clave]]="710143893",1,IF(OR(CONSOLIDADO[[#This Row],[Casos Acumulados]]&gt;0,CONSOLIDADO[[#This Row],[Muertes]]&gt;0),N3006+1,I3007))</f>
        <v>79</v>
      </c>
      <c r="O3007" s="69">
        <f>+IFERROR(VLOOKUP($G3007,TDMuertes!$C$2:$E$534,3,0),0)</f>
        <v>0</v>
      </c>
      <c r="P3007" s="94" t="str">
        <f t="shared" ca="1" si="247"/>
        <v>OUT TIME</v>
      </c>
      <c r="Q3007" s="78">
        <f>+IFERROR(VLOOKUP(CONSOLIDADO[[#This Row],[Codigo Municipio]],TDDia!$A$4:$B$394,2,0),0)</f>
        <v>0</v>
      </c>
    </row>
    <row r="3008" spans="2:17" ht="14.45">
      <c r="B3008">
        <f t="shared" si="244"/>
        <v>16</v>
      </c>
      <c r="C3008" s="69" t="str" cm="1">
        <f t="array" ref="C3008">+INDEX(Table_4[[Departamento]:[Municipio]],FINAL!$B3008,1)</f>
        <v>Colón</v>
      </c>
      <c r="D3008" s="69" t="str" cm="1">
        <f t="array" ref="D3008">+INDEX(Table_4[[Departamento]:[Municipio]],FINAL!$B3008,4)</f>
        <v>Sonaguera</v>
      </c>
      <c r="E3008" s="69" t="str" cm="1">
        <f t="array" ref="E3008">+INDEX(Table_4[[Departamento]:[Municipio]],FINAL!$B3008,3)</f>
        <v>0208</v>
      </c>
      <c r="F3008" s="96">
        <f t="shared" si="243"/>
        <v>44004</v>
      </c>
      <c r="G3008" s="71" t="str">
        <f>+CONSOLIDADO[[#This Row],[Codigo Municipio]]&amp;CONSOLIDADO[[#This Row],[Fecha]]</f>
        <v>020844004</v>
      </c>
      <c r="H3008" s="72">
        <f>+IFERROR(VLOOKUP($G3008,TDAcumula!$C$2:$E$2027,3,0),0)</f>
        <v>0</v>
      </c>
      <c r="I3008" s="73">
        <f t="shared" si="245"/>
        <v>1</v>
      </c>
      <c r="J3008" s="74">
        <f>+IF(CONSOLIDADO[[#This Row],[Codigo Municipio]]=E3007,CONSOLIDADO[[#This Row],[Fallecidos Diarios]]+J3007,CONSOLIDADO[[#This Row],[Fallecidos Diarios]])</f>
        <v>1</v>
      </c>
      <c r="K3008" s="75">
        <f t="shared" si="246"/>
        <v>0</v>
      </c>
      <c r="L3008" s="76">
        <f>+IF(CONSOLIDADO[[#This Row],[Codigo Municipio]]=E3007,CONSOLIDADO[[#This Row],[Recuperados Diarios]]+L3007,CONSOLIDADO[[#This Row],[Recuperados Diarios]])</f>
        <v>1</v>
      </c>
      <c r="M3008" s="77" cm="1">
        <f t="array" ref="M3008">+IFERROR(IF(CONSOLIDADO[[#This Row],[Día]]&lt;14,0,INDEX(CONSOLIDADO[Casos Diarios],ROW()-14,1)),0)</f>
        <v>0</v>
      </c>
      <c r="N3008" s="72">
        <f>+IF(CONSOLIDADO[[#This Row],[Clave]]="710143893",1,IF(OR(CONSOLIDADO[[#This Row],[Casos Acumulados]]&gt;0,CONSOLIDADO[[#This Row],[Muertes]]&gt;0),N3007+1,I3008))</f>
        <v>80</v>
      </c>
      <c r="O3008" s="69">
        <f>+IFERROR(VLOOKUP($G3008,TDMuertes!$C$2:$E$534,3,0),0)</f>
        <v>0</v>
      </c>
      <c r="P3008" s="94" t="str">
        <f t="shared" ca="1" si="247"/>
        <v>OUT TIME</v>
      </c>
      <c r="Q3008" s="78">
        <f>+IFERROR(VLOOKUP(CONSOLIDADO[[#This Row],[Codigo Municipio]],TDDia!$A$4:$B$394,2,0),0)</f>
        <v>0</v>
      </c>
    </row>
    <row r="3009" spans="2:17" ht="14.45">
      <c r="B3009">
        <f t="shared" si="244"/>
        <v>16</v>
      </c>
      <c r="C3009" s="69" t="str" cm="1">
        <f t="array" ref="C3009">+INDEX(Table_4[[Departamento]:[Municipio]],FINAL!$B3009,1)</f>
        <v>Colón</v>
      </c>
      <c r="D3009" s="69" t="str" cm="1">
        <f t="array" ref="D3009">+INDEX(Table_4[[Departamento]:[Municipio]],FINAL!$B3009,4)</f>
        <v>Sonaguera</v>
      </c>
      <c r="E3009" s="69" t="str" cm="1">
        <f t="array" ref="E3009">+INDEX(Table_4[[Departamento]:[Municipio]],FINAL!$B3009,3)</f>
        <v>0208</v>
      </c>
      <c r="F3009" s="96">
        <f t="shared" si="243"/>
        <v>44005</v>
      </c>
      <c r="G3009" s="71" t="str">
        <f>+CONSOLIDADO[[#This Row],[Codigo Municipio]]&amp;CONSOLIDADO[[#This Row],[Fecha]]</f>
        <v>020844005</v>
      </c>
      <c r="H3009" s="72">
        <f>+IFERROR(VLOOKUP($G3009,TDAcumula!$C$2:$E$2027,3,0),0)</f>
        <v>0</v>
      </c>
      <c r="I3009" s="73">
        <f t="shared" si="245"/>
        <v>1</v>
      </c>
      <c r="J3009" s="74">
        <f>+IF(CONSOLIDADO[[#This Row],[Codigo Municipio]]=E3008,CONSOLIDADO[[#This Row],[Fallecidos Diarios]]+J3008,CONSOLIDADO[[#This Row],[Fallecidos Diarios]])</f>
        <v>1</v>
      </c>
      <c r="K3009" s="75">
        <f t="shared" si="246"/>
        <v>0</v>
      </c>
      <c r="L3009" s="76">
        <f>+IF(CONSOLIDADO[[#This Row],[Codigo Municipio]]=E3008,CONSOLIDADO[[#This Row],[Recuperados Diarios]]+L3008,CONSOLIDADO[[#This Row],[Recuperados Diarios]])</f>
        <v>1</v>
      </c>
      <c r="M3009" s="77" cm="1">
        <f t="array" ref="M3009">+IFERROR(IF(CONSOLIDADO[[#This Row],[Día]]&lt;14,0,INDEX(CONSOLIDADO[Casos Diarios],ROW()-14,1)),0)</f>
        <v>0</v>
      </c>
      <c r="N3009" s="72">
        <f>+IF(CONSOLIDADO[[#This Row],[Clave]]="710143893",1,IF(OR(CONSOLIDADO[[#This Row],[Casos Acumulados]]&gt;0,CONSOLIDADO[[#This Row],[Muertes]]&gt;0),N3008+1,I3009))</f>
        <v>81</v>
      </c>
      <c r="O3009" s="69">
        <f>+IFERROR(VLOOKUP($G3009,TDMuertes!$C$2:$E$534,3,0),0)</f>
        <v>0</v>
      </c>
      <c r="P3009" s="94" t="str">
        <f t="shared" ca="1" si="247"/>
        <v>OUT TIME</v>
      </c>
      <c r="Q3009" s="78">
        <f>+IFERROR(VLOOKUP(CONSOLIDADO[[#This Row],[Codigo Municipio]],TDDia!$A$4:$B$394,2,0),0)</f>
        <v>0</v>
      </c>
    </row>
    <row r="3010" spans="2:17" ht="14.45">
      <c r="B3010">
        <f t="shared" si="244"/>
        <v>16</v>
      </c>
      <c r="C3010" s="69" t="str" cm="1">
        <f t="array" ref="C3010">+INDEX(Table_4[[Departamento]:[Municipio]],FINAL!$B3010,1)</f>
        <v>Colón</v>
      </c>
      <c r="D3010" s="69" t="str" cm="1">
        <f t="array" ref="D3010">+INDEX(Table_4[[Departamento]:[Municipio]],FINAL!$B3010,4)</f>
        <v>Sonaguera</v>
      </c>
      <c r="E3010" s="69" t="str" cm="1">
        <f t="array" ref="E3010">+INDEX(Table_4[[Departamento]:[Municipio]],FINAL!$B3010,3)</f>
        <v>0208</v>
      </c>
      <c r="F3010" s="96">
        <f t="shared" ref="F3010:F3073" si="248">+F2817</f>
        <v>44006</v>
      </c>
      <c r="G3010" s="71" t="str">
        <f>+CONSOLIDADO[[#This Row],[Codigo Municipio]]&amp;CONSOLIDADO[[#This Row],[Fecha]]</f>
        <v>020844006</v>
      </c>
      <c r="H3010" s="72">
        <f>+IFERROR(VLOOKUP($G3010,TDAcumula!$C$2:$E$2027,3,0),0)</f>
        <v>0</v>
      </c>
      <c r="I3010" s="73">
        <f t="shared" si="245"/>
        <v>1</v>
      </c>
      <c r="J3010" s="74">
        <f>+IF(CONSOLIDADO[[#This Row],[Codigo Municipio]]=E3009,CONSOLIDADO[[#This Row],[Fallecidos Diarios]]+J3009,CONSOLIDADO[[#This Row],[Fallecidos Diarios]])</f>
        <v>1</v>
      </c>
      <c r="K3010" s="75">
        <f t="shared" si="246"/>
        <v>0</v>
      </c>
      <c r="L3010" s="76">
        <f>+IF(CONSOLIDADO[[#This Row],[Codigo Municipio]]=E3009,CONSOLIDADO[[#This Row],[Recuperados Diarios]]+L3009,CONSOLIDADO[[#This Row],[Recuperados Diarios]])</f>
        <v>1</v>
      </c>
      <c r="M3010" s="77" cm="1">
        <f t="array" ref="M3010">+IFERROR(IF(CONSOLIDADO[[#This Row],[Día]]&lt;14,0,INDEX(CONSOLIDADO[Casos Diarios],ROW()-14,1)),0)</f>
        <v>0</v>
      </c>
      <c r="N3010" s="72">
        <f>+IF(CONSOLIDADO[[#This Row],[Clave]]="710143893",1,IF(OR(CONSOLIDADO[[#This Row],[Casos Acumulados]]&gt;0,CONSOLIDADO[[#This Row],[Muertes]]&gt;0),N3009+1,I3010))</f>
        <v>82</v>
      </c>
      <c r="O3010" s="69">
        <f>+IFERROR(VLOOKUP($G3010,TDMuertes!$C$2:$E$534,3,0),0)</f>
        <v>0</v>
      </c>
      <c r="P3010" s="94" t="str">
        <f t="shared" ca="1" si="247"/>
        <v>OUT TIME</v>
      </c>
      <c r="Q3010" s="78">
        <f>+IFERROR(VLOOKUP(CONSOLIDADO[[#This Row],[Codigo Municipio]],TDDia!$A$4:$B$394,2,0),0)</f>
        <v>0</v>
      </c>
    </row>
    <row r="3011" spans="2:17" ht="14.45">
      <c r="B3011">
        <f t="shared" si="244"/>
        <v>16</v>
      </c>
      <c r="C3011" s="69" t="str" cm="1">
        <f t="array" ref="C3011">+INDEX(Table_4[[Departamento]:[Municipio]],FINAL!$B3011,1)</f>
        <v>Colón</v>
      </c>
      <c r="D3011" s="69" t="str" cm="1">
        <f t="array" ref="D3011">+INDEX(Table_4[[Departamento]:[Municipio]],FINAL!$B3011,4)</f>
        <v>Sonaguera</v>
      </c>
      <c r="E3011" s="69" t="str" cm="1">
        <f t="array" ref="E3011">+INDEX(Table_4[[Departamento]:[Municipio]],FINAL!$B3011,3)</f>
        <v>0208</v>
      </c>
      <c r="F3011" s="96">
        <f t="shared" si="248"/>
        <v>44007</v>
      </c>
      <c r="G3011" s="71" t="str">
        <f>+CONSOLIDADO[[#This Row],[Codigo Municipio]]&amp;CONSOLIDADO[[#This Row],[Fecha]]</f>
        <v>020844007</v>
      </c>
      <c r="H3011" s="72">
        <f>+IFERROR(VLOOKUP($G3011,TDAcumula!$C$2:$E$2027,3,0),0)</f>
        <v>0</v>
      </c>
      <c r="I3011" s="73">
        <f t="shared" si="245"/>
        <v>1</v>
      </c>
      <c r="J3011" s="74">
        <f>+IF(CONSOLIDADO[[#This Row],[Codigo Municipio]]=E3010,CONSOLIDADO[[#This Row],[Fallecidos Diarios]]+J3010,CONSOLIDADO[[#This Row],[Fallecidos Diarios]])</f>
        <v>1</v>
      </c>
      <c r="K3011" s="75">
        <f t="shared" si="246"/>
        <v>0</v>
      </c>
      <c r="L3011" s="76">
        <f>+IF(CONSOLIDADO[[#This Row],[Codigo Municipio]]=E3010,CONSOLIDADO[[#This Row],[Recuperados Diarios]]+L3010,CONSOLIDADO[[#This Row],[Recuperados Diarios]])</f>
        <v>1</v>
      </c>
      <c r="M3011" s="77" cm="1">
        <f t="array" ref="M3011">+IFERROR(IF(CONSOLIDADO[[#This Row],[Día]]&lt;14,0,INDEX(CONSOLIDADO[Casos Diarios],ROW()-14,1)),0)</f>
        <v>0</v>
      </c>
      <c r="N3011" s="72">
        <f>+IF(CONSOLIDADO[[#This Row],[Clave]]="710143893",1,IF(OR(CONSOLIDADO[[#This Row],[Casos Acumulados]]&gt;0,CONSOLIDADO[[#This Row],[Muertes]]&gt;0),N3010+1,I3011))</f>
        <v>83</v>
      </c>
      <c r="O3011" s="69">
        <f>+IFERROR(VLOOKUP($G3011,TDMuertes!$C$2:$E$534,3,0),0)</f>
        <v>0</v>
      </c>
      <c r="P3011" s="94" t="str">
        <f t="shared" ca="1" si="247"/>
        <v>OUT TIME</v>
      </c>
      <c r="Q3011" s="78">
        <f>+IFERROR(VLOOKUP(CONSOLIDADO[[#This Row],[Codigo Municipio]],TDDia!$A$4:$B$394,2,0),0)</f>
        <v>0</v>
      </c>
    </row>
    <row r="3012" spans="2:17" ht="14.45">
      <c r="B3012">
        <f t="shared" si="244"/>
        <v>16</v>
      </c>
      <c r="C3012" s="69" t="str" cm="1">
        <f t="array" ref="C3012">+INDEX(Table_4[[Departamento]:[Municipio]],FINAL!$B3012,1)</f>
        <v>Colón</v>
      </c>
      <c r="D3012" s="69" t="str" cm="1">
        <f t="array" ref="D3012">+INDEX(Table_4[[Departamento]:[Municipio]],FINAL!$B3012,4)</f>
        <v>Sonaguera</v>
      </c>
      <c r="E3012" s="69" t="str" cm="1">
        <f t="array" ref="E3012">+INDEX(Table_4[[Departamento]:[Municipio]],FINAL!$B3012,3)</f>
        <v>0208</v>
      </c>
      <c r="F3012" s="96">
        <f t="shared" si="248"/>
        <v>44008</v>
      </c>
      <c r="G3012" s="71" t="str">
        <f>+CONSOLIDADO[[#This Row],[Codigo Municipio]]&amp;CONSOLIDADO[[#This Row],[Fecha]]</f>
        <v>020844008</v>
      </c>
      <c r="H3012" s="72">
        <f>+IFERROR(VLOOKUP($G3012,TDAcumula!$C$2:$E$2027,3,0),0)</f>
        <v>0</v>
      </c>
      <c r="I3012" s="73">
        <f t="shared" si="245"/>
        <v>1</v>
      </c>
      <c r="J3012" s="74">
        <f>+IF(CONSOLIDADO[[#This Row],[Codigo Municipio]]=E3011,CONSOLIDADO[[#This Row],[Fallecidos Diarios]]+J3011,CONSOLIDADO[[#This Row],[Fallecidos Diarios]])</f>
        <v>1</v>
      </c>
      <c r="K3012" s="75">
        <f t="shared" si="246"/>
        <v>0</v>
      </c>
      <c r="L3012" s="76">
        <f>+IF(CONSOLIDADO[[#This Row],[Codigo Municipio]]=E3011,CONSOLIDADO[[#This Row],[Recuperados Diarios]]+L3011,CONSOLIDADO[[#This Row],[Recuperados Diarios]])</f>
        <v>1</v>
      </c>
      <c r="M3012" s="77" cm="1">
        <f t="array" ref="M3012">+IFERROR(IF(CONSOLIDADO[[#This Row],[Día]]&lt;14,0,INDEX(CONSOLIDADO[Casos Diarios],ROW()-14,1)),0)</f>
        <v>0</v>
      </c>
      <c r="N3012" s="72">
        <f>+IF(CONSOLIDADO[[#This Row],[Clave]]="710143893",1,IF(OR(CONSOLIDADO[[#This Row],[Casos Acumulados]]&gt;0,CONSOLIDADO[[#This Row],[Muertes]]&gt;0),N3011+1,I3012))</f>
        <v>84</v>
      </c>
      <c r="O3012" s="69">
        <f>+IFERROR(VLOOKUP($G3012,TDMuertes!$C$2:$E$534,3,0),0)</f>
        <v>0</v>
      </c>
      <c r="P3012" s="94" t="str">
        <f t="shared" ca="1" si="247"/>
        <v>OUT TIME</v>
      </c>
      <c r="Q3012" s="78">
        <f>+IFERROR(VLOOKUP(CONSOLIDADO[[#This Row],[Codigo Municipio]],TDDia!$A$4:$B$394,2,0),0)</f>
        <v>0</v>
      </c>
    </row>
    <row r="3013" spans="2:17" ht="14.45">
      <c r="B3013">
        <f t="shared" ref="B3013:B3076" si="249">+IF(F3012=44085,B3012+1,B3012)</f>
        <v>16</v>
      </c>
      <c r="C3013" s="69" t="str" cm="1">
        <f t="array" ref="C3013">+INDEX(Table_4[[Departamento]:[Municipio]],FINAL!$B3013,1)</f>
        <v>Colón</v>
      </c>
      <c r="D3013" s="69" t="str" cm="1">
        <f t="array" ref="D3013">+INDEX(Table_4[[Departamento]:[Municipio]],FINAL!$B3013,4)</f>
        <v>Sonaguera</v>
      </c>
      <c r="E3013" s="69" t="str" cm="1">
        <f t="array" ref="E3013">+INDEX(Table_4[[Departamento]:[Municipio]],FINAL!$B3013,3)</f>
        <v>0208</v>
      </c>
      <c r="F3013" s="96">
        <f t="shared" si="248"/>
        <v>44009</v>
      </c>
      <c r="G3013" s="71" t="str">
        <f>+CONSOLIDADO[[#This Row],[Codigo Municipio]]&amp;CONSOLIDADO[[#This Row],[Fecha]]</f>
        <v>020844009</v>
      </c>
      <c r="H3013" s="72">
        <f>+IFERROR(VLOOKUP($G3013,TDAcumula!$C$2:$E$2027,3,0),0)</f>
        <v>0</v>
      </c>
      <c r="I3013" s="73">
        <f t="shared" si="245"/>
        <v>1</v>
      </c>
      <c r="J3013" s="74">
        <f>+IF(CONSOLIDADO[[#This Row],[Codigo Municipio]]=E3012,CONSOLIDADO[[#This Row],[Fallecidos Diarios]]+J3012,CONSOLIDADO[[#This Row],[Fallecidos Diarios]])</f>
        <v>1</v>
      </c>
      <c r="K3013" s="75">
        <f t="shared" si="246"/>
        <v>0</v>
      </c>
      <c r="L3013" s="76">
        <f>+IF(CONSOLIDADO[[#This Row],[Codigo Municipio]]=E3012,CONSOLIDADO[[#This Row],[Recuperados Diarios]]+L3012,CONSOLIDADO[[#This Row],[Recuperados Diarios]])</f>
        <v>1</v>
      </c>
      <c r="M3013" s="77" cm="1">
        <f t="array" ref="M3013">+IFERROR(IF(CONSOLIDADO[[#This Row],[Día]]&lt;14,0,INDEX(CONSOLIDADO[Casos Diarios],ROW()-14,1)),0)</f>
        <v>0</v>
      </c>
      <c r="N3013" s="72">
        <f>+IF(CONSOLIDADO[[#This Row],[Clave]]="710143893",1,IF(OR(CONSOLIDADO[[#This Row],[Casos Acumulados]]&gt;0,CONSOLIDADO[[#This Row],[Muertes]]&gt;0),N3012+1,I3013))</f>
        <v>85</v>
      </c>
      <c r="O3013" s="69">
        <f>+IFERROR(VLOOKUP($G3013,TDMuertes!$C$2:$E$534,3,0),0)</f>
        <v>0</v>
      </c>
      <c r="P3013" s="94" t="str">
        <f t="shared" ca="1" si="247"/>
        <v>OUT TIME</v>
      </c>
      <c r="Q3013" s="78">
        <f>+IFERROR(VLOOKUP(CONSOLIDADO[[#This Row],[Codigo Municipio]],TDDia!$A$4:$B$394,2,0),0)</f>
        <v>0</v>
      </c>
    </row>
    <row r="3014" spans="2:17" ht="14.45">
      <c r="B3014">
        <f t="shared" si="249"/>
        <v>16</v>
      </c>
      <c r="C3014" s="69" t="str" cm="1">
        <f t="array" ref="C3014">+INDEX(Table_4[[Departamento]:[Municipio]],FINAL!$B3014,1)</f>
        <v>Colón</v>
      </c>
      <c r="D3014" s="69" t="str" cm="1">
        <f t="array" ref="D3014">+INDEX(Table_4[[Departamento]:[Municipio]],FINAL!$B3014,4)</f>
        <v>Sonaguera</v>
      </c>
      <c r="E3014" s="69" t="str" cm="1">
        <f t="array" ref="E3014">+INDEX(Table_4[[Departamento]:[Municipio]],FINAL!$B3014,3)</f>
        <v>0208</v>
      </c>
      <c r="F3014" s="96">
        <f t="shared" si="248"/>
        <v>44010</v>
      </c>
      <c r="G3014" s="71" t="str">
        <f>+CONSOLIDADO[[#This Row],[Codigo Municipio]]&amp;CONSOLIDADO[[#This Row],[Fecha]]</f>
        <v>020844010</v>
      </c>
      <c r="H3014" s="72">
        <f>+IFERROR(VLOOKUP($G3014,TDAcumula!$C$2:$E$2027,3,0),0)</f>
        <v>0</v>
      </c>
      <c r="I3014" s="73">
        <f t="shared" si="245"/>
        <v>1</v>
      </c>
      <c r="J3014" s="74">
        <f>+IF(CONSOLIDADO[[#This Row],[Codigo Municipio]]=E3013,CONSOLIDADO[[#This Row],[Fallecidos Diarios]]+J3013,CONSOLIDADO[[#This Row],[Fallecidos Diarios]])</f>
        <v>1</v>
      </c>
      <c r="K3014" s="75">
        <f t="shared" si="246"/>
        <v>0</v>
      </c>
      <c r="L3014" s="76">
        <f>+IF(CONSOLIDADO[[#This Row],[Codigo Municipio]]=E3013,CONSOLIDADO[[#This Row],[Recuperados Diarios]]+L3013,CONSOLIDADO[[#This Row],[Recuperados Diarios]])</f>
        <v>1</v>
      </c>
      <c r="M3014" s="77" cm="1">
        <f t="array" ref="M3014">+IFERROR(IF(CONSOLIDADO[[#This Row],[Día]]&lt;14,0,INDEX(CONSOLIDADO[Casos Diarios],ROW()-14,1)),0)</f>
        <v>0</v>
      </c>
      <c r="N3014" s="72">
        <f>+IF(CONSOLIDADO[[#This Row],[Clave]]="710143893",1,IF(OR(CONSOLIDADO[[#This Row],[Casos Acumulados]]&gt;0,CONSOLIDADO[[#This Row],[Muertes]]&gt;0),N3013+1,I3014))</f>
        <v>86</v>
      </c>
      <c r="O3014" s="69">
        <f>+IFERROR(VLOOKUP($G3014,TDMuertes!$C$2:$E$534,3,0),0)</f>
        <v>0</v>
      </c>
      <c r="P3014" s="94" t="str">
        <f t="shared" ca="1" si="247"/>
        <v>OUT TIME</v>
      </c>
      <c r="Q3014" s="78">
        <f>+IFERROR(VLOOKUP(CONSOLIDADO[[#This Row],[Codigo Municipio]],TDDia!$A$4:$B$394,2,0),0)</f>
        <v>0</v>
      </c>
    </row>
    <row r="3015" spans="2:17" ht="14.45">
      <c r="B3015">
        <f t="shared" si="249"/>
        <v>16</v>
      </c>
      <c r="C3015" s="69" t="str" cm="1">
        <f t="array" ref="C3015">+INDEX(Table_4[[Departamento]:[Municipio]],FINAL!$B3015,1)</f>
        <v>Colón</v>
      </c>
      <c r="D3015" s="69" t="str" cm="1">
        <f t="array" ref="D3015">+INDEX(Table_4[[Departamento]:[Municipio]],FINAL!$B3015,4)</f>
        <v>Sonaguera</v>
      </c>
      <c r="E3015" s="69" t="str" cm="1">
        <f t="array" ref="E3015">+INDEX(Table_4[[Departamento]:[Municipio]],FINAL!$B3015,3)</f>
        <v>0208</v>
      </c>
      <c r="F3015" s="96">
        <f t="shared" si="248"/>
        <v>44011</v>
      </c>
      <c r="G3015" s="71" t="str">
        <f>+CONSOLIDADO[[#This Row],[Codigo Municipio]]&amp;CONSOLIDADO[[#This Row],[Fecha]]</f>
        <v>020844011</v>
      </c>
      <c r="H3015" s="72">
        <f>+IFERROR(VLOOKUP($G3015,TDAcumula!$C$2:$E$2027,3,0),0)</f>
        <v>0</v>
      </c>
      <c r="I3015" s="73">
        <f t="shared" si="245"/>
        <v>1</v>
      </c>
      <c r="J3015" s="74">
        <f>+IF(CONSOLIDADO[[#This Row],[Codigo Municipio]]=E3014,CONSOLIDADO[[#This Row],[Fallecidos Diarios]]+J3014,CONSOLIDADO[[#This Row],[Fallecidos Diarios]])</f>
        <v>1</v>
      </c>
      <c r="K3015" s="75">
        <f t="shared" si="246"/>
        <v>0</v>
      </c>
      <c r="L3015" s="76">
        <f>+IF(CONSOLIDADO[[#This Row],[Codigo Municipio]]=E3014,CONSOLIDADO[[#This Row],[Recuperados Diarios]]+L3014,CONSOLIDADO[[#This Row],[Recuperados Diarios]])</f>
        <v>1</v>
      </c>
      <c r="M3015" s="77" cm="1">
        <f t="array" ref="M3015">+IFERROR(IF(CONSOLIDADO[[#This Row],[Día]]&lt;14,0,INDEX(CONSOLIDADO[Casos Diarios],ROW()-14,1)),0)</f>
        <v>0</v>
      </c>
      <c r="N3015" s="72">
        <f>+IF(CONSOLIDADO[[#This Row],[Clave]]="710143893",1,IF(OR(CONSOLIDADO[[#This Row],[Casos Acumulados]]&gt;0,CONSOLIDADO[[#This Row],[Muertes]]&gt;0),N3014+1,I3015))</f>
        <v>87</v>
      </c>
      <c r="O3015" s="69">
        <f>+IFERROR(VLOOKUP($G3015,TDMuertes!$C$2:$E$534,3,0),0)</f>
        <v>0</v>
      </c>
      <c r="P3015" s="94" t="str">
        <f t="shared" ca="1" si="247"/>
        <v>OUT TIME</v>
      </c>
      <c r="Q3015" s="78">
        <f>+IFERROR(VLOOKUP(CONSOLIDADO[[#This Row],[Codigo Municipio]],TDDia!$A$4:$B$394,2,0),0)</f>
        <v>0</v>
      </c>
    </row>
    <row r="3016" spans="2:17" ht="14.45">
      <c r="B3016">
        <f t="shared" si="249"/>
        <v>16</v>
      </c>
      <c r="C3016" s="69" t="str" cm="1">
        <f t="array" ref="C3016">+INDEX(Table_4[[Departamento]:[Municipio]],FINAL!$B3016,1)</f>
        <v>Colón</v>
      </c>
      <c r="D3016" s="69" t="str" cm="1">
        <f t="array" ref="D3016">+INDEX(Table_4[[Departamento]:[Municipio]],FINAL!$B3016,4)</f>
        <v>Sonaguera</v>
      </c>
      <c r="E3016" s="69" t="str" cm="1">
        <f t="array" ref="E3016">+INDEX(Table_4[[Departamento]:[Municipio]],FINAL!$B3016,3)</f>
        <v>0208</v>
      </c>
      <c r="F3016" s="96">
        <f t="shared" si="248"/>
        <v>44012</v>
      </c>
      <c r="G3016" s="71" t="str">
        <f>+CONSOLIDADO[[#This Row],[Codigo Municipio]]&amp;CONSOLIDADO[[#This Row],[Fecha]]</f>
        <v>020844012</v>
      </c>
      <c r="H3016" s="72">
        <f>+IFERROR(VLOOKUP($G3016,TDAcumula!$C$2:$E$2027,3,0),0)</f>
        <v>0</v>
      </c>
      <c r="I3016" s="73">
        <f t="shared" si="245"/>
        <v>1</v>
      </c>
      <c r="J3016" s="74">
        <f>+IF(CONSOLIDADO[[#This Row],[Codigo Municipio]]=E3015,CONSOLIDADO[[#This Row],[Fallecidos Diarios]]+J3015,CONSOLIDADO[[#This Row],[Fallecidos Diarios]])</f>
        <v>1</v>
      </c>
      <c r="K3016" s="75">
        <f t="shared" si="246"/>
        <v>0</v>
      </c>
      <c r="L3016" s="76">
        <f>+IF(CONSOLIDADO[[#This Row],[Codigo Municipio]]=E3015,CONSOLIDADO[[#This Row],[Recuperados Diarios]]+L3015,CONSOLIDADO[[#This Row],[Recuperados Diarios]])</f>
        <v>1</v>
      </c>
      <c r="M3016" s="77" cm="1">
        <f t="array" ref="M3016">+IFERROR(IF(CONSOLIDADO[[#This Row],[Día]]&lt;14,0,INDEX(CONSOLIDADO[Casos Diarios],ROW()-14,1)),0)</f>
        <v>0</v>
      </c>
      <c r="N3016" s="72">
        <f>+IF(CONSOLIDADO[[#This Row],[Clave]]="710143893",1,IF(OR(CONSOLIDADO[[#This Row],[Casos Acumulados]]&gt;0,CONSOLIDADO[[#This Row],[Muertes]]&gt;0),N3015+1,I3016))</f>
        <v>88</v>
      </c>
      <c r="O3016" s="69">
        <f>+IFERROR(VLOOKUP($G3016,TDMuertes!$C$2:$E$534,3,0),0)</f>
        <v>0</v>
      </c>
      <c r="P3016" s="94" t="str">
        <f t="shared" ca="1" si="247"/>
        <v>OUT TIME</v>
      </c>
      <c r="Q3016" s="78">
        <f>+IFERROR(VLOOKUP(CONSOLIDADO[[#This Row],[Codigo Municipio]],TDDia!$A$4:$B$394,2,0),0)</f>
        <v>0</v>
      </c>
    </row>
    <row r="3017" spans="2:17" ht="14.45">
      <c r="B3017">
        <f t="shared" si="249"/>
        <v>16</v>
      </c>
      <c r="C3017" s="69" t="str" cm="1">
        <f t="array" ref="C3017">+INDEX(Table_4[[Departamento]:[Municipio]],FINAL!$B3017,1)</f>
        <v>Colón</v>
      </c>
      <c r="D3017" s="69" t="str" cm="1">
        <f t="array" ref="D3017">+INDEX(Table_4[[Departamento]:[Municipio]],FINAL!$B3017,4)</f>
        <v>Sonaguera</v>
      </c>
      <c r="E3017" s="69" t="str" cm="1">
        <f t="array" ref="E3017">+INDEX(Table_4[[Departamento]:[Municipio]],FINAL!$B3017,3)</f>
        <v>0208</v>
      </c>
      <c r="F3017" s="96">
        <f t="shared" si="248"/>
        <v>44013</v>
      </c>
      <c r="G3017" s="71" t="str">
        <f>+CONSOLIDADO[[#This Row],[Codigo Municipio]]&amp;CONSOLIDADO[[#This Row],[Fecha]]</f>
        <v>020844013</v>
      </c>
      <c r="H3017" s="72">
        <f>+IFERROR(VLOOKUP($G3017,TDAcumula!$C$2:$E$2027,3,0),0)</f>
        <v>0</v>
      </c>
      <c r="I3017" s="73">
        <f t="shared" si="245"/>
        <v>1</v>
      </c>
      <c r="J3017" s="74">
        <f>+IF(CONSOLIDADO[[#This Row],[Codigo Municipio]]=E3016,CONSOLIDADO[[#This Row],[Fallecidos Diarios]]+J3016,CONSOLIDADO[[#This Row],[Fallecidos Diarios]])</f>
        <v>1</v>
      </c>
      <c r="K3017" s="75">
        <f t="shared" si="246"/>
        <v>0</v>
      </c>
      <c r="L3017" s="76">
        <f>+IF(CONSOLIDADO[[#This Row],[Codigo Municipio]]=E3016,CONSOLIDADO[[#This Row],[Recuperados Diarios]]+L3016,CONSOLIDADO[[#This Row],[Recuperados Diarios]])</f>
        <v>1</v>
      </c>
      <c r="M3017" s="77" cm="1">
        <f t="array" ref="M3017">+IFERROR(IF(CONSOLIDADO[[#This Row],[Día]]&lt;14,0,INDEX(CONSOLIDADO[Casos Diarios],ROW()-14,1)),0)</f>
        <v>0</v>
      </c>
      <c r="N3017" s="72">
        <f>+IF(CONSOLIDADO[[#This Row],[Clave]]="710143893",1,IF(OR(CONSOLIDADO[[#This Row],[Casos Acumulados]]&gt;0,CONSOLIDADO[[#This Row],[Muertes]]&gt;0),N3016+1,I3017))</f>
        <v>89</v>
      </c>
      <c r="O3017" s="69">
        <f>+IFERROR(VLOOKUP($G3017,TDMuertes!$C$2:$E$534,3,0),0)</f>
        <v>0</v>
      </c>
      <c r="P3017" s="94" t="str">
        <f t="shared" ca="1" si="247"/>
        <v>OUT TIME</v>
      </c>
      <c r="Q3017" s="78">
        <f>+IFERROR(VLOOKUP(CONSOLIDADO[[#This Row],[Codigo Municipio]],TDDia!$A$4:$B$394,2,0),0)</f>
        <v>0</v>
      </c>
    </row>
    <row r="3018" spans="2:17" ht="14.45">
      <c r="B3018">
        <f t="shared" si="249"/>
        <v>16</v>
      </c>
      <c r="C3018" s="69" t="str" cm="1">
        <f t="array" ref="C3018">+INDEX(Table_4[[Departamento]:[Municipio]],FINAL!$B3018,1)</f>
        <v>Colón</v>
      </c>
      <c r="D3018" s="69" t="str" cm="1">
        <f t="array" ref="D3018">+INDEX(Table_4[[Departamento]:[Municipio]],FINAL!$B3018,4)</f>
        <v>Sonaguera</v>
      </c>
      <c r="E3018" s="69" t="str" cm="1">
        <f t="array" ref="E3018">+INDEX(Table_4[[Departamento]:[Municipio]],FINAL!$B3018,3)</f>
        <v>0208</v>
      </c>
      <c r="F3018" s="96">
        <f t="shared" si="248"/>
        <v>44014</v>
      </c>
      <c r="G3018" s="71" t="str">
        <f>+CONSOLIDADO[[#This Row],[Codigo Municipio]]&amp;CONSOLIDADO[[#This Row],[Fecha]]</f>
        <v>020844014</v>
      </c>
      <c r="H3018" s="72">
        <f>+IFERROR(VLOOKUP($G3018,TDAcumula!$C$2:$E$2027,3,0),0)</f>
        <v>0</v>
      </c>
      <c r="I3018" s="73">
        <f t="shared" si="245"/>
        <v>1</v>
      </c>
      <c r="J3018" s="74">
        <f>+IF(CONSOLIDADO[[#This Row],[Codigo Municipio]]=E3017,CONSOLIDADO[[#This Row],[Fallecidos Diarios]]+J3017,CONSOLIDADO[[#This Row],[Fallecidos Diarios]])</f>
        <v>1</v>
      </c>
      <c r="K3018" s="75">
        <f t="shared" si="246"/>
        <v>0</v>
      </c>
      <c r="L3018" s="76">
        <f>+IF(CONSOLIDADO[[#This Row],[Codigo Municipio]]=E3017,CONSOLIDADO[[#This Row],[Recuperados Diarios]]+L3017,CONSOLIDADO[[#This Row],[Recuperados Diarios]])</f>
        <v>1</v>
      </c>
      <c r="M3018" s="77" cm="1">
        <f t="array" ref="M3018">+IFERROR(IF(CONSOLIDADO[[#This Row],[Día]]&lt;14,0,INDEX(CONSOLIDADO[Casos Diarios],ROW()-14,1)),0)</f>
        <v>0</v>
      </c>
      <c r="N3018" s="72">
        <f>+IF(CONSOLIDADO[[#This Row],[Clave]]="710143893",1,IF(OR(CONSOLIDADO[[#This Row],[Casos Acumulados]]&gt;0,CONSOLIDADO[[#This Row],[Muertes]]&gt;0),N3017+1,I3018))</f>
        <v>90</v>
      </c>
      <c r="O3018" s="69">
        <f>+IFERROR(VLOOKUP($G3018,TDMuertes!$C$2:$E$534,3,0),0)</f>
        <v>0</v>
      </c>
      <c r="P3018" s="94" t="str">
        <f t="shared" ca="1" si="247"/>
        <v>OUT TIME</v>
      </c>
      <c r="Q3018" s="78">
        <f>+IFERROR(VLOOKUP(CONSOLIDADO[[#This Row],[Codigo Municipio]],TDDia!$A$4:$B$394,2,0),0)</f>
        <v>0</v>
      </c>
    </row>
    <row r="3019" spans="2:17" ht="14.45">
      <c r="B3019">
        <f t="shared" si="249"/>
        <v>16</v>
      </c>
      <c r="C3019" s="69" t="str" cm="1">
        <f t="array" ref="C3019">+INDEX(Table_4[[Departamento]:[Municipio]],FINAL!$B3019,1)</f>
        <v>Colón</v>
      </c>
      <c r="D3019" s="69" t="str" cm="1">
        <f t="array" ref="D3019">+INDEX(Table_4[[Departamento]:[Municipio]],FINAL!$B3019,4)</f>
        <v>Sonaguera</v>
      </c>
      <c r="E3019" s="69" t="str" cm="1">
        <f t="array" ref="E3019">+INDEX(Table_4[[Departamento]:[Municipio]],FINAL!$B3019,3)</f>
        <v>0208</v>
      </c>
      <c r="F3019" s="96">
        <f t="shared" si="248"/>
        <v>44015</v>
      </c>
      <c r="G3019" s="71" t="str">
        <f>+CONSOLIDADO[[#This Row],[Codigo Municipio]]&amp;CONSOLIDADO[[#This Row],[Fecha]]</f>
        <v>020844015</v>
      </c>
      <c r="H3019" s="72">
        <f>+IFERROR(VLOOKUP($G3019,TDAcumula!$C$2:$E$2027,3,0),0)</f>
        <v>0</v>
      </c>
      <c r="I3019" s="73">
        <f t="shared" si="245"/>
        <v>1</v>
      </c>
      <c r="J3019" s="74">
        <f>+IF(CONSOLIDADO[[#This Row],[Codigo Municipio]]=E3018,CONSOLIDADO[[#This Row],[Fallecidos Diarios]]+J3018,CONSOLIDADO[[#This Row],[Fallecidos Diarios]])</f>
        <v>1</v>
      </c>
      <c r="K3019" s="75">
        <f t="shared" si="246"/>
        <v>0</v>
      </c>
      <c r="L3019" s="76">
        <f>+IF(CONSOLIDADO[[#This Row],[Codigo Municipio]]=E3018,CONSOLIDADO[[#This Row],[Recuperados Diarios]]+L3018,CONSOLIDADO[[#This Row],[Recuperados Diarios]])</f>
        <v>1</v>
      </c>
      <c r="M3019" s="77" cm="1">
        <f t="array" ref="M3019">+IFERROR(IF(CONSOLIDADO[[#This Row],[Día]]&lt;14,0,INDEX(CONSOLIDADO[Casos Diarios],ROW()-14,1)),0)</f>
        <v>0</v>
      </c>
      <c r="N3019" s="72">
        <f>+IF(CONSOLIDADO[[#This Row],[Clave]]="710143893",1,IF(OR(CONSOLIDADO[[#This Row],[Casos Acumulados]]&gt;0,CONSOLIDADO[[#This Row],[Muertes]]&gt;0),N3018+1,I3019))</f>
        <v>91</v>
      </c>
      <c r="O3019" s="69">
        <f>+IFERROR(VLOOKUP($G3019,TDMuertes!$C$2:$E$534,3,0),0)</f>
        <v>0</v>
      </c>
      <c r="P3019" s="94" t="str">
        <f t="shared" ca="1" si="247"/>
        <v>OUT TIME</v>
      </c>
      <c r="Q3019" s="78">
        <f>+IFERROR(VLOOKUP(CONSOLIDADO[[#This Row],[Codigo Municipio]],TDDia!$A$4:$B$394,2,0),0)</f>
        <v>0</v>
      </c>
    </row>
    <row r="3020" spans="2:17" ht="14.45">
      <c r="B3020">
        <f t="shared" si="249"/>
        <v>16</v>
      </c>
      <c r="C3020" s="69" t="str" cm="1">
        <f t="array" ref="C3020">+INDEX(Table_4[[Departamento]:[Municipio]],FINAL!$B3020,1)</f>
        <v>Colón</v>
      </c>
      <c r="D3020" s="69" t="str" cm="1">
        <f t="array" ref="D3020">+INDEX(Table_4[[Departamento]:[Municipio]],FINAL!$B3020,4)</f>
        <v>Sonaguera</v>
      </c>
      <c r="E3020" s="69" t="str" cm="1">
        <f t="array" ref="E3020">+INDEX(Table_4[[Departamento]:[Municipio]],FINAL!$B3020,3)</f>
        <v>0208</v>
      </c>
      <c r="F3020" s="96">
        <f t="shared" si="248"/>
        <v>44016</v>
      </c>
      <c r="G3020" s="71" t="str">
        <f>+CONSOLIDADO[[#This Row],[Codigo Municipio]]&amp;CONSOLIDADO[[#This Row],[Fecha]]</f>
        <v>020844016</v>
      </c>
      <c r="H3020" s="72">
        <f>+IFERROR(VLOOKUP($G3020,TDAcumula!$C$2:$E$2027,3,0),0)</f>
        <v>0</v>
      </c>
      <c r="I3020" s="73">
        <f t="shared" si="245"/>
        <v>1</v>
      </c>
      <c r="J3020" s="74">
        <f>+IF(CONSOLIDADO[[#This Row],[Codigo Municipio]]=E3019,CONSOLIDADO[[#This Row],[Fallecidos Diarios]]+J3019,CONSOLIDADO[[#This Row],[Fallecidos Diarios]])</f>
        <v>1</v>
      </c>
      <c r="K3020" s="75">
        <f t="shared" si="246"/>
        <v>0</v>
      </c>
      <c r="L3020" s="76">
        <f>+IF(CONSOLIDADO[[#This Row],[Codigo Municipio]]=E3019,CONSOLIDADO[[#This Row],[Recuperados Diarios]]+L3019,CONSOLIDADO[[#This Row],[Recuperados Diarios]])</f>
        <v>1</v>
      </c>
      <c r="M3020" s="77" cm="1">
        <f t="array" ref="M3020">+IFERROR(IF(CONSOLIDADO[[#This Row],[Día]]&lt;14,0,INDEX(CONSOLIDADO[Casos Diarios],ROW()-14,1)),0)</f>
        <v>0</v>
      </c>
      <c r="N3020" s="72">
        <f>+IF(CONSOLIDADO[[#This Row],[Clave]]="710143893",1,IF(OR(CONSOLIDADO[[#This Row],[Casos Acumulados]]&gt;0,CONSOLIDADO[[#This Row],[Muertes]]&gt;0),N3019+1,I3020))</f>
        <v>92</v>
      </c>
      <c r="O3020" s="69">
        <f>+IFERROR(VLOOKUP($G3020,TDMuertes!$C$2:$E$534,3,0),0)</f>
        <v>0</v>
      </c>
      <c r="P3020" s="94" t="str">
        <f t="shared" ca="1" si="247"/>
        <v>OUT TIME</v>
      </c>
      <c r="Q3020" s="78">
        <f>+IFERROR(VLOOKUP(CONSOLIDADO[[#This Row],[Codigo Municipio]],TDDia!$A$4:$B$394,2,0),0)</f>
        <v>0</v>
      </c>
    </row>
    <row r="3021" spans="2:17" ht="14.45">
      <c r="B3021">
        <f t="shared" si="249"/>
        <v>16</v>
      </c>
      <c r="C3021" s="69" t="str" cm="1">
        <f t="array" ref="C3021">+INDEX(Table_4[[Departamento]:[Municipio]],FINAL!$B3021,1)</f>
        <v>Colón</v>
      </c>
      <c r="D3021" s="69" t="str" cm="1">
        <f t="array" ref="D3021">+INDEX(Table_4[[Departamento]:[Municipio]],FINAL!$B3021,4)</f>
        <v>Sonaguera</v>
      </c>
      <c r="E3021" s="69" t="str" cm="1">
        <f t="array" ref="E3021">+INDEX(Table_4[[Departamento]:[Municipio]],FINAL!$B3021,3)</f>
        <v>0208</v>
      </c>
      <c r="F3021" s="96">
        <f t="shared" si="248"/>
        <v>44017</v>
      </c>
      <c r="G3021" s="71" t="str">
        <f>+CONSOLIDADO[[#This Row],[Codigo Municipio]]&amp;CONSOLIDADO[[#This Row],[Fecha]]</f>
        <v>020844017</v>
      </c>
      <c r="H3021" s="72">
        <f>+IFERROR(VLOOKUP($G3021,TDAcumula!$C$2:$E$2027,3,0),0)</f>
        <v>0</v>
      </c>
      <c r="I3021" s="73">
        <f t="shared" si="245"/>
        <v>1</v>
      </c>
      <c r="J3021" s="74">
        <f>+IF(CONSOLIDADO[[#This Row],[Codigo Municipio]]=E3020,CONSOLIDADO[[#This Row],[Fallecidos Diarios]]+J3020,CONSOLIDADO[[#This Row],[Fallecidos Diarios]])</f>
        <v>1</v>
      </c>
      <c r="K3021" s="75">
        <f t="shared" si="246"/>
        <v>0</v>
      </c>
      <c r="L3021" s="76">
        <f>+IF(CONSOLIDADO[[#This Row],[Codigo Municipio]]=E3020,CONSOLIDADO[[#This Row],[Recuperados Diarios]]+L3020,CONSOLIDADO[[#This Row],[Recuperados Diarios]])</f>
        <v>1</v>
      </c>
      <c r="M3021" s="77" cm="1">
        <f t="array" ref="M3021">+IFERROR(IF(CONSOLIDADO[[#This Row],[Día]]&lt;14,0,INDEX(CONSOLIDADO[Casos Diarios],ROW()-14,1)),0)</f>
        <v>0</v>
      </c>
      <c r="N3021" s="72">
        <f>+IF(CONSOLIDADO[[#This Row],[Clave]]="710143893",1,IF(OR(CONSOLIDADO[[#This Row],[Casos Acumulados]]&gt;0,CONSOLIDADO[[#This Row],[Muertes]]&gt;0),N3020+1,I3021))</f>
        <v>93</v>
      </c>
      <c r="O3021" s="69">
        <f>+IFERROR(VLOOKUP($G3021,TDMuertes!$C$2:$E$534,3,0),0)</f>
        <v>0</v>
      </c>
      <c r="P3021" s="94" t="str">
        <f t="shared" ca="1" si="247"/>
        <v>OUT TIME</v>
      </c>
      <c r="Q3021" s="78">
        <f>+IFERROR(VLOOKUP(CONSOLIDADO[[#This Row],[Codigo Municipio]],TDDia!$A$4:$B$394,2,0),0)</f>
        <v>0</v>
      </c>
    </row>
    <row r="3022" spans="2:17" ht="14.45">
      <c r="B3022">
        <f t="shared" si="249"/>
        <v>16</v>
      </c>
      <c r="C3022" s="69" t="str" cm="1">
        <f t="array" ref="C3022">+INDEX(Table_4[[Departamento]:[Municipio]],FINAL!$B3022,1)</f>
        <v>Colón</v>
      </c>
      <c r="D3022" s="69" t="str" cm="1">
        <f t="array" ref="D3022">+INDEX(Table_4[[Departamento]:[Municipio]],FINAL!$B3022,4)</f>
        <v>Sonaguera</v>
      </c>
      <c r="E3022" s="69" t="str" cm="1">
        <f t="array" ref="E3022">+INDEX(Table_4[[Departamento]:[Municipio]],FINAL!$B3022,3)</f>
        <v>0208</v>
      </c>
      <c r="F3022" s="96">
        <f t="shared" si="248"/>
        <v>44018</v>
      </c>
      <c r="G3022" s="71" t="str">
        <f>+CONSOLIDADO[[#This Row],[Codigo Municipio]]&amp;CONSOLIDADO[[#This Row],[Fecha]]</f>
        <v>020844018</v>
      </c>
      <c r="H3022" s="72">
        <f>+IFERROR(VLOOKUP($G3022,TDAcumula!$C$2:$E$2027,3,0),0)</f>
        <v>0</v>
      </c>
      <c r="I3022" s="73">
        <f t="shared" si="245"/>
        <v>1</v>
      </c>
      <c r="J3022" s="74">
        <f>+IF(CONSOLIDADO[[#This Row],[Codigo Municipio]]=E3021,CONSOLIDADO[[#This Row],[Fallecidos Diarios]]+J3021,CONSOLIDADO[[#This Row],[Fallecidos Diarios]])</f>
        <v>1</v>
      </c>
      <c r="K3022" s="75">
        <f t="shared" si="246"/>
        <v>0</v>
      </c>
      <c r="L3022" s="76">
        <f>+IF(CONSOLIDADO[[#This Row],[Codigo Municipio]]=E3021,CONSOLIDADO[[#This Row],[Recuperados Diarios]]+L3021,CONSOLIDADO[[#This Row],[Recuperados Diarios]])</f>
        <v>1</v>
      </c>
      <c r="M3022" s="77" cm="1">
        <f t="array" ref="M3022">+IFERROR(IF(CONSOLIDADO[[#This Row],[Día]]&lt;14,0,INDEX(CONSOLIDADO[Casos Diarios],ROW()-14,1)),0)</f>
        <v>0</v>
      </c>
      <c r="N3022" s="72">
        <f>+IF(CONSOLIDADO[[#This Row],[Clave]]="710143893",1,IF(OR(CONSOLIDADO[[#This Row],[Casos Acumulados]]&gt;0,CONSOLIDADO[[#This Row],[Muertes]]&gt;0),N3021+1,I3022))</f>
        <v>94</v>
      </c>
      <c r="O3022" s="69">
        <f>+IFERROR(VLOOKUP($G3022,TDMuertes!$C$2:$E$534,3,0),0)</f>
        <v>0</v>
      </c>
      <c r="P3022" s="94" t="str">
        <f t="shared" ca="1" si="247"/>
        <v>OUT TIME</v>
      </c>
      <c r="Q3022" s="78">
        <f>+IFERROR(VLOOKUP(CONSOLIDADO[[#This Row],[Codigo Municipio]],TDDia!$A$4:$B$394,2,0),0)</f>
        <v>0</v>
      </c>
    </row>
    <row r="3023" spans="2:17" ht="14.45">
      <c r="B3023">
        <f t="shared" si="249"/>
        <v>16</v>
      </c>
      <c r="C3023" s="69" t="str" cm="1">
        <f t="array" ref="C3023">+INDEX(Table_4[[Departamento]:[Municipio]],FINAL!$B3023,1)</f>
        <v>Colón</v>
      </c>
      <c r="D3023" s="69" t="str" cm="1">
        <f t="array" ref="D3023">+INDEX(Table_4[[Departamento]:[Municipio]],FINAL!$B3023,4)</f>
        <v>Sonaguera</v>
      </c>
      <c r="E3023" s="69" t="str" cm="1">
        <f t="array" ref="E3023">+INDEX(Table_4[[Departamento]:[Municipio]],FINAL!$B3023,3)</f>
        <v>0208</v>
      </c>
      <c r="F3023" s="96">
        <f t="shared" si="248"/>
        <v>44019</v>
      </c>
      <c r="G3023" s="71" t="str">
        <f>+CONSOLIDADO[[#This Row],[Codigo Municipio]]&amp;CONSOLIDADO[[#This Row],[Fecha]]</f>
        <v>020844019</v>
      </c>
      <c r="H3023" s="72">
        <f>+IFERROR(VLOOKUP($G3023,TDAcumula!$C$2:$E$2027,3,0),0)</f>
        <v>0</v>
      </c>
      <c r="I3023" s="73">
        <f t="shared" si="245"/>
        <v>1</v>
      </c>
      <c r="J3023" s="74">
        <f>+IF(CONSOLIDADO[[#This Row],[Codigo Municipio]]=E3022,CONSOLIDADO[[#This Row],[Fallecidos Diarios]]+J3022,CONSOLIDADO[[#This Row],[Fallecidos Diarios]])</f>
        <v>1</v>
      </c>
      <c r="K3023" s="75">
        <f t="shared" si="246"/>
        <v>0</v>
      </c>
      <c r="L3023" s="76">
        <f>+IF(CONSOLIDADO[[#This Row],[Codigo Municipio]]=E3022,CONSOLIDADO[[#This Row],[Recuperados Diarios]]+L3022,CONSOLIDADO[[#This Row],[Recuperados Diarios]])</f>
        <v>1</v>
      </c>
      <c r="M3023" s="77" cm="1">
        <f t="array" ref="M3023">+IFERROR(IF(CONSOLIDADO[[#This Row],[Día]]&lt;14,0,INDEX(CONSOLIDADO[Casos Diarios],ROW()-14,1)),0)</f>
        <v>0</v>
      </c>
      <c r="N3023" s="72">
        <f>+IF(CONSOLIDADO[[#This Row],[Clave]]="710143893",1,IF(OR(CONSOLIDADO[[#This Row],[Casos Acumulados]]&gt;0,CONSOLIDADO[[#This Row],[Muertes]]&gt;0),N3022+1,I3023))</f>
        <v>95</v>
      </c>
      <c r="O3023" s="69">
        <f>+IFERROR(VLOOKUP($G3023,TDMuertes!$C$2:$E$534,3,0),0)</f>
        <v>0</v>
      </c>
      <c r="P3023" s="94" t="str">
        <f t="shared" ca="1" si="247"/>
        <v>OUT TIME</v>
      </c>
      <c r="Q3023" s="78">
        <f>+IFERROR(VLOOKUP(CONSOLIDADO[[#This Row],[Codigo Municipio]],TDDia!$A$4:$B$394,2,0),0)</f>
        <v>0</v>
      </c>
    </row>
    <row r="3024" spans="2:17" ht="14.45">
      <c r="B3024">
        <f t="shared" si="249"/>
        <v>16</v>
      </c>
      <c r="C3024" s="69" t="str" cm="1">
        <f t="array" ref="C3024">+INDEX(Table_4[[Departamento]:[Municipio]],FINAL!$B3024,1)</f>
        <v>Colón</v>
      </c>
      <c r="D3024" s="69" t="str" cm="1">
        <f t="array" ref="D3024">+INDEX(Table_4[[Departamento]:[Municipio]],FINAL!$B3024,4)</f>
        <v>Sonaguera</v>
      </c>
      <c r="E3024" s="69" t="str" cm="1">
        <f t="array" ref="E3024">+INDEX(Table_4[[Departamento]:[Municipio]],FINAL!$B3024,3)</f>
        <v>0208</v>
      </c>
      <c r="F3024" s="96">
        <f t="shared" si="248"/>
        <v>44020</v>
      </c>
      <c r="G3024" s="71" t="str">
        <f>+CONSOLIDADO[[#This Row],[Codigo Municipio]]&amp;CONSOLIDADO[[#This Row],[Fecha]]</f>
        <v>020844020</v>
      </c>
      <c r="H3024" s="72">
        <f>+IFERROR(VLOOKUP($G3024,TDAcumula!$C$2:$E$2027,3,0),0)</f>
        <v>0</v>
      </c>
      <c r="I3024" s="73">
        <f t="shared" si="245"/>
        <v>1</v>
      </c>
      <c r="J3024" s="74">
        <f>+IF(CONSOLIDADO[[#This Row],[Codigo Municipio]]=E3023,CONSOLIDADO[[#This Row],[Fallecidos Diarios]]+J3023,CONSOLIDADO[[#This Row],[Fallecidos Diarios]])</f>
        <v>1</v>
      </c>
      <c r="K3024" s="75">
        <f t="shared" si="246"/>
        <v>0</v>
      </c>
      <c r="L3024" s="76">
        <f>+IF(CONSOLIDADO[[#This Row],[Codigo Municipio]]=E3023,CONSOLIDADO[[#This Row],[Recuperados Diarios]]+L3023,CONSOLIDADO[[#This Row],[Recuperados Diarios]])</f>
        <v>1</v>
      </c>
      <c r="M3024" s="77" cm="1">
        <f t="array" ref="M3024">+IFERROR(IF(CONSOLIDADO[[#This Row],[Día]]&lt;14,0,INDEX(CONSOLIDADO[Casos Diarios],ROW()-14,1)),0)</f>
        <v>0</v>
      </c>
      <c r="N3024" s="72">
        <f>+IF(CONSOLIDADO[[#This Row],[Clave]]="710143893",1,IF(OR(CONSOLIDADO[[#This Row],[Casos Acumulados]]&gt;0,CONSOLIDADO[[#This Row],[Muertes]]&gt;0),N3023+1,I3024))</f>
        <v>96</v>
      </c>
      <c r="O3024" s="69">
        <f>+IFERROR(VLOOKUP($G3024,TDMuertes!$C$2:$E$534,3,0),0)</f>
        <v>0</v>
      </c>
      <c r="P3024" s="94" t="str">
        <f t="shared" ca="1" si="247"/>
        <v>OUT TIME</v>
      </c>
      <c r="Q3024" s="78">
        <f>+IFERROR(VLOOKUP(CONSOLIDADO[[#This Row],[Codigo Municipio]],TDDia!$A$4:$B$394,2,0),0)</f>
        <v>0</v>
      </c>
    </row>
    <row r="3025" spans="2:17" ht="14.45">
      <c r="B3025">
        <f t="shared" si="249"/>
        <v>16</v>
      </c>
      <c r="C3025" s="69" t="str" cm="1">
        <f t="array" ref="C3025">+INDEX(Table_4[[Departamento]:[Municipio]],FINAL!$B3025,1)</f>
        <v>Colón</v>
      </c>
      <c r="D3025" s="69" t="str" cm="1">
        <f t="array" ref="D3025">+INDEX(Table_4[[Departamento]:[Municipio]],FINAL!$B3025,4)</f>
        <v>Sonaguera</v>
      </c>
      <c r="E3025" s="69" t="str" cm="1">
        <f t="array" ref="E3025">+INDEX(Table_4[[Departamento]:[Municipio]],FINAL!$B3025,3)</f>
        <v>0208</v>
      </c>
      <c r="F3025" s="96">
        <f t="shared" si="248"/>
        <v>44021</v>
      </c>
      <c r="G3025" s="71" t="str">
        <f>+CONSOLIDADO[[#This Row],[Codigo Municipio]]&amp;CONSOLIDADO[[#This Row],[Fecha]]</f>
        <v>020844021</v>
      </c>
      <c r="H3025" s="72">
        <f>+IFERROR(VLOOKUP($G3025,TDAcumula!$C$2:$E$2027,3,0),0)</f>
        <v>0</v>
      </c>
      <c r="I3025" s="73">
        <f t="shared" si="245"/>
        <v>1</v>
      </c>
      <c r="J3025" s="74">
        <f>+IF(CONSOLIDADO[[#This Row],[Codigo Municipio]]=E3024,CONSOLIDADO[[#This Row],[Fallecidos Diarios]]+J3024,CONSOLIDADO[[#This Row],[Fallecidos Diarios]])</f>
        <v>1</v>
      </c>
      <c r="K3025" s="75">
        <f t="shared" si="246"/>
        <v>0</v>
      </c>
      <c r="L3025" s="76">
        <f>+IF(CONSOLIDADO[[#This Row],[Codigo Municipio]]=E3024,CONSOLIDADO[[#This Row],[Recuperados Diarios]]+L3024,CONSOLIDADO[[#This Row],[Recuperados Diarios]])</f>
        <v>1</v>
      </c>
      <c r="M3025" s="77" cm="1">
        <f t="array" ref="M3025">+IFERROR(IF(CONSOLIDADO[[#This Row],[Día]]&lt;14,0,INDEX(CONSOLIDADO[Casos Diarios],ROW()-14,1)),0)</f>
        <v>0</v>
      </c>
      <c r="N3025" s="72">
        <f>+IF(CONSOLIDADO[[#This Row],[Clave]]="710143893",1,IF(OR(CONSOLIDADO[[#This Row],[Casos Acumulados]]&gt;0,CONSOLIDADO[[#This Row],[Muertes]]&gt;0),N3024+1,I3025))</f>
        <v>97</v>
      </c>
      <c r="O3025" s="69">
        <f>+IFERROR(VLOOKUP($G3025,TDMuertes!$C$2:$E$534,3,0),0)</f>
        <v>0</v>
      </c>
      <c r="P3025" s="94" t="str">
        <f t="shared" ca="1" si="247"/>
        <v>OUT TIME</v>
      </c>
      <c r="Q3025" s="78">
        <f>+IFERROR(VLOOKUP(CONSOLIDADO[[#This Row],[Codigo Municipio]],TDDia!$A$4:$B$394,2,0),0)</f>
        <v>0</v>
      </c>
    </row>
    <row r="3026" spans="2:17" ht="14.45">
      <c r="B3026">
        <f t="shared" si="249"/>
        <v>16</v>
      </c>
      <c r="C3026" s="69" t="str" cm="1">
        <f t="array" ref="C3026">+INDEX(Table_4[[Departamento]:[Municipio]],FINAL!$B3026,1)</f>
        <v>Colón</v>
      </c>
      <c r="D3026" s="69" t="str" cm="1">
        <f t="array" ref="D3026">+INDEX(Table_4[[Departamento]:[Municipio]],FINAL!$B3026,4)</f>
        <v>Sonaguera</v>
      </c>
      <c r="E3026" s="69" t="str" cm="1">
        <f t="array" ref="E3026">+INDEX(Table_4[[Departamento]:[Municipio]],FINAL!$B3026,3)</f>
        <v>0208</v>
      </c>
      <c r="F3026" s="96">
        <f t="shared" si="248"/>
        <v>44022</v>
      </c>
      <c r="G3026" s="71" t="str">
        <f>+CONSOLIDADO[[#This Row],[Codigo Municipio]]&amp;CONSOLIDADO[[#This Row],[Fecha]]</f>
        <v>020844022</v>
      </c>
      <c r="H3026" s="72">
        <f>+IFERROR(VLOOKUP($G3026,TDAcumula!$C$2:$E$2027,3,0),0)</f>
        <v>0</v>
      </c>
      <c r="I3026" s="73">
        <f t="shared" si="245"/>
        <v>1</v>
      </c>
      <c r="J3026" s="74">
        <f>+IF(CONSOLIDADO[[#This Row],[Codigo Municipio]]=E3025,CONSOLIDADO[[#This Row],[Fallecidos Diarios]]+J3025,CONSOLIDADO[[#This Row],[Fallecidos Diarios]])</f>
        <v>1</v>
      </c>
      <c r="K3026" s="75">
        <f t="shared" si="246"/>
        <v>0</v>
      </c>
      <c r="L3026" s="76">
        <f>+IF(CONSOLIDADO[[#This Row],[Codigo Municipio]]=E3025,CONSOLIDADO[[#This Row],[Recuperados Diarios]]+L3025,CONSOLIDADO[[#This Row],[Recuperados Diarios]])</f>
        <v>1</v>
      </c>
      <c r="M3026" s="77" cm="1">
        <f t="array" ref="M3026">+IFERROR(IF(CONSOLIDADO[[#This Row],[Día]]&lt;14,0,INDEX(CONSOLIDADO[Casos Diarios],ROW()-14,1)),0)</f>
        <v>0</v>
      </c>
      <c r="N3026" s="72">
        <f>+IF(CONSOLIDADO[[#This Row],[Clave]]="710143893",1,IF(OR(CONSOLIDADO[[#This Row],[Casos Acumulados]]&gt;0,CONSOLIDADO[[#This Row],[Muertes]]&gt;0),N3025+1,I3026))</f>
        <v>98</v>
      </c>
      <c r="O3026" s="69">
        <f>+IFERROR(VLOOKUP($G3026,TDMuertes!$C$2:$E$534,3,0),0)</f>
        <v>0</v>
      </c>
      <c r="P3026" s="94" t="str">
        <f t="shared" ca="1" si="247"/>
        <v>OUT TIME</v>
      </c>
      <c r="Q3026" s="78">
        <f>+IFERROR(VLOOKUP(CONSOLIDADO[[#This Row],[Codigo Municipio]],TDDia!$A$4:$B$394,2,0),0)</f>
        <v>0</v>
      </c>
    </row>
    <row r="3027" spans="2:17" ht="14.45">
      <c r="B3027">
        <f t="shared" si="249"/>
        <v>16</v>
      </c>
      <c r="C3027" s="69" t="str" cm="1">
        <f t="array" ref="C3027">+INDEX(Table_4[[Departamento]:[Municipio]],FINAL!$B3027,1)</f>
        <v>Colón</v>
      </c>
      <c r="D3027" s="69" t="str" cm="1">
        <f t="array" ref="D3027">+INDEX(Table_4[[Departamento]:[Municipio]],FINAL!$B3027,4)</f>
        <v>Sonaguera</v>
      </c>
      <c r="E3027" s="69" t="str" cm="1">
        <f t="array" ref="E3027">+INDEX(Table_4[[Departamento]:[Municipio]],FINAL!$B3027,3)</f>
        <v>0208</v>
      </c>
      <c r="F3027" s="96">
        <f t="shared" si="248"/>
        <v>44023</v>
      </c>
      <c r="G3027" s="71" t="str">
        <f>+CONSOLIDADO[[#This Row],[Codigo Municipio]]&amp;CONSOLIDADO[[#This Row],[Fecha]]</f>
        <v>020844023</v>
      </c>
      <c r="H3027" s="72">
        <f>+IFERROR(VLOOKUP($G3027,TDAcumula!$C$2:$E$2027,3,0),0)</f>
        <v>0</v>
      </c>
      <c r="I3027" s="73">
        <f t="shared" si="245"/>
        <v>1</v>
      </c>
      <c r="J3027" s="74">
        <f>+IF(CONSOLIDADO[[#This Row],[Codigo Municipio]]=E3026,CONSOLIDADO[[#This Row],[Fallecidos Diarios]]+J3026,CONSOLIDADO[[#This Row],[Fallecidos Diarios]])</f>
        <v>1</v>
      </c>
      <c r="K3027" s="75">
        <f t="shared" si="246"/>
        <v>0</v>
      </c>
      <c r="L3027" s="76">
        <f>+IF(CONSOLIDADO[[#This Row],[Codigo Municipio]]=E3026,CONSOLIDADO[[#This Row],[Recuperados Diarios]]+L3026,CONSOLIDADO[[#This Row],[Recuperados Diarios]])</f>
        <v>1</v>
      </c>
      <c r="M3027" s="77" cm="1">
        <f t="array" ref="M3027">+IFERROR(IF(CONSOLIDADO[[#This Row],[Día]]&lt;14,0,INDEX(CONSOLIDADO[Casos Diarios],ROW()-14,1)),0)</f>
        <v>0</v>
      </c>
      <c r="N3027" s="72">
        <f>+IF(CONSOLIDADO[[#This Row],[Clave]]="710143893",1,IF(OR(CONSOLIDADO[[#This Row],[Casos Acumulados]]&gt;0,CONSOLIDADO[[#This Row],[Muertes]]&gt;0),N3026+1,I3027))</f>
        <v>99</v>
      </c>
      <c r="O3027" s="69">
        <f>+IFERROR(VLOOKUP($G3027,TDMuertes!$C$2:$E$534,3,0),0)</f>
        <v>0</v>
      </c>
      <c r="P3027" s="94" t="str">
        <f t="shared" ca="1" si="247"/>
        <v>OUT TIME</v>
      </c>
      <c r="Q3027" s="78">
        <f>+IFERROR(VLOOKUP(CONSOLIDADO[[#This Row],[Codigo Municipio]],TDDia!$A$4:$B$394,2,0),0)</f>
        <v>0</v>
      </c>
    </row>
    <row r="3028" spans="2:17" ht="14.45">
      <c r="B3028">
        <f t="shared" si="249"/>
        <v>16</v>
      </c>
      <c r="C3028" s="69" t="str" cm="1">
        <f t="array" ref="C3028">+INDEX(Table_4[[Departamento]:[Municipio]],FINAL!$B3028,1)</f>
        <v>Colón</v>
      </c>
      <c r="D3028" s="69" t="str" cm="1">
        <f t="array" ref="D3028">+INDEX(Table_4[[Departamento]:[Municipio]],FINAL!$B3028,4)</f>
        <v>Sonaguera</v>
      </c>
      <c r="E3028" s="69" t="str" cm="1">
        <f t="array" ref="E3028">+INDEX(Table_4[[Departamento]:[Municipio]],FINAL!$B3028,3)</f>
        <v>0208</v>
      </c>
      <c r="F3028" s="96">
        <f t="shared" si="248"/>
        <v>44024</v>
      </c>
      <c r="G3028" s="71" t="str">
        <f>+CONSOLIDADO[[#This Row],[Codigo Municipio]]&amp;CONSOLIDADO[[#This Row],[Fecha]]</f>
        <v>020844024</v>
      </c>
      <c r="H3028" s="72">
        <f>+IFERROR(VLOOKUP($G3028,TDAcumula!$C$2:$E$2027,3,0),0)</f>
        <v>0</v>
      </c>
      <c r="I3028" s="73">
        <f t="shared" si="245"/>
        <v>1</v>
      </c>
      <c r="J3028" s="74">
        <f>+IF(CONSOLIDADO[[#This Row],[Codigo Municipio]]=E3027,CONSOLIDADO[[#This Row],[Fallecidos Diarios]]+J3027,CONSOLIDADO[[#This Row],[Fallecidos Diarios]])</f>
        <v>1</v>
      </c>
      <c r="K3028" s="75">
        <f t="shared" si="246"/>
        <v>0</v>
      </c>
      <c r="L3028" s="76">
        <f>+IF(CONSOLIDADO[[#This Row],[Codigo Municipio]]=E3027,CONSOLIDADO[[#This Row],[Recuperados Diarios]]+L3027,CONSOLIDADO[[#This Row],[Recuperados Diarios]])</f>
        <v>1</v>
      </c>
      <c r="M3028" s="77" cm="1">
        <f t="array" ref="M3028">+IFERROR(IF(CONSOLIDADO[[#This Row],[Día]]&lt;14,0,INDEX(CONSOLIDADO[Casos Diarios],ROW()-14,1)),0)</f>
        <v>0</v>
      </c>
      <c r="N3028" s="72">
        <f>+IF(CONSOLIDADO[[#This Row],[Clave]]="710143893",1,IF(OR(CONSOLIDADO[[#This Row],[Casos Acumulados]]&gt;0,CONSOLIDADO[[#This Row],[Muertes]]&gt;0),N3027+1,I3028))</f>
        <v>100</v>
      </c>
      <c r="O3028" s="69">
        <f>+IFERROR(VLOOKUP($G3028,TDMuertes!$C$2:$E$534,3,0),0)</f>
        <v>0</v>
      </c>
      <c r="P3028" s="94" t="str">
        <f t="shared" ca="1" si="247"/>
        <v>OUT TIME</v>
      </c>
      <c r="Q3028" s="78">
        <f>+IFERROR(VLOOKUP(CONSOLIDADO[[#This Row],[Codigo Municipio]],TDDia!$A$4:$B$394,2,0),0)</f>
        <v>0</v>
      </c>
    </row>
    <row r="3029" spans="2:17" ht="14.45">
      <c r="B3029">
        <f t="shared" si="249"/>
        <v>16</v>
      </c>
      <c r="C3029" s="69" t="str" cm="1">
        <f t="array" ref="C3029">+INDEX(Table_4[[Departamento]:[Municipio]],FINAL!$B3029,1)</f>
        <v>Colón</v>
      </c>
      <c r="D3029" s="69" t="str" cm="1">
        <f t="array" ref="D3029">+INDEX(Table_4[[Departamento]:[Municipio]],FINAL!$B3029,4)</f>
        <v>Sonaguera</v>
      </c>
      <c r="E3029" s="69" t="str" cm="1">
        <f t="array" ref="E3029">+INDEX(Table_4[[Departamento]:[Municipio]],FINAL!$B3029,3)</f>
        <v>0208</v>
      </c>
      <c r="F3029" s="96">
        <f t="shared" si="248"/>
        <v>44025</v>
      </c>
      <c r="G3029" s="71" t="str">
        <f>+CONSOLIDADO[[#This Row],[Codigo Municipio]]&amp;CONSOLIDADO[[#This Row],[Fecha]]</f>
        <v>020844025</v>
      </c>
      <c r="H3029" s="72">
        <f>+IFERROR(VLOOKUP($G3029,TDAcumula!$C$2:$E$2027,3,0),0)</f>
        <v>0</v>
      </c>
      <c r="I3029" s="73">
        <f t="shared" si="245"/>
        <v>1</v>
      </c>
      <c r="J3029" s="74">
        <f>+IF(CONSOLIDADO[[#This Row],[Codigo Municipio]]=E3028,CONSOLIDADO[[#This Row],[Fallecidos Diarios]]+J3028,CONSOLIDADO[[#This Row],[Fallecidos Diarios]])</f>
        <v>1</v>
      </c>
      <c r="K3029" s="75">
        <f t="shared" si="246"/>
        <v>0</v>
      </c>
      <c r="L3029" s="76">
        <f>+IF(CONSOLIDADO[[#This Row],[Codigo Municipio]]=E3028,CONSOLIDADO[[#This Row],[Recuperados Diarios]]+L3028,CONSOLIDADO[[#This Row],[Recuperados Diarios]])</f>
        <v>1</v>
      </c>
      <c r="M3029" s="77" cm="1">
        <f t="array" ref="M3029">+IFERROR(IF(CONSOLIDADO[[#This Row],[Día]]&lt;14,0,INDEX(CONSOLIDADO[Casos Diarios],ROW()-14,1)),0)</f>
        <v>0</v>
      </c>
      <c r="N3029" s="72">
        <f>+IF(CONSOLIDADO[[#This Row],[Clave]]="710143893",1,IF(OR(CONSOLIDADO[[#This Row],[Casos Acumulados]]&gt;0,CONSOLIDADO[[#This Row],[Muertes]]&gt;0),N3028+1,I3029))</f>
        <v>101</v>
      </c>
      <c r="O3029" s="69">
        <f>+IFERROR(VLOOKUP($G3029,TDMuertes!$C$2:$E$534,3,0),0)</f>
        <v>0</v>
      </c>
      <c r="P3029" s="94" t="str">
        <f t="shared" ca="1" si="247"/>
        <v>OUT TIME</v>
      </c>
      <c r="Q3029" s="78">
        <f>+IFERROR(VLOOKUP(CONSOLIDADO[[#This Row],[Codigo Municipio]],TDDia!$A$4:$B$394,2,0),0)</f>
        <v>0</v>
      </c>
    </row>
    <row r="3030" spans="2:17" ht="14.45">
      <c r="B3030">
        <f t="shared" si="249"/>
        <v>16</v>
      </c>
      <c r="C3030" s="69" t="str" cm="1">
        <f t="array" ref="C3030">+INDEX(Table_4[[Departamento]:[Municipio]],FINAL!$B3030,1)</f>
        <v>Colón</v>
      </c>
      <c r="D3030" s="69" t="str" cm="1">
        <f t="array" ref="D3030">+INDEX(Table_4[[Departamento]:[Municipio]],FINAL!$B3030,4)</f>
        <v>Sonaguera</v>
      </c>
      <c r="E3030" s="69" t="str" cm="1">
        <f t="array" ref="E3030">+INDEX(Table_4[[Departamento]:[Municipio]],FINAL!$B3030,3)</f>
        <v>0208</v>
      </c>
      <c r="F3030" s="96">
        <f t="shared" si="248"/>
        <v>44026</v>
      </c>
      <c r="G3030" s="71" t="str">
        <f>+CONSOLIDADO[[#This Row],[Codigo Municipio]]&amp;CONSOLIDADO[[#This Row],[Fecha]]</f>
        <v>020844026</v>
      </c>
      <c r="H3030" s="72">
        <f>+IFERROR(VLOOKUP($G3030,TDAcumula!$C$2:$E$2027,3,0),0)</f>
        <v>0</v>
      </c>
      <c r="I3030" s="73">
        <f t="shared" si="245"/>
        <v>1</v>
      </c>
      <c r="J3030" s="74">
        <f>+IF(CONSOLIDADO[[#This Row],[Codigo Municipio]]=E3029,CONSOLIDADO[[#This Row],[Fallecidos Diarios]]+J3029,CONSOLIDADO[[#This Row],[Fallecidos Diarios]])</f>
        <v>1</v>
      </c>
      <c r="K3030" s="75">
        <f t="shared" si="246"/>
        <v>0</v>
      </c>
      <c r="L3030" s="76">
        <f>+IF(CONSOLIDADO[[#This Row],[Codigo Municipio]]=E3029,CONSOLIDADO[[#This Row],[Recuperados Diarios]]+L3029,CONSOLIDADO[[#This Row],[Recuperados Diarios]])</f>
        <v>1</v>
      </c>
      <c r="M3030" s="77" cm="1">
        <f t="array" ref="M3030">+IFERROR(IF(CONSOLIDADO[[#This Row],[Día]]&lt;14,0,INDEX(CONSOLIDADO[Casos Diarios],ROW()-14,1)),0)</f>
        <v>0</v>
      </c>
      <c r="N3030" s="72">
        <f>+IF(CONSOLIDADO[[#This Row],[Clave]]="710143893",1,IF(OR(CONSOLIDADO[[#This Row],[Casos Acumulados]]&gt;0,CONSOLIDADO[[#This Row],[Muertes]]&gt;0),N3029+1,I3030))</f>
        <v>102</v>
      </c>
      <c r="O3030" s="69">
        <f>+IFERROR(VLOOKUP($G3030,TDMuertes!$C$2:$E$534,3,0),0)</f>
        <v>0</v>
      </c>
      <c r="P3030" s="94" t="str">
        <f t="shared" ca="1" si="247"/>
        <v>OUT TIME</v>
      </c>
      <c r="Q3030" s="78">
        <f>+IFERROR(VLOOKUP(CONSOLIDADO[[#This Row],[Codigo Municipio]],TDDia!$A$4:$B$394,2,0),0)</f>
        <v>0</v>
      </c>
    </row>
    <row r="3031" spans="2:17" ht="14.45">
      <c r="B3031">
        <f t="shared" si="249"/>
        <v>16</v>
      </c>
      <c r="C3031" s="69" t="str" cm="1">
        <f t="array" ref="C3031">+INDEX(Table_4[[Departamento]:[Municipio]],FINAL!$B3031,1)</f>
        <v>Colón</v>
      </c>
      <c r="D3031" s="69" t="str" cm="1">
        <f t="array" ref="D3031">+INDEX(Table_4[[Departamento]:[Municipio]],FINAL!$B3031,4)</f>
        <v>Sonaguera</v>
      </c>
      <c r="E3031" s="69" t="str" cm="1">
        <f t="array" ref="E3031">+INDEX(Table_4[[Departamento]:[Municipio]],FINAL!$B3031,3)</f>
        <v>0208</v>
      </c>
      <c r="F3031" s="96">
        <f t="shared" si="248"/>
        <v>44027</v>
      </c>
      <c r="G3031" s="71" t="str">
        <f>+CONSOLIDADO[[#This Row],[Codigo Municipio]]&amp;CONSOLIDADO[[#This Row],[Fecha]]</f>
        <v>020844027</v>
      </c>
      <c r="H3031" s="72">
        <f>+IFERROR(VLOOKUP($G3031,TDAcumula!$C$2:$E$2027,3,0),0)</f>
        <v>0</v>
      </c>
      <c r="I3031" s="73">
        <f t="shared" si="245"/>
        <v>1</v>
      </c>
      <c r="J3031" s="74">
        <f>+IF(CONSOLIDADO[[#This Row],[Codigo Municipio]]=E3030,CONSOLIDADO[[#This Row],[Fallecidos Diarios]]+J3030,CONSOLIDADO[[#This Row],[Fallecidos Diarios]])</f>
        <v>1</v>
      </c>
      <c r="K3031" s="75">
        <f t="shared" si="246"/>
        <v>0</v>
      </c>
      <c r="L3031" s="76">
        <f>+IF(CONSOLIDADO[[#This Row],[Codigo Municipio]]=E3030,CONSOLIDADO[[#This Row],[Recuperados Diarios]]+L3030,CONSOLIDADO[[#This Row],[Recuperados Diarios]])</f>
        <v>1</v>
      </c>
      <c r="M3031" s="77" cm="1">
        <f t="array" ref="M3031">+IFERROR(IF(CONSOLIDADO[[#This Row],[Día]]&lt;14,0,INDEX(CONSOLIDADO[Casos Diarios],ROW()-14,1)),0)</f>
        <v>0</v>
      </c>
      <c r="N3031" s="72">
        <f>+IF(CONSOLIDADO[[#This Row],[Clave]]="710143893",1,IF(OR(CONSOLIDADO[[#This Row],[Casos Acumulados]]&gt;0,CONSOLIDADO[[#This Row],[Muertes]]&gt;0),N3030+1,I3031))</f>
        <v>103</v>
      </c>
      <c r="O3031" s="69">
        <f>+IFERROR(VLOOKUP($G3031,TDMuertes!$C$2:$E$534,3,0),0)</f>
        <v>0</v>
      </c>
      <c r="P3031" s="94" t="str">
        <f t="shared" ca="1" si="247"/>
        <v>OUT TIME</v>
      </c>
      <c r="Q3031" s="78">
        <f>+IFERROR(VLOOKUP(CONSOLIDADO[[#This Row],[Codigo Municipio]],TDDia!$A$4:$B$394,2,0),0)</f>
        <v>0</v>
      </c>
    </row>
    <row r="3032" spans="2:17" ht="14.45">
      <c r="B3032">
        <f t="shared" si="249"/>
        <v>16</v>
      </c>
      <c r="C3032" s="69" t="str" cm="1">
        <f t="array" ref="C3032">+INDEX(Table_4[[Departamento]:[Municipio]],FINAL!$B3032,1)</f>
        <v>Colón</v>
      </c>
      <c r="D3032" s="69" t="str" cm="1">
        <f t="array" ref="D3032">+INDEX(Table_4[[Departamento]:[Municipio]],FINAL!$B3032,4)</f>
        <v>Sonaguera</v>
      </c>
      <c r="E3032" s="69" t="str" cm="1">
        <f t="array" ref="E3032">+INDEX(Table_4[[Departamento]:[Municipio]],FINAL!$B3032,3)</f>
        <v>0208</v>
      </c>
      <c r="F3032" s="96">
        <f t="shared" si="248"/>
        <v>44028</v>
      </c>
      <c r="G3032" s="71" t="str">
        <f>+CONSOLIDADO[[#This Row],[Codigo Municipio]]&amp;CONSOLIDADO[[#This Row],[Fecha]]</f>
        <v>020844028</v>
      </c>
      <c r="H3032" s="72">
        <f>+IFERROR(VLOOKUP($G3032,TDAcumula!$C$2:$E$2027,3,0),0)</f>
        <v>0</v>
      </c>
      <c r="I3032" s="73">
        <f t="shared" si="245"/>
        <v>1</v>
      </c>
      <c r="J3032" s="74">
        <f>+IF(CONSOLIDADO[[#This Row],[Codigo Municipio]]=E3031,CONSOLIDADO[[#This Row],[Fallecidos Diarios]]+J3031,CONSOLIDADO[[#This Row],[Fallecidos Diarios]])</f>
        <v>1</v>
      </c>
      <c r="K3032" s="75">
        <f t="shared" si="246"/>
        <v>0</v>
      </c>
      <c r="L3032" s="76">
        <f>+IF(CONSOLIDADO[[#This Row],[Codigo Municipio]]=E3031,CONSOLIDADO[[#This Row],[Recuperados Diarios]]+L3031,CONSOLIDADO[[#This Row],[Recuperados Diarios]])</f>
        <v>1</v>
      </c>
      <c r="M3032" s="77" cm="1">
        <f t="array" ref="M3032">+IFERROR(IF(CONSOLIDADO[[#This Row],[Día]]&lt;14,0,INDEX(CONSOLIDADO[Casos Diarios],ROW()-14,1)),0)</f>
        <v>0</v>
      </c>
      <c r="N3032" s="72">
        <f>+IF(CONSOLIDADO[[#This Row],[Clave]]="710143893",1,IF(OR(CONSOLIDADO[[#This Row],[Casos Acumulados]]&gt;0,CONSOLIDADO[[#This Row],[Muertes]]&gt;0),N3031+1,I3032))</f>
        <v>104</v>
      </c>
      <c r="O3032" s="69">
        <f>+IFERROR(VLOOKUP($G3032,TDMuertes!$C$2:$E$534,3,0),0)</f>
        <v>0</v>
      </c>
      <c r="P3032" s="94" t="str">
        <f t="shared" ca="1" si="247"/>
        <v>OUT TIME</v>
      </c>
      <c r="Q3032" s="78">
        <f>+IFERROR(VLOOKUP(CONSOLIDADO[[#This Row],[Codigo Municipio]],TDDia!$A$4:$B$394,2,0),0)</f>
        <v>0</v>
      </c>
    </row>
    <row r="3033" spans="2:17" ht="14.45">
      <c r="B3033">
        <f t="shared" si="249"/>
        <v>16</v>
      </c>
      <c r="C3033" s="69" t="str" cm="1">
        <f t="array" ref="C3033">+INDEX(Table_4[[Departamento]:[Municipio]],FINAL!$B3033,1)</f>
        <v>Colón</v>
      </c>
      <c r="D3033" s="69" t="str" cm="1">
        <f t="array" ref="D3033">+INDEX(Table_4[[Departamento]:[Municipio]],FINAL!$B3033,4)</f>
        <v>Sonaguera</v>
      </c>
      <c r="E3033" s="69" t="str" cm="1">
        <f t="array" ref="E3033">+INDEX(Table_4[[Departamento]:[Municipio]],FINAL!$B3033,3)</f>
        <v>0208</v>
      </c>
      <c r="F3033" s="96">
        <f t="shared" si="248"/>
        <v>44029</v>
      </c>
      <c r="G3033" s="71" t="str">
        <f>+CONSOLIDADO[[#This Row],[Codigo Municipio]]&amp;CONSOLIDADO[[#This Row],[Fecha]]</f>
        <v>020844029</v>
      </c>
      <c r="H3033" s="72">
        <f>+IFERROR(VLOOKUP($G3033,TDAcumula!$C$2:$E$2027,3,0),0)</f>
        <v>0</v>
      </c>
      <c r="I3033" s="73">
        <f t="shared" si="245"/>
        <v>1</v>
      </c>
      <c r="J3033" s="74">
        <f>+IF(CONSOLIDADO[[#This Row],[Codigo Municipio]]=E3032,CONSOLIDADO[[#This Row],[Fallecidos Diarios]]+J3032,CONSOLIDADO[[#This Row],[Fallecidos Diarios]])</f>
        <v>1</v>
      </c>
      <c r="K3033" s="75">
        <f t="shared" si="246"/>
        <v>0</v>
      </c>
      <c r="L3033" s="76">
        <f>+IF(CONSOLIDADO[[#This Row],[Codigo Municipio]]=E3032,CONSOLIDADO[[#This Row],[Recuperados Diarios]]+L3032,CONSOLIDADO[[#This Row],[Recuperados Diarios]])</f>
        <v>1</v>
      </c>
      <c r="M3033" s="77" cm="1">
        <f t="array" ref="M3033">+IFERROR(IF(CONSOLIDADO[[#This Row],[Día]]&lt;14,0,INDEX(CONSOLIDADO[Casos Diarios],ROW()-14,1)),0)</f>
        <v>0</v>
      </c>
      <c r="N3033" s="72">
        <f>+IF(CONSOLIDADO[[#This Row],[Clave]]="710143893",1,IF(OR(CONSOLIDADO[[#This Row],[Casos Acumulados]]&gt;0,CONSOLIDADO[[#This Row],[Muertes]]&gt;0),N3032+1,I3033))</f>
        <v>105</v>
      </c>
      <c r="O3033" s="69">
        <f>+IFERROR(VLOOKUP($G3033,TDMuertes!$C$2:$E$534,3,0),0)</f>
        <v>0</v>
      </c>
      <c r="P3033" s="94" t="str">
        <f t="shared" ca="1" si="247"/>
        <v>OUT TIME</v>
      </c>
      <c r="Q3033" s="78">
        <f>+IFERROR(VLOOKUP(CONSOLIDADO[[#This Row],[Codigo Municipio]],TDDia!$A$4:$B$394,2,0),0)</f>
        <v>0</v>
      </c>
    </row>
    <row r="3034" spans="2:17" ht="14.45">
      <c r="B3034">
        <f t="shared" si="249"/>
        <v>16</v>
      </c>
      <c r="C3034" s="69" t="str" cm="1">
        <f t="array" ref="C3034">+INDEX(Table_4[[Departamento]:[Municipio]],FINAL!$B3034,1)</f>
        <v>Colón</v>
      </c>
      <c r="D3034" s="69" t="str" cm="1">
        <f t="array" ref="D3034">+INDEX(Table_4[[Departamento]:[Municipio]],FINAL!$B3034,4)</f>
        <v>Sonaguera</v>
      </c>
      <c r="E3034" s="69" t="str" cm="1">
        <f t="array" ref="E3034">+INDEX(Table_4[[Departamento]:[Municipio]],FINAL!$B3034,3)</f>
        <v>0208</v>
      </c>
      <c r="F3034" s="96">
        <f t="shared" si="248"/>
        <v>44030</v>
      </c>
      <c r="G3034" s="71" t="str">
        <f>+CONSOLIDADO[[#This Row],[Codigo Municipio]]&amp;CONSOLIDADO[[#This Row],[Fecha]]</f>
        <v>020844030</v>
      </c>
      <c r="H3034" s="72">
        <f>+IFERROR(VLOOKUP($G3034,TDAcumula!$C$2:$E$2027,3,0),0)</f>
        <v>0</v>
      </c>
      <c r="I3034" s="73">
        <f t="shared" si="245"/>
        <v>1</v>
      </c>
      <c r="J3034" s="74">
        <f>+IF(CONSOLIDADO[[#This Row],[Codigo Municipio]]=E3033,CONSOLIDADO[[#This Row],[Fallecidos Diarios]]+J3033,CONSOLIDADO[[#This Row],[Fallecidos Diarios]])</f>
        <v>1</v>
      </c>
      <c r="K3034" s="75">
        <f t="shared" si="246"/>
        <v>0</v>
      </c>
      <c r="L3034" s="76">
        <f>+IF(CONSOLIDADO[[#This Row],[Codigo Municipio]]=E3033,CONSOLIDADO[[#This Row],[Recuperados Diarios]]+L3033,CONSOLIDADO[[#This Row],[Recuperados Diarios]])</f>
        <v>1</v>
      </c>
      <c r="M3034" s="77" cm="1">
        <f t="array" ref="M3034">+IFERROR(IF(CONSOLIDADO[[#This Row],[Día]]&lt;14,0,INDEX(CONSOLIDADO[Casos Diarios],ROW()-14,1)),0)</f>
        <v>0</v>
      </c>
      <c r="N3034" s="72">
        <f>+IF(CONSOLIDADO[[#This Row],[Clave]]="710143893",1,IF(OR(CONSOLIDADO[[#This Row],[Casos Acumulados]]&gt;0,CONSOLIDADO[[#This Row],[Muertes]]&gt;0),N3033+1,I3034))</f>
        <v>106</v>
      </c>
      <c r="O3034" s="69">
        <f>+IFERROR(VLOOKUP($G3034,TDMuertes!$C$2:$E$534,3,0),0)</f>
        <v>0</v>
      </c>
      <c r="P3034" s="94" t="str">
        <f t="shared" ca="1" si="247"/>
        <v>OUT TIME</v>
      </c>
      <c r="Q3034" s="78">
        <f>+IFERROR(VLOOKUP(CONSOLIDADO[[#This Row],[Codigo Municipio]],TDDia!$A$4:$B$394,2,0),0)</f>
        <v>0</v>
      </c>
    </row>
    <row r="3035" spans="2:17" ht="14.45">
      <c r="B3035">
        <f t="shared" si="249"/>
        <v>16</v>
      </c>
      <c r="C3035" s="69" t="str" cm="1">
        <f t="array" ref="C3035">+INDEX(Table_4[[Departamento]:[Municipio]],FINAL!$B3035,1)</f>
        <v>Colón</v>
      </c>
      <c r="D3035" s="69" t="str" cm="1">
        <f t="array" ref="D3035">+INDEX(Table_4[[Departamento]:[Municipio]],FINAL!$B3035,4)</f>
        <v>Sonaguera</v>
      </c>
      <c r="E3035" s="69" t="str" cm="1">
        <f t="array" ref="E3035">+INDEX(Table_4[[Departamento]:[Municipio]],FINAL!$B3035,3)</f>
        <v>0208</v>
      </c>
      <c r="F3035" s="96">
        <f t="shared" si="248"/>
        <v>44031</v>
      </c>
      <c r="G3035" s="71" t="str">
        <f>+CONSOLIDADO[[#This Row],[Codigo Municipio]]&amp;CONSOLIDADO[[#This Row],[Fecha]]</f>
        <v>020844031</v>
      </c>
      <c r="H3035" s="72">
        <f>+IFERROR(VLOOKUP($G3035,TDAcumula!$C$2:$E$2027,3,0),0)</f>
        <v>0</v>
      </c>
      <c r="I3035" s="73">
        <f t="shared" si="245"/>
        <v>1</v>
      </c>
      <c r="J3035" s="74">
        <f>+IF(CONSOLIDADO[[#This Row],[Codigo Municipio]]=E3034,CONSOLIDADO[[#This Row],[Fallecidos Diarios]]+J3034,CONSOLIDADO[[#This Row],[Fallecidos Diarios]])</f>
        <v>1</v>
      </c>
      <c r="K3035" s="75">
        <f t="shared" si="246"/>
        <v>0</v>
      </c>
      <c r="L3035" s="76">
        <f>+IF(CONSOLIDADO[[#This Row],[Codigo Municipio]]=E3034,CONSOLIDADO[[#This Row],[Recuperados Diarios]]+L3034,CONSOLIDADO[[#This Row],[Recuperados Diarios]])</f>
        <v>1</v>
      </c>
      <c r="M3035" s="77" cm="1">
        <f t="array" ref="M3035">+IFERROR(IF(CONSOLIDADO[[#This Row],[Día]]&lt;14,0,INDEX(CONSOLIDADO[Casos Diarios],ROW()-14,1)),0)</f>
        <v>0</v>
      </c>
      <c r="N3035" s="72">
        <f>+IF(CONSOLIDADO[[#This Row],[Clave]]="710143893",1,IF(OR(CONSOLIDADO[[#This Row],[Casos Acumulados]]&gt;0,CONSOLIDADO[[#This Row],[Muertes]]&gt;0),N3034+1,I3035))</f>
        <v>107</v>
      </c>
      <c r="O3035" s="69">
        <f>+IFERROR(VLOOKUP($G3035,TDMuertes!$C$2:$E$534,3,0),0)</f>
        <v>0</v>
      </c>
      <c r="P3035" s="94" t="str">
        <f t="shared" ca="1" si="247"/>
        <v>OUT TIME</v>
      </c>
      <c r="Q3035" s="78">
        <f>+IFERROR(VLOOKUP(CONSOLIDADO[[#This Row],[Codigo Municipio]],TDDia!$A$4:$B$394,2,0),0)</f>
        <v>0</v>
      </c>
    </row>
    <row r="3036" spans="2:17" ht="14.45">
      <c r="B3036">
        <f t="shared" si="249"/>
        <v>16</v>
      </c>
      <c r="C3036" s="69" t="str" cm="1">
        <f t="array" ref="C3036">+INDEX(Table_4[[Departamento]:[Municipio]],FINAL!$B3036,1)</f>
        <v>Colón</v>
      </c>
      <c r="D3036" s="69" t="str" cm="1">
        <f t="array" ref="D3036">+INDEX(Table_4[[Departamento]:[Municipio]],FINAL!$B3036,4)</f>
        <v>Sonaguera</v>
      </c>
      <c r="E3036" s="69" t="str" cm="1">
        <f t="array" ref="E3036">+INDEX(Table_4[[Departamento]:[Municipio]],FINAL!$B3036,3)</f>
        <v>0208</v>
      </c>
      <c r="F3036" s="96">
        <f t="shared" si="248"/>
        <v>44032</v>
      </c>
      <c r="G3036" s="71" t="str">
        <f>+CONSOLIDADO[[#This Row],[Codigo Municipio]]&amp;CONSOLIDADO[[#This Row],[Fecha]]</f>
        <v>020844032</v>
      </c>
      <c r="H3036" s="72">
        <f>+IFERROR(VLOOKUP($G3036,TDAcumula!$C$2:$E$2027,3,0),0)</f>
        <v>0</v>
      </c>
      <c r="I3036" s="73">
        <f t="shared" si="245"/>
        <v>1</v>
      </c>
      <c r="J3036" s="74">
        <f>+IF(CONSOLIDADO[[#This Row],[Codigo Municipio]]=E3035,CONSOLIDADO[[#This Row],[Fallecidos Diarios]]+J3035,CONSOLIDADO[[#This Row],[Fallecidos Diarios]])</f>
        <v>1</v>
      </c>
      <c r="K3036" s="75">
        <f t="shared" si="246"/>
        <v>0</v>
      </c>
      <c r="L3036" s="76">
        <f>+IF(CONSOLIDADO[[#This Row],[Codigo Municipio]]=E3035,CONSOLIDADO[[#This Row],[Recuperados Diarios]]+L3035,CONSOLIDADO[[#This Row],[Recuperados Diarios]])</f>
        <v>1</v>
      </c>
      <c r="M3036" s="77" cm="1">
        <f t="array" ref="M3036">+IFERROR(IF(CONSOLIDADO[[#This Row],[Día]]&lt;14,0,INDEX(CONSOLIDADO[Casos Diarios],ROW()-14,1)),0)</f>
        <v>0</v>
      </c>
      <c r="N3036" s="72">
        <f>+IF(CONSOLIDADO[[#This Row],[Clave]]="710143893",1,IF(OR(CONSOLIDADO[[#This Row],[Casos Acumulados]]&gt;0,CONSOLIDADO[[#This Row],[Muertes]]&gt;0),N3035+1,I3036))</f>
        <v>108</v>
      </c>
      <c r="O3036" s="69">
        <f>+IFERROR(VLOOKUP($G3036,TDMuertes!$C$2:$E$534,3,0),0)</f>
        <v>0</v>
      </c>
      <c r="P3036" s="94" t="str">
        <f t="shared" ca="1" si="247"/>
        <v>OUT TIME</v>
      </c>
      <c r="Q3036" s="78">
        <f>+IFERROR(VLOOKUP(CONSOLIDADO[[#This Row],[Codigo Municipio]],TDDia!$A$4:$B$394,2,0),0)</f>
        <v>0</v>
      </c>
    </row>
    <row r="3037" spans="2:17" ht="14.45">
      <c r="B3037">
        <f t="shared" si="249"/>
        <v>16</v>
      </c>
      <c r="C3037" s="69" t="str" cm="1">
        <f t="array" ref="C3037">+INDEX(Table_4[[Departamento]:[Municipio]],FINAL!$B3037,1)</f>
        <v>Colón</v>
      </c>
      <c r="D3037" s="69" t="str" cm="1">
        <f t="array" ref="D3037">+INDEX(Table_4[[Departamento]:[Municipio]],FINAL!$B3037,4)</f>
        <v>Sonaguera</v>
      </c>
      <c r="E3037" s="69" t="str" cm="1">
        <f t="array" ref="E3037">+INDEX(Table_4[[Departamento]:[Municipio]],FINAL!$B3037,3)</f>
        <v>0208</v>
      </c>
      <c r="F3037" s="96">
        <f t="shared" si="248"/>
        <v>44033</v>
      </c>
      <c r="G3037" s="71" t="str">
        <f>+CONSOLIDADO[[#This Row],[Codigo Municipio]]&amp;CONSOLIDADO[[#This Row],[Fecha]]</f>
        <v>020844033</v>
      </c>
      <c r="H3037" s="72">
        <f>+IFERROR(VLOOKUP($G3037,TDAcumula!$C$2:$E$2027,3,0),0)</f>
        <v>0</v>
      </c>
      <c r="I3037" s="73">
        <f t="shared" si="245"/>
        <v>1</v>
      </c>
      <c r="J3037" s="74">
        <f>+IF(CONSOLIDADO[[#This Row],[Codigo Municipio]]=E3036,CONSOLIDADO[[#This Row],[Fallecidos Diarios]]+J3036,CONSOLIDADO[[#This Row],[Fallecidos Diarios]])</f>
        <v>1</v>
      </c>
      <c r="K3037" s="75">
        <f t="shared" si="246"/>
        <v>0</v>
      </c>
      <c r="L3037" s="76">
        <f>+IF(CONSOLIDADO[[#This Row],[Codigo Municipio]]=E3036,CONSOLIDADO[[#This Row],[Recuperados Diarios]]+L3036,CONSOLIDADO[[#This Row],[Recuperados Diarios]])</f>
        <v>1</v>
      </c>
      <c r="M3037" s="77" cm="1">
        <f t="array" ref="M3037">+IFERROR(IF(CONSOLIDADO[[#This Row],[Día]]&lt;14,0,INDEX(CONSOLIDADO[Casos Diarios],ROW()-14,1)),0)</f>
        <v>0</v>
      </c>
      <c r="N3037" s="72">
        <f>+IF(CONSOLIDADO[[#This Row],[Clave]]="710143893",1,IF(OR(CONSOLIDADO[[#This Row],[Casos Acumulados]]&gt;0,CONSOLIDADO[[#This Row],[Muertes]]&gt;0),N3036+1,I3037))</f>
        <v>109</v>
      </c>
      <c r="O3037" s="69">
        <f>+IFERROR(VLOOKUP($G3037,TDMuertes!$C$2:$E$534,3,0),0)</f>
        <v>0</v>
      </c>
      <c r="P3037" s="94" t="str">
        <f t="shared" ca="1" si="247"/>
        <v>OUT TIME</v>
      </c>
      <c r="Q3037" s="78">
        <f>+IFERROR(VLOOKUP(CONSOLIDADO[[#This Row],[Codigo Municipio]],TDDia!$A$4:$B$394,2,0),0)</f>
        <v>0</v>
      </c>
    </row>
    <row r="3038" spans="2:17" ht="14.45">
      <c r="B3038">
        <f t="shared" si="249"/>
        <v>16</v>
      </c>
      <c r="C3038" s="69" t="str" cm="1">
        <f t="array" ref="C3038">+INDEX(Table_4[[Departamento]:[Municipio]],FINAL!$B3038,1)</f>
        <v>Colón</v>
      </c>
      <c r="D3038" s="69" t="str" cm="1">
        <f t="array" ref="D3038">+INDEX(Table_4[[Departamento]:[Municipio]],FINAL!$B3038,4)</f>
        <v>Sonaguera</v>
      </c>
      <c r="E3038" s="69" t="str" cm="1">
        <f t="array" ref="E3038">+INDEX(Table_4[[Departamento]:[Municipio]],FINAL!$B3038,3)</f>
        <v>0208</v>
      </c>
      <c r="F3038" s="96">
        <f t="shared" si="248"/>
        <v>44034</v>
      </c>
      <c r="G3038" s="71" t="str">
        <f>+CONSOLIDADO[[#This Row],[Codigo Municipio]]&amp;CONSOLIDADO[[#This Row],[Fecha]]</f>
        <v>020844034</v>
      </c>
      <c r="H3038" s="72">
        <f>+IFERROR(VLOOKUP($G3038,TDAcumula!$C$2:$E$2027,3,0),0)</f>
        <v>0</v>
      </c>
      <c r="I3038" s="73">
        <f t="shared" si="245"/>
        <v>1</v>
      </c>
      <c r="J3038" s="74">
        <f>+IF(CONSOLIDADO[[#This Row],[Codigo Municipio]]=E3037,CONSOLIDADO[[#This Row],[Fallecidos Diarios]]+J3037,CONSOLIDADO[[#This Row],[Fallecidos Diarios]])</f>
        <v>1</v>
      </c>
      <c r="K3038" s="75">
        <f t="shared" si="246"/>
        <v>0</v>
      </c>
      <c r="L3038" s="76">
        <f>+IF(CONSOLIDADO[[#This Row],[Codigo Municipio]]=E3037,CONSOLIDADO[[#This Row],[Recuperados Diarios]]+L3037,CONSOLIDADO[[#This Row],[Recuperados Diarios]])</f>
        <v>1</v>
      </c>
      <c r="M3038" s="77" cm="1">
        <f t="array" ref="M3038">+IFERROR(IF(CONSOLIDADO[[#This Row],[Día]]&lt;14,0,INDEX(CONSOLIDADO[Casos Diarios],ROW()-14,1)),0)</f>
        <v>0</v>
      </c>
      <c r="N3038" s="72">
        <f>+IF(CONSOLIDADO[[#This Row],[Clave]]="710143893",1,IF(OR(CONSOLIDADO[[#This Row],[Casos Acumulados]]&gt;0,CONSOLIDADO[[#This Row],[Muertes]]&gt;0),N3037+1,I3038))</f>
        <v>110</v>
      </c>
      <c r="O3038" s="69">
        <f>+IFERROR(VLOOKUP($G3038,TDMuertes!$C$2:$E$534,3,0),0)</f>
        <v>0</v>
      </c>
      <c r="P3038" s="94" t="str">
        <f t="shared" ca="1" si="247"/>
        <v>OUT TIME</v>
      </c>
      <c r="Q3038" s="78">
        <f>+IFERROR(VLOOKUP(CONSOLIDADO[[#This Row],[Codigo Municipio]],TDDia!$A$4:$B$394,2,0),0)</f>
        <v>0</v>
      </c>
    </row>
    <row r="3039" spans="2:17" ht="14.45">
      <c r="B3039">
        <f t="shared" si="249"/>
        <v>16</v>
      </c>
      <c r="C3039" s="69" t="str" cm="1">
        <f t="array" ref="C3039">+INDEX(Table_4[[Departamento]:[Municipio]],FINAL!$B3039,1)</f>
        <v>Colón</v>
      </c>
      <c r="D3039" s="69" t="str" cm="1">
        <f t="array" ref="D3039">+INDEX(Table_4[[Departamento]:[Municipio]],FINAL!$B3039,4)</f>
        <v>Sonaguera</v>
      </c>
      <c r="E3039" s="69" t="str" cm="1">
        <f t="array" ref="E3039">+INDEX(Table_4[[Departamento]:[Municipio]],FINAL!$B3039,3)</f>
        <v>0208</v>
      </c>
      <c r="F3039" s="96">
        <f t="shared" si="248"/>
        <v>44035</v>
      </c>
      <c r="G3039" s="71" t="str">
        <f>+CONSOLIDADO[[#This Row],[Codigo Municipio]]&amp;CONSOLIDADO[[#This Row],[Fecha]]</f>
        <v>020844035</v>
      </c>
      <c r="H3039" s="72">
        <f>+IFERROR(VLOOKUP($G3039,TDAcumula!$C$2:$E$2027,3,0),0)</f>
        <v>0</v>
      </c>
      <c r="I3039" s="73">
        <f t="shared" si="245"/>
        <v>1</v>
      </c>
      <c r="J3039" s="74">
        <f>+IF(CONSOLIDADO[[#This Row],[Codigo Municipio]]=E3038,CONSOLIDADO[[#This Row],[Fallecidos Diarios]]+J3038,CONSOLIDADO[[#This Row],[Fallecidos Diarios]])</f>
        <v>1</v>
      </c>
      <c r="K3039" s="75">
        <f t="shared" si="246"/>
        <v>0</v>
      </c>
      <c r="L3039" s="76">
        <f>+IF(CONSOLIDADO[[#This Row],[Codigo Municipio]]=E3038,CONSOLIDADO[[#This Row],[Recuperados Diarios]]+L3038,CONSOLIDADO[[#This Row],[Recuperados Diarios]])</f>
        <v>1</v>
      </c>
      <c r="M3039" s="77" cm="1">
        <f t="array" ref="M3039">+IFERROR(IF(CONSOLIDADO[[#This Row],[Día]]&lt;14,0,INDEX(CONSOLIDADO[Casos Diarios],ROW()-14,1)),0)</f>
        <v>0</v>
      </c>
      <c r="N3039" s="72">
        <f>+IF(CONSOLIDADO[[#This Row],[Clave]]="710143893",1,IF(OR(CONSOLIDADO[[#This Row],[Casos Acumulados]]&gt;0,CONSOLIDADO[[#This Row],[Muertes]]&gt;0),N3038+1,I3039))</f>
        <v>111</v>
      </c>
      <c r="O3039" s="69">
        <f>+IFERROR(VLOOKUP($G3039,TDMuertes!$C$2:$E$534,3,0),0)</f>
        <v>0</v>
      </c>
      <c r="P3039" s="94" t="str">
        <f t="shared" ca="1" si="247"/>
        <v>OUT TIME</v>
      </c>
      <c r="Q3039" s="78">
        <f>+IFERROR(VLOOKUP(CONSOLIDADO[[#This Row],[Codigo Municipio]],TDDia!$A$4:$B$394,2,0),0)</f>
        <v>0</v>
      </c>
    </row>
    <row r="3040" spans="2:17" ht="14.45">
      <c r="B3040">
        <f t="shared" si="249"/>
        <v>16</v>
      </c>
      <c r="C3040" s="69" t="str" cm="1">
        <f t="array" ref="C3040">+INDEX(Table_4[[Departamento]:[Municipio]],FINAL!$B3040,1)</f>
        <v>Colón</v>
      </c>
      <c r="D3040" s="69" t="str" cm="1">
        <f t="array" ref="D3040">+INDEX(Table_4[[Departamento]:[Municipio]],FINAL!$B3040,4)</f>
        <v>Sonaguera</v>
      </c>
      <c r="E3040" s="69" t="str" cm="1">
        <f t="array" ref="E3040">+INDEX(Table_4[[Departamento]:[Municipio]],FINAL!$B3040,3)</f>
        <v>0208</v>
      </c>
      <c r="F3040" s="96">
        <f t="shared" si="248"/>
        <v>44036</v>
      </c>
      <c r="G3040" s="71" t="str">
        <f>+CONSOLIDADO[[#This Row],[Codigo Municipio]]&amp;CONSOLIDADO[[#This Row],[Fecha]]</f>
        <v>020844036</v>
      </c>
      <c r="H3040" s="72">
        <f>+IFERROR(VLOOKUP($G3040,TDAcumula!$C$2:$E$2027,3,0),0)</f>
        <v>0</v>
      </c>
      <c r="I3040" s="73">
        <f t="shared" si="245"/>
        <v>1</v>
      </c>
      <c r="J3040" s="74">
        <f>+IF(CONSOLIDADO[[#This Row],[Codigo Municipio]]=E3039,CONSOLIDADO[[#This Row],[Fallecidos Diarios]]+J3039,CONSOLIDADO[[#This Row],[Fallecidos Diarios]])</f>
        <v>1</v>
      </c>
      <c r="K3040" s="75">
        <f t="shared" si="246"/>
        <v>0</v>
      </c>
      <c r="L3040" s="76">
        <f>+IF(CONSOLIDADO[[#This Row],[Codigo Municipio]]=E3039,CONSOLIDADO[[#This Row],[Recuperados Diarios]]+L3039,CONSOLIDADO[[#This Row],[Recuperados Diarios]])</f>
        <v>1</v>
      </c>
      <c r="M3040" s="77" cm="1">
        <f t="array" ref="M3040">+IFERROR(IF(CONSOLIDADO[[#This Row],[Día]]&lt;14,0,INDEX(CONSOLIDADO[Casos Diarios],ROW()-14,1)),0)</f>
        <v>0</v>
      </c>
      <c r="N3040" s="72">
        <f>+IF(CONSOLIDADO[[#This Row],[Clave]]="710143893",1,IF(OR(CONSOLIDADO[[#This Row],[Casos Acumulados]]&gt;0,CONSOLIDADO[[#This Row],[Muertes]]&gt;0),N3039+1,I3040))</f>
        <v>112</v>
      </c>
      <c r="O3040" s="69">
        <f>+IFERROR(VLOOKUP($G3040,TDMuertes!$C$2:$E$534,3,0),0)</f>
        <v>0</v>
      </c>
      <c r="P3040" s="94" t="str">
        <f t="shared" ca="1" si="247"/>
        <v>OUT TIME</v>
      </c>
      <c r="Q3040" s="78">
        <f>+IFERROR(VLOOKUP(CONSOLIDADO[[#This Row],[Codigo Municipio]],TDDia!$A$4:$B$394,2,0),0)</f>
        <v>0</v>
      </c>
    </row>
    <row r="3041" spans="2:17" ht="14.45">
      <c r="B3041">
        <f t="shared" si="249"/>
        <v>16</v>
      </c>
      <c r="C3041" s="69" t="str" cm="1">
        <f t="array" ref="C3041">+INDEX(Table_4[[Departamento]:[Municipio]],FINAL!$B3041,1)</f>
        <v>Colón</v>
      </c>
      <c r="D3041" s="69" t="str" cm="1">
        <f t="array" ref="D3041">+INDEX(Table_4[[Departamento]:[Municipio]],FINAL!$B3041,4)</f>
        <v>Sonaguera</v>
      </c>
      <c r="E3041" s="69" t="str" cm="1">
        <f t="array" ref="E3041">+INDEX(Table_4[[Departamento]:[Municipio]],FINAL!$B3041,3)</f>
        <v>0208</v>
      </c>
      <c r="F3041" s="96">
        <f t="shared" si="248"/>
        <v>44037</v>
      </c>
      <c r="G3041" s="71" t="str">
        <f>+CONSOLIDADO[[#This Row],[Codigo Municipio]]&amp;CONSOLIDADO[[#This Row],[Fecha]]</f>
        <v>020844037</v>
      </c>
      <c r="H3041" s="72">
        <f>+IFERROR(VLOOKUP($G3041,TDAcumula!$C$2:$E$2027,3,0),0)</f>
        <v>0</v>
      </c>
      <c r="I3041" s="73">
        <f t="shared" si="245"/>
        <v>1</v>
      </c>
      <c r="J3041" s="74">
        <f>+IF(CONSOLIDADO[[#This Row],[Codigo Municipio]]=E3040,CONSOLIDADO[[#This Row],[Fallecidos Diarios]]+J3040,CONSOLIDADO[[#This Row],[Fallecidos Diarios]])</f>
        <v>1</v>
      </c>
      <c r="K3041" s="75">
        <f t="shared" si="246"/>
        <v>0</v>
      </c>
      <c r="L3041" s="76">
        <f>+IF(CONSOLIDADO[[#This Row],[Codigo Municipio]]=E3040,CONSOLIDADO[[#This Row],[Recuperados Diarios]]+L3040,CONSOLIDADO[[#This Row],[Recuperados Diarios]])</f>
        <v>1</v>
      </c>
      <c r="M3041" s="77" cm="1">
        <f t="array" ref="M3041">+IFERROR(IF(CONSOLIDADO[[#This Row],[Día]]&lt;14,0,INDEX(CONSOLIDADO[Casos Diarios],ROW()-14,1)),0)</f>
        <v>0</v>
      </c>
      <c r="N3041" s="72">
        <f>+IF(CONSOLIDADO[[#This Row],[Clave]]="710143893",1,IF(OR(CONSOLIDADO[[#This Row],[Casos Acumulados]]&gt;0,CONSOLIDADO[[#This Row],[Muertes]]&gt;0),N3040+1,I3041))</f>
        <v>113</v>
      </c>
      <c r="O3041" s="69">
        <f>+IFERROR(VLOOKUP($G3041,TDMuertes!$C$2:$E$534,3,0),0)</f>
        <v>0</v>
      </c>
      <c r="P3041" s="94" t="str">
        <f t="shared" ca="1" si="247"/>
        <v>OUT TIME</v>
      </c>
      <c r="Q3041" s="78">
        <f>+IFERROR(VLOOKUP(CONSOLIDADO[[#This Row],[Codigo Municipio]],TDDia!$A$4:$B$394,2,0),0)</f>
        <v>0</v>
      </c>
    </row>
    <row r="3042" spans="2:17" ht="14.45">
      <c r="B3042">
        <f t="shared" si="249"/>
        <v>16</v>
      </c>
      <c r="C3042" s="69" t="str" cm="1">
        <f t="array" ref="C3042">+INDEX(Table_4[[Departamento]:[Municipio]],FINAL!$B3042,1)</f>
        <v>Colón</v>
      </c>
      <c r="D3042" s="69" t="str" cm="1">
        <f t="array" ref="D3042">+INDEX(Table_4[[Departamento]:[Municipio]],FINAL!$B3042,4)</f>
        <v>Sonaguera</v>
      </c>
      <c r="E3042" s="69" t="str" cm="1">
        <f t="array" ref="E3042">+INDEX(Table_4[[Departamento]:[Municipio]],FINAL!$B3042,3)</f>
        <v>0208</v>
      </c>
      <c r="F3042" s="96">
        <f t="shared" si="248"/>
        <v>44038</v>
      </c>
      <c r="G3042" s="71" t="str">
        <f>+CONSOLIDADO[[#This Row],[Codigo Municipio]]&amp;CONSOLIDADO[[#This Row],[Fecha]]</f>
        <v>020844038</v>
      </c>
      <c r="H3042" s="72">
        <f>+IFERROR(VLOOKUP($G3042,TDAcumula!$C$2:$E$2027,3,0),0)</f>
        <v>0</v>
      </c>
      <c r="I3042" s="73">
        <f t="shared" si="245"/>
        <v>1</v>
      </c>
      <c r="J3042" s="74">
        <f>+IF(CONSOLIDADO[[#This Row],[Codigo Municipio]]=E3041,CONSOLIDADO[[#This Row],[Fallecidos Diarios]]+J3041,CONSOLIDADO[[#This Row],[Fallecidos Diarios]])</f>
        <v>1</v>
      </c>
      <c r="K3042" s="75">
        <f t="shared" si="246"/>
        <v>0</v>
      </c>
      <c r="L3042" s="76">
        <f>+IF(CONSOLIDADO[[#This Row],[Codigo Municipio]]=E3041,CONSOLIDADO[[#This Row],[Recuperados Diarios]]+L3041,CONSOLIDADO[[#This Row],[Recuperados Diarios]])</f>
        <v>1</v>
      </c>
      <c r="M3042" s="77" cm="1">
        <f t="array" ref="M3042">+IFERROR(IF(CONSOLIDADO[[#This Row],[Día]]&lt;14,0,INDEX(CONSOLIDADO[Casos Diarios],ROW()-14,1)),0)</f>
        <v>0</v>
      </c>
      <c r="N3042" s="72">
        <f>+IF(CONSOLIDADO[[#This Row],[Clave]]="710143893",1,IF(OR(CONSOLIDADO[[#This Row],[Casos Acumulados]]&gt;0,CONSOLIDADO[[#This Row],[Muertes]]&gt;0),N3041+1,I3042))</f>
        <v>114</v>
      </c>
      <c r="O3042" s="69">
        <f>+IFERROR(VLOOKUP($G3042,TDMuertes!$C$2:$E$534,3,0),0)</f>
        <v>0</v>
      </c>
      <c r="P3042" s="94" t="str">
        <f t="shared" ca="1" si="247"/>
        <v>OUT TIME</v>
      </c>
      <c r="Q3042" s="78">
        <f>+IFERROR(VLOOKUP(CONSOLIDADO[[#This Row],[Codigo Municipio]],TDDia!$A$4:$B$394,2,0),0)</f>
        <v>0</v>
      </c>
    </row>
    <row r="3043" spans="2:17" ht="14.45">
      <c r="B3043">
        <f t="shared" si="249"/>
        <v>16</v>
      </c>
      <c r="C3043" s="69" t="str" cm="1">
        <f t="array" ref="C3043">+INDEX(Table_4[[Departamento]:[Municipio]],FINAL!$B3043,1)</f>
        <v>Colón</v>
      </c>
      <c r="D3043" s="69" t="str" cm="1">
        <f t="array" ref="D3043">+INDEX(Table_4[[Departamento]:[Municipio]],FINAL!$B3043,4)</f>
        <v>Sonaguera</v>
      </c>
      <c r="E3043" s="69" t="str" cm="1">
        <f t="array" ref="E3043">+INDEX(Table_4[[Departamento]:[Municipio]],FINAL!$B3043,3)</f>
        <v>0208</v>
      </c>
      <c r="F3043" s="96">
        <f t="shared" si="248"/>
        <v>44039</v>
      </c>
      <c r="G3043" s="71" t="str">
        <f>+CONSOLIDADO[[#This Row],[Codigo Municipio]]&amp;CONSOLIDADO[[#This Row],[Fecha]]</f>
        <v>020844039</v>
      </c>
      <c r="H3043" s="72">
        <f>+IFERROR(VLOOKUP($G3043,TDAcumula!$C$2:$E$2027,3,0),0)</f>
        <v>0</v>
      </c>
      <c r="I3043" s="73">
        <f t="shared" si="245"/>
        <v>1</v>
      </c>
      <c r="J3043" s="74">
        <f>+IF(CONSOLIDADO[[#This Row],[Codigo Municipio]]=E3042,CONSOLIDADO[[#This Row],[Fallecidos Diarios]]+J3042,CONSOLIDADO[[#This Row],[Fallecidos Diarios]])</f>
        <v>1</v>
      </c>
      <c r="K3043" s="75">
        <f t="shared" si="246"/>
        <v>0</v>
      </c>
      <c r="L3043" s="76">
        <f>+IF(CONSOLIDADO[[#This Row],[Codigo Municipio]]=E3042,CONSOLIDADO[[#This Row],[Recuperados Diarios]]+L3042,CONSOLIDADO[[#This Row],[Recuperados Diarios]])</f>
        <v>1</v>
      </c>
      <c r="M3043" s="77" cm="1">
        <f t="array" ref="M3043">+IFERROR(IF(CONSOLIDADO[[#This Row],[Día]]&lt;14,0,INDEX(CONSOLIDADO[Casos Diarios],ROW()-14,1)),0)</f>
        <v>0</v>
      </c>
      <c r="N3043" s="72">
        <f>+IF(CONSOLIDADO[[#This Row],[Clave]]="710143893",1,IF(OR(CONSOLIDADO[[#This Row],[Casos Acumulados]]&gt;0,CONSOLIDADO[[#This Row],[Muertes]]&gt;0),N3042+1,I3043))</f>
        <v>115</v>
      </c>
      <c r="O3043" s="69">
        <f>+IFERROR(VLOOKUP($G3043,TDMuertes!$C$2:$E$534,3,0),0)</f>
        <v>0</v>
      </c>
      <c r="P3043" s="94" t="str">
        <f t="shared" ca="1" si="247"/>
        <v>OUT TIME</v>
      </c>
      <c r="Q3043" s="78">
        <f>+IFERROR(VLOOKUP(CONSOLIDADO[[#This Row],[Codigo Municipio]],TDDia!$A$4:$B$394,2,0),0)</f>
        <v>0</v>
      </c>
    </row>
    <row r="3044" spans="2:17" ht="14.45">
      <c r="B3044">
        <f t="shared" si="249"/>
        <v>16</v>
      </c>
      <c r="C3044" s="69" t="str" cm="1">
        <f t="array" ref="C3044">+INDEX(Table_4[[Departamento]:[Municipio]],FINAL!$B3044,1)</f>
        <v>Colón</v>
      </c>
      <c r="D3044" s="69" t="str" cm="1">
        <f t="array" ref="D3044">+INDEX(Table_4[[Departamento]:[Municipio]],FINAL!$B3044,4)</f>
        <v>Sonaguera</v>
      </c>
      <c r="E3044" s="69" t="str" cm="1">
        <f t="array" ref="E3044">+INDEX(Table_4[[Departamento]:[Municipio]],FINAL!$B3044,3)</f>
        <v>0208</v>
      </c>
      <c r="F3044" s="96">
        <f t="shared" si="248"/>
        <v>44040</v>
      </c>
      <c r="G3044" s="71" t="str">
        <f>+CONSOLIDADO[[#This Row],[Codigo Municipio]]&amp;CONSOLIDADO[[#This Row],[Fecha]]</f>
        <v>020844040</v>
      </c>
      <c r="H3044" s="72">
        <f>+IFERROR(VLOOKUP($G3044,TDAcumula!$C$2:$E$2027,3,0),0)</f>
        <v>0</v>
      </c>
      <c r="I3044" s="73">
        <f t="shared" si="245"/>
        <v>1</v>
      </c>
      <c r="J3044" s="74">
        <f>+IF(CONSOLIDADO[[#This Row],[Codigo Municipio]]=E3043,CONSOLIDADO[[#This Row],[Fallecidos Diarios]]+J3043,CONSOLIDADO[[#This Row],[Fallecidos Diarios]])</f>
        <v>1</v>
      </c>
      <c r="K3044" s="75">
        <f t="shared" si="246"/>
        <v>0</v>
      </c>
      <c r="L3044" s="76">
        <f>+IF(CONSOLIDADO[[#This Row],[Codigo Municipio]]=E3043,CONSOLIDADO[[#This Row],[Recuperados Diarios]]+L3043,CONSOLIDADO[[#This Row],[Recuperados Diarios]])</f>
        <v>1</v>
      </c>
      <c r="M3044" s="77" cm="1">
        <f t="array" ref="M3044">+IFERROR(IF(CONSOLIDADO[[#This Row],[Día]]&lt;14,0,INDEX(CONSOLIDADO[Casos Diarios],ROW()-14,1)),0)</f>
        <v>0</v>
      </c>
      <c r="N3044" s="72">
        <f>+IF(CONSOLIDADO[[#This Row],[Clave]]="710143893",1,IF(OR(CONSOLIDADO[[#This Row],[Casos Acumulados]]&gt;0,CONSOLIDADO[[#This Row],[Muertes]]&gt;0),N3043+1,I3044))</f>
        <v>116</v>
      </c>
      <c r="O3044" s="69">
        <f>+IFERROR(VLOOKUP($G3044,TDMuertes!$C$2:$E$534,3,0),0)</f>
        <v>0</v>
      </c>
      <c r="P3044" s="94" t="str">
        <f t="shared" ca="1" si="247"/>
        <v>OUT TIME</v>
      </c>
      <c r="Q3044" s="78">
        <f>+IFERROR(VLOOKUP(CONSOLIDADO[[#This Row],[Codigo Municipio]],TDDia!$A$4:$B$394,2,0),0)</f>
        <v>0</v>
      </c>
    </row>
    <row r="3045" spans="2:17" ht="14.45">
      <c r="B3045">
        <f t="shared" si="249"/>
        <v>16</v>
      </c>
      <c r="C3045" s="69" t="str" cm="1">
        <f t="array" ref="C3045">+INDEX(Table_4[[Departamento]:[Municipio]],FINAL!$B3045,1)</f>
        <v>Colón</v>
      </c>
      <c r="D3045" s="69" t="str" cm="1">
        <f t="array" ref="D3045">+INDEX(Table_4[[Departamento]:[Municipio]],FINAL!$B3045,4)</f>
        <v>Sonaguera</v>
      </c>
      <c r="E3045" s="69" t="str" cm="1">
        <f t="array" ref="E3045">+INDEX(Table_4[[Departamento]:[Municipio]],FINAL!$B3045,3)</f>
        <v>0208</v>
      </c>
      <c r="F3045" s="96">
        <f t="shared" si="248"/>
        <v>44041</v>
      </c>
      <c r="G3045" s="71" t="str">
        <f>+CONSOLIDADO[[#This Row],[Codigo Municipio]]&amp;CONSOLIDADO[[#This Row],[Fecha]]</f>
        <v>020844041</v>
      </c>
      <c r="H3045" s="72">
        <f>+IFERROR(VLOOKUP($G3045,TDAcumula!$C$2:$E$2027,3,0),0)</f>
        <v>0</v>
      </c>
      <c r="I3045" s="73">
        <f t="shared" si="245"/>
        <v>1</v>
      </c>
      <c r="J3045" s="74">
        <f>+IF(CONSOLIDADO[[#This Row],[Codigo Municipio]]=E3044,CONSOLIDADO[[#This Row],[Fallecidos Diarios]]+J3044,CONSOLIDADO[[#This Row],[Fallecidos Diarios]])</f>
        <v>1</v>
      </c>
      <c r="K3045" s="75">
        <f t="shared" si="246"/>
        <v>0</v>
      </c>
      <c r="L3045" s="76">
        <f>+IF(CONSOLIDADO[[#This Row],[Codigo Municipio]]=E3044,CONSOLIDADO[[#This Row],[Recuperados Diarios]]+L3044,CONSOLIDADO[[#This Row],[Recuperados Diarios]])</f>
        <v>1</v>
      </c>
      <c r="M3045" s="77" cm="1">
        <f t="array" ref="M3045">+IFERROR(IF(CONSOLIDADO[[#This Row],[Día]]&lt;14,0,INDEX(CONSOLIDADO[Casos Diarios],ROW()-14,1)),0)</f>
        <v>0</v>
      </c>
      <c r="N3045" s="72">
        <f>+IF(CONSOLIDADO[[#This Row],[Clave]]="710143893",1,IF(OR(CONSOLIDADO[[#This Row],[Casos Acumulados]]&gt;0,CONSOLIDADO[[#This Row],[Muertes]]&gt;0),N3044+1,I3045))</f>
        <v>117</v>
      </c>
      <c r="O3045" s="69">
        <f>+IFERROR(VLOOKUP($G3045,TDMuertes!$C$2:$E$534,3,0),0)</f>
        <v>0</v>
      </c>
      <c r="P3045" s="94" t="str">
        <f t="shared" ca="1" si="247"/>
        <v>OUT TIME</v>
      </c>
      <c r="Q3045" s="78">
        <f>+IFERROR(VLOOKUP(CONSOLIDADO[[#This Row],[Codigo Municipio]],TDDia!$A$4:$B$394,2,0),0)</f>
        <v>0</v>
      </c>
    </row>
    <row r="3046" spans="2:17" ht="14.45">
      <c r="B3046">
        <f t="shared" si="249"/>
        <v>16</v>
      </c>
      <c r="C3046" s="69" t="str" cm="1">
        <f t="array" ref="C3046">+INDEX(Table_4[[Departamento]:[Municipio]],FINAL!$B3046,1)</f>
        <v>Colón</v>
      </c>
      <c r="D3046" s="69" t="str" cm="1">
        <f t="array" ref="D3046">+INDEX(Table_4[[Departamento]:[Municipio]],FINAL!$B3046,4)</f>
        <v>Sonaguera</v>
      </c>
      <c r="E3046" s="69" t="str" cm="1">
        <f t="array" ref="E3046">+INDEX(Table_4[[Departamento]:[Municipio]],FINAL!$B3046,3)</f>
        <v>0208</v>
      </c>
      <c r="F3046" s="96">
        <f t="shared" si="248"/>
        <v>44042</v>
      </c>
      <c r="G3046" s="71" t="str">
        <f>+CONSOLIDADO[[#This Row],[Codigo Municipio]]&amp;CONSOLIDADO[[#This Row],[Fecha]]</f>
        <v>020844042</v>
      </c>
      <c r="H3046" s="72">
        <f>+IFERROR(VLOOKUP($G3046,TDAcumula!$C$2:$E$2027,3,0),0)</f>
        <v>0</v>
      </c>
      <c r="I3046" s="73">
        <f t="shared" si="245"/>
        <v>1</v>
      </c>
      <c r="J3046" s="74">
        <f>+IF(CONSOLIDADO[[#This Row],[Codigo Municipio]]=E3045,CONSOLIDADO[[#This Row],[Fallecidos Diarios]]+J3045,CONSOLIDADO[[#This Row],[Fallecidos Diarios]])</f>
        <v>1</v>
      </c>
      <c r="K3046" s="75">
        <f t="shared" si="246"/>
        <v>0</v>
      </c>
      <c r="L3046" s="76">
        <f>+IF(CONSOLIDADO[[#This Row],[Codigo Municipio]]=E3045,CONSOLIDADO[[#This Row],[Recuperados Diarios]]+L3045,CONSOLIDADO[[#This Row],[Recuperados Diarios]])</f>
        <v>1</v>
      </c>
      <c r="M3046" s="77" cm="1">
        <f t="array" ref="M3046">+IFERROR(IF(CONSOLIDADO[[#This Row],[Día]]&lt;14,0,INDEX(CONSOLIDADO[Casos Diarios],ROW()-14,1)),0)</f>
        <v>0</v>
      </c>
      <c r="N3046" s="72">
        <f>+IF(CONSOLIDADO[[#This Row],[Clave]]="710143893",1,IF(OR(CONSOLIDADO[[#This Row],[Casos Acumulados]]&gt;0,CONSOLIDADO[[#This Row],[Muertes]]&gt;0),N3045+1,I3046))</f>
        <v>118</v>
      </c>
      <c r="O3046" s="69">
        <f>+IFERROR(VLOOKUP($G3046,TDMuertes!$C$2:$E$534,3,0),0)</f>
        <v>0</v>
      </c>
      <c r="P3046" s="94" t="str">
        <f t="shared" ca="1" si="247"/>
        <v>OUT TIME</v>
      </c>
      <c r="Q3046" s="78">
        <f>+IFERROR(VLOOKUP(CONSOLIDADO[[#This Row],[Codigo Municipio]],TDDia!$A$4:$B$394,2,0),0)</f>
        <v>0</v>
      </c>
    </row>
    <row r="3047" spans="2:17" ht="14.45">
      <c r="B3047">
        <f t="shared" si="249"/>
        <v>16</v>
      </c>
      <c r="C3047" s="69" t="str" cm="1">
        <f t="array" ref="C3047">+INDEX(Table_4[[Departamento]:[Municipio]],FINAL!$B3047,1)</f>
        <v>Colón</v>
      </c>
      <c r="D3047" s="69" t="str" cm="1">
        <f t="array" ref="D3047">+INDEX(Table_4[[Departamento]:[Municipio]],FINAL!$B3047,4)</f>
        <v>Sonaguera</v>
      </c>
      <c r="E3047" s="69" t="str" cm="1">
        <f t="array" ref="E3047">+INDEX(Table_4[[Departamento]:[Municipio]],FINAL!$B3047,3)</f>
        <v>0208</v>
      </c>
      <c r="F3047" s="96">
        <f t="shared" si="248"/>
        <v>44043</v>
      </c>
      <c r="G3047" s="71" t="str">
        <f>+CONSOLIDADO[[#This Row],[Codigo Municipio]]&amp;CONSOLIDADO[[#This Row],[Fecha]]</f>
        <v>020844043</v>
      </c>
      <c r="H3047" s="72">
        <f>+IFERROR(VLOOKUP($G3047,TDAcumula!$C$2:$E$2027,3,0),0)</f>
        <v>0</v>
      </c>
      <c r="I3047" s="73">
        <f t="shared" si="245"/>
        <v>1</v>
      </c>
      <c r="J3047" s="74">
        <f>+IF(CONSOLIDADO[[#This Row],[Codigo Municipio]]=E3046,CONSOLIDADO[[#This Row],[Fallecidos Diarios]]+J3046,CONSOLIDADO[[#This Row],[Fallecidos Diarios]])</f>
        <v>1</v>
      </c>
      <c r="K3047" s="75">
        <f t="shared" si="246"/>
        <v>0</v>
      </c>
      <c r="L3047" s="76">
        <f>+IF(CONSOLIDADO[[#This Row],[Codigo Municipio]]=E3046,CONSOLIDADO[[#This Row],[Recuperados Diarios]]+L3046,CONSOLIDADO[[#This Row],[Recuperados Diarios]])</f>
        <v>1</v>
      </c>
      <c r="M3047" s="77" cm="1">
        <f t="array" ref="M3047">+IFERROR(IF(CONSOLIDADO[[#This Row],[Día]]&lt;14,0,INDEX(CONSOLIDADO[Casos Diarios],ROW()-14,1)),0)</f>
        <v>0</v>
      </c>
      <c r="N3047" s="72">
        <f>+IF(CONSOLIDADO[[#This Row],[Clave]]="710143893",1,IF(OR(CONSOLIDADO[[#This Row],[Casos Acumulados]]&gt;0,CONSOLIDADO[[#This Row],[Muertes]]&gt;0),N3046+1,I3047))</f>
        <v>119</v>
      </c>
      <c r="O3047" s="69">
        <f>+IFERROR(VLOOKUP($G3047,TDMuertes!$C$2:$E$534,3,0),0)</f>
        <v>0</v>
      </c>
      <c r="P3047" s="94" t="str">
        <f t="shared" ca="1" si="247"/>
        <v>OUT TIME</v>
      </c>
      <c r="Q3047" s="78">
        <f>+IFERROR(VLOOKUP(CONSOLIDADO[[#This Row],[Codigo Municipio]],TDDia!$A$4:$B$394,2,0),0)</f>
        <v>0</v>
      </c>
    </row>
    <row r="3048" spans="2:17" ht="14.45">
      <c r="B3048">
        <f t="shared" si="249"/>
        <v>16</v>
      </c>
      <c r="C3048" s="69" t="str" cm="1">
        <f t="array" ref="C3048">+INDEX(Table_4[[Departamento]:[Municipio]],FINAL!$B3048,1)</f>
        <v>Colón</v>
      </c>
      <c r="D3048" s="69" t="str" cm="1">
        <f t="array" ref="D3048">+INDEX(Table_4[[Departamento]:[Municipio]],FINAL!$B3048,4)</f>
        <v>Sonaguera</v>
      </c>
      <c r="E3048" s="69" t="str" cm="1">
        <f t="array" ref="E3048">+INDEX(Table_4[[Departamento]:[Municipio]],FINAL!$B3048,3)</f>
        <v>0208</v>
      </c>
      <c r="F3048" s="96">
        <f t="shared" si="248"/>
        <v>44044</v>
      </c>
      <c r="G3048" s="71" t="str">
        <f>+CONSOLIDADO[[#This Row],[Codigo Municipio]]&amp;CONSOLIDADO[[#This Row],[Fecha]]</f>
        <v>020844044</v>
      </c>
      <c r="H3048" s="72">
        <f>+IFERROR(VLOOKUP($G3048,TDAcumula!$C$2:$E$2027,3,0),0)</f>
        <v>0</v>
      </c>
      <c r="I3048" s="73">
        <f t="shared" ref="I3048:I3111" si="250">+IF(E3048=E3047,H3048+I3047,H3048)</f>
        <v>1</v>
      </c>
      <c r="J3048" s="74">
        <f>+IF(CONSOLIDADO[[#This Row],[Codigo Municipio]]=E3047,CONSOLIDADO[[#This Row],[Fallecidos Diarios]]+J3047,CONSOLIDADO[[#This Row],[Fallecidos Diarios]])</f>
        <v>1</v>
      </c>
      <c r="K3048" s="75">
        <f t="shared" ref="K3048:K3111" si="251">+IF(I3048-J3048-L3048&lt;0,0,I3048-J3048-L3048)</f>
        <v>0</v>
      </c>
      <c r="L3048" s="76">
        <f>+IF(CONSOLIDADO[[#This Row],[Codigo Municipio]]=E3047,CONSOLIDADO[[#This Row],[Recuperados Diarios]]+L3047,CONSOLIDADO[[#This Row],[Recuperados Diarios]])</f>
        <v>1</v>
      </c>
      <c r="M3048" s="77" cm="1">
        <f t="array" ref="M3048">+IFERROR(IF(CONSOLIDADO[[#This Row],[Día]]&lt;14,0,INDEX(CONSOLIDADO[Casos Diarios],ROW()-14,1)),0)</f>
        <v>0</v>
      </c>
      <c r="N3048" s="72">
        <f>+IF(CONSOLIDADO[[#This Row],[Clave]]="710143893",1,IF(OR(CONSOLIDADO[[#This Row],[Casos Acumulados]]&gt;0,CONSOLIDADO[[#This Row],[Muertes]]&gt;0),N3047+1,I3048))</f>
        <v>120</v>
      </c>
      <c r="O3048" s="69">
        <f>+IFERROR(VLOOKUP($G3048,TDMuertes!$C$2:$E$534,3,0),0)</f>
        <v>0</v>
      </c>
      <c r="P3048" s="94" t="str">
        <f t="shared" ref="P3048:P3111" ca="1" si="252">+IF(N3048=0,"OFF",IF(N3048=1,"START",IF(AND(N3048&gt;1,F3048&lt;TODAY()+1),"ON","OUT TIME")))</f>
        <v>OUT TIME</v>
      </c>
      <c r="Q3048" s="78">
        <f>+IFERROR(VLOOKUP(CONSOLIDADO[[#This Row],[Codigo Municipio]],TDDia!$A$4:$B$394,2,0),0)</f>
        <v>0</v>
      </c>
    </row>
    <row r="3049" spans="2:17" ht="14.45">
      <c r="B3049">
        <f t="shared" si="249"/>
        <v>16</v>
      </c>
      <c r="C3049" s="69" t="str" cm="1">
        <f t="array" ref="C3049">+INDEX(Table_4[[Departamento]:[Municipio]],FINAL!$B3049,1)</f>
        <v>Colón</v>
      </c>
      <c r="D3049" s="69" t="str" cm="1">
        <f t="array" ref="D3049">+INDEX(Table_4[[Departamento]:[Municipio]],FINAL!$B3049,4)</f>
        <v>Sonaguera</v>
      </c>
      <c r="E3049" s="69" t="str" cm="1">
        <f t="array" ref="E3049">+INDEX(Table_4[[Departamento]:[Municipio]],FINAL!$B3049,3)</f>
        <v>0208</v>
      </c>
      <c r="F3049" s="96">
        <f t="shared" si="248"/>
        <v>44045</v>
      </c>
      <c r="G3049" s="71" t="str">
        <f>+CONSOLIDADO[[#This Row],[Codigo Municipio]]&amp;CONSOLIDADO[[#This Row],[Fecha]]</f>
        <v>020844045</v>
      </c>
      <c r="H3049" s="72">
        <f>+IFERROR(VLOOKUP($G3049,TDAcumula!$C$2:$E$2027,3,0),0)</f>
        <v>0</v>
      </c>
      <c r="I3049" s="73">
        <f t="shared" si="250"/>
        <v>1</v>
      </c>
      <c r="J3049" s="74">
        <f>+IF(CONSOLIDADO[[#This Row],[Codigo Municipio]]=E3048,CONSOLIDADO[[#This Row],[Fallecidos Diarios]]+J3048,CONSOLIDADO[[#This Row],[Fallecidos Diarios]])</f>
        <v>1</v>
      </c>
      <c r="K3049" s="75">
        <f t="shared" si="251"/>
        <v>0</v>
      </c>
      <c r="L3049" s="76">
        <f>+IF(CONSOLIDADO[[#This Row],[Codigo Municipio]]=E3048,CONSOLIDADO[[#This Row],[Recuperados Diarios]]+L3048,CONSOLIDADO[[#This Row],[Recuperados Diarios]])</f>
        <v>1</v>
      </c>
      <c r="M3049" s="77" cm="1">
        <f t="array" ref="M3049">+IFERROR(IF(CONSOLIDADO[[#This Row],[Día]]&lt;14,0,INDEX(CONSOLIDADO[Casos Diarios],ROW()-14,1)),0)</f>
        <v>0</v>
      </c>
      <c r="N3049" s="72">
        <f>+IF(CONSOLIDADO[[#This Row],[Clave]]="710143893",1,IF(OR(CONSOLIDADO[[#This Row],[Casos Acumulados]]&gt;0,CONSOLIDADO[[#This Row],[Muertes]]&gt;0),N3048+1,I3049))</f>
        <v>121</v>
      </c>
      <c r="O3049" s="69">
        <f>+IFERROR(VLOOKUP($G3049,TDMuertes!$C$2:$E$534,3,0),0)</f>
        <v>0</v>
      </c>
      <c r="P3049" s="94" t="str">
        <f t="shared" ca="1" si="252"/>
        <v>OUT TIME</v>
      </c>
      <c r="Q3049" s="78">
        <f>+IFERROR(VLOOKUP(CONSOLIDADO[[#This Row],[Codigo Municipio]],TDDia!$A$4:$B$394,2,0),0)</f>
        <v>0</v>
      </c>
    </row>
    <row r="3050" spans="2:17" ht="14.45">
      <c r="B3050">
        <f t="shared" si="249"/>
        <v>16</v>
      </c>
      <c r="C3050" s="69" t="str" cm="1">
        <f t="array" ref="C3050">+INDEX(Table_4[[Departamento]:[Municipio]],FINAL!$B3050,1)</f>
        <v>Colón</v>
      </c>
      <c r="D3050" s="69" t="str" cm="1">
        <f t="array" ref="D3050">+INDEX(Table_4[[Departamento]:[Municipio]],FINAL!$B3050,4)</f>
        <v>Sonaguera</v>
      </c>
      <c r="E3050" s="69" t="str" cm="1">
        <f t="array" ref="E3050">+INDEX(Table_4[[Departamento]:[Municipio]],FINAL!$B3050,3)</f>
        <v>0208</v>
      </c>
      <c r="F3050" s="96">
        <f t="shared" si="248"/>
        <v>44046</v>
      </c>
      <c r="G3050" s="71" t="str">
        <f>+CONSOLIDADO[[#This Row],[Codigo Municipio]]&amp;CONSOLIDADO[[#This Row],[Fecha]]</f>
        <v>020844046</v>
      </c>
      <c r="H3050" s="72">
        <f>+IFERROR(VLOOKUP($G3050,TDAcumula!$C$2:$E$2027,3,0),0)</f>
        <v>0</v>
      </c>
      <c r="I3050" s="73">
        <f t="shared" si="250"/>
        <v>1</v>
      </c>
      <c r="J3050" s="74">
        <f>+IF(CONSOLIDADO[[#This Row],[Codigo Municipio]]=E3049,CONSOLIDADO[[#This Row],[Fallecidos Diarios]]+J3049,CONSOLIDADO[[#This Row],[Fallecidos Diarios]])</f>
        <v>1</v>
      </c>
      <c r="K3050" s="75">
        <f t="shared" si="251"/>
        <v>0</v>
      </c>
      <c r="L3050" s="76">
        <f>+IF(CONSOLIDADO[[#This Row],[Codigo Municipio]]=E3049,CONSOLIDADO[[#This Row],[Recuperados Diarios]]+L3049,CONSOLIDADO[[#This Row],[Recuperados Diarios]])</f>
        <v>1</v>
      </c>
      <c r="M3050" s="77" cm="1">
        <f t="array" ref="M3050">+IFERROR(IF(CONSOLIDADO[[#This Row],[Día]]&lt;14,0,INDEX(CONSOLIDADO[Casos Diarios],ROW()-14,1)),0)</f>
        <v>0</v>
      </c>
      <c r="N3050" s="72">
        <f>+IF(CONSOLIDADO[[#This Row],[Clave]]="710143893",1,IF(OR(CONSOLIDADO[[#This Row],[Casos Acumulados]]&gt;0,CONSOLIDADO[[#This Row],[Muertes]]&gt;0),N3049+1,I3050))</f>
        <v>122</v>
      </c>
      <c r="O3050" s="69">
        <f>+IFERROR(VLOOKUP($G3050,TDMuertes!$C$2:$E$534,3,0),0)</f>
        <v>0</v>
      </c>
      <c r="P3050" s="94" t="str">
        <f t="shared" ca="1" si="252"/>
        <v>OUT TIME</v>
      </c>
      <c r="Q3050" s="78">
        <f>+IFERROR(VLOOKUP(CONSOLIDADO[[#This Row],[Codigo Municipio]],TDDia!$A$4:$B$394,2,0),0)</f>
        <v>0</v>
      </c>
    </row>
    <row r="3051" spans="2:17" ht="14.45">
      <c r="B3051">
        <f t="shared" si="249"/>
        <v>16</v>
      </c>
      <c r="C3051" s="69" t="str" cm="1">
        <f t="array" ref="C3051">+INDEX(Table_4[[Departamento]:[Municipio]],FINAL!$B3051,1)</f>
        <v>Colón</v>
      </c>
      <c r="D3051" s="69" t="str" cm="1">
        <f t="array" ref="D3051">+INDEX(Table_4[[Departamento]:[Municipio]],FINAL!$B3051,4)</f>
        <v>Sonaguera</v>
      </c>
      <c r="E3051" s="69" t="str" cm="1">
        <f t="array" ref="E3051">+INDEX(Table_4[[Departamento]:[Municipio]],FINAL!$B3051,3)</f>
        <v>0208</v>
      </c>
      <c r="F3051" s="96">
        <f t="shared" si="248"/>
        <v>44047</v>
      </c>
      <c r="G3051" s="71" t="str">
        <f>+CONSOLIDADO[[#This Row],[Codigo Municipio]]&amp;CONSOLIDADO[[#This Row],[Fecha]]</f>
        <v>020844047</v>
      </c>
      <c r="H3051" s="72">
        <f>+IFERROR(VLOOKUP($G3051,TDAcumula!$C$2:$E$2027,3,0),0)</f>
        <v>0</v>
      </c>
      <c r="I3051" s="73">
        <f t="shared" si="250"/>
        <v>1</v>
      </c>
      <c r="J3051" s="74">
        <f>+IF(CONSOLIDADO[[#This Row],[Codigo Municipio]]=E3050,CONSOLIDADO[[#This Row],[Fallecidos Diarios]]+J3050,CONSOLIDADO[[#This Row],[Fallecidos Diarios]])</f>
        <v>1</v>
      </c>
      <c r="K3051" s="75">
        <f t="shared" si="251"/>
        <v>0</v>
      </c>
      <c r="L3051" s="76">
        <f>+IF(CONSOLIDADO[[#This Row],[Codigo Municipio]]=E3050,CONSOLIDADO[[#This Row],[Recuperados Diarios]]+L3050,CONSOLIDADO[[#This Row],[Recuperados Diarios]])</f>
        <v>1</v>
      </c>
      <c r="M3051" s="77" cm="1">
        <f t="array" ref="M3051">+IFERROR(IF(CONSOLIDADO[[#This Row],[Día]]&lt;14,0,INDEX(CONSOLIDADO[Casos Diarios],ROW()-14,1)),0)</f>
        <v>0</v>
      </c>
      <c r="N3051" s="72">
        <f>+IF(CONSOLIDADO[[#This Row],[Clave]]="710143893",1,IF(OR(CONSOLIDADO[[#This Row],[Casos Acumulados]]&gt;0,CONSOLIDADO[[#This Row],[Muertes]]&gt;0),N3050+1,I3051))</f>
        <v>123</v>
      </c>
      <c r="O3051" s="69">
        <f>+IFERROR(VLOOKUP($G3051,TDMuertes!$C$2:$E$534,3,0),0)</f>
        <v>0</v>
      </c>
      <c r="P3051" s="94" t="str">
        <f t="shared" ca="1" si="252"/>
        <v>OUT TIME</v>
      </c>
      <c r="Q3051" s="78">
        <f>+IFERROR(VLOOKUP(CONSOLIDADO[[#This Row],[Codigo Municipio]],TDDia!$A$4:$B$394,2,0),0)</f>
        <v>0</v>
      </c>
    </row>
    <row r="3052" spans="2:17" ht="14.45">
      <c r="B3052">
        <f t="shared" si="249"/>
        <v>16</v>
      </c>
      <c r="C3052" s="69" t="str" cm="1">
        <f t="array" ref="C3052">+INDEX(Table_4[[Departamento]:[Municipio]],FINAL!$B3052,1)</f>
        <v>Colón</v>
      </c>
      <c r="D3052" s="69" t="str" cm="1">
        <f t="array" ref="D3052">+INDEX(Table_4[[Departamento]:[Municipio]],FINAL!$B3052,4)</f>
        <v>Sonaguera</v>
      </c>
      <c r="E3052" s="69" t="str" cm="1">
        <f t="array" ref="E3052">+INDEX(Table_4[[Departamento]:[Municipio]],FINAL!$B3052,3)</f>
        <v>0208</v>
      </c>
      <c r="F3052" s="96">
        <f t="shared" si="248"/>
        <v>44048</v>
      </c>
      <c r="G3052" s="71" t="str">
        <f>+CONSOLIDADO[[#This Row],[Codigo Municipio]]&amp;CONSOLIDADO[[#This Row],[Fecha]]</f>
        <v>020844048</v>
      </c>
      <c r="H3052" s="72">
        <f>+IFERROR(VLOOKUP($G3052,TDAcumula!$C$2:$E$2027,3,0),0)</f>
        <v>0</v>
      </c>
      <c r="I3052" s="73">
        <f t="shared" si="250"/>
        <v>1</v>
      </c>
      <c r="J3052" s="74">
        <f>+IF(CONSOLIDADO[[#This Row],[Codigo Municipio]]=E3051,CONSOLIDADO[[#This Row],[Fallecidos Diarios]]+J3051,CONSOLIDADO[[#This Row],[Fallecidos Diarios]])</f>
        <v>1</v>
      </c>
      <c r="K3052" s="75">
        <f t="shared" si="251"/>
        <v>0</v>
      </c>
      <c r="L3052" s="76">
        <f>+IF(CONSOLIDADO[[#This Row],[Codigo Municipio]]=E3051,CONSOLIDADO[[#This Row],[Recuperados Diarios]]+L3051,CONSOLIDADO[[#This Row],[Recuperados Diarios]])</f>
        <v>1</v>
      </c>
      <c r="M3052" s="77" cm="1">
        <f t="array" ref="M3052">+IFERROR(IF(CONSOLIDADO[[#This Row],[Día]]&lt;14,0,INDEX(CONSOLIDADO[Casos Diarios],ROW()-14,1)),0)</f>
        <v>0</v>
      </c>
      <c r="N3052" s="72">
        <f>+IF(CONSOLIDADO[[#This Row],[Clave]]="710143893",1,IF(OR(CONSOLIDADO[[#This Row],[Casos Acumulados]]&gt;0,CONSOLIDADO[[#This Row],[Muertes]]&gt;0),N3051+1,I3052))</f>
        <v>124</v>
      </c>
      <c r="O3052" s="69">
        <f>+IFERROR(VLOOKUP($G3052,TDMuertes!$C$2:$E$534,3,0),0)</f>
        <v>0</v>
      </c>
      <c r="P3052" s="94" t="str">
        <f t="shared" ca="1" si="252"/>
        <v>OUT TIME</v>
      </c>
      <c r="Q3052" s="78">
        <f>+IFERROR(VLOOKUP(CONSOLIDADO[[#This Row],[Codigo Municipio]],TDDia!$A$4:$B$394,2,0),0)</f>
        <v>0</v>
      </c>
    </row>
    <row r="3053" spans="2:17" ht="14.45">
      <c r="B3053">
        <f t="shared" si="249"/>
        <v>16</v>
      </c>
      <c r="C3053" s="69" t="str" cm="1">
        <f t="array" ref="C3053">+INDEX(Table_4[[Departamento]:[Municipio]],FINAL!$B3053,1)</f>
        <v>Colón</v>
      </c>
      <c r="D3053" s="69" t="str" cm="1">
        <f t="array" ref="D3053">+INDEX(Table_4[[Departamento]:[Municipio]],FINAL!$B3053,4)</f>
        <v>Sonaguera</v>
      </c>
      <c r="E3053" s="69" t="str" cm="1">
        <f t="array" ref="E3053">+INDEX(Table_4[[Departamento]:[Municipio]],FINAL!$B3053,3)</f>
        <v>0208</v>
      </c>
      <c r="F3053" s="96">
        <f t="shared" si="248"/>
        <v>44049</v>
      </c>
      <c r="G3053" s="71" t="str">
        <f>+CONSOLIDADO[[#This Row],[Codigo Municipio]]&amp;CONSOLIDADO[[#This Row],[Fecha]]</f>
        <v>020844049</v>
      </c>
      <c r="H3053" s="72">
        <f>+IFERROR(VLOOKUP($G3053,TDAcumula!$C$2:$E$2027,3,0),0)</f>
        <v>0</v>
      </c>
      <c r="I3053" s="73">
        <f t="shared" si="250"/>
        <v>1</v>
      </c>
      <c r="J3053" s="74">
        <f>+IF(CONSOLIDADO[[#This Row],[Codigo Municipio]]=E3052,CONSOLIDADO[[#This Row],[Fallecidos Diarios]]+J3052,CONSOLIDADO[[#This Row],[Fallecidos Diarios]])</f>
        <v>1</v>
      </c>
      <c r="K3053" s="75">
        <f t="shared" si="251"/>
        <v>0</v>
      </c>
      <c r="L3053" s="76">
        <f>+IF(CONSOLIDADO[[#This Row],[Codigo Municipio]]=E3052,CONSOLIDADO[[#This Row],[Recuperados Diarios]]+L3052,CONSOLIDADO[[#This Row],[Recuperados Diarios]])</f>
        <v>1</v>
      </c>
      <c r="M3053" s="77" cm="1">
        <f t="array" ref="M3053">+IFERROR(IF(CONSOLIDADO[[#This Row],[Día]]&lt;14,0,INDEX(CONSOLIDADO[Casos Diarios],ROW()-14,1)),0)</f>
        <v>0</v>
      </c>
      <c r="N3053" s="72">
        <f>+IF(CONSOLIDADO[[#This Row],[Clave]]="710143893",1,IF(OR(CONSOLIDADO[[#This Row],[Casos Acumulados]]&gt;0,CONSOLIDADO[[#This Row],[Muertes]]&gt;0),N3052+1,I3053))</f>
        <v>125</v>
      </c>
      <c r="O3053" s="69">
        <f>+IFERROR(VLOOKUP($G3053,TDMuertes!$C$2:$E$534,3,0),0)</f>
        <v>0</v>
      </c>
      <c r="P3053" s="94" t="str">
        <f t="shared" ca="1" si="252"/>
        <v>OUT TIME</v>
      </c>
      <c r="Q3053" s="78">
        <f>+IFERROR(VLOOKUP(CONSOLIDADO[[#This Row],[Codigo Municipio]],TDDia!$A$4:$B$394,2,0),0)</f>
        <v>0</v>
      </c>
    </row>
    <row r="3054" spans="2:17" ht="14.45">
      <c r="B3054">
        <f t="shared" si="249"/>
        <v>16</v>
      </c>
      <c r="C3054" s="69" t="str" cm="1">
        <f t="array" ref="C3054">+INDEX(Table_4[[Departamento]:[Municipio]],FINAL!$B3054,1)</f>
        <v>Colón</v>
      </c>
      <c r="D3054" s="69" t="str" cm="1">
        <f t="array" ref="D3054">+INDEX(Table_4[[Departamento]:[Municipio]],FINAL!$B3054,4)</f>
        <v>Sonaguera</v>
      </c>
      <c r="E3054" s="69" t="str" cm="1">
        <f t="array" ref="E3054">+INDEX(Table_4[[Departamento]:[Municipio]],FINAL!$B3054,3)</f>
        <v>0208</v>
      </c>
      <c r="F3054" s="96">
        <f t="shared" si="248"/>
        <v>44050</v>
      </c>
      <c r="G3054" s="71" t="str">
        <f>+CONSOLIDADO[[#This Row],[Codigo Municipio]]&amp;CONSOLIDADO[[#This Row],[Fecha]]</f>
        <v>020844050</v>
      </c>
      <c r="H3054" s="72">
        <f>+IFERROR(VLOOKUP($G3054,TDAcumula!$C$2:$E$2027,3,0),0)</f>
        <v>0</v>
      </c>
      <c r="I3054" s="73">
        <f t="shared" si="250"/>
        <v>1</v>
      </c>
      <c r="J3054" s="74">
        <f>+IF(CONSOLIDADO[[#This Row],[Codigo Municipio]]=E3053,CONSOLIDADO[[#This Row],[Fallecidos Diarios]]+J3053,CONSOLIDADO[[#This Row],[Fallecidos Diarios]])</f>
        <v>1</v>
      </c>
      <c r="K3054" s="75">
        <f t="shared" si="251"/>
        <v>0</v>
      </c>
      <c r="L3054" s="76">
        <f>+IF(CONSOLIDADO[[#This Row],[Codigo Municipio]]=E3053,CONSOLIDADO[[#This Row],[Recuperados Diarios]]+L3053,CONSOLIDADO[[#This Row],[Recuperados Diarios]])</f>
        <v>1</v>
      </c>
      <c r="M3054" s="77" cm="1">
        <f t="array" ref="M3054">+IFERROR(IF(CONSOLIDADO[[#This Row],[Día]]&lt;14,0,INDEX(CONSOLIDADO[Casos Diarios],ROW()-14,1)),0)</f>
        <v>0</v>
      </c>
      <c r="N3054" s="72">
        <f>+IF(CONSOLIDADO[[#This Row],[Clave]]="710143893",1,IF(OR(CONSOLIDADO[[#This Row],[Casos Acumulados]]&gt;0,CONSOLIDADO[[#This Row],[Muertes]]&gt;0),N3053+1,I3054))</f>
        <v>126</v>
      </c>
      <c r="O3054" s="69">
        <f>+IFERROR(VLOOKUP($G3054,TDMuertes!$C$2:$E$534,3,0),0)</f>
        <v>0</v>
      </c>
      <c r="P3054" s="94" t="str">
        <f t="shared" ca="1" si="252"/>
        <v>OUT TIME</v>
      </c>
      <c r="Q3054" s="78">
        <f>+IFERROR(VLOOKUP(CONSOLIDADO[[#This Row],[Codigo Municipio]],TDDia!$A$4:$B$394,2,0),0)</f>
        <v>0</v>
      </c>
    </row>
    <row r="3055" spans="2:17" ht="14.45">
      <c r="B3055">
        <f t="shared" si="249"/>
        <v>16</v>
      </c>
      <c r="C3055" s="69" t="str" cm="1">
        <f t="array" ref="C3055">+INDEX(Table_4[[Departamento]:[Municipio]],FINAL!$B3055,1)</f>
        <v>Colón</v>
      </c>
      <c r="D3055" s="69" t="str" cm="1">
        <f t="array" ref="D3055">+INDEX(Table_4[[Departamento]:[Municipio]],FINAL!$B3055,4)</f>
        <v>Sonaguera</v>
      </c>
      <c r="E3055" s="69" t="str" cm="1">
        <f t="array" ref="E3055">+INDEX(Table_4[[Departamento]:[Municipio]],FINAL!$B3055,3)</f>
        <v>0208</v>
      </c>
      <c r="F3055" s="96">
        <f t="shared" si="248"/>
        <v>44051</v>
      </c>
      <c r="G3055" s="71" t="str">
        <f>+CONSOLIDADO[[#This Row],[Codigo Municipio]]&amp;CONSOLIDADO[[#This Row],[Fecha]]</f>
        <v>020844051</v>
      </c>
      <c r="H3055" s="72">
        <f>+IFERROR(VLOOKUP($G3055,TDAcumula!$C$2:$E$2027,3,0),0)</f>
        <v>0</v>
      </c>
      <c r="I3055" s="73">
        <f t="shared" si="250"/>
        <v>1</v>
      </c>
      <c r="J3055" s="74">
        <f>+IF(CONSOLIDADO[[#This Row],[Codigo Municipio]]=E3054,CONSOLIDADO[[#This Row],[Fallecidos Diarios]]+J3054,CONSOLIDADO[[#This Row],[Fallecidos Diarios]])</f>
        <v>1</v>
      </c>
      <c r="K3055" s="75">
        <f t="shared" si="251"/>
        <v>0</v>
      </c>
      <c r="L3055" s="76">
        <f>+IF(CONSOLIDADO[[#This Row],[Codigo Municipio]]=E3054,CONSOLIDADO[[#This Row],[Recuperados Diarios]]+L3054,CONSOLIDADO[[#This Row],[Recuperados Diarios]])</f>
        <v>1</v>
      </c>
      <c r="M3055" s="77" cm="1">
        <f t="array" ref="M3055">+IFERROR(IF(CONSOLIDADO[[#This Row],[Día]]&lt;14,0,INDEX(CONSOLIDADO[Casos Diarios],ROW()-14,1)),0)</f>
        <v>0</v>
      </c>
      <c r="N3055" s="72">
        <f>+IF(CONSOLIDADO[[#This Row],[Clave]]="710143893",1,IF(OR(CONSOLIDADO[[#This Row],[Casos Acumulados]]&gt;0,CONSOLIDADO[[#This Row],[Muertes]]&gt;0),N3054+1,I3055))</f>
        <v>127</v>
      </c>
      <c r="O3055" s="69">
        <f>+IFERROR(VLOOKUP($G3055,TDMuertes!$C$2:$E$534,3,0),0)</f>
        <v>0</v>
      </c>
      <c r="P3055" s="94" t="str">
        <f t="shared" ca="1" si="252"/>
        <v>OUT TIME</v>
      </c>
      <c r="Q3055" s="78">
        <f>+IFERROR(VLOOKUP(CONSOLIDADO[[#This Row],[Codigo Municipio]],TDDia!$A$4:$B$394,2,0),0)</f>
        <v>0</v>
      </c>
    </row>
    <row r="3056" spans="2:17" ht="14.45">
      <c r="B3056">
        <f t="shared" si="249"/>
        <v>16</v>
      </c>
      <c r="C3056" s="69" t="str" cm="1">
        <f t="array" ref="C3056">+INDEX(Table_4[[Departamento]:[Municipio]],FINAL!$B3056,1)</f>
        <v>Colón</v>
      </c>
      <c r="D3056" s="69" t="str" cm="1">
        <f t="array" ref="D3056">+INDEX(Table_4[[Departamento]:[Municipio]],FINAL!$B3056,4)</f>
        <v>Sonaguera</v>
      </c>
      <c r="E3056" s="69" t="str" cm="1">
        <f t="array" ref="E3056">+INDEX(Table_4[[Departamento]:[Municipio]],FINAL!$B3056,3)</f>
        <v>0208</v>
      </c>
      <c r="F3056" s="96">
        <f t="shared" si="248"/>
        <v>44052</v>
      </c>
      <c r="G3056" s="71" t="str">
        <f>+CONSOLIDADO[[#This Row],[Codigo Municipio]]&amp;CONSOLIDADO[[#This Row],[Fecha]]</f>
        <v>020844052</v>
      </c>
      <c r="H3056" s="72">
        <f>+IFERROR(VLOOKUP($G3056,TDAcumula!$C$2:$E$2027,3,0),0)</f>
        <v>0</v>
      </c>
      <c r="I3056" s="73">
        <f t="shared" si="250"/>
        <v>1</v>
      </c>
      <c r="J3056" s="74">
        <f>+IF(CONSOLIDADO[[#This Row],[Codigo Municipio]]=E3055,CONSOLIDADO[[#This Row],[Fallecidos Diarios]]+J3055,CONSOLIDADO[[#This Row],[Fallecidos Diarios]])</f>
        <v>1</v>
      </c>
      <c r="K3056" s="75">
        <f t="shared" si="251"/>
        <v>0</v>
      </c>
      <c r="L3056" s="76">
        <f>+IF(CONSOLIDADO[[#This Row],[Codigo Municipio]]=E3055,CONSOLIDADO[[#This Row],[Recuperados Diarios]]+L3055,CONSOLIDADO[[#This Row],[Recuperados Diarios]])</f>
        <v>1</v>
      </c>
      <c r="M3056" s="77" cm="1">
        <f t="array" ref="M3056">+IFERROR(IF(CONSOLIDADO[[#This Row],[Día]]&lt;14,0,INDEX(CONSOLIDADO[Casos Diarios],ROW()-14,1)),0)</f>
        <v>0</v>
      </c>
      <c r="N3056" s="72">
        <f>+IF(CONSOLIDADO[[#This Row],[Clave]]="710143893",1,IF(OR(CONSOLIDADO[[#This Row],[Casos Acumulados]]&gt;0,CONSOLIDADO[[#This Row],[Muertes]]&gt;0),N3055+1,I3056))</f>
        <v>128</v>
      </c>
      <c r="O3056" s="69">
        <f>+IFERROR(VLOOKUP($G3056,TDMuertes!$C$2:$E$534,3,0),0)</f>
        <v>0</v>
      </c>
      <c r="P3056" s="94" t="str">
        <f t="shared" ca="1" si="252"/>
        <v>OUT TIME</v>
      </c>
      <c r="Q3056" s="78">
        <f>+IFERROR(VLOOKUP(CONSOLIDADO[[#This Row],[Codigo Municipio]],TDDia!$A$4:$B$394,2,0),0)</f>
        <v>0</v>
      </c>
    </row>
    <row r="3057" spans="2:17" ht="14.45">
      <c r="B3057">
        <f t="shared" si="249"/>
        <v>16</v>
      </c>
      <c r="C3057" s="69" t="str" cm="1">
        <f t="array" ref="C3057">+INDEX(Table_4[[Departamento]:[Municipio]],FINAL!$B3057,1)</f>
        <v>Colón</v>
      </c>
      <c r="D3057" s="69" t="str" cm="1">
        <f t="array" ref="D3057">+INDEX(Table_4[[Departamento]:[Municipio]],FINAL!$B3057,4)</f>
        <v>Sonaguera</v>
      </c>
      <c r="E3057" s="69" t="str" cm="1">
        <f t="array" ref="E3057">+INDEX(Table_4[[Departamento]:[Municipio]],FINAL!$B3057,3)</f>
        <v>0208</v>
      </c>
      <c r="F3057" s="96">
        <f t="shared" si="248"/>
        <v>44053</v>
      </c>
      <c r="G3057" s="71" t="str">
        <f>+CONSOLIDADO[[#This Row],[Codigo Municipio]]&amp;CONSOLIDADO[[#This Row],[Fecha]]</f>
        <v>020844053</v>
      </c>
      <c r="H3057" s="72">
        <f>+IFERROR(VLOOKUP($G3057,TDAcumula!$C$2:$E$2027,3,0),0)</f>
        <v>0</v>
      </c>
      <c r="I3057" s="73">
        <f t="shared" si="250"/>
        <v>1</v>
      </c>
      <c r="J3057" s="74">
        <f>+IF(CONSOLIDADO[[#This Row],[Codigo Municipio]]=E3056,CONSOLIDADO[[#This Row],[Fallecidos Diarios]]+J3056,CONSOLIDADO[[#This Row],[Fallecidos Diarios]])</f>
        <v>1</v>
      </c>
      <c r="K3057" s="75">
        <f t="shared" si="251"/>
        <v>0</v>
      </c>
      <c r="L3057" s="76">
        <f>+IF(CONSOLIDADO[[#This Row],[Codigo Municipio]]=E3056,CONSOLIDADO[[#This Row],[Recuperados Diarios]]+L3056,CONSOLIDADO[[#This Row],[Recuperados Diarios]])</f>
        <v>1</v>
      </c>
      <c r="M3057" s="77" cm="1">
        <f t="array" ref="M3057">+IFERROR(IF(CONSOLIDADO[[#This Row],[Día]]&lt;14,0,INDEX(CONSOLIDADO[Casos Diarios],ROW()-14,1)),0)</f>
        <v>0</v>
      </c>
      <c r="N3057" s="72">
        <f>+IF(CONSOLIDADO[[#This Row],[Clave]]="710143893",1,IF(OR(CONSOLIDADO[[#This Row],[Casos Acumulados]]&gt;0,CONSOLIDADO[[#This Row],[Muertes]]&gt;0),N3056+1,I3057))</f>
        <v>129</v>
      </c>
      <c r="O3057" s="69">
        <f>+IFERROR(VLOOKUP($G3057,TDMuertes!$C$2:$E$534,3,0),0)</f>
        <v>0</v>
      </c>
      <c r="P3057" s="94" t="str">
        <f t="shared" ca="1" si="252"/>
        <v>OUT TIME</v>
      </c>
      <c r="Q3057" s="78">
        <f>+IFERROR(VLOOKUP(CONSOLIDADO[[#This Row],[Codigo Municipio]],TDDia!$A$4:$B$394,2,0),0)</f>
        <v>0</v>
      </c>
    </row>
    <row r="3058" spans="2:17" ht="14.45">
      <c r="B3058">
        <f t="shared" si="249"/>
        <v>16</v>
      </c>
      <c r="C3058" s="69" t="str" cm="1">
        <f t="array" ref="C3058">+INDEX(Table_4[[Departamento]:[Municipio]],FINAL!$B3058,1)</f>
        <v>Colón</v>
      </c>
      <c r="D3058" s="69" t="str" cm="1">
        <f t="array" ref="D3058">+INDEX(Table_4[[Departamento]:[Municipio]],FINAL!$B3058,4)</f>
        <v>Sonaguera</v>
      </c>
      <c r="E3058" s="69" t="str" cm="1">
        <f t="array" ref="E3058">+INDEX(Table_4[[Departamento]:[Municipio]],FINAL!$B3058,3)</f>
        <v>0208</v>
      </c>
      <c r="F3058" s="96">
        <f t="shared" si="248"/>
        <v>44054</v>
      </c>
      <c r="G3058" s="71" t="str">
        <f>+CONSOLIDADO[[#This Row],[Codigo Municipio]]&amp;CONSOLIDADO[[#This Row],[Fecha]]</f>
        <v>020844054</v>
      </c>
      <c r="H3058" s="72">
        <f>+IFERROR(VLOOKUP($G3058,TDAcumula!$C$2:$E$2027,3,0),0)</f>
        <v>0</v>
      </c>
      <c r="I3058" s="73">
        <f t="shared" si="250"/>
        <v>1</v>
      </c>
      <c r="J3058" s="74">
        <f>+IF(CONSOLIDADO[[#This Row],[Codigo Municipio]]=E3057,CONSOLIDADO[[#This Row],[Fallecidos Diarios]]+J3057,CONSOLIDADO[[#This Row],[Fallecidos Diarios]])</f>
        <v>1</v>
      </c>
      <c r="K3058" s="75">
        <f t="shared" si="251"/>
        <v>0</v>
      </c>
      <c r="L3058" s="76">
        <f>+IF(CONSOLIDADO[[#This Row],[Codigo Municipio]]=E3057,CONSOLIDADO[[#This Row],[Recuperados Diarios]]+L3057,CONSOLIDADO[[#This Row],[Recuperados Diarios]])</f>
        <v>1</v>
      </c>
      <c r="M3058" s="77" cm="1">
        <f t="array" ref="M3058">+IFERROR(IF(CONSOLIDADO[[#This Row],[Día]]&lt;14,0,INDEX(CONSOLIDADO[Casos Diarios],ROW()-14,1)),0)</f>
        <v>0</v>
      </c>
      <c r="N3058" s="72">
        <f>+IF(CONSOLIDADO[[#This Row],[Clave]]="710143893",1,IF(OR(CONSOLIDADO[[#This Row],[Casos Acumulados]]&gt;0,CONSOLIDADO[[#This Row],[Muertes]]&gt;0),N3057+1,I3058))</f>
        <v>130</v>
      </c>
      <c r="O3058" s="69">
        <f>+IFERROR(VLOOKUP($G3058,TDMuertes!$C$2:$E$534,3,0),0)</f>
        <v>0</v>
      </c>
      <c r="P3058" s="94" t="str">
        <f t="shared" ca="1" si="252"/>
        <v>OUT TIME</v>
      </c>
      <c r="Q3058" s="78">
        <f>+IFERROR(VLOOKUP(CONSOLIDADO[[#This Row],[Codigo Municipio]],TDDia!$A$4:$B$394,2,0),0)</f>
        <v>0</v>
      </c>
    </row>
    <row r="3059" spans="2:17" ht="14.45">
      <c r="B3059">
        <f t="shared" si="249"/>
        <v>16</v>
      </c>
      <c r="C3059" s="69" t="str" cm="1">
        <f t="array" ref="C3059">+INDEX(Table_4[[Departamento]:[Municipio]],FINAL!$B3059,1)</f>
        <v>Colón</v>
      </c>
      <c r="D3059" s="69" t="str" cm="1">
        <f t="array" ref="D3059">+INDEX(Table_4[[Departamento]:[Municipio]],FINAL!$B3059,4)</f>
        <v>Sonaguera</v>
      </c>
      <c r="E3059" s="69" t="str" cm="1">
        <f t="array" ref="E3059">+INDEX(Table_4[[Departamento]:[Municipio]],FINAL!$B3059,3)</f>
        <v>0208</v>
      </c>
      <c r="F3059" s="96">
        <f t="shared" si="248"/>
        <v>44055</v>
      </c>
      <c r="G3059" s="71" t="str">
        <f>+CONSOLIDADO[[#This Row],[Codigo Municipio]]&amp;CONSOLIDADO[[#This Row],[Fecha]]</f>
        <v>020844055</v>
      </c>
      <c r="H3059" s="72">
        <f>+IFERROR(VLOOKUP($G3059,TDAcumula!$C$2:$E$2027,3,0),0)</f>
        <v>0</v>
      </c>
      <c r="I3059" s="73">
        <f t="shared" si="250"/>
        <v>1</v>
      </c>
      <c r="J3059" s="74">
        <f>+IF(CONSOLIDADO[[#This Row],[Codigo Municipio]]=E3058,CONSOLIDADO[[#This Row],[Fallecidos Diarios]]+J3058,CONSOLIDADO[[#This Row],[Fallecidos Diarios]])</f>
        <v>1</v>
      </c>
      <c r="K3059" s="75">
        <f t="shared" si="251"/>
        <v>0</v>
      </c>
      <c r="L3059" s="76">
        <f>+IF(CONSOLIDADO[[#This Row],[Codigo Municipio]]=E3058,CONSOLIDADO[[#This Row],[Recuperados Diarios]]+L3058,CONSOLIDADO[[#This Row],[Recuperados Diarios]])</f>
        <v>1</v>
      </c>
      <c r="M3059" s="77" cm="1">
        <f t="array" ref="M3059">+IFERROR(IF(CONSOLIDADO[[#This Row],[Día]]&lt;14,0,INDEX(CONSOLIDADO[Casos Diarios],ROW()-14,1)),0)</f>
        <v>0</v>
      </c>
      <c r="N3059" s="72">
        <f>+IF(CONSOLIDADO[[#This Row],[Clave]]="710143893",1,IF(OR(CONSOLIDADO[[#This Row],[Casos Acumulados]]&gt;0,CONSOLIDADO[[#This Row],[Muertes]]&gt;0),N3058+1,I3059))</f>
        <v>131</v>
      </c>
      <c r="O3059" s="69">
        <f>+IFERROR(VLOOKUP($G3059,TDMuertes!$C$2:$E$534,3,0),0)</f>
        <v>0</v>
      </c>
      <c r="P3059" s="94" t="str">
        <f t="shared" ca="1" si="252"/>
        <v>OUT TIME</v>
      </c>
      <c r="Q3059" s="78">
        <f>+IFERROR(VLOOKUP(CONSOLIDADO[[#This Row],[Codigo Municipio]],TDDia!$A$4:$B$394,2,0),0)</f>
        <v>0</v>
      </c>
    </row>
    <row r="3060" spans="2:17" ht="14.45">
      <c r="B3060">
        <f t="shared" si="249"/>
        <v>16</v>
      </c>
      <c r="C3060" s="69" t="str" cm="1">
        <f t="array" ref="C3060">+INDEX(Table_4[[Departamento]:[Municipio]],FINAL!$B3060,1)</f>
        <v>Colón</v>
      </c>
      <c r="D3060" s="69" t="str" cm="1">
        <f t="array" ref="D3060">+INDEX(Table_4[[Departamento]:[Municipio]],FINAL!$B3060,4)</f>
        <v>Sonaguera</v>
      </c>
      <c r="E3060" s="69" t="str" cm="1">
        <f t="array" ref="E3060">+INDEX(Table_4[[Departamento]:[Municipio]],FINAL!$B3060,3)</f>
        <v>0208</v>
      </c>
      <c r="F3060" s="96">
        <f t="shared" si="248"/>
        <v>44056</v>
      </c>
      <c r="G3060" s="71" t="str">
        <f>+CONSOLIDADO[[#This Row],[Codigo Municipio]]&amp;CONSOLIDADO[[#This Row],[Fecha]]</f>
        <v>020844056</v>
      </c>
      <c r="H3060" s="72">
        <f>+IFERROR(VLOOKUP($G3060,TDAcumula!$C$2:$E$2027,3,0),0)</f>
        <v>0</v>
      </c>
      <c r="I3060" s="73">
        <f t="shared" si="250"/>
        <v>1</v>
      </c>
      <c r="J3060" s="74">
        <f>+IF(CONSOLIDADO[[#This Row],[Codigo Municipio]]=E3059,CONSOLIDADO[[#This Row],[Fallecidos Diarios]]+J3059,CONSOLIDADO[[#This Row],[Fallecidos Diarios]])</f>
        <v>1</v>
      </c>
      <c r="K3060" s="75">
        <f t="shared" si="251"/>
        <v>0</v>
      </c>
      <c r="L3060" s="76">
        <f>+IF(CONSOLIDADO[[#This Row],[Codigo Municipio]]=E3059,CONSOLIDADO[[#This Row],[Recuperados Diarios]]+L3059,CONSOLIDADO[[#This Row],[Recuperados Diarios]])</f>
        <v>1</v>
      </c>
      <c r="M3060" s="77" cm="1">
        <f t="array" ref="M3060">+IFERROR(IF(CONSOLIDADO[[#This Row],[Día]]&lt;14,0,INDEX(CONSOLIDADO[Casos Diarios],ROW()-14,1)),0)</f>
        <v>0</v>
      </c>
      <c r="N3060" s="72">
        <f>+IF(CONSOLIDADO[[#This Row],[Clave]]="710143893",1,IF(OR(CONSOLIDADO[[#This Row],[Casos Acumulados]]&gt;0,CONSOLIDADO[[#This Row],[Muertes]]&gt;0),N3059+1,I3060))</f>
        <v>132</v>
      </c>
      <c r="O3060" s="69">
        <f>+IFERROR(VLOOKUP($G3060,TDMuertes!$C$2:$E$534,3,0),0)</f>
        <v>0</v>
      </c>
      <c r="P3060" s="94" t="str">
        <f t="shared" ca="1" si="252"/>
        <v>OUT TIME</v>
      </c>
      <c r="Q3060" s="78">
        <f>+IFERROR(VLOOKUP(CONSOLIDADO[[#This Row],[Codigo Municipio]],TDDia!$A$4:$B$394,2,0),0)</f>
        <v>0</v>
      </c>
    </row>
    <row r="3061" spans="2:17" ht="14.45">
      <c r="B3061">
        <f t="shared" si="249"/>
        <v>16</v>
      </c>
      <c r="C3061" s="69" t="str" cm="1">
        <f t="array" ref="C3061">+INDEX(Table_4[[Departamento]:[Municipio]],FINAL!$B3061,1)</f>
        <v>Colón</v>
      </c>
      <c r="D3061" s="69" t="str" cm="1">
        <f t="array" ref="D3061">+INDEX(Table_4[[Departamento]:[Municipio]],FINAL!$B3061,4)</f>
        <v>Sonaguera</v>
      </c>
      <c r="E3061" s="69" t="str" cm="1">
        <f t="array" ref="E3061">+INDEX(Table_4[[Departamento]:[Municipio]],FINAL!$B3061,3)</f>
        <v>0208</v>
      </c>
      <c r="F3061" s="96">
        <f t="shared" si="248"/>
        <v>44057</v>
      </c>
      <c r="G3061" s="71" t="str">
        <f>+CONSOLIDADO[[#This Row],[Codigo Municipio]]&amp;CONSOLIDADO[[#This Row],[Fecha]]</f>
        <v>020844057</v>
      </c>
      <c r="H3061" s="72">
        <f>+IFERROR(VLOOKUP($G3061,TDAcumula!$C$2:$E$2027,3,0),0)</f>
        <v>0</v>
      </c>
      <c r="I3061" s="73">
        <f t="shared" si="250"/>
        <v>1</v>
      </c>
      <c r="J3061" s="74">
        <f>+IF(CONSOLIDADO[[#This Row],[Codigo Municipio]]=E3060,CONSOLIDADO[[#This Row],[Fallecidos Diarios]]+J3060,CONSOLIDADO[[#This Row],[Fallecidos Diarios]])</f>
        <v>1</v>
      </c>
      <c r="K3061" s="75">
        <f t="shared" si="251"/>
        <v>0</v>
      </c>
      <c r="L3061" s="76">
        <f>+IF(CONSOLIDADO[[#This Row],[Codigo Municipio]]=E3060,CONSOLIDADO[[#This Row],[Recuperados Diarios]]+L3060,CONSOLIDADO[[#This Row],[Recuperados Diarios]])</f>
        <v>1</v>
      </c>
      <c r="M3061" s="77" cm="1">
        <f t="array" ref="M3061">+IFERROR(IF(CONSOLIDADO[[#This Row],[Día]]&lt;14,0,INDEX(CONSOLIDADO[Casos Diarios],ROW()-14,1)),0)</f>
        <v>0</v>
      </c>
      <c r="N3061" s="72">
        <f>+IF(CONSOLIDADO[[#This Row],[Clave]]="710143893",1,IF(OR(CONSOLIDADO[[#This Row],[Casos Acumulados]]&gt;0,CONSOLIDADO[[#This Row],[Muertes]]&gt;0),N3060+1,I3061))</f>
        <v>133</v>
      </c>
      <c r="O3061" s="69">
        <f>+IFERROR(VLOOKUP($G3061,TDMuertes!$C$2:$E$534,3,0),0)</f>
        <v>0</v>
      </c>
      <c r="P3061" s="94" t="str">
        <f t="shared" ca="1" si="252"/>
        <v>OUT TIME</v>
      </c>
      <c r="Q3061" s="78">
        <f>+IFERROR(VLOOKUP(CONSOLIDADO[[#This Row],[Codigo Municipio]],TDDia!$A$4:$B$394,2,0),0)</f>
        <v>0</v>
      </c>
    </row>
    <row r="3062" spans="2:17" ht="14.45">
      <c r="B3062">
        <f t="shared" si="249"/>
        <v>16</v>
      </c>
      <c r="C3062" s="69" t="str" cm="1">
        <f t="array" ref="C3062">+INDEX(Table_4[[Departamento]:[Municipio]],FINAL!$B3062,1)</f>
        <v>Colón</v>
      </c>
      <c r="D3062" s="69" t="str" cm="1">
        <f t="array" ref="D3062">+INDEX(Table_4[[Departamento]:[Municipio]],FINAL!$B3062,4)</f>
        <v>Sonaguera</v>
      </c>
      <c r="E3062" s="69" t="str" cm="1">
        <f t="array" ref="E3062">+INDEX(Table_4[[Departamento]:[Municipio]],FINAL!$B3062,3)</f>
        <v>0208</v>
      </c>
      <c r="F3062" s="96">
        <f t="shared" si="248"/>
        <v>44058</v>
      </c>
      <c r="G3062" s="71" t="str">
        <f>+CONSOLIDADO[[#This Row],[Codigo Municipio]]&amp;CONSOLIDADO[[#This Row],[Fecha]]</f>
        <v>020844058</v>
      </c>
      <c r="H3062" s="72">
        <f>+IFERROR(VLOOKUP($G3062,TDAcumula!$C$2:$E$2027,3,0),0)</f>
        <v>0</v>
      </c>
      <c r="I3062" s="73">
        <f t="shared" si="250"/>
        <v>1</v>
      </c>
      <c r="J3062" s="74">
        <f>+IF(CONSOLIDADO[[#This Row],[Codigo Municipio]]=E3061,CONSOLIDADO[[#This Row],[Fallecidos Diarios]]+J3061,CONSOLIDADO[[#This Row],[Fallecidos Diarios]])</f>
        <v>1</v>
      </c>
      <c r="K3062" s="75">
        <f t="shared" si="251"/>
        <v>0</v>
      </c>
      <c r="L3062" s="76">
        <f>+IF(CONSOLIDADO[[#This Row],[Codigo Municipio]]=E3061,CONSOLIDADO[[#This Row],[Recuperados Diarios]]+L3061,CONSOLIDADO[[#This Row],[Recuperados Diarios]])</f>
        <v>1</v>
      </c>
      <c r="M3062" s="77" cm="1">
        <f t="array" ref="M3062">+IFERROR(IF(CONSOLIDADO[[#This Row],[Día]]&lt;14,0,INDEX(CONSOLIDADO[Casos Diarios],ROW()-14,1)),0)</f>
        <v>0</v>
      </c>
      <c r="N3062" s="72">
        <f>+IF(CONSOLIDADO[[#This Row],[Clave]]="710143893",1,IF(OR(CONSOLIDADO[[#This Row],[Casos Acumulados]]&gt;0,CONSOLIDADO[[#This Row],[Muertes]]&gt;0),N3061+1,I3062))</f>
        <v>134</v>
      </c>
      <c r="O3062" s="69">
        <f>+IFERROR(VLOOKUP($G3062,TDMuertes!$C$2:$E$534,3,0),0)</f>
        <v>0</v>
      </c>
      <c r="P3062" s="94" t="str">
        <f t="shared" ca="1" si="252"/>
        <v>OUT TIME</v>
      </c>
      <c r="Q3062" s="78">
        <f>+IFERROR(VLOOKUP(CONSOLIDADO[[#This Row],[Codigo Municipio]],TDDia!$A$4:$B$394,2,0),0)</f>
        <v>0</v>
      </c>
    </row>
    <row r="3063" spans="2:17" ht="14.45">
      <c r="B3063">
        <f t="shared" si="249"/>
        <v>16</v>
      </c>
      <c r="C3063" s="69" t="str" cm="1">
        <f t="array" ref="C3063">+INDEX(Table_4[[Departamento]:[Municipio]],FINAL!$B3063,1)</f>
        <v>Colón</v>
      </c>
      <c r="D3063" s="69" t="str" cm="1">
        <f t="array" ref="D3063">+INDEX(Table_4[[Departamento]:[Municipio]],FINAL!$B3063,4)</f>
        <v>Sonaguera</v>
      </c>
      <c r="E3063" s="69" t="str" cm="1">
        <f t="array" ref="E3063">+INDEX(Table_4[[Departamento]:[Municipio]],FINAL!$B3063,3)</f>
        <v>0208</v>
      </c>
      <c r="F3063" s="96">
        <f t="shared" si="248"/>
        <v>44059</v>
      </c>
      <c r="G3063" s="71" t="str">
        <f>+CONSOLIDADO[[#This Row],[Codigo Municipio]]&amp;CONSOLIDADO[[#This Row],[Fecha]]</f>
        <v>020844059</v>
      </c>
      <c r="H3063" s="72">
        <f>+IFERROR(VLOOKUP($G3063,TDAcumula!$C$2:$E$2027,3,0),0)</f>
        <v>0</v>
      </c>
      <c r="I3063" s="73">
        <f t="shared" si="250"/>
        <v>1</v>
      </c>
      <c r="J3063" s="74">
        <f>+IF(CONSOLIDADO[[#This Row],[Codigo Municipio]]=E3062,CONSOLIDADO[[#This Row],[Fallecidos Diarios]]+J3062,CONSOLIDADO[[#This Row],[Fallecidos Diarios]])</f>
        <v>1</v>
      </c>
      <c r="K3063" s="75">
        <f t="shared" si="251"/>
        <v>0</v>
      </c>
      <c r="L3063" s="76">
        <f>+IF(CONSOLIDADO[[#This Row],[Codigo Municipio]]=E3062,CONSOLIDADO[[#This Row],[Recuperados Diarios]]+L3062,CONSOLIDADO[[#This Row],[Recuperados Diarios]])</f>
        <v>1</v>
      </c>
      <c r="M3063" s="77" cm="1">
        <f t="array" ref="M3063">+IFERROR(IF(CONSOLIDADO[[#This Row],[Día]]&lt;14,0,INDEX(CONSOLIDADO[Casos Diarios],ROW()-14,1)),0)</f>
        <v>0</v>
      </c>
      <c r="N3063" s="72">
        <f>+IF(CONSOLIDADO[[#This Row],[Clave]]="710143893",1,IF(OR(CONSOLIDADO[[#This Row],[Casos Acumulados]]&gt;0,CONSOLIDADO[[#This Row],[Muertes]]&gt;0),N3062+1,I3063))</f>
        <v>135</v>
      </c>
      <c r="O3063" s="69">
        <f>+IFERROR(VLOOKUP($G3063,TDMuertes!$C$2:$E$534,3,0),0)</f>
        <v>0</v>
      </c>
      <c r="P3063" s="94" t="str">
        <f t="shared" ca="1" si="252"/>
        <v>OUT TIME</v>
      </c>
      <c r="Q3063" s="78">
        <f>+IFERROR(VLOOKUP(CONSOLIDADO[[#This Row],[Codigo Municipio]],TDDia!$A$4:$B$394,2,0),0)</f>
        <v>0</v>
      </c>
    </row>
    <row r="3064" spans="2:17" ht="14.45">
      <c r="B3064">
        <f t="shared" si="249"/>
        <v>16</v>
      </c>
      <c r="C3064" s="69" t="str" cm="1">
        <f t="array" ref="C3064">+INDEX(Table_4[[Departamento]:[Municipio]],FINAL!$B3064,1)</f>
        <v>Colón</v>
      </c>
      <c r="D3064" s="69" t="str" cm="1">
        <f t="array" ref="D3064">+INDEX(Table_4[[Departamento]:[Municipio]],FINAL!$B3064,4)</f>
        <v>Sonaguera</v>
      </c>
      <c r="E3064" s="69" t="str" cm="1">
        <f t="array" ref="E3064">+INDEX(Table_4[[Departamento]:[Municipio]],FINAL!$B3064,3)</f>
        <v>0208</v>
      </c>
      <c r="F3064" s="96">
        <f t="shared" si="248"/>
        <v>44060</v>
      </c>
      <c r="G3064" s="71" t="str">
        <f>+CONSOLIDADO[[#This Row],[Codigo Municipio]]&amp;CONSOLIDADO[[#This Row],[Fecha]]</f>
        <v>020844060</v>
      </c>
      <c r="H3064" s="72">
        <f>+IFERROR(VLOOKUP($G3064,TDAcumula!$C$2:$E$2027,3,0),0)</f>
        <v>0</v>
      </c>
      <c r="I3064" s="73">
        <f t="shared" si="250"/>
        <v>1</v>
      </c>
      <c r="J3064" s="74">
        <f>+IF(CONSOLIDADO[[#This Row],[Codigo Municipio]]=E3063,CONSOLIDADO[[#This Row],[Fallecidos Diarios]]+J3063,CONSOLIDADO[[#This Row],[Fallecidos Diarios]])</f>
        <v>1</v>
      </c>
      <c r="K3064" s="75">
        <f t="shared" si="251"/>
        <v>0</v>
      </c>
      <c r="L3064" s="76">
        <f>+IF(CONSOLIDADO[[#This Row],[Codigo Municipio]]=E3063,CONSOLIDADO[[#This Row],[Recuperados Diarios]]+L3063,CONSOLIDADO[[#This Row],[Recuperados Diarios]])</f>
        <v>1</v>
      </c>
      <c r="M3064" s="77" cm="1">
        <f t="array" ref="M3064">+IFERROR(IF(CONSOLIDADO[[#This Row],[Día]]&lt;14,0,INDEX(CONSOLIDADO[Casos Diarios],ROW()-14,1)),0)</f>
        <v>0</v>
      </c>
      <c r="N3064" s="72">
        <f>+IF(CONSOLIDADO[[#This Row],[Clave]]="710143893",1,IF(OR(CONSOLIDADO[[#This Row],[Casos Acumulados]]&gt;0,CONSOLIDADO[[#This Row],[Muertes]]&gt;0),N3063+1,I3064))</f>
        <v>136</v>
      </c>
      <c r="O3064" s="69">
        <f>+IFERROR(VLOOKUP($G3064,TDMuertes!$C$2:$E$534,3,0),0)</f>
        <v>0</v>
      </c>
      <c r="P3064" s="94" t="str">
        <f t="shared" ca="1" si="252"/>
        <v>OUT TIME</v>
      </c>
      <c r="Q3064" s="78">
        <f>+IFERROR(VLOOKUP(CONSOLIDADO[[#This Row],[Codigo Municipio]],TDDia!$A$4:$B$394,2,0),0)</f>
        <v>0</v>
      </c>
    </row>
    <row r="3065" spans="2:17" ht="14.45">
      <c r="B3065">
        <f t="shared" si="249"/>
        <v>16</v>
      </c>
      <c r="C3065" s="69" t="str" cm="1">
        <f t="array" ref="C3065">+INDEX(Table_4[[Departamento]:[Municipio]],FINAL!$B3065,1)</f>
        <v>Colón</v>
      </c>
      <c r="D3065" s="69" t="str" cm="1">
        <f t="array" ref="D3065">+INDEX(Table_4[[Departamento]:[Municipio]],FINAL!$B3065,4)</f>
        <v>Sonaguera</v>
      </c>
      <c r="E3065" s="69" t="str" cm="1">
        <f t="array" ref="E3065">+INDEX(Table_4[[Departamento]:[Municipio]],FINAL!$B3065,3)</f>
        <v>0208</v>
      </c>
      <c r="F3065" s="96">
        <f t="shared" si="248"/>
        <v>44061</v>
      </c>
      <c r="G3065" s="71" t="str">
        <f>+CONSOLIDADO[[#This Row],[Codigo Municipio]]&amp;CONSOLIDADO[[#This Row],[Fecha]]</f>
        <v>020844061</v>
      </c>
      <c r="H3065" s="72">
        <f>+IFERROR(VLOOKUP($G3065,TDAcumula!$C$2:$E$2027,3,0),0)</f>
        <v>0</v>
      </c>
      <c r="I3065" s="73">
        <f t="shared" si="250"/>
        <v>1</v>
      </c>
      <c r="J3065" s="74">
        <f>+IF(CONSOLIDADO[[#This Row],[Codigo Municipio]]=E3064,CONSOLIDADO[[#This Row],[Fallecidos Diarios]]+J3064,CONSOLIDADO[[#This Row],[Fallecidos Diarios]])</f>
        <v>1</v>
      </c>
      <c r="K3065" s="75">
        <f t="shared" si="251"/>
        <v>0</v>
      </c>
      <c r="L3065" s="76">
        <f>+IF(CONSOLIDADO[[#This Row],[Codigo Municipio]]=E3064,CONSOLIDADO[[#This Row],[Recuperados Diarios]]+L3064,CONSOLIDADO[[#This Row],[Recuperados Diarios]])</f>
        <v>1</v>
      </c>
      <c r="M3065" s="77" cm="1">
        <f t="array" ref="M3065">+IFERROR(IF(CONSOLIDADO[[#This Row],[Día]]&lt;14,0,INDEX(CONSOLIDADO[Casos Diarios],ROW()-14,1)),0)</f>
        <v>0</v>
      </c>
      <c r="N3065" s="72">
        <f>+IF(CONSOLIDADO[[#This Row],[Clave]]="710143893",1,IF(OR(CONSOLIDADO[[#This Row],[Casos Acumulados]]&gt;0,CONSOLIDADO[[#This Row],[Muertes]]&gt;0),N3064+1,I3065))</f>
        <v>137</v>
      </c>
      <c r="O3065" s="69">
        <f>+IFERROR(VLOOKUP($G3065,TDMuertes!$C$2:$E$534,3,0),0)</f>
        <v>0</v>
      </c>
      <c r="P3065" s="94" t="str">
        <f t="shared" ca="1" si="252"/>
        <v>OUT TIME</v>
      </c>
      <c r="Q3065" s="78">
        <f>+IFERROR(VLOOKUP(CONSOLIDADO[[#This Row],[Codigo Municipio]],TDDia!$A$4:$B$394,2,0),0)</f>
        <v>0</v>
      </c>
    </row>
    <row r="3066" spans="2:17" ht="14.45">
      <c r="B3066">
        <f t="shared" si="249"/>
        <v>16</v>
      </c>
      <c r="C3066" s="69" t="str" cm="1">
        <f t="array" ref="C3066">+INDEX(Table_4[[Departamento]:[Municipio]],FINAL!$B3066,1)</f>
        <v>Colón</v>
      </c>
      <c r="D3066" s="69" t="str" cm="1">
        <f t="array" ref="D3066">+INDEX(Table_4[[Departamento]:[Municipio]],FINAL!$B3066,4)</f>
        <v>Sonaguera</v>
      </c>
      <c r="E3066" s="69" t="str" cm="1">
        <f t="array" ref="E3066">+INDEX(Table_4[[Departamento]:[Municipio]],FINAL!$B3066,3)</f>
        <v>0208</v>
      </c>
      <c r="F3066" s="96">
        <f t="shared" si="248"/>
        <v>44062</v>
      </c>
      <c r="G3066" s="71" t="str">
        <f>+CONSOLIDADO[[#This Row],[Codigo Municipio]]&amp;CONSOLIDADO[[#This Row],[Fecha]]</f>
        <v>020844062</v>
      </c>
      <c r="H3066" s="72">
        <f>+IFERROR(VLOOKUP($G3066,TDAcumula!$C$2:$E$2027,3,0),0)</f>
        <v>0</v>
      </c>
      <c r="I3066" s="73">
        <f t="shared" si="250"/>
        <v>1</v>
      </c>
      <c r="J3066" s="74">
        <f>+IF(CONSOLIDADO[[#This Row],[Codigo Municipio]]=E3065,CONSOLIDADO[[#This Row],[Fallecidos Diarios]]+J3065,CONSOLIDADO[[#This Row],[Fallecidos Diarios]])</f>
        <v>1</v>
      </c>
      <c r="K3066" s="75">
        <f t="shared" si="251"/>
        <v>0</v>
      </c>
      <c r="L3066" s="76">
        <f>+IF(CONSOLIDADO[[#This Row],[Codigo Municipio]]=E3065,CONSOLIDADO[[#This Row],[Recuperados Diarios]]+L3065,CONSOLIDADO[[#This Row],[Recuperados Diarios]])</f>
        <v>1</v>
      </c>
      <c r="M3066" s="77" cm="1">
        <f t="array" ref="M3066">+IFERROR(IF(CONSOLIDADO[[#This Row],[Día]]&lt;14,0,INDEX(CONSOLIDADO[Casos Diarios],ROW()-14,1)),0)</f>
        <v>0</v>
      </c>
      <c r="N3066" s="72">
        <f>+IF(CONSOLIDADO[[#This Row],[Clave]]="710143893",1,IF(OR(CONSOLIDADO[[#This Row],[Casos Acumulados]]&gt;0,CONSOLIDADO[[#This Row],[Muertes]]&gt;0),N3065+1,I3066))</f>
        <v>138</v>
      </c>
      <c r="O3066" s="69">
        <f>+IFERROR(VLOOKUP($G3066,TDMuertes!$C$2:$E$534,3,0),0)</f>
        <v>0</v>
      </c>
      <c r="P3066" s="94" t="str">
        <f t="shared" ca="1" si="252"/>
        <v>OUT TIME</v>
      </c>
      <c r="Q3066" s="78">
        <f>+IFERROR(VLOOKUP(CONSOLIDADO[[#This Row],[Codigo Municipio]],TDDia!$A$4:$B$394,2,0),0)</f>
        <v>0</v>
      </c>
    </row>
    <row r="3067" spans="2:17" ht="14.45">
      <c r="B3067">
        <f t="shared" si="249"/>
        <v>16</v>
      </c>
      <c r="C3067" s="69" t="str" cm="1">
        <f t="array" ref="C3067">+INDEX(Table_4[[Departamento]:[Municipio]],FINAL!$B3067,1)</f>
        <v>Colón</v>
      </c>
      <c r="D3067" s="69" t="str" cm="1">
        <f t="array" ref="D3067">+INDEX(Table_4[[Departamento]:[Municipio]],FINAL!$B3067,4)</f>
        <v>Sonaguera</v>
      </c>
      <c r="E3067" s="69" t="str" cm="1">
        <f t="array" ref="E3067">+INDEX(Table_4[[Departamento]:[Municipio]],FINAL!$B3067,3)</f>
        <v>0208</v>
      </c>
      <c r="F3067" s="96">
        <f t="shared" si="248"/>
        <v>44063</v>
      </c>
      <c r="G3067" s="71" t="str">
        <f>+CONSOLIDADO[[#This Row],[Codigo Municipio]]&amp;CONSOLIDADO[[#This Row],[Fecha]]</f>
        <v>020844063</v>
      </c>
      <c r="H3067" s="72">
        <f>+IFERROR(VLOOKUP($G3067,TDAcumula!$C$2:$E$2027,3,0),0)</f>
        <v>0</v>
      </c>
      <c r="I3067" s="73">
        <f t="shared" si="250"/>
        <v>1</v>
      </c>
      <c r="J3067" s="74">
        <f>+IF(CONSOLIDADO[[#This Row],[Codigo Municipio]]=E3066,CONSOLIDADO[[#This Row],[Fallecidos Diarios]]+J3066,CONSOLIDADO[[#This Row],[Fallecidos Diarios]])</f>
        <v>1</v>
      </c>
      <c r="K3067" s="75">
        <f t="shared" si="251"/>
        <v>0</v>
      </c>
      <c r="L3067" s="76">
        <f>+IF(CONSOLIDADO[[#This Row],[Codigo Municipio]]=E3066,CONSOLIDADO[[#This Row],[Recuperados Diarios]]+L3066,CONSOLIDADO[[#This Row],[Recuperados Diarios]])</f>
        <v>1</v>
      </c>
      <c r="M3067" s="77" cm="1">
        <f t="array" ref="M3067">+IFERROR(IF(CONSOLIDADO[[#This Row],[Día]]&lt;14,0,INDEX(CONSOLIDADO[Casos Diarios],ROW()-14,1)),0)</f>
        <v>0</v>
      </c>
      <c r="N3067" s="72">
        <f>+IF(CONSOLIDADO[[#This Row],[Clave]]="710143893",1,IF(OR(CONSOLIDADO[[#This Row],[Casos Acumulados]]&gt;0,CONSOLIDADO[[#This Row],[Muertes]]&gt;0),N3066+1,I3067))</f>
        <v>139</v>
      </c>
      <c r="O3067" s="69">
        <f>+IFERROR(VLOOKUP($G3067,TDMuertes!$C$2:$E$534,3,0),0)</f>
        <v>0</v>
      </c>
      <c r="P3067" s="94" t="str">
        <f t="shared" ca="1" si="252"/>
        <v>OUT TIME</v>
      </c>
      <c r="Q3067" s="78">
        <f>+IFERROR(VLOOKUP(CONSOLIDADO[[#This Row],[Codigo Municipio]],TDDia!$A$4:$B$394,2,0),0)</f>
        <v>0</v>
      </c>
    </row>
    <row r="3068" spans="2:17" ht="14.45">
      <c r="B3068">
        <f t="shared" si="249"/>
        <v>16</v>
      </c>
      <c r="C3068" s="69" t="str" cm="1">
        <f t="array" ref="C3068">+INDEX(Table_4[[Departamento]:[Municipio]],FINAL!$B3068,1)</f>
        <v>Colón</v>
      </c>
      <c r="D3068" s="69" t="str" cm="1">
        <f t="array" ref="D3068">+INDEX(Table_4[[Departamento]:[Municipio]],FINAL!$B3068,4)</f>
        <v>Sonaguera</v>
      </c>
      <c r="E3068" s="69" t="str" cm="1">
        <f t="array" ref="E3068">+INDEX(Table_4[[Departamento]:[Municipio]],FINAL!$B3068,3)</f>
        <v>0208</v>
      </c>
      <c r="F3068" s="96">
        <f t="shared" si="248"/>
        <v>44064</v>
      </c>
      <c r="G3068" s="71" t="str">
        <f>+CONSOLIDADO[[#This Row],[Codigo Municipio]]&amp;CONSOLIDADO[[#This Row],[Fecha]]</f>
        <v>020844064</v>
      </c>
      <c r="H3068" s="72">
        <f>+IFERROR(VLOOKUP($G3068,TDAcumula!$C$2:$E$2027,3,0),0)</f>
        <v>0</v>
      </c>
      <c r="I3068" s="73">
        <f t="shared" si="250"/>
        <v>1</v>
      </c>
      <c r="J3068" s="74">
        <f>+IF(CONSOLIDADO[[#This Row],[Codigo Municipio]]=E3067,CONSOLIDADO[[#This Row],[Fallecidos Diarios]]+J3067,CONSOLIDADO[[#This Row],[Fallecidos Diarios]])</f>
        <v>1</v>
      </c>
      <c r="K3068" s="75">
        <f t="shared" si="251"/>
        <v>0</v>
      </c>
      <c r="L3068" s="76">
        <f>+IF(CONSOLIDADO[[#This Row],[Codigo Municipio]]=E3067,CONSOLIDADO[[#This Row],[Recuperados Diarios]]+L3067,CONSOLIDADO[[#This Row],[Recuperados Diarios]])</f>
        <v>1</v>
      </c>
      <c r="M3068" s="77" cm="1">
        <f t="array" ref="M3068">+IFERROR(IF(CONSOLIDADO[[#This Row],[Día]]&lt;14,0,INDEX(CONSOLIDADO[Casos Diarios],ROW()-14,1)),0)</f>
        <v>0</v>
      </c>
      <c r="N3068" s="72">
        <f>+IF(CONSOLIDADO[[#This Row],[Clave]]="710143893",1,IF(OR(CONSOLIDADO[[#This Row],[Casos Acumulados]]&gt;0,CONSOLIDADO[[#This Row],[Muertes]]&gt;0),N3067+1,I3068))</f>
        <v>140</v>
      </c>
      <c r="O3068" s="69">
        <f>+IFERROR(VLOOKUP($G3068,TDMuertes!$C$2:$E$534,3,0),0)</f>
        <v>0</v>
      </c>
      <c r="P3068" s="94" t="str">
        <f t="shared" ca="1" si="252"/>
        <v>OUT TIME</v>
      </c>
      <c r="Q3068" s="78">
        <f>+IFERROR(VLOOKUP(CONSOLIDADO[[#This Row],[Codigo Municipio]],TDDia!$A$4:$B$394,2,0),0)</f>
        <v>0</v>
      </c>
    </row>
    <row r="3069" spans="2:17" ht="14.45">
      <c r="B3069">
        <f t="shared" si="249"/>
        <v>16</v>
      </c>
      <c r="C3069" s="69" t="str" cm="1">
        <f t="array" ref="C3069">+INDEX(Table_4[[Departamento]:[Municipio]],FINAL!$B3069,1)</f>
        <v>Colón</v>
      </c>
      <c r="D3069" s="69" t="str" cm="1">
        <f t="array" ref="D3069">+INDEX(Table_4[[Departamento]:[Municipio]],FINAL!$B3069,4)</f>
        <v>Sonaguera</v>
      </c>
      <c r="E3069" s="69" t="str" cm="1">
        <f t="array" ref="E3069">+INDEX(Table_4[[Departamento]:[Municipio]],FINAL!$B3069,3)</f>
        <v>0208</v>
      </c>
      <c r="F3069" s="96">
        <f t="shared" si="248"/>
        <v>44065</v>
      </c>
      <c r="G3069" s="71" t="str">
        <f>+CONSOLIDADO[[#This Row],[Codigo Municipio]]&amp;CONSOLIDADO[[#This Row],[Fecha]]</f>
        <v>020844065</v>
      </c>
      <c r="H3069" s="72">
        <f>+IFERROR(VLOOKUP($G3069,TDAcumula!$C$2:$E$2027,3,0),0)</f>
        <v>0</v>
      </c>
      <c r="I3069" s="73">
        <f t="shared" si="250"/>
        <v>1</v>
      </c>
      <c r="J3069" s="74">
        <f>+IF(CONSOLIDADO[[#This Row],[Codigo Municipio]]=E3068,CONSOLIDADO[[#This Row],[Fallecidos Diarios]]+J3068,CONSOLIDADO[[#This Row],[Fallecidos Diarios]])</f>
        <v>1</v>
      </c>
      <c r="K3069" s="75">
        <f t="shared" si="251"/>
        <v>0</v>
      </c>
      <c r="L3069" s="76">
        <f>+IF(CONSOLIDADO[[#This Row],[Codigo Municipio]]=E3068,CONSOLIDADO[[#This Row],[Recuperados Diarios]]+L3068,CONSOLIDADO[[#This Row],[Recuperados Diarios]])</f>
        <v>1</v>
      </c>
      <c r="M3069" s="77" cm="1">
        <f t="array" ref="M3069">+IFERROR(IF(CONSOLIDADO[[#This Row],[Día]]&lt;14,0,INDEX(CONSOLIDADO[Casos Diarios],ROW()-14,1)),0)</f>
        <v>0</v>
      </c>
      <c r="N3069" s="72">
        <f>+IF(CONSOLIDADO[[#This Row],[Clave]]="710143893",1,IF(OR(CONSOLIDADO[[#This Row],[Casos Acumulados]]&gt;0,CONSOLIDADO[[#This Row],[Muertes]]&gt;0),N3068+1,I3069))</f>
        <v>141</v>
      </c>
      <c r="O3069" s="69">
        <f>+IFERROR(VLOOKUP($G3069,TDMuertes!$C$2:$E$534,3,0),0)</f>
        <v>0</v>
      </c>
      <c r="P3069" s="94" t="str">
        <f t="shared" ca="1" si="252"/>
        <v>OUT TIME</v>
      </c>
      <c r="Q3069" s="78">
        <f>+IFERROR(VLOOKUP(CONSOLIDADO[[#This Row],[Codigo Municipio]],TDDia!$A$4:$B$394,2,0),0)</f>
        <v>0</v>
      </c>
    </row>
    <row r="3070" spans="2:17" ht="14.45">
      <c r="B3070">
        <f t="shared" si="249"/>
        <v>16</v>
      </c>
      <c r="C3070" s="69" t="str" cm="1">
        <f t="array" ref="C3070">+INDEX(Table_4[[Departamento]:[Municipio]],FINAL!$B3070,1)</f>
        <v>Colón</v>
      </c>
      <c r="D3070" s="69" t="str" cm="1">
        <f t="array" ref="D3070">+INDEX(Table_4[[Departamento]:[Municipio]],FINAL!$B3070,4)</f>
        <v>Sonaguera</v>
      </c>
      <c r="E3070" s="69" t="str" cm="1">
        <f t="array" ref="E3070">+INDEX(Table_4[[Departamento]:[Municipio]],FINAL!$B3070,3)</f>
        <v>0208</v>
      </c>
      <c r="F3070" s="96">
        <f t="shared" si="248"/>
        <v>44066</v>
      </c>
      <c r="G3070" s="71" t="str">
        <f>+CONSOLIDADO[[#This Row],[Codigo Municipio]]&amp;CONSOLIDADO[[#This Row],[Fecha]]</f>
        <v>020844066</v>
      </c>
      <c r="H3070" s="72">
        <f>+IFERROR(VLOOKUP($G3070,TDAcumula!$C$2:$E$2027,3,0),0)</f>
        <v>0</v>
      </c>
      <c r="I3070" s="73">
        <f t="shared" si="250"/>
        <v>1</v>
      </c>
      <c r="J3070" s="74">
        <f>+IF(CONSOLIDADO[[#This Row],[Codigo Municipio]]=E3069,CONSOLIDADO[[#This Row],[Fallecidos Diarios]]+J3069,CONSOLIDADO[[#This Row],[Fallecidos Diarios]])</f>
        <v>1</v>
      </c>
      <c r="K3070" s="75">
        <f t="shared" si="251"/>
        <v>0</v>
      </c>
      <c r="L3070" s="76">
        <f>+IF(CONSOLIDADO[[#This Row],[Codigo Municipio]]=E3069,CONSOLIDADO[[#This Row],[Recuperados Diarios]]+L3069,CONSOLIDADO[[#This Row],[Recuperados Diarios]])</f>
        <v>1</v>
      </c>
      <c r="M3070" s="77" cm="1">
        <f t="array" ref="M3070">+IFERROR(IF(CONSOLIDADO[[#This Row],[Día]]&lt;14,0,INDEX(CONSOLIDADO[Casos Diarios],ROW()-14,1)),0)</f>
        <v>0</v>
      </c>
      <c r="N3070" s="72">
        <f>+IF(CONSOLIDADO[[#This Row],[Clave]]="710143893",1,IF(OR(CONSOLIDADO[[#This Row],[Casos Acumulados]]&gt;0,CONSOLIDADO[[#This Row],[Muertes]]&gt;0),N3069+1,I3070))</f>
        <v>142</v>
      </c>
      <c r="O3070" s="69">
        <f>+IFERROR(VLOOKUP($G3070,TDMuertes!$C$2:$E$534,3,0),0)</f>
        <v>0</v>
      </c>
      <c r="P3070" s="94" t="str">
        <f t="shared" ca="1" si="252"/>
        <v>OUT TIME</v>
      </c>
      <c r="Q3070" s="78">
        <f>+IFERROR(VLOOKUP(CONSOLIDADO[[#This Row],[Codigo Municipio]],TDDia!$A$4:$B$394,2,0),0)</f>
        <v>0</v>
      </c>
    </row>
    <row r="3071" spans="2:17" ht="14.45">
      <c r="B3071">
        <f t="shared" si="249"/>
        <v>16</v>
      </c>
      <c r="C3071" s="69" t="str" cm="1">
        <f t="array" ref="C3071">+INDEX(Table_4[[Departamento]:[Municipio]],FINAL!$B3071,1)</f>
        <v>Colón</v>
      </c>
      <c r="D3071" s="69" t="str" cm="1">
        <f t="array" ref="D3071">+INDEX(Table_4[[Departamento]:[Municipio]],FINAL!$B3071,4)</f>
        <v>Sonaguera</v>
      </c>
      <c r="E3071" s="69" t="str" cm="1">
        <f t="array" ref="E3071">+INDEX(Table_4[[Departamento]:[Municipio]],FINAL!$B3071,3)</f>
        <v>0208</v>
      </c>
      <c r="F3071" s="96">
        <f t="shared" si="248"/>
        <v>44067</v>
      </c>
      <c r="G3071" s="71" t="str">
        <f>+CONSOLIDADO[[#This Row],[Codigo Municipio]]&amp;CONSOLIDADO[[#This Row],[Fecha]]</f>
        <v>020844067</v>
      </c>
      <c r="H3071" s="72">
        <f>+IFERROR(VLOOKUP($G3071,TDAcumula!$C$2:$E$2027,3,0),0)</f>
        <v>0</v>
      </c>
      <c r="I3071" s="73">
        <f t="shared" si="250"/>
        <v>1</v>
      </c>
      <c r="J3071" s="74">
        <f>+IF(CONSOLIDADO[[#This Row],[Codigo Municipio]]=E3070,CONSOLIDADO[[#This Row],[Fallecidos Diarios]]+J3070,CONSOLIDADO[[#This Row],[Fallecidos Diarios]])</f>
        <v>1</v>
      </c>
      <c r="K3071" s="75">
        <f t="shared" si="251"/>
        <v>0</v>
      </c>
      <c r="L3071" s="76">
        <f>+IF(CONSOLIDADO[[#This Row],[Codigo Municipio]]=E3070,CONSOLIDADO[[#This Row],[Recuperados Diarios]]+L3070,CONSOLIDADO[[#This Row],[Recuperados Diarios]])</f>
        <v>1</v>
      </c>
      <c r="M3071" s="77" cm="1">
        <f t="array" ref="M3071">+IFERROR(IF(CONSOLIDADO[[#This Row],[Día]]&lt;14,0,INDEX(CONSOLIDADO[Casos Diarios],ROW()-14,1)),0)</f>
        <v>0</v>
      </c>
      <c r="N3071" s="72">
        <f>+IF(CONSOLIDADO[[#This Row],[Clave]]="710143893",1,IF(OR(CONSOLIDADO[[#This Row],[Casos Acumulados]]&gt;0,CONSOLIDADO[[#This Row],[Muertes]]&gt;0),N3070+1,I3071))</f>
        <v>143</v>
      </c>
      <c r="O3071" s="69">
        <f>+IFERROR(VLOOKUP($G3071,TDMuertes!$C$2:$E$534,3,0),0)</f>
        <v>0</v>
      </c>
      <c r="P3071" s="94" t="str">
        <f t="shared" ca="1" si="252"/>
        <v>OUT TIME</v>
      </c>
      <c r="Q3071" s="78">
        <f>+IFERROR(VLOOKUP(CONSOLIDADO[[#This Row],[Codigo Municipio]],TDDia!$A$4:$B$394,2,0),0)</f>
        <v>0</v>
      </c>
    </row>
    <row r="3072" spans="2:17" ht="14.45">
      <c r="B3072">
        <f t="shared" si="249"/>
        <v>16</v>
      </c>
      <c r="C3072" s="69" t="str" cm="1">
        <f t="array" ref="C3072">+INDEX(Table_4[[Departamento]:[Municipio]],FINAL!$B3072,1)</f>
        <v>Colón</v>
      </c>
      <c r="D3072" s="69" t="str" cm="1">
        <f t="array" ref="D3072">+INDEX(Table_4[[Departamento]:[Municipio]],FINAL!$B3072,4)</f>
        <v>Sonaguera</v>
      </c>
      <c r="E3072" s="69" t="str" cm="1">
        <f t="array" ref="E3072">+INDEX(Table_4[[Departamento]:[Municipio]],FINAL!$B3072,3)</f>
        <v>0208</v>
      </c>
      <c r="F3072" s="96">
        <f t="shared" si="248"/>
        <v>44068</v>
      </c>
      <c r="G3072" s="71" t="str">
        <f>+CONSOLIDADO[[#This Row],[Codigo Municipio]]&amp;CONSOLIDADO[[#This Row],[Fecha]]</f>
        <v>020844068</v>
      </c>
      <c r="H3072" s="72">
        <f>+IFERROR(VLOOKUP($G3072,TDAcumula!$C$2:$E$2027,3,0),0)</f>
        <v>0</v>
      </c>
      <c r="I3072" s="73">
        <f t="shared" si="250"/>
        <v>1</v>
      </c>
      <c r="J3072" s="74">
        <f>+IF(CONSOLIDADO[[#This Row],[Codigo Municipio]]=E3071,CONSOLIDADO[[#This Row],[Fallecidos Diarios]]+J3071,CONSOLIDADO[[#This Row],[Fallecidos Diarios]])</f>
        <v>1</v>
      </c>
      <c r="K3072" s="75">
        <f t="shared" si="251"/>
        <v>0</v>
      </c>
      <c r="L3072" s="76">
        <f>+IF(CONSOLIDADO[[#This Row],[Codigo Municipio]]=E3071,CONSOLIDADO[[#This Row],[Recuperados Diarios]]+L3071,CONSOLIDADO[[#This Row],[Recuperados Diarios]])</f>
        <v>1</v>
      </c>
      <c r="M3072" s="77" cm="1">
        <f t="array" ref="M3072">+IFERROR(IF(CONSOLIDADO[[#This Row],[Día]]&lt;14,0,INDEX(CONSOLIDADO[Casos Diarios],ROW()-14,1)),0)</f>
        <v>0</v>
      </c>
      <c r="N3072" s="72">
        <f>+IF(CONSOLIDADO[[#This Row],[Clave]]="710143893",1,IF(OR(CONSOLIDADO[[#This Row],[Casos Acumulados]]&gt;0,CONSOLIDADO[[#This Row],[Muertes]]&gt;0),N3071+1,I3072))</f>
        <v>144</v>
      </c>
      <c r="O3072" s="69">
        <f>+IFERROR(VLOOKUP($G3072,TDMuertes!$C$2:$E$534,3,0),0)</f>
        <v>0</v>
      </c>
      <c r="P3072" s="94" t="str">
        <f t="shared" ca="1" si="252"/>
        <v>OUT TIME</v>
      </c>
      <c r="Q3072" s="78">
        <f>+IFERROR(VLOOKUP(CONSOLIDADO[[#This Row],[Codigo Municipio]],TDDia!$A$4:$B$394,2,0),0)</f>
        <v>0</v>
      </c>
    </row>
    <row r="3073" spans="2:17" ht="14.45">
      <c r="B3073">
        <f t="shared" si="249"/>
        <v>16</v>
      </c>
      <c r="C3073" s="69" t="str" cm="1">
        <f t="array" ref="C3073">+INDEX(Table_4[[Departamento]:[Municipio]],FINAL!$B3073,1)</f>
        <v>Colón</v>
      </c>
      <c r="D3073" s="69" t="str" cm="1">
        <f t="array" ref="D3073">+INDEX(Table_4[[Departamento]:[Municipio]],FINAL!$B3073,4)</f>
        <v>Sonaguera</v>
      </c>
      <c r="E3073" s="69" t="str" cm="1">
        <f t="array" ref="E3073">+INDEX(Table_4[[Departamento]:[Municipio]],FINAL!$B3073,3)</f>
        <v>0208</v>
      </c>
      <c r="F3073" s="96">
        <f t="shared" si="248"/>
        <v>44069</v>
      </c>
      <c r="G3073" s="71" t="str">
        <f>+CONSOLIDADO[[#This Row],[Codigo Municipio]]&amp;CONSOLIDADO[[#This Row],[Fecha]]</f>
        <v>020844069</v>
      </c>
      <c r="H3073" s="72">
        <f>+IFERROR(VLOOKUP($G3073,TDAcumula!$C$2:$E$2027,3,0),0)</f>
        <v>0</v>
      </c>
      <c r="I3073" s="73">
        <f t="shared" si="250"/>
        <v>1</v>
      </c>
      <c r="J3073" s="74">
        <f>+IF(CONSOLIDADO[[#This Row],[Codigo Municipio]]=E3072,CONSOLIDADO[[#This Row],[Fallecidos Diarios]]+J3072,CONSOLIDADO[[#This Row],[Fallecidos Diarios]])</f>
        <v>1</v>
      </c>
      <c r="K3073" s="75">
        <f t="shared" si="251"/>
        <v>0</v>
      </c>
      <c r="L3073" s="76">
        <f>+IF(CONSOLIDADO[[#This Row],[Codigo Municipio]]=E3072,CONSOLIDADO[[#This Row],[Recuperados Diarios]]+L3072,CONSOLIDADO[[#This Row],[Recuperados Diarios]])</f>
        <v>1</v>
      </c>
      <c r="M3073" s="77" cm="1">
        <f t="array" ref="M3073">+IFERROR(IF(CONSOLIDADO[[#This Row],[Día]]&lt;14,0,INDEX(CONSOLIDADO[Casos Diarios],ROW()-14,1)),0)</f>
        <v>0</v>
      </c>
      <c r="N3073" s="72">
        <f>+IF(CONSOLIDADO[[#This Row],[Clave]]="710143893",1,IF(OR(CONSOLIDADO[[#This Row],[Casos Acumulados]]&gt;0,CONSOLIDADO[[#This Row],[Muertes]]&gt;0),N3072+1,I3073))</f>
        <v>145</v>
      </c>
      <c r="O3073" s="69">
        <f>+IFERROR(VLOOKUP($G3073,TDMuertes!$C$2:$E$534,3,0),0)</f>
        <v>0</v>
      </c>
      <c r="P3073" s="94" t="str">
        <f t="shared" ca="1" si="252"/>
        <v>OUT TIME</v>
      </c>
      <c r="Q3073" s="78">
        <f>+IFERROR(VLOOKUP(CONSOLIDADO[[#This Row],[Codigo Municipio]],TDDia!$A$4:$B$394,2,0),0)</f>
        <v>0</v>
      </c>
    </row>
    <row r="3074" spans="2:17" ht="14.45">
      <c r="B3074">
        <f t="shared" si="249"/>
        <v>16</v>
      </c>
      <c r="C3074" s="69" t="str" cm="1">
        <f t="array" ref="C3074">+INDEX(Table_4[[Departamento]:[Municipio]],FINAL!$B3074,1)</f>
        <v>Colón</v>
      </c>
      <c r="D3074" s="69" t="str" cm="1">
        <f t="array" ref="D3074">+INDEX(Table_4[[Departamento]:[Municipio]],FINAL!$B3074,4)</f>
        <v>Sonaguera</v>
      </c>
      <c r="E3074" s="69" t="str" cm="1">
        <f t="array" ref="E3074">+INDEX(Table_4[[Departamento]:[Municipio]],FINAL!$B3074,3)</f>
        <v>0208</v>
      </c>
      <c r="F3074" s="96">
        <f t="shared" ref="F3074:F3117" si="253">+F2881</f>
        <v>44070</v>
      </c>
      <c r="G3074" s="71" t="str">
        <f>+CONSOLIDADO[[#This Row],[Codigo Municipio]]&amp;CONSOLIDADO[[#This Row],[Fecha]]</f>
        <v>020844070</v>
      </c>
      <c r="H3074" s="72">
        <f>+IFERROR(VLOOKUP($G3074,TDAcumula!$C$2:$E$2027,3,0),0)</f>
        <v>0</v>
      </c>
      <c r="I3074" s="73">
        <f t="shared" si="250"/>
        <v>1</v>
      </c>
      <c r="J3074" s="74">
        <f>+IF(CONSOLIDADO[[#This Row],[Codigo Municipio]]=E3073,CONSOLIDADO[[#This Row],[Fallecidos Diarios]]+J3073,CONSOLIDADO[[#This Row],[Fallecidos Diarios]])</f>
        <v>1</v>
      </c>
      <c r="K3074" s="75">
        <f t="shared" si="251"/>
        <v>0</v>
      </c>
      <c r="L3074" s="76">
        <f>+IF(CONSOLIDADO[[#This Row],[Codigo Municipio]]=E3073,CONSOLIDADO[[#This Row],[Recuperados Diarios]]+L3073,CONSOLIDADO[[#This Row],[Recuperados Diarios]])</f>
        <v>1</v>
      </c>
      <c r="M3074" s="77" cm="1">
        <f t="array" ref="M3074">+IFERROR(IF(CONSOLIDADO[[#This Row],[Día]]&lt;14,0,INDEX(CONSOLIDADO[Casos Diarios],ROW()-14,1)),0)</f>
        <v>0</v>
      </c>
      <c r="N3074" s="72">
        <f>+IF(CONSOLIDADO[[#This Row],[Clave]]="710143893",1,IF(OR(CONSOLIDADO[[#This Row],[Casos Acumulados]]&gt;0,CONSOLIDADO[[#This Row],[Muertes]]&gt;0),N3073+1,I3074))</f>
        <v>146</v>
      </c>
      <c r="O3074" s="69">
        <f>+IFERROR(VLOOKUP($G3074,TDMuertes!$C$2:$E$534,3,0),0)</f>
        <v>0</v>
      </c>
      <c r="P3074" s="94" t="str">
        <f t="shared" ca="1" si="252"/>
        <v>OUT TIME</v>
      </c>
      <c r="Q3074" s="78">
        <f>+IFERROR(VLOOKUP(CONSOLIDADO[[#This Row],[Codigo Municipio]],TDDia!$A$4:$B$394,2,0),0)</f>
        <v>0</v>
      </c>
    </row>
    <row r="3075" spans="2:17" ht="14.45">
      <c r="B3075">
        <f t="shared" si="249"/>
        <v>16</v>
      </c>
      <c r="C3075" s="69" t="str" cm="1">
        <f t="array" ref="C3075">+INDEX(Table_4[[Departamento]:[Municipio]],FINAL!$B3075,1)</f>
        <v>Colón</v>
      </c>
      <c r="D3075" s="69" t="str" cm="1">
        <f t="array" ref="D3075">+INDEX(Table_4[[Departamento]:[Municipio]],FINAL!$B3075,4)</f>
        <v>Sonaguera</v>
      </c>
      <c r="E3075" s="69" t="str" cm="1">
        <f t="array" ref="E3075">+INDEX(Table_4[[Departamento]:[Municipio]],FINAL!$B3075,3)</f>
        <v>0208</v>
      </c>
      <c r="F3075" s="96">
        <f t="shared" si="253"/>
        <v>44071</v>
      </c>
      <c r="G3075" s="71" t="str">
        <f>+CONSOLIDADO[[#This Row],[Codigo Municipio]]&amp;CONSOLIDADO[[#This Row],[Fecha]]</f>
        <v>020844071</v>
      </c>
      <c r="H3075" s="72">
        <f>+IFERROR(VLOOKUP($G3075,TDAcumula!$C$2:$E$2027,3,0),0)</f>
        <v>0</v>
      </c>
      <c r="I3075" s="73">
        <f t="shared" si="250"/>
        <v>1</v>
      </c>
      <c r="J3075" s="74">
        <f>+IF(CONSOLIDADO[[#This Row],[Codigo Municipio]]=E3074,CONSOLIDADO[[#This Row],[Fallecidos Diarios]]+J3074,CONSOLIDADO[[#This Row],[Fallecidos Diarios]])</f>
        <v>1</v>
      </c>
      <c r="K3075" s="75">
        <f t="shared" si="251"/>
        <v>0</v>
      </c>
      <c r="L3075" s="76">
        <f>+IF(CONSOLIDADO[[#This Row],[Codigo Municipio]]=E3074,CONSOLIDADO[[#This Row],[Recuperados Diarios]]+L3074,CONSOLIDADO[[#This Row],[Recuperados Diarios]])</f>
        <v>1</v>
      </c>
      <c r="M3075" s="77" cm="1">
        <f t="array" ref="M3075">+IFERROR(IF(CONSOLIDADO[[#This Row],[Día]]&lt;14,0,INDEX(CONSOLIDADO[Casos Diarios],ROW()-14,1)),0)</f>
        <v>0</v>
      </c>
      <c r="N3075" s="72">
        <f>+IF(CONSOLIDADO[[#This Row],[Clave]]="710143893",1,IF(OR(CONSOLIDADO[[#This Row],[Casos Acumulados]]&gt;0,CONSOLIDADO[[#This Row],[Muertes]]&gt;0),N3074+1,I3075))</f>
        <v>147</v>
      </c>
      <c r="O3075" s="69">
        <f>+IFERROR(VLOOKUP($G3075,TDMuertes!$C$2:$E$534,3,0),0)</f>
        <v>0</v>
      </c>
      <c r="P3075" s="94" t="str">
        <f t="shared" ca="1" si="252"/>
        <v>OUT TIME</v>
      </c>
      <c r="Q3075" s="78">
        <f>+IFERROR(VLOOKUP(CONSOLIDADO[[#This Row],[Codigo Municipio]],TDDia!$A$4:$B$394,2,0),0)</f>
        <v>0</v>
      </c>
    </row>
    <row r="3076" spans="2:17" ht="14.45">
      <c r="B3076">
        <f t="shared" si="249"/>
        <v>16</v>
      </c>
      <c r="C3076" s="69" t="str" cm="1">
        <f t="array" ref="C3076">+INDEX(Table_4[[Departamento]:[Municipio]],FINAL!$B3076,1)</f>
        <v>Colón</v>
      </c>
      <c r="D3076" s="69" t="str" cm="1">
        <f t="array" ref="D3076">+INDEX(Table_4[[Departamento]:[Municipio]],FINAL!$B3076,4)</f>
        <v>Sonaguera</v>
      </c>
      <c r="E3076" s="69" t="str" cm="1">
        <f t="array" ref="E3076">+INDEX(Table_4[[Departamento]:[Municipio]],FINAL!$B3076,3)</f>
        <v>0208</v>
      </c>
      <c r="F3076" s="96">
        <f t="shared" si="253"/>
        <v>44072</v>
      </c>
      <c r="G3076" s="71" t="str">
        <f>+CONSOLIDADO[[#This Row],[Codigo Municipio]]&amp;CONSOLIDADO[[#This Row],[Fecha]]</f>
        <v>020844072</v>
      </c>
      <c r="H3076" s="72">
        <f>+IFERROR(VLOOKUP($G3076,TDAcumula!$C$2:$E$2027,3,0),0)</f>
        <v>0</v>
      </c>
      <c r="I3076" s="73">
        <f t="shared" si="250"/>
        <v>1</v>
      </c>
      <c r="J3076" s="74">
        <f>+IF(CONSOLIDADO[[#This Row],[Codigo Municipio]]=E3075,CONSOLIDADO[[#This Row],[Fallecidos Diarios]]+J3075,CONSOLIDADO[[#This Row],[Fallecidos Diarios]])</f>
        <v>1</v>
      </c>
      <c r="K3076" s="75">
        <f t="shared" si="251"/>
        <v>0</v>
      </c>
      <c r="L3076" s="76">
        <f>+IF(CONSOLIDADO[[#This Row],[Codigo Municipio]]=E3075,CONSOLIDADO[[#This Row],[Recuperados Diarios]]+L3075,CONSOLIDADO[[#This Row],[Recuperados Diarios]])</f>
        <v>1</v>
      </c>
      <c r="M3076" s="77" cm="1">
        <f t="array" ref="M3076">+IFERROR(IF(CONSOLIDADO[[#This Row],[Día]]&lt;14,0,INDEX(CONSOLIDADO[Casos Diarios],ROW()-14,1)),0)</f>
        <v>0</v>
      </c>
      <c r="N3076" s="72">
        <f>+IF(CONSOLIDADO[[#This Row],[Clave]]="710143893",1,IF(OR(CONSOLIDADO[[#This Row],[Casos Acumulados]]&gt;0,CONSOLIDADO[[#This Row],[Muertes]]&gt;0),N3075+1,I3076))</f>
        <v>148</v>
      </c>
      <c r="O3076" s="69">
        <f>+IFERROR(VLOOKUP($G3076,TDMuertes!$C$2:$E$534,3,0),0)</f>
        <v>0</v>
      </c>
      <c r="P3076" s="94" t="str">
        <f t="shared" ca="1" si="252"/>
        <v>OUT TIME</v>
      </c>
      <c r="Q3076" s="78">
        <f>+IFERROR(VLOOKUP(CONSOLIDADO[[#This Row],[Codigo Municipio]],TDDia!$A$4:$B$394,2,0),0)</f>
        <v>0</v>
      </c>
    </row>
    <row r="3077" spans="2:17" ht="14.45">
      <c r="B3077">
        <f t="shared" ref="B3077:B3140" si="254">+IF(F3076=44085,B3076+1,B3076)</f>
        <v>16</v>
      </c>
      <c r="C3077" s="69" t="str" cm="1">
        <f t="array" ref="C3077">+INDEX(Table_4[[Departamento]:[Municipio]],FINAL!$B3077,1)</f>
        <v>Colón</v>
      </c>
      <c r="D3077" s="69" t="str" cm="1">
        <f t="array" ref="D3077">+INDEX(Table_4[[Departamento]:[Municipio]],FINAL!$B3077,4)</f>
        <v>Sonaguera</v>
      </c>
      <c r="E3077" s="69" t="str" cm="1">
        <f t="array" ref="E3077">+INDEX(Table_4[[Departamento]:[Municipio]],FINAL!$B3077,3)</f>
        <v>0208</v>
      </c>
      <c r="F3077" s="96">
        <f t="shared" si="253"/>
        <v>44073</v>
      </c>
      <c r="G3077" s="71" t="str">
        <f>+CONSOLIDADO[[#This Row],[Codigo Municipio]]&amp;CONSOLIDADO[[#This Row],[Fecha]]</f>
        <v>020844073</v>
      </c>
      <c r="H3077" s="72">
        <f>+IFERROR(VLOOKUP($G3077,TDAcumula!$C$2:$E$2027,3,0),0)</f>
        <v>0</v>
      </c>
      <c r="I3077" s="73">
        <f t="shared" si="250"/>
        <v>1</v>
      </c>
      <c r="J3077" s="74">
        <f>+IF(CONSOLIDADO[[#This Row],[Codigo Municipio]]=E3076,CONSOLIDADO[[#This Row],[Fallecidos Diarios]]+J3076,CONSOLIDADO[[#This Row],[Fallecidos Diarios]])</f>
        <v>1</v>
      </c>
      <c r="K3077" s="75">
        <f t="shared" si="251"/>
        <v>0</v>
      </c>
      <c r="L3077" s="76">
        <f>+IF(CONSOLIDADO[[#This Row],[Codigo Municipio]]=E3076,CONSOLIDADO[[#This Row],[Recuperados Diarios]]+L3076,CONSOLIDADO[[#This Row],[Recuperados Diarios]])</f>
        <v>1</v>
      </c>
      <c r="M3077" s="77" cm="1">
        <f t="array" ref="M3077">+IFERROR(IF(CONSOLIDADO[[#This Row],[Día]]&lt;14,0,INDEX(CONSOLIDADO[Casos Diarios],ROW()-14,1)),0)</f>
        <v>0</v>
      </c>
      <c r="N3077" s="72">
        <f>+IF(CONSOLIDADO[[#This Row],[Clave]]="710143893",1,IF(OR(CONSOLIDADO[[#This Row],[Casos Acumulados]]&gt;0,CONSOLIDADO[[#This Row],[Muertes]]&gt;0),N3076+1,I3077))</f>
        <v>149</v>
      </c>
      <c r="O3077" s="69">
        <f>+IFERROR(VLOOKUP($G3077,TDMuertes!$C$2:$E$534,3,0),0)</f>
        <v>0</v>
      </c>
      <c r="P3077" s="94" t="str">
        <f t="shared" ca="1" si="252"/>
        <v>OUT TIME</v>
      </c>
      <c r="Q3077" s="78">
        <f>+IFERROR(VLOOKUP(CONSOLIDADO[[#This Row],[Codigo Municipio]],TDDia!$A$4:$B$394,2,0),0)</f>
        <v>0</v>
      </c>
    </row>
    <row r="3078" spans="2:17" ht="14.45">
      <c r="B3078">
        <f t="shared" si="254"/>
        <v>16</v>
      </c>
      <c r="C3078" s="69" t="str" cm="1">
        <f t="array" ref="C3078">+INDEX(Table_4[[Departamento]:[Municipio]],FINAL!$B3078,1)</f>
        <v>Colón</v>
      </c>
      <c r="D3078" s="69" t="str" cm="1">
        <f t="array" ref="D3078">+INDEX(Table_4[[Departamento]:[Municipio]],FINAL!$B3078,4)</f>
        <v>Sonaguera</v>
      </c>
      <c r="E3078" s="69" t="str" cm="1">
        <f t="array" ref="E3078">+INDEX(Table_4[[Departamento]:[Municipio]],FINAL!$B3078,3)</f>
        <v>0208</v>
      </c>
      <c r="F3078" s="96">
        <f t="shared" si="253"/>
        <v>44074</v>
      </c>
      <c r="G3078" s="71" t="str">
        <f>+CONSOLIDADO[[#This Row],[Codigo Municipio]]&amp;CONSOLIDADO[[#This Row],[Fecha]]</f>
        <v>020844074</v>
      </c>
      <c r="H3078" s="72">
        <f>+IFERROR(VLOOKUP($G3078,TDAcumula!$C$2:$E$2027,3,0),0)</f>
        <v>0</v>
      </c>
      <c r="I3078" s="73">
        <f t="shared" si="250"/>
        <v>1</v>
      </c>
      <c r="J3078" s="74">
        <f>+IF(CONSOLIDADO[[#This Row],[Codigo Municipio]]=E3077,CONSOLIDADO[[#This Row],[Fallecidos Diarios]]+J3077,CONSOLIDADO[[#This Row],[Fallecidos Diarios]])</f>
        <v>1</v>
      </c>
      <c r="K3078" s="75">
        <f t="shared" si="251"/>
        <v>0</v>
      </c>
      <c r="L3078" s="76">
        <f>+IF(CONSOLIDADO[[#This Row],[Codigo Municipio]]=E3077,CONSOLIDADO[[#This Row],[Recuperados Diarios]]+L3077,CONSOLIDADO[[#This Row],[Recuperados Diarios]])</f>
        <v>1</v>
      </c>
      <c r="M3078" s="77" cm="1">
        <f t="array" ref="M3078">+IFERROR(IF(CONSOLIDADO[[#This Row],[Día]]&lt;14,0,INDEX(CONSOLIDADO[Casos Diarios],ROW()-14,1)),0)</f>
        <v>0</v>
      </c>
      <c r="N3078" s="72">
        <f>+IF(CONSOLIDADO[[#This Row],[Clave]]="710143893",1,IF(OR(CONSOLIDADO[[#This Row],[Casos Acumulados]]&gt;0,CONSOLIDADO[[#This Row],[Muertes]]&gt;0),N3077+1,I3078))</f>
        <v>150</v>
      </c>
      <c r="O3078" s="69">
        <f>+IFERROR(VLOOKUP($G3078,TDMuertes!$C$2:$E$534,3,0),0)</f>
        <v>0</v>
      </c>
      <c r="P3078" s="94" t="str">
        <f t="shared" ca="1" si="252"/>
        <v>OUT TIME</v>
      </c>
      <c r="Q3078" s="78">
        <f>+IFERROR(VLOOKUP(CONSOLIDADO[[#This Row],[Codigo Municipio]],TDDia!$A$4:$B$394,2,0),0)</f>
        <v>0</v>
      </c>
    </row>
    <row r="3079" spans="2:17" ht="14.45">
      <c r="B3079">
        <f t="shared" si="254"/>
        <v>16</v>
      </c>
      <c r="C3079" s="69" t="str" cm="1">
        <f t="array" ref="C3079">+INDEX(Table_4[[Departamento]:[Municipio]],FINAL!$B3079,1)</f>
        <v>Colón</v>
      </c>
      <c r="D3079" s="69" t="str" cm="1">
        <f t="array" ref="D3079">+INDEX(Table_4[[Departamento]:[Municipio]],FINAL!$B3079,4)</f>
        <v>Sonaguera</v>
      </c>
      <c r="E3079" s="69" t="str" cm="1">
        <f t="array" ref="E3079">+INDEX(Table_4[[Departamento]:[Municipio]],FINAL!$B3079,3)</f>
        <v>0208</v>
      </c>
      <c r="F3079" s="96">
        <f t="shared" si="253"/>
        <v>44075</v>
      </c>
      <c r="G3079" s="71" t="str">
        <f>+CONSOLIDADO[[#This Row],[Codigo Municipio]]&amp;CONSOLIDADO[[#This Row],[Fecha]]</f>
        <v>020844075</v>
      </c>
      <c r="H3079" s="72">
        <f>+IFERROR(VLOOKUP($G3079,TDAcumula!$C$2:$E$2027,3,0),0)</f>
        <v>0</v>
      </c>
      <c r="I3079" s="73">
        <f t="shared" si="250"/>
        <v>1</v>
      </c>
      <c r="J3079" s="74">
        <f>+IF(CONSOLIDADO[[#This Row],[Codigo Municipio]]=E3078,CONSOLIDADO[[#This Row],[Fallecidos Diarios]]+J3078,CONSOLIDADO[[#This Row],[Fallecidos Diarios]])</f>
        <v>1</v>
      </c>
      <c r="K3079" s="75">
        <f t="shared" si="251"/>
        <v>0</v>
      </c>
      <c r="L3079" s="76">
        <f>+IF(CONSOLIDADO[[#This Row],[Codigo Municipio]]=E3078,CONSOLIDADO[[#This Row],[Recuperados Diarios]]+L3078,CONSOLIDADO[[#This Row],[Recuperados Diarios]])</f>
        <v>1</v>
      </c>
      <c r="M3079" s="77" cm="1">
        <f t="array" ref="M3079">+IFERROR(IF(CONSOLIDADO[[#This Row],[Día]]&lt;14,0,INDEX(CONSOLIDADO[Casos Diarios],ROW()-14,1)),0)</f>
        <v>0</v>
      </c>
      <c r="N3079" s="72">
        <f>+IF(CONSOLIDADO[[#This Row],[Clave]]="710143893",1,IF(OR(CONSOLIDADO[[#This Row],[Casos Acumulados]]&gt;0,CONSOLIDADO[[#This Row],[Muertes]]&gt;0),N3078+1,I3079))</f>
        <v>151</v>
      </c>
      <c r="O3079" s="69">
        <f>+IFERROR(VLOOKUP($G3079,TDMuertes!$C$2:$E$534,3,0),0)</f>
        <v>0</v>
      </c>
      <c r="P3079" s="94" t="str">
        <f t="shared" ca="1" si="252"/>
        <v>OUT TIME</v>
      </c>
      <c r="Q3079" s="78">
        <f>+IFERROR(VLOOKUP(CONSOLIDADO[[#This Row],[Codigo Municipio]],TDDia!$A$4:$B$394,2,0),0)</f>
        <v>0</v>
      </c>
    </row>
    <row r="3080" spans="2:17" ht="14.45">
      <c r="B3080">
        <f t="shared" si="254"/>
        <v>16</v>
      </c>
      <c r="C3080" s="69" t="str" cm="1">
        <f t="array" ref="C3080">+INDEX(Table_4[[Departamento]:[Municipio]],FINAL!$B3080,1)</f>
        <v>Colón</v>
      </c>
      <c r="D3080" s="69" t="str" cm="1">
        <f t="array" ref="D3080">+INDEX(Table_4[[Departamento]:[Municipio]],FINAL!$B3080,4)</f>
        <v>Sonaguera</v>
      </c>
      <c r="E3080" s="69" t="str" cm="1">
        <f t="array" ref="E3080">+INDEX(Table_4[[Departamento]:[Municipio]],FINAL!$B3080,3)</f>
        <v>0208</v>
      </c>
      <c r="F3080" s="96">
        <f t="shared" si="253"/>
        <v>44076</v>
      </c>
      <c r="G3080" s="71" t="str">
        <f>+CONSOLIDADO[[#This Row],[Codigo Municipio]]&amp;CONSOLIDADO[[#This Row],[Fecha]]</f>
        <v>020844076</v>
      </c>
      <c r="H3080" s="72">
        <f>+IFERROR(VLOOKUP($G3080,TDAcumula!$C$2:$E$2027,3,0),0)</f>
        <v>0</v>
      </c>
      <c r="I3080" s="73">
        <f t="shared" si="250"/>
        <v>1</v>
      </c>
      <c r="J3080" s="74">
        <f>+IF(CONSOLIDADO[[#This Row],[Codigo Municipio]]=E3079,CONSOLIDADO[[#This Row],[Fallecidos Diarios]]+J3079,CONSOLIDADO[[#This Row],[Fallecidos Diarios]])</f>
        <v>1</v>
      </c>
      <c r="K3080" s="75">
        <f t="shared" si="251"/>
        <v>0</v>
      </c>
      <c r="L3080" s="76">
        <f>+IF(CONSOLIDADO[[#This Row],[Codigo Municipio]]=E3079,CONSOLIDADO[[#This Row],[Recuperados Diarios]]+L3079,CONSOLIDADO[[#This Row],[Recuperados Diarios]])</f>
        <v>1</v>
      </c>
      <c r="M3080" s="77" cm="1">
        <f t="array" ref="M3080">+IFERROR(IF(CONSOLIDADO[[#This Row],[Día]]&lt;14,0,INDEX(CONSOLIDADO[Casos Diarios],ROW()-14,1)),0)</f>
        <v>0</v>
      </c>
      <c r="N3080" s="72">
        <f>+IF(CONSOLIDADO[[#This Row],[Clave]]="710143893",1,IF(OR(CONSOLIDADO[[#This Row],[Casos Acumulados]]&gt;0,CONSOLIDADO[[#This Row],[Muertes]]&gt;0),N3079+1,I3080))</f>
        <v>152</v>
      </c>
      <c r="O3080" s="69">
        <f>+IFERROR(VLOOKUP($G3080,TDMuertes!$C$2:$E$534,3,0),0)</f>
        <v>0</v>
      </c>
      <c r="P3080" s="94" t="str">
        <f t="shared" ca="1" si="252"/>
        <v>OUT TIME</v>
      </c>
      <c r="Q3080" s="78">
        <f>+IFERROR(VLOOKUP(CONSOLIDADO[[#This Row],[Codigo Municipio]],TDDia!$A$4:$B$394,2,0),0)</f>
        <v>0</v>
      </c>
    </row>
    <row r="3081" spans="2:17" ht="14.45">
      <c r="B3081">
        <f t="shared" si="254"/>
        <v>16</v>
      </c>
      <c r="C3081" s="69" t="str" cm="1">
        <f t="array" ref="C3081">+INDEX(Table_4[[Departamento]:[Municipio]],FINAL!$B3081,1)</f>
        <v>Colón</v>
      </c>
      <c r="D3081" s="69" t="str" cm="1">
        <f t="array" ref="D3081">+INDEX(Table_4[[Departamento]:[Municipio]],FINAL!$B3081,4)</f>
        <v>Sonaguera</v>
      </c>
      <c r="E3081" s="69" t="str" cm="1">
        <f t="array" ref="E3081">+INDEX(Table_4[[Departamento]:[Municipio]],FINAL!$B3081,3)</f>
        <v>0208</v>
      </c>
      <c r="F3081" s="96">
        <f t="shared" si="253"/>
        <v>44077</v>
      </c>
      <c r="G3081" s="71" t="str">
        <f>+CONSOLIDADO[[#This Row],[Codigo Municipio]]&amp;CONSOLIDADO[[#This Row],[Fecha]]</f>
        <v>020844077</v>
      </c>
      <c r="H3081" s="72">
        <f>+IFERROR(VLOOKUP($G3081,TDAcumula!$C$2:$E$2027,3,0),0)</f>
        <v>0</v>
      </c>
      <c r="I3081" s="73">
        <f t="shared" si="250"/>
        <v>1</v>
      </c>
      <c r="J3081" s="74">
        <f>+IF(CONSOLIDADO[[#This Row],[Codigo Municipio]]=E3080,CONSOLIDADO[[#This Row],[Fallecidos Diarios]]+J3080,CONSOLIDADO[[#This Row],[Fallecidos Diarios]])</f>
        <v>1</v>
      </c>
      <c r="K3081" s="75">
        <f t="shared" si="251"/>
        <v>0</v>
      </c>
      <c r="L3081" s="76">
        <f>+IF(CONSOLIDADO[[#This Row],[Codigo Municipio]]=E3080,CONSOLIDADO[[#This Row],[Recuperados Diarios]]+L3080,CONSOLIDADO[[#This Row],[Recuperados Diarios]])</f>
        <v>1</v>
      </c>
      <c r="M3081" s="77" cm="1">
        <f t="array" ref="M3081">+IFERROR(IF(CONSOLIDADO[[#This Row],[Día]]&lt;14,0,INDEX(CONSOLIDADO[Casos Diarios],ROW()-14,1)),0)</f>
        <v>0</v>
      </c>
      <c r="N3081" s="72">
        <f>+IF(CONSOLIDADO[[#This Row],[Clave]]="710143893",1,IF(OR(CONSOLIDADO[[#This Row],[Casos Acumulados]]&gt;0,CONSOLIDADO[[#This Row],[Muertes]]&gt;0),N3080+1,I3081))</f>
        <v>153</v>
      </c>
      <c r="O3081" s="69">
        <f>+IFERROR(VLOOKUP($G3081,TDMuertes!$C$2:$E$534,3,0),0)</f>
        <v>0</v>
      </c>
      <c r="P3081" s="94" t="str">
        <f t="shared" ca="1" si="252"/>
        <v>OUT TIME</v>
      </c>
      <c r="Q3081" s="78">
        <f>+IFERROR(VLOOKUP(CONSOLIDADO[[#This Row],[Codigo Municipio]],TDDia!$A$4:$B$394,2,0),0)</f>
        <v>0</v>
      </c>
    </row>
    <row r="3082" spans="2:17" ht="14.45">
      <c r="B3082">
        <f t="shared" si="254"/>
        <v>16</v>
      </c>
      <c r="C3082" s="69" t="str" cm="1">
        <f t="array" ref="C3082">+INDEX(Table_4[[Departamento]:[Municipio]],FINAL!$B3082,1)</f>
        <v>Colón</v>
      </c>
      <c r="D3082" s="69" t="str" cm="1">
        <f t="array" ref="D3082">+INDEX(Table_4[[Departamento]:[Municipio]],FINAL!$B3082,4)</f>
        <v>Sonaguera</v>
      </c>
      <c r="E3082" s="69" t="str" cm="1">
        <f t="array" ref="E3082">+INDEX(Table_4[[Departamento]:[Municipio]],FINAL!$B3082,3)</f>
        <v>0208</v>
      </c>
      <c r="F3082" s="96">
        <f t="shared" si="253"/>
        <v>44078</v>
      </c>
      <c r="G3082" s="71" t="str">
        <f>+CONSOLIDADO[[#This Row],[Codigo Municipio]]&amp;CONSOLIDADO[[#This Row],[Fecha]]</f>
        <v>020844078</v>
      </c>
      <c r="H3082" s="72">
        <f>+IFERROR(VLOOKUP($G3082,TDAcumula!$C$2:$E$2027,3,0),0)</f>
        <v>0</v>
      </c>
      <c r="I3082" s="73">
        <f t="shared" si="250"/>
        <v>1</v>
      </c>
      <c r="J3082" s="74">
        <f>+IF(CONSOLIDADO[[#This Row],[Codigo Municipio]]=E3081,CONSOLIDADO[[#This Row],[Fallecidos Diarios]]+J3081,CONSOLIDADO[[#This Row],[Fallecidos Diarios]])</f>
        <v>1</v>
      </c>
      <c r="K3082" s="75">
        <f t="shared" si="251"/>
        <v>0</v>
      </c>
      <c r="L3082" s="76">
        <f>+IF(CONSOLIDADO[[#This Row],[Codigo Municipio]]=E3081,CONSOLIDADO[[#This Row],[Recuperados Diarios]]+L3081,CONSOLIDADO[[#This Row],[Recuperados Diarios]])</f>
        <v>1</v>
      </c>
      <c r="M3082" s="77" cm="1">
        <f t="array" ref="M3082">+IFERROR(IF(CONSOLIDADO[[#This Row],[Día]]&lt;14,0,INDEX(CONSOLIDADO[Casos Diarios],ROW()-14,1)),0)</f>
        <v>0</v>
      </c>
      <c r="N3082" s="72">
        <f>+IF(CONSOLIDADO[[#This Row],[Clave]]="710143893",1,IF(OR(CONSOLIDADO[[#This Row],[Casos Acumulados]]&gt;0,CONSOLIDADO[[#This Row],[Muertes]]&gt;0),N3081+1,I3082))</f>
        <v>154</v>
      </c>
      <c r="O3082" s="69">
        <f>+IFERROR(VLOOKUP($G3082,TDMuertes!$C$2:$E$534,3,0),0)</f>
        <v>0</v>
      </c>
      <c r="P3082" s="94" t="str">
        <f t="shared" ca="1" si="252"/>
        <v>OUT TIME</v>
      </c>
      <c r="Q3082" s="78">
        <f>+IFERROR(VLOOKUP(CONSOLIDADO[[#This Row],[Codigo Municipio]],TDDia!$A$4:$B$394,2,0),0)</f>
        <v>0</v>
      </c>
    </row>
    <row r="3083" spans="2:17" ht="14.45">
      <c r="B3083">
        <f t="shared" si="254"/>
        <v>16</v>
      </c>
      <c r="C3083" s="69" t="str" cm="1">
        <f t="array" ref="C3083">+INDEX(Table_4[[Departamento]:[Municipio]],FINAL!$B3083,1)</f>
        <v>Colón</v>
      </c>
      <c r="D3083" s="69" t="str" cm="1">
        <f t="array" ref="D3083">+INDEX(Table_4[[Departamento]:[Municipio]],FINAL!$B3083,4)</f>
        <v>Sonaguera</v>
      </c>
      <c r="E3083" s="69" t="str" cm="1">
        <f t="array" ref="E3083">+INDEX(Table_4[[Departamento]:[Municipio]],FINAL!$B3083,3)</f>
        <v>0208</v>
      </c>
      <c r="F3083" s="96">
        <f t="shared" si="253"/>
        <v>44079</v>
      </c>
      <c r="G3083" s="71" t="str">
        <f>+CONSOLIDADO[[#This Row],[Codigo Municipio]]&amp;CONSOLIDADO[[#This Row],[Fecha]]</f>
        <v>020844079</v>
      </c>
      <c r="H3083" s="72">
        <f>+IFERROR(VLOOKUP($G3083,TDAcumula!$C$2:$E$2027,3,0),0)</f>
        <v>0</v>
      </c>
      <c r="I3083" s="73">
        <f t="shared" si="250"/>
        <v>1</v>
      </c>
      <c r="J3083" s="74">
        <f>+IF(CONSOLIDADO[[#This Row],[Codigo Municipio]]=E3082,CONSOLIDADO[[#This Row],[Fallecidos Diarios]]+J3082,CONSOLIDADO[[#This Row],[Fallecidos Diarios]])</f>
        <v>1</v>
      </c>
      <c r="K3083" s="75">
        <f t="shared" si="251"/>
        <v>0</v>
      </c>
      <c r="L3083" s="76">
        <f>+IF(CONSOLIDADO[[#This Row],[Codigo Municipio]]=E3082,CONSOLIDADO[[#This Row],[Recuperados Diarios]]+L3082,CONSOLIDADO[[#This Row],[Recuperados Diarios]])</f>
        <v>1</v>
      </c>
      <c r="M3083" s="77" cm="1">
        <f t="array" ref="M3083">+IFERROR(IF(CONSOLIDADO[[#This Row],[Día]]&lt;14,0,INDEX(CONSOLIDADO[Casos Diarios],ROW()-14,1)),0)</f>
        <v>0</v>
      </c>
      <c r="N3083" s="72">
        <f>+IF(CONSOLIDADO[[#This Row],[Clave]]="710143893",1,IF(OR(CONSOLIDADO[[#This Row],[Casos Acumulados]]&gt;0,CONSOLIDADO[[#This Row],[Muertes]]&gt;0),N3082+1,I3083))</f>
        <v>155</v>
      </c>
      <c r="O3083" s="69">
        <f>+IFERROR(VLOOKUP($G3083,TDMuertes!$C$2:$E$534,3,0),0)</f>
        <v>0</v>
      </c>
      <c r="P3083" s="94" t="str">
        <f t="shared" ca="1" si="252"/>
        <v>OUT TIME</v>
      </c>
      <c r="Q3083" s="78">
        <f>+IFERROR(VLOOKUP(CONSOLIDADO[[#This Row],[Codigo Municipio]],TDDia!$A$4:$B$394,2,0),0)</f>
        <v>0</v>
      </c>
    </row>
    <row r="3084" spans="2:17" ht="14.45">
      <c r="B3084">
        <f t="shared" si="254"/>
        <v>16</v>
      </c>
      <c r="C3084" s="69" t="str" cm="1">
        <f t="array" ref="C3084">+INDEX(Table_4[[Departamento]:[Municipio]],FINAL!$B3084,1)</f>
        <v>Colón</v>
      </c>
      <c r="D3084" s="69" t="str" cm="1">
        <f t="array" ref="D3084">+INDEX(Table_4[[Departamento]:[Municipio]],FINAL!$B3084,4)</f>
        <v>Sonaguera</v>
      </c>
      <c r="E3084" s="69" t="str" cm="1">
        <f t="array" ref="E3084">+INDEX(Table_4[[Departamento]:[Municipio]],FINAL!$B3084,3)</f>
        <v>0208</v>
      </c>
      <c r="F3084" s="96">
        <f t="shared" si="253"/>
        <v>44080</v>
      </c>
      <c r="G3084" s="71" t="str">
        <f>+CONSOLIDADO[[#This Row],[Codigo Municipio]]&amp;CONSOLIDADO[[#This Row],[Fecha]]</f>
        <v>020844080</v>
      </c>
      <c r="H3084" s="72">
        <f>+IFERROR(VLOOKUP($G3084,TDAcumula!$C$2:$E$2027,3,0),0)</f>
        <v>0</v>
      </c>
      <c r="I3084" s="73">
        <f t="shared" si="250"/>
        <v>1</v>
      </c>
      <c r="J3084" s="74">
        <f>+IF(CONSOLIDADO[[#This Row],[Codigo Municipio]]=E3083,CONSOLIDADO[[#This Row],[Fallecidos Diarios]]+J3083,CONSOLIDADO[[#This Row],[Fallecidos Diarios]])</f>
        <v>1</v>
      </c>
      <c r="K3084" s="75">
        <f t="shared" si="251"/>
        <v>0</v>
      </c>
      <c r="L3084" s="76">
        <f>+IF(CONSOLIDADO[[#This Row],[Codigo Municipio]]=E3083,CONSOLIDADO[[#This Row],[Recuperados Diarios]]+L3083,CONSOLIDADO[[#This Row],[Recuperados Diarios]])</f>
        <v>1</v>
      </c>
      <c r="M3084" s="77" cm="1">
        <f t="array" ref="M3084">+IFERROR(IF(CONSOLIDADO[[#This Row],[Día]]&lt;14,0,INDEX(CONSOLIDADO[Casos Diarios],ROW()-14,1)),0)</f>
        <v>0</v>
      </c>
      <c r="N3084" s="72">
        <f>+IF(CONSOLIDADO[[#This Row],[Clave]]="710143893",1,IF(OR(CONSOLIDADO[[#This Row],[Casos Acumulados]]&gt;0,CONSOLIDADO[[#This Row],[Muertes]]&gt;0),N3083+1,I3084))</f>
        <v>156</v>
      </c>
      <c r="O3084" s="69">
        <f>+IFERROR(VLOOKUP($G3084,TDMuertes!$C$2:$E$534,3,0),0)</f>
        <v>0</v>
      </c>
      <c r="P3084" s="94" t="str">
        <f t="shared" ca="1" si="252"/>
        <v>OUT TIME</v>
      </c>
      <c r="Q3084" s="78">
        <f>+IFERROR(VLOOKUP(CONSOLIDADO[[#This Row],[Codigo Municipio]],TDDia!$A$4:$B$394,2,0),0)</f>
        <v>0</v>
      </c>
    </row>
    <row r="3085" spans="2:17" ht="14.45">
      <c r="B3085">
        <f t="shared" si="254"/>
        <v>16</v>
      </c>
      <c r="C3085" s="69" t="str" cm="1">
        <f t="array" ref="C3085">+INDEX(Table_4[[Departamento]:[Municipio]],FINAL!$B3085,1)</f>
        <v>Colón</v>
      </c>
      <c r="D3085" s="69" t="str" cm="1">
        <f t="array" ref="D3085">+INDEX(Table_4[[Departamento]:[Municipio]],FINAL!$B3085,4)</f>
        <v>Sonaguera</v>
      </c>
      <c r="E3085" s="69" t="str" cm="1">
        <f t="array" ref="E3085">+INDEX(Table_4[[Departamento]:[Municipio]],FINAL!$B3085,3)</f>
        <v>0208</v>
      </c>
      <c r="F3085" s="96">
        <f t="shared" si="253"/>
        <v>44081</v>
      </c>
      <c r="G3085" s="71" t="str">
        <f>+CONSOLIDADO[[#This Row],[Codigo Municipio]]&amp;CONSOLIDADO[[#This Row],[Fecha]]</f>
        <v>020844081</v>
      </c>
      <c r="H3085" s="72">
        <f>+IFERROR(VLOOKUP($G3085,TDAcumula!$C$2:$E$2027,3,0),0)</f>
        <v>0</v>
      </c>
      <c r="I3085" s="73">
        <f t="shared" si="250"/>
        <v>1</v>
      </c>
      <c r="J3085" s="74">
        <f>+IF(CONSOLIDADO[[#This Row],[Codigo Municipio]]=E3084,CONSOLIDADO[[#This Row],[Fallecidos Diarios]]+J3084,CONSOLIDADO[[#This Row],[Fallecidos Diarios]])</f>
        <v>1</v>
      </c>
      <c r="K3085" s="75">
        <f t="shared" si="251"/>
        <v>0</v>
      </c>
      <c r="L3085" s="76">
        <f>+IF(CONSOLIDADO[[#This Row],[Codigo Municipio]]=E3084,CONSOLIDADO[[#This Row],[Recuperados Diarios]]+L3084,CONSOLIDADO[[#This Row],[Recuperados Diarios]])</f>
        <v>1</v>
      </c>
      <c r="M3085" s="77" cm="1">
        <f t="array" ref="M3085">+IFERROR(IF(CONSOLIDADO[[#This Row],[Día]]&lt;14,0,INDEX(CONSOLIDADO[Casos Diarios],ROW()-14,1)),0)</f>
        <v>0</v>
      </c>
      <c r="N3085" s="72">
        <f>+IF(CONSOLIDADO[[#This Row],[Clave]]="710143893",1,IF(OR(CONSOLIDADO[[#This Row],[Casos Acumulados]]&gt;0,CONSOLIDADO[[#This Row],[Muertes]]&gt;0),N3084+1,I3085))</f>
        <v>157</v>
      </c>
      <c r="O3085" s="69">
        <f>+IFERROR(VLOOKUP($G3085,TDMuertes!$C$2:$E$534,3,0),0)</f>
        <v>0</v>
      </c>
      <c r="P3085" s="94" t="str">
        <f t="shared" ca="1" si="252"/>
        <v>OUT TIME</v>
      </c>
      <c r="Q3085" s="78">
        <f>+IFERROR(VLOOKUP(CONSOLIDADO[[#This Row],[Codigo Municipio]],TDDia!$A$4:$B$394,2,0),0)</f>
        <v>0</v>
      </c>
    </row>
    <row r="3086" spans="2:17" ht="14.45">
      <c r="B3086">
        <f t="shared" si="254"/>
        <v>16</v>
      </c>
      <c r="C3086" s="69" t="str" cm="1">
        <f t="array" ref="C3086">+INDEX(Table_4[[Departamento]:[Municipio]],FINAL!$B3086,1)</f>
        <v>Colón</v>
      </c>
      <c r="D3086" s="69" t="str" cm="1">
        <f t="array" ref="D3086">+INDEX(Table_4[[Departamento]:[Municipio]],FINAL!$B3086,4)</f>
        <v>Sonaguera</v>
      </c>
      <c r="E3086" s="69" t="str" cm="1">
        <f t="array" ref="E3086">+INDEX(Table_4[[Departamento]:[Municipio]],FINAL!$B3086,3)</f>
        <v>0208</v>
      </c>
      <c r="F3086" s="96">
        <f t="shared" si="253"/>
        <v>44082</v>
      </c>
      <c r="G3086" s="71" t="str">
        <f>+CONSOLIDADO[[#This Row],[Codigo Municipio]]&amp;CONSOLIDADO[[#This Row],[Fecha]]</f>
        <v>020844082</v>
      </c>
      <c r="H3086" s="72">
        <f>+IFERROR(VLOOKUP($G3086,TDAcumula!$C$2:$E$2027,3,0),0)</f>
        <v>0</v>
      </c>
      <c r="I3086" s="73">
        <f t="shared" si="250"/>
        <v>1</v>
      </c>
      <c r="J3086" s="74">
        <f>+IF(CONSOLIDADO[[#This Row],[Codigo Municipio]]=E3085,CONSOLIDADO[[#This Row],[Fallecidos Diarios]]+J3085,CONSOLIDADO[[#This Row],[Fallecidos Diarios]])</f>
        <v>1</v>
      </c>
      <c r="K3086" s="75">
        <f t="shared" si="251"/>
        <v>0</v>
      </c>
      <c r="L3086" s="76">
        <f>+IF(CONSOLIDADO[[#This Row],[Codigo Municipio]]=E3085,CONSOLIDADO[[#This Row],[Recuperados Diarios]]+L3085,CONSOLIDADO[[#This Row],[Recuperados Diarios]])</f>
        <v>1</v>
      </c>
      <c r="M3086" s="77" cm="1">
        <f t="array" ref="M3086">+IFERROR(IF(CONSOLIDADO[[#This Row],[Día]]&lt;14,0,INDEX(CONSOLIDADO[Casos Diarios],ROW()-14,1)),0)</f>
        <v>0</v>
      </c>
      <c r="N3086" s="72">
        <f>+IF(CONSOLIDADO[[#This Row],[Clave]]="710143893",1,IF(OR(CONSOLIDADO[[#This Row],[Casos Acumulados]]&gt;0,CONSOLIDADO[[#This Row],[Muertes]]&gt;0),N3085+1,I3086))</f>
        <v>158</v>
      </c>
      <c r="O3086" s="69">
        <f>+IFERROR(VLOOKUP($G3086,TDMuertes!$C$2:$E$534,3,0),0)</f>
        <v>0</v>
      </c>
      <c r="P3086" s="94" t="str">
        <f t="shared" ca="1" si="252"/>
        <v>OUT TIME</v>
      </c>
      <c r="Q3086" s="78">
        <f>+IFERROR(VLOOKUP(CONSOLIDADO[[#This Row],[Codigo Municipio]],TDDia!$A$4:$B$394,2,0),0)</f>
        <v>0</v>
      </c>
    </row>
    <row r="3087" spans="2:17" ht="14.45">
      <c r="B3087">
        <f t="shared" si="254"/>
        <v>16</v>
      </c>
      <c r="C3087" s="69" t="str" cm="1">
        <f t="array" ref="C3087">+INDEX(Table_4[[Departamento]:[Municipio]],FINAL!$B3087,1)</f>
        <v>Colón</v>
      </c>
      <c r="D3087" s="69" t="str" cm="1">
        <f t="array" ref="D3087">+INDEX(Table_4[[Departamento]:[Municipio]],FINAL!$B3087,4)</f>
        <v>Sonaguera</v>
      </c>
      <c r="E3087" s="69" t="str" cm="1">
        <f t="array" ref="E3087">+INDEX(Table_4[[Departamento]:[Municipio]],FINAL!$B3087,3)</f>
        <v>0208</v>
      </c>
      <c r="F3087" s="96">
        <f t="shared" si="253"/>
        <v>44083</v>
      </c>
      <c r="G3087" s="71" t="str">
        <f>+CONSOLIDADO[[#This Row],[Codigo Municipio]]&amp;CONSOLIDADO[[#This Row],[Fecha]]</f>
        <v>020844083</v>
      </c>
      <c r="H3087" s="72">
        <f>+IFERROR(VLOOKUP($G3087,TDAcumula!$C$2:$E$2027,3,0),0)</f>
        <v>0</v>
      </c>
      <c r="I3087" s="73">
        <f t="shared" si="250"/>
        <v>1</v>
      </c>
      <c r="J3087" s="74">
        <f>+IF(CONSOLIDADO[[#This Row],[Codigo Municipio]]=E3086,CONSOLIDADO[[#This Row],[Fallecidos Diarios]]+J3086,CONSOLIDADO[[#This Row],[Fallecidos Diarios]])</f>
        <v>1</v>
      </c>
      <c r="K3087" s="75">
        <f t="shared" si="251"/>
        <v>0</v>
      </c>
      <c r="L3087" s="76">
        <f>+IF(CONSOLIDADO[[#This Row],[Codigo Municipio]]=E3086,CONSOLIDADO[[#This Row],[Recuperados Diarios]]+L3086,CONSOLIDADO[[#This Row],[Recuperados Diarios]])</f>
        <v>1</v>
      </c>
      <c r="M3087" s="77" cm="1">
        <f t="array" ref="M3087">+IFERROR(IF(CONSOLIDADO[[#This Row],[Día]]&lt;14,0,INDEX(CONSOLIDADO[Casos Diarios],ROW()-14,1)),0)</f>
        <v>0</v>
      </c>
      <c r="N3087" s="72">
        <f>+IF(CONSOLIDADO[[#This Row],[Clave]]="710143893",1,IF(OR(CONSOLIDADO[[#This Row],[Casos Acumulados]]&gt;0,CONSOLIDADO[[#This Row],[Muertes]]&gt;0),N3086+1,I3087))</f>
        <v>159</v>
      </c>
      <c r="O3087" s="69">
        <f>+IFERROR(VLOOKUP($G3087,TDMuertes!$C$2:$E$534,3,0),0)</f>
        <v>0</v>
      </c>
      <c r="P3087" s="94" t="str">
        <f t="shared" ca="1" si="252"/>
        <v>OUT TIME</v>
      </c>
      <c r="Q3087" s="78">
        <f>+IFERROR(VLOOKUP(CONSOLIDADO[[#This Row],[Codigo Municipio]],TDDia!$A$4:$B$394,2,0),0)</f>
        <v>0</v>
      </c>
    </row>
    <row r="3088" spans="2:17" ht="14.45">
      <c r="B3088">
        <f t="shared" si="254"/>
        <v>16</v>
      </c>
      <c r="C3088" s="69" t="str" cm="1">
        <f t="array" ref="C3088">+INDEX(Table_4[[Departamento]:[Municipio]],FINAL!$B3088,1)</f>
        <v>Colón</v>
      </c>
      <c r="D3088" s="69" t="str" cm="1">
        <f t="array" ref="D3088">+INDEX(Table_4[[Departamento]:[Municipio]],FINAL!$B3088,4)</f>
        <v>Sonaguera</v>
      </c>
      <c r="E3088" s="69" t="str" cm="1">
        <f t="array" ref="E3088">+INDEX(Table_4[[Departamento]:[Municipio]],FINAL!$B3088,3)</f>
        <v>0208</v>
      </c>
      <c r="F3088" s="96">
        <f t="shared" si="253"/>
        <v>44084</v>
      </c>
      <c r="G3088" s="71" t="str">
        <f>+CONSOLIDADO[[#This Row],[Codigo Municipio]]&amp;CONSOLIDADO[[#This Row],[Fecha]]</f>
        <v>020844084</v>
      </c>
      <c r="H3088" s="72">
        <f>+IFERROR(VLOOKUP($G3088,TDAcumula!$C$2:$E$2027,3,0),0)</f>
        <v>0</v>
      </c>
      <c r="I3088" s="73">
        <f t="shared" si="250"/>
        <v>1</v>
      </c>
      <c r="J3088" s="74">
        <f>+IF(CONSOLIDADO[[#This Row],[Codigo Municipio]]=E3087,CONSOLIDADO[[#This Row],[Fallecidos Diarios]]+J3087,CONSOLIDADO[[#This Row],[Fallecidos Diarios]])</f>
        <v>1</v>
      </c>
      <c r="K3088" s="75">
        <f t="shared" si="251"/>
        <v>0</v>
      </c>
      <c r="L3088" s="76">
        <f>+IF(CONSOLIDADO[[#This Row],[Codigo Municipio]]=E3087,CONSOLIDADO[[#This Row],[Recuperados Diarios]]+L3087,CONSOLIDADO[[#This Row],[Recuperados Diarios]])</f>
        <v>1</v>
      </c>
      <c r="M3088" s="77" cm="1">
        <f t="array" ref="M3088">+IFERROR(IF(CONSOLIDADO[[#This Row],[Día]]&lt;14,0,INDEX(CONSOLIDADO[Casos Diarios],ROW()-14,1)),0)</f>
        <v>0</v>
      </c>
      <c r="N3088" s="72">
        <f>+IF(CONSOLIDADO[[#This Row],[Clave]]="710143893",1,IF(OR(CONSOLIDADO[[#This Row],[Casos Acumulados]]&gt;0,CONSOLIDADO[[#This Row],[Muertes]]&gt;0),N3087+1,I3088))</f>
        <v>160</v>
      </c>
      <c r="O3088" s="69">
        <f>+IFERROR(VLOOKUP($G3088,TDMuertes!$C$2:$E$534,3,0),0)</f>
        <v>0</v>
      </c>
      <c r="P3088" s="94" t="str">
        <f t="shared" ca="1" si="252"/>
        <v>OUT TIME</v>
      </c>
      <c r="Q3088" s="78">
        <f>+IFERROR(VLOOKUP(CONSOLIDADO[[#This Row],[Codigo Municipio]],TDDia!$A$4:$B$394,2,0),0)</f>
        <v>0</v>
      </c>
    </row>
    <row r="3089" spans="2:17" ht="14.45">
      <c r="B3089">
        <f t="shared" si="254"/>
        <v>16</v>
      </c>
      <c r="C3089" s="69" t="str" cm="1">
        <f t="array" ref="C3089">+INDEX(Table_4[[Departamento]:[Municipio]],FINAL!$B3089,1)</f>
        <v>Colón</v>
      </c>
      <c r="D3089" s="69" t="str" cm="1">
        <f t="array" ref="D3089">+INDEX(Table_4[[Departamento]:[Municipio]],FINAL!$B3089,4)</f>
        <v>Sonaguera</v>
      </c>
      <c r="E3089" s="69" t="str" cm="1">
        <f t="array" ref="E3089">+INDEX(Table_4[[Departamento]:[Municipio]],FINAL!$B3089,3)</f>
        <v>0208</v>
      </c>
      <c r="F3089" s="96">
        <f t="shared" si="253"/>
        <v>44085</v>
      </c>
      <c r="G3089" s="71" t="str">
        <f>+CONSOLIDADO[[#This Row],[Codigo Municipio]]&amp;CONSOLIDADO[[#This Row],[Fecha]]</f>
        <v>020844085</v>
      </c>
      <c r="H3089" s="72">
        <f>+IFERROR(VLOOKUP($G3089,TDAcumula!$C$2:$E$2027,3,0),0)</f>
        <v>0</v>
      </c>
      <c r="I3089" s="73">
        <f t="shared" si="250"/>
        <v>1</v>
      </c>
      <c r="J3089" s="74">
        <f>+IF(CONSOLIDADO[[#This Row],[Codigo Municipio]]=E3088,CONSOLIDADO[[#This Row],[Fallecidos Diarios]]+J3088,CONSOLIDADO[[#This Row],[Fallecidos Diarios]])</f>
        <v>1</v>
      </c>
      <c r="K3089" s="75">
        <f t="shared" si="251"/>
        <v>0</v>
      </c>
      <c r="L3089" s="76">
        <f>+IF(CONSOLIDADO[[#This Row],[Codigo Municipio]]=E3088,CONSOLIDADO[[#This Row],[Recuperados Diarios]]+L3088,CONSOLIDADO[[#This Row],[Recuperados Diarios]])</f>
        <v>1</v>
      </c>
      <c r="M3089" s="77" cm="1">
        <f t="array" ref="M3089">+IFERROR(IF(CONSOLIDADO[[#This Row],[Día]]&lt;14,0,INDEX(CONSOLIDADO[Casos Diarios],ROW()-14,1)),0)</f>
        <v>0</v>
      </c>
      <c r="N3089" s="72">
        <f>+IF(CONSOLIDADO[[#This Row],[Clave]]="710143893",1,IF(OR(CONSOLIDADO[[#This Row],[Casos Acumulados]]&gt;0,CONSOLIDADO[[#This Row],[Muertes]]&gt;0),N3088+1,I3089))</f>
        <v>161</v>
      </c>
      <c r="O3089" s="69">
        <f>+IFERROR(VLOOKUP($G3089,TDMuertes!$C$2:$E$534,3,0),0)</f>
        <v>0</v>
      </c>
      <c r="P3089" s="94" t="str">
        <f t="shared" ca="1" si="252"/>
        <v>OUT TIME</v>
      </c>
      <c r="Q3089" s="78">
        <f>+IFERROR(VLOOKUP(CONSOLIDADO[[#This Row],[Codigo Municipio]],TDDia!$A$4:$B$394,2,0),0)</f>
        <v>0</v>
      </c>
    </row>
    <row r="3090" spans="2:17" ht="14.45">
      <c r="B3090">
        <f t="shared" si="254"/>
        <v>17</v>
      </c>
      <c r="C3090" s="69" t="str" cm="1">
        <f t="array" ref="C3090">+INDEX(Table_4[[Departamento]:[Municipio]],FINAL!$B3090,1)</f>
        <v>Colón</v>
      </c>
      <c r="D3090" s="69" t="str" cm="1">
        <f t="array" ref="D3090">+INDEX(Table_4[[Departamento]:[Municipio]],FINAL!$B3090,4)</f>
        <v>Tocoa</v>
      </c>
      <c r="E3090" s="69" t="str" cm="1">
        <f t="array" ref="E3090">+INDEX(Table_4[[Departamento]:[Municipio]],FINAL!$B3090,3)</f>
        <v>0209</v>
      </c>
      <c r="F3090" s="96">
        <f t="shared" si="253"/>
        <v>43893</v>
      </c>
      <c r="G3090" s="71" t="str">
        <f>+CONSOLIDADO[[#This Row],[Codigo Municipio]]&amp;CONSOLIDADO[[#This Row],[Fecha]]</f>
        <v>020943893</v>
      </c>
      <c r="H3090" s="72">
        <f>+IFERROR(VLOOKUP($G3090,TDAcumula!$C$2:$E$2027,3,0),0)</f>
        <v>0</v>
      </c>
      <c r="I3090" s="73">
        <f t="shared" si="250"/>
        <v>0</v>
      </c>
      <c r="J3090" s="74">
        <f>+IF(CONSOLIDADO[[#This Row],[Codigo Municipio]]=E3089,CONSOLIDADO[[#This Row],[Fallecidos Diarios]]+J3089,CONSOLIDADO[[#This Row],[Fallecidos Diarios]])</f>
        <v>0</v>
      </c>
      <c r="K3090" s="75">
        <f t="shared" si="251"/>
        <v>0</v>
      </c>
      <c r="L3090" s="76">
        <f>+IF(CONSOLIDADO[[#This Row],[Codigo Municipio]]=E3089,CONSOLIDADO[[#This Row],[Recuperados Diarios]]+L3089,CONSOLIDADO[[#This Row],[Recuperados Diarios]])</f>
        <v>0</v>
      </c>
      <c r="M3090" s="77" cm="1">
        <f t="array" ref="M3090">+IFERROR(IF(CONSOLIDADO[[#This Row],[Día]]&lt;14,0,INDEX(CONSOLIDADO[Casos Diarios],ROW()-14,1)),0)</f>
        <v>0</v>
      </c>
      <c r="N3090" s="72">
        <f>+IF(CONSOLIDADO[[#This Row],[Clave]]="710143893",1,IF(OR(CONSOLIDADO[[#This Row],[Casos Acumulados]]&gt;0,CONSOLIDADO[[#This Row],[Muertes]]&gt;0),N3089+1,I3090))</f>
        <v>0</v>
      </c>
      <c r="O3090" s="69">
        <f>+IFERROR(VLOOKUP($G3090,TDMuertes!$C$2:$E$534,3,0),0)</f>
        <v>0</v>
      </c>
      <c r="P3090" s="94" t="str">
        <f t="shared" ca="1" si="252"/>
        <v>OFF</v>
      </c>
      <c r="Q3090" s="78">
        <f>+IFERROR(VLOOKUP(CONSOLIDADO[[#This Row],[Codigo Municipio]],TDDia!$A$4:$B$394,2,0),0)</f>
        <v>0</v>
      </c>
    </row>
    <row r="3091" spans="2:17" ht="14.45">
      <c r="B3091">
        <f t="shared" si="254"/>
        <v>17</v>
      </c>
      <c r="C3091" s="69" t="str" cm="1">
        <f t="array" ref="C3091">+INDEX(Table_4[[Departamento]:[Municipio]],FINAL!$B3091,1)</f>
        <v>Colón</v>
      </c>
      <c r="D3091" s="69" t="str" cm="1">
        <f t="array" ref="D3091">+INDEX(Table_4[[Departamento]:[Municipio]],FINAL!$B3091,4)</f>
        <v>Tocoa</v>
      </c>
      <c r="E3091" s="69" t="str" cm="1">
        <f t="array" ref="E3091">+INDEX(Table_4[[Departamento]:[Municipio]],FINAL!$B3091,3)</f>
        <v>0209</v>
      </c>
      <c r="F3091" s="96">
        <f t="shared" si="253"/>
        <v>43894</v>
      </c>
      <c r="G3091" s="71" t="str">
        <f>+CONSOLIDADO[[#This Row],[Codigo Municipio]]&amp;CONSOLIDADO[[#This Row],[Fecha]]</f>
        <v>020943894</v>
      </c>
      <c r="H3091" s="72">
        <f>+IFERROR(VLOOKUP($G3091,TDAcumula!$C$2:$E$2027,3,0),0)</f>
        <v>0</v>
      </c>
      <c r="I3091" s="73">
        <f t="shared" si="250"/>
        <v>0</v>
      </c>
      <c r="J3091" s="74">
        <f>+IF(CONSOLIDADO[[#This Row],[Codigo Municipio]]=E3090,CONSOLIDADO[[#This Row],[Fallecidos Diarios]]+J3090,CONSOLIDADO[[#This Row],[Fallecidos Diarios]])</f>
        <v>0</v>
      </c>
      <c r="K3091" s="75">
        <f t="shared" si="251"/>
        <v>0</v>
      </c>
      <c r="L3091" s="76">
        <f>+IF(CONSOLIDADO[[#This Row],[Codigo Municipio]]=E3090,CONSOLIDADO[[#This Row],[Recuperados Diarios]]+L3090,CONSOLIDADO[[#This Row],[Recuperados Diarios]])</f>
        <v>0</v>
      </c>
      <c r="M3091" s="77" cm="1">
        <f t="array" ref="M3091">+IFERROR(IF(CONSOLIDADO[[#This Row],[Día]]&lt;14,0,INDEX(CONSOLIDADO[Casos Diarios],ROW()-14,1)),0)</f>
        <v>0</v>
      </c>
      <c r="N3091" s="72">
        <f>+IF(CONSOLIDADO[[#This Row],[Clave]]="710143893",1,IF(OR(CONSOLIDADO[[#This Row],[Casos Acumulados]]&gt;0,CONSOLIDADO[[#This Row],[Muertes]]&gt;0),N3090+1,I3091))</f>
        <v>0</v>
      </c>
      <c r="O3091" s="69">
        <f>+IFERROR(VLOOKUP($G3091,TDMuertes!$C$2:$E$534,3,0),0)</f>
        <v>0</v>
      </c>
      <c r="P3091" s="94" t="str">
        <f t="shared" ca="1" si="252"/>
        <v>OFF</v>
      </c>
      <c r="Q3091" s="78">
        <f>+IFERROR(VLOOKUP(CONSOLIDADO[[#This Row],[Codigo Municipio]],TDDia!$A$4:$B$394,2,0),0)</f>
        <v>0</v>
      </c>
    </row>
    <row r="3092" spans="2:17" ht="14.45">
      <c r="B3092">
        <f t="shared" si="254"/>
        <v>17</v>
      </c>
      <c r="C3092" s="69" t="str" cm="1">
        <f t="array" ref="C3092">+INDEX(Table_4[[Departamento]:[Municipio]],FINAL!$B3092,1)</f>
        <v>Colón</v>
      </c>
      <c r="D3092" s="69" t="str" cm="1">
        <f t="array" ref="D3092">+INDEX(Table_4[[Departamento]:[Municipio]],FINAL!$B3092,4)</f>
        <v>Tocoa</v>
      </c>
      <c r="E3092" s="69" t="str" cm="1">
        <f t="array" ref="E3092">+INDEX(Table_4[[Departamento]:[Municipio]],FINAL!$B3092,3)</f>
        <v>0209</v>
      </c>
      <c r="F3092" s="96">
        <f t="shared" si="253"/>
        <v>43895</v>
      </c>
      <c r="G3092" s="71" t="str">
        <f>+CONSOLIDADO[[#This Row],[Codigo Municipio]]&amp;CONSOLIDADO[[#This Row],[Fecha]]</f>
        <v>020943895</v>
      </c>
      <c r="H3092" s="72">
        <f>+IFERROR(VLOOKUP($G3092,TDAcumula!$C$2:$E$2027,3,0),0)</f>
        <v>0</v>
      </c>
      <c r="I3092" s="73">
        <f t="shared" si="250"/>
        <v>0</v>
      </c>
      <c r="J3092" s="74">
        <f>+IF(CONSOLIDADO[[#This Row],[Codigo Municipio]]=E3091,CONSOLIDADO[[#This Row],[Fallecidos Diarios]]+J3091,CONSOLIDADO[[#This Row],[Fallecidos Diarios]])</f>
        <v>0</v>
      </c>
      <c r="K3092" s="75">
        <f t="shared" si="251"/>
        <v>0</v>
      </c>
      <c r="L3092" s="76">
        <f>+IF(CONSOLIDADO[[#This Row],[Codigo Municipio]]=E3091,CONSOLIDADO[[#This Row],[Recuperados Diarios]]+L3091,CONSOLIDADO[[#This Row],[Recuperados Diarios]])</f>
        <v>0</v>
      </c>
      <c r="M3092" s="77" cm="1">
        <f t="array" ref="M3092">+IFERROR(IF(CONSOLIDADO[[#This Row],[Día]]&lt;14,0,INDEX(CONSOLIDADO[Casos Diarios],ROW()-14,1)),0)</f>
        <v>0</v>
      </c>
      <c r="N3092" s="72">
        <f>+IF(CONSOLIDADO[[#This Row],[Clave]]="710143893",1,IF(OR(CONSOLIDADO[[#This Row],[Casos Acumulados]]&gt;0,CONSOLIDADO[[#This Row],[Muertes]]&gt;0),N3091+1,I3092))</f>
        <v>0</v>
      </c>
      <c r="O3092" s="69">
        <f>+IFERROR(VLOOKUP($G3092,TDMuertes!$C$2:$E$534,3,0),0)</f>
        <v>0</v>
      </c>
      <c r="P3092" s="94" t="str">
        <f t="shared" ca="1" si="252"/>
        <v>OFF</v>
      </c>
      <c r="Q3092" s="78">
        <f>+IFERROR(VLOOKUP(CONSOLIDADO[[#This Row],[Codigo Municipio]],TDDia!$A$4:$B$394,2,0),0)</f>
        <v>0</v>
      </c>
    </row>
    <row r="3093" spans="2:17" ht="14.45">
      <c r="B3093">
        <f t="shared" si="254"/>
        <v>17</v>
      </c>
      <c r="C3093" s="69" t="str" cm="1">
        <f t="array" ref="C3093">+INDEX(Table_4[[Departamento]:[Municipio]],FINAL!$B3093,1)</f>
        <v>Colón</v>
      </c>
      <c r="D3093" s="69" t="str" cm="1">
        <f t="array" ref="D3093">+INDEX(Table_4[[Departamento]:[Municipio]],FINAL!$B3093,4)</f>
        <v>Tocoa</v>
      </c>
      <c r="E3093" s="69" t="str" cm="1">
        <f t="array" ref="E3093">+INDEX(Table_4[[Departamento]:[Municipio]],FINAL!$B3093,3)</f>
        <v>0209</v>
      </c>
      <c r="F3093" s="96">
        <f t="shared" si="253"/>
        <v>43896</v>
      </c>
      <c r="G3093" s="71" t="str">
        <f>+CONSOLIDADO[[#This Row],[Codigo Municipio]]&amp;CONSOLIDADO[[#This Row],[Fecha]]</f>
        <v>020943896</v>
      </c>
      <c r="H3093" s="72">
        <f>+IFERROR(VLOOKUP($G3093,TDAcumula!$C$2:$E$2027,3,0),0)</f>
        <v>0</v>
      </c>
      <c r="I3093" s="73">
        <f t="shared" si="250"/>
        <v>0</v>
      </c>
      <c r="J3093" s="74">
        <f>+IF(CONSOLIDADO[[#This Row],[Codigo Municipio]]=E3092,CONSOLIDADO[[#This Row],[Fallecidos Diarios]]+J3092,CONSOLIDADO[[#This Row],[Fallecidos Diarios]])</f>
        <v>0</v>
      </c>
      <c r="K3093" s="75">
        <f t="shared" si="251"/>
        <v>0</v>
      </c>
      <c r="L3093" s="76">
        <f>+IF(CONSOLIDADO[[#This Row],[Codigo Municipio]]=E3092,CONSOLIDADO[[#This Row],[Recuperados Diarios]]+L3092,CONSOLIDADO[[#This Row],[Recuperados Diarios]])</f>
        <v>0</v>
      </c>
      <c r="M3093" s="77" cm="1">
        <f t="array" ref="M3093">+IFERROR(IF(CONSOLIDADO[[#This Row],[Día]]&lt;14,0,INDEX(CONSOLIDADO[Casos Diarios],ROW()-14,1)),0)</f>
        <v>0</v>
      </c>
      <c r="N3093" s="72">
        <f>+IF(CONSOLIDADO[[#This Row],[Clave]]="710143893",1,IF(OR(CONSOLIDADO[[#This Row],[Casos Acumulados]]&gt;0,CONSOLIDADO[[#This Row],[Muertes]]&gt;0),N3092+1,I3093))</f>
        <v>0</v>
      </c>
      <c r="O3093" s="69">
        <f>+IFERROR(VLOOKUP($G3093,TDMuertes!$C$2:$E$534,3,0),0)</f>
        <v>0</v>
      </c>
      <c r="P3093" s="94" t="str">
        <f t="shared" ca="1" si="252"/>
        <v>OFF</v>
      </c>
      <c r="Q3093" s="78">
        <f>+IFERROR(VLOOKUP(CONSOLIDADO[[#This Row],[Codigo Municipio]],TDDia!$A$4:$B$394,2,0),0)</f>
        <v>0</v>
      </c>
    </row>
    <row r="3094" spans="2:17" ht="14.45">
      <c r="B3094">
        <f t="shared" si="254"/>
        <v>17</v>
      </c>
      <c r="C3094" s="69" t="str" cm="1">
        <f t="array" ref="C3094">+INDEX(Table_4[[Departamento]:[Municipio]],FINAL!$B3094,1)</f>
        <v>Colón</v>
      </c>
      <c r="D3094" s="69" t="str" cm="1">
        <f t="array" ref="D3094">+INDEX(Table_4[[Departamento]:[Municipio]],FINAL!$B3094,4)</f>
        <v>Tocoa</v>
      </c>
      <c r="E3094" s="69" t="str" cm="1">
        <f t="array" ref="E3094">+INDEX(Table_4[[Departamento]:[Municipio]],FINAL!$B3094,3)</f>
        <v>0209</v>
      </c>
      <c r="F3094" s="96">
        <f t="shared" si="253"/>
        <v>43897</v>
      </c>
      <c r="G3094" s="71" t="str">
        <f>+CONSOLIDADO[[#This Row],[Codigo Municipio]]&amp;CONSOLIDADO[[#This Row],[Fecha]]</f>
        <v>020943897</v>
      </c>
      <c r="H3094" s="72">
        <f>+IFERROR(VLOOKUP($G3094,TDAcumula!$C$2:$E$2027,3,0),0)</f>
        <v>0</v>
      </c>
      <c r="I3094" s="73">
        <f t="shared" si="250"/>
        <v>0</v>
      </c>
      <c r="J3094" s="74">
        <f>+IF(CONSOLIDADO[[#This Row],[Codigo Municipio]]=E3093,CONSOLIDADO[[#This Row],[Fallecidos Diarios]]+J3093,CONSOLIDADO[[#This Row],[Fallecidos Diarios]])</f>
        <v>0</v>
      </c>
      <c r="K3094" s="75">
        <f t="shared" si="251"/>
        <v>0</v>
      </c>
      <c r="L3094" s="76">
        <f>+IF(CONSOLIDADO[[#This Row],[Codigo Municipio]]=E3093,CONSOLIDADO[[#This Row],[Recuperados Diarios]]+L3093,CONSOLIDADO[[#This Row],[Recuperados Diarios]])</f>
        <v>0</v>
      </c>
      <c r="M3094" s="77" cm="1">
        <f t="array" ref="M3094">+IFERROR(IF(CONSOLIDADO[[#This Row],[Día]]&lt;14,0,INDEX(CONSOLIDADO[Casos Diarios],ROW()-14,1)),0)</f>
        <v>0</v>
      </c>
      <c r="N3094" s="72">
        <f>+IF(CONSOLIDADO[[#This Row],[Clave]]="710143893",1,IF(OR(CONSOLIDADO[[#This Row],[Casos Acumulados]]&gt;0,CONSOLIDADO[[#This Row],[Muertes]]&gt;0),N3093+1,I3094))</f>
        <v>0</v>
      </c>
      <c r="O3094" s="69">
        <f>+IFERROR(VLOOKUP($G3094,TDMuertes!$C$2:$E$534,3,0),0)</f>
        <v>0</v>
      </c>
      <c r="P3094" s="94" t="str">
        <f t="shared" ca="1" si="252"/>
        <v>OFF</v>
      </c>
      <c r="Q3094" s="78">
        <f>+IFERROR(VLOOKUP(CONSOLIDADO[[#This Row],[Codigo Municipio]],TDDia!$A$4:$B$394,2,0),0)</f>
        <v>0</v>
      </c>
    </row>
    <row r="3095" spans="2:17" ht="14.45">
      <c r="B3095">
        <f t="shared" si="254"/>
        <v>17</v>
      </c>
      <c r="C3095" s="69" t="str" cm="1">
        <f t="array" ref="C3095">+INDEX(Table_4[[Departamento]:[Municipio]],FINAL!$B3095,1)</f>
        <v>Colón</v>
      </c>
      <c r="D3095" s="69" t="str" cm="1">
        <f t="array" ref="D3095">+INDEX(Table_4[[Departamento]:[Municipio]],FINAL!$B3095,4)</f>
        <v>Tocoa</v>
      </c>
      <c r="E3095" s="69" t="str" cm="1">
        <f t="array" ref="E3095">+INDEX(Table_4[[Departamento]:[Municipio]],FINAL!$B3095,3)</f>
        <v>0209</v>
      </c>
      <c r="F3095" s="96">
        <f t="shared" si="253"/>
        <v>43898</v>
      </c>
      <c r="G3095" s="71" t="str">
        <f>+CONSOLIDADO[[#This Row],[Codigo Municipio]]&amp;CONSOLIDADO[[#This Row],[Fecha]]</f>
        <v>020943898</v>
      </c>
      <c r="H3095" s="72">
        <f>+IFERROR(VLOOKUP($G3095,TDAcumula!$C$2:$E$2027,3,0),0)</f>
        <v>0</v>
      </c>
      <c r="I3095" s="73">
        <f t="shared" si="250"/>
        <v>0</v>
      </c>
      <c r="J3095" s="74">
        <f>+IF(CONSOLIDADO[[#This Row],[Codigo Municipio]]=E3094,CONSOLIDADO[[#This Row],[Fallecidos Diarios]]+J3094,CONSOLIDADO[[#This Row],[Fallecidos Diarios]])</f>
        <v>0</v>
      </c>
      <c r="K3095" s="75">
        <f t="shared" si="251"/>
        <v>0</v>
      </c>
      <c r="L3095" s="76">
        <f>+IF(CONSOLIDADO[[#This Row],[Codigo Municipio]]=E3094,CONSOLIDADO[[#This Row],[Recuperados Diarios]]+L3094,CONSOLIDADO[[#This Row],[Recuperados Diarios]])</f>
        <v>0</v>
      </c>
      <c r="M3095" s="77" cm="1">
        <f t="array" ref="M3095">+IFERROR(IF(CONSOLIDADO[[#This Row],[Día]]&lt;14,0,INDEX(CONSOLIDADO[Casos Diarios],ROW()-14,1)),0)</f>
        <v>0</v>
      </c>
      <c r="N3095" s="72">
        <f>+IF(CONSOLIDADO[[#This Row],[Clave]]="710143893",1,IF(OR(CONSOLIDADO[[#This Row],[Casos Acumulados]]&gt;0,CONSOLIDADO[[#This Row],[Muertes]]&gt;0),N3094+1,I3095))</f>
        <v>0</v>
      </c>
      <c r="O3095" s="69">
        <f>+IFERROR(VLOOKUP($G3095,TDMuertes!$C$2:$E$534,3,0),0)</f>
        <v>0</v>
      </c>
      <c r="P3095" s="94" t="str">
        <f t="shared" ca="1" si="252"/>
        <v>OFF</v>
      </c>
      <c r="Q3095" s="78">
        <f>+IFERROR(VLOOKUP(CONSOLIDADO[[#This Row],[Codigo Municipio]],TDDia!$A$4:$B$394,2,0),0)</f>
        <v>0</v>
      </c>
    </row>
    <row r="3096" spans="2:17" ht="14.45">
      <c r="B3096">
        <f t="shared" si="254"/>
        <v>17</v>
      </c>
      <c r="C3096" s="69" t="str" cm="1">
        <f t="array" ref="C3096">+INDEX(Table_4[[Departamento]:[Municipio]],FINAL!$B3096,1)</f>
        <v>Colón</v>
      </c>
      <c r="D3096" s="69" t="str" cm="1">
        <f t="array" ref="D3096">+INDEX(Table_4[[Departamento]:[Municipio]],FINAL!$B3096,4)</f>
        <v>Tocoa</v>
      </c>
      <c r="E3096" s="69" t="str" cm="1">
        <f t="array" ref="E3096">+INDEX(Table_4[[Departamento]:[Municipio]],FINAL!$B3096,3)</f>
        <v>0209</v>
      </c>
      <c r="F3096" s="96">
        <f t="shared" si="253"/>
        <v>43899</v>
      </c>
      <c r="G3096" s="71" t="str">
        <f>+CONSOLIDADO[[#This Row],[Codigo Municipio]]&amp;CONSOLIDADO[[#This Row],[Fecha]]</f>
        <v>020943899</v>
      </c>
      <c r="H3096" s="72">
        <f>+IFERROR(VLOOKUP($G3096,TDAcumula!$C$2:$E$2027,3,0),0)</f>
        <v>0</v>
      </c>
      <c r="I3096" s="73">
        <f t="shared" si="250"/>
        <v>0</v>
      </c>
      <c r="J3096" s="74">
        <f>+IF(CONSOLIDADO[[#This Row],[Codigo Municipio]]=E3095,CONSOLIDADO[[#This Row],[Fallecidos Diarios]]+J3095,CONSOLIDADO[[#This Row],[Fallecidos Diarios]])</f>
        <v>0</v>
      </c>
      <c r="K3096" s="75">
        <f t="shared" si="251"/>
        <v>0</v>
      </c>
      <c r="L3096" s="76">
        <f>+IF(CONSOLIDADO[[#This Row],[Codigo Municipio]]=E3095,CONSOLIDADO[[#This Row],[Recuperados Diarios]]+L3095,CONSOLIDADO[[#This Row],[Recuperados Diarios]])</f>
        <v>0</v>
      </c>
      <c r="M3096" s="77" cm="1">
        <f t="array" ref="M3096">+IFERROR(IF(CONSOLIDADO[[#This Row],[Día]]&lt;14,0,INDEX(CONSOLIDADO[Casos Diarios],ROW()-14,1)),0)</f>
        <v>0</v>
      </c>
      <c r="N3096" s="72">
        <f>+IF(CONSOLIDADO[[#This Row],[Clave]]="710143893",1,IF(OR(CONSOLIDADO[[#This Row],[Casos Acumulados]]&gt;0,CONSOLIDADO[[#This Row],[Muertes]]&gt;0),N3095+1,I3096))</f>
        <v>0</v>
      </c>
      <c r="O3096" s="69">
        <f>+IFERROR(VLOOKUP($G3096,TDMuertes!$C$2:$E$534,3,0),0)</f>
        <v>0</v>
      </c>
      <c r="P3096" s="94" t="str">
        <f t="shared" ca="1" si="252"/>
        <v>OFF</v>
      </c>
      <c r="Q3096" s="78">
        <f>+IFERROR(VLOOKUP(CONSOLIDADO[[#This Row],[Codigo Municipio]],TDDia!$A$4:$B$394,2,0),0)</f>
        <v>0</v>
      </c>
    </row>
    <row r="3097" spans="2:17" ht="14.45">
      <c r="B3097">
        <f t="shared" si="254"/>
        <v>17</v>
      </c>
      <c r="C3097" s="69" t="str" cm="1">
        <f t="array" ref="C3097">+INDEX(Table_4[[Departamento]:[Municipio]],FINAL!$B3097,1)</f>
        <v>Colón</v>
      </c>
      <c r="D3097" s="69" t="str" cm="1">
        <f t="array" ref="D3097">+INDEX(Table_4[[Departamento]:[Municipio]],FINAL!$B3097,4)</f>
        <v>Tocoa</v>
      </c>
      <c r="E3097" s="69" t="str" cm="1">
        <f t="array" ref="E3097">+INDEX(Table_4[[Departamento]:[Municipio]],FINAL!$B3097,3)</f>
        <v>0209</v>
      </c>
      <c r="F3097" s="96">
        <f t="shared" si="253"/>
        <v>43900</v>
      </c>
      <c r="G3097" s="71" t="str">
        <f>+CONSOLIDADO[[#This Row],[Codigo Municipio]]&amp;CONSOLIDADO[[#This Row],[Fecha]]</f>
        <v>020943900</v>
      </c>
      <c r="H3097" s="72">
        <f>+IFERROR(VLOOKUP($G3097,TDAcumula!$C$2:$E$2027,3,0),0)</f>
        <v>0</v>
      </c>
      <c r="I3097" s="73">
        <f t="shared" si="250"/>
        <v>0</v>
      </c>
      <c r="J3097" s="74">
        <f>+IF(CONSOLIDADO[[#This Row],[Codigo Municipio]]=E3096,CONSOLIDADO[[#This Row],[Fallecidos Diarios]]+J3096,CONSOLIDADO[[#This Row],[Fallecidos Diarios]])</f>
        <v>0</v>
      </c>
      <c r="K3097" s="75">
        <f t="shared" si="251"/>
        <v>0</v>
      </c>
      <c r="L3097" s="76">
        <f>+IF(CONSOLIDADO[[#This Row],[Codigo Municipio]]=E3096,CONSOLIDADO[[#This Row],[Recuperados Diarios]]+L3096,CONSOLIDADO[[#This Row],[Recuperados Diarios]])</f>
        <v>0</v>
      </c>
      <c r="M3097" s="77" cm="1">
        <f t="array" ref="M3097">+IFERROR(IF(CONSOLIDADO[[#This Row],[Día]]&lt;14,0,INDEX(CONSOLIDADO[Casos Diarios],ROW()-14,1)),0)</f>
        <v>0</v>
      </c>
      <c r="N3097" s="72">
        <f>+IF(CONSOLIDADO[[#This Row],[Clave]]="710143893",1,IF(OR(CONSOLIDADO[[#This Row],[Casos Acumulados]]&gt;0,CONSOLIDADO[[#This Row],[Muertes]]&gt;0),N3096+1,I3097))</f>
        <v>0</v>
      </c>
      <c r="O3097" s="69">
        <f>+IFERROR(VLOOKUP($G3097,TDMuertes!$C$2:$E$534,3,0),0)</f>
        <v>0</v>
      </c>
      <c r="P3097" s="94" t="str">
        <f t="shared" ca="1" si="252"/>
        <v>OFF</v>
      </c>
      <c r="Q3097" s="78">
        <f>+IFERROR(VLOOKUP(CONSOLIDADO[[#This Row],[Codigo Municipio]],TDDia!$A$4:$B$394,2,0),0)</f>
        <v>0</v>
      </c>
    </row>
    <row r="3098" spans="2:17" ht="14.45">
      <c r="B3098">
        <f t="shared" si="254"/>
        <v>17</v>
      </c>
      <c r="C3098" s="69" t="str" cm="1">
        <f t="array" ref="C3098">+INDEX(Table_4[[Departamento]:[Municipio]],FINAL!$B3098,1)</f>
        <v>Colón</v>
      </c>
      <c r="D3098" s="69" t="str" cm="1">
        <f t="array" ref="D3098">+INDEX(Table_4[[Departamento]:[Municipio]],FINAL!$B3098,4)</f>
        <v>Tocoa</v>
      </c>
      <c r="E3098" s="69" t="str" cm="1">
        <f t="array" ref="E3098">+INDEX(Table_4[[Departamento]:[Municipio]],FINAL!$B3098,3)</f>
        <v>0209</v>
      </c>
      <c r="F3098" s="96">
        <f t="shared" si="253"/>
        <v>43901</v>
      </c>
      <c r="G3098" s="71" t="str">
        <f>+CONSOLIDADO[[#This Row],[Codigo Municipio]]&amp;CONSOLIDADO[[#This Row],[Fecha]]</f>
        <v>020943901</v>
      </c>
      <c r="H3098" s="72">
        <f>+IFERROR(VLOOKUP($G3098,TDAcumula!$C$2:$E$2027,3,0),0)</f>
        <v>0</v>
      </c>
      <c r="I3098" s="73">
        <f t="shared" si="250"/>
        <v>0</v>
      </c>
      <c r="J3098" s="74">
        <f>+IF(CONSOLIDADO[[#This Row],[Codigo Municipio]]=E3097,CONSOLIDADO[[#This Row],[Fallecidos Diarios]]+J3097,CONSOLIDADO[[#This Row],[Fallecidos Diarios]])</f>
        <v>0</v>
      </c>
      <c r="K3098" s="75">
        <f t="shared" si="251"/>
        <v>0</v>
      </c>
      <c r="L3098" s="76">
        <f>+IF(CONSOLIDADO[[#This Row],[Codigo Municipio]]=E3097,CONSOLIDADO[[#This Row],[Recuperados Diarios]]+L3097,CONSOLIDADO[[#This Row],[Recuperados Diarios]])</f>
        <v>0</v>
      </c>
      <c r="M3098" s="77" cm="1">
        <f t="array" ref="M3098">+IFERROR(IF(CONSOLIDADO[[#This Row],[Día]]&lt;14,0,INDEX(CONSOLIDADO[Casos Diarios],ROW()-14,1)),0)</f>
        <v>0</v>
      </c>
      <c r="N3098" s="72">
        <f>+IF(CONSOLIDADO[[#This Row],[Clave]]="710143893",1,IF(OR(CONSOLIDADO[[#This Row],[Casos Acumulados]]&gt;0,CONSOLIDADO[[#This Row],[Muertes]]&gt;0),N3097+1,I3098))</f>
        <v>0</v>
      </c>
      <c r="O3098" s="69">
        <f>+IFERROR(VLOOKUP($G3098,TDMuertes!$C$2:$E$534,3,0),0)</f>
        <v>0</v>
      </c>
      <c r="P3098" s="94" t="str">
        <f t="shared" ca="1" si="252"/>
        <v>OFF</v>
      </c>
      <c r="Q3098" s="78">
        <f>+IFERROR(VLOOKUP(CONSOLIDADO[[#This Row],[Codigo Municipio]],TDDia!$A$4:$B$394,2,0),0)</f>
        <v>0</v>
      </c>
    </row>
    <row r="3099" spans="2:17" ht="14.45">
      <c r="B3099">
        <f t="shared" si="254"/>
        <v>17</v>
      </c>
      <c r="C3099" s="69" t="str" cm="1">
        <f t="array" ref="C3099">+INDEX(Table_4[[Departamento]:[Municipio]],FINAL!$B3099,1)</f>
        <v>Colón</v>
      </c>
      <c r="D3099" s="69" t="str" cm="1">
        <f t="array" ref="D3099">+INDEX(Table_4[[Departamento]:[Municipio]],FINAL!$B3099,4)</f>
        <v>Tocoa</v>
      </c>
      <c r="E3099" s="69" t="str" cm="1">
        <f t="array" ref="E3099">+INDEX(Table_4[[Departamento]:[Municipio]],FINAL!$B3099,3)</f>
        <v>0209</v>
      </c>
      <c r="F3099" s="96">
        <f t="shared" si="253"/>
        <v>43902</v>
      </c>
      <c r="G3099" s="71" t="str">
        <f>+CONSOLIDADO[[#This Row],[Codigo Municipio]]&amp;CONSOLIDADO[[#This Row],[Fecha]]</f>
        <v>020943902</v>
      </c>
      <c r="H3099" s="72">
        <f>+IFERROR(VLOOKUP($G3099,TDAcumula!$C$2:$E$2027,3,0),0)</f>
        <v>0</v>
      </c>
      <c r="I3099" s="73">
        <f t="shared" si="250"/>
        <v>0</v>
      </c>
      <c r="J3099" s="74">
        <f>+IF(CONSOLIDADO[[#This Row],[Codigo Municipio]]=E3098,CONSOLIDADO[[#This Row],[Fallecidos Diarios]]+J3098,CONSOLIDADO[[#This Row],[Fallecidos Diarios]])</f>
        <v>0</v>
      </c>
      <c r="K3099" s="75">
        <f t="shared" si="251"/>
        <v>0</v>
      </c>
      <c r="L3099" s="76">
        <f>+IF(CONSOLIDADO[[#This Row],[Codigo Municipio]]=E3098,CONSOLIDADO[[#This Row],[Recuperados Diarios]]+L3098,CONSOLIDADO[[#This Row],[Recuperados Diarios]])</f>
        <v>0</v>
      </c>
      <c r="M3099" s="77" cm="1">
        <f t="array" ref="M3099">+IFERROR(IF(CONSOLIDADO[[#This Row],[Día]]&lt;14,0,INDEX(CONSOLIDADO[Casos Diarios],ROW()-14,1)),0)</f>
        <v>0</v>
      </c>
      <c r="N3099" s="72">
        <f>+IF(CONSOLIDADO[[#This Row],[Clave]]="710143893",1,IF(OR(CONSOLIDADO[[#This Row],[Casos Acumulados]]&gt;0,CONSOLIDADO[[#This Row],[Muertes]]&gt;0),N3098+1,I3099))</f>
        <v>0</v>
      </c>
      <c r="O3099" s="69">
        <f>+IFERROR(VLOOKUP($G3099,TDMuertes!$C$2:$E$534,3,0),0)</f>
        <v>0</v>
      </c>
      <c r="P3099" s="94" t="str">
        <f t="shared" ca="1" si="252"/>
        <v>OFF</v>
      </c>
      <c r="Q3099" s="78">
        <f>+IFERROR(VLOOKUP(CONSOLIDADO[[#This Row],[Codigo Municipio]],TDDia!$A$4:$B$394,2,0),0)</f>
        <v>0</v>
      </c>
    </row>
    <row r="3100" spans="2:17" ht="14.45">
      <c r="B3100">
        <f t="shared" si="254"/>
        <v>17</v>
      </c>
      <c r="C3100" s="69" t="str" cm="1">
        <f t="array" ref="C3100">+INDEX(Table_4[[Departamento]:[Municipio]],FINAL!$B3100,1)</f>
        <v>Colón</v>
      </c>
      <c r="D3100" s="69" t="str" cm="1">
        <f t="array" ref="D3100">+INDEX(Table_4[[Departamento]:[Municipio]],FINAL!$B3100,4)</f>
        <v>Tocoa</v>
      </c>
      <c r="E3100" s="69" t="str" cm="1">
        <f t="array" ref="E3100">+INDEX(Table_4[[Departamento]:[Municipio]],FINAL!$B3100,3)</f>
        <v>0209</v>
      </c>
      <c r="F3100" s="96">
        <f t="shared" si="253"/>
        <v>43903</v>
      </c>
      <c r="G3100" s="71" t="str">
        <f>+CONSOLIDADO[[#This Row],[Codigo Municipio]]&amp;CONSOLIDADO[[#This Row],[Fecha]]</f>
        <v>020943903</v>
      </c>
      <c r="H3100" s="72">
        <f>+IFERROR(VLOOKUP($G3100,TDAcumula!$C$2:$E$2027,3,0),0)</f>
        <v>0</v>
      </c>
      <c r="I3100" s="73">
        <f t="shared" si="250"/>
        <v>0</v>
      </c>
      <c r="J3100" s="74">
        <f>+IF(CONSOLIDADO[[#This Row],[Codigo Municipio]]=E3099,CONSOLIDADO[[#This Row],[Fallecidos Diarios]]+J3099,CONSOLIDADO[[#This Row],[Fallecidos Diarios]])</f>
        <v>0</v>
      </c>
      <c r="K3100" s="75">
        <f t="shared" si="251"/>
        <v>0</v>
      </c>
      <c r="L3100" s="76">
        <f>+IF(CONSOLIDADO[[#This Row],[Codigo Municipio]]=E3099,CONSOLIDADO[[#This Row],[Recuperados Diarios]]+L3099,CONSOLIDADO[[#This Row],[Recuperados Diarios]])</f>
        <v>0</v>
      </c>
      <c r="M3100" s="77" cm="1">
        <f t="array" ref="M3100">+IFERROR(IF(CONSOLIDADO[[#This Row],[Día]]&lt;14,0,INDEX(CONSOLIDADO[Casos Diarios],ROW()-14,1)),0)</f>
        <v>0</v>
      </c>
      <c r="N3100" s="72">
        <f>+IF(CONSOLIDADO[[#This Row],[Clave]]="710143893",1,IF(OR(CONSOLIDADO[[#This Row],[Casos Acumulados]]&gt;0,CONSOLIDADO[[#This Row],[Muertes]]&gt;0),N3099+1,I3100))</f>
        <v>0</v>
      </c>
      <c r="O3100" s="69">
        <f>+IFERROR(VLOOKUP($G3100,TDMuertes!$C$2:$E$534,3,0),0)</f>
        <v>0</v>
      </c>
      <c r="P3100" s="94" t="str">
        <f t="shared" ca="1" si="252"/>
        <v>OFF</v>
      </c>
      <c r="Q3100" s="78">
        <f>+IFERROR(VLOOKUP(CONSOLIDADO[[#This Row],[Codigo Municipio]],TDDia!$A$4:$B$394,2,0),0)</f>
        <v>0</v>
      </c>
    </row>
    <row r="3101" spans="2:17" ht="14.45">
      <c r="B3101">
        <f t="shared" si="254"/>
        <v>17</v>
      </c>
      <c r="C3101" s="69" t="str" cm="1">
        <f t="array" ref="C3101">+INDEX(Table_4[[Departamento]:[Municipio]],FINAL!$B3101,1)</f>
        <v>Colón</v>
      </c>
      <c r="D3101" s="69" t="str" cm="1">
        <f t="array" ref="D3101">+INDEX(Table_4[[Departamento]:[Municipio]],FINAL!$B3101,4)</f>
        <v>Tocoa</v>
      </c>
      <c r="E3101" s="69" t="str" cm="1">
        <f t="array" ref="E3101">+INDEX(Table_4[[Departamento]:[Municipio]],FINAL!$B3101,3)</f>
        <v>0209</v>
      </c>
      <c r="F3101" s="96">
        <f t="shared" si="253"/>
        <v>43904</v>
      </c>
      <c r="G3101" s="71" t="str">
        <f>+CONSOLIDADO[[#This Row],[Codigo Municipio]]&amp;CONSOLIDADO[[#This Row],[Fecha]]</f>
        <v>020943904</v>
      </c>
      <c r="H3101" s="72">
        <f>+IFERROR(VLOOKUP($G3101,TDAcumula!$C$2:$E$2027,3,0),0)</f>
        <v>0</v>
      </c>
      <c r="I3101" s="73">
        <f t="shared" si="250"/>
        <v>0</v>
      </c>
      <c r="J3101" s="74">
        <f>+IF(CONSOLIDADO[[#This Row],[Codigo Municipio]]=E3100,CONSOLIDADO[[#This Row],[Fallecidos Diarios]]+J3100,CONSOLIDADO[[#This Row],[Fallecidos Diarios]])</f>
        <v>0</v>
      </c>
      <c r="K3101" s="75">
        <f t="shared" si="251"/>
        <v>0</v>
      </c>
      <c r="L3101" s="76">
        <f>+IF(CONSOLIDADO[[#This Row],[Codigo Municipio]]=E3100,CONSOLIDADO[[#This Row],[Recuperados Diarios]]+L3100,CONSOLIDADO[[#This Row],[Recuperados Diarios]])</f>
        <v>0</v>
      </c>
      <c r="M3101" s="77" cm="1">
        <f t="array" ref="M3101">+IFERROR(IF(CONSOLIDADO[[#This Row],[Día]]&lt;14,0,INDEX(CONSOLIDADO[Casos Diarios],ROW()-14,1)),0)</f>
        <v>0</v>
      </c>
      <c r="N3101" s="72">
        <f>+IF(CONSOLIDADO[[#This Row],[Clave]]="710143893",1,IF(OR(CONSOLIDADO[[#This Row],[Casos Acumulados]]&gt;0,CONSOLIDADO[[#This Row],[Muertes]]&gt;0),N3100+1,I3101))</f>
        <v>0</v>
      </c>
      <c r="O3101" s="69">
        <f>+IFERROR(VLOOKUP($G3101,TDMuertes!$C$2:$E$534,3,0),0)</f>
        <v>0</v>
      </c>
      <c r="P3101" s="94" t="str">
        <f t="shared" ca="1" si="252"/>
        <v>OFF</v>
      </c>
      <c r="Q3101" s="78">
        <f>+IFERROR(VLOOKUP(CONSOLIDADO[[#This Row],[Codigo Municipio]],TDDia!$A$4:$B$394,2,0),0)</f>
        <v>0</v>
      </c>
    </row>
    <row r="3102" spans="2:17" ht="14.45">
      <c r="B3102">
        <f t="shared" si="254"/>
        <v>17</v>
      </c>
      <c r="C3102" s="69" t="str" cm="1">
        <f t="array" ref="C3102">+INDEX(Table_4[[Departamento]:[Municipio]],FINAL!$B3102,1)</f>
        <v>Colón</v>
      </c>
      <c r="D3102" s="69" t="str" cm="1">
        <f t="array" ref="D3102">+INDEX(Table_4[[Departamento]:[Municipio]],FINAL!$B3102,4)</f>
        <v>Tocoa</v>
      </c>
      <c r="E3102" s="69" t="str" cm="1">
        <f t="array" ref="E3102">+INDEX(Table_4[[Departamento]:[Municipio]],FINAL!$B3102,3)</f>
        <v>0209</v>
      </c>
      <c r="F3102" s="96">
        <f t="shared" si="253"/>
        <v>43905</v>
      </c>
      <c r="G3102" s="71" t="str">
        <f>+CONSOLIDADO[[#This Row],[Codigo Municipio]]&amp;CONSOLIDADO[[#This Row],[Fecha]]</f>
        <v>020943905</v>
      </c>
      <c r="H3102" s="72">
        <f>+IFERROR(VLOOKUP($G3102,TDAcumula!$C$2:$E$2027,3,0),0)</f>
        <v>0</v>
      </c>
      <c r="I3102" s="73">
        <f t="shared" si="250"/>
        <v>0</v>
      </c>
      <c r="J3102" s="74">
        <f>+IF(CONSOLIDADO[[#This Row],[Codigo Municipio]]=E3101,CONSOLIDADO[[#This Row],[Fallecidos Diarios]]+J3101,CONSOLIDADO[[#This Row],[Fallecidos Diarios]])</f>
        <v>0</v>
      </c>
      <c r="K3102" s="75">
        <f t="shared" si="251"/>
        <v>0</v>
      </c>
      <c r="L3102" s="76">
        <f>+IF(CONSOLIDADO[[#This Row],[Codigo Municipio]]=E3101,CONSOLIDADO[[#This Row],[Recuperados Diarios]]+L3101,CONSOLIDADO[[#This Row],[Recuperados Diarios]])</f>
        <v>0</v>
      </c>
      <c r="M3102" s="77" cm="1">
        <f t="array" ref="M3102">+IFERROR(IF(CONSOLIDADO[[#This Row],[Día]]&lt;14,0,INDEX(CONSOLIDADO[Casos Diarios],ROW()-14,1)),0)</f>
        <v>0</v>
      </c>
      <c r="N3102" s="72">
        <f>+IF(CONSOLIDADO[[#This Row],[Clave]]="710143893",1,IF(OR(CONSOLIDADO[[#This Row],[Casos Acumulados]]&gt;0,CONSOLIDADO[[#This Row],[Muertes]]&gt;0),N3101+1,I3102))</f>
        <v>0</v>
      </c>
      <c r="O3102" s="69">
        <f>+IFERROR(VLOOKUP($G3102,TDMuertes!$C$2:$E$534,3,0),0)</f>
        <v>0</v>
      </c>
      <c r="P3102" s="94" t="str">
        <f t="shared" ca="1" si="252"/>
        <v>OFF</v>
      </c>
      <c r="Q3102" s="78">
        <f>+IFERROR(VLOOKUP(CONSOLIDADO[[#This Row],[Codigo Municipio]],TDDia!$A$4:$B$394,2,0),0)</f>
        <v>0</v>
      </c>
    </row>
    <row r="3103" spans="2:17" ht="14.45">
      <c r="B3103">
        <f t="shared" si="254"/>
        <v>17</v>
      </c>
      <c r="C3103" s="69" t="str" cm="1">
        <f t="array" ref="C3103">+INDEX(Table_4[[Departamento]:[Municipio]],FINAL!$B3103,1)</f>
        <v>Colón</v>
      </c>
      <c r="D3103" s="69" t="str" cm="1">
        <f t="array" ref="D3103">+INDEX(Table_4[[Departamento]:[Municipio]],FINAL!$B3103,4)</f>
        <v>Tocoa</v>
      </c>
      <c r="E3103" s="69" t="str" cm="1">
        <f t="array" ref="E3103">+INDEX(Table_4[[Departamento]:[Municipio]],FINAL!$B3103,3)</f>
        <v>0209</v>
      </c>
      <c r="F3103" s="96">
        <f t="shared" si="253"/>
        <v>43906</v>
      </c>
      <c r="G3103" s="71" t="str">
        <f>+CONSOLIDADO[[#This Row],[Codigo Municipio]]&amp;CONSOLIDADO[[#This Row],[Fecha]]</f>
        <v>020943906</v>
      </c>
      <c r="H3103" s="72">
        <f>+IFERROR(VLOOKUP($G3103,TDAcumula!$C$2:$E$2027,3,0),0)</f>
        <v>0</v>
      </c>
      <c r="I3103" s="73">
        <f t="shared" si="250"/>
        <v>0</v>
      </c>
      <c r="J3103" s="74">
        <f>+IF(CONSOLIDADO[[#This Row],[Codigo Municipio]]=E3102,CONSOLIDADO[[#This Row],[Fallecidos Diarios]]+J3102,CONSOLIDADO[[#This Row],[Fallecidos Diarios]])</f>
        <v>0</v>
      </c>
      <c r="K3103" s="75">
        <f t="shared" si="251"/>
        <v>0</v>
      </c>
      <c r="L3103" s="76">
        <f>+IF(CONSOLIDADO[[#This Row],[Codigo Municipio]]=E3102,CONSOLIDADO[[#This Row],[Recuperados Diarios]]+L3102,CONSOLIDADO[[#This Row],[Recuperados Diarios]])</f>
        <v>0</v>
      </c>
      <c r="M3103" s="77" cm="1">
        <f t="array" ref="M3103">+IFERROR(IF(CONSOLIDADO[[#This Row],[Día]]&lt;14,0,INDEX(CONSOLIDADO[Casos Diarios],ROW()-14,1)),0)</f>
        <v>0</v>
      </c>
      <c r="N3103" s="72">
        <f>+IF(CONSOLIDADO[[#This Row],[Clave]]="710143893",1,IF(OR(CONSOLIDADO[[#This Row],[Casos Acumulados]]&gt;0,CONSOLIDADO[[#This Row],[Muertes]]&gt;0),N3102+1,I3103))</f>
        <v>0</v>
      </c>
      <c r="O3103" s="69">
        <f>+IFERROR(VLOOKUP($G3103,TDMuertes!$C$2:$E$534,3,0),0)</f>
        <v>0</v>
      </c>
      <c r="P3103" s="94" t="str">
        <f t="shared" ca="1" si="252"/>
        <v>OFF</v>
      </c>
      <c r="Q3103" s="78">
        <f>+IFERROR(VLOOKUP(CONSOLIDADO[[#This Row],[Codigo Municipio]],TDDia!$A$4:$B$394,2,0),0)</f>
        <v>0</v>
      </c>
    </row>
    <row r="3104" spans="2:17" ht="14.45">
      <c r="B3104">
        <f t="shared" si="254"/>
        <v>17</v>
      </c>
      <c r="C3104" s="69" t="str" cm="1">
        <f t="array" ref="C3104">+INDEX(Table_4[[Departamento]:[Municipio]],FINAL!$B3104,1)</f>
        <v>Colón</v>
      </c>
      <c r="D3104" s="69" t="str" cm="1">
        <f t="array" ref="D3104">+INDEX(Table_4[[Departamento]:[Municipio]],FINAL!$B3104,4)</f>
        <v>Tocoa</v>
      </c>
      <c r="E3104" s="69" t="str" cm="1">
        <f t="array" ref="E3104">+INDEX(Table_4[[Departamento]:[Municipio]],FINAL!$B3104,3)</f>
        <v>0209</v>
      </c>
      <c r="F3104" s="96">
        <f t="shared" si="253"/>
        <v>43907</v>
      </c>
      <c r="G3104" s="71" t="str">
        <f>+CONSOLIDADO[[#This Row],[Codigo Municipio]]&amp;CONSOLIDADO[[#This Row],[Fecha]]</f>
        <v>020943907</v>
      </c>
      <c r="H3104" s="72">
        <f>+IFERROR(VLOOKUP($G3104,TDAcumula!$C$2:$E$2027,3,0),0)</f>
        <v>0</v>
      </c>
      <c r="I3104" s="73">
        <f t="shared" si="250"/>
        <v>0</v>
      </c>
      <c r="J3104" s="74">
        <f>+IF(CONSOLIDADO[[#This Row],[Codigo Municipio]]=E3103,CONSOLIDADO[[#This Row],[Fallecidos Diarios]]+J3103,CONSOLIDADO[[#This Row],[Fallecidos Diarios]])</f>
        <v>0</v>
      </c>
      <c r="K3104" s="75">
        <f t="shared" si="251"/>
        <v>0</v>
      </c>
      <c r="L3104" s="76">
        <f>+IF(CONSOLIDADO[[#This Row],[Codigo Municipio]]=E3103,CONSOLIDADO[[#This Row],[Recuperados Diarios]]+L3103,CONSOLIDADO[[#This Row],[Recuperados Diarios]])</f>
        <v>0</v>
      </c>
      <c r="M3104" s="77" cm="1">
        <f t="array" ref="M3104">+IFERROR(IF(CONSOLIDADO[[#This Row],[Día]]&lt;14,0,INDEX(CONSOLIDADO[Casos Diarios],ROW()-14,1)),0)</f>
        <v>0</v>
      </c>
      <c r="N3104" s="72">
        <f>+IF(CONSOLIDADO[[#This Row],[Clave]]="710143893",1,IF(OR(CONSOLIDADO[[#This Row],[Casos Acumulados]]&gt;0,CONSOLIDADO[[#This Row],[Muertes]]&gt;0),N3103+1,I3104))</f>
        <v>0</v>
      </c>
      <c r="O3104" s="69">
        <f>+IFERROR(VLOOKUP($G3104,TDMuertes!$C$2:$E$534,3,0),0)</f>
        <v>0</v>
      </c>
      <c r="P3104" s="94" t="str">
        <f t="shared" ca="1" si="252"/>
        <v>OFF</v>
      </c>
      <c r="Q3104" s="78">
        <f>+IFERROR(VLOOKUP(CONSOLIDADO[[#This Row],[Codigo Municipio]],TDDia!$A$4:$B$394,2,0),0)</f>
        <v>0</v>
      </c>
    </row>
    <row r="3105" spans="2:17" ht="14.45">
      <c r="B3105">
        <f t="shared" si="254"/>
        <v>17</v>
      </c>
      <c r="C3105" s="69" t="str" cm="1">
        <f t="array" ref="C3105">+INDEX(Table_4[[Departamento]:[Municipio]],FINAL!$B3105,1)</f>
        <v>Colón</v>
      </c>
      <c r="D3105" s="69" t="str" cm="1">
        <f t="array" ref="D3105">+INDEX(Table_4[[Departamento]:[Municipio]],FINAL!$B3105,4)</f>
        <v>Tocoa</v>
      </c>
      <c r="E3105" s="69" t="str" cm="1">
        <f t="array" ref="E3105">+INDEX(Table_4[[Departamento]:[Municipio]],FINAL!$B3105,3)</f>
        <v>0209</v>
      </c>
      <c r="F3105" s="96">
        <f t="shared" si="253"/>
        <v>43908</v>
      </c>
      <c r="G3105" s="71" t="str">
        <f>+CONSOLIDADO[[#This Row],[Codigo Municipio]]&amp;CONSOLIDADO[[#This Row],[Fecha]]</f>
        <v>020943908</v>
      </c>
      <c r="H3105" s="72">
        <f>+IFERROR(VLOOKUP($G3105,TDAcumula!$C$2:$E$2027,3,0),0)</f>
        <v>0</v>
      </c>
      <c r="I3105" s="73">
        <f t="shared" si="250"/>
        <v>0</v>
      </c>
      <c r="J3105" s="74">
        <f>+IF(CONSOLIDADO[[#This Row],[Codigo Municipio]]=E3104,CONSOLIDADO[[#This Row],[Fallecidos Diarios]]+J3104,CONSOLIDADO[[#This Row],[Fallecidos Diarios]])</f>
        <v>0</v>
      </c>
      <c r="K3105" s="75">
        <f t="shared" si="251"/>
        <v>0</v>
      </c>
      <c r="L3105" s="76">
        <f>+IF(CONSOLIDADO[[#This Row],[Codigo Municipio]]=E3104,CONSOLIDADO[[#This Row],[Recuperados Diarios]]+L3104,CONSOLIDADO[[#This Row],[Recuperados Diarios]])</f>
        <v>0</v>
      </c>
      <c r="M3105" s="77" cm="1">
        <f t="array" ref="M3105">+IFERROR(IF(CONSOLIDADO[[#This Row],[Día]]&lt;14,0,INDEX(CONSOLIDADO[Casos Diarios],ROW()-14,1)),0)</f>
        <v>0</v>
      </c>
      <c r="N3105" s="72">
        <f>+IF(CONSOLIDADO[[#This Row],[Clave]]="710143893",1,IF(OR(CONSOLIDADO[[#This Row],[Casos Acumulados]]&gt;0,CONSOLIDADO[[#This Row],[Muertes]]&gt;0),N3104+1,I3105))</f>
        <v>0</v>
      </c>
      <c r="O3105" s="69">
        <f>+IFERROR(VLOOKUP($G3105,TDMuertes!$C$2:$E$534,3,0),0)</f>
        <v>0</v>
      </c>
      <c r="P3105" s="94" t="str">
        <f t="shared" ca="1" si="252"/>
        <v>OFF</v>
      </c>
      <c r="Q3105" s="78">
        <f>+IFERROR(VLOOKUP(CONSOLIDADO[[#This Row],[Codigo Municipio]],TDDia!$A$4:$B$394,2,0),0)</f>
        <v>0</v>
      </c>
    </row>
    <row r="3106" spans="2:17" ht="14.45">
      <c r="B3106">
        <f t="shared" si="254"/>
        <v>17</v>
      </c>
      <c r="C3106" s="69" t="str" cm="1">
        <f t="array" ref="C3106">+INDEX(Table_4[[Departamento]:[Municipio]],FINAL!$B3106,1)</f>
        <v>Colón</v>
      </c>
      <c r="D3106" s="69" t="str" cm="1">
        <f t="array" ref="D3106">+INDEX(Table_4[[Departamento]:[Municipio]],FINAL!$B3106,4)</f>
        <v>Tocoa</v>
      </c>
      <c r="E3106" s="69" t="str" cm="1">
        <f t="array" ref="E3106">+INDEX(Table_4[[Departamento]:[Municipio]],FINAL!$B3106,3)</f>
        <v>0209</v>
      </c>
      <c r="F3106" s="96">
        <f t="shared" si="253"/>
        <v>43909</v>
      </c>
      <c r="G3106" s="71" t="str">
        <f>+CONSOLIDADO[[#This Row],[Codigo Municipio]]&amp;CONSOLIDADO[[#This Row],[Fecha]]</f>
        <v>020943909</v>
      </c>
      <c r="H3106" s="72">
        <f>+IFERROR(VLOOKUP($G3106,TDAcumula!$C$2:$E$2027,3,0),0)</f>
        <v>0</v>
      </c>
      <c r="I3106" s="73">
        <f t="shared" si="250"/>
        <v>0</v>
      </c>
      <c r="J3106" s="74">
        <f>+IF(CONSOLIDADO[[#This Row],[Codigo Municipio]]=E3105,CONSOLIDADO[[#This Row],[Fallecidos Diarios]]+J3105,CONSOLIDADO[[#This Row],[Fallecidos Diarios]])</f>
        <v>0</v>
      </c>
      <c r="K3106" s="75">
        <f t="shared" si="251"/>
        <v>0</v>
      </c>
      <c r="L3106" s="76">
        <f>+IF(CONSOLIDADO[[#This Row],[Codigo Municipio]]=E3105,CONSOLIDADO[[#This Row],[Recuperados Diarios]]+L3105,CONSOLIDADO[[#This Row],[Recuperados Diarios]])</f>
        <v>0</v>
      </c>
      <c r="M3106" s="77" cm="1">
        <f t="array" ref="M3106">+IFERROR(IF(CONSOLIDADO[[#This Row],[Día]]&lt;14,0,INDEX(CONSOLIDADO[Casos Diarios],ROW()-14,1)),0)</f>
        <v>0</v>
      </c>
      <c r="N3106" s="72">
        <f>+IF(CONSOLIDADO[[#This Row],[Clave]]="710143893",1,IF(OR(CONSOLIDADO[[#This Row],[Casos Acumulados]]&gt;0,CONSOLIDADO[[#This Row],[Muertes]]&gt;0),N3105+1,I3106))</f>
        <v>0</v>
      </c>
      <c r="O3106" s="69">
        <f>+IFERROR(VLOOKUP($G3106,TDMuertes!$C$2:$E$534,3,0),0)</f>
        <v>0</v>
      </c>
      <c r="P3106" s="94" t="str">
        <f t="shared" ca="1" si="252"/>
        <v>OFF</v>
      </c>
      <c r="Q3106" s="78">
        <f>+IFERROR(VLOOKUP(CONSOLIDADO[[#This Row],[Codigo Municipio]],TDDia!$A$4:$B$394,2,0),0)</f>
        <v>0</v>
      </c>
    </row>
    <row r="3107" spans="2:17" ht="14.45">
      <c r="B3107">
        <f t="shared" si="254"/>
        <v>17</v>
      </c>
      <c r="C3107" s="69" t="str" cm="1">
        <f t="array" ref="C3107">+INDEX(Table_4[[Departamento]:[Municipio]],FINAL!$B3107,1)</f>
        <v>Colón</v>
      </c>
      <c r="D3107" s="69" t="str" cm="1">
        <f t="array" ref="D3107">+INDEX(Table_4[[Departamento]:[Municipio]],FINAL!$B3107,4)</f>
        <v>Tocoa</v>
      </c>
      <c r="E3107" s="69" t="str" cm="1">
        <f t="array" ref="E3107">+INDEX(Table_4[[Departamento]:[Municipio]],FINAL!$B3107,3)</f>
        <v>0209</v>
      </c>
      <c r="F3107" s="96">
        <f t="shared" si="253"/>
        <v>43910</v>
      </c>
      <c r="G3107" s="71" t="str">
        <f>+CONSOLIDADO[[#This Row],[Codigo Municipio]]&amp;CONSOLIDADO[[#This Row],[Fecha]]</f>
        <v>020943910</v>
      </c>
      <c r="H3107" s="72">
        <f>+IFERROR(VLOOKUP($G3107,TDAcumula!$C$2:$E$2027,3,0),0)</f>
        <v>0</v>
      </c>
      <c r="I3107" s="73">
        <f t="shared" si="250"/>
        <v>0</v>
      </c>
      <c r="J3107" s="74">
        <f>+IF(CONSOLIDADO[[#This Row],[Codigo Municipio]]=E3106,CONSOLIDADO[[#This Row],[Fallecidos Diarios]]+J3106,CONSOLIDADO[[#This Row],[Fallecidos Diarios]])</f>
        <v>0</v>
      </c>
      <c r="K3107" s="75">
        <f t="shared" si="251"/>
        <v>0</v>
      </c>
      <c r="L3107" s="76">
        <f>+IF(CONSOLIDADO[[#This Row],[Codigo Municipio]]=E3106,CONSOLIDADO[[#This Row],[Recuperados Diarios]]+L3106,CONSOLIDADO[[#This Row],[Recuperados Diarios]])</f>
        <v>0</v>
      </c>
      <c r="M3107" s="77" cm="1">
        <f t="array" ref="M3107">+IFERROR(IF(CONSOLIDADO[[#This Row],[Día]]&lt;14,0,INDEX(CONSOLIDADO[Casos Diarios],ROW()-14,1)),0)</f>
        <v>0</v>
      </c>
      <c r="N3107" s="72">
        <f>+IF(CONSOLIDADO[[#This Row],[Clave]]="710143893",1,IF(OR(CONSOLIDADO[[#This Row],[Casos Acumulados]]&gt;0,CONSOLIDADO[[#This Row],[Muertes]]&gt;0),N3106+1,I3107))</f>
        <v>0</v>
      </c>
      <c r="O3107" s="69">
        <f>+IFERROR(VLOOKUP($G3107,TDMuertes!$C$2:$E$534,3,0),0)</f>
        <v>0</v>
      </c>
      <c r="P3107" s="94" t="str">
        <f t="shared" ca="1" si="252"/>
        <v>OFF</v>
      </c>
      <c r="Q3107" s="78">
        <f>+IFERROR(VLOOKUP(CONSOLIDADO[[#This Row],[Codigo Municipio]],TDDia!$A$4:$B$394,2,0),0)</f>
        <v>0</v>
      </c>
    </row>
    <row r="3108" spans="2:17" ht="14.45">
      <c r="B3108">
        <f t="shared" si="254"/>
        <v>17</v>
      </c>
      <c r="C3108" s="69" t="str" cm="1">
        <f t="array" ref="C3108">+INDEX(Table_4[[Departamento]:[Municipio]],FINAL!$B3108,1)</f>
        <v>Colón</v>
      </c>
      <c r="D3108" s="69" t="str" cm="1">
        <f t="array" ref="D3108">+INDEX(Table_4[[Departamento]:[Municipio]],FINAL!$B3108,4)</f>
        <v>Tocoa</v>
      </c>
      <c r="E3108" s="69" t="str" cm="1">
        <f t="array" ref="E3108">+INDEX(Table_4[[Departamento]:[Municipio]],FINAL!$B3108,3)</f>
        <v>0209</v>
      </c>
      <c r="F3108" s="96">
        <f t="shared" si="253"/>
        <v>43911</v>
      </c>
      <c r="G3108" s="71" t="str">
        <f>+CONSOLIDADO[[#This Row],[Codigo Municipio]]&amp;CONSOLIDADO[[#This Row],[Fecha]]</f>
        <v>020943911</v>
      </c>
      <c r="H3108" s="72">
        <f>+IFERROR(VLOOKUP($G3108,TDAcumula!$C$2:$E$2027,3,0),0)</f>
        <v>0</v>
      </c>
      <c r="I3108" s="73">
        <f t="shared" si="250"/>
        <v>0</v>
      </c>
      <c r="J3108" s="74">
        <f>+IF(CONSOLIDADO[[#This Row],[Codigo Municipio]]=E3107,CONSOLIDADO[[#This Row],[Fallecidos Diarios]]+J3107,CONSOLIDADO[[#This Row],[Fallecidos Diarios]])</f>
        <v>0</v>
      </c>
      <c r="K3108" s="75">
        <f t="shared" si="251"/>
        <v>0</v>
      </c>
      <c r="L3108" s="76">
        <f>+IF(CONSOLIDADO[[#This Row],[Codigo Municipio]]=E3107,CONSOLIDADO[[#This Row],[Recuperados Diarios]]+L3107,CONSOLIDADO[[#This Row],[Recuperados Diarios]])</f>
        <v>0</v>
      </c>
      <c r="M3108" s="77" cm="1">
        <f t="array" ref="M3108">+IFERROR(IF(CONSOLIDADO[[#This Row],[Día]]&lt;14,0,INDEX(CONSOLIDADO[Casos Diarios],ROW()-14,1)),0)</f>
        <v>0</v>
      </c>
      <c r="N3108" s="72">
        <f>+IF(CONSOLIDADO[[#This Row],[Clave]]="710143893",1,IF(OR(CONSOLIDADO[[#This Row],[Casos Acumulados]]&gt;0,CONSOLIDADO[[#This Row],[Muertes]]&gt;0),N3107+1,I3108))</f>
        <v>0</v>
      </c>
      <c r="O3108" s="69">
        <f>+IFERROR(VLOOKUP($G3108,TDMuertes!$C$2:$E$534,3,0),0)</f>
        <v>0</v>
      </c>
      <c r="P3108" s="94" t="str">
        <f t="shared" ca="1" si="252"/>
        <v>OFF</v>
      </c>
      <c r="Q3108" s="78">
        <f>+IFERROR(VLOOKUP(CONSOLIDADO[[#This Row],[Codigo Municipio]],TDDia!$A$4:$B$394,2,0),0)</f>
        <v>0</v>
      </c>
    </row>
    <row r="3109" spans="2:17" ht="14.45">
      <c r="B3109">
        <f t="shared" si="254"/>
        <v>17</v>
      </c>
      <c r="C3109" s="69" t="str" cm="1">
        <f t="array" ref="C3109">+INDEX(Table_4[[Departamento]:[Municipio]],FINAL!$B3109,1)</f>
        <v>Colón</v>
      </c>
      <c r="D3109" s="69" t="str" cm="1">
        <f t="array" ref="D3109">+INDEX(Table_4[[Departamento]:[Municipio]],FINAL!$B3109,4)</f>
        <v>Tocoa</v>
      </c>
      <c r="E3109" s="69" t="str" cm="1">
        <f t="array" ref="E3109">+INDEX(Table_4[[Departamento]:[Municipio]],FINAL!$B3109,3)</f>
        <v>0209</v>
      </c>
      <c r="F3109" s="96">
        <f t="shared" si="253"/>
        <v>43912</v>
      </c>
      <c r="G3109" s="71" t="str">
        <f>+CONSOLIDADO[[#This Row],[Codigo Municipio]]&amp;CONSOLIDADO[[#This Row],[Fecha]]</f>
        <v>020943912</v>
      </c>
      <c r="H3109" s="72">
        <f>+IFERROR(VLOOKUP($G3109,TDAcumula!$C$2:$E$2027,3,0),0)</f>
        <v>0</v>
      </c>
      <c r="I3109" s="73">
        <f t="shared" si="250"/>
        <v>0</v>
      </c>
      <c r="J3109" s="74">
        <f>+IF(CONSOLIDADO[[#This Row],[Codigo Municipio]]=E3108,CONSOLIDADO[[#This Row],[Fallecidos Diarios]]+J3108,CONSOLIDADO[[#This Row],[Fallecidos Diarios]])</f>
        <v>0</v>
      </c>
      <c r="K3109" s="75">
        <f t="shared" si="251"/>
        <v>0</v>
      </c>
      <c r="L3109" s="76">
        <f>+IF(CONSOLIDADO[[#This Row],[Codigo Municipio]]=E3108,CONSOLIDADO[[#This Row],[Recuperados Diarios]]+L3108,CONSOLIDADO[[#This Row],[Recuperados Diarios]])</f>
        <v>0</v>
      </c>
      <c r="M3109" s="77" cm="1">
        <f t="array" ref="M3109">+IFERROR(IF(CONSOLIDADO[[#This Row],[Día]]&lt;14,0,INDEX(CONSOLIDADO[Casos Diarios],ROW()-14,1)),0)</f>
        <v>0</v>
      </c>
      <c r="N3109" s="72">
        <f>+IF(CONSOLIDADO[[#This Row],[Clave]]="710143893",1,IF(OR(CONSOLIDADO[[#This Row],[Casos Acumulados]]&gt;0,CONSOLIDADO[[#This Row],[Muertes]]&gt;0),N3108+1,I3109))</f>
        <v>0</v>
      </c>
      <c r="O3109" s="69">
        <f>+IFERROR(VLOOKUP($G3109,TDMuertes!$C$2:$E$534,3,0),0)</f>
        <v>0</v>
      </c>
      <c r="P3109" s="94" t="str">
        <f t="shared" ca="1" si="252"/>
        <v>OFF</v>
      </c>
      <c r="Q3109" s="78">
        <f>+IFERROR(VLOOKUP(CONSOLIDADO[[#This Row],[Codigo Municipio]],TDDia!$A$4:$B$394,2,0),0)</f>
        <v>0</v>
      </c>
    </row>
    <row r="3110" spans="2:17" ht="14.45">
      <c r="B3110">
        <f t="shared" si="254"/>
        <v>17</v>
      </c>
      <c r="C3110" s="69" t="str" cm="1">
        <f t="array" ref="C3110">+INDEX(Table_4[[Departamento]:[Municipio]],FINAL!$B3110,1)</f>
        <v>Colón</v>
      </c>
      <c r="D3110" s="69" t="str" cm="1">
        <f t="array" ref="D3110">+INDEX(Table_4[[Departamento]:[Municipio]],FINAL!$B3110,4)</f>
        <v>Tocoa</v>
      </c>
      <c r="E3110" s="69" t="str" cm="1">
        <f t="array" ref="E3110">+INDEX(Table_4[[Departamento]:[Municipio]],FINAL!$B3110,3)</f>
        <v>0209</v>
      </c>
      <c r="F3110" s="96">
        <f t="shared" si="253"/>
        <v>43913</v>
      </c>
      <c r="G3110" s="71" t="str">
        <f>+CONSOLIDADO[[#This Row],[Codigo Municipio]]&amp;CONSOLIDADO[[#This Row],[Fecha]]</f>
        <v>020943913</v>
      </c>
      <c r="H3110" s="72">
        <f>+IFERROR(VLOOKUP($G3110,TDAcumula!$C$2:$E$2027,3,0),0)</f>
        <v>0</v>
      </c>
      <c r="I3110" s="73">
        <f t="shared" si="250"/>
        <v>0</v>
      </c>
      <c r="J3110" s="74">
        <f>+IF(CONSOLIDADO[[#This Row],[Codigo Municipio]]=E3109,CONSOLIDADO[[#This Row],[Fallecidos Diarios]]+J3109,CONSOLIDADO[[#This Row],[Fallecidos Diarios]])</f>
        <v>0</v>
      </c>
      <c r="K3110" s="75">
        <f t="shared" si="251"/>
        <v>0</v>
      </c>
      <c r="L3110" s="76">
        <f>+IF(CONSOLIDADO[[#This Row],[Codigo Municipio]]=E3109,CONSOLIDADO[[#This Row],[Recuperados Diarios]]+L3109,CONSOLIDADO[[#This Row],[Recuperados Diarios]])</f>
        <v>0</v>
      </c>
      <c r="M3110" s="77" cm="1">
        <f t="array" ref="M3110">+IFERROR(IF(CONSOLIDADO[[#This Row],[Día]]&lt;14,0,INDEX(CONSOLIDADO[Casos Diarios],ROW()-14,1)),0)</f>
        <v>0</v>
      </c>
      <c r="N3110" s="72">
        <f>+IF(CONSOLIDADO[[#This Row],[Clave]]="710143893",1,IF(OR(CONSOLIDADO[[#This Row],[Casos Acumulados]]&gt;0,CONSOLIDADO[[#This Row],[Muertes]]&gt;0),N3109+1,I3110))</f>
        <v>0</v>
      </c>
      <c r="O3110" s="69">
        <f>+IFERROR(VLOOKUP($G3110,TDMuertes!$C$2:$E$534,3,0),0)</f>
        <v>0</v>
      </c>
      <c r="P3110" s="94" t="str">
        <f t="shared" ca="1" si="252"/>
        <v>OFF</v>
      </c>
      <c r="Q3110" s="78">
        <f>+IFERROR(VLOOKUP(CONSOLIDADO[[#This Row],[Codigo Municipio]],TDDia!$A$4:$B$394,2,0),0)</f>
        <v>0</v>
      </c>
    </row>
    <row r="3111" spans="2:17" ht="14.45">
      <c r="B3111">
        <f t="shared" si="254"/>
        <v>17</v>
      </c>
      <c r="C3111" s="69" t="str" cm="1">
        <f t="array" ref="C3111">+INDEX(Table_4[[Departamento]:[Municipio]],FINAL!$B3111,1)</f>
        <v>Colón</v>
      </c>
      <c r="D3111" s="69" t="str" cm="1">
        <f t="array" ref="D3111">+INDEX(Table_4[[Departamento]:[Municipio]],FINAL!$B3111,4)</f>
        <v>Tocoa</v>
      </c>
      <c r="E3111" s="69" t="str" cm="1">
        <f t="array" ref="E3111">+INDEX(Table_4[[Departamento]:[Municipio]],FINAL!$B3111,3)</f>
        <v>0209</v>
      </c>
      <c r="F3111" s="96">
        <f t="shared" si="253"/>
        <v>43914</v>
      </c>
      <c r="G3111" s="71" t="str">
        <f>+CONSOLIDADO[[#This Row],[Codigo Municipio]]&amp;CONSOLIDADO[[#This Row],[Fecha]]</f>
        <v>020943914</v>
      </c>
      <c r="H3111" s="72">
        <f>+IFERROR(VLOOKUP($G3111,TDAcumula!$C$2:$E$2027,3,0),0)</f>
        <v>0</v>
      </c>
      <c r="I3111" s="73">
        <f t="shared" si="250"/>
        <v>0</v>
      </c>
      <c r="J3111" s="74">
        <f>+IF(CONSOLIDADO[[#This Row],[Codigo Municipio]]=E3110,CONSOLIDADO[[#This Row],[Fallecidos Diarios]]+J3110,CONSOLIDADO[[#This Row],[Fallecidos Diarios]])</f>
        <v>0</v>
      </c>
      <c r="K3111" s="75">
        <f t="shared" si="251"/>
        <v>0</v>
      </c>
      <c r="L3111" s="76">
        <f>+IF(CONSOLIDADO[[#This Row],[Codigo Municipio]]=E3110,CONSOLIDADO[[#This Row],[Recuperados Diarios]]+L3110,CONSOLIDADO[[#This Row],[Recuperados Diarios]])</f>
        <v>0</v>
      </c>
      <c r="M3111" s="77" cm="1">
        <f t="array" ref="M3111">+IFERROR(IF(CONSOLIDADO[[#This Row],[Día]]&lt;14,0,INDEX(CONSOLIDADO[Casos Diarios],ROW()-14,1)),0)</f>
        <v>0</v>
      </c>
      <c r="N3111" s="72">
        <f>+IF(CONSOLIDADO[[#This Row],[Clave]]="710143893",1,IF(OR(CONSOLIDADO[[#This Row],[Casos Acumulados]]&gt;0,CONSOLIDADO[[#This Row],[Muertes]]&gt;0),N3110+1,I3111))</f>
        <v>0</v>
      </c>
      <c r="O3111" s="69">
        <f>+IFERROR(VLOOKUP($G3111,TDMuertes!$C$2:$E$534,3,0),0)</f>
        <v>0</v>
      </c>
      <c r="P3111" s="94" t="str">
        <f t="shared" ca="1" si="252"/>
        <v>OFF</v>
      </c>
      <c r="Q3111" s="78">
        <f>+IFERROR(VLOOKUP(CONSOLIDADO[[#This Row],[Codigo Municipio]],TDDia!$A$4:$B$394,2,0),0)</f>
        <v>0</v>
      </c>
    </row>
    <row r="3112" spans="2:17" ht="14.45">
      <c r="B3112">
        <f t="shared" si="254"/>
        <v>17</v>
      </c>
      <c r="C3112" s="69" t="str" cm="1">
        <f t="array" ref="C3112">+INDEX(Table_4[[Departamento]:[Municipio]],FINAL!$B3112,1)</f>
        <v>Colón</v>
      </c>
      <c r="D3112" s="69" t="str" cm="1">
        <f t="array" ref="D3112">+INDEX(Table_4[[Departamento]:[Municipio]],FINAL!$B3112,4)</f>
        <v>Tocoa</v>
      </c>
      <c r="E3112" s="69" t="str" cm="1">
        <f t="array" ref="E3112">+INDEX(Table_4[[Departamento]:[Municipio]],FINAL!$B3112,3)</f>
        <v>0209</v>
      </c>
      <c r="F3112" s="96">
        <f t="shared" si="253"/>
        <v>43915</v>
      </c>
      <c r="G3112" s="71" t="str">
        <f>+CONSOLIDADO[[#This Row],[Codigo Municipio]]&amp;CONSOLIDADO[[#This Row],[Fecha]]</f>
        <v>020943915</v>
      </c>
      <c r="H3112" s="72">
        <f>+IFERROR(VLOOKUP($G3112,TDAcumula!$C$2:$E$2027,3,0),0)</f>
        <v>0</v>
      </c>
      <c r="I3112" s="73">
        <f t="shared" ref="I3112:I3117" si="255">+IF(E3112=E3111,H3112+I3111,H3112)</f>
        <v>0</v>
      </c>
      <c r="J3112" s="74">
        <f>+IF(CONSOLIDADO[[#This Row],[Codigo Municipio]]=E3111,CONSOLIDADO[[#This Row],[Fallecidos Diarios]]+J3111,CONSOLIDADO[[#This Row],[Fallecidos Diarios]])</f>
        <v>0</v>
      </c>
      <c r="K3112" s="75">
        <f t="shared" ref="K3112:K3117" si="256">+IF(I3112-J3112-L3112&lt;0,0,I3112-J3112-L3112)</f>
        <v>0</v>
      </c>
      <c r="L3112" s="76">
        <f>+IF(CONSOLIDADO[[#This Row],[Codigo Municipio]]=E3111,CONSOLIDADO[[#This Row],[Recuperados Diarios]]+L3111,CONSOLIDADO[[#This Row],[Recuperados Diarios]])</f>
        <v>0</v>
      </c>
      <c r="M3112" s="77" cm="1">
        <f t="array" ref="M3112">+IFERROR(IF(CONSOLIDADO[[#This Row],[Día]]&lt;14,0,INDEX(CONSOLIDADO[Casos Diarios],ROW()-14,1)),0)</f>
        <v>0</v>
      </c>
      <c r="N3112" s="72">
        <f>+IF(CONSOLIDADO[[#This Row],[Clave]]="710143893",1,IF(OR(CONSOLIDADO[[#This Row],[Casos Acumulados]]&gt;0,CONSOLIDADO[[#This Row],[Muertes]]&gt;0),N3111+1,I3112))</f>
        <v>0</v>
      </c>
      <c r="O3112" s="69">
        <f>+IFERROR(VLOOKUP($G3112,TDMuertes!$C$2:$E$534,3,0),0)</f>
        <v>0</v>
      </c>
      <c r="P3112" s="94" t="str">
        <f t="shared" ref="P3112:P3117" ca="1" si="257">+IF(N3112=0,"OFF",IF(N3112=1,"START",IF(AND(N3112&gt;1,F3112&lt;TODAY()+1),"ON","OUT TIME")))</f>
        <v>OFF</v>
      </c>
      <c r="Q3112" s="78">
        <f>+IFERROR(VLOOKUP(CONSOLIDADO[[#This Row],[Codigo Municipio]],TDDia!$A$4:$B$394,2,0),0)</f>
        <v>0</v>
      </c>
    </row>
    <row r="3113" spans="2:17" ht="14.45">
      <c r="B3113">
        <f t="shared" si="254"/>
        <v>17</v>
      </c>
      <c r="C3113" s="69" t="str" cm="1">
        <f t="array" ref="C3113">+INDEX(Table_4[[Departamento]:[Municipio]],FINAL!$B3113,1)</f>
        <v>Colón</v>
      </c>
      <c r="D3113" s="69" t="str" cm="1">
        <f t="array" ref="D3113">+INDEX(Table_4[[Departamento]:[Municipio]],FINAL!$B3113,4)</f>
        <v>Tocoa</v>
      </c>
      <c r="E3113" s="69" t="str" cm="1">
        <f t="array" ref="E3113">+INDEX(Table_4[[Departamento]:[Municipio]],FINAL!$B3113,3)</f>
        <v>0209</v>
      </c>
      <c r="F3113" s="96">
        <f t="shared" si="253"/>
        <v>43916</v>
      </c>
      <c r="G3113" s="71" t="str">
        <f>+CONSOLIDADO[[#This Row],[Codigo Municipio]]&amp;CONSOLIDADO[[#This Row],[Fecha]]</f>
        <v>020943916</v>
      </c>
      <c r="H3113" s="72">
        <f>+IFERROR(VLOOKUP($G3113,TDAcumula!$C$2:$E$2027,3,0),0)</f>
        <v>0</v>
      </c>
      <c r="I3113" s="73">
        <f t="shared" si="255"/>
        <v>0</v>
      </c>
      <c r="J3113" s="74">
        <f>+IF(CONSOLIDADO[[#This Row],[Codigo Municipio]]=E3112,CONSOLIDADO[[#This Row],[Fallecidos Diarios]]+J3112,CONSOLIDADO[[#This Row],[Fallecidos Diarios]])</f>
        <v>0</v>
      </c>
      <c r="K3113" s="75">
        <f t="shared" si="256"/>
        <v>0</v>
      </c>
      <c r="L3113" s="76">
        <f>+IF(CONSOLIDADO[[#This Row],[Codigo Municipio]]=E3112,CONSOLIDADO[[#This Row],[Recuperados Diarios]]+L3112,CONSOLIDADO[[#This Row],[Recuperados Diarios]])</f>
        <v>0</v>
      </c>
      <c r="M3113" s="77" cm="1">
        <f t="array" ref="M3113">+IFERROR(IF(CONSOLIDADO[[#This Row],[Día]]&lt;14,0,INDEX(CONSOLIDADO[Casos Diarios],ROW()-14,1)),0)</f>
        <v>0</v>
      </c>
      <c r="N3113" s="72">
        <f>+IF(CONSOLIDADO[[#This Row],[Clave]]="710143893",1,IF(OR(CONSOLIDADO[[#This Row],[Casos Acumulados]]&gt;0,CONSOLIDADO[[#This Row],[Muertes]]&gt;0),N3112+1,I3113))</f>
        <v>0</v>
      </c>
      <c r="O3113" s="69">
        <f>+IFERROR(VLOOKUP($G3113,TDMuertes!$C$2:$E$534,3,0),0)</f>
        <v>0</v>
      </c>
      <c r="P3113" s="94" t="str">
        <f t="shared" ca="1" si="257"/>
        <v>OFF</v>
      </c>
      <c r="Q3113" s="78">
        <f>+IFERROR(VLOOKUP(CONSOLIDADO[[#This Row],[Codigo Municipio]],TDDia!$A$4:$B$394,2,0),0)</f>
        <v>0</v>
      </c>
    </row>
    <row r="3114" spans="2:17" ht="14.45">
      <c r="B3114">
        <f t="shared" si="254"/>
        <v>17</v>
      </c>
      <c r="C3114" s="69" t="str" cm="1">
        <f t="array" ref="C3114">+INDEX(Table_4[[Departamento]:[Municipio]],FINAL!$B3114,1)</f>
        <v>Colón</v>
      </c>
      <c r="D3114" s="69" t="str" cm="1">
        <f t="array" ref="D3114">+INDEX(Table_4[[Departamento]:[Municipio]],FINAL!$B3114,4)</f>
        <v>Tocoa</v>
      </c>
      <c r="E3114" s="69" t="str" cm="1">
        <f t="array" ref="E3114">+INDEX(Table_4[[Departamento]:[Municipio]],FINAL!$B3114,3)</f>
        <v>0209</v>
      </c>
      <c r="F3114" s="96">
        <f t="shared" si="253"/>
        <v>43917</v>
      </c>
      <c r="G3114" s="71" t="str">
        <f>+CONSOLIDADO[[#This Row],[Codigo Municipio]]&amp;CONSOLIDADO[[#This Row],[Fecha]]</f>
        <v>020943917</v>
      </c>
      <c r="H3114" s="72">
        <f>+IFERROR(VLOOKUP($G3114,TDAcumula!$C$2:$E$2027,3,0),0)</f>
        <v>0</v>
      </c>
      <c r="I3114" s="73">
        <f t="shared" si="255"/>
        <v>0</v>
      </c>
      <c r="J3114" s="74">
        <f>+IF(CONSOLIDADO[[#This Row],[Codigo Municipio]]=E3113,CONSOLIDADO[[#This Row],[Fallecidos Diarios]]+J3113,CONSOLIDADO[[#This Row],[Fallecidos Diarios]])</f>
        <v>0</v>
      </c>
      <c r="K3114" s="75">
        <f t="shared" si="256"/>
        <v>0</v>
      </c>
      <c r="L3114" s="76">
        <f>+IF(CONSOLIDADO[[#This Row],[Codigo Municipio]]=E3113,CONSOLIDADO[[#This Row],[Recuperados Diarios]]+L3113,CONSOLIDADO[[#This Row],[Recuperados Diarios]])</f>
        <v>0</v>
      </c>
      <c r="M3114" s="77" cm="1">
        <f t="array" ref="M3114">+IFERROR(IF(CONSOLIDADO[[#This Row],[Día]]&lt;14,0,INDEX(CONSOLIDADO[Casos Diarios],ROW()-14,1)),0)</f>
        <v>0</v>
      </c>
      <c r="N3114" s="72">
        <f>+IF(CONSOLIDADO[[#This Row],[Clave]]="710143893",1,IF(OR(CONSOLIDADO[[#This Row],[Casos Acumulados]]&gt;0,CONSOLIDADO[[#This Row],[Muertes]]&gt;0),N3113+1,I3114))</f>
        <v>0</v>
      </c>
      <c r="O3114" s="69">
        <f>+IFERROR(VLOOKUP($G3114,TDMuertes!$C$2:$E$534,3,0),0)</f>
        <v>0</v>
      </c>
      <c r="P3114" s="94" t="str">
        <f t="shared" ca="1" si="257"/>
        <v>OFF</v>
      </c>
      <c r="Q3114" s="78">
        <f>+IFERROR(VLOOKUP(CONSOLIDADO[[#This Row],[Codigo Municipio]],TDDia!$A$4:$B$394,2,0),0)</f>
        <v>0</v>
      </c>
    </row>
    <row r="3115" spans="2:17" ht="14.45">
      <c r="B3115">
        <f t="shared" si="254"/>
        <v>17</v>
      </c>
      <c r="C3115" s="69" t="str" cm="1">
        <f t="array" ref="C3115">+INDEX(Table_4[[Departamento]:[Municipio]],FINAL!$B3115,1)</f>
        <v>Colón</v>
      </c>
      <c r="D3115" s="69" t="str" cm="1">
        <f t="array" ref="D3115">+INDEX(Table_4[[Departamento]:[Municipio]],FINAL!$B3115,4)</f>
        <v>Tocoa</v>
      </c>
      <c r="E3115" s="69" t="str" cm="1">
        <f t="array" ref="E3115">+INDEX(Table_4[[Departamento]:[Municipio]],FINAL!$B3115,3)</f>
        <v>0209</v>
      </c>
      <c r="F3115" s="96">
        <f t="shared" si="253"/>
        <v>43918</v>
      </c>
      <c r="G3115" s="71" t="str">
        <f>+CONSOLIDADO[[#This Row],[Codigo Municipio]]&amp;CONSOLIDADO[[#This Row],[Fecha]]</f>
        <v>020943918</v>
      </c>
      <c r="H3115" s="72">
        <f>+IFERROR(VLOOKUP($G3115,TDAcumula!$C$2:$E$2027,3,0),0)</f>
        <v>0</v>
      </c>
      <c r="I3115" s="73">
        <f t="shared" si="255"/>
        <v>0</v>
      </c>
      <c r="J3115" s="74">
        <f>+IF(CONSOLIDADO[[#This Row],[Codigo Municipio]]=E3114,CONSOLIDADO[[#This Row],[Fallecidos Diarios]]+J3114,CONSOLIDADO[[#This Row],[Fallecidos Diarios]])</f>
        <v>0</v>
      </c>
      <c r="K3115" s="75">
        <f t="shared" si="256"/>
        <v>0</v>
      </c>
      <c r="L3115" s="76">
        <f>+IF(CONSOLIDADO[[#This Row],[Codigo Municipio]]=E3114,CONSOLIDADO[[#This Row],[Recuperados Diarios]]+L3114,CONSOLIDADO[[#This Row],[Recuperados Diarios]])</f>
        <v>0</v>
      </c>
      <c r="M3115" s="77" cm="1">
        <f t="array" ref="M3115">+IFERROR(IF(CONSOLIDADO[[#This Row],[Día]]&lt;14,0,INDEX(CONSOLIDADO[Casos Diarios],ROW()-14,1)),0)</f>
        <v>0</v>
      </c>
      <c r="N3115" s="72">
        <f>+IF(CONSOLIDADO[[#This Row],[Clave]]="710143893",1,IF(OR(CONSOLIDADO[[#This Row],[Casos Acumulados]]&gt;0,CONSOLIDADO[[#This Row],[Muertes]]&gt;0),N3114+1,I3115))</f>
        <v>0</v>
      </c>
      <c r="O3115" s="69">
        <f>+IFERROR(VLOOKUP($G3115,TDMuertes!$C$2:$E$534,3,0),0)</f>
        <v>0</v>
      </c>
      <c r="P3115" s="94" t="str">
        <f t="shared" ca="1" si="257"/>
        <v>OFF</v>
      </c>
      <c r="Q3115" s="78">
        <f>+IFERROR(VLOOKUP(CONSOLIDADO[[#This Row],[Codigo Municipio]],TDDia!$A$4:$B$394,2,0),0)</f>
        <v>0</v>
      </c>
    </row>
    <row r="3116" spans="2:17" ht="14.45">
      <c r="B3116">
        <f t="shared" si="254"/>
        <v>17</v>
      </c>
      <c r="C3116" s="69" t="str" cm="1">
        <f t="array" ref="C3116">+INDEX(Table_4[[Departamento]:[Municipio]],FINAL!$B3116,1)</f>
        <v>Colón</v>
      </c>
      <c r="D3116" s="69" t="str" cm="1">
        <f t="array" ref="D3116">+INDEX(Table_4[[Departamento]:[Municipio]],FINAL!$B3116,4)</f>
        <v>Tocoa</v>
      </c>
      <c r="E3116" s="69" t="str" cm="1">
        <f t="array" ref="E3116">+INDEX(Table_4[[Departamento]:[Municipio]],FINAL!$B3116,3)</f>
        <v>0209</v>
      </c>
      <c r="F3116" s="96">
        <f t="shared" si="253"/>
        <v>43919</v>
      </c>
      <c r="G3116" s="71" t="str">
        <f>+CONSOLIDADO[[#This Row],[Codigo Municipio]]&amp;CONSOLIDADO[[#This Row],[Fecha]]</f>
        <v>020943919</v>
      </c>
      <c r="H3116" s="72">
        <f>+IFERROR(VLOOKUP($G3116,TDAcumula!$C$2:$E$2027,3,0),0)</f>
        <v>0</v>
      </c>
      <c r="I3116" s="73">
        <f t="shared" si="255"/>
        <v>0</v>
      </c>
      <c r="J3116" s="74">
        <f>+IF(CONSOLIDADO[[#This Row],[Codigo Municipio]]=E3115,CONSOLIDADO[[#This Row],[Fallecidos Diarios]]+J3115,CONSOLIDADO[[#This Row],[Fallecidos Diarios]])</f>
        <v>0</v>
      </c>
      <c r="K3116" s="75">
        <f t="shared" si="256"/>
        <v>0</v>
      </c>
      <c r="L3116" s="76">
        <f>+IF(CONSOLIDADO[[#This Row],[Codigo Municipio]]=E3115,CONSOLIDADO[[#This Row],[Recuperados Diarios]]+L3115,CONSOLIDADO[[#This Row],[Recuperados Diarios]])</f>
        <v>0</v>
      </c>
      <c r="M3116" s="77" cm="1">
        <f t="array" ref="M3116">+IFERROR(IF(CONSOLIDADO[[#This Row],[Día]]&lt;14,0,INDEX(CONSOLIDADO[Casos Diarios],ROW()-14,1)),0)</f>
        <v>0</v>
      </c>
      <c r="N3116" s="72">
        <f>+IF(CONSOLIDADO[[#This Row],[Clave]]="710143893",1,IF(OR(CONSOLIDADO[[#This Row],[Casos Acumulados]]&gt;0,CONSOLIDADO[[#This Row],[Muertes]]&gt;0),N3115+1,I3116))</f>
        <v>0</v>
      </c>
      <c r="O3116" s="69">
        <f>+IFERROR(VLOOKUP($G3116,TDMuertes!$C$2:$E$534,3,0),0)</f>
        <v>0</v>
      </c>
      <c r="P3116" s="94" t="str">
        <f t="shared" ca="1" si="257"/>
        <v>OFF</v>
      </c>
      <c r="Q3116" s="78">
        <f>+IFERROR(VLOOKUP(CONSOLIDADO[[#This Row],[Codigo Municipio]],TDDia!$A$4:$B$394,2,0),0)</f>
        <v>0</v>
      </c>
    </row>
    <row r="3117" spans="2:17" ht="14.45">
      <c r="B3117">
        <f t="shared" si="254"/>
        <v>17</v>
      </c>
      <c r="C3117" s="69" t="str" cm="1">
        <f t="array" ref="C3117">+INDEX(Table_4[[Departamento]:[Municipio]],FINAL!$B3117,1)</f>
        <v>Colón</v>
      </c>
      <c r="D3117" s="69" t="str" cm="1">
        <f t="array" ref="D3117">+INDEX(Table_4[[Departamento]:[Municipio]],FINAL!$B3117,4)</f>
        <v>Tocoa</v>
      </c>
      <c r="E3117" s="69" t="str" cm="1">
        <f t="array" ref="E3117">+INDEX(Table_4[[Departamento]:[Municipio]],FINAL!$B3117,3)</f>
        <v>0209</v>
      </c>
      <c r="F3117" s="96">
        <f t="shared" si="253"/>
        <v>43920</v>
      </c>
      <c r="G3117" s="71" t="str">
        <f>+CONSOLIDADO[[#This Row],[Codigo Municipio]]&amp;CONSOLIDADO[[#This Row],[Fecha]]</f>
        <v>020943920</v>
      </c>
      <c r="H3117" s="72">
        <f>+IFERROR(VLOOKUP($G3117,TDAcumula!$C$2:$E$2027,3,0),0)</f>
        <v>0</v>
      </c>
      <c r="I3117" s="73">
        <f t="shared" si="255"/>
        <v>0</v>
      </c>
      <c r="J3117" s="74">
        <f>+IF(CONSOLIDADO[[#This Row],[Codigo Municipio]]=E3116,CONSOLIDADO[[#This Row],[Fallecidos Diarios]]+J3116,CONSOLIDADO[[#This Row],[Fallecidos Diarios]])</f>
        <v>0</v>
      </c>
      <c r="K3117" s="75">
        <f t="shared" si="256"/>
        <v>0</v>
      </c>
      <c r="L3117" s="76">
        <f>+IF(CONSOLIDADO[[#This Row],[Codigo Municipio]]=E3116,CONSOLIDADO[[#This Row],[Recuperados Diarios]]+L3116,CONSOLIDADO[[#This Row],[Recuperados Diarios]])</f>
        <v>0</v>
      </c>
      <c r="M3117" s="77" cm="1">
        <f t="array" ref="M3117">+IFERROR(IF(CONSOLIDADO[[#This Row],[Día]]&lt;14,0,INDEX(CONSOLIDADO[Casos Diarios],ROW()-14,1)),0)</f>
        <v>0</v>
      </c>
      <c r="N3117" s="72">
        <f>+IF(CONSOLIDADO[[#This Row],[Clave]]="710143893",1,IF(OR(CONSOLIDADO[[#This Row],[Casos Acumulados]]&gt;0,CONSOLIDADO[[#This Row],[Muertes]]&gt;0),N3116+1,I3117))</f>
        <v>0</v>
      </c>
      <c r="O3117" s="69">
        <f>+IFERROR(VLOOKUP($G3117,TDMuertes!$C$2:$E$534,3,0),0)</f>
        <v>0</v>
      </c>
      <c r="P3117" s="94" t="str">
        <f t="shared" ca="1" si="257"/>
        <v>OFF</v>
      </c>
      <c r="Q3117" s="78">
        <f>+IFERROR(VLOOKUP(CONSOLIDADO[[#This Row],[Codigo Municipio]],TDDia!$A$4:$B$394,2,0),0)</f>
        <v>0</v>
      </c>
    </row>
    <row r="3118" spans="2:17">
      <c r="B3118">
        <f t="shared" si="254"/>
        <v>17</v>
      </c>
    </row>
    <row r="3119" spans="2:17">
      <c r="B3119">
        <f t="shared" si="254"/>
        <v>17</v>
      </c>
    </row>
    <row r="3120" spans="2:17">
      <c r="B3120">
        <f t="shared" si="254"/>
        <v>17</v>
      </c>
    </row>
    <row r="3121" spans="2:2">
      <c r="B3121">
        <f t="shared" si="254"/>
        <v>17</v>
      </c>
    </row>
    <row r="3122" spans="2:2">
      <c r="B3122">
        <f t="shared" si="254"/>
        <v>17</v>
      </c>
    </row>
    <row r="3123" spans="2:2">
      <c r="B3123">
        <f t="shared" si="254"/>
        <v>17</v>
      </c>
    </row>
    <row r="3124" spans="2:2">
      <c r="B3124">
        <f t="shared" si="254"/>
        <v>17</v>
      </c>
    </row>
    <row r="3125" spans="2:2">
      <c r="B3125">
        <f t="shared" si="254"/>
        <v>17</v>
      </c>
    </row>
    <row r="3126" spans="2:2">
      <c r="B3126">
        <f t="shared" si="254"/>
        <v>17</v>
      </c>
    </row>
    <row r="3127" spans="2:2">
      <c r="B3127">
        <f t="shared" si="254"/>
        <v>17</v>
      </c>
    </row>
    <row r="3128" spans="2:2">
      <c r="B3128">
        <f t="shared" si="254"/>
        <v>17</v>
      </c>
    </row>
    <row r="3129" spans="2:2">
      <c r="B3129">
        <f t="shared" si="254"/>
        <v>17</v>
      </c>
    </row>
    <row r="3130" spans="2:2">
      <c r="B3130">
        <f t="shared" si="254"/>
        <v>17</v>
      </c>
    </row>
    <row r="3131" spans="2:2">
      <c r="B3131">
        <f t="shared" si="254"/>
        <v>17</v>
      </c>
    </row>
    <row r="3132" spans="2:2">
      <c r="B3132">
        <f t="shared" si="254"/>
        <v>17</v>
      </c>
    </row>
    <row r="3133" spans="2:2">
      <c r="B3133">
        <f t="shared" si="254"/>
        <v>17</v>
      </c>
    </row>
    <row r="3134" spans="2:2">
      <c r="B3134">
        <f t="shared" si="254"/>
        <v>17</v>
      </c>
    </row>
    <row r="3135" spans="2:2">
      <c r="B3135">
        <f t="shared" si="254"/>
        <v>17</v>
      </c>
    </row>
    <row r="3136" spans="2:2">
      <c r="B3136">
        <f t="shared" si="254"/>
        <v>17</v>
      </c>
    </row>
    <row r="3137" spans="2:2">
      <c r="B3137">
        <f t="shared" si="254"/>
        <v>17</v>
      </c>
    </row>
    <row r="3138" spans="2:2">
      <c r="B3138">
        <f t="shared" si="254"/>
        <v>17</v>
      </c>
    </row>
    <row r="3139" spans="2:2">
      <c r="B3139">
        <f t="shared" si="254"/>
        <v>17</v>
      </c>
    </row>
    <row r="3140" spans="2:2">
      <c r="B3140">
        <f t="shared" si="254"/>
        <v>17</v>
      </c>
    </row>
    <row r="3141" spans="2:2">
      <c r="B3141">
        <f t="shared" ref="B3141:B3204" si="258">+IF(F3140=44085,B3140+1,B3140)</f>
        <v>17</v>
      </c>
    </row>
    <row r="3142" spans="2:2">
      <c r="B3142">
        <f t="shared" si="258"/>
        <v>17</v>
      </c>
    </row>
    <row r="3143" spans="2:2">
      <c r="B3143">
        <f t="shared" si="258"/>
        <v>17</v>
      </c>
    </row>
    <row r="3144" spans="2:2">
      <c r="B3144">
        <f t="shared" si="258"/>
        <v>17</v>
      </c>
    </row>
    <row r="3145" spans="2:2">
      <c r="B3145">
        <f t="shared" si="258"/>
        <v>17</v>
      </c>
    </row>
    <row r="3146" spans="2:2">
      <c r="B3146">
        <f t="shared" si="258"/>
        <v>17</v>
      </c>
    </row>
    <row r="3147" spans="2:2">
      <c r="B3147">
        <f t="shared" si="258"/>
        <v>17</v>
      </c>
    </row>
    <row r="3148" spans="2:2">
      <c r="B3148">
        <f t="shared" si="258"/>
        <v>17</v>
      </c>
    </row>
    <row r="3149" spans="2:2">
      <c r="B3149">
        <f t="shared" si="258"/>
        <v>17</v>
      </c>
    </row>
    <row r="3150" spans="2:2">
      <c r="B3150">
        <f t="shared" si="258"/>
        <v>17</v>
      </c>
    </row>
    <row r="3151" spans="2:2">
      <c r="B3151">
        <f t="shared" si="258"/>
        <v>17</v>
      </c>
    </row>
    <row r="3152" spans="2:2">
      <c r="B3152">
        <f t="shared" si="258"/>
        <v>17</v>
      </c>
    </row>
    <row r="3153" spans="2:2">
      <c r="B3153">
        <f t="shared" si="258"/>
        <v>17</v>
      </c>
    </row>
    <row r="3154" spans="2:2">
      <c r="B3154">
        <f t="shared" si="258"/>
        <v>17</v>
      </c>
    </row>
    <row r="3155" spans="2:2">
      <c r="B3155">
        <f t="shared" si="258"/>
        <v>17</v>
      </c>
    </row>
    <row r="3156" spans="2:2">
      <c r="B3156">
        <f t="shared" si="258"/>
        <v>17</v>
      </c>
    </row>
    <row r="3157" spans="2:2">
      <c r="B3157">
        <f t="shared" si="258"/>
        <v>17</v>
      </c>
    </row>
    <row r="3158" spans="2:2">
      <c r="B3158">
        <f t="shared" si="258"/>
        <v>17</v>
      </c>
    </row>
    <row r="3159" spans="2:2">
      <c r="B3159">
        <f t="shared" si="258"/>
        <v>17</v>
      </c>
    </row>
    <row r="3160" spans="2:2">
      <c r="B3160">
        <f t="shared" si="258"/>
        <v>17</v>
      </c>
    </row>
    <row r="3161" spans="2:2">
      <c r="B3161">
        <f t="shared" si="258"/>
        <v>17</v>
      </c>
    </row>
    <row r="3162" spans="2:2">
      <c r="B3162">
        <f t="shared" si="258"/>
        <v>17</v>
      </c>
    </row>
    <row r="3163" spans="2:2">
      <c r="B3163">
        <f t="shared" si="258"/>
        <v>17</v>
      </c>
    </row>
    <row r="3164" spans="2:2">
      <c r="B3164">
        <f t="shared" si="258"/>
        <v>17</v>
      </c>
    </row>
    <row r="3165" spans="2:2">
      <c r="B3165">
        <f t="shared" si="258"/>
        <v>17</v>
      </c>
    </row>
    <row r="3166" spans="2:2">
      <c r="B3166">
        <f t="shared" si="258"/>
        <v>17</v>
      </c>
    </row>
    <row r="3167" spans="2:2">
      <c r="B3167">
        <f t="shared" si="258"/>
        <v>17</v>
      </c>
    </row>
    <row r="3168" spans="2:2">
      <c r="B3168">
        <f t="shared" si="258"/>
        <v>17</v>
      </c>
    </row>
    <row r="3169" spans="2:2">
      <c r="B3169">
        <f t="shared" si="258"/>
        <v>17</v>
      </c>
    </row>
    <row r="3170" spans="2:2">
      <c r="B3170">
        <f t="shared" si="258"/>
        <v>17</v>
      </c>
    </row>
    <row r="3171" spans="2:2">
      <c r="B3171">
        <f t="shared" si="258"/>
        <v>17</v>
      </c>
    </row>
    <row r="3172" spans="2:2">
      <c r="B3172">
        <f t="shared" si="258"/>
        <v>17</v>
      </c>
    </row>
    <row r="3173" spans="2:2">
      <c r="B3173">
        <f t="shared" si="258"/>
        <v>17</v>
      </c>
    </row>
    <row r="3174" spans="2:2">
      <c r="B3174">
        <f t="shared" si="258"/>
        <v>17</v>
      </c>
    </row>
    <row r="3175" spans="2:2">
      <c r="B3175">
        <f t="shared" si="258"/>
        <v>17</v>
      </c>
    </row>
    <row r="3176" spans="2:2">
      <c r="B3176">
        <f t="shared" si="258"/>
        <v>17</v>
      </c>
    </row>
    <row r="3177" spans="2:2">
      <c r="B3177">
        <f t="shared" si="258"/>
        <v>17</v>
      </c>
    </row>
    <row r="3178" spans="2:2">
      <c r="B3178">
        <f t="shared" si="258"/>
        <v>17</v>
      </c>
    </row>
    <row r="3179" spans="2:2">
      <c r="B3179">
        <f t="shared" si="258"/>
        <v>17</v>
      </c>
    </row>
    <row r="3180" spans="2:2">
      <c r="B3180">
        <f t="shared" si="258"/>
        <v>17</v>
      </c>
    </row>
    <row r="3181" spans="2:2">
      <c r="B3181">
        <f t="shared" si="258"/>
        <v>17</v>
      </c>
    </row>
    <row r="3182" spans="2:2">
      <c r="B3182">
        <f t="shared" si="258"/>
        <v>17</v>
      </c>
    </row>
    <row r="3183" spans="2:2">
      <c r="B3183">
        <f t="shared" si="258"/>
        <v>17</v>
      </c>
    </row>
    <row r="3184" spans="2:2">
      <c r="B3184">
        <f t="shared" si="258"/>
        <v>17</v>
      </c>
    </row>
    <row r="3185" spans="2:2">
      <c r="B3185">
        <f t="shared" si="258"/>
        <v>17</v>
      </c>
    </row>
    <row r="3186" spans="2:2">
      <c r="B3186">
        <f t="shared" si="258"/>
        <v>17</v>
      </c>
    </row>
    <row r="3187" spans="2:2">
      <c r="B3187">
        <f t="shared" si="258"/>
        <v>17</v>
      </c>
    </row>
    <row r="3188" spans="2:2">
      <c r="B3188">
        <f t="shared" si="258"/>
        <v>17</v>
      </c>
    </row>
    <row r="3189" spans="2:2">
      <c r="B3189">
        <f t="shared" si="258"/>
        <v>17</v>
      </c>
    </row>
    <row r="3190" spans="2:2">
      <c r="B3190">
        <f t="shared" si="258"/>
        <v>17</v>
      </c>
    </row>
    <row r="3191" spans="2:2">
      <c r="B3191">
        <f t="shared" si="258"/>
        <v>17</v>
      </c>
    </row>
    <row r="3192" spans="2:2">
      <c r="B3192">
        <f t="shared" si="258"/>
        <v>17</v>
      </c>
    </row>
    <row r="3193" spans="2:2">
      <c r="B3193">
        <f t="shared" si="258"/>
        <v>17</v>
      </c>
    </row>
    <row r="3194" spans="2:2">
      <c r="B3194">
        <f t="shared" si="258"/>
        <v>17</v>
      </c>
    </row>
    <row r="3195" spans="2:2">
      <c r="B3195">
        <f t="shared" si="258"/>
        <v>17</v>
      </c>
    </row>
    <row r="3196" spans="2:2">
      <c r="B3196">
        <f t="shared" si="258"/>
        <v>17</v>
      </c>
    </row>
    <row r="3197" spans="2:2">
      <c r="B3197">
        <f t="shared" si="258"/>
        <v>17</v>
      </c>
    </row>
    <row r="3198" spans="2:2">
      <c r="B3198">
        <f t="shared" si="258"/>
        <v>17</v>
      </c>
    </row>
    <row r="3199" spans="2:2">
      <c r="B3199">
        <f t="shared" si="258"/>
        <v>17</v>
      </c>
    </row>
    <row r="3200" spans="2:2">
      <c r="B3200">
        <f t="shared" si="258"/>
        <v>17</v>
      </c>
    </row>
    <row r="3201" spans="2:2">
      <c r="B3201">
        <f t="shared" si="258"/>
        <v>17</v>
      </c>
    </row>
    <row r="3202" spans="2:2">
      <c r="B3202">
        <f t="shared" si="258"/>
        <v>17</v>
      </c>
    </row>
    <row r="3203" spans="2:2">
      <c r="B3203">
        <f t="shared" si="258"/>
        <v>17</v>
      </c>
    </row>
    <row r="3204" spans="2:2">
      <c r="B3204">
        <f t="shared" si="258"/>
        <v>17</v>
      </c>
    </row>
    <row r="3205" spans="2:2">
      <c r="B3205">
        <f t="shared" ref="B3205:B3268" si="259">+IF(F3204=44085,B3204+1,B3204)</f>
        <v>17</v>
      </c>
    </row>
    <row r="3206" spans="2:2">
      <c r="B3206">
        <f t="shared" si="259"/>
        <v>17</v>
      </c>
    </row>
    <row r="3207" spans="2:2">
      <c r="B3207">
        <f t="shared" si="259"/>
        <v>17</v>
      </c>
    </row>
    <row r="3208" spans="2:2">
      <c r="B3208">
        <f t="shared" si="259"/>
        <v>17</v>
      </c>
    </row>
    <row r="3209" spans="2:2">
      <c r="B3209">
        <f t="shared" si="259"/>
        <v>17</v>
      </c>
    </row>
    <row r="3210" spans="2:2">
      <c r="B3210">
        <f t="shared" si="259"/>
        <v>17</v>
      </c>
    </row>
    <row r="3211" spans="2:2">
      <c r="B3211">
        <f t="shared" si="259"/>
        <v>17</v>
      </c>
    </row>
    <row r="3212" spans="2:2">
      <c r="B3212">
        <f t="shared" si="259"/>
        <v>17</v>
      </c>
    </row>
    <row r="3213" spans="2:2">
      <c r="B3213">
        <f t="shared" si="259"/>
        <v>17</v>
      </c>
    </row>
    <row r="3214" spans="2:2">
      <c r="B3214">
        <f t="shared" si="259"/>
        <v>17</v>
      </c>
    </row>
    <row r="3215" spans="2:2">
      <c r="B3215">
        <f t="shared" si="259"/>
        <v>17</v>
      </c>
    </row>
    <row r="3216" spans="2:2">
      <c r="B3216">
        <f t="shared" si="259"/>
        <v>17</v>
      </c>
    </row>
    <row r="3217" spans="2:2">
      <c r="B3217">
        <f t="shared" si="259"/>
        <v>17</v>
      </c>
    </row>
    <row r="3218" spans="2:2">
      <c r="B3218">
        <f t="shared" si="259"/>
        <v>17</v>
      </c>
    </row>
    <row r="3219" spans="2:2">
      <c r="B3219">
        <f t="shared" si="259"/>
        <v>17</v>
      </c>
    </row>
    <row r="3220" spans="2:2">
      <c r="B3220">
        <f t="shared" si="259"/>
        <v>17</v>
      </c>
    </row>
    <row r="3221" spans="2:2">
      <c r="B3221">
        <f t="shared" si="259"/>
        <v>17</v>
      </c>
    </row>
    <row r="3222" spans="2:2">
      <c r="B3222">
        <f t="shared" si="259"/>
        <v>17</v>
      </c>
    </row>
    <row r="3223" spans="2:2">
      <c r="B3223">
        <f t="shared" si="259"/>
        <v>17</v>
      </c>
    </row>
    <row r="3224" spans="2:2">
      <c r="B3224">
        <f t="shared" si="259"/>
        <v>17</v>
      </c>
    </row>
    <row r="3225" spans="2:2">
      <c r="B3225">
        <f t="shared" si="259"/>
        <v>17</v>
      </c>
    </row>
    <row r="3226" spans="2:2">
      <c r="B3226">
        <f t="shared" si="259"/>
        <v>17</v>
      </c>
    </row>
    <row r="3227" spans="2:2">
      <c r="B3227">
        <f t="shared" si="259"/>
        <v>17</v>
      </c>
    </row>
    <row r="3228" spans="2:2">
      <c r="B3228">
        <f t="shared" si="259"/>
        <v>17</v>
      </c>
    </row>
    <row r="3229" spans="2:2">
      <c r="B3229">
        <f t="shared" si="259"/>
        <v>17</v>
      </c>
    </row>
    <row r="3230" spans="2:2">
      <c r="B3230">
        <f t="shared" si="259"/>
        <v>17</v>
      </c>
    </row>
    <row r="3231" spans="2:2">
      <c r="B3231">
        <f t="shared" si="259"/>
        <v>17</v>
      </c>
    </row>
    <row r="3232" spans="2:2">
      <c r="B3232">
        <f t="shared" si="259"/>
        <v>17</v>
      </c>
    </row>
    <row r="3233" spans="2:2">
      <c r="B3233">
        <f t="shared" si="259"/>
        <v>17</v>
      </c>
    </row>
    <row r="3234" spans="2:2">
      <c r="B3234">
        <f t="shared" si="259"/>
        <v>17</v>
      </c>
    </row>
    <row r="3235" spans="2:2">
      <c r="B3235">
        <f t="shared" si="259"/>
        <v>17</v>
      </c>
    </row>
    <row r="3236" spans="2:2">
      <c r="B3236">
        <f t="shared" si="259"/>
        <v>17</v>
      </c>
    </row>
    <row r="3237" spans="2:2">
      <c r="B3237">
        <f t="shared" si="259"/>
        <v>17</v>
      </c>
    </row>
    <row r="3238" spans="2:2">
      <c r="B3238">
        <f t="shared" si="259"/>
        <v>17</v>
      </c>
    </row>
    <row r="3239" spans="2:2">
      <c r="B3239">
        <f t="shared" si="259"/>
        <v>17</v>
      </c>
    </row>
    <row r="3240" spans="2:2">
      <c r="B3240">
        <f t="shared" si="259"/>
        <v>17</v>
      </c>
    </row>
    <row r="3241" spans="2:2">
      <c r="B3241">
        <f t="shared" si="259"/>
        <v>17</v>
      </c>
    </row>
    <row r="3242" spans="2:2">
      <c r="B3242">
        <f t="shared" si="259"/>
        <v>17</v>
      </c>
    </row>
    <row r="3243" spans="2:2">
      <c r="B3243">
        <f t="shared" si="259"/>
        <v>17</v>
      </c>
    </row>
    <row r="3244" spans="2:2">
      <c r="B3244">
        <f t="shared" si="259"/>
        <v>17</v>
      </c>
    </row>
    <row r="3245" spans="2:2">
      <c r="B3245">
        <f t="shared" si="259"/>
        <v>17</v>
      </c>
    </row>
    <row r="3246" spans="2:2">
      <c r="B3246">
        <f t="shared" si="259"/>
        <v>17</v>
      </c>
    </row>
    <row r="3247" spans="2:2">
      <c r="B3247">
        <f t="shared" si="259"/>
        <v>17</v>
      </c>
    </row>
    <row r="3248" spans="2:2">
      <c r="B3248">
        <f t="shared" si="259"/>
        <v>17</v>
      </c>
    </row>
    <row r="3249" spans="2:2">
      <c r="B3249">
        <f t="shared" si="259"/>
        <v>17</v>
      </c>
    </row>
    <row r="3250" spans="2:2">
      <c r="B3250">
        <f t="shared" si="259"/>
        <v>17</v>
      </c>
    </row>
    <row r="3251" spans="2:2">
      <c r="B3251">
        <f t="shared" si="259"/>
        <v>17</v>
      </c>
    </row>
    <row r="3252" spans="2:2">
      <c r="B3252">
        <f t="shared" si="259"/>
        <v>17</v>
      </c>
    </row>
    <row r="3253" spans="2:2">
      <c r="B3253">
        <f t="shared" si="259"/>
        <v>17</v>
      </c>
    </row>
    <row r="3254" spans="2:2">
      <c r="B3254">
        <f t="shared" si="259"/>
        <v>17</v>
      </c>
    </row>
    <row r="3255" spans="2:2">
      <c r="B3255">
        <f t="shared" si="259"/>
        <v>17</v>
      </c>
    </row>
    <row r="3256" spans="2:2">
      <c r="B3256">
        <f t="shared" si="259"/>
        <v>17</v>
      </c>
    </row>
    <row r="3257" spans="2:2">
      <c r="B3257">
        <f t="shared" si="259"/>
        <v>17</v>
      </c>
    </row>
    <row r="3258" spans="2:2">
      <c r="B3258">
        <f t="shared" si="259"/>
        <v>17</v>
      </c>
    </row>
    <row r="3259" spans="2:2">
      <c r="B3259">
        <f t="shared" si="259"/>
        <v>17</v>
      </c>
    </row>
    <row r="3260" spans="2:2">
      <c r="B3260">
        <f t="shared" si="259"/>
        <v>17</v>
      </c>
    </row>
    <row r="3261" spans="2:2">
      <c r="B3261">
        <f t="shared" si="259"/>
        <v>17</v>
      </c>
    </row>
    <row r="3262" spans="2:2">
      <c r="B3262">
        <f t="shared" si="259"/>
        <v>17</v>
      </c>
    </row>
    <row r="3263" spans="2:2">
      <c r="B3263">
        <f t="shared" si="259"/>
        <v>17</v>
      </c>
    </row>
    <row r="3264" spans="2:2">
      <c r="B3264">
        <f t="shared" si="259"/>
        <v>17</v>
      </c>
    </row>
    <row r="3265" spans="2:2">
      <c r="B3265">
        <f t="shared" si="259"/>
        <v>17</v>
      </c>
    </row>
    <row r="3266" spans="2:2">
      <c r="B3266">
        <f t="shared" si="259"/>
        <v>17</v>
      </c>
    </row>
    <row r="3267" spans="2:2">
      <c r="B3267">
        <f t="shared" si="259"/>
        <v>17</v>
      </c>
    </row>
    <row r="3268" spans="2:2">
      <c r="B3268">
        <f t="shared" si="259"/>
        <v>17</v>
      </c>
    </row>
    <row r="3269" spans="2:2">
      <c r="B3269">
        <f t="shared" ref="B3269:B3332" si="260">+IF(F3268=44085,B3268+1,B3268)</f>
        <v>17</v>
      </c>
    </row>
    <row r="3270" spans="2:2">
      <c r="B3270">
        <f t="shared" si="260"/>
        <v>17</v>
      </c>
    </row>
    <row r="3271" spans="2:2">
      <c r="B3271">
        <f t="shared" si="260"/>
        <v>17</v>
      </c>
    </row>
    <row r="3272" spans="2:2">
      <c r="B3272">
        <f t="shared" si="260"/>
        <v>17</v>
      </c>
    </row>
    <row r="3273" spans="2:2">
      <c r="B3273">
        <f t="shared" si="260"/>
        <v>17</v>
      </c>
    </row>
    <row r="3274" spans="2:2">
      <c r="B3274">
        <f t="shared" si="260"/>
        <v>17</v>
      </c>
    </row>
    <row r="3275" spans="2:2">
      <c r="B3275">
        <f t="shared" si="260"/>
        <v>17</v>
      </c>
    </row>
    <row r="3276" spans="2:2">
      <c r="B3276">
        <f t="shared" si="260"/>
        <v>17</v>
      </c>
    </row>
    <row r="3277" spans="2:2">
      <c r="B3277">
        <f t="shared" si="260"/>
        <v>17</v>
      </c>
    </row>
    <row r="3278" spans="2:2">
      <c r="B3278">
        <f t="shared" si="260"/>
        <v>17</v>
      </c>
    </row>
    <row r="3279" spans="2:2">
      <c r="B3279">
        <f t="shared" si="260"/>
        <v>17</v>
      </c>
    </row>
    <row r="3280" spans="2:2">
      <c r="B3280">
        <f t="shared" si="260"/>
        <v>17</v>
      </c>
    </row>
    <row r="3281" spans="2:2">
      <c r="B3281">
        <f t="shared" si="260"/>
        <v>17</v>
      </c>
    </row>
    <row r="3282" spans="2:2">
      <c r="B3282">
        <f t="shared" si="260"/>
        <v>17</v>
      </c>
    </row>
    <row r="3283" spans="2:2">
      <c r="B3283">
        <f t="shared" si="260"/>
        <v>17</v>
      </c>
    </row>
    <row r="3284" spans="2:2">
      <c r="B3284">
        <f t="shared" si="260"/>
        <v>17</v>
      </c>
    </row>
    <row r="3285" spans="2:2">
      <c r="B3285">
        <f t="shared" si="260"/>
        <v>17</v>
      </c>
    </row>
    <row r="3286" spans="2:2">
      <c r="B3286">
        <f t="shared" si="260"/>
        <v>17</v>
      </c>
    </row>
    <row r="3287" spans="2:2">
      <c r="B3287">
        <f t="shared" si="260"/>
        <v>17</v>
      </c>
    </row>
    <row r="3288" spans="2:2">
      <c r="B3288">
        <f t="shared" si="260"/>
        <v>17</v>
      </c>
    </row>
    <row r="3289" spans="2:2">
      <c r="B3289">
        <f t="shared" si="260"/>
        <v>17</v>
      </c>
    </row>
    <row r="3290" spans="2:2">
      <c r="B3290">
        <f t="shared" si="260"/>
        <v>17</v>
      </c>
    </row>
    <row r="3291" spans="2:2">
      <c r="B3291">
        <f t="shared" si="260"/>
        <v>17</v>
      </c>
    </row>
    <row r="3292" spans="2:2">
      <c r="B3292">
        <f t="shared" si="260"/>
        <v>17</v>
      </c>
    </row>
    <row r="3293" spans="2:2">
      <c r="B3293">
        <f t="shared" si="260"/>
        <v>17</v>
      </c>
    </row>
    <row r="3294" spans="2:2">
      <c r="B3294">
        <f t="shared" si="260"/>
        <v>17</v>
      </c>
    </row>
    <row r="3295" spans="2:2">
      <c r="B3295">
        <f t="shared" si="260"/>
        <v>17</v>
      </c>
    </row>
    <row r="3296" spans="2:2">
      <c r="B3296">
        <f t="shared" si="260"/>
        <v>17</v>
      </c>
    </row>
    <row r="3297" spans="2:2">
      <c r="B3297">
        <f t="shared" si="260"/>
        <v>17</v>
      </c>
    </row>
    <row r="3298" spans="2:2">
      <c r="B3298">
        <f t="shared" si="260"/>
        <v>17</v>
      </c>
    </row>
    <row r="3299" spans="2:2">
      <c r="B3299">
        <f t="shared" si="260"/>
        <v>17</v>
      </c>
    </row>
    <row r="3300" spans="2:2">
      <c r="B3300">
        <f t="shared" si="260"/>
        <v>17</v>
      </c>
    </row>
    <row r="3301" spans="2:2">
      <c r="B3301">
        <f t="shared" si="260"/>
        <v>17</v>
      </c>
    </row>
    <row r="3302" spans="2:2">
      <c r="B3302">
        <f t="shared" si="260"/>
        <v>17</v>
      </c>
    </row>
    <row r="3303" spans="2:2">
      <c r="B3303">
        <f t="shared" si="260"/>
        <v>17</v>
      </c>
    </row>
    <row r="3304" spans="2:2">
      <c r="B3304">
        <f t="shared" si="260"/>
        <v>17</v>
      </c>
    </row>
    <row r="3305" spans="2:2">
      <c r="B3305">
        <f t="shared" si="260"/>
        <v>17</v>
      </c>
    </row>
    <row r="3306" spans="2:2">
      <c r="B3306">
        <f t="shared" si="260"/>
        <v>17</v>
      </c>
    </row>
    <row r="3307" spans="2:2">
      <c r="B3307">
        <f t="shared" si="260"/>
        <v>17</v>
      </c>
    </row>
    <row r="3308" spans="2:2">
      <c r="B3308">
        <f t="shared" si="260"/>
        <v>17</v>
      </c>
    </row>
    <row r="3309" spans="2:2">
      <c r="B3309">
        <f t="shared" si="260"/>
        <v>17</v>
      </c>
    </row>
    <row r="3310" spans="2:2">
      <c r="B3310">
        <f t="shared" si="260"/>
        <v>17</v>
      </c>
    </row>
    <row r="3311" spans="2:2">
      <c r="B3311">
        <f t="shared" si="260"/>
        <v>17</v>
      </c>
    </row>
    <row r="3312" spans="2:2">
      <c r="B3312">
        <f t="shared" si="260"/>
        <v>17</v>
      </c>
    </row>
    <row r="3313" spans="2:2">
      <c r="B3313">
        <f t="shared" si="260"/>
        <v>17</v>
      </c>
    </row>
    <row r="3314" spans="2:2">
      <c r="B3314">
        <f t="shared" si="260"/>
        <v>17</v>
      </c>
    </row>
    <row r="3315" spans="2:2">
      <c r="B3315">
        <f t="shared" si="260"/>
        <v>17</v>
      </c>
    </row>
    <row r="3316" spans="2:2">
      <c r="B3316">
        <f t="shared" si="260"/>
        <v>17</v>
      </c>
    </row>
    <row r="3317" spans="2:2">
      <c r="B3317">
        <f t="shared" si="260"/>
        <v>17</v>
      </c>
    </row>
    <row r="3318" spans="2:2">
      <c r="B3318">
        <f t="shared" si="260"/>
        <v>17</v>
      </c>
    </row>
    <row r="3319" spans="2:2">
      <c r="B3319">
        <f t="shared" si="260"/>
        <v>17</v>
      </c>
    </row>
    <row r="3320" spans="2:2">
      <c r="B3320">
        <f t="shared" si="260"/>
        <v>17</v>
      </c>
    </row>
    <row r="3321" spans="2:2">
      <c r="B3321">
        <f t="shared" si="260"/>
        <v>17</v>
      </c>
    </row>
    <row r="3322" spans="2:2">
      <c r="B3322">
        <f t="shared" si="260"/>
        <v>17</v>
      </c>
    </row>
    <row r="3323" spans="2:2">
      <c r="B3323">
        <f t="shared" si="260"/>
        <v>17</v>
      </c>
    </row>
    <row r="3324" spans="2:2">
      <c r="B3324">
        <f t="shared" si="260"/>
        <v>17</v>
      </c>
    </row>
    <row r="3325" spans="2:2">
      <c r="B3325">
        <f t="shared" si="260"/>
        <v>17</v>
      </c>
    </row>
    <row r="3326" spans="2:2">
      <c r="B3326">
        <f t="shared" si="260"/>
        <v>17</v>
      </c>
    </row>
    <row r="3327" spans="2:2">
      <c r="B3327">
        <f t="shared" si="260"/>
        <v>17</v>
      </c>
    </row>
    <row r="3328" spans="2:2">
      <c r="B3328">
        <f t="shared" si="260"/>
        <v>17</v>
      </c>
    </row>
    <row r="3329" spans="2:2">
      <c r="B3329">
        <f t="shared" si="260"/>
        <v>17</v>
      </c>
    </row>
    <row r="3330" spans="2:2">
      <c r="B3330">
        <f t="shared" si="260"/>
        <v>17</v>
      </c>
    </row>
    <row r="3331" spans="2:2">
      <c r="B3331">
        <f t="shared" si="260"/>
        <v>17</v>
      </c>
    </row>
    <row r="3332" spans="2:2">
      <c r="B3332">
        <f t="shared" si="260"/>
        <v>17</v>
      </c>
    </row>
    <row r="3333" spans="2:2">
      <c r="B3333">
        <f t="shared" ref="B3333:B3396" si="261">+IF(F3332=44085,B3332+1,B3332)</f>
        <v>17</v>
      </c>
    </row>
    <row r="3334" spans="2:2">
      <c r="B3334">
        <f t="shared" si="261"/>
        <v>17</v>
      </c>
    </row>
    <row r="3335" spans="2:2">
      <c r="B3335">
        <f t="shared" si="261"/>
        <v>17</v>
      </c>
    </row>
    <row r="3336" spans="2:2">
      <c r="B3336">
        <f t="shared" si="261"/>
        <v>17</v>
      </c>
    </row>
    <row r="3337" spans="2:2">
      <c r="B3337">
        <f t="shared" si="261"/>
        <v>17</v>
      </c>
    </row>
    <row r="3338" spans="2:2">
      <c r="B3338">
        <f t="shared" si="261"/>
        <v>17</v>
      </c>
    </row>
    <row r="3339" spans="2:2">
      <c r="B3339">
        <f t="shared" si="261"/>
        <v>17</v>
      </c>
    </row>
    <row r="3340" spans="2:2">
      <c r="B3340">
        <f t="shared" si="261"/>
        <v>17</v>
      </c>
    </row>
    <row r="3341" spans="2:2">
      <c r="B3341">
        <f t="shared" si="261"/>
        <v>17</v>
      </c>
    </row>
    <row r="3342" spans="2:2">
      <c r="B3342">
        <f t="shared" si="261"/>
        <v>17</v>
      </c>
    </row>
    <row r="3343" spans="2:2">
      <c r="B3343">
        <f t="shared" si="261"/>
        <v>17</v>
      </c>
    </row>
    <row r="3344" spans="2:2">
      <c r="B3344">
        <f t="shared" si="261"/>
        <v>17</v>
      </c>
    </row>
    <row r="3345" spans="2:2">
      <c r="B3345">
        <f t="shared" si="261"/>
        <v>17</v>
      </c>
    </row>
    <row r="3346" spans="2:2">
      <c r="B3346">
        <f t="shared" si="261"/>
        <v>17</v>
      </c>
    </row>
    <row r="3347" spans="2:2">
      <c r="B3347">
        <f t="shared" si="261"/>
        <v>17</v>
      </c>
    </row>
    <row r="3348" spans="2:2">
      <c r="B3348">
        <f t="shared" si="261"/>
        <v>17</v>
      </c>
    </row>
    <row r="3349" spans="2:2">
      <c r="B3349">
        <f t="shared" si="261"/>
        <v>17</v>
      </c>
    </row>
    <row r="3350" spans="2:2">
      <c r="B3350">
        <f t="shared" si="261"/>
        <v>17</v>
      </c>
    </row>
    <row r="3351" spans="2:2">
      <c r="B3351">
        <f t="shared" si="261"/>
        <v>17</v>
      </c>
    </row>
    <row r="3352" spans="2:2">
      <c r="B3352">
        <f t="shared" si="261"/>
        <v>17</v>
      </c>
    </row>
    <row r="3353" spans="2:2">
      <c r="B3353">
        <f t="shared" si="261"/>
        <v>17</v>
      </c>
    </row>
    <row r="3354" spans="2:2">
      <c r="B3354">
        <f t="shared" si="261"/>
        <v>17</v>
      </c>
    </row>
    <row r="3355" spans="2:2">
      <c r="B3355">
        <f t="shared" si="261"/>
        <v>17</v>
      </c>
    </row>
    <row r="3356" spans="2:2">
      <c r="B3356">
        <f t="shared" si="261"/>
        <v>17</v>
      </c>
    </row>
    <row r="3357" spans="2:2">
      <c r="B3357">
        <f t="shared" si="261"/>
        <v>17</v>
      </c>
    </row>
    <row r="3358" spans="2:2">
      <c r="B3358">
        <f t="shared" si="261"/>
        <v>17</v>
      </c>
    </row>
    <row r="3359" spans="2:2">
      <c r="B3359">
        <f t="shared" si="261"/>
        <v>17</v>
      </c>
    </row>
    <row r="3360" spans="2:2">
      <c r="B3360">
        <f t="shared" si="261"/>
        <v>17</v>
      </c>
    </row>
    <row r="3361" spans="2:2">
      <c r="B3361">
        <f t="shared" si="261"/>
        <v>17</v>
      </c>
    </row>
    <row r="3362" spans="2:2">
      <c r="B3362">
        <f t="shared" si="261"/>
        <v>17</v>
      </c>
    </row>
    <row r="3363" spans="2:2">
      <c r="B3363">
        <f t="shared" si="261"/>
        <v>17</v>
      </c>
    </row>
    <row r="3364" spans="2:2">
      <c r="B3364">
        <f t="shared" si="261"/>
        <v>17</v>
      </c>
    </row>
    <row r="3365" spans="2:2">
      <c r="B3365">
        <f t="shared" si="261"/>
        <v>17</v>
      </c>
    </row>
    <row r="3366" spans="2:2">
      <c r="B3366">
        <f t="shared" si="261"/>
        <v>17</v>
      </c>
    </row>
    <row r="3367" spans="2:2">
      <c r="B3367">
        <f t="shared" si="261"/>
        <v>17</v>
      </c>
    </row>
    <row r="3368" spans="2:2">
      <c r="B3368">
        <f t="shared" si="261"/>
        <v>17</v>
      </c>
    </row>
    <row r="3369" spans="2:2">
      <c r="B3369">
        <f t="shared" si="261"/>
        <v>17</v>
      </c>
    </row>
    <row r="3370" spans="2:2">
      <c r="B3370">
        <f t="shared" si="261"/>
        <v>17</v>
      </c>
    </row>
    <row r="3371" spans="2:2">
      <c r="B3371">
        <f t="shared" si="261"/>
        <v>17</v>
      </c>
    </row>
    <row r="3372" spans="2:2">
      <c r="B3372">
        <f t="shared" si="261"/>
        <v>17</v>
      </c>
    </row>
    <row r="3373" spans="2:2">
      <c r="B3373">
        <f t="shared" si="261"/>
        <v>17</v>
      </c>
    </row>
    <row r="3374" spans="2:2">
      <c r="B3374">
        <f t="shared" si="261"/>
        <v>17</v>
      </c>
    </row>
    <row r="3375" spans="2:2">
      <c r="B3375">
        <f t="shared" si="261"/>
        <v>17</v>
      </c>
    </row>
    <row r="3376" spans="2:2">
      <c r="B3376">
        <f t="shared" si="261"/>
        <v>17</v>
      </c>
    </row>
    <row r="3377" spans="2:2">
      <c r="B3377">
        <f t="shared" si="261"/>
        <v>17</v>
      </c>
    </row>
    <row r="3378" spans="2:2">
      <c r="B3378">
        <f t="shared" si="261"/>
        <v>17</v>
      </c>
    </row>
    <row r="3379" spans="2:2">
      <c r="B3379">
        <f t="shared" si="261"/>
        <v>17</v>
      </c>
    </row>
    <row r="3380" spans="2:2">
      <c r="B3380">
        <f t="shared" si="261"/>
        <v>17</v>
      </c>
    </row>
    <row r="3381" spans="2:2">
      <c r="B3381">
        <f t="shared" si="261"/>
        <v>17</v>
      </c>
    </row>
    <row r="3382" spans="2:2">
      <c r="B3382">
        <f t="shared" si="261"/>
        <v>17</v>
      </c>
    </row>
    <row r="3383" spans="2:2">
      <c r="B3383">
        <f t="shared" si="261"/>
        <v>17</v>
      </c>
    </row>
    <row r="3384" spans="2:2">
      <c r="B3384">
        <f t="shared" si="261"/>
        <v>17</v>
      </c>
    </row>
    <row r="3385" spans="2:2">
      <c r="B3385">
        <f t="shared" si="261"/>
        <v>17</v>
      </c>
    </row>
    <row r="3386" spans="2:2">
      <c r="B3386">
        <f t="shared" si="261"/>
        <v>17</v>
      </c>
    </row>
    <row r="3387" spans="2:2">
      <c r="B3387">
        <f t="shared" si="261"/>
        <v>17</v>
      </c>
    </row>
    <row r="3388" spans="2:2">
      <c r="B3388">
        <f t="shared" si="261"/>
        <v>17</v>
      </c>
    </row>
    <row r="3389" spans="2:2">
      <c r="B3389">
        <f t="shared" si="261"/>
        <v>17</v>
      </c>
    </row>
    <row r="3390" spans="2:2">
      <c r="B3390">
        <f t="shared" si="261"/>
        <v>17</v>
      </c>
    </row>
    <row r="3391" spans="2:2">
      <c r="B3391">
        <f t="shared" si="261"/>
        <v>17</v>
      </c>
    </row>
    <row r="3392" spans="2:2">
      <c r="B3392">
        <f t="shared" si="261"/>
        <v>17</v>
      </c>
    </row>
    <row r="3393" spans="2:2">
      <c r="B3393">
        <f t="shared" si="261"/>
        <v>17</v>
      </c>
    </row>
    <row r="3394" spans="2:2">
      <c r="B3394">
        <f t="shared" si="261"/>
        <v>17</v>
      </c>
    </row>
    <row r="3395" spans="2:2">
      <c r="B3395">
        <f t="shared" si="261"/>
        <v>17</v>
      </c>
    </row>
    <row r="3396" spans="2:2">
      <c r="B3396">
        <f t="shared" si="261"/>
        <v>17</v>
      </c>
    </row>
    <row r="3397" spans="2:2">
      <c r="B3397">
        <f t="shared" ref="B3397:B3460" si="262">+IF(F3396=44085,B3396+1,B3396)</f>
        <v>17</v>
      </c>
    </row>
    <row r="3398" spans="2:2">
      <c r="B3398">
        <f t="shared" si="262"/>
        <v>17</v>
      </c>
    </row>
    <row r="3399" spans="2:2">
      <c r="B3399">
        <f t="shared" si="262"/>
        <v>17</v>
      </c>
    </row>
    <row r="3400" spans="2:2">
      <c r="B3400">
        <f t="shared" si="262"/>
        <v>17</v>
      </c>
    </row>
    <row r="3401" spans="2:2">
      <c r="B3401">
        <f t="shared" si="262"/>
        <v>17</v>
      </c>
    </row>
    <row r="3402" spans="2:2">
      <c r="B3402">
        <f t="shared" si="262"/>
        <v>17</v>
      </c>
    </row>
    <row r="3403" spans="2:2">
      <c r="B3403">
        <f t="shared" si="262"/>
        <v>17</v>
      </c>
    </row>
    <row r="3404" spans="2:2">
      <c r="B3404">
        <f t="shared" si="262"/>
        <v>17</v>
      </c>
    </row>
    <row r="3405" spans="2:2">
      <c r="B3405">
        <f t="shared" si="262"/>
        <v>17</v>
      </c>
    </row>
    <row r="3406" spans="2:2">
      <c r="B3406">
        <f t="shared" si="262"/>
        <v>17</v>
      </c>
    </row>
    <row r="3407" spans="2:2">
      <c r="B3407">
        <f t="shared" si="262"/>
        <v>17</v>
      </c>
    </row>
    <row r="3408" spans="2:2">
      <c r="B3408">
        <f t="shared" si="262"/>
        <v>17</v>
      </c>
    </row>
    <row r="3409" spans="2:2">
      <c r="B3409">
        <f t="shared" si="262"/>
        <v>17</v>
      </c>
    </row>
    <row r="3410" spans="2:2">
      <c r="B3410">
        <f t="shared" si="262"/>
        <v>17</v>
      </c>
    </row>
    <row r="3411" spans="2:2">
      <c r="B3411">
        <f t="shared" si="262"/>
        <v>17</v>
      </c>
    </row>
    <row r="3412" spans="2:2">
      <c r="B3412">
        <f t="shared" si="262"/>
        <v>17</v>
      </c>
    </row>
    <row r="3413" spans="2:2">
      <c r="B3413">
        <f t="shared" si="262"/>
        <v>17</v>
      </c>
    </row>
    <row r="3414" spans="2:2">
      <c r="B3414">
        <f t="shared" si="262"/>
        <v>17</v>
      </c>
    </row>
    <row r="3415" spans="2:2">
      <c r="B3415">
        <f t="shared" si="262"/>
        <v>17</v>
      </c>
    </row>
    <row r="3416" spans="2:2">
      <c r="B3416">
        <f t="shared" si="262"/>
        <v>17</v>
      </c>
    </row>
    <row r="3417" spans="2:2">
      <c r="B3417">
        <f t="shared" si="262"/>
        <v>17</v>
      </c>
    </row>
    <row r="3418" spans="2:2">
      <c r="B3418">
        <f t="shared" si="262"/>
        <v>17</v>
      </c>
    </row>
    <row r="3419" spans="2:2">
      <c r="B3419">
        <f t="shared" si="262"/>
        <v>17</v>
      </c>
    </row>
    <row r="3420" spans="2:2">
      <c r="B3420">
        <f t="shared" si="262"/>
        <v>17</v>
      </c>
    </row>
    <row r="3421" spans="2:2">
      <c r="B3421">
        <f t="shared" si="262"/>
        <v>17</v>
      </c>
    </row>
    <row r="3422" spans="2:2">
      <c r="B3422">
        <f t="shared" si="262"/>
        <v>17</v>
      </c>
    </row>
    <row r="3423" spans="2:2">
      <c r="B3423">
        <f t="shared" si="262"/>
        <v>17</v>
      </c>
    </row>
    <row r="3424" spans="2:2">
      <c r="B3424">
        <f t="shared" si="262"/>
        <v>17</v>
      </c>
    </row>
    <row r="3425" spans="2:2">
      <c r="B3425">
        <f t="shared" si="262"/>
        <v>17</v>
      </c>
    </row>
    <row r="3426" spans="2:2">
      <c r="B3426">
        <f t="shared" si="262"/>
        <v>17</v>
      </c>
    </row>
    <row r="3427" spans="2:2">
      <c r="B3427">
        <f t="shared" si="262"/>
        <v>17</v>
      </c>
    </row>
    <row r="3428" spans="2:2">
      <c r="B3428">
        <f t="shared" si="262"/>
        <v>17</v>
      </c>
    </row>
    <row r="3429" spans="2:2">
      <c r="B3429">
        <f t="shared" si="262"/>
        <v>17</v>
      </c>
    </row>
    <row r="3430" spans="2:2">
      <c r="B3430">
        <f t="shared" si="262"/>
        <v>17</v>
      </c>
    </row>
    <row r="3431" spans="2:2">
      <c r="B3431">
        <f t="shared" si="262"/>
        <v>17</v>
      </c>
    </row>
    <row r="3432" spans="2:2">
      <c r="B3432">
        <f t="shared" si="262"/>
        <v>17</v>
      </c>
    </row>
    <row r="3433" spans="2:2">
      <c r="B3433">
        <f t="shared" si="262"/>
        <v>17</v>
      </c>
    </row>
    <row r="3434" spans="2:2">
      <c r="B3434">
        <f t="shared" si="262"/>
        <v>17</v>
      </c>
    </row>
    <row r="3435" spans="2:2">
      <c r="B3435">
        <f t="shared" si="262"/>
        <v>17</v>
      </c>
    </row>
    <row r="3436" spans="2:2">
      <c r="B3436">
        <f t="shared" si="262"/>
        <v>17</v>
      </c>
    </row>
    <row r="3437" spans="2:2">
      <c r="B3437">
        <f t="shared" si="262"/>
        <v>17</v>
      </c>
    </row>
    <row r="3438" spans="2:2">
      <c r="B3438">
        <f t="shared" si="262"/>
        <v>17</v>
      </c>
    </row>
    <row r="3439" spans="2:2">
      <c r="B3439">
        <f t="shared" si="262"/>
        <v>17</v>
      </c>
    </row>
    <row r="3440" spans="2:2">
      <c r="B3440">
        <f t="shared" si="262"/>
        <v>17</v>
      </c>
    </row>
    <row r="3441" spans="2:2">
      <c r="B3441">
        <f t="shared" si="262"/>
        <v>17</v>
      </c>
    </row>
    <row r="3442" spans="2:2">
      <c r="B3442">
        <f t="shared" si="262"/>
        <v>17</v>
      </c>
    </row>
    <row r="3443" spans="2:2">
      <c r="B3443">
        <f t="shared" si="262"/>
        <v>17</v>
      </c>
    </row>
    <row r="3444" spans="2:2">
      <c r="B3444">
        <f t="shared" si="262"/>
        <v>17</v>
      </c>
    </row>
    <row r="3445" spans="2:2">
      <c r="B3445">
        <f t="shared" si="262"/>
        <v>17</v>
      </c>
    </row>
    <row r="3446" spans="2:2">
      <c r="B3446">
        <f t="shared" si="262"/>
        <v>17</v>
      </c>
    </row>
    <row r="3447" spans="2:2">
      <c r="B3447">
        <f t="shared" si="262"/>
        <v>17</v>
      </c>
    </row>
    <row r="3448" spans="2:2">
      <c r="B3448">
        <f t="shared" si="262"/>
        <v>17</v>
      </c>
    </row>
    <row r="3449" spans="2:2">
      <c r="B3449">
        <f t="shared" si="262"/>
        <v>17</v>
      </c>
    </row>
    <row r="3450" spans="2:2">
      <c r="B3450">
        <f t="shared" si="262"/>
        <v>17</v>
      </c>
    </row>
    <row r="3451" spans="2:2">
      <c r="B3451">
        <f t="shared" si="262"/>
        <v>17</v>
      </c>
    </row>
    <row r="3452" spans="2:2">
      <c r="B3452">
        <f t="shared" si="262"/>
        <v>17</v>
      </c>
    </row>
    <row r="3453" spans="2:2">
      <c r="B3453">
        <f t="shared" si="262"/>
        <v>17</v>
      </c>
    </row>
    <row r="3454" spans="2:2">
      <c r="B3454">
        <f t="shared" si="262"/>
        <v>17</v>
      </c>
    </row>
    <row r="3455" spans="2:2">
      <c r="B3455">
        <f t="shared" si="262"/>
        <v>17</v>
      </c>
    </row>
    <row r="3456" spans="2:2">
      <c r="B3456">
        <f t="shared" si="262"/>
        <v>17</v>
      </c>
    </row>
    <row r="3457" spans="2:2">
      <c r="B3457">
        <f t="shared" si="262"/>
        <v>17</v>
      </c>
    </row>
    <row r="3458" spans="2:2">
      <c r="B3458">
        <f t="shared" si="262"/>
        <v>17</v>
      </c>
    </row>
    <row r="3459" spans="2:2">
      <c r="B3459">
        <f t="shared" si="262"/>
        <v>17</v>
      </c>
    </row>
    <row r="3460" spans="2:2">
      <c r="B3460">
        <f t="shared" si="262"/>
        <v>17</v>
      </c>
    </row>
    <row r="3461" spans="2:2">
      <c r="B3461">
        <f t="shared" ref="B3461:B3524" si="263">+IF(F3460=44085,B3460+1,B3460)</f>
        <v>17</v>
      </c>
    </row>
    <row r="3462" spans="2:2">
      <c r="B3462">
        <f t="shared" si="263"/>
        <v>17</v>
      </c>
    </row>
    <row r="3463" spans="2:2">
      <c r="B3463">
        <f t="shared" si="263"/>
        <v>17</v>
      </c>
    </row>
    <row r="3464" spans="2:2">
      <c r="B3464">
        <f t="shared" si="263"/>
        <v>17</v>
      </c>
    </row>
    <row r="3465" spans="2:2">
      <c r="B3465">
        <f t="shared" si="263"/>
        <v>17</v>
      </c>
    </row>
    <row r="3466" spans="2:2">
      <c r="B3466">
        <f t="shared" si="263"/>
        <v>17</v>
      </c>
    </row>
    <row r="3467" spans="2:2">
      <c r="B3467">
        <f t="shared" si="263"/>
        <v>17</v>
      </c>
    </row>
    <row r="3468" spans="2:2">
      <c r="B3468">
        <f t="shared" si="263"/>
        <v>17</v>
      </c>
    </row>
    <row r="3469" spans="2:2">
      <c r="B3469">
        <f t="shared" si="263"/>
        <v>17</v>
      </c>
    </row>
    <row r="3470" spans="2:2">
      <c r="B3470">
        <f t="shared" si="263"/>
        <v>17</v>
      </c>
    </row>
    <row r="3471" spans="2:2">
      <c r="B3471">
        <f t="shared" si="263"/>
        <v>17</v>
      </c>
    </row>
    <row r="3472" spans="2:2">
      <c r="B3472">
        <f t="shared" si="263"/>
        <v>17</v>
      </c>
    </row>
    <row r="3473" spans="2:2">
      <c r="B3473">
        <f t="shared" si="263"/>
        <v>17</v>
      </c>
    </row>
    <row r="3474" spans="2:2">
      <c r="B3474">
        <f t="shared" si="263"/>
        <v>17</v>
      </c>
    </row>
    <row r="3475" spans="2:2">
      <c r="B3475">
        <f t="shared" si="263"/>
        <v>17</v>
      </c>
    </row>
    <row r="3476" spans="2:2">
      <c r="B3476">
        <f t="shared" si="263"/>
        <v>17</v>
      </c>
    </row>
    <row r="3477" spans="2:2">
      <c r="B3477">
        <f t="shared" si="263"/>
        <v>17</v>
      </c>
    </row>
    <row r="3478" spans="2:2">
      <c r="B3478">
        <f t="shared" si="263"/>
        <v>17</v>
      </c>
    </row>
    <row r="3479" spans="2:2">
      <c r="B3479">
        <f t="shared" si="263"/>
        <v>17</v>
      </c>
    </row>
    <row r="3480" spans="2:2">
      <c r="B3480">
        <f t="shared" si="263"/>
        <v>17</v>
      </c>
    </row>
    <row r="3481" spans="2:2">
      <c r="B3481">
        <f t="shared" si="263"/>
        <v>17</v>
      </c>
    </row>
    <row r="3482" spans="2:2">
      <c r="B3482">
        <f t="shared" si="263"/>
        <v>17</v>
      </c>
    </row>
    <row r="3483" spans="2:2">
      <c r="B3483">
        <f t="shared" si="263"/>
        <v>17</v>
      </c>
    </row>
    <row r="3484" spans="2:2">
      <c r="B3484">
        <f t="shared" si="263"/>
        <v>17</v>
      </c>
    </row>
    <row r="3485" spans="2:2">
      <c r="B3485">
        <f t="shared" si="263"/>
        <v>17</v>
      </c>
    </row>
    <row r="3486" spans="2:2">
      <c r="B3486">
        <f t="shared" si="263"/>
        <v>17</v>
      </c>
    </row>
    <row r="3487" spans="2:2">
      <c r="B3487">
        <f t="shared" si="263"/>
        <v>17</v>
      </c>
    </row>
    <row r="3488" spans="2:2">
      <c r="B3488">
        <f t="shared" si="263"/>
        <v>17</v>
      </c>
    </row>
    <row r="3489" spans="2:2">
      <c r="B3489">
        <f t="shared" si="263"/>
        <v>17</v>
      </c>
    </row>
    <row r="3490" spans="2:2">
      <c r="B3490">
        <f t="shared" si="263"/>
        <v>17</v>
      </c>
    </row>
    <row r="3491" spans="2:2">
      <c r="B3491">
        <f t="shared" si="263"/>
        <v>17</v>
      </c>
    </row>
    <row r="3492" spans="2:2">
      <c r="B3492">
        <f t="shared" si="263"/>
        <v>17</v>
      </c>
    </row>
    <row r="3493" spans="2:2">
      <c r="B3493">
        <f t="shared" si="263"/>
        <v>17</v>
      </c>
    </row>
    <row r="3494" spans="2:2">
      <c r="B3494">
        <f t="shared" si="263"/>
        <v>17</v>
      </c>
    </row>
    <row r="3495" spans="2:2">
      <c r="B3495">
        <f t="shared" si="263"/>
        <v>17</v>
      </c>
    </row>
    <row r="3496" spans="2:2">
      <c r="B3496">
        <f t="shared" si="263"/>
        <v>17</v>
      </c>
    </row>
    <row r="3497" spans="2:2">
      <c r="B3497">
        <f t="shared" si="263"/>
        <v>17</v>
      </c>
    </row>
    <row r="3498" spans="2:2">
      <c r="B3498">
        <f t="shared" si="263"/>
        <v>17</v>
      </c>
    </row>
    <row r="3499" spans="2:2">
      <c r="B3499">
        <f t="shared" si="263"/>
        <v>17</v>
      </c>
    </row>
    <row r="3500" spans="2:2">
      <c r="B3500">
        <f t="shared" si="263"/>
        <v>17</v>
      </c>
    </row>
    <row r="3501" spans="2:2">
      <c r="B3501">
        <f t="shared" si="263"/>
        <v>17</v>
      </c>
    </row>
    <row r="3502" spans="2:2">
      <c r="B3502">
        <f t="shared" si="263"/>
        <v>17</v>
      </c>
    </row>
    <row r="3503" spans="2:2">
      <c r="B3503">
        <f t="shared" si="263"/>
        <v>17</v>
      </c>
    </row>
    <row r="3504" spans="2:2">
      <c r="B3504">
        <f t="shared" si="263"/>
        <v>17</v>
      </c>
    </row>
    <row r="3505" spans="2:2">
      <c r="B3505">
        <f t="shared" si="263"/>
        <v>17</v>
      </c>
    </row>
    <row r="3506" spans="2:2">
      <c r="B3506">
        <f t="shared" si="263"/>
        <v>17</v>
      </c>
    </row>
    <row r="3507" spans="2:2">
      <c r="B3507">
        <f t="shared" si="263"/>
        <v>17</v>
      </c>
    </row>
    <row r="3508" spans="2:2">
      <c r="B3508">
        <f t="shared" si="263"/>
        <v>17</v>
      </c>
    </row>
    <row r="3509" spans="2:2">
      <c r="B3509">
        <f t="shared" si="263"/>
        <v>17</v>
      </c>
    </row>
    <row r="3510" spans="2:2">
      <c r="B3510">
        <f t="shared" si="263"/>
        <v>17</v>
      </c>
    </row>
    <row r="3511" spans="2:2">
      <c r="B3511">
        <f t="shared" si="263"/>
        <v>17</v>
      </c>
    </row>
    <row r="3512" spans="2:2">
      <c r="B3512">
        <f t="shared" si="263"/>
        <v>17</v>
      </c>
    </row>
    <row r="3513" spans="2:2">
      <c r="B3513">
        <f t="shared" si="263"/>
        <v>17</v>
      </c>
    </row>
    <row r="3514" spans="2:2">
      <c r="B3514">
        <f t="shared" si="263"/>
        <v>17</v>
      </c>
    </row>
    <row r="3515" spans="2:2">
      <c r="B3515">
        <f t="shared" si="263"/>
        <v>17</v>
      </c>
    </row>
    <row r="3516" spans="2:2">
      <c r="B3516">
        <f t="shared" si="263"/>
        <v>17</v>
      </c>
    </row>
    <row r="3517" spans="2:2">
      <c r="B3517">
        <f t="shared" si="263"/>
        <v>17</v>
      </c>
    </row>
    <row r="3518" spans="2:2">
      <c r="B3518">
        <f t="shared" si="263"/>
        <v>17</v>
      </c>
    </row>
    <row r="3519" spans="2:2">
      <c r="B3519">
        <f t="shared" si="263"/>
        <v>17</v>
      </c>
    </row>
    <row r="3520" spans="2:2">
      <c r="B3520">
        <f t="shared" si="263"/>
        <v>17</v>
      </c>
    </row>
    <row r="3521" spans="2:2">
      <c r="B3521">
        <f t="shared" si="263"/>
        <v>17</v>
      </c>
    </row>
    <row r="3522" spans="2:2">
      <c r="B3522">
        <f t="shared" si="263"/>
        <v>17</v>
      </c>
    </row>
    <row r="3523" spans="2:2">
      <c r="B3523">
        <f t="shared" si="263"/>
        <v>17</v>
      </c>
    </row>
    <row r="3524" spans="2:2">
      <c r="B3524">
        <f t="shared" si="263"/>
        <v>17</v>
      </c>
    </row>
    <row r="3525" spans="2:2">
      <c r="B3525">
        <f t="shared" ref="B3525:B3588" si="264">+IF(F3524=44085,B3524+1,B3524)</f>
        <v>17</v>
      </c>
    </row>
    <row r="3526" spans="2:2">
      <c r="B3526">
        <f t="shared" si="264"/>
        <v>17</v>
      </c>
    </row>
    <row r="3527" spans="2:2">
      <c r="B3527">
        <f t="shared" si="264"/>
        <v>17</v>
      </c>
    </row>
    <row r="3528" spans="2:2">
      <c r="B3528">
        <f t="shared" si="264"/>
        <v>17</v>
      </c>
    </row>
    <row r="3529" spans="2:2">
      <c r="B3529">
        <f t="shared" si="264"/>
        <v>17</v>
      </c>
    </row>
    <row r="3530" spans="2:2">
      <c r="B3530">
        <f t="shared" si="264"/>
        <v>17</v>
      </c>
    </row>
    <row r="3531" spans="2:2">
      <c r="B3531">
        <f t="shared" si="264"/>
        <v>17</v>
      </c>
    </row>
    <row r="3532" spans="2:2">
      <c r="B3532">
        <f t="shared" si="264"/>
        <v>17</v>
      </c>
    </row>
    <row r="3533" spans="2:2">
      <c r="B3533">
        <f t="shared" si="264"/>
        <v>17</v>
      </c>
    </row>
    <row r="3534" spans="2:2">
      <c r="B3534">
        <f t="shared" si="264"/>
        <v>17</v>
      </c>
    </row>
    <row r="3535" spans="2:2">
      <c r="B3535">
        <f t="shared" si="264"/>
        <v>17</v>
      </c>
    </row>
    <row r="3536" spans="2:2">
      <c r="B3536">
        <f t="shared" si="264"/>
        <v>17</v>
      </c>
    </row>
    <row r="3537" spans="2:2">
      <c r="B3537">
        <f t="shared" si="264"/>
        <v>17</v>
      </c>
    </row>
    <row r="3538" spans="2:2">
      <c r="B3538">
        <f t="shared" si="264"/>
        <v>17</v>
      </c>
    </row>
    <row r="3539" spans="2:2">
      <c r="B3539">
        <f t="shared" si="264"/>
        <v>17</v>
      </c>
    </row>
    <row r="3540" spans="2:2">
      <c r="B3540">
        <f t="shared" si="264"/>
        <v>17</v>
      </c>
    </row>
    <row r="3541" spans="2:2">
      <c r="B3541">
        <f t="shared" si="264"/>
        <v>17</v>
      </c>
    </row>
    <row r="3542" spans="2:2">
      <c r="B3542">
        <f t="shared" si="264"/>
        <v>17</v>
      </c>
    </row>
    <row r="3543" spans="2:2">
      <c r="B3543">
        <f t="shared" si="264"/>
        <v>17</v>
      </c>
    </row>
    <row r="3544" spans="2:2">
      <c r="B3544">
        <f t="shared" si="264"/>
        <v>17</v>
      </c>
    </row>
    <row r="3545" spans="2:2">
      <c r="B3545">
        <f t="shared" si="264"/>
        <v>17</v>
      </c>
    </row>
    <row r="3546" spans="2:2">
      <c r="B3546">
        <f t="shared" si="264"/>
        <v>17</v>
      </c>
    </row>
    <row r="3547" spans="2:2">
      <c r="B3547">
        <f t="shared" si="264"/>
        <v>17</v>
      </c>
    </row>
    <row r="3548" spans="2:2">
      <c r="B3548">
        <f t="shared" si="264"/>
        <v>17</v>
      </c>
    </row>
    <row r="3549" spans="2:2">
      <c r="B3549">
        <f t="shared" si="264"/>
        <v>17</v>
      </c>
    </row>
    <row r="3550" spans="2:2">
      <c r="B3550">
        <f t="shared" si="264"/>
        <v>17</v>
      </c>
    </row>
    <row r="3551" spans="2:2">
      <c r="B3551">
        <f t="shared" si="264"/>
        <v>17</v>
      </c>
    </row>
    <row r="3552" spans="2:2">
      <c r="B3552">
        <f t="shared" si="264"/>
        <v>17</v>
      </c>
    </row>
    <row r="3553" spans="2:2">
      <c r="B3553">
        <f t="shared" si="264"/>
        <v>17</v>
      </c>
    </row>
    <row r="3554" spans="2:2">
      <c r="B3554">
        <f t="shared" si="264"/>
        <v>17</v>
      </c>
    </row>
    <row r="3555" spans="2:2">
      <c r="B3555">
        <f t="shared" si="264"/>
        <v>17</v>
      </c>
    </row>
    <row r="3556" spans="2:2">
      <c r="B3556">
        <f t="shared" si="264"/>
        <v>17</v>
      </c>
    </row>
    <row r="3557" spans="2:2">
      <c r="B3557">
        <f t="shared" si="264"/>
        <v>17</v>
      </c>
    </row>
    <row r="3558" spans="2:2">
      <c r="B3558">
        <f t="shared" si="264"/>
        <v>17</v>
      </c>
    </row>
    <row r="3559" spans="2:2">
      <c r="B3559">
        <f t="shared" si="264"/>
        <v>17</v>
      </c>
    </row>
    <row r="3560" spans="2:2">
      <c r="B3560">
        <f t="shared" si="264"/>
        <v>17</v>
      </c>
    </row>
    <row r="3561" spans="2:2">
      <c r="B3561">
        <f t="shared" si="264"/>
        <v>17</v>
      </c>
    </row>
    <row r="3562" spans="2:2">
      <c r="B3562">
        <f t="shared" si="264"/>
        <v>17</v>
      </c>
    </row>
    <row r="3563" spans="2:2">
      <c r="B3563">
        <f t="shared" si="264"/>
        <v>17</v>
      </c>
    </row>
    <row r="3564" spans="2:2">
      <c r="B3564">
        <f t="shared" si="264"/>
        <v>17</v>
      </c>
    </row>
    <row r="3565" spans="2:2">
      <c r="B3565">
        <f t="shared" si="264"/>
        <v>17</v>
      </c>
    </row>
    <row r="3566" spans="2:2">
      <c r="B3566">
        <f t="shared" si="264"/>
        <v>17</v>
      </c>
    </row>
    <row r="3567" spans="2:2">
      <c r="B3567">
        <f t="shared" si="264"/>
        <v>17</v>
      </c>
    </row>
    <row r="3568" spans="2:2">
      <c r="B3568">
        <f t="shared" si="264"/>
        <v>17</v>
      </c>
    </row>
    <row r="3569" spans="2:2">
      <c r="B3569">
        <f t="shared" si="264"/>
        <v>17</v>
      </c>
    </row>
    <row r="3570" spans="2:2">
      <c r="B3570">
        <f t="shared" si="264"/>
        <v>17</v>
      </c>
    </row>
    <row r="3571" spans="2:2">
      <c r="B3571">
        <f t="shared" si="264"/>
        <v>17</v>
      </c>
    </row>
    <row r="3572" spans="2:2">
      <c r="B3572">
        <f t="shared" si="264"/>
        <v>17</v>
      </c>
    </row>
    <row r="3573" spans="2:2">
      <c r="B3573">
        <f t="shared" si="264"/>
        <v>17</v>
      </c>
    </row>
    <row r="3574" spans="2:2">
      <c r="B3574">
        <f t="shared" si="264"/>
        <v>17</v>
      </c>
    </row>
    <row r="3575" spans="2:2">
      <c r="B3575">
        <f t="shared" si="264"/>
        <v>17</v>
      </c>
    </row>
    <row r="3576" spans="2:2">
      <c r="B3576">
        <f t="shared" si="264"/>
        <v>17</v>
      </c>
    </row>
    <row r="3577" spans="2:2">
      <c r="B3577">
        <f t="shared" si="264"/>
        <v>17</v>
      </c>
    </row>
    <row r="3578" spans="2:2">
      <c r="B3578">
        <f t="shared" si="264"/>
        <v>17</v>
      </c>
    </row>
    <row r="3579" spans="2:2">
      <c r="B3579">
        <f t="shared" si="264"/>
        <v>17</v>
      </c>
    </row>
    <row r="3580" spans="2:2">
      <c r="B3580">
        <f t="shared" si="264"/>
        <v>17</v>
      </c>
    </row>
    <row r="3581" spans="2:2">
      <c r="B3581">
        <f t="shared" si="264"/>
        <v>17</v>
      </c>
    </row>
    <row r="3582" spans="2:2">
      <c r="B3582">
        <f t="shared" si="264"/>
        <v>17</v>
      </c>
    </row>
    <row r="3583" spans="2:2">
      <c r="B3583">
        <f t="shared" si="264"/>
        <v>17</v>
      </c>
    </row>
    <row r="3584" spans="2:2">
      <c r="B3584">
        <f t="shared" si="264"/>
        <v>17</v>
      </c>
    </row>
    <row r="3585" spans="2:2">
      <c r="B3585">
        <f t="shared" si="264"/>
        <v>17</v>
      </c>
    </row>
    <row r="3586" spans="2:2">
      <c r="B3586">
        <f t="shared" si="264"/>
        <v>17</v>
      </c>
    </row>
    <row r="3587" spans="2:2">
      <c r="B3587">
        <f t="shared" si="264"/>
        <v>17</v>
      </c>
    </row>
    <row r="3588" spans="2:2">
      <c r="B3588">
        <f t="shared" si="264"/>
        <v>17</v>
      </c>
    </row>
    <row r="3589" spans="2:2">
      <c r="B3589">
        <f t="shared" ref="B3589:B3652" si="265">+IF(F3588=44085,B3588+1,B3588)</f>
        <v>17</v>
      </c>
    </row>
    <row r="3590" spans="2:2">
      <c r="B3590">
        <f t="shared" si="265"/>
        <v>17</v>
      </c>
    </row>
    <row r="3591" spans="2:2">
      <c r="B3591">
        <f t="shared" si="265"/>
        <v>17</v>
      </c>
    </row>
    <row r="3592" spans="2:2">
      <c r="B3592">
        <f t="shared" si="265"/>
        <v>17</v>
      </c>
    </row>
    <row r="3593" spans="2:2">
      <c r="B3593">
        <f t="shared" si="265"/>
        <v>17</v>
      </c>
    </row>
    <row r="3594" spans="2:2">
      <c r="B3594">
        <f t="shared" si="265"/>
        <v>17</v>
      </c>
    </row>
    <row r="3595" spans="2:2">
      <c r="B3595">
        <f t="shared" si="265"/>
        <v>17</v>
      </c>
    </row>
    <row r="3596" spans="2:2">
      <c r="B3596">
        <f t="shared" si="265"/>
        <v>17</v>
      </c>
    </row>
    <row r="3597" spans="2:2">
      <c r="B3597">
        <f t="shared" si="265"/>
        <v>17</v>
      </c>
    </row>
    <row r="3598" spans="2:2">
      <c r="B3598">
        <f t="shared" si="265"/>
        <v>17</v>
      </c>
    </row>
    <row r="3599" spans="2:2">
      <c r="B3599">
        <f t="shared" si="265"/>
        <v>17</v>
      </c>
    </row>
    <row r="3600" spans="2:2">
      <c r="B3600">
        <f t="shared" si="265"/>
        <v>17</v>
      </c>
    </row>
    <row r="3601" spans="2:2">
      <c r="B3601">
        <f t="shared" si="265"/>
        <v>17</v>
      </c>
    </row>
    <row r="3602" spans="2:2">
      <c r="B3602">
        <f t="shared" si="265"/>
        <v>17</v>
      </c>
    </row>
    <row r="3603" spans="2:2">
      <c r="B3603">
        <f t="shared" si="265"/>
        <v>17</v>
      </c>
    </row>
    <row r="3604" spans="2:2">
      <c r="B3604">
        <f t="shared" si="265"/>
        <v>17</v>
      </c>
    </row>
    <row r="3605" spans="2:2">
      <c r="B3605">
        <f t="shared" si="265"/>
        <v>17</v>
      </c>
    </row>
    <row r="3606" spans="2:2">
      <c r="B3606">
        <f t="shared" si="265"/>
        <v>17</v>
      </c>
    </row>
    <row r="3607" spans="2:2">
      <c r="B3607">
        <f t="shared" si="265"/>
        <v>17</v>
      </c>
    </row>
    <row r="3608" spans="2:2">
      <c r="B3608">
        <f t="shared" si="265"/>
        <v>17</v>
      </c>
    </row>
    <row r="3609" spans="2:2">
      <c r="B3609">
        <f t="shared" si="265"/>
        <v>17</v>
      </c>
    </row>
    <row r="3610" spans="2:2">
      <c r="B3610">
        <f t="shared" si="265"/>
        <v>17</v>
      </c>
    </row>
    <row r="3611" spans="2:2">
      <c r="B3611">
        <f t="shared" si="265"/>
        <v>17</v>
      </c>
    </row>
    <row r="3612" spans="2:2">
      <c r="B3612">
        <f t="shared" si="265"/>
        <v>17</v>
      </c>
    </row>
    <row r="3613" spans="2:2">
      <c r="B3613">
        <f t="shared" si="265"/>
        <v>17</v>
      </c>
    </row>
    <row r="3614" spans="2:2">
      <c r="B3614">
        <f t="shared" si="265"/>
        <v>17</v>
      </c>
    </row>
    <row r="3615" spans="2:2">
      <c r="B3615">
        <f t="shared" si="265"/>
        <v>17</v>
      </c>
    </row>
    <row r="3616" spans="2:2">
      <c r="B3616">
        <f t="shared" si="265"/>
        <v>17</v>
      </c>
    </row>
    <row r="3617" spans="2:2">
      <c r="B3617">
        <f t="shared" si="265"/>
        <v>17</v>
      </c>
    </row>
    <row r="3618" spans="2:2">
      <c r="B3618">
        <f t="shared" si="265"/>
        <v>17</v>
      </c>
    </row>
    <row r="3619" spans="2:2">
      <c r="B3619">
        <f t="shared" si="265"/>
        <v>17</v>
      </c>
    </row>
    <row r="3620" spans="2:2">
      <c r="B3620">
        <f t="shared" si="265"/>
        <v>17</v>
      </c>
    </row>
    <row r="3621" spans="2:2">
      <c r="B3621">
        <f t="shared" si="265"/>
        <v>17</v>
      </c>
    </row>
    <row r="3622" spans="2:2">
      <c r="B3622">
        <f t="shared" si="265"/>
        <v>17</v>
      </c>
    </row>
    <row r="3623" spans="2:2">
      <c r="B3623">
        <f t="shared" si="265"/>
        <v>17</v>
      </c>
    </row>
    <row r="3624" spans="2:2">
      <c r="B3624">
        <f t="shared" si="265"/>
        <v>17</v>
      </c>
    </row>
    <row r="3625" spans="2:2">
      <c r="B3625">
        <f t="shared" si="265"/>
        <v>17</v>
      </c>
    </row>
    <row r="3626" spans="2:2">
      <c r="B3626">
        <f t="shared" si="265"/>
        <v>17</v>
      </c>
    </row>
    <row r="3627" spans="2:2">
      <c r="B3627">
        <f t="shared" si="265"/>
        <v>17</v>
      </c>
    </row>
    <row r="3628" spans="2:2">
      <c r="B3628">
        <f t="shared" si="265"/>
        <v>17</v>
      </c>
    </row>
    <row r="3629" spans="2:2">
      <c r="B3629">
        <f t="shared" si="265"/>
        <v>17</v>
      </c>
    </row>
    <row r="3630" spans="2:2">
      <c r="B3630">
        <f t="shared" si="265"/>
        <v>17</v>
      </c>
    </row>
    <row r="3631" spans="2:2">
      <c r="B3631">
        <f t="shared" si="265"/>
        <v>17</v>
      </c>
    </row>
    <row r="3632" spans="2:2">
      <c r="B3632">
        <f t="shared" si="265"/>
        <v>17</v>
      </c>
    </row>
    <row r="3633" spans="2:2">
      <c r="B3633">
        <f t="shared" si="265"/>
        <v>17</v>
      </c>
    </row>
    <row r="3634" spans="2:2">
      <c r="B3634">
        <f t="shared" si="265"/>
        <v>17</v>
      </c>
    </row>
    <row r="3635" spans="2:2">
      <c r="B3635">
        <f t="shared" si="265"/>
        <v>17</v>
      </c>
    </row>
    <row r="3636" spans="2:2">
      <c r="B3636">
        <f t="shared" si="265"/>
        <v>17</v>
      </c>
    </row>
    <row r="3637" spans="2:2">
      <c r="B3637">
        <f t="shared" si="265"/>
        <v>17</v>
      </c>
    </row>
    <row r="3638" spans="2:2">
      <c r="B3638">
        <f t="shared" si="265"/>
        <v>17</v>
      </c>
    </row>
    <row r="3639" spans="2:2">
      <c r="B3639">
        <f t="shared" si="265"/>
        <v>17</v>
      </c>
    </row>
    <row r="3640" spans="2:2">
      <c r="B3640">
        <f t="shared" si="265"/>
        <v>17</v>
      </c>
    </row>
    <row r="3641" spans="2:2">
      <c r="B3641">
        <f t="shared" si="265"/>
        <v>17</v>
      </c>
    </row>
    <row r="3642" spans="2:2">
      <c r="B3642">
        <f t="shared" si="265"/>
        <v>17</v>
      </c>
    </row>
    <row r="3643" spans="2:2">
      <c r="B3643">
        <f t="shared" si="265"/>
        <v>17</v>
      </c>
    </row>
    <row r="3644" spans="2:2">
      <c r="B3644">
        <f t="shared" si="265"/>
        <v>17</v>
      </c>
    </row>
    <row r="3645" spans="2:2">
      <c r="B3645">
        <f t="shared" si="265"/>
        <v>17</v>
      </c>
    </row>
    <row r="3646" spans="2:2">
      <c r="B3646">
        <f t="shared" si="265"/>
        <v>17</v>
      </c>
    </row>
    <row r="3647" spans="2:2">
      <c r="B3647">
        <f t="shared" si="265"/>
        <v>17</v>
      </c>
    </row>
    <row r="3648" spans="2:2">
      <c r="B3648">
        <f t="shared" si="265"/>
        <v>17</v>
      </c>
    </row>
    <row r="3649" spans="2:2">
      <c r="B3649">
        <f t="shared" si="265"/>
        <v>17</v>
      </c>
    </row>
    <row r="3650" spans="2:2">
      <c r="B3650">
        <f t="shared" si="265"/>
        <v>17</v>
      </c>
    </row>
    <row r="3651" spans="2:2">
      <c r="B3651">
        <f t="shared" si="265"/>
        <v>17</v>
      </c>
    </row>
    <row r="3652" spans="2:2">
      <c r="B3652">
        <f t="shared" si="265"/>
        <v>17</v>
      </c>
    </row>
    <row r="3653" spans="2:2">
      <c r="B3653">
        <f t="shared" ref="B3653:B3716" si="266">+IF(F3652=44085,B3652+1,B3652)</f>
        <v>17</v>
      </c>
    </row>
    <row r="3654" spans="2:2">
      <c r="B3654">
        <f t="shared" si="266"/>
        <v>17</v>
      </c>
    </row>
    <row r="3655" spans="2:2">
      <c r="B3655">
        <f t="shared" si="266"/>
        <v>17</v>
      </c>
    </row>
    <row r="3656" spans="2:2">
      <c r="B3656">
        <f t="shared" si="266"/>
        <v>17</v>
      </c>
    </row>
    <row r="3657" spans="2:2">
      <c r="B3657">
        <f t="shared" si="266"/>
        <v>17</v>
      </c>
    </row>
    <row r="3658" spans="2:2">
      <c r="B3658">
        <f t="shared" si="266"/>
        <v>17</v>
      </c>
    </row>
    <row r="3659" spans="2:2">
      <c r="B3659">
        <f t="shared" si="266"/>
        <v>17</v>
      </c>
    </row>
    <row r="3660" spans="2:2">
      <c r="B3660">
        <f t="shared" si="266"/>
        <v>17</v>
      </c>
    </row>
    <row r="3661" spans="2:2">
      <c r="B3661">
        <f t="shared" si="266"/>
        <v>17</v>
      </c>
    </row>
    <row r="3662" spans="2:2">
      <c r="B3662">
        <f t="shared" si="266"/>
        <v>17</v>
      </c>
    </row>
    <row r="3663" spans="2:2">
      <c r="B3663">
        <f t="shared" si="266"/>
        <v>17</v>
      </c>
    </row>
    <row r="3664" spans="2:2">
      <c r="B3664">
        <f t="shared" si="266"/>
        <v>17</v>
      </c>
    </row>
    <row r="3665" spans="2:2">
      <c r="B3665">
        <f t="shared" si="266"/>
        <v>17</v>
      </c>
    </row>
    <row r="3666" spans="2:2">
      <c r="B3666">
        <f t="shared" si="266"/>
        <v>17</v>
      </c>
    </row>
    <row r="3667" spans="2:2">
      <c r="B3667">
        <f t="shared" si="266"/>
        <v>17</v>
      </c>
    </row>
    <row r="3668" spans="2:2">
      <c r="B3668">
        <f t="shared" si="266"/>
        <v>17</v>
      </c>
    </row>
    <row r="3669" spans="2:2">
      <c r="B3669">
        <f t="shared" si="266"/>
        <v>17</v>
      </c>
    </row>
    <row r="3670" spans="2:2">
      <c r="B3670">
        <f t="shared" si="266"/>
        <v>17</v>
      </c>
    </row>
    <row r="3671" spans="2:2">
      <c r="B3671">
        <f t="shared" si="266"/>
        <v>17</v>
      </c>
    </row>
    <row r="3672" spans="2:2">
      <c r="B3672">
        <f t="shared" si="266"/>
        <v>17</v>
      </c>
    </row>
    <row r="3673" spans="2:2">
      <c r="B3673">
        <f t="shared" si="266"/>
        <v>17</v>
      </c>
    </row>
    <row r="3674" spans="2:2">
      <c r="B3674">
        <f t="shared" si="266"/>
        <v>17</v>
      </c>
    </row>
    <row r="3675" spans="2:2">
      <c r="B3675">
        <f t="shared" si="266"/>
        <v>17</v>
      </c>
    </row>
    <row r="3676" spans="2:2">
      <c r="B3676">
        <f t="shared" si="266"/>
        <v>17</v>
      </c>
    </row>
    <row r="3677" spans="2:2">
      <c r="B3677">
        <f t="shared" si="266"/>
        <v>17</v>
      </c>
    </row>
    <row r="3678" spans="2:2">
      <c r="B3678">
        <f t="shared" si="266"/>
        <v>17</v>
      </c>
    </row>
    <row r="3679" spans="2:2">
      <c r="B3679">
        <f t="shared" si="266"/>
        <v>17</v>
      </c>
    </row>
    <row r="3680" spans="2:2">
      <c r="B3680">
        <f t="shared" si="266"/>
        <v>17</v>
      </c>
    </row>
    <row r="3681" spans="2:2">
      <c r="B3681">
        <f t="shared" si="266"/>
        <v>17</v>
      </c>
    </row>
    <row r="3682" spans="2:2">
      <c r="B3682">
        <f t="shared" si="266"/>
        <v>17</v>
      </c>
    </row>
    <row r="3683" spans="2:2">
      <c r="B3683">
        <f t="shared" si="266"/>
        <v>17</v>
      </c>
    </row>
    <row r="3684" spans="2:2">
      <c r="B3684">
        <f t="shared" si="266"/>
        <v>17</v>
      </c>
    </row>
    <row r="3685" spans="2:2">
      <c r="B3685">
        <f t="shared" si="266"/>
        <v>17</v>
      </c>
    </row>
    <row r="3686" spans="2:2">
      <c r="B3686">
        <f t="shared" si="266"/>
        <v>17</v>
      </c>
    </row>
    <row r="3687" spans="2:2">
      <c r="B3687">
        <f t="shared" si="266"/>
        <v>17</v>
      </c>
    </row>
    <row r="3688" spans="2:2">
      <c r="B3688">
        <f t="shared" si="266"/>
        <v>17</v>
      </c>
    </row>
    <row r="3689" spans="2:2">
      <c r="B3689">
        <f t="shared" si="266"/>
        <v>17</v>
      </c>
    </row>
    <row r="3690" spans="2:2">
      <c r="B3690">
        <f t="shared" si="266"/>
        <v>17</v>
      </c>
    </row>
    <row r="3691" spans="2:2">
      <c r="B3691">
        <f t="shared" si="266"/>
        <v>17</v>
      </c>
    </row>
    <row r="3692" spans="2:2">
      <c r="B3692">
        <f t="shared" si="266"/>
        <v>17</v>
      </c>
    </row>
    <row r="3693" spans="2:2">
      <c r="B3693">
        <f t="shared" si="266"/>
        <v>17</v>
      </c>
    </row>
    <row r="3694" spans="2:2">
      <c r="B3694">
        <f t="shared" si="266"/>
        <v>17</v>
      </c>
    </row>
    <row r="3695" spans="2:2">
      <c r="B3695">
        <f t="shared" si="266"/>
        <v>17</v>
      </c>
    </row>
    <row r="3696" spans="2:2">
      <c r="B3696">
        <f t="shared" si="266"/>
        <v>17</v>
      </c>
    </row>
    <row r="3697" spans="2:2">
      <c r="B3697">
        <f t="shared" si="266"/>
        <v>17</v>
      </c>
    </row>
    <row r="3698" spans="2:2">
      <c r="B3698">
        <f t="shared" si="266"/>
        <v>17</v>
      </c>
    </row>
    <row r="3699" spans="2:2">
      <c r="B3699">
        <f t="shared" si="266"/>
        <v>17</v>
      </c>
    </row>
    <row r="3700" spans="2:2">
      <c r="B3700">
        <f t="shared" si="266"/>
        <v>17</v>
      </c>
    </row>
    <row r="3701" spans="2:2">
      <c r="B3701">
        <f t="shared" si="266"/>
        <v>17</v>
      </c>
    </row>
    <row r="3702" spans="2:2">
      <c r="B3702">
        <f t="shared" si="266"/>
        <v>17</v>
      </c>
    </row>
    <row r="3703" spans="2:2">
      <c r="B3703">
        <f t="shared" si="266"/>
        <v>17</v>
      </c>
    </row>
    <row r="3704" spans="2:2">
      <c r="B3704">
        <f t="shared" si="266"/>
        <v>17</v>
      </c>
    </row>
    <row r="3705" spans="2:2">
      <c r="B3705">
        <f t="shared" si="266"/>
        <v>17</v>
      </c>
    </row>
    <row r="3706" spans="2:2">
      <c r="B3706">
        <f t="shared" si="266"/>
        <v>17</v>
      </c>
    </row>
    <row r="3707" spans="2:2">
      <c r="B3707">
        <f t="shared" si="266"/>
        <v>17</v>
      </c>
    </row>
    <row r="3708" spans="2:2">
      <c r="B3708">
        <f t="shared" si="266"/>
        <v>17</v>
      </c>
    </row>
    <row r="3709" spans="2:2">
      <c r="B3709">
        <f t="shared" si="266"/>
        <v>17</v>
      </c>
    </row>
    <row r="3710" spans="2:2">
      <c r="B3710">
        <f t="shared" si="266"/>
        <v>17</v>
      </c>
    </row>
    <row r="3711" spans="2:2">
      <c r="B3711">
        <f t="shared" si="266"/>
        <v>17</v>
      </c>
    </row>
    <row r="3712" spans="2:2">
      <c r="B3712">
        <f t="shared" si="266"/>
        <v>17</v>
      </c>
    </row>
    <row r="3713" spans="2:2">
      <c r="B3713">
        <f t="shared" si="266"/>
        <v>17</v>
      </c>
    </row>
    <row r="3714" spans="2:2">
      <c r="B3714">
        <f t="shared" si="266"/>
        <v>17</v>
      </c>
    </row>
    <row r="3715" spans="2:2">
      <c r="B3715">
        <f t="shared" si="266"/>
        <v>17</v>
      </c>
    </row>
    <row r="3716" spans="2:2">
      <c r="B3716">
        <f t="shared" si="266"/>
        <v>17</v>
      </c>
    </row>
    <row r="3717" spans="2:2">
      <c r="B3717">
        <f t="shared" ref="B3717:B3780" si="267">+IF(F3716=44085,B3716+1,B3716)</f>
        <v>17</v>
      </c>
    </row>
    <row r="3718" spans="2:2">
      <c r="B3718">
        <f t="shared" si="267"/>
        <v>17</v>
      </c>
    </row>
    <row r="3719" spans="2:2">
      <c r="B3719">
        <f t="shared" si="267"/>
        <v>17</v>
      </c>
    </row>
    <row r="3720" spans="2:2">
      <c r="B3720">
        <f t="shared" si="267"/>
        <v>17</v>
      </c>
    </row>
    <row r="3721" spans="2:2">
      <c r="B3721">
        <f t="shared" si="267"/>
        <v>17</v>
      </c>
    </row>
    <row r="3722" spans="2:2">
      <c r="B3722">
        <f t="shared" si="267"/>
        <v>17</v>
      </c>
    </row>
    <row r="3723" spans="2:2">
      <c r="B3723">
        <f t="shared" si="267"/>
        <v>17</v>
      </c>
    </row>
    <row r="3724" spans="2:2">
      <c r="B3724">
        <f t="shared" si="267"/>
        <v>17</v>
      </c>
    </row>
    <row r="3725" spans="2:2">
      <c r="B3725">
        <f t="shared" si="267"/>
        <v>17</v>
      </c>
    </row>
    <row r="3726" spans="2:2">
      <c r="B3726">
        <f t="shared" si="267"/>
        <v>17</v>
      </c>
    </row>
    <row r="3727" spans="2:2">
      <c r="B3727">
        <f t="shared" si="267"/>
        <v>17</v>
      </c>
    </row>
    <row r="3728" spans="2:2">
      <c r="B3728">
        <f t="shared" si="267"/>
        <v>17</v>
      </c>
    </row>
    <row r="3729" spans="2:2">
      <c r="B3729">
        <f t="shared" si="267"/>
        <v>17</v>
      </c>
    </row>
    <row r="3730" spans="2:2">
      <c r="B3730">
        <f t="shared" si="267"/>
        <v>17</v>
      </c>
    </row>
    <row r="3731" spans="2:2">
      <c r="B3731">
        <f t="shared" si="267"/>
        <v>17</v>
      </c>
    </row>
    <row r="3732" spans="2:2">
      <c r="B3732">
        <f t="shared" si="267"/>
        <v>17</v>
      </c>
    </row>
    <row r="3733" spans="2:2">
      <c r="B3733">
        <f t="shared" si="267"/>
        <v>17</v>
      </c>
    </row>
    <row r="3734" spans="2:2">
      <c r="B3734">
        <f t="shared" si="267"/>
        <v>17</v>
      </c>
    </row>
    <row r="3735" spans="2:2">
      <c r="B3735">
        <f t="shared" si="267"/>
        <v>17</v>
      </c>
    </row>
    <row r="3736" spans="2:2">
      <c r="B3736">
        <f t="shared" si="267"/>
        <v>17</v>
      </c>
    </row>
    <row r="3737" spans="2:2">
      <c r="B3737">
        <f t="shared" si="267"/>
        <v>17</v>
      </c>
    </row>
    <row r="3738" spans="2:2">
      <c r="B3738">
        <f t="shared" si="267"/>
        <v>17</v>
      </c>
    </row>
    <row r="3739" spans="2:2">
      <c r="B3739">
        <f t="shared" si="267"/>
        <v>17</v>
      </c>
    </row>
    <row r="3740" spans="2:2">
      <c r="B3740">
        <f t="shared" si="267"/>
        <v>17</v>
      </c>
    </row>
    <row r="3741" spans="2:2">
      <c r="B3741">
        <f t="shared" si="267"/>
        <v>17</v>
      </c>
    </row>
    <row r="3742" spans="2:2">
      <c r="B3742">
        <f t="shared" si="267"/>
        <v>17</v>
      </c>
    </row>
    <row r="3743" spans="2:2">
      <c r="B3743">
        <f t="shared" si="267"/>
        <v>17</v>
      </c>
    </row>
    <row r="3744" spans="2:2">
      <c r="B3744">
        <f t="shared" si="267"/>
        <v>17</v>
      </c>
    </row>
    <row r="3745" spans="2:2">
      <c r="B3745">
        <f t="shared" si="267"/>
        <v>17</v>
      </c>
    </row>
    <row r="3746" spans="2:2">
      <c r="B3746">
        <f t="shared" si="267"/>
        <v>17</v>
      </c>
    </row>
    <row r="3747" spans="2:2">
      <c r="B3747">
        <f t="shared" si="267"/>
        <v>17</v>
      </c>
    </row>
    <row r="3748" spans="2:2">
      <c r="B3748">
        <f t="shared" si="267"/>
        <v>17</v>
      </c>
    </row>
    <row r="3749" spans="2:2">
      <c r="B3749">
        <f t="shared" si="267"/>
        <v>17</v>
      </c>
    </row>
    <row r="3750" spans="2:2">
      <c r="B3750">
        <f t="shared" si="267"/>
        <v>17</v>
      </c>
    </row>
    <row r="3751" spans="2:2">
      <c r="B3751">
        <f t="shared" si="267"/>
        <v>17</v>
      </c>
    </row>
    <row r="3752" spans="2:2">
      <c r="B3752">
        <f t="shared" si="267"/>
        <v>17</v>
      </c>
    </row>
    <row r="3753" spans="2:2">
      <c r="B3753">
        <f t="shared" si="267"/>
        <v>17</v>
      </c>
    </row>
    <row r="3754" spans="2:2">
      <c r="B3754">
        <f t="shared" si="267"/>
        <v>17</v>
      </c>
    </row>
    <row r="3755" spans="2:2">
      <c r="B3755">
        <f t="shared" si="267"/>
        <v>17</v>
      </c>
    </row>
    <row r="3756" spans="2:2">
      <c r="B3756">
        <f t="shared" si="267"/>
        <v>17</v>
      </c>
    </row>
    <row r="3757" spans="2:2">
      <c r="B3757">
        <f t="shared" si="267"/>
        <v>17</v>
      </c>
    </row>
    <row r="3758" spans="2:2">
      <c r="B3758">
        <f t="shared" si="267"/>
        <v>17</v>
      </c>
    </row>
    <row r="3759" spans="2:2">
      <c r="B3759">
        <f t="shared" si="267"/>
        <v>17</v>
      </c>
    </row>
    <row r="3760" spans="2:2">
      <c r="B3760">
        <f t="shared" si="267"/>
        <v>17</v>
      </c>
    </row>
    <row r="3761" spans="2:2">
      <c r="B3761">
        <f t="shared" si="267"/>
        <v>17</v>
      </c>
    </row>
    <row r="3762" spans="2:2">
      <c r="B3762">
        <f t="shared" si="267"/>
        <v>17</v>
      </c>
    </row>
    <row r="3763" spans="2:2">
      <c r="B3763">
        <f t="shared" si="267"/>
        <v>17</v>
      </c>
    </row>
    <row r="3764" spans="2:2">
      <c r="B3764">
        <f t="shared" si="267"/>
        <v>17</v>
      </c>
    </row>
    <row r="3765" spans="2:2">
      <c r="B3765">
        <f t="shared" si="267"/>
        <v>17</v>
      </c>
    </row>
    <row r="3766" spans="2:2">
      <c r="B3766">
        <f t="shared" si="267"/>
        <v>17</v>
      </c>
    </row>
    <row r="3767" spans="2:2">
      <c r="B3767">
        <f t="shared" si="267"/>
        <v>17</v>
      </c>
    </row>
    <row r="3768" spans="2:2">
      <c r="B3768">
        <f t="shared" si="267"/>
        <v>17</v>
      </c>
    </row>
    <row r="3769" spans="2:2">
      <c r="B3769">
        <f t="shared" si="267"/>
        <v>17</v>
      </c>
    </row>
    <row r="3770" spans="2:2">
      <c r="B3770">
        <f t="shared" si="267"/>
        <v>17</v>
      </c>
    </row>
    <row r="3771" spans="2:2">
      <c r="B3771">
        <f t="shared" si="267"/>
        <v>17</v>
      </c>
    </row>
    <row r="3772" spans="2:2">
      <c r="B3772">
        <f t="shared" si="267"/>
        <v>17</v>
      </c>
    </row>
    <row r="3773" spans="2:2">
      <c r="B3773">
        <f t="shared" si="267"/>
        <v>17</v>
      </c>
    </row>
    <row r="3774" spans="2:2">
      <c r="B3774">
        <f t="shared" si="267"/>
        <v>17</v>
      </c>
    </row>
    <row r="3775" spans="2:2">
      <c r="B3775">
        <f t="shared" si="267"/>
        <v>17</v>
      </c>
    </row>
    <row r="3776" spans="2:2">
      <c r="B3776">
        <f t="shared" si="267"/>
        <v>17</v>
      </c>
    </row>
    <row r="3777" spans="2:2">
      <c r="B3777">
        <f t="shared" si="267"/>
        <v>17</v>
      </c>
    </row>
    <row r="3778" spans="2:2">
      <c r="B3778">
        <f t="shared" si="267"/>
        <v>17</v>
      </c>
    </row>
    <row r="3779" spans="2:2">
      <c r="B3779">
        <f t="shared" si="267"/>
        <v>17</v>
      </c>
    </row>
    <row r="3780" spans="2:2">
      <c r="B3780">
        <f t="shared" si="267"/>
        <v>17</v>
      </c>
    </row>
    <row r="3781" spans="2:2">
      <c r="B3781">
        <f t="shared" ref="B3781:B3844" si="268">+IF(F3780=44085,B3780+1,B3780)</f>
        <v>17</v>
      </c>
    </row>
    <row r="3782" spans="2:2">
      <c r="B3782">
        <f t="shared" si="268"/>
        <v>17</v>
      </c>
    </row>
    <row r="3783" spans="2:2">
      <c r="B3783">
        <f t="shared" si="268"/>
        <v>17</v>
      </c>
    </row>
    <row r="3784" spans="2:2">
      <c r="B3784">
        <f t="shared" si="268"/>
        <v>17</v>
      </c>
    </row>
    <row r="3785" spans="2:2">
      <c r="B3785">
        <f t="shared" si="268"/>
        <v>17</v>
      </c>
    </row>
    <row r="3786" spans="2:2">
      <c r="B3786">
        <f t="shared" si="268"/>
        <v>17</v>
      </c>
    </row>
    <row r="3787" spans="2:2">
      <c r="B3787">
        <f t="shared" si="268"/>
        <v>17</v>
      </c>
    </row>
    <row r="3788" spans="2:2">
      <c r="B3788">
        <f t="shared" si="268"/>
        <v>17</v>
      </c>
    </row>
    <row r="3789" spans="2:2">
      <c r="B3789">
        <f t="shared" si="268"/>
        <v>17</v>
      </c>
    </row>
    <row r="3790" spans="2:2">
      <c r="B3790">
        <f t="shared" si="268"/>
        <v>17</v>
      </c>
    </row>
    <row r="3791" spans="2:2">
      <c r="B3791">
        <f t="shared" si="268"/>
        <v>17</v>
      </c>
    </row>
    <row r="3792" spans="2:2">
      <c r="B3792">
        <f t="shared" si="268"/>
        <v>17</v>
      </c>
    </row>
    <row r="3793" spans="2:2">
      <c r="B3793">
        <f t="shared" si="268"/>
        <v>17</v>
      </c>
    </row>
    <row r="3794" spans="2:2">
      <c r="B3794">
        <f t="shared" si="268"/>
        <v>17</v>
      </c>
    </row>
    <row r="3795" spans="2:2">
      <c r="B3795">
        <f t="shared" si="268"/>
        <v>17</v>
      </c>
    </row>
    <row r="3796" spans="2:2">
      <c r="B3796">
        <f t="shared" si="268"/>
        <v>17</v>
      </c>
    </row>
    <row r="3797" spans="2:2">
      <c r="B3797">
        <f t="shared" si="268"/>
        <v>17</v>
      </c>
    </row>
    <row r="3798" spans="2:2">
      <c r="B3798">
        <f t="shared" si="268"/>
        <v>17</v>
      </c>
    </row>
    <row r="3799" spans="2:2">
      <c r="B3799">
        <f t="shared" si="268"/>
        <v>17</v>
      </c>
    </row>
    <row r="3800" spans="2:2">
      <c r="B3800">
        <f t="shared" si="268"/>
        <v>17</v>
      </c>
    </row>
    <row r="3801" spans="2:2">
      <c r="B3801">
        <f t="shared" si="268"/>
        <v>17</v>
      </c>
    </row>
    <row r="3802" spans="2:2">
      <c r="B3802">
        <f t="shared" si="268"/>
        <v>17</v>
      </c>
    </row>
    <row r="3803" spans="2:2">
      <c r="B3803">
        <f t="shared" si="268"/>
        <v>17</v>
      </c>
    </row>
    <row r="3804" spans="2:2">
      <c r="B3804">
        <f t="shared" si="268"/>
        <v>17</v>
      </c>
    </row>
    <row r="3805" spans="2:2">
      <c r="B3805">
        <f t="shared" si="268"/>
        <v>17</v>
      </c>
    </row>
    <row r="3806" spans="2:2">
      <c r="B3806">
        <f t="shared" si="268"/>
        <v>17</v>
      </c>
    </row>
    <row r="3807" spans="2:2">
      <c r="B3807">
        <f t="shared" si="268"/>
        <v>17</v>
      </c>
    </row>
    <row r="3808" spans="2:2">
      <c r="B3808">
        <f t="shared" si="268"/>
        <v>17</v>
      </c>
    </row>
    <row r="3809" spans="2:2">
      <c r="B3809">
        <f t="shared" si="268"/>
        <v>17</v>
      </c>
    </row>
    <row r="3810" spans="2:2">
      <c r="B3810">
        <f t="shared" si="268"/>
        <v>17</v>
      </c>
    </row>
    <row r="3811" spans="2:2">
      <c r="B3811">
        <f t="shared" si="268"/>
        <v>17</v>
      </c>
    </row>
    <row r="3812" spans="2:2">
      <c r="B3812">
        <f t="shared" si="268"/>
        <v>17</v>
      </c>
    </row>
    <row r="3813" spans="2:2">
      <c r="B3813">
        <f t="shared" si="268"/>
        <v>17</v>
      </c>
    </row>
    <row r="3814" spans="2:2">
      <c r="B3814">
        <f t="shared" si="268"/>
        <v>17</v>
      </c>
    </row>
    <row r="3815" spans="2:2">
      <c r="B3815">
        <f t="shared" si="268"/>
        <v>17</v>
      </c>
    </row>
    <row r="3816" spans="2:2">
      <c r="B3816">
        <f t="shared" si="268"/>
        <v>17</v>
      </c>
    </row>
    <row r="3817" spans="2:2">
      <c r="B3817">
        <f t="shared" si="268"/>
        <v>17</v>
      </c>
    </row>
    <row r="3818" spans="2:2">
      <c r="B3818">
        <f t="shared" si="268"/>
        <v>17</v>
      </c>
    </row>
    <row r="3819" spans="2:2">
      <c r="B3819">
        <f t="shared" si="268"/>
        <v>17</v>
      </c>
    </row>
    <row r="3820" spans="2:2">
      <c r="B3820">
        <f t="shared" si="268"/>
        <v>17</v>
      </c>
    </row>
    <row r="3821" spans="2:2">
      <c r="B3821">
        <f t="shared" si="268"/>
        <v>17</v>
      </c>
    </row>
    <row r="3822" spans="2:2">
      <c r="B3822">
        <f t="shared" si="268"/>
        <v>17</v>
      </c>
    </row>
    <row r="3823" spans="2:2">
      <c r="B3823">
        <f t="shared" si="268"/>
        <v>17</v>
      </c>
    </row>
    <row r="3824" spans="2:2">
      <c r="B3824">
        <f t="shared" si="268"/>
        <v>17</v>
      </c>
    </row>
    <row r="3825" spans="2:2">
      <c r="B3825">
        <f t="shared" si="268"/>
        <v>17</v>
      </c>
    </row>
    <row r="3826" spans="2:2">
      <c r="B3826">
        <f t="shared" si="268"/>
        <v>17</v>
      </c>
    </row>
    <row r="3827" spans="2:2">
      <c r="B3827">
        <f t="shared" si="268"/>
        <v>17</v>
      </c>
    </row>
    <row r="3828" spans="2:2">
      <c r="B3828">
        <f t="shared" si="268"/>
        <v>17</v>
      </c>
    </row>
    <row r="3829" spans="2:2">
      <c r="B3829">
        <f t="shared" si="268"/>
        <v>17</v>
      </c>
    </row>
    <row r="3830" spans="2:2">
      <c r="B3830">
        <f t="shared" si="268"/>
        <v>17</v>
      </c>
    </row>
    <row r="3831" spans="2:2">
      <c r="B3831">
        <f t="shared" si="268"/>
        <v>17</v>
      </c>
    </row>
    <row r="3832" spans="2:2">
      <c r="B3832">
        <f t="shared" si="268"/>
        <v>17</v>
      </c>
    </row>
    <row r="3833" spans="2:2">
      <c r="B3833">
        <f t="shared" si="268"/>
        <v>17</v>
      </c>
    </row>
    <row r="3834" spans="2:2">
      <c r="B3834">
        <f t="shared" si="268"/>
        <v>17</v>
      </c>
    </row>
    <row r="3835" spans="2:2">
      <c r="B3835">
        <f t="shared" si="268"/>
        <v>17</v>
      </c>
    </row>
    <row r="3836" spans="2:2">
      <c r="B3836">
        <f t="shared" si="268"/>
        <v>17</v>
      </c>
    </row>
    <row r="3837" spans="2:2">
      <c r="B3837">
        <f t="shared" si="268"/>
        <v>17</v>
      </c>
    </row>
    <row r="3838" spans="2:2">
      <c r="B3838">
        <f t="shared" si="268"/>
        <v>17</v>
      </c>
    </row>
    <row r="3839" spans="2:2">
      <c r="B3839">
        <f t="shared" si="268"/>
        <v>17</v>
      </c>
    </row>
    <row r="3840" spans="2:2">
      <c r="B3840">
        <f t="shared" si="268"/>
        <v>17</v>
      </c>
    </row>
    <row r="3841" spans="2:2">
      <c r="B3841">
        <f t="shared" si="268"/>
        <v>17</v>
      </c>
    </row>
    <row r="3842" spans="2:2">
      <c r="B3842">
        <f t="shared" si="268"/>
        <v>17</v>
      </c>
    </row>
    <row r="3843" spans="2:2">
      <c r="B3843">
        <f t="shared" si="268"/>
        <v>17</v>
      </c>
    </row>
    <row r="3844" spans="2:2">
      <c r="B3844">
        <f t="shared" si="268"/>
        <v>17</v>
      </c>
    </row>
    <row r="3845" spans="2:2">
      <c r="B3845">
        <f t="shared" ref="B3845:B3908" si="269">+IF(F3844=44085,B3844+1,B3844)</f>
        <v>17</v>
      </c>
    </row>
    <row r="3846" spans="2:2">
      <c r="B3846">
        <f t="shared" si="269"/>
        <v>17</v>
      </c>
    </row>
    <row r="3847" spans="2:2">
      <c r="B3847">
        <f t="shared" si="269"/>
        <v>17</v>
      </c>
    </row>
    <row r="3848" spans="2:2">
      <c r="B3848">
        <f t="shared" si="269"/>
        <v>17</v>
      </c>
    </row>
    <row r="3849" spans="2:2">
      <c r="B3849">
        <f t="shared" si="269"/>
        <v>17</v>
      </c>
    </row>
    <row r="3850" spans="2:2">
      <c r="B3850">
        <f t="shared" si="269"/>
        <v>17</v>
      </c>
    </row>
    <row r="3851" spans="2:2">
      <c r="B3851">
        <f t="shared" si="269"/>
        <v>17</v>
      </c>
    </row>
    <row r="3852" spans="2:2">
      <c r="B3852">
        <f t="shared" si="269"/>
        <v>17</v>
      </c>
    </row>
    <row r="3853" spans="2:2">
      <c r="B3853">
        <f t="shared" si="269"/>
        <v>17</v>
      </c>
    </row>
    <row r="3854" spans="2:2">
      <c r="B3854">
        <f t="shared" si="269"/>
        <v>17</v>
      </c>
    </row>
    <row r="3855" spans="2:2">
      <c r="B3855">
        <f t="shared" si="269"/>
        <v>17</v>
      </c>
    </row>
    <row r="3856" spans="2:2">
      <c r="B3856">
        <f t="shared" si="269"/>
        <v>17</v>
      </c>
    </row>
    <row r="3857" spans="2:2">
      <c r="B3857">
        <f t="shared" si="269"/>
        <v>17</v>
      </c>
    </row>
    <row r="3858" spans="2:2">
      <c r="B3858">
        <f t="shared" si="269"/>
        <v>17</v>
      </c>
    </row>
    <row r="3859" spans="2:2">
      <c r="B3859">
        <f t="shared" si="269"/>
        <v>17</v>
      </c>
    </row>
    <row r="3860" spans="2:2">
      <c r="B3860">
        <f t="shared" si="269"/>
        <v>17</v>
      </c>
    </row>
    <row r="3861" spans="2:2">
      <c r="B3861">
        <f t="shared" si="269"/>
        <v>17</v>
      </c>
    </row>
    <row r="3862" spans="2:2">
      <c r="B3862">
        <f t="shared" si="269"/>
        <v>17</v>
      </c>
    </row>
    <row r="3863" spans="2:2">
      <c r="B3863">
        <f t="shared" si="269"/>
        <v>17</v>
      </c>
    </row>
    <row r="3864" spans="2:2">
      <c r="B3864">
        <f t="shared" si="269"/>
        <v>17</v>
      </c>
    </row>
    <row r="3865" spans="2:2">
      <c r="B3865">
        <f t="shared" si="269"/>
        <v>17</v>
      </c>
    </row>
    <row r="3866" spans="2:2">
      <c r="B3866">
        <f t="shared" si="269"/>
        <v>17</v>
      </c>
    </row>
    <row r="3867" spans="2:2">
      <c r="B3867">
        <f t="shared" si="269"/>
        <v>17</v>
      </c>
    </row>
    <row r="3868" spans="2:2">
      <c r="B3868">
        <f t="shared" si="269"/>
        <v>17</v>
      </c>
    </row>
    <row r="3869" spans="2:2">
      <c r="B3869">
        <f t="shared" si="269"/>
        <v>17</v>
      </c>
    </row>
    <row r="3870" spans="2:2">
      <c r="B3870">
        <f t="shared" si="269"/>
        <v>17</v>
      </c>
    </row>
    <row r="3871" spans="2:2">
      <c r="B3871">
        <f t="shared" si="269"/>
        <v>17</v>
      </c>
    </row>
    <row r="3872" spans="2:2">
      <c r="B3872">
        <f t="shared" si="269"/>
        <v>17</v>
      </c>
    </row>
    <row r="3873" spans="2:2">
      <c r="B3873">
        <f t="shared" si="269"/>
        <v>17</v>
      </c>
    </row>
    <row r="3874" spans="2:2">
      <c r="B3874">
        <f t="shared" si="269"/>
        <v>17</v>
      </c>
    </row>
    <row r="3875" spans="2:2">
      <c r="B3875">
        <f t="shared" si="269"/>
        <v>17</v>
      </c>
    </row>
    <row r="3876" spans="2:2">
      <c r="B3876">
        <f t="shared" si="269"/>
        <v>17</v>
      </c>
    </row>
    <row r="3877" spans="2:2">
      <c r="B3877">
        <f t="shared" si="269"/>
        <v>17</v>
      </c>
    </row>
    <row r="3878" spans="2:2">
      <c r="B3878">
        <f t="shared" si="269"/>
        <v>17</v>
      </c>
    </row>
    <row r="3879" spans="2:2">
      <c r="B3879">
        <f t="shared" si="269"/>
        <v>17</v>
      </c>
    </row>
    <row r="3880" spans="2:2">
      <c r="B3880">
        <f t="shared" si="269"/>
        <v>17</v>
      </c>
    </row>
    <row r="3881" spans="2:2">
      <c r="B3881">
        <f t="shared" si="269"/>
        <v>17</v>
      </c>
    </row>
    <row r="3882" spans="2:2">
      <c r="B3882">
        <f t="shared" si="269"/>
        <v>17</v>
      </c>
    </row>
    <row r="3883" spans="2:2">
      <c r="B3883">
        <f t="shared" si="269"/>
        <v>17</v>
      </c>
    </row>
    <row r="3884" spans="2:2">
      <c r="B3884">
        <f t="shared" si="269"/>
        <v>17</v>
      </c>
    </row>
    <row r="3885" spans="2:2">
      <c r="B3885">
        <f t="shared" si="269"/>
        <v>17</v>
      </c>
    </row>
    <row r="3886" spans="2:2">
      <c r="B3886">
        <f t="shared" si="269"/>
        <v>17</v>
      </c>
    </row>
    <row r="3887" spans="2:2">
      <c r="B3887">
        <f t="shared" si="269"/>
        <v>17</v>
      </c>
    </row>
    <row r="3888" spans="2:2">
      <c r="B3888">
        <f t="shared" si="269"/>
        <v>17</v>
      </c>
    </row>
    <row r="3889" spans="2:2">
      <c r="B3889">
        <f t="shared" si="269"/>
        <v>17</v>
      </c>
    </row>
    <row r="3890" spans="2:2">
      <c r="B3890">
        <f t="shared" si="269"/>
        <v>17</v>
      </c>
    </row>
    <row r="3891" spans="2:2">
      <c r="B3891">
        <f t="shared" si="269"/>
        <v>17</v>
      </c>
    </row>
    <row r="3892" spans="2:2">
      <c r="B3892">
        <f t="shared" si="269"/>
        <v>17</v>
      </c>
    </row>
    <row r="3893" spans="2:2">
      <c r="B3893">
        <f t="shared" si="269"/>
        <v>17</v>
      </c>
    </row>
    <row r="3894" spans="2:2">
      <c r="B3894">
        <f t="shared" si="269"/>
        <v>17</v>
      </c>
    </row>
    <row r="3895" spans="2:2">
      <c r="B3895">
        <f t="shared" si="269"/>
        <v>17</v>
      </c>
    </row>
    <row r="3896" spans="2:2">
      <c r="B3896">
        <f t="shared" si="269"/>
        <v>17</v>
      </c>
    </row>
    <row r="3897" spans="2:2">
      <c r="B3897">
        <f t="shared" si="269"/>
        <v>17</v>
      </c>
    </row>
    <row r="3898" spans="2:2">
      <c r="B3898">
        <f t="shared" si="269"/>
        <v>17</v>
      </c>
    </row>
    <row r="3899" spans="2:2">
      <c r="B3899">
        <f t="shared" si="269"/>
        <v>17</v>
      </c>
    </row>
    <row r="3900" spans="2:2">
      <c r="B3900">
        <f t="shared" si="269"/>
        <v>17</v>
      </c>
    </row>
    <row r="3901" spans="2:2">
      <c r="B3901">
        <f t="shared" si="269"/>
        <v>17</v>
      </c>
    </row>
    <row r="3902" spans="2:2">
      <c r="B3902">
        <f t="shared" si="269"/>
        <v>17</v>
      </c>
    </row>
    <row r="3903" spans="2:2">
      <c r="B3903">
        <f t="shared" si="269"/>
        <v>17</v>
      </c>
    </row>
    <row r="3904" spans="2:2">
      <c r="B3904">
        <f t="shared" si="269"/>
        <v>17</v>
      </c>
    </row>
    <row r="3905" spans="2:2">
      <c r="B3905">
        <f t="shared" si="269"/>
        <v>17</v>
      </c>
    </row>
    <row r="3906" spans="2:2">
      <c r="B3906">
        <f t="shared" si="269"/>
        <v>17</v>
      </c>
    </row>
    <row r="3907" spans="2:2">
      <c r="B3907">
        <f t="shared" si="269"/>
        <v>17</v>
      </c>
    </row>
    <row r="3908" spans="2:2">
      <c r="B3908">
        <f t="shared" si="269"/>
        <v>17</v>
      </c>
    </row>
    <row r="3909" spans="2:2">
      <c r="B3909">
        <f t="shared" ref="B3909:B3972" si="270">+IF(F3908=44085,B3908+1,B3908)</f>
        <v>17</v>
      </c>
    </row>
    <row r="3910" spans="2:2">
      <c r="B3910">
        <f t="shared" si="270"/>
        <v>17</v>
      </c>
    </row>
    <row r="3911" spans="2:2">
      <c r="B3911">
        <f t="shared" si="270"/>
        <v>17</v>
      </c>
    </row>
    <row r="3912" spans="2:2">
      <c r="B3912">
        <f t="shared" si="270"/>
        <v>17</v>
      </c>
    </row>
    <row r="3913" spans="2:2">
      <c r="B3913">
        <f t="shared" si="270"/>
        <v>17</v>
      </c>
    </row>
    <row r="3914" spans="2:2">
      <c r="B3914">
        <f t="shared" si="270"/>
        <v>17</v>
      </c>
    </row>
    <row r="3915" spans="2:2">
      <c r="B3915">
        <f t="shared" si="270"/>
        <v>17</v>
      </c>
    </row>
    <row r="3916" spans="2:2">
      <c r="B3916">
        <f t="shared" si="270"/>
        <v>17</v>
      </c>
    </row>
    <row r="3917" spans="2:2">
      <c r="B3917">
        <f t="shared" si="270"/>
        <v>17</v>
      </c>
    </row>
    <row r="3918" spans="2:2">
      <c r="B3918">
        <f t="shared" si="270"/>
        <v>17</v>
      </c>
    </row>
    <row r="3919" spans="2:2">
      <c r="B3919">
        <f t="shared" si="270"/>
        <v>17</v>
      </c>
    </row>
    <row r="3920" spans="2:2">
      <c r="B3920">
        <f t="shared" si="270"/>
        <v>17</v>
      </c>
    </row>
    <row r="3921" spans="2:2">
      <c r="B3921">
        <f t="shared" si="270"/>
        <v>17</v>
      </c>
    </row>
    <row r="3922" spans="2:2">
      <c r="B3922">
        <f t="shared" si="270"/>
        <v>17</v>
      </c>
    </row>
    <row r="3923" spans="2:2">
      <c r="B3923">
        <f t="shared" si="270"/>
        <v>17</v>
      </c>
    </row>
    <row r="3924" spans="2:2">
      <c r="B3924">
        <f t="shared" si="270"/>
        <v>17</v>
      </c>
    </row>
    <row r="3925" spans="2:2">
      <c r="B3925">
        <f t="shared" si="270"/>
        <v>17</v>
      </c>
    </row>
    <row r="3926" spans="2:2">
      <c r="B3926">
        <f t="shared" si="270"/>
        <v>17</v>
      </c>
    </row>
    <row r="3927" spans="2:2">
      <c r="B3927">
        <f t="shared" si="270"/>
        <v>17</v>
      </c>
    </row>
    <row r="3928" spans="2:2">
      <c r="B3928">
        <f t="shared" si="270"/>
        <v>17</v>
      </c>
    </row>
    <row r="3929" spans="2:2">
      <c r="B3929">
        <f t="shared" si="270"/>
        <v>17</v>
      </c>
    </row>
    <row r="3930" spans="2:2">
      <c r="B3930">
        <f t="shared" si="270"/>
        <v>17</v>
      </c>
    </row>
    <row r="3931" spans="2:2">
      <c r="B3931">
        <f t="shared" si="270"/>
        <v>17</v>
      </c>
    </row>
    <row r="3932" spans="2:2">
      <c r="B3932">
        <f t="shared" si="270"/>
        <v>17</v>
      </c>
    </row>
    <row r="3933" spans="2:2">
      <c r="B3933">
        <f t="shared" si="270"/>
        <v>17</v>
      </c>
    </row>
    <row r="3934" spans="2:2">
      <c r="B3934">
        <f t="shared" si="270"/>
        <v>17</v>
      </c>
    </row>
    <row r="3935" spans="2:2">
      <c r="B3935">
        <f t="shared" si="270"/>
        <v>17</v>
      </c>
    </row>
    <row r="3936" spans="2:2">
      <c r="B3936">
        <f t="shared" si="270"/>
        <v>17</v>
      </c>
    </row>
    <row r="3937" spans="2:2">
      <c r="B3937">
        <f t="shared" si="270"/>
        <v>17</v>
      </c>
    </row>
    <row r="3938" spans="2:2">
      <c r="B3938">
        <f t="shared" si="270"/>
        <v>17</v>
      </c>
    </row>
    <row r="3939" spans="2:2">
      <c r="B3939">
        <f t="shared" si="270"/>
        <v>17</v>
      </c>
    </row>
    <row r="3940" spans="2:2">
      <c r="B3940">
        <f t="shared" si="270"/>
        <v>17</v>
      </c>
    </row>
    <row r="3941" spans="2:2">
      <c r="B3941">
        <f t="shared" si="270"/>
        <v>17</v>
      </c>
    </row>
    <row r="3942" spans="2:2">
      <c r="B3942">
        <f t="shared" si="270"/>
        <v>17</v>
      </c>
    </row>
    <row r="3943" spans="2:2">
      <c r="B3943">
        <f t="shared" si="270"/>
        <v>17</v>
      </c>
    </row>
    <row r="3944" spans="2:2">
      <c r="B3944">
        <f t="shared" si="270"/>
        <v>17</v>
      </c>
    </row>
    <row r="3945" spans="2:2">
      <c r="B3945">
        <f t="shared" si="270"/>
        <v>17</v>
      </c>
    </row>
    <row r="3946" spans="2:2">
      <c r="B3946">
        <f t="shared" si="270"/>
        <v>17</v>
      </c>
    </row>
    <row r="3947" spans="2:2">
      <c r="B3947">
        <f t="shared" si="270"/>
        <v>17</v>
      </c>
    </row>
    <row r="3948" spans="2:2">
      <c r="B3948">
        <f t="shared" si="270"/>
        <v>17</v>
      </c>
    </row>
    <row r="3949" spans="2:2">
      <c r="B3949">
        <f t="shared" si="270"/>
        <v>17</v>
      </c>
    </row>
    <row r="3950" spans="2:2">
      <c r="B3950">
        <f t="shared" si="270"/>
        <v>17</v>
      </c>
    </row>
    <row r="3951" spans="2:2">
      <c r="B3951">
        <f t="shared" si="270"/>
        <v>17</v>
      </c>
    </row>
    <row r="3952" spans="2:2">
      <c r="B3952">
        <f t="shared" si="270"/>
        <v>17</v>
      </c>
    </row>
    <row r="3953" spans="2:2">
      <c r="B3953">
        <f t="shared" si="270"/>
        <v>17</v>
      </c>
    </row>
    <row r="3954" spans="2:2">
      <c r="B3954">
        <f t="shared" si="270"/>
        <v>17</v>
      </c>
    </row>
    <row r="3955" spans="2:2">
      <c r="B3955">
        <f t="shared" si="270"/>
        <v>17</v>
      </c>
    </row>
    <row r="3956" spans="2:2">
      <c r="B3956">
        <f t="shared" si="270"/>
        <v>17</v>
      </c>
    </row>
    <row r="3957" spans="2:2">
      <c r="B3957">
        <f t="shared" si="270"/>
        <v>17</v>
      </c>
    </row>
    <row r="3958" spans="2:2">
      <c r="B3958">
        <f t="shared" si="270"/>
        <v>17</v>
      </c>
    </row>
    <row r="3959" spans="2:2">
      <c r="B3959">
        <f t="shared" si="270"/>
        <v>17</v>
      </c>
    </row>
    <row r="3960" spans="2:2">
      <c r="B3960">
        <f t="shared" si="270"/>
        <v>17</v>
      </c>
    </row>
    <row r="3961" spans="2:2">
      <c r="B3961">
        <f t="shared" si="270"/>
        <v>17</v>
      </c>
    </row>
    <row r="3962" spans="2:2">
      <c r="B3962">
        <f t="shared" si="270"/>
        <v>17</v>
      </c>
    </row>
    <row r="3963" spans="2:2">
      <c r="B3963">
        <f t="shared" si="270"/>
        <v>17</v>
      </c>
    </row>
    <row r="3964" spans="2:2">
      <c r="B3964">
        <f t="shared" si="270"/>
        <v>17</v>
      </c>
    </row>
    <row r="3965" spans="2:2">
      <c r="B3965">
        <f t="shared" si="270"/>
        <v>17</v>
      </c>
    </row>
    <row r="3966" spans="2:2">
      <c r="B3966">
        <f t="shared" si="270"/>
        <v>17</v>
      </c>
    </row>
    <row r="3967" spans="2:2">
      <c r="B3967">
        <f t="shared" si="270"/>
        <v>17</v>
      </c>
    </row>
    <row r="3968" spans="2:2">
      <c r="B3968">
        <f t="shared" si="270"/>
        <v>17</v>
      </c>
    </row>
    <row r="3969" spans="2:2">
      <c r="B3969">
        <f t="shared" si="270"/>
        <v>17</v>
      </c>
    </row>
    <row r="3970" spans="2:2">
      <c r="B3970">
        <f t="shared" si="270"/>
        <v>17</v>
      </c>
    </row>
    <row r="3971" spans="2:2">
      <c r="B3971">
        <f t="shared" si="270"/>
        <v>17</v>
      </c>
    </row>
    <row r="3972" spans="2:2">
      <c r="B3972">
        <f t="shared" si="270"/>
        <v>17</v>
      </c>
    </row>
    <row r="3973" spans="2:2">
      <c r="B3973">
        <f t="shared" ref="B3973:B4036" si="271">+IF(F3972=44085,B3972+1,B3972)</f>
        <v>17</v>
      </c>
    </row>
    <row r="3974" spans="2:2">
      <c r="B3974">
        <f t="shared" si="271"/>
        <v>17</v>
      </c>
    </row>
    <row r="3975" spans="2:2">
      <c r="B3975">
        <f t="shared" si="271"/>
        <v>17</v>
      </c>
    </row>
    <row r="3976" spans="2:2">
      <c r="B3976">
        <f t="shared" si="271"/>
        <v>17</v>
      </c>
    </row>
    <row r="3977" spans="2:2">
      <c r="B3977">
        <f t="shared" si="271"/>
        <v>17</v>
      </c>
    </row>
    <row r="3978" spans="2:2">
      <c r="B3978">
        <f t="shared" si="271"/>
        <v>17</v>
      </c>
    </row>
    <row r="3979" spans="2:2">
      <c r="B3979">
        <f t="shared" si="271"/>
        <v>17</v>
      </c>
    </row>
    <row r="3980" spans="2:2">
      <c r="B3980">
        <f t="shared" si="271"/>
        <v>17</v>
      </c>
    </row>
    <row r="3981" spans="2:2">
      <c r="B3981">
        <f t="shared" si="271"/>
        <v>17</v>
      </c>
    </row>
    <row r="3982" spans="2:2">
      <c r="B3982">
        <f t="shared" si="271"/>
        <v>17</v>
      </c>
    </row>
    <row r="3983" spans="2:2">
      <c r="B3983">
        <f t="shared" si="271"/>
        <v>17</v>
      </c>
    </row>
    <row r="3984" spans="2:2">
      <c r="B3984">
        <f t="shared" si="271"/>
        <v>17</v>
      </c>
    </row>
    <row r="3985" spans="2:2">
      <c r="B3985">
        <f t="shared" si="271"/>
        <v>17</v>
      </c>
    </row>
    <row r="3986" spans="2:2">
      <c r="B3986">
        <f t="shared" si="271"/>
        <v>17</v>
      </c>
    </row>
    <row r="3987" spans="2:2">
      <c r="B3987">
        <f t="shared" si="271"/>
        <v>17</v>
      </c>
    </row>
    <row r="3988" spans="2:2">
      <c r="B3988">
        <f t="shared" si="271"/>
        <v>17</v>
      </c>
    </row>
    <row r="3989" spans="2:2">
      <c r="B3989">
        <f t="shared" si="271"/>
        <v>17</v>
      </c>
    </row>
    <row r="3990" spans="2:2">
      <c r="B3990">
        <f t="shared" si="271"/>
        <v>17</v>
      </c>
    </row>
    <row r="3991" spans="2:2">
      <c r="B3991">
        <f t="shared" si="271"/>
        <v>17</v>
      </c>
    </row>
    <row r="3992" spans="2:2">
      <c r="B3992">
        <f t="shared" si="271"/>
        <v>17</v>
      </c>
    </row>
    <row r="3993" spans="2:2">
      <c r="B3993">
        <f t="shared" si="271"/>
        <v>17</v>
      </c>
    </row>
    <row r="3994" spans="2:2">
      <c r="B3994">
        <f t="shared" si="271"/>
        <v>17</v>
      </c>
    </row>
    <row r="3995" spans="2:2">
      <c r="B3995">
        <f t="shared" si="271"/>
        <v>17</v>
      </c>
    </row>
    <row r="3996" spans="2:2">
      <c r="B3996">
        <f t="shared" si="271"/>
        <v>17</v>
      </c>
    </row>
    <row r="3997" spans="2:2">
      <c r="B3997">
        <f t="shared" si="271"/>
        <v>17</v>
      </c>
    </row>
    <row r="3998" spans="2:2">
      <c r="B3998">
        <f t="shared" si="271"/>
        <v>17</v>
      </c>
    </row>
    <row r="3999" spans="2:2">
      <c r="B3999">
        <f t="shared" si="271"/>
        <v>17</v>
      </c>
    </row>
    <row r="4000" spans="2:2">
      <c r="B4000">
        <f t="shared" si="271"/>
        <v>17</v>
      </c>
    </row>
    <row r="4001" spans="2:2">
      <c r="B4001">
        <f t="shared" si="271"/>
        <v>17</v>
      </c>
    </row>
    <row r="4002" spans="2:2">
      <c r="B4002">
        <f t="shared" si="271"/>
        <v>17</v>
      </c>
    </row>
    <row r="4003" spans="2:2">
      <c r="B4003">
        <f t="shared" si="271"/>
        <v>17</v>
      </c>
    </row>
    <row r="4004" spans="2:2">
      <c r="B4004">
        <f t="shared" si="271"/>
        <v>17</v>
      </c>
    </row>
    <row r="4005" spans="2:2">
      <c r="B4005">
        <f t="shared" si="271"/>
        <v>17</v>
      </c>
    </row>
    <row r="4006" spans="2:2">
      <c r="B4006">
        <f t="shared" si="271"/>
        <v>17</v>
      </c>
    </row>
    <row r="4007" spans="2:2">
      <c r="B4007">
        <f t="shared" si="271"/>
        <v>17</v>
      </c>
    </row>
    <row r="4008" spans="2:2">
      <c r="B4008">
        <f t="shared" si="271"/>
        <v>17</v>
      </c>
    </row>
    <row r="4009" spans="2:2">
      <c r="B4009">
        <f t="shared" si="271"/>
        <v>17</v>
      </c>
    </row>
    <row r="4010" spans="2:2">
      <c r="B4010">
        <f t="shared" si="271"/>
        <v>17</v>
      </c>
    </row>
    <row r="4011" spans="2:2">
      <c r="B4011">
        <f t="shared" si="271"/>
        <v>17</v>
      </c>
    </row>
    <row r="4012" spans="2:2">
      <c r="B4012">
        <f t="shared" si="271"/>
        <v>17</v>
      </c>
    </row>
    <row r="4013" spans="2:2">
      <c r="B4013">
        <f t="shared" si="271"/>
        <v>17</v>
      </c>
    </row>
    <row r="4014" spans="2:2">
      <c r="B4014">
        <f t="shared" si="271"/>
        <v>17</v>
      </c>
    </row>
    <row r="4015" spans="2:2">
      <c r="B4015">
        <f t="shared" si="271"/>
        <v>17</v>
      </c>
    </row>
    <row r="4016" spans="2:2">
      <c r="B4016">
        <f t="shared" si="271"/>
        <v>17</v>
      </c>
    </row>
    <row r="4017" spans="2:2">
      <c r="B4017">
        <f t="shared" si="271"/>
        <v>17</v>
      </c>
    </row>
    <row r="4018" spans="2:2">
      <c r="B4018">
        <f t="shared" si="271"/>
        <v>17</v>
      </c>
    </row>
    <row r="4019" spans="2:2">
      <c r="B4019">
        <f t="shared" si="271"/>
        <v>17</v>
      </c>
    </row>
    <row r="4020" spans="2:2">
      <c r="B4020">
        <f t="shared" si="271"/>
        <v>17</v>
      </c>
    </row>
    <row r="4021" spans="2:2">
      <c r="B4021">
        <f t="shared" si="271"/>
        <v>17</v>
      </c>
    </row>
    <row r="4022" spans="2:2">
      <c r="B4022">
        <f t="shared" si="271"/>
        <v>17</v>
      </c>
    </row>
    <row r="4023" spans="2:2">
      <c r="B4023">
        <f t="shared" si="271"/>
        <v>17</v>
      </c>
    </row>
    <row r="4024" spans="2:2">
      <c r="B4024">
        <f t="shared" si="271"/>
        <v>17</v>
      </c>
    </row>
    <row r="4025" spans="2:2">
      <c r="B4025">
        <f t="shared" si="271"/>
        <v>17</v>
      </c>
    </row>
    <row r="4026" spans="2:2">
      <c r="B4026">
        <f t="shared" si="271"/>
        <v>17</v>
      </c>
    </row>
    <row r="4027" spans="2:2">
      <c r="B4027">
        <f t="shared" si="271"/>
        <v>17</v>
      </c>
    </row>
    <row r="4028" spans="2:2">
      <c r="B4028">
        <f t="shared" si="271"/>
        <v>17</v>
      </c>
    </row>
    <row r="4029" spans="2:2">
      <c r="B4029">
        <f t="shared" si="271"/>
        <v>17</v>
      </c>
    </row>
    <row r="4030" spans="2:2">
      <c r="B4030">
        <f t="shared" si="271"/>
        <v>17</v>
      </c>
    </row>
    <row r="4031" spans="2:2">
      <c r="B4031">
        <f t="shared" si="271"/>
        <v>17</v>
      </c>
    </row>
    <row r="4032" spans="2:2">
      <c r="B4032">
        <f t="shared" si="271"/>
        <v>17</v>
      </c>
    </row>
    <row r="4033" spans="2:2">
      <c r="B4033">
        <f t="shared" si="271"/>
        <v>17</v>
      </c>
    </row>
    <row r="4034" spans="2:2">
      <c r="B4034">
        <f t="shared" si="271"/>
        <v>17</v>
      </c>
    </row>
    <row r="4035" spans="2:2">
      <c r="B4035">
        <f t="shared" si="271"/>
        <v>17</v>
      </c>
    </row>
    <row r="4036" spans="2:2">
      <c r="B4036">
        <f t="shared" si="271"/>
        <v>17</v>
      </c>
    </row>
    <row r="4037" spans="2:2">
      <c r="B4037">
        <f t="shared" ref="B4037:B4100" si="272">+IF(F4036=44085,B4036+1,B4036)</f>
        <v>17</v>
      </c>
    </row>
    <row r="4038" spans="2:2">
      <c r="B4038">
        <f t="shared" si="272"/>
        <v>17</v>
      </c>
    </row>
    <row r="4039" spans="2:2">
      <c r="B4039">
        <f t="shared" si="272"/>
        <v>17</v>
      </c>
    </row>
    <row r="4040" spans="2:2">
      <c r="B4040">
        <f t="shared" si="272"/>
        <v>17</v>
      </c>
    </row>
    <row r="4041" spans="2:2">
      <c r="B4041">
        <f t="shared" si="272"/>
        <v>17</v>
      </c>
    </row>
    <row r="4042" spans="2:2">
      <c r="B4042">
        <f t="shared" si="272"/>
        <v>17</v>
      </c>
    </row>
    <row r="4043" spans="2:2">
      <c r="B4043">
        <f t="shared" si="272"/>
        <v>17</v>
      </c>
    </row>
    <row r="4044" spans="2:2">
      <c r="B4044">
        <f t="shared" si="272"/>
        <v>17</v>
      </c>
    </row>
    <row r="4045" spans="2:2">
      <c r="B4045">
        <f t="shared" si="272"/>
        <v>17</v>
      </c>
    </row>
    <row r="4046" spans="2:2">
      <c r="B4046">
        <f t="shared" si="272"/>
        <v>17</v>
      </c>
    </row>
    <row r="4047" spans="2:2">
      <c r="B4047">
        <f t="shared" si="272"/>
        <v>17</v>
      </c>
    </row>
    <row r="4048" spans="2:2">
      <c r="B4048">
        <f t="shared" si="272"/>
        <v>17</v>
      </c>
    </row>
    <row r="4049" spans="2:2">
      <c r="B4049">
        <f t="shared" si="272"/>
        <v>17</v>
      </c>
    </row>
    <row r="4050" spans="2:2">
      <c r="B4050">
        <f t="shared" si="272"/>
        <v>17</v>
      </c>
    </row>
    <row r="4051" spans="2:2">
      <c r="B4051">
        <f t="shared" si="272"/>
        <v>17</v>
      </c>
    </row>
    <row r="4052" spans="2:2">
      <c r="B4052">
        <f t="shared" si="272"/>
        <v>17</v>
      </c>
    </row>
    <row r="4053" spans="2:2">
      <c r="B4053">
        <f t="shared" si="272"/>
        <v>17</v>
      </c>
    </row>
    <row r="4054" spans="2:2">
      <c r="B4054">
        <f t="shared" si="272"/>
        <v>17</v>
      </c>
    </row>
    <row r="4055" spans="2:2">
      <c r="B4055">
        <f t="shared" si="272"/>
        <v>17</v>
      </c>
    </row>
    <row r="4056" spans="2:2">
      <c r="B4056">
        <f t="shared" si="272"/>
        <v>17</v>
      </c>
    </row>
    <row r="4057" spans="2:2">
      <c r="B4057">
        <f t="shared" si="272"/>
        <v>17</v>
      </c>
    </row>
    <row r="4058" spans="2:2">
      <c r="B4058">
        <f t="shared" si="272"/>
        <v>17</v>
      </c>
    </row>
    <row r="4059" spans="2:2">
      <c r="B4059">
        <f t="shared" si="272"/>
        <v>17</v>
      </c>
    </row>
    <row r="4060" spans="2:2">
      <c r="B4060">
        <f t="shared" si="272"/>
        <v>17</v>
      </c>
    </row>
    <row r="4061" spans="2:2">
      <c r="B4061">
        <f t="shared" si="272"/>
        <v>17</v>
      </c>
    </row>
    <row r="4062" spans="2:2">
      <c r="B4062">
        <f t="shared" si="272"/>
        <v>17</v>
      </c>
    </row>
    <row r="4063" spans="2:2">
      <c r="B4063">
        <f t="shared" si="272"/>
        <v>17</v>
      </c>
    </row>
    <row r="4064" spans="2:2">
      <c r="B4064">
        <f t="shared" si="272"/>
        <v>17</v>
      </c>
    </row>
    <row r="4065" spans="2:2">
      <c r="B4065">
        <f t="shared" si="272"/>
        <v>17</v>
      </c>
    </row>
    <row r="4066" spans="2:2">
      <c r="B4066">
        <f t="shared" si="272"/>
        <v>17</v>
      </c>
    </row>
    <row r="4067" spans="2:2">
      <c r="B4067">
        <f t="shared" si="272"/>
        <v>17</v>
      </c>
    </row>
    <row r="4068" spans="2:2">
      <c r="B4068">
        <f t="shared" si="272"/>
        <v>17</v>
      </c>
    </row>
    <row r="4069" spans="2:2">
      <c r="B4069">
        <f t="shared" si="272"/>
        <v>17</v>
      </c>
    </row>
    <row r="4070" spans="2:2">
      <c r="B4070">
        <f t="shared" si="272"/>
        <v>17</v>
      </c>
    </row>
    <row r="4071" spans="2:2">
      <c r="B4071">
        <f t="shared" si="272"/>
        <v>17</v>
      </c>
    </row>
    <row r="4072" spans="2:2">
      <c r="B4072">
        <f t="shared" si="272"/>
        <v>17</v>
      </c>
    </row>
    <row r="4073" spans="2:2">
      <c r="B4073">
        <f t="shared" si="272"/>
        <v>17</v>
      </c>
    </row>
    <row r="4074" spans="2:2">
      <c r="B4074">
        <f t="shared" si="272"/>
        <v>17</v>
      </c>
    </row>
    <row r="4075" spans="2:2">
      <c r="B4075">
        <f t="shared" si="272"/>
        <v>17</v>
      </c>
    </row>
    <row r="4076" spans="2:2">
      <c r="B4076">
        <f t="shared" si="272"/>
        <v>17</v>
      </c>
    </row>
    <row r="4077" spans="2:2">
      <c r="B4077">
        <f t="shared" si="272"/>
        <v>17</v>
      </c>
    </row>
    <row r="4078" spans="2:2">
      <c r="B4078">
        <f t="shared" si="272"/>
        <v>17</v>
      </c>
    </row>
    <row r="4079" spans="2:2">
      <c r="B4079">
        <f t="shared" si="272"/>
        <v>17</v>
      </c>
    </row>
    <row r="4080" spans="2:2">
      <c r="B4080">
        <f t="shared" si="272"/>
        <v>17</v>
      </c>
    </row>
    <row r="4081" spans="2:2">
      <c r="B4081">
        <f t="shared" si="272"/>
        <v>17</v>
      </c>
    </row>
    <row r="4082" spans="2:2">
      <c r="B4082">
        <f t="shared" si="272"/>
        <v>17</v>
      </c>
    </row>
    <row r="4083" spans="2:2">
      <c r="B4083">
        <f t="shared" si="272"/>
        <v>17</v>
      </c>
    </row>
    <row r="4084" spans="2:2">
      <c r="B4084">
        <f t="shared" si="272"/>
        <v>17</v>
      </c>
    </row>
    <row r="4085" spans="2:2">
      <c r="B4085">
        <f t="shared" si="272"/>
        <v>17</v>
      </c>
    </row>
    <row r="4086" spans="2:2">
      <c r="B4086">
        <f t="shared" si="272"/>
        <v>17</v>
      </c>
    </row>
    <row r="4087" spans="2:2">
      <c r="B4087">
        <f t="shared" si="272"/>
        <v>17</v>
      </c>
    </row>
    <row r="4088" spans="2:2">
      <c r="B4088">
        <f t="shared" si="272"/>
        <v>17</v>
      </c>
    </row>
    <row r="4089" spans="2:2">
      <c r="B4089">
        <f t="shared" si="272"/>
        <v>17</v>
      </c>
    </row>
    <row r="4090" spans="2:2">
      <c r="B4090">
        <f t="shared" si="272"/>
        <v>17</v>
      </c>
    </row>
    <row r="4091" spans="2:2">
      <c r="B4091">
        <f t="shared" si="272"/>
        <v>17</v>
      </c>
    </row>
    <row r="4092" spans="2:2">
      <c r="B4092">
        <f t="shared" si="272"/>
        <v>17</v>
      </c>
    </row>
    <row r="4093" spans="2:2">
      <c r="B4093">
        <f t="shared" si="272"/>
        <v>17</v>
      </c>
    </row>
    <row r="4094" spans="2:2">
      <c r="B4094">
        <f t="shared" si="272"/>
        <v>17</v>
      </c>
    </row>
    <row r="4095" spans="2:2">
      <c r="B4095">
        <f t="shared" si="272"/>
        <v>17</v>
      </c>
    </row>
    <row r="4096" spans="2:2">
      <c r="B4096">
        <f t="shared" si="272"/>
        <v>17</v>
      </c>
    </row>
    <row r="4097" spans="2:2">
      <c r="B4097">
        <f t="shared" si="272"/>
        <v>17</v>
      </c>
    </row>
    <row r="4098" spans="2:2">
      <c r="B4098">
        <f t="shared" si="272"/>
        <v>17</v>
      </c>
    </row>
    <row r="4099" spans="2:2">
      <c r="B4099">
        <f t="shared" si="272"/>
        <v>17</v>
      </c>
    </row>
    <row r="4100" spans="2:2">
      <c r="B4100">
        <f t="shared" si="272"/>
        <v>17</v>
      </c>
    </row>
    <row r="4101" spans="2:2">
      <c r="B4101">
        <f t="shared" ref="B4101:B4164" si="273">+IF(F4100=44085,B4100+1,B4100)</f>
        <v>17</v>
      </c>
    </row>
    <row r="4102" spans="2:2">
      <c r="B4102">
        <f t="shared" si="273"/>
        <v>17</v>
      </c>
    </row>
    <row r="4103" spans="2:2">
      <c r="B4103">
        <f t="shared" si="273"/>
        <v>17</v>
      </c>
    </row>
    <row r="4104" spans="2:2">
      <c r="B4104">
        <f t="shared" si="273"/>
        <v>17</v>
      </c>
    </row>
    <row r="4105" spans="2:2">
      <c r="B4105">
        <f t="shared" si="273"/>
        <v>17</v>
      </c>
    </row>
    <row r="4106" spans="2:2">
      <c r="B4106">
        <f t="shared" si="273"/>
        <v>17</v>
      </c>
    </row>
    <row r="4107" spans="2:2">
      <c r="B4107">
        <f t="shared" si="273"/>
        <v>17</v>
      </c>
    </row>
    <row r="4108" spans="2:2">
      <c r="B4108">
        <f t="shared" si="273"/>
        <v>17</v>
      </c>
    </row>
    <row r="4109" spans="2:2">
      <c r="B4109">
        <f t="shared" si="273"/>
        <v>17</v>
      </c>
    </row>
    <row r="4110" spans="2:2">
      <c r="B4110">
        <f t="shared" si="273"/>
        <v>17</v>
      </c>
    </row>
    <row r="4111" spans="2:2">
      <c r="B4111">
        <f t="shared" si="273"/>
        <v>17</v>
      </c>
    </row>
    <row r="4112" spans="2:2">
      <c r="B4112">
        <f t="shared" si="273"/>
        <v>17</v>
      </c>
    </row>
    <row r="4113" spans="2:2">
      <c r="B4113">
        <f t="shared" si="273"/>
        <v>17</v>
      </c>
    </row>
    <row r="4114" spans="2:2">
      <c r="B4114">
        <f t="shared" si="273"/>
        <v>17</v>
      </c>
    </row>
    <row r="4115" spans="2:2">
      <c r="B4115">
        <f t="shared" si="273"/>
        <v>17</v>
      </c>
    </row>
    <row r="4116" spans="2:2">
      <c r="B4116">
        <f t="shared" si="273"/>
        <v>17</v>
      </c>
    </row>
    <row r="4117" spans="2:2">
      <c r="B4117">
        <f t="shared" si="273"/>
        <v>17</v>
      </c>
    </row>
    <row r="4118" spans="2:2">
      <c r="B4118">
        <f t="shared" si="273"/>
        <v>17</v>
      </c>
    </row>
    <row r="4119" spans="2:2">
      <c r="B4119">
        <f t="shared" si="273"/>
        <v>17</v>
      </c>
    </row>
    <row r="4120" spans="2:2">
      <c r="B4120">
        <f t="shared" si="273"/>
        <v>17</v>
      </c>
    </row>
    <row r="4121" spans="2:2">
      <c r="B4121">
        <f t="shared" si="273"/>
        <v>17</v>
      </c>
    </row>
    <row r="4122" spans="2:2">
      <c r="B4122">
        <f t="shared" si="273"/>
        <v>17</v>
      </c>
    </row>
    <row r="4123" spans="2:2">
      <c r="B4123">
        <f t="shared" si="273"/>
        <v>17</v>
      </c>
    </row>
    <row r="4124" spans="2:2">
      <c r="B4124">
        <f t="shared" si="273"/>
        <v>17</v>
      </c>
    </row>
    <row r="4125" spans="2:2">
      <c r="B4125">
        <f t="shared" si="273"/>
        <v>17</v>
      </c>
    </row>
    <row r="4126" spans="2:2">
      <c r="B4126">
        <f t="shared" si="273"/>
        <v>17</v>
      </c>
    </row>
    <row r="4127" spans="2:2">
      <c r="B4127">
        <f t="shared" si="273"/>
        <v>17</v>
      </c>
    </row>
    <row r="4128" spans="2:2">
      <c r="B4128">
        <f t="shared" si="273"/>
        <v>17</v>
      </c>
    </row>
    <row r="4129" spans="2:2">
      <c r="B4129">
        <f t="shared" si="273"/>
        <v>17</v>
      </c>
    </row>
    <row r="4130" spans="2:2">
      <c r="B4130">
        <f t="shared" si="273"/>
        <v>17</v>
      </c>
    </row>
    <row r="4131" spans="2:2">
      <c r="B4131">
        <f t="shared" si="273"/>
        <v>17</v>
      </c>
    </row>
    <row r="4132" spans="2:2">
      <c r="B4132">
        <f t="shared" si="273"/>
        <v>17</v>
      </c>
    </row>
    <row r="4133" spans="2:2">
      <c r="B4133">
        <f t="shared" si="273"/>
        <v>17</v>
      </c>
    </row>
    <row r="4134" spans="2:2">
      <c r="B4134">
        <f t="shared" si="273"/>
        <v>17</v>
      </c>
    </row>
    <row r="4135" spans="2:2">
      <c r="B4135">
        <f t="shared" si="273"/>
        <v>17</v>
      </c>
    </row>
    <row r="4136" spans="2:2">
      <c r="B4136">
        <f t="shared" si="273"/>
        <v>17</v>
      </c>
    </row>
    <row r="4137" spans="2:2">
      <c r="B4137">
        <f t="shared" si="273"/>
        <v>17</v>
      </c>
    </row>
    <row r="4138" spans="2:2">
      <c r="B4138">
        <f t="shared" si="273"/>
        <v>17</v>
      </c>
    </row>
    <row r="4139" spans="2:2">
      <c r="B4139">
        <f t="shared" si="273"/>
        <v>17</v>
      </c>
    </row>
    <row r="4140" spans="2:2">
      <c r="B4140">
        <f t="shared" si="273"/>
        <v>17</v>
      </c>
    </row>
    <row r="4141" spans="2:2">
      <c r="B4141">
        <f t="shared" si="273"/>
        <v>17</v>
      </c>
    </row>
    <row r="4142" spans="2:2">
      <c r="B4142">
        <f t="shared" si="273"/>
        <v>17</v>
      </c>
    </row>
    <row r="4143" spans="2:2">
      <c r="B4143">
        <f t="shared" si="273"/>
        <v>17</v>
      </c>
    </row>
    <row r="4144" spans="2:2">
      <c r="B4144">
        <f t="shared" si="273"/>
        <v>17</v>
      </c>
    </row>
    <row r="4145" spans="2:2">
      <c r="B4145">
        <f t="shared" si="273"/>
        <v>17</v>
      </c>
    </row>
    <row r="4146" spans="2:2">
      <c r="B4146">
        <f t="shared" si="273"/>
        <v>17</v>
      </c>
    </row>
    <row r="4147" spans="2:2">
      <c r="B4147">
        <f t="shared" si="273"/>
        <v>17</v>
      </c>
    </row>
    <row r="4148" spans="2:2">
      <c r="B4148">
        <f t="shared" si="273"/>
        <v>17</v>
      </c>
    </row>
    <row r="4149" spans="2:2">
      <c r="B4149">
        <f t="shared" si="273"/>
        <v>17</v>
      </c>
    </row>
    <row r="4150" spans="2:2">
      <c r="B4150">
        <f t="shared" si="273"/>
        <v>17</v>
      </c>
    </row>
    <row r="4151" spans="2:2">
      <c r="B4151">
        <f t="shared" si="273"/>
        <v>17</v>
      </c>
    </row>
    <row r="4152" spans="2:2">
      <c r="B4152">
        <f t="shared" si="273"/>
        <v>17</v>
      </c>
    </row>
    <row r="4153" spans="2:2">
      <c r="B4153">
        <f t="shared" si="273"/>
        <v>17</v>
      </c>
    </row>
    <row r="4154" spans="2:2">
      <c r="B4154">
        <f t="shared" si="273"/>
        <v>17</v>
      </c>
    </row>
    <row r="4155" spans="2:2">
      <c r="B4155">
        <f t="shared" si="273"/>
        <v>17</v>
      </c>
    </row>
    <row r="4156" spans="2:2">
      <c r="B4156">
        <f t="shared" si="273"/>
        <v>17</v>
      </c>
    </row>
    <row r="4157" spans="2:2">
      <c r="B4157">
        <f t="shared" si="273"/>
        <v>17</v>
      </c>
    </row>
    <row r="4158" spans="2:2">
      <c r="B4158">
        <f t="shared" si="273"/>
        <v>17</v>
      </c>
    </row>
    <row r="4159" spans="2:2">
      <c r="B4159">
        <f t="shared" si="273"/>
        <v>17</v>
      </c>
    </row>
    <row r="4160" spans="2:2">
      <c r="B4160">
        <f t="shared" si="273"/>
        <v>17</v>
      </c>
    </row>
    <row r="4161" spans="2:2">
      <c r="B4161">
        <f t="shared" si="273"/>
        <v>17</v>
      </c>
    </row>
    <row r="4162" spans="2:2">
      <c r="B4162">
        <f t="shared" si="273"/>
        <v>17</v>
      </c>
    </row>
    <row r="4163" spans="2:2">
      <c r="B4163">
        <f t="shared" si="273"/>
        <v>17</v>
      </c>
    </row>
    <row r="4164" spans="2:2">
      <c r="B4164">
        <f t="shared" si="273"/>
        <v>17</v>
      </c>
    </row>
    <row r="4165" spans="2:2">
      <c r="B4165">
        <f t="shared" ref="B4165:B4228" si="274">+IF(F4164=44085,B4164+1,B4164)</f>
        <v>17</v>
      </c>
    </row>
    <row r="4166" spans="2:2">
      <c r="B4166">
        <f t="shared" si="274"/>
        <v>17</v>
      </c>
    </row>
    <row r="4167" spans="2:2">
      <c r="B4167">
        <f t="shared" si="274"/>
        <v>17</v>
      </c>
    </row>
    <row r="4168" spans="2:2">
      <c r="B4168">
        <f t="shared" si="274"/>
        <v>17</v>
      </c>
    </row>
    <row r="4169" spans="2:2">
      <c r="B4169">
        <f t="shared" si="274"/>
        <v>17</v>
      </c>
    </row>
    <row r="4170" spans="2:2">
      <c r="B4170">
        <f t="shared" si="274"/>
        <v>17</v>
      </c>
    </row>
    <row r="4171" spans="2:2">
      <c r="B4171">
        <f t="shared" si="274"/>
        <v>17</v>
      </c>
    </row>
    <row r="4172" spans="2:2">
      <c r="B4172">
        <f t="shared" si="274"/>
        <v>17</v>
      </c>
    </row>
    <row r="4173" spans="2:2">
      <c r="B4173">
        <f t="shared" si="274"/>
        <v>17</v>
      </c>
    </row>
    <row r="4174" spans="2:2">
      <c r="B4174">
        <f t="shared" si="274"/>
        <v>17</v>
      </c>
    </row>
    <row r="4175" spans="2:2">
      <c r="B4175">
        <f t="shared" si="274"/>
        <v>17</v>
      </c>
    </row>
    <row r="4176" spans="2:2">
      <c r="B4176">
        <f t="shared" si="274"/>
        <v>17</v>
      </c>
    </row>
    <row r="4177" spans="2:2">
      <c r="B4177">
        <f t="shared" si="274"/>
        <v>17</v>
      </c>
    </row>
    <row r="4178" spans="2:2">
      <c r="B4178">
        <f t="shared" si="274"/>
        <v>17</v>
      </c>
    </row>
    <row r="4179" spans="2:2">
      <c r="B4179">
        <f t="shared" si="274"/>
        <v>17</v>
      </c>
    </row>
    <row r="4180" spans="2:2">
      <c r="B4180">
        <f t="shared" si="274"/>
        <v>17</v>
      </c>
    </row>
    <row r="4181" spans="2:2">
      <c r="B4181">
        <f t="shared" si="274"/>
        <v>17</v>
      </c>
    </row>
    <row r="4182" spans="2:2">
      <c r="B4182">
        <f t="shared" si="274"/>
        <v>17</v>
      </c>
    </row>
    <row r="4183" spans="2:2">
      <c r="B4183">
        <f t="shared" si="274"/>
        <v>17</v>
      </c>
    </row>
    <row r="4184" spans="2:2">
      <c r="B4184">
        <f t="shared" si="274"/>
        <v>17</v>
      </c>
    </row>
    <row r="4185" spans="2:2">
      <c r="B4185">
        <f t="shared" si="274"/>
        <v>17</v>
      </c>
    </row>
    <row r="4186" spans="2:2">
      <c r="B4186">
        <f t="shared" si="274"/>
        <v>17</v>
      </c>
    </row>
    <row r="4187" spans="2:2">
      <c r="B4187">
        <f t="shared" si="274"/>
        <v>17</v>
      </c>
    </row>
    <row r="4188" spans="2:2">
      <c r="B4188">
        <f t="shared" si="274"/>
        <v>17</v>
      </c>
    </row>
    <row r="4189" spans="2:2">
      <c r="B4189">
        <f t="shared" si="274"/>
        <v>17</v>
      </c>
    </row>
    <row r="4190" spans="2:2">
      <c r="B4190">
        <f t="shared" si="274"/>
        <v>17</v>
      </c>
    </row>
    <row r="4191" spans="2:2">
      <c r="B4191">
        <f t="shared" si="274"/>
        <v>17</v>
      </c>
    </row>
    <row r="4192" spans="2:2">
      <c r="B4192">
        <f t="shared" si="274"/>
        <v>17</v>
      </c>
    </row>
    <row r="4193" spans="2:2">
      <c r="B4193">
        <f t="shared" si="274"/>
        <v>17</v>
      </c>
    </row>
    <row r="4194" spans="2:2">
      <c r="B4194">
        <f t="shared" si="274"/>
        <v>17</v>
      </c>
    </row>
    <row r="4195" spans="2:2">
      <c r="B4195">
        <f t="shared" si="274"/>
        <v>17</v>
      </c>
    </row>
    <row r="4196" spans="2:2">
      <c r="B4196">
        <f t="shared" si="274"/>
        <v>17</v>
      </c>
    </row>
    <row r="4197" spans="2:2">
      <c r="B4197">
        <f t="shared" si="274"/>
        <v>17</v>
      </c>
    </row>
    <row r="4198" spans="2:2">
      <c r="B4198">
        <f t="shared" si="274"/>
        <v>17</v>
      </c>
    </row>
    <row r="4199" spans="2:2">
      <c r="B4199">
        <f t="shared" si="274"/>
        <v>17</v>
      </c>
    </row>
    <row r="4200" spans="2:2">
      <c r="B4200">
        <f t="shared" si="274"/>
        <v>17</v>
      </c>
    </row>
    <row r="4201" spans="2:2">
      <c r="B4201">
        <f t="shared" si="274"/>
        <v>17</v>
      </c>
    </row>
    <row r="4202" spans="2:2">
      <c r="B4202">
        <f t="shared" si="274"/>
        <v>17</v>
      </c>
    </row>
    <row r="4203" spans="2:2">
      <c r="B4203">
        <f t="shared" si="274"/>
        <v>17</v>
      </c>
    </row>
    <row r="4204" spans="2:2">
      <c r="B4204">
        <f t="shared" si="274"/>
        <v>17</v>
      </c>
    </row>
    <row r="4205" spans="2:2">
      <c r="B4205">
        <f t="shared" si="274"/>
        <v>17</v>
      </c>
    </row>
    <row r="4206" spans="2:2">
      <c r="B4206">
        <f t="shared" si="274"/>
        <v>17</v>
      </c>
    </row>
    <row r="4207" spans="2:2">
      <c r="B4207">
        <f t="shared" si="274"/>
        <v>17</v>
      </c>
    </row>
    <row r="4208" spans="2:2">
      <c r="B4208">
        <f t="shared" si="274"/>
        <v>17</v>
      </c>
    </row>
    <row r="4209" spans="2:2">
      <c r="B4209">
        <f t="shared" si="274"/>
        <v>17</v>
      </c>
    </row>
    <row r="4210" spans="2:2">
      <c r="B4210">
        <f t="shared" si="274"/>
        <v>17</v>
      </c>
    </row>
    <row r="4211" spans="2:2">
      <c r="B4211">
        <f t="shared" si="274"/>
        <v>17</v>
      </c>
    </row>
    <row r="4212" spans="2:2">
      <c r="B4212">
        <f t="shared" si="274"/>
        <v>17</v>
      </c>
    </row>
    <row r="4213" spans="2:2">
      <c r="B4213">
        <f t="shared" si="274"/>
        <v>17</v>
      </c>
    </row>
    <row r="4214" spans="2:2">
      <c r="B4214">
        <f t="shared" si="274"/>
        <v>17</v>
      </c>
    </row>
    <row r="4215" spans="2:2">
      <c r="B4215">
        <f t="shared" si="274"/>
        <v>17</v>
      </c>
    </row>
    <row r="4216" spans="2:2">
      <c r="B4216">
        <f t="shared" si="274"/>
        <v>17</v>
      </c>
    </row>
    <row r="4217" spans="2:2">
      <c r="B4217">
        <f t="shared" si="274"/>
        <v>17</v>
      </c>
    </row>
    <row r="4218" spans="2:2">
      <c r="B4218">
        <f t="shared" si="274"/>
        <v>17</v>
      </c>
    </row>
    <row r="4219" spans="2:2">
      <c r="B4219">
        <f t="shared" si="274"/>
        <v>17</v>
      </c>
    </row>
    <row r="4220" spans="2:2">
      <c r="B4220">
        <f t="shared" si="274"/>
        <v>17</v>
      </c>
    </row>
    <row r="4221" spans="2:2">
      <c r="B4221">
        <f t="shared" si="274"/>
        <v>17</v>
      </c>
    </row>
    <row r="4222" spans="2:2">
      <c r="B4222">
        <f t="shared" si="274"/>
        <v>17</v>
      </c>
    </row>
    <row r="4223" spans="2:2">
      <c r="B4223">
        <f t="shared" si="274"/>
        <v>17</v>
      </c>
    </row>
    <row r="4224" spans="2:2">
      <c r="B4224">
        <f t="shared" si="274"/>
        <v>17</v>
      </c>
    </row>
    <row r="4225" spans="2:2">
      <c r="B4225">
        <f t="shared" si="274"/>
        <v>17</v>
      </c>
    </row>
    <row r="4226" spans="2:2">
      <c r="B4226">
        <f t="shared" si="274"/>
        <v>17</v>
      </c>
    </row>
    <row r="4227" spans="2:2">
      <c r="B4227">
        <f t="shared" si="274"/>
        <v>17</v>
      </c>
    </row>
    <row r="4228" spans="2:2">
      <c r="B4228">
        <f t="shared" si="274"/>
        <v>17</v>
      </c>
    </row>
    <row r="4229" spans="2:2">
      <c r="B4229">
        <f t="shared" ref="B4229:B4292" si="275">+IF(F4228=44085,B4228+1,B4228)</f>
        <v>17</v>
      </c>
    </row>
    <row r="4230" spans="2:2">
      <c r="B4230">
        <f t="shared" si="275"/>
        <v>17</v>
      </c>
    </row>
    <row r="4231" spans="2:2">
      <c r="B4231">
        <f t="shared" si="275"/>
        <v>17</v>
      </c>
    </row>
    <row r="4232" spans="2:2">
      <c r="B4232">
        <f t="shared" si="275"/>
        <v>17</v>
      </c>
    </row>
    <row r="4233" spans="2:2">
      <c r="B4233">
        <f t="shared" si="275"/>
        <v>17</v>
      </c>
    </row>
    <row r="4234" spans="2:2">
      <c r="B4234">
        <f t="shared" si="275"/>
        <v>17</v>
      </c>
    </row>
    <row r="4235" spans="2:2">
      <c r="B4235">
        <f t="shared" si="275"/>
        <v>17</v>
      </c>
    </row>
    <row r="4236" spans="2:2">
      <c r="B4236">
        <f t="shared" si="275"/>
        <v>17</v>
      </c>
    </row>
    <row r="4237" spans="2:2">
      <c r="B4237">
        <f t="shared" si="275"/>
        <v>17</v>
      </c>
    </row>
    <row r="4238" spans="2:2">
      <c r="B4238">
        <f t="shared" si="275"/>
        <v>17</v>
      </c>
    </row>
    <row r="4239" spans="2:2">
      <c r="B4239">
        <f t="shared" si="275"/>
        <v>17</v>
      </c>
    </row>
    <row r="4240" spans="2:2">
      <c r="B4240">
        <f t="shared" si="275"/>
        <v>17</v>
      </c>
    </row>
    <row r="4241" spans="2:2">
      <c r="B4241">
        <f t="shared" si="275"/>
        <v>17</v>
      </c>
    </row>
    <row r="4242" spans="2:2">
      <c r="B4242">
        <f t="shared" si="275"/>
        <v>17</v>
      </c>
    </row>
    <row r="4243" spans="2:2">
      <c r="B4243">
        <f t="shared" si="275"/>
        <v>17</v>
      </c>
    </row>
    <row r="4244" spans="2:2">
      <c r="B4244">
        <f t="shared" si="275"/>
        <v>17</v>
      </c>
    </row>
    <row r="4245" spans="2:2">
      <c r="B4245">
        <f t="shared" si="275"/>
        <v>17</v>
      </c>
    </row>
    <row r="4246" spans="2:2">
      <c r="B4246">
        <f t="shared" si="275"/>
        <v>17</v>
      </c>
    </row>
    <row r="4247" spans="2:2">
      <c r="B4247">
        <f t="shared" si="275"/>
        <v>17</v>
      </c>
    </row>
    <row r="4248" spans="2:2">
      <c r="B4248">
        <f t="shared" si="275"/>
        <v>17</v>
      </c>
    </row>
    <row r="4249" spans="2:2">
      <c r="B4249">
        <f t="shared" si="275"/>
        <v>17</v>
      </c>
    </row>
    <row r="4250" spans="2:2">
      <c r="B4250">
        <f t="shared" si="275"/>
        <v>17</v>
      </c>
    </row>
    <row r="4251" spans="2:2">
      <c r="B4251">
        <f t="shared" si="275"/>
        <v>17</v>
      </c>
    </row>
    <row r="4252" spans="2:2">
      <c r="B4252">
        <f t="shared" si="275"/>
        <v>17</v>
      </c>
    </row>
    <row r="4253" spans="2:2">
      <c r="B4253">
        <f t="shared" si="275"/>
        <v>17</v>
      </c>
    </row>
    <row r="4254" spans="2:2">
      <c r="B4254">
        <f t="shared" si="275"/>
        <v>17</v>
      </c>
    </row>
    <row r="4255" spans="2:2">
      <c r="B4255">
        <f t="shared" si="275"/>
        <v>17</v>
      </c>
    </row>
    <row r="4256" spans="2:2">
      <c r="B4256">
        <f t="shared" si="275"/>
        <v>17</v>
      </c>
    </row>
    <row r="4257" spans="2:2">
      <c r="B4257">
        <f t="shared" si="275"/>
        <v>17</v>
      </c>
    </row>
    <row r="4258" spans="2:2">
      <c r="B4258">
        <f t="shared" si="275"/>
        <v>17</v>
      </c>
    </row>
    <row r="4259" spans="2:2">
      <c r="B4259">
        <f t="shared" si="275"/>
        <v>17</v>
      </c>
    </row>
    <row r="4260" spans="2:2">
      <c r="B4260">
        <f t="shared" si="275"/>
        <v>17</v>
      </c>
    </row>
    <row r="4261" spans="2:2">
      <c r="B4261">
        <f t="shared" si="275"/>
        <v>17</v>
      </c>
    </row>
    <row r="4262" spans="2:2">
      <c r="B4262">
        <f t="shared" si="275"/>
        <v>17</v>
      </c>
    </row>
    <row r="4263" spans="2:2">
      <c r="B4263">
        <f t="shared" si="275"/>
        <v>17</v>
      </c>
    </row>
    <row r="4264" spans="2:2">
      <c r="B4264">
        <f t="shared" si="275"/>
        <v>17</v>
      </c>
    </row>
    <row r="4265" spans="2:2">
      <c r="B4265">
        <f t="shared" si="275"/>
        <v>17</v>
      </c>
    </row>
    <row r="4266" spans="2:2">
      <c r="B4266">
        <f t="shared" si="275"/>
        <v>17</v>
      </c>
    </row>
    <row r="4267" spans="2:2">
      <c r="B4267">
        <f t="shared" si="275"/>
        <v>17</v>
      </c>
    </row>
    <row r="4268" spans="2:2">
      <c r="B4268">
        <f t="shared" si="275"/>
        <v>17</v>
      </c>
    </row>
    <row r="4269" spans="2:2">
      <c r="B4269">
        <f t="shared" si="275"/>
        <v>17</v>
      </c>
    </row>
    <row r="4270" spans="2:2">
      <c r="B4270">
        <f t="shared" si="275"/>
        <v>17</v>
      </c>
    </row>
    <row r="4271" spans="2:2">
      <c r="B4271">
        <f t="shared" si="275"/>
        <v>17</v>
      </c>
    </row>
    <row r="4272" spans="2:2">
      <c r="B4272">
        <f t="shared" si="275"/>
        <v>17</v>
      </c>
    </row>
    <row r="4273" spans="2:2">
      <c r="B4273">
        <f t="shared" si="275"/>
        <v>17</v>
      </c>
    </row>
    <row r="4274" spans="2:2">
      <c r="B4274">
        <f t="shared" si="275"/>
        <v>17</v>
      </c>
    </row>
    <row r="4275" spans="2:2">
      <c r="B4275">
        <f t="shared" si="275"/>
        <v>17</v>
      </c>
    </row>
    <row r="4276" spans="2:2">
      <c r="B4276">
        <f t="shared" si="275"/>
        <v>17</v>
      </c>
    </row>
    <row r="4277" spans="2:2">
      <c r="B4277">
        <f t="shared" si="275"/>
        <v>17</v>
      </c>
    </row>
    <row r="4278" spans="2:2">
      <c r="B4278">
        <f t="shared" si="275"/>
        <v>17</v>
      </c>
    </row>
    <row r="4279" spans="2:2">
      <c r="B4279">
        <f t="shared" si="275"/>
        <v>17</v>
      </c>
    </row>
    <row r="4280" spans="2:2">
      <c r="B4280">
        <f t="shared" si="275"/>
        <v>17</v>
      </c>
    </row>
    <row r="4281" spans="2:2">
      <c r="B4281">
        <f t="shared" si="275"/>
        <v>17</v>
      </c>
    </row>
    <row r="4282" spans="2:2">
      <c r="B4282">
        <f t="shared" si="275"/>
        <v>17</v>
      </c>
    </row>
    <row r="4283" spans="2:2">
      <c r="B4283">
        <f t="shared" si="275"/>
        <v>17</v>
      </c>
    </row>
    <row r="4284" spans="2:2">
      <c r="B4284">
        <f t="shared" si="275"/>
        <v>17</v>
      </c>
    </row>
    <row r="4285" spans="2:2">
      <c r="B4285">
        <f t="shared" si="275"/>
        <v>17</v>
      </c>
    </row>
    <row r="4286" spans="2:2">
      <c r="B4286">
        <f t="shared" si="275"/>
        <v>17</v>
      </c>
    </row>
    <row r="4287" spans="2:2">
      <c r="B4287">
        <f t="shared" si="275"/>
        <v>17</v>
      </c>
    </row>
    <row r="4288" spans="2:2">
      <c r="B4288">
        <f t="shared" si="275"/>
        <v>17</v>
      </c>
    </row>
    <row r="4289" spans="2:2">
      <c r="B4289">
        <f t="shared" si="275"/>
        <v>17</v>
      </c>
    </row>
    <row r="4290" spans="2:2">
      <c r="B4290">
        <f t="shared" si="275"/>
        <v>17</v>
      </c>
    </row>
    <row r="4291" spans="2:2">
      <c r="B4291">
        <f t="shared" si="275"/>
        <v>17</v>
      </c>
    </row>
    <row r="4292" spans="2:2">
      <c r="B4292">
        <f t="shared" si="275"/>
        <v>17</v>
      </c>
    </row>
    <row r="4293" spans="2:2">
      <c r="B4293">
        <f t="shared" ref="B4293:B4356" si="276">+IF(F4292=44085,B4292+1,B4292)</f>
        <v>17</v>
      </c>
    </row>
    <row r="4294" spans="2:2">
      <c r="B4294">
        <f t="shared" si="276"/>
        <v>17</v>
      </c>
    </row>
    <row r="4295" spans="2:2">
      <c r="B4295">
        <f t="shared" si="276"/>
        <v>17</v>
      </c>
    </row>
    <row r="4296" spans="2:2">
      <c r="B4296">
        <f t="shared" si="276"/>
        <v>17</v>
      </c>
    </row>
    <row r="4297" spans="2:2">
      <c r="B4297">
        <f t="shared" si="276"/>
        <v>17</v>
      </c>
    </row>
    <row r="4298" spans="2:2">
      <c r="B4298">
        <f t="shared" si="276"/>
        <v>17</v>
      </c>
    </row>
    <row r="4299" spans="2:2">
      <c r="B4299">
        <f t="shared" si="276"/>
        <v>17</v>
      </c>
    </row>
    <row r="4300" spans="2:2">
      <c r="B4300">
        <f t="shared" si="276"/>
        <v>17</v>
      </c>
    </row>
    <row r="4301" spans="2:2">
      <c r="B4301">
        <f t="shared" si="276"/>
        <v>17</v>
      </c>
    </row>
    <row r="4302" spans="2:2">
      <c r="B4302">
        <f t="shared" si="276"/>
        <v>17</v>
      </c>
    </row>
    <row r="4303" spans="2:2">
      <c r="B4303">
        <f t="shared" si="276"/>
        <v>17</v>
      </c>
    </row>
    <row r="4304" spans="2:2">
      <c r="B4304">
        <f t="shared" si="276"/>
        <v>17</v>
      </c>
    </row>
    <row r="4305" spans="2:2">
      <c r="B4305">
        <f t="shared" si="276"/>
        <v>17</v>
      </c>
    </row>
    <row r="4306" spans="2:2">
      <c r="B4306">
        <f t="shared" si="276"/>
        <v>17</v>
      </c>
    </row>
    <row r="4307" spans="2:2">
      <c r="B4307">
        <f t="shared" si="276"/>
        <v>17</v>
      </c>
    </row>
    <row r="4308" spans="2:2">
      <c r="B4308">
        <f t="shared" si="276"/>
        <v>17</v>
      </c>
    </row>
    <row r="4309" spans="2:2">
      <c r="B4309">
        <f t="shared" si="276"/>
        <v>17</v>
      </c>
    </row>
    <row r="4310" spans="2:2">
      <c r="B4310">
        <f t="shared" si="276"/>
        <v>17</v>
      </c>
    </row>
    <row r="4311" spans="2:2">
      <c r="B4311">
        <f t="shared" si="276"/>
        <v>17</v>
      </c>
    </row>
    <row r="4312" spans="2:2">
      <c r="B4312">
        <f t="shared" si="276"/>
        <v>17</v>
      </c>
    </row>
    <row r="4313" spans="2:2">
      <c r="B4313">
        <f t="shared" si="276"/>
        <v>17</v>
      </c>
    </row>
    <row r="4314" spans="2:2">
      <c r="B4314">
        <f t="shared" si="276"/>
        <v>17</v>
      </c>
    </row>
    <row r="4315" spans="2:2">
      <c r="B4315">
        <f t="shared" si="276"/>
        <v>17</v>
      </c>
    </row>
    <row r="4316" spans="2:2">
      <c r="B4316">
        <f t="shared" si="276"/>
        <v>17</v>
      </c>
    </row>
    <row r="4317" spans="2:2">
      <c r="B4317">
        <f t="shared" si="276"/>
        <v>17</v>
      </c>
    </row>
    <row r="4318" spans="2:2">
      <c r="B4318">
        <f t="shared" si="276"/>
        <v>17</v>
      </c>
    </row>
    <row r="4319" spans="2:2">
      <c r="B4319">
        <f t="shared" si="276"/>
        <v>17</v>
      </c>
    </row>
    <row r="4320" spans="2:2">
      <c r="B4320">
        <f t="shared" si="276"/>
        <v>17</v>
      </c>
    </row>
    <row r="4321" spans="2:2">
      <c r="B4321">
        <f t="shared" si="276"/>
        <v>17</v>
      </c>
    </row>
    <row r="4322" spans="2:2">
      <c r="B4322">
        <f t="shared" si="276"/>
        <v>17</v>
      </c>
    </row>
    <row r="4323" spans="2:2">
      <c r="B4323">
        <f t="shared" si="276"/>
        <v>17</v>
      </c>
    </row>
    <row r="4324" spans="2:2">
      <c r="B4324">
        <f t="shared" si="276"/>
        <v>17</v>
      </c>
    </row>
    <row r="4325" spans="2:2">
      <c r="B4325">
        <f t="shared" si="276"/>
        <v>17</v>
      </c>
    </row>
    <row r="4326" spans="2:2">
      <c r="B4326">
        <f t="shared" si="276"/>
        <v>17</v>
      </c>
    </row>
    <row r="4327" spans="2:2">
      <c r="B4327">
        <f t="shared" si="276"/>
        <v>17</v>
      </c>
    </row>
    <row r="4328" spans="2:2">
      <c r="B4328">
        <f t="shared" si="276"/>
        <v>17</v>
      </c>
    </row>
    <row r="4329" spans="2:2">
      <c r="B4329">
        <f t="shared" si="276"/>
        <v>17</v>
      </c>
    </row>
    <row r="4330" spans="2:2">
      <c r="B4330">
        <f t="shared" si="276"/>
        <v>17</v>
      </c>
    </row>
    <row r="4331" spans="2:2">
      <c r="B4331">
        <f t="shared" si="276"/>
        <v>17</v>
      </c>
    </row>
    <row r="4332" spans="2:2">
      <c r="B4332">
        <f t="shared" si="276"/>
        <v>17</v>
      </c>
    </row>
    <row r="4333" spans="2:2">
      <c r="B4333">
        <f t="shared" si="276"/>
        <v>17</v>
      </c>
    </row>
    <row r="4334" spans="2:2">
      <c r="B4334">
        <f t="shared" si="276"/>
        <v>17</v>
      </c>
    </row>
    <row r="4335" spans="2:2">
      <c r="B4335">
        <f t="shared" si="276"/>
        <v>17</v>
      </c>
    </row>
    <row r="4336" spans="2:2">
      <c r="B4336">
        <f t="shared" si="276"/>
        <v>17</v>
      </c>
    </row>
    <row r="4337" spans="2:2">
      <c r="B4337">
        <f t="shared" si="276"/>
        <v>17</v>
      </c>
    </row>
    <row r="4338" spans="2:2">
      <c r="B4338">
        <f t="shared" si="276"/>
        <v>17</v>
      </c>
    </row>
    <row r="4339" spans="2:2">
      <c r="B4339">
        <f t="shared" si="276"/>
        <v>17</v>
      </c>
    </row>
    <row r="4340" spans="2:2">
      <c r="B4340">
        <f t="shared" si="276"/>
        <v>17</v>
      </c>
    </row>
    <row r="4341" spans="2:2">
      <c r="B4341">
        <f t="shared" si="276"/>
        <v>17</v>
      </c>
    </row>
    <row r="4342" spans="2:2">
      <c r="B4342">
        <f t="shared" si="276"/>
        <v>17</v>
      </c>
    </row>
    <row r="4343" spans="2:2">
      <c r="B4343">
        <f t="shared" si="276"/>
        <v>17</v>
      </c>
    </row>
    <row r="4344" spans="2:2">
      <c r="B4344">
        <f t="shared" si="276"/>
        <v>17</v>
      </c>
    </row>
    <row r="4345" spans="2:2">
      <c r="B4345">
        <f t="shared" si="276"/>
        <v>17</v>
      </c>
    </row>
    <row r="4346" spans="2:2">
      <c r="B4346">
        <f t="shared" si="276"/>
        <v>17</v>
      </c>
    </row>
    <row r="4347" spans="2:2">
      <c r="B4347">
        <f t="shared" si="276"/>
        <v>17</v>
      </c>
    </row>
    <row r="4348" spans="2:2">
      <c r="B4348">
        <f t="shared" si="276"/>
        <v>17</v>
      </c>
    </row>
    <row r="4349" spans="2:2">
      <c r="B4349">
        <f t="shared" si="276"/>
        <v>17</v>
      </c>
    </row>
    <row r="4350" spans="2:2">
      <c r="B4350">
        <f t="shared" si="276"/>
        <v>17</v>
      </c>
    </row>
    <row r="4351" spans="2:2">
      <c r="B4351">
        <f t="shared" si="276"/>
        <v>17</v>
      </c>
    </row>
    <row r="4352" spans="2:2">
      <c r="B4352">
        <f t="shared" si="276"/>
        <v>17</v>
      </c>
    </row>
    <row r="4353" spans="2:2">
      <c r="B4353">
        <f t="shared" si="276"/>
        <v>17</v>
      </c>
    </row>
    <row r="4354" spans="2:2">
      <c r="B4354">
        <f t="shared" si="276"/>
        <v>17</v>
      </c>
    </row>
    <row r="4355" spans="2:2">
      <c r="B4355">
        <f t="shared" si="276"/>
        <v>17</v>
      </c>
    </row>
    <row r="4356" spans="2:2">
      <c r="B4356">
        <f t="shared" si="276"/>
        <v>17</v>
      </c>
    </row>
    <row r="4357" spans="2:2">
      <c r="B4357">
        <f t="shared" ref="B4357:B4420" si="277">+IF(F4356=44085,B4356+1,B4356)</f>
        <v>17</v>
      </c>
    </row>
    <row r="4358" spans="2:2">
      <c r="B4358">
        <f t="shared" si="277"/>
        <v>17</v>
      </c>
    </row>
    <row r="4359" spans="2:2">
      <c r="B4359">
        <f t="shared" si="277"/>
        <v>17</v>
      </c>
    </row>
    <row r="4360" spans="2:2">
      <c r="B4360">
        <f t="shared" si="277"/>
        <v>17</v>
      </c>
    </row>
    <row r="4361" spans="2:2">
      <c r="B4361">
        <f t="shared" si="277"/>
        <v>17</v>
      </c>
    </row>
    <row r="4362" spans="2:2">
      <c r="B4362">
        <f t="shared" si="277"/>
        <v>17</v>
      </c>
    </row>
    <row r="4363" spans="2:2">
      <c r="B4363">
        <f t="shared" si="277"/>
        <v>17</v>
      </c>
    </row>
    <row r="4364" spans="2:2">
      <c r="B4364">
        <f t="shared" si="277"/>
        <v>17</v>
      </c>
    </row>
    <row r="4365" spans="2:2">
      <c r="B4365">
        <f t="shared" si="277"/>
        <v>17</v>
      </c>
    </row>
    <row r="4366" spans="2:2">
      <c r="B4366">
        <f t="shared" si="277"/>
        <v>17</v>
      </c>
    </row>
    <row r="4367" spans="2:2">
      <c r="B4367">
        <f t="shared" si="277"/>
        <v>17</v>
      </c>
    </row>
    <row r="4368" spans="2:2">
      <c r="B4368">
        <f t="shared" si="277"/>
        <v>17</v>
      </c>
    </row>
    <row r="4369" spans="2:2">
      <c r="B4369">
        <f t="shared" si="277"/>
        <v>17</v>
      </c>
    </row>
    <row r="4370" spans="2:2">
      <c r="B4370">
        <f t="shared" si="277"/>
        <v>17</v>
      </c>
    </row>
    <row r="4371" spans="2:2">
      <c r="B4371">
        <f t="shared" si="277"/>
        <v>17</v>
      </c>
    </row>
    <row r="4372" spans="2:2">
      <c r="B4372">
        <f t="shared" si="277"/>
        <v>17</v>
      </c>
    </row>
    <row r="4373" spans="2:2">
      <c r="B4373">
        <f t="shared" si="277"/>
        <v>17</v>
      </c>
    </row>
    <row r="4374" spans="2:2">
      <c r="B4374">
        <f t="shared" si="277"/>
        <v>17</v>
      </c>
    </row>
    <row r="4375" spans="2:2">
      <c r="B4375">
        <f t="shared" si="277"/>
        <v>17</v>
      </c>
    </row>
    <row r="4376" spans="2:2">
      <c r="B4376">
        <f t="shared" si="277"/>
        <v>17</v>
      </c>
    </row>
    <row r="4377" spans="2:2">
      <c r="B4377">
        <f t="shared" si="277"/>
        <v>17</v>
      </c>
    </row>
    <row r="4378" spans="2:2">
      <c r="B4378">
        <f t="shared" si="277"/>
        <v>17</v>
      </c>
    </row>
    <row r="4379" spans="2:2">
      <c r="B4379">
        <f t="shared" si="277"/>
        <v>17</v>
      </c>
    </row>
    <row r="4380" spans="2:2">
      <c r="B4380">
        <f t="shared" si="277"/>
        <v>17</v>
      </c>
    </row>
    <row r="4381" spans="2:2">
      <c r="B4381">
        <f t="shared" si="277"/>
        <v>17</v>
      </c>
    </row>
    <row r="4382" spans="2:2">
      <c r="B4382">
        <f t="shared" si="277"/>
        <v>17</v>
      </c>
    </row>
    <row r="4383" spans="2:2">
      <c r="B4383">
        <f t="shared" si="277"/>
        <v>17</v>
      </c>
    </row>
    <row r="4384" spans="2:2">
      <c r="B4384">
        <f t="shared" si="277"/>
        <v>17</v>
      </c>
    </row>
    <row r="4385" spans="2:2">
      <c r="B4385">
        <f t="shared" si="277"/>
        <v>17</v>
      </c>
    </row>
    <row r="4386" spans="2:2">
      <c r="B4386">
        <f t="shared" si="277"/>
        <v>17</v>
      </c>
    </row>
    <row r="4387" spans="2:2">
      <c r="B4387">
        <f t="shared" si="277"/>
        <v>17</v>
      </c>
    </row>
    <row r="4388" spans="2:2">
      <c r="B4388">
        <f t="shared" si="277"/>
        <v>17</v>
      </c>
    </row>
    <row r="4389" spans="2:2">
      <c r="B4389">
        <f t="shared" si="277"/>
        <v>17</v>
      </c>
    </row>
    <row r="4390" spans="2:2">
      <c r="B4390">
        <f t="shared" si="277"/>
        <v>17</v>
      </c>
    </row>
    <row r="4391" spans="2:2">
      <c r="B4391">
        <f t="shared" si="277"/>
        <v>17</v>
      </c>
    </row>
    <row r="4392" spans="2:2">
      <c r="B4392">
        <f t="shared" si="277"/>
        <v>17</v>
      </c>
    </row>
    <row r="4393" spans="2:2">
      <c r="B4393">
        <f t="shared" si="277"/>
        <v>17</v>
      </c>
    </row>
    <row r="4394" spans="2:2">
      <c r="B4394">
        <f t="shared" si="277"/>
        <v>17</v>
      </c>
    </row>
    <row r="4395" spans="2:2">
      <c r="B4395">
        <f t="shared" si="277"/>
        <v>17</v>
      </c>
    </row>
    <row r="4396" spans="2:2">
      <c r="B4396">
        <f t="shared" si="277"/>
        <v>17</v>
      </c>
    </row>
    <row r="4397" spans="2:2">
      <c r="B4397">
        <f t="shared" si="277"/>
        <v>17</v>
      </c>
    </row>
    <row r="4398" spans="2:2">
      <c r="B4398">
        <f t="shared" si="277"/>
        <v>17</v>
      </c>
    </row>
    <row r="4399" spans="2:2">
      <c r="B4399">
        <f t="shared" si="277"/>
        <v>17</v>
      </c>
    </row>
    <row r="4400" spans="2:2">
      <c r="B4400">
        <f t="shared" si="277"/>
        <v>17</v>
      </c>
    </row>
    <row r="4401" spans="2:2">
      <c r="B4401">
        <f t="shared" si="277"/>
        <v>17</v>
      </c>
    </row>
    <row r="4402" spans="2:2">
      <c r="B4402">
        <f t="shared" si="277"/>
        <v>17</v>
      </c>
    </row>
    <row r="4403" spans="2:2">
      <c r="B4403">
        <f t="shared" si="277"/>
        <v>17</v>
      </c>
    </row>
    <row r="4404" spans="2:2">
      <c r="B4404">
        <f t="shared" si="277"/>
        <v>17</v>
      </c>
    </row>
    <row r="4405" spans="2:2">
      <c r="B4405">
        <f t="shared" si="277"/>
        <v>17</v>
      </c>
    </row>
    <row r="4406" spans="2:2">
      <c r="B4406">
        <f t="shared" si="277"/>
        <v>17</v>
      </c>
    </row>
    <row r="4407" spans="2:2">
      <c r="B4407">
        <f t="shared" si="277"/>
        <v>17</v>
      </c>
    </row>
    <row r="4408" spans="2:2">
      <c r="B4408">
        <f t="shared" si="277"/>
        <v>17</v>
      </c>
    </row>
    <row r="4409" spans="2:2">
      <c r="B4409">
        <f t="shared" si="277"/>
        <v>17</v>
      </c>
    </row>
    <row r="4410" spans="2:2">
      <c r="B4410">
        <f t="shared" si="277"/>
        <v>17</v>
      </c>
    </row>
    <row r="4411" spans="2:2">
      <c r="B4411">
        <f t="shared" si="277"/>
        <v>17</v>
      </c>
    </row>
    <row r="4412" spans="2:2">
      <c r="B4412">
        <f t="shared" si="277"/>
        <v>17</v>
      </c>
    </row>
    <row r="4413" spans="2:2">
      <c r="B4413">
        <f t="shared" si="277"/>
        <v>17</v>
      </c>
    </row>
    <row r="4414" spans="2:2">
      <c r="B4414">
        <f t="shared" si="277"/>
        <v>17</v>
      </c>
    </row>
    <row r="4415" spans="2:2">
      <c r="B4415">
        <f t="shared" si="277"/>
        <v>17</v>
      </c>
    </row>
    <row r="4416" spans="2:2">
      <c r="B4416">
        <f t="shared" si="277"/>
        <v>17</v>
      </c>
    </row>
    <row r="4417" spans="2:2">
      <c r="B4417">
        <f t="shared" si="277"/>
        <v>17</v>
      </c>
    </row>
    <row r="4418" spans="2:2">
      <c r="B4418">
        <f t="shared" si="277"/>
        <v>17</v>
      </c>
    </row>
    <row r="4419" spans="2:2">
      <c r="B4419">
        <f t="shared" si="277"/>
        <v>17</v>
      </c>
    </row>
    <row r="4420" spans="2:2">
      <c r="B4420">
        <f t="shared" si="277"/>
        <v>17</v>
      </c>
    </row>
    <row r="4421" spans="2:2">
      <c r="B4421">
        <f t="shared" ref="B4421:B4484" si="278">+IF(F4420=44085,B4420+1,B4420)</f>
        <v>17</v>
      </c>
    </row>
    <row r="4422" spans="2:2">
      <c r="B4422">
        <f t="shared" si="278"/>
        <v>17</v>
      </c>
    </row>
    <row r="4423" spans="2:2">
      <c r="B4423">
        <f t="shared" si="278"/>
        <v>17</v>
      </c>
    </row>
    <row r="4424" spans="2:2">
      <c r="B4424">
        <f t="shared" si="278"/>
        <v>17</v>
      </c>
    </row>
    <row r="4425" spans="2:2">
      <c r="B4425">
        <f t="shared" si="278"/>
        <v>17</v>
      </c>
    </row>
    <row r="4426" spans="2:2">
      <c r="B4426">
        <f t="shared" si="278"/>
        <v>17</v>
      </c>
    </row>
    <row r="4427" spans="2:2">
      <c r="B4427">
        <f t="shared" si="278"/>
        <v>17</v>
      </c>
    </row>
    <row r="4428" spans="2:2">
      <c r="B4428">
        <f t="shared" si="278"/>
        <v>17</v>
      </c>
    </row>
    <row r="4429" spans="2:2">
      <c r="B4429">
        <f t="shared" si="278"/>
        <v>17</v>
      </c>
    </row>
    <row r="4430" spans="2:2">
      <c r="B4430">
        <f t="shared" si="278"/>
        <v>17</v>
      </c>
    </row>
    <row r="4431" spans="2:2">
      <c r="B4431">
        <f t="shared" si="278"/>
        <v>17</v>
      </c>
    </row>
    <row r="4432" spans="2:2">
      <c r="B4432">
        <f t="shared" si="278"/>
        <v>17</v>
      </c>
    </row>
    <row r="4433" spans="2:2">
      <c r="B4433">
        <f t="shared" si="278"/>
        <v>17</v>
      </c>
    </row>
    <row r="4434" spans="2:2">
      <c r="B4434">
        <f t="shared" si="278"/>
        <v>17</v>
      </c>
    </row>
    <row r="4435" spans="2:2">
      <c r="B4435">
        <f t="shared" si="278"/>
        <v>17</v>
      </c>
    </row>
    <row r="4436" spans="2:2">
      <c r="B4436">
        <f t="shared" si="278"/>
        <v>17</v>
      </c>
    </row>
    <row r="4437" spans="2:2">
      <c r="B4437">
        <f t="shared" si="278"/>
        <v>17</v>
      </c>
    </row>
    <row r="4438" spans="2:2">
      <c r="B4438">
        <f t="shared" si="278"/>
        <v>17</v>
      </c>
    </row>
    <row r="4439" spans="2:2">
      <c r="B4439">
        <f t="shared" si="278"/>
        <v>17</v>
      </c>
    </row>
    <row r="4440" spans="2:2">
      <c r="B4440">
        <f t="shared" si="278"/>
        <v>17</v>
      </c>
    </row>
    <row r="4441" spans="2:2">
      <c r="B4441">
        <f t="shared" si="278"/>
        <v>17</v>
      </c>
    </row>
    <row r="4442" spans="2:2">
      <c r="B4442">
        <f t="shared" si="278"/>
        <v>17</v>
      </c>
    </row>
    <row r="4443" spans="2:2">
      <c r="B4443">
        <f t="shared" si="278"/>
        <v>17</v>
      </c>
    </row>
    <row r="4444" spans="2:2">
      <c r="B4444">
        <f t="shared" si="278"/>
        <v>17</v>
      </c>
    </row>
    <row r="4445" spans="2:2">
      <c r="B4445">
        <f t="shared" si="278"/>
        <v>17</v>
      </c>
    </row>
    <row r="4446" spans="2:2">
      <c r="B4446">
        <f t="shared" si="278"/>
        <v>17</v>
      </c>
    </row>
    <row r="4447" spans="2:2">
      <c r="B4447">
        <f t="shared" si="278"/>
        <v>17</v>
      </c>
    </row>
    <row r="4448" spans="2:2">
      <c r="B4448">
        <f t="shared" si="278"/>
        <v>17</v>
      </c>
    </row>
    <row r="4449" spans="2:2">
      <c r="B4449">
        <f t="shared" si="278"/>
        <v>17</v>
      </c>
    </row>
    <row r="4450" spans="2:2">
      <c r="B4450">
        <f t="shared" si="278"/>
        <v>17</v>
      </c>
    </row>
    <row r="4451" spans="2:2">
      <c r="B4451">
        <f t="shared" si="278"/>
        <v>17</v>
      </c>
    </row>
    <row r="4452" spans="2:2">
      <c r="B4452">
        <f t="shared" si="278"/>
        <v>17</v>
      </c>
    </row>
    <row r="4453" spans="2:2">
      <c r="B4453">
        <f t="shared" si="278"/>
        <v>17</v>
      </c>
    </row>
    <row r="4454" spans="2:2">
      <c r="B4454">
        <f t="shared" si="278"/>
        <v>17</v>
      </c>
    </row>
    <row r="4455" spans="2:2">
      <c r="B4455">
        <f t="shared" si="278"/>
        <v>17</v>
      </c>
    </row>
    <row r="4456" spans="2:2">
      <c r="B4456">
        <f t="shared" si="278"/>
        <v>17</v>
      </c>
    </row>
    <row r="4457" spans="2:2">
      <c r="B4457">
        <f t="shared" si="278"/>
        <v>17</v>
      </c>
    </row>
    <row r="4458" spans="2:2">
      <c r="B4458">
        <f t="shared" si="278"/>
        <v>17</v>
      </c>
    </row>
    <row r="4459" spans="2:2">
      <c r="B4459">
        <f t="shared" si="278"/>
        <v>17</v>
      </c>
    </row>
    <row r="4460" spans="2:2">
      <c r="B4460">
        <f t="shared" si="278"/>
        <v>17</v>
      </c>
    </row>
    <row r="4461" spans="2:2">
      <c r="B4461">
        <f t="shared" si="278"/>
        <v>17</v>
      </c>
    </row>
    <row r="4462" spans="2:2">
      <c r="B4462">
        <f t="shared" si="278"/>
        <v>17</v>
      </c>
    </row>
    <row r="4463" spans="2:2">
      <c r="B4463">
        <f t="shared" si="278"/>
        <v>17</v>
      </c>
    </row>
    <row r="4464" spans="2:2">
      <c r="B4464">
        <f t="shared" si="278"/>
        <v>17</v>
      </c>
    </row>
    <row r="4465" spans="2:2">
      <c r="B4465">
        <f t="shared" si="278"/>
        <v>17</v>
      </c>
    </row>
    <row r="4466" spans="2:2">
      <c r="B4466">
        <f t="shared" si="278"/>
        <v>17</v>
      </c>
    </row>
    <row r="4467" spans="2:2">
      <c r="B4467">
        <f t="shared" si="278"/>
        <v>17</v>
      </c>
    </row>
    <row r="4468" spans="2:2">
      <c r="B4468">
        <f t="shared" si="278"/>
        <v>17</v>
      </c>
    </row>
    <row r="4469" spans="2:2">
      <c r="B4469">
        <f t="shared" si="278"/>
        <v>17</v>
      </c>
    </row>
    <row r="4470" spans="2:2">
      <c r="B4470">
        <f t="shared" si="278"/>
        <v>17</v>
      </c>
    </row>
    <row r="4471" spans="2:2">
      <c r="B4471">
        <f t="shared" si="278"/>
        <v>17</v>
      </c>
    </row>
    <row r="4472" spans="2:2">
      <c r="B4472">
        <f t="shared" si="278"/>
        <v>17</v>
      </c>
    </row>
    <row r="4473" spans="2:2">
      <c r="B4473">
        <f t="shared" si="278"/>
        <v>17</v>
      </c>
    </row>
    <row r="4474" spans="2:2">
      <c r="B4474">
        <f t="shared" si="278"/>
        <v>17</v>
      </c>
    </row>
    <row r="4475" spans="2:2">
      <c r="B4475">
        <f t="shared" si="278"/>
        <v>17</v>
      </c>
    </row>
    <row r="4476" spans="2:2">
      <c r="B4476">
        <f t="shared" si="278"/>
        <v>17</v>
      </c>
    </row>
    <row r="4477" spans="2:2">
      <c r="B4477">
        <f t="shared" si="278"/>
        <v>17</v>
      </c>
    </row>
    <row r="4478" spans="2:2">
      <c r="B4478">
        <f t="shared" si="278"/>
        <v>17</v>
      </c>
    </row>
    <row r="4479" spans="2:2">
      <c r="B4479">
        <f t="shared" si="278"/>
        <v>17</v>
      </c>
    </row>
    <row r="4480" spans="2:2">
      <c r="B4480">
        <f t="shared" si="278"/>
        <v>17</v>
      </c>
    </row>
    <row r="4481" spans="2:2">
      <c r="B4481">
        <f t="shared" si="278"/>
        <v>17</v>
      </c>
    </row>
    <row r="4482" spans="2:2">
      <c r="B4482">
        <f t="shared" si="278"/>
        <v>17</v>
      </c>
    </row>
    <row r="4483" spans="2:2">
      <c r="B4483">
        <f t="shared" si="278"/>
        <v>17</v>
      </c>
    </row>
    <row r="4484" spans="2:2">
      <c r="B4484">
        <f t="shared" si="278"/>
        <v>17</v>
      </c>
    </row>
    <row r="4485" spans="2:2">
      <c r="B4485">
        <f t="shared" ref="B4485:B4548" si="279">+IF(F4484=44085,B4484+1,B4484)</f>
        <v>17</v>
      </c>
    </row>
    <row r="4486" spans="2:2">
      <c r="B4486">
        <f t="shared" si="279"/>
        <v>17</v>
      </c>
    </row>
    <row r="4487" spans="2:2">
      <c r="B4487">
        <f t="shared" si="279"/>
        <v>17</v>
      </c>
    </row>
    <row r="4488" spans="2:2">
      <c r="B4488">
        <f t="shared" si="279"/>
        <v>17</v>
      </c>
    </row>
    <row r="4489" spans="2:2">
      <c r="B4489">
        <f t="shared" si="279"/>
        <v>17</v>
      </c>
    </row>
    <row r="4490" spans="2:2">
      <c r="B4490">
        <f t="shared" si="279"/>
        <v>17</v>
      </c>
    </row>
    <row r="4491" spans="2:2">
      <c r="B4491">
        <f t="shared" si="279"/>
        <v>17</v>
      </c>
    </row>
    <row r="4492" spans="2:2">
      <c r="B4492">
        <f t="shared" si="279"/>
        <v>17</v>
      </c>
    </row>
    <row r="4493" spans="2:2">
      <c r="B4493">
        <f t="shared" si="279"/>
        <v>17</v>
      </c>
    </row>
    <row r="4494" spans="2:2">
      <c r="B4494">
        <f t="shared" si="279"/>
        <v>17</v>
      </c>
    </row>
    <row r="4495" spans="2:2">
      <c r="B4495">
        <f t="shared" si="279"/>
        <v>17</v>
      </c>
    </row>
    <row r="4496" spans="2:2">
      <c r="B4496">
        <f t="shared" si="279"/>
        <v>17</v>
      </c>
    </row>
    <row r="4497" spans="2:2">
      <c r="B4497">
        <f t="shared" si="279"/>
        <v>17</v>
      </c>
    </row>
    <row r="4498" spans="2:2">
      <c r="B4498">
        <f t="shared" si="279"/>
        <v>17</v>
      </c>
    </row>
    <row r="4499" spans="2:2">
      <c r="B4499">
        <f t="shared" si="279"/>
        <v>17</v>
      </c>
    </row>
    <row r="4500" spans="2:2">
      <c r="B4500">
        <f t="shared" si="279"/>
        <v>17</v>
      </c>
    </row>
    <row r="4501" spans="2:2">
      <c r="B4501">
        <f t="shared" si="279"/>
        <v>17</v>
      </c>
    </row>
    <row r="4502" spans="2:2">
      <c r="B4502">
        <f t="shared" si="279"/>
        <v>17</v>
      </c>
    </row>
    <row r="4503" spans="2:2">
      <c r="B4503">
        <f t="shared" si="279"/>
        <v>17</v>
      </c>
    </row>
    <row r="4504" spans="2:2">
      <c r="B4504">
        <f t="shared" si="279"/>
        <v>17</v>
      </c>
    </row>
    <row r="4505" spans="2:2">
      <c r="B4505">
        <f t="shared" si="279"/>
        <v>17</v>
      </c>
    </row>
    <row r="4506" spans="2:2">
      <c r="B4506">
        <f t="shared" si="279"/>
        <v>17</v>
      </c>
    </row>
    <row r="4507" spans="2:2">
      <c r="B4507">
        <f t="shared" si="279"/>
        <v>17</v>
      </c>
    </row>
    <row r="4508" spans="2:2">
      <c r="B4508">
        <f t="shared" si="279"/>
        <v>17</v>
      </c>
    </row>
    <row r="4509" spans="2:2">
      <c r="B4509">
        <f t="shared" si="279"/>
        <v>17</v>
      </c>
    </row>
    <row r="4510" spans="2:2">
      <c r="B4510">
        <f t="shared" si="279"/>
        <v>17</v>
      </c>
    </row>
    <row r="4511" spans="2:2">
      <c r="B4511">
        <f t="shared" si="279"/>
        <v>17</v>
      </c>
    </row>
    <row r="4512" spans="2:2">
      <c r="B4512">
        <f t="shared" si="279"/>
        <v>17</v>
      </c>
    </row>
    <row r="4513" spans="2:2">
      <c r="B4513">
        <f t="shared" si="279"/>
        <v>17</v>
      </c>
    </row>
    <row r="4514" spans="2:2">
      <c r="B4514">
        <f t="shared" si="279"/>
        <v>17</v>
      </c>
    </row>
    <row r="4515" spans="2:2">
      <c r="B4515">
        <f t="shared" si="279"/>
        <v>17</v>
      </c>
    </row>
    <row r="4516" spans="2:2">
      <c r="B4516">
        <f t="shared" si="279"/>
        <v>17</v>
      </c>
    </row>
    <row r="4517" spans="2:2">
      <c r="B4517">
        <f t="shared" si="279"/>
        <v>17</v>
      </c>
    </row>
    <row r="4518" spans="2:2">
      <c r="B4518">
        <f t="shared" si="279"/>
        <v>17</v>
      </c>
    </row>
    <row r="4519" spans="2:2">
      <c r="B4519">
        <f t="shared" si="279"/>
        <v>17</v>
      </c>
    </row>
    <row r="4520" spans="2:2">
      <c r="B4520">
        <f t="shared" si="279"/>
        <v>17</v>
      </c>
    </row>
    <row r="4521" spans="2:2">
      <c r="B4521">
        <f t="shared" si="279"/>
        <v>17</v>
      </c>
    </row>
    <row r="4522" spans="2:2">
      <c r="B4522">
        <f t="shared" si="279"/>
        <v>17</v>
      </c>
    </row>
    <row r="4523" spans="2:2">
      <c r="B4523">
        <f t="shared" si="279"/>
        <v>17</v>
      </c>
    </row>
    <row r="4524" spans="2:2">
      <c r="B4524">
        <f t="shared" si="279"/>
        <v>17</v>
      </c>
    </row>
    <row r="4525" spans="2:2">
      <c r="B4525">
        <f t="shared" si="279"/>
        <v>17</v>
      </c>
    </row>
    <row r="4526" spans="2:2">
      <c r="B4526">
        <f t="shared" si="279"/>
        <v>17</v>
      </c>
    </row>
    <row r="4527" spans="2:2">
      <c r="B4527">
        <f t="shared" si="279"/>
        <v>17</v>
      </c>
    </row>
    <row r="4528" spans="2:2">
      <c r="B4528">
        <f t="shared" si="279"/>
        <v>17</v>
      </c>
    </row>
    <row r="4529" spans="2:2">
      <c r="B4529">
        <f t="shared" si="279"/>
        <v>17</v>
      </c>
    </row>
    <row r="4530" spans="2:2">
      <c r="B4530">
        <f t="shared" si="279"/>
        <v>17</v>
      </c>
    </row>
    <row r="4531" spans="2:2">
      <c r="B4531">
        <f t="shared" si="279"/>
        <v>17</v>
      </c>
    </row>
    <row r="4532" spans="2:2">
      <c r="B4532">
        <f t="shared" si="279"/>
        <v>17</v>
      </c>
    </row>
    <row r="4533" spans="2:2">
      <c r="B4533">
        <f t="shared" si="279"/>
        <v>17</v>
      </c>
    </row>
    <row r="4534" spans="2:2">
      <c r="B4534">
        <f t="shared" si="279"/>
        <v>17</v>
      </c>
    </row>
    <row r="4535" spans="2:2">
      <c r="B4535">
        <f t="shared" si="279"/>
        <v>17</v>
      </c>
    </row>
    <row r="4536" spans="2:2">
      <c r="B4536">
        <f t="shared" si="279"/>
        <v>17</v>
      </c>
    </row>
    <row r="4537" spans="2:2">
      <c r="B4537">
        <f t="shared" si="279"/>
        <v>17</v>
      </c>
    </row>
    <row r="4538" spans="2:2">
      <c r="B4538">
        <f t="shared" si="279"/>
        <v>17</v>
      </c>
    </row>
    <row r="4539" spans="2:2">
      <c r="B4539">
        <f t="shared" si="279"/>
        <v>17</v>
      </c>
    </row>
    <row r="4540" spans="2:2">
      <c r="B4540">
        <f t="shared" si="279"/>
        <v>17</v>
      </c>
    </row>
    <row r="4541" spans="2:2">
      <c r="B4541">
        <f t="shared" si="279"/>
        <v>17</v>
      </c>
    </row>
    <row r="4542" spans="2:2">
      <c r="B4542">
        <f t="shared" si="279"/>
        <v>17</v>
      </c>
    </row>
    <row r="4543" spans="2:2">
      <c r="B4543">
        <f t="shared" si="279"/>
        <v>17</v>
      </c>
    </row>
    <row r="4544" spans="2:2">
      <c r="B4544">
        <f t="shared" si="279"/>
        <v>17</v>
      </c>
    </row>
    <row r="4545" spans="2:2">
      <c r="B4545">
        <f t="shared" si="279"/>
        <v>17</v>
      </c>
    </row>
    <row r="4546" spans="2:2">
      <c r="B4546">
        <f t="shared" si="279"/>
        <v>17</v>
      </c>
    </row>
    <row r="4547" spans="2:2">
      <c r="B4547">
        <f t="shared" si="279"/>
        <v>17</v>
      </c>
    </row>
    <row r="4548" spans="2:2">
      <c r="B4548">
        <f t="shared" si="279"/>
        <v>17</v>
      </c>
    </row>
    <row r="4549" spans="2:2">
      <c r="B4549">
        <f t="shared" ref="B4549:B4612" si="280">+IF(F4548=44085,B4548+1,B4548)</f>
        <v>17</v>
      </c>
    </row>
    <row r="4550" spans="2:2">
      <c r="B4550">
        <f t="shared" si="280"/>
        <v>17</v>
      </c>
    </row>
    <row r="4551" spans="2:2">
      <c r="B4551">
        <f t="shared" si="280"/>
        <v>17</v>
      </c>
    </row>
    <row r="4552" spans="2:2">
      <c r="B4552">
        <f t="shared" si="280"/>
        <v>17</v>
      </c>
    </row>
    <row r="4553" spans="2:2">
      <c r="B4553">
        <f t="shared" si="280"/>
        <v>17</v>
      </c>
    </row>
    <row r="4554" spans="2:2">
      <c r="B4554">
        <f t="shared" si="280"/>
        <v>17</v>
      </c>
    </row>
    <row r="4555" spans="2:2">
      <c r="B4555">
        <f t="shared" si="280"/>
        <v>17</v>
      </c>
    </row>
    <row r="4556" spans="2:2">
      <c r="B4556">
        <f t="shared" si="280"/>
        <v>17</v>
      </c>
    </row>
    <row r="4557" spans="2:2">
      <c r="B4557">
        <f t="shared" si="280"/>
        <v>17</v>
      </c>
    </row>
    <row r="4558" spans="2:2">
      <c r="B4558">
        <f t="shared" si="280"/>
        <v>17</v>
      </c>
    </row>
    <row r="4559" spans="2:2">
      <c r="B4559">
        <f t="shared" si="280"/>
        <v>17</v>
      </c>
    </row>
    <row r="4560" spans="2:2">
      <c r="B4560">
        <f t="shared" si="280"/>
        <v>17</v>
      </c>
    </row>
    <row r="4561" spans="2:2">
      <c r="B4561">
        <f t="shared" si="280"/>
        <v>17</v>
      </c>
    </row>
    <row r="4562" spans="2:2">
      <c r="B4562">
        <f t="shared" si="280"/>
        <v>17</v>
      </c>
    </row>
    <row r="4563" spans="2:2">
      <c r="B4563">
        <f t="shared" si="280"/>
        <v>17</v>
      </c>
    </row>
    <row r="4564" spans="2:2">
      <c r="B4564">
        <f t="shared" si="280"/>
        <v>17</v>
      </c>
    </row>
    <row r="4565" spans="2:2">
      <c r="B4565">
        <f t="shared" si="280"/>
        <v>17</v>
      </c>
    </row>
    <row r="4566" spans="2:2">
      <c r="B4566">
        <f t="shared" si="280"/>
        <v>17</v>
      </c>
    </row>
    <row r="4567" spans="2:2">
      <c r="B4567">
        <f t="shared" si="280"/>
        <v>17</v>
      </c>
    </row>
    <row r="4568" spans="2:2">
      <c r="B4568">
        <f t="shared" si="280"/>
        <v>17</v>
      </c>
    </row>
    <row r="4569" spans="2:2">
      <c r="B4569">
        <f t="shared" si="280"/>
        <v>17</v>
      </c>
    </row>
    <row r="4570" spans="2:2">
      <c r="B4570">
        <f t="shared" si="280"/>
        <v>17</v>
      </c>
    </row>
    <row r="4571" spans="2:2">
      <c r="B4571">
        <f t="shared" si="280"/>
        <v>17</v>
      </c>
    </row>
    <row r="4572" spans="2:2">
      <c r="B4572">
        <f t="shared" si="280"/>
        <v>17</v>
      </c>
    </row>
    <row r="4573" spans="2:2">
      <c r="B4573">
        <f t="shared" si="280"/>
        <v>17</v>
      </c>
    </row>
    <row r="4574" spans="2:2">
      <c r="B4574">
        <f t="shared" si="280"/>
        <v>17</v>
      </c>
    </row>
    <row r="4575" spans="2:2">
      <c r="B4575">
        <f t="shared" si="280"/>
        <v>17</v>
      </c>
    </row>
    <row r="4576" spans="2:2">
      <c r="B4576">
        <f t="shared" si="280"/>
        <v>17</v>
      </c>
    </row>
    <row r="4577" spans="2:2">
      <c r="B4577">
        <f t="shared" si="280"/>
        <v>17</v>
      </c>
    </row>
    <row r="4578" spans="2:2">
      <c r="B4578">
        <f t="shared" si="280"/>
        <v>17</v>
      </c>
    </row>
    <row r="4579" spans="2:2">
      <c r="B4579">
        <f t="shared" si="280"/>
        <v>17</v>
      </c>
    </row>
    <row r="4580" spans="2:2">
      <c r="B4580">
        <f t="shared" si="280"/>
        <v>17</v>
      </c>
    </row>
    <row r="4581" spans="2:2">
      <c r="B4581">
        <f t="shared" si="280"/>
        <v>17</v>
      </c>
    </row>
    <row r="4582" spans="2:2">
      <c r="B4582">
        <f t="shared" si="280"/>
        <v>17</v>
      </c>
    </row>
    <row r="4583" spans="2:2">
      <c r="B4583">
        <f t="shared" si="280"/>
        <v>17</v>
      </c>
    </row>
    <row r="4584" spans="2:2">
      <c r="B4584">
        <f t="shared" si="280"/>
        <v>17</v>
      </c>
    </row>
    <row r="4585" spans="2:2">
      <c r="B4585">
        <f t="shared" si="280"/>
        <v>17</v>
      </c>
    </row>
    <row r="4586" spans="2:2">
      <c r="B4586">
        <f t="shared" si="280"/>
        <v>17</v>
      </c>
    </row>
    <row r="4587" spans="2:2">
      <c r="B4587">
        <f t="shared" si="280"/>
        <v>17</v>
      </c>
    </row>
    <row r="4588" spans="2:2">
      <c r="B4588">
        <f t="shared" si="280"/>
        <v>17</v>
      </c>
    </row>
    <row r="4589" spans="2:2">
      <c r="B4589">
        <f t="shared" si="280"/>
        <v>17</v>
      </c>
    </row>
    <row r="4590" spans="2:2">
      <c r="B4590">
        <f t="shared" si="280"/>
        <v>17</v>
      </c>
    </row>
    <row r="4591" spans="2:2">
      <c r="B4591">
        <f t="shared" si="280"/>
        <v>17</v>
      </c>
    </row>
    <row r="4592" spans="2:2">
      <c r="B4592">
        <f t="shared" si="280"/>
        <v>17</v>
      </c>
    </row>
    <row r="4593" spans="2:2">
      <c r="B4593">
        <f t="shared" si="280"/>
        <v>17</v>
      </c>
    </row>
    <row r="4594" spans="2:2">
      <c r="B4594">
        <f t="shared" si="280"/>
        <v>17</v>
      </c>
    </row>
    <row r="4595" spans="2:2">
      <c r="B4595">
        <f t="shared" si="280"/>
        <v>17</v>
      </c>
    </row>
    <row r="4596" spans="2:2">
      <c r="B4596">
        <f t="shared" si="280"/>
        <v>17</v>
      </c>
    </row>
    <row r="4597" spans="2:2">
      <c r="B4597">
        <f t="shared" si="280"/>
        <v>17</v>
      </c>
    </row>
    <row r="4598" spans="2:2">
      <c r="B4598">
        <f t="shared" si="280"/>
        <v>17</v>
      </c>
    </row>
    <row r="4599" spans="2:2">
      <c r="B4599">
        <f t="shared" si="280"/>
        <v>17</v>
      </c>
    </row>
    <row r="4600" spans="2:2">
      <c r="B4600">
        <f t="shared" si="280"/>
        <v>17</v>
      </c>
    </row>
    <row r="4601" spans="2:2">
      <c r="B4601">
        <f t="shared" si="280"/>
        <v>17</v>
      </c>
    </row>
    <row r="4602" spans="2:2">
      <c r="B4602">
        <f t="shared" si="280"/>
        <v>17</v>
      </c>
    </row>
    <row r="4603" spans="2:2">
      <c r="B4603">
        <f t="shared" si="280"/>
        <v>17</v>
      </c>
    </row>
    <row r="4604" spans="2:2">
      <c r="B4604">
        <f t="shared" si="280"/>
        <v>17</v>
      </c>
    </row>
    <row r="4605" spans="2:2">
      <c r="B4605">
        <f t="shared" si="280"/>
        <v>17</v>
      </c>
    </row>
    <row r="4606" spans="2:2">
      <c r="B4606">
        <f t="shared" si="280"/>
        <v>17</v>
      </c>
    </row>
    <row r="4607" spans="2:2">
      <c r="B4607">
        <f t="shared" si="280"/>
        <v>17</v>
      </c>
    </row>
    <row r="4608" spans="2:2">
      <c r="B4608">
        <f t="shared" si="280"/>
        <v>17</v>
      </c>
    </row>
    <row r="4609" spans="2:2">
      <c r="B4609">
        <f t="shared" si="280"/>
        <v>17</v>
      </c>
    </row>
    <row r="4610" spans="2:2">
      <c r="B4610">
        <f t="shared" si="280"/>
        <v>17</v>
      </c>
    </row>
    <row r="4611" spans="2:2">
      <c r="B4611">
        <f t="shared" si="280"/>
        <v>17</v>
      </c>
    </row>
    <row r="4612" spans="2:2">
      <c r="B4612">
        <f t="shared" si="280"/>
        <v>17</v>
      </c>
    </row>
    <row r="4613" spans="2:2">
      <c r="B4613">
        <f t="shared" ref="B4613:B4676" si="281">+IF(F4612=44085,B4612+1,B4612)</f>
        <v>17</v>
      </c>
    </row>
    <row r="4614" spans="2:2">
      <c r="B4614">
        <f t="shared" si="281"/>
        <v>17</v>
      </c>
    </row>
    <row r="4615" spans="2:2">
      <c r="B4615">
        <f t="shared" si="281"/>
        <v>17</v>
      </c>
    </row>
    <row r="4616" spans="2:2">
      <c r="B4616">
        <f t="shared" si="281"/>
        <v>17</v>
      </c>
    </row>
    <row r="4617" spans="2:2">
      <c r="B4617">
        <f t="shared" si="281"/>
        <v>17</v>
      </c>
    </row>
    <row r="4618" spans="2:2">
      <c r="B4618">
        <f t="shared" si="281"/>
        <v>17</v>
      </c>
    </row>
    <row r="4619" spans="2:2">
      <c r="B4619">
        <f t="shared" si="281"/>
        <v>17</v>
      </c>
    </row>
    <row r="4620" spans="2:2">
      <c r="B4620">
        <f t="shared" si="281"/>
        <v>17</v>
      </c>
    </row>
    <row r="4621" spans="2:2">
      <c r="B4621">
        <f t="shared" si="281"/>
        <v>17</v>
      </c>
    </row>
    <row r="4622" spans="2:2">
      <c r="B4622">
        <f t="shared" si="281"/>
        <v>17</v>
      </c>
    </row>
    <row r="4623" spans="2:2">
      <c r="B4623">
        <f t="shared" si="281"/>
        <v>17</v>
      </c>
    </row>
    <row r="4624" spans="2:2">
      <c r="B4624">
        <f t="shared" si="281"/>
        <v>17</v>
      </c>
    </row>
    <row r="4625" spans="2:2">
      <c r="B4625">
        <f t="shared" si="281"/>
        <v>17</v>
      </c>
    </row>
    <row r="4626" spans="2:2">
      <c r="B4626">
        <f t="shared" si="281"/>
        <v>17</v>
      </c>
    </row>
    <row r="4627" spans="2:2">
      <c r="B4627">
        <f t="shared" si="281"/>
        <v>17</v>
      </c>
    </row>
    <row r="4628" spans="2:2">
      <c r="B4628">
        <f t="shared" si="281"/>
        <v>17</v>
      </c>
    </row>
    <row r="4629" spans="2:2">
      <c r="B4629">
        <f t="shared" si="281"/>
        <v>17</v>
      </c>
    </row>
    <row r="4630" spans="2:2">
      <c r="B4630">
        <f t="shared" si="281"/>
        <v>17</v>
      </c>
    </row>
    <row r="4631" spans="2:2">
      <c r="B4631">
        <f t="shared" si="281"/>
        <v>17</v>
      </c>
    </row>
    <row r="4632" spans="2:2">
      <c r="B4632">
        <f t="shared" si="281"/>
        <v>17</v>
      </c>
    </row>
    <row r="4633" spans="2:2">
      <c r="B4633">
        <f t="shared" si="281"/>
        <v>17</v>
      </c>
    </row>
    <row r="4634" spans="2:2">
      <c r="B4634">
        <f t="shared" si="281"/>
        <v>17</v>
      </c>
    </row>
    <row r="4635" spans="2:2">
      <c r="B4635">
        <f t="shared" si="281"/>
        <v>17</v>
      </c>
    </row>
    <row r="4636" spans="2:2">
      <c r="B4636">
        <f t="shared" si="281"/>
        <v>17</v>
      </c>
    </row>
    <row r="4637" spans="2:2">
      <c r="B4637">
        <f t="shared" si="281"/>
        <v>17</v>
      </c>
    </row>
    <row r="4638" spans="2:2">
      <c r="B4638">
        <f t="shared" si="281"/>
        <v>17</v>
      </c>
    </row>
    <row r="4639" spans="2:2">
      <c r="B4639">
        <f t="shared" si="281"/>
        <v>17</v>
      </c>
    </row>
    <row r="4640" spans="2:2">
      <c r="B4640">
        <f t="shared" si="281"/>
        <v>17</v>
      </c>
    </row>
    <row r="4641" spans="2:2">
      <c r="B4641">
        <f t="shared" si="281"/>
        <v>17</v>
      </c>
    </row>
    <row r="4642" spans="2:2">
      <c r="B4642">
        <f t="shared" si="281"/>
        <v>17</v>
      </c>
    </row>
    <row r="4643" spans="2:2">
      <c r="B4643">
        <f t="shared" si="281"/>
        <v>17</v>
      </c>
    </row>
    <row r="4644" spans="2:2">
      <c r="B4644">
        <f t="shared" si="281"/>
        <v>17</v>
      </c>
    </row>
    <row r="4645" spans="2:2">
      <c r="B4645">
        <f t="shared" si="281"/>
        <v>17</v>
      </c>
    </row>
    <row r="4646" spans="2:2">
      <c r="B4646">
        <f t="shared" si="281"/>
        <v>17</v>
      </c>
    </row>
    <row r="4647" spans="2:2">
      <c r="B4647">
        <f t="shared" si="281"/>
        <v>17</v>
      </c>
    </row>
    <row r="4648" spans="2:2">
      <c r="B4648">
        <f t="shared" si="281"/>
        <v>17</v>
      </c>
    </row>
    <row r="4649" spans="2:2">
      <c r="B4649">
        <f t="shared" si="281"/>
        <v>17</v>
      </c>
    </row>
    <row r="4650" spans="2:2">
      <c r="B4650">
        <f t="shared" si="281"/>
        <v>17</v>
      </c>
    </row>
    <row r="4651" spans="2:2">
      <c r="B4651">
        <f t="shared" si="281"/>
        <v>17</v>
      </c>
    </row>
    <row r="4652" spans="2:2">
      <c r="B4652">
        <f t="shared" si="281"/>
        <v>17</v>
      </c>
    </row>
    <row r="4653" spans="2:2">
      <c r="B4653">
        <f t="shared" si="281"/>
        <v>17</v>
      </c>
    </row>
    <row r="4654" spans="2:2">
      <c r="B4654">
        <f t="shared" si="281"/>
        <v>17</v>
      </c>
    </row>
    <row r="4655" spans="2:2">
      <c r="B4655">
        <f t="shared" si="281"/>
        <v>17</v>
      </c>
    </row>
    <row r="4656" spans="2:2">
      <c r="B4656">
        <f t="shared" si="281"/>
        <v>17</v>
      </c>
    </row>
    <row r="4657" spans="2:2">
      <c r="B4657">
        <f t="shared" si="281"/>
        <v>17</v>
      </c>
    </row>
    <row r="4658" spans="2:2">
      <c r="B4658">
        <f t="shared" si="281"/>
        <v>17</v>
      </c>
    </row>
    <row r="4659" spans="2:2">
      <c r="B4659">
        <f t="shared" si="281"/>
        <v>17</v>
      </c>
    </row>
    <row r="4660" spans="2:2">
      <c r="B4660">
        <f t="shared" si="281"/>
        <v>17</v>
      </c>
    </row>
    <row r="4661" spans="2:2">
      <c r="B4661">
        <f t="shared" si="281"/>
        <v>17</v>
      </c>
    </row>
    <row r="4662" spans="2:2">
      <c r="B4662">
        <f t="shared" si="281"/>
        <v>17</v>
      </c>
    </row>
    <row r="4663" spans="2:2">
      <c r="B4663">
        <f t="shared" si="281"/>
        <v>17</v>
      </c>
    </row>
    <row r="4664" spans="2:2">
      <c r="B4664">
        <f t="shared" si="281"/>
        <v>17</v>
      </c>
    </row>
    <row r="4665" spans="2:2">
      <c r="B4665">
        <f t="shared" si="281"/>
        <v>17</v>
      </c>
    </row>
    <row r="4666" spans="2:2">
      <c r="B4666">
        <f t="shared" si="281"/>
        <v>17</v>
      </c>
    </row>
    <row r="4667" spans="2:2">
      <c r="B4667">
        <f t="shared" si="281"/>
        <v>17</v>
      </c>
    </row>
    <row r="4668" spans="2:2">
      <c r="B4668">
        <f t="shared" si="281"/>
        <v>17</v>
      </c>
    </row>
    <row r="4669" spans="2:2">
      <c r="B4669">
        <f t="shared" si="281"/>
        <v>17</v>
      </c>
    </row>
    <row r="4670" spans="2:2">
      <c r="B4670">
        <f t="shared" si="281"/>
        <v>17</v>
      </c>
    </row>
    <row r="4671" spans="2:2">
      <c r="B4671">
        <f t="shared" si="281"/>
        <v>17</v>
      </c>
    </row>
    <row r="4672" spans="2:2">
      <c r="B4672">
        <f t="shared" si="281"/>
        <v>17</v>
      </c>
    </row>
    <row r="4673" spans="2:2">
      <c r="B4673">
        <f t="shared" si="281"/>
        <v>17</v>
      </c>
    </row>
    <row r="4674" spans="2:2">
      <c r="B4674">
        <f t="shared" si="281"/>
        <v>17</v>
      </c>
    </row>
    <row r="4675" spans="2:2">
      <c r="B4675">
        <f t="shared" si="281"/>
        <v>17</v>
      </c>
    </row>
    <row r="4676" spans="2:2">
      <c r="B4676">
        <f t="shared" si="281"/>
        <v>17</v>
      </c>
    </row>
    <row r="4677" spans="2:2">
      <c r="B4677">
        <f t="shared" ref="B4677:B4740" si="282">+IF(F4676=44085,B4676+1,B4676)</f>
        <v>17</v>
      </c>
    </row>
    <row r="4678" spans="2:2">
      <c r="B4678">
        <f t="shared" si="282"/>
        <v>17</v>
      </c>
    </row>
    <row r="4679" spans="2:2">
      <c r="B4679">
        <f t="shared" si="282"/>
        <v>17</v>
      </c>
    </row>
    <row r="4680" spans="2:2">
      <c r="B4680">
        <f t="shared" si="282"/>
        <v>17</v>
      </c>
    </row>
    <row r="4681" spans="2:2">
      <c r="B4681">
        <f t="shared" si="282"/>
        <v>17</v>
      </c>
    </row>
    <row r="4682" spans="2:2">
      <c r="B4682">
        <f t="shared" si="282"/>
        <v>17</v>
      </c>
    </row>
    <row r="4683" spans="2:2">
      <c r="B4683">
        <f t="shared" si="282"/>
        <v>17</v>
      </c>
    </row>
    <row r="4684" spans="2:2">
      <c r="B4684">
        <f t="shared" si="282"/>
        <v>17</v>
      </c>
    </row>
    <row r="4685" spans="2:2">
      <c r="B4685">
        <f t="shared" si="282"/>
        <v>17</v>
      </c>
    </row>
    <row r="4686" spans="2:2">
      <c r="B4686">
        <f t="shared" si="282"/>
        <v>17</v>
      </c>
    </row>
    <row r="4687" spans="2:2">
      <c r="B4687">
        <f t="shared" si="282"/>
        <v>17</v>
      </c>
    </row>
    <row r="4688" spans="2:2">
      <c r="B4688">
        <f t="shared" si="282"/>
        <v>17</v>
      </c>
    </row>
    <row r="4689" spans="2:2">
      <c r="B4689">
        <f t="shared" si="282"/>
        <v>17</v>
      </c>
    </row>
    <row r="4690" spans="2:2">
      <c r="B4690">
        <f t="shared" si="282"/>
        <v>17</v>
      </c>
    </row>
    <row r="4691" spans="2:2">
      <c r="B4691">
        <f t="shared" si="282"/>
        <v>17</v>
      </c>
    </row>
    <row r="4692" spans="2:2">
      <c r="B4692">
        <f t="shared" si="282"/>
        <v>17</v>
      </c>
    </row>
    <row r="4693" spans="2:2">
      <c r="B4693">
        <f t="shared" si="282"/>
        <v>17</v>
      </c>
    </row>
    <row r="4694" spans="2:2">
      <c r="B4694">
        <f t="shared" si="282"/>
        <v>17</v>
      </c>
    </row>
    <row r="4695" spans="2:2">
      <c r="B4695">
        <f t="shared" si="282"/>
        <v>17</v>
      </c>
    </row>
    <row r="4696" spans="2:2">
      <c r="B4696">
        <f t="shared" si="282"/>
        <v>17</v>
      </c>
    </row>
    <row r="4697" spans="2:2">
      <c r="B4697">
        <f t="shared" si="282"/>
        <v>17</v>
      </c>
    </row>
    <row r="4698" spans="2:2">
      <c r="B4698">
        <f t="shared" si="282"/>
        <v>17</v>
      </c>
    </row>
    <row r="4699" spans="2:2">
      <c r="B4699">
        <f t="shared" si="282"/>
        <v>17</v>
      </c>
    </row>
    <row r="4700" spans="2:2">
      <c r="B4700">
        <f t="shared" si="282"/>
        <v>17</v>
      </c>
    </row>
    <row r="4701" spans="2:2">
      <c r="B4701">
        <f t="shared" si="282"/>
        <v>17</v>
      </c>
    </row>
    <row r="4702" spans="2:2">
      <c r="B4702">
        <f t="shared" si="282"/>
        <v>17</v>
      </c>
    </row>
    <row r="4703" spans="2:2">
      <c r="B4703">
        <f t="shared" si="282"/>
        <v>17</v>
      </c>
    </row>
    <row r="4704" spans="2:2">
      <c r="B4704">
        <f t="shared" si="282"/>
        <v>17</v>
      </c>
    </row>
    <row r="4705" spans="2:2">
      <c r="B4705">
        <f t="shared" si="282"/>
        <v>17</v>
      </c>
    </row>
    <row r="4706" spans="2:2">
      <c r="B4706">
        <f t="shared" si="282"/>
        <v>17</v>
      </c>
    </row>
    <row r="4707" spans="2:2">
      <c r="B4707">
        <f t="shared" si="282"/>
        <v>17</v>
      </c>
    </row>
    <row r="4708" spans="2:2">
      <c r="B4708">
        <f t="shared" si="282"/>
        <v>17</v>
      </c>
    </row>
    <row r="4709" spans="2:2">
      <c r="B4709">
        <f t="shared" si="282"/>
        <v>17</v>
      </c>
    </row>
    <row r="4710" spans="2:2">
      <c r="B4710">
        <f t="shared" si="282"/>
        <v>17</v>
      </c>
    </row>
    <row r="4711" spans="2:2">
      <c r="B4711">
        <f t="shared" si="282"/>
        <v>17</v>
      </c>
    </row>
    <row r="4712" spans="2:2">
      <c r="B4712">
        <f t="shared" si="282"/>
        <v>17</v>
      </c>
    </row>
    <row r="4713" spans="2:2">
      <c r="B4713">
        <f t="shared" si="282"/>
        <v>17</v>
      </c>
    </row>
    <row r="4714" spans="2:2">
      <c r="B4714">
        <f t="shared" si="282"/>
        <v>17</v>
      </c>
    </row>
    <row r="4715" spans="2:2">
      <c r="B4715">
        <f t="shared" si="282"/>
        <v>17</v>
      </c>
    </row>
    <row r="4716" spans="2:2">
      <c r="B4716">
        <f t="shared" si="282"/>
        <v>17</v>
      </c>
    </row>
    <row r="4717" spans="2:2">
      <c r="B4717">
        <f t="shared" si="282"/>
        <v>17</v>
      </c>
    </row>
    <row r="4718" spans="2:2">
      <c r="B4718">
        <f t="shared" si="282"/>
        <v>17</v>
      </c>
    </row>
    <row r="4719" spans="2:2">
      <c r="B4719">
        <f t="shared" si="282"/>
        <v>17</v>
      </c>
    </row>
    <row r="4720" spans="2:2">
      <c r="B4720">
        <f t="shared" si="282"/>
        <v>17</v>
      </c>
    </row>
    <row r="4721" spans="2:2">
      <c r="B4721">
        <f t="shared" si="282"/>
        <v>17</v>
      </c>
    </row>
    <row r="4722" spans="2:2">
      <c r="B4722">
        <f t="shared" si="282"/>
        <v>17</v>
      </c>
    </row>
    <row r="4723" spans="2:2">
      <c r="B4723">
        <f t="shared" si="282"/>
        <v>17</v>
      </c>
    </row>
    <row r="4724" spans="2:2">
      <c r="B4724">
        <f t="shared" si="282"/>
        <v>17</v>
      </c>
    </row>
    <row r="4725" spans="2:2">
      <c r="B4725">
        <f t="shared" si="282"/>
        <v>17</v>
      </c>
    </row>
    <row r="4726" spans="2:2">
      <c r="B4726">
        <f t="shared" si="282"/>
        <v>17</v>
      </c>
    </row>
    <row r="4727" spans="2:2">
      <c r="B4727">
        <f t="shared" si="282"/>
        <v>17</v>
      </c>
    </row>
    <row r="4728" spans="2:2">
      <c r="B4728">
        <f t="shared" si="282"/>
        <v>17</v>
      </c>
    </row>
    <row r="4729" spans="2:2">
      <c r="B4729">
        <f t="shared" si="282"/>
        <v>17</v>
      </c>
    </row>
    <row r="4730" spans="2:2">
      <c r="B4730">
        <f t="shared" si="282"/>
        <v>17</v>
      </c>
    </row>
    <row r="4731" spans="2:2">
      <c r="B4731">
        <f t="shared" si="282"/>
        <v>17</v>
      </c>
    </row>
    <row r="4732" spans="2:2">
      <c r="B4732">
        <f t="shared" si="282"/>
        <v>17</v>
      </c>
    </row>
    <row r="4733" spans="2:2">
      <c r="B4733">
        <f t="shared" si="282"/>
        <v>17</v>
      </c>
    </row>
    <row r="4734" spans="2:2">
      <c r="B4734">
        <f t="shared" si="282"/>
        <v>17</v>
      </c>
    </row>
    <row r="4735" spans="2:2">
      <c r="B4735">
        <f t="shared" si="282"/>
        <v>17</v>
      </c>
    </row>
    <row r="4736" spans="2:2">
      <c r="B4736">
        <f t="shared" si="282"/>
        <v>17</v>
      </c>
    </row>
    <row r="4737" spans="2:2">
      <c r="B4737">
        <f t="shared" si="282"/>
        <v>17</v>
      </c>
    </row>
    <row r="4738" spans="2:2">
      <c r="B4738">
        <f t="shared" si="282"/>
        <v>17</v>
      </c>
    </row>
    <row r="4739" spans="2:2">
      <c r="B4739">
        <f t="shared" si="282"/>
        <v>17</v>
      </c>
    </row>
    <row r="4740" spans="2:2">
      <c r="B4740">
        <f t="shared" si="282"/>
        <v>17</v>
      </c>
    </row>
    <row r="4741" spans="2:2">
      <c r="B4741">
        <f t="shared" ref="B4741:B4804" si="283">+IF(F4740=44085,B4740+1,B4740)</f>
        <v>17</v>
      </c>
    </row>
    <row r="4742" spans="2:2">
      <c r="B4742">
        <f t="shared" si="283"/>
        <v>17</v>
      </c>
    </row>
    <row r="4743" spans="2:2">
      <c r="B4743">
        <f t="shared" si="283"/>
        <v>17</v>
      </c>
    </row>
    <row r="4744" spans="2:2">
      <c r="B4744">
        <f t="shared" si="283"/>
        <v>17</v>
      </c>
    </row>
    <row r="4745" spans="2:2">
      <c r="B4745">
        <f t="shared" si="283"/>
        <v>17</v>
      </c>
    </row>
    <row r="4746" spans="2:2">
      <c r="B4746">
        <f t="shared" si="283"/>
        <v>17</v>
      </c>
    </row>
    <row r="4747" spans="2:2">
      <c r="B4747">
        <f t="shared" si="283"/>
        <v>17</v>
      </c>
    </row>
    <row r="4748" spans="2:2">
      <c r="B4748">
        <f t="shared" si="283"/>
        <v>17</v>
      </c>
    </row>
    <row r="4749" spans="2:2">
      <c r="B4749">
        <f t="shared" si="283"/>
        <v>17</v>
      </c>
    </row>
    <row r="4750" spans="2:2">
      <c r="B4750">
        <f t="shared" si="283"/>
        <v>17</v>
      </c>
    </row>
    <row r="4751" spans="2:2">
      <c r="B4751">
        <f t="shared" si="283"/>
        <v>17</v>
      </c>
    </row>
    <row r="4752" spans="2:2">
      <c r="B4752">
        <f t="shared" si="283"/>
        <v>17</v>
      </c>
    </row>
    <row r="4753" spans="2:2">
      <c r="B4753">
        <f t="shared" si="283"/>
        <v>17</v>
      </c>
    </row>
    <row r="4754" spans="2:2">
      <c r="B4754">
        <f t="shared" si="283"/>
        <v>17</v>
      </c>
    </row>
    <row r="4755" spans="2:2">
      <c r="B4755">
        <f t="shared" si="283"/>
        <v>17</v>
      </c>
    </row>
    <row r="4756" spans="2:2">
      <c r="B4756">
        <f t="shared" si="283"/>
        <v>17</v>
      </c>
    </row>
    <row r="4757" spans="2:2">
      <c r="B4757">
        <f t="shared" si="283"/>
        <v>17</v>
      </c>
    </row>
    <row r="4758" spans="2:2">
      <c r="B4758">
        <f t="shared" si="283"/>
        <v>17</v>
      </c>
    </row>
    <row r="4759" spans="2:2">
      <c r="B4759">
        <f t="shared" si="283"/>
        <v>17</v>
      </c>
    </row>
    <row r="4760" spans="2:2">
      <c r="B4760">
        <f t="shared" si="283"/>
        <v>17</v>
      </c>
    </row>
    <row r="4761" spans="2:2">
      <c r="B4761">
        <f t="shared" si="283"/>
        <v>17</v>
      </c>
    </row>
    <row r="4762" spans="2:2">
      <c r="B4762">
        <f t="shared" si="283"/>
        <v>17</v>
      </c>
    </row>
    <row r="4763" spans="2:2">
      <c r="B4763">
        <f t="shared" si="283"/>
        <v>17</v>
      </c>
    </row>
    <row r="4764" spans="2:2">
      <c r="B4764">
        <f t="shared" si="283"/>
        <v>17</v>
      </c>
    </row>
    <row r="4765" spans="2:2">
      <c r="B4765">
        <f t="shared" si="283"/>
        <v>17</v>
      </c>
    </row>
    <row r="4766" spans="2:2">
      <c r="B4766">
        <f t="shared" si="283"/>
        <v>17</v>
      </c>
    </row>
    <row r="4767" spans="2:2">
      <c r="B4767">
        <f t="shared" si="283"/>
        <v>17</v>
      </c>
    </row>
    <row r="4768" spans="2:2">
      <c r="B4768">
        <f t="shared" si="283"/>
        <v>17</v>
      </c>
    </row>
    <row r="4769" spans="2:2">
      <c r="B4769">
        <f t="shared" si="283"/>
        <v>17</v>
      </c>
    </row>
    <row r="4770" spans="2:2">
      <c r="B4770">
        <f t="shared" si="283"/>
        <v>17</v>
      </c>
    </row>
    <row r="4771" spans="2:2">
      <c r="B4771">
        <f t="shared" si="283"/>
        <v>17</v>
      </c>
    </row>
    <row r="4772" spans="2:2">
      <c r="B4772">
        <f t="shared" si="283"/>
        <v>17</v>
      </c>
    </row>
    <row r="4773" spans="2:2">
      <c r="B4773">
        <f t="shared" si="283"/>
        <v>17</v>
      </c>
    </row>
    <row r="4774" spans="2:2">
      <c r="B4774">
        <f t="shared" si="283"/>
        <v>17</v>
      </c>
    </row>
    <row r="4775" spans="2:2">
      <c r="B4775">
        <f t="shared" si="283"/>
        <v>17</v>
      </c>
    </row>
    <row r="4776" spans="2:2">
      <c r="B4776">
        <f t="shared" si="283"/>
        <v>17</v>
      </c>
    </row>
    <row r="4777" spans="2:2">
      <c r="B4777">
        <f t="shared" si="283"/>
        <v>17</v>
      </c>
    </row>
    <row r="4778" spans="2:2">
      <c r="B4778">
        <f t="shared" si="283"/>
        <v>17</v>
      </c>
    </row>
    <row r="4779" spans="2:2">
      <c r="B4779">
        <f t="shared" si="283"/>
        <v>17</v>
      </c>
    </row>
    <row r="4780" spans="2:2">
      <c r="B4780">
        <f t="shared" si="283"/>
        <v>17</v>
      </c>
    </row>
    <row r="4781" spans="2:2">
      <c r="B4781">
        <f t="shared" si="283"/>
        <v>17</v>
      </c>
    </row>
    <row r="4782" spans="2:2">
      <c r="B4782">
        <f t="shared" si="283"/>
        <v>17</v>
      </c>
    </row>
    <row r="4783" spans="2:2">
      <c r="B4783">
        <f t="shared" si="283"/>
        <v>17</v>
      </c>
    </row>
    <row r="4784" spans="2:2">
      <c r="B4784">
        <f t="shared" si="283"/>
        <v>17</v>
      </c>
    </row>
    <row r="4785" spans="2:2">
      <c r="B4785">
        <f t="shared" si="283"/>
        <v>17</v>
      </c>
    </row>
    <row r="4786" spans="2:2">
      <c r="B4786">
        <f t="shared" si="283"/>
        <v>17</v>
      </c>
    </row>
    <row r="4787" spans="2:2">
      <c r="B4787">
        <f t="shared" si="283"/>
        <v>17</v>
      </c>
    </row>
    <row r="4788" spans="2:2">
      <c r="B4788">
        <f t="shared" si="283"/>
        <v>17</v>
      </c>
    </row>
    <row r="4789" spans="2:2">
      <c r="B4789">
        <f t="shared" si="283"/>
        <v>17</v>
      </c>
    </row>
    <row r="4790" spans="2:2">
      <c r="B4790">
        <f t="shared" si="283"/>
        <v>17</v>
      </c>
    </row>
    <row r="4791" spans="2:2">
      <c r="B4791">
        <f t="shared" si="283"/>
        <v>17</v>
      </c>
    </row>
    <row r="4792" spans="2:2">
      <c r="B4792">
        <f t="shared" si="283"/>
        <v>17</v>
      </c>
    </row>
    <row r="4793" spans="2:2">
      <c r="B4793">
        <f t="shared" si="283"/>
        <v>17</v>
      </c>
    </row>
    <row r="4794" spans="2:2">
      <c r="B4794">
        <f t="shared" si="283"/>
        <v>17</v>
      </c>
    </row>
    <row r="4795" spans="2:2">
      <c r="B4795">
        <f t="shared" si="283"/>
        <v>17</v>
      </c>
    </row>
    <row r="4796" spans="2:2">
      <c r="B4796">
        <f t="shared" si="283"/>
        <v>17</v>
      </c>
    </row>
    <row r="4797" spans="2:2">
      <c r="B4797">
        <f t="shared" si="283"/>
        <v>17</v>
      </c>
    </row>
    <row r="4798" spans="2:2">
      <c r="B4798">
        <f t="shared" si="283"/>
        <v>17</v>
      </c>
    </row>
    <row r="4799" spans="2:2">
      <c r="B4799">
        <f t="shared" si="283"/>
        <v>17</v>
      </c>
    </row>
    <row r="4800" spans="2:2">
      <c r="B4800">
        <f t="shared" si="283"/>
        <v>17</v>
      </c>
    </row>
    <row r="4801" spans="2:2">
      <c r="B4801">
        <f t="shared" si="283"/>
        <v>17</v>
      </c>
    </row>
    <row r="4802" spans="2:2">
      <c r="B4802">
        <f t="shared" si="283"/>
        <v>17</v>
      </c>
    </row>
    <row r="4803" spans="2:2">
      <c r="B4803">
        <f t="shared" si="283"/>
        <v>17</v>
      </c>
    </row>
    <row r="4804" spans="2:2">
      <c r="B4804">
        <f t="shared" si="283"/>
        <v>17</v>
      </c>
    </row>
    <row r="4805" spans="2:2">
      <c r="B4805">
        <f t="shared" ref="B4805:B4868" si="284">+IF(F4804=44085,B4804+1,B4804)</f>
        <v>17</v>
      </c>
    </row>
    <row r="4806" spans="2:2">
      <c r="B4806">
        <f t="shared" si="284"/>
        <v>17</v>
      </c>
    </row>
    <row r="4807" spans="2:2">
      <c r="B4807">
        <f t="shared" si="284"/>
        <v>17</v>
      </c>
    </row>
    <row r="4808" spans="2:2">
      <c r="B4808">
        <f t="shared" si="284"/>
        <v>17</v>
      </c>
    </row>
    <row r="4809" spans="2:2">
      <c r="B4809">
        <f t="shared" si="284"/>
        <v>17</v>
      </c>
    </row>
    <row r="4810" spans="2:2">
      <c r="B4810">
        <f t="shared" si="284"/>
        <v>17</v>
      </c>
    </row>
    <row r="4811" spans="2:2">
      <c r="B4811">
        <f t="shared" si="284"/>
        <v>17</v>
      </c>
    </row>
    <row r="4812" spans="2:2">
      <c r="B4812">
        <f t="shared" si="284"/>
        <v>17</v>
      </c>
    </row>
    <row r="4813" spans="2:2">
      <c r="B4813">
        <f t="shared" si="284"/>
        <v>17</v>
      </c>
    </row>
    <row r="4814" spans="2:2">
      <c r="B4814">
        <f t="shared" si="284"/>
        <v>17</v>
      </c>
    </row>
    <row r="4815" spans="2:2">
      <c r="B4815">
        <f t="shared" si="284"/>
        <v>17</v>
      </c>
    </row>
    <row r="4816" spans="2:2">
      <c r="B4816">
        <f t="shared" si="284"/>
        <v>17</v>
      </c>
    </row>
    <row r="4817" spans="2:2">
      <c r="B4817">
        <f t="shared" si="284"/>
        <v>17</v>
      </c>
    </row>
    <row r="4818" spans="2:2">
      <c r="B4818">
        <f t="shared" si="284"/>
        <v>17</v>
      </c>
    </row>
    <row r="4819" spans="2:2">
      <c r="B4819">
        <f t="shared" si="284"/>
        <v>17</v>
      </c>
    </row>
    <row r="4820" spans="2:2">
      <c r="B4820">
        <f t="shared" si="284"/>
        <v>17</v>
      </c>
    </row>
    <row r="4821" spans="2:2">
      <c r="B4821">
        <f t="shared" si="284"/>
        <v>17</v>
      </c>
    </row>
    <row r="4822" spans="2:2">
      <c r="B4822">
        <f t="shared" si="284"/>
        <v>17</v>
      </c>
    </row>
    <row r="4823" spans="2:2">
      <c r="B4823">
        <f t="shared" si="284"/>
        <v>17</v>
      </c>
    </row>
    <row r="4824" spans="2:2">
      <c r="B4824">
        <f t="shared" si="284"/>
        <v>17</v>
      </c>
    </row>
    <row r="4825" spans="2:2">
      <c r="B4825">
        <f t="shared" si="284"/>
        <v>17</v>
      </c>
    </row>
    <row r="4826" spans="2:2">
      <c r="B4826">
        <f t="shared" si="284"/>
        <v>17</v>
      </c>
    </row>
    <row r="4827" spans="2:2">
      <c r="B4827">
        <f t="shared" si="284"/>
        <v>17</v>
      </c>
    </row>
    <row r="4828" spans="2:2">
      <c r="B4828">
        <f t="shared" si="284"/>
        <v>17</v>
      </c>
    </row>
    <row r="4829" spans="2:2">
      <c r="B4829">
        <f t="shared" si="284"/>
        <v>17</v>
      </c>
    </row>
    <row r="4830" spans="2:2">
      <c r="B4830">
        <f t="shared" si="284"/>
        <v>17</v>
      </c>
    </row>
    <row r="4831" spans="2:2">
      <c r="B4831">
        <f t="shared" si="284"/>
        <v>17</v>
      </c>
    </row>
    <row r="4832" spans="2:2">
      <c r="B4832">
        <f t="shared" si="284"/>
        <v>17</v>
      </c>
    </row>
    <row r="4833" spans="2:2">
      <c r="B4833">
        <f t="shared" si="284"/>
        <v>17</v>
      </c>
    </row>
    <row r="4834" spans="2:2">
      <c r="B4834">
        <f t="shared" si="284"/>
        <v>17</v>
      </c>
    </row>
    <row r="4835" spans="2:2">
      <c r="B4835">
        <f t="shared" si="284"/>
        <v>17</v>
      </c>
    </row>
    <row r="4836" spans="2:2">
      <c r="B4836">
        <f t="shared" si="284"/>
        <v>17</v>
      </c>
    </row>
    <row r="4837" spans="2:2">
      <c r="B4837">
        <f t="shared" si="284"/>
        <v>17</v>
      </c>
    </row>
    <row r="4838" spans="2:2">
      <c r="B4838">
        <f t="shared" si="284"/>
        <v>17</v>
      </c>
    </row>
    <row r="4839" spans="2:2">
      <c r="B4839">
        <f t="shared" si="284"/>
        <v>17</v>
      </c>
    </row>
    <row r="4840" spans="2:2">
      <c r="B4840">
        <f t="shared" si="284"/>
        <v>17</v>
      </c>
    </row>
    <row r="4841" spans="2:2">
      <c r="B4841">
        <f t="shared" si="284"/>
        <v>17</v>
      </c>
    </row>
    <row r="4842" spans="2:2">
      <c r="B4842">
        <f t="shared" si="284"/>
        <v>17</v>
      </c>
    </row>
    <row r="4843" spans="2:2">
      <c r="B4843">
        <f t="shared" si="284"/>
        <v>17</v>
      </c>
    </row>
    <row r="4844" spans="2:2">
      <c r="B4844">
        <f t="shared" si="284"/>
        <v>17</v>
      </c>
    </row>
    <row r="4845" spans="2:2">
      <c r="B4845">
        <f t="shared" si="284"/>
        <v>17</v>
      </c>
    </row>
    <row r="4846" spans="2:2">
      <c r="B4846">
        <f t="shared" si="284"/>
        <v>17</v>
      </c>
    </row>
    <row r="4847" spans="2:2">
      <c r="B4847">
        <f t="shared" si="284"/>
        <v>17</v>
      </c>
    </row>
    <row r="4848" spans="2:2">
      <c r="B4848">
        <f t="shared" si="284"/>
        <v>17</v>
      </c>
    </row>
    <row r="4849" spans="2:2">
      <c r="B4849">
        <f t="shared" si="284"/>
        <v>17</v>
      </c>
    </row>
    <row r="4850" spans="2:2">
      <c r="B4850">
        <f t="shared" si="284"/>
        <v>17</v>
      </c>
    </row>
    <row r="4851" spans="2:2">
      <c r="B4851">
        <f t="shared" si="284"/>
        <v>17</v>
      </c>
    </row>
    <row r="4852" spans="2:2">
      <c r="B4852">
        <f t="shared" si="284"/>
        <v>17</v>
      </c>
    </row>
    <row r="4853" spans="2:2">
      <c r="B4853">
        <f t="shared" si="284"/>
        <v>17</v>
      </c>
    </row>
    <row r="4854" spans="2:2">
      <c r="B4854">
        <f t="shared" si="284"/>
        <v>17</v>
      </c>
    </row>
    <row r="4855" spans="2:2">
      <c r="B4855">
        <f t="shared" si="284"/>
        <v>17</v>
      </c>
    </row>
    <row r="4856" spans="2:2">
      <c r="B4856">
        <f t="shared" si="284"/>
        <v>17</v>
      </c>
    </row>
    <row r="4857" spans="2:2">
      <c r="B4857">
        <f t="shared" si="284"/>
        <v>17</v>
      </c>
    </row>
    <row r="4858" spans="2:2">
      <c r="B4858">
        <f t="shared" si="284"/>
        <v>17</v>
      </c>
    </row>
    <row r="4859" spans="2:2">
      <c r="B4859">
        <f t="shared" si="284"/>
        <v>17</v>
      </c>
    </row>
    <row r="4860" spans="2:2">
      <c r="B4860">
        <f t="shared" si="284"/>
        <v>17</v>
      </c>
    </row>
    <row r="4861" spans="2:2">
      <c r="B4861">
        <f t="shared" si="284"/>
        <v>17</v>
      </c>
    </row>
    <row r="4862" spans="2:2">
      <c r="B4862">
        <f t="shared" si="284"/>
        <v>17</v>
      </c>
    </row>
    <row r="4863" spans="2:2">
      <c r="B4863">
        <f t="shared" si="284"/>
        <v>17</v>
      </c>
    </row>
    <row r="4864" spans="2:2">
      <c r="B4864">
        <f t="shared" si="284"/>
        <v>17</v>
      </c>
    </row>
    <row r="4865" spans="2:2">
      <c r="B4865">
        <f t="shared" si="284"/>
        <v>17</v>
      </c>
    </row>
    <row r="4866" spans="2:2">
      <c r="B4866">
        <f t="shared" si="284"/>
        <v>17</v>
      </c>
    </row>
    <row r="4867" spans="2:2">
      <c r="B4867">
        <f t="shared" si="284"/>
        <v>17</v>
      </c>
    </row>
    <row r="4868" spans="2:2">
      <c r="B4868">
        <f t="shared" si="284"/>
        <v>17</v>
      </c>
    </row>
    <row r="4869" spans="2:2">
      <c r="B4869">
        <f t="shared" ref="B4869:B4932" si="285">+IF(F4868=44085,B4868+1,B4868)</f>
        <v>17</v>
      </c>
    </row>
    <row r="4870" spans="2:2">
      <c r="B4870">
        <f t="shared" si="285"/>
        <v>17</v>
      </c>
    </row>
    <row r="4871" spans="2:2">
      <c r="B4871">
        <f t="shared" si="285"/>
        <v>17</v>
      </c>
    </row>
    <row r="4872" spans="2:2">
      <c r="B4872">
        <f t="shared" si="285"/>
        <v>17</v>
      </c>
    </row>
    <row r="4873" spans="2:2">
      <c r="B4873">
        <f t="shared" si="285"/>
        <v>17</v>
      </c>
    </row>
    <row r="4874" spans="2:2">
      <c r="B4874">
        <f t="shared" si="285"/>
        <v>17</v>
      </c>
    </row>
    <row r="4875" spans="2:2">
      <c r="B4875">
        <f t="shared" si="285"/>
        <v>17</v>
      </c>
    </row>
    <row r="4876" spans="2:2">
      <c r="B4876">
        <f t="shared" si="285"/>
        <v>17</v>
      </c>
    </row>
    <row r="4877" spans="2:2">
      <c r="B4877">
        <f t="shared" si="285"/>
        <v>17</v>
      </c>
    </row>
    <row r="4878" spans="2:2">
      <c r="B4878">
        <f t="shared" si="285"/>
        <v>17</v>
      </c>
    </row>
    <row r="4879" spans="2:2">
      <c r="B4879">
        <f t="shared" si="285"/>
        <v>17</v>
      </c>
    </row>
    <row r="4880" spans="2:2">
      <c r="B4880">
        <f t="shared" si="285"/>
        <v>17</v>
      </c>
    </row>
    <row r="4881" spans="2:2">
      <c r="B4881">
        <f t="shared" si="285"/>
        <v>17</v>
      </c>
    </row>
    <row r="4882" spans="2:2">
      <c r="B4882">
        <f t="shared" si="285"/>
        <v>17</v>
      </c>
    </row>
    <row r="4883" spans="2:2">
      <c r="B4883">
        <f t="shared" si="285"/>
        <v>17</v>
      </c>
    </row>
    <row r="4884" spans="2:2">
      <c r="B4884">
        <f t="shared" si="285"/>
        <v>17</v>
      </c>
    </row>
    <row r="4885" spans="2:2">
      <c r="B4885">
        <f t="shared" si="285"/>
        <v>17</v>
      </c>
    </row>
    <row r="4886" spans="2:2">
      <c r="B4886">
        <f t="shared" si="285"/>
        <v>17</v>
      </c>
    </row>
    <row r="4887" spans="2:2">
      <c r="B4887">
        <f t="shared" si="285"/>
        <v>17</v>
      </c>
    </row>
    <row r="4888" spans="2:2">
      <c r="B4888">
        <f t="shared" si="285"/>
        <v>17</v>
      </c>
    </row>
    <row r="4889" spans="2:2">
      <c r="B4889">
        <f t="shared" si="285"/>
        <v>17</v>
      </c>
    </row>
    <row r="4890" spans="2:2">
      <c r="B4890">
        <f t="shared" si="285"/>
        <v>17</v>
      </c>
    </row>
    <row r="4891" spans="2:2">
      <c r="B4891">
        <f t="shared" si="285"/>
        <v>17</v>
      </c>
    </row>
    <row r="4892" spans="2:2">
      <c r="B4892">
        <f t="shared" si="285"/>
        <v>17</v>
      </c>
    </row>
    <row r="4893" spans="2:2">
      <c r="B4893">
        <f t="shared" si="285"/>
        <v>17</v>
      </c>
    </row>
    <row r="4894" spans="2:2">
      <c r="B4894">
        <f t="shared" si="285"/>
        <v>17</v>
      </c>
    </row>
    <row r="4895" spans="2:2">
      <c r="B4895">
        <f t="shared" si="285"/>
        <v>17</v>
      </c>
    </row>
    <row r="4896" spans="2:2">
      <c r="B4896">
        <f t="shared" si="285"/>
        <v>17</v>
      </c>
    </row>
    <row r="4897" spans="2:2">
      <c r="B4897">
        <f t="shared" si="285"/>
        <v>17</v>
      </c>
    </row>
    <row r="4898" spans="2:2">
      <c r="B4898">
        <f t="shared" si="285"/>
        <v>17</v>
      </c>
    </row>
    <row r="4899" spans="2:2">
      <c r="B4899">
        <f t="shared" si="285"/>
        <v>17</v>
      </c>
    </row>
    <row r="4900" spans="2:2">
      <c r="B4900">
        <f t="shared" si="285"/>
        <v>17</v>
      </c>
    </row>
    <row r="4901" spans="2:2">
      <c r="B4901">
        <f t="shared" si="285"/>
        <v>17</v>
      </c>
    </row>
    <row r="4902" spans="2:2">
      <c r="B4902">
        <f t="shared" si="285"/>
        <v>17</v>
      </c>
    </row>
    <row r="4903" spans="2:2">
      <c r="B4903">
        <f t="shared" si="285"/>
        <v>17</v>
      </c>
    </row>
    <row r="4904" spans="2:2">
      <c r="B4904">
        <f t="shared" si="285"/>
        <v>17</v>
      </c>
    </row>
    <row r="4905" spans="2:2">
      <c r="B4905">
        <f t="shared" si="285"/>
        <v>17</v>
      </c>
    </row>
    <row r="4906" spans="2:2">
      <c r="B4906">
        <f t="shared" si="285"/>
        <v>17</v>
      </c>
    </row>
    <row r="4907" spans="2:2">
      <c r="B4907">
        <f t="shared" si="285"/>
        <v>17</v>
      </c>
    </row>
    <row r="4908" spans="2:2">
      <c r="B4908">
        <f t="shared" si="285"/>
        <v>17</v>
      </c>
    </row>
    <row r="4909" spans="2:2">
      <c r="B4909">
        <f t="shared" si="285"/>
        <v>17</v>
      </c>
    </row>
    <row r="4910" spans="2:2">
      <c r="B4910">
        <f t="shared" si="285"/>
        <v>17</v>
      </c>
    </row>
    <row r="4911" spans="2:2">
      <c r="B4911">
        <f t="shared" si="285"/>
        <v>17</v>
      </c>
    </row>
    <row r="4912" spans="2:2">
      <c r="B4912">
        <f t="shared" si="285"/>
        <v>17</v>
      </c>
    </row>
    <row r="4913" spans="2:2">
      <c r="B4913">
        <f t="shared" si="285"/>
        <v>17</v>
      </c>
    </row>
    <row r="4914" spans="2:2">
      <c r="B4914">
        <f t="shared" si="285"/>
        <v>17</v>
      </c>
    </row>
    <row r="4915" spans="2:2">
      <c r="B4915">
        <f t="shared" si="285"/>
        <v>17</v>
      </c>
    </row>
    <row r="4916" spans="2:2">
      <c r="B4916">
        <f t="shared" si="285"/>
        <v>17</v>
      </c>
    </row>
    <row r="4917" spans="2:2">
      <c r="B4917">
        <f t="shared" si="285"/>
        <v>17</v>
      </c>
    </row>
    <row r="4918" spans="2:2">
      <c r="B4918">
        <f t="shared" si="285"/>
        <v>17</v>
      </c>
    </row>
    <row r="4919" spans="2:2">
      <c r="B4919">
        <f t="shared" si="285"/>
        <v>17</v>
      </c>
    </row>
    <row r="4920" spans="2:2">
      <c r="B4920">
        <f t="shared" si="285"/>
        <v>17</v>
      </c>
    </row>
    <row r="4921" spans="2:2">
      <c r="B4921">
        <f t="shared" si="285"/>
        <v>17</v>
      </c>
    </row>
    <row r="4922" spans="2:2">
      <c r="B4922">
        <f t="shared" si="285"/>
        <v>17</v>
      </c>
    </row>
    <row r="4923" spans="2:2">
      <c r="B4923">
        <f t="shared" si="285"/>
        <v>17</v>
      </c>
    </row>
    <row r="4924" spans="2:2">
      <c r="B4924">
        <f t="shared" si="285"/>
        <v>17</v>
      </c>
    </row>
    <row r="4925" spans="2:2">
      <c r="B4925">
        <f t="shared" si="285"/>
        <v>17</v>
      </c>
    </row>
    <row r="4926" spans="2:2">
      <c r="B4926">
        <f t="shared" si="285"/>
        <v>17</v>
      </c>
    </row>
    <row r="4927" spans="2:2">
      <c r="B4927">
        <f t="shared" si="285"/>
        <v>17</v>
      </c>
    </row>
    <row r="4928" spans="2:2">
      <c r="B4928">
        <f t="shared" si="285"/>
        <v>17</v>
      </c>
    </row>
    <row r="4929" spans="2:2">
      <c r="B4929">
        <f t="shared" si="285"/>
        <v>17</v>
      </c>
    </row>
    <row r="4930" spans="2:2">
      <c r="B4930">
        <f t="shared" si="285"/>
        <v>17</v>
      </c>
    </row>
    <row r="4931" spans="2:2">
      <c r="B4931">
        <f t="shared" si="285"/>
        <v>17</v>
      </c>
    </row>
    <row r="4932" spans="2:2">
      <c r="B4932">
        <f t="shared" si="285"/>
        <v>17</v>
      </c>
    </row>
    <row r="4933" spans="2:2">
      <c r="B4933">
        <f t="shared" ref="B4933:B4996" si="286">+IF(F4932=44085,B4932+1,B4932)</f>
        <v>17</v>
      </c>
    </row>
    <row r="4934" spans="2:2">
      <c r="B4934">
        <f t="shared" si="286"/>
        <v>17</v>
      </c>
    </row>
    <row r="4935" spans="2:2">
      <c r="B4935">
        <f t="shared" si="286"/>
        <v>17</v>
      </c>
    </row>
    <row r="4936" spans="2:2">
      <c r="B4936">
        <f t="shared" si="286"/>
        <v>17</v>
      </c>
    </row>
    <row r="4937" spans="2:2">
      <c r="B4937">
        <f t="shared" si="286"/>
        <v>17</v>
      </c>
    </row>
    <row r="4938" spans="2:2">
      <c r="B4938">
        <f t="shared" si="286"/>
        <v>17</v>
      </c>
    </row>
    <row r="4939" spans="2:2">
      <c r="B4939">
        <f t="shared" si="286"/>
        <v>17</v>
      </c>
    </row>
    <row r="4940" spans="2:2">
      <c r="B4940">
        <f t="shared" si="286"/>
        <v>17</v>
      </c>
    </row>
    <row r="4941" spans="2:2">
      <c r="B4941">
        <f t="shared" si="286"/>
        <v>17</v>
      </c>
    </row>
    <row r="4942" spans="2:2">
      <c r="B4942">
        <f t="shared" si="286"/>
        <v>17</v>
      </c>
    </row>
    <row r="4943" spans="2:2">
      <c r="B4943">
        <f t="shared" si="286"/>
        <v>17</v>
      </c>
    </row>
    <row r="4944" spans="2:2">
      <c r="B4944">
        <f t="shared" si="286"/>
        <v>17</v>
      </c>
    </row>
    <row r="4945" spans="2:2">
      <c r="B4945">
        <f t="shared" si="286"/>
        <v>17</v>
      </c>
    </row>
    <row r="4946" spans="2:2">
      <c r="B4946">
        <f t="shared" si="286"/>
        <v>17</v>
      </c>
    </row>
    <row r="4947" spans="2:2">
      <c r="B4947">
        <f t="shared" si="286"/>
        <v>17</v>
      </c>
    </row>
    <row r="4948" spans="2:2">
      <c r="B4948">
        <f t="shared" si="286"/>
        <v>17</v>
      </c>
    </row>
    <row r="4949" spans="2:2">
      <c r="B4949">
        <f t="shared" si="286"/>
        <v>17</v>
      </c>
    </row>
    <row r="4950" spans="2:2">
      <c r="B4950">
        <f t="shared" si="286"/>
        <v>17</v>
      </c>
    </row>
    <row r="4951" spans="2:2">
      <c r="B4951">
        <f t="shared" si="286"/>
        <v>17</v>
      </c>
    </row>
    <row r="4952" spans="2:2">
      <c r="B4952">
        <f t="shared" si="286"/>
        <v>17</v>
      </c>
    </row>
    <row r="4953" spans="2:2">
      <c r="B4953">
        <f t="shared" si="286"/>
        <v>17</v>
      </c>
    </row>
    <row r="4954" spans="2:2">
      <c r="B4954">
        <f t="shared" si="286"/>
        <v>17</v>
      </c>
    </row>
    <row r="4955" spans="2:2">
      <c r="B4955">
        <f t="shared" si="286"/>
        <v>17</v>
      </c>
    </row>
    <row r="4956" spans="2:2">
      <c r="B4956">
        <f t="shared" si="286"/>
        <v>17</v>
      </c>
    </row>
    <row r="4957" spans="2:2">
      <c r="B4957">
        <f t="shared" si="286"/>
        <v>17</v>
      </c>
    </row>
    <row r="4958" spans="2:2">
      <c r="B4958">
        <f t="shared" si="286"/>
        <v>17</v>
      </c>
    </row>
    <row r="4959" spans="2:2">
      <c r="B4959">
        <f t="shared" si="286"/>
        <v>17</v>
      </c>
    </row>
    <row r="4960" spans="2:2">
      <c r="B4960">
        <f t="shared" si="286"/>
        <v>17</v>
      </c>
    </row>
    <row r="4961" spans="2:2">
      <c r="B4961">
        <f t="shared" si="286"/>
        <v>17</v>
      </c>
    </row>
    <row r="4962" spans="2:2">
      <c r="B4962">
        <f t="shared" si="286"/>
        <v>17</v>
      </c>
    </row>
    <row r="4963" spans="2:2">
      <c r="B4963">
        <f t="shared" si="286"/>
        <v>17</v>
      </c>
    </row>
    <row r="4964" spans="2:2">
      <c r="B4964">
        <f t="shared" si="286"/>
        <v>17</v>
      </c>
    </row>
    <row r="4965" spans="2:2">
      <c r="B4965">
        <f t="shared" si="286"/>
        <v>17</v>
      </c>
    </row>
    <row r="4966" spans="2:2">
      <c r="B4966">
        <f t="shared" si="286"/>
        <v>17</v>
      </c>
    </row>
    <row r="4967" spans="2:2">
      <c r="B4967">
        <f t="shared" si="286"/>
        <v>17</v>
      </c>
    </row>
    <row r="4968" spans="2:2">
      <c r="B4968">
        <f t="shared" si="286"/>
        <v>17</v>
      </c>
    </row>
    <row r="4969" spans="2:2">
      <c r="B4969">
        <f t="shared" si="286"/>
        <v>17</v>
      </c>
    </row>
    <row r="4970" spans="2:2">
      <c r="B4970">
        <f t="shared" si="286"/>
        <v>17</v>
      </c>
    </row>
    <row r="4971" spans="2:2">
      <c r="B4971">
        <f t="shared" si="286"/>
        <v>17</v>
      </c>
    </row>
    <row r="4972" spans="2:2">
      <c r="B4972">
        <f t="shared" si="286"/>
        <v>17</v>
      </c>
    </row>
    <row r="4973" spans="2:2">
      <c r="B4973">
        <f t="shared" si="286"/>
        <v>17</v>
      </c>
    </row>
    <row r="4974" spans="2:2">
      <c r="B4974">
        <f t="shared" si="286"/>
        <v>17</v>
      </c>
    </row>
    <row r="4975" spans="2:2">
      <c r="B4975">
        <f t="shared" si="286"/>
        <v>17</v>
      </c>
    </row>
    <row r="4976" spans="2:2">
      <c r="B4976">
        <f t="shared" si="286"/>
        <v>17</v>
      </c>
    </row>
    <row r="4977" spans="2:2">
      <c r="B4977">
        <f t="shared" si="286"/>
        <v>17</v>
      </c>
    </row>
    <row r="4978" spans="2:2">
      <c r="B4978">
        <f t="shared" si="286"/>
        <v>17</v>
      </c>
    </row>
    <row r="4979" spans="2:2">
      <c r="B4979">
        <f t="shared" si="286"/>
        <v>17</v>
      </c>
    </row>
    <row r="4980" spans="2:2">
      <c r="B4980">
        <f t="shared" si="286"/>
        <v>17</v>
      </c>
    </row>
    <row r="4981" spans="2:2">
      <c r="B4981">
        <f t="shared" si="286"/>
        <v>17</v>
      </c>
    </row>
    <row r="4982" spans="2:2">
      <c r="B4982">
        <f t="shared" si="286"/>
        <v>17</v>
      </c>
    </row>
    <row r="4983" spans="2:2">
      <c r="B4983">
        <f t="shared" si="286"/>
        <v>17</v>
      </c>
    </row>
    <row r="4984" spans="2:2">
      <c r="B4984">
        <f t="shared" si="286"/>
        <v>17</v>
      </c>
    </row>
    <row r="4985" spans="2:2">
      <c r="B4985">
        <f t="shared" si="286"/>
        <v>17</v>
      </c>
    </row>
    <row r="4986" spans="2:2">
      <c r="B4986">
        <f t="shared" si="286"/>
        <v>17</v>
      </c>
    </row>
    <row r="4987" spans="2:2">
      <c r="B4987">
        <f t="shared" si="286"/>
        <v>17</v>
      </c>
    </row>
    <row r="4988" spans="2:2">
      <c r="B4988">
        <f t="shared" si="286"/>
        <v>17</v>
      </c>
    </row>
    <row r="4989" spans="2:2">
      <c r="B4989">
        <f t="shared" si="286"/>
        <v>17</v>
      </c>
    </row>
    <row r="4990" spans="2:2">
      <c r="B4990">
        <f t="shared" si="286"/>
        <v>17</v>
      </c>
    </row>
    <row r="4991" spans="2:2">
      <c r="B4991">
        <f t="shared" si="286"/>
        <v>17</v>
      </c>
    </row>
    <row r="4992" spans="2:2">
      <c r="B4992">
        <f t="shared" si="286"/>
        <v>17</v>
      </c>
    </row>
    <row r="4993" spans="2:2">
      <c r="B4993">
        <f t="shared" si="286"/>
        <v>17</v>
      </c>
    </row>
    <row r="4994" spans="2:2">
      <c r="B4994">
        <f t="shared" si="286"/>
        <v>17</v>
      </c>
    </row>
    <row r="4995" spans="2:2">
      <c r="B4995">
        <f t="shared" si="286"/>
        <v>17</v>
      </c>
    </row>
    <row r="4996" spans="2:2">
      <c r="B4996">
        <f t="shared" si="286"/>
        <v>17</v>
      </c>
    </row>
    <row r="4997" spans="2:2">
      <c r="B4997">
        <f t="shared" ref="B4997:B5060" si="287">+IF(F4996=44085,B4996+1,B4996)</f>
        <v>17</v>
      </c>
    </row>
    <row r="4998" spans="2:2">
      <c r="B4998">
        <f t="shared" si="287"/>
        <v>17</v>
      </c>
    </row>
    <row r="4999" spans="2:2">
      <c r="B4999">
        <f t="shared" si="287"/>
        <v>17</v>
      </c>
    </row>
    <row r="5000" spans="2:2">
      <c r="B5000">
        <f t="shared" si="287"/>
        <v>17</v>
      </c>
    </row>
    <row r="5001" spans="2:2">
      <c r="B5001">
        <f t="shared" si="287"/>
        <v>17</v>
      </c>
    </row>
    <row r="5002" spans="2:2">
      <c r="B5002">
        <f t="shared" si="287"/>
        <v>17</v>
      </c>
    </row>
    <row r="5003" spans="2:2">
      <c r="B5003">
        <f t="shared" si="287"/>
        <v>17</v>
      </c>
    </row>
    <row r="5004" spans="2:2">
      <c r="B5004">
        <f t="shared" si="287"/>
        <v>17</v>
      </c>
    </row>
    <row r="5005" spans="2:2">
      <c r="B5005">
        <f t="shared" si="287"/>
        <v>17</v>
      </c>
    </row>
    <row r="5006" spans="2:2">
      <c r="B5006">
        <f t="shared" si="287"/>
        <v>17</v>
      </c>
    </row>
    <row r="5007" spans="2:2">
      <c r="B5007">
        <f t="shared" si="287"/>
        <v>17</v>
      </c>
    </row>
    <row r="5008" spans="2:2">
      <c r="B5008">
        <f t="shared" si="287"/>
        <v>17</v>
      </c>
    </row>
    <row r="5009" spans="2:2">
      <c r="B5009">
        <f t="shared" si="287"/>
        <v>17</v>
      </c>
    </row>
    <row r="5010" spans="2:2">
      <c r="B5010">
        <f t="shared" si="287"/>
        <v>17</v>
      </c>
    </row>
    <row r="5011" spans="2:2">
      <c r="B5011">
        <f t="shared" si="287"/>
        <v>17</v>
      </c>
    </row>
    <row r="5012" spans="2:2">
      <c r="B5012">
        <f t="shared" si="287"/>
        <v>17</v>
      </c>
    </row>
    <row r="5013" spans="2:2">
      <c r="B5013">
        <f t="shared" si="287"/>
        <v>17</v>
      </c>
    </row>
    <row r="5014" spans="2:2">
      <c r="B5014">
        <f t="shared" si="287"/>
        <v>17</v>
      </c>
    </row>
    <row r="5015" spans="2:2">
      <c r="B5015">
        <f t="shared" si="287"/>
        <v>17</v>
      </c>
    </row>
    <row r="5016" spans="2:2">
      <c r="B5016">
        <f t="shared" si="287"/>
        <v>17</v>
      </c>
    </row>
    <row r="5017" spans="2:2">
      <c r="B5017">
        <f t="shared" si="287"/>
        <v>17</v>
      </c>
    </row>
    <row r="5018" spans="2:2">
      <c r="B5018">
        <f t="shared" si="287"/>
        <v>17</v>
      </c>
    </row>
    <row r="5019" spans="2:2">
      <c r="B5019">
        <f t="shared" si="287"/>
        <v>17</v>
      </c>
    </row>
    <row r="5020" spans="2:2">
      <c r="B5020">
        <f t="shared" si="287"/>
        <v>17</v>
      </c>
    </row>
    <row r="5021" spans="2:2">
      <c r="B5021">
        <f t="shared" si="287"/>
        <v>17</v>
      </c>
    </row>
    <row r="5022" spans="2:2">
      <c r="B5022">
        <f t="shared" si="287"/>
        <v>17</v>
      </c>
    </row>
    <row r="5023" spans="2:2">
      <c r="B5023">
        <f t="shared" si="287"/>
        <v>17</v>
      </c>
    </row>
    <row r="5024" spans="2:2">
      <c r="B5024">
        <f t="shared" si="287"/>
        <v>17</v>
      </c>
    </row>
    <row r="5025" spans="2:2">
      <c r="B5025">
        <f t="shared" si="287"/>
        <v>17</v>
      </c>
    </row>
    <row r="5026" spans="2:2">
      <c r="B5026">
        <f t="shared" si="287"/>
        <v>17</v>
      </c>
    </row>
    <row r="5027" spans="2:2">
      <c r="B5027">
        <f t="shared" si="287"/>
        <v>17</v>
      </c>
    </row>
    <row r="5028" spans="2:2">
      <c r="B5028">
        <f t="shared" si="287"/>
        <v>17</v>
      </c>
    </row>
    <row r="5029" spans="2:2">
      <c r="B5029">
        <f t="shared" si="287"/>
        <v>17</v>
      </c>
    </row>
    <row r="5030" spans="2:2">
      <c r="B5030">
        <f t="shared" si="287"/>
        <v>17</v>
      </c>
    </row>
    <row r="5031" spans="2:2">
      <c r="B5031">
        <f t="shared" si="287"/>
        <v>17</v>
      </c>
    </row>
    <row r="5032" spans="2:2">
      <c r="B5032">
        <f t="shared" si="287"/>
        <v>17</v>
      </c>
    </row>
    <row r="5033" spans="2:2">
      <c r="B5033">
        <f t="shared" si="287"/>
        <v>17</v>
      </c>
    </row>
    <row r="5034" spans="2:2">
      <c r="B5034">
        <f t="shared" si="287"/>
        <v>17</v>
      </c>
    </row>
    <row r="5035" spans="2:2">
      <c r="B5035">
        <f t="shared" si="287"/>
        <v>17</v>
      </c>
    </row>
    <row r="5036" spans="2:2">
      <c r="B5036">
        <f t="shared" si="287"/>
        <v>17</v>
      </c>
    </row>
    <row r="5037" spans="2:2">
      <c r="B5037">
        <f t="shared" si="287"/>
        <v>17</v>
      </c>
    </row>
    <row r="5038" spans="2:2">
      <c r="B5038">
        <f t="shared" si="287"/>
        <v>17</v>
      </c>
    </row>
    <row r="5039" spans="2:2">
      <c r="B5039">
        <f t="shared" si="287"/>
        <v>17</v>
      </c>
    </row>
    <row r="5040" spans="2:2">
      <c r="B5040">
        <f t="shared" si="287"/>
        <v>17</v>
      </c>
    </row>
    <row r="5041" spans="2:2">
      <c r="B5041">
        <f t="shared" si="287"/>
        <v>17</v>
      </c>
    </row>
    <row r="5042" spans="2:2">
      <c r="B5042">
        <f t="shared" si="287"/>
        <v>17</v>
      </c>
    </row>
    <row r="5043" spans="2:2">
      <c r="B5043">
        <f t="shared" si="287"/>
        <v>17</v>
      </c>
    </row>
    <row r="5044" spans="2:2">
      <c r="B5044">
        <f t="shared" si="287"/>
        <v>17</v>
      </c>
    </row>
    <row r="5045" spans="2:2">
      <c r="B5045">
        <f t="shared" si="287"/>
        <v>17</v>
      </c>
    </row>
    <row r="5046" spans="2:2">
      <c r="B5046">
        <f t="shared" si="287"/>
        <v>17</v>
      </c>
    </row>
    <row r="5047" spans="2:2">
      <c r="B5047">
        <f t="shared" si="287"/>
        <v>17</v>
      </c>
    </row>
    <row r="5048" spans="2:2">
      <c r="B5048">
        <f t="shared" si="287"/>
        <v>17</v>
      </c>
    </row>
    <row r="5049" spans="2:2">
      <c r="B5049">
        <f t="shared" si="287"/>
        <v>17</v>
      </c>
    </row>
    <row r="5050" spans="2:2">
      <c r="B5050">
        <f t="shared" si="287"/>
        <v>17</v>
      </c>
    </row>
    <row r="5051" spans="2:2">
      <c r="B5051">
        <f t="shared" si="287"/>
        <v>17</v>
      </c>
    </row>
    <row r="5052" spans="2:2">
      <c r="B5052">
        <f t="shared" si="287"/>
        <v>17</v>
      </c>
    </row>
    <row r="5053" spans="2:2">
      <c r="B5053">
        <f t="shared" si="287"/>
        <v>17</v>
      </c>
    </row>
    <row r="5054" spans="2:2">
      <c r="B5054">
        <f t="shared" si="287"/>
        <v>17</v>
      </c>
    </row>
    <row r="5055" spans="2:2">
      <c r="B5055">
        <f t="shared" si="287"/>
        <v>17</v>
      </c>
    </row>
    <row r="5056" spans="2:2">
      <c r="B5056">
        <f t="shared" si="287"/>
        <v>17</v>
      </c>
    </row>
    <row r="5057" spans="2:2">
      <c r="B5057">
        <f t="shared" si="287"/>
        <v>17</v>
      </c>
    </row>
    <row r="5058" spans="2:2">
      <c r="B5058">
        <f t="shared" si="287"/>
        <v>17</v>
      </c>
    </row>
    <row r="5059" spans="2:2">
      <c r="B5059">
        <f t="shared" si="287"/>
        <v>17</v>
      </c>
    </row>
    <row r="5060" spans="2:2">
      <c r="B5060">
        <f t="shared" si="287"/>
        <v>17</v>
      </c>
    </row>
    <row r="5061" spans="2:2">
      <c r="B5061">
        <f t="shared" ref="B5061:B5124" si="288">+IF(F5060=44085,B5060+1,B5060)</f>
        <v>17</v>
      </c>
    </row>
    <row r="5062" spans="2:2">
      <c r="B5062">
        <f t="shared" si="288"/>
        <v>17</v>
      </c>
    </row>
    <row r="5063" spans="2:2">
      <c r="B5063">
        <f t="shared" si="288"/>
        <v>17</v>
      </c>
    </row>
    <row r="5064" spans="2:2">
      <c r="B5064">
        <f t="shared" si="288"/>
        <v>17</v>
      </c>
    </row>
    <row r="5065" spans="2:2">
      <c r="B5065">
        <f t="shared" si="288"/>
        <v>17</v>
      </c>
    </row>
    <row r="5066" spans="2:2">
      <c r="B5066">
        <f t="shared" si="288"/>
        <v>17</v>
      </c>
    </row>
    <row r="5067" spans="2:2">
      <c r="B5067">
        <f t="shared" si="288"/>
        <v>17</v>
      </c>
    </row>
    <row r="5068" spans="2:2">
      <c r="B5068">
        <f t="shared" si="288"/>
        <v>17</v>
      </c>
    </row>
    <row r="5069" spans="2:2">
      <c r="B5069">
        <f t="shared" si="288"/>
        <v>17</v>
      </c>
    </row>
    <row r="5070" spans="2:2">
      <c r="B5070">
        <f t="shared" si="288"/>
        <v>17</v>
      </c>
    </row>
    <row r="5071" spans="2:2">
      <c r="B5071">
        <f t="shared" si="288"/>
        <v>17</v>
      </c>
    </row>
    <row r="5072" spans="2:2">
      <c r="B5072">
        <f t="shared" si="288"/>
        <v>17</v>
      </c>
    </row>
    <row r="5073" spans="2:2">
      <c r="B5073">
        <f t="shared" si="288"/>
        <v>17</v>
      </c>
    </row>
    <row r="5074" spans="2:2">
      <c r="B5074">
        <f t="shared" si="288"/>
        <v>17</v>
      </c>
    </row>
    <row r="5075" spans="2:2">
      <c r="B5075">
        <f t="shared" si="288"/>
        <v>17</v>
      </c>
    </row>
    <row r="5076" spans="2:2">
      <c r="B5076">
        <f t="shared" si="288"/>
        <v>17</v>
      </c>
    </row>
    <row r="5077" spans="2:2">
      <c r="B5077">
        <f t="shared" si="288"/>
        <v>17</v>
      </c>
    </row>
    <row r="5078" spans="2:2">
      <c r="B5078">
        <f t="shared" si="288"/>
        <v>17</v>
      </c>
    </row>
    <row r="5079" spans="2:2">
      <c r="B5079">
        <f t="shared" si="288"/>
        <v>17</v>
      </c>
    </row>
    <row r="5080" spans="2:2">
      <c r="B5080">
        <f t="shared" si="288"/>
        <v>17</v>
      </c>
    </row>
    <row r="5081" spans="2:2">
      <c r="B5081">
        <f t="shared" si="288"/>
        <v>17</v>
      </c>
    </row>
    <row r="5082" spans="2:2">
      <c r="B5082">
        <f t="shared" si="288"/>
        <v>17</v>
      </c>
    </row>
    <row r="5083" spans="2:2">
      <c r="B5083">
        <f t="shared" si="288"/>
        <v>17</v>
      </c>
    </row>
    <row r="5084" spans="2:2">
      <c r="B5084">
        <f t="shared" si="288"/>
        <v>17</v>
      </c>
    </row>
    <row r="5085" spans="2:2">
      <c r="B5085">
        <f t="shared" si="288"/>
        <v>17</v>
      </c>
    </row>
    <row r="5086" spans="2:2">
      <c r="B5086">
        <f t="shared" si="288"/>
        <v>17</v>
      </c>
    </row>
    <row r="5087" spans="2:2">
      <c r="B5087">
        <f t="shared" si="288"/>
        <v>17</v>
      </c>
    </row>
    <row r="5088" spans="2:2">
      <c r="B5088">
        <f t="shared" si="288"/>
        <v>17</v>
      </c>
    </row>
    <row r="5089" spans="2:2">
      <c r="B5089">
        <f t="shared" si="288"/>
        <v>17</v>
      </c>
    </row>
    <row r="5090" spans="2:2">
      <c r="B5090">
        <f t="shared" si="288"/>
        <v>17</v>
      </c>
    </row>
    <row r="5091" spans="2:2">
      <c r="B5091">
        <f t="shared" si="288"/>
        <v>17</v>
      </c>
    </row>
    <row r="5092" spans="2:2">
      <c r="B5092">
        <f t="shared" si="288"/>
        <v>17</v>
      </c>
    </row>
    <row r="5093" spans="2:2">
      <c r="B5093">
        <f t="shared" si="288"/>
        <v>17</v>
      </c>
    </row>
    <row r="5094" spans="2:2">
      <c r="B5094">
        <f t="shared" si="288"/>
        <v>17</v>
      </c>
    </row>
    <row r="5095" spans="2:2">
      <c r="B5095">
        <f t="shared" si="288"/>
        <v>17</v>
      </c>
    </row>
    <row r="5096" spans="2:2">
      <c r="B5096">
        <f t="shared" si="288"/>
        <v>17</v>
      </c>
    </row>
    <row r="5097" spans="2:2">
      <c r="B5097">
        <f t="shared" si="288"/>
        <v>17</v>
      </c>
    </row>
    <row r="5098" spans="2:2">
      <c r="B5098">
        <f t="shared" si="288"/>
        <v>17</v>
      </c>
    </row>
    <row r="5099" spans="2:2">
      <c r="B5099">
        <f t="shared" si="288"/>
        <v>17</v>
      </c>
    </row>
    <row r="5100" spans="2:2">
      <c r="B5100">
        <f t="shared" si="288"/>
        <v>17</v>
      </c>
    </row>
    <row r="5101" spans="2:2">
      <c r="B5101">
        <f t="shared" si="288"/>
        <v>17</v>
      </c>
    </row>
    <row r="5102" spans="2:2">
      <c r="B5102">
        <f t="shared" si="288"/>
        <v>17</v>
      </c>
    </row>
    <row r="5103" spans="2:2">
      <c r="B5103">
        <f t="shared" si="288"/>
        <v>17</v>
      </c>
    </row>
    <row r="5104" spans="2:2">
      <c r="B5104">
        <f t="shared" si="288"/>
        <v>17</v>
      </c>
    </row>
    <row r="5105" spans="2:2">
      <c r="B5105">
        <f t="shared" si="288"/>
        <v>17</v>
      </c>
    </row>
    <row r="5106" spans="2:2">
      <c r="B5106">
        <f t="shared" si="288"/>
        <v>17</v>
      </c>
    </row>
    <row r="5107" spans="2:2">
      <c r="B5107">
        <f t="shared" si="288"/>
        <v>17</v>
      </c>
    </row>
    <row r="5108" spans="2:2">
      <c r="B5108">
        <f t="shared" si="288"/>
        <v>17</v>
      </c>
    </row>
    <row r="5109" spans="2:2">
      <c r="B5109">
        <f t="shared" si="288"/>
        <v>17</v>
      </c>
    </row>
    <row r="5110" spans="2:2">
      <c r="B5110">
        <f t="shared" si="288"/>
        <v>17</v>
      </c>
    </row>
    <row r="5111" spans="2:2">
      <c r="B5111">
        <f t="shared" si="288"/>
        <v>17</v>
      </c>
    </row>
    <row r="5112" spans="2:2">
      <c r="B5112">
        <f t="shared" si="288"/>
        <v>17</v>
      </c>
    </row>
    <row r="5113" spans="2:2">
      <c r="B5113">
        <f t="shared" si="288"/>
        <v>17</v>
      </c>
    </row>
    <row r="5114" spans="2:2">
      <c r="B5114">
        <f t="shared" si="288"/>
        <v>17</v>
      </c>
    </row>
    <row r="5115" spans="2:2">
      <c r="B5115">
        <f t="shared" si="288"/>
        <v>17</v>
      </c>
    </row>
    <row r="5116" spans="2:2">
      <c r="B5116">
        <f t="shared" si="288"/>
        <v>17</v>
      </c>
    </row>
    <row r="5117" spans="2:2">
      <c r="B5117">
        <f t="shared" si="288"/>
        <v>17</v>
      </c>
    </row>
    <row r="5118" spans="2:2">
      <c r="B5118">
        <f t="shared" si="288"/>
        <v>17</v>
      </c>
    </row>
    <row r="5119" spans="2:2">
      <c r="B5119">
        <f t="shared" si="288"/>
        <v>17</v>
      </c>
    </row>
    <row r="5120" spans="2:2">
      <c r="B5120">
        <f t="shared" si="288"/>
        <v>17</v>
      </c>
    </row>
    <row r="5121" spans="2:2">
      <c r="B5121">
        <f t="shared" si="288"/>
        <v>17</v>
      </c>
    </row>
    <row r="5122" spans="2:2">
      <c r="B5122">
        <f t="shared" si="288"/>
        <v>17</v>
      </c>
    </row>
    <row r="5123" spans="2:2">
      <c r="B5123">
        <f t="shared" si="288"/>
        <v>17</v>
      </c>
    </row>
    <row r="5124" spans="2:2">
      <c r="B5124">
        <f t="shared" si="288"/>
        <v>17</v>
      </c>
    </row>
    <row r="5125" spans="2:2">
      <c r="B5125">
        <f t="shared" ref="B5125:B5188" si="289">+IF(F5124=44085,B5124+1,B5124)</f>
        <v>17</v>
      </c>
    </row>
    <row r="5126" spans="2:2">
      <c r="B5126">
        <f t="shared" si="289"/>
        <v>17</v>
      </c>
    </row>
    <row r="5127" spans="2:2">
      <c r="B5127">
        <f t="shared" si="289"/>
        <v>17</v>
      </c>
    </row>
    <row r="5128" spans="2:2">
      <c r="B5128">
        <f t="shared" si="289"/>
        <v>17</v>
      </c>
    </row>
    <row r="5129" spans="2:2">
      <c r="B5129">
        <f t="shared" si="289"/>
        <v>17</v>
      </c>
    </row>
    <row r="5130" spans="2:2">
      <c r="B5130">
        <f t="shared" si="289"/>
        <v>17</v>
      </c>
    </row>
    <row r="5131" spans="2:2">
      <c r="B5131">
        <f t="shared" si="289"/>
        <v>17</v>
      </c>
    </row>
    <row r="5132" spans="2:2">
      <c r="B5132">
        <f t="shared" si="289"/>
        <v>17</v>
      </c>
    </row>
    <row r="5133" spans="2:2">
      <c r="B5133">
        <f t="shared" si="289"/>
        <v>17</v>
      </c>
    </row>
    <row r="5134" spans="2:2">
      <c r="B5134">
        <f t="shared" si="289"/>
        <v>17</v>
      </c>
    </row>
    <row r="5135" spans="2:2">
      <c r="B5135">
        <f t="shared" si="289"/>
        <v>17</v>
      </c>
    </row>
    <row r="5136" spans="2:2">
      <c r="B5136">
        <f t="shared" si="289"/>
        <v>17</v>
      </c>
    </row>
    <row r="5137" spans="2:2">
      <c r="B5137">
        <f t="shared" si="289"/>
        <v>17</v>
      </c>
    </row>
    <row r="5138" spans="2:2">
      <c r="B5138">
        <f t="shared" si="289"/>
        <v>17</v>
      </c>
    </row>
    <row r="5139" spans="2:2">
      <c r="B5139">
        <f t="shared" si="289"/>
        <v>17</v>
      </c>
    </row>
    <row r="5140" spans="2:2">
      <c r="B5140">
        <f t="shared" si="289"/>
        <v>17</v>
      </c>
    </row>
    <row r="5141" spans="2:2">
      <c r="B5141">
        <f t="shared" si="289"/>
        <v>17</v>
      </c>
    </row>
    <row r="5142" spans="2:2">
      <c r="B5142">
        <f t="shared" si="289"/>
        <v>17</v>
      </c>
    </row>
    <row r="5143" spans="2:2">
      <c r="B5143">
        <f t="shared" si="289"/>
        <v>17</v>
      </c>
    </row>
    <row r="5144" spans="2:2">
      <c r="B5144">
        <f t="shared" si="289"/>
        <v>17</v>
      </c>
    </row>
    <row r="5145" spans="2:2">
      <c r="B5145">
        <f t="shared" si="289"/>
        <v>17</v>
      </c>
    </row>
    <row r="5146" spans="2:2">
      <c r="B5146">
        <f t="shared" si="289"/>
        <v>17</v>
      </c>
    </row>
    <row r="5147" spans="2:2">
      <c r="B5147">
        <f t="shared" si="289"/>
        <v>17</v>
      </c>
    </row>
    <row r="5148" spans="2:2">
      <c r="B5148">
        <f t="shared" si="289"/>
        <v>17</v>
      </c>
    </row>
    <row r="5149" spans="2:2">
      <c r="B5149">
        <f t="shared" si="289"/>
        <v>17</v>
      </c>
    </row>
    <row r="5150" spans="2:2">
      <c r="B5150">
        <f t="shared" si="289"/>
        <v>17</v>
      </c>
    </row>
    <row r="5151" spans="2:2">
      <c r="B5151">
        <f t="shared" si="289"/>
        <v>17</v>
      </c>
    </row>
    <row r="5152" spans="2:2">
      <c r="B5152">
        <f t="shared" si="289"/>
        <v>17</v>
      </c>
    </row>
    <row r="5153" spans="2:2">
      <c r="B5153">
        <f t="shared" si="289"/>
        <v>17</v>
      </c>
    </row>
    <row r="5154" spans="2:2">
      <c r="B5154">
        <f t="shared" si="289"/>
        <v>17</v>
      </c>
    </row>
    <row r="5155" spans="2:2">
      <c r="B5155">
        <f t="shared" si="289"/>
        <v>17</v>
      </c>
    </row>
    <row r="5156" spans="2:2">
      <c r="B5156">
        <f t="shared" si="289"/>
        <v>17</v>
      </c>
    </row>
    <row r="5157" spans="2:2">
      <c r="B5157">
        <f t="shared" si="289"/>
        <v>17</v>
      </c>
    </row>
    <row r="5158" spans="2:2">
      <c r="B5158">
        <f t="shared" si="289"/>
        <v>17</v>
      </c>
    </row>
    <row r="5159" spans="2:2">
      <c r="B5159">
        <f t="shared" si="289"/>
        <v>17</v>
      </c>
    </row>
    <row r="5160" spans="2:2">
      <c r="B5160">
        <f t="shared" si="289"/>
        <v>17</v>
      </c>
    </row>
    <row r="5161" spans="2:2">
      <c r="B5161">
        <f t="shared" si="289"/>
        <v>17</v>
      </c>
    </row>
    <row r="5162" spans="2:2">
      <c r="B5162">
        <f t="shared" si="289"/>
        <v>17</v>
      </c>
    </row>
    <row r="5163" spans="2:2">
      <c r="B5163">
        <f t="shared" si="289"/>
        <v>17</v>
      </c>
    </row>
    <row r="5164" spans="2:2">
      <c r="B5164">
        <f t="shared" si="289"/>
        <v>17</v>
      </c>
    </row>
    <row r="5165" spans="2:2">
      <c r="B5165">
        <f t="shared" si="289"/>
        <v>17</v>
      </c>
    </row>
    <row r="5166" spans="2:2">
      <c r="B5166">
        <f t="shared" si="289"/>
        <v>17</v>
      </c>
    </row>
    <row r="5167" spans="2:2">
      <c r="B5167">
        <f t="shared" si="289"/>
        <v>17</v>
      </c>
    </row>
    <row r="5168" spans="2:2">
      <c r="B5168">
        <f t="shared" si="289"/>
        <v>17</v>
      </c>
    </row>
    <row r="5169" spans="2:2">
      <c r="B5169">
        <f t="shared" si="289"/>
        <v>17</v>
      </c>
    </row>
    <row r="5170" spans="2:2">
      <c r="B5170">
        <f t="shared" si="289"/>
        <v>17</v>
      </c>
    </row>
    <row r="5171" spans="2:2">
      <c r="B5171">
        <f t="shared" si="289"/>
        <v>17</v>
      </c>
    </row>
    <row r="5172" spans="2:2">
      <c r="B5172">
        <f t="shared" si="289"/>
        <v>17</v>
      </c>
    </row>
    <row r="5173" spans="2:2">
      <c r="B5173">
        <f t="shared" si="289"/>
        <v>17</v>
      </c>
    </row>
    <row r="5174" spans="2:2">
      <c r="B5174">
        <f t="shared" si="289"/>
        <v>17</v>
      </c>
    </row>
    <row r="5175" spans="2:2">
      <c r="B5175">
        <f t="shared" si="289"/>
        <v>17</v>
      </c>
    </row>
    <row r="5176" spans="2:2">
      <c r="B5176">
        <f t="shared" si="289"/>
        <v>17</v>
      </c>
    </row>
    <row r="5177" spans="2:2">
      <c r="B5177">
        <f t="shared" si="289"/>
        <v>17</v>
      </c>
    </row>
    <row r="5178" spans="2:2">
      <c r="B5178">
        <f t="shared" si="289"/>
        <v>17</v>
      </c>
    </row>
    <row r="5179" spans="2:2">
      <c r="B5179">
        <f t="shared" si="289"/>
        <v>17</v>
      </c>
    </row>
    <row r="5180" spans="2:2">
      <c r="B5180">
        <f t="shared" si="289"/>
        <v>17</v>
      </c>
    </row>
    <row r="5181" spans="2:2">
      <c r="B5181">
        <f t="shared" si="289"/>
        <v>17</v>
      </c>
    </row>
    <row r="5182" spans="2:2">
      <c r="B5182">
        <f t="shared" si="289"/>
        <v>17</v>
      </c>
    </row>
    <row r="5183" spans="2:2">
      <c r="B5183">
        <f t="shared" si="289"/>
        <v>17</v>
      </c>
    </row>
    <row r="5184" spans="2:2">
      <c r="B5184">
        <f t="shared" si="289"/>
        <v>17</v>
      </c>
    </row>
    <row r="5185" spans="2:2">
      <c r="B5185">
        <f t="shared" si="289"/>
        <v>17</v>
      </c>
    </row>
    <row r="5186" spans="2:2">
      <c r="B5186">
        <f t="shared" si="289"/>
        <v>17</v>
      </c>
    </row>
    <row r="5187" spans="2:2">
      <c r="B5187">
        <f t="shared" si="289"/>
        <v>17</v>
      </c>
    </row>
    <row r="5188" spans="2:2">
      <c r="B5188">
        <f t="shared" si="289"/>
        <v>17</v>
      </c>
    </row>
    <row r="5189" spans="2:2">
      <c r="B5189">
        <f t="shared" ref="B5189:B5252" si="290">+IF(F5188=44085,B5188+1,B5188)</f>
        <v>17</v>
      </c>
    </row>
    <row r="5190" spans="2:2">
      <c r="B5190">
        <f t="shared" si="290"/>
        <v>17</v>
      </c>
    </row>
    <row r="5191" spans="2:2">
      <c r="B5191">
        <f t="shared" si="290"/>
        <v>17</v>
      </c>
    </row>
    <row r="5192" spans="2:2">
      <c r="B5192">
        <f t="shared" si="290"/>
        <v>17</v>
      </c>
    </row>
    <row r="5193" spans="2:2">
      <c r="B5193">
        <f t="shared" si="290"/>
        <v>17</v>
      </c>
    </row>
    <row r="5194" spans="2:2">
      <c r="B5194">
        <f t="shared" si="290"/>
        <v>17</v>
      </c>
    </row>
    <row r="5195" spans="2:2">
      <c r="B5195">
        <f t="shared" si="290"/>
        <v>17</v>
      </c>
    </row>
    <row r="5196" spans="2:2">
      <c r="B5196">
        <f t="shared" si="290"/>
        <v>17</v>
      </c>
    </row>
    <row r="5197" spans="2:2">
      <c r="B5197">
        <f t="shared" si="290"/>
        <v>17</v>
      </c>
    </row>
    <row r="5198" spans="2:2">
      <c r="B5198">
        <f t="shared" si="290"/>
        <v>17</v>
      </c>
    </row>
    <row r="5199" spans="2:2">
      <c r="B5199">
        <f t="shared" si="290"/>
        <v>17</v>
      </c>
    </row>
    <row r="5200" spans="2:2">
      <c r="B5200">
        <f t="shared" si="290"/>
        <v>17</v>
      </c>
    </row>
    <row r="5201" spans="2:2">
      <c r="B5201">
        <f t="shared" si="290"/>
        <v>17</v>
      </c>
    </row>
    <row r="5202" spans="2:2">
      <c r="B5202">
        <f t="shared" si="290"/>
        <v>17</v>
      </c>
    </row>
    <row r="5203" spans="2:2">
      <c r="B5203">
        <f t="shared" si="290"/>
        <v>17</v>
      </c>
    </row>
    <row r="5204" spans="2:2">
      <c r="B5204">
        <f t="shared" si="290"/>
        <v>17</v>
      </c>
    </row>
    <row r="5205" spans="2:2">
      <c r="B5205">
        <f t="shared" si="290"/>
        <v>17</v>
      </c>
    </row>
    <row r="5206" spans="2:2">
      <c r="B5206">
        <f t="shared" si="290"/>
        <v>17</v>
      </c>
    </row>
    <row r="5207" spans="2:2">
      <c r="B5207">
        <f t="shared" si="290"/>
        <v>17</v>
      </c>
    </row>
    <row r="5208" spans="2:2">
      <c r="B5208">
        <f t="shared" si="290"/>
        <v>17</v>
      </c>
    </row>
    <row r="5209" spans="2:2">
      <c r="B5209">
        <f t="shared" si="290"/>
        <v>17</v>
      </c>
    </row>
    <row r="5210" spans="2:2">
      <c r="B5210">
        <f t="shared" si="290"/>
        <v>17</v>
      </c>
    </row>
    <row r="5211" spans="2:2">
      <c r="B5211">
        <f t="shared" si="290"/>
        <v>17</v>
      </c>
    </row>
    <row r="5212" spans="2:2">
      <c r="B5212">
        <f t="shared" si="290"/>
        <v>17</v>
      </c>
    </row>
    <row r="5213" spans="2:2">
      <c r="B5213">
        <f t="shared" si="290"/>
        <v>17</v>
      </c>
    </row>
    <row r="5214" spans="2:2">
      <c r="B5214">
        <f t="shared" si="290"/>
        <v>17</v>
      </c>
    </row>
    <row r="5215" spans="2:2">
      <c r="B5215">
        <f t="shared" si="290"/>
        <v>17</v>
      </c>
    </row>
    <row r="5216" spans="2:2">
      <c r="B5216">
        <f t="shared" si="290"/>
        <v>17</v>
      </c>
    </row>
    <row r="5217" spans="2:2">
      <c r="B5217">
        <f t="shared" si="290"/>
        <v>17</v>
      </c>
    </row>
    <row r="5218" spans="2:2">
      <c r="B5218">
        <f t="shared" si="290"/>
        <v>17</v>
      </c>
    </row>
    <row r="5219" spans="2:2">
      <c r="B5219">
        <f t="shared" si="290"/>
        <v>17</v>
      </c>
    </row>
    <row r="5220" spans="2:2">
      <c r="B5220">
        <f t="shared" si="290"/>
        <v>17</v>
      </c>
    </row>
    <row r="5221" spans="2:2">
      <c r="B5221">
        <f t="shared" si="290"/>
        <v>17</v>
      </c>
    </row>
    <row r="5222" spans="2:2">
      <c r="B5222">
        <f t="shared" si="290"/>
        <v>17</v>
      </c>
    </row>
    <row r="5223" spans="2:2">
      <c r="B5223">
        <f t="shared" si="290"/>
        <v>17</v>
      </c>
    </row>
    <row r="5224" spans="2:2">
      <c r="B5224">
        <f t="shared" si="290"/>
        <v>17</v>
      </c>
    </row>
    <row r="5225" spans="2:2">
      <c r="B5225">
        <f t="shared" si="290"/>
        <v>17</v>
      </c>
    </row>
    <row r="5226" spans="2:2">
      <c r="B5226">
        <f t="shared" si="290"/>
        <v>17</v>
      </c>
    </row>
    <row r="5227" spans="2:2">
      <c r="B5227">
        <f t="shared" si="290"/>
        <v>17</v>
      </c>
    </row>
    <row r="5228" spans="2:2">
      <c r="B5228">
        <f t="shared" si="290"/>
        <v>17</v>
      </c>
    </row>
    <row r="5229" spans="2:2">
      <c r="B5229">
        <f t="shared" si="290"/>
        <v>17</v>
      </c>
    </row>
    <row r="5230" spans="2:2">
      <c r="B5230">
        <f t="shared" si="290"/>
        <v>17</v>
      </c>
    </row>
    <row r="5231" spans="2:2">
      <c r="B5231">
        <f t="shared" si="290"/>
        <v>17</v>
      </c>
    </row>
    <row r="5232" spans="2:2">
      <c r="B5232">
        <f t="shared" si="290"/>
        <v>17</v>
      </c>
    </row>
    <row r="5233" spans="2:2">
      <c r="B5233">
        <f t="shared" si="290"/>
        <v>17</v>
      </c>
    </row>
    <row r="5234" spans="2:2">
      <c r="B5234">
        <f t="shared" si="290"/>
        <v>17</v>
      </c>
    </row>
    <row r="5235" spans="2:2">
      <c r="B5235">
        <f t="shared" si="290"/>
        <v>17</v>
      </c>
    </row>
    <row r="5236" spans="2:2">
      <c r="B5236">
        <f t="shared" si="290"/>
        <v>17</v>
      </c>
    </row>
    <row r="5237" spans="2:2">
      <c r="B5237">
        <f t="shared" si="290"/>
        <v>17</v>
      </c>
    </row>
    <row r="5238" spans="2:2">
      <c r="B5238">
        <f t="shared" si="290"/>
        <v>17</v>
      </c>
    </row>
    <row r="5239" spans="2:2">
      <c r="B5239">
        <f t="shared" si="290"/>
        <v>17</v>
      </c>
    </row>
    <row r="5240" spans="2:2">
      <c r="B5240">
        <f t="shared" si="290"/>
        <v>17</v>
      </c>
    </row>
    <row r="5241" spans="2:2">
      <c r="B5241">
        <f t="shared" si="290"/>
        <v>17</v>
      </c>
    </row>
    <row r="5242" spans="2:2">
      <c r="B5242">
        <f t="shared" si="290"/>
        <v>17</v>
      </c>
    </row>
    <row r="5243" spans="2:2">
      <c r="B5243">
        <f t="shared" si="290"/>
        <v>17</v>
      </c>
    </row>
    <row r="5244" spans="2:2">
      <c r="B5244">
        <f t="shared" si="290"/>
        <v>17</v>
      </c>
    </row>
    <row r="5245" spans="2:2">
      <c r="B5245">
        <f t="shared" si="290"/>
        <v>17</v>
      </c>
    </row>
    <row r="5246" spans="2:2">
      <c r="B5246">
        <f t="shared" si="290"/>
        <v>17</v>
      </c>
    </row>
    <row r="5247" spans="2:2">
      <c r="B5247">
        <f t="shared" si="290"/>
        <v>17</v>
      </c>
    </row>
    <row r="5248" spans="2:2">
      <c r="B5248">
        <f t="shared" si="290"/>
        <v>17</v>
      </c>
    </row>
    <row r="5249" spans="2:2">
      <c r="B5249">
        <f t="shared" si="290"/>
        <v>17</v>
      </c>
    </row>
    <row r="5250" spans="2:2">
      <c r="B5250">
        <f t="shared" si="290"/>
        <v>17</v>
      </c>
    </row>
    <row r="5251" spans="2:2">
      <c r="B5251">
        <f t="shared" si="290"/>
        <v>17</v>
      </c>
    </row>
    <row r="5252" spans="2:2">
      <c r="B5252">
        <f t="shared" si="290"/>
        <v>17</v>
      </c>
    </row>
    <row r="5253" spans="2:2">
      <c r="B5253">
        <f t="shared" ref="B5253:B5316" si="291">+IF(F5252=44085,B5252+1,B5252)</f>
        <v>17</v>
      </c>
    </row>
    <row r="5254" spans="2:2">
      <c r="B5254">
        <f t="shared" si="291"/>
        <v>17</v>
      </c>
    </row>
    <row r="5255" spans="2:2">
      <c r="B5255">
        <f t="shared" si="291"/>
        <v>17</v>
      </c>
    </row>
    <row r="5256" spans="2:2">
      <c r="B5256">
        <f t="shared" si="291"/>
        <v>17</v>
      </c>
    </row>
    <row r="5257" spans="2:2">
      <c r="B5257">
        <f t="shared" si="291"/>
        <v>17</v>
      </c>
    </row>
    <row r="5258" spans="2:2">
      <c r="B5258">
        <f t="shared" si="291"/>
        <v>17</v>
      </c>
    </row>
    <row r="5259" spans="2:2">
      <c r="B5259">
        <f t="shared" si="291"/>
        <v>17</v>
      </c>
    </row>
    <row r="5260" spans="2:2">
      <c r="B5260">
        <f t="shared" si="291"/>
        <v>17</v>
      </c>
    </row>
    <row r="5261" spans="2:2">
      <c r="B5261">
        <f t="shared" si="291"/>
        <v>17</v>
      </c>
    </row>
    <row r="5262" spans="2:2">
      <c r="B5262">
        <f t="shared" si="291"/>
        <v>17</v>
      </c>
    </row>
    <row r="5263" spans="2:2">
      <c r="B5263">
        <f t="shared" si="291"/>
        <v>17</v>
      </c>
    </row>
    <row r="5264" spans="2:2">
      <c r="B5264">
        <f t="shared" si="291"/>
        <v>17</v>
      </c>
    </row>
    <row r="5265" spans="2:2">
      <c r="B5265">
        <f t="shared" si="291"/>
        <v>17</v>
      </c>
    </row>
    <row r="5266" spans="2:2">
      <c r="B5266">
        <f t="shared" si="291"/>
        <v>17</v>
      </c>
    </row>
    <row r="5267" spans="2:2">
      <c r="B5267">
        <f t="shared" si="291"/>
        <v>17</v>
      </c>
    </row>
    <row r="5268" spans="2:2">
      <c r="B5268">
        <f t="shared" si="291"/>
        <v>17</v>
      </c>
    </row>
    <row r="5269" spans="2:2">
      <c r="B5269">
        <f t="shared" si="291"/>
        <v>17</v>
      </c>
    </row>
    <row r="5270" spans="2:2">
      <c r="B5270">
        <f t="shared" si="291"/>
        <v>17</v>
      </c>
    </row>
    <row r="5271" spans="2:2">
      <c r="B5271">
        <f t="shared" si="291"/>
        <v>17</v>
      </c>
    </row>
    <row r="5272" spans="2:2">
      <c r="B5272">
        <f t="shared" si="291"/>
        <v>17</v>
      </c>
    </row>
    <row r="5273" spans="2:2">
      <c r="B5273">
        <f t="shared" si="291"/>
        <v>17</v>
      </c>
    </row>
    <row r="5274" spans="2:2">
      <c r="B5274">
        <f t="shared" si="291"/>
        <v>17</v>
      </c>
    </row>
    <row r="5275" spans="2:2">
      <c r="B5275">
        <f t="shared" si="291"/>
        <v>17</v>
      </c>
    </row>
    <row r="5276" spans="2:2">
      <c r="B5276">
        <f t="shared" si="291"/>
        <v>17</v>
      </c>
    </row>
    <row r="5277" spans="2:2">
      <c r="B5277">
        <f t="shared" si="291"/>
        <v>17</v>
      </c>
    </row>
    <row r="5278" spans="2:2">
      <c r="B5278">
        <f t="shared" si="291"/>
        <v>17</v>
      </c>
    </row>
    <row r="5279" spans="2:2">
      <c r="B5279">
        <f t="shared" si="291"/>
        <v>17</v>
      </c>
    </row>
    <row r="5280" spans="2:2">
      <c r="B5280">
        <f t="shared" si="291"/>
        <v>17</v>
      </c>
    </row>
    <row r="5281" spans="2:2">
      <c r="B5281">
        <f t="shared" si="291"/>
        <v>17</v>
      </c>
    </row>
    <row r="5282" spans="2:2">
      <c r="B5282">
        <f t="shared" si="291"/>
        <v>17</v>
      </c>
    </row>
    <row r="5283" spans="2:2">
      <c r="B5283">
        <f t="shared" si="291"/>
        <v>17</v>
      </c>
    </row>
    <row r="5284" spans="2:2">
      <c r="B5284">
        <f t="shared" si="291"/>
        <v>17</v>
      </c>
    </row>
    <row r="5285" spans="2:2">
      <c r="B5285">
        <f t="shared" si="291"/>
        <v>17</v>
      </c>
    </row>
    <row r="5286" spans="2:2">
      <c r="B5286">
        <f t="shared" si="291"/>
        <v>17</v>
      </c>
    </row>
    <row r="5287" spans="2:2">
      <c r="B5287">
        <f t="shared" si="291"/>
        <v>17</v>
      </c>
    </row>
    <row r="5288" spans="2:2">
      <c r="B5288">
        <f t="shared" si="291"/>
        <v>17</v>
      </c>
    </row>
    <row r="5289" spans="2:2">
      <c r="B5289">
        <f t="shared" si="291"/>
        <v>17</v>
      </c>
    </row>
    <row r="5290" spans="2:2">
      <c r="B5290">
        <f t="shared" si="291"/>
        <v>17</v>
      </c>
    </row>
    <row r="5291" spans="2:2">
      <c r="B5291">
        <f t="shared" si="291"/>
        <v>17</v>
      </c>
    </row>
    <row r="5292" spans="2:2">
      <c r="B5292">
        <f t="shared" si="291"/>
        <v>17</v>
      </c>
    </row>
    <row r="5293" spans="2:2">
      <c r="B5293">
        <f t="shared" si="291"/>
        <v>17</v>
      </c>
    </row>
    <row r="5294" spans="2:2">
      <c r="B5294">
        <f t="shared" si="291"/>
        <v>17</v>
      </c>
    </row>
    <row r="5295" spans="2:2">
      <c r="B5295">
        <f t="shared" si="291"/>
        <v>17</v>
      </c>
    </row>
    <row r="5296" spans="2:2">
      <c r="B5296">
        <f t="shared" si="291"/>
        <v>17</v>
      </c>
    </row>
    <row r="5297" spans="2:2">
      <c r="B5297">
        <f t="shared" si="291"/>
        <v>17</v>
      </c>
    </row>
    <row r="5298" spans="2:2">
      <c r="B5298">
        <f t="shared" si="291"/>
        <v>17</v>
      </c>
    </row>
    <row r="5299" spans="2:2">
      <c r="B5299">
        <f t="shared" si="291"/>
        <v>17</v>
      </c>
    </row>
    <row r="5300" spans="2:2">
      <c r="B5300">
        <f t="shared" si="291"/>
        <v>17</v>
      </c>
    </row>
    <row r="5301" spans="2:2">
      <c r="B5301">
        <f t="shared" si="291"/>
        <v>17</v>
      </c>
    </row>
    <row r="5302" spans="2:2">
      <c r="B5302">
        <f t="shared" si="291"/>
        <v>17</v>
      </c>
    </row>
    <row r="5303" spans="2:2">
      <c r="B5303">
        <f t="shared" si="291"/>
        <v>17</v>
      </c>
    </row>
    <row r="5304" spans="2:2">
      <c r="B5304">
        <f t="shared" si="291"/>
        <v>17</v>
      </c>
    </row>
    <row r="5305" spans="2:2">
      <c r="B5305">
        <f t="shared" si="291"/>
        <v>17</v>
      </c>
    </row>
    <row r="5306" spans="2:2">
      <c r="B5306">
        <f t="shared" si="291"/>
        <v>17</v>
      </c>
    </row>
    <row r="5307" spans="2:2">
      <c r="B5307">
        <f t="shared" si="291"/>
        <v>17</v>
      </c>
    </row>
    <row r="5308" spans="2:2">
      <c r="B5308">
        <f t="shared" si="291"/>
        <v>17</v>
      </c>
    </row>
    <row r="5309" spans="2:2">
      <c r="B5309">
        <f t="shared" si="291"/>
        <v>17</v>
      </c>
    </row>
    <row r="5310" spans="2:2">
      <c r="B5310">
        <f t="shared" si="291"/>
        <v>17</v>
      </c>
    </row>
    <row r="5311" spans="2:2">
      <c r="B5311">
        <f t="shared" si="291"/>
        <v>17</v>
      </c>
    </row>
    <row r="5312" spans="2:2">
      <c r="B5312">
        <f t="shared" si="291"/>
        <v>17</v>
      </c>
    </row>
    <row r="5313" spans="2:2">
      <c r="B5313">
        <f t="shared" si="291"/>
        <v>17</v>
      </c>
    </row>
    <row r="5314" spans="2:2">
      <c r="B5314">
        <f t="shared" si="291"/>
        <v>17</v>
      </c>
    </row>
    <row r="5315" spans="2:2">
      <c r="B5315">
        <f t="shared" si="291"/>
        <v>17</v>
      </c>
    </row>
    <row r="5316" spans="2:2">
      <c r="B5316">
        <f t="shared" si="291"/>
        <v>17</v>
      </c>
    </row>
    <row r="5317" spans="2:2">
      <c r="B5317">
        <f t="shared" ref="B5317:B5380" si="292">+IF(F5316=44085,B5316+1,B5316)</f>
        <v>17</v>
      </c>
    </row>
    <row r="5318" spans="2:2">
      <c r="B5318">
        <f t="shared" si="292"/>
        <v>17</v>
      </c>
    </row>
    <row r="5319" spans="2:2">
      <c r="B5319">
        <f t="shared" si="292"/>
        <v>17</v>
      </c>
    </row>
    <row r="5320" spans="2:2">
      <c r="B5320">
        <f t="shared" si="292"/>
        <v>17</v>
      </c>
    </row>
    <row r="5321" spans="2:2">
      <c r="B5321">
        <f t="shared" si="292"/>
        <v>17</v>
      </c>
    </row>
    <row r="5322" spans="2:2">
      <c r="B5322">
        <f t="shared" si="292"/>
        <v>17</v>
      </c>
    </row>
    <row r="5323" spans="2:2">
      <c r="B5323">
        <f t="shared" si="292"/>
        <v>17</v>
      </c>
    </row>
    <row r="5324" spans="2:2">
      <c r="B5324">
        <f t="shared" si="292"/>
        <v>17</v>
      </c>
    </row>
    <row r="5325" spans="2:2">
      <c r="B5325">
        <f t="shared" si="292"/>
        <v>17</v>
      </c>
    </row>
    <row r="5326" spans="2:2">
      <c r="B5326">
        <f t="shared" si="292"/>
        <v>17</v>
      </c>
    </row>
    <row r="5327" spans="2:2">
      <c r="B5327">
        <f t="shared" si="292"/>
        <v>17</v>
      </c>
    </row>
    <row r="5328" spans="2:2">
      <c r="B5328">
        <f t="shared" si="292"/>
        <v>17</v>
      </c>
    </row>
    <row r="5329" spans="2:2">
      <c r="B5329">
        <f t="shared" si="292"/>
        <v>17</v>
      </c>
    </row>
    <row r="5330" spans="2:2">
      <c r="B5330">
        <f t="shared" si="292"/>
        <v>17</v>
      </c>
    </row>
    <row r="5331" spans="2:2">
      <c r="B5331">
        <f t="shared" si="292"/>
        <v>17</v>
      </c>
    </row>
    <row r="5332" spans="2:2">
      <c r="B5332">
        <f t="shared" si="292"/>
        <v>17</v>
      </c>
    </row>
    <row r="5333" spans="2:2">
      <c r="B5333">
        <f t="shared" si="292"/>
        <v>17</v>
      </c>
    </row>
    <row r="5334" spans="2:2">
      <c r="B5334">
        <f t="shared" si="292"/>
        <v>17</v>
      </c>
    </row>
    <row r="5335" spans="2:2">
      <c r="B5335">
        <f t="shared" si="292"/>
        <v>17</v>
      </c>
    </row>
    <row r="5336" spans="2:2">
      <c r="B5336">
        <f t="shared" si="292"/>
        <v>17</v>
      </c>
    </row>
    <row r="5337" spans="2:2">
      <c r="B5337">
        <f t="shared" si="292"/>
        <v>17</v>
      </c>
    </row>
    <row r="5338" spans="2:2">
      <c r="B5338">
        <f t="shared" si="292"/>
        <v>17</v>
      </c>
    </row>
    <row r="5339" spans="2:2">
      <c r="B5339">
        <f t="shared" si="292"/>
        <v>17</v>
      </c>
    </row>
    <row r="5340" spans="2:2">
      <c r="B5340">
        <f t="shared" si="292"/>
        <v>17</v>
      </c>
    </row>
    <row r="5341" spans="2:2">
      <c r="B5341">
        <f t="shared" si="292"/>
        <v>17</v>
      </c>
    </row>
    <row r="5342" spans="2:2">
      <c r="B5342">
        <f t="shared" si="292"/>
        <v>17</v>
      </c>
    </row>
    <row r="5343" spans="2:2">
      <c r="B5343">
        <f t="shared" si="292"/>
        <v>17</v>
      </c>
    </row>
    <row r="5344" spans="2:2">
      <c r="B5344">
        <f t="shared" si="292"/>
        <v>17</v>
      </c>
    </row>
    <row r="5345" spans="2:2">
      <c r="B5345">
        <f t="shared" si="292"/>
        <v>17</v>
      </c>
    </row>
    <row r="5346" spans="2:2">
      <c r="B5346">
        <f t="shared" si="292"/>
        <v>17</v>
      </c>
    </row>
    <row r="5347" spans="2:2">
      <c r="B5347">
        <f t="shared" si="292"/>
        <v>17</v>
      </c>
    </row>
    <row r="5348" spans="2:2">
      <c r="B5348">
        <f t="shared" si="292"/>
        <v>17</v>
      </c>
    </row>
    <row r="5349" spans="2:2">
      <c r="B5349">
        <f t="shared" si="292"/>
        <v>17</v>
      </c>
    </row>
    <row r="5350" spans="2:2">
      <c r="B5350">
        <f t="shared" si="292"/>
        <v>17</v>
      </c>
    </row>
    <row r="5351" spans="2:2">
      <c r="B5351">
        <f t="shared" si="292"/>
        <v>17</v>
      </c>
    </row>
    <row r="5352" spans="2:2">
      <c r="B5352">
        <f t="shared" si="292"/>
        <v>17</v>
      </c>
    </row>
    <row r="5353" spans="2:2">
      <c r="B5353">
        <f t="shared" si="292"/>
        <v>17</v>
      </c>
    </row>
    <row r="5354" spans="2:2">
      <c r="B5354">
        <f t="shared" si="292"/>
        <v>17</v>
      </c>
    </row>
    <row r="5355" spans="2:2">
      <c r="B5355">
        <f t="shared" si="292"/>
        <v>17</v>
      </c>
    </row>
    <row r="5356" spans="2:2">
      <c r="B5356">
        <f t="shared" si="292"/>
        <v>17</v>
      </c>
    </row>
    <row r="5357" spans="2:2">
      <c r="B5357">
        <f t="shared" si="292"/>
        <v>17</v>
      </c>
    </row>
    <row r="5358" spans="2:2">
      <c r="B5358">
        <f t="shared" si="292"/>
        <v>17</v>
      </c>
    </row>
    <row r="5359" spans="2:2">
      <c r="B5359">
        <f t="shared" si="292"/>
        <v>17</v>
      </c>
    </row>
    <row r="5360" spans="2:2">
      <c r="B5360">
        <f t="shared" si="292"/>
        <v>17</v>
      </c>
    </row>
    <row r="5361" spans="2:2">
      <c r="B5361">
        <f t="shared" si="292"/>
        <v>17</v>
      </c>
    </row>
    <row r="5362" spans="2:2">
      <c r="B5362">
        <f t="shared" si="292"/>
        <v>17</v>
      </c>
    </row>
    <row r="5363" spans="2:2">
      <c r="B5363">
        <f t="shared" si="292"/>
        <v>17</v>
      </c>
    </row>
    <row r="5364" spans="2:2">
      <c r="B5364">
        <f t="shared" si="292"/>
        <v>17</v>
      </c>
    </row>
    <row r="5365" spans="2:2">
      <c r="B5365">
        <f t="shared" si="292"/>
        <v>17</v>
      </c>
    </row>
    <row r="5366" spans="2:2">
      <c r="B5366">
        <f t="shared" si="292"/>
        <v>17</v>
      </c>
    </row>
    <row r="5367" spans="2:2">
      <c r="B5367">
        <f t="shared" si="292"/>
        <v>17</v>
      </c>
    </row>
    <row r="5368" spans="2:2">
      <c r="B5368">
        <f t="shared" si="292"/>
        <v>17</v>
      </c>
    </row>
    <row r="5369" spans="2:2">
      <c r="B5369">
        <f t="shared" si="292"/>
        <v>17</v>
      </c>
    </row>
    <row r="5370" spans="2:2">
      <c r="B5370">
        <f t="shared" si="292"/>
        <v>17</v>
      </c>
    </row>
    <row r="5371" spans="2:2">
      <c r="B5371">
        <f t="shared" si="292"/>
        <v>17</v>
      </c>
    </row>
    <row r="5372" spans="2:2">
      <c r="B5372">
        <f t="shared" si="292"/>
        <v>17</v>
      </c>
    </row>
    <row r="5373" spans="2:2">
      <c r="B5373">
        <f t="shared" si="292"/>
        <v>17</v>
      </c>
    </row>
    <row r="5374" spans="2:2">
      <c r="B5374">
        <f t="shared" si="292"/>
        <v>17</v>
      </c>
    </row>
    <row r="5375" spans="2:2">
      <c r="B5375">
        <f t="shared" si="292"/>
        <v>17</v>
      </c>
    </row>
    <row r="5376" spans="2:2">
      <c r="B5376">
        <f t="shared" si="292"/>
        <v>17</v>
      </c>
    </row>
    <row r="5377" spans="2:2">
      <c r="B5377">
        <f t="shared" si="292"/>
        <v>17</v>
      </c>
    </row>
    <row r="5378" spans="2:2">
      <c r="B5378">
        <f t="shared" si="292"/>
        <v>17</v>
      </c>
    </row>
    <row r="5379" spans="2:2">
      <c r="B5379">
        <f t="shared" si="292"/>
        <v>17</v>
      </c>
    </row>
    <row r="5380" spans="2:2">
      <c r="B5380">
        <f t="shared" si="292"/>
        <v>17</v>
      </c>
    </row>
    <row r="5381" spans="2:2">
      <c r="B5381">
        <f t="shared" ref="B5381:B5444" si="293">+IF(F5380=44085,B5380+1,B5380)</f>
        <v>17</v>
      </c>
    </row>
    <row r="5382" spans="2:2">
      <c r="B5382">
        <f t="shared" si="293"/>
        <v>17</v>
      </c>
    </row>
    <row r="5383" spans="2:2">
      <c r="B5383">
        <f t="shared" si="293"/>
        <v>17</v>
      </c>
    </row>
    <row r="5384" spans="2:2">
      <c r="B5384">
        <f t="shared" si="293"/>
        <v>17</v>
      </c>
    </row>
    <row r="5385" spans="2:2">
      <c r="B5385">
        <f t="shared" si="293"/>
        <v>17</v>
      </c>
    </row>
    <row r="5386" spans="2:2">
      <c r="B5386">
        <f t="shared" si="293"/>
        <v>17</v>
      </c>
    </row>
    <row r="5387" spans="2:2">
      <c r="B5387">
        <f t="shared" si="293"/>
        <v>17</v>
      </c>
    </row>
    <row r="5388" spans="2:2">
      <c r="B5388">
        <f t="shared" si="293"/>
        <v>17</v>
      </c>
    </row>
    <row r="5389" spans="2:2">
      <c r="B5389">
        <f t="shared" si="293"/>
        <v>17</v>
      </c>
    </row>
    <row r="5390" spans="2:2">
      <c r="B5390">
        <f t="shared" si="293"/>
        <v>17</v>
      </c>
    </row>
    <row r="5391" spans="2:2">
      <c r="B5391">
        <f t="shared" si="293"/>
        <v>17</v>
      </c>
    </row>
    <row r="5392" spans="2:2">
      <c r="B5392">
        <f t="shared" si="293"/>
        <v>17</v>
      </c>
    </row>
    <row r="5393" spans="2:2">
      <c r="B5393">
        <f t="shared" si="293"/>
        <v>17</v>
      </c>
    </row>
    <row r="5394" spans="2:2">
      <c r="B5394">
        <f t="shared" si="293"/>
        <v>17</v>
      </c>
    </row>
    <row r="5395" spans="2:2">
      <c r="B5395">
        <f t="shared" si="293"/>
        <v>17</v>
      </c>
    </row>
    <row r="5396" spans="2:2">
      <c r="B5396">
        <f t="shared" si="293"/>
        <v>17</v>
      </c>
    </row>
    <row r="5397" spans="2:2">
      <c r="B5397">
        <f t="shared" si="293"/>
        <v>17</v>
      </c>
    </row>
    <row r="5398" spans="2:2">
      <c r="B5398">
        <f t="shared" si="293"/>
        <v>17</v>
      </c>
    </row>
    <row r="5399" spans="2:2">
      <c r="B5399">
        <f t="shared" si="293"/>
        <v>17</v>
      </c>
    </row>
    <row r="5400" spans="2:2">
      <c r="B5400">
        <f t="shared" si="293"/>
        <v>17</v>
      </c>
    </row>
    <row r="5401" spans="2:2">
      <c r="B5401">
        <f t="shared" si="293"/>
        <v>17</v>
      </c>
    </row>
    <row r="5402" spans="2:2">
      <c r="B5402">
        <f t="shared" si="293"/>
        <v>17</v>
      </c>
    </row>
    <row r="5403" spans="2:2">
      <c r="B5403">
        <f t="shared" si="293"/>
        <v>17</v>
      </c>
    </row>
    <row r="5404" spans="2:2">
      <c r="B5404">
        <f t="shared" si="293"/>
        <v>17</v>
      </c>
    </row>
    <row r="5405" spans="2:2">
      <c r="B5405">
        <f t="shared" si="293"/>
        <v>17</v>
      </c>
    </row>
    <row r="5406" spans="2:2">
      <c r="B5406">
        <f t="shared" si="293"/>
        <v>17</v>
      </c>
    </row>
    <row r="5407" spans="2:2">
      <c r="B5407">
        <f t="shared" si="293"/>
        <v>17</v>
      </c>
    </row>
    <row r="5408" spans="2:2">
      <c r="B5408">
        <f t="shared" si="293"/>
        <v>17</v>
      </c>
    </row>
    <row r="5409" spans="2:2">
      <c r="B5409">
        <f t="shared" si="293"/>
        <v>17</v>
      </c>
    </row>
    <row r="5410" spans="2:2">
      <c r="B5410">
        <f t="shared" si="293"/>
        <v>17</v>
      </c>
    </row>
    <row r="5411" spans="2:2">
      <c r="B5411">
        <f t="shared" si="293"/>
        <v>17</v>
      </c>
    </row>
    <row r="5412" spans="2:2">
      <c r="B5412">
        <f t="shared" si="293"/>
        <v>17</v>
      </c>
    </row>
    <row r="5413" spans="2:2">
      <c r="B5413">
        <f t="shared" si="293"/>
        <v>17</v>
      </c>
    </row>
    <row r="5414" spans="2:2">
      <c r="B5414">
        <f t="shared" si="293"/>
        <v>17</v>
      </c>
    </row>
    <row r="5415" spans="2:2">
      <c r="B5415">
        <f t="shared" si="293"/>
        <v>17</v>
      </c>
    </row>
    <row r="5416" spans="2:2">
      <c r="B5416">
        <f t="shared" si="293"/>
        <v>17</v>
      </c>
    </row>
    <row r="5417" spans="2:2">
      <c r="B5417">
        <f t="shared" si="293"/>
        <v>17</v>
      </c>
    </row>
    <row r="5418" spans="2:2">
      <c r="B5418">
        <f t="shared" si="293"/>
        <v>17</v>
      </c>
    </row>
    <row r="5419" spans="2:2">
      <c r="B5419">
        <f t="shared" si="293"/>
        <v>17</v>
      </c>
    </row>
    <row r="5420" spans="2:2">
      <c r="B5420">
        <f t="shared" si="293"/>
        <v>17</v>
      </c>
    </row>
    <row r="5421" spans="2:2">
      <c r="B5421">
        <f t="shared" si="293"/>
        <v>17</v>
      </c>
    </row>
    <row r="5422" spans="2:2">
      <c r="B5422">
        <f t="shared" si="293"/>
        <v>17</v>
      </c>
    </row>
    <row r="5423" spans="2:2">
      <c r="B5423">
        <f t="shared" si="293"/>
        <v>17</v>
      </c>
    </row>
    <row r="5424" spans="2:2">
      <c r="B5424">
        <f t="shared" si="293"/>
        <v>17</v>
      </c>
    </row>
    <row r="5425" spans="2:2">
      <c r="B5425">
        <f t="shared" si="293"/>
        <v>17</v>
      </c>
    </row>
    <row r="5426" spans="2:2">
      <c r="B5426">
        <f t="shared" si="293"/>
        <v>17</v>
      </c>
    </row>
    <row r="5427" spans="2:2">
      <c r="B5427">
        <f t="shared" si="293"/>
        <v>17</v>
      </c>
    </row>
    <row r="5428" spans="2:2">
      <c r="B5428">
        <f t="shared" si="293"/>
        <v>17</v>
      </c>
    </row>
    <row r="5429" spans="2:2">
      <c r="B5429">
        <f t="shared" si="293"/>
        <v>17</v>
      </c>
    </row>
    <row r="5430" spans="2:2">
      <c r="B5430">
        <f t="shared" si="293"/>
        <v>17</v>
      </c>
    </row>
    <row r="5431" spans="2:2">
      <c r="B5431">
        <f t="shared" si="293"/>
        <v>17</v>
      </c>
    </row>
    <row r="5432" spans="2:2">
      <c r="B5432">
        <f t="shared" si="293"/>
        <v>17</v>
      </c>
    </row>
    <row r="5433" spans="2:2">
      <c r="B5433">
        <f t="shared" si="293"/>
        <v>17</v>
      </c>
    </row>
    <row r="5434" spans="2:2">
      <c r="B5434">
        <f t="shared" si="293"/>
        <v>17</v>
      </c>
    </row>
    <row r="5435" spans="2:2">
      <c r="B5435">
        <f t="shared" si="293"/>
        <v>17</v>
      </c>
    </row>
    <row r="5436" spans="2:2">
      <c r="B5436">
        <f t="shared" si="293"/>
        <v>17</v>
      </c>
    </row>
    <row r="5437" spans="2:2">
      <c r="B5437">
        <f t="shared" si="293"/>
        <v>17</v>
      </c>
    </row>
    <row r="5438" spans="2:2">
      <c r="B5438">
        <f t="shared" si="293"/>
        <v>17</v>
      </c>
    </row>
    <row r="5439" spans="2:2">
      <c r="B5439">
        <f t="shared" si="293"/>
        <v>17</v>
      </c>
    </row>
    <row r="5440" spans="2:2">
      <c r="B5440">
        <f t="shared" si="293"/>
        <v>17</v>
      </c>
    </row>
    <row r="5441" spans="2:2">
      <c r="B5441">
        <f t="shared" si="293"/>
        <v>17</v>
      </c>
    </row>
    <row r="5442" spans="2:2">
      <c r="B5442">
        <f t="shared" si="293"/>
        <v>17</v>
      </c>
    </row>
    <row r="5443" spans="2:2">
      <c r="B5443">
        <f t="shared" si="293"/>
        <v>17</v>
      </c>
    </row>
    <row r="5444" spans="2:2">
      <c r="B5444">
        <f t="shared" si="293"/>
        <v>17</v>
      </c>
    </row>
    <row r="5445" spans="2:2">
      <c r="B5445">
        <f t="shared" ref="B5445:B5508" si="294">+IF(F5444=44085,B5444+1,B5444)</f>
        <v>17</v>
      </c>
    </row>
    <row r="5446" spans="2:2">
      <c r="B5446">
        <f t="shared" si="294"/>
        <v>17</v>
      </c>
    </row>
    <row r="5447" spans="2:2">
      <c r="B5447">
        <f t="shared" si="294"/>
        <v>17</v>
      </c>
    </row>
    <row r="5448" spans="2:2">
      <c r="B5448">
        <f t="shared" si="294"/>
        <v>17</v>
      </c>
    </row>
    <row r="5449" spans="2:2">
      <c r="B5449">
        <f t="shared" si="294"/>
        <v>17</v>
      </c>
    </row>
    <row r="5450" spans="2:2">
      <c r="B5450">
        <f t="shared" si="294"/>
        <v>17</v>
      </c>
    </row>
    <row r="5451" spans="2:2">
      <c r="B5451">
        <f t="shared" si="294"/>
        <v>17</v>
      </c>
    </row>
    <row r="5452" spans="2:2">
      <c r="B5452">
        <f t="shared" si="294"/>
        <v>17</v>
      </c>
    </row>
    <row r="5453" spans="2:2">
      <c r="B5453">
        <f t="shared" si="294"/>
        <v>17</v>
      </c>
    </row>
    <row r="5454" spans="2:2">
      <c r="B5454">
        <f t="shared" si="294"/>
        <v>17</v>
      </c>
    </row>
    <row r="5455" spans="2:2">
      <c r="B5455">
        <f t="shared" si="294"/>
        <v>17</v>
      </c>
    </row>
    <row r="5456" spans="2:2">
      <c r="B5456">
        <f t="shared" si="294"/>
        <v>17</v>
      </c>
    </row>
    <row r="5457" spans="2:2">
      <c r="B5457">
        <f t="shared" si="294"/>
        <v>17</v>
      </c>
    </row>
    <row r="5458" spans="2:2">
      <c r="B5458">
        <f t="shared" si="294"/>
        <v>17</v>
      </c>
    </row>
    <row r="5459" spans="2:2">
      <c r="B5459">
        <f t="shared" si="294"/>
        <v>17</v>
      </c>
    </row>
    <row r="5460" spans="2:2">
      <c r="B5460">
        <f t="shared" si="294"/>
        <v>17</v>
      </c>
    </row>
    <row r="5461" spans="2:2">
      <c r="B5461">
        <f t="shared" si="294"/>
        <v>17</v>
      </c>
    </row>
    <row r="5462" spans="2:2">
      <c r="B5462">
        <f t="shared" si="294"/>
        <v>17</v>
      </c>
    </row>
    <row r="5463" spans="2:2">
      <c r="B5463">
        <f t="shared" si="294"/>
        <v>17</v>
      </c>
    </row>
    <row r="5464" spans="2:2">
      <c r="B5464">
        <f t="shared" si="294"/>
        <v>17</v>
      </c>
    </row>
    <row r="5465" spans="2:2">
      <c r="B5465">
        <f t="shared" si="294"/>
        <v>17</v>
      </c>
    </row>
    <row r="5466" spans="2:2">
      <c r="B5466">
        <f t="shared" si="294"/>
        <v>17</v>
      </c>
    </row>
    <row r="5467" spans="2:2">
      <c r="B5467">
        <f t="shared" si="294"/>
        <v>17</v>
      </c>
    </row>
    <row r="5468" spans="2:2">
      <c r="B5468">
        <f t="shared" si="294"/>
        <v>17</v>
      </c>
    </row>
    <row r="5469" spans="2:2">
      <c r="B5469">
        <f t="shared" si="294"/>
        <v>17</v>
      </c>
    </row>
    <row r="5470" spans="2:2">
      <c r="B5470">
        <f t="shared" si="294"/>
        <v>17</v>
      </c>
    </row>
    <row r="5471" spans="2:2">
      <c r="B5471">
        <f t="shared" si="294"/>
        <v>17</v>
      </c>
    </row>
    <row r="5472" spans="2:2">
      <c r="B5472">
        <f t="shared" si="294"/>
        <v>17</v>
      </c>
    </row>
    <row r="5473" spans="2:2">
      <c r="B5473">
        <f t="shared" si="294"/>
        <v>17</v>
      </c>
    </row>
    <row r="5474" spans="2:2">
      <c r="B5474">
        <f t="shared" si="294"/>
        <v>17</v>
      </c>
    </row>
    <row r="5475" spans="2:2">
      <c r="B5475">
        <f t="shared" si="294"/>
        <v>17</v>
      </c>
    </row>
    <row r="5476" spans="2:2">
      <c r="B5476">
        <f t="shared" si="294"/>
        <v>17</v>
      </c>
    </row>
    <row r="5477" spans="2:2">
      <c r="B5477">
        <f t="shared" si="294"/>
        <v>17</v>
      </c>
    </row>
    <row r="5478" spans="2:2">
      <c r="B5478">
        <f t="shared" si="294"/>
        <v>17</v>
      </c>
    </row>
    <row r="5479" spans="2:2">
      <c r="B5479">
        <f t="shared" si="294"/>
        <v>17</v>
      </c>
    </row>
    <row r="5480" spans="2:2">
      <c r="B5480">
        <f t="shared" si="294"/>
        <v>17</v>
      </c>
    </row>
    <row r="5481" spans="2:2">
      <c r="B5481">
        <f t="shared" si="294"/>
        <v>17</v>
      </c>
    </row>
    <row r="5482" spans="2:2">
      <c r="B5482">
        <f t="shared" si="294"/>
        <v>17</v>
      </c>
    </row>
    <row r="5483" spans="2:2">
      <c r="B5483">
        <f t="shared" si="294"/>
        <v>17</v>
      </c>
    </row>
    <row r="5484" spans="2:2">
      <c r="B5484">
        <f t="shared" si="294"/>
        <v>17</v>
      </c>
    </row>
    <row r="5485" spans="2:2">
      <c r="B5485">
        <f t="shared" si="294"/>
        <v>17</v>
      </c>
    </row>
    <row r="5486" spans="2:2">
      <c r="B5486">
        <f t="shared" si="294"/>
        <v>17</v>
      </c>
    </row>
    <row r="5487" spans="2:2">
      <c r="B5487">
        <f t="shared" si="294"/>
        <v>17</v>
      </c>
    </row>
    <row r="5488" spans="2:2">
      <c r="B5488">
        <f t="shared" si="294"/>
        <v>17</v>
      </c>
    </row>
    <row r="5489" spans="2:2">
      <c r="B5489">
        <f t="shared" si="294"/>
        <v>17</v>
      </c>
    </row>
    <row r="5490" spans="2:2">
      <c r="B5490">
        <f t="shared" si="294"/>
        <v>17</v>
      </c>
    </row>
    <row r="5491" spans="2:2">
      <c r="B5491">
        <f t="shared" si="294"/>
        <v>17</v>
      </c>
    </row>
    <row r="5492" spans="2:2">
      <c r="B5492">
        <f t="shared" si="294"/>
        <v>17</v>
      </c>
    </row>
    <row r="5493" spans="2:2">
      <c r="B5493">
        <f t="shared" si="294"/>
        <v>17</v>
      </c>
    </row>
    <row r="5494" spans="2:2">
      <c r="B5494">
        <f t="shared" si="294"/>
        <v>17</v>
      </c>
    </row>
    <row r="5495" spans="2:2">
      <c r="B5495">
        <f t="shared" si="294"/>
        <v>17</v>
      </c>
    </row>
    <row r="5496" spans="2:2">
      <c r="B5496">
        <f t="shared" si="294"/>
        <v>17</v>
      </c>
    </row>
    <row r="5497" spans="2:2">
      <c r="B5497">
        <f t="shared" si="294"/>
        <v>17</v>
      </c>
    </row>
    <row r="5498" spans="2:2">
      <c r="B5498">
        <f t="shared" si="294"/>
        <v>17</v>
      </c>
    </row>
    <row r="5499" spans="2:2">
      <c r="B5499">
        <f t="shared" si="294"/>
        <v>17</v>
      </c>
    </row>
    <row r="5500" spans="2:2">
      <c r="B5500">
        <f t="shared" si="294"/>
        <v>17</v>
      </c>
    </row>
    <row r="5501" spans="2:2">
      <c r="B5501">
        <f t="shared" si="294"/>
        <v>17</v>
      </c>
    </row>
    <row r="5502" spans="2:2">
      <c r="B5502">
        <f t="shared" si="294"/>
        <v>17</v>
      </c>
    </row>
    <row r="5503" spans="2:2">
      <c r="B5503">
        <f t="shared" si="294"/>
        <v>17</v>
      </c>
    </row>
    <row r="5504" spans="2:2">
      <c r="B5504">
        <f t="shared" si="294"/>
        <v>17</v>
      </c>
    </row>
    <row r="5505" spans="2:2">
      <c r="B5505">
        <f t="shared" si="294"/>
        <v>17</v>
      </c>
    </row>
    <row r="5506" spans="2:2">
      <c r="B5506">
        <f t="shared" si="294"/>
        <v>17</v>
      </c>
    </row>
    <row r="5507" spans="2:2">
      <c r="B5507">
        <f t="shared" si="294"/>
        <v>17</v>
      </c>
    </row>
    <row r="5508" spans="2:2">
      <c r="B5508">
        <f t="shared" si="294"/>
        <v>17</v>
      </c>
    </row>
    <row r="5509" spans="2:2">
      <c r="B5509">
        <f t="shared" ref="B5509:B5572" si="295">+IF(F5508=44085,B5508+1,B5508)</f>
        <v>17</v>
      </c>
    </row>
    <row r="5510" spans="2:2">
      <c r="B5510">
        <f t="shared" si="295"/>
        <v>17</v>
      </c>
    </row>
    <row r="5511" spans="2:2">
      <c r="B5511">
        <f t="shared" si="295"/>
        <v>17</v>
      </c>
    </row>
    <row r="5512" spans="2:2">
      <c r="B5512">
        <f t="shared" si="295"/>
        <v>17</v>
      </c>
    </row>
    <row r="5513" spans="2:2">
      <c r="B5513">
        <f t="shared" si="295"/>
        <v>17</v>
      </c>
    </row>
    <row r="5514" spans="2:2">
      <c r="B5514">
        <f t="shared" si="295"/>
        <v>17</v>
      </c>
    </row>
    <row r="5515" spans="2:2">
      <c r="B5515">
        <f t="shared" si="295"/>
        <v>17</v>
      </c>
    </row>
    <row r="5516" spans="2:2">
      <c r="B5516">
        <f t="shared" si="295"/>
        <v>17</v>
      </c>
    </row>
    <row r="5517" spans="2:2">
      <c r="B5517">
        <f t="shared" si="295"/>
        <v>17</v>
      </c>
    </row>
    <row r="5518" spans="2:2">
      <c r="B5518">
        <f t="shared" si="295"/>
        <v>17</v>
      </c>
    </row>
    <row r="5519" spans="2:2">
      <c r="B5519">
        <f t="shared" si="295"/>
        <v>17</v>
      </c>
    </row>
    <row r="5520" spans="2:2">
      <c r="B5520">
        <f t="shared" si="295"/>
        <v>17</v>
      </c>
    </row>
    <row r="5521" spans="2:2">
      <c r="B5521">
        <f t="shared" si="295"/>
        <v>17</v>
      </c>
    </row>
    <row r="5522" spans="2:2">
      <c r="B5522">
        <f t="shared" si="295"/>
        <v>17</v>
      </c>
    </row>
    <row r="5523" spans="2:2">
      <c r="B5523">
        <f t="shared" si="295"/>
        <v>17</v>
      </c>
    </row>
    <row r="5524" spans="2:2">
      <c r="B5524">
        <f t="shared" si="295"/>
        <v>17</v>
      </c>
    </row>
    <row r="5525" spans="2:2">
      <c r="B5525">
        <f t="shared" si="295"/>
        <v>17</v>
      </c>
    </row>
    <row r="5526" spans="2:2">
      <c r="B5526">
        <f t="shared" si="295"/>
        <v>17</v>
      </c>
    </row>
    <row r="5527" spans="2:2">
      <c r="B5527">
        <f t="shared" si="295"/>
        <v>17</v>
      </c>
    </row>
    <row r="5528" spans="2:2">
      <c r="B5528">
        <f t="shared" si="295"/>
        <v>17</v>
      </c>
    </row>
    <row r="5529" spans="2:2">
      <c r="B5529">
        <f t="shared" si="295"/>
        <v>17</v>
      </c>
    </row>
    <row r="5530" spans="2:2">
      <c r="B5530">
        <f t="shared" si="295"/>
        <v>17</v>
      </c>
    </row>
    <row r="5531" spans="2:2">
      <c r="B5531">
        <f t="shared" si="295"/>
        <v>17</v>
      </c>
    </row>
    <row r="5532" spans="2:2">
      <c r="B5532">
        <f t="shared" si="295"/>
        <v>17</v>
      </c>
    </row>
    <row r="5533" spans="2:2">
      <c r="B5533">
        <f t="shared" si="295"/>
        <v>17</v>
      </c>
    </row>
    <row r="5534" spans="2:2">
      <c r="B5534">
        <f t="shared" si="295"/>
        <v>17</v>
      </c>
    </row>
    <row r="5535" spans="2:2">
      <c r="B5535">
        <f t="shared" si="295"/>
        <v>17</v>
      </c>
    </row>
    <row r="5536" spans="2:2">
      <c r="B5536">
        <f t="shared" si="295"/>
        <v>17</v>
      </c>
    </row>
    <row r="5537" spans="2:2">
      <c r="B5537">
        <f t="shared" si="295"/>
        <v>17</v>
      </c>
    </row>
    <row r="5538" spans="2:2">
      <c r="B5538">
        <f t="shared" si="295"/>
        <v>17</v>
      </c>
    </row>
    <row r="5539" spans="2:2">
      <c r="B5539">
        <f t="shared" si="295"/>
        <v>17</v>
      </c>
    </row>
    <row r="5540" spans="2:2">
      <c r="B5540">
        <f t="shared" si="295"/>
        <v>17</v>
      </c>
    </row>
    <row r="5541" spans="2:2">
      <c r="B5541">
        <f t="shared" si="295"/>
        <v>17</v>
      </c>
    </row>
    <row r="5542" spans="2:2">
      <c r="B5542">
        <f t="shared" si="295"/>
        <v>17</v>
      </c>
    </row>
    <row r="5543" spans="2:2">
      <c r="B5543">
        <f t="shared" si="295"/>
        <v>17</v>
      </c>
    </row>
    <row r="5544" spans="2:2">
      <c r="B5544">
        <f t="shared" si="295"/>
        <v>17</v>
      </c>
    </row>
    <row r="5545" spans="2:2">
      <c r="B5545">
        <f t="shared" si="295"/>
        <v>17</v>
      </c>
    </row>
    <row r="5546" spans="2:2">
      <c r="B5546">
        <f t="shared" si="295"/>
        <v>17</v>
      </c>
    </row>
    <row r="5547" spans="2:2">
      <c r="B5547">
        <f t="shared" si="295"/>
        <v>17</v>
      </c>
    </row>
    <row r="5548" spans="2:2">
      <c r="B5548">
        <f t="shared" si="295"/>
        <v>17</v>
      </c>
    </row>
    <row r="5549" spans="2:2">
      <c r="B5549">
        <f t="shared" si="295"/>
        <v>17</v>
      </c>
    </row>
    <row r="5550" spans="2:2">
      <c r="B5550">
        <f t="shared" si="295"/>
        <v>17</v>
      </c>
    </row>
    <row r="5551" spans="2:2">
      <c r="B5551">
        <f t="shared" si="295"/>
        <v>17</v>
      </c>
    </row>
    <row r="5552" spans="2:2">
      <c r="B5552">
        <f t="shared" si="295"/>
        <v>17</v>
      </c>
    </row>
    <row r="5553" spans="2:2">
      <c r="B5553">
        <f t="shared" si="295"/>
        <v>17</v>
      </c>
    </row>
    <row r="5554" spans="2:2">
      <c r="B5554">
        <f t="shared" si="295"/>
        <v>17</v>
      </c>
    </row>
    <row r="5555" spans="2:2">
      <c r="B5555">
        <f t="shared" si="295"/>
        <v>17</v>
      </c>
    </row>
    <row r="5556" spans="2:2">
      <c r="B5556">
        <f t="shared" si="295"/>
        <v>17</v>
      </c>
    </row>
    <row r="5557" spans="2:2">
      <c r="B5557">
        <f t="shared" si="295"/>
        <v>17</v>
      </c>
    </row>
    <row r="5558" spans="2:2">
      <c r="B5558">
        <f t="shared" si="295"/>
        <v>17</v>
      </c>
    </row>
    <row r="5559" spans="2:2">
      <c r="B5559">
        <f t="shared" si="295"/>
        <v>17</v>
      </c>
    </row>
    <row r="5560" spans="2:2">
      <c r="B5560">
        <f t="shared" si="295"/>
        <v>17</v>
      </c>
    </row>
    <row r="5561" spans="2:2">
      <c r="B5561">
        <f t="shared" si="295"/>
        <v>17</v>
      </c>
    </row>
    <row r="5562" spans="2:2">
      <c r="B5562">
        <f t="shared" si="295"/>
        <v>17</v>
      </c>
    </row>
    <row r="5563" spans="2:2">
      <c r="B5563">
        <f t="shared" si="295"/>
        <v>17</v>
      </c>
    </row>
    <row r="5564" spans="2:2">
      <c r="B5564">
        <f t="shared" si="295"/>
        <v>17</v>
      </c>
    </row>
    <row r="5565" spans="2:2">
      <c r="B5565">
        <f t="shared" si="295"/>
        <v>17</v>
      </c>
    </row>
    <row r="5566" spans="2:2">
      <c r="B5566">
        <f t="shared" si="295"/>
        <v>17</v>
      </c>
    </row>
    <row r="5567" spans="2:2">
      <c r="B5567">
        <f t="shared" si="295"/>
        <v>17</v>
      </c>
    </row>
    <row r="5568" spans="2:2">
      <c r="B5568">
        <f t="shared" si="295"/>
        <v>17</v>
      </c>
    </row>
    <row r="5569" spans="2:2">
      <c r="B5569">
        <f t="shared" si="295"/>
        <v>17</v>
      </c>
    </row>
    <row r="5570" spans="2:2">
      <c r="B5570">
        <f t="shared" si="295"/>
        <v>17</v>
      </c>
    </row>
    <row r="5571" spans="2:2">
      <c r="B5571">
        <f t="shared" si="295"/>
        <v>17</v>
      </c>
    </row>
    <row r="5572" spans="2:2">
      <c r="B5572">
        <f t="shared" si="295"/>
        <v>17</v>
      </c>
    </row>
    <row r="5573" spans="2:2">
      <c r="B5573">
        <f t="shared" ref="B5573:B5636" si="296">+IF(F5572=44085,B5572+1,B5572)</f>
        <v>17</v>
      </c>
    </row>
    <row r="5574" spans="2:2">
      <c r="B5574">
        <f t="shared" si="296"/>
        <v>17</v>
      </c>
    </row>
    <row r="5575" spans="2:2">
      <c r="B5575">
        <f t="shared" si="296"/>
        <v>17</v>
      </c>
    </row>
    <row r="5576" spans="2:2">
      <c r="B5576">
        <f t="shared" si="296"/>
        <v>17</v>
      </c>
    </row>
    <row r="5577" spans="2:2">
      <c r="B5577">
        <f t="shared" si="296"/>
        <v>17</v>
      </c>
    </row>
    <row r="5578" spans="2:2">
      <c r="B5578">
        <f t="shared" si="296"/>
        <v>17</v>
      </c>
    </row>
    <row r="5579" spans="2:2">
      <c r="B5579">
        <f t="shared" si="296"/>
        <v>17</v>
      </c>
    </row>
    <row r="5580" spans="2:2">
      <c r="B5580">
        <f t="shared" si="296"/>
        <v>17</v>
      </c>
    </row>
    <row r="5581" spans="2:2">
      <c r="B5581">
        <f t="shared" si="296"/>
        <v>17</v>
      </c>
    </row>
    <row r="5582" spans="2:2">
      <c r="B5582">
        <f t="shared" si="296"/>
        <v>17</v>
      </c>
    </row>
    <row r="5583" spans="2:2">
      <c r="B5583">
        <f t="shared" si="296"/>
        <v>17</v>
      </c>
    </row>
    <row r="5584" spans="2:2">
      <c r="B5584">
        <f t="shared" si="296"/>
        <v>17</v>
      </c>
    </row>
    <row r="5585" spans="2:2">
      <c r="B5585">
        <f t="shared" si="296"/>
        <v>17</v>
      </c>
    </row>
    <row r="5586" spans="2:2">
      <c r="B5586">
        <f t="shared" si="296"/>
        <v>17</v>
      </c>
    </row>
    <row r="5587" spans="2:2">
      <c r="B5587">
        <f t="shared" si="296"/>
        <v>17</v>
      </c>
    </row>
    <row r="5588" spans="2:2">
      <c r="B5588">
        <f t="shared" si="296"/>
        <v>17</v>
      </c>
    </row>
    <row r="5589" spans="2:2">
      <c r="B5589">
        <f t="shared" si="296"/>
        <v>17</v>
      </c>
    </row>
    <row r="5590" spans="2:2">
      <c r="B5590">
        <f t="shared" si="296"/>
        <v>17</v>
      </c>
    </row>
    <row r="5591" spans="2:2">
      <c r="B5591">
        <f t="shared" si="296"/>
        <v>17</v>
      </c>
    </row>
    <row r="5592" spans="2:2">
      <c r="B5592">
        <f t="shared" si="296"/>
        <v>17</v>
      </c>
    </row>
    <row r="5593" spans="2:2">
      <c r="B5593">
        <f t="shared" si="296"/>
        <v>17</v>
      </c>
    </row>
    <row r="5594" spans="2:2">
      <c r="B5594">
        <f t="shared" si="296"/>
        <v>17</v>
      </c>
    </row>
    <row r="5595" spans="2:2">
      <c r="B5595">
        <f t="shared" si="296"/>
        <v>17</v>
      </c>
    </row>
    <row r="5596" spans="2:2">
      <c r="B5596">
        <f t="shared" si="296"/>
        <v>17</v>
      </c>
    </row>
    <row r="5597" spans="2:2">
      <c r="B5597">
        <f t="shared" si="296"/>
        <v>17</v>
      </c>
    </row>
    <row r="5598" spans="2:2">
      <c r="B5598">
        <f t="shared" si="296"/>
        <v>17</v>
      </c>
    </row>
    <row r="5599" spans="2:2">
      <c r="B5599">
        <f t="shared" si="296"/>
        <v>17</v>
      </c>
    </row>
    <row r="5600" spans="2:2">
      <c r="B5600">
        <f t="shared" si="296"/>
        <v>17</v>
      </c>
    </row>
    <row r="5601" spans="2:2">
      <c r="B5601">
        <f t="shared" si="296"/>
        <v>17</v>
      </c>
    </row>
    <row r="5602" spans="2:2">
      <c r="B5602">
        <f t="shared" si="296"/>
        <v>17</v>
      </c>
    </row>
    <row r="5603" spans="2:2">
      <c r="B5603">
        <f t="shared" si="296"/>
        <v>17</v>
      </c>
    </row>
    <row r="5604" spans="2:2">
      <c r="B5604">
        <f t="shared" si="296"/>
        <v>17</v>
      </c>
    </row>
    <row r="5605" spans="2:2">
      <c r="B5605">
        <f t="shared" si="296"/>
        <v>17</v>
      </c>
    </row>
    <row r="5606" spans="2:2">
      <c r="B5606">
        <f t="shared" si="296"/>
        <v>17</v>
      </c>
    </row>
    <row r="5607" spans="2:2">
      <c r="B5607">
        <f t="shared" si="296"/>
        <v>17</v>
      </c>
    </row>
    <row r="5608" spans="2:2">
      <c r="B5608">
        <f t="shared" si="296"/>
        <v>17</v>
      </c>
    </row>
    <row r="5609" spans="2:2">
      <c r="B5609">
        <f t="shared" si="296"/>
        <v>17</v>
      </c>
    </row>
    <row r="5610" spans="2:2">
      <c r="B5610">
        <f t="shared" si="296"/>
        <v>17</v>
      </c>
    </row>
    <row r="5611" spans="2:2">
      <c r="B5611">
        <f t="shared" si="296"/>
        <v>17</v>
      </c>
    </row>
    <row r="5612" spans="2:2">
      <c r="B5612">
        <f t="shared" si="296"/>
        <v>17</v>
      </c>
    </row>
    <row r="5613" spans="2:2">
      <c r="B5613">
        <f t="shared" si="296"/>
        <v>17</v>
      </c>
    </row>
    <row r="5614" spans="2:2">
      <c r="B5614">
        <f t="shared" si="296"/>
        <v>17</v>
      </c>
    </row>
    <row r="5615" spans="2:2">
      <c r="B5615">
        <f t="shared" si="296"/>
        <v>17</v>
      </c>
    </row>
    <row r="5616" spans="2:2">
      <c r="B5616">
        <f t="shared" si="296"/>
        <v>17</v>
      </c>
    </row>
    <row r="5617" spans="2:2">
      <c r="B5617">
        <f t="shared" si="296"/>
        <v>17</v>
      </c>
    </row>
    <row r="5618" spans="2:2">
      <c r="B5618">
        <f t="shared" si="296"/>
        <v>17</v>
      </c>
    </row>
    <row r="5619" spans="2:2">
      <c r="B5619">
        <f t="shared" si="296"/>
        <v>17</v>
      </c>
    </row>
    <row r="5620" spans="2:2">
      <c r="B5620">
        <f t="shared" si="296"/>
        <v>17</v>
      </c>
    </row>
    <row r="5621" spans="2:2">
      <c r="B5621">
        <f t="shared" si="296"/>
        <v>17</v>
      </c>
    </row>
    <row r="5622" spans="2:2">
      <c r="B5622">
        <f t="shared" si="296"/>
        <v>17</v>
      </c>
    </row>
    <row r="5623" spans="2:2">
      <c r="B5623">
        <f t="shared" si="296"/>
        <v>17</v>
      </c>
    </row>
    <row r="5624" spans="2:2">
      <c r="B5624">
        <f t="shared" si="296"/>
        <v>17</v>
      </c>
    </row>
    <row r="5625" spans="2:2">
      <c r="B5625">
        <f t="shared" si="296"/>
        <v>17</v>
      </c>
    </row>
    <row r="5626" spans="2:2">
      <c r="B5626">
        <f t="shared" si="296"/>
        <v>17</v>
      </c>
    </row>
    <row r="5627" spans="2:2">
      <c r="B5627">
        <f t="shared" si="296"/>
        <v>17</v>
      </c>
    </row>
    <row r="5628" spans="2:2">
      <c r="B5628">
        <f t="shared" si="296"/>
        <v>17</v>
      </c>
    </row>
    <row r="5629" spans="2:2">
      <c r="B5629">
        <f t="shared" si="296"/>
        <v>17</v>
      </c>
    </row>
    <row r="5630" spans="2:2">
      <c r="B5630">
        <f t="shared" si="296"/>
        <v>17</v>
      </c>
    </row>
    <row r="5631" spans="2:2">
      <c r="B5631">
        <f t="shared" si="296"/>
        <v>17</v>
      </c>
    </row>
    <row r="5632" spans="2:2">
      <c r="B5632">
        <f t="shared" si="296"/>
        <v>17</v>
      </c>
    </row>
    <row r="5633" spans="2:2">
      <c r="B5633">
        <f t="shared" si="296"/>
        <v>17</v>
      </c>
    </row>
    <row r="5634" spans="2:2">
      <c r="B5634">
        <f t="shared" si="296"/>
        <v>17</v>
      </c>
    </row>
    <row r="5635" spans="2:2">
      <c r="B5635">
        <f t="shared" si="296"/>
        <v>17</v>
      </c>
    </row>
    <row r="5636" spans="2:2">
      <c r="B5636">
        <f t="shared" si="296"/>
        <v>17</v>
      </c>
    </row>
    <row r="5637" spans="2:2">
      <c r="B5637">
        <f t="shared" ref="B5637:B5700" si="297">+IF(F5636=44085,B5636+1,B5636)</f>
        <v>17</v>
      </c>
    </row>
    <row r="5638" spans="2:2">
      <c r="B5638">
        <f t="shared" si="297"/>
        <v>17</v>
      </c>
    </row>
    <row r="5639" spans="2:2">
      <c r="B5639">
        <f t="shared" si="297"/>
        <v>17</v>
      </c>
    </row>
    <row r="5640" spans="2:2">
      <c r="B5640">
        <f t="shared" si="297"/>
        <v>17</v>
      </c>
    </row>
    <row r="5641" spans="2:2">
      <c r="B5641">
        <f t="shared" si="297"/>
        <v>17</v>
      </c>
    </row>
    <row r="5642" spans="2:2">
      <c r="B5642">
        <f t="shared" si="297"/>
        <v>17</v>
      </c>
    </row>
    <row r="5643" spans="2:2">
      <c r="B5643">
        <f t="shared" si="297"/>
        <v>17</v>
      </c>
    </row>
    <row r="5644" spans="2:2">
      <c r="B5644">
        <f t="shared" si="297"/>
        <v>17</v>
      </c>
    </row>
    <row r="5645" spans="2:2">
      <c r="B5645">
        <f t="shared" si="297"/>
        <v>17</v>
      </c>
    </row>
    <row r="5646" spans="2:2">
      <c r="B5646">
        <f t="shared" si="297"/>
        <v>17</v>
      </c>
    </row>
    <row r="5647" spans="2:2">
      <c r="B5647">
        <f t="shared" si="297"/>
        <v>17</v>
      </c>
    </row>
    <row r="5648" spans="2:2">
      <c r="B5648">
        <f t="shared" si="297"/>
        <v>17</v>
      </c>
    </row>
    <row r="5649" spans="2:2">
      <c r="B5649">
        <f t="shared" si="297"/>
        <v>17</v>
      </c>
    </row>
    <row r="5650" spans="2:2">
      <c r="B5650">
        <f t="shared" si="297"/>
        <v>17</v>
      </c>
    </row>
    <row r="5651" spans="2:2">
      <c r="B5651">
        <f t="shared" si="297"/>
        <v>17</v>
      </c>
    </row>
    <row r="5652" spans="2:2">
      <c r="B5652">
        <f t="shared" si="297"/>
        <v>17</v>
      </c>
    </row>
    <row r="5653" spans="2:2">
      <c r="B5653">
        <f t="shared" si="297"/>
        <v>17</v>
      </c>
    </row>
    <row r="5654" spans="2:2">
      <c r="B5654">
        <f t="shared" si="297"/>
        <v>17</v>
      </c>
    </row>
    <row r="5655" spans="2:2">
      <c r="B5655">
        <f t="shared" si="297"/>
        <v>17</v>
      </c>
    </row>
    <row r="5656" spans="2:2">
      <c r="B5656">
        <f t="shared" si="297"/>
        <v>17</v>
      </c>
    </row>
    <row r="5657" spans="2:2">
      <c r="B5657">
        <f t="shared" si="297"/>
        <v>17</v>
      </c>
    </row>
    <row r="5658" spans="2:2">
      <c r="B5658">
        <f t="shared" si="297"/>
        <v>17</v>
      </c>
    </row>
    <row r="5659" spans="2:2">
      <c r="B5659">
        <f t="shared" si="297"/>
        <v>17</v>
      </c>
    </row>
    <row r="5660" spans="2:2">
      <c r="B5660">
        <f t="shared" si="297"/>
        <v>17</v>
      </c>
    </row>
    <row r="5661" spans="2:2">
      <c r="B5661">
        <f t="shared" si="297"/>
        <v>17</v>
      </c>
    </row>
    <row r="5662" spans="2:2">
      <c r="B5662">
        <f t="shared" si="297"/>
        <v>17</v>
      </c>
    </row>
    <row r="5663" spans="2:2">
      <c r="B5663">
        <f t="shared" si="297"/>
        <v>17</v>
      </c>
    </row>
    <row r="5664" spans="2:2">
      <c r="B5664">
        <f t="shared" si="297"/>
        <v>17</v>
      </c>
    </row>
    <row r="5665" spans="2:2">
      <c r="B5665">
        <f t="shared" si="297"/>
        <v>17</v>
      </c>
    </row>
    <row r="5666" spans="2:2">
      <c r="B5666">
        <f t="shared" si="297"/>
        <v>17</v>
      </c>
    </row>
    <row r="5667" spans="2:2">
      <c r="B5667">
        <f t="shared" si="297"/>
        <v>17</v>
      </c>
    </row>
    <row r="5668" spans="2:2">
      <c r="B5668">
        <f t="shared" si="297"/>
        <v>17</v>
      </c>
    </row>
    <row r="5669" spans="2:2">
      <c r="B5669">
        <f t="shared" si="297"/>
        <v>17</v>
      </c>
    </row>
    <row r="5670" spans="2:2">
      <c r="B5670">
        <f t="shared" si="297"/>
        <v>17</v>
      </c>
    </row>
    <row r="5671" spans="2:2">
      <c r="B5671">
        <f t="shared" si="297"/>
        <v>17</v>
      </c>
    </row>
    <row r="5672" spans="2:2">
      <c r="B5672">
        <f t="shared" si="297"/>
        <v>17</v>
      </c>
    </row>
    <row r="5673" spans="2:2">
      <c r="B5673">
        <f t="shared" si="297"/>
        <v>17</v>
      </c>
    </row>
    <row r="5674" spans="2:2">
      <c r="B5674">
        <f t="shared" si="297"/>
        <v>17</v>
      </c>
    </row>
    <row r="5675" spans="2:2">
      <c r="B5675">
        <f t="shared" si="297"/>
        <v>17</v>
      </c>
    </row>
    <row r="5676" spans="2:2">
      <c r="B5676">
        <f t="shared" si="297"/>
        <v>17</v>
      </c>
    </row>
    <row r="5677" spans="2:2">
      <c r="B5677">
        <f t="shared" si="297"/>
        <v>17</v>
      </c>
    </row>
    <row r="5678" spans="2:2">
      <c r="B5678">
        <f t="shared" si="297"/>
        <v>17</v>
      </c>
    </row>
    <row r="5679" spans="2:2">
      <c r="B5679">
        <f t="shared" si="297"/>
        <v>17</v>
      </c>
    </row>
    <row r="5680" spans="2:2">
      <c r="B5680">
        <f t="shared" si="297"/>
        <v>17</v>
      </c>
    </row>
    <row r="5681" spans="2:2">
      <c r="B5681">
        <f t="shared" si="297"/>
        <v>17</v>
      </c>
    </row>
    <row r="5682" spans="2:2">
      <c r="B5682">
        <f t="shared" si="297"/>
        <v>17</v>
      </c>
    </row>
    <row r="5683" spans="2:2">
      <c r="B5683">
        <f t="shared" si="297"/>
        <v>17</v>
      </c>
    </row>
    <row r="5684" spans="2:2">
      <c r="B5684">
        <f t="shared" si="297"/>
        <v>17</v>
      </c>
    </row>
    <row r="5685" spans="2:2">
      <c r="B5685">
        <f t="shared" si="297"/>
        <v>17</v>
      </c>
    </row>
    <row r="5686" spans="2:2">
      <c r="B5686">
        <f t="shared" si="297"/>
        <v>17</v>
      </c>
    </row>
    <row r="5687" spans="2:2">
      <c r="B5687">
        <f t="shared" si="297"/>
        <v>17</v>
      </c>
    </row>
    <row r="5688" spans="2:2">
      <c r="B5688">
        <f t="shared" si="297"/>
        <v>17</v>
      </c>
    </row>
    <row r="5689" spans="2:2">
      <c r="B5689">
        <f t="shared" si="297"/>
        <v>17</v>
      </c>
    </row>
    <row r="5690" spans="2:2">
      <c r="B5690">
        <f t="shared" si="297"/>
        <v>17</v>
      </c>
    </row>
    <row r="5691" spans="2:2">
      <c r="B5691">
        <f t="shared" si="297"/>
        <v>17</v>
      </c>
    </row>
    <row r="5692" spans="2:2">
      <c r="B5692">
        <f t="shared" si="297"/>
        <v>17</v>
      </c>
    </row>
    <row r="5693" spans="2:2">
      <c r="B5693">
        <f t="shared" si="297"/>
        <v>17</v>
      </c>
    </row>
    <row r="5694" spans="2:2">
      <c r="B5694">
        <f t="shared" si="297"/>
        <v>17</v>
      </c>
    </row>
    <row r="5695" spans="2:2">
      <c r="B5695">
        <f t="shared" si="297"/>
        <v>17</v>
      </c>
    </row>
    <row r="5696" spans="2:2">
      <c r="B5696">
        <f t="shared" si="297"/>
        <v>17</v>
      </c>
    </row>
    <row r="5697" spans="2:2">
      <c r="B5697">
        <f t="shared" si="297"/>
        <v>17</v>
      </c>
    </row>
    <row r="5698" spans="2:2">
      <c r="B5698">
        <f t="shared" si="297"/>
        <v>17</v>
      </c>
    </row>
    <row r="5699" spans="2:2">
      <c r="B5699">
        <f t="shared" si="297"/>
        <v>17</v>
      </c>
    </row>
    <row r="5700" spans="2:2">
      <c r="B5700">
        <f t="shared" si="297"/>
        <v>17</v>
      </c>
    </row>
    <row r="5701" spans="2:2">
      <c r="B5701">
        <f t="shared" ref="B5701:B5764" si="298">+IF(F5700=44085,B5700+1,B5700)</f>
        <v>17</v>
      </c>
    </row>
    <row r="5702" spans="2:2">
      <c r="B5702">
        <f t="shared" si="298"/>
        <v>17</v>
      </c>
    </row>
    <row r="5703" spans="2:2">
      <c r="B5703">
        <f t="shared" si="298"/>
        <v>17</v>
      </c>
    </row>
    <row r="5704" spans="2:2">
      <c r="B5704">
        <f t="shared" si="298"/>
        <v>17</v>
      </c>
    </row>
    <row r="5705" spans="2:2">
      <c r="B5705">
        <f t="shared" si="298"/>
        <v>17</v>
      </c>
    </row>
    <row r="5706" spans="2:2">
      <c r="B5706">
        <f t="shared" si="298"/>
        <v>17</v>
      </c>
    </row>
    <row r="5707" spans="2:2">
      <c r="B5707">
        <f t="shared" si="298"/>
        <v>17</v>
      </c>
    </row>
    <row r="5708" spans="2:2">
      <c r="B5708">
        <f t="shared" si="298"/>
        <v>17</v>
      </c>
    </row>
    <row r="5709" spans="2:2">
      <c r="B5709">
        <f t="shared" si="298"/>
        <v>17</v>
      </c>
    </row>
    <row r="5710" spans="2:2">
      <c r="B5710">
        <f t="shared" si="298"/>
        <v>17</v>
      </c>
    </row>
    <row r="5711" spans="2:2">
      <c r="B5711">
        <f t="shared" si="298"/>
        <v>17</v>
      </c>
    </row>
    <row r="5712" spans="2:2">
      <c r="B5712">
        <f t="shared" si="298"/>
        <v>17</v>
      </c>
    </row>
    <row r="5713" spans="2:2">
      <c r="B5713">
        <f t="shared" si="298"/>
        <v>17</v>
      </c>
    </row>
    <row r="5714" spans="2:2">
      <c r="B5714">
        <f t="shared" si="298"/>
        <v>17</v>
      </c>
    </row>
    <row r="5715" spans="2:2">
      <c r="B5715">
        <f t="shared" si="298"/>
        <v>17</v>
      </c>
    </row>
    <row r="5716" spans="2:2">
      <c r="B5716">
        <f t="shared" si="298"/>
        <v>17</v>
      </c>
    </row>
    <row r="5717" spans="2:2">
      <c r="B5717">
        <f t="shared" si="298"/>
        <v>17</v>
      </c>
    </row>
    <row r="5718" spans="2:2">
      <c r="B5718">
        <f t="shared" si="298"/>
        <v>17</v>
      </c>
    </row>
    <row r="5719" spans="2:2">
      <c r="B5719">
        <f t="shared" si="298"/>
        <v>17</v>
      </c>
    </row>
    <row r="5720" spans="2:2">
      <c r="B5720">
        <f t="shared" si="298"/>
        <v>17</v>
      </c>
    </row>
    <row r="5721" spans="2:2">
      <c r="B5721">
        <f t="shared" si="298"/>
        <v>17</v>
      </c>
    </row>
    <row r="5722" spans="2:2">
      <c r="B5722">
        <f t="shared" si="298"/>
        <v>17</v>
      </c>
    </row>
    <row r="5723" spans="2:2">
      <c r="B5723">
        <f t="shared" si="298"/>
        <v>17</v>
      </c>
    </row>
    <row r="5724" spans="2:2">
      <c r="B5724">
        <f t="shared" si="298"/>
        <v>17</v>
      </c>
    </row>
    <row r="5725" spans="2:2">
      <c r="B5725">
        <f t="shared" si="298"/>
        <v>17</v>
      </c>
    </row>
    <row r="5726" spans="2:2">
      <c r="B5726">
        <f t="shared" si="298"/>
        <v>17</v>
      </c>
    </row>
    <row r="5727" spans="2:2">
      <c r="B5727">
        <f t="shared" si="298"/>
        <v>17</v>
      </c>
    </row>
    <row r="5728" spans="2:2">
      <c r="B5728">
        <f t="shared" si="298"/>
        <v>17</v>
      </c>
    </row>
    <row r="5729" spans="2:2">
      <c r="B5729">
        <f t="shared" si="298"/>
        <v>17</v>
      </c>
    </row>
    <row r="5730" spans="2:2">
      <c r="B5730">
        <f t="shared" si="298"/>
        <v>17</v>
      </c>
    </row>
    <row r="5731" spans="2:2">
      <c r="B5731">
        <f t="shared" si="298"/>
        <v>17</v>
      </c>
    </row>
    <row r="5732" spans="2:2">
      <c r="B5732">
        <f t="shared" si="298"/>
        <v>17</v>
      </c>
    </row>
    <row r="5733" spans="2:2">
      <c r="B5733">
        <f t="shared" si="298"/>
        <v>17</v>
      </c>
    </row>
    <row r="5734" spans="2:2">
      <c r="B5734">
        <f t="shared" si="298"/>
        <v>17</v>
      </c>
    </row>
    <row r="5735" spans="2:2">
      <c r="B5735">
        <f t="shared" si="298"/>
        <v>17</v>
      </c>
    </row>
    <row r="5736" spans="2:2">
      <c r="B5736">
        <f t="shared" si="298"/>
        <v>17</v>
      </c>
    </row>
    <row r="5737" spans="2:2">
      <c r="B5737">
        <f t="shared" si="298"/>
        <v>17</v>
      </c>
    </row>
    <row r="5738" spans="2:2">
      <c r="B5738">
        <f t="shared" si="298"/>
        <v>17</v>
      </c>
    </row>
    <row r="5739" spans="2:2">
      <c r="B5739">
        <f t="shared" si="298"/>
        <v>17</v>
      </c>
    </row>
    <row r="5740" spans="2:2">
      <c r="B5740">
        <f t="shared" si="298"/>
        <v>17</v>
      </c>
    </row>
    <row r="5741" spans="2:2">
      <c r="B5741">
        <f t="shared" si="298"/>
        <v>17</v>
      </c>
    </row>
    <row r="5742" spans="2:2">
      <c r="B5742">
        <f t="shared" si="298"/>
        <v>17</v>
      </c>
    </row>
    <row r="5743" spans="2:2">
      <c r="B5743">
        <f t="shared" si="298"/>
        <v>17</v>
      </c>
    </row>
    <row r="5744" spans="2:2">
      <c r="B5744">
        <f t="shared" si="298"/>
        <v>17</v>
      </c>
    </row>
    <row r="5745" spans="2:2">
      <c r="B5745">
        <f t="shared" si="298"/>
        <v>17</v>
      </c>
    </row>
    <row r="5746" spans="2:2">
      <c r="B5746">
        <f t="shared" si="298"/>
        <v>17</v>
      </c>
    </row>
    <row r="5747" spans="2:2">
      <c r="B5747">
        <f t="shared" si="298"/>
        <v>17</v>
      </c>
    </row>
    <row r="5748" spans="2:2">
      <c r="B5748">
        <f t="shared" si="298"/>
        <v>17</v>
      </c>
    </row>
    <row r="5749" spans="2:2">
      <c r="B5749">
        <f t="shared" si="298"/>
        <v>17</v>
      </c>
    </row>
    <row r="5750" spans="2:2">
      <c r="B5750">
        <f t="shared" si="298"/>
        <v>17</v>
      </c>
    </row>
    <row r="5751" spans="2:2">
      <c r="B5751">
        <f t="shared" si="298"/>
        <v>17</v>
      </c>
    </row>
    <row r="5752" spans="2:2">
      <c r="B5752">
        <f t="shared" si="298"/>
        <v>17</v>
      </c>
    </row>
    <row r="5753" spans="2:2">
      <c r="B5753">
        <f t="shared" si="298"/>
        <v>17</v>
      </c>
    </row>
    <row r="5754" spans="2:2">
      <c r="B5754">
        <f t="shared" si="298"/>
        <v>17</v>
      </c>
    </row>
    <row r="5755" spans="2:2">
      <c r="B5755">
        <f t="shared" si="298"/>
        <v>17</v>
      </c>
    </row>
    <row r="5756" spans="2:2">
      <c r="B5756">
        <f t="shared" si="298"/>
        <v>17</v>
      </c>
    </row>
    <row r="5757" spans="2:2">
      <c r="B5757">
        <f t="shared" si="298"/>
        <v>17</v>
      </c>
    </row>
    <row r="5758" spans="2:2">
      <c r="B5758">
        <f t="shared" si="298"/>
        <v>17</v>
      </c>
    </row>
    <row r="5759" spans="2:2">
      <c r="B5759">
        <f t="shared" si="298"/>
        <v>17</v>
      </c>
    </row>
    <row r="5760" spans="2:2">
      <c r="B5760">
        <f t="shared" si="298"/>
        <v>17</v>
      </c>
    </row>
    <row r="5761" spans="2:2">
      <c r="B5761">
        <f t="shared" si="298"/>
        <v>17</v>
      </c>
    </row>
    <row r="5762" spans="2:2">
      <c r="B5762">
        <f t="shared" si="298"/>
        <v>17</v>
      </c>
    </row>
    <row r="5763" spans="2:2">
      <c r="B5763">
        <f t="shared" si="298"/>
        <v>17</v>
      </c>
    </row>
    <row r="5764" spans="2:2">
      <c r="B5764">
        <f t="shared" si="298"/>
        <v>17</v>
      </c>
    </row>
    <row r="5765" spans="2:2">
      <c r="B5765">
        <f t="shared" ref="B5765:B5828" si="299">+IF(F5764=44085,B5764+1,B5764)</f>
        <v>17</v>
      </c>
    </row>
    <row r="5766" spans="2:2">
      <c r="B5766">
        <f t="shared" si="299"/>
        <v>17</v>
      </c>
    </row>
    <row r="5767" spans="2:2">
      <c r="B5767">
        <f t="shared" si="299"/>
        <v>17</v>
      </c>
    </row>
    <row r="5768" spans="2:2">
      <c r="B5768">
        <f t="shared" si="299"/>
        <v>17</v>
      </c>
    </row>
    <row r="5769" spans="2:2">
      <c r="B5769">
        <f t="shared" si="299"/>
        <v>17</v>
      </c>
    </row>
    <row r="5770" spans="2:2">
      <c r="B5770">
        <f t="shared" si="299"/>
        <v>17</v>
      </c>
    </row>
    <row r="5771" spans="2:2">
      <c r="B5771">
        <f t="shared" si="299"/>
        <v>17</v>
      </c>
    </row>
    <row r="5772" spans="2:2">
      <c r="B5772">
        <f t="shared" si="299"/>
        <v>17</v>
      </c>
    </row>
    <row r="5773" spans="2:2">
      <c r="B5773">
        <f t="shared" si="299"/>
        <v>17</v>
      </c>
    </row>
    <row r="5774" spans="2:2">
      <c r="B5774">
        <f t="shared" si="299"/>
        <v>17</v>
      </c>
    </row>
    <row r="5775" spans="2:2">
      <c r="B5775">
        <f t="shared" si="299"/>
        <v>17</v>
      </c>
    </row>
    <row r="5776" spans="2:2">
      <c r="B5776">
        <f t="shared" si="299"/>
        <v>17</v>
      </c>
    </row>
    <row r="5777" spans="2:2">
      <c r="B5777">
        <f t="shared" si="299"/>
        <v>17</v>
      </c>
    </row>
    <row r="5778" spans="2:2">
      <c r="B5778">
        <f t="shared" si="299"/>
        <v>17</v>
      </c>
    </row>
    <row r="5779" spans="2:2">
      <c r="B5779">
        <f t="shared" si="299"/>
        <v>17</v>
      </c>
    </row>
    <row r="5780" spans="2:2">
      <c r="B5780">
        <f t="shared" si="299"/>
        <v>17</v>
      </c>
    </row>
    <row r="5781" spans="2:2">
      <c r="B5781">
        <f t="shared" si="299"/>
        <v>17</v>
      </c>
    </row>
    <row r="5782" spans="2:2">
      <c r="B5782">
        <f t="shared" si="299"/>
        <v>17</v>
      </c>
    </row>
    <row r="5783" spans="2:2">
      <c r="B5783">
        <f t="shared" si="299"/>
        <v>17</v>
      </c>
    </row>
    <row r="5784" spans="2:2">
      <c r="B5784">
        <f t="shared" si="299"/>
        <v>17</v>
      </c>
    </row>
    <row r="5785" spans="2:2">
      <c r="B5785">
        <f t="shared" si="299"/>
        <v>17</v>
      </c>
    </row>
    <row r="5786" spans="2:2">
      <c r="B5786">
        <f t="shared" si="299"/>
        <v>17</v>
      </c>
    </row>
    <row r="5787" spans="2:2">
      <c r="B5787">
        <f t="shared" si="299"/>
        <v>17</v>
      </c>
    </row>
    <row r="5788" spans="2:2">
      <c r="B5788">
        <f t="shared" si="299"/>
        <v>17</v>
      </c>
    </row>
    <row r="5789" spans="2:2">
      <c r="B5789">
        <f t="shared" si="299"/>
        <v>17</v>
      </c>
    </row>
    <row r="5790" spans="2:2">
      <c r="B5790">
        <f t="shared" si="299"/>
        <v>17</v>
      </c>
    </row>
    <row r="5791" spans="2:2">
      <c r="B5791">
        <f t="shared" si="299"/>
        <v>17</v>
      </c>
    </row>
    <row r="5792" spans="2:2">
      <c r="B5792">
        <f t="shared" si="299"/>
        <v>17</v>
      </c>
    </row>
    <row r="5793" spans="2:2">
      <c r="B5793">
        <f t="shared" si="299"/>
        <v>17</v>
      </c>
    </row>
    <row r="5794" spans="2:2">
      <c r="B5794">
        <f t="shared" si="299"/>
        <v>17</v>
      </c>
    </row>
    <row r="5795" spans="2:2">
      <c r="B5795">
        <f t="shared" si="299"/>
        <v>17</v>
      </c>
    </row>
    <row r="5796" spans="2:2">
      <c r="B5796">
        <f t="shared" si="299"/>
        <v>17</v>
      </c>
    </row>
    <row r="5797" spans="2:2">
      <c r="B5797">
        <f t="shared" si="299"/>
        <v>17</v>
      </c>
    </row>
    <row r="5798" spans="2:2">
      <c r="B5798">
        <f t="shared" si="299"/>
        <v>17</v>
      </c>
    </row>
    <row r="5799" spans="2:2">
      <c r="B5799">
        <f t="shared" si="299"/>
        <v>17</v>
      </c>
    </row>
    <row r="5800" spans="2:2">
      <c r="B5800">
        <f t="shared" si="299"/>
        <v>17</v>
      </c>
    </row>
    <row r="5801" spans="2:2">
      <c r="B5801">
        <f t="shared" si="299"/>
        <v>17</v>
      </c>
    </row>
    <row r="5802" spans="2:2">
      <c r="B5802">
        <f t="shared" si="299"/>
        <v>17</v>
      </c>
    </row>
    <row r="5803" spans="2:2">
      <c r="B5803">
        <f t="shared" si="299"/>
        <v>17</v>
      </c>
    </row>
    <row r="5804" spans="2:2">
      <c r="B5804">
        <f t="shared" si="299"/>
        <v>17</v>
      </c>
    </row>
    <row r="5805" spans="2:2">
      <c r="B5805">
        <f t="shared" si="299"/>
        <v>17</v>
      </c>
    </row>
    <row r="5806" spans="2:2">
      <c r="B5806">
        <f t="shared" si="299"/>
        <v>17</v>
      </c>
    </row>
    <row r="5807" spans="2:2">
      <c r="B5807">
        <f t="shared" si="299"/>
        <v>17</v>
      </c>
    </row>
    <row r="5808" spans="2:2">
      <c r="B5808">
        <f t="shared" si="299"/>
        <v>17</v>
      </c>
    </row>
    <row r="5809" spans="2:2">
      <c r="B5809">
        <f t="shared" si="299"/>
        <v>17</v>
      </c>
    </row>
    <row r="5810" spans="2:2">
      <c r="B5810">
        <f t="shared" si="299"/>
        <v>17</v>
      </c>
    </row>
    <row r="5811" spans="2:2">
      <c r="B5811">
        <f t="shared" si="299"/>
        <v>17</v>
      </c>
    </row>
    <row r="5812" spans="2:2">
      <c r="B5812">
        <f t="shared" si="299"/>
        <v>17</v>
      </c>
    </row>
    <row r="5813" spans="2:2">
      <c r="B5813">
        <f t="shared" si="299"/>
        <v>17</v>
      </c>
    </row>
    <row r="5814" spans="2:2">
      <c r="B5814">
        <f t="shared" si="299"/>
        <v>17</v>
      </c>
    </row>
    <row r="5815" spans="2:2">
      <c r="B5815">
        <f t="shared" si="299"/>
        <v>17</v>
      </c>
    </row>
    <row r="5816" spans="2:2">
      <c r="B5816">
        <f t="shared" si="299"/>
        <v>17</v>
      </c>
    </row>
    <row r="5817" spans="2:2">
      <c r="B5817">
        <f t="shared" si="299"/>
        <v>17</v>
      </c>
    </row>
    <row r="5818" spans="2:2">
      <c r="B5818">
        <f t="shared" si="299"/>
        <v>17</v>
      </c>
    </row>
    <row r="5819" spans="2:2">
      <c r="B5819">
        <f t="shared" si="299"/>
        <v>17</v>
      </c>
    </row>
    <row r="5820" spans="2:2">
      <c r="B5820">
        <f t="shared" si="299"/>
        <v>17</v>
      </c>
    </row>
    <row r="5821" spans="2:2">
      <c r="B5821">
        <f t="shared" si="299"/>
        <v>17</v>
      </c>
    </row>
    <row r="5822" spans="2:2">
      <c r="B5822">
        <f t="shared" si="299"/>
        <v>17</v>
      </c>
    </row>
    <row r="5823" spans="2:2">
      <c r="B5823">
        <f t="shared" si="299"/>
        <v>17</v>
      </c>
    </row>
    <row r="5824" spans="2:2">
      <c r="B5824">
        <f t="shared" si="299"/>
        <v>17</v>
      </c>
    </row>
    <row r="5825" spans="2:2">
      <c r="B5825">
        <f t="shared" si="299"/>
        <v>17</v>
      </c>
    </row>
    <row r="5826" spans="2:2">
      <c r="B5826">
        <f t="shared" si="299"/>
        <v>17</v>
      </c>
    </row>
    <row r="5827" spans="2:2">
      <c r="B5827">
        <f t="shared" si="299"/>
        <v>17</v>
      </c>
    </row>
    <row r="5828" spans="2:2">
      <c r="B5828">
        <f t="shared" si="299"/>
        <v>17</v>
      </c>
    </row>
    <row r="5829" spans="2:2">
      <c r="B5829">
        <f t="shared" ref="B5829:B5892" si="300">+IF(F5828=44085,B5828+1,B5828)</f>
        <v>17</v>
      </c>
    </row>
    <row r="5830" spans="2:2">
      <c r="B5830">
        <f t="shared" si="300"/>
        <v>17</v>
      </c>
    </row>
    <row r="5831" spans="2:2">
      <c r="B5831">
        <f t="shared" si="300"/>
        <v>17</v>
      </c>
    </row>
    <row r="5832" spans="2:2">
      <c r="B5832">
        <f t="shared" si="300"/>
        <v>17</v>
      </c>
    </row>
    <row r="5833" spans="2:2">
      <c r="B5833">
        <f t="shared" si="300"/>
        <v>17</v>
      </c>
    </row>
    <row r="5834" spans="2:2">
      <c r="B5834">
        <f t="shared" si="300"/>
        <v>17</v>
      </c>
    </row>
    <row r="5835" spans="2:2">
      <c r="B5835">
        <f t="shared" si="300"/>
        <v>17</v>
      </c>
    </row>
    <row r="5836" spans="2:2">
      <c r="B5836">
        <f t="shared" si="300"/>
        <v>17</v>
      </c>
    </row>
    <row r="5837" spans="2:2">
      <c r="B5837">
        <f t="shared" si="300"/>
        <v>17</v>
      </c>
    </row>
    <row r="5838" spans="2:2">
      <c r="B5838">
        <f t="shared" si="300"/>
        <v>17</v>
      </c>
    </row>
    <row r="5839" spans="2:2">
      <c r="B5839">
        <f t="shared" si="300"/>
        <v>17</v>
      </c>
    </row>
    <row r="5840" spans="2:2">
      <c r="B5840">
        <f t="shared" si="300"/>
        <v>17</v>
      </c>
    </row>
    <row r="5841" spans="2:2">
      <c r="B5841">
        <f t="shared" si="300"/>
        <v>17</v>
      </c>
    </row>
    <row r="5842" spans="2:2">
      <c r="B5842">
        <f t="shared" si="300"/>
        <v>17</v>
      </c>
    </row>
    <row r="5843" spans="2:2">
      <c r="B5843">
        <f t="shared" si="300"/>
        <v>17</v>
      </c>
    </row>
    <row r="5844" spans="2:2">
      <c r="B5844">
        <f t="shared" si="300"/>
        <v>17</v>
      </c>
    </row>
    <row r="5845" spans="2:2">
      <c r="B5845">
        <f t="shared" si="300"/>
        <v>17</v>
      </c>
    </row>
    <row r="5846" spans="2:2">
      <c r="B5846">
        <f t="shared" si="300"/>
        <v>17</v>
      </c>
    </row>
    <row r="5847" spans="2:2">
      <c r="B5847">
        <f t="shared" si="300"/>
        <v>17</v>
      </c>
    </row>
    <row r="5848" spans="2:2">
      <c r="B5848">
        <f t="shared" si="300"/>
        <v>17</v>
      </c>
    </row>
    <row r="5849" spans="2:2">
      <c r="B5849">
        <f t="shared" si="300"/>
        <v>17</v>
      </c>
    </row>
    <row r="5850" spans="2:2">
      <c r="B5850">
        <f t="shared" si="300"/>
        <v>17</v>
      </c>
    </row>
    <row r="5851" spans="2:2">
      <c r="B5851">
        <f t="shared" si="300"/>
        <v>17</v>
      </c>
    </row>
    <row r="5852" spans="2:2">
      <c r="B5852">
        <f t="shared" si="300"/>
        <v>17</v>
      </c>
    </row>
    <row r="5853" spans="2:2">
      <c r="B5853">
        <f t="shared" si="300"/>
        <v>17</v>
      </c>
    </row>
    <row r="5854" spans="2:2">
      <c r="B5854">
        <f t="shared" si="300"/>
        <v>17</v>
      </c>
    </row>
    <row r="5855" spans="2:2">
      <c r="B5855">
        <f t="shared" si="300"/>
        <v>17</v>
      </c>
    </row>
    <row r="5856" spans="2:2">
      <c r="B5856">
        <f t="shared" si="300"/>
        <v>17</v>
      </c>
    </row>
    <row r="5857" spans="2:2">
      <c r="B5857">
        <f t="shared" si="300"/>
        <v>17</v>
      </c>
    </row>
    <row r="5858" spans="2:2">
      <c r="B5858">
        <f t="shared" si="300"/>
        <v>17</v>
      </c>
    </row>
    <row r="5859" spans="2:2">
      <c r="B5859">
        <f t="shared" si="300"/>
        <v>17</v>
      </c>
    </row>
    <row r="5860" spans="2:2">
      <c r="B5860">
        <f t="shared" si="300"/>
        <v>17</v>
      </c>
    </row>
    <row r="5861" spans="2:2">
      <c r="B5861">
        <f t="shared" si="300"/>
        <v>17</v>
      </c>
    </row>
    <row r="5862" spans="2:2">
      <c r="B5862">
        <f t="shared" si="300"/>
        <v>17</v>
      </c>
    </row>
    <row r="5863" spans="2:2">
      <c r="B5863">
        <f t="shared" si="300"/>
        <v>17</v>
      </c>
    </row>
    <row r="5864" spans="2:2">
      <c r="B5864">
        <f t="shared" si="300"/>
        <v>17</v>
      </c>
    </row>
    <row r="5865" spans="2:2">
      <c r="B5865">
        <f t="shared" si="300"/>
        <v>17</v>
      </c>
    </row>
    <row r="5866" spans="2:2">
      <c r="B5866">
        <f t="shared" si="300"/>
        <v>17</v>
      </c>
    </row>
    <row r="5867" spans="2:2">
      <c r="B5867">
        <f t="shared" si="300"/>
        <v>17</v>
      </c>
    </row>
    <row r="5868" spans="2:2">
      <c r="B5868">
        <f t="shared" si="300"/>
        <v>17</v>
      </c>
    </row>
    <row r="5869" spans="2:2">
      <c r="B5869">
        <f t="shared" si="300"/>
        <v>17</v>
      </c>
    </row>
    <row r="5870" spans="2:2">
      <c r="B5870">
        <f t="shared" si="300"/>
        <v>17</v>
      </c>
    </row>
    <row r="5871" spans="2:2">
      <c r="B5871">
        <f t="shared" si="300"/>
        <v>17</v>
      </c>
    </row>
    <row r="5872" spans="2:2">
      <c r="B5872">
        <f t="shared" si="300"/>
        <v>17</v>
      </c>
    </row>
    <row r="5873" spans="2:2">
      <c r="B5873">
        <f t="shared" si="300"/>
        <v>17</v>
      </c>
    </row>
    <row r="5874" spans="2:2">
      <c r="B5874">
        <f t="shared" si="300"/>
        <v>17</v>
      </c>
    </row>
    <row r="5875" spans="2:2">
      <c r="B5875">
        <f t="shared" si="300"/>
        <v>17</v>
      </c>
    </row>
    <row r="5876" spans="2:2">
      <c r="B5876">
        <f t="shared" si="300"/>
        <v>17</v>
      </c>
    </row>
    <row r="5877" spans="2:2">
      <c r="B5877">
        <f t="shared" si="300"/>
        <v>17</v>
      </c>
    </row>
    <row r="5878" spans="2:2">
      <c r="B5878">
        <f t="shared" si="300"/>
        <v>17</v>
      </c>
    </row>
    <row r="5879" spans="2:2">
      <c r="B5879">
        <f t="shared" si="300"/>
        <v>17</v>
      </c>
    </row>
    <row r="5880" spans="2:2">
      <c r="B5880">
        <f t="shared" si="300"/>
        <v>17</v>
      </c>
    </row>
    <row r="5881" spans="2:2">
      <c r="B5881">
        <f t="shared" si="300"/>
        <v>17</v>
      </c>
    </row>
    <row r="5882" spans="2:2">
      <c r="B5882">
        <f t="shared" si="300"/>
        <v>17</v>
      </c>
    </row>
    <row r="5883" spans="2:2">
      <c r="B5883">
        <f t="shared" si="300"/>
        <v>17</v>
      </c>
    </row>
    <row r="5884" spans="2:2">
      <c r="B5884">
        <f t="shared" si="300"/>
        <v>17</v>
      </c>
    </row>
    <row r="5885" spans="2:2">
      <c r="B5885">
        <f t="shared" si="300"/>
        <v>17</v>
      </c>
    </row>
    <row r="5886" spans="2:2">
      <c r="B5886">
        <f t="shared" si="300"/>
        <v>17</v>
      </c>
    </row>
    <row r="5887" spans="2:2">
      <c r="B5887">
        <f t="shared" si="300"/>
        <v>17</v>
      </c>
    </row>
    <row r="5888" spans="2:2">
      <c r="B5888">
        <f t="shared" si="300"/>
        <v>17</v>
      </c>
    </row>
    <row r="5889" spans="2:2">
      <c r="B5889">
        <f t="shared" si="300"/>
        <v>17</v>
      </c>
    </row>
    <row r="5890" spans="2:2">
      <c r="B5890">
        <f t="shared" si="300"/>
        <v>17</v>
      </c>
    </row>
    <row r="5891" spans="2:2">
      <c r="B5891">
        <f t="shared" si="300"/>
        <v>17</v>
      </c>
    </row>
    <row r="5892" spans="2:2">
      <c r="B5892">
        <f t="shared" si="300"/>
        <v>17</v>
      </c>
    </row>
    <row r="5893" spans="2:2">
      <c r="B5893">
        <f t="shared" ref="B5893:B5956" si="301">+IF(F5892=44085,B5892+1,B5892)</f>
        <v>17</v>
      </c>
    </row>
    <row r="5894" spans="2:2">
      <c r="B5894">
        <f t="shared" si="301"/>
        <v>17</v>
      </c>
    </row>
    <row r="5895" spans="2:2">
      <c r="B5895">
        <f t="shared" si="301"/>
        <v>17</v>
      </c>
    </row>
    <row r="5896" spans="2:2">
      <c r="B5896">
        <f t="shared" si="301"/>
        <v>17</v>
      </c>
    </row>
    <row r="5897" spans="2:2">
      <c r="B5897">
        <f t="shared" si="301"/>
        <v>17</v>
      </c>
    </row>
    <row r="5898" spans="2:2">
      <c r="B5898">
        <f t="shared" si="301"/>
        <v>17</v>
      </c>
    </row>
    <row r="5899" spans="2:2">
      <c r="B5899">
        <f t="shared" si="301"/>
        <v>17</v>
      </c>
    </row>
    <row r="5900" spans="2:2">
      <c r="B5900">
        <f t="shared" si="301"/>
        <v>17</v>
      </c>
    </row>
    <row r="5901" spans="2:2">
      <c r="B5901">
        <f t="shared" si="301"/>
        <v>17</v>
      </c>
    </row>
    <row r="5902" spans="2:2">
      <c r="B5902">
        <f t="shared" si="301"/>
        <v>17</v>
      </c>
    </row>
    <row r="5903" spans="2:2">
      <c r="B5903">
        <f t="shared" si="301"/>
        <v>17</v>
      </c>
    </row>
    <row r="5904" spans="2:2">
      <c r="B5904">
        <f t="shared" si="301"/>
        <v>17</v>
      </c>
    </row>
    <row r="5905" spans="2:2">
      <c r="B5905">
        <f t="shared" si="301"/>
        <v>17</v>
      </c>
    </row>
    <row r="5906" spans="2:2">
      <c r="B5906">
        <f t="shared" si="301"/>
        <v>17</v>
      </c>
    </row>
    <row r="5907" spans="2:2">
      <c r="B5907">
        <f t="shared" si="301"/>
        <v>17</v>
      </c>
    </row>
    <row r="5908" spans="2:2">
      <c r="B5908">
        <f t="shared" si="301"/>
        <v>17</v>
      </c>
    </row>
    <row r="5909" spans="2:2">
      <c r="B5909">
        <f t="shared" si="301"/>
        <v>17</v>
      </c>
    </row>
    <row r="5910" spans="2:2">
      <c r="B5910">
        <f t="shared" si="301"/>
        <v>17</v>
      </c>
    </row>
    <row r="5911" spans="2:2">
      <c r="B5911">
        <f t="shared" si="301"/>
        <v>17</v>
      </c>
    </row>
    <row r="5912" spans="2:2">
      <c r="B5912">
        <f t="shared" si="301"/>
        <v>17</v>
      </c>
    </row>
    <row r="5913" spans="2:2">
      <c r="B5913">
        <f t="shared" si="301"/>
        <v>17</v>
      </c>
    </row>
    <row r="5914" spans="2:2">
      <c r="B5914">
        <f t="shared" si="301"/>
        <v>17</v>
      </c>
    </row>
    <row r="5915" spans="2:2">
      <c r="B5915">
        <f t="shared" si="301"/>
        <v>17</v>
      </c>
    </row>
    <row r="5916" spans="2:2">
      <c r="B5916">
        <f t="shared" si="301"/>
        <v>17</v>
      </c>
    </row>
    <row r="5917" spans="2:2">
      <c r="B5917">
        <f t="shared" si="301"/>
        <v>17</v>
      </c>
    </row>
    <row r="5918" spans="2:2">
      <c r="B5918">
        <f t="shared" si="301"/>
        <v>17</v>
      </c>
    </row>
    <row r="5919" spans="2:2">
      <c r="B5919">
        <f t="shared" si="301"/>
        <v>17</v>
      </c>
    </row>
    <row r="5920" spans="2:2">
      <c r="B5920">
        <f t="shared" si="301"/>
        <v>17</v>
      </c>
    </row>
    <row r="5921" spans="2:2">
      <c r="B5921">
        <f t="shared" si="301"/>
        <v>17</v>
      </c>
    </row>
    <row r="5922" spans="2:2">
      <c r="B5922">
        <f t="shared" si="301"/>
        <v>17</v>
      </c>
    </row>
    <row r="5923" spans="2:2">
      <c r="B5923">
        <f t="shared" si="301"/>
        <v>17</v>
      </c>
    </row>
    <row r="5924" spans="2:2">
      <c r="B5924">
        <f t="shared" si="301"/>
        <v>17</v>
      </c>
    </row>
    <row r="5925" spans="2:2">
      <c r="B5925">
        <f t="shared" si="301"/>
        <v>17</v>
      </c>
    </row>
    <row r="5926" spans="2:2">
      <c r="B5926">
        <f t="shared" si="301"/>
        <v>17</v>
      </c>
    </row>
    <row r="5927" spans="2:2">
      <c r="B5927">
        <f t="shared" si="301"/>
        <v>17</v>
      </c>
    </row>
    <row r="5928" spans="2:2">
      <c r="B5928">
        <f t="shared" si="301"/>
        <v>17</v>
      </c>
    </row>
    <row r="5929" spans="2:2">
      <c r="B5929">
        <f t="shared" si="301"/>
        <v>17</v>
      </c>
    </row>
    <row r="5930" spans="2:2">
      <c r="B5930">
        <f t="shared" si="301"/>
        <v>17</v>
      </c>
    </row>
    <row r="5931" spans="2:2">
      <c r="B5931">
        <f t="shared" si="301"/>
        <v>17</v>
      </c>
    </row>
    <row r="5932" spans="2:2">
      <c r="B5932">
        <f t="shared" si="301"/>
        <v>17</v>
      </c>
    </row>
    <row r="5933" spans="2:2">
      <c r="B5933">
        <f t="shared" si="301"/>
        <v>17</v>
      </c>
    </row>
    <row r="5934" spans="2:2">
      <c r="B5934">
        <f t="shared" si="301"/>
        <v>17</v>
      </c>
    </row>
    <row r="5935" spans="2:2">
      <c r="B5935">
        <f t="shared" si="301"/>
        <v>17</v>
      </c>
    </row>
    <row r="5936" spans="2:2">
      <c r="B5936">
        <f t="shared" si="301"/>
        <v>17</v>
      </c>
    </row>
    <row r="5937" spans="2:2">
      <c r="B5937">
        <f t="shared" si="301"/>
        <v>17</v>
      </c>
    </row>
    <row r="5938" spans="2:2">
      <c r="B5938">
        <f t="shared" si="301"/>
        <v>17</v>
      </c>
    </row>
    <row r="5939" spans="2:2">
      <c r="B5939">
        <f t="shared" si="301"/>
        <v>17</v>
      </c>
    </row>
    <row r="5940" spans="2:2">
      <c r="B5940">
        <f t="shared" si="301"/>
        <v>17</v>
      </c>
    </row>
    <row r="5941" spans="2:2">
      <c r="B5941">
        <f t="shared" si="301"/>
        <v>17</v>
      </c>
    </row>
    <row r="5942" spans="2:2">
      <c r="B5942">
        <f t="shared" si="301"/>
        <v>17</v>
      </c>
    </row>
    <row r="5943" spans="2:2">
      <c r="B5943">
        <f t="shared" si="301"/>
        <v>17</v>
      </c>
    </row>
    <row r="5944" spans="2:2">
      <c r="B5944">
        <f t="shared" si="301"/>
        <v>17</v>
      </c>
    </row>
    <row r="5945" spans="2:2">
      <c r="B5945">
        <f t="shared" si="301"/>
        <v>17</v>
      </c>
    </row>
    <row r="5946" spans="2:2">
      <c r="B5946">
        <f t="shared" si="301"/>
        <v>17</v>
      </c>
    </row>
    <row r="5947" spans="2:2">
      <c r="B5947">
        <f t="shared" si="301"/>
        <v>17</v>
      </c>
    </row>
    <row r="5948" spans="2:2">
      <c r="B5948">
        <f t="shared" si="301"/>
        <v>17</v>
      </c>
    </row>
    <row r="5949" spans="2:2">
      <c r="B5949">
        <f t="shared" si="301"/>
        <v>17</v>
      </c>
    </row>
    <row r="5950" spans="2:2">
      <c r="B5950">
        <f t="shared" si="301"/>
        <v>17</v>
      </c>
    </row>
    <row r="5951" spans="2:2">
      <c r="B5951">
        <f t="shared" si="301"/>
        <v>17</v>
      </c>
    </row>
    <row r="5952" spans="2:2">
      <c r="B5952">
        <f t="shared" si="301"/>
        <v>17</v>
      </c>
    </row>
    <row r="5953" spans="2:2">
      <c r="B5953">
        <f t="shared" si="301"/>
        <v>17</v>
      </c>
    </row>
    <row r="5954" spans="2:2">
      <c r="B5954">
        <f t="shared" si="301"/>
        <v>17</v>
      </c>
    </row>
    <row r="5955" spans="2:2">
      <c r="B5955">
        <f t="shared" si="301"/>
        <v>17</v>
      </c>
    </row>
    <row r="5956" spans="2:2">
      <c r="B5956">
        <f t="shared" si="301"/>
        <v>17</v>
      </c>
    </row>
    <row r="5957" spans="2:2">
      <c r="B5957">
        <f t="shared" ref="B5957:B6020" si="302">+IF(F5956=44085,B5956+1,B5956)</f>
        <v>17</v>
      </c>
    </row>
    <row r="5958" spans="2:2">
      <c r="B5958">
        <f t="shared" si="302"/>
        <v>17</v>
      </c>
    </row>
    <row r="5959" spans="2:2">
      <c r="B5959">
        <f t="shared" si="302"/>
        <v>17</v>
      </c>
    </row>
    <row r="5960" spans="2:2">
      <c r="B5960">
        <f t="shared" si="302"/>
        <v>17</v>
      </c>
    </row>
    <row r="5961" spans="2:2">
      <c r="B5961">
        <f t="shared" si="302"/>
        <v>17</v>
      </c>
    </row>
    <row r="5962" spans="2:2">
      <c r="B5962">
        <f t="shared" si="302"/>
        <v>17</v>
      </c>
    </row>
    <row r="5963" spans="2:2">
      <c r="B5963">
        <f t="shared" si="302"/>
        <v>17</v>
      </c>
    </row>
    <row r="5964" spans="2:2">
      <c r="B5964">
        <f t="shared" si="302"/>
        <v>17</v>
      </c>
    </row>
    <row r="5965" spans="2:2">
      <c r="B5965">
        <f t="shared" si="302"/>
        <v>17</v>
      </c>
    </row>
    <row r="5966" spans="2:2">
      <c r="B5966">
        <f t="shared" si="302"/>
        <v>17</v>
      </c>
    </row>
    <row r="5967" spans="2:2">
      <c r="B5967">
        <f t="shared" si="302"/>
        <v>17</v>
      </c>
    </row>
    <row r="5968" spans="2:2">
      <c r="B5968">
        <f t="shared" si="302"/>
        <v>17</v>
      </c>
    </row>
    <row r="5969" spans="2:2">
      <c r="B5969">
        <f t="shared" si="302"/>
        <v>17</v>
      </c>
    </row>
    <row r="5970" spans="2:2">
      <c r="B5970">
        <f t="shared" si="302"/>
        <v>17</v>
      </c>
    </row>
    <row r="5971" spans="2:2">
      <c r="B5971">
        <f t="shared" si="302"/>
        <v>17</v>
      </c>
    </row>
    <row r="5972" spans="2:2">
      <c r="B5972">
        <f t="shared" si="302"/>
        <v>17</v>
      </c>
    </row>
    <row r="5973" spans="2:2">
      <c r="B5973">
        <f t="shared" si="302"/>
        <v>17</v>
      </c>
    </row>
    <row r="5974" spans="2:2">
      <c r="B5974">
        <f t="shared" si="302"/>
        <v>17</v>
      </c>
    </row>
    <row r="5975" spans="2:2">
      <c r="B5975">
        <f t="shared" si="302"/>
        <v>17</v>
      </c>
    </row>
    <row r="5976" spans="2:2">
      <c r="B5976">
        <f t="shared" si="302"/>
        <v>17</v>
      </c>
    </row>
    <row r="5977" spans="2:2">
      <c r="B5977">
        <f t="shared" si="302"/>
        <v>17</v>
      </c>
    </row>
    <row r="5978" spans="2:2">
      <c r="B5978">
        <f t="shared" si="302"/>
        <v>17</v>
      </c>
    </row>
    <row r="5979" spans="2:2">
      <c r="B5979">
        <f t="shared" si="302"/>
        <v>17</v>
      </c>
    </row>
    <row r="5980" spans="2:2">
      <c r="B5980">
        <f t="shared" si="302"/>
        <v>17</v>
      </c>
    </row>
    <row r="5981" spans="2:2">
      <c r="B5981">
        <f t="shared" si="302"/>
        <v>17</v>
      </c>
    </row>
    <row r="5982" spans="2:2">
      <c r="B5982">
        <f t="shared" si="302"/>
        <v>17</v>
      </c>
    </row>
    <row r="5983" spans="2:2">
      <c r="B5983">
        <f t="shared" si="302"/>
        <v>17</v>
      </c>
    </row>
    <row r="5984" spans="2:2">
      <c r="B5984">
        <f t="shared" si="302"/>
        <v>17</v>
      </c>
    </row>
    <row r="5985" spans="2:2">
      <c r="B5985">
        <f t="shared" si="302"/>
        <v>17</v>
      </c>
    </row>
    <row r="5986" spans="2:2">
      <c r="B5986">
        <f t="shared" si="302"/>
        <v>17</v>
      </c>
    </row>
    <row r="5987" spans="2:2">
      <c r="B5987">
        <f t="shared" si="302"/>
        <v>17</v>
      </c>
    </row>
    <row r="5988" spans="2:2">
      <c r="B5988">
        <f t="shared" si="302"/>
        <v>17</v>
      </c>
    </row>
    <row r="5989" spans="2:2">
      <c r="B5989">
        <f t="shared" si="302"/>
        <v>17</v>
      </c>
    </row>
    <row r="5990" spans="2:2">
      <c r="B5990">
        <f t="shared" si="302"/>
        <v>17</v>
      </c>
    </row>
    <row r="5991" spans="2:2">
      <c r="B5991">
        <f t="shared" si="302"/>
        <v>17</v>
      </c>
    </row>
    <row r="5992" spans="2:2">
      <c r="B5992">
        <f t="shared" si="302"/>
        <v>17</v>
      </c>
    </row>
    <row r="5993" spans="2:2">
      <c r="B5993">
        <f t="shared" si="302"/>
        <v>17</v>
      </c>
    </row>
    <row r="5994" spans="2:2">
      <c r="B5994">
        <f t="shared" si="302"/>
        <v>17</v>
      </c>
    </row>
    <row r="5995" spans="2:2">
      <c r="B5995">
        <f t="shared" si="302"/>
        <v>17</v>
      </c>
    </row>
    <row r="5996" spans="2:2">
      <c r="B5996">
        <f t="shared" si="302"/>
        <v>17</v>
      </c>
    </row>
    <row r="5997" spans="2:2">
      <c r="B5997">
        <f t="shared" si="302"/>
        <v>17</v>
      </c>
    </row>
    <row r="5998" spans="2:2">
      <c r="B5998">
        <f t="shared" si="302"/>
        <v>17</v>
      </c>
    </row>
    <row r="5999" spans="2:2">
      <c r="B5999">
        <f t="shared" si="302"/>
        <v>17</v>
      </c>
    </row>
    <row r="6000" spans="2:2">
      <c r="B6000">
        <f t="shared" si="302"/>
        <v>17</v>
      </c>
    </row>
    <row r="6001" spans="2:2">
      <c r="B6001">
        <f t="shared" si="302"/>
        <v>17</v>
      </c>
    </row>
    <row r="6002" spans="2:2">
      <c r="B6002">
        <f t="shared" si="302"/>
        <v>17</v>
      </c>
    </row>
    <row r="6003" spans="2:2">
      <c r="B6003">
        <f t="shared" si="302"/>
        <v>17</v>
      </c>
    </row>
    <row r="6004" spans="2:2">
      <c r="B6004">
        <f t="shared" si="302"/>
        <v>17</v>
      </c>
    </row>
    <row r="6005" spans="2:2">
      <c r="B6005">
        <f t="shared" si="302"/>
        <v>17</v>
      </c>
    </row>
    <row r="6006" spans="2:2">
      <c r="B6006">
        <f t="shared" si="302"/>
        <v>17</v>
      </c>
    </row>
    <row r="6007" spans="2:2">
      <c r="B6007">
        <f t="shared" si="302"/>
        <v>17</v>
      </c>
    </row>
    <row r="6008" spans="2:2">
      <c r="B6008">
        <f t="shared" si="302"/>
        <v>17</v>
      </c>
    </row>
    <row r="6009" spans="2:2">
      <c r="B6009">
        <f t="shared" si="302"/>
        <v>17</v>
      </c>
    </row>
    <row r="6010" spans="2:2">
      <c r="B6010">
        <f t="shared" si="302"/>
        <v>17</v>
      </c>
    </row>
    <row r="6011" spans="2:2">
      <c r="B6011">
        <f t="shared" si="302"/>
        <v>17</v>
      </c>
    </row>
    <row r="6012" spans="2:2">
      <c r="B6012">
        <f t="shared" si="302"/>
        <v>17</v>
      </c>
    </row>
    <row r="6013" spans="2:2">
      <c r="B6013">
        <f t="shared" si="302"/>
        <v>17</v>
      </c>
    </row>
    <row r="6014" spans="2:2">
      <c r="B6014">
        <f t="shared" si="302"/>
        <v>17</v>
      </c>
    </row>
    <row r="6015" spans="2:2">
      <c r="B6015">
        <f t="shared" si="302"/>
        <v>17</v>
      </c>
    </row>
    <row r="6016" spans="2:2">
      <c r="B6016">
        <f t="shared" si="302"/>
        <v>17</v>
      </c>
    </row>
    <row r="6017" spans="2:2">
      <c r="B6017">
        <f t="shared" si="302"/>
        <v>17</v>
      </c>
    </row>
    <row r="6018" spans="2:2">
      <c r="B6018">
        <f t="shared" si="302"/>
        <v>17</v>
      </c>
    </row>
    <row r="6019" spans="2:2">
      <c r="B6019">
        <f t="shared" si="302"/>
        <v>17</v>
      </c>
    </row>
    <row r="6020" spans="2:2">
      <c r="B6020">
        <f t="shared" si="302"/>
        <v>17</v>
      </c>
    </row>
    <row r="6021" spans="2:2">
      <c r="B6021">
        <f t="shared" ref="B6021:B6084" si="303">+IF(F6020=44085,B6020+1,B6020)</f>
        <v>17</v>
      </c>
    </row>
    <row r="6022" spans="2:2">
      <c r="B6022">
        <f t="shared" si="303"/>
        <v>17</v>
      </c>
    </row>
    <row r="6023" spans="2:2">
      <c r="B6023">
        <f t="shared" si="303"/>
        <v>17</v>
      </c>
    </row>
    <row r="6024" spans="2:2">
      <c r="B6024">
        <f t="shared" si="303"/>
        <v>17</v>
      </c>
    </row>
    <row r="6025" spans="2:2">
      <c r="B6025">
        <f t="shared" si="303"/>
        <v>17</v>
      </c>
    </row>
    <row r="6026" spans="2:2">
      <c r="B6026">
        <f t="shared" si="303"/>
        <v>17</v>
      </c>
    </row>
    <row r="6027" spans="2:2">
      <c r="B6027">
        <f t="shared" si="303"/>
        <v>17</v>
      </c>
    </row>
    <row r="6028" spans="2:2">
      <c r="B6028">
        <f t="shared" si="303"/>
        <v>17</v>
      </c>
    </row>
    <row r="6029" spans="2:2">
      <c r="B6029">
        <f t="shared" si="303"/>
        <v>17</v>
      </c>
    </row>
    <row r="6030" spans="2:2">
      <c r="B6030">
        <f t="shared" si="303"/>
        <v>17</v>
      </c>
    </row>
    <row r="6031" spans="2:2">
      <c r="B6031">
        <f t="shared" si="303"/>
        <v>17</v>
      </c>
    </row>
    <row r="6032" spans="2:2">
      <c r="B6032">
        <f t="shared" si="303"/>
        <v>17</v>
      </c>
    </row>
    <row r="6033" spans="2:2">
      <c r="B6033">
        <f t="shared" si="303"/>
        <v>17</v>
      </c>
    </row>
    <row r="6034" spans="2:2">
      <c r="B6034">
        <f t="shared" si="303"/>
        <v>17</v>
      </c>
    </row>
    <row r="6035" spans="2:2">
      <c r="B6035">
        <f t="shared" si="303"/>
        <v>17</v>
      </c>
    </row>
    <row r="6036" spans="2:2">
      <c r="B6036">
        <f t="shared" si="303"/>
        <v>17</v>
      </c>
    </row>
    <row r="6037" spans="2:2">
      <c r="B6037">
        <f t="shared" si="303"/>
        <v>17</v>
      </c>
    </row>
    <row r="6038" spans="2:2">
      <c r="B6038">
        <f t="shared" si="303"/>
        <v>17</v>
      </c>
    </row>
    <row r="6039" spans="2:2">
      <c r="B6039">
        <f t="shared" si="303"/>
        <v>17</v>
      </c>
    </row>
    <row r="6040" spans="2:2">
      <c r="B6040">
        <f t="shared" si="303"/>
        <v>17</v>
      </c>
    </row>
    <row r="6041" spans="2:2">
      <c r="B6041">
        <f t="shared" si="303"/>
        <v>17</v>
      </c>
    </row>
    <row r="6042" spans="2:2">
      <c r="B6042">
        <f t="shared" si="303"/>
        <v>17</v>
      </c>
    </row>
    <row r="6043" spans="2:2">
      <c r="B6043">
        <f t="shared" si="303"/>
        <v>17</v>
      </c>
    </row>
    <row r="6044" spans="2:2">
      <c r="B6044">
        <f t="shared" si="303"/>
        <v>17</v>
      </c>
    </row>
    <row r="6045" spans="2:2">
      <c r="B6045">
        <f t="shared" si="303"/>
        <v>17</v>
      </c>
    </row>
    <row r="6046" spans="2:2">
      <c r="B6046">
        <f t="shared" si="303"/>
        <v>17</v>
      </c>
    </row>
    <row r="6047" spans="2:2">
      <c r="B6047">
        <f t="shared" si="303"/>
        <v>17</v>
      </c>
    </row>
    <row r="6048" spans="2:2">
      <c r="B6048">
        <f t="shared" si="303"/>
        <v>17</v>
      </c>
    </row>
    <row r="6049" spans="2:2">
      <c r="B6049">
        <f t="shared" si="303"/>
        <v>17</v>
      </c>
    </row>
    <row r="6050" spans="2:2">
      <c r="B6050">
        <f t="shared" si="303"/>
        <v>17</v>
      </c>
    </row>
    <row r="6051" spans="2:2">
      <c r="B6051">
        <f t="shared" si="303"/>
        <v>17</v>
      </c>
    </row>
    <row r="6052" spans="2:2">
      <c r="B6052">
        <f t="shared" si="303"/>
        <v>17</v>
      </c>
    </row>
    <row r="6053" spans="2:2">
      <c r="B6053">
        <f t="shared" si="303"/>
        <v>17</v>
      </c>
    </row>
    <row r="6054" spans="2:2">
      <c r="B6054">
        <f t="shared" si="303"/>
        <v>17</v>
      </c>
    </row>
    <row r="6055" spans="2:2">
      <c r="B6055">
        <f t="shared" si="303"/>
        <v>17</v>
      </c>
    </row>
    <row r="6056" spans="2:2">
      <c r="B6056">
        <f t="shared" si="303"/>
        <v>17</v>
      </c>
    </row>
    <row r="6057" spans="2:2">
      <c r="B6057">
        <f t="shared" si="303"/>
        <v>17</v>
      </c>
    </row>
    <row r="6058" spans="2:2">
      <c r="B6058">
        <f t="shared" si="303"/>
        <v>17</v>
      </c>
    </row>
    <row r="6059" spans="2:2">
      <c r="B6059">
        <f t="shared" si="303"/>
        <v>17</v>
      </c>
    </row>
    <row r="6060" spans="2:2">
      <c r="B6060">
        <f t="shared" si="303"/>
        <v>17</v>
      </c>
    </row>
    <row r="6061" spans="2:2">
      <c r="B6061">
        <f t="shared" si="303"/>
        <v>17</v>
      </c>
    </row>
    <row r="6062" spans="2:2">
      <c r="B6062">
        <f t="shared" si="303"/>
        <v>17</v>
      </c>
    </row>
    <row r="6063" spans="2:2">
      <c r="B6063">
        <f t="shared" si="303"/>
        <v>17</v>
      </c>
    </row>
    <row r="6064" spans="2:2">
      <c r="B6064">
        <f t="shared" si="303"/>
        <v>17</v>
      </c>
    </row>
    <row r="6065" spans="2:2">
      <c r="B6065">
        <f t="shared" si="303"/>
        <v>17</v>
      </c>
    </row>
    <row r="6066" spans="2:2">
      <c r="B6066">
        <f t="shared" si="303"/>
        <v>17</v>
      </c>
    </row>
    <row r="6067" spans="2:2">
      <c r="B6067">
        <f t="shared" si="303"/>
        <v>17</v>
      </c>
    </row>
    <row r="6068" spans="2:2">
      <c r="B6068">
        <f t="shared" si="303"/>
        <v>17</v>
      </c>
    </row>
    <row r="6069" spans="2:2">
      <c r="B6069">
        <f t="shared" si="303"/>
        <v>17</v>
      </c>
    </row>
    <row r="6070" spans="2:2">
      <c r="B6070">
        <f t="shared" si="303"/>
        <v>17</v>
      </c>
    </row>
    <row r="6071" spans="2:2">
      <c r="B6071">
        <f t="shared" si="303"/>
        <v>17</v>
      </c>
    </row>
    <row r="6072" spans="2:2">
      <c r="B6072">
        <f t="shared" si="303"/>
        <v>17</v>
      </c>
    </row>
    <row r="6073" spans="2:2">
      <c r="B6073">
        <f t="shared" si="303"/>
        <v>17</v>
      </c>
    </row>
    <row r="6074" spans="2:2">
      <c r="B6074">
        <f t="shared" si="303"/>
        <v>17</v>
      </c>
    </row>
    <row r="6075" spans="2:2">
      <c r="B6075">
        <f t="shared" si="303"/>
        <v>17</v>
      </c>
    </row>
    <row r="6076" spans="2:2">
      <c r="B6076">
        <f t="shared" si="303"/>
        <v>17</v>
      </c>
    </row>
    <row r="6077" spans="2:2">
      <c r="B6077">
        <f t="shared" si="303"/>
        <v>17</v>
      </c>
    </row>
    <row r="6078" spans="2:2">
      <c r="B6078">
        <f t="shared" si="303"/>
        <v>17</v>
      </c>
    </row>
    <row r="6079" spans="2:2">
      <c r="B6079">
        <f t="shared" si="303"/>
        <v>17</v>
      </c>
    </row>
    <row r="6080" spans="2:2">
      <c r="B6080">
        <f t="shared" si="303"/>
        <v>17</v>
      </c>
    </row>
    <row r="6081" spans="2:2">
      <c r="B6081">
        <f t="shared" si="303"/>
        <v>17</v>
      </c>
    </row>
    <row r="6082" spans="2:2">
      <c r="B6082">
        <f t="shared" si="303"/>
        <v>17</v>
      </c>
    </row>
    <row r="6083" spans="2:2">
      <c r="B6083">
        <f t="shared" si="303"/>
        <v>17</v>
      </c>
    </row>
    <row r="6084" spans="2:2">
      <c r="B6084">
        <f t="shared" si="303"/>
        <v>17</v>
      </c>
    </row>
    <row r="6085" spans="2:2">
      <c r="B6085">
        <f t="shared" ref="B6085:B6148" si="304">+IF(F6084=44085,B6084+1,B6084)</f>
        <v>17</v>
      </c>
    </row>
    <row r="6086" spans="2:2">
      <c r="B6086">
        <f t="shared" si="304"/>
        <v>17</v>
      </c>
    </row>
    <row r="6087" spans="2:2">
      <c r="B6087">
        <f t="shared" si="304"/>
        <v>17</v>
      </c>
    </row>
    <row r="6088" spans="2:2">
      <c r="B6088">
        <f t="shared" si="304"/>
        <v>17</v>
      </c>
    </row>
    <row r="6089" spans="2:2">
      <c r="B6089">
        <f t="shared" si="304"/>
        <v>17</v>
      </c>
    </row>
    <row r="6090" spans="2:2">
      <c r="B6090">
        <f t="shared" si="304"/>
        <v>17</v>
      </c>
    </row>
    <row r="6091" spans="2:2">
      <c r="B6091">
        <f t="shared" si="304"/>
        <v>17</v>
      </c>
    </row>
    <row r="6092" spans="2:2">
      <c r="B6092">
        <f t="shared" si="304"/>
        <v>17</v>
      </c>
    </row>
    <row r="6093" spans="2:2">
      <c r="B6093">
        <f t="shared" si="304"/>
        <v>17</v>
      </c>
    </row>
    <row r="6094" spans="2:2">
      <c r="B6094">
        <f t="shared" si="304"/>
        <v>17</v>
      </c>
    </row>
    <row r="6095" spans="2:2">
      <c r="B6095">
        <f t="shared" si="304"/>
        <v>17</v>
      </c>
    </row>
    <row r="6096" spans="2:2">
      <c r="B6096">
        <f t="shared" si="304"/>
        <v>17</v>
      </c>
    </row>
    <row r="6097" spans="2:2">
      <c r="B6097">
        <f t="shared" si="304"/>
        <v>17</v>
      </c>
    </row>
    <row r="6098" spans="2:2">
      <c r="B6098">
        <f t="shared" si="304"/>
        <v>17</v>
      </c>
    </row>
    <row r="6099" spans="2:2">
      <c r="B6099">
        <f t="shared" si="304"/>
        <v>17</v>
      </c>
    </row>
    <row r="6100" spans="2:2">
      <c r="B6100">
        <f t="shared" si="304"/>
        <v>17</v>
      </c>
    </row>
    <row r="6101" spans="2:2">
      <c r="B6101">
        <f t="shared" si="304"/>
        <v>17</v>
      </c>
    </row>
    <row r="6102" spans="2:2">
      <c r="B6102">
        <f t="shared" si="304"/>
        <v>17</v>
      </c>
    </row>
    <row r="6103" spans="2:2">
      <c r="B6103">
        <f t="shared" si="304"/>
        <v>17</v>
      </c>
    </row>
    <row r="6104" spans="2:2">
      <c r="B6104">
        <f t="shared" si="304"/>
        <v>17</v>
      </c>
    </row>
    <row r="6105" spans="2:2">
      <c r="B6105">
        <f t="shared" si="304"/>
        <v>17</v>
      </c>
    </row>
    <row r="6106" spans="2:2">
      <c r="B6106">
        <f t="shared" si="304"/>
        <v>17</v>
      </c>
    </row>
    <row r="6107" spans="2:2">
      <c r="B6107">
        <f t="shared" si="304"/>
        <v>17</v>
      </c>
    </row>
    <row r="6108" spans="2:2">
      <c r="B6108">
        <f t="shared" si="304"/>
        <v>17</v>
      </c>
    </row>
    <row r="6109" spans="2:2">
      <c r="B6109">
        <f t="shared" si="304"/>
        <v>17</v>
      </c>
    </row>
    <row r="6110" spans="2:2">
      <c r="B6110">
        <f t="shared" si="304"/>
        <v>17</v>
      </c>
    </row>
    <row r="6111" spans="2:2">
      <c r="B6111">
        <f t="shared" si="304"/>
        <v>17</v>
      </c>
    </row>
    <row r="6112" spans="2:2">
      <c r="B6112">
        <f t="shared" si="304"/>
        <v>17</v>
      </c>
    </row>
    <row r="6113" spans="2:2">
      <c r="B6113">
        <f t="shared" si="304"/>
        <v>17</v>
      </c>
    </row>
    <row r="6114" spans="2:2">
      <c r="B6114">
        <f t="shared" si="304"/>
        <v>17</v>
      </c>
    </row>
    <row r="6115" spans="2:2">
      <c r="B6115">
        <f t="shared" si="304"/>
        <v>17</v>
      </c>
    </row>
    <row r="6116" spans="2:2">
      <c r="B6116">
        <f t="shared" si="304"/>
        <v>17</v>
      </c>
    </row>
    <row r="6117" spans="2:2">
      <c r="B6117">
        <f t="shared" si="304"/>
        <v>17</v>
      </c>
    </row>
    <row r="6118" spans="2:2">
      <c r="B6118">
        <f t="shared" si="304"/>
        <v>17</v>
      </c>
    </row>
    <row r="6119" spans="2:2">
      <c r="B6119">
        <f t="shared" si="304"/>
        <v>17</v>
      </c>
    </row>
    <row r="6120" spans="2:2">
      <c r="B6120">
        <f t="shared" si="304"/>
        <v>17</v>
      </c>
    </row>
    <row r="6121" spans="2:2">
      <c r="B6121">
        <f t="shared" si="304"/>
        <v>17</v>
      </c>
    </row>
    <row r="6122" spans="2:2">
      <c r="B6122">
        <f t="shared" si="304"/>
        <v>17</v>
      </c>
    </row>
    <row r="6123" spans="2:2">
      <c r="B6123">
        <f t="shared" si="304"/>
        <v>17</v>
      </c>
    </row>
    <row r="6124" spans="2:2">
      <c r="B6124">
        <f t="shared" si="304"/>
        <v>17</v>
      </c>
    </row>
    <row r="6125" spans="2:2">
      <c r="B6125">
        <f t="shared" si="304"/>
        <v>17</v>
      </c>
    </row>
    <row r="6126" spans="2:2">
      <c r="B6126">
        <f t="shared" si="304"/>
        <v>17</v>
      </c>
    </row>
    <row r="6127" spans="2:2">
      <c r="B6127">
        <f t="shared" si="304"/>
        <v>17</v>
      </c>
    </row>
    <row r="6128" spans="2:2">
      <c r="B6128">
        <f t="shared" si="304"/>
        <v>17</v>
      </c>
    </row>
    <row r="6129" spans="2:2">
      <c r="B6129">
        <f t="shared" si="304"/>
        <v>17</v>
      </c>
    </row>
    <row r="6130" spans="2:2">
      <c r="B6130">
        <f t="shared" si="304"/>
        <v>17</v>
      </c>
    </row>
    <row r="6131" spans="2:2">
      <c r="B6131">
        <f t="shared" si="304"/>
        <v>17</v>
      </c>
    </row>
    <row r="6132" spans="2:2">
      <c r="B6132">
        <f t="shared" si="304"/>
        <v>17</v>
      </c>
    </row>
    <row r="6133" spans="2:2">
      <c r="B6133">
        <f t="shared" si="304"/>
        <v>17</v>
      </c>
    </row>
    <row r="6134" spans="2:2">
      <c r="B6134">
        <f t="shared" si="304"/>
        <v>17</v>
      </c>
    </row>
    <row r="6135" spans="2:2">
      <c r="B6135">
        <f t="shared" si="304"/>
        <v>17</v>
      </c>
    </row>
    <row r="6136" spans="2:2">
      <c r="B6136">
        <f t="shared" si="304"/>
        <v>17</v>
      </c>
    </row>
    <row r="6137" spans="2:2">
      <c r="B6137">
        <f t="shared" si="304"/>
        <v>17</v>
      </c>
    </row>
    <row r="6138" spans="2:2">
      <c r="B6138">
        <f t="shared" si="304"/>
        <v>17</v>
      </c>
    </row>
    <row r="6139" spans="2:2">
      <c r="B6139">
        <f t="shared" si="304"/>
        <v>17</v>
      </c>
    </row>
    <row r="6140" spans="2:2">
      <c r="B6140">
        <f t="shared" si="304"/>
        <v>17</v>
      </c>
    </row>
    <row r="6141" spans="2:2">
      <c r="B6141">
        <f t="shared" si="304"/>
        <v>17</v>
      </c>
    </row>
    <row r="6142" spans="2:2">
      <c r="B6142">
        <f t="shared" si="304"/>
        <v>17</v>
      </c>
    </row>
    <row r="6143" spans="2:2">
      <c r="B6143">
        <f t="shared" si="304"/>
        <v>17</v>
      </c>
    </row>
    <row r="6144" spans="2:2">
      <c r="B6144">
        <f t="shared" si="304"/>
        <v>17</v>
      </c>
    </row>
    <row r="6145" spans="2:2">
      <c r="B6145">
        <f t="shared" si="304"/>
        <v>17</v>
      </c>
    </row>
    <row r="6146" spans="2:2">
      <c r="B6146">
        <f t="shared" si="304"/>
        <v>17</v>
      </c>
    </row>
    <row r="6147" spans="2:2">
      <c r="B6147">
        <f t="shared" si="304"/>
        <v>17</v>
      </c>
    </row>
    <row r="6148" spans="2:2">
      <c r="B6148">
        <f t="shared" si="304"/>
        <v>17</v>
      </c>
    </row>
    <row r="6149" spans="2:2">
      <c r="B6149">
        <f t="shared" ref="B6149:B6212" si="305">+IF(F6148=44085,B6148+1,B6148)</f>
        <v>17</v>
      </c>
    </row>
    <row r="6150" spans="2:2">
      <c r="B6150">
        <f t="shared" si="305"/>
        <v>17</v>
      </c>
    </row>
    <row r="6151" spans="2:2">
      <c r="B6151">
        <f t="shared" si="305"/>
        <v>17</v>
      </c>
    </row>
    <row r="6152" spans="2:2">
      <c r="B6152">
        <f t="shared" si="305"/>
        <v>17</v>
      </c>
    </row>
    <row r="6153" spans="2:2">
      <c r="B6153">
        <f t="shared" si="305"/>
        <v>17</v>
      </c>
    </row>
    <row r="6154" spans="2:2">
      <c r="B6154">
        <f t="shared" si="305"/>
        <v>17</v>
      </c>
    </row>
    <row r="6155" spans="2:2">
      <c r="B6155">
        <f t="shared" si="305"/>
        <v>17</v>
      </c>
    </row>
    <row r="6156" spans="2:2">
      <c r="B6156">
        <f t="shared" si="305"/>
        <v>17</v>
      </c>
    </row>
    <row r="6157" spans="2:2">
      <c r="B6157">
        <f t="shared" si="305"/>
        <v>17</v>
      </c>
    </row>
    <row r="6158" spans="2:2">
      <c r="B6158">
        <f t="shared" si="305"/>
        <v>17</v>
      </c>
    </row>
    <row r="6159" spans="2:2">
      <c r="B6159">
        <f t="shared" si="305"/>
        <v>17</v>
      </c>
    </row>
    <row r="6160" spans="2:2">
      <c r="B6160">
        <f t="shared" si="305"/>
        <v>17</v>
      </c>
    </row>
    <row r="6161" spans="2:2">
      <c r="B6161">
        <f t="shared" si="305"/>
        <v>17</v>
      </c>
    </row>
    <row r="6162" spans="2:2">
      <c r="B6162">
        <f t="shared" si="305"/>
        <v>17</v>
      </c>
    </row>
    <row r="6163" spans="2:2">
      <c r="B6163">
        <f t="shared" si="305"/>
        <v>17</v>
      </c>
    </row>
    <row r="6164" spans="2:2">
      <c r="B6164">
        <f t="shared" si="305"/>
        <v>17</v>
      </c>
    </row>
    <row r="6165" spans="2:2">
      <c r="B6165">
        <f t="shared" si="305"/>
        <v>17</v>
      </c>
    </row>
    <row r="6166" spans="2:2">
      <c r="B6166">
        <f t="shared" si="305"/>
        <v>17</v>
      </c>
    </row>
    <row r="6167" spans="2:2">
      <c r="B6167">
        <f t="shared" si="305"/>
        <v>17</v>
      </c>
    </row>
    <row r="6168" spans="2:2">
      <c r="B6168">
        <f t="shared" si="305"/>
        <v>17</v>
      </c>
    </row>
    <row r="6169" spans="2:2">
      <c r="B6169">
        <f t="shared" si="305"/>
        <v>17</v>
      </c>
    </row>
    <row r="6170" spans="2:2">
      <c r="B6170">
        <f t="shared" si="305"/>
        <v>17</v>
      </c>
    </row>
    <row r="6171" spans="2:2">
      <c r="B6171">
        <f t="shared" si="305"/>
        <v>17</v>
      </c>
    </row>
    <row r="6172" spans="2:2">
      <c r="B6172">
        <f t="shared" si="305"/>
        <v>17</v>
      </c>
    </row>
    <row r="6173" spans="2:2">
      <c r="B6173">
        <f t="shared" si="305"/>
        <v>17</v>
      </c>
    </row>
    <row r="6174" spans="2:2">
      <c r="B6174">
        <f t="shared" si="305"/>
        <v>17</v>
      </c>
    </row>
    <row r="6175" spans="2:2">
      <c r="B6175">
        <f t="shared" si="305"/>
        <v>17</v>
      </c>
    </row>
    <row r="6176" spans="2:2">
      <c r="B6176">
        <f t="shared" si="305"/>
        <v>17</v>
      </c>
    </row>
    <row r="6177" spans="2:2">
      <c r="B6177">
        <f t="shared" si="305"/>
        <v>17</v>
      </c>
    </row>
    <row r="6178" spans="2:2">
      <c r="B6178">
        <f t="shared" si="305"/>
        <v>17</v>
      </c>
    </row>
    <row r="6179" spans="2:2">
      <c r="B6179">
        <f t="shared" si="305"/>
        <v>17</v>
      </c>
    </row>
    <row r="6180" spans="2:2">
      <c r="B6180">
        <f t="shared" si="305"/>
        <v>17</v>
      </c>
    </row>
    <row r="6181" spans="2:2">
      <c r="B6181">
        <f t="shared" si="305"/>
        <v>17</v>
      </c>
    </row>
    <row r="6182" spans="2:2">
      <c r="B6182">
        <f t="shared" si="305"/>
        <v>17</v>
      </c>
    </row>
    <row r="6183" spans="2:2">
      <c r="B6183">
        <f t="shared" si="305"/>
        <v>17</v>
      </c>
    </row>
    <row r="6184" spans="2:2">
      <c r="B6184">
        <f t="shared" si="305"/>
        <v>17</v>
      </c>
    </row>
    <row r="6185" spans="2:2">
      <c r="B6185">
        <f t="shared" si="305"/>
        <v>17</v>
      </c>
    </row>
    <row r="6186" spans="2:2">
      <c r="B6186">
        <f t="shared" si="305"/>
        <v>17</v>
      </c>
    </row>
    <row r="6187" spans="2:2">
      <c r="B6187">
        <f t="shared" si="305"/>
        <v>17</v>
      </c>
    </row>
    <row r="6188" spans="2:2">
      <c r="B6188">
        <f t="shared" si="305"/>
        <v>17</v>
      </c>
    </row>
    <row r="6189" spans="2:2">
      <c r="B6189">
        <f t="shared" si="305"/>
        <v>17</v>
      </c>
    </row>
    <row r="6190" spans="2:2">
      <c r="B6190">
        <f t="shared" si="305"/>
        <v>17</v>
      </c>
    </row>
    <row r="6191" spans="2:2">
      <c r="B6191">
        <f t="shared" si="305"/>
        <v>17</v>
      </c>
    </row>
    <row r="6192" spans="2:2">
      <c r="B6192">
        <f t="shared" si="305"/>
        <v>17</v>
      </c>
    </row>
    <row r="6193" spans="2:2">
      <c r="B6193">
        <f t="shared" si="305"/>
        <v>17</v>
      </c>
    </row>
    <row r="6194" spans="2:2">
      <c r="B6194">
        <f t="shared" si="305"/>
        <v>17</v>
      </c>
    </row>
    <row r="6195" spans="2:2">
      <c r="B6195">
        <f t="shared" si="305"/>
        <v>17</v>
      </c>
    </row>
    <row r="6196" spans="2:2">
      <c r="B6196">
        <f t="shared" si="305"/>
        <v>17</v>
      </c>
    </row>
    <row r="6197" spans="2:2">
      <c r="B6197">
        <f t="shared" si="305"/>
        <v>17</v>
      </c>
    </row>
    <row r="6198" spans="2:2">
      <c r="B6198">
        <f t="shared" si="305"/>
        <v>17</v>
      </c>
    </row>
    <row r="6199" spans="2:2">
      <c r="B6199">
        <f t="shared" si="305"/>
        <v>17</v>
      </c>
    </row>
    <row r="6200" spans="2:2">
      <c r="B6200">
        <f t="shared" si="305"/>
        <v>17</v>
      </c>
    </row>
    <row r="6201" spans="2:2">
      <c r="B6201">
        <f t="shared" si="305"/>
        <v>17</v>
      </c>
    </row>
    <row r="6202" spans="2:2">
      <c r="B6202">
        <f t="shared" si="305"/>
        <v>17</v>
      </c>
    </row>
    <row r="6203" spans="2:2">
      <c r="B6203">
        <f t="shared" si="305"/>
        <v>17</v>
      </c>
    </row>
    <row r="6204" spans="2:2">
      <c r="B6204">
        <f t="shared" si="305"/>
        <v>17</v>
      </c>
    </row>
    <row r="6205" spans="2:2">
      <c r="B6205">
        <f t="shared" si="305"/>
        <v>17</v>
      </c>
    </row>
    <row r="6206" spans="2:2">
      <c r="B6206">
        <f t="shared" si="305"/>
        <v>17</v>
      </c>
    </row>
    <row r="6207" spans="2:2">
      <c r="B6207">
        <f t="shared" si="305"/>
        <v>17</v>
      </c>
    </row>
    <row r="6208" spans="2:2">
      <c r="B6208">
        <f t="shared" si="305"/>
        <v>17</v>
      </c>
    </row>
    <row r="6209" spans="2:2">
      <c r="B6209">
        <f t="shared" si="305"/>
        <v>17</v>
      </c>
    </row>
    <row r="6210" spans="2:2">
      <c r="B6210">
        <f t="shared" si="305"/>
        <v>17</v>
      </c>
    </row>
    <row r="6211" spans="2:2">
      <c r="B6211">
        <f t="shared" si="305"/>
        <v>17</v>
      </c>
    </row>
    <row r="6212" spans="2:2">
      <c r="B6212">
        <f t="shared" si="305"/>
        <v>17</v>
      </c>
    </row>
    <row r="6213" spans="2:2">
      <c r="B6213">
        <f t="shared" ref="B6213:B6276" si="306">+IF(F6212=44085,B6212+1,B6212)</f>
        <v>17</v>
      </c>
    </row>
    <row r="6214" spans="2:2">
      <c r="B6214">
        <f t="shared" si="306"/>
        <v>17</v>
      </c>
    </row>
    <row r="6215" spans="2:2">
      <c r="B6215">
        <f t="shared" si="306"/>
        <v>17</v>
      </c>
    </row>
    <row r="6216" spans="2:2">
      <c r="B6216">
        <f t="shared" si="306"/>
        <v>17</v>
      </c>
    </row>
    <row r="6217" spans="2:2">
      <c r="B6217">
        <f t="shared" si="306"/>
        <v>17</v>
      </c>
    </row>
    <row r="6218" spans="2:2">
      <c r="B6218">
        <f t="shared" si="306"/>
        <v>17</v>
      </c>
    </row>
    <row r="6219" spans="2:2">
      <c r="B6219">
        <f t="shared" si="306"/>
        <v>17</v>
      </c>
    </row>
    <row r="6220" spans="2:2">
      <c r="B6220">
        <f t="shared" si="306"/>
        <v>17</v>
      </c>
    </row>
    <row r="6221" spans="2:2">
      <c r="B6221">
        <f t="shared" si="306"/>
        <v>17</v>
      </c>
    </row>
    <row r="6222" spans="2:2">
      <c r="B6222">
        <f t="shared" si="306"/>
        <v>17</v>
      </c>
    </row>
    <row r="6223" spans="2:2">
      <c r="B6223">
        <f t="shared" si="306"/>
        <v>17</v>
      </c>
    </row>
    <row r="6224" spans="2:2">
      <c r="B6224">
        <f t="shared" si="306"/>
        <v>17</v>
      </c>
    </row>
    <row r="6225" spans="2:2">
      <c r="B6225">
        <f t="shared" si="306"/>
        <v>17</v>
      </c>
    </row>
    <row r="6226" spans="2:2">
      <c r="B6226">
        <f t="shared" si="306"/>
        <v>17</v>
      </c>
    </row>
    <row r="6227" spans="2:2">
      <c r="B6227">
        <f t="shared" si="306"/>
        <v>17</v>
      </c>
    </row>
    <row r="6228" spans="2:2">
      <c r="B6228">
        <f t="shared" si="306"/>
        <v>17</v>
      </c>
    </row>
    <row r="6229" spans="2:2">
      <c r="B6229">
        <f t="shared" si="306"/>
        <v>17</v>
      </c>
    </row>
    <row r="6230" spans="2:2">
      <c r="B6230">
        <f t="shared" si="306"/>
        <v>17</v>
      </c>
    </row>
    <row r="6231" spans="2:2">
      <c r="B6231">
        <f t="shared" si="306"/>
        <v>17</v>
      </c>
    </row>
    <row r="6232" spans="2:2">
      <c r="B6232">
        <f t="shared" si="306"/>
        <v>17</v>
      </c>
    </row>
    <row r="6233" spans="2:2">
      <c r="B6233">
        <f t="shared" si="306"/>
        <v>17</v>
      </c>
    </row>
    <row r="6234" spans="2:2">
      <c r="B6234">
        <f t="shared" si="306"/>
        <v>17</v>
      </c>
    </row>
    <row r="6235" spans="2:2">
      <c r="B6235">
        <f t="shared" si="306"/>
        <v>17</v>
      </c>
    </row>
    <row r="6236" spans="2:2">
      <c r="B6236">
        <f t="shared" si="306"/>
        <v>17</v>
      </c>
    </row>
    <row r="6237" spans="2:2">
      <c r="B6237">
        <f t="shared" si="306"/>
        <v>17</v>
      </c>
    </row>
    <row r="6238" spans="2:2">
      <c r="B6238">
        <f t="shared" si="306"/>
        <v>17</v>
      </c>
    </row>
    <row r="6239" spans="2:2">
      <c r="B6239">
        <f t="shared" si="306"/>
        <v>17</v>
      </c>
    </row>
    <row r="6240" spans="2:2">
      <c r="B6240">
        <f t="shared" si="306"/>
        <v>17</v>
      </c>
    </row>
    <row r="6241" spans="2:2">
      <c r="B6241">
        <f t="shared" si="306"/>
        <v>17</v>
      </c>
    </row>
    <row r="6242" spans="2:2">
      <c r="B6242">
        <f t="shared" si="306"/>
        <v>17</v>
      </c>
    </row>
    <row r="6243" spans="2:2">
      <c r="B6243">
        <f t="shared" si="306"/>
        <v>17</v>
      </c>
    </row>
    <row r="6244" spans="2:2">
      <c r="B6244">
        <f t="shared" si="306"/>
        <v>17</v>
      </c>
    </row>
    <row r="6245" spans="2:2">
      <c r="B6245">
        <f t="shared" si="306"/>
        <v>17</v>
      </c>
    </row>
    <row r="6246" spans="2:2">
      <c r="B6246">
        <f t="shared" si="306"/>
        <v>17</v>
      </c>
    </row>
    <row r="6247" spans="2:2">
      <c r="B6247">
        <f t="shared" si="306"/>
        <v>17</v>
      </c>
    </row>
    <row r="6248" spans="2:2">
      <c r="B6248">
        <f t="shared" si="306"/>
        <v>17</v>
      </c>
    </row>
    <row r="6249" spans="2:2">
      <c r="B6249">
        <f t="shared" si="306"/>
        <v>17</v>
      </c>
    </row>
    <row r="6250" spans="2:2">
      <c r="B6250">
        <f t="shared" si="306"/>
        <v>17</v>
      </c>
    </row>
    <row r="6251" spans="2:2">
      <c r="B6251">
        <f t="shared" si="306"/>
        <v>17</v>
      </c>
    </row>
    <row r="6252" spans="2:2">
      <c r="B6252">
        <f t="shared" si="306"/>
        <v>17</v>
      </c>
    </row>
    <row r="6253" spans="2:2">
      <c r="B6253">
        <f t="shared" si="306"/>
        <v>17</v>
      </c>
    </row>
    <row r="6254" spans="2:2">
      <c r="B6254">
        <f t="shared" si="306"/>
        <v>17</v>
      </c>
    </row>
    <row r="6255" spans="2:2">
      <c r="B6255">
        <f t="shared" si="306"/>
        <v>17</v>
      </c>
    </row>
    <row r="6256" spans="2:2">
      <c r="B6256">
        <f t="shared" si="306"/>
        <v>17</v>
      </c>
    </row>
    <row r="6257" spans="2:2">
      <c r="B6257">
        <f t="shared" si="306"/>
        <v>17</v>
      </c>
    </row>
    <row r="6258" spans="2:2">
      <c r="B6258">
        <f t="shared" si="306"/>
        <v>17</v>
      </c>
    </row>
    <row r="6259" spans="2:2">
      <c r="B6259">
        <f t="shared" si="306"/>
        <v>17</v>
      </c>
    </row>
    <row r="6260" spans="2:2">
      <c r="B6260">
        <f t="shared" si="306"/>
        <v>17</v>
      </c>
    </row>
    <row r="6261" spans="2:2">
      <c r="B6261">
        <f t="shared" si="306"/>
        <v>17</v>
      </c>
    </row>
    <row r="6262" spans="2:2">
      <c r="B6262">
        <f t="shared" si="306"/>
        <v>17</v>
      </c>
    </row>
    <row r="6263" spans="2:2">
      <c r="B6263">
        <f t="shared" si="306"/>
        <v>17</v>
      </c>
    </row>
    <row r="6264" spans="2:2">
      <c r="B6264">
        <f t="shared" si="306"/>
        <v>17</v>
      </c>
    </row>
    <row r="6265" spans="2:2">
      <c r="B6265">
        <f t="shared" si="306"/>
        <v>17</v>
      </c>
    </row>
    <row r="6266" spans="2:2">
      <c r="B6266">
        <f t="shared" si="306"/>
        <v>17</v>
      </c>
    </row>
    <row r="6267" spans="2:2">
      <c r="B6267">
        <f t="shared" si="306"/>
        <v>17</v>
      </c>
    </row>
    <row r="6268" spans="2:2">
      <c r="B6268">
        <f t="shared" si="306"/>
        <v>17</v>
      </c>
    </row>
    <row r="6269" spans="2:2">
      <c r="B6269">
        <f t="shared" si="306"/>
        <v>17</v>
      </c>
    </row>
    <row r="6270" spans="2:2">
      <c r="B6270">
        <f t="shared" si="306"/>
        <v>17</v>
      </c>
    </row>
    <row r="6271" spans="2:2">
      <c r="B6271">
        <f t="shared" si="306"/>
        <v>17</v>
      </c>
    </row>
    <row r="6272" spans="2:2">
      <c r="B6272">
        <f t="shared" si="306"/>
        <v>17</v>
      </c>
    </row>
    <row r="6273" spans="2:2">
      <c r="B6273">
        <f t="shared" si="306"/>
        <v>17</v>
      </c>
    </row>
    <row r="6274" spans="2:2">
      <c r="B6274">
        <f t="shared" si="306"/>
        <v>17</v>
      </c>
    </row>
    <row r="6275" spans="2:2">
      <c r="B6275">
        <f t="shared" si="306"/>
        <v>17</v>
      </c>
    </row>
    <row r="6276" spans="2:2">
      <c r="B6276">
        <f t="shared" si="306"/>
        <v>17</v>
      </c>
    </row>
    <row r="6277" spans="2:2">
      <c r="B6277">
        <f t="shared" ref="B6277:B6340" si="307">+IF(F6276=44085,B6276+1,B6276)</f>
        <v>17</v>
      </c>
    </row>
    <row r="6278" spans="2:2">
      <c r="B6278">
        <f t="shared" si="307"/>
        <v>17</v>
      </c>
    </row>
    <row r="6279" spans="2:2">
      <c r="B6279">
        <f t="shared" si="307"/>
        <v>17</v>
      </c>
    </row>
    <row r="6280" spans="2:2">
      <c r="B6280">
        <f t="shared" si="307"/>
        <v>17</v>
      </c>
    </row>
    <row r="6281" spans="2:2">
      <c r="B6281">
        <f t="shared" si="307"/>
        <v>17</v>
      </c>
    </row>
    <row r="6282" spans="2:2">
      <c r="B6282">
        <f t="shared" si="307"/>
        <v>17</v>
      </c>
    </row>
    <row r="6283" spans="2:2">
      <c r="B6283">
        <f t="shared" si="307"/>
        <v>17</v>
      </c>
    </row>
    <row r="6284" spans="2:2">
      <c r="B6284">
        <f t="shared" si="307"/>
        <v>17</v>
      </c>
    </row>
    <row r="6285" spans="2:2">
      <c r="B6285">
        <f t="shared" si="307"/>
        <v>17</v>
      </c>
    </row>
    <row r="6286" spans="2:2">
      <c r="B6286">
        <f t="shared" si="307"/>
        <v>17</v>
      </c>
    </row>
    <row r="6287" spans="2:2">
      <c r="B6287">
        <f t="shared" si="307"/>
        <v>17</v>
      </c>
    </row>
    <row r="6288" spans="2:2">
      <c r="B6288">
        <f t="shared" si="307"/>
        <v>17</v>
      </c>
    </row>
    <row r="6289" spans="2:2">
      <c r="B6289">
        <f t="shared" si="307"/>
        <v>17</v>
      </c>
    </row>
    <row r="6290" spans="2:2">
      <c r="B6290">
        <f t="shared" si="307"/>
        <v>17</v>
      </c>
    </row>
    <row r="6291" spans="2:2">
      <c r="B6291">
        <f t="shared" si="307"/>
        <v>17</v>
      </c>
    </row>
    <row r="6292" spans="2:2">
      <c r="B6292">
        <f t="shared" si="307"/>
        <v>17</v>
      </c>
    </row>
    <row r="6293" spans="2:2">
      <c r="B6293">
        <f t="shared" si="307"/>
        <v>17</v>
      </c>
    </row>
    <row r="6294" spans="2:2">
      <c r="B6294">
        <f t="shared" si="307"/>
        <v>17</v>
      </c>
    </row>
    <row r="6295" spans="2:2">
      <c r="B6295">
        <f t="shared" si="307"/>
        <v>17</v>
      </c>
    </row>
    <row r="6296" spans="2:2">
      <c r="B6296">
        <f t="shared" si="307"/>
        <v>17</v>
      </c>
    </row>
    <row r="6297" spans="2:2">
      <c r="B6297">
        <f t="shared" si="307"/>
        <v>17</v>
      </c>
    </row>
    <row r="6298" spans="2:2">
      <c r="B6298">
        <f t="shared" si="307"/>
        <v>17</v>
      </c>
    </row>
    <row r="6299" spans="2:2">
      <c r="B6299">
        <f t="shared" si="307"/>
        <v>17</v>
      </c>
    </row>
    <row r="6300" spans="2:2">
      <c r="B6300">
        <f t="shared" si="307"/>
        <v>17</v>
      </c>
    </row>
    <row r="6301" spans="2:2">
      <c r="B6301">
        <f t="shared" si="307"/>
        <v>17</v>
      </c>
    </row>
    <row r="6302" spans="2:2">
      <c r="B6302">
        <f t="shared" si="307"/>
        <v>17</v>
      </c>
    </row>
    <row r="6303" spans="2:2">
      <c r="B6303">
        <f t="shared" si="307"/>
        <v>17</v>
      </c>
    </row>
    <row r="6304" spans="2:2">
      <c r="B6304">
        <f t="shared" si="307"/>
        <v>17</v>
      </c>
    </row>
    <row r="6305" spans="2:2">
      <c r="B6305">
        <f t="shared" si="307"/>
        <v>17</v>
      </c>
    </row>
    <row r="6306" spans="2:2">
      <c r="B6306">
        <f t="shared" si="307"/>
        <v>17</v>
      </c>
    </row>
    <row r="6307" spans="2:2">
      <c r="B6307">
        <f t="shared" si="307"/>
        <v>17</v>
      </c>
    </row>
    <row r="6308" spans="2:2">
      <c r="B6308">
        <f t="shared" si="307"/>
        <v>17</v>
      </c>
    </row>
    <row r="6309" spans="2:2">
      <c r="B6309">
        <f t="shared" si="307"/>
        <v>17</v>
      </c>
    </row>
    <row r="6310" spans="2:2">
      <c r="B6310">
        <f t="shared" si="307"/>
        <v>17</v>
      </c>
    </row>
    <row r="6311" spans="2:2">
      <c r="B6311">
        <f t="shared" si="307"/>
        <v>17</v>
      </c>
    </row>
    <row r="6312" spans="2:2">
      <c r="B6312">
        <f t="shared" si="307"/>
        <v>17</v>
      </c>
    </row>
    <row r="6313" spans="2:2">
      <c r="B6313">
        <f t="shared" si="307"/>
        <v>17</v>
      </c>
    </row>
    <row r="6314" spans="2:2">
      <c r="B6314">
        <f t="shared" si="307"/>
        <v>17</v>
      </c>
    </row>
    <row r="6315" spans="2:2">
      <c r="B6315">
        <f t="shared" si="307"/>
        <v>17</v>
      </c>
    </row>
    <row r="6316" spans="2:2">
      <c r="B6316">
        <f t="shared" si="307"/>
        <v>17</v>
      </c>
    </row>
    <row r="6317" spans="2:2">
      <c r="B6317">
        <f t="shared" si="307"/>
        <v>17</v>
      </c>
    </row>
    <row r="6318" spans="2:2">
      <c r="B6318">
        <f t="shared" si="307"/>
        <v>17</v>
      </c>
    </row>
    <row r="6319" spans="2:2">
      <c r="B6319">
        <f t="shared" si="307"/>
        <v>17</v>
      </c>
    </row>
    <row r="6320" spans="2:2">
      <c r="B6320">
        <f t="shared" si="307"/>
        <v>17</v>
      </c>
    </row>
    <row r="6321" spans="2:2">
      <c r="B6321">
        <f t="shared" si="307"/>
        <v>17</v>
      </c>
    </row>
    <row r="6322" spans="2:2">
      <c r="B6322">
        <f t="shared" si="307"/>
        <v>17</v>
      </c>
    </row>
    <row r="6323" spans="2:2">
      <c r="B6323">
        <f t="shared" si="307"/>
        <v>17</v>
      </c>
    </row>
    <row r="6324" spans="2:2">
      <c r="B6324">
        <f t="shared" si="307"/>
        <v>17</v>
      </c>
    </row>
    <row r="6325" spans="2:2">
      <c r="B6325">
        <f t="shared" si="307"/>
        <v>17</v>
      </c>
    </row>
    <row r="6326" spans="2:2">
      <c r="B6326">
        <f t="shared" si="307"/>
        <v>17</v>
      </c>
    </row>
    <row r="6327" spans="2:2">
      <c r="B6327">
        <f t="shared" si="307"/>
        <v>17</v>
      </c>
    </row>
    <row r="6328" spans="2:2">
      <c r="B6328">
        <f t="shared" si="307"/>
        <v>17</v>
      </c>
    </row>
    <row r="6329" spans="2:2">
      <c r="B6329">
        <f t="shared" si="307"/>
        <v>17</v>
      </c>
    </row>
    <row r="6330" spans="2:2">
      <c r="B6330">
        <f t="shared" si="307"/>
        <v>17</v>
      </c>
    </row>
    <row r="6331" spans="2:2">
      <c r="B6331">
        <f t="shared" si="307"/>
        <v>17</v>
      </c>
    </row>
    <row r="6332" spans="2:2">
      <c r="B6332">
        <f t="shared" si="307"/>
        <v>17</v>
      </c>
    </row>
    <row r="6333" spans="2:2">
      <c r="B6333">
        <f t="shared" si="307"/>
        <v>17</v>
      </c>
    </row>
    <row r="6334" spans="2:2">
      <c r="B6334">
        <f t="shared" si="307"/>
        <v>17</v>
      </c>
    </row>
    <row r="6335" spans="2:2">
      <c r="B6335">
        <f t="shared" si="307"/>
        <v>17</v>
      </c>
    </row>
    <row r="6336" spans="2:2">
      <c r="B6336">
        <f t="shared" si="307"/>
        <v>17</v>
      </c>
    </row>
    <row r="6337" spans="2:2">
      <c r="B6337">
        <f t="shared" si="307"/>
        <v>17</v>
      </c>
    </row>
    <row r="6338" spans="2:2">
      <c r="B6338">
        <f t="shared" si="307"/>
        <v>17</v>
      </c>
    </row>
    <row r="6339" spans="2:2">
      <c r="B6339">
        <f t="shared" si="307"/>
        <v>17</v>
      </c>
    </row>
    <row r="6340" spans="2:2">
      <c r="B6340">
        <f t="shared" si="307"/>
        <v>17</v>
      </c>
    </row>
    <row r="6341" spans="2:2">
      <c r="B6341">
        <f t="shared" ref="B6341:B6404" si="308">+IF(F6340=44085,B6340+1,B6340)</f>
        <v>17</v>
      </c>
    </row>
    <row r="6342" spans="2:2">
      <c r="B6342">
        <f t="shared" si="308"/>
        <v>17</v>
      </c>
    </row>
    <row r="6343" spans="2:2">
      <c r="B6343">
        <f t="shared" si="308"/>
        <v>17</v>
      </c>
    </row>
    <row r="6344" spans="2:2">
      <c r="B6344">
        <f t="shared" si="308"/>
        <v>17</v>
      </c>
    </row>
    <row r="6345" spans="2:2">
      <c r="B6345">
        <f t="shared" si="308"/>
        <v>17</v>
      </c>
    </row>
    <row r="6346" spans="2:2">
      <c r="B6346">
        <f t="shared" si="308"/>
        <v>17</v>
      </c>
    </row>
    <row r="6347" spans="2:2">
      <c r="B6347">
        <f t="shared" si="308"/>
        <v>17</v>
      </c>
    </row>
    <row r="6348" spans="2:2">
      <c r="B6348">
        <f t="shared" si="308"/>
        <v>17</v>
      </c>
    </row>
    <row r="6349" spans="2:2">
      <c r="B6349">
        <f t="shared" si="308"/>
        <v>17</v>
      </c>
    </row>
    <row r="6350" spans="2:2">
      <c r="B6350">
        <f t="shared" si="308"/>
        <v>17</v>
      </c>
    </row>
    <row r="6351" spans="2:2">
      <c r="B6351">
        <f t="shared" si="308"/>
        <v>17</v>
      </c>
    </row>
    <row r="6352" spans="2:2">
      <c r="B6352">
        <f t="shared" si="308"/>
        <v>17</v>
      </c>
    </row>
    <row r="6353" spans="2:2">
      <c r="B6353">
        <f t="shared" si="308"/>
        <v>17</v>
      </c>
    </row>
    <row r="6354" spans="2:2">
      <c r="B6354">
        <f t="shared" si="308"/>
        <v>17</v>
      </c>
    </row>
    <row r="6355" spans="2:2">
      <c r="B6355">
        <f t="shared" si="308"/>
        <v>17</v>
      </c>
    </row>
    <row r="6356" spans="2:2">
      <c r="B6356">
        <f t="shared" si="308"/>
        <v>17</v>
      </c>
    </row>
    <row r="6357" spans="2:2">
      <c r="B6357">
        <f t="shared" si="308"/>
        <v>17</v>
      </c>
    </row>
    <row r="6358" spans="2:2">
      <c r="B6358">
        <f t="shared" si="308"/>
        <v>17</v>
      </c>
    </row>
    <row r="6359" spans="2:2">
      <c r="B6359">
        <f t="shared" si="308"/>
        <v>17</v>
      </c>
    </row>
    <row r="6360" spans="2:2">
      <c r="B6360">
        <f t="shared" si="308"/>
        <v>17</v>
      </c>
    </row>
    <row r="6361" spans="2:2">
      <c r="B6361">
        <f t="shared" si="308"/>
        <v>17</v>
      </c>
    </row>
    <row r="6362" spans="2:2">
      <c r="B6362">
        <f t="shared" si="308"/>
        <v>17</v>
      </c>
    </row>
    <row r="6363" spans="2:2">
      <c r="B6363">
        <f t="shared" si="308"/>
        <v>17</v>
      </c>
    </row>
    <row r="6364" spans="2:2">
      <c r="B6364">
        <f t="shared" si="308"/>
        <v>17</v>
      </c>
    </row>
    <row r="6365" spans="2:2">
      <c r="B6365">
        <f t="shared" si="308"/>
        <v>17</v>
      </c>
    </row>
    <row r="6366" spans="2:2">
      <c r="B6366">
        <f t="shared" si="308"/>
        <v>17</v>
      </c>
    </row>
    <row r="6367" spans="2:2">
      <c r="B6367">
        <f t="shared" si="308"/>
        <v>17</v>
      </c>
    </row>
    <row r="6368" spans="2:2">
      <c r="B6368">
        <f t="shared" si="308"/>
        <v>17</v>
      </c>
    </row>
    <row r="6369" spans="2:2">
      <c r="B6369">
        <f t="shared" si="308"/>
        <v>17</v>
      </c>
    </row>
    <row r="6370" spans="2:2">
      <c r="B6370">
        <f t="shared" si="308"/>
        <v>17</v>
      </c>
    </row>
    <row r="6371" spans="2:2">
      <c r="B6371">
        <f t="shared" si="308"/>
        <v>17</v>
      </c>
    </row>
    <row r="6372" spans="2:2">
      <c r="B6372">
        <f t="shared" si="308"/>
        <v>17</v>
      </c>
    </row>
    <row r="6373" spans="2:2">
      <c r="B6373">
        <f t="shared" si="308"/>
        <v>17</v>
      </c>
    </row>
    <row r="6374" spans="2:2">
      <c r="B6374">
        <f t="shared" si="308"/>
        <v>17</v>
      </c>
    </row>
    <row r="6375" spans="2:2">
      <c r="B6375">
        <f t="shared" si="308"/>
        <v>17</v>
      </c>
    </row>
    <row r="6376" spans="2:2">
      <c r="B6376">
        <f t="shared" si="308"/>
        <v>17</v>
      </c>
    </row>
    <row r="6377" spans="2:2">
      <c r="B6377">
        <f t="shared" si="308"/>
        <v>17</v>
      </c>
    </row>
    <row r="6378" spans="2:2">
      <c r="B6378">
        <f t="shared" si="308"/>
        <v>17</v>
      </c>
    </row>
    <row r="6379" spans="2:2">
      <c r="B6379">
        <f t="shared" si="308"/>
        <v>17</v>
      </c>
    </row>
    <row r="6380" spans="2:2">
      <c r="B6380">
        <f t="shared" si="308"/>
        <v>17</v>
      </c>
    </row>
    <row r="6381" spans="2:2">
      <c r="B6381">
        <f t="shared" si="308"/>
        <v>17</v>
      </c>
    </row>
    <row r="6382" spans="2:2">
      <c r="B6382">
        <f t="shared" si="308"/>
        <v>17</v>
      </c>
    </row>
    <row r="6383" spans="2:2">
      <c r="B6383">
        <f t="shared" si="308"/>
        <v>17</v>
      </c>
    </row>
    <row r="6384" spans="2:2">
      <c r="B6384">
        <f t="shared" si="308"/>
        <v>17</v>
      </c>
    </row>
    <row r="6385" spans="2:2">
      <c r="B6385">
        <f t="shared" si="308"/>
        <v>17</v>
      </c>
    </row>
    <row r="6386" spans="2:2">
      <c r="B6386">
        <f t="shared" si="308"/>
        <v>17</v>
      </c>
    </row>
    <row r="6387" spans="2:2">
      <c r="B6387">
        <f t="shared" si="308"/>
        <v>17</v>
      </c>
    </row>
    <row r="6388" spans="2:2">
      <c r="B6388">
        <f t="shared" si="308"/>
        <v>17</v>
      </c>
    </row>
    <row r="6389" spans="2:2">
      <c r="B6389">
        <f t="shared" si="308"/>
        <v>17</v>
      </c>
    </row>
    <row r="6390" spans="2:2">
      <c r="B6390">
        <f t="shared" si="308"/>
        <v>17</v>
      </c>
    </row>
    <row r="6391" spans="2:2">
      <c r="B6391">
        <f t="shared" si="308"/>
        <v>17</v>
      </c>
    </row>
    <row r="6392" spans="2:2">
      <c r="B6392">
        <f t="shared" si="308"/>
        <v>17</v>
      </c>
    </row>
    <row r="6393" spans="2:2">
      <c r="B6393">
        <f t="shared" si="308"/>
        <v>17</v>
      </c>
    </row>
    <row r="6394" spans="2:2">
      <c r="B6394">
        <f t="shared" si="308"/>
        <v>17</v>
      </c>
    </row>
    <row r="6395" spans="2:2">
      <c r="B6395">
        <f t="shared" si="308"/>
        <v>17</v>
      </c>
    </row>
    <row r="6396" spans="2:2">
      <c r="B6396">
        <f t="shared" si="308"/>
        <v>17</v>
      </c>
    </row>
    <row r="6397" spans="2:2">
      <c r="B6397">
        <f t="shared" si="308"/>
        <v>17</v>
      </c>
    </row>
    <row r="6398" spans="2:2">
      <c r="B6398">
        <f t="shared" si="308"/>
        <v>17</v>
      </c>
    </row>
    <row r="6399" spans="2:2">
      <c r="B6399">
        <f t="shared" si="308"/>
        <v>17</v>
      </c>
    </row>
    <row r="6400" spans="2:2">
      <c r="B6400">
        <f t="shared" si="308"/>
        <v>17</v>
      </c>
    </row>
    <row r="6401" spans="2:2">
      <c r="B6401">
        <f t="shared" si="308"/>
        <v>17</v>
      </c>
    </row>
    <row r="6402" spans="2:2">
      <c r="B6402">
        <f t="shared" si="308"/>
        <v>17</v>
      </c>
    </row>
    <row r="6403" spans="2:2">
      <c r="B6403">
        <f t="shared" si="308"/>
        <v>17</v>
      </c>
    </row>
    <row r="6404" spans="2:2">
      <c r="B6404">
        <f t="shared" si="308"/>
        <v>17</v>
      </c>
    </row>
    <row r="6405" spans="2:2">
      <c r="B6405">
        <f t="shared" ref="B6405:B6468" si="309">+IF(F6404=44085,B6404+1,B6404)</f>
        <v>17</v>
      </c>
    </row>
    <row r="6406" spans="2:2">
      <c r="B6406">
        <f t="shared" si="309"/>
        <v>17</v>
      </c>
    </row>
    <row r="6407" spans="2:2">
      <c r="B6407">
        <f t="shared" si="309"/>
        <v>17</v>
      </c>
    </row>
    <row r="6408" spans="2:2">
      <c r="B6408">
        <f t="shared" si="309"/>
        <v>17</v>
      </c>
    </row>
    <row r="6409" spans="2:2">
      <c r="B6409">
        <f t="shared" si="309"/>
        <v>17</v>
      </c>
    </row>
    <row r="6410" spans="2:2">
      <c r="B6410">
        <f t="shared" si="309"/>
        <v>17</v>
      </c>
    </row>
    <row r="6411" spans="2:2">
      <c r="B6411">
        <f t="shared" si="309"/>
        <v>17</v>
      </c>
    </row>
    <row r="6412" spans="2:2">
      <c r="B6412">
        <f t="shared" si="309"/>
        <v>17</v>
      </c>
    </row>
    <row r="6413" spans="2:2">
      <c r="B6413">
        <f t="shared" si="309"/>
        <v>17</v>
      </c>
    </row>
    <row r="6414" spans="2:2">
      <c r="B6414">
        <f t="shared" si="309"/>
        <v>17</v>
      </c>
    </row>
    <row r="6415" spans="2:2">
      <c r="B6415">
        <f t="shared" si="309"/>
        <v>17</v>
      </c>
    </row>
    <row r="6416" spans="2:2">
      <c r="B6416">
        <f t="shared" si="309"/>
        <v>17</v>
      </c>
    </row>
    <row r="6417" spans="2:2">
      <c r="B6417">
        <f t="shared" si="309"/>
        <v>17</v>
      </c>
    </row>
    <row r="6418" spans="2:2">
      <c r="B6418">
        <f t="shared" si="309"/>
        <v>17</v>
      </c>
    </row>
    <row r="6419" spans="2:2">
      <c r="B6419">
        <f t="shared" si="309"/>
        <v>17</v>
      </c>
    </row>
    <row r="6420" spans="2:2">
      <c r="B6420">
        <f t="shared" si="309"/>
        <v>17</v>
      </c>
    </row>
    <row r="6421" spans="2:2">
      <c r="B6421">
        <f t="shared" si="309"/>
        <v>17</v>
      </c>
    </row>
    <row r="6422" spans="2:2">
      <c r="B6422">
        <f t="shared" si="309"/>
        <v>17</v>
      </c>
    </row>
    <row r="6423" spans="2:2">
      <c r="B6423">
        <f t="shared" si="309"/>
        <v>17</v>
      </c>
    </row>
    <row r="6424" spans="2:2">
      <c r="B6424">
        <f t="shared" si="309"/>
        <v>17</v>
      </c>
    </row>
    <row r="6425" spans="2:2">
      <c r="B6425">
        <f t="shared" si="309"/>
        <v>17</v>
      </c>
    </row>
    <row r="6426" spans="2:2">
      <c r="B6426">
        <f t="shared" si="309"/>
        <v>17</v>
      </c>
    </row>
    <row r="6427" spans="2:2">
      <c r="B6427">
        <f t="shared" si="309"/>
        <v>17</v>
      </c>
    </row>
    <row r="6428" spans="2:2">
      <c r="B6428">
        <f t="shared" si="309"/>
        <v>17</v>
      </c>
    </row>
    <row r="6429" spans="2:2">
      <c r="B6429">
        <f t="shared" si="309"/>
        <v>17</v>
      </c>
    </row>
    <row r="6430" spans="2:2">
      <c r="B6430">
        <f t="shared" si="309"/>
        <v>17</v>
      </c>
    </row>
    <row r="6431" spans="2:2">
      <c r="B6431">
        <f t="shared" si="309"/>
        <v>17</v>
      </c>
    </row>
    <row r="6432" spans="2:2">
      <c r="B6432">
        <f t="shared" si="309"/>
        <v>17</v>
      </c>
    </row>
    <row r="6433" spans="2:2">
      <c r="B6433">
        <f t="shared" si="309"/>
        <v>17</v>
      </c>
    </row>
    <row r="6434" spans="2:2">
      <c r="B6434">
        <f t="shared" si="309"/>
        <v>17</v>
      </c>
    </row>
    <row r="6435" spans="2:2">
      <c r="B6435">
        <f t="shared" si="309"/>
        <v>17</v>
      </c>
    </row>
    <row r="6436" spans="2:2">
      <c r="B6436">
        <f t="shared" si="309"/>
        <v>17</v>
      </c>
    </row>
    <row r="6437" spans="2:2">
      <c r="B6437">
        <f t="shared" si="309"/>
        <v>17</v>
      </c>
    </row>
    <row r="6438" spans="2:2">
      <c r="B6438">
        <f t="shared" si="309"/>
        <v>17</v>
      </c>
    </row>
    <row r="6439" spans="2:2">
      <c r="B6439">
        <f t="shared" si="309"/>
        <v>17</v>
      </c>
    </row>
    <row r="6440" spans="2:2">
      <c r="B6440">
        <f t="shared" si="309"/>
        <v>17</v>
      </c>
    </row>
    <row r="6441" spans="2:2">
      <c r="B6441">
        <f t="shared" si="309"/>
        <v>17</v>
      </c>
    </row>
    <row r="6442" spans="2:2">
      <c r="B6442">
        <f t="shared" si="309"/>
        <v>17</v>
      </c>
    </row>
    <row r="6443" spans="2:2">
      <c r="B6443">
        <f t="shared" si="309"/>
        <v>17</v>
      </c>
    </row>
    <row r="6444" spans="2:2">
      <c r="B6444">
        <f t="shared" si="309"/>
        <v>17</v>
      </c>
    </row>
    <row r="6445" spans="2:2">
      <c r="B6445">
        <f t="shared" si="309"/>
        <v>17</v>
      </c>
    </row>
    <row r="6446" spans="2:2">
      <c r="B6446">
        <f t="shared" si="309"/>
        <v>17</v>
      </c>
    </row>
    <row r="6447" spans="2:2">
      <c r="B6447">
        <f t="shared" si="309"/>
        <v>17</v>
      </c>
    </row>
    <row r="6448" spans="2:2">
      <c r="B6448">
        <f t="shared" si="309"/>
        <v>17</v>
      </c>
    </row>
    <row r="6449" spans="2:2">
      <c r="B6449">
        <f t="shared" si="309"/>
        <v>17</v>
      </c>
    </row>
    <row r="6450" spans="2:2">
      <c r="B6450">
        <f t="shared" si="309"/>
        <v>17</v>
      </c>
    </row>
    <row r="6451" spans="2:2">
      <c r="B6451">
        <f t="shared" si="309"/>
        <v>17</v>
      </c>
    </row>
    <row r="6452" spans="2:2">
      <c r="B6452">
        <f t="shared" si="309"/>
        <v>17</v>
      </c>
    </row>
    <row r="6453" spans="2:2">
      <c r="B6453">
        <f t="shared" si="309"/>
        <v>17</v>
      </c>
    </row>
    <row r="6454" spans="2:2">
      <c r="B6454">
        <f t="shared" si="309"/>
        <v>17</v>
      </c>
    </row>
    <row r="6455" spans="2:2">
      <c r="B6455">
        <f t="shared" si="309"/>
        <v>17</v>
      </c>
    </row>
    <row r="6456" spans="2:2">
      <c r="B6456">
        <f t="shared" si="309"/>
        <v>17</v>
      </c>
    </row>
    <row r="6457" spans="2:2">
      <c r="B6457">
        <f t="shared" si="309"/>
        <v>17</v>
      </c>
    </row>
    <row r="6458" spans="2:2">
      <c r="B6458">
        <f t="shared" si="309"/>
        <v>17</v>
      </c>
    </row>
    <row r="6459" spans="2:2">
      <c r="B6459">
        <f t="shared" si="309"/>
        <v>17</v>
      </c>
    </row>
    <row r="6460" spans="2:2">
      <c r="B6460">
        <f t="shared" si="309"/>
        <v>17</v>
      </c>
    </row>
    <row r="6461" spans="2:2">
      <c r="B6461">
        <f t="shared" si="309"/>
        <v>17</v>
      </c>
    </row>
    <row r="6462" spans="2:2">
      <c r="B6462">
        <f t="shared" si="309"/>
        <v>17</v>
      </c>
    </row>
    <row r="6463" spans="2:2">
      <c r="B6463">
        <f t="shared" si="309"/>
        <v>17</v>
      </c>
    </row>
    <row r="6464" spans="2:2">
      <c r="B6464">
        <f t="shared" si="309"/>
        <v>17</v>
      </c>
    </row>
    <row r="6465" spans="2:2">
      <c r="B6465">
        <f t="shared" si="309"/>
        <v>17</v>
      </c>
    </row>
    <row r="6466" spans="2:2">
      <c r="B6466">
        <f t="shared" si="309"/>
        <v>17</v>
      </c>
    </row>
    <row r="6467" spans="2:2">
      <c r="B6467">
        <f t="shared" si="309"/>
        <v>17</v>
      </c>
    </row>
    <row r="6468" spans="2:2">
      <c r="B6468">
        <f t="shared" si="309"/>
        <v>17</v>
      </c>
    </row>
    <row r="6469" spans="2:2">
      <c r="B6469">
        <f t="shared" ref="B6469:B6532" si="310">+IF(F6468=44085,B6468+1,B6468)</f>
        <v>17</v>
      </c>
    </row>
    <row r="6470" spans="2:2">
      <c r="B6470">
        <f t="shared" si="310"/>
        <v>17</v>
      </c>
    </row>
    <row r="6471" spans="2:2">
      <c r="B6471">
        <f t="shared" si="310"/>
        <v>17</v>
      </c>
    </row>
    <row r="6472" spans="2:2">
      <c r="B6472">
        <f t="shared" si="310"/>
        <v>17</v>
      </c>
    </row>
    <row r="6473" spans="2:2">
      <c r="B6473">
        <f t="shared" si="310"/>
        <v>17</v>
      </c>
    </row>
    <row r="6474" spans="2:2">
      <c r="B6474">
        <f t="shared" si="310"/>
        <v>17</v>
      </c>
    </row>
    <row r="6475" spans="2:2">
      <c r="B6475">
        <f t="shared" si="310"/>
        <v>17</v>
      </c>
    </row>
    <row r="6476" spans="2:2">
      <c r="B6476">
        <f t="shared" si="310"/>
        <v>17</v>
      </c>
    </row>
    <row r="6477" spans="2:2">
      <c r="B6477">
        <f t="shared" si="310"/>
        <v>17</v>
      </c>
    </row>
    <row r="6478" spans="2:2">
      <c r="B6478">
        <f t="shared" si="310"/>
        <v>17</v>
      </c>
    </row>
    <row r="6479" spans="2:2">
      <c r="B6479">
        <f t="shared" si="310"/>
        <v>17</v>
      </c>
    </row>
    <row r="6480" spans="2:2">
      <c r="B6480">
        <f t="shared" si="310"/>
        <v>17</v>
      </c>
    </row>
    <row r="6481" spans="2:2">
      <c r="B6481">
        <f t="shared" si="310"/>
        <v>17</v>
      </c>
    </row>
    <row r="6482" spans="2:2">
      <c r="B6482">
        <f t="shared" si="310"/>
        <v>17</v>
      </c>
    </row>
    <row r="6483" spans="2:2">
      <c r="B6483">
        <f t="shared" si="310"/>
        <v>17</v>
      </c>
    </row>
    <row r="6484" spans="2:2">
      <c r="B6484">
        <f t="shared" si="310"/>
        <v>17</v>
      </c>
    </row>
    <row r="6485" spans="2:2">
      <c r="B6485">
        <f t="shared" si="310"/>
        <v>17</v>
      </c>
    </row>
    <row r="6486" spans="2:2">
      <c r="B6486">
        <f t="shared" si="310"/>
        <v>17</v>
      </c>
    </row>
    <row r="6487" spans="2:2">
      <c r="B6487">
        <f t="shared" si="310"/>
        <v>17</v>
      </c>
    </row>
    <row r="6488" spans="2:2">
      <c r="B6488">
        <f t="shared" si="310"/>
        <v>17</v>
      </c>
    </row>
    <row r="6489" spans="2:2">
      <c r="B6489">
        <f t="shared" si="310"/>
        <v>17</v>
      </c>
    </row>
    <row r="6490" spans="2:2">
      <c r="B6490">
        <f t="shared" si="310"/>
        <v>17</v>
      </c>
    </row>
    <row r="6491" spans="2:2">
      <c r="B6491">
        <f t="shared" si="310"/>
        <v>17</v>
      </c>
    </row>
    <row r="6492" spans="2:2">
      <c r="B6492">
        <f t="shared" si="310"/>
        <v>17</v>
      </c>
    </row>
    <row r="6493" spans="2:2">
      <c r="B6493">
        <f t="shared" si="310"/>
        <v>17</v>
      </c>
    </row>
    <row r="6494" spans="2:2">
      <c r="B6494">
        <f t="shared" si="310"/>
        <v>17</v>
      </c>
    </row>
    <row r="6495" spans="2:2">
      <c r="B6495">
        <f t="shared" si="310"/>
        <v>17</v>
      </c>
    </row>
    <row r="6496" spans="2:2">
      <c r="B6496">
        <f t="shared" si="310"/>
        <v>17</v>
      </c>
    </row>
    <row r="6497" spans="2:2">
      <c r="B6497">
        <f t="shared" si="310"/>
        <v>17</v>
      </c>
    </row>
    <row r="6498" spans="2:2">
      <c r="B6498">
        <f t="shared" si="310"/>
        <v>17</v>
      </c>
    </row>
    <row r="6499" spans="2:2">
      <c r="B6499">
        <f t="shared" si="310"/>
        <v>17</v>
      </c>
    </row>
    <row r="6500" spans="2:2">
      <c r="B6500">
        <f t="shared" si="310"/>
        <v>17</v>
      </c>
    </row>
    <row r="6501" spans="2:2">
      <c r="B6501">
        <f t="shared" si="310"/>
        <v>17</v>
      </c>
    </row>
    <row r="6502" spans="2:2">
      <c r="B6502">
        <f t="shared" si="310"/>
        <v>17</v>
      </c>
    </row>
    <row r="6503" spans="2:2">
      <c r="B6503">
        <f t="shared" si="310"/>
        <v>17</v>
      </c>
    </row>
    <row r="6504" spans="2:2">
      <c r="B6504">
        <f t="shared" si="310"/>
        <v>17</v>
      </c>
    </row>
    <row r="6505" spans="2:2">
      <c r="B6505">
        <f t="shared" si="310"/>
        <v>17</v>
      </c>
    </row>
    <row r="6506" spans="2:2">
      <c r="B6506">
        <f t="shared" si="310"/>
        <v>17</v>
      </c>
    </row>
    <row r="6507" spans="2:2">
      <c r="B6507">
        <f t="shared" si="310"/>
        <v>17</v>
      </c>
    </row>
    <row r="6508" spans="2:2">
      <c r="B6508">
        <f t="shared" si="310"/>
        <v>17</v>
      </c>
    </row>
    <row r="6509" spans="2:2">
      <c r="B6509">
        <f t="shared" si="310"/>
        <v>17</v>
      </c>
    </row>
    <row r="6510" spans="2:2">
      <c r="B6510">
        <f t="shared" si="310"/>
        <v>17</v>
      </c>
    </row>
    <row r="6511" spans="2:2">
      <c r="B6511">
        <f t="shared" si="310"/>
        <v>17</v>
      </c>
    </row>
    <row r="6512" spans="2:2">
      <c r="B6512">
        <f t="shared" si="310"/>
        <v>17</v>
      </c>
    </row>
    <row r="6513" spans="2:2">
      <c r="B6513">
        <f t="shared" si="310"/>
        <v>17</v>
      </c>
    </row>
    <row r="6514" spans="2:2">
      <c r="B6514">
        <f t="shared" si="310"/>
        <v>17</v>
      </c>
    </row>
    <row r="6515" spans="2:2">
      <c r="B6515">
        <f t="shared" si="310"/>
        <v>17</v>
      </c>
    </row>
    <row r="6516" spans="2:2">
      <c r="B6516">
        <f t="shared" si="310"/>
        <v>17</v>
      </c>
    </row>
    <row r="6517" spans="2:2">
      <c r="B6517">
        <f t="shared" si="310"/>
        <v>17</v>
      </c>
    </row>
    <row r="6518" spans="2:2">
      <c r="B6518">
        <f t="shared" si="310"/>
        <v>17</v>
      </c>
    </row>
    <row r="6519" spans="2:2">
      <c r="B6519">
        <f t="shared" si="310"/>
        <v>17</v>
      </c>
    </row>
    <row r="6520" spans="2:2">
      <c r="B6520">
        <f t="shared" si="310"/>
        <v>17</v>
      </c>
    </row>
    <row r="6521" spans="2:2">
      <c r="B6521">
        <f t="shared" si="310"/>
        <v>17</v>
      </c>
    </row>
    <row r="6522" spans="2:2">
      <c r="B6522">
        <f t="shared" si="310"/>
        <v>17</v>
      </c>
    </row>
    <row r="6523" spans="2:2">
      <c r="B6523">
        <f t="shared" si="310"/>
        <v>17</v>
      </c>
    </row>
    <row r="6524" spans="2:2">
      <c r="B6524">
        <f t="shared" si="310"/>
        <v>17</v>
      </c>
    </row>
    <row r="6525" spans="2:2">
      <c r="B6525">
        <f t="shared" si="310"/>
        <v>17</v>
      </c>
    </row>
    <row r="6526" spans="2:2">
      <c r="B6526">
        <f t="shared" si="310"/>
        <v>17</v>
      </c>
    </row>
    <row r="6527" spans="2:2">
      <c r="B6527">
        <f t="shared" si="310"/>
        <v>17</v>
      </c>
    </row>
    <row r="6528" spans="2:2">
      <c r="B6528">
        <f t="shared" si="310"/>
        <v>17</v>
      </c>
    </row>
    <row r="6529" spans="2:2">
      <c r="B6529">
        <f t="shared" si="310"/>
        <v>17</v>
      </c>
    </row>
    <row r="6530" spans="2:2">
      <c r="B6530">
        <f t="shared" si="310"/>
        <v>17</v>
      </c>
    </row>
    <row r="6531" spans="2:2">
      <c r="B6531">
        <f t="shared" si="310"/>
        <v>17</v>
      </c>
    </row>
    <row r="6532" spans="2:2">
      <c r="B6532">
        <f t="shared" si="310"/>
        <v>17</v>
      </c>
    </row>
    <row r="6533" spans="2:2">
      <c r="B6533">
        <f t="shared" ref="B6533:B6596" si="311">+IF(F6532=44085,B6532+1,B6532)</f>
        <v>17</v>
      </c>
    </row>
    <row r="6534" spans="2:2">
      <c r="B6534">
        <f t="shared" si="311"/>
        <v>17</v>
      </c>
    </row>
    <row r="6535" spans="2:2">
      <c r="B6535">
        <f t="shared" si="311"/>
        <v>17</v>
      </c>
    </row>
    <row r="6536" spans="2:2">
      <c r="B6536">
        <f t="shared" si="311"/>
        <v>17</v>
      </c>
    </row>
    <row r="6537" spans="2:2">
      <c r="B6537">
        <f t="shared" si="311"/>
        <v>17</v>
      </c>
    </row>
    <row r="6538" spans="2:2">
      <c r="B6538">
        <f t="shared" si="311"/>
        <v>17</v>
      </c>
    </row>
    <row r="6539" spans="2:2">
      <c r="B6539">
        <f t="shared" si="311"/>
        <v>17</v>
      </c>
    </row>
    <row r="6540" spans="2:2">
      <c r="B6540">
        <f t="shared" si="311"/>
        <v>17</v>
      </c>
    </row>
    <row r="6541" spans="2:2">
      <c r="B6541">
        <f t="shared" si="311"/>
        <v>17</v>
      </c>
    </row>
    <row r="6542" spans="2:2">
      <c r="B6542">
        <f t="shared" si="311"/>
        <v>17</v>
      </c>
    </row>
    <row r="6543" spans="2:2">
      <c r="B6543">
        <f t="shared" si="311"/>
        <v>17</v>
      </c>
    </row>
    <row r="6544" spans="2:2">
      <c r="B6544">
        <f t="shared" si="311"/>
        <v>17</v>
      </c>
    </row>
    <row r="6545" spans="2:2">
      <c r="B6545">
        <f t="shared" si="311"/>
        <v>17</v>
      </c>
    </row>
    <row r="6546" spans="2:2">
      <c r="B6546">
        <f t="shared" si="311"/>
        <v>17</v>
      </c>
    </row>
    <row r="6547" spans="2:2">
      <c r="B6547">
        <f t="shared" si="311"/>
        <v>17</v>
      </c>
    </row>
    <row r="6548" spans="2:2">
      <c r="B6548">
        <f t="shared" si="311"/>
        <v>17</v>
      </c>
    </row>
    <row r="6549" spans="2:2">
      <c r="B6549">
        <f t="shared" si="311"/>
        <v>17</v>
      </c>
    </row>
    <row r="6550" spans="2:2">
      <c r="B6550">
        <f t="shared" si="311"/>
        <v>17</v>
      </c>
    </row>
    <row r="6551" spans="2:2">
      <c r="B6551">
        <f t="shared" si="311"/>
        <v>17</v>
      </c>
    </row>
    <row r="6552" spans="2:2">
      <c r="B6552">
        <f t="shared" si="311"/>
        <v>17</v>
      </c>
    </row>
    <row r="6553" spans="2:2">
      <c r="B6553">
        <f t="shared" si="311"/>
        <v>17</v>
      </c>
    </row>
    <row r="6554" spans="2:2">
      <c r="B6554">
        <f t="shared" si="311"/>
        <v>17</v>
      </c>
    </row>
    <row r="6555" spans="2:2">
      <c r="B6555">
        <f t="shared" si="311"/>
        <v>17</v>
      </c>
    </row>
    <row r="6556" spans="2:2">
      <c r="B6556">
        <f t="shared" si="311"/>
        <v>17</v>
      </c>
    </row>
    <row r="6557" spans="2:2">
      <c r="B6557">
        <f t="shared" si="311"/>
        <v>17</v>
      </c>
    </row>
    <row r="6558" spans="2:2">
      <c r="B6558">
        <f t="shared" si="311"/>
        <v>17</v>
      </c>
    </row>
    <row r="6559" spans="2:2">
      <c r="B6559">
        <f t="shared" si="311"/>
        <v>17</v>
      </c>
    </row>
    <row r="6560" spans="2:2">
      <c r="B6560">
        <f t="shared" si="311"/>
        <v>17</v>
      </c>
    </row>
    <row r="6561" spans="2:2">
      <c r="B6561">
        <f t="shared" si="311"/>
        <v>17</v>
      </c>
    </row>
    <row r="6562" spans="2:2">
      <c r="B6562">
        <f t="shared" si="311"/>
        <v>17</v>
      </c>
    </row>
    <row r="6563" spans="2:2">
      <c r="B6563">
        <f t="shared" si="311"/>
        <v>17</v>
      </c>
    </row>
    <row r="6564" spans="2:2">
      <c r="B6564">
        <f t="shared" si="311"/>
        <v>17</v>
      </c>
    </row>
    <row r="6565" spans="2:2">
      <c r="B6565">
        <f t="shared" si="311"/>
        <v>17</v>
      </c>
    </row>
    <row r="6566" spans="2:2">
      <c r="B6566">
        <f t="shared" si="311"/>
        <v>17</v>
      </c>
    </row>
    <row r="6567" spans="2:2">
      <c r="B6567">
        <f t="shared" si="311"/>
        <v>17</v>
      </c>
    </row>
    <row r="6568" spans="2:2">
      <c r="B6568">
        <f t="shared" si="311"/>
        <v>17</v>
      </c>
    </row>
    <row r="6569" spans="2:2">
      <c r="B6569">
        <f t="shared" si="311"/>
        <v>17</v>
      </c>
    </row>
    <row r="6570" spans="2:2">
      <c r="B6570">
        <f t="shared" si="311"/>
        <v>17</v>
      </c>
    </row>
    <row r="6571" spans="2:2">
      <c r="B6571">
        <f t="shared" si="311"/>
        <v>17</v>
      </c>
    </row>
    <row r="6572" spans="2:2">
      <c r="B6572">
        <f t="shared" si="311"/>
        <v>17</v>
      </c>
    </row>
    <row r="6573" spans="2:2">
      <c r="B6573">
        <f t="shared" si="311"/>
        <v>17</v>
      </c>
    </row>
    <row r="6574" spans="2:2">
      <c r="B6574">
        <f t="shared" si="311"/>
        <v>17</v>
      </c>
    </row>
    <row r="6575" spans="2:2">
      <c r="B6575">
        <f t="shared" si="311"/>
        <v>17</v>
      </c>
    </row>
    <row r="6576" spans="2:2">
      <c r="B6576">
        <f t="shared" si="311"/>
        <v>17</v>
      </c>
    </row>
    <row r="6577" spans="2:2">
      <c r="B6577">
        <f t="shared" si="311"/>
        <v>17</v>
      </c>
    </row>
    <row r="6578" spans="2:2">
      <c r="B6578">
        <f t="shared" si="311"/>
        <v>17</v>
      </c>
    </row>
    <row r="6579" spans="2:2">
      <c r="B6579">
        <f t="shared" si="311"/>
        <v>17</v>
      </c>
    </row>
    <row r="6580" spans="2:2">
      <c r="B6580">
        <f t="shared" si="311"/>
        <v>17</v>
      </c>
    </row>
    <row r="6581" spans="2:2">
      <c r="B6581">
        <f t="shared" si="311"/>
        <v>17</v>
      </c>
    </row>
    <row r="6582" spans="2:2">
      <c r="B6582">
        <f t="shared" si="311"/>
        <v>17</v>
      </c>
    </row>
    <row r="6583" spans="2:2">
      <c r="B6583">
        <f t="shared" si="311"/>
        <v>17</v>
      </c>
    </row>
    <row r="6584" spans="2:2">
      <c r="B6584">
        <f t="shared" si="311"/>
        <v>17</v>
      </c>
    </row>
    <row r="6585" spans="2:2">
      <c r="B6585">
        <f t="shared" si="311"/>
        <v>17</v>
      </c>
    </row>
    <row r="6586" spans="2:2">
      <c r="B6586">
        <f t="shared" si="311"/>
        <v>17</v>
      </c>
    </row>
    <row r="6587" spans="2:2">
      <c r="B6587">
        <f t="shared" si="311"/>
        <v>17</v>
      </c>
    </row>
    <row r="6588" spans="2:2">
      <c r="B6588">
        <f t="shared" si="311"/>
        <v>17</v>
      </c>
    </row>
    <row r="6589" spans="2:2">
      <c r="B6589">
        <f t="shared" si="311"/>
        <v>17</v>
      </c>
    </row>
    <row r="6590" spans="2:2">
      <c r="B6590">
        <f t="shared" si="311"/>
        <v>17</v>
      </c>
    </row>
    <row r="6591" spans="2:2">
      <c r="B6591">
        <f t="shared" si="311"/>
        <v>17</v>
      </c>
    </row>
    <row r="6592" spans="2:2">
      <c r="B6592">
        <f t="shared" si="311"/>
        <v>17</v>
      </c>
    </row>
    <row r="6593" spans="2:2">
      <c r="B6593">
        <f t="shared" si="311"/>
        <v>17</v>
      </c>
    </row>
    <row r="6594" spans="2:2">
      <c r="B6594">
        <f t="shared" si="311"/>
        <v>17</v>
      </c>
    </row>
    <row r="6595" spans="2:2">
      <c r="B6595">
        <f t="shared" si="311"/>
        <v>17</v>
      </c>
    </row>
    <row r="6596" spans="2:2">
      <c r="B6596">
        <f t="shared" si="311"/>
        <v>17</v>
      </c>
    </row>
    <row r="6597" spans="2:2">
      <c r="B6597">
        <f t="shared" ref="B6597:B6660" si="312">+IF(F6596=44085,B6596+1,B6596)</f>
        <v>17</v>
      </c>
    </row>
    <row r="6598" spans="2:2">
      <c r="B6598">
        <f t="shared" si="312"/>
        <v>17</v>
      </c>
    </row>
    <row r="6599" spans="2:2">
      <c r="B6599">
        <f t="shared" si="312"/>
        <v>17</v>
      </c>
    </row>
    <row r="6600" spans="2:2">
      <c r="B6600">
        <f t="shared" si="312"/>
        <v>17</v>
      </c>
    </row>
    <row r="6601" spans="2:2">
      <c r="B6601">
        <f t="shared" si="312"/>
        <v>17</v>
      </c>
    </row>
    <row r="6602" spans="2:2">
      <c r="B6602">
        <f t="shared" si="312"/>
        <v>17</v>
      </c>
    </row>
    <row r="6603" spans="2:2">
      <c r="B6603">
        <f t="shared" si="312"/>
        <v>17</v>
      </c>
    </row>
    <row r="6604" spans="2:2">
      <c r="B6604">
        <f t="shared" si="312"/>
        <v>17</v>
      </c>
    </row>
    <row r="6605" spans="2:2">
      <c r="B6605">
        <f t="shared" si="312"/>
        <v>17</v>
      </c>
    </row>
    <row r="6606" spans="2:2">
      <c r="B6606">
        <f t="shared" si="312"/>
        <v>17</v>
      </c>
    </row>
    <row r="6607" spans="2:2">
      <c r="B6607">
        <f t="shared" si="312"/>
        <v>17</v>
      </c>
    </row>
    <row r="6608" spans="2:2">
      <c r="B6608">
        <f t="shared" si="312"/>
        <v>17</v>
      </c>
    </row>
    <row r="6609" spans="2:2">
      <c r="B6609">
        <f t="shared" si="312"/>
        <v>17</v>
      </c>
    </row>
    <row r="6610" spans="2:2">
      <c r="B6610">
        <f t="shared" si="312"/>
        <v>17</v>
      </c>
    </row>
    <row r="6611" spans="2:2">
      <c r="B6611">
        <f t="shared" si="312"/>
        <v>17</v>
      </c>
    </row>
    <row r="6612" spans="2:2">
      <c r="B6612">
        <f t="shared" si="312"/>
        <v>17</v>
      </c>
    </row>
    <row r="6613" spans="2:2">
      <c r="B6613">
        <f t="shared" si="312"/>
        <v>17</v>
      </c>
    </row>
    <row r="6614" spans="2:2">
      <c r="B6614">
        <f t="shared" si="312"/>
        <v>17</v>
      </c>
    </row>
    <row r="6615" spans="2:2">
      <c r="B6615">
        <f t="shared" si="312"/>
        <v>17</v>
      </c>
    </row>
    <row r="6616" spans="2:2">
      <c r="B6616">
        <f t="shared" si="312"/>
        <v>17</v>
      </c>
    </row>
    <row r="6617" spans="2:2">
      <c r="B6617">
        <f t="shared" si="312"/>
        <v>17</v>
      </c>
    </row>
    <row r="6618" spans="2:2">
      <c r="B6618">
        <f t="shared" si="312"/>
        <v>17</v>
      </c>
    </row>
    <row r="6619" spans="2:2">
      <c r="B6619">
        <f t="shared" si="312"/>
        <v>17</v>
      </c>
    </row>
    <row r="6620" spans="2:2">
      <c r="B6620">
        <f t="shared" si="312"/>
        <v>17</v>
      </c>
    </row>
    <row r="6621" spans="2:2">
      <c r="B6621">
        <f t="shared" si="312"/>
        <v>17</v>
      </c>
    </row>
    <row r="6622" spans="2:2">
      <c r="B6622">
        <f t="shared" si="312"/>
        <v>17</v>
      </c>
    </row>
    <row r="6623" spans="2:2">
      <c r="B6623">
        <f t="shared" si="312"/>
        <v>17</v>
      </c>
    </row>
    <row r="6624" spans="2:2">
      <c r="B6624">
        <f t="shared" si="312"/>
        <v>17</v>
      </c>
    </row>
    <row r="6625" spans="2:2">
      <c r="B6625">
        <f t="shared" si="312"/>
        <v>17</v>
      </c>
    </row>
    <row r="6626" spans="2:2">
      <c r="B6626">
        <f t="shared" si="312"/>
        <v>17</v>
      </c>
    </row>
    <row r="6627" spans="2:2">
      <c r="B6627">
        <f t="shared" si="312"/>
        <v>17</v>
      </c>
    </row>
    <row r="6628" spans="2:2">
      <c r="B6628">
        <f t="shared" si="312"/>
        <v>17</v>
      </c>
    </row>
    <row r="6629" spans="2:2">
      <c r="B6629">
        <f t="shared" si="312"/>
        <v>17</v>
      </c>
    </row>
    <row r="6630" spans="2:2">
      <c r="B6630">
        <f t="shared" si="312"/>
        <v>17</v>
      </c>
    </row>
    <row r="6631" spans="2:2">
      <c r="B6631">
        <f t="shared" si="312"/>
        <v>17</v>
      </c>
    </row>
    <row r="6632" spans="2:2">
      <c r="B6632">
        <f t="shared" si="312"/>
        <v>17</v>
      </c>
    </row>
    <row r="6633" spans="2:2">
      <c r="B6633">
        <f t="shared" si="312"/>
        <v>17</v>
      </c>
    </row>
    <row r="6634" spans="2:2">
      <c r="B6634">
        <f t="shared" si="312"/>
        <v>17</v>
      </c>
    </row>
    <row r="6635" spans="2:2">
      <c r="B6635">
        <f t="shared" si="312"/>
        <v>17</v>
      </c>
    </row>
    <row r="6636" spans="2:2">
      <c r="B6636">
        <f t="shared" si="312"/>
        <v>17</v>
      </c>
    </row>
    <row r="6637" spans="2:2">
      <c r="B6637">
        <f t="shared" si="312"/>
        <v>17</v>
      </c>
    </row>
    <row r="6638" spans="2:2">
      <c r="B6638">
        <f t="shared" si="312"/>
        <v>17</v>
      </c>
    </row>
    <row r="6639" spans="2:2">
      <c r="B6639">
        <f t="shared" si="312"/>
        <v>17</v>
      </c>
    </row>
    <row r="6640" spans="2:2">
      <c r="B6640">
        <f t="shared" si="312"/>
        <v>17</v>
      </c>
    </row>
    <row r="6641" spans="2:2">
      <c r="B6641">
        <f t="shared" si="312"/>
        <v>17</v>
      </c>
    </row>
    <row r="6642" spans="2:2">
      <c r="B6642">
        <f t="shared" si="312"/>
        <v>17</v>
      </c>
    </row>
    <row r="6643" spans="2:2">
      <c r="B6643">
        <f t="shared" si="312"/>
        <v>17</v>
      </c>
    </row>
    <row r="6644" spans="2:2">
      <c r="B6644">
        <f t="shared" si="312"/>
        <v>17</v>
      </c>
    </row>
    <row r="6645" spans="2:2">
      <c r="B6645">
        <f t="shared" si="312"/>
        <v>17</v>
      </c>
    </row>
    <row r="6646" spans="2:2">
      <c r="B6646">
        <f t="shared" si="312"/>
        <v>17</v>
      </c>
    </row>
    <row r="6647" spans="2:2">
      <c r="B6647">
        <f t="shared" si="312"/>
        <v>17</v>
      </c>
    </row>
    <row r="6648" spans="2:2">
      <c r="B6648">
        <f t="shared" si="312"/>
        <v>17</v>
      </c>
    </row>
    <row r="6649" spans="2:2">
      <c r="B6649">
        <f t="shared" si="312"/>
        <v>17</v>
      </c>
    </row>
    <row r="6650" spans="2:2">
      <c r="B6650">
        <f t="shared" si="312"/>
        <v>17</v>
      </c>
    </row>
    <row r="6651" spans="2:2">
      <c r="B6651">
        <f t="shared" si="312"/>
        <v>17</v>
      </c>
    </row>
    <row r="6652" spans="2:2">
      <c r="B6652">
        <f t="shared" si="312"/>
        <v>17</v>
      </c>
    </row>
    <row r="6653" spans="2:2">
      <c r="B6653">
        <f t="shared" si="312"/>
        <v>17</v>
      </c>
    </row>
    <row r="6654" spans="2:2">
      <c r="B6654">
        <f t="shared" si="312"/>
        <v>17</v>
      </c>
    </row>
    <row r="6655" spans="2:2">
      <c r="B6655">
        <f t="shared" si="312"/>
        <v>17</v>
      </c>
    </row>
    <row r="6656" spans="2:2">
      <c r="B6656">
        <f t="shared" si="312"/>
        <v>17</v>
      </c>
    </row>
    <row r="6657" spans="2:2">
      <c r="B6657">
        <f t="shared" si="312"/>
        <v>17</v>
      </c>
    </row>
    <row r="6658" spans="2:2">
      <c r="B6658">
        <f t="shared" si="312"/>
        <v>17</v>
      </c>
    </row>
    <row r="6659" spans="2:2">
      <c r="B6659">
        <f t="shared" si="312"/>
        <v>17</v>
      </c>
    </row>
    <row r="6660" spans="2:2">
      <c r="B6660">
        <f t="shared" si="312"/>
        <v>17</v>
      </c>
    </row>
    <row r="6661" spans="2:2">
      <c r="B6661">
        <f t="shared" ref="B6661:B6724" si="313">+IF(F6660=44085,B6660+1,B6660)</f>
        <v>17</v>
      </c>
    </row>
    <row r="6662" spans="2:2">
      <c r="B6662">
        <f t="shared" si="313"/>
        <v>17</v>
      </c>
    </row>
    <row r="6663" spans="2:2">
      <c r="B6663">
        <f t="shared" si="313"/>
        <v>17</v>
      </c>
    </row>
    <row r="6664" spans="2:2">
      <c r="B6664">
        <f t="shared" si="313"/>
        <v>17</v>
      </c>
    </row>
    <row r="6665" spans="2:2">
      <c r="B6665">
        <f t="shared" si="313"/>
        <v>17</v>
      </c>
    </row>
    <row r="6666" spans="2:2">
      <c r="B6666">
        <f t="shared" si="313"/>
        <v>17</v>
      </c>
    </row>
    <row r="6667" spans="2:2">
      <c r="B6667">
        <f t="shared" si="313"/>
        <v>17</v>
      </c>
    </row>
    <row r="6668" spans="2:2">
      <c r="B6668">
        <f t="shared" si="313"/>
        <v>17</v>
      </c>
    </row>
    <row r="6669" spans="2:2">
      <c r="B6669">
        <f t="shared" si="313"/>
        <v>17</v>
      </c>
    </row>
    <row r="6670" spans="2:2">
      <c r="B6670">
        <f t="shared" si="313"/>
        <v>17</v>
      </c>
    </row>
    <row r="6671" spans="2:2">
      <c r="B6671">
        <f t="shared" si="313"/>
        <v>17</v>
      </c>
    </row>
    <row r="6672" spans="2:2">
      <c r="B6672">
        <f t="shared" si="313"/>
        <v>17</v>
      </c>
    </row>
    <row r="6673" spans="2:2">
      <c r="B6673">
        <f t="shared" si="313"/>
        <v>17</v>
      </c>
    </row>
    <row r="6674" spans="2:2">
      <c r="B6674">
        <f t="shared" si="313"/>
        <v>17</v>
      </c>
    </row>
    <row r="6675" spans="2:2">
      <c r="B6675">
        <f t="shared" si="313"/>
        <v>17</v>
      </c>
    </row>
    <row r="6676" spans="2:2">
      <c r="B6676">
        <f t="shared" si="313"/>
        <v>17</v>
      </c>
    </row>
    <row r="6677" spans="2:2">
      <c r="B6677">
        <f t="shared" si="313"/>
        <v>17</v>
      </c>
    </row>
    <row r="6678" spans="2:2">
      <c r="B6678">
        <f t="shared" si="313"/>
        <v>17</v>
      </c>
    </row>
    <row r="6679" spans="2:2">
      <c r="B6679">
        <f t="shared" si="313"/>
        <v>17</v>
      </c>
    </row>
    <row r="6680" spans="2:2">
      <c r="B6680">
        <f t="shared" si="313"/>
        <v>17</v>
      </c>
    </row>
    <row r="6681" spans="2:2">
      <c r="B6681">
        <f t="shared" si="313"/>
        <v>17</v>
      </c>
    </row>
    <row r="6682" spans="2:2">
      <c r="B6682">
        <f t="shared" si="313"/>
        <v>17</v>
      </c>
    </row>
    <row r="6683" spans="2:2">
      <c r="B6683">
        <f t="shared" si="313"/>
        <v>17</v>
      </c>
    </row>
    <row r="6684" spans="2:2">
      <c r="B6684">
        <f t="shared" si="313"/>
        <v>17</v>
      </c>
    </row>
    <row r="6685" spans="2:2">
      <c r="B6685">
        <f t="shared" si="313"/>
        <v>17</v>
      </c>
    </row>
    <row r="6686" spans="2:2">
      <c r="B6686">
        <f t="shared" si="313"/>
        <v>17</v>
      </c>
    </row>
    <row r="6687" spans="2:2">
      <c r="B6687">
        <f t="shared" si="313"/>
        <v>17</v>
      </c>
    </row>
    <row r="6688" spans="2:2">
      <c r="B6688">
        <f t="shared" si="313"/>
        <v>17</v>
      </c>
    </row>
    <row r="6689" spans="2:2">
      <c r="B6689">
        <f t="shared" si="313"/>
        <v>17</v>
      </c>
    </row>
    <row r="6690" spans="2:2">
      <c r="B6690">
        <f t="shared" si="313"/>
        <v>17</v>
      </c>
    </row>
    <row r="6691" spans="2:2">
      <c r="B6691">
        <f t="shared" si="313"/>
        <v>17</v>
      </c>
    </row>
    <row r="6692" spans="2:2">
      <c r="B6692">
        <f t="shared" si="313"/>
        <v>17</v>
      </c>
    </row>
    <row r="6693" spans="2:2">
      <c r="B6693">
        <f t="shared" si="313"/>
        <v>17</v>
      </c>
    </row>
    <row r="6694" spans="2:2">
      <c r="B6694">
        <f t="shared" si="313"/>
        <v>17</v>
      </c>
    </row>
    <row r="6695" spans="2:2">
      <c r="B6695">
        <f t="shared" si="313"/>
        <v>17</v>
      </c>
    </row>
    <row r="6696" spans="2:2">
      <c r="B6696">
        <f t="shared" si="313"/>
        <v>17</v>
      </c>
    </row>
    <row r="6697" spans="2:2">
      <c r="B6697">
        <f t="shared" si="313"/>
        <v>17</v>
      </c>
    </row>
    <row r="6698" spans="2:2">
      <c r="B6698">
        <f t="shared" si="313"/>
        <v>17</v>
      </c>
    </row>
    <row r="6699" spans="2:2">
      <c r="B6699">
        <f t="shared" si="313"/>
        <v>17</v>
      </c>
    </row>
    <row r="6700" spans="2:2">
      <c r="B6700">
        <f t="shared" si="313"/>
        <v>17</v>
      </c>
    </row>
    <row r="6701" spans="2:2">
      <c r="B6701">
        <f t="shared" si="313"/>
        <v>17</v>
      </c>
    </row>
    <row r="6702" spans="2:2">
      <c r="B6702">
        <f t="shared" si="313"/>
        <v>17</v>
      </c>
    </row>
    <row r="6703" spans="2:2">
      <c r="B6703">
        <f t="shared" si="313"/>
        <v>17</v>
      </c>
    </row>
    <row r="6704" spans="2:2">
      <c r="B6704">
        <f t="shared" si="313"/>
        <v>17</v>
      </c>
    </row>
    <row r="6705" spans="2:2">
      <c r="B6705">
        <f t="shared" si="313"/>
        <v>17</v>
      </c>
    </row>
    <row r="6706" spans="2:2">
      <c r="B6706">
        <f t="shared" si="313"/>
        <v>17</v>
      </c>
    </row>
    <row r="6707" spans="2:2">
      <c r="B6707">
        <f t="shared" si="313"/>
        <v>17</v>
      </c>
    </row>
    <row r="6708" spans="2:2">
      <c r="B6708">
        <f t="shared" si="313"/>
        <v>17</v>
      </c>
    </row>
    <row r="6709" spans="2:2">
      <c r="B6709">
        <f t="shared" si="313"/>
        <v>17</v>
      </c>
    </row>
    <row r="6710" spans="2:2">
      <c r="B6710">
        <f t="shared" si="313"/>
        <v>17</v>
      </c>
    </row>
    <row r="6711" spans="2:2">
      <c r="B6711">
        <f t="shared" si="313"/>
        <v>17</v>
      </c>
    </row>
    <row r="6712" spans="2:2">
      <c r="B6712">
        <f t="shared" si="313"/>
        <v>17</v>
      </c>
    </row>
    <row r="6713" spans="2:2">
      <c r="B6713">
        <f t="shared" si="313"/>
        <v>17</v>
      </c>
    </row>
    <row r="6714" spans="2:2">
      <c r="B6714">
        <f t="shared" si="313"/>
        <v>17</v>
      </c>
    </row>
    <row r="6715" spans="2:2">
      <c r="B6715">
        <f t="shared" si="313"/>
        <v>17</v>
      </c>
    </row>
    <row r="6716" spans="2:2">
      <c r="B6716">
        <f t="shared" si="313"/>
        <v>17</v>
      </c>
    </row>
    <row r="6717" spans="2:2">
      <c r="B6717">
        <f t="shared" si="313"/>
        <v>17</v>
      </c>
    </row>
    <row r="6718" spans="2:2">
      <c r="B6718">
        <f t="shared" si="313"/>
        <v>17</v>
      </c>
    </row>
    <row r="6719" spans="2:2">
      <c r="B6719">
        <f t="shared" si="313"/>
        <v>17</v>
      </c>
    </row>
    <row r="6720" spans="2:2">
      <c r="B6720">
        <f t="shared" si="313"/>
        <v>17</v>
      </c>
    </row>
    <row r="6721" spans="2:2">
      <c r="B6721">
        <f t="shared" si="313"/>
        <v>17</v>
      </c>
    </row>
    <row r="6722" spans="2:2">
      <c r="B6722">
        <f t="shared" si="313"/>
        <v>17</v>
      </c>
    </row>
    <row r="6723" spans="2:2">
      <c r="B6723">
        <f t="shared" si="313"/>
        <v>17</v>
      </c>
    </row>
    <row r="6724" spans="2:2">
      <c r="B6724">
        <f t="shared" si="313"/>
        <v>17</v>
      </c>
    </row>
    <row r="6725" spans="2:2">
      <c r="B6725">
        <f t="shared" ref="B6725:B6788" si="314">+IF(F6724=44085,B6724+1,B6724)</f>
        <v>17</v>
      </c>
    </row>
    <row r="6726" spans="2:2">
      <c r="B6726">
        <f t="shared" si="314"/>
        <v>17</v>
      </c>
    </row>
    <row r="6727" spans="2:2">
      <c r="B6727">
        <f t="shared" si="314"/>
        <v>17</v>
      </c>
    </row>
    <row r="6728" spans="2:2">
      <c r="B6728">
        <f t="shared" si="314"/>
        <v>17</v>
      </c>
    </row>
    <row r="6729" spans="2:2">
      <c r="B6729">
        <f t="shared" si="314"/>
        <v>17</v>
      </c>
    </row>
    <row r="6730" spans="2:2">
      <c r="B6730">
        <f t="shared" si="314"/>
        <v>17</v>
      </c>
    </row>
    <row r="6731" spans="2:2">
      <c r="B6731">
        <f t="shared" si="314"/>
        <v>17</v>
      </c>
    </row>
    <row r="6732" spans="2:2">
      <c r="B6732">
        <f t="shared" si="314"/>
        <v>17</v>
      </c>
    </row>
    <row r="6733" spans="2:2">
      <c r="B6733">
        <f t="shared" si="314"/>
        <v>17</v>
      </c>
    </row>
    <row r="6734" spans="2:2">
      <c r="B6734">
        <f t="shared" si="314"/>
        <v>17</v>
      </c>
    </row>
    <row r="6735" spans="2:2">
      <c r="B6735">
        <f t="shared" si="314"/>
        <v>17</v>
      </c>
    </row>
    <row r="6736" spans="2:2">
      <c r="B6736">
        <f t="shared" si="314"/>
        <v>17</v>
      </c>
    </row>
    <row r="6737" spans="2:2">
      <c r="B6737">
        <f t="shared" si="314"/>
        <v>17</v>
      </c>
    </row>
    <row r="6738" spans="2:2">
      <c r="B6738">
        <f t="shared" si="314"/>
        <v>17</v>
      </c>
    </row>
    <row r="6739" spans="2:2">
      <c r="B6739">
        <f t="shared" si="314"/>
        <v>17</v>
      </c>
    </row>
    <row r="6740" spans="2:2">
      <c r="B6740">
        <f t="shared" si="314"/>
        <v>17</v>
      </c>
    </row>
    <row r="6741" spans="2:2">
      <c r="B6741">
        <f t="shared" si="314"/>
        <v>17</v>
      </c>
    </row>
    <row r="6742" spans="2:2">
      <c r="B6742">
        <f t="shared" si="314"/>
        <v>17</v>
      </c>
    </row>
    <row r="6743" spans="2:2">
      <c r="B6743">
        <f t="shared" si="314"/>
        <v>17</v>
      </c>
    </row>
    <row r="6744" spans="2:2">
      <c r="B6744">
        <f t="shared" si="314"/>
        <v>17</v>
      </c>
    </row>
    <row r="6745" spans="2:2">
      <c r="B6745">
        <f t="shared" si="314"/>
        <v>17</v>
      </c>
    </row>
    <row r="6746" spans="2:2">
      <c r="B6746">
        <f t="shared" si="314"/>
        <v>17</v>
      </c>
    </row>
    <row r="6747" spans="2:2">
      <c r="B6747">
        <f t="shared" si="314"/>
        <v>17</v>
      </c>
    </row>
    <row r="6748" spans="2:2">
      <c r="B6748">
        <f t="shared" si="314"/>
        <v>17</v>
      </c>
    </row>
    <row r="6749" spans="2:2">
      <c r="B6749">
        <f t="shared" si="314"/>
        <v>17</v>
      </c>
    </row>
    <row r="6750" spans="2:2">
      <c r="B6750">
        <f t="shared" si="314"/>
        <v>17</v>
      </c>
    </row>
    <row r="6751" spans="2:2">
      <c r="B6751">
        <f t="shared" si="314"/>
        <v>17</v>
      </c>
    </row>
    <row r="6752" spans="2:2">
      <c r="B6752">
        <f t="shared" si="314"/>
        <v>17</v>
      </c>
    </row>
    <row r="6753" spans="2:2">
      <c r="B6753">
        <f t="shared" si="314"/>
        <v>17</v>
      </c>
    </row>
    <row r="6754" spans="2:2">
      <c r="B6754">
        <f t="shared" si="314"/>
        <v>17</v>
      </c>
    </row>
    <row r="6755" spans="2:2">
      <c r="B6755">
        <f t="shared" si="314"/>
        <v>17</v>
      </c>
    </row>
    <row r="6756" spans="2:2">
      <c r="B6756">
        <f t="shared" si="314"/>
        <v>17</v>
      </c>
    </row>
    <row r="6757" spans="2:2">
      <c r="B6757">
        <f t="shared" si="314"/>
        <v>17</v>
      </c>
    </row>
    <row r="6758" spans="2:2">
      <c r="B6758">
        <f t="shared" si="314"/>
        <v>17</v>
      </c>
    </row>
    <row r="6759" spans="2:2">
      <c r="B6759">
        <f t="shared" si="314"/>
        <v>17</v>
      </c>
    </row>
    <row r="6760" spans="2:2">
      <c r="B6760">
        <f t="shared" si="314"/>
        <v>17</v>
      </c>
    </row>
    <row r="6761" spans="2:2">
      <c r="B6761">
        <f t="shared" si="314"/>
        <v>17</v>
      </c>
    </row>
    <row r="6762" spans="2:2">
      <c r="B6762">
        <f t="shared" si="314"/>
        <v>17</v>
      </c>
    </row>
    <row r="6763" spans="2:2">
      <c r="B6763">
        <f t="shared" si="314"/>
        <v>17</v>
      </c>
    </row>
    <row r="6764" spans="2:2">
      <c r="B6764">
        <f t="shared" si="314"/>
        <v>17</v>
      </c>
    </row>
    <row r="6765" spans="2:2">
      <c r="B6765">
        <f t="shared" si="314"/>
        <v>17</v>
      </c>
    </row>
    <row r="6766" spans="2:2">
      <c r="B6766">
        <f t="shared" si="314"/>
        <v>17</v>
      </c>
    </row>
    <row r="6767" spans="2:2">
      <c r="B6767">
        <f t="shared" si="314"/>
        <v>17</v>
      </c>
    </row>
    <row r="6768" spans="2:2">
      <c r="B6768">
        <f t="shared" si="314"/>
        <v>17</v>
      </c>
    </row>
    <row r="6769" spans="2:2">
      <c r="B6769">
        <f t="shared" si="314"/>
        <v>17</v>
      </c>
    </row>
    <row r="6770" spans="2:2">
      <c r="B6770">
        <f t="shared" si="314"/>
        <v>17</v>
      </c>
    </row>
    <row r="6771" spans="2:2">
      <c r="B6771">
        <f t="shared" si="314"/>
        <v>17</v>
      </c>
    </row>
    <row r="6772" spans="2:2">
      <c r="B6772">
        <f t="shared" si="314"/>
        <v>17</v>
      </c>
    </row>
    <row r="6773" spans="2:2">
      <c r="B6773">
        <f t="shared" si="314"/>
        <v>17</v>
      </c>
    </row>
    <row r="6774" spans="2:2">
      <c r="B6774">
        <f t="shared" si="314"/>
        <v>17</v>
      </c>
    </row>
    <row r="6775" spans="2:2">
      <c r="B6775">
        <f t="shared" si="314"/>
        <v>17</v>
      </c>
    </row>
    <row r="6776" spans="2:2">
      <c r="B6776">
        <f t="shared" si="314"/>
        <v>17</v>
      </c>
    </row>
    <row r="6777" spans="2:2">
      <c r="B6777">
        <f t="shared" si="314"/>
        <v>17</v>
      </c>
    </row>
    <row r="6778" spans="2:2">
      <c r="B6778">
        <f t="shared" si="314"/>
        <v>17</v>
      </c>
    </row>
    <row r="6779" spans="2:2">
      <c r="B6779">
        <f t="shared" si="314"/>
        <v>17</v>
      </c>
    </row>
    <row r="6780" spans="2:2">
      <c r="B6780">
        <f t="shared" si="314"/>
        <v>17</v>
      </c>
    </row>
    <row r="6781" spans="2:2">
      <c r="B6781">
        <f t="shared" si="314"/>
        <v>17</v>
      </c>
    </row>
    <row r="6782" spans="2:2">
      <c r="B6782">
        <f t="shared" si="314"/>
        <v>17</v>
      </c>
    </row>
    <row r="6783" spans="2:2">
      <c r="B6783">
        <f t="shared" si="314"/>
        <v>17</v>
      </c>
    </row>
    <row r="6784" spans="2:2">
      <c r="B6784">
        <f t="shared" si="314"/>
        <v>17</v>
      </c>
    </row>
    <row r="6785" spans="2:2">
      <c r="B6785">
        <f t="shared" si="314"/>
        <v>17</v>
      </c>
    </row>
    <row r="6786" spans="2:2">
      <c r="B6786">
        <f t="shared" si="314"/>
        <v>17</v>
      </c>
    </row>
    <row r="6787" spans="2:2">
      <c r="B6787">
        <f t="shared" si="314"/>
        <v>17</v>
      </c>
    </row>
    <row r="6788" spans="2:2">
      <c r="B6788">
        <f t="shared" si="314"/>
        <v>17</v>
      </c>
    </row>
    <row r="6789" spans="2:2">
      <c r="B6789">
        <f t="shared" ref="B6789:B6852" si="315">+IF(F6788=44085,B6788+1,B6788)</f>
        <v>17</v>
      </c>
    </row>
    <row r="6790" spans="2:2">
      <c r="B6790">
        <f t="shared" si="315"/>
        <v>17</v>
      </c>
    </row>
    <row r="6791" spans="2:2">
      <c r="B6791">
        <f t="shared" si="315"/>
        <v>17</v>
      </c>
    </row>
    <row r="6792" spans="2:2">
      <c r="B6792">
        <f t="shared" si="315"/>
        <v>17</v>
      </c>
    </row>
    <row r="6793" spans="2:2">
      <c r="B6793">
        <f t="shared" si="315"/>
        <v>17</v>
      </c>
    </row>
    <row r="6794" spans="2:2">
      <c r="B6794">
        <f t="shared" si="315"/>
        <v>17</v>
      </c>
    </row>
    <row r="6795" spans="2:2">
      <c r="B6795">
        <f t="shared" si="315"/>
        <v>17</v>
      </c>
    </row>
    <row r="6796" spans="2:2">
      <c r="B6796">
        <f t="shared" si="315"/>
        <v>17</v>
      </c>
    </row>
    <row r="6797" spans="2:2">
      <c r="B6797">
        <f t="shared" si="315"/>
        <v>17</v>
      </c>
    </row>
    <row r="6798" spans="2:2">
      <c r="B6798">
        <f t="shared" si="315"/>
        <v>17</v>
      </c>
    </row>
    <row r="6799" spans="2:2">
      <c r="B6799">
        <f t="shared" si="315"/>
        <v>17</v>
      </c>
    </row>
    <row r="6800" spans="2:2">
      <c r="B6800">
        <f t="shared" si="315"/>
        <v>17</v>
      </c>
    </row>
    <row r="6801" spans="2:2">
      <c r="B6801">
        <f t="shared" si="315"/>
        <v>17</v>
      </c>
    </row>
    <row r="6802" spans="2:2">
      <c r="B6802">
        <f t="shared" si="315"/>
        <v>17</v>
      </c>
    </row>
    <row r="6803" spans="2:2">
      <c r="B6803">
        <f t="shared" si="315"/>
        <v>17</v>
      </c>
    </row>
    <row r="6804" spans="2:2">
      <c r="B6804">
        <f t="shared" si="315"/>
        <v>17</v>
      </c>
    </row>
    <row r="6805" spans="2:2">
      <c r="B6805">
        <f t="shared" si="315"/>
        <v>17</v>
      </c>
    </row>
    <row r="6806" spans="2:2">
      <c r="B6806">
        <f t="shared" si="315"/>
        <v>17</v>
      </c>
    </row>
    <row r="6807" spans="2:2">
      <c r="B6807">
        <f t="shared" si="315"/>
        <v>17</v>
      </c>
    </row>
    <row r="6808" spans="2:2">
      <c r="B6808">
        <f t="shared" si="315"/>
        <v>17</v>
      </c>
    </row>
    <row r="6809" spans="2:2">
      <c r="B6809">
        <f t="shared" si="315"/>
        <v>17</v>
      </c>
    </row>
    <row r="6810" spans="2:2">
      <c r="B6810">
        <f t="shared" si="315"/>
        <v>17</v>
      </c>
    </row>
    <row r="6811" spans="2:2">
      <c r="B6811">
        <f t="shared" si="315"/>
        <v>17</v>
      </c>
    </row>
    <row r="6812" spans="2:2">
      <c r="B6812">
        <f t="shared" si="315"/>
        <v>17</v>
      </c>
    </row>
    <row r="6813" spans="2:2">
      <c r="B6813">
        <f t="shared" si="315"/>
        <v>17</v>
      </c>
    </row>
    <row r="6814" spans="2:2">
      <c r="B6814">
        <f t="shared" si="315"/>
        <v>17</v>
      </c>
    </row>
    <row r="6815" spans="2:2">
      <c r="B6815">
        <f t="shared" si="315"/>
        <v>17</v>
      </c>
    </row>
    <row r="6816" spans="2:2">
      <c r="B6816">
        <f t="shared" si="315"/>
        <v>17</v>
      </c>
    </row>
    <row r="6817" spans="2:2">
      <c r="B6817">
        <f t="shared" si="315"/>
        <v>17</v>
      </c>
    </row>
    <row r="6818" spans="2:2">
      <c r="B6818">
        <f t="shared" si="315"/>
        <v>17</v>
      </c>
    </row>
    <row r="6819" spans="2:2">
      <c r="B6819">
        <f t="shared" si="315"/>
        <v>17</v>
      </c>
    </row>
    <row r="6820" spans="2:2">
      <c r="B6820">
        <f t="shared" si="315"/>
        <v>17</v>
      </c>
    </row>
    <row r="6821" spans="2:2">
      <c r="B6821">
        <f t="shared" si="315"/>
        <v>17</v>
      </c>
    </row>
    <row r="6822" spans="2:2">
      <c r="B6822">
        <f t="shared" si="315"/>
        <v>17</v>
      </c>
    </row>
    <row r="6823" spans="2:2">
      <c r="B6823">
        <f t="shared" si="315"/>
        <v>17</v>
      </c>
    </row>
    <row r="6824" spans="2:2">
      <c r="B6824">
        <f t="shared" si="315"/>
        <v>17</v>
      </c>
    </row>
    <row r="6825" spans="2:2">
      <c r="B6825">
        <f t="shared" si="315"/>
        <v>17</v>
      </c>
    </row>
    <row r="6826" spans="2:2">
      <c r="B6826">
        <f t="shared" si="315"/>
        <v>17</v>
      </c>
    </row>
    <row r="6827" spans="2:2">
      <c r="B6827">
        <f t="shared" si="315"/>
        <v>17</v>
      </c>
    </row>
    <row r="6828" spans="2:2">
      <c r="B6828">
        <f t="shared" si="315"/>
        <v>17</v>
      </c>
    </row>
    <row r="6829" spans="2:2">
      <c r="B6829">
        <f t="shared" si="315"/>
        <v>17</v>
      </c>
    </row>
    <row r="6830" spans="2:2">
      <c r="B6830">
        <f t="shared" si="315"/>
        <v>17</v>
      </c>
    </row>
    <row r="6831" spans="2:2">
      <c r="B6831">
        <f t="shared" si="315"/>
        <v>17</v>
      </c>
    </row>
    <row r="6832" spans="2:2">
      <c r="B6832">
        <f t="shared" si="315"/>
        <v>17</v>
      </c>
    </row>
    <row r="6833" spans="2:2">
      <c r="B6833">
        <f t="shared" si="315"/>
        <v>17</v>
      </c>
    </row>
    <row r="6834" spans="2:2">
      <c r="B6834">
        <f t="shared" si="315"/>
        <v>17</v>
      </c>
    </row>
    <row r="6835" spans="2:2">
      <c r="B6835">
        <f t="shared" si="315"/>
        <v>17</v>
      </c>
    </row>
    <row r="6836" spans="2:2">
      <c r="B6836">
        <f t="shared" si="315"/>
        <v>17</v>
      </c>
    </row>
    <row r="6837" spans="2:2">
      <c r="B6837">
        <f t="shared" si="315"/>
        <v>17</v>
      </c>
    </row>
    <row r="6838" spans="2:2">
      <c r="B6838">
        <f t="shared" si="315"/>
        <v>17</v>
      </c>
    </row>
    <row r="6839" spans="2:2">
      <c r="B6839">
        <f t="shared" si="315"/>
        <v>17</v>
      </c>
    </row>
    <row r="6840" spans="2:2">
      <c r="B6840">
        <f t="shared" si="315"/>
        <v>17</v>
      </c>
    </row>
    <row r="6841" spans="2:2">
      <c r="B6841">
        <f t="shared" si="315"/>
        <v>17</v>
      </c>
    </row>
    <row r="6842" spans="2:2">
      <c r="B6842">
        <f t="shared" si="315"/>
        <v>17</v>
      </c>
    </row>
    <row r="6843" spans="2:2">
      <c r="B6843">
        <f t="shared" si="315"/>
        <v>17</v>
      </c>
    </row>
    <row r="6844" spans="2:2">
      <c r="B6844">
        <f t="shared" si="315"/>
        <v>17</v>
      </c>
    </row>
    <row r="6845" spans="2:2">
      <c r="B6845">
        <f t="shared" si="315"/>
        <v>17</v>
      </c>
    </row>
    <row r="6846" spans="2:2">
      <c r="B6846">
        <f t="shared" si="315"/>
        <v>17</v>
      </c>
    </row>
    <row r="6847" spans="2:2">
      <c r="B6847">
        <f t="shared" si="315"/>
        <v>17</v>
      </c>
    </row>
    <row r="6848" spans="2:2">
      <c r="B6848">
        <f t="shared" si="315"/>
        <v>17</v>
      </c>
    </row>
    <row r="6849" spans="2:2">
      <c r="B6849">
        <f t="shared" si="315"/>
        <v>17</v>
      </c>
    </row>
    <row r="6850" spans="2:2">
      <c r="B6850">
        <f t="shared" si="315"/>
        <v>17</v>
      </c>
    </row>
    <row r="6851" spans="2:2">
      <c r="B6851">
        <f t="shared" si="315"/>
        <v>17</v>
      </c>
    </row>
    <row r="6852" spans="2:2">
      <c r="B6852">
        <f t="shared" si="315"/>
        <v>17</v>
      </c>
    </row>
    <row r="6853" spans="2:2">
      <c r="B6853">
        <f t="shared" ref="B6853:B6916" si="316">+IF(F6852=44085,B6852+1,B6852)</f>
        <v>17</v>
      </c>
    </row>
    <row r="6854" spans="2:2">
      <c r="B6854">
        <f t="shared" si="316"/>
        <v>17</v>
      </c>
    </row>
    <row r="6855" spans="2:2">
      <c r="B6855">
        <f t="shared" si="316"/>
        <v>17</v>
      </c>
    </row>
    <row r="6856" spans="2:2">
      <c r="B6856">
        <f t="shared" si="316"/>
        <v>17</v>
      </c>
    </row>
    <row r="6857" spans="2:2">
      <c r="B6857">
        <f t="shared" si="316"/>
        <v>17</v>
      </c>
    </row>
    <row r="6858" spans="2:2">
      <c r="B6858">
        <f t="shared" si="316"/>
        <v>17</v>
      </c>
    </row>
    <row r="6859" spans="2:2">
      <c r="B6859">
        <f t="shared" si="316"/>
        <v>17</v>
      </c>
    </row>
    <row r="6860" spans="2:2">
      <c r="B6860">
        <f t="shared" si="316"/>
        <v>17</v>
      </c>
    </row>
    <row r="6861" spans="2:2">
      <c r="B6861">
        <f t="shared" si="316"/>
        <v>17</v>
      </c>
    </row>
    <row r="6862" spans="2:2">
      <c r="B6862">
        <f t="shared" si="316"/>
        <v>17</v>
      </c>
    </row>
    <row r="6863" spans="2:2">
      <c r="B6863">
        <f t="shared" si="316"/>
        <v>17</v>
      </c>
    </row>
    <row r="6864" spans="2:2">
      <c r="B6864">
        <f t="shared" si="316"/>
        <v>17</v>
      </c>
    </row>
    <row r="6865" spans="2:2">
      <c r="B6865">
        <f t="shared" si="316"/>
        <v>17</v>
      </c>
    </row>
    <row r="6866" spans="2:2">
      <c r="B6866">
        <f t="shared" si="316"/>
        <v>17</v>
      </c>
    </row>
    <row r="6867" spans="2:2">
      <c r="B6867">
        <f t="shared" si="316"/>
        <v>17</v>
      </c>
    </row>
    <row r="6868" spans="2:2">
      <c r="B6868">
        <f t="shared" si="316"/>
        <v>17</v>
      </c>
    </row>
    <row r="6869" spans="2:2">
      <c r="B6869">
        <f t="shared" si="316"/>
        <v>17</v>
      </c>
    </row>
    <row r="6870" spans="2:2">
      <c r="B6870">
        <f t="shared" si="316"/>
        <v>17</v>
      </c>
    </row>
    <row r="6871" spans="2:2">
      <c r="B6871">
        <f t="shared" si="316"/>
        <v>17</v>
      </c>
    </row>
    <row r="6872" spans="2:2">
      <c r="B6872">
        <f t="shared" si="316"/>
        <v>17</v>
      </c>
    </row>
    <row r="6873" spans="2:2">
      <c r="B6873">
        <f t="shared" si="316"/>
        <v>17</v>
      </c>
    </row>
    <row r="6874" spans="2:2">
      <c r="B6874">
        <f t="shared" si="316"/>
        <v>17</v>
      </c>
    </row>
    <row r="6875" spans="2:2">
      <c r="B6875">
        <f t="shared" si="316"/>
        <v>17</v>
      </c>
    </row>
    <row r="6876" spans="2:2">
      <c r="B6876">
        <f t="shared" si="316"/>
        <v>17</v>
      </c>
    </row>
    <row r="6877" spans="2:2">
      <c r="B6877">
        <f t="shared" si="316"/>
        <v>17</v>
      </c>
    </row>
    <row r="6878" spans="2:2">
      <c r="B6878">
        <f t="shared" si="316"/>
        <v>17</v>
      </c>
    </row>
    <row r="6879" spans="2:2">
      <c r="B6879">
        <f t="shared" si="316"/>
        <v>17</v>
      </c>
    </row>
    <row r="6880" spans="2:2">
      <c r="B6880">
        <f t="shared" si="316"/>
        <v>17</v>
      </c>
    </row>
    <row r="6881" spans="2:2">
      <c r="B6881">
        <f t="shared" si="316"/>
        <v>17</v>
      </c>
    </row>
    <row r="6882" spans="2:2">
      <c r="B6882">
        <f t="shared" si="316"/>
        <v>17</v>
      </c>
    </row>
    <row r="6883" spans="2:2">
      <c r="B6883">
        <f t="shared" si="316"/>
        <v>17</v>
      </c>
    </row>
    <row r="6884" spans="2:2">
      <c r="B6884">
        <f t="shared" si="316"/>
        <v>17</v>
      </c>
    </row>
    <row r="6885" spans="2:2">
      <c r="B6885">
        <f t="shared" si="316"/>
        <v>17</v>
      </c>
    </row>
    <row r="6886" spans="2:2">
      <c r="B6886">
        <f t="shared" si="316"/>
        <v>17</v>
      </c>
    </row>
    <row r="6887" spans="2:2">
      <c r="B6887">
        <f t="shared" si="316"/>
        <v>17</v>
      </c>
    </row>
    <row r="6888" spans="2:2">
      <c r="B6888">
        <f t="shared" si="316"/>
        <v>17</v>
      </c>
    </row>
    <row r="6889" spans="2:2">
      <c r="B6889">
        <f t="shared" si="316"/>
        <v>17</v>
      </c>
    </row>
    <row r="6890" spans="2:2">
      <c r="B6890">
        <f t="shared" si="316"/>
        <v>17</v>
      </c>
    </row>
    <row r="6891" spans="2:2">
      <c r="B6891">
        <f t="shared" si="316"/>
        <v>17</v>
      </c>
    </row>
    <row r="6892" spans="2:2">
      <c r="B6892">
        <f t="shared" si="316"/>
        <v>17</v>
      </c>
    </row>
    <row r="6893" spans="2:2">
      <c r="B6893">
        <f t="shared" si="316"/>
        <v>17</v>
      </c>
    </row>
    <row r="6894" spans="2:2">
      <c r="B6894">
        <f t="shared" si="316"/>
        <v>17</v>
      </c>
    </row>
    <row r="6895" spans="2:2">
      <c r="B6895">
        <f t="shared" si="316"/>
        <v>17</v>
      </c>
    </row>
    <row r="6896" spans="2:2">
      <c r="B6896">
        <f t="shared" si="316"/>
        <v>17</v>
      </c>
    </row>
    <row r="6897" spans="2:2">
      <c r="B6897">
        <f t="shared" si="316"/>
        <v>17</v>
      </c>
    </row>
    <row r="6898" spans="2:2">
      <c r="B6898">
        <f t="shared" si="316"/>
        <v>17</v>
      </c>
    </row>
    <row r="6899" spans="2:2">
      <c r="B6899">
        <f t="shared" si="316"/>
        <v>17</v>
      </c>
    </row>
    <row r="6900" spans="2:2">
      <c r="B6900">
        <f t="shared" si="316"/>
        <v>17</v>
      </c>
    </row>
    <row r="6901" spans="2:2">
      <c r="B6901">
        <f t="shared" si="316"/>
        <v>17</v>
      </c>
    </row>
    <row r="6902" spans="2:2">
      <c r="B6902">
        <f t="shared" si="316"/>
        <v>17</v>
      </c>
    </row>
    <row r="6903" spans="2:2">
      <c r="B6903">
        <f t="shared" si="316"/>
        <v>17</v>
      </c>
    </row>
    <row r="6904" spans="2:2">
      <c r="B6904">
        <f t="shared" si="316"/>
        <v>17</v>
      </c>
    </row>
    <row r="6905" spans="2:2">
      <c r="B6905">
        <f t="shared" si="316"/>
        <v>17</v>
      </c>
    </row>
    <row r="6906" spans="2:2">
      <c r="B6906">
        <f t="shared" si="316"/>
        <v>17</v>
      </c>
    </row>
    <row r="6907" spans="2:2">
      <c r="B6907">
        <f t="shared" si="316"/>
        <v>17</v>
      </c>
    </row>
    <row r="6908" spans="2:2">
      <c r="B6908">
        <f t="shared" si="316"/>
        <v>17</v>
      </c>
    </row>
    <row r="6909" spans="2:2">
      <c r="B6909">
        <f t="shared" si="316"/>
        <v>17</v>
      </c>
    </row>
    <row r="6910" spans="2:2">
      <c r="B6910">
        <f t="shared" si="316"/>
        <v>17</v>
      </c>
    </row>
    <row r="6911" spans="2:2">
      <c r="B6911">
        <f t="shared" si="316"/>
        <v>17</v>
      </c>
    </row>
    <row r="6912" spans="2:2">
      <c r="B6912">
        <f t="shared" si="316"/>
        <v>17</v>
      </c>
    </row>
    <row r="6913" spans="2:2">
      <c r="B6913">
        <f t="shared" si="316"/>
        <v>17</v>
      </c>
    </row>
    <row r="6914" spans="2:2">
      <c r="B6914">
        <f t="shared" si="316"/>
        <v>17</v>
      </c>
    </row>
    <row r="6915" spans="2:2">
      <c r="B6915">
        <f t="shared" si="316"/>
        <v>17</v>
      </c>
    </row>
    <row r="6916" spans="2:2">
      <c r="B6916">
        <f t="shared" si="316"/>
        <v>17</v>
      </c>
    </row>
    <row r="6917" spans="2:2">
      <c r="B6917">
        <f t="shared" ref="B6917:B6980" si="317">+IF(F6916=44085,B6916+1,B6916)</f>
        <v>17</v>
      </c>
    </row>
    <row r="6918" spans="2:2">
      <c r="B6918">
        <f t="shared" si="317"/>
        <v>17</v>
      </c>
    </row>
    <row r="6919" spans="2:2">
      <c r="B6919">
        <f t="shared" si="317"/>
        <v>17</v>
      </c>
    </row>
    <row r="6920" spans="2:2">
      <c r="B6920">
        <f t="shared" si="317"/>
        <v>17</v>
      </c>
    </row>
    <row r="6921" spans="2:2">
      <c r="B6921">
        <f t="shared" si="317"/>
        <v>17</v>
      </c>
    </row>
    <row r="6922" spans="2:2">
      <c r="B6922">
        <f t="shared" si="317"/>
        <v>17</v>
      </c>
    </row>
    <row r="6923" spans="2:2">
      <c r="B6923">
        <f t="shared" si="317"/>
        <v>17</v>
      </c>
    </row>
    <row r="6924" spans="2:2">
      <c r="B6924">
        <f t="shared" si="317"/>
        <v>17</v>
      </c>
    </row>
    <row r="6925" spans="2:2">
      <c r="B6925">
        <f t="shared" si="317"/>
        <v>17</v>
      </c>
    </row>
    <row r="6926" spans="2:2">
      <c r="B6926">
        <f t="shared" si="317"/>
        <v>17</v>
      </c>
    </row>
    <row r="6927" spans="2:2">
      <c r="B6927">
        <f t="shared" si="317"/>
        <v>17</v>
      </c>
    </row>
    <row r="6928" spans="2:2">
      <c r="B6928">
        <f t="shared" si="317"/>
        <v>17</v>
      </c>
    </row>
    <row r="6929" spans="2:2">
      <c r="B6929">
        <f t="shared" si="317"/>
        <v>17</v>
      </c>
    </row>
    <row r="6930" spans="2:2">
      <c r="B6930">
        <f t="shared" si="317"/>
        <v>17</v>
      </c>
    </row>
    <row r="6931" spans="2:2">
      <c r="B6931">
        <f t="shared" si="317"/>
        <v>17</v>
      </c>
    </row>
    <row r="6932" spans="2:2">
      <c r="B6932">
        <f t="shared" si="317"/>
        <v>17</v>
      </c>
    </row>
    <row r="6933" spans="2:2">
      <c r="B6933">
        <f t="shared" si="317"/>
        <v>17</v>
      </c>
    </row>
    <row r="6934" spans="2:2">
      <c r="B6934">
        <f t="shared" si="317"/>
        <v>17</v>
      </c>
    </row>
    <row r="6935" spans="2:2">
      <c r="B6935">
        <f t="shared" si="317"/>
        <v>17</v>
      </c>
    </row>
    <row r="6936" spans="2:2">
      <c r="B6936">
        <f t="shared" si="317"/>
        <v>17</v>
      </c>
    </row>
    <row r="6937" spans="2:2">
      <c r="B6937">
        <f t="shared" si="317"/>
        <v>17</v>
      </c>
    </row>
    <row r="6938" spans="2:2">
      <c r="B6938">
        <f t="shared" si="317"/>
        <v>17</v>
      </c>
    </row>
    <row r="6939" spans="2:2">
      <c r="B6939">
        <f t="shared" si="317"/>
        <v>17</v>
      </c>
    </row>
    <row r="6940" spans="2:2">
      <c r="B6940">
        <f t="shared" si="317"/>
        <v>17</v>
      </c>
    </row>
    <row r="6941" spans="2:2">
      <c r="B6941">
        <f t="shared" si="317"/>
        <v>17</v>
      </c>
    </row>
    <row r="6942" spans="2:2">
      <c r="B6942">
        <f t="shared" si="317"/>
        <v>17</v>
      </c>
    </row>
    <row r="6943" spans="2:2">
      <c r="B6943">
        <f t="shared" si="317"/>
        <v>17</v>
      </c>
    </row>
    <row r="6944" spans="2:2">
      <c r="B6944">
        <f t="shared" si="317"/>
        <v>17</v>
      </c>
    </row>
    <row r="6945" spans="2:2">
      <c r="B6945">
        <f t="shared" si="317"/>
        <v>17</v>
      </c>
    </row>
    <row r="6946" spans="2:2">
      <c r="B6946">
        <f t="shared" si="317"/>
        <v>17</v>
      </c>
    </row>
    <row r="6947" spans="2:2">
      <c r="B6947">
        <f t="shared" si="317"/>
        <v>17</v>
      </c>
    </row>
    <row r="6948" spans="2:2">
      <c r="B6948">
        <f t="shared" si="317"/>
        <v>17</v>
      </c>
    </row>
    <row r="6949" spans="2:2">
      <c r="B6949">
        <f t="shared" si="317"/>
        <v>17</v>
      </c>
    </row>
    <row r="6950" spans="2:2">
      <c r="B6950">
        <f t="shared" si="317"/>
        <v>17</v>
      </c>
    </row>
    <row r="6951" spans="2:2">
      <c r="B6951">
        <f t="shared" si="317"/>
        <v>17</v>
      </c>
    </row>
    <row r="6952" spans="2:2">
      <c r="B6952">
        <f t="shared" si="317"/>
        <v>17</v>
      </c>
    </row>
    <row r="6953" spans="2:2">
      <c r="B6953">
        <f t="shared" si="317"/>
        <v>17</v>
      </c>
    </row>
    <row r="6954" spans="2:2">
      <c r="B6954">
        <f t="shared" si="317"/>
        <v>17</v>
      </c>
    </row>
    <row r="6955" spans="2:2">
      <c r="B6955">
        <f t="shared" si="317"/>
        <v>17</v>
      </c>
    </row>
    <row r="6956" spans="2:2">
      <c r="B6956">
        <f t="shared" si="317"/>
        <v>17</v>
      </c>
    </row>
    <row r="6957" spans="2:2">
      <c r="B6957">
        <f t="shared" si="317"/>
        <v>17</v>
      </c>
    </row>
    <row r="6958" spans="2:2">
      <c r="B6958">
        <f t="shared" si="317"/>
        <v>17</v>
      </c>
    </row>
    <row r="6959" spans="2:2">
      <c r="B6959">
        <f t="shared" si="317"/>
        <v>17</v>
      </c>
    </row>
    <row r="6960" spans="2:2">
      <c r="B6960">
        <f t="shared" si="317"/>
        <v>17</v>
      </c>
    </row>
    <row r="6961" spans="2:2">
      <c r="B6961">
        <f t="shared" si="317"/>
        <v>17</v>
      </c>
    </row>
    <row r="6962" spans="2:2">
      <c r="B6962">
        <f t="shared" si="317"/>
        <v>17</v>
      </c>
    </row>
    <row r="6963" spans="2:2">
      <c r="B6963">
        <f t="shared" si="317"/>
        <v>17</v>
      </c>
    </row>
    <row r="6964" spans="2:2">
      <c r="B6964">
        <f t="shared" si="317"/>
        <v>17</v>
      </c>
    </row>
    <row r="6965" spans="2:2">
      <c r="B6965">
        <f t="shared" si="317"/>
        <v>17</v>
      </c>
    </row>
    <row r="6966" spans="2:2">
      <c r="B6966">
        <f t="shared" si="317"/>
        <v>17</v>
      </c>
    </row>
    <row r="6967" spans="2:2">
      <c r="B6967">
        <f t="shared" si="317"/>
        <v>17</v>
      </c>
    </row>
    <row r="6968" spans="2:2">
      <c r="B6968">
        <f t="shared" si="317"/>
        <v>17</v>
      </c>
    </row>
    <row r="6969" spans="2:2">
      <c r="B6969">
        <f t="shared" si="317"/>
        <v>17</v>
      </c>
    </row>
    <row r="6970" spans="2:2">
      <c r="B6970">
        <f t="shared" si="317"/>
        <v>17</v>
      </c>
    </row>
    <row r="6971" spans="2:2">
      <c r="B6971">
        <f t="shared" si="317"/>
        <v>17</v>
      </c>
    </row>
    <row r="6972" spans="2:2">
      <c r="B6972">
        <f t="shared" si="317"/>
        <v>17</v>
      </c>
    </row>
    <row r="6973" spans="2:2">
      <c r="B6973">
        <f t="shared" si="317"/>
        <v>17</v>
      </c>
    </row>
    <row r="6974" spans="2:2">
      <c r="B6974">
        <f t="shared" si="317"/>
        <v>17</v>
      </c>
    </row>
    <row r="6975" spans="2:2">
      <c r="B6975">
        <f t="shared" si="317"/>
        <v>17</v>
      </c>
    </row>
    <row r="6976" spans="2:2">
      <c r="B6976">
        <f t="shared" si="317"/>
        <v>17</v>
      </c>
    </row>
    <row r="6977" spans="2:2">
      <c r="B6977">
        <f t="shared" si="317"/>
        <v>17</v>
      </c>
    </row>
    <row r="6978" spans="2:2">
      <c r="B6978">
        <f t="shared" si="317"/>
        <v>17</v>
      </c>
    </row>
    <row r="6979" spans="2:2">
      <c r="B6979">
        <f t="shared" si="317"/>
        <v>17</v>
      </c>
    </row>
    <row r="6980" spans="2:2">
      <c r="B6980">
        <f t="shared" si="317"/>
        <v>17</v>
      </c>
    </row>
    <row r="6981" spans="2:2">
      <c r="B6981">
        <f t="shared" ref="B6981:B7044" si="318">+IF(F6980=44085,B6980+1,B6980)</f>
        <v>17</v>
      </c>
    </row>
    <row r="6982" spans="2:2">
      <c r="B6982">
        <f t="shared" si="318"/>
        <v>17</v>
      </c>
    </row>
    <row r="6983" spans="2:2">
      <c r="B6983">
        <f t="shared" si="318"/>
        <v>17</v>
      </c>
    </row>
    <row r="6984" spans="2:2">
      <c r="B6984">
        <f t="shared" si="318"/>
        <v>17</v>
      </c>
    </row>
    <row r="6985" spans="2:2">
      <c r="B6985">
        <f t="shared" si="318"/>
        <v>17</v>
      </c>
    </row>
    <row r="6986" spans="2:2">
      <c r="B6986">
        <f t="shared" si="318"/>
        <v>17</v>
      </c>
    </row>
    <row r="6987" spans="2:2">
      <c r="B6987">
        <f t="shared" si="318"/>
        <v>17</v>
      </c>
    </row>
    <row r="6988" spans="2:2">
      <c r="B6988">
        <f t="shared" si="318"/>
        <v>17</v>
      </c>
    </row>
    <row r="6989" spans="2:2">
      <c r="B6989">
        <f t="shared" si="318"/>
        <v>17</v>
      </c>
    </row>
    <row r="6990" spans="2:2">
      <c r="B6990">
        <f t="shared" si="318"/>
        <v>17</v>
      </c>
    </row>
    <row r="6991" spans="2:2">
      <c r="B6991">
        <f t="shared" si="318"/>
        <v>17</v>
      </c>
    </row>
    <row r="6992" spans="2:2">
      <c r="B6992">
        <f t="shared" si="318"/>
        <v>17</v>
      </c>
    </row>
    <row r="6993" spans="2:2">
      <c r="B6993">
        <f t="shared" si="318"/>
        <v>17</v>
      </c>
    </row>
    <row r="6994" spans="2:2">
      <c r="B6994">
        <f t="shared" si="318"/>
        <v>17</v>
      </c>
    </row>
    <row r="6995" spans="2:2">
      <c r="B6995">
        <f t="shared" si="318"/>
        <v>17</v>
      </c>
    </row>
    <row r="6996" spans="2:2">
      <c r="B6996">
        <f t="shared" si="318"/>
        <v>17</v>
      </c>
    </row>
    <row r="6997" spans="2:2">
      <c r="B6997">
        <f t="shared" si="318"/>
        <v>17</v>
      </c>
    </row>
    <row r="6998" spans="2:2">
      <c r="B6998">
        <f t="shared" si="318"/>
        <v>17</v>
      </c>
    </row>
    <row r="6999" spans="2:2">
      <c r="B6999">
        <f t="shared" si="318"/>
        <v>17</v>
      </c>
    </row>
    <row r="7000" spans="2:2">
      <c r="B7000">
        <f t="shared" si="318"/>
        <v>17</v>
      </c>
    </row>
    <row r="7001" spans="2:2">
      <c r="B7001">
        <f t="shared" si="318"/>
        <v>17</v>
      </c>
    </row>
    <row r="7002" spans="2:2">
      <c r="B7002">
        <f t="shared" si="318"/>
        <v>17</v>
      </c>
    </row>
    <row r="7003" spans="2:2">
      <c r="B7003">
        <f t="shared" si="318"/>
        <v>17</v>
      </c>
    </row>
    <row r="7004" spans="2:2">
      <c r="B7004">
        <f t="shared" si="318"/>
        <v>17</v>
      </c>
    </row>
    <row r="7005" spans="2:2">
      <c r="B7005">
        <f t="shared" si="318"/>
        <v>17</v>
      </c>
    </row>
    <row r="7006" spans="2:2">
      <c r="B7006">
        <f t="shared" si="318"/>
        <v>17</v>
      </c>
    </row>
    <row r="7007" spans="2:2">
      <c r="B7007">
        <f t="shared" si="318"/>
        <v>17</v>
      </c>
    </row>
    <row r="7008" spans="2:2">
      <c r="B7008">
        <f t="shared" si="318"/>
        <v>17</v>
      </c>
    </row>
    <row r="7009" spans="2:2">
      <c r="B7009">
        <f t="shared" si="318"/>
        <v>17</v>
      </c>
    </row>
    <row r="7010" spans="2:2">
      <c r="B7010">
        <f t="shared" si="318"/>
        <v>17</v>
      </c>
    </row>
    <row r="7011" spans="2:2">
      <c r="B7011">
        <f t="shared" si="318"/>
        <v>17</v>
      </c>
    </row>
    <row r="7012" spans="2:2">
      <c r="B7012">
        <f t="shared" si="318"/>
        <v>17</v>
      </c>
    </row>
    <row r="7013" spans="2:2">
      <c r="B7013">
        <f t="shared" si="318"/>
        <v>17</v>
      </c>
    </row>
    <row r="7014" spans="2:2">
      <c r="B7014">
        <f t="shared" si="318"/>
        <v>17</v>
      </c>
    </row>
    <row r="7015" spans="2:2">
      <c r="B7015">
        <f t="shared" si="318"/>
        <v>17</v>
      </c>
    </row>
    <row r="7016" spans="2:2">
      <c r="B7016">
        <f t="shared" si="318"/>
        <v>17</v>
      </c>
    </row>
    <row r="7017" spans="2:2">
      <c r="B7017">
        <f t="shared" si="318"/>
        <v>17</v>
      </c>
    </row>
    <row r="7018" spans="2:2">
      <c r="B7018">
        <f t="shared" si="318"/>
        <v>17</v>
      </c>
    </row>
    <row r="7019" spans="2:2">
      <c r="B7019">
        <f t="shared" si="318"/>
        <v>17</v>
      </c>
    </row>
    <row r="7020" spans="2:2">
      <c r="B7020">
        <f t="shared" si="318"/>
        <v>17</v>
      </c>
    </row>
    <row r="7021" spans="2:2">
      <c r="B7021">
        <f t="shared" si="318"/>
        <v>17</v>
      </c>
    </row>
    <row r="7022" spans="2:2">
      <c r="B7022">
        <f t="shared" si="318"/>
        <v>17</v>
      </c>
    </row>
    <row r="7023" spans="2:2">
      <c r="B7023">
        <f t="shared" si="318"/>
        <v>17</v>
      </c>
    </row>
    <row r="7024" spans="2:2">
      <c r="B7024">
        <f t="shared" si="318"/>
        <v>17</v>
      </c>
    </row>
    <row r="7025" spans="2:2">
      <c r="B7025">
        <f t="shared" si="318"/>
        <v>17</v>
      </c>
    </row>
    <row r="7026" spans="2:2">
      <c r="B7026">
        <f t="shared" si="318"/>
        <v>17</v>
      </c>
    </row>
    <row r="7027" spans="2:2">
      <c r="B7027">
        <f t="shared" si="318"/>
        <v>17</v>
      </c>
    </row>
    <row r="7028" spans="2:2">
      <c r="B7028">
        <f t="shared" si="318"/>
        <v>17</v>
      </c>
    </row>
    <row r="7029" spans="2:2">
      <c r="B7029">
        <f t="shared" si="318"/>
        <v>17</v>
      </c>
    </row>
    <row r="7030" spans="2:2">
      <c r="B7030">
        <f t="shared" si="318"/>
        <v>17</v>
      </c>
    </row>
    <row r="7031" spans="2:2">
      <c r="B7031">
        <f t="shared" si="318"/>
        <v>17</v>
      </c>
    </row>
    <row r="7032" spans="2:2">
      <c r="B7032">
        <f t="shared" si="318"/>
        <v>17</v>
      </c>
    </row>
    <row r="7033" spans="2:2">
      <c r="B7033">
        <f t="shared" si="318"/>
        <v>17</v>
      </c>
    </row>
    <row r="7034" spans="2:2">
      <c r="B7034">
        <f t="shared" si="318"/>
        <v>17</v>
      </c>
    </row>
    <row r="7035" spans="2:2">
      <c r="B7035">
        <f t="shared" si="318"/>
        <v>17</v>
      </c>
    </row>
    <row r="7036" spans="2:2">
      <c r="B7036">
        <f t="shared" si="318"/>
        <v>17</v>
      </c>
    </row>
    <row r="7037" spans="2:2">
      <c r="B7037">
        <f t="shared" si="318"/>
        <v>17</v>
      </c>
    </row>
    <row r="7038" spans="2:2">
      <c r="B7038">
        <f t="shared" si="318"/>
        <v>17</v>
      </c>
    </row>
    <row r="7039" spans="2:2">
      <c r="B7039">
        <f t="shared" si="318"/>
        <v>17</v>
      </c>
    </row>
    <row r="7040" spans="2:2">
      <c r="B7040">
        <f t="shared" si="318"/>
        <v>17</v>
      </c>
    </row>
    <row r="7041" spans="2:2">
      <c r="B7041">
        <f t="shared" si="318"/>
        <v>17</v>
      </c>
    </row>
    <row r="7042" spans="2:2">
      <c r="B7042">
        <f t="shared" si="318"/>
        <v>17</v>
      </c>
    </row>
    <row r="7043" spans="2:2">
      <c r="B7043">
        <f t="shared" si="318"/>
        <v>17</v>
      </c>
    </row>
    <row r="7044" spans="2:2">
      <c r="B7044">
        <f t="shared" si="318"/>
        <v>17</v>
      </c>
    </row>
    <row r="7045" spans="2:2">
      <c r="B7045">
        <f t="shared" ref="B7045:B7108" si="319">+IF(F7044=44085,B7044+1,B7044)</f>
        <v>17</v>
      </c>
    </row>
    <row r="7046" spans="2:2">
      <c r="B7046">
        <f t="shared" si="319"/>
        <v>17</v>
      </c>
    </row>
    <row r="7047" spans="2:2">
      <c r="B7047">
        <f t="shared" si="319"/>
        <v>17</v>
      </c>
    </row>
    <row r="7048" spans="2:2">
      <c r="B7048">
        <f t="shared" si="319"/>
        <v>17</v>
      </c>
    </row>
    <row r="7049" spans="2:2">
      <c r="B7049">
        <f t="shared" si="319"/>
        <v>17</v>
      </c>
    </row>
    <row r="7050" spans="2:2">
      <c r="B7050">
        <f t="shared" si="319"/>
        <v>17</v>
      </c>
    </row>
    <row r="7051" spans="2:2">
      <c r="B7051">
        <f t="shared" si="319"/>
        <v>17</v>
      </c>
    </row>
    <row r="7052" spans="2:2">
      <c r="B7052">
        <f t="shared" si="319"/>
        <v>17</v>
      </c>
    </row>
    <row r="7053" spans="2:2">
      <c r="B7053">
        <f t="shared" si="319"/>
        <v>17</v>
      </c>
    </row>
    <row r="7054" spans="2:2">
      <c r="B7054">
        <f t="shared" si="319"/>
        <v>17</v>
      </c>
    </row>
    <row r="7055" spans="2:2">
      <c r="B7055">
        <f t="shared" si="319"/>
        <v>17</v>
      </c>
    </row>
    <row r="7056" spans="2:2">
      <c r="B7056">
        <f t="shared" si="319"/>
        <v>17</v>
      </c>
    </row>
    <row r="7057" spans="2:2">
      <c r="B7057">
        <f t="shared" si="319"/>
        <v>17</v>
      </c>
    </row>
    <row r="7058" spans="2:2">
      <c r="B7058">
        <f t="shared" si="319"/>
        <v>17</v>
      </c>
    </row>
    <row r="7059" spans="2:2">
      <c r="B7059">
        <f t="shared" si="319"/>
        <v>17</v>
      </c>
    </row>
    <row r="7060" spans="2:2">
      <c r="B7060">
        <f t="shared" si="319"/>
        <v>17</v>
      </c>
    </row>
    <row r="7061" spans="2:2">
      <c r="B7061">
        <f t="shared" si="319"/>
        <v>17</v>
      </c>
    </row>
    <row r="7062" spans="2:2">
      <c r="B7062">
        <f t="shared" si="319"/>
        <v>17</v>
      </c>
    </row>
    <row r="7063" spans="2:2">
      <c r="B7063">
        <f t="shared" si="319"/>
        <v>17</v>
      </c>
    </row>
    <row r="7064" spans="2:2">
      <c r="B7064">
        <f t="shared" si="319"/>
        <v>17</v>
      </c>
    </row>
    <row r="7065" spans="2:2">
      <c r="B7065">
        <f t="shared" si="319"/>
        <v>17</v>
      </c>
    </row>
    <row r="7066" spans="2:2">
      <c r="B7066">
        <f t="shared" si="319"/>
        <v>17</v>
      </c>
    </row>
    <row r="7067" spans="2:2">
      <c r="B7067">
        <f t="shared" si="319"/>
        <v>17</v>
      </c>
    </row>
    <row r="7068" spans="2:2">
      <c r="B7068">
        <f t="shared" si="319"/>
        <v>17</v>
      </c>
    </row>
    <row r="7069" spans="2:2">
      <c r="B7069">
        <f t="shared" si="319"/>
        <v>17</v>
      </c>
    </row>
    <row r="7070" spans="2:2">
      <c r="B7070">
        <f t="shared" si="319"/>
        <v>17</v>
      </c>
    </row>
    <row r="7071" spans="2:2">
      <c r="B7071">
        <f t="shared" si="319"/>
        <v>17</v>
      </c>
    </row>
    <row r="7072" spans="2:2">
      <c r="B7072">
        <f t="shared" si="319"/>
        <v>17</v>
      </c>
    </row>
    <row r="7073" spans="2:2">
      <c r="B7073">
        <f t="shared" si="319"/>
        <v>17</v>
      </c>
    </row>
    <row r="7074" spans="2:2">
      <c r="B7074">
        <f t="shared" si="319"/>
        <v>17</v>
      </c>
    </row>
    <row r="7075" spans="2:2">
      <c r="B7075">
        <f t="shared" si="319"/>
        <v>17</v>
      </c>
    </row>
    <row r="7076" spans="2:2">
      <c r="B7076">
        <f t="shared" si="319"/>
        <v>17</v>
      </c>
    </row>
    <row r="7077" spans="2:2">
      <c r="B7077">
        <f t="shared" si="319"/>
        <v>17</v>
      </c>
    </row>
    <row r="7078" spans="2:2">
      <c r="B7078">
        <f t="shared" si="319"/>
        <v>17</v>
      </c>
    </row>
    <row r="7079" spans="2:2">
      <c r="B7079">
        <f t="shared" si="319"/>
        <v>17</v>
      </c>
    </row>
    <row r="7080" spans="2:2">
      <c r="B7080">
        <f t="shared" si="319"/>
        <v>17</v>
      </c>
    </row>
    <row r="7081" spans="2:2">
      <c r="B7081">
        <f t="shared" si="319"/>
        <v>17</v>
      </c>
    </row>
    <row r="7082" spans="2:2">
      <c r="B7082">
        <f t="shared" si="319"/>
        <v>17</v>
      </c>
    </row>
    <row r="7083" spans="2:2">
      <c r="B7083">
        <f t="shared" si="319"/>
        <v>17</v>
      </c>
    </row>
    <row r="7084" spans="2:2">
      <c r="B7084">
        <f t="shared" si="319"/>
        <v>17</v>
      </c>
    </row>
    <row r="7085" spans="2:2">
      <c r="B7085">
        <f t="shared" si="319"/>
        <v>17</v>
      </c>
    </row>
    <row r="7086" spans="2:2">
      <c r="B7086">
        <f t="shared" si="319"/>
        <v>17</v>
      </c>
    </row>
    <row r="7087" spans="2:2">
      <c r="B7087">
        <f t="shared" si="319"/>
        <v>17</v>
      </c>
    </row>
    <row r="7088" spans="2:2">
      <c r="B7088">
        <f t="shared" si="319"/>
        <v>17</v>
      </c>
    </row>
    <row r="7089" spans="2:2">
      <c r="B7089">
        <f t="shared" si="319"/>
        <v>17</v>
      </c>
    </row>
    <row r="7090" spans="2:2">
      <c r="B7090">
        <f t="shared" si="319"/>
        <v>17</v>
      </c>
    </row>
    <row r="7091" spans="2:2">
      <c r="B7091">
        <f t="shared" si="319"/>
        <v>17</v>
      </c>
    </row>
    <row r="7092" spans="2:2">
      <c r="B7092">
        <f t="shared" si="319"/>
        <v>17</v>
      </c>
    </row>
    <row r="7093" spans="2:2">
      <c r="B7093">
        <f t="shared" si="319"/>
        <v>17</v>
      </c>
    </row>
    <row r="7094" spans="2:2">
      <c r="B7094">
        <f t="shared" si="319"/>
        <v>17</v>
      </c>
    </row>
    <row r="7095" spans="2:2">
      <c r="B7095">
        <f t="shared" si="319"/>
        <v>17</v>
      </c>
    </row>
    <row r="7096" spans="2:2">
      <c r="B7096">
        <f t="shared" si="319"/>
        <v>17</v>
      </c>
    </row>
    <row r="7097" spans="2:2">
      <c r="B7097">
        <f t="shared" si="319"/>
        <v>17</v>
      </c>
    </row>
    <row r="7098" spans="2:2">
      <c r="B7098">
        <f t="shared" si="319"/>
        <v>17</v>
      </c>
    </row>
    <row r="7099" spans="2:2">
      <c r="B7099">
        <f t="shared" si="319"/>
        <v>17</v>
      </c>
    </row>
    <row r="7100" spans="2:2">
      <c r="B7100">
        <f t="shared" si="319"/>
        <v>17</v>
      </c>
    </row>
    <row r="7101" spans="2:2">
      <c r="B7101">
        <f t="shared" si="319"/>
        <v>17</v>
      </c>
    </row>
    <row r="7102" spans="2:2">
      <c r="B7102">
        <f t="shared" si="319"/>
        <v>17</v>
      </c>
    </row>
    <row r="7103" spans="2:2">
      <c r="B7103">
        <f t="shared" si="319"/>
        <v>17</v>
      </c>
    </row>
    <row r="7104" spans="2:2">
      <c r="B7104">
        <f t="shared" si="319"/>
        <v>17</v>
      </c>
    </row>
    <row r="7105" spans="2:2">
      <c r="B7105">
        <f t="shared" si="319"/>
        <v>17</v>
      </c>
    </row>
    <row r="7106" spans="2:2">
      <c r="B7106">
        <f t="shared" si="319"/>
        <v>17</v>
      </c>
    </row>
    <row r="7107" spans="2:2">
      <c r="B7107">
        <f t="shared" si="319"/>
        <v>17</v>
      </c>
    </row>
    <row r="7108" spans="2:2">
      <c r="B7108">
        <f t="shared" si="319"/>
        <v>17</v>
      </c>
    </row>
    <row r="7109" spans="2:2">
      <c r="B7109">
        <f t="shared" ref="B7109:B7172" si="320">+IF(F7108=44085,B7108+1,B7108)</f>
        <v>17</v>
      </c>
    </row>
    <row r="7110" spans="2:2">
      <c r="B7110">
        <f t="shared" si="320"/>
        <v>17</v>
      </c>
    </row>
    <row r="7111" spans="2:2">
      <c r="B7111">
        <f t="shared" si="320"/>
        <v>17</v>
      </c>
    </row>
    <row r="7112" spans="2:2">
      <c r="B7112">
        <f t="shared" si="320"/>
        <v>17</v>
      </c>
    </row>
    <row r="7113" spans="2:2">
      <c r="B7113">
        <f t="shared" si="320"/>
        <v>17</v>
      </c>
    </row>
    <row r="7114" spans="2:2">
      <c r="B7114">
        <f t="shared" si="320"/>
        <v>17</v>
      </c>
    </row>
    <row r="7115" spans="2:2">
      <c r="B7115">
        <f t="shared" si="320"/>
        <v>17</v>
      </c>
    </row>
    <row r="7116" spans="2:2">
      <c r="B7116">
        <f t="shared" si="320"/>
        <v>17</v>
      </c>
    </row>
    <row r="7117" spans="2:2">
      <c r="B7117">
        <f t="shared" si="320"/>
        <v>17</v>
      </c>
    </row>
    <row r="7118" spans="2:2">
      <c r="B7118">
        <f t="shared" si="320"/>
        <v>17</v>
      </c>
    </row>
    <row r="7119" spans="2:2">
      <c r="B7119">
        <f t="shared" si="320"/>
        <v>17</v>
      </c>
    </row>
    <row r="7120" spans="2:2">
      <c r="B7120">
        <f t="shared" si="320"/>
        <v>17</v>
      </c>
    </row>
    <row r="7121" spans="2:2">
      <c r="B7121">
        <f t="shared" si="320"/>
        <v>17</v>
      </c>
    </row>
    <row r="7122" spans="2:2">
      <c r="B7122">
        <f t="shared" si="320"/>
        <v>17</v>
      </c>
    </row>
    <row r="7123" spans="2:2">
      <c r="B7123">
        <f t="shared" si="320"/>
        <v>17</v>
      </c>
    </row>
    <row r="7124" spans="2:2">
      <c r="B7124">
        <f t="shared" si="320"/>
        <v>17</v>
      </c>
    </row>
    <row r="7125" spans="2:2">
      <c r="B7125">
        <f t="shared" si="320"/>
        <v>17</v>
      </c>
    </row>
    <row r="7126" spans="2:2">
      <c r="B7126">
        <f t="shared" si="320"/>
        <v>17</v>
      </c>
    </row>
    <row r="7127" spans="2:2">
      <c r="B7127">
        <f t="shared" si="320"/>
        <v>17</v>
      </c>
    </row>
    <row r="7128" spans="2:2">
      <c r="B7128">
        <f t="shared" si="320"/>
        <v>17</v>
      </c>
    </row>
    <row r="7129" spans="2:2">
      <c r="B7129">
        <f t="shared" si="320"/>
        <v>17</v>
      </c>
    </row>
    <row r="7130" spans="2:2">
      <c r="B7130">
        <f t="shared" si="320"/>
        <v>17</v>
      </c>
    </row>
    <row r="7131" spans="2:2">
      <c r="B7131">
        <f t="shared" si="320"/>
        <v>17</v>
      </c>
    </row>
    <row r="7132" spans="2:2">
      <c r="B7132">
        <f t="shared" si="320"/>
        <v>17</v>
      </c>
    </row>
    <row r="7133" spans="2:2">
      <c r="B7133">
        <f t="shared" si="320"/>
        <v>17</v>
      </c>
    </row>
    <row r="7134" spans="2:2">
      <c r="B7134">
        <f t="shared" si="320"/>
        <v>17</v>
      </c>
    </row>
    <row r="7135" spans="2:2">
      <c r="B7135">
        <f t="shared" si="320"/>
        <v>17</v>
      </c>
    </row>
    <row r="7136" spans="2:2">
      <c r="B7136">
        <f t="shared" si="320"/>
        <v>17</v>
      </c>
    </row>
    <row r="7137" spans="2:2">
      <c r="B7137">
        <f t="shared" si="320"/>
        <v>17</v>
      </c>
    </row>
    <row r="7138" spans="2:2">
      <c r="B7138">
        <f t="shared" si="320"/>
        <v>17</v>
      </c>
    </row>
    <row r="7139" spans="2:2">
      <c r="B7139">
        <f t="shared" si="320"/>
        <v>17</v>
      </c>
    </row>
    <row r="7140" spans="2:2">
      <c r="B7140">
        <f t="shared" si="320"/>
        <v>17</v>
      </c>
    </row>
    <row r="7141" spans="2:2">
      <c r="B7141">
        <f t="shared" si="320"/>
        <v>17</v>
      </c>
    </row>
    <row r="7142" spans="2:2">
      <c r="B7142">
        <f t="shared" si="320"/>
        <v>17</v>
      </c>
    </row>
    <row r="7143" spans="2:2">
      <c r="B7143">
        <f t="shared" si="320"/>
        <v>17</v>
      </c>
    </row>
    <row r="7144" spans="2:2">
      <c r="B7144">
        <f t="shared" si="320"/>
        <v>17</v>
      </c>
    </row>
    <row r="7145" spans="2:2">
      <c r="B7145">
        <f t="shared" si="320"/>
        <v>17</v>
      </c>
    </row>
    <row r="7146" spans="2:2">
      <c r="B7146">
        <f t="shared" si="320"/>
        <v>17</v>
      </c>
    </row>
    <row r="7147" spans="2:2">
      <c r="B7147">
        <f t="shared" si="320"/>
        <v>17</v>
      </c>
    </row>
    <row r="7148" spans="2:2">
      <c r="B7148">
        <f t="shared" si="320"/>
        <v>17</v>
      </c>
    </row>
    <row r="7149" spans="2:2">
      <c r="B7149">
        <f t="shared" si="320"/>
        <v>17</v>
      </c>
    </row>
    <row r="7150" spans="2:2">
      <c r="B7150">
        <f t="shared" si="320"/>
        <v>17</v>
      </c>
    </row>
    <row r="7151" spans="2:2">
      <c r="B7151">
        <f t="shared" si="320"/>
        <v>17</v>
      </c>
    </row>
    <row r="7152" spans="2:2">
      <c r="B7152">
        <f t="shared" si="320"/>
        <v>17</v>
      </c>
    </row>
    <row r="7153" spans="2:2">
      <c r="B7153">
        <f t="shared" si="320"/>
        <v>17</v>
      </c>
    </row>
    <row r="7154" spans="2:2">
      <c r="B7154">
        <f t="shared" si="320"/>
        <v>17</v>
      </c>
    </row>
    <row r="7155" spans="2:2">
      <c r="B7155">
        <f t="shared" si="320"/>
        <v>17</v>
      </c>
    </row>
    <row r="7156" spans="2:2">
      <c r="B7156">
        <f t="shared" si="320"/>
        <v>17</v>
      </c>
    </row>
    <row r="7157" spans="2:2">
      <c r="B7157">
        <f t="shared" si="320"/>
        <v>17</v>
      </c>
    </row>
    <row r="7158" spans="2:2">
      <c r="B7158">
        <f t="shared" si="320"/>
        <v>17</v>
      </c>
    </row>
    <row r="7159" spans="2:2">
      <c r="B7159">
        <f t="shared" si="320"/>
        <v>17</v>
      </c>
    </row>
    <row r="7160" spans="2:2">
      <c r="B7160">
        <f t="shared" si="320"/>
        <v>17</v>
      </c>
    </row>
    <row r="7161" spans="2:2">
      <c r="B7161">
        <f t="shared" si="320"/>
        <v>17</v>
      </c>
    </row>
    <row r="7162" spans="2:2">
      <c r="B7162">
        <f t="shared" si="320"/>
        <v>17</v>
      </c>
    </row>
    <row r="7163" spans="2:2">
      <c r="B7163">
        <f t="shared" si="320"/>
        <v>17</v>
      </c>
    </row>
    <row r="7164" spans="2:2">
      <c r="B7164">
        <f t="shared" si="320"/>
        <v>17</v>
      </c>
    </row>
    <row r="7165" spans="2:2">
      <c r="B7165">
        <f t="shared" si="320"/>
        <v>17</v>
      </c>
    </row>
    <row r="7166" spans="2:2">
      <c r="B7166">
        <f t="shared" si="320"/>
        <v>17</v>
      </c>
    </row>
    <row r="7167" spans="2:2">
      <c r="B7167">
        <f t="shared" si="320"/>
        <v>17</v>
      </c>
    </row>
    <row r="7168" spans="2:2">
      <c r="B7168">
        <f t="shared" si="320"/>
        <v>17</v>
      </c>
    </row>
    <row r="7169" spans="2:2">
      <c r="B7169">
        <f t="shared" si="320"/>
        <v>17</v>
      </c>
    </row>
    <row r="7170" spans="2:2">
      <c r="B7170">
        <f t="shared" si="320"/>
        <v>17</v>
      </c>
    </row>
    <row r="7171" spans="2:2">
      <c r="B7171">
        <f t="shared" si="320"/>
        <v>17</v>
      </c>
    </row>
    <row r="7172" spans="2:2">
      <c r="B7172">
        <f t="shared" si="320"/>
        <v>17</v>
      </c>
    </row>
    <row r="7173" spans="2:2">
      <c r="B7173">
        <f t="shared" ref="B7173:B7236" si="321">+IF(F7172=44085,B7172+1,B7172)</f>
        <v>17</v>
      </c>
    </row>
    <row r="7174" spans="2:2">
      <c r="B7174">
        <f t="shared" si="321"/>
        <v>17</v>
      </c>
    </row>
    <row r="7175" spans="2:2">
      <c r="B7175">
        <f t="shared" si="321"/>
        <v>17</v>
      </c>
    </row>
    <row r="7176" spans="2:2">
      <c r="B7176">
        <f t="shared" si="321"/>
        <v>17</v>
      </c>
    </row>
    <row r="7177" spans="2:2">
      <c r="B7177">
        <f t="shared" si="321"/>
        <v>17</v>
      </c>
    </row>
    <row r="7178" spans="2:2">
      <c r="B7178">
        <f t="shared" si="321"/>
        <v>17</v>
      </c>
    </row>
    <row r="7179" spans="2:2">
      <c r="B7179">
        <f t="shared" si="321"/>
        <v>17</v>
      </c>
    </row>
    <row r="7180" spans="2:2">
      <c r="B7180">
        <f t="shared" si="321"/>
        <v>17</v>
      </c>
    </row>
    <row r="7181" spans="2:2">
      <c r="B7181">
        <f t="shared" si="321"/>
        <v>17</v>
      </c>
    </row>
    <row r="7182" spans="2:2">
      <c r="B7182">
        <f t="shared" si="321"/>
        <v>17</v>
      </c>
    </row>
    <row r="7183" spans="2:2">
      <c r="B7183">
        <f t="shared" si="321"/>
        <v>17</v>
      </c>
    </row>
    <row r="7184" spans="2:2">
      <c r="B7184">
        <f t="shared" si="321"/>
        <v>17</v>
      </c>
    </row>
    <row r="7185" spans="2:2">
      <c r="B7185">
        <f t="shared" si="321"/>
        <v>17</v>
      </c>
    </row>
    <row r="7186" spans="2:2">
      <c r="B7186">
        <f t="shared" si="321"/>
        <v>17</v>
      </c>
    </row>
    <row r="7187" spans="2:2">
      <c r="B7187">
        <f t="shared" si="321"/>
        <v>17</v>
      </c>
    </row>
    <row r="7188" spans="2:2">
      <c r="B7188">
        <f t="shared" si="321"/>
        <v>17</v>
      </c>
    </row>
    <row r="7189" spans="2:2">
      <c r="B7189">
        <f t="shared" si="321"/>
        <v>17</v>
      </c>
    </row>
    <row r="7190" spans="2:2">
      <c r="B7190">
        <f t="shared" si="321"/>
        <v>17</v>
      </c>
    </row>
    <row r="7191" spans="2:2">
      <c r="B7191">
        <f t="shared" si="321"/>
        <v>17</v>
      </c>
    </row>
    <row r="7192" spans="2:2">
      <c r="B7192">
        <f t="shared" si="321"/>
        <v>17</v>
      </c>
    </row>
    <row r="7193" spans="2:2">
      <c r="B7193">
        <f t="shared" si="321"/>
        <v>17</v>
      </c>
    </row>
    <row r="7194" spans="2:2">
      <c r="B7194">
        <f t="shared" si="321"/>
        <v>17</v>
      </c>
    </row>
    <row r="7195" spans="2:2">
      <c r="B7195">
        <f t="shared" si="321"/>
        <v>17</v>
      </c>
    </row>
    <row r="7196" spans="2:2">
      <c r="B7196">
        <f t="shared" si="321"/>
        <v>17</v>
      </c>
    </row>
    <row r="7197" spans="2:2">
      <c r="B7197">
        <f t="shared" si="321"/>
        <v>17</v>
      </c>
    </row>
    <row r="7198" spans="2:2">
      <c r="B7198">
        <f t="shared" si="321"/>
        <v>17</v>
      </c>
    </row>
    <row r="7199" spans="2:2">
      <c r="B7199">
        <f t="shared" si="321"/>
        <v>17</v>
      </c>
    </row>
    <row r="7200" spans="2:2">
      <c r="B7200">
        <f t="shared" si="321"/>
        <v>17</v>
      </c>
    </row>
    <row r="7201" spans="2:2">
      <c r="B7201">
        <f t="shared" si="321"/>
        <v>17</v>
      </c>
    </row>
    <row r="7202" spans="2:2">
      <c r="B7202">
        <f t="shared" si="321"/>
        <v>17</v>
      </c>
    </row>
    <row r="7203" spans="2:2">
      <c r="B7203">
        <f t="shared" si="321"/>
        <v>17</v>
      </c>
    </row>
    <row r="7204" spans="2:2">
      <c r="B7204">
        <f t="shared" si="321"/>
        <v>17</v>
      </c>
    </row>
    <row r="7205" spans="2:2">
      <c r="B7205">
        <f t="shared" si="321"/>
        <v>17</v>
      </c>
    </row>
    <row r="7206" spans="2:2">
      <c r="B7206">
        <f t="shared" si="321"/>
        <v>17</v>
      </c>
    </row>
    <row r="7207" spans="2:2">
      <c r="B7207">
        <f t="shared" si="321"/>
        <v>17</v>
      </c>
    </row>
    <row r="7208" spans="2:2">
      <c r="B7208">
        <f t="shared" si="321"/>
        <v>17</v>
      </c>
    </row>
    <row r="7209" spans="2:2">
      <c r="B7209">
        <f t="shared" si="321"/>
        <v>17</v>
      </c>
    </row>
    <row r="7210" spans="2:2">
      <c r="B7210">
        <f t="shared" si="321"/>
        <v>17</v>
      </c>
    </row>
    <row r="7211" spans="2:2">
      <c r="B7211">
        <f t="shared" si="321"/>
        <v>17</v>
      </c>
    </row>
    <row r="7212" spans="2:2">
      <c r="B7212">
        <f t="shared" si="321"/>
        <v>17</v>
      </c>
    </row>
    <row r="7213" spans="2:2">
      <c r="B7213">
        <f t="shared" si="321"/>
        <v>17</v>
      </c>
    </row>
    <row r="7214" spans="2:2">
      <c r="B7214">
        <f t="shared" si="321"/>
        <v>17</v>
      </c>
    </row>
    <row r="7215" spans="2:2">
      <c r="B7215">
        <f t="shared" si="321"/>
        <v>17</v>
      </c>
    </row>
    <row r="7216" spans="2:2">
      <c r="B7216">
        <f t="shared" si="321"/>
        <v>17</v>
      </c>
    </row>
    <row r="7217" spans="2:2">
      <c r="B7217">
        <f t="shared" si="321"/>
        <v>17</v>
      </c>
    </row>
    <row r="7218" spans="2:2">
      <c r="B7218">
        <f t="shared" si="321"/>
        <v>17</v>
      </c>
    </row>
    <row r="7219" spans="2:2">
      <c r="B7219">
        <f t="shared" si="321"/>
        <v>17</v>
      </c>
    </row>
    <row r="7220" spans="2:2">
      <c r="B7220">
        <f t="shared" si="321"/>
        <v>17</v>
      </c>
    </row>
    <row r="7221" spans="2:2">
      <c r="B7221">
        <f t="shared" si="321"/>
        <v>17</v>
      </c>
    </row>
    <row r="7222" spans="2:2">
      <c r="B7222">
        <f t="shared" si="321"/>
        <v>17</v>
      </c>
    </row>
    <row r="7223" spans="2:2">
      <c r="B7223">
        <f t="shared" si="321"/>
        <v>17</v>
      </c>
    </row>
    <row r="7224" spans="2:2">
      <c r="B7224">
        <f t="shared" si="321"/>
        <v>17</v>
      </c>
    </row>
    <row r="7225" spans="2:2">
      <c r="B7225">
        <f t="shared" si="321"/>
        <v>17</v>
      </c>
    </row>
    <row r="7226" spans="2:2">
      <c r="B7226">
        <f t="shared" si="321"/>
        <v>17</v>
      </c>
    </row>
    <row r="7227" spans="2:2">
      <c r="B7227">
        <f t="shared" si="321"/>
        <v>17</v>
      </c>
    </row>
    <row r="7228" spans="2:2">
      <c r="B7228">
        <f t="shared" si="321"/>
        <v>17</v>
      </c>
    </row>
    <row r="7229" spans="2:2">
      <c r="B7229">
        <f t="shared" si="321"/>
        <v>17</v>
      </c>
    </row>
    <row r="7230" spans="2:2">
      <c r="B7230">
        <f t="shared" si="321"/>
        <v>17</v>
      </c>
    </row>
    <row r="7231" spans="2:2">
      <c r="B7231">
        <f t="shared" si="321"/>
        <v>17</v>
      </c>
    </row>
    <row r="7232" spans="2:2">
      <c r="B7232">
        <f t="shared" si="321"/>
        <v>17</v>
      </c>
    </row>
    <row r="7233" spans="2:2">
      <c r="B7233">
        <f t="shared" si="321"/>
        <v>17</v>
      </c>
    </row>
    <row r="7234" spans="2:2">
      <c r="B7234">
        <f t="shared" si="321"/>
        <v>17</v>
      </c>
    </row>
    <row r="7235" spans="2:2">
      <c r="B7235">
        <f t="shared" si="321"/>
        <v>17</v>
      </c>
    </row>
    <row r="7236" spans="2:2">
      <c r="B7236">
        <f t="shared" si="321"/>
        <v>17</v>
      </c>
    </row>
    <row r="7237" spans="2:2">
      <c r="B7237">
        <f t="shared" ref="B7237:B7300" si="322">+IF(F7236=44085,B7236+1,B7236)</f>
        <v>17</v>
      </c>
    </row>
    <row r="7238" spans="2:2">
      <c r="B7238">
        <f t="shared" si="322"/>
        <v>17</v>
      </c>
    </row>
    <row r="7239" spans="2:2">
      <c r="B7239">
        <f t="shared" si="322"/>
        <v>17</v>
      </c>
    </row>
    <row r="7240" spans="2:2">
      <c r="B7240">
        <f t="shared" si="322"/>
        <v>17</v>
      </c>
    </row>
    <row r="7241" spans="2:2">
      <c r="B7241">
        <f t="shared" si="322"/>
        <v>17</v>
      </c>
    </row>
    <row r="7242" spans="2:2">
      <c r="B7242">
        <f t="shared" si="322"/>
        <v>17</v>
      </c>
    </row>
    <row r="7243" spans="2:2">
      <c r="B7243">
        <f t="shared" si="322"/>
        <v>17</v>
      </c>
    </row>
    <row r="7244" spans="2:2">
      <c r="B7244">
        <f t="shared" si="322"/>
        <v>17</v>
      </c>
    </row>
    <row r="7245" spans="2:2">
      <c r="B7245">
        <f t="shared" si="322"/>
        <v>17</v>
      </c>
    </row>
    <row r="7246" spans="2:2">
      <c r="B7246">
        <f t="shared" si="322"/>
        <v>17</v>
      </c>
    </row>
    <row r="7247" spans="2:2">
      <c r="B7247">
        <f t="shared" si="322"/>
        <v>17</v>
      </c>
    </row>
    <row r="7248" spans="2:2">
      <c r="B7248">
        <f t="shared" si="322"/>
        <v>17</v>
      </c>
    </row>
    <row r="7249" spans="2:2">
      <c r="B7249">
        <f t="shared" si="322"/>
        <v>17</v>
      </c>
    </row>
    <row r="7250" spans="2:2">
      <c r="B7250">
        <f t="shared" si="322"/>
        <v>17</v>
      </c>
    </row>
    <row r="7251" spans="2:2">
      <c r="B7251">
        <f t="shared" si="322"/>
        <v>17</v>
      </c>
    </row>
    <row r="7252" spans="2:2">
      <c r="B7252">
        <f t="shared" si="322"/>
        <v>17</v>
      </c>
    </row>
    <row r="7253" spans="2:2">
      <c r="B7253">
        <f t="shared" si="322"/>
        <v>17</v>
      </c>
    </row>
    <row r="7254" spans="2:2">
      <c r="B7254">
        <f t="shared" si="322"/>
        <v>17</v>
      </c>
    </row>
    <row r="7255" spans="2:2">
      <c r="B7255">
        <f t="shared" si="322"/>
        <v>17</v>
      </c>
    </row>
    <row r="7256" spans="2:2">
      <c r="B7256">
        <f t="shared" si="322"/>
        <v>17</v>
      </c>
    </row>
    <row r="7257" spans="2:2">
      <c r="B7257">
        <f t="shared" si="322"/>
        <v>17</v>
      </c>
    </row>
    <row r="7258" spans="2:2">
      <c r="B7258">
        <f t="shared" si="322"/>
        <v>17</v>
      </c>
    </row>
    <row r="7259" spans="2:2">
      <c r="B7259">
        <f t="shared" si="322"/>
        <v>17</v>
      </c>
    </row>
    <row r="7260" spans="2:2">
      <c r="B7260">
        <f t="shared" si="322"/>
        <v>17</v>
      </c>
    </row>
    <row r="7261" spans="2:2">
      <c r="B7261">
        <f t="shared" si="322"/>
        <v>17</v>
      </c>
    </row>
    <row r="7262" spans="2:2">
      <c r="B7262">
        <f t="shared" si="322"/>
        <v>17</v>
      </c>
    </row>
    <row r="7263" spans="2:2">
      <c r="B7263">
        <f t="shared" si="322"/>
        <v>17</v>
      </c>
    </row>
    <row r="7264" spans="2:2">
      <c r="B7264">
        <f t="shared" si="322"/>
        <v>17</v>
      </c>
    </row>
    <row r="7265" spans="2:2">
      <c r="B7265">
        <f t="shared" si="322"/>
        <v>17</v>
      </c>
    </row>
    <row r="7266" spans="2:2">
      <c r="B7266">
        <f t="shared" si="322"/>
        <v>17</v>
      </c>
    </row>
    <row r="7267" spans="2:2">
      <c r="B7267">
        <f t="shared" si="322"/>
        <v>17</v>
      </c>
    </row>
    <row r="7268" spans="2:2">
      <c r="B7268">
        <f t="shared" si="322"/>
        <v>17</v>
      </c>
    </row>
    <row r="7269" spans="2:2">
      <c r="B7269">
        <f t="shared" si="322"/>
        <v>17</v>
      </c>
    </row>
    <row r="7270" spans="2:2">
      <c r="B7270">
        <f t="shared" si="322"/>
        <v>17</v>
      </c>
    </row>
    <row r="7271" spans="2:2">
      <c r="B7271">
        <f t="shared" si="322"/>
        <v>17</v>
      </c>
    </row>
    <row r="7272" spans="2:2">
      <c r="B7272">
        <f t="shared" si="322"/>
        <v>17</v>
      </c>
    </row>
    <row r="7273" spans="2:2">
      <c r="B7273">
        <f t="shared" si="322"/>
        <v>17</v>
      </c>
    </row>
    <row r="7274" spans="2:2">
      <c r="B7274">
        <f t="shared" si="322"/>
        <v>17</v>
      </c>
    </row>
    <row r="7275" spans="2:2">
      <c r="B7275">
        <f t="shared" si="322"/>
        <v>17</v>
      </c>
    </row>
    <row r="7276" spans="2:2">
      <c r="B7276">
        <f t="shared" si="322"/>
        <v>17</v>
      </c>
    </row>
    <row r="7277" spans="2:2">
      <c r="B7277">
        <f t="shared" si="322"/>
        <v>17</v>
      </c>
    </row>
    <row r="7278" spans="2:2">
      <c r="B7278">
        <f t="shared" si="322"/>
        <v>17</v>
      </c>
    </row>
    <row r="7279" spans="2:2">
      <c r="B7279">
        <f t="shared" si="322"/>
        <v>17</v>
      </c>
    </row>
    <row r="7280" spans="2:2">
      <c r="B7280">
        <f t="shared" si="322"/>
        <v>17</v>
      </c>
    </row>
    <row r="7281" spans="2:2">
      <c r="B7281">
        <f t="shared" si="322"/>
        <v>17</v>
      </c>
    </row>
    <row r="7282" spans="2:2">
      <c r="B7282">
        <f t="shared" si="322"/>
        <v>17</v>
      </c>
    </row>
    <row r="7283" spans="2:2">
      <c r="B7283">
        <f t="shared" si="322"/>
        <v>17</v>
      </c>
    </row>
    <row r="7284" spans="2:2">
      <c r="B7284">
        <f t="shared" si="322"/>
        <v>17</v>
      </c>
    </row>
    <row r="7285" spans="2:2">
      <c r="B7285">
        <f t="shared" si="322"/>
        <v>17</v>
      </c>
    </row>
    <row r="7286" spans="2:2">
      <c r="B7286">
        <f t="shared" si="322"/>
        <v>17</v>
      </c>
    </row>
    <row r="7287" spans="2:2">
      <c r="B7287">
        <f t="shared" si="322"/>
        <v>17</v>
      </c>
    </row>
    <row r="7288" spans="2:2">
      <c r="B7288">
        <f t="shared" si="322"/>
        <v>17</v>
      </c>
    </row>
    <row r="7289" spans="2:2">
      <c r="B7289">
        <f t="shared" si="322"/>
        <v>17</v>
      </c>
    </row>
    <row r="7290" spans="2:2">
      <c r="B7290">
        <f t="shared" si="322"/>
        <v>17</v>
      </c>
    </row>
    <row r="7291" spans="2:2">
      <c r="B7291">
        <f t="shared" si="322"/>
        <v>17</v>
      </c>
    </row>
    <row r="7292" spans="2:2">
      <c r="B7292">
        <f t="shared" si="322"/>
        <v>17</v>
      </c>
    </row>
    <row r="7293" spans="2:2">
      <c r="B7293">
        <f t="shared" si="322"/>
        <v>17</v>
      </c>
    </row>
    <row r="7294" spans="2:2">
      <c r="B7294">
        <f t="shared" si="322"/>
        <v>17</v>
      </c>
    </row>
    <row r="7295" spans="2:2">
      <c r="B7295">
        <f t="shared" si="322"/>
        <v>17</v>
      </c>
    </row>
    <row r="7296" spans="2:2">
      <c r="B7296">
        <f t="shared" si="322"/>
        <v>17</v>
      </c>
    </row>
    <row r="7297" spans="2:2">
      <c r="B7297">
        <f t="shared" si="322"/>
        <v>17</v>
      </c>
    </row>
    <row r="7298" spans="2:2">
      <c r="B7298">
        <f t="shared" si="322"/>
        <v>17</v>
      </c>
    </row>
    <row r="7299" spans="2:2">
      <c r="B7299">
        <f t="shared" si="322"/>
        <v>17</v>
      </c>
    </row>
    <row r="7300" spans="2:2">
      <c r="B7300">
        <f t="shared" si="322"/>
        <v>17</v>
      </c>
    </row>
    <row r="7301" spans="2:2">
      <c r="B7301">
        <f t="shared" ref="B7301:B7364" si="323">+IF(F7300=44085,B7300+1,B7300)</f>
        <v>17</v>
      </c>
    </row>
    <row r="7302" spans="2:2">
      <c r="B7302">
        <f t="shared" si="323"/>
        <v>17</v>
      </c>
    </row>
    <row r="7303" spans="2:2">
      <c r="B7303">
        <f t="shared" si="323"/>
        <v>17</v>
      </c>
    </row>
    <row r="7304" spans="2:2">
      <c r="B7304">
        <f t="shared" si="323"/>
        <v>17</v>
      </c>
    </row>
    <row r="7305" spans="2:2">
      <c r="B7305">
        <f t="shared" si="323"/>
        <v>17</v>
      </c>
    </row>
    <row r="7306" spans="2:2">
      <c r="B7306">
        <f t="shared" si="323"/>
        <v>17</v>
      </c>
    </row>
    <row r="7307" spans="2:2">
      <c r="B7307">
        <f t="shared" si="323"/>
        <v>17</v>
      </c>
    </row>
    <row r="7308" spans="2:2">
      <c r="B7308">
        <f t="shared" si="323"/>
        <v>17</v>
      </c>
    </row>
    <row r="7309" spans="2:2">
      <c r="B7309">
        <f t="shared" si="323"/>
        <v>17</v>
      </c>
    </row>
    <row r="7310" spans="2:2">
      <c r="B7310">
        <f t="shared" si="323"/>
        <v>17</v>
      </c>
    </row>
    <row r="7311" spans="2:2">
      <c r="B7311">
        <f t="shared" si="323"/>
        <v>17</v>
      </c>
    </row>
    <row r="7312" spans="2:2">
      <c r="B7312">
        <f t="shared" si="323"/>
        <v>17</v>
      </c>
    </row>
    <row r="7313" spans="2:2">
      <c r="B7313">
        <f t="shared" si="323"/>
        <v>17</v>
      </c>
    </row>
    <row r="7314" spans="2:2">
      <c r="B7314">
        <f t="shared" si="323"/>
        <v>17</v>
      </c>
    </row>
    <row r="7315" spans="2:2">
      <c r="B7315">
        <f t="shared" si="323"/>
        <v>17</v>
      </c>
    </row>
    <row r="7316" spans="2:2">
      <c r="B7316">
        <f t="shared" si="323"/>
        <v>17</v>
      </c>
    </row>
    <row r="7317" spans="2:2">
      <c r="B7317">
        <f t="shared" si="323"/>
        <v>17</v>
      </c>
    </row>
    <row r="7318" spans="2:2">
      <c r="B7318">
        <f t="shared" si="323"/>
        <v>17</v>
      </c>
    </row>
    <row r="7319" spans="2:2">
      <c r="B7319">
        <f t="shared" si="323"/>
        <v>17</v>
      </c>
    </row>
    <row r="7320" spans="2:2">
      <c r="B7320">
        <f t="shared" si="323"/>
        <v>17</v>
      </c>
    </row>
    <row r="7321" spans="2:2">
      <c r="B7321">
        <f t="shared" si="323"/>
        <v>17</v>
      </c>
    </row>
    <row r="7322" spans="2:2">
      <c r="B7322">
        <f t="shared" si="323"/>
        <v>17</v>
      </c>
    </row>
    <row r="7323" spans="2:2">
      <c r="B7323">
        <f t="shared" si="323"/>
        <v>17</v>
      </c>
    </row>
    <row r="7324" spans="2:2">
      <c r="B7324">
        <f t="shared" si="323"/>
        <v>17</v>
      </c>
    </row>
    <row r="7325" spans="2:2">
      <c r="B7325">
        <f t="shared" si="323"/>
        <v>17</v>
      </c>
    </row>
    <row r="7326" spans="2:2">
      <c r="B7326">
        <f t="shared" si="323"/>
        <v>17</v>
      </c>
    </row>
    <row r="7327" spans="2:2">
      <c r="B7327">
        <f t="shared" si="323"/>
        <v>17</v>
      </c>
    </row>
    <row r="7328" spans="2:2">
      <c r="B7328">
        <f t="shared" si="323"/>
        <v>17</v>
      </c>
    </row>
    <row r="7329" spans="2:2">
      <c r="B7329">
        <f t="shared" si="323"/>
        <v>17</v>
      </c>
    </row>
    <row r="7330" spans="2:2">
      <c r="B7330">
        <f t="shared" si="323"/>
        <v>17</v>
      </c>
    </row>
    <row r="7331" spans="2:2">
      <c r="B7331">
        <f t="shared" si="323"/>
        <v>17</v>
      </c>
    </row>
    <row r="7332" spans="2:2">
      <c r="B7332">
        <f t="shared" si="323"/>
        <v>17</v>
      </c>
    </row>
    <row r="7333" spans="2:2">
      <c r="B7333">
        <f t="shared" si="323"/>
        <v>17</v>
      </c>
    </row>
    <row r="7334" spans="2:2">
      <c r="B7334">
        <f t="shared" si="323"/>
        <v>17</v>
      </c>
    </row>
    <row r="7335" spans="2:2">
      <c r="B7335">
        <f t="shared" si="323"/>
        <v>17</v>
      </c>
    </row>
    <row r="7336" spans="2:2">
      <c r="B7336">
        <f t="shared" si="323"/>
        <v>17</v>
      </c>
    </row>
    <row r="7337" spans="2:2">
      <c r="B7337">
        <f t="shared" si="323"/>
        <v>17</v>
      </c>
    </row>
    <row r="7338" spans="2:2">
      <c r="B7338">
        <f t="shared" si="323"/>
        <v>17</v>
      </c>
    </row>
    <row r="7339" spans="2:2">
      <c r="B7339">
        <f t="shared" si="323"/>
        <v>17</v>
      </c>
    </row>
    <row r="7340" spans="2:2">
      <c r="B7340">
        <f t="shared" si="323"/>
        <v>17</v>
      </c>
    </row>
    <row r="7341" spans="2:2">
      <c r="B7341">
        <f t="shared" si="323"/>
        <v>17</v>
      </c>
    </row>
    <row r="7342" spans="2:2">
      <c r="B7342">
        <f t="shared" si="323"/>
        <v>17</v>
      </c>
    </row>
    <row r="7343" spans="2:2">
      <c r="B7343">
        <f t="shared" si="323"/>
        <v>17</v>
      </c>
    </row>
    <row r="7344" spans="2:2">
      <c r="B7344">
        <f t="shared" si="323"/>
        <v>17</v>
      </c>
    </row>
    <row r="7345" spans="2:2">
      <c r="B7345">
        <f t="shared" si="323"/>
        <v>17</v>
      </c>
    </row>
    <row r="7346" spans="2:2">
      <c r="B7346">
        <f t="shared" si="323"/>
        <v>17</v>
      </c>
    </row>
    <row r="7347" spans="2:2">
      <c r="B7347">
        <f t="shared" si="323"/>
        <v>17</v>
      </c>
    </row>
    <row r="7348" spans="2:2">
      <c r="B7348">
        <f t="shared" si="323"/>
        <v>17</v>
      </c>
    </row>
    <row r="7349" spans="2:2">
      <c r="B7349">
        <f t="shared" si="323"/>
        <v>17</v>
      </c>
    </row>
    <row r="7350" spans="2:2">
      <c r="B7350">
        <f t="shared" si="323"/>
        <v>17</v>
      </c>
    </row>
    <row r="7351" spans="2:2">
      <c r="B7351">
        <f t="shared" si="323"/>
        <v>17</v>
      </c>
    </row>
    <row r="7352" spans="2:2">
      <c r="B7352">
        <f t="shared" si="323"/>
        <v>17</v>
      </c>
    </row>
    <row r="7353" spans="2:2">
      <c r="B7353">
        <f t="shared" si="323"/>
        <v>17</v>
      </c>
    </row>
    <row r="7354" spans="2:2">
      <c r="B7354">
        <f t="shared" si="323"/>
        <v>17</v>
      </c>
    </row>
    <row r="7355" spans="2:2">
      <c r="B7355">
        <f t="shared" si="323"/>
        <v>17</v>
      </c>
    </row>
    <row r="7356" spans="2:2">
      <c r="B7356">
        <f t="shared" si="323"/>
        <v>17</v>
      </c>
    </row>
    <row r="7357" spans="2:2">
      <c r="B7357">
        <f t="shared" si="323"/>
        <v>17</v>
      </c>
    </row>
    <row r="7358" spans="2:2">
      <c r="B7358">
        <f t="shared" si="323"/>
        <v>17</v>
      </c>
    </row>
    <row r="7359" spans="2:2">
      <c r="B7359">
        <f t="shared" si="323"/>
        <v>17</v>
      </c>
    </row>
    <row r="7360" spans="2:2">
      <c r="B7360">
        <f t="shared" si="323"/>
        <v>17</v>
      </c>
    </row>
    <row r="7361" spans="2:2">
      <c r="B7361">
        <f t="shared" si="323"/>
        <v>17</v>
      </c>
    </row>
    <row r="7362" spans="2:2">
      <c r="B7362">
        <f t="shared" si="323"/>
        <v>17</v>
      </c>
    </row>
    <row r="7363" spans="2:2">
      <c r="B7363">
        <f t="shared" si="323"/>
        <v>17</v>
      </c>
    </row>
    <row r="7364" spans="2:2">
      <c r="B7364">
        <f t="shared" si="323"/>
        <v>17</v>
      </c>
    </row>
    <row r="7365" spans="2:2">
      <c r="B7365">
        <f t="shared" ref="B7365:B7428" si="324">+IF(F7364=44085,B7364+1,B7364)</f>
        <v>17</v>
      </c>
    </row>
    <row r="7366" spans="2:2">
      <c r="B7366">
        <f t="shared" si="324"/>
        <v>17</v>
      </c>
    </row>
    <row r="7367" spans="2:2">
      <c r="B7367">
        <f t="shared" si="324"/>
        <v>17</v>
      </c>
    </row>
    <row r="7368" spans="2:2">
      <c r="B7368">
        <f t="shared" si="324"/>
        <v>17</v>
      </c>
    </row>
    <row r="7369" spans="2:2">
      <c r="B7369">
        <f t="shared" si="324"/>
        <v>17</v>
      </c>
    </row>
    <row r="7370" spans="2:2">
      <c r="B7370">
        <f t="shared" si="324"/>
        <v>17</v>
      </c>
    </row>
    <row r="7371" spans="2:2">
      <c r="B7371">
        <f t="shared" si="324"/>
        <v>17</v>
      </c>
    </row>
    <row r="7372" spans="2:2">
      <c r="B7372">
        <f t="shared" si="324"/>
        <v>17</v>
      </c>
    </row>
    <row r="7373" spans="2:2">
      <c r="B7373">
        <f t="shared" si="324"/>
        <v>17</v>
      </c>
    </row>
    <row r="7374" spans="2:2">
      <c r="B7374">
        <f t="shared" si="324"/>
        <v>17</v>
      </c>
    </row>
    <row r="7375" spans="2:2">
      <c r="B7375">
        <f t="shared" si="324"/>
        <v>17</v>
      </c>
    </row>
    <row r="7376" spans="2:2">
      <c r="B7376">
        <f t="shared" si="324"/>
        <v>17</v>
      </c>
    </row>
    <row r="7377" spans="2:2">
      <c r="B7377">
        <f t="shared" si="324"/>
        <v>17</v>
      </c>
    </row>
    <row r="7378" spans="2:2">
      <c r="B7378">
        <f t="shared" si="324"/>
        <v>17</v>
      </c>
    </row>
    <row r="7379" spans="2:2">
      <c r="B7379">
        <f t="shared" si="324"/>
        <v>17</v>
      </c>
    </row>
    <row r="7380" spans="2:2">
      <c r="B7380">
        <f t="shared" si="324"/>
        <v>17</v>
      </c>
    </row>
    <row r="7381" spans="2:2">
      <c r="B7381">
        <f t="shared" si="324"/>
        <v>17</v>
      </c>
    </row>
    <row r="7382" spans="2:2">
      <c r="B7382">
        <f t="shared" si="324"/>
        <v>17</v>
      </c>
    </row>
    <row r="7383" spans="2:2">
      <c r="B7383">
        <f t="shared" si="324"/>
        <v>17</v>
      </c>
    </row>
    <row r="7384" spans="2:2">
      <c r="B7384">
        <f t="shared" si="324"/>
        <v>17</v>
      </c>
    </row>
    <row r="7385" spans="2:2">
      <c r="B7385">
        <f t="shared" si="324"/>
        <v>17</v>
      </c>
    </row>
    <row r="7386" spans="2:2">
      <c r="B7386">
        <f t="shared" si="324"/>
        <v>17</v>
      </c>
    </row>
    <row r="7387" spans="2:2">
      <c r="B7387">
        <f t="shared" si="324"/>
        <v>17</v>
      </c>
    </row>
    <row r="7388" spans="2:2">
      <c r="B7388">
        <f t="shared" si="324"/>
        <v>17</v>
      </c>
    </row>
    <row r="7389" spans="2:2">
      <c r="B7389">
        <f t="shared" si="324"/>
        <v>17</v>
      </c>
    </row>
    <row r="7390" spans="2:2">
      <c r="B7390">
        <f t="shared" si="324"/>
        <v>17</v>
      </c>
    </row>
    <row r="7391" spans="2:2">
      <c r="B7391">
        <f t="shared" si="324"/>
        <v>17</v>
      </c>
    </row>
    <row r="7392" spans="2:2">
      <c r="B7392">
        <f t="shared" si="324"/>
        <v>17</v>
      </c>
    </row>
    <row r="7393" spans="2:2">
      <c r="B7393">
        <f t="shared" si="324"/>
        <v>17</v>
      </c>
    </row>
    <row r="7394" spans="2:2">
      <c r="B7394">
        <f t="shared" si="324"/>
        <v>17</v>
      </c>
    </row>
    <row r="7395" spans="2:2">
      <c r="B7395">
        <f t="shared" si="324"/>
        <v>17</v>
      </c>
    </row>
    <row r="7396" spans="2:2">
      <c r="B7396">
        <f t="shared" si="324"/>
        <v>17</v>
      </c>
    </row>
    <row r="7397" spans="2:2">
      <c r="B7397">
        <f t="shared" si="324"/>
        <v>17</v>
      </c>
    </row>
    <row r="7398" spans="2:2">
      <c r="B7398">
        <f t="shared" si="324"/>
        <v>17</v>
      </c>
    </row>
    <row r="7399" spans="2:2">
      <c r="B7399">
        <f t="shared" si="324"/>
        <v>17</v>
      </c>
    </row>
    <row r="7400" spans="2:2">
      <c r="B7400">
        <f t="shared" si="324"/>
        <v>17</v>
      </c>
    </row>
    <row r="7401" spans="2:2">
      <c r="B7401">
        <f t="shared" si="324"/>
        <v>17</v>
      </c>
    </row>
    <row r="7402" spans="2:2">
      <c r="B7402">
        <f t="shared" si="324"/>
        <v>17</v>
      </c>
    </row>
    <row r="7403" spans="2:2">
      <c r="B7403">
        <f t="shared" si="324"/>
        <v>17</v>
      </c>
    </row>
    <row r="7404" spans="2:2">
      <c r="B7404">
        <f t="shared" si="324"/>
        <v>17</v>
      </c>
    </row>
    <row r="7405" spans="2:2">
      <c r="B7405">
        <f t="shared" si="324"/>
        <v>17</v>
      </c>
    </row>
    <row r="7406" spans="2:2">
      <c r="B7406">
        <f t="shared" si="324"/>
        <v>17</v>
      </c>
    </row>
    <row r="7407" spans="2:2">
      <c r="B7407">
        <f t="shared" si="324"/>
        <v>17</v>
      </c>
    </row>
    <row r="7408" spans="2:2">
      <c r="B7408">
        <f t="shared" si="324"/>
        <v>17</v>
      </c>
    </row>
    <row r="7409" spans="2:2">
      <c r="B7409">
        <f t="shared" si="324"/>
        <v>17</v>
      </c>
    </row>
    <row r="7410" spans="2:2">
      <c r="B7410">
        <f t="shared" si="324"/>
        <v>17</v>
      </c>
    </row>
    <row r="7411" spans="2:2">
      <c r="B7411">
        <f t="shared" si="324"/>
        <v>17</v>
      </c>
    </row>
    <row r="7412" spans="2:2">
      <c r="B7412">
        <f t="shared" si="324"/>
        <v>17</v>
      </c>
    </row>
    <row r="7413" spans="2:2">
      <c r="B7413">
        <f t="shared" si="324"/>
        <v>17</v>
      </c>
    </row>
    <row r="7414" spans="2:2">
      <c r="B7414">
        <f t="shared" si="324"/>
        <v>17</v>
      </c>
    </row>
    <row r="7415" spans="2:2">
      <c r="B7415">
        <f t="shared" si="324"/>
        <v>17</v>
      </c>
    </row>
    <row r="7416" spans="2:2">
      <c r="B7416">
        <f t="shared" si="324"/>
        <v>17</v>
      </c>
    </row>
    <row r="7417" spans="2:2">
      <c r="B7417">
        <f t="shared" si="324"/>
        <v>17</v>
      </c>
    </row>
    <row r="7418" spans="2:2">
      <c r="B7418">
        <f t="shared" si="324"/>
        <v>17</v>
      </c>
    </row>
    <row r="7419" spans="2:2">
      <c r="B7419">
        <f t="shared" si="324"/>
        <v>17</v>
      </c>
    </row>
    <row r="7420" spans="2:2">
      <c r="B7420">
        <f t="shared" si="324"/>
        <v>17</v>
      </c>
    </row>
    <row r="7421" spans="2:2">
      <c r="B7421">
        <f t="shared" si="324"/>
        <v>17</v>
      </c>
    </row>
    <row r="7422" spans="2:2">
      <c r="B7422">
        <f t="shared" si="324"/>
        <v>17</v>
      </c>
    </row>
    <row r="7423" spans="2:2">
      <c r="B7423">
        <f t="shared" si="324"/>
        <v>17</v>
      </c>
    </row>
    <row r="7424" spans="2:2">
      <c r="B7424">
        <f t="shared" si="324"/>
        <v>17</v>
      </c>
    </row>
    <row r="7425" spans="2:2">
      <c r="B7425">
        <f t="shared" si="324"/>
        <v>17</v>
      </c>
    </row>
    <row r="7426" spans="2:2">
      <c r="B7426">
        <f t="shared" si="324"/>
        <v>17</v>
      </c>
    </row>
    <row r="7427" spans="2:2">
      <c r="B7427">
        <f t="shared" si="324"/>
        <v>17</v>
      </c>
    </row>
    <row r="7428" spans="2:2">
      <c r="B7428">
        <f t="shared" si="324"/>
        <v>17</v>
      </c>
    </row>
    <row r="7429" spans="2:2">
      <c r="B7429">
        <f t="shared" ref="B7429:B7492" si="325">+IF(F7428=44085,B7428+1,B7428)</f>
        <v>17</v>
      </c>
    </row>
    <row r="7430" spans="2:2">
      <c r="B7430">
        <f t="shared" si="325"/>
        <v>17</v>
      </c>
    </row>
    <row r="7431" spans="2:2">
      <c r="B7431">
        <f t="shared" si="325"/>
        <v>17</v>
      </c>
    </row>
    <row r="7432" spans="2:2">
      <c r="B7432">
        <f t="shared" si="325"/>
        <v>17</v>
      </c>
    </row>
    <row r="7433" spans="2:2">
      <c r="B7433">
        <f t="shared" si="325"/>
        <v>17</v>
      </c>
    </row>
    <row r="7434" spans="2:2">
      <c r="B7434">
        <f t="shared" si="325"/>
        <v>17</v>
      </c>
    </row>
    <row r="7435" spans="2:2">
      <c r="B7435">
        <f t="shared" si="325"/>
        <v>17</v>
      </c>
    </row>
    <row r="7436" spans="2:2">
      <c r="B7436">
        <f t="shared" si="325"/>
        <v>17</v>
      </c>
    </row>
    <row r="7437" spans="2:2">
      <c r="B7437">
        <f t="shared" si="325"/>
        <v>17</v>
      </c>
    </row>
    <row r="7438" spans="2:2">
      <c r="B7438">
        <f t="shared" si="325"/>
        <v>17</v>
      </c>
    </row>
    <row r="7439" spans="2:2">
      <c r="B7439">
        <f t="shared" si="325"/>
        <v>17</v>
      </c>
    </row>
    <row r="7440" spans="2:2">
      <c r="B7440">
        <f t="shared" si="325"/>
        <v>17</v>
      </c>
    </row>
    <row r="7441" spans="2:2">
      <c r="B7441">
        <f t="shared" si="325"/>
        <v>17</v>
      </c>
    </row>
    <row r="7442" spans="2:2">
      <c r="B7442">
        <f t="shared" si="325"/>
        <v>17</v>
      </c>
    </row>
    <row r="7443" spans="2:2">
      <c r="B7443">
        <f t="shared" si="325"/>
        <v>17</v>
      </c>
    </row>
    <row r="7444" spans="2:2">
      <c r="B7444">
        <f t="shared" si="325"/>
        <v>17</v>
      </c>
    </row>
    <row r="7445" spans="2:2">
      <c r="B7445">
        <f t="shared" si="325"/>
        <v>17</v>
      </c>
    </row>
    <row r="7446" spans="2:2">
      <c r="B7446">
        <f t="shared" si="325"/>
        <v>17</v>
      </c>
    </row>
    <row r="7447" spans="2:2">
      <c r="B7447">
        <f t="shared" si="325"/>
        <v>17</v>
      </c>
    </row>
    <row r="7448" spans="2:2">
      <c r="B7448">
        <f t="shared" si="325"/>
        <v>17</v>
      </c>
    </row>
    <row r="7449" spans="2:2">
      <c r="B7449">
        <f t="shared" si="325"/>
        <v>17</v>
      </c>
    </row>
    <row r="7450" spans="2:2">
      <c r="B7450">
        <f t="shared" si="325"/>
        <v>17</v>
      </c>
    </row>
    <row r="7451" spans="2:2">
      <c r="B7451">
        <f t="shared" si="325"/>
        <v>17</v>
      </c>
    </row>
    <row r="7452" spans="2:2">
      <c r="B7452">
        <f t="shared" si="325"/>
        <v>17</v>
      </c>
    </row>
    <row r="7453" spans="2:2">
      <c r="B7453">
        <f t="shared" si="325"/>
        <v>17</v>
      </c>
    </row>
    <row r="7454" spans="2:2">
      <c r="B7454">
        <f t="shared" si="325"/>
        <v>17</v>
      </c>
    </row>
    <row r="7455" spans="2:2">
      <c r="B7455">
        <f t="shared" si="325"/>
        <v>17</v>
      </c>
    </row>
    <row r="7456" spans="2:2">
      <c r="B7456">
        <f t="shared" si="325"/>
        <v>17</v>
      </c>
    </row>
    <row r="7457" spans="2:2">
      <c r="B7457">
        <f t="shared" si="325"/>
        <v>17</v>
      </c>
    </row>
    <row r="7458" spans="2:2">
      <c r="B7458">
        <f t="shared" si="325"/>
        <v>17</v>
      </c>
    </row>
    <row r="7459" spans="2:2">
      <c r="B7459">
        <f t="shared" si="325"/>
        <v>17</v>
      </c>
    </row>
    <row r="7460" spans="2:2">
      <c r="B7460">
        <f t="shared" si="325"/>
        <v>17</v>
      </c>
    </row>
    <row r="7461" spans="2:2">
      <c r="B7461">
        <f t="shared" si="325"/>
        <v>17</v>
      </c>
    </row>
    <row r="7462" spans="2:2">
      <c r="B7462">
        <f t="shared" si="325"/>
        <v>17</v>
      </c>
    </row>
    <row r="7463" spans="2:2">
      <c r="B7463">
        <f t="shared" si="325"/>
        <v>17</v>
      </c>
    </row>
    <row r="7464" spans="2:2">
      <c r="B7464">
        <f t="shared" si="325"/>
        <v>17</v>
      </c>
    </row>
    <row r="7465" spans="2:2">
      <c r="B7465">
        <f t="shared" si="325"/>
        <v>17</v>
      </c>
    </row>
    <row r="7466" spans="2:2">
      <c r="B7466">
        <f t="shared" si="325"/>
        <v>17</v>
      </c>
    </row>
    <row r="7467" spans="2:2">
      <c r="B7467">
        <f t="shared" si="325"/>
        <v>17</v>
      </c>
    </row>
    <row r="7468" spans="2:2">
      <c r="B7468">
        <f t="shared" si="325"/>
        <v>17</v>
      </c>
    </row>
    <row r="7469" spans="2:2">
      <c r="B7469">
        <f t="shared" si="325"/>
        <v>17</v>
      </c>
    </row>
    <row r="7470" spans="2:2">
      <c r="B7470">
        <f t="shared" si="325"/>
        <v>17</v>
      </c>
    </row>
    <row r="7471" spans="2:2">
      <c r="B7471">
        <f t="shared" si="325"/>
        <v>17</v>
      </c>
    </row>
    <row r="7472" spans="2:2">
      <c r="B7472">
        <f t="shared" si="325"/>
        <v>17</v>
      </c>
    </row>
    <row r="7473" spans="2:2">
      <c r="B7473">
        <f t="shared" si="325"/>
        <v>17</v>
      </c>
    </row>
    <row r="7474" spans="2:2">
      <c r="B7474">
        <f t="shared" si="325"/>
        <v>17</v>
      </c>
    </row>
    <row r="7475" spans="2:2">
      <c r="B7475">
        <f t="shared" si="325"/>
        <v>17</v>
      </c>
    </row>
    <row r="7476" spans="2:2">
      <c r="B7476">
        <f t="shared" si="325"/>
        <v>17</v>
      </c>
    </row>
    <row r="7477" spans="2:2">
      <c r="B7477">
        <f t="shared" si="325"/>
        <v>17</v>
      </c>
    </row>
    <row r="7478" spans="2:2">
      <c r="B7478">
        <f t="shared" si="325"/>
        <v>17</v>
      </c>
    </row>
    <row r="7479" spans="2:2">
      <c r="B7479">
        <f t="shared" si="325"/>
        <v>17</v>
      </c>
    </row>
    <row r="7480" spans="2:2">
      <c r="B7480">
        <f t="shared" si="325"/>
        <v>17</v>
      </c>
    </row>
    <row r="7481" spans="2:2">
      <c r="B7481">
        <f t="shared" si="325"/>
        <v>17</v>
      </c>
    </row>
    <row r="7482" spans="2:2">
      <c r="B7482">
        <f t="shared" si="325"/>
        <v>17</v>
      </c>
    </row>
    <row r="7483" spans="2:2">
      <c r="B7483">
        <f t="shared" si="325"/>
        <v>17</v>
      </c>
    </row>
    <row r="7484" spans="2:2">
      <c r="B7484">
        <f t="shared" si="325"/>
        <v>17</v>
      </c>
    </row>
    <row r="7485" spans="2:2">
      <c r="B7485">
        <f t="shared" si="325"/>
        <v>17</v>
      </c>
    </row>
    <row r="7486" spans="2:2">
      <c r="B7486">
        <f t="shared" si="325"/>
        <v>17</v>
      </c>
    </row>
    <row r="7487" spans="2:2">
      <c r="B7487">
        <f t="shared" si="325"/>
        <v>17</v>
      </c>
    </row>
    <row r="7488" spans="2:2">
      <c r="B7488">
        <f t="shared" si="325"/>
        <v>17</v>
      </c>
    </row>
    <row r="7489" spans="2:2">
      <c r="B7489">
        <f t="shared" si="325"/>
        <v>17</v>
      </c>
    </row>
    <row r="7490" spans="2:2">
      <c r="B7490">
        <f t="shared" si="325"/>
        <v>17</v>
      </c>
    </row>
    <row r="7491" spans="2:2">
      <c r="B7491">
        <f t="shared" si="325"/>
        <v>17</v>
      </c>
    </row>
    <row r="7492" spans="2:2">
      <c r="B7492">
        <f t="shared" si="325"/>
        <v>17</v>
      </c>
    </row>
    <row r="7493" spans="2:2">
      <c r="B7493">
        <f t="shared" ref="B7493:B7556" si="326">+IF(F7492=44085,B7492+1,B7492)</f>
        <v>17</v>
      </c>
    </row>
    <row r="7494" spans="2:2">
      <c r="B7494">
        <f t="shared" si="326"/>
        <v>17</v>
      </c>
    </row>
    <row r="7495" spans="2:2">
      <c r="B7495">
        <f t="shared" si="326"/>
        <v>17</v>
      </c>
    </row>
    <row r="7496" spans="2:2">
      <c r="B7496">
        <f t="shared" si="326"/>
        <v>17</v>
      </c>
    </row>
    <row r="7497" spans="2:2">
      <c r="B7497">
        <f t="shared" si="326"/>
        <v>17</v>
      </c>
    </row>
    <row r="7498" spans="2:2">
      <c r="B7498">
        <f t="shared" si="326"/>
        <v>17</v>
      </c>
    </row>
    <row r="7499" spans="2:2">
      <c r="B7499">
        <f t="shared" si="326"/>
        <v>17</v>
      </c>
    </row>
    <row r="7500" spans="2:2">
      <c r="B7500">
        <f t="shared" si="326"/>
        <v>17</v>
      </c>
    </row>
    <row r="7501" spans="2:2">
      <c r="B7501">
        <f t="shared" si="326"/>
        <v>17</v>
      </c>
    </row>
    <row r="7502" spans="2:2">
      <c r="B7502">
        <f t="shared" si="326"/>
        <v>17</v>
      </c>
    </row>
    <row r="7503" spans="2:2">
      <c r="B7503">
        <f t="shared" si="326"/>
        <v>17</v>
      </c>
    </row>
    <row r="7504" spans="2:2">
      <c r="B7504">
        <f t="shared" si="326"/>
        <v>17</v>
      </c>
    </row>
    <row r="7505" spans="2:2">
      <c r="B7505">
        <f t="shared" si="326"/>
        <v>17</v>
      </c>
    </row>
    <row r="7506" spans="2:2">
      <c r="B7506">
        <f t="shared" si="326"/>
        <v>17</v>
      </c>
    </row>
    <row r="7507" spans="2:2">
      <c r="B7507">
        <f t="shared" si="326"/>
        <v>17</v>
      </c>
    </row>
    <row r="7508" spans="2:2">
      <c r="B7508">
        <f t="shared" si="326"/>
        <v>17</v>
      </c>
    </row>
    <row r="7509" spans="2:2">
      <c r="B7509">
        <f t="shared" si="326"/>
        <v>17</v>
      </c>
    </row>
    <row r="7510" spans="2:2">
      <c r="B7510">
        <f t="shared" si="326"/>
        <v>17</v>
      </c>
    </row>
    <row r="7511" spans="2:2">
      <c r="B7511">
        <f t="shared" si="326"/>
        <v>17</v>
      </c>
    </row>
    <row r="7512" spans="2:2">
      <c r="B7512">
        <f t="shared" si="326"/>
        <v>17</v>
      </c>
    </row>
    <row r="7513" spans="2:2">
      <c r="B7513">
        <f t="shared" si="326"/>
        <v>17</v>
      </c>
    </row>
    <row r="7514" spans="2:2">
      <c r="B7514">
        <f t="shared" si="326"/>
        <v>17</v>
      </c>
    </row>
    <row r="7515" spans="2:2">
      <c r="B7515">
        <f t="shared" si="326"/>
        <v>17</v>
      </c>
    </row>
    <row r="7516" spans="2:2">
      <c r="B7516">
        <f t="shared" si="326"/>
        <v>17</v>
      </c>
    </row>
    <row r="7517" spans="2:2">
      <c r="B7517">
        <f t="shared" si="326"/>
        <v>17</v>
      </c>
    </row>
    <row r="7518" spans="2:2">
      <c r="B7518">
        <f t="shared" si="326"/>
        <v>17</v>
      </c>
    </row>
    <row r="7519" spans="2:2">
      <c r="B7519">
        <f t="shared" si="326"/>
        <v>17</v>
      </c>
    </row>
    <row r="7520" spans="2:2">
      <c r="B7520">
        <f t="shared" si="326"/>
        <v>17</v>
      </c>
    </row>
    <row r="7521" spans="2:2">
      <c r="B7521">
        <f t="shared" si="326"/>
        <v>17</v>
      </c>
    </row>
    <row r="7522" spans="2:2">
      <c r="B7522">
        <f t="shared" si="326"/>
        <v>17</v>
      </c>
    </row>
    <row r="7523" spans="2:2">
      <c r="B7523">
        <f t="shared" si="326"/>
        <v>17</v>
      </c>
    </row>
    <row r="7524" spans="2:2">
      <c r="B7524">
        <f t="shared" si="326"/>
        <v>17</v>
      </c>
    </row>
    <row r="7525" spans="2:2">
      <c r="B7525">
        <f t="shared" si="326"/>
        <v>17</v>
      </c>
    </row>
    <row r="7526" spans="2:2">
      <c r="B7526">
        <f t="shared" si="326"/>
        <v>17</v>
      </c>
    </row>
    <row r="7527" spans="2:2">
      <c r="B7527">
        <f t="shared" si="326"/>
        <v>17</v>
      </c>
    </row>
    <row r="7528" spans="2:2">
      <c r="B7528">
        <f t="shared" si="326"/>
        <v>17</v>
      </c>
    </row>
    <row r="7529" spans="2:2">
      <c r="B7529">
        <f t="shared" si="326"/>
        <v>17</v>
      </c>
    </row>
    <row r="7530" spans="2:2">
      <c r="B7530">
        <f t="shared" si="326"/>
        <v>17</v>
      </c>
    </row>
    <row r="7531" spans="2:2">
      <c r="B7531">
        <f t="shared" si="326"/>
        <v>17</v>
      </c>
    </row>
    <row r="7532" spans="2:2">
      <c r="B7532">
        <f t="shared" si="326"/>
        <v>17</v>
      </c>
    </row>
    <row r="7533" spans="2:2">
      <c r="B7533">
        <f t="shared" si="326"/>
        <v>17</v>
      </c>
    </row>
    <row r="7534" spans="2:2">
      <c r="B7534">
        <f t="shared" si="326"/>
        <v>17</v>
      </c>
    </row>
    <row r="7535" spans="2:2">
      <c r="B7535">
        <f t="shared" si="326"/>
        <v>17</v>
      </c>
    </row>
    <row r="7536" spans="2:2">
      <c r="B7536">
        <f t="shared" si="326"/>
        <v>17</v>
      </c>
    </row>
    <row r="7537" spans="2:2">
      <c r="B7537">
        <f t="shared" si="326"/>
        <v>17</v>
      </c>
    </row>
    <row r="7538" spans="2:2">
      <c r="B7538">
        <f t="shared" si="326"/>
        <v>17</v>
      </c>
    </row>
    <row r="7539" spans="2:2">
      <c r="B7539">
        <f t="shared" si="326"/>
        <v>17</v>
      </c>
    </row>
    <row r="7540" spans="2:2">
      <c r="B7540">
        <f t="shared" si="326"/>
        <v>17</v>
      </c>
    </row>
    <row r="7541" spans="2:2">
      <c r="B7541">
        <f t="shared" si="326"/>
        <v>17</v>
      </c>
    </row>
    <row r="7542" spans="2:2">
      <c r="B7542">
        <f t="shared" si="326"/>
        <v>17</v>
      </c>
    </row>
    <row r="7543" spans="2:2">
      <c r="B7543">
        <f t="shared" si="326"/>
        <v>17</v>
      </c>
    </row>
    <row r="7544" spans="2:2">
      <c r="B7544">
        <f t="shared" si="326"/>
        <v>17</v>
      </c>
    </row>
    <row r="7545" spans="2:2">
      <c r="B7545">
        <f t="shared" si="326"/>
        <v>17</v>
      </c>
    </row>
    <row r="7546" spans="2:2">
      <c r="B7546">
        <f t="shared" si="326"/>
        <v>17</v>
      </c>
    </row>
    <row r="7547" spans="2:2">
      <c r="B7547">
        <f t="shared" si="326"/>
        <v>17</v>
      </c>
    </row>
    <row r="7548" spans="2:2">
      <c r="B7548">
        <f t="shared" si="326"/>
        <v>17</v>
      </c>
    </row>
    <row r="7549" spans="2:2">
      <c r="B7549">
        <f t="shared" si="326"/>
        <v>17</v>
      </c>
    </row>
    <row r="7550" spans="2:2">
      <c r="B7550">
        <f t="shared" si="326"/>
        <v>17</v>
      </c>
    </row>
    <row r="7551" spans="2:2">
      <c r="B7551">
        <f t="shared" si="326"/>
        <v>17</v>
      </c>
    </row>
    <row r="7552" spans="2:2">
      <c r="B7552">
        <f t="shared" si="326"/>
        <v>17</v>
      </c>
    </row>
    <row r="7553" spans="2:2">
      <c r="B7553">
        <f t="shared" si="326"/>
        <v>17</v>
      </c>
    </row>
    <row r="7554" spans="2:2">
      <c r="B7554">
        <f t="shared" si="326"/>
        <v>17</v>
      </c>
    </row>
    <row r="7555" spans="2:2">
      <c r="B7555">
        <f t="shared" si="326"/>
        <v>17</v>
      </c>
    </row>
    <row r="7556" spans="2:2">
      <c r="B7556">
        <f t="shared" si="326"/>
        <v>17</v>
      </c>
    </row>
    <row r="7557" spans="2:2">
      <c r="B7557">
        <f t="shared" ref="B7557:B7620" si="327">+IF(F7556=44085,B7556+1,B7556)</f>
        <v>17</v>
      </c>
    </row>
    <row r="7558" spans="2:2">
      <c r="B7558">
        <f t="shared" si="327"/>
        <v>17</v>
      </c>
    </row>
    <row r="7559" spans="2:2">
      <c r="B7559">
        <f t="shared" si="327"/>
        <v>17</v>
      </c>
    </row>
    <row r="7560" spans="2:2">
      <c r="B7560">
        <f t="shared" si="327"/>
        <v>17</v>
      </c>
    </row>
    <row r="7561" spans="2:2">
      <c r="B7561">
        <f t="shared" si="327"/>
        <v>17</v>
      </c>
    </row>
    <row r="7562" spans="2:2">
      <c r="B7562">
        <f t="shared" si="327"/>
        <v>17</v>
      </c>
    </row>
    <row r="7563" spans="2:2">
      <c r="B7563">
        <f t="shared" si="327"/>
        <v>17</v>
      </c>
    </row>
    <row r="7564" spans="2:2">
      <c r="B7564">
        <f t="shared" si="327"/>
        <v>17</v>
      </c>
    </row>
    <row r="7565" spans="2:2">
      <c r="B7565">
        <f t="shared" si="327"/>
        <v>17</v>
      </c>
    </row>
    <row r="7566" spans="2:2">
      <c r="B7566">
        <f t="shared" si="327"/>
        <v>17</v>
      </c>
    </row>
    <row r="7567" spans="2:2">
      <c r="B7567">
        <f t="shared" si="327"/>
        <v>17</v>
      </c>
    </row>
    <row r="7568" spans="2:2">
      <c r="B7568">
        <f t="shared" si="327"/>
        <v>17</v>
      </c>
    </row>
    <row r="7569" spans="2:2">
      <c r="B7569">
        <f t="shared" si="327"/>
        <v>17</v>
      </c>
    </row>
    <row r="7570" spans="2:2">
      <c r="B7570">
        <f t="shared" si="327"/>
        <v>17</v>
      </c>
    </row>
    <row r="7571" spans="2:2">
      <c r="B7571">
        <f t="shared" si="327"/>
        <v>17</v>
      </c>
    </row>
    <row r="7572" spans="2:2">
      <c r="B7572">
        <f t="shared" si="327"/>
        <v>17</v>
      </c>
    </row>
    <row r="7573" spans="2:2">
      <c r="B7573">
        <f t="shared" si="327"/>
        <v>17</v>
      </c>
    </row>
    <row r="7574" spans="2:2">
      <c r="B7574">
        <f t="shared" si="327"/>
        <v>17</v>
      </c>
    </row>
    <row r="7575" spans="2:2">
      <c r="B7575">
        <f t="shared" si="327"/>
        <v>17</v>
      </c>
    </row>
    <row r="7576" spans="2:2">
      <c r="B7576">
        <f t="shared" si="327"/>
        <v>17</v>
      </c>
    </row>
    <row r="7577" spans="2:2">
      <c r="B7577">
        <f t="shared" si="327"/>
        <v>17</v>
      </c>
    </row>
    <row r="7578" spans="2:2">
      <c r="B7578">
        <f t="shared" si="327"/>
        <v>17</v>
      </c>
    </row>
    <row r="7579" spans="2:2">
      <c r="B7579">
        <f t="shared" si="327"/>
        <v>17</v>
      </c>
    </row>
    <row r="7580" spans="2:2">
      <c r="B7580">
        <f t="shared" si="327"/>
        <v>17</v>
      </c>
    </row>
    <row r="7581" spans="2:2">
      <c r="B7581">
        <f t="shared" si="327"/>
        <v>17</v>
      </c>
    </row>
    <row r="7582" spans="2:2">
      <c r="B7582">
        <f t="shared" si="327"/>
        <v>17</v>
      </c>
    </row>
    <row r="7583" spans="2:2">
      <c r="B7583">
        <f t="shared" si="327"/>
        <v>17</v>
      </c>
    </row>
    <row r="7584" spans="2:2">
      <c r="B7584">
        <f t="shared" si="327"/>
        <v>17</v>
      </c>
    </row>
    <row r="7585" spans="2:2">
      <c r="B7585">
        <f t="shared" si="327"/>
        <v>17</v>
      </c>
    </row>
    <row r="7586" spans="2:2">
      <c r="B7586">
        <f t="shared" si="327"/>
        <v>17</v>
      </c>
    </row>
    <row r="7587" spans="2:2">
      <c r="B7587">
        <f t="shared" si="327"/>
        <v>17</v>
      </c>
    </row>
    <row r="7588" spans="2:2">
      <c r="B7588">
        <f t="shared" si="327"/>
        <v>17</v>
      </c>
    </row>
    <row r="7589" spans="2:2">
      <c r="B7589">
        <f t="shared" si="327"/>
        <v>17</v>
      </c>
    </row>
    <row r="7590" spans="2:2">
      <c r="B7590">
        <f t="shared" si="327"/>
        <v>17</v>
      </c>
    </row>
    <row r="7591" spans="2:2">
      <c r="B7591">
        <f t="shared" si="327"/>
        <v>17</v>
      </c>
    </row>
    <row r="7592" spans="2:2">
      <c r="B7592">
        <f t="shared" si="327"/>
        <v>17</v>
      </c>
    </row>
    <row r="7593" spans="2:2">
      <c r="B7593">
        <f t="shared" si="327"/>
        <v>17</v>
      </c>
    </row>
    <row r="7594" spans="2:2">
      <c r="B7594">
        <f t="shared" si="327"/>
        <v>17</v>
      </c>
    </row>
    <row r="7595" spans="2:2">
      <c r="B7595">
        <f t="shared" si="327"/>
        <v>17</v>
      </c>
    </row>
    <row r="7596" spans="2:2">
      <c r="B7596">
        <f t="shared" si="327"/>
        <v>17</v>
      </c>
    </row>
    <row r="7597" spans="2:2">
      <c r="B7597">
        <f t="shared" si="327"/>
        <v>17</v>
      </c>
    </row>
    <row r="7598" spans="2:2">
      <c r="B7598">
        <f t="shared" si="327"/>
        <v>17</v>
      </c>
    </row>
    <row r="7599" spans="2:2">
      <c r="B7599">
        <f t="shared" si="327"/>
        <v>17</v>
      </c>
    </row>
    <row r="7600" spans="2:2">
      <c r="B7600">
        <f t="shared" si="327"/>
        <v>17</v>
      </c>
    </row>
    <row r="7601" spans="2:2">
      <c r="B7601">
        <f t="shared" si="327"/>
        <v>17</v>
      </c>
    </row>
    <row r="7602" spans="2:2">
      <c r="B7602">
        <f t="shared" si="327"/>
        <v>17</v>
      </c>
    </row>
    <row r="7603" spans="2:2">
      <c r="B7603">
        <f t="shared" si="327"/>
        <v>17</v>
      </c>
    </row>
    <row r="7604" spans="2:2">
      <c r="B7604">
        <f t="shared" si="327"/>
        <v>17</v>
      </c>
    </row>
    <row r="7605" spans="2:2">
      <c r="B7605">
        <f t="shared" si="327"/>
        <v>17</v>
      </c>
    </row>
    <row r="7606" spans="2:2">
      <c r="B7606">
        <f t="shared" si="327"/>
        <v>17</v>
      </c>
    </row>
    <row r="7607" spans="2:2">
      <c r="B7607">
        <f t="shared" si="327"/>
        <v>17</v>
      </c>
    </row>
    <row r="7608" spans="2:2">
      <c r="B7608">
        <f t="shared" si="327"/>
        <v>17</v>
      </c>
    </row>
    <row r="7609" spans="2:2">
      <c r="B7609">
        <f t="shared" si="327"/>
        <v>17</v>
      </c>
    </row>
    <row r="7610" spans="2:2">
      <c r="B7610">
        <f t="shared" si="327"/>
        <v>17</v>
      </c>
    </row>
    <row r="7611" spans="2:2">
      <c r="B7611">
        <f t="shared" si="327"/>
        <v>17</v>
      </c>
    </row>
    <row r="7612" spans="2:2">
      <c r="B7612">
        <f t="shared" si="327"/>
        <v>17</v>
      </c>
    </row>
    <row r="7613" spans="2:2">
      <c r="B7613">
        <f t="shared" si="327"/>
        <v>17</v>
      </c>
    </row>
    <row r="7614" spans="2:2">
      <c r="B7614">
        <f t="shared" si="327"/>
        <v>17</v>
      </c>
    </row>
    <row r="7615" spans="2:2">
      <c r="B7615">
        <f t="shared" si="327"/>
        <v>17</v>
      </c>
    </row>
    <row r="7616" spans="2:2">
      <c r="B7616">
        <f t="shared" si="327"/>
        <v>17</v>
      </c>
    </row>
    <row r="7617" spans="2:2">
      <c r="B7617">
        <f t="shared" si="327"/>
        <v>17</v>
      </c>
    </row>
    <row r="7618" spans="2:2">
      <c r="B7618">
        <f t="shared" si="327"/>
        <v>17</v>
      </c>
    </row>
    <row r="7619" spans="2:2">
      <c r="B7619">
        <f t="shared" si="327"/>
        <v>17</v>
      </c>
    </row>
    <row r="7620" spans="2:2">
      <c r="B7620">
        <f t="shared" si="327"/>
        <v>17</v>
      </c>
    </row>
    <row r="7621" spans="2:2">
      <c r="B7621">
        <f t="shared" ref="B7621:B7684" si="328">+IF(F7620=44085,B7620+1,B7620)</f>
        <v>17</v>
      </c>
    </row>
    <row r="7622" spans="2:2">
      <c r="B7622">
        <f t="shared" si="328"/>
        <v>17</v>
      </c>
    </row>
    <row r="7623" spans="2:2">
      <c r="B7623">
        <f t="shared" si="328"/>
        <v>17</v>
      </c>
    </row>
    <row r="7624" spans="2:2">
      <c r="B7624">
        <f t="shared" si="328"/>
        <v>17</v>
      </c>
    </row>
    <row r="7625" spans="2:2">
      <c r="B7625">
        <f t="shared" si="328"/>
        <v>17</v>
      </c>
    </row>
    <row r="7626" spans="2:2">
      <c r="B7626">
        <f t="shared" si="328"/>
        <v>17</v>
      </c>
    </row>
    <row r="7627" spans="2:2">
      <c r="B7627">
        <f t="shared" si="328"/>
        <v>17</v>
      </c>
    </row>
    <row r="7628" spans="2:2">
      <c r="B7628">
        <f t="shared" si="328"/>
        <v>17</v>
      </c>
    </row>
    <row r="7629" spans="2:2">
      <c r="B7629">
        <f t="shared" si="328"/>
        <v>17</v>
      </c>
    </row>
    <row r="7630" spans="2:2">
      <c r="B7630">
        <f t="shared" si="328"/>
        <v>17</v>
      </c>
    </row>
    <row r="7631" spans="2:2">
      <c r="B7631">
        <f t="shared" si="328"/>
        <v>17</v>
      </c>
    </row>
    <row r="7632" spans="2:2">
      <c r="B7632">
        <f t="shared" si="328"/>
        <v>17</v>
      </c>
    </row>
    <row r="7633" spans="2:2">
      <c r="B7633">
        <f t="shared" si="328"/>
        <v>17</v>
      </c>
    </row>
    <row r="7634" spans="2:2">
      <c r="B7634">
        <f t="shared" si="328"/>
        <v>17</v>
      </c>
    </row>
    <row r="7635" spans="2:2">
      <c r="B7635">
        <f t="shared" si="328"/>
        <v>17</v>
      </c>
    </row>
    <row r="7636" spans="2:2">
      <c r="B7636">
        <f t="shared" si="328"/>
        <v>17</v>
      </c>
    </row>
    <row r="7637" spans="2:2">
      <c r="B7637">
        <f t="shared" si="328"/>
        <v>17</v>
      </c>
    </row>
    <row r="7638" spans="2:2">
      <c r="B7638">
        <f t="shared" si="328"/>
        <v>17</v>
      </c>
    </row>
    <row r="7639" spans="2:2">
      <c r="B7639">
        <f t="shared" si="328"/>
        <v>17</v>
      </c>
    </row>
    <row r="7640" spans="2:2">
      <c r="B7640">
        <f t="shared" si="328"/>
        <v>17</v>
      </c>
    </row>
    <row r="7641" spans="2:2">
      <c r="B7641">
        <f t="shared" si="328"/>
        <v>17</v>
      </c>
    </row>
    <row r="7642" spans="2:2">
      <c r="B7642">
        <f t="shared" si="328"/>
        <v>17</v>
      </c>
    </row>
    <row r="7643" spans="2:2">
      <c r="B7643">
        <f t="shared" si="328"/>
        <v>17</v>
      </c>
    </row>
    <row r="7644" spans="2:2">
      <c r="B7644">
        <f t="shared" si="328"/>
        <v>17</v>
      </c>
    </row>
    <row r="7645" spans="2:2">
      <c r="B7645">
        <f t="shared" si="328"/>
        <v>17</v>
      </c>
    </row>
    <row r="7646" spans="2:2">
      <c r="B7646">
        <f t="shared" si="328"/>
        <v>17</v>
      </c>
    </row>
    <row r="7647" spans="2:2">
      <c r="B7647">
        <f t="shared" si="328"/>
        <v>17</v>
      </c>
    </row>
    <row r="7648" spans="2:2">
      <c r="B7648">
        <f t="shared" si="328"/>
        <v>17</v>
      </c>
    </row>
    <row r="7649" spans="2:2">
      <c r="B7649">
        <f t="shared" si="328"/>
        <v>17</v>
      </c>
    </row>
    <row r="7650" spans="2:2">
      <c r="B7650">
        <f t="shared" si="328"/>
        <v>17</v>
      </c>
    </row>
    <row r="7651" spans="2:2">
      <c r="B7651">
        <f t="shared" si="328"/>
        <v>17</v>
      </c>
    </row>
    <row r="7652" spans="2:2">
      <c r="B7652">
        <f t="shared" si="328"/>
        <v>17</v>
      </c>
    </row>
    <row r="7653" spans="2:2">
      <c r="B7653">
        <f t="shared" si="328"/>
        <v>17</v>
      </c>
    </row>
    <row r="7654" spans="2:2">
      <c r="B7654">
        <f t="shared" si="328"/>
        <v>17</v>
      </c>
    </row>
    <row r="7655" spans="2:2">
      <c r="B7655">
        <f t="shared" si="328"/>
        <v>17</v>
      </c>
    </row>
    <row r="7656" spans="2:2">
      <c r="B7656">
        <f t="shared" si="328"/>
        <v>17</v>
      </c>
    </row>
    <row r="7657" spans="2:2">
      <c r="B7657">
        <f t="shared" si="328"/>
        <v>17</v>
      </c>
    </row>
    <row r="7658" spans="2:2">
      <c r="B7658">
        <f t="shared" si="328"/>
        <v>17</v>
      </c>
    </row>
    <row r="7659" spans="2:2">
      <c r="B7659">
        <f t="shared" si="328"/>
        <v>17</v>
      </c>
    </row>
    <row r="7660" spans="2:2">
      <c r="B7660">
        <f t="shared" si="328"/>
        <v>17</v>
      </c>
    </row>
    <row r="7661" spans="2:2">
      <c r="B7661">
        <f t="shared" si="328"/>
        <v>17</v>
      </c>
    </row>
    <row r="7662" spans="2:2">
      <c r="B7662">
        <f t="shared" si="328"/>
        <v>17</v>
      </c>
    </row>
    <row r="7663" spans="2:2">
      <c r="B7663">
        <f t="shared" si="328"/>
        <v>17</v>
      </c>
    </row>
    <row r="7664" spans="2:2">
      <c r="B7664">
        <f t="shared" si="328"/>
        <v>17</v>
      </c>
    </row>
    <row r="7665" spans="2:2">
      <c r="B7665">
        <f t="shared" si="328"/>
        <v>17</v>
      </c>
    </row>
    <row r="7666" spans="2:2">
      <c r="B7666">
        <f t="shared" si="328"/>
        <v>17</v>
      </c>
    </row>
    <row r="7667" spans="2:2">
      <c r="B7667">
        <f t="shared" si="328"/>
        <v>17</v>
      </c>
    </row>
    <row r="7668" spans="2:2">
      <c r="B7668">
        <f t="shared" si="328"/>
        <v>17</v>
      </c>
    </row>
    <row r="7669" spans="2:2">
      <c r="B7669">
        <f t="shared" si="328"/>
        <v>17</v>
      </c>
    </row>
    <row r="7670" spans="2:2">
      <c r="B7670">
        <f t="shared" si="328"/>
        <v>17</v>
      </c>
    </row>
    <row r="7671" spans="2:2">
      <c r="B7671">
        <f t="shared" si="328"/>
        <v>17</v>
      </c>
    </row>
    <row r="7672" spans="2:2">
      <c r="B7672">
        <f t="shared" si="328"/>
        <v>17</v>
      </c>
    </row>
    <row r="7673" spans="2:2">
      <c r="B7673">
        <f t="shared" si="328"/>
        <v>17</v>
      </c>
    </row>
    <row r="7674" spans="2:2">
      <c r="B7674">
        <f t="shared" si="328"/>
        <v>17</v>
      </c>
    </row>
    <row r="7675" spans="2:2">
      <c r="B7675">
        <f t="shared" si="328"/>
        <v>17</v>
      </c>
    </row>
    <row r="7676" spans="2:2">
      <c r="B7676">
        <f t="shared" si="328"/>
        <v>17</v>
      </c>
    </row>
    <row r="7677" spans="2:2">
      <c r="B7677">
        <f t="shared" si="328"/>
        <v>17</v>
      </c>
    </row>
    <row r="7678" spans="2:2">
      <c r="B7678">
        <f t="shared" si="328"/>
        <v>17</v>
      </c>
    </row>
    <row r="7679" spans="2:2">
      <c r="B7679">
        <f t="shared" si="328"/>
        <v>17</v>
      </c>
    </row>
    <row r="7680" spans="2:2">
      <c r="B7680">
        <f t="shared" si="328"/>
        <v>17</v>
      </c>
    </row>
    <row r="7681" spans="2:2">
      <c r="B7681">
        <f t="shared" si="328"/>
        <v>17</v>
      </c>
    </row>
    <row r="7682" spans="2:2">
      <c r="B7682">
        <f t="shared" si="328"/>
        <v>17</v>
      </c>
    </row>
    <row r="7683" spans="2:2">
      <c r="B7683">
        <f t="shared" si="328"/>
        <v>17</v>
      </c>
    </row>
    <row r="7684" spans="2:2">
      <c r="B7684">
        <f t="shared" si="328"/>
        <v>17</v>
      </c>
    </row>
    <row r="7685" spans="2:2">
      <c r="B7685">
        <f t="shared" ref="B7685:B7748" si="329">+IF(F7684=44085,B7684+1,B7684)</f>
        <v>17</v>
      </c>
    </row>
    <row r="7686" spans="2:2">
      <c r="B7686">
        <f t="shared" si="329"/>
        <v>17</v>
      </c>
    </row>
    <row r="7687" spans="2:2">
      <c r="B7687">
        <f t="shared" si="329"/>
        <v>17</v>
      </c>
    </row>
    <row r="7688" spans="2:2">
      <c r="B7688">
        <f t="shared" si="329"/>
        <v>17</v>
      </c>
    </row>
    <row r="7689" spans="2:2">
      <c r="B7689">
        <f t="shared" si="329"/>
        <v>17</v>
      </c>
    </row>
    <row r="7690" spans="2:2">
      <c r="B7690">
        <f t="shared" si="329"/>
        <v>17</v>
      </c>
    </row>
    <row r="7691" spans="2:2">
      <c r="B7691">
        <f t="shared" si="329"/>
        <v>17</v>
      </c>
    </row>
    <row r="7692" spans="2:2">
      <c r="B7692">
        <f t="shared" si="329"/>
        <v>17</v>
      </c>
    </row>
    <row r="7693" spans="2:2">
      <c r="B7693">
        <f t="shared" si="329"/>
        <v>17</v>
      </c>
    </row>
    <row r="7694" spans="2:2">
      <c r="B7694">
        <f t="shared" si="329"/>
        <v>17</v>
      </c>
    </row>
    <row r="7695" spans="2:2">
      <c r="B7695">
        <f t="shared" si="329"/>
        <v>17</v>
      </c>
    </row>
    <row r="7696" spans="2:2">
      <c r="B7696">
        <f t="shared" si="329"/>
        <v>17</v>
      </c>
    </row>
    <row r="7697" spans="2:2">
      <c r="B7697">
        <f t="shared" si="329"/>
        <v>17</v>
      </c>
    </row>
    <row r="7698" spans="2:2">
      <c r="B7698">
        <f t="shared" si="329"/>
        <v>17</v>
      </c>
    </row>
    <row r="7699" spans="2:2">
      <c r="B7699">
        <f t="shared" si="329"/>
        <v>17</v>
      </c>
    </row>
    <row r="7700" spans="2:2">
      <c r="B7700">
        <f t="shared" si="329"/>
        <v>17</v>
      </c>
    </row>
    <row r="7701" spans="2:2">
      <c r="B7701">
        <f t="shared" si="329"/>
        <v>17</v>
      </c>
    </row>
    <row r="7702" spans="2:2">
      <c r="B7702">
        <f t="shared" si="329"/>
        <v>17</v>
      </c>
    </row>
    <row r="7703" spans="2:2">
      <c r="B7703">
        <f t="shared" si="329"/>
        <v>17</v>
      </c>
    </row>
    <row r="7704" spans="2:2">
      <c r="B7704">
        <f t="shared" si="329"/>
        <v>17</v>
      </c>
    </row>
    <row r="7705" spans="2:2">
      <c r="B7705">
        <f t="shared" si="329"/>
        <v>17</v>
      </c>
    </row>
    <row r="7706" spans="2:2">
      <c r="B7706">
        <f t="shared" si="329"/>
        <v>17</v>
      </c>
    </row>
    <row r="7707" spans="2:2">
      <c r="B7707">
        <f t="shared" si="329"/>
        <v>17</v>
      </c>
    </row>
    <row r="7708" spans="2:2">
      <c r="B7708">
        <f t="shared" si="329"/>
        <v>17</v>
      </c>
    </row>
    <row r="7709" spans="2:2">
      <c r="B7709">
        <f t="shared" si="329"/>
        <v>17</v>
      </c>
    </row>
    <row r="7710" spans="2:2">
      <c r="B7710">
        <f t="shared" si="329"/>
        <v>17</v>
      </c>
    </row>
    <row r="7711" spans="2:2">
      <c r="B7711">
        <f t="shared" si="329"/>
        <v>17</v>
      </c>
    </row>
    <row r="7712" spans="2:2">
      <c r="B7712">
        <f t="shared" si="329"/>
        <v>17</v>
      </c>
    </row>
    <row r="7713" spans="2:2">
      <c r="B7713">
        <f t="shared" si="329"/>
        <v>17</v>
      </c>
    </row>
    <row r="7714" spans="2:2">
      <c r="B7714">
        <f t="shared" si="329"/>
        <v>17</v>
      </c>
    </row>
    <row r="7715" spans="2:2">
      <c r="B7715">
        <f t="shared" si="329"/>
        <v>17</v>
      </c>
    </row>
    <row r="7716" spans="2:2">
      <c r="B7716">
        <f t="shared" si="329"/>
        <v>17</v>
      </c>
    </row>
    <row r="7717" spans="2:2">
      <c r="B7717">
        <f t="shared" si="329"/>
        <v>17</v>
      </c>
    </row>
    <row r="7718" spans="2:2">
      <c r="B7718">
        <f t="shared" si="329"/>
        <v>17</v>
      </c>
    </row>
    <row r="7719" spans="2:2">
      <c r="B7719">
        <f t="shared" si="329"/>
        <v>17</v>
      </c>
    </row>
    <row r="7720" spans="2:2">
      <c r="B7720">
        <f t="shared" si="329"/>
        <v>17</v>
      </c>
    </row>
    <row r="7721" spans="2:2">
      <c r="B7721">
        <f t="shared" si="329"/>
        <v>17</v>
      </c>
    </row>
    <row r="7722" spans="2:2">
      <c r="B7722">
        <f t="shared" si="329"/>
        <v>17</v>
      </c>
    </row>
    <row r="7723" spans="2:2">
      <c r="B7723">
        <f t="shared" si="329"/>
        <v>17</v>
      </c>
    </row>
    <row r="7724" spans="2:2">
      <c r="B7724">
        <f t="shared" si="329"/>
        <v>17</v>
      </c>
    </row>
    <row r="7725" spans="2:2">
      <c r="B7725">
        <f t="shared" si="329"/>
        <v>17</v>
      </c>
    </row>
    <row r="7726" spans="2:2">
      <c r="B7726">
        <f t="shared" si="329"/>
        <v>17</v>
      </c>
    </row>
    <row r="7727" spans="2:2">
      <c r="B7727">
        <f t="shared" si="329"/>
        <v>17</v>
      </c>
    </row>
    <row r="7728" spans="2:2">
      <c r="B7728">
        <f t="shared" si="329"/>
        <v>17</v>
      </c>
    </row>
    <row r="7729" spans="2:2">
      <c r="B7729">
        <f t="shared" si="329"/>
        <v>17</v>
      </c>
    </row>
    <row r="7730" spans="2:2">
      <c r="B7730">
        <f t="shared" si="329"/>
        <v>17</v>
      </c>
    </row>
    <row r="7731" spans="2:2">
      <c r="B7731">
        <f t="shared" si="329"/>
        <v>17</v>
      </c>
    </row>
    <row r="7732" spans="2:2">
      <c r="B7732">
        <f t="shared" si="329"/>
        <v>17</v>
      </c>
    </row>
    <row r="7733" spans="2:2">
      <c r="B7733">
        <f t="shared" si="329"/>
        <v>17</v>
      </c>
    </row>
    <row r="7734" spans="2:2">
      <c r="B7734">
        <f t="shared" si="329"/>
        <v>17</v>
      </c>
    </row>
    <row r="7735" spans="2:2">
      <c r="B7735">
        <f t="shared" si="329"/>
        <v>17</v>
      </c>
    </row>
    <row r="7736" spans="2:2">
      <c r="B7736">
        <f t="shared" si="329"/>
        <v>17</v>
      </c>
    </row>
    <row r="7737" spans="2:2">
      <c r="B7737">
        <f t="shared" si="329"/>
        <v>17</v>
      </c>
    </row>
    <row r="7738" spans="2:2">
      <c r="B7738">
        <f t="shared" si="329"/>
        <v>17</v>
      </c>
    </row>
    <row r="7739" spans="2:2">
      <c r="B7739">
        <f t="shared" si="329"/>
        <v>17</v>
      </c>
    </row>
    <row r="7740" spans="2:2">
      <c r="B7740">
        <f t="shared" si="329"/>
        <v>17</v>
      </c>
    </row>
    <row r="7741" spans="2:2">
      <c r="B7741">
        <f t="shared" si="329"/>
        <v>17</v>
      </c>
    </row>
    <row r="7742" spans="2:2">
      <c r="B7742">
        <f t="shared" si="329"/>
        <v>17</v>
      </c>
    </row>
    <row r="7743" spans="2:2">
      <c r="B7743">
        <f t="shared" si="329"/>
        <v>17</v>
      </c>
    </row>
    <row r="7744" spans="2:2">
      <c r="B7744">
        <f t="shared" si="329"/>
        <v>17</v>
      </c>
    </row>
    <row r="7745" spans="2:2">
      <c r="B7745">
        <f t="shared" si="329"/>
        <v>17</v>
      </c>
    </row>
    <row r="7746" spans="2:2">
      <c r="B7746">
        <f t="shared" si="329"/>
        <v>17</v>
      </c>
    </row>
    <row r="7747" spans="2:2">
      <c r="B7747">
        <f t="shared" si="329"/>
        <v>17</v>
      </c>
    </row>
    <row r="7748" spans="2:2">
      <c r="B7748">
        <f t="shared" si="329"/>
        <v>17</v>
      </c>
    </row>
    <row r="7749" spans="2:2">
      <c r="B7749">
        <f t="shared" ref="B7749:B7812" si="330">+IF(F7748=44085,B7748+1,B7748)</f>
        <v>17</v>
      </c>
    </row>
    <row r="7750" spans="2:2">
      <c r="B7750">
        <f t="shared" si="330"/>
        <v>17</v>
      </c>
    </row>
    <row r="7751" spans="2:2">
      <c r="B7751">
        <f t="shared" si="330"/>
        <v>17</v>
      </c>
    </row>
    <row r="7752" spans="2:2">
      <c r="B7752">
        <f t="shared" si="330"/>
        <v>17</v>
      </c>
    </row>
    <row r="7753" spans="2:2">
      <c r="B7753">
        <f t="shared" si="330"/>
        <v>17</v>
      </c>
    </row>
    <row r="7754" spans="2:2">
      <c r="B7754">
        <f t="shared" si="330"/>
        <v>17</v>
      </c>
    </row>
    <row r="7755" spans="2:2">
      <c r="B7755">
        <f t="shared" si="330"/>
        <v>17</v>
      </c>
    </row>
    <row r="7756" spans="2:2">
      <c r="B7756">
        <f t="shared" si="330"/>
        <v>17</v>
      </c>
    </row>
    <row r="7757" spans="2:2">
      <c r="B7757">
        <f t="shared" si="330"/>
        <v>17</v>
      </c>
    </row>
    <row r="7758" spans="2:2">
      <c r="B7758">
        <f t="shared" si="330"/>
        <v>17</v>
      </c>
    </row>
    <row r="7759" spans="2:2">
      <c r="B7759">
        <f t="shared" si="330"/>
        <v>17</v>
      </c>
    </row>
    <row r="7760" spans="2:2">
      <c r="B7760">
        <f t="shared" si="330"/>
        <v>17</v>
      </c>
    </row>
    <row r="7761" spans="2:2">
      <c r="B7761">
        <f t="shared" si="330"/>
        <v>17</v>
      </c>
    </row>
    <row r="7762" spans="2:2">
      <c r="B7762">
        <f t="shared" si="330"/>
        <v>17</v>
      </c>
    </row>
    <row r="7763" spans="2:2">
      <c r="B7763">
        <f t="shared" si="330"/>
        <v>17</v>
      </c>
    </row>
    <row r="7764" spans="2:2">
      <c r="B7764">
        <f t="shared" si="330"/>
        <v>17</v>
      </c>
    </row>
    <row r="7765" spans="2:2">
      <c r="B7765">
        <f t="shared" si="330"/>
        <v>17</v>
      </c>
    </row>
    <row r="7766" spans="2:2">
      <c r="B7766">
        <f t="shared" si="330"/>
        <v>17</v>
      </c>
    </row>
    <row r="7767" spans="2:2">
      <c r="B7767">
        <f t="shared" si="330"/>
        <v>17</v>
      </c>
    </row>
    <row r="7768" spans="2:2">
      <c r="B7768">
        <f t="shared" si="330"/>
        <v>17</v>
      </c>
    </row>
    <row r="7769" spans="2:2">
      <c r="B7769">
        <f t="shared" si="330"/>
        <v>17</v>
      </c>
    </row>
    <row r="7770" spans="2:2">
      <c r="B7770">
        <f t="shared" si="330"/>
        <v>17</v>
      </c>
    </row>
    <row r="7771" spans="2:2">
      <c r="B7771">
        <f t="shared" si="330"/>
        <v>17</v>
      </c>
    </row>
    <row r="7772" spans="2:2">
      <c r="B7772">
        <f t="shared" si="330"/>
        <v>17</v>
      </c>
    </row>
    <row r="7773" spans="2:2">
      <c r="B7773">
        <f t="shared" si="330"/>
        <v>17</v>
      </c>
    </row>
    <row r="7774" spans="2:2">
      <c r="B7774">
        <f t="shared" si="330"/>
        <v>17</v>
      </c>
    </row>
    <row r="7775" spans="2:2">
      <c r="B7775">
        <f t="shared" si="330"/>
        <v>17</v>
      </c>
    </row>
    <row r="7776" spans="2:2">
      <c r="B7776">
        <f t="shared" si="330"/>
        <v>17</v>
      </c>
    </row>
    <row r="7777" spans="2:2">
      <c r="B7777">
        <f t="shared" si="330"/>
        <v>17</v>
      </c>
    </row>
    <row r="7778" spans="2:2">
      <c r="B7778">
        <f t="shared" si="330"/>
        <v>17</v>
      </c>
    </row>
    <row r="7779" spans="2:2">
      <c r="B7779">
        <f t="shared" si="330"/>
        <v>17</v>
      </c>
    </row>
    <row r="7780" spans="2:2">
      <c r="B7780">
        <f t="shared" si="330"/>
        <v>17</v>
      </c>
    </row>
    <row r="7781" spans="2:2">
      <c r="B7781">
        <f t="shared" si="330"/>
        <v>17</v>
      </c>
    </row>
    <row r="7782" spans="2:2">
      <c r="B7782">
        <f t="shared" si="330"/>
        <v>17</v>
      </c>
    </row>
    <row r="7783" spans="2:2">
      <c r="B7783">
        <f t="shared" si="330"/>
        <v>17</v>
      </c>
    </row>
    <row r="7784" spans="2:2">
      <c r="B7784">
        <f t="shared" si="330"/>
        <v>17</v>
      </c>
    </row>
    <row r="7785" spans="2:2">
      <c r="B7785">
        <f t="shared" si="330"/>
        <v>17</v>
      </c>
    </row>
    <row r="7786" spans="2:2">
      <c r="B7786">
        <f t="shared" si="330"/>
        <v>17</v>
      </c>
    </row>
    <row r="7787" spans="2:2">
      <c r="B7787">
        <f t="shared" si="330"/>
        <v>17</v>
      </c>
    </row>
    <row r="7788" spans="2:2">
      <c r="B7788">
        <f t="shared" si="330"/>
        <v>17</v>
      </c>
    </row>
    <row r="7789" spans="2:2">
      <c r="B7789">
        <f t="shared" si="330"/>
        <v>17</v>
      </c>
    </row>
    <row r="7790" spans="2:2">
      <c r="B7790">
        <f t="shared" si="330"/>
        <v>17</v>
      </c>
    </row>
    <row r="7791" spans="2:2">
      <c r="B7791">
        <f t="shared" si="330"/>
        <v>17</v>
      </c>
    </row>
    <row r="7792" spans="2:2">
      <c r="B7792">
        <f t="shared" si="330"/>
        <v>17</v>
      </c>
    </row>
    <row r="7793" spans="2:2">
      <c r="B7793">
        <f t="shared" si="330"/>
        <v>17</v>
      </c>
    </row>
    <row r="7794" spans="2:2">
      <c r="B7794">
        <f t="shared" si="330"/>
        <v>17</v>
      </c>
    </row>
    <row r="7795" spans="2:2">
      <c r="B7795">
        <f t="shared" si="330"/>
        <v>17</v>
      </c>
    </row>
    <row r="7796" spans="2:2">
      <c r="B7796">
        <f t="shared" si="330"/>
        <v>17</v>
      </c>
    </row>
    <row r="7797" spans="2:2">
      <c r="B7797">
        <f t="shared" si="330"/>
        <v>17</v>
      </c>
    </row>
    <row r="7798" spans="2:2">
      <c r="B7798">
        <f t="shared" si="330"/>
        <v>17</v>
      </c>
    </row>
    <row r="7799" spans="2:2">
      <c r="B7799">
        <f t="shared" si="330"/>
        <v>17</v>
      </c>
    </row>
    <row r="7800" spans="2:2">
      <c r="B7800">
        <f t="shared" si="330"/>
        <v>17</v>
      </c>
    </row>
    <row r="7801" spans="2:2">
      <c r="B7801">
        <f t="shared" si="330"/>
        <v>17</v>
      </c>
    </row>
    <row r="7802" spans="2:2">
      <c r="B7802">
        <f t="shared" si="330"/>
        <v>17</v>
      </c>
    </row>
    <row r="7803" spans="2:2">
      <c r="B7803">
        <f t="shared" si="330"/>
        <v>17</v>
      </c>
    </row>
    <row r="7804" spans="2:2">
      <c r="B7804">
        <f t="shared" si="330"/>
        <v>17</v>
      </c>
    </row>
    <row r="7805" spans="2:2">
      <c r="B7805">
        <f t="shared" si="330"/>
        <v>17</v>
      </c>
    </row>
    <row r="7806" spans="2:2">
      <c r="B7806">
        <f t="shared" si="330"/>
        <v>17</v>
      </c>
    </row>
    <row r="7807" spans="2:2">
      <c r="B7807">
        <f t="shared" si="330"/>
        <v>17</v>
      </c>
    </row>
    <row r="7808" spans="2:2">
      <c r="B7808">
        <f t="shared" si="330"/>
        <v>17</v>
      </c>
    </row>
    <row r="7809" spans="2:2">
      <c r="B7809">
        <f t="shared" si="330"/>
        <v>17</v>
      </c>
    </row>
    <row r="7810" spans="2:2">
      <c r="B7810">
        <f t="shared" si="330"/>
        <v>17</v>
      </c>
    </row>
    <row r="7811" spans="2:2">
      <c r="B7811">
        <f t="shared" si="330"/>
        <v>17</v>
      </c>
    </row>
    <row r="7812" spans="2:2">
      <c r="B7812">
        <f t="shared" si="330"/>
        <v>17</v>
      </c>
    </row>
    <row r="7813" spans="2:2">
      <c r="B7813">
        <f t="shared" ref="B7813:B7876" si="331">+IF(F7812=44085,B7812+1,B7812)</f>
        <v>17</v>
      </c>
    </row>
    <row r="7814" spans="2:2">
      <c r="B7814">
        <f t="shared" si="331"/>
        <v>17</v>
      </c>
    </row>
    <row r="7815" spans="2:2">
      <c r="B7815">
        <f t="shared" si="331"/>
        <v>17</v>
      </c>
    </row>
    <row r="7816" spans="2:2">
      <c r="B7816">
        <f t="shared" si="331"/>
        <v>17</v>
      </c>
    </row>
    <row r="7817" spans="2:2">
      <c r="B7817">
        <f t="shared" si="331"/>
        <v>17</v>
      </c>
    </row>
    <row r="7818" spans="2:2">
      <c r="B7818">
        <f t="shared" si="331"/>
        <v>17</v>
      </c>
    </row>
    <row r="7819" spans="2:2">
      <c r="B7819">
        <f t="shared" si="331"/>
        <v>17</v>
      </c>
    </row>
    <row r="7820" spans="2:2">
      <c r="B7820">
        <f t="shared" si="331"/>
        <v>17</v>
      </c>
    </row>
    <row r="7821" spans="2:2">
      <c r="B7821">
        <f t="shared" si="331"/>
        <v>17</v>
      </c>
    </row>
    <row r="7822" spans="2:2">
      <c r="B7822">
        <f t="shared" si="331"/>
        <v>17</v>
      </c>
    </row>
    <row r="7823" spans="2:2">
      <c r="B7823">
        <f t="shared" si="331"/>
        <v>17</v>
      </c>
    </row>
    <row r="7824" spans="2:2">
      <c r="B7824">
        <f t="shared" si="331"/>
        <v>17</v>
      </c>
    </row>
    <row r="7825" spans="2:2">
      <c r="B7825">
        <f t="shared" si="331"/>
        <v>17</v>
      </c>
    </row>
    <row r="7826" spans="2:2">
      <c r="B7826">
        <f t="shared" si="331"/>
        <v>17</v>
      </c>
    </row>
    <row r="7827" spans="2:2">
      <c r="B7827">
        <f t="shared" si="331"/>
        <v>17</v>
      </c>
    </row>
    <row r="7828" spans="2:2">
      <c r="B7828">
        <f t="shared" si="331"/>
        <v>17</v>
      </c>
    </row>
    <row r="7829" spans="2:2">
      <c r="B7829">
        <f t="shared" si="331"/>
        <v>17</v>
      </c>
    </row>
    <row r="7830" spans="2:2">
      <c r="B7830">
        <f t="shared" si="331"/>
        <v>17</v>
      </c>
    </row>
    <row r="7831" spans="2:2">
      <c r="B7831">
        <f t="shared" si="331"/>
        <v>17</v>
      </c>
    </row>
    <row r="7832" spans="2:2">
      <c r="B7832">
        <f t="shared" si="331"/>
        <v>17</v>
      </c>
    </row>
    <row r="7833" spans="2:2">
      <c r="B7833">
        <f t="shared" si="331"/>
        <v>17</v>
      </c>
    </row>
    <row r="7834" spans="2:2">
      <c r="B7834">
        <f t="shared" si="331"/>
        <v>17</v>
      </c>
    </row>
    <row r="7835" spans="2:2">
      <c r="B7835">
        <f t="shared" si="331"/>
        <v>17</v>
      </c>
    </row>
    <row r="7836" spans="2:2">
      <c r="B7836">
        <f t="shared" si="331"/>
        <v>17</v>
      </c>
    </row>
    <row r="7837" spans="2:2">
      <c r="B7837">
        <f t="shared" si="331"/>
        <v>17</v>
      </c>
    </row>
    <row r="7838" spans="2:2">
      <c r="B7838">
        <f t="shared" si="331"/>
        <v>17</v>
      </c>
    </row>
    <row r="7839" spans="2:2">
      <c r="B7839">
        <f t="shared" si="331"/>
        <v>17</v>
      </c>
    </row>
    <row r="7840" spans="2:2">
      <c r="B7840">
        <f t="shared" si="331"/>
        <v>17</v>
      </c>
    </row>
    <row r="7841" spans="2:2">
      <c r="B7841">
        <f t="shared" si="331"/>
        <v>17</v>
      </c>
    </row>
    <row r="7842" spans="2:2">
      <c r="B7842">
        <f t="shared" si="331"/>
        <v>17</v>
      </c>
    </row>
    <row r="7843" spans="2:2">
      <c r="B7843">
        <f t="shared" si="331"/>
        <v>17</v>
      </c>
    </row>
    <row r="7844" spans="2:2">
      <c r="B7844">
        <f t="shared" si="331"/>
        <v>17</v>
      </c>
    </row>
    <row r="7845" spans="2:2">
      <c r="B7845">
        <f t="shared" si="331"/>
        <v>17</v>
      </c>
    </row>
    <row r="7846" spans="2:2">
      <c r="B7846">
        <f t="shared" si="331"/>
        <v>17</v>
      </c>
    </row>
    <row r="7847" spans="2:2">
      <c r="B7847">
        <f t="shared" si="331"/>
        <v>17</v>
      </c>
    </row>
    <row r="7848" spans="2:2">
      <c r="B7848">
        <f t="shared" si="331"/>
        <v>17</v>
      </c>
    </row>
    <row r="7849" spans="2:2">
      <c r="B7849">
        <f t="shared" si="331"/>
        <v>17</v>
      </c>
    </row>
    <row r="7850" spans="2:2">
      <c r="B7850">
        <f t="shared" si="331"/>
        <v>17</v>
      </c>
    </row>
    <row r="7851" spans="2:2">
      <c r="B7851">
        <f t="shared" si="331"/>
        <v>17</v>
      </c>
    </row>
    <row r="7852" spans="2:2">
      <c r="B7852">
        <f t="shared" si="331"/>
        <v>17</v>
      </c>
    </row>
    <row r="7853" spans="2:2">
      <c r="B7853">
        <f t="shared" si="331"/>
        <v>17</v>
      </c>
    </row>
    <row r="7854" spans="2:2">
      <c r="B7854">
        <f t="shared" si="331"/>
        <v>17</v>
      </c>
    </row>
    <row r="7855" spans="2:2">
      <c r="B7855">
        <f t="shared" si="331"/>
        <v>17</v>
      </c>
    </row>
    <row r="7856" spans="2:2">
      <c r="B7856">
        <f t="shared" si="331"/>
        <v>17</v>
      </c>
    </row>
    <row r="7857" spans="2:2">
      <c r="B7857">
        <f t="shared" si="331"/>
        <v>17</v>
      </c>
    </row>
    <row r="7858" spans="2:2">
      <c r="B7858">
        <f t="shared" si="331"/>
        <v>17</v>
      </c>
    </row>
    <row r="7859" spans="2:2">
      <c r="B7859">
        <f t="shared" si="331"/>
        <v>17</v>
      </c>
    </row>
    <row r="7860" spans="2:2">
      <c r="B7860">
        <f t="shared" si="331"/>
        <v>17</v>
      </c>
    </row>
    <row r="7861" spans="2:2">
      <c r="B7861">
        <f t="shared" si="331"/>
        <v>17</v>
      </c>
    </row>
    <row r="7862" spans="2:2">
      <c r="B7862">
        <f t="shared" si="331"/>
        <v>17</v>
      </c>
    </row>
    <row r="7863" spans="2:2">
      <c r="B7863">
        <f t="shared" si="331"/>
        <v>17</v>
      </c>
    </row>
    <row r="7864" spans="2:2">
      <c r="B7864">
        <f t="shared" si="331"/>
        <v>17</v>
      </c>
    </row>
    <row r="7865" spans="2:2">
      <c r="B7865">
        <f t="shared" si="331"/>
        <v>17</v>
      </c>
    </row>
    <row r="7866" spans="2:2">
      <c r="B7866">
        <f t="shared" si="331"/>
        <v>17</v>
      </c>
    </row>
    <row r="7867" spans="2:2">
      <c r="B7867">
        <f t="shared" si="331"/>
        <v>17</v>
      </c>
    </row>
    <row r="7868" spans="2:2">
      <c r="B7868">
        <f t="shared" si="331"/>
        <v>17</v>
      </c>
    </row>
    <row r="7869" spans="2:2">
      <c r="B7869">
        <f t="shared" si="331"/>
        <v>17</v>
      </c>
    </row>
    <row r="7870" spans="2:2">
      <c r="B7870">
        <f t="shared" si="331"/>
        <v>17</v>
      </c>
    </row>
    <row r="7871" spans="2:2">
      <c r="B7871">
        <f t="shared" si="331"/>
        <v>17</v>
      </c>
    </row>
    <row r="7872" spans="2:2">
      <c r="B7872">
        <f t="shared" si="331"/>
        <v>17</v>
      </c>
    </row>
    <row r="7873" spans="2:2">
      <c r="B7873">
        <f t="shared" si="331"/>
        <v>17</v>
      </c>
    </row>
    <row r="7874" spans="2:2">
      <c r="B7874">
        <f t="shared" si="331"/>
        <v>17</v>
      </c>
    </row>
    <row r="7875" spans="2:2">
      <c r="B7875">
        <f t="shared" si="331"/>
        <v>17</v>
      </c>
    </row>
    <row r="7876" spans="2:2">
      <c r="B7876">
        <f t="shared" si="331"/>
        <v>17</v>
      </c>
    </row>
    <row r="7877" spans="2:2">
      <c r="B7877">
        <f t="shared" ref="B7877:B7940" si="332">+IF(F7876=44085,B7876+1,B7876)</f>
        <v>17</v>
      </c>
    </row>
    <row r="7878" spans="2:2">
      <c r="B7878">
        <f t="shared" si="332"/>
        <v>17</v>
      </c>
    </row>
    <row r="7879" spans="2:2">
      <c r="B7879">
        <f t="shared" si="332"/>
        <v>17</v>
      </c>
    </row>
    <row r="7880" spans="2:2">
      <c r="B7880">
        <f t="shared" si="332"/>
        <v>17</v>
      </c>
    </row>
    <row r="7881" spans="2:2">
      <c r="B7881">
        <f t="shared" si="332"/>
        <v>17</v>
      </c>
    </row>
    <row r="7882" spans="2:2">
      <c r="B7882">
        <f t="shared" si="332"/>
        <v>17</v>
      </c>
    </row>
    <row r="7883" spans="2:2">
      <c r="B7883">
        <f t="shared" si="332"/>
        <v>17</v>
      </c>
    </row>
    <row r="7884" spans="2:2">
      <c r="B7884">
        <f t="shared" si="332"/>
        <v>17</v>
      </c>
    </row>
    <row r="7885" spans="2:2">
      <c r="B7885">
        <f t="shared" si="332"/>
        <v>17</v>
      </c>
    </row>
    <row r="7886" spans="2:2">
      <c r="B7886">
        <f t="shared" si="332"/>
        <v>17</v>
      </c>
    </row>
    <row r="7887" spans="2:2">
      <c r="B7887">
        <f t="shared" si="332"/>
        <v>17</v>
      </c>
    </row>
    <row r="7888" spans="2:2">
      <c r="B7888">
        <f t="shared" si="332"/>
        <v>17</v>
      </c>
    </row>
    <row r="7889" spans="2:2">
      <c r="B7889">
        <f t="shared" si="332"/>
        <v>17</v>
      </c>
    </row>
    <row r="7890" spans="2:2">
      <c r="B7890">
        <f t="shared" si="332"/>
        <v>17</v>
      </c>
    </row>
    <row r="7891" spans="2:2">
      <c r="B7891">
        <f t="shared" si="332"/>
        <v>17</v>
      </c>
    </row>
    <row r="7892" spans="2:2">
      <c r="B7892">
        <f t="shared" si="332"/>
        <v>17</v>
      </c>
    </row>
    <row r="7893" spans="2:2">
      <c r="B7893">
        <f t="shared" si="332"/>
        <v>17</v>
      </c>
    </row>
    <row r="7894" spans="2:2">
      <c r="B7894">
        <f t="shared" si="332"/>
        <v>17</v>
      </c>
    </row>
    <row r="7895" spans="2:2">
      <c r="B7895">
        <f t="shared" si="332"/>
        <v>17</v>
      </c>
    </row>
    <row r="7896" spans="2:2">
      <c r="B7896">
        <f t="shared" si="332"/>
        <v>17</v>
      </c>
    </row>
    <row r="7897" spans="2:2">
      <c r="B7897">
        <f t="shared" si="332"/>
        <v>17</v>
      </c>
    </row>
    <row r="7898" spans="2:2">
      <c r="B7898">
        <f t="shared" si="332"/>
        <v>17</v>
      </c>
    </row>
    <row r="7899" spans="2:2">
      <c r="B7899">
        <f t="shared" si="332"/>
        <v>17</v>
      </c>
    </row>
    <row r="7900" spans="2:2">
      <c r="B7900">
        <f t="shared" si="332"/>
        <v>17</v>
      </c>
    </row>
    <row r="7901" spans="2:2">
      <c r="B7901">
        <f t="shared" si="332"/>
        <v>17</v>
      </c>
    </row>
    <row r="7902" spans="2:2">
      <c r="B7902">
        <f t="shared" si="332"/>
        <v>17</v>
      </c>
    </row>
    <row r="7903" spans="2:2">
      <c r="B7903">
        <f t="shared" si="332"/>
        <v>17</v>
      </c>
    </row>
    <row r="7904" spans="2:2">
      <c r="B7904">
        <f t="shared" si="332"/>
        <v>17</v>
      </c>
    </row>
    <row r="7905" spans="2:2">
      <c r="B7905">
        <f t="shared" si="332"/>
        <v>17</v>
      </c>
    </row>
    <row r="7906" spans="2:2">
      <c r="B7906">
        <f t="shared" si="332"/>
        <v>17</v>
      </c>
    </row>
    <row r="7907" spans="2:2">
      <c r="B7907">
        <f t="shared" si="332"/>
        <v>17</v>
      </c>
    </row>
    <row r="7908" spans="2:2">
      <c r="B7908">
        <f t="shared" si="332"/>
        <v>17</v>
      </c>
    </row>
    <row r="7909" spans="2:2">
      <c r="B7909">
        <f t="shared" si="332"/>
        <v>17</v>
      </c>
    </row>
    <row r="7910" spans="2:2">
      <c r="B7910">
        <f t="shared" si="332"/>
        <v>17</v>
      </c>
    </row>
    <row r="7911" spans="2:2">
      <c r="B7911">
        <f t="shared" si="332"/>
        <v>17</v>
      </c>
    </row>
    <row r="7912" spans="2:2">
      <c r="B7912">
        <f t="shared" si="332"/>
        <v>17</v>
      </c>
    </row>
    <row r="7913" spans="2:2">
      <c r="B7913">
        <f t="shared" si="332"/>
        <v>17</v>
      </c>
    </row>
    <row r="7914" spans="2:2">
      <c r="B7914">
        <f t="shared" si="332"/>
        <v>17</v>
      </c>
    </row>
    <row r="7915" spans="2:2">
      <c r="B7915">
        <f t="shared" si="332"/>
        <v>17</v>
      </c>
    </row>
    <row r="7916" spans="2:2">
      <c r="B7916">
        <f t="shared" si="332"/>
        <v>17</v>
      </c>
    </row>
    <row r="7917" spans="2:2">
      <c r="B7917">
        <f t="shared" si="332"/>
        <v>17</v>
      </c>
    </row>
    <row r="7918" spans="2:2">
      <c r="B7918">
        <f t="shared" si="332"/>
        <v>17</v>
      </c>
    </row>
    <row r="7919" spans="2:2">
      <c r="B7919">
        <f t="shared" si="332"/>
        <v>17</v>
      </c>
    </row>
    <row r="7920" spans="2:2">
      <c r="B7920">
        <f t="shared" si="332"/>
        <v>17</v>
      </c>
    </row>
    <row r="7921" spans="2:2">
      <c r="B7921">
        <f t="shared" si="332"/>
        <v>17</v>
      </c>
    </row>
    <row r="7922" spans="2:2">
      <c r="B7922">
        <f t="shared" si="332"/>
        <v>17</v>
      </c>
    </row>
    <row r="7923" spans="2:2">
      <c r="B7923">
        <f t="shared" si="332"/>
        <v>17</v>
      </c>
    </row>
    <row r="7924" spans="2:2">
      <c r="B7924">
        <f t="shared" si="332"/>
        <v>17</v>
      </c>
    </row>
    <row r="7925" spans="2:2">
      <c r="B7925">
        <f t="shared" si="332"/>
        <v>17</v>
      </c>
    </row>
    <row r="7926" spans="2:2">
      <c r="B7926">
        <f t="shared" si="332"/>
        <v>17</v>
      </c>
    </row>
    <row r="7927" spans="2:2">
      <c r="B7927">
        <f t="shared" si="332"/>
        <v>17</v>
      </c>
    </row>
    <row r="7928" spans="2:2">
      <c r="B7928">
        <f t="shared" si="332"/>
        <v>17</v>
      </c>
    </row>
    <row r="7929" spans="2:2">
      <c r="B7929">
        <f t="shared" si="332"/>
        <v>17</v>
      </c>
    </row>
    <row r="7930" spans="2:2">
      <c r="B7930">
        <f t="shared" si="332"/>
        <v>17</v>
      </c>
    </row>
    <row r="7931" spans="2:2">
      <c r="B7931">
        <f t="shared" si="332"/>
        <v>17</v>
      </c>
    </row>
    <row r="7932" spans="2:2">
      <c r="B7932">
        <f t="shared" si="332"/>
        <v>17</v>
      </c>
    </row>
    <row r="7933" spans="2:2">
      <c r="B7933">
        <f t="shared" si="332"/>
        <v>17</v>
      </c>
    </row>
    <row r="7934" spans="2:2">
      <c r="B7934">
        <f t="shared" si="332"/>
        <v>17</v>
      </c>
    </row>
    <row r="7935" spans="2:2">
      <c r="B7935">
        <f t="shared" si="332"/>
        <v>17</v>
      </c>
    </row>
    <row r="7936" spans="2:2">
      <c r="B7936">
        <f t="shared" si="332"/>
        <v>17</v>
      </c>
    </row>
    <row r="7937" spans="2:2">
      <c r="B7937">
        <f t="shared" si="332"/>
        <v>17</v>
      </c>
    </row>
    <row r="7938" spans="2:2">
      <c r="B7938">
        <f t="shared" si="332"/>
        <v>17</v>
      </c>
    </row>
    <row r="7939" spans="2:2">
      <c r="B7939">
        <f t="shared" si="332"/>
        <v>17</v>
      </c>
    </row>
    <row r="7940" spans="2:2">
      <c r="B7940">
        <f t="shared" si="332"/>
        <v>17</v>
      </c>
    </row>
    <row r="7941" spans="2:2">
      <c r="B7941">
        <f t="shared" ref="B7941:B8004" si="333">+IF(F7940=44085,B7940+1,B7940)</f>
        <v>17</v>
      </c>
    </row>
    <row r="7942" spans="2:2">
      <c r="B7942">
        <f t="shared" si="333"/>
        <v>17</v>
      </c>
    </row>
    <row r="7943" spans="2:2">
      <c r="B7943">
        <f t="shared" si="333"/>
        <v>17</v>
      </c>
    </row>
    <row r="7944" spans="2:2">
      <c r="B7944">
        <f t="shared" si="333"/>
        <v>17</v>
      </c>
    </row>
    <row r="7945" spans="2:2">
      <c r="B7945">
        <f t="shared" si="333"/>
        <v>17</v>
      </c>
    </row>
    <row r="7946" spans="2:2">
      <c r="B7946">
        <f t="shared" si="333"/>
        <v>17</v>
      </c>
    </row>
    <row r="7947" spans="2:2">
      <c r="B7947">
        <f t="shared" si="333"/>
        <v>17</v>
      </c>
    </row>
    <row r="7948" spans="2:2">
      <c r="B7948">
        <f t="shared" si="333"/>
        <v>17</v>
      </c>
    </row>
    <row r="7949" spans="2:2">
      <c r="B7949">
        <f t="shared" si="333"/>
        <v>17</v>
      </c>
    </row>
    <row r="7950" spans="2:2">
      <c r="B7950">
        <f t="shared" si="333"/>
        <v>17</v>
      </c>
    </row>
    <row r="7951" spans="2:2">
      <c r="B7951">
        <f t="shared" si="333"/>
        <v>17</v>
      </c>
    </row>
    <row r="7952" spans="2:2">
      <c r="B7952">
        <f t="shared" si="333"/>
        <v>17</v>
      </c>
    </row>
    <row r="7953" spans="2:2">
      <c r="B7953">
        <f t="shared" si="333"/>
        <v>17</v>
      </c>
    </row>
    <row r="7954" spans="2:2">
      <c r="B7954">
        <f t="shared" si="333"/>
        <v>17</v>
      </c>
    </row>
    <row r="7955" spans="2:2">
      <c r="B7955">
        <f t="shared" si="333"/>
        <v>17</v>
      </c>
    </row>
    <row r="7956" spans="2:2">
      <c r="B7956">
        <f t="shared" si="333"/>
        <v>17</v>
      </c>
    </row>
    <row r="7957" spans="2:2">
      <c r="B7957">
        <f t="shared" si="333"/>
        <v>17</v>
      </c>
    </row>
    <row r="7958" spans="2:2">
      <c r="B7958">
        <f t="shared" si="333"/>
        <v>17</v>
      </c>
    </row>
    <row r="7959" spans="2:2">
      <c r="B7959">
        <f t="shared" si="333"/>
        <v>17</v>
      </c>
    </row>
    <row r="7960" spans="2:2">
      <c r="B7960">
        <f t="shared" si="333"/>
        <v>17</v>
      </c>
    </row>
    <row r="7961" spans="2:2">
      <c r="B7961">
        <f t="shared" si="333"/>
        <v>17</v>
      </c>
    </row>
    <row r="7962" spans="2:2">
      <c r="B7962">
        <f t="shared" si="333"/>
        <v>17</v>
      </c>
    </row>
    <row r="7963" spans="2:2">
      <c r="B7963">
        <f t="shared" si="333"/>
        <v>17</v>
      </c>
    </row>
    <row r="7964" spans="2:2">
      <c r="B7964">
        <f t="shared" si="333"/>
        <v>17</v>
      </c>
    </row>
    <row r="7965" spans="2:2">
      <c r="B7965">
        <f t="shared" si="333"/>
        <v>17</v>
      </c>
    </row>
    <row r="7966" spans="2:2">
      <c r="B7966">
        <f t="shared" si="333"/>
        <v>17</v>
      </c>
    </row>
    <row r="7967" spans="2:2">
      <c r="B7967">
        <f t="shared" si="333"/>
        <v>17</v>
      </c>
    </row>
    <row r="7968" spans="2:2">
      <c r="B7968">
        <f t="shared" si="333"/>
        <v>17</v>
      </c>
    </row>
    <row r="7969" spans="2:2">
      <c r="B7969">
        <f t="shared" si="333"/>
        <v>17</v>
      </c>
    </row>
    <row r="7970" spans="2:2">
      <c r="B7970">
        <f t="shared" si="333"/>
        <v>17</v>
      </c>
    </row>
    <row r="7971" spans="2:2">
      <c r="B7971">
        <f t="shared" si="333"/>
        <v>17</v>
      </c>
    </row>
    <row r="7972" spans="2:2">
      <c r="B7972">
        <f t="shared" si="333"/>
        <v>17</v>
      </c>
    </row>
    <row r="7973" spans="2:2">
      <c r="B7973">
        <f t="shared" si="333"/>
        <v>17</v>
      </c>
    </row>
    <row r="7974" spans="2:2">
      <c r="B7974">
        <f t="shared" si="333"/>
        <v>17</v>
      </c>
    </row>
    <row r="7975" spans="2:2">
      <c r="B7975">
        <f t="shared" si="333"/>
        <v>17</v>
      </c>
    </row>
    <row r="7976" spans="2:2">
      <c r="B7976">
        <f t="shared" si="333"/>
        <v>17</v>
      </c>
    </row>
    <row r="7977" spans="2:2">
      <c r="B7977">
        <f t="shared" si="333"/>
        <v>17</v>
      </c>
    </row>
    <row r="7978" spans="2:2">
      <c r="B7978">
        <f t="shared" si="333"/>
        <v>17</v>
      </c>
    </row>
    <row r="7979" spans="2:2">
      <c r="B7979">
        <f t="shared" si="333"/>
        <v>17</v>
      </c>
    </row>
    <row r="7980" spans="2:2">
      <c r="B7980">
        <f t="shared" si="333"/>
        <v>17</v>
      </c>
    </row>
    <row r="7981" spans="2:2">
      <c r="B7981">
        <f t="shared" si="333"/>
        <v>17</v>
      </c>
    </row>
    <row r="7982" spans="2:2">
      <c r="B7982">
        <f t="shared" si="333"/>
        <v>17</v>
      </c>
    </row>
    <row r="7983" spans="2:2">
      <c r="B7983">
        <f t="shared" si="333"/>
        <v>17</v>
      </c>
    </row>
    <row r="7984" spans="2:2">
      <c r="B7984">
        <f t="shared" si="333"/>
        <v>17</v>
      </c>
    </row>
    <row r="7985" spans="2:2">
      <c r="B7985">
        <f t="shared" si="333"/>
        <v>17</v>
      </c>
    </row>
    <row r="7986" spans="2:2">
      <c r="B7986">
        <f t="shared" si="333"/>
        <v>17</v>
      </c>
    </row>
    <row r="7987" spans="2:2">
      <c r="B7987">
        <f t="shared" si="333"/>
        <v>17</v>
      </c>
    </row>
    <row r="7988" spans="2:2">
      <c r="B7988">
        <f t="shared" si="333"/>
        <v>17</v>
      </c>
    </row>
    <row r="7989" spans="2:2">
      <c r="B7989">
        <f t="shared" si="333"/>
        <v>17</v>
      </c>
    </row>
    <row r="7990" spans="2:2">
      <c r="B7990">
        <f t="shared" si="333"/>
        <v>17</v>
      </c>
    </row>
    <row r="7991" spans="2:2">
      <c r="B7991">
        <f t="shared" si="333"/>
        <v>17</v>
      </c>
    </row>
    <row r="7992" spans="2:2">
      <c r="B7992">
        <f t="shared" si="333"/>
        <v>17</v>
      </c>
    </row>
    <row r="7993" spans="2:2">
      <c r="B7993">
        <f t="shared" si="333"/>
        <v>17</v>
      </c>
    </row>
    <row r="7994" spans="2:2">
      <c r="B7994">
        <f t="shared" si="333"/>
        <v>17</v>
      </c>
    </row>
    <row r="7995" spans="2:2">
      <c r="B7995">
        <f t="shared" si="333"/>
        <v>17</v>
      </c>
    </row>
    <row r="7996" spans="2:2">
      <c r="B7996">
        <f t="shared" si="333"/>
        <v>17</v>
      </c>
    </row>
    <row r="7997" spans="2:2">
      <c r="B7997">
        <f t="shared" si="333"/>
        <v>17</v>
      </c>
    </row>
    <row r="7998" spans="2:2">
      <c r="B7998">
        <f t="shared" si="333"/>
        <v>17</v>
      </c>
    </row>
    <row r="7999" spans="2:2">
      <c r="B7999">
        <f t="shared" si="333"/>
        <v>17</v>
      </c>
    </row>
    <row r="8000" spans="2:2">
      <c r="B8000">
        <f t="shared" si="333"/>
        <v>17</v>
      </c>
    </row>
    <row r="8001" spans="2:2">
      <c r="B8001">
        <f t="shared" si="333"/>
        <v>17</v>
      </c>
    </row>
    <row r="8002" spans="2:2">
      <c r="B8002">
        <f t="shared" si="333"/>
        <v>17</v>
      </c>
    </row>
    <row r="8003" spans="2:2">
      <c r="B8003">
        <f t="shared" si="333"/>
        <v>17</v>
      </c>
    </row>
    <row r="8004" spans="2:2">
      <c r="B8004">
        <f t="shared" si="333"/>
        <v>17</v>
      </c>
    </row>
    <row r="8005" spans="2:2">
      <c r="B8005">
        <f t="shared" ref="B8005:B8068" si="334">+IF(F8004=44085,B8004+1,B8004)</f>
        <v>17</v>
      </c>
    </row>
    <row r="8006" spans="2:2">
      <c r="B8006">
        <f t="shared" si="334"/>
        <v>17</v>
      </c>
    </row>
    <row r="8007" spans="2:2">
      <c r="B8007">
        <f t="shared" si="334"/>
        <v>17</v>
      </c>
    </row>
    <row r="8008" spans="2:2">
      <c r="B8008">
        <f t="shared" si="334"/>
        <v>17</v>
      </c>
    </row>
    <row r="8009" spans="2:2">
      <c r="B8009">
        <f t="shared" si="334"/>
        <v>17</v>
      </c>
    </row>
    <row r="8010" spans="2:2">
      <c r="B8010">
        <f t="shared" si="334"/>
        <v>17</v>
      </c>
    </row>
    <row r="8011" spans="2:2">
      <c r="B8011">
        <f t="shared" si="334"/>
        <v>17</v>
      </c>
    </row>
    <row r="8012" spans="2:2">
      <c r="B8012">
        <f t="shared" si="334"/>
        <v>17</v>
      </c>
    </row>
    <row r="8013" spans="2:2">
      <c r="B8013">
        <f t="shared" si="334"/>
        <v>17</v>
      </c>
    </row>
    <row r="8014" spans="2:2">
      <c r="B8014">
        <f t="shared" si="334"/>
        <v>17</v>
      </c>
    </row>
    <row r="8015" spans="2:2">
      <c r="B8015">
        <f t="shared" si="334"/>
        <v>17</v>
      </c>
    </row>
    <row r="8016" spans="2:2">
      <c r="B8016">
        <f t="shared" si="334"/>
        <v>17</v>
      </c>
    </row>
    <row r="8017" spans="2:2">
      <c r="B8017">
        <f t="shared" si="334"/>
        <v>17</v>
      </c>
    </row>
    <row r="8018" spans="2:2">
      <c r="B8018">
        <f t="shared" si="334"/>
        <v>17</v>
      </c>
    </row>
    <row r="8019" spans="2:2">
      <c r="B8019">
        <f t="shared" si="334"/>
        <v>17</v>
      </c>
    </row>
    <row r="8020" spans="2:2">
      <c r="B8020">
        <f t="shared" si="334"/>
        <v>17</v>
      </c>
    </row>
    <row r="8021" spans="2:2">
      <c r="B8021">
        <f t="shared" si="334"/>
        <v>17</v>
      </c>
    </row>
    <row r="8022" spans="2:2">
      <c r="B8022">
        <f t="shared" si="334"/>
        <v>17</v>
      </c>
    </row>
    <row r="8023" spans="2:2">
      <c r="B8023">
        <f t="shared" si="334"/>
        <v>17</v>
      </c>
    </row>
    <row r="8024" spans="2:2">
      <c r="B8024">
        <f t="shared" si="334"/>
        <v>17</v>
      </c>
    </row>
    <row r="8025" spans="2:2">
      <c r="B8025">
        <f t="shared" si="334"/>
        <v>17</v>
      </c>
    </row>
    <row r="8026" spans="2:2">
      <c r="B8026">
        <f t="shared" si="334"/>
        <v>17</v>
      </c>
    </row>
    <row r="8027" spans="2:2">
      <c r="B8027">
        <f t="shared" si="334"/>
        <v>17</v>
      </c>
    </row>
    <row r="8028" spans="2:2">
      <c r="B8028">
        <f t="shared" si="334"/>
        <v>17</v>
      </c>
    </row>
    <row r="8029" spans="2:2">
      <c r="B8029">
        <f t="shared" si="334"/>
        <v>17</v>
      </c>
    </row>
    <row r="8030" spans="2:2">
      <c r="B8030">
        <f t="shared" si="334"/>
        <v>17</v>
      </c>
    </row>
    <row r="8031" spans="2:2">
      <c r="B8031">
        <f t="shared" si="334"/>
        <v>17</v>
      </c>
    </row>
    <row r="8032" spans="2:2">
      <c r="B8032">
        <f t="shared" si="334"/>
        <v>17</v>
      </c>
    </row>
    <row r="8033" spans="2:2">
      <c r="B8033">
        <f t="shared" si="334"/>
        <v>17</v>
      </c>
    </row>
    <row r="8034" spans="2:2">
      <c r="B8034">
        <f t="shared" si="334"/>
        <v>17</v>
      </c>
    </row>
    <row r="8035" spans="2:2">
      <c r="B8035">
        <f t="shared" si="334"/>
        <v>17</v>
      </c>
    </row>
    <row r="8036" spans="2:2">
      <c r="B8036">
        <f t="shared" si="334"/>
        <v>17</v>
      </c>
    </row>
    <row r="8037" spans="2:2">
      <c r="B8037">
        <f t="shared" si="334"/>
        <v>17</v>
      </c>
    </row>
    <row r="8038" spans="2:2">
      <c r="B8038">
        <f t="shared" si="334"/>
        <v>17</v>
      </c>
    </row>
    <row r="8039" spans="2:2">
      <c r="B8039">
        <f t="shared" si="334"/>
        <v>17</v>
      </c>
    </row>
    <row r="8040" spans="2:2">
      <c r="B8040">
        <f t="shared" si="334"/>
        <v>17</v>
      </c>
    </row>
    <row r="8041" spans="2:2">
      <c r="B8041">
        <f t="shared" si="334"/>
        <v>17</v>
      </c>
    </row>
    <row r="8042" spans="2:2">
      <c r="B8042">
        <f t="shared" si="334"/>
        <v>17</v>
      </c>
    </row>
    <row r="8043" spans="2:2">
      <c r="B8043">
        <f t="shared" si="334"/>
        <v>17</v>
      </c>
    </row>
    <row r="8044" spans="2:2">
      <c r="B8044">
        <f t="shared" si="334"/>
        <v>17</v>
      </c>
    </row>
    <row r="8045" spans="2:2">
      <c r="B8045">
        <f t="shared" si="334"/>
        <v>17</v>
      </c>
    </row>
    <row r="8046" spans="2:2">
      <c r="B8046">
        <f t="shared" si="334"/>
        <v>17</v>
      </c>
    </row>
    <row r="8047" spans="2:2">
      <c r="B8047">
        <f t="shared" si="334"/>
        <v>17</v>
      </c>
    </row>
    <row r="8048" spans="2:2">
      <c r="B8048">
        <f t="shared" si="334"/>
        <v>17</v>
      </c>
    </row>
    <row r="8049" spans="2:2">
      <c r="B8049">
        <f t="shared" si="334"/>
        <v>17</v>
      </c>
    </row>
    <row r="8050" spans="2:2">
      <c r="B8050">
        <f t="shared" si="334"/>
        <v>17</v>
      </c>
    </row>
    <row r="8051" spans="2:2">
      <c r="B8051">
        <f t="shared" si="334"/>
        <v>17</v>
      </c>
    </row>
    <row r="8052" spans="2:2">
      <c r="B8052">
        <f t="shared" si="334"/>
        <v>17</v>
      </c>
    </row>
    <row r="8053" spans="2:2">
      <c r="B8053">
        <f t="shared" si="334"/>
        <v>17</v>
      </c>
    </row>
    <row r="8054" spans="2:2">
      <c r="B8054">
        <f t="shared" si="334"/>
        <v>17</v>
      </c>
    </row>
    <row r="8055" spans="2:2">
      <c r="B8055">
        <f t="shared" si="334"/>
        <v>17</v>
      </c>
    </row>
    <row r="8056" spans="2:2">
      <c r="B8056">
        <f t="shared" si="334"/>
        <v>17</v>
      </c>
    </row>
    <row r="8057" spans="2:2">
      <c r="B8057">
        <f t="shared" si="334"/>
        <v>17</v>
      </c>
    </row>
    <row r="8058" spans="2:2">
      <c r="B8058">
        <f t="shared" si="334"/>
        <v>17</v>
      </c>
    </row>
    <row r="8059" spans="2:2">
      <c r="B8059">
        <f t="shared" si="334"/>
        <v>17</v>
      </c>
    </row>
    <row r="8060" spans="2:2">
      <c r="B8060">
        <f t="shared" si="334"/>
        <v>17</v>
      </c>
    </row>
    <row r="8061" spans="2:2">
      <c r="B8061">
        <f t="shared" si="334"/>
        <v>17</v>
      </c>
    </row>
    <row r="8062" spans="2:2">
      <c r="B8062">
        <f t="shared" si="334"/>
        <v>17</v>
      </c>
    </row>
    <row r="8063" spans="2:2">
      <c r="B8063">
        <f t="shared" si="334"/>
        <v>17</v>
      </c>
    </row>
    <row r="8064" spans="2:2">
      <c r="B8064">
        <f t="shared" si="334"/>
        <v>17</v>
      </c>
    </row>
    <row r="8065" spans="2:2">
      <c r="B8065">
        <f t="shared" si="334"/>
        <v>17</v>
      </c>
    </row>
    <row r="8066" spans="2:2">
      <c r="B8066">
        <f t="shared" si="334"/>
        <v>17</v>
      </c>
    </row>
    <row r="8067" spans="2:2">
      <c r="B8067">
        <f t="shared" si="334"/>
        <v>17</v>
      </c>
    </row>
    <row r="8068" spans="2:2">
      <c r="B8068">
        <f t="shared" si="334"/>
        <v>17</v>
      </c>
    </row>
    <row r="8069" spans="2:2">
      <c r="B8069">
        <f t="shared" ref="B8069:B8132" si="335">+IF(F8068=44085,B8068+1,B8068)</f>
        <v>17</v>
      </c>
    </row>
    <row r="8070" spans="2:2">
      <c r="B8070">
        <f t="shared" si="335"/>
        <v>17</v>
      </c>
    </row>
    <row r="8071" spans="2:2">
      <c r="B8071">
        <f t="shared" si="335"/>
        <v>17</v>
      </c>
    </row>
    <row r="8072" spans="2:2">
      <c r="B8072">
        <f t="shared" si="335"/>
        <v>17</v>
      </c>
    </row>
    <row r="8073" spans="2:2">
      <c r="B8073">
        <f t="shared" si="335"/>
        <v>17</v>
      </c>
    </row>
    <row r="8074" spans="2:2">
      <c r="B8074">
        <f t="shared" si="335"/>
        <v>17</v>
      </c>
    </row>
    <row r="8075" spans="2:2">
      <c r="B8075">
        <f t="shared" si="335"/>
        <v>17</v>
      </c>
    </row>
    <row r="8076" spans="2:2">
      <c r="B8076">
        <f t="shared" si="335"/>
        <v>17</v>
      </c>
    </row>
    <row r="8077" spans="2:2">
      <c r="B8077">
        <f t="shared" si="335"/>
        <v>17</v>
      </c>
    </row>
    <row r="8078" spans="2:2">
      <c r="B8078">
        <f t="shared" si="335"/>
        <v>17</v>
      </c>
    </row>
    <row r="8079" spans="2:2">
      <c r="B8079">
        <f t="shared" si="335"/>
        <v>17</v>
      </c>
    </row>
    <row r="8080" spans="2:2">
      <c r="B8080">
        <f t="shared" si="335"/>
        <v>17</v>
      </c>
    </row>
    <row r="8081" spans="2:2">
      <c r="B8081">
        <f t="shared" si="335"/>
        <v>17</v>
      </c>
    </row>
    <row r="8082" spans="2:2">
      <c r="B8082">
        <f t="shared" si="335"/>
        <v>17</v>
      </c>
    </row>
    <row r="8083" spans="2:2">
      <c r="B8083">
        <f t="shared" si="335"/>
        <v>17</v>
      </c>
    </row>
    <row r="8084" spans="2:2">
      <c r="B8084">
        <f t="shared" si="335"/>
        <v>17</v>
      </c>
    </row>
    <row r="8085" spans="2:2">
      <c r="B8085">
        <f t="shared" si="335"/>
        <v>17</v>
      </c>
    </row>
    <row r="8086" spans="2:2">
      <c r="B8086">
        <f t="shared" si="335"/>
        <v>17</v>
      </c>
    </row>
    <row r="8087" spans="2:2">
      <c r="B8087">
        <f t="shared" si="335"/>
        <v>17</v>
      </c>
    </row>
    <row r="8088" spans="2:2">
      <c r="B8088">
        <f t="shared" si="335"/>
        <v>17</v>
      </c>
    </row>
    <row r="8089" spans="2:2">
      <c r="B8089">
        <f t="shared" si="335"/>
        <v>17</v>
      </c>
    </row>
    <row r="8090" spans="2:2">
      <c r="B8090">
        <f t="shared" si="335"/>
        <v>17</v>
      </c>
    </row>
    <row r="8091" spans="2:2">
      <c r="B8091">
        <f t="shared" si="335"/>
        <v>17</v>
      </c>
    </row>
    <row r="8092" spans="2:2">
      <c r="B8092">
        <f t="shared" si="335"/>
        <v>17</v>
      </c>
    </row>
    <row r="8093" spans="2:2">
      <c r="B8093">
        <f t="shared" si="335"/>
        <v>17</v>
      </c>
    </row>
    <row r="8094" spans="2:2">
      <c r="B8094">
        <f t="shared" si="335"/>
        <v>17</v>
      </c>
    </row>
    <row r="8095" spans="2:2">
      <c r="B8095">
        <f t="shared" si="335"/>
        <v>17</v>
      </c>
    </row>
    <row r="8096" spans="2:2">
      <c r="B8096">
        <f t="shared" si="335"/>
        <v>17</v>
      </c>
    </row>
    <row r="8097" spans="2:2">
      <c r="B8097">
        <f t="shared" si="335"/>
        <v>17</v>
      </c>
    </row>
    <row r="8098" spans="2:2">
      <c r="B8098">
        <f t="shared" si="335"/>
        <v>17</v>
      </c>
    </row>
    <row r="8099" spans="2:2">
      <c r="B8099">
        <f t="shared" si="335"/>
        <v>17</v>
      </c>
    </row>
    <row r="8100" spans="2:2">
      <c r="B8100">
        <f t="shared" si="335"/>
        <v>17</v>
      </c>
    </row>
    <row r="8101" spans="2:2">
      <c r="B8101">
        <f t="shared" si="335"/>
        <v>17</v>
      </c>
    </row>
    <row r="8102" spans="2:2">
      <c r="B8102">
        <f t="shared" si="335"/>
        <v>17</v>
      </c>
    </row>
    <row r="8103" spans="2:2">
      <c r="B8103">
        <f t="shared" si="335"/>
        <v>17</v>
      </c>
    </row>
    <row r="8104" spans="2:2">
      <c r="B8104">
        <f t="shared" si="335"/>
        <v>17</v>
      </c>
    </row>
    <row r="8105" spans="2:2">
      <c r="B8105">
        <f t="shared" si="335"/>
        <v>17</v>
      </c>
    </row>
    <row r="8106" spans="2:2">
      <c r="B8106">
        <f t="shared" si="335"/>
        <v>17</v>
      </c>
    </row>
    <row r="8107" spans="2:2">
      <c r="B8107">
        <f t="shared" si="335"/>
        <v>17</v>
      </c>
    </row>
    <row r="8108" spans="2:2">
      <c r="B8108">
        <f t="shared" si="335"/>
        <v>17</v>
      </c>
    </row>
    <row r="8109" spans="2:2">
      <c r="B8109">
        <f t="shared" si="335"/>
        <v>17</v>
      </c>
    </row>
    <row r="8110" spans="2:2">
      <c r="B8110">
        <f t="shared" si="335"/>
        <v>17</v>
      </c>
    </row>
    <row r="8111" spans="2:2">
      <c r="B8111">
        <f t="shared" si="335"/>
        <v>17</v>
      </c>
    </row>
    <row r="8112" spans="2:2">
      <c r="B8112">
        <f t="shared" si="335"/>
        <v>17</v>
      </c>
    </row>
    <row r="8113" spans="2:2">
      <c r="B8113">
        <f t="shared" si="335"/>
        <v>17</v>
      </c>
    </row>
    <row r="8114" spans="2:2">
      <c r="B8114">
        <f t="shared" si="335"/>
        <v>17</v>
      </c>
    </row>
    <row r="8115" spans="2:2">
      <c r="B8115">
        <f t="shared" si="335"/>
        <v>17</v>
      </c>
    </row>
    <row r="8116" spans="2:2">
      <c r="B8116">
        <f t="shared" si="335"/>
        <v>17</v>
      </c>
    </row>
    <row r="8117" spans="2:2">
      <c r="B8117">
        <f t="shared" si="335"/>
        <v>17</v>
      </c>
    </row>
    <row r="8118" spans="2:2">
      <c r="B8118">
        <f t="shared" si="335"/>
        <v>17</v>
      </c>
    </row>
    <row r="8119" spans="2:2">
      <c r="B8119">
        <f t="shared" si="335"/>
        <v>17</v>
      </c>
    </row>
    <row r="8120" spans="2:2">
      <c r="B8120">
        <f t="shared" si="335"/>
        <v>17</v>
      </c>
    </row>
    <row r="8121" spans="2:2">
      <c r="B8121">
        <f t="shared" si="335"/>
        <v>17</v>
      </c>
    </row>
    <row r="8122" spans="2:2">
      <c r="B8122">
        <f t="shared" si="335"/>
        <v>17</v>
      </c>
    </row>
    <row r="8123" spans="2:2">
      <c r="B8123">
        <f t="shared" si="335"/>
        <v>17</v>
      </c>
    </row>
    <row r="8124" spans="2:2">
      <c r="B8124">
        <f t="shared" si="335"/>
        <v>17</v>
      </c>
    </row>
    <row r="8125" spans="2:2">
      <c r="B8125">
        <f t="shared" si="335"/>
        <v>17</v>
      </c>
    </row>
    <row r="8126" spans="2:2">
      <c r="B8126">
        <f t="shared" si="335"/>
        <v>17</v>
      </c>
    </row>
    <row r="8127" spans="2:2">
      <c r="B8127">
        <f t="shared" si="335"/>
        <v>17</v>
      </c>
    </row>
    <row r="8128" spans="2:2">
      <c r="B8128">
        <f t="shared" si="335"/>
        <v>17</v>
      </c>
    </row>
    <row r="8129" spans="2:2">
      <c r="B8129">
        <f t="shared" si="335"/>
        <v>17</v>
      </c>
    </row>
    <row r="8130" spans="2:2">
      <c r="B8130">
        <f t="shared" si="335"/>
        <v>17</v>
      </c>
    </row>
    <row r="8131" spans="2:2">
      <c r="B8131">
        <f t="shared" si="335"/>
        <v>17</v>
      </c>
    </row>
    <row r="8132" spans="2:2">
      <c r="B8132">
        <f t="shared" si="335"/>
        <v>17</v>
      </c>
    </row>
    <row r="8133" spans="2:2">
      <c r="B8133">
        <f t="shared" ref="B8133:B8196" si="336">+IF(F8132=44085,B8132+1,B8132)</f>
        <v>17</v>
      </c>
    </row>
    <row r="8134" spans="2:2">
      <c r="B8134">
        <f t="shared" si="336"/>
        <v>17</v>
      </c>
    </row>
    <row r="8135" spans="2:2">
      <c r="B8135">
        <f t="shared" si="336"/>
        <v>17</v>
      </c>
    </row>
    <row r="8136" spans="2:2">
      <c r="B8136">
        <f t="shared" si="336"/>
        <v>17</v>
      </c>
    </row>
    <row r="8137" spans="2:2">
      <c r="B8137">
        <f t="shared" si="336"/>
        <v>17</v>
      </c>
    </row>
    <row r="8138" spans="2:2">
      <c r="B8138">
        <f t="shared" si="336"/>
        <v>17</v>
      </c>
    </row>
    <row r="8139" spans="2:2">
      <c r="B8139">
        <f t="shared" si="336"/>
        <v>17</v>
      </c>
    </row>
    <row r="8140" spans="2:2">
      <c r="B8140">
        <f t="shared" si="336"/>
        <v>17</v>
      </c>
    </row>
    <row r="8141" spans="2:2">
      <c r="B8141">
        <f t="shared" si="336"/>
        <v>17</v>
      </c>
    </row>
    <row r="8142" spans="2:2">
      <c r="B8142">
        <f t="shared" si="336"/>
        <v>17</v>
      </c>
    </row>
    <row r="8143" spans="2:2">
      <c r="B8143">
        <f t="shared" si="336"/>
        <v>17</v>
      </c>
    </row>
    <row r="8144" spans="2:2">
      <c r="B8144">
        <f t="shared" si="336"/>
        <v>17</v>
      </c>
    </row>
    <row r="8145" spans="2:2">
      <c r="B8145">
        <f t="shared" si="336"/>
        <v>17</v>
      </c>
    </row>
    <row r="8146" spans="2:2">
      <c r="B8146">
        <f t="shared" si="336"/>
        <v>17</v>
      </c>
    </row>
    <row r="8147" spans="2:2">
      <c r="B8147">
        <f t="shared" si="336"/>
        <v>17</v>
      </c>
    </row>
    <row r="8148" spans="2:2">
      <c r="B8148">
        <f t="shared" si="336"/>
        <v>17</v>
      </c>
    </row>
    <row r="8149" spans="2:2">
      <c r="B8149">
        <f t="shared" si="336"/>
        <v>17</v>
      </c>
    </row>
    <row r="8150" spans="2:2">
      <c r="B8150">
        <f t="shared" si="336"/>
        <v>17</v>
      </c>
    </row>
    <row r="8151" spans="2:2">
      <c r="B8151">
        <f t="shared" si="336"/>
        <v>17</v>
      </c>
    </row>
    <row r="8152" spans="2:2">
      <c r="B8152">
        <f t="shared" si="336"/>
        <v>17</v>
      </c>
    </row>
    <row r="8153" spans="2:2">
      <c r="B8153">
        <f t="shared" si="336"/>
        <v>17</v>
      </c>
    </row>
    <row r="8154" spans="2:2">
      <c r="B8154">
        <f t="shared" si="336"/>
        <v>17</v>
      </c>
    </row>
    <row r="8155" spans="2:2">
      <c r="B8155">
        <f t="shared" si="336"/>
        <v>17</v>
      </c>
    </row>
    <row r="8156" spans="2:2">
      <c r="B8156">
        <f t="shared" si="336"/>
        <v>17</v>
      </c>
    </row>
    <row r="8157" spans="2:2">
      <c r="B8157">
        <f t="shared" si="336"/>
        <v>17</v>
      </c>
    </row>
    <row r="8158" spans="2:2">
      <c r="B8158">
        <f t="shared" si="336"/>
        <v>17</v>
      </c>
    </row>
    <row r="8159" spans="2:2">
      <c r="B8159">
        <f t="shared" si="336"/>
        <v>17</v>
      </c>
    </row>
    <row r="8160" spans="2:2">
      <c r="B8160">
        <f t="shared" si="336"/>
        <v>17</v>
      </c>
    </row>
    <row r="8161" spans="2:2">
      <c r="B8161">
        <f t="shared" si="336"/>
        <v>17</v>
      </c>
    </row>
    <row r="8162" spans="2:2">
      <c r="B8162">
        <f t="shared" si="336"/>
        <v>17</v>
      </c>
    </row>
    <row r="8163" spans="2:2">
      <c r="B8163">
        <f t="shared" si="336"/>
        <v>17</v>
      </c>
    </row>
    <row r="8164" spans="2:2">
      <c r="B8164">
        <f t="shared" si="336"/>
        <v>17</v>
      </c>
    </row>
    <row r="8165" spans="2:2">
      <c r="B8165">
        <f t="shared" si="336"/>
        <v>17</v>
      </c>
    </row>
    <row r="8166" spans="2:2">
      <c r="B8166">
        <f t="shared" si="336"/>
        <v>17</v>
      </c>
    </row>
    <row r="8167" spans="2:2">
      <c r="B8167">
        <f t="shared" si="336"/>
        <v>17</v>
      </c>
    </row>
    <row r="8168" spans="2:2">
      <c r="B8168">
        <f t="shared" si="336"/>
        <v>17</v>
      </c>
    </row>
    <row r="8169" spans="2:2">
      <c r="B8169">
        <f t="shared" si="336"/>
        <v>17</v>
      </c>
    </row>
    <row r="8170" spans="2:2">
      <c r="B8170">
        <f t="shared" si="336"/>
        <v>17</v>
      </c>
    </row>
    <row r="8171" spans="2:2">
      <c r="B8171">
        <f t="shared" si="336"/>
        <v>17</v>
      </c>
    </row>
    <row r="8172" spans="2:2">
      <c r="B8172">
        <f t="shared" si="336"/>
        <v>17</v>
      </c>
    </row>
    <row r="8173" spans="2:2">
      <c r="B8173">
        <f t="shared" si="336"/>
        <v>17</v>
      </c>
    </row>
    <row r="8174" spans="2:2">
      <c r="B8174">
        <f t="shared" si="336"/>
        <v>17</v>
      </c>
    </row>
    <row r="8175" spans="2:2">
      <c r="B8175">
        <f t="shared" si="336"/>
        <v>17</v>
      </c>
    </row>
    <row r="8176" spans="2:2">
      <c r="B8176">
        <f t="shared" si="336"/>
        <v>17</v>
      </c>
    </row>
    <row r="8177" spans="2:2">
      <c r="B8177">
        <f t="shared" si="336"/>
        <v>17</v>
      </c>
    </row>
    <row r="8178" spans="2:2">
      <c r="B8178">
        <f t="shared" si="336"/>
        <v>17</v>
      </c>
    </row>
    <row r="8179" spans="2:2">
      <c r="B8179">
        <f t="shared" si="336"/>
        <v>17</v>
      </c>
    </row>
    <row r="8180" spans="2:2">
      <c r="B8180">
        <f t="shared" si="336"/>
        <v>17</v>
      </c>
    </row>
    <row r="8181" spans="2:2">
      <c r="B8181">
        <f t="shared" si="336"/>
        <v>17</v>
      </c>
    </row>
    <row r="8182" spans="2:2">
      <c r="B8182">
        <f t="shared" si="336"/>
        <v>17</v>
      </c>
    </row>
    <row r="8183" spans="2:2">
      <c r="B8183">
        <f t="shared" si="336"/>
        <v>17</v>
      </c>
    </row>
    <row r="8184" spans="2:2">
      <c r="B8184">
        <f t="shared" si="336"/>
        <v>17</v>
      </c>
    </row>
    <row r="8185" spans="2:2">
      <c r="B8185">
        <f t="shared" si="336"/>
        <v>17</v>
      </c>
    </row>
    <row r="8186" spans="2:2">
      <c r="B8186">
        <f t="shared" si="336"/>
        <v>17</v>
      </c>
    </row>
    <row r="8187" spans="2:2">
      <c r="B8187">
        <f t="shared" si="336"/>
        <v>17</v>
      </c>
    </row>
    <row r="8188" spans="2:2">
      <c r="B8188">
        <f t="shared" si="336"/>
        <v>17</v>
      </c>
    </row>
    <row r="8189" spans="2:2">
      <c r="B8189">
        <f t="shared" si="336"/>
        <v>17</v>
      </c>
    </row>
    <row r="8190" spans="2:2">
      <c r="B8190">
        <f t="shared" si="336"/>
        <v>17</v>
      </c>
    </row>
    <row r="8191" spans="2:2">
      <c r="B8191">
        <f t="shared" si="336"/>
        <v>17</v>
      </c>
    </row>
    <row r="8192" spans="2:2">
      <c r="B8192">
        <f t="shared" si="336"/>
        <v>17</v>
      </c>
    </row>
    <row r="8193" spans="2:2">
      <c r="B8193">
        <f t="shared" si="336"/>
        <v>17</v>
      </c>
    </row>
    <row r="8194" spans="2:2">
      <c r="B8194">
        <f t="shared" si="336"/>
        <v>17</v>
      </c>
    </row>
    <row r="8195" spans="2:2">
      <c r="B8195">
        <f t="shared" si="336"/>
        <v>17</v>
      </c>
    </row>
    <row r="8196" spans="2:2">
      <c r="B8196">
        <f t="shared" si="336"/>
        <v>17</v>
      </c>
    </row>
    <row r="8197" spans="2:2">
      <c r="B8197">
        <f t="shared" ref="B8197:B8260" si="337">+IF(F8196=44085,B8196+1,B8196)</f>
        <v>17</v>
      </c>
    </row>
    <row r="8198" spans="2:2">
      <c r="B8198">
        <f t="shared" si="337"/>
        <v>17</v>
      </c>
    </row>
    <row r="8199" spans="2:2">
      <c r="B8199">
        <f t="shared" si="337"/>
        <v>17</v>
      </c>
    </row>
    <row r="8200" spans="2:2">
      <c r="B8200">
        <f t="shared" si="337"/>
        <v>17</v>
      </c>
    </row>
    <row r="8201" spans="2:2">
      <c r="B8201">
        <f t="shared" si="337"/>
        <v>17</v>
      </c>
    </row>
    <row r="8202" spans="2:2">
      <c r="B8202">
        <f t="shared" si="337"/>
        <v>17</v>
      </c>
    </row>
    <row r="8203" spans="2:2">
      <c r="B8203">
        <f t="shared" si="337"/>
        <v>17</v>
      </c>
    </row>
    <row r="8204" spans="2:2">
      <c r="B8204">
        <f t="shared" si="337"/>
        <v>17</v>
      </c>
    </row>
    <row r="8205" spans="2:2">
      <c r="B8205">
        <f t="shared" si="337"/>
        <v>17</v>
      </c>
    </row>
    <row r="8206" spans="2:2">
      <c r="B8206">
        <f t="shared" si="337"/>
        <v>17</v>
      </c>
    </row>
    <row r="8207" spans="2:2">
      <c r="B8207">
        <f t="shared" si="337"/>
        <v>17</v>
      </c>
    </row>
    <row r="8208" spans="2:2">
      <c r="B8208">
        <f t="shared" si="337"/>
        <v>17</v>
      </c>
    </row>
    <row r="8209" spans="2:2">
      <c r="B8209">
        <f t="shared" si="337"/>
        <v>17</v>
      </c>
    </row>
    <row r="8210" spans="2:2">
      <c r="B8210">
        <f t="shared" si="337"/>
        <v>17</v>
      </c>
    </row>
    <row r="8211" spans="2:2">
      <c r="B8211">
        <f t="shared" si="337"/>
        <v>17</v>
      </c>
    </row>
    <row r="8212" spans="2:2">
      <c r="B8212">
        <f t="shared" si="337"/>
        <v>17</v>
      </c>
    </row>
    <row r="8213" spans="2:2">
      <c r="B8213">
        <f t="shared" si="337"/>
        <v>17</v>
      </c>
    </row>
    <row r="8214" spans="2:2">
      <c r="B8214">
        <f t="shared" si="337"/>
        <v>17</v>
      </c>
    </row>
    <row r="8215" spans="2:2">
      <c r="B8215">
        <f t="shared" si="337"/>
        <v>17</v>
      </c>
    </row>
    <row r="8216" spans="2:2">
      <c r="B8216">
        <f t="shared" si="337"/>
        <v>17</v>
      </c>
    </row>
    <row r="8217" spans="2:2">
      <c r="B8217">
        <f t="shared" si="337"/>
        <v>17</v>
      </c>
    </row>
    <row r="8218" spans="2:2">
      <c r="B8218">
        <f t="shared" si="337"/>
        <v>17</v>
      </c>
    </row>
    <row r="8219" spans="2:2">
      <c r="B8219">
        <f t="shared" si="337"/>
        <v>17</v>
      </c>
    </row>
    <row r="8220" spans="2:2">
      <c r="B8220">
        <f t="shared" si="337"/>
        <v>17</v>
      </c>
    </row>
    <row r="8221" spans="2:2">
      <c r="B8221">
        <f t="shared" si="337"/>
        <v>17</v>
      </c>
    </row>
    <row r="8222" spans="2:2">
      <c r="B8222">
        <f t="shared" si="337"/>
        <v>17</v>
      </c>
    </row>
    <row r="8223" spans="2:2">
      <c r="B8223">
        <f t="shared" si="337"/>
        <v>17</v>
      </c>
    </row>
    <row r="8224" spans="2:2">
      <c r="B8224">
        <f t="shared" si="337"/>
        <v>17</v>
      </c>
    </row>
    <row r="8225" spans="2:2">
      <c r="B8225">
        <f t="shared" si="337"/>
        <v>17</v>
      </c>
    </row>
    <row r="8226" spans="2:2">
      <c r="B8226">
        <f t="shared" si="337"/>
        <v>17</v>
      </c>
    </row>
    <row r="8227" spans="2:2">
      <c r="B8227">
        <f t="shared" si="337"/>
        <v>17</v>
      </c>
    </row>
    <row r="8228" spans="2:2">
      <c r="B8228">
        <f t="shared" si="337"/>
        <v>17</v>
      </c>
    </row>
    <row r="8229" spans="2:2">
      <c r="B8229">
        <f t="shared" si="337"/>
        <v>17</v>
      </c>
    </row>
    <row r="8230" spans="2:2">
      <c r="B8230">
        <f t="shared" si="337"/>
        <v>17</v>
      </c>
    </row>
    <row r="8231" spans="2:2">
      <c r="B8231">
        <f t="shared" si="337"/>
        <v>17</v>
      </c>
    </row>
    <row r="8232" spans="2:2">
      <c r="B8232">
        <f t="shared" si="337"/>
        <v>17</v>
      </c>
    </row>
    <row r="8233" spans="2:2">
      <c r="B8233">
        <f t="shared" si="337"/>
        <v>17</v>
      </c>
    </row>
    <row r="8234" spans="2:2">
      <c r="B8234">
        <f t="shared" si="337"/>
        <v>17</v>
      </c>
    </row>
    <row r="8235" spans="2:2">
      <c r="B8235">
        <f t="shared" si="337"/>
        <v>17</v>
      </c>
    </row>
    <row r="8236" spans="2:2">
      <c r="B8236">
        <f t="shared" si="337"/>
        <v>17</v>
      </c>
    </row>
    <row r="8237" spans="2:2">
      <c r="B8237">
        <f t="shared" si="337"/>
        <v>17</v>
      </c>
    </row>
    <row r="8238" spans="2:2">
      <c r="B8238">
        <f t="shared" si="337"/>
        <v>17</v>
      </c>
    </row>
    <row r="8239" spans="2:2">
      <c r="B8239">
        <f t="shared" si="337"/>
        <v>17</v>
      </c>
    </row>
    <row r="8240" spans="2:2">
      <c r="B8240">
        <f t="shared" si="337"/>
        <v>17</v>
      </c>
    </row>
    <row r="8241" spans="2:2">
      <c r="B8241">
        <f t="shared" si="337"/>
        <v>17</v>
      </c>
    </row>
    <row r="8242" spans="2:2">
      <c r="B8242">
        <f t="shared" si="337"/>
        <v>17</v>
      </c>
    </row>
    <row r="8243" spans="2:2">
      <c r="B8243">
        <f t="shared" si="337"/>
        <v>17</v>
      </c>
    </row>
    <row r="8244" spans="2:2">
      <c r="B8244">
        <f t="shared" si="337"/>
        <v>17</v>
      </c>
    </row>
    <row r="8245" spans="2:2">
      <c r="B8245">
        <f t="shared" si="337"/>
        <v>17</v>
      </c>
    </row>
    <row r="8246" spans="2:2">
      <c r="B8246">
        <f t="shared" si="337"/>
        <v>17</v>
      </c>
    </row>
    <row r="8247" spans="2:2">
      <c r="B8247">
        <f t="shared" si="337"/>
        <v>17</v>
      </c>
    </row>
    <row r="8248" spans="2:2">
      <c r="B8248">
        <f t="shared" si="337"/>
        <v>17</v>
      </c>
    </row>
    <row r="8249" spans="2:2">
      <c r="B8249">
        <f t="shared" si="337"/>
        <v>17</v>
      </c>
    </row>
    <row r="8250" spans="2:2">
      <c r="B8250">
        <f t="shared" si="337"/>
        <v>17</v>
      </c>
    </row>
    <row r="8251" spans="2:2">
      <c r="B8251">
        <f t="shared" si="337"/>
        <v>17</v>
      </c>
    </row>
    <row r="8252" spans="2:2">
      <c r="B8252">
        <f t="shared" si="337"/>
        <v>17</v>
      </c>
    </row>
    <row r="8253" spans="2:2">
      <c r="B8253">
        <f t="shared" si="337"/>
        <v>17</v>
      </c>
    </row>
    <row r="8254" spans="2:2">
      <c r="B8254">
        <f t="shared" si="337"/>
        <v>17</v>
      </c>
    </row>
    <row r="8255" spans="2:2">
      <c r="B8255">
        <f t="shared" si="337"/>
        <v>17</v>
      </c>
    </row>
    <row r="8256" spans="2:2">
      <c r="B8256">
        <f t="shared" si="337"/>
        <v>17</v>
      </c>
    </row>
    <row r="8257" spans="2:2">
      <c r="B8257">
        <f t="shared" si="337"/>
        <v>17</v>
      </c>
    </row>
    <row r="8258" spans="2:2">
      <c r="B8258">
        <f t="shared" si="337"/>
        <v>17</v>
      </c>
    </row>
    <row r="8259" spans="2:2">
      <c r="B8259">
        <f t="shared" si="337"/>
        <v>17</v>
      </c>
    </row>
    <row r="8260" spans="2:2">
      <c r="B8260">
        <f t="shared" si="337"/>
        <v>17</v>
      </c>
    </row>
    <row r="8261" spans="2:2">
      <c r="B8261">
        <f t="shared" ref="B8261:B8324" si="338">+IF(F8260=44085,B8260+1,B8260)</f>
        <v>17</v>
      </c>
    </row>
    <row r="8262" spans="2:2">
      <c r="B8262">
        <f t="shared" si="338"/>
        <v>17</v>
      </c>
    </row>
    <row r="8263" spans="2:2">
      <c r="B8263">
        <f t="shared" si="338"/>
        <v>17</v>
      </c>
    </row>
    <row r="8264" spans="2:2">
      <c r="B8264">
        <f t="shared" si="338"/>
        <v>17</v>
      </c>
    </row>
    <row r="8265" spans="2:2">
      <c r="B8265">
        <f t="shared" si="338"/>
        <v>17</v>
      </c>
    </row>
    <row r="8266" spans="2:2">
      <c r="B8266">
        <f t="shared" si="338"/>
        <v>17</v>
      </c>
    </row>
    <row r="8267" spans="2:2">
      <c r="B8267">
        <f t="shared" si="338"/>
        <v>17</v>
      </c>
    </row>
    <row r="8268" spans="2:2">
      <c r="B8268">
        <f t="shared" si="338"/>
        <v>17</v>
      </c>
    </row>
    <row r="8269" spans="2:2">
      <c r="B8269">
        <f t="shared" si="338"/>
        <v>17</v>
      </c>
    </row>
    <row r="8270" spans="2:2">
      <c r="B8270">
        <f t="shared" si="338"/>
        <v>17</v>
      </c>
    </row>
    <row r="8271" spans="2:2">
      <c r="B8271">
        <f t="shared" si="338"/>
        <v>17</v>
      </c>
    </row>
    <row r="8272" spans="2:2">
      <c r="B8272">
        <f t="shared" si="338"/>
        <v>17</v>
      </c>
    </row>
    <row r="8273" spans="2:2">
      <c r="B8273">
        <f t="shared" si="338"/>
        <v>17</v>
      </c>
    </row>
    <row r="8274" spans="2:2">
      <c r="B8274">
        <f t="shared" si="338"/>
        <v>17</v>
      </c>
    </row>
    <row r="8275" spans="2:2">
      <c r="B8275">
        <f t="shared" si="338"/>
        <v>17</v>
      </c>
    </row>
    <row r="8276" spans="2:2">
      <c r="B8276">
        <f t="shared" si="338"/>
        <v>17</v>
      </c>
    </row>
    <row r="8277" spans="2:2">
      <c r="B8277">
        <f t="shared" si="338"/>
        <v>17</v>
      </c>
    </row>
    <row r="8278" spans="2:2">
      <c r="B8278">
        <f t="shared" si="338"/>
        <v>17</v>
      </c>
    </row>
    <row r="8279" spans="2:2">
      <c r="B8279">
        <f t="shared" si="338"/>
        <v>17</v>
      </c>
    </row>
    <row r="8280" spans="2:2">
      <c r="B8280">
        <f t="shared" si="338"/>
        <v>17</v>
      </c>
    </row>
    <row r="8281" spans="2:2">
      <c r="B8281">
        <f t="shared" si="338"/>
        <v>17</v>
      </c>
    </row>
    <row r="8282" spans="2:2">
      <c r="B8282">
        <f t="shared" si="338"/>
        <v>17</v>
      </c>
    </row>
    <row r="8283" spans="2:2">
      <c r="B8283">
        <f t="shared" si="338"/>
        <v>17</v>
      </c>
    </row>
    <row r="8284" spans="2:2">
      <c r="B8284">
        <f t="shared" si="338"/>
        <v>17</v>
      </c>
    </row>
    <row r="8285" spans="2:2">
      <c r="B8285">
        <f t="shared" si="338"/>
        <v>17</v>
      </c>
    </row>
    <row r="8286" spans="2:2">
      <c r="B8286">
        <f t="shared" si="338"/>
        <v>17</v>
      </c>
    </row>
    <row r="8287" spans="2:2">
      <c r="B8287">
        <f t="shared" si="338"/>
        <v>17</v>
      </c>
    </row>
    <row r="8288" spans="2:2">
      <c r="B8288">
        <f t="shared" si="338"/>
        <v>17</v>
      </c>
    </row>
    <row r="8289" spans="2:2">
      <c r="B8289">
        <f t="shared" si="338"/>
        <v>17</v>
      </c>
    </row>
    <row r="8290" spans="2:2">
      <c r="B8290">
        <f t="shared" si="338"/>
        <v>17</v>
      </c>
    </row>
    <row r="8291" spans="2:2">
      <c r="B8291">
        <f t="shared" si="338"/>
        <v>17</v>
      </c>
    </row>
    <row r="8292" spans="2:2">
      <c r="B8292">
        <f t="shared" si="338"/>
        <v>17</v>
      </c>
    </row>
    <row r="8293" spans="2:2">
      <c r="B8293">
        <f t="shared" si="338"/>
        <v>17</v>
      </c>
    </row>
    <row r="8294" spans="2:2">
      <c r="B8294">
        <f t="shared" si="338"/>
        <v>17</v>
      </c>
    </row>
    <row r="8295" spans="2:2">
      <c r="B8295">
        <f t="shared" si="338"/>
        <v>17</v>
      </c>
    </row>
    <row r="8296" spans="2:2">
      <c r="B8296">
        <f t="shared" si="338"/>
        <v>17</v>
      </c>
    </row>
    <row r="8297" spans="2:2">
      <c r="B8297">
        <f t="shared" si="338"/>
        <v>17</v>
      </c>
    </row>
    <row r="8298" spans="2:2">
      <c r="B8298">
        <f t="shared" si="338"/>
        <v>17</v>
      </c>
    </row>
    <row r="8299" spans="2:2">
      <c r="B8299">
        <f t="shared" si="338"/>
        <v>17</v>
      </c>
    </row>
    <row r="8300" spans="2:2">
      <c r="B8300">
        <f t="shared" si="338"/>
        <v>17</v>
      </c>
    </row>
    <row r="8301" spans="2:2">
      <c r="B8301">
        <f t="shared" si="338"/>
        <v>17</v>
      </c>
    </row>
    <row r="8302" spans="2:2">
      <c r="B8302">
        <f t="shared" si="338"/>
        <v>17</v>
      </c>
    </row>
    <row r="8303" spans="2:2">
      <c r="B8303">
        <f t="shared" si="338"/>
        <v>17</v>
      </c>
    </row>
    <row r="8304" spans="2:2">
      <c r="B8304">
        <f t="shared" si="338"/>
        <v>17</v>
      </c>
    </row>
    <row r="8305" spans="2:2">
      <c r="B8305">
        <f t="shared" si="338"/>
        <v>17</v>
      </c>
    </row>
    <row r="8306" spans="2:2">
      <c r="B8306">
        <f t="shared" si="338"/>
        <v>17</v>
      </c>
    </row>
    <row r="8307" spans="2:2">
      <c r="B8307">
        <f t="shared" si="338"/>
        <v>17</v>
      </c>
    </row>
    <row r="8308" spans="2:2">
      <c r="B8308">
        <f t="shared" si="338"/>
        <v>17</v>
      </c>
    </row>
    <row r="8309" spans="2:2">
      <c r="B8309">
        <f t="shared" si="338"/>
        <v>17</v>
      </c>
    </row>
    <row r="8310" spans="2:2">
      <c r="B8310">
        <f t="shared" si="338"/>
        <v>17</v>
      </c>
    </row>
    <row r="8311" spans="2:2">
      <c r="B8311">
        <f t="shared" si="338"/>
        <v>17</v>
      </c>
    </row>
    <row r="8312" spans="2:2">
      <c r="B8312">
        <f t="shared" si="338"/>
        <v>17</v>
      </c>
    </row>
    <row r="8313" spans="2:2">
      <c r="B8313">
        <f t="shared" si="338"/>
        <v>17</v>
      </c>
    </row>
    <row r="8314" spans="2:2">
      <c r="B8314">
        <f t="shared" si="338"/>
        <v>17</v>
      </c>
    </row>
    <row r="8315" spans="2:2">
      <c r="B8315">
        <f t="shared" si="338"/>
        <v>17</v>
      </c>
    </row>
    <row r="8316" spans="2:2">
      <c r="B8316">
        <f t="shared" si="338"/>
        <v>17</v>
      </c>
    </row>
    <row r="8317" spans="2:2">
      <c r="B8317">
        <f t="shared" si="338"/>
        <v>17</v>
      </c>
    </row>
    <row r="8318" spans="2:2">
      <c r="B8318">
        <f t="shared" si="338"/>
        <v>17</v>
      </c>
    </row>
    <row r="8319" spans="2:2">
      <c r="B8319">
        <f t="shared" si="338"/>
        <v>17</v>
      </c>
    </row>
    <row r="8320" spans="2:2">
      <c r="B8320">
        <f t="shared" si="338"/>
        <v>17</v>
      </c>
    </row>
    <row r="8321" spans="2:2">
      <c r="B8321">
        <f t="shared" si="338"/>
        <v>17</v>
      </c>
    </row>
    <row r="8322" spans="2:2">
      <c r="B8322">
        <f t="shared" si="338"/>
        <v>17</v>
      </c>
    </row>
    <row r="8323" spans="2:2">
      <c r="B8323">
        <f t="shared" si="338"/>
        <v>17</v>
      </c>
    </row>
    <row r="8324" spans="2:2">
      <c r="B8324">
        <f t="shared" si="338"/>
        <v>17</v>
      </c>
    </row>
    <row r="8325" spans="2:2">
      <c r="B8325">
        <f t="shared" ref="B8325:B8388" si="339">+IF(F8324=44085,B8324+1,B8324)</f>
        <v>17</v>
      </c>
    </row>
    <row r="8326" spans="2:2">
      <c r="B8326">
        <f t="shared" si="339"/>
        <v>17</v>
      </c>
    </row>
    <row r="8327" spans="2:2">
      <c r="B8327">
        <f t="shared" si="339"/>
        <v>17</v>
      </c>
    </row>
    <row r="8328" spans="2:2">
      <c r="B8328">
        <f t="shared" si="339"/>
        <v>17</v>
      </c>
    </row>
    <row r="8329" spans="2:2">
      <c r="B8329">
        <f t="shared" si="339"/>
        <v>17</v>
      </c>
    </row>
    <row r="8330" spans="2:2">
      <c r="B8330">
        <f t="shared" si="339"/>
        <v>17</v>
      </c>
    </row>
    <row r="8331" spans="2:2">
      <c r="B8331">
        <f t="shared" si="339"/>
        <v>17</v>
      </c>
    </row>
    <row r="8332" spans="2:2">
      <c r="B8332">
        <f t="shared" si="339"/>
        <v>17</v>
      </c>
    </row>
    <row r="8333" spans="2:2">
      <c r="B8333">
        <f t="shared" si="339"/>
        <v>17</v>
      </c>
    </row>
    <row r="8334" spans="2:2">
      <c r="B8334">
        <f t="shared" si="339"/>
        <v>17</v>
      </c>
    </row>
    <row r="8335" spans="2:2">
      <c r="B8335">
        <f t="shared" si="339"/>
        <v>17</v>
      </c>
    </row>
    <row r="8336" spans="2:2">
      <c r="B8336">
        <f t="shared" si="339"/>
        <v>17</v>
      </c>
    </row>
    <row r="8337" spans="2:2">
      <c r="B8337">
        <f t="shared" si="339"/>
        <v>17</v>
      </c>
    </row>
    <row r="8338" spans="2:2">
      <c r="B8338">
        <f t="shared" si="339"/>
        <v>17</v>
      </c>
    </row>
    <row r="8339" spans="2:2">
      <c r="B8339">
        <f t="shared" si="339"/>
        <v>17</v>
      </c>
    </row>
    <row r="8340" spans="2:2">
      <c r="B8340">
        <f t="shared" si="339"/>
        <v>17</v>
      </c>
    </row>
    <row r="8341" spans="2:2">
      <c r="B8341">
        <f t="shared" si="339"/>
        <v>17</v>
      </c>
    </row>
    <row r="8342" spans="2:2">
      <c r="B8342">
        <f t="shared" si="339"/>
        <v>17</v>
      </c>
    </row>
    <row r="8343" spans="2:2">
      <c r="B8343">
        <f t="shared" si="339"/>
        <v>17</v>
      </c>
    </row>
    <row r="8344" spans="2:2">
      <c r="B8344">
        <f t="shared" si="339"/>
        <v>17</v>
      </c>
    </row>
    <row r="8345" spans="2:2">
      <c r="B8345">
        <f t="shared" si="339"/>
        <v>17</v>
      </c>
    </row>
    <row r="8346" spans="2:2">
      <c r="B8346">
        <f t="shared" si="339"/>
        <v>17</v>
      </c>
    </row>
    <row r="8347" spans="2:2">
      <c r="B8347">
        <f t="shared" si="339"/>
        <v>17</v>
      </c>
    </row>
    <row r="8348" spans="2:2">
      <c r="B8348">
        <f t="shared" si="339"/>
        <v>17</v>
      </c>
    </row>
    <row r="8349" spans="2:2">
      <c r="B8349">
        <f t="shared" si="339"/>
        <v>17</v>
      </c>
    </row>
    <row r="8350" spans="2:2">
      <c r="B8350">
        <f t="shared" si="339"/>
        <v>17</v>
      </c>
    </row>
    <row r="8351" spans="2:2">
      <c r="B8351">
        <f t="shared" si="339"/>
        <v>17</v>
      </c>
    </row>
    <row r="8352" spans="2:2">
      <c r="B8352">
        <f t="shared" si="339"/>
        <v>17</v>
      </c>
    </row>
    <row r="8353" spans="2:2">
      <c r="B8353">
        <f t="shared" si="339"/>
        <v>17</v>
      </c>
    </row>
    <row r="8354" spans="2:2">
      <c r="B8354">
        <f t="shared" si="339"/>
        <v>17</v>
      </c>
    </row>
    <row r="8355" spans="2:2">
      <c r="B8355">
        <f t="shared" si="339"/>
        <v>17</v>
      </c>
    </row>
    <row r="8356" spans="2:2">
      <c r="B8356">
        <f t="shared" si="339"/>
        <v>17</v>
      </c>
    </row>
    <row r="8357" spans="2:2">
      <c r="B8357">
        <f t="shared" si="339"/>
        <v>17</v>
      </c>
    </row>
    <row r="8358" spans="2:2">
      <c r="B8358">
        <f t="shared" si="339"/>
        <v>17</v>
      </c>
    </row>
    <row r="8359" spans="2:2">
      <c r="B8359">
        <f t="shared" si="339"/>
        <v>17</v>
      </c>
    </row>
    <row r="8360" spans="2:2">
      <c r="B8360">
        <f t="shared" si="339"/>
        <v>17</v>
      </c>
    </row>
    <row r="8361" spans="2:2">
      <c r="B8361">
        <f t="shared" si="339"/>
        <v>17</v>
      </c>
    </row>
    <row r="8362" spans="2:2">
      <c r="B8362">
        <f t="shared" si="339"/>
        <v>17</v>
      </c>
    </row>
    <row r="8363" spans="2:2">
      <c r="B8363">
        <f t="shared" si="339"/>
        <v>17</v>
      </c>
    </row>
    <row r="8364" spans="2:2">
      <c r="B8364">
        <f t="shared" si="339"/>
        <v>17</v>
      </c>
    </row>
    <row r="8365" spans="2:2">
      <c r="B8365">
        <f t="shared" si="339"/>
        <v>17</v>
      </c>
    </row>
    <row r="8366" spans="2:2">
      <c r="B8366">
        <f t="shared" si="339"/>
        <v>17</v>
      </c>
    </row>
    <row r="8367" spans="2:2">
      <c r="B8367">
        <f t="shared" si="339"/>
        <v>17</v>
      </c>
    </row>
    <row r="8368" spans="2:2">
      <c r="B8368">
        <f t="shared" si="339"/>
        <v>17</v>
      </c>
    </row>
    <row r="8369" spans="2:2">
      <c r="B8369">
        <f t="shared" si="339"/>
        <v>17</v>
      </c>
    </row>
    <row r="8370" spans="2:2">
      <c r="B8370">
        <f t="shared" si="339"/>
        <v>17</v>
      </c>
    </row>
    <row r="8371" spans="2:2">
      <c r="B8371">
        <f t="shared" si="339"/>
        <v>17</v>
      </c>
    </row>
    <row r="8372" spans="2:2">
      <c r="B8372">
        <f t="shared" si="339"/>
        <v>17</v>
      </c>
    </row>
    <row r="8373" spans="2:2">
      <c r="B8373">
        <f t="shared" si="339"/>
        <v>17</v>
      </c>
    </row>
    <row r="8374" spans="2:2">
      <c r="B8374">
        <f t="shared" si="339"/>
        <v>17</v>
      </c>
    </row>
    <row r="8375" spans="2:2">
      <c r="B8375">
        <f t="shared" si="339"/>
        <v>17</v>
      </c>
    </row>
    <row r="8376" spans="2:2">
      <c r="B8376">
        <f t="shared" si="339"/>
        <v>17</v>
      </c>
    </row>
    <row r="8377" spans="2:2">
      <c r="B8377">
        <f t="shared" si="339"/>
        <v>17</v>
      </c>
    </row>
    <row r="8378" spans="2:2">
      <c r="B8378">
        <f t="shared" si="339"/>
        <v>17</v>
      </c>
    </row>
    <row r="8379" spans="2:2">
      <c r="B8379">
        <f t="shared" si="339"/>
        <v>17</v>
      </c>
    </row>
    <row r="8380" spans="2:2">
      <c r="B8380">
        <f t="shared" si="339"/>
        <v>17</v>
      </c>
    </row>
    <row r="8381" spans="2:2">
      <c r="B8381">
        <f t="shared" si="339"/>
        <v>17</v>
      </c>
    </row>
    <row r="8382" spans="2:2">
      <c r="B8382">
        <f t="shared" si="339"/>
        <v>17</v>
      </c>
    </row>
    <row r="8383" spans="2:2">
      <c r="B8383">
        <f t="shared" si="339"/>
        <v>17</v>
      </c>
    </row>
    <row r="8384" spans="2:2">
      <c r="B8384">
        <f t="shared" si="339"/>
        <v>17</v>
      </c>
    </row>
    <row r="8385" spans="2:2">
      <c r="B8385">
        <f t="shared" si="339"/>
        <v>17</v>
      </c>
    </row>
    <row r="8386" spans="2:2">
      <c r="B8386">
        <f t="shared" si="339"/>
        <v>17</v>
      </c>
    </row>
    <row r="8387" spans="2:2">
      <c r="B8387">
        <f t="shared" si="339"/>
        <v>17</v>
      </c>
    </row>
    <row r="8388" spans="2:2">
      <c r="B8388">
        <f t="shared" si="339"/>
        <v>17</v>
      </c>
    </row>
    <row r="8389" spans="2:2">
      <c r="B8389">
        <f t="shared" ref="B8389:B8452" si="340">+IF(F8388=44085,B8388+1,B8388)</f>
        <v>17</v>
      </c>
    </row>
    <row r="8390" spans="2:2">
      <c r="B8390">
        <f t="shared" si="340"/>
        <v>17</v>
      </c>
    </row>
    <row r="8391" spans="2:2">
      <c r="B8391">
        <f t="shared" si="340"/>
        <v>17</v>
      </c>
    </row>
    <row r="8392" spans="2:2">
      <c r="B8392">
        <f t="shared" si="340"/>
        <v>17</v>
      </c>
    </row>
    <row r="8393" spans="2:2">
      <c r="B8393">
        <f t="shared" si="340"/>
        <v>17</v>
      </c>
    </row>
    <row r="8394" spans="2:2">
      <c r="B8394">
        <f t="shared" si="340"/>
        <v>17</v>
      </c>
    </row>
    <row r="8395" spans="2:2">
      <c r="B8395">
        <f t="shared" si="340"/>
        <v>17</v>
      </c>
    </row>
    <row r="8396" spans="2:2">
      <c r="B8396">
        <f t="shared" si="340"/>
        <v>17</v>
      </c>
    </row>
    <row r="8397" spans="2:2">
      <c r="B8397">
        <f t="shared" si="340"/>
        <v>17</v>
      </c>
    </row>
    <row r="8398" spans="2:2">
      <c r="B8398">
        <f t="shared" si="340"/>
        <v>17</v>
      </c>
    </row>
    <row r="8399" spans="2:2">
      <c r="B8399">
        <f t="shared" si="340"/>
        <v>17</v>
      </c>
    </row>
    <row r="8400" spans="2:2">
      <c r="B8400">
        <f t="shared" si="340"/>
        <v>17</v>
      </c>
    </row>
    <row r="8401" spans="2:2">
      <c r="B8401">
        <f t="shared" si="340"/>
        <v>17</v>
      </c>
    </row>
    <row r="8402" spans="2:2">
      <c r="B8402">
        <f t="shared" si="340"/>
        <v>17</v>
      </c>
    </row>
    <row r="8403" spans="2:2">
      <c r="B8403">
        <f t="shared" si="340"/>
        <v>17</v>
      </c>
    </row>
    <row r="8404" spans="2:2">
      <c r="B8404">
        <f t="shared" si="340"/>
        <v>17</v>
      </c>
    </row>
    <row r="8405" spans="2:2">
      <c r="B8405">
        <f t="shared" si="340"/>
        <v>17</v>
      </c>
    </row>
    <row r="8406" spans="2:2">
      <c r="B8406">
        <f t="shared" si="340"/>
        <v>17</v>
      </c>
    </row>
    <row r="8407" spans="2:2">
      <c r="B8407">
        <f t="shared" si="340"/>
        <v>17</v>
      </c>
    </row>
    <row r="8408" spans="2:2">
      <c r="B8408">
        <f t="shared" si="340"/>
        <v>17</v>
      </c>
    </row>
    <row r="8409" spans="2:2">
      <c r="B8409">
        <f t="shared" si="340"/>
        <v>17</v>
      </c>
    </row>
    <row r="8410" spans="2:2">
      <c r="B8410">
        <f t="shared" si="340"/>
        <v>17</v>
      </c>
    </row>
    <row r="8411" spans="2:2">
      <c r="B8411">
        <f t="shared" si="340"/>
        <v>17</v>
      </c>
    </row>
    <row r="8412" spans="2:2">
      <c r="B8412">
        <f t="shared" si="340"/>
        <v>17</v>
      </c>
    </row>
    <row r="8413" spans="2:2">
      <c r="B8413">
        <f t="shared" si="340"/>
        <v>17</v>
      </c>
    </row>
    <row r="8414" spans="2:2">
      <c r="B8414">
        <f t="shared" si="340"/>
        <v>17</v>
      </c>
    </row>
    <row r="8415" spans="2:2">
      <c r="B8415">
        <f t="shared" si="340"/>
        <v>17</v>
      </c>
    </row>
    <row r="8416" spans="2:2">
      <c r="B8416">
        <f t="shared" si="340"/>
        <v>17</v>
      </c>
    </row>
    <row r="8417" spans="2:2">
      <c r="B8417">
        <f t="shared" si="340"/>
        <v>17</v>
      </c>
    </row>
    <row r="8418" spans="2:2">
      <c r="B8418">
        <f t="shared" si="340"/>
        <v>17</v>
      </c>
    </row>
    <row r="8419" spans="2:2">
      <c r="B8419">
        <f t="shared" si="340"/>
        <v>17</v>
      </c>
    </row>
    <row r="8420" spans="2:2">
      <c r="B8420">
        <f t="shared" si="340"/>
        <v>17</v>
      </c>
    </row>
    <row r="8421" spans="2:2">
      <c r="B8421">
        <f t="shared" si="340"/>
        <v>17</v>
      </c>
    </row>
    <row r="8422" spans="2:2">
      <c r="B8422">
        <f t="shared" si="340"/>
        <v>17</v>
      </c>
    </row>
    <row r="8423" spans="2:2">
      <c r="B8423">
        <f t="shared" si="340"/>
        <v>17</v>
      </c>
    </row>
    <row r="8424" spans="2:2">
      <c r="B8424">
        <f t="shared" si="340"/>
        <v>17</v>
      </c>
    </row>
    <row r="8425" spans="2:2">
      <c r="B8425">
        <f t="shared" si="340"/>
        <v>17</v>
      </c>
    </row>
    <row r="8426" spans="2:2">
      <c r="B8426">
        <f t="shared" si="340"/>
        <v>17</v>
      </c>
    </row>
    <row r="8427" spans="2:2">
      <c r="B8427">
        <f t="shared" si="340"/>
        <v>17</v>
      </c>
    </row>
    <row r="8428" spans="2:2">
      <c r="B8428">
        <f t="shared" si="340"/>
        <v>17</v>
      </c>
    </row>
    <row r="8429" spans="2:2">
      <c r="B8429">
        <f t="shared" si="340"/>
        <v>17</v>
      </c>
    </row>
    <row r="8430" spans="2:2">
      <c r="B8430">
        <f t="shared" si="340"/>
        <v>17</v>
      </c>
    </row>
    <row r="8431" spans="2:2">
      <c r="B8431">
        <f t="shared" si="340"/>
        <v>17</v>
      </c>
    </row>
    <row r="8432" spans="2:2">
      <c r="B8432">
        <f t="shared" si="340"/>
        <v>17</v>
      </c>
    </row>
    <row r="8433" spans="2:2">
      <c r="B8433">
        <f t="shared" si="340"/>
        <v>17</v>
      </c>
    </row>
    <row r="8434" spans="2:2">
      <c r="B8434">
        <f t="shared" si="340"/>
        <v>17</v>
      </c>
    </row>
    <row r="8435" spans="2:2">
      <c r="B8435">
        <f t="shared" si="340"/>
        <v>17</v>
      </c>
    </row>
    <row r="8436" spans="2:2">
      <c r="B8436">
        <f t="shared" si="340"/>
        <v>17</v>
      </c>
    </row>
    <row r="8437" spans="2:2">
      <c r="B8437">
        <f t="shared" si="340"/>
        <v>17</v>
      </c>
    </row>
    <row r="8438" spans="2:2">
      <c r="B8438">
        <f t="shared" si="340"/>
        <v>17</v>
      </c>
    </row>
    <row r="8439" spans="2:2">
      <c r="B8439">
        <f t="shared" si="340"/>
        <v>17</v>
      </c>
    </row>
    <row r="8440" spans="2:2">
      <c r="B8440">
        <f t="shared" si="340"/>
        <v>17</v>
      </c>
    </row>
    <row r="8441" spans="2:2">
      <c r="B8441">
        <f t="shared" si="340"/>
        <v>17</v>
      </c>
    </row>
    <row r="8442" spans="2:2">
      <c r="B8442">
        <f t="shared" si="340"/>
        <v>17</v>
      </c>
    </row>
    <row r="8443" spans="2:2">
      <c r="B8443">
        <f t="shared" si="340"/>
        <v>17</v>
      </c>
    </row>
    <row r="8444" spans="2:2">
      <c r="B8444">
        <f t="shared" si="340"/>
        <v>17</v>
      </c>
    </row>
    <row r="8445" spans="2:2">
      <c r="B8445">
        <f t="shared" si="340"/>
        <v>17</v>
      </c>
    </row>
    <row r="8446" spans="2:2">
      <c r="B8446">
        <f t="shared" si="340"/>
        <v>17</v>
      </c>
    </row>
    <row r="8447" spans="2:2">
      <c r="B8447">
        <f t="shared" si="340"/>
        <v>17</v>
      </c>
    </row>
    <row r="8448" spans="2:2">
      <c r="B8448">
        <f t="shared" si="340"/>
        <v>17</v>
      </c>
    </row>
    <row r="8449" spans="2:2">
      <c r="B8449">
        <f t="shared" si="340"/>
        <v>17</v>
      </c>
    </row>
    <row r="8450" spans="2:2">
      <c r="B8450">
        <f t="shared" si="340"/>
        <v>17</v>
      </c>
    </row>
    <row r="8451" spans="2:2">
      <c r="B8451">
        <f t="shared" si="340"/>
        <v>17</v>
      </c>
    </row>
    <row r="8452" spans="2:2">
      <c r="B8452">
        <f t="shared" si="340"/>
        <v>17</v>
      </c>
    </row>
    <row r="8453" spans="2:2">
      <c r="B8453">
        <f t="shared" ref="B8453:B8516" si="341">+IF(F8452=44085,B8452+1,B8452)</f>
        <v>17</v>
      </c>
    </row>
    <row r="8454" spans="2:2">
      <c r="B8454">
        <f t="shared" si="341"/>
        <v>17</v>
      </c>
    </row>
    <row r="8455" spans="2:2">
      <c r="B8455">
        <f t="shared" si="341"/>
        <v>17</v>
      </c>
    </row>
    <row r="8456" spans="2:2">
      <c r="B8456">
        <f t="shared" si="341"/>
        <v>17</v>
      </c>
    </row>
    <row r="8457" spans="2:2">
      <c r="B8457">
        <f t="shared" si="341"/>
        <v>17</v>
      </c>
    </row>
    <row r="8458" spans="2:2">
      <c r="B8458">
        <f t="shared" si="341"/>
        <v>17</v>
      </c>
    </row>
    <row r="8459" spans="2:2">
      <c r="B8459">
        <f t="shared" si="341"/>
        <v>17</v>
      </c>
    </row>
    <row r="8460" spans="2:2">
      <c r="B8460">
        <f t="shared" si="341"/>
        <v>17</v>
      </c>
    </row>
    <row r="8461" spans="2:2">
      <c r="B8461">
        <f t="shared" si="341"/>
        <v>17</v>
      </c>
    </row>
    <row r="8462" spans="2:2">
      <c r="B8462">
        <f t="shared" si="341"/>
        <v>17</v>
      </c>
    </row>
    <row r="8463" spans="2:2">
      <c r="B8463">
        <f t="shared" si="341"/>
        <v>17</v>
      </c>
    </row>
    <row r="8464" spans="2:2">
      <c r="B8464">
        <f t="shared" si="341"/>
        <v>17</v>
      </c>
    </row>
    <row r="8465" spans="2:2">
      <c r="B8465">
        <f t="shared" si="341"/>
        <v>17</v>
      </c>
    </row>
    <row r="8466" spans="2:2">
      <c r="B8466">
        <f t="shared" si="341"/>
        <v>17</v>
      </c>
    </row>
    <row r="8467" spans="2:2">
      <c r="B8467">
        <f t="shared" si="341"/>
        <v>17</v>
      </c>
    </row>
    <row r="8468" spans="2:2">
      <c r="B8468">
        <f t="shared" si="341"/>
        <v>17</v>
      </c>
    </row>
    <row r="8469" spans="2:2">
      <c r="B8469">
        <f t="shared" si="341"/>
        <v>17</v>
      </c>
    </row>
    <row r="8470" spans="2:2">
      <c r="B8470">
        <f t="shared" si="341"/>
        <v>17</v>
      </c>
    </row>
    <row r="8471" spans="2:2">
      <c r="B8471">
        <f t="shared" si="341"/>
        <v>17</v>
      </c>
    </row>
    <row r="8472" spans="2:2">
      <c r="B8472">
        <f t="shared" si="341"/>
        <v>17</v>
      </c>
    </row>
    <row r="8473" spans="2:2">
      <c r="B8473">
        <f t="shared" si="341"/>
        <v>17</v>
      </c>
    </row>
    <row r="8474" spans="2:2">
      <c r="B8474">
        <f t="shared" si="341"/>
        <v>17</v>
      </c>
    </row>
    <row r="8475" spans="2:2">
      <c r="B8475">
        <f t="shared" si="341"/>
        <v>17</v>
      </c>
    </row>
    <row r="8476" spans="2:2">
      <c r="B8476">
        <f t="shared" si="341"/>
        <v>17</v>
      </c>
    </row>
    <row r="8477" spans="2:2">
      <c r="B8477">
        <f t="shared" si="341"/>
        <v>17</v>
      </c>
    </row>
    <row r="8478" spans="2:2">
      <c r="B8478">
        <f t="shared" si="341"/>
        <v>17</v>
      </c>
    </row>
    <row r="8479" spans="2:2">
      <c r="B8479">
        <f t="shared" si="341"/>
        <v>17</v>
      </c>
    </row>
    <row r="8480" spans="2:2">
      <c r="B8480">
        <f t="shared" si="341"/>
        <v>17</v>
      </c>
    </row>
    <row r="8481" spans="2:2">
      <c r="B8481">
        <f t="shared" si="341"/>
        <v>17</v>
      </c>
    </row>
    <row r="8482" spans="2:2">
      <c r="B8482">
        <f t="shared" si="341"/>
        <v>17</v>
      </c>
    </row>
    <row r="8483" spans="2:2">
      <c r="B8483">
        <f t="shared" si="341"/>
        <v>17</v>
      </c>
    </row>
    <row r="8484" spans="2:2">
      <c r="B8484">
        <f t="shared" si="341"/>
        <v>17</v>
      </c>
    </row>
    <row r="8485" spans="2:2">
      <c r="B8485">
        <f t="shared" si="341"/>
        <v>17</v>
      </c>
    </row>
    <row r="8486" spans="2:2">
      <c r="B8486">
        <f t="shared" si="341"/>
        <v>17</v>
      </c>
    </row>
    <row r="8487" spans="2:2">
      <c r="B8487">
        <f t="shared" si="341"/>
        <v>17</v>
      </c>
    </row>
    <row r="8488" spans="2:2">
      <c r="B8488">
        <f t="shared" si="341"/>
        <v>17</v>
      </c>
    </row>
    <row r="8489" spans="2:2">
      <c r="B8489">
        <f t="shared" si="341"/>
        <v>17</v>
      </c>
    </row>
    <row r="8490" spans="2:2">
      <c r="B8490">
        <f t="shared" si="341"/>
        <v>17</v>
      </c>
    </row>
    <row r="8491" spans="2:2">
      <c r="B8491">
        <f t="shared" si="341"/>
        <v>17</v>
      </c>
    </row>
    <row r="8492" spans="2:2">
      <c r="B8492">
        <f t="shared" si="341"/>
        <v>17</v>
      </c>
    </row>
    <row r="8493" spans="2:2">
      <c r="B8493">
        <f t="shared" si="341"/>
        <v>17</v>
      </c>
    </row>
    <row r="8494" spans="2:2">
      <c r="B8494">
        <f t="shared" si="341"/>
        <v>17</v>
      </c>
    </row>
    <row r="8495" spans="2:2">
      <c r="B8495">
        <f t="shared" si="341"/>
        <v>17</v>
      </c>
    </row>
    <row r="8496" spans="2:2">
      <c r="B8496">
        <f t="shared" si="341"/>
        <v>17</v>
      </c>
    </row>
    <row r="8497" spans="2:2">
      <c r="B8497">
        <f t="shared" si="341"/>
        <v>17</v>
      </c>
    </row>
    <row r="8498" spans="2:2">
      <c r="B8498">
        <f t="shared" si="341"/>
        <v>17</v>
      </c>
    </row>
    <row r="8499" spans="2:2">
      <c r="B8499">
        <f t="shared" si="341"/>
        <v>17</v>
      </c>
    </row>
    <row r="8500" spans="2:2">
      <c r="B8500">
        <f t="shared" si="341"/>
        <v>17</v>
      </c>
    </row>
    <row r="8501" spans="2:2">
      <c r="B8501">
        <f t="shared" si="341"/>
        <v>17</v>
      </c>
    </row>
    <row r="8502" spans="2:2">
      <c r="B8502">
        <f t="shared" si="341"/>
        <v>17</v>
      </c>
    </row>
    <row r="8503" spans="2:2">
      <c r="B8503">
        <f t="shared" si="341"/>
        <v>17</v>
      </c>
    </row>
    <row r="8504" spans="2:2">
      <c r="B8504">
        <f t="shared" si="341"/>
        <v>17</v>
      </c>
    </row>
    <row r="8505" spans="2:2">
      <c r="B8505">
        <f t="shared" si="341"/>
        <v>17</v>
      </c>
    </row>
    <row r="8506" spans="2:2">
      <c r="B8506">
        <f t="shared" si="341"/>
        <v>17</v>
      </c>
    </row>
    <row r="8507" spans="2:2">
      <c r="B8507">
        <f t="shared" si="341"/>
        <v>17</v>
      </c>
    </row>
    <row r="8508" spans="2:2">
      <c r="B8508">
        <f t="shared" si="341"/>
        <v>17</v>
      </c>
    </row>
    <row r="8509" spans="2:2">
      <c r="B8509">
        <f t="shared" si="341"/>
        <v>17</v>
      </c>
    </row>
    <row r="8510" spans="2:2">
      <c r="B8510">
        <f t="shared" si="341"/>
        <v>17</v>
      </c>
    </row>
    <row r="8511" spans="2:2">
      <c r="B8511">
        <f t="shared" si="341"/>
        <v>17</v>
      </c>
    </row>
    <row r="8512" spans="2:2">
      <c r="B8512">
        <f t="shared" si="341"/>
        <v>17</v>
      </c>
    </row>
    <row r="8513" spans="2:2">
      <c r="B8513">
        <f t="shared" si="341"/>
        <v>17</v>
      </c>
    </row>
    <row r="8514" spans="2:2">
      <c r="B8514">
        <f t="shared" si="341"/>
        <v>17</v>
      </c>
    </row>
    <row r="8515" spans="2:2">
      <c r="B8515">
        <f t="shared" si="341"/>
        <v>17</v>
      </c>
    </row>
    <row r="8516" spans="2:2">
      <c r="B8516">
        <f t="shared" si="341"/>
        <v>17</v>
      </c>
    </row>
    <row r="8517" spans="2:2">
      <c r="B8517">
        <f t="shared" ref="B8517:B8580" si="342">+IF(F8516=44085,B8516+1,B8516)</f>
        <v>17</v>
      </c>
    </row>
    <row r="8518" spans="2:2">
      <c r="B8518">
        <f t="shared" si="342"/>
        <v>17</v>
      </c>
    </row>
    <row r="8519" spans="2:2">
      <c r="B8519">
        <f t="shared" si="342"/>
        <v>17</v>
      </c>
    </row>
    <row r="8520" spans="2:2">
      <c r="B8520">
        <f t="shared" si="342"/>
        <v>17</v>
      </c>
    </row>
    <row r="8521" spans="2:2">
      <c r="B8521">
        <f t="shared" si="342"/>
        <v>17</v>
      </c>
    </row>
    <row r="8522" spans="2:2">
      <c r="B8522">
        <f t="shared" si="342"/>
        <v>17</v>
      </c>
    </row>
    <row r="8523" spans="2:2">
      <c r="B8523">
        <f t="shared" si="342"/>
        <v>17</v>
      </c>
    </row>
    <row r="8524" spans="2:2">
      <c r="B8524">
        <f t="shared" si="342"/>
        <v>17</v>
      </c>
    </row>
    <row r="8525" spans="2:2">
      <c r="B8525">
        <f t="shared" si="342"/>
        <v>17</v>
      </c>
    </row>
    <row r="8526" spans="2:2">
      <c r="B8526">
        <f t="shared" si="342"/>
        <v>17</v>
      </c>
    </row>
    <row r="8527" spans="2:2">
      <c r="B8527">
        <f t="shared" si="342"/>
        <v>17</v>
      </c>
    </row>
    <row r="8528" spans="2:2">
      <c r="B8528">
        <f t="shared" si="342"/>
        <v>17</v>
      </c>
    </row>
    <row r="8529" spans="2:2">
      <c r="B8529">
        <f t="shared" si="342"/>
        <v>17</v>
      </c>
    </row>
    <row r="8530" spans="2:2">
      <c r="B8530">
        <f t="shared" si="342"/>
        <v>17</v>
      </c>
    </row>
    <row r="8531" spans="2:2">
      <c r="B8531">
        <f t="shared" si="342"/>
        <v>17</v>
      </c>
    </row>
    <row r="8532" spans="2:2">
      <c r="B8532">
        <f t="shared" si="342"/>
        <v>17</v>
      </c>
    </row>
    <row r="8533" spans="2:2">
      <c r="B8533">
        <f t="shared" si="342"/>
        <v>17</v>
      </c>
    </row>
    <row r="8534" spans="2:2">
      <c r="B8534">
        <f t="shared" si="342"/>
        <v>17</v>
      </c>
    </row>
    <row r="8535" spans="2:2">
      <c r="B8535">
        <f t="shared" si="342"/>
        <v>17</v>
      </c>
    </row>
    <row r="8536" spans="2:2">
      <c r="B8536">
        <f t="shared" si="342"/>
        <v>17</v>
      </c>
    </row>
    <row r="8537" spans="2:2">
      <c r="B8537">
        <f t="shared" si="342"/>
        <v>17</v>
      </c>
    </row>
    <row r="8538" spans="2:2">
      <c r="B8538">
        <f t="shared" si="342"/>
        <v>17</v>
      </c>
    </row>
    <row r="8539" spans="2:2">
      <c r="B8539">
        <f t="shared" si="342"/>
        <v>17</v>
      </c>
    </row>
    <row r="8540" spans="2:2">
      <c r="B8540">
        <f t="shared" si="342"/>
        <v>17</v>
      </c>
    </row>
    <row r="8541" spans="2:2">
      <c r="B8541">
        <f t="shared" si="342"/>
        <v>17</v>
      </c>
    </row>
    <row r="8542" spans="2:2">
      <c r="B8542">
        <f t="shared" si="342"/>
        <v>17</v>
      </c>
    </row>
    <row r="8543" spans="2:2">
      <c r="B8543">
        <f t="shared" si="342"/>
        <v>17</v>
      </c>
    </row>
    <row r="8544" spans="2:2">
      <c r="B8544">
        <f t="shared" si="342"/>
        <v>17</v>
      </c>
    </row>
    <row r="8545" spans="2:2">
      <c r="B8545">
        <f t="shared" si="342"/>
        <v>17</v>
      </c>
    </row>
    <row r="8546" spans="2:2">
      <c r="B8546">
        <f t="shared" si="342"/>
        <v>17</v>
      </c>
    </row>
    <row r="8547" spans="2:2">
      <c r="B8547">
        <f t="shared" si="342"/>
        <v>17</v>
      </c>
    </row>
    <row r="8548" spans="2:2">
      <c r="B8548">
        <f t="shared" si="342"/>
        <v>17</v>
      </c>
    </row>
    <row r="8549" spans="2:2">
      <c r="B8549">
        <f t="shared" si="342"/>
        <v>17</v>
      </c>
    </row>
    <row r="8550" spans="2:2">
      <c r="B8550">
        <f t="shared" si="342"/>
        <v>17</v>
      </c>
    </row>
    <row r="8551" spans="2:2">
      <c r="B8551">
        <f t="shared" si="342"/>
        <v>17</v>
      </c>
    </row>
    <row r="8552" spans="2:2">
      <c r="B8552">
        <f t="shared" si="342"/>
        <v>17</v>
      </c>
    </row>
    <row r="8553" spans="2:2">
      <c r="B8553">
        <f t="shared" si="342"/>
        <v>17</v>
      </c>
    </row>
    <row r="8554" spans="2:2">
      <c r="B8554">
        <f t="shared" si="342"/>
        <v>17</v>
      </c>
    </row>
    <row r="8555" spans="2:2">
      <c r="B8555">
        <f t="shared" si="342"/>
        <v>17</v>
      </c>
    </row>
    <row r="8556" spans="2:2">
      <c r="B8556">
        <f t="shared" si="342"/>
        <v>17</v>
      </c>
    </row>
    <row r="8557" spans="2:2">
      <c r="B8557">
        <f t="shared" si="342"/>
        <v>17</v>
      </c>
    </row>
    <row r="8558" spans="2:2">
      <c r="B8558">
        <f t="shared" si="342"/>
        <v>17</v>
      </c>
    </row>
    <row r="8559" spans="2:2">
      <c r="B8559">
        <f t="shared" si="342"/>
        <v>17</v>
      </c>
    </row>
    <row r="8560" spans="2:2">
      <c r="B8560">
        <f t="shared" si="342"/>
        <v>17</v>
      </c>
    </row>
    <row r="8561" spans="2:2">
      <c r="B8561">
        <f t="shared" si="342"/>
        <v>17</v>
      </c>
    </row>
    <row r="8562" spans="2:2">
      <c r="B8562">
        <f t="shared" si="342"/>
        <v>17</v>
      </c>
    </row>
    <row r="8563" spans="2:2">
      <c r="B8563">
        <f t="shared" si="342"/>
        <v>17</v>
      </c>
    </row>
    <row r="8564" spans="2:2">
      <c r="B8564">
        <f t="shared" si="342"/>
        <v>17</v>
      </c>
    </row>
    <row r="8565" spans="2:2">
      <c r="B8565">
        <f t="shared" si="342"/>
        <v>17</v>
      </c>
    </row>
    <row r="8566" spans="2:2">
      <c r="B8566">
        <f t="shared" si="342"/>
        <v>17</v>
      </c>
    </row>
    <row r="8567" spans="2:2">
      <c r="B8567">
        <f t="shared" si="342"/>
        <v>17</v>
      </c>
    </row>
    <row r="8568" spans="2:2">
      <c r="B8568">
        <f t="shared" si="342"/>
        <v>17</v>
      </c>
    </row>
    <row r="8569" spans="2:2">
      <c r="B8569">
        <f t="shared" si="342"/>
        <v>17</v>
      </c>
    </row>
    <row r="8570" spans="2:2">
      <c r="B8570">
        <f t="shared" si="342"/>
        <v>17</v>
      </c>
    </row>
    <row r="8571" spans="2:2">
      <c r="B8571">
        <f t="shared" si="342"/>
        <v>17</v>
      </c>
    </row>
    <row r="8572" spans="2:2">
      <c r="B8572">
        <f t="shared" si="342"/>
        <v>17</v>
      </c>
    </row>
    <row r="8573" spans="2:2">
      <c r="B8573">
        <f t="shared" si="342"/>
        <v>17</v>
      </c>
    </row>
    <row r="8574" spans="2:2">
      <c r="B8574">
        <f t="shared" si="342"/>
        <v>17</v>
      </c>
    </row>
    <row r="8575" spans="2:2">
      <c r="B8575">
        <f t="shared" si="342"/>
        <v>17</v>
      </c>
    </row>
    <row r="8576" spans="2:2">
      <c r="B8576">
        <f t="shared" si="342"/>
        <v>17</v>
      </c>
    </row>
    <row r="8577" spans="2:2">
      <c r="B8577">
        <f t="shared" si="342"/>
        <v>17</v>
      </c>
    </row>
    <row r="8578" spans="2:2">
      <c r="B8578">
        <f t="shared" si="342"/>
        <v>17</v>
      </c>
    </row>
    <row r="8579" spans="2:2">
      <c r="B8579">
        <f t="shared" si="342"/>
        <v>17</v>
      </c>
    </row>
    <row r="8580" spans="2:2">
      <c r="B8580">
        <f t="shared" si="342"/>
        <v>17</v>
      </c>
    </row>
    <row r="8581" spans="2:2">
      <c r="B8581">
        <f t="shared" ref="B8581:B8644" si="343">+IF(F8580=44085,B8580+1,B8580)</f>
        <v>17</v>
      </c>
    </row>
    <row r="8582" spans="2:2">
      <c r="B8582">
        <f t="shared" si="343"/>
        <v>17</v>
      </c>
    </row>
    <row r="8583" spans="2:2">
      <c r="B8583">
        <f t="shared" si="343"/>
        <v>17</v>
      </c>
    </row>
    <row r="8584" spans="2:2">
      <c r="B8584">
        <f t="shared" si="343"/>
        <v>17</v>
      </c>
    </row>
    <row r="8585" spans="2:2">
      <c r="B8585">
        <f t="shared" si="343"/>
        <v>17</v>
      </c>
    </row>
    <row r="8586" spans="2:2">
      <c r="B8586">
        <f t="shared" si="343"/>
        <v>17</v>
      </c>
    </row>
    <row r="8587" spans="2:2">
      <c r="B8587">
        <f t="shared" si="343"/>
        <v>17</v>
      </c>
    </row>
    <row r="8588" spans="2:2">
      <c r="B8588">
        <f t="shared" si="343"/>
        <v>17</v>
      </c>
    </row>
    <row r="8589" spans="2:2">
      <c r="B8589">
        <f t="shared" si="343"/>
        <v>17</v>
      </c>
    </row>
    <row r="8590" spans="2:2">
      <c r="B8590">
        <f t="shared" si="343"/>
        <v>17</v>
      </c>
    </row>
    <row r="8591" spans="2:2">
      <c r="B8591">
        <f t="shared" si="343"/>
        <v>17</v>
      </c>
    </row>
    <row r="8592" spans="2:2">
      <c r="B8592">
        <f t="shared" si="343"/>
        <v>17</v>
      </c>
    </row>
    <row r="8593" spans="2:2">
      <c r="B8593">
        <f t="shared" si="343"/>
        <v>17</v>
      </c>
    </row>
    <row r="8594" spans="2:2">
      <c r="B8594">
        <f t="shared" si="343"/>
        <v>17</v>
      </c>
    </row>
    <row r="8595" spans="2:2">
      <c r="B8595">
        <f t="shared" si="343"/>
        <v>17</v>
      </c>
    </row>
    <row r="8596" spans="2:2">
      <c r="B8596">
        <f t="shared" si="343"/>
        <v>17</v>
      </c>
    </row>
    <row r="8597" spans="2:2">
      <c r="B8597">
        <f t="shared" si="343"/>
        <v>17</v>
      </c>
    </row>
    <row r="8598" spans="2:2">
      <c r="B8598">
        <f t="shared" si="343"/>
        <v>17</v>
      </c>
    </row>
    <row r="8599" spans="2:2">
      <c r="B8599">
        <f t="shared" si="343"/>
        <v>17</v>
      </c>
    </row>
    <row r="8600" spans="2:2">
      <c r="B8600">
        <f t="shared" si="343"/>
        <v>17</v>
      </c>
    </row>
    <row r="8601" spans="2:2">
      <c r="B8601">
        <f t="shared" si="343"/>
        <v>17</v>
      </c>
    </row>
    <row r="8602" spans="2:2">
      <c r="B8602">
        <f t="shared" si="343"/>
        <v>17</v>
      </c>
    </row>
    <row r="8603" spans="2:2">
      <c r="B8603">
        <f t="shared" si="343"/>
        <v>17</v>
      </c>
    </row>
    <row r="8604" spans="2:2">
      <c r="B8604">
        <f t="shared" si="343"/>
        <v>17</v>
      </c>
    </row>
    <row r="8605" spans="2:2">
      <c r="B8605">
        <f t="shared" si="343"/>
        <v>17</v>
      </c>
    </row>
    <row r="8606" spans="2:2">
      <c r="B8606">
        <f t="shared" si="343"/>
        <v>17</v>
      </c>
    </row>
    <row r="8607" spans="2:2">
      <c r="B8607">
        <f t="shared" si="343"/>
        <v>17</v>
      </c>
    </row>
    <row r="8608" spans="2:2">
      <c r="B8608">
        <f t="shared" si="343"/>
        <v>17</v>
      </c>
    </row>
    <row r="8609" spans="2:2">
      <c r="B8609">
        <f t="shared" si="343"/>
        <v>17</v>
      </c>
    </row>
    <row r="8610" spans="2:2">
      <c r="B8610">
        <f t="shared" si="343"/>
        <v>17</v>
      </c>
    </row>
    <row r="8611" spans="2:2">
      <c r="B8611">
        <f t="shared" si="343"/>
        <v>17</v>
      </c>
    </row>
    <row r="8612" spans="2:2">
      <c r="B8612">
        <f t="shared" si="343"/>
        <v>17</v>
      </c>
    </row>
    <row r="8613" spans="2:2">
      <c r="B8613">
        <f t="shared" si="343"/>
        <v>17</v>
      </c>
    </row>
    <row r="8614" spans="2:2">
      <c r="B8614">
        <f t="shared" si="343"/>
        <v>17</v>
      </c>
    </row>
    <row r="8615" spans="2:2">
      <c r="B8615">
        <f t="shared" si="343"/>
        <v>17</v>
      </c>
    </row>
    <row r="8616" spans="2:2">
      <c r="B8616">
        <f t="shared" si="343"/>
        <v>17</v>
      </c>
    </row>
    <row r="8617" spans="2:2">
      <c r="B8617">
        <f t="shared" si="343"/>
        <v>17</v>
      </c>
    </row>
    <row r="8618" spans="2:2">
      <c r="B8618">
        <f t="shared" si="343"/>
        <v>17</v>
      </c>
    </row>
    <row r="8619" spans="2:2">
      <c r="B8619">
        <f t="shared" si="343"/>
        <v>17</v>
      </c>
    </row>
    <row r="8620" spans="2:2">
      <c r="B8620">
        <f t="shared" si="343"/>
        <v>17</v>
      </c>
    </row>
    <row r="8621" spans="2:2">
      <c r="B8621">
        <f t="shared" si="343"/>
        <v>17</v>
      </c>
    </row>
    <row r="8622" spans="2:2">
      <c r="B8622">
        <f t="shared" si="343"/>
        <v>17</v>
      </c>
    </row>
    <row r="8623" spans="2:2">
      <c r="B8623">
        <f t="shared" si="343"/>
        <v>17</v>
      </c>
    </row>
    <row r="8624" spans="2:2">
      <c r="B8624">
        <f t="shared" si="343"/>
        <v>17</v>
      </c>
    </row>
    <row r="8625" spans="2:2">
      <c r="B8625">
        <f t="shared" si="343"/>
        <v>17</v>
      </c>
    </row>
    <row r="8626" spans="2:2">
      <c r="B8626">
        <f t="shared" si="343"/>
        <v>17</v>
      </c>
    </row>
    <row r="8627" spans="2:2">
      <c r="B8627">
        <f t="shared" si="343"/>
        <v>17</v>
      </c>
    </row>
    <row r="8628" spans="2:2">
      <c r="B8628">
        <f t="shared" si="343"/>
        <v>17</v>
      </c>
    </row>
    <row r="8629" spans="2:2">
      <c r="B8629">
        <f t="shared" si="343"/>
        <v>17</v>
      </c>
    </row>
    <row r="8630" spans="2:2">
      <c r="B8630">
        <f t="shared" si="343"/>
        <v>17</v>
      </c>
    </row>
    <row r="8631" spans="2:2">
      <c r="B8631">
        <f t="shared" si="343"/>
        <v>17</v>
      </c>
    </row>
    <row r="8632" spans="2:2">
      <c r="B8632">
        <f t="shared" si="343"/>
        <v>17</v>
      </c>
    </row>
    <row r="8633" spans="2:2">
      <c r="B8633">
        <f t="shared" si="343"/>
        <v>17</v>
      </c>
    </row>
    <row r="8634" spans="2:2">
      <c r="B8634">
        <f t="shared" si="343"/>
        <v>17</v>
      </c>
    </row>
    <row r="8635" spans="2:2">
      <c r="B8635">
        <f t="shared" si="343"/>
        <v>17</v>
      </c>
    </row>
    <row r="8636" spans="2:2">
      <c r="B8636">
        <f t="shared" si="343"/>
        <v>17</v>
      </c>
    </row>
    <row r="8637" spans="2:2">
      <c r="B8637">
        <f t="shared" si="343"/>
        <v>17</v>
      </c>
    </row>
    <row r="8638" spans="2:2">
      <c r="B8638">
        <f t="shared" si="343"/>
        <v>17</v>
      </c>
    </row>
    <row r="8639" spans="2:2">
      <c r="B8639">
        <f t="shared" si="343"/>
        <v>17</v>
      </c>
    </row>
    <row r="8640" spans="2:2">
      <c r="B8640">
        <f t="shared" si="343"/>
        <v>17</v>
      </c>
    </row>
    <row r="8641" spans="2:2">
      <c r="B8641">
        <f t="shared" si="343"/>
        <v>17</v>
      </c>
    </row>
    <row r="8642" spans="2:2">
      <c r="B8642">
        <f t="shared" si="343"/>
        <v>17</v>
      </c>
    </row>
    <row r="8643" spans="2:2">
      <c r="B8643">
        <f t="shared" si="343"/>
        <v>17</v>
      </c>
    </row>
    <row r="8644" spans="2:2">
      <c r="B8644">
        <f t="shared" si="343"/>
        <v>17</v>
      </c>
    </row>
    <row r="8645" spans="2:2">
      <c r="B8645">
        <f t="shared" ref="B8645:B8708" si="344">+IF(F8644=44085,B8644+1,B8644)</f>
        <v>17</v>
      </c>
    </row>
    <row r="8646" spans="2:2">
      <c r="B8646">
        <f t="shared" si="344"/>
        <v>17</v>
      </c>
    </row>
    <row r="8647" spans="2:2">
      <c r="B8647">
        <f t="shared" si="344"/>
        <v>17</v>
      </c>
    </row>
    <row r="8648" spans="2:2">
      <c r="B8648">
        <f t="shared" si="344"/>
        <v>17</v>
      </c>
    </row>
    <row r="8649" spans="2:2">
      <c r="B8649">
        <f t="shared" si="344"/>
        <v>17</v>
      </c>
    </row>
    <row r="8650" spans="2:2">
      <c r="B8650">
        <f t="shared" si="344"/>
        <v>17</v>
      </c>
    </row>
    <row r="8651" spans="2:2">
      <c r="B8651">
        <f t="shared" si="344"/>
        <v>17</v>
      </c>
    </row>
    <row r="8652" spans="2:2">
      <c r="B8652">
        <f t="shared" si="344"/>
        <v>17</v>
      </c>
    </row>
    <row r="8653" spans="2:2">
      <c r="B8653">
        <f t="shared" si="344"/>
        <v>17</v>
      </c>
    </row>
    <row r="8654" spans="2:2">
      <c r="B8654">
        <f t="shared" si="344"/>
        <v>17</v>
      </c>
    </row>
    <row r="8655" spans="2:2">
      <c r="B8655">
        <f t="shared" si="344"/>
        <v>17</v>
      </c>
    </row>
    <row r="8656" spans="2:2">
      <c r="B8656">
        <f t="shared" si="344"/>
        <v>17</v>
      </c>
    </row>
    <row r="8657" spans="2:2">
      <c r="B8657">
        <f t="shared" si="344"/>
        <v>17</v>
      </c>
    </row>
    <row r="8658" spans="2:2">
      <c r="B8658">
        <f t="shared" si="344"/>
        <v>17</v>
      </c>
    </row>
    <row r="8659" spans="2:2">
      <c r="B8659">
        <f t="shared" si="344"/>
        <v>17</v>
      </c>
    </row>
    <row r="8660" spans="2:2">
      <c r="B8660">
        <f t="shared" si="344"/>
        <v>17</v>
      </c>
    </row>
    <row r="8661" spans="2:2">
      <c r="B8661">
        <f t="shared" si="344"/>
        <v>17</v>
      </c>
    </row>
    <row r="8662" spans="2:2">
      <c r="B8662">
        <f t="shared" si="344"/>
        <v>17</v>
      </c>
    </row>
    <row r="8663" spans="2:2">
      <c r="B8663">
        <f t="shared" si="344"/>
        <v>17</v>
      </c>
    </row>
    <row r="8664" spans="2:2">
      <c r="B8664">
        <f t="shared" si="344"/>
        <v>17</v>
      </c>
    </row>
    <row r="8665" spans="2:2">
      <c r="B8665">
        <f t="shared" si="344"/>
        <v>17</v>
      </c>
    </row>
    <row r="8666" spans="2:2">
      <c r="B8666">
        <f t="shared" si="344"/>
        <v>17</v>
      </c>
    </row>
    <row r="8667" spans="2:2">
      <c r="B8667">
        <f t="shared" si="344"/>
        <v>17</v>
      </c>
    </row>
    <row r="8668" spans="2:2">
      <c r="B8668">
        <f t="shared" si="344"/>
        <v>17</v>
      </c>
    </row>
    <row r="8669" spans="2:2">
      <c r="B8669">
        <f t="shared" si="344"/>
        <v>17</v>
      </c>
    </row>
    <row r="8670" spans="2:2">
      <c r="B8670">
        <f t="shared" si="344"/>
        <v>17</v>
      </c>
    </row>
    <row r="8671" spans="2:2">
      <c r="B8671">
        <f t="shared" si="344"/>
        <v>17</v>
      </c>
    </row>
    <row r="8672" spans="2:2">
      <c r="B8672">
        <f t="shared" si="344"/>
        <v>17</v>
      </c>
    </row>
    <row r="8673" spans="2:2">
      <c r="B8673">
        <f t="shared" si="344"/>
        <v>17</v>
      </c>
    </row>
    <row r="8674" spans="2:2">
      <c r="B8674">
        <f t="shared" si="344"/>
        <v>17</v>
      </c>
    </row>
    <row r="8675" spans="2:2">
      <c r="B8675">
        <f t="shared" si="344"/>
        <v>17</v>
      </c>
    </row>
    <row r="8676" spans="2:2">
      <c r="B8676">
        <f t="shared" si="344"/>
        <v>17</v>
      </c>
    </row>
    <row r="8677" spans="2:2">
      <c r="B8677">
        <f t="shared" si="344"/>
        <v>17</v>
      </c>
    </row>
    <row r="8678" spans="2:2">
      <c r="B8678">
        <f t="shared" si="344"/>
        <v>17</v>
      </c>
    </row>
    <row r="8679" spans="2:2">
      <c r="B8679">
        <f t="shared" si="344"/>
        <v>17</v>
      </c>
    </row>
    <row r="8680" spans="2:2">
      <c r="B8680">
        <f t="shared" si="344"/>
        <v>17</v>
      </c>
    </row>
    <row r="8681" spans="2:2">
      <c r="B8681">
        <f t="shared" si="344"/>
        <v>17</v>
      </c>
    </row>
    <row r="8682" spans="2:2">
      <c r="B8682">
        <f t="shared" si="344"/>
        <v>17</v>
      </c>
    </row>
    <row r="8683" spans="2:2">
      <c r="B8683">
        <f t="shared" si="344"/>
        <v>17</v>
      </c>
    </row>
    <row r="8684" spans="2:2">
      <c r="B8684">
        <f t="shared" si="344"/>
        <v>17</v>
      </c>
    </row>
    <row r="8685" spans="2:2">
      <c r="B8685">
        <f t="shared" si="344"/>
        <v>17</v>
      </c>
    </row>
    <row r="8686" spans="2:2">
      <c r="B8686">
        <f t="shared" si="344"/>
        <v>17</v>
      </c>
    </row>
    <row r="8687" spans="2:2">
      <c r="B8687">
        <f t="shared" si="344"/>
        <v>17</v>
      </c>
    </row>
    <row r="8688" spans="2:2">
      <c r="B8688">
        <f t="shared" si="344"/>
        <v>17</v>
      </c>
    </row>
    <row r="8689" spans="2:2">
      <c r="B8689">
        <f t="shared" si="344"/>
        <v>17</v>
      </c>
    </row>
    <row r="8690" spans="2:2">
      <c r="B8690">
        <f t="shared" si="344"/>
        <v>17</v>
      </c>
    </row>
    <row r="8691" spans="2:2">
      <c r="B8691">
        <f t="shared" si="344"/>
        <v>17</v>
      </c>
    </row>
    <row r="8692" spans="2:2">
      <c r="B8692">
        <f t="shared" si="344"/>
        <v>17</v>
      </c>
    </row>
    <row r="8693" spans="2:2">
      <c r="B8693">
        <f t="shared" si="344"/>
        <v>17</v>
      </c>
    </row>
    <row r="8694" spans="2:2">
      <c r="B8694">
        <f t="shared" si="344"/>
        <v>17</v>
      </c>
    </row>
    <row r="8695" spans="2:2">
      <c r="B8695">
        <f t="shared" si="344"/>
        <v>17</v>
      </c>
    </row>
    <row r="8696" spans="2:2">
      <c r="B8696">
        <f t="shared" si="344"/>
        <v>17</v>
      </c>
    </row>
    <row r="8697" spans="2:2">
      <c r="B8697">
        <f t="shared" si="344"/>
        <v>17</v>
      </c>
    </row>
    <row r="8698" spans="2:2">
      <c r="B8698">
        <f t="shared" si="344"/>
        <v>17</v>
      </c>
    </row>
    <row r="8699" spans="2:2">
      <c r="B8699">
        <f t="shared" si="344"/>
        <v>17</v>
      </c>
    </row>
    <row r="8700" spans="2:2">
      <c r="B8700">
        <f t="shared" si="344"/>
        <v>17</v>
      </c>
    </row>
    <row r="8701" spans="2:2">
      <c r="B8701">
        <f t="shared" si="344"/>
        <v>17</v>
      </c>
    </row>
    <row r="8702" spans="2:2">
      <c r="B8702">
        <f t="shared" si="344"/>
        <v>17</v>
      </c>
    </row>
    <row r="8703" spans="2:2">
      <c r="B8703">
        <f t="shared" si="344"/>
        <v>17</v>
      </c>
    </row>
    <row r="8704" spans="2:2">
      <c r="B8704">
        <f t="shared" si="344"/>
        <v>17</v>
      </c>
    </row>
    <row r="8705" spans="2:2">
      <c r="B8705">
        <f t="shared" si="344"/>
        <v>17</v>
      </c>
    </row>
    <row r="8706" spans="2:2">
      <c r="B8706">
        <f t="shared" si="344"/>
        <v>17</v>
      </c>
    </row>
    <row r="8707" spans="2:2">
      <c r="B8707">
        <f t="shared" si="344"/>
        <v>17</v>
      </c>
    </row>
    <row r="8708" spans="2:2">
      <c r="B8708">
        <f t="shared" si="344"/>
        <v>17</v>
      </c>
    </row>
    <row r="8709" spans="2:2">
      <c r="B8709">
        <f t="shared" ref="B8709:B8772" si="345">+IF(F8708=44085,B8708+1,B8708)</f>
        <v>17</v>
      </c>
    </row>
    <row r="8710" spans="2:2">
      <c r="B8710">
        <f t="shared" si="345"/>
        <v>17</v>
      </c>
    </row>
    <row r="8711" spans="2:2">
      <c r="B8711">
        <f t="shared" si="345"/>
        <v>17</v>
      </c>
    </row>
    <row r="8712" spans="2:2">
      <c r="B8712">
        <f t="shared" si="345"/>
        <v>17</v>
      </c>
    </row>
    <row r="8713" spans="2:2">
      <c r="B8713">
        <f t="shared" si="345"/>
        <v>17</v>
      </c>
    </row>
    <row r="8714" spans="2:2">
      <c r="B8714">
        <f t="shared" si="345"/>
        <v>17</v>
      </c>
    </row>
    <row r="8715" spans="2:2">
      <c r="B8715">
        <f t="shared" si="345"/>
        <v>17</v>
      </c>
    </row>
    <row r="8716" spans="2:2">
      <c r="B8716">
        <f t="shared" si="345"/>
        <v>17</v>
      </c>
    </row>
    <row r="8717" spans="2:2">
      <c r="B8717">
        <f t="shared" si="345"/>
        <v>17</v>
      </c>
    </row>
    <row r="8718" spans="2:2">
      <c r="B8718">
        <f t="shared" si="345"/>
        <v>17</v>
      </c>
    </row>
    <row r="8719" spans="2:2">
      <c r="B8719">
        <f t="shared" si="345"/>
        <v>17</v>
      </c>
    </row>
    <row r="8720" spans="2:2">
      <c r="B8720">
        <f t="shared" si="345"/>
        <v>17</v>
      </c>
    </row>
    <row r="8721" spans="2:2">
      <c r="B8721">
        <f t="shared" si="345"/>
        <v>17</v>
      </c>
    </row>
    <row r="8722" spans="2:2">
      <c r="B8722">
        <f t="shared" si="345"/>
        <v>17</v>
      </c>
    </row>
    <row r="8723" spans="2:2">
      <c r="B8723">
        <f t="shared" si="345"/>
        <v>17</v>
      </c>
    </row>
    <row r="8724" spans="2:2">
      <c r="B8724">
        <f t="shared" si="345"/>
        <v>17</v>
      </c>
    </row>
    <row r="8725" spans="2:2">
      <c r="B8725">
        <f t="shared" si="345"/>
        <v>17</v>
      </c>
    </row>
    <row r="8726" spans="2:2">
      <c r="B8726">
        <f t="shared" si="345"/>
        <v>17</v>
      </c>
    </row>
    <row r="8727" spans="2:2">
      <c r="B8727">
        <f t="shared" si="345"/>
        <v>17</v>
      </c>
    </row>
    <row r="8728" spans="2:2">
      <c r="B8728">
        <f t="shared" si="345"/>
        <v>17</v>
      </c>
    </row>
    <row r="8729" spans="2:2">
      <c r="B8729">
        <f t="shared" si="345"/>
        <v>17</v>
      </c>
    </row>
    <row r="8730" spans="2:2">
      <c r="B8730">
        <f t="shared" si="345"/>
        <v>17</v>
      </c>
    </row>
    <row r="8731" spans="2:2">
      <c r="B8731">
        <f t="shared" si="345"/>
        <v>17</v>
      </c>
    </row>
    <row r="8732" spans="2:2">
      <c r="B8732">
        <f t="shared" si="345"/>
        <v>17</v>
      </c>
    </row>
    <row r="8733" spans="2:2">
      <c r="B8733">
        <f t="shared" si="345"/>
        <v>17</v>
      </c>
    </row>
    <row r="8734" spans="2:2">
      <c r="B8734">
        <f t="shared" si="345"/>
        <v>17</v>
      </c>
    </row>
    <row r="8735" spans="2:2">
      <c r="B8735">
        <f t="shared" si="345"/>
        <v>17</v>
      </c>
    </row>
    <row r="8736" spans="2:2">
      <c r="B8736">
        <f t="shared" si="345"/>
        <v>17</v>
      </c>
    </row>
    <row r="8737" spans="2:2">
      <c r="B8737">
        <f t="shared" si="345"/>
        <v>17</v>
      </c>
    </row>
    <row r="8738" spans="2:2">
      <c r="B8738">
        <f t="shared" si="345"/>
        <v>17</v>
      </c>
    </row>
    <row r="8739" spans="2:2">
      <c r="B8739">
        <f t="shared" si="345"/>
        <v>17</v>
      </c>
    </row>
    <row r="8740" spans="2:2">
      <c r="B8740">
        <f t="shared" si="345"/>
        <v>17</v>
      </c>
    </row>
    <row r="8741" spans="2:2">
      <c r="B8741">
        <f t="shared" si="345"/>
        <v>17</v>
      </c>
    </row>
    <row r="8742" spans="2:2">
      <c r="B8742">
        <f t="shared" si="345"/>
        <v>17</v>
      </c>
    </row>
    <row r="8743" spans="2:2">
      <c r="B8743">
        <f t="shared" si="345"/>
        <v>17</v>
      </c>
    </row>
    <row r="8744" spans="2:2">
      <c r="B8744">
        <f t="shared" si="345"/>
        <v>17</v>
      </c>
    </row>
    <row r="8745" spans="2:2">
      <c r="B8745">
        <f t="shared" si="345"/>
        <v>17</v>
      </c>
    </row>
    <row r="8746" spans="2:2">
      <c r="B8746">
        <f t="shared" si="345"/>
        <v>17</v>
      </c>
    </row>
    <row r="8747" spans="2:2">
      <c r="B8747">
        <f t="shared" si="345"/>
        <v>17</v>
      </c>
    </row>
    <row r="8748" spans="2:2">
      <c r="B8748">
        <f t="shared" si="345"/>
        <v>17</v>
      </c>
    </row>
    <row r="8749" spans="2:2">
      <c r="B8749">
        <f t="shared" si="345"/>
        <v>17</v>
      </c>
    </row>
    <row r="8750" spans="2:2">
      <c r="B8750">
        <f t="shared" si="345"/>
        <v>17</v>
      </c>
    </row>
    <row r="8751" spans="2:2">
      <c r="B8751">
        <f t="shared" si="345"/>
        <v>17</v>
      </c>
    </row>
    <row r="8752" spans="2:2">
      <c r="B8752">
        <f t="shared" si="345"/>
        <v>17</v>
      </c>
    </row>
    <row r="8753" spans="2:2">
      <c r="B8753">
        <f t="shared" si="345"/>
        <v>17</v>
      </c>
    </row>
    <row r="8754" spans="2:2">
      <c r="B8754">
        <f t="shared" si="345"/>
        <v>17</v>
      </c>
    </row>
    <row r="8755" spans="2:2">
      <c r="B8755">
        <f t="shared" si="345"/>
        <v>17</v>
      </c>
    </row>
    <row r="8756" spans="2:2">
      <c r="B8756">
        <f t="shared" si="345"/>
        <v>17</v>
      </c>
    </row>
    <row r="8757" spans="2:2">
      <c r="B8757">
        <f t="shared" si="345"/>
        <v>17</v>
      </c>
    </row>
    <row r="8758" spans="2:2">
      <c r="B8758">
        <f t="shared" si="345"/>
        <v>17</v>
      </c>
    </row>
    <row r="8759" spans="2:2">
      <c r="B8759">
        <f t="shared" si="345"/>
        <v>17</v>
      </c>
    </row>
    <row r="8760" spans="2:2">
      <c r="B8760">
        <f t="shared" si="345"/>
        <v>17</v>
      </c>
    </row>
    <row r="8761" spans="2:2">
      <c r="B8761">
        <f t="shared" si="345"/>
        <v>17</v>
      </c>
    </row>
    <row r="8762" spans="2:2">
      <c r="B8762">
        <f t="shared" si="345"/>
        <v>17</v>
      </c>
    </row>
    <row r="8763" spans="2:2">
      <c r="B8763">
        <f t="shared" si="345"/>
        <v>17</v>
      </c>
    </row>
    <row r="8764" spans="2:2">
      <c r="B8764">
        <f t="shared" si="345"/>
        <v>17</v>
      </c>
    </row>
    <row r="8765" spans="2:2">
      <c r="B8765">
        <f t="shared" si="345"/>
        <v>17</v>
      </c>
    </row>
    <row r="8766" spans="2:2">
      <c r="B8766">
        <f t="shared" si="345"/>
        <v>17</v>
      </c>
    </row>
    <row r="8767" spans="2:2">
      <c r="B8767">
        <f t="shared" si="345"/>
        <v>17</v>
      </c>
    </row>
    <row r="8768" spans="2:2">
      <c r="B8768">
        <f t="shared" si="345"/>
        <v>17</v>
      </c>
    </row>
    <row r="8769" spans="2:2">
      <c r="B8769">
        <f t="shared" si="345"/>
        <v>17</v>
      </c>
    </row>
    <row r="8770" spans="2:2">
      <c r="B8770">
        <f t="shared" si="345"/>
        <v>17</v>
      </c>
    </row>
    <row r="8771" spans="2:2">
      <c r="B8771">
        <f t="shared" si="345"/>
        <v>17</v>
      </c>
    </row>
    <row r="8772" spans="2:2">
      <c r="B8772">
        <f t="shared" si="345"/>
        <v>17</v>
      </c>
    </row>
    <row r="8773" spans="2:2">
      <c r="B8773">
        <f t="shared" ref="B8773:B8836" si="346">+IF(F8772=44085,B8772+1,B8772)</f>
        <v>17</v>
      </c>
    </row>
    <row r="8774" spans="2:2">
      <c r="B8774">
        <f t="shared" si="346"/>
        <v>17</v>
      </c>
    </row>
    <row r="8775" spans="2:2">
      <c r="B8775">
        <f t="shared" si="346"/>
        <v>17</v>
      </c>
    </row>
    <row r="8776" spans="2:2">
      <c r="B8776">
        <f t="shared" si="346"/>
        <v>17</v>
      </c>
    </row>
    <row r="8777" spans="2:2">
      <c r="B8777">
        <f t="shared" si="346"/>
        <v>17</v>
      </c>
    </row>
    <row r="8778" spans="2:2">
      <c r="B8778">
        <f t="shared" si="346"/>
        <v>17</v>
      </c>
    </row>
    <row r="8779" spans="2:2">
      <c r="B8779">
        <f t="shared" si="346"/>
        <v>17</v>
      </c>
    </row>
    <row r="8780" spans="2:2">
      <c r="B8780">
        <f t="shared" si="346"/>
        <v>17</v>
      </c>
    </row>
    <row r="8781" spans="2:2">
      <c r="B8781">
        <f t="shared" si="346"/>
        <v>17</v>
      </c>
    </row>
    <row r="8782" spans="2:2">
      <c r="B8782">
        <f t="shared" si="346"/>
        <v>17</v>
      </c>
    </row>
    <row r="8783" spans="2:2">
      <c r="B8783">
        <f t="shared" si="346"/>
        <v>17</v>
      </c>
    </row>
    <row r="8784" spans="2:2">
      <c r="B8784">
        <f t="shared" si="346"/>
        <v>17</v>
      </c>
    </row>
    <row r="8785" spans="2:2">
      <c r="B8785">
        <f t="shared" si="346"/>
        <v>17</v>
      </c>
    </row>
    <row r="8786" spans="2:2">
      <c r="B8786">
        <f t="shared" si="346"/>
        <v>17</v>
      </c>
    </row>
    <row r="8787" spans="2:2">
      <c r="B8787">
        <f t="shared" si="346"/>
        <v>17</v>
      </c>
    </row>
    <row r="8788" spans="2:2">
      <c r="B8788">
        <f t="shared" si="346"/>
        <v>17</v>
      </c>
    </row>
    <row r="8789" spans="2:2">
      <c r="B8789">
        <f t="shared" si="346"/>
        <v>17</v>
      </c>
    </row>
    <row r="8790" spans="2:2">
      <c r="B8790">
        <f t="shared" si="346"/>
        <v>17</v>
      </c>
    </row>
    <row r="8791" spans="2:2">
      <c r="B8791">
        <f t="shared" si="346"/>
        <v>17</v>
      </c>
    </row>
    <row r="8792" spans="2:2">
      <c r="B8792">
        <f t="shared" si="346"/>
        <v>17</v>
      </c>
    </row>
    <row r="8793" spans="2:2">
      <c r="B8793">
        <f t="shared" si="346"/>
        <v>17</v>
      </c>
    </row>
    <row r="8794" spans="2:2">
      <c r="B8794">
        <f t="shared" si="346"/>
        <v>17</v>
      </c>
    </row>
    <row r="8795" spans="2:2">
      <c r="B8795">
        <f t="shared" si="346"/>
        <v>17</v>
      </c>
    </row>
    <row r="8796" spans="2:2">
      <c r="B8796">
        <f t="shared" si="346"/>
        <v>17</v>
      </c>
    </row>
    <row r="8797" spans="2:2">
      <c r="B8797">
        <f t="shared" si="346"/>
        <v>17</v>
      </c>
    </row>
    <row r="8798" spans="2:2">
      <c r="B8798">
        <f t="shared" si="346"/>
        <v>17</v>
      </c>
    </row>
    <row r="8799" spans="2:2">
      <c r="B8799">
        <f t="shared" si="346"/>
        <v>17</v>
      </c>
    </row>
    <row r="8800" spans="2:2">
      <c r="B8800">
        <f t="shared" si="346"/>
        <v>17</v>
      </c>
    </row>
    <row r="8801" spans="2:2">
      <c r="B8801">
        <f t="shared" si="346"/>
        <v>17</v>
      </c>
    </row>
    <row r="8802" spans="2:2">
      <c r="B8802">
        <f t="shared" si="346"/>
        <v>17</v>
      </c>
    </row>
    <row r="8803" spans="2:2">
      <c r="B8803">
        <f t="shared" si="346"/>
        <v>17</v>
      </c>
    </row>
    <row r="8804" spans="2:2">
      <c r="B8804">
        <f t="shared" si="346"/>
        <v>17</v>
      </c>
    </row>
    <row r="8805" spans="2:2">
      <c r="B8805">
        <f t="shared" si="346"/>
        <v>17</v>
      </c>
    </row>
    <row r="8806" spans="2:2">
      <c r="B8806">
        <f t="shared" si="346"/>
        <v>17</v>
      </c>
    </row>
    <row r="8807" spans="2:2">
      <c r="B8807">
        <f t="shared" si="346"/>
        <v>17</v>
      </c>
    </row>
    <row r="8808" spans="2:2">
      <c r="B8808">
        <f t="shared" si="346"/>
        <v>17</v>
      </c>
    </row>
    <row r="8809" spans="2:2">
      <c r="B8809">
        <f t="shared" si="346"/>
        <v>17</v>
      </c>
    </row>
    <row r="8810" spans="2:2">
      <c r="B8810">
        <f t="shared" si="346"/>
        <v>17</v>
      </c>
    </row>
    <row r="8811" spans="2:2">
      <c r="B8811">
        <f t="shared" si="346"/>
        <v>17</v>
      </c>
    </row>
    <row r="8812" spans="2:2">
      <c r="B8812">
        <f t="shared" si="346"/>
        <v>17</v>
      </c>
    </row>
    <row r="8813" spans="2:2">
      <c r="B8813">
        <f t="shared" si="346"/>
        <v>17</v>
      </c>
    </row>
    <row r="8814" spans="2:2">
      <c r="B8814">
        <f t="shared" si="346"/>
        <v>17</v>
      </c>
    </row>
    <row r="8815" spans="2:2">
      <c r="B8815">
        <f t="shared" si="346"/>
        <v>17</v>
      </c>
    </row>
    <row r="8816" spans="2:2">
      <c r="B8816">
        <f t="shared" si="346"/>
        <v>17</v>
      </c>
    </row>
    <row r="8817" spans="2:2">
      <c r="B8817">
        <f t="shared" si="346"/>
        <v>17</v>
      </c>
    </row>
    <row r="8818" spans="2:2">
      <c r="B8818">
        <f t="shared" si="346"/>
        <v>17</v>
      </c>
    </row>
    <row r="8819" spans="2:2">
      <c r="B8819">
        <f t="shared" si="346"/>
        <v>17</v>
      </c>
    </row>
    <row r="8820" spans="2:2">
      <c r="B8820">
        <f t="shared" si="346"/>
        <v>17</v>
      </c>
    </row>
    <row r="8821" spans="2:2">
      <c r="B8821">
        <f t="shared" si="346"/>
        <v>17</v>
      </c>
    </row>
    <row r="8822" spans="2:2">
      <c r="B8822">
        <f t="shared" si="346"/>
        <v>17</v>
      </c>
    </row>
    <row r="8823" spans="2:2">
      <c r="B8823">
        <f t="shared" si="346"/>
        <v>17</v>
      </c>
    </row>
    <row r="8824" spans="2:2">
      <c r="B8824">
        <f t="shared" si="346"/>
        <v>17</v>
      </c>
    </row>
    <row r="8825" spans="2:2">
      <c r="B8825">
        <f t="shared" si="346"/>
        <v>17</v>
      </c>
    </row>
    <row r="8826" spans="2:2">
      <c r="B8826">
        <f t="shared" si="346"/>
        <v>17</v>
      </c>
    </row>
    <row r="8827" spans="2:2">
      <c r="B8827">
        <f t="shared" si="346"/>
        <v>17</v>
      </c>
    </row>
    <row r="8828" spans="2:2">
      <c r="B8828">
        <f t="shared" si="346"/>
        <v>17</v>
      </c>
    </row>
    <row r="8829" spans="2:2">
      <c r="B8829">
        <f t="shared" si="346"/>
        <v>17</v>
      </c>
    </row>
    <row r="8830" spans="2:2">
      <c r="B8830">
        <f t="shared" si="346"/>
        <v>17</v>
      </c>
    </row>
    <row r="8831" spans="2:2">
      <c r="B8831">
        <f t="shared" si="346"/>
        <v>17</v>
      </c>
    </row>
    <row r="8832" spans="2:2">
      <c r="B8832">
        <f t="shared" si="346"/>
        <v>17</v>
      </c>
    </row>
    <row r="8833" spans="2:2">
      <c r="B8833">
        <f t="shared" si="346"/>
        <v>17</v>
      </c>
    </row>
    <row r="8834" spans="2:2">
      <c r="B8834">
        <f t="shared" si="346"/>
        <v>17</v>
      </c>
    </row>
    <row r="8835" spans="2:2">
      <c r="B8835">
        <f t="shared" si="346"/>
        <v>17</v>
      </c>
    </row>
    <row r="8836" spans="2:2">
      <c r="B8836">
        <f t="shared" si="346"/>
        <v>17</v>
      </c>
    </row>
    <row r="8837" spans="2:2">
      <c r="B8837">
        <f t="shared" ref="B8837:B8900" si="347">+IF(F8836=44085,B8836+1,B8836)</f>
        <v>17</v>
      </c>
    </row>
    <row r="8838" spans="2:2">
      <c r="B8838">
        <f t="shared" si="347"/>
        <v>17</v>
      </c>
    </row>
    <row r="8839" spans="2:2">
      <c r="B8839">
        <f t="shared" si="347"/>
        <v>17</v>
      </c>
    </row>
    <row r="8840" spans="2:2">
      <c r="B8840">
        <f t="shared" si="347"/>
        <v>17</v>
      </c>
    </row>
    <row r="8841" spans="2:2">
      <c r="B8841">
        <f t="shared" si="347"/>
        <v>17</v>
      </c>
    </row>
    <row r="8842" spans="2:2">
      <c r="B8842">
        <f t="shared" si="347"/>
        <v>17</v>
      </c>
    </row>
    <row r="8843" spans="2:2">
      <c r="B8843">
        <f t="shared" si="347"/>
        <v>17</v>
      </c>
    </row>
    <row r="8844" spans="2:2">
      <c r="B8844">
        <f t="shared" si="347"/>
        <v>17</v>
      </c>
    </row>
    <row r="8845" spans="2:2">
      <c r="B8845">
        <f t="shared" si="347"/>
        <v>17</v>
      </c>
    </row>
    <row r="8846" spans="2:2">
      <c r="B8846">
        <f t="shared" si="347"/>
        <v>17</v>
      </c>
    </row>
    <row r="8847" spans="2:2">
      <c r="B8847">
        <f t="shared" si="347"/>
        <v>17</v>
      </c>
    </row>
    <row r="8848" spans="2:2">
      <c r="B8848">
        <f t="shared" si="347"/>
        <v>17</v>
      </c>
    </row>
    <row r="8849" spans="2:2">
      <c r="B8849">
        <f t="shared" si="347"/>
        <v>17</v>
      </c>
    </row>
    <row r="8850" spans="2:2">
      <c r="B8850">
        <f t="shared" si="347"/>
        <v>17</v>
      </c>
    </row>
    <row r="8851" spans="2:2">
      <c r="B8851">
        <f t="shared" si="347"/>
        <v>17</v>
      </c>
    </row>
    <row r="8852" spans="2:2">
      <c r="B8852">
        <f t="shared" si="347"/>
        <v>17</v>
      </c>
    </row>
    <row r="8853" spans="2:2">
      <c r="B8853">
        <f t="shared" si="347"/>
        <v>17</v>
      </c>
    </row>
    <row r="8854" spans="2:2">
      <c r="B8854">
        <f t="shared" si="347"/>
        <v>17</v>
      </c>
    </row>
    <row r="8855" spans="2:2">
      <c r="B8855">
        <f t="shared" si="347"/>
        <v>17</v>
      </c>
    </row>
    <row r="8856" spans="2:2">
      <c r="B8856">
        <f t="shared" si="347"/>
        <v>17</v>
      </c>
    </row>
    <row r="8857" spans="2:2">
      <c r="B8857">
        <f t="shared" si="347"/>
        <v>17</v>
      </c>
    </row>
    <row r="8858" spans="2:2">
      <c r="B8858">
        <f t="shared" si="347"/>
        <v>17</v>
      </c>
    </row>
    <row r="8859" spans="2:2">
      <c r="B8859">
        <f t="shared" si="347"/>
        <v>17</v>
      </c>
    </row>
    <row r="8860" spans="2:2">
      <c r="B8860">
        <f t="shared" si="347"/>
        <v>17</v>
      </c>
    </row>
    <row r="8861" spans="2:2">
      <c r="B8861">
        <f t="shared" si="347"/>
        <v>17</v>
      </c>
    </row>
    <row r="8862" spans="2:2">
      <c r="B8862">
        <f t="shared" si="347"/>
        <v>17</v>
      </c>
    </row>
    <row r="8863" spans="2:2">
      <c r="B8863">
        <f t="shared" si="347"/>
        <v>17</v>
      </c>
    </row>
    <row r="8864" spans="2:2">
      <c r="B8864">
        <f t="shared" si="347"/>
        <v>17</v>
      </c>
    </row>
    <row r="8865" spans="2:2">
      <c r="B8865">
        <f t="shared" si="347"/>
        <v>17</v>
      </c>
    </row>
    <row r="8866" spans="2:2">
      <c r="B8866">
        <f t="shared" si="347"/>
        <v>17</v>
      </c>
    </row>
    <row r="8867" spans="2:2">
      <c r="B8867">
        <f t="shared" si="347"/>
        <v>17</v>
      </c>
    </row>
    <row r="8868" spans="2:2">
      <c r="B8868">
        <f t="shared" si="347"/>
        <v>17</v>
      </c>
    </row>
    <row r="8869" spans="2:2">
      <c r="B8869">
        <f t="shared" si="347"/>
        <v>17</v>
      </c>
    </row>
    <row r="8870" spans="2:2">
      <c r="B8870">
        <f t="shared" si="347"/>
        <v>17</v>
      </c>
    </row>
    <row r="8871" spans="2:2">
      <c r="B8871">
        <f t="shared" si="347"/>
        <v>17</v>
      </c>
    </row>
    <row r="8872" spans="2:2">
      <c r="B8872">
        <f t="shared" si="347"/>
        <v>17</v>
      </c>
    </row>
    <row r="8873" spans="2:2">
      <c r="B8873">
        <f t="shared" si="347"/>
        <v>17</v>
      </c>
    </row>
    <row r="8874" spans="2:2">
      <c r="B8874">
        <f t="shared" si="347"/>
        <v>17</v>
      </c>
    </row>
    <row r="8875" spans="2:2">
      <c r="B8875">
        <f t="shared" si="347"/>
        <v>17</v>
      </c>
    </row>
    <row r="8876" spans="2:2">
      <c r="B8876">
        <f t="shared" si="347"/>
        <v>17</v>
      </c>
    </row>
    <row r="8877" spans="2:2">
      <c r="B8877">
        <f t="shared" si="347"/>
        <v>17</v>
      </c>
    </row>
    <row r="8878" spans="2:2">
      <c r="B8878">
        <f t="shared" si="347"/>
        <v>17</v>
      </c>
    </row>
    <row r="8879" spans="2:2">
      <c r="B8879">
        <f t="shared" si="347"/>
        <v>17</v>
      </c>
    </row>
    <row r="8880" spans="2:2">
      <c r="B8880">
        <f t="shared" si="347"/>
        <v>17</v>
      </c>
    </row>
    <row r="8881" spans="2:2">
      <c r="B8881">
        <f t="shared" si="347"/>
        <v>17</v>
      </c>
    </row>
    <row r="8882" spans="2:2">
      <c r="B8882">
        <f t="shared" si="347"/>
        <v>17</v>
      </c>
    </row>
    <row r="8883" spans="2:2">
      <c r="B8883">
        <f t="shared" si="347"/>
        <v>17</v>
      </c>
    </row>
    <row r="8884" spans="2:2">
      <c r="B8884">
        <f t="shared" si="347"/>
        <v>17</v>
      </c>
    </row>
    <row r="8885" spans="2:2">
      <c r="B8885">
        <f t="shared" si="347"/>
        <v>17</v>
      </c>
    </row>
    <row r="8886" spans="2:2">
      <c r="B8886">
        <f t="shared" si="347"/>
        <v>17</v>
      </c>
    </row>
    <row r="8887" spans="2:2">
      <c r="B8887">
        <f t="shared" si="347"/>
        <v>17</v>
      </c>
    </row>
    <row r="8888" spans="2:2">
      <c r="B8888">
        <f t="shared" si="347"/>
        <v>17</v>
      </c>
    </row>
    <row r="8889" spans="2:2">
      <c r="B8889">
        <f t="shared" si="347"/>
        <v>17</v>
      </c>
    </row>
    <row r="8890" spans="2:2">
      <c r="B8890">
        <f t="shared" si="347"/>
        <v>17</v>
      </c>
    </row>
    <row r="8891" spans="2:2">
      <c r="B8891">
        <f t="shared" si="347"/>
        <v>17</v>
      </c>
    </row>
    <row r="8892" spans="2:2">
      <c r="B8892">
        <f t="shared" si="347"/>
        <v>17</v>
      </c>
    </row>
    <row r="8893" spans="2:2">
      <c r="B8893">
        <f t="shared" si="347"/>
        <v>17</v>
      </c>
    </row>
    <row r="8894" spans="2:2">
      <c r="B8894">
        <f t="shared" si="347"/>
        <v>17</v>
      </c>
    </row>
    <row r="8895" spans="2:2">
      <c r="B8895">
        <f t="shared" si="347"/>
        <v>17</v>
      </c>
    </row>
    <row r="8896" spans="2:2">
      <c r="B8896">
        <f t="shared" si="347"/>
        <v>17</v>
      </c>
    </row>
    <row r="8897" spans="2:2">
      <c r="B8897">
        <f t="shared" si="347"/>
        <v>17</v>
      </c>
    </row>
    <row r="8898" spans="2:2">
      <c r="B8898">
        <f t="shared" si="347"/>
        <v>17</v>
      </c>
    </row>
    <row r="8899" spans="2:2">
      <c r="B8899">
        <f t="shared" si="347"/>
        <v>17</v>
      </c>
    </row>
    <row r="8900" spans="2:2">
      <c r="B8900">
        <f t="shared" si="347"/>
        <v>17</v>
      </c>
    </row>
    <row r="8901" spans="2:2">
      <c r="B8901">
        <f t="shared" ref="B8901:B8964" si="348">+IF(F8900=44085,B8900+1,B8900)</f>
        <v>17</v>
      </c>
    </row>
    <row r="8902" spans="2:2">
      <c r="B8902">
        <f t="shared" si="348"/>
        <v>17</v>
      </c>
    </row>
    <row r="8903" spans="2:2">
      <c r="B8903">
        <f t="shared" si="348"/>
        <v>17</v>
      </c>
    </row>
    <row r="8904" spans="2:2">
      <c r="B8904">
        <f t="shared" si="348"/>
        <v>17</v>
      </c>
    </row>
    <row r="8905" spans="2:2">
      <c r="B8905">
        <f t="shared" si="348"/>
        <v>17</v>
      </c>
    </row>
    <row r="8906" spans="2:2">
      <c r="B8906">
        <f t="shared" si="348"/>
        <v>17</v>
      </c>
    </row>
    <row r="8907" spans="2:2">
      <c r="B8907">
        <f t="shared" si="348"/>
        <v>17</v>
      </c>
    </row>
    <row r="8908" spans="2:2">
      <c r="B8908">
        <f t="shared" si="348"/>
        <v>17</v>
      </c>
    </row>
    <row r="8909" spans="2:2">
      <c r="B8909">
        <f t="shared" si="348"/>
        <v>17</v>
      </c>
    </row>
    <row r="8910" spans="2:2">
      <c r="B8910">
        <f t="shared" si="348"/>
        <v>17</v>
      </c>
    </row>
    <row r="8911" spans="2:2">
      <c r="B8911">
        <f t="shared" si="348"/>
        <v>17</v>
      </c>
    </row>
    <row r="8912" spans="2:2">
      <c r="B8912">
        <f t="shared" si="348"/>
        <v>17</v>
      </c>
    </row>
    <row r="8913" spans="2:2">
      <c r="B8913">
        <f t="shared" si="348"/>
        <v>17</v>
      </c>
    </row>
    <row r="8914" spans="2:2">
      <c r="B8914">
        <f t="shared" si="348"/>
        <v>17</v>
      </c>
    </row>
    <row r="8915" spans="2:2">
      <c r="B8915">
        <f t="shared" si="348"/>
        <v>17</v>
      </c>
    </row>
    <row r="8916" spans="2:2">
      <c r="B8916">
        <f t="shared" si="348"/>
        <v>17</v>
      </c>
    </row>
    <row r="8917" spans="2:2">
      <c r="B8917">
        <f t="shared" si="348"/>
        <v>17</v>
      </c>
    </row>
    <row r="8918" spans="2:2">
      <c r="B8918">
        <f t="shared" si="348"/>
        <v>17</v>
      </c>
    </row>
    <row r="8919" spans="2:2">
      <c r="B8919">
        <f t="shared" si="348"/>
        <v>17</v>
      </c>
    </row>
    <row r="8920" spans="2:2">
      <c r="B8920">
        <f t="shared" si="348"/>
        <v>17</v>
      </c>
    </row>
    <row r="8921" spans="2:2">
      <c r="B8921">
        <f t="shared" si="348"/>
        <v>17</v>
      </c>
    </row>
    <row r="8922" spans="2:2">
      <c r="B8922">
        <f t="shared" si="348"/>
        <v>17</v>
      </c>
    </row>
    <row r="8923" spans="2:2">
      <c r="B8923">
        <f t="shared" si="348"/>
        <v>17</v>
      </c>
    </row>
    <row r="8924" spans="2:2">
      <c r="B8924">
        <f t="shared" si="348"/>
        <v>17</v>
      </c>
    </row>
    <row r="8925" spans="2:2">
      <c r="B8925">
        <f t="shared" si="348"/>
        <v>17</v>
      </c>
    </row>
    <row r="8926" spans="2:2">
      <c r="B8926">
        <f t="shared" si="348"/>
        <v>17</v>
      </c>
    </row>
    <row r="8927" spans="2:2">
      <c r="B8927">
        <f t="shared" si="348"/>
        <v>17</v>
      </c>
    </row>
    <row r="8928" spans="2:2">
      <c r="B8928">
        <f t="shared" si="348"/>
        <v>17</v>
      </c>
    </row>
    <row r="8929" spans="2:2">
      <c r="B8929">
        <f t="shared" si="348"/>
        <v>17</v>
      </c>
    </row>
    <row r="8930" spans="2:2">
      <c r="B8930">
        <f t="shared" si="348"/>
        <v>17</v>
      </c>
    </row>
    <row r="8931" spans="2:2">
      <c r="B8931">
        <f t="shared" si="348"/>
        <v>17</v>
      </c>
    </row>
    <row r="8932" spans="2:2">
      <c r="B8932">
        <f t="shared" si="348"/>
        <v>17</v>
      </c>
    </row>
    <row r="8933" spans="2:2">
      <c r="B8933">
        <f t="shared" si="348"/>
        <v>17</v>
      </c>
    </row>
    <row r="8934" spans="2:2">
      <c r="B8934">
        <f t="shared" si="348"/>
        <v>17</v>
      </c>
    </row>
    <row r="8935" spans="2:2">
      <c r="B8935">
        <f t="shared" si="348"/>
        <v>17</v>
      </c>
    </row>
    <row r="8936" spans="2:2">
      <c r="B8936">
        <f t="shared" si="348"/>
        <v>17</v>
      </c>
    </row>
    <row r="8937" spans="2:2">
      <c r="B8937">
        <f t="shared" si="348"/>
        <v>17</v>
      </c>
    </row>
    <row r="8938" spans="2:2">
      <c r="B8938">
        <f t="shared" si="348"/>
        <v>17</v>
      </c>
    </row>
    <row r="8939" spans="2:2">
      <c r="B8939">
        <f t="shared" si="348"/>
        <v>17</v>
      </c>
    </row>
    <row r="8940" spans="2:2">
      <c r="B8940">
        <f t="shared" si="348"/>
        <v>17</v>
      </c>
    </row>
    <row r="8941" spans="2:2">
      <c r="B8941">
        <f t="shared" si="348"/>
        <v>17</v>
      </c>
    </row>
    <row r="8942" spans="2:2">
      <c r="B8942">
        <f t="shared" si="348"/>
        <v>17</v>
      </c>
    </row>
    <row r="8943" spans="2:2">
      <c r="B8943">
        <f t="shared" si="348"/>
        <v>17</v>
      </c>
    </row>
    <row r="8944" spans="2:2">
      <c r="B8944">
        <f t="shared" si="348"/>
        <v>17</v>
      </c>
    </row>
    <row r="8945" spans="2:2">
      <c r="B8945">
        <f t="shared" si="348"/>
        <v>17</v>
      </c>
    </row>
    <row r="8946" spans="2:2">
      <c r="B8946">
        <f t="shared" si="348"/>
        <v>17</v>
      </c>
    </row>
    <row r="8947" spans="2:2">
      <c r="B8947">
        <f t="shared" si="348"/>
        <v>17</v>
      </c>
    </row>
    <row r="8948" spans="2:2">
      <c r="B8948">
        <f t="shared" si="348"/>
        <v>17</v>
      </c>
    </row>
    <row r="8949" spans="2:2">
      <c r="B8949">
        <f t="shared" si="348"/>
        <v>17</v>
      </c>
    </row>
    <row r="8950" spans="2:2">
      <c r="B8950">
        <f t="shared" si="348"/>
        <v>17</v>
      </c>
    </row>
    <row r="8951" spans="2:2">
      <c r="B8951">
        <f t="shared" si="348"/>
        <v>17</v>
      </c>
    </row>
    <row r="8952" spans="2:2">
      <c r="B8952">
        <f t="shared" si="348"/>
        <v>17</v>
      </c>
    </row>
    <row r="8953" spans="2:2">
      <c r="B8953">
        <f t="shared" si="348"/>
        <v>17</v>
      </c>
    </row>
    <row r="8954" spans="2:2">
      <c r="B8954">
        <f t="shared" si="348"/>
        <v>17</v>
      </c>
    </row>
    <row r="8955" spans="2:2">
      <c r="B8955">
        <f t="shared" si="348"/>
        <v>17</v>
      </c>
    </row>
    <row r="8956" spans="2:2">
      <c r="B8956">
        <f t="shared" si="348"/>
        <v>17</v>
      </c>
    </row>
    <row r="8957" spans="2:2">
      <c r="B8957">
        <f t="shared" si="348"/>
        <v>17</v>
      </c>
    </row>
    <row r="8958" spans="2:2">
      <c r="B8958">
        <f t="shared" si="348"/>
        <v>17</v>
      </c>
    </row>
    <row r="8959" spans="2:2">
      <c r="B8959">
        <f t="shared" si="348"/>
        <v>17</v>
      </c>
    </row>
    <row r="8960" spans="2:2">
      <c r="B8960">
        <f t="shared" si="348"/>
        <v>17</v>
      </c>
    </row>
    <row r="8961" spans="2:2">
      <c r="B8961">
        <f t="shared" si="348"/>
        <v>17</v>
      </c>
    </row>
    <row r="8962" spans="2:2">
      <c r="B8962">
        <f t="shared" si="348"/>
        <v>17</v>
      </c>
    </row>
    <row r="8963" spans="2:2">
      <c r="B8963">
        <f t="shared" si="348"/>
        <v>17</v>
      </c>
    </row>
    <row r="8964" spans="2:2">
      <c r="B8964">
        <f t="shared" si="348"/>
        <v>17</v>
      </c>
    </row>
    <row r="8965" spans="2:2">
      <c r="B8965">
        <f t="shared" ref="B8965:B9028" si="349">+IF(F8964=44085,B8964+1,B8964)</f>
        <v>17</v>
      </c>
    </row>
    <row r="8966" spans="2:2">
      <c r="B8966">
        <f t="shared" si="349"/>
        <v>17</v>
      </c>
    </row>
    <row r="8967" spans="2:2">
      <c r="B8967">
        <f t="shared" si="349"/>
        <v>17</v>
      </c>
    </row>
    <row r="8968" spans="2:2">
      <c r="B8968">
        <f t="shared" si="349"/>
        <v>17</v>
      </c>
    </row>
    <row r="8969" spans="2:2">
      <c r="B8969">
        <f t="shared" si="349"/>
        <v>17</v>
      </c>
    </row>
    <row r="8970" spans="2:2">
      <c r="B8970">
        <f t="shared" si="349"/>
        <v>17</v>
      </c>
    </row>
    <row r="8971" spans="2:2">
      <c r="B8971">
        <f t="shared" si="349"/>
        <v>17</v>
      </c>
    </row>
    <row r="8972" spans="2:2">
      <c r="B8972">
        <f t="shared" si="349"/>
        <v>17</v>
      </c>
    </row>
    <row r="8973" spans="2:2">
      <c r="B8973">
        <f t="shared" si="349"/>
        <v>17</v>
      </c>
    </row>
    <row r="8974" spans="2:2">
      <c r="B8974">
        <f t="shared" si="349"/>
        <v>17</v>
      </c>
    </row>
    <row r="8975" spans="2:2">
      <c r="B8975">
        <f t="shared" si="349"/>
        <v>17</v>
      </c>
    </row>
    <row r="8976" spans="2:2">
      <c r="B8976">
        <f t="shared" si="349"/>
        <v>17</v>
      </c>
    </row>
    <row r="8977" spans="2:2">
      <c r="B8977">
        <f t="shared" si="349"/>
        <v>17</v>
      </c>
    </row>
    <row r="8978" spans="2:2">
      <c r="B8978">
        <f t="shared" si="349"/>
        <v>17</v>
      </c>
    </row>
    <row r="8979" spans="2:2">
      <c r="B8979">
        <f t="shared" si="349"/>
        <v>17</v>
      </c>
    </row>
    <row r="8980" spans="2:2">
      <c r="B8980">
        <f t="shared" si="349"/>
        <v>17</v>
      </c>
    </row>
    <row r="8981" spans="2:2">
      <c r="B8981">
        <f t="shared" si="349"/>
        <v>17</v>
      </c>
    </row>
    <row r="8982" spans="2:2">
      <c r="B8982">
        <f t="shared" si="349"/>
        <v>17</v>
      </c>
    </row>
    <row r="8983" spans="2:2">
      <c r="B8983">
        <f t="shared" si="349"/>
        <v>17</v>
      </c>
    </row>
    <row r="8984" spans="2:2">
      <c r="B8984">
        <f t="shared" si="349"/>
        <v>17</v>
      </c>
    </row>
    <row r="8985" spans="2:2">
      <c r="B8985">
        <f t="shared" si="349"/>
        <v>17</v>
      </c>
    </row>
    <row r="8986" spans="2:2">
      <c r="B8986">
        <f t="shared" si="349"/>
        <v>17</v>
      </c>
    </row>
    <row r="8987" spans="2:2">
      <c r="B8987">
        <f t="shared" si="349"/>
        <v>17</v>
      </c>
    </row>
    <row r="8988" spans="2:2">
      <c r="B8988">
        <f t="shared" si="349"/>
        <v>17</v>
      </c>
    </row>
    <row r="8989" spans="2:2">
      <c r="B8989">
        <f t="shared" si="349"/>
        <v>17</v>
      </c>
    </row>
    <row r="8990" spans="2:2">
      <c r="B8990">
        <f t="shared" si="349"/>
        <v>17</v>
      </c>
    </row>
    <row r="8991" spans="2:2">
      <c r="B8991">
        <f t="shared" si="349"/>
        <v>17</v>
      </c>
    </row>
    <row r="8992" spans="2:2">
      <c r="B8992">
        <f t="shared" si="349"/>
        <v>17</v>
      </c>
    </row>
    <row r="8993" spans="2:2">
      <c r="B8993">
        <f t="shared" si="349"/>
        <v>17</v>
      </c>
    </row>
    <row r="8994" spans="2:2">
      <c r="B8994">
        <f t="shared" si="349"/>
        <v>17</v>
      </c>
    </row>
    <row r="8995" spans="2:2">
      <c r="B8995">
        <f t="shared" si="349"/>
        <v>17</v>
      </c>
    </row>
    <row r="8996" spans="2:2">
      <c r="B8996">
        <f t="shared" si="349"/>
        <v>17</v>
      </c>
    </row>
    <row r="8997" spans="2:2">
      <c r="B8997">
        <f t="shared" si="349"/>
        <v>17</v>
      </c>
    </row>
    <row r="8998" spans="2:2">
      <c r="B8998">
        <f t="shared" si="349"/>
        <v>17</v>
      </c>
    </row>
    <row r="8999" spans="2:2">
      <c r="B8999">
        <f t="shared" si="349"/>
        <v>17</v>
      </c>
    </row>
    <row r="9000" spans="2:2">
      <c r="B9000">
        <f t="shared" si="349"/>
        <v>17</v>
      </c>
    </row>
    <row r="9001" spans="2:2">
      <c r="B9001">
        <f t="shared" si="349"/>
        <v>17</v>
      </c>
    </row>
    <row r="9002" spans="2:2">
      <c r="B9002">
        <f t="shared" si="349"/>
        <v>17</v>
      </c>
    </row>
    <row r="9003" spans="2:2">
      <c r="B9003">
        <f t="shared" si="349"/>
        <v>17</v>
      </c>
    </row>
    <row r="9004" spans="2:2">
      <c r="B9004">
        <f t="shared" si="349"/>
        <v>17</v>
      </c>
    </row>
    <row r="9005" spans="2:2">
      <c r="B9005">
        <f t="shared" si="349"/>
        <v>17</v>
      </c>
    </row>
    <row r="9006" spans="2:2">
      <c r="B9006">
        <f t="shared" si="349"/>
        <v>17</v>
      </c>
    </row>
    <row r="9007" spans="2:2">
      <c r="B9007">
        <f t="shared" si="349"/>
        <v>17</v>
      </c>
    </row>
    <row r="9008" spans="2:2">
      <c r="B9008">
        <f t="shared" si="349"/>
        <v>17</v>
      </c>
    </row>
    <row r="9009" spans="2:2">
      <c r="B9009">
        <f t="shared" si="349"/>
        <v>17</v>
      </c>
    </row>
    <row r="9010" spans="2:2">
      <c r="B9010">
        <f t="shared" si="349"/>
        <v>17</v>
      </c>
    </row>
    <row r="9011" spans="2:2">
      <c r="B9011">
        <f t="shared" si="349"/>
        <v>17</v>
      </c>
    </row>
    <row r="9012" spans="2:2">
      <c r="B9012">
        <f t="shared" si="349"/>
        <v>17</v>
      </c>
    </row>
    <row r="9013" spans="2:2">
      <c r="B9013">
        <f t="shared" si="349"/>
        <v>17</v>
      </c>
    </row>
    <row r="9014" spans="2:2">
      <c r="B9014">
        <f t="shared" si="349"/>
        <v>17</v>
      </c>
    </row>
    <row r="9015" spans="2:2">
      <c r="B9015">
        <f t="shared" si="349"/>
        <v>17</v>
      </c>
    </row>
    <row r="9016" spans="2:2">
      <c r="B9016">
        <f t="shared" si="349"/>
        <v>17</v>
      </c>
    </row>
    <row r="9017" spans="2:2">
      <c r="B9017">
        <f t="shared" si="349"/>
        <v>17</v>
      </c>
    </row>
    <row r="9018" spans="2:2">
      <c r="B9018">
        <f t="shared" si="349"/>
        <v>17</v>
      </c>
    </row>
    <row r="9019" spans="2:2">
      <c r="B9019">
        <f t="shared" si="349"/>
        <v>17</v>
      </c>
    </row>
    <row r="9020" spans="2:2">
      <c r="B9020">
        <f t="shared" si="349"/>
        <v>17</v>
      </c>
    </row>
    <row r="9021" spans="2:2">
      <c r="B9021">
        <f t="shared" si="349"/>
        <v>17</v>
      </c>
    </row>
    <row r="9022" spans="2:2">
      <c r="B9022">
        <f t="shared" si="349"/>
        <v>17</v>
      </c>
    </row>
    <row r="9023" spans="2:2">
      <c r="B9023">
        <f t="shared" si="349"/>
        <v>17</v>
      </c>
    </row>
    <row r="9024" spans="2:2">
      <c r="B9024">
        <f t="shared" si="349"/>
        <v>17</v>
      </c>
    </row>
    <row r="9025" spans="2:2">
      <c r="B9025">
        <f t="shared" si="349"/>
        <v>17</v>
      </c>
    </row>
    <row r="9026" spans="2:2">
      <c r="B9026">
        <f t="shared" si="349"/>
        <v>17</v>
      </c>
    </row>
    <row r="9027" spans="2:2">
      <c r="B9027">
        <f t="shared" si="349"/>
        <v>17</v>
      </c>
    </row>
    <row r="9028" spans="2:2">
      <c r="B9028">
        <f t="shared" si="349"/>
        <v>17</v>
      </c>
    </row>
    <row r="9029" spans="2:2">
      <c r="B9029">
        <f t="shared" ref="B9029:B9092" si="350">+IF(F9028=44085,B9028+1,B9028)</f>
        <v>17</v>
      </c>
    </row>
    <row r="9030" spans="2:2">
      <c r="B9030">
        <f t="shared" si="350"/>
        <v>17</v>
      </c>
    </row>
    <row r="9031" spans="2:2">
      <c r="B9031">
        <f t="shared" si="350"/>
        <v>17</v>
      </c>
    </row>
    <row r="9032" spans="2:2">
      <c r="B9032">
        <f t="shared" si="350"/>
        <v>17</v>
      </c>
    </row>
    <row r="9033" spans="2:2">
      <c r="B9033">
        <f t="shared" si="350"/>
        <v>17</v>
      </c>
    </row>
    <row r="9034" spans="2:2">
      <c r="B9034">
        <f t="shared" si="350"/>
        <v>17</v>
      </c>
    </row>
    <row r="9035" spans="2:2">
      <c r="B9035">
        <f t="shared" si="350"/>
        <v>17</v>
      </c>
    </row>
    <row r="9036" spans="2:2">
      <c r="B9036">
        <f t="shared" si="350"/>
        <v>17</v>
      </c>
    </row>
    <row r="9037" spans="2:2">
      <c r="B9037">
        <f t="shared" si="350"/>
        <v>17</v>
      </c>
    </row>
    <row r="9038" spans="2:2">
      <c r="B9038">
        <f t="shared" si="350"/>
        <v>17</v>
      </c>
    </row>
    <row r="9039" spans="2:2">
      <c r="B9039">
        <f t="shared" si="350"/>
        <v>17</v>
      </c>
    </row>
    <row r="9040" spans="2:2">
      <c r="B9040">
        <f t="shared" si="350"/>
        <v>17</v>
      </c>
    </row>
    <row r="9041" spans="2:2">
      <c r="B9041">
        <f t="shared" si="350"/>
        <v>17</v>
      </c>
    </row>
    <row r="9042" spans="2:2">
      <c r="B9042">
        <f t="shared" si="350"/>
        <v>17</v>
      </c>
    </row>
    <row r="9043" spans="2:2">
      <c r="B9043">
        <f t="shared" si="350"/>
        <v>17</v>
      </c>
    </row>
    <row r="9044" spans="2:2">
      <c r="B9044">
        <f t="shared" si="350"/>
        <v>17</v>
      </c>
    </row>
    <row r="9045" spans="2:2">
      <c r="B9045">
        <f t="shared" si="350"/>
        <v>17</v>
      </c>
    </row>
    <row r="9046" spans="2:2">
      <c r="B9046">
        <f t="shared" si="350"/>
        <v>17</v>
      </c>
    </row>
    <row r="9047" spans="2:2">
      <c r="B9047">
        <f t="shared" si="350"/>
        <v>17</v>
      </c>
    </row>
    <row r="9048" spans="2:2">
      <c r="B9048">
        <f t="shared" si="350"/>
        <v>17</v>
      </c>
    </row>
    <row r="9049" spans="2:2">
      <c r="B9049">
        <f t="shared" si="350"/>
        <v>17</v>
      </c>
    </row>
    <row r="9050" spans="2:2">
      <c r="B9050">
        <f t="shared" si="350"/>
        <v>17</v>
      </c>
    </row>
    <row r="9051" spans="2:2">
      <c r="B9051">
        <f t="shared" si="350"/>
        <v>17</v>
      </c>
    </row>
    <row r="9052" spans="2:2">
      <c r="B9052">
        <f t="shared" si="350"/>
        <v>17</v>
      </c>
    </row>
    <row r="9053" spans="2:2">
      <c r="B9053">
        <f t="shared" si="350"/>
        <v>17</v>
      </c>
    </row>
    <row r="9054" spans="2:2">
      <c r="B9054">
        <f t="shared" si="350"/>
        <v>17</v>
      </c>
    </row>
    <row r="9055" spans="2:2">
      <c r="B9055">
        <f t="shared" si="350"/>
        <v>17</v>
      </c>
    </row>
    <row r="9056" spans="2:2">
      <c r="B9056">
        <f t="shared" si="350"/>
        <v>17</v>
      </c>
    </row>
    <row r="9057" spans="2:2">
      <c r="B9057">
        <f t="shared" si="350"/>
        <v>17</v>
      </c>
    </row>
    <row r="9058" spans="2:2">
      <c r="B9058">
        <f t="shared" si="350"/>
        <v>17</v>
      </c>
    </row>
    <row r="9059" spans="2:2">
      <c r="B9059">
        <f t="shared" si="350"/>
        <v>17</v>
      </c>
    </row>
    <row r="9060" spans="2:2">
      <c r="B9060">
        <f t="shared" si="350"/>
        <v>17</v>
      </c>
    </row>
    <row r="9061" spans="2:2">
      <c r="B9061">
        <f t="shared" si="350"/>
        <v>17</v>
      </c>
    </row>
    <row r="9062" spans="2:2">
      <c r="B9062">
        <f t="shared" si="350"/>
        <v>17</v>
      </c>
    </row>
    <row r="9063" spans="2:2">
      <c r="B9063">
        <f t="shared" si="350"/>
        <v>17</v>
      </c>
    </row>
    <row r="9064" spans="2:2">
      <c r="B9064">
        <f t="shared" si="350"/>
        <v>17</v>
      </c>
    </row>
    <row r="9065" spans="2:2">
      <c r="B9065">
        <f t="shared" si="350"/>
        <v>17</v>
      </c>
    </row>
    <row r="9066" spans="2:2">
      <c r="B9066">
        <f t="shared" si="350"/>
        <v>17</v>
      </c>
    </row>
    <row r="9067" spans="2:2">
      <c r="B9067">
        <f t="shared" si="350"/>
        <v>17</v>
      </c>
    </row>
    <row r="9068" spans="2:2">
      <c r="B9068">
        <f t="shared" si="350"/>
        <v>17</v>
      </c>
    </row>
    <row r="9069" spans="2:2">
      <c r="B9069">
        <f t="shared" si="350"/>
        <v>17</v>
      </c>
    </row>
    <row r="9070" spans="2:2">
      <c r="B9070">
        <f t="shared" si="350"/>
        <v>17</v>
      </c>
    </row>
    <row r="9071" spans="2:2">
      <c r="B9071">
        <f t="shared" si="350"/>
        <v>17</v>
      </c>
    </row>
    <row r="9072" spans="2:2">
      <c r="B9072">
        <f t="shared" si="350"/>
        <v>17</v>
      </c>
    </row>
    <row r="9073" spans="2:2">
      <c r="B9073">
        <f t="shared" si="350"/>
        <v>17</v>
      </c>
    </row>
    <row r="9074" spans="2:2">
      <c r="B9074">
        <f t="shared" si="350"/>
        <v>17</v>
      </c>
    </row>
    <row r="9075" spans="2:2">
      <c r="B9075">
        <f t="shared" si="350"/>
        <v>17</v>
      </c>
    </row>
    <row r="9076" spans="2:2">
      <c r="B9076">
        <f t="shared" si="350"/>
        <v>17</v>
      </c>
    </row>
    <row r="9077" spans="2:2">
      <c r="B9077">
        <f t="shared" si="350"/>
        <v>17</v>
      </c>
    </row>
    <row r="9078" spans="2:2">
      <c r="B9078">
        <f t="shared" si="350"/>
        <v>17</v>
      </c>
    </row>
    <row r="9079" spans="2:2">
      <c r="B9079">
        <f t="shared" si="350"/>
        <v>17</v>
      </c>
    </row>
    <row r="9080" spans="2:2">
      <c r="B9080">
        <f t="shared" si="350"/>
        <v>17</v>
      </c>
    </row>
    <row r="9081" spans="2:2">
      <c r="B9081">
        <f t="shared" si="350"/>
        <v>17</v>
      </c>
    </row>
    <row r="9082" spans="2:2">
      <c r="B9082">
        <f t="shared" si="350"/>
        <v>17</v>
      </c>
    </row>
    <row r="9083" spans="2:2">
      <c r="B9083">
        <f t="shared" si="350"/>
        <v>17</v>
      </c>
    </row>
    <row r="9084" spans="2:2">
      <c r="B9084">
        <f t="shared" si="350"/>
        <v>17</v>
      </c>
    </row>
    <row r="9085" spans="2:2">
      <c r="B9085">
        <f t="shared" si="350"/>
        <v>17</v>
      </c>
    </row>
    <row r="9086" spans="2:2">
      <c r="B9086">
        <f t="shared" si="350"/>
        <v>17</v>
      </c>
    </row>
    <row r="9087" spans="2:2">
      <c r="B9087">
        <f t="shared" si="350"/>
        <v>17</v>
      </c>
    </row>
    <row r="9088" spans="2:2">
      <c r="B9088">
        <f t="shared" si="350"/>
        <v>17</v>
      </c>
    </row>
    <row r="9089" spans="2:2">
      <c r="B9089">
        <f t="shared" si="350"/>
        <v>17</v>
      </c>
    </row>
    <row r="9090" spans="2:2">
      <c r="B9090">
        <f t="shared" si="350"/>
        <v>17</v>
      </c>
    </row>
    <row r="9091" spans="2:2">
      <c r="B9091">
        <f t="shared" si="350"/>
        <v>17</v>
      </c>
    </row>
    <row r="9092" spans="2:2">
      <c r="B9092">
        <f t="shared" si="350"/>
        <v>17</v>
      </c>
    </row>
    <row r="9093" spans="2:2">
      <c r="B9093">
        <f t="shared" ref="B9093:B9156" si="351">+IF(F9092=44085,B9092+1,B9092)</f>
        <v>17</v>
      </c>
    </row>
    <row r="9094" spans="2:2">
      <c r="B9094">
        <f t="shared" si="351"/>
        <v>17</v>
      </c>
    </row>
    <row r="9095" spans="2:2">
      <c r="B9095">
        <f t="shared" si="351"/>
        <v>17</v>
      </c>
    </row>
    <row r="9096" spans="2:2">
      <c r="B9096">
        <f t="shared" si="351"/>
        <v>17</v>
      </c>
    </row>
    <row r="9097" spans="2:2">
      <c r="B9097">
        <f t="shared" si="351"/>
        <v>17</v>
      </c>
    </row>
    <row r="9098" spans="2:2">
      <c r="B9098">
        <f t="shared" si="351"/>
        <v>17</v>
      </c>
    </row>
    <row r="9099" spans="2:2">
      <c r="B9099">
        <f t="shared" si="351"/>
        <v>17</v>
      </c>
    </row>
    <row r="9100" spans="2:2">
      <c r="B9100">
        <f t="shared" si="351"/>
        <v>17</v>
      </c>
    </row>
    <row r="9101" spans="2:2">
      <c r="B9101">
        <f t="shared" si="351"/>
        <v>17</v>
      </c>
    </row>
    <row r="9102" spans="2:2">
      <c r="B9102">
        <f t="shared" si="351"/>
        <v>17</v>
      </c>
    </row>
    <row r="9103" spans="2:2">
      <c r="B9103">
        <f t="shared" si="351"/>
        <v>17</v>
      </c>
    </row>
    <row r="9104" spans="2:2">
      <c r="B9104">
        <f t="shared" si="351"/>
        <v>17</v>
      </c>
    </row>
    <row r="9105" spans="2:2">
      <c r="B9105">
        <f t="shared" si="351"/>
        <v>17</v>
      </c>
    </row>
    <row r="9106" spans="2:2">
      <c r="B9106">
        <f t="shared" si="351"/>
        <v>17</v>
      </c>
    </row>
    <row r="9107" spans="2:2">
      <c r="B9107">
        <f t="shared" si="351"/>
        <v>17</v>
      </c>
    </row>
    <row r="9108" spans="2:2">
      <c r="B9108">
        <f t="shared" si="351"/>
        <v>17</v>
      </c>
    </row>
    <row r="9109" spans="2:2">
      <c r="B9109">
        <f t="shared" si="351"/>
        <v>17</v>
      </c>
    </row>
    <row r="9110" spans="2:2">
      <c r="B9110">
        <f t="shared" si="351"/>
        <v>17</v>
      </c>
    </row>
    <row r="9111" spans="2:2">
      <c r="B9111">
        <f t="shared" si="351"/>
        <v>17</v>
      </c>
    </row>
    <row r="9112" spans="2:2">
      <c r="B9112">
        <f t="shared" si="351"/>
        <v>17</v>
      </c>
    </row>
    <row r="9113" spans="2:2">
      <c r="B9113">
        <f t="shared" si="351"/>
        <v>17</v>
      </c>
    </row>
    <row r="9114" spans="2:2">
      <c r="B9114">
        <f t="shared" si="351"/>
        <v>17</v>
      </c>
    </row>
    <row r="9115" spans="2:2">
      <c r="B9115">
        <f t="shared" si="351"/>
        <v>17</v>
      </c>
    </row>
    <row r="9116" spans="2:2">
      <c r="B9116">
        <f t="shared" si="351"/>
        <v>17</v>
      </c>
    </row>
    <row r="9117" spans="2:2">
      <c r="B9117">
        <f t="shared" si="351"/>
        <v>17</v>
      </c>
    </row>
    <row r="9118" spans="2:2">
      <c r="B9118">
        <f t="shared" si="351"/>
        <v>17</v>
      </c>
    </row>
    <row r="9119" spans="2:2">
      <c r="B9119">
        <f t="shared" si="351"/>
        <v>17</v>
      </c>
    </row>
    <row r="9120" spans="2:2">
      <c r="B9120">
        <f t="shared" si="351"/>
        <v>17</v>
      </c>
    </row>
    <row r="9121" spans="2:2">
      <c r="B9121">
        <f t="shared" si="351"/>
        <v>17</v>
      </c>
    </row>
    <row r="9122" spans="2:2">
      <c r="B9122">
        <f t="shared" si="351"/>
        <v>17</v>
      </c>
    </row>
    <row r="9123" spans="2:2">
      <c r="B9123">
        <f t="shared" si="351"/>
        <v>17</v>
      </c>
    </row>
    <row r="9124" spans="2:2">
      <c r="B9124">
        <f t="shared" si="351"/>
        <v>17</v>
      </c>
    </row>
    <row r="9125" spans="2:2">
      <c r="B9125">
        <f t="shared" si="351"/>
        <v>17</v>
      </c>
    </row>
    <row r="9126" spans="2:2">
      <c r="B9126">
        <f t="shared" si="351"/>
        <v>17</v>
      </c>
    </row>
    <row r="9127" spans="2:2">
      <c r="B9127">
        <f t="shared" si="351"/>
        <v>17</v>
      </c>
    </row>
    <row r="9128" spans="2:2">
      <c r="B9128">
        <f t="shared" si="351"/>
        <v>17</v>
      </c>
    </row>
    <row r="9129" spans="2:2">
      <c r="B9129">
        <f t="shared" si="351"/>
        <v>17</v>
      </c>
    </row>
    <row r="9130" spans="2:2">
      <c r="B9130">
        <f t="shared" si="351"/>
        <v>17</v>
      </c>
    </row>
    <row r="9131" spans="2:2">
      <c r="B9131">
        <f t="shared" si="351"/>
        <v>17</v>
      </c>
    </row>
    <row r="9132" spans="2:2">
      <c r="B9132">
        <f t="shared" si="351"/>
        <v>17</v>
      </c>
    </row>
    <row r="9133" spans="2:2">
      <c r="B9133">
        <f t="shared" si="351"/>
        <v>17</v>
      </c>
    </row>
    <row r="9134" spans="2:2">
      <c r="B9134">
        <f t="shared" si="351"/>
        <v>17</v>
      </c>
    </row>
    <row r="9135" spans="2:2">
      <c r="B9135">
        <f t="shared" si="351"/>
        <v>17</v>
      </c>
    </row>
    <row r="9136" spans="2:2">
      <c r="B9136">
        <f t="shared" si="351"/>
        <v>17</v>
      </c>
    </row>
    <row r="9137" spans="2:2">
      <c r="B9137">
        <f t="shared" si="351"/>
        <v>17</v>
      </c>
    </row>
    <row r="9138" spans="2:2">
      <c r="B9138">
        <f t="shared" si="351"/>
        <v>17</v>
      </c>
    </row>
    <row r="9139" spans="2:2">
      <c r="B9139">
        <f t="shared" si="351"/>
        <v>17</v>
      </c>
    </row>
    <row r="9140" spans="2:2">
      <c r="B9140">
        <f t="shared" si="351"/>
        <v>17</v>
      </c>
    </row>
    <row r="9141" spans="2:2">
      <c r="B9141">
        <f t="shared" si="351"/>
        <v>17</v>
      </c>
    </row>
    <row r="9142" spans="2:2">
      <c r="B9142">
        <f t="shared" si="351"/>
        <v>17</v>
      </c>
    </row>
    <row r="9143" spans="2:2">
      <c r="B9143">
        <f t="shared" si="351"/>
        <v>17</v>
      </c>
    </row>
    <row r="9144" spans="2:2">
      <c r="B9144">
        <f t="shared" si="351"/>
        <v>17</v>
      </c>
    </row>
    <row r="9145" spans="2:2">
      <c r="B9145">
        <f t="shared" si="351"/>
        <v>17</v>
      </c>
    </row>
    <row r="9146" spans="2:2">
      <c r="B9146">
        <f t="shared" si="351"/>
        <v>17</v>
      </c>
    </row>
    <row r="9147" spans="2:2">
      <c r="B9147">
        <f t="shared" si="351"/>
        <v>17</v>
      </c>
    </row>
    <row r="9148" spans="2:2">
      <c r="B9148">
        <f t="shared" si="351"/>
        <v>17</v>
      </c>
    </row>
    <row r="9149" spans="2:2">
      <c r="B9149">
        <f t="shared" si="351"/>
        <v>17</v>
      </c>
    </row>
    <row r="9150" spans="2:2">
      <c r="B9150">
        <f t="shared" si="351"/>
        <v>17</v>
      </c>
    </row>
    <row r="9151" spans="2:2">
      <c r="B9151">
        <f t="shared" si="351"/>
        <v>17</v>
      </c>
    </row>
    <row r="9152" spans="2:2">
      <c r="B9152">
        <f t="shared" si="351"/>
        <v>17</v>
      </c>
    </row>
    <row r="9153" spans="2:2">
      <c r="B9153">
        <f t="shared" si="351"/>
        <v>17</v>
      </c>
    </row>
    <row r="9154" spans="2:2">
      <c r="B9154">
        <f t="shared" si="351"/>
        <v>17</v>
      </c>
    </row>
    <row r="9155" spans="2:2">
      <c r="B9155">
        <f t="shared" si="351"/>
        <v>17</v>
      </c>
    </row>
    <row r="9156" spans="2:2">
      <c r="B9156">
        <f t="shared" si="351"/>
        <v>17</v>
      </c>
    </row>
    <row r="9157" spans="2:2">
      <c r="B9157">
        <f t="shared" ref="B9157:B9220" si="352">+IF(F9156=44085,B9156+1,B9156)</f>
        <v>17</v>
      </c>
    </row>
    <row r="9158" spans="2:2">
      <c r="B9158">
        <f t="shared" si="352"/>
        <v>17</v>
      </c>
    </row>
    <row r="9159" spans="2:2">
      <c r="B9159">
        <f t="shared" si="352"/>
        <v>17</v>
      </c>
    </row>
    <row r="9160" spans="2:2">
      <c r="B9160">
        <f t="shared" si="352"/>
        <v>17</v>
      </c>
    </row>
    <row r="9161" spans="2:2">
      <c r="B9161">
        <f t="shared" si="352"/>
        <v>17</v>
      </c>
    </row>
    <row r="9162" spans="2:2">
      <c r="B9162">
        <f t="shared" si="352"/>
        <v>17</v>
      </c>
    </row>
    <row r="9163" spans="2:2">
      <c r="B9163">
        <f t="shared" si="352"/>
        <v>17</v>
      </c>
    </row>
    <row r="9164" spans="2:2">
      <c r="B9164">
        <f t="shared" si="352"/>
        <v>17</v>
      </c>
    </row>
    <row r="9165" spans="2:2">
      <c r="B9165">
        <f t="shared" si="352"/>
        <v>17</v>
      </c>
    </row>
    <row r="9166" spans="2:2">
      <c r="B9166">
        <f t="shared" si="352"/>
        <v>17</v>
      </c>
    </row>
    <row r="9167" spans="2:2">
      <c r="B9167">
        <f t="shared" si="352"/>
        <v>17</v>
      </c>
    </row>
    <row r="9168" spans="2:2">
      <c r="B9168">
        <f t="shared" si="352"/>
        <v>17</v>
      </c>
    </row>
    <row r="9169" spans="2:2">
      <c r="B9169">
        <f t="shared" si="352"/>
        <v>17</v>
      </c>
    </row>
    <row r="9170" spans="2:2">
      <c r="B9170">
        <f t="shared" si="352"/>
        <v>17</v>
      </c>
    </row>
    <row r="9171" spans="2:2">
      <c r="B9171">
        <f t="shared" si="352"/>
        <v>17</v>
      </c>
    </row>
    <row r="9172" spans="2:2">
      <c r="B9172">
        <f t="shared" si="352"/>
        <v>17</v>
      </c>
    </row>
    <row r="9173" spans="2:2">
      <c r="B9173">
        <f t="shared" si="352"/>
        <v>17</v>
      </c>
    </row>
    <row r="9174" spans="2:2">
      <c r="B9174">
        <f t="shared" si="352"/>
        <v>17</v>
      </c>
    </row>
    <row r="9175" spans="2:2">
      <c r="B9175">
        <f t="shared" si="352"/>
        <v>17</v>
      </c>
    </row>
    <row r="9176" spans="2:2">
      <c r="B9176">
        <f t="shared" si="352"/>
        <v>17</v>
      </c>
    </row>
    <row r="9177" spans="2:2">
      <c r="B9177">
        <f t="shared" si="352"/>
        <v>17</v>
      </c>
    </row>
    <row r="9178" spans="2:2">
      <c r="B9178">
        <f t="shared" si="352"/>
        <v>17</v>
      </c>
    </row>
    <row r="9179" spans="2:2">
      <c r="B9179">
        <f t="shared" si="352"/>
        <v>17</v>
      </c>
    </row>
    <row r="9180" spans="2:2">
      <c r="B9180">
        <f t="shared" si="352"/>
        <v>17</v>
      </c>
    </row>
    <row r="9181" spans="2:2">
      <c r="B9181">
        <f t="shared" si="352"/>
        <v>17</v>
      </c>
    </row>
    <row r="9182" spans="2:2">
      <c r="B9182">
        <f t="shared" si="352"/>
        <v>17</v>
      </c>
    </row>
    <row r="9183" spans="2:2">
      <c r="B9183">
        <f t="shared" si="352"/>
        <v>17</v>
      </c>
    </row>
    <row r="9184" spans="2:2">
      <c r="B9184">
        <f t="shared" si="352"/>
        <v>17</v>
      </c>
    </row>
    <row r="9185" spans="2:2">
      <c r="B9185">
        <f t="shared" si="352"/>
        <v>17</v>
      </c>
    </row>
    <row r="9186" spans="2:2">
      <c r="B9186">
        <f t="shared" si="352"/>
        <v>17</v>
      </c>
    </row>
    <row r="9187" spans="2:2">
      <c r="B9187">
        <f t="shared" si="352"/>
        <v>17</v>
      </c>
    </row>
    <row r="9188" spans="2:2">
      <c r="B9188">
        <f t="shared" si="352"/>
        <v>17</v>
      </c>
    </row>
    <row r="9189" spans="2:2">
      <c r="B9189">
        <f t="shared" si="352"/>
        <v>17</v>
      </c>
    </row>
    <row r="9190" spans="2:2">
      <c r="B9190">
        <f t="shared" si="352"/>
        <v>17</v>
      </c>
    </row>
    <row r="9191" spans="2:2">
      <c r="B9191">
        <f t="shared" si="352"/>
        <v>17</v>
      </c>
    </row>
    <row r="9192" spans="2:2">
      <c r="B9192">
        <f t="shared" si="352"/>
        <v>17</v>
      </c>
    </row>
    <row r="9193" spans="2:2">
      <c r="B9193">
        <f t="shared" si="352"/>
        <v>17</v>
      </c>
    </row>
    <row r="9194" spans="2:2">
      <c r="B9194">
        <f t="shared" si="352"/>
        <v>17</v>
      </c>
    </row>
    <row r="9195" spans="2:2">
      <c r="B9195">
        <f t="shared" si="352"/>
        <v>17</v>
      </c>
    </row>
    <row r="9196" spans="2:2">
      <c r="B9196">
        <f t="shared" si="352"/>
        <v>17</v>
      </c>
    </row>
    <row r="9197" spans="2:2">
      <c r="B9197">
        <f t="shared" si="352"/>
        <v>17</v>
      </c>
    </row>
    <row r="9198" spans="2:2">
      <c r="B9198">
        <f t="shared" si="352"/>
        <v>17</v>
      </c>
    </row>
    <row r="9199" spans="2:2">
      <c r="B9199">
        <f t="shared" si="352"/>
        <v>17</v>
      </c>
    </row>
    <row r="9200" spans="2:2">
      <c r="B9200">
        <f t="shared" si="352"/>
        <v>17</v>
      </c>
    </row>
    <row r="9201" spans="2:2">
      <c r="B9201">
        <f t="shared" si="352"/>
        <v>17</v>
      </c>
    </row>
    <row r="9202" spans="2:2">
      <c r="B9202">
        <f t="shared" si="352"/>
        <v>17</v>
      </c>
    </row>
    <row r="9203" spans="2:2">
      <c r="B9203">
        <f t="shared" si="352"/>
        <v>17</v>
      </c>
    </row>
    <row r="9204" spans="2:2">
      <c r="B9204">
        <f t="shared" si="352"/>
        <v>17</v>
      </c>
    </row>
    <row r="9205" spans="2:2">
      <c r="B9205">
        <f t="shared" si="352"/>
        <v>17</v>
      </c>
    </row>
    <row r="9206" spans="2:2">
      <c r="B9206">
        <f t="shared" si="352"/>
        <v>17</v>
      </c>
    </row>
    <row r="9207" spans="2:2">
      <c r="B9207">
        <f t="shared" si="352"/>
        <v>17</v>
      </c>
    </row>
    <row r="9208" spans="2:2">
      <c r="B9208">
        <f t="shared" si="352"/>
        <v>17</v>
      </c>
    </row>
    <row r="9209" spans="2:2">
      <c r="B9209">
        <f t="shared" si="352"/>
        <v>17</v>
      </c>
    </row>
    <row r="9210" spans="2:2">
      <c r="B9210">
        <f t="shared" si="352"/>
        <v>17</v>
      </c>
    </row>
    <row r="9211" spans="2:2">
      <c r="B9211">
        <f t="shared" si="352"/>
        <v>17</v>
      </c>
    </row>
    <row r="9212" spans="2:2">
      <c r="B9212">
        <f t="shared" si="352"/>
        <v>17</v>
      </c>
    </row>
    <row r="9213" spans="2:2">
      <c r="B9213">
        <f t="shared" si="352"/>
        <v>17</v>
      </c>
    </row>
    <row r="9214" spans="2:2">
      <c r="B9214">
        <f t="shared" si="352"/>
        <v>17</v>
      </c>
    </row>
    <row r="9215" spans="2:2">
      <c r="B9215">
        <f t="shared" si="352"/>
        <v>17</v>
      </c>
    </row>
    <row r="9216" spans="2:2">
      <c r="B9216">
        <f t="shared" si="352"/>
        <v>17</v>
      </c>
    </row>
    <row r="9217" spans="2:2">
      <c r="B9217">
        <f t="shared" si="352"/>
        <v>17</v>
      </c>
    </row>
    <row r="9218" spans="2:2">
      <c r="B9218">
        <f t="shared" si="352"/>
        <v>17</v>
      </c>
    </row>
    <row r="9219" spans="2:2">
      <c r="B9219">
        <f t="shared" si="352"/>
        <v>17</v>
      </c>
    </row>
    <row r="9220" spans="2:2">
      <c r="B9220">
        <f t="shared" si="352"/>
        <v>17</v>
      </c>
    </row>
    <row r="9221" spans="2:2">
      <c r="B9221">
        <f t="shared" ref="B9221:B9284" si="353">+IF(F9220=44085,B9220+1,B9220)</f>
        <v>17</v>
      </c>
    </row>
    <row r="9222" spans="2:2">
      <c r="B9222">
        <f t="shared" si="353"/>
        <v>17</v>
      </c>
    </row>
    <row r="9223" spans="2:2">
      <c r="B9223">
        <f t="shared" si="353"/>
        <v>17</v>
      </c>
    </row>
    <row r="9224" spans="2:2">
      <c r="B9224">
        <f t="shared" si="353"/>
        <v>17</v>
      </c>
    </row>
    <row r="9225" spans="2:2">
      <c r="B9225">
        <f t="shared" si="353"/>
        <v>17</v>
      </c>
    </row>
    <row r="9226" spans="2:2">
      <c r="B9226">
        <f t="shared" si="353"/>
        <v>17</v>
      </c>
    </row>
    <row r="9227" spans="2:2">
      <c r="B9227">
        <f t="shared" si="353"/>
        <v>17</v>
      </c>
    </row>
    <row r="9228" spans="2:2">
      <c r="B9228">
        <f t="shared" si="353"/>
        <v>17</v>
      </c>
    </row>
    <row r="9229" spans="2:2">
      <c r="B9229">
        <f t="shared" si="353"/>
        <v>17</v>
      </c>
    </row>
    <row r="9230" spans="2:2">
      <c r="B9230">
        <f t="shared" si="353"/>
        <v>17</v>
      </c>
    </row>
    <row r="9231" spans="2:2">
      <c r="B9231">
        <f t="shared" si="353"/>
        <v>17</v>
      </c>
    </row>
    <row r="9232" spans="2:2">
      <c r="B9232">
        <f t="shared" si="353"/>
        <v>17</v>
      </c>
    </row>
    <row r="9233" spans="2:2">
      <c r="B9233">
        <f t="shared" si="353"/>
        <v>17</v>
      </c>
    </row>
    <row r="9234" spans="2:2">
      <c r="B9234">
        <f t="shared" si="353"/>
        <v>17</v>
      </c>
    </row>
    <row r="9235" spans="2:2">
      <c r="B9235">
        <f t="shared" si="353"/>
        <v>17</v>
      </c>
    </row>
    <row r="9236" spans="2:2">
      <c r="B9236">
        <f t="shared" si="353"/>
        <v>17</v>
      </c>
    </row>
    <row r="9237" spans="2:2">
      <c r="B9237">
        <f t="shared" si="353"/>
        <v>17</v>
      </c>
    </row>
    <row r="9238" spans="2:2">
      <c r="B9238">
        <f t="shared" si="353"/>
        <v>17</v>
      </c>
    </row>
    <row r="9239" spans="2:2">
      <c r="B9239">
        <f t="shared" si="353"/>
        <v>17</v>
      </c>
    </row>
    <row r="9240" spans="2:2">
      <c r="B9240">
        <f t="shared" si="353"/>
        <v>17</v>
      </c>
    </row>
    <row r="9241" spans="2:2">
      <c r="B9241">
        <f t="shared" si="353"/>
        <v>17</v>
      </c>
    </row>
    <row r="9242" spans="2:2">
      <c r="B9242">
        <f t="shared" si="353"/>
        <v>17</v>
      </c>
    </row>
    <row r="9243" spans="2:2">
      <c r="B9243">
        <f t="shared" si="353"/>
        <v>17</v>
      </c>
    </row>
    <row r="9244" spans="2:2">
      <c r="B9244">
        <f t="shared" si="353"/>
        <v>17</v>
      </c>
    </row>
    <row r="9245" spans="2:2">
      <c r="B9245">
        <f t="shared" si="353"/>
        <v>17</v>
      </c>
    </row>
    <row r="9246" spans="2:2">
      <c r="B9246">
        <f t="shared" si="353"/>
        <v>17</v>
      </c>
    </row>
    <row r="9247" spans="2:2">
      <c r="B9247">
        <f t="shared" si="353"/>
        <v>17</v>
      </c>
    </row>
    <row r="9248" spans="2:2">
      <c r="B9248">
        <f t="shared" si="353"/>
        <v>17</v>
      </c>
    </row>
    <row r="9249" spans="2:2">
      <c r="B9249">
        <f t="shared" si="353"/>
        <v>17</v>
      </c>
    </row>
    <row r="9250" spans="2:2">
      <c r="B9250">
        <f t="shared" si="353"/>
        <v>17</v>
      </c>
    </row>
    <row r="9251" spans="2:2">
      <c r="B9251">
        <f t="shared" si="353"/>
        <v>17</v>
      </c>
    </row>
    <row r="9252" spans="2:2">
      <c r="B9252">
        <f t="shared" si="353"/>
        <v>17</v>
      </c>
    </row>
    <row r="9253" spans="2:2">
      <c r="B9253">
        <f t="shared" si="353"/>
        <v>17</v>
      </c>
    </row>
    <row r="9254" spans="2:2">
      <c r="B9254">
        <f t="shared" si="353"/>
        <v>17</v>
      </c>
    </row>
    <row r="9255" spans="2:2">
      <c r="B9255">
        <f t="shared" si="353"/>
        <v>17</v>
      </c>
    </row>
    <row r="9256" spans="2:2">
      <c r="B9256">
        <f t="shared" si="353"/>
        <v>17</v>
      </c>
    </row>
    <row r="9257" spans="2:2">
      <c r="B9257">
        <f t="shared" si="353"/>
        <v>17</v>
      </c>
    </row>
    <row r="9258" spans="2:2">
      <c r="B9258">
        <f t="shared" si="353"/>
        <v>17</v>
      </c>
    </row>
    <row r="9259" spans="2:2">
      <c r="B9259">
        <f t="shared" si="353"/>
        <v>17</v>
      </c>
    </row>
    <row r="9260" spans="2:2">
      <c r="B9260">
        <f t="shared" si="353"/>
        <v>17</v>
      </c>
    </row>
    <row r="9261" spans="2:2">
      <c r="B9261">
        <f t="shared" si="353"/>
        <v>17</v>
      </c>
    </row>
    <row r="9262" spans="2:2">
      <c r="B9262">
        <f t="shared" si="353"/>
        <v>17</v>
      </c>
    </row>
    <row r="9263" spans="2:2">
      <c r="B9263">
        <f t="shared" si="353"/>
        <v>17</v>
      </c>
    </row>
    <row r="9264" spans="2:2">
      <c r="B9264">
        <f t="shared" si="353"/>
        <v>17</v>
      </c>
    </row>
    <row r="9265" spans="2:2">
      <c r="B9265">
        <f t="shared" si="353"/>
        <v>17</v>
      </c>
    </row>
    <row r="9266" spans="2:2">
      <c r="B9266">
        <f t="shared" si="353"/>
        <v>17</v>
      </c>
    </row>
    <row r="9267" spans="2:2">
      <c r="B9267">
        <f t="shared" si="353"/>
        <v>17</v>
      </c>
    </row>
    <row r="9268" spans="2:2">
      <c r="B9268">
        <f t="shared" si="353"/>
        <v>17</v>
      </c>
    </row>
    <row r="9269" spans="2:2">
      <c r="B9269">
        <f t="shared" si="353"/>
        <v>17</v>
      </c>
    </row>
    <row r="9270" spans="2:2">
      <c r="B9270">
        <f t="shared" si="353"/>
        <v>17</v>
      </c>
    </row>
    <row r="9271" spans="2:2">
      <c r="B9271">
        <f t="shared" si="353"/>
        <v>17</v>
      </c>
    </row>
    <row r="9272" spans="2:2">
      <c r="B9272">
        <f t="shared" si="353"/>
        <v>17</v>
      </c>
    </row>
    <row r="9273" spans="2:2">
      <c r="B9273">
        <f t="shared" si="353"/>
        <v>17</v>
      </c>
    </row>
    <row r="9274" spans="2:2">
      <c r="B9274">
        <f t="shared" si="353"/>
        <v>17</v>
      </c>
    </row>
    <row r="9275" spans="2:2">
      <c r="B9275">
        <f t="shared" si="353"/>
        <v>17</v>
      </c>
    </row>
    <row r="9276" spans="2:2">
      <c r="B9276">
        <f t="shared" si="353"/>
        <v>17</v>
      </c>
    </row>
    <row r="9277" spans="2:2">
      <c r="B9277">
        <f t="shared" si="353"/>
        <v>17</v>
      </c>
    </row>
    <row r="9278" spans="2:2">
      <c r="B9278">
        <f t="shared" si="353"/>
        <v>17</v>
      </c>
    </row>
    <row r="9279" spans="2:2">
      <c r="B9279">
        <f t="shared" si="353"/>
        <v>17</v>
      </c>
    </row>
    <row r="9280" spans="2:2">
      <c r="B9280">
        <f t="shared" si="353"/>
        <v>17</v>
      </c>
    </row>
    <row r="9281" spans="2:2">
      <c r="B9281">
        <f t="shared" si="353"/>
        <v>17</v>
      </c>
    </row>
    <row r="9282" spans="2:2">
      <c r="B9282">
        <f t="shared" si="353"/>
        <v>17</v>
      </c>
    </row>
    <row r="9283" spans="2:2">
      <c r="B9283">
        <f t="shared" si="353"/>
        <v>17</v>
      </c>
    </row>
    <row r="9284" spans="2:2">
      <c r="B9284">
        <f t="shared" si="353"/>
        <v>17</v>
      </c>
    </row>
    <row r="9285" spans="2:2">
      <c r="B9285">
        <f t="shared" ref="B9285:B9348" si="354">+IF(F9284=44085,B9284+1,B9284)</f>
        <v>17</v>
      </c>
    </row>
    <row r="9286" spans="2:2">
      <c r="B9286">
        <f t="shared" si="354"/>
        <v>17</v>
      </c>
    </row>
    <row r="9287" spans="2:2">
      <c r="B9287">
        <f t="shared" si="354"/>
        <v>17</v>
      </c>
    </row>
    <row r="9288" spans="2:2">
      <c r="B9288">
        <f t="shared" si="354"/>
        <v>17</v>
      </c>
    </row>
    <row r="9289" spans="2:2">
      <c r="B9289">
        <f t="shared" si="354"/>
        <v>17</v>
      </c>
    </row>
    <row r="9290" spans="2:2">
      <c r="B9290">
        <f t="shared" si="354"/>
        <v>17</v>
      </c>
    </row>
    <row r="9291" spans="2:2">
      <c r="B9291">
        <f t="shared" si="354"/>
        <v>17</v>
      </c>
    </row>
    <row r="9292" spans="2:2">
      <c r="B9292">
        <f t="shared" si="354"/>
        <v>17</v>
      </c>
    </row>
    <row r="9293" spans="2:2">
      <c r="B9293">
        <f t="shared" si="354"/>
        <v>17</v>
      </c>
    </row>
    <row r="9294" spans="2:2">
      <c r="B9294">
        <f t="shared" si="354"/>
        <v>17</v>
      </c>
    </row>
    <row r="9295" spans="2:2">
      <c r="B9295">
        <f t="shared" si="354"/>
        <v>17</v>
      </c>
    </row>
    <row r="9296" spans="2:2">
      <c r="B9296">
        <f t="shared" si="354"/>
        <v>17</v>
      </c>
    </row>
    <row r="9297" spans="2:2">
      <c r="B9297">
        <f t="shared" si="354"/>
        <v>17</v>
      </c>
    </row>
    <row r="9298" spans="2:2">
      <c r="B9298">
        <f t="shared" si="354"/>
        <v>17</v>
      </c>
    </row>
    <row r="9299" spans="2:2">
      <c r="B9299">
        <f t="shared" si="354"/>
        <v>17</v>
      </c>
    </row>
    <row r="9300" spans="2:2">
      <c r="B9300">
        <f t="shared" si="354"/>
        <v>17</v>
      </c>
    </row>
    <row r="9301" spans="2:2">
      <c r="B9301">
        <f t="shared" si="354"/>
        <v>17</v>
      </c>
    </row>
    <row r="9302" spans="2:2">
      <c r="B9302">
        <f t="shared" si="354"/>
        <v>17</v>
      </c>
    </row>
    <row r="9303" spans="2:2">
      <c r="B9303">
        <f t="shared" si="354"/>
        <v>17</v>
      </c>
    </row>
    <row r="9304" spans="2:2">
      <c r="B9304">
        <f t="shared" si="354"/>
        <v>17</v>
      </c>
    </row>
    <row r="9305" spans="2:2">
      <c r="B9305">
        <f t="shared" si="354"/>
        <v>17</v>
      </c>
    </row>
    <row r="9306" spans="2:2">
      <c r="B9306">
        <f t="shared" si="354"/>
        <v>17</v>
      </c>
    </row>
    <row r="9307" spans="2:2">
      <c r="B9307">
        <f t="shared" si="354"/>
        <v>17</v>
      </c>
    </row>
    <row r="9308" spans="2:2">
      <c r="B9308">
        <f t="shared" si="354"/>
        <v>17</v>
      </c>
    </row>
    <row r="9309" spans="2:2">
      <c r="B9309">
        <f t="shared" si="354"/>
        <v>17</v>
      </c>
    </row>
    <row r="9310" spans="2:2">
      <c r="B9310">
        <f t="shared" si="354"/>
        <v>17</v>
      </c>
    </row>
    <row r="9311" spans="2:2">
      <c r="B9311">
        <f t="shared" si="354"/>
        <v>17</v>
      </c>
    </row>
    <row r="9312" spans="2:2">
      <c r="B9312">
        <f t="shared" si="354"/>
        <v>17</v>
      </c>
    </row>
    <row r="9313" spans="2:2">
      <c r="B9313">
        <f t="shared" si="354"/>
        <v>17</v>
      </c>
    </row>
    <row r="9314" spans="2:2">
      <c r="B9314">
        <f t="shared" si="354"/>
        <v>17</v>
      </c>
    </row>
    <row r="9315" spans="2:2">
      <c r="B9315">
        <f t="shared" si="354"/>
        <v>17</v>
      </c>
    </row>
    <row r="9316" spans="2:2">
      <c r="B9316">
        <f t="shared" si="354"/>
        <v>17</v>
      </c>
    </row>
    <row r="9317" spans="2:2">
      <c r="B9317">
        <f t="shared" si="354"/>
        <v>17</v>
      </c>
    </row>
    <row r="9318" spans="2:2">
      <c r="B9318">
        <f t="shared" si="354"/>
        <v>17</v>
      </c>
    </row>
    <row r="9319" spans="2:2">
      <c r="B9319">
        <f t="shared" si="354"/>
        <v>17</v>
      </c>
    </row>
    <row r="9320" spans="2:2">
      <c r="B9320">
        <f t="shared" si="354"/>
        <v>17</v>
      </c>
    </row>
    <row r="9321" spans="2:2">
      <c r="B9321">
        <f t="shared" si="354"/>
        <v>17</v>
      </c>
    </row>
    <row r="9322" spans="2:2">
      <c r="B9322">
        <f t="shared" si="354"/>
        <v>17</v>
      </c>
    </row>
    <row r="9323" spans="2:2">
      <c r="B9323">
        <f t="shared" si="354"/>
        <v>17</v>
      </c>
    </row>
    <row r="9324" spans="2:2">
      <c r="B9324">
        <f t="shared" si="354"/>
        <v>17</v>
      </c>
    </row>
    <row r="9325" spans="2:2">
      <c r="B9325">
        <f t="shared" si="354"/>
        <v>17</v>
      </c>
    </row>
    <row r="9326" spans="2:2">
      <c r="B9326">
        <f t="shared" si="354"/>
        <v>17</v>
      </c>
    </row>
    <row r="9327" spans="2:2">
      <c r="B9327">
        <f t="shared" si="354"/>
        <v>17</v>
      </c>
    </row>
    <row r="9328" spans="2:2">
      <c r="B9328">
        <f t="shared" si="354"/>
        <v>17</v>
      </c>
    </row>
    <row r="9329" spans="2:2">
      <c r="B9329">
        <f t="shared" si="354"/>
        <v>17</v>
      </c>
    </row>
    <row r="9330" spans="2:2">
      <c r="B9330">
        <f t="shared" si="354"/>
        <v>17</v>
      </c>
    </row>
    <row r="9331" spans="2:2">
      <c r="B9331">
        <f t="shared" si="354"/>
        <v>17</v>
      </c>
    </row>
    <row r="9332" spans="2:2">
      <c r="B9332">
        <f t="shared" si="354"/>
        <v>17</v>
      </c>
    </row>
    <row r="9333" spans="2:2">
      <c r="B9333">
        <f t="shared" si="354"/>
        <v>17</v>
      </c>
    </row>
    <row r="9334" spans="2:2">
      <c r="B9334">
        <f t="shared" si="354"/>
        <v>17</v>
      </c>
    </row>
    <row r="9335" spans="2:2">
      <c r="B9335">
        <f t="shared" si="354"/>
        <v>17</v>
      </c>
    </row>
    <row r="9336" spans="2:2">
      <c r="B9336">
        <f t="shared" si="354"/>
        <v>17</v>
      </c>
    </row>
    <row r="9337" spans="2:2">
      <c r="B9337">
        <f t="shared" si="354"/>
        <v>17</v>
      </c>
    </row>
    <row r="9338" spans="2:2">
      <c r="B9338">
        <f t="shared" si="354"/>
        <v>17</v>
      </c>
    </row>
    <row r="9339" spans="2:2">
      <c r="B9339">
        <f t="shared" si="354"/>
        <v>17</v>
      </c>
    </row>
    <row r="9340" spans="2:2">
      <c r="B9340">
        <f t="shared" si="354"/>
        <v>17</v>
      </c>
    </row>
    <row r="9341" spans="2:2">
      <c r="B9341">
        <f t="shared" si="354"/>
        <v>17</v>
      </c>
    </row>
    <row r="9342" spans="2:2">
      <c r="B9342">
        <f t="shared" si="354"/>
        <v>17</v>
      </c>
    </row>
    <row r="9343" spans="2:2">
      <c r="B9343">
        <f t="shared" si="354"/>
        <v>17</v>
      </c>
    </row>
    <row r="9344" spans="2:2">
      <c r="B9344">
        <f t="shared" si="354"/>
        <v>17</v>
      </c>
    </row>
    <row r="9345" spans="2:2">
      <c r="B9345">
        <f t="shared" si="354"/>
        <v>17</v>
      </c>
    </row>
    <row r="9346" spans="2:2">
      <c r="B9346">
        <f t="shared" si="354"/>
        <v>17</v>
      </c>
    </row>
    <row r="9347" spans="2:2">
      <c r="B9347">
        <f t="shared" si="354"/>
        <v>17</v>
      </c>
    </row>
    <row r="9348" spans="2:2">
      <c r="B9348">
        <f t="shared" si="354"/>
        <v>17</v>
      </c>
    </row>
    <row r="9349" spans="2:2">
      <c r="B9349">
        <f t="shared" ref="B9349:B9412" si="355">+IF(F9348=44085,B9348+1,B9348)</f>
        <v>17</v>
      </c>
    </row>
    <row r="9350" spans="2:2">
      <c r="B9350">
        <f t="shared" si="355"/>
        <v>17</v>
      </c>
    </row>
    <row r="9351" spans="2:2">
      <c r="B9351">
        <f t="shared" si="355"/>
        <v>17</v>
      </c>
    </row>
    <row r="9352" spans="2:2">
      <c r="B9352">
        <f t="shared" si="355"/>
        <v>17</v>
      </c>
    </row>
    <row r="9353" spans="2:2">
      <c r="B9353">
        <f t="shared" si="355"/>
        <v>17</v>
      </c>
    </row>
    <row r="9354" spans="2:2">
      <c r="B9354">
        <f t="shared" si="355"/>
        <v>17</v>
      </c>
    </row>
    <row r="9355" spans="2:2">
      <c r="B9355">
        <f t="shared" si="355"/>
        <v>17</v>
      </c>
    </row>
    <row r="9356" spans="2:2">
      <c r="B9356">
        <f t="shared" si="355"/>
        <v>17</v>
      </c>
    </row>
    <row r="9357" spans="2:2">
      <c r="B9357">
        <f t="shared" si="355"/>
        <v>17</v>
      </c>
    </row>
    <row r="9358" spans="2:2">
      <c r="B9358">
        <f t="shared" si="355"/>
        <v>17</v>
      </c>
    </row>
    <row r="9359" spans="2:2">
      <c r="B9359">
        <f t="shared" si="355"/>
        <v>17</v>
      </c>
    </row>
    <row r="9360" spans="2:2">
      <c r="B9360">
        <f t="shared" si="355"/>
        <v>17</v>
      </c>
    </row>
    <row r="9361" spans="2:2">
      <c r="B9361">
        <f t="shared" si="355"/>
        <v>17</v>
      </c>
    </row>
    <row r="9362" spans="2:2">
      <c r="B9362">
        <f t="shared" si="355"/>
        <v>17</v>
      </c>
    </row>
    <row r="9363" spans="2:2">
      <c r="B9363">
        <f t="shared" si="355"/>
        <v>17</v>
      </c>
    </row>
    <row r="9364" spans="2:2">
      <c r="B9364">
        <f t="shared" si="355"/>
        <v>17</v>
      </c>
    </row>
    <row r="9365" spans="2:2">
      <c r="B9365">
        <f t="shared" si="355"/>
        <v>17</v>
      </c>
    </row>
    <row r="9366" spans="2:2">
      <c r="B9366">
        <f t="shared" si="355"/>
        <v>17</v>
      </c>
    </row>
    <row r="9367" spans="2:2">
      <c r="B9367">
        <f t="shared" si="355"/>
        <v>17</v>
      </c>
    </row>
    <row r="9368" spans="2:2">
      <c r="B9368">
        <f t="shared" si="355"/>
        <v>17</v>
      </c>
    </row>
    <row r="9369" spans="2:2">
      <c r="B9369">
        <f t="shared" si="355"/>
        <v>17</v>
      </c>
    </row>
    <row r="9370" spans="2:2">
      <c r="B9370">
        <f t="shared" si="355"/>
        <v>17</v>
      </c>
    </row>
    <row r="9371" spans="2:2">
      <c r="B9371">
        <f t="shared" si="355"/>
        <v>17</v>
      </c>
    </row>
    <row r="9372" spans="2:2">
      <c r="B9372">
        <f t="shared" si="355"/>
        <v>17</v>
      </c>
    </row>
    <row r="9373" spans="2:2">
      <c r="B9373">
        <f t="shared" si="355"/>
        <v>17</v>
      </c>
    </row>
    <row r="9374" spans="2:2">
      <c r="B9374">
        <f t="shared" si="355"/>
        <v>17</v>
      </c>
    </row>
    <row r="9375" spans="2:2">
      <c r="B9375">
        <f t="shared" si="355"/>
        <v>17</v>
      </c>
    </row>
    <row r="9376" spans="2:2">
      <c r="B9376">
        <f t="shared" si="355"/>
        <v>17</v>
      </c>
    </row>
    <row r="9377" spans="2:2">
      <c r="B9377">
        <f t="shared" si="355"/>
        <v>17</v>
      </c>
    </row>
    <row r="9378" spans="2:2">
      <c r="B9378">
        <f t="shared" si="355"/>
        <v>17</v>
      </c>
    </row>
    <row r="9379" spans="2:2">
      <c r="B9379">
        <f t="shared" si="355"/>
        <v>17</v>
      </c>
    </row>
    <row r="9380" spans="2:2">
      <c r="B9380">
        <f t="shared" si="355"/>
        <v>17</v>
      </c>
    </row>
    <row r="9381" spans="2:2">
      <c r="B9381">
        <f t="shared" si="355"/>
        <v>17</v>
      </c>
    </row>
    <row r="9382" spans="2:2">
      <c r="B9382">
        <f t="shared" si="355"/>
        <v>17</v>
      </c>
    </row>
    <row r="9383" spans="2:2">
      <c r="B9383">
        <f t="shared" si="355"/>
        <v>17</v>
      </c>
    </row>
    <row r="9384" spans="2:2">
      <c r="B9384">
        <f t="shared" si="355"/>
        <v>17</v>
      </c>
    </row>
    <row r="9385" spans="2:2">
      <c r="B9385">
        <f t="shared" si="355"/>
        <v>17</v>
      </c>
    </row>
    <row r="9386" spans="2:2">
      <c r="B9386">
        <f t="shared" si="355"/>
        <v>17</v>
      </c>
    </row>
    <row r="9387" spans="2:2">
      <c r="B9387">
        <f t="shared" si="355"/>
        <v>17</v>
      </c>
    </row>
    <row r="9388" spans="2:2">
      <c r="B9388">
        <f t="shared" si="355"/>
        <v>17</v>
      </c>
    </row>
    <row r="9389" spans="2:2">
      <c r="B9389">
        <f t="shared" si="355"/>
        <v>17</v>
      </c>
    </row>
    <row r="9390" spans="2:2">
      <c r="B9390">
        <f t="shared" si="355"/>
        <v>17</v>
      </c>
    </row>
    <row r="9391" spans="2:2">
      <c r="B9391">
        <f t="shared" si="355"/>
        <v>17</v>
      </c>
    </row>
    <row r="9392" spans="2:2">
      <c r="B9392">
        <f t="shared" si="355"/>
        <v>17</v>
      </c>
    </row>
    <row r="9393" spans="2:2">
      <c r="B9393">
        <f t="shared" si="355"/>
        <v>17</v>
      </c>
    </row>
    <row r="9394" spans="2:2">
      <c r="B9394">
        <f t="shared" si="355"/>
        <v>17</v>
      </c>
    </row>
    <row r="9395" spans="2:2">
      <c r="B9395">
        <f t="shared" si="355"/>
        <v>17</v>
      </c>
    </row>
    <row r="9396" spans="2:2">
      <c r="B9396">
        <f t="shared" si="355"/>
        <v>17</v>
      </c>
    </row>
    <row r="9397" spans="2:2">
      <c r="B9397">
        <f t="shared" si="355"/>
        <v>17</v>
      </c>
    </row>
    <row r="9398" spans="2:2">
      <c r="B9398">
        <f t="shared" si="355"/>
        <v>17</v>
      </c>
    </row>
    <row r="9399" spans="2:2">
      <c r="B9399">
        <f t="shared" si="355"/>
        <v>17</v>
      </c>
    </row>
    <row r="9400" spans="2:2">
      <c r="B9400">
        <f t="shared" si="355"/>
        <v>17</v>
      </c>
    </row>
    <row r="9401" spans="2:2">
      <c r="B9401">
        <f t="shared" si="355"/>
        <v>17</v>
      </c>
    </row>
    <row r="9402" spans="2:2">
      <c r="B9402">
        <f t="shared" si="355"/>
        <v>17</v>
      </c>
    </row>
    <row r="9403" spans="2:2">
      <c r="B9403">
        <f t="shared" si="355"/>
        <v>17</v>
      </c>
    </row>
    <row r="9404" spans="2:2">
      <c r="B9404">
        <f t="shared" si="355"/>
        <v>17</v>
      </c>
    </row>
    <row r="9405" spans="2:2">
      <c r="B9405">
        <f t="shared" si="355"/>
        <v>17</v>
      </c>
    </row>
    <row r="9406" spans="2:2">
      <c r="B9406">
        <f t="shared" si="355"/>
        <v>17</v>
      </c>
    </row>
    <row r="9407" spans="2:2">
      <c r="B9407">
        <f t="shared" si="355"/>
        <v>17</v>
      </c>
    </row>
    <row r="9408" spans="2:2">
      <c r="B9408">
        <f t="shared" si="355"/>
        <v>17</v>
      </c>
    </row>
    <row r="9409" spans="2:2">
      <c r="B9409">
        <f t="shared" si="355"/>
        <v>17</v>
      </c>
    </row>
    <row r="9410" spans="2:2">
      <c r="B9410">
        <f t="shared" si="355"/>
        <v>17</v>
      </c>
    </row>
    <row r="9411" spans="2:2">
      <c r="B9411">
        <f t="shared" si="355"/>
        <v>17</v>
      </c>
    </row>
    <row r="9412" spans="2:2">
      <c r="B9412">
        <f t="shared" si="355"/>
        <v>17</v>
      </c>
    </row>
    <row r="9413" spans="2:2">
      <c r="B9413">
        <f t="shared" ref="B9413:B9476" si="356">+IF(F9412=44085,B9412+1,B9412)</f>
        <v>17</v>
      </c>
    </row>
    <row r="9414" spans="2:2">
      <c r="B9414">
        <f t="shared" si="356"/>
        <v>17</v>
      </c>
    </row>
    <row r="9415" spans="2:2">
      <c r="B9415">
        <f t="shared" si="356"/>
        <v>17</v>
      </c>
    </row>
    <row r="9416" spans="2:2">
      <c r="B9416">
        <f t="shared" si="356"/>
        <v>17</v>
      </c>
    </row>
    <row r="9417" spans="2:2">
      <c r="B9417">
        <f t="shared" si="356"/>
        <v>17</v>
      </c>
    </row>
    <row r="9418" spans="2:2">
      <c r="B9418">
        <f t="shared" si="356"/>
        <v>17</v>
      </c>
    </row>
    <row r="9419" spans="2:2">
      <c r="B9419">
        <f t="shared" si="356"/>
        <v>17</v>
      </c>
    </row>
    <row r="9420" spans="2:2">
      <c r="B9420">
        <f t="shared" si="356"/>
        <v>17</v>
      </c>
    </row>
    <row r="9421" spans="2:2">
      <c r="B9421">
        <f t="shared" si="356"/>
        <v>17</v>
      </c>
    </row>
    <row r="9422" spans="2:2">
      <c r="B9422">
        <f t="shared" si="356"/>
        <v>17</v>
      </c>
    </row>
    <row r="9423" spans="2:2">
      <c r="B9423">
        <f t="shared" si="356"/>
        <v>17</v>
      </c>
    </row>
    <row r="9424" spans="2:2">
      <c r="B9424">
        <f t="shared" si="356"/>
        <v>17</v>
      </c>
    </row>
    <row r="9425" spans="2:2">
      <c r="B9425">
        <f t="shared" si="356"/>
        <v>17</v>
      </c>
    </row>
    <row r="9426" spans="2:2">
      <c r="B9426">
        <f t="shared" si="356"/>
        <v>17</v>
      </c>
    </row>
    <row r="9427" spans="2:2">
      <c r="B9427">
        <f t="shared" si="356"/>
        <v>17</v>
      </c>
    </row>
    <row r="9428" spans="2:2">
      <c r="B9428">
        <f t="shared" si="356"/>
        <v>17</v>
      </c>
    </row>
    <row r="9429" spans="2:2">
      <c r="B9429">
        <f t="shared" si="356"/>
        <v>17</v>
      </c>
    </row>
    <row r="9430" spans="2:2">
      <c r="B9430">
        <f t="shared" si="356"/>
        <v>17</v>
      </c>
    </row>
    <row r="9431" spans="2:2">
      <c r="B9431">
        <f t="shared" si="356"/>
        <v>17</v>
      </c>
    </row>
    <row r="9432" spans="2:2">
      <c r="B9432">
        <f t="shared" si="356"/>
        <v>17</v>
      </c>
    </row>
    <row r="9433" spans="2:2">
      <c r="B9433">
        <f t="shared" si="356"/>
        <v>17</v>
      </c>
    </row>
    <row r="9434" spans="2:2">
      <c r="B9434">
        <f t="shared" si="356"/>
        <v>17</v>
      </c>
    </row>
    <row r="9435" spans="2:2">
      <c r="B9435">
        <f t="shared" si="356"/>
        <v>17</v>
      </c>
    </row>
    <row r="9436" spans="2:2">
      <c r="B9436">
        <f t="shared" si="356"/>
        <v>17</v>
      </c>
    </row>
    <row r="9437" spans="2:2">
      <c r="B9437">
        <f t="shared" si="356"/>
        <v>17</v>
      </c>
    </row>
    <row r="9438" spans="2:2">
      <c r="B9438">
        <f t="shared" si="356"/>
        <v>17</v>
      </c>
    </row>
    <row r="9439" spans="2:2">
      <c r="B9439">
        <f t="shared" si="356"/>
        <v>17</v>
      </c>
    </row>
    <row r="9440" spans="2:2">
      <c r="B9440">
        <f t="shared" si="356"/>
        <v>17</v>
      </c>
    </row>
    <row r="9441" spans="2:2">
      <c r="B9441">
        <f t="shared" si="356"/>
        <v>17</v>
      </c>
    </row>
    <row r="9442" spans="2:2">
      <c r="B9442">
        <f t="shared" si="356"/>
        <v>17</v>
      </c>
    </row>
    <row r="9443" spans="2:2">
      <c r="B9443">
        <f t="shared" si="356"/>
        <v>17</v>
      </c>
    </row>
    <row r="9444" spans="2:2">
      <c r="B9444">
        <f t="shared" si="356"/>
        <v>17</v>
      </c>
    </row>
    <row r="9445" spans="2:2">
      <c r="B9445">
        <f t="shared" si="356"/>
        <v>17</v>
      </c>
    </row>
    <row r="9446" spans="2:2">
      <c r="B9446">
        <f t="shared" si="356"/>
        <v>17</v>
      </c>
    </row>
    <row r="9447" spans="2:2">
      <c r="B9447">
        <f t="shared" si="356"/>
        <v>17</v>
      </c>
    </row>
    <row r="9448" spans="2:2">
      <c r="B9448">
        <f t="shared" si="356"/>
        <v>17</v>
      </c>
    </row>
    <row r="9449" spans="2:2">
      <c r="B9449">
        <f t="shared" si="356"/>
        <v>17</v>
      </c>
    </row>
    <row r="9450" spans="2:2">
      <c r="B9450">
        <f t="shared" si="356"/>
        <v>17</v>
      </c>
    </row>
    <row r="9451" spans="2:2">
      <c r="B9451">
        <f t="shared" si="356"/>
        <v>17</v>
      </c>
    </row>
    <row r="9452" spans="2:2">
      <c r="B9452">
        <f t="shared" si="356"/>
        <v>17</v>
      </c>
    </row>
    <row r="9453" spans="2:2">
      <c r="B9453">
        <f t="shared" si="356"/>
        <v>17</v>
      </c>
    </row>
    <row r="9454" spans="2:2">
      <c r="B9454">
        <f t="shared" si="356"/>
        <v>17</v>
      </c>
    </row>
    <row r="9455" spans="2:2">
      <c r="B9455">
        <f t="shared" si="356"/>
        <v>17</v>
      </c>
    </row>
    <row r="9456" spans="2:2">
      <c r="B9456">
        <f t="shared" si="356"/>
        <v>17</v>
      </c>
    </row>
    <row r="9457" spans="2:2">
      <c r="B9457">
        <f t="shared" si="356"/>
        <v>17</v>
      </c>
    </row>
    <row r="9458" spans="2:2">
      <c r="B9458">
        <f t="shared" si="356"/>
        <v>17</v>
      </c>
    </row>
    <row r="9459" spans="2:2">
      <c r="B9459">
        <f t="shared" si="356"/>
        <v>17</v>
      </c>
    </row>
    <row r="9460" spans="2:2">
      <c r="B9460">
        <f t="shared" si="356"/>
        <v>17</v>
      </c>
    </row>
    <row r="9461" spans="2:2">
      <c r="B9461">
        <f t="shared" si="356"/>
        <v>17</v>
      </c>
    </row>
    <row r="9462" spans="2:2">
      <c r="B9462">
        <f t="shared" si="356"/>
        <v>17</v>
      </c>
    </row>
    <row r="9463" spans="2:2">
      <c r="B9463">
        <f t="shared" si="356"/>
        <v>17</v>
      </c>
    </row>
    <row r="9464" spans="2:2">
      <c r="B9464">
        <f t="shared" si="356"/>
        <v>17</v>
      </c>
    </row>
    <row r="9465" spans="2:2">
      <c r="B9465">
        <f t="shared" si="356"/>
        <v>17</v>
      </c>
    </row>
    <row r="9466" spans="2:2">
      <c r="B9466">
        <f t="shared" si="356"/>
        <v>17</v>
      </c>
    </row>
    <row r="9467" spans="2:2">
      <c r="B9467">
        <f t="shared" si="356"/>
        <v>17</v>
      </c>
    </row>
    <row r="9468" spans="2:2">
      <c r="B9468">
        <f t="shared" si="356"/>
        <v>17</v>
      </c>
    </row>
    <row r="9469" spans="2:2">
      <c r="B9469">
        <f t="shared" si="356"/>
        <v>17</v>
      </c>
    </row>
    <row r="9470" spans="2:2">
      <c r="B9470">
        <f t="shared" si="356"/>
        <v>17</v>
      </c>
    </row>
    <row r="9471" spans="2:2">
      <c r="B9471">
        <f t="shared" si="356"/>
        <v>17</v>
      </c>
    </row>
    <row r="9472" spans="2:2">
      <c r="B9472">
        <f t="shared" si="356"/>
        <v>17</v>
      </c>
    </row>
    <row r="9473" spans="2:2">
      <c r="B9473">
        <f t="shared" si="356"/>
        <v>17</v>
      </c>
    </row>
    <row r="9474" spans="2:2">
      <c r="B9474">
        <f t="shared" si="356"/>
        <v>17</v>
      </c>
    </row>
    <row r="9475" spans="2:2">
      <c r="B9475">
        <f t="shared" si="356"/>
        <v>17</v>
      </c>
    </row>
    <row r="9476" spans="2:2">
      <c r="B9476">
        <f t="shared" si="356"/>
        <v>17</v>
      </c>
    </row>
    <row r="9477" spans="2:2">
      <c r="B9477">
        <f t="shared" ref="B9477:B9540" si="357">+IF(F9476=44085,B9476+1,B9476)</f>
        <v>17</v>
      </c>
    </row>
    <row r="9478" spans="2:2">
      <c r="B9478">
        <f t="shared" si="357"/>
        <v>17</v>
      </c>
    </row>
    <row r="9479" spans="2:2">
      <c r="B9479">
        <f t="shared" si="357"/>
        <v>17</v>
      </c>
    </row>
    <row r="9480" spans="2:2">
      <c r="B9480">
        <f t="shared" si="357"/>
        <v>17</v>
      </c>
    </row>
    <row r="9481" spans="2:2">
      <c r="B9481">
        <f t="shared" si="357"/>
        <v>17</v>
      </c>
    </row>
    <row r="9482" spans="2:2">
      <c r="B9482">
        <f t="shared" si="357"/>
        <v>17</v>
      </c>
    </row>
    <row r="9483" spans="2:2">
      <c r="B9483">
        <f t="shared" si="357"/>
        <v>17</v>
      </c>
    </row>
    <row r="9484" spans="2:2">
      <c r="B9484">
        <f t="shared" si="357"/>
        <v>17</v>
      </c>
    </row>
    <row r="9485" spans="2:2">
      <c r="B9485">
        <f t="shared" si="357"/>
        <v>17</v>
      </c>
    </row>
    <row r="9486" spans="2:2">
      <c r="B9486">
        <f t="shared" si="357"/>
        <v>17</v>
      </c>
    </row>
    <row r="9487" spans="2:2">
      <c r="B9487">
        <f t="shared" si="357"/>
        <v>17</v>
      </c>
    </row>
    <row r="9488" spans="2:2">
      <c r="B9488">
        <f t="shared" si="357"/>
        <v>17</v>
      </c>
    </row>
    <row r="9489" spans="2:2">
      <c r="B9489">
        <f t="shared" si="357"/>
        <v>17</v>
      </c>
    </row>
    <row r="9490" spans="2:2">
      <c r="B9490">
        <f t="shared" si="357"/>
        <v>17</v>
      </c>
    </row>
    <row r="9491" spans="2:2">
      <c r="B9491">
        <f t="shared" si="357"/>
        <v>17</v>
      </c>
    </row>
    <row r="9492" spans="2:2">
      <c r="B9492">
        <f t="shared" si="357"/>
        <v>17</v>
      </c>
    </row>
    <row r="9493" spans="2:2">
      <c r="B9493">
        <f t="shared" si="357"/>
        <v>17</v>
      </c>
    </row>
    <row r="9494" spans="2:2">
      <c r="B9494">
        <f t="shared" si="357"/>
        <v>17</v>
      </c>
    </row>
    <row r="9495" spans="2:2">
      <c r="B9495">
        <f t="shared" si="357"/>
        <v>17</v>
      </c>
    </row>
    <row r="9496" spans="2:2">
      <c r="B9496">
        <f t="shared" si="357"/>
        <v>17</v>
      </c>
    </row>
    <row r="9497" spans="2:2">
      <c r="B9497">
        <f t="shared" si="357"/>
        <v>17</v>
      </c>
    </row>
    <row r="9498" spans="2:2">
      <c r="B9498">
        <f t="shared" si="357"/>
        <v>17</v>
      </c>
    </row>
    <row r="9499" spans="2:2">
      <c r="B9499">
        <f t="shared" si="357"/>
        <v>17</v>
      </c>
    </row>
    <row r="9500" spans="2:2">
      <c r="B9500">
        <f t="shared" si="357"/>
        <v>17</v>
      </c>
    </row>
    <row r="9501" spans="2:2">
      <c r="B9501">
        <f t="shared" si="357"/>
        <v>17</v>
      </c>
    </row>
    <row r="9502" spans="2:2">
      <c r="B9502">
        <f t="shared" si="357"/>
        <v>17</v>
      </c>
    </row>
    <row r="9503" spans="2:2">
      <c r="B9503">
        <f t="shared" si="357"/>
        <v>17</v>
      </c>
    </row>
    <row r="9504" spans="2:2">
      <c r="B9504">
        <f t="shared" si="357"/>
        <v>17</v>
      </c>
    </row>
    <row r="9505" spans="2:2">
      <c r="B9505">
        <f t="shared" si="357"/>
        <v>17</v>
      </c>
    </row>
    <row r="9506" spans="2:2">
      <c r="B9506">
        <f t="shared" si="357"/>
        <v>17</v>
      </c>
    </row>
    <row r="9507" spans="2:2">
      <c r="B9507">
        <f t="shared" si="357"/>
        <v>17</v>
      </c>
    </row>
    <row r="9508" spans="2:2">
      <c r="B9508">
        <f t="shared" si="357"/>
        <v>17</v>
      </c>
    </row>
    <row r="9509" spans="2:2">
      <c r="B9509">
        <f t="shared" si="357"/>
        <v>17</v>
      </c>
    </row>
    <row r="9510" spans="2:2">
      <c r="B9510">
        <f t="shared" si="357"/>
        <v>17</v>
      </c>
    </row>
    <row r="9511" spans="2:2">
      <c r="B9511">
        <f t="shared" si="357"/>
        <v>17</v>
      </c>
    </row>
    <row r="9512" spans="2:2">
      <c r="B9512">
        <f t="shared" si="357"/>
        <v>17</v>
      </c>
    </row>
    <row r="9513" spans="2:2">
      <c r="B9513">
        <f t="shared" si="357"/>
        <v>17</v>
      </c>
    </row>
    <row r="9514" spans="2:2">
      <c r="B9514">
        <f t="shared" si="357"/>
        <v>17</v>
      </c>
    </row>
    <row r="9515" spans="2:2">
      <c r="B9515">
        <f t="shared" si="357"/>
        <v>17</v>
      </c>
    </row>
    <row r="9516" spans="2:2">
      <c r="B9516">
        <f t="shared" si="357"/>
        <v>17</v>
      </c>
    </row>
    <row r="9517" spans="2:2">
      <c r="B9517">
        <f t="shared" si="357"/>
        <v>17</v>
      </c>
    </row>
    <row r="9518" spans="2:2">
      <c r="B9518">
        <f t="shared" si="357"/>
        <v>17</v>
      </c>
    </row>
    <row r="9519" spans="2:2">
      <c r="B9519">
        <f t="shared" si="357"/>
        <v>17</v>
      </c>
    </row>
    <row r="9520" spans="2:2">
      <c r="B9520">
        <f t="shared" si="357"/>
        <v>17</v>
      </c>
    </row>
    <row r="9521" spans="2:2">
      <c r="B9521">
        <f t="shared" si="357"/>
        <v>17</v>
      </c>
    </row>
    <row r="9522" spans="2:2">
      <c r="B9522">
        <f t="shared" si="357"/>
        <v>17</v>
      </c>
    </row>
    <row r="9523" spans="2:2">
      <c r="B9523">
        <f t="shared" si="357"/>
        <v>17</v>
      </c>
    </row>
    <row r="9524" spans="2:2">
      <c r="B9524">
        <f t="shared" si="357"/>
        <v>17</v>
      </c>
    </row>
    <row r="9525" spans="2:2">
      <c r="B9525">
        <f t="shared" si="357"/>
        <v>17</v>
      </c>
    </row>
    <row r="9526" spans="2:2">
      <c r="B9526">
        <f t="shared" si="357"/>
        <v>17</v>
      </c>
    </row>
    <row r="9527" spans="2:2">
      <c r="B9527">
        <f t="shared" si="357"/>
        <v>17</v>
      </c>
    </row>
    <row r="9528" spans="2:2">
      <c r="B9528">
        <f t="shared" si="357"/>
        <v>17</v>
      </c>
    </row>
    <row r="9529" spans="2:2">
      <c r="B9529">
        <f t="shared" si="357"/>
        <v>17</v>
      </c>
    </row>
    <row r="9530" spans="2:2">
      <c r="B9530">
        <f t="shared" si="357"/>
        <v>17</v>
      </c>
    </row>
    <row r="9531" spans="2:2">
      <c r="B9531">
        <f t="shared" si="357"/>
        <v>17</v>
      </c>
    </row>
    <row r="9532" spans="2:2">
      <c r="B9532">
        <f t="shared" si="357"/>
        <v>17</v>
      </c>
    </row>
    <row r="9533" spans="2:2">
      <c r="B9533">
        <f t="shared" si="357"/>
        <v>17</v>
      </c>
    </row>
    <row r="9534" spans="2:2">
      <c r="B9534">
        <f t="shared" si="357"/>
        <v>17</v>
      </c>
    </row>
    <row r="9535" spans="2:2">
      <c r="B9535">
        <f t="shared" si="357"/>
        <v>17</v>
      </c>
    </row>
    <row r="9536" spans="2:2">
      <c r="B9536">
        <f t="shared" si="357"/>
        <v>17</v>
      </c>
    </row>
    <row r="9537" spans="2:2">
      <c r="B9537">
        <f t="shared" si="357"/>
        <v>17</v>
      </c>
    </row>
    <row r="9538" spans="2:2">
      <c r="B9538">
        <f t="shared" si="357"/>
        <v>17</v>
      </c>
    </row>
    <row r="9539" spans="2:2">
      <c r="B9539">
        <f t="shared" si="357"/>
        <v>17</v>
      </c>
    </row>
    <row r="9540" spans="2:2">
      <c r="B9540">
        <f t="shared" si="357"/>
        <v>17</v>
      </c>
    </row>
    <row r="9541" spans="2:2">
      <c r="B9541">
        <f t="shared" ref="B9541:B9604" si="358">+IF(F9540=44085,B9540+1,B9540)</f>
        <v>17</v>
      </c>
    </row>
    <row r="9542" spans="2:2">
      <c r="B9542">
        <f t="shared" si="358"/>
        <v>17</v>
      </c>
    </row>
    <row r="9543" spans="2:2">
      <c r="B9543">
        <f t="shared" si="358"/>
        <v>17</v>
      </c>
    </row>
    <row r="9544" spans="2:2">
      <c r="B9544">
        <f t="shared" si="358"/>
        <v>17</v>
      </c>
    </row>
    <row r="9545" spans="2:2">
      <c r="B9545">
        <f t="shared" si="358"/>
        <v>17</v>
      </c>
    </row>
    <row r="9546" spans="2:2">
      <c r="B9546">
        <f t="shared" si="358"/>
        <v>17</v>
      </c>
    </row>
    <row r="9547" spans="2:2">
      <c r="B9547">
        <f t="shared" si="358"/>
        <v>17</v>
      </c>
    </row>
    <row r="9548" spans="2:2">
      <c r="B9548">
        <f t="shared" si="358"/>
        <v>17</v>
      </c>
    </row>
    <row r="9549" spans="2:2">
      <c r="B9549">
        <f t="shared" si="358"/>
        <v>17</v>
      </c>
    </row>
    <row r="9550" spans="2:2">
      <c r="B9550">
        <f t="shared" si="358"/>
        <v>17</v>
      </c>
    </row>
    <row r="9551" spans="2:2">
      <c r="B9551">
        <f t="shared" si="358"/>
        <v>17</v>
      </c>
    </row>
    <row r="9552" spans="2:2">
      <c r="B9552">
        <f t="shared" si="358"/>
        <v>17</v>
      </c>
    </row>
    <row r="9553" spans="2:2">
      <c r="B9553">
        <f t="shared" si="358"/>
        <v>17</v>
      </c>
    </row>
    <row r="9554" spans="2:2">
      <c r="B9554">
        <f t="shared" si="358"/>
        <v>17</v>
      </c>
    </row>
    <row r="9555" spans="2:2">
      <c r="B9555">
        <f t="shared" si="358"/>
        <v>17</v>
      </c>
    </row>
    <row r="9556" spans="2:2">
      <c r="B9556">
        <f t="shared" si="358"/>
        <v>17</v>
      </c>
    </row>
    <row r="9557" spans="2:2">
      <c r="B9557">
        <f t="shared" si="358"/>
        <v>17</v>
      </c>
    </row>
    <row r="9558" spans="2:2">
      <c r="B9558">
        <f t="shared" si="358"/>
        <v>17</v>
      </c>
    </row>
    <row r="9559" spans="2:2">
      <c r="B9559">
        <f t="shared" si="358"/>
        <v>17</v>
      </c>
    </row>
    <row r="9560" spans="2:2">
      <c r="B9560">
        <f t="shared" si="358"/>
        <v>17</v>
      </c>
    </row>
    <row r="9561" spans="2:2">
      <c r="B9561">
        <f t="shared" si="358"/>
        <v>17</v>
      </c>
    </row>
    <row r="9562" spans="2:2">
      <c r="B9562">
        <f t="shared" si="358"/>
        <v>17</v>
      </c>
    </row>
    <row r="9563" spans="2:2">
      <c r="B9563">
        <f t="shared" si="358"/>
        <v>17</v>
      </c>
    </row>
    <row r="9564" spans="2:2">
      <c r="B9564">
        <f t="shared" si="358"/>
        <v>17</v>
      </c>
    </row>
    <row r="9565" spans="2:2">
      <c r="B9565">
        <f t="shared" si="358"/>
        <v>17</v>
      </c>
    </row>
    <row r="9566" spans="2:2">
      <c r="B9566">
        <f t="shared" si="358"/>
        <v>17</v>
      </c>
    </row>
    <row r="9567" spans="2:2">
      <c r="B9567">
        <f t="shared" si="358"/>
        <v>17</v>
      </c>
    </row>
    <row r="9568" spans="2:2">
      <c r="B9568">
        <f t="shared" si="358"/>
        <v>17</v>
      </c>
    </row>
    <row r="9569" spans="2:2">
      <c r="B9569">
        <f t="shared" si="358"/>
        <v>17</v>
      </c>
    </row>
    <row r="9570" spans="2:2">
      <c r="B9570">
        <f t="shared" si="358"/>
        <v>17</v>
      </c>
    </row>
    <row r="9571" spans="2:2">
      <c r="B9571">
        <f t="shared" si="358"/>
        <v>17</v>
      </c>
    </row>
    <row r="9572" spans="2:2">
      <c r="B9572">
        <f t="shared" si="358"/>
        <v>17</v>
      </c>
    </row>
    <row r="9573" spans="2:2">
      <c r="B9573">
        <f t="shared" si="358"/>
        <v>17</v>
      </c>
    </row>
    <row r="9574" spans="2:2">
      <c r="B9574">
        <f t="shared" si="358"/>
        <v>17</v>
      </c>
    </row>
    <row r="9575" spans="2:2">
      <c r="B9575">
        <f t="shared" si="358"/>
        <v>17</v>
      </c>
    </row>
    <row r="9576" spans="2:2">
      <c r="B9576">
        <f t="shared" si="358"/>
        <v>17</v>
      </c>
    </row>
    <row r="9577" spans="2:2">
      <c r="B9577">
        <f t="shared" si="358"/>
        <v>17</v>
      </c>
    </row>
    <row r="9578" spans="2:2">
      <c r="B9578">
        <f t="shared" si="358"/>
        <v>17</v>
      </c>
    </row>
    <row r="9579" spans="2:2">
      <c r="B9579">
        <f t="shared" si="358"/>
        <v>17</v>
      </c>
    </row>
    <row r="9580" spans="2:2">
      <c r="B9580">
        <f t="shared" si="358"/>
        <v>17</v>
      </c>
    </row>
    <row r="9581" spans="2:2">
      <c r="B9581">
        <f t="shared" si="358"/>
        <v>17</v>
      </c>
    </row>
    <row r="9582" spans="2:2">
      <c r="B9582">
        <f t="shared" si="358"/>
        <v>17</v>
      </c>
    </row>
    <row r="9583" spans="2:2">
      <c r="B9583">
        <f t="shared" si="358"/>
        <v>17</v>
      </c>
    </row>
    <row r="9584" spans="2:2">
      <c r="B9584">
        <f t="shared" si="358"/>
        <v>17</v>
      </c>
    </row>
    <row r="9585" spans="2:2">
      <c r="B9585">
        <f t="shared" si="358"/>
        <v>17</v>
      </c>
    </row>
    <row r="9586" spans="2:2">
      <c r="B9586">
        <f t="shared" si="358"/>
        <v>17</v>
      </c>
    </row>
    <row r="9587" spans="2:2">
      <c r="B9587">
        <f t="shared" si="358"/>
        <v>17</v>
      </c>
    </row>
    <row r="9588" spans="2:2">
      <c r="B9588">
        <f t="shared" si="358"/>
        <v>17</v>
      </c>
    </row>
    <row r="9589" spans="2:2">
      <c r="B9589">
        <f t="shared" si="358"/>
        <v>17</v>
      </c>
    </row>
    <row r="9590" spans="2:2">
      <c r="B9590">
        <f t="shared" si="358"/>
        <v>17</v>
      </c>
    </row>
    <row r="9591" spans="2:2">
      <c r="B9591">
        <f t="shared" si="358"/>
        <v>17</v>
      </c>
    </row>
    <row r="9592" spans="2:2">
      <c r="B9592">
        <f t="shared" si="358"/>
        <v>17</v>
      </c>
    </row>
    <row r="9593" spans="2:2">
      <c r="B9593">
        <f t="shared" si="358"/>
        <v>17</v>
      </c>
    </row>
    <row r="9594" spans="2:2">
      <c r="B9594">
        <f t="shared" si="358"/>
        <v>17</v>
      </c>
    </row>
    <row r="9595" spans="2:2">
      <c r="B9595">
        <f t="shared" si="358"/>
        <v>17</v>
      </c>
    </row>
    <row r="9596" spans="2:2">
      <c r="B9596">
        <f t="shared" si="358"/>
        <v>17</v>
      </c>
    </row>
    <row r="9597" spans="2:2">
      <c r="B9597">
        <f t="shared" si="358"/>
        <v>17</v>
      </c>
    </row>
    <row r="9598" spans="2:2">
      <c r="B9598">
        <f t="shared" si="358"/>
        <v>17</v>
      </c>
    </row>
    <row r="9599" spans="2:2">
      <c r="B9599">
        <f t="shared" si="358"/>
        <v>17</v>
      </c>
    </row>
    <row r="9600" spans="2:2">
      <c r="B9600">
        <f t="shared" si="358"/>
        <v>17</v>
      </c>
    </row>
    <row r="9601" spans="2:2">
      <c r="B9601">
        <f t="shared" si="358"/>
        <v>17</v>
      </c>
    </row>
    <row r="9602" spans="2:2">
      <c r="B9602">
        <f t="shared" si="358"/>
        <v>17</v>
      </c>
    </row>
    <row r="9603" spans="2:2">
      <c r="B9603">
        <f t="shared" si="358"/>
        <v>17</v>
      </c>
    </row>
    <row r="9604" spans="2:2">
      <c r="B9604">
        <f t="shared" si="358"/>
        <v>17</v>
      </c>
    </row>
    <row r="9605" spans="2:2">
      <c r="B9605">
        <f t="shared" ref="B9605:B9668" si="359">+IF(F9604=44085,B9604+1,B9604)</f>
        <v>17</v>
      </c>
    </row>
    <row r="9606" spans="2:2">
      <c r="B9606">
        <f t="shared" si="359"/>
        <v>17</v>
      </c>
    </row>
    <row r="9607" spans="2:2">
      <c r="B9607">
        <f t="shared" si="359"/>
        <v>17</v>
      </c>
    </row>
    <row r="9608" spans="2:2">
      <c r="B9608">
        <f t="shared" si="359"/>
        <v>17</v>
      </c>
    </row>
    <row r="9609" spans="2:2">
      <c r="B9609">
        <f t="shared" si="359"/>
        <v>17</v>
      </c>
    </row>
    <row r="9610" spans="2:2">
      <c r="B9610">
        <f t="shared" si="359"/>
        <v>17</v>
      </c>
    </row>
    <row r="9611" spans="2:2">
      <c r="B9611">
        <f t="shared" si="359"/>
        <v>17</v>
      </c>
    </row>
    <row r="9612" spans="2:2">
      <c r="B9612">
        <f t="shared" si="359"/>
        <v>17</v>
      </c>
    </row>
    <row r="9613" spans="2:2">
      <c r="B9613">
        <f t="shared" si="359"/>
        <v>17</v>
      </c>
    </row>
    <row r="9614" spans="2:2">
      <c r="B9614">
        <f t="shared" si="359"/>
        <v>17</v>
      </c>
    </row>
    <row r="9615" spans="2:2">
      <c r="B9615">
        <f t="shared" si="359"/>
        <v>17</v>
      </c>
    </row>
    <row r="9616" spans="2:2">
      <c r="B9616">
        <f t="shared" si="359"/>
        <v>17</v>
      </c>
    </row>
    <row r="9617" spans="2:2">
      <c r="B9617">
        <f t="shared" si="359"/>
        <v>17</v>
      </c>
    </row>
    <row r="9618" spans="2:2">
      <c r="B9618">
        <f t="shared" si="359"/>
        <v>17</v>
      </c>
    </row>
    <row r="9619" spans="2:2">
      <c r="B9619">
        <f t="shared" si="359"/>
        <v>17</v>
      </c>
    </row>
    <row r="9620" spans="2:2">
      <c r="B9620">
        <f t="shared" si="359"/>
        <v>17</v>
      </c>
    </row>
    <row r="9621" spans="2:2">
      <c r="B9621">
        <f t="shared" si="359"/>
        <v>17</v>
      </c>
    </row>
    <row r="9622" spans="2:2">
      <c r="B9622">
        <f t="shared" si="359"/>
        <v>17</v>
      </c>
    </row>
    <row r="9623" spans="2:2">
      <c r="B9623">
        <f t="shared" si="359"/>
        <v>17</v>
      </c>
    </row>
    <row r="9624" spans="2:2">
      <c r="B9624">
        <f t="shared" si="359"/>
        <v>17</v>
      </c>
    </row>
    <row r="9625" spans="2:2">
      <c r="B9625">
        <f t="shared" si="359"/>
        <v>17</v>
      </c>
    </row>
    <row r="9626" spans="2:2">
      <c r="B9626">
        <f t="shared" si="359"/>
        <v>17</v>
      </c>
    </row>
    <row r="9627" spans="2:2">
      <c r="B9627">
        <f t="shared" si="359"/>
        <v>17</v>
      </c>
    </row>
    <row r="9628" spans="2:2">
      <c r="B9628">
        <f t="shared" si="359"/>
        <v>17</v>
      </c>
    </row>
    <row r="9629" spans="2:2">
      <c r="B9629">
        <f t="shared" si="359"/>
        <v>17</v>
      </c>
    </row>
    <row r="9630" spans="2:2">
      <c r="B9630">
        <f t="shared" si="359"/>
        <v>17</v>
      </c>
    </row>
    <row r="9631" spans="2:2">
      <c r="B9631">
        <f t="shared" si="359"/>
        <v>17</v>
      </c>
    </row>
    <row r="9632" spans="2:2">
      <c r="B9632">
        <f t="shared" si="359"/>
        <v>17</v>
      </c>
    </row>
    <row r="9633" spans="2:2">
      <c r="B9633">
        <f t="shared" si="359"/>
        <v>17</v>
      </c>
    </row>
    <row r="9634" spans="2:2">
      <c r="B9634">
        <f t="shared" si="359"/>
        <v>17</v>
      </c>
    </row>
    <row r="9635" spans="2:2">
      <c r="B9635">
        <f t="shared" si="359"/>
        <v>17</v>
      </c>
    </row>
    <row r="9636" spans="2:2">
      <c r="B9636">
        <f t="shared" si="359"/>
        <v>17</v>
      </c>
    </row>
    <row r="9637" spans="2:2">
      <c r="B9637">
        <f t="shared" si="359"/>
        <v>17</v>
      </c>
    </row>
    <row r="9638" spans="2:2">
      <c r="B9638">
        <f t="shared" si="359"/>
        <v>17</v>
      </c>
    </row>
    <row r="9639" spans="2:2">
      <c r="B9639">
        <f t="shared" si="359"/>
        <v>17</v>
      </c>
    </row>
    <row r="9640" spans="2:2">
      <c r="B9640">
        <f t="shared" si="359"/>
        <v>17</v>
      </c>
    </row>
    <row r="9641" spans="2:2">
      <c r="B9641">
        <f t="shared" si="359"/>
        <v>17</v>
      </c>
    </row>
    <row r="9642" spans="2:2">
      <c r="B9642">
        <f t="shared" si="359"/>
        <v>17</v>
      </c>
    </row>
    <row r="9643" spans="2:2">
      <c r="B9643">
        <f t="shared" si="359"/>
        <v>17</v>
      </c>
    </row>
    <row r="9644" spans="2:2">
      <c r="B9644">
        <f t="shared" si="359"/>
        <v>17</v>
      </c>
    </row>
    <row r="9645" spans="2:2">
      <c r="B9645">
        <f t="shared" si="359"/>
        <v>17</v>
      </c>
    </row>
    <row r="9646" spans="2:2">
      <c r="B9646">
        <f t="shared" si="359"/>
        <v>17</v>
      </c>
    </row>
    <row r="9647" spans="2:2">
      <c r="B9647">
        <f t="shared" si="359"/>
        <v>17</v>
      </c>
    </row>
    <row r="9648" spans="2:2">
      <c r="B9648">
        <f t="shared" si="359"/>
        <v>17</v>
      </c>
    </row>
    <row r="9649" spans="2:2">
      <c r="B9649">
        <f t="shared" si="359"/>
        <v>17</v>
      </c>
    </row>
    <row r="9650" spans="2:2">
      <c r="B9650">
        <f t="shared" si="359"/>
        <v>17</v>
      </c>
    </row>
    <row r="9651" spans="2:2">
      <c r="B9651">
        <f t="shared" si="359"/>
        <v>17</v>
      </c>
    </row>
    <row r="9652" spans="2:2">
      <c r="B9652">
        <f t="shared" si="359"/>
        <v>17</v>
      </c>
    </row>
    <row r="9653" spans="2:2">
      <c r="B9653">
        <f t="shared" si="359"/>
        <v>17</v>
      </c>
    </row>
    <row r="9654" spans="2:2">
      <c r="B9654">
        <f t="shared" si="359"/>
        <v>17</v>
      </c>
    </row>
    <row r="9655" spans="2:2">
      <c r="B9655">
        <f t="shared" si="359"/>
        <v>17</v>
      </c>
    </row>
    <row r="9656" spans="2:2">
      <c r="B9656">
        <f t="shared" si="359"/>
        <v>17</v>
      </c>
    </row>
    <row r="9657" spans="2:2">
      <c r="B9657">
        <f t="shared" si="359"/>
        <v>17</v>
      </c>
    </row>
    <row r="9658" spans="2:2">
      <c r="B9658">
        <f t="shared" si="359"/>
        <v>17</v>
      </c>
    </row>
    <row r="9659" spans="2:2">
      <c r="B9659">
        <f t="shared" si="359"/>
        <v>17</v>
      </c>
    </row>
    <row r="9660" spans="2:2">
      <c r="B9660">
        <f t="shared" si="359"/>
        <v>17</v>
      </c>
    </row>
    <row r="9661" spans="2:2">
      <c r="B9661">
        <f t="shared" si="359"/>
        <v>17</v>
      </c>
    </row>
    <row r="9662" spans="2:2">
      <c r="B9662">
        <f t="shared" si="359"/>
        <v>17</v>
      </c>
    </row>
    <row r="9663" spans="2:2">
      <c r="B9663">
        <f t="shared" si="359"/>
        <v>17</v>
      </c>
    </row>
    <row r="9664" spans="2:2">
      <c r="B9664">
        <f t="shared" si="359"/>
        <v>17</v>
      </c>
    </row>
    <row r="9665" spans="2:2">
      <c r="B9665">
        <f t="shared" si="359"/>
        <v>17</v>
      </c>
    </row>
    <row r="9666" spans="2:2">
      <c r="B9666">
        <f t="shared" si="359"/>
        <v>17</v>
      </c>
    </row>
    <row r="9667" spans="2:2">
      <c r="B9667">
        <f t="shared" si="359"/>
        <v>17</v>
      </c>
    </row>
    <row r="9668" spans="2:2">
      <c r="B9668">
        <f t="shared" si="359"/>
        <v>17</v>
      </c>
    </row>
    <row r="9669" spans="2:2">
      <c r="B9669">
        <f t="shared" ref="B9669:B9732" si="360">+IF(F9668=44085,B9668+1,B9668)</f>
        <v>17</v>
      </c>
    </row>
    <row r="9670" spans="2:2">
      <c r="B9670">
        <f t="shared" si="360"/>
        <v>17</v>
      </c>
    </row>
    <row r="9671" spans="2:2">
      <c r="B9671">
        <f t="shared" si="360"/>
        <v>17</v>
      </c>
    </row>
    <row r="9672" spans="2:2">
      <c r="B9672">
        <f t="shared" si="360"/>
        <v>17</v>
      </c>
    </row>
    <row r="9673" spans="2:2">
      <c r="B9673">
        <f t="shared" si="360"/>
        <v>17</v>
      </c>
    </row>
    <row r="9674" spans="2:2">
      <c r="B9674">
        <f t="shared" si="360"/>
        <v>17</v>
      </c>
    </row>
    <row r="9675" spans="2:2">
      <c r="B9675">
        <f t="shared" si="360"/>
        <v>17</v>
      </c>
    </row>
    <row r="9676" spans="2:2">
      <c r="B9676">
        <f t="shared" si="360"/>
        <v>17</v>
      </c>
    </row>
    <row r="9677" spans="2:2">
      <c r="B9677">
        <f t="shared" si="360"/>
        <v>17</v>
      </c>
    </row>
    <row r="9678" spans="2:2">
      <c r="B9678">
        <f t="shared" si="360"/>
        <v>17</v>
      </c>
    </row>
    <row r="9679" spans="2:2">
      <c r="B9679">
        <f t="shared" si="360"/>
        <v>17</v>
      </c>
    </row>
    <row r="9680" spans="2:2">
      <c r="B9680">
        <f t="shared" si="360"/>
        <v>17</v>
      </c>
    </row>
    <row r="9681" spans="2:2">
      <c r="B9681">
        <f t="shared" si="360"/>
        <v>17</v>
      </c>
    </row>
    <row r="9682" spans="2:2">
      <c r="B9682">
        <f t="shared" si="360"/>
        <v>17</v>
      </c>
    </row>
    <row r="9683" spans="2:2">
      <c r="B9683">
        <f t="shared" si="360"/>
        <v>17</v>
      </c>
    </row>
    <row r="9684" spans="2:2">
      <c r="B9684">
        <f t="shared" si="360"/>
        <v>17</v>
      </c>
    </row>
    <row r="9685" spans="2:2">
      <c r="B9685">
        <f t="shared" si="360"/>
        <v>17</v>
      </c>
    </row>
    <row r="9686" spans="2:2">
      <c r="B9686">
        <f t="shared" si="360"/>
        <v>17</v>
      </c>
    </row>
    <row r="9687" spans="2:2">
      <c r="B9687">
        <f t="shared" si="360"/>
        <v>17</v>
      </c>
    </row>
    <row r="9688" spans="2:2">
      <c r="B9688">
        <f t="shared" si="360"/>
        <v>17</v>
      </c>
    </row>
    <row r="9689" spans="2:2">
      <c r="B9689">
        <f t="shared" si="360"/>
        <v>17</v>
      </c>
    </row>
    <row r="9690" spans="2:2">
      <c r="B9690">
        <f t="shared" si="360"/>
        <v>17</v>
      </c>
    </row>
    <row r="9691" spans="2:2">
      <c r="B9691">
        <f t="shared" si="360"/>
        <v>17</v>
      </c>
    </row>
    <row r="9692" spans="2:2">
      <c r="B9692">
        <f t="shared" si="360"/>
        <v>17</v>
      </c>
    </row>
    <row r="9693" spans="2:2">
      <c r="B9693">
        <f t="shared" si="360"/>
        <v>17</v>
      </c>
    </row>
    <row r="9694" spans="2:2">
      <c r="B9694">
        <f t="shared" si="360"/>
        <v>17</v>
      </c>
    </row>
    <row r="9695" spans="2:2">
      <c r="B9695">
        <f t="shared" si="360"/>
        <v>17</v>
      </c>
    </row>
    <row r="9696" spans="2:2">
      <c r="B9696">
        <f t="shared" si="360"/>
        <v>17</v>
      </c>
    </row>
    <row r="9697" spans="2:2">
      <c r="B9697">
        <f t="shared" si="360"/>
        <v>17</v>
      </c>
    </row>
    <row r="9698" spans="2:2">
      <c r="B9698">
        <f t="shared" si="360"/>
        <v>17</v>
      </c>
    </row>
    <row r="9699" spans="2:2">
      <c r="B9699">
        <f t="shared" si="360"/>
        <v>17</v>
      </c>
    </row>
    <row r="9700" spans="2:2">
      <c r="B9700">
        <f t="shared" si="360"/>
        <v>17</v>
      </c>
    </row>
    <row r="9701" spans="2:2">
      <c r="B9701">
        <f t="shared" si="360"/>
        <v>17</v>
      </c>
    </row>
    <row r="9702" spans="2:2">
      <c r="B9702">
        <f t="shared" si="360"/>
        <v>17</v>
      </c>
    </row>
    <row r="9703" spans="2:2">
      <c r="B9703">
        <f t="shared" si="360"/>
        <v>17</v>
      </c>
    </row>
    <row r="9704" spans="2:2">
      <c r="B9704">
        <f t="shared" si="360"/>
        <v>17</v>
      </c>
    </row>
    <row r="9705" spans="2:2">
      <c r="B9705">
        <f t="shared" si="360"/>
        <v>17</v>
      </c>
    </row>
    <row r="9706" spans="2:2">
      <c r="B9706">
        <f t="shared" si="360"/>
        <v>17</v>
      </c>
    </row>
    <row r="9707" spans="2:2">
      <c r="B9707">
        <f t="shared" si="360"/>
        <v>17</v>
      </c>
    </row>
    <row r="9708" spans="2:2">
      <c r="B9708">
        <f t="shared" si="360"/>
        <v>17</v>
      </c>
    </row>
    <row r="9709" spans="2:2">
      <c r="B9709">
        <f t="shared" si="360"/>
        <v>17</v>
      </c>
    </row>
    <row r="9710" spans="2:2">
      <c r="B9710">
        <f t="shared" si="360"/>
        <v>17</v>
      </c>
    </row>
    <row r="9711" spans="2:2">
      <c r="B9711">
        <f t="shared" si="360"/>
        <v>17</v>
      </c>
    </row>
    <row r="9712" spans="2:2">
      <c r="B9712">
        <f t="shared" si="360"/>
        <v>17</v>
      </c>
    </row>
    <row r="9713" spans="2:2">
      <c r="B9713">
        <f t="shared" si="360"/>
        <v>17</v>
      </c>
    </row>
    <row r="9714" spans="2:2">
      <c r="B9714">
        <f t="shared" si="360"/>
        <v>17</v>
      </c>
    </row>
    <row r="9715" spans="2:2">
      <c r="B9715">
        <f t="shared" si="360"/>
        <v>17</v>
      </c>
    </row>
    <row r="9716" spans="2:2">
      <c r="B9716">
        <f t="shared" si="360"/>
        <v>17</v>
      </c>
    </row>
    <row r="9717" spans="2:2">
      <c r="B9717">
        <f t="shared" si="360"/>
        <v>17</v>
      </c>
    </row>
    <row r="9718" spans="2:2">
      <c r="B9718">
        <f t="shared" si="360"/>
        <v>17</v>
      </c>
    </row>
    <row r="9719" spans="2:2">
      <c r="B9719">
        <f t="shared" si="360"/>
        <v>17</v>
      </c>
    </row>
    <row r="9720" spans="2:2">
      <c r="B9720">
        <f t="shared" si="360"/>
        <v>17</v>
      </c>
    </row>
    <row r="9721" spans="2:2">
      <c r="B9721">
        <f t="shared" si="360"/>
        <v>17</v>
      </c>
    </row>
    <row r="9722" spans="2:2">
      <c r="B9722">
        <f t="shared" si="360"/>
        <v>17</v>
      </c>
    </row>
    <row r="9723" spans="2:2">
      <c r="B9723">
        <f t="shared" si="360"/>
        <v>17</v>
      </c>
    </row>
    <row r="9724" spans="2:2">
      <c r="B9724">
        <f t="shared" si="360"/>
        <v>17</v>
      </c>
    </row>
    <row r="9725" spans="2:2">
      <c r="B9725">
        <f t="shared" si="360"/>
        <v>17</v>
      </c>
    </row>
    <row r="9726" spans="2:2">
      <c r="B9726">
        <f t="shared" si="360"/>
        <v>17</v>
      </c>
    </row>
    <row r="9727" spans="2:2">
      <c r="B9727">
        <f t="shared" si="360"/>
        <v>17</v>
      </c>
    </row>
    <row r="9728" spans="2:2">
      <c r="B9728">
        <f t="shared" si="360"/>
        <v>17</v>
      </c>
    </row>
    <row r="9729" spans="2:2">
      <c r="B9729">
        <f t="shared" si="360"/>
        <v>17</v>
      </c>
    </row>
    <row r="9730" spans="2:2">
      <c r="B9730">
        <f t="shared" si="360"/>
        <v>17</v>
      </c>
    </row>
    <row r="9731" spans="2:2">
      <c r="B9731">
        <f t="shared" si="360"/>
        <v>17</v>
      </c>
    </row>
    <row r="9732" spans="2:2">
      <c r="B9732">
        <f t="shared" si="360"/>
        <v>17</v>
      </c>
    </row>
    <row r="9733" spans="2:2">
      <c r="B9733">
        <f t="shared" ref="B9733:B9796" si="361">+IF(F9732=44085,B9732+1,B9732)</f>
        <v>17</v>
      </c>
    </row>
    <row r="9734" spans="2:2">
      <c r="B9734">
        <f t="shared" si="361"/>
        <v>17</v>
      </c>
    </row>
    <row r="9735" spans="2:2">
      <c r="B9735">
        <f t="shared" si="361"/>
        <v>17</v>
      </c>
    </row>
    <row r="9736" spans="2:2">
      <c r="B9736">
        <f t="shared" si="361"/>
        <v>17</v>
      </c>
    </row>
    <row r="9737" spans="2:2">
      <c r="B9737">
        <f t="shared" si="361"/>
        <v>17</v>
      </c>
    </row>
    <row r="9738" spans="2:2">
      <c r="B9738">
        <f t="shared" si="361"/>
        <v>17</v>
      </c>
    </row>
    <row r="9739" spans="2:2">
      <c r="B9739">
        <f t="shared" si="361"/>
        <v>17</v>
      </c>
    </row>
    <row r="9740" spans="2:2">
      <c r="B9740">
        <f t="shared" si="361"/>
        <v>17</v>
      </c>
    </row>
    <row r="9741" spans="2:2">
      <c r="B9741">
        <f t="shared" si="361"/>
        <v>17</v>
      </c>
    </row>
    <row r="9742" spans="2:2">
      <c r="B9742">
        <f t="shared" si="361"/>
        <v>17</v>
      </c>
    </row>
    <row r="9743" spans="2:2">
      <c r="B9743">
        <f t="shared" si="361"/>
        <v>17</v>
      </c>
    </row>
    <row r="9744" spans="2:2">
      <c r="B9744">
        <f t="shared" si="361"/>
        <v>17</v>
      </c>
    </row>
    <row r="9745" spans="2:2">
      <c r="B9745">
        <f t="shared" si="361"/>
        <v>17</v>
      </c>
    </row>
    <row r="9746" spans="2:2">
      <c r="B9746">
        <f t="shared" si="361"/>
        <v>17</v>
      </c>
    </row>
    <row r="9747" spans="2:2">
      <c r="B9747">
        <f t="shared" si="361"/>
        <v>17</v>
      </c>
    </row>
    <row r="9748" spans="2:2">
      <c r="B9748">
        <f t="shared" si="361"/>
        <v>17</v>
      </c>
    </row>
    <row r="9749" spans="2:2">
      <c r="B9749">
        <f t="shared" si="361"/>
        <v>17</v>
      </c>
    </row>
    <row r="9750" spans="2:2">
      <c r="B9750">
        <f t="shared" si="361"/>
        <v>17</v>
      </c>
    </row>
    <row r="9751" spans="2:2">
      <c r="B9751">
        <f t="shared" si="361"/>
        <v>17</v>
      </c>
    </row>
    <row r="9752" spans="2:2">
      <c r="B9752">
        <f t="shared" si="361"/>
        <v>17</v>
      </c>
    </row>
    <row r="9753" spans="2:2">
      <c r="B9753">
        <f t="shared" si="361"/>
        <v>17</v>
      </c>
    </row>
    <row r="9754" spans="2:2">
      <c r="B9754">
        <f t="shared" si="361"/>
        <v>17</v>
      </c>
    </row>
    <row r="9755" spans="2:2">
      <c r="B9755">
        <f t="shared" si="361"/>
        <v>17</v>
      </c>
    </row>
    <row r="9756" spans="2:2">
      <c r="B9756">
        <f t="shared" si="361"/>
        <v>17</v>
      </c>
    </row>
    <row r="9757" spans="2:2">
      <c r="B9757">
        <f t="shared" si="361"/>
        <v>17</v>
      </c>
    </row>
    <row r="9758" spans="2:2">
      <c r="B9758">
        <f t="shared" si="361"/>
        <v>17</v>
      </c>
    </row>
    <row r="9759" spans="2:2">
      <c r="B9759">
        <f t="shared" si="361"/>
        <v>17</v>
      </c>
    </row>
    <row r="9760" spans="2:2">
      <c r="B9760">
        <f t="shared" si="361"/>
        <v>17</v>
      </c>
    </row>
    <row r="9761" spans="2:2">
      <c r="B9761">
        <f t="shared" si="361"/>
        <v>17</v>
      </c>
    </row>
    <row r="9762" spans="2:2">
      <c r="B9762">
        <f t="shared" si="361"/>
        <v>17</v>
      </c>
    </row>
    <row r="9763" spans="2:2">
      <c r="B9763">
        <f t="shared" si="361"/>
        <v>17</v>
      </c>
    </row>
    <row r="9764" spans="2:2">
      <c r="B9764">
        <f t="shared" si="361"/>
        <v>17</v>
      </c>
    </row>
    <row r="9765" spans="2:2">
      <c r="B9765">
        <f t="shared" si="361"/>
        <v>17</v>
      </c>
    </row>
    <row r="9766" spans="2:2">
      <c r="B9766">
        <f t="shared" si="361"/>
        <v>17</v>
      </c>
    </row>
    <row r="9767" spans="2:2">
      <c r="B9767">
        <f t="shared" si="361"/>
        <v>17</v>
      </c>
    </row>
    <row r="9768" spans="2:2">
      <c r="B9768">
        <f t="shared" si="361"/>
        <v>17</v>
      </c>
    </row>
    <row r="9769" spans="2:2">
      <c r="B9769">
        <f t="shared" si="361"/>
        <v>17</v>
      </c>
    </row>
    <row r="9770" spans="2:2">
      <c r="B9770">
        <f t="shared" si="361"/>
        <v>17</v>
      </c>
    </row>
    <row r="9771" spans="2:2">
      <c r="B9771">
        <f t="shared" si="361"/>
        <v>17</v>
      </c>
    </row>
    <row r="9772" spans="2:2">
      <c r="B9772">
        <f t="shared" si="361"/>
        <v>17</v>
      </c>
    </row>
    <row r="9773" spans="2:2">
      <c r="B9773">
        <f t="shared" si="361"/>
        <v>17</v>
      </c>
    </row>
    <row r="9774" spans="2:2">
      <c r="B9774">
        <f t="shared" si="361"/>
        <v>17</v>
      </c>
    </row>
    <row r="9775" spans="2:2">
      <c r="B9775">
        <f t="shared" si="361"/>
        <v>17</v>
      </c>
    </row>
    <row r="9776" spans="2:2">
      <c r="B9776">
        <f t="shared" si="361"/>
        <v>17</v>
      </c>
    </row>
    <row r="9777" spans="2:2">
      <c r="B9777">
        <f t="shared" si="361"/>
        <v>17</v>
      </c>
    </row>
    <row r="9778" spans="2:2">
      <c r="B9778">
        <f t="shared" si="361"/>
        <v>17</v>
      </c>
    </row>
    <row r="9779" spans="2:2">
      <c r="B9779">
        <f t="shared" si="361"/>
        <v>17</v>
      </c>
    </row>
    <row r="9780" spans="2:2">
      <c r="B9780">
        <f t="shared" si="361"/>
        <v>17</v>
      </c>
    </row>
    <row r="9781" spans="2:2">
      <c r="B9781">
        <f t="shared" si="361"/>
        <v>17</v>
      </c>
    </row>
    <row r="9782" spans="2:2">
      <c r="B9782">
        <f t="shared" si="361"/>
        <v>17</v>
      </c>
    </row>
    <row r="9783" spans="2:2">
      <c r="B9783">
        <f t="shared" si="361"/>
        <v>17</v>
      </c>
    </row>
    <row r="9784" spans="2:2">
      <c r="B9784">
        <f t="shared" si="361"/>
        <v>17</v>
      </c>
    </row>
    <row r="9785" spans="2:2">
      <c r="B9785">
        <f t="shared" si="361"/>
        <v>17</v>
      </c>
    </row>
    <row r="9786" spans="2:2">
      <c r="B9786">
        <f t="shared" si="361"/>
        <v>17</v>
      </c>
    </row>
    <row r="9787" spans="2:2">
      <c r="B9787">
        <f t="shared" si="361"/>
        <v>17</v>
      </c>
    </row>
    <row r="9788" spans="2:2">
      <c r="B9788">
        <f t="shared" si="361"/>
        <v>17</v>
      </c>
    </row>
    <row r="9789" spans="2:2">
      <c r="B9789">
        <f t="shared" si="361"/>
        <v>17</v>
      </c>
    </row>
    <row r="9790" spans="2:2">
      <c r="B9790">
        <f t="shared" si="361"/>
        <v>17</v>
      </c>
    </row>
    <row r="9791" spans="2:2">
      <c r="B9791">
        <f t="shared" si="361"/>
        <v>17</v>
      </c>
    </row>
    <row r="9792" spans="2:2">
      <c r="B9792">
        <f t="shared" si="361"/>
        <v>17</v>
      </c>
    </row>
    <row r="9793" spans="2:2">
      <c r="B9793">
        <f t="shared" si="361"/>
        <v>17</v>
      </c>
    </row>
    <row r="9794" spans="2:2">
      <c r="B9794">
        <f t="shared" si="361"/>
        <v>17</v>
      </c>
    </row>
    <row r="9795" spans="2:2">
      <c r="B9795">
        <f t="shared" si="361"/>
        <v>17</v>
      </c>
    </row>
    <row r="9796" spans="2:2">
      <c r="B9796">
        <f t="shared" si="361"/>
        <v>17</v>
      </c>
    </row>
    <row r="9797" spans="2:2">
      <c r="B9797">
        <f t="shared" ref="B9797:B9860" si="362">+IF(F9796=44085,B9796+1,B9796)</f>
        <v>17</v>
      </c>
    </row>
    <row r="9798" spans="2:2">
      <c r="B9798">
        <f t="shared" si="362"/>
        <v>17</v>
      </c>
    </row>
    <row r="9799" spans="2:2">
      <c r="B9799">
        <f t="shared" si="362"/>
        <v>17</v>
      </c>
    </row>
    <row r="9800" spans="2:2">
      <c r="B9800">
        <f t="shared" si="362"/>
        <v>17</v>
      </c>
    </row>
    <row r="9801" spans="2:2">
      <c r="B9801">
        <f t="shared" si="362"/>
        <v>17</v>
      </c>
    </row>
    <row r="9802" spans="2:2">
      <c r="B9802">
        <f t="shared" si="362"/>
        <v>17</v>
      </c>
    </row>
    <row r="9803" spans="2:2">
      <c r="B9803">
        <f t="shared" si="362"/>
        <v>17</v>
      </c>
    </row>
    <row r="9804" spans="2:2">
      <c r="B9804">
        <f t="shared" si="362"/>
        <v>17</v>
      </c>
    </row>
    <row r="9805" spans="2:2">
      <c r="B9805">
        <f t="shared" si="362"/>
        <v>17</v>
      </c>
    </row>
    <row r="9806" spans="2:2">
      <c r="B9806">
        <f t="shared" si="362"/>
        <v>17</v>
      </c>
    </row>
    <row r="9807" spans="2:2">
      <c r="B9807">
        <f t="shared" si="362"/>
        <v>17</v>
      </c>
    </row>
    <row r="9808" spans="2:2">
      <c r="B9808">
        <f t="shared" si="362"/>
        <v>17</v>
      </c>
    </row>
    <row r="9809" spans="2:2">
      <c r="B9809">
        <f t="shared" si="362"/>
        <v>17</v>
      </c>
    </row>
    <row r="9810" spans="2:2">
      <c r="B9810">
        <f t="shared" si="362"/>
        <v>17</v>
      </c>
    </row>
    <row r="9811" spans="2:2">
      <c r="B9811">
        <f t="shared" si="362"/>
        <v>17</v>
      </c>
    </row>
    <row r="9812" spans="2:2">
      <c r="B9812">
        <f t="shared" si="362"/>
        <v>17</v>
      </c>
    </row>
    <row r="9813" spans="2:2">
      <c r="B9813">
        <f t="shared" si="362"/>
        <v>17</v>
      </c>
    </row>
    <row r="9814" spans="2:2">
      <c r="B9814">
        <f t="shared" si="362"/>
        <v>17</v>
      </c>
    </row>
    <row r="9815" spans="2:2">
      <c r="B9815">
        <f t="shared" si="362"/>
        <v>17</v>
      </c>
    </row>
    <row r="9816" spans="2:2">
      <c r="B9816">
        <f t="shared" si="362"/>
        <v>17</v>
      </c>
    </row>
    <row r="9817" spans="2:2">
      <c r="B9817">
        <f t="shared" si="362"/>
        <v>17</v>
      </c>
    </row>
    <row r="9818" spans="2:2">
      <c r="B9818">
        <f t="shared" si="362"/>
        <v>17</v>
      </c>
    </row>
    <row r="9819" spans="2:2">
      <c r="B9819">
        <f t="shared" si="362"/>
        <v>17</v>
      </c>
    </row>
    <row r="9820" spans="2:2">
      <c r="B9820">
        <f t="shared" si="362"/>
        <v>17</v>
      </c>
    </row>
    <row r="9821" spans="2:2">
      <c r="B9821">
        <f t="shared" si="362"/>
        <v>17</v>
      </c>
    </row>
    <row r="9822" spans="2:2">
      <c r="B9822">
        <f t="shared" si="362"/>
        <v>17</v>
      </c>
    </row>
    <row r="9823" spans="2:2">
      <c r="B9823">
        <f t="shared" si="362"/>
        <v>17</v>
      </c>
    </row>
    <row r="9824" spans="2:2">
      <c r="B9824">
        <f t="shared" si="362"/>
        <v>17</v>
      </c>
    </row>
    <row r="9825" spans="2:2">
      <c r="B9825">
        <f t="shared" si="362"/>
        <v>17</v>
      </c>
    </row>
    <row r="9826" spans="2:2">
      <c r="B9826">
        <f t="shared" si="362"/>
        <v>17</v>
      </c>
    </row>
    <row r="9827" spans="2:2">
      <c r="B9827">
        <f t="shared" si="362"/>
        <v>17</v>
      </c>
    </row>
    <row r="9828" spans="2:2">
      <c r="B9828">
        <f t="shared" si="362"/>
        <v>17</v>
      </c>
    </row>
    <row r="9829" spans="2:2">
      <c r="B9829">
        <f t="shared" si="362"/>
        <v>17</v>
      </c>
    </row>
    <row r="9830" spans="2:2">
      <c r="B9830">
        <f t="shared" si="362"/>
        <v>17</v>
      </c>
    </row>
    <row r="9831" spans="2:2">
      <c r="B9831">
        <f t="shared" si="362"/>
        <v>17</v>
      </c>
    </row>
    <row r="9832" spans="2:2">
      <c r="B9832">
        <f t="shared" si="362"/>
        <v>17</v>
      </c>
    </row>
    <row r="9833" spans="2:2">
      <c r="B9833">
        <f t="shared" si="362"/>
        <v>17</v>
      </c>
    </row>
    <row r="9834" spans="2:2">
      <c r="B9834">
        <f t="shared" si="362"/>
        <v>17</v>
      </c>
    </row>
    <row r="9835" spans="2:2">
      <c r="B9835">
        <f t="shared" si="362"/>
        <v>17</v>
      </c>
    </row>
    <row r="9836" spans="2:2">
      <c r="B9836">
        <f t="shared" si="362"/>
        <v>17</v>
      </c>
    </row>
    <row r="9837" spans="2:2">
      <c r="B9837">
        <f t="shared" si="362"/>
        <v>17</v>
      </c>
    </row>
    <row r="9838" spans="2:2">
      <c r="B9838">
        <f t="shared" si="362"/>
        <v>17</v>
      </c>
    </row>
    <row r="9839" spans="2:2">
      <c r="B9839">
        <f t="shared" si="362"/>
        <v>17</v>
      </c>
    </row>
    <row r="9840" spans="2:2">
      <c r="B9840">
        <f t="shared" si="362"/>
        <v>17</v>
      </c>
    </row>
    <row r="9841" spans="2:2">
      <c r="B9841">
        <f t="shared" si="362"/>
        <v>17</v>
      </c>
    </row>
    <row r="9842" spans="2:2">
      <c r="B9842">
        <f t="shared" si="362"/>
        <v>17</v>
      </c>
    </row>
    <row r="9843" spans="2:2">
      <c r="B9843">
        <f t="shared" si="362"/>
        <v>17</v>
      </c>
    </row>
    <row r="9844" spans="2:2">
      <c r="B9844">
        <f t="shared" si="362"/>
        <v>17</v>
      </c>
    </row>
    <row r="9845" spans="2:2">
      <c r="B9845">
        <f t="shared" si="362"/>
        <v>17</v>
      </c>
    </row>
    <row r="9846" spans="2:2">
      <c r="B9846">
        <f t="shared" si="362"/>
        <v>17</v>
      </c>
    </row>
    <row r="9847" spans="2:2">
      <c r="B9847">
        <f t="shared" si="362"/>
        <v>17</v>
      </c>
    </row>
    <row r="9848" spans="2:2">
      <c r="B9848">
        <f t="shared" si="362"/>
        <v>17</v>
      </c>
    </row>
    <row r="9849" spans="2:2">
      <c r="B9849">
        <f t="shared" si="362"/>
        <v>17</v>
      </c>
    </row>
    <row r="9850" spans="2:2">
      <c r="B9850">
        <f t="shared" si="362"/>
        <v>17</v>
      </c>
    </row>
    <row r="9851" spans="2:2">
      <c r="B9851">
        <f t="shared" si="362"/>
        <v>17</v>
      </c>
    </row>
    <row r="9852" spans="2:2">
      <c r="B9852">
        <f t="shared" si="362"/>
        <v>17</v>
      </c>
    </row>
    <row r="9853" spans="2:2">
      <c r="B9853">
        <f t="shared" si="362"/>
        <v>17</v>
      </c>
    </row>
    <row r="9854" spans="2:2">
      <c r="B9854">
        <f t="shared" si="362"/>
        <v>17</v>
      </c>
    </row>
    <row r="9855" spans="2:2">
      <c r="B9855">
        <f t="shared" si="362"/>
        <v>17</v>
      </c>
    </row>
    <row r="9856" spans="2:2">
      <c r="B9856">
        <f t="shared" si="362"/>
        <v>17</v>
      </c>
    </row>
    <row r="9857" spans="2:2">
      <c r="B9857">
        <f t="shared" si="362"/>
        <v>17</v>
      </c>
    </row>
    <row r="9858" spans="2:2">
      <c r="B9858">
        <f t="shared" si="362"/>
        <v>17</v>
      </c>
    </row>
    <row r="9859" spans="2:2">
      <c r="B9859">
        <f t="shared" si="362"/>
        <v>17</v>
      </c>
    </row>
    <row r="9860" spans="2:2">
      <c r="B9860">
        <f t="shared" si="362"/>
        <v>17</v>
      </c>
    </row>
    <row r="9861" spans="2:2">
      <c r="B9861">
        <f t="shared" ref="B9861:B9924" si="363">+IF(F9860=44085,B9860+1,B9860)</f>
        <v>17</v>
      </c>
    </row>
    <row r="9862" spans="2:2">
      <c r="B9862">
        <f t="shared" si="363"/>
        <v>17</v>
      </c>
    </row>
    <row r="9863" spans="2:2">
      <c r="B9863">
        <f t="shared" si="363"/>
        <v>17</v>
      </c>
    </row>
    <row r="9864" spans="2:2">
      <c r="B9864">
        <f t="shared" si="363"/>
        <v>17</v>
      </c>
    </row>
    <row r="9865" spans="2:2">
      <c r="B9865">
        <f t="shared" si="363"/>
        <v>17</v>
      </c>
    </row>
    <row r="9866" spans="2:2">
      <c r="B9866">
        <f t="shared" si="363"/>
        <v>17</v>
      </c>
    </row>
    <row r="9867" spans="2:2">
      <c r="B9867">
        <f t="shared" si="363"/>
        <v>17</v>
      </c>
    </row>
    <row r="9868" spans="2:2">
      <c r="B9868">
        <f t="shared" si="363"/>
        <v>17</v>
      </c>
    </row>
    <row r="9869" spans="2:2">
      <c r="B9869">
        <f t="shared" si="363"/>
        <v>17</v>
      </c>
    </row>
    <row r="9870" spans="2:2">
      <c r="B9870">
        <f t="shared" si="363"/>
        <v>17</v>
      </c>
    </row>
    <row r="9871" spans="2:2">
      <c r="B9871">
        <f t="shared" si="363"/>
        <v>17</v>
      </c>
    </row>
    <row r="9872" spans="2:2">
      <c r="B9872">
        <f t="shared" si="363"/>
        <v>17</v>
      </c>
    </row>
    <row r="9873" spans="2:2">
      <c r="B9873">
        <f t="shared" si="363"/>
        <v>17</v>
      </c>
    </row>
    <row r="9874" spans="2:2">
      <c r="B9874">
        <f t="shared" si="363"/>
        <v>17</v>
      </c>
    </row>
    <row r="9875" spans="2:2">
      <c r="B9875">
        <f t="shared" si="363"/>
        <v>17</v>
      </c>
    </row>
    <row r="9876" spans="2:2">
      <c r="B9876">
        <f t="shared" si="363"/>
        <v>17</v>
      </c>
    </row>
    <row r="9877" spans="2:2">
      <c r="B9877">
        <f t="shared" si="363"/>
        <v>17</v>
      </c>
    </row>
    <row r="9878" spans="2:2">
      <c r="B9878">
        <f t="shared" si="363"/>
        <v>17</v>
      </c>
    </row>
    <row r="9879" spans="2:2">
      <c r="B9879">
        <f t="shared" si="363"/>
        <v>17</v>
      </c>
    </row>
    <row r="9880" spans="2:2">
      <c r="B9880">
        <f t="shared" si="363"/>
        <v>17</v>
      </c>
    </row>
    <row r="9881" spans="2:2">
      <c r="B9881">
        <f t="shared" si="363"/>
        <v>17</v>
      </c>
    </row>
    <row r="9882" spans="2:2">
      <c r="B9882">
        <f t="shared" si="363"/>
        <v>17</v>
      </c>
    </row>
    <row r="9883" spans="2:2">
      <c r="B9883">
        <f t="shared" si="363"/>
        <v>17</v>
      </c>
    </row>
    <row r="9884" spans="2:2">
      <c r="B9884">
        <f t="shared" si="363"/>
        <v>17</v>
      </c>
    </row>
    <row r="9885" spans="2:2">
      <c r="B9885">
        <f t="shared" si="363"/>
        <v>17</v>
      </c>
    </row>
    <row r="9886" spans="2:2">
      <c r="B9886">
        <f t="shared" si="363"/>
        <v>17</v>
      </c>
    </row>
    <row r="9887" spans="2:2">
      <c r="B9887">
        <f t="shared" si="363"/>
        <v>17</v>
      </c>
    </row>
    <row r="9888" spans="2:2">
      <c r="B9888">
        <f t="shared" si="363"/>
        <v>17</v>
      </c>
    </row>
    <row r="9889" spans="2:2">
      <c r="B9889">
        <f t="shared" si="363"/>
        <v>17</v>
      </c>
    </row>
    <row r="9890" spans="2:2">
      <c r="B9890">
        <f t="shared" si="363"/>
        <v>17</v>
      </c>
    </row>
    <row r="9891" spans="2:2">
      <c r="B9891">
        <f t="shared" si="363"/>
        <v>17</v>
      </c>
    </row>
    <row r="9892" spans="2:2">
      <c r="B9892">
        <f t="shared" si="363"/>
        <v>17</v>
      </c>
    </row>
    <row r="9893" spans="2:2">
      <c r="B9893">
        <f t="shared" si="363"/>
        <v>17</v>
      </c>
    </row>
    <row r="9894" spans="2:2">
      <c r="B9894">
        <f t="shared" si="363"/>
        <v>17</v>
      </c>
    </row>
    <row r="9895" spans="2:2">
      <c r="B9895">
        <f t="shared" si="363"/>
        <v>17</v>
      </c>
    </row>
    <row r="9896" spans="2:2">
      <c r="B9896">
        <f t="shared" si="363"/>
        <v>17</v>
      </c>
    </row>
    <row r="9897" spans="2:2">
      <c r="B9897">
        <f t="shared" si="363"/>
        <v>17</v>
      </c>
    </row>
    <row r="9898" spans="2:2">
      <c r="B9898">
        <f t="shared" si="363"/>
        <v>17</v>
      </c>
    </row>
    <row r="9899" spans="2:2">
      <c r="B9899">
        <f t="shared" si="363"/>
        <v>17</v>
      </c>
    </row>
    <row r="9900" spans="2:2">
      <c r="B9900">
        <f t="shared" si="363"/>
        <v>17</v>
      </c>
    </row>
    <row r="9901" spans="2:2">
      <c r="B9901">
        <f t="shared" si="363"/>
        <v>17</v>
      </c>
    </row>
    <row r="9902" spans="2:2">
      <c r="B9902">
        <f t="shared" si="363"/>
        <v>17</v>
      </c>
    </row>
    <row r="9903" spans="2:2">
      <c r="B9903">
        <f t="shared" si="363"/>
        <v>17</v>
      </c>
    </row>
    <row r="9904" spans="2:2">
      <c r="B9904">
        <f t="shared" si="363"/>
        <v>17</v>
      </c>
    </row>
    <row r="9905" spans="2:2">
      <c r="B9905">
        <f t="shared" si="363"/>
        <v>17</v>
      </c>
    </row>
    <row r="9906" spans="2:2">
      <c r="B9906">
        <f t="shared" si="363"/>
        <v>17</v>
      </c>
    </row>
    <row r="9907" spans="2:2">
      <c r="B9907">
        <f t="shared" si="363"/>
        <v>17</v>
      </c>
    </row>
    <row r="9908" spans="2:2">
      <c r="B9908">
        <f t="shared" si="363"/>
        <v>17</v>
      </c>
    </row>
    <row r="9909" spans="2:2">
      <c r="B9909">
        <f t="shared" si="363"/>
        <v>17</v>
      </c>
    </row>
    <row r="9910" spans="2:2">
      <c r="B9910">
        <f t="shared" si="363"/>
        <v>17</v>
      </c>
    </row>
    <row r="9911" spans="2:2">
      <c r="B9911">
        <f t="shared" si="363"/>
        <v>17</v>
      </c>
    </row>
    <row r="9912" spans="2:2">
      <c r="B9912">
        <f t="shared" si="363"/>
        <v>17</v>
      </c>
    </row>
    <row r="9913" spans="2:2">
      <c r="B9913">
        <f t="shared" si="363"/>
        <v>17</v>
      </c>
    </row>
    <row r="9914" spans="2:2">
      <c r="B9914">
        <f t="shared" si="363"/>
        <v>17</v>
      </c>
    </row>
    <row r="9915" spans="2:2">
      <c r="B9915">
        <f t="shared" si="363"/>
        <v>17</v>
      </c>
    </row>
    <row r="9916" spans="2:2">
      <c r="B9916">
        <f t="shared" si="363"/>
        <v>17</v>
      </c>
    </row>
    <row r="9917" spans="2:2">
      <c r="B9917">
        <f t="shared" si="363"/>
        <v>17</v>
      </c>
    </row>
    <row r="9918" spans="2:2">
      <c r="B9918">
        <f t="shared" si="363"/>
        <v>17</v>
      </c>
    </row>
    <row r="9919" spans="2:2">
      <c r="B9919">
        <f t="shared" si="363"/>
        <v>17</v>
      </c>
    </row>
    <row r="9920" spans="2:2">
      <c r="B9920">
        <f t="shared" si="363"/>
        <v>17</v>
      </c>
    </row>
    <row r="9921" spans="2:2">
      <c r="B9921">
        <f t="shared" si="363"/>
        <v>17</v>
      </c>
    </row>
    <row r="9922" spans="2:2">
      <c r="B9922">
        <f t="shared" si="363"/>
        <v>17</v>
      </c>
    </row>
    <row r="9923" spans="2:2">
      <c r="B9923">
        <f t="shared" si="363"/>
        <v>17</v>
      </c>
    </row>
    <row r="9924" spans="2:2">
      <c r="B9924">
        <f t="shared" si="363"/>
        <v>17</v>
      </c>
    </row>
    <row r="9925" spans="2:2">
      <c r="B9925">
        <f t="shared" ref="B9925:B9988" si="364">+IF(F9924=44085,B9924+1,B9924)</f>
        <v>17</v>
      </c>
    </row>
    <row r="9926" spans="2:2">
      <c r="B9926">
        <f t="shared" si="364"/>
        <v>17</v>
      </c>
    </row>
    <row r="9927" spans="2:2">
      <c r="B9927">
        <f t="shared" si="364"/>
        <v>17</v>
      </c>
    </row>
    <row r="9928" spans="2:2">
      <c r="B9928">
        <f t="shared" si="364"/>
        <v>17</v>
      </c>
    </row>
    <row r="9929" spans="2:2">
      <c r="B9929">
        <f t="shared" si="364"/>
        <v>17</v>
      </c>
    </row>
    <row r="9930" spans="2:2">
      <c r="B9930">
        <f t="shared" si="364"/>
        <v>17</v>
      </c>
    </row>
    <row r="9931" spans="2:2">
      <c r="B9931">
        <f t="shared" si="364"/>
        <v>17</v>
      </c>
    </row>
    <row r="9932" spans="2:2">
      <c r="B9932">
        <f t="shared" si="364"/>
        <v>17</v>
      </c>
    </row>
    <row r="9933" spans="2:2">
      <c r="B9933">
        <f t="shared" si="364"/>
        <v>17</v>
      </c>
    </row>
    <row r="9934" spans="2:2">
      <c r="B9934">
        <f t="shared" si="364"/>
        <v>17</v>
      </c>
    </row>
    <row r="9935" spans="2:2">
      <c r="B9935">
        <f t="shared" si="364"/>
        <v>17</v>
      </c>
    </row>
    <row r="9936" spans="2:2">
      <c r="B9936">
        <f t="shared" si="364"/>
        <v>17</v>
      </c>
    </row>
    <row r="9937" spans="2:2">
      <c r="B9937">
        <f t="shared" si="364"/>
        <v>17</v>
      </c>
    </row>
    <row r="9938" spans="2:2">
      <c r="B9938">
        <f t="shared" si="364"/>
        <v>17</v>
      </c>
    </row>
    <row r="9939" spans="2:2">
      <c r="B9939">
        <f t="shared" si="364"/>
        <v>17</v>
      </c>
    </row>
    <row r="9940" spans="2:2">
      <c r="B9940">
        <f t="shared" si="364"/>
        <v>17</v>
      </c>
    </row>
    <row r="9941" spans="2:2">
      <c r="B9941">
        <f t="shared" si="364"/>
        <v>17</v>
      </c>
    </row>
    <row r="9942" spans="2:2">
      <c r="B9942">
        <f t="shared" si="364"/>
        <v>17</v>
      </c>
    </row>
    <row r="9943" spans="2:2">
      <c r="B9943">
        <f t="shared" si="364"/>
        <v>17</v>
      </c>
    </row>
    <row r="9944" spans="2:2">
      <c r="B9944">
        <f t="shared" si="364"/>
        <v>17</v>
      </c>
    </row>
    <row r="9945" spans="2:2">
      <c r="B9945">
        <f t="shared" si="364"/>
        <v>17</v>
      </c>
    </row>
    <row r="9946" spans="2:2">
      <c r="B9946">
        <f t="shared" si="364"/>
        <v>17</v>
      </c>
    </row>
    <row r="9947" spans="2:2">
      <c r="B9947">
        <f t="shared" si="364"/>
        <v>17</v>
      </c>
    </row>
    <row r="9948" spans="2:2">
      <c r="B9948">
        <f t="shared" si="364"/>
        <v>17</v>
      </c>
    </row>
    <row r="9949" spans="2:2">
      <c r="B9949">
        <f t="shared" si="364"/>
        <v>17</v>
      </c>
    </row>
    <row r="9950" spans="2:2">
      <c r="B9950">
        <f t="shared" si="364"/>
        <v>17</v>
      </c>
    </row>
    <row r="9951" spans="2:2">
      <c r="B9951">
        <f t="shared" si="364"/>
        <v>17</v>
      </c>
    </row>
    <row r="9952" spans="2:2">
      <c r="B9952">
        <f t="shared" si="364"/>
        <v>17</v>
      </c>
    </row>
    <row r="9953" spans="2:2">
      <c r="B9953">
        <f t="shared" si="364"/>
        <v>17</v>
      </c>
    </row>
    <row r="9954" spans="2:2">
      <c r="B9954">
        <f t="shared" si="364"/>
        <v>17</v>
      </c>
    </row>
    <row r="9955" spans="2:2">
      <c r="B9955">
        <f t="shared" si="364"/>
        <v>17</v>
      </c>
    </row>
    <row r="9956" spans="2:2">
      <c r="B9956">
        <f t="shared" si="364"/>
        <v>17</v>
      </c>
    </row>
    <row r="9957" spans="2:2">
      <c r="B9957">
        <f t="shared" si="364"/>
        <v>17</v>
      </c>
    </row>
    <row r="9958" spans="2:2">
      <c r="B9958">
        <f t="shared" si="364"/>
        <v>17</v>
      </c>
    </row>
    <row r="9959" spans="2:2">
      <c r="B9959">
        <f t="shared" si="364"/>
        <v>17</v>
      </c>
    </row>
    <row r="9960" spans="2:2">
      <c r="B9960">
        <f t="shared" si="364"/>
        <v>17</v>
      </c>
    </row>
    <row r="9961" spans="2:2">
      <c r="B9961">
        <f t="shared" si="364"/>
        <v>17</v>
      </c>
    </row>
    <row r="9962" spans="2:2">
      <c r="B9962">
        <f t="shared" si="364"/>
        <v>17</v>
      </c>
    </row>
    <row r="9963" spans="2:2">
      <c r="B9963">
        <f t="shared" si="364"/>
        <v>17</v>
      </c>
    </row>
    <row r="9964" spans="2:2">
      <c r="B9964">
        <f t="shared" si="364"/>
        <v>17</v>
      </c>
    </row>
    <row r="9965" spans="2:2">
      <c r="B9965">
        <f t="shared" si="364"/>
        <v>17</v>
      </c>
    </row>
    <row r="9966" spans="2:2">
      <c r="B9966">
        <f t="shared" si="364"/>
        <v>17</v>
      </c>
    </row>
    <row r="9967" spans="2:2">
      <c r="B9967">
        <f t="shared" si="364"/>
        <v>17</v>
      </c>
    </row>
    <row r="9968" spans="2:2">
      <c r="B9968">
        <f t="shared" si="364"/>
        <v>17</v>
      </c>
    </row>
    <row r="9969" spans="2:2">
      <c r="B9969">
        <f t="shared" si="364"/>
        <v>17</v>
      </c>
    </row>
    <row r="9970" spans="2:2">
      <c r="B9970">
        <f t="shared" si="364"/>
        <v>17</v>
      </c>
    </row>
    <row r="9971" spans="2:2">
      <c r="B9971">
        <f t="shared" si="364"/>
        <v>17</v>
      </c>
    </row>
    <row r="9972" spans="2:2">
      <c r="B9972">
        <f t="shared" si="364"/>
        <v>17</v>
      </c>
    </row>
    <row r="9973" spans="2:2">
      <c r="B9973">
        <f t="shared" si="364"/>
        <v>17</v>
      </c>
    </row>
    <row r="9974" spans="2:2">
      <c r="B9974">
        <f t="shared" si="364"/>
        <v>17</v>
      </c>
    </row>
    <row r="9975" spans="2:2">
      <c r="B9975">
        <f t="shared" si="364"/>
        <v>17</v>
      </c>
    </row>
    <row r="9976" spans="2:2">
      <c r="B9976">
        <f t="shared" si="364"/>
        <v>17</v>
      </c>
    </row>
    <row r="9977" spans="2:2">
      <c r="B9977">
        <f t="shared" si="364"/>
        <v>17</v>
      </c>
    </row>
    <row r="9978" spans="2:2">
      <c r="B9978">
        <f t="shared" si="364"/>
        <v>17</v>
      </c>
    </row>
    <row r="9979" spans="2:2">
      <c r="B9979">
        <f t="shared" si="364"/>
        <v>17</v>
      </c>
    </row>
    <row r="9980" spans="2:2">
      <c r="B9980">
        <f t="shared" si="364"/>
        <v>17</v>
      </c>
    </row>
    <row r="9981" spans="2:2">
      <c r="B9981">
        <f t="shared" si="364"/>
        <v>17</v>
      </c>
    </row>
    <row r="9982" spans="2:2">
      <c r="B9982">
        <f t="shared" si="364"/>
        <v>17</v>
      </c>
    </row>
    <row r="9983" spans="2:2">
      <c r="B9983">
        <f t="shared" si="364"/>
        <v>17</v>
      </c>
    </row>
    <row r="9984" spans="2:2">
      <c r="B9984">
        <f t="shared" si="364"/>
        <v>17</v>
      </c>
    </row>
    <row r="9985" spans="2:2">
      <c r="B9985">
        <f t="shared" si="364"/>
        <v>17</v>
      </c>
    </row>
    <row r="9986" spans="2:2">
      <c r="B9986">
        <f t="shared" si="364"/>
        <v>17</v>
      </c>
    </row>
    <row r="9987" spans="2:2">
      <c r="B9987">
        <f t="shared" si="364"/>
        <v>17</v>
      </c>
    </row>
    <row r="9988" spans="2:2">
      <c r="B9988">
        <f t="shared" si="364"/>
        <v>17</v>
      </c>
    </row>
    <row r="9989" spans="2:2">
      <c r="B9989">
        <f t="shared" ref="B9989:B10052" si="365">+IF(F9988=44085,B9988+1,B9988)</f>
        <v>17</v>
      </c>
    </row>
    <row r="9990" spans="2:2">
      <c r="B9990">
        <f t="shared" si="365"/>
        <v>17</v>
      </c>
    </row>
    <row r="9991" spans="2:2">
      <c r="B9991">
        <f t="shared" si="365"/>
        <v>17</v>
      </c>
    </row>
    <row r="9992" spans="2:2">
      <c r="B9992">
        <f t="shared" si="365"/>
        <v>17</v>
      </c>
    </row>
    <row r="9993" spans="2:2">
      <c r="B9993">
        <f t="shared" si="365"/>
        <v>17</v>
      </c>
    </row>
    <row r="9994" spans="2:2">
      <c r="B9994">
        <f t="shared" si="365"/>
        <v>17</v>
      </c>
    </row>
    <row r="9995" spans="2:2">
      <c r="B9995">
        <f t="shared" si="365"/>
        <v>17</v>
      </c>
    </row>
    <row r="9996" spans="2:2">
      <c r="B9996">
        <f t="shared" si="365"/>
        <v>17</v>
      </c>
    </row>
    <row r="9997" spans="2:2">
      <c r="B9997">
        <f t="shared" si="365"/>
        <v>17</v>
      </c>
    </row>
    <row r="9998" spans="2:2">
      <c r="B9998">
        <f t="shared" si="365"/>
        <v>17</v>
      </c>
    </row>
    <row r="9999" spans="2:2">
      <c r="B9999">
        <f t="shared" si="365"/>
        <v>17</v>
      </c>
    </row>
    <row r="10000" spans="2:2">
      <c r="B10000">
        <f t="shared" si="365"/>
        <v>17</v>
      </c>
    </row>
    <row r="10001" spans="2:2">
      <c r="B10001">
        <f t="shared" si="365"/>
        <v>17</v>
      </c>
    </row>
    <row r="10002" spans="2:2">
      <c r="B10002">
        <f t="shared" si="365"/>
        <v>17</v>
      </c>
    </row>
    <row r="10003" spans="2:2">
      <c r="B10003">
        <f t="shared" si="365"/>
        <v>17</v>
      </c>
    </row>
    <row r="10004" spans="2:2">
      <c r="B10004">
        <f t="shared" si="365"/>
        <v>17</v>
      </c>
    </row>
    <row r="10005" spans="2:2">
      <c r="B10005">
        <f t="shared" si="365"/>
        <v>17</v>
      </c>
    </row>
    <row r="10006" spans="2:2">
      <c r="B10006">
        <f t="shared" si="365"/>
        <v>17</v>
      </c>
    </row>
    <row r="10007" spans="2:2">
      <c r="B10007">
        <f t="shared" si="365"/>
        <v>17</v>
      </c>
    </row>
    <row r="10008" spans="2:2">
      <c r="B10008">
        <f t="shared" si="365"/>
        <v>17</v>
      </c>
    </row>
    <row r="10009" spans="2:2">
      <c r="B10009">
        <f t="shared" si="365"/>
        <v>17</v>
      </c>
    </row>
    <row r="10010" spans="2:2">
      <c r="B10010">
        <f t="shared" si="365"/>
        <v>17</v>
      </c>
    </row>
    <row r="10011" spans="2:2">
      <c r="B10011">
        <f t="shared" si="365"/>
        <v>17</v>
      </c>
    </row>
    <row r="10012" spans="2:2">
      <c r="B10012">
        <f t="shared" si="365"/>
        <v>17</v>
      </c>
    </row>
    <row r="10013" spans="2:2">
      <c r="B10013">
        <f t="shared" si="365"/>
        <v>17</v>
      </c>
    </row>
    <row r="10014" spans="2:2">
      <c r="B10014">
        <f t="shared" si="365"/>
        <v>17</v>
      </c>
    </row>
    <row r="10015" spans="2:2">
      <c r="B10015">
        <f t="shared" si="365"/>
        <v>17</v>
      </c>
    </row>
    <row r="10016" spans="2:2">
      <c r="B10016">
        <f t="shared" si="365"/>
        <v>17</v>
      </c>
    </row>
    <row r="10017" spans="2:2">
      <c r="B10017">
        <f t="shared" si="365"/>
        <v>17</v>
      </c>
    </row>
    <row r="10018" spans="2:2">
      <c r="B10018">
        <f t="shared" si="365"/>
        <v>17</v>
      </c>
    </row>
    <row r="10019" spans="2:2">
      <c r="B10019">
        <f t="shared" si="365"/>
        <v>17</v>
      </c>
    </row>
    <row r="10020" spans="2:2">
      <c r="B10020">
        <f t="shared" si="365"/>
        <v>17</v>
      </c>
    </row>
    <row r="10021" spans="2:2">
      <c r="B10021">
        <f t="shared" si="365"/>
        <v>17</v>
      </c>
    </row>
    <row r="10022" spans="2:2">
      <c r="B10022">
        <f t="shared" si="365"/>
        <v>17</v>
      </c>
    </row>
    <row r="10023" spans="2:2">
      <c r="B10023">
        <f t="shared" si="365"/>
        <v>17</v>
      </c>
    </row>
    <row r="10024" spans="2:2">
      <c r="B10024">
        <f t="shared" si="365"/>
        <v>17</v>
      </c>
    </row>
    <row r="10025" spans="2:2">
      <c r="B10025">
        <f t="shared" si="365"/>
        <v>17</v>
      </c>
    </row>
    <row r="10026" spans="2:2">
      <c r="B10026">
        <f t="shared" si="365"/>
        <v>17</v>
      </c>
    </row>
    <row r="10027" spans="2:2">
      <c r="B10027">
        <f t="shared" si="365"/>
        <v>17</v>
      </c>
    </row>
    <row r="10028" spans="2:2">
      <c r="B10028">
        <f t="shared" si="365"/>
        <v>17</v>
      </c>
    </row>
    <row r="10029" spans="2:2">
      <c r="B10029">
        <f t="shared" si="365"/>
        <v>17</v>
      </c>
    </row>
    <row r="10030" spans="2:2">
      <c r="B10030">
        <f t="shared" si="365"/>
        <v>17</v>
      </c>
    </row>
    <row r="10031" spans="2:2">
      <c r="B10031">
        <f t="shared" si="365"/>
        <v>17</v>
      </c>
    </row>
    <row r="10032" spans="2:2">
      <c r="B10032">
        <f t="shared" si="365"/>
        <v>17</v>
      </c>
    </row>
    <row r="10033" spans="2:2">
      <c r="B10033">
        <f t="shared" si="365"/>
        <v>17</v>
      </c>
    </row>
    <row r="10034" spans="2:2">
      <c r="B10034">
        <f t="shared" si="365"/>
        <v>17</v>
      </c>
    </row>
    <row r="10035" spans="2:2">
      <c r="B10035">
        <f t="shared" si="365"/>
        <v>17</v>
      </c>
    </row>
    <row r="10036" spans="2:2">
      <c r="B10036">
        <f t="shared" si="365"/>
        <v>17</v>
      </c>
    </row>
    <row r="10037" spans="2:2">
      <c r="B10037">
        <f t="shared" si="365"/>
        <v>17</v>
      </c>
    </row>
    <row r="10038" spans="2:2">
      <c r="B10038">
        <f t="shared" si="365"/>
        <v>17</v>
      </c>
    </row>
    <row r="10039" spans="2:2">
      <c r="B10039">
        <f t="shared" si="365"/>
        <v>17</v>
      </c>
    </row>
    <row r="10040" spans="2:2">
      <c r="B10040">
        <f t="shared" si="365"/>
        <v>17</v>
      </c>
    </row>
    <row r="10041" spans="2:2">
      <c r="B10041">
        <f t="shared" si="365"/>
        <v>17</v>
      </c>
    </row>
    <row r="10042" spans="2:2">
      <c r="B10042">
        <f t="shared" si="365"/>
        <v>17</v>
      </c>
    </row>
    <row r="10043" spans="2:2">
      <c r="B10043">
        <f t="shared" si="365"/>
        <v>17</v>
      </c>
    </row>
    <row r="10044" spans="2:2">
      <c r="B10044">
        <f t="shared" si="365"/>
        <v>17</v>
      </c>
    </row>
    <row r="10045" spans="2:2">
      <c r="B10045">
        <f t="shared" si="365"/>
        <v>17</v>
      </c>
    </row>
    <row r="10046" spans="2:2">
      <c r="B10046">
        <f t="shared" si="365"/>
        <v>17</v>
      </c>
    </row>
    <row r="10047" spans="2:2">
      <c r="B10047">
        <f t="shared" si="365"/>
        <v>17</v>
      </c>
    </row>
    <row r="10048" spans="2:2">
      <c r="B10048">
        <f t="shared" si="365"/>
        <v>17</v>
      </c>
    </row>
    <row r="10049" spans="2:2">
      <c r="B10049">
        <f t="shared" si="365"/>
        <v>17</v>
      </c>
    </row>
    <row r="10050" spans="2:2">
      <c r="B10050">
        <f t="shared" si="365"/>
        <v>17</v>
      </c>
    </row>
    <row r="10051" spans="2:2">
      <c r="B10051">
        <f t="shared" si="365"/>
        <v>17</v>
      </c>
    </row>
    <row r="10052" spans="2:2">
      <c r="B10052">
        <f t="shared" si="365"/>
        <v>17</v>
      </c>
    </row>
    <row r="10053" spans="2:2">
      <c r="B10053">
        <f t="shared" ref="B10053:B10116" si="366">+IF(F10052=44085,B10052+1,B10052)</f>
        <v>17</v>
      </c>
    </row>
    <row r="10054" spans="2:2">
      <c r="B10054">
        <f t="shared" si="366"/>
        <v>17</v>
      </c>
    </row>
    <row r="10055" spans="2:2">
      <c r="B10055">
        <f t="shared" si="366"/>
        <v>17</v>
      </c>
    </row>
    <row r="10056" spans="2:2">
      <c r="B10056">
        <f t="shared" si="366"/>
        <v>17</v>
      </c>
    </row>
    <row r="10057" spans="2:2">
      <c r="B10057">
        <f t="shared" si="366"/>
        <v>17</v>
      </c>
    </row>
    <row r="10058" spans="2:2">
      <c r="B10058">
        <f t="shared" si="366"/>
        <v>17</v>
      </c>
    </row>
    <row r="10059" spans="2:2">
      <c r="B10059">
        <f t="shared" si="366"/>
        <v>17</v>
      </c>
    </row>
    <row r="10060" spans="2:2">
      <c r="B10060">
        <f t="shared" si="366"/>
        <v>17</v>
      </c>
    </row>
    <row r="10061" spans="2:2">
      <c r="B10061">
        <f t="shared" si="366"/>
        <v>17</v>
      </c>
    </row>
    <row r="10062" spans="2:2">
      <c r="B10062">
        <f t="shared" si="366"/>
        <v>17</v>
      </c>
    </row>
    <row r="10063" spans="2:2">
      <c r="B10063">
        <f t="shared" si="366"/>
        <v>17</v>
      </c>
    </row>
    <row r="10064" spans="2:2">
      <c r="B10064">
        <f t="shared" si="366"/>
        <v>17</v>
      </c>
    </row>
    <row r="10065" spans="2:2">
      <c r="B10065">
        <f t="shared" si="366"/>
        <v>17</v>
      </c>
    </row>
    <row r="10066" spans="2:2">
      <c r="B10066">
        <f t="shared" si="366"/>
        <v>17</v>
      </c>
    </row>
    <row r="10067" spans="2:2">
      <c r="B10067">
        <f t="shared" si="366"/>
        <v>17</v>
      </c>
    </row>
    <row r="10068" spans="2:2">
      <c r="B10068">
        <f t="shared" si="366"/>
        <v>17</v>
      </c>
    </row>
    <row r="10069" spans="2:2">
      <c r="B10069">
        <f t="shared" si="366"/>
        <v>17</v>
      </c>
    </row>
    <row r="10070" spans="2:2">
      <c r="B10070">
        <f t="shared" si="366"/>
        <v>17</v>
      </c>
    </row>
    <row r="10071" spans="2:2">
      <c r="B10071">
        <f t="shared" si="366"/>
        <v>17</v>
      </c>
    </row>
    <row r="10072" spans="2:2">
      <c r="B10072">
        <f t="shared" si="366"/>
        <v>17</v>
      </c>
    </row>
    <row r="10073" spans="2:2">
      <c r="B10073">
        <f t="shared" si="366"/>
        <v>17</v>
      </c>
    </row>
    <row r="10074" spans="2:2">
      <c r="B10074">
        <f t="shared" si="366"/>
        <v>17</v>
      </c>
    </row>
    <row r="10075" spans="2:2">
      <c r="B10075">
        <f t="shared" si="366"/>
        <v>17</v>
      </c>
    </row>
    <row r="10076" spans="2:2">
      <c r="B10076">
        <f t="shared" si="366"/>
        <v>17</v>
      </c>
    </row>
    <row r="10077" spans="2:2">
      <c r="B10077">
        <f t="shared" si="366"/>
        <v>17</v>
      </c>
    </row>
    <row r="10078" spans="2:2">
      <c r="B10078">
        <f t="shared" si="366"/>
        <v>17</v>
      </c>
    </row>
    <row r="10079" spans="2:2">
      <c r="B10079">
        <f t="shared" si="366"/>
        <v>17</v>
      </c>
    </row>
    <row r="10080" spans="2:2">
      <c r="B10080">
        <f t="shared" si="366"/>
        <v>17</v>
      </c>
    </row>
    <row r="10081" spans="2:2">
      <c r="B10081">
        <f t="shared" si="366"/>
        <v>17</v>
      </c>
    </row>
    <row r="10082" spans="2:2">
      <c r="B10082">
        <f t="shared" si="366"/>
        <v>17</v>
      </c>
    </row>
    <row r="10083" spans="2:2">
      <c r="B10083">
        <f t="shared" si="366"/>
        <v>17</v>
      </c>
    </row>
    <row r="10084" spans="2:2">
      <c r="B10084">
        <f t="shared" si="366"/>
        <v>17</v>
      </c>
    </row>
    <row r="10085" spans="2:2">
      <c r="B10085">
        <f t="shared" si="366"/>
        <v>17</v>
      </c>
    </row>
    <row r="10086" spans="2:2">
      <c r="B10086">
        <f t="shared" si="366"/>
        <v>17</v>
      </c>
    </row>
    <row r="10087" spans="2:2">
      <c r="B10087">
        <f t="shared" si="366"/>
        <v>17</v>
      </c>
    </row>
    <row r="10088" spans="2:2">
      <c r="B10088">
        <f t="shared" si="366"/>
        <v>17</v>
      </c>
    </row>
    <row r="10089" spans="2:2">
      <c r="B10089">
        <f t="shared" si="366"/>
        <v>17</v>
      </c>
    </row>
    <row r="10090" spans="2:2">
      <c r="B10090">
        <f t="shared" si="366"/>
        <v>17</v>
      </c>
    </row>
    <row r="10091" spans="2:2">
      <c r="B10091">
        <f t="shared" si="366"/>
        <v>17</v>
      </c>
    </row>
    <row r="10092" spans="2:2">
      <c r="B10092">
        <f t="shared" si="366"/>
        <v>17</v>
      </c>
    </row>
    <row r="10093" spans="2:2">
      <c r="B10093">
        <f t="shared" si="366"/>
        <v>17</v>
      </c>
    </row>
    <row r="10094" spans="2:2">
      <c r="B10094">
        <f t="shared" si="366"/>
        <v>17</v>
      </c>
    </row>
    <row r="10095" spans="2:2">
      <c r="B10095">
        <f t="shared" si="366"/>
        <v>17</v>
      </c>
    </row>
    <row r="10096" spans="2:2">
      <c r="B10096">
        <f t="shared" si="366"/>
        <v>17</v>
      </c>
    </row>
    <row r="10097" spans="2:2">
      <c r="B10097">
        <f t="shared" si="366"/>
        <v>17</v>
      </c>
    </row>
    <row r="10098" spans="2:2">
      <c r="B10098">
        <f t="shared" si="366"/>
        <v>17</v>
      </c>
    </row>
    <row r="10099" spans="2:2">
      <c r="B10099">
        <f t="shared" si="366"/>
        <v>17</v>
      </c>
    </row>
    <row r="10100" spans="2:2">
      <c r="B10100">
        <f t="shared" si="366"/>
        <v>17</v>
      </c>
    </row>
    <row r="10101" spans="2:2">
      <c r="B10101">
        <f t="shared" si="366"/>
        <v>17</v>
      </c>
    </row>
    <row r="10102" spans="2:2">
      <c r="B10102">
        <f t="shared" si="366"/>
        <v>17</v>
      </c>
    </row>
    <row r="10103" spans="2:2">
      <c r="B10103">
        <f t="shared" si="366"/>
        <v>17</v>
      </c>
    </row>
    <row r="10104" spans="2:2">
      <c r="B10104">
        <f t="shared" si="366"/>
        <v>17</v>
      </c>
    </row>
    <row r="10105" spans="2:2">
      <c r="B10105">
        <f t="shared" si="366"/>
        <v>17</v>
      </c>
    </row>
    <row r="10106" spans="2:2">
      <c r="B10106">
        <f t="shared" si="366"/>
        <v>17</v>
      </c>
    </row>
    <row r="10107" spans="2:2">
      <c r="B10107">
        <f t="shared" si="366"/>
        <v>17</v>
      </c>
    </row>
    <row r="10108" spans="2:2">
      <c r="B10108">
        <f t="shared" si="366"/>
        <v>17</v>
      </c>
    </row>
    <row r="10109" spans="2:2">
      <c r="B10109">
        <f t="shared" si="366"/>
        <v>17</v>
      </c>
    </row>
    <row r="10110" spans="2:2">
      <c r="B10110">
        <f t="shared" si="366"/>
        <v>17</v>
      </c>
    </row>
    <row r="10111" spans="2:2">
      <c r="B10111">
        <f t="shared" si="366"/>
        <v>17</v>
      </c>
    </row>
    <row r="10112" spans="2:2">
      <c r="B10112">
        <f t="shared" si="366"/>
        <v>17</v>
      </c>
    </row>
    <row r="10113" spans="2:2">
      <c r="B10113">
        <f t="shared" si="366"/>
        <v>17</v>
      </c>
    </row>
    <row r="10114" spans="2:2">
      <c r="B10114">
        <f t="shared" si="366"/>
        <v>17</v>
      </c>
    </row>
    <row r="10115" spans="2:2">
      <c r="B10115">
        <f t="shared" si="366"/>
        <v>17</v>
      </c>
    </row>
    <row r="10116" spans="2:2">
      <c r="B10116">
        <f t="shared" si="366"/>
        <v>17</v>
      </c>
    </row>
    <row r="10117" spans="2:2">
      <c r="B10117">
        <f t="shared" ref="B10117:B10180" si="367">+IF(F10116=44085,B10116+1,B10116)</f>
        <v>17</v>
      </c>
    </row>
    <row r="10118" spans="2:2">
      <c r="B10118">
        <f t="shared" si="367"/>
        <v>17</v>
      </c>
    </row>
    <row r="10119" spans="2:2">
      <c r="B10119">
        <f t="shared" si="367"/>
        <v>17</v>
      </c>
    </row>
    <row r="10120" spans="2:2">
      <c r="B10120">
        <f t="shared" si="367"/>
        <v>17</v>
      </c>
    </row>
    <row r="10121" spans="2:2">
      <c r="B10121">
        <f t="shared" si="367"/>
        <v>17</v>
      </c>
    </row>
    <row r="10122" spans="2:2">
      <c r="B10122">
        <f t="shared" si="367"/>
        <v>17</v>
      </c>
    </row>
    <row r="10123" spans="2:2">
      <c r="B10123">
        <f t="shared" si="367"/>
        <v>17</v>
      </c>
    </row>
    <row r="10124" spans="2:2">
      <c r="B10124">
        <f t="shared" si="367"/>
        <v>17</v>
      </c>
    </row>
    <row r="10125" spans="2:2">
      <c r="B10125">
        <f t="shared" si="367"/>
        <v>17</v>
      </c>
    </row>
    <row r="10126" spans="2:2">
      <c r="B10126">
        <f t="shared" si="367"/>
        <v>17</v>
      </c>
    </row>
    <row r="10127" spans="2:2">
      <c r="B10127">
        <f t="shared" si="367"/>
        <v>17</v>
      </c>
    </row>
    <row r="10128" spans="2:2">
      <c r="B10128">
        <f t="shared" si="367"/>
        <v>17</v>
      </c>
    </row>
    <row r="10129" spans="2:2">
      <c r="B10129">
        <f t="shared" si="367"/>
        <v>17</v>
      </c>
    </row>
    <row r="10130" spans="2:2">
      <c r="B10130">
        <f t="shared" si="367"/>
        <v>17</v>
      </c>
    </row>
    <row r="10131" spans="2:2">
      <c r="B10131">
        <f t="shared" si="367"/>
        <v>17</v>
      </c>
    </row>
    <row r="10132" spans="2:2">
      <c r="B10132">
        <f t="shared" si="367"/>
        <v>17</v>
      </c>
    </row>
    <row r="10133" spans="2:2">
      <c r="B10133">
        <f t="shared" si="367"/>
        <v>17</v>
      </c>
    </row>
    <row r="10134" spans="2:2">
      <c r="B10134">
        <f t="shared" si="367"/>
        <v>17</v>
      </c>
    </row>
    <row r="10135" spans="2:2">
      <c r="B10135">
        <f t="shared" si="367"/>
        <v>17</v>
      </c>
    </row>
    <row r="10136" spans="2:2">
      <c r="B10136">
        <f t="shared" si="367"/>
        <v>17</v>
      </c>
    </row>
    <row r="10137" spans="2:2">
      <c r="B10137">
        <f t="shared" si="367"/>
        <v>17</v>
      </c>
    </row>
    <row r="10138" spans="2:2">
      <c r="B10138">
        <f t="shared" si="367"/>
        <v>17</v>
      </c>
    </row>
    <row r="10139" spans="2:2">
      <c r="B10139">
        <f t="shared" si="367"/>
        <v>17</v>
      </c>
    </row>
    <row r="10140" spans="2:2">
      <c r="B10140">
        <f t="shared" si="367"/>
        <v>17</v>
      </c>
    </row>
    <row r="10141" spans="2:2">
      <c r="B10141">
        <f t="shared" si="367"/>
        <v>17</v>
      </c>
    </row>
    <row r="10142" spans="2:2">
      <c r="B10142">
        <f t="shared" si="367"/>
        <v>17</v>
      </c>
    </row>
    <row r="10143" spans="2:2">
      <c r="B10143">
        <f t="shared" si="367"/>
        <v>17</v>
      </c>
    </row>
    <row r="10144" spans="2:2">
      <c r="B10144">
        <f t="shared" si="367"/>
        <v>17</v>
      </c>
    </row>
    <row r="10145" spans="2:2">
      <c r="B10145">
        <f t="shared" si="367"/>
        <v>17</v>
      </c>
    </row>
    <row r="10146" spans="2:2">
      <c r="B10146">
        <f t="shared" si="367"/>
        <v>17</v>
      </c>
    </row>
    <row r="10147" spans="2:2">
      <c r="B10147">
        <f t="shared" si="367"/>
        <v>17</v>
      </c>
    </row>
    <row r="10148" spans="2:2">
      <c r="B10148">
        <f t="shared" si="367"/>
        <v>17</v>
      </c>
    </row>
    <row r="10149" spans="2:2">
      <c r="B10149">
        <f t="shared" si="367"/>
        <v>17</v>
      </c>
    </row>
    <row r="10150" spans="2:2">
      <c r="B10150">
        <f t="shared" si="367"/>
        <v>17</v>
      </c>
    </row>
    <row r="10151" spans="2:2">
      <c r="B10151">
        <f t="shared" si="367"/>
        <v>17</v>
      </c>
    </row>
    <row r="10152" spans="2:2">
      <c r="B10152">
        <f t="shared" si="367"/>
        <v>17</v>
      </c>
    </row>
    <row r="10153" spans="2:2">
      <c r="B10153">
        <f t="shared" si="367"/>
        <v>17</v>
      </c>
    </row>
    <row r="10154" spans="2:2">
      <c r="B10154">
        <f t="shared" si="367"/>
        <v>17</v>
      </c>
    </row>
    <row r="10155" spans="2:2">
      <c r="B10155">
        <f t="shared" si="367"/>
        <v>17</v>
      </c>
    </row>
    <row r="10156" spans="2:2">
      <c r="B10156">
        <f t="shared" si="367"/>
        <v>17</v>
      </c>
    </row>
    <row r="10157" spans="2:2">
      <c r="B10157">
        <f t="shared" si="367"/>
        <v>17</v>
      </c>
    </row>
    <row r="10158" spans="2:2">
      <c r="B10158">
        <f t="shared" si="367"/>
        <v>17</v>
      </c>
    </row>
    <row r="10159" spans="2:2">
      <c r="B10159">
        <f t="shared" si="367"/>
        <v>17</v>
      </c>
    </row>
    <row r="10160" spans="2:2">
      <c r="B10160">
        <f t="shared" si="367"/>
        <v>17</v>
      </c>
    </row>
    <row r="10161" spans="2:2">
      <c r="B10161">
        <f t="shared" si="367"/>
        <v>17</v>
      </c>
    </row>
    <row r="10162" spans="2:2">
      <c r="B10162">
        <f t="shared" si="367"/>
        <v>17</v>
      </c>
    </row>
    <row r="10163" spans="2:2">
      <c r="B10163">
        <f t="shared" si="367"/>
        <v>17</v>
      </c>
    </row>
    <row r="10164" spans="2:2">
      <c r="B10164">
        <f t="shared" si="367"/>
        <v>17</v>
      </c>
    </row>
    <row r="10165" spans="2:2">
      <c r="B10165">
        <f t="shared" si="367"/>
        <v>17</v>
      </c>
    </row>
    <row r="10166" spans="2:2">
      <c r="B10166">
        <f t="shared" si="367"/>
        <v>17</v>
      </c>
    </row>
    <row r="10167" spans="2:2">
      <c r="B10167">
        <f t="shared" si="367"/>
        <v>17</v>
      </c>
    </row>
    <row r="10168" spans="2:2">
      <c r="B10168">
        <f t="shared" si="367"/>
        <v>17</v>
      </c>
    </row>
    <row r="10169" spans="2:2">
      <c r="B10169">
        <f t="shared" si="367"/>
        <v>17</v>
      </c>
    </row>
    <row r="10170" spans="2:2">
      <c r="B10170">
        <f t="shared" si="367"/>
        <v>17</v>
      </c>
    </row>
    <row r="10171" spans="2:2">
      <c r="B10171">
        <f t="shared" si="367"/>
        <v>17</v>
      </c>
    </row>
    <row r="10172" spans="2:2">
      <c r="B10172">
        <f t="shared" si="367"/>
        <v>17</v>
      </c>
    </row>
    <row r="10173" spans="2:2">
      <c r="B10173">
        <f t="shared" si="367"/>
        <v>17</v>
      </c>
    </row>
    <row r="10174" spans="2:2">
      <c r="B10174">
        <f t="shared" si="367"/>
        <v>17</v>
      </c>
    </row>
    <row r="10175" spans="2:2">
      <c r="B10175">
        <f t="shared" si="367"/>
        <v>17</v>
      </c>
    </row>
    <row r="10176" spans="2:2">
      <c r="B10176">
        <f t="shared" si="367"/>
        <v>17</v>
      </c>
    </row>
    <row r="10177" spans="2:2">
      <c r="B10177">
        <f t="shared" si="367"/>
        <v>17</v>
      </c>
    </row>
    <row r="10178" spans="2:2">
      <c r="B10178">
        <f t="shared" si="367"/>
        <v>17</v>
      </c>
    </row>
    <row r="10179" spans="2:2">
      <c r="B10179">
        <f t="shared" si="367"/>
        <v>17</v>
      </c>
    </row>
    <row r="10180" spans="2:2">
      <c r="B10180">
        <f t="shared" si="367"/>
        <v>17</v>
      </c>
    </row>
    <row r="10181" spans="2:2">
      <c r="B10181">
        <f t="shared" ref="B10181:B10244" si="368">+IF(F10180=44085,B10180+1,B10180)</f>
        <v>17</v>
      </c>
    </row>
    <row r="10182" spans="2:2">
      <c r="B10182">
        <f t="shared" si="368"/>
        <v>17</v>
      </c>
    </row>
    <row r="10183" spans="2:2">
      <c r="B10183">
        <f t="shared" si="368"/>
        <v>17</v>
      </c>
    </row>
    <row r="10184" spans="2:2">
      <c r="B10184">
        <f t="shared" si="368"/>
        <v>17</v>
      </c>
    </row>
    <row r="10185" spans="2:2">
      <c r="B10185">
        <f t="shared" si="368"/>
        <v>17</v>
      </c>
    </row>
    <row r="10186" spans="2:2">
      <c r="B10186">
        <f t="shared" si="368"/>
        <v>17</v>
      </c>
    </row>
    <row r="10187" spans="2:2">
      <c r="B10187">
        <f t="shared" si="368"/>
        <v>17</v>
      </c>
    </row>
    <row r="10188" spans="2:2">
      <c r="B10188">
        <f t="shared" si="368"/>
        <v>17</v>
      </c>
    </row>
    <row r="10189" spans="2:2">
      <c r="B10189">
        <f t="shared" si="368"/>
        <v>17</v>
      </c>
    </row>
    <row r="10190" spans="2:2">
      <c r="B10190">
        <f t="shared" si="368"/>
        <v>17</v>
      </c>
    </row>
    <row r="10191" spans="2:2">
      <c r="B10191">
        <f t="shared" si="368"/>
        <v>17</v>
      </c>
    </row>
    <row r="10192" spans="2:2">
      <c r="B10192">
        <f t="shared" si="368"/>
        <v>17</v>
      </c>
    </row>
    <row r="10193" spans="2:2">
      <c r="B10193">
        <f t="shared" si="368"/>
        <v>17</v>
      </c>
    </row>
    <row r="10194" spans="2:2">
      <c r="B10194">
        <f t="shared" si="368"/>
        <v>17</v>
      </c>
    </row>
    <row r="10195" spans="2:2">
      <c r="B10195">
        <f t="shared" si="368"/>
        <v>17</v>
      </c>
    </row>
    <row r="10196" spans="2:2">
      <c r="B10196">
        <f t="shared" si="368"/>
        <v>17</v>
      </c>
    </row>
    <row r="10197" spans="2:2">
      <c r="B10197">
        <f t="shared" si="368"/>
        <v>17</v>
      </c>
    </row>
    <row r="10198" spans="2:2">
      <c r="B10198">
        <f t="shared" si="368"/>
        <v>17</v>
      </c>
    </row>
    <row r="10199" spans="2:2">
      <c r="B10199">
        <f t="shared" si="368"/>
        <v>17</v>
      </c>
    </row>
    <row r="10200" spans="2:2">
      <c r="B10200">
        <f t="shared" si="368"/>
        <v>17</v>
      </c>
    </row>
    <row r="10201" spans="2:2">
      <c r="B10201">
        <f t="shared" si="368"/>
        <v>17</v>
      </c>
    </row>
    <row r="10202" spans="2:2">
      <c r="B10202">
        <f t="shared" si="368"/>
        <v>17</v>
      </c>
    </row>
    <row r="10203" spans="2:2">
      <c r="B10203">
        <f t="shared" si="368"/>
        <v>17</v>
      </c>
    </row>
    <row r="10204" spans="2:2">
      <c r="B10204">
        <f t="shared" si="368"/>
        <v>17</v>
      </c>
    </row>
    <row r="10205" spans="2:2">
      <c r="B10205">
        <f t="shared" si="368"/>
        <v>17</v>
      </c>
    </row>
    <row r="10206" spans="2:2">
      <c r="B10206">
        <f t="shared" si="368"/>
        <v>17</v>
      </c>
    </row>
    <row r="10207" spans="2:2">
      <c r="B10207">
        <f t="shared" si="368"/>
        <v>17</v>
      </c>
    </row>
    <row r="10208" spans="2:2">
      <c r="B10208">
        <f t="shared" si="368"/>
        <v>17</v>
      </c>
    </row>
    <row r="10209" spans="2:2">
      <c r="B10209">
        <f t="shared" si="368"/>
        <v>17</v>
      </c>
    </row>
    <row r="10210" spans="2:2">
      <c r="B10210">
        <f t="shared" si="368"/>
        <v>17</v>
      </c>
    </row>
    <row r="10211" spans="2:2">
      <c r="B10211">
        <f t="shared" si="368"/>
        <v>17</v>
      </c>
    </row>
    <row r="10212" spans="2:2">
      <c r="B10212">
        <f t="shared" si="368"/>
        <v>17</v>
      </c>
    </row>
    <row r="10213" spans="2:2">
      <c r="B10213">
        <f t="shared" si="368"/>
        <v>17</v>
      </c>
    </row>
    <row r="10214" spans="2:2">
      <c r="B10214">
        <f t="shared" si="368"/>
        <v>17</v>
      </c>
    </row>
    <row r="10215" spans="2:2">
      <c r="B10215">
        <f t="shared" si="368"/>
        <v>17</v>
      </c>
    </row>
    <row r="10216" spans="2:2">
      <c r="B10216">
        <f t="shared" si="368"/>
        <v>17</v>
      </c>
    </row>
    <row r="10217" spans="2:2">
      <c r="B10217">
        <f t="shared" si="368"/>
        <v>17</v>
      </c>
    </row>
    <row r="10218" spans="2:2">
      <c r="B10218">
        <f t="shared" si="368"/>
        <v>17</v>
      </c>
    </row>
    <row r="10219" spans="2:2">
      <c r="B10219">
        <f t="shared" si="368"/>
        <v>17</v>
      </c>
    </row>
    <row r="10220" spans="2:2">
      <c r="B10220">
        <f t="shared" si="368"/>
        <v>17</v>
      </c>
    </row>
    <row r="10221" spans="2:2">
      <c r="B10221">
        <f t="shared" si="368"/>
        <v>17</v>
      </c>
    </row>
    <row r="10222" spans="2:2">
      <c r="B10222">
        <f t="shared" si="368"/>
        <v>17</v>
      </c>
    </row>
    <row r="10223" spans="2:2">
      <c r="B10223">
        <f t="shared" si="368"/>
        <v>17</v>
      </c>
    </row>
    <row r="10224" spans="2:2">
      <c r="B10224">
        <f t="shared" si="368"/>
        <v>17</v>
      </c>
    </row>
    <row r="10225" spans="2:2">
      <c r="B10225">
        <f t="shared" si="368"/>
        <v>17</v>
      </c>
    </row>
    <row r="10226" spans="2:2">
      <c r="B10226">
        <f t="shared" si="368"/>
        <v>17</v>
      </c>
    </row>
    <row r="10227" spans="2:2">
      <c r="B10227">
        <f t="shared" si="368"/>
        <v>17</v>
      </c>
    </row>
    <row r="10228" spans="2:2">
      <c r="B10228">
        <f t="shared" si="368"/>
        <v>17</v>
      </c>
    </row>
    <row r="10229" spans="2:2">
      <c r="B10229">
        <f t="shared" si="368"/>
        <v>17</v>
      </c>
    </row>
    <row r="10230" spans="2:2">
      <c r="B10230">
        <f t="shared" si="368"/>
        <v>17</v>
      </c>
    </row>
    <row r="10231" spans="2:2">
      <c r="B10231">
        <f t="shared" si="368"/>
        <v>17</v>
      </c>
    </row>
    <row r="10232" spans="2:2">
      <c r="B10232">
        <f t="shared" si="368"/>
        <v>17</v>
      </c>
    </row>
    <row r="10233" spans="2:2">
      <c r="B10233">
        <f t="shared" si="368"/>
        <v>17</v>
      </c>
    </row>
    <row r="10234" spans="2:2">
      <c r="B10234">
        <f t="shared" si="368"/>
        <v>17</v>
      </c>
    </row>
    <row r="10235" spans="2:2">
      <c r="B10235">
        <f t="shared" si="368"/>
        <v>17</v>
      </c>
    </row>
    <row r="10236" spans="2:2">
      <c r="B10236">
        <f t="shared" si="368"/>
        <v>17</v>
      </c>
    </row>
    <row r="10237" spans="2:2">
      <c r="B10237">
        <f t="shared" si="368"/>
        <v>17</v>
      </c>
    </row>
    <row r="10238" spans="2:2">
      <c r="B10238">
        <f t="shared" si="368"/>
        <v>17</v>
      </c>
    </row>
    <row r="10239" spans="2:2">
      <c r="B10239">
        <f t="shared" si="368"/>
        <v>17</v>
      </c>
    </row>
    <row r="10240" spans="2:2">
      <c r="B10240">
        <f t="shared" si="368"/>
        <v>17</v>
      </c>
    </row>
    <row r="10241" spans="2:2">
      <c r="B10241">
        <f t="shared" si="368"/>
        <v>17</v>
      </c>
    </row>
    <row r="10242" spans="2:2">
      <c r="B10242">
        <f t="shared" si="368"/>
        <v>17</v>
      </c>
    </row>
    <row r="10243" spans="2:2">
      <c r="B10243">
        <f t="shared" si="368"/>
        <v>17</v>
      </c>
    </row>
    <row r="10244" spans="2:2">
      <c r="B10244">
        <f t="shared" si="368"/>
        <v>17</v>
      </c>
    </row>
    <row r="10245" spans="2:2">
      <c r="B10245">
        <f t="shared" ref="B10245:B10308" si="369">+IF(F10244=44085,B10244+1,B10244)</f>
        <v>17</v>
      </c>
    </row>
    <row r="10246" spans="2:2">
      <c r="B10246">
        <f t="shared" si="369"/>
        <v>17</v>
      </c>
    </row>
    <row r="10247" spans="2:2">
      <c r="B10247">
        <f t="shared" si="369"/>
        <v>17</v>
      </c>
    </row>
    <row r="10248" spans="2:2">
      <c r="B10248">
        <f t="shared" si="369"/>
        <v>17</v>
      </c>
    </row>
    <row r="10249" spans="2:2">
      <c r="B10249">
        <f t="shared" si="369"/>
        <v>17</v>
      </c>
    </row>
    <row r="10250" spans="2:2">
      <c r="B10250">
        <f t="shared" si="369"/>
        <v>17</v>
      </c>
    </row>
    <row r="10251" spans="2:2">
      <c r="B10251">
        <f t="shared" si="369"/>
        <v>17</v>
      </c>
    </row>
    <row r="10252" spans="2:2">
      <c r="B10252">
        <f t="shared" si="369"/>
        <v>17</v>
      </c>
    </row>
    <row r="10253" spans="2:2">
      <c r="B10253">
        <f t="shared" si="369"/>
        <v>17</v>
      </c>
    </row>
    <row r="10254" spans="2:2">
      <c r="B10254">
        <f t="shared" si="369"/>
        <v>17</v>
      </c>
    </row>
    <row r="10255" spans="2:2">
      <c r="B10255">
        <f t="shared" si="369"/>
        <v>17</v>
      </c>
    </row>
    <row r="10256" spans="2:2">
      <c r="B10256">
        <f t="shared" si="369"/>
        <v>17</v>
      </c>
    </row>
    <row r="10257" spans="2:2">
      <c r="B10257">
        <f t="shared" si="369"/>
        <v>17</v>
      </c>
    </row>
    <row r="10258" spans="2:2">
      <c r="B10258">
        <f t="shared" si="369"/>
        <v>17</v>
      </c>
    </row>
    <row r="10259" spans="2:2">
      <c r="B10259">
        <f t="shared" si="369"/>
        <v>17</v>
      </c>
    </row>
    <row r="10260" spans="2:2">
      <c r="B10260">
        <f t="shared" si="369"/>
        <v>17</v>
      </c>
    </row>
    <row r="10261" spans="2:2">
      <c r="B10261">
        <f t="shared" si="369"/>
        <v>17</v>
      </c>
    </row>
    <row r="10262" spans="2:2">
      <c r="B10262">
        <f t="shared" si="369"/>
        <v>17</v>
      </c>
    </row>
    <row r="10263" spans="2:2">
      <c r="B10263">
        <f t="shared" si="369"/>
        <v>17</v>
      </c>
    </row>
    <row r="10264" spans="2:2">
      <c r="B10264">
        <f t="shared" si="369"/>
        <v>17</v>
      </c>
    </row>
    <row r="10265" spans="2:2">
      <c r="B10265">
        <f t="shared" si="369"/>
        <v>17</v>
      </c>
    </row>
    <row r="10266" spans="2:2">
      <c r="B10266">
        <f t="shared" si="369"/>
        <v>17</v>
      </c>
    </row>
    <row r="10267" spans="2:2">
      <c r="B10267">
        <f t="shared" si="369"/>
        <v>17</v>
      </c>
    </row>
    <row r="10268" spans="2:2">
      <c r="B10268">
        <f t="shared" si="369"/>
        <v>17</v>
      </c>
    </row>
    <row r="10269" spans="2:2">
      <c r="B10269">
        <f t="shared" si="369"/>
        <v>17</v>
      </c>
    </row>
    <row r="10270" spans="2:2">
      <c r="B10270">
        <f t="shared" si="369"/>
        <v>17</v>
      </c>
    </row>
    <row r="10271" spans="2:2">
      <c r="B10271">
        <f t="shared" si="369"/>
        <v>17</v>
      </c>
    </row>
    <row r="10272" spans="2:2">
      <c r="B10272">
        <f t="shared" si="369"/>
        <v>17</v>
      </c>
    </row>
    <row r="10273" spans="2:2">
      <c r="B10273">
        <f t="shared" si="369"/>
        <v>17</v>
      </c>
    </row>
    <row r="10274" spans="2:2">
      <c r="B10274">
        <f t="shared" si="369"/>
        <v>17</v>
      </c>
    </row>
    <row r="10275" spans="2:2">
      <c r="B10275">
        <f t="shared" si="369"/>
        <v>17</v>
      </c>
    </row>
    <row r="10276" spans="2:2">
      <c r="B10276">
        <f t="shared" si="369"/>
        <v>17</v>
      </c>
    </row>
    <row r="10277" spans="2:2">
      <c r="B10277">
        <f t="shared" si="369"/>
        <v>17</v>
      </c>
    </row>
    <row r="10278" spans="2:2">
      <c r="B10278">
        <f t="shared" si="369"/>
        <v>17</v>
      </c>
    </row>
    <row r="10279" spans="2:2">
      <c r="B10279">
        <f t="shared" si="369"/>
        <v>17</v>
      </c>
    </row>
    <row r="10280" spans="2:2">
      <c r="B10280">
        <f t="shared" si="369"/>
        <v>17</v>
      </c>
    </row>
    <row r="10281" spans="2:2">
      <c r="B10281">
        <f t="shared" si="369"/>
        <v>17</v>
      </c>
    </row>
    <row r="10282" spans="2:2">
      <c r="B10282">
        <f t="shared" si="369"/>
        <v>17</v>
      </c>
    </row>
    <row r="10283" spans="2:2">
      <c r="B10283">
        <f t="shared" si="369"/>
        <v>17</v>
      </c>
    </row>
    <row r="10284" spans="2:2">
      <c r="B10284">
        <f t="shared" si="369"/>
        <v>17</v>
      </c>
    </row>
    <row r="10285" spans="2:2">
      <c r="B10285">
        <f t="shared" si="369"/>
        <v>17</v>
      </c>
    </row>
    <row r="10286" spans="2:2">
      <c r="B10286">
        <f t="shared" si="369"/>
        <v>17</v>
      </c>
    </row>
    <row r="10287" spans="2:2">
      <c r="B10287">
        <f t="shared" si="369"/>
        <v>17</v>
      </c>
    </row>
    <row r="10288" spans="2:2">
      <c r="B10288">
        <f t="shared" si="369"/>
        <v>17</v>
      </c>
    </row>
    <row r="10289" spans="2:2">
      <c r="B10289">
        <f t="shared" si="369"/>
        <v>17</v>
      </c>
    </row>
    <row r="10290" spans="2:2">
      <c r="B10290">
        <f t="shared" si="369"/>
        <v>17</v>
      </c>
    </row>
    <row r="10291" spans="2:2">
      <c r="B10291">
        <f t="shared" si="369"/>
        <v>17</v>
      </c>
    </row>
    <row r="10292" spans="2:2">
      <c r="B10292">
        <f t="shared" si="369"/>
        <v>17</v>
      </c>
    </row>
    <row r="10293" spans="2:2">
      <c r="B10293">
        <f t="shared" si="369"/>
        <v>17</v>
      </c>
    </row>
    <row r="10294" spans="2:2">
      <c r="B10294">
        <f t="shared" si="369"/>
        <v>17</v>
      </c>
    </row>
    <row r="10295" spans="2:2">
      <c r="B10295">
        <f t="shared" si="369"/>
        <v>17</v>
      </c>
    </row>
    <row r="10296" spans="2:2">
      <c r="B10296">
        <f t="shared" si="369"/>
        <v>17</v>
      </c>
    </row>
    <row r="10297" spans="2:2">
      <c r="B10297">
        <f t="shared" si="369"/>
        <v>17</v>
      </c>
    </row>
    <row r="10298" spans="2:2">
      <c r="B10298">
        <f t="shared" si="369"/>
        <v>17</v>
      </c>
    </row>
    <row r="10299" spans="2:2">
      <c r="B10299">
        <f t="shared" si="369"/>
        <v>17</v>
      </c>
    </row>
    <row r="10300" spans="2:2">
      <c r="B10300">
        <f t="shared" si="369"/>
        <v>17</v>
      </c>
    </row>
    <row r="10301" spans="2:2">
      <c r="B10301">
        <f t="shared" si="369"/>
        <v>17</v>
      </c>
    </row>
    <row r="10302" spans="2:2">
      <c r="B10302">
        <f t="shared" si="369"/>
        <v>17</v>
      </c>
    </row>
    <row r="10303" spans="2:2">
      <c r="B10303">
        <f t="shared" si="369"/>
        <v>17</v>
      </c>
    </row>
    <row r="10304" spans="2:2">
      <c r="B10304">
        <f t="shared" si="369"/>
        <v>17</v>
      </c>
    </row>
    <row r="10305" spans="2:2">
      <c r="B10305">
        <f t="shared" si="369"/>
        <v>17</v>
      </c>
    </row>
    <row r="10306" spans="2:2">
      <c r="B10306">
        <f t="shared" si="369"/>
        <v>17</v>
      </c>
    </row>
    <row r="10307" spans="2:2">
      <c r="B10307">
        <f t="shared" si="369"/>
        <v>17</v>
      </c>
    </row>
    <row r="10308" spans="2:2">
      <c r="B10308">
        <f t="shared" si="369"/>
        <v>17</v>
      </c>
    </row>
    <row r="10309" spans="2:2">
      <c r="B10309">
        <f t="shared" ref="B10309:B10372" si="370">+IF(F10308=44085,B10308+1,B10308)</f>
        <v>17</v>
      </c>
    </row>
    <row r="10310" spans="2:2">
      <c r="B10310">
        <f t="shared" si="370"/>
        <v>17</v>
      </c>
    </row>
    <row r="10311" spans="2:2">
      <c r="B10311">
        <f t="shared" si="370"/>
        <v>17</v>
      </c>
    </row>
    <row r="10312" spans="2:2">
      <c r="B10312">
        <f t="shared" si="370"/>
        <v>17</v>
      </c>
    </row>
    <row r="10313" spans="2:2">
      <c r="B10313">
        <f t="shared" si="370"/>
        <v>17</v>
      </c>
    </row>
    <row r="10314" spans="2:2">
      <c r="B10314">
        <f t="shared" si="370"/>
        <v>17</v>
      </c>
    </row>
    <row r="10315" spans="2:2">
      <c r="B10315">
        <f t="shared" si="370"/>
        <v>17</v>
      </c>
    </row>
    <row r="10316" spans="2:2">
      <c r="B10316">
        <f t="shared" si="370"/>
        <v>17</v>
      </c>
    </row>
    <row r="10317" spans="2:2">
      <c r="B10317">
        <f t="shared" si="370"/>
        <v>17</v>
      </c>
    </row>
    <row r="10318" spans="2:2">
      <c r="B10318">
        <f t="shared" si="370"/>
        <v>17</v>
      </c>
    </row>
    <row r="10319" spans="2:2">
      <c r="B10319">
        <f t="shared" si="370"/>
        <v>17</v>
      </c>
    </row>
    <row r="10320" spans="2:2">
      <c r="B10320">
        <f t="shared" si="370"/>
        <v>17</v>
      </c>
    </row>
    <row r="10321" spans="2:2">
      <c r="B10321">
        <f t="shared" si="370"/>
        <v>17</v>
      </c>
    </row>
    <row r="10322" spans="2:2">
      <c r="B10322">
        <f t="shared" si="370"/>
        <v>17</v>
      </c>
    </row>
    <row r="10323" spans="2:2">
      <c r="B10323">
        <f t="shared" si="370"/>
        <v>17</v>
      </c>
    </row>
    <row r="10324" spans="2:2">
      <c r="B10324">
        <f t="shared" si="370"/>
        <v>17</v>
      </c>
    </row>
    <row r="10325" spans="2:2">
      <c r="B10325">
        <f t="shared" si="370"/>
        <v>17</v>
      </c>
    </row>
    <row r="10326" spans="2:2">
      <c r="B10326">
        <f t="shared" si="370"/>
        <v>17</v>
      </c>
    </row>
    <row r="10327" spans="2:2">
      <c r="B10327">
        <f t="shared" si="370"/>
        <v>17</v>
      </c>
    </row>
    <row r="10328" spans="2:2">
      <c r="B10328">
        <f t="shared" si="370"/>
        <v>17</v>
      </c>
    </row>
    <row r="10329" spans="2:2">
      <c r="B10329">
        <f t="shared" si="370"/>
        <v>17</v>
      </c>
    </row>
    <row r="10330" spans="2:2">
      <c r="B10330">
        <f t="shared" si="370"/>
        <v>17</v>
      </c>
    </row>
    <row r="10331" spans="2:2">
      <c r="B10331">
        <f t="shared" si="370"/>
        <v>17</v>
      </c>
    </row>
    <row r="10332" spans="2:2">
      <c r="B10332">
        <f t="shared" si="370"/>
        <v>17</v>
      </c>
    </row>
    <row r="10333" spans="2:2">
      <c r="B10333">
        <f t="shared" si="370"/>
        <v>17</v>
      </c>
    </row>
    <row r="10334" spans="2:2">
      <c r="B10334">
        <f t="shared" si="370"/>
        <v>17</v>
      </c>
    </row>
    <row r="10335" spans="2:2">
      <c r="B10335">
        <f t="shared" si="370"/>
        <v>17</v>
      </c>
    </row>
    <row r="10336" spans="2:2">
      <c r="B10336">
        <f t="shared" si="370"/>
        <v>17</v>
      </c>
    </row>
    <row r="10337" spans="2:2">
      <c r="B10337">
        <f t="shared" si="370"/>
        <v>17</v>
      </c>
    </row>
    <row r="10338" spans="2:2">
      <c r="B10338">
        <f t="shared" si="370"/>
        <v>17</v>
      </c>
    </row>
    <row r="10339" spans="2:2">
      <c r="B10339">
        <f t="shared" si="370"/>
        <v>17</v>
      </c>
    </row>
    <row r="10340" spans="2:2">
      <c r="B10340">
        <f t="shared" si="370"/>
        <v>17</v>
      </c>
    </row>
    <row r="10341" spans="2:2">
      <c r="B10341">
        <f t="shared" si="370"/>
        <v>17</v>
      </c>
    </row>
    <row r="10342" spans="2:2">
      <c r="B10342">
        <f t="shared" si="370"/>
        <v>17</v>
      </c>
    </row>
    <row r="10343" spans="2:2">
      <c r="B10343">
        <f t="shared" si="370"/>
        <v>17</v>
      </c>
    </row>
    <row r="10344" spans="2:2">
      <c r="B10344">
        <f t="shared" si="370"/>
        <v>17</v>
      </c>
    </row>
    <row r="10345" spans="2:2">
      <c r="B10345">
        <f t="shared" si="370"/>
        <v>17</v>
      </c>
    </row>
    <row r="10346" spans="2:2">
      <c r="B10346">
        <f t="shared" si="370"/>
        <v>17</v>
      </c>
    </row>
    <row r="10347" spans="2:2">
      <c r="B10347">
        <f t="shared" si="370"/>
        <v>17</v>
      </c>
    </row>
    <row r="10348" spans="2:2">
      <c r="B10348">
        <f t="shared" si="370"/>
        <v>17</v>
      </c>
    </row>
    <row r="10349" spans="2:2">
      <c r="B10349">
        <f t="shared" si="370"/>
        <v>17</v>
      </c>
    </row>
    <row r="10350" spans="2:2">
      <c r="B10350">
        <f t="shared" si="370"/>
        <v>17</v>
      </c>
    </row>
    <row r="10351" spans="2:2">
      <c r="B10351">
        <f t="shared" si="370"/>
        <v>17</v>
      </c>
    </row>
    <row r="10352" spans="2:2">
      <c r="B10352">
        <f t="shared" si="370"/>
        <v>17</v>
      </c>
    </row>
    <row r="10353" spans="2:2">
      <c r="B10353">
        <f t="shared" si="370"/>
        <v>17</v>
      </c>
    </row>
    <row r="10354" spans="2:2">
      <c r="B10354">
        <f t="shared" si="370"/>
        <v>17</v>
      </c>
    </row>
    <row r="10355" spans="2:2">
      <c r="B10355">
        <f t="shared" si="370"/>
        <v>17</v>
      </c>
    </row>
    <row r="10356" spans="2:2">
      <c r="B10356">
        <f t="shared" si="370"/>
        <v>17</v>
      </c>
    </row>
    <row r="10357" spans="2:2">
      <c r="B10357">
        <f t="shared" si="370"/>
        <v>17</v>
      </c>
    </row>
    <row r="10358" spans="2:2">
      <c r="B10358">
        <f t="shared" si="370"/>
        <v>17</v>
      </c>
    </row>
    <row r="10359" spans="2:2">
      <c r="B10359">
        <f t="shared" si="370"/>
        <v>17</v>
      </c>
    </row>
    <row r="10360" spans="2:2">
      <c r="B10360">
        <f t="shared" si="370"/>
        <v>17</v>
      </c>
    </row>
    <row r="10361" spans="2:2">
      <c r="B10361">
        <f t="shared" si="370"/>
        <v>17</v>
      </c>
    </row>
    <row r="10362" spans="2:2">
      <c r="B10362">
        <f t="shared" si="370"/>
        <v>17</v>
      </c>
    </row>
    <row r="10363" spans="2:2">
      <c r="B10363">
        <f t="shared" si="370"/>
        <v>17</v>
      </c>
    </row>
    <row r="10364" spans="2:2">
      <c r="B10364">
        <f t="shared" si="370"/>
        <v>17</v>
      </c>
    </row>
    <row r="10365" spans="2:2">
      <c r="B10365">
        <f t="shared" si="370"/>
        <v>17</v>
      </c>
    </row>
    <row r="10366" spans="2:2">
      <c r="B10366">
        <f t="shared" si="370"/>
        <v>17</v>
      </c>
    </row>
    <row r="10367" spans="2:2">
      <c r="B10367">
        <f t="shared" si="370"/>
        <v>17</v>
      </c>
    </row>
    <row r="10368" spans="2:2">
      <c r="B10368">
        <f t="shared" si="370"/>
        <v>17</v>
      </c>
    </row>
    <row r="10369" spans="2:2">
      <c r="B10369">
        <f t="shared" si="370"/>
        <v>17</v>
      </c>
    </row>
    <row r="10370" spans="2:2">
      <c r="B10370">
        <f t="shared" si="370"/>
        <v>17</v>
      </c>
    </row>
    <row r="10371" spans="2:2">
      <c r="B10371">
        <f t="shared" si="370"/>
        <v>17</v>
      </c>
    </row>
    <row r="10372" spans="2:2">
      <c r="B10372">
        <f t="shared" si="370"/>
        <v>17</v>
      </c>
    </row>
    <row r="10373" spans="2:2">
      <c r="B10373">
        <f t="shared" ref="B10373:B10436" si="371">+IF(F10372=44085,B10372+1,B10372)</f>
        <v>17</v>
      </c>
    </row>
    <row r="10374" spans="2:2">
      <c r="B10374">
        <f t="shared" si="371"/>
        <v>17</v>
      </c>
    </row>
    <row r="10375" spans="2:2">
      <c r="B10375">
        <f t="shared" si="371"/>
        <v>17</v>
      </c>
    </row>
    <row r="10376" spans="2:2">
      <c r="B10376">
        <f t="shared" si="371"/>
        <v>17</v>
      </c>
    </row>
    <row r="10377" spans="2:2">
      <c r="B10377">
        <f t="shared" si="371"/>
        <v>17</v>
      </c>
    </row>
    <row r="10378" spans="2:2">
      <c r="B10378">
        <f t="shared" si="371"/>
        <v>17</v>
      </c>
    </row>
    <row r="10379" spans="2:2">
      <c r="B10379">
        <f t="shared" si="371"/>
        <v>17</v>
      </c>
    </row>
    <row r="10380" spans="2:2">
      <c r="B10380">
        <f t="shared" si="371"/>
        <v>17</v>
      </c>
    </row>
    <row r="10381" spans="2:2">
      <c r="B10381">
        <f t="shared" si="371"/>
        <v>17</v>
      </c>
    </row>
    <row r="10382" spans="2:2">
      <c r="B10382">
        <f t="shared" si="371"/>
        <v>17</v>
      </c>
    </row>
    <row r="10383" spans="2:2">
      <c r="B10383">
        <f t="shared" si="371"/>
        <v>17</v>
      </c>
    </row>
    <row r="10384" spans="2:2">
      <c r="B10384">
        <f t="shared" si="371"/>
        <v>17</v>
      </c>
    </row>
    <row r="10385" spans="2:2">
      <c r="B10385">
        <f t="shared" si="371"/>
        <v>17</v>
      </c>
    </row>
    <row r="10386" spans="2:2">
      <c r="B10386">
        <f t="shared" si="371"/>
        <v>17</v>
      </c>
    </row>
    <row r="10387" spans="2:2">
      <c r="B10387">
        <f t="shared" si="371"/>
        <v>17</v>
      </c>
    </row>
    <row r="10388" spans="2:2">
      <c r="B10388">
        <f t="shared" si="371"/>
        <v>17</v>
      </c>
    </row>
    <row r="10389" spans="2:2">
      <c r="B10389">
        <f t="shared" si="371"/>
        <v>17</v>
      </c>
    </row>
    <row r="10390" spans="2:2">
      <c r="B10390">
        <f t="shared" si="371"/>
        <v>17</v>
      </c>
    </row>
    <row r="10391" spans="2:2">
      <c r="B10391">
        <f t="shared" si="371"/>
        <v>17</v>
      </c>
    </row>
    <row r="10392" spans="2:2">
      <c r="B10392">
        <f t="shared" si="371"/>
        <v>17</v>
      </c>
    </row>
    <row r="10393" spans="2:2">
      <c r="B10393">
        <f t="shared" si="371"/>
        <v>17</v>
      </c>
    </row>
    <row r="10394" spans="2:2">
      <c r="B10394">
        <f t="shared" si="371"/>
        <v>17</v>
      </c>
    </row>
    <row r="10395" spans="2:2">
      <c r="B10395">
        <f t="shared" si="371"/>
        <v>17</v>
      </c>
    </row>
    <row r="10396" spans="2:2">
      <c r="B10396">
        <f t="shared" si="371"/>
        <v>17</v>
      </c>
    </row>
    <row r="10397" spans="2:2">
      <c r="B10397">
        <f t="shared" si="371"/>
        <v>17</v>
      </c>
    </row>
    <row r="10398" spans="2:2">
      <c r="B10398">
        <f t="shared" si="371"/>
        <v>17</v>
      </c>
    </row>
    <row r="10399" spans="2:2">
      <c r="B10399">
        <f t="shared" si="371"/>
        <v>17</v>
      </c>
    </row>
    <row r="10400" spans="2:2">
      <c r="B10400">
        <f t="shared" si="371"/>
        <v>17</v>
      </c>
    </row>
    <row r="10401" spans="2:2">
      <c r="B10401">
        <f t="shared" si="371"/>
        <v>17</v>
      </c>
    </row>
    <row r="10402" spans="2:2">
      <c r="B10402">
        <f t="shared" si="371"/>
        <v>17</v>
      </c>
    </row>
    <row r="10403" spans="2:2">
      <c r="B10403">
        <f t="shared" si="371"/>
        <v>17</v>
      </c>
    </row>
    <row r="10404" spans="2:2">
      <c r="B10404">
        <f t="shared" si="371"/>
        <v>17</v>
      </c>
    </row>
    <row r="10405" spans="2:2">
      <c r="B10405">
        <f t="shared" si="371"/>
        <v>17</v>
      </c>
    </row>
    <row r="10406" spans="2:2">
      <c r="B10406">
        <f t="shared" si="371"/>
        <v>17</v>
      </c>
    </row>
    <row r="10407" spans="2:2">
      <c r="B10407">
        <f t="shared" si="371"/>
        <v>17</v>
      </c>
    </row>
    <row r="10408" spans="2:2">
      <c r="B10408">
        <f t="shared" si="371"/>
        <v>17</v>
      </c>
    </row>
    <row r="10409" spans="2:2">
      <c r="B10409">
        <f t="shared" si="371"/>
        <v>17</v>
      </c>
    </row>
    <row r="10410" spans="2:2">
      <c r="B10410">
        <f t="shared" si="371"/>
        <v>17</v>
      </c>
    </row>
    <row r="10411" spans="2:2">
      <c r="B10411">
        <f t="shared" si="371"/>
        <v>17</v>
      </c>
    </row>
    <row r="10412" spans="2:2">
      <c r="B10412">
        <f t="shared" si="371"/>
        <v>17</v>
      </c>
    </row>
    <row r="10413" spans="2:2">
      <c r="B10413">
        <f t="shared" si="371"/>
        <v>17</v>
      </c>
    </row>
    <row r="10414" spans="2:2">
      <c r="B10414">
        <f t="shared" si="371"/>
        <v>17</v>
      </c>
    </row>
    <row r="10415" spans="2:2">
      <c r="B10415">
        <f t="shared" si="371"/>
        <v>17</v>
      </c>
    </row>
    <row r="10416" spans="2:2">
      <c r="B10416">
        <f t="shared" si="371"/>
        <v>17</v>
      </c>
    </row>
    <row r="10417" spans="2:2">
      <c r="B10417">
        <f t="shared" si="371"/>
        <v>17</v>
      </c>
    </row>
    <row r="10418" spans="2:2">
      <c r="B10418">
        <f t="shared" si="371"/>
        <v>17</v>
      </c>
    </row>
    <row r="10419" spans="2:2">
      <c r="B10419">
        <f t="shared" si="371"/>
        <v>17</v>
      </c>
    </row>
    <row r="10420" spans="2:2">
      <c r="B10420">
        <f t="shared" si="371"/>
        <v>17</v>
      </c>
    </row>
    <row r="10421" spans="2:2">
      <c r="B10421">
        <f t="shared" si="371"/>
        <v>17</v>
      </c>
    </row>
    <row r="10422" spans="2:2">
      <c r="B10422">
        <f t="shared" si="371"/>
        <v>17</v>
      </c>
    </row>
    <row r="10423" spans="2:2">
      <c r="B10423">
        <f t="shared" si="371"/>
        <v>17</v>
      </c>
    </row>
    <row r="10424" spans="2:2">
      <c r="B10424">
        <f t="shared" si="371"/>
        <v>17</v>
      </c>
    </row>
    <row r="10425" spans="2:2">
      <c r="B10425">
        <f t="shared" si="371"/>
        <v>17</v>
      </c>
    </row>
    <row r="10426" spans="2:2">
      <c r="B10426">
        <f t="shared" si="371"/>
        <v>17</v>
      </c>
    </row>
    <row r="10427" spans="2:2">
      <c r="B10427">
        <f t="shared" si="371"/>
        <v>17</v>
      </c>
    </row>
    <row r="10428" spans="2:2">
      <c r="B10428">
        <f t="shared" si="371"/>
        <v>17</v>
      </c>
    </row>
    <row r="10429" spans="2:2">
      <c r="B10429">
        <f t="shared" si="371"/>
        <v>17</v>
      </c>
    </row>
    <row r="10430" spans="2:2">
      <c r="B10430">
        <f t="shared" si="371"/>
        <v>17</v>
      </c>
    </row>
    <row r="10431" spans="2:2">
      <c r="B10431">
        <f t="shared" si="371"/>
        <v>17</v>
      </c>
    </row>
    <row r="10432" spans="2:2">
      <c r="B10432">
        <f t="shared" si="371"/>
        <v>17</v>
      </c>
    </row>
    <row r="10433" spans="2:2">
      <c r="B10433">
        <f t="shared" si="371"/>
        <v>17</v>
      </c>
    </row>
    <row r="10434" spans="2:2">
      <c r="B10434">
        <f t="shared" si="371"/>
        <v>17</v>
      </c>
    </row>
    <row r="10435" spans="2:2">
      <c r="B10435">
        <f t="shared" si="371"/>
        <v>17</v>
      </c>
    </row>
    <row r="10436" spans="2:2">
      <c r="B10436">
        <f t="shared" si="371"/>
        <v>17</v>
      </c>
    </row>
    <row r="10437" spans="2:2">
      <c r="B10437">
        <f t="shared" ref="B10437:B10500" si="372">+IF(F10436=44085,B10436+1,B10436)</f>
        <v>17</v>
      </c>
    </row>
    <row r="10438" spans="2:2">
      <c r="B10438">
        <f t="shared" si="372"/>
        <v>17</v>
      </c>
    </row>
    <row r="10439" spans="2:2">
      <c r="B10439">
        <f t="shared" si="372"/>
        <v>17</v>
      </c>
    </row>
    <row r="10440" spans="2:2">
      <c r="B10440">
        <f t="shared" si="372"/>
        <v>17</v>
      </c>
    </row>
    <row r="10441" spans="2:2">
      <c r="B10441">
        <f t="shared" si="372"/>
        <v>17</v>
      </c>
    </row>
    <row r="10442" spans="2:2">
      <c r="B10442">
        <f t="shared" si="372"/>
        <v>17</v>
      </c>
    </row>
    <row r="10443" spans="2:2">
      <c r="B10443">
        <f t="shared" si="372"/>
        <v>17</v>
      </c>
    </row>
    <row r="10444" spans="2:2">
      <c r="B10444">
        <f t="shared" si="372"/>
        <v>17</v>
      </c>
    </row>
    <row r="10445" spans="2:2">
      <c r="B10445">
        <f t="shared" si="372"/>
        <v>17</v>
      </c>
    </row>
    <row r="10446" spans="2:2">
      <c r="B10446">
        <f t="shared" si="372"/>
        <v>17</v>
      </c>
    </row>
    <row r="10447" spans="2:2">
      <c r="B10447">
        <f t="shared" si="372"/>
        <v>17</v>
      </c>
    </row>
    <row r="10448" spans="2:2">
      <c r="B10448">
        <f t="shared" si="372"/>
        <v>17</v>
      </c>
    </row>
    <row r="10449" spans="2:2">
      <c r="B10449">
        <f t="shared" si="372"/>
        <v>17</v>
      </c>
    </row>
    <row r="10450" spans="2:2">
      <c r="B10450">
        <f t="shared" si="372"/>
        <v>17</v>
      </c>
    </row>
    <row r="10451" spans="2:2">
      <c r="B10451">
        <f t="shared" si="372"/>
        <v>17</v>
      </c>
    </row>
    <row r="10452" spans="2:2">
      <c r="B10452">
        <f t="shared" si="372"/>
        <v>17</v>
      </c>
    </row>
    <row r="10453" spans="2:2">
      <c r="B10453">
        <f t="shared" si="372"/>
        <v>17</v>
      </c>
    </row>
    <row r="10454" spans="2:2">
      <c r="B10454">
        <f t="shared" si="372"/>
        <v>17</v>
      </c>
    </row>
    <row r="10455" spans="2:2">
      <c r="B10455">
        <f t="shared" si="372"/>
        <v>17</v>
      </c>
    </row>
    <row r="10456" spans="2:2">
      <c r="B10456">
        <f t="shared" si="372"/>
        <v>17</v>
      </c>
    </row>
    <row r="10457" spans="2:2">
      <c r="B10457">
        <f t="shared" si="372"/>
        <v>17</v>
      </c>
    </row>
    <row r="10458" spans="2:2">
      <c r="B10458">
        <f t="shared" si="372"/>
        <v>17</v>
      </c>
    </row>
    <row r="10459" spans="2:2">
      <c r="B10459">
        <f t="shared" si="372"/>
        <v>17</v>
      </c>
    </row>
    <row r="10460" spans="2:2">
      <c r="B10460">
        <f t="shared" si="372"/>
        <v>17</v>
      </c>
    </row>
    <row r="10461" spans="2:2">
      <c r="B10461">
        <f t="shared" si="372"/>
        <v>17</v>
      </c>
    </row>
    <row r="10462" spans="2:2">
      <c r="B10462">
        <f t="shared" si="372"/>
        <v>17</v>
      </c>
    </row>
    <row r="10463" spans="2:2">
      <c r="B10463">
        <f t="shared" si="372"/>
        <v>17</v>
      </c>
    </row>
    <row r="10464" spans="2:2">
      <c r="B10464">
        <f t="shared" si="372"/>
        <v>17</v>
      </c>
    </row>
    <row r="10465" spans="2:2">
      <c r="B10465">
        <f t="shared" si="372"/>
        <v>17</v>
      </c>
    </row>
    <row r="10466" spans="2:2">
      <c r="B10466">
        <f t="shared" si="372"/>
        <v>17</v>
      </c>
    </row>
    <row r="10467" spans="2:2">
      <c r="B10467">
        <f t="shared" si="372"/>
        <v>17</v>
      </c>
    </row>
    <row r="10468" spans="2:2">
      <c r="B10468">
        <f t="shared" si="372"/>
        <v>17</v>
      </c>
    </row>
    <row r="10469" spans="2:2">
      <c r="B10469">
        <f t="shared" si="372"/>
        <v>17</v>
      </c>
    </row>
    <row r="10470" spans="2:2">
      <c r="B10470">
        <f t="shared" si="372"/>
        <v>17</v>
      </c>
    </row>
    <row r="10471" spans="2:2">
      <c r="B10471">
        <f t="shared" si="372"/>
        <v>17</v>
      </c>
    </row>
    <row r="10472" spans="2:2">
      <c r="B10472">
        <f t="shared" si="372"/>
        <v>17</v>
      </c>
    </row>
    <row r="10473" spans="2:2">
      <c r="B10473">
        <f t="shared" si="372"/>
        <v>17</v>
      </c>
    </row>
    <row r="10474" spans="2:2">
      <c r="B10474">
        <f t="shared" si="372"/>
        <v>17</v>
      </c>
    </row>
    <row r="10475" spans="2:2">
      <c r="B10475">
        <f t="shared" si="372"/>
        <v>17</v>
      </c>
    </row>
    <row r="10476" spans="2:2">
      <c r="B10476">
        <f t="shared" si="372"/>
        <v>17</v>
      </c>
    </row>
    <row r="10477" spans="2:2">
      <c r="B10477">
        <f t="shared" si="372"/>
        <v>17</v>
      </c>
    </row>
    <row r="10478" spans="2:2">
      <c r="B10478">
        <f t="shared" si="372"/>
        <v>17</v>
      </c>
    </row>
    <row r="10479" spans="2:2">
      <c r="B10479">
        <f t="shared" si="372"/>
        <v>17</v>
      </c>
    </row>
    <row r="10480" spans="2:2">
      <c r="B10480">
        <f t="shared" si="372"/>
        <v>17</v>
      </c>
    </row>
    <row r="10481" spans="2:2">
      <c r="B10481">
        <f t="shared" si="372"/>
        <v>17</v>
      </c>
    </row>
    <row r="10482" spans="2:2">
      <c r="B10482">
        <f t="shared" si="372"/>
        <v>17</v>
      </c>
    </row>
    <row r="10483" spans="2:2">
      <c r="B10483">
        <f t="shared" si="372"/>
        <v>17</v>
      </c>
    </row>
    <row r="10484" spans="2:2">
      <c r="B10484">
        <f t="shared" si="372"/>
        <v>17</v>
      </c>
    </row>
    <row r="10485" spans="2:2">
      <c r="B10485">
        <f t="shared" si="372"/>
        <v>17</v>
      </c>
    </row>
    <row r="10486" spans="2:2">
      <c r="B10486">
        <f t="shared" si="372"/>
        <v>17</v>
      </c>
    </row>
    <row r="10487" spans="2:2">
      <c r="B10487">
        <f t="shared" si="372"/>
        <v>17</v>
      </c>
    </row>
    <row r="10488" spans="2:2">
      <c r="B10488">
        <f t="shared" si="372"/>
        <v>17</v>
      </c>
    </row>
    <row r="10489" spans="2:2">
      <c r="B10489">
        <f t="shared" si="372"/>
        <v>17</v>
      </c>
    </row>
    <row r="10490" spans="2:2">
      <c r="B10490">
        <f t="shared" si="372"/>
        <v>17</v>
      </c>
    </row>
    <row r="10491" spans="2:2">
      <c r="B10491">
        <f t="shared" si="372"/>
        <v>17</v>
      </c>
    </row>
    <row r="10492" spans="2:2">
      <c r="B10492">
        <f t="shared" si="372"/>
        <v>17</v>
      </c>
    </row>
    <row r="10493" spans="2:2">
      <c r="B10493">
        <f t="shared" si="372"/>
        <v>17</v>
      </c>
    </row>
    <row r="10494" spans="2:2">
      <c r="B10494">
        <f t="shared" si="372"/>
        <v>17</v>
      </c>
    </row>
    <row r="10495" spans="2:2">
      <c r="B10495">
        <f t="shared" si="372"/>
        <v>17</v>
      </c>
    </row>
    <row r="10496" spans="2:2">
      <c r="B10496">
        <f t="shared" si="372"/>
        <v>17</v>
      </c>
    </row>
    <row r="10497" spans="2:2">
      <c r="B10497">
        <f t="shared" si="372"/>
        <v>17</v>
      </c>
    </row>
    <row r="10498" spans="2:2">
      <c r="B10498">
        <f t="shared" si="372"/>
        <v>17</v>
      </c>
    </row>
    <row r="10499" spans="2:2">
      <c r="B10499">
        <f t="shared" si="372"/>
        <v>17</v>
      </c>
    </row>
    <row r="10500" spans="2:2">
      <c r="B10500">
        <f t="shared" si="372"/>
        <v>17</v>
      </c>
    </row>
    <row r="10501" spans="2:2">
      <c r="B10501">
        <f t="shared" ref="B10501:B10564" si="373">+IF(F10500=44085,B10500+1,B10500)</f>
        <v>17</v>
      </c>
    </row>
    <row r="10502" spans="2:2">
      <c r="B10502">
        <f t="shared" si="373"/>
        <v>17</v>
      </c>
    </row>
    <row r="10503" spans="2:2">
      <c r="B10503">
        <f t="shared" si="373"/>
        <v>17</v>
      </c>
    </row>
    <row r="10504" spans="2:2">
      <c r="B10504">
        <f t="shared" si="373"/>
        <v>17</v>
      </c>
    </row>
    <row r="10505" spans="2:2">
      <c r="B10505">
        <f t="shared" si="373"/>
        <v>17</v>
      </c>
    </row>
    <row r="10506" spans="2:2">
      <c r="B10506">
        <f t="shared" si="373"/>
        <v>17</v>
      </c>
    </row>
    <row r="10507" spans="2:2">
      <c r="B10507">
        <f t="shared" si="373"/>
        <v>17</v>
      </c>
    </row>
    <row r="10508" spans="2:2">
      <c r="B10508">
        <f t="shared" si="373"/>
        <v>17</v>
      </c>
    </row>
    <row r="10509" spans="2:2">
      <c r="B10509">
        <f t="shared" si="373"/>
        <v>17</v>
      </c>
    </row>
    <row r="10510" spans="2:2">
      <c r="B10510">
        <f t="shared" si="373"/>
        <v>17</v>
      </c>
    </row>
    <row r="10511" spans="2:2">
      <c r="B10511">
        <f t="shared" si="373"/>
        <v>17</v>
      </c>
    </row>
    <row r="10512" spans="2:2">
      <c r="B10512">
        <f t="shared" si="373"/>
        <v>17</v>
      </c>
    </row>
    <row r="10513" spans="2:2">
      <c r="B10513">
        <f t="shared" si="373"/>
        <v>17</v>
      </c>
    </row>
    <row r="10514" spans="2:2">
      <c r="B10514">
        <f t="shared" si="373"/>
        <v>17</v>
      </c>
    </row>
    <row r="10515" spans="2:2">
      <c r="B10515">
        <f t="shared" si="373"/>
        <v>17</v>
      </c>
    </row>
    <row r="10516" spans="2:2">
      <c r="B10516">
        <f t="shared" si="373"/>
        <v>17</v>
      </c>
    </row>
    <row r="10517" spans="2:2">
      <c r="B10517">
        <f t="shared" si="373"/>
        <v>17</v>
      </c>
    </row>
    <row r="10518" spans="2:2">
      <c r="B10518">
        <f t="shared" si="373"/>
        <v>17</v>
      </c>
    </row>
    <row r="10519" spans="2:2">
      <c r="B10519">
        <f t="shared" si="373"/>
        <v>17</v>
      </c>
    </row>
    <row r="10520" spans="2:2">
      <c r="B10520">
        <f t="shared" si="373"/>
        <v>17</v>
      </c>
    </row>
    <row r="10521" spans="2:2">
      <c r="B10521">
        <f t="shared" si="373"/>
        <v>17</v>
      </c>
    </row>
    <row r="10522" spans="2:2">
      <c r="B10522">
        <f t="shared" si="373"/>
        <v>17</v>
      </c>
    </row>
    <row r="10523" spans="2:2">
      <c r="B10523">
        <f t="shared" si="373"/>
        <v>17</v>
      </c>
    </row>
    <row r="10524" spans="2:2">
      <c r="B10524">
        <f t="shared" si="373"/>
        <v>17</v>
      </c>
    </row>
    <row r="10525" spans="2:2">
      <c r="B10525">
        <f t="shared" si="373"/>
        <v>17</v>
      </c>
    </row>
    <row r="10526" spans="2:2">
      <c r="B10526">
        <f t="shared" si="373"/>
        <v>17</v>
      </c>
    </row>
    <row r="10527" spans="2:2">
      <c r="B10527">
        <f t="shared" si="373"/>
        <v>17</v>
      </c>
    </row>
    <row r="10528" spans="2:2">
      <c r="B10528">
        <f t="shared" si="373"/>
        <v>17</v>
      </c>
    </row>
    <row r="10529" spans="2:2">
      <c r="B10529">
        <f t="shared" si="373"/>
        <v>17</v>
      </c>
    </row>
    <row r="10530" spans="2:2">
      <c r="B10530">
        <f t="shared" si="373"/>
        <v>17</v>
      </c>
    </row>
    <row r="10531" spans="2:2">
      <c r="B10531">
        <f t="shared" si="373"/>
        <v>17</v>
      </c>
    </row>
    <row r="10532" spans="2:2">
      <c r="B10532">
        <f t="shared" si="373"/>
        <v>17</v>
      </c>
    </row>
    <row r="10533" spans="2:2">
      <c r="B10533">
        <f t="shared" si="373"/>
        <v>17</v>
      </c>
    </row>
    <row r="10534" spans="2:2">
      <c r="B10534">
        <f t="shared" si="373"/>
        <v>17</v>
      </c>
    </row>
    <row r="10535" spans="2:2">
      <c r="B10535">
        <f t="shared" si="373"/>
        <v>17</v>
      </c>
    </row>
    <row r="10536" spans="2:2">
      <c r="B10536">
        <f t="shared" si="373"/>
        <v>17</v>
      </c>
    </row>
    <row r="10537" spans="2:2">
      <c r="B10537">
        <f t="shared" si="373"/>
        <v>17</v>
      </c>
    </row>
    <row r="10538" spans="2:2">
      <c r="B10538">
        <f t="shared" si="373"/>
        <v>17</v>
      </c>
    </row>
    <row r="10539" spans="2:2">
      <c r="B10539">
        <f t="shared" si="373"/>
        <v>17</v>
      </c>
    </row>
    <row r="10540" spans="2:2">
      <c r="B10540">
        <f t="shared" si="373"/>
        <v>17</v>
      </c>
    </row>
    <row r="10541" spans="2:2">
      <c r="B10541">
        <f t="shared" si="373"/>
        <v>17</v>
      </c>
    </row>
    <row r="10542" spans="2:2">
      <c r="B10542">
        <f t="shared" si="373"/>
        <v>17</v>
      </c>
    </row>
    <row r="10543" spans="2:2">
      <c r="B10543">
        <f t="shared" si="373"/>
        <v>17</v>
      </c>
    </row>
    <row r="10544" spans="2:2">
      <c r="B10544">
        <f t="shared" si="373"/>
        <v>17</v>
      </c>
    </row>
    <row r="10545" spans="2:2">
      <c r="B10545">
        <f t="shared" si="373"/>
        <v>17</v>
      </c>
    </row>
    <row r="10546" spans="2:2">
      <c r="B10546">
        <f t="shared" si="373"/>
        <v>17</v>
      </c>
    </row>
    <row r="10547" spans="2:2">
      <c r="B10547">
        <f t="shared" si="373"/>
        <v>17</v>
      </c>
    </row>
    <row r="10548" spans="2:2">
      <c r="B10548">
        <f t="shared" si="373"/>
        <v>17</v>
      </c>
    </row>
    <row r="10549" spans="2:2">
      <c r="B10549">
        <f t="shared" si="373"/>
        <v>17</v>
      </c>
    </row>
    <row r="10550" spans="2:2">
      <c r="B10550">
        <f t="shared" si="373"/>
        <v>17</v>
      </c>
    </row>
    <row r="10551" spans="2:2">
      <c r="B10551">
        <f t="shared" si="373"/>
        <v>17</v>
      </c>
    </row>
    <row r="10552" spans="2:2">
      <c r="B10552">
        <f t="shared" si="373"/>
        <v>17</v>
      </c>
    </row>
    <row r="10553" spans="2:2">
      <c r="B10553">
        <f t="shared" si="373"/>
        <v>17</v>
      </c>
    </row>
    <row r="10554" spans="2:2">
      <c r="B10554">
        <f t="shared" si="373"/>
        <v>17</v>
      </c>
    </row>
    <row r="10555" spans="2:2">
      <c r="B10555">
        <f t="shared" si="373"/>
        <v>17</v>
      </c>
    </row>
    <row r="10556" spans="2:2">
      <c r="B10556">
        <f t="shared" si="373"/>
        <v>17</v>
      </c>
    </row>
    <row r="10557" spans="2:2">
      <c r="B10557">
        <f t="shared" si="373"/>
        <v>17</v>
      </c>
    </row>
    <row r="10558" spans="2:2">
      <c r="B10558">
        <f t="shared" si="373"/>
        <v>17</v>
      </c>
    </row>
    <row r="10559" spans="2:2">
      <c r="B10559">
        <f t="shared" si="373"/>
        <v>17</v>
      </c>
    </row>
    <row r="10560" spans="2:2">
      <c r="B10560">
        <f t="shared" si="373"/>
        <v>17</v>
      </c>
    </row>
    <row r="10561" spans="2:2">
      <c r="B10561">
        <f t="shared" si="373"/>
        <v>17</v>
      </c>
    </row>
    <row r="10562" spans="2:2">
      <c r="B10562">
        <f t="shared" si="373"/>
        <v>17</v>
      </c>
    </row>
    <row r="10563" spans="2:2">
      <c r="B10563">
        <f t="shared" si="373"/>
        <v>17</v>
      </c>
    </row>
    <row r="10564" spans="2:2">
      <c r="B10564">
        <f t="shared" si="373"/>
        <v>17</v>
      </c>
    </row>
    <row r="10565" spans="2:2">
      <c r="B10565">
        <f t="shared" ref="B10565:B10628" si="374">+IF(F10564=44085,B10564+1,B10564)</f>
        <v>17</v>
      </c>
    </row>
    <row r="10566" spans="2:2">
      <c r="B10566">
        <f t="shared" si="374"/>
        <v>17</v>
      </c>
    </row>
    <row r="10567" spans="2:2">
      <c r="B10567">
        <f t="shared" si="374"/>
        <v>17</v>
      </c>
    </row>
    <row r="10568" spans="2:2">
      <c r="B10568">
        <f t="shared" si="374"/>
        <v>17</v>
      </c>
    </row>
    <row r="10569" spans="2:2">
      <c r="B10569">
        <f t="shared" si="374"/>
        <v>17</v>
      </c>
    </row>
    <row r="10570" spans="2:2">
      <c r="B10570">
        <f t="shared" si="374"/>
        <v>17</v>
      </c>
    </row>
    <row r="10571" spans="2:2">
      <c r="B10571">
        <f t="shared" si="374"/>
        <v>17</v>
      </c>
    </row>
    <row r="10572" spans="2:2">
      <c r="B10572">
        <f t="shared" si="374"/>
        <v>17</v>
      </c>
    </row>
    <row r="10573" spans="2:2">
      <c r="B10573">
        <f t="shared" si="374"/>
        <v>17</v>
      </c>
    </row>
    <row r="10574" spans="2:2">
      <c r="B10574">
        <f t="shared" si="374"/>
        <v>17</v>
      </c>
    </row>
    <row r="10575" spans="2:2">
      <c r="B10575">
        <f t="shared" si="374"/>
        <v>17</v>
      </c>
    </row>
    <row r="10576" spans="2:2">
      <c r="B10576">
        <f t="shared" si="374"/>
        <v>17</v>
      </c>
    </row>
    <row r="10577" spans="2:2">
      <c r="B10577">
        <f t="shared" si="374"/>
        <v>17</v>
      </c>
    </row>
    <row r="10578" spans="2:2">
      <c r="B10578">
        <f t="shared" si="374"/>
        <v>17</v>
      </c>
    </row>
    <row r="10579" spans="2:2">
      <c r="B10579">
        <f t="shared" si="374"/>
        <v>17</v>
      </c>
    </row>
    <row r="10580" spans="2:2">
      <c r="B10580">
        <f t="shared" si="374"/>
        <v>17</v>
      </c>
    </row>
    <row r="10581" spans="2:2">
      <c r="B10581">
        <f t="shared" si="374"/>
        <v>17</v>
      </c>
    </row>
    <row r="10582" spans="2:2">
      <c r="B10582">
        <f t="shared" si="374"/>
        <v>17</v>
      </c>
    </row>
    <row r="10583" spans="2:2">
      <c r="B10583">
        <f t="shared" si="374"/>
        <v>17</v>
      </c>
    </row>
    <row r="10584" spans="2:2">
      <c r="B10584">
        <f t="shared" si="374"/>
        <v>17</v>
      </c>
    </row>
    <row r="10585" spans="2:2">
      <c r="B10585">
        <f t="shared" si="374"/>
        <v>17</v>
      </c>
    </row>
    <row r="10586" spans="2:2">
      <c r="B10586">
        <f t="shared" si="374"/>
        <v>17</v>
      </c>
    </row>
    <row r="10587" spans="2:2">
      <c r="B10587">
        <f t="shared" si="374"/>
        <v>17</v>
      </c>
    </row>
    <row r="10588" spans="2:2">
      <c r="B10588">
        <f t="shared" si="374"/>
        <v>17</v>
      </c>
    </row>
    <row r="10589" spans="2:2">
      <c r="B10589">
        <f t="shared" si="374"/>
        <v>17</v>
      </c>
    </row>
    <row r="10590" spans="2:2">
      <c r="B10590">
        <f t="shared" si="374"/>
        <v>17</v>
      </c>
    </row>
    <row r="10591" spans="2:2">
      <c r="B10591">
        <f t="shared" si="374"/>
        <v>17</v>
      </c>
    </row>
    <row r="10592" spans="2:2">
      <c r="B10592">
        <f t="shared" si="374"/>
        <v>17</v>
      </c>
    </row>
    <row r="10593" spans="2:2">
      <c r="B10593">
        <f t="shared" si="374"/>
        <v>17</v>
      </c>
    </row>
    <row r="10594" spans="2:2">
      <c r="B10594">
        <f t="shared" si="374"/>
        <v>17</v>
      </c>
    </row>
    <row r="10595" spans="2:2">
      <c r="B10595">
        <f t="shared" si="374"/>
        <v>17</v>
      </c>
    </row>
    <row r="10596" spans="2:2">
      <c r="B10596">
        <f t="shared" si="374"/>
        <v>17</v>
      </c>
    </row>
    <row r="10597" spans="2:2">
      <c r="B10597">
        <f t="shared" si="374"/>
        <v>17</v>
      </c>
    </row>
    <row r="10598" spans="2:2">
      <c r="B10598">
        <f t="shared" si="374"/>
        <v>17</v>
      </c>
    </row>
    <row r="10599" spans="2:2">
      <c r="B10599">
        <f t="shared" si="374"/>
        <v>17</v>
      </c>
    </row>
    <row r="10600" spans="2:2">
      <c r="B10600">
        <f t="shared" si="374"/>
        <v>17</v>
      </c>
    </row>
    <row r="10601" spans="2:2">
      <c r="B10601">
        <f t="shared" si="374"/>
        <v>17</v>
      </c>
    </row>
    <row r="10602" spans="2:2">
      <c r="B10602">
        <f t="shared" si="374"/>
        <v>17</v>
      </c>
    </row>
    <row r="10603" spans="2:2">
      <c r="B10603">
        <f t="shared" si="374"/>
        <v>17</v>
      </c>
    </row>
    <row r="10604" spans="2:2">
      <c r="B10604">
        <f t="shared" si="374"/>
        <v>17</v>
      </c>
    </row>
    <row r="10605" spans="2:2">
      <c r="B10605">
        <f t="shared" si="374"/>
        <v>17</v>
      </c>
    </row>
    <row r="10606" spans="2:2">
      <c r="B10606">
        <f t="shared" si="374"/>
        <v>17</v>
      </c>
    </row>
    <row r="10607" spans="2:2">
      <c r="B10607">
        <f t="shared" si="374"/>
        <v>17</v>
      </c>
    </row>
    <row r="10608" spans="2:2">
      <c r="B10608">
        <f t="shared" si="374"/>
        <v>17</v>
      </c>
    </row>
    <row r="10609" spans="2:2">
      <c r="B10609">
        <f t="shared" si="374"/>
        <v>17</v>
      </c>
    </row>
    <row r="10610" spans="2:2">
      <c r="B10610">
        <f t="shared" si="374"/>
        <v>17</v>
      </c>
    </row>
    <row r="10611" spans="2:2">
      <c r="B10611">
        <f t="shared" si="374"/>
        <v>17</v>
      </c>
    </row>
    <row r="10612" spans="2:2">
      <c r="B10612">
        <f t="shared" si="374"/>
        <v>17</v>
      </c>
    </row>
    <row r="10613" spans="2:2">
      <c r="B10613">
        <f t="shared" si="374"/>
        <v>17</v>
      </c>
    </row>
    <row r="10614" spans="2:2">
      <c r="B10614">
        <f t="shared" si="374"/>
        <v>17</v>
      </c>
    </row>
    <row r="10615" spans="2:2">
      <c r="B10615">
        <f t="shared" si="374"/>
        <v>17</v>
      </c>
    </row>
    <row r="10616" spans="2:2">
      <c r="B10616">
        <f t="shared" si="374"/>
        <v>17</v>
      </c>
    </row>
    <row r="10617" spans="2:2">
      <c r="B10617">
        <f t="shared" si="374"/>
        <v>17</v>
      </c>
    </row>
    <row r="10618" spans="2:2">
      <c r="B10618">
        <f t="shared" si="374"/>
        <v>17</v>
      </c>
    </row>
    <row r="10619" spans="2:2">
      <c r="B10619">
        <f t="shared" si="374"/>
        <v>17</v>
      </c>
    </row>
    <row r="10620" spans="2:2">
      <c r="B10620">
        <f t="shared" si="374"/>
        <v>17</v>
      </c>
    </row>
    <row r="10621" spans="2:2">
      <c r="B10621">
        <f t="shared" si="374"/>
        <v>17</v>
      </c>
    </row>
    <row r="10622" spans="2:2">
      <c r="B10622">
        <f t="shared" si="374"/>
        <v>17</v>
      </c>
    </row>
    <row r="10623" spans="2:2">
      <c r="B10623">
        <f t="shared" si="374"/>
        <v>17</v>
      </c>
    </row>
    <row r="10624" spans="2:2">
      <c r="B10624">
        <f t="shared" si="374"/>
        <v>17</v>
      </c>
    </row>
    <row r="10625" spans="2:2">
      <c r="B10625">
        <f t="shared" si="374"/>
        <v>17</v>
      </c>
    </row>
    <row r="10626" spans="2:2">
      <c r="B10626">
        <f t="shared" si="374"/>
        <v>17</v>
      </c>
    </row>
    <row r="10627" spans="2:2">
      <c r="B10627">
        <f t="shared" si="374"/>
        <v>17</v>
      </c>
    </row>
    <row r="10628" spans="2:2">
      <c r="B10628">
        <f t="shared" si="374"/>
        <v>17</v>
      </c>
    </row>
    <row r="10629" spans="2:2">
      <c r="B10629">
        <f t="shared" ref="B10629:B10692" si="375">+IF(F10628=44085,B10628+1,B10628)</f>
        <v>17</v>
      </c>
    </row>
    <row r="10630" spans="2:2">
      <c r="B10630">
        <f t="shared" si="375"/>
        <v>17</v>
      </c>
    </row>
    <row r="10631" spans="2:2">
      <c r="B10631">
        <f t="shared" si="375"/>
        <v>17</v>
      </c>
    </row>
    <row r="10632" spans="2:2">
      <c r="B10632">
        <f t="shared" si="375"/>
        <v>17</v>
      </c>
    </row>
    <row r="10633" spans="2:2">
      <c r="B10633">
        <f t="shared" si="375"/>
        <v>17</v>
      </c>
    </row>
    <row r="10634" spans="2:2">
      <c r="B10634">
        <f t="shared" si="375"/>
        <v>17</v>
      </c>
    </row>
    <row r="10635" spans="2:2">
      <c r="B10635">
        <f t="shared" si="375"/>
        <v>17</v>
      </c>
    </row>
    <row r="10636" spans="2:2">
      <c r="B10636">
        <f t="shared" si="375"/>
        <v>17</v>
      </c>
    </row>
    <row r="10637" spans="2:2">
      <c r="B10637">
        <f t="shared" si="375"/>
        <v>17</v>
      </c>
    </row>
    <row r="10638" spans="2:2">
      <c r="B10638">
        <f t="shared" si="375"/>
        <v>17</v>
      </c>
    </row>
    <row r="10639" spans="2:2">
      <c r="B10639">
        <f t="shared" si="375"/>
        <v>17</v>
      </c>
    </row>
    <row r="10640" spans="2:2">
      <c r="B10640">
        <f t="shared" si="375"/>
        <v>17</v>
      </c>
    </row>
    <row r="10641" spans="2:2">
      <c r="B10641">
        <f t="shared" si="375"/>
        <v>17</v>
      </c>
    </row>
    <row r="10642" spans="2:2">
      <c r="B10642">
        <f t="shared" si="375"/>
        <v>17</v>
      </c>
    </row>
    <row r="10643" spans="2:2">
      <c r="B10643">
        <f t="shared" si="375"/>
        <v>17</v>
      </c>
    </row>
    <row r="10644" spans="2:2">
      <c r="B10644">
        <f t="shared" si="375"/>
        <v>17</v>
      </c>
    </row>
    <row r="10645" spans="2:2">
      <c r="B10645">
        <f t="shared" si="375"/>
        <v>17</v>
      </c>
    </row>
    <row r="10646" spans="2:2">
      <c r="B10646">
        <f t="shared" si="375"/>
        <v>17</v>
      </c>
    </row>
    <row r="10647" spans="2:2">
      <c r="B10647">
        <f t="shared" si="375"/>
        <v>17</v>
      </c>
    </row>
    <row r="10648" spans="2:2">
      <c r="B10648">
        <f t="shared" si="375"/>
        <v>17</v>
      </c>
    </row>
    <row r="10649" spans="2:2">
      <c r="B10649">
        <f t="shared" si="375"/>
        <v>17</v>
      </c>
    </row>
    <row r="10650" spans="2:2">
      <c r="B10650">
        <f t="shared" si="375"/>
        <v>17</v>
      </c>
    </row>
    <row r="10651" spans="2:2">
      <c r="B10651">
        <f t="shared" si="375"/>
        <v>17</v>
      </c>
    </row>
    <row r="10652" spans="2:2">
      <c r="B10652">
        <f t="shared" si="375"/>
        <v>17</v>
      </c>
    </row>
    <row r="10653" spans="2:2">
      <c r="B10653">
        <f t="shared" si="375"/>
        <v>17</v>
      </c>
    </row>
    <row r="10654" spans="2:2">
      <c r="B10654">
        <f t="shared" si="375"/>
        <v>17</v>
      </c>
    </row>
    <row r="10655" spans="2:2">
      <c r="B10655">
        <f t="shared" si="375"/>
        <v>17</v>
      </c>
    </row>
    <row r="10656" spans="2:2">
      <c r="B10656">
        <f t="shared" si="375"/>
        <v>17</v>
      </c>
    </row>
    <row r="10657" spans="2:2">
      <c r="B10657">
        <f t="shared" si="375"/>
        <v>17</v>
      </c>
    </row>
    <row r="10658" spans="2:2">
      <c r="B10658">
        <f t="shared" si="375"/>
        <v>17</v>
      </c>
    </row>
    <row r="10659" spans="2:2">
      <c r="B10659">
        <f t="shared" si="375"/>
        <v>17</v>
      </c>
    </row>
    <row r="10660" spans="2:2">
      <c r="B10660">
        <f t="shared" si="375"/>
        <v>17</v>
      </c>
    </row>
    <row r="10661" spans="2:2">
      <c r="B10661">
        <f t="shared" si="375"/>
        <v>17</v>
      </c>
    </row>
    <row r="10662" spans="2:2">
      <c r="B10662">
        <f t="shared" si="375"/>
        <v>17</v>
      </c>
    </row>
    <row r="10663" spans="2:2">
      <c r="B10663">
        <f t="shared" si="375"/>
        <v>17</v>
      </c>
    </row>
    <row r="10664" spans="2:2">
      <c r="B10664">
        <f t="shared" si="375"/>
        <v>17</v>
      </c>
    </row>
    <row r="10665" spans="2:2">
      <c r="B10665">
        <f t="shared" si="375"/>
        <v>17</v>
      </c>
    </row>
    <row r="10666" spans="2:2">
      <c r="B10666">
        <f t="shared" si="375"/>
        <v>17</v>
      </c>
    </row>
    <row r="10667" spans="2:2">
      <c r="B10667">
        <f t="shared" si="375"/>
        <v>17</v>
      </c>
    </row>
    <row r="10668" spans="2:2">
      <c r="B10668">
        <f t="shared" si="375"/>
        <v>17</v>
      </c>
    </row>
    <row r="10669" spans="2:2">
      <c r="B10669">
        <f t="shared" si="375"/>
        <v>17</v>
      </c>
    </row>
    <row r="10670" spans="2:2">
      <c r="B10670">
        <f t="shared" si="375"/>
        <v>17</v>
      </c>
    </row>
    <row r="10671" spans="2:2">
      <c r="B10671">
        <f t="shared" si="375"/>
        <v>17</v>
      </c>
    </row>
    <row r="10672" spans="2:2">
      <c r="B10672">
        <f t="shared" si="375"/>
        <v>17</v>
      </c>
    </row>
    <row r="10673" spans="2:2">
      <c r="B10673">
        <f t="shared" si="375"/>
        <v>17</v>
      </c>
    </row>
    <row r="10674" spans="2:2">
      <c r="B10674">
        <f t="shared" si="375"/>
        <v>17</v>
      </c>
    </row>
    <row r="10675" spans="2:2">
      <c r="B10675">
        <f t="shared" si="375"/>
        <v>17</v>
      </c>
    </row>
    <row r="10676" spans="2:2">
      <c r="B10676">
        <f t="shared" si="375"/>
        <v>17</v>
      </c>
    </row>
    <row r="10677" spans="2:2">
      <c r="B10677">
        <f t="shared" si="375"/>
        <v>17</v>
      </c>
    </row>
    <row r="10678" spans="2:2">
      <c r="B10678">
        <f t="shared" si="375"/>
        <v>17</v>
      </c>
    </row>
    <row r="10679" spans="2:2">
      <c r="B10679">
        <f t="shared" si="375"/>
        <v>17</v>
      </c>
    </row>
    <row r="10680" spans="2:2">
      <c r="B10680">
        <f t="shared" si="375"/>
        <v>17</v>
      </c>
    </row>
    <row r="10681" spans="2:2">
      <c r="B10681">
        <f t="shared" si="375"/>
        <v>17</v>
      </c>
    </row>
    <row r="10682" spans="2:2">
      <c r="B10682">
        <f t="shared" si="375"/>
        <v>17</v>
      </c>
    </row>
    <row r="10683" spans="2:2">
      <c r="B10683">
        <f t="shared" si="375"/>
        <v>17</v>
      </c>
    </row>
    <row r="10684" spans="2:2">
      <c r="B10684">
        <f t="shared" si="375"/>
        <v>17</v>
      </c>
    </row>
    <row r="10685" spans="2:2">
      <c r="B10685">
        <f t="shared" si="375"/>
        <v>17</v>
      </c>
    </row>
    <row r="10686" spans="2:2">
      <c r="B10686">
        <f t="shared" si="375"/>
        <v>17</v>
      </c>
    </row>
    <row r="10687" spans="2:2">
      <c r="B10687">
        <f t="shared" si="375"/>
        <v>17</v>
      </c>
    </row>
    <row r="10688" spans="2:2">
      <c r="B10688">
        <f t="shared" si="375"/>
        <v>17</v>
      </c>
    </row>
    <row r="10689" spans="2:2">
      <c r="B10689">
        <f t="shared" si="375"/>
        <v>17</v>
      </c>
    </row>
    <row r="10690" spans="2:2">
      <c r="B10690">
        <f t="shared" si="375"/>
        <v>17</v>
      </c>
    </row>
    <row r="10691" spans="2:2">
      <c r="B10691">
        <f t="shared" si="375"/>
        <v>17</v>
      </c>
    </row>
    <row r="10692" spans="2:2">
      <c r="B10692">
        <f t="shared" si="375"/>
        <v>17</v>
      </c>
    </row>
    <row r="10693" spans="2:2">
      <c r="B10693">
        <f t="shared" ref="B10693:B10756" si="376">+IF(F10692=44085,B10692+1,B10692)</f>
        <v>17</v>
      </c>
    </row>
    <row r="10694" spans="2:2">
      <c r="B10694">
        <f t="shared" si="376"/>
        <v>17</v>
      </c>
    </row>
    <row r="10695" spans="2:2">
      <c r="B10695">
        <f t="shared" si="376"/>
        <v>17</v>
      </c>
    </row>
    <row r="10696" spans="2:2">
      <c r="B10696">
        <f t="shared" si="376"/>
        <v>17</v>
      </c>
    </row>
    <row r="10697" spans="2:2">
      <c r="B10697">
        <f t="shared" si="376"/>
        <v>17</v>
      </c>
    </row>
    <row r="10698" spans="2:2">
      <c r="B10698">
        <f t="shared" si="376"/>
        <v>17</v>
      </c>
    </row>
    <row r="10699" spans="2:2">
      <c r="B10699">
        <f t="shared" si="376"/>
        <v>17</v>
      </c>
    </row>
    <row r="10700" spans="2:2">
      <c r="B10700">
        <f t="shared" si="376"/>
        <v>17</v>
      </c>
    </row>
    <row r="10701" spans="2:2">
      <c r="B10701">
        <f t="shared" si="376"/>
        <v>17</v>
      </c>
    </row>
    <row r="10702" spans="2:2">
      <c r="B10702">
        <f t="shared" si="376"/>
        <v>17</v>
      </c>
    </row>
    <row r="10703" spans="2:2">
      <c r="B10703">
        <f t="shared" si="376"/>
        <v>17</v>
      </c>
    </row>
    <row r="10704" spans="2:2">
      <c r="B10704">
        <f t="shared" si="376"/>
        <v>17</v>
      </c>
    </row>
    <row r="10705" spans="2:2">
      <c r="B10705">
        <f t="shared" si="376"/>
        <v>17</v>
      </c>
    </row>
    <row r="10706" spans="2:2">
      <c r="B10706">
        <f t="shared" si="376"/>
        <v>17</v>
      </c>
    </row>
    <row r="10707" spans="2:2">
      <c r="B10707">
        <f t="shared" si="376"/>
        <v>17</v>
      </c>
    </row>
    <row r="10708" spans="2:2">
      <c r="B10708">
        <f t="shared" si="376"/>
        <v>17</v>
      </c>
    </row>
    <row r="10709" spans="2:2">
      <c r="B10709">
        <f t="shared" si="376"/>
        <v>17</v>
      </c>
    </row>
    <row r="10710" spans="2:2">
      <c r="B10710">
        <f t="shared" si="376"/>
        <v>17</v>
      </c>
    </row>
    <row r="10711" spans="2:2">
      <c r="B10711">
        <f t="shared" si="376"/>
        <v>17</v>
      </c>
    </row>
    <row r="10712" spans="2:2">
      <c r="B10712">
        <f t="shared" si="376"/>
        <v>17</v>
      </c>
    </row>
    <row r="10713" spans="2:2">
      <c r="B10713">
        <f t="shared" si="376"/>
        <v>17</v>
      </c>
    </row>
    <row r="10714" spans="2:2">
      <c r="B10714">
        <f t="shared" si="376"/>
        <v>17</v>
      </c>
    </row>
    <row r="10715" spans="2:2">
      <c r="B10715">
        <f t="shared" si="376"/>
        <v>17</v>
      </c>
    </row>
    <row r="10716" spans="2:2">
      <c r="B10716">
        <f t="shared" si="376"/>
        <v>17</v>
      </c>
    </row>
    <row r="10717" spans="2:2">
      <c r="B10717">
        <f t="shared" si="376"/>
        <v>17</v>
      </c>
    </row>
    <row r="10718" spans="2:2">
      <c r="B10718">
        <f t="shared" si="376"/>
        <v>17</v>
      </c>
    </row>
    <row r="10719" spans="2:2">
      <c r="B10719">
        <f t="shared" si="376"/>
        <v>17</v>
      </c>
    </row>
    <row r="10720" spans="2:2">
      <c r="B10720">
        <f t="shared" si="376"/>
        <v>17</v>
      </c>
    </row>
    <row r="10721" spans="2:2">
      <c r="B10721">
        <f t="shared" si="376"/>
        <v>17</v>
      </c>
    </row>
    <row r="10722" spans="2:2">
      <c r="B10722">
        <f t="shared" si="376"/>
        <v>17</v>
      </c>
    </row>
    <row r="10723" spans="2:2">
      <c r="B10723">
        <f t="shared" si="376"/>
        <v>17</v>
      </c>
    </row>
    <row r="10724" spans="2:2">
      <c r="B10724">
        <f t="shared" si="376"/>
        <v>17</v>
      </c>
    </row>
    <row r="10725" spans="2:2">
      <c r="B10725">
        <f t="shared" si="376"/>
        <v>17</v>
      </c>
    </row>
    <row r="10726" spans="2:2">
      <c r="B10726">
        <f t="shared" si="376"/>
        <v>17</v>
      </c>
    </row>
    <row r="10727" spans="2:2">
      <c r="B10727">
        <f t="shared" si="376"/>
        <v>17</v>
      </c>
    </row>
    <row r="10728" spans="2:2">
      <c r="B10728">
        <f t="shared" si="376"/>
        <v>17</v>
      </c>
    </row>
    <row r="10729" spans="2:2">
      <c r="B10729">
        <f t="shared" si="376"/>
        <v>17</v>
      </c>
    </row>
    <row r="10730" spans="2:2">
      <c r="B10730">
        <f t="shared" si="376"/>
        <v>17</v>
      </c>
    </row>
    <row r="10731" spans="2:2">
      <c r="B10731">
        <f t="shared" si="376"/>
        <v>17</v>
      </c>
    </row>
    <row r="10732" spans="2:2">
      <c r="B10732">
        <f t="shared" si="376"/>
        <v>17</v>
      </c>
    </row>
    <row r="10733" spans="2:2">
      <c r="B10733">
        <f t="shared" si="376"/>
        <v>17</v>
      </c>
    </row>
    <row r="10734" spans="2:2">
      <c r="B10734">
        <f t="shared" si="376"/>
        <v>17</v>
      </c>
    </row>
    <row r="10735" spans="2:2">
      <c r="B10735">
        <f t="shared" si="376"/>
        <v>17</v>
      </c>
    </row>
    <row r="10736" spans="2:2">
      <c r="B10736">
        <f t="shared" si="376"/>
        <v>17</v>
      </c>
    </row>
    <row r="10737" spans="2:2">
      <c r="B10737">
        <f t="shared" si="376"/>
        <v>17</v>
      </c>
    </row>
    <row r="10738" spans="2:2">
      <c r="B10738">
        <f t="shared" si="376"/>
        <v>17</v>
      </c>
    </row>
    <row r="10739" spans="2:2">
      <c r="B10739">
        <f t="shared" si="376"/>
        <v>17</v>
      </c>
    </row>
    <row r="10740" spans="2:2">
      <c r="B10740">
        <f t="shared" si="376"/>
        <v>17</v>
      </c>
    </row>
    <row r="10741" spans="2:2">
      <c r="B10741">
        <f t="shared" si="376"/>
        <v>17</v>
      </c>
    </row>
    <row r="10742" spans="2:2">
      <c r="B10742">
        <f t="shared" si="376"/>
        <v>17</v>
      </c>
    </row>
    <row r="10743" spans="2:2">
      <c r="B10743">
        <f t="shared" si="376"/>
        <v>17</v>
      </c>
    </row>
    <row r="10744" spans="2:2">
      <c r="B10744">
        <f t="shared" si="376"/>
        <v>17</v>
      </c>
    </row>
    <row r="10745" spans="2:2">
      <c r="B10745">
        <f t="shared" si="376"/>
        <v>17</v>
      </c>
    </row>
    <row r="10746" spans="2:2">
      <c r="B10746">
        <f t="shared" si="376"/>
        <v>17</v>
      </c>
    </row>
    <row r="10747" spans="2:2">
      <c r="B10747">
        <f t="shared" si="376"/>
        <v>17</v>
      </c>
    </row>
    <row r="10748" spans="2:2">
      <c r="B10748">
        <f t="shared" si="376"/>
        <v>17</v>
      </c>
    </row>
    <row r="10749" spans="2:2">
      <c r="B10749">
        <f t="shared" si="376"/>
        <v>17</v>
      </c>
    </row>
    <row r="10750" spans="2:2">
      <c r="B10750">
        <f t="shared" si="376"/>
        <v>17</v>
      </c>
    </row>
    <row r="10751" spans="2:2">
      <c r="B10751">
        <f t="shared" si="376"/>
        <v>17</v>
      </c>
    </row>
    <row r="10752" spans="2:2">
      <c r="B10752">
        <f t="shared" si="376"/>
        <v>17</v>
      </c>
    </row>
    <row r="10753" spans="2:2">
      <c r="B10753">
        <f t="shared" si="376"/>
        <v>17</v>
      </c>
    </row>
    <row r="10754" spans="2:2">
      <c r="B10754">
        <f t="shared" si="376"/>
        <v>17</v>
      </c>
    </row>
    <row r="10755" spans="2:2">
      <c r="B10755">
        <f t="shared" si="376"/>
        <v>17</v>
      </c>
    </row>
    <row r="10756" spans="2:2">
      <c r="B10756">
        <f t="shared" si="376"/>
        <v>17</v>
      </c>
    </row>
    <row r="10757" spans="2:2">
      <c r="B10757">
        <f t="shared" ref="B10757:B10820" si="377">+IF(F10756=44085,B10756+1,B10756)</f>
        <v>17</v>
      </c>
    </row>
    <row r="10758" spans="2:2">
      <c r="B10758">
        <f t="shared" si="377"/>
        <v>17</v>
      </c>
    </row>
    <row r="10759" spans="2:2">
      <c r="B10759">
        <f t="shared" si="377"/>
        <v>17</v>
      </c>
    </row>
    <row r="10760" spans="2:2">
      <c r="B10760">
        <f t="shared" si="377"/>
        <v>17</v>
      </c>
    </row>
    <row r="10761" spans="2:2">
      <c r="B10761">
        <f t="shared" si="377"/>
        <v>17</v>
      </c>
    </row>
    <row r="10762" spans="2:2">
      <c r="B10762">
        <f t="shared" si="377"/>
        <v>17</v>
      </c>
    </row>
    <row r="10763" spans="2:2">
      <c r="B10763">
        <f t="shared" si="377"/>
        <v>17</v>
      </c>
    </row>
    <row r="10764" spans="2:2">
      <c r="B10764">
        <f t="shared" si="377"/>
        <v>17</v>
      </c>
    </row>
    <row r="10765" spans="2:2">
      <c r="B10765">
        <f t="shared" si="377"/>
        <v>17</v>
      </c>
    </row>
    <row r="10766" spans="2:2">
      <c r="B10766">
        <f t="shared" si="377"/>
        <v>17</v>
      </c>
    </row>
    <row r="10767" spans="2:2">
      <c r="B10767">
        <f t="shared" si="377"/>
        <v>17</v>
      </c>
    </row>
    <row r="10768" spans="2:2">
      <c r="B10768">
        <f t="shared" si="377"/>
        <v>17</v>
      </c>
    </row>
    <row r="10769" spans="2:2">
      <c r="B10769">
        <f t="shared" si="377"/>
        <v>17</v>
      </c>
    </row>
    <row r="10770" spans="2:2">
      <c r="B10770">
        <f t="shared" si="377"/>
        <v>17</v>
      </c>
    </row>
    <row r="10771" spans="2:2">
      <c r="B10771">
        <f t="shared" si="377"/>
        <v>17</v>
      </c>
    </row>
    <row r="10772" spans="2:2">
      <c r="B10772">
        <f t="shared" si="377"/>
        <v>17</v>
      </c>
    </row>
    <row r="10773" spans="2:2">
      <c r="B10773">
        <f t="shared" si="377"/>
        <v>17</v>
      </c>
    </row>
    <row r="10774" spans="2:2">
      <c r="B10774">
        <f t="shared" si="377"/>
        <v>17</v>
      </c>
    </row>
    <row r="10775" spans="2:2">
      <c r="B10775">
        <f t="shared" si="377"/>
        <v>17</v>
      </c>
    </row>
    <row r="10776" spans="2:2">
      <c r="B10776">
        <f t="shared" si="377"/>
        <v>17</v>
      </c>
    </row>
    <row r="10777" spans="2:2">
      <c r="B10777">
        <f t="shared" si="377"/>
        <v>17</v>
      </c>
    </row>
    <row r="10778" spans="2:2">
      <c r="B10778">
        <f t="shared" si="377"/>
        <v>17</v>
      </c>
    </row>
    <row r="10779" spans="2:2">
      <c r="B10779">
        <f t="shared" si="377"/>
        <v>17</v>
      </c>
    </row>
    <row r="10780" spans="2:2">
      <c r="B10780">
        <f t="shared" si="377"/>
        <v>17</v>
      </c>
    </row>
    <row r="10781" spans="2:2">
      <c r="B10781">
        <f t="shared" si="377"/>
        <v>17</v>
      </c>
    </row>
    <row r="10782" spans="2:2">
      <c r="B10782">
        <f t="shared" si="377"/>
        <v>17</v>
      </c>
    </row>
    <row r="10783" spans="2:2">
      <c r="B10783">
        <f t="shared" si="377"/>
        <v>17</v>
      </c>
    </row>
    <row r="10784" spans="2:2">
      <c r="B10784">
        <f t="shared" si="377"/>
        <v>17</v>
      </c>
    </row>
    <row r="10785" spans="2:2">
      <c r="B10785">
        <f t="shared" si="377"/>
        <v>17</v>
      </c>
    </row>
    <row r="10786" spans="2:2">
      <c r="B10786">
        <f t="shared" si="377"/>
        <v>17</v>
      </c>
    </row>
    <row r="10787" spans="2:2">
      <c r="B10787">
        <f t="shared" si="377"/>
        <v>17</v>
      </c>
    </row>
    <row r="10788" spans="2:2">
      <c r="B10788">
        <f t="shared" si="377"/>
        <v>17</v>
      </c>
    </row>
    <row r="10789" spans="2:2">
      <c r="B10789">
        <f t="shared" si="377"/>
        <v>17</v>
      </c>
    </row>
    <row r="10790" spans="2:2">
      <c r="B10790">
        <f t="shared" si="377"/>
        <v>17</v>
      </c>
    </row>
    <row r="10791" spans="2:2">
      <c r="B10791">
        <f t="shared" si="377"/>
        <v>17</v>
      </c>
    </row>
    <row r="10792" spans="2:2">
      <c r="B10792">
        <f t="shared" si="377"/>
        <v>17</v>
      </c>
    </row>
    <row r="10793" spans="2:2">
      <c r="B10793">
        <f t="shared" si="377"/>
        <v>17</v>
      </c>
    </row>
    <row r="10794" spans="2:2">
      <c r="B10794">
        <f t="shared" si="377"/>
        <v>17</v>
      </c>
    </row>
    <row r="10795" spans="2:2">
      <c r="B10795">
        <f t="shared" si="377"/>
        <v>17</v>
      </c>
    </row>
    <row r="10796" spans="2:2">
      <c r="B10796">
        <f t="shared" si="377"/>
        <v>17</v>
      </c>
    </row>
    <row r="10797" spans="2:2">
      <c r="B10797">
        <f t="shared" si="377"/>
        <v>17</v>
      </c>
    </row>
    <row r="10798" spans="2:2">
      <c r="B10798">
        <f t="shared" si="377"/>
        <v>17</v>
      </c>
    </row>
    <row r="10799" spans="2:2">
      <c r="B10799">
        <f t="shared" si="377"/>
        <v>17</v>
      </c>
    </row>
    <row r="10800" spans="2:2">
      <c r="B10800">
        <f t="shared" si="377"/>
        <v>17</v>
      </c>
    </row>
    <row r="10801" spans="2:2">
      <c r="B10801">
        <f t="shared" si="377"/>
        <v>17</v>
      </c>
    </row>
    <row r="10802" spans="2:2">
      <c r="B10802">
        <f t="shared" si="377"/>
        <v>17</v>
      </c>
    </row>
    <row r="10803" spans="2:2">
      <c r="B10803">
        <f t="shared" si="377"/>
        <v>17</v>
      </c>
    </row>
    <row r="10804" spans="2:2">
      <c r="B10804">
        <f t="shared" si="377"/>
        <v>17</v>
      </c>
    </row>
    <row r="10805" spans="2:2">
      <c r="B10805">
        <f t="shared" si="377"/>
        <v>17</v>
      </c>
    </row>
    <row r="10806" spans="2:2">
      <c r="B10806">
        <f t="shared" si="377"/>
        <v>17</v>
      </c>
    </row>
    <row r="10807" spans="2:2">
      <c r="B10807">
        <f t="shared" si="377"/>
        <v>17</v>
      </c>
    </row>
    <row r="10808" spans="2:2">
      <c r="B10808">
        <f t="shared" si="377"/>
        <v>17</v>
      </c>
    </row>
    <row r="10809" spans="2:2">
      <c r="B10809">
        <f t="shared" si="377"/>
        <v>17</v>
      </c>
    </row>
    <row r="10810" spans="2:2">
      <c r="B10810">
        <f t="shared" si="377"/>
        <v>17</v>
      </c>
    </row>
    <row r="10811" spans="2:2">
      <c r="B10811">
        <f t="shared" si="377"/>
        <v>17</v>
      </c>
    </row>
    <row r="10812" spans="2:2">
      <c r="B10812">
        <f t="shared" si="377"/>
        <v>17</v>
      </c>
    </row>
    <row r="10813" spans="2:2">
      <c r="B10813">
        <f t="shared" si="377"/>
        <v>17</v>
      </c>
    </row>
    <row r="10814" spans="2:2">
      <c r="B10814">
        <f t="shared" si="377"/>
        <v>17</v>
      </c>
    </row>
    <row r="10815" spans="2:2">
      <c r="B10815">
        <f t="shared" si="377"/>
        <v>17</v>
      </c>
    </row>
    <row r="10816" spans="2:2">
      <c r="B10816">
        <f t="shared" si="377"/>
        <v>17</v>
      </c>
    </row>
    <row r="10817" spans="2:2">
      <c r="B10817">
        <f t="shared" si="377"/>
        <v>17</v>
      </c>
    </row>
    <row r="10818" spans="2:2">
      <c r="B10818">
        <f t="shared" si="377"/>
        <v>17</v>
      </c>
    </row>
    <row r="10819" spans="2:2">
      <c r="B10819">
        <f t="shared" si="377"/>
        <v>17</v>
      </c>
    </row>
    <row r="10820" spans="2:2">
      <c r="B10820">
        <f t="shared" si="377"/>
        <v>17</v>
      </c>
    </row>
    <row r="10821" spans="2:2">
      <c r="B10821">
        <f t="shared" ref="B10821:B10884" si="378">+IF(F10820=44085,B10820+1,B10820)</f>
        <v>17</v>
      </c>
    </row>
    <row r="10822" spans="2:2">
      <c r="B10822">
        <f t="shared" si="378"/>
        <v>17</v>
      </c>
    </row>
    <row r="10823" spans="2:2">
      <c r="B10823">
        <f t="shared" si="378"/>
        <v>17</v>
      </c>
    </row>
    <row r="10824" spans="2:2">
      <c r="B10824">
        <f t="shared" si="378"/>
        <v>17</v>
      </c>
    </row>
    <row r="10825" spans="2:2">
      <c r="B10825">
        <f t="shared" si="378"/>
        <v>17</v>
      </c>
    </row>
    <row r="10826" spans="2:2">
      <c r="B10826">
        <f t="shared" si="378"/>
        <v>17</v>
      </c>
    </row>
    <row r="10827" spans="2:2">
      <c r="B10827">
        <f t="shared" si="378"/>
        <v>17</v>
      </c>
    </row>
    <row r="10828" spans="2:2">
      <c r="B10828">
        <f t="shared" si="378"/>
        <v>17</v>
      </c>
    </row>
    <row r="10829" spans="2:2">
      <c r="B10829">
        <f t="shared" si="378"/>
        <v>17</v>
      </c>
    </row>
    <row r="10830" spans="2:2">
      <c r="B10830">
        <f t="shared" si="378"/>
        <v>17</v>
      </c>
    </row>
    <row r="10831" spans="2:2">
      <c r="B10831">
        <f t="shared" si="378"/>
        <v>17</v>
      </c>
    </row>
    <row r="10832" spans="2:2">
      <c r="B10832">
        <f t="shared" si="378"/>
        <v>17</v>
      </c>
    </row>
    <row r="10833" spans="2:2">
      <c r="B10833">
        <f t="shared" si="378"/>
        <v>17</v>
      </c>
    </row>
    <row r="10834" spans="2:2">
      <c r="B10834">
        <f t="shared" si="378"/>
        <v>17</v>
      </c>
    </row>
    <row r="10835" spans="2:2">
      <c r="B10835">
        <f t="shared" si="378"/>
        <v>17</v>
      </c>
    </row>
    <row r="10836" spans="2:2">
      <c r="B10836">
        <f t="shared" si="378"/>
        <v>17</v>
      </c>
    </row>
    <row r="10837" spans="2:2">
      <c r="B10837">
        <f t="shared" si="378"/>
        <v>17</v>
      </c>
    </row>
    <row r="10838" spans="2:2">
      <c r="B10838">
        <f t="shared" si="378"/>
        <v>17</v>
      </c>
    </row>
    <row r="10839" spans="2:2">
      <c r="B10839">
        <f t="shared" si="378"/>
        <v>17</v>
      </c>
    </row>
    <row r="10840" spans="2:2">
      <c r="B10840">
        <f t="shared" si="378"/>
        <v>17</v>
      </c>
    </row>
    <row r="10841" spans="2:2">
      <c r="B10841">
        <f t="shared" si="378"/>
        <v>17</v>
      </c>
    </row>
    <row r="10842" spans="2:2">
      <c r="B10842">
        <f t="shared" si="378"/>
        <v>17</v>
      </c>
    </row>
    <row r="10843" spans="2:2">
      <c r="B10843">
        <f t="shared" si="378"/>
        <v>17</v>
      </c>
    </row>
    <row r="10844" spans="2:2">
      <c r="B10844">
        <f t="shared" si="378"/>
        <v>17</v>
      </c>
    </row>
    <row r="10845" spans="2:2">
      <c r="B10845">
        <f t="shared" si="378"/>
        <v>17</v>
      </c>
    </row>
    <row r="10846" spans="2:2">
      <c r="B10846">
        <f t="shared" si="378"/>
        <v>17</v>
      </c>
    </row>
    <row r="10847" spans="2:2">
      <c r="B10847">
        <f t="shared" si="378"/>
        <v>17</v>
      </c>
    </row>
    <row r="10848" spans="2:2">
      <c r="B10848">
        <f t="shared" si="378"/>
        <v>17</v>
      </c>
    </row>
    <row r="10849" spans="2:2">
      <c r="B10849">
        <f t="shared" si="378"/>
        <v>17</v>
      </c>
    </row>
    <row r="10850" spans="2:2">
      <c r="B10850">
        <f t="shared" si="378"/>
        <v>17</v>
      </c>
    </row>
    <row r="10851" spans="2:2">
      <c r="B10851">
        <f t="shared" si="378"/>
        <v>17</v>
      </c>
    </row>
    <row r="10852" spans="2:2">
      <c r="B10852">
        <f t="shared" si="378"/>
        <v>17</v>
      </c>
    </row>
    <row r="10853" spans="2:2">
      <c r="B10853">
        <f t="shared" si="378"/>
        <v>17</v>
      </c>
    </row>
    <row r="10854" spans="2:2">
      <c r="B10854">
        <f t="shared" si="378"/>
        <v>17</v>
      </c>
    </row>
    <row r="10855" spans="2:2">
      <c r="B10855">
        <f t="shared" si="378"/>
        <v>17</v>
      </c>
    </row>
    <row r="10856" spans="2:2">
      <c r="B10856">
        <f t="shared" si="378"/>
        <v>17</v>
      </c>
    </row>
    <row r="10857" spans="2:2">
      <c r="B10857">
        <f t="shared" si="378"/>
        <v>17</v>
      </c>
    </row>
    <row r="10858" spans="2:2">
      <c r="B10858">
        <f t="shared" si="378"/>
        <v>17</v>
      </c>
    </row>
    <row r="10859" spans="2:2">
      <c r="B10859">
        <f t="shared" si="378"/>
        <v>17</v>
      </c>
    </row>
    <row r="10860" spans="2:2">
      <c r="B10860">
        <f t="shared" si="378"/>
        <v>17</v>
      </c>
    </row>
    <row r="10861" spans="2:2">
      <c r="B10861">
        <f t="shared" si="378"/>
        <v>17</v>
      </c>
    </row>
    <row r="10862" spans="2:2">
      <c r="B10862">
        <f t="shared" si="378"/>
        <v>17</v>
      </c>
    </row>
    <row r="10863" spans="2:2">
      <c r="B10863">
        <f t="shared" si="378"/>
        <v>17</v>
      </c>
    </row>
    <row r="10864" spans="2:2">
      <c r="B10864">
        <f t="shared" si="378"/>
        <v>17</v>
      </c>
    </row>
    <row r="10865" spans="2:2">
      <c r="B10865">
        <f t="shared" si="378"/>
        <v>17</v>
      </c>
    </row>
    <row r="10866" spans="2:2">
      <c r="B10866">
        <f t="shared" si="378"/>
        <v>17</v>
      </c>
    </row>
    <row r="10867" spans="2:2">
      <c r="B10867">
        <f t="shared" si="378"/>
        <v>17</v>
      </c>
    </row>
    <row r="10868" spans="2:2">
      <c r="B10868">
        <f t="shared" si="378"/>
        <v>17</v>
      </c>
    </row>
    <row r="10869" spans="2:2">
      <c r="B10869">
        <f t="shared" si="378"/>
        <v>17</v>
      </c>
    </row>
    <row r="10870" spans="2:2">
      <c r="B10870">
        <f t="shared" si="378"/>
        <v>17</v>
      </c>
    </row>
    <row r="10871" spans="2:2">
      <c r="B10871">
        <f t="shared" si="378"/>
        <v>17</v>
      </c>
    </row>
    <row r="10872" spans="2:2">
      <c r="B10872">
        <f t="shared" si="378"/>
        <v>17</v>
      </c>
    </row>
    <row r="10873" spans="2:2">
      <c r="B10873">
        <f t="shared" si="378"/>
        <v>17</v>
      </c>
    </row>
    <row r="10874" spans="2:2">
      <c r="B10874">
        <f t="shared" si="378"/>
        <v>17</v>
      </c>
    </row>
    <row r="10875" spans="2:2">
      <c r="B10875">
        <f t="shared" si="378"/>
        <v>17</v>
      </c>
    </row>
    <row r="10876" spans="2:2">
      <c r="B10876">
        <f t="shared" si="378"/>
        <v>17</v>
      </c>
    </row>
    <row r="10877" spans="2:2">
      <c r="B10877">
        <f t="shared" si="378"/>
        <v>17</v>
      </c>
    </row>
    <row r="10878" spans="2:2">
      <c r="B10878">
        <f t="shared" si="378"/>
        <v>17</v>
      </c>
    </row>
    <row r="10879" spans="2:2">
      <c r="B10879">
        <f t="shared" si="378"/>
        <v>17</v>
      </c>
    </row>
    <row r="10880" spans="2:2">
      <c r="B10880">
        <f t="shared" si="378"/>
        <v>17</v>
      </c>
    </row>
    <row r="10881" spans="2:2">
      <c r="B10881">
        <f t="shared" si="378"/>
        <v>17</v>
      </c>
    </row>
    <row r="10882" spans="2:2">
      <c r="B10882">
        <f t="shared" si="378"/>
        <v>17</v>
      </c>
    </row>
    <row r="10883" spans="2:2">
      <c r="B10883">
        <f t="shared" si="378"/>
        <v>17</v>
      </c>
    </row>
    <row r="10884" spans="2:2">
      <c r="B10884">
        <f t="shared" si="378"/>
        <v>17</v>
      </c>
    </row>
    <row r="10885" spans="2:2">
      <c r="B10885">
        <f t="shared" ref="B10885:B10948" si="379">+IF(F10884=44085,B10884+1,B10884)</f>
        <v>17</v>
      </c>
    </row>
    <row r="10886" spans="2:2">
      <c r="B10886">
        <f t="shared" si="379"/>
        <v>17</v>
      </c>
    </row>
    <row r="10887" spans="2:2">
      <c r="B10887">
        <f t="shared" si="379"/>
        <v>17</v>
      </c>
    </row>
    <row r="10888" spans="2:2">
      <c r="B10888">
        <f t="shared" si="379"/>
        <v>17</v>
      </c>
    </row>
    <row r="10889" spans="2:2">
      <c r="B10889">
        <f t="shared" si="379"/>
        <v>17</v>
      </c>
    </row>
    <row r="10890" spans="2:2">
      <c r="B10890">
        <f t="shared" si="379"/>
        <v>17</v>
      </c>
    </row>
    <row r="10891" spans="2:2">
      <c r="B10891">
        <f t="shared" si="379"/>
        <v>17</v>
      </c>
    </row>
    <row r="10892" spans="2:2">
      <c r="B10892">
        <f t="shared" si="379"/>
        <v>17</v>
      </c>
    </row>
    <row r="10893" spans="2:2">
      <c r="B10893">
        <f t="shared" si="379"/>
        <v>17</v>
      </c>
    </row>
    <row r="10894" spans="2:2">
      <c r="B10894">
        <f t="shared" si="379"/>
        <v>17</v>
      </c>
    </row>
    <row r="10895" spans="2:2">
      <c r="B10895">
        <f t="shared" si="379"/>
        <v>17</v>
      </c>
    </row>
    <row r="10896" spans="2:2">
      <c r="B10896">
        <f t="shared" si="379"/>
        <v>17</v>
      </c>
    </row>
    <row r="10897" spans="2:2">
      <c r="B10897">
        <f t="shared" si="379"/>
        <v>17</v>
      </c>
    </row>
    <row r="10898" spans="2:2">
      <c r="B10898">
        <f t="shared" si="379"/>
        <v>17</v>
      </c>
    </row>
    <row r="10899" spans="2:2">
      <c r="B10899">
        <f t="shared" si="379"/>
        <v>17</v>
      </c>
    </row>
    <row r="10900" spans="2:2">
      <c r="B10900">
        <f t="shared" si="379"/>
        <v>17</v>
      </c>
    </row>
    <row r="10901" spans="2:2">
      <c r="B10901">
        <f t="shared" si="379"/>
        <v>17</v>
      </c>
    </row>
    <row r="10902" spans="2:2">
      <c r="B10902">
        <f t="shared" si="379"/>
        <v>17</v>
      </c>
    </row>
    <row r="10903" spans="2:2">
      <c r="B10903">
        <f t="shared" si="379"/>
        <v>17</v>
      </c>
    </row>
    <row r="10904" spans="2:2">
      <c r="B10904">
        <f t="shared" si="379"/>
        <v>17</v>
      </c>
    </row>
    <row r="10905" spans="2:2">
      <c r="B10905">
        <f t="shared" si="379"/>
        <v>17</v>
      </c>
    </row>
    <row r="10906" spans="2:2">
      <c r="B10906">
        <f t="shared" si="379"/>
        <v>17</v>
      </c>
    </row>
    <row r="10907" spans="2:2">
      <c r="B10907">
        <f t="shared" si="379"/>
        <v>17</v>
      </c>
    </row>
    <row r="10908" spans="2:2">
      <c r="B10908">
        <f t="shared" si="379"/>
        <v>17</v>
      </c>
    </row>
    <row r="10909" spans="2:2">
      <c r="B10909">
        <f t="shared" si="379"/>
        <v>17</v>
      </c>
    </row>
    <row r="10910" spans="2:2">
      <c r="B10910">
        <f t="shared" si="379"/>
        <v>17</v>
      </c>
    </row>
    <row r="10911" spans="2:2">
      <c r="B10911">
        <f t="shared" si="379"/>
        <v>17</v>
      </c>
    </row>
    <row r="10912" spans="2:2">
      <c r="B10912">
        <f t="shared" si="379"/>
        <v>17</v>
      </c>
    </row>
    <row r="10913" spans="2:2">
      <c r="B10913">
        <f t="shared" si="379"/>
        <v>17</v>
      </c>
    </row>
    <row r="10914" spans="2:2">
      <c r="B10914">
        <f t="shared" si="379"/>
        <v>17</v>
      </c>
    </row>
    <row r="10915" spans="2:2">
      <c r="B10915">
        <f t="shared" si="379"/>
        <v>17</v>
      </c>
    </row>
    <row r="10916" spans="2:2">
      <c r="B10916">
        <f t="shared" si="379"/>
        <v>17</v>
      </c>
    </row>
    <row r="10917" spans="2:2">
      <c r="B10917">
        <f t="shared" si="379"/>
        <v>17</v>
      </c>
    </row>
    <row r="10918" spans="2:2">
      <c r="B10918">
        <f t="shared" si="379"/>
        <v>17</v>
      </c>
    </row>
    <row r="10919" spans="2:2">
      <c r="B10919">
        <f t="shared" si="379"/>
        <v>17</v>
      </c>
    </row>
    <row r="10920" spans="2:2">
      <c r="B10920">
        <f t="shared" si="379"/>
        <v>17</v>
      </c>
    </row>
    <row r="10921" spans="2:2">
      <c r="B10921">
        <f t="shared" si="379"/>
        <v>17</v>
      </c>
    </row>
    <row r="10922" spans="2:2">
      <c r="B10922">
        <f t="shared" si="379"/>
        <v>17</v>
      </c>
    </row>
    <row r="10923" spans="2:2">
      <c r="B10923">
        <f t="shared" si="379"/>
        <v>17</v>
      </c>
    </row>
    <row r="10924" spans="2:2">
      <c r="B10924">
        <f t="shared" si="379"/>
        <v>17</v>
      </c>
    </row>
    <row r="10925" spans="2:2">
      <c r="B10925">
        <f t="shared" si="379"/>
        <v>17</v>
      </c>
    </row>
    <row r="10926" spans="2:2">
      <c r="B10926">
        <f t="shared" si="379"/>
        <v>17</v>
      </c>
    </row>
    <row r="10927" spans="2:2">
      <c r="B10927">
        <f t="shared" si="379"/>
        <v>17</v>
      </c>
    </row>
    <row r="10928" spans="2:2">
      <c r="B10928">
        <f t="shared" si="379"/>
        <v>17</v>
      </c>
    </row>
    <row r="10929" spans="2:2">
      <c r="B10929">
        <f t="shared" si="379"/>
        <v>17</v>
      </c>
    </row>
    <row r="10930" spans="2:2">
      <c r="B10930">
        <f t="shared" si="379"/>
        <v>17</v>
      </c>
    </row>
    <row r="10931" spans="2:2">
      <c r="B10931">
        <f t="shared" si="379"/>
        <v>17</v>
      </c>
    </row>
    <row r="10932" spans="2:2">
      <c r="B10932">
        <f t="shared" si="379"/>
        <v>17</v>
      </c>
    </row>
    <row r="10933" spans="2:2">
      <c r="B10933">
        <f t="shared" si="379"/>
        <v>17</v>
      </c>
    </row>
    <row r="10934" spans="2:2">
      <c r="B10934">
        <f t="shared" si="379"/>
        <v>17</v>
      </c>
    </row>
    <row r="10935" spans="2:2">
      <c r="B10935">
        <f t="shared" si="379"/>
        <v>17</v>
      </c>
    </row>
    <row r="10936" spans="2:2">
      <c r="B10936">
        <f t="shared" si="379"/>
        <v>17</v>
      </c>
    </row>
    <row r="10937" spans="2:2">
      <c r="B10937">
        <f t="shared" si="379"/>
        <v>17</v>
      </c>
    </row>
    <row r="10938" spans="2:2">
      <c r="B10938">
        <f t="shared" si="379"/>
        <v>17</v>
      </c>
    </row>
    <row r="10939" spans="2:2">
      <c r="B10939">
        <f t="shared" si="379"/>
        <v>17</v>
      </c>
    </row>
    <row r="10940" spans="2:2">
      <c r="B10940">
        <f t="shared" si="379"/>
        <v>17</v>
      </c>
    </row>
    <row r="10941" spans="2:2">
      <c r="B10941">
        <f t="shared" si="379"/>
        <v>17</v>
      </c>
    </row>
    <row r="10942" spans="2:2">
      <c r="B10942">
        <f t="shared" si="379"/>
        <v>17</v>
      </c>
    </row>
    <row r="10943" spans="2:2">
      <c r="B10943">
        <f t="shared" si="379"/>
        <v>17</v>
      </c>
    </row>
    <row r="10944" spans="2:2">
      <c r="B10944">
        <f t="shared" si="379"/>
        <v>17</v>
      </c>
    </row>
    <row r="10945" spans="2:2">
      <c r="B10945">
        <f t="shared" si="379"/>
        <v>17</v>
      </c>
    </row>
    <row r="10946" spans="2:2">
      <c r="B10946">
        <f t="shared" si="379"/>
        <v>17</v>
      </c>
    </row>
    <row r="10947" spans="2:2">
      <c r="B10947">
        <f t="shared" si="379"/>
        <v>17</v>
      </c>
    </row>
    <row r="10948" spans="2:2">
      <c r="B10948">
        <f t="shared" si="379"/>
        <v>17</v>
      </c>
    </row>
    <row r="10949" spans="2:2">
      <c r="B10949">
        <f t="shared" ref="B10949:B11012" si="380">+IF(F10948=44085,B10948+1,B10948)</f>
        <v>17</v>
      </c>
    </row>
    <row r="10950" spans="2:2">
      <c r="B10950">
        <f t="shared" si="380"/>
        <v>17</v>
      </c>
    </row>
    <row r="10951" spans="2:2">
      <c r="B10951">
        <f t="shared" si="380"/>
        <v>17</v>
      </c>
    </row>
    <row r="10952" spans="2:2">
      <c r="B10952">
        <f t="shared" si="380"/>
        <v>17</v>
      </c>
    </row>
    <row r="10953" spans="2:2">
      <c r="B10953">
        <f t="shared" si="380"/>
        <v>17</v>
      </c>
    </row>
    <row r="10954" spans="2:2">
      <c r="B10954">
        <f t="shared" si="380"/>
        <v>17</v>
      </c>
    </row>
    <row r="10955" spans="2:2">
      <c r="B10955">
        <f t="shared" si="380"/>
        <v>17</v>
      </c>
    </row>
    <row r="10956" spans="2:2">
      <c r="B10956">
        <f t="shared" si="380"/>
        <v>17</v>
      </c>
    </row>
    <row r="10957" spans="2:2">
      <c r="B10957">
        <f t="shared" si="380"/>
        <v>17</v>
      </c>
    </row>
    <row r="10958" spans="2:2">
      <c r="B10958">
        <f t="shared" si="380"/>
        <v>17</v>
      </c>
    </row>
    <row r="10959" spans="2:2">
      <c r="B10959">
        <f t="shared" si="380"/>
        <v>17</v>
      </c>
    </row>
    <row r="10960" spans="2:2">
      <c r="B10960">
        <f t="shared" si="380"/>
        <v>17</v>
      </c>
    </row>
    <row r="10961" spans="2:2">
      <c r="B10961">
        <f t="shared" si="380"/>
        <v>17</v>
      </c>
    </row>
    <row r="10962" spans="2:2">
      <c r="B10962">
        <f t="shared" si="380"/>
        <v>17</v>
      </c>
    </row>
    <row r="10963" spans="2:2">
      <c r="B10963">
        <f t="shared" si="380"/>
        <v>17</v>
      </c>
    </row>
    <row r="10964" spans="2:2">
      <c r="B10964">
        <f t="shared" si="380"/>
        <v>17</v>
      </c>
    </row>
    <row r="10965" spans="2:2">
      <c r="B10965">
        <f t="shared" si="380"/>
        <v>17</v>
      </c>
    </row>
    <row r="10966" spans="2:2">
      <c r="B10966">
        <f t="shared" si="380"/>
        <v>17</v>
      </c>
    </row>
    <row r="10967" spans="2:2">
      <c r="B10967">
        <f t="shared" si="380"/>
        <v>17</v>
      </c>
    </row>
    <row r="10968" spans="2:2">
      <c r="B10968">
        <f t="shared" si="380"/>
        <v>17</v>
      </c>
    </row>
    <row r="10969" spans="2:2">
      <c r="B10969">
        <f t="shared" si="380"/>
        <v>17</v>
      </c>
    </row>
    <row r="10970" spans="2:2">
      <c r="B10970">
        <f t="shared" si="380"/>
        <v>17</v>
      </c>
    </row>
    <row r="10971" spans="2:2">
      <c r="B10971">
        <f t="shared" si="380"/>
        <v>17</v>
      </c>
    </row>
    <row r="10972" spans="2:2">
      <c r="B10972">
        <f t="shared" si="380"/>
        <v>17</v>
      </c>
    </row>
    <row r="10973" spans="2:2">
      <c r="B10973">
        <f t="shared" si="380"/>
        <v>17</v>
      </c>
    </row>
    <row r="10974" spans="2:2">
      <c r="B10974">
        <f t="shared" si="380"/>
        <v>17</v>
      </c>
    </row>
    <row r="10975" spans="2:2">
      <c r="B10975">
        <f t="shared" si="380"/>
        <v>17</v>
      </c>
    </row>
    <row r="10976" spans="2:2">
      <c r="B10976">
        <f t="shared" si="380"/>
        <v>17</v>
      </c>
    </row>
    <row r="10977" spans="2:2">
      <c r="B10977">
        <f t="shared" si="380"/>
        <v>17</v>
      </c>
    </row>
    <row r="10978" spans="2:2">
      <c r="B10978">
        <f t="shared" si="380"/>
        <v>17</v>
      </c>
    </row>
    <row r="10979" spans="2:2">
      <c r="B10979">
        <f t="shared" si="380"/>
        <v>17</v>
      </c>
    </row>
    <row r="10980" spans="2:2">
      <c r="B10980">
        <f t="shared" si="380"/>
        <v>17</v>
      </c>
    </row>
    <row r="10981" spans="2:2">
      <c r="B10981">
        <f t="shared" si="380"/>
        <v>17</v>
      </c>
    </row>
    <row r="10982" spans="2:2">
      <c r="B10982">
        <f t="shared" si="380"/>
        <v>17</v>
      </c>
    </row>
    <row r="10983" spans="2:2">
      <c r="B10983">
        <f t="shared" si="380"/>
        <v>17</v>
      </c>
    </row>
    <row r="10984" spans="2:2">
      <c r="B10984">
        <f t="shared" si="380"/>
        <v>17</v>
      </c>
    </row>
    <row r="10985" spans="2:2">
      <c r="B10985">
        <f t="shared" si="380"/>
        <v>17</v>
      </c>
    </row>
    <row r="10986" spans="2:2">
      <c r="B10986">
        <f t="shared" si="380"/>
        <v>17</v>
      </c>
    </row>
    <row r="10987" spans="2:2">
      <c r="B10987">
        <f t="shared" si="380"/>
        <v>17</v>
      </c>
    </row>
    <row r="10988" spans="2:2">
      <c r="B10988">
        <f t="shared" si="380"/>
        <v>17</v>
      </c>
    </row>
    <row r="10989" spans="2:2">
      <c r="B10989">
        <f t="shared" si="380"/>
        <v>17</v>
      </c>
    </row>
    <row r="10990" spans="2:2">
      <c r="B10990">
        <f t="shared" si="380"/>
        <v>17</v>
      </c>
    </row>
    <row r="10991" spans="2:2">
      <c r="B10991">
        <f t="shared" si="380"/>
        <v>17</v>
      </c>
    </row>
    <row r="10992" spans="2:2">
      <c r="B10992">
        <f t="shared" si="380"/>
        <v>17</v>
      </c>
    </row>
    <row r="10993" spans="2:2">
      <c r="B10993">
        <f t="shared" si="380"/>
        <v>17</v>
      </c>
    </row>
    <row r="10994" spans="2:2">
      <c r="B10994">
        <f t="shared" si="380"/>
        <v>17</v>
      </c>
    </row>
    <row r="10995" spans="2:2">
      <c r="B10995">
        <f t="shared" si="380"/>
        <v>17</v>
      </c>
    </row>
    <row r="10996" spans="2:2">
      <c r="B10996">
        <f t="shared" si="380"/>
        <v>17</v>
      </c>
    </row>
    <row r="10997" spans="2:2">
      <c r="B10997">
        <f t="shared" si="380"/>
        <v>17</v>
      </c>
    </row>
    <row r="10998" spans="2:2">
      <c r="B10998">
        <f t="shared" si="380"/>
        <v>17</v>
      </c>
    </row>
    <row r="10999" spans="2:2">
      <c r="B10999">
        <f t="shared" si="380"/>
        <v>17</v>
      </c>
    </row>
    <row r="11000" spans="2:2">
      <c r="B11000">
        <f t="shared" si="380"/>
        <v>17</v>
      </c>
    </row>
    <row r="11001" spans="2:2">
      <c r="B11001">
        <f t="shared" si="380"/>
        <v>17</v>
      </c>
    </row>
    <row r="11002" spans="2:2">
      <c r="B11002">
        <f t="shared" si="380"/>
        <v>17</v>
      </c>
    </row>
    <row r="11003" spans="2:2">
      <c r="B11003">
        <f t="shared" si="380"/>
        <v>17</v>
      </c>
    </row>
    <row r="11004" spans="2:2">
      <c r="B11004">
        <f t="shared" si="380"/>
        <v>17</v>
      </c>
    </row>
    <row r="11005" spans="2:2">
      <c r="B11005">
        <f t="shared" si="380"/>
        <v>17</v>
      </c>
    </row>
    <row r="11006" spans="2:2">
      <c r="B11006">
        <f t="shared" si="380"/>
        <v>17</v>
      </c>
    </row>
    <row r="11007" spans="2:2">
      <c r="B11007">
        <f t="shared" si="380"/>
        <v>17</v>
      </c>
    </row>
    <row r="11008" spans="2:2">
      <c r="B11008">
        <f t="shared" si="380"/>
        <v>17</v>
      </c>
    </row>
    <row r="11009" spans="2:2">
      <c r="B11009">
        <f t="shared" si="380"/>
        <v>17</v>
      </c>
    </row>
    <row r="11010" spans="2:2">
      <c r="B11010">
        <f t="shared" si="380"/>
        <v>17</v>
      </c>
    </row>
    <row r="11011" spans="2:2">
      <c r="B11011">
        <f t="shared" si="380"/>
        <v>17</v>
      </c>
    </row>
    <row r="11012" spans="2:2">
      <c r="B11012">
        <f t="shared" si="380"/>
        <v>17</v>
      </c>
    </row>
    <row r="11013" spans="2:2">
      <c r="B11013">
        <f t="shared" ref="B11013:B11076" si="381">+IF(F11012=44085,B11012+1,B11012)</f>
        <v>17</v>
      </c>
    </row>
    <row r="11014" spans="2:2">
      <c r="B11014">
        <f t="shared" si="381"/>
        <v>17</v>
      </c>
    </row>
    <row r="11015" spans="2:2">
      <c r="B11015">
        <f t="shared" si="381"/>
        <v>17</v>
      </c>
    </row>
    <row r="11016" spans="2:2">
      <c r="B11016">
        <f t="shared" si="381"/>
        <v>17</v>
      </c>
    </row>
    <row r="11017" spans="2:2">
      <c r="B11017">
        <f t="shared" si="381"/>
        <v>17</v>
      </c>
    </row>
    <row r="11018" spans="2:2">
      <c r="B11018">
        <f t="shared" si="381"/>
        <v>17</v>
      </c>
    </row>
    <row r="11019" spans="2:2">
      <c r="B11019">
        <f t="shared" si="381"/>
        <v>17</v>
      </c>
    </row>
    <row r="11020" spans="2:2">
      <c r="B11020">
        <f t="shared" si="381"/>
        <v>17</v>
      </c>
    </row>
    <row r="11021" spans="2:2">
      <c r="B11021">
        <f t="shared" si="381"/>
        <v>17</v>
      </c>
    </row>
    <row r="11022" spans="2:2">
      <c r="B11022">
        <f t="shared" si="381"/>
        <v>17</v>
      </c>
    </row>
    <row r="11023" spans="2:2">
      <c r="B11023">
        <f t="shared" si="381"/>
        <v>17</v>
      </c>
    </row>
    <row r="11024" spans="2:2">
      <c r="B11024">
        <f t="shared" si="381"/>
        <v>17</v>
      </c>
    </row>
    <row r="11025" spans="2:2">
      <c r="B11025">
        <f t="shared" si="381"/>
        <v>17</v>
      </c>
    </row>
    <row r="11026" spans="2:2">
      <c r="B11026">
        <f t="shared" si="381"/>
        <v>17</v>
      </c>
    </row>
    <row r="11027" spans="2:2">
      <c r="B11027">
        <f t="shared" si="381"/>
        <v>17</v>
      </c>
    </row>
    <row r="11028" spans="2:2">
      <c r="B11028">
        <f t="shared" si="381"/>
        <v>17</v>
      </c>
    </row>
    <row r="11029" spans="2:2">
      <c r="B11029">
        <f t="shared" si="381"/>
        <v>17</v>
      </c>
    </row>
    <row r="11030" spans="2:2">
      <c r="B11030">
        <f t="shared" si="381"/>
        <v>17</v>
      </c>
    </row>
    <row r="11031" spans="2:2">
      <c r="B11031">
        <f t="shared" si="381"/>
        <v>17</v>
      </c>
    </row>
    <row r="11032" spans="2:2">
      <c r="B11032">
        <f t="shared" si="381"/>
        <v>17</v>
      </c>
    </row>
    <row r="11033" spans="2:2">
      <c r="B11033">
        <f t="shared" si="381"/>
        <v>17</v>
      </c>
    </row>
    <row r="11034" spans="2:2">
      <c r="B11034">
        <f t="shared" si="381"/>
        <v>17</v>
      </c>
    </row>
    <row r="11035" spans="2:2">
      <c r="B11035">
        <f t="shared" si="381"/>
        <v>17</v>
      </c>
    </row>
    <row r="11036" spans="2:2">
      <c r="B11036">
        <f t="shared" si="381"/>
        <v>17</v>
      </c>
    </row>
    <row r="11037" spans="2:2">
      <c r="B11037">
        <f t="shared" si="381"/>
        <v>17</v>
      </c>
    </row>
    <row r="11038" spans="2:2">
      <c r="B11038">
        <f t="shared" si="381"/>
        <v>17</v>
      </c>
    </row>
    <row r="11039" spans="2:2">
      <c r="B11039">
        <f t="shared" si="381"/>
        <v>17</v>
      </c>
    </row>
    <row r="11040" spans="2:2">
      <c r="B11040">
        <f t="shared" si="381"/>
        <v>17</v>
      </c>
    </row>
    <row r="11041" spans="2:2">
      <c r="B11041">
        <f t="shared" si="381"/>
        <v>17</v>
      </c>
    </row>
    <row r="11042" spans="2:2">
      <c r="B11042">
        <f t="shared" si="381"/>
        <v>17</v>
      </c>
    </row>
    <row r="11043" spans="2:2">
      <c r="B11043">
        <f t="shared" si="381"/>
        <v>17</v>
      </c>
    </row>
    <row r="11044" spans="2:2">
      <c r="B11044">
        <f t="shared" si="381"/>
        <v>17</v>
      </c>
    </row>
    <row r="11045" spans="2:2">
      <c r="B11045">
        <f t="shared" si="381"/>
        <v>17</v>
      </c>
    </row>
    <row r="11046" spans="2:2">
      <c r="B11046">
        <f t="shared" si="381"/>
        <v>17</v>
      </c>
    </row>
    <row r="11047" spans="2:2">
      <c r="B11047">
        <f t="shared" si="381"/>
        <v>17</v>
      </c>
    </row>
    <row r="11048" spans="2:2">
      <c r="B11048">
        <f t="shared" si="381"/>
        <v>17</v>
      </c>
    </row>
    <row r="11049" spans="2:2">
      <c r="B11049">
        <f t="shared" si="381"/>
        <v>17</v>
      </c>
    </row>
    <row r="11050" spans="2:2">
      <c r="B11050">
        <f t="shared" si="381"/>
        <v>17</v>
      </c>
    </row>
    <row r="11051" spans="2:2">
      <c r="B11051">
        <f t="shared" si="381"/>
        <v>17</v>
      </c>
    </row>
    <row r="11052" spans="2:2">
      <c r="B11052">
        <f t="shared" si="381"/>
        <v>17</v>
      </c>
    </row>
    <row r="11053" spans="2:2">
      <c r="B11053">
        <f t="shared" si="381"/>
        <v>17</v>
      </c>
    </row>
    <row r="11054" spans="2:2">
      <c r="B11054">
        <f t="shared" si="381"/>
        <v>17</v>
      </c>
    </row>
    <row r="11055" spans="2:2">
      <c r="B11055">
        <f t="shared" si="381"/>
        <v>17</v>
      </c>
    </row>
    <row r="11056" spans="2:2">
      <c r="B11056">
        <f t="shared" si="381"/>
        <v>17</v>
      </c>
    </row>
    <row r="11057" spans="2:2">
      <c r="B11057">
        <f t="shared" si="381"/>
        <v>17</v>
      </c>
    </row>
    <row r="11058" spans="2:2">
      <c r="B11058">
        <f t="shared" si="381"/>
        <v>17</v>
      </c>
    </row>
    <row r="11059" spans="2:2">
      <c r="B11059">
        <f t="shared" si="381"/>
        <v>17</v>
      </c>
    </row>
    <row r="11060" spans="2:2">
      <c r="B11060">
        <f t="shared" si="381"/>
        <v>17</v>
      </c>
    </row>
    <row r="11061" spans="2:2">
      <c r="B11061">
        <f t="shared" si="381"/>
        <v>17</v>
      </c>
    </row>
    <row r="11062" spans="2:2">
      <c r="B11062">
        <f t="shared" si="381"/>
        <v>17</v>
      </c>
    </row>
    <row r="11063" spans="2:2">
      <c r="B11063">
        <f t="shared" si="381"/>
        <v>17</v>
      </c>
    </row>
    <row r="11064" spans="2:2">
      <c r="B11064">
        <f t="shared" si="381"/>
        <v>17</v>
      </c>
    </row>
    <row r="11065" spans="2:2">
      <c r="B11065">
        <f t="shared" si="381"/>
        <v>17</v>
      </c>
    </row>
    <row r="11066" spans="2:2">
      <c r="B11066">
        <f t="shared" si="381"/>
        <v>17</v>
      </c>
    </row>
    <row r="11067" spans="2:2">
      <c r="B11067">
        <f t="shared" si="381"/>
        <v>17</v>
      </c>
    </row>
    <row r="11068" spans="2:2">
      <c r="B11068">
        <f t="shared" si="381"/>
        <v>17</v>
      </c>
    </row>
    <row r="11069" spans="2:2">
      <c r="B11069">
        <f t="shared" si="381"/>
        <v>17</v>
      </c>
    </row>
    <row r="11070" spans="2:2">
      <c r="B11070">
        <f t="shared" si="381"/>
        <v>17</v>
      </c>
    </row>
    <row r="11071" spans="2:2">
      <c r="B11071">
        <f t="shared" si="381"/>
        <v>17</v>
      </c>
    </row>
    <row r="11072" spans="2:2">
      <c r="B11072">
        <f t="shared" si="381"/>
        <v>17</v>
      </c>
    </row>
    <row r="11073" spans="2:2">
      <c r="B11073">
        <f t="shared" si="381"/>
        <v>17</v>
      </c>
    </row>
    <row r="11074" spans="2:2">
      <c r="B11074">
        <f t="shared" si="381"/>
        <v>17</v>
      </c>
    </row>
    <row r="11075" spans="2:2">
      <c r="B11075">
        <f t="shared" si="381"/>
        <v>17</v>
      </c>
    </row>
    <row r="11076" spans="2:2">
      <c r="B11076">
        <f t="shared" si="381"/>
        <v>17</v>
      </c>
    </row>
    <row r="11077" spans="2:2">
      <c r="B11077">
        <f t="shared" ref="B11077:B11140" si="382">+IF(F11076=44085,B11076+1,B11076)</f>
        <v>17</v>
      </c>
    </row>
    <row r="11078" spans="2:2">
      <c r="B11078">
        <f t="shared" si="382"/>
        <v>17</v>
      </c>
    </row>
    <row r="11079" spans="2:2">
      <c r="B11079">
        <f t="shared" si="382"/>
        <v>17</v>
      </c>
    </row>
    <row r="11080" spans="2:2">
      <c r="B11080">
        <f t="shared" si="382"/>
        <v>17</v>
      </c>
    </row>
    <row r="11081" spans="2:2">
      <c r="B11081">
        <f t="shared" si="382"/>
        <v>17</v>
      </c>
    </row>
    <row r="11082" spans="2:2">
      <c r="B11082">
        <f t="shared" si="382"/>
        <v>17</v>
      </c>
    </row>
    <row r="11083" spans="2:2">
      <c r="B11083">
        <f t="shared" si="382"/>
        <v>17</v>
      </c>
    </row>
    <row r="11084" spans="2:2">
      <c r="B11084">
        <f t="shared" si="382"/>
        <v>17</v>
      </c>
    </row>
    <row r="11085" spans="2:2">
      <c r="B11085">
        <f t="shared" si="382"/>
        <v>17</v>
      </c>
    </row>
    <row r="11086" spans="2:2">
      <c r="B11086">
        <f t="shared" si="382"/>
        <v>17</v>
      </c>
    </row>
    <row r="11087" spans="2:2">
      <c r="B11087">
        <f t="shared" si="382"/>
        <v>17</v>
      </c>
    </row>
    <row r="11088" spans="2:2">
      <c r="B11088">
        <f t="shared" si="382"/>
        <v>17</v>
      </c>
    </row>
    <row r="11089" spans="2:2">
      <c r="B11089">
        <f t="shared" si="382"/>
        <v>17</v>
      </c>
    </row>
    <row r="11090" spans="2:2">
      <c r="B11090">
        <f t="shared" si="382"/>
        <v>17</v>
      </c>
    </row>
    <row r="11091" spans="2:2">
      <c r="B11091">
        <f t="shared" si="382"/>
        <v>17</v>
      </c>
    </row>
    <row r="11092" spans="2:2">
      <c r="B11092">
        <f t="shared" si="382"/>
        <v>17</v>
      </c>
    </row>
    <row r="11093" spans="2:2">
      <c r="B11093">
        <f t="shared" si="382"/>
        <v>17</v>
      </c>
    </row>
    <row r="11094" spans="2:2">
      <c r="B11094">
        <f t="shared" si="382"/>
        <v>17</v>
      </c>
    </row>
    <row r="11095" spans="2:2">
      <c r="B11095">
        <f t="shared" si="382"/>
        <v>17</v>
      </c>
    </row>
    <row r="11096" spans="2:2">
      <c r="B11096">
        <f t="shared" si="382"/>
        <v>17</v>
      </c>
    </row>
    <row r="11097" spans="2:2">
      <c r="B11097">
        <f t="shared" si="382"/>
        <v>17</v>
      </c>
    </row>
    <row r="11098" spans="2:2">
      <c r="B11098">
        <f t="shared" si="382"/>
        <v>17</v>
      </c>
    </row>
    <row r="11099" spans="2:2">
      <c r="B11099">
        <f t="shared" si="382"/>
        <v>17</v>
      </c>
    </row>
    <row r="11100" spans="2:2">
      <c r="B11100">
        <f t="shared" si="382"/>
        <v>17</v>
      </c>
    </row>
    <row r="11101" spans="2:2">
      <c r="B11101">
        <f t="shared" si="382"/>
        <v>17</v>
      </c>
    </row>
    <row r="11102" spans="2:2">
      <c r="B11102">
        <f t="shared" si="382"/>
        <v>17</v>
      </c>
    </row>
    <row r="11103" spans="2:2">
      <c r="B11103">
        <f t="shared" si="382"/>
        <v>17</v>
      </c>
    </row>
    <row r="11104" spans="2:2">
      <c r="B11104">
        <f t="shared" si="382"/>
        <v>17</v>
      </c>
    </row>
    <row r="11105" spans="2:2">
      <c r="B11105">
        <f t="shared" si="382"/>
        <v>17</v>
      </c>
    </row>
    <row r="11106" spans="2:2">
      <c r="B11106">
        <f t="shared" si="382"/>
        <v>17</v>
      </c>
    </row>
    <row r="11107" spans="2:2">
      <c r="B11107">
        <f t="shared" si="382"/>
        <v>17</v>
      </c>
    </row>
    <row r="11108" spans="2:2">
      <c r="B11108">
        <f t="shared" si="382"/>
        <v>17</v>
      </c>
    </row>
    <row r="11109" spans="2:2">
      <c r="B11109">
        <f t="shared" si="382"/>
        <v>17</v>
      </c>
    </row>
    <row r="11110" spans="2:2">
      <c r="B11110">
        <f t="shared" si="382"/>
        <v>17</v>
      </c>
    </row>
    <row r="11111" spans="2:2">
      <c r="B11111">
        <f t="shared" si="382"/>
        <v>17</v>
      </c>
    </row>
    <row r="11112" spans="2:2">
      <c r="B11112">
        <f t="shared" si="382"/>
        <v>17</v>
      </c>
    </row>
    <row r="11113" spans="2:2">
      <c r="B11113">
        <f t="shared" si="382"/>
        <v>17</v>
      </c>
    </row>
    <row r="11114" spans="2:2">
      <c r="B11114">
        <f t="shared" si="382"/>
        <v>17</v>
      </c>
    </row>
    <row r="11115" spans="2:2">
      <c r="B11115">
        <f t="shared" si="382"/>
        <v>17</v>
      </c>
    </row>
    <row r="11116" spans="2:2">
      <c r="B11116">
        <f t="shared" si="382"/>
        <v>17</v>
      </c>
    </row>
    <row r="11117" spans="2:2">
      <c r="B11117">
        <f t="shared" si="382"/>
        <v>17</v>
      </c>
    </row>
    <row r="11118" spans="2:2">
      <c r="B11118">
        <f t="shared" si="382"/>
        <v>17</v>
      </c>
    </row>
    <row r="11119" spans="2:2">
      <c r="B11119">
        <f t="shared" si="382"/>
        <v>17</v>
      </c>
    </row>
    <row r="11120" spans="2:2">
      <c r="B11120">
        <f t="shared" si="382"/>
        <v>17</v>
      </c>
    </row>
    <row r="11121" spans="2:2">
      <c r="B11121">
        <f t="shared" si="382"/>
        <v>17</v>
      </c>
    </row>
    <row r="11122" spans="2:2">
      <c r="B11122">
        <f t="shared" si="382"/>
        <v>17</v>
      </c>
    </row>
    <row r="11123" spans="2:2">
      <c r="B11123">
        <f t="shared" si="382"/>
        <v>17</v>
      </c>
    </row>
    <row r="11124" spans="2:2">
      <c r="B11124">
        <f t="shared" si="382"/>
        <v>17</v>
      </c>
    </row>
    <row r="11125" spans="2:2">
      <c r="B11125">
        <f t="shared" si="382"/>
        <v>17</v>
      </c>
    </row>
    <row r="11126" spans="2:2">
      <c r="B11126">
        <f t="shared" si="382"/>
        <v>17</v>
      </c>
    </row>
    <row r="11127" spans="2:2">
      <c r="B11127">
        <f t="shared" si="382"/>
        <v>17</v>
      </c>
    </row>
    <row r="11128" spans="2:2">
      <c r="B11128">
        <f t="shared" si="382"/>
        <v>17</v>
      </c>
    </row>
    <row r="11129" spans="2:2">
      <c r="B11129">
        <f t="shared" si="382"/>
        <v>17</v>
      </c>
    </row>
    <row r="11130" spans="2:2">
      <c r="B11130">
        <f t="shared" si="382"/>
        <v>17</v>
      </c>
    </row>
    <row r="11131" spans="2:2">
      <c r="B11131">
        <f t="shared" si="382"/>
        <v>17</v>
      </c>
    </row>
    <row r="11132" spans="2:2">
      <c r="B11132">
        <f t="shared" si="382"/>
        <v>17</v>
      </c>
    </row>
    <row r="11133" spans="2:2">
      <c r="B11133">
        <f t="shared" si="382"/>
        <v>17</v>
      </c>
    </row>
    <row r="11134" spans="2:2">
      <c r="B11134">
        <f t="shared" si="382"/>
        <v>17</v>
      </c>
    </row>
    <row r="11135" spans="2:2">
      <c r="B11135">
        <f t="shared" si="382"/>
        <v>17</v>
      </c>
    </row>
    <row r="11136" spans="2:2">
      <c r="B11136">
        <f t="shared" si="382"/>
        <v>17</v>
      </c>
    </row>
    <row r="11137" spans="2:2">
      <c r="B11137">
        <f t="shared" si="382"/>
        <v>17</v>
      </c>
    </row>
    <row r="11138" spans="2:2">
      <c r="B11138">
        <f t="shared" si="382"/>
        <v>17</v>
      </c>
    </row>
    <row r="11139" spans="2:2">
      <c r="B11139">
        <f t="shared" si="382"/>
        <v>17</v>
      </c>
    </row>
    <row r="11140" spans="2:2">
      <c r="B11140">
        <f t="shared" si="382"/>
        <v>17</v>
      </c>
    </row>
    <row r="11141" spans="2:2">
      <c r="B11141">
        <f t="shared" ref="B11141:B11204" si="383">+IF(F11140=44085,B11140+1,B11140)</f>
        <v>17</v>
      </c>
    </row>
    <row r="11142" spans="2:2">
      <c r="B11142">
        <f t="shared" si="383"/>
        <v>17</v>
      </c>
    </row>
    <row r="11143" spans="2:2">
      <c r="B11143">
        <f t="shared" si="383"/>
        <v>17</v>
      </c>
    </row>
    <row r="11144" spans="2:2">
      <c r="B11144">
        <f t="shared" si="383"/>
        <v>17</v>
      </c>
    </row>
    <row r="11145" spans="2:2">
      <c r="B11145">
        <f t="shared" si="383"/>
        <v>17</v>
      </c>
    </row>
    <row r="11146" spans="2:2">
      <c r="B11146">
        <f t="shared" si="383"/>
        <v>17</v>
      </c>
    </row>
    <row r="11147" spans="2:2">
      <c r="B11147">
        <f t="shared" si="383"/>
        <v>17</v>
      </c>
    </row>
    <row r="11148" spans="2:2">
      <c r="B11148">
        <f t="shared" si="383"/>
        <v>17</v>
      </c>
    </row>
    <row r="11149" spans="2:2">
      <c r="B11149">
        <f t="shared" si="383"/>
        <v>17</v>
      </c>
    </row>
    <row r="11150" spans="2:2">
      <c r="B11150">
        <f t="shared" si="383"/>
        <v>17</v>
      </c>
    </row>
    <row r="11151" spans="2:2">
      <c r="B11151">
        <f t="shared" si="383"/>
        <v>17</v>
      </c>
    </row>
    <row r="11152" spans="2:2">
      <c r="B11152">
        <f t="shared" si="383"/>
        <v>17</v>
      </c>
    </row>
    <row r="11153" spans="2:2">
      <c r="B11153">
        <f t="shared" si="383"/>
        <v>17</v>
      </c>
    </row>
    <row r="11154" spans="2:2">
      <c r="B11154">
        <f t="shared" si="383"/>
        <v>17</v>
      </c>
    </row>
    <row r="11155" spans="2:2">
      <c r="B11155">
        <f t="shared" si="383"/>
        <v>17</v>
      </c>
    </row>
    <row r="11156" spans="2:2">
      <c r="B11156">
        <f t="shared" si="383"/>
        <v>17</v>
      </c>
    </row>
    <row r="11157" spans="2:2">
      <c r="B11157">
        <f t="shared" si="383"/>
        <v>17</v>
      </c>
    </row>
    <row r="11158" spans="2:2">
      <c r="B11158">
        <f t="shared" si="383"/>
        <v>17</v>
      </c>
    </row>
    <row r="11159" spans="2:2">
      <c r="B11159">
        <f t="shared" si="383"/>
        <v>17</v>
      </c>
    </row>
    <row r="11160" spans="2:2">
      <c r="B11160">
        <f t="shared" si="383"/>
        <v>17</v>
      </c>
    </row>
    <row r="11161" spans="2:2">
      <c r="B11161">
        <f t="shared" si="383"/>
        <v>17</v>
      </c>
    </row>
    <row r="11162" spans="2:2">
      <c r="B11162">
        <f t="shared" si="383"/>
        <v>17</v>
      </c>
    </row>
    <row r="11163" spans="2:2">
      <c r="B11163">
        <f t="shared" si="383"/>
        <v>17</v>
      </c>
    </row>
    <row r="11164" spans="2:2">
      <c r="B11164">
        <f t="shared" si="383"/>
        <v>17</v>
      </c>
    </row>
    <row r="11165" spans="2:2">
      <c r="B11165">
        <f t="shared" si="383"/>
        <v>17</v>
      </c>
    </row>
    <row r="11166" spans="2:2">
      <c r="B11166">
        <f t="shared" si="383"/>
        <v>17</v>
      </c>
    </row>
    <row r="11167" spans="2:2">
      <c r="B11167">
        <f t="shared" si="383"/>
        <v>17</v>
      </c>
    </row>
    <row r="11168" spans="2:2">
      <c r="B11168">
        <f t="shared" si="383"/>
        <v>17</v>
      </c>
    </row>
    <row r="11169" spans="2:2">
      <c r="B11169">
        <f t="shared" si="383"/>
        <v>17</v>
      </c>
    </row>
    <row r="11170" spans="2:2">
      <c r="B11170">
        <f t="shared" si="383"/>
        <v>17</v>
      </c>
    </row>
    <row r="11171" spans="2:2">
      <c r="B11171">
        <f t="shared" si="383"/>
        <v>17</v>
      </c>
    </row>
    <row r="11172" spans="2:2">
      <c r="B11172">
        <f t="shared" si="383"/>
        <v>17</v>
      </c>
    </row>
    <row r="11173" spans="2:2">
      <c r="B11173">
        <f t="shared" si="383"/>
        <v>17</v>
      </c>
    </row>
    <row r="11174" spans="2:2">
      <c r="B11174">
        <f t="shared" si="383"/>
        <v>17</v>
      </c>
    </row>
    <row r="11175" spans="2:2">
      <c r="B11175">
        <f t="shared" si="383"/>
        <v>17</v>
      </c>
    </row>
    <row r="11176" spans="2:2">
      <c r="B11176">
        <f t="shared" si="383"/>
        <v>17</v>
      </c>
    </row>
    <row r="11177" spans="2:2">
      <c r="B11177">
        <f t="shared" si="383"/>
        <v>17</v>
      </c>
    </row>
    <row r="11178" spans="2:2">
      <c r="B11178">
        <f t="shared" si="383"/>
        <v>17</v>
      </c>
    </row>
    <row r="11179" spans="2:2">
      <c r="B11179">
        <f t="shared" si="383"/>
        <v>17</v>
      </c>
    </row>
    <row r="11180" spans="2:2">
      <c r="B11180">
        <f t="shared" si="383"/>
        <v>17</v>
      </c>
    </row>
    <row r="11181" spans="2:2">
      <c r="B11181">
        <f t="shared" si="383"/>
        <v>17</v>
      </c>
    </row>
    <row r="11182" spans="2:2">
      <c r="B11182">
        <f t="shared" si="383"/>
        <v>17</v>
      </c>
    </row>
    <row r="11183" spans="2:2">
      <c r="B11183">
        <f t="shared" si="383"/>
        <v>17</v>
      </c>
    </row>
    <row r="11184" spans="2:2">
      <c r="B11184">
        <f t="shared" si="383"/>
        <v>17</v>
      </c>
    </row>
    <row r="11185" spans="2:2">
      <c r="B11185">
        <f t="shared" si="383"/>
        <v>17</v>
      </c>
    </row>
    <row r="11186" spans="2:2">
      <c r="B11186">
        <f t="shared" si="383"/>
        <v>17</v>
      </c>
    </row>
    <row r="11187" spans="2:2">
      <c r="B11187">
        <f t="shared" si="383"/>
        <v>17</v>
      </c>
    </row>
    <row r="11188" spans="2:2">
      <c r="B11188">
        <f t="shared" si="383"/>
        <v>17</v>
      </c>
    </row>
    <row r="11189" spans="2:2">
      <c r="B11189">
        <f t="shared" si="383"/>
        <v>17</v>
      </c>
    </row>
    <row r="11190" spans="2:2">
      <c r="B11190">
        <f t="shared" si="383"/>
        <v>17</v>
      </c>
    </row>
    <row r="11191" spans="2:2">
      <c r="B11191">
        <f t="shared" si="383"/>
        <v>17</v>
      </c>
    </row>
    <row r="11192" spans="2:2">
      <c r="B11192">
        <f t="shared" si="383"/>
        <v>17</v>
      </c>
    </row>
    <row r="11193" spans="2:2">
      <c r="B11193">
        <f t="shared" si="383"/>
        <v>17</v>
      </c>
    </row>
    <row r="11194" spans="2:2">
      <c r="B11194">
        <f t="shared" si="383"/>
        <v>17</v>
      </c>
    </row>
    <row r="11195" spans="2:2">
      <c r="B11195">
        <f t="shared" si="383"/>
        <v>17</v>
      </c>
    </row>
    <row r="11196" spans="2:2">
      <c r="B11196">
        <f t="shared" si="383"/>
        <v>17</v>
      </c>
    </row>
    <row r="11197" spans="2:2">
      <c r="B11197">
        <f t="shared" si="383"/>
        <v>17</v>
      </c>
    </row>
    <row r="11198" spans="2:2">
      <c r="B11198">
        <f t="shared" si="383"/>
        <v>17</v>
      </c>
    </row>
    <row r="11199" spans="2:2">
      <c r="B11199">
        <f t="shared" si="383"/>
        <v>17</v>
      </c>
    </row>
    <row r="11200" spans="2:2">
      <c r="B11200">
        <f t="shared" si="383"/>
        <v>17</v>
      </c>
    </row>
    <row r="11201" spans="2:2">
      <c r="B11201">
        <f t="shared" si="383"/>
        <v>17</v>
      </c>
    </row>
    <row r="11202" spans="2:2">
      <c r="B11202">
        <f t="shared" si="383"/>
        <v>17</v>
      </c>
    </row>
    <row r="11203" spans="2:2">
      <c r="B11203">
        <f t="shared" si="383"/>
        <v>17</v>
      </c>
    </row>
    <row r="11204" spans="2:2">
      <c r="B11204">
        <f t="shared" si="383"/>
        <v>17</v>
      </c>
    </row>
    <row r="11205" spans="2:2">
      <c r="B11205">
        <f t="shared" ref="B11205:B11268" si="384">+IF(F11204=44085,B11204+1,B11204)</f>
        <v>17</v>
      </c>
    </row>
    <row r="11206" spans="2:2">
      <c r="B11206">
        <f t="shared" si="384"/>
        <v>17</v>
      </c>
    </row>
    <row r="11207" spans="2:2">
      <c r="B11207">
        <f t="shared" si="384"/>
        <v>17</v>
      </c>
    </row>
    <row r="11208" spans="2:2">
      <c r="B11208">
        <f t="shared" si="384"/>
        <v>17</v>
      </c>
    </row>
    <row r="11209" spans="2:2">
      <c r="B11209">
        <f t="shared" si="384"/>
        <v>17</v>
      </c>
    </row>
    <row r="11210" spans="2:2">
      <c r="B11210">
        <f t="shared" si="384"/>
        <v>17</v>
      </c>
    </row>
    <row r="11211" spans="2:2">
      <c r="B11211">
        <f t="shared" si="384"/>
        <v>17</v>
      </c>
    </row>
    <row r="11212" spans="2:2">
      <c r="B11212">
        <f t="shared" si="384"/>
        <v>17</v>
      </c>
    </row>
    <row r="11213" spans="2:2">
      <c r="B11213">
        <f t="shared" si="384"/>
        <v>17</v>
      </c>
    </row>
    <row r="11214" spans="2:2">
      <c r="B11214">
        <f t="shared" si="384"/>
        <v>17</v>
      </c>
    </row>
    <row r="11215" spans="2:2">
      <c r="B11215">
        <f t="shared" si="384"/>
        <v>17</v>
      </c>
    </row>
    <row r="11216" spans="2:2">
      <c r="B11216">
        <f t="shared" si="384"/>
        <v>17</v>
      </c>
    </row>
    <row r="11217" spans="2:2">
      <c r="B11217">
        <f t="shared" si="384"/>
        <v>17</v>
      </c>
    </row>
    <row r="11218" spans="2:2">
      <c r="B11218">
        <f t="shared" si="384"/>
        <v>17</v>
      </c>
    </row>
    <row r="11219" spans="2:2">
      <c r="B11219">
        <f t="shared" si="384"/>
        <v>17</v>
      </c>
    </row>
    <row r="11220" spans="2:2">
      <c r="B11220">
        <f t="shared" si="384"/>
        <v>17</v>
      </c>
    </row>
    <row r="11221" spans="2:2">
      <c r="B11221">
        <f t="shared" si="384"/>
        <v>17</v>
      </c>
    </row>
    <row r="11222" spans="2:2">
      <c r="B11222">
        <f t="shared" si="384"/>
        <v>17</v>
      </c>
    </row>
    <row r="11223" spans="2:2">
      <c r="B11223">
        <f t="shared" si="384"/>
        <v>17</v>
      </c>
    </row>
    <row r="11224" spans="2:2">
      <c r="B11224">
        <f t="shared" si="384"/>
        <v>17</v>
      </c>
    </row>
    <row r="11225" spans="2:2">
      <c r="B11225">
        <f t="shared" si="384"/>
        <v>17</v>
      </c>
    </row>
    <row r="11226" spans="2:2">
      <c r="B11226">
        <f t="shared" si="384"/>
        <v>17</v>
      </c>
    </row>
    <row r="11227" spans="2:2">
      <c r="B11227">
        <f t="shared" si="384"/>
        <v>17</v>
      </c>
    </row>
    <row r="11228" spans="2:2">
      <c r="B11228">
        <f t="shared" si="384"/>
        <v>17</v>
      </c>
    </row>
    <row r="11229" spans="2:2">
      <c r="B11229">
        <f t="shared" si="384"/>
        <v>17</v>
      </c>
    </row>
    <row r="11230" spans="2:2">
      <c r="B11230">
        <f t="shared" si="384"/>
        <v>17</v>
      </c>
    </row>
    <row r="11231" spans="2:2">
      <c r="B11231">
        <f t="shared" si="384"/>
        <v>17</v>
      </c>
    </row>
    <row r="11232" spans="2:2">
      <c r="B11232">
        <f t="shared" si="384"/>
        <v>17</v>
      </c>
    </row>
    <row r="11233" spans="2:2">
      <c r="B11233">
        <f t="shared" si="384"/>
        <v>17</v>
      </c>
    </row>
    <row r="11234" spans="2:2">
      <c r="B11234">
        <f t="shared" si="384"/>
        <v>17</v>
      </c>
    </row>
    <row r="11235" spans="2:2">
      <c r="B11235">
        <f t="shared" si="384"/>
        <v>17</v>
      </c>
    </row>
    <row r="11236" spans="2:2">
      <c r="B11236">
        <f t="shared" si="384"/>
        <v>17</v>
      </c>
    </row>
    <row r="11237" spans="2:2">
      <c r="B11237">
        <f t="shared" si="384"/>
        <v>17</v>
      </c>
    </row>
    <row r="11238" spans="2:2">
      <c r="B11238">
        <f t="shared" si="384"/>
        <v>17</v>
      </c>
    </row>
    <row r="11239" spans="2:2">
      <c r="B11239">
        <f t="shared" si="384"/>
        <v>17</v>
      </c>
    </row>
    <row r="11240" spans="2:2">
      <c r="B11240">
        <f t="shared" si="384"/>
        <v>17</v>
      </c>
    </row>
    <row r="11241" spans="2:2">
      <c r="B11241">
        <f t="shared" si="384"/>
        <v>17</v>
      </c>
    </row>
    <row r="11242" spans="2:2">
      <c r="B11242">
        <f t="shared" si="384"/>
        <v>17</v>
      </c>
    </row>
    <row r="11243" spans="2:2">
      <c r="B11243">
        <f t="shared" si="384"/>
        <v>17</v>
      </c>
    </row>
    <row r="11244" spans="2:2">
      <c r="B11244">
        <f t="shared" si="384"/>
        <v>17</v>
      </c>
    </row>
    <row r="11245" spans="2:2">
      <c r="B11245">
        <f t="shared" si="384"/>
        <v>17</v>
      </c>
    </row>
    <row r="11246" spans="2:2">
      <c r="B11246">
        <f t="shared" si="384"/>
        <v>17</v>
      </c>
    </row>
    <row r="11247" spans="2:2">
      <c r="B11247">
        <f t="shared" si="384"/>
        <v>17</v>
      </c>
    </row>
    <row r="11248" spans="2:2">
      <c r="B11248">
        <f t="shared" si="384"/>
        <v>17</v>
      </c>
    </row>
    <row r="11249" spans="2:2">
      <c r="B11249">
        <f t="shared" si="384"/>
        <v>17</v>
      </c>
    </row>
    <row r="11250" spans="2:2">
      <c r="B11250">
        <f t="shared" si="384"/>
        <v>17</v>
      </c>
    </row>
    <row r="11251" spans="2:2">
      <c r="B11251">
        <f t="shared" si="384"/>
        <v>17</v>
      </c>
    </row>
    <row r="11252" spans="2:2">
      <c r="B11252">
        <f t="shared" si="384"/>
        <v>17</v>
      </c>
    </row>
    <row r="11253" spans="2:2">
      <c r="B11253">
        <f t="shared" si="384"/>
        <v>17</v>
      </c>
    </row>
    <row r="11254" spans="2:2">
      <c r="B11254">
        <f t="shared" si="384"/>
        <v>17</v>
      </c>
    </row>
    <row r="11255" spans="2:2">
      <c r="B11255">
        <f t="shared" si="384"/>
        <v>17</v>
      </c>
    </row>
    <row r="11256" spans="2:2">
      <c r="B11256">
        <f t="shared" si="384"/>
        <v>17</v>
      </c>
    </row>
    <row r="11257" spans="2:2">
      <c r="B11257">
        <f t="shared" si="384"/>
        <v>17</v>
      </c>
    </row>
    <row r="11258" spans="2:2">
      <c r="B11258">
        <f t="shared" si="384"/>
        <v>17</v>
      </c>
    </row>
    <row r="11259" spans="2:2">
      <c r="B11259">
        <f t="shared" si="384"/>
        <v>17</v>
      </c>
    </row>
    <row r="11260" spans="2:2">
      <c r="B11260">
        <f t="shared" si="384"/>
        <v>17</v>
      </c>
    </row>
    <row r="11261" spans="2:2">
      <c r="B11261">
        <f t="shared" si="384"/>
        <v>17</v>
      </c>
    </row>
    <row r="11262" spans="2:2">
      <c r="B11262">
        <f t="shared" si="384"/>
        <v>17</v>
      </c>
    </row>
    <row r="11263" spans="2:2">
      <c r="B11263">
        <f t="shared" si="384"/>
        <v>17</v>
      </c>
    </row>
    <row r="11264" spans="2:2">
      <c r="B11264">
        <f t="shared" si="384"/>
        <v>17</v>
      </c>
    </row>
    <row r="11265" spans="2:2">
      <c r="B11265">
        <f t="shared" si="384"/>
        <v>17</v>
      </c>
    </row>
    <row r="11266" spans="2:2">
      <c r="B11266">
        <f t="shared" si="384"/>
        <v>17</v>
      </c>
    </row>
    <row r="11267" spans="2:2">
      <c r="B11267">
        <f t="shared" si="384"/>
        <v>17</v>
      </c>
    </row>
    <row r="11268" spans="2:2">
      <c r="B11268">
        <f t="shared" si="384"/>
        <v>17</v>
      </c>
    </row>
    <row r="11269" spans="2:2">
      <c r="B11269">
        <f t="shared" ref="B11269:B11332" si="385">+IF(F11268=44085,B11268+1,B11268)</f>
        <v>17</v>
      </c>
    </row>
    <row r="11270" spans="2:2">
      <c r="B11270">
        <f t="shared" si="385"/>
        <v>17</v>
      </c>
    </row>
    <row r="11271" spans="2:2">
      <c r="B11271">
        <f t="shared" si="385"/>
        <v>17</v>
      </c>
    </row>
    <row r="11272" spans="2:2">
      <c r="B11272">
        <f t="shared" si="385"/>
        <v>17</v>
      </c>
    </row>
    <row r="11273" spans="2:2">
      <c r="B11273">
        <f t="shared" si="385"/>
        <v>17</v>
      </c>
    </row>
    <row r="11274" spans="2:2">
      <c r="B11274">
        <f t="shared" si="385"/>
        <v>17</v>
      </c>
    </row>
    <row r="11275" spans="2:2">
      <c r="B11275">
        <f t="shared" si="385"/>
        <v>17</v>
      </c>
    </row>
    <row r="11276" spans="2:2">
      <c r="B11276">
        <f t="shared" si="385"/>
        <v>17</v>
      </c>
    </row>
    <row r="11277" spans="2:2">
      <c r="B11277">
        <f t="shared" si="385"/>
        <v>17</v>
      </c>
    </row>
    <row r="11278" spans="2:2">
      <c r="B11278">
        <f t="shared" si="385"/>
        <v>17</v>
      </c>
    </row>
    <row r="11279" spans="2:2">
      <c r="B11279">
        <f t="shared" si="385"/>
        <v>17</v>
      </c>
    </row>
    <row r="11280" spans="2:2">
      <c r="B11280">
        <f t="shared" si="385"/>
        <v>17</v>
      </c>
    </row>
    <row r="11281" spans="2:2">
      <c r="B11281">
        <f t="shared" si="385"/>
        <v>17</v>
      </c>
    </row>
    <row r="11282" spans="2:2">
      <c r="B11282">
        <f t="shared" si="385"/>
        <v>17</v>
      </c>
    </row>
    <row r="11283" spans="2:2">
      <c r="B11283">
        <f t="shared" si="385"/>
        <v>17</v>
      </c>
    </row>
    <row r="11284" spans="2:2">
      <c r="B11284">
        <f t="shared" si="385"/>
        <v>17</v>
      </c>
    </row>
    <row r="11285" spans="2:2">
      <c r="B11285">
        <f t="shared" si="385"/>
        <v>17</v>
      </c>
    </row>
    <row r="11286" spans="2:2">
      <c r="B11286">
        <f t="shared" si="385"/>
        <v>17</v>
      </c>
    </row>
    <row r="11287" spans="2:2">
      <c r="B11287">
        <f t="shared" si="385"/>
        <v>17</v>
      </c>
    </row>
    <row r="11288" spans="2:2">
      <c r="B11288">
        <f t="shared" si="385"/>
        <v>17</v>
      </c>
    </row>
    <row r="11289" spans="2:2">
      <c r="B11289">
        <f t="shared" si="385"/>
        <v>17</v>
      </c>
    </row>
    <row r="11290" spans="2:2">
      <c r="B11290">
        <f t="shared" si="385"/>
        <v>17</v>
      </c>
    </row>
    <row r="11291" spans="2:2">
      <c r="B11291">
        <f t="shared" si="385"/>
        <v>17</v>
      </c>
    </row>
    <row r="11292" spans="2:2">
      <c r="B11292">
        <f t="shared" si="385"/>
        <v>17</v>
      </c>
    </row>
    <row r="11293" spans="2:2">
      <c r="B11293">
        <f t="shared" si="385"/>
        <v>17</v>
      </c>
    </row>
    <row r="11294" spans="2:2">
      <c r="B11294">
        <f t="shared" si="385"/>
        <v>17</v>
      </c>
    </row>
    <row r="11295" spans="2:2">
      <c r="B11295">
        <f t="shared" si="385"/>
        <v>17</v>
      </c>
    </row>
    <row r="11296" spans="2:2">
      <c r="B11296">
        <f t="shared" si="385"/>
        <v>17</v>
      </c>
    </row>
    <row r="11297" spans="2:2">
      <c r="B11297">
        <f t="shared" si="385"/>
        <v>17</v>
      </c>
    </row>
    <row r="11298" spans="2:2">
      <c r="B11298">
        <f t="shared" si="385"/>
        <v>17</v>
      </c>
    </row>
    <row r="11299" spans="2:2">
      <c r="B11299">
        <f t="shared" si="385"/>
        <v>17</v>
      </c>
    </row>
    <row r="11300" spans="2:2">
      <c r="B11300">
        <f t="shared" si="385"/>
        <v>17</v>
      </c>
    </row>
    <row r="11301" spans="2:2">
      <c r="B11301">
        <f t="shared" si="385"/>
        <v>17</v>
      </c>
    </row>
    <row r="11302" spans="2:2">
      <c r="B11302">
        <f t="shared" si="385"/>
        <v>17</v>
      </c>
    </row>
    <row r="11303" spans="2:2">
      <c r="B11303">
        <f t="shared" si="385"/>
        <v>17</v>
      </c>
    </row>
    <row r="11304" spans="2:2">
      <c r="B11304">
        <f t="shared" si="385"/>
        <v>17</v>
      </c>
    </row>
    <row r="11305" spans="2:2">
      <c r="B11305">
        <f t="shared" si="385"/>
        <v>17</v>
      </c>
    </row>
    <row r="11306" spans="2:2">
      <c r="B11306">
        <f t="shared" si="385"/>
        <v>17</v>
      </c>
    </row>
    <row r="11307" spans="2:2">
      <c r="B11307">
        <f t="shared" si="385"/>
        <v>17</v>
      </c>
    </row>
    <row r="11308" spans="2:2">
      <c r="B11308">
        <f t="shared" si="385"/>
        <v>17</v>
      </c>
    </row>
    <row r="11309" spans="2:2">
      <c r="B11309">
        <f t="shared" si="385"/>
        <v>17</v>
      </c>
    </row>
    <row r="11310" spans="2:2">
      <c r="B11310">
        <f t="shared" si="385"/>
        <v>17</v>
      </c>
    </row>
    <row r="11311" spans="2:2">
      <c r="B11311">
        <f t="shared" si="385"/>
        <v>17</v>
      </c>
    </row>
    <row r="11312" spans="2:2">
      <c r="B11312">
        <f t="shared" si="385"/>
        <v>17</v>
      </c>
    </row>
    <row r="11313" spans="2:2">
      <c r="B11313">
        <f t="shared" si="385"/>
        <v>17</v>
      </c>
    </row>
    <row r="11314" spans="2:2">
      <c r="B11314">
        <f t="shared" si="385"/>
        <v>17</v>
      </c>
    </row>
    <row r="11315" spans="2:2">
      <c r="B11315">
        <f t="shared" si="385"/>
        <v>17</v>
      </c>
    </row>
    <row r="11316" spans="2:2">
      <c r="B11316">
        <f t="shared" si="385"/>
        <v>17</v>
      </c>
    </row>
    <row r="11317" spans="2:2">
      <c r="B11317">
        <f t="shared" si="385"/>
        <v>17</v>
      </c>
    </row>
    <row r="11318" spans="2:2">
      <c r="B11318">
        <f t="shared" si="385"/>
        <v>17</v>
      </c>
    </row>
    <row r="11319" spans="2:2">
      <c r="B11319">
        <f t="shared" si="385"/>
        <v>17</v>
      </c>
    </row>
    <row r="11320" spans="2:2">
      <c r="B11320">
        <f t="shared" si="385"/>
        <v>17</v>
      </c>
    </row>
    <row r="11321" spans="2:2">
      <c r="B11321">
        <f t="shared" si="385"/>
        <v>17</v>
      </c>
    </row>
    <row r="11322" spans="2:2">
      <c r="B11322">
        <f t="shared" si="385"/>
        <v>17</v>
      </c>
    </row>
    <row r="11323" spans="2:2">
      <c r="B11323">
        <f t="shared" si="385"/>
        <v>17</v>
      </c>
    </row>
    <row r="11324" spans="2:2">
      <c r="B11324">
        <f t="shared" si="385"/>
        <v>17</v>
      </c>
    </row>
    <row r="11325" spans="2:2">
      <c r="B11325">
        <f t="shared" si="385"/>
        <v>17</v>
      </c>
    </row>
    <row r="11326" spans="2:2">
      <c r="B11326">
        <f t="shared" si="385"/>
        <v>17</v>
      </c>
    </row>
    <row r="11327" spans="2:2">
      <c r="B11327">
        <f t="shared" si="385"/>
        <v>17</v>
      </c>
    </row>
    <row r="11328" spans="2:2">
      <c r="B11328">
        <f t="shared" si="385"/>
        <v>17</v>
      </c>
    </row>
    <row r="11329" spans="2:2">
      <c r="B11329">
        <f t="shared" si="385"/>
        <v>17</v>
      </c>
    </row>
    <row r="11330" spans="2:2">
      <c r="B11330">
        <f t="shared" si="385"/>
        <v>17</v>
      </c>
    </row>
    <row r="11331" spans="2:2">
      <c r="B11331">
        <f t="shared" si="385"/>
        <v>17</v>
      </c>
    </row>
    <row r="11332" spans="2:2">
      <c r="B11332">
        <f t="shared" si="385"/>
        <v>17</v>
      </c>
    </row>
    <row r="11333" spans="2:2">
      <c r="B11333">
        <f t="shared" ref="B11333:B11396" si="386">+IF(F11332=44085,B11332+1,B11332)</f>
        <v>17</v>
      </c>
    </row>
    <row r="11334" spans="2:2">
      <c r="B11334">
        <f t="shared" si="386"/>
        <v>17</v>
      </c>
    </row>
    <row r="11335" spans="2:2">
      <c r="B11335">
        <f t="shared" si="386"/>
        <v>17</v>
      </c>
    </row>
    <row r="11336" spans="2:2">
      <c r="B11336">
        <f t="shared" si="386"/>
        <v>17</v>
      </c>
    </row>
    <row r="11337" spans="2:2">
      <c r="B11337">
        <f t="shared" si="386"/>
        <v>17</v>
      </c>
    </row>
    <row r="11338" spans="2:2">
      <c r="B11338">
        <f t="shared" si="386"/>
        <v>17</v>
      </c>
    </row>
    <row r="11339" spans="2:2">
      <c r="B11339">
        <f t="shared" si="386"/>
        <v>17</v>
      </c>
    </row>
    <row r="11340" spans="2:2">
      <c r="B11340">
        <f t="shared" si="386"/>
        <v>17</v>
      </c>
    </row>
    <row r="11341" spans="2:2">
      <c r="B11341">
        <f t="shared" si="386"/>
        <v>17</v>
      </c>
    </row>
    <row r="11342" spans="2:2">
      <c r="B11342">
        <f t="shared" si="386"/>
        <v>17</v>
      </c>
    </row>
    <row r="11343" spans="2:2">
      <c r="B11343">
        <f t="shared" si="386"/>
        <v>17</v>
      </c>
    </row>
    <row r="11344" spans="2:2">
      <c r="B11344">
        <f t="shared" si="386"/>
        <v>17</v>
      </c>
    </row>
    <row r="11345" spans="2:2">
      <c r="B11345">
        <f t="shared" si="386"/>
        <v>17</v>
      </c>
    </row>
    <row r="11346" spans="2:2">
      <c r="B11346">
        <f t="shared" si="386"/>
        <v>17</v>
      </c>
    </row>
    <row r="11347" spans="2:2">
      <c r="B11347">
        <f t="shared" si="386"/>
        <v>17</v>
      </c>
    </row>
    <row r="11348" spans="2:2">
      <c r="B11348">
        <f t="shared" si="386"/>
        <v>17</v>
      </c>
    </row>
    <row r="11349" spans="2:2">
      <c r="B11349">
        <f t="shared" si="386"/>
        <v>17</v>
      </c>
    </row>
    <row r="11350" spans="2:2">
      <c r="B11350">
        <f t="shared" si="386"/>
        <v>17</v>
      </c>
    </row>
    <row r="11351" spans="2:2">
      <c r="B11351">
        <f t="shared" si="386"/>
        <v>17</v>
      </c>
    </row>
    <row r="11352" spans="2:2">
      <c r="B11352">
        <f t="shared" si="386"/>
        <v>17</v>
      </c>
    </row>
    <row r="11353" spans="2:2">
      <c r="B11353">
        <f t="shared" si="386"/>
        <v>17</v>
      </c>
    </row>
    <row r="11354" spans="2:2">
      <c r="B11354">
        <f t="shared" si="386"/>
        <v>17</v>
      </c>
    </row>
    <row r="11355" spans="2:2">
      <c r="B11355">
        <f t="shared" si="386"/>
        <v>17</v>
      </c>
    </row>
    <row r="11356" spans="2:2">
      <c r="B11356">
        <f t="shared" si="386"/>
        <v>17</v>
      </c>
    </row>
    <row r="11357" spans="2:2">
      <c r="B11357">
        <f t="shared" si="386"/>
        <v>17</v>
      </c>
    </row>
    <row r="11358" spans="2:2">
      <c r="B11358">
        <f t="shared" si="386"/>
        <v>17</v>
      </c>
    </row>
    <row r="11359" spans="2:2">
      <c r="B11359">
        <f t="shared" si="386"/>
        <v>17</v>
      </c>
    </row>
    <row r="11360" spans="2:2">
      <c r="B11360">
        <f t="shared" si="386"/>
        <v>17</v>
      </c>
    </row>
    <row r="11361" spans="2:2">
      <c r="B11361">
        <f t="shared" si="386"/>
        <v>17</v>
      </c>
    </row>
    <row r="11362" spans="2:2">
      <c r="B11362">
        <f t="shared" si="386"/>
        <v>17</v>
      </c>
    </row>
    <row r="11363" spans="2:2">
      <c r="B11363">
        <f t="shared" si="386"/>
        <v>17</v>
      </c>
    </row>
    <row r="11364" spans="2:2">
      <c r="B11364">
        <f t="shared" si="386"/>
        <v>17</v>
      </c>
    </row>
    <row r="11365" spans="2:2">
      <c r="B11365">
        <f t="shared" si="386"/>
        <v>17</v>
      </c>
    </row>
    <row r="11366" spans="2:2">
      <c r="B11366">
        <f t="shared" si="386"/>
        <v>17</v>
      </c>
    </row>
    <row r="11367" spans="2:2">
      <c r="B11367">
        <f t="shared" si="386"/>
        <v>17</v>
      </c>
    </row>
    <row r="11368" spans="2:2">
      <c r="B11368">
        <f t="shared" si="386"/>
        <v>17</v>
      </c>
    </row>
    <row r="11369" spans="2:2">
      <c r="B11369">
        <f t="shared" si="386"/>
        <v>17</v>
      </c>
    </row>
    <row r="11370" spans="2:2">
      <c r="B11370">
        <f t="shared" si="386"/>
        <v>17</v>
      </c>
    </row>
    <row r="11371" spans="2:2">
      <c r="B11371">
        <f t="shared" si="386"/>
        <v>17</v>
      </c>
    </row>
    <row r="11372" spans="2:2">
      <c r="B11372">
        <f t="shared" si="386"/>
        <v>17</v>
      </c>
    </row>
    <row r="11373" spans="2:2">
      <c r="B11373">
        <f t="shared" si="386"/>
        <v>17</v>
      </c>
    </row>
    <row r="11374" spans="2:2">
      <c r="B11374">
        <f t="shared" si="386"/>
        <v>17</v>
      </c>
    </row>
    <row r="11375" spans="2:2">
      <c r="B11375">
        <f t="shared" si="386"/>
        <v>17</v>
      </c>
    </row>
    <row r="11376" spans="2:2">
      <c r="B11376">
        <f t="shared" si="386"/>
        <v>17</v>
      </c>
    </row>
    <row r="11377" spans="2:2">
      <c r="B11377">
        <f t="shared" si="386"/>
        <v>17</v>
      </c>
    </row>
    <row r="11378" spans="2:2">
      <c r="B11378">
        <f t="shared" si="386"/>
        <v>17</v>
      </c>
    </row>
    <row r="11379" spans="2:2">
      <c r="B11379">
        <f t="shared" si="386"/>
        <v>17</v>
      </c>
    </row>
    <row r="11380" spans="2:2">
      <c r="B11380">
        <f t="shared" si="386"/>
        <v>17</v>
      </c>
    </row>
    <row r="11381" spans="2:2">
      <c r="B11381">
        <f t="shared" si="386"/>
        <v>17</v>
      </c>
    </row>
    <row r="11382" spans="2:2">
      <c r="B11382">
        <f t="shared" si="386"/>
        <v>17</v>
      </c>
    </row>
    <row r="11383" spans="2:2">
      <c r="B11383">
        <f t="shared" si="386"/>
        <v>17</v>
      </c>
    </row>
    <row r="11384" spans="2:2">
      <c r="B11384">
        <f t="shared" si="386"/>
        <v>17</v>
      </c>
    </row>
    <row r="11385" spans="2:2">
      <c r="B11385">
        <f t="shared" si="386"/>
        <v>17</v>
      </c>
    </row>
    <row r="11386" spans="2:2">
      <c r="B11386">
        <f t="shared" si="386"/>
        <v>17</v>
      </c>
    </row>
    <row r="11387" spans="2:2">
      <c r="B11387">
        <f t="shared" si="386"/>
        <v>17</v>
      </c>
    </row>
    <row r="11388" spans="2:2">
      <c r="B11388">
        <f t="shared" si="386"/>
        <v>17</v>
      </c>
    </row>
    <row r="11389" spans="2:2">
      <c r="B11389">
        <f t="shared" si="386"/>
        <v>17</v>
      </c>
    </row>
    <row r="11390" spans="2:2">
      <c r="B11390">
        <f t="shared" si="386"/>
        <v>17</v>
      </c>
    </row>
    <row r="11391" spans="2:2">
      <c r="B11391">
        <f t="shared" si="386"/>
        <v>17</v>
      </c>
    </row>
    <row r="11392" spans="2:2">
      <c r="B11392">
        <f t="shared" si="386"/>
        <v>17</v>
      </c>
    </row>
    <row r="11393" spans="2:2">
      <c r="B11393">
        <f t="shared" si="386"/>
        <v>17</v>
      </c>
    </row>
    <row r="11394" spans="2:2">
      <c r="B11394">
        <f t="shared" si="386"/>
        <v>17</v>
      </c>
    </row>
    <row r="11395" spans="2:2">
      <c r="B11395">
        <f t="shared" si="386"/>
        <v>17</v>
      </c>
    </row>
    <row r="11396" spans="2:2">
      <c r="B11396">
        <f t="shared" si="386"/>
        <v>17</v>
      </c>
    </row>
    <row r="11397" spans="2:2">
      <c r="B11397">
        <f t="shared" ref="B11397:B11460" si="387">+IF(F11396=44085,B11396+1,B11396)</f>
        <v>17</v>
      </c>
    </row>
    <row r="11398" spans="2:2">
      <c r="B11398">
        <f t="shared" si="387"/>
        <v>17</v>
      </c>
    </row>
    <row r="11399" spans="2:2">
      <c r="B11399">
        <f t="shared" si="387"/>
        <v>17</v>
      </c>
    </row>
    <row r="11400" spans="2:2">
      <c r="B11400">
        <f t="shared" si="387"/>
        <v>17</v>
      </c>
    </row>
    <row r="11401" spans="2:2">
      <c r="B11401">
        <f t="shared" si="387"/>
        <v>17</v>
      </c>
    </row>
    <row r="11402" spans="2:2">
      <c r="B11402">
        <f t="shared" si="387"/>
        <v>17</v>
      </c>
    </row>
    <row r="11403" spans="2:2">
      <c r="B11403">
        <f t="shared" si="387"/>
        <v>17</v>
      </c>
    </row>
    <row r="11404" spans="2:2">
      <c r="B11404">
        <f t="shared" si="387"/>
        <v>17</v>
      </c>
    </row>
    <row r="11405" spans="2:2">
      <c r="B11405">
        <f t="shared" si="387"/>
        <v>17</v>
      </c>
    </row>
    <row r="11406" spans="2:2">
      <c r="B11406">
        <f t="shared" si="387"/>
        <v>17</v>
      </c>
    </row>
    <row r="11407" spans="2:2">
      <c r="B11407">
        <f t="shared" si="387"/>
        <v>17</v>
      </c>
    </row>
    <row r="11408" spans="2:2">
      <c r="B11408">
        <f t="shared" si="387"/>
        <v>17</v>
      </c>
    </row>
    <row r="11409" spans="2:2">
      <c r="B11409">
        <f t="shared" si="387"/>
        <v>17</v>
      </c>
    </row>
    <row r="11410" spans="2:2">
      <c r="B11410">
        <f t="shared" si="387"/>
        <v>17</v>
      </c>
    </row>
    <row r="11411" spans="2:2">
      <c r="B11411">
        <f t="shared" si="387"/>
        <v>17</v>
      </c>
    </row>
    <row r="11412" spans="2:2">
      <c r="B11412">
        <f t="shared" si="387"/>
        <v>17</v>
      </c>
    </row>
    <row r="11413" spans="2:2">
      <c r="B11413">
        <f t="shared" si="387"/>
        <v>17</v>
      </c>
    </row>
    <row r="11414" spans="2:2">
      <c r="B11414">
        <f t="shared" si="387"/>
        <v>17</v>
      </c>
    </row>
    <row r="11415" spans="2:2">
      <c r="B11415">
        <f t="shared" si="387"/>
        <v>17</v>
      </c>
    </row>
    <row r="11416" spans="2:2">
      <c r="B11416">
        <f t="shared" si="387"/>
        <v>17</v>
      </c>
    </row>
    <row r="11417" spans="2:2">
      <c r="B11417">
        <f t="shared" si="387"/>
        <v>17</v>
      </c>
    </row>
    <row r="11418" spans="2:2">
      <c r="B11418">
        <f t="shared" si="387"/>
        <v>17</v>
      </c>
    </row>
    <row r="11419" spans="2:2">
      <c r="B11419">
        <f t="shared" si="387"/>
        <v>17</v>
      </c>
    </row>
    <row r="11420" spans="2:2">
      <c r="B11420">
        <f t="shared" si="387"/>
        <v>17</v>
      </c>
    </row>
    <row r="11421" spans="2:2">
      <c r="B11421">
        <f t="shared" si="387"/>
        <v>17</v>
      </c>
    </row>
    <row r="11422" spans="2:2">
      <c r="B11422">
        <f t="shared" si="387"/>
        <v>17</v>
      </c>
    </row>
    <row r="11423" spans="2:2">
      <c r="B11423">
        <f t="shared" si="387"/>
        <v>17</v>
      </c>
    </row>
    <row r="11424" spans="2:2">
      <c r="B11424">
        <f t="shared" si="387"/>
        <v>17</v>
      </c>
    </row>
    <row r="11425" spans="2:2">
      <c r="B11425">
        <f t="shared" si="387"/>
        <v>17</v>
      </c>
    </row>
    <row r="11426" spans="2:2">
      <c r="B11426">
        <f t="shared" si="387"/>
        <v>17</v>
      </c>
    </row>
    <row r="11427" spans="2:2">
      <c r="B11427">
        <f t="shared" si="387"/>
        <v>17</v>
      </c>
    </row>
    <row r="11428" spans="2:2">
      <c r="B11428">
        <f t="shared" si="387"/>
        <v>17</v>
      </c>
    </row>
    <row r="11429" spans="2:2">
      <c r="B11429">
        <f t="shared" si="387"/>
        <v>17</v>
      </c>
    </row>
    <row r="11430" spans="2:2">
      <c r="B11430">
        <f t="shared" si="387"/>
        <v>17</v>
      </c>
    </row>
    <row r="11431" spans="2:2">
      <c r="B11431">
        <f t="shared" si="387"/>
        <v>17</v>
      </c>
    </row>
    <row r="11432" spans="2:2">
      <c r="B11432">
        <f t="shared" si="387"/>
        <v>17</v>
      </c>
    </row>
    <row r="11433" spans="2:2">
      <c r="B11433">
        <f t="shared" si="387"/>
        <v>17</v>
      </c>
    </row>
    <row r="11434" spans="2:2">
      <c r="B11434">
        <f t="shared" si="387"/>
        <v>17</v>
      </c>
    </row>
    <row r="11435" spans="2:2">
      <c r="B11435">
        <f t="shared" si="387"/>
        <v>17</v>
      </c>
    </row>
    <row r="11436" spans="2:2">
      <c r="B11436">
        <f t="shared" si="387"/>
        <v>17</v>
      </c>
    </row>
    <row r="11437" spans="2:2">
      <c r="B11437">
        <f t="shared" si="387"/>
        <v>17</v>
      </c>
    </row>
    <row r="11438" spans="2:2">
      <c r="B11438">
        <f t="shared" si="387"/>
        <v>17</v>
      </c>
    </row>
    <row r="11439" spans="2:2">
      <c r="B11439">
        <f t="shared" si="387"/>
        <v>17</v>
      </c>
    </row>
    <row r="11440" spans="2:2">
      <c r="B11440">
        <f t="shared" si="387"/>
        <v>17</v>
      </c>
    </row>
    <row r="11441" spans="2:2">
      <c r="B11441">
        <f t="shared" si="387"/>
        <v>17</v>
      </c>
    </row>
    <row r="11442" spans="2:2">
      <c r="B11442">
        <f t="shared" si="387"/>
        <v>17</v>
      </c>
    </row>
    <row r="11443" spans="2:2">
      <c r="B11443">
        <f t="shared" si="387"/>
        <v>17</v>
      </c>
    </row>
    <row r="11444" spans="2:2">
      <c r="B11444">
        <f t="shared" si="387"/>
        <v>17</v>
      </c>
    </row>
    <row r="11445" spans="2:2">
      <c r="B11445">
        <f t="shared" si="387"/>
        <v>17</v>
      </c>
    </row>
    <row r="11446" spans="2:2">
      <c r="B11446">
        <f t="shared" si="387"/>
        <v>17</v>
      </c>
    </row>
    <row r="11447" spans="2:2">
      <c r="B11447">
        <f t="shared" si="387"/>
        <v>17</v>
      </c>
    </row>
    <row r="11448" spans="2:2">
      <c r="B11448">
        <f t="shared" si="387"/>
        <v>17</v>
      </c>
    </row>
    <row r="11449" spans="2:2">
      <c r="B11449">
        <f t="shared" si="387"/>
        <v>17</v>
      </c>
    </row>
    <row r="11450" spans="2:2">
      <c r="B11450">
        <f t="shared" si="387"/>
        <v>17</v>
      </c>
    </row>
    <row r="11451" spans="2:2">
      <c r="B11451">
        <f t="shared" si="387"/>
        <v>17</v>
      </c>
    </row>
    <row r="11452" spans="2:2">
      <c r="B11452">
        <f t="shared" si="387"/>
        <v>17</v>
      </c>
    </row>
    <row r="11453" spans="2:2">
      <c r="B11453">
        <f t="shared" si="387"/>
        <v>17</v>
      </c>
    </row>
    <row r="11454" spans="2:2">
      <c r="B11454">
        <f t="shared" si="387"/>
        <v>17</v>
      </c>
    </row>
    <row r="11455" spans="2:2">
      <c r="B11455">
        <f t="shared" si="387"/>
        <v>17</v>
      </c>
    </row>
    <row r="11456" spans="2:2">
      <c r="B11456">
        <f t="shared" si="387"/>
        <v>17</v>
      </c>
    </row>
    <row r="11457" spans="2:2">
      <c r="B11457">
        <f t="shared" si="387"/>
        <v>17</v>
      </c>
    </row>
    <row r="11458" spans="2:2">
      <c r="B11458">
        <f t="shared" si="387"/>
        <v>17</v>
      </c>
    </row>
    <row r="11459" spans="2:2">
      <c r="B11459">
        <f t="shared" si="387"/>
        <v>17</v>
      </c>
    </row>
    <row r="11460" spans="2:2">
      <c r="B11460">
        <f t="shared" si="387"/>
        <v>17</v>
      </c>
    </row>
    <row r="11461" spans="2:2">
      <c r="B11461">
        <f t="shared" ref="B11461:B11524" si="388">+IF(F11460=44085,B11460+1,B11460)</f>
        <v>17</v>
      </c>
    </row>
    <row r="11462" spans="2:2">
      <c r="B11462">
        <f t="shared" si="388"/>
        <v>17</v>
      </c>
    </row>
    <row r="11463" spans="2:2">
      <c r="B11463">
        <f t="shared" si="388"/>
        <v>17</v>
      </c>
    </row>
    <row r="11464" spans="2:2">
      <c r="B11464">
        <f t="shared" si="388"/>
        <v>17</v>
      </c>
    </row>
    <row r="11465" spans="2:2">
      <c r="B11465">
        <f t="shared" si="388"/>
        <v>17</v>
      </c>
    </row>
    <row r="11466" spans="2:2">
      <c r="B11466">
        <f t="shared" si="388"/>
        <v>17</v>
      </c>
    </row>
    <row r="11467" spans="2:2">
      <c r="B11467">
        <f t="shared" si="388"/>
        <v>17</v>
      </c>
    </row>
    <row r="11468" spans="2:2">
      <c r="B11468">
        <f t="shared" si="388"/>
        <v>17</v>
      </c>
    </row>
    <row r="11469" spans="2:2">
      <c r="B11469">
        <f t="shared" si="388"/>
        <v>17</v>
      </c>
    </row>
    <row r="11470" spans="2:2">
      <c r="B11470">
        <f t="shared" si="388"/>
        <v>17</v>
      </c>
    </row>
    <row r="11471" spans="2:2">
      <c r="B11471">
        <f t="shared" si="388"/>
        <v>17</v>
      </c>
    </row>
    <row r="11472" spans="2:2">
      <c r="B11472">
        <f t="shared" si="388"/>
        <v>17</v>
      </c>
    </row>
    <row r="11473" spans="2:2">
      <c r="B11473">
        <f t="shared" si="388"/>
        <v>17</v>
      </c>
    </row>
    <row r="11474" spans="2:2">
      <c r="B11474">
        <f t="shared" si="388"/>
        <v>17</v>
      </c>
    </row>
    <row r="11475" spans="2:2">
      <c r="B11475">
        <f t="shared" si="388"/>
        <v>17</v>
      </c>
    </row>
    <row r="11476" spans="2:2">
      <c r="B11476">
        <f t="shared" si="388"/>
        <v>17</v>
      </c>
    </row>
    <row r="11477" spans="2:2">
      <c r="B11477">
        <f t="shared" si="388"/>
        <v>17</v>
      </c>
    </row>
    <row r="11478" spans="2:2">
      <c r="B11478">
        <f t="shared" si="388"/>
        <v>17</v>
      </c>
    </row>
    <row r="11479" spans="2:2">
      <c r="B11479">
        <f t="shared" si="388"/>
        <v>17</v>
      </c>
    </row>
    <row r="11480" spans="2:2">
      <c r="B11480">
        <f t="shared" si="388"/>
        <v>17</v>
      </c>
    </row>
    <row r="11481" spans="2:2">
      <c r="B11481">
        <f t="shared" si="388"/>
        <v>17</v>
      </c>
    </row>
    <row r="11482" spans="2:2">
      <c r="B11482">
        <f t="shared" si="388"/>
        <v>17</v>
      </c>
    </row>
    <row r="11483" spans="2:2">
      <c r="B11483">
        <f t="shared" si="388"/>
        <v>17</v>
      </c>
    </row>
    <row r="11484" spans="2:2">
      <c r="B11484">
        <f t="shared" si="388"/>
        <v>17</v>
      </c>
    </row>
    <row r="11485" spans="2:2">
      <c r="B11485">
        <f t="shared" si="388"/>
        <v>17</v>
      </c>
    </row>
    <row r="11486" spans="2:2">
      <c r="B11486">
        <f t="shared" si="388"/>
        <v>17</v>
      </c>
    </row>
    <row r="11487" spans="2:2">
      <c r="B11487">
        <f t="shared" si="388"/>
        <v>17</v>
      </c>
    </row>
    <row r="11488" spans="2:2">
      <c r="B11488">
        <f t="shared" si="388"/>
        <v>17</v>
      </c>
    </row>
    <row r="11489" spans="2:2">
      <c r="B11489">
        <f t="shared" si="388"/>
        <v>17</v>
      </c>
    </row>
    <row r="11490" spans="2:2">
      <c r="B11490">
        <f t="shared" si="388"/>
        <v>17</v>
      </c>
    </row>
    <row r="11491" spans="2:2">
      <c r="B11491">
        <f t="shared" si="388"/>
        <v>17</v>
      </c>
    </row>
    <row r="11492" spans="2:2">
      <c r="B11492">
        <f t="shared" si="388"/>
        <v>17</v>
      </c>
    </row>
    <row r="11493" spans="2:2">
      <c r="B11493">
        <f t="shared" si="388"/>
        <v>17</v>
      </c>
    </row>
    <row r="11494" spans="2:2">
      <c r="B11494">
        <f t="shared" si="388"/>
        <v>17</v>
      </c>
    </row>
    <row r="11495" spans="2:2">
      <c r="B11495">
        <f t="shared" si="388"/>
        <v>17</v>
      </c>
    </row>
    <row r="11496" spans="2:2">
      <c r="B11496">
        <f t="shared" si="388"/>
        <v>17</v>
      </c>
    </row>
    <row r="11497" spans="2:2">
      <c r="B11497">
        <f t="shared" si="388"/>
        <v>17</v>
      </c>
    </row>
    <row r="11498" spans="2:2">
      <c r="B11498">
        <f t="shared" si="388"/>
        <v>17</v>
      </c>
    </row>
    <row r="11499" spans="2:2">
      <c r="B11499">
        <f t="shared" si="388"/>
        <v>17</v>
      </c>
    </row>
    <row r="11500" spans="2:2">
      <c r="B11500">
        <f t="shared" si="388"/>
        <v>17</v>
      </c>
    </row>
    <row r="11501" spans="2:2">
      <c r="B11501">
        <f t="shared" si="388"/>
        <v>17</v>
      </c>
    </row>
    <row r="11502" spans="2:2">
      <c r="B11502">
        <f t="shared" si="388"/>
        <v>17</v>
      </c>
    </row>
    <row r="11503" spans="2:2">
      <c r="B11503">
        <f t="shared" si="388"/>
        <v>17</v>
      </c>
    </row>
    <row r="11504" spans="2:2">
      <c r="B11504">
        <f t="shared" si="388"/>
        <v>17</v>
      </c>
    </row>
    <row r="11505" spans="2:2">
      <c r="B11505">
        <f t="shared" si="388"/>
        <v>17</v>
      </c>
    </row>
    <row r="11506" spans="2:2">
      <c r="B11506">
        <f t="shared" si="388"/>
        <v>17</v>
      </c>
    </row>
    <row r="11507" spans="2:2">
      <c r="B11507">
        <f t="shared" si="388"/>
        <v>17</v>
      </c>
    </row>
    <row r="11508" spans="2:2">
      <c r="B11508">
        <f t="shared" si="388"/>
        <v>17</v>
      </c>
    </row>
    <row r="11509" spans="2:2">
      <c r="B11509">
        <f t="shared" si="388"/>
        <v>17</v>
      </c>
    </row>
    <row r="11510" spans="2:2">
      <c r="B11510">
        <f t="shared" si="388"/>
        <v>17</v>
      </c>
    </row>
    <row r="11511" spans="2:2">
      <c r="B11511">
        <f t="shared" si="388"/>
        <v>17</v>
      </c>
    </row>
    <row r="11512" spans="2:2">
      <c r="B11512">
        <f t="shared" si="388"/>
        <v>17</v>
      </c>
    </row>
    <row r="11513" spans="2:2">
      <c r="B11513">
        <f t="shared" si="388"/>
        <v>17</v>
      </c>
    </row>
    <row r="11514" spans="2:2">
      <c r="B11514">
        <f t="shared" si="388"/>
        <v>17</v>
      </c>
    </row>
    <row r="11515" spans="2:2">
      <c r="B11515">
        <f t="shared" si="388"/>
        <v>17</v>
      </c>
    </row>
    <row r="11516" spans="2:2">
      <c r="B11516">
        <f t="shared" si="388"/>
        <v>17</v>
      </c>
    </row>
    <row r="11517" spans="2:2">
      <c r="B11517">
        <f t="shared" si="388"/>
        <v>17</v>
      </c>
    </row>
    <row r="11518" spans="2:2">
      <c r="B11518">
        <f t="shared" si="388"/>
        <v>17</v>
      </c>
    </row>
    <row r="11519" spans="2:2">
      <c r="B11519">
        <f t="shared" si="388"/>
        <v>17</v>
      </c>
    </row>
    <row r="11520" spans="2:2">
      <c r="B11520">
        <f t="shared" si="388"/>
        <v>17</v>
      </c>
    </row>
    <row r="11521" spans="2:2">
      <c r="B11521">
        <f t="shared" si="388"/>
        <v>17</v>
      </c>
    </row>
    <row r="11522" spans="2:2">
      <c r="B11522">
        <f t="shared" si="388"/>
        <v>17</v>
      </c>
    </row>
    <row r="11523" spans="2:2">
      <c r="B11523">
        <f t="shared" si="388"/>
        <v>17</v>
      </c>
    </row>
    <row r="11524" spans="2:2">
      <c r="B11524">
        <f t="shared" si="388"/>
        <v>17</v>
      </c>
    </row>
    <row r="11525" spans="2:2">
      <c r="B11525">
        <f t="shared" ref="B11525:B11588" si="389">+IF(F11524=44085,B11524+1,B11524)</f>
        <v>17</v>
      </c>
    </row>
    <row r="11526" spans="2:2">
      <c r="B11526">
        <f t="shared" si="389"/>
        <v>17</v>
      </c>
    </row>
    <row r="11527" spans="2:2">
      <c r="B11527">
        <f t="shared" si="389"/>
        <v>17</v>
      </c>
    </row>
    <row r="11528" spans="2:2">
      <c r="B11528">
        <f t="shared" si="389"/>
        <v>17</v>
      </c>
    </row>
    <row r="11529" spans="2:2">
      <c r="B11529">
        <f t="shared" si="389"/>
        <v>17</v>
      </c>
    </row>
    <row r="11530" spans="2:2">
      <c r="B11530">
        <f t="shared" si="389"/>
        <v>17</v>
      </c>
    </row>
    <row r="11531" spans="2:2">
      <c r="B11531">
        <f t="shared" si="389"/>
        <v>17</v>
      </c>
    </row>
    <row r="11532" spans="2:2">
      <c r="B11532">
        <f t="shared" si="389"/>
        <v>17</v>
      </c>
    </row>
    <row r="11533" spans="2:2">
      <c r="B11533">
        <f t="shared" si="389"/>
        <v>17</v>
      </c>
    </row>
    <row r="11534" spans="2:2">
      <c r="B11534">
        <f t="shared" si="389"/>
        <v>17</v>
      </c>
    </row>
    <row r="11535" spans="2:2">
      <c r="B11535">
        <f t="shared" si="389"/>
        <v>17</v>
      </c>
    </row>
    <row r="11536" spans="2:2">
      <c r="B11536">
        <f t="shared" si="389"/>
        <v>17</v>
      </c>
    </row>
    <row r="11537" spans="2:2">
      <c r="B11537">
        <f t="shared" si="389"/>
        <v>17</v>
      </c>
    </row>
    <row r="11538" spans="2:2">
      <c r="B11538">
        <f t="shared" si="389"/>
        <v>17</v>
      </c>
    </row>
    <row r="11539" spans="2:2">
      <c r="B11539">
        <f t="shared" si="389"/>
        <v>17</v>
      </c>
    </row>
    <row r="11540" spans="2:2">
      <c r="B11540">
        <f t="shared" si="389"/>
        <v>17</v>
      </c>
    </row>
    <row r="11541" spans="2:2">
      <c r="B11541">
        <f t="shared" si="389"/>
        <v>17</v>
      </c>
    </row>
    <row r="11542" spans="2:2">
      <c r="B11542">
        <f t="shared" si="389"/>
        <v>17</v>
      </c>
    </row>
    <row r="11543" spans="2:2">
      <c r="B11543">
        <f t="shared" si="389"/>
        <v>17</v>
      </c>
    </row>
    <row r="11544" spans="2:2">
      <c r="B11544">
        <f t="shared" si="389"/>
        <v>17</v>
      </c>
    </row>
    <row r="11545" spans="2:2">
      <c r="B11545">
        <f t="shared" si="389"/>
        <v>17</v>
      </c>
    </row>
    <row r="11546" spans="2:2">
      <c r="B11546">
        <f t="shared" si="389"/>
        <v>17</v>
      </c>
    </row>
    <row r="11547" spans="2:2">
      <c r="B11547">
        <f t="shared" si="389"/>
        <v>17</v>
      </c>
    </row>
    <row r="11548" spans="2:2">
      <c r="B11548">
        <f t="shared" si="389"/>
        <v>17</v>
      </c>
    </row>
    <row r="11549" spans="2:2">
      <c r="B11549">
        <f t="shared" si="389"/>
        <v>17</v>
      </c>
    </row>
    <row r="11550" spans="2:2">
      <c r="B11550">
        <f t="shared" si="389"/>
        <v>17</v>
      </c>
    </row>
    <row r="11551" spans="2:2">
      <c r="B11551">
        <f t="shared" si="389"/>
        <v>17</v>
      </c>
    </row>
    <row r="11552" spans="2:2">
      <c r="B11552">
        <f t="shared" si="389"/>
        <v>17</v>
      </c>
    </row>
    <row r="11553" spans="2:2">
      <c r="B11553">
        <f t="shared" si="389"/>
        <v>17</v>
      </c>
    </row>
    <row r="11554" spans="2:2">
      <c r="B11554">
        <f t="shared" si="389"/>
        <v>17</v>
      </c>
    </row>
    <row r="11555" spans="2:2">
      <c r="B11555">
        <f t="shared" si="389"/>
        <v>17</v>
      </c>
    </row>
    <row r="11556" spans="2:2">
      <c r="B11556">
        <f t="shared" si="389"/>
        <v>17</v>
      </c>
    </row>
    <row r="11557" spans="2:2">
      <c r="B11557">
        <f t="shared" si="389"/>
        <v>17</v>
      </c>
    </row>
    <row r="11558" spans="2:2">
      <c r="B11558">
        <f t="shared" si="389"/>
        <v>17</v>
      </c>
    </row>
    <row r="11559" spans="2:2">
      <c r="B11559">
        <f t="shared" si="389"/>
        <v>17</v>
      </c>
    </row>
    <row r="11560" spans="2:2">
      <c r="B11560">
        <f t="shared" si="389"/>
        <v>17</v>
      </c>
    </row>
    <row r="11561" spans="2:2">
      <c r="B11561">
        <f t="shared" si="389"/>
        <v>17</v>
      </c>
    </row>
    <row r="11562" spans="2:2">
      <c r="B11562">
        <f t="shared" si="389"/>
        <v>17</v>
      </c>
    </row>
    <row r="11563" spans="2:2">
      <c r="B11563">
        <f t="shared" si="389"/>
        <v>17</v>
      </c>
    </row>
    <row r="11564" spans="2:2">
      <c r="B11564">
        <f t="shared" si="389"/>
        <v>17</v>
      </c>
    </row>
    <row r="11565" spans="2:2">
      <c r="B11565">
        <f t="shared" si="389"/>
        <v>17</v>
      </c>
    </row>
    <row r="11566" spans="2:2">
      <c r="B11566">
        <f t="shared" si="389"/>
        <v>17</v>
      </c>
    </row>
    <row r="11567" spans="2:2">
      <c r="B11567">
        <f t="shared" si="389"/>
        <v>17</v>
      </c>
    </row>
    <row r="11568" spans="2:2">
      <c r="B11568">
        <f t="shared" si="389"/>
        <v>17</v>
      </c>
    </row>
    <row r="11569" spans="2:2">
      <c r="B11569">
        <f t="shared" si="389"/>
        <v>17</v>
      </c>
    </row>
    <row r="11570" spans="2:2">
      <c r="B11570">
        <f t="shared" si="389"/>
        <v>17</v>
      </c>
    </row>
    <row r="11571" spans="2:2">
      <c r="B11571">
        <f t="shared" si="389"/>
        <v>17</v>
      </c>
    </row>
    <row r="11572" spans="2:2">
      <c r="B11572">
        <f t="shared" si="389"/>
        <v>17</v>
      </c>
    </row>
    <row r="11573" spans="2:2">
      <c r="B11573">
        <f t="shared" si="389"/>
        <v>17</v>
      </c>
    </row>
    <row r="11574" spans="2:2">
      <c r="B11574">
        <f t="shared" si="389"/>
        <v>17</v>
      </c>
    </row>
    <row r="11575" spans="2:2">
      <c r="B11575">
        <f t="shared" si="389"/>
        <v>17</v>
      </c>
    </row>
    <row r="11576" spans="2:2">
      <c r="B11576">
        <f t="shared" si="389"/>
        <v>17</v>
      </c>
    </row>
    <row r="11577" spans="2:2">
      <c r="B11577">
        <f t="shared" si="389"/>
        <v>17</v>
      </c>
    </row>
    <row r="11578" spans="2:2">
      <c r="B11578">
        <f t="shared" si="389"/>
        <v>17</v>
      </c>
    </row>
    <row r="11579" spans="2:2">
      <c r="B11579">
        <f t="shared" si="389"/>
        <v>17</v>
      </c>
    </row>
    <row r="11580" spans="2:2">
      <c r="B11580">
        <f t="shared" si="389"/>
        <v>17</v>
      </c>
    </row>
    <row r="11581" spans="2:2">
      <c r="B11581">
        <f t="shared" si="389"/>
        <v>17</v>
      </c>
    </row>
    <row r="11582" spans="2:2">
      <c r="B11582">
        <f t="shared" si="389"/>
        <v>17</v>
      </c>
    </row>
    <row r="11583" spans="2:2">
      <c r="B11583">
        <f t="shared" si="389"/>
        <v>17</v>
      </c>
    </row>
    <row r="11584" spans="2:2">
      <c r="B11584">
        <f t="shared" si="389"/>
        <v>17</v>
      </c>
    </row>
    <row r="11585" spans="2:2">
      <c r="B11585">
        <f t="shared" si="389"/>
        <v>17</v>
      </c>
    </row>
    <row r="11586" spans="2:2">
      <c r="B11586">
        <f t="shared" si="389"/>
        <v>17</v>
      </c>
    </row>
    <row r="11587" spans="2:2">
      <c r="B11587">
        <f t="shared" si="389"/>
        <v>17</v>
      </c>
    </row>
    <row r="11588" spans="2:2">
      <c r="B11588">
        <f t="shared" si="389"/>
        <v>17</v>
      </c>
    </row>
    <row r="11589" spans="2:2">
      <c r="B11589">
        <f t="shared" ref="B11589:B11652" si="390">+IF(F11588=44085,B11588+1,B11588)</f>
        <v>17</v>
      </c>
    </row>
    <row r="11590" spans="2:2">
      <c r="B11590">
        <f t="shared" si="390"/>
        <v>17</v>
      </c>
    </row>
    <row r="11591" spans="2:2">
      <c r="B11591">
        <f t="shared" si="390"/>
        <v>17</v>
      </c>
    </row>
    <row r="11592" spans="2:2">
      <c r="B11592">
        <f t="shared" si="390"/>
        <v>17</v>
      </c>
    </row>
    <row r="11593" spans="2:2">
      <c r="B11593">
        <f t="shared" si="390"/>
        <v>17</v>
      </c>
    </row>
    <row r="11594" spans="2:2">
      <c r="B11594">
        <f t="shared" si="390"/>
        <v>17</v>
      </c>
    </row>
    <row r="11595" spans="2:2">
      <c r="B11595">
        <f t="shared" si="390"/>
        <v>17</v>
      </c>
    </row>
    <row r="11596" spans="2:2">
      <c r="B11596">
        <f t="shared" si="390"/>
        <v>17</v>
      </c>
    </row>
    <row r="11597" spans="2:2">
      <c r="B11597">
        <f t="shared" si="390"/>
        <v>17</v>
      </c>
    </row>
    <row r="11598" spans="2:2">
      <c r="B11598">
        <f t="shared" si="390"/>
        <v>17</v>
      </c>
    </row>
    <row r="11599" spans="2:2">
      <c r="B11599">
        <f t="shared" si="390"/>
        <v>17</v>
      </c>
    </row>
    <row r="11600" spans="2:2">
      <c r="B11600">
        <f t="shared" si="390"/>
        <v>17</v>
      </c>
    </row>
    <row r="11601" spans="2:2">
      <c r="B11601">
        <f t="shared" si="390"/>
        <v>17</v>
      </c>
    </row>
    <row r="11602" spans="2:2">
      <c r="B11602">
        <f t="shared" si="390"/>
        <v>17</v>
      </c>
    </row>
    <row r="11603" spans="2:2">
      <c r="B11603">
        <f t="shared" si="390"/>
        <v>17</v>
      </c>
    </row>
    <row r="11604" spans="2:2">
      <c r="B11604">
        <f t="shared" si="390"/>
        <v>17</v>
      </c>
    </row>
    <row r="11605" spans="2:2">
      <c r="B11605">
        <f t="shared" si="390"/>
        <v>17</v>
      </c>
    </row>
    <row r="11606" spans="2:2">
      <c r="B11606">
        <f t="shared" si="390"/>
        <v>17</v>
      </c>
    </row>
    <row r="11607" spans="2:2">
      <c r="B11607">
        <f t="shared" si="390"/>
        <v>17</v>
      </c>
    </row>
    <row r="11608" spans="2:2">
      <c r="B11608">
        <f t="shared" si="390"/>
        <v>17</v>
      </c>
    </row>
    <row r="11609" spans="2:2">
      <c r="B11609">
        <f t="shared" si="390"/>
        <v>17</v>
      </c>
    </row>
    <row r="11610" spans="2:2">
      <c r="B11610">
        <f t="shared" si="390"/>
        <v>17</v>
      </c>
    </row>
    <row r="11611" spans="2:2">
      <c r="B11611">
        <f t="shared" si="390"/>
        <v>17</v>
      </c>
    </row>
    <row r="11612" spans="2:2">
      <c r="B11612">
        <f t="shared" si="390"/>
        <v>17</v>
      </c>
    </row>
    <row r="11613" spans="2:2">
      <c r="B11613">
        <f t="shared" si="390"/>
        <v>17</v>
      </c>
    </row>
    <row r="11614" spans="2:2">
      <c r="B11614">
        <f t="shared" si="390"/>
        <v>17</v>
      </c>
    </row>
    <row r="11615" spans="2:2">
      <c r="B11615">
        <f t="shared" si="390"/>
        <v>17</v>
      </c>
    </row>
    <row r="11616" spans="2:2">
      <c r="B11616">
        <f t="shared" si="390"/>
        <v>17</v>
      </c>
    </row>
    <row r="11617" spans="2:2">
      <c r="B11617">
        <f t="shared" si="390"/>
        <v>17</v>
      </c>
    </row>
    <row r="11618" spans="2:2">
      <c r="B11618">
        <f t="shared" si="390"/>
        <v>17</v>
      </c>
    </row>
    <row r="11619" spans="2:2">
      <c r="B11619">
        <f t="shared" si="390"/>
        <v>17</v>
      </c>
    </row>
    <row r="11620" spans="2:2">
      <c r="B11620">
        <f t="shared" si="390"/>
        <v>17</v>
      </c>
    </row>
    <row r="11621" spans="2:2">
      <c r="B11621">
        <f t="shared" si="390"/>
        <v>17</v>
      </c>
    </row>
    <row r="11622" spans="2:2">
      <c r="B11622">
        <f t="shared" si="390"/>
        <v>17</v>
      </c>
    </row>
    <row r="11623" spans="2:2">
      <c r="B11623">
        <f t="shared" si="390"/>
        <v>17</v>
      </c>
    </row>
    <row r="11624" spans="2:2">
      <c r="B11624">
        <f t="shared" si="390"/>
        <v>17</v>
      </c>
    </row>
    <row r="11625" spans="2:2">
      <c r="B11625">
        <f t="shared" si="390"/>
        <v>17</v>
      </c>
    </row>
    <row r="11626" spans="2:2">
      <c r="B11626">
        <f t="shared" si="390"/>
        <v>17</v>
      </c>
    </row>
    <row r="11627" spans="2:2">
      <c r="B11627">
        <f t="shared" si="390"/>
        <v>17</v>
      </c>
    </row>
    <row r="11628" spans="2:2">
      <c r="B11628">
        <f t="shared" si="390"/>
        <v>17</v>
      </c>
    </row>
    <row r="11629" spans="2:2">
      <c r="B11629">
        <f t="shared" si="390"/>
        <v>17</v>
      </c>
    </row>
    <row r="11630" spans="2:2">
      <c r="B11630">
        <f t="shared" si="390"/>
        <v>17</v>
      </c>
    </row>
    <row r="11631" spans="2:2">
      <c r="B11631">
        <f t="shared" si="390"/>
        <v>17</v>
      </c>
    </row>
    <row r="11632" spans="2:2">
      <c r="B11632">
        <f t="shared" si="390"/>
        <v>17</v>
      </c>
    </row>
    <row r="11633" spans="2:2">
      <c r="B11633">
        <f t="shared" si="390"/>
        <v>17</v>
      </c>
    </row>
    <row r="11634" spans="2:2">
      <c r="B11634">
        <f t="shared" si="390"/>
        <v>17</v>
      </c>
    </row>
    <row r="11635" spans="2:2">
      <c r="B11635">
        <f t="shared" si="390"/>
        <v>17</v>
      </c>
    </row>
    <row r="11636" spans="2:2">
      <c r="B11636">
        <f t="shared" si="390"/>
        <v>17</v>
      </c>
    </row>
    <row r="11637" spans="2:2">
      <c r="B11637">
        <f t="shared" si="390"/>
        <v>17</v>
      </c>
    </row>
    <row r="11638" spans="2:2">
      <c r="B11638">
        <f t="shared" si="390"/>
        <v>17</v>
      </c>
    </row>
    <row r="11639" spans="2:2">
      <c r="B11639">
        <f t="shared" si="390"/>
        <v>17</v>
      </c>
    </row>
    <row r="11640" spans="2:2">
      <c r="B11640">
        <f t="shared" si="390"/>
        <v>17</v>
      </c>
    </row>
    <row r="11641" spans="2:2">
      <c r="B11641">
        <f t="shared" si="390"/>
        <v>17</v>
      </c>
    </row>
    <row r="11642" spans="2:2">
      <c r="B11642">
        <f t="shared" si="390"/>
        <v>17</v>
      </c>
    </row>
    <row r="11643" spans="2:2">
      <c r="B11643">
        <f t="shared" si="390"/>
        <v>17</v>
      </c>
    </row>
    <row r="11644" spans="2:2">
      <c r="B11644">
        <f t="shared" si="390"/>
        <v>17</v>
      </c>
    </row>
    <row r="11645" spans="2:2">
      <c r="B11645">
        <f t="shared" si="390"/>
        <v>17</v>
      </c>
    </row>
    <row r="11646" spans="2:2">
      <c r="B11646">
        <f t="shared" si="390"/>
        <v>17</v>
      </c>
    </row>
    <row r="11647" spans="2:2">
      <c r="B11647">
        <f t="shared" si="390"/>
        <v>17</v>
      </c>
    </row>
    <row r="11648" spans="2:2">
      <c r="B11648">
        <f t="shared" si="390"/>
        <v>17</v>
      </c>
    </row>
    <row r="11649" spans="2:2">
      <c r="B11649">
        <f t="shared" si="390"/>
        <v>17</v>
      </c>
    </row>
    <row r="11650" spans="2:2">
      <c r="B11650">
        <f t="shared" si="390"/>
        <v>17</v>
      </c>
    </row>
    <row r="11651" spans="2:2">
      <c r="B11651">
        <f t="shared" si="390"/>
        <v>17</v>
      </c>
    </row>
    <row r="11652" spans="2:2">
      <c r="B11652">
        <f t="shared" si="390"/>
        <v>17</v>
      </c>
    </row>
    <row r="11653" spans="2:2">
      <c r="B11653">
        <f t="shared" ref="B11653:B11716" si="391">+IF(F11652=44085,B11652+1,B11652)</f>
        <v>17</v>
      </c>
    </row>
    <row r="11654" spans="2:2">
      <c r="B11654">
        <f t="shared" si="391"/>
        <v>17</v>
      </c>
    </row>
    <row r="11655" spans="2:2">
      <c r="B11655">
        <f t="shared" si="391"/>
        <v>17</v>
      </c>
    </row>
    <row r="11656" spans="2:2">
      <c r="B11656">
        <f t="shared" si="391"/>
        <v>17</v>
      </c>
    </row>
    <row r="11657" spans="2:2">
      <c r="B11657">
        <f t="shared" si="391"/>
        <v>17</v>
      </c>
    </row>
    <row r="11658" spans="2:2">
      <c r="B11658">
        <f t="shared" si="391"/>
        <v>17</v>
      </c>
    </row>
    <row r="11659" spans="2:2">
      <c r="B11659">
        <f t="shared" si="391"/>
        <v>17</v>
      </c>
    </row>
    <row r="11660" spans="2:2">
      <c r="B11660">
        <f t="shared" si="391"/>
        <v>17</v>
      </c>
    </row>
    <row r="11661" spans="2:2">
      <c r="B11661">
        <f t="shared" si="391"/>
        <v>17</v>
      </c>
    </row>
    <row r="11662" spans="2:2">
      <c r="B11662">
        <f t="shared" si="391"/>
        <v>17</v>
      </c>
    </row>
    <row r="11663" spans="2:2">
      <c r="B11663">
        <f t="shared" si="391"/>
        <v>17</v>
      </c>
    </row>
    <row r="11664" spans="2:2">
      <c r="B11664">
        <f t="shared" si="391"/>
        <v>17</v>
      </c>
    </row>
    <row r="11665" spans="2:2">
      <c r="B11665">
        <f t="shared" si="391"/>
        <v>17</v>
      </c>
    </row>
    <row r="11666" spans="2:2">
      <c r="B11666">
        <f t="shared" si="391"/>
        <v>17</v>
      </c>
    </row>
    <row r="11667" spans="2:2">
      <c r="B11667">
        <f t="shared" si="391"/>
        <v>17</v>
      </c>
    </row>
    <row r="11668" spans="2:2">
      <c r="B11668">
        <f t="shared" si="391"/>
        <v>17</v>
      </c>
    </row>
    <row r="11669" spans="2:2">
      <c r="B11669">
        <f t="shared" si="391"/>
        <v>17</v>
      </c>
    </row>
    <row r="11670" spans="2:2">
      <c r="B11670">
        <f t="shared" si="391"/>
        <v>17</v>
      </c>
    </row>
    <row r="11671" spans="2:2">
      <c r="B11671">
        <f t="shared" si="391"/>
        <v>17</v>
      </c>
    </row>
    <row r="11672" spans="2:2">
      <c r="B11672">
        <f t="shared" si="391"/>
        <v>17</v>
      </c>
    </row>
    <row r="11673" spans="2:2">
      <c r="B11673">
        <f t="shared" si="391"/>
        <v>17</v>
      </c>
    </row>
    <row r="11674" spans="2:2">
      <c r="B11674">
        <f t="shared" si="391"/>
        <v>17</v>
      </c>
    </row>
    <row r="11675" spans="2:2">
      <c r="B11675">
        <f t="shared" si="391"/>
        <v>17</v>
      </c>
    </row>
    <row r="11676" spans="2:2">
      <c r="B11676">
        <f t="shared" si="391"/>
        <v>17</v>
      </c>
    </row>
    <row r="11677" spans="2:2">
      <c r="B11677">
        <f t="shared" si="391"/>
        <v>17</v>
      </c>
    </row>
    <row r="11678" spans="2:2">
      <c r="B11678">
        <f t="shared" si="391"/>
        <v>17</v>
      </c>
    </row>
    <row r="11679" spans="2:2">
      <c r="B11679">
        <f t="shared" si="391"/>
        <v>17</v>
      </c>
    </row>
    <row r="11680" spans="2:2">
      <c r="B11680">
        <f t="shared" si="391"/>
        <v>17</v>
      </c>
    </row>
    <row r="11681" spans="2:2">
      <c r="B11681">
        <f t="shared" si="391"/>
        <v>17</v>
      </c>
    </row>
    <row r="11682" spans="2:2">
      <c r="B11682">
        <f t="shared" si="391"/>
        <v>17</v>
      </c>
    </row>
    <row r="11683" spans="2:2">
      <c r="B11683">
        <f t="shared" si="391"/>
        <v>17</v>
      </c>
    </row>
    <row r="11684" spans="2:2">
      <c r="B11684">
        <f t="shared" si="391"/>
        <v>17</v>
      </c>
    </row>
    <row r="11685" spans="2:2">
      <c r="B11685">
        <f t="shared" si="391"/>
        <v>17</v>
      </c>
    </row>
    <row r="11686" spans="2:2">
      <c r="B11686">
        <f t="shared" si="391"/>
        <v>17</v>
      </c>
    </row>
    <row r="11687" spans="2:2">
      <c r="B11687">
        <f t="shared" si="391"/>
        <v>17</v>
      </c>
    </row>
    <row r="11688" spans="2:2">
      <c r="B11688">
        <f t="shared" si="391"/>
        <v>17</v>
      </c>
    </row>
    <row r="11689" spans="2:2">
      <c r="B11689">
        <f t="shared" si="391"/>
        <v>17</v>
      </c>
    </row>
    <row r="11690" spans="2:2">
      <c r="B11690">
        <f t="shared" si="391"/>
        <v>17</v>
      </c>
    </row>
    <row r="11691" spans="2:2">
      <c r="B11691">
        <f t="shared" si="391"/>
        <v>17</v>
      </c>
    </row>
    <row r="11692" spans="2:2">
      <c r="B11692">
        <f t="shared" si="391"/>
        <v>17</v>
      </c>
    </row>
    <row r="11693" spans="2:2">
      <c r="B11693">
        <f t="shared" si="391"/>
        <v>17</v>
      </c>
    </row>
    <row r="11694" spans="2:2">
      <c r="B11694">
        <f t="shared" si="391"/>
        <v>17</v>
      </c>
    </row>
    <row r="11695" spans="2:2">
      <c r="B11695">
        <f t="shared" si="391"/>
        <v>17</v>
      </c>
    </row>
    <row r="11696" spans="2:2">
      <c r="B11696">
        <f t="shared" si="391"/>
        <v>17</v>
      </c>
    </row>
    <row r="11697" spans="2:2">
      <c r="B11697">
        <f t="shared" si="391"/>
        <v>17</v>
      </c>
    </row>
    <row r="11698" spans="2:2">
      <c r="B11698">
        <f t="shared" si="391"/>
        <v>17</v>
      </c>
    </row>
    <row r="11699" spans="2:2">
      <c r="B11699">
        <f t="shared" si="391"/>
        <v>17</v>
      </c>
    </row>
    <row r="11700" spans="2:2">
      <c r="B11700">
        <f t="shared" si="391"/>
        <v>17</v>
      </c>
    </row>
    <row r="11701" spans="2:2">
      <c r="B11701">
        <f t="shared" si="391"/>
        <v>17</v>
      </c>
    </row>
    <row r="11702" spans="2:2">
      <c r="B11702">
        <f t="shared" si="391"/>
        <v>17</v>
      </c>
    </row>
    <row r="11703" spans="2:2">
      <c r="B11703">
        <f t="shared" si="391"/>
        <v>17</v>
      </c>
    </row>
    <row r="11704" spans="2:2">
      <c r="B11704">
        <f t="shared" si="391"/>
        <v>17</v>
      </c>
    </row>
    <row r="11705" spans="2:2">
      <c r="B11705">
        <f t="shared" si="391"/>
        <v>17</v>
      </c>
    </row>
    <row r="11706" spans="2:2">
      <c r="B11706">
        <f t="shared" si="391"/>
        <v>17</v>
      </c>
    </row>
    <row r="11707" spans="2:2">
      <c r="B11707">
        <f t="shared" si="391"/>
        <v>17</v>
      </c>
    </row>
    <row r="11708" spans="2:2">
      <c r="B11708">
        <f t="shared" si="391"/>
        <v>17</v>
      </c>
    </row>
    <row r="11709" spans="2:2">
      <c r="B11709">
        <f t="shared" si="391"/>
        <v>17</v>
      </c>
    </row>
    <row r="11710" spans="2:2">
      <c r="B11710">
        <f t="shared" si="391"/>
        <v>17</v>
      </c>
    </row>
    <row r="11711" spans="2:2">
      <c r="B11711">
        <f t="shared" si="391"/>
        <v>17</v>
      </c>
    </row>
    <row r="11712" spans="2:2">
      <c r="B11712">
        <f t="shared" si="391"/>
        <v>17</v>
      </c>
    </row>
    <row r="11713" spans="2:2">
      <c r="B11713">
        <f t="shared" si="391"/>
        <v>17</v>
      </c>
    </row>
    <row r="11714" spans="2:2">
      <c r="B11714">
        <f t="shared" si="391"/>
        <v>17</v>
      </c>
    </row>
    <row r="11715" spans="2:2">
      <c r="B11715">
        <f t="shared" si="391"/>
        <v>17</v>
      </c>
    </row>
    <row r="11716" spans="2:2">
      <c r="B11716">
        <f t="shared" si="391"/>
        <v>17</v>
      </c>
    </row>
    <row r="11717" spans="2:2">
      <c r="B11717">
        <f t="shared" ref="B11717:B11780" si="392">+IF(F11716=44085,B11716+1,B11716)</f>
        <v>17</v>
      </c>
    </row>
    <row r="11718" spans="2:2">
      <c r="B11718">
        <f t="shared" si="392"/>
        <v>17</v>
      </c>
    </row>
    <row r="11719" spans="2:2">
      <c r="B11719">
        <f t="shared" si="392"/>
        <v>17</v>
      </c>
    </row>
    <row r="11720" spans="2:2">
      <c r="B11720">
        <f t="shared" si="392"/>
        <v>17</v>
      </c>
    </row>
    <row r="11721" spans="2:2">
      <c r="B11721">
        <f t="shared" si="392"/>
        <v>17</v>
      </c>
    </row>
    <row r="11722" spans="2:2">
      <c r="B11722">
        <f t="shared" si="392"/>
        <v>17</v>
      </c>
    </row>
    <row r="11723" spans="2:2">
      <c r="B11723">
        <f t="shared" si="392"/>
        <v>17</v>
      </c>
    </row>
    <row r="11724" spans="2:2">
      <c r="B11724">
        <f t="shared" si="392"/>
        <v>17</v>
      </c>
    </row>
    <row r="11725" spans="2:2">
      <c r="B11725">
        <f t="shared" si="392"/>
        <v>17</v>
      </c>
    </row>
    <row r="11726" spans="2:2">
      <c r="B11726">
        <f t="shared" si="392"/>
        <v>17</v>
      </c>
    </row>
    <row r="11727" spans="2:2">
      <c r="B11727">
        <f t="shared" si="392"/>
        <v>17</v>
      </c>
    </row>
    <row r="11728" spans="2:2">
      <c r="B11728">
        <f t="shared" si="392"/>
        <v>17</v>
      </c>
    </row>
    <row r="11729" spans="2:2">
      <c r="B11729">
        <f t="shared" si="392"/>
        <v>17</v>
      </c>
    </row>
    <row r="11730" spans="2:2">
      <c r="B11730">
        <f t="shared" si="392"/>
        <v>17</v>
      </c>
    </row>
    <row r="11731" spans="2:2">
      <c r="B11731">
        <f t="shared" si="392"/>
        <v>17</v>
      </c>
    </row>
    <row r="11732" spans="2:2">
      <c r="B11732">
        <f t="shared" si="392"/>
        <v>17</v>
      </c>
    </row>
    <row r="11733" spans="2:2">
      <c r="B11733">
        <f t="shared" si="392"/>
        <v>17</v>
      </c>
    </row>
    <row r="11734" spans="2:2">
      <c r="B11734">
        <f t="shared" si="392"/>
        <v>17</v>
      </c>
    </row>
    <row r="11735" spans="2:2">
      <c r="B11735">
        <f t="shared" si="392"/>
        <v>17</v>
      </c>
    </row>
    <row r="11736" spans="2:2">
      <c r="B11736">
        <f t="shared" si="392"/>
        <v>17</v>
      </c>
    </row>
    <row r="11737" spans="2:2">
      <c r="B11737">
        <f t="shared" si="392"/>
        <v>17</v>
      </c>
    </row>
    <row r="11738" spans="2:2">
      <c r="B11738">
        <f t="shared" si="392"/>
        <v>17</v>
      </c>
    </row>
    <row r="11739" spans="2:2">
      <c r="B11739">
        <f t="shared" si="392"/>
        <v>17</v>
      </c>
    </row>
    <row r="11740" spans="2:2">
      <c r="B11740">
        <f t="shared" si="392"/>
        <v>17</v>
      </c>
    </row>
    <row r="11741" spans="2:2">
      <c r="B11741">
        <f t="shared" si="392"/>
        <v>17</v>
      </c>
    </row>
    <row r="11742" spans="2:2">
      <c r="B11742">
        <f t="shared" si="392"/>
        <v>17</v>
      </c>
    </row>
    <row r="11743" spans="2:2">
      <c r="B11743">
        <f t="shared" si="392"/>
        <v>17</v>
      </c>
    </row>
    <row r="11744" spans="2:2">
      <c r="B11744">
        <f t="shared" si="392"/>
        <v>17</v>
      </c>
    </row>
    <row r="11745" spans="2:2">
      <c r="B11745">
        <f t="shared" si="392"/>
        <v>17</v>
      </c>
    </row>
    <row r="11746" spans="2:2">
      <c r="B11746">
        <f t="shared" si="392"/>
        <v>17</v>
      </c>
    </row>
    <row r="11747" spans="2:2">
      <c r="B11747">
        <f t="shared" si="392"/>
        <v>17</v>
      </c>
    </row>
    <row r="11748" spans="2:2">
      <c r="B11748">
        <f t="shared" si="392"/>
        <v>17</v>
      </c>
    </row>
    <row r="11749" spans="2:2">
      <c r="B11749">
        <f t="shared" si="392"/>
        <v>17</v>
      </c>
    </row>
    <row r="11750" spans="2:2">
      <c r="B11750">
        <f t="shared" si="392"/>
        <v>17</v>
      </c>
    </row>
    <row r="11751" spans="2:2">
      <c r="B11751">
        <f t="shared" si="392"/>
        <v>17</v>
      </c>
    </row>
    <row r="11752" spans="2:2">
      <c r="B11752">
        <f t="shared" si="392"/>
        <v>17</v>
      </c>
    </row>
    <row r="11753" spans="2:2">
      <c r="B11753">
        <f t="shared" si="392"/>
        <v>17</v>
      </c>
    </row>
    <row r="11754" spans="2:2">
      <c r="B11754">
        <f t="shared" si="392"/>
        <v>17</v>
      </c>
    </row>
    <row r="11755" spans="2:2">
      <c r="B11755">
        <f t="shared" si="392"/>
        <v>17</v>
      </c>
    </row>
    <row r="11756" spans="2:2">
      <c r="B11756">
        <f t="shared" si="392"/>
        <v>17</v>
      </c>
    </row>
    <row r="11757" spans="2:2">
      <c r="B11757">
        <f t="shared" si="392"/>
        <v>17</v>
      </c>
    </row>
    <row r="11758" spans="2:2">
      <c r="B11758">
        <f t="shared" si="392"/>
        <v>17</v>
      </c>
    </row>
    <row r="11759" spans="2:2">
      <c r="B11759">
        <f t="shared" si="392"/>
        <v>17</v>
      </c>
    </row>
    <row r="11760" spans="2:2">
      <c r="B11760">
        <f t="shared" si="392"/>
        <v>17</v>
      </c>
    </row>
    <row r="11761" spans="2:2">
      <c r="B11761">
        <f t="shared" si="392"/>
        <v>17</v>
      </c>
    </row>
    <row r="11762" spans="2:2">
      <c r="B11762">
        <f t="shared" si="392"/>
        <v>17</v>
      </c>
    </row>
    <row r="11763" spans="2:2">
      <c r="B11763">
        <f t="shared" si="392"/>
        <v>17</v>
      </c>
    </row>
    <row r="11764" spans="2:2">
      <c r="B11764">
        <f t="shared" si="392"/>
        <v>17</v>
      </c>
    </row>
    <row r="11765" spans="2:2">
      <c r="B11765">
        <f t="shared" si="392"/>
        <v>17</v>
      </c>
    </row>
    <row r="11766" spans="2:2">
      <c r="B11766">
        <f t="shared" si="392"/>
        <v>17</v>
      </c>
    </row>
    <row r="11767" spans="2:2">
      <c r="B11767">
        <f t="shared" si="392"/>
        <v>17</v>
      </c>
    </row>
    <row r="11768" spans="2:2">
      <c r="B11768">
        <f t="shared" si="392"/>
        <v>17</v>
      </c>
    </row>
    <row r="11769" spans="2:2">
      <c r="B11769">
        <f t="shared" si="392"/>
        <v>17</v>
      </c>
    </row>
    <row r="11770" spans="2:2">
      <c r="B11770">
        <f t="shared" si="392"/>
        <v>17</v>
      </c>
    </row>
    <row r="11771" spans="2:2">
      <c r="B11771">
        <f t="shared" si="392"/>
        <v>17</v>
      </c>
    </row>
    <row r="11772" spans="2:2">
      <c r="B11772">
        <f t="shared" si="392"/>
        <v>17</v>
      </c>
    </row>
    <row r="11773" spans="2:2">
      <c r="B11773">
        <f t="shared" si="392"/>
        <v>17</v>
      </c>
    </row>
    <row r="11774" spans="2:2">
      <c r="B11774">
        <f t="shared" si="392"/>
        <v>17</v>
      </c>
    </row>
    <row r="11775" spans="2:2">
      <c r="B11775">
        <f t="shared" si="392"/>
        <v>17</v>
      </c>
    </row>
    <row r="11776" spans="2:2">
      <c r="B11776">
        <f t="shared" si="392"/>
        <v>17</v>
      </c>
    </row>
    <row r="11777" spans="2:2">
      <c r="B11777">
        <f t="shared" si="392"/>
        <v>17</v>
      </c>
    </row>
    <row r="11778" spans="2:2">
      <c r="B11778">
        <f t="shared" si="392"/>
        <v>17</v>
      </c>
    </row>
    <row r="11779" spans="2:2">
      <c r="B11779">
        <f t="shared" si="392"/>
        <v>17</v>
      </c>
    </row>
    <row r="11780" spans="2:2">
      <c r="B11780">
        <f t="shared" si="392"/>
        <v>17</v>
      </c>
    </row>
    <row r="11781" spans="2:2">
      <c r="B11781">
        <f t="shared" ref="B11781:B11844" si="393">+IF(F11780=44085,B11780+1,B11780)</f>
        <v>17</v>
      </c>
    </row>
    <row r="11782" spans="2:2">
      <c r="B11782">
        <f t="shared" si="393"/>
        <v>17</v>
      </c>
    </row>
    <row r="11783" spans="2:2">
      <c r="B11783">
        <f t="shared" si="393"/>
        <v>17</v>
      </c>
    </row>
    <row r="11784" spans="2:2">
      <c r="B11784">
        <f t="shared" si="393"/>
        <v>17</v>
      </c>
    </row>
    <row r="11785" spans="2:2">
      <c r="B11785">
        <f t="shared" si="393"/>
        <v>17</v>
      </c>
    </row>
    <row r="11786" spans="2:2">
      <c r="B11786">
        <f t="shared" si="393"/>
        <v>17</v>
      </c>
    </row>
    <row r="11787" spans="2:2">
      <c r="B11787">
        <f t="shared" si="393"/>
        <v>17</v>
      </c>
    </row>
    <row r="11788" spans="2:2">
      <c r="B11788">
        <f t="shared" si="393"/>
        <v>17</v>
      </c>
    </row>
    <row r="11789" spans="2:2">
      <c r="B11789">
        <f t="shared" si="393"/>
        <v>17</v>
      </c>
    </row>
    <row r="11790" spans="2:2">
      <c r="B11790">
        <f t="shared" si="393"/>
        <v>17</v>
      </c>
    </row>
    <row r="11791" spans="2:2">
      <c r="B11791">
        <f t="shared" si="393"/>
        <v>17</v>
      </c>
    </row>
    <row r="11792" spans="2:2">
      <c r="B11792">
        <f t="shared" si="393"/>
        <v>17</v>
      </c>
    </row>
    <row r="11793" spans="2:2">
      <c r="B11793">
        <f t="shared" si="393"/>
        <v>17</v>
      </c>
    </row>
    <row r="11794" spans="2:2">
      <c r="B11794">
        <f t="shared" si="393"/>
        <v>17</v>
      </c>
    </row>
    <row r="11795" spans="2:2">
      <c r="B11795">
        <f t="shared" si="393"/>
        <v>17</v>
      </c>
    </row>
    <row r="11796" spans="2:2">
      <c r="B11796">
        <f t="shared" si="393"/>
        <v>17</v>
      </c>
    </row>
    <row r="11797" spans="2:2">
      <c r="B11797">
        <f t="shared" si="393"/>
        <v>17</v>
      </c>
    </row>
    <row r="11798" spans="2:2">
      <c r="B11798">
        <f t="shared" si="393"/>
        <v>17</v>
      </c>
    </row>
    <row r="11799" spans="2:2">
      <c r="B11799">
        <f t="shared" si="393"/>
        <v>17</v>
      </c>
    </row>
    <row r="11800" spans="2:2">
      <c r="B11800">
        <f t="shared" si="393"/>
        <v>17</v>
      </c>
    </row>
    <row r="11801" spans="2:2">
      <c r="B11801">
        <f t="shared" si="393"/>
        <v>17</v>
      </c>
    </row>
    <row r="11802" spans="2:2">
      <c r="B11802">
        <f t="shared" si="393"/>
        <v>17</v>
      </c>
    </row>
    <row r="11803" spans="2:2">
      <c r="B11803">
        <f t="shared" si="393"/>
        <v>17</v>
      </c>
    </row>
    <row r="11804" spans="2:2">
      <c r="B11804">
        <f t="shared" si="393"/>
        <v>17</v>
      </c>
    </row>
    <row r="11805" spans="2:2">
      <c r="B11805">
        <f t="shared" si="393"/>
        <v>17</v>
      </c>
    </row>
    <row r="11806" spans="2:2">
      <c r="B11806">
        <f t="shared" si="393"/>
        <v>17</v>
      </c>
    </row>
    <row r="11807" spans="2:2">
      <c r="B11807">
        <f t="shared" si="393"/>
        <v>17</v>
      </c>
    </row>
    <row r="11808" spans="2:2">
      <c r="B11808">
        <f t="shared" si="393"/>
        <v>17</v>
      </c>
    </row>
    <row r="11809" spans="2:2">
      <c r="B11809">
        <f t="shared" si="393"/>
        <v>17</v>
      </c>
    </row>
    <row r="11810" spans="2:2">
      <c r="B11810">
        <f t="shared" si="393"/>
        <v>17</v>
      </c>
    </row>
    <row r="11811" spans="2:2">
      <c r="B11811">
        <f t="shared" si="393"/>
        <v>17</v>
      </c>
    </row>
    <row r="11812" spans="2:2">
      <c r="B11812">
        <f t="shared" si="393"/>
        <v>17</v>
      </c>
    </row>
    <row r="11813" spans="2:2">
      <c r="B11813">
        <f t="shared" si="393"/>
        <v>17</v>
      </c>
    </row>
    <row r="11814" spans="2:2">
      <c r="B11814">
        <f t="shared" si="393"/>
        <v>17</v>
      </c>
    </row>
    <row r="11815" spans="2:2">
      <c r="B11815">
        <f t="shared" si="393"/>
        <v>17</v>
      </c>
    </row>
    <row r="11816" spans="2:2">
      <c r="B11816">
        <f t="shared" si="393"/>
        <v>17</v>
      </c>
    </row>
    <row r="11817" spans="2:2">
      <c r="B11817">
        <f t="shared" si="393"/>
        <v>17</v>
      </c>
    </row>
    <row r="11818" spans="2:2">
      <c r="B11818">
        <f t="shared" si="393"/>
        <v>17</v>
      </c>
    </row>
    <row r="11819" spans="2:2">
      <c r="B11819">
        <f t="shared" si="393"/>
        <v>17</v>
      </c>
    </row>
    <row r="11820" spans="2:2">
      <c r="B11820">
        <f t="shared" si="393"/>
        <v>17</v>
      </c>
    </row>
    <row r="11821" spans="2:2">
      <c r="B11821">
        <f t="shared" si="393"/>
        <v>17</v>
      </c>
    </row>
    <row r="11822" spans="2:2">
      <c r="B11822">
        <f t="shared" si="393"/>
        <v>17</v>
      </c>
    </row>
    <row r="11823" spans="2:2">
      <c r="B11823">
        <f t="shared" si="393"/>
        <v>17</v>
      </c>
    </row>
    <row r="11824" spans="2:2">
      <c r="B11824">
        <f t="shared" si="393"/>
        <v>17</v>
      </c>
    </row>
    <row r="11825" spans="2:2">
      <c r="B11825">
        <f t="shared" si="393"/>
        <v>17</v>
      </c>
    </row>
    <row r="11826" spans="2:2">
      <c r="B11826">
        <f t="shared" si="393"/>
        <v>17</v>
      </c>
    </row>
    <row r="11827" spans="2:2">
      <c r="B11827">
        <f t="shared" si="393"/>
        <v>17</v>
      </c>
    </row>
    <row r="11828" spans="2:2">
      <c r="B11828">
        <f t="shared" si="393"/>
        <v>17</v>
      </c>
    </row>
    <row r="11829" spans="2:2">
      <c r="B11829">
        <f t="shared" si="393"/>
        <v>17</v>
      </c>
    </row>
    <row r="11830" spans="2:2">
      <c r="B11830">
        <f t="shared" si="393"/>
        <v>17</v>
      </c>
    </row>
    <row r="11831" spans="2:2">
      <c r="B11831">
        <f t="shared" si="393"/>
        <v>17</v>
      </c>
    </row>
    <row r="11832" spans="2:2">
      <c r="B11832">
        <f t="shared" si="393"/>
        <v>17</v>
      </c>
    </row>
    <row r="11833" spans="2:2">
      <c r="B11833">
        <f t="shared" si="393"/>
        <v>17</v>
      </c>
    </row>
    <row r="11834" spans="2:2">
      <c r="B11834">
        <f t="shared" si="393"/>
        <v>17</v>
      </c>
    </row>
    <row r="11835" spans="2:2">
      <c r="B11835">
        <f t="shared" si="393"/>
        <v>17</v>
      </c>
    </row>
    <row r="11836" spans="2:2">
      <c r="B11836">
        <f t="shared" si="393"/>
        <v>17</v>
      </c>
    </row>
    <row r="11837" spans="2:2">
      <c r="B11837">
        <f t="shared" si="393"/>
        <v>17</v>
      </c>
    </row>
    <row r="11838" spans="2:2">
      <c r="B11838">
        <f t="shared" si="393"/>
        <v>17</v>
      </c>
    </row>
    <row r="11839" spans="2:2">
      <c r="B11839">
        <f t="shared" si="393"/>
        <v>17</v>
      </c>
    </row>
    <row r="11840" spans="2:2">
      <c r="B11840">
        <f t="shared" si="393"/>
        <v>17</v>
      </c>
    </row>
    <row r="11841" spans="2:2">
      <c r="B11841">
        <f t="shared" si="393"/>
        <v>17</v>
      </c>
    </row>
    <row r="11842" spans="2:2">
      <c r="B11842">
        <f t="shared" si="393"/>
        <v>17</v>
      </c>
    </row>
    <row r="11843" spans="2:2">
      <c r="B11843">
        <f t="shared" si="393"/>
        <v>17</v>
      </c>
    </row>
    <row r="11844" spans="2:2">
      <c r="B11844">
        <f t="shared" si="393"/>
        <v>17</v>
      </c>
    </row>
    <row r="11845" spans="2:2">
      <c r="B11845">
        <f t="shared" ref="B11845:B11908" si="394">+IF(F11844=44085,B11844+1,B11844)</f>
        <v>17</v>
      </c>
    </row>
    <row r="11846" spans="2:2">
      <c r="B11846">
        <f t="shared" si="394"/>
        <v>17</v>
      </c>
    </row>
    <row r="11847" spans="2:2">
      <c r="B11847">
        <f t="shared" si="394"/>
        <v>17</v>
      </c>
    </row>
    <row r="11848" spans="2:2">
      <c r="B11848">
        <f t="shared" si="394"/>
        <v>17</v>
      </c>
    </row>
    <row r="11849" spans="2:2">
      <c r="B11849">
        <f t="shared" si="394"/>
        <v>17</v>
      </c>
    </row>
    <row r="11850" spans="2:2">
      <c r="B11850">
        <f t="shared" si="394"/>
        <v>17</v>
      </c>
    </row>
    <row r="11851" spans="2:2">
      <c r="B11851">
        <f t="shared" si="394"/>
        <v>17</v>
      </c>
    </row>
    <row r="11852" spans="2:2">
      <c r="B11852">
        <f t="shared" si="394"/>
        <v>17</v>
      </c>
    </row>
    <row r="11853" spans="2:2">
      <c r="B11853">
        <f t="shared" si="394"/>
        <v>17</v>
      </c>
    </row>
    <row r="11854" spans="2:2">
      <c r="B11854">
        <f t="shared" si="394"/>
        <v>17</v>
      </c>
    </row>
    <row r="11855" spans="2:2">
      <c r="B11855">
        <f t="shared" si="394"/>
        <v>17</v>
      </c>
    </row>
    <row r="11856" spans="2:2">
      <c r="B11856">
        <f t="shared" si="394"/>
        <v>17</v>
      </c>
    </row>
    <row r="11857" spans="2:2">
      <c r="B11857">
        <f t="shared" si="394"/>
        <v>17</v>
      </c>
    </row>
    <row r="11858" spans="2:2">
      <c r="B11858">
        <f t="shared" si="394"/>
        <v>17</v>
      </c>
    </row>
    <row r="11859" spans="2:2">
      <c r="B11859">
        <f t="shared" si="394"/>
        <v>17</v>
      </c>
    </row>
    <row r="11860" spans="2:2">
      <c r="B11860">
        <f t="shared" si="394"/>
        <v>17</v>
      </c>
    </row>
    <row r="11861" spans="2:2">
      <c r="B11861">
        <f t="shared" si="394"/>
        <v>17</v>
      </c>
    </row>
    <row r="11862" spans="2:2">
      <c r="B11862">
        <f t="shared" si="394"/>
        <v>17</v>
      </c>
    </row>
    <row r="11863" spans="2:2">
      <c r="B11863">
        <f t="shared" si="394"/>
        <v>17</v>
      </c>
    </row>
    <row r="11864" spans="2:2">
      <c r="B11864">
        <f t="shared" si="394"/>
        <v>17</v>
      </c>
    </row>
    <row r="11865" spans="2:2">
      <c r="B11865">
        <f t="shared" si="394"/>
        <v>17</v>
      </c>
    </row>
    <row r="11866" spans="2:2">
      <c r="B11866">
        <f t="shared" si="394"/>
        <v>17</v>
      </c>
    </row>
    <row r="11867" spans="2:2">
      <c r="B11867">
        <f t="shared" si="394"/>
        <v>17</v>
      </c>
    </row>
    <row r="11868" spans="2:2">
      <c r="B11868">
        <f t="shared" si="394"/>
        <v>17</v>
      </c>
    </row>
    <row r="11869" spans="2:2">
      <c r="B11869">
        <f t="shared" si="394"/>
        <v>17</v>
      </c>
    </row>
    <row r="11870" spans="2:2">
      <c r="B11870">
        <f t="shared" si="394"/>
        <v>17</v>
      </c>
    </row>
    <row r="11871" spans="2:2">
      <c r="B11871">
        <f t="shared" si="394"/>
        <v>17</v>
      </c>
    </row>
    <row r="11872" spans="2:2">
      <c r="B11872">
        <f t="shared" si="394"/>
        <v>17</v>
      </c>
    </row>
    <row r="11873" spans="2:2">
      <c r="B11873">
        <f t="shared" si="394"/>
        <v>17</v>
      </c>
    </row>
    <row r="11874" spans="2:2">
      <c r="B11874">
        <f t="shared" si="394"/>
        <v>17</v>
      </c>
    </row>
    <row r="11875" spans="2:2">
      <c r="B11875">
        <f t="shared" si="394"/>
        <v>17</v>
      </c>
    </row>
    <row r="11876" spans="2:2">
      <c r="B11876">
        <f t="shared" si="394"/>
        <v>17</v>
      </c>
    </row>
    <row r="11877" spans="2:2">
      <c r="B11877">
        <f t="shared" si="394"/>
        <v>17</v>
      </c>
    </row>
    <row r="11878" spans="2:2">
      <c r="B11878">
        <f t="shared" si="394"/>
        <v>17</v>
      </c>
    </row>
    <row r="11879" spans="2:2">
      <c r="B11879">
        <f t="shared" si="394"/>
        <v>17</v>
      </c>
    </row>
    <row r="11880" spans="2:2">
      <c r="B11880">
        <f t="shared" si="394"/>
        <v>17</v>
      </c>
    </row>
    <row r="11881" spans="2:2">
      <c r="B11881">
        <f t="shared" si="394"/>
        <v>17</v>
      </c>
    </row>
    <row r="11882" spans="2:2">
      <c r="B11882">
        <f t="shared" si="394"/>
        <v>17</v>
      </c>
    </row>
    <row r="11883" spans="2:2">
      <c r="B11883">
        <f t="shared" si="394"/>
        <v>17</v>
      </c>
    </row>
    <row r="11884" spans="2:2">
      <c r="B11884">
        <f t="shared" si="394"/>
        <v>17</v>
      </c>
    </row>
    <row r="11885" spans="2:2">
      <c r="B11885">
        <f t="shared" si="394"/>
        <v>17</v>
      </c>
    </row>
    <row r="11886" spans="2:2">
      <c r="B11886">
        <f t="shared" si="394"/>
        <v>17</v>
      </c>
    </row>
    <row r="11887" spans="2:2">
      <c r="B11887">
        <f t="shared" si="394"/>
        <v>17</v>
      </c>
    </row>
    <row r="11888" spans="2:2">
      <c r="B11888">
        <f t="shared" si="394"/>
        <v>17</v>
      </c>
    </row>
    <row r="11889" spans="2:2">
      <c r="B11889">
        <f t="shared" si="394"/>
        <v>17</v>
      </c>
    </row>
    <row r="11890" spans="2:2">
      <c r="B11890">
        <f t="shared" si="394"/>
        <v>17</v>
      </c>
    </row>
    <row r="11891" spans="2:2">
      <c r="B11891">
        <f t="shared" si="394"/>
        <v>17</v>
      </c>
    </row>
    <row r="11892" spans="2:2">
      <c r="B11892">
        <f t="shared" si="394"/>
        <v>17</v>
      </c>
    </row>
    <row r="11893" spans="2:2">
      <c r="B11893">
        <f t="shared" si="394"/>
        <v>17</v>
      </c>
    </row>
    <row r="11894" spans="2:2">
      <c r="B11894">
        <f t="shared" si="394"/>
        <v>17</v>
      </c>
    </row>
    <row r="11895" spans="2:2">
      <c r="B11895">
        <f t="shared" si="394"/>
        <v>17</v>
      </c>
    </row>
    <row r="11896" spans="2:2">
      <c r="B11896">
        <f t="shared" si="394"/>
        <v>17</v>
      </c>
    </row>
    <row r="11897" spans="2:2">
      <c r="B11897">
        <f t="shared" si="394"/>
        <v>17</v>
      </c>
    </row>
    <row r="11898" spans="2:2">
      <c r="B11898">
        <f t="shared" si="394"/>
        <v>17</v>
      </c>
    </row>
    <row r="11899" spans="2:2">
      <c r="B11899">
        <f t="shared" si="394"/>
        <v>17</v>
      </c>
    </row>
    <row r="11900" spans="2:2">
      <c r="B11900">
        <f t="shared" si="394"/>
        <v>17</v>
      </c>
    </row>
    <row r="11901" spans="2:2">
      <c r="B11901">
        <f t="shared" si="394"/>
        <v>17</v>
      </c>
    </row>
    <row r="11902" spans="2:2">
      <c r="B11902">
        <f t="shared" si="394"/>
        <v>17</v>
      </c>
    </row>
    <row r="11903" spans="2:2">
      <c r="B11903">
        <f t="shared" si="394"/>
        <v>17</v>
      </c>
    </row>
    <row r="11904" spans="2:2">
      <c r="B11904">
        <f t="shared" si="394"/>
        <v>17</v>
      </c>
    </row>
    <row r="11905" spans="2:2">
      <c r="B11905">
        <f t="shared" si="394"/>
        <v>17</v>
      </c>
    </row>
    <row r="11906" spans="2:2">
      <c r="B11906">
        <f t="shared" si="394"/>
        <v>17</v>
      </c>
    </row>
    <row r="11907" spans="2:2">
      <c r="B11907">
        <f t="shared" si="394"/>
        <v>17</v>
      </c>
    </row>
    <row r="11908" spans="2:2">
      <c r="B11908">
        <f t="shared" si="394"/>
        <v>17</v>
      </c>
    </row>
    <row r="11909" spans="2:2">
      <c r="B11909">
        <f t="shared" ref="B11909:B11972" si="395">+IF(F11908=44085,B11908+1,B11908)</f>
        <v>17</v>
      </c>
    </row>
    <row r="11910" spans="2:2">
      <c r="B11910">
        <f t="shared" si="395"/>
        <v>17</v>
      </c>
    </row>
    <row r="11911" spans="2:2">
      <c r="B11911">
        <f t="shared" si="395"/>
        <v>17</v>
      </c>
    </row>
    <row r="11912" spans="2:2">
      <c r="B11912">
        <f t="shared" si="395"/>
        <v>17</v>
      </c>
    </row>
    <row r="11913" spans="2:2">
      <c r="B11913">
        <f t="shared" si="395"/>
        <v>17</v>
      </c>
    </row>
    <row r="11914" spans="2:2">
      <c r="B11914">
        <f t="shared" si="395"/>
        <v>17</v>
      </c>
    </row>
    <row r="11915" spans="2:2">
      <c r="B11915">
        <f t="shared" si="395"/>
        <v>17</v>
      </c>
    </row>
    <row r="11916" spans="2:2">
      <c r="B11916">
        <f t="shared" si="395"/>
        <v>17</v>
      </c>
    </row>
    <row r="11917" spans="2:2">
      <c r="B11917">
        <f t="shared" si="395"/>
        <v>17</v>
      </c>
    </row>
    <row r="11918" spans="2:2">
      <c r="B11918">
        <f t="shared" si="395"/>
        <v>17</v>
      </c>
    </row>
    <row r="11919" spans="2:2">
      <c r="B11919">
        <f t="shared" si="395"/>
        <v>17</v>
      </c>
    </row>
    <row r="11920" spans="2:2">
      <c r="B11920">
        <f t="shared" si="395"/>
        <v>17</v>
      </c>
    </row>
    <row r="11921" spans="2:2">
      <c r="B11921">
        <f t="shared" si="395"/>
        <v>17</v>
      </c>
    </row>
    <row r="11922" spans="2:2">
      <c r="B11922">
        <f t="shared" si="395"/>
        <v>17</v>
      </c>
    </row>
    <row r="11923" spans="2:2">
      <c r="B11923">
        <f t="shared" si="395"/>
        <v>17</v>
      </c>
    </row>
    <row r="11924" spans="2:2">
      <c r="B11924">
        <f t="shared" si="395"/>
        <v>17</v>
      </c>
    </row>
    <row r="11925" spans="2:2">
      <c r="B11925">
        <f t="shared" si="395"/>
        <v>17</v>
      </c>
    </row>
    <row r="11926" spans="2:2">
      <c r="B11926">
        <f t="shared" si="395"/>
        <v>17</v>
      </c>
    </row>
    <row r="11927" spans="2:2">
      <c r="B11927">
        <f t="shared" si="395"/>
        <v>17</v>
      </c>
    </row>
    <row r="11928" spans="2:2">
      <c r="B11928">
        <f t="shared" si="395"/>
        <v>17</v>
      </c>
    </row>
    <row r="11929" spans="2:2">
      <c r="B11929">
        <f t="shared" si="395"/>
        <v>17</v>
      </c>
    </row>
    <row r="11930" spans="2:2">
      <c r="B11930">
        <f t="shared" si="395"/>
        <v>17</v>
      </c>
    </row>
    <row r="11931" spans="2:2">
      <c r="B11931">
        <f t="shared" si="395"/>
        <v>17</v>
      </c>
    </row>
    <row r="11932" spans="2:2">
      <c r="B11932">
        <f t="shared" si="395"/>
        <v>17</v>
      </c>
    </row>
    <row r="11933" spans="2:2">
      <c r="B11933">
        <f t="shared" si="395"/>
        <v>17</v>
      </c>
    </row>
    <row r="11934" spans="2:2">
      <c r="B11934">
        <f t="shared" si="395"/>
        <v>17</v>
      </c>
    </row>
    <row r="11935" spans="2:2">
      <c r="B11935">
        <f t="shared" si="395"/>
        <v>17</v>
      </c>
    </row>
    <row r="11936" spans="2:2">
      <c r="B11936">
        <f t="shared" si="395"/>
        <v>17</v>
      </c>
    </row>
    <row r="11937" spans="2:2">
      <c r="B11937">
        <f t="shared" si="395"/>
        <v>17</v>
      </c>
    </row>
    <row r="11938" spans="2:2">
      <c r="B11938">
        <f t="shared" si="395"/>
        <v>17</v>
      </c>
    </row>
    <row r="11939" spans="2:2">
      <c r="B11939">
        <f t="shared" si="395"/>
        <v>17</v>
      </c>
    </row>
    <row r="11940" spans="2:2">
      <c r="B11940">
        <f t="shared" si="395"/>
        <v>17</v>
      </c>
    </row>
    <row r="11941" spans="2:2">
      <c r="B11941">
        <f t="shared" si="395"/>
        <v>17</v>
      </c>
    </row>
    <row r="11942" spans="2:2">
      <c r="B11942">
        <f t="shared" si="395"/>
        <v>17</v>
      </c>
    </row>
    <row r="11943" spans="2:2">
      <c r="B11943">
        <f t="shared" si="395"/>
        <v>17</v>
      </c>
    </row>
    <row r="11944" spans="2:2">
      <c r="B11944">
        <f t="shared" si="395"/>
        <v>17</v>
      </c>
    </row>
    <row r="11945" spans="2:2">
      <c r="B11945">
        <f t="shared" si="395"/>
        <v>17</v>
      </c>
    </row>
    <row r="11946" spans="2:2">
      <c r="B11946">
        <f t="shared" si="395"/>
        <v>17</v>
      </c>
    </row>
    <row r="11947" spans="2:2">
      <c r="B11947">
        <f t="shared" si="395"/>
        <v>17</v>
      </c>
    </row>
    <row r="11948" spans="2:2">
      <c r="B11948">
        <f t="shared" si="395"/>
        <v>17</v>
      </c>
    </row>
    <row r="11949" spans="2:2">
      <c r="B11949">
        <f t="shared" si="395"/>
        <v>17</v>
      </c>
    </row>
    <row r="11950" spans="2:2">
      <c r="B11950">
        <f t="shared" si="395"/>
        <v>17</v>
      </c>
    </row>
    <row r="11951" spans="2:2">
      <c r="B11951">
        <f t="shared" si="395"/>
        <v>17</v>
      </c>
    </row>
    <row r="11952" spans="2:2">
      <c r="B11952">
        <f t="shared" si="395"/>
        <v>17</v>
      </c>
    </row>
    <row r="11953" spans="2:2">
      <c r="B11953">
        <f t="shared" si="395"/>
        <v>17</v>
      </c>
    </row>
    <row r="11954" spans="2:2">
      <c r="B11954">
        <f t="shared" si="395"/>
        <v>17</v>
      </c>
    </row>
    <row r="11955" spans="2:2">
      <c r="B11955">
        <f t="shared" si="395"/>
        <v>17</v>
      </c>
    </row>
    <row r="11956" spans="2:2">
      <c r="B11956">
        <f t="shared" si="395"/>
        <v>17</v>
      </c>
    </row>
    <row r="11957" spans="2:2">
      <c r="B11957">
        <f t="shared" si="395"/>
        <v>17</v>
      </c>
    </row>
    <row r="11958" spans="2:2">
      <c r="B11958">
        <f t="shared" si="395"/>
        <v>17</v>
      </c>
    </row>
    <row r="11959" spans="2:2">
      <c r="B11959">
        <f t="shared" si="395"/>
        <v>17</v>
      </c>
    </row>
    <row r="11960" spans="2:2">
      <c r="B11960">
        <f t="shared" si="395"/>
        <v>17</v>
      </c>
    </row>
    <row r="11961" spans="2:2">
      <c r="B11961">
        <f t="shared" si="395"/>
        <v>17</v>
      </c>
    </row>
    <row r="11962" spans="2:2">
      <c r="B11962">
        <f t="shared" si="395"/>
        <v>17</v>
      </c>
    </row>
    <row r="11963" spans="2:2">
      <c r="B11963">
        <f t="shared" si="395"/>
        <v>17</v>
      </c>
    </row>
    <row r="11964" spans="2:2">
      <c r="B11964">
        <f t="shared" si="395"/>
        <v>17</v>
      </c>
    </row>
    <row r="11965" spans="2:2">
      <c r="B11965">
        <f t="shared" si="395"/>
        <v>17</v>
      </c>
    </row>
    <row r="11966" spans="2:2">
      <c r="B11966">
        <f t="shared" si="395"/>
        <v>17</v>
      </c>
    </row>
    <row r="11967" spans="2:2">
      <c r="B11967">
        <f t="shared" si="395"/>
        <v>17</v>
      </c>
    </row>
    <row r="11968" spans="2:2">
      <c r="B11968">
        <f t="shared" si="395"/>
        <v>17</v>
      </c>
    </row>
    <row r="11969" spans="2:2">
      <c r="B11969">
        <f t="shared" si="395"/>
        <v>17</v>
      </c>
    </row>
    <row r="11970" spans="2:2">
      <c r="B11970">
        <f t="shared" si="395"/>
        <v>17</v>
      </c>
    </row>
    <row r="11971" spans="2:2">
      <c r="B11971">
        <f t="shared" si="395"/>
        <v>17</v>
      </c>
    </row>
    <row r="11972" spans="2:2">
      <c r="B11972">
        <f t="shared" si="395"/>
        <v>17</v>
      </c>
    </row>
    <row r="11973" spans="2:2">
      <c r="B11973">
        <f t="shared" ref="B11973:B12036" si="396">+IF(F11972=44085,B11972+1,B11972)</f>
        <v>17</v>
      </c>
    </row>
    <row r="11974" spans="2:2">
      <c r="B11974">
        <f t="shared" si="396"/>
        <v>17</v>
      </c>
    </row>
    <row r="11975" spans="2:2">
      <c r="B11975">
        <f t="shared" si="396"/>
        <v>17</v>
      </c>
    </row>
    <row r="11976" spans="2:2">
      <c r="B11976">
        <f t="shared" si="396"/>
        <v>17</v>
      </c>
    </row>
    <row r="11977" spans="2:2">
      <c r="B11977">
        <f t="shared" si="396"/>
        <v>17</v>
      </c>
    </row>
    <row r="11978" spans="2:2">
      <c r="B11978">
        <f t="shared" si="396"/>
        <v>17</v>
      </c>
    </row>
    <row r="11979" spans="2:2">
      <c r="B11979">
        <f t="shared" si="396"/>
        <v>17</v>
      </c>
    </row>
    <row r="11980" spans="2:2">
      <c r="B11980">
        <f t="shared" si="396"/>
        <v>17</v>
      </c>
    </row>
    <row r="11981" spans="2:2">
      <c r="B11981">
        <f t="shared" si="396"/>
        <v>17</v>
      </c>
    </row>
    <row r="11982" spans="2:2">
      <c r="B11982">
        <f t="shared" si="396"/>
        <v>17</v>
      </c>
    </row>
    <row r="11983" spans="2:2">
      <c r="B11983">
        <f t="shared" si="396"/>
        <v>17</v>
      </c>
    </row>
    <row r="11984" spans="2:2">
      <c r="B11984">
        <f t="shared" si="396"/>
        <v>17</v>
      </c>
    </row>
    <row r="11985" spans="2:2">
      <c r="B11985">
        <f t="shared" si="396"/>
        <v>17</v>
      </c>
    </row>
    <row r="11986" spans="2:2">
      <c r="B11986">
        <f t="shared" si="396"/>
        <v>17</v>
      </c>
    </row>
    <row r="11987" spans="2:2">
      <c r="B11987">
        <f t="shared" si="396"/>
        <v>17</v>
      </c>
    </row>
    <row r="11988" spans="2:2">
      <c r="B11988">
        <f t="shared" si="396"/>
        <v>17</v>
      </c>
    </row>
    <row r="11989" spans="2:2">
      <c r="B11989">
        <f t="shared" si="396"/>
        <v>17</v>
      </c>
    </row>
    <row r="11990" spans="2:2">
      <c r="B11990">
        <f t="shared" si="396"/>
        <v>17</v>
      </c>
    </row>
    <row r="11991" spans="2:2">
      <c r="B11991">
        <f t="shared" si="396"/>
        <v>17</v>
      </c>
    </row>
    <row r="11992" spans="2:2">
      <c r="B11992">
        <f t="shared" si="396"/>
        <v>17</v>
      </c>
    </row>
    <row r="11993" spans="2:2">
      <c r="B11993">
        <f t="shared" si="396"/>
        <v>17</v>
      </c>
    </row>
    <row r="11994" spans="2:2">
      <c r="B11994">
        <f t="shared" si="396"/>
        <v>17</v>
      </c>
    </row>
    <row r="11995" spans="2:2">
      <c r="B11995">
        <f t="shared" si="396"/>
        <v>17</v>
      </c>
    </row>
    <row r="11996" spans="2:2">
      <c r="B11996">
        <f t="shared" si="396"/>
        <v>17</v>
      </c>
    </row>
    <row r="11997" spans="2:2">
      <c r="B11997">
        <f t="shared" si="396"/>
        <v>17</v>
      </c>
    </row>
    <row r="11998" spans="2:2">
      <c r="B11998">
        <f t="shared" si="396"/>
        <v>17</v>
      </c>
    </row>
    <row r="11999" spans="2:2">
      <c r="B11999">
        <f t="shared" si="396"/>
        <v>17</v>
      </c>
    </row>
    <row r="12000" spans="2:2">
      <c r="B12000">
        <f t="shared" si="396"/>
        <v>17</v>
      </c>
    </row>
    <row r="12001" spans="2:2">
      <c r="B12001">
        <f t="shared" si="396"/>
        <v>17</v>
      </c>
    </row>
    <row r="12002" spans="2:2">
      <c r="B12002">
        <f t="shared" si="396"/>
        <v>17</v>
      </c>
    </row>
    <row r="12003" spans="2:2">
      <c r="B12003">
        <f t="shared" si="396"/>
        <v>17</v>
      </c>
    </row>
    <row r="12004" spans="2:2">
      <c r="B12004">
        <f t="shared" si="396"/>
        <v>17</v>
      </c>
    </row>
    <row r="12005" spans="2:2">
      <c r="B12005">
        <f t="shared" si="396"/>
        <v>17</v>
      </c>
    </row>
    <row r="12006" spans="2:2">
      <c r="B12006">
        <f t="shared" si="396"/>
        <v>17</v>
      </c>
    </row>
    <row r="12007" spans="2:2">
      <c r="B12007">
        <f t="shared" si="396"/>
        <v>17</v>
      </c>
    </row>
    <row r="12008" spans="2:2">
      <c r="B12008">
        <f t="shared" si="396"/>
        <v>17</v>
      </c>
    </row>
    <row r="12009" spans="2:2">
      <c r="B12009">
        <f t="shared" si="396"/>
        <v>17</v>
      </c>
    </row>
    <row r="12010" spans="2:2">
      <c r="B12010">
        <f t="shared" si="396"/>
        <v>17</v>
      </c>
    </row>
    <row r="12011" spans="2:2">
      <c r="B12011">
        <f t="shared" si="396"/>
        <v>17</v>
      </c>
    </row>
    <row r="12012" spans="2:2">
      <c r="B12012">
        <f t="shared" si="396"/>
        <v>17</v>
      </c>
    </row>
    <row r="12013" spans="2:2">
      <c r="B12013">
        <f t="shared" si="396"/>
        <v>17</v>
      </c>
    </row>
    <row r="12014" spans="2:2">
      <c r="B12014">
        <f t="shared" si="396"/>
        <v>17</v>
      </c>
    </row>
    <row r="12015" spans="2:2">
      <c r="B12015">
        <f t="shared" si="396"/>
        <v>17</v>
      </c>
    </row>
    <row r="12016" spans="2:2">
      <c r="B12016">
        <f t="shared" si="396"/>
        <v>17</v>
      </c>
    </row>
    <row r="12017" spans="2:2">
      <c r="B12017">
        <f t="shared" si="396"/>
        <v>17</v>
      </c>
    </row>
    <row r="12018" spans="2:2">
      <c r="B12018">
        <f t="shared" si="396"/>
        <v>17</v>
      </c>
    </row>
    <row r="12019" spans="2:2">
      <c r="B12019">
        <f t="shared" si="396"/>
        <v>17</v>
      </c>
    </row>
    <row r="12020" spans="2:2">
      <c r="B12020">
        <f t="shared" si="396"/>
        <v>17</v>
      </c>
    </row>
    <row r="12021" spans="2:2">
      <c r="B12021">
        <f t="shared" si="396"/>
        <v>17</v>
      </c>
    </row>
    <row r="12022" spans="2:2">
      <c r="B12022">
        <f t="shared" si="396"/>
        <v>17</v>
      </c>
    </row>
    <row r="12023" spans="2:2">
      <c r="B12023">
        <f t="shared" si="396"/>
        <v>17</v>
      </c>
    </row>
    <row r="12024" spans="2:2">
      <c r="B12024">
        <f t="shared" si="396"/>
        <v>17</v>
      </c>
    </row>
    <row r="12025" spans="2:2">
      <c r="B12025">
        <f t="shared" si="396"/>
        <v>17</v>
      </c>
    </row>
    <row r="12026" spans="2:2">
      <c r="B12026">
        <f t="shared" si="396"/>
        <v>17</v>
      </c>
    </row>
    <row r="12027" spans="2:2">
      <c r="B12027">
        <f t="shared" si="396"/>
        <v>17</v>
      </c>
    </row>
    <row r="12028" spans="2:2">
      <c r="B12028">
        <f t="shared" si="396"/>
        <v>17</v>
      </c>
    </row>
    <row r="12029" spans="2:2">
      <c r="B12029">
        <f t="shared" si="396"/>
        <v>17</v>
      </c>
    </row>
    <row r="12030" spans="2:2">
      <c r="B12030">
        <f t="shared" si="396"/>
        <v>17</v>
      </c>
    </row>
    <row r="12031" spans="2:2">
      <c r="B12031">
        <f t="shared" si="396"/>
        <v>17</v>
      </c>
    </row>
    <row r="12032" spans="2:2">
      <c r="B12032">
        <f t="shared" si="396"/>
        <v>17</v>
      </c>
    </row>
    <row r="12033" spans="2:2">
      <c r="B12033">
        <f t="shared" si="396"/>
        <v>17</v>
      </c>
    </row>
    <row r="12034" spans="2:2">
      <c r="B12034">
        <f t="shared" si="396"/>
        <v>17</v>
      </c>
    </row>
    <row r="12035" spans="2:2">
      <c r="B12035">
        <f t="shared" si="396"/>
        <v>17</v>
      </c>
    </row>
    <row r="12036" spans="2:2">
      <c r="B12036">
        <f t="shared" si="396"/>
        <v>17</v>
      </c>
    </row>
    <row r="12037" spans="2:2">
      <c r="B12037">
        <f t="shared" ref="B12037:B12100" si="397">+IF(F12036=44085,B12036+1,B12036)</f>
        <v>17</v>
      </c>
    </row>
    <row r="12038" spans="2:2">
      <c r="B12038">
        <f t="shared" si="397"/>
        <v>17</v>
      </c>
    </row>
    <row r="12039" spans="2:2">
      <c r="B12039">
        <f t="shared" si="397"/>
        <v>17</v>
      </c>
    </row>
    <row r="12040" spans="2:2">
      <c r="B12040">
        <f t="shared" si="397"/>
        <v>17</v>
      </c>
    </row>
    <row r="12041" spans="2:2">
      <c r="B12041">
        <f t="shared" si="397"/>
        <v>17</v>
      </c>
    </row>
    <row r="12042" spans="2:2">
      <c r="B12042">
        <f t="shared" si="397"/>
        <v>17</v>
      </c>
    </row>
    <row r="12043" spans="2:2">
      <c r="B12043">
        <f t="shared" si="397"/>
        <v>17</v>
      </c>
    </row>
    <row r="12044" spans="2:2">
      <c r="B12044">
        <f t="shared" si="397"/>
        <v>17</v>
      </c>
    </row>
    <row r="12045" spans="2:2">
      <c r="B12045">
        <f t="shared" si="397"/>
        <v>17</v>
      </c>
    </row>
    <row r="12046" spans="2:2">
      <c r="B12046">
        <f t="shared" si="397"/>
        <v>17</v>
      </c>
    </row>
    <row r="12047" spans="2:2">
      <c r="B12047">
        <f t="shared" si="397"/>
        <v>17</v>
      </c>
    </row>
    <row r="12048" spans="2:2">
      <c r="B12048">
        <f t="shared" si="397"/>
        <v>17</v>
      </c>
    </row>
    <row r="12049" spans="2:2">
      <c r="B12049">
        <f t="shared" si="397"/>
        <v>17</v>
      </c>
    </row>
    <row r="12050" spans="2:2">
      <c r="B12050">
        <f t="shared" si="397"/>
        <v>17</v>
      </c>
    </row>
    <row r="12051" spans="2:2">
      <c r="B12051">
        <f t="shared" si="397"/>
        <v>17</v>
      </c>
    </row>
    <row r="12052" spans="2:2">
      <c r="B12052">
        <f t="shared" si="397"/>
        <v>17</v>
      </c>
    </row>
    <row r="12053" spans="2:2">
      <c r="B12053">
        <f t="shared" si="397"/>
        <v>17</v>
      </c>
    </row>
    <row r="12054" spans="2:2">
      <c r="B12054">
        <f t="shared" si="397"/>
        <v>17</v>
      </c>
    </row>
    <row r="12055" spans="2:2">
      <c r="B12055">
        <f t="shared" si="397"/>
        <v>17</v>
      </c>
    </row>
    <row r="12056" spans="2:2">
      <c r="B12056">
        <f t="shared" si="397"/>
        <v>17</v>
      </c>
    </row>
    <row r="12057" spans="2:2">
      <c r="B12057">
        <f t="shared" si="397"/>
        <v>17</v>
      </c>
    </row>
    <row r="12058" spans="2:2">
      <c r="B12058">
        <f t="shared" si="397"/>
        <v>17</v>
      </c>
    </row>
    <row r="12059" spans="2:2">
      <c r="B12059">
        <f t="shared" si="397"/>
        <v>17</v>
      </c>
    </row>
    <row r="12060" spans="2:2">
      <c r="B12060">
        <f t="shared" si="397"/>
        <v>17</v>
      </c>
    </row>
    <row r="12061" spans="2:2">
      <c r="B12061">
        <f t="shared" si="397"/>
        <v>17</v>
      </c>
    </row>
    <row r="12062" spans="2:2">
      <c r="B12062">
        <f t="shared" si="397"/>
        <v>17</v>
      </c>
    </row>
    <row r="12063" spans="2:2">
      <c r="B12063">
        <f t="shared" si="397"/>
        <v>17</v>
      </c>
    </row>
    <row r="12064" spans="2:2">
      <c r="B12064">
        <f t="shared" si="397"/>
        <v>17</v>
      </c>
    </row>
    <row r="12065" spans="2:2">
      <c r="B12065">
        <f t="shared" si="397"/>
        <v>17</v>
      </c>
    </row>
    <row r="12066" spans="2:2">
      <c r="B12066">
        <f t="shared" si="397"/>
        <v>17</v>
      </c>
    </row>
    <row r="12067" spans="2:2">
      <c r="B12067">
        <f t="shared" si="397"/>
        <v>17</v>
      </c>
    </row>
    <row r="12068" spans="2:2">
      <c r="B12068">
        <f t="shared" si="397"/>
        <v>17</v>
      </c>
    </row>
    <row r="12069" spans="2:2">
      <c r="B12069">
        <f t="shared" si="397"/>
        <v>17</v>
      </c>
    </row>
    <row r="12070" spans="2:2">
      <c r="B12070">
        <f t="shared" si="397"/>
        <v>17</v>
      </c>
    </row>
    <row r="12071" spans="2:2">
      <c r="B12071">
        <f t="shared" si="397"/>
        <v>17</v>
      </c>
    </row>
    <row r="12072" spans="2:2">
      <c r="B12072">
        <f t="shared" si="397"/>
        <v>17</v>
      </c>
    </row>
    <row r="12073" spans="2:2">
      <c r="B12073">
        <f t="shared" si="397"/>
        <v>17</v>
      </c>
    </row>
    <row r="12074" spans="2:2">
      <c r="B12074">
        <f t="shared" si="397"/>
        <v>17</v>
      </c>
    </row>
    <row r="12075" spans="2:2">
      <c r="B12075">
        <f t="shared" si="397"/>
        <v>17</v>
      </c>
    </row>
    <row r="12076" spans="2:2">
      <c r="B12076">
        <f t="shared" si="397"/>
        <v>17</v>
      </c>
    </row>
    <row r="12077" spans="2:2">
      <c r="B12077">
        <f t="shared" si="397"/>
        <v>17</v>
      </c>
    </row>
    <row r="12078" spans="2:2">
      <c r="B12078">
        <f t="shared" si="397"/>
        <v>17</v>
      </c>
    </row>
    <row r="12079" spans="2:2">
      <c r="B12079">
        <f t="shared" si="397"/>
        <v>17</v>
      </c>
    </row>
    <row r="12080" spans="2:2">
      <c r="B12080">
        <f t="shared" si="397"/>
        <v>17</v>
      </c>
    </row>
    <row r="12081" spans="2:2">
      <c r="B12081">
        <f t="shared" si="397"/>
        <v>17</v>
      </c>
    </row>
    <row r="12082" spans="2:2">
      <c r="B12082">
        <f t="shared" si="397"/>
        <v>17</v>
      </c>
    </row>
    <row r="12083" spans="2:2">
      <c r="B12083">
        <f t="shared" si="397"/>
        <v>17</v>
      </c>
    </row>
    <row r="12084" spans="2:2">
      <c r="B12084">
        <f t="shared" si="397"/>
        <v>17</v>
      </c>
    </row>
    <row r="12085" spans="2:2">
      <c r="B12085">
        <f t="shared" si="397"/>
        <v>17</v>
      </c>
    </row>
    <row r="12086" spans="2:2">
      <c r="B12086">
        <f t="shared" si="397"/>
        <v>17</v>
      </c>
    </row>
    <row r="12087" spans="2:2">
      <c r="B12087">
        <f t="shared" si="397"/>
        <v>17</v>
      </c>
    </row>
    <row r="12088" spans="2:2">
      <c r="B12088">
        <f t="shared" si="397"/>
        <v>17</v>
      </c>
    </row>
    <row r="12089" spans="2:2">
      <c r="B12089">
        <f t="shared" si="397"/>
        <v>17</v>
      </c>
    </row>
    <row r="12090" spans="2:2">
      <c r="B12090">
        <f t="shared" si="397"/>
        <v>17</v>
      </c>
    </row>
    <row r="12091" spans="2:2">
      <c r="B12091">
        <f t="shared" si="397"/>
        <v>17</v>
      </c>
    </row>
    <row r="12092" spans="2:2">
      <c r="B12092">
        <f t="shared" si="397"/>
        <v>17</v>
      </c>
    </row>
    <row r="12093" spans="2:2">
      <c r="B12093">
        <f t="shared" si="397"/>
        <v>17</v>
      </c>
    </row>
    <row r="12094" spans="2:2">
      <c r="B12094">
        <f t="shared" si="397"/>
        <v>17</v>
      </c>
    </row>
    <row r="12095" spans="2:2">
      <c r="B12095">
        <f t="shared" si="397"/>
        <v>17</v>
      </c>
    </row>
    <row r="12096" spans="2:2">
      <c r="B12096">
        <f t="shared" si="397"/>
        <v>17</v>
      </c>
    </row>
    <row r="12097" spans="2:2">
      <c r="B12097">
        <f t="shared" si="397"/>
        <v>17</v>
      </c>
    </row>
    <row r="12098" spans="2:2">
      <c r="B12098">
        <f t="shared" si="397"/>
        <v>17</v>
      </c>
    </row>
    <row r="12099" spans="2:2">
      <c r="B12099">
        <f t="shared" si="397"/>
        <v>17</v>
      </c>
    </row>
    <row r="12100" spans="2:2">
      <c r="B12100">
        <f t="shared" si="397"/>
        <v>17</v>
      </c>
    </row>
    <row r="12101" spans="2:2">
      <c r="B12101">
        <f t="shared" ref="B12101:B12164" si="398">+IF(F12100=44085,B12100+1,B12100)</f>
        <v>17</v>
      </c>
    </row>
    <row r="12102" spans="2:2">
      <c r="B12102">
        <f t="shared" si="398"/>
        <v>17</v>
      </c>
    </row>
    <row r="12103" spans="2:2">
      <c r="B12103">
        <f t="shared" si="398"/>
        <v>17</v>
      </c>
    </row>
    <row r="12104" spans="2:2">
      <c r="B12104">
        <f t="shared" si="398"/>
        <v>17</v>
      </c>
    </row>
    <row r="12105" spans="2:2">
      <c r="B12105">
        <f t="shared" si="398"/>
        <v>17</v>
      </c>
    </row>
    <row r="12106" spans="2:2">
      <c r="B12106">
        <f t="shared" si="398"/>
        <v>17</v>
      </c>
    </row>
    <row r="12107" spans="2:2">
      <c r="B12107">
        <f t="shared" si="398"/>
        <v>17</v>
      </c>
    </row>
    <row r="12108" spans="2:2">
      <c r="B12108">
        <f t="shared" si="398"/>
        <v>17</v>
      </c>
    </row>
    <row r="12109" spans="2:2">
      <c r="B12109">
        <f t="shared" si="398"/>
        <v>17</v>
      </c>
    </row>
    <row r="12110" spans="2:2">
      <c r="B12110">
        <f t="shared" si="398"/>
        <v>17</v>
      </c>
    </row>
    <row r="12111" spans="2:2">
      <c r="B12111">
        <f t="shared" si="398"/>
        <v>17</v>
      </c>
    </row>
    <row r="12112" spans="2:2">
      <c r="B12112">
        <f t="shared" si="398"/>
        <v>17</v>
      </c>
    </row>
    <row r="12113" spans="2:2">
      <c r="B12113">
        <f t="shared" si="398"/>
        <v>17</v>
      </c>
    </row>
    <row r="12114" spans="2:2">
      <c r="B12114">
        <f t="shared" si="398"/>
        <v>17</v>
      </c>
    </row>
    <row r="12115" spans="2:2">
      <c r="B12115">
        <f t="shared" si="398"/>
        <v>17</v>
      </c>
    </row>
    <row r="12116" spans="2:2">
      <c r="B12116">
        <f t="shared" si="398"/>
        <v>17</v>
      </c>
    </row>
    <row r="12117" spans="2:2">
      <c r="B12117">
        <f t="shared" si="398"/>
        <v>17</v>
      </c>
    </row>
    <row r="12118" spans="2:2">
      <c r="B12118">
        <f t="shared" si="398"/>
        <v>17</v>
      </c>
    </row>
    <row r="12119" spans="2:2">
      <c r="B12119">
        <f t="shared" si="398"/>
        <v>17</v>
      </c>
    </row>
    <row r="12120" spans="2:2">
      <c r="B12120">
        <f t="shared" si="398"/>
        <v>17</v>
      </c>
    </row>
    <row r="12121" spans="2:2">
      <c r="B12121">
        <f t="shared" si="398"/>
        <v>17</v>
      </c>
    </row>
    <row r="12122" spans="2:2">
      <c r="B12122">
        <f t="shared" si="398"/>
        <v>17</v>
      </c>
    </row>
    <row r="12123" spans="2:2">
      <c r="B12123">
        <f t="shared" si="398"/>
        <v>17</v>
      </c>
    </row>
    <row r="12124" spans="2:2">
      <c r="B12124">
        <f t="shared" si="398"/>
        <v>17</v>
      </c>
    </row>
    <row r="12125" spans="2:2">
      <c r="B12125">
        <f t="shared" si="398"/>
        <v>17</v>
      </c>
    </row>
    <row r="12126" spans="2:2">
      <c r="B12126">
        <f t="shared" si="398"/>
        <v>17</v>
      </c>
    </row>
    <row r="12127" spans="2:2">
      <c r="B12127">
        <f t="shared" si="398"/>
        <v>17</v>
      </c>
    </row>
    <row r="12128" spans="2:2">
      <c r="B12128">
        <f t="shared" si="398"/>
        <v>17</v>
      </c>
    </row>
    <row r="12129" spans="2:2">
      <c r="B12129">
        <f t="shared" si="398"/>
        <v>17</v>
      </c>
    </row>
    <row r="12130" spans="2:2">
      <c r="B12130">
        <f t="shared" si="398"/>
        <v>17</v>
      </c>
    </row>
    <row r="12131" spans="2:2">
      <c r="B12131">
        <f t="shared" si="398"/>
        <v>17</v>
      </c>
    </row>
    <row r="12132" spans="2:2">
      <c r="B12132">
        <f t="shared" si="398"/>
        <v>17</v>
      </c>
    </row>
    <row r="12133" spans="2:2">
      <c r="B12133">
        <f t="shared" si="398"/>
        <v>17</v>
      </c>
    </row>
    <row r="12134" spans="2:2">
      <c r="B12134">
        <f t="shared" si="398"/>
        <v>17</v>
      </c>
    </row>
    <row r="12135" spans="2:2">
      <c r="B12135">
        <f t="shared" si="398"/>
        <v>17</v>
      </c>
    </row>
    <row r="12136" spans="2:2">
      <c r="B12136">
        <f t="shared" si="398"/>
        <v>17</v>
      </c>
    </row>
    <row r="12137" spans="2:2">
      <c r="B12137">
        <f t="shared" si="398"/>
        <v>17</v>
      </c>
    </row>
    <row r="12138" spans="2:2">
      <c r="B12138">
        <f t="shared" si="398"/>
        <v>17</v>
      </c>
    </row>
    <row r="12139" spans="2:2">
      <c r="B12139">
        <f t="shared" si="398"/>
        <v>17</v>
      </c>
    </row>
    <row r="12140" spans="2:2">
      <c r="B12140">
        <f t="shared" si="398"/>
        <v>17</v>
      </c>
    </row>
    <row r="12141" spans="2:2">
      <c r="B12141">
        <f t="shared" si="398"/>
        <v>17</v>
      </c>
    </row>
    <row r="12142" spans="2:2">
      <c r="B12142">
        <f t="shared" si="398"/>
        <v>17</v>
      </c>
    </row>
    <row r="12143" spans="2:2">
      <c r="B12143">
        <f t="shared" si="398"/>
        <v>17</v>
      </c>
    </row>
    <row r="12144" spans="2:2">
      <c r="B12144">
        <f t="shared" si="398"/>
        <v>17</v>
      </c>
    </row>
    <row r="12145" spans="2:2">
      <c r="B12145">
        <f t="shared" si="398"/>
        <v>17</v>
      </c>
    </row>
    <row r="12146" spans="2:2">
      <c r="B12146">
        <f t="shared" si="398"/>
        <v>17</v>
      </c>
    </row>
    <row r="12147" spans="2:2">
      <c r="B12147">
        <f t="shared" si="398"/>
        <v>17</v>
      </c>
    </row>
    <row r="12148" spans="2:2">
      <c r="B12148">
        <f t="shared" si="398"/>
        <v>17</v>
      </c>
    </row>
    <row r="12149" spans="2:2">
      <c r="B12149">
        <f t="shared" si="398"/>
        <v>17</v>
      </c>
    </row>
    <row r="12150" spans="2:2">
      <c r="B12150">
        <f t="shared" si="398"/>
        <v>17</v>
      </c>
    </row>
    <row r="12151" spans="2:2">
      <c r="B12151">
        <f t="shared" si="398"/>
        <v>17</v>
      </c>
    </row>
    <row r="12152" spans="2:2">
      <c r="B12152">
        <f t="shared" si="398"/>
        <v>17</v>
      </c>
    </row>
    <row r="12153" spans="2:2">
      <c r="B12153">
        <f t="shared" si="398"/>
        <v>17</v>
      </c>
    </row>
    <row r="12154" spans="2:2">
      <c r="B12154">
        <f t="shared" si="398"/>
        <v>17</v>
      </c>
    </row>
    <row r="12155" spans="2:2">
      <c r="B12155">
        <f t="shared" si="398"/>
        <v>17</v>
      </c>
    </row>
    <row r="12156" spans="2:2">
      <c r="B12156">
        <f t="shared" si="398"/>
        <v>17</v>
      </c>
    </row>
    <row r="12157" spans="2:2">
      <c r="B12157">
        <f t="shared" si="398"/>
        <v>17</v>
      </c>
    </row>
    <row r="12158" spans="2:2">
      <c r="B12158">
        <f t="shared" si="398"/>
        <v>17</v>
      </c>
    </row>
    <row r="12159" spans="2:2">
      <c r="B12159">
        <f t="shared" si="398"/>
        <v>17</v>
      </c>
    </row>
    <row r="12160" spans="2:2">
      <c r="B12160">
        <f t="shared" si="398"/>
        <v>17</v>
      </c>
    </row>
    <row r="12161" spans="2:2">
      <c r="B12161">
        <f t="shared" si="398"/>
        <v>17</v>
      </c>
    </row>
    <row r="12162" spans="2:2">
      <c r="B12162">
        <f t="shared" si="398"/>
        <v>17</v>
      </c>
    </row>
    <row r="12163" spans="2:2">
      <c r="B12163">
        <f t="shared" si="398"/>
        <v>17</v>
      </c>
    </row>
    <row r="12164" spans="2:2">
      <c r="B12164">
        <f t="shared" si="398"/>
        <v>17</v>
      </c>
    </row>
    <row r="12165" spans="2:2">
      <c r="B12165">
        <f t="shared" ref="B12165:B12228" si="399">+IF(F12164=44085,B12164+1,B12164)</f>
        <v>17</v>
      </c>
    </row>
    <row r="12166" spans="2:2">
      <c r="B12166">
        <f t="shared" si="399"/>
        <v>17</v>
      </c>
    </row>
    <row r="12167" spans="2:2">
      <c r="B12167">
        <f t="shared" si="399"/>
        <v>17</v>
      </c>
    </row>
    <row r="12168" spans="2:2">
      <c r="B12168">
        <f t="shared" si="399"/>
        <v>17</v>
      </c>
    </row>
    <row r="12169" spans="2:2">
      <c r="B12169">
        <f t="shared" si="399"/>
        <v>17</v>
      </c>
    </row>
    <row r="12170" spans="2:2">
      <c r="B12170">
        <f t="shared" si="399"/>
        <v>17</v>
      </c>
    </row>
    <row r="12171" spans="2:2">
      <c r="B12171">
        <f t="shared" si="399"/>
        <v>17</v>
      </c>
    </row>
    <row r="12172" spans="2:2">
      <c r="B12172">
        <f t="shared" si="399"/>
        <v>17</v>
      </c>
    </row>
    <row r="12173" spans="2:2">
      <c r="B12173">
        <f t="shared" si="399"/>
        <v>17</v>
      </c>
    </row>
    <row r="12174" spans="2:2">
      <c r="B12174">
        <f t="shared" si="399"/>
        <v>17</v>
      </c>
    </row>
    <row r="12175" spans="2:2">
      <c r="B12175">
        <f t="shared" si="399"/>
        <v>17</v>
      </c>
    </row>
    <row r="12176" spans="2:2">
      <c r="B12176">
        <f t="shared" si="399"/>
        <v>17</v>
      </c>
    </row>
    <row r="12177" spans="2:2">
      <c r="B12177">
        <f t="shared" si="399"/>
        <v>17</v>
      </c>
    </row>
    <row r="12178" spans="2:2">
      <c r="B12178">
        <f t="shared" si="399"/>
        <v>17</v>
      </c>
    </row>
    <row r="12179" spans="2:2">
      <c r="B12179">
        <f t="shared" si="399"/>
        <v>17</v>
      </c>
    </row>
    <row r="12180" spans="2:2">
      <c r="B12180">
        <f t="shared" si="399"/>
        <v>17</v>
      </c>
    </row>
    <row r="12181" spans="2:2">
      <c r="B12181">
        <f t="shared" si="399"/>
        <v>17</v>
      </c>
    </row>
    <row r="12182" spans="2:2">
      <c r="B12182">
        <f t="shared" si="399"/>
        <v>17</v>
      </c>
    </row>
    <row r="12183" spans="2:2">
      <c r="B12183">
        <f t="shared" si="399"/>
        <v>17</v>
      </c>
    </row>
    <row r="12184" spans="2:2">
      <c r="B12184">
        <f t="shared" si="399"/>
        <v>17</v>
      </c>
    </row>
    <row r="12185" spans="2:2">
      <c r="B12185">
        <f t="shared" si="399"/>
        <v>17</v>
      </c>
    </row>
    <row r="12186" spans="2:2">
      <c r="B12186">
        <f t="shared" si="399"/>
        <v>17</v>
      </c>
    </row>
    <row r="12187" spans="2:2">
      <c r="B12187">
        <f t="shared" si="399"/>
        <v>17</v>
      </c>
    </row>
    <row r="12188" spans="2:2">
      <c r="B12188">
        <f t="shared" si="399"/>
        <v>17</v>
      </c>
    </row>
    <row r="12189" spans="2:2">
      <c r="B12189">
        <f t="shared" si="399"/>
        <v>17</v>
      </c>
    </row>
    <row r="12190" spans="2:2">
      <c r="B12190">
        <f t="shared" si="399"/>
        <v>17</v>
      </c>
    </row>
    <row r="12191" spans="2:2">
      <c r="B12191">
        <f t="shared" si="399"/>
        <v>17</v>
      </c>
    </row>
    <row r="12192" spans="2:2">
      <c r="B12192">
        <f t="shared" si="399"/>
        <v>17</v>
      </c>
    </row>
    <row r="12193" spans="2:2">
      <c r="B12193">
        <f t="shared" si="399"/>
        <v>17</v>
      </c>
    </row>
    <row r="12194" spans="2:2">
      <c r="B12194">
        <f t="shared" si="399"/>
        <v>17</v>
      </c>
    </row>
    <row r="12195" spans="2:2">
      <c r="B12195">
        <f t="shared" si="399"/>
        <v>17</v>
      </c>
    </row>
    <row r="12196" spans="2:2">
      <c r="B12196">
        <f t="shared" si="399"/>
        <v>17</v>
      </c>
    </row>
    <row r="12197" spans="2:2">
      <c r="B12197">
        <f t="shared" si="399"/>
        <v>17</v>
      </c>
    </row>
    <row r="12198" spans="2:2">
      <c r="B12198">
        <f t="shared" si="399"/>
        <v>17</v>
      </c>
    </row>
    <row r="12199" spans="2:2">
      <c r="B12199">
        <f t="shared" si="399"/>
        <v>17</v>
      </c>
    </row>
    <row r="12200" spans="2:2">
      <c r="B12200">
        <f t="shared" si="399"/>
        <v>17</v>
      </c>
    </row>
    <row r="12201" spans="2:2">
      <c r="B12201">
        <f t="shared" si="399"/>
        <v>17</v>
      </c>
    </row>
    <row r="12202" spans="2:2">
      <c r="B12202">
        <f t="shared" si="399"/>
        <v>17</v>
      </c>
    </row>
    <row r="12203" spans="2:2">
      <c r="B12203">
        <f t="shared" si="399"/>
        <v>17</v>
      </c>
    </row>
    <row r="12204" spans="2:2">
      <c r="B12204">
        <f t="shared" si="399"/>
        <v>17</v>
      </c>
    </row>
    <row r="12205" spans="2:2">
      <c r="B12205">
        <f t="shared" si="399"/>
        <v>17</v>
      </c>
    </row>
    <row r="12206" spans="2:2">
      <c r="B12206">
        <f t="shared" si="399"/>
        <v>17</v>
      </c>
    </row>
    <row r="12207" spans="2:2">
      <c r="B12207">
        <f t="shared" si="399"/>
        <v>17</v>
      </c>
    </row>
    <row r="12208" spans="2:2">
      <c r="B12208">
        <f t="shared" si="399"/>
        <v>17</v>
      </c>
    </row>
    <row r="12209" spans="2:2">
      <c r="B12209">
        <f t="shared" si="399"/>
        <v>17</v>
      </c>
    </row>
    <row r="12210" spans="2:2">
      <c r="B12210">
        <f t="shared" si="399"/>
        <v>17</v>
      </c>
    </row>
    <row r="12211" spans="2:2">
      <c r="B12211">
        <f t="shared" si="399"/>
        <v>17</v>
      </c>
    </row>
    <row r="12212" spans="2:2">
      <c r="B12212">
        <f t="shared" si="399"/>
        <v>17</v>
      </c>
    </row>
    <row r="12213" spans="2:2">
      <c r="B12213">
        <f t="shared" si="399"/>
        <v>17</v>
      </c>
    </row>
    <row r="12214" spans="2:2">
      <c r="B12214">
        <f t="shared" si="399"/>
        <v>17</v>
      </c>
    </row>
    <row r="12215" spans="2:2">
      <c r="B12215">
        <f t="shared" si="399"/>
        <v>17</v>
      </c>
    </row>
    <row r="12216" spans="2:2">
      <c r="B12216">
        <f t="shared" si="399"/>
        <v>17</v>
      </c>
    </row>
    <row r="12217" spans="2:2">
      <c r="B12217">
        <f t="shared" si="399"/>
        <v>17</v>
      </c>
    </row>
    <row r="12218" spans="2:2">
      <c r="B12218">
        <f t="shared" si="399"/>
        <v>17</v>
      </c>
    </row>
    <row r="12219" spans="2:2">
      <c r="B12219">
        <f t="shared" si="399"/>
        <v>17</v>
      </c>
    </row>
    <row r="12220" spans="2:2">
      <c r="B12220">
        <f t="shared" si="399"/>
        <v>17</v>
      </c>
    </row>
    <row r="12221" spans="2:2">
      <c r="B12221">
        <f t="shared" si="399"/>
        <v>17</v>
      </c>
    </row>
    <row r="12222" spans="2:2">
      <c r="B12222">
        <f t="shared" si="399"/>
        <v>17</v>
      </c>
    </row>
    <row r="12223" spans="2:2">
      <c r="B12223">
        <f t="shared" si="399"/>
        <v>17</v>
      </c>
    </row>
    <row r="12224" spans="2:2">
      <c r="B12224">
        <f t="shared" si="399"/>
        <v>17</v>
      </c>
    </row>
    <row r="12225" spans="2:2">
      <c r="B12225">
        <f t="shared" si="399"/>
        <v>17</v>
      </c>
    </row>
    <row r="12226" spans="2:2">
      <c r="B12226">
        <f t="shared" si="399"/>
        <v>17</v>
      </c>
    </row>
    <row r="12227" spans="2:2">
      <c r="B12227">
        <f t="shared" si="399"/>
        <v>17</v>
      </c>
    </row>
    <row r="12228" spans="2:2">
      <c r="B12228">
        <f t="shared" si="399"/>
        <v>17</v>
      </c>
    </row>
    <row r="12229" spans="2:2">
      <c r="B12229">
        <f t="shared" ref="B12229:B12292" si="400">+IF(F12228=44085,B12228+1,B12228)</f>
        <v>17</v>
      </c>
    </row>
    <row r="12230" spans="2:2">
      <c r="B12230">
        <f t="shared" si="400"/>
        <v>17</v>
      </c>
    </row>
    <row r="12231" spans="2:2">
      <c r="B12231">
        <f t="shared" si="400"/>
        <v>17</v>
      </c>
    </row>
    <row r="12232" spans="2:2">
      <c r="B12232">
        <f t="shared" si="400"/>
        <v>17</v>
      </c>
    </row>
    <row r="12233" spans="2:2">
      <c r="B12233">
        <f t="shared" si="400"/>
        <v>17</v>
      </c>
    </row>
    <row r="12234" spans="2:2">
      <c r="B12234">
        <f t="shared" si="400"/>
        <v>17</v>
      </c>
    </row>
    <row r="12235" spans="2:2">
      <c r="B12235">
        <f t="shared" si="400"/>
        <v>17</v>
      </c>
    </row>
    <row r="12236" spans="2:2">
      <c r="B12236">
        <f t="shared" si="400"/>
        <v>17</v>
      </c>
    </row>
    <row r="12237" spans="2:2">
      <c r="B12237">
        <f t="shared" si="400"/>
        <v>17</v>
      </c>
    </row>
    <row r="12238" spans="2:2">
      <c r="B12238">
        <f t="shared" si="400"/>
        <v>17</v>
      </c>
    </row>
    <row r="12239" spans="2:2">
      <c r="B12239">
        <f t="shared" si="400"/>
        <v>17</v>
      </c>
    </row>
    <row r="12240" spans="2:2">
      <c r="B12240">
        <f t="shared" si="400"/>
        <v>17</v>
      </c>
    </row>
    <row r="12241" spans="2:2">
      <c r="B12241">
        <f t="shared" si="400"/>
        <v>17</v>
      </c>
    </row>
    <row r="12242" spans="2:2">
      <c r="B12242">
        <f t="shared" si="400"/>
        <v>17</v>
      </c>
    </row>
    <row r="12243" spans="2:2">
      <c r="B12243">
        <f t="shared" si="400"/>
        <v>17</v>
      </c>
    </row>
    <row r="12244" spans="2:2">
      <c r="B12244">
        <f t="shared" si="400"/>
        <v>17</v>
      </c>
    </row>
    <row r="12245" spans="2:2">
      <c r="B12245">
        <f t="shared" si="400"/>
        <v>17</v>
      </c>
    </row>
    <row r="12246" spans="2:2">
      <c r="B12246">
        <f t="shared" si="400"/>
        <v>17</v>
      </c>
    </row>
    <row r="12247" spans="2:2">
      <c r="B12247">
        <f t="shared" si="400"/>
        <v>17</v>
      </c>
    </row>
    <row r="12248" spans="2:2">
      <c r="B12248">
        <f t="shared" si="400"/>
        <v>17</v>
      </c>
    </row>
    <row r="12249" spans="2:2">
      <c r="B12249">
        <f t="shared" si="400"/>
        <v>17</v>
      </c>
    </row>
    <row r="12250" spans="2:2">
      <c r="B12250">
        <f t="shared" si="400"/>
        <v>17</v>
      </c>
    </row>
    <row r="12251" spans="2:2">
      <c r="B12251">
        <f t="shared" si="400"/>
        <v>17</v>
      </c>
    </row>
    <row r="12252" spans="2:2">
      <c r="B12252">
        <f t="shared" si="400"/>
        <v>17</v>
      </c>
    </row>
    <row r="12253" spans="2:2">
      <c r="B12253">
        <f t="shared" si="400"/>
        <v>17</v>
      </c>
    </row>
    <row r="12254" spans="2:2">
      <c r="B12254">
        <f t="shared" si="400"/>
        <v>17</v>
      </c>
    </row>
    <row r="12255" spans="2:2">
      <c r="B12255">
        <f t="shared" si="400"/>
        <v>17</v>
      </c>
    </row>
    <row r="12256" spans="2:2">
      <c r="B12256">
        <f t="shared" si="400"/>
        <v>17</v>
      </c>
    </row>
    <row r="12257" spans="2:2">
      <c r="B12257">
        <f t="shared" si="400"/>
        <v>17</v>
      </c>
    </row>
    <row r="12258" spans="2:2">
      <c r="B12258">
        <f t="shared" si="400"/>
        <v>17</v>
      </c>
    </row>
    <row r="12259" spans="2:2">
      <c r="B12259">
        <f t="shared" si="400"/>
        <v>17</v>
      </c>
    </row>
    <row r="12260" spans="2:2">
      <c r="B12260">
        <f t="shared" si="400"/>
        <v>17</v>
      </c>
    </row>
    <row r="12261" spans="2:2">
      <c r="B12261">
        <f t="shared" si="400"/>
        <v>17</v>
      </c>
    </row>
    <row r="12262" spans="2:2">
      <c r="B12262">
        <f t="shared" si="400"/>
        <v>17</v>
      </c>
    </row>
    <row r="12263" spans="2:2">
      <c r="B12263">
        <f t="shared" si="400"/>
        <v>17</v>
      </c>
    </row>
    <row r="12264" spans="2:2">
      <c r="B12264">
        <f t="shared" si="400"/>
        <v>17</v>
      </c>
    </row>
    <row r="12265" spans="2:2">
      <c r="B12265">
        <f t="shared" si="400"/>
        <v>17</v>
      </c>
    </row>
    <row r="12266" spans="2:2">
      <c r="B12266">
        <f t="shared" si="400"/>
        <v>17</v>
      </c>
    </row>
    <row r="12267" spans="2:2">
      <c r="B12267">
        <f t="shared" si="400"/>
        <v>17</v>
      </c>
    </row>
    <row r="12268" spans="2:2">
      <c r="B12268">
        <f t="shared" si="400"/>
        <v>17</v>
      </c>
    </row>
    <row r="12269" spans="2:2">
      <c r="B12269">
        <f t="shared" si="400"/>
        <v>17</v>
      </c>
    </row>
    <row r="12270" spans="2:2">
      <c r="B12270">
        <f t="shared" si="400"/>
        <v>17</v>
      </c>
    </row>
    <row r="12271" spans="2:2">
      <c r="B12271">
        <f t="shared" si="400"/>
        <v>17</v>
      </c>
    </row>
    <row r="12272" spans="2:2">
      <c r="B12272">
        <f t="shared" si="400"/>
        <v>17</v>
      </c>
    </row>
    <row r="12273" spans="2:2">
      <c r="B12273">
        <f t="shared" si="400"/>
        <v>17</v>
      </c>
    </row>
    <row r="12274" spans="2:2">
      <c r="B12274">
        <f t="shared" si="400"/>
        <v>17</v>
      </c>
    </row>
    <row r="12275" spans="2:2">
      <c r="B12275">
        <f t="shared" si="400"/>
        <v>17</v>
      </c>
    </row>
    <row r="12276" spans="2:2">
      <c r="B12276">
        <f t="shared" si="400"/>
        <v>17</v>
      </c>
    </row>
    <row r="12277" spans="2:2">
      <c r="B12277">
        <f t="shared" si="400"/>
        <v>17</v>
      </c>
    </row>
    <row r="12278" spans="2:2">
      <c r="B12278">
        <f t="shared" si="400"/>
        <v>17</v>
      </c>
    </row>
    <row r="12279" spans="2:2">
      <c r="B12279">
        <f t="shared" si="400"/>
        <v>17</v>
      </c>
    </row>
    <row r="12280" spans="2:2">
      <c r="B12280">
        <f t="shared" si="400"/>
        <v>17</v>
      </c>
    </row>
    <row r="12281" spans="2:2">
      <c r="B12281">
        <f t="shared" si="400"/>
        <v>17</v>
      </c>
    </row>
    <row r="12282" spans="2:2">
      <c r="B12282">
        <f t="shared" si="400"/>
        <v>17</v>
      </c>
    </row>
    <row r="12283" spans="2:2">
      <c r="B12283">
        <f t="shared" si="400"/>
        <v>17</v>
      </c>
    </row>
    <row r="12284" spans="2:2">
      <c r="B12284">
        <f t="shared" si="400"/>
        <v>17</v>
      </c>
    </row>
    <row r="12285" spans="2:2">
      <c r="B12285">
        <f t="shared" si="400"/>
        <v>17</v>
      </c>
    </row>
    <row r="12286" spans="2:2">
      <c r="B12286">
        <f t="shared" si="400"/>
        <v>17</v>
      </c>
    </row>
    <row r="12287" spans="2:2">
      <c r="B12287">
        <f t="shared" si="400"/>
        <v>17</v>
      </c>
    </row>
    <row r="12288" spans="2:2">
      <c r="B12288">
        <f t="shared" si="400"/>
        <v>17</v>
      </c>
    </row>
    <row r="12289" spans="2:2">
      <c r="B12289">
        <f t="shared" si="400"/>
        <v>17</v>
      </c>
    </row>
    <row r="12290" spans="2:2">
      <c r="B12290">
        <f t="shared" si="400"/>
        <v>17</v>
      </c>
    </row>
    <row r="12291" spans="2:2">
      <c r="B12291">
        <f t="shared" si="400"/>
        <v>17</v>
      </c>
    </row>
    <row r="12292" spans="2:2">
      <c r="B12292">
        <f t="shared" si="400"/>
        <v>17</v>
      </c>
    </row>
    <row r="12293" spans="2:2">
      <c r="B12293">
        <f t="shared" ref="B12293:B12356" si="401">+IF(F12292=44085,B12292+1,B12292)</f>
        <v>17</v>
      </c>
    </row>
    <row r="12294" spans="2:2">
      <c r="B12294">
        <f t="shared" si="401"/>
        <v>17</v>
      </c>
    </row>
    <row r="12295" spans="2:2">
      <c r="B12295">
        <f t="shared" si="401"/>
        <v>17</v>
      </c>
    </row>
    <row r="12296" spans="2:2">
      <c r="B12296">
        <f t="shared" si="401"/>
        <v>17</v>
      </c>
    </row>
    <row r="12297" spans="2:2">
      <c r="B12297">
        <f t="shared" si="401"/>
        <v>17</v>
      </c>
    </row>
    <row r="12298" spans="2:2">
      <c r="B12298">
        <f t="shared" si="401"/>
        <v>17</v>
      </c>
    </row>
    <row r="12299" spans="2:2">
      <c r="B12299">
        <f t="shared" si="401"/>
        <v>17</v>
      </c>
    </row>
    <row r="12300" spans="2:2">
      <c r="B12300">
        <f t="shared" si="401"/>
        <v>17</v>
      </c>
    </row>
    <row r="12301" spans="2:2">
      <c r="B12301">
        <f t="shared" si="401"/>
        <v>17</v>
      </c>
    </row>
    <row r="12302" spans="2:2">
      <c r="B12302">
        <f t="shared" si="401"/>
        <v>17</v>
      </c>
    </row>
    <row r="12303" spans="2:2">
      <c r="B12303">
        <f t="shared" si="401"/>
        <v>17</v>
      </c>
    </row>
    <row r="12304" spans="2:2">
      <c r="B12304">
        <f t="shared" si="401"/>
        <v>17</v>
      </c>
    </row>
    <row r="12305" spans="2:2">
      <c r="B12305">
        <f t="shared" si="401"/>
        <v>17</v>
      </c>
    </row>
    <row r="12306" spans="2:2">
      <c r="B12306">
        <f t="shared" si="401"/>
        <v>17</v>
      </c>
    </row>
    <row r="12307" spans="2:2">
      <c r="B12307">
        <f t="shared" si="401"/>
        <v>17</v>
      </c>
    </row>
    <row r="12308" spans="2:2">
      <c r="B12308">
        <f t="shared" si="401"/>
        <v>17</v>
      </c>
    </row>
    <row r="12309" spans="2:2">
      <c r="B12309">
        <f t="shared" si="401"/>
        <v>17</v>
      </c>
    </row>
    <row r="12310" spans="2:2">
      <c r="B12310">
        <f t="shared" si="401"/>
        <v>17</v>
      </c>
    </row>
    <row r="12311" spans="2:2">
      <c r="B12311">
        <f t="shared" si="401"/>
        <v>17</v>
      </c>
    </row>
    <row r="12312" spans="2:2">
      <c r="B12312">
        <f t="shared" si="401"/>
        <v>17</v>
      </c>
    </row>
    <row r="12313" spans="2:2">
      <c r="B12313">
        <f t="shared" si="401"/>
        <v>17</v>
      </c>
    </row>
    <row r="12314" spans="2:2">
      <c r="B12314">
        <f t="shared" si="401"/>
        <v>17</v>
      </c>
    </row>
    <row r="12315" spans="2:2">
      <c r="B12315">
        <f t="shared" si="401"/>
        <v>17</v>
      </c>
    </row>
    <row r="12316" spans="2:2">
      <c r="B12316">
        <f t="shared" si="401"/>
        <v>17</v>
      </c>
    </row>
    <row r="12317" spans="2:2">
      <c r="B12317">
        <f t="shared" si="401"/>
        <v>17</v>
      </c>
    </row>
    <row r="12318" spans="2:2">
      <c r="B12318">
        <f t="shared" si="401"/>
        <v>17</v>
      </c>
    </row>
    <row r="12319" spans="2:2">
      <c r="B12319">
        <f t="shared" si="401"/>
        <v>17</v>
      </c>
    </row>
    <row r="12320" spans="2:2">
      <c r="B12320">
        <f t="shared" si="401"/>
        <v>17</v>
      </c>
    </row>
    <row r="12321" spans="2:2">
      <c r="B12321">
        <f t="shared" si="401"/>
        <v>17</v>
      </c>
    </row>
    <row r="12322" spans="2:2">
      <c r="B12322">
        <f t="shared" si="401"/>
        <v>17</v>
      </c>
    </row>
    <row r="12323" spans="2:2">
      <c r="B12323">
        <f t="shared" si="401"/>
        <v>17</v>
      </c>
    </row>
    <row r="12324" spans="2:2">
      <c r="B12324">
        <f t="shared" si="401"/>
        <v>17</v>
      </c>
    </row>
    <row r="12325" spans="2:2">
      <c r="B12325">
        <f t="shared" si="401"/>
        <v>17</v>
      </c>
    </row>
    <row r="12326" spans="2:2">
      <c r="B12326">
        <f t="shared" si="401"/>
        <v>17</v>
      </c>
    </row>
    <row r="12327" spans="2:2">
      <c r="B12327">
        <f t="shared" si="401"/>
        <v>17</v>
      </c>
    </row>
    <row r="12328" spans="2:2">
      <c r="B12328">
        <f t="shared" si="401"/>
        <v>17</v>
      </c>
    </row>
    <row r="12329" spans="2:2">
      <c r="B12329">
        <f t="shared" si="401"/>
        <v>17</v>
      </c>
    </row>
    <row r="12330" spans="2:2">
      <c r="B12330">
        <f t="shared" si="401"/>
        <v>17</v>
      </c>
    </row>
    <row r="12331" spans="2:2">
      <c r="B12331">
        <f t="shared" si="401"/>
        <v>17</v>
      </c>
    </row>
    <row r="12332" spans="2:2">
      <c r="B12332">
        <f t="shared" si="401"/>
        <v>17</v>
      </c>
    </row>
    <row r="12333" spans="2:2">
      <c r="B12333">
        <f t="shared" si="401"/>
        <v>17</v>
      </c>
    </row>
    <row r="12334" spans="2:2">
      <c r="B12334">
        <f t="shared" si="401"/>
        <v>17</v>
      </c>
    </row>
    <row r="12335" spans="2:2">
      <c r="B12335">
        <f t="shared" si="401"/>
        <v>17</v>
      </c>
    </row>
    <row r="12336" spans="2:2">
      <c r="B12336">
        <f t="shared" si="401"/>
        <v>17</v>
      </c>
    </row>
    <row r="12337" spans="2:2">
      <c r="B12337">
        <f t="shared" si="401"/>
        <v>17</v>
      </c>
    </row>
    <row r="12338" spans="2:2">
      <c r="B12338">
        <f t="shared" si="401"/>
        <v>17</v>
      </c>
    </row>
    <row r="12339" spans="2:2">
      <c r="B12339">
        <f t="shared" si="401"/>
        <v>17</v>
      </c>
    </row>
    <row r="12340" spans="2:2">
      <c r="B12340">
        <f t="shared" si="401"/>
        <v>17</v>
      </c>
    </row>
    <row r="12341" spans="2:2">
      <c r="B12341">
        <f t="shared" si="401"/>
        <v>17</v>
      </c>
    </row>
    <row r="12342" spans="2:2">
      <c r="B12342">
        <f t="shared" si="401"/>
        <v>17</v>
      </c>
    </row>
    <row r="12343" spans="2:2">
      <c r="B12343">
        <f t="shared" si="401"/>
        <v>17</v>
      </c>
    </row>
    <row r="12344" spans="2:2">
      <c r="B12344">
        <f t="shared" si="401"/>
        <v>17</v>
      </c>
    </row>
    <row r="12345" spans="2:2">
      <c r="B12345">
        <f t="shared" si="401"/>
        <v>17</v>
      </c>
    </row>
    <row r="12346" spans="2:2">
      <c r="B12346">
        <f t="shared" si="401"/>
        <v>17</v>
      </c>
    </row>
    <row r="12347" spans="2:2">
      <c r="B12347">
        <f t="shared" si="401"/>
        <v>17</v>
      </c>
    </row>
    <row r="12348" spans="2:2">
      <c r="B12348">
        <f t="shared" si="401"/>
        <v>17</v>
      </c>
    </row>
    <row r="12349" spans="2:2">
      <c r="B12349">
        <f t="shared" si="401"/>
        <v>17</v>
      </c>
    </row>
    <row r="12350" spans="2:2">
      <c r="B12350">
        <f t="shared" si="401"/>
        <v>17</v>
      </c>
    </row>
    <row r="12351" spans="2:2">
      <c r="B12351">
        <f t="shared" si="401"/>
        <v>17</v>
      </c>
    </row>
    <row r="12352" spans="2:2">
      <c r="B12352">
        <f t="shared" si="401"/>
        <v>17</v>
      </c>
    </row>
    <row r="12353" spans="2:2">
      <c r="B12353">
        <f t="shared" si="401"/>
        <v>17</v>
      </c>
    </row>
    <row r="12354" spans="2:2">
      <c r="B12354">
        <f t="shared" si="401"/>
        <v>17</v>
      </c>
    </row>
    <row r="12355" spans="2:2">
      <c r="B12355">
        <f t="shared" si="401"/>
        <v>17</v>
      </c>
    </row>
    <row r="12356" spans="2:2">
      <c r="B12356">
        <f t="shared" si="401"/>
        <v>17</v>
      </c>
    </row>
    <row r="12357" spans="2:2">
      <c r="B12357">
        <f t="shared" ref="B12357:B12420" si="402">+IF(F12356=44085,B12356+1,B12356)</f>
        <v>17</v>
      </c>
    </row>
    <row r="12358" spans="2:2">
      <c r="B12358">
        <f t="shared" si="402"/>
        <v>17</v>
      </c>
    </row>
    <row r="12359" spans="2:2">
      <c r="B12359">
        <f t="shared" si="402"/>
        <v>17</v>
      </c>
    </row>
    <row r="12360" spans="2:2">
      <c r="B12360">
        <f t="shared" si="402"/>
        <v>17</v>
      </c>
    </row>
    <row r="12361" spans="2:2">
      <c r="B12361">
        <f t="shared" si="402"/>
        <v>17</v>
      </c>
    </row>
    <row r="12362" spans="2:2">
      <c r="B12362">
        <f t="shared" si="402"/>
        <v>17</v>
      </c>
    </row>
    <row r="12363" spans="2:2">
      <c r="B12363">
        <f t="shared" si="402"/>
        <v>17</v>
      </c>
    </row>
    <row r="12364" spans="2:2">
      <c r="B12364">
        <f t="shared" si="402"/>
        <v>17</v>
      </c>
    </row>
    <row r="12365" spans="2:2">
      <c r="B12365">
        <f t="shared" si="402"/>
        <v>17</v>
      </c>
    </row>
    <row r="12366" spans="2:2">
      <c r="B12366">
        <f t="shared" si="402"/>
        <v>17</v>
      </c>
    </row>
    <row r="12367" spans="2:2">
      <c r="B12367">
        <f t="shared" si="402"/>
        <v>17</v>
      </c>
    </row>
    <row r="12368" spans="2:2">
      <c r="B12368">
        <f t="shared" si="402"/>
        <v>17</v>
      </c>
    </row>
    <row r="12369" spans="2:2">
      <c r="B12369">
        <f t="shared" si="402"/>
        <v>17</v>
      </c>
    </row>
    <row r="12370" spans="2:2">
      <c r="B12370">
        <f t="shared" si="402"/>
        <v>17</v>
      </c>
    </row>
    <row r="12371" spans="2:2">
      <c r="B12371">
        <f t="shared" si="402"/>
        <v>17</v>
      </c>
    </row>
    <row r="12372" spans="2:2">
      <c r="B12372">
        <f t="shared" si="402"/>
        <v>17</v>
      </c>
    </row>
    <row r="12373" spans="2:2">
      <c r="B12373">
        <f t="shared" si="402"/>
        <v>17</v>
      </c>
    </row>
    <row r="12374" spans="2:2">
      <c r="B12374">
        <f t="shared" si="402"/>
        <v>17</v>
      </c>
    </row>
    <row r="12375" spans="2:2">
      <c r="B12375">
        <f t="shared" si="402"/>
        <v>17</v>
      </c>
    </row>
    <row r="12376" spans="2:2">
      <c r="B12376">
        <f t="shared" si="402"/>
        <v>17</v>
      </c>
    </row>
    <row r="12377" spans="2:2">
      <c r="B12377">
        <f t="shared" si="402"/>
        <v>17</v>
      </c>
    </row>
    <row r="12378" spans="2:2">
      <c r="B12378">
        <f t="shared" si="402"/>
        <v>17</v>
      </c>
    </row>
    <row r="12379" spans="2:2">
      <c r="B12379">
        <f t="shared" si="402"/>
        <v>17</v>
      </c>
    </row>
    <row r="12380" spans="2:2">
      <c r="B12380">
        <f t="shared" si="402"/>
        <v>17</v>
      </c>
    </row>
    <row r="12381" spans="2:2">
      <c r="B12381">
        <f t="shared" si="402"/>
        <v>17</v>
      </c>
    </row>
    <row r="12382" spans="2:2">
      <c r="B12382">
        <f t="shared" si="402"/>
        <v>17</v>
      </c>
    </row>
    <row r="12383" spans="2:2">
      <c r="B12383">
        <f t="shared" si="402"/>
        <v>17</v>
      </c>
    </row>
    <row r="12384" spans="2:2">
      <c r="B12384">
        <f t="shared" si="402"/>
        <v>17</v>
      </c>
    </row>
    <row r="12385" spans="2:2">
      <c r="B12385">
        <f t="shared" si="402"/>
        <v>17</v>
      </c>
    </row>
    <row r="12386" spans="2:2">
      <c r="B12386">
        <f t="shared" si="402"/>
        <v>17</v>
      </c>
    </row>
    <row r="12387" spans="2:2">
      <c r="B12387">
        <f t="shared" si="402"/>
        <v>17</v>
      </c>
    </row>
    <row r="12388" spans="2:2">
      <c r="B12388">
        <f t="shared" si="402"/>
        <v>17</v>
      </c>
    </row>
    <row r="12389" spans="2:2">
      <c r="B12389">
        <f t="shared" si="402"/>
        <v>17</v>
      </c>
    </row>
    <row r="12390" spans="2:2">
      <c r="B12390">
        <f t="shared" si="402"/>
        <v>17</v>
      </c>
    </row>
    <row r="12391" spans="2:2">
      <c r="B12391">
        <f t="shared" si="402"/>
        <v>17</v>
      </c>
    </row>
    <row r="12392" spans="2:2">
      <c r="B12392">
        <f t="shared" si="402"/>
        <v>17</v>
      </c>
    </row>
    <row r="12393" spans="2:2">
      <c r="B12393">
        <f t="shared" si="402"/>
        <v>17</v>
      </c>
    </row>
    <row r="12394" spans="2:2">
      <c r="B12394">
        <f t="shared" si="402"/>
        <v>17</v>
      </c>
    </row>
    <row r="12395" spans="2:2">
      <c r="B12395">
        <f t="shared" si="402"/>
        <v>17</v>
      </c>
    </row>
    <row r="12396" spans="2:2">
      <c r="B12396">
        <f t="shared" si="402"/>
        <v>17</v>
      </c>
    </row>
    <row r="12397" spans="2:2">
      <c r="B12397">
        <f t="shared" si="402"/>
        <v>17</v>
      </c>
    </row>
    <row r="12398" spans="2:2">
      <c r="B12398">
        <f t="shared" si="402"/>
        <v>17</v>
      </c>
    </row>
    <row r="12399" spans="2:2">
      <c r="B12399">
        <f t="shared" si="402"/>
        <v>17</v>
      </c>
    </row>
    <row r="12400" spans="2:2">
      <c r="B12400">
        <f t="shared" si="402"/>
        <v>17</v>
      </c>
    </row>
    <row r="12401" spans="2:2">
      <c r="B12401">
        <f t="shared" si="402"/>
        <v>17</v>
      </c>
    </row>
    <row r="12402" spans="2:2">
      <c r="B12402">
        <f t="shared" si="402"/>
        <v>17</v>
      </c>
    </row>
    <row r="12403" spans="2:2">
      <c r="B12403">
        <f t="shared" si="402"/>
        <v>17</v>
      </c>
    </row>
    <row r="12404" spans="2:2">
      <c r="B12404">
        <f t="shared" si="402"/>
        <v>17</v>
      </c>
    </row>
    <row r="12405" spans="2:2">
      <c r="B12405">
        <f t="shared" si="402"/>
        <v>17</v>
      </c>
    </row>
    <row r="12406" spans="2:2">
      <c r="B12406">
        <f t="shared" si="402"/>
        <v>17</v>
      </c>
    </row>
    <row r="12407" spans="2:2">
      <c r="B12407">
        <f t="shared" si="402"/>
        <v>17</v>
      </c>
    </row>
    <row r="12408" spans="2:2">
      <c r="B12408">
        <f t="shared" si="402"/>
        <v>17</v>
      </c>
    </row>
    <row r="12409" spans="2:2">
      <c r="B12409">
        <f t="shared" si="402"/>
        <v>17</v>
      </c>
    </row>
    <row r="12410" spans="2:2">
      <c r="B12410">
        <f t="shared" si="402"/>
        <v>17</v>
      </c>
    </row>
    <row r="12411" spans="2:2">
      <c r="B12411">
        <f t="shared" si="402"/>
        <v>17</v>
      </c>
    </row>
    <row r="12412" spans="2:2">
      <c r="B12412">
        <f t="shared" si="402"/>
        <v>17</v>
      </c>
    </row>
    <row r="12413" spans="2:2">
      <c r="B12413">
        <f t="shared" si="402"/>
        <v>17</v>
      </c>
    </row>
    <row r="12414" spans="2:2">
      <c r="B12414">
        <f t="shared" si="402"/>
        <v>17</v>
      </c>
    </row>
    <row r="12415" spans="2:2">
      <c r="B12415">
        <f t="shared" si="402"/>
        <v>17</v>
      </c>
    </row>
    <row r="12416" spans="2:2">
      <c r="B12416">
        <f t="shared" si="402"/>
        <v>17</v>
      </c>
    </row>
    <row r="12417" spans="2:2">
      <c r="B12417">
        <f t="shared" si="402"/>
        <v>17</v>
      </c>
    </row>
    <row r="12418" spans="2:2">
      <c r="B12418">
        <f t="shared" si="402"/>
        <v>17</v>
      </c>
    </row>
    <row r="12419" spans="2:2">
      <c r="B12419">
        <f t="shared" si="402"/>
        <v>17</v>
      </c>
    </row>
    <row r="12420" spans="2:2">
      <c r="B12420">
        <f t="shared" si="402"/>
        <v>17</v>
      </c>
    </row>
    <row r="12421" spans="2:2">
      <c r="B12421">
        <f t="shared" ref="B12421:B12484" si="403">+IF(F12420=44085,B12420+1,B12420)</f>
        <v>17</v>
      </c>
    </row>
    <row r="12422" spans="2:2">
      <c r="B12422">
        <f t="shared" si="403"/>
        <v>17</v>
      </c>
    </row>
    <row r="12423" spans="2:2">
      <c r="B12423">
        <f t="shared" si="403"/>
        <v>17</v>
      </c>
    </row>
    <row r="12424" spans="2:2">
      <c r="B12424">
        <f t="shared" si="403"/>
        <v>17</v>
      </c>
    </row>
    <row r="12425" spans="2:2">
      <c r="B12425">
        <f t="shared" si="403"/>
        <v>17</v>
      </c>
    </row>
    <row r="12426" spans="2:2">
      <c r="B12426">
        <f t="shared" si="403"/>
        <v>17</v>
      </c>
    </row>
    <row r="12427" spans="2:2">
      <c r="B12427">
        <f t="shared" si="403"/>
        <v>17</v>
      </c>
    </row>
    <row r="12428" spans="2:2">
      <c r="B12428">
        <f t="shared" si="403"/>
        <v>17</v>
      </c>
    </row>
    <row r="12429" spans="2:2">
      <c r="B12429">
        <f t="shared" si="403"/>
        <v>17</v>
      </c>
    </row>
    <row r="12430" spans="2:2">
      <c r="B12430">
        <f t="shared" si="403"/>
        <v>17</v>
      </c>
    </row>
    <row r="12431" spans="2:2">
      <c r="B12431">
        <f t="shared" si="403"/>
        <v>17</v>
      </c>
    </row>
    <row r="12432" spans="2:2">
      <c r="B12432">
        <f t="shared" si="403"/>
        <v>17</v>
      </c>
    </row>
    <row r="12433" spans="2:2">
      <c r="B12433">
        <f t="shared" si="403"/>
        <v>17</v>
      </c>
    </row>
    <row r="12434" spans="2:2">
      <c r="B12434">
        <f t="shared" si="403"/>
        <v>17</v>
      </c>
    </row>
    <row r="12435" spans="2:2">
      <c r="B12435">
        <f t="shared" si="403"/>
        <v>17</v>
      </c>
    </row>
    <row r="12436" spans="2:2">
      <c r="B12436">
        <f t="shared" si="403"/>
        <v>17</v>
      </c>
    </row>
    <row r="12437" spans="2:2">
      <c r="B12437">
        <f t="shared" si="403"/>
        <v>17</v>
      </c>
    </row>
    <row r="12438" spans="2:2">
      <c r="B12438">
        <f t="shared" si="403"/>
        <v>17</v>
      </c>
    </row>
    <row r="12439" spans="2:2">
      <c r="B12439">
        <f t="shared" si="403"/>
        <v>17</v>
      </c>
    </row>
    <row r="12440" spans="2:2">
      <c r="B12440">
        <f t="shared" si="403"/>
        <v>17</v>
      </c>
    </row>
    <row r="12441" spans="2:2">
      <c r="B12441">
        <f t="shared" si="403"/>
        <v>17</v>
      </c>
    </row>
    <row r="12442" spans="2:2">
      <c r="B12442">
        <f t="shared" si="403"/>
        <v>17</v>
      </c>
    </row>
    <row r="12443" spans="2:2">
      <c r="B12443">
        <f t="shared" si="403"/>
        <v>17</v>
      </c>
    </row>
    <row r="12444" spans="2:2">
      <c r="B12444">
        <f t="shared" si="403"/>
        <v>17</v>
      </c>
    </row>
    <row r="12445" spans="2:2">
      <c r="B12445">
        <f t="shared" si="403"/>
        <v>17</v>
      </c>
    </row>
    <row r="12446" spans="2:2">
      <c r="B12446">
        <f t="shared" si="403"/>
        <v>17</v>
      </c>
    </row>
    <row r="12447" spans="2:2">
      <c r="B12447">
        <f t="shared" si="403"/>
        <v>17</v>
      </c>
    </row>
    <row r="12448" spans="2:2">
      <c r="B12448">
        <f t="shared" si="403"/>
        <v>17</v>
      </c>
    </row>
    <row r="12449" spans="2:2">
      <c r="B12449">
        <f t="shared" si="403"/>
        <v>17</v>
      </c>
    </row>
    <row r="12450" spans="2:2">
      <c r="B12450">
        <f t="shared" si="403"/>
        <v>17</v>
      </c>
    </row>
    <row r="12451" spans="2:2">
      <c r="B12451">
        <f t="shared" si="403"/>
        <v>17</v>
      </c>
    </row>
    <row r="12452" spans="2:2">
      <c r="B12452">
        <f t="shared" si="403"/>
        <v>17</v>
      </c>
    </row>
    <row r="12453" spans="2:2">
      <c r="B12453">
        <f t="shared" si="403"/>
        <v>17</v>
      </c>
    </row>
    <row r="12454" spans="2:2">
      <c r="B12454">
        <f t="shared" si="403"/>
        <v>17</v>
      </c>
    </row>
    <row r="12455" spans="2:2">
      <c r="B12455">
        <f t="shared" si="403"/>
        <v>17</v>
      </c>
    </row>
    <row r="12456" spans="2:2">
      <c r="B12456">
        <f t="shared" si="403"/>
        <v>17</v>
      </c>
    </row>
    <row r="12457" spans="2:2">
      <c r="B12457">
        <f t="shared" si="403"/>
        <v>17</v>
      </c>
    </row>
    <row r="12458" spans="2:2">
      <c r="B12458">
        <f t="shared" si="403"/>
        <v>17</v>
      </c>
    </row>
    <row r="12459" spans="2:2">
      <c r="B12459">
        <f t="shared" si="403"/>
        <v>17</v>
      </c>
    </row>
    <row r="12460" spans="2:2">
      <c r="B12460">
        <f t="shared" si="403"/>
        <v>17</v>
      </c>
    </row>
    <row r="12461" spans="2:2">
      <c r="B12461">
        <f t="shared" si="403"/>
        <v>17</v>
      </c>
    </row>
    <row r="12462" spans="2:2">
      <c r="B12462">
        <f t="shared" si="403"/>
        <v>17</v>
      </c>
    </row>
    <row r="12463" spans="2:2">
      <c r="B12463">
        <f t="shared" si="403"/>
        <v>17</v>
      </c>
    </row>
    <row r="12464" spans="2:2">
      <c r="B12464">
        <f t="shared" si="403"/>
        <v>17</v>
      </c>
    </row>
    <row r="12465" spans="2:2">
      <c r="B12465">
        <f t="shared" si="403"/>
        <v>17</v>
      </c>
    </row>
    <row r="12466" spans="2:2">
      <c r="B12466">
        <f t="shared" si="403"/>
        <v>17</v>
      </c>
    </row>
    <row r="12467" spans="2:2">
      <c r="B12467">
        <f t="shared" si="403"/>
        <v>17</v>
      </c>
    </row>
    <row r="12468" spans="2:2">
      <c r="B12468">
        <f t="shared" si="403"/>
        <v>17</v>
      </c>
    </row>
    <row r="12469" spans="2:2">
      <c r="B12469">
        <f t="shared" si="403"/>
        <v>17</v>
      </c>
    </row>
    <row r="12470" spans="2:2">
      <c r="B12470">
        <f t="shared" si="403"/>
        <v>17</v>
      </c>
    </row>
    <row r="12471" spans="2:2">
      <c r="B12471">
        <f t="shared" si="403"/>
        <v>17</v>
      </c>
    </row>
    <row r="12472" spans="2:2">
      <c r="B12472">
        <f t="shared" si="403"/>
        <v>17</v>
      </c>
    </row>
    <row r="12473" spans="2:2">
      <c r="B12473">
        <f t="shared" si="403"/>
        <v>17</v>
      </c>
    </row>
    <row r="12474" spans="2:2">
      <c r="B12474">
        <f t="shared" si="403"/>
        <v>17</v>
      </c>
    </row>
    <row r="12475" spans="2:2">
      <c r="B12475">
        <f t="shared" si="403"/>
        <v>17</v>
      </c>
    </row>
    <row r="12476" spans="2:2">
      <c r="B12476">
        <f t="shared" si="403"/>
        <v>17</v>
      </c>
    </row>
    <row r="12477" spans="2:2">
      <c r="B12477">
        <f t="shared" si="403"/>
        <v>17</v>
      </c>
    </row>
    <row r="12478" spans="2:2">
      <c r="B12478">
        <f t="shared" si="403"/>
        <v>17</v>
      </c>
    </row>
    <row r="12479" spans="2:2">
      <c r="B12479">
        <f t="shared" si="403"/>
        <v>17</v>
      </c>
    </row>
    <row r="12480" spans="2:2">
      <c r="B12480">
        <f t="shared" si="403"/>
        <v>17</v>
      </c>
    </row>
    <row r="12481" spans="2:2">
      <c r="B12481">
        <f t="shared" si="403"/>
        <v>17</v>
      </c>
    </row>
    <row r="12482" spans="2:2">
      <c r="B12482">
        <f t="shared" si="403"/>
        <v>17</v>
      </c>
    </row>
    <row r="12483" spans="2:2">
      <c r="B12483">
        <f t="shared" si="403"/>
        <v>17</v>
      </c>
    </row>
    <row r="12484" spans="2:2">
      <c r="B12484">
        <f t="shared" si="403"/>
        <v>17</v>
      </c>
    </row>
    <row r="12485" spans="2:2">
      <c r="B12485">
        <f t="shared" ref="B12485:B12548" si="404">+IF(F12484=44085,B12484+1,B12484)</f>
        <v>17</v>
      </c>
    </row>
    <row r="12486" spans="2:2">
      <c r="B12486">
        <f t="shared" si="404"/>
        <v>17</v>
      </c>
    </row>
    <row r="12487" spans="2:2">
      <c r="B12487">
        <f t="shared" si="404"/>
        <v>17</v>
      </c>
    </row>
    <row r="12488" spans="2:2">
      <c r="B12488">
        <f t="shared" si="404"/>
        <v>17</v>
      </c>
    </row>
    <row r="12489" spans="2:2">
      <c r="B12489">
        <f t="shared" si="404"/>
        <v>17</v>
      </c>
    </row>
    <row r="12490" spans="2:2">
      <c r="B12490">
        <f t="shared" si="404"/>
        <v>17</v>
      </c>
    </row>
    <row r="12491" spans="2:2">
      <c r="B12491">
        <f t="shared" si="404"/>
        <v>17</v>
      </c>
    </row>
    <row r="12492" spans="2:2">
      <c r="B12492">
        <f t="shared" si="404"/>
        <v>17</v>
      </c>
    </row>
    <row r="12493" spans="2:2">
      <c r="B12493">
        <f t="shared" si="404"/>
        <v>17</v>
      </c>
    </row>
    <row r="12494" spans="2:2">
      <c r="B12494">
        <f t="shared" si="404"/>
        <v>17</v>
      </c>
    </row>
    <row r="12495" spans="2:2">
      <c r="B12495">
        <f t="shared" si="404"/>
        <v>17</v>
      </c>
    </row>
    <row r="12496" spans="2:2">
      <c r="B12496">
        <f t="shared" si="404"/>
        <v>17</v>
      </c>
    </row>
    <row r="12497" spans="2:2">
      <c r="B12497">
        <f t="shared" si="404"/>
        <v>17</v>
      </c>
    </row>
    <row r="12498" spans="2:2">
      <c r="B12498">
        <f t="shared" si="404"/>
        <v>17</v>
      </c>
    </row>
    <row r="12499" spans="2:2">
      <c r="B12499">
        <f t="shared" si="404"/>
        <v>17</v>
      </c>
    </row>
    <row r="12500" spans="2:2">
      <c r="B12500">
        <f t="shared" si="404"/>
        <v>17</v>
      </c>
    </row>
    <row r="12501" spans="2:2">
      <c r="B12501">
        <f t="shared" si="404"/>
        <v>17</v>
      </c>
    </row>
    <row r="12502" spans="2:2">
      <c r="B12502">
        <f t="shared" si="404"/>
        <v>17</v>
      </c>
    </row>
    <row r="12503" spans="2:2">
      <c r="B12503">
        <f t="shared" si="404"/>
        <v>17</v>
      </c>
    </row>
    <row r="12504" spans="2:2">
      <c r="B12504">
        <f t="shared" si="404"/>
        <v>17</v>
      </c>
    </row>
    <row r="12505" spans="2:2">
      <c r="B12505">
        <f t="shared" si="404"/>
        <v>17</v>
      </c>
    </row>
    <row r="12506" spans="2:2">
      <c r="B12506">
        <f t="shared" si="404"/>
        <v>17</v>
      </c>
    </row>
    <row r="12507" spans="2:2">
      <c r="B12507">
        <f t="shared" si="404"/>
        <v>17</v>
      </c>
    </row>
    <row r="12508" spans="2:2">
      <c r="B12508">
        <f t="shared" si="404"/>
        <v>17</v>
      </c>
    </row>
    <row r="12509" spans="2:2">
      <c r="B12509">
        <f t="shared" si="404"/>
        <v>17</v>
      </c>
    </row>
    <row r="12510" spans="2:2">
      <c r="B12510">
        <f t="shared" si="404"/>
        <v>17</v>
      </c>
    </row>
    <row r="12511" spans="2:2">
      <c r="B12511">
        <f t="shared" si="404"/>
        <v>17</v>
      </c>
    </row>
    <row r="12512" spans="2:2">
      <c r="B12512">
        <f t="shared" si="404"/>
        <v>17</v>
      </c>
    </row>
    <row r="12513" spans="2:2">
      <c r="B12513">
        <f t="shared" si="404"/>
        <v>17</v>
      </c>
    </row>
    <row r="12514" spans="2:2">
      <c r="B12514">
        <f t="shared" si="404"/>
        <v>17</v>
      </c>
    </row>
    <row r="12515" spans="2:2">
      <c r="B12515">
        <f t="shared" si="404"/>
        <v>17</v>
      </c>
    </row>
    <row r="12516" spans="2:2">
      <c r="B12516">
        <f t="shared" si="404"/>
        <v>17</v>
      </c>
    </row>
    <row r="12517" spans="2:2">
      <c r="B12517">
        <f t="shared" si="404"/>
        <v>17</v>
      </c>
    </row>
    <row r="12518" spans="2:2">
      <c r="B12518">
        <f t="shared" si="404"/>
        <v>17</v>
      </c>
    </row>
    <row r="12519" spans="2:2">
      <c r="B12519">
        <f t="shared" si="404"/>
        <v>17</v>
      </c>
    </row>
    <row r="12520" spans="2:2">
      <c r="B12520">
        <f t="shared" si="404"/>
        <v>17</v>
      </c>
    </row>
    <row r="12521" spans="2:2">
      <c r="B12521">
        <f t="shared" si="404"/>
        <v>17</v>
      </c>
    </row>
    <row r="12522" spans="2:2">
      <c r="B12522">
        <f t="shared" si="404"/>
        <v>17</v>
      </c>
    </row>
    <row r="12523" spans="2:2">
      <c r="B12523">
        <f t="shared" si="404"/>
        <v>17</v>
      </c>
    </row>
    <row r="12524" spans="2:2">
      <c r="B12524">
        <f t="shared" si="404"/>
        <v>17</v>
      </c>
    </row>
    <row r="12525" spans="2:2">
      <c r="B12525">
        <f t="shared" si="404"/>
        <v>17</v>
      </c>
    </row>
    <row r="12526" spans="2:2">
      <c r="B12526">
        <f t="shared" si="404"/>
        <v>17</v>
      </c>
    </row>
    <row r="12527" spans="2:2">
      <c r="B12527">
        <f t="shared" si="404"/>
        <v>17</v>
      </c>
    </row>
    <row r="12528" spans="2:2">
      <c r="B12528">
        <f t="shared" si="404"/>
        <v>17</v>
      </c>
    </row>
    <row r="12529" spans="2:2">
      <c r="B12529">
        <f t="shared" si="404"/>
        <v>17</v>
      </c>
    </row>
    <row r="12530" spans="2:2">
      <c r="B12530">
        <f t="shared" si="404"/>
        <v>17</v>
      </c>
    </row>
    <row r="12531" spans="2:2">
      <c r="B12531">
        <f t="shared" si="404"/>
        <v>17</v>
      </c>
    </row>
    <row r="12532" spans="2:2">
      <c r="B12532">
        <f t="shared" si="404"/>
        <v>17</v>
      </c>
    </row>
    <row r="12533" spans="2:2">
      <c r="B12533">
        <f t="shared" si="404"/>
        <v>17</v>
      </c>
    </row>
    <row r="12534" spans="2:2">
      <c r="B12534">
        <f t="shared" si="404"/>
        <v>17</v>
      </c>
    </row>
    <row r="12535" spans="2:2">
      <c r="B12535">
        <f t="shared" si="404"/>
        <v>17</v>
      </c>
    </row>
    <row r="12536" spans="2:2">
      <c r="B12536">
        <f t="shared" si="404"/>
        <v>17</v>
      </c>
    </row>
    <row r="12537" spans="2:2">
      <c r="B12537">
        <f t="shared" si="404"/>
        <v>17</v>
      </c>
    </row>
    <row r="12538" spans="2:2">
      <c r="B12538">
        <f t="shared" si="404"/>
        <v>17</v>
      </c>
    </row>
    <row r="12539" spans="2:2">
      <c r="B12539">
        <f t="shared" si="404"/>
        <v>17</v>
      </c>
    </row>
    <row r="12540" spans="2:2">
      <c r="B12540">
        <f t="shared" si="404"/>
        <v>17</v>
      </c>
    </row>
    <row r="12541" spans="2:2">
      <c r="B12541">
        <f t="shared" si="404"/>
        <v>17</v>
      </c>
    </row>
    <row r="12542" spans="2:2">
      <c r="B12542">
        <f t="shared" si="404"/>
        <v>17</v>
      </c>
    </row>
    <row r="12543" spans="2:2">
      <c r="B12543">
        <f t="shared" si="404"/>
        <v>17</v>
      </c>
    </row>
    <row r="12544" spans="2:2">
      <c r="B12544">
        <f t="shared" si="404"/>
        <v>17</v>
      </c>
    </row>
    <row r="12545" spans="2:2">
      <c r="B12545">
        <f t="shared" si="404"/>
        <v>17</v>
      </c>
    </row>
    <row r="12546" spans="2:2">
      <c r="B12546">
        <f t="shared" si="404"/>
        <v>17</v>
      </c>
    </row>
    <row r="12547" spans="2:2">
      <c r="B12547">
        <f t="shared" si="404"/>
        <v>17</v>
      </c>
    </row>
    <row r="12548" spans="2:2">
      <c r="B12548">
        <f t="shared" si="404"/>
        <v>17</v>
      </c>
    </row>
    <row r="12549" spans="2:2">
      <c r="B12549">
        <f t="shared" ref="B12549:B12612" si="405">+IF(F12548=44085,B12548+1,B12548)</f>
        <v>17</v>
      </c>
    </row>
    <row r="12550" spans="2:2">
      <c r="B12550">
        <f t="shared" si="405"/>
        <v>17</v>
      </c>
    </row>
    <row r="12551" spans="2:2">
      <c r="B12551">
        <f t="shared" si="405"/>
        <v>17</v>
      </c>
    </row>
    <row r="12552" spans="2:2">
      <c r="B12552">
        <f t="shared" si="405"/>
        <v>17</v>
      </c>
    </row>
    <row r="12553" spans="2:2">
      <c r="B12553">
        <f t="shared" si="405"/>
        <v>17</v>
      </c>
    </row>
    <row r="12554" spans="2:2">
      <c r="B12554">
        <f t="shared" si="405"/>
        <v>17</v>
      </c>
    </row>
    <row r="12555" spans="2:2">
      <c r="B12555">
        <f t="shared" si="405"/>
        <v>17</v>
      </c>
    </row>
    <row r="12556" spans="2:2">
      <c r="B12556">
        <f t="shared" si="405"/>
        <v>17</v>
      </c>
    </row>
    <row r="12557" spans="2:2">
      <c r="B12557">
        <f t="shared" si="405"/>
        <v>17</v>
      </c>
    </row>
    <row r="12558" spans="2:2">
      <c r="B12558">
        <f t="shared" si="405"/>
        <v>17</v>
      </c>
    </row>
    <row r="12559" spans="2:2">
      <c r="B12559">
        <f t="shared" si="405"/>
        <v>17</v>
      </c>
    </row>
    <row r="12560" spans="2:2">
      <c r="B12560">
        <f t="shared" si="405"/>
        <v>17</v>
      </c>
    </row>
    <row r="12561" spans="2:2">
      <c r="B12561">
        <f t="shared" si="405"/>
        <v>17</v>
      </c>
    </row>
    <row r="12562" spans="2:2">
      <c r="B12562">
        <f t="shared" si="405"/>
        <v>17</v>
      </c>
    </row>
    <row r="12563" spans="2:2">
      <c r="B12563">
        <f t="shared" si="405"/>
        <v>17</v>
      </c>
    </row>
    <row r="12564" spans="2:2">
      <c r="B12564">
        <f t="shared" si="405"/>
        <v>17</v>
      </c>
    </row>
    <row r="12565" spans="2:2">
      <c r="B12565">
        <f t="shared" si="405"/>
        <v>17</v>
      </c>
    </row>
    <row r="12566" spans="2:2">
      <c r="B12566">
        <f t="shared" si="405"/>
        <v>17</v>
      </c>
    </row>
    <row r="12567" spans="2:2">
      <c r="B12567">
        <f t="shared" si="405"/>
        <v>17</v>
      </c>
    </row>
    <row r="12568" spans="2:2">
      <c r="B12568">
        <f t="shared" si="405"/>
        <v>17</v>
      </c>
    </row>
    <row r="12569" spans="2:2">
      <c r="B12569">
        <f t="shared" si="405"/>
        <v>17</v>
      </c>
    </row>
    <row r="12570" spans="2:2">
      <c r="B12570">
        <f t="shared" si="405"/>
        <v>17</v>
      </c>
    </row>
    <row r="12571" spans="2:2">
      <c r="B12571">
        <f t="shared" si="405"/>
        <v>17</v>
      </c>
    </row>
    <row r="12572" spans="2:2">
      <c r="B12572">
        <f t="shared" si="405"/>
        <v>17</v>
      </c>
    </row>
    <row r="12573" spans="2:2">
      <c r="B12573">
        <f t="shared" si="405"/>
        <v>17</v>
      </c>
    </row>
    <row r="12574" spans="2:2">
      <c r="B12574">
        <f t="shared" si="405"/>
        <v>17</v>
      </c>
    </row>
    <row r="12575" spans="2:2">
      <c r="B12575">
        <f t="shared" si="405"/>
        <v>17</v>
      </c>
    </row>
    <row r="12576" spans="2:2">
      <c r="B12576">
        <f t="shared" si="405"/>
        <v>17</v>
      </c>
    </row>
    <row r="12577" spans="2:2">
      <c r="B12577">
        <f t="shared" si="405"/>
        <v>17</v>
      </c>
    </row>
    <row r="12578" spans="2:2">
      <c r="B12578">
        <f t="shared" si="405"/>
        <v>17</v>
      </c>
    </row>
    <row r="12579" spans="2:2">
      <c r="B12579">
        <f t="shared" si="405"/>
        <v>17</v>
      </c>
    </row>
    <row r="12580" spans="2:2">
      <c r="B12580">
        <f t="shared" si="405"/>
        <v>17</v>
      </c>
    </row>
    <row r="12581" spans="2:2">
      <c r="B12581">
        <f t="shared" si="405"/>
        <v>17</v>
      </c>
    </row>
    <row r="12582" spans="2:2">
      <c r="B12582">
        <f t="shared" si="405"/>
        <v>17</v>
      </c>
    </row>
    <row r="12583" spans="2:2">
      <c r="B12583">
        <f t="shared" si="405"/>
        <v>17</v>
      </c>
    </row>
    <row r="12584" spans="2:2">
      <c r="B12584">
        <f t="shared" si="405"/>
        <v>17</v>
      </c>
    </row>
    <row r="12585" spans="2:2">
      <c r="B12585">
        <f t="shared" si="405"/>
        <v>17</v>
      </c>
    </row>
    <row r="12586" spans="2:2">
      <c r="B12586">
        <f t="shared" si="405"/>
        <v>17</v>
      </c>
    </row>
    <row r="12587" spans="2:2">
      <c r="B12587">
        <f t="shared" si="405"/>
        <v>17</v>
      </c>
    </row>
    <row r="12588" spans="2:2">
      <c r="B12588">
        <f t="shared" si="405"/>
        <v>17</v>
      </c>
    </row>
    <row r="12589" spans="2:2">
      <c r="B12589">
        <f t="shared" si="405"/>
        <v>17</v>
      </c>
    </row>
    <row r="12590" spans="2:2">
      <c r="B12590">
        <f t="shared" si="405"/>
        <v>17</v>
      </c>
    </row>
    <row r="12591" spans="2:2">
      <c r="B12591">
        <f t="shared" si="405"/>
        <v>17</v>
      </c>
    </row>
    <row r="12592" spans="2:2">
      <c r="B12592">
        <f t="shared" si="405"/>
        <v>17</v>
      </c>
    </row>
    <row r="12593" spans="2:2">
      <c r="B12593">
        <f t="shared" si="405"/>
        <v>17</v>
      </c>
    </row>
    <row r="12594" spans="2:2">
      <c r="B12594">
        <f t="shared" si="405"/>
        <v>17</v>
      </c>
    </row>
    <row r="12595" spans="2:2">
      <c r="B12595">
        <f t="shared" si="405"/>
        <v>17</v>
      </c>
    </row>
    <row r="12596" spans="2:2">
      <c r="B12596">
        <f t="shared" si="405"/>
        <v>17</v>
      </c>
    </row>
    <row r="12597" spans="2:2">
      <c r="B12597">
        <f t="shared" si="405"/>
        <v>17</v>
      </c>
    </row>
    <row r="12598" spans="2:2">
      <c r="B12598">
        <f t="shared" si="405"/>
        <v>17</v>
      </c>
    </row>
    <row r="12599" spans="2:2">
      <c r="B12599">
        <f t="shared" si="405"/>
        <v>17</v>
      </c>
    </row>
    <row r="12600" spans="2:2">
      <c r="B12600">
        <f t="shared" si="405"/>
        <v>17</v>
      </c>
    </row>
    <row r="12601" spans="2:2">
      <c r="B12601">
        <f t="shared" si="405"/>
        <v>17</v>
      </c>
    </row>
    <row r="12602" spans="2:2">
      <c r="B12602">
        <f t="shared" si="405"/>
        <v>17</v>
      </c>
    </row>
    <row r="12603" spans="2:2">
      <c r="B12603">
        <f t="shared" si="405"/>
        <v>17</v>
      </c>
    </row>
    <row r="12604" spans="2:2">
      <c r="B12604">
        <f t="shared" si="405"/>
        <v>17</v>
      </c>
    </row>
    <row r="12605" spans="2:2">
      <c r="B12605">
        <f t="shared" si="405"/>
        <v>17</v>
      </c>
    </row>
    <row r="12606" spans="2:2">
      <c r="B12606">
        <f t="shared" si="405"/>
        <v>17</v>
      </c>
    </row>
    <row r="12607" spans="2:2">
      <c r="B12607">
        <f t="shared" si="405"/>
        <v>17</v>
      </c>
    </row>
    <row r="12608" spans="2:2">
      <c r="B12608">
        <f t="shared" si="405"/>
        <v>17</v>
      </c>
    </row>
    <row r="12609" spans="2:2">
      <c r="B12609">
        <f t="shared" si="405"/>
        <v>17</v>
      </c>
    </row>
    <row r="12610" spans="2:2">
      <c r="B12610">
        <f t="shared" si="405"/>
        <v>17</v>
      </c>
    </row>
    <row r="12611" spans="2:2">
      <c r="B12611">
        <f t="shared" si="405"/>
        <v>17</v>
      </c>
    </row>
    <row r="12612" spans="2:2">
      <c r="B12612">
        <f t="shared" si="405"/>
        <v>17</v>
      </c>
    </row>
    <row r="12613" spans="2:2">
      <c r="B12613">
        <f t="shared" ref="B12613:B12676" si="406">+IF(F12612=44085,B12612+1,B12612)</f>
        <v>17</v>
      </c>
    </row>
    <row r="12614" spans="2:2">
      <c r="B12614">
        <f t="shared" si="406"/>
        <v>17</v>
      </c>
    </row>
    <row r="12615" spans="2:2">
      <c r="B12615">
        <f t="shared" si="406"/>
        <v>17</v>
      </c>
    </row>
    <row r="12616" spans="2:2">
      <c r="B12616">
        <f t="shared" si="406"/>
        <v>17</v>
      </c>
    </row>
    <row r="12617" spans="2:2">
      <c r="B12617">
        <f t="shared" si="406"/>
        <v>17</v>
      </c>
    </row>
    <row r="12618" spans="2:2">
      <c r="B12618">
        <f t="shared" si="406"/>
        <v>17</v>
      </c>
    </row>
    <row r="12619" spans="2:2">
      <c r="B12619">
        <f t="shared" si="406"/>
        <v>17</v>
      </c>
    </row>
    <row r="12620" spans="2:2">
      <c r="B12620">
        <f t="shared" si="406"/>
        <v>17</v>
      </c>
    </row>
    <row r="12621" spans="2:2">
      <c r="B12621">
        <f t="shared" si="406"/>
        <v>17</v>
      </c>
    </row>
    <row r="12622" spans="2:2">
      <c r="B12622">
        <f t="shared" si="406"/>
        <v>17</v>
      </c>
    </row>
    <row r="12623" spans="2:2">
      <c r="B12623">
        <f t="shared" si="406"/>
        <v>17</v>
      </c>
    </row>
    <row r="12624" spans="2:2">
      <c r="B12624">
        <f t="shared" si="406"/>
        <v>17</v>
      </c>
    </row>
    <row r="12625" spans="2:2">
      <c r="B12625">
        <f t="shared" si="406"/>
        <v>17</v>
      </c>
    </row>
    <row r="12626" spans="2:2">
      <c r="B12626">
        <f t="shared" si="406"/>
        <v>17</v>
      </c>
    </row>
    <row r="12627" spans="2:2">
      <c r="B12627">
        <f t="shared" si="406"/>
        <v>17</v>
      </c>
    </row>
    <row r="12628" spans="2:2">
      <c r="B12628">
        <f t="shared" si="406"/>
        <v>17</v>
      </c>
    </row>
    <row r="12629" spans="2:2">
      <c r="B12629">
        <f t="shared" si="406"/>
        <v>17</v>
      </c>
    </row>
    <row r="12630" spans="2:2">
      <c r="B12630">
        <f t="shared" si="406"/>
        <v>17</v>
      </c>
    </row>
    <row r="12631" spans="2:2">
      <c r="B12631">
        <f t="shared" si="406"/>
        <v>17</v>
      </c>
    </row>
    <row r="12632" spans="2:2">
      <c r="B12632">
        <f t="shared" si="406"/>
        <v>17</v>
      </c>
    </row>
    <row r="12633" spans="2:2">
      <c r="B12633">
        <f t="shared" si="406"/>
        <v>17</v>
      </c>
    </row>
    <row r="12634" spans="2:2">
      <c r="B12634">
        <f t="shared" si="406"/>
        <v>17</v>
      </c>
    </row>
    <row r="12635" spans="2:2">
      <c r="B12635">
        <f t="shared" si="406"/>
        <v>17</v>
      </c>
    </row>
    <row r="12636" spans="2:2">
      <c r="B12636">
        <f t="shared" si="406"/>
        <v>17</v>
      </c>
    </row>
    <row r="12637" spans="2:2">
      <c r="B12637">
        <f t="shared" si="406"/>
        <v>17</v>
      </c>
    </row>
    <row r="12638" spans="2:2">
      <c r="B12638">
        <f t="shared" si="406"/>
        <v>17</v>
      </c>
    </row>
    <row r="12639" spans="2:2">
      <c r="B12639">
        <f t="shared" si="406"/>
        <v>17</v>
      </c>
    </row>
    <row r="12640" spans="2:2">
      <c r="B12640">
        <f t="shared" si="406"/>
        <v>17</v>
      </c>
    </row>
    <row r="12641" spans="2:2">
      <c r="B12641">
        <f t="shared" si="406"/>
        <v>17</v>
      </c>
    </row>
    <row r="12642" spans="2:2">
      <c r="B12642">
        <f t="shared" si="406"/>
        <v>17</v>
      </c>
    </row>
    <row r="12643" spans="2:2">
      <c r="B12643">
        <f t="shared" si="406"/>
        <v>17</v>
      </c>
    </row>
    <row r="12644" spans="2:2">
      <c r="B12644">
        <f t="shared" si="406"/>
        <v>17</v>
      </c>
    </row>
    <row r="12645" spans="2:2">
      <c r="B12645">
        <f t="shared" si="406"/>
        <v>17</v>
      </c>
    </row>
    <row r="12646" spans="2:2">
      <c r="B12646">
        <f t="shared" si="406"/>
        <v>17</v>
      </c>
    </row>
    <row r="12647" spans="2:2">
      <c r="B12647">
        <f t="shared" si="406"/>
        <v>17</v>
      </c>
    </row>
    <row r="12648" spans="2:2">
      <c r="B12648">
        <f t="shared" si="406"/>
        <v>17</v>
      </c>
    </row>
    <row r="12649" spans="2:2">
      <c r="B12649">
        <f t="shared" si="406"/>
        <v>17</v>
      </c>
    </row>
    <row r="12650" spans="2:2">
      <c r="B12650">
        <f t="shared" si="406"/>
        <v>17</v>
      </c>
    </row>
    <row r="12651" spans="2:2">
      <c r="B12651">
        <f t="shared" si="406"/>
        <v>17</v>
      </c>
    </row>
    <row r="12652" spans="2:2">
      <c r="B12652">
        <f t="shared" si="406"/>
        <v>17</v>
      </c>
    </row>
    <row r="12653" spans="2:2">
      <c r="B12653">
        <f t="shared" si="406"/>
        <v>17</v>
      </c>
    </row>
    <row r="12654" spans="2:2">
      <c r="B12654">
        <f t="shared" si="406"/>
        <v>17</v>
      </c>
    </row>
    <row r="12655" spans="2:2">
      <c r="B12655">
        <f t="shared" si="406"/>
        <v>17</v>
      </c>
    </row>
    <row r="12656" spans="2:2">
      <c r="B12656">
        <f t="shared" si="406"/>
        <v>17</v>
      </c>
    </row>
    <row r="12657" spans="2:2">
      <c r="B12657">
        <f t="shared" si="406"/>
        <v>17</v>
      </c>
    </row>
    <row r="12658" spans="2:2">
      <c r="B12658">
        <f t="shared" si="406"/>
        <v>17</v>
      </c>
    </row>
    <row r="12659" spans="2:2">
      <c r="B12659">
        <f t="shared" si="406"/>
        <v>17</v>
      </c>
    </row>
    <row r="12660" spans="2:2">
      <c r="B12660">
        <f t="shared" si="406"/>
        <v>17</v>
      </c>
    </row>
    <row r="12661" spans="2:2">
      <c r="B12661">
        <f t="shared" si="406"/>
        <v>17</v>
      </c>
    </row>
    <row r="12662" spans="2:2">
      <c r="B12662">
        <f t="shared" si="406"/>
        <v>17</v>
      </c>
    </row>
    <row r="12663" spans="2:2">
      <c r="B12663">
        <f t="shared" si="406"/>
        <v>17</v>
      </c>
    </row>
    <row r="12664" spans="2:2">
      <c r="B12664">
        <f t="shared" si="406"/>
        <v>17</v>
      </c>
    </row>
    <row r="12665" spans="2:2">
      <c r="B12665">
        <f t="shared" si="406"/>
        <v>17</v>
      </c>
    </row>
    <row r="12666" spans="2:2">
      <c r="B12666">
        <f t="shared" si="406"/>
        <v>17</v>
      </c>
    </row>
    <row r="12667" spans="2:2">
      <c r="B12667">
        <f t="shared" si="406"/>
        <v>17</v>
      </c>
    </row>
    <row r="12668" spans="2:2">
      <c r="B12668">
        <f t="shared" si="406"/>
        <v>17</v>
      </c>
    </row>
    <row r="12669" spans="2:2">
      <c r="B12669">
        <f t="shared" si="406"/>
        <v>17</v>
      </c>
    </row>
    <row r="12670" spans="2:2">
      <c r="B12670">
        <f t="shared" si="406"/>
        <v>17</v>
      </c>
    </row>
    <row r="12671" spans="2:2">
      <c r="B12671">
        <f t="shared" si="406"/>
        <v>17</v>
      </c>
    </row>
    <row r="12672" spans="2:2">
      <c r="B12672">
        <f t="shared" si="406"/>
        <v>17</v>
      </c>
    </row>
    <row r="12673" spans="2:2">
      <c r="B12673">
        <f t="shared" si="406"/>
        <v>17</v>
      </c>
    </row>
    <row r="12674" spans="2:2">
      <c r="B12674">
        <f t="shared" si="406"/>
        <v>17</v>
      </c>
    </row>
    <row r="12675" spans="2:2">
      <c r="B12675">
        <f t="shared" si="406"/>
        <v>17</v>
      </c>
    </row>
    <row r="12676" spans="2:2">
      <c r="B12676">
        <f t="shared" si="406"/>
        <v>17</v>
      </c>
    </row>
    <row r="12677" spans="2:2">
      <c r="B12677">
        <f t="shared" ref="B12677:B12740" si="407">+IF(F12676=44085,B12676+1,B12676)</f>
        <v>17</v>
      </c>
    </row>
    <row r="12678" spans="2:2">
      <c r="B12678">
        <f t="shared" si="407"/>
        <v>17</v>
      </c>
    </row>
    <row r="12679" spans="2:2">
      <c r="B12679">
        <f t="shared" si="407"/>
        <v>17</v>
      </c>
    </row>
    <row r="12680" spans="2:2">
      <c r="B12680">
        <f t="shared" si="407"/>
        <v>17</v>
      </c>
    </row>
    <row r="12681" spans="2:2">
      <c r="B12681">
        <f t="shared" si="407"/>
        <v>17</v>
      </c>
    </row>
    <row r="12682" spans="2:2">
      <c r="B12682">
        <f t="shared" si="407"/>
        <v>17</v>
      </c>
    </row>
    <row r="12683" spans="2:2">
      <c r="B12683">
        <f t="shared" si="407"/>
        <v>17</v>
      </c>
    </row>
    <row r="12684" spans="2:2">
      <c r="B12684">
        <f t="shared" si="407"/>
        <v>17</v>
      </c>
    </row>
    <row r="12685" spans="2:2">
      <c r="B12685">
        <f t="shared" si="407"/>
        <v>17</v>
      </c>
    </row>
    <row r="12686" spans="2:2">
      <c r="B12686">
        <f t="shared" si="407"/>
        <v>17</v>
      </c>
    </row>
    <row r="12687" spans="2:2">
      <c r="B12687">
        <f t="shared" si="407"/>
        <v>17</v>
      </c>
    </row>
    <row r="12688" spans="2:2">
      <c r="B12688">
        <f t="shared" si="407"/>
        <v>17</v>
      </c>
    </row>
    <row r="12689" spans="2:2">
      <c r="B12689">
        <f t="shared" si="407"/>
        <v>17</v>
      </c>
    </row>
    <row r="12690" spans="2:2">
      <c r="B12690">
        <f t="shared" si="407"/>
        <v>17</v>
      </c>
    </row>
    <row r="12691" spans="2:2">
      <c r="B12691">
        <f t="shared" si="407"/>
        <v>17</v>
      </c>
    </row>
    <row r="12692" spans="2:2">
      <c r="B12692">
        <f t="shared" si="407"/>
        <v>17</v>
      </c>
    </row>
    <row r="12693" spans="2:2">
      <c r="B12693">
        <f t="shared" si="407"/>
        <v>17</v>
      </c>
    </row>
    <row r="12694" spans="2:2">
      <c r="B12694">
        <f t="shared" si="407"/>
        <v>17</v>
      </c>
    </row>
    <row r="12695" spans="2:2">
      <c r="B12695">
        <f t="shared" si="407"/>
        <v>17</v>
      </c>
    </row>
    <row r="12696" spans="2:2">
      <c r="B12696">
        <f t="shared" si="407"/>
        <v>17</v>
      </c>
    </row>
    <row r="12697" spans="2:2">
      <c r="B12697">
        <f t="shared" si="407"/>
        <v>17</v>
      </c>
    </row>
    <row r="12698" spans="2:2">
      <c r="B12698">
        <f t="shared" si="407"/>
        <v>17</v>
      </c>
    </row>
    <row r="12699" spans="2:2">
      <c r="B12699">
        <f t="shared" si="407"/>
        <v>17</v>
      </c>
    </row>
    <row r="12700" spans="2:2">
      <c r="B12700">
        <f t="shared" si="407"/>
        <v>17</v>
      </c>
    </row>
    <row r="12701" spans="2:2">
      <c r="B12701">
        <f t="shared" si="407"/>
        <v>17</v>
      </c>
    </row>
    <row r="12702" spans="2:2">
      <c r="B12702">
        <f t="shared" si="407"/>
        <v>17</v>
      </c>
    </row>
    <row r="12703" spans="2:2">
      <c r="B12703">
        <f t="shared" si="407"/>
        <v>17</v>
      </c>
    </row>
    <row r="12704" spans="2:2">
      <c r="B12704">
        <f t="shared" si="407"/>
        <v>17</v>
      </c>
    </row>
    <row r="12705" spans="2:2">
      <c r="B12705">
        <f t="shared" si="407"/>
        <v>17</v>
      </c>
    </row>
    <row r="12706" spans="2:2">
      <c r="B12706">
        <f t="shared" si="407"/>
        <v>17</v>
      </c>
    </row>
    <row r="12707" spans="2:2">
      <c r="B12707">
        <f t="shared" si="407"/>
        <v>17</v>
      </c>
    </row>
    <row r="12708" spans="2:2">
      <c r="B12708">
        <f t="shared" si="407"/>
        <v>17</v>
      </c>
    </row>
    <row r="12709" spans="2:2">
      <c r="B12709">
        <f t="shared" si="407"/>
        <v>17</v>
      </c>
    </row>
    <row r="12710" spans="2:2">
      <c r="B12710">
        <f t="shared" si="407"/>
        <v>17</v>
      </c>
    </row>
    <row r="12711" spans="2:2">
      <c r="B12711">
        <f t="shared" si="407"/>
        <v>17</v>
      </c>
    </row>
    <row r="12712" spans="2:2">
      <c r="B12712">
        <f t="shared" si="407"/>
        <v>17</v>
      </c>
    </row>
    <row r="12713" spans="2:2">
      <c r="B12713">
        <f t="shared" si="407"/>
        <v>17</v>
      </c>
    </row>
    <row r="12714" spans="2:2">
      <c r="B12714">
        <f t="shared" si="407"/>
        <v>17</v>
      </c>
    </row>
    <row r="12715" spans="2:2">
      <c r="B12715">
        <f t="shared" si="407"/>
        <v>17</v>
      </c>
    </row>
    <row r="12716" spans="2:2">
      <c r="B12716">
        <f t="shared" si="407"/>
        <v>17</v>
      </c>
    </row>
    <row r="12717" spans="2:2">
      <c r="B12717">
        <f t="shared" si="407"/>
        <v>17</v>
      </c>
    </row>
    <row r="12718" spans="2:2">
      <c r="B12718">
        <f t="shared" si="407"/>
        <v>17</v>
      </c>
    </row>
    <row r="12719" spans="2:2">
      <c r="B12719">
        <f t="shared" si="407"/>
        <v>17</v>
      </c>
    </row>
    <row r="12720" spans="2:2">
      <c r="B12720">
        <f t="shared" si="407"/>
        <v>17</v>
      </c>
    </row>
    <row r="12721" spans="2:2">
      <c r="B12721">
        <f t="shared" si="407"/>
        <v>17</v>
      </c>
    </row>
    <row r="12722" spans="2:2">
      <c r="B12722">
        <f t="shared" si="407"/>
        <v>17</v>
      </c>
    </row>
    <row r="12723" spans="2:2">
      <c r="B12723">
        <f t="shared" si="407"/>
        <v>17</v>
      </c>
    </row>
    <row r="12724" spans="2:2">
      <c r="B12724">
        <f t="shared" si="407"/>
        <v>17</v>
      </c>
    </row>
    <row r="12725" spans="2:2">
      <c r="B12725">
        <f t="shared" si="407"/>
        <v>17</v>
      </c>
    </row>
    <row r="12726" spans="2:2">
      <c r="B12726">
        <f t="shared" si="407"/>
        <v>17</v>
      </c>
    </row>
    <row r="12727" spans="2:2">
      <c r="B12727">
        <f t="shared" si="407"/>
        <v>17</v>
      </c>
    </row>
    <row r="12728" spans="2:2">
      <c r="B12728">
        <f t="shared" si="407"/>
        <v>17</v>
      </c>
    </row>
    <row r="12729" spans="2:2">
      <c r="B12729">
        <f t="shared" si="407"/>
        <v>17</v>
      </c>
    </row>
    <row r="12730" spans="2:2">
      <c r="B12730">
        <f t="shared" si="407"/>
        <v>17</v>
      </c>
    </row>
    <row r="12731" spans="2:2">
      <c r="B12731">
        <f t="shared" si="407"/>
        <v>17</v>
      </c>
    </row>
    <row r="12732" spans="2:2">
      <c r="B12732">
        <f t="shared" si="407"/>
        <v>17</v>
      </c>
    </row>
    <row r="12733" spans="2:2">
      <c r="B12733">
        <f t="shared" si="407"/>
        <v>17</v>
      </c>
    </row>
    <row r="12734" spans="2:2">
      <c r="B12734">
        <f t="shared" si="407"/>
        <v>17</v>
      </c>
    </row>
    <row r="12735" spans="2:2">
      <c r="B12735">
        <f t="shared" si="407"/>
        <v>17</v>
      </c>
    </row>
    <row r="12736" spans="2:2">
      <c r="B12736">
        <f t="shared" si="407"/>
        <v>17</v>
      </c>
    </row>
    <row r="12737" spans="2:2">
      <c r="B12737">
        <f t="shared" si="407"/>
        <v>17</v>
      </c>
    </row>
    <row r="12738" spans="2:2">
      <c r="B12738">
        <f t="shared" si="407"/>
        <v>17</v>
      </c>
    </row>
    <row r="12739" spans="2:2">
      <c r="B12739">
        <f t="shared" si="407"/>
        <v>17</v>
      </c>
    </row>
    <row r="12740" spans="2:2">
      <c r="B12740">
        <f t="shared" si="407"/>
        <v>17</v>
      </c>
    </row>
    <row r="12741" spans="2:2">
      <c r="B12741">
        <f t="shared" ref="B12741:B12804" si="408">+IF(F12740=44085,B12740+1,B12740)</f>
        <v>17</v>
      </c>
    </row>
    <row r="12742" spans="2:2">
      <c r="B12742">
        <f t="shared" si="408"/>
        <v>17</v>
      </c>
    </row>
    <row r="12743" spans="2:2">
      <c r="B12743">
        <f t="shared" si="408"/>
        <v>17</v>
      </c>
    </row>
    <row r="12744" spans="2:2">
      <c r="B12744">
        <f t="shared" si="408"/>
        <v>17</v>
      </c>
    </row>
    <row r="12745" spans="2:2">
      <c r="B12745">
        <f t="shared" si="408"/>
        <v>17</v>
      </c>
    </row>
    <row r="12746" spans="2:2">
      <c r="B12746">
        <f t="shared" si="408"/>
        <v>17</v>
      </c>
    </row>
    <row r="12747" spans="2:2">
      <c r="B12747">
        <f t="shared" si="408"/>
        <v>17</v>
      </c>
    </row>
    <row r="12748" spans="2:2">
      <c r="B12748">
        <f t="shared" si="408"/>
        <v>17</v>
      </c>
    </row>
    <row r="12749" spans="2:2">
      <c r="B12749">
        <f t="shared" si="408"/>
        <v>17</v>
      </c>
    </row>
    <row r="12750" spans="2:2">
      <c r="B12750">
        <f t="shared" si="408"/>
        <v>17</v>
      </c>
    </row>
    <row r="12751" spans="2:2">
      <c r="B12751">
        <f t="shared" si="408"/>
        <v>17</v>
      </c>
    </row>
    <row r="12752" spans="2:2">
      <c r="B12752">
        <f t="shared" si="408"/>
        <v>17</v>
      </c>
    </row>
    <row r="12753" spans="2:2">
      <c r="B12753">
        <f t="shared" si="408"/>
        <v>17</v>
      </c>
    </row>
    <row r="12754" spans="2:2">
      <c r="B12754">
        <f t="shared" si="408"/>
        <v>17</v>
      </c>
    </row>
    <row r="12755" spans="2:2">
      <c r="B12755">
        <f t="shared" si="408"/>
        <v>17</v>
      </c>
    </row>
    <row r="12756" spans="2:2">
      <c r="B12756">
        <f t="shared" si="408"/>
        <v>17</v>
      </c>
    </row>
    <row r="12757" spans="2:2">
      <c r="B12757">
        <f t="shared" si="408"/>
        <v>17</v>
      </c>
    </row>
    <row r="12758" spans="2:2">
      <c r="B12758">
        <f t="shared" si="408"/>
        <v>17</v>
      </c>
    </row>
    <row r="12759" spans="2:2">
      <c r="B12759">
        <f t="shared" si="408"/>
        <v>17</v>
      </c>
    </row>
    <row r="12760" spans="2:2">
      <c r="B12760">
        <f t="shared" si="408"/>
        <v>17</v>
      </c>
    </row>
    <row r="12761" spans="2:2">
      <c r="B12761">
        <f t="shared" si="408"/>
        <v>17</v>
      </c>
    </row>
    <row r="12762" spans="2:2">
      <c r="B12762">
        <f t="shared" si="408"/>
        <v>17</v>
      </c>
    </row>
    <row r="12763" spans="2:2">
      <c r="B12763">
        <f t="shared" si="408"/>
        <v>17</v>
      </c>
    </row>
    <row r="12764" spans="2:2">
      <c r="B12764">
        <f t="shared" si="408"/>
        <v>17</v>
      </c>
    </row>
    <row r="12765" spans="2:2">
      <c r="B12765">
        <f t="shared" si="408"/>
        <v>17</v>
      </c>
    </row>
    <row r="12766" spans="2:2">
      <c r="B12766">
        <f t="shared" si="408"/>
        <v>17</v>
      </c>
    </row>
    <row r="12767" spans="2:2">
      <c r="B12767">
        <f t="shared" si="408"/>
        <v>17</v>
      </c>
    </row>
    <row r="12768" spans="2:2">
      <c r="B12768">
        <f t="shared" si="408"/>
        <v>17</v>
      </c>
    </row>
    <row r="12769" spans="2:2">
      <c r="B12769">
        <f t="shared" si="408"/>
        <v>17</v>
      </c>
    </row>
    <row r="12770" spans="2:2">
      <c r="B12770">
        <f t="shared" si="408"/>
        <v>17</v>
      </c>
    </row>
    <row r="12771" spans="2:2">
      <c r="B12771">
        <f t="shared" si="408"/>
        <v>17</v>
      </c>
    </row>
    <row r="12772" spans="2:2">
      <c r="B12772">
        <f t="shared" si="408"/>
        <v>17</v>
      </c>
    </row>
    <row r="12773" spans="2:2">
      <c r="B12773">
        <f t="shared" si="408"/>
        <v>17</v>
      </c>
    </row>
    <row r="12774" spans="2:2">
      <c r="B12774">
        <f t="shared" si="408"/>
        <v>17</v>
      </c>
    </row>
    <row r="12775" spans="2:2">
      <c r="B12775">
        <f t="shared" si="408"/>
        <v>17</v>
      </c>
    </row>
    <row r="12776" spans="2:2">
      <c r="B12776">
        <f t="shared" si="408"/>
        <v>17</v>
      </c>
    </row>
    <row r="12777" spans="2:2">
      <c r="B12777">
        <f t="shared" si="408"/>
        <v>17</v>
      </c>
    </row>
    <row r="12778" spans="2:2">
      <c r="B12778">
        <f t="shared" si="408"/>
        <v>17</v>
      </c>
    </row>
    <row r="12779" spans="2:2">
      <c r="B12779">
        <f t="shared" si="408"/>
        <v>17</v>
      </c>
    </row>
    <row r="12780" spans="2:2">
      <c r="B12780">
        <f t="shared" si="408"/>
        <v>17</v>
      </c>
    </row>
    <row r="12781" spans="2:2">
      <c r="B12781">
        <f t="shared" si="408"/>
        <v>17</v>
      </c>
    </row>
    <row r="12782" spans="2:2">
      <c r="B12782">
        <f t="shared" si="408"/>
        <v>17</v>
      </c>
    </row>
    <row r="12783" spans="2:2">
      <c r="B12783">
        <f t="shared" si="408"/>
        <v>17</v>
      </c>
    </row>
    <row r="12784" spans="2:2">
      <c r="B12784">
        <f t="shared" si="408"/>
        <v>17</v>
      </c>
    </row>
    <row r="12785" spans="2:2">
      <c r="B12785">
        <f t="shared" si="408"/>
        <v>17</v>
      </c>
    </row>
    <row r="12786" spans="2:2">
      <c r="B12786">
        <f t="shared" si="408"/>
        <v>17</v>
      </c>
    </row>
    <row r="12787" spans="2:2">
      <c r="B12787">
        <f t="shared" si="408"/>
        <v>17</v>
      </c>
    </row>
    <row r="12788" spans="2:2">
      <c r="B12788">
        <f t="shared" si="408"/>
        <v>17</v>
      </c>
    </row>
    <row r="12789" spans="2:2">
      <c r="B12789">
        <f t="shared" si="408"/>
        <v>17</v>
      </c>
    </row>
    <row r="12790" spans="2:2">
      <c r="B12790">
        <f t="shared" si="408"/>
        <v>17</v>
      </c>
    </row>
    <row r="12791" spans="2:2">
      <c r="B12791">
        <f t="shared" si="408"/>
        <v>17</v>
      </c>
    </row>
    <row r="12792" spans="2:2">
      <c r="B12792">
        <f t="shared" si="408"/>
        <v>17</v>
      </c>
    </row>
    <row r="12793" spans="2:2">
      <c r="B12793">
        <f t="shared" si="408"/>
        <v>17</v>
      </c>
    </row>
    <row r="12794" spans="2:2">
      <c r="B12794">
        <f t="shared" si="408"/>
        <v>17</v>
      </c>
    </row>
    <row r="12795" spans="2:2">
      <c r="B12795">
        <f t="shared" si="408"/>
        <v>17</v>
      </c>
    </row>
    <row r="12796" spans="2:2">
      <c r="B12796">
        <f t="shared" si="408"/>
        <v>17</v>
      </c>
    </row>
    <row r="12797" spans="2:2">
      <c r="B12797">
        <f t="shared" si="408"/>
        <v>17</v>
      </c>
    </row>
    <row r="12798" spans="2:2">
      <c r="B12798">
        <f t="shared" si="408"/>
        <v>17</v>
      </c>
    </row>
    <row r="12799" spans="2:2">
      <c r="B12799">
        <f t="shared" si="408"/>
        <v>17</v>
      </c>
    </row>
    <row r="12800" spans="2:2">
      <c r="B12800">
        <f t="shared" si="408"/>
        <v>17</v>
      </c>
    </row>
    <row r="12801" spans="2:2">
      <c r="B12801">
        <f t="shared" si="408"/>
        <v>17</v>
      </c>
    </row>
    <row r="12802" spans="2:2">
      <c r="B12802">
        <f t="shared" si="408"/>
        <v>17</v>
      </c>
    </row>
    <row r="12803" spans="2:2">
      <c r="B12803">
        <f t="shared" si="408"/>
        <v>17</v>
      </c>
    </row>
    <row r="12804" spans="2:2">
      <c r="B12804">
        <f t="shared" si="408"/>
        <v>17</v>
      </c>
    </row>
    <row r="12805" spans="2:2">
      <c r="B12805">
        <f t="shared" ref="B12805:B12868" si="409">+IF(F12804=44085,B12804+1,B12804)</f>
        <v>17</v>
      </c>
    </row>
    <row r="12806" spans="2:2">
      <c r="B12806">
        <f t="shared" si="409"/>
        <v>17</v>
      </c>
    </row>
    <row r="12807" spans="2:2">
      <c r="B12807">
        <f t="shared" si="409"/>
        <v>17</v>
      </c>
    </row>
    <row r="12808" spans="2:2">
      <c r="B12808">
        <f t="shared" si="409"/>
        <v>17</v>
      </c>
    </row>
    <row r="12809" spans="2:2">
      <c r="B12809">
        <f t="shared" si="409"/>
        <v>17</v>
      </c>
    </row>
    <row r="12810" spans="2:2">
      <c r="B12810">
        <f t="shared" si="409"/>
        <v>17</v>
      </c>
    </row>
    <row r="12811" spans="2:2">
      <c r="B12811">
        <f t="shared" si="409"/>
        <v>17</v>
      </c>
    </row>
    <row r="12812" spans="2:2">
      <c r="B12812">
        <f t="shared" si="409"/>
        <v>17</v>
      </c>
    </row>
    <row r="12813" spans="2:2">
      <c r="B12813">
        <f t="shared" si="409"/>
        <v>17</v>
      </c>
    </row>
    <row r="12814" spans="2:2">
      <c r="B12814">
        <f t="shared" si="409"/>
        <v>17</v>
      </c>
    </row>
    <row r="12815" spans="2:2">
      <c r="B12815">
        <f t="shared" si="409"/>
        <v>17</v>
      </c>
    </row>
    <row r="12816" spans="2:2">
      <c r="B12816">
        <f t="shared" si="409"/>
        <v>17</v>
      </c>
    </row>
    <row r="12817" spans="2:2">
      <c r="B12817">
        <f t="shared" si="409"/>
        <v>17</v>
      </c>
    </row>
    <row r="12818" spans="2:2">
      <c r="B12818">
        <f t="shared" si="409"/>
        <v>17</v>
      </c>
    </row>
    <row r="12819" spans="2:2">
      <c r="B12819">
        <f t="shared" si="409"/>
        <v>17</v>
      </c>
    </row>
    <row r="12820" spans="2:2">
      <c r="B12820">
        <f t="shared" si="409"/>
        <v>17</v>
      </c>
    </row>
    <row r="12821" spans="2:2">
      <c r="B12821">
        <f t="shared" si="409"/>
        <v>17</v>
      </c>
    </row>
    <row r="12822" spans="2:2">
      <c r="B12822">
        <f t="shared" si="409"/>
        <v>17</v>
      </c>
    </row>
    <row r="12823" spans="2:2">
      <c r="B12823">
        <f t="shared" si="409"/>
        <v>17</v>
      </c>
    </row>
    <row r="12824" spans="2:2">
      <c r="B12824">
        <f t="shared" si="409"/>
        <v>17</v>
      </c>
    </row>
    <row r="12825" spans="2:2">
      <c r="B12825">
        <f t="shared" si="409"/>
        <v>17</v>
      </c>
    </row>
    <row r="12826" spans="2:2">
      <c r="B12826">
        <f t="shared" si="409"/>
        <v>17</v>
      </c>
    </row>
    <row r="12827" spans="2:2">
      <c r="B12827">
        <f t="shared" si="409"/>
        <v>17</v>
      </c>
    </row>
    <row r="12828" spans="2:2">
      <c r="B12828">
        <f t="shared" si="409"/>
        <v>17</v>
      </c>
    </row>
    <row r="12829" spans="2:2">
      <c r="B12829">
        <f t="shared" si="409"/>
        <v>17</v>
      </c>
    </row>
    <row r="12830" spans="2:2">
      <c r="B12830">
        <f t="shared" si="409"/>
        <v>17</v>
      </c>
    </row>
    <row r="12831" spans="2:2">
      <c r="B12831">
        <f t="shared" si="409"/>
        <v>17</v>
      </c>
    </row>
    <row r="12832" spans="2:2">
      <c r="B12832">
        <f t="shared" si="409"/>
        <v>17</v>
      </c>
    </row>
    <row r="12833" spans="2:2">
      <c r="B12833">
        <f t="shared" si="409"/>
        <v>17</v>
      </c>
    </row>
    <row r="12834" spans="2:2">
      <c r="B12834">
        <f t="shared" si="409"/>
        <v>17</v>
      </c>
    </row>
    <row r="12835" spans="2:2">
      <c r="B12835">
        <f t="shared" si="409"/>
        <v>17</v>
      </c>
    </row>
    <row r="12836" spans="2:2">
      <c r="B12836">
        <f t="shared" si="409"/>
        <v>17</v>
      </c>
    </row>
    <row r="12837" spans="2:2">
      <c r="B12837">
        <f t="shared" si="409"/>
        <v>17</v>
      </c>
    </row>
    <row r="12838" spans="2:2">
      <c r="B12838">
        <f t="shared" si="409"/>
        <v>17</v>
      </c>
    </row>
    <row r="12839" spans="2:2">
      <c r="B12839">
        <f t="shared" si="409"/>
        <v>17</v>
      </c>
    </row>
    <row r="12840" spans="2:2">
      <c r="B12840">
        <f t="shared" si="409"/>
        <v>17</v>
      </c>
    </row>
    <row r="12841" spans="2:2">
      <c r="B12841">
        <f t="shared" si="409"/>
        <v>17</v>
      </c>
    </row>
    <row r="12842" spans="2:2">
      <c r="B12842">
        <f t="shared" si="409"/>
        <v>17</v>
      </c>
    </row>
    <row r="12843" spans="2:2">
      <c r="B12843">
        <f t="shared" si="409"/>
        <v>17</v>
      </c>
    </row>
    <row r="12844" spans="2:2">
      <c r="B12844">
        <f t="shared" si="409"/>
        <v>17</v>
      </c>
    </row>
    <row r="12845" spans="2:2">
      <c r="B12845">
        <f t="shared" si="409"/>
        <v>17</v>
      </c>
    </row>
    <row r="12846" spans="2:2">
      <c r="B12846">
        <f t="shared" si="409"/>
        <v>17</v>
      </c>
    </row>
    <row r="12847" spans="2:2">
      <c r="B12847">
        <f t="shared" si="409"/>
        <v>17</v>
      </c>
    </row>
    <row r="12848" spans="2:2">
      <c r="B12848">
        <f t="shared" si="409"/>
        <v>17</v>
      </c>
    </row>
    <row r="12849" spans="2:2">
      <c r="B12849">
        <f t="shared" si="409"/>
        <v>17</v>
      </c>
    </row>
    <row r="12850" spans="2:2">
      <c r="B12850">
        <f t="shared" si="409"/>
        <v>17</v>
      </c>
    </row>
    <row r="12851" spans="2:2">
      <c r="B12851">
        <f t="shared" si="409"/>
        <v>17</v>
      </c>
    </row>
    <row r="12852" spans="2:2">
      <c r="B12852">
        <f t="shared" si="409"/>
        <v>17</v>
      </c>
    </row>
    <row r="12853" spans="2:2">
      <c r="B12853">
        <f t="shared" si="409"/>
        <v>17</v>
      </c>
    </row>
    <row r="12854" spans="2:2">
      <c r="B12854">
        <f t="shared" si="409"/>
        <v>17</v>
      </c>
    </row>
    <row r="12855" spans="2:2">
      <c r="B12855">
        <f t="shared" si="409"/>
        <v>17</v>
      </c>
    </row>
    <row r="12856" spans="2:2">
      <c r="B12856">
        <f t="shared" si="409"/>
        <v>17</v>
      </c>
    </row>
    <row r="12857" spans="2:2">
      <c r="B12857">
        <f t="shared" si="409"/>
        <v>17</v>
      </c>
    </row>
    <row r="12858" spans="2:2">
      <c r="B12858">
        <f t="shared" si="409"/>
        <v>17</v>
      </c>
    </row>
    <row r="12859" spans="2:2">
      <c r="B12859">
        <f t="shared" si="409"/>
        <v>17</v>
      </c>
    </row>
    <row r="12860" spans="2:2">
      <c r="B12860">
        <f t="shared" si="409"/>
        <v>17</v>
      </c>
    </row>
    <row r="12861" spans="2:2">
      <c r="B12861">
        <f t="shared" si="409"/>
        <v>17</v>
      </c>
    </row>
    <row r="12862" spans="2:2">
      <c r="B12862">
        <f t="shared" si="409"/>
        <v>17</v>
      </c>
    </row>
    <row r="12863" spans="2:2">
      <c r="B12863">
        <f t="shared" si="409"/>
        <v>17</v>
      </c>
    </row>
    <row r="12864" spans="2:2">
      <c r="B12864">
        <f t="shared" si="409"/>
        <v>17</v>
      </c>
    </row>
    <row r="12865" spans="2:2">
      <c r="B12865">
        <f t="shared" si="409"/>
        <v>17</v>
      </c>
    </row>
    <row r="12866" spans="2:2">
      <c r="B12866">
        <f t="shared" si="409"/>
        <v>17</v>
      </c>
    </row>
    <row r="12867" spans="2:2">
      <c r="B12867">
        <f t="shared" si="409"/>
        <v>17</v>
      </c>
    </row>
    <row r="12868" spans="2:2">
      <c r="B12868">
        <f t="shared" si="409"/>
        <v>17</v>
      </c>
    </row>
    <row r="12869" spans="2:2">
      <c r="B12869">
        <f t="shared" ref="B12869:B12932" si="410">+IF(F12868=44085,B12868+1,B12868)</f>
        <v>17</v>
      </c>
    </row>
    <row r="12870" spans="2:2">
      <c r="B12870">
        <f t="shared" si="410"/>
        <v>17</v>
      </c>
    </row>
    <row r="12871" spans="2:2">
      <c r="B12871">
        <f t="shared" si="410"/>
        <v>17</v>
      </c>
    </row>
    <row r="12872" spans="2:2">
      <c r="B12872">
        <f t="shared" si="410"/>
        <v>17</v>
      </c>
    </row>
    <row r="12873" spans="2:2">
      <c r="B12873">
        <f t="shared" si="410"/>
        <v>17</v>
      </c>
    </row>
    <row r="12874" spans="2:2">
      <c r="B12874">
        <f t="shared" si="410"/>
        <v>17</v>
      </c>
    </row>
    <row r="12875" spans="2:2">
      <c r="B12875">
        <f t="shared" si="410"/>
        <v>17</v>
      </c>
    </row>
    <row r="12876" spans="2:2">
      <c r="B12876">
        <f t="shared" si="410"/>
        <v>17</v>
      </c>
    </row>
    <row r="12877" spans="2:2">
      <c r="B12877">
        <f t="shared" si="410"/>
        <v>17</v>
      </c>
    </row>
    <row r="12878" spans="2:2">
      <c r="B12878">
        <f t="shared" si="410"/>
        <v>17</v>
      </c>
    </row>
    <row r="12879" spans="2:2">
      <c r="B12879">
        <f t="shared" si="410"/>
        <v>17</v>
      </c>
    </row>
    <row r="12880" spans="2:2">
      <c r="B12880">
        <f t="shared" si="410"/>
        <v>17</v>
      </c>
    </row>
    <row r="12881" spans="2:2">
      <c r="B12881">
        <f t="shared" si="410"/>
        <v>17</v>
      </c>
    </row>
    <row r="12882" spans="2:2">
      <c r="B12882">
        <f t="shared" si="410"/>
        <v>17</v>
      </c>
    </row>
    <row r="12883" spans="2:2">
      <c r="B12883">
        <f t="shared" si="410"/>
        <v>17</v>
      </c>
    </row>
    <row r="12884" spans="2:2">
      <c r="B12884">
        <f t="shared" si="410"/>
        <v>17</v>
      </c>
    </row>
    <row r="12885" spans="2:2">
      <c r="B12885">
        <f t="shared" si="410"/>
        <v>17</v>
      </c>
    </row>
    <row r="12886" spans="2:2">
      <c r="B12886">
        <f t="shared" si="410"/>
        <v>17</v>
      </c>
    </row>
    <row r="12887" spans="2:2">
      <c r="B12887">
        <f t="shared" si="410"/>
        <v>17</v>
      </c>
    </row>
    <row r="12888" spans="2:2">
      <c r="B12888">
        <f t="shared" si="410"/>
        <v>17</v>
      </c>
    </row>
    <row r="12889" spans="2:2">
      <c r="B12889">
        <f t="shared" si="410"/>
        <v>17</v>
      </c>
    </row>
    <row r="12890" spans="2:2">
      <c r="B12890">
        <f t="shared" si="410"/>
        <v>17</v>
      </c>
    </row>
    <row r="12891" spans="2:2">
      <c r="B12891">
        <f t="shared" si="410"/>
        <v>17</v>
      </c>
    </row>
    <row r="12892" spans="2:2">
      <c r="B12892">
        <f t="shared" si="410"/>
        <v>17</v>
      </c>
    </row>
    <row r="12893" spans="2:2">
      <c r="B12893">
        <f t="shared" si="410"/>
        <v>17</v>
      </c>
    </row>
    <row r="12894" spans="2:2">
      <c r="B12894">
        <f t="shared" si="410"/>
        <v>17</v>
      </c>
    </row>
    <row r="12895" spans="2:2">
      <c r="B12895">
        <f t="shared" si="410"/>
        <v>17</v>
      </c>
    </row>
    <row r="12896" spans="2:2">
      <c r="B12896">
        <f t="shared" si="410"/>
        <v>17</v>
      </c>
    </row>
    <row r="12897" spans="2:2">
      <c r="B12897">
        <f t="shared" si="410"/>
        <v>17</v>
      </c>
    </row>
    <row r="12898" spans="2:2">
      <c r="B12898">
        <f t="shared" si="410"/>
        <v>17</v>
      </c>
    </row>
    <row r="12899" spans="2:2">
      <c r="B12899">
        <f t="shared" si="410"/>
        <v>17</v>
      </c>
    </row>
    <row r="12900" spans="2:2">
      <c r="B12900">
        <f t="shared" si="410"/>
        <v>17</v>
      </c>
    </row>
    <row r="12901" spans="2:2">
      <c r="B12901">
        <f t="shared" si="410"/>
        <v>17</v>
      </c>
    </row>
    <row r="12902" spans="2:2">
      <c r="B12902">
        <f t="shared" si="410"/>
        <v>17</v>
      </c>
    </row>
    <row r="12903" spans="2:2">
      <c r="B12903">
        <f t="shared" si="410"/>
        <v>17</v>
      </c>
    </row>
    <row r="12904" spans="2:2">
      <c r="B12904">
        <f t="shared" si="410"/>
        <v>17</v>
      </c>
    </row>
    <row r="12905" spans="2:2">
      <c r="B12905">
        <f t="shared" si="410"/>
        <v>17</v>
      </c>
    </row>
    <row r="12906" spans="2:2">
      <c r="B12906">
        <f t="shared" si="410"/>
        <v>17</v>
      </c>
    </row>
    <row r="12907" spans="2:2">
      <c r="B12907">
        <f t="shared" si="410"/>
        <v>17</v>
      </c>
    </row>
    <row r="12908" spans="2:2">
      <c r="B12908">
        <f t="shared" si="410"/>
        <v>17</v>
      </c>
    </row>
    <row r="12909" spans="2:2">
      <c r="B12909">
        <f t="shared" si="410"/>
        <v>17</v>
      </c>
    </row>
    <row r="12910" spans="2:2">
      <c r="B12910">
        <f t="shared" si="410"/>
        <v>17</v>
      </c>
    </row>
    <row r="12911" spans="2:2">
      <c r="B12911">
        <f t="shared" si="410"/>
        <v>17</v>
      </c>
    </row>
    <row r="12912" spans="2:2">
      <c r="B12912">
        <f t="shared" si="410"/>
        <v>17</v>
      </c>
    </row>
    <row r="12913" spans="2:2">
      <c r="B12913">
        <f t="shared" si="410"/>
        <v>17</v>
      </c>
    </row>
    <row r="12914" spans="2:2">
      <c r="B12914">
        <f t="shared" si="410"/>
        <v>17</v>
      </c>
    </row>
    <row r="12915" spans="2:2">
      <c r="B12915">
        <f t="shared" si="410"/>
        <v>17</v>
      </c>
    </row>
    <row r="12916" spans="2:2">
      <c r="B12916">
        <f t="shared" si="410"/>
        <v>17</v>
      </c>
    </row>
    <row r="12917" spans="2:2">
      <c r="B12917">
        <f t="shared" si="410"/>
        <v>17</v>
      </c>
    </row>
    <row r="12918" spans="2:2">
      <c r="B12918">
        <f t="shared" si="410"/>
        <v>17</v>
      </c>
    </row>
    <row r="12919" spans="2:2">
      <c r="B12919">
        <f t="shared" si="410"/>
        <v>17</v>
      </c>
    </row>
    <row r="12920" spans="2:2">
      <c r="B12920">
        <f t="shared" si="410"/>
        <v>17</v>
      </c>
    </row>
    <row r="12921" spans="2:2">
      <c r="B12921">
        <f t="shared" si="410"/>
        <v>17</v>
      </c>
    </row>
    <row r="12922" spans="2:2">
      <c r="B12922">
        <f t="shared" si="410"/>
        <v>17</v>
      </c>
    </row>
    <row r="12923" spans="2:2">
      <c r="B12923">
        <f t="shared" si="410"/>
        <v>17</v>
      </c>
    </row>
    <row r="12924" spans="2:2">
      <c r="B12924">
        <f t="shared" si="410"/>
        <v>17</v>
      </c>
    </row>
    <row r="12925" spans="2:2">
      <c r="B12925">
        <f t="shared" si="410"/>
        <v>17</v>
      </c>
    </row>
    <row r="12926" spans="2:2">
      <c r="B12926">
        <f t="shared" si="410"/>
        <v>17</v>
      </c>
    </row>
    <row r="12927" spans="2:2">
      <c r="B12927">
        <f t="shared" si="410"/>
        <v>17</v>
      </c>
    </row>
    <row r="12928" spans="2:2">
      <c r="B12928">
        <f t="shared" si="410"/>
        <v>17</v>
      </c>
    </row>
    <row r="12929" spans="2:2">
      <c r="B12929">
        <f t="shared" si="410"/>
        <v>17</v>
      </c>
    </row>
    <row r="12930" spans="2:2">
      <c r="B12930">
        <f t="shared" si="410"/>
        <v>17</v>
      </c>
    </row>
    <row r="12931" spans="2:2">
      <c r="B12931">
        <f t="shared" si="410"/>
        <v>17</v>
      </c>
    </row>
    <row r="12932" spans="2:2">
      <c r="B12932">
        <f t="shared" si="410"/>
        <v>17</v>
      </c>
    </row>
    <row r="12933" spans="2:2">
      <c r="B12933">
        <f t="shared" ref="B12933:B12996" si="411">+IF(F12932=44085,B12932+1,B12932)</f>
        <v>17</v>
      </c>
    </row>
    <row r="12934" spans="2:2">
      <c r="B12934">
        <f t="shared" si="411"/>
        <v>17</v>
      </c>
    </row>
    <row r="12935" spans="2:2">
      <c r="B12935">
        <f t="shared" si="411"/>
        <v>17</v>
      </c>
    </row>
    <row r="12936" spans="2:2">
      <c r="B12936">
        <f t="shared" si="411"/>
        <v>17</v>
      </c>
    </row>
    <row r="12937" spans="2:2">
      <c r="B12937">
        <f t="shared" si="411"/>
        <v>17</v>
      </c>
    </row>
    <row r="12938" spans="2:2">
      <c r="B12938">
        <f t="shared" si="411"/>
        <v>17</v>
      </c>
    </row>
    <row r="12939" spans="2:2">
      <c r="B12939">
        <f t="shared" si="411"/>
        <v>17</v>
      </c>
    </row>
    <row r="12940" spans="2:2">
      <c r="B12940">
        <f t="shared" si="411"/>
        <v>17</v>
      </c>
    </row>
    <row r="12941" spans="2:2">
      <c r="B12941">
        <f t="shared" si="411"/>
        <v>17</v>
      </c>
    </row>
    <row r="12942" spans="2:2">
      <c r="B12942">
        <f t="shared" si="411"/>
        <v>17</v>
      </c>
    </row>
    <row r="12943" spans="2:2">
      <c r="B12943">
        <f t="shared" si="411"/>
        <v>17</v>
      </c>
    </row>
    <row r="12944" spans="2:2">
      <c r="B12944">
        <f t="shared" si="411"/>
        <v>17</v>
      </c>
    </row>
    <row r="12945" spans="2:2">
      <c r="B12945">
        <f t="shared" si="411"/>
        <v>17</v>
      </c>
    </row>
    <row r="12946" spans="2:2">
      <c r="B12946">
        <f t="shared" si="411"/>
        <v>17</v>
      </c>
    </row>
    <row r="12947" spans="2:2">
      <c r="B12947">
        <f t="shared" si="411"/>
        <v>17</v>
      </c>
    </row>
    <row r="12948" spans="2:2">
      <c r="B12948">
        <f t="shared" si="411"/>
        <v>17</v>
      </c>
    </row>
    <row r="12949" spans="2:2">
      <c r="B12949">
        <f t="shared" si="411"/>
        <v>17</v>
      </c>
    </row>
    <row r="12950" spans="2:2">
      <c r="B12950">
        <f t="shared" si="411"/>
        <v>17</v>
      </c>
    </row>
    <row r="12951" spans="2:2">
      <c r="B12951">
        <f t="shared" si="411"/>
        <v>17</v>
      </c>
    </row>
    <row r="12952" spans="2:2">
      <c r="B12952">
        <f t="shared" si="411"/>
        <v>17</v>
      </c>
    </row>
    <row r="12953" spans="2:2">
      <c r="B12953">
        <f t="shared" si="411"/>
        <v>17</v>
      </c>
    </row>
    <row r="12954" spans="2:2">
      <c r="B12954">
        <f t="shared" si="411"/>
        <v>17</v>
      </c>
    </row>
    <row r="12955" spans="2:2">
      <c r="B12955">
        <f t="shared" si="411"/>
        <v>17</v>
      </c>
    </row>
    <row r="12956" spans="2:2">
      <c r="B12956">
        <f t="shared" si="411"/>
        <v>17</v>
      </c>
    </row>
    <row r="12957" spans="2:2">
      <c r="B12957">
        <f t="shared" si="411"/>
        <v>17</v>
      </c>
    </row>
    <row r="12958" spans="2:2">
      <c r="B12958">
        <f t="shared" si="411"/>
        <v>17</v>
      </c>
    </row>
    <row r="12959" spans="2:2">
      <c r="B12959">
        <f t="shared" si="411"/>
        <v>17</v>
      </c>
    </row>
    <row r="12960" spans="2:2">
      <c r="B12960">
        <f t="shared" si="411"/>
        <v>17</v>
      </c>
    </row>
    <row r="12961" spans="2:2">
      <c r="B12961">
        <f t="shared" si="411"/>
        <v>17</v>
      </c>
    </row>
    <row r="12962" spans="2:2">
      <c r="B12962">
        <f t="shared" si="411"/>
        <v>17</v>
      </c>
    </row>
    <row r="12963" spans="2:2">
      <c r="B12963">
        <f t="shared" si="411"/>
        <v>17</v>
      </c>
    </row>
    <row r="12964" spans="2:2">
      <c r="B12964">
        <f t="shared" si="411"/>
        <v>17</v>
      </c>
    </row>
    <row r="12965" spans="2:2">
      <c r="B12965">
        <f t="shared" si="411"/>
        <v>17</v>
      </c>
    </row>
    <row r="12966" spans="2:2">
      <c r="B12966">
        <f t="shared" si="411"/>
        <v>17</v>
      </c>
    </row>
    <row r="12967" spans="2:2">
      <c r="B12967">
        <f t="shared" si="411"/>
        <v>17</v>
      </c>
    </row>
    <row r="12968" spans="2:2">
      <c r="B12968">
        <f t="shared" si="411"/>
        <v>17</v>
      </c>
    </row>
    <row r="12969" spans="2:2">
      <c r="B12969">
        <f t="shared" si="411"/>
        <v>17</v>
      </c>
    </row>
    <row r="12970" spans="2:2">
      <c r="B12970">
        <f t="shared" si="411"/>
        <v>17</v>
      </c>
    </row>
    <row r="12971" spans="2:2">
      <c r="B12971">
        <f t="shared" si="411"/>
        <v>17</v>
      </c>
    </row>
    <row r="12972" spans="2:2">
      <c r="B12972">
        <f t="shared" si="411"/>
        <v>17</v>
      </c>
    </row>
    <row r="12973" spans="2:2">
      <c r="B12973">
        <f t="shared" si="411"/>
        <v>17</v>
      </c>
    </row>
    <row r="12974" spans="2:2">
      <c r="B12974">
        <f t="shared" si="411"/>
        <v>17</v>
      </c>
    </row>
    <row r="12975" spans="2:2">
      <c r="B12975">
        <f t="shared" si="411"/>
        <v>17</v>
      </c>
    </row>
    <row r="12976" spans="2:2">
      <c r="B12976">
        <f t="shared" si="411"/>
        <v>17</v>
      </c>
    </row>
    <row r="12977" spans="2:2">
      <c r="B12977">
        <f t="shared" si="411"/>
        <v>17</v>
      </c>
    </row>
    <row r="12978" spans="2:2">
      <c r="B12978">
        <f t="shared" si="411"/>
        <v>17</v>
      </c>
    </row>
    <row r="12979" spans="2:2">
      <c r="B12979">
        <f t="shared" si="411"/>
        <v>17</v>
      </c>
    </row>
    <row r="12980" spans="2:2">
      <c r="B12980">
        <f t="shared" si="411"/>
        <v>17</v>
      </c>
    </row>
    <row r="12981" spans="2:2">
      <c r="B12981">
        <f t="shared" si="411"/>
        <v>17</v>
      </c>
    </row>
    <row r="12982" spans="2:2">
      <c r="B12982">
        <f t="shared" si="411"/>
        <v>17</v>
      </c>
    </row>
    <row r="12983" spans="2:2">
      <c r="B12983">
        <f t="shared" si="411"/>
        <v>17</v>
      </c>
    </row>
    <row r="12984" spans="2:2">
      <c r="B12984">
        <f t="shared" si="411"/>
        <v>17</v>
      </c>
    </row>
    <row r="12985" spans="2:2">
      <c r="B12985">
        <f t="shared" si="411"/>
        <v>17</v>
      </c>
    </row>
    <row r="12986" spans="2:2">
      <c r="B12986">
        <f t="shared" si="411"/>
        <v>17</v>
      </c>
    </row>
    <row r="12987" spans="2:2">
      <c r="B12987">
        <f t="shared" si="411"/>
        <v>17</v>
      </c>
    </row>
    <row r="12988" spans="2:2">
      <c r="B12988">
        <f t="shared" si="411"/>
        <v>17</v>
      </c>
    </row>
    <row r="12989" spans="2:2">
      <c r="B12989">
        <f t="shared" si="411"/>
        <v>17</v>
      </c>
    </row>
    <row r="12990" spans="2:2">
      <c r="B12990">
        <f t="shared" si="411"/>
        <v>17</v>
      </c>
    </row>
    <row r="12991" spans="2:2">
      <c r="B12991">
        <f t="shared" si="411"/>
        <v>17</v>
      </c>
    </row>
    <row r="12992" spans="2:2">
      <c r="B12992">
        <f t="shared" si="411"/>
        <v>17</v>
      </c>
    </row>
    <row r="12993" spans="2:2">
      <c r="B12993">
        <f t="shared" si="411"/>
        <v>17</v>
      </c>
    </row>
    <row r="12994" spans="2:2">
      <c r="B12994">
        <f t="shared" si="411"/>
        <v>17</v>
      </c>
    </row>
    <row r="12995" spans="2:2">
      <c r="B12995">
        <f t="shared" si="411"/>
        <v>17</v>
      </c>
    </row>
    <row r="12996" spans="2:2">
      <c r="B12996">
        <f t="shared" si="411"/>
        <v>17</v>
      </c>
    </row>
    <row r="12997" spans="2:2">
      <c r="B12997">
        <f t="shared" ref="B12997:B13060" si="412">+IF(F12996=44085,B12996+1,B12996)</f>
        <v>17</v>
      </c>
    </row>
    <row r="12998" spans="2:2">
      <c r="B12998">
        <f t="shared" si="412"/>
        <v>17</v>
      </c>
    </row>
    <row r="12999" spans="2:2">
      <c r="B12999">
        <f t="shared" si="412"/>
        <v>17</v>
      </c>
    </row>
    <row r="13000" spans="2:2">
      <c r="B13000">
        <f t="shared" si="412"/>
        <v>17</v>
      </c>
    </row>
    <row r="13001" spans="2:2">
      <c r="B13001">
        <f t="shared" si="412"/>
        <v>17</v>
      </c>
    </row>
    <row r="13002" spans="2:2">
      <c r="B13002">
        <f t="shared" si="412"/>
        <v>17</v>
      </c>
    </row>
    <row r="13003" spans="2:2">
      <c r="B13003">
        <f t="shared" si="412"/>
        <v>17</v>
      </c>
    </row>
    <row r="13004" spans="2:2">
      <c r="B13004">
        <f t="shared" si="412"/>
        <v>17</v>
      </c>
    </row>
    <row r="13005" spans="2:2">
      <c r="B13005">
        <f t="shared" si="412"/>
        <v>17</v>
      </c>
    </row>
    <row r="13006" spans="2:2">
      <c r="B13006">
        <f t="shared" si="412"/>
        <v>17</v>
      </c>
    </row>
    <row r="13007" spans="2:2">
      <c r="B13007">
        <f t="shared" si="412"/>
        <v>17</v>
      </c>
    </row>
    <row r="13008" spans="2:2">
      <c r="B13008">
        <f t="shared" si="412"/>
        <v>17</v>
      </c>
    </row>
    <row r="13009" spans="2:2">
      <c r="B13009">
        <f t="shared" si="412"/>
        <v>17</v>
      </c>
    </row>
    <row r="13010" spans="2:2">
      <c r="B13010">
        <f t="shared" si="412"/>
        <v>17</v>
      </c>
    </row>
    <row r="13011" spans="2:2">
      <c r="B13011">
        <f t="shared" si="412"/>
        <v>17</v>
      </c>
    </row>
    <row r="13012" spans="2:2">
      <c r="B13012">
        <f t="shared" si="412"/>
        <v>17</v>
      </c>
    </row>
    <row r="13013" spans="2:2">
      <c r="B13013">
        <f t="shared" si="412"/>
        <v>17</v>
      </c>
    </row>
    <row r="13014" spans="2:2">
      <c r="B13014">
        <f t="shared" si="412"/>
        <v>17</v>
      </c>
    </row>
    <row r="13015" spans="2:2">
      <c r="B13015">
        <f t="shared" si="412"/>
        <v>17</v>
      </c>
    </row>
    <row r="13016" spans="2:2">
      <c r="B13016">
        <f t="shared" si="412"/>
        <v>17</v>
      </c>
    </row>
    <row r="13017" spans="2:2">
      <c r="B13017">
        <f t="shared" si="412"/>
        <v>17</v>
      </c>
    </row>
    <row r="13018" spans="2:2">
      <c r="B13018">
        <f t="shared" si="412"/>
        <v>17</v>
      </c>
    </row>
    <row r="13019" spans="2:2">
      <c r="B13019">
        <f t="shared" si="412"/>
        <v>17</v>
      </c>
    </row>
    <row r="13020" spans="2:2">
      <c r="B13020">
        <f t="shared" si="412"/>
        <v>17</v>
      </c>
    </row>
    <row r="13021" spans="2:2">
      <c r="B13021">
        <f t="shared" si="412"/>
        <v>17</v>
      </c>
    </row>
    <row r="13022" spans="2:2">
      <c r="B13022">
        <f t="shared" si="412"/>
        <v>17</v>
      </c>
    </row>
    <row r="13023" spans="2:2">
      <c r="B13023">
        <f t="shared" si="412"/>
        <v>17</v>
      </c>
    </row>
    <row r="13024" spans="2:2">
      <c r="B13024">
        <f t="shared" si="412"/>
        <v>17</v>
      </c>
    </row>
    <row r="13025" spans="2:2">
      <c r="B13025">
        <f t="shared" si="412"/>
        <v>17</v>
      </c>
    </row>
    <row r="13026" spans="2:2">
      <c r="B13026">
        <f t="shared" si="412"/>
        <v>17</v>
      </c>
    </row>
    <row r="13027" spans="2:2">
      <c r="B13027">
        <f t="shared" si="412"/>
        <v>17</v>
      </c>
    </row>
    <row r="13028" spans="2:2">
      <c r="B13028">
        <f t="shared" si="412"/>
        <v>17</v>
      </c>
    </row>
    <row r="13029" spans="2:2">
      <c r="B13029">
        <f t="shared" si="412"/>
        <v>17</v>
      </c>
    </row>
    <row r="13030" spans="2:2">
      <c r="B13030">
        <f t="shared" si="412"/>
        <v>17</v>
      </c>
    </row>
    <row r="13031" spans="2:2">
      <c r="B13031">
        <f t="shared" si="412"/>
        <v>17</v>
      </c>
    </row>
    <row r="13032" spans="2:2">
      <c r="B13032">
        <f t="shared" si="412"/>
        <v>17</v>
      </c>
    </row>
    <row r="13033" spans="2:2">
      <c r="B13033">
        <f t="shared" si="412"/>
        <v>17</v>
      </c>
    </row>
    <row r="13034" spans="2:2">
      <c r="B13034">
        <f t="shared" si="412"/>
        <v>17</v>
      </c>
    </row>
    <row r="13035" spans="2:2">
      <c r="B13035">
        <f t="shared" si="412"/>
        <v>17</v>
      </c>
    </row>
    <row r="13036" spans="2:2">
      <c r="B13036">
        <f t="shared" si="412"/>
        <v>17</v>
      </c>
    </row>
    <row r="13037" spans="2:2">
      <c r="B13037">
        <f t="shared" si="412"/>
        <v>17</v>
      </c>
    </row>
    <row r="13038" spans="2:2">
      <c r="B13038">
        <f t="shared" si="412"/>
        <v>17</v>
      </c>
    </row>
    <row r="13039" spans="2:2">
      <c r="B13039">
        <f t="shared" si="412"/>
        <v>17</v>
      </c>
    </row>
    <row r="13040" spans="2:2">
      <c r="B13040">
        <f t="shared" si="412"/>
        <v>17</v>
      </c>
    </row>
    <row r="13041" spans="2:2">
      <c r="B13041">
        <f t="shared" si="412"/>
        <v>17</v>
      </c>
    </row>
    <row r="13042" spans="2:2">
      <c r="B13042">
        <f t="shared" si="412"/>
        <v>17</v>
      </c>
    </row>
    <row r="13043" spans="2:2">
      <c r="B13043">
        <f t="shared" si="412"/>
        <v>17</v>
      </c>
    </row>
    <row r="13044" spans="2:2">
      <c r="B13044">
        <f t="shared" si="412"/>
        <v>17</v>
      </c>
    </row>
    <row r="13045" spans="2:2">
      <c r="B13045">
        <f t="shared" si="412"/>
        <v>17</v>
      </c>
    </row>
    <row r="13046" spans="2:2">
      <c r="B13046">
        <f t="shared" si="412"/>
        <v>17</v>
      </c>
    </row>
    <row r="13047" spans="2:2">
      <c r="B13047">
        <f t="shared" si="412"/>
        <v>17</v>
      </c>
    </row>
    <row r="13048" spans="2:2">
      <c r="B13048">
        <f t="shared" si="412"/>
        <v>17</v>
      </c>
    </row>
    <row r="13049" spans="2:2">
      <c r="B13049">
        <f t="shared" si="412"/>
        <v>17</v>
      </c>
    </row>
    <row r="13050" spans="2:2">
      <c r="B13050">
        <f t="shared" si="412"/>
        <v>17</v>
      </c>
    </row>
    <row r="13051" spans="2:2">
      <c r="B13051">
        <f t="shared" si="412"/>
        <v>17</v>
      </c>
    </row>
    <row r="13052" spans="2:2">
      <c r="B13052">
        <f t="shared" si="412"/>
        <v>17</v>
      </c>
    </row>
    <row r="13053" spans="2:2">
      <c r="B13053">
        <f t="shared" si="412"/>
        <v>17</v>
      </c>
    </row>
    <row r="13054" spans="2:2">
      <c r="B13054">
        <f t="shared" si="412"/>
        <v>17</v>
      </c>
    </row>
    <row r="13055" spans="2:2">
      <c r="B13055">
        <f t="shared" si="412"/>
        <v>17</v>
      </c>
    </row>
    <row r="13056" spans="2:2">
      <c r="B13056">
        <f t="shared" si="412"/>
        <v>17</v>
      </c>
    </row>
    <row r="13057" spans="2:2">
      <c r="B13057">
        <f t="shared" si="412"/>
        <v>17</v>
      </c>
    </row>
    <row r="13058" spans="2:2">
      <c r="B13058">
        <f t="shared" si="412"/>
        <v>17</v>
      </c>
    </row>
    <row r="13059" spans="2:2">
      <c r="B13059">
        <f t="shared" si="412"/>
        <v>17</v>
      </c>
    </row>
    <row r="13060" spans="2:2">
      <c r="B13060">
        <f t="shared" si="412"/>
        <v>17</v>
      </c>
    </row>
    <row r="13061" spans="2:2">
      <c r="B13061">
        <f t="shared" ref="B13061:B13124" si="413">+IF(F13060=44085,B13060+1,B13060)</f>
        <v>17</v>
      </c>
    </row>
    <row r="13062" spans="2:2">
      <c r="B13062">
        <f t="shared" si="413"/>
        <v>17</v>
      </c>
    </row>
    <row r="13063" spans="2:2">
      <c r="B13063">
        <f t="shared" si="413"/>
        <v>17</v>
      </c>
    </row>
    <row r="13064" spans="2:2">
      <c r="B13064">
        <f t="shared" si="413"/>
        <v>17</v>
      </c>
    </row>
    <row r="13065" spans="2:2">
      <c r="B13065">
        <f t="shared" si="413"/>
        <v>17</v>
      </c>
    </row>
    <row r="13066" spans="2:2">
      <c r="B13066">
        <f t="shared" si="413"/>
        <v>17</v>
      </c>
    </row>
    <row r="13067" spans="2:2">
      <c r="B13067">
        <f t="shared" si="413"/>
        <v>17</v>
      </c>
    </row>
    <row r="13068" spans="2:2">
      <c r="B13068">
        <f t="shared" si="413"/>
        <v>17</v>
      </c>
    </row>
    <row r="13069" spans="2:2">
      <c r="B13069">
        <f t="shared" si="413"/>
        <v>17</v>
      </c>
    </row>
    <row r="13070" spans="2:2">
      <c r="B13070">
        <f t="shared" si="413"/>
        <v>17</v>
      </c>
    </row>
    <row r="13071" spans="2:2">
      <c r="B13071">
        <f t="shared" si="413"/>
        <v>17</v>
      </c>
    </row>
    <row r="13072" spans="2:2">
      <c r="B13072">
        <f t="shared" si="413"/>
        <v>17</v>
      </c>
    </row>
    <row r="13073" spans="2:2">
      <c r="B13073">
        <f t="shared" si="413"/>
        <v>17</v>
      </c>
    </row>
    <row r="13074" spans="2:2">
      <c r="B13074">
        <f t="shared" si="413"/>
        <v>17</v>
      </c>
    </row>
    <row r="13075" spans="2:2">
      <c r="B13075">
        <f t="shared" si="413"/>
        <v>17</v>
      </c>
    </row>
    <row r="13076" spans="2:2">
      <c r="B13076">
        <f t="shared" si="413"/>
        <v>17</v>
      </c>
    </row>
    <row r="13077" spans="2:2">
      <c r="B13077">
        <f t="shared" si="413"/>
        <v>17</v>
      </c>
    </row>
    <row r="13078" spans="2:2">
      <c r="B13078">
        <f t="shared" si="413"/>
        <v>17</v>
      </c>
    </row>
    <row r="13079" spans="2:2">
      <c r="B13079">
        <f t="shared" si="413"/>
        <v>17</v>
      </c>
    </row>
    <row r="13080" spans="2:2">
      <c r="B13080">
        <f t="shared" si="413"/>
        <v>17</v>
      </c>
    </row>
    <row r="13081" spans="2:2">
      <c r="B13081">
        <f t="shared" si="413"/>
        <v>17</v>
      </c>
    </row>
    <row r="13082" spans="2:2">
      <c r="B13082">
        <f t="shared" si="413"/>
        <v>17</v>
      </c>
    </row>
    <row r="13083" spans="2:2">
      <c r="B13083">
        <f t="shared" si="413"/>
        <v>17</v>
      </c>
    </row>
    <row r="13084" spans="2:2">
      <c r="B13084">
        <f t="shared" si="413"/>
        <v>17</v>
      </c>
    </row>
    <row r="13085" spans="2:2">
      <c r="B13085">
        <f t="shared" si="413"/>
        <v>17</v>
      </c>
    </row>
    <row r="13086" spans="2:2">
      <c r="B13086">
        <f t="shared" si="413"/>
        <v>17</v>
      </c>
    </row>
    <row r="13087" spans="2:2">
      <c r="B13087">
        <f t="shared" si="413"/>
        <v>17</v>
      </c>
    </row>
    <row r="13088" spans="2:2">
      <c r="B13088">
        <f t="shared" si="413"/>
        <v>17</v>
      </c>
    </row>
    <row r="13089" spans="2:2">
      <c r="B13089">
        <f t="shared" si="413"/>
        <v>17</v>
      </c>
    </row>
    <row r="13090" spans="2:2">
      <c r="B13090">
        <f t="shared" si="413"/>
        <v>17</v>
      </c>
    </row>
    <row r="13091" spans="2:2">
      <c r="B13091">
        <f t="shared" si="413"/>
        <v>17</v>
      </c>
    </row>
    <row r="13092" spans="2:2">
      <c r="B13092">
        <f t="shared" si="413"/>
        <v>17</v>
      </c>
    </row>
    <row r="13093" spans="2:2">
      <c r="B13093">
        <f t="shared" si="413"/>
        <v>17</v>
      </c>
    </row>
    <row r="13094" spans="2:2">
      <c r="B13094">
        <f t="shared" si="413"/>
        <v>17</v>
      </c>
    </row>
    <row r="13095" spans="2:2">
      <c r="B13095">
        <f t="shared" si="413"/>
        <v>17</v>
      </c>
    </row>
    <row r="13096" spans="2:2">
      <c r="B13096">
        <f t="shared" si="413"/>
        <v>17</v>
      </c>
    </row>
    <row r="13097" spans="2:2">
      <c r="B13097">
        <f t="shared" si="413"/>
        <v>17</v>
      </c>
    </row>
    <row r="13098" spans="2:2">
      <c r="B13098">
        <f t="shared" si="413"/>
        <v>17</v>
      </c>
    </row>
    <row r="13099" spans="2:2">
      <c r="B13099">
        <f t="shared" si="413"/>
        <v>17</v>
      </c>
    </row>
    <row r="13100" spans="2:2">
      <c r="B13100">
        <f t="shared" si="413"/>
        <v>17</v>
      </c>
    </row>
    <row r="13101" spans="2:2">
      <c r="B13101">
        <f t="shared" si="413"/>
        <v>17</v>
      </c>
    </row>
    <row r="13102" spans="2:2">
      <c r="B13102">
        <f t="shared" si="413"/>
        <v>17</v>
      </c>
    </row>
    <row r="13103" spans="2:2">
      <c r="B13103">
        <f t="shared" si="413"/>
        <v>17</v>
      </c>
    </row>
    <row r="13104" spans="2:2">
      <c r="B13104">
        <f t="shared" si="413"/>
        <v>17</v>
      </c>
    </row>
    <row r="13105" spans="2:2">
      <c r="B13105">
        <f t="shared" si="413"/>
        <v>17</v>
      </c>
    </row>
    <row r="13106" spans="2:2">
      <c r="B13106">
        <f t="shared" si="413"/>
        <v>17</v>
      </c>
    </row>
    <row r="13107" spans="2:2">
      <c r="B13107">
        <f t="shared" si="413"/>
        <v>17</v>
      </c>
    </row>
    <row r="13108" spans="2:2">
      <c r="B13108">
        <f t="shared" si="413"/>
        <v>17</v>
      </c>
    </row>
    <row r="13109" spans="2:2">
      <c r="B13109">
        <f t="shared" si="413"/>
        <v>17</v>
      </c>
    </row>
    <row r="13110" spans="2:2">
      <c r="B13110">
        <f t="shared" si="413"/>
        <v>17</v>
      </c>
    </row>
    <row r="13111" spans="2:2">
      <c r="B13111">
        <f t="shared" si="413"/>
        <v>17</v>
      </c>
    </row>
    <row r="13112" spans="2:2">
      <c r="B13112">
        <f t="shared" si="413"/>
        <v>17</v>
      </c>
    </row>
    <row r="13113" spans="2:2">
      <c r="B13113">
        <f t="shared" si="413"/>
        <v>17</v>
      </c>
    </row>
    <row r="13114" spans="2:2">
      <c r="B13114">
        <f t="shared" si="413"/>
        <v>17</v>
      </c>
    </row>
    <row r="13115" spans="2:2">
      <c r="B13115">
        <f t="shared" si="413"/>
        <v>17</v>
      </c>
    </row>
    <row r="13116" spans="2:2">
      <c r="B13116">
        <f t="shared" si="413"/>
        <v>17</v>
      </c>
    </row>
    <row r="13117" spans="2:2">
      <c r="B13117">
        <f t="shared" si="413"/>
        <v>17</v>
      </c>
    </row>
    <row r="13118" spans="2:2">
      <c r="B13118">
        <f t="shared" si="413"/>
        <v>17</v>
      </c>
    </row>
    <row r="13119" spans="2:2">
      <c r="B13119">
        <f t="shared" si="413"/>
        <v>17</v>
      </c>
    </row>
    <row r="13120" spans="2:2">
      <c r="B13120">
        <f t="shared" si="413"/>
        <v>17</v>
      </c>
    </row>
    <row r="13121" spans="2:2">
      <c r="B13121">
        <f t="shared" si="413"/>
        <v>17</v>
      </c>
    </row>
    <row r="13122" spans="2:2">
      <c r="B13122">
        <f t="shared" si="413"/>
        <v>17</v>
      </c>
    </row>
    <row r="13123" spans="2:2">
      <c r="B13123">
        <f t="shared" si="413"/>
        <v>17</v>
      </c>
    </row>
    <row r="13124" spans="2:2">
      <c r="B13124">
        <f t="shared" si="413"/>
        <v>17</v>
      </c>
    </row>
    <row r="13125" spans="2:2">
      <c r="B13125">
        <f t="shared" ref="B13125:B13188" si="414">+IF(F13124=44085,B13124+1,B13124)</f>
        <v>17</v>
      </c>
    </row>
    <row r="13126" spans="2:2">
      <c r="B13126">
        <f t="shared" si="414"/>
        <v>17</v>
      </c>
    </row>
    <row r="13127" spans="2:2">
      <c r="B13127">
        <f t="shared" si="414"/>
        <v>17</v>
      </c>
    </row>
    <row r="13128" spans="2:2">
      <c r="B13128">
        <f t="shared" si="414"/>
        <v>17</v>
      </c>
    </row>
    <row r="13129" spans="2:2">
      <c r="B13129">
        <f t="shared" si="414"/>
        <v>17</v>
      </c>
    </row>
    <row r="13130" spans="2:2">
      <c r="B13130">
        <f t="shared" si="414"/>
        <v>17</v>
      </c>
    </row>
    <row r="13131" spans="2:2">
      <c r="B13131">
        <f t="shared" si="414"/>
        <v>17</v>
      </c>
    </row>
    <row r="13132" spans="2:2">
      <c r="B13132">
        <f t="shared" si="414"/>
        <v>17</v>
      </c>
    </row>
    <row r="13133" spans="2:2">
      <c r="B13133">
        <f t="shared" si="414"/>
        <v>17</v>
      </c>
    </row>
    <row r="13134" spans="2:2">
      <c r="B13134">
        <f t="shared" si="414"/>
        <v>17</v>
      </c>
    </row>
    <row r="13135" spans="2:2">
      <c r="B13135">
        <f t="shared" si="414"/>
        <v>17</v>
      </c>
    </row>
    <row r="13136" spans="2:2">
      <c r="B13136">
        <f t="shared" si="414"/>
        <v>17</v>
      </c>
    </row>
    <row r="13137" spans="2:2">
      <c r="B13137">
        <f t="shared" si="414"/>
        <v>17</v>
      </c>
    </row>
    <row r="13138" spans="2:2">
      <c r="B13138">
        <f t="shared" si="414"/>
        <v>17</v>
      </c>
    </row>
    <row r="13139" spans="2:2">
      <c r="B13139">
        <f t="shared" si="414"/>
        <v>17</v>
      </c>
    </row>
    <row r="13140" spans="2:2">
      <c r="B13140">
        <f t="shared" si="414"/>
        <v>17</v>
      </c>
    </row>
    <row r="13141" spans="2:2">
      <c r="B13141">
        <f t="shared" si="414"/>
        <v>17</v>
      </c>
    </row>
    <row r="13142" spans="2:2">
      <c r="B13142">
        <f t="shared" si="414"/>
        <v>17</v>
      </c>
    </row>
    <row r="13143" spans="2:2">
      <c r="B13143">
        <f t="shared" si="414"/>
        <v>17</v>
      </c>
    </row>
    <row r="13144" spans="2:2">
      <c r="B13144">
        <f t="shared" si="414"/>
        <v>17</v>
      </c>
    </row>
    <row r="13145" spans="2:2">
      <c r="B13145">
        <f t="shared" si="414"/>
        <v>17</v>
      </c>
    </row>
    <row r="13146" spans="2:2">
      <c r="B13146">
        <f t="shared" si="414"/>
        <v>17</v>
      </c>
    </row>
    <row r="13147" spans="2:2">
      <c r="B13147">
        <f t="shared" si="414"/>
        <v>17</v>
      </c>
    </row>
    <row r="13148" spans="2:2">
      <c r="B13148">
        <f t="shared" si="414"/>
        <v>17</v>
      </c>
    </row>
    <row r="13149" spans="2:2">
      <c r="B13149">
        <f t="shared" si="414"/>
        <v>17</v>
      </c>
    </row>
    <row r="13150" spans="2:2">
      <c r="B13150">
        <f t="shared" si="414"/>
        <v>17</v>
      </c>
    </row>
    <row r="13151" spans="2:2">
      <c r="B13151">
        <f t="shared" si="414"/>
        <v>17</v>
      </c>
    </row>
    <row r="13152" spans="2:2">
      <c r="B13152">
        <f t="shared" si="414"/>
        <v>17</v>
      </c>
    </row>
    <row r="13153" spans="2:2">
      <c r="B13153">
        <f t="shared" si="414"/>
        <v>17</v>
      </c>
    </row>
    <row r="13154" spans="2:2">
      <c r="B13154">
        <f t="shared" si="414"/>
        <v>17</v>
      </c>
    </row>
    <row r="13155" spans="2:2">
      <c r="B13155">
        <f t="shared" si="414"/>
        <v>17</v>
      </c>
    </row>
    <row r="13156" spans="2:2">
      <c r="B13156">
        <f t="shared" si="414"/>
        <v>17</v>
      </c>
    </row>
    <row r="13157" spans="2:2">
      <c r="B13157">
        <f t="shared" si="414"/>
        <v>17</v>
      </c>
    </row>
    <row r="13158" spans="2:2">
      <c r="B13158">
        <f t="shared" si="414"/>
        <v>17</v>
      </c>
    </row>
    <row r="13159" spans="2:2">
      <c r="B13159">
        <f t="shared" si="414"/>
        <v>17</v>
      </c>
    </row>
    <row r="13160" spans="2:2">
      <c r="B13160">
        <f t="shared" si="414"/>
        <v>17</v>
      </c>
    </row>
    <row r="13161" spans="2:2">
      <c r="B13161">
        <f t="shared" si="414"/>
        <v>17</v>
      </c>
    </row>
    <row r="13162" spans="2:2">
      <c r="B13162">
        <f t="shared" si="414"/>
        <v>17</v>
      </c>
    </row>
    <row r="13163" spans="2:2">
      <c r="B13163">
        <f t="shared" si="414"/>
        <v>17</v>
      </c>
    </row>
    <row r="13164" spans="2:2">
      <c r="B13164">
        <f t="shared" si="414"/>
        <v>17</v>
      </c>
    </row>
    <row r="13165" spans="2:2">
      <c r="B13165">
        <f t="shared" si="414"/>
        <v>17</v>
      </c>
    </row>
    <row r="13166" spans="2:2">
      <c r="B13166">
        <f t="shared" si="414"/>
        <v>17</v>
      </c>
    </row>
    <row r="13167" spans="2:2">
      <c r="B13167">
        <f t="shared" si="414"/>
        <v>17</v>
      </c>
    </row>
    <row r="13168" spans="2:2">
      <c r="B13168">
        <f t="shared" si="414"/>
        <v>17</v>
      </c>
    </row>
    <row r="13169" spans="2:2">
      <c r="B13169">
        <f t="shared" si="414"/>
        <v>17</v>
      </c>
    </row>
    <row r="13170" spans="2:2">
      <c r="B13170">
        <f t="shared" si="414"/>
        <v>17</v>
      </c>
    </row>
    <row r="13171" spans="2:2">
      <c r="B13171">
        <f t="shared" si="414"/>
        <v>17</v>
      </c>
    </row>
    <row r="13172" spans="2:2">
      <c r="B13172">
        <f t="shared" si="414"/>
        <v>17</v>
      </c>
    </row>
    <row r="13173" spans="2:2">
      <c r="B13173">
        <f t="shared" si="414"/>
        <v>17</v>
      </c>
    </row>
    <row r="13174" spans="2:2">
      <c r="B13174">
        <f t="shared" si="414"/>
        <v>17</v>
      </c>
    </row>
    <row r="13175" spans="2:2">
      <c r="B13175">
        <f t="shared" si="414"/>
        <v>17</v>
      </c>
    </row>
    <row r="13176" spans="2:2">
      <c r="B13176">
        <f t="shared" si="414"/>
        <v>17</v>
      </c>
    </row>
    <row r="13177" spans="2:2">
      <c r="B13177">
        <f t="shared" si="414"/>
        <v>17</v>
      </c>
    </row>
    <row r="13178" spans="2:2">
      <c r="B13178">
        <f t="shared" si="414"/>
        <v>17</v>
      </c>
    </row>
    <row r="13179" spans="2:2">
      <c r="B13179">
        <f t="shared" si="414"/>
        <v>17</v>
      </c>
    </row>
    <row r="13180" spans="2:2">
      <c r="B13180">
        <f t="shared" si="414"/>
        <v>17</v>
      </c>
    </row>
    <row r="13181" spans="2:2">
      <c r="B13181">
        <f t="shared" si="414"/>
        <v>17</v>
      </c>
    </row>
    <row r="13182" spans="2:2">
      <c r="B13182">
        <f t="shared" si="414"/>
        <v>17</v>
      </c>
    </row>
    <row r="13183" spans="2:2">
      <c r="B13183">
        <f t="shared" si="414"/>
        <v>17</v>
      </c>
    </row>
    <row r="13184" spans="2:2">
      <c r="B13184">
        <f t="shared" si="414"/>
        <v>17</v>
      </c>
    </row>
    <row r="13185" spans="2:2">
      <c r="B13185">
        <f t="shared" si="414"/>
        <v>17</v>
      </c>
    </row>
    <row r="13186" spans="2:2">
      <c r="B13186">
        <f t="shared" si="414"/>
        <v>17</v>
      </c>
    </row>
    <row r="13187" spans="2:2">
      <c r="B13187">
        <f t="shared" si="414"/>
        <v>17</v>
      </c>
    </row>
    <row r="13188" spans="2:2">
      <c r="B13188">
        <f t="shared" si="414"/>
        <v>17</v>
      </c>
    </row>
    <row r="13189" spans="2:2">
      <c r="B13189">
        <f t="shared" ref="B13189:B13252" si="415">+IF(F13188=44085,B13188+1,B13188)</f>
        <v>17</v>
      </c>
    </row>
    <row r="13190" spans="2:2">
      <c r="B13190">
        <f t="shared" si="415"/>
        <v>17</v>
      </c>
    </row>
    <row r="13191" spans="2:2">
      <c r="B13191">
        <f t="shared" si="415"/>
        <v>17</v>
      </c>
    </row>
    <row r="13192" spans="2:2">
      <c r="B13192">
        <f t="shared" si="415"/>
        <v>17</v>
      </c>
    </row>
    <row r="13193" spans="2:2">
      <c r="B13193">
        <f t="shared" si="415"/>
        <v>17</v>
      </c>
    </row>
    <row r="13194" spans="2:2">
      <c r="B13194">
        <f t="shared" si="415"/>
        <v>17</v>
      </c>
    </row>
    <row r="13195" spans="2:2">
      <c r="B13195">
        <f t="shared" si="415"/>
        <v>17</v>
      </c>
    </row>
    <row r="13196" spans="2:2">
      <c r="B13196">
        <f t="shared" si="415"/>
        <v>17</v>
      </c>
    </row>
    <row r="13197" spans="2:2">
      <c r="B13197">
        <f t="shared" si="415"/>
        <v>17</v>
      </c>
    </row>
    <row r="13198" spans="2:2">
      <c r="B13198">
        <f t="shared" si="415"/>
        <v>17</v>
      </c>
    </row>
    <row r="13199" spans="2:2">
      <c r="B13199">
        <f t="shared" si="415"/>
        <v>17</v>
      </c>
    </row>
    <row r="13200" spans="2:2">
      <c r="B13200">
        <f t="shared" si="415"/>
        <v>17</v>
      </c>
    </row>
    <row r="13201" spans="2:2">
      <c r="B13201">
        <f t="shared" si="415"/>
        <v>17</v>
      </c>
    </row>
    <row r="13202" spans="2:2">
      <c r="B13202">
        <f t="shared" si="415"/>
        <v>17</v>
      </c>
    </row>
    <row r="13203" spans="2:2">
      <c r="B13203">
        <f t="shared" si="415"/>
        <v>17</v>
      </c>
    </row>
    <row r="13204" spans="2:2">
      <c r="B13204">
        <f t="shared" si="415"/>
        <v>17</v>
      </c>
    </row>
    <row r="13205" spans="2:2">
      <c r="B13205">
        <f t="shared" si="415"/>
        <v>17</v>
      </c>
    </row>
    <row r="13206" spans="2:2">
      <c r="B13206">
        <f t="shared" si="415"/>
        <v>17</v>
      </c>
    </row>
    <row r="13207" spans="2:2">
      <c r="B13207">
        <f t="shared" si="415"/>
        <v>17</v>
      </c>
    </row>
    <row r="13208" spans="2:2">
      <c r="B13208">
        <f t="shared" si="415"/>
        <v>17</v>
      </c>
    </row>
    <row r="13209" spans="2:2">
      <c r="B13209">
        <f t="shared" si="415"/>
        <v>17</v>
      </c>
    </row>
    <row r="13210" spans="2:2">
      <c r="B13210">
        <f t="shared" si="415"/>
        <v>17</v>
      </c>
    </row>
    <row r="13211" spans="2:2">
      <c r="B13211">
        <f t="shared" si="415"/>
        <v>17</v>
      </c>
    </row>
    <row r="13212" spans="2:2">
      <c r="B13212">
        <f t="shared" si="415"/>
        <v>17</v>
      </c>
    </row>
    <row r="13213" spans="2:2">
      <c r="B13213">
        <f t="shared" si="415"/>
        <v>17</v>
      </c>
    </row>
    <row r="13214" spans="2:2">
      <c r="B13214">
        <f t="shared" si="415"/>
        <v>17</v>
      </c>
    </row>
    <row r="13215" spans="2:2">
      <c r="B13215">
        <f t="shared" si="415"/>
        <v>17</v>
      </c>
    </row>
    <row r="13216" spans="2:2">
      <c r="B13216">
        <f t="shared" si="415"/>
        <v>17</v>
      </c>
    </row>
    <row r="13217" spans="2:2">
      <c r="B13217">
        <f t="shared" si="415"/>
        <v>17</v>
      </c>
    </row>
    <row r="13218" spans="2:2">
      <c r="B13218">
        <f t="shared" si="415"/>
        <v>17</v>
      </c>
    </row>
    <row r="13219" spans="2:2">
      <c r="B13219">
        <f t="shared" si="415"/>
        <v>17</v>
      </c>
    </row>
    <row r="13220" spans="2:2">
      <c r="B13220">
        <f t="shared" si="415"/>
        <v>17</v>
      </c>
    </row>
    <row r="13221" spans="2:2">
      <c r="B13221">
        <f t="shared" si="415"/>
        <v>17</v>
      </c>
    </row>
    <row r="13222" spans="2:2">
      <c r="B13222">
        <f t="shared" si="415"/>
        <v>17</v>
      </c>
    </row>
    <row r="13223" spans="2:2">
      <c r="B13223">
        <f t="shared" si="415"/>
        <v>17</v>
      </c>
    </row>
    <row r="13224" spans="2:2">
      <c r="B13224">
        <f t="shared" si="415"/>
        <v>17</v>
      </c>
    </row>
    <row r="13225" spans="2:2">
      <c r="B13225">
        <f t="shared" si="415"/>
        <v>17</v>
      </c>
    </row>
    <row r="13226" spans="2:2">
      <c r="B13226">
        <f t="shared" si="415"/>
        <v>17</v>
      </c>
    </row>
    <row r="13227" spans="2:2">
      <c r="B13227">
        <f t="shared" si="415"/>
        <v>17</v>
      </c>
    </row>
    <row r="13228" spans="2:2">
      <c r="B13228">
        <f t="shared" si="415"/>
        <v>17</v>
      </c>
    </row>
    <row r="13229" spans="2:2">
      <c r="B13229">
        <f t="shared" si="415"/>
        <v>17</v>
      </c>
    </row>
    <row r="13230" spans="2:2">
      <c r="B13230">
        <f t="shared" si="415"/>
        <v>17</v>
      </c>
    </row>
    <row r="13231" spans="2:2">
      <c r="B13231">
        <f t="shared" si="415"/>
        <v>17</v>
      </c>
    </row>
    <row r="13232" spans="2:2">
      <c r="B13232">
        <f t="shared" si="415"/>
        <v>17</v>
      </c>
    </row>
    <row r="13233" spans="2:2">
      <c r="B13233">
        <f t="shared" si="415"/>
        <v>17</v>
      </c>
    </row>
    <row r="13234" spans="2:2">
      <c r="B13234">
        <f t="shared" si="415"/>
        <v>17</v>
      </c>
    </row>
    <row r="13235" spans="2:2">
      <c r="B13235">
        <f t="shared" si="415"/>
        <v>17</v>
      </c>
    </row>
    <row r="13236" spans="2:2">
      <c r="B13236">
        <f t="shared" si="415"/>
        <v>17</v>
      </c>
    </row>
    <row r="13237" spans="2:2">
      <c r="B13237">
        <f t="shared" si="415"/>
        <v>17</v>
      </c>
    </row>
    <row r="13238" spans="2:2">
      <c r="B13238">
        <f t="shared" si="415"/>
        <v>17</v>
      </c>
    </row>
    <row r="13239" spans="2:2">
      <c r="B13239">
        <f t="shared" si="415"/>
        <v>17</v>
      </c>
    </row>
    <row r="13240" spans="2:2">
      <c r="B13240">
        <f t="shared" si="415"/>
        <v>17</v>
      </c>
    </row>
    <row r="13241" spans="2:2">
      <c r="B13241">
        <f t="shared" si="415"/>
        <v>17</v>
      </c>
    </row>
    <row r="13242" spans="2:2">
      <c r="B13242">
        <f t="shared" si="415"/>
        <v>17</v>
      </c>
    </row>
    <row r="13243" spans="2:2">
      <c r="B13243">
        <f t="shared" si="415"/>
        <v>17</v>
      </c>
    </row>
    <row r="13244" spans="2:2">
      <c r="B13244">
        <f t="shared" si="415"/>
        <v>17</v>
      </c>
    </row>
    <row r="13245" spans="2:2">
      <c r="B13245">
        <f t="shared" si="415"/>
        <v>17</v>
      </c>
    </row>
    <row r="13246" spans="2:2">
      <c r="B13246">
        <f t="shared" si="415"/>
        <v>17</v>
      </c>
    </row>
    <row r="13247" spans="2:2">
      <c r="B13247">
        <f t="shared" si="415"/>
        <v>17</v>
      </c>
    </row>
    <row r="13248" spans="2:2">
      <c r="B13248">
        <f t="shared" si="415"/>
        <v>17</v>
      </c>
    </row>
    <row r="13249" spans="2:2">
      <c r="B13249">
        <f t="shared" si="415"/>
        <v>17</v>
      </c>
    </row>
    <row r="13250" spans="2:2">
      <c r="B13250">
        <f t="shared" si="415"/>
        <v>17</v>
      </c>
    </row>
    <row r="13251" spans="2:2">
      <c r="B13251">
        <f t="shared" si="415"/>
        <v>17</v>
      </c>
    </row>
    <row r="13252" spans="2:2">
      <c r="B13252">
        <f t="shared" si="415"/>
        <v>17</v>
      </c>
    </row>
    <row r="13253" spans="2:2">
      <c r="B13253">
        <f t="shared" ref="B13253:B13316" si="416">+IF(F13252=44085,B13252+1,B13252)</f>
        <v>17</v>
      </c>
    </row>
    <row r="13254" spans="2:2">
      <c r="B13254">
        <f t="shared" si="416"/>
        <v>17</v>
      </c>
    </row>
    <row r="13255" spans="2:2">
      <c r="B13255">
        <f t="shared" si="416"/>
        <v>17</v>
      </c>
    </row>
    <row r="13256" spans="2:2">
      <c r="B13256">
        <f t="shared" si="416"/>
        <v>17</v>
      </c>
    </row>
    <row r="13257" spans="2:2">
      <c r="B13257">
        <f t="shared" si="416"/>
        <v>17</v>
      </c>
    </row>
    <row r="13258" spans="2:2">
      <c r="B13258">
        <f t="shared" si="416"/>
        <v>17</v>
      </c>
    </row>
    <row r="13259" spans="2:2">
      <c r="B13259">
        <f t="shared" si="416"/>
        <v>17</v>
      </c>
    </row>
    <row r="13260" spans="2:2">
      <c r="B13260">
        <f t="shared" si="416"/>
        <v>17</v>
      </c>
    </row>
    <row r="13261" spans="2:2">
      <c r="B13261">
        <f t="shared" si="416"/>
        <v>17</v>
      </c>
    </row>
    <row r="13262" spans="2:2">
      <c r="B13262">
        <f t="shared" si="416"/>
        <v>17</v>
      </c>
    </row>
    <row r="13263" spans="2:2">
      <c r="B13263">
        <f t="shared" si="416"/>
        <v>17</v>
      </c>
    </row>
    <row r="13264" spans="2:2">
      <c r="B13264">
        <f t="shared" si="416"/>
        <v>17</v>
      </c>
    </row>
    <row r="13265" spans="2:2">
      <c r="B13265">
        <f t="shared" si="416"/>
        <v>17</v>
      </c>
    </row>
    <row r="13266" spans="2:2">
      <c r="B13266">
        <f t="shared" si="416"/>
        <v>17</v>
      </c>
    </row>
    <row r="13267" spans="2:2">
      <c r="B13267">
        <f t="shared" si="416"/>
        <v>17</v>
      </c>
    </row>
    <row r="13268" spans="2:2">
      <c r="B13268">
        <f t="shared" si="416"/>
        <v>17</v>
      </c>
    </row>
    <row r="13269" spans="2:2">
      <c r="B13269">
        <f t="shared" si="416"/>
        <v>17</v>
      </c>
    </row>
    <row r="13270" spans="2:2">
      <c r="B13270">
        <f t="shared" si="416"/>
        <v>17</v>
      </c>
    </row>
    <row r="13271" spans="2:2">
      <c r="B13271">
        <f t="shared" si="416"/>
        <v>17</v>
      </c>
    </row>
    <row r="13272" spans="2:2">
      <c r="B13272">
        <f t="shared" si="416"/>
        <v>17</v>
      </c>
    </row>
    <row r="13273" spans="2:2">
      <c r="B13273">
        <f t="shared" si="416"/>
        <v>17</v>
      </c>
    </row>
    <row r="13274" spans="2:2">
      <c r="B13274">
        <f t="shared" si="416"/>
        <v>17</v>
      </c>
    </row>
    <row r="13275" spans="2:2">
      <c r="B13275">
        <f t="shared" si="416"/>
        <v>17</v>
      </c>
    </row>
    <row r="13276" spans="2:2">
      <c r="B13276">
        <f t="shared" si="416"/>
        <v>17</v>
      </c>
    </row>
    <row r="13277" spans="2:2">
      <c r="B13277">
        <f t="shared" si="416"/>
        <v>17</v>
      </c>
    </row>
    <row r="13278" spans="2:2">
      <c r="B13278">
        <f t="shared" si="416"/>
        <v>17</v>
      </c>
    </row>
    <row r="13279" spans="2:2">
      <c r="B13279">
        <f t="shared" si="416"/>
        <v>17</v>
      </c>
    </row>
    <row r="13280" spans="2:2">
      <c r="B13280">
        <f t="shared" si="416"/>
        <v>17</v>
      </c>
    </row>
    <row r="13281" spans="2:2">
      <c r="B13281">
        <f t="shared" si="416"/>
        <v>17</v>
      </c>
    </row>
    <row r="13282" spans="2:2">
      <c r="B13282">
        <f t="shared" si="416"/>
        <v>17</v>
      </c>
    </row>
    <row r="13283" spans="2:2">
      <c r="B13283">
        <f t="shared" si="416"/>
        <v>17</v>
      </c>
    </row>
    <row r="13284" spans="2:2">
      <c r="B13284">
        <f t="shared" si="416"/>
        <v>17</v>
      </c>
    </row>
    <row r="13285" spans="2:2">
      <c r="B13285">
        <f t="shared" si="416"/>
        <v>17</v>
      </c>
    </row>
    <row r="13286" spans="2:2">
      <c r="B13286">
        <f t="shared" si="416"/>
        <v>17</v>
      </c>
    </row>
    <row r="13287" spans="2:2">
      <c r="B13287">
        <f t="shared" si="416"/>
        <v>17</v>
      </c>
    </row>
    <row r="13288" spans="2:2">
      <c r="B13288">
        <f t="shared" si="416"/>
        <v>17</v>
      </c>
    </row>
    <row r="13289" spans="2:2">
      <c r="B13289">
        <f t="shared" si="416"/>
        <v>17</v>
      </c>
    </row>
    <row r="13290" spans="2:2">
      <c r="B13290">
        <f t="shared" si="416"/>
        <v>17</v>
      </c>
    </row>
    <row r="13291" spans="2:2">
      <c r="B13291">
        <f t="shared" si="416"/>
        <v>17</v>
      </c>
    </row>
    <row r="13292" spans="2:2">
      <c r="B13292">
        <f t="shared" si="416"/>
        <v>17</v>
      </c>
    </row>
    <row r="13293" spans="2:2">
      <c r="B13293">
        <f t="shared" si="416"/>
        <v>17</v>
      </c>
    </row>
    <row r="13294" spans="2:2">
      <c r="B13294">
        <f t="shared" si="416"/>
        <v>17</v>
      </c>
    </row>
    <row r="13295" spans="2:2">
      <c r="B13295">
        <f t="shared" si="416"/>
        <v>17</v>
      </c>
    </row>
    <row r="13296" spans="2:2">
      <c r="B13296">
        <f t="shared" si="416"/>
        <v>17</v>
      </c>
    </row>
    <row r="13297" spans="2:2">
      <c r="B13297">
        <f t="shared" si="416"/>
        <v>17</v>
      </c>
    </row>
    <row r="13298" spans="2:2">
      <c r="B13298">
        <f t="shared" si="416"/>
        <v>17</v>
      </c>
    </row>
    <row r="13299" spans="2:2">
      <c r="B13299">
        <f t="shared" si="416"/>
        <v>17</v>
      </c>
    </row>
    <row r="13300" spans="2:2">
      <c r="B13300">
        <f t="shared" si="416"/>
        <v>17</v>
      </c>
    </row>
    <row r="13301" spans="2:2">
      <c r="B13301">
        <f t="shared" si="416"/>
        <v>17</v>
      </c>
    </row>
    <row r="13302" spans="2:2">
      <c r="B13302">
        <f t="shared" si="416"/>
        <v>17</v>
      </c>
    </row>
    <row r="13303" spans="2:2">
      <c r="B13303">
        <f t="shared" si="416"/>
        <v>17</v>
      </c>
    </row>
    <row r="13304" spans="2:2">
      <c r="B13304">
        <f t="shared" si="416"/>
        <v>17</v>
      </c>
    </row>
    <row r="13305" spans="2:2">
      <c r="B13305">
        <f t="shared" si="416"/>
        <v>17</v>
      </c>
    </row>
    <row r="13306" spans="2:2">
      <c r="B13306">
        <f t="shared" si="416"/>
        <v>17</v>
      </c>
    </row>
    <row r="13307" spans="2:2">
      <c r="B13307">
        <f t="shared" si="416"/>
        <v>17</v>
      </c>
    </row>
    <row r="13308" spans="2:2">
      <c r="B13308">
        <f t="shared" si="416"/>
        <v>17</v>
      </c>
    </row>
    <row r="13309" spans="2:2">
      <c r="B13309">
        <f t="shared" si="416"/>
        <v>17</v>
      </c>
    </row>
    <row r="13310" spans="2:2">
      <c r="B13310">
        <f t="shared" si="416"/>
        <v>17</v>
      </c>
    </row>
    <row r="13311" spans="2:2">
      <c r="B13311">
        <f t="shared" si="416"/>
        <v>17</v>
      </c>
    </row>
    <row r="13312" spans="2:2">
      <c r="B13312">
        <f t="shared" si="416"/>
        <v>17</v>
      </c>
    </row>
    <row r="13313" spans="2:2">
      <c r="B13313">
        <f t="shared" si="416"/>
        <v>17</v>
      </c>
    </row>
    <row r="13314" spans="2:2">
      <c r="B13314">
        <f t="shared" si="416"/>
        <v>17</v>
      </c>
    </row>
    <row r="13315" spans="2:2">
      <c r="B13315">
        <f t="shared" si="416"/>
        <v>17</v>
      </c>
    </row>
    <row r="13316" spans="2:2">
      <c r="B13316">
        <f t="shared" si="416"/>
        <v>17</v>
      </c>
    </row>
    <row r="13317" spans="2:2">
      <c r="B13317">
        <f t="shared" ref="B13317:B13380" si="417">+IF(F13316=44085,B13316+1,B13316)</f>
        <v>17</v>
      </c>
    </row>
    <row r="13318" spans="2:2">
      <c r="B13318">
        <f t="shared" si="417"/>
        <v>17</v>
      </c>
    </row>
    <row r="13319" spans="2:2">
      <c r="B13319">
        <f t="shared" si="417"/>
        <v>17</v>
      </c>
    </row>
    <row r="13320" spans="2:2">
      <c r="B13320">
        <f t="shared" si="417"/>
        <v>17</v>
      </c>
    </row>
    <row r="13321" spans="2:2">
      <c r="B13321">
        <f t="shared" si="417"/>
        <v>17</v>
      </c>
    </row>
    <row r="13322" spans="2:2">
      <c r="B13322">
        <f t="shared" si="417"/>
        <v>17</v>
      </c>
    </row>
    <row r="13323" spans="2:2">
      <c r="B13323">
        <f t="shared" si="417"/>
        <v>17</v>
      </c>
    </row>
    <row r="13324" spans="2:2">
      <c r="B13324">
        <f t="shared" si="417"/>
        <v>17</v>
      </c>
    </row>
    <row r="13325" spans="2:2">
      <c r="B13325">
        <f t="shared" si="417"/>
        <v>17</v>
      </c>
    </row>
    <row r="13326" spans="2:2">
      <c r="B13326">
        <f t="shared" si="417"/>
        <v>17</v>
      </c>
    </row>
    <row r="13327" spans="2:2">
      <c r="B13327">
        <f t="shared" si="417"/>
        <v>17</v>
      </c>
    </row>
    <row r="13328" spans="2:2">
      <c r="B13328">
        <f t="shared" si="417"/>
        <v>17</v>
      </c>
    </row>
    <row r="13329" spans="2:2">
      <c r="B13329">
        <f t="shared" si="417"/>
        <v>17</v>
      </c>
    </row>
    <row r="13330" spans="2:2">
      <c r="B13330">
        <f t="shared" si="417"/>
        <v>17</v>
      </c>
    </row>
    <row r="13331" spans="2:2">
      <c r="B13331">
        <f t="shared" si="417"/>
        <v>17</v>
      </c>
    </row>
    <row r="13332" spans="2:2">
      <c r="B13332">
        <f t="shared" si="417"/>
        <v>17</v>
      </c>
    </row>
    <row r="13333" spans="2:2">
      <c r="B13333">
        <f t="shared" si="417"/>
        <v>17</v>
      </c>
    </row>
    <row r="13334" spans="2:2">
      <c r="B13334">
        <f t="shared" si="417"/>
        <v>17</v>
      </c>
    </row>
    <row r="13335" spans="2:2">
      <c r="B13335">
        <f t="shared" si="417"/>
        <v>17</v>
      </c>
    </row>
    <row r="13336" spans="2:2">
      <c r="B13336">
        <f t="shared" si="417"/>
        <v>17</v>
      </c>
    </row>
    <row r="13337" spans="2:2">
      <c r="B13337">
        <f t="shared" si="417"/>
        <v>17</v>
      </c>
    </row>
    <row r="13338" spans="2:2">
      <c r="B13338">
        <f t="shared" si="417"/>
        <v>17</v>
      </c>
    </row>
    <row r="13339" spans="2:2">
      <c r="B13339">
        <f t="shared" si="417"/>
        <v>17</v>
      </c>
    </row>
    <row r="13340" spans="2:2">
      <c r="B13340">
        <f t="shared" si="417"/>
        <v>17</v>
      </c>
    </row>
    <row r="13341" spans="2:2">
      <c r="B13341">
        <f t="shared" si="417"/>
        <v>17</v>
      </c>
    </row>
    <row r="13342" spans="2:2">
      <c r="B13342">
        <f t="shared" si="417"/>
        <v>17</v>
      </c>
    </row>
    <row r="13343" spans="2:2">
      <c r="B13343">
        <f t="shared" si="417"/>
        <v>17</v>
      </c>
    </row>
    <row r="13344" spans="2:2">
      <c r="B13344">
        <f t="shared" si="417"/>
        <v>17</v>
      </c>
    </row>
    <row r="13345" spans="2:2">
      <c r="B13345">
        <f t="shared" si="417"/>
        <v>17</v>
      </c>
    </row>
    <row r="13346" spans="2:2">
      <c r="B13346">
        <f t="shared" si="417"/>
        <v>17</v>
      </c>
    </row>
    <row r="13347" spans="2:2">
      <c r="B13347">
        <f t="shared" si="417"/>
        <v>17</v>
      </c>
    </row>
    <row r="13348" spans="2:2">
      <c r="B13348">
        <f t="shared" si="417"/>
        <v>17</v>
      </c>
    </row>
    <row r="13349" spans="2:2">
      <c r="B13349">
        <f t="shared" si="417"/>
        <v>17</v>
      </c>
    </row>
    <row r="13350" spans="2:2">
      <c r="B13350">
        <f t="shared" si="417"/>
        <v>17</v>
      </c>
    </row>
    <row r="13351" spans="2:2">
      <c r="B13351">
        <f t="shared" si="417"/>
        <v>17</v>
      </c>
    </row>
    <row r="13352" spans="2:2">
      <c r="B13352">
        <f t="shared" si="417"/>
        <v>17</v>
      </c>
    </row>
    <row r="13353" spans="2:2">
      <c r="B13353">
        <f t="shared" si="417"/>
        <v>17</v>
      </c>
    </row>
    <row r="13354" spans="2:2">
      <c r="B13354">
        <f t="shared" si="417"/>
        <v>17</v>
      </c>
    </row>
    <row r="13355" spans="2:2">
      <c r="B13355">
        <f t="shared" si="417"/>
        <v>17</v>
      </c>
    </row>
    <row r="13356" spans="2:2">
      <c r="B13356">
        <f t="shared" si="417"/>
        <v>17</v>
      </c>
    </row>
    <row r="13357" spans="2:2">
      <c r="B13357">
        <f t="shared" si="417"/>
        <v>17</v>
      </c>
    </row>
    <row r="13358" spans="2:2">
      <c r="B13358">
        <f t="shared" si="417"/>
        <v>17</v>
      </c>
    </row>
    <row r="13359" spans="2:2">
      <c r="B13359">
        <f t="shared" si="417"/>
        <v>17</v>
      </c>
    </row>
    <row r="13360" spans="2:2">
      <c r="B13360">
        <f t="shared" si="417"/>
        <v>17</v>
      </c>
    </row>
    <row r="13361" spans="2:2">
      <c r="B13361">
        <f t="shared" si="417"/>
        <v>17</v>
      </c>
    </row>
    <row r="13362" spans="2:2">
      <c r="B13362">
        <f t="shared" si="417"/>
        <v>17</v>
      </c>
    </row>
    <row r="13363" spans="2:2">
      <c r="B13363">
        <f t="shared" si="417"/>
        <v>17</v>
      </c>
    </row>
    <row r="13364" spans="2:2">
      <c r="B13364">
        <f t="shared" si="417"/>
        <v>17</v>
      </c>
    </row>
    <row r="13365" spans="2:2">
      <c r="B13365">
        <f t="shared" si="417"/>
        <v>17</v>
      </c>
    </row>
    <row r="13366" spans="2:2">
      <c r="B13366">
        <f t="shared" si="417"/>
        <v>17</v>
      </c>
    </row>
    <row r="13367" spans="2:2">
      <c r="B13367">
        <f t="shared" si="417"/>
        <v>17</v>
      </c>
    </row>
    <row r="13368" spans="2:2">
      <c r="B13368">
        <f t="shared" si="417"/>
        <v>17</v>
      </c>
    </row>
    <row r="13369" spans="2:2">
      <c r="B13369">
        <f t="shared" si="417"/>
        <v>17</v>
      </c>
    </row>
    <row r="13370" spans="2:2">
      <c r="B13370">
        <f t="shared" si="417"/>
        <v>17</v>
      </c>
    </row>
    <row r="13371" spans="2:2">
      <c r="B13371">
        <f t="shared" si="417"/>
        <v>17</v>
      </c>
    </row>
    <row r="13372" spans="2:2">
      <c r="B13372">
        <f t="shared" si="417"/>
        <v>17</v>
      </c>
    </row>
    <row r="13373" spans="2:2">
      <c r="B13373">
        <f t="shared" si="417"/>
        <v>17</v>
      </c>
    </row>
    <row r="13374" spans="2:2">
      <c r="B13374">
        <f t="shared" si="417"/>
        <v>17</v>
      </c>
    </row>
    <row r="13375" spans="2:2">
      <c r="B13375">
        <f t="shared" si="417"/>
        <v>17</v>
      </c>
    </row>
    <row r="13376" spans="2:2">
      <c r="B13376">
        <f t="shared" si="417"/>
        <v>17</v>
      </c>
    </row>
    <row r="13377" spans="2:2">
      <c r="B13377">
        <f t="shared" si="417"/>
        <v>17</v>
      </c>
    </row>
    <row r="13378" spans="2:2">
      <c r="B13378">
        <f t="shared" si="417"/>
        <v>17</v>
      </c>
    </row>
    <row r="13379" spans="2:2">
      <c r="B13379">
        <f t="shared" si="417"/>
        <v>17</v>
      </c>
    </row>
    <row r="13380" spans="2:2">
      <c r="B13380">
        <f t="shared" si="417"/>
        <v>17</v>
      </c>
    </row>
    <row r="13381" spans="2:2">
      <c r="B13381">
        <f t="shared" ref="B13381:B13444" si="418">+IF(F13380=44085,B13380+1,B13380)</f>
        <v>17</v>
      </c>
    </row>
    <row r="13382" spans="2:2">
      <c r="B13382">
        <f t="shared" si="418"/>
        <v>17</v>
      </c>
    </row>
    <row r="13383" spans="2:2">
      <c r="B13383">
        <f t="shared" si="418"/>
        <v>17</v>
      </c>
    </row>
    <row r="13384" spans="2:2">
      <c r="B13384">
        <f t="shared" si="418"/>
        <v>17</v>
      </c>
    </row>
    <row r="13385" spans="2:2">
      <c r="B13385">
        <f t="shared" si="418"/>
        <v>17</v>
      </c>
    </row>
    <row r="13386" spans="2:2">
      <c r="B13386">
        <f t="shared" si="418"/>
        <v>17</v>
      </c>
    </row>
    <row r="13387" spans="2:2">
      <c r="B13387">
        <f t="shared" si="418"/>
        <v>17</v>
      </c>
    </row>
    <row r="13388" spans="2:2">
      <c r="B13388">
        <f t="shared" si="418"/>
        <v>17</v>
      </c>
    </row>
    <row r="13389" spans="2:2">
      <c r="B13389">
        <f t="shared" si="418"/>
        <v>17</v>
      </c>
    </row>
    <row r="13390" spans="2:2">
      <c r="B13390">
        <f t="shared" si="418"/>
        <v>17</v>
      </c>
    </row>
    <row r="13391" spans="2:2">
      <c r="B13391">
        <f t="shared" si="418"/>
        <v>17</v>
      </c>
    </row>
    <row r="13392" spans="2:2">
      <c r="B13392">
        <f t="shared" si="418"/>
        <v>17</v>
      </c>
    </row>
    <row r="13393" spans="2:2">
      <c r="B13393">
        <f t="shared" si="418"/>
        <v>17</v>
      </c>
    </row>
    <row r="13394" spans="2:2">
      <c r="B13394">
        <f t="shared" si="418"/>
        <v>17</v>
      </c>
    </row>
    <row r="13395" spans="2:2">
      <c r="B13395">
        <f t="shared" si="418"/>
        <v>17</v>
      </c>
    </row>
    <row r="13396" spans="2:2">
      <c r="B13396">
        <f t="shared" si="418"/>
        <v>17</v>
      </c>
    </row>
    <row r="13397" spans="2:2">
      <c r="B13397">
        <f t="shared" si="418"/>
        <v>17</v>
      </c>
    </row>
    <row r="13398" spans="2:2">
      <c r="B13398">
        <f t="shared" si="418"/>
        <v>17</v>
      </c>
    </row>
    <row r="13399" spans="2:2">
      <c r="B13399">
        <f t="shared" si="418"/>
        <v>17</v>
      </c>
    </row>
    <row r="13400" spans="2:2">
      <c r="B13400">
        <f t="shared" si="418"/>
        <v>17</v>
      </c>
    </row>
    <row r="13401" spans="2:2">
      <c r="B13401">
        <f t="shared" si="418"/>
        <v>17</v>
      </c>
    </row>
    <row r="13402" spans="2:2">
      <c r="B13402">
        <f t="shared" si="418"/>
        <v>17</v>
      </c>
    </row>
    <row r="13403" spans="2:2">
      <c r="B13403">
        <f t="shared" si="418"/>
        <v>17</v>
      </c>
    </row>
    <row r="13404" spans="2:2">
      <c r="B13404">
        <f t="shared" si="418"/>
        <v>17</v>
      </c>
    </row>
    <row r="13405" spans="2:2">
      <c r="B13405">
        <f t="shared" si="418"/>
        <v>17</v>
      </c>
    </row>
    <row r="13406" spans="2:2">
      <c r="B13406">
        <f t="shared" si="418"/>
        <v>17</v>
      </c>
    </row>
    <row r="13407" spans="2:2">
      <c r="B13407">
        <f t="shared" si="418"/>
        <v>17</v>
      </c>
    </row>
    <row r="13408" spans="2:2">
      <c r="B13408">
        <f t="shared" si="418"/>
        <v>17</v>
      </c>
    </row>
    <row r="13409" spans="2:2">
      <c r="B13409">
        <f t="shared" si="418"/>
        <v>17</v>
      </c>
    </row>
    <row r="13410" spans="2:2">
      <c r="B13410">
        <f t="shared" si="418"/>
        <v>17</v>
      </c>
    </row>
    <row r="13411" spans="2:2">
      <c r="B13411">
        <f t="shared" si="418"/>
        <v>17</v>
      </c>
    </row>
    <row r="13412" spans="2:2">
      <c r="B13412">
        <f t="shared" si="418"/>
        <v>17</v>
      </c>
    </row>
    <row r="13413" spans="2:2">
      <c r="B13413">
        <f t="shared" si="418"/>
        <v>17</v>
      </c>
    </row>
    <row r="13414" spans="2:2">
      <c r="B13414">
        <f t="shared" si="418"/>
        <v>17</v>
      </c>
    </row>
    <row r="13415" spans="2:2">
      <c r="B13415">
        <f t="shared" si="418"/>
        <v>17</v>
      </c>
    </row>
    <row r="13416" spans="2:2">
      <c r="B13416">
        <f t="shared" si="418"/>
        <v>17</v>
      </c>
    </row>
    <row r="13417" spans="2:2">
      <c r="B13417">
        <f t="shared" si="418"/>
        <v>17</v>
      </c>
    </row>
    <row r="13418" spans="2:2">
      <c r="B13418">
        <f t="shared" si="418"/>
        <v>17</v>
      </c>
    </row>
    <row r="13419" spans="2:2">
      <c r="B13419">
        <f t="shared" si="418"/>
        <v>17</v>
      </c>
    </row>
    <row r="13420" spans="2:2">
      <c r="B13420">
        <f t="shared" si="418"/>
        <v>17</v>
      </c>
    </row>
    <row r="13421" spans="2:2">
      <c r="B13421">
        <f t="shared" si="418"/>
        <v>17</v>
      </c>
    </row>
    <row r="13422" spans="2:2">
      <c r="B13422">
        <f t="shared" si="418"/>
        <v>17</v>
      </c>
    </row>
    <row r="13423" spans="2:2">
      <c r="B13423">
        <f t="shared" si="418"/>
        <v>17</v>
      </c>
    </row>
    <row r="13424" spans="2:2">
      <c r="B13424">
        <f t="shared" si="418"/>
        <v>17</v>
      </c>
    </row>
    <row r="13425" spans="2:2">
      <c r="B13425">
        <f t="shared" si="418"/>
        <v>17</v>
      </c>
    </row>
    <row r="13426" spans="2:2">
      <c r="B13426">
        <f t="shared" si="418"/>
        <v>17</v>
      </c>
    </row>
    <row r="13427" spans="2:2">
      <c r="B13427">
        <f t="shared" si="418"/>
        <v>17</v>
      </c>
    </row>
    <row r="13428" spans="2:2">
      <c r="B13428">
        <f t="shared" si="418"/>
        <v>17</v>
      </c>
    </row>
    <row r="13429" spans="2:2">
      <c r="B13429">
        <f t="shared" si="418"/>
        <v>17</v>
      </c>
    </row>
    <row r="13430" spans="2:2">
      <c r="B13430">
        <f t="shared" si="418"/>
        <v>17</v>
      </c>
    </row>
    <row r="13431" spans="2:2">
      <c r="B13431">
        <f t="shared" si="418"/>
        <v>17</v>
      </c>
    </row>
    <row r="13432" spans="2:2">
      <c r="B13432">
        <f t="shared" si="418"/>
        <v>17</v>
      </c>
    </row>
    <row r="13433" spans="2:2">
      <c r="B13433">
        <f t="shared" si="418"/>
        <v>17</v>
      </c>
    </row>
    <row r="13434" spans="2:2">
      <c r="B13434">
        <f t="shared" si="418"/>
        <v>17</v>
      </c>
    </row>
    <row r="13435" spans="2:2">
      <c r="B13435">
        <f t="shared" si="418"/>
        <v>17</v>
      </c>
    </row>
    <row r="13436" spans="2:2">
      <c r="B13436">
        <f t="shared" si="418"/>
        <v>17</v>
      </c>
    </row>
    <row r="13437" spans="2:2">
      <c r="B13437">
        <f t="shared" si="418"/>
        <v>17</v>
      </c>
    </row>
    <row r="13438" spans="2:2">
      <c r="B13438">
        <f t="shared" si="418"/>
        <v>17</v>
      </c>
    </row>
    <row r="13439" spans="2:2">
      <c r="B13439">
        <f t="shared" si="418"/>
        <v>17</v>
      </c>
    </row>
    <row r="13440" spans="2:2">
      <c r="B13440">
        <f t="shared" si="418"/>
        <v>17</v>
      </c>
    </row>
    <row r="13441" spans="2:2">
      <c r="B13441">
        <f t="shared" si="418"/>
        <v>17</v>
      </c>
    </row>
    <row r="13442" spans="2:2">
      <c r="B13442">
        <f t="shared" si="418"/>
        <v>17</v>
      </c>
    </row>
    <row r="13443" spans="2:2">
      <c r="B13443">
        <f t="shared" si="418"/>
        <v>17</v>
      </c>
    </row>
    <row r="13444" spans="2:2">
      <c r="B13444">
        <f t="shared" si="418"/>
        <v>17</v>
      </c>
    </row>
    <row r="13445" spans="2:2">
      <c r="B13445">
        <f t="shared" ref="B13445:B13508" si="419">+IF(F13444=44085,B13444+1,B13444)</f>
        <v>17</v>
      </c>
    </row>
    <row r="13446" spans="2:2">
      <c r="B13446">
        <f t="shared" si="419"/>
        <v>17</v>
      </c>
    </row>
    <row r="13447" spans="2:2">
      <c r="B13447">
        <f t="shared" si="419"/>
        <v>17</v>
      </c>
    </row>
    <row r="13448" spans="2:2">
      <c r="B13448">
        <f t="shared" si="419"/>
        <v>17</v>
      </c>
    </row>
    <row r="13449" spans="2:2">
      <c r="B13449">
        <f t="shared" si="419"/>
        <v>17</v>
      </c>
    </row>
    <row r="13450" spans="2:2">
      <c r="B13450">
        <f t="shared" si="419"/>
        <v>17</v>
      </c>
    </row>
    <row r="13451" spans="2:2">
      <c r="B13451">
        <f t="shared" si="419"/>
        <v>17</v>
      </c>
    </row>
    <row r="13452" spans="2:2">
      <c r="B13452">
        <f t="shared" si="419"/>
        <v>17</v>
      </c>
    </row>
    <row r="13453" spans="2:2">
      <c r="B13453">
        <f t="shared" si="419"/>
        <v>17</v>
      </c>
    </row>
    <row r="13454" spans="2:2">
      <c r="B13454">
        <f t="shared" si="419"/>
        <v>17</v>
      </c>
    </row>
    <row r="13455" spans="2:2">
      <c r="B13455">
        <f t="shared" si="419"/>
        <v>17</v>
      </c>
    </row>
    <row r="13456" spans="2:2">
      <c r="B13456">
        <f t="shared" si="419"/>
        <v>17</v>
      </c>
    </row>
    <row r="13457" spans="2:2">
      <c r="B13457">
        <f t="shared" si="419"/>
        <v>17</v>
      </c>
    </row>
    <row r="13458" spans="2:2">
      <c r="B13458">
        <f t="shared" si="419"/>
        <v>17</v>
      </c>
    </row>
    <row r="13459" spans="2:2">
      <c r="B13459">
        <f t="shared" si="419"/>
        <v>17</v>
      </c>
    </row>
    <row r="13460" spans="2:2">
      <c r="B13460">
        <f t="shared" si="419"/>
        <v>17</v>
      </c>
    </row>
    <row r="13461" spans="2:2">
      <c r="B13461">
        <f t="shared" si="419"/>
        <v>17</v>
      </c>
    </row>
    <row r="13462" spans="2:2">
      <c r="B13462">
        <f t="shared" si="419"/>
        <v>17</v>
      </c>
    </row>
    <row r="13463" spans="2:2">
      <c r="B13463">
        <f t="shared" si="419"/>
        <v>17</v>
      </c>
    </row>
    <row r="13464" spans="2:2">
      <c r="B13464">
        <f t="shared" si="419"/>
        <v>17</v>
      </c>
    </row>
    <row r="13465" spans="2:2">
      <c r="B13465">
        <f t="shared" si="419"/>
        <v>17</v>
      </c>
    </row>
    <row r="13466" spans="2:2">
      <c r="B13466">
        <f t="shared" si="419"/>
        <v>17</v>
      </c>
    </row>
    <row r="13467" spans="2:2">
      <c r="B13467">
        <f t="shared" si="419"/>
        <v>17</v>
      </c>
    </row>
    <row r="13468" spans="2:2">
      <c r="B13468">
        <f t="shared" si="419"/>
        <v>17</v>
      </c>
    </row>
    <row r="13469" spans="2:2">
      <c r="B13469">
        <f t="shared" si="419"/>
        <v>17</v>
      </c>
    </row>
    <row r="13470" spans="2:2">
      <c r="B13470">
        <f t="shared" si="419"/>
        <v>17</v>
      </c>
    </row>
    <row r="13471" spans="2:2">
      <c r="B13471">
        <f t="shared" si="419"/>
        <v>17</v>
      </c>
    </row>
    <row r="13472" spans="2:2">
      <c r="B13472">
        <f t="shared" si="419"/>
        <v>17</v>
      </c>
    </row>
    <row r="13473" spans="2:2">
      <c r="B13473">
        <f t="shared" si="419"/>
        <v>17</v>
      </c>
    </row>
    <row r="13474" spans="2:2">
      <c r="B13474">
        <f t="shared" si="419"/>
        <v>17</v>
      </c>
    </row>
    <row r="13475" spans="2:2">
      <c r="B13475">
        <f t="shared" si="419"/>
        <v>17</v>
      </c>
    </row>
    <row r="13476" spans="2:2">
      <c r="B13476">
        <f t="shared" si="419"/>
        <v>17</v>
      </c>
    </row>
    <row r="13477" spans="2:2">
      <c r="B13477">
        <f t="shared" si="419"/>
        <v>17</v>
      </c>
    </row>
    <row r="13478" spans="2:2">
      <c r="B13478">
        <f t="shared" si="419"/>
        <v>17</v>
      </c>
    </row>
    <row r="13479" spans="2:2">
      <c r="B13479">
        <f t="shared" si="419"/>
        <v>17</v>
      </c>
    </row>
    <row r="13480" spans="2:2">
      <c r="B13480">
        <f t="shared" si="419"/>
        <v>17</v>
      </c>
    </row>
    <row r="13481" spans="2:2">
      <c r="B13481">
        <f t="shared" si="419"/>
        <v>17</v>
      </c>
    </row>
    <row r="13482" spans="2:2">
      <c r="B13482">
        <f t="shared" si="419"/>
        <v>17</v>
      </c>
    </row>
    <row r="13483" spans="2:2">
      <c r="B13483">
        <f t="shared" si="419"/>
        <v>17</v>
      </c>
    </row>
    <row r="13484" spans="2:2">
      <c r="B13484">
        <f t="shared" si="419"/>
        <v>17</v>
      </c>
    </row>
    <row r="13485" spans="2:2">
      <c r="B13485">
        <f t="shared" si="419"/>
        <v>17</v>
      </c>
    </row>
    <row r="13486" spans="2:2">
      <c r="B13486">
        <f t="shared" si="419"/>
        <v>17</v>
      </c>
    </row>
    <row r="13487" spans="2:2">
      <c r="B13487">
        <f t="shared" si="419"/>
        <v>17</v>
      </c>
    </row>
    <row r="13488" spans="2:2">
      <c r="B13488">
        <f t="shared" si="419"/>
        <v>17</v>
      </c>
    </row>
    <row r="13489" spans="2:2">
      <c r="B13489">
        <f t="shared" si="419"/>
        <v>17</v>
      </c>
    </row>
    <row r="13490" spans="2:2">
      <c r="B13490">
        <f t="shared" si="419"/>
        <v>17</v>
      </c>
    </row>
    <row r="13491" spans="2:2">
      <c r="B13491">
        <f t="shared" si="419"/>
        <v>17</v>
      </c>
    </row>
    <row r="13492" spans="2:2">
      <c r="B13492">
        <f t="shared" si="419"/>
        <v>17</v>
      </c>
    </row>
    <row r="13493" spans="2:2">
      <c r="B13493">
        <f t="shared" si="419"/>
        <v>17</v>
      </c>
    </row>
    <row r="13494" spans="2:2">
      <c r="B13494">
        <f t="shared" si="419"/>
        <v>17</v>
      </c>
    </row>
    <row r="13495" spans="2:2">
      <c r="B13495">
        <f t="shared" si="419"/>
        <v>17</v>
      </c>
    </row>
    <row r="13496" spans="2:2">
      <c r="B13496">
        <f t="shared" si="419"/>
        <v>17</v>
      </c>
    </row>
    <row r="13497" spans="2:2">
      <c r="B13497">
        <f t="shared" si="419"/>
        <v>17</v>
      </c>
    </row>
    <row r="13498" spans="2:2">
      <c r="B13498">
        <f t="shared" si="419"/>
        <v>17</v>
      </c>
    </row>
    <row r="13499" spans="2:2">
      <c r="B13499">
        <f t="shared" si="419"/>
        <v>17</v>
      </c>
    </row>
    <row r="13500" spans="2:2">
      <c r="B13500">
        <f t="shared" si="419"/>
        <v>17</v>
      </c>
    </row>
    <row r="13501" spans="2:2">
      <c r="B13501">
        <f t="shared" si="419"/>
        <v>17</v>
      </c>
    </row>
    <row r="13502" spans="2:2">
      <c r="B13502">
        <f t="shared" si="419"/>
        <v>17</v>
      </c>
    </row>
    <row r="13503" spans="2:2">
      <c r="B13503">
        <f t="shared" si="419"/>
        <v>17</v>
      </c>
    </row>
    <row r="13504" spans="2:2">
      <c r="B13504">
        <f t="shared" si="419"/>
        <v>17</v>
      </c>
    </row>
    <row r="13505" spans="2:2">
      <c r="B13505">
        <f t="shared" si="419"/>
        <v>17</v>
      </c>
    </row>
    <row r="13506" spans="2:2">
      <c r="B13506">
        <f t="shared" si="419"/>
        <v>17</v>
      </c>
    </row>
    <row r="13507" spans="2:2">
      <c r="B13507">
        <f t="shared" si="419"/>
        <v>17</v>
      </c>
    </row>
    <row r="13508" spans="2:2">
      <c r="B13508">
        <f t="shared" si="419"/>
        <v>17</v>
      </c>
    </row>
    <row r="13509" spans="2:2">
      <c r="B13509">
        <f t="shared" ref="B13509:B13572" si="420">+IF(F13508=44085,B13508+1,B13508)</f>
        <v>17</v>
      </c>
    </row>
    <row r="13510" spans="2:2">
      <c r="B13510">
        <f t="shared" si="420"/>
        <v>17</v>
      </c>
    </row>
    <row r="13511" spans="2:2">
      <c r="B13511">
        <f t="shared" si="420"/>
        <v>17</v>
      </c>
    </row>
    <row r="13512" spans="2:2">
      <c r="B13512">
        <f t="shared" si="420"/>
        <v>17</v>
      </c>
    </row>
    <row r="13513" spans="2:2">
      <c r="B13513">
        <f t="shared" si="420"/>
        <v>17</v>
      </c>
    </row>
    <row r="13514" spans="2:2">
      <c r="B13514">
        <f t="shared" si="420"/>
        <v>17</v>
      </c>
    </row>
    <row r="13515" spans="2:2">
      <c r="B13515">
        <f t="shared" si="420"/>
        <v>17</v>
      </c>
    </row>
    <row r="13516" spans="2:2">
      <c r="B13516">
        <f t="shared" si="420"/>
        <v>17</v>
      </c>
    </row>
    <row r="13517" spans="2:2">
      <c r="B13517">
        <f t="shared" si="420"/>
        <v>17</v>
      </c>
    </row>
    <row r="13518" spans="2:2">
      <c r="B13518">
        <f t="shared" si="420"/>
        <v>17</v>
      </c>
    </row>
    <row r="13519" spans="2:2">
      <c r="B13519">
        <f t="shared" si="420"/>
        <v>17</v>
      </c>
    </row>
    <row r="13520" spans="2:2">
      <c r="B13520">
        <f t="shared" si="420"/>
        <v>17</v>
      </c>
    </row>
    <row r="13521" spans="2:2">
      <c r="B13521">
        <f t="shared" si="420"/>
        <v>17</v>
      </c>
    </row>
    <row r="13522" spans="2:2">
      <c r="B13522">
        <f t="shared" si="420"/>
        <v>17</v>
      </c>
    </row>
    <row r="13523" spans="2:2">
      <c r="B13523">
        <f t="shared" si="420"/>
        <v>17</v>
      </c>
    </row>
    <row r="13524" spans="2:2">
      <c r="B13524">
        <f t="shared" si="420"/>
        <v>17</v>
      </c>
    </row>
    <row r="13525" spans="2:2">
      <c r="B13525">
        <f t="shared" si="420"/>
        <v>17</v>
      </c>
    </row>
    <row r="13526" spans="2:2">
      <c r="B13526">
        <f t="shared" si="420"/>
        <v>17</v>
      </c>
    </row>
    <row r="13527" spans="2:2">
      <c r="B13527">
        <f t="shared" si="420"/>
        <v>17</v>
      </c>
    </row>
    <row r="13528" spans="2:2">
      <c r="B13528">
        <f t="shared" si="420"/>
        <v>17</v>
      </c>
    </row>
    <row r="13529" spans="2:2">
      <c r="B13529">
        <f t="shared" si="420"/>
        <v>17</v>
      </c>
    </row>
    <row r="13530" spans="2:2">
      <c r="B13530">
        <f t="shared" si="420"/>
        <v>17</v>
      </c>
    </row>
    <row r="13531" spans="2:2">
      <c r="B13531">
        <f t="shared" si="420"/>
        <v>17</v>
      </c>
    </row>
    <row r="13532" spans="2:2">
      <c r="B13532">
        <f t="shared" si="420"/>
        <v>17</v>
      </c>
    </row>
    <row r="13533" spans="2:2">
      <c r="B13533">
        <f t="shared" si="420"/>
        <v>17</v>
      </c>
    </row>
    <row r="13534" spans="2:2">
      <c r="B13534">
        <f t="shared" si="420"/>
        <v>17</v>
      </c>
    </row>
    <row r="13535" spans="2:2">
      <c r="B13535">
        <f t="shared" si="420"/>
        <v>17</v>
      </c>
    </row>
    <row r="13536" spans="2:2">
      <c r="B13536">
        <f t="shared" si="420"/>
        <v>17</v>
      </c>
    </row>
    <row r="13537" spans="2:2">
      <c r="B13537">
        <f t="shared" si="420"/>
        <v>17</v>
      </c>
    </row>
    <row r="13538" spans="2:2">
      <c r="B13538">
        <f t="shared" si="420"/>
        <v>17</v>
      </c>
    </row>
    <row r="13539" spans="2:2">
      <c r="B13539">
        <f t="shared" si="420"/>
        <v>17</v>
      </c>
    </row>
    <row r="13540" spans="2:2">
      <c r="B13540">
        <f t="shared" si="420"/>
        <v>17</v>
      </c>
    </row>
    <row r="13541" spans="2:2">
      <c r="B13541">
        <f t="shared" si="420"/>
        <v>17</v>
      </c>
    </row>
    <row r="13542" spans="2:2">
      <c r="B13542">
        <f t="shared" si="420"/>
        <v>17</v>
      </c>
    </row>
    <row r="13543" spans="2:2">
      <c r="B13543">
        <f t="shared" si="420"/>
        <v>17</v>
      </c>
    </row>
    <row r="13544" spans="2:2">
      <c r="B13544">
        <f t="shared" si="420"/>
        <v>17</v>
      </c>
    </row>
    <row r="13545" spans="2:2">
      <c r="B13545">
        <f t="shared" si="420"/>
        <v>17</v>
      </c>
    </row>
    <row r="13546" spans="2:2">
      <c r="B13546">
        <f t="shared" si="420"/>
        <v>17</v>
      </c>
    </row>
    <row r="13547" spans="2:2">
      <c r="B13547">
        <f t="shared" si="420"/>
        <v>17</v>
      </c>
    </row>
    <row r="13548" spans="2:2">
      <c r="B13548">
        <f t="shared" si="420"/>
        <v>17</v>
      </c>
    </row>
    <row r="13549" spans="2:2">
      <c r="B13549">
        <f t="shared" si="420"/>
        <v>17</v>
      </c>
    </row>
    <row r="13550" spans="2:2">
      <c r="B13550">
        <f t="shared" si="420"/>
        <v>17</v>
      </c>
    </row>
    <row r="13551" spans="2:2">
      <c r="B13551">
        <f t="shared" si="420"/>
        <v>17</v>
      </c>
    </row>
    <row r="13552" spans="2:2">
      <c r="B13552">
        <f t="shared" si="420"/>
        <v>17</v>
      </c>
    </row>
    <row r="13553" spans="2:2">
      <c r="B13553">
        <f t="shared" si="420"/>
        <v>17</v>
      </c>
    </row>
    <row r="13554" spans="2:2">
      <c r="B13554">
        <f t="shared" si="420"/>
        <v>17</v>
      </c>
    </row>
    <row r="13555" spans="2:2">
      <c r="B13555">
        <f t="shared" si="420"/>
        <v>17</v>
      </c>
    </row>
    <row r="13556" spans="2:2">
      <c r="B13556">
        <f t="shared" si="420"/>
        <v>17</v>
      </c>
    </row>
    <row r="13557" spans="2:2">
      <c r="B13557">
        <f t="shared" si="420"/>
        <v>17</v>
      </c>
    </row>
    <row r="13558" spans="2:2">
      <c r="B13558">
        <f t="shared" si="420"/>
        <v>17</v>
      </c>
    </row>
    <row r="13559" spans="2:2">
      <c r="B13559">
        <f t="shared" si="420"/>
        <v>17</v>
      </c>
    </row>
    <row r="13560" spans="2:2">
      <c r="B13560">
        <f t="shared" si="420"/>
        <v>17</v>
      </c>
    </row>
    <row r="13561" spans="2:2">
      <c r="B13561">
        <f t="shared" si="420"/>
        <v>17</v>
      </c>
    </row>
    <row r="13562" spans="2:2">
      <c r="B13562">
        <f t="shared" si="420"/>
        <v>17</v>
      </c>
    </row>
    <row r="13563" spans="2:2">
      <c r="B13563">
        <f t="shared" si="420"/>
        <v>17</v>
      </c>
    </row>
    <row r="13564" spans="2:2">
      <c r="B13564">
        <f t="shared" si="420"/>
        <v>17</v>
      </c>
    </row>
    <row r="13565" spans="2:2">
      <c r="B13565">
        <f t="shared" si="420"/>
        <v>17</v>
      </c>
    </row>
    <row r="13566" spans="2:2">
      <c r="B13566">
        <f t="shared" si="420"/>
        <v>17</v>
      </c>
    </row>
    <row r="13567" spans="2:2">
      <c r="B13567">
        <f t="shared" si="420"/>
        <v>17</v>
      </c>
    </row>
    <row r="13568" spans="2:2">
      <c r="B13568">
        <f t="shared" si="420"/>
        <v>17</v>
      </c>
    </row>
    <row r="13569" spans="2:2">
      <c r="B13569">
        <f t="shared" si="420"/>
        <v>17</v>
      </c>
    </row>
    <row r="13570" spans="2:2">
      <c r="B13570">
        <f t="shared" si="420"/>
        <v>17</v>
      </c>
    </row>
    <row r="13571" spans="2:2">
      <c r="B13571">
        <f t="shared" si="420"/>
        <v>17</v>
      </c>
    </row>
    <row r="13572" spans="2:2">
      <c r="B13572">
        <f t="shared" si="420"/>
        <v>17</v>
      </c>
    </row>
    <row r="13573" spans="2:2">
      <c r="B13573">
        <f t="shared" ref="B13573:B13636" si="421">+IF(F13572=44085,B13572+1,B13572)</f>
        <v>17</v>
      </c>
    </row>
    <row r="13574" spans="2:2">
      <c r="B13574">
        <f t="shared" si="421"/>
        <v>17</v>
      </c>
    </row>
    <row r="13575" spans="2:2">
      <c r="B13575">
        <f t="shared" si="421"/>
        <v>17</v>
      </c>
    </row>
    <row r="13576" spans="2:2">
      <c r="B13576">
        <f t="shared" si="421"/>
        <v>17</v>
      </c>
    </row>
    <row r="13577" spans="2:2">
      <c r="B13577">
        <f t="shared" si="421"/>
        <v>17</v>
      </c>
    </row>
    <row r="13578" spans="2:2">
      <c r="B13578">
        <f t="shared" si="421"/>
        <v>17</v>
      </c>
    </row>
    <row r="13579" spans="2:2">
      <c r="B13579">
        <f t="shared" si="421"/>
        <v>17</v>
      </c>
    </row>
    <row r="13580" spans="2:2">
      <c r="B13580">
        <f t="shared" si="421"/>
        <v>17</v>
      </c>
    </row>
    <row r="13581" spans="2:2">
      <c r="B13581">
        <f t="shared" si="421"/>
        <v>17</v>
      </c>
    </row>
    <row r="13582" spans="2:2">
      <c r="B13582">
        <f t="shared" si="421"/>
        <v>17</v>
      </c>
    </row>
    <row r="13583" spans="2:2">
      <c r="B13583">
        <f t="shared" si="421"/>
        <v>17</v>
      </c>
    </row>
    <row r="13584" spans="2:2">
      <c r="B13584">
        <f t="shared" si="421"/>
        <v>17</v>
      </c>
    </row>
    <row r="13585" spans="2:2">
      <c r="B13585">
        <f t="shared" si="421"/>
        <v>17</v>
      </c>
    </row>
    <row r="13586" spans="2:2">
      <c r="B13586">
        <f t="shared" si="421"/>
        <v>17</v>
      </c>
    </row>
    <row r="13587" spans="2:2">
      <c r="B13587">
        <f t="shared" si="421"/>
        <v>17</v>
      </c>
    </row>
    <row r="13588" spans="2:2">
      <c r="B13588">
        <f t="shared" si="421"/>
        <v>17</v>
      </c>
    </row>
    <row r="13589" spans="2:2">
      <c r="B13589">
        <f t="shared" si="421"/>
        <v>17</v>
      </c>
    </row>
    <row r="13590" spans="2:2">
      <c r="B13590">
        <f t="shared" si="421"/>
        <v>17</v>
      </c>
    </row>
    <row r="13591" spans="2:2">
      <c r="B13591">
        <f t="shared" si="421"/>
        <v>17</v>
      </c>
    </row>
    <row r="13592" spans="2:2">
      <c r="B13592">
        <f t="shared" si="421"/>
        <v>17</v>
      </c>
    </row>
    <row r="13593" spans="2:2">
      <c r="B13593">
        <f t="shared" si="421"/>
        <v>17</v>
      </c>
    </row>
    <row r="13594" spans="2:2">
      <c r="B13594">
        <f t="shared" si="421"/>
        <v>17</v>
      </c>
    </row>
    <row r="13595" spans="2:2">
      <c r="B13595">
        <f t="shared" si="421"/>
        <v>17</v>
      </c>
    </row>
    <row r="13596" spans="2:2">
      <c r="B13596">
        <f t="shared" si="421"/>
        <v>17</v>
      </c>
    </row>
    <row r="13597" spans="2:2">
      <c r="B13597">
        <f t="shared" si="421"/>
        <v>17</v>
      </c>
    </row>
    <row r="13598" spans="2:2">
      <c r="B13598">
        <f t="shared" si="421"/>
        <v>17</v>
      </c>
    </row>
    <row r="13599" spans="2:2">
      <c r="B13599">
        <f t="shared" si="421"/>
        <v>17</v>
      </c>
    </row>
    <row r="13600" spans="2:2">
      <c r="B13600">
        <f t="shared" si="421"/>
        <v>17</v>
      </c>
    </row>
    <row r="13601" spans="2:2">
      <c r="B13601">
        <f t="shared" si="421"/>
        <v>17</v>
      </c>
    </row>
    <row r="13602" spans="2:2">
      <c r="B13602">
        <f t="shared" si="421"/>
        <v>17</v>
      </c>
    </row>
    <row r="13603" spans="2:2">
      <c r="B13603">
        <f t="shared" si="421"/>
        <v>17</v>
      </c>
    </row>
    <row r="13604" spans="2:2">
      <c r="B13604">
        <f t="shared" si="421"/>
        <v>17</v>
      </c>
    </row>
    <row r="13605" spans="2:2">
      <c r="B13605">
        <f t="shared" si="421"/>
        <v>17</v>
      </c>
    </row>
    <row r="13606" spans="2:2">
      <c r="B13606">
        <f t="shared" si="421"/>
        <v>17</v>
      </c>
    </row>
    <row r="13607" spans="2:2">
      <c r="B13607">
        <f t="shared" si="421"/>
        <v>17</v>
      </c>
    </row>
    <row r="13608" spans="2:2">
      <c r="B13608">
        <f t="shared" si="421"/>
        <v>17</v>
      </c>
    </row>
    <row r="13609" spans="2:2">
      <c r="B13609">
        <f t="shared" si="421"/>
        <v>17</v>
      </c>
    </row>
    <row r="13610" spans="2:2">
      <c r="B13610">
        <f t="shared" si="421"/>
        <v>17</v>
      </c>
    </row>
    <row r="13611" spans="2:2">
      <c r="B13611">
        <f t="shared" si="421"/>
        <v>17</v>
      </c>
    </row>
    <row r="13612" spans="2:2">
      <c r="B13612">
        <f t="shared" si="421"/>
        <v>17</v>
      </c>
    </row>
    <row r="13613" spans="2:2">
      <c r="B13613">
        <f t="shared" si="421"/>
        <v>17</v>
      </c>
    </row>
    <row r="13614" spans="2:2">
      <c r="B13614">
        <f t="shared" si="421"/>
        <v>17</v>
      </c>
    </row>
    <row r="13615" spans="2:2">
      <c r="B13615">
        <f t="shared" si="421"/>
        <v>17</v>
      </c>
    </row>
    <row r="13616" spans="2:2">
      <c r="B13616">
        <f t="shared" si="421"/>
        <v>17</v>
      </c>
    </row>
    <row r="13617" spans="2:2">
      <c r="B13617">
        <f t="shared" si="421"/>
        <v>17</v>
      </c>
    </row>
    <row r="13618" spans="2:2">
      <c r="B13618">
        <f t="shared" si="421"/>
        <v>17</v>
      </c>
    </row>
    <row r="13619" spans="2:2">
      <c r="B13619">
        <f t="shared" si="421"/>
        <v>17</v>
      </c>
    </row>
    <row r="13620" spans="2:2">
      <c r="B13620">
        <f t="shared" si="421"/>
        <v>17</v>
      </c>
    </row>
    <row r="13621" spans="2:2">
      <c r="B13621">
        <f t="shared" si="421"/>
        <v>17</v>
      </c>
    </row>
    <row r="13622" spans="2:2">
      <c r="B13622">
        <f t="shared" si="421"/>
        <v>17</v>
      </c>
    </row>
    <row r="13623" spans="2:2">
      <c r="B13623">
        <f t="shared" si="421"/>
        <v>17</v>
      </c>
    </row>
    <row r="13624" spans="2:2">
      <c r="B13624">
        <f t="shared" si="421"/>
        <v>17</v>
      </c>
    </row>
    <row r="13625" spans="2:2">
      <c r="B13625">
        <f t="shared" si="421"/>
        <v>17</v>
      </c>
    </row>
    <row r="13626" spans="2:2">
      <c r="B13626">
        <f t="shared" si="421"/>
        <v>17</v>
      </c>
    </row>
    <row r="13627" spans="2:2">
      <c r="B13627">
        <f t="shared" si="421"/>
        <v>17</v>
      </c>
    </row>
    <row r="13628" spans="2:2">
      <c r="B13628">
        <f t="shared" si="421"/>
        <v>17</v>
      </c>
    </row>
    <row r="13629" spans="2:2">
      <c r="B13629">
        <f t="shared" si="421"/>
        <v>17</v>
      </c>
    </row>
    <row r="13630" spans="2:2">
      <c r="B13630">
        <f t="shared" si="421"/>
        <v>17</v>
      </c>
    </row>
    <row r="13631" spans="2:2">
      <c r="B13631">
        <f t="shared" si="421"/>
        <v>17</v>
      </c>
    </row>
    <row r="13632" spans="2:2">
      <c r="B13632">
        <f t="shared" si="421"/>
        <v>17</v>
      </c>
    </row>
    <row r="13633" spans="2:2">
      <c r="B13633">
        <f t="shared" si="421"/>
        <v>17</v>
      </c>
    </row>
    <row r="13634" spans="2:2">
      <c r="B13634">
        <f t="shared" si="421"/>
        <v>17</v>
      </c>
    </row>
    <row r="13635" spans="2:2">
      <c r="B13635">
        <f t="shared" si="421"/>
        <v>17</v>
      </c>
    </row>
    <row r="13636" spans="2:2">
      <c r="B13636">
        <f t="shared" si="421"/>
        <v>17</v>
      </c>
    </row>
    <row r="13637" spans="2:2">
      <c r="B13637">
        <f t="shared" ref="B13637:B13700" si="422">+IF(F13636=44085,B13636+1,B13636)</f>
        <v>17</v>
      </c>
    </row>
    <row r="13638" spans="2:2">
      <c r="B13638">
        <f t="shared" si="422"/>
        <v>17</v>
      </c>
    </row>
    <row r="13639" spans="2:2">
      <c r="B13639">
        <f t="shared" si="422"/>
        <v>17</v>
      </c>
    </row>
    <row r="13640" spans="2:2">
      <c r="B13640">
        <f t="shared" si="422"/>
        <v>17</v>
      </c>
    </row>
    <row r="13641" spans="2:2">
      <c r="B13641">
        <f t="shared" si="422"/>
        <v>17</v>
      </c>
    </row>
    <row r="13642" spans="2:2">
      <c r="B13642">
        <f t="shared" si="422"/>
        <v>17</v>
      </c>
    </row>
    <row r="13643" spans="2:2">
      <c r="B13643">
        <f t="shared" si="422"/>
        <v>17</v>
      </c>
    </row>
    <row r="13644" spans="2:2">
      <c r="B13644">
        <f t="shared" si="422"/>
        <v>17</v>
      </c>
    </row>
    <row r="13645" spans="2:2">
      <c r="B13645">
        <f t="shared" si="422"/>
        <v>17</v>
      </c>
    </row>
    <row r="13646" spans="2:2">
      <c r="B13646">
        <f t="shared" si="422"/>
        <v>17</v>
      </c>
    </row>
    <row r="13647" spans="2:2">
      <c r="B13647">
        <f t="shared" si="422"/>
        <v>17</v>
      </c>
    </row>
    <row r="13648" spans="2:2">
      <c r="B13648">
        <f t="shared" si="422"/>
        <v>17</v>
      </c>
    </row>
    <row r="13649" spans="2:2">
      <c r="B13649">
        <f t="shared" si="422"/>
        <v>17</v>
      </c>
    </row>
    <row r="13650" spans="2:2">
      <c r="B13650">
        <f t="shared" si="422"/>
        <v>17</v>
      </c>
    </row>
    <row r="13651" spans="2:2">
      <c r="B13651">
        <f t="shared" si="422"/>
        <v>17</v>
      </c>
    </row>
    <row r="13652" spans="2:2">
      <c r="B13652">
        <f t="shared" si="422"/>
        <v>17</v>
      </c>
    </row>
    <row r="13653" spans="2:2">
      <c r="B13653">
        <f t="shared" si="422"/>
        <v>17</v>
      </c>
    </row>
    <row r="13654" spans="2:2">
      <c r="B13654">
        <f t="shared" si="422"/>
        <v>17</v>
      </c>
    </row>
    <row r="13655" spans="2:2">
      <c r="B13655">
        <f t="shared" si="422"/>
        <v>17</v>
      </c>
    </row>
    <row r="13656" spans="2:2">
      <c r="B13656">
        <f t="shared" si="422"/>
        <v>17</v>
      </c>
    </row>
    <row r="13657" spans="2:2">
      <c r="B13657">
        <f t="shared" si="422"/>
        <v>17</v>
      </c>
    </row>
    <row r="13658" spans="2:2">
      <c r="B13658">
        <f t="shared" si="422"/>
        <v>17</v>
      </c>
    </row>
    <row r="13659" spans="2:2">
      <c r="B13659">
        <f t="shared" si="422"/>
        <v>17</v>
      </c>
    </row>
    <row r="13660" spans="2:2">
      <c r="B13660">
        <f t="shared" si="422"/>
        <v>17</v>
      </c>
    </row>
    <row r="13661" spans="2:2">
      <c r="B13661">
        <f t="shared" si="422"/>
        <v>17</v>
      </c>
    </row>
    <row r="13662" spans="2:2">
      <c r="B13662">
        <f t="shared" si="422"/>
        <v>17</v>
      </c>
    </row>
    <row r="13663" spans="2:2">
      <c r="B13663">
        <f t="shared" si="422"/>
        <v>17</v>
      </c>
    </row>
    <row r="13664" spans="2:2">
      <c r="B13664">
        <f t="shared" si="422"/>
        <v>17</v>
      </c>
    </row>
    <row r="13665" spans="2:2">
      <c r="B13665">
        <f t="shared" si="422"/>
        <v>17</v>
      </c>
    </row>
    <row r="13666" spans="2:2">
      <c r="B13666">
        <f t="shared" si="422"/>
        <v>17</v>
      </c>
    </row>
    <row r="13667" spans="2:2">
      <c r="B13667">
        <f t="shared" si="422"/>
        <v>17</v>
      </c>
    </row>
    <row r="13668" spans="2:2">
      <c r="B13668">
        <f t="shared" si="422"/>
        <v>17</v>
      </c>
    </row>
    <row r="13669" spans="2:2">
      <c r="B13669">
        <f t="shared" si="422"/>
        <v>17</v>
      </c>
    </row>
    <row r="13670" spans="2:2">
      <c r="B13670">
        <f t="shared" si="422"/>
        <v>17</v>
      </c>
    </row>
    <row r="13671" spans="2:2">
      <c r="B13671">
        <f t="shared" si="422"/>
        <v>17</v>
      </c>
    </row>
    <row r="13672" spans="2:2">
      <c r="B13672">
        <f t="shared" si="422"/>
        <v>17</v>
      </c>
    </row>
    <row r="13673" spans="2:2">
      <c r="B13673">
        <f t="shared" si="422"/>
        <v>17</v>
      </c>
    </row>
    <row r="13674" spans="2:2">
      <c r="B13674">
        <f t="shared" si="422"/>
        <v>17</v>
      </c>
    </row>
    <row r="13675" spans="2:2">
      <c r="B13675">
        <f t="shared" si="422"/>
        <v>17</v>
      </c>
    </row>
    <row r="13676" spans="2:2">
      <c r="B13676">
        <f t="shared" si="422"/>
        <v>17</v>
      </c>
    </row>
    <row r="13677" spans="2:2">
      <c r="B13677">
        <f t="shared" si="422"/>
        <v>17</v>
      </c>
    </row>
    <row r="13678" spans="2:2">
      <c r="B13678">
        <f t="shared" si="422"/>
        <v>17</v>
      </c>
    </row>
    <row r="13679" spans="2:2">
      <c r="B13679">
        <f t="shared" si="422"/>
        <v>17</v>
      </c>
    </row>
    <row r="13680" spans="2:2">
      <c r="B13680">
        <f t="shared" si="422"/>
        <v>17</v>
      </c>
    </row>
    <row r="13681" spans="2:2">
      <c r="B13681">
        <f t="shared" si="422"/>
        <v>17</v>
      </c>
    </row>
    <row r="13682" spans="2:2">
      <c r="B13682">
        <f t="shared" si="422"/>
        <v>17</v>
      </c>
    </row>
    <row r="13683" spans="2:2">
      <c r="B13683">
        <f t="shared" si="422"/>
        <v>17</v>
      </c>
    </row>
    <row r="13684" spans="2:2">
      <c r="B13684">
        <f t="shared" si="422"/>
        <v>17</v>
      </c>
    </row>
    <row r="13685" spans="2:2">
      <c r="B13685">
        <f t="shared" si="422"/>
        <v>17</v>
      </c>
    </row>
    <row r="13686" spans="2:2">
      <c r="B13686">
        <f t="shared" si="422"/>
        <v>17</v>
      </c>
    </row>
    <row r="13687" spans="2:2">
      <c r="B13687">
        <f t="shared" si="422"/>
        <v>17</v>
      </c>
    </row>
    <row r="13688" spans="2:2">
      <c r="B13688">
        <f t="shared" si="422"/>
        <v>17</v>
      </c>
    </row>
    <row r="13689" spans="2:2">
      <c r="B13689">
        <f t="shared" si="422"/>
        <v>17</v>
      </c>
    </row>
    <row r="13690" spans="2:2">
      <c r="B13690">
        <f t="shared" si="422"/>
        <v>17</v>
      </c>
    </row>
    <row r="13691" spans="2:2">
      <c r="B13691">
        <f t="shared" si="422"/>
        <v>17</v>
      </c>
    </row>
    <row r="13692" spans="2:2">
      <c r="B13692">
        <f t="shared" si="422"/>
        <v>17</v>
      </c>
    </row>
    <row r="13693" spans="2:2">
      <c r="B13693">
        <f t="shared" si="422"/>
        <v>17</v>
      </c>
    </row>
    <row r="13694" spans="2:2">
      <c r="B13694">
        <f t="shared" si="422"/>
        <v>17</v>
      </c>
    </row>
    <row r="13695" spans="2:2">
      <c r="B13695">
        <f t="shared" si="422"/>
        <v>17</v>
      </c>
    </row>
    <row r="13696" spans="2:2">
      <c r="B13696">
        <f t="shared" si="422"/>
        <v>17</v>
      </c>
    </row>
    <row r="13697" spans="2:2">
      <c r="B13697">
        <f t="shared" si="422"/>
        <v>17</v>
      </c>
    </row>
    <row r="13698" spans="2:2">
      <c r="B13698">
        <f t="shared" si="422"/>
        <v>17</v>
      </c>
    </row>
    <row r="13699" spans="2:2">
      <c r="B13699">
        <f t="shared" si="422"/>
        <v>17</v>
      </c>
    </row>
    <row r="13700" spans="2:2">
      <c r="B13700">
        <f t="shared" si="422"/>
        <v>17</v>
      </c>
    </row>
    <row r="13701" spans="2:2">
      <c r="B13701">
        <f t="shared" ref="B13701:B13764" si="423">+IF(F13700=44085,B13700+1,B13700)</f>
        <v>17</v>
      </c>
    </row>
    <row r="13702" spans="2:2">
      <c r="B13702">
        <f t="shared" si="423"/>
        <v>17</v>
      </c>
    </row>
    <row r="13703" spans="2:2">
      <c r="B13703">
        <f t="shared" si="423"/>
        <v>17</v>
      </c>
    </row>
    <row r="13704" spans="2:2">
      <c r="B13704">
        <f t="shared" si="423"/>
        <v>17</v>
      </c>
    </row>
    <row r="13705" spans="2:2">
      <c r="B13705">
        <f t="shared" si="423"/>
        <v>17</v>
      </c>
    </row>
    <row r="13706" spans="2:2">
      <c r="B13706">
        <f t="shared" si="423"/>
        <v>17</v>
      </c>
    </row>
    <row r="13707" spans="2:2">
      <c r="B13707">
        <f t="shared" si="423"/>
        <v>17</v>
      </c>
    </row>
    <row r="13708" spans="2:2">
      <c r="B13708">
        <f t="shared" si="423"/>
        <v>17</v>
      </c>
    </row>
    <row r="13709" spans="2:2">
      <c r="B13709">
        <f t="shared" si="423"/>
        <v>17</v>
      </c>
    </row>
    <row r="13710" spans="2:2">
      <c r="B13710">
        <f t="shared" si="423"/>
        <v>17</v>
      </c>
    </row>
    <row r="13711" spans="2:2">
      <c r="B13711">
        <f t="shared" si="423"/>
        <v>17</v>
      </c>
    </row>
    <row r="13712" spans="2:2">
      <c r="B13712">
        <f t="shared" si="423"/>
        <v>17</v>
      </c>
    </row>
    <row r="13713" spans="2:2">
      <c r="B13713">
        <f t="shared" si="423"/>
        <v>17</v>
      </c>
    </row>
    <row r="13714" spans="2:2">
      <c r="B13714">
        <f t="shared" si="423"/>
        <v>17</v>
      </c>
    </row>
    <row r="13715" spans="2:2">
      <c r="B13715">
        <f t="shared" si="423"/>
        <v>17</v>
      </c>
    </row>
    <row r="13716" spans="2:2">
      <c r="B13716">
        <f t="shared" si="423"/>
        <v>17</v>
      </c>
    </row>
    <row r="13717" spans="2:2">
      <c r="B13717">
        <f t="shared" si="423"/>
        <v>17</v>
      </c>
    </row>
    <row r="13718" spans="2:2">
      <c r="B13718">
        <f t="shared" si="423"/>
        <v>17</v>
      </c>
    </row>
    <row r="13719" spans="2:2">
      <c r="B13719">
        <f t="shared" si="423"/>
        <v>17</v>
      </c>
    </row>
    <row r="13720" spans="2:2">
      <c r="B13720">
        <f t="shared" si="423"/>
        <v>17</v>
      </c>
    </row>
    <row r="13721" spans="2:2">
      <c r="B13721">
        <f t="shared" si="423"/>
        <v>17</v>
      </c>
    </row>
    <row r="13722" spans="2:2">
      <c r="B13722">
        <f t="shared" si="423"/>
        <v>17</v>
      </c>
    </row>
    <row r="13723" spans="2:2">
      <c r="B13723">
        <f t="shared" si="423"/>
        <v>17</v>
      </c>
    </row>
    <row r="13724" spans="2:2">
      <c r="B13724">
        <f t="shared" si="423"/>
        <v>17</v>
      </c>
    </row>
    <row r="13725" spans="2:2">
      <c r="B13725">
        <f t="shared" si="423"/>
        <v>17</v>
      </c>
    </row>
    <row r="13726" spans="2:2">
      <c r="B13726">
        <f t="shared" si="423"/>
        <v>17</v>
      </c>
    </row>
    <row r="13727" spans="2:2">
      <c r="B13727">
        <f t="shared" si="423"/>
        <v>17</v>
      </c>
    </row>
    <row r="13728" spans="2:2">
      <c r="B13728">
        <f t="shared" si="423"/>
        <v>17</v>
      </c>
    </row>
    <row r="13729" spans="2:2">
      <c r="B13729">
        <f t="shared" si="423"/>
        <v>17</v>
      </c>
    </row>
    <row r="13730" spans="2:2">
      <c r="B13730">
        <f t="shared" si="423"/>
        <v>17</v>
      </c>
    </row>
    <row r="13731" spans="2:2">
      <c r="B13731">
        <f t="shared" si="423"/>
        <v>17</v>
      </c>
    </row>
    <row r="13732" spans="2:2">
      <c r="B13732">
        <f t="shared" si="423"/>
        <v>17</v>
      </c>
    </row>
    <row r="13733" spans="2:2">
      <c r="B13733">
        <f t="shared" si="423"/>
        <v>17</v>
      </c>
    </row>
    <row r="13734" spans="2:2">
      <c r="B13734">
        <f t="shared" si="423"/>
        <v>17</v>
      </c>
    </row>
    <row r="13735" spans="2:2">
      <c r="B13735">
        <f t="shared" si="423"/>
        <v>17</v>
      </c>
    </row>
    <row r="13736" spans="2:2">
      <c r="B13736">
        <f t="shared" si="423"/>
        <v>17</v>
      </c>
    </row>
    <row r="13737" spans="2:2">
      <c r="B13737">
        <f t="shared" si="423"/>
        <v>17</v>
      </c>
    </row>
    <row r="13738" spans="2:2">
      <c r="B13738">
        <f t="shared" si="423"/>
        <v>17</v>
      </c>
    </row>
    <row r="13739" spans="2:2">
      <c r="B13739">
        <f t="shared" si="423"/>
        <v>17</v>
      </c>
    </row>
    <row r="13740" spans="2:2">
      <c r="B13740">
        <f t="shared" si="423"/>
        <v>17</v>
      </c>
    </row>
    <row r="13741" spans="2:2">
      <c r="B13741">
        <f t="shared" si="423"/>
        <v>17</v>
      </c>
    </row>
    <row r="13742" spans="2:2">
      <c r="B13742">
        <f t="shared" si="423"/>
        <v>17</v>
      </c>
    </row>
    <row r="13743" spans="2:2">
      <c r="B13743">
        <f t="shared" si="423"/>
        <v>17</v>
      </c>
    </row>
    <row r="13744" spans="2:2">
      <c r="B13744">
        <f t="shared" si="423"/>
        <v>17</v>
      </c>
    </row>
    <row r="13745" spans="2:2">
      <c r="B13745">
        <f t="shared" si="423"/>
        <v>17</v>
      </c>
    </row>
    <row r="13746" spans="2:2">
      <c r="B13746">
        <f t="shared" si="423"/>
        <v>17</v>
      </c>
    </row>
    <row r="13747" spans="2:2">
      <c r="B13747">
        <f t="shared" si="423"/>
        <v>17</v>
      </c>
    </row>
    <row r="13748" spans="2:2">
      <c r="B13748">
        <f t="shared" si="423"/>
        <v>17</v>
      </c>
    </row>
    <row r="13749" spans="2:2">
      <c r="B13749">
        <f t="shared" si="423"/>
        <v>17</v>
      </c>
    </row>
    <row r="13750" spans="2:2">
      <c r="B13750">
        <f t="shared" si="423"/>
        <v>17</v>
      </c>
    </row>
    <row r="13751" spans="2:2">
      <c r="B13751">
        <f t="shared" si="423"/>
        <v>17</v>
      </c>
    </row>
    <row r="13752" spans="2:2">
      <c r="B13752">
        <f t="shared" si="423"/>
        <v>17</v>
      </c>
    </row>
    <row r="13753" spans="2:2">
      <c r="B13753">
        <f t="shared" si="423"/>
        <v>17</v>
      </c>
    </row>
    <row r="13754" spans="2:2">
      <c r="B13754">
        <f t="shared" si="423"/>
        <v>17</v>
      </c>
    </row>
    <row r="13755" spans="2:2">
      <c r="B13755">
        <f t="shared" si="423"/>
        <v>17</v>
      </c>
    </row>
    <row r="13756" spans="2:2">
      <c r="B13756">
        <f t="shared" si="423"/>
        <v>17</v>
      </c>
    </row>
    <row r="13757" spans="2:2">
      <c r="B13757">
        <f t="shared" si="423"/>
        <v>17</v>
      </c>
    </row>
    <row r="13758" spans="2:2">
      <c r="B13758">
        <f t="shared" si="423"/>
        <v>17</v>
      </c>
    </row>
    <row r="13759" spans="2:2">
      <c r="B13759">
        <f t="shared" si="423"/>
        <v>17</v>
      </c>
    </row>
    <row r="13760" spans="2:2">
      <c r="B13760">
        <f t="shared" si="423"/>
        <v>17</v>
      </c>
    </row>
    <row r="13761" spans="2:2">
      <c r="B13761">
        <f t="shared" si="423"/>
        <v>17</v>
      </c>
    </row>
    <row r="13762" spans="2:2">
      <c r="B13762">
        <f t="shared" si="423"/>
        <v>17</v>
      </c>
    </row>
    <row r="13763" spans="2:2">
      <c r="B13763">
        <f t="shared" si="423"/>
        <v>17</v>
      </c>
    </row>
    <row r="13764" spans="2:2">
      <c r="B13764">
        <f t="shared" si="423"/>
        <v>17</v>
      </c>
    </row>
    <row r="13765" spans="2:2">
      <c r="B13765">
        <f t="shared" ref="B13765:B13828" si="424">+IF(F13764=44085,B13764+1,B13764)</f>
        <v>17</v>
      </c>
    </row>
    <row r="13766" spans="2:2">
      <c r="B13766">
        <f t="shared" si="424"/>
        <v>17</v>
      </c>
    </row>
    <row r="13767" spans="2:2">
      <c r="B13767">
        <f t="shared" si="424"/>
        <v>17</v>
      </c>
    </row>
    <row r="13768" spans="2:2">
      <c r="B13768">
        <f t="shared" si="424"/>
        <v>17</v>
      </c>
    </row>
    <row r="13769" spans="2:2">
      <c r="B13769">
        <f t="shared" si="424"/>
        <v>17</v>
      </c>
    </row>
    <row r="13770" spans="2:2">
      <c r="B13770">
        <f t="shared" si="424"/>
        <v>17</v>
      </c>
    </row>
    <row r="13771" spans="2:2">
      <c r="B13771">
        <f t="shared" si="424"/>
        <v>17</v>
      </c>
    </row>
    <row r="13772" spans="2:2">
      <c r="B13772">
        <f t="shared" si="424"/>
        <v>17</v>
      </c>
    </row>
    <row r="13773" spans="2:2">
      <c r="B13773">
        <f t="shared" si="424"/>
        <v>17</v>
      </c>
    </row>
    <row r="13774" spans="2:2">
      <c r="B13774">
        <f t="shared" si="424"/>
        <v>17</v>
      </c>
    </row>
    <row r="13775" spans="2:2">
      <c r="B13775">
        <f t="shared" si="424"/>
        <v>17</v>
      </c>
    </row>
    <row r="13776" spans="2:2">
      <c r="B13776">
        <f t="shared" si="424"/>
        <v>17</v>
      </c>
    </row>
    <row r="13777" spans="2:2">
      <c r="B13777">
        <f t="shared" si="424"/>
        <v>17</v>
      </c>
    </row>
    <row r="13778" spans="2:2">
      <c r="B13778">
        <f t="shared" si="424"/>
        <v>17</v>
      </c>
    </row>
    <row r="13779" spans="2:2">
      <c r="B13779">
        <f t="shared" si="424"/>
        <v>17</v>
      </c>
    </row>
    <row r="13780" spans="2:2">
      <c r="B13780">
        <f t="shared" si="424"/>
        <v>17</v>
      </c>
    </row>
    <row r="13781" spans="2:2">
      <c r="B13781">
        <f t="shared" si="424"/>
        <v>17</v>
      </c>
    </row>
    <row r="13782" spans="2:2">
      <c r="B13782">
        <f t="shared" si="424"/>
        <v>17</v>
      </c>
    </row>
    <row r="13783" spans="2:2">
      <c r="B13783">
        <f t="shared" si="424"/>
        <v>17</v>
      </c>
    </row>
    <row r="13784" spans="2:2">
      <c r="B13784">
        <f t="shared" si="424"/>
        <v>17</v>
      </c>
    </row>
    <row r="13785" spans="2:2">
      <c r="B13785">
        <f t="shared" si="424"/>
        <v>17</v>
      </c>
    </row>
    <row r="13786" spans="2:2">
      <c r="B13786">
        <f t="shared" si="424"/>
        <v>17</v>
      </c>
    </row>
    <row r="13787" spans="2:2">
      <c r="B13787">
        <f t="shared" si="424"/>
        <v>17</v>
      </c>
    </row>
    <row r="13788" spans="2:2">
      <c r="B13788">
        <f t="shared" si="424"/>
        <v>17</v>
      </c>
    </row>
    <row r="13789" spans="2:2">
      <c r="B13789">
        <f t="shared" si="424"/>
        <v>17</v>
      </c>
    </row>
    <row r="13790" spans="2:2">
      <c r="B13790">
        <f t="shared" si="424"/>
        <v>17</v>
      </c>
    </row>
    <row r="13791" spans="2:2">
      <c r="B13791">
        <f t="shared" si="424"/>
        <v>17</v>
      </c>
    </row>
    <row r="13792" spans="2:2">
      <c r="B13792">
        <f t="shared" si="424"/>
        <v>17</v>
      </c>
    </row>
    <row r="13793" spans="2:2">
      <c r="B13793">
        <f t="shared" si="424"/>
        <v>17</v>
      </c>
    </row>
    <row r="13794" spans="2:2">
      <c r="B13794">
        <f t="shared" si="424"/>
        <v>17</v>
      </c>
    </row>
    <row r="13795" spans="2:2">
      <c r="B13795">
        <f t="shared" si="424"/>
        <v>17</v>
      </c>
    </row>
    <row r="13796" spans="2:2">
      <c r="B13796">
        <f t="shared" si="424"/>
        <v>17</v>
      </c>
    </row>
    <row r="13797" spans="2:2">
      <c r="B13797">
        <f t="shared" si="424"/>
        <v>17</v>
      </c>
    </row>
    <row r="13798" spans="2:2">
      <c r="B13798">
        <f t="shared" si="424"/>
        <v>17</v>
      </c>
    </row>
    <row r="13799" spans="2:2">
      <c r="B13799">
        <f t="shared" si="424"/>
        <v>17</v>
      </c>
    </row>
    <row r="13800" spans="2:2">
      <c r="B13800">
        <f t="shared" si="424"/>
        <v>17</v>
      </c>
    </row>
    <row r="13801" spans="2:2">
      <c r="B13801">
        <f t="shared" si="424"/>
        <v>17</v>
      </c>
    </row>
    <row r="13802" spans="2:2">
      <c r="B13802">
        <f t="shared" si="424"/>
        <v>17</v>
      </c>
    </row>
    <row r="13803" spans="2:2">
      <c r="B13803">
        <f t="shared" si="424"/>
        <v>17</v>
      </c>
    </row>
    <row r="13804" spans="2:2">
      <c r="B13804">
        <f t="shared" si="424"/>
        <v>17</v>
      </c>
    </row>
    <row r="13805" spans="2:2">
      <c r="B13805">
        <f t="shared" si="424"/>
        <v>17</v>
      </c>
    </row>
    <row r="13806" spans="2:2">
      <c r="B13806">
        <f t="shared" si="424"/>
        <v>17</v>
      </c>
    </row>
    <row r="13807" spans="2:2">
      <c r="B13807">
        <f t="shared" si="424"/>
        <v>17</v>
      </c>
    </row>
    <row r="13808" spans="2:2">
      <c r="B13808">
        <f t="shared" si="424"/>
        <v>17</v>
      </c>
    </row>
    <row r="13809" spans="2:2">
      <c r="B13809">
        <f t="shared" si="424"/>
        <v>17</v>
      </c>
    </row>
    <row r="13810" spans="2:2">
      <c r="B13810">
        <f t="shared" si="424"/>
        <v>17</v>
      </c>
    </row>
    <row r="13811" spans="2:2">
      <c r="B13811">
        <f t="shared" si="424"/>
        <v>17</v>
      </c>
    </row>
    <row r="13812" spans="2:2">
      <c r="B13812">
        <f t="shared" si="424"/>
        <v>17</v>
      </c>
    </row>
    <row r="13813" spans="2:2">
      <c r="B13813">
        <f t="shared" si="424"/>
        <v>17</v>
      </c>
    </row>
    <row r="13814" spans="2:2">
      <c r="B13814">
        <f t="shared" si="424"/>
        <v>17</v>
      </c>
    </row>
    <row r="13815" spans="2:2">
      <c r="B13815">
        <f t="shared" si="424"/>
        <v>17</v>
      </c>
    </row>
    <row r="13816" spans="2:2">
      <c r="B13816">
        <f t="shared" si="424"/>
        <v>17</v>
      </c>
    </row>
    <row r="13817" spans="2:2">
      <c r="B13817">
        <f t="shared" si="424"/>
        <v>17</v>
      </c>
    </row>
    <row r="13818" spans="2:2">
      <c r="B13818">
        <f t="shared" si="424"/>
        <v>17</v>
      </c>
    </row>
    <row r="13819" spans="2:2">
      <c r="B13819">
        <f t="shared" si="424"/>
        <v>17</v>
      </c>
    </row>
    <row r="13820" spans="2:2">
      <c r="B13820">
        <f t="shared" si="424"/>
        <v>17</v>
      </c>
    </row>
    <row r="13821" spans="2:2">
      <c r="B13821">
        <f t="shared" si="424"/>
        <v>17</v>
      </c>
    </row>
    <row r="13822" spans="2:2">
      <c r="B13822">
        <f t="shared" si="424"/>
        <v>17</v>
      </c>
    </row>
    <row r="13823" spans="2:2">
      <c r="B13823">
        <f t="shared" si="424"/>
        <v>17</v>
      </c>
    </row>
    <row r="13824" spans="2:2">
      <c r="B13824">
        <f t="shared" si="424"/>
        <v>17</v>
      </c>
    </row>
    <row r="13825" spans="2:2">
      <c r="B13825">
        <f t="shared" si="424"/>
        <v>17</v>
      </c>
    </row>
    <row r="13826" spans="2:2">
      <c r="B13826">
        <f t="shared" si="424"/>
        <v>17</v>
      </c>
    </row>
    <row r="13827" spans="2:2">
      <c r="B13827">
        <f t="shared" si="424"/>
        <v>17</v>
      </c>
    </row>
    <row r="13828" spans="2:2">
      <c r="B13828">
        <f t="shared" si="424"/>
        <v>17</v>
      </c>
    </row>
    <row r="13829" spans="2:2">
      <c r="B13829">
        <f t="shared" ref="B13829:B13892" si="425">+IF(F13828=44085,B13828+1,B13828)</f>
        <v>17</v>
      </c>
    </row>
    <row r="13830" spans="2:2">
      <c r="B13830">
        <f t="shared" si="425"/>
        <v>17</v>
      </c>
    </row>
    <row r="13831" spans="2:2">
      <c r="B13831">
        <f t="shared" si="425"/>
        <v>17</v>
      </c>
    </row>
    <row r="13832" spans="2:2">
      <c r="B13832">
        <f t="shared" si="425"/>
        <v>17</v>
      </c>
    </row>
    <row r="13833" spans="2:2">
      <c r="B13833">
        <f t="shared" si="425"/>
        <v>17</v>
      </c>
    </row>
    <row r="13834" spans="2:2">
      <c r="B13834">
        <f t="shared" si="425"/>
        <v>17</v>
      </c>
    </row>
    <row r="13835" spans="2:2">
      <c r="B13835">
        <f t="shared" si="425"/>
        <v>17</v>
      </c>
    </row>
    <row r="13836" spans="2:2">
      <c r="B13836">
        <f t="shared" si="425"/>
        <v>17</v>
      </c>
    </row>
    <row r="13837" spans="2:2">
      <c r="B13837">
        <f t="shared" si="425"/>
        <v>17</v>
      </c>
    </row>
    <row r="13838" spans="2:2">
      <c r="B13838">
        <f t="shared" si="425"/>
        <v>17</v>
      </c>
    </row>
    <row r="13839" spans="2:2">
      <c r="B13839">
        <f t="shared" si="425"/>
        <v>17</v>
      </c>
    </row>
    <row r="13840" spans="2:2">
      <c r="B13840">
        <f t="shared" si="425"/>
        <v>17</v>
      </c>
    </row>
    <row r="13841" spans="2:2">
      <c r="B13841">
        <f t="shared" si="425"/>
        <v>17</v>
      </c>
    </row>
    <row r="13842" spans="2:2">
      <c r="B13842">
        <f t="shared" si="425"/>
        <v>17</v>
      </c>
    </row>
    <row r="13843" spans="2:2">
      <c r="B13843">
        <f t="shared" si="425"/>
        <v>17</v>
      </c>
    </row>
    <row r="13844" spans="2:2">
      <c r="B13844">
        <f t="shared" si="425"/>
        <v>17</v>
      </c>
    </row>
    <row r="13845" spans="2:2">
      <c r="B13845">
        <f t="shared" si="425"/>
        <v>17</v>
      </c>
    </row>
    <row r="13846" spans="2:2">
      <c r="B13846">
        <f t="shared" si="425"/>
        <v>17</v>
      </c>
    </row>
    <row r="13847" spans="2:2">
      <c r="B13847">
        <f t="shared" si="425"/>
        <v>17</v>
      </c>
    </row>
    <row r="13848" spans="2:2">
      <c r="B13848">
        <f t="shared" si="425"/>
        <v>17</v>
      </c>
    </row>
    <row r="13849" spans="2:2">
      <c r="B13849">
        <f t="shared" si="425"/>
        <v>17</v>
      </c>
    </row>
    <row r="13850" spans="2:2">
      <c r="B13850">
        <f t="shared" si="425"/>
        <v>17</v>
      </c>
    </row>
    <row r="13851" spans="2:2">
      <c r="B13851">
        <f t="shared" si="425"/>
        <v>17</v>
      </c>
    </row>
    <row r="13852" spans="2:2">
      <c r="B13852">
        <f t="shared" si="425"/>
        <v>17</v>
      </c>
    </row>
    <row r="13853" spans="2:2">
      <c r="B13853">
        <f t="shared" si="425"/>
        <v>17</v>
      </c>
    </row>
    <row r="13854" spans="2:2">
      <c r="B13854">
        <f t="shared" si="425"/>
        <v>17</v>
      </c>
    </row>
    <row r="13855" spans="2:2">
      <c r="B13855">
        <f t="shared" si="425"/>
        <v>17</v>
      </c>
    </row>
    <row r="13856" spans="2:2">
      <c r="B13856">
        <f t="shared" si="425"/>
        <v>17</v>
      </c>
    </row>
    <row r="13857" spans="2:2">
      <c r="B13857">
        <f t="shared" si="425"/>
        <v>17</v>
      </c>
    </row>
    <row r="13858" spans="2:2">
      <c r="B13858">
        <f t="shared" si="425"/>
        <v>17</v>
      </c>
    </row>
    <row r="13859" spans="2:2">
      <c r="B13859">
        <f t="shared" si="425"/>
        <v>17</v>
      </c>
    </row>
    <row r="13860" spans="2:2">
      <c r="B13860">
        <f t="shared" si="425"/>
        <v>17</v>
      </c>
    </row>
    <row r="13861" spans="2:2">
      <c r="B13861">
        <f t="shared" si="425"/>
        <v>17</v>
      </c>
    </row>
    <row r="13862" spans="2:2">
      <c r="B13862">
        <f t="shared" si="425"/>
        <v>17</v>
      </c>
    </row>
    <row r="13863" spans="2:2">
      <c r="B13863">
        <f t="shared" si="425"/>
        <v>17</v>
      </c>
    </row>
    <row r="13864" spans="2:2">
      <c r="B13864">
        <f t="shared" si="425"/>
        <v>17</v>
      </c>
    </row>
    <row r="13865" spans="2:2">
      <c r="B13865">
        <f t="shared" si="425"/>
        <v>17</v>
      </c>
    </row>
    <row r="13866" spans="2:2">
      <c r="B13866">
        <f t="shared" si="425"/>
        <v>17</v>
      </c>
    </row>
    <row r="13867" spans="2:2">
      <c r="B13867">
        <f t="shared" si="425"/>
        <v>17</v>
      </c>
    </row>
    <row r="13868" spans="2:2">
      <c r="B13868">
        <f t="shared" si="425"/>
        <v>17</v>
      </c>
    </row>
    <row r="13869" spans="2:2">
      <c r="B13869">
        <f t="shared" si="425"/>
        <v>17</v>
      </c>
    </row>
    <row r="13870" spans="2:2">
      <c r="B13870">
        <f t="shared" si="425"/>
        <v>17</v>
      </c>
    </row>
    <row r="13871" spans="2:2">
      <c r="B13871">
        <f t="shared" si="425"/>
        <v>17</v>
      </c>
    </row>
    <row r="13872" spans="2:2">
      <c r="B13872">
        <f t="shared" si="425"/>
        <v>17</v>
      </c>
    </row>
    <row r="13873" spans="2:2">
      <c r="B13873">
        <f t="shared" si="425"/>
        <v>17</v>
      </c>
    </row>
    <row r="13874" spans="2:2">
      <c r="B13874">
        <f t="shared" si="425"/>
        <v>17</v>
      </c>
    </row>
    <row r="13875" spans="2:2">
      <c r="B13875">
        <f t="shared" si="425"/>
        <v>17</v>
      </c>
    </row>
    <row r="13876" spans="2:2">
      <c r="B13876">
        <f t="shared" si="425"/>
        <v>17</v>
      </c>
    </row>
    <row r="13877" spans="2:2">
      <c r="B13877">
        <f t="shared" si="425"/>
        <v>17</v>
      </c>
    </row>
    <row r="13878" spans="2:2">
      <c r="B13878">
        <f t="shared" si="425"/>
        <v>17</v>
      </c>
    </row>
    <row r="13879" spans="2:2">
      <c r="B13879">
        <f t="shared" si="425"/>
        <v>17</v>
      </c>
    </row>
    <row r="13880" spans="2:2">
      <c r="B13880">
        <f t="shared" si="425"/>
        <v>17</v>
      </c>
    </row>
    <row r="13881" spans="2:2">
      <c r="B13881">
        <f t="shared" si="425"/>
        <v>17</v>
      </c>
    </row>
    <row r="13882" spans="2:2">
      <c r="B13882">
        <f t="shared" si="425"/>
        <v>17</v>
      </c>
    </row>
    <row r="13883" spans="2:2">
      <c r="B13883">
        <f t="shared" si="425"/>
        <v>17</v>
      </c>
    </row>
    <row r="13884" spans="2:2">
      <c r="B13884">
        <f t="shared" si="425"/>
        <v>17</v>
      </c>
    </row>
    <row r="13885" spans="2:2">
      <c r="B13885">
        <f t="shared" si="425"/>
        <v>17</v>
      </c>
    </row>
    <row r="13886" spans="2:2">
      <c r="B13886">
        <f t="shared" si="425"/>
        <v>17</v>
      </c>
    </row>
    <row r="13887" spans="2:2">
      <c r="B13887">
        <f t="shared" si="425"/>
        <v>17</v>
      </c>
    </row>
    <row r="13888" spans="2:2">
      <c r="B13888">
        <f t="shared" si="425"/>
        <v>17</v>
      </c>
    </row>
    <row r="13889" spans="2:2">
      <c r="B13889">
        <f t="shared" si="425"/>
        <v>17</v>
      </c>
    </row>
    <row r="13890" spans="2:2">
      <c r="B13890">
        <f t="shared" si="425"/>
        <v>17</v>
      </c>
    </row>
    <row r="13891" spans="2:2">
      <c r="B13891">
        <f t="shared" si="425"/>
        <v>17</v>
      </c>
    </row>
    <row r="13892" spans="2:2">
      <c r="B13892">
        <f t="shared" si="425"/>
        <v>17</v>
      </c>
    </row>
    <row r="13893" spans="2:2">
      <c r="B13893">
        <f t="shared" ref="B13893:B13956" si="426">+IF(F13892=44085,B13892+1,B13892)</f>
        <v>17</v>
      </c>
    </row>
    <row r="13894" spans="2:2">
      <c r="B13894">
        <f t="shared" si="426"/>
        <v>17</v>
      </c>
    </row>
    <row r="13895" spans="2:2">
      <c r="B13895">
        <f t="shared" si="426"/>
        <v>17</v>
      </c>
    </row>
    <row r="13896" spans="2:2">
      <c r="B13896">
        <f t="shared" si="426"/>
        <v>17</v>
      </c>
    </row>
    <row r="13897" spans="2:2">
      <c r="B13897">
        <f t="shared" si="426"/>
        <v>17</v>
      </c>
    </row>
    <row r="13898" spans="2:2">
      <c r="B13898">
        <f t="shared" si="426"/>
        <v>17</v>
      </c>
    </row>
    <row r="13899" spans="2:2">
      <c r="B13899">
        <f t="shared" si="426"/>
        <v>17</v>
      </c>
    </row>
    <row r="13900" spans="2:2">
      <c r="B13900">
        <f t="shared" si="426"/>
        <v>17</v>
      </c>
    </row>
    <row r="13901" spans="2:2">
      <c r="B13901">
        <f t="shared" si="426"/>
        <v>17</v>
      </c>
    </row>
    <row r="13902" spans="2:2">
      <c r="B13902">
        <f t="shared" si="426"/>
        <v>17</v>
      </c>
    </row>
    <row r="13903" spans="2:2">
      <c r="B13903">
        <f t="shared" si="426"/>
        <v>17</v>
      </c>
    </row>
    <row r="13904" spans="2:2">
      <c r="B13904">
        <f t="shared" si="426"/>
        <v>17</v>
      </c>
    </row>
    <row r="13905" spans="2:2">
      <c r="B13905">
        <f t="shared" si="426"/>
        <v>17</v>
      </c>
    </row>
    <row r="13906" spans="2:2">
      <c r="B13906">
        <f t="shared" si="426"/>
        <v>17</v>
      </c>
    </row>
    <row r="13907" spans="2:2">
      <c r="B13907">
        <f t="shared" si="426"/>
        <v>17</v>
      </c>
    </row>
    <row r="13908" spans="2:2">
      <c r="B13908">
        <f t="shared" si="426"/>
        <v>17</v>
      </c>
    </row>
    <row r="13909" spans="2:2">
      <c r="B13909">
        <f t="shared" si="426"/>
        <v>17</v>
      </c>
    </row>
    <row r="13910" spans="2:2">
      <c r="B13910">
        <f t="shared" si="426"/>
        <v>17</v>
      </c>
    </row>
    <row r="13911" spans="2:2">
      <c r="B13911">
        <f t="shared" si="426"/>
        <v>17</v>
      </c>
    </row>
    <row r="13912" spans="2:2">
      <c r="B13912">
        <f t="shared" si="426"/>
        <v>17</v>
      </c>
    </row>
    <row r="13913" spans="2:2">
      <c r="B13913">
        <f t="shared" si="426"/>
        <v>17</v>
      </c>
    </row>
    <row r="13914" spans="2:2">
      <c r="B13914">
        <f t="shared" si="426"/>
        <v>17</v>
      </c>
    </row>
    <row r="13915" spans="2:2">
      <c r="B13915">
        <f t="shared" si="426"/>
        <v>17</v>
      </c>
    </row>
    <row r="13916" spans="2:2">
      <c r="B13916">
        <f t="shared" si="426"/>
        <v>17</v>
      </c>
    </row>
    <row r="13917" spans="2:2">
      <c r="B13917">
        <f t="shared" si="426"/>
        <v>17</v>
      </c>
    </row>
    <row r="13918" spans="2:2">
      <c r="B13918">
        <f t="shared" si="426"/>
        <v>17</v>
      </c>
    </row>
    <row r="13919" spans="2:2">
      <c r="B13919">
        <f t="shared" si="426"/>
        <v>17</v>
      </c>
    </row>
    <row r="13920" spans="2:2">
      <c r="B13920">
        <f t="shared" si="426"/>
        <v>17</v>
      </c>
    </row>
    <row r="13921" spans="2:2">
      <c r="B13921">
        <f t="shared" si="426"/>
        <v>17</v>
      </c>
    </row>
    <row r="13922" spans="2:2">
      <c r="B13922">
        <f t="shared" si="426"/>
        <v>17</v>
      </c>
    </row>
    <row r="13923" spans="2:2">
      <c r="B13923">
        <f t="shared" si="426"/>
        <v>17</v>
      </c>
    </row>
    <row r="13924" spans="2:2">
      <c r="B13924">
        <f t="shared" si="426"/>
        <v>17</v>
      </c>
    </row>
    <row r="13925" spans="2:2">
      <c r="B13925">
        <f t="shared" si="426"/>
        <v>17</v>
      </c>
    </row>
    <row r="13926" spans="2:2">
      <c r="B13926">
        <f t="shared" si="426"/>
        <v>17</v>
      </c>
    </row>
    <row r="13927" spans="2:2">
      <c r="B13927">
        <f t="shared" si="426"/>
        <v>17</v>
      </c>
    </row>
    <row r="13928" spans="2:2">
      <c r="B13928">
        <f t="shared" si="426"/>
        <v>17</v>
      </c>
    </row>
    <row r="13929" spans="2:2">
      <c r="B13929">
        <f t="shared" si="426"/>
        <v>17</v>
      </c>
    </row>
    <row r="13930" spans="2:2">
      <c r="B13930">
        <f t="shared" si="426"/>
        <v>17</v>
      </c>
    </row>
    <row r="13931" spans="2:2">
      <c r="B13931">
        <f t="shared" si="426"/>
        <v>17</v>
      </c>
    </row>
    <row r="13932" spans="2:2">
      <c r="B13932">
        <f t="shared" si="426"/>
        <v>17</v>
      </c>
    </row>
    <row r="13933" spans="2:2">
      <c r="B13933">
        <f t="shared" si="426"/>
        <v>17</v>
      </c>
    </row>
    <row r="13934" spans="2:2">
      <c r="B13934">
        <f t="shared" si="426"/>
        <v>17</v>
      </c>
    </row>
    <row r="13935" spans="2:2">
      <c r="B13935">
        <f t="shared" si="426"/>
        <v>17</v>
      </c>
    </row>
    <row r="13936" spans="2:2">
      <c r="B13936">
        <f t="shared" si="426"/>
        <v>17</v>
      </c>
    </row>
    <row r="13937" spans="2:2">
      <c r="B13937">
        <f t="shared" si="426"/>
        <v>17</v>
      </c>
    </row>
    <row r="13938" spans="2:2">
      <c r="B13938">
        <f t="shared" si="426"/>
        <v>17</v>
      </c>
    </row>
    <row r="13939" spans="2:2">
      <c r="B13939">
        <f t="shared" si="426"/>
        <v>17</v>
      </c>
    </row>
    <row r="13940" spans="2:2">
      <c r="B13940">
        <f t="shared" si="426"/>
        <v>17</v>
      </c>
    </row>
    <row r="13941" spans="2:2">
      <c r="B13941">
        <f t="shared" si="426"/>
        <v>17</v>
      </c>
    </row>
    <row r="13942" spans="2:2">
      <c r="B13942">
        <f t="shared" si="426"/>
        <v>17</v>
      </c>
    </row>
    <row r="13943" spans="2:2">
      <c r="B13943">
        <f t="shared" si="426"/>
        <v>17</v>
      </c>
    </row>
    <row r="13944" spans="2:2">
      <c r="B13944">
        <f t="shared" si="426"/>
        <v>17</v>
      </c>
    </row>
    <row r="13945" spans="2:2">
      <c r="B13945">
        <f t="shared" si="426"/>
        <v>17</v>
      </c>
    </row>
    <row r="13946" spans="2:2">
      <c r="B13946">
        <f t="shared" si="426"/>
        <v>17</v>
      </c>
    </row>
    <row r="13947" spans="2:2">
      <c r="B13947">
        <f t="shared" si="426"/>
        <v>17</v>
      </c>
    </row>
    <row r="13948" spans="2:2">
      <c r="B13948">
        <f t="shared" si="426"/>
        <v>17</v>
      </c>
    </row>
    <row r="13949" spans="2:2">
      <c r="B13949">
        <f t="shared" si="426"/>
        <v>17</v>
      </c>
    </row>
    <row r="13950" spans="2:2">
      <c r="B13950">
        <f t="shared" si="426"/>
        <v>17</v>
      </c>
    </row>
    <row r="13951" spans="2:2">
      <c r="B13951">
        <f t="shared" si="426"/>
        <v>17</v>
      </c>
    </row>
    <row r="13952" spans="2:2">
      <c r="B13952">
        <f t="shared" si="426"/>
        <v>17</v>
      </c>
    </row>
    <row r="13953" spans="2:2">
      <c r="B13953">
        <f t="shared" si="426"/>
        <v>17</v>
      </c>
    </row>
    <row r="13954" spans="2:2">
      <c r="B13954">
        <f t="shared" si="426"/>
        <v>17</v>
      </c>
    </row>
    <row r="13955" spans="2:2">
      <c r="B13955">
        <f t="shared" si="426"/>
        <v>17</v>
      </c>
    </row>
    <row r="13956" spans="2:2">
      <c r="B13956">
        <f t="shared" si="426"/>
        <v>17</v>
      </c>
    </row>
    <row r="13957" spans="2:2">
      <c r="B13957">
        <f t="shared" ref="B13957:B14020" si="427">+IF(F13956=44085,B13956+1,B13956)</f>
        <v>17</v>
      </c>
    </row>
    <row r="13958" spans="2:2">
      <c r="B13958">
        <f t="shared" si="427"/>
        <v>17</v>
      </c>
    </row>
    <row r="13959" spans="2:2">
      <c r="B13959">
        <f t="shared" si="427"/>
        <v>17</v>
      </c>
    </row>
    <row r="13960" spans="2:2">
      <c r="B13960">
        <f t="shared" si="427"/>
        <v>17</v>
      </c>
    </row>
    <row r="13961" spans="2:2">
      <c r="B13961">
        <f t="shared" si="427"/>
        <v>17</v>
      </c>
    </row>
    <row r="13962" spans="2:2">
      <c r="B13962">
        <f t="shared" si="427"/>
        <v>17</v>
      </c>
    </row>
    <row r="13963" spans="2:2">
      <c r="B13963">
        <f t="shared" si="427"/>
        <v>17</v>
      </c>
    </row>
    <row r="13964" spans="2:2">
      <c r="B13964">
        <f t="shared" si="427"/>
        <v>17</v>
      </c>
    </row>
    <row r="13965" spans="2:2">
      <c r="B13965">
        <f t="shared" si="427"/>
        <v>17</v>
      </c>
    </row>
    <row r="13966" spans="2:2">
      <c r="B13966">
        <f t="shared" si="427"/>
        <v>17</v>
      </c>
    </row>
    <row r="13967" spans="2:2">
      <c r="B13967">
        <f t="shared" si="427"/>
        <v>17</v>
      </c>
    </row>
    <row r="13968" spans="2:2">
      <c r="B13968">
        <f t="shared" si="427"/>
        <v>17</v>
      </c>
    </row>
    <row r="13969" spans="2:2">
      <c r="B13969">
        <f t="shared" si="427"/>
        <v>17</v>
      </c>
    </row>
    <row r="13970" spans="2:2">
      <c r="B13970">
        <f t="shared" si="427"/>
        <v>17</v>
      </c>
    </row>
    <row r="13971" spans="2:2">
      <c r="B13971">
        <f t="shared" si="427"/>
        <v>17</v>
      </c>
    </row>
    <row r="13972" spans="2:2">
      <c r="B13972">
        <f t="shared" si="427"/>
        <v>17</v>
      </c>
    </row>
    <row r="13973" spans="2:2">
      <c r="B13973">
        <f t="shared" si="427"/>
        <v>17</v>
      </c>
    </row>
    <row r="13974" spans="2:2">
      <c r="B13974">
        <f t="shared" si="427"/>
        <v>17</v>
      </c>
    </row>
    <row r="13975" spans="2:2">
      <c r="B13975">
        <f t="shared" si="427"/>
        <v>17</v>
      </c>
    </row>
    <row r="13976" spans="2:2">
      <c r="B13976">
        <f t="shared" si="427"/>
        <v>17</v>
      </c>
    </row>
    <row r="13977" spans="2:2">
      <c r="B13977">
        <f t="shared" si="427"/>
        <v>17</v>
      </c>
    </row>
    <row r="13978" spans="2:2">
      <c r="B13978">
        <f t="shared" si="427"/>
        <v>17</v>
      </c>
    </row>
    <row r="13979" spans="2:2">
      <c r="B13979">
        <f t="shared" si="427"/>
        <v>17</v>
      </c>
    </row>
    <row r="13980" spans="2:2">
      <c r="B13980">
        <f t="shared" si="427"/>
        <v>17</v>
      </c>
    </row>
    <row r="13981" spans="2:2">
      <c r="B13981">
        <f t="shared" si="427"/>
        <v>17</v>
      </c>
    </row>
    <row r="13982" spans="2:2">
      <c r="B13982">
        <f t="shared" si="427"/>
        <v>17</v>
      </c>
    </row>
    <row r="13983" spans="2:2">
      <c r="B13983">
        <f t="shared" si="427"/>
        <v>17</v>
      </c>
    </row>
    <row r="13984" spans="2:2">
      <c r="B13984">
        <f t="shared" si="427"/>
        <v>17</v>
      </c>
    </row>
    <row r="13985" spans="2:2">
      <c r="B13985">
        <f t="shared" si="427"/>
        <v>17</v>
      </c>
    </row>
    <row r="13986" spans="2:2">
      <c r="B13986">
        <f t="shared" si="427"/>
        <v>17</v>
      </c>
    </row>
    <row r="13987" spans="2:2">
      <c r="B13987">
        <f t="shared" si="427"/>
        <v>17</v>
      </c>
    </row>
    <row r="13988" spans="2:2">
      <c r="B13988">
        <f t="shared" si="427"/>
        <v>17</v>
      </c>
    </row>
    <row r="13989" spans="2:2">
      <c r="B13989">
        <f t="shared" si="427"/>
        <v>17</v>
      </c>
    </row>
    <row r="13990" spans="2:2">
      <c r="B13990">
        <f t="shared" si="427"/>
        <v>17</v>
      </c>
    </row>
    <row r="13991" spans="2:2">
      <c r="B13991">
        <f t="shared" si="427"/>
        <v>17</v>
      </c>
    </row>
    <row r="13992" spans="2:2">
      <c r="B13992">
        <f t="shared" si="427"/>
        <v>17</v>
      </c>
    </row>
    <row r="13993" spans="2:2">
      <c r="B13993">
        <f t="shared" si="427"/>
        <v>17</v>
      </c>
    </row>
    <row r="13994" spans="2:2">
      <c r="B13994">
        <f t="shared" si="427"/>
        <v>17</v>
      </c>
    </row>
    <row r="13995" spans="2:2">
      <c r="B13995">
        <f t="shared" si="427"/>
        <v>17</v>
      </c>
    </row>
    <row r="13996" spans="2:2">
      <c r="B13996">
        <f t="shared" si="427"/>
        <v>17</v>
      </c>
    </row>
    <row r="13997" spans="2:2">
      <c r="B13997">
        <f t="shared" si="427"/>
        <v>17</v>
      </c>
    </row>
    <row r="13998" spans="2:2">
      <c r="B13998">
        <f t="shared" si="427"/>
        <v>17</v>
      </c>
    </row>
    <row r="13999" spans="2:2">
      <c r="B13999">
        <f t="shared" si="427"/>
        <v>17</v>
      </c>
    </row>
    <row r="14000" spans="2:2">
      <c r="B14000">
        <f t="shared" si="427"/>
        <v>17</v>
      </c>
    </row>
    <row r="14001" spans="2:2">
      <c r="B14001">
        <f t="shared" si="427"/>
        <v>17</v>
      </c>
    </row>
    <row r="14002" spans="2:2">
      <c r="B14002">
        <f t="shared" si="427"/>
        <v>17</v>
      </c>
    </row>
    <row r="14003" spans="2:2">
      <c r="B14003">
        <f t="shared" si="427"/>
        <v>17</v>
      </c>
    </row>
    <row r="14004" spans="2:2">
      <c r="B14004">
        <f t="shared" si="427"/>
        <v>17</v>
      </c>
    </row>
    <row r="14005" spans="2:2">
      <c r="B14005">
        <f t="shared" si="427"/>
        <v>17</v>
      </c>
    </row>
    <row r="14006" spans="2:2">
      <c r="B14006">
        <f t="shared" si="427"/>
        <v>17</v>
      </c>
    </row>
    <row r="14007" spans="2:2">
      <c r="B14007">
        <f t="shared" si="427"/>
        <v>17</v>
      </c>
    </row>
    <row r="14008" spans="2:2">
      <c r="B14008">
        <f t="shared" si="427"/>
        <v>17</v>
      </c>
    </row>
    <row r="14009" spans="2:2">
      <c r="B14009">
        <f t="shared" si="427"/>
        <v>17</v>
      </c>
    </row>
    <row r="14010" spans="2:2">
      <c r="B14010">
        <f t="shared" si="427"/>
        <v>17</v>
      </c>
    </row>
    <row r="14011" spans="2:2">
      <c r="B14011">
        <f t="shared" si="427"/>
        <v>17</v>
      </c>
    </row>
    <row r="14012" spans="2:2">
      <c r="B14012">
        <f t="shared" si="427"/>
        <v>17</v>
      </c>
    </row>
    <row r="14013" spans="2:2">
      <c r="B14013">
        <f t="shared" si="427"/>
        <v>17</v>
      </c>
    </row>
    <row r="14014" spans="2:2">
      <c r="B14014">
        <f t="shared" si="427"/>
        <v>17</v>
      </c>
    </row>
    <row r="14015" spans="2:2">
      <c r="B14015">
        <f t="shared" si="427"/>
        <v>17</v>
      </c>
    </row>
    <row r="14016" spans="2:2">
      <c r="B14016">
        <f t="shared" si="427"/>
        <v>17</v>
      </c>
    </row>
    <row r="14017" spans="2:2">
      <c r="B14017">
        <f t="shared" si="427"/>
        <v>17</v>
      </c>
    </row>
    <row r="14018" spans="2:2">
      <c r="B14018">
        <f t="shared" si="427"/>
        <v>17</v>
      </c>
    </row>
    <row r="14019" spans="2:2">
      <c r="B14019">
        <f t="shared" si="427"/>
        <v>17</v>
      </c>
    </row>
    <row r="14020" spans="2:2">
      <c r="B14020">
        <f t="shared" si="427"/>
        <v>17</v>
      </c>
    </row>
    <row r="14021" spans="2:2">
      <c r="B14021">
        <f t="shared" ref="B14021:B14084" si="428">+IF(F14020=44085,B14020+1,B14020)</f>
        <v>17</v>
      </c>
    </row>
    <row r="14022" spans="2:2">
      <c r="B14022">
        <f t="shared" si="428"/>
        <v>17</v>
      </c>
    </row>
    <row r="14023" spans="2:2">
      <c r="B14023">
        <f t="shared" si="428"/>
        <v>17</v>
      </c>
    </row>
    <row r="14024" spans="2:2">
      <c r="B14024">
        <f t="shared" si="428"/>
        <v>17</v>
      </c>
    </row>
    <row r="14025" spans="2:2">
      <c r="B14025">
        <f t="shared" si="428"/>
        <v>17</v>
      </c>
    </row>
    <row r="14026" spans="2:2">
      <c r="B14026">
        <f t="shared" si="428"/>
        <v>17</v>
      </c>
    </row>
    <row r="14027" spans="2:2">
      <c r="B14027">
        <f t="shared" si="428"/>
        <v>17</v>
      </c>
    </row>
    <row r="14028" spans="2:2">
      <c r="B14028">
        <f t="shared" si="428"/>
        <v>17</v>
      </c>
    </row>
    <row r="14029" spans="2:2">
      <c r="B14029">
        <f t="shared" si="428"/>
        <v>17</v>
      </c>
    </row>
    <row r="14030" spans="2:2">
      <c r="B14030">
        <f t="shared" si="428"/>
        <v>17</v>
      </c>
    </row>
    <row r="14031" spans="2:2">
      <c r="B14031">
        <f t="shared" si="428"/>
        <v>17</v>
      </c>
    </row>
    <row r="14032" spans="2:2">
      <c r="B14032">
        <f t="shared" si="428"/>
        <v>17</v>
      </c>
    </row>
    <row r="14033" spans="2:2">
      <c r="B14033">
        <f t="shared" si="428"/>
        <v>17</v>
      </c>
    </row>
    <row r="14034" spans="2:2">
      <c r="B14034">
        <f t="shared" si="428"/>
        <v>17</v>
      </c>
    </row>
    <row r="14035" spans="2:2">
      <c r="B14035">
        <f t="shared" si="428"/>
        <v>17</v>
      </c>
    </row>
    <row r="14036" spans="2:2">
      <c r="B14036">
        <f t="shared" si="428"/>
        <v>17</v>
      </c>
    </row>
    <row r="14037" spans="2:2">
      <c r="B14037">
        <f t="shared" si="428"/>
        <v>17</v>
      </c>
    </row>
    <row r="14038" spans="2:2">
      <c r="B14038">
        <f t="shared" si="428"/>
        <v>17</v>
      </c>
    </row>
    <row r="14039" spans="2:2">
      <c r="B14039">
        <f t="shared" si="428"/>
        <v>17</v>
      </c>
    </row>
    <row r="14040" spans="2:2">
      <c r="B14040">
        <f t="shared" si="428"/>
        <v>17</v>
      </c>
    </row>
    <row r="14041" spans="2:2">
      <c r="B14041">
        <f t="shared" si="428"/>
        <v>17</v>
      </c>
    </row>
    <row r="14042" spans="2:2">
      <c r="B14042">
        <f t="shared" si="428"/>
        <v>17</v>
      </c>
    </row>
    <row r="14043" spans="2:2">
      <c r="B14043">
        <f t="shared" si="428"/>
        <v>17</v>
      </c>
    </row>
    <row r="14044" spans="2:2">
      <c r="B14044">
        <f t="shared" si="428"/>
        <v>17</v>
      </c>
    </row>
    <row r="14045" spans="2:2">
      <c r="B14045">
        <f t="shared" si="428"/>
        <v>17</v>
      </c>
    </row>
    <row r="14046" spans="2:2">
      <c r="B14046">
        <f t="shared" si="428"/>
        <v>17</v>
      </c>
    </row>
    <row r="14047" spans="2:2">
      <c r="B14047">
        <f t="shared" si="428"/>
        <v>17</v>
      </c>
    </row>
    <row r="14048" spans="2:2">
      <c r="B14048">
        <f t="shared" si="428"/>
        <v>17</v>
      </c>
    </row>
    <row r="14049" spans="2:2">
      <c r="B14049">
        <f t="shared" si="428"/>
        <v>17</v>
      </c>
    </row>
    <row r="14050" spans="2:2">
      <c r="B14050">
        <f t="shared" si="428"/>
        <v>17</v>
      </c>
    </row>
    <row r="14051" spans="2:2">
      <c r="B14051">
        <f t="shared" si="428"/>
        <v>17</v>
      </c>
    </row>
    <row r="14052" spans="2:2">
      <c r="B14052">
        <f t="shared" si="428"/>
        <v>17</v>
      </c>
    </row>
    <row r="14053" spans="2:2">
      <c r="B14053">
        <f t="shared" si="428"/>
        <v>17</v>
      </c>
    </row>
    <row r="14054" spans="2:2">
      <c r="B14054">
        <f t="shared" si="428"/>
        <v>17</v>
      </c>
    </row>
    <row r="14055" spans="2:2">
      <c r="B14055">
        <f t="shared" si="428"/>
        <v>17</v>
      </c>
    </row>
    <row r="14056" spans="2:2">
      <c r="B14056">
        <f t="shared" si="428"/>
        <v>17</v>
      </c>
    </row>
    <row r="14057" spans="2:2">
      <c r="B14057">
        <f t="shared" si="428"/>
        <v>17</v>
      </c>
    </row>
    <row r="14058" spans="2:2">
      <c r="B14058">
        <f t="shared" si="428"/>
        <v>17</v>
      </c>
    </row>
    <row r="14059" spans="2:2">
      <c r="B14059">
        <f t="shared" si="428"/>
        <v>17</v>
      </c>
    </row>
    <row r="14060" spans="2:2">
      <c r="B14060">
        <f t="shared" si="428"/>
        <v>17</v>
      </c>
    </row>
    <row r="14061" spans="2:2">
      <c r="B14061">
        <f t="shared" si="428"/>
        <v>17</v>
      </c>
    </row>
    <row r="14062" spans="2:2">
      <c r="B14062">
        <f t="shared" si="428"/>
        <v>17</v>
      </c>
    </row>
    <row r="14063" spans="2:2">
      <c r="B14063">
        <f t="shared" si="428"/>
        <v>17</v>
      </c>
    </row>
    <row r="14064" spans="2:2">
      <c r="B14064">
        <f t="shared" si="428"/>
        <v>17</v>
      </c>
    </row>
    <row r="14065" spans="2:2">
      <c r="B14065">
        <f t="shared" si="428"/>
        <v>17</v>
      </c>
    </row>
    <row r="14066" spans="2:2">
      <c r="B14066">
        <f t="shared" si="428"/>
        <v>17</v>
      </c>
    </row>
    <row r="14067" spans="2:2">
      <c r="B14067">
        <f t="shared" si="428"/>
        <v>17</v>
      </c>
    </row>
    <row r="14068" spans="2:2">
      <c r="B14068">
        <f t="shared" si="428"/>
        <v>17</v>
      </c>
    </row>
    <row r="14069" spans="2:2">
      <c r="B14069">
        <f t="shared" si="428"/>
        <v>17</v>
      </c>
    </row>
    <row r="14070" spans="2:2">
      <c r="B14070">
        <f t="shared" si="428"/>
        <v>17</v>
      </c>
    </row>
    <row r="14071" spans="2:2">
      <c r="B14071">
        <f t="shared" si="428"/>
        <v>17</v>
      </c>
    </row>
    <row r="14072" spans="2:2">
      <c r="B14072">
        <f t="shared" si="428"/>
        <v>17</v>
      </c>
    </row>
    <row r="14073" spans="2:2">
      <c r="B14073">
        <f t="shared" si="428"/>
        <v>17</v>
      </c>
    </row>
    <row r="14074" spans="2:2">
      <c r="B14074">
        <f t="shared" si="428"/>
        <v>17</v>
      </c>
    </row>
    <row r="14075" spans="2:2">
      <c r="B14075">
        <f t="shared" si="428"/>
        <v>17</v>
      </c>
    </row>
    <row r="14076" spans="2:2">
      <c r="B14076">
        <f t="shared" si="428"/>
        <v>17</v>
      </c>
    </row>
    <row r="14077" spans="2:2">
      <c r="B14077">
        <f t="shared" si="428"/>
        <v>17</v>
      </c>
    </row>
    <row r="14078" spans="2:2">
      <c r="B14078">
        <f t="shared" si="428"/>
        <v>17</v>
      </c>
    </row>
    <row r="14079" spans="2:2">
      <c r="B14079">
        <f t="shared" si="428"/>
        <v>17</v>
      </c>
    </row>
    <row r="14080" spans="2:2">
      <c r="B14080">
        <f t="shared" si="428"/>
        <v>17</v>
      </c>
    </row>
    <row r="14081" spans="2:2">
      <c r="B14081">
        <f t="shared" si="428"/>
        <v>17</v>
      </c>
    </row>
    <row r="14082" spans="2:2">
      <c r="B14082">
        <f t="shared" si="428"/>
        <v>17</v>
      </c>
    </row>
    <row r="14083" spans="2:2">
      <c r="B14083">
        <f t="shared" si="428"/>
        <v>17</v>
      </c>
    </row>
    <row r="14084" spans="2:2">
      <c r="B14084">
        <f t="shared" si="428"/>
        <v>17</v>
      </c>
    </row>
    <row r="14085" spans="2:2">
      <c r="B14085">
        <f t="shared" ref="B14085:B14148" si="429">+IF(F14084=44085,B14084+1,B14084)</f>
        <v>17</v>
      </c>
    </row>
    <row r="14086" spans="2:2">
      <c r="B14086">
        <f t="shared" si="429"/>
        <v>17</v>
      </c>
    </row>
    <row r="14087" spans="2:2">
      <c r="B14087">
        <f t="shared" si="429"/>
        <v>17</v>
      </c>
    </row>
    <row r="14088" spans="2:2">
      <c r="B14088">
        <f t="shared" si="429"/>
        <v>17</v>
      </c>
    </row>
    <row r="14089" spans="2:2">
      <c r="B14089">
        <f t="shared" si="429"/>
        <v>17</v>
      </c>
    </row>
    <row r="14090" spans="2:2">
      <c r="B14090">
        <f t="shared" si="429"/>
        <v>17</v>
      </c>
    </row>
    <row r="14091" spans="2:2">
      <c r="B14091">
        <f t="shared" si="429"/>
        <v>17</v>
      </c>
    </row>
    <row r="14092" spans="2:2">
      <c r="B14092">
        <f t="shared" si="429"/>
        <v>17</v>
      </c>
    </row>
    <row r="14093" spans="2:2">
      <c r="B14093">
        <f t="shared" si="429"/>
        <v>17</v>
      </c>
    </row>
    <row r="14094" spans="2:2">
      <c r="B14094">
        <f t="shared" si="429"/>
        <v>17</v>
      </c>
    </row>
    <row r="14095" spans="2:2">
      <c r="B14095">
        <f t="shared" si="429"/>
        <v>17</v>
      </c>
    </row>
    <row r="14096" spans="2:2">
      <c r="B14096">
        <f t="shared" si="429"/>
        <v>17</v>
      </c>
    </row>
    <row r="14097" spans="2:2">
      <c r="B14097">
        <f t="shared" si="429"/>
        <v>17</v>
      </c>
    </row>
    <row r="14098" spans="2:2">
      <c r="B14098">
        <f t="shared" si="429"/>
        <v>17</v>
      </c>
    </row>
    <row r="14099" spans="2:2">
      <c r="B14099">
        <f t="shared" si="429"/>
        <v>17</v>
      </c>
    </row>
    <row r="14100" spans="2:2">
      <c r="B14100">
        <f t="shared" si="429"/>
        <v>17</v>
      </c>
    </row>
    <row r="14101" spans="2:2">
      <c r="B14101">
        <f t="shared" si="429"/>
        <v>17</v>
      </c>
    </row>
    <row r="14102" spans="2:2">
      <c r="B14102">
        <f t="shared" si="429"/>
        <v>17</v>
      </c>
    </row>
    <row r="14103" spans="2:2">
      <c r="B14103">
        <f t="shared" si="429"/>
        <v>17</v>
      </c>
    </row>
    <row r="14104" spans="2:2">
      <c r="B14104">
        <f t="shared" si="429"/>
        <v>17</v>
      </c>
    </row>
    <row r="14105" spans="2:2">
      <c r="B14105">
        <f t="shared" si="429"/>
        <v>17</v>
      </c>
    </row>
    <row r="14106" spans="2:2">
      <c r="B14106">
        <f t="shared" si="429"/>
        <v>17</v>
      </c>
    </row>
    <row r="14107" spans="2:2">
      <c r="B14107">
        <f t="shared" si="429"/>
        <v>17</v>
      </c>
    </row>
    <row r="14108" spans="2:2">
      <c r="B14108">
        <f t="shared" si="429"/>
        <v>17</v>
      </c>
    </row>
    <row r="14109" spans="2:2">
      <c r="B14109">
        <f t="shared" si="429"/>
        <v>17</v>
      </c>
    </row>
    <row r="14110" spans="2:2">
      <c r="B14110">
        <f t="shared" si="429"/>
        <v>17</v>
      </c>
    </row>
    <row r="14111" spans="2:2">
      <c r="B14111">
        <f t="shared" si="429"/>
        <v>17</v>
      </c>
    </row>
    <row r="14112" spans="2:2">
      <c r="B14112">
        <f t="shared" si="429"/>
        <v>17</v>
      </c>
    </row>
    <row r="14113" spans="2:2">
      <c r="B14113">
        <f t="shared" si="429"/>
        <v>17</v>
      </c>
    </row>
    <row r="14114" spans="2:2">
      <c r="B14114">
        <f t="shared" si="429"/>
        <v>17</v>
      </c>
    </row>
    <row r="14115" spans="2:2">
      <c r="B14115">
        <f t="shared" si="429"/>
        <v>17</v>
      </c>
    </row>
    <row r="14116" spans="2:2">
      <c r="B14116">
        <f t="shared" si="429"/>
        <v>17</v>
      </c>
    </row>
    <row r="14117" spans="2:2">
      <c r="B14117">
        <f t="shared" si="429"/>
        <v>17</v>
      </c>
    </row>
    <row r="14118" spans="2:2">
      <c r="B14118">
        <f t="shared" si="429"/>
        <v>17</v>
      </c>
    </row>
    <row r="14119" spans="2:2">
      <c r="B14119">
        <f t="shared" si="429"/>
        <v>17</v>
      </c>
    </row>
    <row r="14120" spans="2:2">
      <c r="B14120">
        <f t="shared" si="429"/>
        <v>17</v>
      </c>
    </row>
    <row r="14121" spans="2:2">
      <c r="B14121">
        <f t="shared" si="429"/>
        <v>17</v>
      </c>
    </row>
    <row r="14122" spans="2:2">
      <c r="B14122">
        <f t="shared" si="429"/>
        <v>17</v>
      </c>
    </row>
    <row r="14123" spans="2:2">
      <c r="B14123">
        <f t="shared" si="429"/>
        <v>17</v>
      </c>
    </row>
    <row r="14124" spans="2:2">
      <c r="B14124">
        <f t="shared" si="429"/>
        <v>17</v>
      </c>
    </row>
    <row r="14125" spans="2:2">
      <c r="B14125">
        <f t="shared" si="429"/>
        <v>17</v>
      </c>
    </row>
    <row r="14126" spans="2:2">
      <c r="B14126">
        <f t="shared" si="429"/>
        <v>17</v>
      </c>
    </row>
    <row r="14127" spans="2:2">
      <c r="B14127">
        <f t="shared" si="429"/>
        <v>17</v>
      </c>
    </row>
    <row r="14128" spans="2:2">
      <c r="B14128">
        <f t="shared" si="429"/>
        <v>17</v>
      </c>
    </row>
    <row r="14129" spans="2:2">
      <c r="B14129">
        <f t="shared" si="429"/>
        <v>17</v>
      </c>
    </row>
    <row r="14130" spans="2:2">
      <c r="B14130">
        <f t="shared" si="429"/>
        <v>17</v>
      </c>
    </row>
    <row r="14131" spans="2:2">
      <c r="B14131">
        <f t="shared" si="429"/>
        <v>17</v>
      </c>
    </row>
    <row r="14132" spans="2:2">
      <c r="B14132">
        <f t="shared" si="429"/>
        <v>17</v>
      </c>
    </row>
    <row r="14133" spans="2:2">
      <c r="B14133">
        <f t="shared" si="429"/>
        <v>17</v>
      </c>
    </row>
    <row r="14134" spans="2:2">
      <c r="B14134">
        <f t="shared" si="429"/>
        <v>17</v>
      </c>
    </row>
    <row r="14135" spans="2:2">
      <c r="B14135">
        <f t="shared" si="429"/>
        <v>17</v>
      </c>
    </row>
    <row r="14136" spans="2:2">
      <c r="B14136">
        <f t="shared" si="429"/>
        <v>17</v>
      </c>
    </row>
    <row r="14137" spans="2:2">
      <c r="B14137">
        <f t="shared" si="429"/>
        <v>17</v>
      </c>
    </row>
    <row r="14138" spans="2:2">
      <c r="B14138">
        <f t="shared" si="429"/>
        <v>17</v>
      </c>
    </row>
    <row r="14139" spans="2:2">
      <c r="B14139">
        <f t="shared" si="429"/>
        <v>17</v>
      </c>
    </row>
    <row r="14140" spans="2:2">
      <c r="B14140">
        <f t="shared" si="429"/>
        <v>17</v>
      </c>
    </row>
    <row r="14141" spans="2:2">
      <c r="B14141">
        <f t="shared" si="429"/>
        <v>17</v>
      </c>
    </row>
    <row r="14142" spans="2:2">
      <c r="B14142">
        <f t="shared" si="429"/>
        <v>17</v>
      </c>
    </row>
    <row r="14143" spans="2:2">
      <c r="B14143">
        <f t="shared" si="429"/>
        <v>17</v>
      </c>
    </row>
    <row r="14144" spans="2:2">
      <c r="B14144">
        <f t="shared" si="429"/>
        <v>17</v>
      </c>
    </row>
    <row r="14145" spans="2:2">
      <c r="B14145">
        <f t="shared" si="429"/>
        <v>17</v>
      </c>
    </row>
    <row r="14146" spans="2:2">
      <c r="B14146">
        <f t="shared" si="429"/>
        <v>17</v>
      </c>
    </row>
    <row r="14147" spans="2:2">
      <c r="B14147">
        <f t="shared" si="429"/>
        <v>17</v>
      </c>
    </row>
    <row r="14148" spans="2:2">
      <c r="B14148">
        <f t="shared" si="429"/>
        <v>17</v>
      </c>
    </row>
    <row r="14149" spans="2:2">
      <c r="B14149">
        <f t="shared" ref="B14149:B14212" si="430">+IF(F14148=44085,B14148+1,B14148)</f>
        <v>17</v>
      </c>
    </row>
    <row r="14150" spans="2:2">
      <c r="B14150">
        <f t="shared" si="430"/>
        <v>17</v>
      </c>
    </row>
    <row r="14151" spans="2:2">
      <c r="B14151">
        <f t="shared" si="430"/>
        <v>17</v>
      </c>
    </row>
    <row r="14152" spans="2:2">
      <c r="B14152">
        <f t="shared" si="430"/>
        <v>17</v>
      </c>
    </row>
    <row r="14153" spans="2:2">
      <c r="B14153">
        <f t="shared" si="430"/>
        <v>17</v>
      </c>
    </row>
    <row r="14154" spans="2:2">
      <c r="B14154">
        <f t="shared" si="430"/>
        <v>17</v>
      </c>
    </row>
    <row r="14155" spans="2:2">
      <c r="B14155">
        <f t="shared" si="430"/>
        <v>17</v>
      </c>
    </row>
    <row r="14156" spans="2:2">
      <c r="B14156">
        <f t="shared" si="430"/>
        <v>17</v>
      </c>
    </row>
    <row r="14157" spans="2:2">
      <c r="B14157">
        <f t="shared" si="430"/>
        <v>17</v>
      </c>
    </row>
    <row r="14158" spans="2:2">
      <c r="B14158">
        <f t="shared" si="430"/>
        <v>17</v>
      </c>
    </row>
    <row r="14159" spans="2:2">
      <c r="B14159">
        <f t="shared" si="430"/>
        <v>17</v>
      </c>
    </row>
    <row r="14160" spans="2:2">
      <c r="B14160">
        <f t="shared" si="430"/>
        <v>17</v>
      </c>
    </row>
    <row r="14161" spans="2:2">
      <c r="B14161">
        <f t="shared" si="430"/>
        <v>17</v>
      </c>
    </row>
    <row r="14162" spans="2:2">
      <c r="B14162">
        <f t="shared" si="430"/>
        <v>17</v>
      </c>
    </row>
    <row r="14163" spans="2:2">
      <c r="B14163">
        <f t="shared" si="430"/>
        <v>17</v>
      </c>
    </row>
    <row r="14164" spans="2:2">
      <c r="B14164">
        <f t="shared" si="430"/>
        <v>17</v>
      </c>
    </row>
    <row r="14165" spans="2:2">
      <c r="B14165">
        <f t="shared" si="430"/>
        <v>17</v>
      </c>
    </row>
    <row r="14166" spans="2:2">
      <c r="B14166">
        <f t="shared" si="430"/>
        <v>17</v>
      </c>
    </row>
    <row r="14167" spans="2:2">
      <c r="B14167">
        <f t="shared" si="430"/>
        <v>17</v>
      </c>
    </row>
    <row r="14168" spans="2:2">
      <c r="B14168">
        <f t="shared" si="430"/>
        <v>17</v>
      </c>
    </row>
    <row r="14169" spans="2:2">
      <c r="B14169">
        <f t="shared" si="430"/>
        <v>17</v>
      </c>
    </row>
    <row r="14170" spans="2:2">
      <c r="B14170">
        <f t="shared" si="430"/>
        <v>17</v>
      </c>
    </row>
    <row r="14171" spans="2:2">
      <c r="B14171">
        <f t="shared" si="430"/>
        <v>17</v>
      </c>
    </row>
    <row r="14172" spans="2:2">
      <c r="B14172">
        <f t="shared" si="430"/>
        <v>17</v>
      </c>
    </row>
    <row r="14173" spans="2:2">
      <c r="B14173">
        <f t="shared" si="430"/>
        <v>17</v>
      </c>
    </row>
    <row r="14174" spans="2:2">
      <c r="B14174">
        <f t="shared" si="430"/>
        <v>17</v>
      </c>
    </row>
    <row r="14175" spans="2:2">
      <c r="B14175">
        <f t="shared" si="430"/>
        <v>17</v>
      </c>
    </row>
    <row r="14176" spans="2:2">
      <c r="B14176">
        <f t="shared" si="430"/>
        <v>17</v>
      </c>
    </row>
    <row r="14177" spans="2:2">
      <c r="B14177">
        <f t="shared" si="430"/>
        <v>17</v>
      </c>
    </row>
    <row r="14178" spans="2:2">
      <c r="B14178">
        <f t="shared" si="430"/>
        <v>17</v>
      </c>
    </row>
    <row r="14179" spans="2:2">
      <c r="B14179">
        <f t="shared" si="430"/>
        <v>17</v>
      </c>
    </row>
    <row r="14180" spans="2:2">
      <c r="B14180">
        <f t="shared" si="430"/>
        <v>17</v>
      </c>
    </row>
    <row r="14181" spans="2:2">
      <c r="B14181">
        <f t="shared" si="430"/>
        <v>17</v>
      </c>
    </row>
    <row r="14182" spans="2:2">
      <c r="B14182">
        <f t="shared" si="430"/>
        <v>17</v>
      </c>
    </row>
    <row r="14183" spans="2:2">
      <c r="B14183">
        <f t="shared" si="430"/>
        <v>17</v>
      </c>
    </row>
    <row r="14184" spans="2:2">
      <c r="B14184">
        <f t="shared" si="430"/>
        <v>17</v>
      </c>
    </row>
    <row r="14185" spans="2:2">
      <c r="B14185">
        <f t="shared" si="430"/>
        <v>17</v>
      </c>
    </row>
    <row r="14186" spans="2:2">
      <c r="B14186">
        <f t="shared" si="430"/>
        <v>17</v>
      </c>
    </row>
    <row r="14187" spans="2:2">
      <c r="B14187">
        <f t="shared" si="430"/>
        <v>17</v>
      </c>
    </row>
    <row r="14188" spans="2:2">
      <c r="B14188">
        <f t="shared" si="430"/>
        <v>17</v>
      </c>
    </row>
    <row r="14189" spans="2:2">
      <c r="B14189">
        <f t="shared" si="430"/>
        <v>17</v>
      </c>
    </row>
    <row r="14190" spans="2:2">
      <c r="B14190">
        <f t="shared" si="430"/>
        <v>17</v>
      </c>
    </row>
    <row r="14191" spans="2:2">
      <c r="B14191">
        <f t="shared" si="430"/>
        <v>17</v>
      </c>
    </row>
    <row r="14192" spans="2:2">
      <c r="B14192">
        <f t="shared" si="430"/>
        <v>17</v>
      </c>
    </row>
    <row r="14193" spans="2:2">
      <c r="B14193">
        <f t="shared" si="430"/>
        <v>17</v>
      </c>
    </row>
    <row r="14194" spans="2:2">
      <c r="B14194">
        <f t="shared" si="430"/>
        <v>17</v>
      </c>
    </row>
    <row r="14195" spans="2:2">
      <c r="B14195">
        <f t="shared" si="430"/>
        <v>17</v>
      </c>
    </row>
    <row r="14196" spans="2:2">
      <c r="B14196">
        <f t="shared" si="430"/>
        <v>17</v>
      </c>
    </row>
    <row r="14197" spans="2:2">
      <c r="B14197">
        <f t="shared" si="430"/>
        <v>17</v>
      </c>
    </row>
    <row r="14198" spans="2:2">
      <c r="B14198">
        <f t="shared" si="430"/>
        <v>17</v>
      </c>
    </row>
    <row r="14199" spans="2:2">
      <c r="B14199">
        <f t="shared" si="430"/>
        <v>17</v>
      </c>
    </row>
    <row r="14200" spans="2:2">
      <c r="B14200">
        <f t="shared" si="430"/>
        <v>17</v>
      </c>
    </row>
    <row r="14201" spans="2:2">
      <c r="B14201">
        <f t="shared" si="430"/>
        <v>17</v>
      </c>
    </row>
    <row r="14202" spans="2:2">
      <c r="B14202">
        <f t="shared" si="430"/>
        <v>17</v>
      </c>
    </row>
    <row r="14203" spans="2:2">
      <c r="B14203">
        <f t="shared" si="430"/>
        <v>17</v>
      </c>
    </row>
    <row r="14204" spans="2:2">
      <c r="B14204">
        <f t="shared" si="430"/>
        <v>17</v>
      </c>
    </row>
    <row r="14205" spans="2:2">
      <c r="B14205">
        <f t="shared" si="430"/>
        <v>17</v>
      </c>
    </row>
    <row r="14206" spans="2:2">
      <c r="B14206">
        <f t="shared" si="430"/>
        <v>17</v>
      </c>
    </row>
    <row r="14207" spans="2:2">
      <c r="B14207">
        <f t="shared" si="430"/>
        <v>17</v>
      </c>
    </row>
    <row r="14208" spans="2:2">
      <c r="B14208">
        <f t="shared" si="430"/>
        <v>17</v>
      </c>
    </row>
    <row r="14209" spans="2:2">
      <c r="B14209">
        <f t="shared" si="430"/>
        <v>17</v>
      </c>
    </row>
    <row r="14210" spans="2:2">
      <c r="B14210">
        <f t="shared" si="430"/>
        <v>17</v>
      </c>
    </row>
    <row r="14211" spans="2:2">
      <c r="B14211">
        <f t="shared" si="430"/>
        <v>17</v>
      </c>
    </row>
    <row r="14212" spans="2:2">
      <c r="B14212">
        <f t="shared" si="430"/>
        <v>17</v>
      </c>
    </row>
    <row r="14213" spans="2:2">
      <c r="B14213">
        <f t="shared" ref="B14213:B14276" si="431">+IF(F14212=44085,B14212+1,B14212)</f>
        <v>17</v>
      </c>
    </row>
    <row r="14214" spans="2:2">
      <c r="B14214">
        <f t="shared" si="431"/>
        <v>17</v>
      </c>
    </row>
    <row r="14215" spans="2:2">
      <c r="B14215">
        <f t="shared" si="431"/>
        <v>17</v>
      </c>
    </row>
    <row r="14216" spans="2:2">
      <c r="B14216">
        <f t="shared" si="431"/>
        <v>17</v>
      </c>
    </row>
    <row r="14217" spans="2:2">
      <c r="B14217">
        <f t="shared" si="431"/>
        <v>17</v>
      </c>
    </row>
    <row r="14218" spans="2:2">
      <c r="B14218">
        <f t="shared" si="431"/>
        <v>17</v>
      </c>
    </row>
    <row r="14219" spans="2:2">
      <c r="B14219">
        <f t="shared" si="431"/>
        <v>17</v>
      </c>
    </row>
    <row r="14220" spans="2:2">
      <c r="B14220">
        <f t="shared" si="431"/>
        <v>17</v>
      </c>
    </row>
    <row r="14221" spans="2:2">
      <c r="B14221">
        <f t="shared" si="431"/>
        <v>17</v>
      </c>
    </row>
    <row r="14222" spans="2:2">
      <c r="B14222">
        <f t="shared" si="431"/>
        <v>17</v>
      </c>
    </row>
    <row r="14223" spans="2:2">
      <c r="B14223">
        <f t="shared" si="431"/>
        <v>17</v>
      </c>
    </row>
    <row r="14224" spans="2:2">
      <c r="B14224">
        <f t="shared" si="431"/>
        <v>17</v>
      </c>
    </row>
    <row r="14225" spans="2:2">
      <c r="B14225">
        <f t="shared" si="431"/>
        <v>17</v>
      </c>
    </row>
    <row r="14226" spans="2:2">
      <c r="B14226">
        <f t="shared" si="431"/>
        <v>17</v>
      </c>
    </row>
    <row r="14227" spans="2:2">
      <c r="B14227">
        <f t="shared" si="431"/>
        <v>17</v>
      </c>
    </row>
    <row r="14228" spans="2:2">
      <c r="B14228">
        <f t="shared" si="431"/>
        <v>17</v>
      </c>
    </row>
    <row r="14229" spans="2:2">
      <c r="B14229">
        <f t="shared" si="431"/>
        <v>17</v>
      </c>
    </row>
    <row r="14230" spans="2:2">
      <c r="B14230">
        <f t="shared" si="431"/>
        <v>17</v>
      </c>
    </row>
    <row r="14231" spans="2:2">
      <c r="B14231">
        <f t="shared" si="431"/>
        <v>17</v>
      </c>
    </row>
    <row r="14232" spans="2:2">
      <c r="B14232">
        <f t="shared" si="431"/>
        <v>17</v>
      </c>
    </row>
    <row r="14233" spans="2:2">
      <c r="B14233">
        <f t="shared" si="431"/>
        <v>17</v>
      </c>
    </row>
    <row r="14234" spans="2:2">
      <c r="B14234">
        <f t="shared" si="431"/>
        <v>17</v>
      </c>
    </row>
    <row r="14235" spans="2:2">
      <c r="B14235">
        <f t="shared" si="431"/>
        <v>17</v>
      </c>
    </row>
    <row r="14236" spans="2:2">
      <c r="B14236">
        <f t="shared" si="431"/>
        <v>17</v>
      </c>
    </row>
    <row r="14237" spans="2:2">
      <c r="B14237">
        <f t="shared" si="431"/>
        <v>17</v>
      </c>
    </row>
    <row r="14238" spans="2:2">
      <c r="B14238">
        <f t="shared" si="431"/>
        <v>17</v>
      </c>
    </row>
    <row r="14239" spans="2:2">
      <c r="B14239">
        <f t="shared" si="431"/>
        <v>17</v>
      </c>
    </row>
    <row r="14240" spans="2:2">
      <c r="B14240">
        <f t="shared" si="431"/>
        <v>17</v>
      </c>
    </row>
    <row r="14241" spans="2:2">
      <c r="B14241">
        <f t="shared" si="431"/>
        <v>17</v>
      </c>
    </row>
    <row r="14242" spans="2:2">
      <c r="B14242">
        <f t="shared" si="431"/>
        <v>17</v>
      </c>
    </row>
    <row r="14243" spans="2:2">
      <c r="B14243">
        <f t="shared" si="431"/>
        <v>17</v>
      </c>
    </row>
    <row r="14244" spans="2:2">
      <c r="B14244">
        <f t="shared" si="431"/>
        <v>17</v>
      </c>
    </row>
    <row r="14245" spans="2:2">
      <c r="B14245">
        <f t="shared" si="431"/>
        <v>17</v>
      </c>
    </row>
    <row r="14246" spans="2:2">
      <c r="B14246">
        <f t="shared" si="431"/>
        <v>17</v>
      </c>
    </row>
    <row r="14247" spans="2:2">
      <c r="B14247">
        <f t="shared" si="431"/>
        <v>17</v>
      </c>
    </row>
    <row r="14248" spans="2:2">
      <c r="B14248">
        <f t="shared" si="431"/>
        <v>17</v>
      </c>
    </row>
    <row r="14249" spans="2:2">
      <c r="B14249">
        <f t="shared" si="431"/>
        <v>17</v>
      </c>
    </row>
    <row r="14250" spans="2:2">
      <c r="B14250">
        <f t="shared" si="431"/>
        <v>17</v>
      </c>
    </row>
    <row r="14251" spans="2:2">
      <c r="B14251">
        <f t="shared" si="431"/>
        <v>17</v>
      </c>
    </row>
    <row r="14252" spans="2:2">
      <c r="B14252">
        <f t="shared" si="431"/>
        <v>17</v>
      </c>
    </row>
    <row r="14253" spans="2:2">
      <c r="B14253">
        <f t="shared" si="431"/>
        <v>17</v>
      </c>
    </row>
    <row r="14254" spans="2:2">
      <c r="B14254">
        <f t="shared" si="431"/>
        <v>17</v>
      </c>
    </row>
    <row r="14255" spans="2:2">
      <c r="B14255">
        <f t="shared" si="431"/>
        <v>17</v>
      </c>
    </row>
    <row r="14256" spans="2:2">
      <c r="B14256">
        <f t="shared" si="431"/>
        <v>17</v>
      </c>
    </row>
    <row r="14257" spans="2:2">
      <c r="B14257">
        <f t="shared" si="431"/>
        <v>17</v>
      </c>
    </row>
    <row r="14258" spans="2:2">
      <c r="B14258">
        <f t="shared" si="431"/>
        <v>17</v>
      </c>
    </row>
    <row r="14259" spans="2:2">
      <c r="B14259">
        <f t="shared" si="431"/>
        <v>17</v>
      </c>
    </row>
    <row r="14260" spans="2:2">
      <c r="B14260">
        <f t="shared" si="431"/>
        <v>17</v>
      </c>
    </row>
    <row r="14261" spans="2:2">
      <c r="B14261">
        <f t="shared" si="431"/>
        <v>17</v>
      </c>
    </row>
    <row r="14262" spans="2:2">
      <c r="B14262">
        <f t="shared" si="431"/>
        <v>17</v>
      </c>
    </row>
    <row r="14263" spans="2:2">
      <c r="B14263">
        <f t="shared" si="431"/>
        <v>17</v>
      </c>
    </row>
    <row r="14264" spans="2:2">
      <c r="B14264">
        <f t="shared" si="431"/>
        <v>17</v>
      </c>
    </row>
    <row r="14265" spans="2:2">
      <c r="B14265">
        <f t="shared" si="431"/>
        <v>17</v>
      </c>
    </row>
    <row r="14266" spans="2:2">
      <c r="B14266">
        <f t="shared" si="431"/>
        <v>17</v>
      </c>
    </row>
    <row r="14267" spans="2:2">
      <c r="B14267">
        <f t="shared" si="431"/>
        <v>17</v>
      </c>
    </row>
    <row r="14268" spans="2:2">
      <c r="B14268">
        <f t="shared" si="431"/>
        <v>17</v>
      </c>
    </row>
    <row r="14269" spans="2:2">
      <c r="B14269">
        <f t="shared" si="431"/>
        <v>17</v>
      </c>
    </row>
    <row r="14270" spans="2:2">
      <c r="B14270">
        <f t="shared" si="431"/>
        <v>17</v>
      </c>
    </row>
    <row r="14271" spans="2:2">
      <c r="B14271">
        <f t="shared" si="431"/>
        <v>17</v>
      </c>
    </row>
    <row r="14272" spans="2:2">
      <c r="B14272">
        <f t="shared" si="431"/>
        <v>17</v>
      </c>
    </row>
    <row r="14273" spans="2:2">
      <c r="B14273">
        <f t="shared" si="431"/>
        <v>17</v>
      </c>
    </row>
    <row r="14274" spans="2:2">
      <c r="B14274">
        <f t="shared" si="431"/>
        <v>17</v>
      </c>
    </row>
    <row r="14275" spans="2:2">
      <c r="B14275">
        <f t="shared" si="431"/>
        <v>17</v>
      </c>
    </row>
    <row r="14276" spans="2:2">
      <c r="B14276">
        <f t="shared" si="431"/>
        <v>17</v>
      </c>
    </row>
    <row r="14277" spans="2:2">
      <c r="B14277">
        <f t="shared" ref="B14277:B14340" si="432">+IF(F14276=44085,B14276+1,B14276)</f>
        <v>17</v>
      </c>
    </row>
    <row r="14278" spans="2:2">
      <c r="B14278">
        <f t="shared" si="432"/>
        <v>17</v>
      </c>
    </row>
    <row r="14279" spans="2:2">
      <c r="B14279">
        <f t="shared" si="432"/>
        <v>17</v>
      </c>
    </row>
    <row r="14280" spans="2:2">
      <c r="B14280">
        <f t="shared" si="432"/>
        <v>17</v>
      </c>
    </row>
    <row r="14281" spans="2:2">
      <c r="B14281">
        <f t="shared" si="432"/>
        <v>17</v>
      </c>
    </row>
    <row r="14282" spans="2:2">
      <c r="B14282">
        <f t="shared" si="432"/>
        <v>17</v>
      </c>
    </row>
    <row r="14283" spans="2:2">
      <c r="B14283">
        <f t="shared" si="432"/>
        <v>17</v>
      </c>
    </row>
    <row r="14284" spans="2:2">
      <c r="B14284">
        <f t="shared" si="432"/>
        <v>17</v>
      </c>
    </row>
    <row r="14285" spans="2:2">
      <c r="B14285">
        <f t="shared" si="432"/>
        <v>17</v>
      </c>
    </row>
    <row r="14286" spans="2:2">
      <c r="B14286">
        <f t="shared" si="432"/>
        <v>17</v>
      </c>
    </row>
    <row r="14287" spans="2:2">
      <c r="B14287">
        <f t="shared" si="432"/>
        <v>17</v>
      </c>
    </row>
    <row r="14288" spans="2:2">
      <c r="B14288">
        <f t="shared" si="432"/>
        <v>17</v>
      </c>
    </row>
    <row r="14289" spans="2:2">
      <c r="B14289">
        <f t="shared" si="432"/>
        <v>17</v>
      </c>
    </row>
    <row r="14290" spans="2:2">
      <c r="B14290">
        <f t="shared" si="432"/>
        <v>17</v>
      </c>
    </row>
    <row r="14291" spans="2:2">
      <c r="B14291">
        <f t="shared" si="432"/>
        <v>17</v>
      </c>
    </row>
    <row r="14292" spans="2:2">
      <c r="B14292">
        <f t="shared" si="432"/>
        <v>17</v>
      </c>
    </row>
    <row r="14293" spans="2:2">
      <c r="B14293">
        <f t="shared" si="432"/>
        <v>17</v>
      </c>
    </row>
    <row r="14294" spans="2:2">
      <c r="B14294">
        <f t="shared" si="432"/>
        <v>17</v>
      </c>
    </row>
    <row r="14295" spans="2:2">
      <c r="B14295">
        <f t="shared" si="432"/>
        <v>17</v>
      </c>
    </row>
    <row r="14296" spans="2:2">
      <c r="B14296">
        <f t="shared" si="432"/>
        <v>17</v>
      </c>
    </row>
    <row r="14297" spans="2:2">
      <c r="B14297">
        <f t="shared" si="432"/>
        <v>17</v>
      </c>
    </row>
    <row r="14298" spans="2:2">
      <c r="B14298">
        <f t="shared" si="432"/>
        <v>17</v>
      </c>
    </row>
    <row r="14299" spans="2:2">
      <c r="B14299">
        <f t="shared" si="432"/>
        <v>17</v>
      </c>
    </row>
    <row r="14300" spans="2:2">
      <c r="B14300">
        <f t="shared" si="432"/>
        <v>17</v>
      </c>
    </row>
    <row r="14301" spans="2:2">
      <c r="B14301">
        <f t="shared" si="432"/>
        <v>17</v>
      </c>
    </row>
    <row r="14302" spans="2:2">
      <c r="B14302">
        <f t="shared" si="432"/>
        <v>17</v>
      </c>
    </row>
    <row r="14303" spans="2:2">
      <c r="B14303">
        <f t="shared" si="432"/>
        <v>17</v>
      </c>
    </row>
    <row r="14304" spans="2:2">
      <c r="B14304">
        <f t="shared" si="432"/>
        <v>17</v>
      </c>
    </row>
    <row r="14305" spans="2:2">
      <c r="B14305">
        <f t="shared" si="432"/>
        <v>17</v>
      </c>
    </row>
    <row r="14306" spans="2:2">
      <c r="B14306">
        <f t="shared" si="432"/>
        <v>17</v>
      </c>
    </row>
    <row r="14307" spans="2:2">
      <c r="B14307">
        <f t="shared" si="432"/>
        <v>17</v>
      </c>
    </row>
    <row r="14308" spans="2:2">
      <c r="B14308">
        <f t="shared" si="432"/>
        <v>17</v>
      </c>
    </row>
    <row r="14309" spans="2:2">
      <c r="B14309">
        <f t="shared" si="432"/>
        <v>17</v>
      </c>
    </row>
    <row r="14310" spans="2:2">
      <c r="B14310">
        <f t="shared" si="432"/>
        <v>17</v>
      </c>
    </row>
    <row r="14311" spans="2:2">
      <c r="B14311">
        <f t="shared" si="432"/>
        <v>17</v>
      </c>
    </row>
    <row r="14312" spans="2:2">
      <c r="B14312">
        <f t="shared" si="432"/>
        <v>17</v>
      </c>
    </row>
    <row r="14313" spans="2:2">
      <c r="B14313">
        <f t="shared" si="432"/>
        <v>17</v>
      </c>
    </row>
    <row r="14314" spans="2:2">
      <c r="B14314">
        <f t="shared" si="432"/>
        <v>17</v>
      </c>
    </row>
    <row r="14315" spans="2:2">
      <c r="B14315">
        <f t="shared" si="432"/>
        <v>17</v>
      </c>
    </row>
    <row r="14316" spans="2:2">
      <c r="B14316">
        <f t="shared" si="432"/>
        <v>17</v>
      </c>
    </row>
    <row r="14317" spans="2:2">
      <c r="B14317">
        <f t="shared" si="432"/>
        <v>17</v>
      </c>
    </row>
    <row r="14318" spans="2:2">
      <c r="B14318">
        <f t="shared" si="432"/>
        <v>17</v>
      </c>
    </row>
    <row r="14319" spans="2:2">
      <c r="B14319">
        <f t="shared" si="432"/>
        <v>17</v>
      </c>
    </row>
    <row r="14320" spans="2:2">
      <c r="B14320">
        <f t="shared" si="432"/>
        <v>17</v>
      </c>
    </row>
    <row r="14321" spans="2:2">
      <c r="B14321">
        <f t="shared" si="432"/>
        <v>17</v>
      </c>
    </row>
    <row r="14322" spans="2:2">
      <c r="B14322">
        <f t="shared" si="432"/>
        <v>17</v>
      </c>
    </row>
    <row r="14323" spans="2:2">
      <c r="B14323">
        <f t="shared" si="432"/>
        <v>17</v>
      </c>
    </row>
    <row r="14324" spans="2:2">
      <c r="B14324">
        <f t="shared" si="432"/>
        <v>17</v>
      </c>
    </row>
    <row r="14325" spans="2:2">
      <c r="B14325">
        <f t="shared" si="432"/>
        <v>17</v>
      </c>
    </row>
    <row r="14326" spans="2:2">
      <c r="B14326">
        <f t="shared" si="432"/>
        <v>17</v>
      </c>
    </row>
    <row r="14327" spans="2:2">
      <c r="B14327">
        <f t="shared" si="432"/>
        <v>17</v>
      </c>
    </row>
    <row r="14328" spans="2:2">
      <c r="B14328">
        <f t="shared" si="432"/>
        <v>17</v>
      </c>
    </row>
    <row r="14329" spans="2:2">
      <c r="B14329">
        <f t="shared" si="432"/>
        <v>17</v>
      </c>
    </row>
    <row r="14330" spans="2:2">
      <c r="B14330">
        <f t="shared" si="432"/>
        <v>17</v>
      </c>
    </row>
    <row r="14331" spans="2:2">
      <c r="B14331">
        <f t="shared" si="432"/>
        <v>17</v>
      </c>
    </row>
    <row r="14332" spans="2:2">
      <c r="B14332">
        <f t="shared" si="432"/>
        <v>17</v>
      </c>
    </row>
    <row r="14333" spans="2:2">
      <c r="B14333">
        <f t="shared" si="432"/>
        <v>17</v>
      </c>
    </row>
    <row r="14334" spans="2:2">
      <c r="B14334">
        <f t="shared" si="432"/>
        <v>17</v>
      </c>
    </row>
    <row r="14335" spans="2:2">
      <c r="B14335">
        <f t="shared" si="432"/>
        <v>17</v>
      </c>
    </row>
    <row r="14336" spans="2:2">
      <c r="B14336">
        <f t="shared" si="432"/>
        <v>17</v>
      </c>
    </row>
    <row r="14337" spans="2:2">
      <c r="B14337">
        <f t="shared" si="432"/>
        <v>17</v>
      </c>
    </row>
    <row r="14338" spans="2:2">
      <c r="B14338">
        <f t="shared" si="432"/>
        <v>17</v>
      </c>
    </row>
    <row r="14339" spans="2:2">
      <c r="B14339">
        <f t="shared" si="432"/>
        <v>17</v>
      </c>
    </row>
    <row r="14340" spans="2:2">
      <c r="B14340">
        <f t="shared" si="432"/>
        <v>17</v>
      </c>
    </row>
    <row r="14341" spans="2:2">
      <c r="B14341">
        <f t="shared" ref="B14341:B14404" si="433">+IF(F14340=44085,B14340+1,B14340)</f>
        <v>17</v>
      </c>
    </row>
    <row r="14342" spans="2:2">
      <c r="B14342">
        <f t="shared" si="433"/>
        <v>17</v>
      </c>
    </row>
    <row r="14343" spans="2:2">
      <c r="B14343">
        <f t="shared" si="433"/>
        <v>17</v>
      </c>
    </row>
    <row r="14344" spans="2:2">
      <c r="B14344">
        <f t="shared" si="433"/>
        <v>17</v>
      </c>
    </row>
    <row r="14345" spans="2:2">
      <c r="B14345">
        <f t="shared" si="433"/>
        <v>17</v>
      </c>
    </row>
    <row r="14346" spans="2:2">
      <c r="B14346">
        <f t="shared" si="433"/>
        <v>17</v>
      </c>
    </row>
    <row r="14347" spans="2:2">
      <c r="B14347">
        <f t="shared" si="433"/>
        <v>17</v>
      </c>
    </row>
    <row r="14348" spans="2:2">
      <c r="B14348">
        <f t="shared" si="433"/>
        <v>17</v>
      </c>
    </row>
    <row r="14349" spans="2:2">
      <c r="B14349">
        <f t="shared" si="433"/>
        <v>17</v>
      </c>
    </row>
    <row r="14350" spans="2:2">
      <c r="B14350">
        <f t="shared" si="433"/>
        <v>17</v>
      </c>
    </row>
    <row r="14351" spans="2:2">
      <c r="B14351">
        <f t="shared" si="433"/>
        <v>17</v>
      </c>
    </row>
    <row r="14352" spans="2:2">
      <c r="B14352">
        <f t="shared" si="433"/>
        <v>17</v>
      </c>
    </row>
    <row r="14353" spans="2:2">
      <c r="B14353">
        <f t="shared" si="433"/>
        <v>17</v>
      </c>
    </row>
    <row r="14354" spans="2:2">
      <c r="B14354">
        <f t="shared" si="433"/>
        <v>17</v>
      </c>
    </row>
    <row r="14355" spans="2:2">
      <c r="B14355">
        <f t="shared" si="433"/>
        <v>17</v>
      </c>
    </row>
    <row r="14356" spans="2:2">
      <c r="B14356">
        <f t="shared" si="433"/>
        <v>17</v>
      </c>
    </row>
    <row r="14357" spans="2:2">
      <c r="B14357">
        <f t="shared" si="433"/>
        <v>17</v>
      </c>
    </row>
    <row r="14358" spans="2:2">
      <c r="B14358">
        <f t="shared" si="433"/>
        <v>17</v>
      </c>
    </row>
    <row r="14359" spans="2:2">
      <c r="B14359">
        <f t="shared" si="433"/>
        <v>17</v>
      </c>
    </row>
    <row r="14360" spans="2:2">
      <c r="B14360">
        <f t="shared" si="433"/>
        <v>17</v>
      </c>
    </row>
    <row r="14361" spans="2:2">
      <c r="B14361">
        <f t="shared" si="433"/>
        <v>17</v>
      </c>
    </row>
    <row r="14362" spans="2:2">
      <c r="B14362">
        <f t="shared" si="433"/>
        <v>17</v>
      </c>
    </row>
    <row r="14363" spans="2:2">
      <c r="B14363">
        <f t="shared" si="433"/>
        <v>17</v>
      </c>
    </row>
    <row r="14364" spans="2:2">
      <c r="B14364">
        <f t="shared" si="433"/>
        <v>17</v>
      </c>
    </row>
    <row r="14365" spans="2:2">
      <c r="B14365">
        <f t="shared" si="433"/>
        <v>17</v>
      </c>
    </row>
    <row r="14366" spans="2:2">
      <c r="B14366">
        <f t="shared" si="433"/>
        <v>17</v>
      </c>
    </row>
    <row r="14367" spans="2:2">
      <c r="B14367">
        <f t="shared" si="433"/>
        <v>17</v>
      </c>
    </row>
    <row r="14368" spans="2:2">
      <c r="B14368">
        <f t="shared" si="433"/>
        <v>17</v>
      </c>
    </row>
    <row r="14369" spans="2:2">
      <c r="B14369">
        <f t="shared" si="433"/>
        <v>17</v>
      </c>
    </row>
    <row r="14370" spans="2:2">
      <c r="B14370">
        <f t="shared" si="433"/>
        <v>17</v>
      </c>
    </row>
    <row r="14371" spans="2:2">
      <c r="B14371">
        <f t="shared" si="433"/>
        <v>17</v>
      </c>
    </row>
    <row r="14372" spans="2:2">
      <c r="B14372">
        <f t="shared" si="433"/>
        <v>17</v>
      </c>
    </row>
    <row r="14373" spans="2:2">
      <c r="B14373">
        <f t="shared" si="433"/>
        <v>17</v>
      </c>
    </row>
    <row r="14374" spans="2:2">
      <c r="B14374">
        <f t="shared" si="433"/>
        <v>17</v>
      </c>
    </row>
    <row r="14375" spans="2:2">
      <c r="B14375">
        <f t="shared" si="433"/>
        <v>17</v>
      </c>
    </row>
    <row r="14376" spans="2:2">
      <c r="B14376">
        <f t="shared" si="433"/>
        <v>17</v>
      </c>
    </row>
    <row r="14377" spans="2:2">
      <c r="B14377">
        <f t="shared" si="433"/>
        <v>17</v>
      </c>
    </row>
    <row r="14378" spans="2:2">
      <c r="B14378">
        <f t="shared" si="433"/>
        <v>17</v>
      </c>
    </row>
    <row r="14379" spans="2:2">
      <c r="B14379">
        <f t="shared" si="433"/>
        <v>17</v>
      </c>
    </row>
    <row r="14380" spans="2:2">
      <c r="B14380">
        <f t="shared" si="433"/>
        <v>17</v>
      </c>
    </row>
    <row r="14381" spans="2:2">
      <c r="B14381">
        <f t="shared" si="433"/>
        <v>17</v>
      </c>
    </row>
    <row r="14382" spans="2:2">
      <c r="B14382">
        <f t="shared" si="433"/>
        <v>17</v>
      </c>
    </row>
    <row r="14383" spans="2:2">
      <c r="B14383">
        <f t="shared" si="433"/>
        <v>17</v>
      </c>
    </row>
    <row r="14384" spans="2:2">
      <c r="B14384">
        <f t="shared" si="433"/>
        <v>17</v>
      </c>
    </row>
    <row r="14385" spans="2:2">
      <c r="B14385">
        <f t="shared" si="433"/>
        <v>17</v>
      </c>
    </row>
    <row r="14386" spans="2:2">
      <c r="B14386">
        <f t="shared" si="433"/>
        <v>17</v>
      </c>
    </row>
    <row r="14387" spans="2:2">
      <c r="B14387">
        <f t="shared" si="433"/>
        <v>17</v>
      </c>
    </row>
    <row r="14388" spans="2:2">
      <c r="B14388">
        <f t="shared" si="433"/>
        <v>17</v>
      </c>
    </row>
    <row r="14389" spans="2:2">
      <c r="B14389">
        <f t="shared" si="433"/>
        <v>17</v>
      </c>
    </row>
    <row r="14390" spans="2:2">
      <c r="B14390">
        <f t="shared" si="433"/>
        <v>17</v>
      </c>
    </row>
    <row r="14391" spans="2:2">
      <c r="B14391">
        <f t="shared" si="433"/>
        <v>17</v>
      </c>
    </row>
    <row r="14392" spans="2:2">
      <c r="B14392">
        <f t="shared" si="433"/>
        <v>17</v>
      </c>
    </row>
    <row r="14393" spans="2:2">
      <c r="B14393">
        <f t="shared" si="433"/>
        <v>17</v>
      </c>
    </row>
    <row r="14394" spans="2:2">
      <c r="B14394">
        <f t="shared" si="433"/>
        <v>17</v>
      </c>
    </row>
    <row r="14395" spans="2:2">
      <c r="B14395">
        <f t="shared" si="433"/>
        <v>17</v>
      </c>
    </row>
    <row r="14396" spans="2:2">
      <c r="B14396">
        <f t="shared" si="433"/>
        <v>17</v>
      </c>
    </row>
    <row r="14397" spans="2:2">
      <c r="B14397">
        <f t="shared" si="433"/>
        <v>17</v>
      </c>
    </row>
    <row r="14398" spans="2:2">
      <c r="B14398">
        <f t="shared" si="433"/>
        <v>17</v>
      </c>
    </row>
    <row r="14399" spans="2:2">
      <c r="B14399">
        <f t="shared" si="433"/>
        <v>17</v>
      </c>
    </row>
    <row r="14400" spans="2:2">
      <c r="B14400">
        <f t="shared" si="433"/>
        <v>17</v>
      </c>
    </row>
    <row r="14401" spans="2:2">
      <c r="B14401">
        <f t="shared" si="433"/>
        <v>17</v>
      </c>
    </row>
    <row r="14402" spans="2:2">
      <c r="B14402">
        <f t="shared" si="433"/>
        <v>17</v>
      </c>
    </row>
    <row r="14403" spans="2:2">
      <c r="B14403">
        <f t="shared" si="433"/>
        <v>17</v>
      </c>
    </row>
    <row r="14404" spans="2:2">
      <c r="B14404">
        <f t="shared" si="433"/>
        <v>17</v>
      </c>
    </row>
    <row r="14405" spans="2:2">
      <c r="B14405">
        <f t="shared" ref="B14405:B14468" si="434">+IF(F14404=44085,B14404+1,B14404)</f>
        <v>17</v>
      </c>
    </row>
    <row r="14406" spans="2:2">
      <c r="B14406">
        <f t="shared" si="434"/>
        <v>17</v>
      </c>
    </row>
    <row r="14407" spans="2:2">
      <c r="B14407">
        <f t="shared" si="434"/>
        <v>17</v>
      </c>
    </row>
    <row r="14408" spans="2:2">
      <c r="B14408">
        <f t="shared" si="434"/>
        <v>17</v>
      </c>
    </row>
    <row r="14409" spans="2:2">
      <c r="B14409">
        <f t="shared" si="434"/>
        <v>17</v>
      </c>
    </row>
    <row r="14410" spans="2:2">
      <c r="B14410">
        <f t="shared" si="434"/>
        <v>17</v>
      </c>
    </row>
    <row r="14411" spans="2:2">
      <c r="B14411">
        <f t="shared" si="434"/>
        <v>17</v>
      </c>
    </row>
    <row r="14412" spans="2:2">
      <c r="B14412">
        <f t="shared" si="434"/>
        <v>17</v>
      </c>
    </row>
    <row r="14413" spans="2:2">
      <c r="B14413">
        <f t="shared" si="434"/>
        <v>17</v>
      </c>
    </row>
    <row r="14414" spans="2:2">
      <c r="B14414">
        <f t="shared" si="434"/>
        <v>17</v>
      </c>
    </row>
    <row r="14415" spans="2:2">
      <c r="B14415">
        <f t="shared" si="434"/>
        <v>17</v>
      </c>
    </row>
    <row r="14416" spans="2:2">
      <c r="B14416">
        <f t="shared" si="434"/>
        <v>17</v>
      </c>
    </row>
    <row r="14417" spans="2:2">
      <c r="B14417">
        <f t="shared" si="434"/>
        <v>17</v>
      </c>
    </row>
    <row r="14418" spans="2:2">
      <c r="B14418">
        <f t="shared" si="434"/>
        <v>17</v>
      </c>
    </row>
    <row r="14419" spans="2:2">
      <c r="B14419">
        <f t="shared" si="434"/>
        <v>17</v>
      </c>
    </row>
    <row r="14420" spans="2:2">
      <c r="B14420">
        <f t="shared" si="434"/>
        <v>17</v>
      </c>
    </row>
    <row r="14421" spans="2:2">
      <c r="B14421">
        <f t="shared" si="434"/>
        <v>17</v>
      </c>
    </row>
    <row r="14422" spans="2:2">
      <c r="B14422">
        <f t="shared" si="434"/>
        <v>17</v>
      </c>
    </row>
    <row r="14423" spans="2:2">
      <c r="B14423">
        <f t="shared" si="434"/>
        <v>17</v>
      </c>
    </row>
    <row r="14424" spans="2:2">
      <c r="B14424">
        <f t="shared" si="434"/>
        <v>17</v>
      </c>
    </row>
    <row r="14425" spans="2:2">
      <c r="B14425">
        <f t="shared" si="434"/>
        <v>17</v>
      </c>
    </row>
    <row r="14426" spans="2:2">
      <c r="B14426">
        <f t="shared" si="434"/>
        <v>17</v>
      </c>
    </row>
    <row r="14427" spans="2:2">
      <c r="B14427">
        <f t="shared" si="434"/>
        <v>17</v>
      </c>
    </row>
    <row r="14428" spans="2:2">
      <c r="B14428">
        <f t="shared" si="434"/>
        <v>17</v>
      </c>
    </row>
    <row r="14429" spans="2:2">
      <c r="B14429">
        <f t="shared" si="434"/>
        <v>17</v>
      </c>
    </row>
    <row r="14430" spans="2:2">
      <c r="B14430">
        <f t="shared" si="434"/>
        <v>17</v>
      </c>
    </row>
    <row r="14431" spans="2:2">
      <c r="B14431">
        <f t="shared" si="434"/>
        <v>17</v>
      </c>
    </row>
    <row r="14432" spans="2:2">
      <c r="B14432">
        <f t="shared" si="434"/>
        <v>17</v>
      </c>
    </row>
    <row r="14433" spans="2:2">
      <c r="B14433">
        <f t="shared" si="434"/>
        <v>17</v>
      </c>
    </row>
    <row r="14434" spans="2:2">
      <c r="B14434">
        <f t="shared" si="434"/>
        <v>17</v>
      </c>
    </row>
    <row r="14435" spans="2:2">
      <c r="B14435">
        <f t="shared" si="434"/>
        <v>17</v>
      </c>
    </row>
    <row r="14436" spans="2:2">
      <c r="B14436">
        <f t="shared" si="434"/>
        <v>17</v>
      </c>
    </row>
    <row r="14437" spans="2:2">
      <c r="B14437">
        <f t="shared" si="434"/>
        <v>17</v>
      </c>
    </row>
    <row r="14438" spans="2:2">
      <c r="B14438">
        <f t="shared" si="434"/>
        <v>17</v>
      </c>
    </row>
    <row r="14439" spans="2:2">
      <c r="B14439">
        <f t="shared" si="434"/>
        <v>17</v>
      </c>
    </row>
    <row r="14440" spans="2:2">
      <c r="B14440">
        <f t="shared" si="434"/>
        <v>17</v>
      </c>
    </row>
    <row r="14441" spans="2:2">
      <c r="B14441">
        <f t="shared" si="434"/>
        <v>17</v>
      </c>
    </row>
    <row r="14442" spans="2:2">
      <c r="B14442">
        <f t="shared" si="434"/>
        <v>17</v>
      </c>
    </row>
    <row r="14443" spans="2:2">
      <c r="B14443">
        <f t="shared" si="434"/>
        <v>17</v>
      </c>
    </row>
    <row r="14444" spans="2:2">
      <c r="B14444">
        <f t="shared" si="434"/>
        <v>17</v>
      </c>
    </row>
    <row r="14445" spans="2:2">
      <c r="B14445">
        <f t="shared" si="434"/>
        <v>17</v>
      </c>
    </row>
    <row r="14446" spans="2:2">
      <c r="B14446">
        <f t="shared" si="434"/>
        <v>17</v>
      </c>
    </row>
    <row r="14447" spans="2:2">
      <c r="B14447">
        <f t="shared" si="434"/>
        <v>17</v>
      </c>
    </row>
    <row r="14448" spans="2:2">
      <c r="B14448">
        <f t="shared" si="434"/>
        <v>17</v>
      </c>
    </row>
    <row r="14449" spans="2:2">
      <c r="B14449">
        <f t="shared" si="434"/>
        <v>17</v>
      </c>
    </row>
    <row r="14450" spans="2:2">
      <c r="B14450">
        <f t="shared" si="434"/>
        <v>17</v>
      </c>
    </row>
    <row r="14451" spans="2:2">
      <c r="B14451">
        <f t="shared" si="434"/>
        <v>17</v>
      </c>
    </row>
    <row r="14452" spans="2:2">
      <c r="B14452">
        <f t="shared" si="434"/>
        <v>17</v>
      </c>
    </row>
    <row r="14453" spans="2:2">
      <c r="B14453">
        <f t="shared" si="434"/>
        <v>17</v>
      </c>
    </row>
    <row r="14454" spans="2:2">
      <c r="B14454">
        <f t="shared" si="434"/>
        <v>17</v>
      </c>
    </row>
    <row r="14455" spans="2:2">
      <c r="B14455">
        <f t="shared" si="434"/>
        <v>17</v>
      </c>
    </row>
    <row r="14456" spans="2:2">
      <c r="B14456">
        <f t="shared" si="434"/>
        <v>17</v>
      </c>
    </row>
    <row r="14457" spans="2:2">
      <c r="B14457">
        <f t="shared" si="434"/>
        <v>17</v>
      </c>
    </row>
    <row r="14458" spans="2:2">
      <c r="B14458">
        <f t="shared" si="434"/>
        <v>17</v>
      </c>
    </row>
    <row r="14459" spans="2:2">
      <c r="B14459">
        <f t="shared" si="434"/>
        <v>17</v>
      </c>
    </row>
    <row r="14460" spans="2:2">
      <c r="B14460">
        <f t="shared" si="434"/>
        <v>17</v>
      </c>
    </row>
    <row r="14461" spans="2:2">
      <c r="B14461">
        <f t="shared" si="434"/>
        <v>17</v>
      </c>
    </row>
    <row r="14462" spans="2:2">
      <c r="B14462">
        <f t="shared" si="434"/>
        <v>17</v>
      </c>
    </row>
    <row r="14463" spans="2:2">
      <c r="B14463">
        <f t="shared" si="434"/>
        <v>17</v>
      </c>
    </row>
    <row r="14464" spans="2:2">
      <c r="B14464">
        <f t="shared" si="434"/>
        <v>17</v>
      </c>
    </row>
    <row r="14465" spans="2:2">
      <c r="B14465">
        <f t="shared" si="434"/>
        <v>17</v>
      </c>
    </row>
    <row r="14466" spans="2:2">
      <c r="B14466">
        <f t="shared" si="434"/>
        <v>17</v>
      </c>
    </row>
    <row r="14467" spans="2:2">
      <c r="B14467">
        <f t="shared" si="434"/>
        <v>17</v>
      </c>
    </row>
    <row r="14468" spans="2:2">
      <c r="B14468">
        <f t="shared" si="434"/>
        <v>17</v>
      </c>
    </row>
    <row r="14469" spans="2:2">
      <c r="B14469">
        <f t="shared" ref="B14469:B14532" si="435">+IF(F14468=44085,B14468+1,B14468)</f>
        <v>17</v>
      </c>
    </row>
    <row r="14470" spans="2:2">
      <c r="B14470">
        <f t="shared" si="435"/>
        <v>17</v>
      </c>
    </row>
    <row r="14471" spans="2:2">
      <c r="B14471">
        <f t="shared" si="435"/>
        <v>17</v>
      </c>
    </row>
    <row r="14472" spans="2:2">
      <c r="B14472">
        <f t="shared" si="435"/>
        <v>17</v>
      </c>
    </row>
    <row r="14473" spans="2:2">
      <c r="B14473">
        <f t="shared" si="435"/>
        <v>17</v>
      </c>
    </row>
    <row r="14474" spans="2:2">
      <c r="B14474">
        <f t="shared" si="435"/>
        <v>17</v>
      </c>
    </row>
    <row r="14475" spans="2:2">
      <c r="B14475">
        <f t="shared" si="435"/>
        <v>17</v>
      </c>
    </row>
    <row r="14476" spans="2:2">
      <c r="B14476">
        <f t="shared" si="435"/>
        <v>17</v>
      </c>
    </row>
    <row r="14477" spans="2:2">
      <c r="B14477">
        <f t="shared" si="435"/>
        <v>17</v>
      </c>
    </row>
    <row r="14478" spans="2:2">
      <c r="B14478">
        <f t="shared" si="435"/>
        <v>17</v>
      </c>
    </row>
    <row r="14479" spans="2:2">
      <c r="B14479">
        <f t="shared" si="435"/>
        <v>17</v>
      </c>
    </row>
    <row r="14480" spans="2:2">
      <c r="B14480">
        <f t="shared" si="435"/>
        <v>17</v>
      </c>
    </row>
    <row r="14481" spans="2:2">
      <c r="B14481">
        <f t="shared" si="435"/>
        <v>17</v>
      </c>
    </row>
    <row r="14482" spans="2:2">
      <c r="B14482">
        <f t="shared" si="435"/>
        <v>17</v>
      </c>
    </row>
    <row r="14483" spans="2:2">
      <c r="B14483">
        <f t="shared" si="435"/>
        <v>17</v>
      </c>
    </row>
    <row r="14484" spans="2:2">
      <c r="B14484">
        <f t="shared" si="435"/>
        <v>17</v>
      </c>
    </row>
    <row r="14485" spans="2:2">
      <c r="B14485">
        <f t="shared" si="435"/>
        <v>17</v>
      </c>
    </row>
    <row r="14486" spans="2:2">
      <c r="B14486">
        <f t="shared" si="435"/>
        <v>17</v>
      </c>
    </row>
    <row r="14487" spans="2:2">
      <c r="B14487">
        <f t="shared" si="435"/>
        <v>17</v>
      </c>
    </row>
    <row r="14488" spans="2:2">
      <c r="B14488">
        <f t="shared" si="435"/>
        <v>17</v>
      </c>
    </row>
    <row r="14489" spans="2:2">
      <c r="B14489">
        <f t="shared" si="435"/>
        <v>17</v>
      </c>
    </row>
    <row r="14490" spans="2:2">
      <c r="B14490">
        <f t="shared" si="435"/>
        <v>17</v>
      </c>
    </row>
    <row r="14491" spans="2:2">
      <c r="B14491">
        <f t="shared" si="435"/>
        <v>17</v>
      </c>
    </row>
    <row r="14492" spans="2:2">
      <c r="B14492">
        <f t="shared" si="435"/>
        <v>17</v>
      </c>
    </row>
    <row r="14493" spans="2:2">
      <c r="B14493">
        <f t="shared" si="435"/>
        <v>17</v>
      </c>
    </row>
    <row r="14494" spans="2:2">
      <c r="B14494">
        <f t="shared" si="435"/>
        <v>17</v>
      </c>
    </row>
    <row r="14495" spans="2:2">
      <c r="B14495">
        <f t="shared" si="435"/>
        <v>17</v>
      </c>
    </row>
    <row r="14496" spans="2:2">
      <c r="B14496">
        <f t="shared" si="435"/>
        <v>17</v>
      </c>
    </row>
    <row r="14497" spans="2:2">
      <c r="B14497">
        <f t="shared" si="435"/>
        <v>17</v>
      </c>
    </row>
    <row r="14498" spans="2:2">
      <c r="B14498">
        <f t="shared" si="435"/>
        <v>17</v>
      </c>
    </row>
    <row r="14499" spans="2:2">
      <c r="B14499">
        <f t="shared" si="435"/>
        <v>17</v>
      </c>
    </row>
    <row r="14500" spans="2:2">
      <c r="B14500">
        <f t="shared" si="435"/>
        <v>17</v>
      </c>
    </row>
    <row r="14501" spans="2:2">
      <c r="B14501">
        <f t="shared" si="435"/>
        <v>17</v>
      </c>
    </row>
    <row r="14502" spans="2:2">
      <c r="B14502">
        <f t="shared" si="435"/>
        <v>17</v>
      </c>
    </row>
    <row r="14503" spans="2:2">
      <c r="B14503">
        <f t="shared" si="435"/>
        <v>17</v>
      </c>
    </row>
    <row r="14504" spans="2:2">
      <c r="B14504">
        <f t="shared" si="435"/>
        <v>17</v>
      </c>
    </row>
    <row r="14505" spans="2:2">
      <c r="B14505">
        <f t="shared" si="435"/>
        <v>17</v>
      </c>
    </row>
    <row r="14506" spans="2:2">
      <c r="B14506">
        <f t="shared" si="435"/>
        <v>17</v>
      </c>
    </row>
    <row r="14507" spans="2:2">
      <c r="B14507">
        <f t="shared" si="435"/>
        <v>17</v>
      </c>
    </row>
    <row r="14508" spans="2:2">
      <c r="B14508">
        <f t="shared" si="435"/>
        <v>17</v>
      </c>
    </row>
    <row r="14509" spans="2:2">
      <c r="B14509">
        <f t="shared" si="435"/>
        <v>17</v>
      </c>
    </row>
    <row r="14510" spans="2:2">
      <c r="B14510">
        <f t="shared" si="435"/>
        <v>17</v>
      </c>
    </row>
    <row r="14511" spans="2:2">
      <c r="B14511">
        <f t="shared" si="435"/>
        <v>17</v>
      </c>
    </row>
    <row r="14512" spans="2:2">
      <c r="B14512">
        <f t="shared" si="435"/>
        <v>17</v>
      </c>
    </row>
    <row r="14513" spans="2:2">
      <c r="B14513">
        <f t="shared" si="435"/>
        <v>17</v>
      </c>
    </row>
    <row r="14514" spans="2:2">
      <c r="B14514">
        <f t="shared" si="435"/>
        <v>17</v>
      </c>
    </row>
    <row r="14515" spans="2:2">
      <c r="B14515">
        <f t="shared" si="435"/>
        <v>17</v>
      </c>
    </row>
    <row r="14516" spans="2:2">
      <c r="B14516">
        <f t="shared" si="435"/>
        <v>17</v>
      </c>
    </row>
    <row r="14517" spans="2:2">
      <c r="B14517">
        <f t="shared" si="435"/>
        <v>17</v>
      </c>
    </row>
    <row r="14518" spans="2:2">
      <c r="B14518">
        <f t="shared" si="435"/>
        <v>17</v>
      </c>
    </row>
    <row r="14519" spans="2:2">
      <c r="B14519">
        <f t="shared" si="435"/>
        <v>17</v>
      </c>
    </row>
    <row r="14520" spans="2:2">
      <c r="B14520">
        <f t="shared" si="435"/>
        <v>17</v>
      </c>
    </row>
    <row r="14521" spans="2:2">
      <c r="B14521">
        <f t="shared" si="435"/>
        <v>17</v>
      </c>
    </row>
    <row r="14522" spans="2:2">
      <c r="B14522">
        <f t="shared" si="435"/>
        <v>17</v>
      </c>
    </row>
    <row r="14523" spans="2:2">
      <c r="B14523">
        <f t="shared" si="435"/>
        <v>17</v>
      </c>
    </row>
    <row r="14524" spans="2:2">
      <c r="B14524">
        <f t="shared" si="435"/>
        <v>17</v>
      </c>
    </row>
    <row r="14525" spans="2:2">
      <c r="B14525">
        <f t="shared" si="435"/>
        <v>17</v>
      </c>
    </row>
    <row r="14526" spans="2:2">
      <c r="B14526">
        <f t="shared" si="435"/>
        <v>17</v>
      </c>
    </row>
    <row r="14527" spans="2:2">
      <c r="B14527">
        <f t="shared" si="435"/>
        <v>17</v>
      </c>
    </row>
    <row r="14528" spans="2:2">
      <c r="B14528">
        <f t="shared" si="435"/>
        <v>17</v>
      </c>
    </row>
    <row r="14529" spans="2:2">
      <c r="B14529">
        <f t="shared" si="435"/>
        <v>17</v>
      </c>
    </row>
    <row r="14530" spans="2:2">
      <c r="B14530">
        <f t="shared" si="435"/>
        <v>17</v>
      </c>
    </row>
    <row r="14531" spans="2:2">
      <c r="B14531">
        <f t="shared" si="435"/>
        <v>17</v>
      </c>
    </row>
    <row r="14532" spans="2:2">
      <c r="B14532">
        <f t="shared" si="435"/>
        <v>17</v>
      </c>
    </row>
    <row r="14533" spans="2:2">
      <c r="B14533">
        <f t="shared" ref="B14533:B14596" si="436">+IF(F14532=44085,B14532+1,B14532)</f>
        <v>17</v>
      </c>
    </row>
    <row r="14534" spans="2:2">
      <c r="B14534">
        <f t="shared" si="436"/>
        <v>17</v>
      </c>
    </row>
    <row r="14535" spans="2:2">
      <c r="B14535">
        <f t="shared" si="436"/>
        <v>17</v>
      </c>
    </row>
    <row r="14536" spans="2:2">
      <c r="B14536">
        <f t="shared" si="436"/>
        <v>17</v>
      </c>
    </row>
    <row r="14537" spans="2:2">
      <c r="B14537">
        <f t="shared" si="436"/>
        <v>17</v>
      </c>
    </row>
    <row r="14538" spans="2:2">
      <c r="B14538">
        <f t="shared" si="436"/>
        <v>17</v>
      </c>
    </row>
    <row r="14539" spans="2:2">
      <c r="B14539">
        <f t="shared" si="436"/>
        <v>17</v>
      </c>
    </row>
    <row r="14540" spans="2:2">
      <c r="B14540">
        <f t="shared" si="436"/>
        <v>17</v>
      </c>
    </row>
    <row r="14541" spans="2:2">
      <c r="B14541">
        <f t="shared" si="436"/>
        <v>17</v>
      </c>
    </row>
    <row r="14542" spans="2:2">
      <c r="B14542">
        <f t="shared" si="436"/>
        <v>17</v>
      </c>
    </row>
    <row r="14543" spans="2:2">
      <c r="B14543">
        <f t="shared" si="436"/>
        <v>17</v>
      </c>
    </row>
    <row r="14544" spans="2:2">
      <c r="B14544">
        <f t="shared" si="436"/>
        <v>17</v>
      </c>
    </row>
    <row r="14545" spans="2:2">
      <c r="B14545">
        <f t="shared" si="436"/>
        <v>17</v>
      </c>
    </row>
    <row r="14546" spans="2:2">
      <c r="B14546">
        <f t="shared" si="436"/>
        <v>17</v>
      </c>
    </row>
    <row r="14547" spans="2:2">
      <c r="B14547">
        <f t="shared" si="436"/>
        <v>17</v>
      </c>
    </row>
    <row r="14548" spans="2:2">
      <c r="B14548">
        <f t="shared" si="436"/>
        <v>17</v>
      </c>
    </row>
    <row r="14549" spans="2:2">
      <c r="B14549">
        <f t="shared" si="436"/>
        <v>17</v>
      </c>
    </row>
    <row r="14550" spans="2:2">
      <c r="B14550">
        <f t="shared" si="436"/>
        <v>17</v>
      </c>
    </row>
    <row r="14551" spans="2:2">
      <c r="B14551">
        <f t="shared" si="436"/>
        <v>17</v>
      </c>
    </row>
    <row r="14552" spans="2:2">
      <c r="B14552">
        <f t="shared" si="436"/>
        <v>17</v>
      </c>
    </row>
    <row r="14553" spans="2:2">
      <c r="B14553">
        <f t="shared" si="436"/>
        <v>17</v>
      </c>
    </row>
    <row r="14554" spans="2:2">
      <c r="B14554">
        <f t="shared" si="436"/>
        <v>17</v>
      </c>
    </row>
    <row r="14555" spans="2:2">
      <c r="B14555">
        <f t="shared" si="436"/>
        <v>17</v>
      </c>
    </row>
    <row r="14556" spans="2:2">
      <c r="B14556">
        <f t="shared" si="436"/>
        <v>17</v>
      </c>
    </row>
    <row r="14557" spans="2:2">
      <c r="B14557">
        <f t="shared" si="436"/>
        <v>17</v>
      </c>
    </row>
    <row r="14558" spans="2:2">
      <c r="B14558">
        <f t="shared" si="436"/>
        <v>17</v>
      </c>
    </row>
    <row r="14559" spans="2:2">
      <c r="B14559">
        <f t="shared" si="436"/>
        <v>17</v>
      </c>
    </row>
    <row r="14560" spans="2:2">
      <c r="B14560">
        <f t="shared" si="436"/>
        <v>17</v>
      </c>
    </row>
    <row r="14561" spans="2:2">
      <c r="B14561">
        <f t="shared" si="436"/>
        <v>17</v>
      </c>
    </row>
    <row r="14562" spans="2:2">
      <c r="B14562">
        <f t="shared" si="436"/>
        <v>17</v>
      </c>
    </row>
    <row r="14563" spans="2:2">
      <c r="B14563">
        <f t="shared" si="436"/>
        <v>17</v>
      </c>
    </row>
    <row r="14564" spans="2:2">
      <c r="B14564">
        <f t="shared" si="436"/>
        <v>17</v>
      </c>
    </row>
    <row r="14565" spans="2:2">
      <c r="B14565">
        <f t="shared" si="436"/>
        <v>17</v>
      </c>
    </row>
    <row r="14566" spans="2:2">
      <c r="B14566">
        <f t="shared" si="436"/>
        <v>17</v>
      </c>
    </row>
    <row r="14567" spans="2:2">
      <c r="B14567">
        <f t="shared" si="436"/>
        <v>17</v>
      </c>
    </row>
    <row r="14568" spans="2:2">
      <c r="B14568">
        <f t="shared" si="436"/>
        <v>17</v>
      </c>
    </row>
    <row r="14569" spans="2:2">
      <c r="B14569">
        <f t="shared" si="436"/>
        <v>17</v>
      </c>
    </row>
    <row r="14570" spans="2:2">
      <c r="B14570">
        <f t="shared" si="436"/>
        <v>17</v>
      </c>
    </row>
    <row r="14571" spans="2:2">
      <c r="B14571">
        <f t="shared" si="436"/>
        <v>17</v>
      </c>
    </row>
    <row r="14572" spans="2:2">
      <c r="B14572">
        <f t="shared" si="436"/>
        <v>17</v>
      </c>
    </row>
    <row r="14573" spans="2:2">
      <c r="B14573">
        <f t="shared" si="436"/>
        <v>17</v>
      </c>
    </row>
    <row r="14574" spans="2:2">
      <c r="B14574">
        <f t="shared" si="436"/>
        <v>17</v>
      </c>
    </row>
    <row r="14575" spans="2:2">
      <c r="B14575">
        <f t="shared" si="436"/>
        <v>17</v>
      </c>
    </row>
    <row r="14576" spans="2:2">
      <c r="B14576">
        <f t="shared" si="436"/>
        <v>17</v>
      </c>
    </row>
    <row r="14577" spans="2:2">
      <c r="B14577">
        <f t="shared" si="436"/>
        <v>17</v>
      </c>
    </row>
    <row r="14578" spans="2:2">
      <c r="B14578">
        <f t="shared" si="436"/>
        <v>17</v>
      </c>
    </row>
    <row r="14579" spans="2:2">
      <c r="B14579">
        <f t="shared" si="436"/>
        <v>17</v>
      </c>
    </row>
    <row r="14580" spans="2:2">
      <c r="B14580">
        <f t="shared" si="436"/>
        <v>17</v>
      </c>
    </row>
    <row r="14581" spans="2:2">
      <c r="B14581">
        <f t="shared" si="436"/>
        <v>17</v>
      </c>
    </row>
    <row r="14582" spans="2:2">
      <c r="B14582">
        <f t="shared" si="436"/>
        <v>17</v>
      </c>
    </row>
    <row r="14583" spans="2:2">
      <c r="B14583">
        <f t="shared" si="436"/>
        <v>17</v>
      </c>
    </row>
    <row r="14584" spans="2:2">
      <c r="B14584">
        <f t="shared" si="436"/>
        <v>17</v>
      </c>
    </row>
    <row r="14585" spans="2:2">
      <c r="B14585">
        <f t="shared" si="436"/>
        <v>17</v>
      </c>
    </row>
    <row r="14586" spans="2:2">
      <c r="B14586">
        <f t="shared" si="436"/>
        <v>17</v>
      </c>
    </row>
    <row r="14587" spans="2:2">
      <c r="B14587">
        <f t="shared" si="436"/>
        <v>17</v>
      </c>
    </row>
    <row r="14588" spans="2:2">
      <c r="B14588">
        <f t="shared" si="436"/>
        <v>17</v>
      </c>
    </row>
    <row r="14589" spans="2:2">
      <c r="B14589">
        <f t="shared" si="436"/>
        <v>17</v>
      </c>
    </row>
    <row r="14590" spans="2:2">
      <c r="B14590">
        <f t="shared" si="436"/>
        <v>17</v>
      </c>
    </row>
    <row r="14591" spans="2:2">
      <c r="B14591">
        <f t="shared" si="436"/>
        <v>17</v>
      </c>
    </row>
    <row r="14592" spans="2:2">
      <c r="B14592">
        <f t="shared" si="436"/>
        <v>17</v>
      </c>
    </row>
    <row r="14593" spans="2:2">
      <c r="B14593">
        <f t="shared" si="436"/>
        <v>17</v>
      </c>
    </row>
    <row r="14594" spans="2:2">
      <c r="B14594">
        <f t="shared" si="436"/>
        <v>17</v>
      </c>
    </row>
    <row r="14595" spans="2:2">
      <c r="B14595">
        <f t="shared" si="436"/>
        <v>17</v>
      </c>
    </row>
    <row r="14596" spans="2:2">
      <c r="B14596">
        <f t="shared" si="436"/>
        <v>17</v>
      </c>
    </row>
    <row r="14597" spans="2:2">
      <c r="B14597">
        <f t="shared" ref="B14597:B14660" si="437">+IF(F14596=44085,B14596+1,B14596)</f>
        <v>17</v>
      </c>
    </row>
    <row r="14598" spans="2:2">
      <c r="B14598">
        <f t="shared" si="437"/>
        <v>17</v>
      </c>
    </row>
    <row r="14599" spans="2:2">
      <c r="B14599">
        <f t="shared" si="437"/>
        <v>17</v>
      </c>
    </row>
    <row r="14600" spans="2:2">
      <c r="B14600">
        <f t="shared" si="437"/>
        <v>17</v>
      </c>
    </row>
    <row r="14601" spans="2:2">
      <c r="B14601">
        <f t="shared" si="437"/>
        <v>17</v>
      </c>
    </row>
    <row r="14602" spans="2:2">
      <c r="B14602">
        <f t="shared" si="437"/>
        <v>17</v>
      </c>
    </row>
    <row r="14603" spans="2:2">
      <c r="B14603">
        <f t="shared" si="437"/>
        <v>17</v>
      </c>
    </row>
    <row r="14604" spans="2:2">
      <c r="B14604">
        <f t="shared" si="437"/>
        <v>17</v>
      </c>
    </row>
    <row r="14605" spans="2:2">
      <c r="B14605">
        <f t="shared" si="437"/>
        <v>17</v>
      </c>
    </row>
    <row r="14606" spans="2:2">
      <c r="B14606">
        <f t="shared" si="437"/>
        <v>17</v>
      </c>
    </row>
    <row r="14607" spans="2:2">
      <c r="B14607">
        <f t="shared" si="437"/>
        <v>17</v>
      </c>
    </row>
    <row r="14608" spans="2:2">
      <c r="B14608">
        <f t="shared" si="437"/>
        <v>17</v>
      </c>
    </row>
    <row r="14609" spans="2:2">
      <c r="B14609">
        <f t="shared" si="437"/>
        <v>17</v>
      </c>
    </row>
    <row r="14610" spans="2:2">
      <c r="B14610">
        <f t="shared" si="437"/>
        <v>17</v>
      </c>
    </row>
    <row r="14611" spans="2:2">
      <c r="B14611">
        <f t="shared" si="437"/>
        <v>17</v>
      </c>
    </row>
    <row r="14612" spans="2:2">
      <c r="B14612">
        <f t="shared" si="437"/>
        <v>17</v>
      </c>
    </row>
    <row r="14613" spans="2:2">
      <c r="B14613">
        <f t="shared" si="437"/>
        <v>17</v>
      </c>
    </row>
    <row r="14614" spans="2:2">
      <c r="B14614">
        <f t="shared" si="437"/>
        <v>17</v>
      </c>
    </row>
    <row r="14615" spans="2:2">
      <c r="B14615">
        <f t="shared" si="437"/>
        <v>17</v>
      </c>
    </row>
    <row r="14616" spans="2:2">
      <c r="B14616">
        <f t="shared" si="437"/>
        <v>17</v>
      </c>
    </row>
    <row r="14617" spans="2:2">
      <c r="B14617">
        <f t="shared" si="437"/>
        <v>17</v>
      </c>
    </row>
    <row r="14618" spans="2:2">
      <c r="B14618">
        <f t="shared" si="437"/>
        <v>17</v>
      </c>
    </row>
    <row r="14619" spans="2:2">
      <c r="B14619">
        <f t="shared" si="437"/>
        <v>17</v>
      </c>
    </row>
    <row r="14620" spans="2:2">
      <c r="B14620">
        <f t="shared" si="437"/>
        <v>17</v>
      </c>
    </row>
    <row r="14621" spans="2:2">
      <c r="B14621">
        <f t="shared" si="437"/>
        <v>17</v>
      </c>
    </row>
    <row r="14622" spans="2:2">
      <c r="B14622">
        <f t="shared" si="437"/>
        <v>17</v>
      </c>
    </row>
    <row r="14623" spans="2:2">
      <c r="B14623">
        <f t="shared" si="437"/>
        <v>17</v>
      </c>
    </row>
    <row r="14624" spans="2:2">
      <c r="B14624">
        <f t="shared" si="437"/>
        <v>17</v>
      </c>
    </row>
    <row r="14625" spans="2:2">
      <c r="B14625">
        <f t="shared" si="437"/>
        <v>17</v>
      </c>
    </row>
    <row r="14626" spans="2:2">
      <c r="B14626">
        <f t="shared" si="437"/>
        <v>17</v>
      </c>
    </row>
    <row r="14627" spans="2:2">
      <c r="B14627">
        <f t="shared" si="437"/>
        <v>17</v>
      </c>
    </row>
    <row r="14628" spans="2:2">
      <c r="B14628">
        <f t="shared" si="437"/>
        <v>17</v>
      </c>
    </row>
    <row r="14629" spans="2:2">
      <c r="B14629">
        <f t="shared" si="437"/>
        <v>17</v>
      </c>
    </row>
    <row r="14630" spans="2:2">
      <c r="B14630">
        <f t="shared" si="437"/>
        <v>17</v>
      </c>
    </row>
    <row r="14631" spans="2:2">
      <c r="B14631">
        <f t="shared" si="437"/>
        <v>17</v>
      </c>
    </row>
    <row r="14632" spans="2:2">
      <c r="B14632">
        <f t="shared" si="437"/>
        <v>17</v>
      </c>
    </row>
    <row r="14633" spans="2:2">
      <c r="B14633">
        <f t="shared" si="437"/>
        <v>17</v>
      </c>
    </row>
    <row r="14634" spans="2:2">
      <c r="B14634">
        <f t="shared" si="437"/>
        <v>17</v>
      </c>
    </row>
    <row r="14635" spans="2:2">
      <c r="B14635">
        <f t="shared" si="437"/>
        <v>17</v>
      </c>
    </row>
    <row r="14636" spans="2:2">
      <c r="B14636">
        <f t="shared" si="437"/>
        <v>17</v>
      </c>
    </row>
    <row r="14637" spans="2:2">
      <c r="B14637">
        <f t="shared" si="437"/>
        <v>17</v>
      </c>
    </row>
    <row r="14638" spans="2:2">
      <c r="B14638">
        <f t="shared" si="437"/>
        <v>17</v>
      </c>
    </row>
    <row r="14639" spans="2:2">
      <c r="B14639">
        <f t="shared" si="437"/>
        <v>17</v>
      </c>
    </row>
    <row r="14640" spans="2:2">
      <c r="B14640">
        <f t="shared" si="437"/>
        <v>17</v>
      </c>
    </row>
    <row r="14641" spans="2:2">
      <c r="B14641">
        <f t="shared" si="437"/>
        <v>17</v>
      </c>
    </row>
    <row r="14642" spans="2:2">
      <c r="B14642">
        <f t="shared" si="437"/>
        <v>17</v>
      </c>
    </row>
    <row r="14643" spans="2:2">
      <c r="B14643">
        <f t="shared" si="437"/>
        <v>17</v>
      </c>
    </row>
    <row r="14644" spans="2:2">
      <c r="B14644">
        <f t="shared" si="437"/>
        <v>17</v>
      </c>
    </row>
    <row r="14645" spans="2:2">
      <c r="B14645">
        <f t="shared" si="437"/>
        <v>17</v>
      </c>
    </row>
    <row r="14646" spans="2:2">
      <c r="B14646">
        <f t="shared" si="437"/>
        <v>17</v>
      </c>
    </row>
    <row r="14647" spans="2:2">
      <c r="B14647">
        <f t="shared" si="437"/>
        <v>17</v>
      </c>
    </row>
    <row r="14648" spans="2:2">
      <c r="B14648">
        <f t="shared" si="437"/>
        <v>17</v>
      </c>
    </row>
    <row r="14649" spans="2:2">
      <c r="B14649">
        <f t="shared" si="437"/>
        <v>17</v>
      </c>
    </row>
    <row r="14650" spans="2:2">
      <c r="B14650">
        <f t="shared" si="437"/>
        <v>17</v>
      </c>
    </row>
    <row r="14651" spans="2:2">
      <c r="B14651">
        <f t="shared" si="437"/>
        <v>17</v>
      </c>
    </row>
    <row r="14652" spans="2:2">
      <c r="B14652">
        <f t="shared" si="437"/>
        <v>17</v>
      </c>
    </row>
    <row r="14653" spans="2:2">
      <c r="B14653">
        <f t="shared" si="437"/>
        <v>17</v>
      </c>
    </row>
    <row r="14654" spans="2:2">
      <c r="B14654">
        <f t="shared" si="437"/>
        <v>17</v>
      </c>
    </row>
    <row r="14655" spans="2:2">
      <c r="B14655">
        <f t="shared" si="437"/>
        <v>17</v>
      </c>
    </row>
    <row r="14656" spans="2:2">
      <c r="B14656">
        <f t="shared" si="437"/>
        <v>17</v>
      </c>
    </row>
    <row r="14657" spans="2:2">
      <c r="B14657">
        <f t="shared" si="437"/>
        <v>17</v>
      </c>
    </row>
    <row r="14658" spans="2:2">
      <c r="B14658">
        <f t="shared" si="437"/>
        <v>17</v>
      </c>
    </row>
    <row r="14659" spans="2:2">
      <c r="B14659">
        <f t="shared" si="437"/>
        <v>17</v>
      </c>
    </row>
    <row r="14660" spans="2:2">
      <c r="B14660">
        <f t="shared" si="437"/>
        <v>17</v>
      </c>
    </row>
    <row r="14661" spans="2:2">
      <c r="B14661">
        <f t="shared" ref="B14661:B14724" si="438">+IF(F14660=44085,B14660+1,B14660)</f>
        <v>17</v>
      </c>
    </row>
    <row r="14662" spans="2:2">
      <c r="B14662">
        <f t="shared" si="438"/>
        <v>17</v>
      </c>
    </row>
    <row r="14663" spans="2:2">
      <c r="B14663">
        <f t="shared" si="438"/>
        <v>17</v>
      </c>
    </row>
    <row r="14664" spans="2:2">
      <c r="B14664">
        <f t="shared" si="438"/>
        <v>17</v>
      </c>
    </row>
    <row r="14665" spans="2:2">
      <c r="B14665">
        <f t="shared" si="438"/>
        <v>17</v>
      </c>
    </row>
    <row r="14666" spans="2:2">
      <c r="B14666">
        <f t="shared" si="438"/>
        <v>17</v>
      </c>
    </row>
    <row r="14667" spans="2:2">
      <c r="B14667">
        <f t="shared" si="438"/>
        <v>17</v>
      </c>
    </row>
    <row r="14668" spans="2:2">
      <c r="B14668">
        <f t="shared" si="438"/>
        <v>17</v>
      </c>
    </row>
    <row r="14669" spans="2:2">
      <c r="B14669">
        <f t="shared" si="438"/>
        <v>17</v>
      </c>
    </row>
    <row r="14670" spans="2:2">
      <c r="B14670">
        <f t="shared" si="438"/>
        <v>17</v>
      </c>
    </row>
    <row r="14671" spans="2:2">
      <c r="B14671">
        <f t="shared" si="438"/>
        <v>17</v>
      </c>
    </row>
    <row r="14672" spans="2:2">
      <c r="B14672">
        <f t="shared" si="438"/>
        <v>17</v>
      </c>
    </row>
    <row r="14673" spans="2:2">
      <c r="B14673">
        <f t="shared" si="438"/>
        <v>17</v>
      </c>
    </row>
    <row r="14674" spans="2:2">
      <c r="B14674">
        <f t="shared" si="438"/>
        <v>17</v>
      </c>
    </row>
    <row r="14675" spans="2:2">
      <c r="B14675">
        <f t="shared" si="438"/>
        <v>17</v>
      </c>
    </row>
    <row r="14676" spans="2:2">
      <c r="B14676">
        <f t="shared" si="438"/>
        <v>17</v>
      </c>
    </row>
    <row r="14677" spans="2:2">
      <c r="B14677">
        <f t="shared" si="438"/>
        <v>17</v>
      </c>
    </row>
    <row r="14678" spans="2:2">
      <c r="B14678">
        <f t="shared" si="438"/>
        <v>17</v>
      </c>
    </row>
    <row r="14679" spans="2:2">
      <c r="B14679">
        <f t="shared" si="438"/>
        <v>17</v>
      </c>
    </row>
    <row r="14680" spans="2:2">
      <c r="B14680">
        <f t="shared" si="438"/>
        <v>17</v>
      </c>
    </row>
    <row r="14681" spans="2:2">
      <c r="B14681">
        <f t="shared" si="438"/>
        <v>17</v>
      </c>
    </row>
    <row r="14682" spans="2:2">
      <c r="B14682">
        <f t="shared" si="438"/>
        <v>17</v>
      </c>
    </row>
    <row r="14683" spans="2:2">
      <c r="B14683">
        <f t="shared" si="438"/>
        <v>17</v>
      </c>
    </row>
    <row r="14684" spans="2:2">
      <c r="B14684">
        <f t="shared" si="438"/>
        <v>17</v>
      </c>
    </row>
    <row r="14685" spans="2:2">
      <c r="B14685">
        <f t="shared" si="438"/>
        <v>17</v>
      </c>
    </row>
    <row r="14686" spans="2:2">
      <c r="B14686">
        <f t="shared" si="438"/>
        <v>17</v>
      </c>
    </row>
    <row r="14687" spans="2:2">
      <c r="B14687">
        <f t="shared" si="438"/>
        <v>17</v>
      </c>
    </row>
    <row r="14688" spans="2:2">
      <c r="B14688">
        <f t="shared" si="438"/>
        <v>17</v>
      </c>
    </row>
    <row r="14689" spans="2:2">
      <c r="B14689">
        <f t="shared" si="438"/>
        <v>17</v>
      </c>
    </row>
    <row r="14690" spans="2:2">
      <c r="B14690">
        <f t="shared" si="438"/>
        <v>17</v>
      </c>
    </row>
    <row r="14691" spans="2:2">
      <c r="B14691">
        <f t="shared" si="438"/>
        <v>17</v>
      </c>
    </row>
    <row r="14692" spans="2:2">
      <c r="B14692">
        <f t="shared" si="438"/>
        <v>17</v>
      </c>
    </row>
    <row r="14693" spans="2:2">
      <c r="B14693">
        <f t="shared" si="438"/>
        <v>17</v>
      </c>
    </row>
    <row r="14694" spans="2:2">
      <c r="B14694">
        <f t="shared" si="438"/>
        <v>17</v>
      </c>
    </row>
    <row r="14695" spans="2:2">
      <c r="B14695">
        <f t="shared" si="438"/>
        <v>17</v>
      </c>
    </row>
    <row r="14696" spans="2:2">
      <c r="B14696">
        <f t="shared" si="438"/>
        <v>17</v>
      </c>
    </row>
    <row r="14697" spans="2:2">
      <c r="B14697">
        <f t="shared" si="438"/>
        <v>17</v>
      </c>
    </row>
    <row r="14698" spans="2:2">
      <c r="B14698">
        <f t="shared" si="438"/>
        <v>17</v>
      </c>
    </row>
    <row r="14699" spans="2:2">
      <c r="B14699">
        <f t="shared" si="438"/>
        <v>17</v>
      </c>
    </row>
    <row r="14700" spans="2:2">
      <c r="B14700">
        <f t="shared" si="438"/>
        <v>17</v>
      </c>
    </row>
    <row r="14701" spans="2:2">
      <c r="B14701">
        <f t="shared" si="438"/>
        <v>17</v>
      </c>
    </row>
    <row r="14702" spans="2:2">
      <c r="B14702">
        <f t="shared" si="438"/>
        <v>17</v>
      </c>
    </row>
    <row r="14703" spans="2:2">
      <c r="B14703">
        <f t="shared" si="438"/>
        <v>17</v>
      </c>
    </row>
    <row r="14704" spans="2:2">
      <c r="B14704">
        <f t="shared" si="438"/>
        <v>17</v>
      </c>
    </row>
    <row r="14705" spans="2:2">
      <c r="B14705">
        <f t="shared" si="438"/>
        <v>17</v>
      </c>
    </row>
    <row r="14706" spans="2:2">
      <c r="B14706">
        <f t="shared" si="438"/>
        <v>17</v>
      </c>
    </row>
    <row r="14707" spans="2:2">
      <c r="B14707">
        <f t="shared" si="438"/>
        <v>17</v>
      </c>
    </row>
    <row r="14708" spans="2:2">
      <c r="B14708">
        <f t="shared" si="438"/>
        <v>17</v>
      </c>
    </row>
    <row r="14709" spans="2:2">
      <c r="B14709">
        <f t="shared" si="438"/>
        <v>17</v>
      </c>
    </row>
    <row r="14710" spans="2:2">
      <c r="B14710">
        <f t="shared" si="438"/>
        <v>17</v>
      </c>
    </row>
    <row r="14711" spans="2:2">
      <c r="B14711">
        <f t="shared" si="438"/>
        <v>17</v>
      </c>
    </row>
    <row r="14712" spans="2:2">
      <c r="B14712">
        <f t="shared" si="438"/>
        <v>17</v>
      </c>
    </row>
    <row r="14713" spans="2:2">
      <c r="B14713">
        <f t="shared" si="438"/>
        <v>17</v>
      </c>
    </row>
    <row r="14714" spans="2:2">
      <c r="B14714">
        <f t="shared" si="438"/>
        <v>17</v>
      </c>
    </row>
    <row r="14715" spans="2:2">
      <c r="B14715">
        <f t="shared" si="438"/>
        <v>17</v>
      </c>
    </row>
    <row r="14716" spans="2:2">
      <c r="B14716">
        <f t="shared" si="438"/>
        <v>17</v>
      </c>
    </row>
    <row r="14717" spans="2:2">
      <c r="B14717">
        <f t="shared" si="438"/>
        <v>17</v>
      </c>
    </row>
    <row r="14718" spans="2:2">
      <c r="B14718">
        <f t="shared" si="438"/>
        <v>17</v>
      </c>
    </row>
    <row r="14719" spans="2:2">
      <c r="B14719">
        <f t="shared" si="438"/>
        <v>17</v>
      </c>
    </row>
    <row r="14720" spans="2:2">
      <c r="B14720">
        <f t="shared" si="438"/>
        <v>17</v>
      </c>
    </row>
    <row r="14721" spans="2:2">
      <c r="B14721">
        <f t="shared" si="438"/>
        <v>17</v>
      </c>
    </row>
    <row r="14722" spans="2:2">
      <c r="B14722">
        <f t="shared" si="438"/>
        <v>17</v>
      </c>
    </row>
    <row r="14723" spans="2:2">
      <c r="B14723">
        <f t="shared" si="438"/>
        <v>17</v>
      </c>
    </row>
    <row r="14724" spans="2:2">
      <c r="B14724">
        <f t="shared" si="438"/>
        <v>17</v>
      </c>
    </row>
    <row r="14725" spans="2:2">
      <c r="B14725">
        <f t="shared" ref="B14725:B14788" si="439">+IF(F14724=44085,B14724+1,B14724)</f>
        <v>17</v>
      </c>
    </row>
    <row r="14726" spans="2:2">
      <c r="B14726">
        <f t="shared" si="439"/>
        <v>17</v>
      </c>
    </row>
    <row r="14727" spans="2:2">
      <c r="B14727">
        <f t="shared" si="439"/>
        <v>17</v>
      </c>
    </row>
    <row r="14728" spans="2:2">
      <c r="B14728">
        <f t="shared" si="439"/>
        <v>17</v>
      </c>
    </row>
    <row r="14729" spans="2:2">
      <c r="B14729">
        <f t="shared" si="439"/>
        <v>17</v>
      </c>
    </row>
    <row r="14730" spans="2:2">
      <c r="B14730">
        <f t="shared" si="439"/>
        <v>17</v>
      </c>
    </row>
    <row r="14731" spans="2:2">
      <c r="B14731">
        <f t="shared" si="439"/>
        <v>17</v>
      </c>
    </row>
    <row r="14732" spans="2:2">
      <c r="B14732">
        <f t="shared" si="439"/>
        <v>17</v>
      </c>
    </row>
    <row r="14733" spans="2:2">
      <c r="B14733">
        <f t="shared" si="439"/>
        <v>17</v>
      </c>
    </row>
    <row r="14734" spans="2:2">
      <c r="B14734">
        <f t="shared" si="439"/>
        <v>17</v>
      </c>
    </row>
    <row r="14735" spans="2:2">
      <c r="B14735">
        <f t="shared" si="439"/>
        <v>17</v>
      </c>
    </row>
    <row r="14736" spans="2:2">
      <c r="B14736">
        <f t="shared" si="439"/>
        <v>17</v>
      </c>
    </row>
    <row r="14737" spans="2:2">
      <c r="B14737">
        <f t="shared" si="439"/>
        <v>17</v>
      </c>
    </row>
    <row r="14738" spans="2:2">
      <c r="B14738">
        <f t="shared" si="439"/>
        <v>17</v>
      </c>
    </row>
    <row r="14739" spans="2:2">
      <c r="B14739">
        <f t="shared" si="439"/>
        <v>17</v>
      </c>
    </row>
    <row r="14740" spans="2:2">
      <c r="B14740">
        <f t="shared" si="439"/>
        <v>17</v>
      </c>
    </row>
    <row r="14741" spans="2:2">
      <c r="B14741">
        <f t="shared" si="439"/>
        <v>17</v>
      </c>
    </row>
    <row r="14742" spans="2:2">
      <c r="B14742">
        <f t="shared" si="439"/>
        <v>17</v>
      </c>
    </row>
    <row r="14743" spans="2:2">
      <c r="B14743">
        <f t="shared" si="439"/>
        <v>17</v>
      </c>
    </row>
    <row r="14744" spans="2:2">
      <c r="B14744">
        <f t="shared" si="439"/>
        <v>17</v>
      </c>
    </row>
    <row r="14745" spans="2:2">
      <c r="B14745">
        <f t="shared" si="439"/>
        <v>17</v>
      </c>
    </row>
    <row r="14746" spans="2:2">
      <c r="B14746">
        <f t="shared" si="439"/>
        <v>17</v>
      </c>
    </row>
    <row r="14747" spans="2:2">
      <c r="B14747">
        <f t="shared" si="439"/>
        <v>17</v>
      </c>
    </row>
    <row r="14748" spans="2:2">
      <c r="B14748">
        <f t="shared" si="439"/>
        <v>17</v>
      </c>
    </row>
    <row r="14749" spans="2:2">
      <c r="B14749">
        <f t="shared" si="439"/>
        <v>17</v>
      </c>
    </row>
    <row r="14750" spans="2:2">
      <c r="B14750">
        <f t="shared" si="439"/>
        <v>17</v>
      </c>
    </row>
    <row r="14751" spans="2:2">
      <c r="B14751">
        <f t="shared" si="439"/>
        <v>17</v>
      </c>
    </row>
    <row r="14752" spans="2:2">
      <c r="B14752">
        <f t="shared" si="439"/>
        <v>17</v>
      </c>
    </row>
    <row r="14753" spans="2:2">
      <c r="B14753">
        <f t="shared" si="439"/>
        <v>17</v>
      </c>
    </row>
    <row r="14754" spans="2:2">
      <c r="B14754">
        <f t="shared" si="439"/>
        <v>17</v>
      </c>
    </row>
    <row r="14755" spans="2:2">
      <c r="B14755">
        <f t="shared" si="439"/>
        <v>17</v>
      </c>
    </row>
    <row r="14756" spans="2:2">
      <c r="B14756">
        <f t="shared" si="439"/>
        <v>17</v>
      </c>
    </row>
    <row r="14757" spans="2:2">
      <c r="B14757">
        <f t="shared" si="439"/>
        <v>17</v>
      </c>
    </row>
    <row r="14758" spans="2:2">
      <c r="B14758">
        <f t="shared" si="439"/>
        <v>17</v>
      </c>
    </row>
    <row r="14759" spans="2:2">
      <c r="B14759">
        <f t="shared" si="439"/>
        <v>17</v>
      </c>
    </row>
    <row r="14760" spans="2:2">
      <c r="B14760">
        <f t="shared" si="439"/>
        <v>17</v>
      </c>
    </row>
    <row r="14761" spans="2:2">
      <c r="B14761">
        <f t="shared" si="439"/>
        <v>17</v>
      </c>
    </row>
    <row r="14762" spans="2:2">
      <c r="B14762">
        <f t="shared" si="439"/>
        <v>17</v>
      </c>
    </row>
    <row r="14763" spans="2:2">
      <c r="B14763">
        <f t="shared" si="439"/>
        <v>17</v>
      </c>
    </row>
    <row r="14764" spans="2:2">
      <c r="B14764">
        <f t="shared" si="439"/>
        <v>17</v>
      </c>
    </row>
    <row r="14765" spans="2:2">
      <c r="B14765">
        <f t="shared" si="439"/>
        <v>17</v>
      </c>
    </row>
    <row r="14766" spans="2:2">
      <c r="B14766">
        <f t="shared" si="439"/>
        <v>17</v>
      </c>
    </row>
    <row r="14767" spans="2:2">
      <c r="B14767">
        <f t="shared" si="439"/>
        <v>17</v>
      </c>
    </row>
    <row r="14768" spans="2:2">
      <c r="B14768">
        <f t="shared" si="439"/>
        <v>17</v>
      </c>
    </row>
    <row r="14769" spans="2:2">
      <c r="B14769">
        <f t="shared" si="439"/>
        <v>17</v>
      </c>
    </row>
    <row r="14770" spans="2:2">
      <c r="B14770">
        <f t="shared" si="439"/>
        <v>17</v>
      </c>
    </row>
    <row r="14771" spans="2:2">
      <c r="B14771">
        <f t="shared" si="439"/>
        <v>17</v>
      </c>
    </row>
    <row r="14772" spans="2:2">
      <c r="B14772">
        <f t="shared" si="439"/>
        <v>17</v>
      </c>
    </row>
    <row r="14773" spans="2:2">
      <c r="B14773">
        <f t="shared" si="439"/>
        <v>17</v>
      </c>
    </row>
    <row r="14774" spans="2:2">
      <c r="B14774">
        <f t="shared" si="439"/>
        <v>17</v>
      </c>
    </row>
    <row r="14775" spans="2:2">
      <c r="B14775">
        <f t="shared" si="439"/>
        <v>17</v>
      </c>
    </row>
    <row r="14776" spans="2:2">
      <c r="B14776">
        <f t="shared" si="439"/>
        <v>17</v>
      </c>
    </row>
    <row r="14777" spans="2:2">
      <c r="B14777">
        <f t="shared" si="439"/>
        <v>17</v>
      </c>
    </row>
    <row r="14778" spans="2:2">
      <c r="B14778">
        <f t="shared" si="439"/>
        <v>17</v>
      </c>
    </row>
    <row r="14779" spans="2:2">
      <c r="B14779">
        <f t="shared" si="439"/>
        <v>17</v>
      </c>
    </row>
    <row r="14780" spans="2:2">
      <c r="B14780">
        <f t="shared" si="439"/>
        <v>17</v>
      </c>
    </row>
    <row r="14781" spans="2:2">
      <c r="B14781">
        <f t="shared" si="439"/>
        <v>17</v>
      </c>
    </row>
    <row r="14782" spans="2:2">
      <c r="B14782">
        <f t="shared" si="439"/>
        <v>17</v>
      </c>
    </row>
    <row r="14783" spans="2:2">
      <c r="B14783">
        <f t="shared" si="439"/>
        <v>17</v>
      </c>
    </row>
    <row r="14784" spans="2:2">
      <c r="B14784">
        <f t="shared" si="439"/>
        <v>17</v>
      </c>
    </row>
    <row r="14785" spans="2:2">
      <c r="B14785">
        <f t="shared" si="439"/>
        <v>17</v>
      </c>
    </row>
    <row r="14786" spans="2:2">
      <c r="B14786">
        <f t="shared" si="439"/>
        <v>17</v>
      </c>
    </row>
    <row r="14787" spans="2:2">
      <c r="B14787">
        <f t="shared" si="439"/>
        <v>17</v>
      </c>
    </row>
    <row r="14788" spans="2:2">
      <c r="B14788">
        <f t="shared" si="439"/>
        <v>17</v>
      </c>
    </row>
    <row r="14789" spans="2:2">
      <c r="B14789">
        <f t="shared" ref="B14789:B14852" si="440">+IF(F14788=44085,B14788+1,B14788)</f>
        <v>17</v>
      </c>
    </row>
    <row r="14790" spans="2:2">
      <c r="B14790">
        <f t="shared" si="440"/>
        <v>17</v>
      </c>
    </row>
    <row r="14791" spans="2:2">
      <c r="B14791">
        <f t="shared" si="440"/>
        <v>17</v>
      </c>
    </row>
    <row r="14792" spans="2:2">
      <c r="B14792">
        <f t="shared" si="440"/>
        <v>17</v>
      </c>
    </row>
    <row r="14793" spans="2:2">
      <c r="B14793">
        <f t="shared" si="440"/>
        <v>17</v>
      </c>
    </row>
    <row r="14794" spans="2:2">
      <c r="B14794">
        <f t="shared" si="440"/>
        <v>17</v>
      </c>
    </row>
    <row r="14795" spans="2:2">
      <c r="B14795">
        <f t="shared" si="440"/>
        <v>17</v>
      </c>
    </row>
    <row r="14796" spans="2:2">
      <c r="B14796">
        <f t="shared" si="440"/>
        <v>17</v>
      </c>
    </row>
    <row r="14797" spans="2:2">
      <c r="B14797">
        <f t="shared" si="440"/>
        <v>17</v>
      </c>
    </row>
    <row r="14798" spans="2:2">
      <c r="B14798">
        <f t="shared" si="440"/>
        <v>17</v>
      </c>
    </row>
    <row r="14799" spans="2:2">
      <c r="B14799">
        <f t="shared" si="440"/>
        <v>17</v>
      </c>
    </row>
    <row r="14800" spans="2:2">
      <c r="B14800">
        <f t="shared" si="440"/>
        <v>17</v>
      </c>
    </row>
    <row r="14801" spans="2:2">
      <c r="B14801">
        <f t="shared" si="440"/>
        <v>17</v>
      </c>
    </row>
    <row r="14802" spans="2:2">
      <c r="B14802">
        <f t="shared" si="440"/>
        <v>17</v>
      </c>
    </row>
    <row r="14803" spans="2:2">
      <c r="B14803">
        <f t="shared" si="440"/>
        <v>17</v>
      </c>
    </row>
    <row r="14804" spans="2:2">
      <c r="B14804">
        <f t="shared" si="440"/>
        <v>17</v>
      </c>
    </row>
    <row r="14805" spans="2:2">
      <c r="B14805">
        <f t="shared" si="440"/>
        <v>17</v>
      </c>
    </row>
    <row r="14806" spans="2:2">
      <c r="B14806">
        <f t="shared" si="440"/>
        <v>17</v>
      </c>
    </row>
    <row r="14807" spans="2:2">
      <c r="B14807">
        <f t="shared" si="440"/>
        <v>17</v>
      </c>
    </row>
    <row r="14808" spans="2:2">
      <c r="B14808">
        <f t="shared" si="440"/>
        <v>17</v>
      </c>
    </row>
    <row r="14809" spans="2:2">
      <c r="B14809">
        <f t="shared" si="440"/>
        <v>17</v>
      </c>
    </row>
    <row r="14810" spans="2:2">
      <c r="B14810">
        <f t="shared" si="440"/>
        <v>17</v>
      </c>
    </row>
    <row r="14811" spans="2:2">
      <c r="B14811">
        <f t="shared" si="440"/>
        <v>17</v>
      </c>
    </row>
    <row r="14812" spans="2:2">
      <c r="B14812">
        <f t="shared" si="440"/>
        <v>17</v>
      </c>
    </row>
    <row r="14813" spans="2:2">
      <c r="B14813">
        <f t="shared" si="440"/>
        <v>17</v>
      </c>
    </row>
    <row r="14814" spans="2:2">
      <c r="B14814">
        <f t="shared" si="440"/>
        <v>17</v>
      </c>
    </row>
    <row r="14815" spans="2:2">
      <c r="B14815">
        <f t="shared" si="440"/>
        <v>17</v>
      </c>
    </row>
    <row r="14816" spans="2:2">
      <c r="B14816">
        <f t="shared" si="440"/>
        <v>17</v>
      </c>
    </row>
    <row r="14817" spans="2:2">
      <c r="B14817">
        <f t="shared" si="440"/>
        <v>17</v>
      </c>
    </row>
    <row r="14818" spans="2:2">
      <c r="B14818">
        <f t="shared" si="440"/>
        <v>17</v>
      </c>
    </row>
    <row r="14819" spans="2:2">
      <c r="B14819">
        <f t="shared" si="440"/>
        <v>17</v>
      </c>
    </row>
    <row r="14820" spans="2:2">
      <c r="B14820">
        <f t="shared" si="440"/>
        <v>17</v>
      </c>
    </row>
    <row r="14821" spans="2:2">
      <c r="B14821">
        <f t="shared" si="440"/>
        <v>17</v>
      </c>
    </row>
    <row r="14822" spans="2:2">
      <c r="B14822">
        <f t="shared" si="440"/>
        <v>17</v>
      </c>
    </row>
    <row r="14823" spans="2:2">
      <c r="B14823">
        <f t="shared" si="440"/>
        <v>17</v>
      </c>
    </row>
    <row r="14824" spans="2:2">
      <c r="B14824">
        <f t="shared" si="440"/>
        <v>17</v>
      </c>
    </row>
    <row r="14825" spans="2:2">
      <c r="B14825">
        <f t="shared" si="440"/>
        <v>17</v>
      </c>
    </row>
    <row r="14826" spans="2:2">
      <c r="B14826">
        <f t="shared" si="440"/>
        <v>17</v>
      </c>
    </row>
    <row r="14827" spans="2:2">
      <c r="B14827">
        <f t="shared" si="440"/>
        <v>17</v>
      </c>
    </row>
    <row r="14828" spans="2:2">
      <c r="B14828">
        <f t="shared" si="440"/>
        <v>17</v>
      </c>
    </row>
    <row r="14829" spans="2:2">
      <c r="B14829">
        <f t="shared" si="440"/>
        <v>17</v>
      </c>
    </row>
    <row r="14830" spans="2:2">
      <c r="B14830">
        <f t="shared" si="440"/>
        <v>17</v>
      </c>
    </row>
    <row r="14831" spans="2:2">
      <c r="B14831">
        <f t="shared" si="440"/>
        <v>17</v>
      </c>
    </row>
    <row r="14832" spans="2:2">
      <c r="B14832">
        <f t="shared" si="440"/>
        <v>17</v>
      </c>
    </row>
    <row r="14833" spans="2:2">
      <c r="B14833">
        <f t="shared" si="440"/>
        <v>17</v>
      </c>
    </row>
    <row r="14834" spans="2:2">
      <c r="B14834">
        <f t="shared" si="440"/>
        <v>17</v>
      </c>
    </row>
    <row r="14835" spans="2:2">
      <c r="B14835">
        <f t="shared" si="440"/>
        <v>17</v>
      </c>
    </row>
    <row r="14836" spans="2:2">
      <c r="B14836">
        <f t="shared" si="440"/>
        <v>17</v>
      </c>
    </row>
    <row r="14837" spans="2:2">
      <c r="B14837">
        <f t="shared" si="440"/>
        <v>17</v>
      </c>
    </row>
    <row r="14838" spans="2:2">
      <c r="B14838">
        <f t="shared" si="440"/>
        <v>17</v>
      </c>
    </row>
    <row r="14839" spans="2:2">
      <c r="B14839">
        <f t="shared" si="440"/>
        <v>17</v>
      </c>
    </row>
    <row r="14840" spans="2:2">
      <c r="B14840">
        <f t="shared" si="440"/>
        <v>17</v>
      </c>
    </row>
    <row r="14841" spans="2:2">
      <c r="B14841">
        <f t="shared" si="440"/>
        <v>17</v>
      </c>
    </row>
    <row r="14842" spans="2:2">
      <c r="B14842">
        <f t="shared" si="440"/>
        <v>17</v>
      </c>
    </row>
    <row r="14843" spans="2:2">
      <c r="B14843">
        <f t="shared" si="440"/>
        <v>17</v>
      </c>
    </row>
    <row r="14844" spans="2:2">
      <c r="B14844">
        <f t="shared" si="440"/>
        <v>17</v>
      </c>
    </row>
    <row r="14845" spans="2:2">
      <c r="B14845">
        <f t="shared" si="440"/>
        <v>17</v>
      </c>
    </row>
    <row r="14846" spans="2:2">
      <c r="B14846">
        <f t="shared" si="440"/>
        <v>17</v>
      </c>
    </row>
    <row r="14847" spans="2:2">
      <c r="B14847">
        <f t="shared" si="440"/>
        <v>17</v>
      </c>
    </row>
    <row r="14848" spans="2:2">
      <c r="B14848">
        <f t="shared" si="440"/>
        <v>17</v>
      </c>
    </row>
    <row r="14849" spans="2:2">
      <c r="B14849">
        <f t="shared" si="440"/>
        <v>17</v>
      </c>
    </row>
    <row r="14850" spans="2:2">
      <c r="B14850">
        <f t="shared" si="440"/>
        <v>17</v>
      </c>
    </row>
    <row r="14851" spans="2:2">
      <c r="B14851">
        <f t="shared" si="440"/>
        <v>17</v>
      </c>
    </row>
    <row r="14852" spans="2:2">
      <c r="B14852">
        <f t="shared" si="440"/>
        <v>17</v>
      </c>
    </row>
    <row r="14853" spans="2:2">
      <c r="B14853">
        <f t="shared" ref="B14853:B14916" si="441">+IF(F14852=44085,B14852+1,B14852)</f>
        <v>17</v>
      </c>
    </row>
    <row r="14854" spans="2:2">
      <c r="B14854">
        <f t="shared" si="441"/>
        <v>17</v>
      </c>
    </row>
    <row r="14855" spans="2:2">
      <c r="B14855">
        <f t="shared" si="441"/>
        <v>17</v>
      </c>
    </row>
    <row r="14856" spans="2:2">
      <c r="B14856">
        <f t="shared" si="441"/>
        <v>17</v>
      </c>
    </row>
    <row r="14857" spans="2:2">
      <c r="B14857">
        <f t="shared" si="441"/>
        <v>17</v>
      </c>
    </row>
    <row r="14858" spans="2:2">
      <c r="B14858">
        <f t="shared" si="441"/>
        <v>17</v>
      </c>
    </row>
    <row r="14859" spans="2:2">
      <c r="B14859">
        <f t="shared" si="441"/>
        <v>17</v>
      </c>
    </row>
    <row r="14860" spans="2:2">
      <c r="B14860">
        <f t="shared" si="441"/>
        <v>17</v>
      </c>
    </row>
    <row r="14861" spans="2:2">
      <c r="B14861">
        <f t="shared" si="441"/>
        <v>17</v>
      </c>
    </row>
    <row r="14862" spans="2:2">
      <c r="B14862">
        <f t="shared" si="441"/>
        <v>17</v>
      </c>
    </row>
    <row r="14863" spans="2:2">
      <c r="B14863">
        <f t="shared" si="441"/>
        <v>17</v>
      </c>
    </row>
    <row r="14864" spans="2:2">
      <c r="B14864">
        <f t="shared" si="441"/>
        <v>17</v>
      </c>
    </row>
    <row r="14865" spans="2:2">
      <c r="B14865">
        <f t="shared" si="441"/>
        <v>17</v>
      </c>
    </row>
    <row r="14866" spans="2:2">
      <c r="B14866">
        <f t="shared" si="441"/>
        <v>17</v>
      </c>
    </row>
    <row r="14867" spans="2:2">
      <c r="B14867">
        <f t="shared" si="441"/>
        <v>17</v>
      </c>
    </row>
    <row r="14868" spans="2:2">
      <c r="B14868">
        <f t="shared" si="441"/>
        <v>17</v>
      </c>
    </row>
    <row r="14869" spans="2:2">
      <c r="B14869">
        <f t="shared" si="441"/>
        <v>17</v>
      </c>
    </row>
    <row r="14870" spans="2:2">
      <c r="B14870">
        <f t="shared" si="441"/>
        <v>17</v>
      </c>
    </row>
    <row r="14871" spans="2:2">
      <c r="B14871">
        <f t="shared" si="441"/>
        <v>17</v>
      </c>
    </row>
    <row r="14872" spans="2:2">
      <c r="B14872">
        <f t="shared" si="441"/>
        <v>17</v>
      </c>
    </row>
    <row r="14873" spans="2:2">
      <c r="B14873">
        <f t="shared" si="441"/>
        <v>17</v>
      </c>
    </row>
    <row r="14874" spans="2:2">
      <c r="B14874">
        <f t="shared" si="441"/>
        <v>17</v>
      </c>
    </row>
    <row r="14875" spans="2:2">
      <c r="B14875">
        <f t="shared" si="441"/>
        <v>17</v>
      </c>
    </row>
    <row r="14876" spans="2:2">
      <c r="B14876">
        <f t="shared" si="441"/>
        <v>17</v>
      </c>
    </row>
    <row r="14877" spans="2:2">
      <c r="B14877">
        <f t="shared" si="441"/>
        <v>17</v>
      </c>
    </row>
    <row r="14878" spans="2:2">
      <c r="B14878">
        <f t="shared" si="441"/>
        <v>17</v>
      </c>
    </row>
    <row r="14879" spans="2:2">
      <c r="B14879">
        <f t="shared" si="441"/>
        <v>17</v>
      </c>
    </row>
    <row r="14880" spans="2:2">
      <c r="B14880">
        <f t="shared" si="441"/>
        <v>17</v>
      </c>
    </row>
    <row r="14881" spans="2:2">
      <c r="B14881">
        <f t="shared" si="441"/>
        <v>17</v>
      </c>
    </row>
    <row r="14882" spans="2:2">
      <c r="B14882">
        <f t="shared" si="441"/>
        <v>17</v>
      </c>
    </row>
    <row r="14883" spans="2:2">
      <c r="B14883">
        <f t="shared" si="441"/>
        <v>17</v>
      </c>
    </row>
    <row r="14884" spans="2:2">
      <c r="B14884">
        <f t="shared" si="441"/>
        <v>17</v>
      </c>
    </row>
    <row r="14885" spans="2:2">
      <c r="B14885">
        <f t="shared" si="441"/>
        <v>17</v>
      </c>
    </row>
    <row r="14886" spans="2:2">
      <c r="B14886">
        <f t="shared" si="441"/>
        <v>17</v>
      </c>
    </row>
    <row r="14887" spans="2:2">
      <c r="B14887">
        <f t="shared" si="441"/>
        <v>17</v>
      </c>
    </row>
    <row r="14888" spans="2:2">
      <c r="B14888">
        <f t="shared" si="441"/>
        <v>17</v>
      </c>
    </row>
    <row r="14889" spans="2:2">
      <c r="B14889">
        <f t="shared" si="441"/>
        <v>17</v>
      </c>
    </row>
    <row r="14890" spans="2:2">
      <c r="B14890">
        <f t="shared" si="441"/>
        <v>17</v>
      </c>
    </row>
    <row r="14891" spans="2:2">
      <c r="B14891">
        <f t="shared" si="441"/>
        <v>17</v>
      </c>
    </row>
    <row r="14892" spans="2:2">
      <c r="B14892">
        <f t="shared" si="441"/>
        <v>17</v>
      </c>
    </row>
    <row r="14893" spans="2:2">
      <c r="B14893">
        <f t="shared" si="441"/>
        <v>17</v>
      </c>
    </row>
    <row r="14894" spans="2:2">
      <c r="B14894">
        <f t="shared" si="441"/>
        <v>17</v>
      </c>
    </row>
    <row r="14895" spans="2:2">
      <c r="B14895">
        <f t="shared" si="441"/>
        <v>17</v>
      </c>
    </row>
    <row r="14896" spans="2:2">
      <c r="B14896">
        <f t="shared" si="441"/>
        <v>17</v>
      </c>
    </row>
    <row r="14897" spans="2:2">
      <c r="B14897">
        <f t="shared" si="441"/>
        <v>17</v>
      </c>
    </row>
    <row r="14898" spans="2:2">
      <c r="B14898">
        <f t="shared" si="441"/>
        <v>17</v>
      </c>
    </row>
    <row r="14899" spans="2:2">
      <c r="B14899">
        <f t="shared" si="441"/>
        <v>17</v>
      </c>
    </row>
    <row r="14900" spans="2:2">
      <c r="B14900">
        <f t="shared" si="441"/>
        <v>17</v>
      </c>
    </row>
    <row r="14901" spans="2:2">
      <c r="B14901">
        <f t="shared" si="441"/>
        <v>17</v>
      </c>
    </row>
    <row r="14902" spans="2:2">
      <c r="B14902">
        <f t="shared" si="441"/>
        <v>17</v>
      </c>
    </row>
    <row r="14903" spans="2:2">
      <c r="B14903">
        <f t="shared" si="441"/>
        <v>17</v>
      </c>
    </row>
    <row r="14904" spans="2:2">
      <c r="B14904">
        <f t="shared" si="441"/>
        <v>17</v>
      </c>
    </row>
    <row r="14905" spans="2:2">
      <c r="B14905">
        <f t="shared" si="441"/>
        <v>17</v>
      </c>
    </row>
    <row r="14906" spans="2:2">
      <c r="B14906">
        <f t="shared" si="441"/>
        <v>17</v>
      </c>
    </row>
    <row r="14907" spans="2:2">
      <c r="B14907">
        <f t="shared" si="441"/>
        <v>17</v>
      </c>
    </row>
    <row r="14908" spans="2:2">
      <c r="B14908">
        <f t="shared" si="441"/>
        <v>17</v>
      </c>
    </row>
    <row r="14909" spans="2:2">
      <c r="B14909">
        <f t="shared" si="441"/>
        <v>17</v>
      </c>
    </row>
    <row r="14910" spans="2:2">
      <c r="B14910">
        <f t="shared" si="441"/>
        <v>17</v>
      </c>
    </row>
    <row r="14911" spans="2:2">
      <c r="B14911">
        <f t="shared" si="441"/>
        <v>17</v>
      </c>
    </row>
    <row r="14912" spans="2:2">
      <c r="B14912">
        <f t="shared" si="441"/>
        <v>17</v>
      </c>
    </row>
    <row r="14913" spans="2:2">
      <c r="B14913">
        <f t="shared" si="441"/>
        <v>17</v>
      </c>
    </row>
    <row r="14914" spans="2:2">
      <c r="B14914">
        <f t="shared" si="441"/>
        <v>17</v>
      </c>
    </row>
    <row r="14915" spans="2:2">
      <c r="B14915">
        <f t="shared" si="441"/>
        <v>17</v>
      </c>
    </row>
    <row r="14916" spans="2:2">
      <c r="B14916">
        <f t="shared" si="441"/>
        <v>17</v>
      </c>
    </row>
    <row r="14917" spans="2:2">
      <c r="B14917">
        <f t="shared" ref="B14917:B14980" si="442">+IF(F14916=44085,B14916+1,B14916)</f>
        <v>17</v>
      </c>
    </row>
    <row r="14918" spans="2:2">
      <c r="B14918">
        <f t="shared" si="442"/>
        <v>17</v>
      </c>
    </row>
    <row r="14919" spans="2:2">
      <c r="B14919">
        <f t="shared" si="442"/>
        <v>17</v>
      </c>
    </row>
    <row r="14920" spans="2:2">
      <c r="B14920">
        <f t="shared" si="442"/>
        <v>17</v>
      </c>
    </row>
    <row r="14921" spans="2:2">
      <c r="B14921">
        <f t="shared" si="442"/>
        <v>17</v>
      </c>
    </row>
    <row r="14922" spans="2:2">
      <c r="B14922">
        <f t="shared" si="442"/>
        <v>17</v>
      </c>
    </row>
    <row r="14923" spans="2:2">
      <c r="B14923">
        <f t="shared" si="442"/>
        <v>17</v>
      </c>
    </row>
    <row r="14924" spans="2:2">
      <c r="B14924">
        <f t="shared" si="442"/>
        <v>17</v>
      </c>
    </row>
    <row r="14925" spans="2:2">
      <c r="B14925">
        <f t="shared" si="442"/>
        <v>17</v>
      </c>
    </row>
    <row r="14926" spans="2:2">
      <c r="B14926">
        <f t="shared" si="442"/>
        <v>17</v>
      </c>
    </row>
    <row r="14927" spans="2:2">
      <c r="B14927">
        <f t="shared" si="442"/>
        <v>17</v>
      </c>
    </row>
    <row r="14928" spans="2:2">
      <c r="B14928">
        <f t="shared" si="442"/>
        <v>17</v>
      </c>
    </row>
    <row r="14929" spans="2:2">
      <c r="B14929">
        <f t="shared" si="442"/>
        <v>17</v>
      </c>
    </row>
    <row r="14930" spans="2:2">
      <c r="B14930">
        <f t="shared" si="442"/>
        <v>17</v>
      </c>
    </row>
    <row r="14931" spans="2:2">
      <c r="B14931">
        <f t="shared" si="442"/>
        <v>17</v>
      </c>
    </row>
    <row r="14932" spans="2:2">
      <c r="B14932">
        <f t="shared" si="442"/>
        <v>17</v>
      </c>
    </row>
    <row r="14933" spans="2:2">
      <c r="B14933">
        <f t="shared" si="442"/>
        <v>17</v>
      </c>
    </row>
    <row r="14934" spans="2:2">
      <c r="B14934">
        <f t="shared" si="442"/>
        <v>17</v>
      </c>
    </row>
    <row r="14935" spans="2:2">
      <c r="B14935">
        <f t="shared" si="442"/>
        <v>17</v>
      </c>
    </row>
    <row r="14936" spans="2:2">
      <c r="B14936">
        <f t="shared" si="442"/>
        <v>17</v>
      </c>
    </row>
    <row r="14937" spans="2:2">
      <c r="B14937">
        <f t="shared" si="442"/>
        <v>17</v>
      </c>
    </row>
    <row r="14938" spans="2:2">
      <c r="B14938">
        <f t="shared" si="442"/>
        <v>17</v>
      </c>
    </row>
    <row r="14939" spans="2:2">
      <c r="B14939">
        <f t="shared" si="442"/>
        <v>17</v>
      </c>
    </row>
    <row r="14940" spans="2:2">
      <c r="B14940">
        <f t="shared" si="442"/>
        <v>17</v>
      </c>
    </row>
    <row r="14941" spans="2:2">
      <c r="B14941">
        <f t="shared" si="442"/>
        <v>17</v>
      </c>
    </row>
    <row r="14942" spans="2:2">
      <c r="B14942">
        <f t="shared" si="442"/>
        <v>17</v>
      </c>
    </row>
    <row r="14943" spans="2:2">
      <c r="B14943">
        <f t="shared" si="442"/>
        <v>17</v>
      </c>
    </row>
    <row r="14944" spans="2:2">
      <c r="B14944">
        <f t="shared" si="442"/>
        <v>17</v>
      </c>
    </row>
    <row r="14945" spans="2:2">
      <c r="B14945">
        <f t="shared" si="442"/>
        <v>17</v>
      </c>
    </row>
    <row r="14946" spans="2:2">
      <c r="B14946">
        <f t="shared" si="442"/>
        <v>17</v>
      </c>
    </row>
    <row r="14947" spans="2:2">
      <c r="B14947">
        <f t="shared" si="442"/>
        <v>17</v>
      </c>
    </row>
    <row r="14948" spans="2:2">
      <c r="B14948">
        <f t="shared" si="442"/>
        <v>17</v>
      </c>
    </row>
    <row r="14949" spans="2:2">
      <c r="B14949">
        <f t="shared" si="442"/>
        <v>17</v>
      </c>
    </row>
    <row r="14950" spans="2:2">
      <c r="B14950">
        <f t="shared" si="442"/>
        <v>17</v>
      </c>
    </row>
    <row r="14951" spans="2:2">
      <c r="B14951">
        <f t="shared" si="442"/>
        <v>17</v>
      </c>
    </row>
    <row r="14952" spans="2:2">
      <c r="B14952">
        <f t="shared" si="442"/>
        <v>17</v>
      </c>
    </row>
    <row r="14953" spans="2:2">
      <c r="B14953">
        <f t="shared" si="442"/>
        <v>17</v>
      </c>
    </row>
    <row r="14954" spans="2:2">
      <c r="B14954">
        <f t="shared" si="442"/>
        <v>17</v>
      </c>
    </row>
    <row r="14955" spans="2:2">
      <c r="B14955">
        <f t="shared" si="442"/>
        <v>17</v>
      </c>
    </row>
    <row r="14956" spans="2:2">
      <c r="B14956">
        <f t="shared" si="442"/>
        <v>17</v>
      </c>
    </row>
    <row r="14957" spans="2:2">
      <c r="B14957">
        <f t="shared" si="442"/>
        <v>17</v>
      </c>
    </row>
    <row r="14958" spans="2:2">
      <c r="B14958">
        <f t="shared" si="442"/>
        <v>17</v>
      </c>
    </row>
    <row r="14959" spans="2:2">
      <c r="B14959">
        <f t="shared" si="442"/>
        <v>17</v>
      </c>
    </row>
    <row r="14960" spans="2:2">
      <c r="B14960">
        <f t="shared" si="442"/>
        <v>17</v>
      </c>
    </row>
    <row r="14961" spans="2:2">
      <c r="B14961">
        <f t="shared" si="442"/>
        <v>17</v>
      </c>
    </row>
    <row r="14962" spans="2:2">
      <c r="B14962">
        <f t="shared" si="442"/>
        <v>17</v>
      </c>
    </row>
    <row r="14963" spans="2:2">
      <c r="B14963">
        <f t="shared" si="442"/>
        <v>17</v>
      </c>
    </row>
    <row r="14964" spans="2:2">
      <c r="B14964">
        <f t="shared" si="442"/>
        <v>17</v>
      </c>
    </row>
    <row r="14965" spans="2:2">
      <c r="B14965">
        <f t="shared" si="442"/>
        <v>17</v>
      </c>
    </row>
    <row r="14966" spans="2:2">
      <c r="B14966">
        <f t="shared" si="442"/>
        <v>17</v>
      </c>
    </row>
    <row r="14967" spans="2:2">
      <c r="B14967">
        <f t="shared" si="442"/>
        <v>17</v>
      </c>
    </row>
    <row r="14968" spans="2:2">
      <c r="B14968">
        <f t="shared" si="442"/>
        <v>17</v>
      </c>
    </row>
    <row r="14969" spans="2:2">
      <c r="B14969">
        <f t="shared" si="442"/>
        <v>17</v>
      </c>
    </row>
    <row r="14970" spans="2:2">
      <c r="B14970">
        <f t="shared" si="442"/>
        <v>17</v>
      </c>
    </row>
    <row r="14971" spans="2:2">
      <c r="B14971">
        <f t="shared" si="442"/>
        <v>17</v>
      </c>
    </row>
    <row r="14972" spans="2:2">
      <c r="B14972">
        <f t="shared" si="442"/>
        <v>17</v>
      </c>
    </row>
    <row r="14973" spans="2:2">
      <c r="B14973">
        <f t="shared" si="442"/>
        <v>17</v>
      </c>
    </row>
    <row r="14974" spans="2:2">
      <c r="B14974">
        <f t="shared" si="442"/>
        <v>17</v>
      </c>
    </row>
    <row r="14975" spans="2:2">
      <c r="B14975">
        <f t="shared" si="442"/>
        <v>17</v>
      </c>
    </row>
    <row r="14976" spans="2:2">
      <c r="B14976">
        <f t="shared" si="442"/>
        <v>17</v>
      </c>
    </row>
    <row r="14977" spans="2:2">
      <c r="B14977">
        <f t="shared" si="442"/>
        <v>17</v>
      </c>
    </row>
    <row r="14978" spans="2:2">
      <c r="B14978">
        <f t="shared" si="442"/>
        <v>17</v>
      </c>
    </row>
    <row r="14979" spans="2:2">
      <c r="B14979">
        <f t="shared" si="442"/>
        <v>17</v>
      </c>
    </row>
    <row r="14980" spans="2:2">
      <c r="B14980">
        <f t="shared" si="442"/>
        <v>17</v>
      </c>
    </row>
    <row r="14981" spans="2:2">
      <c r="B14981">
        <f t="shared" ref="B14981:B15044" si="443">+IF(F14980=44085,B14980+1,B14980)</f>
        <v>17</v>
      </c>
    </row>
    <row r="14982" spans="2:2">
      <c r="B14982">
        <f t="shared" si="443"/>
        <v>17</v>
      </c>
    </row>
    <row r="14983" spans="2:2">
      <c r="B14983">
        <f t="shared" si="443"/>
        <v>17</v>
      </c>
    </row>
    <row r="14984" spans="2:2">
      <c r="B14984">
        <f t="shared" si="443"/>
        <v>17</v>
      </c>
    </row>
    <row r="14985" spans="2:2">
      <c r="B14985">
        <f t="shared" si="443"/>
        <v>17</v>
      </c>
    </row>
    <row r="14986" spans="2:2">
      <c r="B14986">
        <f t="shared" si="443"/>
        <v>17</v>
      </c>
    </row>
    <row r="14987" spans="2:2">
      <c r="B14987">
        <f t="shared" si="443"/>
        <v>17</v>
      </c>
    </row>
    <row r="14988" spans="2:2">
      <c r="B14988">
        <f t="shared" si="443"/>
        <v>17</v>
      </c>
    </row>
    <row r="14989" spans="2:2">
      <c r="B14989">
        <f t="shared" si="443"/>
        <v>17</v>
      </c>
    </row>
    <row r="14990" spans="2:2">
      <c r="B14990">
        <f t="shared" si="443"/>
        <v>17</v>
      </c>
    </row>
    <row r="14991" spans="2:2">
      <c r="B14991">
        <f t="shared" si="443"/>
        <v>17</v>
      </c>
    </row>
    <row r="14992" spans="2:2">
      <c r="B14992">
        <f t="shared" si="443"/>
        <v>17</v>
      </c>
    </row>
    <row r="14993" spans="2:2">
      <c r="B14993">
        <f t="shared" si="443"/>
        <v>17</v>
      </c>
    </row>
    <row r="14994" spans="2:2">
      <c r="B14994">
        <f t="shared" si="443"/>
        <v>17</v>
      </c>
    </row>
    <row r="14995" spans="2:2">
      <c r="B14995">
        <f t="shared" si="443"/>
        <v>17</v>
      </c>
    </row>
    <row r="14996" spans="2:2">
      <c r="B14996">
        <f t="shared" si="443"/>
        <v>17</v>
      </c>
    </row>
    <row r="14997" spans="2:2">
      <c r="B14997">
        <f t="shared" si="443"/>
        <v>17</v>
      </c>
    </row>
    <row r="14998" spans="2:2">
      <c r="B14998">
        <f t="shared" si="443"/>
        <v>17</v>
      </c>
    </row>
    <row r="14999" spans="2:2">
      <c r="B14999">
        <f t="shared" si="443"/>
        <v>17</v>
      </c>
    </row>
    <row r="15000" spans="2:2">
      <c r="B15000">
        <f t="shared" si="443"/>
        <v>17</v>
      </c>
    </row>
    <row r="15001" spans="2:2">
      <c r="B15001">
        <f t="shared" si="443"/>
        <v>17</v>
      </c>
    </row>
    <row r="15002" spans="2:2">
      <c r="B15002">
        <f t="shared" si="443"/>
        <v>17</v>
      </c>
    </row>
    <row r="15003" spans="2:2">
      <c r="B15003">
        <f t="shared" si="443"/>
        <v>17</v>
      </c>
    </row>
    <row r="15004" spans="2:2">
      <c r="B15004">
        <f t="shared" si="443"/>
        <v>17</v>
      </c>
    </row>
    <row r="15005" spans="2:2">
      <c r="B15005">
        <f t="shared" si="443"/>
        <v>17</v>
      </c>
    </row>
    <row r="15006" spans="2:2">
      <c r="B15006">
        <f t="shared" si="443"/>
        <v>17</v>
      </c>
    </row>
    <row r="15007" spans="2:2">
      <c r="B15007">
        <f t="shared" si="443"/>
        <v>17</v>
      </c>
    </row>
    <row r="15008" spans="2:2">
      <c r="B15008">
        <f t="shared" si="443"/>
        <v>17</v>
      </c>
    </row>
    <row r="15009" spans="2:2">
      <c r="B15009">
        <f t="shared" si="443"/>
        <v>17</v>
      </c>
    </row>
    <row r="15010" spans="2:2">
      <c r="B15010">
        <f t="shared" si="443"/>
        <v>17</v>
      </c>
    </row>
    <row r="15011" spans="2:2">
      <c r="B15011">
        <f t="shared" si="443"/>
        <v>17</v>
      </c>
    </row>
    <row r="15012" spans="2:2">
      <c r="B15012">
        <f t="shared" si="443"/>
        <v>17</v>
      </c>
    </row>
    <row r="15013" spans="2:2">
      <c r="B15013">
        <f t="shared" si="443"/>
        <v>17</v>
      </c>
    </row>
    <row r="15014" spans="2:2">
      <c r="B15014">
        <f t="shared" si="443"/>
        <v>17</v>
      </c>
    </row>
    <row r="15015" spans="2:2">
      <c r="B15015">
        <f t="shared" si="443"/>
        <v>17</v>
      </c>
    </row>
    <row r="15016" spans="2:2">
      <c r="B15016">
        <f t="shared" si="443"/>
        <v>17</v>
      </c>
    </row>
    <row r="15017" spans="2:2">
      <c r="B15017">
        <f t="shared" si="443"/>
        <v>17</v>
      </c>
    </row>
    <row r="15018" spans="2:2">
      <c r="B15018">
        <f t="shared" si="443"/>
        <v>17</v>
      </c>
    </row>
    <row r="15019" spans="2:2">
      <c r="B15019">
        <f t="shared" si="443"/>
        <v>17</v>
      </c>
    </row>
    <row r="15020" spans="2:2">
      <c r="B15020">
        <f t="shared" si="443"/>
        <v>17</v>
      </c>
    </row>
    <row r="15021" spans="2:2">
      <c r="B15021">
        <f t="shared" si="443"/>
        <v>17</v>
      </c>
    </row>
    <row r="15022" spans="2:2">
      <c r="B15022">
        <f t="shared" si="443"/>
        <v>17</v>
      </c>
    </row>
    <row r="15023" spans="2:2">
      <c r="B15023">
        <f t="shared" si="443"/>
        <v>17</v>
      </c>
    </row>
    <row r="15024" spans="2:2">
      <c r="B15024">
        <f t="shared" si="443"/>
        <v>17</v>
      </c>
    </row>
    <row r="15025" spans="2:2">
      <c r="B15025">
        <f t="shared" si="443"/>
        <v>17</v>
      </c>
    </row>
    <row r="15026" spans="2:2">
      <c r="B15026">
        <f t="shared" si="443"/>
        <v>17</v>
      </c>
    </row>
    <row r="15027" spans="2:2">
      <c r="B15027">
        <f t="shared" si="443"/>
        <v>17</v>
      </c>
    </row>
    <row r="15028" spans="2:2">
      <c r="B15028">
        <f t="shared" si="443"/>
        <v>17</v>
      </c>
    </row>
    <row r="15029" spans="2:2">
      <c r="B15029">
        <f t="shared" si="443"/>
        <v>17</v>
      </c>
    </row>
    <row r="15030" spans="2:2">
      <c r="B15030">
        <f t="shared" si="443"/>
        <v>17</v>
      </c>
    </row>
    <row r="15031" spans="2:2">
      <c r="B15031">
        <f t="shared" si="443"/>
        <v>17</v>
      </c>
    </row>
    <row r="15032" spans="2:2">
      <c r="B15032">
        <f t="shared" si="443"/>
        <v>17</v>
      </c>
    </row>
    <row r="15033" spans="2:2">
      <c r="B15033">
        <f t="shared" si="443"/>
        <v>17</v>
      </c>
    </row>
    <row r="15034" spans="2:2">
      <c r="B15034">
        <f t="shared" si="443"/>
        <v>17</v>
      </c>
    </row>
    <row r="15035" spans="2:2">
      <c r="B15035">
        <f t="shared" si="443"/>
        <v>17</v>
      </c>
    </row>
    <row r="15036" spans="2:2">
      <c r="B15036">
        <f t="shared" si="443"/>
        <v>17</v>
      </c>
    </row>
    <row r="15037" spans="2:2">
      <c r="B15037">
        <f t="shared" si="443"/>
        <v>17</v>
      </c>
    </row>
    <row r="15038" spans="2:2">
      <c r="B15038">
        <f t="shared" si="443"/>
        <v>17</v>
      </c>
    </row>
    <row r="15039" spans="2:2">
      <c r="B15039">
        <f t="shared" si="443"/>
        <v>17</v>
      </c>
    </row>
    <row r="15040" spans="2:2">
      <c r="B15040">
        <f t="shared" si="443"/>
        <v>17</v>
      </c>
    </row>
    <row r="15041" spans="2:2">
      <c r="B15041">
        <f t="shared" si="443"/>
        <v>17</v>
      </c>
    </row>
    <row r="15042" spans="2:2">
      <c r="B15042">
        <f t="shared" si="443"/>
        <v>17</v>
      </c>
    </row>
    <row r="15043" spans="2:2">
      <c r="B15043">
        <f t="shared" si="443"/>
        <v>17</v>
      </c>
    </row>
    <row r="15044" spans="2:2">
      <c r="B15044">
        <f t="shared" si="443"/>
        <v>17</v>
      </c>
    </row>
    <row r="15045" spans="2:2">
      <c r="B15045">
        <f t="shared" ref="B15045:B15108" si="444">+IF(F15044=44085,B15044+1,B15044)</f>
        <v>17</v>
      </c>
    </row>
    <row r="15046" spans="2:2">
      <c r="B15046">
        <f t="shared" si="444"/>
        <v>17</v>
      </c>
    </row>
    <row r="15047" spans="2:2">
      <c r="B15047">
        <f t="shared" si="444"/>
        <v>17</v>
      </c>
    </row>
    <row r="15048" spans="2:2">
      <c r="B15048">
        <f t="shared" si="444"/>
        <v>17</v>
      </c>
    </row>
    <row r="15049" spans="2:2">
      <c r="B15049">
        <f t="shared" si="444"/>
        <v>17</v>
      </c>
    </row>
    <row r="15050" spans="2:2">
      <c r="B15050">
        <f t="shared" si="444"/>
        <v>17</v>
      </c>
    </row>
    <row r="15051" spans="2:2">
      <c r="B15051">
        <f t="shared" si="444"/>
        <v>17</v>
      </c>
    </row>
    <row r="15052" spans="2:2">
      <c r="B15052">
        <f t="shared" si="444"/>
        <v>17</v>
      </c>
    </row>
    <row r="15053" spans="2:2">
      <c r="B15053">
        <f t="shared" si="444"/>
        <v>17</v>
      </c>
    </row>
    <row r="15054" spans="2:2">
      <c r="B15054">
        <f t="shared" si="444"/>
        <v>17</v>
      </c>
    </row>
    <row r="15055" spans="2:2">
      <c r="B15055">
        <f t="shared" si="444"/>
        <v>17</v>
      </c>
    </row>
    <row r="15056" spans="2:2">
      <c r="B15056">
        <f t="shared" si="444"/>
        <v>17</v>
      </c>
    </row>
    <row r="15057" spans="2:2">
      <c r="B15057">
        <f t="shared" si="444"/>
        <v>17</v>
      </c>
    </row>
    <row r="15058" spans="2:2">
      <c r="B15058">
        <f t="shared" si="444"/>
        <v>17</v>
      </c>
    </row>
    <row r="15059" spans="2:2">
      <c r="B15059">
        <f t="shared" si="444"/>
        <v>17</v>
      </c>
    </row>
    <row r="15060" spans="2:2">
      <c r="B15060">
        <f t="shared" si="444"/>
        <v>17</v>
      </c>
    </row>
    <row r="15061" spans="2:2">
      <c r="B15061">
        <f t="shared" si="444"/>
        <v>17</v>
      </c>
    </row>
    <row r="15062" spans="2:2">
      <c r="B15062">
        <f t="shared" si="444"/>
        <v>17</v>
      </c>
    </row>
    <row r="15063" spans="2:2">
      <c r="B15063">
        <f t="shared" si="444"/>
        <v>17</v>
      </c>
    </row>
    <row r="15064" spans="2:2">
      <c r="B15064">
        <f t="shared" si="444"/>
        <v>17</v>
      </c>
    </row>
    <row r="15065" spans="2:2">
      <c r="B15065">
        <f t="shared" si="444"/>
        <v>17</v>
      </c>
    </row>
    <row r="15066" spans="2:2">
      <c r="B15066">
        <f t="shared" si="444"/>
        <v>17</v>
      </c>
    </row>
    <row r="15067" spans="2:2">
      <c r="B15067">
        <f t="shared" si="444"/>
        <v>17</v>
      </c>
    </row>
    <row r="15068" spans="2:2">
      <c r="B15068">
        <f t="shared" si="444"/>
        <v>17</v>
      </c>
    </row>
    <row r="15069" spans="2:2">
      <c r="B15069">
        <f t="shared" si="444"/>
        <v>17</v>
      </c>
    </row>
    <row r="15070" spans="2:2">
      <c r="B15070">
        <f t="shared" si="444"/>
        <v>17</v>
      </c>
    </row>
    <row r="15071" spans="2:2">
      <c r="B15071">
        <f t="shared" si="444"/>
        <v>17</v>
      </c>
    </row>
    <row r="15072" spans="2:2">
      <c r="B15072">
        <f t="shared" si="444"/>
        <v>17</v>
      </c>
    </row>
    <row r="15073" spans="2:2">
      <c r="B15073">
        <f t="shared" si="444"/>
        <v>17</v>
      </c>
    </row>
    <row r="15074" spans="2:2">
      <c r="B15074">
        <f t="shared" si="444"/>
        <v>17</v>
      </c>
    </row>
    <row r="15075" spans="2:2">
      <c r="B15075">
        <f t="shared" si="444"/>
        <v>17</v>
      </c>
    </row>
    <row r="15076" spans="2:2">
      <c r="B15076">
        <f t="shared" si="444"/>
        <v>17</v>
      </c>
    </row>
    <row r="15077" spans="2:2">
      <c r="B15077">
        <f t="shared" si="444"/>
        <v>17</v>
      </c>
    </row>
    <row r="15078" spans="2:2">
      <c r="B15078">
        <f t="shared" si="444"/>
        <v>17</v>
      </c>
    </row>
    <row r="15079" spans="2:2">
      <c r="B15079">
        <f t="shared" si="444"/>
        <v>17</v>
      </c>
    </row>
    <row r="15080" spans="2:2">
      <c r="B15080">
        <f t="shared" si="444"/>
        <v>17</v>
      </c>
    </row>
    <row r="15081" spans="2:2">
      <c r="B15081">
        <f t="shared" si="444"/>
        <v>17</v>
      </c>
    </row>
    <row r="15082" spans="2:2">
      <c r="B15082">
        <f t="shared" si="444"/>
        <v>17</v>
      </c>
    </row>
    <row r="15083" spans="2:2">
      <c r="B15083">
        <f t="shared" si="444"/>
        <v>17</v>
      </c>
    </row>
    <row r="15084" spans="2:2">
      <c r="B15084">
        <f t="shared" si="444"/>
        <v>17</v>
      </c>
    </row>
    <row r="15085" spans="2:2">
      <c r="B15085">
        <f t="shared" si="444"/>
        <v>17</v>
      </c>
    </row>
    <row r="15086" spans="2:2">
      <c r="B15086">
        <f t="shared" si="444"/>
        <v>17</v>
      </c>
    </row>
    <row r="15087" spans="2:2">
      <c r="B15087">
        <f t="shared" si="444"/>
        <v>17</v>
      </c>
    </row>
    <row r="15088" spans="2:2">
      <c r="B15088">
        <f t="shared" si="444"/>
        <v>17</v>
      </c>
    </row>
    <row r="15089" spans="2:2">
      <c r="B15089">
        <f t="shared" si="444"/>
        <v>17</v>
      </c>
    </row>
    <row r="15090" spans="2:2">
      <c r="B15090">
        <f t="shared" si="444"/>
        <v>17</v>
      </c>
    </row>
    <row r="15091" spans="2:2">
      <c r="B15091">
        <f t="shared" si="444"/>
        <v>17</v>
      </c>
    </row>
    <row r="15092" spans="2:2">
      <c r="B15092">
        <f t="shared" si="444"/>
        <v>17</v>
      </c>
    </row>
    <row r="15093" spans="2:2">
      <c r="B15093">
        <f t="shared" si="444"/>
        <v>17</v>
      </c>
    </row>
    <row r="15094" spans="2:2">
      <c r="B15094">
        <f t="shared" si="444"/>
        <v>17</v>
      </c>
    </row>
    <row r="15095" spans="2:2">
      <c r="B15095">
        <f t="shared" si="444"/>
        <v>17</v>
      </c>
    </row>
    <row r="15096" spans="2:2">
      <c r="B15096">
        <f t="shared" si="444"/>
        <v>17</v>
      </c>
    </row>
    <row r="15097" spans="2:2">
      <c r="B15097">
        <f t="shared" si="444"/>
        <v>17</v>
      </c>
    </row>
    <row r="15098" spans="2:2">
      <c r="B15098">
        <f t="shared" si="444"/>
        <v>17</v>
      </c>
    </row>
    <row r="15099" spans="2:2">
      <c r="B15099">
        <f t="shared" si="444"/>
        <v>17</v>
      </c>
    </row>
    <row r="15100" spans="2:2">
      <c r="B15100">
        <f t="shared" si="444"/>
        <v>17</v>
      </c>
    </row>
    <row r="15101" spans="2:2">
      <c r="B15101">
        <f t="shared" si="444"/>
        <v>17</v>
      </c>
    </row>
    <row r="15102" spans="2:2">
      <c r="B15102">
        <f t="shared" si="444"/>
        <v>17</v>
      </c>
    </row>
    <row r="15103" spans="2:2">
      <c r="B15103">
        <f t="shared" si="444"/>
        <v>17</v>
      </c>
    </row>
    <row r="15104" spans="2:2">
      <c r="B15104">
        <f t="shared" si="444"/>
        <v>17</v>
      </c>
    </row>
    <row r="15105" spans="2:2">
      <c r="B15105">
        <f t="shared" si="444"/>
        <v>17</v>
      </c>
    </row>
    <row r="15106" spans="2:2">
      <c r="B15106">
        <f t="shared" si="444"/>
        <v>17</v>
      </c>
    </row>
    <row r="15107" spans="2:2">
      <c r="B15107">
        <f t="shared" si="444"/>
        <v>17</v>
      </c>
    </row>
    <row r="15108" spans="2:2">
      <c r="B15108">
        <f t="shared" si="444"/>
        <v>17</v>
      </c>
    </row>
    <row r="15109" spans="2:2">
      <c r="B15109">
        <f t="shared" ref="B15109:B15172" si="445">+IF(F15108=44085,B15108+1,B15108)</f>
        <v>17</v>
      </c>
    </row>
    <row r="15110" spans="2:2">
      <c r="B15110">
        <f t="shared" si="445"/>
        <v>17</v>
      </c>
    </row>
    <row r="15111" spans="2:2">
      <c r="B15111">
        <f t="shared" si="445"/>
        <v>17</v>
      </c>
    </row>
    <row r="15112" spans="2:2">
      <c r="B15112">
        <f t="shared" si="445"/>
        <v>17</v>
      </c>
    </row>
    <row r="15113" spans="2:2">
      <c r="B15113">
        <f t="shared" si="445"/>
        <v>17</v>
      </c>
    </row>
    <row r="15114" spans="2:2">
      <c r="B15114">
        <f t="shared" si="445"/>
        <v>17</v>
      </c>
    </row>
    <row r="15115" spans="2:2">
      <c r="B15115">
        <f t="shared" si="445"/>
        <v>17</v>
      </c>
    </row>
    <row r="15116" spans="2:2">
      <c r="B15116">
        <f t="shared" si="445"/>
        <v>17</v>
      </c>
    </row>
    <row r="15117" spans="2:2">
      <c r="B15117">
        <f t="shared" si="445"/>
        <v>17</v>
      </c>
    </row>
    <row r="15118" spans="2:2">
      <c r="B15118">
        <f t="shared" si="445"/>
        <v>17</v>
      </c>
    </row>
    <row r="15119" spans="2:2">
      <c r="B15119">
        <f t="shared" si="445"/>
        <v>17</v>
      </c>
    </row>
    <row r="15120" spans="2:2">
      <c r="B15120">
        <f t="shared" si="445"/>
        <v>17</v>
      </c>
    </row>
    <row r="15121" spans="2:2">
      <c r="B15121">
        <f t="shared" si="445"/>
        <v>17</v>
      </c>
    </row>
    <row r="15122" spans="2:2">
      <c r="B15122">
        <f t="shared" si="445"/>
        <v>17</v>
      </c>
    </row>
    <row r="15123" spans="2:2">
      <c r="B15123">
        <f t="shared" si="445"/>
        <v>17</v>
      </c>
    </row>
    <row r="15124" spans="2:2">
      <c r="B15124">
        <f t="shared" si="445"/>
        <v>17</v>
      </c>
    </row>
    <row r="15125" spans="2:2">
      <c r="B15125">
        <f t="shared" si="445"/>
        <v>17</v>
      </c>
    </row>
    <row r="15126" spans="2:2">
      <c r="B15126">
        <f t="shared" si="445"/>
        <v>17</v>
      </c>
    </row>
    <row r="15127" spans="2:2">
      <c r="B15127">
        <f t="shared" si="445"/>
        <v>17</v>
      </c>
    </row>
    <row r="15128" spans="2:2">
      <c r="B15128">
        <f t="shared" si="445"/>
        <v>17</v>
      </c>
    </row>
    <row r="15129" spans="2:2">
      <c r="B15129">
        <f t="shared" si="445"/>
        <v>17</v>
      </c>
    </row>
    <row r="15130" spans="2:2">
      <c r="B15130">
        <f t="shared" si="445"/>
        <v>17</v>
      </c>
    </row>
    <row r="15131" spans="2:2">
      <c r="B15131">
        <f t="shared" si="445"/>
        <v>17</v>
      </c>
    </row>
    <row r="15132" spans="2:2">
      <c r="B15132">
        <f t="shared" si="445"/>
        <v>17</v>
      </c>
    </row>
    <row r="15133" spans="2:2">
      <c r="B15133">
        <f t="shared" si="445"/>
        <v>17</v>
      </c>
    </row>
    <row r="15134" spans="2:2">
      <c r="B15134">
        <f t="shared" si="445"/>
        <v>17</v>
      </c>
    </row>
    <row r="15135" spans="2:2">
      <c r="B15135">
        <f t="shared" si="445"/>
        <v>17</v>
      </c>
    </row>
    <row r="15136" spans="2:2">
      <c r="B15136">
        <f t="shared" si="445"/>
        <v>17</v>
      </c>
    </row>
    <row r="15137" spans="2:2">
      <c r="B15137">
        <f t="shared" si="445"/>
        <v>17</v>
      </c>
    </row>
    <row r="15138" spans="2:2">
      <c r="B15138">
        <f t="shared" si="445"/>
        <v>17</v>
      </c>
    </row>
    <row r="15139" spans="2:2">
      <c r="B15139">
        <f t="shared" si="445"/>
        <v>17</v>
      </c>
    </row>
    <row r="15140" spans="2:2">
      <c r="B15140">
        <f t="shared" si="445"/>
        <v>17</v>
      </c>
    </row>
    <row r="15141" spans="2:2">
      <c r="B15141">
        <f t="shared" si="445"/>
        <v>17</v>
      </c>
    </row>
    <row r="15142" spans="2:2">
      <c r="B15142">
        <f t="shared" si="445"/>
        <v>17</v>
      </c>
    </row>
    <row r="15143" spans="2:2">
      <c r="B15143">
        <f t="shared" si="445"/>
        <v>17</v>
      </c>
    </row>
    <row r="15144" spans="2:2">
      <c r="B15144">
        <f t="shared" si="445"/>
        <v>17</v>
      </c>
    </row>
    <row r="15145" spans="2:2">
      <c r="B15145">
        <f t="shared" si="445"/>
        <v>17</v>
      </c>
    </row>
    <row r="15146" spans="2:2">
      <c r="B15146">
        <f t="shared" si="445"/>
        <v>17</v>
      </c>
    </row>
    <row r="15147" spans="2:2">
      <c r="B15147">
        <f t="shared" si="445"/>
        <v>17</v>
      </c>
    </row>
    <row r="15148" spans="2:2">
      <c r="B15148">
        <f t="shared" si="445"/>
        <v>17</v>
      </c>
    </row>
    <row r="15149" spans="2:2">
      <c r="B15149">
        <f t="shared" si="445"/>
        <v>17</v>
      </c>
    </row>
    <row r="15150" spans="2:2">
      <c r="B15150">
        <f t="shared" si="445"/>
        <v>17</v>
      </c>
    </row>
    <row r="15151" spans="2:2">
      <c r="B15151">
        <f t="shared" si="445"/>
        <v>17</v>
      </c>
    </row>
    <row r="15152" spans="2:2">
      <c r="B15152">
        <f t="shared" si="445"/>
        <v>17</v>
      </c>
    </row>
    <row r="15153" spans="2:2">
      <c r="B15153">
        <f t="shared" si="445"/>
        <v>17</v>
      </c>
    </row>
    <row r="15154" spans="2:2">
      <c r="B15154">
        <f t="shared" si="445"/>
        <v>17</v>
      </c>
    </row>
    <row r="15155" spans="2:2">
      <c r="B15155">
        <f t="shared" si="445"/>
        <v>17</v>
      </c>
    </row>
    <row r="15156" spans="2:2">
      <c r="B15156">
        <f t="shared" si="445"/>
        <v>17</v>
      </c>
    </row>
    <row r="15157" spans="2:2">
      <c r="B15157">
        <f t="shared" si="445"/>
        <v>17</v>
      </c>
    </row>
    <row r="15158" spans="2:2">
      <c r="B15158">
        <f t="shared" si="445"/>
        <v>17</v>
      </c>
    </row>
    <row r="15159" spans="2:2">
      <c r="B15159">
        <f t="shared" si="445"/>
        <v>17</v>
      </c>
    </row>
    <row r="15160" spans="2:2">
      <c r="B15160">
        <f t="shared" si="445"/>
        <v>17</v>
      </c>
    </row>
    <row r="15161" spans="2:2">
      <c r="B15161">
        <f t="shared" si="445"/>
        <v>17</v>
      </c>
    </row>
    <row r="15162" spans="2:2">
      <c r="B15162">
        <f t="shared" si="445"/>
        <v>17</v>
      </c>
    </row>
    <row r="15163" spans="2:2">
      <c r="B15163">
        <f t="shared" si="445"/>
        <v>17</v>
      </c>
    </row>
    <row r="15164" spans="2:2">
      <c r="B15164">
        <f t="shared" si="445"/>
        <v>17</v>
      </c>
    </row>
    <row r="15165" spans="2:2">
      <c r="B15165">
        <f t="shared" si="445"/>
        <v>17</v>
      </c>
    </row>
    <row r="15166" spans="2:2">
      <c r="B15166">
        <f t="shared" si="445"/>
        <v>17</v>
      </c>
    </row>
    <row r="15167" spans="2:2">
      <c r="B15167">
        <f t="shared" si="445"/>
        <v>17</v>
      </c>
    </row>
    <row r="15168" spans="2:2">
      <c r="B15168">
        <f t="shared" si="445"/>
        <v>17</v>
      </c>
    </row>
    <row r="15169" spans="2:2">
      <c r="B15169">
        <f t="shared" si="445"/>
        <v>17</v>
      </c>
    </row>
    <row r="15170" spans="2:2">
      <c r="B15170">
        <f t="shared" si="445"/>
        <v>17</v>
      </c>
    </row>
    <row r="15171" spans="2:2">
      <c r="B15171">
        <f t="shared" si="445"/>
        <v>17</v>
      </c>
    </row>
    <row r="15172" spans="2:2">
      <c r="B15172">
        <f t="shared" si="445"/>
        <v>17</v>
      </c>
    </row>
    <row r="15173" spans="2:2">
      <c r="B15173">
        <f t="shared" ref="B15173:B15236" si="446">+IF(F15172=44085,B15172+1,B15172)</f>
        <v>17</v>
      </c>
    </row>
    <row r="15174" spans="2:2">
      <c r="B15174">
        <f t="shared" si="446"/>
        <v>17</v>
      </c>
    </row>
    <row r="15175" spans="2:2">
      <c r="B15175">
        <f t="shared" si="446"/>
        <v>17</v>
      </c>
    </row>
    <row r="15176" spans="2:2">
      <c r="B15176">
        <f t="shared" si="446"/>
        <v>17</v>
      </c>
    </row>
    <row r="15177" spans="2:2">
      <c r="B15177">
        <f t="shared" si="446"/>
        <v>17</v>
      </c>
    </row>
    <row r="15178" spans="2:2">
      <c r="B15178">
        <f t="shared" si="446"/>
        <v>17</v>
      </c>
    </row>
    <row r="15179" spans="2:2">
      <c r="B15179">
        <f t="shared" si="446"/>
        <v>17</v>
      </c>
    </row>
    <row r="15180" spans="2:2">
      <c r="B15180">
        <f t="shared" si="446"/>
        <v>17</v>
      </c>
    </row>
    <row r="15181" spans="2:2">
      <c r="B15181">
        <f t="shared" si="446"/>
        <v>17</v>
      </c>
    </row>
    <row r="15182" spans="2:2">
      <c r="B15182">
        <f t="shared" si="446"/>
        <v>17</v>
      </c>
    </row>
    <row r="15183" spans="2:2">
      <c r="B15183">
        <f t="shared" si="446"/>
        <v>17</v>
      </c>
    </row>
    <row r="15184" spans="2:2">
      <c r="B15184">
        <f t="shared" si="446"/>
        <v>17</v>
      </c>
    </row>
    <row r="15185" spans="2:2">
      <c r="B15185">
        <f t="shared" si="446"/>
        <v>17</v>
      </c>
    </row>
    <row r="15186" spans="2:2">
      <c r="B15186">
        <f t="shared" si="446"/>
        <v>17</v>
      </c>
    </row>
    <row r="15187" spans="2:2">
      <c r="B15187">
        <f t="shared" si="446"/>
        <v>17</v>
      </c>
    </row>
    <row r="15188" spans="2:2">
      <c r="B15188">
        <f t="shared" si="446"/>
        <v>17</v>
      </c>
    </row>
    <row r="15189" spans="2:2">
      <c r="B15189">
        <f t="shared" si="446"/>
        <v>17</v>
      </c>
    </row>
    <row r="15190" spans="2:2">
      <c r="B15190">
        <f t="shared" si="446"/>
        <v>17</v>
      </c>
    </row>
    <row r="15191" spans="2:2">
      <c r="B15191">
        <f t="shared" si="446"/>
        <v>17</v>
      </c>
    </row>
    <row r="15192" spans="2:2">
      <c r="B15192">
        <f t="shared" si="446"/>
        <v>17</v>
      </c>
    </row>
    <row r="15193" spans="2:2">
      <c r="B15193">
        <f t="shared" si="446"/>
        <v>17</v>
      </c>
    </row>
    <row r="15194" spans="2:2">
      <c r="B15194">
        <f t="shared" si="446"/>
        <v>17</v>
      </c>
    </row>
    <row r="15195" spans="2:2">
      <c r="B15195">
        <f t="shared" si="446"/>
        <v>17</v>
      </c>
    </row>
    <row r="15196" spans="2:2">
      <c r="B15196">
        <f t="shared" si="446"/>
        <v>17</v>
      </c>
    </row>
    <row r="15197" spans="2:2">
      <c r="B15197">
        <f t="shared" si="446"/>
        <v>17</v>
      </c>
    </row>
    <row r="15198" spans="2:2">
      <c r="B15198">
        <f t="shared" si="446"/>
        <v>17</v>
      </c>
    </row>
    <row r="15199" spans="2:2">
      <c r="B15199">
        <f t="shared" si="446"/>
        <v>17</v>
      </c>
    </row>
    <row r="15200" spans="2:2">
      <c r="B15200">
        <f t="shared" si="446"/>
        <v>17</v>
      </c>
    </row>
    <row r="15201" spans="2:2">
      <c r="B15201">
        <f t="shared" si="446"/>
        <v>17</v>
      </c>
    </row>
    <row r="15202" spans="2:2">
      <c r="B15202">
        <f t="shared" si="446"/>
        <v>17</v>
      </c>
    </row>
    <row r="15203" spans="2:2">
      <c r="B15203">
        <f t="shared" si="446"/>
        <v>17</v>
      </c>
    </row>
    <row r="15204" spans="2:2">
      <c r="B15204">
        <f t="shared" si="446"/>
        <v>17</v>
      </c>
    </row>
    <row r="15205" spans="2:2">
      <c r="B15205">
        <f t="shared" si="446"/>
        <v>17</v>
      </c>
    </row>
    <row r="15206" spans="2:2">
      <c r="B15206">
        <f t="shared" si="446"/>
        <v>17</v>
      </c>
    </row>
    <row r="15207" spans="2:2">
      <c r="B15207">
        <f t="shared" si="446"/>
        <v>17</v>
      </c>
    </row>
    <row r="15208" spans="2:2">
      <c r="B15208">
        <f t="shared" si="446"/>
        <v>17</v>
      </c>
    </row>
    <row r="15209" spans="2:2">
      <c r="B15209">
        <f t="shared" si="446"/>
        <v>17</v>
      </c>
    </row>
    <row r="15210" spans="2:2">
      <c r="B15210">
        <f t="shared" si="446"/>
        <v>17</v>
      </c>
    </row>
    <row r="15211" spans="2:2">
      <c r="B15211">
        <f t="shared" si="446"/>
        <v>17</v>
      </c>
    </row>
    <row r="15212" spans="2:2">
      <c r="B15212">
        <f t="shared" si="446"/>
        <v>17</v>
      </c>
    </row>
    <row r="15213" spans="2:2">
      <c r="B15213">
        <f t="shared" si="446"/>
        <v>17</v>
      </c>
    </row>
    <row r="15214" spans="2:2">
      <c r="B15214">
        <f t="shared" si="446"/>
        <v>17</v>
      </c>
    </row>
    <row r="15215" spans="2:2">
      <c r="B15215">
        <f t="shared" si="446"/>
        <v>17</v>
      </c>
    </row>
    <row r="15216" spans="2:2">
      <c r="B15216">
        <f t="shared" si="446"/>
        <v>17</v>
      </c>
    </row>
    <row r="15217" spans="2:2">
      <c r="B15217">
        <f t="shared" si="446"/>
        <v>17</v>
      </c>
    </row>
    <row r="15218" spans="2:2">
      <c r="B15218">
        <f t="shared" si="446"/>
        <v>17</v>
      </c>
    </row>
    <row r="15219" spans="2:2">
      <c r="B15219">
        <f t="shared" si="446"/>
        <v>17</v>
      </c>
    </row>
    <row r="15220" spans="2:2">
      <c r="B15220">
        <f t="shared" si="446"/>
        <v>17</v>
      </c>
    </row>
    <row r="15221" spans="2:2">
      <c r="B15221">
        <f t="shared" si="446"/>
        <v>17</v>
      </c>
    </row>
    <row r="15222" spans="2:2">
      <c r="B15222">
        <f t="shared" si="446"/>
        <v>17</v>
      </c>
    </row>
    <row r="15223" spans="2:2">
      <c r="B15223">
        <f t="shared" si="446"/>
        <v>17</v>
      </c>
    </row>
    <row r="15224" spans="2:2">
      <c r="B15224">
        <f t="shared" si="446"/>
        <v>17</v>
      </c>
    </row>
    <row r="15225" spans="2:2">
      <c r="B15225">
        <f t="shared" si="446"/>
        <v>17</v>
      </c>
    </row>
    <row r="15226" spans="2:2">
      <c r="B15226">
        <f t="shared" si="446"/>
        <v>17</v>
      </c>
    </row>
    <row r="15227" spans="2:2">
      <c r="B15227">
        <f t="shared" si="446"/>
        <v>17</v>
      </c>
    </row>
    <row r="15228" spans="2:2">
      <c r="B15228">
        <f t="shared" si="446"/>
        <v>17</v>
      </c>
    </row>
    <row r="15229" spans="2:2">
      <c r="B15229">
        <f t="shared" si="446"/>
        <v>17</v>
      </c>
    </row>
    <row r="15230" spans="2:2">
      <c r="B15230">
        <f t="shared" si="446"/>
        <v>17</v>
      </c>
    </row>
    <row r="15231" spans="2:2">
      <c r="B15231">
        <f t="shared" si="446"/>
        <v>17</v>
      </c>
    </row>
    <row r="15232" spans="2:2">
      <c r="B15232">
        <f t="shared" si="446"/>
        <v>17</v>
      </c>
    </row>
    <row r="15233" spans="2:2">
      <c r="B15233">
        <f t="shared" si="446"/>
        <v>17</v>
      </c>
    </row>
    <row r="15234" spans="2:2">
      <c r="B15234">
        <f t="shared" si="446"/>
        <v>17</v>
      </c>
    </row>
    <row r="15235" spans="2:2">
      <c r="B15235">
        <f t="shared" si="446"/>
        <v>17</v>
      </c>
    </row>
    <row r="15236" spans="2:2">
      <c r="B15236">
        <f t="shared" si="446"/>
        <v>17</v>
      </c>
    </row>
    <row r="15237" spans="2:2">
      <c r="B15237">
        <f t="shared" ref="B15237:B15300" si="447">+IF(F15236=44085,B15236+1,B15236)</f>
        <v>17</v>
      </c>
    </row>
    <row r="15238" spans="2:2">
      <c r="B15238">
        <f t="shared" si="447"/>
        <v>17</v>
      </c>
    </row>
    <row r="15239" spans="2:2">
      <c r="B15239">
        <f t="shared" si="447"/>
        <v>17</v>
      </c>
    </row>
    <row r="15240" spans="2:2">
      <c r="B15240">
        <f t="shared" si="447"/>
        <v>17</v>
      </c>
    </row>
    <row r="15241" spans="2:2">
      <c r="B15241">
        <f t="shared" si="447"/>
        <v>17</v>
      </c>
    </row>
    <row r="15242" spans="2:2">
      <c r="B15242">
        <f t="shared" si="447"/>
        <v>17</v>
      </c>
    </row>
    <row r="15243" spans="2:2">
      <c r="B15243">
        <f t="shared" si="447"/>
        <v>17</v>
      </c>
    </row>
    <row r="15244" spans="2:2">
      <c r="B15244">
        <f t="shared" si="447"/>
        <v>17</v>
      </c>
    </row>
    <row r="15245" spans="2:2">
      <c r="B15245">
        <f t="shared" si="447"/>
        <v>17</v>
      </c>
    </row>
    <row r="15246" spans="2:2">
      <c r="B15246">
        <f t="shared" si="447"/>
        <v>17</v>
      </c>
    </row>
    <row r="15247" spans="2:2">
      <c r="B15247">
        <f t="shared" si="447"/>
        <v>17</v>
      </c>
    </row>
    <row r="15248" spans="2:2">
      <c r="B15248">
        <f t="shared" si="447"/>
        <v>17</v>
      </c>
    </row>
    <row r="15249" spans="2:2">
      <c r="B15249">
        <f t="shared" si="447"/>
        <v>17</v>
      </c>
    </row>
    <row r="15250" spans="2:2">
      <c r="B15250">
        <f t="shared" si="447"/>
        <v>17</v>
      </c>
    </row>
    <row r="15251" spans="2:2">
      <c r="B15251">
        <f t="shared" si="447"/>
        <v>17</v>
      </c>
    </row>
    <row r="15252" spans="2:2">
      <c r="B15252">
        <f t="shared" si="447"/>
        <v>17</v>
      </c>
    </row>
    <row r="15253" spans="2:2">
      <c r="B15253">
        <f t="shared" si="447"/>
        <v>17</v>
      </c>
    </row>
    <row r="15254" spans="2:2">
      <c r="B15254">
        <f t="shared" si="447"/>
        <v>17</v>
      </c>
    </row>
    <row r="15255" spans="2:2">
      <c r="B15255">
        <f t="shared" si="447"/>
        <v>17</v>
      </c>
    </row>
    <row r="15256" spans="2:2">
      <c r="B15256">
        <f t="shared" si="447"/>
        <v>17</v>
      </c>
    </row>
    <row r="15257" spans="2:2">
      <c r="B15257">
        <f t="shared" si="447"/>
        <v>17</v>
      </c>
    </row>
    <row r="15258" spans="2:2">
      <c r="B15258">
        <f t="shared" si="447"/>
        <v>17</v>
      </c>
    </row>
    <row r="15259" spans="2:2">
      <c r="B15259">
        <f t="shared" si="447"/>
        <v>17</v>
      </c>
    </row>
    <row r="15260" spans="2:2">
      <c r="B15260">
        <f t="shared" si="447"/>
        <v>17</v>
      </c>
    </row>
    <row r="15261" spans="2:2">
      <c r="B15261">
        <f t="shared" si="447"/>
        <v>17</v>
      </c>
    </row>
    <row r="15262" spans="2:2">
      <c r="B15262">
        <f t="shared" si="447"/>
        <v>17</v>
      </c>
    </row>
    <row r="15263" spans="2:2">
      <c r="B15263">
        <f t="shared" si="447"/>
        <v>17</v>
      </c>
    </row>
    <row r="15264" spans="2:2">
      <c r="B15264">
        <f t="shared" si="447"/>
        <v>17</v>
      </c>
    </row>
    <row r="15265" spans="2:2">
      <c r="B15265">
        <f t="shared" si="447"/>
        <v>17</v>
      </c>
    </row>
    <row r="15266" spans="2:2">
      <c r="B15266">
        <f t="shared" si="447"/>
        <v>17</v>
      </c>
    </row>
    <row r="15267" spans="2:2">
      <c r="B15267">
        <f t="shared" si="447"/>
        <v>17</v>
      </c>
    </row>
    <row r="15268" spans="2:2">
      <c r="B15268">
        <f t="shared" si="447"/>
        <v>17</v>
      </c>
    </row>
    <row r="15269" spans="2:2">
      <c r="B15269">
        <f t="shared" si="447"/>
        <v>17</v>
      </c>
    </row>
    <row r="15270" spans="2:2">
      <c r="B15270">
        <f t="shared" si="447"/>
        <v>17</v>
      </c>
    </row>
    <row r="15271" spans="2:2">
      <c r="B15271">
        <f t="shared" si="447"/>
        <v>17</v>
      </c>
    </row>
    <row r="15272" spans="2:2">
      <c r="B15272">
        <f t="shared" si="447"/>
        <v>17</v>
      </c>
    </row>
    <row r="15273" spans="2:2">
      <c r="B15273">
        <f t="shared" si="447"/>
        <v>17</v>
      </c>
    </row>
    <row r="15274" spans="2:2">
      <c r="B15274">
        <f t="shared" si="447"/>
        <v>17</v>
      </c>
    </row>
    <row r="15275" spans="2:2">
      <c r="B15275">
        <f t="shared" si="447"/>
        <v>17</v>
      </c>
    </row>
    <row r="15276" spans="2:2">
      <c r="B15276">
        <f t="shared" si="447"/>
        <v>17</v>
      </c>
    </row>
    <row r="15277" spans="2:2">
      <c r="B15277">
        <f t="shared" si="447"/>
        <v>17</v>
      </c>
    </row>
    <row r="15278" spans="2:2">
      <c r="B15278">
        <f t="shared" si="447"/>
        <v>17</v>
      </c>
    </row>
    <row r="15279" spans="2:2">
      <c r="B15279">
        <f t="shared" si="447"/>
        <v>17</v>
      </c>
    </row>
    <row r="15280" spans="2:2">
      <c r="B15280">
        <f t="shared" si="447"/>
        <v>17</v>
      </c>
    </row>
    <row r="15281" spans="2:2">
      <c r="B15281">
        <f t="shared" si="447"/>
        <v>17</v>
      </c>
    </row>
    <row r="15282" spans="2:2">
      <c r="B15282">
        <f t="shared" si="447"/>
        <v>17</v>
      </c>
    </row>
    <row r="15283" spans="2:2">
      <c r="B15283">
        <f t="shared" si="447"/>
        <v>17</v>
      </c>
    </row>
    <row r="15284" spans="2:2">
      <c r="B15284">
        <f t="shared" si="447"/>
        <v>17</v>
      </c>
    </row>
    <row r="15285" spans="2:2">
      <c r="B15285">
        <f t="shared" si="447"/>
        <v>17</v>
      </c>
    </row>
    <row r="15286" spans="2:2">
      <c r="B15286">
        <f t="shared" si="447"/>
        <v>17</v>
      </c>
    </row>
    <row r="15287" spans="2:2">
      <c r="B15287">
        <f t="shared" si="447"/>
        <v>17</v>
      </c>
    </row>
    <row r="15288" spans="2:2">
      <c r="B15288">
        <f t="shared" si="447"/>
        <v>17</v>
      </c>
    </row>
    <row r="15289" spans="2:2">
      <c r="B15289">
        <f t="shared" si="447"/>
        <v>17</v>
      </c>
    </row>
    <row r="15290" spans="2:2">
      <c r="B15290">
        <f t="shared" si="447"/>
        <v>17</v>
      </c>
    </row>
    <row r="15291" spans="2:2">
      <c r="B15291">
        <f t="shared" si="447"/>
        <v>17</v>
      </c>
    </row>
    <row r="15292" spans="2:2">
      <c r="B15292">
        <f t="shared" si="447"/>
        <v>17</v>
      </c>
    </row>
    <row r="15293" spans="2:2">
      <c r="B15293">
        <f t="shared" si="447"/>
        <v>17</v>
      </c>
    </row>
    <row r="15294" spans="2:2">
      <c r="B15294">
        <f t="shared" si="447"/>
        <v>17</v>
      </c>
    </row>
    <row r="15295" spans="2:2">
      <c r="B15295">
        <f t="shared" si="447"/>
        <v>17</v>
      </c>
    </row>
    <row r="15296" spans="2:2">
      <c r="B15296">
        <f t="shared" si="447"/>
        <v>17</v>
      </c>
    </row>
    <row r="15297" spans="2:2">
      <c r="B15297">
        <f t="shared" si="447"/>
        <v>17</v>
      </c>
    </row>
    <row r="15298" spans="2:2">
      <c r="B15298">
        <f t="shared" si="447"/>
        <v>17</v>
      </c>
    </row>
    <row r="15299" spans="2:2">
      <c r="B15299">
        <f t="shared" si="447"/>
        <v>17</v>
      </c>
    </row>
    <row r="15300" spans="2:2">
      <c r="B15300">
        <f t="shared" si="447"/>
        <v>17</v>
      </c>
    </row>
    <row r="15301" spans="2:2">
      <c r="B15301">
        <f t="shared" ref="B15301:B15364" si="448">+IF(F15300=44085,B15300+1,B15300)</f>
        <v>17</v>
      </c>
    </row>
    <row r="15302" spans="2:2">
      <c r="B15302">
        <f t="shared" si="448"/>
        <v>17</v>
      </c>
    </row>
    <row r="15303" spans="2:2">
      <c r="B15303">
        <f t="shared" si="448"/>
        <v>17</v>
      </c>
    </row>
    <row r="15304" spans="2:2">
      <c r="B15304">
        <f t="shared" si="448"/>
        <v>17</v>
      </c>
    </row>
    <row r="15305" spans="2:2">
      <c r="B15305">
        <f t="shared" si="448"/>
        <v>17</v>
      </c>
    </row>
    <row r="15306" spans="2:2">
      <c r="B15306">
        <f t="shared" si="448"/>
        <v>17</v>
      </c>
    </row>
    <row r="15307" spans="2:2">
      <c r="B15307">
        <f t="shared" si="448"/>
        <v>17</v>
      </c>
    </row>
    <row r="15308" spans="2:2">
      <c r="B15308">
        <f t="shared" si="448"/>
        <v>17</v>
      </c>
    </row>
    <row r="15309" spans="2:2">
      <c r="B15309">
        <f t="shared" si="448"/>
        <v>17</v>
      </c>
    </row>
    <row r="15310" spans="2:2">
      <c r="B15310">
        <f t="shared" si="448"/>
        <v>17</v>
      </c>
    </row>
    <row r="15311" spans="2:2">
      <c r="B15311">
        <f t="shared" si="448"/>
        <v>17</v>
      </c>
    </row>
    <row r="15312" spans="2:2">
      <c r="B15312">
        <f t="shared" si="448"/>
        <v>17</v>
      </c>
    </row>
    <row r="15313" spans="2:2">
      <c r="B15313">
        <f t="shared" si="448"/>
        <v>17</v>
      </c>
    </row>
    <row r="15314" spans="2:2">
      <c r="B15314">
        <f t="shared" si="448"/>
        <v>17</v>
      </c>
    </row>
    <row r="15315" spans="2:2">
      <c r="B15315">
        <f t="shared" si="448"/>
        <v>17</v>
      </c>
    </row>
    <row r="15316" spans="2:2">
      <c r="B15316">
        <f t="shared" si="448"/>
        <v>17</v>
      </c>
    </row>
    <row r="15317" spans="2:2">
      <c r="B15317">
        <f t="shared" si="448"/>
        <v>17</v>
      </c>
    </row>
    <row r="15318" spans="2:2">
      <c r="B15318">
        <f t="shared" si="448"/>
        <v>17</v>
      </c>
    </row>
    <row r="15319" spans="2:2">
      <c r="B15319">
        <f t="shared" si="448"/>
        <v>17</v>
      </c>
    </row>
    <row r="15320" spans="2:2">
      <c r="B15320">
        <f t="shared" si="448"/>
        <v>17</v>
      </c>
    </row>
    <row r="15321" spans="2:2">
      <c r="B15321">
        <f t="shared" si="448"/>
        <v>17</v>
      </c>
    </row>
    <row r="15322" spans="2:2">
      <c r="B15322">
        <f t="shared" si="448"/>
        <v>17</v>
      </c>
    </row>
    <row r="15323" spans="2:2">
      <c r="B15323">
        <f t="shared" si="448"/>
        <v>17</v>
      </c>
    </row>
    <row r="15324" spans="2:2">
      <c r="B15324">
        <f t="shared" si="448"/>
        <v>17</v>
      </c>
    </row>
    <row r="15325" spans="2:2">
      <c r="B15325">
        <f t="shared" si="448"/>
        <v>17</v>
      </c>
    </row>
    <row r="15326" spans="2:2">
      <c r="B15326">
        <f t="shared" si="448"/>
        <v>17</v>
      </c>
    </row>
    <row r="15327" spans="2:2">
      <c r="B15327">
        <f t="shared" si="448"/>
        <v>17</v>
      </c>
    </row>
    <row r="15328" spans="2:2">
      <c r="B15328">
        <f t="shared" si="448"/>
        <v>17</v>
      </c>
    </row>
    <row r="15329" spans="2:2">
      <c r="B15329">
        <f t="shared" si="448"/>
        <v>17</v>
      </c>
    </row>
    <row r="15330" spans="2:2">
      <c r="B15330">
        <f t="shared" si="448"/>
        <v>17</v>
      </c>
    </row>
    <row r="15331" spans="2:2">
      <c r="B15331">
        <f t="shared" si="448"/>
        <v>17</v>
      </c>
    </row>
    <row r="15332" spans="2:2">
      <c r="B15332">
        <f t="shared" si="448"/>
        <v>17</v>
      </c>
    </row>
    <row r="15333" spans="2:2">
      <c r="B15333">
        <f t="shared" si="448"/>
        <v>17</v>
      </c>
    </row>
    <row r="15334" spans="2:2">
      <c r="B15334">
        <f t="shared" si="448"/>
        <v>17</v>
      </c>
    </row>
    <row r="15335" spans="2:2">
      <c r="B15335">
        <f t="shared" si="448"/>
        <v>17</v>
      </c>
    </row>
    <row r="15336" spans="2:2">
      <c r="B15336">
        <f t="shared" si="448"/>
        <v>17</v>
      </c>
    </row>
    <row r="15337" spans="2:2">
      <c r="B15337">
        <f t="shared" si="448"/>
        <v>17</v>
      </c>
    </row>
    <row r="15338" spans="2:2">
      <c r="B15338">
        <f t="shared" si="448"/>
        <v>17</v>
      </c>
    </row>
    <row r="15339" spans="2:2">
      <c r="B15339">
        <f t="shared" si="448"/>
        <v>17</v>
      </c>
    </row>
    <row r="15340" spans="2:2">
      <c r="B15340">
        <f t="shared" si="448"/>
        <v>17</v>
      </c>
    </row>
    <row r="15341" spans="2:2">
      <c r="B15341">
        <f t="shared" si="448"/>
        <v>17</v>
      </c>
    </row>
    <row r="15342" spans="2:2">
      <c r="B15342">
        <f t="shared" si="448"/>
        <v>17</v>
      </c>
    </row>
    <row r="15343" spans="2:2">
      <c r="B15343">
        <f t="shared" si="448"/>
        <v>17</v>
      </c>
    </row>
    <row r="15344" spans="2:2">
      <c r="B15344">
        <f t="shared" si="448"/>
        <v>17</v>
      </c>
    </row>
    <row r="15345" spans="2:2">
      <c r="B15345">
        <f t="shared" si="448"/>
        <v>17</v>
      </c>
    </row>
    <row r="15346" spans="2:2">
      <c r="B15346">
        <f t="shared" si="448"/>
        <v>17</v>
      </c>
    </row>
    <row r="15347" spans="2:2">
      <c r="B15347">
        <f t="shared" si="448"/>
        <v>17</v>
      </c>
    </row>
    <row r="15348" spans="2:2">
      <c r="B15348">
        <f t="shared" si="448"/>
        <v>17</v>
      </c>
    </row>
    <row r="15349" spans="2:2">
      <c r="B15349">
        <f t="shared" si="448"/>
        <v>17</v>
      </c>
    </row>
    <row r="15350" spans="2:2">
      <c r="B15350">
        <f t="shared" si="448"/>
        <v>17</v>
      </c>
    </row>
    <row r="15351" spans="2:2">
      <c r="B15351">
        <f t="shared" si="448"/>
        <v>17</v>
      </c>
    </row>
    <row r="15352" spans="2:2">
      <c r="B15352">
        <f t="shared" si="448"/>
        <v>17</v>
      </c>
    </row>
    <row r="15353" spans="2:2">
      <c r="B15353">
        <f t="shared" si="448"/>
        <v>17</v>
      </c>
    </row>
    <row r="15354" spans="2:2">
      <c r="B15354">
        <f t="shared" si="448"/>
        <v>17</v>
      </c>
    </row>
    <row r="15355" spans="2:2">
      <c r="B15355">
        <f t="shared" si="448"/>
        <v>17</v>
      </c>
    </row>
    <row r="15356" spans="2:2">
      <c r="B15356">
        <f t="shared" si="448"/>
        <v>17</v>
      </c>
    </row>
    <row r="15357" spans="2:2">
      <c r="B15357">
        <f t="shared" si="448"/>
        <v>17</v>
      </c>
    </row>
    <row r="15358" spans="2:2">
      <c r="B15358">
        <f t="shared" si="448"/>
        <v>17</v>
      </c>
    </row>
    <row r="15359" spans="2:2">
      <c r="B15359">
        <f t="shared" si="448"/>
        <v>17</v>
      </c>
    </row>
    <row r="15360" spans="2:2">
      <c r="B15360">
        <f t="shared" si="448"/>
        <v>17</v>
      </c>
    </row>
    <row r="15361" spans="2:2">
      <c r="B15361">
        <f t="shared" si="448"/>
        <v>17</v>
      </c>
    </row>
    <row r="15362" spans="2:2">
      <c r="B15362">
        <f t="shared" si="448"/>
        <v>17</v>
      </c>
    </row>
    <row r="15363" spans="2:2">
      <c r="B15363">
        <f t="shared" si="448"/>
        <v>17</v>
      </c>
    </row>
    <row r="15364" spans="2:2">
      <c r="B15364">
        <f t="shared" si="448"/>
        <v>17</v>
      </c>
    </row>
    <row r="15365" spans="2:2">
      <c r="B15365">
        <f t="shared" ref="B15365:B15428" si="449">+IF(F15364=44085,B15364+1,B15364)</f>
        <v>17</v>
      </c>
    </row>
    <row r="15366" spans="2:2">
      <c r="B15366">
        <f t="shared" si="449"/>
        <v>17</v>
      </c>
    </row>
    <row r="15367" spans="2:2">
      <c r="B15367">
        <f t="shared" si="449"/>
        <v>17</v>
      </c>
    </row>
    <row r="15368" spans="2:2">
      <c r="B15368">
        <f t="shared" si="449"/>
        <v>17</v>
      </c>
    </row>
    <row r="15369" spans="2:2">
      <c r="B15369">
        <f t="shared" si="449"/>
        <v>17</v>
      </c>
    </row>
    <row r="15370" spans="2:2">
      <c r="B15370">
        <f t="shared" si="449"/>
        <v>17</v>
      </c>
    </row>
    <row r="15371" spans="2:2">
      <c r="B15371">
        <f t="shared" si="449"/>
        <v>17</v>
      </c>
    </row>
    <row r="15372" spans="2:2">
      <c r="B15372">
        <f t="shared" si="449"/>
        <v>17</v>
      </c>
    </row>
    <row r="15373" spans="2:2">
      <c r="B15373">
        <f t="shared" si="449"/>
        <v>17</v>
      </c>
    </row>
    <row r="15374" spans="2:2">
      <c r="B15374">
        <f t="shared" si="449"/>
        <v>17</v>
      </c>
    </row>
    <row r="15375" spans="2:2">
      <c r="B15375">
        <f t="shared" si="449"/>
        <v>17</v>
      </c>
    </row>
    <row r="15376" spans="2:2">
      <c r="B15376">
        <f t="shared" si="449"/>
        <v>17</v>
      </c>
    </row>
    <row r="15377" spans="2:2">
      <c r="B15377">
        <f t="shared" si="449"/>
        <v>17</v>
      </c>
    </row>
    <row r="15378" spans="2:2">
      <c r="B15378">
        <f t="shared" si="449"/>
        <v>17</v>
      </c>
    </row>
    <row r="15379" spans="2:2">
      <c r="B15379">
        <f t="shared" si="449"/>
        <v>17</v>
      </c>
    </row>
    <row r="15380" spans="2:2">
      <c r="B15380">
        <f t="shared" si="449"/>
        <v>17</v>
      </c>
    </row>
    <row r="15381" spans="2:2">
      <c r="B15381">
        <f t="shared" si="449"/>
        <v>17</v>
      </c>
    </row>
    <row r="15382" spans="2:2">
      <c r="B15382">
        <f t="shared" si="449"/>
        <v>17</v>
      </c>
    </row>
    <row r="15383" spans="2:2">
      <c r="B15383">
        <f t="shared" si="449"/>
        <v>17</v>
      </c>
    </row>
    <row r="15384" spans="2:2">
      <c r="B15384">
        <f t="shared" si="449"/>
        <v>17</v>
      </c>
    </row>
    <row r="15385" spans="2:2">
      <c r="B15385">
        <f t="shared" si="449"/>
        <v>17</v>
      </c>
    </row>
    <row r="15386" spans="2:2">
      <c r="B15386">
        <f t="shared" si="449"/>
        <v>17</v>
      </c>
    </row>
    <row r="15387" spans="2:2">
      <c r="B15387">
        <f t="shared" si="449"/>
        <v>17</v>
      </c>
    </row>
    <row r="15388" spans="2:2">
      <c r="B15388">
        <f t="shared" si="449"/>
        <v>17</v>
      </c>
    </row>
    <row r="15389" spans="2:2">
      <c r="B15389">
        <f t="shared" si="449"/>
        <v>17</v>
      </c>
    </row>
    <row r="15390" spans="2:2">
      <c r="B15390">
        <f t="shared" si="449"/>
        <v>17</v>
      </c>
    </row>
    <row r="15391" spans="2:2">
      <c r="B15391">
        <f t="shared" si="449"/>
        <v>17</v>
      </c>
    </row>
    <row r="15392" spans="2:2">
      <c r="B15392">
        <f t="shared" si="449"/>
        <v>17</v>
      </c>
    </row>
    <row r="15393" spans="2:2">
      <c r="B15393">
        <f t="shared" si="449"/>
        <v>17</v>
      </c>
    </row>
    <row r="15394" spans="2:2">
      <c r="B15394">
        <f t="shared" si="449"/>
        <v>17</v>
      </c>
    </row>
    <row r="15395" spans="2:2">
      <c r="B15395">
        <f t="shared" si="449"/>
        <v>17</v>
      </c>
    </row>
    <row r="15396" spans="2:2">
      <c r="B15396">
        <f t="shared" si="449"/>
        <v>17</v>
      </c>
    </row>
    <row r="15397" spans="2:2">
      <c r="B15397">
        <f t="shared" si="449"/>
        <v>17</v>
      </c>
    </row>
    <row r="15398" spans="2:2">
      <c r="B15398">
        <f t="shared" si="449"/>
        <v>17</v>
      </c>
    </row>
    <row r="15399" spans="2:2">
      <c r="B15399">
        <f t="shared" si="449"/>
        <v>17</v>
      </c>
    </row>
    <row r="15400" spans="2:2">
      <c r="B15400">
        <f t="shared" si="449"/>
        <v>17</v>
      </c>
    </row>
    <row r="15401" spans="2:2">
      <c r="B15401">
        <f t="shared" si="449"/>
        <v>17</v>
      </c>
    </row>
    <row r="15402" spans="2:2">
      <c r="B15402">
        <f t="shared" si="449"/>
        <v>17</v>
      </c>
    </row>
    <row r="15403" spans="2:2">
      <c r="B15403">
        <f t="shared" si="449"/>
        <v>17</v>
      </c>
    </row>
    <row r="15404" spans="2:2">
      <c r="B15404">
        <f t="shared" si="449"/>
        <v>17</v>
      </c>
    </row>
    <row r="15405" spans="2:2">
      <c r="B15405">
        <f t="shared" si="449"/>
        <v>17</v>
      </c>
    </row>
    <row r="15406" spans="2:2">
      <c r="B15406">
        <f t="shared" si="449"/>
        <v>17</v>
      </c>
    </row>
    <row r="15407" spans="2:2">
      <c r="B15407">
        <f t="shared" si="449"/>
        <v>17</v>
      </c>
    </row>
    <row r="15408" spans="2:2">
      <c r="B15408">
        <f t="shared" si="449"/>
        <v>17</v>
      </c>
    </row>
    <row r="15409" spans="2:2">
      <c r="B15409">
        <f t="shared" si="449"/>
        <v>17</v>
      </c>
    </row>
    <row r="15410" spans="2:2">
      <c r="B15410">
        <f t="shared" si="449"/>
        <v>17</v>
      </c>
    </row>
    <row r="15411" spans="2:2">
      <c r="B15411">
        <f t="shared" si="449"/>
        <v>17</v>
      </c>
    </row>
    <row r="15412" spans="2:2">
      <c r="B15412">
        <f t="shared" si="449"/>
        <v>17</v>
      </c>
    </row>
    <row r="15413" spans="2:2">
      <c r="B15413">
        <f t="shared" si="449"/>
        <v>17</v>
      </c>
    </row>
    <row r="15414" spans="2:2">
      <c r="B15414">
        <f t="shared" si="449"/>
        <v>17</v>
      </c>
    </row>
    <row r="15415" spans="2:2">
      <c r="B15415">
        <f t="shared" si="449"/>
        <v>17</v>
      </c>
    </row>
    <row r="15416" spans="2:2">
      <c r="B15416">
        <f t="shared" si="449"/>
        <v>17</v>
      </c>
    </row>
    <row r="15417" spans="2:2">
      <c r="B15417">
        <f t="shared" si="449"/>
        <v>17</v>
      </c>
    </row>
    <row r="15418" spans="2:2">
      <c r="B15418">
        <f t="shared" si="449"/>
        <v>17</v>
      </c>
    </row>
    <row r="15419" spans="2:2">
      <c r="B15419">
        <f t="shared" si="449"/>
        <v>17</v>
      </c>
    </row>
    <row r="15420" spans="2:2">
      <c r="B15420">
        <f t="shared" si="449"/>
        <v>17</v>
      </c>
    </row>
    <row r="15421" spans="2:2">
      <c r="B15421">
        <f t="shared" si="449"/>
        <v>17</v>
      </c>
    </row>
    <row r="15422" spans="2:2">
      <c r="B15422">
        <f t="shared" si="449"/>
        <v>17</v>
      </c>
    </row>
    <row r="15423" spans="2:2">
      <c r="B15423">
        <f t="shared" si="449"/>
        <v>17</v>
      </c>
    </row>
    <row r="15424" spans="2:2">
      <c r="B15424">
        <f t="shared" si="449"/>
        <v>17</v>
      </c>
    </row>
    <row r="15425" spans="2:2">
      <c r="B15425">
        <f t="shared" si="449"/>
        <v>17</v>
      </c>
    </row>
    <row r="15426" spans="2:2">
      <c r="B15426">
        <f t="shared" si="449"/>
        <v>17</v>
      </c>
    </row>
    <row r="15427" spans="2:2">
      <c r="B15427">
        <f t="shared" si="449"/>
        <v>17</v>
      </c>
    </row>
    <row r="15428" spans="2:2">
      <c r="B15428">
        <f t="shared" si="449"/>
        <v>17</v>
      </c>
    </row>
    <row r="15429" spans="2:2">
      <c r="B15429">
        <f t="shared" ref="B15429:B15492" si="450">+IF(F15428=44085,B15428+1,B15428)</f>
        <v>17</v>
      </c>
    </row>
    <row r="15430" spans="2:2">
      <c r="B15430">
        <f t="shared" si="450"/>
        <v>17</v>
      </c>
    </row>
    <row r="15431" spans="2:2">
      <c r="B15431">
        <f t="shared" si="450"/>
        <v>17</v>
      </c>
    </row>
    <row r="15432" spans="2:2">
      <c r="B15432">
        <f t="shared" si="450"/>
        <v>17</v>
      </c>
    </row>
    <row r="15433" spans="2:2">
      <c r="B15433">
        <f t="shared" si="450"/>
        <v>17</v>
      </c>
    </row>
    <row r="15434" spans="2:2">
      <c r="B15434">
        <f t="shared" si="450"/>
        <v>17</v>
      </c>
    </row>
    <row r="15435" spans="2:2">
      <c r="B15435">
        <f t="shared" si="450"/>
        <v>17</v>
      </c>
    </row>
    <row r="15436" spans="2:2">
      <c r="B15436">
        <f t="shared" si="450"/>
        <v>17</v>
      </c>
    </row>
    <row r="15437" spans="2:2">
      <c r="B15437">
        <f t="shared" si="450"/>
        <v>17</v>
      </c>
    </row>
    <row r="15438" spans="2:2">
      <c r="B15438">
        <f t="shared" si="450"/>
        <v>17</v>
      </c>
    </row>
    <row r="15439" spans="2:2">
      <c r="B15439">
        <f t="shared" si="450"/>
        <v>17</v>
      </c>
    </row>
    <row r="15440" spans="2:2">
      <c r="B15440">
        <f t="shared" si="450"/>
        <v>17</v>
      </c>
    </row>
    <row r="15441" spans="2:2">
      <c r="B15441">
        <f t="shared" si="450"/>
        <v>17</v>
      </c>
    </row>
    <row r="15442" spans="2:2">
      <c r="B15442">
        <f t="shared" si="450"/>
        <v>17</v>
      </c>
    </row>
    <row r="15443" spans="2:2">
      <c r="B15443">
        <f t="shared" si="450"/>
        <v>17</v>
      </c>
    </row>
    <row r="15444" spans="2:2">
      <c r="B15444">
        <f t="shared" si="450"/>
        <v>17</v>
      </c>
    </row>
    <row r="15445" spans="2:2">
      <c r="B15445">
        <f t="shared" si="450"/>
        <v>17</v>
      </c>
    </row>
    <row r="15446" spans="2:2">
      <c r="B15446">
        <f t="shared" si="450"/>
        <v>17</v>
      </c>
    </row>
    <row r="15447" spans="2:2">
      <c r="B15447">
        <f t="shared" si="450"/>
        <v>17</v>
      </c>
    </row>
    <row r="15448" spans="2:2">
      <c r="B15448">
        <f t="shared" si="450"/>
        <v>17</v>
      </c>
    </row>
    <row r="15449" spans="2:2">
      <c r="B15449">
        <f t="shared" si="450"/>
        <v>17</v>
      </c>
    </row>
    <row r="15450" spans="2:2">
      <c r="B15450">
        <f t="shared" si="450"/>
        <v>17</v>
      </c>
    </row>
    <row r="15451" spans="2:2">
      <c r="B15451">
        <f t="shared" si="450"/>
        <v>17</v>
      </c>
    </row>
    <row r="15452" spans="2:2">
      <c r="B15452">
        <f t="shared" si="450"/>
        <v>17</v>
      </c>
    </row>
    <row r="15453" spans="2:2">
      <c r="B15453">
        <f t="shared" si="450"/>
        <v>17</v>
      </c>
    </row>
    <row r="15454" spans="2:2">
      <c r="B15454">
        <f t="shared" si="450"/>
        <v>17</v>
      </c>
    </row>
    <row r="15455" spans="2:2">
      <c r="B15455">
        <f t="shared" si="450"/>
        <v>17</v>
      </c>
    </row>
    <row r="15456" spans="2:2">
      <c r="B15456">
        <f t="shared" si="450"/>
        <v>17</v>
      </c>
    </row>
    <row r="15457" spans="2:2">
      <c r="B15457">
        <f t="shared" si="450"/>
        <v>17</v>
      </c>
    </row>
    <row r="15458" spans="2:2">
      <c r="B15458">
        <f t="shared" si="450"/>
        <v>17</v>
      </c>
    </row>
    <row r="15459" spans="2:2">
      <c r="B15459">
        <f t="shared" si="450"/>
        <v>17</v>
      </c>
    </row>
    <row r="15460" spans="2:2">
      <c r="B15460">
        <f t="shared" si="450"/>
        <v>17</v>
      </c>
    </row>
    <row r="15461" spans="2:2">
      <c r="B15461">
        <f t="shared" si="450"/>
        <v>17</v>
      </c>
    </row>
    <row r="15462" spans="2:2">
      <c r="B15462">
        <f t="shared" si="450"/>
        <v>17</v>
      </c>
    </row>
    <row r="15463" spans="2:2">
      <c r="B15463">
        <f t="shared" si="450"/>
        <v>17</v>
      </c>
    </row>
    <row r="15464" spans="2:2">
      <c r="B15464">
        <f t="shared" si="450"/>
        <v>17</v>
      </c>
    </row>
    <row r="15465" spans="2:2">
      <c r="B15465">
        <f t="shared" si="450"/>
        <v>17</v>
      </c>
    </row>
    <row r="15466" spans="2:2">
      <c r="B15466">
        <f t="shared" si="450"/>
        <v>17</v>
      </c>
    </row>
    <row r="15467" spans="2:2">
      <c r="B15467">
        <f t="shared" si="450"/>
        <v>17</v>
      </c>
    </row>
    <row r="15468" spans="2:2">
      <c r="B15468">
        <f t="shared" si="450"/>
        <v>17</v>
      </c>
    </row>
    <row r="15469" spans="2:2">
      <c r="B15469">
        <f t="shared" si="450"/>
        <v>17</v>
      </c>
    </row>
    <row r="15470" spans="2:2">
      <c r="B15470">
        <f t="shared" si="450"/>
        <v>17</v>
      </c>
    </row>
    <row r="15471" spans="2:2">
      <c r="B15471">
        <f t="shared" si="450"/>
        <v>17</v>
      </c>
    </row>
    <row r="15472" spans="2:2">
      <c r="B15472">
        <f t="shared" si="450"/>
        <v>17</v>
      </c>
    </row>
    <row r="15473" spans="2:2">
      <c r="B15473">
        <f t="shared" si="450"/>
        <v>17</v>
      </c>
    </row>
    <row r="15474" spans="2:2">
      <c r="B15474">
        <f t="shared" si="450"/>
        <v>17</v>
      </c>
    </row>
    <row r="15475" spans="2:2">
      <c r="B15475">
        <f t="shared" si="450"/>
        <v>17</v>
      </c>
    </row>
    <row r="15476" spans="2:2">
      <c r="B15476">
        <f t="shared" si="450"/>
        <v>17</v>
      </c>
    </row>
    <row r="15477" spans="2:2">
      <c r="B15477">
        <f t="shared" si="450"/>
        <v>17</v>
      </c>
    </row>
    <row r="15478" spans="2:2">
      <c r="B15478">
        <f t="shared" si="450"/>
        <v>17</v>
      </c>
    </row>
    <row r="15479" spans="2:2">
      <c r="B15479">
        <f t="shared" si="450"/>
        <v>17</v>
      </c>
    </row>
    <row r="15480" spans="2:2">
      <c r="B15480">
        <f t="shared" si="450"/>
        <v>17</v>
      </c>
    </row>
    <row r="15481" spans="2:2">
      <c r="B15481">
        <f t="shared" si="450"/>
        <v>17</v>
      </c>
    </row>
    <row r="15482" spans="2:2">
      <c r="B15482">
        <f t="shared" si="450"/>
        <v>17</v>
      </c>
    </row>
    <row r="15483" spans="2:2">
      <c r="B15483">
        <f t="shared" si="450"/>
        <v>17</v>
      </c>
    </row>
    <row r="15484" spans="2:2">
      <c r="B15484">
        <f t="shared" si="450"/>
        <v>17</v>
      </c>
    </row>
    <row r="15485" spans="2:2">
      <c r="B15485">
        <f t="shared" si="450"/>
        <v>17</v>
      </c>
    </row>
    <row r="15486" spans="2:2">
      <c r="B15486">
        <f t="shared" si="450"/>
        <v>17</v>
      </c>
    </row>
    <row r="15487" spans="2:2">
      <c r="B15487">
        <f t="shared" si="450"/>
        <v>17</v>
      </c>
    </row>
    <row r="15488" spans="2:2">
      <c r="B15488">
        <f t="shared" si="450"/>
        <v>17</v>
      </c>
    </row>
    <row r="15489" spans="2:2">
      <c r="B15489">
        <f t="shared" si="450"/>
        <v>17</v>
      </c>
    </row>
    <row r="15490" spans="2:2">
      <c r="B15490">
        <f t="shared" si="450"/>
        <v>17</v>
      </c>
    </row>
    <row r="15491" spans="2:2">
      <c r="B15491">
        <f t="shared" si="450"/>
        <v>17</v>
      </c>
    </row>
    <row r="15492" spans="2:2">
      <c r="B15492">
        <f t="shared" si="450"/>
        <v>17</v>
      </c>
    </row>
    <row r="15493" spans="2:2">
      <c r="B15493">
        <f t="shared" ref="B15493:B15556" si="451">+IF(F15492=44085,B15492+1,B15492)</f>
        <v>17</v>
      </c>
    </row>
    <row r="15494" spans="2:2">
      <c r="B15494">
        <f t="shared" si="451"/>
        <v>17</v>
      </c>
    </row>
    <row r="15495" spans="2:2">
      <c r="B15495">
        <f t="shared" si="451"/>
        <v>17</v>
      </c>
    </row>
    <row r="15496" spans="2:2">
      <c r="B15496">
        <f t="shared" si="451"/>
        <v>17</v>
      </c>
    </row>
    <row r="15497" spans="2:2">
      <c r="B15497">
        <f t="shared" si="451"/>
        <v>17</v>
      </c>
    </row>
    <row r="15498" spans="2:2">
      <c r="B15498">
        <f t="shared" si="451"/>
        <v>17</v>
      </c>
    </row>
    <row r="15499" spans="2:2">
      <c r="B15499">
        <f t="shared" si="451"/>
        <v>17</v>
      </c>
    </row>
    <row r="15500" spans="2:2">
      <c r="B15500">
        <f t="shared" si="451"/>
        <v>17</v>
      </c>
    </row>
    <row r="15501" spans="2:2">
      <c r="B15501">
        <f t="shared" si="451"/>
        <v>17</v>
      </c>
    </row>
    <row r="15502" spans="2:2">
      <c r="B15502">
        <f t="shared" si="451"/>
        <v>17</v>
      </c>
    </row>
    <row r="15503" spans="2:2">
      <c r="B15503">
        <f t="shared" si="451"/>
        <v>17</v>
      </c>
    </row>
    <row r="15504" spans="2:2">
      <c r="B15504">
        <f t="shared" si="451"/>
        <v>17</v>
      </c>
    </row>
    <row r="15505" spans="2:2">
      <c r="B15505">
        <f t="shared" si="451"/>
        <v>17</v>
      </c>
    </row>
    <row r="15506" spans="2:2">
      <c r="B15506">
        <f t="shared" si="451"/>
        <v>17</v>
      </c>
    </row>
    <row r="15507" spans="2:2">
      <c r="B15507">
        <f t="shared" si="451"/>
        <v>17</v>
      </c>
    </row>
    <row r="15508" spans="2:2">
      <c r="B15508">
        <f t="shared" si="451"/>
        <v>17</v>
      </c>
    </row>
    <row r="15509" spans="2:2">
      <c r="B15509">
        <f t="shared" si="451"/>
        <v>17</v>
      </c>
    </row>
    <row r="15510" spans="2:2">
      <c r="B15510">
        <f t="shared" si="451"/>
        <v>17</v>
      </c>
    </row>
    <row r="15511" spans="2:2">
      <c r="B15511">
        <f t="shared" si="451"/>
        <v>17</v>
      </c>
    </row>
    <row r="15512" spans="2:2">
      <c r="B15512">
        <f t="shared" si="451"/>
        <v>17</v>
      </c>
    </row>
    <row r="15513" spans="2:2">
      <c r="B15513">
        <f t="shared" si="451"/>
        <v>17</v>
      </c>
    </row>
    <row r="15514" spans="2:2">
      <c r="B15514">
        <f t="shared" si="451"/>
        <v>17</v>
      </c>
    </row>
    <row r="15515" spans="2:2">
      <c r="B15515">
        <f t="shared" si="451"/>
        <v>17</v>
      </c>
    </row>
    <row r="15516" spans="2:2">
      <c r="B15516">
        <f t="shared" si="451"/>
        <v>17</v>
      </c>
    </row>
    <row r="15517" spans="2:2">
      <c r="B15517">
        <f t="shared" si="451"/>
        <v>17</v>
      </c>
    </row>
    <row r="15518" spans="2:2">
      <c r="B15518">
        <f t="shared" si="451"/>
        <v>17</v>
      </c>
    </row>
    <row r="15519" spans="2:2">
      <c r="B15519">
        <f t="shared" si="451"/>
        <v>17</v>
      </c>
    </row>
    <row r="15520" spans="2:2">
      <c r="B15520">
        <f t="shared" si="451"/>
        <v>17</v>
      </c>
    </row>
    <row r="15521" spans="2:2">
      <c r="B15521">
        <f t="shared" si="451"/>
        <v>17</v>
      </c>
    </row>
    <row r="15522" spans="2:2">
      <c r="B15522">
        <f t="shared" si="451"/>
        <v>17</v>
      </c>
    </row>
    <row r="15523" spans="2:2">
      <c r="B15523">
        <f t="shared" si="451"/>
        <v>17</v>
      </c>
    </row>
    <row r="15524" spans="2:2">
      <c r="B15524">
        <f t="shared" si="451"/>
        <v>17</v>
      </c>
    </row>
    <row r="15525" spans="2:2">
      <c r="B15525">
        <f t="shared" si="451"/>
        <v>17</v>
      </c>
    </row>
    <row r="15526" spans="2:2">
      <c r="B15526">
        <f t="shared" si="451"/>
        <v>17</v>
      </c>
    </row>
    <row r="15527" spans="2:2">
      <c r="B15527">
        <f t="shared" si="451"/>
        <v>17</v>
      </c>
    </row>
    <row r="15528" spans="2:2">
      <c r="B15528">
        <f t="shared" si="451"/>
        <v>17</v>
      </c>
    </row>
    <row r="15529" spans="2:2">
      <c r="B15529">
        <f t="shared" si="451"/>
        <v>17</v>
      </c>
    </row>
    <row r="15530" spans="2:2">
      <c r="B15530">
        <f t="shared" si="451"/>
        <v>17</v>
      </c>
    </row>
    <row r="15531" spans="2:2">
      <c r="B15531">
        <f t="shared" si="451"/>
        <v>17</v>
      </c>
    </row>
    <row r="15532" spans="2:2">
      <c r="B15532">
        <f t="shared" si="451"/>
        <v>17</v>
      </c>
    </row>
    <row r="15533" spans="2:2">
      <c r="B15533">
        <f t="shared" si="451"/>
        <v>17</v>
      </c>
    </row>
    <row r="15534" spans="2:2">
      <c r="B15534">
        <f t="shared" si="451"/>
        <v>17</v>
      </c>
    </row>
    <row r="15535" spans="2:2">
      <c r="B15535">
        <f t="shared" si="451"/>
        <v>17</v>
      </c>
    </row>
    <row r="15536" spans="2:2">
      <c r="B15536">
        <f t="shared" si="451"/>
        <v>17</v>
      </c>
    </row>
    <row r="15537" spans="2:2">
      <c r="B15537">
        <f t="shared" si="451"/>
        <v>17</v>
      </c>
    </row>
    <row r="15538" spans="2:2">
      <c r="B15538">
        <f t="shared" si="451"/>
        <v>17</v>
      </c>
    </row>
    <row r="15539" spans="2:2">
      <c r="B15539">
        <f t="shared" si="451"/>
        <v>17</v>
      </c>
    </row>
    <row r="15540" spans="2:2">
      <c r="B15540">
        <f t="shared" si="451"/>
        <v>17</v>
      </c>
    </row>
    <row r="15541" spans="2:2">
      <c r="B15541">
        <f t="shared" si="451"/>
        <v>17</v>
      </c>
    </row>
    <row r="15542" spans="2:2">
      <c r="B15542">
        <f t="shared" si="451"/>
        <v>17</v>
      </c>
    </row>
    <row r="15543" spans="2:2">
      <c r="B15543">
        <f t="shared" si="451"/>
        <v>17</v>
      </c>
    </row>
    <row r="15544" spans="2:2">
      <c r="B15544">
        <f t="shared" si="451"/>
        <v>17</v>
      </c>
    </row>
    <row r="15545" spans="2:2">
      <c r="B15545">
        <f t="shared" si="451"/>
        <v>17</v>
      </c>
    </row>
    <row r="15546" spans="2:2">
      <c r="B15546">
        <f t="shared" si="451"/>
        <v>17</v>
      </c>
    </row>
    <row r="15547" spans="2:2">
      <c r="B15547">
        <f t="shared" si="451"/>
        <v>17</v>
      </c>
    </row>
    <row r="15548" spans="2:2">
      <c r="B15548">
        <f t="shared" si="451"/>
        <v>17</v>
      </c>
    </row>
    <row r="15549" spans="2:2">
      <c r="B15549">
        <f t="shared" si="451"/>
        <v>17</v>
      </c>
    </row>
    <row r="15550" spans="2:2">
      <c r="B15550">
        <f t="shared" si="451"/>
        <v>17</v>
      </c>
    </row>
    <row r="15551" spans="2:2">
      <c r="B15551">
        <f t="shared" si="451"/>
        <v>17</v>
      </c>
    </row>
    <row r="15552" spans="2:2">
      <c r="B15552">
        <f t="shared" si="451"/>
        <v>17</v>
      </c>
    </row>
    <row r="15553" spans="2:2">
      <c r="B15553">
        <f t="shared" si="451"/>
        <v>17</v>
      </c>
    </row>
    <row r="15554" spans="2:2">
      <c r="B15554">
        <f t="shared" si="451"/>
        <v>17</v>
      </c>
    </row>
    <row r="15555" spans="2:2">
      <c r="B15555">
        <f t="shared" si="451"/>
        <v>17</v>
      </c>
    </row>
    <row r="15556" spans="2:2">
      <c r="B15556">
        <f t="shared" si="451"/>
        <v>17</v>
      </c>
    </row>
    <row r="15557" spans="2:2">
      <c r="B15557">
        <f t="shared" ref="B15557:B15620" si="452">+IF(F15556=44085,B15556+1,B15556)</f>
        <v>17</v>
      </c>
    </row>
    <row r="15558" spans="2:2">
      <c r="B15558">
        <f t="shared" si="452"/>
        <v>17</v>
      </c>
    </row>
    <row r="15559" spans="2:2">
      <c r="B15559">
        <f t="shared" si="452"/>
        <v>17</v>
      </c>
    </row>
    <row r="15560" spans="2:2">
      <c r="B15560">
        <f t="shared" si="452"/>
        <v>17</v>
      </c>
    </row>
    <row r="15561" spans="2:2">
      <c r="B15561">
        <f t="shared" si="452"/>
        <v>17</v>
      </c>
    </row>
    <row r="15562" spans="2:2">
      <c r="B15562">
        <f t="shared" si="452"/>
        <v>17</v>
      </c>
    </row>
    <row r="15563" spans="2:2">
      <c r="B15563">
        <f t="shared" si="452"/>
        <v>17</v>
      </c>
    </row>
    <row r="15564" spans="2:2">
      <c r="B15564">
        <f t="shared" si="452"/>
        <v>17</v>
      </c>
    </row>
    <row r="15565" spans="2:2">
      <c r="B15565">
        <f t="shared" si="452"/>
        <v>17</v>
      </c>
    </row>
    <row r="15566" spans="2:2">
      <c r="B15566">
        <f t="shared" si="452"/>
        <v>17</v>
      </c>
    </row>
    <row r="15567" spans="2:2">
      <c r="B15567">
        <f t="shared" si="452"/>
        <v>17</v>
      </c>
    </row>
    <row r="15568" spans="2:2">
      <c r="B15568">
        <f t="shared" si="452"/>
        <v>17</v>
      </c>
    </row>
    <row r="15569" spans="2:2">
      <c r="B15569">
        <f t="shared" si="452"/>
        <v>17</v>
      </c>
    </row>
    <row r="15570" spans="2:2">
      <c r="B15570">
        <f t="shared" si="452"/>
        <v>17</v>
      </c>
    </row>
    <row r="15571" spans="2:2">
      <c r="B15571">
        <f t="shared" si="452"/>
        <v>17</v>
      </c>
    </row>
    <row r="15572" spans="2:2">
      <c r="B15572">
        <f t="shared" si="452"/>
        <v>17</v>
      </c>
    </row>
    <row r="15573" spans="2:2">
      <c r="B15573">
        <f t="shared" si="452"/>
        <v>17</v>
      </c>
    </row>
    <row r="15574" spans="2:2">
      <c r="B15574">
        <f t="shared" si="452"/>
        <v>17</v>
      </c>
    </row>
    <row r="15575" spans="2:2">
      <c r="B15575">
        <f t="shared" si="452"/>
        <v>17</v>
      </c>
    </row>
    <row r="15576" spans="2:2">
      <c r="B15576">
        <f t="shared" si="452"/>
        <v>17</v>
      </c>
    </row>
    <row r="15577" spans="2:2">
      <c r="B15577">
        <f t="shared" si="452"/>
        <v>17</v>
      </c>
    </row>
    <row r="15578" spans="2:2">
      <c r="B15578">
        <f t="shared" si="452"/>
        <v>17</v>
      </c>
    </row>
    <row r="15579" spans="2:2">
      <c r="B15579">
        <f t="shared" si="452"/>
        <v>17</v>
      </c>
    </row>
    <row r="15580" spans="2:2">
      <c r="B15580">
        <f t="shared" si="452"/>
        <v>17</v>
      </c>
    </row>
    <row r="15581" spans="2:2">
      <c r="B15581">
        <f t="shared" si="452"/>
        <v>17</v>
      </c>
    </row>
    <row r="15582" spans="2:2">
      <c r="B15582">
        <f t="shared" si="452"/>
        <v>17</v>
      </c>
    </row>
    <row r="15583" spans="2:2">
      <c r="B15583">
        <f t="shared" si="452"/>
        <v>17</v>
      </c>
    </row>
    <row r="15584" spans="2:2">
      <c r="B15584">
        <f t="shared" si="452"/>
        <v>17</v>
      </c>
    </row>
    <row r="15585" spans="2:2">
      <c r="B15585">
        <f t="shared" si="452"/>
        <v>17</v>
      </c>
    </row>
    <row r="15586" spans="2:2">
      <c r="B15586">
        <f t="shared" si="452"/>
        <v>17</v>
      </c>
    </row>
    <row r="15587" spans="2:2">
      <c r="B15587">
        <f t="shared" si="452"/>
        <v>17</v>
      </c>
    </row>
    <row r="15588" spans="2:2">
      <c r="B15588">
        <f t="shared" si="452"/>
        <v>17</v>
      </c>
    </row>
    <row r="15589" spans="2:2">
      <c r="B15589">
        <f t="shared" si="452"/>
        <v>17</v>
      </c>
    </row>
    <row r="15590" spans="2:2">
      <c r="B15590">
        <f t="shared" si="452"/>
        <v>17</v>
      </c>
    </row>
    <row r="15591" spans="2:2">
      <c r="B15591">
        <f t="shared" si="452"/>
        <v>17</v>
      </c>
    </row>
    <row r="15592" spans="2:2">
      <c r="B15592">
        <f t="shared" si="452"/>
        <v>17</v>
      </c>
    </row>
    <row r="15593" spans="2:2">
      <c r="B15593">
        <f t="shared" si="452"/>
        <v>17</v>
      </c>
    </row>
    <row r="15594" spans="2:2">
      <c r="B15594">
        <f t="shared" si="452"/>
        <v>17</v>
      </c>
    </row>
    <row r="15595" spans="2:2">
      <c r="B15595">
        <f t="shared" si="452"/>
        <v>17</v>
      </c>
    </row>
    <row r="15596" spans="2:2">
      <c r="B15596">
        <f t="shared" si="452"/>
        <v>17</v>
      </c>
    </row>
    <row r="15597" spans="2:2">
      <c r="B15597">
        <f t="shared" si="452"/>
        <v>17</v>
      </c>
    </row>
    <row r="15598" spans="2:2">
      <c r="B15598">
        <f t="shared" si="452"/>
        <v>17</v>
      </c>
    </row>
    <row r="15599" spans="2:2">
      <c r="B15599">
        <f t="shared" si="452"/>
        <v>17</v>
      </c>
    </row>
    <row r="15600" spans="2:2">
      <c r="B15600">
        <f t="shared" si="452"/>
        <v>17</v>
      </c>
    </row>
    <row r="15601" spans="2:2">
      <c r="B15601">
        <f t="shared" si="452"/>
        <v>17</v>
      </c>
    </row>
    <row r="15602" spans="2:2">
      <c r="B15602">
        <f t="shared" si="452"/>
        <v>17</v>
      </c>
    </row>
    <row r="15603" spans="2:2">
      <c r="B15603">
        <f t="shared" si="452"/>
        <v>17</v>
      </c>
    </row>
    <row r="15604" spans="2:2">
      <c r="B15604">
        <f t="shared" si="452"/>
        <v>17</v>
      </c>
    </row>
    <row r="15605" spans="2:2">
      <c r="B15605">
        <f t="shared" si="452"/>
        <v>17</v>
      </c>
    </row>
    <row r="15606" spans="2:2">
      <c r="B15606">
        <f t="shared" si="452"/>
        <v>17</v>
      </c>
    </row>
    <row r="15607" spans="2:2">
      <c r="B15607">
        <f t="shared" si="452"/>
        <v>17</v>
      </c>
    </row>
    <row r="15608" spans="2:2">
      <c r="B15608">
        <f t="shared" si="452"/>
        <v>17</v>
      </c>
    </row>
    <row r="15609" spans="2:2">
      <c r="B15609">
        <f t="shared" si="452"/>
        <v>17</v>
      </c>
    </row>
    <row r="15610" spans="2:2">
      <c r="B15610">
        <f t="shared" si="452"/>
        <v>17</v>
      </c>
    </row>
    <row r="15611" spans="2:2">
      <c r="B15611">
        <f t="shared" si="452"/>
        <v>17</v>
      </c>
    </row>
    <row r="15612" spans="2:2">
      <c r="B15612">
        <f t="shared" si="452"/>
        <v>17</v>
      </c>
    </row>
    <row r="15613" spans="2:2">
      <c r="B15613">
        <f t="shared" si="452"/>
        <v>17</v>
      </c>
    </row>
    <row r="15614" spans="2:2">
      <c r="B15614">
        <f t="shared" si="452"/>
        <v>17</v>
      </c>
    </row>
    <row r="15615" spans="2:2">
      <c r="B15615">
        <f t="shared" si="452"/>
        <v>17</v>
      </c>
    </row>
    <row r="15616" spans="2:2">
      <c r="B15616">
        <f t="shared" si="452"/>
        <v>17</v>
      </c>
    </row>
    <row r="15617" spans="2:2">
      <c r="B15617">
        <f t="shared" si="452"/>
        <v>17</v>
      </c>
    </row>
    <row r="15618" spans="2:2">
      <c r="B15618">
        <f t="shared" si="452"/>
        <v>17</v>
      </c>
    </row>
    <row r="15619" spans="2:2">
      <c r="B15619">
        <f t="shared" si="452"/>
        <v>17</v>
      </c>
    </row>
    <row r="15620" spans="2:2">
      <c r="B15620">
        <f t="shared" si="452"/>
        <v>17</v>
      </c>
    </row>
    <row r="15621" spans="2:2">
      <c r="B15621">
        <f t="shared" ref="B15621:B15684" si="453">+IF(F15620=44085,B15620+1,B15620)</f>
        <v>17</v>
      </c>
    </row>
    <row r="15622" spans="2:2">
      <c r="B15622">
        <f t="shared" si="453"/>
        <v>17</v>
      </c>
    </row>
    <row r="15623" spans="2:2">
      <c r="B15623">
        <f t="shared" si="453"/>
        <v>17</v>
      </c>
    </row>
    <row r="15624" spans="2:2">
      <c r="B15624">
        <f t="shared" si="453"/>
        <v>17</v>
      </c>
    </row>
    <row r="15625" spans="2:2">
      <c r="B15625">
        <f t="shared" si="453"/>
        <v>17</v>
      </c>
    </row>
    <row r="15626" spans="2:2">
      <c r="B15626">
        <f t="shared" si="453"/>
        <v>17</v>
      </c>
    </row>
    <row r="15627" spans="2:2">
      <c r="B15627">
        <f t="shared" si="453"/>
        <v>17</v>
      </c>
    </row>
    <row r="15628" spans="2:2">
      <c r="B15628">
        <f t="shared" si="453"/>
        <v>17</v>
      </c>
    </row>
    <row r="15629" spans="2:2">
      <c r="B15629">
        <f t="shared" si="453"/>
        <v>17</v>
      </c>
    </row>
    <row r="15630" spans="2:2">
      <c r="B15630">
        <f t="shared" si="453"/>
        <v>17</v>
      </c>
    </row>
    <row r="15631" spans="2:2">
      <c r="B15631">
        <f t="shared" si="453"/>
        <v>17</v>
      </c>
    </row>
    <row r="15632" spans="2:2">
      <c r="B15632">
        <f t="shared" si="453"/>
        <v>17</v>
      </c>
    </row>
    <row r="15633" spans="2:2">
      <c r="B15633">
        <f t="shared" si="453"/>
        <v>17</v>
      </c>
    </row>
    <row r="15634" spans="2:2">
      <c r="B15634">
        <f t="shared" si="453"/>
        <v>17</v>
      </c>
    </row>
    <row r="15635" spans="2:2">
      <c r="B15635">
        <f t="shared" si="453"/>
        <v>17</v>
      </c>
    </row>
    <row r="15636" spans="2:2">
      <c r="B15636">
        <f t="shared" si="453"/>
        <v>17</v>
      </c>
    </row>
    <row r="15637" spans="2:2">
      <c r="B15637">
        <f t="shared" si="453"/>
        <v>17</v>
      </c>
    </row>
    <row r="15638" spans="2:2">
      <c r="B15638">
        <f t="shared" si="453"/>
        <v>17</v>
      </c>
    </row>
    <row r="15639" spans="2:2">
      <c r="B15639">
        <f t="shared" si="453"/>
        <v>17</v>
      </c>
    </row>
    <row r="15640" spans="2:2">
      <c r="B15640">
        <f t="shared" si="453"/>
        <v>17</v>
      </c>
    </row>
    <row r="15641" spans="2:2">
      <c r="B15641">
        <f t="shared" si="453"/>
        <v>17</v>
      </c>
    </row>
    <row r="15642" spans="2:2">
      <c r="B15642">
        <f t="shared" si="453"/>
        <v>17</v>
      </c>
    </row>
    <row r="15643" spans="2:2">
      <c r="B15643">
        <f t="shared" si="453"/>
        <v>17</v>
      </c>
    </row>
    <row r="15644" spans="2:2">
      <c r="B15644">
        <f t="shared" si="453"/>
        <v>17</v>
      </c>
    </row>
    <row r="15645" spans="2:2">
      <c r="B15645">
        <f t="shared" si="453"/>
        <v>17</v>
      </c>
    </row>
    <row r="15646" spans="2:2">
      <c r="B15646">
        <f t="shared" si="453"/>
        <v>17</v>
      </c>
    </row>
    <row r="15647" spans="2:2">
      <c r="B15647">
        <f t="shared" si="453"/>
        <v>17</v>
      </c>
    </row>
    <row r="15648" spans="2:2">
      <c r="B15648">
        <f t="shared" si="453"/>
        <v>17</v>
      </c>
    </row>
    <row r="15649" spans="2:2">
      <c r="B15649">
        <f t="shared" si="453"/>
        <v>17</v>
      </c>
    </row>
    <row r="15650" spans="2:2">
      <c r="B15650">
        <f t="shared" si="453"/>
        <v>17</v>
      </c>
    </row>
    <row r="15651" spans="2:2">
      <c r="B15651">
        <f t="shared" si="453"/>
        <v>17</v>
      </c>
    </row>
    <row r="15652" spans="2:2">
      <c r="B15652">
        <f t="shared" si="453"/>
        <v>17</v>
      </c>
    </row>
    <row r="15653" spans="2:2">
      <c r="B15653">
        <f t="shared" si="453"/>
        <v>17</v>
      </c>
    </row>
    <row r="15654" spans="2:2">
      <c r="B15654">
        <f t="shared" si="453"/>
        <v>17</v>
      </c>
    </row>
    <row r="15655" spans="2:2">
      <c r="B15655">
        <f t="shared" si="453"/>
        <v>17</v>
      </c>
    </row>
    <row r="15656" spans="2:2">
      <c r="B15656">
        <f t="shared" si="453"/>
        <v>17</v>
      </c>
    </row>
    <row r="15657" spans="2:2">
      <c r="B15657">
        <f t="shared" si="453"/>
        <v>17</v>
      </c>
    </row>
    <row r="15658" spans="2:2">
      <c r="B15658">
        <f t="shared" si="453"/>
        <v>17</v>
      </c>
    </row>
    <row r="15659" spans="2:2">
      <c r="B15659">
        <f t="shared" si="453"/>
        <v>17</v>
      </c>
    </row>
    <row r="15660" spans="2:2">
      <c r="B15660">
        <f t="shared" si="453"/>
        <v>17</v>
      </c>
    </row>
    <row r="15661" spans="2:2">
      <c r="B15661">
        <f t="shared" si="453"/>
        <v>17</v>
      </c>
    </row>
    <row r="15662" spans="2:2">
      <c r="B15662">
        <f t="shared" si="453"/>
        <v>17</v>
      </c>
    </row>
    <row r="15663" spans="2:2">
      <c r="B15663">
        <f t="shared" si="453"/>
        <v>17</v>
      </c>
    </row>
    <row r="15664" spans="2:2">
      <c r="B15664">
        <f t="shared" si="453"/>
        <v>17</v>
      </c>
    </row>
    <row r="15665" spans="2:2">
      <c r="B15665">
        <f t="shared" si="453"/>
        <v>17</v>
      </c>
    </row>
    <row r="15666" spans="2:2">
      <c r="B15666">
        <f t="shared" si="453"/>
        <v>17</v>
      </c>
    </row>
    <row r="15667" spans="2:2">
      <c r="B15667">
        <f t="shared" si="453"/>
        <v>17</v>
      </c>
    </row>
    <row r="15668" spans="2:2">
      <c r="B15668">
        <f t="shared" si="453"/>
        <v>17</v>
      </c>
    </row>
    <row r="15669" spans="2:2">
      <c r="B15669">
        <f t="shared" si="453"/>
        <v>17</v>
      </c>
    </row>
    <row r="15670" spans="2:2">
      <c r="B15670">
        <f t="shared" si="453"/>
        <v>17</v>
      </c>
    </row>
    <row r="15671" spans="2:2">
      <c r="B15671">
        <f t="shared" si="453"/>
        <v>17</v>
      </c>
    </row>
    <row r="15672" spans="2:2">
      <c r="B15672">
        <f t="shared" si="453"/>
        <v>17</v>
      </c>
    </row>
    <row r="15673" spans="2:2">
      <c r="B15673">
        <f t="shared" si="453"/>
        <v>17</v>
      </c>
    </row>
    <row r="15674" spans="2:2">
      <c r="B15674">
        <f t="shared" si="453"/>
        <v>17</v>
      </c>
    </row>
    <row r="15675" spans="2:2">
      <c r="B15675">
        <f t="shared" si="453"/>
        <v>17</v>
      </c>
    </row>
    <row r="15676" spans="2:2">
      <c r="B15676">
        <f t="shared" si="453"/>
        <v>17</v>
      </c>
    </row>
    <row r="15677" spans="2:2">
      <c r="B15677">
        <f t="shared" si="453"/>
        <v>17</v>
      </c>
    </row>
    <row r="15678" spans="2:2">
      <c r="B15678">
        <f t="shared" si="453"/>
        <v>17</v>
      </c>
    </row>
    <row r="15679" spans="2:2">
      <c r="B15679">
        <f t="shared" si="453"/>
        <v>17</v>
      </c>
    </row>
    <row r="15680" spans="2:2">
      <c r="B15680">
        <f t="shared" si="453"/>
        <v>17</v>
      </c>
    </row>
    <row r="15681" spans="2:2">
      <c r="B15681">
        <f t="shared" si="453"/>
        <v>17</v>
      </c>
    </row>
    <row r="15682" spans="2:2">
      <c r="B15682">
        <f t="shared" si="453"/>
        <v>17</v>
      </c>
    </row>
    <row r="15683" spans="2:2">
      <c r="B15683">
        <f t="shared" si="453"/>
        <v>17</v>
      </c>
    </row>
    <row r="15684" spans="2:2">
      <c r="B15684">
        <f t="shared" si="453"/>
        <v>17</v>
      </c>
    </row>
    <row r="15685" spans="2:2">
      <c r="B15685">
        <f t="shared" ref="B15685:B15748" si="454">+IF(F15684=44085,B15684+1,B15684)</f>
        <v>17</v>
      </c>
    </row>
    <row r="15686" spans="2:2">
      <c r="B15686">
        <f t="shared" si="454"/>
        <v>17</v>
      </c>
    </row>
    <row r="15687" spans="2:2">
      <c r="B15687">
        <f t="shared" si="454"/>
        <v>17</v>
      </c>
    </row>
    <row r="15688" spans="2:2">
      <c r="B15688">
        <f t="shared" si="454"/>
        <v>17</v>
      </c>
    </row>
    <row r="15689" spans="2:2">
      <c r="B15689">
        <f t="shared" si="454"/>
        <v>17</v>
      </c>
    </row>
    <row r="15690" spans="2:2">
      <c r="B15690">
        <f t="shared" si="454"/>
        <v>17</v>
      </c>
    </row>
    <row r="15691" spans="2:2">
      <c r="B15691">
        <f t="shared" si="454"/>
        <v>17</v>
      </c>
    </row>
    <row r="15692" spans="2:2">
      <c r="B15692">
        <f t="shared" si="454"/>
        <v>17</v>
      </c>
    </row>
    <row r="15693" spans="2:2">
      <c r="B15693">
        <f t="shared" si="454"/>
        <v>17</v>
      </c>
    </row>
    <row r="15694" spans="2:2">
      <c r="B15694">
        <f t="shared" si="454"/>
        <v>17</v>
      </c>
    </row>
    <row r="15695" spans="2:2">
      <c r="B15695">
        <f t="shared" si="454"/>
        <v>17</v>
      </c>
    </row>
    <row r="15696" spans="2:2">
      <c r="B15696">
        <f t="shared" si="454"/>
        <v>17</v>
      </c>
    </row>
    <row r="15697" spans="2:2">
      <c r="B15697">
        <f t="shared" si="454"/>
        <v>17</v>
      </c>
    </row>
    <row r="15698" spans="2:2">
      <c r="B15698">
        <f t="shared" si="454"/>
        <v>17</v>
      </c>
    </row>
    <row r="15699" spans="2:2">
      <c r="B15699">
        <f t="shared" si="454"/>
        <v>17</v>
      </c>
    </row>
    <row r="15700" spans="2:2">
      <c r="B15700">
        <f t="shared" si="454"/>
        <v>17</v>
      </c>
    </row>
    <row r="15701" spans="2:2">
      <c r="B15701">
        <f t="shared" si="454"/>
        <v>17</v>
      </c>
    </row>
    <row r="15702" spans="2:2">
      <c r="B15702">
        <f t="shared" si="454"/>
        <v>17</v>
      </c>
    </row>
    <row r="15703" spans="2:2">
      <c r="B15703">
        <f t="shared" si="454"/>
        <v>17</v>
      </c>
    </row>
    <row r="15704" spans="2:2">
      <c r="B15704">
        <f t="shared" si="454"/>
        <v>17</v>
      </c>
    </row>
    <row r="15705" spans="2:2">
      <c r="B15705">
        <f t="shared" si="454"/>
        <v>17</v>
      </c>
    </row>
    <row r="15706" spans="2:2">
      <c r="B15706">
        <f t="shared" si="454"/>
        <v>17</v>
      </c>
    </row>
    <row r="15707" spans="2:2">
      <c r="B15707">
        <f t="shared" si="454"/>
        <v>17</v>
      </c>
    </row>
    <row r="15708" spans="2:2">
      <c r="B15708">
        <f t="shared" si="454"/>
        <v>17</v>
      </c>
    </row>
    <row r="15709" spans="2:2">
      <c r="B15709">
        <f t="shared" si="454"/>
        <v>17</v>
      </c>
    </row>
    <row r="15710" spans="2:2">
      <c r="B15710">
        <f t="shared" si="454"/>
        <v>17</v>
      </c>
    </row>
    <row r="15711" spans="2:2">
      <c r="B15711">
        <f t="shared" si="454"/>
        <v>17</v>
      </c>
    </row>
    <row r="15712" spans="2:2">
      <c r="B15712">
        <f t="shared" si="454"/>
        <v>17</v>
      </c>
    </row>
    <row r="15713" spans="2:2">
      <c r="B15713">
        <f t="shared" si="454"/>
        <v>17</v>
      </c>
    </row>
    <row r="15714" spans="2:2">
      <c r="B15714">
        <f t="shared" si="454"/>
        <v>17</v>
      </c>
    </row>
    <row r="15715" spans="2:2">
      <c r="B15715">
        <f t="shared" si="454"/>
        <v>17</v>
      </c>
    </row>
    <row r="15716" spans="2:2">
      <c r="B15716">
        <f t="shared" si="454"/>
        <v>17</v>
      </c>
    </row>
    <row r="15717" spans="2:2">
      <c r="B15717">
        <f t="shared" si="454"/>
        <v>17</v>
      </c>
    </row>
    <row r="15718" spans="2:2">
      <c r="B15718">
        <f t="shared" si="454"/>
        <v>17</v>
      </c>
    </row>
    <row r="15719" spans="2:2">
      <c r="B15719">
        <f t="shared" si="454"/>
        <v>17</v>
      </c>
    </row>
    <row r="15720" spans="2:2">
      <c r="B15720">
        <f t="shared" si="454"/>
        <v>17</v>
      </c>
    </row>
    <row r="15721" spans="2:2">
      <c r="B15721">
        <f t="shared" si="454"/>
        <v>17</v>
      </c>
    </row>
    <row r="15722" spans="2:2">
      <c r="B15722">
        <f t="shared" si="454"/>
        <v>17</v>
      </c>
    </row>
    <row r="15723" spans="2:2">
      <c r="B15723">
        <f t="shared" si="454"/>
        <v>17</v>
      </c>
    </row>
    <row r="15724" spans="2:2">
      <c r="B15724">
        <f t="shared" si="454"/>
        <v>17</v>
      </c>
    </row>
    <row r="15725" spans="2:2">
      <c r="B15725">
        <f t="shared" si="454"/>
        <v>17</v>
      </c>
    </row>
    <row r="15726" spans="2:2">
      <c r="B15726">
        <f t="shared" si="454"/>
        <v>17</v>
      </c>
    </row>
    <row r="15727" spans="2:2">
      <c r="B15727">
        <f t="shared" si="454"/>
        <v>17</v>
      </c>
    </row>
    <row r="15728" spans="2:2">
      <c r="B15728">
        <f t="shared" si="454"/>
        <v>17</v>
      </c>
    </row>
    <row r="15729" spans="2:2">
      <c r="B15729">
        <f t="shared" si="454"/>
        <v>17</v>
      </c>
    </row>
    <row r="15730" spans="2:2">
      <c r="B15730">
        <f t="shared" si="454"/>
        <v>17</v>
      </c>
    </row>
    <row r="15731" spans="2:2">
      <c r="B15731">
        <f t="shared" si="454"/>
        <v>17</v>
      </c>
    </row>
    <row r="15732" spans="2:2">
      <c r="B15732">
        <f t="shared" si="454"/>
        <v>17</v>
      </c>
    </row>
    <row r="15733" spans="2:2">
      <c r="B15733">
        <f t="shared" si="454"/>
        <v>17</v>
      </c>
    </row>
    <row r="15734" spans="2:2">
      <c r="B15734">
        <f t="shared" si="454"/>
        <v>17</v>
      </c>
    </row>
    <row r="15735" spans="2:2">
      <c r="B15735">
        <f t="shared" si="454"/>
        <v>17</v>
      </c>
    </row>
    <row r="15736" spans="2:2">
      <c r="B15736">
        <f t="shared" si="454"/>
        <v>17</v>
      </c>
    </row>
    <row r="15737" spans="2:2">
      <c r="B15737">
        <f t="shared" si="454"/>
        <v>17</v>
      </c>
    </row>
    <row r="15738" spans="2:2">
      <c r="B15738">
        <f t="shared" si="454"/>
        <v>17</v>
      </c>
    </row>
    <row r="15739" spans="2:2">
      <c r="B15739">
        <f t="shared" si="454"/>
        <v>17</v>
      </c>
    </row>
    <row r="15740" spans="2:2">
      <c r="B15740">
        <f t="shared" si="454"/>
        <v>17</v>
      </c>
    </row>
    <row r="15741" spans="2:2">
      <c r="B15741">
        <f t="shared" si="454"/>
        <v>17</v>
      </c>
    </row>
    <row r="15742" spans="2:2">
      <c r="B15742">
        <f t="shared" si="454"/>
        <v>17</v>
      </c>
    </row>
    <row r="15743" spans="2:2">
      <c r="B15743">
        <f t="shared" si="454"/>
        <v>17</v>
      </c>
    </row>
    <row r="15744" spans="2:2">
      <c r="B15744">
        <f t="shared" si="454"/>
        <v>17</v>
      </c>
    </row>
    <row r="15745" spans="2:2">
      <c r="B15745">
        <f t="shared" si="454"/>
        <v>17</v>
      </c>
    </row>
    <row r="15746" spans="2:2">
      <c r="B15746">
        <f t="shared" si="454"/>
        <v>17</v>
      </c>
    </row>
    <row r="15747" spans="2:2">
      <c r="B15747">
        <f t="shared" si="454"/>
        <v>17</v>
      </c>
    </row>
    <row r="15748" spans="2:2">
      <c r="B15748">
        <f t="shared" si="454"/>
        <v>17</v>
      </c>
    </row>
    <row r="15749" spans="2:2">
      <c r="B15749">
        <f t="shared" ref="B15749:B15812" si="455">+IF(F15748=44085,B15748+1,B15748)</f>
        <v>17</v>
      </c>
    </row>
    <row r="15750" spans="2:2">
      <c r="B15750">
        <f t="shared" si="455"/>
        <v>17</v>
      </c>
    </row>
    <row r="15751" spans="2:2">
      <c r="B15751">
        <f t="shared" si="455"/>
        <v>17</v>
      </c>
    </row>
    <row r="15752" spans="2:2">
      <c r="B15752">
        <f t="shared" si="455"/>
        <v>17</v>
      </c>
    </row>
    <row r="15753" spans="2:2">
      <c r="B15753">
        <f t="shared" si="455"/>
        <v>17</v>
      </c>
    </row>
    <row r="15754" spans="2:2">
      <c r="B15754">
        <f t="shared" si="455"/>
        <v>17</v>
      </c>
    </row>
    <row r="15755" spans="2:2">
      <c r="B15755">
        <f t="shared" si="455"/>
        <v>17</v>
      </c>
    </row>
    <row r="15756" spans="2:2">
      <c r="B15756">
        <f t="shared" si="455"/>
        <v>17</v>
      </c>
    </row>
    <row r="15757" spans="2:2">
      <c r="B15757">
        <f t="shared" si="455"/>
        <v>17</v>
      </c>
    </row>
    <row r="15758" spans="2:2">
      <c r="B15758">
        <f t="shared" si="455"/>
        <v>17</v>
      </c>
    </row>
    <row r="15759" spans="2:2">
      <c r="B15759">
        <f t="shared" si="455"/>
        <v>17</v>
      </c>
    </row>
    <row r="15760" spans="2:2">
      <c r="B15760">
        <f t="shared" si="455"/>
        <v>17</v>
      </c>
    </row>
    <row r="15761" spans="2:2">
      <c r="B15761">
        <f t="shared" si="455"/>
        <v>17</v>
      </c>
    </row>
    <row r="15762" spans="2:2">
      <c r="B15762">
        <f t="shared" si="455"/>
        <v>17</v>
      </c>
    </row>
    <row r="15763" spans="2:2">
      <c r="B15763">
        <f t="shared" si="455"/>
        <v>17</v>
      </c>
    </row>
    <row r="15764" spans="2:2">
      <c r="B15764">
        <f t="shared" si="455"/>
        <v>17</v>
      </c>
    </row>
    <row r="15765" spans="2:2">
      <c r="B15765">
        <f t="shared" si="455"/>
        <v>17</v>
      </c>
    </row>
    <row r="15766" spans="2:2">
      <c r="B15766">
        <f t="shared" si="455"/>
        <v>17</v>
      </c>
    </row>
    <row r="15767" spans="2:2">
      <c r="B15767">
        <f t="shared" si="455"/>
        <v>17</v>
      </c>
    </row>
    <row r="15768" spans="2:2">
      <c r="B15768">
        <f t="shared" si="455"/>
        <v>17</v>
      </c>
    </row>
    <row r="15769" spans="2:2">
      <c r="B15769">
        <f t="shared" si="455"/>
        <v>17</v>
      </c>
    </row>
    <row r="15770" spans="2:2">
      <c r="B15770">
        <f t="shared" si="455"/>
        <v>17</v>
      </c>
    </row>
    <row r="15771" spans="2:2">
      <c r="B15771">
        <f t="shared" si="455"/>
        <v>17</v>
      </c>
    </row>
    <row r="15772" spans="2:2">
      <c r="B15772">
        <f t="shared" si="455"/>
        <v>17</v>
      </c>
    </row>
    <row r="15773" spans="2:2">
      <c r="B15773">
        <f t="shared" si="455"/>
        <v>17</v>
      </c>
    </row>
    <row r="15774" spans="2:2">
      <c r="B15774">
        <f t="shared" si="455"/>
        <v>17</v>
      </c>
    </row>
    <row r="15775" spans="2:2">
      <c r="B15775">
        <f t="shared" si="455"/>
        <v>17</v>
      </c>
    </row>
    <row r="15776" spans="2:2">
      <c r="B15776">
        <f t="shared" si="455"/>
        <v>17</v>
      </c>
    </row>
    <row r="15777" spans="2:2">
      <c r="B15777">
        <f t="shared" si="455"/>
        <v>17</v>
      </c>
    </row>
    <row r="15778" spans="2:2">
      <c r="B15778">
        <f t="shared" si="455"/>
        <v>17</v>
      </c>
    </row>
    <row r="15779" spans="2:2">
      <c r="B15779">
        <f t="shared" si="455"/>
        <v>17</v>
      </c>
    </row>
    <row r="15780" spans="2:2">
      <c r="B15780">
        <f t="shared" si="455"/>
        <v>17</v>
      </c>
    </row>
    <row r="15781" spans="2:2">
      <c r="B15781">
        <f t="shared" si="455"/>
        <v>17</v>
      </c>
    </row>
    <row r="15782" spans="2:2">
      <c r="B15782">
        <f t="shared" si="455"/>
        <v>17</v>
      </c>
    </row>
    <row r="15783" spans="2:2">
      <c r="B15783">
        <f t="shared" si="455"/>
        <v>17</v>
      </c>
    </row>
    <row r="15784" spans="2:2">
      <c r="B15784">
        <f t="shared" si="455"/>
        <v>17</v>
      </c>
    </row>
    <row r="15785" spans="2:2">
      <c r="B15785">
        <f t="shared" si="455"/>
        <v>17</v>
      </c>
    </row>
    <row r="15786" spans="2:2">
      <c r="B15786">
        <f t="shared" si="455"/>
        <v>17</v>
      </c>
    </row>
    <row r="15787" spans="2:2">
      <c r="B15787">
        <f t="shared" si="455"/>
        <v>17</v>
      </c>
    </row>
    <row r="15788" spans="2:2">
      <c r="B15788">
        <f t="shared" si="455"/>
        <v>17</v>
      </c>
    </row>
    <row r="15789" spans="2:2">
      <c r="B15789">
        <f t="shared" si="455"/>
        <v>17</v>
      </c>
    </row>
    <row r="15790" spans="2:2">
      <c r="B15790">
        <f t="shared" si="455"/>
        <v>17</v>
      </c>
    </row>
    <row r="15791" spans="2:2">
      <c r="B15791">
        <f t="shared" si="455"/>
        <v>17</v>
      </c>
    </row>
    <row r="15792" spans="2:2">
      <c r="B15792">
        <f t="shared" si="455"/>
        <v>17</v>
      </c>
    </row>
    <row r="15793" spans="2:2">
      <c r="B15793">
        <f t="shared" si="455"/>
        <v>17</v>
      </c>
    </row>
    <row r="15794" spans="2:2">
      <c r="B15794">
        <f t="shared" si="455"/>
        <v>17</v>
      </c>
    </row>
    <row r="15795" spans="2:2">
      <c r="B15795">
        <f t="shared" si="455"/>
        <v>17</v>
      </c>
    </row>
    <row r="15796" spans="2:2">
      <c r="B15796">
        <f t="shared" si="455"/>
        <v>17</v>
      </c>
    </row>
    <row r="15797" spans="2:2">
      <c r="B15797">
        <f t="shared" si="455"/>
        <v>17</v>
      </c>
    </row>
    <row r="15798" spans="2:2">
      <c r="B15798">
        <f t="shared" si="455"/>
        <v>17</v>
      </c>
    </row>
    <row r="15799" spans="2:2">
      <c r="B15799">
        <f t="shared" si="455"/>
        <v>17</v>
      </c>
    </row>
    <row r="15800" spans="2:2">
      <c r="B15800">
        <f t="shared" si="455"/>
        <v>17</v>
      </c>
    </row>
    <row r="15801" spans="2:2">
      <c r="B15801">
        <f t="shared" si="455"/>
        <v>17</v>
      </c>
    </row>
    <row r="15802" spans="2:2">
      <c r="B15802">
        <f t="shared" si="455"/>
        <v>17</v>
      </c>
    </row>
    <row r="15803" spans="2:2">
      <c r="B15803">
        <f t="shared" si="455"/>
        <v>17</v>
      </c>
    </row>
    <row r="15804" spans="2:2">
      <c r="B15804">
        <f t="shared" si="455"/>
        <v>17</v>
      </c>
    </row>
    <row r="15805" spans="2:2">
      <c r="B15805">
        <f t="shared" si="455"/>
        <v>17</v>
      </c>
    </row>
    <row r="15806" spans="2:2">
      <c r="B15806">
        <f t="shared" si="455"/>
        <v>17</v>
      </c>
    </row>
    <row r="15807" spans="2:2">
      <c r="B15807">
        <f t="shared" si="455"/>
        <v>17</v>
      </c>
    </row>
    <row r="15808" spans="2:2">
      <c r="B15808">
        <f t="shared" si="455"/>
        <v>17</v>
      </c>
    </row>
    <row r="15809" spans="2:2">
      <c r="B15809">
        <f t="shared" si="455"/>
        <v>17</v>
      </c>
    </row>
    <row r="15810" spans="2:2">
      <c r="B15810">
        <f t="shared" si="455"/>
        <v>17</v>
      </c>
    </row>
    <row r="15811" spans="2:2">
      <c r="B15811">
        <f t="shared" si="455"/>
        <v>17</v>
      </c>
    </row>
    <row r="15812" spans="2:2">
      <c r="B15812">
        <f t="shared" si="455"/>
        <v>17</v>
      </c>
    </row>
    <row r="15813" spans="2:2">
      <c r="B15813">
        <f t="shared" ref="B15813:B15876" si="456">+IF(F15812=44085,B15812+1,B15812)</f>
        <v>17</v>
      </c>
    </row>
    <row r="15814" spans="2:2">
      <c r="B15814">
        <f t="shared" si="456"/>
        <v>17</v>
      </c>
    </row>
    <row r="15815" spans="2:2">
      <c r="B15815">
        <f t="shared" si="456"/>
        <v>17</v>
      </c>
    </row>
    <row r="15816" spans="2:2">
      <c r="B15816">
        <f t="shared" si="456"/>
        <v>17</v>
      </c>
    </row>
    <row r="15817" spans="2:2">
      <c r="B15817">
        <f t="shared" si="456"/>
        <v>17</v>
      </c>
    </row>
    <row r="15818" spans="2:2">
      <c r="B15818">
        <f t="shared" si="456"/>
        <v>17</v>
      </c>
    </row>
    <row r="15819" spans="2:2">
      <c r="B15819">
        <f t="shared" si="456"/>
        <v>17</v>
      </c>
    </row>
    <row r="15820" spans="2:2">
      <c r="B15820">
        <f t="shared" si="456"/>
        <v>17</v>
      </c>
    </row>
    <row r="15821" spans="2:2">
      <c r="B15821">
        <f t="shared" si="456"/>
        <v>17</v>
      </c>
    </row>
    <row r="15822" spans="2:2">
      <c r="B15822">
        <f t="shared" si="456"/>
        <v>17</v>
      </c>
    </row>
    <row r="15823" spans="2:2">
      <c r="B15823">
        <f t="shared" si="456"/>
        <v>17</v>
      </c>
    </row>
    <row r="15824" spans="2:2">
      <c r="B15824">
        <f t="shared" si="456"/>
        <v>17</v>
      </c>
    </row>
    <row r="15825" spans="2:2">
      <c r="B15825">
        <f t="shared" si="456"/>
        <v>17</v>
      </c>
    </row>
    <row r="15826" spans="2:2">
      <c r="B15826">
        <f t="shared" si="456"/>
        <v>17</v>
      </c>
    </row>
    <row r="15827" spans="2:2">
      <c r="B15827">
        <f t="shared" si="456"/>
        <v>17</v>
      </c>
    </row>
    <row r="15828" spans="2:2">
      <c r="B15828">
        <f t="shared" si="456"/>
        <v>17</v>
      </c>
    </row>
    <row r="15829" spans="2:2">
      <c r="B15829">
        <f t="shared" si="456"/>
        <v>17</v>
      </c>
    </row>
    <row r="15830" spans="2:2">
      <c r="B15830">
        <f t="shared" si="456"/>
        <v>17</v>
      </c>
    </row>
    <row r="15831" spans="2:2">
      <c r="B15831">
        <f t="shared" si="456"/>
        <v>17</v>
      </c>
    </row>
    <row r="15832" spans="2:2">
      <c r="B15832">
        <f t="shared" si="456"/>
        <v>17</v>
      </c>
    </row>
    <row r="15833" spans="2:2">
      <c r="B15833">
        <f t="shared" si="456"/>
        <v>17</v>
      </c>
    </row>
    <row r="15834" spans="2:2">
      <c r="B15834">
        <f t="shared" si="456"/>
        <v>17</v>
      </c>
    </row>
    <row r="15835" spans="2:2">
      <c r="B15835">
        <f t="shared" si="456"/>
        <v>17</v>
      </c>
    </row>
    <row r="15836" spans="2:2">
      <c r="B15836">
        <f t="shared" si="456"/>
        <v>17</v>
      </c>
    </row>
    <row r="15837" spans="2:2">
      <c r="B15837">
        <f t="shared" si="456"/>
        <v>17</v>
      </c>
    </row>
    <row r="15838" spans="2:2">
      <c r="B15838">
        <f t="shared" si="456"/>
        <v>17</v>
      </c>
    </row>
    <row r="15839" spans="2:2">
      <c r="B15839">
        <f t="shared" si="456"/>
        <v>17</v>
      </c>
    </row>
    <row r="15840" spans="2:2">
      <c r="B15840">
        <f t="shared" si="456"/>
        <v>17</v>
      </c>
    </row>
    <row r="15841" spans="2:2">
      <c r="B15841">
        <f t="shared" si="456"/>
        <v>17</v>
      </c>
    </row>
    <row r="15842" spans="2:2">
      <c r="B15842">
        <f t="shared" si="456"/>
        <v>17</v>
      </c>
    </row>
    <row r="15843" spans="2:2">
      <c r="B15843">
        <f t="shared" si="456"/>
        <v>17</v>
      </c>
    </row>
    <row r="15844" spans="2:2">
      <c r="B15844">
        <f t="shared" si="456"/>
        <v>17</v>
      </c>
    </row>
    <row r="15845" spans="2:2">
      <c r="B15845">
        <f t="shared" si="456"/>
        <v>17</v>
      </c>
    </row>
    <row r="15846" spans="2:2">
      <c r="B15846">
        <f t="shared" si="456"/>
        <v>17</v>
      </c>
    </row>
    <row r="15847" spans="2:2">
      <c r="B15847">
        <f t="shared" si="456"/>
        <v>17</v>
      </c>
    </row>
    <row r="15848" spans="2:2">
      <c r="B15848">
        <f t="shared" si="456"/>
        <v>17</v>
      </c>
    </row>
    <row r="15849" spans="2:2">
      <c r="B15849">
        <f t="shared" si="456"/>
        <v>17</v>
      </c>
    </row>
    <row r="15850" spans="2:2">
      <c r="B15850">
        <f t="shared" si="456"/>
        <v>17</v>
      </c>
    </row>
    <row r="15851" spans="2:2">
      <c r="B15851">
        <f t="shared" si="456"/>
        <v>17</v>
      </c>
    </row>
    <row r="15852" spans="2:2">
      <c r="B15852">
        <f t="shared" si="456"/>
        <v>17</v>
      </c>
    </row>
    <row r="15853" spans="2:2">
      <c r="B15853">
        <f t="shared" si="456"/>
        <v>17</v>
      </c>
    </row>
    <row r="15854" spans="2:2">
      <c r="B15854">
        <f t="shared" si="456"/>
        <v>17</v>
      </c>
    </row>
    <row r="15855" spans="2:2">
      <c r="B15855">
        <f t="shared" si="456"/>
        <v>17</v>
      </c>
    </row>
    <row r="15856" spans="2:2">
      <c r="B15856">
        <f t="shared" si="456"/>
        <v>17</v>
      </c>
    </row>
    <row r="15857" spans="2:2">
      <c r="B15857">
        <f t="shared" si="456"/>
        <v>17</v>
      </c>
    </row>
    <row r="15858" spans="2:2">
      <c r="B15858">
        <f t="shared" si="456"/>
        <v>17</v>
      </c>
    </row>
    <row r="15859" spans="2:2">
      <c r="B15859">
        <f t="shared" si="456"/>
        <v>17</v>
      </c>
    </row>
    <row r="15860" spans="2:2">
      <c r="B15860">
        <f t="shared" si="456"/>
        <v>17</v>
      </c>
    </row>
    <row r="15861" spans="2:2">
      <c r="B15861">
        <f t="shared" si="456"/>
        <v>17</v>
      </c>
    </row>
    <row r="15862" spans="2:2">
      <c r="B15862">
        <f t="shared" si="456"/>
        <v>17</v>
      </c>
    </row>
    <row r="15863" spans="2:2">
      <c r="B15863">
        <f t="shared" si="456"/>
        <v>17</v>
      </c>
    </row>
    <row r="15864" spans="2:2">
      <c r="B15864">
        <f t="shared" si="456"/>
        <v>17</v>
      </c>
    </row>
    <row r="15865" spans="2:2">
      <c r="B15865">
        <f t="shared" si="456"/>
        <v>17</v>
      </c>
    </row>
    <row r="15866" spans="2:2">
      <c r="B15866">
        <f t="shared" si="456"/>
        <v>17</v>
      </c>
    </row>
    <row r="15867" spans="2:2">
      <c r="B15867">
        <f t="shared" si="456"/>
        <v>17</v>
      </c>
    </row>
    <row r="15868" spans="2:2">
      <c r="B15868">
        <f t="shared" si="456"/>
        <v>17</v>
      </c>
    </row>
    <row r="15869" spans="2:2">
      <c r="B15869">
        <f t="shared" si="456"/>
        <v>17</v>
      </c>
    </row>
    <row r="15870" spans="2:2">
      <c r="B15870">
        <f t="shared" si="456"/>
        <v>17</v>
      </c>
    </row>
    <row r="15871" spans="2:2">
      <c r="B15871">
        <f t="shared" si="456"/>
        <v>17</v>
      </c>
    </row>
    <row r="15872" spans="2:2">
      <c r="B15872">
        <f t="shared" si="456"/>
        <v>17</v>
      </c>
    </row>
    <row r="15873" spans="2:2">
      <c r="B15873">
        <f t="shared" si="456"/>
        <v>17</v>
      </c>
    </row>
    <row r="15874" spans="2:2">
      <c r="B15874">
        <f t="shared" si="456"/>
        <v>17</v>
      </c>
    </row>
    <row r="15875" spans="2:2">
      <c r="B15875">
        <f t="shared" si="456"/>
        <v>17</v>
      </c>
    </row>
    <row r="15876" spans="2:2">
      <c r="B15876">
        <f t="shared" si="456"/>
        <v>17</v>
      </c>
    </row>
    <row r="15877" spans="2:2">
      <c r="B15877">
        <f t="shared" ref="B15877:B15940" si="457">+IF(F15876=44085,B15876+1,B15876)</f>
        <v>17</v>
      </c>
    </row>
    <row r="15878" spans="2:2">
      <c r="B15878">
        <f t="shared" si="457"/>
        <v>17</v>
      </c>
    </row>
    <row r="15879" spans="2:2">
      <c r="B15879">
        <f t="shared" si="457"/>
        <v>17</v>
      </c>
    </row>
    <row r="15880" spans="2:2">
      <c r="B15880">
        <f t="shared" si="457"/>
        <v>17</v>
      </c>
    </row>
    <row r="15881" spans="2:2">
      <c r="B15881">
        <f t="shared" si="457"/>
        <v>17</v>
      </c>
    </row>
    <row r="15882" spans="2:2">
      <c r="B15882">
        <f t="shared" si="457"/>
        <v>17</v>
      </c>
    </row>
    <row r="15883" spans="2:2">
      <c r="B15883">
        <f t="shared" si="457"/>
        <v>17</v>
      </c>
    </row>
    <row r="15884" spans="2:2">
      <c r="B15884">
        <f t="shared" si="457"/>
        <v>17</v>
      </c>
    </row>
    <row r="15885" spans="2:2">
      <c r="B15885">
        <f t="shared" si="457"/>
        <v>17</v>
      </c>
    </row>
    <row r="15886" spans="2:2">
      <c r="B15886">
        <f t="shared" si="457"/>
        <v>17</v>
      </c>
    </row>
    <row r="15887" spans="2:2">
      <c r="B15887">
        <f t="shared" si="457"/>
        <v>17</v>
      </c>
    </row>
    <row r="15888" spans="2:2">
      <c r="B15888">
        <f t="shared" si="457"/>
        <v>17</v>
      </c>
    </row>
    <row r="15889" spans="2:2">
      <c r="B15889">
        <f t="shared" si="457"/>
        <v>17</v>
      </c>
    </row>
    <row r="15890" spans="2:2">
      <c r="B15890">
        <f t="shared" si="457"/>
        <v>17</v>
      </c>
    </row>
    <row r="15891" spans="2:2">
      <c r="B15891">
        <f t="shared" si="457"/>
        <v>17</v>
      </c>
    </row>
    <row r="15892" spans="2:2">
      <c r="B15892">
        <f t="shared" si="457"/>
        <v>17</v>
      </c>
    </row>
    <row r="15893" spans="2:2">
      <c r="B15893">
        <f t="shared" si="457"/>
        <v>17</v>
      </c>
    </row>
    <row r="15894" spans="2:2">
      <c r="B15894">
        <f t="shared" si="457"/>
        <v>17</v>
      </c>
    </row>
    <row r="15895" spans="2:2">
      <c r="B15895">
        <f t="shared" si="457"/>
        <v>17</v>
      </c>
    </row>
    <row r="15896" spans="2:2">
      <c r="B15896">
        <f t="shared" si="457"/>
        <v>17</v>
      </c>
    </row>
    <row r="15897" spans="2:2">
      <c r="B15897">
        <f t="shared" si="457"/>
        <v>17</v>
      </c>
    </row>
    <row r="15898" spans="2:2">
      <c r="B15898">
        <f t="shared" si="457"/>
        <v>17</v>
      </c>
    </row>
    <row r="15899" spans="2:2">
      <c r="B15899">
        <f t="shared" si="457"/>
        <v>17</v>
      </c>
    </row>
    <row r="15900" spans="2:2">
      <c r="B15900">
        <f t="shared" si="457"/>
        <v>17</v>
      </c>
    </row>
    <row r="15901" spans="2:2">
      <c r="B15901">
        <f t="shared" si="457"/>
        <v>17</v>
      </c>
    </row>
    <row r="15902" spans="2:2">
      <c r="B15902">
        <f t="shared" si="457"/>
        <v>17</v>
      </c>
    </row>
    <row r="15903" spans="2:2">
      <c r="B15903">
        <f t="shared" si="457"/>
        <v>17</v>
      </c>
    </row>
    <row r="15904" spans="2:2">
      <c r="B15904">
        <f t="shared" si="457"/>
        <v>17</v>
      </c>
    </row>
    <row r="15905" spans="2:2">
      <c r="B15905">
        <f t="shared" si="457"/>
        <v>17</v>
      </c>
    </row>
    <row r="15906" spans="2:2">
      <c r="B15906">
        <f t="shared" si="457"/>
        <v>17</v>
      </c>
    </row>
    <row r="15907" spans="2:2">
      <c r="B15907">
        <f t="shared" si="457"/>
        <v>17</v>
      </c>
    </row>
    <row r="15908" spans="2:2">
      <c r="B15908">
        <f t="shared" si="457"/>
        <v>17</v>
      </c>
    </row>
    <row r="15909" spans="2:2">
      <c r="B15909">
        <f t="shared" si="457"/>
        <v>17</v>
      </c>
    </row>
    <row r="15910" spans="2:2">
      <c r="B15910">
        <f t="shared" si="457"/>
        <v>17</v>
      </c>
    </row>
    <row r="15911" spans="2:2">
      <c r="B15911">
        <f t="shared" si="457"/>
        <v>17</v>
      </c>
    </row>
    <row r="15912" spans="2:2">
      <c r="B15912">
        <f t="shared" si="457"/>
        <v>17</v>
      </c>
    </row>
    <row r="15913" spans="2:2">
      <c r="B15913">
        <f t="shared" si="457"/>
        <v>17</v>
      </c>
    </row>
    <row r="15914" spans="2:2">
      <c r="B15914">
        <f t="shared" si="457"/>
        <v>17</v>
      </c>
    </row>
    <row r="15915" spans="2:2">
      <c r="B15915">
        <f t="shared" si="457"/>
        <v>17</v>
      </c>
    </row>
    <row r="15916" spans="2:2">
      <c r="B15916">
        <f t="shared" si="457"/>
        <v>17</v>
      </c>
    </row>
    <row r="15917" spans="2:2">
      <c r="B15917">
        <f t="shared" si="457"/>
        <v>17</v>
      </c>
    </row>
    <row r="15918" spans="2:2">
      <c r="B15918">
        <f t="shared" si="457"/>
        <v>17</v>
      </c>
    </row>
    <row r="15919" spans="2:2">
      <c r="B15919">
        <f t="shared" si="457"/>
        <v>17</v>
      </c>
    </row>
    <row r="15920" spans="2:2">
      <c r="B15920">
        <f t="shared" si="457"/>
        <v>17</v>
      </c>
    </row>
    <row r="15921" spans="2:2">
      <c r="B15921">
        <f t="shared" si="457"/>
        <v>17</v>
      </c>
    </row>
    <row r="15922" spans="2:2">
      <c r="B15922">
        <f t="shared" si="457"/>
        <v>17</v>
      </c>
    </row>
    <row r="15923" spans="2:2">
      <c r="B15923">
        <f t="shared" si="457"/>
        <v>17</v>
      </c>
    </row>
    <row r="15924" spans="2:2">
      <c r="B15924">
        <f t="shared" si="457"/>
        <v>17</v>
      </c>
    </row>
    <row r="15925" spans="2:2">
      <c r="B15925">
        <f t="shared" si="457"/>
        <v>17</v>
      </c>
    </row>
    <row r="15926" spans="2:2">
      <c r="B15926">
        <f t="shared" si="457"/>
        <v>17</v>
      </c>
    </row>
    <row r="15927" spans="2:2">
      <c r="B15927">
        <f t="shared" si="457"/>
        <v>17</v>
      </c>
    </row>
    <row r="15928" spans="2:2">
      <c r="B15928">
        <f t="shared" si="457"/>
        <v>17</v>
      </c>
    </row>
    <row r="15929" spans="2:2">
      <c r="B15929">
        <f t="shared" si="457"/>
        <v>17</v>
      </c>
    </row>
    <row r="15930" spans="2:2">
      <c r="B15930">
        <f t="shared" si="457"/>
        <v>17</v>
      </c>
    </row>
    <row r="15931" spans="2:2">
      <c r="B15931">
        <f t="shared" si="457"/>
        <v>17</v>
      </c>
    </row>
    <row r="15932" spans="2:2">
      <c r="B15932">
        <f t="shared" si="457"/>
        <v>17</v>
      </c>
    </row>
    <row r="15933" spans="2:2">
      <c r="B15933">
        <f t="shared" si="457"/>
        <v>17</v>
      </c>
    </row>
    <row r="15934" spans="2:2">
      <c r="B15934">
        <f t="shared" si="457"/>
        <v>17</v>
      </c>
    </row>
    <row r="15935" spans="2:2">
      <c r="B15935">
        <f t="shared" si="457"/>
        <v>17</v>
      </c>
    </row>
    <row r="15936" spans="2:2">
      <c r="B15936">
        <f t="shared" si="457"/>
        <v>17</v>
      </c>
    </row>
    <row r="15937" spans="2:2">
      <c r="B15937">
        <f t="shared" si="457"/>
        <v>17</v>
      </c>
    </row>
    <row r="15938" spans="2:2">
      <c r="B15938">
        <f t="shared" si="457"/>
        <v>17</v>
      </c>
    </row>
    <row r="15939" spans="2:2">
      <c r="B15939">
        <f t="shared" si="457"/>
        <v>17</v>
      </c>
    </row>
    <row r="15940" spans="2:2">
      <c r="B15940">
        <f t="shared" si="457"/>
        <v>17</v>
      </c>
    </row>
    <row r="15941" spans="2:2">
      <c r="B15941">
        <f t="shared" ref="B15941:B16004" si="458">+IF(F15940=44085,B15940+1,B15940)</f>
        <v>17</v>
      </c>
    </row>
    <row r="15942" spans="2:2">
      <c r="B15942">
        <f t="shared" si="458"/>
        <v>17</v>
      </c>
    </row>
    <row r="15943" spans="2:2">
      <c r="B15943">
        <f t="shared" si="458"/>
        <v>17</v>
      </c>
    </row>
    <row r="15944" spans="2:2">
      <c r="B15944">
        <f t="shared" si="458"/>
        <v>17</v>
      </c>
    </row>
    <row r="15945" spans="2:2">
      <c r="B15945">
        <f t="shared" si="458"/>
        <v>17</v>
      </c>
    </row>
    <row r="15946" spans="2:2">
      <c r="B15946">
        <f t="shared" si="458"/>
        <v>17</v>
      </c>
    </row>
    <row r="15947" spans="2:2">
      <c r="B15947">
        <f t="shared" si="458"/>
        <v>17</v>
      </c>
    </row>
    <row r="15948" spans="2:2">
      <c r="B15948">
        <f t="shared" si="458"/>
        <v>17</v>
      </c>
    </row>
    <row r="15949" spans="2:2">
      <c r="B15949">
        <f t="shared" si="458"/>
        <v>17</v>
      </c>
    </row>
    <row r="15950" spans="2:2">
      <c r="B15950">
        <f t="shared" si="458"/>
        <v>17</v>
      </c>
    </row>
    <row r="15951" spans="2:2">
      <c r="B15951">
        <f t="shared" si="458"/>
        <v>17</v>
      </c>
    </row>
    <row r="15952" spans="2:2">
      <c r="B15952">
        <f t="shared" si="458"/>
        <v>17</v>
      </c>
    </row>
    <row r="15953" spans="2:2">
      <c r="B15953">
        <f t="shared" si="458"/>
        <v>17</v>
      </c>
    </row>
    <row r="15954" spans="2:2">
      <c r="B15954">
        <f t="shared" si="458"/>
        <v>17</v>
      </c>
    </row>
    <row r="15955" spans="2:2">
      <c r="B15955">
        <f t="shared" si="458"/>
        <v>17</v>
      </c>
    </row>
    <row r="15956" spans="2:2">
      <c r="B15956">
        <f t="shared" si="458"/>
        <v>17</v>
      </c>
    </row>
    <row r="15957" spans="2:2">
      <c r="B15957">
        <f t="shared" si="458"/>
        <v>17</v>
      </c>
    </row>
    <row r="15958" spans="2:2">
      <c r="B15958">
        <f t="shared" si="458"/>
        <v>17</v>
      </c>
    </row>
    <row r="15959" spans="2:2">
      <c r="B15959">
        <f t="shared" si="458"/>
        <v>17</v>
      </c>
    </row>
    <row r="15960" spans="2:2">
      <c r="B15960">
        <f t="shared" si="458"/>
        <v>17</v>
      </c>
    </row>
    <row r="15961" spans="2:2">
      <c r="B15961">
        <f t="shared" si="458"/>
        <v>17</v>
      </c>
    </row>
    <row r="15962" spans="2:2">
      <c r="B15962">
        <f t="shared" si="458"/>
        <v>17</v>
      </c>
    </row>
    <row r="15963" spans="2:2">
      <c r="B15963">
        <f t="shared" si="458"/>
        <v>17</v>
      </c>
    </row>
    <row r="15964" spans="2:2">
      <c r="B15964">
        <f t="shared" si="458"/>
        <v>17</v>
      </c>
    </row>
    <row r="15965" spans="2:2">
      <c r="B15965">
        <f t="shared" si="458"/>
        <v>17</v>
      </c>
    </row>
    <row r="15966" spans="2:2">
      <c r="B15966">
        <f t="shared" si="458"/>
        <v>17</v>
      </c>
    </row>
    <row r="15967" spans="2:2">
      <c r="B15967">
        <f t="shared" si="458"/>
        <v>17</v>
      </c>
    </row>
    <row r="15968" spans="2:2">
      <c r="B15968">
        <f t="shared" si="458"/>
        <v>17</v>
      </c>
    </row>
    <row r="15969" spans="2:2">
      <c r="B15969">
        <f t="shared" si="458"/>
        <v>17</v>
      </c>
    </row>
    <row r="15970" spans="2:2">
      <c r="B15970">
        <f t="shared" si="458"/>
        <v>17</v>
      </c>
    </row>
    <row r="15971" spans="2:2">
      <c r="B15971">
        <f t="shared" si="458"/>
        <v>17</v>
      </c>
    </row>
    <row r="15972" spans="2:2">
      <c r="B15972">
        <f t="shared" si="458"/>
        <v>17</v>
      </c>
    </row>
    <row r="15973" spans="2:2">
      <c r="B15973">
        <f t="shared" si="458"/>
        <v>17</v>
      </c>
    </row>
    <row r="15974" spans="2:2">
      <c r="B15974">
        <f t="shared" si="458"/>
        <v>17</v>
      </c>
    </row>
    <row r="15975" spans="2:2">
      <c r="B15975">
        <f t="shared" si="458"/>
        <v>17</v>
      </c>
    </row>
    <row r="15976" spans="2:2">
      <c r="B15976">
        <f t="shared" si="458"/>
        <v>17</v>
      </c>
    </row>
    <row r="15977" spans="2:2">
      <c r="B15977">
        <f t="shared" si="458"/>
        <v>17</v>
      </c>
    </row>
    <row r="15978" spans="2:2">
      <c r="B15978">
        <f t="shared" si="458"/>
        <v>17</v>
      </c>
    </row>
    <row r="15979" spans="2:2">
      <c r="B15979">
        <f t="shared" si="458"/>
        <v>17</v>
      </c>
    </row>
    <row r="15980" spans="2:2">
      <c r="B15980">
        <f t="shared" si="458"/>
        <v>17</v>
      </c>
    </row>
    <row r="15981" spans="2:2">
      <c r="B15981">
        <f t="shared" si="458"/>
        <v>17</v>
      </c>
    </row>
    <row r="15982" spans="2:2">
      <c r="B15982">
        <f t="shared" si="458"/>
        <v>17</v>
      </c>
    </row>
    <row r="15983" spans="2:2">
      <c r="B15983">
        <f t="shared" si="458"/>
        <v>17</v>
      </c>
    </row>
    <row r="15984" spans="2:2">
      <c r="B15984">
        <f t="shared" si="458"/>
        <v>17</v>
      </c>
    </row>
    <row r="15985" spans="2:2">
      <c r="B15985">
        <f t="shared" si="458"/>
        <v>17</v>
      </c>
    </row>
    <row r="15986" spans="2:2">
      <c r="B15986">
        <f t="shared" si="458"/>
        <v>17</v>
      </c>
    </row>
    <row r="15987" spans="2:2">
      <c r="B15987">
        <f t="shared" si="458"/>
        <v>17</v>
      </c>
    </row>
    <row r="15988" spans="2:2">
      <c r="B15988">
        <f t="shared" si="458"/>
        <v>17</v>
      </c>
    </row>
    <row r="15989" spans="2:2">
      <c r="B15989">
        <f t="shared" si="458"/>
        <v>17</v>
      </c>
    </row>
    <row r="15990" spans="2:2">
      <c r="B15990">
        <f t="shared" si="458"/>
        <v>17</v>
      </c>
    </row>
    <row r="15991" spans="2:2">
      <c r="B15991">
        <f t="shared" si="458"/>
        <v>17</v>
      </c>
    </row>
    <row r="15992" spans="2:2">
      <c r="B15992">
        <f t="shared" si="458"/>
        <v>17</v>
      </c>
    </row>
    <row r="15993" spans="2:2">
      <c r="B15993">
        <f t="shared" si="458"/>
        <v>17</v>
      </c>
    </row>
    <row r="15994" spans="2:2">
      <c r="B15994">
        <f t="shared" si="458"/>
        <v>17</v>
      </c>
    </row>
    <row r="15995" spans="2:2">
      <c r="B15995">
        <f t="shared" si="458"/>
        <v>17</v>
      </c>
    </row>
    <row r="15996" spans="2:2">
      <c r="B15996">
        <f t="shared" si="458"/>
        <v>17</v>
      </c>
    </row>
    <row r="15997" spans="2:2">
      <c r="B15997">
        <f t="shared" si="458"/>
        <v>17</v>
      </c>
    </row>
    <row r="15998" spans="2:2">
      <c r="B15998">
        <f t="shared" si="458"/>
        <v>17</v>
      </c>
    </row>
    <row r="15999" spans="2:2">
      <c r="B15999">
        <f t="shared" si="458"/>
        <v>17</v>
      </c>
    </row>
    <row r="16000" spans="2:2">
      <c r="B16000">
        <f t="shared" si="458"/>
        <v>17</v>
      </c>
    </row>
    <row r="16001" spans="2:2">
      <c r="B16001">
        <f t="shared" si="458"/>
        <v>17</v>
      </c>
    </row>
    <row r="16002" spans="2:2">
      <c r="B16002">
        <f t="shared" si="458"/>
        <v>17</v>
      </c>
    </row>
    <row r="16003" spans="2:2">
      <c r="B16003">
        <f t="shared" si="458"/>
        <v>17</v>
      </c>
    </row>
    <row r="16004" spans="2:2">
      <c r="B16004">
        <f t="shared" si="458"/>
        <v>17</v>
      </c>
    </row>
    <row r="16005" spans="2:2">
      <c r="B16005">
        <f t="shared" ref="B16005:B16068" si="459">+IF(F16004=44085,B16004+1,B16004)</f>
        <v>17</v>
      </c>
    </row>
    <row r="16006" spans="2:2">
      <c r="B16006">
        <f t="shared" si="459"/>
        <v>17</v>
      </c>
    </row>
    <row r="16007" spans="2:2">
      <c r="B16007">
        <f t="shared" si="459"/>
        <v>17</v>
      </c>
    </row>
    <row r="16008" spans="2:2">
      <c r="B16008">
        <f t="shared" si="459"/>
        <v>17</v>
      </c>
    </row>
    <row r="16009" spans="2:2">
      <c r="B16009">
        <f t="shared" si="459"/>
        <v>17</v>
      </c>
    </row>
    <row r="16010" spans="2:2">
      <c r="B16010">
        <f t="shared" si="459"/>
        <v>17</v>
      </c>
    </row>
    <row r="16011" spans="2:2">
      <c r="B16011">
        <f t="shared" si="459"/>
        <v>17</v>
      </c>
    </row>
    <row r="16012" spans="2:2">
      <c r="B16012">
        <f t="shared" si="459"/>
        <v>17</v>
      </c>
    </row>
    <row r="16013" spans="2:2">
      <c r="B16013">
        <f t="shared" si="459"/>
        <v>17</v>
      </c>
    </row>
    <row r="16014" spans="2:2">
      <c r="B16014">
        <f t="shared" si="459"/>
        <v>17</v>
      </c>
    </row>
    <row r="16015" spans="2:2">
      <c r="B16015">
        <f t="shared" si="459"/>
        <v>17</v>
      </c>
    </row>
    <row r="16016" spans="2:2">
      <c r="B16016">
        <f t="shared" si="459"/>
        <v>17</v>
      </c>
    </row>
    <row r="16017" spans="2:2">
      <c r="B16017">
        <f t="shared" si="459"/>
        <v>17</v>
      </c>
    </row>
    <row r="16018" spans="2:2">
      <c r="B16018">
        <f t="shared" si="459"/>
        <v>17</v>
      </c>
    </row>
    <row r="16019" spans="2:2">
      <c r="B16019">
        <f t="shared" si="459"/>
        <v>17</v>
      </c>
    </row>
    <row r="16020" spans="2:2">
      <c r="B16020">
        <f t="shared" si="459"/>
        <v>17</v>
      </c>
    </row>
    <row r="16021" spans="2:2">
      <c r="B16021">
        <f t="shared" si="459"/>
        <v>17</v>
      </c>
    </row>
    <row r="16022" spans="2:2">
      <c r="B16022">
        <f t="shared" si="459"/>
        <v>17</v>
      </c>
    </row>
    <row r="16023" spans="2:2">
      <c r="B16023">
        <f t="shared" si="459"/>
        <v>17</v>
      </c>
    </row>
    <row r="16024" spans="2:2">
      <c r="B16024">
        <f t="shared" si="459"/>
        <v>17</v>
      </c>
    </row>
    <row r="16025" spans="2:2">
      <c r="B16025">
        <f t="shared" si="459"/>
        <v>17</v>
      </c>
    </row>
    <row r="16026" spans="2:2">
      <c r="B16026">
        <f t="shared" si="459"/>
        <v>17</v>
      </c>
    </row>
    <row r="16027" spans="2:2">
      <c r="B16027">
        <f t="shared" si="459"/>
        <v>17</v>
      </c>
    </row>
    <row r="16028" spans="2:2">
      <c r="B16028">
        <f t="shared" si="459"/>
        <v>17</v>
      </c>
    </row>
    <row r="16029" spans="2:2">
      <c r="B16029">
        <f t="shared" si="459"/>
        <v>17</v>
      </c>
    </row>
    <row r="16030" spans="2:2">
      <c r="B16030">
        <f t="shared" si="459"/>
        <v>17</v>
      </c>
    </row>
    <row r="16031" spans="2:2">
      <c r="B16031">
        <f t="shared" si="459"/>
        <v>17</v>
      </c>
    </row>
    <row r="16032" spans="2:2">
      <c r="B16032">
        <f t="shared" si="459"/>
        <v>17</v>
      </c>
    </row>
    <row r="16033" spans="2:2">
      <c r="B16033">
        <f t="shared" si="459"/>
        <v>17</v>
      </c>
    </row>
    <row r="16034" spans="2:2">
      <c r="B16034">
        <f t="shared" si="459"/>
        <v>17</v>
      </c>
    </row>
    <row r="16035" spans="2:2">
      <c r="B16035">
        <f t="shared" si="459"/>
        <v>17</v>
      </c>
    </row>
    <row r="16036" spans="2:2">
      <c r="B16036">
        <f t="shared" si="459"/>
        <v>17</v>
      </c>
    </row>
    <row r="16037" spans="2:2">
      <c r="B16037">
        <f t="shared" si="459"/>
        <v>17</v>
      </c>
    </row>
    <row r="16038" spans="2:2">
      <c r="B16038">
        <f t="shared" si="459"/>
        <v>17</v>
      </c>
    </row>
    <row r="16039" spans="2:2">
      <c r="B16039">
        <f t="shared" si="459"/>
        <v>17</v>
      </c>
    </row>
    <row r="16040" spans="2:2">
      <c r="B16040">
        <f t="shared" si="459"/>
        <v>17</v>
      </c>
    </row>
    <row r="16041" spans="2:2">
      <c r="B16041">
        <f t="shared" si="459"/>
        <v>17</v>
      </c>
    </row>
    <row r="16042" spans="2:2">
      <c r="B16042">
        <f t="shared" si="459"/>
        <v>17</v>
      </c>
    </row>
    <row r="16043" spans="2:2">
      <c r="B16043">
        <f t="shared" si="459"/>
        <v>17</v>
      </c>
    </row>
    <row r="16044" spans="2:2">
      <c r="B16044">
        <f t="shared" si="459"/>
        <v>17</v>
      </c>
    </row>
    <row r="16045" spans="2:2">
      <c r="B16045">
        <f t="shared" si="459"/>
        <v>17</v>
      </c>
    </row>
    <row r="16046" spans="2:2">
      <c r="B16046">
        <f t="shared" si="459"/>
        <v>17</v>
      </c>
    </row>
    <row r="16047" spans="2:2">
      <c r="B16047">
        <f t="shared" si="459"/>
        <v>17</v>
      </c>
    </row>
    <row r="16048" spans="2:2">
      <c r="B16048">
        <f t="shared" si="459"/>
        <v>17</v>
      </c>
    </row>
    <row r="16049" spans="2:2">
      <c r="B16049">
        <f t="shared" si="459"/>
        <v>17</v>
      </c>
    </row>
    <row r="16050" spans="2:2">
      <c r="B16050">
        <f t="shared" si="459"/>
        <v>17</v>
      </c>
    </row>
    <row r="16051" spans="2:2">
      <c r="B16051">
        <f t="shared" si="459"/>
        <v>17</v>
      </c>
    </row>
    <row r="16052" spans="2:2">
      <c r="B16052">
        <f t="shared" si="459"/>
        <v>17</v>
      </c>
    </row>
    <row r="16053" spans="2:2">
      <c r="B16053">
        <f t="shared" si="459"/>
        <v>17</v>
      </c>
    </row>
    <row r="16054" spans="2:2">
      <c r="B16054">
        <f t="shared" si="459"/>
        <v>17</v>
      </c>
    </row>
    <row r="16055" spans="2:2">
      <c r="B16055">
        <f t="shared" si="459"/>
        <v>17</v>
      </c>
    </row>
    <row r="16056" spans="2:2">
      <c r="B16056">
        <f t="shared" si="459"/>
        <v>17</v>
      </c>
    </row>
    <row r="16057" spans="2:2">
      <c r="B16057">
        <f t="shared" si="459"/>
        <v>17</v>
      </c>
    </row>
    <row r="16058" spans="2:2">
      <c r="B16058">
        <f t="shared" si="459"/>
        <v>17</v>
      </c>
    </row>
    <row r="16059" spans="2:2">
      <c r="B16059">
        <f t="shared" si="459"/>
        <v>17</v>
      </c>
    </row>
    <row r="16060" spans="2:2">
      <c r="B16060">
        <f t="shared" si="459"/>
        <v>17</v>
      </c>
    </row>
    <row r="16061" spans="2:2">
      <c r="B16061">
        <f t="shared" si="459"/>
        <v>17</v>
      </c>
    </row>
    <row r="16062" spans="2:2">
      <c r="B16062">
        <f t="shared" si="459"/>
        <v>17</v>
      </c>
    </row>
    <row r="16063" spans="2:2">
      <c r="B16063">
        <f t="shared" si="459"/>
        <v>17</v>
      </c>
    </row>
    <row r="16064" spans="2:2">
      <c r="B16064">
        <f t="shared" si="459"/>
        <v>17</v>
      </c>
    </row>
    <row r="16065" spans="2:2">
      <c r="B16065">
        <f t="shared" si="459"/>
        <v>17</v>
      </c>
    </row>
    <row r="16066" spans="2:2">
      <c r="B16066">
        <f t="shared" si="459"/>
        <v>17</v>
      </c>
    </row>
    <row r="16067" spans="2:2">
      <c r="B16067">
        <f t="shared" si="459"/>
        <v>17</v>
      </c>
    </row>
    <row r="16068" spans="2:2">
      <c r="B16068">
        <f t="shared" si="459"/>
        <v>17</v>
      </c>
    </row>
    <row r="16069" spans="2:2">
      <c r="B16069">
        <f t="shared" ref="B16069:B16132" si="460">+IF(F16068=44085,B16068+1,B16068)</f>
        <v>17</v>
      </c>
    </row>
    <row r="16070" spans="2:2">
      <c r="B16070">
        <f t="shared" si="460"/>
        <v>17</v>
      </c>
    </row>
    <row r="16071" spans="2:2">
      <c r="B16071">
        <f t="shared" si="460"/>
        <v>17</v>
      </c>
    </row>
    <row r="16072" spans="2:2">
      <c r="B16072">
        <f t="shared" si="460"/>
        <v>17</v>
      </c>
    </row>
    <row r="16073" spans="2:2">
      <c r="B16073">
        <f t="shared" si="460"/>
        <v>17</v>
      </c>
    </row>
    <row r="16074" spans="2:2">
      <c r="B16074">
        <f t="shared" si="460"/>
        <v>17</v>
      </c>
    </row>
    <row r="16075" spans="2:2">
      <c r="B16075">
        <f t="shared" si="460"/>
        <v>17</v>
      </c>
    </row>
    <row r="16076" spans="2:2">
      <c r="B16076">
        <f t="shared" si="460"/>
        <v>17</v>
      </c>
    </row>
    <row r="16077" spans="2:2">
      <c r="B16077">
        <f t="shared" si="460"/>
        <v>17</v>
      </c>
    </row>
    <row r="16078" spans="2:2">
      <c r="B16078">
        <f t="shared" si="460"/>
        <v>17</v>
      </c>
    </row>
    <row r="16079" spans="2:2">
      <c r="B16079">
        <f t="shared" si="460"/>
        <v>17</v>
      </c>
    </row>
    <row r="16080" spans="2:2">
      <c r="B16080">
        <f t="shared" si="460"/>
        <v>17</v>
      </c>
    </row>
    <row r="16081" spans="2:2">
      <c r="B16081">
        <f t="shared" si="460"/>
        <v>17</v>
      </c>
    </row>
    <row r="16082" spans="2:2">
      <c r="B16082">
        <f t="shared" si="460"/>
        <v>17</v>
      </c>
    </row>
    <row r="16083" spans="2:2">
      <c r="B16083">
        <f t="shared" si="460"/>
        <v>17</v>
      </c>
    </row>
    <row r="16084" spans="2:2">
      <c r="B16084">
        <f t="shared" si="460"/>
        <v>17</v>
      </c>
    </row>
    <row r="16085" spans="2:2">
      <c r="B16085">
        <f t="shared" si="460"/>
        <v>17</v>
      </c>
    </row>
    <row r="16086" spans="2:2">
      <c r="B16086">
        <f t="shared" si="460"/>
        <v>17</v>
      </c>
    </row>
    <row r="16087" spans="2:2">
      <c r="B16087">
        <f t="shared" si="460"/>
        <v>17</v>
      </c>
    </row>
    <row r="16088" spans="2:2">
      <c r="B16088">
        <f t="shared" si="460"/>
        <v>17</v>
      </c>
    </row>
    <row r="16089" spans="2:2">
      <c r="B16089">
        <f t="shared" si="460"/>
        <v>17</v>
      </c>
    </row>
    <row r="16090" spans="2:2">
      <c r="B16090">
        <f t="shared" si="460"/>
        <v>17</v>
      </c>
    </row>
    <row r="16091" spans="2:2">
      <c r="B16091">
        <f t="shared" si="460"/>
        <v>17</v>
      </c>
    </row>
    <row r="16092" spans="2:2">
      <c r="B16092">
        <f t="shared" si="460"/>
        <v>17</v>
      </c>
    </row>
    <row r="16093" spans="2:2">
      <c r="B16093">
        <f t="shared" si="460"/>
        <v>17</v>
      </c>
    </row>
    <row r="16094" spans="2:2">
      <c r="B16094">
        <f t="shared" si="460"/>
        <v>17</v>
      </c>
    </row>
    <row r="16095" spans="2:2">
      <c r="B16095">
        <f t="shared" si="460"/>
        <v>17</v>
      </c>
    </row>
    <row r="16096" spans="2:2">
      <c r="B16096">
        <f t="shared" si="460"/>
        <v>17</v>
      </c>
    </row>
    <row r="16097" spans="2:2">
      <c r="B16097">
        <f t="shared" si="460"/>
        <v>17</v>
      </c>
    </row>
    <row r="16098" spans="2:2">
      <c r="B16098">
        <f t="shared" si="460"/>
        <v>17</v>
      </c>
    </row>
    <row r="16099" spans="2:2">
      <c r="B16099">
        <f t="shared" si="460"/>
        <v>17</v>
      </c>
    </row>
    <row r="16100" spans="2:2">
      <c r="B16100">
        <f t="shared" si="460"/>
        <v>17</v>
      </c>
    </row>
    <row r="16101" spans="2:2">
      <c r="B16101">
        <f t="shared" si="460"/>
        <v>17</v>
      </c>
    </row>
    <row r="16102" spans="2:2">
      <c r="B16102">
        <f t="shared" si="460"/>
        <v>17</v>
      </c>
    </row>
    <row r="16103" spans="2:2">
      <c r="B16103">
        <f t="shared" si="460"/>
        <v>17</v>
      </c>
    </row>
    <row r="16104" spans="2:2">
      <c r="B16104">
        <f t="shared" si="460"/>
        <v>17</v>
      </c>
    </row>
    <row r="16105" spans="2:2">
      <c r="B16105">
        <f t="shared" si="460"/>
        <v>17</v>
      </c>
    </row>
    <row r="16106" spans="2:2">
      <c r="B16106">
        <f t="shared" si="460"/>
        <v>17</v>
      </c>
    </row>
    <row r="16107" spans="2:2">
      <c r="B16107">
        <f t="shared" si="460"/>
        <v>17</v>
      </c>
    </row>
    <row r="16108" spans="2:2">
      <c r="B16108">
        <f t="shared" si="460"/>
        <v>17</v>
      </c>
    </row>
    <row r="16109" spans="2:2">
      <c r="B16109">
        <f t="shared" si="460"/>
        <v>17</v>
      </c>
    </row>
    <row r="16110" spans="2:2">
      <c r="B16110">
        <f t="shared" si="460"/>
        <v>17</v>
      </c>
    </row>
    <row r="16111" spans="2:2">
      <c r="B16111">
        <f t="shared" si="460"/>
        <v>17</v>
      </c>
    </row>
    <row r="16112" spans="2:2">
      <c r="B16112">
        <f t="shared" si="460"/>
        <v>17</v>
      </c>
    </row>
    <row r="16113" spans="2:2">
      <c r="B16113">
        <f t="shared" si="460"/>
        <v>17</v>
      </c>
    </row>
    <row r="16114" spans="2:2">
      <c r="B16114">
        <f t="shared" si="460"/>
        <v>17</v>
      </c>
    </row>
    <row r="16115" spans="2:2">
      <c r="B16115">
        <f t="shared" si="460"/>
        <v>17</v>
      </c>
    </row>
    <row r="16116" spans="2:2">
      <c r="B16116">
        <f t="shared" si="460"/>
        <v>17</v>
      </c>
    </row>
    <row r="16117" spans="2:2">
      <c r="B16117">
        <f t="shared" si="460"/>
        <v>17</v>
      </c>
    </row>
    <row r="16118" spans="2:2">
      <c r="B16118">
        <f t="shared" si="460"/>
        <v>17</v>
      </c>
    </row>
    <row r="16119" spans="2:2">
      <c r="B16119">
        <f t="shared" si="460"/>
        <v>17</v>
      </c>
    </row>
    <row r="16120" spans="2:2">
      <c r="B16120">
        <f t="shared" si="460"/>
        <v>17</v>
      </c>
    </row>
    <row r="16121" spans="2:2">
      <c r="B16121">
        <f t="shared" si="460"/>
        <v>17</v>
      </c>
    </row>
    <row r="16122" spans="2:2">
      <c r="B16122">
        <f t="shared" si="460"/>
        <v>17</v>
      </c>
    </row>
    <row r="16123" spans="2:2">
      <c r="B16123">
        <f t="shared" si="460"/>
        <v>17</v>
      </c>
    </row>
    <row r="16124" spans="2:2">
      <c r="B16124">
        <f t="shared" si="460"/>
        <v>17</v>
      </c>
    </row>
    <row r="16125" spans="2:2">
      <c r="B16125">
        <f t="shared" si="460"/>
        <v>17</v>
      </c>
    </row>
    <row r="16126" spans="2:2">
      <c r="B16126">
        <f t="shared" si="460"/>
        <v>17</v>
      </c>
    </row>
    <row r="16127" spans="2:2">
      <c r="B16127">
        <f t="shared" si="460"/>
        <v>17</v>
      </c>
    </row>
    <row r="16128" spans="2:2">
      <c r="B16128">
        <f t="shared" si="460"/>
        <v>17</v>
      </c>
    </row>
    <row r="16129" spans="2:2">
      <c r="B16129">
        <f t="shared" si="460"/>
        <v>17</v>
      </c>
    </row>
    <row r="16130" spans="2:2">
      <c r="B16130">
        <f t="shared" si="460"/>
        <v>17</v>
      </c>
    </row>
    <row r="16131" spans="2:2">
      <c r="B16131">
        <f t="shared" si="460"/>
        <v>17</v>
      </c>
    </row>
    <row r="16132" spans="2:2">
      <c r="B16132">
        <f t="shared" si="460"/>
        <v>17</v>
      </c>
    </row>
    <row r="16133" spans="2:2">
      <c r="B16133">
        <f t="shared" ref="B16133:B16196" si="461">+IF(F16132=44085,B16132+1,B16132)</f>
        <v>17</v>
      </c>
    </row>
    <row r="16134" spans="2:2">
      <c r="B16134">
        <f t="shared" si="461"/>
        <v>17</v>
      </c>
    </row>
    <row r="16135" spans="2:2">
      <c r="B16135">
        <f t="shared" si="461"/>
        <v>17</v>
      </c>
    </row>
    <row r="16136" spans="2:2">
      <c r="B16136">
        <f t="shared" si="461"/>
        <v>17</v>
      </c>
    </row>
    <row r="16137" spans="2:2">
      <c r="B16137">
        <f t="shared" si="461"/>
        <v>17</v>
      </c>
    </row>
    <row r="16138" spans="2:2">
      <c r="B16138">
        <f t="shared" si="461"/>
        <v>17</v>
      </c>
    </row>
    <row r="16139" spans="2:2">
      <c r="B16139">
        <f t="shared" si="461"/>
        <v>17</v>
      </c>
    </row>
    <row r="16140" spans="2:2">
      <c r="B16140">
        <f t="shared" si="461"/>
        <v>17</v>
      </c>
    </row>
    <row r="16141" spans="2:2">
      <c r="B16141">
        <f t="shared" si="461"/>
        <v>17</v>
      </c>
    </row>
    <row r="16142" spans="2:2">
      <c r="B16142">
        <f t="shared" si="461"/>
        <v>17</v>
      </c>
    </row>
    <row r="16143" spans="2:2">
      <c r="B16143">
        <f t="shared" si="461"/>
        <v>17</v>
      </c>
    </row>
    <row r="16144" spans="2:2">
      <c r="B16144">
        <f t="shared" si="461"/>
        <v>17</v>
      </c>
    </row>
    <row r="16145" spans="2:2">
      <c r="B16145">
        <f t="shared" si="461"/>
        <v>17</v>
      </c>
    </row>
    <row r="16146" spans="2:2">
      <c r="B16146">
        <f t="shared" si="461"/>
        <v>17</v>
      </c>
    </row>
    <row r="16147" spans="2:2">
      <c r="B16147">
        <f t="shared" si="461"/>
        <v>17</v>
      </c>
    </row>
    <row r="16148" spans="2:2">
      <c r="B16148">
        <f t="shared" si="461"/>
        <v>17</v>
      </c>
    </row>
    <row r="16149" spans="2:2">
      <c r="B16149">
        <f t="shared" si="461"/>
        <v>17</v>
      </c>
    </row>
    <row r="16150" spans="2:2">
      <c r="B16150">
        <f t="shared" si="461"/>
        <v>17</v>
      </c>
    </row>
    <row r="16151" spans="2:2">
      <c r="B16151">
        <f t="shared" si="461"/>
        <v>17</v>
      </c>
    </row>
    <row r="16152" spans="2:2">
      <c r="B16152">
        <f t="shared" si="461"/>
        <v>17</v>
      </c>
    </row>
    <row r="16153" spans="2:2">
      <c r="B16153">
        <f t="shared" si="461"/>
        <v>17</v>
      </c>
    </row>
    <row r="16154" spans="2:2">
      <c r="B16154">
        <f t="shared" si="461"/>
        <v>17</v>
      </c>
    </row>
    <row r="16155" spans="2:2">
      <c r="B16155">
        <f t="shared" si="461"/>
        <v>17</v>
      </c>
    </row>
    <row r="16156" spans="2:2">
      <c r="B16156">
        <f t="shared" si="461"/>
        <v>17</v>
      </c>
    </row>
    <row r="16157" spans="2:2">
      <c r="B16157">
        <f t="shared" si="461"/>
        <v>17</v>
      </c>
    </row>
    <row r="16158" spans="2:2">
      <c r="B16158">
        <f t="shared" si="461"/>
        <v>17</v>
      </c>
    </row>
    <row r="16159" spans="2:2">
      <c r="B16159">
        <f t="shared" si="461"/>
        <v>17</v>
      </c>
    </row>
    <row r="16160" spans="2:2">
      <c r="B16160">
        <f t="shared" si="461"/>
        <v>17</v>
      </c>
    </row>
    <row r="16161" spans="2:2">
      <c r="B16161">
        <f t="shared" si="461"/>
        <v>17</v>
      </c>
    </row>
    <row r="16162" spans="2:2">
      <c r="B16162">
        <f t="shared" si="461"/>
        <v>17</v>
      </c>
    </row>
    <row r="16163" spans="2:2">
      <c r="B16163">
        <f t="shared" si="461"/>
        <v>17</v>
      </c>
    </row>
    <row r="16164" spans="2:2">
      <c r="B16164">
        <f t="shared" si="461"/>
        <v>17</v>
      </c>
    </row>
    <row r="16165" spans="2:2">
      <c r="B16165">
        <f t="shared" si="461"/>
        <v>17</v>
      </c>
    </row>
    <row r="16166" spans="2:2">
      <c r="B16166">
        <f t="shared" si="461"/>
        <v>17</v>
      </c>
    </row>
    <row r="16167" spans="2:2">
      <c r="B16167">
        <f t="shared" si="461"/>
        <v>17</v>
      </c>
    </row>
    <row r="16168" spans="2:2">
      <c r="B16168">
        <f t="shared" si="461"/>
        <v>17</v>
      </c>
    </row>
    <row r="16169" spans="2:2">
      <c r="B16169">
        <f t="shared" si="461"/>
        <v>17</v>
      </c>
    </row>
    <row r="16170" spans="2:2">
      <c r="B16170">
        <f t="shared" si="461"/>
        <v>17</v>
      </c>
    </row>
    <row r="16171" spans="2:2">
      <c r="B16171">
        <f t="shared" si="461"/>
        <v>17</v>
      </c>
    </row>
    <row r="16172" spans="2:2">
      <c r="B16172">
        <f t="shared" si="461"/>
        <v>17</v>
      </c>
    </row>
    <row r="16173" spans="2:2">
      <c r="B16173">
        <f t="shared" si="461"/>
        <v>17</v>
      </c>
    </row>
    <row r="16174" spans="2:2">
      <c r="B16174">
        <f t="shared" si="461"/>
        <v>17</v>
      </c>
    </row>
    <row r="16175" spans="2:2">
      <c r="B16175">
        <f t="shared" si="461"/>
        <v>17</v>
      </c>
    </row>
    <row r="16176" spans="2:2">
      <c r="B16176">
        <f t="shared" si="461"/>
        <v>17</v>
      </c>
    </row>
    <row r="16177" spans="2:2">
      <c r="B16177">
        <f t="shared" si="461"/>
        <v>17</v>
      </c>
    </row>
    <row r="16178" spans="2:2">
      <c r="B16178">
        <f t="shared" si="461"/>
        <v>17</v>
      </c>
    </row>
    <row r="16179" spans="2:2">
      <c r="B16179">
        <f t="shared" si="461"/>
        <v>17</v>
      </c>
    </row>
    <row r="16180" spans="2:2">
      <c r="B16180">
        <f t="shared" si="461"/>
        <v>17</v>
      </c>
    </row>
    <row r="16181" spans="2:2">
      <c r="B16181">
        <f t="shared" si="461"/>
        <v>17</v>
      </c>
    </row>
    <row r="16182" spans="2:2">
      <c r="B16182">
        <f t="shared" si="461"/>
        <v>17</v>
      </c>
    </row>
    <row r="16183" spans="2:2">
      <c r="B16183">
        <f t="shared" si="461"/>
        <v>17</v>
      </c>
    </row>
    <row r="16184" spans="2:2">
      <c r="B16184">
        <f t="shared" si="461"/>
        <v>17</v>
      </c>
    </row>
    <row r="16185" spans="2:2">
      <c r="B16185">
        <f t="shared" si="461"/>
        <v>17</v>
      </c>
    </row>
    <row r="16186" spans="2:2">
      <c r="B16186">
        <f t="shared" si="461"/>
        <v>17</v>
      </c>
    </row>
    <row r="16187" spans="2:2">
      <c r="B16187">
        <f t="shared" si="461"/>
        <v>17</v>
      </c>
    </row>
    <row r="16188" spans="2:2">
      <c r="B16188">
        <f t="shared" si="461"/>
        <v>17</v>
      </c>
    </row>
    <row r="16189" spans="2:2">
      <c r="B16189">
        <f t="shared" si="461"/>
        <v>17</v>
      </c>
    </row>
    <row r="16190" spans="2:2">
      <c r="B16190">
        <f t="shared" si="461"/>
        <v>17</v>
      </c>
    </row>
    <row r="16191" spans="2:2">
      <c r="B16191">
        <f t="shared" si="461"/>
        <v>17</v>
      </c>
    </row>
    <row r="16192" spans="2:2">
      <c r="B16192">
        <f t="shared" si="461"/>
        <v>17</v>
      </c>
    </row>
    <row r="16193" spans="2:2">
      <c r="B16193">
        <f t="shared" si="461"/>
        <v>17</v>
      </c>
    </row>
    <row r="16194" spans="2:2">
      <c r="B16194">
        <f t="shared" si="461"/>
        <v>17</v>
      </c>
    </row>
    <row r="16195" spans="2:2">
      <c r="B16195">
        <f t="shared" si="461"/>
        <v>17</v>
      </c>
    </row>
    <row r="16196" spans="2:2">
      <c r="B16196">
        <f t="shared" si="461"/>
        <v>17</v>
      </c>
    </row>
    <row r="16197" spans="2:2">
      <c r="B16197">
        <f t="shared" ref="B16197:B16260" si="462">+IF(F16196=44085,B16196+1,B16196)</f>
        <v>17</v>
      </c>
    </row>
    <row r="16198" spans="2:2">
      <c r="B16198">
        <f t="shared" si="462"/>
        <v>17</v>
      </c>
    </row>
    <row r="16199" spans="2:2">
      <c r="B16199">
        <f t="shared" si="462"/>
        <v>17</v>
      </c>
    </row>
    <row r="16200" spans="2:2">
      <c r="B16200">
        <f t="shared" si="462"/>
        <v>17</v>
      </c>
    </row>
    <row r="16201" spans="2:2">
      <c r="B16201">
        <f t="shared" si="462"/>
        <v>17</v>
      </c>
    </row>
    <row r="16202" spans="2:2">
      <c r="B16202">
        <f t="shared" si="462"/>
        <v>17</v>
      </c>
    </row>
    <row r="16203" spans="2:2">
      <c r="B16203">
        <f t="shared" si="462"/>
        <v>17</v>
      </c>
    </row>
    <row r="16204" spans="2:2">
      <c r="B16204">
        <f t="shared" si="462"/>
        <v>17</v>
      </c>
    </row>
    <row r="16205" spans="2:2">
      <c r="B16205">
        <f t="shared" si="462"/>
        <v>17</v>
      </c>
    </row>
    <row r="16206" spans="2:2">
      <c r="B16206">
        <f t="shared" si="462"/>
        <v>17</v>
      </c>
    </row>
    <row r="16207" spans="2:2">
      <c r="B16207">
        <f t="shared" si="462"/>
        <v>17</v>
      </c>
    </row>
    <row r="16208" spans="2:2">
      <c r="B16208">
        <f t="shared" si="462"/>
        <v>17</v>
      </c>
    </row>
    <row r="16209" spans="2:2">
      <c r="B16209">
        <f t="shared" si="462"/>
        <v>17</v>
      </c>
    </row>
    <row r="16210" spans="2:2">
      <c r="B16210">
        <f t="shared" si="462"/>
        <v>17</v>
      </c>
    </row>
    <row r="16211" spans="2:2">
      <c r="B16211">
        <f t="shared" si="462"/>
        <v>17</v>
      </c>
    </row>
    <row r="16212" spans="2:2">
      <c r="B16212">
        <f t="shared" si="462"/>
        <v>17</v>
      </c>
    </row>
    <row r="16213" spans="2:2">
      <c r="B16213">
        <f t="shared" si="462"/>
        <v>17</v>
      </c>
    </row>
    <row r="16214" spans="2:2">
      <c r="B16214">
        <f t="shared" si="462"/>
        <v>17</v>
      </c>
    </row>
    <row r="16215" spans="2:2">
      <c r="B16215">
        <f t="shared" si="462"/>
        <v>17</v>
      </c>
    </row>
    <row r="16216" spans="2:2">
      <c r="B16216">
        <f t="shared" si="462"/>
        <v>17</v>
      </c>
    </row>
    <row r="16217" spans="2:2">
      <c r="B16217">
        <f t="shared" si="462"/>
        <v>17</v>
      </c>
    </row>
    <row r="16218" spans="2:2">
      <c r="B16218">
        <f t="shared" si="462"/>
        <v>17</v>
      </c>
    </row>
    <row r="16219" spans="2:2">
      <c r="B16219">
        <f t="shared" si="462"/>
        <v>17</v>
      </c>
    </row>
    <row r="16220" spans="2:2">
      <c r="B16220">
        <f t="shared" si="462"/>
        <v>17</v>
      </c>
    </row>
    <row r="16221" spans="2:2">
      <c r="B16221">
        <f t="shared" si="462"/>
        <v>17</v>
      </c>
    </row>
    <row r="16222" spans="2:2">
      <c r="B16222">
        <f t="shared" si="462"/>
        <v>17</v>
      </c>
    </row>
    <row r="16223" spans="2:2">
      <c r="B16223">
        <f t="shared" si="462"/>
        <v>17</v>
      </c>
    </row>
    <row r="16224" spans="2:2">
      <c r="B16224">
        <f t="shared" si="462"/>
        <v>17</v>
      </c>
    </row>
    <row r="16225" spans="2:2">
      <c r="B16225">
        <f t="shared" si="462"/>
        <v>17</v>
      </c>
    </row>
    <row r="16226" spans="2:2">
      <c r="B16226">
        <f t="shared" si="462"/>
        <v>17</v>
      </c>
    </row>
    <row r="16227" spans="2:2">
      <c r="B16227">
        <f t="shared" si="462"/>
        <v>17</v>
      </c>
    </row>
    <row r="16228" spans="2:2">
      <c r="B16228">
        <f t="shared" si="462"/>
        <v>17</v>
      </c>
    </row>
    <row r="16229" spans="2:2">
      <c r="B16229">
        <f t="shared" si="462"/>
        <v>17</v>
      </c>
    </row>
    <row r="16230" spans="2:2">
      <c r="B16230">
        <f t="shared" si="462"/>
        <v>17</v>
      </c>
    </row>
    <row r="16231" spans="2:2">
      <c r="B16231">
        <f t="shared" si="462"/>
        <v>17</v>
      </c>
    </row>
    <row r="16232" spans="2:2">
      <c r="B16232">
        <f t="shared" si="462"/>
        <v>17</v>
      </c>
    </row>
    <row r="16233" spans="2:2">
      <c r="B16233">
        <f t="shared" si="462"/>
        <v>17</v>
      </c>
    </row>
    <row r="16234" spans="2:2">
      <c r="B16234">
        <f t="shared" si="462"/>
        <v>17</v>
      </c>
    </row>
    <row r="16235" spans="2:2">
      <c r="B16235">
        <f t="shared" si="462"/>
        <v>17</v>
      </c>
    </row>
    <row r="16236" spans="2:2">
      <c r="B16236">
        <f t="shared" si="462"/>
        <v>17</v>
      </c>
    </row>
    <row r="16237" spans="2:2">
      <c r="B16237">
        <f t="shared" si="462"/>
        <v>17</v>
      </c>
    </row>
    <row r="16238" spans="2:2">
      <c r="B16238">
        <f t="shared" si="462"/>
        <v>17</v>
      </c>
    </row>
    <row r="16239" spans="2:2">
      <c r="B16239">
        <f t="shared" si="462"/>
        <v>17</v>
      </c>
    </row>
    <row r="16240" spans="2:2">
      <c r="B16240">
        <f t="shared" si="462"/>
        <v>17</v>
      </c>
    </row>
    <row r="16241" spans="2:2">
      <c r="B16241">
        <f t="shared" si="462"/>
        <v>17</v>
      </c>
    </row>
    <row r="16242" spans="2:2">
      <c r="B16242">
        <f t="shared" si="462"/>
        <v>17</v>
      </c>
    </row>
    <row r="16243" spans="2:2">
      <c r="B16243">
        <f t="shared" si="462"/>
        <v>17</v>
      </c>
    </row>
    <row r="16244" spans="2:2">
      <c r="B16244">
        <f t="shared" si="462"/>
        <v>17</v>
      </c>
    </row>
    <row r="16245" spans="2:2">
      <c r="B16245">
        <f t="shared" si="462"/>
        <v>17</v>
      </c>
    </row>
    <row r="16246" spans="2:2">
      <c r="B16246">
        <f t="shared" si="462"/>
        <v>17</v>
      </c>
    </row>
    <row r="16247" spans="2:2">
      <c r="B16247">
        <f t="shared" si="462"/>
        <v>17</v>
      </c>
    </row>
    <row r="16248" spans="2:2">
      <c r="B16248">
        <f t="shared" si="462"/>
        <v>17</v>
      </c>
    </row>
    <row r="16249" spans="2:2">
      <c r="B16249">
        <f t="shared" si="462"/>
        <v>17</v>
      </c>
    </row>
    <row r="16250" spans="2:2">
      <c r="B16250">
        <f t="shared" si="462"/>
        <v>17</v>
      </c>
    </row>
    <row r="16251" spans="2:2">
      <c r="B16251">
        <f t="shared" si="462"/>
        <v>17</v>
      </c>
    </row>
    <row r="16252" spans="2:2">
      <c r="B16252">
        <f t="shared" si="462"/>
        <v>17</v>
      </c>
    </row>
    <row r="16253" spans="2:2">
      <c r="B16253">
        <f t="shared" si="462"/>
        <v>17</v>
      </c>
    </row>
    <row r="16254" spans="2:2">
      <c r="B16254">
        <f t="shared" si="462"/>
        <v>17</v>
      </c>
    </row>
    <row r="16255" spans="2:2">
      <c r="B16255">
        <f t="shared" si="462"/>
        <v>17</v>
      </c>
    </row>
    <row r="16256" spans="2:2">
      <c r="B16256">
        <f t="shared" si="462"/>
        <v>17</v>
      </c>
    </row>
    <row r="16257" spans="2:2">
      <c r="B16257">
        <f t="shared" si="462"/>
        <v>17</v>
      </c>
    </row>
    <row r="16258" spans="2:2">
      <c r="B16258">
        <f t="shared" si="462"/>
        <v>17</v>
      </c>
    </row>
    <row r="16259" spans="2:2">
      <c r="B16259">
        <f t="shared" si="462"/>
        <v>17</v>
      </c>
    </row>
    <row r="16260" spans="2:2">
      <c r="B16260">
        <f t="shared" si="462"/>
        <v>17</v>
      </c>
    </row>
    <row r="16261" spans="2:2">
      <c r="B16261">
        <f t="shared" ref="B16261:B16324" si="463">+IF(F16260=44085,B16260+1,B16260)</f>
        <v>17</v>
      </c>
    </row>
    <row r="16262" spans="2:2">
      <c r="B16262">
        <f t="shared" si="463"/>
        <v>17</v>
      </c>
    </row>
    <row r="16263" spans="2:2">
      <c r="B16263">
        <f t="shared" si="463"/>
        <v>17</v>
      </c>
    </row>
    <row r="16264" spans="2:2">
      <c r="B16264">
        <f t="shared" si="463"/>
        <v>17</v>
      </c>
    </row>
    <row r="16265" spans="2:2">
      <c r="B16265">
        <f t="shared" si="463"/>
        <v>17</v>
      </c>
    </row>
    <row r="16266" spans="2:2">
      <c r="B16266">
        <f t="shared" si="463"/>
        <v>17</v>
      </c>
    </row>
    <row r="16267" spans="2:2">
      <c r="B16267">
        <f t="shared" si="463"/>
        <v>17</v>
      </c>
    </row>
    <row r="16268" spans="2:2">
      <c r="B16268">
        <f t="shared" si="463"/>
        <v>17</v>
      </c>
    </row>
    <row r="16269" spans="2:2">
      <c r="B16269">
        <f t="shared" si="463"/>
        <v>17</v>
      </c>
    </row>
    <row r="16270" spans="2:2">
      <c r="B16270">
        <f t="shared" si="463"/>
        <v>17</v>
      </c>
    </row>
    <row r="16271" spans="2:2">
      <c r="B16271">
        <f t="shared" si="463"/>
        <v>17</v>
      </c>
    </row>
    <row r="16272" spans="2:2">
      <c r="B16272">
        <f t="shared" si="463"/>
        <v>17</v>
      </c>
    </row>
    <row r="16273" spans="2:2">
      <c r="B16273">
        <f t="shared" si="463"/>
        <v>17</v>
      </c>
    </row>
    <row r="16274" spans="2:2">
      <c r="B16274">
        <f t="shared" si="463"/>
        <v>17</v>
      </c>
    </row>
    <row r="16275" spans="2:2">
      <c r="B16275">
        <f t="shared" si="463"/>
        <v>17</v>
      </c>
    </row>
    <row r="16276" spans="2:2">
      <c r="B16276">
        <f t="shared" si="463"/>
        <v>17</v>
      </c>
    </row>
    <row r="16277" spans="2:2">
      <c r="B16277">
        <f t="shared" si="463"/>
        <v>17</v>
      </c>
    </row>
    <row r="16278" spans="2:2">
      <c r="B16278">
        <f t="shared" si="463"/>
        <v>17</v>
      </c>
    </row>
    <row r="16279" spans="2:2">
      <c r="B16279">
        <f t="shared" si="463"/>
        <v>17</v>
      </c>
    </row>
    <row r="16280" spans="2:2">
      <c r="B16280">
        <f t="shared" si="463"/>
        <v>17</v>
      </c>
    </row>
    <row r="16281" spans="2:2">
      <c r="B16281">
        <f t="shared" si="463"/>
        <v>17</v>
      </c>
    </row>
    <row r="16282" spans="2:2">
      <c r="B16282">
        <f t="shared" si="463"/>
        <v>17</v>
      </c>
    </row>
    <row r="16283" spans="2:2">
      <c r="B16283">
        <f t="shared" si="463"/>
        <v>17</v>
      </c>
    </row>
    <row r="16284" spans="2:2">
      <c r="B16284">
        <f t="shared" si="463"/>
        <v>17</v>
      </c>
    </row>
    <row r="16285" spans="2:2">
      <c r="B16285">
        <f t="shared" si="463"/>
        <v>17</v>
      </c>
    </row>
    <row r="16286" spans="2:2">
      <c r="B16286">
        <f t="shared" si="463"/>
        <v>17</v>
      </c>
    </row>
    <row r="16287" spans="2:2">
      <c r="B16287">
        <f t="shared" si="463"/>
        <v>17</v>
      </c>
    </row>
    <row r="16288" spans="2:2">
      <c r="B16288">
        <f t="shared" si="463"/>
        <v>17</v>
      </c>
    </row>
    <row r="16289" spans="2:2">
      <c r="B16289">
        <f t="shared" si="463"/>
        <v>17</v>
      </c>
    </row>
    <row r="16290" spans="2:2">
      <c r="B16290">
        <f t="shared" si="463"/>
        <v>17</v>
      </c>
    </row>
    <row r="16291" spans="2:2">
      <c r="B16291">
        <f t="shared" si="463"/>
        <v>17</v>
      </c>
    </row>
    <row r="16292" spans="2:2">
      <c r="B16292">
        <f t="shared" si="463"/>
        <v>17</v>
      </c>
    </row>
    <row r="16293" spans="2:2">
      <c r="B16293">
        <f t="shared" si="463"/>
        <v>17</v>
      </c>
    </row>
    <row r="16294" spans="2:2">
      <c r="B16294">
        <f t="shared" si="463"/>
        <v>17</v>
      </c>
    </row>
    <row r="16295" spans="2:2">
      <c r="B16295">
        <f t="shared" si="463"/>
        <v>17</v>
      </c>
    </row>
    <row r="16296" spans="2:2">
      <c r="B16296">
        <f t="shared" si="463"/>
        <v>17</v>
      </c>
    </row>
    <row r="16297" spans="2:2">
      <c r="B16297">
        <f t="shared" si="463"/>
        <v>17</v>
      </c>
    </row>
    <row r="16298" spans="2:2">
      <c r="B16298">
        <f t="shared" si="463"/>
        <v>17</v>
      </c>
    </row>
    <row r="16299" spans="2:2">
      <c r="B16299">
        <f t="shared" si="463"/>
        <v>17</v>
      </c>
    </row>
    <row r="16300" spans="2:2">
      <c r="B16300">
        <f t="shared" si="463"/>
        <v>17</v>
      </c>
    </row>
    <row r="16301" spans="2:2">
      <c r="B16301">
        <f t="shared" si="463"/>
        <v>17</v>
      </c>
    </row>
    <row r="16302" spans="2:2">
      <c r="B16302">
        <f t="shared" si="463"/>
        <v>17</v>
      </c>
    </row>
    <row r="16303" spans="2:2">
      <c r="B16303">
        <f t="shared" si="463"/>
        <v>17</v>
      </c>
    </row>
    <row r="16304" spans="2:2">
      <c r="B16304">
        <f t="shared" si="463"/>
        <v>17</v>
      </c>
    </row>
    <row r="16305" spans="2:2">
      <c r="B16305">
        <f t="shared" si="463"/>
        <v>17</v>
      </c>
    </row>
    <row r="16306" spans="2:2">
      <c r="B16306">
        <f t="shared" si="463"/>
        <v>17</v>
      </c>
    </row>
    <row r="16307" spans="2:2">
      <c r="B16307">
        <f t="shared" si="463"/>
        <v>17</v>
      </c>
    </row>
    <row r="16308" spans="2:2">
      <c r="B16308">
        <f t="shared" si="463"/>
        <v>17</v>
      </c>
    </row>
    <row r="16309" spans="2:2">
      <c r="B16309">
        <f t="shared" si="463"/>
        <v>17</v>
      </c>
    </row>
    <row r="16310" spans="2:2">
      <c r="B16310">
        <f t="shared" si="463"/>
        <v>17</v>
      </c>
    </row>
    <row r="16311" spans="2:2">
      <c r="B16311">
        <f t="shared" si="463"/>
        <v>17</v>
      </c>
    </row>
    <row r="16312" spans="2:2">
      <c r="B16312">
        <f t="shared" si="463"/>
        <v>17</v>
      </c>
    </row>
    <row r="16313" spans="2:2">
      <c r="B16313">
        <f t="shared" si="463"/>
        <v>17</v>
      </c>
    </row>
    <row r="16314" spans="2:2">
      <c r="B16314">
        <f t="shared" si="463"/>
        <v>17</v>
      </c>
    </row>
    <row r="16315" spans="2:2">
      <c r="B16315">
        <f t="shared" si="463"/>
        <v>17</v>
      </c>
    </row>
    <row r="16316" spans="2:2">
      <c r="B16316">
        <f t="shared" si="463"/>
        <v>17</v>
      </c>
    </row>
    <row r="16317" spans="2:2">
      <c r="B16317">
        <f t="shared" si="463"/>
        <v>17</v>
      </c>
    </row>
    <row r="16318" spans="2:2">
      <c r="B16318">
        <f t="shared" si="463"/>
        <v>17</v>
      </c>
    </row>
    <row r="16319" spans="2:2">
      <c r="B16319">
        <f t="shared" si="463"/>
        <v>17</v>
      </c>
    </row>
    <row r="16320" spans="2:2">
      <c r="B16320">
        <f t="shared" si="463"/>
        <v>17</v>
      </c>
    </row>
    <row r="16321" spans="2:2">
      <c r="B16321">
        <f t="shared" si="463"/>
        <v>17</v>
      </c>
    </row>
    <row r="16322" spans="2:2">
      <c r="B16322">
        <f t="shared" si="463"/>
        <v>17</v>
      </c>
    </row>
    <row r="16323" spans="2:2">
      <c r="B16323">
        <f t="shared" si="463"/>
        <v>17</v>
      </c>
    </row>
    <row r="16324" spans="2:2">
      <c r="B16324">
        <f t="shared" si="463"/>
        <v>17</v>
      </c>
    </row>
    <row r="16325" spans="2:2">
      <c r="B16325">
        <f t="shared" ref="B16325:B16388" si="464">+IF(F16324=44085,B16324+1,B16324)</f>
        <v>17</v>
      </c>
    </row>
    <row r="16326" spans="2:2">
      <c r="B16326">
        <f t="shared" si="464"/>
        <v>17</v>
      </c>
    </row>
    <row r="16327" spans="2:2">
      <c r="B16327">
        <f t="shared" si="464"/>
        <v>17</v>
      </c>
    </row>
    <row r="16328" spans="2:2">
      <c r="B16328">
        <f t="shared" si="464"/>
        <v>17</v>
      </c>
    </row>
    <row r="16329" spans="2:2">
      <c r="B16329">
        <f t="shared" si="464"/>
        <v>17</v>
      </c>
    </row>
    <row r="16330" spans="2:2">
      <c r="B16330">
        <f t="shared" si="464"/>
        <v>17</v>
      </c>
    </row>
    <row r="16331" spans="2:2">
      <c r="B16331">
        <f t="shared" si="464"/>
        <v>17</v>
      </c>
    </row>
    <row r="16332" spans="2:2">
      <c r="B16332">
        <f t="shared" si="464"/>
        <v>17</v>
      </c>
    </row>
    <row r="16333" spans="2:2">
      <c r="B16333">
        <f t="shared" si="464"/>
        <v>17</v>
      </c>
    </row>
    <row r="16334" spans="2:2">
      <c r="B16334">
        <f t="shared" si="464"/>
        <v>17</v>
      </c>
    </row>
    <row r="16335" spans="2:2">
      <c r="B16335">
        <f t="shared" si="464"/>
        <v>17</v>
      </c>
    </row>
    <row r="16336" spans="2:2">
      <c r="B16336">
        <f t="shared" si="464"/>
        <v>17</v>
      </c>
    </row>
    <row r="16337" spans="2:2">
      <c r="B16337">
        <f t="shared" si="464"/>
        <v>17</v>
      </c>
    </row>
    <row r="16338" spans="2:2">
      <c r="B16338">
        <f t="shared" si="464"/>
        <v>17</v>
      </c>
    </row>
    <row r="16339" spans="2:2">
      <c r="B16339">
        <f t="shared" si="464"/>
        <v>17</v>
      </c>
    </row>
    <row r="16340" spans="2:2">
      <c r="B16340">
        <f t="shared" si="464"/>
        <v>17</v>
      </c>
    </row>
    <row r="16341" spans="2:2">
      <c r="B16341">
        <f t="shared" si="464"/>
        <v>17</v>
      </c>
    </row>
    <row r="16342" spans="2:2">
      <c r="B16342">
        <f t="shared" si="464"/>
        <v>17</v>
      </c>
    </row>
    <row r="16343" spans="2:2">
      <c r="B16343">
        <f t="shared" si="464"/>
        <v>17</v>
      </c>
    </row>
    <row r="16344" spans="2:2">
      <c r="B16344">
        <f t="shared" si="464"/>
        <v>17</v>
      </c>
    </row>
    <row r="16345" spans="2:2">
      <c r="B16345">
        <f t="shared" si="464"/>
        <v>17</v>
      </c>
    </row>
    <row r="16346" spans="2:2">
      <c r="B16346">
        <f t="shared" si="464"/>
        <v>17</v>
      </c>
    </row>
    <row r="16347" spans="2:2">
      <c r="B16347">
        <f t="shared" si="464"/>
        <v>17</v>
      </c>
    </row>
    <row r="16348" spans="2:2">
      <c r="B16348">
        <f t="shared" si="464"/>
        <v>17</v>
      </c>
    </row>
    <row r="16349" spans="2:2">
      <c r="B16349">
        <f t="shared" si="464"/>
        <v>17</v>
      </c>
    </row>
    <row r="16350" spans="2:2">
      <c r="B16350">
        <f t="shared" si="464"/>
        <v>17</v>
      </c>
    </row>
    <row r="16351" spans="2:2">
      <c r="B16351">
        <f t="shared" si="464"/>
        <v>17</v>
      </c>
    </row>
    <row r="16352" spans="2:2">
      <c r="B16352">
        <f t="shared" si="464"/>
        <v>17</v>
      </c>
    </row>
    <row r="16353" spans="2:2">
      <c r="B16353">
        <f t="shared" si="464"/>
        <v>17</v>
      </c>
    </row>
    <row r="16354" spans="2:2">
      <c r="B16354">
        <f t="shared" si="464"/>
        <v>17</v>
      </c>
    </row>
    <row r="16355" spans="2:2">
      <c r="B16355">
        <f t="shared" si="464"/>
        <v>17</v>
      </c>
    </row>
    <row r="16356" spans="2:2">
      <c r="B16356">
        <f t="shared" si="464"/>
        <v>17</v>
      </c>
    </row>
    <row r="16357" spans="2:2">
      <c r="B16357">
        <f t="shared" si="464"/>
        <v>17</v>
      </c>
    </row>
    <row r="16358" spans="2:2">
      <c r="B16358">
        <f t="shared" si="464"/>
        <v>17</v>
      </c>
    </row>
    <row r="16359" spans="2:2">
      <c r="B16359">
        <f t="shared" si="464"/>
        <v>17</v>
      </c>
    </row>
    <row r="16360" spans="2:2">
      <c r="B16360">
        <f t="shared" si="464"/>
        <v>17</v>
      </c>
    </row>
    <row r="16361" spans="2:2">
      <c r="B16361">
        <f t="shared" si="464"/>
        <v>17</v>
      </c>
    </row>
    <row r="16362" spans="2:2">
      <c r="B16362">
        <f t="shared" si="464"/>
        <v>17</v>
      </c>
    </row>
    <row r="16363" spans="2:2">
      <c r="B16363">
        <f t="shared" si="464"/>
        <v>17</v>
      </c>
    </row>
    <row r="16364" spans="2:2">
      <c r="B16364">
        <f t="shared" si="464"/>
        <v>17</v>
      </c>
    </row>
    <row r="16365" spans="2:2">
      <c r="B16365">
        <f t="shared" si="464"/>
        <v>17</v>
      </c>
    </row>
    <row r="16366" spans="2:2">
      <c r="B16366">
        <f t="shared" si="464"/>
        <v>17</v>
      </c>
    </row>
    <row r="16367" spans="2:2">
      <c r="B16367">
        <f t="shared" si="464"/>
        <v>17</v>
      </c>
    </row>
    <row r="16368" spans="2:2">
      <c r="B16368">
        <f t="shared" si="464"/>
        <v>17</v>
      </c>
    </row>
    <row r="16369" spans="2:2">
      <c r="B16369">
        <f t="shared" si="464"/>
        <v>17</v>
      </c>
    </row>
    <row r="16370" spans="2:2">
      <c r="B16370">
        <f t="shared" si="464"/>
        <v>17</v>
      </c>
    </row>
    <row r="16371" spans="2:2">
      <c r="B16371">
        <f t="shared" si="464"/>
        <v>17</v>
      </c>
    </row>
    <row r="16372" spans="2:2">
      <c r="B16372">
        <f t="shared" si="464"/>
        <v>17</v>
      </c>
    </row>
    <row r="16373" spans="2:2">
      <c r="B16373">
        <f t="shared" si="464"/>
        <v>17</v>
      </c>
    </row>
    <row r="16374" spans="2:2">
      <c r="B16374">
        <f t="shared" si="464"/>
        <v>17</v>
      </c>
    </row>
    <row r="16375" spans="2:2">
      <c r="B16375">
        <f t="shared" si="464"/>
        <v>17</v>
      </c>
    </row>
    <row r="16376" spans="2:2">
      <c r="B16376">
        <f t="shared" si="464"/>
        <v>17</v>
      </c>
    </row>
    <row r="16377" spans="2:2">
      <c r="B16377">
        <f t="shared" si="464"/>
        <v>17</v>
      </c>
    </row>
    <row r="16378" spans="2:2">
      <c r="B16378">
        <f t="shared" si="464"/>
        <v>17</v>
      </c>
    </row>
    <row r="16379" spans="2:2">
      <c r="B16379">
        <f t="shared" si="464"/>
        <v>17</v>
      </c>
    </row>
    <row r="16380" spans="2:2">
      <c r="B16380">
        <f t="shared" si="464"/>
        <v>17</v>
      </c>
    </row>
    <row r="16381" spans="2:2">
      <c r="B16381">
        <f t="shared" si="464"/>
        <v>17</v>
      </c>
    </row>
    <row r="16382" spans="2:2">
      <c r="B16382">
        <f t="shared" si="464"/>
        <v>17</v>
      </c>
    </row>
    <row r="16383" spans="2:2">
      <c r="B16383">
        <f t="shared" si="464"/>
        <v>17</v>
      </c>
    </row>
    <row r="16384" spans="2:2">
      <c r="B16384">
        <f t="shared" si="464"/>
        <v>17</v>
      </c>
    </row>
    <row r="16385" spans="2:2">
      <c r="B16385">
        <f t="shared" si="464"/>
        <v>17</v>
      </c>
    </row>
    <row r="16386" spans="2:2">
      <c r="B16386">
        <f t="shared" si="464"/>
        <v>17</v>
      </c>
    </row>
    <row r="16387" spans="2:2">
      <c r="B16387">
        <f t="shared" si="464"/>
        <v>17</v>
      </c>
    </row>
    <row r="16388" spans="2:2">
      <c r="B16388">
        <f t="shared" si="464"/>
        <v>17</v>
      </c>
    </row>
    <row r="16389" spans="2:2">
      <c r="B16389">
        <f t="shared" ref="B16389:B16452" si="465">+IF(F16388=44085,B16388+1,B16388)</f>
        <v>17</v>
      </c>
    </row>
    <row r="16390" spans="2:2">
      <c r="B16390">
        <f t="shared" si="465"/>
        <v>17</v>
      </c>
    </row>
    <row r="16391" spans="2:2">
      <c r="B16391">
        <f t="shared" si="465"/>
        <v>17</v>
      </c>
    </row>
    <row r="16392" spans="2:2">
      <c r="B16392">
        <f t="shared" si="465"/>
        <v>17</v>
      </c>
    </row>
    <row r="16393" spans="2:2">
      <c r="B16393">
        <f t="shared" si="465"/>
        <v>17</v>
      </c>
    </row>
    <row r="16394" spans="2:2">
      <c r="B16394">
        <f t="shared" si="465"/>
        <v>17</v>
      </c>
    </row>
    <row r="16395" spans="2:2">
      <c r="B16395">
        <f t="shared" si="465"/>
        <v>17</v>
      </c>
    </row>
    <row r="16396" spans="2:2">
      <c r="B16396">
        <f t="shared" si="465"/>
        <v>17</v>
      </c>
    </row>
    <row r="16397" spans="2:2">
      <c r="B16397">
        <f t="shared" si="465"/>
        <v>17</v>
      </c>
    </row>
    <row r="16398" spans="2:2">
      <c r="B16398">
        <f t="shared" si="465"/>
        <v>17</v>
      </c>
    </row>
    <row r="16399" spans="2:2">
      <c r="B16399">
        <f t="shared" si="465"/>
        <v>17</v>
      </c>
    </row>
    <row r="16400" spans="2:2">
      <c r="B16400">
        <f t="shared" si="465"/>
        <v>17</v>
      </c>
    </row>
    <row r="16401" spans="2:2">
      <c r="B16401">
        <f t="shared" si="465"/>
        <v>17</v>
      </c>
    </row>
    <row r="16402" spans="2:2">
      <c r="B16402">
        <f t="shared" si="465"/>
        <v>17</v>
      </c>
    </row>
    <row r="16403" spans="2:2">
      <c r="B16403">
        <f t="shared" si="465"/>
        <v>17</v>
      </c>
    </row>
    <row r="16404" spans="2:2">
      <c r="B16404">
        <f t="shared" si="465"/>
        <v>17</v>
      </c>
    </row>
    <row r="16405" spans="2:2">
      <c r="B16405">
        <f t="shared" si="465"/>
        <v>17</v>
      </c>
    </row>
    <row r="16406" spans="2:2">
      <c r="B16406">
        <f t="shared" si="465"/>
        <v>17</v>
      </c>
    </row>
    <row r="16407" spans="2:2">
      <c r="B16407">
        <f t="shared" si="465"/>
        <v>17</v>
      </c>
    </row>
    <row r="16408" spans="2:2">
      <c r="B16408">
        <f t="shared" si="465"/>
        <v>17</v>
      </c>
    </row>
    <row r="16409" spans="2:2">
      <c r="B16409">
        <f t="shared" si="465"/>
        <v>17</v>
      </c>
    </row>
    <row r="16410" spans="2:2">
      <c r="B16410">
        <f t="shared" si="465"/>
        <v>17</v>
      </c>
    </row>
    <row r="16411" spans="2:2">
      <c r="B16411">
        <f t="shared" si="465"/>
        <v>17</v>
      </c>
    </row>
    <row r="16412" spans="2:2">
      <c r="B16412">
        <f t="shared" si="465"/>
        <v>17</v>
      </c>
    </row>
    <row r="16413" spans="2:2">
      <c r="B16413">
        <f t="shared" si="465"/>
        <v>17</v>
      </c>
    </row>
    <row r="16414" spans="2:2">
      <c r="B16414">
        <f t="shared" si="465"/>
        <v>17</v>
      </c>
    </row>
    <row r="16415" spans="2:2">
      <c r="B16415">
        <f t="shared" si="465"/>
        <v>17</v>
      </c>
    </row>
    <row r="16416" spans="2:2">
      <c r="B16416">
        <f t="shared" si="465"/>
        <v>17</v>
      </c>
    </row>
    <row r="16417" spans="2:2">
      <c r="B16417">
        <f t="shared" si="465"/>
        <v>17</v>
      </c>
    </row>
    <row r="16418" spans="2:2">
      <c r="B16418">
        <f t="shared" si="465"/>
        <v>17</v>
      </c>
    </row>
    <row r="16419" spans="2:2">
      <c r="B16419">
        <f t="shared" si="465"/>
        <v>17</v>
      </c>
    </row>
    <row r="16420" spans="2:2">
      <c r="B16420">
        <f t="shared" si="465"/>
        <v>17</v>
      </c>
    </row>
    <row r="16421" spans="2:2">
      <c r="B16421">
        <f t="shared" si="465"/>
        <v>17</v>
      </c>
    </row>
    <row r="16422" spans="2:2">
      <c r="B16422">
        <f t="shared" si="465"/>
        <v>17</v>
      </c>
    </row>
    <row r="16423" spans="2:2">
      <c r="B16423">
        <f t="shared" si="465"/>
        <v>17</v>
      </c>
    </row>
    <row r="16424" spans="2:2">
      <c r="B16424">
        <f t="shared" si="465"/>
        <v>17</v>
      </c>
    </row>
    <row r="16425" spans="2:2">
      <c r="B16425">
        <f t="shared" si="465"/>
        <v>17</v>
      </c>
    </row>
    <row r="16426" spans="2:2">
      <c r="B16426">
        <f t="shared" si="465"/>
        <v>17</v>
      </c>
    </row>
    <row r="16427" spans="2:2">
      <c r="B16427">
        <f t="shared" si="465"/>
        <v>17</v>
      </c>
    </row>
    <row r="16428" spans="2:2">
      <c r="B16428">
        <f t="shared" si="465"/>
        <v>17</v>
      </c>
    </row>
    <row r="16429" spans="2:2">
      <c r="B16429">
        <f t="shared" si="465"/>
        <v>17</v>
      </c>
    </row>
    <row r="16430" spans="2:2">
      <c r="B16430">
        <f t="shared" si="465"/>
        <v>17</v>
      </c>
    </row>
    <row r="16431" spans="2:2">
      <c r="B16431">
        <f t="shared" si="465"/>
        <v>17</v>
      </c>
    </row>
    <row r="16432" spans="2:2">
      <c r="B16432">
        <f t="shared" si="465"/>
        <v>17</v>
      </c>
    </row>
    <row r="16433" spans="2:2">
      <c r="B16433">
        <f t="shared" si="465"/>
        <v>17</v>
      </c>
    </row>
    <row r="16434" spans="2:2">
      <c r="B16434">
        <f t="shared" si="465"/>
        <v>17</v>
      </c>
    </row>
    <row r="16435" spans="2:2">
      <c r="B16435">
        <f t="shared" si="465"/>
        <v>17</v>
      </c>
    </row>
    <row r="16436" spans="2:2">
      <c r="B16436">
        <f t="shared" si="465"/>
        <v>17</v>
      </c>
    </row>
    <row r="16437" spans="2:2">
      <c r="B16437">
        <f t="shared" si="465"/>
        <v>17</v>
      </c>
    </row>
    <row r="16438" spans="2:2">
      <c r="B16438">
        <f t="shared" si="465"/>
        <v>17</v>
      </c>
    </row>
    <row r="16439" spans="2:2">
      <c r="B16439">
        <f t="shared" si="465"/>
        <v>17</v>
      </c>
    </row>
    <row r="16440" spans="2:2">
      <c r="B16440">
        <f t="shared" si="465"/>
        <v>17</v>
      </c>
    </row>
    <row r="16441" spans="2:2">
      <c r="B16441">
        <f t="shared" si="465"/>
        <v>17</v>
      </c>
    </row>
    <row r="16442" spans="2:2">
      <c r="B16442">
        <f t="shared" si="465"/>
        <v>17</v>
      </c>
    </row>
    <row r="16443" spans="2:2">
      <c r="B16443">
        <f t="shared" si="465"/>
        <v>17</v>
      </c>
    </row>
    <row r="16444" spans="2:2">
      <c r="B16444">
        <f t="shared" si="465"/>
        <v>17</v>
      </c>
    </row>
    <row r="16445" spans="2:2">
      <c r="B16445">
        <f t="shared" si="465"/>
        <v>17</v>
      </c>
    </row>
    <row r="16446" spans="2:2">
      <c r="B16446">
        <f t="shared" si="465"/>
        <v>17</v>
      </c>
    </row>
    <row r="16447" spans="2:2">
      <c r="B16447">
        <f t="shared" si="465"/>
        <v>17</v>
      </c>
    </row>
    <row r="16448" spans="2:2">
      <c r="B16448">
        <f t="shared" si="465"/>
        <v>17</v>
      </c>
    </row>
    <row r="16449" spans="2:2">
      <c r="B16449">
        <f t="shared" si="465"/>
        <v>17</v>
      </c>
    </row>
    <row r="16450" spans="2:2">
      <c r="B16450">
        <f t="shared" si="465"/>
        <v>17</v>
      </c>
    </row>
    <row r="16451" spans="2:2">
      <c r="B16451">
        <f t="shared" si="465"/>
        <v>17</v>
      </c>
    </row>
    <row r="16452" spans="2:2">
      <c r="B16452">
        <f t="shared" si="465"/>
        <v>17</v>
      </c>
    </row>
    <row r="16453" spans="2:2">
      <c r="B16453">
        <f t="shared" ref="B16453:B16516" si="466">+IF(F16452=44085,B16452+1,B16452)</f>
        <v>17</v>
      </c>
    </row>
    <row r="16454" spans="2:2">
      <c r="B16454">
        <f t="shared" si="466"/>
        <v>17</v>
      </c>
    </row>
    <row r="16455" spans="2:2">
      <c r="B16455">
        <f t="shared" si="466"/>
        <v>17</v>
      </c>
    </row>
    <row r="16456" spans="2:2">
      <c r="B16456">
        <f t="shared" si="466"/>
        <v>17</v>
      </c>
    </row>
    <row r="16457" spans="2:2">
      <c r="B16457">
        <f t="shared" si="466"/>
        <v>17</v>
      </c>
    </row>
    <row r="16458" spans="2:2">
      <c r="B16458">
        <f t="shared" si="466"/>
        <v>17</v>
      </c>
    </row>
    <row r="16459" spans="2:2">
      <c r="B16459">
        <f t="shared" si="466"/>
        <v>17</v>
      </c>
    </row>
    <row r="16460" spans="2:2">
      <c r="B16460">
        <f t="shared" si="466"/>
        <v>17</v>
      </c>
    </row>
    <row r="16461" spans="2:2">
      <c r="B16461">
        <f t="shared" si="466"/>
        <v>17</v>
      </c>
    </row>
    <row r="16462" spans="2:2">
      <c r="B16462">
        <f t="shared" si="466"/>
        <v>17</v>
      </c>
    </row>
    <row r="16463" spans="2:2">
      <c r="B16463">
        <f t="shared" si="466"/>
        <v>17</v>
      </c>
    </row>
    <row r="16464" spans="2:2">
      <c r="B16464">
        <f t="shared" si="466"/>
        <v>17</v>
      </c>
    </row>
    <row r="16465" spans="2:2">
      <c r="B16465">
        <f t="shared" si="466"/>
        <v>17</v>
      </c>
    </row>
    <row r="16466" spans="2:2">
      <c r="B16466">
        <f t="shared" si="466"/>
        <v>17</v>
      </c>
    </row>
    <row r="16467" spans="2:2">
      <c r="B16467">
        <f t="shared" si="466"/>
        <v>17</v>
      </c>
    </row>
    <row r="16468" spans="2:2">
      <c r="B16468">
        <f t="shared" si="466"/>
        <v>17</v>
      </c>
    </row>
    <row r="16469" spans="2:2">
      <c r="B16469">
        <f t="shared" si="466"/>
        <v>17</v>
      </c>
    </row>
    <row r="16470" spans="2:2">
      <c r="B16470">
        <f t="shared" si="466"/>
        <v>17</v>
      </c>
    </row>
    <row r="16471" spans="2:2">
      <c r="B16471">
        <f t="shared" si="466"/>
        <v>17</v>
      </c>
    </row>
    <row r="16472" spans="2:2">
      <c r="B16472">
        <f t="shared" si="466"/>
        <v>17</v>
      </c>
    </row>
    <row r="16473" spans="2:2">
      <c r="B16473">
        <f t="shared" si="466"/>
        <v>17</v>
      </c>
    </row>
    <row r="16474" spans="2:2">
      <c r="B16474">
        <f t="shared" si="466"/>
        <v>17</v>
      </c>
    </row>
    <row r="16475" spans="2:2">
      <c r="B16475">
        <f t="shared" si="466"/>
        <v>17</v>
      </c>
    </row>
    <row r="16476" spans="2:2">
      <c r="B16476">
        <f t="shared" si="466"/>
        <v>17</v>
      </c>
    </row>
    <row r="16477" spans="2:2">
      <c r="B16477">
        <f t="shared" si="466"/>
        <v>17</v>
      </c>
    </row>
    <row r="16478" spans="2:2">
      <c r="B16478">
        <f t="shared" si="466"/>
        <v>17</v>
      </c>
    </row>
    <row r="16479" spans="2:2">
      <c r="B16479">
        <f t="shared" si="466"/>
        <v>17</v>
      </c>
    </row>
    <row r="16480" spans="2:2">
      <c r="B16480">
        <f t="shared" si="466"/>
        <v>17</v>
      </c>
    </row>
    <row r="16481" spans="2:2">
      <c r="B16481">
        <f t="shared" si="466"/>
        <v>17</v>
      </c>
    </row>
    <row r="16482" spans="2:2">
      <c r="B16482">
        <f t="shared" si="466"/>
        <v>17</v>
      </c>
    </row>
    <row r="16483" spans="2:2">
      <c r="B16483">
        <f t="shared" si="466"/>
        <v>17</v>
      </c>
    </row>
    <row r="16484" spans="2:2">
      <c r="B16484">
        <f t="shared" si="466"/>
        <v>17</v>
      </c>
    </row>
    <row r="16485" spans="2:2">
      <c r="B16485">
        <f t="shared" si="466"/>
        <v>17</v>
      </c>
    </row>
    <row r="16486" spans="2:2">
      <c r="B16486">
        <f t="shared" si="466"/>
        <v>17</v>
      </c>
    </row>
    <row r="16487" spans="2:2">
      <c r="B16487">
        <f t="shared" si="466"/>
        <v>17</v>
      </c>
    </row>
    <row r="16488" spans="2:2">
      <c r="B16488">
        <f t="shared" si="466"/>
        <v>17</v>
      </c>
    </row>
    <row r="16489" spans="2:2">
      <c r="B16489">
        <f t="shared" si="466"/>
        <v>17</v>
      </c>
    </row>
    <row r="16490" spans="2:2">
      <c r="B16490">
        <f t="shared" si="466"/>
        <v>17</v>
      </c>
    </row>
    <row r="16491" spans="2:2">
      <c r="B16491">
        <f t="shared" si="466"/>
        <v>17</v>
      </c>
    </row>
    <row r="16492" spans="2:2">
      <c r="B16492">
        <f t="shared" si="466"/>
        <v>17</v>
      </c>
    </row>
    <row r="16493" spans="2:2">
      <c r="B16493">
        <f t="shared" si="466"/>
        <v>17</v>
      </c>
    </row>
    <row r="16494" spans="2:2">
      <c r="B16494">
        <f t="shared" si="466"/>
        <v>17</v>
      </c>
    </row>
    <row r="16495" spans="2:2">
      <c r="B16495">
        <f t="shared" si="466"/>
        <v>17</v>
      </c>
    </row>
    <row r="16496" spans="2:2">
      <c r="B16496">
        <f t="shared" si="466"/>
        <v>17</v>
      </c>
    </row>
    <row r="16497" spans="2:2">
      <c r="B16497">
        <f t="shared" si="466"/>
        <v>17</v>
      </c>
    </row>
    <row r="16498" spans="2:2">
      <c r="B16498">
        <f t="shared" si="466"/>
        <v>17</v>
      </c>
    </row>
    <row r="16499" spans="2:2">
      <c r="B16499">
        <f t="shared" si="466"/>
        <v>17</v>
      </c>
    </row>
    <row r="16500" spans="2:2">
      <c r="B16500">
        <f t="shared" si="466"/>
        <v>17</v>
      </c>
    </row>
    <row r="16501" spans="2:2">
      <c r="B16501">
        <f t="shared" si="466"/>
        <v>17</v>
      </c>
    </row>
    <row r="16502" spans="2:2">
      <c r="B16502">
        <f t="shared" si="466"/>
        <v>17</v>
      </c>
    </row>
    <row r="16503" spans="2:2">
      <c r="B16503">
        <f t="shared" si="466"/>
        <v>17</v>
      </c>
    </row>
    <row r="16504" spans="2:2">
      <c r="B16504">
        <f t="shared" si="466"/>
        <v>17</v>
      </c>
    </row>
    <row r="16505" spans="2:2">
      <c r="B16505">
        <f t="shared" si="466"/>
        <v>17</v>
      </c>
    </row>
    <row r="16506" spans="2:2">
      <c r="B16506">
        <f t="shared" si="466"/>
        <v>17</v>
      </c>
    </row>
    <row r="16507" spans="2:2">
      <c r="B16507">
        <f t="shared" si="466"/>
        <v>17</v>
      </c>
    </row>
    <row r="16508" spans="2:2">
      <c r="B16508">
        <f t="shared" si="466"/>
        <v>17</v>
      </c>
    </row>
    <row r="16509" spans="2:2">
      <c r="B16509">
        <f t="shared" si="466"/>
        <v>17</v>
      </c>
    </row>
    <row r="16510" spans="2:2">
      <c r="B16510">
        <f t="shared" si="466"/>
        <v>17</v>
      </c>
    </row>
    <row r="16511" spans="2:2">
      <c r="B16511">
        <f t="shared" si="466"/>
        <v>17</v>
      </c>
    </row>
    <row r="16512" spans="2:2">
      <c r="B16512">
        <f t="shared" si="466"/>
        <v>17</v>
      </c>
    </row>
    <row r="16513" spans="2:2">
      <c r="B16513">
        <f t="shared" si="466"/>
        <v>17</v>
      </c>
    </row>
    <row r="16514" spans="2:2">
      <c r="B16514">
        <f t="shared" si="466"/>
        <v>17</v>
      </c>
    </row>
    <row r="16515" spans="2:2">
      <c r="B16515">
        <f t="shared" si="466"/>
        <v>17</v>
      </c>
    </row>
    <row r="16516" spans="2:2">
      <c r="B16516">
        <f t="shared" si="466"/>
        <v>17</v>
      </c>
    </row>
    <row r="16517" spans="2:2">
      <c r="B16517">
        <f t="shared" ref="B16517:B16580" si="467">+IF(F16516=44085,B16516+1,B16516)</f>
        <v>17</v>
      </c>
    </row>
    <row r="16518" spans="2:2">
      <c r="B16518">
        <f t="shared" si="467"/>
        <v>17</v>
      </c>
    </row>
    <row r="16519" spans="2:2">
      <c r="B16519">
        <f t="shared" si="467"/>
        <v>17</v>
      </c>
    </row>
    <row r="16520" spans="2:2">
      <c r="B16520">
        <f t="shared" si="467"/>
        <v>17</v>
      </c>
    </row>
    <row r="16521" spans="2:2">
      <c r="B16521">
        <f t="shared" si="467"/>
        <v>17</v>
      </c>
    </row>
    <row r="16522" spans="2:2">
      <c r="B16522">
        <f t="shared" si="467"/>
        <v>17</v>
      </c>
    </row>
    <row r="16523" spans="2:2">
      <c r="B16523">
        <f t="shared" si="467"/>
        <v>17</v>
      </c>
    </row>
    <row r="16524" spans="2:2">
      <c r="B16524">
        <f t="shared" si="467"/>
        <v>17</v>
      </c>
    </row>
    <row r="16525" spans="2:2">
      <c r="B16525">
        <f t="shared" si="467"/>
        <v>17</v>
      </c>
    </row>
    <row r="16526" spans="2:2">
      <c r="B16526">
        <f t="shared" si="467"/>
        <v>17</v>
      </c>
    </row>
    <row r="16527" spans="2:2">
      <c r="B16527">
        <f t="shared" si="467"/>
        <v>17</v>
      </c>
    </row>
    <row r="16528" spans="2:2">
      <c r="B16528">
        <f t="shared" si="467"/>
        <v>17</v>
      </c>
    </row>
    <row r="16529" spans="2:2">
      <c r="B16529">
        <f t="shared" si="467"/>
        <v>17</v>
      </c>
    </row>
    <row r="16530" spans="2:2">
      <c r="B16530">
        <f t="shared" si="467"/>
        <v>17</v>
      </c>
    </row>
    <row r="16531" spans="2:2">
      <c r="B16531">
        <f t="shared" si="467"/>
        <v>17</v>
      </c>
    </row>
    <row r="16532" spans="2:2">
      <c r="B16532">
        <f t="shared" si="467"/>
        <v>17</v>
      </c>
    </row>
    <row r="16533" spans="2:2">
      <c r="B16533">
        <f t="shared" si="467"/>
        <v>17</v>
      </c>
    </row>
    <row r="16534" spans="2:2">
      <c r="B16534">
        <f t="shared" si="467"/>
        <v>17</v>
      </c>
    </row>
    <row r="16535" spans="2:2">
      <c r="B16535">
        <f t="shared" si="467"/>
        <v>17</v>
      </c>
    </row>
    <row r="16536" spans="2:2">
      <c r="B16536">
        <f t="shared" si="467"/>
        <v>17</v>
      </c>
    </row>
    <row r="16537" spans="2:2">
      <c r="B16537">
        <f t="shared" si="467"/>
        <v>17</v>
      </c>
    </row>
    <row r="16538" spans="2:2">
      <c r="B16538">
        <f t="shared" si="467"/>
        <v>17</v>
      </c>
    </row>
    <row r="16539" spans="2:2">
      <c r="B16539">
        <f t="shared" si="467"/>
        <v>17</v>
      </c>
    </row>
    <row r="16540" spans="2:2">
      <c r="B16540">
        <f t="shared" si="467"/>
        <v>17</v>
      </c>
    </row>
    <row r="16541" spans="2:2">
      <c r="B16541">
        <f t="shared" si="467"/>
        <v>17</v>
      </c>
    </row>
    <row r="16542" spans="2:2">
      <c r="B16542">
        <f t="shared" si="467"/>
        <v>17</v>
      </c>
    </row>
    <row r="16543" spans="2:2">
      <c r="B16543">
        <f t="shared" si="467"/>
        <v>17</v>
      </c>
    </row>
    <row r="16544" spans="2:2">
      <c r="B16544">
        <f t="shared" si="467"/>
        <v>17</v>
      </c>
    </row>
    <row r="16545" spans="2:2">
      <c r="B16545">
        <f t="shared" si="467"/>
        <v>17</v>
      </c>
    </row>
    <row r="16546" spans="2:2">
      <c r="B16546">
        <f t="shared" si="467"/>
        <v>17</v>
      </c>
    </row>
    <row r="16547" spans="2:2">
      <c r="B16547">
        <f t="shared" si="467"/>
        <v>17</v>
      </c>
    </row>
    <row r="16548" spans="2:2">
      <c r="B16548">
        <f t="shared" si="467"/>
        <v>17</v>
      </c>
    </row>
    <row r="16549" spans="2:2">
      <c r="B16549">
        <f t="shared" si="467"/>
        <v>17</v>
      </c>
    </row>
    <row r="16550" spans="2:2">
      <c r="B16550">
        <f t="shared" si="467"/>
        <v>17</v>
      </c>
    </row>
    <row r="16551" spans="2:2">
      <c r="B16551">
        <f t="shared" si="467"/>
        <v>17</v>
      </c>
    </row>
    <row r="16552" spans="2:2">
      <c r="B16552">
        <f t="shared" si="467"/>
        <v>17</v>
      </c>
    </row>
    <row r="16553" spans="2:2">
      <c r="B16553">
        <f t="shared" si="467"/>
        <v>17</v>
      </c>
    </row>
    <row r="16554" spans="2:2">
      <c r="B16554">
        <f t="shared" si="467"/>
        <v>17</v>
      </c>
    </row>
    <row r="16555" spans="2:2">
      <c r="B16555">
        <f t="shared" si="467"/>
        <v>17</v>
      </c>
    </row>
    <row r="16556" spans="2:2">
      <c r="B16556">
        <f t="shared" si="467"/>
        <v>17</v>
      </c>
    </row>
    <row r="16557" spans="2:2">
      <c r="B16557">
        <f t="shared" si="467"/>
        <v>17</v>
      </c>
    </row>
    <row r="16558" spans="2:2">
      <c r="B16558">
        <f t="shared" si="467"/>
        <v>17</v>
      </c>
    </row>
    <row r="16559" spans="2:2">
      <c r="B16559">
        <f t="shared" si="467"/>
        <v>17</v>
      </c>
    </row>
    <row r="16560" spans="2:2">
      <c r="B16560">
        <f t="shared" si="467"/>
        <v>17</v>
      </c>
    </row>
    <row r="16561" spans="2:2">
      <c r="B16561">
        <f t="shared" si="467"/>
        <v>17</v>
      </c>
    </row>
    <row r="16562" spans="2:2">
      <c r="B16562">
        <f t="shared" si="467"/>
        <v>17</v>
      </c>
    </row>
    <row r="16563" spans="2:2">
      <c r="B16563">
        <f t="shared" si="467"/>
        <v>17</v>
      </c>
    </row>
    <row r="16564" spans="2:2">
      <c r="B16564">
        <f t="shared" si="467"/>
        <v>17</v>
      </c>
    </row>
    <row r="16565" spans="2:2">
      <c r="B16565">
        <f t="shared" si="467"/>
        <v>17</v>
      </c>
    </row>
    <row r="16566" spans="2:2">
      <c r="B16566">
        <f t="shared" si="467"/>
        <v>17</v>
      </c>
    </row>
    <row r="16567" spans="2:2">
      <c r="B16567">
        <f t="shared" si="467"/>
        <v>17</v>
      </c>
    </row>
    <row r="16568" spans="2:2">
      <c r="B16568">
        <f t="shared" si="467"/>
        <v>17</v>
      </c>
    </row>
    <row r="16569" spans="2:2">
      <c r="B16569">
        <f t="shared" si="467"/>
        <v>17</v>
      </c>
    </row>
    <row r="16570" spans="2:2">
      <c r="B16570">
        <f t="shared" si="467"/>
        <v>17</v>
      </c>
    </row>
    <row r="16571" spans="2:2">
      <c r="B16571">
        <f t="shared" si="467"/>
        <v>17</v>
      </c>
    </row>
    <row r="16572" spans="2:2">
      <c r="B16572">
        <f t="shared" si="467"/>
        <v>17</v>
      </c>
    </row>
    <row r="16573" spans="2:2">
      <c r="B16573">
        <f t="shared" si="467"/>
        <v>17</v>
      </c>
    </row>
    <row r="16574" spans="2:2">
      <c r="B16574">
        <f t="shared" si="467"/>
        <v>17</v>
      </c>
    </row>
    <row r="16575" spans="2:2">
      <c r="B16575">
        <f t="shared" si="467"/>
        <v>17</v>
      </c>
    </row>
    <row r="16576" spans="2:2">
      <c r="B16576">
        <f t="shared" si="467"/>
        <v>17</v>
      </c>
    </row>
    <row r="16577" spans="2:2">
      <c r="B16577">
        <f t="shared" si="467"/>
        <v>17</v>
      </c>
    </row>
    <row r="16578" spans="2:2">
      <c r="B16578">
        <f t="shared" si="467"/>
        <v>17</v>
      </c>
    </row>
    <row r="16579" spans="2:2">
      <c r="B16579">
        <f t="shared" si="467"/>
        <v>17</v>
      </c>
    </row>
    <row r="16580" spans="2:2">
      <c r="B16580">
        <f t="shared" si="467"/>
        <v>17</v>
      </c>
    </row>
    <row r="16581" spans="2:2">
      <c r="B16581">
        <f t="shared" ref="B16581:B16644" si="468">+IF(F16580=44085,B16580+1,B16580)</f>
        <v>17</v>
      </c>
    </row>
    <row r="16582" spans="2:2">
      <c r="B16582">
        <f t="shared" si="468"/>
        <v>17</v>
      </c>
    </row>
    <row r="16583" spans="2:2">
      <c r="B16583">
        <f t="shared" si="468"/>
        <v>17</v>
      </c>
    </row>
    <row r="16584" spans="2:2">
      <c r="B16584">
        <f t="shared" si="468"/>
        <v>17</v>
      </c>
    </row>
    <row r="16585" spans="2:2">
      <c r="B16585">
        <f t="shared" si="468"/>
        <v>17</v>
      </c>
    </row>
    <row r="16586" spans="2:2">
      <c r="B16586">
        <f t="shared" si="468"/>
        <v>17</v>
      </c>
    </row>
    <row r="16587" spans="2:2">
      <c r="B16587">
        <f t="shared" si="468"/>
        <v>17</v>
      </c>
    </row>
    <row r="16588" spans="2:2">
      <c r="B16588">
        <f t="shared" si="468"/>
        <v>17</v>
      </c>
    </row>
    <row r="16589" spans="2:2">
      <c r="B16589">
        <f t="shared" si="468"/>
        <v>17</v>
      </c>
    </row>
    <row r="16590" spans="2:2">
      <c r="B16590">
        <f t="shared" si="468"/>
        <v>17</v>
      </c>
    </row>
    <row r="16591" spans="2:2">
      <c r="B16591">
        <f t="shared" si="468"/>
        <v>17</v>
      </c>
    </row>
    <row r="16592" spans="2:2">
      <c r="B16592">
        <f t="shared" si="468"/>
        <v>17</v>
      </c>
    </row>
    <row r="16593" spans="2:2">
      <c r="B16593">
        <f t="shared" si="468"/>
        <v>17</v>
      </c>
    </row>
    <row r="16594" spans="2:2">
      <c r="B16594">
        <f t="shared" si="468"/>
        <v>17</v>
      </c>
    </row>
    <row r="16595" spans="2:2">
      <c r="B16595">
        <f t="shared" si="468"/>
        <v>17</v>
      </c>
    </row>
    <row r="16596" spans="2:2">
      <c r="B16596">
        <f t="shared" si="468"/>
        <v>17</v>
      </c>
    </row>
    <row r="16597" spans="2:2">
      <c r="B16597">
        <f t="shared" si="468"/>
        <v>17</v>
      </c>
    </row>
    <row r="16598" spans="2:2">
      <c r="B16598">
        <f t="shared" si="468"/>
        <v>17</v>
      </c>
    </row>
    <row r="16599" spans="2:2">
      <c r="B16599">
        <f t="shared" si="468"/>
        <v>17</v>
      </c>
    </row>
    <row r="16600" spans="2:2">
      <c r="B16600">
        <f t="shared" si="468"/>
        <v>17</v>
      </c>
    </row>
    <row r="16601" spans="2:2">
      <c r="B16601">
        <f t="shared" si="468"/>
        <v>17</v>
      </c>
    </row>
    <row r="16602" spans="2:2">
      <c r="B16602">
        <f t="shared" si="468"/>
        <v>17</v>
      </c>
    </row>
    <row r="16603" spans="2:2">
      <c r="B16603">
        <f t="shared" si="468"/>
        <v>17</v>
      </c>
    </row>
    <row r="16604" spans="2:2">
      <c r="B16604">
        <f t="shared" si="468"/>
        <v>17</v>
      </c>
    </row>
    <row r="16605" spans="2:2">
      <c r="B16605">
        <f t="shared" si="468"/>
        <v>17</v>
      </c>
    </row>
    <row r="16606" spans="2:2">
      <c r="B16606">
        <f t="shared" si="468"/>
        <v>17</v>
      </c>
    </row>
    <row r="16607" spans="2:2">
      <c r="B16607">
        <f t="shared" si="468"/>
        <v>17</v>
      </c>
    </row>
    <row r="16608" spans="2:2">
      <c r="B16608">
        <f t="shared" si="468"/>
        <v>17</v>
      </c>
    </row>
    <row r="16609" spans="2:2">
      <c r="B16609">
        <f t="shared" si="468"/>
        <v>17</v>
      </c>
    </row>
    <row r="16610" spans="2:2">
      <c r="B16610">
        <f t="shared" si="468"/>
        <v>17</v>
      </c>
    </row>
    <row r="16611" spans="2:2">
      <c r="B16611">
        <f t="shared" si="468"/>
        <v>17</v>
      </c>
    </row>
    <row r="16612" spans="2:2">
      <c r="B16612">
        <f t="shared" si="468"/>
        <v>17</v>
      </c>
    </row>
    <row r="16613" spans="2:2">
      <c r="B16613">
        <f t="shared" si="468"/>
        <v>17</v>
      </c>
    </row>
    <row r="16614" spans="2:2">
      <c r="B16614">
        <f t="shared" si="468"/>
        <v>17</v>
      </c>
    </row>
    <row r="16615" spans="2:2">
      <c r="B16615">
        <f t="shared" si="468"/>
        <v>17</v>
      </c>
    </row>
    <row r="16616" spans="2:2">
      <c r="B16616">
        <f t="shared" si="468"/>
        <v>17</v>
      </c>
    </row>
    <row r="16617" spans="2:2">
      <c r="B16617">
        <f t="shared" si="468"/>
        <v>17</v>
      </c>
    </row>
    <row r="16618" spans="2:2">
      <c r="B16618">
        <f t="shared" si="468"/>
        <v>17</v>
      </c>
    </row>
    <row r="16619" spans="2:2">
      <c r="B16619">
        <f t="shared" si="468"/>
        <v>17</v>
      </c>
    </row>
    <row r="16620" spans="2:2">
      <c r="B16620">
        <f t="shared" si="468"/>
        <v>17</v>
      </c>
    </row>
    <row r="16621" spans="2:2">
      <c r="B16621">
        <f t="shared" si="468"/>
        <v>17</v>
      </c>
    </row>
    <row r="16622" spans="2:2">
      <c r="B16622">
        <f t="shared" si="468"/>
        <v>17</v>
      </c>
    </row>
    <row r="16623" spans="2:2">
      <c r="B16623">
        <f t="shared" si="468"/>
        <v>17</v>
      </c>
    </row>
    <row r="16624" spans="2:2">
      <c r="B16624">
        <f t="shared" si="468"/>
        <v>17</v>
      </c>
    </row>
    <row r="16625" spans="2:2">
      <c r="B16625">
        <f t="shared" si="468"/>
        <v>17</v>
      </c>
    </row>
    <row r="16626" spans="2:2">
      <c r="B16626">
        <f t="shared" si="468"/>
        <v>17</v>
      </c>
    </row>
    <row r="16627" spans="2:2">
      <c r="B16627">
        <f t="shared" si="468"/>
        <v>17</v>
      </c>
    </row>
    <row r="16628" spans="2:2">
      <c r="B16628">
        <f t="shared" si="468"/>
        <v>17</v>
      </c>
    </row>
    <row r="16629" spans="2:2">
      <c r="B16629">
        <f t="shared" si="468"/>
        <v>17</v>
      </c>
    </row>
    <row r="16630" spans="2:2">
      <c r="B16630">
        <f t="shared" si="468"/>
        <v>17</v>
      </c>
    </row>
    <row r="16631" spans="2:2">
      <c r="B16631">
        <f t="shared" si="468"/>
        <v>17</v>
      </c>
    </row>
    <row r="16632" spans="2:2">
      <c r="B16632">
        <f t="shared" si="468"/>
        <v>17</v>
      </c>
    </row>
    <row r="16633" spans="2:2">
      <c r="B16633">
        <f t="shared" si="468"/>
        <v>17</v>
      </c>
    </row>
    <row r="16634" spans="2:2">
      <c r="B16634">
        <f t="shared" si="468"/>
        <v>17</v>
      </c>
    </row>
    <row r="16635" spans="2:2">
      <c r="B16635">
        <f t="shared" si="468"/>
        <v>17</v>
      </c>
    </row>
    <row r="16636" spans="2:2">
      <c r="B16636">
        <f t="shared" si="468"/>
        <v>17</v>
      </c>
    </row>
    <row r="16637" spans="2:2">
      <c r="B16637">
        <f t="shared" si="468"/>
        <v>17</v>
      </c>
    </row>
    <row r="16638" spans="2:2">
      <c r="B16638">
        <f t="shared" si="468"/>
        <v>17</v>
      </c>
    </row>
    <row r="16639" spans="2:2">
      <c r="B16639">
        <f t="shared" si="468"/>
        <v>17</v>
      </c>
    </row>
    <row r="16640" spans="2:2">
      <c r="B16640">
        <f t="shared" si="468"/>
        <v>17</v>
      </c>
    </row>
    <row r="16641" spans="2:2">
      <c r="B16641">
        <f t="shared" si="468"/>
        <v>17</v>
      </c>
    </row>
    <row r="16642" spans="2:2">
      <c r="B16642">
        <f t="shared" si="468"/>
        <v>17</v>
      </c>
    </row>
    <row r="16643" spans="2:2">
      <c r="B16643">
        <f t="shared" si="468"/>
        <v>17</v>
      </c>
    </row>
    <row r="16644" spans="2:2">
      <c r="B16644">
        <f t="shared" si="468"/>
        <v>17</v>
      </c>
    </row>
    <row r="16645" spans="2:2">
      <c r="B16645">
        <f t="shared" ref="B16645:B16708" si="469">+IF(F16644=44085,B16644+1,B16644)</f>
        <v>17</v>
      </c>
    </row>
    <row r="16646" spans="2:2">
      <c r="B16646">
        <f t="shared" si="469"/>
        <v>17</v>
      </c>
    </row>
    <row r="16647" spans="2:2">
      <c r="B16647">
        <f t="shared" si="469"/>
        <v>17</v>
      </c>
    </row>
    <row r="16648" spans="2:2">
      <c r="B16648">
        <f t="shared" si="469"/>
        <v>17</v>
      </c>
    </row>
    <row r="16649" spans="2:2">
      <c r="B16649">
        <f t="shared" si="469"/>
        <v>17</v>
      </c>
    </row>
    <row r="16650" spans="2:2">
      <c r="B16650">
        <f t="shared" si="469"/>
        <v>17</v>
      </c>
    </row>
    <row r="16651" spans="2:2">
      <c r="B16651">
        <f t="shared" si="469"/>
        <v>17</v>
      </c>
    </row>
    <row r="16652" spans="2:2">
      <c r="B16652">
        <f t="shared" si="469"/>
        <v>17</v>
      </c>
    </row>
    <row r="16653" spans="2:2">
      <c r="B16653">
        <f t="shared" si="469"/>
        <v>17</v>
      </c>
    </row>
    <row r="16654" spans="2:2">
      <c r="B16654">
        <f t="shared" si="469"/>
        <v>17</v>
      </c>
    </row>
    <row r="16655" spans="2:2">
      <c r="B16655">
        <f t="shared" si="469"/>
        <v>17</v>
      </c>
    </row>
    <row r="16656" spans="2:2">
      <c r="B16656">
        <f t="shared" si="469"/>
        <v>17</v>
      </c>
    </row>
    <row r="16657" spans="2:2">
      <c r="B16657">
        <f t="shared" si="469"/>
        <v>17</v>
      </c>
    </row>
    <row r="16658" spans="2:2">
      <c r="B16658">
        <f t="shared" si="469"/>
        <v>17</v>
      </c>
    </row>
    <row r="16659" spans="2:2">
      <c r="B16659">
        <f t="shared" si="469"/>
        <v>17</v>
      </c>
    </row>
    <row r="16660" spans="2:2">
      <c r="B16660">
        <f t="shared" si="469"/>
        <v>17</v>
      </c>
    </row>
    <row r="16661" spans="2:2">
      <c r="B16661">
        <f t="shared" si="469"/>
        <v>17</v>
      </c>
    </row>
    <row r="16662" spans="2:2">
      <c r="B16662">
        <f t="shared" si="469"/>
        <v>17</v>
      </c>
    </row>
    <row r="16663" spans="2:2">
      <c r="B16663">
        <f t="shared" si="469"/>
        <v>17</v>
      </c>
    </row>
    <row r="16664" spans="2:2">
      <c r="B16664">
        <f t="shared" si="469"/>
        <v>17</v>
      </c>
    </row>
    <row r="16665" spans="2:2">
      <c r="B16665">
        <f t="shared" si="469"/>
        <v>17</v>
      </c>
    </row>
    <row r="16666" spans="2:2">
      <c r="B16666">
        <f t="shared" si="469"/>
        <v>17</v>
      </c>
    </row>
    <row r="16667" spans="2:2">
      <c r="B16667">
        <f t="shared" si="469"/>
        <v>17</v>
      </c>
    </row>
    <row r="16668" spans="2:2">
      <c r="B16668">
        <f t="shared" si="469"/>
        <v>17</v>
      </c>
    </row>
    <row r="16669" spans="2:2">
      <c r="B16669">
        <f t="shared" si="469"/>
        <v>17</v>
      </c>
    </row>
    <row r="16670" spans="2:2">
      <c r="B16670">
        <f t="shared" si="469"/>
        <v>17</v>
      </c>
    </row>
    <row r="16671" spans="2:2">
      <c r="B16671">
        <f t="shared" si="469"/>
        <v>17</v>
      </c>
    </row>
    <row r="16672" spans="2:2">
      <c r="B16672">
        <f t="shared" si="469"/>
        <v>17</v>
      </c>
    </row>
    <row r="16673" spans="2:2">
      <c r="B16673">
        <f t="shared" si="469"/>
        <v>17</v>
      </c>
    </row>
    <row r="16674" spans="2:2">
      <c r="B16674">
        <f t="shared" si="469"/>
        <v>17</v>
      </c>
    </row>
    <row r="16675" spans="2:2">
      <c r="B16675">
        <f t="shared" si="469"/>
        <v>17</v>
      </c>
    </row>
    <row r="16676" spans="2:2">
      <c r="B16676">
        <f t="shared" si="469"/>
        <v>17</v>
      </c>
    </row>
    <row r="16677" spans="2:2">
      <c r="B16677">
        <f t="shared" si="469"/>
        <v>17</v>
      </c>
    </row>
    <row r="16678" spans="2:2">
      <c r="B16678">
        <f t="shared" si="469"/>
        <v>17</v>
      </c>
    </row>
    <row r="16679" spans="2:2">
      <c r="B16679">
        <f t="shared" si="469"/>
        <v>17</v>
      </c>
    </row>
    <row r="16680" spans="2:2">
      <c r="B16680">
        <f t="shared" si="469"/>
        <v>17</v>
      </c>
    </row>
    <row r="16681" spans="2:2">
      <c r="B16681">
        <f t="shared" si="469"/>
        <v>17</v>
      </c>
    </row>
    <row r="16682" spans="2:2">
      <c r="B16682">
        <f t="shared" si="469"/>
        <v>17</v>
      </c>
    </row>
    <row r="16683" spans="2:2">
      <c r="B16683">
        <f t="shared" si="469"/>
        <v>17</v>
      </c>
    </row>
    <row r="16684" spans="2:2">
      <c r="B16684">
        <f t="shared" si="469"/>
        <v>17</v>
      </c>
    </row>
    <row r="16685" spans="2:2">
      <c r="B16685">
        <f t="shared" si="469"/>
        <v>17</v>
      </c>
    </row>
    <row r="16686" spans="2:2">
      <c r="B16686">
        <f t="shared" si="469"/>
        <v>17</v>
      </c>
    </row>
    <row r="16687" spans="2:2">
      <c r="B16687">
        <f t="shared" si="469"/>
        <v>17</v>
      </c>
    </row>
    <row r="16688" spans="2:2">
      <c r="B16688">
        <f t="shared" si="469"/>
        <v>17</v>
      </c>
    </row>
    <row r="16689" spans="2:2">
      <c r="B16689">
        <f t="shared" si="469"/>
        <v>17</v>
      </c>
    </row>
    <row r="16690" spans="2:2">
      <c r="B16690">
        <f t="shared" si="469"/>
        <v>17</v>
      </c>
    </row>
    <row r="16691" spans="2:2">
      <c r="B16691">
        <f t="shared" si="469"/>
        <v>17</v>
      </c>
    </row>
    <row r="16692" spans="2:2">
      <c r="B16692">
        <f t="shared" si="469"/>
        <v>17</v>
      </c>
    </row>
    <row r="16693" spans="2:2">
      <c r="B16693">
        <f t="shared" si="469"/>
        <v>17</v>
      </c>
    </row>
    <row r="16694" spans="2:2">
      <c r="B16694">
        <f t="shared" si="469"/>
        <v>17</v>
      </c>
    </row>
    <row r="16695" spans="2:2">
      <c r="B16695">
        <f t="shared" si="469"/>
        <v>17</v>
      </c>
    </row>
    <row r="16696" spans="2:2">
      <c r="B16696">
        <f t="shared" si="469"/>
        <v>17</v>
      </c>
    </row>
    <row r="16697" spans="2:2">
      <c r="B16697">
        <f t="shared" si="469"/>
        <v>17</v>
      </c>
    </row>
    <row r="16698" spans="2:2">
      <c r="B16698">
        <f t="shared" si="469"/>
        <v>17</v>
      </c>
    </row>
    <row r="16699" spans="2:2">
      <c r="B16699">
        <f t="shared" si="469"/>
        <v>17</v>
      </c>
    </row>
    <row r="16700" spans="2:2">
      <c r="B16700">
        <f t="shared" si="469"/>
        <v>17</v>
      </c>
    </row>
    <row r="16701" spans="2:2">
      <c r="B16701">
        <f t="shared" si="469"/>
        <v>17</v>
      </c>
    </row>
    <row r="16702" spans="2:2">
      <c r="B16702">
        <f t="shared" si="469"/>
        <v>17</v>
      </c>
    </row>
    <row r="16703" spans="2:2">
      <c r="B16703">
        <f t="shared" si="469"/>
        <v>17</v>
      </c>
    </row>
    <row r="16704" spans="2:2">
      <c r="B16704">
        <f t="shared" si="469"/>
        <v>17</v>
      </c>
    </row>
    <row r="16705" spans="2:2">
      <c r="B16705">
        <f t="shared" si="469"/>
        <v>17</v>
      </c>
    </row>
    <row r="16706" spans="2:2">
      <c r="B16706">
        <f t="shared" si="469"/>
        <v>17</v>
      </c>
    </row>
    <row r="16707" spans="2:2">
      <c r="B16707">
        <f t="shared" si="469"/>
        <v>17</v>
      </c>
    </row>
    <row r="16708" spans="2:2">
      <c r="B16708">
        <f t="shared" si="469"/>
        <v>17</v>
      </c>
    </row>
    <row r="16709" spans="2:2">
      <c r="B16709">
        <f t="shared" ref="B16709:B16772" si="470">+IF(F16708=44085,B16708+1,B16708)</f>
        <v>17</v>
      </c>
    </row>
    <row r="16710" spans="2:2">
      <c r="B16710">
        <f t="shared" si="470"/>
        <v>17</v>
      </c>
    </row>
    <row r="16711" spans="2:2">
      <c r="B16711">
        <f t="shared" si="470"/>
        <v>17</v>
      </c>
    </row>
    <row r="16712" spans="2:2">
      <c r="B16712">
        <f t="shared" si="470"/>
        <v>17</v>
      </c>
    </row>
    <row r="16713" spans="2:2">
      <c r="B16713">
        <f t="shared" si="470"/>
        <v>17</v>
      </c>
    </row>
    <row r="16714" spans="2:2">
      <c r="B16714">
        <f t="shared" si="470"/>
        <v>17</v>
      </c>
    </row>
    <row r="16715" spans="2:2">
      <c r="B16715">
        <f t="shared" si="470"/>
        <v>17</v>
      </c>
    </row>
    <row r="16716" spans="2:2">
      <c r="B16716">
        <f t="shared" si="470"/>
        <v>17</v>
      </c>
    </row>
    <row r="16717" spans="2:2">
      <c r="B16717">
        <f t="shared" si="470"/>
        <v>17</v>
      </c>
    </row>
    <row r="16718" spans="2:2">
      <c r="B16718">
        <f t="shared" si="470"/>
        <v>17</v>
      </c>
    </row>
    <row r="16719" spans="2:2">
      <c r="B16719">
        <f t="shared" si="470"/>
        <v>17</v>
      </c>
    </row>
    <row r="16720" spans="2:2">
      <c r="B16720">
        <f t="shared" si="470"/>
        <v>17</v>
      </c>
    </row>
    <row r="16721" spans="2:2">
      <c r="B16721">
        <f t="shared" si="470"/>
        <v>17</v>
      </c>
    </row>
    <row r="16722" spans="2:2">
      <c r="B16722">
        <f t="shared" si="470"/>
        <v>17</v>
      </c>
    </row>
    <row r="16723" spans="2:2">
      <c r="B16723">
        <f t="shared" si="470"/>
        <v>17</v>
      </c>
    </row>
    <row r="16724" spans="2:2">
      <c r="B16724">
        <f t="shared" si="470"/>
        <v>17</v>
      </c>
    </row>
    <row r="16725" spans="2:2">
      <c r="B16725">
        <f t="shared" si="470"/>
        <v>17</v>
      </c>
    </row>
    <row r="16726" spans="2:2">
      <c r="B16726">
        <f t="shared" si="470"/>
        <v>17</v>
      </c>
    </row>
    <row r="16727" spans="2:2">
      <c r="B16727">
        <f t="shared" si="470"/>
        <v>17</v>
      </c>
    </row>
    <row r="16728" spans="2:2">
      <c r="B16728">
        <f t="shared" si="470"/>
        <v>17</v>
      </c>
    </row>
    <row r="16729" spans="2:2">
      <c r="B16729">
        <f t="shared" si="470"/>
        <v>17</v>
      </c>
    </row>
    <row r="16730" spans="2:2">
      <c r="B16730">
        <f t="shared" si="470"/>
        <v>17</v>
      </c>
    </row>
    <row r="16731" spans="2:2">
      <c r="B16731">
        <f t="shared" si="470"/>
        <v>17</v>
      </c>
    </row>
    <row r="16732" spans="2:2">
      <c r="B16732">
        <f t="shared" si="470"/>
        <v>17</v>
      </c>
    </row>
    <row r="16733" spans="2:2">
      <c r="B16733">
        <f t="shared" si="470"/>
        <v>17</v>
      </c>
    </row>
    <row r="16734" spans="2:2">
      <c r="B16734">
        <f t="shared" si="470"/>
        <v>17</v>
      </c>
    </row>
    <row r="16735" spans="2:2">
      <c r="B16735">
        <f t="shared" si="470"/>
        <v>17</v>
      </c>
    </row>
    <row r="16736" spans="2:2">
      <c r="B16736">
        <f t="shared" si="470"/>
        <v>17</v>
      </c>
    </row>
    <row r="16737" spans="2:2">
      <c r="B16737">
        <f t="shared" si="470"/>
        <v>17</v>
      </c>
    </row>
    <row r="16738" spans="2:2">
      <c r="B16738">
        <f t="shared" si="470"/>
        <v>17</v>
      </c>
    </row>
    <row r="16739" spans="2:2">
      <c r="B16739">
        <f t="shared" si="470"/>
        <v>17</v>
      </c>
    </row>
    <row r="16740" spans="2:2">
      <c r="B16740">
        <f t="shared" si="470"/>
        <v>17</v>
      </c>
    </row>
    <row r="16741" spans="2:2">
      <c r="B16741">
        <f t="shared" si="470"/>
        <v>17</v>
      </c>
    </row>
    <row r="16742" spans="2:2">
      <c r="B16742">
        <f t="shared" si="470"/>
        <v>17</v>
      </c>
    </row>
    <row r="16743" spans="2:2">
      <c r="B16743">
        <f t="shared" si="470"/>
        <v>17</v>
      </c>
    </row>
    <row r="16744" spans="2:2">
      <c r="B16744">
        <f t="shared" si="470"/>
        <v>17</v>
      </c>
    </row>
    <row r="16745" spans="2:2">
      <c r="B16745">
        <f t="shared" si="470"/>
        <v>17</v>
      </c>
    </row>
    <row r="16746" spans="2:2">
      <c r="B16746">
        <f t="shared" si="470"/>
        <v>17</v>
      </c>
    </row>
    <row r="16747" spans="2:2">
      <c r="B16747">
        <f t="shared" si="470"/>
        <v>17</v>
      </c>
    </row>
    <row r="16748" spans="2:2">
      <c r="B16748">
        <f t="shared" si="470"/>
        <v>17</v>
      </c>
    </row>
    <row r="16749" spans="2:2">
      <c r="B16749">
        <f t="shared" si="470"/>
        <v>17</v>
      </c>
    </row>
    <row r="16750" spans="2:2">
      <c r="B16750">
        <f t="shared" si="470"/>
        <v>17</v>
      </c>
    </row>
    <row r="16751" spans="2:2">
      <c r="B16751">
        <f t="shared" si="470"/>
        <v>17</v>
      </c>
    </row>
    <row r="16752" spans="2:2">
      <c r="B16752">
        <f t="shared" si="470"/>
        <v>17</v>
      </c>
    </row>
    <row r="16753" spans="2:2">
      <c r="B16753">
        <f t="shared" si="470"/>
        <v>17</v>
      </c>
    </row>
    <row r="16754" spans="2:2">
      <c r="B16754">
        <f t="shared" si="470"/>
        <v>17</v>
      </c>
    </row>
    <row r="16755" spans="2:2">
      <c r="B16755">
        <f t="shared" si="470"/>
        <v>17</v>
      </c>
    </row>
    <row r="16756" spans="2:2">
      <c r="B16756">
        <f t="shared" si="470"/>
        <v>17</v>
      </c>
    </row>
    <row r="16757" spans="2:2">
      <c r="B16757">
        <f t="shared" si="470"/>
        <v>17</v>
      </c>
    </row>
    <row r="16758" spans="2:2">
      <c r="B16758">
        <f t="shared" si="470"/>
        <v>17</v>
      </c>
    </row>
    <row r="16759" spans="2:2">
      <c r="B16759">
        <f t="shared" si="470"/>
        <v>17</v>
      </c>
    </row>
    <row r="16760" spans="2:2">
      <c r="B16760">
        <f t="shared" si="470"/>
        <v>17</v>
      </c>
    </row>
    <row r="16761" spans="2:2">
      <c r="B16761">
        <f t="shared" si="470"/>
        <v>17</v>
      </c>
    </row>
    <row r="16762" spans="2:2">
      <c r="B16762">
        <f t="shared" si="470"/>
        <v>17</v>
      </c>
    </row>
    <row r="16763" spans="2:2">
      <c r="B16763">
        <f t="shared" si="470"/>
        <v>17</v>
      </c>
    </row>
    <row r="16764" spans="2:2">
      <c r="B16764">
        <f t="shared" si="470"/>
        <v>17</v>
      </c>
    </row>
    <row r="16765" spans="2:2">
      <c r="B16765">
        <f t="shared" si="470"/>
        <v>17</v>
      </c>
    </row>
    <row r="16766" spans="2:2">
      <c r="B16766">
        <f t="shared" si="470"/>
        <v>17</v>
      </c>
    </row>
    <row r="16767" spans="2:2">
      <c r="B16767">
        <f t="shared" si="470"/>
        <v>17</v>
      </c>
    </row>
    <row r="16768" spans="2:2">
      <c r="B16768">
        <f t="shared" si="470"/>
        <v>17</v>
      </c>
    </row>
    <row r="16769" spans="2:2">
      <c r="B16769">
        <f t="shared" si="470"/>
        <v>17</v>
      </c>
    </row>
    <row r="16770" spans="2:2">
      <c r="B16770">
        <f t="shared" si="470"/>
        <v>17</v>
      </c>
    </row>
    <row r="16771" spans="2:2">
      <c r="B16771">
        <f t="shared" si="470"/>
        <v>17</v>
      </c>
    </row>
    <row r="16772" spans="2:2">
      <c r="B16772">
        <f t="shared" si="470"/>
        <v>17</v>
      </c>
    </row>
    <row r="16773" spans="2:2">
      <c r="B16773">
        <f t="shared" ref="B16773:B16836" si="471">+IF(F16772=44085,B16772+1,B16772)</f>
        <v>17</v>
      </c>
    </row>
    <row r="16774" spans="2:2">
      <c r="B16774">
        <f t="shared" si="471"/>
        <v>17</v>
      </c>
    </row>
    <row r="16775" spans="2:2">
      <c r="B16775">
        <f t="shared" si="471"/>
        <v>17</v>
      </c>
    </row>
    <row r="16776" spans="2:2">
      <c r="B16776">
        <f t="shared" si="471"/>
        <v>17</v>
      </c>
    </row>
    <row r="16777" spans="2:2">
      <c r="B16777">
        <f t="shared" si="471"/>
        <v>17</v>
      </c>
    </row>
    <row r="16778" spans="2:2">
      <c r="B16778">
        <f t="shared" si="471"/>
        <v>17</v>
      </c>
    </row>
    <row r="16779" spans="2:2">
      <c r="B16779">
        <f t="shared" si="471"/>
        <v>17</v>
      </c>
    </row>
    <row r="16780" spans="2:2">
      <c r="B16780">
        <f t="shared" si="471"/>
        <v>17</v>
      </c>
    </row>
    <row r="16781" spans="2:2">
      <c r="B16781">
        <f t="shared" si="471"/>
        <v>17</v>
      </c>
    </row>
    <row r="16782" spans="2:2">
      <c r="B16782">
        <f t="shared" si="471"/>
        <v>17</v>
      </c>
    </row>
    <row r="16783" spans="2:2">
      <c r="B16783">
        <f t="shared" si="471"/>
        <v>17</v>
      </c>
    </row>
    <row r="16784" spans="2:2">
      <c r="B16784">
        <f t="shared" si="471"/>
        <v>17</v>
      </c>
    </row>
    <row r="16785" spans="2:2">
      <c r="B16785">
        <f t="shared" si="471"/>
        <v>17</v>
      </c>
    </row>
    <row r="16786" spans="2:2">
      <c r="B16786">
        <f t="shared" si="471"/>
        <v>17</v>
      </c>
    </row>
    <row r="16787" spans="2:2">
      <c r="B16787">
        <f t="shared" si="471"/>
        <v>17</v>
      </c>
    </row>
    <row r="16788" spans="2:2">
      <c r="B16788">
        <f t="shared" si="471"/>
        <v>17</v>
      </c>
    </row>
    <row r="16789" spans="2:2">
      <c r="B16789">
        <f t="shared" si="471"/>
        <v>17</v>
      </c>
    </row>
    <row r="16790" spans="2:2">
      <c r="B16790">
        <f t="shared" si="471"/>
        <v>17</v>
      </c>
    </row>
    <row r="16791" spans="2:2">
      <c r="B16791">
        <f t="shared" si="471"/>
        <v>17</v>
      </c>
    </row>
    <row r="16792" spans="2:2">
      <c r="B16792">
        <f t="shared" si="471"/>
        <v>17</v>
      </c>
    </row>
    <row r="16793" spans="2:2">
      <c r="B16793">
        <f t="shared" si="471"/>
        <v>17</v>
      </c>
    </row>
    <row r="16794" spans="2:2">
      <c r="B16794">
        <f t="shared" si="471"/>
        <v>17</v>
      </c>
    </row>
    <row r="16795" spans="2:2">
      <c r="B16795">
        <f t="shared" si="471"/>
        <v>17</v>
      </c>
    </row>
    <row r="16796" spans="2:2">
      <c r="B16796">
        <f t="shared" si="471"/>
        <v>17</v>
      </c>
    </row>
    <row r="16797" spans="2:2">
      <c r="B16797">
        <f t="shared" si="471"/>
        <v>17</v>
      </c>
    </row>
    <row r="16798" spans="2:2">
      <c r="B16798">
        <f t="shared" si="471"/>
        <v>17</v>
      </c>
    </row>
    <row r="16799" spans="2:2">
      <c r="B16799">
        <f t="shared" si="471"/>
        <v>17</v>
      </c>
    </row>
    <row r="16800" spans="2:2">
      <c r="B16800">
        <f t="shared" si="471"/>
        <v>17</v>
      </c>
    </row>
    <row r="16801" spans="2:2">
      <c r="B16801">
        <f t="shared" si="471"/>
        <v>17</v>
      </c>
    </row>
    <row r="16802" spans="2:2">
      <c r="B16802">
        <f t="shared" si="471"/>
        <v>17</v>
      </c>
    </row>
    <row r="16803" spans="2:2">
      <c r="B16803">
        <f t="shared" si="471"/>
        <v>17</v>
      </c>
    </row>
    <row r="16804" spans="2:2">
      <c r="B16804">
        <f t="shared" si="471"/>
        <v>17</v>
      </c>
    </row>
    <row r="16805" spans="2:2">
      <c r="B16805">
        <f t="shared" si="471"/>
        <v>17</v>
      </c>
    </row>
    <row r="16806" spans="2:2">
      <c r="B16806">
        <f t="shared" si="471"/>
        <v>17</v>
      </c>
    </row>
    <row r="16807" spans="2:2">
      <c r="B16807">
        <f t="shared" si="471"/>
        <v>17</v>
      </c>
    </row>
    <row r="16808" spans="2:2">
      <c r="B16808">
        <f t="shared" si="471"/>
        <v>17</v>
      </c>
    </row>
    <row r="16809" spans="2:2">
      <c r="B16809">
        <f t="shared" si="471"/>
        <v>17</v>
      </c>
    </row>
    <row r="16810" spans="2:2">
      <c r="B16810">
        <f t="shared" si="471"/>
        <v>17</v>
      </c>
    </row>
    <row r="16811" spans="2:2">
      <c r="B16811">
        <f t="shared" si="471"/>
        <v>17</v>
      </c>
    </row>
    <row r="16812" spans="2:2">
      <c r="B16812">
        <f t="shared" si="471"/>
        <v>17</v>
      </c>
    </row>
    <row r="16813" spans="2:2">
      <c r="B16813">
        <f t="shared" si="471"/>
        <v>17</v>
      </c>
    </row>
    <row r="16814" spans="2:2">
      <c r="B16814">
        <f t="shared" si="471"/>
        <v>17</v>
      </c>
    </row>
    <row r="16815" spans="2:2">
      <c r="B16815">
        <f t="shared" si="471"/>
        <v>17</v>
      </c>
    </row>
    <row r="16816" spans="2:2">
      <c r="B16816">
        <f t="shared" si="471"/>
        <v>17</v>
      </c>
    </row>
    <row r="16817" spans="2:2">
      <c r="B16817">
        <f t="shared" si="471"/>
        <v>17</v>
      </c>
    </row>
    <row r="16818" spans="2:2">
      <c r="B16818">
        <f t="shared" si="471"/>
        <v>17</v>
      </c>
    </row>
    <row r="16819" spans="2:2">
      <c r="B16819">
        <f t="shared" si="471"/>
        <v>17</v>
      </c>
    </row>
    <row r="16820" spans="2:2">
      <c r="B16820">
        <f t="shared" si="471"/>
        <v>17</v>
      </c>
    </row>
    <row r="16821" spans="2:2">
      <c r="B16821">
        <f t="shared" si="471"/>
        <v>17</v>
      </c>
    </row>
    <row r="16822" spans="2:2">
      <c r="B16822">
        <f t="shared" si="471"/>
        <v>17</v>
      </c>
    </row>
    <row r="16823" spans="2:2">
      <c r="B16823">
        <f t="shared" si="471"/>
        <v>17</v>
      </c>
    </row>
    <row r="16824" spans="2:2">
      <c r="B16824">
        <f t="shared" si="471"/>
        <v>17</v>
      </c>
    </row>
    <row r="16825" spans="2:2">
      <c r="B16825">
        <f t="shared" si="471"/>
        <v>17</v>
      </c>
    </row>
    <row r="16826" spans="2:2">
      <c r="B16826">
        <f t="shared" si="471"/>
        <v>17</v>
      </c>
    </row>
    <row r="16827" spans="2:2">
      <c r="B16827">
        <f t="shared" si="471"/>
        <v>17</v>
      </c>
    </row>
    <row r="16828" spans="2:2">
      <c r="B16828">
        <f t="shared" si="471"/>
        <v>17</v>
      </c>
    </row>
    <row r="16829" spans="2:2">
      <c r="B16829">
        <f t="shared" si="471"/>
        <v>17</v>
      </c>
    </row>
    <row r="16830" spans="2:2">
      <c r="B16830">
        <f t="shared" si="471"/>
        <v>17</v>
      </c>
    </row>
    <row r="16831" spans="2:2">
      <c r="B16831">
        <f t="shared" si="471"/>
        <v>17</v>
      </c>
    </row>
    <row r="16832" spans="2:2">
      <c r="B16832">
        <f t="shared" si="471"/>
        <v>17</v>
      </c>
    </row>
    <row r="16833" spans="2:2">
      <c r="B16833">
        <f t="shared" si="471"/>
        <v>17</v>
      </c>
    </row>
    <row r="16834" spans="2:2">
      <c r="B16834">
        <f t="shared" si="471"/>
        <v>17</v>
      </c>
    </row>
    <row r="16835" spans="2:2">
      <c r="B16835">
        <f t="shared" si="471"/>
        <v>17</v>
      </c>
    </row>
    <row r="16836" spans="2:2">
      <c r="B16836">
        <f t="shared" si="471"/>
        <v>17</v>
      </c>
    </row>
    <row r="16837" spans="2:2">
      <c r="B16837">
        <f t="shared" ref="B16837:B16900" si="472">+IF(F16836=44085,B16836+1,B16836)</f>
        <v>17</v>
      </c>
    </row>
    <row r="16838" spans="2:2">
      <c r="B16838">
        <f t="shared" si="472"/>
        <v>17</v>
      </c>
    </row>
    <row r="16839" spans="2:2">
      <c r="B16839">
        <f t="shared" si="472"/>
        <v>17</v>
      </c>
    </row>
    <row r="16840" spans="2:2">
      <c r="B16840">
        <f t="shared" si="472"/>
        <v>17</v>
      </c>
    </row>
    <row r="16841" spans="2:2">
      <c r="B16841">
        <f t="shared" si="472"/>
        <v>17</v>
      </c>
    </row>
    <row r="16842" spans="2:2">
      <c r="B16842">
        <f t="shared" si="472"/>
        <v>17</v>
      </c>
    </row>
    <row r="16843" spans="2:2">
      <c r="B16843">
        <f t="shared" si="472"/>
        <v>17</v>
      </c>
    </row>
    <row r="16844" spans="2:2">
      <c r="B16844">
        <f t="shared" si="472"/>
        <v>17</v>
      </c>
    </row>
    <row r="16845" spans="2:2">
      <c r="B16845">
        <f t="shared" si="472"/>
        <v>17</v>
      </c>
    </row>
    <row r="16846" spans="2:2">
      <c r="B16846">
        <f t="shared" si="472"/>
        <v>17</v>
      </c>
    </row>
    <row r="16847" spans="2:2">
      <c r="B16847">
        <f t="shared" si="472"/>
        <v>17</v>
      </c>
    </row>
    <row r="16848" spans="2:2">
      <c r="B16848">
        <f t="shared" si="472"/>
        <v>17</v>
      </c>
    </row>
    <row r="16849" spans="2:2">
      <c r="B16849">
        <f t="shared" si="472"/>
        <v>17</v>
      </c>
    </row>
    <row r="16850" spans="2:2">
      <c r="B16850">
        <f t="shared" si="472"/>
        <v>17</v>
      </c>
    </row>
    <row r="16851" spans="2:2">
      <c r="B16851">
        <f t="shared" si="472"/>
        <v>17</v>
      </c>
    </row>
    <row r="16852" spans="2:2">
      <c r="B16852">
        <f t="shared" si="472"/>
        <v>17</v>
      </c>
    </row>
    <row r="16853" spans="2:2">
      <c r="B16853">
        <f t="shared" si="472"/>
        <v>17</v>
      </c>
    </row>
    <row r="16854" spans="2:2">
      <c r="B16854">
        <f t="shared" si="472"/>
        <v>17</v>
      </c>
    </row>
    <row r="16855" spans="2:2">
      <c r="B16855">
        <f t="shared" si="472"/>
        <v>17</v>
      </c>
    </row>
    <row r="16856" spans="2:2">
      <c r="B16856">
        <f t="shared" si="472"/>
        <v>17</v>
      </c>
    </row>
    <row r="16857" spans="2:2">
      <c r="B16857">
        <f t="shared" si="472"/>
        <v>17</v>
      </c>
    </row>
    <row r="16858" spans="2:2">
      <c r="B16858">
        <f t="shared" si="472"/>
        <v>17</v>
      </c>
    </row>
    <row r="16859" spans="2:2">
      <c r="B16859">
        <f t="shared" si="472"/>
        <v>17</v>
      </c>
    </row>
    <row r="16860" spans="2:2">
      <c r="B16860">
        <f t="shared" si="472"/>
        <v>17</v>
      </c>
    </row>
    <row r="16861" spans="2:2">
      <c r="B16861">
        <f t="shared" si="472"/>
        <v>17</v>
      </c>
    </row>
    <row r="16862" spans="2:2">
      <c r="B16862">
        <f t="shared" si="472"/>
        <v>17</v>
      </c>
    </row>
    <row r="16863" spans="2:2">
      <c r="B16863">
        <f t="shared" si="472"/>
        <v>17</v>
      </c>
    </row>
    <row r="16864" spans="2:2">
      <c r="B16864">
        <f t="shared" si="472"/>
        <v>17</v>
      </c>
    </row>
    <row r="16865" spans="2:2">
      <c r="B16865">
        <f t="shared" si="472"/>
        <v>17</v>
      </c>
    </row>
    <row r="16866" spans="2:2">
      <c r="B16866">
        <f t="shared" si="472"/>
        <v>17</v>
      </c>
    </row>
    <row r="16867" spans="2:2">
      <c r="B16867">
        <f t="shared" si="472"/>
        <v>17</v>
      </c>
    </row>
    <row r="16868" spans="2:2">
      <c r="B16868">
        <f t="shared" si="472"/>
        <v>17</v>
      </c>
    </row>
    <row r="16869" spans="2:2">
      <c r="B16869">
        <f t="shared" si="472"/>
        <v>17</v>
      </c>
    </row>
    <row r="16870" spans="2:2">
      <c r="B16870">
        <f t="shared" si="472"/>
        <v>17</v>
      </c>
    </row>
    <row r="16871" spans="2:2">
      <c r="B16871">
        <f t="shared" si="472"/>
        <v>17</v>
      </c>
    </row>
    <row r="16872" spans="2:2">
      <c r="B16872">
        <f t="shared" si="472"/>
        <v>17</v>
      </c>
    </row>
    <row r="16873" spans="2:2">
      <c r="B16873">
        <f t="shared" si="472"/>
        <v>17</v>
      </c>
    </row>
    <row r="16874" spans="2:2">
      <c r="B16874">
        <f t="shared" si="472"/>
        <v>17</v>
      </c>
    </row>
    <row r="16875" spans="2:2">
      <c r="B16875">
        <f t="shared" si="472"/>
        <v>17</v>
      </c>
    </row>
    <row r="16876" spans="2:2">
      <c r="B16876">
        <f t="shared" si="472"/>
        <v>17</v>
      </c>
    </row>
    <row r="16877" spans="2:2">
      <c r="B16877">
        <f t="shared" si="472"/>
        <v>17</v>
      </c>
    </row>
    <row r="16878" spans="2:2">
      <c r="B16878">
        <f t="shared" si="472"/>
        <v>17</v>
      </c>
    </row>
    <row r="16879" spans="2:2">
      <c r="B16879">
        <f t="shared" si="472"/>
        <v>17</v>
      </c>
    </row>
    <row r="16880" spans="2:2">
      <c r="B16880">
        <f t="shared" si="472"/>
        <v>17</v>
      </c>
    </row>
    <row r="16881" spans="2:2">
      <c r="B16881">
        <f t="shared" si="472"/>
        <v>17</v>
      </c>
    </row>
    <row r="16882" spans="2:2">
      <c r="B16882">
        <f t="shared" si="472"/>
        <v>17</v>
      </c>
    </row>
    <row r="16883" spans="2:2">
      <c r="B16883">
        <f t="shared" si="472"/>
        <v>17</v>
      </c>
    </row>
    <row r="16884" spans="2:2">
      <c r="B16884">
        <f t="shared" si="472"/>
        <v>17</v>
      </c>
    </row>
    <row r="16885" spans="2:2">
      <c r="B16885">
        <f t="shared" si="472"/>
        <v>17</v>
      </c>
    </row>
    <row r="16886" spans="2:2">
      <c r="B16886">
        <f t="shared" si="472"/>
        <v>17</v>
      </c>
    </row>
    <row r="16887" spans="2:2">
      <c r="B16887">
        <f t="shared" si="472"/>
        <v>17</v>
      </c>
    </row>
    <row r="16888" spans="2:2">
      <c r="B16888">
        <f t="shared" si="472"/>
        <v>17</v>
      </c>
    </row>
    <row r="16889" spans="2:2">
      <c r="B16889">
        <f t="shared" si="472"/>
        <v>17</v>
      </c>
    </row>
    <row r="16890" spans="2:2">
      <c r="B16890">
        <f t="shared" si="472"/>
        <v>17</v>
      </c>
    </row>
    <row r="16891" spans="2:2">
      <c r="B16891">
        <f t="shared" si="472"/>
        <v>17</v>
      </c>
    </row>
    <row r="16892" spans="2:2">
      <c r="B16892">
        <f t="shared" si="472"/>
        <v>17</v>
      </c>
    </row>
    <row r="16893" spans="2:2">
      <c r="B16893">
        <f t="shared" si="472"/>
        <v>17</v>
      </c>
    </row>
    <row r="16894" spans="2:2">
      <c r="B16894">
        <f t="shared" si="472"/>
        <v>17</v>
      </c>
    </row>
    <row r="16895" spans="2:2">
      <c r="B16895">
        <f t="shared" si="472"/>
        <v>17</v>
      </c>
    </row>
    <row r="16896" spans="2:2">
      <c r="B16896">
        <f t="shared" si="472"/>
        <v>17</v>
      </c>
    </row>
    <row r="16897" spans="2:2">
      <c r="B16897">
        <f t="shared" si="472"/>
        <v>17</v>
      </c>
    </row>
    <row r="16898" spans="2:2">
      <c r="B16898">
        <f t="shared" si="472"/>
        <v>17</v>
      </c>
    </row>
    <row r="16899" spans="2:2">
      <c r="B16899">
        <f t="shared" si="472"/>
        <v>17</v>
      </c>
    </row>
    <row r="16900" spans="2:2">
      <c r="B16900">
        <f t="shared" si="472"/>
        <v>17</v>
      </c>
    </row>
    <row r="16901" spans="2:2">
      <c r="B16901">
        <f t="shared" ref="B16901:B16964" si="473">+IF(F16900=44085,B16900+1,B16900)</f>
        <v>17</v>
      </c>
    </row>
    <row r="16902" spans="2:2">
      <c r="B16902">
        <f t="shared" si="473"/>
        <v>17</v>
      </c>
    </row>
    <row r="16903" spans="2:2">
      <c r="B16903">
        <f t="shared" si="473"/>
        <v>17</v>
      </c>
    </row>
    <row r="16904" spans="2:2">
      <c r="B16904">
        <f t="shared" si="473"/>
        <v>17</v>
      </c>
    </row>
    <row r="16905" spans="2:2">
      <c r="B16905">
        <f t="shared" si="473"/>
        <v>17</v>
      </c>
    </row>
    <row r="16906" spans="2:2">
      <c r="B16906">
        <f t="shared" si="473"/>
        <v>17</v>
      </c>
    </row>
    <row r="16907" spans="2:2">
      <c r="B16907">
        <f t="shared" si="473"/>
        <v>17</v>
      </c>
    </row>
    <row r="16908" spans="2:2">
      <c r="B16908">
        <f t="shared" si="473"/>
        <v>17</v>
      </c>
    </row>
    <row r="16909" spans="2:2">
      <c r="B16909">
        <f t="shared" si="473"/>
        <v>17</v>
      </c>
    </row>
    <row r="16910" spans="2:2">
      <c r="B16910">
        <f t="shared" si="473"/>
        <v>17</v>
      </c>
    </row>
    <row r="16911" spans="2:2">
      <c r="B16911">
        <f t="shared" si="473"/>
        <v>17</v>
      </c>
    </row>
    <row r="16912" spans="2:2">
      <c r="B16912">
        <f t="shared" si="473"/>
        <v>17</v>
      </c>
    </row>
    <row r="16913" spans="2:2">
      <c r="B16913">
        <f t="shared" si="473"/>
        <v>17</v>
      </c>
    </row>
    <row r="16914" spans="2:2">
      <c r="B16914">
        <f t="shared" si="473"/>
        <v>17</v>
      </c>
    </row>
    <row r="16915" spans="2:2">
      <c r="B16915">
        <f t="shared" si="473"/>
        <v>17</v>
      </c>
    </row>
    <row r="16916" spans="2:2">
      <c r="B16916">
        <f t="shared" si="473"/>
        <v>17</v>
      </c>
    </row>
    <row r="16917" spans="2:2">
      <c r="B16917">
        <f t="shared" si="473"/>
        <v>17</v>
      </c>
    </row>
    <row r="16918" spans="2:2">
      <c r="B16918">
        <f t="shared" si="473"/>
        <v>17</v>
      </c>
    </row>
    <row r="16919" spans="2:2">
      <c r="B16919">
        <f t="shared" si="473"/>
        <v>17</v>
      </c>
    </row>
    <row r="16920" spans="2:2">
      <c r="B16920">
        <f t="shared" si="473"/>
        <v>17</v>
      </c>
    </row>
    <row r="16921" spans="2:2">
      <c r="B16921">
        <f t="shared" si="473"/>
        <v>17</v>
      </c>
    </row>
    <row r="16922" spans="2:2">
      <c r="B16922">
        <f t="shared" si="473"/>
        <v>17</v>
      </c>
    </row>
    <row r="16923" spans="2:2">
      <c r="B16923">
        <f t="shared" si="473"/>
        <v>17</v>
      </c>
    </row>
    <row r="16924" spans="2:2">
      <c r="B16924">
        <f t="shared" si="473"/>
        <v>17</v>
      </c>
    </row>
    <row r="16925" spans="2:2">
      <c r="B16925">
        <f t="shared" si="473"/>
        <v>17</v>
      </c>
    </row>
    <row r="16926" spans="2:2">
      <c r="B16926">
        <f t="shared" si="473"/>
        <v>17</v>
      </c>
    </row>
    <row r="16927" spans="2:2">
      <c r="B16927">
        <f t="shared" si="473"/>
        <v>17</v>
      </c>
    </row>
    <row r="16928" spans="2:2">
      <c r="B16928">
        <f t="shared" si="473"/>
        <v>17</v>
      </c>
    </row>
    <row r="16929" spans="2:2">
      <c r="B16929">
        <f t="shared" si="473"/>
        <v>17</v>
      </c>
    </row>
    <row r="16930" spans="2:2">
      <c r="B16930">
        <f t="shared" si="473"/>
        <v>17</v>
      </c>
    </row>
    <row r="16931" spans="2:2">
      <c r="B16931">
        <f t="shared" si="473"/>
        <v>17</v>
      </c>
    </row>
    <row r="16932" spans="2:2">
      <c r="B16932">
        <f t="shared" si="473"/>
        <v>17</v>
      </c>
    </row>
    <row r="16933" spans="2:2">
      <c r="B16933">
        <f t="shared" si="473"/>
        <v>17</v>
      </c>
    </row>
    <row r="16934" spans="2:2">
      <c r="B16934">
        <f t="shared" si="473"/>
        <v>17</v>
      </c>
    </row>
    <row r="16935" spans="2:2">
      <c r="B16935">
        <f t="shared" si="473"/>
        <v>17</v>
      </c>
    </row>
    <row r="16936" spans="2:2">
      <c r="B16936">
        <f t="shared" si="473"/>
        <v>17</v>
      </c>
    </row>
    <row r="16937" spans="2:2">
      <c r="B16937">
        <f t="shared" si="473"/>
        <v>17</v>
      </c>
    </row>
    <row r="16938" spans="2:2">
      <c r="B16938">
        <f t="shared" si="473"/>
        <v>17</v>
      </c>
    </row>
    <row r="16939" spans="2:2">
      <c r="B16939">
        <f t="shared" si="473"/>
        <v>17</v>
      </c>
    </row>
    <row r="16940" spans="2:2">
      <c r="B16940">
        <f t="shared" si="473"/>
        <v>17</v>
      </c>
    </row>
    <row r="16941" spans="2:2">
      <c r="B16941">
        <f t="shared" si="473"/>
        <v>17</v>
      </c>
    </row>
    <row r="16942" spans="2:2">
      <c r="B16942">
        <f t="shared" si="473"/>
        <v>17</v>
      </c>
    </row>
    <row r="16943" spans="2:2">
      <c r="B16943">
        <f t="shared" si="473"/>
        <v>17</v>
      </c>
    </row>
    <row r="16944" spans="2:2">
      <c r="B16944">
        <f t="shared" si="473"/>
        <v>17</v>
      </c>
    </row>
    <row r="16945" spans="2:2">
      <c r="B16945">
        <f t="shared" si="473"/>
        <v>17</v>
      </c>
    </row>
    <row r="16946" spans="2:2">
      <c r="B16946">
        <f t="shared" si="473"/>
        <v>17</v>
      </c>
    </row>
    <row r="16947" spans="2:2">
      <c r="B16947">
        <f t="shared" si="473"/>
        <v>17</v>
      </c>
    </row>
    <row r="16948" spans="2:2">
      <c r="B16948">
        <f t="shared" si="473"/>
        <v>17</v>
      </c>
    </row>
    <row r="16949" spans="2:2">
      <c r="B16949">
        <f t="shared" si="473"/>
        <v>17</v>
      </c>
    </row>
    <row r="16950" spans="2:2">
      <c r="B16950">
        <f t="shared" si="473"/>
        <v>17</v>
      </c>
    </row>
    <row r="16951" spans="2:2">
      <c r="B16951">
        <f t="shared" si="473"/>
        <v>17</v>
      </c>
    </row>
    <row r="16952" spans="2:2">
      <c r="B16952">
        <f t="shared" si="473"/>
        <v>17</v>
      </c>
    </row>
    <row r="16953" spans="2:2">
      <c r="B16953">
        <f t="shared" si="473"/>
        <v>17</v>
      </c>
    </row>
    <row r="16954" spans="2:2">
      <c r="B16954">
        <f t="shared" si="473"/>
        <v>17</v>
      </c>
    </row>
    <row r="16955" spans="2:2">
      <c r="B16955">
        <f t="shared" si="473"/>
        <v>17</v>
      </c>
    </row>
    <row r="16956" spans="2:2">
      <c r="B16956">
        <f t="shared" si="473"/>
        <v>17</v>
      </c>
    </row>
    <row r="16957" spans="2:2">
      <c r="B16957">
        <f t="shared" si="473"/>
        <v>17</v>
      </c>
    </row>
    <row r="16958" spans="2:2">
      <c r="B16958">
        <f t="shared" si="473"/>
        <v>17</v>
      </c>
    </row>
    <row r="16959" spans="2:2">
      <c r="B16959">
        <f t="shared" si="473"/>
        <v>17</v>
      </c>
    </row>
    <row r="16960" spans="2:2">
      <c r="B16960">
        <f t="shared" si="473"/>
        <v>17</v>
      </c>
    </row>
    <row r="16961" spans="2:2">
      <c r="B16961">
        <f t="shared" si="473"/>
        <v>17</v>
      </c>
    </row>
    <row r="16962" spans="2:2">
      <c r="B16962">
        <f t="shared" si="473"/>
        <v>17</v>
      </c>
    </row>
    <row r="16963" spans="2:2">
      <c r="B16963">
        <f t="shared" si="473"/>
        <v>17</v>
      </c>
    </row>
    <row r="16964" spans="2:2">
      <c r="B16964">
        <f t="shared" si="473"/>
        <v>17</v>
      </c>
    </row>
    <row r="16965" spans="2:2">
      <c r="B16965">
        <f t="shared" ref="B16965:B17028" si="474">+IF(F16964=44085,B16964+1,B16964)</f>
        <v>17</v>
      </c>
    </row>
    <row r="16966" spans="2:2">
      <c r="B16966">
        <f t="shared" si="474"/>
        <v>17</v>
      </c>
    </row>
    <row r="16967" spans="2:2">
      <c r="B16967">
        <f t="shared" si="474"/>
        <v>17</v>
      </c>
    </row>
    <row r="16968" spans="2:2">
      <c r="B16968">
        <f t="shared" si="474"/>
        <v>17</v>
      </c>
    </row>
    <row r="16969" spans="2:2">
      <c r="B16969">
        <f t="shared" si="474"/>
        <v>17</v>
      </c>
    </row>
    <row r="16970" spans="2:2">
      <c r="B16970">
        <f t="shared" si="474"/>
        <v>17</v>
      </c>
    </row>
    <row r="16971" spans="2:2">
      <c r="B16971">
        <f t="shared" si="474"/>
        <v>17</v>
      </c>
    </row>
    <row r="16972" spans="2:2">
      <c r="B16972">
        <f t="shared" si="474"/>
        <v>17</v>
      </c>
    </row>
    <row r="16973" spans="2:2">
      <c r="B16973">
        <f t="shared" si="474"/>
        <v>17</v>
      </c>
    </row>
    <row r="16974" spans="2:2">
      <c r="B16974">
        <f t="shared" si="474"/>
        <v>17</v>
      </c>
    </row>
    <row r="16975" spans="2:2">
      <c r="B16975">
        <f t="shared" si="474"/>
        <v>17</v>
      </c>
    </row>
    <row r="16976" spans="2:2">
      <c r="B16976">
        <f t="shared" si="474"/>
        <v>17</v>
      </c>
    </row>
    <row r="16977" spans="2:2">
      <c r="B16977">
        <f t="shared" si="474"/>
        <v>17</v>
      </c>
    </row>
    <row r="16978" spans="2:2">
      <c r="B16978">
        <f t="shared" si="474"/>
        <v>17</v>
      </c>
    </row>
    <row r="16979" spans="2:2">
      <c r="B16979">
        <f t="shared" si="474"/>
        <v>17</v>
      </c>
    </row>
    <row r="16980" spans="2:2">
      <c r="B16980">
        <f t="shared" si="474"/>
        <v>17</v>
      </c>
    </row>
    <row r="16981" spans="2:2">
      <c r="B16981">
        <f t="shared" si="474"/>
        <v>17</v>
      </c>
    </row>
    <row r="16982" spans="2:2">
      <c r="B16982">
        <f t="shared" si="474"/>
        <v>17</v>
      </c>
    </row>
    <row r="16983" spans="2:2">
      <c r="B16983">
        <f t="shared" si="474"/>
        <v>17</v>
      </c>
    </row>
    <row r="16984" spans="2:2">
      <c r="B16984">
        <f t="shared" si="474"/>
        <v>17</v>
      </c>
    </row>
    <row r="16985" spans="2:2">
      <c r="B16985">
        <f t="shared" si="474"/>
        <v>17</v>
      </c>
    </row>
    <row r="16986" spans="2:2">
      <c r="B16986">
        <f t="shared" si="474"/>
        <v>17</v>
      </c>
    </row>
    <row r="16987" spans="2:2">
      <c r="B16987">
        <f t="shared" si="474"/>
        <v>17</v>
      </c>
    </row>
    <row r="16988" spans="2:2">
      <c r="B16988">
        <f t="shared" si="474"/>
        <v>17</v>
      </c>
    </row>
    <row r="16989" spans="2:2">
      <c r="B16989">
        <f t="shared" si="474"/>
        <v>17</v>
      </c>
    </row>
    <row r="16990" spans="2:2">
      <c r="B16990">
        <f t="shared" si="474"/>
        <v>17</v>
      </c>
    </row>
    <row r="16991" spans="2:2">
      <c r="B16991">
        <f t="shared" si="474"/>
        <v>17</v>
      </c>
    </row>
    <row r="16992" spans="2:2">
      <c r="B16992">
        <f t="shared" si="474"/>
        <v>17</v>
      </c>
    </row>
    <row r="16993" spans="2:2">
      <c r="B16993">
        <f t="shared" si="474"/>
        <v>17</v>
      </c>
    </row>
    <row r="16994" spans="2:2">
      <c r="B16994">
        <f t="shared" si="474"/>
        <v>17</v>
      </c>
    </row>
    <row r="16995" spans="2:2">
      <c r="B16995">
        <f t="shared" si="474"/>
        <v>17</v>
      </c>
    </row>
    <row r="16996" spans="2:2">
      <c r="B16996">
        <f t="shared" si="474"/>
        <v>17</v>
      </c>
    </row>
    <row r="16997" spans="2:2">
      <c r="B16997">
        <f t="shared" si="474"/>
        <v>17</v>
      </c>
    </row>
    <row r="16998" spans="2:2">
      <c r="B16998">
        <f t="shared" si="474"/>
        <v>17</v>
      </c>
    </row>
    <row r="16999" spans="2:2">
      <c r="B16999">
        <f t="shared" si="474"/>
        <v>17</v>
      </c>
    </row>
    <row r="17000" spans="2:2">
      <c r="B17000">
        <f t="shared" si="474"/>
        <v>17</v>
      </c>
    </row>
    <row r="17001" spans="2:2">
      <c r="B17001">
        <f t="shared" si="474"/>
        <v>17</v>
      </c>
    </row>
    <row r="17002" spans="2:2">
      <c r="B17002">
        <f t="shared" si="474"/>
        <v>17</v>
      </c>
    </row>
    <row r="17003" spans="2:2">
      <c r="B17003">
        <f t="shared" si="474"/>
        <v>17</v>
      </c>
    </row>
    <row r="17004" spans="2:2">
      <c r="B17004">
        <f t="shared" si="474"/>
        <v>17</v>
      </c>
    </row>
    <row r="17005" spans="2:2">
      <c r="B17005">
        <f t="shared" si="474"/>
        <v>17</v>
      </c>
    </row>
    <row r="17006" spans="2:2">
      <c r="B17006">
        <f t="shared" si="474"/>
        <v>17</v>
      </c>
    </row>
    <row r="17007" spans="2:2">
      <c r="B17007">
        <f t="shared" si="474"/>
        <v>17</v>
      </c>
    </row>
    <row r="17008" spans="2:2">
      <c r="B17008">
        <f t="shared" si="474"/>
        <v>17</v>
      </c>
    </row>
    <row r="17009" spans="2:2">
      <c r="B17009">
        <f t="shared" si="474"/>
        <v>17</v>
      </c>
    </row>
    <row r="17010" spans="2:2">
      <c r="B17010">
        <f t="shared" si="474"/>
        <v>17</v>
      </c>
    </row>
    <row r="17011" spans="2:2">
      <c r="B17011">
        <f t="shared" si="474"/>
        <v>17</v>
      </c>
    </row>
    <row r="17012" spans="2:2">
      <c r="B17012">
        <f t="shared" si="474"/>
        <v>17</v>
      </c>
    </row>
    <row r="17013" spans="2:2">
      <c r="B17013">
        <f t="shared" si="474"/>
        <v>17</v>
      </c>
    </row>
    <row r="17014" spans="2:2">
      <c r="B17014">
        <f t="shared" si="474"/>
        <v>17</v>
      </c>
    </row>
    <row r="17015" spans="2:2">
      <c r="B17015">
        <f t="shared" si="474"/>
        <v>17</v>
      </c>
    </row>
    <row r="17016" spans="2:2">
      <c r="B17016">
        <f t="shared" si="474"/>
        <v>17</v>
      </c>
    </row>
    <row r="17017" spans="2:2">
      <c r="B17017">
        <f t="shared" si="474"/>
        <v>17</v>
      </c>
    </row>
    <row r="17018" spans="2:2">
      <c r="B17018">
        <f t="shared" si="474"/>
        <v>17</v>
      </c>
    </row>
    <row r="17019" spans="2:2">
      <c r="B17019">
        <f t="shared" si="474"/>
        <v>17</v>
      </c>
    </row>
    <row r="17020" spans="2:2">
      <c r="B17020">
        <f t="shared" si="474"/>
        <v>17</v>
      </c>
    </row>
    <row r="17021" spans="2:2">
      <c r="B17021">
        <f t="shared" si="474"/>
        <v>17</v>
      </c>
    </row>
    <row r="17022" spans="2:2">
      <c r="B17022">
        <f t="shared" si="474"/>
        <v>17</v>
      </c>
    </row>
    <row r="17023" spans="2:2">
      <c r="B17023">
        <f t="shared" si="474"/>
        <v>17</v>
      </c>
    </row>
    <row r="17024" spans="2:2">
      <c r="B17024">
        <f t="shared" si="474"/>
        <v>17</v>
      </c>
    </row>
    <row r="17025" spans="2:2">
      <c r="B17025">
        <f t="shared" si="474"/>
        <v>17</v>
      </c>
    </row>
    <row r="17026" spans="2:2">
      <c r="B17026">
        <f t="shared" si="474"/>
        <v>17</v>
      </c>
    </row>
    <row r="17027" spans="2:2">
      <c r="B17027">
        <f t="shared" si="474"/>
        <v>17</v>
      </c>
    </row>
    <row r="17028" spans="2:2">
      <c r="B17028">
        <f t="shared" si="474"/>
        <v>17</v>
      </c>
    </row>
    <row r="17029" spans="2:2">
      <c r="B17029">
        <f t="shared" ref="B17029:B17092" si="475">+IF(F17028=44085,B17028+1,B17028)</f>
        <v>17</v>
      </c>
    </row>
    <row r="17030" spans="2:2">
      <c r="B17030">
        <f t="shared" si="475"/>
        <v>17</v>
      </c>
    </row>
    <row r="17031" spans="2:2">
      <c r="B17031">
        <f t="shared" si="475"/>
        <v>17</v>
      </c>
    </row>
    <row r="17032" spans="2:2">
      <c r="B17032">
        <f t="shared" si="475"/>
        <v>17</v>
      </c>
    </row>
    <row r="17033" spans="2:2">
      <c r="B17033">
        <f t="shared" si="475"/>
        <v>17</v>
      </c>
    </row>
    <row r="17034" spans="2:2">
      <c r="B17034">
        <f t="shared" si="475"/>
        <v>17</v>
      </c>
    </row>
    <row r="17035" spans="2:2">
      <c r="B17035">
        <f t="shared" si="475"/>
        <v>17</v>
      </c>
    </row>
    <row r="17036" spans="2:2">
      <c r="B17036">
        <f t="shared" si="475"/>
        <v>17</v>
      </c>
    </row>
    <row r="17037" spans="2:2">
      <c r="B17037">
        <f t="shared" si="475"/>
        <v>17</v>
      </c>
    </row>
    <row r="17038" spans="2:2">
      <c r="B17038">
        <f t="shared" si="475"/>
        <v>17</v>
      </c>
    </row>
    <row r="17039" spans="2:2">
      <c r="B17039">
        <f t="shared" si="475"/>
        <v>17</v>
      </c>
    </row>
    <row r="17040" spans="2:2">
      <c r="B17040">
        <f t="shared" si="475"/>
        <v>17</v>
      </c>
    </row>
    <row r="17041" spans="2:2">
      <c r="B17041">
        <f t="shared" si="475"/>
        <v>17</v>
      </c>
    </row>
    <row r="17042" spans="2:2">
      <c r="B17042">
        <f t="shared" si="475"/>
        <v>17</v>
      </c>
    </row>
    <row r="17043" spans="2:2">
      <c r="B17043">
        <f t="shared" si="475"/>
        <v>17</v>
      </c>
    </row>
    <row r="17044" spans="2:2">
      <c r="B17044">
        <f t="shared" si="475"/>
        <v>17</v>
      </c>
    </row>
    <row r="17045" spans="2:2">
      <c r="B17045">
        <f t="shared" si="475"/>
        <v>17</v>
      </c>
    </row>
    <row r="17046" spans="2:2">
      <c r="B17046">
        <f t="shared" si="475"/>
        <v>17</v>
      </c>
    </row>
    <row r="17047" spans="2:2">
      <c r="B17047">
        <f t="shared" si="475"/>
        <v>17</v>
      </c>
    </row>
    <row r="17048" spans="2:2">
      <c r="B17048">
        <f t="shared" si="475"/>
        <v>17</v>
      </c>
    </row>
    <row r="17049" spans="2:2">
      <c r="B17049">
        <f t="shared" si="475"/>
        <v>17</v>
      </c>
    </row>
    <row r="17050" spans="2:2">
      <c r="B17050">
        <f t="shared" si="475"/>
        <v>17</v>
      </c>
    </row>
    <row r="17051" spans="2:2">
      <c r="B17051">
        <f t="shared" si="475"/>
        <v>17</v>
      </c>
    </row>
    <row r="17052" spans="2:2">
      <c r="B17052">
        <f t="shared" si="475"/>
        <v>17</v>
      </c>
    </row>
    <row r="17053" spans="2:2">
      <c r="B17053">
        <f t="shared" si="475"/>
        <v>17</v>
      </c>
    </row>
    <row r="17054" spans="2:2">
      <c r="B17054">
        <f t="shared" si="475"/>
        <v>17</v>
      </c>
    </row>
    <row r="17055" spans="2:2">
      <c r="B17055">
        <f t="shared" si="475"/>
        <v>17</v>
      </c>
    </row>
    <row r="17056" spans="2:2">
      <c r="B17056">
        <f t="shared" si="475"/>
        <v>17</v>
      </c>
    </row>
    <row r="17057" spans="2:2">
      <c r="B17057">
        <f t="shared" si="475"/>
        <v>17</v>
      </c>
    </row>
    <row r="17058" spans="2:2">
      <c r="B17058">
        <f t="shared" si="475"/>
        <v>17</v>
      </c>
    </row>
    <row r="17059" spans="2:2">
      <c r="B17059">
        <f t="shared" si="475"/>
        <v>17</v>
      </c>
    </row>
    <row r="17060" spans="2:2">
      <c r="B17060">
        <f t="shared" si="475"/>
        <v>17</v>
      </c>
    </row>
    <row r="17061" spans="2:2">
      <c r="B17061">
        <f t="shared" si="475"/>
        <v>17</v>
      </c>
    </row>
    <row r="17062" spans="2:2">
      <c r="B17062">
        <f t="shared" si="475"/>
        <v>17</v>
      </c>
    </row>
    <row r="17063" spans="2:2">
      <c r="B17063">
        <f t="shared" si="475"/>
        <v>17</v>
      </c>
    </row>
    <row r="17064" spans="2:2">
      <c r="B17064">
        <f t="shared" si="475"/>
        <v>17</v>
      </c>
    </row>
    <row r="17065" spans="2:2">
      <c r="B17065">
        <f t="shared" si="475"/>
        <v>17</v>
      </c>
    </row>
    <row r="17066" spans="2:2">
      <c r="B17066">
        <f t="shared" si="475"/>
        <v>17</v>
      </c>
    </row>
    <row r="17067" spans="2:2">
      <c r="B17067">
        <f t="shared" si="475"/>
        <v>17</v>
      </c>
    </row>
    <row r="17068" spans="2:2">
      <c r="B17068">
        <f t="shared" si="475"/>
        <v>17</v>
      </c>
    </row>
    <row r="17069" spans="2:2">
      <c r="B17069">
        <f t="shared" si="475"/>
        <v>17</v>
      </c>
    </row>
    <row r="17070" spans="2:2">
      <c r="B17070">
        <f t="shared" si="475"/>
        <v>17</v>
      </c>
    </row>
    <row r="17071" spans="2:2">
      <c r="B17071">
        <f t="shared" si="475"/>
        <v>17</v>
      </c>
    </row>
    <row r="17072" spans="2:2">
      <c r="B17072">
        <f t="shared" si="475"/>
        <v>17</v>
      </c>
    </row>
    <row r="17073" spans="2:2">
      <c r="B17073">
        <f t="shared" si="475"/>
        <v>17</v>
      </c>
    </row>
    <row r="17074" spans="2:2">
      <c r="B17074">
        <f t="shared" si="475"/>
        <v>17</v>
      </c>
    </row>
    <row r="17075" spans="2:2">
      <c r="B17075">
        <f t="shared" si="475"/>
        <v>17</v>
      </c>
    </row>
    <row r="17076" spans="2:2">
      <c r="B17076">
        <f t="shared" si="475"/>
        <v>17</v>
      </c>
    </row>
    <row r="17077" spans="2:2">
      <c r="B17077">
        <f t="shared" si="475"/>
        <v>17</v>
      </c>
    </row>
    <row r="17078" spans="2:2">
      <c r="B17078">
        <f t="shared" si="475"/>
        <v>17</v>
      </c>
    </row>
    <row r="17079" spans="2:2">
      <c r="B17079">
        <f t="shared" si="475"/>
        <v>17</v>
      </c>
    </row>
    <row r="17080" spans="2:2">
      <c r="B17080">
        <f t="shared" si="475"/>
        <v>17</v>
      </c>
    </row>
    <row r="17081" spans="2:2">
      <c r="B17081">
        <f t="shared" si="475"/>
        <v>17</v>
      </c>
    </row>
    <row r="17082" spans="2:2">
      <c r="B17082">
        <f t="shared" si="475"/>
        <v>17</v>
      </c>
    </row>
    <row r="17083" spans="2:2">
      <c r="B17083">
        <f t="shared" si="475"/>
        <v>17</v>
      </c>
    </row>
    <row r="17084" spans="2:2">
      <c r="B17084">
        <f t="shared" si="475"/>
        <v>17</v>
      </c>
    </row>
    <row r="17085" spans="2:2">
      <c r="B17085">
        <f t="shared" si="475"/>
        <v>17</v>
      </c>
    </row>
    <row r="17086" spans="2:2">
      <c r="B17086">
        <f t="shared" si="475"/>
        <v>17</v>
      </c>
    </row>
    <row r="17087" spans="2:2">
      <c r="B17087">
        <f t="shared" si="475"/>
        <v>17</v>
      </c>
    </row>
    <row r="17088" spans="2:2">
      <c r="B17088">
        <f t="shared" si="475"/>
        <v>17</v>
      </c>
    </row>
    <row r="17089" spans="2:2">
      <c r="B17089">
        <f t="shared" si="475"/>
        <v>17</v>
      </c>
    </row>
    <row r="17090" spans="2:2">
      <c r="B17090">
        <f t="shared" si="475"/>
        <v>17</v>
      </c>
    </row>
    <row r="17091" spans="2:2">
      <c r="B17091">
        <f t="shared" si="475"/>
        <v>17</v>
      </c>
    </row>
    <row r="17092" spans="2:2">
      <c r="B17092">
        <f t="shared" si="475"/>
        <v>17</v>
      </c>
    </row>
    <row r="17093" spans="2:2">
      <c r="B17093">
        <f t="shared" ref="B17093:B17156" si="476">+IF(F17092=44085,B17092+1,B17092)</f>
        <v>17</v>
      </c>
    </row>
    <row r="17094" spans="2:2">
      <c r="B17094">
        <f t="shared" si="476"/>
        <v>17</v>
      </c>
    </row>
    <row r="17095" spans="2:2">
      <c r="B17095">
        <f t="shared" si="476"/>
        <v>17</v>
      </c>
    </row>
    <row r="17096" spans="2:2">
      <c r="B17096">
        <f t="shared" si="476"/>
        <v>17</v>
      </c>
    </row>
    <row r="17097" spans="2:2">
      <c r="B17097">
        <f t="shared" si="476"/>
        <v>17</v>
      </c>
    </row>
    <row r="17098" spans="2:2">
      <c r="B17098">
        <f t="shared" si="476"/>
        <v>17</v>
      </c>
    </row>
    <row r="17099" spans="2:2">
      <c r="B17099">
        <f t="shared" si="476"/>
        <v>17</v>
      </c>
    </row>
    <row r="17100" spans="2:2">
      <c r="B17100">
        <f t="shared" si="476"/>
        <v>17</v>
      </c>
    </row>
    <row r="17101" spans="2:2">
      <c r="B17101">
        <f t="shared" si="476"/>
        <v>17</v>
      </c>
    </row>
    <row r="17102" spans="2:2">
      <c r="B17102">
        <f t="shared" si="476"/>
        <v>17</v>
      </c>
    </row>
    <row r="17103" spans="2:2">
      <c r="B17103">
        <f t="shared" si="476"/>
        <v>17</v>
      </c>
    </row>
    <row r="17104" spans="2:2">
      <c r="B17104">
        <f t="shared" si="476"/>
        <v>17</v>
      </c>
    </row>
    <row r="17105" spans="2:2">
      <c r="B17105">
        <f t="shared" si="476"/>
        <v>17</v>
      </c>
    </row>
    <row r="17106" spans="2:2">
      <c r="B17106">
        <f t="shared" si="476"/>
        <v>17</v>
      </c>
    </row>
    <row r="17107" spans="2:2">
      <c r="B17107">
        <f t="shared" si="476"/>
        <v>17</v>
      </c>
    </row>
    <row r="17108" spans="2:2">
      <c r="B17108">
        <f t="shared" si="476"/>
        <v>17</v>
      </c>
    </row>
    <row r="17109" spans="2:2">
      <c r="B17109">
        <f t="shared" si="476"/>
        <v>17</v>
      </c>
    </row>
    <row r="17110" spans="2:2">
      <c r="B17110">
        <f t="shared" si="476"/>
        <v>17</v>
      </c>
    </row>
    <row r="17111" spans="2:2">
      <c r="B17111">
        <f t="shared" si="476"/>
        <v>17</v>
      </c>
    </row>
    <row r="17112" spans="2:2">
      <c r="B17112">
        <f t="shared" si="476"/>
        <v>17</v>
      </c>
    </row>
    <row r="17113" spans="2:2">
      <c r="B17113">
        <f t="shared" si="476"/>
        <v>17</v>
      </c>
    </row>
    <row r="17114" spans="2:2">
      <c r="B17114">
        <f t="shared" si="476"/>
        <v>17</v>
      </c>
    </row>
    <row r="17115" spans="2:2">
      <c r="B17115">
        <f t="shared" si="476"/>
        <v>17</v>
      </c>
    </row>
    <row r="17116" spans="2:2">
      <c r="B17116">
        <f t="shared" si="476"/>
        <v>17</v>
      </c>
    </row>
    <row r="17117" spans="2:2">
      <c r="B17117">
        <f t="shared" si="476"/>
        <v>17</v>
      </c>
    </row>
    <row r="17118" spans="2:2">
      <c r="B17118">
        <f t="shared" si="476"/>
        <v>17</v>
      </c>
    </row>
    <row r="17119" spans="2:2">
      <c r="B17119">
        <f t="shared" si="476"/>
        <v>17</v>
      </c>
    </row>
    <row r="17120" spans="2:2">
      <c r="B17120">
        <f t="shared" si="476"/>
        <v>17</v>
      </c>
    </row>
    <row r="17121" spans="2:2">
      <c r="B17121">
        <f t="shared" si="476"/>
        <v>17</v>
      </c>
    </row>
    <row r="17122" spans="2:2">
      <c r="B17122">
        <f t="shared" si="476"/>
        <v>17</v>
      </c>
    </row>
    <row r="17123" spans="2:2">
      <c r="B17123">
        <f t="shared" si="476"/>
        <v>17</v>
      </c>
    </row>
    <row r="17124" spans="2:2">
      <c r="B17124">
        <f t="shared" si="476"/>
        <v>17</v>
      </c>
    </row>
    <row r="17125" spans="2:2">
      <c r="B17125">
        <f t="shared" si="476"/>
        <v>17</v>
      </c>
    </row>
    <row r="17126" spans="2:2">
      <c r="B17126">
        <f t="shared" si="476"/>
        <v>17</v>
      </c>
    </row>
    <row r="17127" spans="2:2">
      <c r="B17127">
        <f t="shared" si="476"/>
        <v>17</v>
      </c>
    </row>
    <row r="17128" spans="2:2">
      <c r="B17128">
        <f t="shared" si="476"/>
        <v>17</v>
      </c>
    </row>
    <row r="17129" spans="2:2">
      <c r="B17129">
        <f t="shared" si="476"/>
        <v>17</v>
      </c>
    </row>
    <row r="17130" spans="2:2">
      <c r="B17130">
        <f t="shared" si="476"/>
        <v>17</v>
      </c>
    </row>
    <row r="17131" spans="2:2">
      <c r="B17131">
        <f t="shared" si="476"/>
        <v>17</v>
      </c>
    </row>
    <row r="17132" spans="2:2">
      <c r="B17132">
        <f t="shared" si="476"/>
        <v>17</v>
      </c>
    </row>
    <row r="17133" spans="2:2">
      <c r="B17133">
        <f t="shared" si="476"/>
        <v>17</v>
      </c>
    </row>
    <row r="17134" spans="2:2">
      <c r="B17134">
        <f t="shared" si="476"/>
        <v>17</v>
      </c>
    </row>
    <row r="17135" spans="2:2">
      <c r="B17135">
        <f t="shared" si="476"/>
        <v>17</v>
      </c>
    </row>
    <row r="17136" spans="2:2">
      <c r="B17136">
        <f t="shared" si="476"/>
        <v>17</v>
      </c>
    </row>
    <row r="17137" spans="2:2">
      <c r="B17137">
        <f t="shared" si="476"/>
        <v>17</v>
      </c>
    </row>
    <row r="17138" spans="2:2">
      <c r="B17138">
        <f t="shared" si="476"/>
        <v>17</v>
      </c>
    </row>
    <row r="17139" spans="2:2">
      <c r="B17139">
        <f t="shared" si="476"/>
        <v>17</v>
      </c>
    </row>
    <row r="17140" spans="2:2">
      <c r="B17140">
        <f t="shared" si="476"/>
        <v>17</v>
      </c>
    </row>
    <row r="17141" spans="2:2">
      <c r="B17141">
        <f t="shared" si="476"/>
        <v>17</v>
      </c>
    </row>
    <row r="17142" spans="2:2">
      <c r="B17142">
        <f t="shared" si="476"/>
        <v>17</v>
      </c>
    </row>
    <row r="17143" spans="2:2">
      <c r="B17143">
        <f t="shared" si="476"/>
        <v>17</v>
      </c>
    </row>
    <row r="17144" spans="2:2">
      <c r="B17144">
        <f t="shared" si="476"/>
        <v>17</v>
      </c>
    </row>
    <row r="17145" spans="2:2">
      <c r="B17145">
        <f t="shared" si="476"/>
        <v>17</v>
      </c>
    </row>
    <row r="17146" spans="2:2">
      <c r="B17146">
        <f t="shared" si="476"/>
        <v>17</v>
      </c>
    </row>
    <row r="17147" spans="2:2">
      <c r="B17147">
        <f t="shared" si="476"/>
        <v>17</v>
      </c>
    </row>
    <row r="17148" spans="2:2">
      <c r="B17148">
        <f t="shared" si="476"/>
        <v>17</v>
      </c>
    </row>
    <row r="17149" spans="2:2">
      <c r="B17149">
        <f t="shared" si="476"/>
        <v>17</v>
      </c>
    </row>
    <row r="17150" spans="2:2">
      <c r="B17150">
        <f t="shared" si="476"/>
        <v>17</v>
      </c>
    </row>
    <row r="17151" spans="2:2">
      <c r="B17151">
        <f t="shared" si="476"/>
        <v>17</v>
      </c>
    </row>
    <row r="17152" spans="2:2">
      <c r="B17152">
        <f t="shared" si="476"/>
        <v>17</v>
      </c>
    </row>
    <row r="17153" spans="2:2">
      <c r="B17153">
        <f t="shared" si="476"/>
        <v>17</v>
      </c>
    </row>
    <row r="17154" spans="2:2">
      <c r="B17154">
        <f t="shared" si="476"/>
        <v>17</v>
      </c>
    </row>
    <row r="17155" spans="2:2">
      <c r="B17155">
        <f t="shared" si="476"/>
        <v>17</v>
      </c>
    </row>
    <row r="17156" spans="2:2">
      <c r="B17156">
        <f t="shared" si="476"/>
        <v>17</v>
      </c>
    </row>
    <row r="17157" spans="2:2">
      <c r="B17157">
        <f t="shared" ref="B17157:B17220" si="477">+IF(F17156=44085,B17156+1,B17156)</f>
        <v>17</v>
      </c>
    </row>
    <row r="17158" spans="2:2">
      <c r="B17158">
        <f t="shared" si="477"/>
        <v>17</v>
      </c>
    </row>
    <row r="17159" spans="2:2">
      <c r="B17159">
        <f t="shared" si="477"/>
        <v>17</v>
      </c>
    </row>
    <row r="17160" spans="2:2">
      <c r="B17160">
        <f t="shared" si="477"/>
        <v>17</v>
      </c>
    </row>
    <row r="17161" spans="2:2">
      <c r="B17161">
        <f t="shared" si="477"/>
        <v>17</v>
      </c>
    </row>
    <row r="17162" spans="2:2">
      <c r="B17162">
        <f t="shared" si="477"/>
        <v>17</v>
      </c>
    </row>
    <row r="17163" spans="2:2">
      <c r="B17163">
        <f t="shared" si="477"/>
        <v>17</v>
      </c>
    </row>
    <row r="17164" spans="2:2">
      <c r="B17164">
        <f t="shared" si="477"/>
        <v>17</v>
      </c>
    </row>
    <row r="17165" spans="2:2">
      <c r="B17165">
        <f t="shared" si="477"/>
        <v>17</v>
      </c>
    </row>
    <row r="17166" spans="2:2">
      <c r="B17166">
        <f t="shared" si="477"/>
        <v>17</v>
      </c>
    </row>
    <row r="17167" spans="2:2">
      <c r="B17167">
        <f t="shared" si="477"/>
        <v>17</v>
      </c>
    </row>
    <row r="17168" spans="2:2">
      <c r="B17168">
        <f t="shared" si="477"/>
        <v>17</v>
      </c>
    </row>
    <row r="17169" spans="2:2">
      <c r="B17169">
        <f t="shared" si="477"/>
        <v>17</v>
      </c>
    </row>
    <row r="17170" spans="2:2">
      <c r="B17170">
        <f t="shared" si="477"/>
        <v>17</v>
      </c>
    </row>
    <row r="17171" spans="2:2">
      <c r="B17171">
        <f t="shared" si="477"/>
        <v>17</v>
      </c>
    </row>
    <row r="17172" spans="2:2">
      <c r="B17172">
        <f t="shared" si="477"/>
        <v>17</v>
      </c>
    </row>
    <row r="17173" spans="2:2">
      <c r="B17173">
        <f t="shared" si="477"/>
        <v>17</v>
      </c>
    </row>
    <row r="17174" spans="2:2">
      <c r="B17174">
        <f t="shared" si="477"/>
        <v>17</v>
      </c>
    </row>
    <row r="17175" spans="2:2">
      <c r="B17175">
        <f t="shared" si="477"/>
        <v>17</v>
      </c>
    </row>
    <row r="17176" spans="2:2">
      <c r="B17176">
        <f t="shared" si="477"/>
        <v>17</v>
      </c>
    </row>
    <row r="17177" spans="2:2">
      <c r="B17177">
        <f t="shared" si="477"/>
        <v>17</v>
      </c>
    </row>
    <row r="17178" spans="2:2">
      <c r="B17178">
        <f t="shared" si="477"/>
        <v>17</v>
      </c>
    </row>
    <row r="17179" spans="2:2">
      <c r="B17179">
        <f t="shared" si="477"/>
        <v>17</v>
      </c>
    </row>
    <row r="17180" spans="2:2">
      <c r="B17180">
        <f t="shared" si="477"/>
        <v>17</v>
      </c>
    </row>
    <row r="17181" spans="2:2">
      <c r="B17181">
        <f t="shared" si="477"/>
        <v>17</v>
      </c>
    </row>
    <row r="17182" spans="2:2">
      <c r="B17182">
        <f t="shared" si="477"/>
        <v>17</v>
      </c>
    </row>
    <row r="17183" spans="2:2">
      <c r="B17183">
        <f t="shared" si="477"/>
        <v>17</v>
      </c>
    </row>
    <row r="17184" spans="2:2">
      <c r="B17184">
        <f t="shared" si="477"/>
        <v>17</v>
      </c>
    </row>
    <row r="17185" spans="2:2">
      <c r="B17185">
        <f t="shared" si="477"/>
        <v>17</v>
      </c>
    </row>
    <row r="17186" spans="2:2">
      <c r="B17186">
        <f t="shared" si="477"/>
        <v>17</v>
      </c>
    </row>
    <row r="17187" spans="2:2">
      <c r="B17187">
        <f t="shared" si="477"/>
        <v>17</v>
      </c>
    </row>
    <row r="17188" spans="2:2">
      <c r="B17188">
        <f t="shared" si="477"/>
        <v>17</v>
      </c>
    </row>
    <row r="17189" spans="2:2">
      <c r="B17189">
        <f t="shared" si="477"/>
        <v>17</v>
      </c>
    </row>
    <row r="17190" spans="2:2">
      <c r="B17190">
        <f t="shared" si="477"/>
        <v>17</v>
      </c>
    </row>
    <row r="17191" spans="2:2">
      <c r="B17191">
        <f t="shared" si="477"/>
        <v>17</v>
      </c>
    </row>
    <row r="17192" spans="2:2">
      <c r="B17192">
        <f t="shared" si="477"/>
        <v>17</v>
      </c>
    </row>
    <row r="17193" spans="2:2">
      <c r="B17193">
        <f t="shared" si="477"/>
        <v>17</v>
      </c>
    </row>
    <row r="17194" spans="2:2">
      <c r="B17194">
        <f t="shared" si="477"/>
        <v>17</v>
      </c>
    </row>
    <row r="17195" spans="2:2">
      <c r="B17195">
        <f t="shared" si="477"/>
        <v>17</v>
      </c>
    </row>
    <row r="17196" spans="2:2">
      <c r="B17196">
        <f t="shared" si="477"/>
        <v>17</v>
      </c>
    </row>
    <row r="17197" spans="2:2">
      <c r="B17197">
        <f t="shared" si="477"/>
        <v>17</v>
      </c>
    </row>
    <row r="17198" spans="2:2">
      <c r="B17198">
        <f t="shared" si="477"/>
        <v>17</v>
      </c>
    </row>
    <row r="17199" spans="2:2">
      <c r="B17199">
        <f t="shared" si="477"/>
        <v>17</v>
      </c>
    </row>
    <row r="17200" spans="2:2">
      <c r="B17200">
        <f t="shared" si="477"/>
        <v>17</v>
      </c>
    </row>
    <row r="17201" spans="2:2">
      <c r="B17201">
        <f t="shared" si="477"/>
        <v>17</v>
      </c>
    </row>
    <row r="17202" spans="2:2">
      <c r="B17202">
        <f t="shared" si="477"/>
        <v>17</v>
      </c>
    </row>
    <row r="17203" spans="2:2">
      <c r="B17203">
        <f t="shared" si="477"/>
        <v>17</v>
      </c>
    </row>
    <row r="17204" spans="2:2">
      <c r="B17204">
        <f t="shared" si="477"/>
        <v>17</v>
      </c>
    </row>
    <row r="17205" spans="2:2">
      <c r="B17205">
        <f t="shared" si="477"/>
        <v>17</v>
      </c>
    </row>
    <row r="17206" spans="2:2">
      <c r="B17206">
        <f t="shared" si="477"/>
        <v>17</v>
      </c>
    </row>
    <row r="17207" spans="2:2">
      <c r="B17207">
        <f t="shared" si="477"/>
        <v>17</v>
      </c>
    </row>
    <row r="17208" spans="2:2">
      <c r="B17208">
        <f t="shared" si="477"/>
        <v>17</v>
      </c>
    </row>
    <row r="17209" spans="2:2">
      <c r="B17209">
        <f t="shared" si="477"/>
        <v>17</v>
      </c>
    </row>
    <row r="17210" spans="2:2">
      <c r="B17210">
        <f t="shared" si="477"/>
        <v>17</v>
      </c>
    </row>
    <row r="17211" spans="2:2">
      <c r="B17211">
        <f t="shared" si="477"/>
        <v>17</v>
      </c>
    </row>
    <row r="17212" spans="2:2">
      <c r="B17212">
        <f t="shared" si="477"/>
        <v>17</v>
      </c>
    </row>
    <row r="17213" spans="2:2">
      <c r="B17213">
        <f t="shared" si="477"/>
        <v>17</v>
      </c>
    </row>
    <row r="17214" spans="2:2">
      <c r="B17214">
        <f t="shared" si="477"/>
        <v>17</v>
      </c>
    </row>
    <row r="17215" spans="2:2">
      <c r="B17215">
        <f t="shared" si="477"/>
        <v>17</v>
      </c>
    </row>
    <row r="17216" spans="2:2">
      <c r="B17216">
        <f t="shared" si="477"/>
        <v>17</v>
      </c>
    </row>
    <row r="17217" spans="2:2">
      <c r="B17217">
        <f t="shared" si="477"/>
        <v>17</v>
      </c>
    </row>
    <row r="17218" spans="2:2">
      <c r="B17218">
        <f t="shared" si="477"/>
        <v>17</v>
      </c>
    </row>
    <row r="17219" spans="2:2">
      <c r="B17219">
        <f t="shared" si="477"/>
        <v>17</v>
      </c>
    </row>
    <row r="17220" spans="2:2">
      <c r="B17220">
        <f t="shared" si="477"/>
        <v>17</v>
      </c>
    </row>
    <row r="17221" spans="2:2">
      <c r="B17221">
        <f t="shared" ref="B17221:B17284" si="478">+IF(F17220=44085,B17220+1,B17220)</f>
        <v>17</v>
      </c>
    </row>
    <row r="17222" spans="2:2">
      <c r="B17222">
        <f t="shared" si="478"/>
        <v>17</v>
      </c>
    </row>
    <row r="17223" spans="2:2">
      <c r="B17223">
        <f t="shared" si="478"/>
        <v>17</v>
      </c>
    </row>
    <row r="17224" spans="2:2">
      <c r="B17224">
        <f t="shared" si="478"/>
        <v>17</v>
      </c>
    </row>
    <row r="17225" spans="2:2">
      <c r="B17225">
        <f t="shared" si="478"/>
        <v>17</v>
      </c>
    </row>
    <row r="17226" spans="2:2">
      <c r="B17226">
        <f t="shared" si="478"/>
        <v>17</v>
      </c>
    </row>
    <row r="17227" spans="2:2">
      <c r="B17227">
        <f t="shared" si="478"/>
        <v>17</v>
      </c>
    </row>
    <row r="17228" spans="2:2">
      <c r="B17228">
        <f t="shared" si="478"/>
        <v>17</v>
      </c>
    </row>
    <row r="17229" spans="2:2">
      <c r="B17229">
        <f t="shared" si="478"/>
        <v>17</v>
      </c>
    </row>
    <row r="17230" spans="2:2">
      <c r="B17230">
        <f t="shared" si="478"/>
        <v>17</v>
      </c>
    </row>
    <row r="17231" spans="2:2">
      <c r="B17231">
        <f t="shared" si="478"/>
        <v>17</v>
      </c>
    </row>
    <row r="17232" spans="2:2">
      <c r="B17232">
        <f t="shared" si="478"/>
        <v>17</v>
      </c>
    </row>
    <row r="17233" spans="2:2">
      <c r="B17233">
        <f t="shared" si="478"/>
        <v>17</v>
      </c>
    </row>
    <row r="17234" spans="2:2">
      <c r="B17234">
        <f t="shared" si="478"/>
        <v>17</v>
      </c>
    </row>
    <row r="17235" spans="2:2">
      <c r="B17235">
        <f t="shared" si="478"/>
        <v>17</v>
      </c>
    </row>
    <row r="17236" spans="2:2">
      <c r="B17236">
        <f t="shared" si="478"/>
        <v>17</v>
      </c>
    </row>
    <row r="17237" spans="2:2">
      <c r="B17237">
        <f t="shared" si="478"/>
        <v>17</v>
      </c>
    </row>
    <row r="17238" spans="2:2">
      <c r="B17238">
        <f t="shared" si="478"/>
        <v>17</v>
      </c>
    </row>
    <row r="17239" spans="2:2">
      <c r="B17239">
        <f t="shared" si="478"/>
        <v>17</v>
      </c>
    </row>
    <row r="17240" spans="2:2">
      <c r="B17240">
        <f t="shared" si="478"/>
        <v>17</v>
      </c>
    </row>
    <row r="17241" spans="2:2">
      <c r="B17241">
        <f t="shared" si="478"/>
        <v>17</v>
      </c>
    </row>
    <row r="17242" spans="2:2">
      <c r="B17242">
        <f t="shared" si="478"/>
        <v>17</v>
      </c>
    </row>
    <row r="17243" spans="2:2">
      <c r="B17243">
        <f t="shared" si="478"/>
        <v>17</v>
      </c>
    </row>
    <row r="17244" spans="2:2">
      <c r="B17244">
        <f t="shared" si="478"/>
        <v>17</v>
      </c>
    </row>
    <row r="17245" spans="2:2">
      <c r="B17245">
        <f t="shared" si="478"/>
        <v>17</v>
      </c>
    </row>
    <row r="17246" spans="2:2">
      <c r="B17246">
        <f t="shared" si="478"/>
        <v>17</v>
      </c>
    </row>
    <row r="17247" spans="2:2">
      <c r="B17247">
        <f t="shared" si="478"/>
        <v>17</v>
      </c>
    </row>
    <row r="17248" spans="2:2">
      <c r="B17248">
        <f t="shared" si="478"/>
        <v>17</v>
      </c>
    </row>
    <row r="17249" spans="2:2">
      <c r="B17249">
        <f t="shared" si="478"/>
        <v>17</v>
      </c>
    </row>
    <row r="17250" spans="2:2">
      <c r="B17250">
        <f t="shared" si="478"/>
        <v>17</v>
      </c>
    </row>
    <row r="17251" spans="2:2">
      <c r="B17251">
        <f t="shared" si="478"/>
        <v>17</v>
      </c>
    </row>
    <row r="17252" spans="2:2">
      <c r="B17252">
        <f t="shared" si="478"/>
        <v>17</v>
      </c>
    </row>
    <row r="17253" spans="2:2">
      <c r="B17253">
        <f t="shared" si="478"/>
        <v>17</v>
      </c>
    </row>
    <row r="17254" spans="2:2">
      <c r="B17254">
        <f t="shared" si="478"/>
        <v>17</v>
      </c>
    </row>
    <row r="17255" spans="2:2">
      <c r="B17255">
        <f t="shared" si="478"/>
        <v>17</v>
      </c>
    </row>
    <row r="17256" spans="2:2">
      <c r="B17256">
        <f t="shared" si="478"/>
        <v>17</v>
      </c>
    </row>
    <row r="17257" spans="2:2">
      <c r="B17257">
        <f t="shared" si="478"/>
        <v>17</v>
      </c>
    </row>
    <row r="17258" spans="2:2">
      <c r="B17258">
        <f t="shared" si="478"/>
        <v>17</v>
      </c>
    </row>
    <row r="17259" spans="2:2">
      <c r="B17259">
        <f t="shared" si="478"/>
        <v>17</v>
      </c>
    </row>
    <row r="17260" spans="2:2">
      <c r="B17260">
        <f t="shared" si="478"/>
        <v>17</v>
      </c>
    </row>
    <row r="17261" spans="2:2">
      <c r="B17261">
        <f t="shared" si="478"/>
        <v>17</v>
      </c>
    </row>
    <row r="17262" spans="2:2">
      <c r="B17262">
        <f t="shared" si="478"/>
        <v>17</v>
      </c>
    </row>
    <row r="17263" spans="2:2">
      <c r="B17263">
        <f t="shared" si="478"/>
        <v>17</v>
      </c>
    </row>
    <row r="17264" spans="2:2">
      <c r="B17264">
        <f t="shared" si="478"/>
        <v>17</v>
      </c>
    </row>
    <row r="17265" spans="2:2">
      <c r="B17265">
        <f t="shared" si="478"/>
        <v>17</v>
      </c>
    </row>
    <row r="17266" spans="2:2">
      <c r="B17266">
        <f t="shared" si="478"/>
        <v>17</v>
      </c>
    </row>
    <row r="17267" spans="2:2">
      <c r="B17267">
        <f t="shared" si="478"/>
        <v>17</v>
      </c>
    </row>
    <row r="17268" spans="2:2">
      <c r="B17268">
        <f t="shared" si="478"/>
        <v>17</v>
      </c>
    </row>
    <row r="17269" spans="2:2">
      <c r="B17269">
        <f t="shared" si="478"/>
        <v>17</v>
      </c>
    </row>
    <row r="17270" spans="2:2">
      <c r="B17270">
        <f t="shared" si="478"/>
        <v>17</v>
      </c>
    </row>
    <row r="17271" spans="2:2">
      <c r="B17271">
        <f t="shared" si="478"/>
        <v>17</v>
      </c>
    </row>
    <row r="17272" spans="2:2">
      <c r="B17272">
        <f t="shared" si="478"/>
        <v>17</v>
      </c>
    </row>
    <row r="17273" spans="2:2">
      <c r="B17273">
        <f t="shared" si="478"/>
        <v>17</v>
      </c>
    </row>
    <row r="17274" spans="2:2">
      <c r="B17274">
        <f t="shared" si="478"/>
        <v>17</v>
      </c>
    </row>
    <row r="17275" spans="2:2">
      <c r="B17275">
        <f t="shared" si="478"/>
        <v>17</v>
      </c>
    </row>
    <row r="17276" spans="2:2">
      <c r="B17276">
        <f t="shared" si="478"/>
        <v>17</v>
      </c>
    </row>
    <row r="17277" spans="2:2">
      <c r="B17277">
        <f t="shared" si="478"/>
        <v>17</v>
      </c>
    </row>
    <row r="17278" spans="2:2">
      <c r="B17278">
        <f t="shared" si="478"/>
        <v>17</v>
      </c>
    </row>
    <row r="17279" spans="2:2">
      <c r="B17279">
        <f t="shared" si="478"/>
        <v>17</v>
      </c>
    </row>
    <row r="17280" spans="2:2">
      <c r="B17280">
        <f t="shared" si="478"/>
        <v>17</v>
      </c>
    </row>
    <row r="17281" spans="2:2">
      <c r="B17281">
        <f t="shared" si="478"/>
        <v>17</v>
      </c>
    </row>
    <row r="17282" spans="2:2">
      <c r="B17282">
        <f t="shared" si="478"/>
        <v>17</v>
      </c>
    </row>
    <row r="17283" spans="2:2">
      <c r="B17283">
        <f t="shared" si="478"/>
        <v>17</v>
      </c>
    </row>
    <row r="17284" spans="2:2">
      <c r="B17284">
        <f t="shared" si="478"/>
        <v>17</v>
      </c>
    </row>
    <row r="17285" spans="2:2">
      <c r="B17285">
        <f t="shared" ref="B17285:B17348" si="479">+IF(F17284=44085,B17284+1,B17284)</f>
        <v>17</v>
      </c>
    </row>
    <row r="17286" spans="2:2">
      <c r="B17286">
        <f t="shared" si="479"/>
        <v>17</v>
      </c>
    </row>
    <row r="17287" spans="2:2">
      <c r="B17287">
        <f t="shared" si="479"/>
        <v>17</v>
      </c>
    </row>
    <row r="17288" spans="2:2">
      <c r="B17288">
        <f t="shared" si="479"/>
        <v>17</v>
      </c>
    </row>
    <row r="17289" spans="2:2">
      <c r="B17289">
        <f t="shared" si="479"/>
        <v>17</v>
      </c>
    </row>
    <row r="17290" spans="2:2">
      <c r="B17290">
        <f t="shared" si="479"/>
        <v>17</v>
      </c>
    </row>
    <row r="17291" spans="2:2">
      <c r="B17291">
        <f t="shared" si="479"/>
        <v>17</v>
      </c>
    </row>
    <row r="17292" spans="2:2">
      <c r="B17292">
        <f t="shared" si="479"/>
        <v>17</v>
      </c>
    </row>
    <row r="17293" spans="2:2">
      <c r="B17293">
        <f t="shared" si="479"/>
        <v>17</v>
      </c>
    </row>
    <row r="17294" spans="2:2">
      <c r="B17294">
        <f t="shared" si="479"/>
        <v>17</v>
      </c>
    </row>
    <row r="17295" spans="2:2">
      <c r="B17295">
        <f t="shared" si="479"/>
        <v>17</v>
      </c>
    </row>
    <row r="17296" spans="2:2">
      <c r="B17296">
        <f t="shared" si="479"/>
        <v>17</v>
      </c>
    </row>
    <row r="17297" spans="2:2">
      <c r="B17297">
        <f t="shared" si="479"/>
        <v>17</v>
      </c>
    </row>
    <row r="17298" spans="2:2">
      <c r="B17298">
        <f t="shared" si="479"/>
        <v>17</v>
      </c>
    </row>
    <row r="17299" spans="2:2">
      <c r="B17299">
        <f t="shared" si="479"/>
        <v>17</v>
      </c>
    </row>
    <row r="17300" spans="2:2">
      <c r="B17300">
        <f t="shared" si="479"/>
        <v>17</v>
      </c>
    </row>
    <row r="17301" spans="2:2">
      <c r="B17301">
        <f t="shared" si="479"/>
        <v>17</v>
      </c>
    </row>
    <row r="17302" spans="2:2">
      <c r="B17302">
        <f t="shared" si="479"/>
        <v>17</v>
      </c>
    </row>
    <row r="17303" spans="2:2">
      <c r="B17303">
        <f t="shared" si="479"/>
        <v>17</v>
      </c>
    </row>
    <row r="17304" spans="2:2">
      <c r="B17304">
        <f t="shared" si="479"/>
        <v>17</v>
      </c>
    </row>
    <row r="17305" spans="2:2">
      <c r="B17305">
        <f t="shared" si="479"/>
        <v>17</v>
      </c>
    </row>
    <row r="17306" spans="2:2">
      <c r="B17306">
        <f t="shared" si="479"/>
        <v>17</v>
      </c>
    </row>
    <row r="17307" spans="2:2">
      <c r="B17307">
        <f t="shared" si="479"/>
        <v>17</v>
      </c>
    </row>
    <row r="17308" spans="2:2">
      <c r="B17308">
        <f t="shared" si="479"/>
        <v>17</v>
      </c>
    </row>
    <row r="17309" spans="2:2">
      <c r="B17309">
        <f t="shared" si="479"/>
        <v>17</v>
      </c>
    </row>
    <row r="17310" spans="2:2">
      <c r="B17310">
        <f t="shared" si="479"/>
        <v>17</v>
      </c>
    </row>
    <row r="17311" spans="2:2">
      <c r="B17311">
        <f t="shared" si="479"/>
        <v>17</v>
      </c>
    </row>
    <row r="17312" spans="2:2">
      <c r="B17312">
        <f t="shared" si="479"/>
        <v>17</v>
      </c>
    </row>
    <row r="17313" spans="2:2">
      <c r="B17313">
        <f t="shared" si="479"/>
        <v>17</v>
      </c>
    </row>
    <row r="17314" spans="2:2">
      <c r="B17314">
        <f t="shared" si="479"/>
        <v>17</v>
      </c>
    </row>
    <row r="17315" spans="2:2">
      <c r="B17315">
        <f t="shared" si="479"/>
        <v>17</v>
      </c>
    </row>
    <row r="17316" spans="2:2">
      <c r="B17316">
        <f t="shared" si="479"/>
        <v>17</v>
      </c>
    </row>
    <row r="17317" spans="2:2">
      <c r="B17317">
        <f t="shared" si="479"/>
        <v>17</v>
      </c>
    </row>
    <row r="17318" spans="2:2">
      <c r="B17318">
        <f t="shared" si="479"/>
        <v>17</v>
      </c>
    </row>
    <row r="17319" spans="2:2">
      <c r="B17319">
        <f t="shared" si="479"/>
        <v>17</v>
      </c>
    </row>
    <row r="17320" spans="2:2">
      <c r="B17320">
        <f t="shared" si="479"/>
        <v>17</v>
      </c>
    </row>
    <row r="17321" spans="2:2">
      <c r="B17321">
        <f t="shared" si="479"/>
        <v>17</v>
      </c>
    </row>
    <row r="17322" spans="2:2">
      <c r="B17322">
        <f t="shared" si="479"/>
        <v>17</v>
      </c>
    </row>
    <row r="17323" spans="2:2">
      <c r="B17323">
        <f t="shared" si="479"/>
        <v>17</v>
      </c>
    </row>
    <row r="17324" spans="2:2">
      <c r="B17324">
        <f t="shared" si="479"/>
        <v>17</v>
      </c>
    </row>
    <row r="17325" spans="2:2">
      <c r="B17325">
        <f t="shared" si="479"/>
        <v>17</v>
      </c>
    </row>
    <row r="17326" spans="2:2">
      <c r="B17326">
        <f t="shared" si="479"/>
        <v>17</v>
      </c>
    </row>
    <row r="17327" spans="2:2">
      <c r="B17327">
        <f t="shared" si="479"/>
        <v>17</v>
      </c>
    </row>
    <row r="17328" spans="2:2">
      <c r="B17328">
        <f t="shared" si="479"/>
        <v>17</v>
      </c>
    </row>
    <row r="17329" spans="2:2">
      <c r="B17329">
        <f t="shared" si="479"/>
        <v>17</v>
      </c>
    </row>
    <row r="17330" spans="2:2">
      <c r="B17330">
        <f t="shared" si="479"/>
        <v>17</v>
      </c>
    </row>
    <row r="17331" spans="2:2">
      <c r="B17331">
        <f t="shared" si="479"/>
        <v>17</v>
      </c>
    </row>
    <row r="17332" spans="2:2">
      <c r="B17332">
        <f t="shared" si="479"/>
        <v>17</v>
      </c>
    </row>
    <row r="17333" spans="2:2">
      <c r="B17333">
        <f t="shared" si="479"/>
        <v>17</v>
      </c>
    </row>
    <row r="17334" spans="2:2">
      <c r="B17334">
        <f t="shared" si="479"/>
        <v>17</v>
      </c>
    </row>
    <row r="17335" spans="2:2">
      <c r="B17335">
        <f t="shared" si="479"/>
        <v>17</v>
      </c>
    </row>
    <row r="17336" spans="2:2">
      <c r="B17336">
        <f t="shared" si="479"/>
        <v>17</v>
      </c>
    </row>
    <row r="17337" spans="2:2">
      <c r="B17337">
        <f t="shared" si="479"/>
        <v>17</v>
      </c>
    </row>
    <row r="17338" spans="2:2">
      <c r="B17338">
        <f t="shared" si="479"/>
        <v>17</v>
      </c>
    </row>
    <row r="17339" spans="2:2">
      <c r="B17339">
        <f t="shared" si="479"/>
        <v>17</v>
      </c>
    </row>
    <row r="17340" spans="2:2">
      <c r="B17340">
        <f t="shared" si="479"/>
        <v>17</v>
      </c>
    </row>
    <row r="17341" spans="2:2">
      <c r="B17341">
        <f t="shared" si="479"/>
        <v>17</v>
      </c>
    </row>
    <row r="17342" spans="2:2">
      <c r="B17342">
        <f t="shared" si="479"/>
        <v>17</v>
      </c>
    </row>
    <row r="17343" spans="2:2">
      <c r="B17343">
        <f t="shared" si="479"/>
        <v>17</v>
      </c>
    </row>
    <row r="17344" spans="2:2">
      <c r="B17344">
        <f t="shared" si="479"/>
        <v>17</v>
      </c>
    </row>
    <row r="17345" spans="2:2">
      <c r="B17345">
        <f t="shared" si="479"/>
        <v>17</v>
      </c>
    </row>
    <row r="17346" spans="2:2">
      <c r="B17346">
        <f t="shared" si="479"/>
        <v>17</v>
      </c>
    </row>
    <row r="17347" spans="2:2">
      <c r="B17347">
        <f t="shared" si="479"/>
        <v>17</v>
      </c>
    </row>
    <row r="17348" spans="2:2">
      <c r="B17348">
        <f t="shared" si="479"/>
        <v>17</v>
      </c>
    </row>
    <row r="17349" spans="2:2">
      <c r="B17349">
        <f t="shared" ref="B17349:B17412" si="480">+IF(F17348=44085,B17348+1,B17348)</f>
        <v>17</v>
      </c>
    </row>
    <row r="17350" spans="2:2">
      <c r="B17350">
        <f t="shared" si="480"/>
        <v>17</v>
      </c>
    </row>
    <row r="17351" spans="2:2">
      <c r="B17351">
        <f t="shared" si="480"/>
        <v>17</v>
      </c>
    </row>
    <row r="17352" spans="2:2">
      <c r="B17352">
        <f t="shared" si="480"/>
        <v>17</v>
      </c>
    </row>
    <row r="17353" spans="2:2">
      <c r="B17353">
        <f t="shared" si="480"/>
        <v>17</v>
      </c>
    </row>
    <row r="17354" spans="2:2">
      <c r="B17354">
        <f t="shared" si="480"/>
        <v>17</v>
      </c>
    </row>
    <row r="17355" spans="2:2">
      <c r="B17355">
        <f t="shared" si="480"/>
        <v>17</v>
      </c>
    </row>
    <row r="17356" spans="2:2">
      <c r="B17356">
        <f t="shared" si="480"/>
        <v>17</v>
      </c>
    </row>
    <row r="17357" spans="2:2">
      <c r="B17357">
        <f t="shared" si="480"/>
        <v>17</v>
      </c>
    </row>
    <row r="17358" spans="2:2">
      <c r="B17358">
        <f t="shared" si="480"/>
        <v>17</v>
      </c>
    </row>
    <row r="17359" spans="2:2">
      <c r="B17359">
        <f t="shared" si="480"/>
        <v>17</v>
      </c>
    </row>
    <row r="17360" spans="2:2">
      <c r="B17360">
        <f t="shared" si="480"/>
        <v>17</v>
      </c>
    </row>
    <row r="17361" spans="2:2">
      <c r="B17361">
        <f t="shared" si="480"/>
        <v>17</v>
      </c>
    </row>
    <row r="17362" spans="2:2">
      <c r="B17362">
        <f t="shared" si="480"/>
        <v>17</v>
      </c>
    </row>
    <row r="17363" spans="2:2">
      <c r="B17363">
        <f t="shared" si="480"/>
        <v>17</v>
      </c>
    </row>
    <row r="17364" spans="2:2">
      <c r="B17364">
        <f t="shared" si="480"/>
        <v>17</v>
      </c>
    </row>
    <row r="17365" spans="2:2">
      <c r="B17365">
        <f t="shared" si="480"/>
        <v>17</v>
      </c>
    </row>
    <row r="17366" spans="2:2">
      <c r="B17366">
        <f t="shared" si="480"/>
        <v>17</v>
      </c>
    </row>
    <row r="17367" spans="2:2">
      <c r="B17367">
        <f t="shared" si="480"/>
        <v>17</v>
      </c>
    </row>
    <row r="17368" spans="2:2">
      <c r="B17368">
        <f t="shared" si="480"/>
        <v>17</v>
      </c>
    </row>
    <row r="17369" spans="2:2">
      <c r="B17369">
        <f t="shared" si="480"/>
        <v>17</v>
      </c>
    </row>
    <row r="17370" spans="2:2">
      <c r="B17370">
        <f t="shared" si="480"/>
        <v>17</v>
      </c>
    </row>
    <row r="17371" spans="2:2">
      <c r="B17371">
        <f t="shared" si="480"/>
        <v>17</v>
      </c>
    </row>
    <row r="17372" spans="2:2">
      <c r="B17372">
        <f t="shared" si="480"/>
        <v>17</v>
      </c>
    </row>
    <row r="17373" spans="2:2">
      <c r="B17373">
        <f t="shared" si="480"/>
        <v>17</v>
      </c>
    </row>
    <row r="17374" spans="2:2">
      <c r="B17374">
        <f t="shared" si="480"/>
        <v>17</v>
      </c>
    </row>
    <row r="17375" spans="2:2">
      <c r="B17375">
        <f t="shared" si="480"/>
        <v>17</v>
      </c>
    </row>
    <row r="17376" spans="2:2">
      <c r="B17376">
        <f t="shared" si="480"/>
        <v>17</v>
      </c>
    </row>
    <row r="17377" spans="2:2">
      <c r="B17377">
        <f t="shared" si="480"/>
        <v>17</v>
      </c>
    </row>
    <row r="17378" spans="2:2">
      <c r="B17378">
        <f t="shared" si="480"/>
        <v>17</v>
      </c>
    </row>
    <row r="17379" spans="2:2">
      <c r="B17379">
        <f t="shared" si="480"/>
        <v>17</v>
      </c>
    </row>
    <row r="17380" spans="2:2">
      <c r="B17380">
        <f t="shared" si="480"/>
        <v>17</v>
      </c>
    </row>
    <row r="17381" spans="2:2">
      <c r="B17381">
        <f t="shared" si="480"/>
        <v>17</v>
      </c>
    </row>
    <row r="17382" spans="2:2">
      <c r="B17382">
        <f t="shared" si="480"/>
        <v>17</v>
      </c>
    </row>
    <row r="17383" spans="2:2">
      <c r="B17383">
        <f t="shared" si="480"/>
        <v>17</v>
      </c>
    </row>
    <row r="17384" spans="2:2">
      <c r="B17384">
        <f t="shared" si="480"/>
        <v>17</v>
      </c>
    </row>
    <row r="17385" spans="2:2">
      <c r="B17385">
        <f t="shared" si="480"/>
        <v>17</v>
      </c>
    </row>
    <row r="17386" spans="2:2">
      <c r="B17386">
        <f t="shared" si="480"/>
        <v>17</v>
      </c>
    </row>
    <row r="17387" spans="2:2">
      <c r="B17387">
        <f t="shared" si="480"/>
        <v>17</v>
      </c>
    </row>
    <row r="17388" spans="2:2">
      <c r="B17388">
        <f t="shared" si="480"/>
        <v>17</v>
      </c>
    </row>
    <row r="17389" spans="2:2">
      <c r="B17389">
        <f t="shared" si="480"/>
        <v>17</v>
      </c>
    </row>
    <row r="17390" spans="2:2">
      <c r="B17390">
        <f t="shared" si="480"/>
        <v>17</v>
      </c>
    </row>
    <row r="17391" spans="2:2">
      <c r="B17391">
        <f t="shared" si="480"/>
        <v>17</v>
      </c>
    </row>
    <row r="17392" spans="2:2">
      <c r="B17392">
        <f t="shared" si="480"/>
        <v>17</v>
      </c>
    </row>
    <row r="17393" spans="2:2">
      <c r="B17393">
        <f t="shared" si="480"/>
        <v>17</v>
      </c>
    </row>
    <row r="17394" spans="2:2">
      <c r="B17394">
        <f t="shared" si="480"/>
        <v>17</v>
      </c>
    </row>
    <row r="17395" spans="2:2">
      <c r="B17395">
        <f t="shared" si="480"/>
        <v>17</v>
      </c>
    </row>
    <row r="17396" spans="2:2">
      <c r="B17396">
        <f t="shared" si="480"/>
        <v>17</v>
      </c>
    </row>
    <row r="17397" spans="2:2">
      <c r="B17397">
        <f t="shared" si="480"/>
        <v>17</v>
      </c>
    </row>
    <row r="17398" spans="2:2">
      <c r="B17398">
        <f t="shared" si="480"/>
        <v>17</v>
      </c>
    </row>
    <row r="17399" spans="2:2">
      <c r="B17399">
        <f t="shared" si="480"/>
        <v>17</v>
      </c>
    </row>
    <row r="17400" spans="2:2">
      <c r="B17400">
        <f t="shared" si="480"/>
        <v>17</v>
      </c>
    </row>
    <row r="17401" spans="2:2">
      <c r="B17401">
        <f t="shared" si="480"/>
        <v>17</v>
      </c>
    </row>
    <row r="17402" spans="2:2">
      <c r="B17402">
        <f t="shared" si="480"/>
        <v>17</v>
      </c>
    </row>
    <row r="17403" spans="2:2">
      <c r="B17403">
        <f t="shared" si="480"/>
        <v>17</v>
      </c>
    </row>
    <row r="17404" spans="2:2">
      <c r="B17404">
        <f t="shared" si="480"/>
        <v>17</v>
      </c>
    </row>
    <row r="17405" spans="2:2">
      <c r="B17405">
        <f t="shared" si="480"/>
        <v>17</v>
      </c>
    </row>
    <row r="17406" spans="2:2">
      <c r="B17406">
        <f t="shared" si="480"/>
        <v>17</v>
      </c>
    </row>
    <row r="17407" spans="2:2">
      <c r="B17407">
        <f t="shared" si="480"/>
        <v>17</v>
      </c>
    </row>
    <row r="17408" spans="2:2">
      <c r="B17408">
        <f t="shared" si="480"/>
        <v>17</v>
      </c>
    </row>
    <row r="17409" spans="2:2">
      <c r="B17409">
        <f t="shared" si="480"/>
        <v>17</v>
      </c>
    </row>
    <row r="17410" spans="2:2">
      <c r="B17410">
        <f t="shared" si="480"/>
        <v>17</v>
      </c>
    </row>
    <row r="17411" spans="2:2">
      <c r="B17411">
        <f t="shared" si="480"/>
        <v>17</v>
      </c>
    </row>
    <row r="17412" spans="2:2">
      <c r="B17412">
        <f t="shared" si="480"/>
        <v>17</v>
      </c>
    </row>
    <row r="17413" spans="2:2">
      <c r="B17413">
        <f t="shared" ref="B17413:B17476" si="481">+IF(F17412=44085,B17412+1,B17412)</f>
        <v>17</v>
      </c>
    </row>
    <row r="17414" spans="2:2">
      <c r="B17414">
        <f t="shared" si="481"/>
        <v>17</v>
      </c>
    </row>
    <row r="17415" spans="2:2">
      <c r="B17415">
        <f t="shared" si="481"/>
        <v>17</v>
      </c>
    </row>
    <row r="17416" spans="2:2">
      <c r="B17416">
        <f t="shared" si="481"/>
        <v>17</v>
      </c>
    </row>
    <row r="17417" spans="2:2">
      <c r="B17417">
        <f t="shared" si="481"/>
        <v>17</v>
      </c>
    </row>
    <row r="17418" spans="2:2">
      <c r="B17418">
        <f t="shared" si="481"/>
        <v>17</v>
      </c>
    </row>
    <row r="17419" spans="2:2">
      <c r="B17419">
        <f t="shared" si="481"/>
        <v>17</v>
      </c>
    </row>
    <row r="17420" spans="2:2">
      <c r="B17420">
        <f t="shared" si="481"/>
        <v>17</v>
      </c>
    </row>
    <row r="17421" spans="2:2">
      <c r="B17421">
        <f t="shared" si="481"/>
        <v>17</v>
      </c>
    </row>
    <row r="17422" spans="2:2">
      <c r="B17422">
        <f t="shared" si="481"/>
        <v>17</v>
      </c>
    </row>
    <row r="17423" spans="2:2">
      <c r="B17423">
        <f t="shared" si="481"/>
        <v>17</v>
      </c>
    </row>
    <row r="17424" spans="2:2">
      <c r="B17424">
        <f t="shared" si="481"/>
        <v>17</v>
      </c>
    </row>
    <row r="17425" spans="2:2">
      <c r="B17425">
        <f t="shared" si="481"/>
        <v>17</v>
      </c>
    </row>
    <row r="17426" spans="2:2">
      <c r="B17426">
        <f t="shared" si="481"/>
        <v>17</v>
      </c>
    </row>
    <row r="17427" spans="2:2">
      <c r="B17427">
        <f t="shared" si="481"/>
        <v>17</v>
      </c>
    </row>
    <row r="17428" spans="2:2">
      <c r="B17428">
        <f t="shared" si="481"/>
        <v>17</v>
      </c>
    </row>
    <row r="17429" spans="2:2">
      <c r="B17429">
        <f t="shared" si="481"/>
        <v>17</v>
      </c>
    </row>
    <row r="17430" spans="2:2">
      <c r="B17430">
        <f t="shared" si="481"/>
        <v>17</v>
      </c>
    </row>
    <row r="17431" spans="2:2">
      <c r="B17431">
        <f t="shared" si="481"/>
        <v>17</v>
      </c>
    </row>
    <row r="17432" spans="2:2">
      <c r="B17432">
        <f t="shared" si="481"/>
        <v>17</v>
      </c>
    </row>
    <row r="17433" spans="2:2">
      <c r="B17433">
        <f t="shared" si="481"/>
        <v>17</v>
      </c>
    </row>
    <row r="17434" spans="2:2">
      <c r="B17434">
        <f t="shared" si="481"/>
        <v>17</v>
      </c>
    </row>
    <row r="17435" spans="2:2">
      <c r="B17435">
        <f t="shared" si="481"/>
        <v>17</v>
      </c>
    </row>
    <row r="17436" spans="2:2">
      <c r="B17436">
        <f t="shared" si="481"/>
        <v>17</v>
      </c>
    </row>
    <row r="17437" spans="2:2">
      <c r="B17437">
        <f t="shared" si="481"/>
        <v>17</v>
      </c>
    </row>
    <row r="17438" spans="2:2">
      <c r="B17438">
        <f t="shared" si="481"/>
        <v>17</v>
      </c>
    </row>
    <row r="17439" spans="2:2">
      <c r="B17439">
        <f t="shared" si="481"/>
        <v>17</v>
      </c>
    </row>
    <row r="17440" spans="2:2">
      <c r="B17440">
        <f t="shared" si="481"/>
        <v>17</v>
      </c>
    </row>
    <row r="17441" spans="2:2">
      <c r="B17441">
        <f t="shared" si="481"/>
        <v>17</v>
      </c>
    </row>
    <row r="17442" spans="2:2">
      <c r="B17442">
        <f t="shared" si="481"/>
        <v>17</v>
      </c>
    </row>
    <row r="17443" spans="2:2">
      <c r="B17443">
        <f t="shared" si="481"/>
        <v>17</v>
      </c>
    </row>
    <row r="17444" spans="2:2">
      <c r="B17444">
        <f t="shared" si="481"/>
        <v>17</v>
      </c>
    </row>
    <row r="17445" spans="2:2">
      <c r="B17445">
        <f t="shared" si="481"/>
        <v>17</v>
      </c>
    </row>
    <row r="17446" spans="2:2">
      <c r="B17446">
        <f t="shared" si="481"/>
        <v>17</v>
      </c>
    </row>
    <row r="17447" spans="2:2">
      <c r="B17447">
        <f t="shared" si="481"/>
        <v>17</v>
      </c>
    </row>
    <row r="17448" spans="2:2">
      <c r="B17448">
        <f t="shared" si="481"/>
        <v>17</v>
      </c>
    </row>
    <row r="17449" spans="2:2">
      <c r="B17449">
        <f t="shared" si="481"/>
        <v>17</v>
      </c>
    </row>
    <row r="17450" spans="2:2">
      <c r="B17450">
        <f t="shared" si="481"/>
        <v>17</v>
      </c>
    </row>
    <row r="17451" spans="2:2">
      <c r="B17451">
        <f t="shared" si="481"/>
        <v>17</v>
      </c>
    </row>
    <row r="17452" spans="2:2">
      <c r="B17452">
        <f t="shared" si="481"/>
        <v>17</v>
      </c>
    </row>
    <row r="17453" spans="2:2">
      <c r="B17453">
        <f t="shared" si="481"/>
        <v>17</v>
      </c>
    </row>
    <row r="17454" spans="2:2">
      <c r="B17454">
        <f t="shared" si="481"/>
        <v>17</v>
      </c>
    </row>
    <row r="17455" spans="2:2">
      <c r="B17455">
        <f t="shared" si="481"/>
        <v>17</v>
      </c>
    </row>
    <row r="17456" spans="2:2">
      <c r="B17456">
        <f t="shared" si="481"/>
        <v>17</v>
      </c>
    </row>
    <row r="17457" spans="2:2">
      <c r="B17457">
        <f t="shared" si="481"/>
        <v>17</v>
      </c>
    </row>
    <row r="17458" spans="2:2">
      <c r="B17458">
        <f t="shared" si="481"/>
        <v>17</v>
      </c>
    </row>
    <row r="17459" spans="2:2">
      <c r="B17459">
        <f t="shared" si="481"/>
        <v>17</v>
      </c>
    </row>
    <row r="17460" spans="2:2">
      <c r="B17460">
        <f t="shared" si="481"/>
        <v>17</v>
      </c>
    </row>
    <row r="17461" spans="2:2">
      <c r="B17461">
        <f t="shared" si="481"/>
        <v>17</v>
      </c>
    </row>
    <row r="17462" spans="2:2">
      <c r="B17462">
        <f t="shared" si="481"/>
        <v>17</v>
      </c>
    </row>
    <row r="17463" spans="2:2">
      <c r="B17463">
        <f t="shared" si="481"/>
        <v>17</v>
      </c>
    </row>
    <row r="17464" spans="2:2">
      <c r="B17464">
        <f t="shared" si="481"/>
        <v>17</v>
      </c>
    </row>
    <row r="17465" spans="2:2">
      <c r="B17465">
        <f t="shared" si="481"/>
        <v>17</v>
      </c>
    </row>
    <row r="17466" spans="2:2">
      <c r="B17466">
        <f t="shared" si="481"/>
        <v>17</v>
      </c>
    </row>
    <row r="17467" spans="2:2">
      <c r="B17467">
        <f t="shared" si="481"/>
        <v>17</v>
      </c>
    </row>
    <row r="17468" spans="2:2">
      <c r="B17468">
        <f t="shared" si="481"/>
        <v>17</v>
      </c>
    </row>
    <row r="17469" spans="2:2">
      <c r="B17469">
        <f t="shared" si="481"/>
        <v>17</v>
      </c>
    </row>
    <row r="17470" spans="2:2">
      <c r="B17470">
        <f t="shared" si="481"/>
        <v>17</v>
      </c>
    </row>
    <row r="17471" spans="2:2">
      <c r="B17471">
        <f t="shared" si="481"/>
        <v>17</v>
      </c>
    </row>
    <row r="17472" spans="2:2">
      <c r="B17472">
        <f t="shared" si="481"/>
        <v>17</v>
      </c>
    </row>
    <row r="17473" spans="2:2">
      <c r="B17473">
        <f t="shared" si="481"/>
        <v>17</v>
      </c>
    </row>
    <row r="17474" spans="2:2">
      <c r="B17474">
        <f t="shared" si="481"/>
        <v>17</v>
      </c>
    </row>
    <row r="17475" spans="2:2">
      <c r="B17475">
        <f t="shared" si="481"/>
        <v>17</v>
      </c>
    </row>
    <row r="17476" spans="2:2">
      <c r="B17476">
        <f t="shared" si="481"/>
        <v>17</v>
      </c>
    </row>
    <row r="17477" spans="2:2">
      <c r="B17477">
        <f t="shared" ref="B17477:B17540" si="482">+IF(F17476=44085,B17476+1,B17476)</f>
        <v>17</v>
      </c>
    </row>
    <row r="17478" spans="2:2">
      <c r="B17478">
        <f t="shared" si="482"/>
        <v>17</v>
      </c>
    </row>
    <row r="17479" spans="2:2">
      <c r="B17479">
        <f t="shared" si="482"/>
        <v>17</v>
      </c>
    </row>
    <row r="17480" spans="2:2">
      <c r="B17480">
        <f t="shared" si="482"/>
        <v>17</v>
      </c>
    </row>
    <row r="17481" spans="2:2">
      <c r="B17481">
        <f t="shared" si="482"/>
        <v>17</v>
      </c>
    </row>
    <row r="17482" spans="2:2">
      <c r="B17482">
        <f t="shared" si="482"/>
        <v>17</v>
      </c>
    </row>
    <row r="17483" spans="2:2">
      <c r="B17483">
        <f t="shared" si="482"/>
        <v>17</v>
      </c>
    </row>
    <row r="17484" spans="2:2">
      <c r="B17484">
        <f t="shared" si="482"/>
        <v>17</v>
      </c>
    </row>
    <row r="17485" spans="2:2">
      <c r="B17485">
        <f t="shared" si="482"/>
        <v>17</v>
      </c>
    </row>
    <row r="17486" spans="2:2">
      <c r="B17486">
        <f t="shared" si="482"/>
        <v>17</v>
      </c>
    </row>
    <row r="17487" spans="2:2">
      <c r="B17487">
        <f t="shared" si="482"/>
        <v>17</v>
      </c>
    </row>
    <row r="17488" spans="2:2">
      <c r="B17488">
        <f t="shared" si="482"/>
        <v>17</v>
      </c>
    </row>
    <row r="17489" spans="2:2">
      <c r="B17489">
        <f t="shared" si="482"/>
        <v>17</v>
      </c>
    </row>
    <row r="17490" spans="2:2">
      <c r="B17490">
        <f t="shared" si="482"/>
        <v>17</v>
      </c>
    </row>
    <row r="17491" spans="2:2">
      <c r="B17491">
        <f t="shared" si="482"/>
        <v>17</v>
      </c>
    </row>
    <row r="17492" spans="2:2">
      <c r="B17492">
        <f t="shared" si="482"/>
        <v>17</v>
      </c>
    </row>
    <row r="17493" spans="2:2">
      <c r="B17493">
        <f t="shared" si="482"/>
        <v>17</v>
      </c>
    </row>
    <row r="17494" spans="2:2">
      <c r="B17494">
        <f t="shared" si="482"/>
        <v>17</v>
      </c>
    </row>
    <row r="17495" spans="2:2">
      <c r="B17495">
        <f t="shared" si="482"/>
        <v>17</v>
      </c>
    </row>
    <row r="17496" spans="2:2">
      <c r="B17496">
        <f t="shared" si="482"/>
        <v>17</v>
      </c>
    </row>
    <row r="17497" spans="2:2">
      <c r="B17497">
        <f t="shared" si="482"/>
        <v>17</v>
      </c>
    </row>
    <row r="17498" spans="2:2">
      <c r="B17498">
        <f t="shared" si="482"/>
        <v>17</v>
      </c>
    </row>
    <row r="17499" spans="2:2">
      <c r="B17499">
        <f t="shared" si="482"/>
        <v>17</v>
      </c>
    </row>
    <row r="17500" spans="2:2">
      <c r="B17500">
        <f t="shared" si="482"/>
        <v>17</v>
      </c>
    </row>
    <row r="17501" spans="2:2">
      <c r="B17501">
        <f t="shared" si="482"/>
        <v>17</v>
      </c>
    </row>
    <row r="17502" spans="2:2">
      <c r="B17502">
        <f t="shared" si="482"/>
        <v>17</v>
      </c>
    </row>
    <row r="17503" spans="2:2">
      <c r="B17503">
        <f t="shared" si="482"/>
        <v>17</v>
      </c>
    </row>
    <row r="17504" spans="2:2">
      <c r="B17504">
        <f t="shared" si="482"/>
        <v>17</v>
      </c>
    </row>
    <row r="17505" spans="2:2">
      <c r="B17505">
        <f t="shared" si="482"/>
        <v>17</v>
      </c>
    </row>
    <row r="17506" spans="2:2">
      <c r="B17506">
        <f t="shared" si="482"/>
        <v>17</v>
      </c>
    </row>
    <row r="17507" spans="2:2">
      <c r="B17507">
        <f t="shared" si="482"/>
        <v>17</v>
      </c>
    </row>
    <row r="17508" spans="2:2">
      <c r="B17508">
        <f t="shared" si="482"/>
        <v>17</v>
      </c>
    </row>
    <row r="17509" spans="2:2">
      <c r="B17509">
        <f t="shared" si="482"/>
        <v>17</v>
      </c>
    </row>
    <row r="17510" spans="2:2">
      <c r="B17510">
        <f t="shared" si="482"/>
        <v>17</v>
      </c>
    </row>
    <row r="17511" spans="2:2">
      <c r="B17511">
        <f t="shared" si="482"/>
        <v>17</v>
      </c>
    </row>
    <row r="17512" spans="2:2">
      <c r="B17512">
        <f t="shared" si="482"/>
        <v>17</v>
      </c>
    </row>
    <row r="17513" spans="2:2">
      <c r="B17513">
        <f t="shared" si="482"/>
        <v>17</v>
      </c>
    </row>
    <row r="17514" spans="2:2">
      <c r="B17514">
        <f t="shared" si="482"/>
        <v>17</v>
      </c>
    </row>
    <row r="17515" spans="2:2">
      <c r="B17515">
        <f t="shared" si="482"/>
        <v>17</v>
      </c>
    </row>
    <row r="17516" spans="2:2">
      <c r="B17516">
        <f t="shared" si="482"/>
        <v>17</v>
      </c>
    </row>
    <row r="17517" spans="2:2">
      <c r="B17517">
        <f t="shared" si="482"/>
        <v>17</v>
      </c>
    </row>
    <row r="17518" spans="2:2">
      <c r="B17518">
        <f t="shared" si="482"/>
        <v>17</v>
      </c>
    </row>
    <row r="17519" spans="2:2">
      <c r="B17519">
        <f t="shared" si="482"/>
        <v>17</v>
      </c>
    </row>
    <row r="17520" spans="2:2">
      <c r="B17520">
        <f t="shared" si="482"/>
        <v>17</v>
      </c>
    </row>
    <row r="17521" spans="2:2">
      <c r="B17521">
        <f t="shared" si="482"/>
        <v>17</v>
      </c>
    </row>
    <row r="17522" spans="2:2">
      <c r="B17522">
        <f t="shared" si="482"/>
        <v>17</v>
      </c>
    </row>
    <row r="17523" spans="2:2">
      <c r="B17523">
        <f t="shared" si="482"/>
        <v>17</v>
      </c>
    </row>
    <row r="17524" spans="2:2">
      <c r="B17524">
        <f t="shared" si="482"/>
        <v>17</v>
      </c>
    </row>
    <row r="17525" spans="2:2">
      <c r="B17525">
        <f t="shared" si="482"/>
        <v>17</v>
      </c>
    </row>
    <row r="17526" spans="2:2">
      <c r="B17526">
        <f t="shared" si="482"/>
        <v>17</v>
      </c>
    </row>
    <row r="17527" spans="2:2">
      <c r="B17527">
        <f t="shared" si="482"/>
        <v>17</v>
      </c>
    </row>
    <row r="17528" spans="2:2">
      <c r="B17528">
        <f t="shared" si="482"/>
        <v>17</v>
      </c>
    </row>
    <row r="17529" spans="2:2">
      <c r="B17529">
        <f t="shared" si="482"/>
        <v>17</v>
      </c>
    </row>
    <row r="17530" spans="2:2">
      <c r="B17530">
        <f t="shared" si="482"/>
        <v>17</v>
      </c>
    </row>
    <row r="17531" spans="2:2">
      <c r="B17531">
        <f t="shared" si="482"/>
        <v>17</v>
      </c>
    </row>
    <row r="17532" spans="2:2">
      <c r="B17532">
        <f t="shared" si="482"/>
        <v>17</v>
      </c>
    </row>
    <row r="17533" spans="2:2">
      <c r="B17533">
        <f t="shared" si="482"/>
        <v>17</v>
      </c>
    </row>
    <row r="17534" spans="2:2">
      <c r="B17534">
        <f t="shared" si="482"/>
        <v>17</v>
      </c>
    </row>
    <row r="17535" spans="2:2">
      <c r="B17535">
        <f t="shared" si="482"/>
        <v>17</v>
      </c>
    </row>
    <row r="17536" spans="2:2">
      <c r="B17536">
        <f t="shared" si="482"/>
        <v>17</v>
      </c>
    </row>
    <row r="17537" spans="2:2">
      <c r="B17537">
        <f t="shared" si="482"/>
        <v>17</v>
      </c>
    </row>
    <row r="17538" spans="2:2">
      <c r="B17538">
        <f t="shared" si="482"/>
        <v>17</v>
      </c>
    </row>
    <row r="17539" spans="2:2">
      <c r="B17539">
        <f t="shared" si="482"/>
        <v>17</v>
      </c>
    </row>
    <row r="17540" spans="2:2">
      <c r="B17540">
        <f t="shared" si="482"/>
        <v>17</v>
      </c>
    </row>
    <row r="17541" spans="2:2">
      <c r="B17541">
        <f t="shared" ref="B17541:B17604" si="483">+IF(F17540=44085,B17540+1,B17540)</f>
        <v>17</v>
      </c>
    </row>
    <row r="17542" spans="2:2">
      <c r="B17542">
        <f t="shared" si="483"/>
        <v>17</v>
      </c>
    </row>
    <row r="17543" spans="2:2">
      <c r="B17543">
        <f t="shared" si="483"/>
        <v>17</v>
      </c>
    </row>
    <row r="17544" spans="2:2">
      <c r="B17544">
        <f t="shared" si="483"/>
        <v>17</v>
      </c>
    </row>
    <row r="17545" spans="2:2">
      <c r="B17545">
        <f t="shared" si="483"/>
        <v>17</v>
      </c>
    </row>
    <row r="17546" spans="2:2">
      <c r="B17546">
        <f t="shared" si="483"/>
        <v>17</v>
      </c>
    </row>
    <row r="17547" spans="2:2">
      <c r="B17547">
        <f t="shared" si="483"/>
        <v>17</v>
      </c>
    </row>
    <row r="17548" spans="2:2">
      <c r="B17548">
        <f t="shared" si="483"/>
        <v>17</v>
      </c>
    </row>
    <row r="17549" spans="2:2">
      <c r="B17549">
        <f t="shared" si="483"/>
        <v>17</v>
      </c>
    </row>
    <row r="17550" spans="2:2">
      <c r="B17550">
        <f t="shared" si="483"/>
        <v>17</v>
      </c>
    </row>
    <row r="17551" spans="2:2">
      <c r="B17551">
        <f t="shared" si="483"/>
        <v>17</v>
      </c>
    </row>
    <row r="17552" spans="2:2">
      <c r="B17552">
        <f t="shared" si="483"/>
        <v>17</v>
      </c>
    </row>
    <row r="17553" spans="2:2">
      <c r="B17553">
        <f t="shared" si="483"/>
        <v>17</v>
      </c>
    </row>
    <row r="17554" spans="2:2">
      <c r="B17554">
        <f t="shared" si="483"/>
        <v>17</v>
      </c>
    </row>
    <row r="17555" spans="2:2">
      <c r="B17555">
        <f t="shared" si="483"/>
        <v>17</v>
      </c>
    </row>
    <row r="17556" spans="2:2">
      <c r="B17556">
        <f t="shared" si="483"/>
        <v>17</v>
      </c>
    </row>
    <row r="17557" spans="2:2">
      <c r="B17557">
        <f t="shared" si="483"/>
        <v>17</v>
      </c>
    </row>
    <row r="17558" spans="2:2">
      <c r="B17558">
        <f t="shared" si="483"/>
        <v>17</v>
      </c>
    </row>
    <row r="17559" spans="2:2">
      <c r="B17559">
        <f t="shared" si="483"/>
        <v>17</v>
      </c>
    </row>
    <row r="17560" spans="2:2">
      <c r="B17560">
        <f t="shared" si="483"/>
        <v>17</v>
      </c>
    </row>
    <row r="17561" spans="2:2">
      <c r="B17561">
        <f t="shared" si="483"/>
        <v>17</v>
      </c>
    </row>
    <row r="17562" spans="2:2">
      <c r="B17562">
        <f t="shared" si="483"/>
        <v>17</v>
      </c>
    </row>
    <row r="17563" spans="2:2">
      <c r="B17563">
        <f t="shared" si="483"/>
        <v>17</v>
      </c>
    </row>
    <row r="17564" spans="2:2">
      <c r="B17564">
        <f t="shared" si="483"/>
        <v>17</v>
      </c>
    </row>
    <row r="17565" spans="2:2">
      <c r="B17565">
        <f t="shared" si="483"/>
        <v>17</v>
      </c>
    </row>
    <row r="17566" spans="2:2">
      <c r="B17566">
        <f t="shared" si="483"/>
        <v>17</v>
      </c>
    </row>
    <row r="17567" spans="2:2">
      <c r="B17567">
        <f t="shared" si="483"/>
        <v>17</v>
      </c>
    </row>
    <row r="17568" spans="2:2">
      <c r="B17568">
        <f t="shared" si="483"/>
        <v>17</v>
      </c>
    </row>
    <row r="17569" spans="2:2">
      <c r="B17569">
        <f t="shared" si="483"/>
        <v>17</v>
      </c>
    </row>
    <row r="17570" spans="2:2">
      <c r="B17570">
        <f t="shared" si="483"/>
        <v>17</v>
      </c>
    </row>
    <row r="17571" spans="2:2">
      <c r="B17571">
        <f t="shared" si="483"/>
        <v>17</v>
      </c>
    </row>
    <row r="17572" spans="2:2">
      <c r="B17572">
        <f t="shared" si="483"/>
        <v>17</v>
      </c>
    </row>
    <row r="17573" spans="2:2">
      <c r="B17573">
        <f t="shared" si="483"/>
        <v>17</v>
      </c>
    </row>
    <row r="17574" spans="2:2">
      <c r="B17574">
        <f t="shared" si="483"/>
        <v>17</v>
      </c>
    </row>
    <row r="17575" spans="2:2">
      <c r="B17575">
        <f t="shared" si="483"/>
        <v>17</v>
      </c>
    </row>
    <row r="17576" spans="2:2">
      <c r="B17576">
        <f t="shared" si="483"/>
        <v>17</v>
      </c>
    </row>
    <row r="17577" spans="2:2">
      <c r="B17577">
        <f t="shared" si="483"/>
        <v>17</v>
      </c>
    </row>
    <row r="17578" spans="2:2">
      <c r="B17578">
        <f t="shared" si="483"/>
        <v>17</v>
      </c>
    </row>
    <row r="17579" spans="2:2">
      <c r="B17579">
        <f t="shared" si="483"/>
        <v>17</v>
      </c>
    </row>
    <row r="17580" spans="2:2">
      <c r="B17580">
        <f t="shared" si="483"/>
        <v>17</v>
      </c>
    </row>
    <row r="17581" spans="2:2">
      <c r="B17581">
        <f t="shared" si="483"/>
        <v>17</v>
      </c>
    </row>
    <row r="17582" spans="2:2">
      <c r="B17582">
        <f t="shared" si="483"/>
        <v>17</v>
      </c>
    </row>
    <row r="17583" spans="2:2">
      <c r="B17583">
        <f t="shared" si="483"/>
        <v>17</v>
      </c>
    </row>
    <row r="17584" spans="2:2">
      <c r="B17584">
        <f t="shared" si="483"/>
        <v>17</v>
      </c>
    </row>
    <row r="17585" spans="2:2">
      <c r="B17585">
        <f t="shared" si="483"/>
        <v>17</v>
      </c>
    </row>
    <row r="17586" spans="2:2">
      <c r="B17586">
        <f t="shared" si="483"/>
        <v>17</v>
      </c>
    </row>
    <row r="17587" spans="2:2">
      <c r="B17587">
        <f t="shared" si="483"/>
        <v>17</v>
      </c>
    </row>
    <row r="17588" spans="2:2">
      <c r="B17588">
        <f t="shared" si="483"/>
        <v>17</v>
      </c>
    </row>
    <row r="17589" spans="2:2">
      <c r="B17589">
        <f t="shared" si="483"/>
        <v>17</v>
      </c>
    </row>
    <row r="17590" spans="2:2">
      <c r="B17590">
        <f t="shared" si="483"/>
        <v>17</v>
      </c>
    </row>
    <row r="17591" spans="2:2">
      <c r="B17591">
        <f t="shared" si="483"/>
        <v>17</v>
      </c>
    </row>
    <row r="17592" spans="2:2">
      <c r="B17592">
        <f t="shared" si="483"/>
        <v>17</v>
      </c>
    </row>
    <row r="17593" spans="2:2">
      <c r="B17593">
        <f t="shared" si="483"/>
        <v>17</v>
      </c>
    </row>
    <row r="17594" spans="2:2">
      <c r="B17594">
        <f t="shared" si="483"/>
        <v>17</v>
      </c>
    </row>
    <row r="17595" spans="2:2">
      <c r="B17595">
        <f t="shared" si="483"/>
        <v>17</v>
      </c>
    </row>
    <row r="17596" spans="2:2">
      <c r="B17596">
        <f t="shared" si="483"/>
        <v>17</v>
      </c>
    </row>
    <row r="17597" spans="2:2">
      <c r="B17597">
        <f t="shared" si="483"/>
        <v>17</v>
      </c>
    </row>
    <row r="17598" spans="2:2">
      <c r="B17598">
        <f t="shared" si="483"/>
        <v>17</v>
      </c>
    </row>
    <row r="17599" spans="2:2">
      <c r="B17599">
        <f t="shared" si="483"/>
        <v>17</v>
      </c>
    </row>
    <row r="17600" spans="2:2">
      <c r="B17600">
        <f t="shared" si="483"/>
        <v>17</v>
      </c>
    </row>
    <row r="17601" spans="2:2">
      <c r="B17601">
        <f t="shared" si="483"/>
        <v>17</v>
      </c>
    </row>
    <row r="17602" spans="2:2">
      <c r="B17602">
        <f t="shared" si="483"/>
        <v>17</v>
      </c>
    </row>
    <row r="17603" spans="2:2">
      <c r="B17603">
        <f t="shared" si="483"/>
        <v>17</v>
      </c>
    </row>
    <row r="17604" spans="2:2">
      <c r="B17604">
        <f t="shared" si="483"/>
        <v>17</v>
      </c>
    </row>
    <row r="17605" spans="2:2">
      <c r="B17605">
        <f t="shared" ref="B17605:B17668" si="484">+IF(F17604=44085,B17604+1,B17604)</f>
        <v>17</v>
      </c>
    </row>
    <row r="17606" spans="2:2">
      <c r="B17606">
        <f t="shared" si="484"/>
        <v>17</v>
      </c>
    </row>
    <row r="17607" spans="2:2">
      <c r="B17607">
        <f t="shared" si="484"/>
        <v>17</v>
      </c>
    </row>
    <row r="17608" spans="2:2">
      <c r="B17608">
        <f t="shared" si="484"/>
        <v>17</v>
      </c>
    </row>
    <row r="17609" spans="2:2">
      <c r="B17609">
        <f t="shared" si="484"/>
        <v>17</v>
      </c>
    </row>
    <row r="17610" spans="2:2">
      <c r="B17610">
        <f t="shared" si="484"/>
        <v>17</v>
      </c>
    </row>
    <row r="17611" spans="2:2">
      <c r="B17611">
        <f t="shared" si="484"/>
        <v>17</v>
      </c>
    </row>
    <row r="17612" spans="2:2">
      <c r="B17612">
        <f t="shared" si="484"/>
        <v>17</v>
      </c>
    </row>
    <row r="17613" spans="2:2">
      <c r="B17613">
        <f t="shared" si="484"/>
        <v>17</v>
      </c>
    </row>
    <row r="17614" spans="2:2">
      <c r="B17614">
        <f t="shared" si="484"/>
        <v>17</v>
      </c>
    </row>
    <row r="17615" spans="2:2">
      <c r="B17615">
        <f t="shared" si="484"/>
        <v>17</v>
      </c>
    </row>
    <row r="17616" spans="2:2">
      <c r="B17616">
        <f t="shared" si="484"/>
        <v>17</v>
      </c>
    </row>
    <row r="17617" spans="2:2">
      <c r="B17617">
        <f t="shared" si="484"/>
        <v>17</v>
      </c>
    </row>
    <row r="17618" spans="2:2">
      <c r="B17618">
        <f t="shared" si="484"/>
        <v>17</v>
      </c>
    </row>
    <row r="17619" spans="2:2">
      <c r="B17619">
        <f t="shared" si="484"/>
        <v>17</v>
      </c>
    </row>
    <row r="17620" spans="2:2">
      <c r="B17620">
        <f t="shared" si="484"/>
        <v>17</v>
      </c>
    </row>
    <row r="17621" spans="2:2">
      <c r="B17621">
        <f t="shared" si="484"/>
        <v>17</v>
      </c>
    </row>
    <row r="17622" spans="2:2">
      <c r="B17622">
        <f t="shared" si="484"/>
        <v>17</v>
      </c>
    </row>
    <row r="17623" spans="2:2">
      <c r="B17623">
        <f t="shared" si="484"/>
        <v>17</v>
      </c>
    </row>
    <row r="17624" spans="2:2">
      <c r="B17624">
        <f t="shared" si="484"/>
        <v>17</v>
      </c>
    </row>
    <row r="17625" spans="2:2">
      <c r="B17625">
        <f t="shared" si="484"/>
        <v>17</v>
      </c>
    </row>
    <row r="17626" spans="2:2">
      <c r="B17626">
        <f t="shared" si="484"/>
        <v>17</v>
      </c>
    </row>
    <row r="17627" spans="2:2">
      <c r="B17627">
        <f t="shared" si="484"/>
        <v>17</v>
      </c>
    </row>
    <row r="17628" spans="2:2">
      <c r="B17628">
        <f t="shared" si="484"/>
        <v>17</v>
      </c>
    </row>
    <row r="17629" spans="2:2">
      <c r="B17629">
        <f t="shared" si="484"/>
        <v>17</v>
      </c>
    </row>
    <row r="17630" spans="2:2">
      <c r="B17630">
        <f t="shared" si="484"/>
        <v>17</v>
      </c>
    </row>
    <row r="17631" spans="2:2">
      <c r="B17631">
        <f t="shared" si="484"/>
        <v>17</v>
      </c>
    </row>
    <row r="17632" spans="2:2">
      <c r="B17632">
        <f t="shared" si="484"/>
        <v>17</v>
      </c>
    </row>
    <row r="17633" spans="2:2">
      <c r="B17633">
        <f t="shared" si="484"/>
        <v>17</v>
      </c>
    </row>
    <row r="17634" spans="2:2">
      <c r="B17634">
        <f t="shared" si="484"/>
        <v>17</v>
      </c>
    </row>
    <row r="17635" spans="2:2">
      <c r="B17635">
        <f t="shared" si="484"/>
        <v>17</v>
      </c>
    </row>
    <row r="17636" spans="2:2">
      <c r="B17636">
        <f t="shared" si="484"/>
        <v>17</v>
      </c>
    </row>
    <row r="17637" spans="2:2">
      <c r="B17637">
        <f t="shared" si="484"/>
        <v>17</v>
      </c>
    </row>
    <row r="17638" spans="2:2">
      <c r="B17638">
        <f t="shared" si="484"/>
        <v>17</v>
      </c>
    </row>
    <row r="17639" spans="2:2">
      <c r="B17639">
        <f t="shared" si="484"/>
        <v>17</v>
      </c>
    </row>
    <row r="17640" spans="2:2">
      <c r="B17640">
        <f t="shared" si="484"/>
        <v>17</v>
      </c>
    </row>
    <row r="17641" spans="2:2">
      <c r="B17641">
        <f t="shared" si="484"/>
        <v>17</v>
      </c>
    </row>
    <row r="17642" spans="2:2">
      <c r="B17642">
        <f t="shared" si="484"/>
        <v>17</v>
      </c>
    </row>
    <row r="17643" spans="2:2">
      <c r="B17643">
        <f t="shared" si="484"/>
        <v>17</v>
      </c>
    </row>
    <row r="17644" spans="2:2">
      <c r="B17644">
        <f t="shared" si="484"/>
        <v>17</v>
      </c>
    </row>
    <row r="17645" spans="2:2">
      <c r="B17645">
        <f t="shared" si="484"/>
        <v>17</v>
      </c>
    </row>
    <row r="17646" spans="2:2">
      <c r="B17646">
        <f t="shared" si="484"/>
        <v>17</v>
      </c>
    </row>
    <row r="17647" spans="2:2">
      <c r="B17647">
        <f t="shared" si="484"/>
        <v>17</v>
      </c>
    </row>
    <row r="17648" spans="2:2">
      <c r="B17648">
        <f t="shared" si="484"/>
        <v>17</v>
      </c>
    </row>
    <row r="17649" spans="2:2">
      <c r="B17649">
        <f t="shared" si="484"/>
        <v>17</v>
      </c>
    </row>
    <row r="17650" spans="2:2">
      <c r="B17650">
        <f t="shared" si="484"/>
        <v>17</v>
      </c>
    </row>
    <row r="17651" spans="2:2">
      <c r="B17651">
        <f t="shared" si="484"/>
        <v>17</v>
      </c>
    </row>
    <row r="17652" spans="2:2">
      <c r="B17652">
        <f t="shared" si="484"/>
        <v>17</v>
      </c>
    </row>
    <row r="17653" spans="2:2">
      <c r="B17653">
        <f t="shared" si="484"/>
        <v>17</v>
      </c>
    </row>
    <row r="17654" spans="2:2">
      <c r="B17654">
        <f t="shared" si="484"/>
        <v>17</v>
      </c>
    </row>
    <row r="17655" spans="2:2">
      <c r="B17655">
        <f t="shared" si="484"/>
        <v>17</v>
      </c>
    </row>
    <row r="17656" spans="2:2">
      <c r="B17656">
        <f t="shared" si="484"/>
        <v>17</v>
      </c>
    </row>
    <row r="17657" spans="2:2">
      <c r="B17657">
        <f t="shared" si="484"/>
        <v>17</v>
      </c>
    </row>
    <row r="17658" spans="2:2">
      <c r="B17658">
        <f t="shared" si="484"/>
        <v>17</v>
      </c>
    </row>
    <row r="17659" spans="2:2">
      <c r="B17659">
        <f t="shared" si="484"/>
        <v>17</v>
      </c>
    </row>
    <row r="17660" spans="2:2">
      <c r="B17660">
        <f t="shared" si="484"/>
        <v>17</v>
      </c>
    </row>
    <row r="17661" spans="2:2">
      <c r="B17661">
        <f t="shared" si="484"/>
        <v>17</v>
      </c>
    </row>
    <row r="17662" spans="2:2">
      <c r="B17662">
        <f t="shared" si="484"/>
        <v>17</v>
      </c>
    </row>
    <row r="17663" spans="2:2">
      <c r="B17663">
        <f t="shared" si="484"/>
        <v>17</v>
      </c>
    </row>
    <row r="17664" spans="2:2">
      <c r="B17664">
        <f t="shared" si="484"/>
        <v>17</v>
      </c>
    </row>
    <row r="17665" spans="2:2">
      <c r="B17665">
        <f t="shared" si="484"/>
        <v>17</v>
      </c>
    </row>
    <row r="17666" spans="2:2">
      <c r="B17666">
        <f t="shared" si="484"/>
        <v>17</v>
      </c>
    </row>
    <row r="17667" spans="2:2">
      <c r="B17667">
        <f t="shared" si="484"/>
        <v>17</v>
      </c>
    </row>
    <row r="17668" spans="2:2">
      <c r="B17668">
        <f t="shared" si="484"/>
        <v>17</v>
      </c>
    </row>
    <row r="17669" spans="2:2">
      <c r="B17669">
        <f t="shared" ref="B17669:B17732" si="485">+IF(F17668=44085,B17668+1,B17668)</f>
        <v>17</v>
      </c>
    </row>
    <row r="17670" spans="2:2">
      <c r="B17670">
        <f t="shared" si="485"/>
        <v>17</v>
      </c>
    </row>
    <row r="17671" spans="2:2">
      <c r="B17671">
        <f t="shared" si="485"/>
        <v>17</v>
      </c>
    </row>
    <row r="17672" spans="2:2">
      <c r="B17672">
        <f t="shared" si="485"/>
        <v>17</v>
      </c>
    </row>
    <row r="17673" spans="2:2">
      <c r="B17673">
        <f t="shared" si="485"/>
        <v>17</v>
      </c>
    </row>
    <row r="17674" spans="2:2">
      <c r="B17674">
        <f t="shared" si="485"/>
        <v>17</v>
      </c>
    </row>
    <row r="17675" spans="2:2">
      <c r="B17675">
        <f t="shared" si="485"/>
        <v>17</v>
      </c>
    </row>
    <row r="17676" spans="2:2">
      <c r="B17676">
        <f t="shared" si="485"/>
        <v>17</v>
      </c>
    </row>
    <row r="17677" spans="2:2">
      <c r="B17677">
        <f t="shared" si="485"/>
        <v>17</v>
      </c>
    </row>
    <row r="17678" spans="2:2">
      <c r="B17678">
        <f t="shared" si="485"/>
        <v>17</v>
      </c>
    </row>
    <row r="17679" spans="2:2">
      <c r="B17679">
        <f t="shared" si="485"/>
        <v>17</v>
      </c>
    </row>
    <row r="17680" spans="2:2">
      <c r="B17680">
        <f t="shared" si="485"/>
        <v>17</v>
      </c>
    </row>
    <row r="17681" spans="2:2">
      <c r="B17681">
        <f t="shared" si="485"/>
        <v>17</v>
      </c>
    </row>
    <row r="17682" spans="2:2">
      <c r="B17682">
        <f t="shared" si="485"/>
        <v>17</v>
      </c>
    </row>
    <row r="17683" spans="2:2">
      <c r="B17683">
        <f t="shared" si="485"/>
        <v>17</v>
      </c>
    </row>
    <row r="17684" spans="2:2">
      <c r="B17684">
        <f t="shared" si="485"/>
        <v>17</v>
      </c>
    </row>
    <row r="17685" spans="2:2">
      <c r="B17685">
        <f t="shared" si="485"/>
        <v>17</v>
      </c>
    </row>
    <row r="17686" spans="2:2">
      <c r="B17686">
        <f t="shared" si="485"/>
        <v>17</v>
      </c>
    </row>
    <row r="17687" spans="2:2">
      <c r="B17687">
        <f t="shared" si="485"/>
        <v>17</v>
      </c>
    </row>
    <row r="17688" spans="2:2">
      <c r="B17688">
        <f t="shared" si="485"/>
        <v>17</v>
      </c>
    </row>
    <row r="17689" spans="2:2">
      <c r="B17689">
        <f t="shared" si="485"/>
        <v>17</v>
      </c>
    </row>
    <row r="17690" spans="2:2">
      <c r="B17690">
        <f t="shared" si="485"/>
        <v>17</v>
      </c>
    </row>
    <row r="17691" spans="2:2">
      <c r="B17691">
        <f t="shared" si="485"/>
        <v>17</v>
      </c>
    </row>
    <row r="17692" spans="2:2">
      <c r="B17692">
        <f t="shared" si="485"/>
        <v>17</v>
      </c>
    </row>
    <row r="17693" spans="2:2">
      <c r="B17693">
        <f t="shared" si="485"/>
        <v>17</v>
      </c>
    </row>
    <row r="17694" spans="2:2">
      <c r="B17694">
        <f t="shared" si="485"/>
        <v>17</v>
      </c>
    </row>
    <row r="17695" spans="2:2">
      <c r="B17695">
        <f t="shared" si="485"/>
        <v>17</v>
      </c>
    </row>
    <row r="17696" spans="2:2">
      <c r="B17696">
        <f t="shared" si="485"/>
        <v>17</v>
      </c>
    </row>
    <row r="17697" spans="2:2">
      <c r="B17697">
        <f t="shared" si="485"/>
        <v>17</v>
      </c>
    </row>
    <row r="17698" spans="2:2">
      <c r="B17698">
        <f t="shared" si="485"/>
        <v>17</v>
      </c>
    </row>
    <row r="17699" spans="2:2">
      <c r="B17699">
        <f t="shared" si="485"/>
        <v>17</v>
      </c>
    </row>
    <row r="17700" spans="2:2">
      <c r="B17700">
        <f t="shared" si="485"/>
        <v>17</v>
      </c>
    </row>
    <row r="17701" spans="2:2">
      <c r="B17701">
        <f t="shared" si="485"/>
        <v>17</v>
      </c>
    </row>
    <row r="17702" spans="2:2">
      <c r="B17702">
        <f t="shared" si="485"/>
        <v>17</v>
      </c>
    </row>
    <row r="17703" spans="2:2">
      <c r="B17703">
        <f t="shared" si="485"/>
        <v>17</v>
      </c>
    </row>
    <row r="17704" spans="2:2">
      <c r="B17704">
        <f t="shared" si="485"/>
        <v>17</v>
      </c>
    </row>
    <row r="17705" spans="2:2">
      <c r="B17705">
        <f t="shared" si="485"/>
        <v>17</v>
      </c>
    </row>
    <row r="17706" spans="2:2">
      <c r="B17706">
        <f t="shared" si="485"/>
        <v>17</v>
      </c>
    </row>
    <row r="17707" spans="2:2">
      <c r="B17707">
        <f t="shared" si="485"/>
        <v>17</v>
      </c>
    </row>
    <row r="17708" spans="2:2">
      <c r="B17708">
        <f t="shared" si="485"/>
        <v>17</v>
      </c>
    </row>
    <row r="17709" spans="2:2">
      <c r="B17709">
        <f t="shared" si="485"/>
        <v>17</v>
      </c>
    </row>
    <row r="17710" spans="2:2">
      <c r="B17710">
        <f t="shared" si="485"/>
        <v>17</v>
      </c>
    </row>
    <row r="17711" spans="2:2">
      <c r="B17711">
        <f t="shared" si="485"/>
        <v>17</v>
      </c>
    </row>
    <row r="17712" spans="2:2">
      <c r="B17712">
        <f t="shared" si="485"/>
        <v>17</v>
      </c>
    </row>
    <row r="17713" spans="2:2">
      <c r="B17713">
        <f t="shared" si="485"/>
        <v>17</v>
      </c>
    </row>
    <row r="17714" spans="2:2">
      <c r="B17714">
        <f t="shared" si="485"/>
        <v>17</v>
      </c>
    </row>
    <row r="17715" spans="2:2">
      <c r="B17715">
        <f t="shared" si="485"/>
        <v>17</v>
      </c>
    </row>
    <row r="17716" spans="2:2">
      <c r="B17716">
        <f t="shared" si="485"/>
        <v>17</v>
      </c>
    </row>
    <row r="17717" spans="2:2">
      <c r="B17717">
        <f t="shared" si="485"/>
        <v>17</v>
      </c>
    </row>
    <row r="17718" spans="2:2">
      <c r="B17718">
        <f t="shared" si="485"/>
        <v>17</v>
      </c>
    </row>
    <row r="17719" spans="2:2">
      <c r="B17719">
        <f t="shared" si="485"/>
        <v>17</v>
      </c>
    </row>
    <row r="17720" spans="2:2">
      <c r="B17720">
        <f t="shared" si="485"/>
        <v>17</v>
      </c>
    </row>
    <row r="17721" spans="2:2">
      <c r="B17721">
        <f t="shared" si="485"/>
        <v>17</v>
      </c>
    </row>
    <row r="17722" spans="2:2">
      <c r="B17722">
        <f t="shared" si="485"/>
        <v>17</v>
      </c>
    </row>
    <row r="17723" spans="2:2">
      <c r="B17723">
        <f t="shared" si="485"/>
        <v>17</v>
      </c>
    </row>
    <row r="17724" spans="2:2">
      <c r="B17724">
        <f t="shared" si="485"/>
        <v>17</v>
      </c>
    </row>
    <row r="17725" spans="2:2">
      <c r="B17725">
        <f t="shared" si="485"/>
        <v>17</v>
      </c>
    </row>
    <row r="17726" spans="2:2">
      <c r="B17726">
        <f t="shared" si="485"/>
        <v>17</v>
      </c>
    </row>
    <row r="17727" spans="2:2">
      <c r="B17727">
        <f t="shared" si="485"/>
        <v>17</v>
      </c>
    </row>
    <row r="17728" spans="2:2">
      <c r="B17728">
        <f t="shared" si="485"/>
        <v>17</v>
      </c>
    </row>
    <row r="17729" spans="2:2">
      <c r="B17729">
        <f t="shared" si="485"/>
        <v>17</v>
      </c>
    </row>
    <row r="17730" spans="2:2">
      <c r="B17730">
        <f t="shared" si="485"/>
        <v>17</v>
      </c>
    </row>
    <row r="17731" spans="2:2">
      <c r="B17731">
        <f t="shared" si="485"/>
        <v>17</v>
      </c>
    </row>
    <row r="17732" spans="2:2">
      <c r="B17732">
        <f t="shared" si="485"/>
        <v>17</v>
      </c>
    </row>
    <row r="17733" spans="2:2">
      <c r="B17733">
        <f t="shared" ref="B17733:B17796" si="486">+IF(F17732=44085,B17732+1,B17732)</f>
        <v>17</v>
      </c>
    </row>
    <row r="17734" spans="2:2">
      <c r="B17734">
        <f t="shared" si="486"/>
        <v>17</v>
      </c>
    </row>
    <row r="17735" spans="2:2">
      <c r="B17735">
        <f t="shared" si="486"/>
        <v>17</v>
      </c>
    </row>
    <row r="17736" spans="2:2">
      <c r="B17736">
        <f t="shared" si="486"/>
        <v>17</v>
      </c>
    </row>
    <row r="17737" spans="2:2">
      <c r="B17737">
        <f t="shared" si="486"/>
        <v>17</v>
      </c>
    </row>
    <row r="17738" spans="2:2">
      <c r="B17738">
        <f t="shared" si="486"/>
        <v>17</v>
      </c>
    </row>
    <row r="17739" spans="2:2">
      <c r="B17739">
        <f t="shared" si="486"/>
        <v>17</v>
      </c>
    </row>
    <row r="17740" spans="2:2">
      <c r="B17740">
        <f t="shared" si="486"/>
        <v>17</v>
      </c>
    </row>
    <row r="17741" spans="2:2">
      <c r="B17741">
        <f t="shared" si="486"/>
        <v>17</v>
      </c>
    </row>
    <row r="17742" spans="2:2">
      <c r="B17742">
        <f t="shared" si="486"/>
        <v>17</v>
      </c>
    </row>
    <row r="17743" spans="2:2">
      <c r="B17743">
        <f t="shared" si="486"/>
        <v>17</v>
      </c>
    </row>
    <row r="17744" spans="2:2">
      <c r="B17744">
        <f t="shared" si="486"/>
        <v>17</v>
      </c>
    </row>
    <row r="17745" spans="2:2">
      <c r="B17745">
        <f t="shared" si="486"/>
        <v>17</v>
      </c>
    </row>
    <row r="17746" spans="2:2">
      <c r="B17746">
        <f t="shared" si="486"/>
        <v>17</v>
      </c>
    </row>
    <row r="17747" spans="2:2">
      <c r="B17747">
        <f t="shared" si="486"/>
        <v>17</v>
      </c>
    </row>
    <row r="17748" spans="2:2">
      <c r="B17748">
        <f t="shared" si="486"/>
        <v>17</v>
      </c>
    </row>
    <row r="17749" spans="2:2">
      <c r="B17749">
        <f t="shared" si="486"/>
        <v>17</v>
      </c>
    </row>
    <row r="17750" spans="2:2">
      <c r="B17750">
        <f t="shared" si="486"/>
        <v>17</v>
      </c>
    </row>
    <row r="17751" spans="2:2">
      <c r="B17751">
        <f t="shared" si="486"/>
        <v>17</v>
      </c>
    </row>
    <row r="17752" spans="2:2">
      <c r="B17752">
        <f t="shared" si="486"/>
        <v>17</v>
      </c>
    </row>
    <row r="17753" spans="2:2">
      <c r="B17753">
        <f t="shared" si="486"/>
        <v>17</v>
      </c>
    </row>
    <row r="17754" spans="2:2">
      <c r="B17754">
        <f t="shared" si="486"/>
        <v>17</v>
      </c>
    </row>
    <row r="17755" spans="2:2">
      <c r="B17755">
        <f t="shared" si="486"/>
        <v>17</v>
      </c>
    </row>
    <row r="17756" spans="2:2">
      <c r="B17756">
        <f t="shared" si="486"/>
        <v>17</v>
      </c>
    </row>
    <row r="17757" spans="2:2">
      <c r="B17757">
        <f t="shared" si="486"/>
        <v>17</v>
      </c>
    </row>
    <row r="17758" spans="2:2">
      <c r="B17758">
        <f t="shared" si="486"/>
        <v>17</v>
      </c>
    </row>
    <row r="17759" spans="2:2">
      <c r="B17759">
        <f t="shared" si="486"/>
        <v>17</v>
      </c>
    </row>
    <row r="17760" spans="2:2">
      <c r="B17760">
        <f t="shared" si="486"/>
        <v>17</v>
      </c>
    </row>
    <row r="17761" spans="2:2">
      <c r="B17761">
        <f t="shared" si="486"/>
        <v>17</v>
      </c>
    </row>
    <row r="17762" spans="2:2">
      <c r="B17762">
        <f t="shared" si="486"/>
        <v>17</v>
      </c>
    </row>
    <row r="17763" spans="2:2">
      <c r="B17763">
        <f t="shared" si="486"/>
        <v>17</v>
      </c>
    </row>
    <row r="17764" spans="2:2">
      <c r="B17764">
        <f t="shared" si="486"/>
        <v>17</v>
      </c>
    </row>
    <row r="17765" spans="2:2">
      <c r="B17765">
        <f t="shared" si="486"/>
        <v>17</v>
      </c>
    </row>
    <row r="17766" spans="2:2">
      <c r="B17766">
        <f t="shared" si="486"/>
        <v>17</v>
      </c>
    </row>
    <row r="17767" spans="2:2">
      <c r="B17767">
        <f t="shared" si="486"/>
        <v>17</v>
      </c>
    </row>
    <row r="17768" spans="2:2">
      <c r="B17768">
        <f t="shared" si="486"/>
        <v>17</v>
      </c>
    </row>
    <row r="17769" spans="2:2">
      <c r="B17769">
        <f t="shared" si="486"/>
        <v>17</v>
      </c>
    </row>
    <row r="17770" spans="2:2">
      <c r="B17770">
        <f t="shared" si="486"/>
        <v>17</v>
      </c>
    </row>
    <row r="17771" spans="2:2">
      <c r="B17771">
        <f t="shared" si="486"/>
        <v>17</v>
      </c>
    </row>
    <row r="17772" spans="2:2">
      <c r="B17772">
        <f t="shared" si="486"/>
        <v>17</v>
      </c>
    </row>
    <row r="17773" spans="2:2">
      <c r="B17773">
        <f t="shared" si="486"/>
        <v>17</v>
      </c>
    </row>
    <row r="17774" spans="2:2">
      <c r="B17774">
        <f t="shared" si="486"/>
        <v>17</v>
      </c>
    </row>
    <row r="17775" spans="2:2">
      <c r="B17775">
        <f t="shared" si="486"/>
        <v>17</v>
      </c>
    </row>
    <row r="17776" spans="2:2">
      <c r="B17776">
        <f t="shared" si="486"/>
        <v>17</v>
      </c>
    </row>
    <row r="17777" spans="2:2">
      <c r="B17777">
        <f t="shared" si="486"/>
        <v>17</v>
      </c>
    </row>
    <row r="17778" spans="2:2">
      <c r="B17778">
        <f t="shared" si="486"/>
        <v>17</v>
      </c>
    </row>
    <row r="17779" spans="2:2">
      <c r="B17779">
        <f t="shared" si="486"/>
        <v>17</v>
      </c>
    </row>
    <row r="17780" spans="2:2">
      <c r="B17780">
        <f t="shared" si="486"/>
        <v>17</v>
      </c>
    </row>
    <row r="17781" spans="2:2">
      <c r="B17781">
        <f t="shared" si="486"/>
        <v>17</v>
      </c>
    </row>
    <row r="17782" spans="2:2">
      <c r="B17782">
        <f t="shared" si="486"/>
        <v>17</v>
      </c>
    </row>
    <row r="17783" spans="2:2">
      <c r="B17783">
        <f t="shared" si="486"/>
        <v>17</v>
      </c>
    </row>
    <row r="17784" spans="2:2">
      <c r="B17784">
        <f t="shared" si="486"/>
        <v>17</v>
      </c>
    </row>
    <row r="17785" spans="2:2">
      <c r="B17785">
        <f t="shared" si="486"/>
        <v>17</v>
      </c>
    </row>
    <row r="17786" spans="2:2">
      <c r="B17786">
        <f t="shared" si="486"/>
        <v>17</v>
      </c>
    </row>
    <row r="17787" spans="2:2">
      <c r="B17787">
        <f t="shared" si="486"/>
        <v>17</v>
      </c>
    </row>
    <row r="17788" spans="2:2">
      <c r="B17788">
        <f t="shared" si="486"/>
        <v>17</v>
      </c>
    </row>
    <row r="17789" spans="2:2">
      <c r="B17789">
        <f t="shared" si="486"/>
        <v>17</v>
      </c>
    </row>
    <row r="17790" spans="2:2">
      <c r="B17790">
        <f t="shared" si="486"/>
        <v>17</v>
      </c>
    </row>
    <row r="17791" spans="2:2">
      <c r="B17791">
        <f t="shared" si="486"/>
        <v>17</v>
      </c>
    </row>
    <row r="17792" spans="2:2">
      <c r="B17792">
        <f t="shared" si="486"/>
        <v>17</v>
      </c>
    </row>
    <row r="17793" spans="2:2">
      <c r="B17793">
        <f t="shared" si="486"/>
        <v>17</v>
      </c>
    </row>
    <row r="17794" spans="2:2">
      <c r="B17794">
        <f t="shared" si="486"/>
        <v>17</v>
      </c>
    </row>
    <row r="17795" spans="2:2">
      <c r="B17795">
        <f t="shared" si="486"/>
        <v>17</v>
      </c>
    </row>
    <row r="17796" spans="2:2">
      <c r="B17796">
        <f t="shared" si="486"/>
        <v>17</v>
      </c>
    </row>
    <row r="17797" spans="2:2">
      <c r="B17797">
        <f t="shared" ref="B17797:B17860" si="487">+IF(F17796=44085,B17796+1,B17796)</f>
        <v>17</v>
      </c>
    </row>
    <row r="17798" spans="2:2">
      <c r="B17798">
        <f t="shared" si="487"/>
        <v>17</v>
      </c>
    </row>
    <row r="17799" spans="2:2">
      <c r="B17799">
        <f t="shared" si="487"/>
        <v>17</v>
      </c>
    </row>
    <row r="17800" spans="2:2">
      <c r="B17800">
        <f t="shared" si="487"/>
        <v>17</v>
      </c>
    </row>
    <row r="17801" spans="2:2">
      <c r="B17801">
        <f t="shared" si="487"/>
        <v>17</v>
      </c>
    </row>
    <row r="17802" spans="2:2">
      <c r="B17802">
        <f t="shared" si="487"/>
        <v>17</v>
      </c>
    </row>
    <row r="17803" spans="2:2">
      <c r="B17803">
        <f t="shared" si="487"/>
        <v>17</v>
      </c>
    </row>
    <row r="17804" spans="2:2">
      <c r="B17804">
        <f t="shared" si="487"/>
        <v>17</v>
      </c>
    </row>
    <row r="17805" spans="2:2">
      <c r="B17805">
        <f t="shared" si="487"/>
        <v>17</v>
      </c>
    </row>
    <row r="17806" spans="2:2">
      <c r="B17806">
        <f t="shared" si="487"/>
        <v>17</v>
      </c>
    </row>
    <row r="17807" spans="2:2">
      <c r="B17807">
        <f t="shared" si="487"/>
        <v>17</v>
      </c>
    </row>
    <row r="17808" spans="2:2">
      <c r="B17808">
        <f t="shared" si="487"/>
        <v>17</v>
      </c>
    </row>
    <row r="17809" spans="2:2">
      <c r="B17809">
        <f t="shared" si="487"/>
        <v>17</v>
      </c>
    </row>
    <row r="17810" spans="2:2">
      <c r="B17810">
        <f t="shared" si="487"/>
        <v>17</v>
      </c>
    </row>
    <row r="17811" spans="2:2">
      <c r="B17811">
        <f t="shared" si="487"/>
        <v>17</v>
      </c>
    </row>
    <row r="17812" spans="2:2">
      <c r="B17812">
        <f t="shared" si="487"/>
        <v>17</v>
      </c>
    </row>
    <row r="17813" spans="2:2">
      <c r="B17813">
        <f t="shared" si="487"/>
        <v>17</v>
      </c>
    </row>
    <row r="17814" spans="2:2">
      <c r="B17814">
        <f t="shared" si="487"/>
        <v>17</v>
      </c>
    </row>
    <row r="17815" spans="2:2">
      <c r="B17815">
        <f t="shared" si="487"/>
        <v>17</v>
      </c>
    </row>
    <row r="17816" spans="2:2">
      <c r="B17816">
        <f t="shared" si="487"/>
        <v>17</v>
      </c>
    </row>
    <row r="17817" spans="2:2">
      <c r="B17817">
        <f t="shared" si="487"/>
        <v>17</v>
      </c>
    </row>
    <row r="17818" spans="2:2">
      <c r="B17818">
        <f t="shared" si="487"/>
        <v>17</v>
      </c>
    </row>
    <row r="17819" spans="2:2">
      <c r="B17819">
        <f t="shared" si="487"/>
        <v>17</v>
      </c>
    </row>
    <row r="17820" spans="2:2">
      <c r="B17820">
        <f t="shared" si="487"/>
        <v>17</v>
      </c>
    </row>
    <row r="17821" spans="2:2">
      <c r="B17821">
        <f t="shared" si="487"/>
        <v>17</v>
      </c>
    </row>
    <row r="17822" spans="2:2">
      <c r="B17822">
        <f t="shared" si="487"/>
        <v>17</v>
      </c>
    </row>
    <row r="17823" spans="2:2">
      <c r="B17823">
        <f t="shared" si="487"/>
        <v>17</v>
      </c>
    </row>
    <row r="17824" spans="2:2">
      <c r="B17824">
        <f t="shared" si="487"/>
        <v>17</v>
      </c>
    </row>
    <row r="17825" spans="2:2">
      <c r="B17825">
        <f t="shared" si="487"/>
        <v>17</v>
      </c>
    </row>
    <row r="17826" spans="2:2">
      <c r="B17826">
        <f t="shared" si="487"/>
        <v>17</v>
      </c>
    </row>
    <row r="17827" spans="2:2">
      <c r="B17827">
        <f t="shared" si="487"/>
        <v>17</v>
      </c>
    </row>
    <row r="17828" spans="2:2">
      <c r="B17828">
        <f t="shared" si="487"/>
        <v>17</v>
      </c>
    </row>
    <row r="17829" spans="2:2">
      <c r="B17829">
        <f t="shared" si="487"/>
        <v>17</v>
      </c>
    </row>
    <row r="17830" spans="2:2">
      <c r="B17830">
        <f t="shared" si="487"/>
        <v>17</v>
      </c>
    </row>
    <row r="17831" spans="2:2">
      <c r="B17831">
        <f t="shared" si="487"/>
        <v>17</v>
      </c>
    </row>
    <row r="17832" spans="2:2">
      <c r="B17832">
        <f t="shared" si="487"/>
        <v>17</v>
      </c>
    </row>
    <row r="17833" spans="2:2">
      <c r="B17833">
        <f t="shared" si="487"/>
        <v>17</v>
      </c>
    </row>
    <row r="17834" spans="2:2">
      <c r="B17834">
        <f t="shared" si="487"/>
        <v>17</v>
      </c>
    </row>
    <row r="17835" spans="2:2">
      <c r="B17835">
        <f t="shared" si="487"/>
        <v>17</v>
      </c>
    </row>
    <row r="17836" spans="2:2">
      <c r="B17836">
        <f t="shared" si="487"/>
        <v>17</v>
      </c>
    </row>
    <row r="17837" spans="2:2">
      <c r="B17837">
        <f t="shared" si="487"/>
        <v>17</v>
      </c>
    </row>
    <row r="17838" spans="2:2">
      <c r="B17838">
        <f t="shared" si="487"/>
        <v>17</v>
      </c>
    </row>
    <row r="17839" spans="2:2">
      <c r="B17839">
        <f t="shared" si="487"/>
        <v>17</v>
      </c>
    </row>
    <row r="17840" spans="2:2">
      <c r="B17840">
        <f t="shared" si="487"/>
        <v>17</v>
      </c>
    </row>
    <row r="17841" spans="2:2">
      <c r="B17841">
        <f t="shared" si="487"/>
        <v>17</v>
      </c>
    </row>
    <row r="17842" spans="2:2">
      <c r="B17842">
        <f t="shared" si="487"/>
        <v>17</v>
      </c>
    </row>
    <row r="17843" spans="2:2">
      <c r="B17843">
        <f t="shared" si="487"/>
        <v>17</v>
      </c>
    </row>
    <row r="17844" spans="2:2">
      <c r="B17844">
        <f t="shared" si="487"/>
        <v>17</v>
      </c>
    </row>
    <row r="17845" spans="2:2">
      <c r="B17845">
        <f t="shared" si="487"/>
        <v>17</v>
      </c>
    </row>
    <row r="17846" spans="2:2">
      <c r="B17846">
        <f t="shared" si="487"/>
        <v>17</v>
      </c>
    </row>
    <row r="17847" spans="2:2">
      <c r="B17847">
        <f t="shared" si="487"/>
        <v>17</v>
      </c>
    </row>
    <row r="17848" spans="2:2">
      <c r="B17848">
        <f t="shared" si="487"/>
        <v>17</v>
      </c>
    </row>
    <row r="17849" spans="2:2">
      <c r="B17849">
        <f t="shared" si="487"/>
        <v>17</v>
      </c>
    </row>
    <row r="17850" spans="2:2">
      <c r="B17850">
        <f t="shared" si="487"/>
        <v>17</v>
      </c>
    </row>
    <row r="17851" spans="2:2">
      <c r="B17851">
        <f t="shared" si="487"/>
        <v>17</v>
      </c>
    </row>
    <row r="17852" spans="2:2">
      <c r="B17852">
        <f t="shared" si="487"/>
        <v>17</v>
      </c>
    </row>
    <row r="17853" spans="2:2">
      <c r="B17853">
        <f t="shared" si="487"/>
        <v>17</v>
      </c>
    </row>
    <row r="17854" spans="2:2">
      <c r="B17854">
        <f t="shared" si="487"/>
        <v>17</v>
      </c>
    </row>
    <row r="17855" spans="2:2">
      <c r="B17855">
        <f t="shared" si="487"/>
        <v>17</v>
      </c>
    </row>
    <row r="17856" spans="2:2">
      <c r="B17856">
        <f t="shared" si="487"/>
        <v>17</v>
      </c>
    </row>
    <row r="17857" spans="2:2">
      <c r="B17857">
        <f t="shared" si="487"/>
        <v>17</v>
      </c>
    </row>
    <row r="17858" spans="2:2">
      <c r="B17858">
        <f t="shared" si="487"/>
        <v>17</v>
      </c>
    </row>
    <row r="17859" spans="2:2">
      <c r="B17859">
        <f t="shared" si="487"/>
        <v>17</v>
      </c>
    </row>
    <row r="17860" spans="2:2">
      <c r="B17860">
        <f t="shared" si="487"/>
        <v>17</v>
      </c>
    </row>
    <row r="17861" spans="2:2">
      <c r="B17861">
        <f t="shared" ref="B17861:B17924" si="488">+IF(F17860=44085,B17860+1,B17860)</f>
        <v>17</v>
      </c>
    </row>
    <row r="17862" spans="2:2">
      <c r="B17862">
        <f t="shared" si="488"/>
        <v>17</v>
      </c>
    </row>
    <row r="17863" spans="2:2">
      <c r="B17863">
        <f t="shared" si="488"/>
        <v>17</v>
      </c>
    </row>
    <row r="17864" spans="2:2">
      <c r="B17864">
        <f t="shared" si="488"/>
        <v>17</v>
      </c>
    </row>
    <row r="17865" spans="2:2">
      <c r="B17865">
        <f t="shared" si="488"/>
        <v>17</v>
      </c>
    </row>
    <row r="17866" spans="2:2">
      <c r="B17866">
        <f t="shared" si="488"/>
        <v>17</v>
      </c>
    </row>
    <row r="17867" spans="2:2">
      <c r="B17867">
        <f t="shared" si="488"/>
        <v>17</v>
      </c>
    </row>
    <row r="17868" spans="2:2">
      <c r="B17868">
        <f t="shared" si="488"/>
        <v>17</v>
      </c>
    </row>
    <row r="17869" spans="2:2">
      <c r="B17869">
        <f t="shared" si="488"/>
        <v>17</v>
      </c>
    </row>
    <row r="17870" spans="2:2">
      <c r="B17870">
        <f t="shared" si="488"/>
        <v>17</v>
      </c>
    </row>
    <row r="17871" spans="2:2">
      <c r="B17871">
        <f t="shared" si="488"/>
        <v>17</v>
      </c>
    </row>
    <row r="17872" spans="2:2">
      <c r="B17872">
        <f t="shared" si="488"/>
        <v>17</v>
      </c>
    </row>
    <row r="17873" spans="2:2">
      <c r="B17873">
        <f t="shared" si="488"/>
        <v>17</v>
      </c>
    </row>
    <row r="17874" spans="2:2">
      <c r="B17874">
        <f t="shared" si="488"/>
        <v>17</v>
      </c>
    </row>
    <row r="17875" spans="2:2">
      <c r="B17875">
        <f t="shared" si="488"/>
        <v>17</v>
      </c>
    </row>
    <row r="17876" spans="2:2">
      <c r="B17876">
        <f t="shared" si="488"/>
        <v>17</v>
      </c>
    </row>
    <row r="17877" spans="2:2">
      <c r="B17877">
        <f t="shared" si="488"/>
        <v>17</v>
      </c>
    </row>
    <row r="17878" spans="2:2">
      <c r="B17878">
        <f t="shared" si="488"/>
        <v>17</v>
      </c>
    </row>
    <row r="17879" spans="2:2">
      <c r="B17879">
        <f t="shared" si="488"/>
        <v>17</v>
      </c>
    </row>
    <row r="17880" spans="2:2">
      <c r="B17880">
        <f t="shared" si="488"/>
        <v>17</v>
      </c>
    </row>
    <row r="17881" spans="2:2">
      <c r="B17881">
        <f t="shared" si="488"/>
        <v>17</v>
      </c>
    </row>
    <row r="17882" spans="2:2">
      <c r="B17882">
        <f t="shared" si="488"/>
        <v>17</v>
      </c>
    </row>
    <row r="17883" spans="2:2">
      <c r="B17883">
        <f t="shared" si="488"/>
        <v>17</v>
      </c>
    </row>
    <row r="17884" spans="2:2">
      <c r="B17884">
        <f t="shared" si="488"/>
        <v>17</v>
      </c>
    </row>
    <row r="17885" spans="2:2">
      <c r="B17885">
        <f t="shared" si="488"/>
        <v>17</v>
      </c>
    </row>
    <row r="17886" spans="2:2">
      <c r="B17886">
        <f t="shared" si="488"/>
        <v>17</v>
      </c>
    </row>
    <row r="17887" spans="2:2">
      <c r="B17887">
        <f t="shared" si="488"/>
        <v>17</v>
      </c>
    </row>
    <row r="17888" spans="2:2">
      <c r="B17888">
        <f t="shared" si="488"/>
        <v>17</v>
      </c>
    </row>
    <row r="17889" spans="2:2">
      <c r="B17889">
        <f t="shared" si="488"/>
        <v>17</v>
      </c>
    </row>
    <row r="17890" spans="2:2">
      <c r="B17890">
        <f t="shared" si="488"/>
        <v>17</v>
      </c>
    </row>
    <row r="17891" spans="2:2">
      <c r="B17891">
        <f t="shared" si="488"/>
        <v>17</v>
      </c>
    </row>
    <row r="17892" spans="2:2">
      <c r="B17892">
        <f t="shared" si="488"/>
        <v>17</v>
      </c>
    </row>
    <row r="17893" spans="2:2">
      <c r="B17893">
        <f t="shared" si="488"/>
        <v>17</v>
      </c>
    </row>
    <row r="17894" spans="2:2">
      <c r="B17894">
        <f t="shared" si="488"/>
        <v>17</v>
      </c>
    </row>
    <row r="17895" spans="2:2">
      <c r="B17895">
        <f t="shared" si="488"/>
        <v>17</v>
      </c>
    </row>
    <row r="17896" spans="2:2">
      <c r="B17896">
        <f t="shared" si="488"/>
        <v>17</v>
      </c>
    </row>
    <row r="17897" spans="2:2">
      <c r="B17897">
        <f t="shared" si="488"/>
        <v>17</v>
      </c>
    </row>
    <row r="17898" spans="2:2">
      <c r="B17898">
        <f t="shared" si="488"/>
        <v>17</v>
      </c>
    </row>
    <row r="17899" spans="2:2">
      <c r="B17899">
        <f t="shared" si="488"/>
        <v>17</v>
      </c>
    </row>
    <row r="17900" spans="2:2">
      <c r="B17900">
        <f t="shared" si="488"/>
        <v>17</v>
      </c>
    </row>
    <row r="17901" spans="2:2">
      <c r="B17901">
        <f t="shared" si="488"/>
        <v>17</v>
      </c>
    </row>
    <row r="17902" spans="2:2">
      <c r="B17902">
        <f t="shared" si="488"/>
        <v>17</v>
      </c>
    </row>
    <row r="17903" spans="2:2">
      <c r="B17903">
        <f t="shared" si="488"/>
        <v>17</v>
      </c>
    </row>
    <row r="17904" spans="2:2">
      <c r="B17904">
        <f t="shared" si="488"/>
        <v>17</v>
      </c>
    </row>
    <row r="17905" spans="2:2">
      <c r="B17905">
        <f t="shared" si="488"/>
        <v>17</v>
      </c>
    </row>
    <row r="17906" spans="2:2">
      <c r="B17906">
        <f t="shared" si="488"/>
        <v>17</v>
      </c>
    </row>
    <row r="17907" spans="2:2">
      <c r="B17907">
        <f t="shared" si="488"/>
        <v>17</v>
      </c>
    </row>
    <row r="17908" spans="2:2">
      <c r="B17908">
        <f t="shared" si="488"/>
        <v>17</v>
      </c>
    </row>
    <row r="17909" spans="2:2">
      <c r="B17909">
        <f t="shared" si="488"/>
        <v>17</v>
      </c>
    </row>
    <row r="17910" spans="2:2">
      <c r="B17910">
        <f t="shared" si="488"/>
        <v>17</v>
      </c>
    </row>
    <row r="17911" spans="2:2">
      <c r="B17911">
        <f t="shared" si="488"/>
        <v>17</v>
      </c>
    </row>
    <row r="17912" spans="2:2">
      <c r="B17912">
        <f t="shared" si="488"/>
        <v>17</v>
      </c>
    </row>
    <row r="17913" spans="2:2">
      <c r="B17913">
        <f t="shared" si="488"/>
        <v>17</v>
      </c>
    </row>
    <row r="17914" spans="2:2">
      <c r="B17914">
        <f t="shared" si="488"/>
        <v>17</v>
      </c>
    </row>
    <row r="17915" spans="2:2">
      <c r="B17915">
        <f t="shared" si="488"/>
        <v>17</v>
      </c>
    </row>
    <row r="17916" spans="2:2">
      <c r="B17916">
        <f t="shared" si="488"/>
        <v>17</v>
      </c>
    </row>
    <row r="17917" spans="2:2">
      <c r="B17917">
        <f t="shared" si="488"/>
        <v>17</v>
      </c>
    </row>
    <row r="17918" spans="2:2">
      <c r="B17918">
        <f t="shared" si="488"/>
        <v>17</v>
      </c>
    </row>
    <row r="17919" spans="2:2">
      <c r="B17919">
        <f t="shared" si="488"/>
        <v>17</v>
      </c>
    </row>
    <row r="17920" spans="2:2">
      <c r="B17920">
        <f t="shared" si="488"/>
        <v>17</v>
      </c>
    </row>
    <row r="17921" spans="2:2">
      <c r="B17921">
        <f t="shared" si="488"/>
        <v>17</v>
      </c>
    </row>
    <row r="17922" spans="2:2">
      <c r="B17922">
        <f t="shared" si="488"/>
        <v>17</v>
      </c>
    </row>
    <row r="17923" spans="2:2">
      <c r="B17923">
        <f t="shared" si="488"/>
        <v>17</v>
      </c>
    </row>
    <row r="17924" spans="2:2">
      <c r="B17924">
        <f t="shared" si="488"/>
        <v>17</v>
      </c>
    </row>
    <row r="17925" spans="2:2">
      <c r="B17925">
        <f t="shared" ref="B17925:B17988" si="489">+IF(F17924=44085,B17924+1,B17924)</f>
        <v>17</v>
      </c>
    </row>
    <row r="17926" spans="2:2">
      <c r="B17926">
        <f t="shared" si="489"/>
        <v>17</v>
      </c>
    </row>
    <row r="17927" spans="2:2">
      <c r="B17927">
        <f t="shared" si="489"/>
        <v>17</v>
      </c>
    </row>
    <row r="17928" spans="2:2">
      <c r="B17928">
        <f t="shared" si="489"/>
        <v>17</v>
      </c>
    </row>
    <row r="17929" spans="2:2">
      <c r="B17929">
        <f t="shared" si="489"/>
        <v>17</v>
      </c>
    </row>
    <row r="17930" spans="2:2">
      <c r="B17930">
        <f t="shared" si="489"/>
        <v>17</v>
      </c>
    </row>
    <row r="17931" spans="2:2">
      <c r="B17931">
        <f t="shared" si="489"/>
        <v>17</v>
      </c>
    </row>
    <row r="17932" spans="2:2">
      <c r="B17932">
        <f t="shared" si="489"/>
        <v>17</v>
      </c>
    </row>
    <row r="17933" spans="2:2">
      <c r="B17933">
        <f t="shared" si="489"/>
        <v>17</v>
      </c>
    </row>
    <row r="17934" spans="2:2">
      <c r="B17934">
        <f t="shared" si="489"/>
        <v>17</v>
      </c>
    </row>
    <row r="17935" spans="2:2">
      <c r="B17935">
        <f t="shared" si="489"/>
        <v>17</v>
      </c>
    </row>
    <row r="17936" spans="2:2">
      <c r="B17936">
        <f t="shared" si="489"/>
        <v>17</v>
      </c>
    </row>
    <row r="17937" spans="2:2">
      <c r="B17937">
        <f t="shared" si="489"/>
        <v>17</v>
      </c>
    </row>
    <row r="17938" spans="2:2">
      <c r="B17938">
        <f t="shared" si="489"/>
        <v>17</v>
      </c>
    </row>
    <row r="17939" spans="2:2">
      <c r="B17939">
        <f t="shared" si="489"/>
        <v>17</v>
      </c>
    </row>
    <row r="17940" spans="2:2">
      <c r="B17940">
        <f t="shared" si="489"/>
        <v>17</v>
      </c>
    </row>
    <row r="17941" spans="2:2">
      <c r="B17941">
        <f t="shared" si="489"/>
        <v>17</v>
      </c>
    </row>
    <row r="17942" spans="2:2">
      <c r="B17942">
        <f t="shared" si="489"/>
        <v>17</v>
      </c>
    </row>
    <row r="17943" spans="2:2">
      <c r="B17943">
        <f t="shared" si="489"/>
        <v>17</v>
      </c>
    </row>
    <row r="17944" spans="2:2">
      <c r="B17944">
        <f t="shared" si="489"/>
        <v>17</v>
      </c>
    </row>
    <row r="17945" spans="2:2">
      <c r="B17945">
        <f t="shared" si="489"/>
        <v>17</v>
      </c>
    </row>
    <row r="17946" spans="2:2">
      <c r="B17946">
        <f t="shared" si="489"/>
        <v>17</v>
      </c>
    </row>
    <row r="17947" spans="2:2">
      <c r="B17947">
        <f t="shared" si="489"/>
        <v>17</v>
      </c>
    </row>
    <row r="17948" spans="2:2">
      <c r="B17948">
        <f t="shared" si="489"/>
        <v>17</v>
      </c>
    </row>
    <row r="17949" spans="2:2">
      <c r="B17949">
        <f t="shared" si="489"/>
        <v>17</v>
      </c>
    </row>
    <row r="17950" spans="2:2">
      <c r="B17950">
        <f t="shared" si="489"/>
        <v>17</v>
      </c>
    </row>
    <row r="17951" spans="2:2">
      <c r="B17951">
        <f t="shared" si="489"/>
        <v>17</v>
      </c>
    </row>
    <row r="17952" spans="2:2">
      <c r="B17952">
        <f t="shared" si="489"/>
        <v>17</v>
      </c>
    </row>
    <row r="17953" spans="2:2">
      <c r="B17953">
        <f t="shared" si="489"/>
        <v>17</v>
      </c>
    </row>
    <row r="17954" spans="2:2">
      <c r="B17954">
        <f t="shared" si="489"/>
        <v>17</v>
      </c>
    </row>
    <row r="17955" spans="2:2">
      <c r="B17955">
        <f t="shared" si="489"/>
        <v>17</v>
      </c>
    </row>
    <row r="17956" spans="2:2">
      <c r="B17956">
        <f t="shared" si="489"/>
        <v>17</v>
      </c>
    </row>
    <row r="17957" spans="2:2">
      <c r="B17957">
        <f t="shared" si="489"/>
        <v>17</v>
      </c>
    </row>
    <row r="17958" spans="2:2">
      <c r="B17958">
        <f t="shared" si="489"/>
        <v>17</v>
      </c>
    </row>
    <row r="17959" spans="2:2">
      <c r="B17959">
        <f t="shared" si="489"/>
        <v>17</v>
      </c>
    </row>
    <row r="17960" spans="2:2">
      <c r="B17960">
        <f t="shared" si="489"/>
        <v>17</v>
      </c>
    </row>
    <row r="17961" spans="2:2">
      <c r="B17961">
        <f t="shared" si="489"/>
        <v>17</v>
      </c>
    </row>
    <row r="17962" spans="2:2">
      <c r="B17962">
        <f t="shared" si="489"/>
        <v>17</v>
      </c>
    </row>
    <row r="17963" spans="2:2">
      <c r="B17963">
        <f t="shared" si="489"/>
        <v>17</v>
      </c>
    </row>
    <row r="17964" spans="2:2">
      <c r="B17964">
        <f t="shared" si="489"/>
        <v>17</v>
      </c>
    </row>
    <row r="17965" spans="2:2">
      <c r="B17965">
        <f t="shared" si="489"/>
        <v>17</v>
      </c>
    </row>
    <row r="17966" spans="2:2">
      <c r="B17966">
        <f t="shared" si="489"/>
        <v>17</v>
      </c>
    </row>
    <row r="17967" spans="2:2">
      <c r="B17967">
        <f t="shared" si="489"/>
        <v>17</v>
      </c>
    </row>
    <row r="17968" spans="2:2">
      <c r="B17968">
        <f t="shared" si="489"/>
        <v>17</v>
      </c>
    </row>
    <row r="17969" spans="2:2">
      <c r="B17969">
        <f t="shared" si="489"/>
        <v>17</v>
      </c>
    </row>
    <row r="17970" spans="2:2">
      <c r="B17970">
        <f t="shared" si="489"/>
        <v>17</v>
      </c>
    </row>
    <row r="17971" spans="2:2">
      <c r="B17971">
        <f t="shared" si="489"/>
        <v>17</v>
      </c>
    </row>
    <row r="17972" spans="2:2">
      <c r="B17972">
        <f t="shared" si="489"/>
        <v>17</v>
      </c>
    </row>
    <row r="17973" spans="2:2">
      <c r="B17973">
        <f t="shared" si="489"/>
        <v>17</v>
      </c>
    </row>
    <row r="17974" spans="2:2">
      <c r="B17974">
        <f t="shared" si="489"/>
        <v>17</v>
      </c>
    </row>
    <row r="17975" spans="2:2">
      <c r="B17975">
        <f t="shared" si="489"/>
        <v>17</v>
      </c>
    </row>
    <row r="17976" spans="2:2">
      <c r="B17976">
        <f t="shared" si="489"/>
        <v>17</v>
      </c>
    </row>
    <row r="17977" spans="2:2">
      <c r="B17977">
        <f t="shared" si="489"/>
        <v>17</v>
      </c>
    </row>
    <row r="17978" spans="2:2">
      <c r="B17978">
        <f t="shared" si="489"/>
        <v>17</v>
      </c>
    </row>
    <row r="17979" spans="2:2">
      <c r="B17979">
        <f t="shared" si="489"/>
        <v>17</v>
      </c>
    </row>
    <row r="17980" spans="2:2">
      <c r="B17980">
        <f t="shared" si="489"/>
        <v>17</v>
      </c>
    </row>
    <row r="17981" spans="2:2">
      <c r="B17981">
        <f t="shared" si="489"/>
        <v>17</v>
      </c>
    </row>
    <row r="17982" spans="2:2">
      <c r="B17982">
        <f t="shared" si="489"/>
        <v>17</v>
      </c>
    </row>
    <row r="17983" spans="2:2">
      <c r="B17983">
        <f t="shared" si="489"/>
        <v>17</v>
      </c>
    </row>
    <row r="17984" spans="2:2">
      <c r="B17984">
        <f t="shared" si="489"/>
        <v>17</v>
      </c>
    </row>
    <row r="17985" spans="2:2">
      <c r="B17985">
        <f t="shared" si="489"/>
        <v>17</v>
      </c>
    </row>
    <row r="17986" spans="2:2">
      <c r="B17986">
        <f t="shared" si="489"/>
        <v>17</v>
      </c>
    </row>
    <row r="17987" spans="2:2">
      <c r="B17987">
        <f t="shared" si="489"/>
        <v>17</v>
      </c>
    </row>
    <row r="17988" spans="2:2">
      <c r="B17988">
        <f t="shared" si="489"/>
        <v>17</v>
      </c>
    </row>
    <row r="17989" spans="2:2">
      <c r="B17989">
        <f t="shared" ref="B17989:B18052" si="490">+IF(F17988=44085,B17988+1,B17988)</f>
        <v>17</v>
      </c>
    </row>
    <row r="17990" spans="2:2">
      <c r="B17990">
        <f t="shared" si="490"/>
        <v>17</v>
      </c>
    </row>
    <row r="17991" spans="2:2">
      <c r="B17991">
        <f t="shared" si="490"/>
        <v>17</v>
      </c>
    </row>
    <row r="17992" spans="2:2">
      <c r="B17992">
        <f t="shared" si="490"/>
        <v>17</v>
      </c>
    </row>
    <row r="17993" spans="2:2">
      <c r="B17993">
        <f t="shared" si="490"/>
        <v>17</v>
      </c>
    </row>
    <row r="17994" spans="2:2">
      <c r="B17994">
        <f t="shared" si="490"/>
        <v>17</v>
      </c>
    </row>
    <row r="17995" spans="2:2">
      <c r="B17995">
        <f t="shared" si="490"/>
        <v>17</v>
      </c>
    </row>
    <row r="17996" spans="2:2">
      <c r="B17996">
        <f t="shared" si="490"/>
        <v>17</v>
      </c>
    </row>
    <row r="17997" spans="2:2">
      <c r="B17997">
        <f t="shared" si="490"/>
        <v>17</v>
      </c>
    </row>
    <row r="17998" spans="2:2">
      <c r="B17998">
        <f t="shared" si="490"/>
        <v>17</v>
      </c>
    </row>
    <row r="17999" spans="2:2">
      <c r="B17999">
        <f t="shared" si="490"/>
        <v>17</v>
      </c>
    </row>
    <row r="18000" spans="2:2">
      <c r="B18000">
        <f t="shared" si="490"/>
        <v>17</v>
      </c>
    </row>
    <row r="18001" spans="2:2">
      <c r="B18001">
        <f t="shared" si="490"/>
        <v>17</v>
      </c>
    </row>
    <row r="18002" spans="2:2">
      <c r="B18002">
        <f t="shared" si="490"/>
        <v>17</v>
      </c>
    </row>
    <row r="18003" spans="2:2">
      <c r="B18003">
        <f t="shared" si="490"/>
        <v>17</v>
      </c>
    </row>
    <row r="18004" spans="2:2">
      <c r="B18004">
        <f t="shared" si="490"/>
        <v>17</v>
      </c>
    </row>
    <row r="18005" spans="2:2">
      <c r="B18005">
        <f t="shared" si="490"/>
        <v>17</v>
      </c>
    </row>
    <row r="18006" spans="2:2">
      <c r="B18006">
        <f t="shared" si="490"/>
        <v>17</v>
      </c>
    </row>
    <row r="18007" spans="2:2">
      <c r="B18007">
        <f t="shared" si="490"/>
        <v>17</v>
      </c>
    </row>
    <row r="18008" spans="2:2">
      <c r="B18008">
        <f t="shared" si="490"/>
        <v>17</v>
      </c>
    </row>
    <row r="18009" spans="2:2">
      <c r="B18009">
        <f t="shared" si="490"/>
        <v>17</v>
      </c>
    </row>
    <row r="18010" spans="2:2">
      <c r="B18010">
        <f t="shared" si="490"/>
        <v>17</v>
      </c>
    </row>
    <row r="18011" spans="2:2">
      <c r="B18011">
        <f t="shared" si="490"/>
        <v>17</v>
      </c>
    </row>
    <row r="18012" spans="2:2">
      <c r="B18012">
        <f t="shared" si="490"/>
        <v>17</v>
      </c>
    </row>
    <row r="18013" spans="2:2">
      <c r="B18013">
        <f t="shared" si="490"/>
        <v>17</v>
      </c>
    </row>
    <row r="18014" spans="2:2">
      <c r="B18014">
        <f t="shared" si="490"/>
        <v>17</v>
      </c>
    </row>
    <row r="18015" spans="2:2">
      <c r="B18015">
        <f t="shared" si="490"/>
        <v>17</v>
      </c>
    </row>
    <row r="18016" spans="2:2">
      <c r="B18016">
        <f t="shared" si="490"/>
        <v>17</v>
      </c>
    </row>
    <row r="18017" spans="2:2">
      <c r="B18017">
        <f t="shared" si="490"/>
        <v>17</v>
      </c>
    </row>
    <row r="18018" spans="2:2">
      <c r="B18018">
        <f t="shared" si="490"/>
        <v>17</v>
      </c>
    </row>
    <row r="18019" spans="2:2">
      <c r="B18019">
        <f t="shared" si="490"/>
        <v>17</v>
      </c>
    </row>
    <row r="18020" spans="2:2">
      <c r="B18020">
        <f t="shared" si="490"/>
        <v>17</v>
      </c>
    </row>
    <row r="18021" spans="2:2">
      <c r="B18021">
        <f t="shared" si="490"/>
        <v>17</v>
      </c>
    </row>
    <row r="18022" spans="2:2">
      <c r="B18022">
        <f t="shared" si="490"/>
        <v>17</v>
      </c>
    </row>
    <row r="18023" spans="2:2">
      <c r="B18023">
        <f t="shared" si="490"/>
        <v>17</v>
      </c>
    </row>
    <row r="18024" spans="2:2">
      <c r="B18024">
        <f t="shared" si="490"/>
        <v>17</v>
      </c>
    </row>
    <row r="18025" spans="2:2">
      <c r="B18025">
        <f t="shared" si="490"/>
        <v>17</v>
      </c>
    </row>
    <row r="18026" spans="2:2">
      <c r="B18026">
        <f t="shared" si="490"/>
        <v>17</v>
      </c>
    </row>
    <row r="18027" spans="2:2">
      <c r="B18027">
        <f t="shared" si="490"/>
        <v>17</v>
      </c>
    </row>
    <row r="18028" spans="2:2">
      <c r="B18028">
        <f t="shared" si="490"/>
        <v>17</v>
      </c>
    </row>
    <row r="18029" spans="2:2">
      <c r="B18029">
        <f t="shared" si="490"/>
        <v>17</v>
      </c>
    </row>
    <row r="18030" spans="2:2">
      <c r="B18030">
        <f t="shared" si="490"/>
        <v>17</v>
      </c>
    </row>
    <row r="18031" spans="2:2">
      <c r="B18031">
        <f t="shared" si="490"/>
        <v>17</v>
      </c>
    </row>
    <row r="18032" spans="2:2">
      <c r="B18032">
        <f t="shared" si="490"/>
        <v>17</v>
      </c>
    </row>
    <row r="18033" spans="2:2">
      <c r="B18033">
        <f t="shared" si="490"/>
        <v>17</v>
      </c>
    </row>
    <row r="18034" spans="2:2">
      <c r="B18034">
        <f t="shared" si="490"/>
        <v>17</v>
      </c>
    </row>
    <row r="18035" spans="2:2">
      <c r="B18035">
        <f t="shared" si="490"/>
        <v>17</v>
      </c>
    </row>
    <row r="18036" spans="2:2">
      <c r="B18036">
        <f t="shared" si="490"/>
        <v>17</v>
      </c>
    </row>
    <row r="18037" spans="2:2">
      <c r="B18037">
        <f t="shared" si="490"/>
        <v>17</v>
      </c>
    </row>
    <row r="18038" spans="2:2">
      <c r="B18038">
        <f t="shared" si="490"/>
        <v>17</v>
      </c>
    </row>
    <row r="18039" spans="2:2">
      <c r="B18039">
        <f t="shared" si="490"/>
        <v>17</v>
      </c>
    </row>
    <row r="18040" spans="2:2">
      <c r="B18040">
        <f t="shared" si="490"/>
        <v>17</v>
      </c>
    </row>
    <row r="18041" spans="2:2">
      <c r="B18041">
        <f t="shared" si="490"/>
        <v>17</v>
      </c>
    </row>
    <row r="18042" spans="2:2">
      <c r="B18042">
        <f t="shared" si="490"/>
        <v>17</v>
      </c>
    </row>
    <row r="18043" spans="2:2">
      <c r="B18043">
        <f t="shared" si="490"/>
        <v>17</v>
      </c>
    </row>
    <row r="18044" spans="2:2">
      <c r="B18044">
        <f t="shared" si="490"/>
        <v>17</v>
      </c>
    </row>
    <row r="18045" spans="2:2">
      <c r="B18045">
        <f t="shared" si="490"/>
        <v>17</v>
      </c>
    </row>
    <row r="18046" spans="2:2">
      <c r="B18046">
        <f t="shared" si="490"/>
        <v>17</v>
      </c>
    </row>
    <row r="18047" spans="2:2">
      <c r="B18047">
        <f t="shared" si="490"/>
        <v>17</v>
      </c>
    </row>
    <row r="18048" spans="2:2">
      <c r="B18048">
        <f t="shared" si="490"/>
        <v>17</v>
      </c>
    </row>
    <row r="18049" spans="2:2">
      <c r="B18049">
        <f t="shared" si="490"/>
        <v>17</v>
      </c>
    </row>
    <row r="18050" spans="2:2">
      <c r="B18050">
        <f t="shared" si="490"/>
        <v>17</v>
      </c>
    </row>
    <row r="18051" spans="2:2">
      <c r="B18051">
        <f t="shared" si="490"/>
        <v>17</v>
      </c>
    </row>
    <row r="18052" spans="2:2">
      <c r="B18052">
        <f t="shared" si="490"/>
        <v>17</v>
      </c>
    </row>
    <row r="18053" spans="2:2">
      <c r="B18053">
        <f t="shared" ref="B18053:B18116" si="491">+IF(F18052=44085,B18052+1,B18052)</f>
        <v>17</v>
      </c>
    </row>
    <row r="18054" spans="2:2">
      <c r="B18054">
        <f t="shared" si="491"/>
        <v>17</v>
      </c>
    </row>
    <row r="18055" spans="2:2">
      <c r="B18055">
        <f t="shared" si="491"/>
        <v>17</v>
      </c>
    </row>
    <row r="18056" spans="2:2">
      <c r="B18056">
        <f t="shared" si="491"/>
        <v>17</v>
      </c>
    </row>
    <row r="18057" spans="2:2">
      <c r="B18057">
        <f t="shared" si="491"/>
        <v>17</v>
      </c>
    </row>
    <row r="18058" spans="2:2">
      <c r="B18058">
        <f t="shared" si="491"/>
        <v>17</v>
      </c>
    </row>
    <row r="18059" spans="2:2">
      <c r="B18059">
        <f t="shared" si="491"/>
        <v>17</v>
      </c>
    </row>
    <row r="18060" spans="2:2">
      <c r="B18060">
        <f t="shared" si="491"/>
        <v>17</v>
      </c>
    </row>
    <row r="18061" spans="2:2">
      <c r="B18061">
        <f t="shared" si="491"/>
        <v>17</v>
      </c>
    </row>
    <row r="18062" spans="2:2">
      <c r="B18062">
        <f t="shared" si="491"/>
        <v>17</v>
      </c>
    </row>
    <row r="18063" spans="2:2">
      <c r="B18063">
        <f t="shared" si="491"/>
        <v>17</v>
      </c>
    </row>
    <row r="18064" spans="2:2">
      <c r="B18064">
        <f t="shared" si="491"/>
        <v>17</v>
      </c>
    </row>
    <row r="18065" spans="2:2">
      <c r="B18065">
        <f t="shared" si="491"/>
        <v>17</v>
      </c>
    </row>
    <row r="18066" spans="2:2">
      <c r="B18066">
        <f t="shared" si="491"/>
        <v>17</v>
      </c>
    </row>
    <row r="18067" spans="2:2">
      <c r="B18067">
        <f t="shared" si="491"/>
        <v>17</v>
      </c>
    </row>
    <row r="18068" spans="2:2">
      <c r="B18068">
        <f t="shared" si="491"/>
        <v>17</v>
      </c>
    </row>
    <row r="18069" spans="2:2">
      <c r="B18069">
        <f t="shared" si="491"/>
        <v>17</v>
      </c>
    </row>
    <row r="18070" spans="2:2">
      <c r="B18070">
        <f t="shared" si="491"/>
        <v>17</v>
      </c>
    </row>
    <row r="18071" spans="2:2">
      <c r="B18071">
        <f t="shared" si="491"/>
        <v>17</v>
      </c>
    </row>
    <row r="18072" spans="2:2">
      <c r="B18072">
        <f t="shared" si="491"/>
        <v>17</v>
      </c>
    </row>
    <row r="18073" spans="2:2">
      <c r="B18073">
        <f t="shared" si="491"/>
        <v>17</v>
      </c>
    </row>
    <row r="18074" spans="2:2">
      <c r="B18074">
        <f t="shared" si="491"/>
        <v>17</v>
      </c>
    </row>
    <row r="18075" spans="2:2">
      <c r="B18075">
        <f t="shared" si="491"/>
        <v>17</v>
      </c>
    </row>
    <row r="18076" spans="2:2">
      <c r="B18076">
        <f t="shared" si="491"/>
        <v>17</v>
      </c>
    </row>
    <row r="18077" spans="2:2">
      <c r="B18077">
        <f t="shared" si="491"/>
        <v>17</v>
      </c>
    </row>
    <row r="18078" spans="2:2">
      <c r="B18078">
        <f t="shared" si="491"/>
        <v>17</v>
      </c>
    </row>
    <row r="18079" spans="2:2">
      <c r="B18079">
        <f t="shared" si="491"/>
        <v>17</v>
      </c>
    </row>
    <row r="18080" spans="2:2">
      <c r="B18080">
        <f t="shared" si="491"/>
        <v>17</v>
      </c>
    </row>
    <row r="18081" spans="2:2">
      <c r="B18081">
        <f t="shared" si="491"/>
        <v>17</v>
      </c>
    </row>
    <row r="18082" spans="2:2">
      <c r="B18082">
        <f t="shared" si="491"/>
        <v>17</v>
      </c>
    </row>
    <row r="18083" spans="2:2">
      <c r="B18083">
        <f t="shared" si="491"/>
        <v>17</v>
      </c>
    </row>
    <row r="18084" spans="2:2">
      <c r="B18084">
        <f t="shared" si="491"/>
        <v>17</v>
      </c>
    </row>
    <row r="18085" spans="2:2">
      <c r="B18085">
        <f t="shared" si="491"/>
        <v>17</v>
      </c>
    </row>
    <row r="18086" spans="2:2">
      <c r="B18086">
        <f t="shared" si="491"/>
        <v>17</v>
      </c>
    </row>
    <row r="18087" spans="2:2">
      <c r="B18087">
        <f t="shared" si="491"/>
        <v>17</v>
      </c>
    </row>
    <row r="18088" spans="2:2">
      <c r="B18088">
        <f t="shared" si="491"/>
        <v>17</v>
      </c>
    </row>
    <row r="18089" spans="2:2">
      <c r="B18089">
        <f t="shared" si="491"/>
        <v>17</v>
      </c>
    </row>
    <row r="18090" spans="2:2">
      <c r="B18090">
        <f t="shared" si="491"/>
        <v>17</v>
      </c>
    </row>
    <row r="18091" spans="2:2">
      <c r="B18091">
        <f t="shared" si="491"/>
        <v>17</v>
      </c>
    </row>
    <row r="18092" spans="2:2">
      <c r="B18092">
        <f t="shared" si="491"/>
        <v>17</v>
      </c>
    </row>
    <row r="18093" spans="2:2">
      <c r="B18093">
        <f t="shared" si="491"/>
        <v>17</v>
      </c>
    </row>
    <row r="18094" spans="2:2">
      <c r="B18094">
        <f t="shared" si="491"/>
        <v>17</v>
      </c>
    </row>
    <row r="18095" spans="2:2">
      <c r="B18095">
        <f t="shared" si="491"/>
        <v>17</v>
      </c>
    </row>
    <row r="18096" spans="2:2">
      <c r="B18096">
        <f t="shared" si="491"/>
        <v>17</v>
      </c>
    </row>
    <row r="18097" spans="2:2">
      <c r="B18097">
        <f t="shared" si="491"/>
        <v>17</v>
      </c>
    </row>
    <row r="18098" spans="2:2">
      <c r="B18098">
        <f t="shared" si="491"/>
        <v>17</v>
      </c>
    </row>
    <row r="18099" spans="2:2">
      <c r="B18099">
        <f t="shared" si="491"/>
        <v>17</v>
      </c>
    </row>
    <row r="18100" spans="2:2">
      <c r="B18100">
        <f t="shared" si="491"/>
        <v>17</v>
      </c>
    </row>
    <row r="18101" spans="2:2">
      <c r="B18101">
        <f t="shared" si="491"/>
        <v>17</v>
      </c>
    </row>
    <row r="18102" spans="2:2">
      <c r="B18102">
        <f t="shared" si="491"/>
        <v>17</v>
      </c>
    </row>
    <row r="18103" spans="2:2">
      <c r="B18103">
        <f t="shared" si="491"/>
        <v>17</v>
      </c>
    </row>
    <row r="18104" spans="2:2">
      <c r="B18104">
        <f t="shared" si="491"/>
        <v>17</v>
      </c>
    </row>
    <row r="18105" spans="2:2">
      <c r="B18105">
        <f t="shared" si="491"/>
        <v>17</v>
      </c>
    </row>
    <row r="18106" spans="2:2">
      <c r="B18106">
        <f t="shared" si="491"/>
        <v>17</v>
      </c>
    </row>
    <row r="18107" spans="2:2">
      <c r="B18107">
        <f t="shared" si="491"/>
        <v>17</v>
      </c>
    </row>
    <row r="18108" spans="2:2">
      <c r="B18108">
        <f t="shared" si="491"/>
        <v>17</v>
      </c>
    </row>
    <row r="18109" spans="2:2">
      <c r="B18109">
        <f t="shared" si="491"/>
        <v>17</v>
      </c>
    </row>
    <row r="18110" spans="2:2">
      <c r="B18110">
        <f t="shared" si="491"/>
        <v>17</v>
      </c>
    </row>
    <row r="18111" spans="2:2">
      <c r="B18111">
        <f t="shared" si="491"/>
        <v>17</v>
      </c>
    </row>
    <row r="18112" spans="2:2">
      <c r="B18112">
        <f t="shared" si="491"/>
        <v>17</v>
      </c>
    </row>
    <row r="18113" spans="2:2">
      <c r="B18113">
        <f t="shared" si="491"/>
        <v>17</v>
      </c>
    </row>
    <row r="18114" spans="2:2">
      <c r="B18114">
        <f t="shared" si="491"/>
        <v>17</v>
      </c>
    </row>
    <row r="18115" spans="2:2">
      <c r="B18115">
        <f t="shared" si="491"/>
        <v>17</v>
      </c>
    </row>
    <row r="18116" spans="2:2">
      <c r="B18116">
        <f t="shared" si="491"/>
        <v>17</v>
      </c>
    </row>
    <row r="18117" spans="2:2">
      <c r="B18117">
        <f t="shared" ref="B18117:B18180" si="492">+IF(F18116=44085,B18116+1,B18116)</f>
        <v>17</v>
      </c>
    </row>
    <row r="18118" spans="2:2">
      <c r="B18118">
        <f t="shared" si="492"/>
        <v>17</v>
      </c>
    </row>
    <row r="18119" spans="2:2">
      <c r="B18119">
        <f t="shared" si="492"/>
        <v>17</v>
      </c>
    </row>
    <row r="18120" spans="2:2">
      <c r="B18120">
        <f t="shared" si="492"/>
        <v>17</v>
      </c>
    </row>
    <row r="18121" spans="2:2">
      <c r="B18121">
        <f t="shared" si="492"/>
        <v>17</v>
      </c>
    </row>
    <row r="18122" spans="2:2">
      <c r="B18122">
        <f t="shared" si="492"/>
        <v>17</v>
      </c>
    </row>
    <row r="18123" spans="2:2">
      <c r="B18123">
        <f t="shared" si="492"/>
        <v>17</v>
      </c>
    </row>
    <row r="18124" spans="2:2">
      <c r="B18124">
        <f t="shared" si="492"/>
        <v>17</v>
      </c>
    </row>
    <row r="18125" spans="2:2">
      <c r="B18125">
        <f t="shared" si="492"/>
        <v>17</v>
      </c>
    </row>
    <row r="18126" spans="2:2">
      <c r="B18126">
        <f t="shared" si="492"/>
        <v>17</v>
      </c>
    </row>
    <row r="18127" spans="2:2">
      <c r="B18127">
        <f t="shared" si="492"/>
        <v>17</v>
      </c>
    </row>
    <row r="18128" spans="2:2">
      <c r="B18128">
        <f t="shared" si="492"/>
        <v>17</v>
      </c>
    </row>
    <row r="18129" spans="2:2">
      <c r="B18129">
        <f t="shared" si="492"/>
        <v>17</v>
      </c>
    </row>
    <row r="18130" spans="2:2">
      <c r="B18130">
        <f t="shared" si="492"/>
        <v>17</v>
      </c>
    </row>
    <row r="18131" spans="2:2">
      <c r="B18131">
        <f t="shared" si="492"/>
        <v>17</v>
      </c>
    </row>
    <row r="18132" spans="2:2">
      <c r="B18132">
        <f t="shared" si="492"/>
        <v>17</v>
      </c>
    </row>
    <row r="18133" spans="2:2">
      <c r="B18133">
        <f t="shared" si="492"/>
        <v>17</v>
      </c>
    </row>
    <row r="18134" spans="2:2">
      <c r="B18134">
        <f t="shared" si="492"/>
        <v>17</v>
      </c>
    </row>
    <row r="18135" spans="2:2">
      <c r="B18135">
        <f t="shared" si="492"/>
        <v>17</v>
      </c>
    </row>
    <row r="18136" spans="2:2">
      <c r="B18136">
        <f t="shared" si="492"/>
        <v>17</v>
      </c>
    </row>
    <row r="18137" spans="2:2">
      <c r="B18137">
        <f t="shared" si="492"/>
        <v>17</v>
      </c>
    </row>
    <row r="18138" spans="2:2">
      <c r="B18138">
        <f t="shared" si="492"/>
        <v>17</v>
      </c>
    </row>
    <row r="18139" spans="2:2">
      <c r="B18139">
        <f t="shared" si="492"/>
        <v>17</v>
      </c>
    </row>
    <row r="18140" spans="2:2">
      <c r="B18140">
        <f t="shared" si="492"/>
        <v>17</v>
      </c>
    </row>
    <row r="18141" spans="2:2">
      <c r="B18141">
        <f t="shared" si="492"/>
        <v>17</v>
      </c>
    </row>
    <row r="18142" spans="2:2">
      <c r="B18142">
        <f t="shared" si="492"/>
        <v>17</v>
      </c>
    </row>
    <row r="18143" spans="2:2">
      <c r="B18143">
        <f t="shared" si="492"/>
        <v>17</v>
      </c>
    </row>
    <row r="18144" spans="2:2">
      <c r="B18144">
        <f t="shared" si="492"/>
        <v>17</v>
      </c>
    </row>
    <row r="18145" spans="2:2">
      <c r="B18145">
        <f t="shared" si="492"/>
        <v>17</v>
      </c>
    </row>
    <row r="18146" spans="2:2">
      <c r="B18146">
        <f t="shared" si="492"/>
        <v>17</v>
      </c>
    </row>
    <row r="18147" spans="2:2">
      <c r="B18147">
        <f t="shared" si="492"/>
        <v>17</v>
      </c>
    </row>
    <row r="18148" spans="2:2">
      <c r="B18148">
        <f t="shared" si="492"/>
        <v>17</v>
      </c>
    </row>
    <row r="18149" spans="2:2">
      <c r="B18149">
        <f t="shared" si="492"/>
        <v>17</v>
      </c>
    </row>
    <row r="18150" spans="2:2">
      <c r="B18150">
        <f t="shared" si="492"/>
        <v>17</v>
      </c>
    </row>
    <row r="18151" spans="2:2">
      <c r="B18151">
        <f t="shared" si="492"/>
        <v>17</v>
      </c>
    </row>
    <row r="18152" spans="2:2">
      <c r="B18152">
        <f t="shared" si="492"/>
        <v>17</v>
      </c>
    </row>
    <row r="18153" spans="2:2">
      <c r="B18153">
        <f t="shared" si="492"/>
        <v>17</v>
      </c>
    </row>
    <row r="18154" spans="2:2">
      <c r="B18154">
        <f t="shared" si="492"/>
        <v>17</v>
      </c>
    </row>
    <row r="18155" spans="2:2">
      <c r="B18155">
        <f t="shared" si="492"/>
        <v>17</v>
      </c>
    </row>
    <row r="18156" spans="2:2">
      <c r="B18156">
        <f t="shared" si="492"/>
        <v>17</v>
      </c>
    </row>
    <row r="18157" spans="2:2">
      <c r="B18157">
        <f t="shared" si="492"/>
        <v>17</v>
      </c>
    </row>
    <row r="18158" spans="2:2">
      <c r="B18158">
        <f t="shared" si="492"/>
        <v>17</v>
      </c>
    </row>
    <row r="18159" spans="2:2">
      <c r="B18159">
        <f t="shared" si="492"/>
        <v>17</v>
      </c>
    </row>
    <row r="18160" spans="2:2">
      <c r="B18160">
        <f t="shared" si="492"/>
        <v>17</v>
      </c>
    </row>
    <row r="18161" spans="2:2">
      <c r="B18161">
        <f t="shared" si="492"/>
        <v>17</v>
      </c>
    </row>
    <row r="18162" spans="2:2">
      <c r="B18162">
        <f t="shared" si="492"/>
        <v>17</v>
      </c>
    </row>
    <row r="18163" spans="2:2">
      <c r="B18163">
        <f t="shared" si="492"/>
        <v>17</v>
      </c>
    </row>
    <row r="18164" spans="2:2">
      <c r="B18164">
        <f t="shared" si="492"/>
        <v>17</v>
      </c>
    </row>
    <row r="18165" spans="2:2">
      <c r="B18165">
        <f t="shared" si="492"/>
        <v>17</v>
      </c>
    </row>
    <row r="18166" spans="2:2">
      <c r="B18166">
        <f t="shared" si="492"/>
        <v>17</v>
      </c>
    </row>
    <row r="18167" spans="2:2">
      <c r="B18167">
        <f t="shared" si="492"/>
        <v>17</v>
      </c>
    </row>
    <row r="18168" spans="2:2">
      <c r="B18168">
        <f t="shared" si="492"/>
        <v>17</v>
      </c>
    </row>
    <row r="18169" spans="2:2">
      <c r="B18169">
        <f t="shared" si="492"/>
        <v>17</v>
      </c>
    </row>
    <row r="18170" spans="2:2">
      <c r="B18170">
        <f t="shared" si="492"/>
        <v>17</v>
      </c>
    </row>
    <row r="18171" spans="2:2">
      <c r="B18171">
        <f t="shared" si="492"/>
        <v>17</v>
      </c>
    </row>
    <row r="18172" spans="2:2">
      <c r="B18172">
        <f t="shared" si="492"/>
        <v>17</v>
      </c>
    </row>
    <row r="18173" spans="2:2">
      <c r="B18173">
        <f t="shared" si="492"/>
        <v>17</v>
      </c>
    </row>
    <row r="18174" spans="2:2">
      <c r="B18174">
        <f t="shared" si="492"/>
        <v>17</v>
      </c>
    </row>
    <row r="18175" spans="2:2">
      <c r="B18175">
        <f t="shared" si="492"/>
        <v>17</v>
      </c>
    </row>
    <row r="18176" spans="2:2">
      <c r="B18176">
        <f t="shared" si="492"/>
        <v>17</v>
      </c>
    </row>
    <row r="18177" spans="2:2">
      <c r="B18177">
        <f t="shared" si="492"/>
        <v>17</v>
      </c>
    </row>
    <row r="18178" spans="2:2">
      <c r="B18178">
        <f t="shared" si="492"/>
        <v>17</v>
      </c>
    </row>
    <row r="18179" spans="2:2">
      <c r="B18179">
        <f t="shared" si="492"/>
        <v>17</v>
      </c>
    </row>
    <row r="18180" spans="2:2">
      <c r="B18180">
        <f t="shared" si="492"/>
        <v>17</v>
      </c>
    </row>
    <row r="18181" spans="2:2">
      <c r="B18181">
        <f t="shared" ref="B18181:B18244" si="493">+IF(F18180=44085,B18180+1,B18180)</f>
        <v>17</v>
      </c>
    </row>
    <row r="18182" spans="2:2">
      <c r="B18182">
        <f t="shared" si="493"/>
        <v>17</v>
      </c>
    </row>
    <row r="18183" spans="2:2">
      <c r="B18183">
        <f t="shared" si="493"/>
        <v>17</v>
      </c>
    </row>
    <row r="18184" spans="2:2">
      <c r="B18184">
        <f t="shared" si="493"/>
        <v>17</v>
      </c>
    </row>
    <row r="18185" spans="2:2">
      <c r="B18185">
        <f t="shared" si="493"/>
        <v>17</v>
      </c>
    </row>
    <row r="18186" spans="2:2">
      <c r="B18186">
        <f t="shared" si="493"/>
        <v>17</v>
      </c>
    </row>
    <row r="18187" spans="2:2">
      <c r="B18187">
        <f t="shared" si="493"/>
        <v>17</v>
      </c>
    </row>
    <row r="18188" spans="2:2">
      <c r="B18188">
        <f t="shared" si="493"/>
        <v>17</v>
      </c>
    </row>
    <row r="18189" spans="2:2">
      <c r="B18189">
        <f t="shared" si="493"/>
        <v>17</v>
      </c>
    </row>
    <row r="18190" spans="2:2">
      <c r="B18190">
        <f t="shared" si="493"/>
        <v>17</v>
      </c>
    </row>
    <row r="18191" spans="2:2">
      <c r="B18191">
        <f t="shared" si="493"/>
        <v>17</v>
      </c>
    </row>
    <row r="18192" spans="2:2">
      <c r="B18192">
        <f t="shared" si="493"/>
        <v>17</v>
      </c>
    </row>
    <row r="18193" spans="2:2">
      <c r="B18193">
        <f t="shared" si="493"/>
        <v>17</v>
      </c>
    </row>
    <row r="18194" spans="2:2">
      <c r="B18194">
        <f t="shared" si="493"/>
        <v>17</v>
      </c>
    </row>
    <row r="18195" spans="2:2">
      <c r="B18195">
        <f t="shared" si="493"/>
        <v>17</v>
      </c>
    </row>
    <row r="18196" spans="2:2">
      <c r="B18196">
        <f t="shared" si="493"/>
        <v>17</v>
      </c>
    </row>
    <row r="18197" spans="2:2">
      <c r="B18197">
        <f t="shared" si="493"/>
        <v>17</v>
      </c>
    </row>
    <row r="18198" spans="2:2">
      <c r="B18198">
        <f t="shared" si="493"/>
        <v>17</v>
      </c>
    </row>
    <row r="18199" spans="2:2">
      <c r="B18199">
        <f t="shared" si="493"/>
        <v>17</v>
      </c>
    </row>
    <row r="18200" spans="2:2">
      <c r="B18200">
        <f t="shared" si="493"/>
        <v>17</v>
      </c>
    </row>
    <row r="18201" spans="2:2">
      <c r="B18201">
        <f t="shared" si="493"/>
        <v>17</v>
      </c>
    </row>
    <row r="18202" spans="2:2">
      <c r="B18202">
        <f t="shared" si="493"/>
        <v>17</v>
      </c>
    </row>
    <row r="18203" spans="2:2">
      <c r="B18203">
        <f t="shared" si="493"/>
        <v>17</v>
      </c>
    </row>
    <row r="18204" spans="2:2">
      <c r="B18204">
        <f t="shared" si="493"/>
        <v>17</v>
      </c>
    </row>
    <row r="18205" spans="2:2">
      <c r="B18205">
        <f t="shared" si="493"/>
        <v>17</v>
      </c>
    </row>
    <row r="18206" spans="2:2">
      <c r="B18206">
        <f t="shared" si="493"/>
        <v>17</v>
      </c>
    </row>
    <row r="18207" spans="2:2">
      <c r="B18207">
        <f t="shared" si="493"/>
        <v>17</v>
      </c>
    </row>
    <row r="18208" spans="2:2">
      <c r="B18208">
        <f t="shared" si="493"/>
        <v>17</v>
      </c>
    </row>
    <row r="18209" spans="2:2">
      <c r="B18209">
        <f t="shared" si="493"/>
        <v>17</v>
      </c>
    </row>
    <row r="18210" spans="2:2">
      <c r="B18210">
        <f t="shared" si="493"/>
        <v>17</v>
      </c>
    </row>
    <row r="18211" spans="2:2">
      <c r="B18211">
        <f t="shared" si="493"/>
        <v>17</v>
      </c>
    </row>
    <row r="18212" spans="2:2">
      <c r="B18212">
        <f t="shared" si="493"/>
        <v>17</v>
      </c>
    </row>
    <row r="18213" spans="2:2">
      <c r="B18213">
        <f t="shared" si="493"/>
        <v>17</v>
      </c>
    </row>
    <row r="18214" spans="2:2">
      <c r="B18214">
        <f t="shared" si="493"/>
        <v>17</v>
      </c>
    </row>
    <row r="18215" spans="2:2">
      <c r="B18215">
        <f t="shared" si="493"/>
        <v>17</v>
      </c>
    </row>
    <row r="18216" spans="2:2">
      <c r="B18216">
        <f t="shared" si="493"/>
        <v>17</v>
      </c>
    </row>
    <row r="18217" spans="2:2">
      <c r="B18217">
        <f t="shared" si="493"/>
        <v>17</v>
      </c>
    </row>
    <row r="18218" spans="2:2">
      <c r="B18218">
        <f t="shared" si="493"/>
        <v>17</v>
      </c>
    </row>
    <row r="18219" spans="2:2">
      <c r="B18219">
        <f t="shared" si="493"/>
        <v>17</v>
      </c>
    </row>
    <row r="18220" spans="2:2">
      <c r="B18220">
        <f t="shared" si="493"/>
        <v>17</v>
      </c>
    </row>
    <row r="18221" spans="2:2">
      <c r="B18221">
        <f t="shared" si="493"/>
        <v>17</v>
      </c>
    </row>
    <row r="18222" spans="2:2">
      <c r="B18222">
        <f t="shared" si="493"/>
        <v>17</v>
      </c>
    </row>
    <row r="18223" spans="2:2">
      <c r="B18223">
        <f t="shared" si="493"/>
        <v>17</v>
      </c>
    </row>
    <row r="18224" spans="2:2">
      <c r="B18224">
        <f t="shared" si="493"/>
        <v>17</v>
      </c>
    </row>
    <row r="18225" spans="2:2">
      <c r="B18225">
        <f t="shared" si="493"/>
        <v>17</v>
      </c>
    </row>
    <row r="18226" spans="2:2">
      <c r="B18226">
        <f t="shared" si="493"/>
        <v>17</v>
      </c>
    </row>
    <row r="18227" spans="2:2">
      <c r="B18227">
        <f t="shared" si="493"/>
        <v>17</v>
      </c>
    </row>
    <row r="18228" spans="2:2">
      <c r="B18228">
        <f t="shared" si="493"/>
        <v>17</v>
      </c>
    </row>
    <row r="18229" spans="2:2">
      <c r="B18229">
        <f t="shared" si="493"/>
        <v>17</v>
      </c>
    </row>
    <row r="18230" spans="2:2">
      <c r="B18230">
        <f t="shared" si="493"/>
        <v>17</v>
      </c>
    </row>
    <row r="18231" spans="2:2">
      <c r="B18231">
        <f t="shared" si="493"/>
        <v>17</v>
      </c>
    </row>
    <row r="18232" spans="2:2">
      <c r="B18232">
        <f t="shared" si="493"/>
        <v>17</v>
      </c>
    </row>
    <row r="18233" spans="2:2">
      <c r="B18233">
        <f t="shared" si="493"/>
        <v>17</v>
      </c>
    </row>
    <row r="18234" spans="2:2">
      <c r="B18234">
        <f t="shared" si="493"/>
        <v>17</v>
      </c>
    </row>
    <row r="18235" spans="2:2">
      <c r="B18235">
        <f t="shared" si="493"/>
        <v>17</v>
      </c>
    </row>
    <row r="18236" spans="2:2">
      <c r="B18236">
        <f t="shared" si="493"/>
        <v>17</v>
      </c>
    </row>
    <row r="18237" spans="2:2">
      <c r="B18237">
        <f t="shared" si="493"/>
        <v>17</v>
      </c>
    </row>
    <row r="18238" spans="2:2">
      <c r="B18238">
        <f t="shared" si="493"/>
        <v>17</v>
      </c>
    </row>
    <row r="18239" spans="2:2">
      <c r="B18239">
        <f t="shared" si="493"/>
        <v>17</v>
      </c>
    </row>
    <row r="18240" spans="2:2">
      <c r="B18240">
        <f t="shared" si="493"/>
        <v>17</v>
      </c>
    </row>
    <row r="18241" spans="2:2">
      <c r="B18241">
        <f t="shared" si="493"/>
        <v>17</v>
      </c>
    </row>
    <row r="18242" spans="2:2">
      <c r="B18242">
        <f t="shared" si="493"/>
        <v>17</v>
      </c>
    </row>
    <row r="18243" spans="2:2">
      <c r="B18243">
        <f t="shared" si="493"/>
        <v>17</v>
      </c>
    </row>
    <row r="18244" spans="2:2">
      <c r="B18244">
        <f t="shared" si="493"/>
        <v>17</v>
      </c>
    </row>
    <row r="18245" spans="2:2">
      <c r="B18245">
        <f t="shared" ref="B18245:B18308" si="494">+IF(F18244=44085,B18244+1,B18244)</f>
        <v>17</v>
      </c>
    </row>
    <row r="18246" spans="2:2">
      <c r="B18246">
        <f t="shared" si="494"/>
        <v>17</v>
      </c>
    </row>
    <row r="18247" spans="2:2">
      <c r="B18247">
        <f t="shared" si="494"/>
        <v>17</v>
      </c>
    </row>
    <row r="18248" spans="2:2">
      <c r="B18248">
        <f t="shared" si="494"/>
        <v>17</v>
      </c>
    </row>
    <row r="18249" spans="2:2">
      <c r="B18249">
        <f t="shared" si="494"/>
        <v>17</v>
      </c>
    </row>
    <row r="18250" spans="2:2">
      <c r="B18250">
        <f t="shared" si="494"/>
        <v>17</v>
      </c>
    </row>
    <row r="18251" spans="2:2">
      <c r="B18251">
        <f t="shared" si="494"/>
        <v>17</v>
      </c>
    </row>
    <row r="18252" spans="2:2">
      <c r="B18252">
        <f t="shared" si="494"/>
        <v>17</v>
      </c>
    </row>
    <row r="18253" spans="2:2">
      <c r="B18253">
        <f t="shared" si="494"/>
        <v>17</v>
      </c>
    </row>
    <row r="18254" spans="2:2">
      <c r="B18254">
        <f t="shared" si="494"/>
        <v>17</v>
      </c>
    </row>
    <row r="18255" spans="2:2">
      <c r="B18255">
        <f t="shared" si="494"/>
        <v>17</v>
      </c>
    </row>
    <row r="18256" spans="2:2">
      <c r="B18256">
        <f t="shared" si="494"/>
        <v>17</v>
      </c>
    </row>
    <row r="18257" spans="2:2">
      <c r="B18257">
        <f t="shared" si="494"/>
        <v>17</v>
      </c>
    </row>
    <row r="18258" spans="2:2">
      <c r="B18258">
        <f t="shared" si="494"/>
        <v>17</v>
      </c>
    </row>
    <row r="18259" spans="2:2">
      <c r="B18259">
        <f t="shared" si="494"/>
        <v>17</v>
      </c>
    </row>
    <row r="18260" spans="2:2">
      <c r="B18260">
        <f t="shared" si="494"/>
        <v>17</v>
      </c>
    </row>
    <row r="18261" spans="2:2">
      <c r="B18261">
        <f t="shared" si="494"/>
        <v>17</v>
      </c>
    </row>
    <row r="18262" spans="2:2">
      <c r="B18262">
        <f t="shared" si="494"/>
        <v>17</v>
      </c>
    </row>
    <row r="18263" spans="2:2">
      <c r="B18263">
        <f t="shared" si="494"/>
        <v>17</v>
      </c>
    </row>
    <row r="18264" spans="2:2">
      <c r="B18264">
        <f t="shared" si="494"/>
        <v>17</v>
      </c>
    </row>
    <row r="18265" spans="2:2">
      <c r="B18265">
        <f t="shared" si="494"/>
        <v>17</v>
      </c>
    </row>
    <row r="18266" spans="2:2">
      <c r="B18266">
        <f t="shared" si="494"/>
        <v>17</v>
      </c>
    </row>
    <row r="18267" spans="2:2">
      <c r="B18267">
        <f t="shared" si="494"/>
        <v>17</v>
      </c>
    </row>
    <row r="18268" spans="2:2">
      <c r="B18268">
        <f t="shared" si="494"/>
        <v>17</v>
      </c>
    </row>
    <row r="18269" spans="2:2">
      <c r="B18269">
        <f t="shared" si="494"/>
        <v>17</v>
      </c>
    </row>
    <row r="18270" spans="2:2">
      <c r="B18270">
        <f t="shared" si="494"/>
        <v>17</v>
      </c>
    </row>
    <row r="18271" spans="2:2">
      <c r="B18271">
        <f t="shared" si="494"/>
        <v>17</v>
      </c>
    </row>
    <row r="18272" spans="2:2">
      <c r="B18272">
        <f t="shared" si="494"/>
        <v>17</v>
      </c>
    </row>
    <row r="18273" spans="2:2">
      <c r="B18273">
        <f t="shared" si="494"/>
        <v>17</v>
      </c>
    </row>
    <row r="18274" spans="2:2">
      <c r="B18274">
        <f t="shared" si="494"/>
        <v>17</v>
      </c>
    </row>
    <row r="18275" spans="2:2">
      <c r="B18275">
        <f t="shared" si="494"/>
        <v>17</v>
      </c>
    </row>
    <row r="18276" spans="2:2">
      <c r="B18276">
        <f t="shared" si="494"/>
        <v>17</v>
      </c>
    </row>
    <row r="18277" spans="2:2">
      <c r="B18277">
        <f t="shared" si="494"/>
        <v>17</v>
      </c>
    </row>
    <row r="18278" spans="2:2">
      <c r="B18278">
        <f t="shared" si="494"/>
        <v>17</v>
      </c>
    </row>
    <row r="18279" spans="2:2">
      <c r="B18279">
        <f t="shared" si="494"/>
        <v>17</v>
      </c>
    </row>
    <row r="18280" spans="2:2">
      <c r="B18280">
        <f t="shared" si="494"/>
        <v>17</v>
      </c>
    </row>
    <row r="18281" spans="2:2">
      <c r="B18281">
        <f t="shared" si="494"/>
        <v>17</v>
      </c>
    </row>
    <row r="18282" spans="2:2">
      <c r="B18282">
        <f t="shared" si="494"/>
        <v>17</v>
      </c>
    </row>
    <row r="18283" spans="2:2">
      <c r="B18283">
        <f t="shared" si="494"/>
        <v>17</v>
      </c>
    </row>
    <row r="18284" spans="2:2">
      <c r="B18284">
        <f t="shared" si="494"/>
        <v>17</v>
      </c>
    </row>
    <row r="18285" spans="2:2">
      <c r="B18285">
        <f t="shared" si="494"/>
        <v>17</v>
      </c>
    </row>
    <row r="18286" spans="2:2">
      <c r="B18286">
        <f t="shared" si="494"/>
        <v>17</v>
      </c>
    </row>
    <row r="18287" spans="2:2">
      <c r="B18287">
        <f t="shared" si="494"/>
        <v>17</v>
      </c>
    </row>
    <row r="18288" spans="2:2">
      <c r="B18288">
        <f t="shared" si="494"/>
        <v>17</v>
      </c>
    </row>
    <row r="18289" spans="2:2">
      <c r="B18289">
        <f t="shared" si="494"/>
        <v>17</v>
      </c>
    </row>
    <row r="18290" spans="2:2">
      <c r="B18290">
        <f t="shared" si="494"/>
        <v>17</v>
      </c>
    </row>
    <row r="18291" spans="2:2">
      <c r="B18291">
        <f t="shared" si="494"/>
        <v>17</v>
      </c>
    </row>
    <row r="18292" spans="2:2">
      <c r="B18292">
        <f t="shared" si="494"/>
        <v>17</v>
      </c>
    </row>
    <row r="18293" spans="2:2">
      <c r="B18293">
        <f t="shared" si="494"/>
        <v>17</v>
      </c>
    </row>
    <row r="18294" spans="2:2">
      <c r="B18294">
        <f t="shared" si="494"/>
        <v>17</v>
      </c>
    </row>
    <row r="18295" spans="2:2">
      <c r="B18295">
        <f t="shared" si="494"/>
        <v>17</v>
      </c>
    </row>
    <row r="18296" spans="2:2">
      <c r="B18296">
        <f t="shared" si="494"/>
        <v>17</v>
      </c>
    </row>
    <row r="18297" spans="2:2">
      <c r="B18297">
        <f t="shared" si="494"/>
        <v>17</v>
      </c>
    </row>
    <row r="18298" spans="2:2">
      <c r="B18298">
        <f t="shared" si="494"/>
        <v>17</v>
      </c>
    </row>
    <row r="18299" spans="2:2">
      <c r="B18299">
        <f t="shared" si="494"/>
        <v>17</v>
      </c>
    </row>
    <row r="18300" spans="2:2">
      <c r="B18300">
        <f t="shared" si="494"/>
        <v>17</v>
      </c>
    </row>
    <row r="18301" spans="2:2">
      <c r="B18301">
        <f t="shared" si="494"/>
        <v>17</v>
      </c>
    </row>
    <row r="18302" spans="2:2">
      <c r="B18302">
        <f t="shared" si="494"/>
        <v>17</v>
      </c>
    </row>
    <row r="18303" spans="2:2">
      <c r="B18303">
        <f t="shared" si="494"/>
        <v>17</v>
      </c>
    </row>
    <row r="18304" spans="2:2">
      <c r="B18304">
        <f t="shared" si="494"/>
        <v>17</v>
      </c>
    </row>
    <row r="18305" spans="2:2">
      <c r="B18305">
        <f t="shared" si="494"/>
        <v>17</v>
      </c>
    </row>
    <row r="18306" spans="2:2">
      <c r="B18306">
        <f t="shared" si="494"/>
        <v>17</v>
      </c>
    </row>
    <row r="18307" spans="2:2">
      <c r="B18307">
        <f t="shared" si="494"/>
        <v>17</v>
      </c>
    </row>
    <row r="18308" spans="2:2">
      <c r="B18308">
        <f t="shared" si="494"/>
        <v>17</v>
      </c>
    </row>
    <row r="18309" spans="2:2">
      <c r="B18309">
        <f t="shared" ref="B18309:B18372" si="495">+IF(F18308=44085,B18308+1,B18308)</f>
        <v>17</v>
      </c>
    </row>
    <row r="18310" spans="2:2">
      <c r="B18310">
        <f t="shared" si="495"/>
        <v>17</v>
      </c>
    </row>
    <row r="18311" spans="2:2">
      <c r="B18311">
        <f t="shared" si="495"/>
        <v>17</v>
      </c>
    </row>
    <row r="18312" spans="2:2">
      <c r="B18312">
        <f t="shared" si="495"/>
        <v>17</v>
      </c>
    </row>
    <row r="18313" spans="2:2">
      <c r="B18313">
        <f t="shared" si="495"/>
        <v>17</v>
      </c>
    </row>
    <row r="18314" spans="2:2">
      <c r="B18314">
        <f t="shared" si="495"/>
        <v>17</v>
      </c>
    </row>
    <row r="18315" spans="2:2">
      <c r="B18315">
        <f t="shared" si="495"/>
        <v>17</v>
      </c>
    </row>
    <row r="18316" spans="2:2">
      <c r="B18316">
        <f t="shared" si="495"/>
        <v>17</v>
      </c>
    </row>
    <row r="18317" spans="2:2">
      <c r="B18317">
        <f t="shared" si="495"/>
        <v>17</v>
      </c>
    </row>
    <row r="18318" spans="2:2">
      <c r="B18318">
        <f t="shared" si="495"/>
        <v>17</v>
      </c>
    </row>
    <row r="18319" spans="2:2">
      <c r="B18319">
        <f t="shared" si="495"/>
        <v>17</v>
      </c>
    </row>
    <row r="18320" spans="2:2">
      <c r="B18320">
        <f t="shared" si="495"/>
        <v>17</v>
      </c>
    </row>
    <row r="18321" spans="2:2">
      <c r="B18321">
        <f t="shared" si="495"/>
        <v>17</v>
      </c>
    </row>
    <row r="18322" spans="2:2">
      <c r="B18322">
        <f t="shared" si="495"/>
        <v>17</v>
      </c>
    </row>
    <row r="18323" spans="2:2">
      <c r="B18323">
        <f t="shared" si="495"/>
        <v>17</v>
      </c>
    </row>
    <row r="18324" spans="2:2">
      <c r="B18324">
        <f t="shared" si="495"/>
        <v>17</v>
      </c>
    </row>
    <row r="18325" spans="2:2">
      <c r="B18325">
        <f t="shared" si="495"/>
        <v>17</v>
      </c>
    </row>
    <row r="18326" spans="2:2">
      <c r="B18326">
        <f t="shared" si="495"/>
        <v>17</v>
      </c>
    </row>
    <row r="18327" spans="2:2">
      <c r="B18327">
        <f t="shared" si="495"/>
        <v>17</v>
      </c>
    </row>
    <row r="18328" spans="2:2">
      <c r="B18328">
        <f t="shared" si="495"/>
        <v>17</v>
      </c>
    </row>
    <row r="18329" spans="2:2">
      <c r="B18329">
        <f t="shared" si="495"/>
        <v>17</v>
      </c>
    </row>
    <row r="18330" spans="2:2">
      <c r="B18330">
        <f t="shared" si="495"/>
        <v>17</v>
      </c>
    </row>
    <row r="18331" spans="2:2">
      <c r="B18331">
        <f t="shared" si="495"/>
        <v>17</v>
      </c>
    </row>
    <row r="18332" spans="2:2">
      <c r="B18332">
        <f t="shared" si="495"/>
        <v>17</v>
      </c>
    </row>
    <row r="18333" spans="2:2">
      <c r="B18333">
        <f t="shared" si="495"/>
        <v>17</v>
      </c>
    </row>
    <row r="18334" spans="2:2">
      <c r="B18334">
        <f t="shared" si="495"/>
        <v>17</v>
      </c>
    </row>
    <row r="18335" spans="2:2">
      <c r="B18335">
        <f t="shared" si="495"/>
        <v>17</v>
      </c>
    </row>
    <row r="18336" spans="2:2">
      <c r="B18336">
        <f t="shared" si="495"/>
        <v>17</v>
      </c>
    </row>
    <row r="18337" spans="2:2">
      <c r="B18337">
        <f t="shared" si="495"/>
        <v>17</v>
      </c>
    </row>
    <row r="18338" spans="2:2">
      <c r="B18338">
        <f t="shared" si="495"/>
        <v>17</v>
      </c>
    </row>
    <row r="18339" spans="2:2">
      <c r="B18339">
        <f t="shared" si="495"/>
        <v>17</v>
      </c>
    </row>
    <row r="18340" spans="2:2">
      <c r="B18340">
        <f t="shared" si="495"/>
        <v>17</v>
      </c>
    </row>
    <row r="18341" spans="2:2">
      <c r="B18341">
        <f t="shared" si="495"/>
        <v>17</v>
      </c>
    </row>
    <row r="18342" spans="2:2">
      <c r="B18342">
        <f t="shared" si="495"/>
        <v>17</v>
      </c>
    </row>
    <row r="18343" spans="2:2">
      <c r="B18343">
        <f t="shared" si="495"/>
        <v>17</v>
      </c>
    </row>
    <row r="18344" spans="2:2">
      <c r="B18344">
        <f t="shared" si="495"/>
        <v>17</v>
      </c>
    </row>
    <row r="18345" spans="2:2">
      <c r="B18345">
        <f t="shared" si="495"/>
        <v>17</v>
      </c>
    </row>
    <row r="18346" spans="2:2">
      <c r="B18346">
        <f t="shared" si="495"/>
        <v>17</v>
      </c>
    </row>
    <row r="18347" spans="2:2">
      <c r="B18347">
        <f t="shared" si="495"/>
        <v>17</v>
      </c>
    </row>
    <row r="18348" spans="2:2">
      <c r="B18348">
        <f t="shared" si="495"/>
        <v>17</v>
      </c>
    </row>
    <row r="18349" spans="2:2">
      <c r="B18349">
        <f t="shared" si="495"/>
        <v>17</v>
      </c>
    </row>
    <row r="18350" spans="2:2">
      <c r="B18350">
        <f t="shared" si="495"/>
        <v>17</v>
      </c>
    </row>
    <row r="18351" spans="2:2">
      <c r="B18351">
        <f t="shared" si="495"/>
        <v>17</v>
      </c>
    </row>
    <row r="18352" spans="2:2">
      <c r="B18352">
        <f t="shared" si="495"/>
        <v>17</v>
      </c>
    </row>
    <row r="18353" spans="2:2">
      <c r="B18353">
        <f t="shared" si="495"/>
        <v>17</v>
      </c>
    </row>
    <row r="18354" spans="2:2">
      <c r="B18354">
        <f t="shared" si="495"/>
        <v>17</v>
      </c>
    </row>
    <row r="18355" spans="2:2">
      <c r="B18355">
        <f t="shared" si="495"/>
        <v>17</v>
      </c>
    </row>
    <row r="18356" spans="2:2">
      <c r="B18356">
        <f t="shared" si="495"/>
        <v>17</v>
      </c>
    </row>
    <row r="18357" spans="2:2">
      <c r="B18357">
        <f t="shared" si="495"/>
        <v>17</v>
      </c>
    </row>
    <row r="18358" spans="2:2">
      <c r="B18358">
        <f t="shared" si="495"/>
        <v>17</v>
      </c>
    </row>
    <row r="18359" spans="2:2">
      <c r="B18359">
        <f t="shared" si="495"/>
        <v>17</v>
      </c>
    </row>
    <row r="18360" spans="2:2">
      <c r="B18360">
        <f t="shared" si="495"/>
        <v>17</v>
      </c>
    </row>
    <row r="18361" spans="2:2">
      <c r="B18361">
        <f t="shared" si="495"/>
        <v>17</v>
      </c>
    </row>
    <row r="18362" spans="2:2">
      <c r="B18362">
        <f t="shared" si="495"/>
        <v>17</v>
      </c>
    </row>
    <row r="18363" spans="2:2">
      <c r="B18363">
        <f t="shared" si="495"/>
        <v>17</v>
      </c>
    </row>
    <row r="18364" spans="2:2">
      <c r="B18364">
        <f t="shared" si="495"/>
        <v>17</v>
      </c>
    </row>
    <row r="18365" spans="2:2">
      <c r="B18365">
        <f t="shared" si="495"/>
        <v>17</v>
      </c>
    </row>
    <row r="18366" spans="2:2">
      <c r="B18366">
        <f t="shared" si="495"/>
        <v>17</v>
      </c>
    </row>
    <row r="18367" spans="2:2">
      <c r="B18367">
        <f t="shared" si="495"/>
        <v>17</v>
      </c>
    </row>
    <row r="18368" spans="2:2">
      <c r="B18368">
        <f t="shared" si="495"/>
        <v>17</v>
      </c>
    </row>
    <row r="18369" spans="2:2">
      <c r="B18369">
        <f t="shared" si="495"/>
        <v>17</v>
      </c>
    </row>
    <row r="18370" spans="2:2">
      <c r="B18370">
        <f t="shared" si="495"/>
        <v>17</v>
      </c>
    </row>
    <row r="18371" spans="2:2">
      <c r="B18371">
        <f t="shared" si="495"/>
        <v>17</v>
      </c>
    </row>
    <row r="18372" spans="2:2">
      <c r="B18372">
        <f t="shared" si="495"/>
        <v>17</v>
      </c>
    </row>
    <row r="18373" spans="2:2">
      <c r="B18373">
        <f t="shared" ref="B18373:B18436" si="496">+IF(F18372=44085,B18372+1,B18372)</f>
        <v>17</v>
      </c>
    </row>
    <row r="18374" spans="2:2">
      <c r="B18374">
        <f t="shared" si="496"/>
        <v>17</v>
      </c>
    </row>
    <row r="18375" spans="2:2">
      <c r="B18375">
        <f t="shared" si="496"/>
        <v>17</v>
      </c>
    </row>
    <row r="18376" spans="2:2">
      <c r="B18376">
        <f t="shared" si="496"/>
        <v>17</v>
      </c>
    </row>
    <row r="18377" spans="2:2">
      <c r="B18377">
        <f t="shared" si="496"/>
        <v>17</v>
      </c>
    </row>
    <row r="18378" spans="2:2">
      <c r="B18378">
        <f t="shared" si="496"/>
        <v>17</v>
      </c>
    </row>
    <row r="18379" spans="2:2">
      <c r="B18379">
        <f t="shared" si="496"/>
        <v>17</v>
      </c>
    </row>
    <row r="18380" spans="2:2">
      <c r="B18380">
        <f t="shared" si="496"/>
        <v>17</v>
      </c>
    </row>
    <row r="18381" spans="2:2">
      <c r="B18381">
        <f t="shared" si="496"/>
        <v>17</v>
      </c>
    </row>
    <row r="18382" spans="2:2">
      <c r="B18382">
        <f t="shared" si="496"/>
        <v>17</v>
      </c>
    </row>
    <row r="18383" spans="2:2">
      <c r="B18383">
        <f t="shared" si="496"/>
        <v>17</v>
      </c>
    </row>
    <row r="18384" spans="2:2">
      <c r="B18384">
        <f t="shared" si="496"/>
        <v>17</v>
      </c>
    </row>
    <row r="18385" spans="2:2">
      <c r="B18385">
        <f t="shared" si="496"/>
        <v>17</v>
      </c>
    </row>
    <row r="18386" spans="2:2">
      <c r="B18386">
        <f t="shared" si="496"/>
        <v>17</v>
      </c>
    </row>
    <row r="18387" spans="2:2">
      <c r="B18387">
        <f t="shared" si="496"/>
        <v>17</v>
      </c>
    </row>
    <row r="18388" spans="2:2">
      <c r="B18388">
        <f t="shared" si="496"/>
        <v>17</v>
      </c>
    </row>
    <row r="18389" spans="2:2">
      <c r="B18389">
        <f t="shared" si="496"/>
        <v>17</v>
      </c>
    </row>
    <row r="18390" spans="2:2">
      <c r="B18390">
        <f t="shared" si="496"/>
        <v>17</v>
      </c>
    </row>
    <row r="18391" spans="2:2">
      <c r="B18391">
        <f t="shared" si="496"/>
        <v>17</v>
      </c>
    </row>
    <row r="18392" spans="2:2">
      <c r="B18392">
        <f t="shared" si="496"/>
        <v>17</v>
      </c>
    </row>
    <row r="18393" spans="2:2">
      <c r="B18393">
        <f t="shared" si="496"/>
        <v>17</v>
      </c>
    </row>
    <row r="18394" spans="2:2">
      <c r="B18394">
        <f t="shared" si="496"/>
        <v>17</v>
      </c>
    </row>
    <row r="18395" spans="2:2">
      <c r="B18395">
        <f t="shared" si="496"/>
        <v>17</v>
      </c>
    </row>
    <row r="18396" spans="2:2">
      <c r="B18396">
        <f t="shared" si="496"/>
        <v>17</v>
      </c>
    </row>
    <row r="18397" spans="2:2">
      <c r="B18397">
        <f t="shared" si="496"/>
        <v>17</v>
      </c>
    </row>
    <row r="18398" spans="2:2">
      <c r="B18398">
        <f t="shared" si="496"/>
        <v>17</v>
      </c>
    </row>
    <row r="18399" spans="2:2">
      <c r="B18399">
        <f t="shared" si="496"/>
        <v>17</v>
      </c>
    </row>
    <row r="18400" spans="2:2">
      <c r="B18400">
        <f t="shared" si="496"/>
        <v>17</v>
      </c>
    </row>
    <row r="18401" spans="2:2">
      <c r="B18401">
        <f t="shared" si="496"/>
        <v>17</v>
      </c>
    </row>
    <row r="18402" spans="2:2">
      <c r="B18402">
        <f t="shared" si="496"/>
        <v>17</v>
      </c>
    </row>
    <row r="18403" spans="2:2">
      <c r="B18403">
        <f t="shared" si="496"/>
        <v>17</v>
      </c>
    </row>
    <row r="18404" spans="2:2">
      <c r="B18404">
        <f t="shared" si="496"/>
        <v>17</v>
      </c>
    </row>
    <row r="18405" spans="2:2">
      <c r="B18405">
        <f t="shared" si="496"/>
        <v>17</v>
      </c>
    </row>
    <row r="18406" spans="2:2">
      <c r="B18406">
        <f t="shared" si="496"/>
        <v>17</v>
      </c>
    </row>
    <row r="18407" spans="2:2">
      <c r="B18407">
        <f t="shared" si="496"/>
        <v>17</v>
      </c>
    </row>
    <row r="18408" spans="2:2">
      <c r="B18408">
        <f t="shared" si="496"/>
        <v>17</v>
      </c>
    </row>
    <row r="18409" spans="2:2">
      <c r="B18409">
        <f t="shared" si="496"/>
        <v>17</v>
      </c>
    </row>
    <row r="18410" spans="2:2">
      <c r="B18410">
        <f t="shared" si="496"/>
        <v>17</v>
      </c>
    </row>
    <row r="18411" spans="2:2">
      <c r="B18411">
        <f t="shared" si="496"/>
        <v>17</v>
      </c>
    </row>
    <row r="18412" spans="2:2">
      <c r="B18412">
        <f t="shared" si="496"/>
        <v>17</v>
      </c>
    </row>
    <row r="18413" spans="2:2">
      <c r="B18413">
        <f t="shared" si="496"/>
        <v>17</v>
      </c>
    </row>
    <row r="18414" spans="2:2">
      <c r="B18414">
        <f t="shared" si="496"/>
        <v>17</v>
      </c>
    </row>
    <row r="18415" spans="2:2">
      <c r="B18415">
        <f t="shared" si="496"/>
        <v>17</v>
      </c>
    </row>
    <row r="18416" spans="2:2">
      <c r="B18416">
        <f t="shared" si="496"/>
        <v>17</v>
      </c>
    </row>
    <row r="18417" spans="2:2">
      <c r="B18417">
        <f t="shared" si="496"/>
        <v>17</v>
      </c>
    </row>
    <row r="18418" spans="2:2">
      <c r="B18418">
        <f t="shared" si="496"/>
        <v>17</v>
      </c>
    </row>
    <row r="18419" spans="2:2">
      <c r="B18419">
        <f t="shared" si="496"/>
        <v>17</v>
      </c>
    </row>
    <row r="18420" spans="2:2">
      <c r="B18420">
        <f t="shared" si="496"/>
        <v>17</v>
      </c>
    </row>
    <row r="18421" spans="2:2">
      <c r="B18421">
        <f t="shared" si="496"/>
        <v>17</v>
      </c>
    </row>
    <row r="18422" spans="2:2">
      <c r="B18422">
        <f t="shared" si="496"/>
        <v>17</v>
      </c>
    </row>
    <row r="18423" spans="2:2">
      <c r="B18423">
        <f t="shared" si="496"/>
        <v>17</v>
      </c>
    </row>
    <row r="18424" spans="2:2">
      <c r="B18424">
        <f t="shared" si="496"/>
        <v>17</v>
      </c>
    </row>
    <row r="18425" spans="2:2">
      <c r="B18425">
        <f t="shared" si="496"/>
        <v>17</v>
      </c>
    </row>
    <row r="18426" spans="2:2">
      <c r="B18426">
        <f t="shared" si="496"/>
        <v>17</v>
      </c>
    </row>
    <row r="18427" spans="2:2">
      <c r="B18427">
        <f t="shared" si="496"/>
        <v>17</v>
      </c>
    </row>
    <row r="18428" spans="2:2">
      <c r="B18428">
        <f t="shared" si="496"/>
        <v>17</v>
      </c>
    </row>
    <row r="18429" spans="2:2">
      <c r="B18429">
        <f t="shared" si="496"/>
        <v>17</v>
      </c>
    </row>
    <row r="18430" spans="2:2">
      <c r="B18430">
        <f t="shared" si="496"/>
        <v>17</v>
      </c>
    </row>
    <row r="18431" spans="2:2">
      <c r="B18431">
        <f t="shared" si="496"/>
        <v>17</v>
      </c>
    </row>
    <row r="18432" spans="2:2">
      <c r="B18432">
        <f t="shared" si="496"/>
        <v>17</v>
      </c>
    </row>
    <row r="18433" spans="2:2">
      <c r="B18433">
        <f t="shared" si="496"/>
        <v>17</v>
      </c>
    </row>
    <row r="18434" spans="2:2">
      <c r="B18434">
        <f t="shared" si="496"/>
        <v>17</v>
      </c>
    </row>
    <row r="18435" spans="2:2">
      <c r="B18435">
        <f t="shared" si="496"/>
        <v>17</v>
      </c>
    </row>
    <row r="18436" spans="2:2">
      <c r="B18436">
        <f t="shared" si="496"/>
        <v>17</v>
      </c>
    </row>
    <row r="18437" spans="2:2">
      <c r="B18437">
        <f t="shared" ref="B18437:B18500" si="497">+IF(F18436=44085,B18436+1,B18436)</f>
        <v>17</v>
      </c>
    </row>
    <row r="18438" spans="2:2">
      <c r="B18438">
        <f t="shared" si="497"/>
        <v>17</v>
      </c>
    </row>
    <row r="18439" spans="2:2">
      <c r="B18439">
        <f t="shared" si="497"/>
        <v>17</v>
      </c>
    </row>
    <row r="18440" spans="2:2">
      <c r="B18440">
        <f t="shared" si="497"/>
        <v>17</v>
      </c>
    </row>
    <row r="18441" spans="2:2">
      <c r="B18441">
        <f t="shared" si="497"/>
        <v>17</v>
      </c>
    </row>
    <row r="18442" spans="2:2">
      <c r="B18442">
        <f t="shared" si="497"/>
        <v>17</v>
      </c>
    </row>
    <row r="18443" spans="2:2">
      <c r="B18443">
        <f t="shared" si="497"/>
        <v>17</v>
      </c>
    </row>
    <row r="18444" spans="2:2">
      <c r="B18444">
        <f t="shared" si="497"/>
        <v>17</v>
      </c>
    </row>
    <row r="18445" spans="2:2">
      <c r="B18445">
        <f t="shared" si="497"/>
        <v>17</v>
      </c>
    </row>
    <row r="18446" spans="2:2">
      <c r="B18446">
        <f t="shared" si="497"/>
        <v>17</v>
      </c>
    </row>
    <row r="18447" spans="2:2">
      <c r="B18447">
        <f t="shared" si="497"/>
        <v>17</v>
      </c>
    </row>
    <row r="18448" spans="2:2">
      <c r="B18448">
        <f t="shared" si="497"/>
        <v>17</v>
      </c>
    </row>
    <row r="18449" spans="2:2">
      <c r="B18449">
        <f t="shared" si="497"/>
        <v>17</v>
      </c>
    </row>
    <row r="18450" spans="2:2">
      <c r="B18450">
        <f t="shared" si="497"/>
        <v>17</v>
      </c>
    </row>
    <row r="18451" spans="2:2">
      <c r="B18451">
        <f t="shared" si="497"/>
        <v>17</v>
      </c>
    </row>
    <row r="18452" spans="2:2">
      <c r="B18452">
        <f t="shared" si="497"/>
        <v>17</v>
      </c>
    </row>
    <row r="18453" spans="2:2">
      <c r="B18453">
        <f t="shared" si="497"/>
        <v>17</v>
      </c>
    </row>
    <row r="18454" spans="2:2">
      <c r="B18454">
        <f t="shared" si="497"/>
        <v>17</v>
      </c>
    </row>
    <row r="18455" spans="2:2">
      <c r="B18455">
        <f t="shared" si="497"/>
        <v>17</v>
      </c>
    </row>
    <row r="18456" spans="2:2">
      <c r="B18456">
        <f t="shared" si="497"/>
        <v>17</v>
      </c>
    </row>
    <row r="18457" spans="2:2">
      <c r="B18457">
        <f t="shared" si="497"/>
        <v>17</v>
      </c>
    </row>
    <row r="18458" spans="2:2">
      <c r="B18458">
        <f t="shared" si="497"/>
        <v>17</v>
      </c>
    </row>
    <row r="18459" spans="2:2">
      <c r="B18459">
        <f t="shared" si="497"/>
        <v>17</v>
      </c>
    </row>
    <row r="18460" spans="2:2">
      <c r="B18460">
        <f t="shared" si="497"/>
        <v>17</v>
      </c>
    </row>
    <row r="18461" spans="2:2">
      <c r="B18461">
        <f t="shared" si="497"/>
        <v>17</v>
      </c>
    </row>
    <row r="18462" spans="2:2">
      <c r="B18462">
        <f t="shared" si="497"/>
        <v>17</v>
      </c>
    </row>
    <row r="18463" spans="2:2">
      <c r="B18463">
        <f t="shared" si="497"/>
        <v>17</v>
      </c>
    </row>
    <row r="18464" spans="2:2">
      <c r="B18464">
        <f t="shared" si="497"/>
        <v>17</v>
      </c>
    </row>
    <row r="18465" spans="2:2">
      <c r="B18465">
        <f t="shared" si="497"/>
        <v>17</v>
      </c>
    </row>
    <row r="18466" spans="2:2">
      <c r="B18466">
        <f t="shared" si="497"/>
        <v>17</v>
      </c>
    </row>
    <row r="18467" spans="2:2">
      <c r="B18467">
        <f t="shared" si="497"/>
        <v>17</v>
      </c>
    </row>
    <row r="18468" spans="2:2">
      <c r="B18468">
        <f t="shared" si="497"/>
        <v>17</v>
      </c>
    </row>
    <row r="18469" spans="2:2">
      <c r="B18469">
        <f t="shared" si="497"/>
        <v>17</v>
      </c>
    </row>
    <row r="18470" spans="2:2">
      <c r="B18470">
        <f t="shared" si="497"/>
        <v>17</v>
      </c>
    </row>
    <row r="18471" spans="2:2">
      <c r="B18471">
        <f t="shared" si="497"/>
        <v>17</v>
      </c>
    </row>
    <row r="18472" spans="2:2">
      <c r="B18472">
        <f t="shared" si="497"/>
        <v>17</v>
      </c>
    </row>
    <row r="18473" spans="2:2">
      <c r="B18473">
        <f t="shared" si="497"/>
        <v>17</v>
      </c>
    </row>
    <row r="18474" spans="2:2">
      <c r="B18474">
        <f t="shared" si="497"/>
        <v>17</v>
      </c>
    </row>
    <row r="18475" spans="2:2">
      <c r="B18475">
        <f t="shared" si="497"/>
        <v>17</v>
      </c>
    </row>
    <row r="18476" spans="2:2">
      <c r="B18476">
        <f t="shared" si="497"/>
        <v>17</v>
      </c>
    </row>
    <row r="18477" spans="2:2">
      <c r="B18477">
        <f t="shared" si="497"/>
        <v>17</v>
      </c>
    </row>
    <row r="18478" spans="2:2">
      <c r="B18478">
        <f t="shared" si="497"/>
        <v>17</v>
      </c>
    </row>
    <row r="18479" spans="2:2">
      <c r="B18479">
        <f t="shared" si="497"/>
        <v>17</v>
      </c>
    </row>
    <row r="18480" spans="2:2">
      <c r="B18480">
        <f t="shared" si="497"/>
        <v>17</v>
      </c>
    </row>
    <row r="18481" spans="2:2">
      <c r="B18481">
        <f t="shared" si="497"/>
        <v>17</v>
      </c>
    </row>
    <row r="18482" spans="2:2">
      <c r="B18482">
        <f t="shared" si="497"/>
        <v>17</v>
      </c>
    </row>
    <row r="18483" spans="2:2">
      <c r="B18483">
        <f t="shared" si="497"/>
        <v>17</v>
      </c>
    </row>
    <row r="18484" spans="2:2">
      <c r="B18484">
        <f t="shared" si="497"/>
        <v>17</v>
      </c>
    </row>
    <row r="18485" spans="2:2">
      <c r="B18485">
        <f t="shared" si="497"/>
        <v>17</v>
      </c>
    </row>
    <row r="18486" spans="2:2">
      <c r="B18486">
        <f t="shared" si="497"/>
        <v>17</v>
      </c>
    </row>
    <row r="18487" spans="2:2">
      <c r="B18487">
        <f t="shared" si="497"/>
        <v>17</v>
      </c>
    </row>
    <row r="18488" spans="2:2">
      <c r="B18488">
        <f t="shared" si="497"/>
        <v>17</v>
      </c>
    </row>
    <row r="18489" spans="2:2">
      <c r="B18489">
        <f t="shared" si="497"/>
        <v>17</v>
      </c>
    </row>
    <row r="18490" spans="2:2">
      <c r="B18490">
        <f t="shared" si="497"/>
        <v>17</v>
      </c>
    </row>
    <row r="18491" spans="2:2">
      <c r="B18491">
        <f t="shared" si="497"/>
        <v>17</v>
      </c>
    </row>
    <row r="18492" spans="2:2">
      <c r="B18492">
        <f t="shared" si="497"/>
        <v>17</v>
      </c>
    </row>
    <row r="18493" spans="2:2">
      <c r="B18493">
        <f t="shared" si="497"/>
        <v>17</v>
      </c>
    </row>
    <row r="18494" spans="2:2">
      <c r="B18494">
        <f t="shared" si="497"/>
        <v>17</v>
      </c>
    </row>
    <row r="18495" spans="2:2">
      <c r="B18495">
        <f t="shared" si="497"/>
        <v>17</v>
      </c>
    </row>
    <row r="18496" spans="2:2">
      <c r="B18496">
        <f t="shared" si="497"/>
        <v>17</v>
      </c>
    </row>
    <row r="18497" spans="2:2">
      <c r="B18497">
        <f t="shared" si="497"/>
        <v>17</v>
      </c>
    </row>
    <row r="18498" spans="2:2">
      <c r="B18498">
        <f t="shared" si="497"/>
        <v>17</v>
      </c>
    </row>
    <row r="18499" spans="2:2">
      <c r="B18499">
        <f t="shared" si="497"/>
        <v>17</v>
      </c>
    </row>
    <row r="18500" spans="2:2">
      <c r="B18500">
        <f t="shared" si="497"/>
        <v>17</v>
      </c>
    </row>
    <row r="18501" spans="2:2">
      <c r="B18501">
        <f t="shared" ref="B18501:B18564" si="498">+IF(F18500=44085,B18500+1,B18500)</f>
        <v>17</v>
      </c>
    </row>
    <row r="18502" spans="2:2">
      <c r="B18502">
        <f t="shared" si="498"/>
        <v>17</v>
      </c>
    </row>
    <row r="18503" spans="2:2">
      <c r="B18503">
        <f t="shared" si="498"/>
        <v>17</v>
      </c>
    </row>
    <row r="18504" spans="2:2">
      <c r="B18504">
        <f t="shared" si="498"/>
        <v>17</v>
      </c>
    </row>
    <row r="18505" spans="2:2">
      <c r="B18505">
        <f t="shared" si="498"/>
        <v>17</v>
      </c>
    </row>
    <row r="18506" spans="2:2">
      <c r="B18506">
        <f t="shared" si="498"/>
        <v>17</v>
      </c>
    </row>
    <row r="18507" spans="2:2">
      <c r="B18507">
        <f t="shared" si="498"/>
        <v>17</v>
      </c>
    </row>
    <row r="18508" spans="2:2">
      <c r="B18508">
        <f t="shared" si="498"/>
        <v>17</v>
      </c>
    </row>
    <row r="18509" spans="2:2">
      <c r="B18509">
        <f t="shared" si="498"/>
        <v>17</v>
      </c>
    </row>
    <row r="18510" spans="2:2">
      <c r="B18510">
        <f t="shared" si="498"/>
        <v>17</v>
      </c>
    </row>
    <row r="18511" spans="2:2">
      <c r="B18511">
        <f t="shared" si="498"/>
        <v>17</v>
      </c>
    </row>
    <row r="18512" spans="2:2">
      <c r="B18512">
        <f t="shared" si="498"/>
        <v>17</v>
      </c>
    </row>
    <row r="18513" spans="2:2">
      <c r="B18513">
        <f t="shared" si="498"/>
        <v>17</v>
      </c>
    </row>
    <row r="18514" spans="2:2">
      <c r="B18514">
        <f t="shared" si="498"/>
        <v>17</v>
      </c>
    </row>
    <row r="18515" spans="2:2">
      <c r="B18515">
        <f t="shared" si="498"/>
        <v>17</v>
      </c>
    </row>
    <row r="18516" spans="2:2">
      <c r="B18516">
        <f t="shared" si="498"/>
        <v>17</v>
      </c>
    </row>
    <row r="18517" spans="2:2">
      <c r="B18517">
        <f t="shared" si="498"/>
        <v>17</v>
      </c>
    </row>
    <row r="18518" spans="2:2">
      <c r="B18518">
        <f t="shared" si="498"/>
        <v>17</v>
      </c>
    </row>
    <row r="18519" spans="2:2">
      <c r="B18519">
        <f t="shared" si="498"/>
        <v>17</v>
      </c>
    </row>
    <row r="18520" spans="2:2">
      <c r="B18520">
        <f t="shared" si="498"/>
        <v>17</v>
      </c>
    </row>
    <row r="18521" spans="2:2">
      <c r="B18521">
        <f t="shared" si="498"/>
        <v>17</v>
      </c>
    </row>
    <row r="18522" spans="2:2">
      <c r="B18522">
        <f t="shared" si="498"/>
        <v>17</v>
      </c>
    </row>
    <row r="18523" spans="2:2">
      <c r="B18523">
        <f t="shared" si="498"/>
        <v>17</v>
      </c>
    </row>
    <row r="18524" spans="2:2">
      <c r="B18524">
        <f t="shared" si="498"/>
        <v>17</v>
      </c>
    </row>
    <row r="18525" spans="2:2">
      <c r="B18525">
        <f t="shared" si="498"/>
        <v>17</v>
      </c>
    </row>
    <row r="18526" spans="2:2">
      <c r="B18526">
        <f t="shared" si="498"/>
        <v>17</v>
      </c>
    </row>
    <row r="18527" spans="2:2">
      <c r="B18527">
        <f t="shared" si="498"/>
        <v>17</v>
      </c>
    </row>
    <row r="18528" spans="2:2">
      <c r="B18528">
        <f t="shared" si="498"/>
        <v>17</v>
      </c>
    </row>
    <row r="18529" spans="2:2">
      <c r="B18529">
        <f t="shared" si="498"/>
        <v>17</v>
      </c>
    </row>
    <row r="18530" spans="2:2">
      <c r="B18530">
        <f t="shared" si="498"/>
        <v>17</v>
      </c>
    </row>
    <row r="18531" spans="2:2">
      <c r="B18531">
        <f t="shared" si="498"/>
        <v>17</v>
      </c>
    </row>
    <row r="18532" spans="2:2">
      <c r="B18532">
        <f t="shared" si="498"/>
        <v>17</v>
      </c>
    </row>
    <row r="18533" spans="2:2">
      <c r="B18533">
        <f t="shared" si="498"/>
        <v>17</v>
      </c>
    </row>
    <row r="18534" spans="2:2">
      <c r="B18534">
        <f t="shared" si="498"/>
        <v>17</v>
      </c>
    </row>
    <row r="18535" spans="2:2">
      <c r="B18535">
        <f t="shared" si="498"/>
        <v>17</v>
      </c>
    </row>
    <row r="18536" spans="2:2">
      <c r="B18536">
        <f t="shared" si="498"/>
        <v>17</v>
      </c>
    </row>
    <row r="18537" spans="2:2">
      <c r="B18537">
        <f t="shared" si="498"/>
        <v>17</v>
      </c>
    </row>
    <row r="18538" spans="2:2">
      <c r="B18538">
        <f t="shared" si="498"/>
        <v>17</v>
      </c>
    </row>
    <row r="18539" spans="2:2">
      <c r="B18539">
        <f t="shared" si="498"/>
        <v>17</v>
      </c>
    </row>
    <row r="18540" spans="2:2">
      <c r="B18540">
        <f t="shared" si="498"/>
        <v>17</v>
      </c>
    </row>
    <row r="18541" spans="2:2">
      <c r="B18541">
        <f t="shared" si="498"/>
        <v>17</v>
      </c>
    </row>
    <row r="18542" spans="2:2">
      <c r="B18542">
        <f t="shared" si="498"/>
        <v>17</v>
      </c>
    </row>
    <row r="18543" spans="2:2">
      <c r="B18543">
        <f t="shared" si="498"/>
        <v>17</v>
      </c>
    </row>
    <row r="18544" spans="2:2">
      <c r="B18544">
        <f t="shared" si="498"/>
        <v>17</v>
      </c>
    </row>
    <row r="18545" spans="2:2">
      <c r="B18545">
        <f t="shared" si="498"/>
        <v>17</v>
      </c>
    </row>
    <row r="18546" spans="2:2">
      <c r="B18546">
        <f t="shared" si="498"/>
        <v>17</v>
      </c>
    </row>
    <row r="18547" spans="2:2">
      <c r="B18547">
        <f t="shared" si="498"/>
        <v>17</v>
      </c>
    </row>
    <row r="18548" spans="2:2">
      <c r="B18548">
        <f t="shared" si="498"/>
        <v>17</v>
      </c>
    </row>
    <row r="18549" spans="2:2">
      <c r="B18549">
        <f t="shared" si="498"/>
        <v>17</v>
      </c>
    </row>
    <row r="18550" spans="2:2">
      <c r="B18550">
        <f t="shared" si="498"/>
        <v>17</v>
      </c>
    </row>
    <row r="18551" spans="2:2">
      <c r="B18551">
        <f t="shared" si="498"/>
        <v>17</v>
      </c>
    </row>
    <row r="18552" spans="2:2">
      <c r="B18552">
        <f t="shared" si="498"/>
        <v>17</v>
      </c>
    </row>
    <row r="18553" spans="2:2">
      <c r="B18553">
        <f t="shared" si="498"/>
        <v>17</v>
      </c>
    </row>
    <row r="18554" spans="2:2">
      <c r="B18554">
        <f t="shared" si="498"/>
        <v>17</v>
      </c>
    </row>
    <row r="18555" spans="2:2">
      <c r="B18555">
        <f t="shared" si="498"/>
        <v>17</v>
      </c>
    </row>
    <row r="18556" spans="2:2">
      <c r="B18556">
        <f t="shared" si="498"/>
        <v>17</v>
      </c>
    </row>
    <row r="18557" spans="2:2">
      <c r="B18557">
        <f t="shared" si="498"/>
        <v>17</v>
      </c>
    </row>
    <row r="18558" spans="2:2">
      <c r="B18558">
        <f t="shared" si="498"/>
        <v>17</v>
      </c>
    </row>
    <row r="18559" spans="2:2">
      <c r="B18559">
        <f t="shared" si="498"/>
        <v>17</v>
      </c>
    </row>
    <row r="18560" spans="2:2">
      <c r="B18560">
        <f t="shared" si="498"/>
        <v>17</v>
      </c>
    </row>
    <row r="18561" spans="2:2">
      <c r="B18561">
        <f t="shared" si="498"/>
        <v>17</v>
      </c>
    </row>
    <row r="18562" spans="2:2">
      <c r="B18562">
        <f t="shared" si="498"/>
        <v>17</v>
      </c>
    </row>
    <row r="18563" spans="2:2">
      <c r="B18563">
        <f t="shared" si="498"/>
        <v>17</v>
      </c>
    </row>
    <row r="18564" spans="2:2">
      <c r="B18564">
        <f t="shared" si="498"/>
        <v>17</v>
      </c>
    </row>
    <row r="18565" spans="2:2">
      <c r="B18565">
        <f t="shared" ref="B18565:B18628" si="499">+IF(F18564=44085,B18564+1,B18564)</f>
        <v>17</v>
      </c>
    </row>
    <row r="18566" spans="2:2">
      <c r="B18566">
        <f t="shared" si="499"/>
        <v>17</v>
      </c>
    </row>
    <row r="18567" spans="2:2">
      <c r="B18567">
        <f t="shared" si="499"/>
        <v>17</v>
      </c>
    </row>
    <row r="18568" spans="2:2">
      <c r="B18568">
        <f t="shared" si="499"/>
        <v>17</v>
      </c>
    </row>
    <row r="18569" spans="2:2">
      <c r="B18569">
        <f t="shared" si="499"/>
        <v>17</v>
      </c>
    </row>
    <row r="18570" spans="2:2">
      <c r="B18570">
        <f t="shared" si="499"/>
        <v>17</v>
      </c>
    </row>
    <row r="18571" spans="2:2">
      <c r="B18571">
        <f t="shared" si="499"/>
        <v>17</v>
      </c>
    </row>
    <row r="18572" spans="2:2">
      <c r="B18572">
        <f t="shared" si="499"/>
        <v>17</v>
      </c>
    </row>
    <row r="18573" spans="2:2">
      <c r="B18573">
        <f t="shared" si="499"/>
        <v>17</v>
      </c>
    </row>
    <row r="18574" spans="2:2">
      <c r="B18574">
        <f t="shared" si="499"/>
        <v>17</v>
      </c>
    </row>
    <row r="18575" spans="2:2">
      <c r="B18575">
        <f t="shared" si="499"/>
        <v>17</v>
      </c>
    </row>
    <row r="18576" spans="2:2">
      <c r="B18576">
        <f t="shared" si="499"/>
        <v>17</v>
      </c>
    </row>
    <row r="18577" spans="2:2">
      <c r="B18577">
        <f t="shared" si="499"/>
        <v>17</v>
      </c>
    </row>
    <row r="18578" spans="2:2">
      <c r="B18578">
        <f t="shared" si="499"/>
        <v>17</v>
      </c>
    </row>
    <row r="18579" spans="2:2">
      <c r="B18579">
        <f t="shared" si="499"/>
        <v>17</v>
      </c>
    </row>
    <row r="18580" spans="2:2">
      <c r="B18580">
        <f t="shared" si="499"/>
        <v>17</v>
      </c>
    </row>
    <row r="18581" spans="2:2">
      <c r="B18581">
        <f t="shared" si="499"/>
        <v>17</v>
      </c>
    </row>
    <row r="18582" spans="2:2">
      <c r="B18582">
        <f t="shared" si="499"/>
        <v>17</v>
      </c>
    </row>
    <row r="18583" spans="2:2">
      <c r="B18583">
        <f t="shared" si="499"/>
        <v>17</v>
      </c>
    </row>
    <row r="18584" spans="2:2">
      <c r="B18584">
        <f t="shared" si="499"/>
        <v>17</v>
      </c>
    </row>
    <row r="18585" spans="2:2">
      <c r="B18585">
        <f t="shared" si="499"/>
        <v>17</v>
      </c>
    </row>
    <row r="18586" spans="2:2">
      <c r="B18586">
        <f t="shared" si="499"/>
        <v>17</v>
      </c>
    </row>
    <row r="18587" spans="2:2">
      <c r="B18587">
        <f t="shared" si="499"/>
        <v>17</v>
      </c>
    </row>
    <row r="18588" spans="2:2">
      <c r="B18588">
        <f t="shared" si="499"/>
        <v>17</v>
      </c>
    </row>
    <row r="18589" spans="2:2">
      <c r="B18589">
        <f t="shared" si="499"/>
        <v>17</v>
      </c>
    </row>
    <row r="18590" spans="2:2">
      <c r="B18590">
        <f t="shared" si="499"/>
        <v>17</v>
      </c>
    </row>
    <row r="18591" spans="2:2">
      <c r="B18591">
        <f t="shared" si="499"/>
        <v>17</v>
      </c>
    </row>
    <row r="18592" spans="2:2">
      <c r="B18592">
        <f t="shared" si="499"/>
        <v>17</v>
      </c>
    </row>
    <row r="18593" spans="2:2">
      <c r="B18593">
        <f t="shared" si="499"/>
        <v>17</v>
      </c>
    </row>
    <row r="18594" spans="2:2">
      <c r="B18594">
        <f t="shared" si="499"/>
        <v>17</v>
      </c>
    </row>
    <row r="18595" spans="2:2">
      <c r="B18595">
        <f t="shared" si="499"/>
        <v>17</v>
      </c>
    </row>
    <row r="18596" spans="2:2">
      <c r="B18596">
        <f t="shared" si="499"/>
        <v>17</v>
      </c>
    </row>
    <row r="18597" spans="2:2">
      <c r="B18597">
        <f t="shared" si="499"/>
        <v>17</v>
      </c>
    </row>
    <row r="18598" spans="2:2">
      <c r="B18598">
        <f t="shared" si="499"/>
        <v>17</v>
      </c>
    </row>
    <row r="18599" spans="2:2">
      <c r="B18599">
        <f t="shared" si="499"/>
        <v>17</v>
      </c>
    </row>
    <row r="18600" spans="2:2">
      <c r="B18600">
        <f t="shared" si="499"/>
        <v>17</v>
      </c>
    </row>
    <row r="18601" spans="2:2">
      <c r="B18601">
        <f t="shared" si="499"/>
        <v>17</v>
      </c>
    </row>
    <row r="18602" spans="2:2">
      <c r="B18602">
        <f t="shared" si="499"/>
        <v>17</v>
      </c>
    </row>
    <row r="18603" spans="2:2">
      <c r="B18603">
        <f t="shared" si="499"/>
        <v>17</v>
      </c>
    </row>
    <row r="18604" spans="2:2">
      <c r="B18604">
        <f t="shared" si="499"/>
        <v>17</v>
      </c>
    </row>
    <row r="18605" spans="2:2">
      <c r="B18605">
        <f t="shared" si="499"/>
        <v>17</v>
      </c>
    </row>
    <row r="18606" spans="2:2">
      <c r="B18606">
        <f t="shared" si="499"/>
        <v>17</v>
      </c>
    </row>
    <row r="18607" spans="2:2">
      <c r="B18607">
        <f t="shared" si="499"/>
        <v>17</v>
      </c>
    </row>
    <row r="18608" spans="2:2">
      <c r="B18608">
        <f t="shared" si="499"/>
        <v>17</v>
      </c>
    </row>
    <row r="18609" spans="2:2">
      <c r="B18609">
        <f t="shared" si="499"/>
        <v>17</v>
      </c>
    </row>
    <row r="18610" spans="2:2">
      <c r="B18610">
        <f t="shared" si="499"/>
        <v>17</v>
      </c>
    </row>
    <row r="18611" spans="2:2">
      <c r="B18611">
        <f t="shared" si="499"/>
        <v>17</v>
      </c>
    </row>
    <row r="18612" spans="2:2">
      <c r="B18612">
        <f t="shared" si="499"/>
        <v>17</v>
      </c>
    </row>
    <row r="18613" spans="2:2">
      <c r="B18613">
        <f t="shared" si="499"/>
        <v>17</v>
      </c>
    </row>
    <row r="18614" spans="2:2">
      <c r="B18614">
        <f t="shared" si="499"/>
        <v>17</v>
      </c>
    </row>
    <row r="18615" spans="2:2">
      <c r="B18615">
        <f t="shared" si="499"/>
        <v>17</v>
      </c>
    </row>
    <row r="18616" spans="2:2">
      <c r="B18616">
        <f t="shared" si="499"/>
        <v>17</v>
      </c>
    </row>
    <row r="18617" spans="2:2">
      <c r="B18617">
        <f t="shared" si="499"/>
        <v>17</v>
      </c>
    </row>
    <row r="18618" spans="2:2">
      <c r="B18618">
        <f t="shared" si="499"/>
        <v>17</v>
      </c>
    </row>
    <row r="18619" spans="2:2">
      <c r="B18619">
        <f t="shared" si="499"/>
        <v>17</v>
      </c>
    </row>
    <row r="18620" spans="2:2">
      <c r="B18620">
        <f t="shared" si="499"/>
        <v>17</v>
      </c>
    </row>
    <row r="18621" spans="2:2">
      <c r="B18621">
        <f t="shared" si="499"/>
        <v>17</v>
      </c>
    </row>
    <row r="18622" spans="2:2">
      <c r="B18622">
        <f t="shared" si="499"/>
        <v>17</v>
      </c>
    </row>
    <row r="18623" spans="2:2">
      <c r="B18623">
        <f t="shared" si="499"/>
        <v>17</v>
      </c>
    </row>
    <row r="18624" spans="2:2">
      <c r="B18624">
        <f t="shared" si="499"/>
        <v>17</v>
      </c>
    </row>
    <row r="18625" spans="2:2">
      <c r="B18625">
        <f t="shared" si="499"/>
        <v>17</v>
      </c>
    </row>
    <row r="18626" spans="2:2">
      <c r="B18626">
        <f t="shared" si="499"/>
        <v>17</v>
      </c>
    </row>
    <row r="18627" spans="2:2">
      <c r="B18627">
        <f t="shared" si="499"/>
        <v>17</v>
      </c>
    </row>
    <row r="18628" spans="2:2">
      <c r="B18628">
        <f t="shared" si="499"/>
        <v>17</v>
      </c>
    </row>
    <row r="18629" spans="2:2">
      <c r="B18629">
        <f t="shared" ref="B18629:B18692" si="500">+IF(F18628=44085,B18628+1,B18628)</f>
        <v>17</v>
      </c>
    </row>
    <row r="18630" spans="2:2">
      <c r="B18630">
        <f t="shared" si="500"/>
        <v>17</v>
      </c>
    </row>
    <row r="18631" spans="2:2">
      <c r="B18631">
        <f t="shared" si="500"/>
        <v>17</v>
      </c>
    </row>
    <row r="18632" spans="2:2">
      <c r="B18632">
        <f t="shared" si="500"/>
        <v>17</v>
      </c>
    </row>
    <row r="18633" spans="2:2">
      <c r="B18633">
        <f t="shared" si="500"/>
        <v>17</v>
      </c>
    </row>
    <row r="18634" spans="2:2">
      <c r="B18634">
        <f t="shared" si="500"/>
        <v>17</v>
      </c>
    </row>
    <row r="18635" spans="2:2">
      <c r="B18635">
        <f t="shared" si="500"/>
        <v>17</v>
      </c>
    </row>
    <row r="18636" spans="2:2">
      <c r="B18636">
        <f t="shared" si="500"/>
        <v>17</v>
      </c>
    </row>
    <row r="18637" spans="2:2">
      <c r="B18637">
        <f t="shared" si="500"/>
        <v>17</v>
      </c>
    </row>
    <row r="18638" spans="2:2">
      <c r="B18638">
        <f t="shared" si="500"/>
        <v>17</v>
      </c>
    </row>
    <row r="18639" spans="2:2">
      <c r="B18639">
        <f t="shared" si="500"/>
        <v>17</v>
      </c>
    </row>
    <row r="18640" spans="2:2">
      <c r="B18640">
        <f t="shared" si="500"/>
        <v>17</v>
      </c>
    </row>
    <row r="18641" spans="2:2">
      <c r="B18641">
        <f t="shared" si="500"/>
        <v>17</v>
      </c>
    </row>
    <row r="18642" spans="2:2">
      <c r="B18642">
        <f t="shared" si="500"/>
        <v>17</v>
      </c>
    </row>
    <row r="18643" spans="2:2">
      <c r="B18643">
        <f t="shared" si="500"/>
        <v>17</v>
      </c>
    </row>
    <row r="18644" spans="2:2">
      <c r="B18644">
        <f t="shared" si="500"/>
        <v>17</v>
      </c>
    </row>
    <row r="18645" spans="2:2">
      <c r="B18645">
        <f t="shared" si="500"/>
        <v>17</v>
      </c>
    </row>
    <row r="18646" spans="2:2">
      <c r="B18646">
        <f t="shared" si="500"/>
        <v>17</v>
      </c>
    </row>
    <row r="18647" spans="2:2">
      <c r="B18647">
        <f t="shared" si="500"/>
        <v>17</v>
      </c>
    </row>
    <row r="18648" spans="2:2">
      <c r="B18648">
        <f t="shared" si="500"/>
        <v>17</v>
      </c>
    </row>
    <row r="18649" spans="2:2">
      <c r="B18649">
        <f t="shared" si="500"/>
        <v>17</v>
      </c>
    </row>
    <row r="18650" spans="2:2">
      <c r="B18650">
        <f t="shared" si="500"/>
        <v>17</v>
      </c>
    </row>
    <row r="18651" spans="2:2">
      <c r="B18651">
        <f t="shared" si="500"/>
        <v>17</v>
      </c>
    </row>
    <row r="18652" spans="2:2">
      <c r="B18652">
        <f t="shared" si="500"/>
        <v>17</v>
      </c>
    </row>
    <row r="18653" spans="2:2">
      <c r="B18653">
        <f t="shared" si="500"/>
        <v>17</v>
      </c>
    </row>
    <row r="18654" spans="2:2">
      <c r="B18654">
        <f t="shared" si="500"/>
        <v>17</v>
      </c>
    </row>
    <row r="18655" spans="2:2">
      <c r="B18655">
        <f t="shared" si="500"/>
        <v>17</v>
      </c>
    </row>
    <row r="18656" spans="2:2">
      <c r="B18656">
        <f t="shared" si="500"/>
        <v>17</v>
      </c>
    </row>
    <row r="18657" spans="2:2">
      <c r="B18657">
        <f t="shared" si="500"/>
        <v>17</v>
      </c>
    </row>
    <row r="18658" spans="2:2">
      <c r="B18658">
        <f t="shared" si="500"/>
        <v>17</v>
      </c>
    </row>
    <row r="18659" spans="2:2">
      <c r="B18659">
        <f t="shared" si="500"/>
        <v>17</v>
      </c>
    </row>
    <row r="18660" spans="2:2">
      <c r="B18660">
        <f t="shared" si="500"/>
        <v>17</v>
      </c>
    </row>
    <row r="18661" spans="2:2">
      <c r="B18661">
        <f t="shared" si="500"/>
        <v>17</v>
      </c>
    </row>
    <row r="18662" spans="2:2">
      <c r="B18662">
        <f t="shared" si="500"/>
        <v>17</v>
      </c>
    </row>
    <row r="18663" spans="2:2">
      <c r="B18663">
        <f t="shared" si="500"/>
        <v>17</v>
      </c>
    </row>
    <row r="18664" spans="2:2">
      <c r="B18664">
        <f t="shared" si="500"/>
        <v>17</v>
      </c>
    </row>
    <row r="18665" spans="2:2">
      <c r="B18665">
        <f t="shared" si="500"/>
        <v>17</v>
      </c>
    </row>
    <row r="18666" spans="2:2">
      <c r="B18666">
        <f t="shared" si="500"/>
        <v>17</v>
      </c>
    </row>
    <row r="18667" spans="2:2">
      <c r="B18667">
        <f t="shared" si="500"/>
        <v>17</v>
      </c>
    </row>
    <row r="18668" spans="2:2">
      <c r="B18668">
        <f t="shared" si="500"/>
        <v>17</v>
      </c>
    </row>
    <row r="18669" spans="2:2">
      <c r="B18669">
        <f t="shared" si="500"/>
        <v>17</v>
      </c>
    </row>
    <row r="18670" spans="2:2">
      <c r="B18670">
        <f t="shared" si="500"/>
        <v>17</v>
      </c>
    </row>
    <row r="18671" spans="2:2">
      <c r="B18671">
        <f t="shared" si="500"/>
        <v>17</v>
      </c>
    </row>
    <row r="18672" spans="2:2">
      <c r="B18672">
        <f t="shared" si="500"/>
        <v>17</v>
      </c>
    </row>
    <row r="18673" spans="2:2">
      <c r="B18673">
        <f t="shared" si="500"/>
        <v>17</v>
      </c>
    </row>
    <row r="18674" spans="2:2">
      <c r="B18674">
        <f t="shared" si="500"/>
        <v>17</v>
      </c>
    </row>
    <row r="18675" spans="2:2">
      <c r="B18675">
        <f t="shared" si="500"/>
        <v>17</v>
      </c>
    </row>
    <row r="18676" spans="2:2">
      <c r="B18676">
        <f t="shared" si="500"/>
        <v>17</v>
      </c>
    </row>
    <row r="18677" spans="2:2">
      <c r="B18677">
        <f t="shared" si="500"/>
        <v>17</v>
      </c>
    </row>
    <row r="18678" spans="2:2">
      <c r="B18678">
        <f t="shared" si="500"/>
        <v>17</v>
      </c>
    </row>
    <row r="18679" spans="2:2">
      <c r="B18679">
        <f t="shared" si="500"/>
        <v>17</v>
      </c>
    </row>
    <row r="18680" spans="2:2">
      <c r="B18680">
        <f t="shared" si="500"/>
        <v>17</v>
      </c>
    </row>
    <row r="18681" spans="2:2">
      <c r="B18681">
        <f t="shared" si="500"/>
        <v>17</v>
      </c>
    </row>
    <row r="18682" spans="2:2">
      <c r="B18682">
        <f t="shared" si="500"/>
        <v>17</v>
      </c>
    </row>
    <row r="18683" spans="2:2">
      <c r="B18683">
        <f t="shared" si="500"/>
        <v>17</v>
      </c>
    </row>
    <row r="18684" spans="2:2">
      <c r="B18684">
        <f t="shared" si="500"/>
        <v>17</v>
      </c>
    </row>
    <row r="18685" spans="2:2">
      <c r="B18685">
        <f t="shared" si="500"/>
        <v>17</v>
      </c>
    </row>
    <row r="18686" spans="2:2">
      <c r="B18686">
        <f t="shared" si="500"/>
        <v>17</v>
      </c>
    </row>
    <row r="18687" spans="2:2">
      <c r="B18687">
        <f t="shared" si="500"/>
        <v>17</v>
      </c>
    </row>
    <row r="18688" spans="2:2">
      <c r="B18688">
        <f t="shared" si="500"/>
        <v>17</v>
      </c>
    </row>
    <row r="18689" spans="2:2">
      <c r="B18689">
        <f t="shared" si="500"/>
        <v>17</v>
      </c>
    </row>
    <row r="18690" spans="2:2">
      <c r="B18690">
        <f t="shared" si="500"/>
        <v>17</v>
      </c>
    </row>
    <row r="18691" spans="2:2">
      <c r="B18691">
        <f t="shared" si="500"/>
        <v>17</v>
      </c>
    </row>
    <row r="18692" spans="2:2">
      <c r="B18692">
        <f t="shared" si="500"/>
        <v>17</v>
      </c>
    </row>
    <row r="18693" spans="2:2">
      <c r="B18693">
        <f t="shared" ref="B18693:B18756" si="501">+IF(F18692=44085,B18692+1,B18692)</f>
        <v>17</v>
      </c>
    </row>
    <row r="18694" spans="2:2">
      <c r="B18694">
        <f t="shared" si="501"/>
        <v>17</v>
      </c>
    </row>
    <row r="18695" spans="2:2">
      <c r="B18695">
        <f t="shared" si="501"/>
        <v>17</v>
      </c>
    </row>
    <row r="18696" spans="2:2">
      <c r="B18696">
        <f t="shared" si="501"/>
        <v>17</v>
      </c>
    </row>
    <row r="18697" spans="2:2">
      <c r="B18697">
        <f t="shared" si="501"/>
        <v>17</v>
      </c>
    </row>
    <row r="18698" spans="2:2">
      <c r="B18698">
        <f t="shared" si="501"/>
        <v>17</v>
      </c>
    </row>
    <row r="18699" spans="2:2">
      <c r="B18699">
        <f t="shared" si="501"/>
        <v>17</v>
      </c>
    </row>
    <row r="18700" spans="2:2">
      <c r="B18700">
        <f t="shared" si="501"/>
        <v>17</v>
      </c>
    </row>
    <row r="18701" spans="2:2">
      <c r="B18701">
        <f t="shared" si="501"/>
        <v>17</v>
      </c>
    </row>
    <row r="18702" spans="2:2">
      <c r="B18702">
        <f t="shared" si="501"/>
        <v>17</v>
      </c>
    </row>
    <row r="18703" spans="2:2">
      <c r="B18703">
        <f t="shared" si="501"/>
        <v>17</v>
      </c>
    </row>
    <row r="18704" spans="2:2">
      <c r="B18704">
        <f t="shared" si="501"/>
        <v>17</v>
      </c>
    </row>
    <row r="18705" spans="2:2">
      <c r="B18705">
        <f t="shared" si="501"/>
        <v>17</v>
      </c>
    </row>
    <row r="18706" spans="2:2">
      <c r="B18706">
        <f t="shared" si="501"/>
        <v>17</v>
      </c>
    </row>
    <row r="18707" spans="2:2">
      <c r="B18707">
        <f t="shared" si="501"/>
        <v>17</v>
      </c>
    </row>
    <row r="18708" spans="2:2">
      <c r="B18708">
        <f t="shared" si="501"/>
        <v>17</v>
      </c>
    </row>
    <row r="18709" spans="2:2">
      <c r="B18709">
        <f t="shared" si="501"/>
        <v>17</v>
      </c>
    </row>
    <row r="18710" spans="2:2">
      <c r="B18710">
        <f t="shared" si="501"/>
        <v>17</v>
      </c>
    </row>
    <row r="18711" spans="2:2">
      <c r="B18711">
        <f t="shared" si="501"/>
        <v>17</v>
      </c>
    </row>
    <row r="18712" spans="2:2">
      <c r="B18712">
        <f t="shared" si="501"/>
        <v>17</v>
      </c>
    </row>
    <row r="18713" spans="2:2">
      <c r="B18713">
        <f t="shared" si="501"/>
        <v>17</v>
      </c>
    </row>
    <row r="18714" spans="2:2">
      <c r="B18714">
        <f t="shared" si="501"/>
        <v>17</v>
      </c>
    </row>
    <row r="18715" spans="2:2">
      <c r="B18715">
        <f t="shared" si="501"/>
        <v>17</v>
      </c>
    </row>
    <row r="18716" spans="2:2">
      <c r="B18716">
        <f t="shared" si="501"/>
        <v>17</v>
      </c>
    </row>
    <row r="18717" spans="2:2">
      <c r="B18717">
        <f t="shared" si="501"/>
        <v>17</v>
      </c>
    </row>
    <row r="18718" spans="2:2">
      <c r="B18718">
        <f t="shared" si="501"/>
        <v>17</v>
      </c>
    </row>
    <row r="18719" spans="2:2">
      <c r="B18719">
        <f t="shared" si="501"/>
        <v>17</v>
      </c>
    </row>
    <row r="18720" spans="2:2">
      <c r="B18720">
        <f t="shared" si="501"/>
        <v>17</v>
      </c>
    </row>
    <row r="18721" spans="2:2">
      <c r="B18721">
        <f t="shared" si="501"/>
        <v>17</v>
      </c>
    </row>
    <row r="18722" spans="2:2">
      <c r="B18722">
        <f t="shared" si="501"/>
        <v>17</v>
      </c>
    </row>
    <row r="18723" spans="2:2">
      <c r="B18723">
        <f t="shared" si="501"/>
        <v>17</v>
      </c>
    </row>
    <row r="18724" spans="2:2">
      <c r="B18724">
        <f t="shared" si="501"/>
        <v>17</v>
      </c>
    </row>
    <row r="18725" spans="2:2">
      <c r="B18725">
        <f t="shared" si="501"/>
        <v>17</v>
      </c>
    </row>
    <row r="18726" spans="2:2">
      <c r="B18726">
        <f t="shared" si="501"/>
        <v>17</v>
      </c>
    </row>
    <row r="18727" spans="2:2">
      <c r="B18727">
        <f t="shared" si="501"/>
        <v>17</v>
      </c>
    </row>
    <row r="18728" spans="2:2">
      <c r="B18728">
        <f t="shared" si="501"/>
        <v>17</v>
      </c>
    </row>
    <row r="18729" spans="2:2">
      <c r="B18729">
        <f t="shared" si="501"/>
        <v>17</v>
      </c>
    </row>
    <row r="18730" spans="2:2">
      <c r="B18730">
        <f t="shared" si="501"/>
        <v>17</v>
      </c>
    </row>
    <row r="18731" spans="2:2">
      <c r="B18731">
        <f t="shared" si="501"/>
        <v>17</v>
      </c>
    </row>
    <row r="18732" spans="2:2">
      <c r="B18732">
        <f t="shared" si="501"/>
        <v>17</v>
      </c>
    </row>
    <row r="18733" spans="2:2">
      <c r="B18733">
        <f t="shared" si="501"/>
        <v>17</v>
      </c>
    </row>
    <row r="18734" spans="2:2">
      <c r="B18734">
        <f t="shared" si="501"/>
        <v>17</v>
      </c>
    </row>
    <row r="18735" spans="2:2">
      <c r="B18735">
        <f t="shared" si="501"/>
        <v>17</v>
      </c>
    </row>
    <row r="18736" spans="2:2">
      <c r="B18736">
        <f t="shared" si="501"/>
        <v>17</v>
      </c>
    </row>
    <row r="18737" spans="2:2">
      <c r="B18737">
        <f t="shared" si="501"/>
        <v>17</v>
      </c>
    </row>
    <row r="18738" spans="2:2">
      <c r="B18738">
        <f t="shared" si="501"/>
        <v>17</v>
      </c>
    </row>
    <row r="18739" spans="2:2">
      <c r="B18739">
        <f t="shared" si="501"/>
        <v>17</v>
      </c>
    </row>
    <row r="18740" spans="2:2">
      <c r="B18740">
        <f t="shared" si="501"/>
        <v>17</v>
      </c>
    </row>
    <row r="18741" spans="2:2">
      <c r="B18741">
        <f t="shared" si="501"/>
        <v>17</v>
      </c>
    </row>
    <row r="18742" spans="2:2">
      <c r="B18742">
        <f t="shared" si="501"/>
        <v>17</v>
      </c>
    </row>
    <row r="18743" spans="2:2">
      <c r="B18743">
        <f t="shared" si="501"/>
        <v>17</v>
      </c>
    </row>
    <row r="18744" spans="2:2">
      <c r="B18744">
        <f t="shared" si="501"/>
        <v>17</v>
      </c>
    </row>
    <row r="18745" spans="2:2">
      <c r="B18745">
        <f t="shared" si="501"/>
        <v>17</v>
      </c>
    </row>
    <row r="18746" spans="2:2">
      <c r="B18746">
        <f t="shared" si="501"/>
        <v>17</v>
      </c>
    </row>
    <row r="18747" spans="2:2">
      <c r="B18747">
        <f t="shared" si="501"/>
        <v>17</v>
      </c>
    </row>
    <row r="18748" spans="2:2">
      <c r="B18748">
        <f t="shared" si="501"/>
        <v>17</v>
      </c>
    </row>
    <row r="18749" spans="2:2">
      <c r="B18749">
        <f t="shared" si="501"/>
        <v>17</v>
      </c>
    </row>
    <row r="18750" spans="2:2">
      <c r="B18750">
        <f t="shared" si="501"/>
        <v>17</v>
      </c>
    </row>
    <row r="18751" spans="2:2">
      <c r="B18751">
        <f t="shared" si="501"/>
        <v>17</v>
      </c>
    </row>
    <row r="18752" spans="2:2">
      <c r="B18752">
        <f t="shared" si="501"/>
        <v>17</v>
      </c>
    </row>
    <row r="18753" spans="2:2">
      <c r="B18753">
        <f t="shared" si="501"/>
        <v>17</v>
      </c>
    </row>
    <row r="18754" spans="2:2">
      <c r="B18754">
        <f t="shared" si="501"/>
        <v>17</v>
      </c>
    </row>
    <row r="18755" spans="2:2">
      <c r="B18755">
        <f t="shared" si="501"/>
        <v>17</v>
      </c>
    </row>
    <row r="18756" spans="2:2">
      <c r="B18756">
        <f t="shared" si="501"/>
        <v>17</v>
      </c>
    </row>
    <row r="18757" spans="2:2">
      <c r="B18757">
        <f t="shared" ref="B18757:B18820" si="502">+IF(F18756=44085,B18756+1,B18756)</f>
        <v>17</v>
      </c>
    </row>
    <row r="18758" spans="2:2">
      <c r="B18758">
        <f t="shared" si="502"/>
        <v>17</v>
      </c>
    </row>
    <row r="18759" spans="2:2">
      <c r="B18759">
        <f t="shared" si="502"/>
        <v>17</v>
      </c>
    </row>
    <row r="18760" spans="2:2">
      <c r="B18760">
        <f t="shared" si="502"/>
        <v>17</v>
      </c>
    </row>
    <row r="18761" spans="2:2">
      <c r="B18761">
        <f t="shared" si="502"/>
        <v>17</v>
      </c>
    </row>
    <row r="18762" spans="2:2">
      <c r="B18762">
        <f t="shared" si="502"/>
        <v>17</v>
      </c>
    </row>
    <row r="18763" spans="2:2">
      <c r="B18763">
        <f t="shared" si="502"/>
        <v>17</v>
      </c>
    </row>
    <row r="18764" spans="2:2">
      <c r="B18764">
        <f t="shared" si="502"/>
        <v>17</v>
      </c>
    </row>
    <row r="18765" spans="2:2">
      <c r="B18765">
        <f t="shared" si="502"/>
        <v>17</v>
      </c>
    </row>
    <row r="18766" spans="2:2">
      <c r="B18766">
        <f t="shared" si="502"/>
        <v>17</v>
      </c>
    </row>
    <row r="18767" spans="2:2">
      <c r="B18767">
        <f t="shared" si="502"/>
        <v>17</v>
      </c>
    </row>
    <row r="18768" spans="2:2">
      <c r="B18768">
        <f t="shared" si="502"/>
        <v>17</v>
      </c>
    </row>
    <row r="18769" spans="2:2">
      <c r="B18769">
        <f t="shared" si="502"/>
        <v>17</v>
      </c>
    </row>
    <row r="18770" spans="2:2">
      <c r="B18770">
        <f t="shared" si="502"/>
        <v>17</v>
      </c>
    </row>
    <row r="18771" spans="2:2">
      <c r="B18771">
        <f t="shared" si="502"/>
        <v>17</v>
      </c>
    </row>
    <row r="18772" spans="2:2">
      <c r="B18772">
        <f t="shared" si="502"/>
        <v>17</v>
      </c>
    </row>
    <row r="18773" spans="2:2">
      <c r="B18773">
        <f t="shared" si="502"/>
        <v>17</v>
      </c>
    </row>
    <row r="18774" spans="2:2">
      <c r="B18774">
        <f t="shared" si="502"/>
        <v>17</v>
      </c>
    </row>
    <row r="18775" spans="2:2">
      <c r="B18775">
        <f t="shared" si="502"/>
        <v>17</v>
      </c>
    </row>
    <row r="18776" spans="2:2">
      <c r="B18776">
        <f t="shared" si="502"/>
        <v>17</v>
      </c>
    </row>
    <row r="18777" spans="2:2">
      <c r="B18777">
        <f t="shared" si="502"/>
        <v>17</v>
      </c>
    </row>
    <row r="18778" spans="2:2">
      <c r="B18778">
        <f t="shared" si="502"/>
        <v>17</v>
      </c>
    </row>
    <row r="18779" spans="2:2">
      <c r="B18779">
        <f t="shared" si="502"/>
        <v>17</v>
      </c>
    </row>
    <row r="18780" spans="2:2">
      <c r="B18780">
        <f t="shared" si="502"/>
        <v>17</v>
      </c>
    </row>
    <row r="18781" spans="2:2">
      <c r="B18781">
        <f t="shared" si="502"/>
        <v>17</v>
      </c>
    </row>
    <row r="18782" spans="2:2">
      <c r="B18782">
        <f t="shared" si="502"/>
        <v>17</v>
      </c>
    </row>
    <row r="18783" spans="2:2">
      <c r="B18783">
        <f t="shared" si="502"/>
        <v>17</v>
      </c>
    </row>
    <row r="18784" spans="2:2">
      <c r="B18784">
        <f t="shared" si="502"/>
        <v>17</v>
      </c>
    </row>
    <row r="18785" spans="2:2">
      <c r="B18785">
        <f t="shared" si="502"/>
        <v>17</v>
      </c>
    </row>
    <row r="18786" spans="2:2">
      <c r="B18786">
        <f t="shared" si="502"/>
        <v>17</v>
      </c>
    </row>
    <row r="18787" spans="2:2">
      <c r="B18787">
        <f t="shared" si="502"/>
        <v>17</v>
      </c>
    </row>
    <row r="18788" spans="2:2">
      <c r="B18788">
        <f t="shared" si="502"/>
        <v>17</v>
      </c>
    </row>
    <row r="18789" spans="2:2">
      <c r="B18789">
        <f t="shared" si="502"/>
        <v>17</v>
      </c>
    </row>
    <row r="18790" spans="2:2">
      <c r="B18790">
        <f t="shared" si="502"/>
        <v>17</v>
      </c>
    </row>
    <row r="18791" spans="2:2">
      <c r="B18791">
        <f t="shared" si="502"/>
        <v>17</v>
      </c>
    </row>
    <row r="18792" spans="2:2">
      <c r="B18792">
        <f t="shared" si="502"/>
        <v>17</v>
      </c>
    </row>
    <row r="18793" spans="2:2">
      <c r="B18793">
        <f t="shared" si="502"/>
        <v>17</v>
      </c>
    </row>
    <row r="18794" spans="2:2">
      <c r="B18794">
        <f t="shared" si="502"/>
        <v>17</v>
      </c>
    </row>
    <row r="18795" spans="2:2">
      <c r="B18795">
        <f t="shared" si="502"/>
        <v>17</v>
      </c>
    </row>
    <row r="18796" spans="2:2">
      <c r="B18796">
        <f t="shared" si="502"/>
        <v>17</v>
      </c>
    </row>
    <row r="18797" spans="2:2">
      <c r="B18797">
        <f t="shared" si="502"/>
        <v>17</v>
      </c>
    </row>
    <row r="18798" spans="2:2">
      <c r="B18798">
        <f t="shared" si="502"/>
        <v>17</v>
      </c>
    </row>
    <row r="18799" spans="2:2">
      <c r="B18799">
        <f t="shared" si="502"/>
        <v>17</v>
      </c>
    </row>
    <row r="18800" spans="2:2">
      <c r="B18800">
        <f t="shared" si="502"/>
        <v>17</v>
      </c>
    </row>
    <row r="18801" spans="2:2">
      <c r="B18801">
        <f t="shared" si="502"/>
        <v>17</v>
      </c>
    </row>
    <row r="18802" spans="2:2">
      <c r="B18802">
        <f t="shared" si="502"/>
        <v>17</v>
      </c>
    </row>
    <row r="18803" spans="2:2">
      <c r="B18803">
        <f t="shared" si="502"/>
        <v>17</v>
      </c>
    </row>
    <row r="18804" spans="2:2">
      <c r="B18804">
        <f t="shared" si="502"/>
        <v>17</v>
      </c>
    </row>
    <row r="18805" spans="2:2">
      <c r="B18805">
        <f t="shared" si="502"/>
        <v>17</v>
      </c>
    </row>
    <row r="18806" spans="2:2">
      <c r="B18806">
        <f t="shared" si="502"/>
        <v>17</v>
      </c>
    </row>
    <row r="18807" spans="2:2">
      <c r="B18807">
        <f t="shared" si="502"/>
        <v>17</v>
      </c>
    </row>
    <row r="18808" spans="2:2">
      <c r="B18808">
        <f t="shared" si="502"/>
        <v>17</v>
      </c>
    </row>
    <row r="18809" spans="2:2">
      <c r="B18809">
        <f t="shared" si="502"/>
        <v>17</v>
      </c>
    </row>
    <row r="18810" spans="2:2">
      <c r="B18810">
        <f t="shared" si="502"/>
        <v>17</v>
      </c>
    </row>
    <row r="18811" spans="2:2">
      <c r="B18811">
        <f t="shared" si="502"/>
        <v>17</v>
      </c>
    </row>
    <row r="18812" spans="2:2">
      <c r="B18812">
        <f t="shared" si="502"/>
        <v>17</v>
      </c>
    </row>
    <row r="18813" spans="2:2">
      <c r="B18813">
        <f t="shared" si="502"/>
        <v>17</v>
      </c>
    </row>
    <row r="18814" spans="2:2">
      <c r="B18814">
        <f t="shared" si="502"/>
        <v>17</v>
      </c>
    </row>
    <row r="18815" spans="2:2">
      <c r="B18815">
        <f t="shared" si="502"/>
        <v>17</v>
      </c>
    </row>
    <row r="18816" spans="2:2">
      <c r="B18816">
        <f t="shared" si="502"/>
        <v>17</v>
      </c>
    </row>
    <row r="18817" spans="2:2">
      <c r="B18817">
        <f t="shared" si="502"/>
        <v>17</v>
      </c>
    </row>
    <row r="18818" spans="2:2">
      <c r="B18818">
        <f t="shared" si="502"/>
        <v>17</v>
      </c>
    </row>
    <row r="18819" spans="2:2">
      <c r="B18819">
        <f t="shared" si="502"/>
        <v>17</v>
      </c>
    </row>
    <row r="18820" spans="2:2">
      <c r="B18820">
        <f t="shared" si="502"/>
        <v>17</v>
      </c>
    </row>
    <row r="18821" spans="2:2">
      <c r="B18821">
        <f t="shared" ref="B18821:B18884" si="503">+IF(F18820=44085,B18820+1,B18820)</f>
        <v>17</v>
      </c>
    </row>
    <row r="18822" spans="2:2">
      <c r="B18822">
        <f t="shared" si="503"/>
        <v>17</v>
      </c>
    </row>
    <row r="18823" spans="2:2">
      <c r="B18823">
        <f t="shared" si="503"/>
        <v>17</v>
      </c>
    </row>
    <row r="18824" spans="2:2">
      <c r="B18824">
        <f t="shared" si="503"/>
        <v>17</v>
      </c>
    </row>
    <row r="18825" spans="2:2">
      <c r="B18825">
        <f t="shared" si="503"/>
        <v>17</v>
      </c>
    </row>
    <row r="18826" spans="2:2">
      <c r="B18826">
        <f t="shared" si="503"/>
        <v>17</v>
      </c>
    </row>
    <row r="18827" spans="2:2">
      <c r="B18827">
        <f t="shared" si="503"/>
        <v>17</v>
      </c>
    </row>
    <row r="18828" spans="2:2">
      <c r="B18828">
        <f t="shared" si="503"/>
        <v>17</v>
      </c>
    </row>
    <row r="18829" spans="2:2">
      <c r="B18829">
        <f t="shared" si="503"/>
        <v>17</v>
      </c>
    </row>
    <row r="18830" spans="2:2">
      <c r="B18830">
        <f t="shared" si="503"/>
        <v>17</v>
      </c>
    </row>
    <row r="18831" spans="2:2">
      <c r="B18831">
        <f t="shared" si="503"/>
        <v>17</v>
      </c>
    </row>
    <row r="18832" spans="2:2">
      <c r="B18832">
        <f t="shared" si="503"/>
        <v>17</v>
      </c>
    </row>
    <row r="18833" spans="2:2">
      <c r="B18833">
        <f t="shared" si="503"/>
        <v>17</v>
      </c>
    </row>
    <row r="18834" spans="2:2">
      <c r="B18834">
        <f t="shared" si="503"/>
        <v>17</v>
      </c>
    </row>
    <row r="18835" spans="2:2">
      <c r="B18835">
        <f t="shared" si="503"/>
        <v>17</v>
      </c>
    </row>
    <row r="18836" spans="2:2">
      <c r="B18836">
        <f t="shared" si="503"/>
        <v>17</v>
      </c>
    </row>
    <row r="18837" spans="2:2">
      <c r="B18837">
        <f t="shared" si="503"/>
        <v>17</v>
      </c>
    </row>
    <row r="18838" spans="2:2">
      <c r="B18838">
        <f t="shared" si="503"/>
        <v>17</v>
      </c>
    </row>
    <row r="18839" spans="2:2">
      <c r="B18839">
        <f t="shared" si="503"/>
        <v>17</v>
      </c>
    </row>
    <row r="18840" spans="2:2">
      <c r="B18840">
        <f t="shared" si="503"/>
        <v>17</v>
      </c>
    </row>
    <row r="18841" spans="2:2">
      <c r="B18841">
        <f t="shared" si="503"/>
        <v>17</v>
      </c>
    </row>
    <row r="18842" spans="2:2">
      <c r="B18842">
        <f t="shared" si="503"/>
        <v>17</v>
      </c>
    </row>
    <row r="18843" spans="2:2">
      <c r="B18843">
        <f t="shared" si="503"/>
        <v>17</v>
      </c>
    </row>
    <row r="18844" spans="2:2">
      <c r="B18844">
        <f t="shared" si="503"/>
        <v>17</v>
      </c>
    </row>
    <row r="18845" spans="2:2">
      <c r="B18845">
        <f t="shared" si="503"/>
        <v>17</v>
      </c>
    </row>
    <row r="18846" spans="2:2">
      <c r="B18846">
        <f t="shared" si="503"/>
        <v>17</v>
      </c>
    </row>
    <row r="18847" spans="2:2">
      <c r="B18847">
        <f t="shared" si="503"/>
        <v>17</v>
      </c>
    </row>
    <row r="18848" spans="2:2">
      <c r="B18848">
        <f t="shared" si="503"/>
        <v>17</v>
      </c>
    </row>
    <row r="18849" spans="2:2">
      <c r="B18849">
        <f t="shared" si="503"/>
        <v>17</v>
      </c>
    </row>
    <row r="18850" spans="2:2">
      <c r="B18850">
        <f t="shared" si="503"/>
        <v>17</v>
      </c>
    </row>
    <row r="18851" spans="2:2">
      <c r="B18851">
        <f t="shared" si="503"/>
        <v>17</v>
      </c>
    </row>
    <row r="18852" spans="2:2">
      <c r="B18852">
        <f t="shared" si="503"/>
        <v>17</v>
      </c>
    </row>
    <row r="18853" spans="2:2">
      <c r="B18853">
        <f t="shared" si="503"/>
        <v>17</v>
      </c>
    </row>
    <row r="18854" spans="2:2">
      <c r="B18854">
        <f t="shared" si="503"/>
        <v>17</v>
      </c>
    </row>
    <row r="18855" spans="2:2">
      <c r="B18855">
        <f t="shared" si="503"/>
        <v>17</v>
      </c>
    </row>
    <row r="18856" spans="2:2">
      <c r="B18856">
        <f t="shared" si="503"/>
        <v>17</v>
      </c>
    </row>
    <row r="18857" spans="2:2">
      <c r="B18857">
        <f t="shared" si="503"/>
        <v>17</v>
      </c>
    </row>
    <row r="18858" spans="2:2">
      <c r="B18858">
        <f t="shared" si="503"/>
        <v>17</v>
      </c>
    </row>
    <row r="18859" spans="2:2">
      <c r="B18859">
        <f t="shared" si="503"/>
        <v>17</v>
      </c>
    </row>
    <row r="18860" spans="2:2">
      <c r="B18860">
        <f t="shared" si="503"/>
        <v>17</v>
      </c>
    </row>
    <row r="18861" spans="2:2">
      <c r="B18861">
        <f t="shared" si="503"/>
        <v>17</v>
      </c>
    </row>
    <row r="18862" spans="2:2">
      <c r="B18862">
        <f t="shared" si="503"/>
        <v>17</v>
      </c>
    </row>
    <row r="18863" spans="2:2">
      <c r="B18863">
        <f t="shared" si="503"/>
        <v>17</v>
      </c>
    </row>
    <row r="18864" spans="2:2">
      <c r="B18864">
        <f t="shared" si="503"/>
        <v>17</v>
      </c>
    </row>
    <row r="18865" spans="2:2">
      <c r="B18865">
        <f t="shared" si="503"/>
        <v>17</v>
      </c>
    </row>
    <row r="18866" spans="2:2">
      <c r="B18866">
        <f t="shared" si="503"/>
        <v>17</v>
      </c>
    </row>
    <row r="18867" spans="2:2">
      <c r="B18867">
        <f t="shared" si="503"/>
        <v>17</v>
      </c>
    </row>
    <row r="18868" spans="2:2">
      <c r="B18868">
        <f t="shared" si="503"/>
        <v>17</v>
      </c>
    </row>
    <row r="18869" spans="2:2">
      <c r="B18869">
        <f t="shared" si="503"/>
        <v>17</v>
      </c>
    </row>
    <row r="18870" spans="2:2">
      <c r="B18870">
        <f t="shared" si="503"/>
        <v>17</v>
      </c>
    </row>
    <row r="18871" spans="2:2">
      <c r="B18871">
        <f t="shared" si="503"/>
        <v>17</v>
      </c>
    </row>
    <row r="18872" spans="2:2">
      <c r="B18872">
        <f t="shared" si="503"/>
        <v>17</v>
      </c>
    </row>
    <row r="18873" spans="2:2">
      <c r="B18873">
        <f t="shared" si="503"/>
        <v>17</v>
      </c>
    </row>
    <row r="18874" spans="2:2">
      <c r="B18874">
        <f t="shared" si="503"/>
        <v>17</v>
      </c>
    </row>
    <row r="18875" spans="2:2">
      <c r="B18875">
        <f t="shared" si="503"/>
        <v>17</v>
      </c>
    </row>
    <row r="18876" spans="2:2">
      <c r="B18876">
        <f t="shared" si="503"/>
        <v>17</v>
      </c>
    </row>
    <row r="18877" spans="2:2">
      <c r="B18877">
        <f t="shared" si="503"/>
        <v>17</v>
      </c>
    </row>
    <row r="18878" spans="2:2">
      <c r="B18878">
        <f t="shared" si="503"/>
        <v>17</v>
      </c>
    </row>
    <row r="18879" spans="2:2">
      <c r="B18879">
        <f t="shared" si="503"/>
        <v>17</v>
      </c>
    </row>
    <row r="18880" spans="2:2">
      <c r="B18880">
        <f t="shared" si="503"/>
        <v>17</v>
      </c>
    </row>
    <row r="18881" spans="2:2">
      <c r="B18881">
        <f t="shared" si="503"/>
        <v>17</v>
      </c>
    </row>
    <row r="18882" spans="2:2">
      <c r="B18882">
        <f t="shared" si="503"/>
        <v>17</v>
      </c>
    </row>
    <row r="18883" spans="2:2">
      <c r="B18883">
        <f t="shared" si="503"/>
        <v>17</v>
      </c>
    </row>
    <row r="18884" spans="2:2">
      <c r="B18884">
        <f t="shared" si="503"/>
        <v>17</v>
      </c>
    </row>
    <row r="18885" spans="2:2">
      <c r="B18885">
        <f t="shared" ref="B18885:B18948" si="504">+IF(F18884=44085,B18884+1,B18884)</f>
        <v>17</v>
      </c>
    </row>
    <row r="18886" spans="2:2">
      <c r="B18886">
        <f t="shared" si="504"/>
        <v>17</v>
      </c>
    </row>
    <row r="18887" spans="2:2">
      <c r="B18887">
        <f t="shared" si="504"/>
        <v>17</v>
      </c>
    </row>
    <row r="18888" spans="2:2">
      <c r="B18888">
        <f t="shared" si="504"/>
        <v>17</v>
      </c>
    </row>
    <row r="18889" spans="2:2">
      <c r="B18889">
        <f t="shared" si="504"/>
        <v>17</v>
      </c>
    </row>
    <row r="18890" spans="2:2">
      <c r="B18890">
        <f t="shared" si="504"/>
        <v>17</v>
      </c>
    </row>
    <row r="18891" spans="2:2">
      <c r="B18891">
        <f t="shared" si="504"/>
        <v>17</v>
      </c>
    </row>
    <row r="18892" spans="2:2">
      <c r="B18892">
        <f t="shared" si="504"/>
        <v>17</v>
      </c>
    </row>
    <row r="18893" spans="2:2">
      <c r="B18893">
        <f t="shared" si="504"/>
        <v>17</v>
      </c>
    </row>
    <row r="18894" spans="2:2">
      <c r="B18894">
        <f t="shared" si="504"/>
        <v>17</v>
      </c>
    </row>
    <row r="18895" spans="2:2">
      <c r="B18895">
        <f t="shared" si="504"/>
        <v>17</v>
      </c>
    </row>
    <row r="18896" spans="2:2">
      <c r="B18896">
        <f t="shared" si="504"/>
        <v>17</v>
      </c>
    </row>
    <row r="18897" spans="2:2">
      <c r="B18897">
        <f t="shared" si="504"/>
        <v>17</v>
      </c>
    </row>
    <row r="18898" spans="2:2">
      <c r="B18898">
        <f t="shared" si="504"/>
        <v>17</v>
      </c>
    </row>
    <row r="18899" spans="2:2">
      <c r="B18899">
        <f t="shared" si="504"/>
        <v>17</v>
      </c>
    </row>
    <row r="18900" spans="2:2">
      <c r="B18900">
        <f t="shared" si="504"/>
        <v>17</v>
      </c>
    </row>
    <row r="18901" spans="2:2">
      <c r="B18901">
        <f t="shared" si="504"/>
        <v>17</v>
      </c>
    </row>
    <row r="18902" spans="2:2">
      <c r="B18902">
        <f t="shared" si="504"/>
        <v>17</v>
      </c>
    </row>
    <row r="18903" spans="2:2">
      <c r="B18903">
        <f t="shared" si="504"/>
        <v>17</v>
      </c>
    </row>
    <row r="18904" spans="2:2">
      <c r="B18904">
        <f t="shared" si="504"/>
        <v>17</v>
      </c>
    </row>
    <row r="18905" spans="2:2">
      <c r="B18905">
        <f t="shared" si="504"/>
        <v>17</v>
      </c>
    </row>
    <row r="18906" spans="2:2">
      <c r="B18906">
        <f t="shared" si="504"/>
        <v>17</v>
      </c>
    </row>
    <row r="18907" spans="2:2">
      <c r="B18907">
        <f t="shared" si="504"/>
        <v>17</v>
      </c>
    </row>
    <row r="18908" spans="2:2">
      <c r="B18908">
        <f t="shared" si="504"/>
        <v>17</v>
      </c>
    </row>
    <row r="18909" spans="2:2">
      <c r="B18909">
        <f t="shared" si="504"/>
        <v>17</v>
      </c>
    </row>
    <row r="18910" spans="2:2">
      <c r="B18910">
        <f t="shared" si="504"/>
        <v>17</v>
      </c>
    </row>
    <row r="18911" spans="2:2">
      <c r="B18911">
        <f t="shared" si="504"/>
        <v>17</v>
      </c>
    </row>
    <row r="18912" spans="2:2">
      <c r="B18912">
        <f t="shared" si="504"/>
        <v>17</v>
      </c>
    </row>
    <row r="18913" spans="2:2">
      <c r="B18913">
        <f t="shared" si="504"/>
        <v>17</v>
      </c>
    </row>
    <row r="18914" spans="2:2">
      <c r="B18914">
        <f t="shared" si="504"/>
        <v>17</v>
      </c>
    </row>
    <row r="18915" spans="2:2">
      <c r="B18915">
        <f t="shared" si="504"/>
        <v>17</v>
      </c>
    </row>
    <row r="18916" spans="2:2">
      <c r="B18916">
        <f t="shared" si="504"/>
        <v>17</v>
      </c>
    </row>
    <row r="18917" spans="2:2">
      <c r="B18917">
        <f t="shared" si="504"/>
        <v>17</v>
      </c>
    </row>
    <row r="18918" spans="2:2">
      <c r="B18918">
        <f t="shared" si="504"/>
        <v>17</v>
      </c>
    </row>
    <row r="18919" spans="2:2">
      <c r="B18919">
        <f t="shared" si="504"/>
        <v>17</v>
      </c>
    </row>
    <row r="18920" spans="2:2">
      <c r="B18920">
        <f t="shared" si="504"/>
        <v>17</v>
      </c>
    </row>
    <row r="18921" spans="2:2">
      <c r="B18921">
        <f t="shared" si="504"/>
        <v>17</v>
      </c>
    </row>
    <row r="18922" spans="2:2">
      <c r="B18922">
        <f t="shared" si="504"/>
        <v>17</v>
      </c>
    </row>
    <row r="18923" spans="2:2">
      <c r="B18923">
        <f t="shared" si="504"/>
        <v>17</v>
      </c>
    </row>
    <row r="18924" spans="2:2">
      <c r="B18924">
        <f t="shared" si="504"/>
        <v>17</v>
      </c>
    </row>
    <row r="18925" spans="2:2">
      <c r="B18925">
        <f t="shared" si="504"/>
        <v>17</v>
      </c>
    </row>
    <row r="18926" spans="2:2">
      <c r="B18926">
        <f t="shared" si="504"/>
        <v>17</v>
      </c>
    </row>
    <row r="18927" spans="2:2">
      <c r="B18927">
        <f t="shared" si="504"/>
        <v>17</v>
      </c>
    </row>
    <row r="18928" spans="2:2">
      <c r="B18928">
        <f t="shared" si="504"/>
        <v>17</v>
      </c>
    </row>
    <row r="18929" spans="2:2">
      <c r="B18929">
        <f t="shared" si="504"/>
        <v>17</v>
      </c>
    </row>
    <row r="18930" spans="2:2">
      <c r="B18930">
        <f t="shared" si="504"/>
        <v>17</v>
      </c>
    </row>
    <row r="18931" spans="2:2">
      <c r="B18931">
        <f t="shared" si="504"/>
        <v>17</v>
      </c>
    </row>
    <row r="18932" spans="2:2">
      <c r="B18932">
        <f t="shared" si="504"/>
        <v>17</v>
      </c>
    </row>
    <row r="18933" spans="2:2">
      <c r="B18933">
        <f t="shared" si="504"/>
        <v>17</v>
      </c>
    </row>
    <row r="18934" spans="2:2">
      <c r="B18934">
        <f t="shared" si="504"/>
        <v>17</v>
      </c>
    </row>
    <row r="18935" spans="2:2">
      <c r="B18935">
        <f t="shared" si="504"/>
        <v>17</v>
      </c>
    </row>
    <row r="18936" spans="2:2">
      <c r="B18936">
        <f t="shared" si="504"/>
        <v>17</v>
      </c>
    </row>
    <row r="18937" spans="2:2">
      <c r="B18937">
        <f t="shared" si="504"/>
        <v>17</v>
      </c>
    </row>
    <row r="18938" spans="2:2">
      <c r="B18938">
        <f t="shared" si="504"/>
        <v>17</v>
      </c>
    </row>
    <row r="18939" spans="2:2">
      <c r="B18939">
        <f t="shared" si="504"/>
        <v>17</v>
      </c>
    </row>
    <row r="18940" spans="2:2">
      <c r="B18940">
        <f t="shared" si="504"/>
        <v>17</v>
      </c>
    </row>
    <row r="18941" spans="2:2">
      <c r="B18941">
        <f t="shared" si="504"/>
        <v>17</v>
      </c>
    </row>
    <row r="18942" spans="2:2">
      <c r="B18942">
        <f t="shared" si="504"/>
        <v>17</v>
      </c>
    </row>
    <row r="18943" spans="2:2">
      <c r="B18943">
        <f t="shared" si="504"/>
        <v>17</v>
      </c>
    </row>
    <row r="18944" spans="2:2">
      <c r="B18944">
        <f t="shared" si="504"/>
        <v>17</v>
      </c>
    </row>
    <row r="18945" spans="2:2">
      <c r="B18945">
        <f t="shared" si="504"/>
        <v>17</v>
      </c>
    </row>
    <row r="18946" spans="2:2">
      <c r="B18946">
        <f t="shared" si="504"/>
        <v>17</v>
      </c>
    </row>
    <row r="18947" spans="2:2">
      <c r="B18947">
        <f t="shared" si="504"/>
        <v>17</v>
      </c>
    </row>
    <row r="18948" spans="2:2">
      <c r="B18948">
        <f t="shared" si="504"/>
        <v>17</v>
      </c>
    </row>
    <row r="18949" spans="2:2">
      <c r="B18949">
        <f t="shared" ref="B18949:B19012" si="505">+IF(F18948=44085,B18948+1,B18948)</f>
        <v>17</v>
      </c>
    </row>
    <row r="18950" spans="2:2">
      <c r="B18950">
        <f t="shared" si="505"/>
        <v>17</v>
      </c>
    </row>
    <row r="18951" spans="2:2">
      <c r="B18951">
        <f t="shared" si="505"/>
        <v>17</v>
      </c>
    </row>
    <row r="18952" spans="2:2">
      <c r="B18952">
        <f t="shared" si="505"/>
        <v>17</v>
      </c>
    </row>
    <row r="18953" spans="2:2">
      <c r="B18953">
        <f t="shared" si="505"/>
        <v>17</v>
      </c>
    </row>
    <row r="18954" spans="2:2">
      <c r="B18954">
        <f t="shared" si="505"/>
        <v>17</v>
      </c>
    </row>
    <row r="18955" spans="2:2">
      <c r="B18955">
        <f t="shared" si="505"/>
        <v>17</v>
      </c>
    </row>
    <row r="18956" spans="2:2">
      <c r="B18956">
        <f t="shared" si="505"/>
        <v>17</v>
      </c>
    </row>
    <row r="18957" spans="2:2">
      <c r="B18957">
        <f t="shared" si="505"/>
        <v>17</v>
      </c>
    </row>
    <row r="18958" spans="2:2">
      <c r="B18958">
        <f t="shared" si="505"/>
        <v>17</v>
      </c>
    </row>
    <row r="18959" spans="2:2">
      <c r="B18959">
        <f t="shared" si="505"/>
        <v>17</v>
      </c>
    </row>
    <row r="18960" spans="2:2">
      <c r="B18960">
        <f t="shared" si="505"/>
        <v>17</v>
      </c>
    </row>
    <row r="18961" spans="2:2">
      <c r="B18961">
        <f t="shared" si="505"/>
        <v>17</v>
      </c>
    </row>
    <row r="18962" spans="2:2">
      <c r="B18962">
        <f t="shared" si="505"/>
        <v>17</v>
      </c>
    </row>
    <row r="18963" spans="2:2">
      <c r="B18963">
        <f t="shared" si="505"/>
        <v>17</v>
      </c>
    </row>
    <row r="18964" spans="2:2">
      <c r="B18964">
        <f t="shared" si="505"/>
        <v>17</v>
      </c>
    </row>
    <row r="18965" spans="2:2">
      <c r="B18965">
        <f t="shared" si="505"/>
        <v>17</v>
      </c>
    </row>
    <row r="18966" spans="2:2">
      <c r="B18966">
        <f t="shared" si="505"/>
        <v>17</v>
      </c>
    </row>
    <row r="18967" spans="2:2">
      <c r="B18967">
        <f t="shared" si="505"/>
        <v>17</v>
      </c>
    </row>
    <row r="18968" spans="2:2">
      <c r="B18968">
        <f t="shared" si="505"/>
        <v>17</v>
      </c>
    </row>
    <row r="18969" spans="2:2">
      <c r="B18969">
        <f t="shared" si="505"/>
        <v>17</v>
      </c>
    </row>
    <row r="18970" spans="2:2">
      <c r="B18970">
        <f t="shared" si="505"/>
        <v>17</v>
      </c>
    </row>
    <row r="18971" spans="2:2">
      <c r="B18971">
        <f t="shared" si="505"/>
        <v>17</v>
      </c>
    </row>
    <row r="18972" spans="2:2">
      <c r="B18972">
        <f t="shared" si="505"/>
        <v>17</v>
      </c>
    </row>
    <row r="18973" spans="2:2">
      <c r="B18973">
        <f t="shared" si="505"/>
        <v>17</v>
      </c>
    </row>
    <row r="18974" spans="2:2">
      <c r="B18974">
        <f t="shared" si="505"/>
        <v>17</v>
      </c>
    </row>
    <row r="18975" spans="2:2">
      <c r="B18975">
        <f t="shared" si="505"/>
        <v>17</v>
      </c>
    </row>
    <row r="18976" spans="2:2">
      <c r="B18976">
        <f t="shared" si="505"/>
        <v>17</v>
      </c>
    </row>
    <row r="18977" spans="2:2">
      <c r="B18977">
        <f t="shared" si="505"/>
        <v>17</v>
      </c>
    </row>
    <row r="18978" spans="2:2">
      <c r="B18978">
        <f t="shared" si="505"/>
        <v>17</v>
      </c>
    </row>
    <row r="18979" spans="2:2">
      <c r="B18979">
        <f t="shared" si="505"/>
        <v>17</v>
      </c>
    </row>
    <row r="18980" spans="2:2">
      <c r="B18980">
        <f t="shared" si="505"/>
        <v>17</v>
      </c>
    </row>
    <row r="18981" spans="2:2">
      <c r="B18981">
        <f t="shared" si="505"/>
        <v>17</v>
      </c>
    </row>
    <row r="18982" spans="2:2">
      <c r="B18982">
        <f t="shared" si="505"/>
        <v>17</v>
      </c>
    </row>
    <row r="18983" spans="2:2">
      <c r="B18983">
        <f t="shared" si="505"/>
        <v>17</v>
      </c>
    </row>
    <row r="18984" spans="2:2">
      <c r="B18984">
        <f t="shared" si="505"/>
        <v>17</v>
      </c>
    </row>
    <row r="18985" spans="2:2">
      <c r="B18985">
        <f t="shared" si="505"/>
        <v>17</v>
      </c>
    </row>
    <row r="18986" spans="2:2">
      <c r="B18986">
        <f t="shared" si="505"/>
        <v>17</v>
      </c>
    </row>
    <row r="18987" spans="2:2">
      <c r="B18987">
        <f t="shared" si="505"/>
        <v>17</v>
      </c>
    </row>
    <row r="18988" spans="2:2">
      <c r="B18988">
        <f t="shared" si="505"/>
        <v>17</v>
      </c>
    </row>
    <row r="18989" spans="2:2">
      <c r="B18989">
        <f t="shared" si="505"/>
        <v>17</v>
      </c>
    </row>
    <row r="18990" spans="2:2">
      <c r="B18990">
        <f t="shared" si="505"/>
        <v>17</v>
      </c>
    </row>
    <row r="18991" spans="2:2">
      <c r="B18991">
        <f t="shared" si="505"/>
        <v>17</v>
      </c>
    </row>
    <row r="18992" spans="2:2">
      <c r="B18992">
        <f t="shared" si="505"/>
        <v>17</v>
      </c>
    </row>
    <row r="18993" spans="2:2">
      <c r="B18993">
        <f t="shared" si="505"/>
        <v>17</v>
      </c>
    </row>
    <row r="18994" spans="2:2">
      <c r="B18994">
        <f t="shared" si="505"/>
        <v>17</v>
      </c>
    </row>
    <row r="18995" spans="2:2">
      <c r="B18995">
        <f t="shared" si="505"/>
        <v>17</v>
      </c>
    </row>
    <row r="18996" spans="2:2">
      <c r="B18996">
        <f t="shared" si="505"/>
        <v>17</v>
      </c>
    </row>
    <row r="18997" spans="2:2">
      <c r="B18997">
        <f t="shared" si="505"/>
        <v>17</v>
      </c>
    </row>
    <row r="18998" spans="2:2">
      <c r="B18998">
        <f t="shared" si="505"/>
        <v>17</v>
      </c>
    </row>
    <row r="18999" spans="2:2">
      <c r="B18999">
        <f t="shared" si="505"/>
        <v>17</v>
      </c>
    </row>
    <row r="19000" spans="2:2">
      <c r="B19000">
        <f t="shared" si="505"/>
        <v>17</v>
      </c>
    </row>
    <row r="19001" spans="2:2">
      <c r="B19001">
        <f t="shared" si="505"/>
        <v>17</v>
      </c>
    </row>
    <row r="19002" spans="2:2">
      <c r="B19002">
        <f t="shared" si="505"/>
        <v>17</v>
      </c>
    </row>
    <row r="19003" spans="2:2">
      <c r="B19003">
        <f t="shared" si="505"/>
        <v>17</v>
      </c>
    </row>
    <row r="19004" spans="2:2">
      <c r="B19004">
        <f t="shared" si="505"/>
        <v>17</v>
      </c>
    </row>
    <row r="19005" spans="2:2">
      <c r="B19005">
        <f t="shared" si="505"/>
        <v>17</v>
      </c>
    </row>
    <row r="19006" spans="2:2">
      <c r="B19006">
        <f t="shared" si="505"/>
        <v>17</v>
      </c>
    </row>
    <row r="19007" spans="2:2">
      <c r="B19007">
        <f t="shared" si="505"/>
        <v>17</v>
      </c>
    </row>
    <row r="19008" spans="2:2">
      <c r="B19008">
        <f t="shared" si="505"/>
        <v>17</v>
      </c>
    </row>
    <row r="19009" spans="2:2">
      <c r="B19009">
        <f t="shared" si="505"/>
        <v>17</v>
      </c>
    </row>
    <row r="19010" spans="2:2">
      <c r="B19010">
        <f t="shared" si="505"/>
        <v>17</v>
      </c>
    </row>
    <row r="19011" spans="2:2">
      <c r="B19011">
        <f t="shared" si="505"/>
        <v>17</v>
      </c>
    </row>
    <row r="19012" spans="2:2">
      <c r="B19012">
        <f t="shared" si="505"/>
        <v>17</v>
      </c>
    </row>
    <row r="19013" spans="2:2">
      <c r="B19013">
        <f t="shared" ref="B19013:B19076" si="506">+IF(F19012=44085,B19012+1,B19012)</f>
        <v>17</v>
      </c>
    </row>
    <row r="19014" spans="2:2">
      <c r="B19014">
        <f t="shared" si="506"/>
        <v>17</v>
      </c>
    </row>
    <row r="19015" spans="2:2">
      <c r="B19015">
        <f t="shared" si="506"/>
        <v>17</v>
      </c>
    </row>
    <row r="19016" spans="2:2">
      <c r="B19016">
        <f t="shared" si="506"/>
        <v>17</v>
      </c>
    </row>
    <row r="19017" spans="2:2">
      <c r="B19017">
        <f t="shared" si="506"/>
        <v>17</v>
      </c>
    </row>
    <row r="19018" spans="2:2">
      <c r="B19018">
        <f t="shared" si="506"/>
        <v>17</v>
      </c>
    </row>
    <row r="19019" spans="2:2">
      <c r="B19019">
        <f t="shared" si="506"/>
        <v>17</v>
      </c>
    </row>
    <row r="19020" spans="2:2">
      <c r="B19020">
        <f t="shared" si="506"/>
        <v>17</v>
      </c>
    </row>
    <row r="19021" spans="2:2">
      <c r="B19021">
        <f t="shared" si="506"/>
        <v>17</v>
      </c>
    </row>
    <row r="19022" spans="2:2">
      <c r="B19022">
        <f t="shared" si="506"/>
        <v>17</v>
      </c>
    </row>
    <row r="19023" spans="2:2">
      <c r="B19023">
        <f t="shared" si="506"/>
        <v>17</v>
      </c>
    </row>
    <row r="19024" spans="2:2">
      <c r="B19024">
        <f t="shared" si="506"/>
        <v>17</v>
      </c>
    </row>
    <row r="19025" spans="2:2">
      <c r="B19025">
        <f t="shared" si="506"/>
        <v>17</v>
      </c>
    </row>
    <row r="19026" spans="2:2">
      <c r="B19026">
        <f t="shared" si="506"/>
        <v>17</v>
      </c>
    </row>
    <row r="19027" spans="2:2">
      <c r="B19027">
        <f t="shared" si="506"/>
        <v>17</v>
      </c>
    </row>
    <row r="19028" spans="2:2">
      <c r="B19028">
        <f t="shared" si="506"/>
        <v>17</v>
      </c>
    </row>
    <row r="19029" spans="2:2">
      <c r="B19029">
        <f t="shared" si="506"/>
        <v>17</v>
      </c>
    </row>
    <row r="19030" spans="2:2">
      <c r="B19030">
        <f t="shared" si="506"/>
        <v>17</v>
      </c>
    </row>
    <row r="19031" spans="2:2">
      <c r="B19031">
        <f t="shared" si="506"/>
        <v>17</v>
      </c>
    </row>
    <row r="19032" spans="2:2">
      <c r="B19032">
        <f t="shared" si="506"/>
        <v>17</v>
      </c>
    </row>
    <row r="19033" spans="2:2">
      <c r="B19033">
        <f t="shared" si="506"/>
        <v>17</v>
      </c>
    </row>
    <row r="19034" spans="2:2">
      <c r="B19034">
        <f t="shared" si="506"/>
        <v>17</v>
      </c>
    </row>
    <row r="19035" spans="2:2">
      <c r="B19035">
        <f t="shared" si="506"/>
        <v>17</v>
      </c>
    </row>
    <row r="19036" spans="2:2">
      <c r="B19036">
        <f t="shared" si="506"/>
        <v>17</v>
      </c>
    </row>
    <row r="19037" spans="2:2">
      <c r="B19037">
        <f t="shared" si="506"/>
        <v>17</v>
      </c>
    </row>
    <row r="19038" spans="2:2">
      <c r="B19038">
        <f t="shared" si="506"/>
        <v>17</v>
      </c>
    </row>
    <row r="19039" spans="2:2">
      <c r="B19039">
        <f t="shared" si="506"/>
        <v>17</v>
      </c>
    </row>
    <row r="19040" spans="2:2">
      <c r="B19040">
        <f t="shared" si="506"/>
        <v>17</v>
      </c>
    </row>
    <row r="19041" spans="2:2">
      <c r="B19041">
        <f t="shared" si="506"/>
        <v>17</v>
      </c>
    </row>
    <row r="19042" spans="2:2">
      <c r="B19042">
        <f t="shared" si="506"/>
        <v>17</v>
      </c>
    </row>
    <row r="19043" spans="2:2">
      <c r="B19043">
        <f t="shared" si="506"/>
        <v>17</v>
      </c>
    </row>
    <row r="19044" spans="2:2">
      <c r="B19044">
        <f t="shared" si="506"/>
        <v>17</v>
      </c>
    </row>
    <row r="19045" spans="2:2">
      <c r="B19045">
        <f t="shared" si="506"/>
        <v>17</v>
      </c>
    </row>
    <row r="19046" spans="2:2">
      <c r="B19046">
        <f t="shared" si="506"/>
        <v>17</v>
      </c>
    </row>
    <row r="19047" spans="2:2">
      <c r="B19047">
        <f t="shared" si="506"/>
        <v>17</v>
      </c>
    </row>
    <row r="19048" spans="2:2">
      <c r="B19048">
        <f t="shared" si="506"/>
        <v>17</v>
      </c>
    </row>
    <row r="19049" spans="2:2">
      <c r="B19049">
        <f t="shared" si="506"/>
        <v>17</v>
      </c>
    </row>
    <row r="19050" spans="2:2">
      <c r="B19050">
        <f t="shared" si="506"/>
        <v>17</v>
      </c>
    </row>
    <row r="19051" spans="2:2">
      <c r="B19051">
        <f t="shared" si="506"/>
        <v>17</v>
      </c>
    </row>
    <row r="19052" spans="2:2">
      <c r="B19052">
        <f t="shared" si="506"/>
        <v>17</v>
      </c>
    </row>
    <row r="19053" spans="2:2">
      <c r="B19053">
        <f t="shared" si="506"/>
        <v>17</v>
      </c>
    </row>
    <row r="19054" spans="2:2">
      <c r="B19054">
        <f t="shared" si="506"/>
        <v>17</v>
      </c>
    </row>
    <row r="19055" spans="2:2">
      <c r="B19055">
        <f t="shared" si="506"/>
        <v>17</v>
      </c>
    </row>
    <row r="19056" spans="2:2">
      <c r="B19056">
        <f t="shared" si="506"/>
        <v>17</v>
      </c>
    </row>
    <row r="19057" spans="2:2">
      <c r="B19057">
        <f t="shared" si="506"/>
        <v>17</v>
      </c>
    </row>
    <row r="19058" spans="2:2">
      <c r="B19058">
        <f t="shared" si="506"/>
        <v>17</v>
      </c>
    </row>
    <row r="19059" spans="2:2">
      <c r="B19059">
        <f t="shared" si="506"/>
        <v>17</v>
      </c>
    </row>
    <row r="19060" spans="2:2">
      <c r="B19060">
        <f t="shared" si="506"/>
        <v>17</v>
      </c>
    </row>
    <row r="19061" spans="2:2">
      <c r="B19061">
        <f t="shared" si="506"/>
        <v>17</v>
      </c>
    </row>
    <row r="19062" spans="2:2">
      <c r="B19062">
        <f t="shared" si="506"/>
        <v>17</v>
      </c>
    </row>
    <row r="19063" spans="2:2">
      <c r="B19063">
        <f t="shared" si="506"/>
        <v>17</v>
      </c>
    </row>
    <row r="19064" spans="2:2">
      <c r="B19064">
        <f t="shared" si="506"/>
        <v>17</v>
      </c>
    </row>
    <row r="19065" spans="2:2">
      <c r="B19065">
        <f t="shared" si="506"/>
        <v>17</v>
      </c>
    </row>
    <row r="19066" spans="2:2">
      <c r="B19066">
        <f t="shared" si="506"/>
        <v>17</v>
      </c>
    </row>
    <row r="19067" spans="2:2">
      <c r="B19067">
        <f t="shared" si="506"/>
        <v>17</v>
      </c>
    </row>
    <row r="19068" spans="2:2">
      <c r="B19068">
        <f t="shared" si="506"/>
        <v>17</v>
      </c>
    </row>
    <row r="19069" spans="2:2">
      <c r="B19069">
        <f t="shared" si="506"/>
        <v>17</v>
      </c>
    </row>
    <row r="19070" spans="2:2">
      <c r="B19070">
        <f t="shared" si="506"/>
        <v>17</v>
      </c>
    </row>
    <row r="19071" spans="2:2">
      <c r="B19071">
        <f t="shared" si="506"/>
        <v>17</v>
      </c>
    </row>
    <row r="19072" spans="2:2">
      <c r="B19072">
        <f t="shared" si="506"/>
        <v>17</v>
      </c>
    </row>
    <row r="19073" spans="2:2">
      <c r="B19073">
        <f t="shared" si="506"/>
        <v>17</v>
      </c>
    </row>
    <row r="19074" spans="2:2">
      <c r="B19074">
        <f t="shared" si="506"/>
        <v>17</v>
      </c>
    </row>
    <row r="19075" spans="2:2">
      <c r="B19075">
        <f t="shared" si="506"/>
        <v>17</v>
      </c>
    </row>
    <row r="19076" spans="2:2">
      <c r="B19076">
        <f t="shared" si="506"/>
        <v>17</v>
      </c>
    </row>
    <row r="19077" spans="2:2">
      <c r="B19077">
        <f t="shared" ref="B19077:B19140" si="507">+IF(F19076=44085,B19076+1,B19076)</f>
        <v>17</v>
      </c>
    </row>
    <row r="19078" spans="2:2">
      <c r="B19078">
        <f t="shared" si="507"/>
        <v>17</v>
      </c>
    </row>
    <row r="19079" spans="2:2">
      <c r="B19079">
        <f t="shared" si="507"/>
        <v>17</v>
      </c>
    </row>
    <row r="19080" spans="2:2">
      <c r="B19080">
        <f t="shared" si="507"/>
        <v>17</v>
      </c>
    </row>
    <row r="19081" spans="2:2">
      <c r="B19081">
        <f t="shared" si="507"/>
        <v>17</v>
      </c>
    </row>
    <row r="19082" spans="2:2">
      <c r="B19082">
        <f t="shared" si="507"/>
        <v>17</v>
      </c>
    </row>
    <row r="19083" spans="2:2">
      <c r="B19083">
        <f t="shared" si="507"/>
        <v>17</v>
      </c>
    </row>
    <row r="19084" spans="2:2">
      <c r="B19084">
        <f t="shared" si="507"/>
        <v>17</v>
      </c>
    </row>
    <row r="19085" spans="2:2">
      <c r="B19085">
        <f t="shared" si="507"/>
        <v>17</v>
      </c>
    </row>
    <row r="19086" spans="2:2">
      <c r="B19086">
        <f t="shared" si="507"/>
        <v>17</v>
      </c>
    </row>
    <row r="19087" spans="2:2">
      <c r="B19087">
        <f t="shared" si="507"/>
        <v>17</v>
      </c>
    </row>
    <row r="19088" spans="2:2">
      <c r="B19088">
        <f t="shared" si="507"/>
        <v>17</v>
      </c>
    </row>
    <row r="19089" spans="2:2">
      <c r="B19089">
        <f t="shared" si="507"/>
        <v>17</v>
      </c>
    </row>
    <row r="19090" spans="2:2">
      <c r="B19090">
        <f t="shared" si="507"/>
        <v>17</v>
      </c>
    </row>
    <row r="19091" spans="2:2">
      <c r="B19091">
        <f t="shared" si="507"/>
        <v>17</v>
      </c>
    </row>
    <row r="19092" spans="2:2">
      <c r="B19092">
        <f t="shared" si="507"/>
        <v>17</v>
      </c>
    </row>
    <row r="19093" spans="2:2">
      <c r="B19093">
        <f t="shared" si="507"/>
        <v>17</v>
      </c>
    </row>
    <row r="19094" spans="2:2">
      <c r="B19094">
        <f t="shared" si="507"/>
        <v>17</v>
      </c>
    </row>
    <row r="19095" spans="2:2">
      <c r="B19095">
        <f t="shared" si="507"/>
        <v>17</v>
      </c>
    </row>
    <row r="19096" spans="2:2">
      <c r="B19096">
        <f t="shared" si="507"/>
        <v>17</v>
      </c>
    </row>
    <row r="19097" spans="2:2">
      <c r="B19097">
        <f t="shared" si="507"/>
        <v>17</v>
      </c>
    </row>
    <row r="19098" spans="2:2">
      <c r="B19098">
        <f t="shared" si="507"/>
        <v>17</v>
      </c>
    </row>
    <row r="19099" spans="2:2">
      <c r="B19099">
        <f t="shared" si="507"/>
        <v>17</v>
      </c>
    </row>
    <row r="19100" spans="2:2">
      <c r="B19100">
        <f t="shared" si="507"/>
        <v>17</v>
      </c>
    </row>
    <row r="19101" spans="2:2">
      <c r="B19101">
        <f t="shared" si="507"/>
        <v>17</v>
      </c>
    </row>
    <row r="19102" spans="2:2">
      <c r="B19102">
        <f t="shared" si="507"/>
        <v>17</v>
      </c>
    </row>
    <row r="19103" spans="2:2">
      <c r="B19103">
        <f t="shared" si="507"/>
        <v>17</v>
      </c>
    </row>
    <row r="19104" spans="2:2">
      <c r="B19104">
        <f t="shared" si="507"/>
        <v>17</v>
      </c>
    </row>
    <row r="19105" spans="2:2">
      <c r="B19105">
        <f t="shared" si="507"/>
        <v>17</v>
      </c>
    </row>
    <row r="19106" spans="2:2">
      <c r="B19106">
        <f t="shared" si="507"/>
        <v>17</v>
      </c>
    </row>
    <row r="19107" spans="2:2">
      <c r="B19107">
        <f t="shared" si="507"/>
        <v>17</v>
      </c>
    </row>
    <row r="19108" spans="2:2">
      <c r="B19108">
        <f t="shared" si="507"/>
        <v>17</v>
      </c>
    </row>
    <row r="19109" spans="2:2">
      <c r="B19109">
        <f t="shared" si="507"/>
        <v>17</v>
      </c>
    </row>
    <row r="19110" spans="2:2">
      <c r="B19110">
        <f t="shared" si="507"/>
        <v>17</v>
      </c>
    </row>
    <row r="19111" spans="2:2">
      <c r="B19111">
        <f t="shared" si="507"/>
        <v>17</v>
      </c>
    </row>
    <row r="19112" spans="2:2">
      <c r="B19112">
        <f t="shared" si="507"/>
        <v>17</v>
      </c>
    </row>
    <row r="19113" spans="2:2">
      <c r="B19113">
        <f t="shared" si="507"/>
        <v>17</v>
      </c>
    </row>
    <row r="19114" spans="2:2">
      <c r="B19114">
        <f t="shared" si="507"/>
        <v>17</v>
      </c>
    </row>
    <row r="19115" spans="2:2">
      <c r="B19115">
        <f t="shared" si="507"/>
        <v>17</v>
      </c>
    </row>
    <row r="19116" spans="2:2">
      <c r="B19116">
        <f t="shared" si="507"/>
        <v>17</v>
      </c>
    </row>
    <row r="19117" spans="2:2">
      <c r="B19117">
        <f t="shared" si="507"/>
        <v>17</v>
      </c>
    </row>
    <row r="19118" spans="2:2">
      <c r="B19118">
        <f t="shared" si="507"/>
        <v>17</v>
      </c>
    </row>
    <row r="19119" spans="2:2">
      <c r="B19119">
        <f t="shared" si="507"/>
        <v>17</v>
      </c>
    </row>
    <row r="19120" spans="2:2">
      <c r="B19120">
        <f t="shared" si="507"/>
        <v>17</v>
      </c>
    </row>
    <row r="19121" spans="2:2">
      <c r="B19121">
        <f t="shared" si="507"/>
        <v>17</v>
      </c>
    </row>
    <row r="19122" spans="2:2">
      <c r="B19122">
        <f t="shared" si="507"/>
        <v>17</v>
      </c>
    </row>
    <row r="19123" spans="2:2">
      <c r="B19123">
        <f t="shared" si="507"/>
        <v>17</v>
      </c>
    </row>
    <row r="19124" spans="2:2">
      <c r="B19124">
        <f t="shared" si="507"/>
        <v>17</v>
      </c>
    </row>
    <row r="19125" spans="2:2">
      <c r="B19125">
        <f t="shared" si="507"/>
        <v>17</v>
      </c>
    </row>
    <row r="19126" spans="2:2">
      <c r="B19126">
        <f t="shared" si="507"/>
        <v>17</v>
      </c>
    </row>
    <row r="19127" spans="2:2">
      <c r="B19127">
        <f t="shared" si="507"/>
        <v>17</v>
      </c>
    </row>
    <row r="19128" spans="2:2">
      <c r="B19128">
        <f t="shared" si="507"/>
        <v>17</v>
      </c>
    </row>
    <row r="19129" spans="2:2">
      <c r="B19129">
        <f t="shared" si="507"/>
        <v>17</v>
      </c>
    </row>
    <row r="19130" spans="2:2">
      <c r="B19130">
        <f t="shared" si="507"/>
        <v>17</v>
      </c>
    </row>
    <row r="19131" spans="2:2">
      <c r="B19131">
        <f t="shared" si="507"/>
        <v>17</v>
      </c>
    </row>
    <row r="19132" spans="2:2">
      <c r="B19132">
        <f t="shared" si="507"/>
        <v>17</v>
      </c>
    </row>
    <row r="19133" spans="2:2">
      <c r="B19133">
        <f t="shared" si="507"/>
        <v>17</v>
      </c>
    </row>
    <row r="19134" spans="2:2">
      <c r="B19134">
        <f t="shared" si="507"/>
        <v>17</v>
      </c>
    </row>
    <row r="19135" spans="2:2">
      <c r="B19135">
        <f t="shared" si="507"/>
        <v>17</v>
      </c>
    </row>
    <row r="19136" spans="2:2">
      <c r="B19136">
        <f t="shared" si="507"/>
        <v>17</v>
      </c>
    </row>
    <row r="19137" spans="2:2">
      <c r="B19137">
        <f t="shared" si="507"/>
        <v>17</v>
      </c>
    </row>
    <row r="19138" spans="2:2">
      <c r="B19138">
        <f t="shared" si="507"/>
        <v>17</v>
      </c>
    </row>
    <row r="19139" spans="2:2">
      <c r="B19139">
        <f t="shared" si="507"/>
        <v>17</v>
      </c>
    </row>
    <row r="19140" spans="2:2">
      <c r="B19140">
        <f t="shared" si="507"/>
        <v>17</v>
      </c>
    </row>
    <row r="19141" spans="2:2">
      <c r="B19141">
        <f t="shared" ref="B19141:B19204" si="508">+IF(F19140=44085,B19140+1,B19140)</f>
        <v>17</v>
      </c>
    </row>
    <row r="19142" spans="2:2">
      <c r="B19142">
        <f t="shared" si="508"/>
        <v>17</v>
      </c>
    </row>
    <row r="19143" spans="2:2">
      <c r="B19143">
        <f t="shared" si="508"/>
        <v>17</v>
      </c>
    </row>
    <row r="19144" spans="2:2">
      <c r="B19144">
        <f t="shared" si="508"/>
        <v>17</v>
      </c>
    </row>
    <row r="19145" spans="2:2">
      <c r="B19145">
        <f t="shared" si="508"/>
        <v>17</v>
      </c>
    </row>
    <row r="19146" spans="2:2">
      <c r="B19146">
        <f t="shared" si="508"/>
        <v>17</v>
      </c>
    </row>
    <row r="19147" spans="2:2">
      <c r="B19147">
        <f t="shared" si="508"/>
        <v>17</v>
      </c>
    </row>
    <row r="19148" spans="2:2">
      <c r="B19148">
        <f t="shared" si="508"/>
        <v>17</v>
      </c>
    </row>
    <row r="19149" spans="2:2">
      <c r="B19149">
        <f t="shared" si="508"/>
        <v>17</v>
      </c>
    </row>
    <row r="19150" spans="2:2">
      <c r="B19150">
        <f t="shared" si="508"/>
        <v>17</v>
      </c>
    </row>
    <row r="19151" spans="2:2">
      <c r="B19151">
        <f t="shared" si="508"/>
        <v>17</v>
      </c>
    </row>
    <row r="19152" spans="2:2">
      <c r="B19152">
        <f t="shared" si="508"/>
        <v>17</v>
      </c>
    </row>
    <row r="19153" spans="2:2">
      <c r="B19153">
        <f t="shared" si="508"/>
        <v>17</v>
      </c>
    </row>
    <row r="19154" spans="2:2">
      <c r="B19154">
        <f t="shared" si="508"/>
        <v>17</v>
      </c>
    </row>
    <row r="19155" spans="2:2">
      <c r="B19155">
        <f t="shared" si="508"/>
        <v>17</v>
      </c>
    </row>
    <row r="19156" spans="2:2">
      <c r="B19156">
        <f t="shared" si="508"/>
        <v>17</v>
      </c>
    </row>
    <row r="19157" spans="2:2">
      <c r="B19157">
        <f t="shared" si="508"/>
        <v>17</v>
      </c>
    </row>
    <row r="19158" spans="2:2">
      <c r="B19158">
        <f t="shared" si="508"/>
        <v>17</v>
      </c>
    </row>
    <row r="19159" spans="2:2">
      <c r="B19159">
        <f t="shared" si="508"/>
        <v>17</v>
      </c>
    </row>
    <row r="19160" spans="2:2">
      <c r="B19160">
        <f t="shared" si="508"/>
        <v>17</v>
      </c>
    </row>
    <row r="19161" spans="2:2">
      <c r="B19161">
        <f t="shared" si="508"/>
        <v>17</v>
      </c>
    </row>
    <row r="19162" spans="2:2">
      <c r="B19162">
        <f t="shared" si="508"/>
        <v>17</v>
      </c>
    </row>
    <row r="19163" spans="2:2">
      <c r="B19163">
        <f t="shared" si="508"/>
        <v>17</v>
      </c>
    </row>
    <row r="19164" spans="2:2">
      <c r="B19164">
        <f t="shared" si="508"/>
        <v>17</v>
      </c>
    </row>
    <row r="19165" spans="2:2">
      <c r="B19165">
        <f t="shared" si="508"/>
        <v>17</v>
      </c>
    </row>
    <row r="19166" spans="2:2">
      <c r="B19166">
        <f t="shared" si="508"/>
        <v>17</v>
      </c>
    </row>
    <row r="19167" spans="2:2">
      <c r="B19167">
        <f t="shared" si="508"/>
        <v>17</v>
      </c>
    </row>
    <row r="19168" spans="2:2">
      <c r="B19168">
        <f t="shared" si="508"/>
        <v>17</v>
      </c>
    </row>
    <row r="19169" spans="2:2">
      <c r="B19169">
        <f t="shared" si="508"/>
        <v>17</v>
      </c>
    </row>
    <row r="19170" spans="2:2">
      <c r="B19170">
        <f t="shared" si="508"/>
        <v>17</v>
      </c>
    </row>
    <row r="19171" spans="2:2">
      <c r="B19171">
        <f t="shared" si="508"/>
        <v>17</v>
      </c>
    </row>
    <row r="19172" spans="2:2">
      <c r="B19172">
        <f t="shared" si="508"/>
        <v>17</v>
      </c>
    </row>
    <row r="19173" spans="2:2">
      <c r="B19173">
        <f t="shared" si="508"/>
        <v>17</v>
      </c>
    </row>
    <row r="19174" spans="2:2">
      <c r="B19174">
        <f t="shared" si="508"/>
        <v>17</v>
      </c>
    </row>
    <row r="19175" spans="2:2">
      <c r="B19175">
        <f t="shared" si="508"/>
        <v>17</v>
      </c>
    </row>
    <row r="19176" spans="2:2">
      <c r="B19176">
        <f t="shared" si="508"/>
        <v>17</v>
      </c>
    </row>
    <row r="19177" spans="2:2">
      <c r="B19177">
        <f t="shared" si="508"/>
        <v>17</v>
      </c>
    </row>
    <row r="19178" spans="2:2">
      <c r="B19178">
        <f t="shared" si="508"/>
        <v>17</v>
      </c>
    </row>
    <row r="19179" spans="2:2">
      <c r="B19179">
        <f t="shared" si="508"/>
        <v>17</v>
      </c>
    </row>
    <row r="19180" spans="2:2">
      <c r="B19180">
        <f t="shared" si="508"/>
        <v>17</v>
      </c>
    </row>
    <row r="19181" spans="2:2">
      <c r="B19181">
        <f t="shared" si="508"/>
        <v>17</v>
      </c>
    </row>
    <row r="19182" spans="2:2">
      <c r="B19182">
        <f t="shared" si="508"/>
        <v>17</v>
      </c>
    </row>
    <row r="19183" spans="2:2">
      <c r="B19183">
        <f t="shared" si="508"/>
        <v>17</v>
      </c>
    </row>
    <row r="19184" spans="2:2">
      <c r="B19184">
        <f t="shared" si="508"/>
        <v>17</v>
      </c>
    </row>
    <row r="19185" spans="2:2">
      <c r="B19185">
        <f t="shared" si="508"/>
        <v>17</v>
      </c>
    </row>
    <row r="19186" spans="2:2">
      <c r="B19186">
        <f t="shared" si="508"/>
        <v>17</v>
      </c>
    </row>
    <row r="19187" spans="2:2">
      <c r="B19187">
        <f t="shared" si="508"/>
        <v>17</v>
      </c>
    </row>
    <row r="19188" spans="2:2">
      <c r="B19188">
        <f t="shared" si="508"/>
        <v>17</v>
      </c>
    </row>
    <row r="19189" spans="2:2">
      <c r="B19189">
        <f t="shared" si="508"/>
        <v>17</v>
      </c>
    </row>
    <row r="19190" spans="2:2">
      <c r="B19190">
        <f t="shared" si="508"/>
        <v>17</v>
      </c>
    </row>
    <row r="19191" spans="2:2">
      <c r="B19191">
        <f t="shared" si="508"/>
        <v>17</v>
      </c>
    </row>
    <row r="19192" spans="2:2">
      <c r="B19192">
        <f t="shared" si="508"/>
        <v>17</v>
      </c>
    </row>
    <row r="19193" spans="2:2">
      <c r="B19193">
        <f t="shared" si="508"/>
        <v>17</v>
      </c>
    </row>
    <row r="19194" spans="2:2">
      <c r="B19194">
        <f t="shared" si="508"/>
        <v>17</v>
      </c>
    </row>
    <row r="19195" spans="2:2">
      <c r="B19195">
        <f t="shared" si="508"/>
        <v>17</v>
      </c>
    </row>
    <row r="19196" spans="2:2">
      <c r="B19196">
        <f t="shared" si="508"/>
        <v>17</v>
      </c>
    </row>
    <row r="19197" spans="2:2">
      <c r="B19197">
        <f t="shared" si="508"/>
        <v>17</v>
      </c>
    </row>
    <row r="19198" spans="2:2">
      <c r="B19198">
        <f t="shared" si="508"/>
        <v>17</v>
      </c>
    </row>
    <row r="19199" spans="2:2">
      <c r="B19199">
        <f t="shared" si="508"/>
        <v>17</v>
      </c>
    </row>
    <row r="19200" spans="2:2">
      <c r="B19200">
        <f t="shared" si="508"/>
        <v>17</v>
      </c>
    </row>
    <row r="19201" spans="2:2">
      <c r="B19201">
        <f t="shared" si="508"/>
        <v>17</v>
      </c>
    </row>
    <row r="19202" spans="2:2">
      <c r="B19202">
        <f t="shared" si="508"/>
        <v>17</v>
      </c>
    </row>
    <row r="19203" spans="2:2">
      <c r="B19203">
        <f t="shared" si="508"/>
        <v>17</v>
      </c>
    </row>
    <row r="19204" spans="2:2">
      <c r="B19204">
        <f t="shared" si="508"/>
        <v>17</v>
      </c>
    </row>
    <row r="19205" spans="2:2">
      <c r="B19205">
        <f t="shared" ref="B19205:B19268" si="509">+IF(F19204=44085,B19204+1,B19204)</f>
        <v>17</v>
      </c>
    </row>
    <row r="19206" spans="2:2">
      <c r="B19206">
        <f t="shared" si="509"/>
        <v>17</v>
      </c>
    </row>
    <row r="19207" spans="2:2">
      <c r="B19207">
        <f t="shared" si="509"/>
        <v>17</v>
      </c>
    </row>
    <row r="19208" spans="2:2">
      <c r="B19208">
        <f t="shared" si="509"/>
        <v>17</v>
      </c>
    </row>
    <row r="19209" spans="2:2">
      <c r="B19209">
        <f t="shared" si="509"/>
        <v>17</v>
      </c>
    </row>
    <row r="19210" spans="2:2">
      <c r="B19210">
        <f t="shared" si="509"/>
        <v>17</v>
      </c>
    </row>
    <row r="19211" spans="2:2">
      <c r="B19211">
        <f t="shared" si="509"/>
        <v>17</v>
      </c>
    </row>
    <row r="19212" spans="2:2">
      <c r="B19212">
        <f t="shared" si="509"/>
        <v>17</v>
      </c>
    </row>
    <row r="19213" spans="2:2">
      <c r="B19213">
        <f t="shared" si="509"/>
        <v>17</v>
      </c>
    </row>
    <row r="19214" spans="2:2">
      <c r="B19214">
        <f t="shared" si="509"/>
        <v>17</v>
      </c>
    </row>
    <row r="19215" spans="2:2">
      <c r="B19215">
        <f t="shared" si="509"/>
        <v>17</v>
      </c>
    </row>
    <row r="19216" spans="2:2">
      <c r="B19216">
        <f t="shared" si="509"/>
        <v>17</v>
      </c>
    </row>
    <row r="19217" spans="2:2">
      <c r="B19217">
        <f t="shared" si="509"/>
        <v>17</v>
      </c>
    </row>
    <row r="19218" spans="2:2">
      <c r="B19218">
        <f t="shared" si="509"/>
        <v>17</v>
      </c>
    </row>
    <row r="19219" spans="2:2">
      <c r="B19219">
        <f t="shared" si="509"/>
        <v>17</v>
      </c>
    </row>
    <row r="19220" spans="2:2">
      <c r="B19220">
        <f t="shared" si="509"/>
        <v>17</v>
      </c>
    </row>
    <row r="19221" spans="2:2">
      <c r="B19221">
        <f t="shared" si="509"/>
        <v>17</v>
      </c>
    </row>
    <row r="19222" spans="2:2">
      <c r="B19222">
        <f t="shared" si="509"/>
        <v>17</v>
      </c>
    </row>
    <row r="19223" spans="2:2">
      <c r="B19223">
        <f t="shared" si="509"/>
        <v>17</v>
      </c>
    </row>
    <row r="19224" spans="2:2">
      <c r="B19224">
        <f t="shared" si="509"/>
        <v>17</v>
      </c>
    </row>
    <row r="19225" spans="2:2">
      <c r="B19225">
        <f t="shared" si="509"/>
        <v>17</v>
      </c>
    </row>
    <row r="19226" spans="2:2">
      <c r="B19226">
        <f t="shared" si="509"/>
        <v>17</v>
      </c>
    </row>
    <row r="19227" spans="2:2">
      <c r="B19227">
        <f t="shared" si="509"/>
        <v>17</v>
      </c>
    </row>
    <row r="19228" spans="2:2">
      <c r="B19228">
        <f t="shared" si="509"/>
        <v>17</v>
      </c>
    </row>
    <row r="19229" spans="2:2">
      <c r="B19229">
        <f t="shared" si="509"/>
        <v>17</v>
      </c>
    </row>
    <row r="19230" spans="2:2">
      <c r="B19230">
        <f t="shared" si="509"/>
        <v>17</v>
      </c>
    </row>
    <row r="19231" spans="2:2">
      <c r="B19231">
        <f t="shared" si="509"/>
        <v>17</v>
      </c>
    </row>
    <row r="19232" spans="2:2">
      <c r="B19232">
        <f t="shared" si="509"/>
        <v>17</v>
      </c>
    </row>
    <row r="19233" spans="2:2">
      <c r="B19233">
        <f t="shared" si="509"/>
        <v>17</v>
      </c>
    </row>
    <row r="19234" spans="2:2">
      <c r="B19234">
        <f t="shared" si="509"/>
        <v>17</v>
      </c>
    </row>
    <row r="19235" spans="2:2">
      <c r="B19235">
        <f t="shared" si="509"/>
        <v>17</v>
      </c>
    </row>
    <row r="19236" spans="2:2">
      <c r="B19236">
        <f t="shared" si="509"/>
        <v>17</v>
      </c>
    </row>
    <row r="19237" spans="2:2">
      <c r="B19237">
        <f t="shared" si="509"/>
        <v>17</v>
      </c>
    </row>
    <row r="19238" spans="2:2">
      <c r="B19238">
        <f t="shared" si="509"/>
        <v>17</v>
      </c>
    </row>
    <row r="19239" spans="2:2">
      <c r="B19239">
        <f t="shared" si="509"/>
        <v>17</v>
      </c>
    </row>
    <row r="19240" spans="2:2">
      <c r="B19240">
        <f t="shared" si="509"/>
        <v>17</v>
      </c>
    </row>
    <row r="19241" spans="2:2">
      <c r="B19241">
        <f t="shared" si="509"/>
        <v>17</v>
      </c>
    </row>
    <row r="19242" spans="2:2">
      <c r="B19242">
        <f t="shared" si="509"/>
        <v>17</v>
      </c>
    </row>
    <row r="19243" spans="2:2">
      <c r="B19243">
        <f t="shared" si="509"/>
        <v>17</v>
      </c>
    </row>
    <row r="19244" spans="2:2">
      <c r="B19244">
        <f t="shared" si="509"/>
        <v>17</v>
      </c>
    </row>
    <row r="19245" spans="2:2">
      <c r="B19245">
        <f t="shared" si="509"/>
        <v>17</v>
      </c>
    </row>
    <row r="19246" spans="2:2">
      <c r="B19246">
        <f t="shared" si="509"/>
        <v>17</v>
      </c>
    </row>
    <row r="19247" spans="2:2">
      <c r="B19247">
        <f t="shared" si="509"/>
        <v>17</v>
      </c>
    </row>
    <row r="19248" spans="2:2">
      <c r="B19248">
        <f t="shared" si="509"/>
        <v>17</v>
      </c>
    </row>
    <row r="19249" spans="2:2">
      <c r="B19249">
        <f t="shared" si="509"/>
        <v>17</v>
      </c>
    </row>
    <row r="19250" spans="2:2">
      <c r="B19250">
        <f t="shared" si="509"/>
        <v>17</v>
      </c>
    </row>
    <row r="19251" spans="2:2">
      <c r="B19251">
        <f t="shared" si="509"/>
        <v>17</v>
      </c>
    </row>
    <row r="19252" spans="2:2">
      <c r="B19252">
        <f t="shared" si="509"/>
        <v>17</v>
      </c>
    </row>
    <row r="19253" spans="2:2">
      <c r="B19253">
        <f t="shared" si="509"/>
        <v>17</v>
      </c>
    </row>
    <row r="19254" spans="2:2">
      <c r="B19254">
        <f t="shared" si="509"/>
        <v>17</v>
      </c>
    </row>
    <row r="19255" spans="2:2">
      <c r="B19255">
        <f t="shared" si="509"/>
        <v>17</v>
      </c>
    </row>
    <row r="19256" spans="2:2">
      <c r="B19256">
        <f t="shared" si="509"/>
        <v>17</v>
      </c>
    </row>
    <row r="19257" spans="2:2">
      <c r="B19257">
        <f t="shared" si="509"/>
        <v>17</v>
      </c>
    </row>
    <row r="19258" spans="2:2">
      <c r="B19258">
        <f t="shared" si="509"/>
        <v>17</v>
      </c>
    </row>
    <row r="19259" spans="2:2">
      <c r="B19259">
        <f t="shared" si="509"/>
        <v>17</v>
      </c>
    </row>
    <row r="19260" spans="2:2">
      <c r="B19260">
        <f t="shared" si="509"/>
        <v>17</v>
      </c>
    </row>
    <row r="19261" spans="2:2">
      <c r="B19261">
        <f t="shared" si="509"/>
        <v>17</v>
      </c>
    </row>
    <row r="19262" spans="2:2">
      <c r="B19262">
        <f t="shared" si="509"/>
        <v>17</v>
      </c>
    </row>
    <row r="19263" spans="2:2">
      <c r="B19263">
        <f t="shared" si="509"/>
        <v>17</v>
      </c>
    </row>
    <row r="19264" spans="2:2">
      <c r="B19264">
        <f t="shared" si="509"/>
        <v>17</v>
      </c>
    </row>
    <row r="19265" spans="2:2">
      <c r="B19265">
        <f t="shared" si="509"/>
        <v>17</v>
      </c>
    </row>
    <row r="19266" spans="2:2">
      <c r="B19266">
        <f t="shared" si="509"/>
        <v>17</v>
      </c>
    </row>
    <row r="19267" spans="2:2">
      <c r="B19267">
        <f t="shared" si="509"/>
        <v>17</v>
      </c>
    </row>
    <row r="19268" spans="2:2">
      <c r="B19268">
        <f t="shared" si="509"/>
        <v>17</v>
      </c>
    </row>
    <row r="19269" spans="2:2">
      <c r="B19269">
        <f t="shared" ref="B19269:B19332" si="510">+IF(F19268=44085,B19268+1,B19268)</f>
        <v>17</v>
      </c>
    </row>
    <row r="19270" spans="2:2">
      <c r="B19270">
        <f t="shared" si="510"/>
        <v>17</v>
      </c>
    </row>
    <row r="19271" spans="2:2">
      <c r="B19271">
        <f t="shared" si="510"/>
        <v>17</v>
      </c>
    </row>
    <row r="19272" spans="2:2">
      <c r="B19272">
        <f t="shared" si="510"/>
        <v>17</v>
      </c>
    </row>
    <row r="19273" spans="2:2">
      <c r="B19273">
        <f t="shared" si="510"/>
        <v>17</v>
      </c>
    </row>
    <row r="19274" spans="2:2">
      <c r="B19274">
        <f t="shared" si="510"/>
        <v>17</v>
      </c>
    </row>
    <row r="19275" spans="2:2">
      <c r="B19275">
        <f t="shared" si="510"/>
        <v>17</v>
      </c>
    </row>
    <row r="19276" spans="2:2">
      <c r="B19276">
        <f t="shared" si="510"/>
        <v>17</v>
      </c>
    </row>
    <row r="19277" spans="2:2">
      <c r="B19277">
        <f t="shared" si="510"/>
        <v>17</v>
      </c>
    </row>
    <row r="19278" spans="2:2">
      <c r="B19278">
        <f t="shared" si="510"/>
        <v>17</v>
      </c>
    </row>
    <row r="19279" spans="2:2">
      <c r="B19279">
        <f t="shared" si="510"/>
        <v>17</v>
      </c>
    </row>
    <row r="19280" spans="2:2">
      <c r="B19280">
        <f t="shared" si="510"/>
        <v>17</v>
      </c>
    </row>
    <row r="19281" spans="2:2">
      <c r="B19281">
        <f t="shared" si="510"/>
        <v>17</v>
      </c>
    </row>
    <row r="19282" spans="2:2">
      <c r="B19282">
        <f t="shared" si="510"/>
        <v>17</v>
      </c>
    </row>
    <row r="19283" spans="2:2">
      <c r="B19283">
        <f t="shared" si="510"/>
        <v>17</v>
      </c>
    </row>
    <row r="19284" spans="2:2">
      <c r="B19284">
        <f t="shared" si="510"/>
        <v>17</v>
      </c>
    </row>
    <row r="19285" spans="2:2">
      <c r="B19285">
        <f t="shared" si="510"/>
        <v>17</v>
      </c>
    </row>
    <row r="19286" spans="2:2">
      <c r="B19286">
        <f t="shared" si="510"/>
        <v>17</v>
      </c>
    </row>
    <row r="19287" spans="2:2">
      <c r="B19287">
        <f t="shared" si="510"/>
        <v>17</v>
      </c>
    </row>
    <row r="19288" spans="2:2">
      <c r="B19288">
        <f t="shared" si="510"/>
        <v>17</v>
      </c>
    </row>
    <row r="19289" spans="2:2">
      <c r="B19289">
        <f t="shared" si="510"/>
        <v>17</v>
      </c>
    </row>
    <row r="19290" spans="2:2">
      <c r="B19290">
        <f t="shared" si="510"/>
        <v>17</v>
      </c>
    </row>
    <row r="19291" spans="2:2">
      <c r="B19291">
        <f t="shared" si="510"/>
        <v>17</v>
      </c>
    </row>
    <row r="19292" spans="2:2">
      <c r="B19292">
        <f t="shared" si="510"/>
        <v>17</v>
      </c>
    </row>
    <row r="19293" spans="2:2">
      <c r="B19293">
        <f t="shared" si="510"/>
        <v>17</v>
      </c>
    </row>
    <row r="19294" spans="2:2">
      <c r="B19294">
        <f t="shared" si="510"/>
        <v>17</v>
      </c>
    </row>
    <row r="19295" spans="2:2">
      <c r="B19295">
        <f t="shared" si="510"/>
        <v>17</v>
      </c>
    </row>
    <row r="19296" spans="2:2">
      <c r="B19296">
        <f t="shared" si="510"/>
        <v>17</v>
      </c>
    </row>
    <row r="19297" spans="2:2">
      <c r="B19297">
        <f t="shared" si="510"/>
        <v>17</v>
      </c>
    </row>
    <row r="19298" spans="2:2">
      <c r="B19298">
        <f t="shared" si="510"/>
        <v>17</v>
      </c>
    </row>
    <row r="19299" spans="2:2">
      <c r="B19299">
        <f t="shared" si="510"/>
        <v>17</v>
      </c>
    </row>
    <row r="19300" spans="2:2">
      <c r="B19300">
        <f t="shared" si="510"/>
        <v>17</v>
      </c>
    </row>
    <row r="19301" spans="2:2">
      <c r="B19301">
        <f t="shared" si="510"/>
        <v>17</v>
      </c>
    </row>
    <row r="19302" spans="2:2">
      <c r="B19302">
        <f t="shared" si="510"/>
        <v>17</v>
      </c>
    </row>
    <row r="19303" spans="2:2">
      <c r="B19303">
        <f t="shared" si="510"/>
        <v>17</v>
      </c>
    </row>
    <row r="19304" spans="2:2">
      <c r="B19304">
        <f t="shared" si="510"/>
        <v>17</v>
      </c>
    </row>
    <row r="19305" spans="2:2">
      <c r="B19305">
        <f t="shared" si="510"/>
        <v>17</v>
      </c>
    </row>
    <row r="19306" spans="2:2">
      <c r="B19306">
        <f t="shared" si="510"/>
        <v>17</v>
      </c>
    </row>
    <row r="19307" spans="2:2">
      <c r="B19307">
        <f t="shared" si="510"/>
        <v>17</v>
      </c>
    </row>
    <row r="19308" spans="2:2">
      <c r="B19308">
        <f t="shared" si="510"/>
        <v>17</v>
      </c>
    </row>
    <row r="19309" spans="2:2">
      <c r="B19309">
        <f t="shared" si="510"/>
        <v>17</v>
      </c>
    </row>
    <row r="19310" spans="2:2">
      <c r="B19310">
        <f t="shared" si="510"/>
        <v>17</v>
      </c>
    </row>
    <row r="19311" spans="2:2">
      <c r="B19311">
        <f t="shared" si="510"/>
        <v>17</v>
      </c>
    </row>
    <row r="19312" spans="2:2">
      <c r="B19312">
        <f t="shared" si="510"/>
        <v>17</v>
      </c>
    </row>
    <row r="19313" spans="2:2">
      <c r="B19313">
        <f t="shared" si="510"/>
        <v>17</v>
      </c>
    </row>
    <row r="19314" spans="2:2">
      <c r="B19314">
        <f t="shared" si="510"/>
        <v>17</v>
      </c>
    </row>
    <row r="19315" spans="2:2">
      <c r="B19315">
        <f t="shared" si="510"/>
        <v>17</v>
      </c>
    </row>
    <row r="19316" spans="2:2">
      <c r="B19316">
        <f t="shared" si="510"/>
        <v>17</v>
      </c>
    </row>
    <row r="19317" spans="2:2">
      <c r="B19317">
        <f t="shared" si="510"/>
        <v>17</v>
      </c>
    </row>
    <row r="19318" spans="2:2">
      <c r="B19318">
        <f t="shared" si="510"/>
        <v>17</v>
      </c>
    </row>
    <row r="19319" spans="2:2">
      <c r="B19319">
        <f t="shared" si="510"/>
        <v>17</v>
      </c>
    </row>
    <row r="19320" spans="2:2">
      <c r="B19320">
        <f t="shared" si="510"/>
        <v>17</v>
      </c>
    </row>
    <row r="19321" spans="2:2">
      <c r="B19321">
        <f t="shared" si="510"/>
        <v>17</v>
      </c>
    </row>
    <row r="19322" spans="2:2">
      <c r="B19322">
        <f t="shared" si="510"/>
        <v>17</v>
      </c>
    </row>
    <row r="19323" spans="2:2">
      <c r="B19323">
        <f t="shared" si="510"/>
        <v>17</v>
      </c>
    </row>
    <row r="19324" spans="2:2">
      <c r="B19324">
        <f t="shared" si="510"/>
        <v>17</v>
      </c>
    </row>
    <row r="19325" spans="2:2">
      <c r="B19325">
        <f t="shared" si="510"/>
        <v>17</v>
      </c>
    </row>
    <row r="19326" spans="2:2">
      <c r="B19326">
        <f t="shared" si="510"/>
        <v>17</v>
      </c>
    </row>
    <row r="19327" spans="2:2">
      <c r="B19327">
        <f t="shared" si="510"/>
        <v>17</v>
      </c>
    </row>
    <row r="19328" spans="2:2">
      <c r="B19328">
        <f t="shared" si="510"/>
        <v>17</v>
      </c>
    </row>
    <row r="19329" spans="2:2">
      <c r="B19329">
        <f t="shared" si="510"/>
        <v>17</v>
      </c>
    </row>
    <row r="19330" spans="2:2">
      <c r="B19330">
        <f t="shared" si="510"/>
        <v>17</v>
      </c>
    </row>
    <row r="19331" spans="2:2">
      <c r="B19331">
        <f t="shared" si="510"/>
        <v>17</v>
      </c>
    </row>
    <row r="19332" spans="2:2">
      <c r="B19332">
        <f t="shared" si="510"/>
        <v>17</v>
      </c>
    </row>
    <row r="19333" spans="2:2">
      <c r="B19333">
        <f t="shared" ref="B19333:B19396" si="511">+IF(F19332=44085,B19332+1,B19332)</f>
        <v>17</v>
      </c>
    </row>
    <row r="19334" spans="2:2">
      <c r="B19334">
        <f t="shared" si="511"/>
        <v>17</v>
      </c>
    </row>
    <row r="19335" spans="2:2">
      <c r="B19335">
        <f t="shared" si="511"/>
        <v>17</v>
      </c>
    </row>
    <row r="19336" spans="2:2">
      <c r="B19336">
        <f t="shared" si="511"/>
        <v>17</v>
      </c>
    </row>
    <row r="19337" spans="2:2">
      <c r="B19337">
        <f t="shared" si="511"/>
        <v>17</v>
      </c>
    </row>
    <row r="19338" spans="2:2">
      <c r="B19338">
        <f t="shared" si="511"/>
        <v>17</v>
      </c>
    </row>
    <row r="19339" spans="2:2">
      <c r="B19339">
        <f t="shared" si="511"/>
        <v>17</v>
      </c>
    </row>
    <row r="19340" spans="2:2">
      <c r="B19340">
        <f t="shared" si="511"/>
        <v>17</v>
      </c>
    </row>
    <row r="19341" spans="2:2">
      <c r="B19341">
        <f t="shared" si="511"/>
        <v>17</v>
      </c>
    </row>
    <row r="19342" spans="2:2">
      <c r="B19342">
        <f t="shared" si="511"/>
        <v>17</v>
      </c>
    </row>
    <row r="19343" spans="2:2">
      <c r="B19343">
        <f t="shared" si="511"/>
        <v>17</v>
      </c>
    </row>
    <row r="19344" spans="2:2">
      <c r="B19344">
        <f t="shared" si="511"/>
        <v>17</v>
      </c>
    </row>
    <row r="19345" spans="2:2">
      <c r="B19345">
        <f t="shared" si="511"/>
        <v>17</v>
      </c>
    </row>
    <row r="19346" spans="2:2">
      <c r="B19346">
        <f t="shared" si="511"/>
        <v>17</v>
      </c>
    </row>
    <row r="19347" spans="2:2">
      <c r="B19347">
        <f t="shared" si="511"/>
        <v>17</v>
      </c>
    </row>
    <row r="19348" spans="2:2">
      <c r="B19348">
        <f t="shared" si="511"/>
        <v>17</v>
      </c>
    </row>
    <row r="19349" spans="2:2">
      <c r="B19349">
        <f t="shared" si="511"/>
        <v>17</v>
      </c>
    </row>
    <row r="19350" spans="2:2">
      <c r="B19350">
        <f t="shared" si="511"/>
        <v>17</v>
      </c>
    </row>
    <row r="19351" spans="2:2">
      <c r="B19351">
        <f t="shared" si="511"/>
        <v>17</v>
      </c>
    </row>
    <row r="19352" spans="2:2">
      <c r="B19352">
        <f t="shared" si="511"/>
        <v>17</v>
      </c>
    </row>
    <row r="19353" spans="2:2">
      <c r="B19353">
        <f t="shared" si="511"/>
        <v>17</v>
      </c>
    </row>
    <row r="19354" spans="2:2">
      <c r="B19354">
        <f t="shared" si="511"/>
        <v>17</v>
      </c>
    </row>
    <row r="19355" spans="2:2">
      <c r="B19355">
        <f t="shared" si="511"/>
        <v>17</v>
      </c>
    </row>
    <row r="19356" spans="2:2">
      <c r="B19356">
        <f t="shared" si="511"/>
        <v>17</v>
      </c>
    </row>
    <row r="19357" spans="2:2">
      <c r="B19357">
        <f t="shared" si="511"/>
        <v>17</v>
      </c>
    </row>
    <row r="19358" spans="2:2">
      <c r="B19358">
        <f t="shared" si="511"/>
        <v>17</v>
      </c>
    </row>
    <row r="19359" spans="2:2">
      <c r="B19359">
        <f t="shared" si="511"/>
        <v>17</v>
      </c>
    </row>
    <row r="19360" spans="2:2">
      <c r="B19360">
        <f t="shared" si="511"/>
        <v>17</v>
      </c>
    </row>
    <row r="19361" spans="2:2">
      <c r="B19361">
        <f t="shared" si="511"/>
        <v>17</v>
      </c>
    </row>
    <row r="19362" spans="2:2">
      <c r="B19362">
        <f t="shared" si="511"/>
        <v>17</v>
      </c>
    </row>
    <row r="19363" spans="2:2">
      <c r="B19363">
        <f t="shared" si="511"/>
        <v>17</v>
      </c>
    </row>
    <row r="19364" spans="2:2">
      <c r="B19364">
        <f t="shared" si="511"/>
        <v>17</v>
      </c>
    </row>
    <row r="19365" spans="2:2">
      <c r="B19365">
        <f t="shared" si="511"/>
        <v>17</v>
      </c>
    </row>
    <row r="19366" spans="2:2">
      <c r="B19366">
        <f t="shared" si="511"/>
        <v>17</v>
      </c>
    </row>
    <row r="19367" spans="2:2">
      <c r="B19367">
        <f t="shared" si="511"/>
        <v>17</v>
      </c>
    </row>
    <row r="19368" spans="2:2">
      <c r="B19368">
        <f t="shared" si="511"/>
        <v>17</v>
      </c>
    </row>
    <row r="19369" spans="2:2">
      <c r="B19369">
        <f t="shared" si="511"/>
        <v>17</v>
      </c>
    </row>
    <row r="19370" spans="2:2">
      <c r="B19370">
        <f t="shared" si="511"/>
        <v>17</v>
      </c>
    </row>
    <row r="19371" spans="2:2">
      <c r="B19371">
        <f t="shared" si="511"/>
        <v>17</v>
      </c>
    </row>
    <row r="19372" spans="2:2">
      <c r="B19372">
        <f t="shared" si="511"/>
        <v>17</v>
      </c>
    </row>
    <row r="19373" spans="2:2">
      <c r="B19373">
        <f t="shared" si="511"/>
        <v>17</v>
      </c>
    </row>
    <row r="19374" spans="2:2">
      <c r="B19374">
        <f t="shared" si="511"/>
        <v>17</v>
      </c>
    </row>
    <row r="19375" spans="2:2">
      <c r="B19375">
        <f t="shared" si="511"/>
        <v>17</v>
      </c>
    </row>
    <row r="19376" spans="2:2">
      <c r="B19376">
        <f t="shared" si="511"/>
        <v>17</v>
      </c>
    </row>
    <row r="19377" spans="2:2">
      <c r="B19377">
        <f t="shared" si="511"/>
        <v>17</v>
      </c>
    </row>
    <row r="19378" spans="2:2">
      <c r="B19378">
        <f t="shared" si="511"/>
        <v>17</v>
      </c>
    </row>
    <row r="19379" spans="2:2">
      <c r="B19379">
        <f t="shared" si="511"/>
        <v>17</v>
      </c>
    </row>
    <row r="19380" spans="2:2">
      <c r="B19380">
        <f t="shared" si="511"/>
        <v>17</v>
      </c>
    </row>
    <row r="19381" spans="2:2">
      <c r="B19381">
        <f t="shared" si="511"/>
        <v>17</v>
      </c>
    </row>
    <row r="19382" spans="2:2">
      <c r="B19382">
        <f t="shared" si="511"/>
        <v>17</v>
      </c>
    </row>
    <row r="19383" spans="2:2">
      <c r="B19383">
        <f t="shared" si="511"/>
        <v>17</v>
      </c>
    </row>
    <row r="19384" spans="2:2">
      <c r="B19384">
        <f t="shared" si="511"/>
        <v>17</v>
      </c>
    </row>
    <row r="19385" spans="2:2">
      <c r="B19385">
        <f t="shared" si="511"/>
        <v>17</v>
      </c>
    </row>
    <row r="19386" spans="2:2">
      <c r="B19386">
        <f t="shared" si="511"/>
        <v>17</v>
      </c>
    </row>
    <row r="19387" spans="2:2">
      <c r="B19387">
        <f t="shared" si="511"/>
        <v>17</v>
      </c>
    </row>
    <row r="19388" spans="2:2">
      <c r="B19388">
        <f t="shared" si="511"/>
        <v>17</v>
      </c>
    </row>
    <row r="19389" spans="2:2">
      <c r="B19389">
        <f t="shared" si="511"/>
        <v>17</v>
      </c>
    </row>
    <row r="19390" spans="2:2">
      <c r="B19390">
        <f t="shared" si="511"/>
        <v>17</v>
      </c>
    </row>
    <row r="19391" spans="2:2">
      <c r="B19391">
        <f t="shared" si="511"/>
        <v>17</v>
      </c>
    </row>
    <row r="19392" spans="2:2">
      <c r="B19392">
        <f t="shared" si="511"/>
        <v>17</v>
      </c>
    </row>
    <row r="19393" spans="2:2">
      <c r="B19393">
        <f t="shared" si="511"/>
        <v>17</v>
      </c>
    </row>
    <row r="19394" spans="2:2">
      <c r="B19394">
        <f t="shared" si="511"/>
        <v>17</v>
      </c>
    </row>
    <row r="19395" spans="2:2">
      <c r="B19395">
        <f t="shared" si="511"/>
        <v>17</v>
      </c>
    </row>
    <row r="19396" spans="2:2">
      <c r="B19396">
        <f t="shared" si="511"/>
        <v>17</v>
      </c>
    </row>
    <row r="19397" spans="2:2">
      <c r="B19397">
        <f t="shared" ref="B19397:B19460" si="512">+IF(F19396=44085,B19396+1,B19396)</f>
        <v>17</v>
      </c>
    </row>
    <row r="19398" spans="2:2">
      <c r="B19398">
        <f t="shared" si="512"/>
        <v>17</v>
      </c>
    </row>
    <row r="19399" spans="2:2">
      <c r="B19399">
        <f t="shared" si="512"/>
        <v>17</v>
      </c>
    </row>
    <row r="19400" spans="2:2">
      <c r="B19400">
        <f t="shared" si="512"/>
        <v>17</v>
      </c>
    </row>
    <row r="19401" spans="2:2">
      <c r="B19401">
        <f t="shared" si="512"/>
        <v>17</v>
      </c>
    </row>
    <row r="19402" spans="2:2">
      <c r="B19402">
        <f t="shared" si="512"/>
        <v>17</v>
      </c>
    </row>
    <row r="19403" spans="2:2">
      <c r="B19403">
        <f t="shared" si="512"/>
        <v>17</v>
      </c>
    </row>
    <row r="19404" spans="2:2">
      <c r="B19404">
        <f t="shared" si="512"/>
        <v>17</v>
      </c>
    </row>
    <row r="19405" spans="2:2">
      <c r="B19405">
        <f t="shared" si="512"/>
        <v>17</v>
      </c>
    </row>
    <row r="19406" spans="2:2">
      <c r="B19406">
        <f t="shared" si="512"/>
        <v>17</v>
      </c>
    </row>
    <row r="19407" spans="2:2">
      <c r="B19407">
        <f t="shared" si="512"/>
        <v>17</v>
      </c>
    </row>
    <row r="19408" spans="2:2">
      <c r="B19408">
        <f t="shared" si="512"/>
        <v>17</v>
      </c>
    </row>
    <row r="19409" spans="2:2">
      <c r="B19409">
        <f t="shared" si="512"/>
        <v>17</v>
      </c>
    </row>
    <row r="19410" spans="2:2">
      <c r="B19410">
        <f t="shared" si="512"/>
        <v>17</v>
      </c>
    </row>
    <row r="19411" spans="2:2">
      <c r="B19411">
        <f t="shared" si="512"/>
        <v>17</v>
      </c>
    </row>
    <row r="19412" spans="2:2">
      <c r="B19412">
        <f t="shared" si="512"/>
        <v>17</v>
      </c>
    </row>
    <row r="19413" spans="2:2">
      <c r="B19413">
        <f t="shared" si="512"/>
        <v>17</v>
      </c>
    </row>
    <row r="19414" spans="2:2">
      <c r="B19414">
        <f t="shared" si="512"/>
        <v>17</v>
      </c>
    </row>
    <row r="19415" spans="2:2">
      <c r="B19415">
        <f t="shared" si="512"/>
        <v>17</v>
      </c>
    </row>
    <row r="19416" spans="2:2">
      <c r="B19416">
        <f t="shared" si="512"/>
        <v>17</v>
      </c>
    </row>
    <row r="19417" spans="2:2">
      <c r="B19417">
        <f t="shared" si="512"/>
        <v>17</v>
      </c>
    </row>
    <row r="19418" spans="2:2">
      <c r="B19418">
        <f t="shared" si="512"/>
        <v>17</v>
      </c>
    </row>
    <row r="19419" spans="2:2">
      <c r="B19419">
        <f t="shared" si="512"/>
        <v>17</v>
      </c>
    </row>
    <row r="19420" spans="2:2">
      <c r="B19420">
        <f t="shared" si="512"/>
        <v>17</v>
      </c>
    </row>
    <row r="19421" spans="2:2">
      <c r="B19421">
        <f t="shared" si="512"/>
        <v>17</v>
      </c>
    </row>
    <row r="19422" spans="2:2">
      <c r="B19422">
        <f t="shared" si="512"/>
        <v>17</v>
      </c>
    </row>
    <row r="19423" spans="2:2">
      <c r="B19423">
        <f t="shared" si="512"/>
        <v>17</v>
      </c>
    </row>
    <row r="19424" spans="2:2">
      <c r="B19424">
        <f t="shared" si="512"/>
        <v>17</v>
      </c>
    </row>
    <row r="19425" spans="2:2">
      <c r="B19425">
        <f t="shared" si="512"/>
        <v>17</v>
      </c>
    </row>
    <row r="19426" spans="2:2">
      <c r="B19426">
        <f t="shared" si="512"/>
        <v>17</v>
      </c>
    </row>
    <row r="19427" spans="2:2">
      <c r="B19427">
        <f t="shared" si="512"/>
        <v>17</v>
      </c>
    </row>
    <row r="19428" spans="2:2">
      <c r="B19428">
        <f t="shared" si="512"/>
        <v>17</v>
      </c>
    </row>
    <row r="19429" spans="2:2">
      <c r="B19429">
        <f t="shared" si="512"/>
        <v>17</v>
      </c>
    </row>
    <row r="19430" spans="2:2">
      <c r="B19430">
        <f t="shared" si="512"/>
        <v>17</v>
      </c>
    </row>
    <row r="19431" spans="2:2">
      <c r="B19431">
        <f t="shared" si="512"/>
        <v>17</v>
      </c>
    </row>
    <row r="19432" spans="2:2">
      <c r="B19432">
        <f t="shared" si="512"/>
        <v>17</v>
      </c>
    </row>
    <row r="19433" spans="2:2">
      <c r="B19433">
        <f t="shared" si="512"/>
        <v>17</v>
      </c>
    </row>
    <row r="19434" spans="2:2">
      <c r="B19434">
        <f t="shared" si="512"/>
        <v>17</v>
      </c>
    </row>
    <row r="19435" spans="2:2">
      <c r="B19435">
        <f t="shared" si="512"/>
        <v>17</v>
      </c>
    </row>
    <row r="19436" spans="2:2">
      <c r="B19436">
        <f t="shared" si="512"/>
        <v>17</v>
      </c>
    </row>
    <row r="19437" spans="2:2">
      <c r="B19437">
        <f t="shared" si="512"/>
        <v>17</v>
      </c>
    </row>
    <row r="19438" spans="2:2">
      <c r="B19438">
        <f t="shared" si="512"/>
        <v>17</v>
      </c>
    </row>
    <row r="19439" spans="2:2">
      <c r="B19439">
        <f t="shared" si="512"/>
        <v>17</v>
      </c>
    </row>
    <row r="19440" spans="2:2">
      <c r="B19440">
        <f t="shared" si="512"/>
        <v>17</v>
      </c>
    </row>
    <row r="19441" spans="2:2">
      <c r="B19441">
        <f t="shared" si="512"/>
        <v>17</v>
      </c>
    </row>
    <row r="19442" spans="2:2">
      <c r="B19442">
        <f t="shared" si="512"/>
        <v>17</v>
      </c>
    </row>
    <row r="19443" spans="2:2">
      <c r="B19443">
        <f t="shared" si="512"/>
        <v>17</v>
      </c>
    </row>
    <row r="19444" spans="2:2">
      <c r="B19444">
        <f t="shared" si="512"/>
        <v>17</v>
      </c>
    </row>
    <row r="19445" spans="2:2">
      <c r="B19445">
        <f t="shared" si="512"/>
        <v>17</v>
      </c>
    </row>
    <row r="19446" spans="2:2">
      <c r="B19446">
        <f t="shared" si="512"/>
        <v>17</v>
      </c>
    </row>
    <row r="19447" spans="2:2">
      <c r="B19447">
        <f t="shared" si="512"/>
        <v>17</v>
      </c>
    </row>
    <row r="19448" spans="2:2">
      <c r="B19448">
        <f t="shared" si="512"/>
        <v>17</v>
      </c>
    </row>
    <row r="19449" spans="2:2">
      <c r="B19449">
        <f t="shared" si="512"/>
        <v>17</v>
      </c>
    </row>
    <row r="19450" spans="2:2">
      <c r="B19450">
        <f t="shared" si="512"/>
        <v>17</v>
      </c>
    </row>
    <row r="19451" spans="2:2">
      <c r="B19451">
        <f t="shared" si="512"/>
        <v>17</v>
      </c>
    </row>
    <row r="19452" spans="2:2">
      <c r="B19452">
        <f t="shared" si="512"/>
        <v>17</v>
      </c>
    </row>
    <row r="19453" spans="2:2">
      <c r="B19453">
        <f t="shared" si="512"/>
        <v>17</v>
      </c>
    </row>
    <row r="19454" spans="2:2">
      <c r="B19454">
        <f t="shared" si="512"/>
        <v>17</v>
      </c>
    </row>
    <row r="19455" spans="2:2">
      <c r="B19455">
        <f t="shared" si="512"/>
        <v>17</v>
      </c>
    </row>
    <row r="19456" spans="2:2">
      <c r="B19456">
        <f t="shared" si="512"/>
        <v>17</v>
      </c>
    </row>
    <row r="19457" spans="2:2">
      <c r="B19457">
        <f t="shared" si="512"/>
        <v>17</v>
      </c>
    </row>
    <row r="19458" spans="2:2">
      <c r="B19458">
        <f t="shared" si="512"/>
        <v>17</v>
      </c>
    </row>
    <row r="19459" spans="2:2">
      <c r="B19459">
        <f t="shared" si="512"/>
        <v>17</v>
      </c>
    </row>
    <row r="19460" spans="2:2">
      <c r="B19460">
        <f t="shared" si="512"/>
        <v>17</v>
      </c>
    </row>
    <row r="19461" spans="2:2">
      <c r="B19461">
        <f t="shared" ref="B19461:B19524" si="513">+IF(F19460=44085,B19460+1,B19460)</f>
        <v>17</v>
      </c>
    </row>
    <row r="19462" spans="2:2">
      <c r="B19462">
        <f t="shared" si="513"/>
        <v>17</v>
      </c>
    </row>
    <row r="19463" spans="2:2">
      <c r="B19463">
        <f t="shared" si="513"/>
        <v>17</v>
      </c>
    </row>
    <row r="19464" spans="2:2">
      <c r="B19464">
        <f t="shared" si="513"/>
        <v>17</v>
      </c>
    </row>
    <row r="19465" spans="2:2">
      <c r="B19465">
        <f t="shared" si="513"/>
        <v>17</v>
      </c>
    </row>
    <row r="19466" spans="2:2">
      <c r="B19466">
        <f t="shared" si="513"/>
        <v>17</v>
      </c>
    </row>
    <row r="19467" spans="2:2">
      <c r="B19467">
        <f t="shared" si="513"/>
        <v>17</v>
      </c>
    </row>
    <row r="19468" spans="2:2">
      <c r="B19468">
        <f t="shared" si="513"/>
        <v>17</v>
      </c>
    </row>
    <row r="19469" spans="2:2">
      <c r="B19469">
        <f t="shared" si="513"/>
        <v>17</v>
      </c>
    </row>
    <row r="19470" spans="2:2">
      <c r="B19470">
        <f t="shared" si="513"/>
        <v>17</v>
      </c>
    </row>
    <row r="19471" spans="2:2">
      <c r="B19471">
        <f t="shared" si="513"/>
        <v>17</v>
      </c>
    </row>
    <row r="19472" spans="2:2">
      <c r="B19472">
        <f t="shared" si="513"/>
        <v>17</v>
      </c>
    </row>
    <row r="19473" spans="2:2">
      <c r="B19473">
        <f t="shared" si="513"/>
        <v>17</v>
      </c>
    </row>
    <row r="19474" spans="2:2">
      <c r="B19474">
        <f t="shared" si="513"/>
        <v>17</v>
      </c>
    </row>
    <row r="19475" spans="2:2">
      <c r="B19475">
        <f t="shared" si="513"/>
        <v>17</v>
      </c>
    </row>
    <row r="19476" spans="2:2">
      <c r="B19476">
        <f t="shared" si="513"/>
        <v>17</v>
      </c>
    </row>
    <row r="19477" spans="2:2">
      <c r="B19477">
        <f t="shared" si="513"/>
        <v>17</v>
      </c>
    </row>
    <row r="19478" spans="2:2">
      <c r="B19478">
        <f t="shared" si="513"/>
        <v>17</v>
      </c>
    </row>
    <row r="19479" spans="2:2">
      <c r="B19479">
        <f t="shared" si="513"/>
        <v>17</v>
      </c>
    </row>
    <row r="19480" spans="2:2">
      <c r="B19480">
        <f t="shared" si="513"/>
        <v>17</v>
      </c>
    </row>
    <row r="19481" spans="2:2">
      <c r="B19481">
        <f t="shared" si="513"/>
        <v>17</v>
      </c>
    </row>
    <row r="19482" spans="2:2">
      <c r="B19482">
        <f t="shared" si="513"/>
        <v>17</v>
      </c>
    </row>
    <row r="19483" spans="2:2">
      <c r="B19483">
        <f t="shared" si="513"/>
        <v>17</v>
      </c>
    </row>
    <row r="19484" spans="2:2">
      <c r="B19484">
        <f t="shared" si="513"/>
        <v>17</v>
      </c>
    </row>
    <row r="19485" spans="2:2">
      <c r="B19485">
        <f t="shared" si="513"/>
        <v>17</v>
      </c>
    </row>
    <row r="19486" spans="2:2">
      <c r="B19486">
        <f t="shared" si="513"/>
        <v>17</v>
      </c>
    </row>
    <row r="19487" spans="2:2">
      <c r="B19487">
        <f t="shared" si="513"/>
        <v>17</v>
      </c>
    </row>
    <row r="19488" spans="2:2">
      <c r="B19488">
        <f t="shared" si="513"/>
        <v>17</v>
      </c>
    </row>
    <row r="19489" spans="2:2">
      <c r="B19489">
        <f t="shared" si="513"/>
        <v>17</v>
      </c>
    </row>
    <row r="19490" spans="2:2">
      <c r="B19490">
        <f t="shared" si="513"/>
        <v>17</v>
      </c>
    </row>
    <row r="19491" spans="2:2">
      <c r="B19491">
        <f t="shared" si="513"/>
        <v>17</v>
      </c>
    </row>
    <row r="19492" spans="2:2">
      <c r="B19492">
        <f t="shared" si="513"/>
        <v>17</v>
      </c>
    </row>
    <row r="19493" spans="2:2">
      <c r="B19493">
        <f t="shared" si="513"/>
        <v>17</v>
      </c>
    </row>
    <row r="19494" spans="2:2">
      <c r="B19494">
        <f t="shared" si="513"/>
        <v>17</v>
      </c>
    </row>
    <row r="19495" spans="2:2">
      <c r="B19495">
        <f t="shared" si="513"/>
        <v>17</v>
      </c>
    </row>
    <row r="19496" spans="2:2">
      <c r="B19496">
        <f t="shared" si="513"/>
        <v>17</v>
      </c>
    </row>
    <row r="19497" spans="2:2">
      <c r="B19497">
        <f t="shared" si="513"/>
        <v>17</v>
      </c>
    </row>
    <row r="19498" spans="2:2">
      <c r="B19498">
        <f t="shared" si="513"/>
        <v>17</v>
      </c>
    </row>
    <row r="19499" spans="2:2">
      <c r="B19499">
        <f t="shared" si="513"/>
        <v>17</v>
      </c>
    </row>
    <row r="19500" spans="2:2">
      <c r="B19500">
        <f t="shared" si="513"/>
        <v>17</v>
      </c>
    </row>
    <row r="19501" spans="2:2">
      <c r="B19501">
        <f t="shared" si="513"/>
        <v>17</v>
      </c>
    </row>
    <row r="19502" spans="2:2">
      <c r="B19502">
        <f t="shared" si="513"/>
        <v>17</v>
      </c>
    </row>
    <row r="19503" spans="2:2">
      <c r="B19503">
        <f t="shared" si="513"/>
        <v>17</v>
      </c>
    </row>
    <row r="19504" spans="2:2">
      <c r="B19504">
        <f t="shared" si="513"/>
        <v>17</v>
      </c>
    </row>
    <row r="19505" spans="2:2">
      <c r="B19505">
        <f t="shared" si="513"/>
        <v>17</v>
      </c>
    </row>
    <row r="19506" spans="2:2">
      <c r="B19506">
        <f t="shared" si="513"/>
        <v>17</v>
      </c>
    </row>
    <row r="19507" spans="2:2">
      <c r="B19507">
        <f t="shared" si="513"/>
        <v>17</v>
      </c>
    </row>
    <row r="19508" spans="2:2">
      <c r="B19508">
        <f t="shared" si="513"/>
        <v>17</v>
      </c>
    </row>
    <row r="19509" spans="2:2">
      <c r="B19509">
        <f t="shared" si="513"/>
        <v>17</v>
      </c>
    </row>
    <row r="19510" spans="2:2">
      <c r="B19510">
        <f t="shared" si="513"/>
        <v>17</v>
      </c>
    </row>
    <row r="19511" spans="2:2">
      <c r="B19511">
        <f t="shared" si="513"/>
        <v>17</v>
      </c>
    </row>
    <row r="19512" spans="2:2">
      <c r="B19512">
        <f t="shared" si="513"/>
        <v>17</v>
      </c>
    </row>
    <row r="19513" spans="2:2">
      <c r="B19513">
        <f t="shared" si="513"/>
        <v>17</v>
      </c>
    </row>
    <row r="19514" spans="2:2">
      <c r="B19514">
        <f t="shared" si="513"/>
        <v>17</v>
      </c>
    </row>
    <row r="19515" spans="2:2">
      <c r="B19515">
        <f t="shared" si="513"/>
        <v>17</v>
      </c>
    </row>
    <row r="19516" spans="2:2">
      <c r="B19516">
        <f t="shared" si="513"/>
        <v>17</v>
      </c>
    </row>
    <row r="19517" spans="2:2">
      <c r="B19517">
        <f t="shared" si="513"/>
        <v>17</v>
      </c>
    </row>
    <row r="19518" spans="2:2">
      <c r="B19518">
        <f t="shared" si="513"/>
        <v>17</v>
      </c>
    </row>
    <row r="19519" spans="2:2">
      <c r="B19519">
        <f t="shared" si="513"/>
        <v>17</v>
      </c>
    </row>
    <row r="19520" spans="2:2">
      <c r="B19520">
        <f t="shared" si="513"/>
        <v>17</v>
      </c>
    </row>
    <row r="19521" spans="2:2">
      <c r="B19521">
        <f t="shared" si="513"/>
        <v>17</v>
      </c>
    </row>
    <row r="19522" spans="2:2">
      <c r="B19522">
        <f t="shared" si="513"/>
        <v>17</v>
      </c>
    </row>
    <row r="19523" spans="2:2">
      <c r="B19523">
        <f t="shared" si="513"/>
        <v>17</v>
      </c>
    </row>
    <row r="19524" spans="2:2">
      <c r="B19524">
        <f t="shared" si="513"/>
        <v>17</v>
      </c>
    </row>
    <row r="19525" spans="2:2">
      <c r="B19525">
        <f t="shared" ref="B19525:B19588" si="514">+IF(F19524=44085,B19524+1,B19524)</f>
        <v>17</v>
      </c>
    </row>
    <row r="19526" spans="2:2">
      <c r="B19526">
        <f t="shared" si="514"/>
        <v>17</v>
      </c>
    </row>
    <row r="19527" spans="2:2">
      <c r="B19527">
        <f t="shared" si="514"/>
        <v>17</v>
      </c>
    </row>
    <row r="19528" spans="2:2">
      <c r="B19528">
        <f t="shared" si="514"/>
        <v>17</v>
      </c>
    </row>
    <row r="19529" spans="2:2">
      <c r="B19529">
        <f t="shared" si="514"/>
        <v>17</v>
      </c>
    </row>
    <row r="19530" spans="2:2">
      <c r="B19530">
        <f t="shared" si="514"/>
        <v>17</v>
      </c>
    </row>
    <row r="19531" spans="2:2">
      <c r="B19531">
        <f t="shared" si="514"/>
        <v>17</v>
      </c>
    </row>
    <row r="19532" spans="2:2">
      <c r="B19532">
        <f t="shared" si="514"/>
        <v>17</v>
      </c>
    </row>
    <row r="19533" spans="2:2">
      <c r="B19533">
        <f t="shared" si="514"/>
        <v>17</v>
      </c>
    </row>
    <row r="19534" spans="2:2">
      <c r="B19534">
        <f t="shared" si="514"/>
        <v>17</v>
      </c>
    </row>
    <row r="19535" spans="2:2">
      <c r="B19535">
        <f t="shared" si="514"/>
        <v>17</v>
      </c>
    </row>
    <row r="19536" spans="2:2">
      <c r="B19536">
        <f t="shared" si="514"/>
        <v>17</v>
      </c>
    </row>
    <row r="19537" spans="2:2">
      <c r="B19537">
        <f t="shared" si="514"/>
        <v>17</v>
      </c>
    </row>
    <row r="19538" spans="2:2">
      <c r="B19538">
        <f t="shared" si="514"/>
        <v>17</v>
      </c>
    </row>
    <row r="19539" spans="2:2">
      <c r="B19539">
        <f t="shared" si="514"/>
        <v>17</v>
      </c>
    </row>
    <row r="19540" spans="2:2">
      <c r="B19540">
        <f t="shared" si="514"/>
        <v>17</v>
      </c>
    </row>
    <row r="19541" spans="2:2">
      <c r="B19541">
        <f t="shared" si="514"/>
        <v>17</v>
      </c>
    </row>
    <row r="19542" spans="2:2">
      <c r="B19542">
        <f t="shared" si="514"/>
        <v>17</v>
      </c>
    </row>
    <row r="19543" spans="2:2">
      <c r="B19543">
        <f t="shared" si="514"/>
        <v>17</v>
      </c>
    </row>
    <row r="19544" spans="2:2">
      <c r="B19544">
        <f t="shared" si="514"/>
        <v>17</v>
      </c>
    </row>
    <row r="19545" spans="2:2">
      <c r="B19545">
        <f t="shared" si="514"/>
        <v>17</v>
      </c>
    </row>
    <row r="19546" spans="2:2">
      <c r="B19546">
        <f t="shared" si="514"/>
        <v>17</v>
      </c>
    </row>
    <row r="19547" spans="2:2">
      <c r="B19547">
        <f t="shared" si="514"/>
        <v>17</v>
      </c>
    </row>
    <row r="19548" spans="2:2">
      <c r="B19548">
        <f t="shared" si="514"/>
        <v>17</v>
      </c>
    </row>
    <row r="19549" spans="2:2">
      <c r="B19549">
        <f t="shared" si="514"/>
        <v>17</v>
      </c>
    </row>
    <row r="19550" spans="2:2">
      <c r="B19550">
        <f t="shared" si="514"/>
        <v>17</v>
      </c>
    </row>
    <row r="19551" spans="2:2">
      <c r="B19551">
        <f t="shared" si="514"/>
        <v>17</v>
      </c>
    </row>
    <row r="19552" spans="2:2">
      <c r="B19552">
        <f t="shared" si="514"/>
        <v>17</v>
      </c>
    </row>
    <row r="19553" spans="2:2">
      <c r="B19553">
        <f t="shared" si="514"/>
        <v>17</v>
      </c>
    </row>
    <row r="19554" spans="2:2">
      <c r="B19554">
        <f t="shared" si="514"/>
        <v>17</v>
      </c>
    </row>
    <row r="19555" spans="2:2">
      <c r="B19555">
        <f t="shared" si="514"/>
        <v>17</v>
      </c>
    </row>
    <row r="19556" spans="2:2">
      <c r="B19556">
        <f t="shared" si="514"/>
        <v>17</v>
      </c>
    </row>
    <row r="19557" spans="2:2">
      <c r="B19557">
        <f t="shared" si="514"/>
        <v>17</v>
      </c>
    </row>
    <row r="19558" spans="2:2">
      <c r="B19558">
        <f t="shared" si="514"/>
        <v>17</v>
      </c>
    </row>
    <row r="19559" spans="2:2">
      <c r="B19559">
        <f t="shared" si="514"/>
        <v>17</v>
      </c>
    </row>
    <row r="19560" spans="2:2">
      <c r="B19560">
        <f t="shared" si="514"/>
        <v>17</v>
      </c>
    </row>
    <row r="19561" spans="2:2">
      <c r="B19561">
        <f t="shared" si="514"/>
        <v>17</v>
      </c>
    </row>
    <row r="19562" spans="2:2">
      <c r="B19562">
        <f t="shared" si="514"/>
        <v>17</v>
      </c>
    </row>
    <row r="19563" spans="2:2">
      <c r="B19563">
        <f t="shared" si="514"/>
        <v>17</v>
      </c>
    </row>
    <row r="19564" spans="2:2">
      <c r="B19564">
        <f t="shared" si="514"/>
        <v>17</v>
      </c>
    </row>
    <row r="19565" spans="2:2">
      <c r="B19565">
        <f t="shared" si="514"/>
        <v>17</v>
      </c>
    </row>
    <row r="19566" spans="2:2">
      <c r="B19566">
        <f t="shared" si="514"/>
        <v>17</v>
      </c>
    </row>
    <row r="19567" spans="2:2">
      <c r="B19567">
        <f t="shared" si="514"/>
        <v>17</v>
      </c>
    </row>
    <row r="19568" spans="2:2">
      <c r="B19568">
        <f t="shared" si="514"/>
        <v>17</v>
      </c>
    </row>
    <row r="19569" spans="2:2">
      <c r="B19569">
        <f t="shared" si="514"/>
        <v>17</v>
      </c>
    </row>
    <row r="19570" spans="2:2">
      <c r="B19570">
        <f t="shared" si="514"/>
        <v>17</v>
      </c>
    </row>
    <row r="19571" spans="2:2">
      <c r="B19571">
        <f t="shared" si="514"/>
        <v>17</v>
      </c>
    </row>
    <row r="19572" spans="2:2">
      <c r="B19572">
        <f t="shared" si="514"/>
        <v>17</v>
      </c>
    </row>
    <row r="19573" spans="2:2">
      <c r="B19573">
        <f t="shared" si="514"/>
        <v>17</v>
      </c>
    </row>
    <row r="19574" spans="2:2">
      <c r="B19574">
        <f t="shared" si="514"/>
        <v>17</v>
      </c>
    </row>
    <row r="19575" spans="2:2">
      <c r="B19575">
        <f t="shared" si="514"/>
        <v>17</v>
      </c>
    </row>
    <row r="19576" spans="2:2">
      <c r="B19576">
        <f t="shared" si="514"/>
        <v>17</v>
      </c>
    </row>
    <row r="19577" spans="2:2">
      <c r="B19577">
        <f t="shared" si="514"/>
        <v>17</v>
      </c>
    </row>
    <row r="19578" spans="2:2">
      <c r="B19578">
        <f t="shared" si="514"/>
        <v>17</v>
      </c>
    </row>
    <row r="19579" spans="2:2">
      <c r="B19579">
        <f t="shared" si="514"/>
        <v>17</v>
      </c>
    </row>
    <row r="19580" spans="2:2">
      <c r="B19580">
        <f t="shared" si="514"/>
        <v>17</v>
      </c>
    </row>
    <row r="19581" spans="2:2">
      <c r="B19581">
        <f t="shared" si="514"/>
        <v>17</v>
      </c>
    </row>
    <row r="19582" spans="2:2">
      <c r="B19582">
        <f t="shared" si="514"/>
        <v>17</v>
      </c>
    </row>
    <row r="19583" spans="2:2">
      <c r="B19583">
        <f t="shared" si="514"/>
        <v>17</v>
      </c>
    </row>
    <row r="19584" spans="2:2">
      <c r="B19584">
        <f t="shared" si="514"/>
        <v>17</v>
      </c>
    </row>
    <row r="19585" spans="2:2">
      <c r="B19585">
        <f t="shared" si="514"/>
        <v>17</v>
      </c>
    </row>
    <row r="19586" spans="2:2">
      <c r="B19586">
        <f t="shared" si="514"/>
        <v>17</v>
      </c>
    </row>
    <row r="19587" spans="2:2">
      <c r="B19587">
        <f t="shared" si="514"/>
        <v>17</v>
      </c>
    </row>
    <row r="19588" spans="2:2">
      <c r="B19588">
        <f t="shared" si="514"/>
        <v>17</v>
      </c>
    </row>
    <row r="19589" spans="2:2">
      <c r="B19589">
        <f t="shared" ref="B19589:B19652" si="515">+IF(F19588=44085,B19588+1,B19588)</f>
        <v>17</v>
      </c>
    </row>
    <row r="19590" spans="2:2">
      <c r="B19590">
        <f t="shared" si="515"/>
        <v>17</v>
      </c>
    </row>
    <row r="19591" spans="2:2">
      <c r="B19591">
        <f t="shared" si="515"/>
        <v>17</v>
      </c>
    </row>
    <row r="19592" spans="2:2">
      <c r="B19592">
        <f t="shared" si="515"/>
        <v>17</v>
      </c>
    </row>
    <row r="19593" spans="2:2">
      <c r="B19593">
        <f t="shared" si="515"/>
        <v>17</v>
      </c>
    </row>
    <row r="19594" spans="2:2">
      <c r="B19594">
        <f t="shared" si="515"/>
        <v>17</v>
      </c>
    </row>
    <row r="19595" spans="2:2">
      <c r="B19595">
        <f t="shared" si="515"/>
        <v>17</v>
      </c>
    </row>
    <row r="19596" spans="2:2">
      <c r="B19596">
        <f t="shared" si="515"/>
        <v>17</v>
      </c>
    </row>
    <row r="19597" spans="2:2">
      <c r="B19597">
        <f t="shared" si="515"/>
        <v>17</v>
      </c>
    </row>
    <row r="19598" spans="2:2">
      <c r="B19598">
        <f t="shared" si="515"/>
        <v>17</v>
      </c>
    </row>
    <row r="19599" spans="2:2">
      <c r="B19599">
        <f t="shared" si="515"/>
        <v>17</v>
      </c>
    </row>
    <row r="19600" spans="2:2">
      <c r="B19600">
        <f t="shared" si="515"/>
        <v>17</v>
      </c>
    </row>
    <row r="19601" spans="2:2">
      <c r="B19601">
        <f t="shared" si="515"/>
        <v>17</v>
      </c>
    </row>
    <row r="19602" spans="2:2">
      <c r="B19602">
        <f t="shared" si="515"/>
        <v>17</v>
      </c>
    </row>
    <row r="19603" spans="2:2">
      <c r="B19603">
        <f t="shared" si="515"/>
        <v>17</v>
      </c>
    </row>
    <row r="19604" spans="2:2">
      <c r="B19604">
        <f t="shared" si="515"/>
        <v>17</v>
      </c>
    </row>
    <row r="19605" spans="2:2">
      <c r="B19605">
        <f t="shared" si="515"/>
        <v>17</v>
      </c>
    </row>
    <row r="19606" spans="2:2">
      <c r="B19606">
        <f t="shared" si="515"/>
        <v>17</v>
      </c>
    </row>
    <row r="19607" spans="2:2">
      <c r="B19607">
        <f t="shared" si="515"/>
        <v>17</v>
      </c>
    </row>
    <row r="19608" spans="2:2">
      <c r="B19608">
        <f t="shared" si="515"/>
        <v>17</v>
      </c>
    </row>
    <row r="19609" spans="2:2">
      <c r="B19609">
        <f t="shared" si="515"/>
        <v>17</v>
      </c>
    </row>
    <row r="19610" spans="2:2">
      <c r="B19610">
        <f t="shared" si="515"/>
        <v>17</v>
      </c>
    </row>
    <row r="19611" spans="2:2">
      <c r="B19611">
        <f t="shared" si="515"/>
        <v>17</v>
      </c>
    </row>
    <row r="19612" spans="2:2">
      <c r="B19612">
        <f t="shared" si="515"/>
        <v>17</v>
      </c>
    </row>
    <row r="19613" spans="2:2">
      <c r="B19613">
        <f t="shared" si="515"/>
        <v>17</v>
      </c>
    </row>
    <row r="19614" spans="2:2">
      <c r="B19614">
        <f t="shared" si="515"/>
        <v>17</v>
      </c>
    </row>
    <row r="19615" spans="2:2">
      <c r="B19615">
        <f t="shared" si="515"/>
        <v>17</v>
      </c>
    </row>
    <row r="19616" spans="2:2">
      <c r="B19616">
        <f t="shared" si="515"/>
        <v>17</v>
      </c>
    </row>
    <row r="19617" spans="2:2">
      <c r="B19617">
        <f t="shared" si="515"/>
        <v>17</v>
      </c>
    </row>
    <row r="19618" spans="2:2">
      <c r="B19618">
        <f t="shared" si="515"/>
        <v>17</v>
      </c>
    </row>
    <row r="19619" spans="2:2">
      <c r="B19619">
        <f t="shared" si="515"/>
        <v>17</v>
      </c>
    </row>
    <row r="19620" spans="2:2">
      <c r="B19620">
        <f t="shared" si="515"/>
        <v>17</v>
      </c>
    </row>
    <row r="19621" spans="2:2">
      <c r="B19621">
        <f t="shared" si="515"/>
        <v>17</v>
      </c>
    </row>
    <row r="19622" spans="2:2">
      <c r="B19622">
        <f t="shared" si="515"/>
        <v>17</v>
      </c>
    </row>
    <row r="19623" spans="2:2">
      <c r="B19623">
        <f t="shared" si="515"/>
        <v>17</v>
      </c>
    </row>
    <row r="19624" spans="2:2">
      <c r="B19624">
        <f t="shared" si="515"/>
        <v>17</v>
      </c>
    </row>
    <row r="19625" spans="2:2">
      <c r="B19625">
        <f t="shared" si="515"/>
        <v>17</v>
      </c>
    </row>
    <row r="19626" spans="2:2">
      <c r="B19626">
        <f t="shared" si="515"/>
        <v>17</v>
      </c>
    </row>
    <row r="19627" spans="2:2">
      <c r="B19627">
        <f t="shared" si="515"/>
        <v>17</v>
      </c>
    </row>
    <row r="19628" spans="2:2">
      <c r="B19628">
        <f t="shared" si="515"/>
        <v>17</v>
      </c>
    </row>
    <row r="19629" spans="2:2">
      <c r="B19629">
        <f t="shared" si="515"/>
        <v>17</v>
      </c>
    </row>
    <row r="19630" spans="2:2">
      <c r="B19630">
        <f t="shared" si="515"/>
        <v>17</v>
      </c>
    </row>
    <row r="19631" spans="2:2">
      <c r="B19631">
        <f t="shared" si="515"/>
        <v>17</v>
      </c>
    </row>
    <row r="19632" spans="2:2">
      <c r="B19632">
        <f t="shared" si="515"/>
        <v>17</v>
      </c>
    </row>
    <row r="19633" spans="2:2">
      <c r="B19633">
        <f t="shared" si="515"/>
        <v>17</v>
      </c>
    </row>
    <row r="19634" spans="2:2">
      <c r="B19634">
        <f t="shared" si="515"/>
        <v>17</v>
      </c>
    </row>
    <row r="19635" spans="2:2">
      <c r="B19635">
        <f t="shared" si="515"/>
        <v>17</v>
      </c>
    </row>
    <row r="19636" spans="2:2">
      <c r="B19636">
        <f t="shared" si="515"/>
        <v>17</v>
      </c>
    </row>
    <row r="19637" spans="2:2">
      <c r="B19637">
        <f t="shared" si="515"/>
        <v>17</v>
      </c>
    </row>
    <row r="19638" spans="2:2">
      <c r="B19638">
        <f t="shared" si="515"/>
        <v>17</v>
      </c>
    </row>
    <row r="19639" spans="2:2">
      <c r="B19639">
        <f t="shared" si="515"/>
        <v>17</v>
      </c>
    </row>
    <row r="19640" spans="2:2">
      <c r="B19640">
        <f t="shared" si="515"/>
        <v>17</v>
      </c>
    </row>
    <row r="19641" spans="2:2">
      <c r="B19641">
        <f t="shared" si="515"/>
        <v>17</v>
      </c>
    </row>
    <row r="19642" spans="2:2">
      <c r="B19642">
        <f t="shared" si="515"/>
        <v>17</v>
      </c>
    </row>
    <row r="19643" spans="2:2">
      <c r="B19643">
        <f t="shared" si="515"/>
        <v>17</v>
      </c>
    </row>
    <row r="19644" spans="2:2">
      <c r="B19644">
        <f t="shared" si="515"/>
        <v>17</v>
      </c>
    </row>
    <row r="19645" spans="2:2">
      <c r="B19645">
        <f t="shared" si="515"/>
        <v>17</v>
      </c>
    </row>
    <row r="19646" spans="2:2">
      <c r="B19646">
        <f t="shared" si="515"/>
        <v>17</v>
      </c>
    </row>
    <row r="19647" spans="2:2">
      <c r="B19647">
        <f t="shared" si="515"/>
        <v>17</v>
      </c>
    </row>
    <row r="19648" spans="2:2">
      <c r="B19648">
        <f t="shared" si="515"/>
        <v>17</v>
      </c>
    </row>
    <row r="19649" spans="2:2">
      <c r="B19649">
        <f t="shared" si="515"/>
        <v>17</v>
      </c>
    </row>
    <row r="19650" spans="2:2">
      <c r="B19650">
        <f t="shared" si="515"/>
        <v>17</v>
      </c>
    </row>
    <row r="19651" spans="2:2">
      <c r="B19651">
        <f t="shared" si="515"/>
        <v>17</v>
      </c>
    </row>
    <row r="19652" spans="2:2">
      <c r="B19652">
        <f t="shared" si="515"/>
        <v>17</v>
      </c>
    </row>
    <row r="19653" spans="2:2">
      <c r="B19653">
        <f t="shared" ref="B19653:B19716" si="516">+IF(F19652=44085,B19652+1,B19652)</f>
        <v>17</v>
      </c>
    </row>
    <row r="19654" spans="2:2">
      <c r="B19654">
        <f t="shared" si="516"/>
        <v>17</v>
      </c>
    </row>
    <row r="19655" spans="2:2">
      <c r="B19655">
        <f t="shared" si="516"/>
        <v>17</v>
      </c>
    </row>
    <row r="19656" spans="2:2">
      <c r="B19656">
        <f t="shared" si="516"/>
        <v>17</v>
      </c>
    </row>
    <row r="19657" spans="2:2">
      <c r="B19657">
        <f t="shared" si="516"/>
        <v>17</v>
      </c>
    </row>
    <row r="19658" spans="2:2">
      <c r="B19658">
        <f t="shared" si="516"/>
        <v>17</v>
      </c>
    </row>
    <row r="19659" spans="2:2">
      <c r="B19659">
        <f t="shared" si="516"/>
        <v>17</v>
      </c>
    </row>
    <row r="19660" spans="2:2">
      <c r="B19660">
        <f t="shared" si="516"/>
        <v>17</v>
      </c>
    </row>
    <row r="19661" spans="2:2">
      <c r="B19661">
        <f t="shared" si="516"/>
        <v>17</v>
      </c>
    </row>
    <row r="19662" spans="2:2">
      <c r="B19662">
        <f t="shared" si="516"/>
        <v>17</v>
      </c>
    </row>
    <row r="19663" spans="2:2">
      <c r="B19663">
        <f t="shared" si="516"/>
        <v>17</v>
      </c>
    </row>
    <row r="19664" spans="2:2">
      <c r="B19664">
        <f t="shared" si="516"/>
        <v>17</v>
      </c>
    </row>
    <row r="19665" spans="2:2">
      <c r="B19665">
        <f t="shared" si="516"/>
        <v>17</v>
      </c>
    </row>
    <row r="19666" spans="2:2">
      <c r="B19666">
        <f t="shared" si="516"/>
        <v>17</v>
      </c>
    </row>
    <row r="19667" spans="2:2">
      <c r="B19667">
        <f t="shared" si="516"/>
        <v>17</v>
      </c>
    </row>
    <row r="19668" spans="2:2">
      <c r="B19668">
        <f t="shared" si="516"/>
        <v>17</v>
      </c>
    </row>
    <row r="19669" spans="2:2">
      <c r="B19669">
        <f t="shared" si="516"/>
        <v>17</v>
      </c>
    </row>
    <row r="19670" spans="2:2">
      <c r="B19670">
        <f t="shared" si="516"/>
        <v>17</v>
      </c>
    </row>
    <row r="19671" spans="2:2">
      <c r="B19671">
        <f t="shared" si="516"/>
        <v>17</v>
      </c>
    </row>
    <row r="19672" spans="2:2">
      <c r="B19672">
        <f t="shared" si="516"/>
        <v>17</v>
      </c>
    </row>
    <row r="19673" spans="2:2">
      <c r="B19673">
        <f t="shared" si="516"/>
        <v>17</v>
      </c>
    </row>
    <row r="19674" spans="2:2">
      <c r="B19674">
        <f t="shared" si="516"/>
        <v>17</v>
      </c>
    </row>
    <row r="19675" spans="2:2">
      <c r="B19675">
        <f t="shared" si="516"/>
        <v>17</v>
      </c>
    </row>
    <row r="19676" spans="2:2">
      <c r="B19676">
        <f t="shared" si="516"/>
        <v>17</v>
      </c>
    </row>
    <row r="19677" spans="2:2">
      <c r="B19677">
        <f t="shared" si="516"/>
        <v>17</v>
      </c>
    </row>
    <row r="19678" spans="2:2">
      <c r="B19678">
        <f t="shared" si="516"/>
        <v>17</v>
      </c>
    </row>
    <row r="19679" spans="2:2">
      <c r="B19679">
        <f t="shared" si="516"/>
        <v>17</v>
      </c>
    </row>
    <row r="19680" spans="2:2">
      <c r="B19680">
        <f t="shared" si="516"/>
        <v>17</v>
      </c>
    </row>
    <row r="19681" spans="2:2">
      <c r="B19681">
        <f t="shared" si="516"/>
        <v>17</v>
      </c>
    </row>
    <row r="19682" spans="2:2">
      <c r="B19682">
        <f t="shared" si="516"/>
        <v>17</v>
      </c>
    </row>
    <row r="19683" spans="2:2">
      <c r="B19683">
        <f t="shared" si="516"/>
        <v>17</v>
      </c>
    </row>
    <row r="19684" spans="2:2">
      <c r="B19684">
        <f t="shared" si="516"/>
        <v>17</v>
      </c>
    </row>
    <row r="19685" spans="2:2">
      <c r="B19685">
        <f t="shared" si="516"/>
        <v>17</v>
      </c>
    </row>
    <row r="19686" spans="2:2">
      <c r="B19686">
        <f t="shared" si="516"/>
        <v>17</v>
      </c>
    </row>
    <row r="19687" spans="2:2">
      <c r="B19687">
        <f t="shared" si="516"/>
        <v>17</v>
      </c>
    </row>
    <row r="19688" spans="2:2">
      <c r="B19688">
        <f t="shared" si="516"/>
        <v>17</v>
      </c>
    </row>
    <row r="19689" spans="2:2">
      <c r="B19689">
        <f t="shared" si="516"/>
        <v>17</v>
      </c>
    </row>
    <row r="19690" spans="2:2">
      <c r="B19690">
        <f t="shared" si="516"/>
        <v>17</v>
      </c>
    </row>
    <row r="19691" spans="2:2">
      <c r="B19691">
        <f t="shared" si="516"/>
        <v>17</v>
      </c>
    </row>
    <row r="19692" spans="2:2">
      <c r="B19692">
        <f t="shared" si="516"/>
        <v>17</v>
      </c>
    </row>
    <row r="19693" spans="2:2">
      <c r="B19693">
        <f t="shared" si="516"/>
        <v>17</v>
      </c>
    </row>
    <row r="19694" spans="2:2">
      <c r="B19694">
        <f t="shared" si="516"/>
        <v>17</v>
      </c>
    </row>
    <row r="19695" spans="2:2">
      <c r="B19695">
        <f t="shared" si="516"/>
        <v>17</v>
      </c>
    </row>
    <row r="19696" spans="2:2">
      <c r="B19696">
        <f t="shared" si="516"/>
        <v>17</v>
      </c>
    </row>
    <row r="19697" spans="2:2">
      <c r="B19697">
        <f t="shared" si="516"/>
        <v>17</v>
      </c>
    </row>
    <row r="19698" spans="2:2">
      <c r="B19698">
        <f t="shared" si="516"/>
        <v>17</v>
      </c>
    </row>
    <row r="19699" spans="2:2">
      <c r="B19699">
        <f t="shared" si="516"/>
        <v>17</v>
      </c>
    </row>
    <row r="19700" spans="2:2">
      <c r="B19700">
        <f t="shared" si="516"/>
        <v>17</v>
      </c>
    </row>
    <row r="19701" spans="2:2">
      <c r="B19701">
        <f t="shared" si="516"/>
        <v>17</v>
      </c>
    </row>
    <row r="19702" spans="2:2">
      <c r="B19702">
        <f t="shared" si="516"/>
        <v>17</v>
      </c>
    </row>
    <row r="19703" spans="2:2">
      <c r="B19703">
        <f t="shared" si="516"/>
        <v>17</v>
      </c>
    </row>
    <row r="19704" spans="2:2">
      <c r="B19704">
        <f t="shared" si="516"/>
        <v>17</v>
      </c>
    </row>
    <row r="19705" spans="2:2">
      <c r="B19705">
        <f t="shared" si="516"/>
        <v>17</v>
      </c>
    </row>
    <row r="19706" spans="2:2">
      <c r="B19706">
        <f t="shared" si="516"/>
        <v>17</v>
      </c>
    </row>
    <row r="19707" spans="2:2">
      <c r="B19707">
        <f t="shared" si="516"/>
        <v>17</v>
      </c>
    </row>
    <row r="19708" spans="2:2">
      <c r="B19708">
        <f t="shared" si="516"/>
        <v>17</v>
      </c>
    </row>
    <row r="19709" spans="2:2">
      <c r="B19709">
        <f t="shared" si="516"/>
        <v>17</v>
      </c>
    </row>
    <row r="19710" spans="2:2">
      <c r="B19710">
        <f t="shared" si="516"/>
        <v>17</v>
      </c>
    </row>
    <row r="19711" spans="2:2">
      <c r="B19711">
        <f t="shared" si="516"/>
        <v>17</v>
      </c>
    </row>
    <row r="19712" spans="2:2">
      <c r="B19712">
        <f t="shared" si="516"/>
        <v>17</v>
      </c>
    </row>
    <row r="19713" spans="2:2">
      <c r="B19713">
        <f t="shared" si="516"/>
        <v>17</v>
      </c>
    </row>
    <row r="19714" spans="2:2">
      <c r="B19714">
        <f t="shared" si="516"/>
        <v>17</v>
      </c>
    </row>
    <row r="19715" spans="2:2">
      <c r="B19715">
        <f t="shared" si="516"/>
        <v>17</v>
      </c>
    </row>
    <row r="19716" spans="2:2">
      <c r="B19716">
        <f t="shared" si="516"/>
        <v>17</v>
      </c>
    </row>
    <row r="19717" spans="2:2">
      <c r="B19717">
        <f t="shared" ref="B19717:B19780" si="517">+IF(F19716=44085,B19716+1,B19716)</f>
        <v>17</v>
      </c>
    </row>
    <row r="19718" spans="2:2">
      <c r="B19718">
        <f t="shared" si="517"/>
        <v>17</v>
      </c>
    </row>
    <row r="19719" spans="2:2">
      <c r="B19719">
        <f t="shared" si="517"/>
        <v>17</v>
      </c>
    </row>
    <row r="19720" spans="2:2">
      <c r="B19720">
        <f t="shared" si="517"/>
        <v>17</v>
      </c>
    </row>
    <row r="19721" spans="2:2">
      <c r="B19721">
        <f t="shared" si="517"/>
        <v>17</v>
      </c>
    </row>
    <row r="19722" spans="2:2">
      <c r="B19722">
        <f t="shared" si="517"/>
        <v>17</v>
      </c>
    </row>
    <row r="19723" spans="2:2">
      <c r="B19723">
        <f t="shared" si="517"/>
        <v>17</v>
      </c>
    </row>
    <row r="19724" spans="2:2">
      <c r="B19724">
        <f t="shared" si="517"/>
        <v>17</v>
      </c>
    </row>
    <row r="19725" spans="2:2">
      <c r="B19725">
        <f t="shared" si="517"/>
        <v>17</v>
      </c>
    </row>
    <row r="19726" spans="2:2">
      <c r="B19726">
        <f t="shared" si="517"/>
        <v>17</v>
      </c>
    </row>
    <row r="19727" spans="2:2">
      <c r="B19727">
        <f t="shared" si="517"/>
        <v>17</v>
      </c>
    </row>
    <row r="19728" spans="2:2">
      <c r="B19728">
        <f t="shared" si="517"/>
        <v>17</v>
      </c>
    </row>
    <row r="19729" spans="2:2">
      <c r="B19729">
        <f t="shared" si="517"/>
        <v>17</v>
      </c>
    </row>
    <row r="19730" spans="2:2">
      <c r="B19730">
        <f t="shared" si="517"/>
        <v>17</v>
      </c>
    </row>
    <row r="19731" spans="2:2">
      <c r="B19731">
        <f t="shared" si="517"/>
        <v>17</v>
      </c>
    </row>
    <row r="19732" spans="2:2">
      <c r="B19732">
        <f t="shared" si="517"/>
        <v>17</v>
      </c>
    </row>
    <row r="19733" spans="2:2">
      <c r="B19733">
        <f t="shared" si="517"/>
        <v>17</v>
      </c>
    </row>
    <row r="19734" spans="2:2">
      <c r="B19734">
        <f t="shared" si="517"/>
        <v>17</v>
      </c>
    </row>
    <row r="19735" spans="2:2">
      <c r="B19735">
        <f t="shared" si="517"/>
        <v>17</v>
      </c>
    </row>
    <row r="19736" spans="2:2">
      <c r="B19736">
        <f t="shared" si="517"/>
        <v>17</v>
      </c>
    </row>
    <row r="19737" spans="2:2">
      <c r="B19737">
        <f t="shared" si="517"/>
        <v>17</v>
      </c>
    </row>
    <row r="19738" spans="2:2">
      <c r="B19738">
        <f t="shared" si="517"/>
        <v>17</v>
      </c>
    </row>
    <row r="19739" spans="2:2">
      <c r="B19739">
        <f t="shared" si="517"/>
        <v>17</v>
      </c>
    </row>
    <row r="19740" spans="2:2">
      <c r="B19740">
        <f t="shared" si="517"/>
        <v>17</v>
      </c>
    </row>
    <row r="19741" spans="2:2">
      <c r="B19741">
        <f t="shared" si="517"/>
        <v>17</v>
      </c>
    </row>
    <row r="19742" spans="2:2">
      <c r="B19742">
        <f t="shared" si="517"/>
        <v>17</v>
      </c>
    </row>
    <row r="19743" spans="2:2">
      <c r="B19743">
        <f t="shared" si="517"/>
        <v>17</v>
      </c>
    </row>
    <row r="19744" spans="2:2">
      <c r="B19744">
        <f t="shared" si="517"/>
        <v>17</v>
      </c>
    </row>
    <row r="19745" spans="2:2">
      <c r="B19745">
        <f t="shared" si="517"/>
        <v>17</v>
      </c>
    </row>
    <row r="19746" spans="2:2">
      <c r="B19746">
        <f t="shared" si="517"/>
        <v>17</v>
      </c>
    </row>
    <row r="19747" spans="2:2">
      <c r="B19747">
        <f t="shared" si="517"/>
        <v>17</v>
      </c>
    </row>
    <row r="19748" spans="2:2">
      <c r="B19748">
        <f t="shared" si="517"/>
        <v>17</v>
      </c>
    </row>
    <row r="19749" spans="2:2">
      <c r="B19749">
        <f t="shared" si="517"/>
        <v>17</v>
      </c>
    </row>
    <row r="19750" spans="2:2">
      <c r="B19750">
        <f t="shared" si="517"/>
        <v>17</v>
      </c>
    </row>
    <row r="19751" spans="2:2">
      <c r="B19751">
        <f t="shared" si="517"/>
        <v>17</v>
      </c>
    </row>
    <row r="19752" spans="2:2">
      <c r="B19752">
        <f t="shared" si="517"/>
        <v>17</v>
      </c>
    </row>
    <row r="19753" spans="2:2">
      <c r="B19753">
        <f t="shared" si="517"/>
        <v>17</v>
      </c>
    </row>
    <row r="19754" spans="2:2">
      <c r="B19754">
        <f t="shared" si="517"/>
        <v>17</v>
      </c>
    </row>
    <row r="19755" spans="2:2">
      <c r="B19755">
        <f t="shared" si="517"/>
        <v>17</v>
      </c>
    </row>
    <row r="19756" spans="2:2">
      <c r="B19756">
        <f t="shared" si="517"/>
        <v>17</v>
      </c>
    </row>
    <row r="19757" spans="2:2">
      <c r="B19757">
        <f t="shared" si="517"/>
        <v>17</v>
      </c>
    </row>
    <row r="19758" spans="2:2">
      <c r="B19758">
        <f t="shared" si="517"/>
        <v>17</v>
      </c>
    </row>
    <row r="19759" spans="2:2">
      <c r="B19759">
        <f t="shared" si="517"/>
        <v>17</v>
      </c>
    </row>
    <row r="19760" spans="2:2">
      <c r="B19760">
        <f t="shared" si="517"/>
        <v>17</v>
      </c>
    </row>
    <row r="19761" spans="2:2">
      <c r="B19761">
        <f t="shared" si="517"/>
        <v>17</v>
      </c>
    </row>
    <row r="19762" spans="2:2">
      <c r="B19762">
        <f t="shared" si="517"/>
        <v>17</v>
      </c>
    </row>
    <row r="19763" spans="2:2">
      <c r="B19763">
        <f t="shared" si="517"/>
        <v>17</v>
      </c>
    </row>
    <row r="19764" spans="2:2">
      <c r="B19764">
        <f t="shared" si="517"/>
        <v>17</v>
      </c>
    </row>
    <row r="19765" spans="2:2">
      <c r="B19765">
        <f t="shared" si="517"/>
        <v>17</v>
      </c>
    </row>
    <row r="19766" spans="2:2">
      <c r="B19766">
        <f t="shared" si="517"/>
        <v>17</v>
      </c>
    </row>
    <row r="19767" spans="2:2">
      <c r="B19767">
        <f t="shared" si="517"/>
        <v>17</v>
      </c>
    </row>
    <row r="19768" spans="2:2">
      <c r="B19768">
        <f t="shared" si="517"/>
        <v>17</v>
      </c>
    </row>
    <row r="19769" spans="2:2">
      <c r="B19769">
        <f t="shared" si="517"/>
        <v>17</v>
      </c>
    </row>
    <row r="19770" spans="2:2">
      <c r="B19770">
        <f t="shared" si="517"/>
        <v>17</v>
      </c>
    </row>
    <row r="19771" spans="2:2">
      <c r="B19771">
        <f t="shared" si="517"/>
        <v>17</v>
      </c>
    </row>
    <row r="19772" spans="2:2">
      <c r="B19772">
        <f t="shared" si="517"/>
        <v>17</v>
      </c>
    </row>
    <row r="19773" spans="2:2">
      <c r="B19773">
        <f t="shared" si="517"/>
        <v>17</v>
      </c>
    </row>
    <row r="19774" spans="2:2">
      <c r="B19774">
        <f t="shared" si="517"/>
        <v>17</v>
      </c>
    </row>
    <row r="19775" spans="2:2">
      <c r="B19775">
        <f t="shared" si="517"/>
        <v>17</v>
      </c>
    </row>
    <row r="19776" spans="2:2">
      <c r="B19776">
        <f t="shared" si="517"/>
        <v>17</v>
      </c>
    </row>
    <row r="19777" spans="2:2">
      <c r="B19777">
        <f t="shared" si="517"/>
        <v>17</v>
      </c>
    </row>
    <row r="19778" spans="2:2">
      <c r="B19778">
        <f t="shared" si="517"/>
        <v>17</v>
      </c>
    </row>
    <row r="19779" spans="2:2">
      <c r="B19779">
        <f t="shared" si="517"/>
        <v>17</v>
      </c>
    </row>
    <row r="19780" spans="2:2">
      <c r="B19780">
        <f t="shared" si="517"/>
        <v>17</v>
      </c>
    </row>
    <row r="19781" spans="2:2">
      <c r="B19781">
        <f t="shared" ref="B19781:B19844" si="518">+IF(F19780=44085,B19780+1,B19780)</f>
        <v>17</v>
      </c>
    </row>
    <row r="19782" spans="2:2">
      <c r="B19782">
        <f t="shared" si="518"/>
        <v>17</v>
      </c>
    </row>
    <row r="19783" spans="2:2">
      <c r="B19783">
        <f t="shared" si="518"/>
        <v>17</v>
      </c>
    </row>
    <row r="19784" spans="2:2">
      <c r="B19784">
        <f t="shared" si="518"/>
        <v>17</v>
      </c>
    </row>
    <row r="19785" spans="2:2">
      <c r="B19785">
        <f t="shared" si="518"/>
        <v>17</v>
      </c>
    </row>
    <row r="19786" spans="2:2">
      <c r="B19786">
        <f t="shared" si="518"/>
        <v>17</v>
      </c>
    </row>
    <row r="19787" spans="2:2">
      <c r="B19787">
        <f t="shared" si="518"/>
        <v>17</v>
      </c>
    </row>
    <row r="19788" spans="2:2">
      <c r="B19788">
        <f t="shared" si="518"/>
        <v>17</v>
      </c>
    </row>
    <row r="19789" spans="2:2">
      <c r="B19789">
        <f t="shared" si="518"/>
        <v>17</v>
      </c>
    </row>
    <row r="19790" spans="2:2">
      <c r="B19790">
        <f t="shared" si="518"/>
        <v>17</v>
      </c>
    </row>
    <row r="19791" spans="2:2">
      <c r="B19791">
        <f t="shared" si="518"/>
        <v>17</v>
      </c>
    </row>
    <row r="19792" spans="2:2">
      <c r="B19792">
        <f t="shared" si="518"/>
        <v>17</v>
      </c>
    </row>
    <row r="19793" spans="2:2">
      <c r="B19793">
        <f t="shared" si="518"/>
        <v>17</v>
      </c>
    </row>
    <row r="19794" spans="2:2">
      <c r="B19794">
        <f t="shared" si="518"/>
        <v>17</v>
      </c>
    </row>
    <row r="19795" spans="2:2">
      <c r="B19795">
        <f t="shared" si="518"/>
        <v>17</v>
      </c>
    </row>
    <row r="19796" spans="2:2">
      <c r="B19796">
        <f t="shared" si="518"/>
        <v>17</v>
      </c>
    </row>
    <row r="19797" spans="2:2">
      <c r="B19797">
        <f t="shared" si="518"/>
        <v>17</v>
      </c>
    </row>
    <row r="19798" spans="2:2">
      <c r="B19798">
        <f t="shared" si="518"/>
        <v>17</v>
      </c>
    </row>
    <row r="19799" spans="2:2">
      <c r="B19799">
        <f t="shared" si="518"/>
        <v>17</v>
      </c>
    </row>
    <row r="19800" spans="2:2">
      <c r="B19800">
        <f t="shared" si="518"/>
        <v>17</v>
      </c>
    </row>
    <row r="19801" spans="2:2">
      <c r="B19801">
        <f t="shared" si="518"/>
        <v>17</v>
      </c>
    </row>
    <row r="19802" spans="2:2">
      <c r="B19802">
        <f t="shared" si="518"/>
        <v>17</v>
      </c>
    </row>
    <row r="19803" spans="2:2">
      <c r="B19803">
        <f t="shared" si="518"/>
        <v>17</v>
      </c>
    </row>
    <row r="19804" spans="2:2">
      <c r="B19804">
        <f t="shared" si="518"/>
        <v>17</v>
      </c>
    </row>
    <row r="19805" spans="2:2">
      <c r="B19805">
        <f t="shared" si="518"/>
        <v>17</v>
      </c>
    </row>
    <row r="19806" spans="2:2">
      <c r="B19806">
        <f t="shared" si="518"/>
        <v>17</v>
      </c>
    </row>
    <row r="19807" spans="2:2">
      <c r="B19807">
        <f t="shared" si="518"/>
        <v>17</v>
      </c>
    </row>
    <row r="19808" spans="2:2">
      <c r="B19808">
        <f t="shared" si="518"/>
        <v>17</v>
      </c>
    </row>
    <row r="19809" spans="2:2">
      <c r="B19809">
        <f t="shared" si="518"/>
        <v>17</v>
      </c>
    </row>
    <row r="19810" spans="2:2">
      <c r="B19810">
        <f t="shared" si="518"/>
        <v>17</v>
      </c>
    </row>
    <row r="19811" spans="2:2">
      <c r="B19811">
        <f t="shared" si="518"/>
        <v>17</v>
      </c>
    </row>
    <row r="19812" spans="2:2">
      <c r="B19812">
        <f t="shared" si="518"/>
        <v>17</v>
      </c>
    </row>
    <row r="19813" spans="2:2">
      <c r="B19813">
        <f t="shared" si="518"/>
        <v>17</v>
      </c>
    </row>
    <row r="19814" spans="2:2">
      <c r="B19814">
        <f t="shared" si="518"/>
        <v>17</v>
      </c>
    </row>
    <row r="19815" spans="2:2">
      <c r="B19815">
        <f t="shared" si="518"/>
        <v>17</v>
      </c>
    </row>
    <row r="19816" spans="2:2">
      <c r="B19816">
        <f t="shared" si="518"/>
        <v>17</v>
      </c>
    </row>
    <row r="19817" spans="2:2">
      <c r="B19817">
        <f t="shared" si="518"/>
        <v>17</v>
      </c>
    </row>
    <row r="19818" spans="2:2">
      <c r="B19818">
        <f t="shared" si="518"/>
        <v>17</v>
      </c>
    </row>
    <row r="19819" spans="2:2">
      <c r="B19819">
        <f t="shared" si="518"/>
        <v>17</v>
      </c>
    </row>
    <row r="19820" spans="2:2">
      <c r="B19820">
        <f t="shared" si="518"/>
        <v>17</v>
      </c>
    </row>
    <row r="19821" spans="2:2">
      <c r="B19821">
        <f t="shared" si="518"/>
        <v>17</v>
      </c>
    </row>
    <row r="19822" spans="2:2">
      <c r="B19822">
        <f t="shared" si="518"/>
        <v>17</v>
      </c>
    </row>
    <row r="19823" spans="2:2">
      <c r="B19823">
        <f t="shared" si="518"/>
        <v>17</v>
      </c>
    </row>
    <row r="19824" spans="2:2">
      <c r="B19824">
        <f t="shared" si="518"/>
        <v>17</v>
      </c>
    </row>
    <row r="19825" spans="2:2">
      <c r="B19825">
        <f t="shared" si="518"/>
        <v>17</v>
      </c>
    </row>
    <row r="19826" spans="2:2">
      <c r="B19826">
        <f t="shared" si="518"/>
        <v>17</v>
      </c>
    </row>
    <row r="19827" spans="2:2">
      <c r="B19827">
        <f t="shared" si="518"/>
        <v>17</v>
      </c>
    </row>
    <row r="19828" spans="2:2">
      <c r="B19828">
        <f t="shared" si="518"/>
        <v>17</v>
      </c>
    </row>
    <row r="19829" spans="2:2">
      <c r="B19829">
        <f t="shared" si="518"/>
        <v>17</v>
      </c>
    </row>
    <row r="19830" spans="2:2">
      <c r="B19830">
        <f t="shared" si="518"/>
        <v>17</v>
      </c>
    </row>
    <row r="19831" spans="2:2">
      <c r="B19831">
        <f t="shared" si="518"/>
        <v>17</v>
      </c>
    </row>
    <row r="19832" spans="2:2">
      <c r="B19832">
        <f t="shared" si="518"/>
        <v>17</v>
      </c>
    </row>
    <row r="19833" spans="2:2">
      <c r="B19833">
        <f t="shared" si="518"/>
        <v>17</v>
      </c>
    </row>
    <row r="19834" spans="2:2">
      <c r="B19834">
        <f t="shared" si="518"/>
        <v>17</v>
      </c>
    </row>
    <row r="19835" spans="2:2">
      <c r="B19835">
        <f t="shared" si="518"/>
        <v>17</v>
      </c>
    </row>
    <row r="19836" spans="2:2">
      <c r="B19836">
        <f t="shared" si="518"/>
        <v>17</v>
      </c>
    </row>
    <row r="19837" spans="2:2">
      <c r="B19837">
        <f t="shared" si="518"/>
        <v>17</v>
      </c>
    </row>
    <row r="19838" spans="2:2">
      <c r="B19838">
        <f t="shared" si="518"/>
        <v>17</v>
      </c>
    </row>
    <row r="19839" spans="2:2">
      <c r="B19839">
        <f t="shared" si="518"/>
        <v>17</v>
      </c>
    </row>
    <row r="19840" spans="2:2">
      <c r="B19840">
        <f t="shared" si="518"/>
        <v>17</v>
      </c>
    </row>
    <row r="19841" spans="2:2">
      <c r="B19841">
        <f t="shared" si="518"/>
        <v>17</v>
      </c>
    </row>
    <row r="19842" spans="2:2">
      <c r="B19842">
        <f t="shared" si="518"/>
        <v>17</v>
      </c>
    </row>
    <row r="19843" spans="2:2">
      <c r="B19843">
        <f t="shared" si="518"/>
        <v>17</v>
      </c>
    </row>
    <row r="19844" spans="2:2">
      <c r="B19844">
        <f t="shared" si="518"/>
        <v>17</v>
      </c>
    </row>
    <row r="19845" spans="2:2">
      <c r="B19845">
        <f t="shared" ref="B19845:B19908" si="519">+IF(F19844=44085,B19844+1,B19844)</f>
        <v>17</v>
      </c>
    </row>
    <row r="19846" spans="2:2">
      <c r="B19846">
        <f t="shared" si="519"/>
        <v>17</v>
      </c>
    </row>
    <row r="19847" spans="2:2">
      <c r="B19847">
        <f t="shared" si="519"/>
        <v>17</v>
      </c>
    </row>
    <row r="19848" spans="2:2">
      <c r="B19848">
        <f t="shared" si="519"/>
        <v>17</v>
      </c>
    </row>
    <row r="19849" spans="2:2">
      <c r="B19849">
        <f t="shared" si="519"/>
        <v>17</v>
      </c>
    </row>
    <row r="19850" spans="2:2">
      <c r="B19850">
        <f t="shared" si="519"/>
        <v>17</v>
      </c>
    </row>
    <row r="19851" spans="2:2">
      <c r="B19851">
        <f t="shared" si="519"/>
        <v>17</v>
      </c>
    </row>
    <row r="19852" spans="2:2">
      <c r="B19852">
        <f t="shared" si="519"/>
        <v>17</v>
      </c>
    </row>
    <row r="19853" spans="2:2">
      <c r="B19853">
        <f t="shared" si="519"/>
        <v>17</v>
      </c>
    </row>
    <row r="19854" spans="2:2">
      <c r="B19854">
        <f t="shared" si="519"/>
        <v>17</v>
      </c>
    </row>
    <row r="19855" spans="2:2">
      <c r="B19855">
        <f t="shared" si="519"/>
        <v>17</v>
      </c>
    </row>
    <row r="19856" spans="2:2">
      <c r="B19856">
        <f t="shared" si="519"/>
        <v>17</v>
      </c>
    </row>
    <row r="19857" spans="2:2">
      <c r="B19857">
        <f t="shared" si="519"/>
        <v>17</v>
      </c>
    </row>
    <row r="19858" spans="2:2">
      <c r="B19858">
        <f t="shared" si="519"/>
        <v>17</v>
      </c>
    </row>
    <row r="19859" spans="2:2">
      <c r="B19859">
        <f t="shared" si="519"/>
        <v>17</v>
      </c>
    </row>
    <row r="19860" spans="2:2">
      <c r="B19860">
        <f t="shared" si="519"/>
        <v>17</v>
      </c>
    </row>
    <row r="19861" spans="2:2">
      <c r="B19861">
        <f t="shared" si="519"/>
        <v>17</v>
      </c>
    </row>
    <row r="19862" spans="2:2">
      <c r="B19862">
        <f t="shared" si="519"/>
        <v>17</v>
      </c>
    </row>
    <row r="19863" spans="2:2">
      <c r="B19863">
        <f t="shared" si="519"/>
        <v>17</v>
      </c>
    </row>
    <row r="19864" spans="2:2">
      <c r="B19864">
        <f t="shared" si="519"/>
        <v>17</v>
      </c>
    </row>
    <row r="19865" spans="2:2">
      <c r="B19865">
        <f t="shared" si="519"/>
        <v>17</v>
      </c>
    </row>
    <row r="19866" spans="2:2">
      <c r="B19866">
        <f t="shared" si="519"/>
        <v>17</v>
      </c>
    </row>
    <row r="19867" spans="2:2">
      <c r="B19867">
        <f t="shared" si="519"/>
        <v>17</v>
      </c>
    </row>
    <row r="19868" spans="2:2">
      <c r="B19868">
        <f t="shared" si="519"/>
        <v>17</v>
      </c>
    </row>
    <row r="19869" spans="2:2">
      <c r="B19869">
        <f t="shared" si="519"/>
        <v>17</v>
      </c>
    </row>
    <row r="19870" spans="2:2">
      <c r="B19870">
        <f t="shared" si="519"/>
        <v>17</v>
      </c>
    </row>
    <row r="19871" spans="2:2">
      <c r="B19871">
        <f t="shared" si="519"/>
        <v>17</v>
      </c>
    </row>
    <row r="19872" spans="2:2">
      <c r="B19872">
        <f t="shared" si="519"/>
        <v>17</v>
      </c>
    </row>
    <row r="19873" spans="2:2">
      <c r="B19873">
        <f t="shared" si="519"/>
        <v>17</v>
      </c>
    </row>
    <row r="19874" spans="2:2">
      <c r="B19874">
        <f t="shared" si="519"/>
        <v>17</v>
      </c>
    </row>
    <row r="19875" spans="2:2">
      <c r="B19875">
        <f t="shared" si="519"/>
        <v>17</v>
      </c>
    </row>
    <row r="19876" spans="2:2">
      <c r="B19876">
        <f t="shared" si="519"/>
        <v>17</v>
      </c>
    </row>
    <row r="19877" spans="2:2">
      <c r="B19877">
        <f t="shared" si="519"/>
        <v>17</v>
      </c>
    </row>
    <row r="19878" spans="2:2">
      <c r="B19878">
        <f t="shared" si="519"/>
        <v>17</v>
      </c>
    </row>
    <row r="19879" spans="2:2">
      <c r="B19879">
        <f t="shared" si="519"/>
        <v>17</v>
      </c>
    </row>
    <row r="19880" spans="2:2">
      <c r="B19880">
        <f t="shared" si="519"/>
        <v>17</v>
      </c>
    </row>
    <row r="19881" spans="2:2">
      <c r="B19881">
        <f t="shared" si="519"/>
        <v>17</v>
      </c>
    </row>
    <row r="19882" spans="2:2">
      <c r="B19882">
        <f t="shared" si="519"/>
        <v>17</v>
      </c>
    </row>
    <row r="19883" spans="2:2">
      <c r="B19883">
        <f t="shared" si="519"/>
        <v>17</v>
      </c>
    </row>
    <row r="19884" spans="2:2">
      <c r="B19884">
        <f t="shared" si="519"/>
        <v>17</v>
      </c>
    </row>
    <row r="19885" spans="2:2">
      <c r="B19885">
        <f t="shared" si="519"/>
        <v>17</v>
      </c>
    </row>
    <row r="19886" spans="2:2">
      <c r="B19886">
        <f t="shared" si="519"/>
        <v>17</v>
      </c>
    </row>
    <row r="19887" spans="2:2">
      <c r="B19887">
        <f t="shared" si="519"/>
        <v>17</v>
      </c>
    </row>
    <row r="19888" spans="2:2">
      <c r="B19888">
        <f t="shared" si="519"/>
        <v>17</v>
      </c>
    </row>
    <row r="19889" spans="2:2">
      <c r="B19889">
        <f t="shared" si="519"/>
        <v>17</v>
      </c>
    </row>
    <row r="19890" spans="2:2">
      <c r="B19890">
        <f t="shared" si="519"/>
        <v>17</v>
      </c>
    </row>
    <row r="19891" spans="2:2">
      <c r="B19891">
        <f t="shared" si="519"/>
        <v>17</v>
      </c>
    </row>
    <row r="19892" spans="2:2">
      <c r="B19892">
        <f t="shared" si="519"/>
        <v>17</v>
      </c>
    </row>
    <row r="19893" spans="2:2">
      <c r="B19893">
        <f t="shared" si="519"/>
        <v>17</v>
      </c>
    </row>
    <row r="19894" spans="2:2">
      <c r="B19894">
        <f t="shared" si="519"/>
        <v>17</v>
      </c>
    </row>
    <row r="19895" spans="2:2">
      <c r="B19895">
        <f t="shared" si="519"/>
        <v>17</v>
      </c>
    </row>
    <row r="19896" spans="2:2">
      <c r="B19896">
        <f t="shared" si="519"/>
        <v>17</v>
      </c>
    </row>
    <row r="19897" spans="2:2">
      <c r="B19897">
        <f t="shared" si="519"/>
        <v>17</v>
      </c>
    </row>
    <row r="19898" spans="2:2">
      <c r="B19898">
        <f t="shared" si="519"/>
        <v>17</v>
      </c>
    </row>
    <row r="19899" spans="2:2">
      <c r="B19899">
        <f t="shared" si="519"/>
        <v>17</v>
      </c>
    </row>
    <row r="19900" spans="2:2">
      <c r="B19900">
        <f t="shared" si="519"/>
        <v>17</v>
      </c>
    </row>
    <row r="19901" spans="2:2">
      <c r="B19901">
        <f t="shared" si="519"/>
        <v>17</v>
      </c>
    </row>
    <row r="19902" spans="2:2">
      <c r="B19902">
        <f t="shared" si="519"/>
        <v>17</v>
      </c>
    </row>
    <row r="19903" spans="2:2">
      <c r="B19903">
        <f t="shared" si="519"/>
        <v>17</v>
      </c>
    </row>
    <row r="19904" spans="2:2">
      <c r="B19904">
        <f t="shared" si="519"/>
        <v>17</v>
      </c>
    </row>
    <row r="19905" spans="2:2">
      <c r="B19905">
        <f t="shared" si="519"/>
        <v>17</v>
      </c>
    </row>
    <row r="19906" spans="2:2">
      <c r="B19906">
        <f t="shared" si="519"/>
        <v>17</v>
      </c>
    </row>
    <row r="19907" spans="2:2">
      <c r="B19907">
        <f t="shared" si="519"/>
        <v>17</v>
      </c>
    </row>
    <row r="19908" spans="2:2">
      <c r="B19908">
        <f t="shared" si="519"/>
        <v>17</v>
      </c>
    </row>
    <row r="19909" spans="2:2">
      <c r="B19909">
        <f t="shared" ref="B19909:B19972" si="520">+IF(F19908=44085,B19908+1,B19908)</f>
        <v>17</v>
      </c>
    </row>
    <row r="19910" spans="2:2">
      <c r="B19910">
        <f t="shared" si="520"/>
        <v>17</v>
      </c>
    </row>
    <row r="19911" spans="2:2">
      <c r="B19911">
        <f t="shared" si="520"/>
        <v>17</v>
      </c>
    </row>
    <row r="19912" spans="2:2">
      <c r="B19912">
        <f t="shared" si="520"/>
        <v>17</v>
      </c>
    </row>
    <row r="19913" spans="2:2">
      <c r="B19913">
        <f t="shared" si="520"/>
        <v>17</v>
      </c>
    </row>
    <row r="19914" spans="2:2">
      <c r="B19914">
        <f t="shared" si="520"/>
        <v>17</v>
      </c>
    </row>
    <row r="19915" spans="2:2">
      <c r="B19915">
        <f t="shared" si="520"/>
        <v>17</v>
      </c>
    </row>
    <row r="19916" spans="2:2">
      <c r="B19916">
        <f t="shared" si="520"/>
        <v>17</v>
      </c>
    </row>
    <row r="19917" spans="2:2">
      <c r="B19917">
        <f t="shared" si="520"/>
        <v>17</v>
      </c>
    </row>
    <row r="19918" spans="2:2">
      <c r="B19918">
        <f t="shared" si="520"/>
        <v>17</v>
      </c>
    </row>
    <row r="19919" spans="2:2">
      <c r="B19919">
        <f t="shared" si="520"/>
        <v>17</v>
      </c>
    </row>
    <row r="19920" spans="2:2">
      <c r="B19920">
        <f t="shared" si="520"/>
        <v>17</v>
      </c>
    </row>
    <row r="19921" spans="2:2">
      <c r="B19921">
        <f t="shared" si="520"/>
        <v>17</v>
      </c>
    </row>
    <row r="19922" spans="2:2">
      <c r="B19922">
        <f t="shared" si="520"/>
        <v>17</v>
      </c>
    </row>
    <row r="19923" spans="2:2">
      <c r="B19923">
        <f t="shared" si="520"/>
        <v>17</v>
      </c>
    </row>
    <row r="19924" spans="2:2">
      <c r="B19924">
        <f t="shared" si="520"/>
        <v>17</v>
      </c>
    </row>
    <row r="19925" spans="2:2">
      <c r="B19925">
        <f t="shared" si="520"/>
        <v>17</v>
      </c>
    </row>
    <row r="19926" spans="2:2">
      <c r="B19926">
        <f t="shared" si="520"/>
        <v>17</v>
      </c>
    </row>
    <row r="19927" spans="2:2">
      <c r="B19927">
        <f t="shared" si="520"/>
        <v>17</v>
      </c>
    </row>
    <row r="19928" spans="2:2">
      <c r="B19928">
        <f t="shared" si="520"/>
        <v>17</v>
      </c>
    </row>
    <row r="19929" spans="2:2">
      <c r="B19929">
        <f t="shared" si="520"/>
        <v>17</v>
      </c>
    </row>
    <row r="19930" spans="2:2">
      <c r="B19930">
        <f t="shared" si="520"/>
        <v>17</v>
      </c>
    </row>
    <row r="19931" spans="2:2">
      <c r="B19931">
        <f t="shared" si="520"/>
        <v>17</v>
      </c>
    </row>
    <row r="19932" spans="2:2">
      <c r="B19932">
        <f t="shared" si="520"/>
        <v>17</v>
      </c>
    </row>
    <row r="19933" spans="2:2">
      <c r="B19933">
        <f t="shared" si="520"/>
        <v>17</v>
      </c>
    </row>
    <row r="19934" spans="2:2">
      <c r="B19934">
        <f t="shared" si="520"/>
        <v>17</v>
      </c>
    </row>
    <row r="19935" spans="2:2">
      <c r="B19935">
        <f t="shared" si="520"/>
        <v>17</v>
      </c>
    </row>
    <row r="19936" spans="2:2">
      <c r="B19936">
        <f t="shared" si="520"/>
        <v>17</v>
      </c>
    </row>
    <row r="19937" spans="2:2">
      <c r="B19937">
        <f t="shared" si="520"/>
        <v>17</v>
      </c>
    </row>
    <row r="19938" spans="2:2">
      <c r="B19938">
        <f t="shared" si="520"/>
        <v>17</v>
      </c>
    </row>
    <row r="19939" spans="2:2">
      <c r="B19939">
        <f t="shared" si="520"/>
        <v>17</v>
      </c>
    </row>
    <row r="19940" spans="2:2">
      <c r="B19940">
        <f t="shared" si="520"/>
        <v>17</v>
      </c>
    </row>
    <row r="19941" spans="2:2">
      <c r="B19941">
        <f t="shared" si="520"/>
        <v>17</v>
      </c>
    </row>
    <row r="19942" spans="2:2">
      <c r="B19942">
        <f t="shared" si="520"/>
        <v>17</v>
      </c>
    </row>
    <row r="19943" spans="2:2">
      <c r="B19943">
        <f t="shared" si="520"/>
        <v>17</v>
      </c>
    </row>
    <row r="19944" spans="2:2">
      <c r="B19944">
        <f t="shared" si="520"/>
        <v>17</v>
      </c>
    </row>
    <row r="19945" spans="2:2">
      <c r="B19945">
        <f t="shared" si="520"/>
        <v>17</v>
      </c>
    </row>
    <row r="19946" spans="2:2">
      <c r="B19946">
        <f t="shared" si="520"/>
        <v>17</v>
      </c>
    </row>
    <row r="19947" spans="2:2">
      <c r="B19947">
        <f t="shared" si="520"/>
        <v>17</v>
      </c>
    </row>
    <row r="19948" spans="2:2">
      <c r="B19948">
        <f t="shared" si="520"/>
        <v>17</v>
      </c>
    </row>
    <row r="19949" spans="2:2">
      <c r="B19949">
        <f t="shared" si="520"/>
        <v>17</v>
      </c>
    </row>
    <row r="19950" spans="2:2">
      <c r="B19950">
        <f t="shared" si="520"/>
        <v>17</v>
      </c>
    </row>
    <row r="19951" spans="2:2">
      <c r="B19951">
        <f t="shared" si="520"/>
        <v>17</v>
      </c>
    </row>
    <row r="19952" spans="2:2">
      <c r="B19952">
        <f t="shared" si="520"/>
        <v>17</v>
      </c>
    </row>
    <row r="19953" spans="2:2">
      <c r="B19953">
        <f t="shared" si="520"/>
        <v>17</v>
      </c>
    </row>
    <row r="19954" spans="2:2">
      <c r="B19954">
        <f t="shared" si="520"/>
        <v>17</v>
      </c>
    </row>
    <row r="19955" spans="2:2">
      <c r="B19955">
        <f t="shared" si="520"/>
        <v>17</v>
      </c>
    </row>
    <row r="19956" spans="2:2">
      <c r="B19956">
        <f t="shared" si="520"/>
        <v>17</v>
      </c>
    </row>
    <row r="19957" spans="2:2">
      <c r="B19957">
        <f t="shared" si="520"/>
        <v>17</v>
      </c>
    </row>
    <row r="19958" spans="2:2">
      <c r="B19958">
        <f t="shared" si="520"/>
        <v>17</v>
      </c>
    </row>
    <row r="19959" spans="2:2">
      <c r="B19959">
        <f t="shared" si="520"/>
        <v>17</v>
      </c>
    </row>
    <row r="19960" spans="2:2">
      <c r="B19960">
        <f t="shared" si="520"/>
        <v>17</v>
      </c>
    </row>
    <row r="19961" spans="2:2">
      <c r="B19961">
        <f t="shared" si="520"/>
        <v>17</v>
      </c>
    </row>
    <row r="19962" spans="2:2">
      <c r="B19962">
        <f t="shared" si="520"/>
        <v>17</v>
      </c>
    </row>
    <row r="19963" spans="2:2">
      <c r="B19963">
        <f t="shared" si="520"/>
        <v>17</v>
      </c>
    </row>
    <row r="19964" spans="2:2">
      <c r="B19964">
        <f t="shared" si="520"/>
        <v>17</v>
      </c>
    </row>
    <row r="19965" spans="2:2">
      <c r="B19965">
        <f t="shared" si="520"/>
        <v>17</v>
      </c>
    </row>
    <row r="19966" spans="2:2">
      <c r="B19966">
        <f t="shared" si="520"/>
        <v>17</v>
      </c>
    </row>
    <row r="19967" spans="2:2">
      <c r="B19967">
        <f t="shared" si="520"/>
        <v>17</v>
      </c>
    </row>
    <row r="19968" spans="2:2">
      <c r="B19968">
        <f t="shared" si="520"/>
        <v>17</v>
      </c>
    </row>
    <row r="19969" spans="2:2">
      <c r="B19969">
        <f t="shared" si="520"/>
        <v>17</v>
      </c>
    </row>
    <row r="19970" spans="2:2">
      <c r="B19970">
        <f t="shared" si="520"/>
        <v>17</v>
      </c>
    </row>
    <row r="19971" spans="2:2">
      <c r="B19971">
        <f t="shared" si="520"/>
        <v>17</v>
      </c>
    </row>
    <row r="19972" spans="2:2">
      <c r="B19972">
        <f t="shared" si="520"/>
        <v>17</v>
      </c>
    </row>
    <row r="19973" spans="2:2">
      <c r="B19973">
        <f t="shared" ref="B19973:B20036" si="521">+IF(F19972=44085,B19972+1,B19972)</f>
        <v>17</v>
      </c>
    </row>
    <row r="19974" spans="2:2">
      <c r="B19974">
        <f t="shared" si="521"/>
        <v>17</v>
      </c>
    </row>
    <row r="19975" spans="2:2">
      <c r="B19975">
        <f t="shared" si="521"/>
        <v>17</v>
      </c>
    </row>
    <row r="19976" spans="2:2">
      <c r="B19976">
        <f t="shared" si="521"/>
        <v>17</v>
      </c>
    </row>
    <row r="19977" spans="2:2">
      <c r="B19977">
        <f t="shared" si="521"/>
        <v>17</v>
      </c>
    </row>
    <row r="19978" spans="2:2">
      <c r="B19978">
        <f t="shared" si="521"/>
        <v>17</v>
      </c>
    </row>
    <row r="19979" spans="2:2">
      <c r="B19979">
        <f t="shared" si="521"/>
        <v>17</v>
      </c>
    </row>
    <row r="19980" spans="2:2">
      <c r="B19980">
        <f t="shared" si="521"/>
        <v>17</v>
      </c>
    </row>
    <row r="19981" spans="2:2">
      <c r="B19981">
        <f t="shared" si="521"/>
        <v>17</v>
      </c>
    </row>
    <row r="19982" spans="2:2">
      <c r="B19982">
        <f t="shared" si="521"/>
        <v>17</v>
      </c>
    </row>
    <row r="19983" spans="2:2">
      <c r="B19983">
        <f t="shared" si="521"/>
        <v>17</v>
      </c>
    </row>
    <row r="19984" spans="2:2">
      <c r="B19984">
        <f t="shared" si="521"/>
        <v>17</v>
      </c>
    </row>
    <row r="19985" spans="2:2">
      <c r="B19985">
        <f t="shared" si="521"/>
        <v>17</v>
      </c>
    </row>
    <row r="19986" spans="2:2">
      <c r="B19986">
        <f t="shared" si="521"/>
        <v>17</v>
      </c>
    </row>
    <row r="19987" spans="2:2">
      <c r="B19987">
        <f t="shared" si="521"/>
        <v>17</v>
      </c>
    </row>
    <row r="19988" spans="2:2">
      <c r="B19988">
        <f t="shared" si="521"/>
        <v>17</v>
      </c>
    </row>
    <row r="19989" spans="2:2">
      <c r="B19989">
        <f t="shared" si="521"/>
        <v>17</v>
      </c>
    </row>
    <row r="19990" spans="2:2">
      <c r="B19990">
        <f t="shared" si="521"/>
        <v>17</v>
      </c>
    </row>
    <row r="19991" spans="2:2">
      <c r="B19991">
        <f t="shared" si="521"/>
        <v>17</v>
      </c>
    </row>
    <row r="19992" spans="2:2">
      <c r="B19992">
        <f t="shared" si="521"/>
        <v>17</v>
      </c>
    </row>
    <row r="19993" spans="2:2">
      <c r="B19993">
        <f t="shared" si="521"/>
        <v>17</v>
      </c>
    </row>
    <row r="19994" spans="2:2">
      <c r="B19994">
        <f t="shared" si="521"/>
        <v>17</v>
      </c>
    </row>
    <row r="19995" spans="2:2">
      <c r="B19995">
        <f t="shared" si="521"/>
        <v>17</v>
      </c>
    </row>
    <row r="19996" spans="2:2">
      <c r="B19996">
        <f t="shared" si="521"/>
        <v>17</v>
      </c>
    </row>
    <row r="19997" spans="2:2">
      <c r="B19997">
        <f t="shared" si="521"/>
        <v>17</v>
      </c>
    </row>
    <row r="19998" spans="2:2">
      <c r="B19998">
        <f t="shared" si="521"/>
        <v>17</v>
      </c>
    </row>
    <row r="19999" spans="2:2">
      <c r="B19999">
        <f t="shared" si="521"/>
        <v>17</v>
      </c>
    </row>
    <row r="20000" spans="2:2">
      <c r="B20000">
        <f t="shared" si="521"/>
        <v>17</v>
      </c>
    </row>
    <row r="20001" spans="2:2">
      <c r="B20001">
        <f t="shared" si="521"/>
        <v>17</v>
      </c>
    </row>
    <row r="20002" spans="2:2">
      <c r="B20002">
        <f t="shared" si="521"/>
        <v>17</v>
      </c>
    </row>
    <row r="20003" spans="2:2">
      <c r="B20003">
        <f t="shared" si="521"/>
        <v>17</v>
      </c>
    </row>
    <row r="20004" spans="2:2">
      <c r="B20004">
        <f t="shared" si="521"/>
        <v>17</v>
      </c>
    </row>
    <row r="20005" spans="2:2">
      <c r="B20005">
        <f t="shared" si="521"/>
        <v>17</v>
      </c>
    </row>
    <row r="20006" spans="2:2">
      <c r="B20006">
        <f t="shared" si="521"/>
        <v>17</v>
      </c>
    </row>
    <row r="20007" spans="2:2">
      <c r="B20007">
        <f t="shared" si="521"/>
        <v>17</v>
      </c>
    </row>
    <row r="20008" spans="2:2">
      <c r="B20008">
        <f t="shared" si="521"/>
        <v>17</v>
      </c>
    </row>
    <row r="20009" spans="2:2">
      <c r="B20009">
        <f t="shared" si="521"/>
        <v>17</v>
      </c>
    </row>
    <row r="20010" spans="2:2">
      <c r="B20010">
        <f t="shared" si="521"/>
        <v>17</v>
      </c>
    </row>
    <row r="20011" spans="2:2">
      <c r="B20011">
        <f t="shared" si="521"/>
        <v>17</v>
      </c>
    </row>
    <row r="20012" spans="2:2">
      <c r="B20012">
        <f t="shared" si="521"/>
        <v>17</v>
      </c>
    </row>
    <row r="20013" spans="2:2">
      <c r="B20013">
        <f t="shared" si="521"/>
        <v>17</v>
      </c>
    </row>
    <row r="20014" spans="2:2">
      <c r="B20014">
        <f t="shared" si="521"/>
        <v>17</v>
      </c>
    </row>
    <row r="20015" spans="2:2">
      <c r="B20015">
        <f t="shared" si="521"/>
        <v>17</v>
      </c>
    </row>
    <row r="20016" spans="2:2">
      <c r="B20016">
        <f t="shared" si="521"/>
        <v>17</v>
      </c>
    </row>
    <row r="20017" spans="2:2">
      <c r="B20017">
        <f t="shared" si="521"/>
        <v>17</v>
      </c>
    </row>
    <row r="20018" spans="2:2">
      <c r="B20018">
        <f t="shared" si="521"/>
        <v>17</v>
      </c>
    </row>
    <row r="20019" spans="2:2">
      <c r="B20019">
        <f t="shared" si="521"/>
        <v>17</v>
      </c>
    </row>
    <row r="20020" spans="2:2">
      <c r="B20020">
        <f t="shared" si="521"/>
        <v>17</v>
      </c>
    </row>
    <row r="20021" spans="2:2">
      <c r="B20021">
        <f t="shared" si="521"/>
        <v>17</v>
      </c>
    </row>
    <row r="20022" spans="2:2">
      <c r="B20022">
        <f t="shared" si="521"/>
        <v>17</v>
      </c>
    </row>
    <row r="20023" spans="2:2">
      <c r="B20023">
        <f t="shared" si="521"/>
        <v>17</v>
      </c>
    </row>
    <row r="20024" spans="2:2">
      <c r="B20024">
        <f t="shared" si="521"/>
        <v>17</v>
      </c>
    </row>
    <row r="20025" spans="2:2">
      <c r="B20025">
        <f t="shared" si="521"/>
        <v>17</v>
      </c>
    </row>
    <row r="20026" spans="2:2">
      <c r="B20026">
        <f t="shared" si="521"/>
        <v>17</v>
      </c>
    </row>
    <row r="20027" spans="2:2">
      <c r="B20027">
        <f t="shared" si="521"/>
        <v>17</v>
      </c>
    </row>
    <row r="20028" spans="2:2">
      <c r="B20028">
        <f t="shared" si="521"/>
        <v>17</v>
      </c>
    </row>
    <row r="20029" spans="2:2">
      <c r="B20029">
        <f t="shared" si="521"/>
        <v>17</v>
      </c>
    </row>
    <row r="20030" spans="2:2">
      <c r="B20030">
        <f t="shared" si="521"/>
        <v>17</v>
      </c>
    </row>
    <row r="20031" spans="2:2">
      <c r="B20031">
        <f t="shared" si="521"/>
        <v>17</v>
      </c>
    </row>
    <row r="20032" spans="2:2">
      <c r="B20032">
        <f t="shared" si="521"/>
        <v>17</v>
      </c>
    </row>
    <row r="20033" spans="2:2">
      <c r="B20033">
        <f t="shared" si="521"/>
        <v>17</v>
      </c>
    </row>
    <row r="20034" spans="2:2">
      <c r="B20034">
        <f t="shared" si="521"/>
        <v>17</v>
      </c>
    </row>
    <row r="20035" spans="2:2">
      <c r="B20035">
        <f t="shared" si="521"/>
        <v>17</v>
      </c>
    </row>
    <row r="20036" spans="2:2">
      <c r="B20036">
        <f t="shared" si="521"/>
        <v>17</v>
      </c>
    </row>
    <row r="20037" spans="2:2">
      <c r="B20037">
        <f t="shared" ref="B20037:B20100" si="522">+IF(F20036=44085,B20036+1,B20036)</f>
        <v>17</v>
      </c>
    </row>
    <row r="20038" spans="2:2">
      <c r="B20038">
        <f t="shared" si="522"/>
        <v>17</v>
      </c>
    </row>
    <row r="20039" spans="2:2">
      <c r="B20039">
        <f t="shared" si="522"/>
        <v>17</v>
      </c>
    </row>
    <row r="20040" spans="2:2">
      <c r="B20040">
        <f t="shared" si="522"/>
        <v>17</v>
      </c>
    </row>
    <row r="20041" spans="2:2">
      <c r="B20041">
        <f t="shared" si="522"/>
        <v>17</v>
      </c>
    </row>
    <row r="20042" spans="2:2">
      <c r="B20042">
        <f t="shared" si="522"/>
        <v>17</v>
      </c>
    </row>
    <row r="20043" spans="2:2">
      <c r="B20043">
        <f t="shared" si="522"/>
        <v>17</v>
      </c>
    </row>
    <row r="20044" spans="2:2">
      <c r="B20044">
        <f t="shared" si="522"/>
        <v>17</v>
      </c>
    </row>
    <row r="20045" spans="2:2">
      <c r="B20045">
        <f t="shared" si="522"/>
        <v>17</v>
      </c>
    </row>
    <row r="20046" spans="2:2">
      <c r="B20046">
        <f t="shared" si="522"/>
        <v>17</v>
      </c>
    </row>
    <row r="20047" spans="2:2">
      <c r="B20047">
        <f t="shared" si="522"/>
        <v>17</v>
      </c>
    </row>
    <row r="20048" spans="2:2">
      <c r="B20048">
        <f t="shared" si="522"/>
        <v>17</v>
      </c>
    </row>
    <row r="20049" spans="2:2">
      <c r="B20049">
        <f t="shared" si="522"/>
        <v>17</v>
      </c>
    </row>
    <row r="20050" spans="2:2">
      <c r="B20050">
        <f t="shared" si="522"/>
        <v>17</v>
      </c>
    </row>
    <row r="20051" spans="2:2">
      <c r="B20051">
        <f t="shared" si="522"/>
        <v>17</v>
      </c>
    </row>
    <row r="20052" spans="2:2">
      <c r="B20052">
        <f t="shared" si="522"/>
        <v>17</v>
      </c>
    </row>
    <row r="20053" spans="2:2">
      <c r="B20053">
        <f t="shared" si="522"/>
        <v>17</v>
      </c>
    </row>
    <row r="20054" spans="2:2">
      <c r="B20054">
        <f t="shared" si="522"/>
        <v>17</v>
      </c>
    </row>
    <row r="20055" spans="2:2">
      <c r="B20055">
        <f t="shared" si="522"/>
        <v>17</v>
      </c>
    </row>
    <row r="20056" spans="2:2">
      <c r="B20056">
        <f t="shared" si="522"/>
        <v>17</v>
      </c>
    </row>
    <row r="20057" spans="2:2">
      <c r="B20057">
        <f t="shared" si="522"/>
        <v>17</v>
      </c>
    </row>
    <row r="20058" spans="2:2">
      <c r="B20058">
        <f t="shared" si="522"/>
        <v>17</v>
      </c>
    </row>
    <row r="20059" spans="2:2">
      <c r="B20059">
        <f t="shared" si="522"/>
        <v>17</v>
      </c>
    </row>
    <row r="20060" spans="2:2">
      <c r="B20060">
        <f t="shared" si="522"/>
        <v>17</v>
      </c>
    </row>
    <row r="20061" spans="2:2">
      <c r="B20061">
        <f t="shared" si="522"/>
        <v>17</v>
      </c>
    </row>
    <row r="20062" spans="2:2">
      <c r="B20062">
        <f t="shared" si="522"/>
        <v>17</v>
      </c>
    </row>
    <row r="20063" spans="2:2">
      <c r="B20063">
        <f t="shared" si="522"/>
        <v>17</v>
      </c>
    </row>
    <row r="20064" spans="2:2">
      <c r="B20064">
        <f t="shared" si="522"/>
        <v>17</v>
      </c>
    </row>
    <row r="20065" spans="2:2">
      <c r="B20065">
        <f t="shared" si="522"/>
        <v>17</v>
      </c>
    </row>
    <row r="20066" spans="2:2">
      <c r="B20066">
        <f t="shared" si="522"/>
        <v>17</v>
      </c>
    </row>
    <row r="20067" spans="2:2">
      <c r="B20067">
        <f t="shared" si="522"/>
        <v>17</v>
      </c>
    </row>
    <row r="20068" spans="2:2">
      <c r="B20068">
        <f t="shared" si="522"/>
        <v>17</v>
      </c>
    </row>
    <row r="20069" spans="2:2">
      <c r="B20069">
        <f t="shared" si="522"/>
        <v>17</v>
      </c>
    </row>
    <row r="20070" spans="2:2">
      <c r="B20070">
        <f t="shared" si="522"/>
        <v>17</v>
      </c>
    </row>
    <row r="20071" spans="2:2">
      <c r="B20071">
        <f t="shared" si="522"/>
        <v>17</v>
      </c>
    </row>
    <row r="20072" spans="2:2">
      <c r="B20072">
        <f t="shared" si="522"/>
        <v>17</v>
      </c>
    </row>
    <row r="20073" spans="2:2">
      <c r="B20073">
        <f t="shared" si="522"/>
        <v>17</v>
      </c>
    </row>
    <row r="20074" spans="2:2">
      <c r="B20074">
        <f t="shared" si="522"/>
        <v>17</v>
      </c>
    </row>
    <row r="20075" spans="2:2">
      <c r="B20075">
        <f t="shared" si="522"/>
        <v>17</v>
      </c>
    </row>
    <row r="20076" spans="2:2">
      <c r="B20076">
        <f t="shared" si="522"/>
        <v>17</v>
      </c>
    </row>
    <row r="20077" spans="2:2">
      <c r="B20077">
        <f t="shared" si="522"/>
        <v>17</v>
      </c>
    </row>
    <row r="20078" spans="2:2">
      <c r="B20078">
        <f t="shared" si="522"/>
        <v>17</v>
      </c>
    </row>
    <row r="20079" spans="2:2">
      <c r="B20079">
        <f t="shared" si="522"/>
        <v>17</v>
      </c>
    </row>
    <row r="20080" spans="2:2">
      <c r="B20080">
        <f t="shared" si="522"/>
        <v>17</v>
      </c>
    </row>
    <row r="20081" spans="2:2">
      <c r="B20081">
        <f t="shared" si="522"/>
        <v>17</v>
      </c>
    </row>
    <row r="20082" spans="2:2">
      <c r="B20082">
        <f t="shared" si="522"/>
        <v>17</v>
      </c>
    </row>
    <row r="20083" spans="2:2">
      <c r="B20083">
        <f t="shared" si="522"/>
        <v>17</v>
      </c>
    </row>
    <row r="20084" spans="2:2">
      <c r="B20084">
        <f t="shared" si="522"/>
        <v>17</v>
      </c>
    </row>
    <row r="20085" spans="2:2">
      <c r="B20085">
        <f t="shared" si="522"/>
        <v>17</v>
      </c>
    </row>
    <row r="20086" spans="2:2">
      <c r="B20086">
        <f t="shared" si="522"/>
        <v>17</v>
      </c>
    </row>
    <row r="20087" spans="2:2">
      <c r="B20087">
        <f t="shared" si="522"/>
        <v>17</v>
      </c>
    </row>
    <row r="20088" spans="2:2">
      <c r="B20088">
        <f t="shared" si="522"/>
        <v>17</v>
      </c>
    </row>
    <row r="20089" spans="2:2">
      <c r="B20089">
        <f t="shared" si="522"/>
        <v>17</v>
      </c>
    </row>
    <row r="20090" spans="2:2">
      <c r="B20090">
        <f t="shared" si="522"/>
        <v>17</v>
      </c>
    </row>
    <row r="20091" spans="2:2">
      <c r="B20091">
        <f t="shared" si="522"/>
        <v>17</v>
      </c>
    </row>
    <row r="20092" spans="2:2">
      <c r="B20092">
        <f t="shared" si="522"/>
        <v>17</v>
      </c>
    </row>
    <row r="20093" spans="2:2">
      <c r="B20093">
        <f t="shared" si="522"/>
        <v>17</v>
      </c>
    </row>
    <row r="20094" spans="2:2">
      <c r="B20094">
        <f t="shared" si="522"/>
        <v>17</v>
      </c>
    </row>
    <row r="20095" spans="2:2">
      <c r="B20095">
        <f t="shared" si="522"/>
        <v>17</v>
      </c>
    </row>
    <row r="20096" spans="2:2">
      <c r="B20096">
        <f t="shared" si="522"/>
        <v>17</v>
      </c>
    </row>
    <row r="20097" spans="2:2">
      <c r="B20097">
        <f t="shared" si="522"/>
        <v>17</v>
      </c>
    </row>
    <row r="20098" spans="2:2">
      <c r="B20098">
        <f t="shared" si="522"/>
        <v>17</v>
      </c>
    </row>
    <row r="20099" spans="2:2">
      <c r="B20099">
        <f t="shared" si="522"/>
        <v>17</v>
      </c>
    </row>
    <row r="20100" spans="2:2">
      <c r="B20100">
        <f t="shared" si="522"/>
        <v>17</v>
      </c>
    </row>
    <row r="20101" spans="2:2">
      <c r="B20101">
        <f t="shared" ref="B20101:B20164" si="523">+IF(F20100=44085,B20100+1,B20100)</f>
        <v>17</v>
      </c>
    </row>
    <row r="20102" spans="2:2">
      <c r="B20102">
        <f t="shared" si="523"/>
        <v>17</v>
      </c>
    </row>
    <row r="20103" spans="2:2">
      <c r="B20103">
        <f t="shared" si="523"/>
        <v>17</v>
      </c>
    </row>
    <row r="20104" spans="2:2">
      <c r="B20104">
        <f t="shared" si="523"/>
        <v>17</v>
      </c>
    </row>
    <row r="20105" spans="2:2">
      <c r="B20105">
        <f t="shared" si="523"/>
        <v>17</v>
      </c>
    </row>
    <row r="20106" spans="2:2">
      <c r="B20106">
        <f t="shared" si="523"/>
        <v>17</v>
      </c>
    </row>
    <row r="20107" spans="2:2">
      <c r="B20107">
        <f t="shared" si="523"/>
        <v>17</v>
      </c>
    </row>
    <row r="20108" spans="2:2">
      <c r="B20108">
        <f t="shared" si="523"/>
        <v>17</v>
      </c>
    </row>
    <row r="20109" spans="2:2">
      <c r="B20109">
        <f t="shared" si="523"/>
        <v>17</v>
      </c>
    </row>
    <row r="20110" spans="2:2">
      <c r="B20110">
        <f t="shared" si="523"/>
        <v>17</v>
      </c>
    </row>
    <row r="20111" spans="2:2">
      <c r="B20111">
        <f t="shared" si="523"/>
        <v>17</v>
      </c>
    </row>
    <row r="20112" spans="2:2">
      <c r="B20112">
        <f t="shared" si="523"/>
        <v>17</v>
      </c>
    </row>
    <row r="20113" spans="2:2">
      <c r="B20113">
        <f t="shared" si="523"/>
        <v>17</v>
      </c>
    </row>
    <row r="20114" spans="2:2">
      <c r="B20114">
        <f t="shared" si="523"/>
        <v>17</v>
      </c>
    </row>
    <row r="20115" spans="2:2">
      <c r="B20115">
        <f t="shared" si="523"/>
        <v>17</v>
      </c>
    </row>
    <row r="20116" spans="2:2">
      <c r="B20116">
        <f t="shared" si="523"/>
        <v>17</v>
      </c>
    </row>
    <row r="20117" spans="2:2">
      <c r="B20117">
        <f t="shared" si="523"/>
        <v>17</v>
      </c>
    </row>
    <row r="20118" spans="2:2">
      <c r="B20118">
        <f t="shared" si="523"/>
        <v>17</v>
      </c>
    </row>
    <row r="20119" spans="2:2">
      <c r="B20119">
        <f t="shared" si="523"/>
        <v>17</v>
      </c>
    </row>
    <row r="20120" spans="2:2">
      <c r="B20120">
        <f t="shared" si="523"/>
        <v>17</v>
      </c>
    </row>
    <row r="20121" spans="2:2">
      <c r="B20121">
        <f t="shared" si="523"/>
        <v>17</v>
      </c>
    </row>
    <row r="20122" spans="2:2">
      <c r="B20122">
        <f t="shared" si="523"/>
        <v>17</v>
      </c>
    </row>
    <row r="20123" spans="2:2">
      <c r="B20123">
        <f t="shared" si="523"/>
        <v>17</v>
      </c>
    </row>
    <row r="20124" spans="2:2">
      <c r="B20124">
        <f t="shared" si="523"/>
        <v>17</v>
      </c>
    </row>
    <row r="20125" spans="2:2">
      <c r="B20125">
        <f t="shared" si="523"/>
        <v>17</v>
      </c>
    </row>
    <row r="20126" spans="2:2">
      <c r="B20126">
        <f t="shared" si="523"/>
        <v>17</v>
      </c>
    </row>
    <row r="20127" spans="2:2">
      <c r="B20127">
        <f t="shared" si="523"/>
        <v>17</v>
      </c>
    </row>
    <row r="20128" spans="2:2">
      <c r="B20128">
        <f t="shared" si="523"/>
        <v>17</v>
      </c>
    </row>
    <row r="20129" spans="2:2">
      <c r="B20129">
        <f t="shared" si="523"/>
        <v>17</v>
      </c>
    </row>
    <row r="20130" spans="2:2">
      <c r="B20130">
        <f t="shared" si="523"/>
        <v>17</v>
      </c>
    </row>
    <row r="20131" spans="2:2">
      <c r="B20131">
        <f t="shared" si="523"/>
        <v>17</v>
      </c>
    </row>
    <row r="20132" spans="2:2">
      <c r="B20132">
        <f t="shared" si="523"/>
        <v>17</v>
      </c>
    </row>
    <row r="20133" spans="2:2">
      <c r="B20133">
        <f t="shared" si="523"/>
        <v>17</v>
      </c>
    </row>
    <row r="20134" spans="2:2">
      <c r="B20134">
        <f t="shared" si="523"/>
        <v>17</v>
      </c>
    </row>
    <row r="20135" spans="2:2">
      <c r="B20135">
        <f t="shared" si="523"/>
        <v>17</v>
      </c>
    </row>
    <row r="20136" spans="2:2">
      <c r="B20136">
        <f t="shared" si="523"/>
        <v>17</v>
      </c>
    </row>
    <row r="20137" spans="2:2">
      <c r="B20137">
        <f t="shared" si="523"/>
        <v>17</v>
      </c>
    </row>
    <row r="20138" spans="2:2">
      <c r="B20138">
        <f t="shared" si="523"/>
        <v>17</v>
      </c>
    </row>
    <row r="20139" spans="2:2">
      <c r="B20139">
        <f t="shared" si="523"/>
        <v>17</v>
      </c>
    </row>
    <row r="20140" spans="2:2">
      <c r="B20140">
        <f t="shared" si="523"/>
        <v>17</v>
      </c>
    </row>
    <row r="20141" spans="2:2">
      <c r="B20141">
        <f t="shared" si="523"/>
        <v>17</v>
      </c>
    </row>
    <row r="20142" spans="2:2">
      <c r="B20142">
        <f t="shared" si="523"/>
        <v>17</v>
      </c>
    </row>
    <row r="20143" spans="2:2">
      <c r="B20143">
        <f t="shared" si="523"/>
        <v>17</v>
      </c>
    </row>
    <row r="20144" spans="2:2">
      <c r="B20144">
        <f t="shared" si="523"/>
        <v>17</v>
      </c>
    </row>
    <row r="20145" spans="2:2">
      <c r="B20145">
        <f t="shared" si="523"/>
        <v>17</v>
      </c>
    </row>
    <row r="20146" spans="2:2">
      <c r="B20146">
        <f t="shared" si="523"/>
        <v>17</v>
      </c>
    </row>
    <row r="20147" spans="2:2">
      <c r="B20147">
        <f t="shared" si="523"/>
        <v>17</v>
      </c>
    </row>
    <row r="20148" spans="2:2">
      <c r="B20148">
        <f t="shared" si="523"/>
        <v>17</v>
      </c>
    </row>
    <row r="20149" spans="2:2">
      <c r="B20149">
        <f t="shared" si="523"/>
        <v>17</v>
      </c>
    </row>
    <row r="20150" spans="2:2">
      <c r="B20150">
        <f t="shared" si="523"/>
        <v>17</v>
      </c>
    </row>
    <row r="20151" spans="2:2">
      <c r="B20151">
        <f t="shared" si="523"/>
        <v>17</v>
      </c>
    </row>
    <row r="20152" spans="2:2">
      <c r="B20152">
        <f t="shared" si="523"/>
        <v>17</v>
      </c>
    </row>
    <row r="20153" spans="2:2">
      <c r="B20153">
        <f t="shared" si="523"/>
        <v>17</v>
      </c>
    </row>
    <row r="20154" spans="2:2">
      <c r="B20154">
        <f t="shared" si="523"/>
        <v>17</v>
      </c>
    </row>
    <row r="20155" spans="2:2">
      <c r="B20155">
        <f t="shared" si="523"/>
        <v>17</v>
      </c>
    </row>
    <row r="20156" spans="2:2">
      <c r="B20156">
        <f t="shared" si="523"/>
        <v>17</v>
      </c>
    </row>
    <row r="20157" spans="2:2">
      <c r="B20157">
        <f t="shared" si="523"/>
        <v>17</v>
      </c>
    </row>
    <row r="20158" spans="2:2">
      <c r="B20158">
        <f t="shared" si="523"/>
        <v>17</v>
      </c>
    </row>
    <row r="20159" spans="2:2">
      <c r="B20159">
        <f t="shared" si="523"/>
        <v>17</v>
      </c>
    </row>
    <row r="20160" spans="2:2">
      <c r="B20160">
        <f t="shared" si="523"/>
        <v>17</v>
      </c>
    </row>
    <row r="20161" spans="2:2">
      <c r="B20161">
        <f t="shared" si="523"/>
        <v>17</v>
      </c>
    </row>
    <row r="20162" spans="2:2">
      <c r="B20162">
        <f t="shared" si="523"/>
        <v>17</v>
      </c>
    </row>
    <row r="20163" spans="2:2">
      <c r="B20163">
        <f t="shared" si="523"/>
        <v>17</v>
      </c>
    </row>
    <row r="20164" spans="2:2">
      <c r="B20164">
        <f t="shared" si="523"/>
        <v>17</v>
      </c>
    </row>
    <row r="20165" spans="2:2">
      <c r="B20165">
        <f t="shared" ref="B20165:B20228" si="524">+IF(F20164=44085,B20164+1,B20164)</f>
        <v>17</v>
      </c>
    </row>
    <row r="20166" spans="2:2">
      <c r="B20166">
        <f t="shared" si="524"/>
        <v>17</v>
      </c>
    </row>
    <row r="20167" spans="2:2">
      <c r="B20167">
        <f t="shared" si="524"/>
        <v>17</v>
      </c>
    </row>
    <row r="20168" spans="2:2">
      <c r="B20168">
        <f t="shared" si="524"/>
        <v>17</v>
      </c>
    </row>
    <row r="20169" spans="2:2">
      <c r="B20169">
        <f t="shared" si="524"/>
        <v>17</v>
      </c>
    </row>
    <row r="20170" spans="2:2">
      <c r="B20170">
        <f t="shared" si="524"/>
        <v>17</v>
      </c>
    </row>
    <row r="20171" spans="2:2">
      <c r="B20171">
        <f t="shared" si="524"/>
        <v>17</v>
      </c>
    </row>
    <row r="20172" spans="2:2">
      <c r="B20172">
        <f t="shared" si="524"/>
        <v>17</v>
      </c>
    </row>
    <row r="20173" spans="2:2">
      <c r="B20173">
        <f t="shared" si="524"/>
        <v>17</v>
      </c>
    </row>
    <row r="20174" spans="2:2">
      <c r="B20174">
        <f t="shared" si="524"/>
        <v>17</v>
      </c>
    </row>
    <row r="20175" spans="2:2">
      <c r="B20175">
        <f t="shared" si="524"/>
        <v>17</v>
      </c>
    </row>
    <row r="20176" spans="2:2">
      <c r="B20176">
        <f t="shared" si="524"/>
        <v>17</v>
      </c>
    </row>
    <row r="20177" spans="2:2">
      <c r="B20177">
        <f t="shared" si="524"/>
        <v>17</v>
      </c>
    </row>
    <row r="20178" spans="2:2">
      <c r="B20178">
        <f t="shared" si="524"/>
        <v>17</v>
      </c>
    </row>
    <row r="20179" spans="2:2">
      <c r="B20179">
        <f t="shared" si="524"/>
        <v>17</v>
      </c>
    </row>
    <row r="20180" spans="2:2">
      <c r="B20180">
        <f t="shared" si="524"/>
        <v>17</v>
      </c>
    </row>
    <row r="20181" spans="2:2">
      <c r="B20181">
        <f t="shared" si="524"/>
        <v>17</v>
      </c>
    </row>
    <row r="20182" spans="2:2">
      <c r="B20182">
        <f t="shared" si="524"/>
        <v>17</v>
      </c>
    </row>
    <row r="20183" spans="2:2">
      <c r="B20183">
        <f t="shared" si="524"/>
        <v>17</v>
      </c>
    </row>
    <row r="20184" spans="2:2">
      <c r="B20184">
        <f t="shared" si="524"/>
        <v>17</v>
      </c>
    </row>
    <row r="20185" spans="2:2">
      <c r="B20185">
        <f t="shared" si="524"/>
        <v>17</v>
      </c>
    </row>
    <row r="20186" spans="2:2">
      <c r="B20186">
        <f t="shared" si="524"/>
        <v>17</v>
      </c>
    </row>
    <row r="20187" spans="2:2">
      <c r="B20187">
        <f t="shared" si="524"/>
        <v>17</v>
      </c>
    </row>
    <row r="20188" spans="2:2">
      <c r="B20188">
        <f t="shared" si="524"/>
        <v>17</v>
      </c>
    </row>
    <row r="20189" spans="2:2">
      <c r="B20189">
        <f t="shared" si="524"/>
        <v>17</v>
      </c>
    </row>
    <row r="20190" spans="2:2">
      <c r="B20190">
        <f t="shared" si="524"/>
        <v>17</v>
      </c>
    </row>
    <row r="20191" spans="2:2">
      <c r="B20191">
        <f t="shared" si="524"/>
        <v>17</v>
      </c>
    </row>
    <row r="20192" spans="2:2">
      <c r="B20192">
        <f t="shared" si="524"/>
        <v>17</v>
      </c>
    </row>
    <row r="20193" spans="2:2">
      <c r="B20193">
        <f t="shared" si="524"/>
        <v>17</v>
      </c>
    </row>
    <row r="20194" spans="2:2">
      <c r="B20194">
        <f t="shared" si="524"/>
        <v>17</v>
      </c>
    </row>
    <row r="20195" spans="2:2">
      <c r="B20195">
        <f t="shared" si="524"/>
        <v>17</v>
      </c>
    </row>
    <row r="20196" spans="2:2">
      <c r="B20196">
        <f t="shared" si="524"/>
        <v>17</v>
      </c>
    </row>
    <row r="20197" spans="2:2">
      <c r="B20197">
        <f t="shared" si="524"/>
        <v>17</v>
      </c>
    </row>
    <row r="20198" spans="2:2">
      <c r="B20198">
        <f t="shared" si="524"/>
        <v>17</v>
      </c>
    </row>
    <row r="20199" spans="2:2">
      <c r="B20199">
        <f t="shared" si="524"/>
        <v>17</v>
      </c>
    </row>
    <row r="20200" spans="2:2">
      <c r="B20200">
        <f t="shared" si="524"/>
        <v>17</v>
      </c>
    </row>
    <row r="20201" spans="2:2">
      <c r="B20201">
        <f t="shared" si="524"/>
        <v>17</v>
      </c>
    </row>
    <row r="20202" spans="2:2">
      <c r="B20202">
        <f t="shared" si="524"/>
        <v>17</v>
      </c>
    </row>
    <row r="20203" spans="2:2">
      <c r="B20203">
        <f t="shared" si="524"/>
        <v>17</v>
      </c>
    </row>
    <row r="20204" spans="2:2">
      <c r="B20204">
        <f t="shared" si="524"/>
        <v>17</v>
      </c>
    </row>
    <row r="20205" spans="2:2">
      <c r="B20205">
        <f t="shared" si="524"/>
        <v>17</v>
      </c>
    </row>
    <row r="20206" spans="2:2">
      <c r="B20206">
        <f t="shared" si="524"/>
        <v>17</v>
      </c>
    </row>
    <row r="20207" spans="2:2">
      <c r="B20207">
        <f t="shared" si="524"/>
        <v>17</v>
      </c>
    </row>
    <row r="20208" spans="2:2">
      <c r="B20208">
        <f t="shared" si="524"/>
        <v>17</v>
      </c>
    </row>
    <row r="20209" spans="2:2">
      <c r="B20209">
        <f t="shared" si="524"/>
        <v>17</v>
      </c>
    </row>
    <row r="20210" spans="2:2">
      <c r="B20210">
        <f t="shared" si="524"/>
        <v>17</v>
      </c>
    </row>
    <row r="20211" spans="2:2">
      <c r="B20211">
        <f t="shared" si="524"/>
        <v>17</v>
      </c>
    </row>
    <row r="20212" spans="2:2">
      <c r="B20212">
        <f t="shared" si="524"/>
        <v>17</v>
      </c>
    </row>
    <row r="20213" spans="2:2">
      <c r="B20213">
        <f t="shared" si="524"/>
        <v>17</v>
      </c>
    </row>
    <row r="20214" spans="2:2">
      <c r="B20214">
        <f t="shared" si="524"/>
        <v>17</v>
      </c>
    </row>
    <row r="20215" spans="2:2">
      <c r="B20215">
        <f t="shared" si="524"/>
        <v>17</v>
      </c>
    </row>
    <row r="20216" spans="2:2">
      <c r="B20216">
        <f t="shared" si="524"/>
        <v>17</v>
      </c>
    </row>
    <row r="20217" spans="2:2">
      <c r="B20217">
        <f t="shared" si="524"/>
        <v>17</v>
      </c>
    </row>
    <row r="20218" spans="2:2">
      <c r="B20218">
        <f t="shared" si="524"/>
        <v>17</v>
      </c>
    </row>
    <row r="20219" spans="2:2">
      <c r="B20219">
        <f t="shared" si="524"/>
        <v>17</v>
      </c>
    </row>
    <row r="20220" spans="2:2">
      <c r="B20220">
        <f t="shared" si="524"/>
        <v>17</v>
      </c>
    </row>
    <row r="20221" spans="2:2">
      <c r="B20221">
        <f t="shared" si="524"/>
        <v>17</v>
      </c>
    </row>
    <row r="20222" spans="2:2">
      <c r="B20222">
        <f t="shared" si="524"/>
        <v>17</v>
      </c>
    </row>
    <row r="20223" spans="2:2">
      <c r="B20223">
        <f t="shared" si="524"/>
        <v>17</v>
      </c>
    </row>
    <row r="20224" spans="2:2">
      <c r="B20224">
        <f t="shared" si="524"/>
        <v>17</v>
      </c>
    </row>
    <row r="20225" spans="2:2">
      <c r="B20225">
        <f t="shared" si="524"/>
        <v>17</v>
      </c>
    </row>
    <row r="20226" spans="2:2">
      <c r="B20226">
        <f t="shared" si="524"/>
        <v>17</v>
      </c>
    </row>
    <row r="20227" spans="2:2">
      <c r="B20227">
        <f t="shared" si="524"/>
        <v>17</v>
      </c>
    </row>
    <row r="20228" spans="2:2">
      <c r="B20228">
        <f t="shared" si="524"/>
        <v>17</v>
      </c>
    </row>
    <row r="20229" spans="2:2">
      <c r="B20229">
        <f t="shared" ref="B20229:B20292" si="525">+IF(F20228=44085,B20228+1,B20228)</f>
        <v>17</v>
      </c>
    </row>
    <row r="20230" spans="2:2">
      <c r="B20230">
        <f t="shared" si="525"/>
        <v>17</v>
      </c>
    </row>
    <row r="20231" spans="2:2">
      <c r="B20231">
        <f t="shared" si="525"/>
        <v>17</v>
      </c>
    </row>
    <row r="20232" spans="2:2">
      <c r="B20232">
        <f t="shared" si="525"/>
        <v>17</v>
      </c>
    </row>
    <row r="20233" spans="2:2">
      <c r="B20233">
        <f t="shared" si="525"/>
        <v>17</v>
      </c>
    </row>
    <row r="20234" spans="2:2">
      <c r="B20234">
        <f t="shared" si="525"/>
        <v>17</v>
      </c>
    </row>
    <row r="20235" spans="2:2">
      <c r="B20235">
        <f t="shared" si="525"/>
        <v>17</v>
      </c>
    </row>
    <row r="20236" spans="2:2">
      <c r="B20236">
        <f t="shared" si="525"/>
        <v>17</v>
      </c>
    </row>
    <row r="20237" spans="2:2">
      <c r="B20237">
        <f t="shared" si="525"/>
        <v>17</v>
      </c>
    </row>
    <row r="20238" spans="2:2">
      <c r="B20238">
        <f t="shared" si="525"/>
        <v>17</v>
      </c>
    </row>
    <row r="20239" spans="2:2">
      <c r="B20239">
        <f t="shared" si="525"/>
        <v>17</v>
      </c>
    </row>
    <row r="20240" spans="2:2">
      <c r="B20240">
        <f t="shared" si="525"/>
        <v>17</v>
      </c>
    </row>
    <row r="20241" spans="2:2">
      <c r="B20241">
        <f t="shared" si="525"/>
        <v>17</v>
      </c>
    </row>
    <row r="20242" spans="2:2">
      <c r="B20242">
        <f t="shared" si="525"/>
        <v>17</v>
      </c>
    </row>
    <row r="20243" spans="2:2">
      <c r="B20243">
        <f t="shared" si="525"/>
        <v>17</v>
      </c>
    </row>
    <row r="20244" spans="2:2">
      <c r="B20244">
        <f t="shared" si="525"/>
        <v>17</v>
      </c>
    </row>
    <row r="20245" spans="2:2">
      <c r="B20245">
        <f t="shared" si="525"/>
        <v>17</v>
      </c>
    </row>
    <row r="20246" spans="2:2">
      <c r="B20246">
        <f t="shared" si="525"/>
        <v>17</v>
      </c>
    </row>
    <row r="20247" spans="2:2">
      <c r="B20247">
        <f t="shared" si="525"/>
        <v>17</v>
      </c>
    </row>
    <row r="20248" spans="2:2">
      <c r="B20248">
        <f t="shared" si="525"/>
        <v>17</v>
      </c>
    </row>
    <row r="20249" spans="2:2">
      <c r="B20249">
        <f t="shared" si="525"/>
        <v>17</v>
      </c>
    </row>
    <row r="20250" spans="2:2">
      <c r="B20250">
        <f t="shared" si="525"/>
        <v>17</v>
      </c>
    </row>
    <row r="20251" spans="2:2">
      <c r="B20251">
        <f t="shared" si="525"/>
        <v>17</v>
      </c>
    </row>
    <row r="20252" spans="2:2">
      <c r="B20252">
        <f t="shared" si="525"/>
        <v>17</v>
      </c>
    </row>
    <row r="20253" spans="2:2">
      <c r="B20253">
        <f t="shared" si="525"/>
        <v>17</v>
      </c>
    </row>
    <row r="20254" spans="2:2">
      <c r="B20254">
        <f t="shared" si="525"/>
        <v>17</v>
      </c>
    </row>
    <row r="20255" spans="2:2">
      <c r="B20255">
        <f t="shared" si="525"/>
        <v>17</v>
      </c>
    </row>
    <row r="20256" spans="2:2">
      <c r="B20256">
        <f t="shared" si="525"/>
        <v>17</v>
      </c>
    </row>
    <row r="20257" spans="2:2">
      <c r="B20257">
        <f t="shared" si="525"/>
        <v>17</v>
      </c>
    </row>
    <row r="20258" spans="2:2">
      <c r="B20258">
        <f t="shared" si="525"/>
        <v>17</v>
      </c>
    </row>
    <row r="20259" spans="2:2">
      <c r="B20259">
        <f t="shared" si="525"/>
        <v>17</v>
      </c>
    </row>
    <row r="20260" spans="2:2">
      <c r="B20260">
        <f t="shared" si="525"/>
        <v>17</v>
      </c>
    </row>
    <row r="20261" spans="2:2">
      <c r="B20261">
        <f t="shared" si="525"/>
        <v>17</v>
      </c>
    </row>
    <row r="20262" spans="2:2">
      <c r="B20262">
        <f t="shared" si="525"/>
        <v>17</v>
      </c>
    </row>
    <row r="20263" spans="2:2">
      <c r="B20263">
        <f t="shared" si="525"/>
        <v>17</v>
      </c>
    </row>
    <row r="20264" spans="2:2">
      <c r="B20264">
        <f t="shared" si="525"/>
        <v>17</v>
      </c>
    </row>
    <row r="20265" spans="2:2">
      <c r="B20265">
        <f t="shared" si="525"/>
        <v>17</v>
      </c>
    </row>
    <row r="20266" spans="2:2">
      <c r="B20266">
        <f t="shared" si="525"/>
        <v>17</v>
      </c>
    </row>
    <row r="20267" spans="2:2">
      <c r="B20267">
        <f t="shared" si="525"/>
        <v>17</v>
      </c>
    </row>
    <row r="20268" spans="2:2">
      <c r="B20268">
        <f t="shared" si="525"/>
        <v>17</v>
      </c>
    </row>
    <row r="20269" spans="2:2">
      <c r="B20269">
        <f t="shared" si="525"/>
        <v>17</v>
      </c>
    </row>
    <row r="20270" spans="2:2">
      <c r="B20270">
        <f t="shared" si="525"/>
        <v>17</v>
      </c>
    </row>
    <row r="20271" spans="2:2">
      <c r="B20271">
        <f t="shared" si="525"/>
        <v>17</v>
      </c>
    </row>
    <row r="20272" spans="2:2">
      <c r="B20272">
        <f t="shared" si="525"/>
        <v>17</v>
      </c>
    </row>
    <row r="20273" spans="2:2">
      <c r="B20273">
        <f t="shared" si="525"/>
        <v>17</v>
      </c>
    </row>
    <row r="20274" spans="2:2">
      <c r="B20274">
        <f t="shared" si="525"/>
        <v>17</v>
      </c>
    </row>
    <row r="20275" spans="2:2">
      <c r="B20275">
        <f t="shared" si="525"/>
        <v>17</v>
      </c>
    </row>
    <row r="20276" spans="2:2">
      <c r="B20276">
        <f t="shared" si="525"/>
        <v>17</v>
      </c>
    </row>
    <row r="20277" spans="2:2">
      <c r="B20277">
        <f t="shared" si="525"/>
        <v>17</v>
      </c>
    </row>
    <row r="20278" spans="2:2">
      <c r="B20278">
        <f t="shared" si="525"/>
        <v>17</v>
      </c>
    </row>
    <row r="20279" spans="2:2">
      <c r="B20279">
        <f t="shared" si="525"/>
        <v>17</v>
      </c>
    </row>
    <row r="20280" spans="2:2">
      <c r="B20280">
        <f t="shared" si="525"/>
        <v>17</v>
      </c>
    </row>
    <row r="20281" spans="2:2">
      <c r="B20281">
        <f t="shared" si="525"/>
        <v>17</v>
      </c>
    </row>
    <row r="20282" spans="2:2">
      <c r="B20282">
        <f t="shared" si="525"/>
        <v>17</v>
      </c>
    </row>
    <row r="20283" spans="2:2">
      <c r="B20283">
        <f t="shared" si="525"/>
        <v>17</v>
      </c>
    </row>
    <row r="20284" spans="2:2">
      <c r="B20284">
        <f t="shared" si="525"/>
        <v>17</v>
      </c>
    </row>
    <row r="20285" spans="2:2">
      <c r="B20285">
        <f t="shared" si="525"/>
        <v>17</v>
      </c>
    </row>
    <row r="20286" spans="2:2">
      <c r="B20286">
        <f t="shared" si="525"/>
        <v>17</v>
      </c>
    </row>
    <row r="20287" spans="2:2">
      <c r="B20287">
        <f t="shared" si="525"/>
        <v>17</v>
      </c>
    </row>
    <row r="20288" spans="2:2">
      <c r="B20288">
        <f t="shared" si="525"/>
        <v>17</v>
      </c>
    </row>
    <row r="20289" spans="2:2">
      <c r="B20289">
        <f t="shared" si="525"/>
        <v>17</v>
      </c>
    </row>
    <row r="20290" spans="2:2">
      <c r="B20290">
        <f t="shared" si="525"/>
        <v>17</v>
      </c>
    </row>
    <row r="20291" spans="2:2">
      <c r="B20291">
        <f t="shared" si="525"/>
        <v>17</v>
      </c>
    </row>
    <row r="20292" spans="2:2">
      <c r="B20292">
        <f t="shared" si="525"/>
        <v>17</v>
      </c>
    </row>
    <row r="20293" spans="2:2">
      <c r="B20293">
        <f t="shared" ref="B20293:B20356" si="526">+IF(F20292=44085,B20292+1,B20292)</f>
        <v>17</v>
      </c>
    </row>
    <row r="20294" spans="2:2">
      <c r="B20294">
        <f t="shared" si="526"/>
        <v>17</v>
      </c>
    </row>
    <row r="20295" spans="2:2">
      <c r="B20295">
        <f t="shared" si="526"/>
        <v>17</v>
      </c>
    </row>
    <row r="20296" spans="2:2">
      <c r="B20296">
        <f t="shared" si="526"/>
        <v>17</v>
      </c>
    </row>
    <row r="20297" spans="2:2">
      <c r="B20297">
        <f t="shared" si="526"/>
        <v>17</v>
      </c>
    </row>
    <row r="20298" spans="2:2">
      <c r="B20298">
        <f t="shared" si="526"/>
        <v>17</v>
      </c>
    </row>
    <row r="20299" spans="2:2">
      <c r="B20299">
        <f t="shared" si="526"/>
        <v>17</v>
      </c>
    </row>
    <row r="20300" spans="2:2">
      <c r="B20300">
        <f t="shared" si="526"/>
        <v>17</v>
      </c>
    </row>
    <row r="20301" spans="2:2">
      <c r="B20301">
        <f t="shared" si="526"/>
        <v>17</v>
      </c>
    </row>
    <row r="20302" spans="2:2">
      <c r="B20302">
        <f t="shared" si="526"/>
        <v>17</v>
      </c>
    </row>
    <row r="20303" spans="2:2">
      <c r="B20303">
        <f t="shared" si="526"/>
        <v>17</v>
      </c>
    </row>
    <row r="20304" spans="2:2">
      <c r="B20304">
        <f t="shared" si="526"/>
        <v>17</v>
      </c>
    </row>
    <row r="20305" spans="2:2">
      <c r="B20305">
        <f t="shared" si="526"/>
        <v>17</v>
      </c>
    </row>
    <row r="20306" spans="2:2">
      <c r="B20306">
        <f t="shared" si="526"/>
        <v>17</v>
      </c>
    </row>
    <row r="20307" spans="2:2">
      <c r="B20307">
        <f t="shared" si="526"/>
        <v>17</v>
      </c>
    </row>
    <row r="20308" spans="2:2">
      <c r="B20308">
        <f t="shared" si="526"/>
        <v>17</v>
      </c>
    </row>
    <row r="20309" spans="2:2">
      <c r="B20309">
        <f t="shared" si="526"/>
        <v>17</v>
      </c>
    </row>
    <row r="20310" spans="2:2">
      <c r="B20310">
        <f t="shared" si="526"/>
        <v>17</v>
      </c>
    </row>
    <row r="20311" spans="2:2">
      <c r="B20311">
        <f t="shared" si="526"/>
        <v>17</v>
      </c>
    </row>
    <row r="20312" spans="2:2">
      <c r="B20312">
        <f t="shared" si="526"/>
        <v>17</v>
      </c>
    </row>
    <row r="20313" spans="2:2">
      <c r="B20313">
        <f t="shared" si="526"/>
        <v>17</v>
      </c>
    </row>
    <row r="20314" spans="2:2">
      <c r="B20314">
        <f t="shared" si="526"/>
        <v>17</v>
      </c>
    </row>
    <row r="20315" spans="2:2">
      <c r="B20315">
        <f t="shared" si="526"/>
        <v>17</v>
      </c>
    </row>
    <row r="20316" spans="2:2">
      <c r="B20316">
        <f t="shared" si="526"/>
        <v>17</v>
      </c>
    </row>
    <row r="20317" spans="2:2">
      <c r="B20317">
        <f t="shared" si="526"/>
        <v>17</v>
      </c>
    </row>
    <row r="20318" spans="2:2">
      <c r="B20318">
        <f t="shared" si="526"/>
        <v>17</v>
      </c>
    </row>
    <row r="20319" spans="2:2">
      <c r="B20319">
        <f t="shared" si="526"/>
        <v>17</v>
      </c>
    </row>
    <row r="20320" spans="2:2">
      <c r="B20320">
        <f t="shared" si="526"/>
        <v>17</v>
      </c>
    </row>
    <row r="20321" spans="2:2">
      <c r="B20321">
        <f t="shared" si="526"/>
        <v>17</v>
      </c>
    </row>
    <row r="20322" spans="2:2">
      <c r="B20322">
        <f t="shared" si="526"/>
        <v>17</v>
      </c>
    </row>
    <row r="20323" spans="2:2">
      <c r="B20323">
        <f t="shared" si="526"/>
        <v>17</v>
      </c>
    </row>
    <row r="20324" spans="2:2">
      <c r="B20324">
        <f t="shared" si="526"/>
        <v>17</v>
      </c>
    </row>
    <row r="20325" spans="2:2">
      <c r="B20325">
        <f t="shared" si="526"/>
        <v>17</v>
      </c>
    </row>
    <row r="20326" spans="2:2">
      <c r="B20326">
        <f t="shared" si="526"/>
        <v>17</v>
      </c>
    </row>
    <row r="20327" spans="2:2">
      <c r="B20327">
        <f t="shared" si="526"/>
        <v>17</v>
      </c>
    </row>
    <row r="20328" spans="2:2">
      <c r="B20328">
        <f t="shared" si="526"/>
        <v>17</v>
      </c>
    </row>
    <row r="20329" spans="2:2">
      <c r="B20329">
        <f t="shared" si="526"/>
        <v>17</v>
      </c>
    </row>
    <row r="20330" spans="2:2">
      <c r="B20330">
        <f t="shared" si="526"/>
        <v>17</v>
      </c>
    </row>
    <row r="20331" spans="2:2">
      <c r="B20331">
        <f t="shared" si="526"/>
        <v>17</v>
      </c>
    </row>
    <row r="20332" spans="2:2">
      <c r="B20332">
        <f t="shared" si="526"/>
        <v>17</v>
      </c>
    </row>
    <row r="20333" spans="2:2">
      <c r="B20333">
        <f t="shared" si="526"/>
        <v>17</v>
      </c>
    </row>
    <row r="20334" spans="2:2">
      <c r="B20334">
        <f t="shared" si="526"/>
        <v>17</v>
      </c>
    </row>
    <row r="20335" spans="2:2">
      <c r="B20335">
        <f t="shared" si="526"/>
        <v>17</v>
      </c>
    </row>
    <row r="20336" spans="2:2">
      <c r="B20336">
        <f t="shared" si="526"/>
        <v>17</v>
      </c>
    </row>
    <row r="20337" spans="2:2">
      <c r="B20337">
        <f t="shared" si="526"/>
        <v>17</v>
      </c>
    </row>
    <row r="20338" spans="2:2">
      <c r="B20338">
        <f t="shared" si="526"/>
        <v>17</v>
      </c>
    </row>
    <row r="20339" spans="2:2">
      <c r="B20339">
        <f t="shared" si="526"/>
        <v>17</v>
      </c>
    </row>
    <row r="20340" spans="2:2">
      <c r="B20340">
        <f t="shared" si="526"/>
        <v>17</v>
      </c>
    </row>
    <row r="20341" spans="2:2">
      <c r="B20341">
        <f t="shared" si="526"/>
        <v>17</v>
      </c>
    </row>
    <row r="20342" spans="2:2">
      <c r="B20342">
        <f t="shared" si="526"/>
        <v>17</v>
      </c>
    </row>
    <row r="20343" spans="2:2">
      <c r="B20343">
        <f t="shared" si="526"/>
        <v>17</v>
      </c>
    </row>
    <row r="20344" spans="2:2">
      <c r="B20344">
        <f t="shared" si="526"/>
        <v>17</v>
      </c>
    </row>
    <row r="20345" spans="2:2">
      <c r="B20345">
        <f t="shared" si="526"/>
        <v>17</v>
      </c>
    </row>
    <row r="20346" spans="2:2">
      <c r="B20346">
        <f t="shared" si="526"/>
        <v>17</v>
      </c>
    </row>
    <row r="20347" spans="2:2">
      <c r="B20347">
        <f t="shared" si="526"/>
        <v>17</v>
      </c>
    </row>
    <row r="20348" spans="2:2">
      <c r="B20348">
        <f t="shared" si="526"/>
        <v>17</v>
      </c>
    </row>
    <row r="20349" spans="2:2">
      <c r="B20349">
        <f t="shared" si="526"/>
        <v>17</v>
      </c>
    </row>
    <row r="20350" spans="2:2">
      <c r="B20350">
        <f t="shared" si="526"/>
        <v>17</v>
      </c>
    </row>
    <row r="20351" spans="2:2">
      <c r="B20351">
        <f t="shared" si="526"/>
        <v>17</v>
      </c>
    </row>
    <row r="20352" spans="2:2">
      <c r="B20352">
        <f t="shared" si="526"/>
        <v>17</v>
      </c>
    </row>
    <row r="20353" spans="2:2">
      <c r="B20353">
        <f t="shared" si="526"/>
        <v>17</v>
      </c>
    </row>
    <row r="20354" spans="2:2">
      <c r="B20354">
        <f t="shared" si="526"/>
        <v>17</v>
      </c>
    </row>
    <row r="20355" spans="2:2">
      <c r="B20355">
        <f t="shared" si="526"/>
        <v>17</v>
      </c>
    </row>
    <row r="20356" spans="2:2">
      <c r="B20356">
        <f t="shared" si="526"/>
        <v>17</v>
      </c>
    </row>
    <row r="20357" spans="2:2">
      <c r="B20357">
        <f t="shared" ref="B20357:B20420" si="527">+IF(F20356=44085,B20356+1,B20356)</f>
        <v>17</v>
      </c>
    </row>
    <row r="20358" spans="2:2">
      <c r="B20358">
        <f t="shared" si="527"/>
        <v>17</v>
      </c>
    </row>
    <row r="20359" spans="2:2">
      <c r="B20359">
        <f t="shared" si="527"/>
        <v>17</v>
      </c>
    </row>
    <row r="20360" spans="2:2">
      <c r="B20360">
        <f t="shared" si="527"/>
        <v>17</v>
      </c>
    </row>
    <row r="20361" spans="2:2">
      <c r="B20361">
        <f t="shared" si="527"/>
        <v>17</v>
      </c>
    </row>
    <row r="20362" spans="2:2">
      <c r="B20362">
        <f t="shared" si="527"/>
        <v>17</v>
      </c>
    </row>
    <row r="20363" spans="2:2">
      <c r="B20363">
        <f t="shared" si="527"/>
        <v>17</v>
      </c>
    </row>
    <row r="20364" spans="2:2">
      <c r="B20364">
        <f t="shared" si="527"/>
        <v>17</v>
      </c>
    </row>
    <row r="20365" spans="2:2">
      <c r="B20365">
        <f t="shared" si="527"/>
        <v>17</v>
      </c>
    </row>
    <row r="20366" spans="2:2">
      <c r="B20366">
        <f t="shared" si="527"/>
        <v>17</v>
      </c>
    </row>
    <row r="20367" spans="2:2">
      <c r="B20367">
        <f t="shared" si="527"/>
        <v>17</v>
      </c>
    </row>
    <row r="20368" spans="2:2">
      <c r="B20368">
        <f t="shared" si="527"/>
        <v>17</v>
      </c>
    </row>
    <row r="20369" spans="2:2">
      <c r="B20369">
        <f t="shared" si="527"/>
        <v>17</v>
      </c>
    </row>
    <row r="20370" spans="2:2">
      <c r="B20370">
        <f t="shared" si="527"/>
        <v>17</v>
      </c>
    </row>
    <row r="20371" spans="2:2">
      <c r="B20371">
        <f t="shared" si="527"/>
        <v>17</v>
      </c>
    </row>
    <row r="20372" spans="2:2">
      <c r="B20372">
        <f t="shared" si="527"/>
        <v>17</v>
      </c>
    </row>
    <row r="20373" spans="2:2">
      <c r="B20373">
        <f t="shared" si="527"/>
        <v>17</v>
      </c>
    </row>
    <row r="20374" spans="2:2">
      <c r="B20374">
        <f t="shared" si="527"/>
        <v>17</v>
      </c>
    </row>
    <row r="20375" spans="2:2">
      <c r="B20375">
        <f t="shared" si="527"/>
        <v>17</v>
      </c>
    </row>
    <row r="20376" spans="2:2">
      <c r="B20376">
        <f t="shared" si="527"/>
        <v>17</v>
      </c>
    </row>
    <row r="20377" spans="2:2">
      <c r="B20377">
        <f t="shared" si="527"/>
        <v>17</v>
      </c>
    </row>
    <row r="20378" spans="2:2">
      <c r="B20378">
        <f t="shared" si="527"/>
        <v>17</v>
      </c>
    </row>
    <row r="20379" spans="2:2">
      <c r="B20379">
        <f t="shared" si="527"/>
        <v>17</v>
      </c>
    </row>
    <row r="20380" spans="2:2">
      <c r="B20380">
        <f t="shared" si="527"/>
        <v>17</v>
      </c>
    </row>
    <row r="20381" spans="2:2">
      <c r="B20381">
        <f t="shared" si="527"/>
        <v>17</v>
      </c>
    </row>
    <row r="20382" spans="2:2">
      <c r="B20382">
        <f t="shared" si="527"/>
        <v>17</v>
      </c>
    </row>
    <row r="20383" spans="2:2">
      <c r="B20383">
        <f t="shared" si="527"/>
        <v>17</v>
      </c>
    </row>
    <row r="20384" spans="2:2">
      <c r="B20384">
        <f t="shared" si="527"/>
        <v>17</v>
      </c>
    </row>
    <row r="20385" spans="2:2">
      <c r="B20385">
        <f t="shared" si="527"/>
        <v>17</v>
      </c>
    </row>
    <row r="20386" spans="2:2">
      <c r="B20386">
        <f t="shared" si="527"/>
        <v>17</v>
      </c>
    </row>
    <row r="20387" spans="2:2">
      <c r="B20387">
        <f t="shared" si="527"/>
        <v>17</v>
      </c>
    </row>
    <row r="20388" spans="2:2">
      <c r="B20388">
        <f t="shared" si="527"/>
        <v>17</v>
      </c>
    </row>
    <row r="20389" spans="2:2">
      <c r="B20389">
        <f t="shared" si="527"/>
        <v>17</v>
      </c>
    </row>
    <row r="20390" spans="2:2">
      <c r="B20390">
        <f t="shared" si="527"/>
        <v>17</v>
      </c>
    </row>
    <row r="20391" spans="2:2">
      <c r="B20391">
        <f t="shared" si="527"/>
        <v>17</v>
      </c>
    </row>
    <row r="20392" spans="2:2">
      <c r="B20392">
        <f t="shared" si="527"/>
        <v>17</v>
      </c>
    </row>
    <row r="20393" spans="2:2">
      <c r="B20393">
        <f t="shared" si="527"/>
        <v>17</v>
      </c>
    </row>
    <row r="20394" spans="2:2">
      <c r="B20394">
        <f t="shared" si="527"/>
        <v>17</v>
      </c>
    </row>
    <row r="20395" spans="2:2">
      <c r="B20395">
        <f t="shared" si="527"/>
        <v>17</v>
      </c>
    </row>
    <row r="20396" spans="2:2">
      <c r="B20396">
        <f t="shared" si="527"/>
        <v>17</v>
      </c>
    </row>
    <row r="20397" spans="2:2">
      <c r="B20397">
        <f t="shared" si="527"/>
        <v>17</v>
      </c>
    </row>
    <row r="20398" spans="2:2">
      <c r="B20398">
        <f t="shared" si="527"/>
        <v>17</v>
      </c>
    </row>
    <row r="20399" spans="2:2">
      <c r="B20399">
        <f t="shared" si="527"/>
        <v>17</v>
      </c>
    </row>
    <row r="20400" spans="2:2">
      <c r="B20400">
        <f t="shared" si="527"/>
        <v>17</v>
      </c>
    </row>
    <row r="20401" spans="2:2">
      <c r="B20401">
        <f t="shared" si="527"/>
        <v>17</v>
      </c>
    </row>
    <row r="20402" spans="2:2">
      <c r="B20402">
        <f t="shared" si="527"/>
        <v>17</v>
      </c>
    </row>
    <row r="20403" spans="2:2">
      <c r="B20403">
        <f t="shared" si="527"/>
        <v>17</v>
      </c>
    </row>
    <row r="20404" spans="2:2">
      <c r="B20404">
        <f t="shared" si="527"/>
        <v>17</v>
      </c>
    </row>
    <row r="20405" spans="2:2">
      <c r="B20405">
        <f t="shared" si="527"/>
        <v>17</v>
      </c>
    </row>
    <row r="20406" spans="2:2">
      <c r="B20406">
        <f t="shared" si="527"/>
        <v>17</v>
      </c>
    </row>
    <row r="20407" spans="2:2">
      <c r="B20407">
        <f t="shared" si="527"/>
        <v>17</v>
      </c>
    </row>
    <row r="20408" spans="2:2">
      <c r="B20408">
        <f t="shared" si="527"/>
        <v>17</v>
      </c>
    </row>
    <row r="20409" spans="2:2">
      <c r="B20409">
        <f t="shared" si="527"/>
        <v>17</v>
      </c>
    </row>
    <row r="20410" spans="2:2">
      <c r="B20410">
        <f t="shared" si="527"/>
        <v>17</v>
      </c>
    </row>
    <row r="20411" spans="2:2">
      <c r="B20411">
        <f t="shared" si="527"/>
        <v>17</v>
      </c>
    </row>
    <row r="20412" spans="2:2">
      <c r="B20412">
        <f t="shared" si="527"/>
        <v>17</v>
      </c>
    </row>
    <row r="20413" spans="2:2">
      <c r="B20413">
        <f t="shared" si="527"/>
        <v>17</v>
      </c>
    </row>
    <row r="20414" spans="2:2">
      <c r="B20414">
        <f t="shared" si="527"/>
        <v>17</v>
      </c>
    </row>
    <row r="20415" spans="2:2">
      <c r="B20415">
        <f t="shared" si="527"/>
        <v>17</v>
      </c>
    </row>
    <row r="20416" spans="2:2">
      <c r="B20416">
        <f t="shared" si="527"/>
        <v>17</v>
      </c>
    </row>
    <row r="20417" spans="2:2">
      <c r="B20417">
        <f t="shared" si="527"/>
        <v>17</v>
      </c>
    </row>
    <row r="20418" spans="2:2">
      <c r="B20418">
        <f t="shared" si="527"/>
        <v>17</v>
      </c>
    </row>
    <row r="20419" spans="2:2">
      <c r="B20419">
        <f t="shared" si="527"/>
        <v>17</v>
      </c>
    </row>
    <row r="20420" spans="2:2">
      <c r="B20420">
        <f t="shared" si="527"/>
        <v>17</v>
      </c>
    </row>
    <row r="20421" spans="2:2">
      <c r="B20421">
        <f t="shared" ref="B20421:B20484" si="528">+IF(F20420=44085,B20420+1,B20420)</f>
        <v>17</v>
      </c>
    </row>
    <row r="20422" spans="2:2">
      <c r="B20422">
        <f t="shared" si="528"/>
        <v>17</v>
      </c>
    </row>
    <row r="20423" spans="2:2">
      <c r="B20423">
        <f t="shared" si="528"/>
        <v>17</v>
      </c>
    </row>
    <row r="20424" spans="2:2">
      <c r="B20424">
        <f t="shared" si="528"/>
        <v>17</v>
      </c>
    </row>
    <row r="20425" spans="2:2">
      <c r="B20425">
        <f t="shared" si="528"/>
        <v>17</v>
      </c>
    </row>
    <row r="20426" spans="2:2">
      <c r="B20426">
        <f t="shared" si="528"/>
        <v>17</v>
      </c>
    </row>
    <row r="20427" spans="2:2">
      <c r="B20427">
        <f t="shared" si="528"/>
        <v>17</v>
      </c>
    </row>
    <row r="20428" spans="2:2">
      <c r="B20428">
        <f t="shared" si="528"/>
        <v>17</v>
      </c>
    </row>
    <row r="20429" spans="2:2">
      <c r="B20429">
        <f t="shared" si="528"/>
        <v>17</v>
      </c>
    </row>
    <row r="20430" spans="2:2">
      <c r="B20430">
        <f t="shared" si="528"/>
        <v>17</v>
      </c>
    </row>
    <row r="20431" spans="2:2">
      <c r="B20431">
        <f t="shared" si="528"/>
        <v>17</v>
      </c>
    </row>
    <row r="20432" spans="2:2">
      <c r="B20432">
        <f t="shared" si="528"/>
        <v>17</v>
      </c>
    </row>
    <row r="20433" spans="2:2">
      <c r="B20433">
        <f t="shared" si="528"/>
        <v>17</v>
      </c>
    </row>
    <row r="20434" spans="2:2">
      <c r="B20434">
        <f t="shared" si="528"/>
        <v>17</v>
      </c>
    </row>
    <row r="20435" spans="2:2">
      <c r="B20435">
        <f t="shared" si="528"/>
        <v>17</v>
      </c>
    </row>
    <row r="20436" spans="2:2">
      <c r="B20436">
        <f t="shared" si="528"/>
        <v>17</v>
      </c>
    </row>
    <row r="20437" spans="2:2">
      <c r="B20437">
        <f t="shared" si="528"/>
        <v>17</v>
      </c>
    </row>
    <row r="20438" spans="2:2">
      <c r="B20438">
        <f t="shared" si="528"/>
        <v>17</v>
      </c>
    </row>
    <row r="20439" spans="2:2">
      <c r="B20439">
        <f t="shared" si="528"/>
        <v>17</v>
      </c>
    </row>
    <row r="20440" spans="2:2">
      <c r="B20440">
        <f t="shared" si="528"/>
        <v>17</v>
      </c>
    </row>
    <row r="20441" spans="2:2">
      <c r="B20441">
        <f t="shared" si="528"/>
        <v>17</v>
      </c>
    </row>
    <row r="20442" spans="2:2">
      <c r="B20442">
        <f t="shared" si="528"/>
        <v>17</v>
      </c>
    </row>
    <row r="20443" spans="2:2">
      <c r="B20443">
        <f t="shared" si="528"/>
        <v>17</v>
      </c>
    </row>
    <row r="20444" spans="2:2">
      <c r="B20444">
        <f t="shared" si="528"/>
        <v>17</v>
      </c>
    </row>
    <row r="20445" spans="2:2">
      <c r="B20445">
        <f t="shared" si="528"/>
        <v>17</v>
      </c>
    </row>
    <row r="20446" spans="2:2">
      <c r="B20446">
        <f t="shared" si="528"/>
        <v>17</v>
      </c>
    </row>
    <row r="20447" spans="2:2">
      <c r="B20447">
        <f t="shared" si="528"/>
        <v>17</v>
      </c>
    </row>
    <row r="20448" spans="2:2">
      <c r="B20448">
        <f t="shared" si="528"/>
        <v>17</v>
      </c>
    </row>
    <row r="20449" spans="2:2">
      <c r="B20449">
        <f t="shared" si="528"/>
        <v>17</v>
      </c>
    </row>
    <row r="20450" spans="2:2">
      <c r="B20450">
        <f t="shared" si="528"/>
        <v>17</v>
      </c>
    </row>
    <row r="20451" spans="2:2">
      <c r="B20451">
        <f t="shared" si="528"/>
        <v>17</v>
      </c>
    </row>
    <row r="20452" spans="2:2">
      <c r="B20452">
        <f t="shared" si="528"/>
        <v>17</v>
      </c>
    </row>
    <row r="20453" spans="2:2">
      <c r="B20453">
        <f t="shared" si="528"/>
        <v>17</v>
      </c>
    </row>
    <row r="20454" spans="2:2">
      <c r="B20454">
        <f t="shared" si="528"/>
        <v>17</v>
      </c>
    </row>
    <row r="20455" spans="2:2">
      <c r="B20455">
        <f t="shared" si="528"/>
        <v>17</v>
      </c>
    </row>
    <row r="20456" spans="2:2">
      <c r="B20456">
        <f t="shared" si="528"/>
        <v>17</v>
      </c>
    </row>
    <row r="20457" spans="2:2">
      <c r="B20457">
        <f t="shared" si="528"/>
        <v>17</v>
      </c>
    </row>
    <row r="20458" spans="2:2">
      <c r="B20458">
        <f t="shared" si="528"/>
        <v>17</v>
      </c>
    </row>
    <row r="20459" spans="2:2">
      <c r="B20459">
        <f t="shared" si="528"/>
        <v>17</v>
      </c>
    </row>
    <row r="20460" spans="2:2">
      <c r="B20460">
        <f t="shared" si="528"/>
        <v>17</v>
      </c>
    </row>
    <row r="20461" spans="2:2">
      <c r="B20461">
        <f t="shared" si="528"/>
        <v>17</v>
      </c>
    </row>
    <row r="20462" spans="2:2">
      <c r="B20462">
        <f t="shared" si="528"/>
        <v>17</v>
      </c>
    </row>
    <row r="20463" spans="2:2">
      <c r="B20463">
        <f t="shared" si="528"/>
        <v>17</v>
      </c>
    </row>
    <row r="20464" spans="2:2">
      <c r="B20464">
        <f t="shared" si="528"/>
        <v>17</v>
      </c>
    </row>
    <row r="20465" spans="2:2">
      <c r="B20465">
        <f t="shared" si="528"/>
        <v>17</v>
      </c>
    </row>
    <row r="20466" spans="2:2">
      <c r="B20466">
        <f t="shared" si="528"/>
        <v>17</v>
      </c>
    </row>
    <row r="20467" spans="2:2">
      <c r="B20467">
        <f t="shared" si="528"/>
        <v>17</v>
      </c>
    </row>
    <row r="20468" spans="2:2">
      <c r="B20468">
        <f t="shared" si="528"/>
        <v>17</v>
      </c>
    </row>
    <row r="20469" spans="2:2">
      <c r="B20469">
        <f t="shared" si="528"/>
        <v>17</v>
      </c>
    </row>
    <row r="20470" spans="2:2">
      <c r="B20470">
        <f t="shared" si="528"/>
        <v>17</v>
      </c>
    </row>
    <row r="20471" spans="2:2">
      <c r="B20471">
        <f t="shared" si="528"/>
        <v>17</v>
      </c>
    </row>
    <row r="20472" spans="2:2">
      <c r="B20472">
        <f t="shared" si="528"/>
        <v>17</v>
      </c>
    </row>
    <row r="20473" spans="2:2">
      <c r="B20473">
        <f t="shared" si="528"/>
        <v>17</v>
      </c>
    </row>
    <row r="20474" spans="2:2">
      <c r="B20474">
        <f t="shared" si="528"/>
        <v>17</v>
      </c>
    </row>
    <row r="20475" spans="2:2">
      <c r="B20475">
        <f t="shared" si="528"/>
        <v>17</v>
      </c>
    </row>
    <row r="20476" spans="2:2">
      <c r="B20476">
        <f t="shared" si="528"/>
        <v>17</v>
      </c>
    </row>
    <row r="20477" spans="2:2">
      <c r="B20477">
        <f t="shared" si="528"/>
        <v>17</v>
      </c>
    </row>
    <row r="20478" spans="2:2">
      <c r="B20478">
        <f t="shared" si="528"/>
        <v>17</v>
      </c>
    </row>
    <row r="20479" spans="2:2">
      <c r="B20479">
        <f t="shared" si="528"/>
        <v>17</v>
      </c>
    </row>
    <row r="20480" spans="2:2">
      <c r="B20480">
        <f t="shared" si="528"/>
        <v>17</v>
      </c>
    </row>
    <row r="20481" spans="2:2">
      <c r="B20481">
        <f t="shared" si="528"/>
        <v>17</v>
      </c>
    </row>
    <row r="20482" spans="2:2">
      <c r="B20482">
        <f t="shared" si="528"/>
        <v>17</v>
      </c>
    </row>
    <row r="20483" spans="2:2">
      <c r="B20483">
        <f t="shared" si="528"/>
        <v>17</v>
      </c>
    </row>
    <row r="20484" spans="2:2">
      <c r="B20484">
        <f t="shared" si="528"/>
        <v>17</v>
      </c>
    </row>
    <row r="20485" spans="2:2">
      <c r="B20485">
        <f t="shared" ref="B20485:B20548" si="529">+IF(F20484=44085,B20484+1,B20484)</f>
        <v>17</v>
      </c>
    </row>
    <row r="20486" spans="2:2">
      <c r="B20486">
        <f t="shared" si="529"/>
        <v>17</v>
      </c>
    </row>
    <row r="20487" spans="2:2">
      <c r="B20487">
        <f t="shared" si="529"/>
        <v>17</v>
      </c>
    </row>
    <row r="20488" spans="2:2">
      <c r="B20488">
        <f t="shared" si="529"/>
        <v>17</v>
      </c>
    </row>
    <row r="20489" spans="2:2">
      <c r="B20489">
        <f t="shared" si="529"/>
        <v>17</v>
      </c>
    </row>
    <row r="20490" spans="2:2">
      <c r="B20490">
        <f t="shared" si="529"/>
        <v>17</v>
      </c>
    </row>
    <row r="20491" spans="2:2">
      <c r="B20491">
        <f t="shared" si="529"/>
        <v>17</v>
      </c>
    </row>
    <row r="20492" spans="2:2">
      <c r="B20492">
        <f t="shared" si="529"/>
        <v>17</v>
      </c>
    </row>
    <row r="20493" spans="2:2">
      <c r="B20493">
        <f t="shared" si="529"/>
        <v>17</v>
      </c>
    </row>
    <row r="20494" spans="2:2">
      <c r="B20494">
        <f t="shared" si="529"/>
        <v>17</v>
      </c>
    </row>
    <row r="20495" spans="2:2">
      <c r="B20495">
        <f t="shared" si="529"/>
        <v>17</v>
      </c>
    </row>
    <row r="20496" spans="2:2">
      <c r="B20496">
        <f t="shared" si="529"/>
        <v>17</v>
      </c>
    </row>
    <row r="20497" spans="2:2">
      <c r="B20497">
        <f t="shared" si="529"/>
        <v>17</v>
      </c>
    </row>
    <row r="20498" spans="2:2">
      <c r="B20498">
        <f t="shared" si="529"/>
        <v>17</v>
      </c>
    </row>
    <row r="20499" spans="2:2">
      <c r="B20499">
        <f t="shared" si="529"/>
        <v>17</v>
      </c>
    </row>
    <row r="20500" spans="2:2">
      <c r="B20500">
        <f t="shared" si="529"/>
        <v>17</v>
      </c>
    </row>
    <row r="20501" spans="2:2">
      <c r="B20501">
        <f t="shared" si="529"/>
        <v>17</v>
      </c>
    </row>
    <row r="20502" spans="2:2">
      <c r="B20502">
        <f t="shared" si="529"/>
        <v>17</v>
      </c>
    </row>
    <row r="20503" spans="2:2">
      <c r="B20503">
        <f t="shared" si="529"/>
        <v>17</v>
      </c>
    </row>
    <row r="20504" spans="2:2">
      <c r="B20504">
        <f t="shared" si="529"/>
        <v>17</v>
      </c>
    </row>
    <row r="20505" spans="2:2">
      <c r="B20505">
        <f t="shared" si="529"/>
        <v>17</v>
      </c>
    </row>
    <row r="20506" spans="2:2">
      <c r="B20506">
        <f t="shared" si="529"/>
        <v>17</v>
      </c>
    </row>
    <row r="20507" spans="2:2">
      <c r="B20507">
        <f t="shared" si="529"/>
        <v>17</v>
      </c>
    </row>
    <row r="20508" spans="2:2">
      <c r="B20508">
        <f t="shared" si="529"/>
        <v>17</v>
      </c>
    </row>
    <row r="20509" spans="2:2">
      <c r="B20509">
        <f t="shared" si="529"/>
        <v>17</v>
      </c>
    </row>
    <row r="20510" spans="2:2">
      <c r="B20510">
        <f t="shared" si="529"/>
        <v>17</v>
      </c>
    </row>
    <row r="20511" spans="2:2">
      <c r="B20511">
        <f t="shared" si="529"/>
        <v>17</v>
      </c>
    </row>
    <row r="20512" spans="2:2">
      <c r="B20512">
        <f t="shared" si="529"/>
        <v>17</v>
      </c>
    </row>
    <row r="20513" spans="2:2">
      <c r="B20513">
        <f t="shared" si="529"/>
        <v>17</v>
      </c>
    </row>
    <row r="20514" spans="2:2">
      <c r="B20514">
        <f t="shared" si="529"/>
        <v>17</v>
      </c>
    </row>
    <row r="20515" spans="2:2">
      <c r="B20515">
        <f t="shared" si="529"/>
        <v>17</v>
      </c>
    </row>
    <row r="20516" spans="2:2">
      <c r="B20516">
        <f t="shared" si="529"/>
        <v>17</v>
      </c>
    </row>
    <row r="20517" spans="2:2">
      <c r="B20517">
        <f t="shared" si="529"/>
        <v>17</v>
      </c>
    </row>
    <row r="20518" spans="2:2">
      <c r="B20518">
        <f t="shared" si="529"/>
        <v>17</v>
      </c>
    </row>
    <row r="20519" spans="2:2">
      <c r="B20519">
        <f t="shared" si="529"/>
        <v>17</v>
      </c>
    </row>
    <row r="20520" spans="2:2">
      <c r="B20520">
        <f t="shared" si="529"/>
        <v>17</v>
      </c>
    </row>
    <row r="20521" spans="2:2">
      <c r="B20521">
        <f t="shared" si="529"/>
        <v>17</v>
      </c>
    </row>
    <row r="20522" spans="2:2">
      <c r="B20522">
        <f t="shared" si="529"/>
        <v>17</v>
      </c>
    </row>
    <row r="20523" spans="2:2">
      <c r="B20523">
        <f t="shared" si="529"/>
        <v>17</v>
      </c>
    </row>
    <row r="20524" spans="2:2">
      <c r="B20524">
        <f t="shared" si="529"/>
        <v>17</v>
      </c>
    </row>
    <row r="20525" spans="2:2">
      <c r="B20525">
        <f t="shared" si="529"/>
        <v>17</v>
      </c>
    </row>
    <row r="20526" spans="2:2">
      <c r="B20526">
        <f t="shared" si="529"/>
        <v>17</v>
      </c>
    </row>
    <row r="20527" spans="2:2">
      <c r="B20527">
        <f t="shared" si="529"/>
        <v>17</v>
      </c>
    </row>
    <row r="20528" spans="2:2">
      <c r="B20528">
        <f t="shared" si="529"/>
        <v>17</v>
      </c>
    </row>
    <row r="20529" spans="2:2">
      <c r="B20529">
        <f t="shared" si="529"/>
        <v>17</v>
      </c>
    </row>
    <row r="20530" spans="2:2">
      <c r="B20530">
        <f t="shared" si="529"/>
        <v>17</v>
      </c>
    </row>
    <row r="20531" spans="2:2">
      <c r="B20531">
        <f t="shared" si="529"/>
        <v>17</v>
      </c>
    </row>
    <row r="20532" spans="2:2">
      <c r="B20532">
        <f t="shared" si="529"/>
        <v>17</v>
      </c>
    </row>
    <row r="20533" spans="2:2">
      <c r="B20533">
        <f t="shared" si="529"/>
        <v>17</v>
      </c>
    </row>
    <row r="20534" spans="2:2">
      <c r="B20534">
        <f t="shared" si="529"/>
        <v>17</v>
      </c>
    </row>
    <row r="20535" spans="2:2">
      <c r="B20535">
        <f t="shared" si="529"/>
        <v>17</v>
      </c>
    </row>
    <row r="20536" spans="2:2">
      <c r="B20536">
        <f t="shared" si="529"/>
        <v>17</v>
      </c>
    </row>
    <row r="20537" spans="2:2">
      <c r="B20537">
        <f t="shared" si="529"/>
        <v>17</v>
      </c>
    </row>
    <row r="20538" spans="2:2">
      <c r="B20538">
        <f t="shared" si="529"/>
        <v>17</v>
      </c>
    </row>
    <row r="20539" spans="2:2">
      <c r="B20539">
        <f t="shared" si="529"/>
        <v>17</v>
      </c>
    </row>
    <row r="20540" spans="2:2">
      <c r="B20540">
        <f t="shared" si="529"/>
        <v>17</v>
      </c>
    </row>
    <row r="20541" spans="2:2">
      <c r="B20541">
        <f t="shared" si="529"/>
        <v>17</v>
      </c>
    </row>
    <row r="20542" spans="2:2">
      <c r="B20542">
        <f t="shared" si="529"/>
        <v>17</v>
      </c>
    </row>
    <row r="20543" spans="2:2">
      <c r="B20543">
        <f t="shared" si="529"/>
        <v>17</v>
      </c>
    </row>
    <row r="20544" spans="2:2">
      <c r="B20544">
        <f t="shared" si="529"/>
        <v>17</v>
      </c>
    </row>
    <row r="20545" spans="2:2">
      <c r="B20545">
        <f t="shared" si="529"/>
        <v>17</v>
      </c>
    </row>
    <row r="20546" spans="2:2">
      <c r="B20546">
        <f t="shared" si="529"/>
        <v>17</v>
      </c>
    </row>
    <row r="20547" spans="2:2">
      <c r="B20547">
        <f t="shared" si="529"/>
        <v>17</v>
      </c>
    </row>
    <row r="20548" spans="2:2">
      <c r="B20548">
        <f t="shared" si="529"/>
        <v>17</v>
      </c>
    </row>
    <row r="20549" spans="2:2">
      <c r="B20549">
        <f t="shared" ref="B20549:B20612" si="530">+IF(F20548=44085,B20548+1,B20548)</f>
        <v>17</v>
      </c>
    </row>
    <row r="20550" spans="2:2">
      <c r="B20550">
        <f t="shared" si="530"/>
        <v>17</v>
      </c>
    </row>
    <row r="20551" spans="2:2">
      <c r="B20551">
        <f t="shared" si="530"/>
        <v>17</v>
      </c>
    </row>
    <row r="20552" spans="2:2">
      <c r="B20552">
        <f t="shared" si="530"/>
        <v>17</v>
      </c>
    </row>
    <row r="20553" spans="2:2">
      <c r="B20553">
        <f t="shared" si="530"/>
        <v>17</v>
      </c>
    </row>
    <row r="20554" spans="2:2">
      <c r="B20554">
        <f t="shared" si="530"/>
        <v>17</v>
      </c>
    </row>
    <row r="20555" spans="2:2">
      <c r="B20555">
        <f t="shared" si="530"/>
        <v>17</v>
      </c>
    </row>
    <row r="20556" spans="2:2">
      <c r="B20556">
        <f t="shared" si="530"/>
        <v>17</v>
      </c>
    </row>
    <row r="20557" spans="2:2">
      <c r="B20557">
        <f t="shared" si="530"/>
        <v>17</v>
      </c>
    </row>
    <row r="20558" spans="2:2">
      <c r="B20558">
        <f t="shared" si="530"/>
        <v>17</v>
      </c>
    </row>
    <row r="20559" spans="2:2">
      <c r="B20559">
        <f t="shared" si="530"/>
        <v>17</v>
      </c>
    </row>
    <row r="20560" spans="2:2">
      <c r="B20560">
        <f t="shared" si="530"/>
        <v>17</v>
      </c>
    </row>
    <row r="20561" spans="2:2">
      <c r="B20561">
        <f t="shared" si="530"/>
        <v>17</v>
      </c>
    </row>
    <row r="20562" spans="2:2">
      <c r="B20562">
        <f t="shared" si="530"/>
        <v>17</v>
      </c>
    </row>
    <row r="20563" spans="2:2">
      <c r="B20563">
        <f t="shared" si="530"/>
        <v>17</v>
      </c>
    </row>
    <row r="20564" spans="2:2">
      <c r="B20564">
        <f t="shared" si="530"/>
        <v>17</v>
      </c>
    </row>
    <row r="20565" spans="2:2">
      <c r="B20565">
        <f t="shared" si="530"/>
        <v>17</v>
      </c>
    </row>
    <row r="20566" spans="2:2">
      <c r="B20566">
        <f t="shared" si="530"/>
        <v>17</v>
      </c>
    </row>
    <row r="20567" spans="2:2">
      <c r="B20567">
        <f t="shared" si="530"/>
        <v>17</v>
      </c>
    </row>
    <row r="20568" spans="2:2">
      <c r="B20568">
        <f t="shared" si="530"/>
        <v>17</v>
      </c>
    </row>
    <row r="20569" spans="2:2">
      <c r="B20569">
        <f t="shared" si="530"/>
        <v>17</v>
      </c>
    </row>
    <row r="20570" spans="2:2">
      <c r="B20570">
        <f t="shared" si="530"/>
        <v>17</v>
      </c>
    </row>
    <row r="20571" spans="2:2">
      <c r="B20571">
        <f t="shared" si="530"/>
        <v>17</v>
      </c>
    </row>
    <row r="20572" spans="2:2">
      <c r="B20572">
        <f t="shared" si="530"/>
        <v>17</v>
      </c>
    </row>
    <row r="20573" spans="2:2">
      <c r="B20573">
        <f t="shared" si="530"/>
        <v>17</v>
      </c>
    </row>
    <row r="20574" spans="2:2">
      <c r="B20574">
        <f t="shared" si="530"/>
        <v>17</v>
      </c>
    </row>
    <row r="20575" spans="2:2">
      <c r="B20575">
        <f t="shared" si="530"/>
        <v>17</v>
      </c>
    </row>
    <row r="20576" spans="2:2">
      <c r="B20576">
        <f t="shared" si="530"/>
        <v>17</v>
      </c>
    </row>
    <row r="20577" spans="2:2">
      <c r="B20577">
        <f t="shared" si="530"/>
        <v>17</v>
      </c>
    </row>
    <row r="20578" spans="2:2">
      <c r="B20578">
        <f t="shared" si="530"/>
        <v>17</v>
      </c>
    </row>
    <row r="20579" spans="2:2">
      <c r="B20579">
        <f t="shared" si="530"/>
        <v>17</v>
      </c>
    </row>
    <row r="20580" spans="2:2">
      <c r="B20580">
        <f t="shared" si="530"/>
        <v>17</v>
      </c>
    </row>
    <row r="20581" spans="2:2">
      <c r="B20581">
        <f t="shared" si="530"/>
        <v>17</v>
      </c>
    </row>
    <row r="20582" spans="2:2">
      <c r="B20582">
        <f t="shared" si="530"/>
        <v>17</v>
      </c>
    </row>
    <row r="20583" spans="2:2">
      <c r="B20583">
        <f t="shared" si="530"/>
        <v>17</v>
      </c>
    </row>
    <row r="20584" spans="2:2">
      <c r="B20584">
        <f t="shared" si="530"/>
        <v>17</v>
      </c>
    </row>
    <row r="20585" spans="2:2">
      <c r="B20585">
        <f t="shared" si="530"/>
        <v>17</v>
      </c>
    </row>
    <row r="20586" spans="2:2">
      <c r="B20586">
        <f t="shared" si="530"/>
        <v>17</v>
      </c>
    </row>
    <row r="20587" spans="2:2">
      <c r="B20587">
        <f t="shared" si="530"/>
        <v>17</v>
      </c>
    </row>
    <row r="20588" spans="2:2">
      <c r="B20588">
        <f t="shared" si="530"/>
        <v>17</v>
      </c>
    </row>
    <row r="20589" spans="2:2">
      <c r="B20589">
        <f t="shared" si="530"/>
        <v>17</v>
      </c>
    </row>
    <row r="20590" spans="2:2">
      <c r="B20590">
        <f t="shared" si="530"/>
        <v>17</v>
      </c>
    </row>
    <row r="20591" spans="2:2">
      <c r="B20591">
        <f t="shared" si="530"/>
        <v>17</v>
      </c>
    </row>
    <row r="20592" spans="2:2">
      <c r="B20592">
        <f t="shared" si="530"/>
        <v>17</v>
      </c>
    </row>
    <row r="20593" spans="2:2">
      <c r="B20593">
        <f t="shared" si="530"/>
        <v>17</v>
      </c>
    </row>
    <row r="20594" spans="2:2">
      <c r="B20594">
        <f t="shared" si="530"/>
        <v>17</v>
      </c>
    </row>
    <row r="20595" spans="2:2">
      <c r="B20595">
        <f t="shared" si="530"/>
        <v>17</v>
      </c>
    </row>
    <row r="20596" spans="2:2">
      <c r="B20596">
        <f t="shared" si="530"/>
        <v>17</v>
      </c>
    </row>
    <row r="20597" spans="2:2">
      <c r="B20597">
        <f t="shared" si="530"/>
        <v>17</v>
      </c>
    </row>
    <row r="20598" spans="2:2">
      <c r="B20598">
        <f t="shared" si="530"/>
        <v>17</v>
      </c>
    </row>
    <row r="20599" spans="2:2">
      <c r="B20599">
        <f t="shared" si="530"/>
        <v>17</v>
      </c>
    </row>
    <row r="20600" spans="2:2">
      <c r="B20600">
        <f t="shared" si="530"/>
        <v>17</v>
      </c>
    </row>
    <row r="20601" spans="2:2">
      <c r="B20601">
        <f t="shared" si="530"/>
        <v>17</v>
      </c>
    </row>
    <row r="20602" spans="2:2">
      <c r="B20602">
        <f t="shared" si="530"/>
        <v>17</v>
      </c>
    </row>
    <row r="20603" spans="2:2">
      <c r="B20603">
        <f t="shared" si="530"/>
        <v>17</v>
      </c>
    </row>
    <row r="20604" spans="2:2">
      <c r="B20604">
        <f t="shared" si="530"/>
        <v>17</v>
      </c>
    </row>
    <row r="20605" spans="2:2">
      <c r="B20605">
        <f t="shared" si="530"/>
        <v>17</v>
      </c>
    </row>
    <row r="20606" spans="2:2">
      <c r="B20606">
        <f t="shared" si="530"/>
        <v>17</v>
      </c>
    </row>
    <row r="20607" spans="2:2">
      <c r="B20607">
        <f t="shared" si="530"/>
        <v>17</v>
      </c>
    </row>
    <row r="20608" spans="2:2">
      <c r="B20608">
        <f t="shared" si="530"/>
        <v>17</v>
      </c>
    </row>
    <row r="20609" spans="2:2">
      <c r="B20609">
        <f t="shared" si="530"/>
        <v>17</v>
      </c>
    </row>
    <row r="20610" spans="2:2">
      <c r="B20610">
        <f t="shared" si="530"/>
        <v>17</v>
      </c>
    </row>
    <row r="20611" spans="2:2">
      <c r="B20611">
        <f t="shared" si="530"/>
        <v>17</v>
      </c>
    </row>
    <row r="20612" spans="2:2">
      <c r="B20612">
        <f t="shared" si="530"/>
        <v>17</v>
      </c>
    </row>
    <row r="20613" spans="2:2">
      <c r="B20613">
        <f t="shared" ref="B20613:B20676" si="531">+IF(F20612=44085,B20612+1,B20612)</f>
        <v>17</v>
      </c>
    </row>
    <row r="20614" spans="2:2">
      <c r="B20614">
        <f t="shared" si="531"/>
        <v>17</v>
      </c>
    </row>
    <row r="20615" spans="2:2">
      <c r="B20615">
        <f t="shared" si="531"/>
        <v>17</v>
      </c>
    </row>
    <row r="20616" spans="2:2">
      <c r="B20616">
        <f t="shared" si="531"/>
        <v>17</v>
      </c>
    </row>
    <row r="20617" spans="2:2">
      <c r="B20617">
        <f t="shared" si="531"/>
        <v>17</v>
      </c>
    </row>
    <row r="20618" spans="2:2">
      <c r="B20618">
        <f t="shared" si="531"/>
        <v>17</v>
      </c>
    </row>
    <row r="20619" spans="2:2">
      <c r="B20619">
        <f t="shared" si="531"/>
        <v>17</v>
      </c>
    </row>
    <row r="20620" spans="2:2">
      <c r="B20620">
        <f t="shared" si="531"/>
        <v>17</v>
      </c>
    </row>
    <row r="20621" spans="2:2">
      <c r="B20621">
        <f t="shared" si="531"/>
        <v>17</v>
      </c>
    </row>
    <row r="20622" spans="2:2">
      <c r="B20622">
        <f t="shared" si="531"/>
        <v>17</v>
      </c>
    </row>
    <row r="20623" spans="2:2">
      <c r="B20623">
        <f t="shared" si="531"/>
        <v>17</v>
      </c>
    </row>
    <row r="20624" spans="2:2">
      <c r="B20624">
        <f t="shared" si="531"/>
        <v>17</v>
      </c>
    </row>
    <row r="20625" spans="2:2">
      <c r="B20625">
        <f t="shared" si="531"/>
        <v>17</v>
      </c>
    </row>
    <row r="20626" spans="2:2">
      <c r="B20626">
        <f t="shared" si="531"/>
        <v>17</v>
      </c>
    </row>
    <row r="20627" spans="2:2">
      <c r="B20627">
        <f t="shared" si="531"/>
        <v>17</v>
      </c>
    </row>
    <row r="20628" spans="2:2">
      <c r="B20628">
        <f t="shared" si="531"/>
        <v>17</v>
      </c>
    </row>
    <row r="20629" spans="2:2">
      <c r="B20629">
        <f t="shared" si="531"/>
        <v>17</v>
      </c>
    </row>
    <row r="20630" spans="2:2">
      <c r="B20630">
        <f t="shared" si="531"/>
        <v>17</v>
      </c>
    </row>
    <row r="20631" spans="2:2">
      <c r="B20631">
        <f t="shared" si="531"/>
        <v>17</v>
      </c>
    </row>
    <row r="20632" spans="2:2">
      <c r="B20632">
        <f t="shared" si="531"/>
        <v>17</v>
      </c>
    </row>
    <row r="20633" spans="2:2">
      <c r="B20633">
        <f t="shared" si="531"/>
        <v>17</v>
      </c>
    </row>
    <row r="20634" spans="2:2">
      <c r="B20634">
        <f t="shared" si="531"/>
        <v>17</v>
      </c>
    </row>
    <row r="20635" spans="2:2">
      <c r="B20635">
        <f t="shared" si="531"/>
        <v>17</v>
      </c>
    </row>
    <row r="20636" spans="2:2">
      <c r="B20636">
        <f t="shared" si="531"/>
        <v>17</v>
      </c>
    </row>
    <row r="20637" spans="2:2">
      <c r="B20637">
        <f t="shared" si="531"/>
        <v>17</v>
      </c>
    </row>
    <row r="20638" spans="2:2">
      <c r="B20638">
        <f t="shared" si="531"/>
        <v>17</v>
      </c>
    </row>
    <row r="20639" spans="2:2">
      <c r="B20639">
        <f t="shared" si="531"/>
        <v>17</v>
      </c>
    </row>
    <row r="20640" spans="2:2">
      <c r="B20640">
        <f t="shared" si="531"/>
        <v>17</v>
      </c>
    </row>
    <row r="20641" spans="2:2">
      <c r="B20641">
        <f t="shared" si="531"/>
        <v>17</v>
      </c>
    </row>
    <row r="20642" spans="2:2">
      <c r="B20642">
        <f t="shared" si="531"/>
        <v>17</v>
      </c>
    </row>
    <row r="20643" spans="2:2">
      <c r="B20643">
        <f t="shared" si="531"/>
        <v>17</v>
      </c>
    </row>
    <row r="20644" spans="2:2">
      <c r="B20644">
        <f t="shared" si="531"/>
        <v>17</v>
      </c>
    </row>
    <row r="20645" spans="2:2">
      <c r="B20645">
        <f t="shared" si="531"/>
        <v>17</v>
      </c>
    </row>
    <row r="20646" spans="2:2">
      <c r="B20646">
        <f t="shared" si="531"/>
        <v>17</v>
      </c>
    </row>
    <row r="20647" spans="2:2">
      <c r="B20647">
        <f t="shared" si="531"/>
        <v>17</v>
      </c>
    </row>
    <row r="20648" spans="2:2">
      <c r="B20648">
        <f t="shared" si="531"/>
        <v>17</v>
      </c>
    </row>
    <row r="20649" spans="2:2">
      <c r="B20649">
        <f t="shared" si="531"/>
        <v>17</v>
      </c>
    </row>
    <row r="20650" spans="2:2">
      <c r="B20650">
        <f t="shared" si="531"/>
        <v>17</v>
      </c>
    </row>
    <row r="20651" spans="2:2">
      <c r="B20651">
        <f t="shared" si="531"/>
        <v>17</v>
      </c>
    </row>
    <row r="20652" spans="2:2">
      <c r="B20652">
        <f t="shared" si="531"/>
        <v>17</v>
      </c>
    </row>
    <row r="20653" spans="2:2">
      <c r="B20653">
        <f t="shared" si="531"/>
        <v>17</v>
      </c>
    </row>
    <row r="20654" spans="2:2">
      <c r="B20654">
        <f t="shared" si="531"/>
        <v>17</v>
      </c>
    </row>
    <row r="20655" spans="2:2">
      <c r="B20655">
        <f t="shared" si="531"/>
        <v>17</v>
      </c>
    </row>
    <row r="20656" spans="2:2">
      <c r="B20656">
        <f t="shared" si="531"/>
        <v>17</v>
      </c>
    </row>
    <row r="20657" spans="2:2">
      <c r="B20657">
        <f t="shared" si="531"/>
        <v>17</v>
      </c>
    </row>
    <row r="20658" spans="2:2">
      <c r="B20658">
        <f t="shared" si="531"/>
        <v>17</v>
      </c>
    </row>
    <row r="20659" spans="2:2">
      <c r="B20659">
        <f t="shared" si="531"/>
        <v>17</v>
      </c>
    </row>
    <row r="20660" spans="2:2">
      <c r="B20660">
        <f t="shared" si="531"/>
        <v>17</v>
      </c>
    </row>
    <row r="20661" spans="2:2">
      <c r="B20661">
        <f t="shared" si="531"/>
        <v>17</v>
      </c>
    </row>
    <row r="20662" spans="2:2">
      <c r="B20662">
        <f t="shared" si="531"/>
        <v>17</v>
      </c>
    </row>
    <row r="20663" spans="2:2">
      <c r="B20663">
        <f t="shared" si="531"/>
        <v>17</v>
      </c>
    </row>
    <row r="20664" spans="2:2">
      <c r="B20664">
        <f t="shared" si="531"/>
        <v>17</v>
      </c>
    </row>
    <row r="20665" spans="2:2">
      <c r="B20665">
        <f t="shared" si="531"/>
        <v>17</v>
      </c>
    </row>
    <row r="20666" spans="2:2">
      <c r="B20666">
        <f t="shared" si="531"/>
        <v>17</v>
      </c>
    </row>
    <row r="20667" spans="2:2">
      <c r="B20667">
        <f t="shared" si="531"/>
        <v>17</v>
      </c>
    </row>
    <row r="20668" spans="2:2">
      <c r="B20668">
        <f t="shared" si="531"/>
        <v>17</v>
      </c>
    </row>
    <row r="20669" spans="2:2">
      <c r="B20669">
        <f t="shared" si="531"/>
        <v>17</v>
      </c>
    </row>
    <row r="20670" spans="2:2">
      <c r="B20670">
        <f t="shared" si="531"/>
        <v>17</v>
      </c>
    </row>
    <row r="20671" spans="2:2">
      <c r="B20671">
        <f t="shared" si="531"/>
        <v>17</v>
      </c>
    </row>
    <row r="20672" spans="2:2">
      <c r="B20672">
        <f t="shared" si="531"/>
        <v>17</v>
      </c>
    </row>
    <row r="20673" spans="2:2">
      <c r="B20673">
        <f t="shared" si="531"/>
        <v>17</v>
      </c>
    </row>
    <row r="20674" spans="2:2">
      <c r="B20674">
        <f t="shared" si="531"/>
        <v>17</v>
      </c>
    </row>
    <row r="20675" spans="2:2">
      <c r="B20675">
        <f t="shared" si="531"/>
        <v>17</v>
      </c>
    </row>
    <row r="20676" spans="2:2">
      <c r="B20676">
        <f t="shared" si="531"/>
        <v>17</v>
      </c>
    </row>
    <row r="20677" spans="2:2">
      <c r="B20677">
        <f t="shared" ref="B20677:B20740" si="532">+IF(F20676=44085,B20676+1,B20676)</f>
        <v>17</v>
      </c>
    </row>
    <row r="20678" spans="2:2">
      <c r="B20678">
        <f t="shared" si="532"/>
        <v>17</v>
      </c>
    </row>
    <row r="20679" spans="2:2">
      <c r="B20679">
        <f t="shared" si="532"/>
        <v>17</v>
      </c>
    </row>
    <row r="20680" spans="2:2">
      <c r="B20680">
        <f t="shared" si="532"/>
        <v>17</v>
      </c>
    </row>
    <row r="20681" spans="2:2">
      <c r="B20681">
        <f t="shared" si="532"/>
        <v>17</v>
      </c>
    </row>
    <row r="20682" spans="2:2">
      <c r="B20682">
        <f t="shared" si="532"/>
        <v>17</v>
      </c>
    </row>
    <row r="20683" spans="2:2">
      <c r="B20683">
        <f t="shared" si="532"/>
        <v>17</v>
      </c>
    </row>
    <row r="20684" spans="2:2">
      <c r="B20684">
        <f t="shared" si="532"/>
        <v>17</v>
      </c>
    </row>
    <row r="20685" spans="2:2">
      <c r="B20685">
        <f t="shared" si="532"/>
        <v>17</v>
      </c>
    </row>
    <row r="20686" spans="2:2">
      <c r="B20686">
        <f t="shared" si="532"/>
        <v>17</v>
      </c>
    </row>
    <row r="20687" spans="2:2">
      <c r="B20687">
        <f t="shared" si="532"/>
        <v>17</v>
      </c>
    </row>
    <row r="20688" spans="2:2">
      <c r="B20688">
        <f t="shared" si="532"/>
        <v>17</v>
      </c>
    </row>
    <row r="20689" spans="2:2">
      <c r="B20689">
        <f t="shared" si="532"/>
        <v>17</v>
      </c>
    </row>
    <row r="20690" spans="2:2">
      <c r="B20690">
        <f t="shared" si="532"/>
        <v>17</v>
      </c>
    </row>
    <row r="20691" spans="2:2">
      <c r="B20691">
        <f t="shared" si="532"/>
        <v>17</v>
      </c>
    </row>
    <row r="20692" spans="2:2">
      <c r="B20692">
        <f t="shared" si="532"/>
        <v>17</v>
      </c>
    </row>
    <row r="20693" spans="2:2">
      <c r="B20693">
        <f t="shared" si="532"/>
        <v>17</v>
      </c>
    </row>
    <row r="20694" spans="2:2">
      <c r="B20694">
        <f t="shared" si="532"/>
        <v>17</v>
      </c>
    </row>
    <row r="20695" spans="2:2">
      <c r="B20695">
        <f t="shared" si="532"/>
        <v>17</v>
      </c>
    </row>
    <row r="20696" spans="2:2">
      <c r="B20696">
        <f t="shared" si="532"/>
        <v>17</v>
      </c>
    </row>
    <row r="20697" spans="2:2">
      <c r="B20697">
        <f t="shared" si="532"/>
        <v>17</v>
      </c>
    </row>
    <row r="20698" spans="2:2">
      <c r="B20698">
        <f t="shared" si="532"/>
        <v>17</v>
      </c>
    </row>
    <row r="20699" spans="2:2">
      <c r="B20699">
        <f t="shared" si="532"/>
        <v>17</v>
      </c>
    </row>
    <row r="20700" spans="2:2">
      <c r="B20700">
        <f t="shared" si="532"/>
        <v>17</v>
      </c>
    </row>
    <row r="20701" spans="2:2">
      <c r="B20701">
        <f t="shared" si="532"/>
        <v>17</v>
      </c>
    </row>
    <row r="20702" spans="2:2">
      <c r="B20702">
        <f t="shared" si="532"/>
        <v>17</v>
      </c>
    </row>
    <row r="20703" spans="2:2">
      <c r="B20703">
        <f t="shared" si="532"/>
        <v>17</v>
      </c>
    </row>
    <row r="20704" spans="2:2">
      <c r="B20704">
        <f t="shared" si="532"/>
        <v>17</v>
      </c>
    </row>
    <row r="20705" spans="2:2">
      <c r="B20705">
        <f t="shared" si="532"/>
        <v>17</v>
      </c>
    </row>
    <row r="20706" spans="2:2">
      <c r="B20706">
        <f t="shared" si="532"/>
        <v>17</v>
      </c>
    </row>
    <row r="20707" spans="2:2">
      <c r="B20707">
        <f t="shared" si="532"/>
        <v>17</v>
      </c>
    </row>
    <row r="20708" spans="2:2">
      <c r="B20708">
        <f t="shared" si="532"/>
        <v>17</v>
      </c>
    </row>
    <row r="20709" spans="2:2">
      <c r="B20709">
        <f t="shared" si="532"/>
        <v>17</v>
      </c>
    </row>
    <row r="20710" spans="2:2">
      <c r="B20710">
        <f t="shared" si="532"/>
        <v>17</v>
      </c>
    </row>
    <row r="20711" spans="2:2">
      <c r="B20711">
        <f t="shared" si="532"/>
        <v>17</v>
      </c>
    </row>
    <row r="20712" spans="2:2">
      <c r="B20712">
        <f t="shared" si="532"/>
        <v>17</v>
      </c>
    </row>
    <row r="20713" spans="2:2">
      <c r="B20713">
        <f t="shared" si="532"/>
        <v>17</v>
      </c>
    </row>
    <row r="20714" spans="2:2">
      <c r="B20714">
        <f t="shared" si="532"/>
        <v>17</v>
      </c>
    </row>
    <row r="20715" spans="2:2">
      <c r="B20715">
        <f t="shared" si="532"/>
        <v>17</v>
      </c>
    </row>
    <row r="20716" spans="2:2">
      <c r="B20716">
        <f t="shared" si="532"/>
        <v>17</v>
      </c>
    </row>
    <row r="20717" spans="2:2">
      <c r="B20717">
        <f t="shared" si="532"/>
        <v>17</v>
      </c>
    </row>
    <row r="20718" spans="2:2">
      <c r="B20718">
        <f t="shared" si="532"/>
        <v>17</v>
      </c>
    </row>
    <row r="20719" spans="2:2">
      <c r="B20719">
        <f t="shared" si="532"/>
        <v>17</v>
      </c>
    </row>
    <row r="20720" spans="2:2">
      <c r="B20720">
        <f t="shared" si="532"/>
        <v>17</v>
      </c>
    </row>
    <row r="20721" spans="2:2">
      <c r="B20721">
        <f t="shared" si="532"/>
        <v>17</v>
      </c>
    </row>
    <row r="20722" spans="2:2">
      <c r="B20722">
        <f t="shared" si="532"/>
        <v>17</v>
      </c>
    </row>
    <row r="20723" spans="2:2">
      <c r="B20723">
        <f t="shared" si="532"/>
        <v>17</v>
      </c>
    </row>
    <row r="20724" spans="2:2">
      <c r="B20724">
        <f t="shared" si="532"/>
        <v>17</v>
      </c>
    </row>
    <row r="20725" spans="2:2">
      <c r="B20725">
        <f t="shared" si="532"/>
        <v>17</v>
      </c>
    </row>
    <row r="20726" spans="2:2">
      <c r="B20726">
        <f t="shared" si="532"/>
        <v>17</v>
      </c>
    </row>
    <row r="20727" spans="2:2">
      <c r="B20727">
        <f t="shared" si="532"/>
        <v>17</v>
      </c>
    </row>
    <row r="20728" spans="2:2">
      <c r="B20728">
        <f t="shared" si="532"/>
        <v>17</v>
      </c>
    </row>
    <row r="20729" spans="2:2">
      <c r="B20729">
        <f t="shared" si="532"/>
        <v>17</v>
      </c>
    </row>
    <row r="20730" spans="2:2">
      <c r="B20730">
        <f t="shared" si="532"/>
        <v>17</v>
      </c>
    </row>
    <row r="20731" spans="2:2">
      <c r="B20731">
        <f t="shared" si="532"/>
        <v>17</v>
      </c>
    </row>
    <row r="20732" spans="2:2">
      <c r="B20732">
        <f t="shared" si="532"/>
        <v>17</v>
      </c>
    </row>
    <row r="20733" spans="2:2">
      <c r="B20733">
        <f t="shared" si="532"/>
        <v>17</v>
      </c>
    </row>
    <row r="20734" spans="2:2">
      <c r="B20734">
        <f t="shared" si="532"/>
        <v>17</v>
      </c>
    </row>
    <row r="20735" spans="2:2">
      <c r="B20735">
        <f t="shared" si="532"/>
        <v>17</v>
      </c>
    </row>
    <row r="20736" spans="2:2">
      <c r="B20736">
        <f t="shared" si="532"/>
        <v>17</v>
      </c>
    </row>
    <row r="20737" spans="2:2">
      <c r="B20737">
        <f t="shared" si="532"/>
        <v>17</v>
      </c>
    </row>
    <row r="20738" spans="2:2">
      <c r="B20738">
        <f t="shared" si="532"/>
        <v>17</v>
      </c>
    </row>
    <row r="20739" spans="2:2">
      <c r="B20739">
        <f t="shared" si="532"/>
        <v>17</v>
      </c>
    </row>
    <row r="20740" spans="2:2">
      <c r="B20740">
        <f t="shared" si="532"/>
        <v>17</v>
      </c>
    </row>
    <row r="20741" spans="2:2">
      <c r="B20741">
        <f t="shared" ref="B20741:B20804" si="533">+IF(F20740=44085,B20740+1,B20740)</f>
        <v>17</v>
      </c>
    </row>
    <row r="20742" spans="2:2">
      <c r="B20742">
        <f t="shared" si="533"/>
        <v>17</v>
      </c>
    </row>
    <row r="20743" spans="2:2">
      <c r="B20743">
        <f t="shared" si="533"/>
        <v>17</v>
      </c>
    </row>
    <row r="20744" spans="2:2">
      <c r="B20744">
        <f t="shared" si="533"/>
        <v>17</v>
      </c>
    </row>
    <row r="20745" spans="2:2">
      <c r="B20745">
        <f t="shared" si="533"/>
        <v>17</v>
      </c>
    </row>
    <row r="20746" spans="2:2">
      <c r="B20746">
        <f t="shared" si="533"/>
        <v>17</v>
      </c>
    </row>
    <row r="20747" spans="2:2">
      <c r="B20747">
        <f t="shared" si="533"/>
        <v>17</v>
      </c>
    </row>
    <row r="20748" spans="2:2">
      <c r="B20748">
        <f t="shared" si="533"/>
        <v>17</v>
      </c>
    </row>
    <row r="20749" spans="2:2">
      <c r="B20749">
        <f t="shared" si="533"/>
        <v>17</v>
      </c>
    </row>
    <row r="20750" spans="2:2">
      <c r="B20750">
        <f t="shared" si="533"/>
        <v>17</v>
      </c>
    </row>
    <row r="20751" spans="2:2">
      <c r="B20751">
        <f t="shared" si="533"/>
        <v>17</v>
      </c>
    </row>
    <row r="20752" spans="2:2">
      <c r="B20752">
        <f t="shared" si="533"/>
        <v>17</v>
      </c>
    </row>
    <row r="20753" spans="2:2">
      <c r="B20753">
        <f t="shared" si="533"/>
        <v>17</v>
      </c>
    </row>
    <row r="20754" spans="2:2">
      <c r="B20754">
        <f t="shared" si="533"/>
        <v>17</v>
      </c>
    </row>
    <row r="20755" spans="2:2">
      <c r="B20755">
        <f t="shared" si="533"/>
        <v>17</v>
      </c>
    </row>
    <row r="20756" spans="2:2">
      <c r="B20756">
        <f t="shared" si="533"/>
        <v>17</v>
      </c>
    </row>
    <row r="20757" spans="2:2">
      <c r="B20757">
        <f t="shared" si="533"/>
        <v>17</v>
      </c>
    </row>
    <row r="20758" spans="2:2">
      <c r="B20758">
        <f t="shared" si="533"/>
        <v>17</v>
      </c>
    </row>
    <row r="20759" spans="2:2">
      <c r="B20759">
        <f t="shared" si="533"/>
        <v>17</v>
      </c>
    </row>
    <row r="20760" spans="2:2">
      <c r="B20760">
        <f t="shared" si="533"/>
        <v>17</v>
      </c>
    </row>
    <row r="20761" spans="2:2">
      <c r="B20761">
        <f t="shared" si="533"/>
        <v>17</v>
      </c>
    </row>
    <row r="20762" spans="2:2">
      <c r="B20762">
        <f t="shared" si="533"/>
        <v>17</v>
      </c>
    </row>
    <row r="20763" spans="2:2">
      <c r="B20763">
        <f t="shared" si="533"/>
        <v>17</v>
      </c>
    </row>
    <row r="20764" spans="2:2">
      <c r="B20764">
        <f t="shared" si="533"/>
        <v>17</v>
      </c>
    </row>
    <row r="20765" spans="2:2">
      <c r="B20765">
        <f t="shared" si="533"/>
        <v>17</v>
      </c>
    </row>
    <row r="20766" spans="2:2">
      <c r="B20766">
        <f t="shared" si="533"/>
        <v>17</v>
      </c>
    </row>
    <row r="20767" spans="2:2">
      <c r="B20767">
        <f t="shared" si="533"/>
        <v>17</v>
      </c>
    </row>
    <row r="20768" spans="2:2">
      <c r="B20768">
        <f t="shared" si="533"/>
        <v>17</v>
      </c>
    </row>
    <row r="20769" spans="2:2">
      <c r="B20769">
        <f t="shared" si="533"/>
        <v>17</v>
      </c>
    </row>
    <row r="20770" spans="2:2">
      <c r="B20770">
        <f t="shared" si="533"/>
        <v>17</v>
      </c>
    </row>
    <row r="20771" spans="2:2">
      <c r="B20771">
        <f t="shared" si="533"/>
        <v>17</v>
      </c>
    </row>
    <row r="20772" spans="2:2">
      <c r="B20772">
        <f t="shared" si="533"/>
        <v>17</v>
      </c>
    </row>
    <row r="20773" spans="2:2">
      <c r="B20773">
        <f t="shared" si="533"/>
        <v>17</v>
      </c>
    </row>
    <row r="20774" spans="2:2">
      <c r="B20774">
        <f t="shared" si="533"/>
        <v>17</v>
      </c>
    </row>
    <row r="20775" spans="2:2">
      <c r="B20775">
        <f t="shared" si="533"/>
        <v>17</v>
      </c>
    </row>
    <row r="20776" spans="2:2">
      <c r="B20776">
        <f t="shared" si="533"/>
        <v>17</v>
      </c>
    </row>
    <row r="20777" spans="2:2">
      <c r="B20777">
        <f t="shared" si="533"/>
        <v>17</v>
      </c>
    </row>
    <row r="20778" spans="2:2">
      <c r="B20778">
        <f t="shared" si="533"/>
        <v>17</v>
      </c>
    </row>
    <row r="20779" spans="2:2">
      <c r="B20779">
        <f t="shared" si="533"/>
        <v>17</v>
      </c>
    </row>
    <row r="20780" spans="2:2">
      <c r="B20780">
        <f t="shared" si="533"/>
        <v>17</v>
      </c>
    </row>
    <row r="20781" spans="2:2">
      <c r="B20781">
        <f t="shared" si="533"/>
        <v>17</v>
      </c>
    </row>
    <row r="20782" spans="2:2">
      <c r="B20782">
        <f t="shared" si="533"/>
        <v>17</v>
      </c>
    </row>
    <row r="20783" spans="2:2">
      <c r="B20783">
        <f t="shared" si="533"/>
        <v>17</v>
      </c>
    </row>
    <row r="20784" spans="2:2">
      <c r="B20784">
        <f t="shared" si="533"/>
        <v>17</v>
      </c>
    </row>
    <row r="20785" spans="2:2">
      <c r="B20785">
        <f t="shared" si="533"/>
        <v>17</v>
      </c>
    </row>
    <row r="20786" spans="2:2">
      <c r="B20786">
        <f t="shared" si="533"/>
        <v>17</v>
      </c>
    </row>
    <row r="20787" spans="2:2">
      <c r="B20787">
        <f t="shared" si="533"/>
        <v>17</v>
      </c>
    </row>
    <row r="20788" spans="2:2">
      <c r="B20788">
        <f t="shared" si="533"/>
        <v>17</v>
      </c>
    </row>
    <row r="20789" spans="2:2">
      <c r="B20789">
        <f t="shared" si="533"/>
        <v>17</v>
      </c>
    </row>
    <row r="20790" spans="2:2">
      <c r="B20790">
        <f t="shared" si="533"/>
        <v>17</v>
      </c>
    </row>
    <row r="20791" spans="2:2">
      <c r="B20791">
        <f t="shared" si="533"/>
        <v>17</v>
      </c>
    </row>
    <row r="20792" spans="2:2">
      <c r="B20792">
        <f t="shared" si="533"/>
        <v>17</v>
      </c>
    </row>
    <row r="20793" spans="2:2">
      <c r="B20793">
        <f t="shared" si="533"/>
        <v>17</v>
      </c>
    </row>
    <row r="20794" spans="2:2">
      <c r="B20794">
        <f t="shared" si="533"/>
        <v>17</v>
      </c>
    </row>
    <row r="20795" spans="2:2">
      <c r="B20795">
        <f t="shared" si="533"/>
        <v>17</v>
      </c>
    </row>
    <row r="20796" spans="2:2">
      <c r="B20796">
        <f t="shared" si="533"/>
        <v>17</v>
      </c>
    </row>
    <row r="20797" spans="2:2">
      <c r="B20797">
        <f t="shared" si="533"/>
        <v>17</v>
      </c>
    </row>
    <row r="20798" spans="2:2">
      <c r="B20798">
        <f t="shared" si="533"/>
        <v>17</v>
      </c>
    </row>
    <row r="20799" spans="2:2">
      <c r="B20799">
        <f t="shared" si="533"/>
        <v>17</v>
      </c>
    </row>
    <row r="20800" spans="2:2">
      <c r="B20800">
        <f t="shared" si="533"/>
        <v>17</v>
      </c>
    </row>
    <row r="20801" spans="2:2">
      <c r="B20801">
        <f t="shared" si="533"/>
        <v>17</v>
      </c>
    </row>
    <row r="20802" spans="2:2">
      <c r="B20802">
        <f t="shared" si="533"/>
        <v>17</v>
      </c>
    </row>
    <row r="20803" spans="2:2">
      <c r="B20803">
        <f t="shared" si="533"/>
        <v>17</v>
      </c>
    </row>
    <row r="20804" spans="2:2">
      <c r="B20804">
        <f t="shared" si="533"/>
        <v>17</v>
      </c>
    </row>
    <row r="20805" spans="2:2">
      <c r="B20805">
        <f t="shared" ref="B20805:B20868" si="534">+IF(F20804=44085,B20804+1,B20804)</f>
        <v>17</v>
      </c>
    </row>
    <row r="20806" spans="2:2">
      <c r="B20806">
        <f t="shared" si="534"/>
        <v>17</v>
      </c>
    </row>
    <row r="20807" spans="2:2">
      <c r="B20807">
        <f t="shared" si="534"/>
        <v>17</v>
      </c>
    </row>
    <row r="20808" spans="2:2">
      <c r="B20808">
        <f t="shared" si="534"/>
        <v>17</v>
      </c>
    </row>
    <row r="20809" spans="2:2">
      <c r="B20809">
        <f t="shared" si="534"/>
        <v>17</v>
      </c>
    </row>
    <row r="20810" spans="2:2">
      <c r="B20810">
        <f t="shared" si="534"/>
        <v>17</v>
      </c>
    </row>
    <row r="20811" spans="2:2">
      <c r="B20811">
        <f t="shared" si="534"/>
        <v>17</v>
      </c>
    </row>
    <row r="20812" spans="2:2">
      <c r="B20812">
        <f t="shared" si="534"/>
        <v>17</v>
      </c>
    </row>
    <row r="20813" spans="2:2">
      <c r="B20813">
        <f t="shared" si="534"/>
        <v>17</v>
      </c>
    </row>
    <row r="20814" spans="2:2">
      <c r="B20814">
        <f t="shared" si="534"/>
        <v>17</v>
      </c>
    </row>
    <row r="20815" spans="2:2">
      <c r="B20815">
        <f t="shared" si="534"/>
        <v>17</v>
      </c>
    </row>
    <row r="20816" spans="2:2">
      <c r="B20816">
        <f t="shared" si="534"/>
        <v>17</v>
      </c>
    </row>
    <row r="20817" spans="2:2">
      <c r="B20817">
        <f t="shared" si="534"/>
        <v>17</v>
      </c>
    </row>
    <row r="20818" spans="2:2">
      <c r="B20818">
        <f t="shared" si="534"/>
        <v>17</v>
      </c>
    </row>
    <row r="20819" spans="2:2">
      <c r="B20819">
        <f t="shared" si="534"/>
        <v>17</v>
      </c>
    </row>
    <row r="20820" spans="2:2">
      <c r="B20820">
        <f t="shared" si="534"/>
        <v>17</v>
      </c>
    </row>
    <row r="20821" spans="2:2">
      <c r="B20821">
        <f t="shared" si="534"/>
        <v>17</v>
      </c>
    </row>
    <row r="20822" spans="2:2">
      <c r="B20822">
        <f t="shared" si="534"/>
        <v>17</v>
      </c>
    </row>
    <row r="20823" spans="2:2">
      <c r="B20823">
        <f t="shared" si="534"/>
        <v>17</v>
      </c>
    </row>
    <row r="20824" spans="2:2">
      <c r="B20824">
        <f t="shared" si="534"/>
        <v>17</v>
      </c>
    </row>
    <row r="20825" spans="2:2">
      <c r="B20825">
        <f t="shared" si="534"/>
        <v>17</v>
      </c>
    </row>
    <row r="20826" spans="2:2">
      <c r="B20826">
        <f t="shared" si="534"/>
        <v>17</v>
      </c>
    </row>
    <row r="20827" spans="2:2">
      <c r="B20827">
        <f t="shared" si="534"/>
        <v>17</v>
      </c>
    </row>
    <row r="20828" spans="2:2">
      <c r="B20828">
        <f t="shared" si="534"/>
        <v>17</v>
      </c>
    </row>
    <row r="20829" spans="2:2">
      <c r="B20829">
        <f t="shared" si="534"/>
        <v>17</v>
      </c>
    </row>
    <row r="20830" spans="2:2">
      <c r="B20830">
        <f t="shared" si="534"/>
        <v>17</v>
      </c>
    </row>
    <row r="20831" spans="2:2">
      <c r="B20831">
        <f t="shared" si="534"/>
        <v>17</v>
      </c>
    </row>
    <row r="20832" spans="2:2">
      <c r="B20832">
        <f t="shared" si="534"/>
        <v>17</v>
      </c>
    </row>
    <row r="20833" spans="2:2">
      <c r="B20833">
        <f t="shared" si="534"/>
        <v>17</v>
      </c>
    </row>
    <row r="20834" spans="2:2">
      <c r="B20834">
        <f t="shared" si="534"/>
        <v>17</v>
      </c>
    </row>
    <row r="20835" spans="2:2">
      <c r="B20835">
        <f t="shared" si="534"/>
        <v>17</v>
      </c>
    </row>
    <row r="20836" spans="2:2">
      <c r="B20836">
        <f t="shared" si="534"/>
        <v>17</v>
      </c>
    </row>
    <row r="20837" spans="2:2">
      <c r="B20837">
        <f t="shared" si="534"/>
        <v>17</v>
      </c>
    </row>
    <row r="20838" spans="2:2">
      <c r="B20838">
        <f t="shared" si="534"/>
        <v>17</v>
      </c>
    </row>
    <row r="20839" spans="2:2">
      <c r="B20839">
        <f t="shared" si="534"/>
        <v>17</v>
      </c>
    </row>
    <row r="20840" spans="2:2">
      <c r="B20840">
        <f t="shared" si="534"/>
        <v>17</v>
      </c>
    </row>
    <row r="20841" spans="2:2">
      <c r="B20841">
        <f t="shared" si="534"/>
        <v>17</v>
      </c>
    </row>
    <row r="20842" spans="2:2">
      <c r="B20842">
        <f t="shared" si="534"/>
        <v>17</v>
      </c>
    </row>
    <row r="20843" spans="2:2">
      <c r="B20843">
        <f t="shared" si="534"/>
        <v>17</v>
      </c>
    </row>
    <row r="20844" spans="2:2">
      <c r="B20844">
        <f t="shared" si="534"/>
        <v>17</v>
      </c>
    </row>
    <row r="20845" spans="2:2">
      <c r="B20845">
        <f t="shared" si="534"/>
        <v>17</v>
      </c>
    </row>
    <row r="20846" spans="2:2">
      <c r="B20846">
        <f t="shared" si="534"/>
        <v>17</v>
      </c>
    </row>
    <row r="20847" spans="2:2">
      <c r="B20847">
        <f t="shared" si="534"/>
        <v>17</v>
      </c>
    </row>
    <row r="20848" spans="2:2">
      <c r="B20848">
        <f t="shared" si="534"/>
        <v>17</v>
      </c>
    </row>
    <row r="20849" spans="2:2">
      <c r="B20849">
        <f t="shared" si="534"/>
        <v>17</v>
      </c>
    </row>
    <row r="20850" spans="2:2">
      <c r="B20850">
        <f t="shared" si="534"/>
        <v>17</v>
      </c>
    </row>
    <row r="20851" spans="2:2">
      <c r="B20851">
        <f t="shared" si="534"/>
        <v>17</v>
      </c>
    </row>
    <row r="20852" spans="2:2">
      <c r="B20852">
        <f t="shared" si="534"/>
        <v>17</v>
      </c>
    </row>
    <row r="20853" spans="2:2">
      <c r="B20853">
        <f t="shared" si="534"/>
        <v>17</v>
      </c>
    </row>
    <row r="20854" spans="2:2">
      <c r="B20854">
        <f t="shared" si="534"/>
        <v>17</v>
      </c>
    </row>
    <row r="20855" spans="2:2">
      <c r="B20855">
        <f t="shared" si="534"/>
        <v>17</v>
      </c>
    </row>
    <row r="20856" spans="2:2">
      <c r="B20856">
        <f t="shared" si="534"/>
        <v>17</v>
      </c>
    </row>
    <row r="20857" spans="2:2">
      <c r="B20857">
        <f t="shared" si="534"/>
        <v>17</v>
      </c>
    </row>
    <row r="20858" spans="2:2">
      <c r="B20858">
        <f t="shared" si="534"/>
        <v>17</v>
      </c>
    </row>
    <row r="20859" spans="2:2">
      <c r="B20859">
        <f t="shared" si="534"/>
        <v>17</v>
      </c>
    </row>
    <row r="20860" spans="2:2">
      <c r="B20860">
        <f t="shared" si="534"/>
        <v>17</v>
      </c>
    </row>
    <row r="20861" spans="2:2">
      <c r="B20861">
        <f t="shared" si="534"/>
        <v>17</v>
      </c>
    </row>
    <row r="20862" spans="2:2">
      <c r="B20862">
        <f t="shared" si="534"/>
        <v>17</v>
      </c>
    </row>
    <row r="20863" spans="2:2">
      <c r="B20863">
        <f t="shared" si="534"/>
        <v>17</v>
      </c>
    </row>
    <row r="20864" spans="2:2">
      <c r="B20864">
        <f t="shared" si="534"/>
        <v>17</v>
      </c>
    </row>
    <row r="20865" spans="2:2">
      <c r="B20865">
        <f t="shared" si="534"/>
        <v>17</v>
      </c>
    </row>
    <row r="20866" spans="2:2">
      <c r="B20866">
        <f t="shared" si="534"/>
        <v>17</v>
      </c>
    </row>
    <row r="20867" spans="2:2">
      <c r="B20867">
        <f t="shared" si="534"/>
        <v>17</v>
      </c>
    </row>
    <row r="20868" spans="2:2">
      <c r="B20868">
        <f t="shared" si="534"/>
        <v>17</v>
      </c>
    </row>
    <row r="20869" spans="2:2">
      <c r="B20869">
        <f t="shared" ref="B20869:B20932" si="535">+IF(F20868=44085,B20868+1,B20868)</f>
        <v>17</v>
      </c>
    </row>
    <row r="20870" spans="2:2">
      <c r="B20870">
        <f t="shared" si="535"/>
        <v>17</v>
      </c>
    </row>
    <row r="20871" spans="2:2">
      <c r="B20871">
        <f t="shared" si="535"/>
        <v>17</v>
      </c>
    </row>
    <row r="20872" spans="2:2">
      <c r="B20872">
        <f t="shared" si="535"/>
        <v>17</v>
      </c>
    </row>
    <row r="20873" spans="2:2">
      <c r="B20873">
        <f t="shared" si="535"/>
        <v>17</v>
      </c>
    </row>
    <row r="20874" spans="2:2">
      <c r="B20874">
        <f t="shared" si="535"/>
        <v>17</v>
      </c>
    </row>
    <row r="20875" spans="2:2">
      <c r="B20875">
        <f t="shared" si="535"/>
        <v>17</v>
      </c>
    </row>
    <row r="20876" spans="2:2">
      <c r="B20876">
        <f t="shared" si="535"/>
        <v>17</v>
      </c>
    </row>
    <row r="20877" spans="2:2">
      <c r="B20877">
        <f t="shared" si="535"/>
        <v>17</v>
      </c>
    </row>
    <row r="20878" spans="2:2">
      <c r="B20878">
        <f t="shared" si="535"/>
        <v>17</v>
      </c>
    </row>
    <row r="20879" spans="2:2">
      <c r="B20879">
        <f t="shared" si="535"/>
        <v>17</v>
      </c>
    </row>
    <row r="20880" spans="2:2">
      <c r="B20880">
        <f t="shared" si="535"/>
        <v>17</v>
      </c>
    </row>
    <row r="20881" spans="2:2">
      <c r="B20881">
        <f t="shared" si="535"/>
        <v>17</v>
      </c>
    </row>
    <row r="20882" spans="2:2">
      <c r="B20882">
        <f t="shared" si="535"/>
        <v>17</v>
      </c>
    </row>
    <row r="20883" spans="2:2">
      <c r="B20883">
        <f t="shared" si="535"/>
        <v>17</v>
      </c>
    </row>
    <row r="20884" spans="2:2">
      <c r="B20884">
        <f t="shared" si="535"/>
        <v>17</v>
      </c>
    </row>
    <row r="20885" spans="2:2">
      <c r="B20885">
        <f t="shared" si="535"/>
        <v>17</v>
      </c>
    </row>
    <row r="20886" spans="2:2">
      <c r="B20886">
        <f t="shared" si="535"/>
        <v>17</v>
      </c>
    </row>
    <row r="20887" spans="2:2">
      <c r="B20887">
        <f t="shared" si="535"/>
        <v>17</v>
      </c>
    </row>
    <row r="20888" spans="2:2">
      <c r="B20888">
        <f t="shared" si="535"/>
        <v>17</v>
      </c>
    </row>
    <row r="20889" spans="2:2">
      <c r="B20889">
        <f t="shared" si="535"/>
        <v>17</v>
      </c>
    </row>
    <row r="20890" spans="2:2">
      <c r="B20890">
        <f t="shared" si="535"/>
        <v>17</v>
      </c>
    </row>
    <row r="20891" spans="2:2">
      <c r="B20891">
        <f t="shared" si="535"/>
        <v>17</v>
      </c>
    </row>
    <row r="20892" spans="2:2">
      <c r="B20892">
        <f t="shared" si="535"/>
        <v>17</v>
      </c>
    </row>
    <row r="20893" spans="2:2">
      <c r="B20893">
        <f t="shared" si="535"/>
        <v>17</v>
      </c>
    </row>
    <row r="20894" spans="2:2">
      <c r="B20894">
        <f t="shared" si="535"/>
        <v>17</v>
      </c>
    </row>
    <row r="20895" spans="2:2">
      <c r="B20895">
        <f t="shared" si="535"/>
        <v>17</v>
      </c>
    </row>
    <row r="20896" spans="2:2">
      <c r="B20896">
        <f t="shared" si="535"/>
        <v>17</v>
      </c>
    </row>
    <row r="20897" spans="2:2">
      <c r="B20897">
        <f t="shared" si="535"/>
        <v>17</v>
      </c>
    </row>
    <row r="20898" spans="2:2">
      <c r="B20898">
        <f t="shared" si="535"/>
        <v>17</v>
      </c>
    </row>
    <row r="20899" spans="2:2">
      <c r="B20899">
        <f t="shared" si="535"/>
        <v>17</v>
      </c>
    </row>
    <row r="20900" spans="2:2">
      <c r="B20900">
        <f t="shared" si="535"/>
        <v>17</v>
      </c>
    </row>
    <row r="20901" spans="2:2">
      <c r="B20901">
        <f t="shared" si="535"/>
        <v>17</v>
      </c>
    </row>
    <row r="20902" spans="2:2">
      <c r="B20902">
        <f t="shared" si="535"/>
        <v>17</v>
      </c>
    </row>
    <row r="20903" spans="2:2">
      <c r="B20903">
        <f t="shared" si="535"/>
        <v>17</v>
      </c>
    </row>
    <row r="20904" spans="2:2">
      <c r="B20904">
        <f t="shared" si="535"/>
        <v>17</v>
      </c>
    </row>
    <row r="20905" spans="2:2">
      <c r="B20905">
        <f t="shared" si="535"/>
        <v>17</v>
      </c>
    </row>
    <row r="20906" spans="2:2">
      <c r="B20906">
        <f t="shared" si="535"/>
        <v>17</v>
      </c>
    </row>
    <row r="20907" spans="2:2">
      <c r="B20907">
        <f t="shared" si="535"/>
        <v>17</v>
      </c>
    </row>
    <row r="20908" spans="2:2">
      <c r="B20908">
        <f t="shared" si="535"/>
        <v>17</v>
      </c>
    </row>
    <row r="20909" spans="2:2">
      <c r="B20909">
        <f t="shared" si="535"/>
        <v>17</v>
      </c>
    </row>
    <row r="20910" spans="2:2">
      <c r="B20910">
        <f t="shared" si="535"/>
        <v>17</v>
      </c>
    </row>
    <row r="20911" spans="2:2">
      <c r="B20911">
        <f t="shared" si="535"/>
        <v>17</v>
      </c>
    </row>
    <row r="20912" spans="2:2">
      <c r="B20912">
        <f t="shared" si="535"/>
        <v>17</v>
      </c>
    </row>
    <row r="20913" spans="2:2">
      <c r="B20913">
        <f t="shared" si="535"/>
        <v>17</v>
      </c>
    </row>
    <row r="20914" spans="2:2">
      <c r="B20914">
        <f t="shared" si="535"/>
        <v>17</v>
      </c>
    </row>
    <row r="20915" spans="2:2">
      <c r="B20915">
        <f t="shared" si="535"/>
        <v>17</v>
      </c>
    </row>
    <row r="20916" spans="2:2">
      <c r="B20916">
        <f t="shared" si="535"/>
        <v>17</v>
      </c>
    </row>
    <row r="20917" spans="2:2">
      <c r="B20917">
        <f t="shared" si="535"/>
        <v>17</v>
      </c>
    </row>
    <row r="20918" spans="2:2">
      <c r="B20918">
        <f t="shared" si="535"/>
        <v>17</v>
      </c>
    </row>
    <row r="20919" spans="2:2">
      <c r="B20919">
        <f t="shared" si="535"/>
        <v>17</v>
      </c>
    </row>
    <row r="20920" spans="2:2">
      <c r="B20920">
        <f t="shared" si="535"/>
        <v>17</v>
      </c>
    </row>
    <row r="20921" spans="2:2">
      <c r="B20921">
        <f t="shared" si="535"/>
        <v>17</v>
      </c>
    </row>
    <row r="20922" spans="2:2">
      <c r="B20922">
        <f t="shared" si="535"/>
        <v>17</v>
      </c>
    </row>
    <row r="20923" spans="2:2">
      <c r="B20923">
        <f t="shared" si="535"/>
        <v>17</v>
      </c>
    </row>
    <row r="20924" spans="2:2">
      <c r="B20924">
        <f t="shared" si="535"/>
        <v>17</v>
      </c>
    </row>
    <row r="20925" spans="2:2">
      <c r="B20925">
        <f t="shared" si="535"/>
        <v>17</v>
      </c>
    </row>
    <row r="20926" spans="2:2">
      <c r="B20926">
        <f t="shared" si="535"/>
        <v>17</v>
      </c>
    </row>
    <row r="20927" spans="2:2">
      <c r="B20927">
        <f t="shared" si="535"/>
        <v>17</v>
      </c>
    </row>
    <row r="20928" spans="2:2">
      <c r="B20928">
        <f t="shared" si="535"/>
        <v>17</v>
      </c>
    </row>
    <row r="20929" spans="2:2">
      <c r="B20929">
        <f t="shared" si="535"/>
        <v>17</v>
      </c>
    </row>
    <row r="20930" spans="2:2">
      <c r="B20930">
        <f t="shared" si="535"/>
        <v>17</v>
      </c>
    </row>
    <row r="20931" spans="2:2">
      <c r="B20931">
        <f t="shared" si="535"/>
        <v>17</v>
      </c>
    </row>
    <row r="20932" spans="2:2">
      <c r="B20932">
        <f t="shared" si="535"/>
        <v>17</v>
      </c>
    </row>
    <row r="20933" spans="2:2">
      <c r="B20933">
        <f t="shared" ref="B20933:B20996" si="536">+IF(F20932=44085,B20932+1,B20932)</f>
        <v>17</v>
      </c>
    </row>
    <row r="20934" spans="2:2">
      <c r="B20934">
        <f t="shared" si="536"/>
        <v>17</v>
      </c>
    </row>
    <row r="20935" spans="2:2">
      <c r="B20935">
        <f t="shared" si="536"/>
        <v>17</v>
      </c>
    </row>
    <row r="20936" spans="2:2">
      <c r="B20936">
        <f t="shared" si="536"/>
        <v>17</v>
      </c>
    </row>
    <row r="20937" spans="2:2">
      <c r="B20937">
        <f t="shared" si="536"/>
        <v>17</v>
      </c>
    </row>
    <row r="20938" spans="2:2">
      <c r="B20938">
        <f t="shared" si="536"/>
        <v>17</v>
      </c>
    </row>
    <row r="20939" spans="2:2">
      <c r="B20939">
        <f t="shared" si="536"/>
        <v>17</v>
      </c>
    </row>
    <row r="20940" spans="2:2">
      <c r="B20940">
        <f t="shared" si="536"/>
        <v>17</v>
      </c>
    </row>
    <row r="20941" spans="2:2">
      <c r="B20941">
        <f t="shared" si="536"/>
        <v>17</v>
      </c>
    </row>
    <row r="20942" spans="2:2">
      <c r="B20942">
        <f t="shared" si="536"/>
        <v>17</v>
      </c>
    </row>
    <row r="20943" spans="2:2">
      <c r="B20943">
        <f t="shared" si="536"/>
        <v>17</v>
      </c>
    </row>
    <row r="20944" spans="2:2">
      <c r="B20944">
        <f t="shared" si="536"/>
        <v>17</v>
      </c>
    </row>
    <row r="20945" spans="2:2">
      <c r="B20945">
        <f t="shared" si="536"/>
        <v>17</v>
      </c>
    </row>
    <row r="20946" spans="2:2">
      <c r="B20946">
        <f t="shared" si="536"/>
        <v>17</v>
      </c>
    </row>
    <row r="20947" spans="2:2">
      <c r="B20947">
        <f t="shared" si="536"/>
        <v>17</v>
      </c>
    </row>
    <row r="20948" spans="2:2">
      <c r="B20948">
        <f t="shared" si="536"/>
        <v>17</v>
      </c>
    </row>
    <row r="20949" spans="2:2">
      <c r="B20949">
        <f t="shared" si="536"/>
        <v>17</v>
      </c>
    </row>
    <row r="20950" spans="2:2">
      <c r="B20950">
        <f t="shared" si="536"/>
        <v>17</v>
      </c>
    </row>
    <row r="20951" spans="2:2">
      <c r="B20951">
        <f t="shared" si="536"/>
        <v>17</v>
      </c>
    </row>
    <row r="20952" spans="2:2">
      <c r="B20952">
        <f t="shared" si="536"/>
        <v>17</v>
      </c>
    </row>
    <row r="20953" spans="2:2">
      <c r="B20953">
        <f t="shared" si="536"/>
        <v>17</v>
      </c>
    </row>
    <row r="20954" spans="2:2">
      <c r="B20954">
        <f t="shared" si="536"/>
        <v>17</v>
      </c>
    </row>
    <row r="20955" spans="2:2">
      <c r="B20955">
        <f t="shared" si="536"/>
        <v>17</v>
      </c>
    </row>
    <row r="20956" spans="2:2">
      <c r="B20956">
        <f t="shared" si="536"/>
        <v>17</v>
      </c>
    </row>
    <row r="20957" spans="2:2">
      <c r="B20957">
        <f t="shared" si="536"/>
        <v>17</v>
      </c>
    </row>
    <row r="20958" spans="2:2">
      <c r="B20958">
        <f t="shared" si="536"/>
        <v>17</v>
      </c>
    </row>
    <row r="20959" spans="2:2">
      <c r="B20959">
        <f t="shared" si="536"/>
        <v>17</v>
      </c>
    </row>
    <row r="20960" spans="2:2">
      <c r="B20960">
        <f t="shared" si="536"/>
        <v>17</v>
      </c>
    </row>
    <row r="20961" spans="2:2">
      <c r="B20961">
        <f t="shared" si="536"/>
        <v>17</v>
      </c>
    </row>
    <row r="20962" spans="2:2">
      <c r="B20962">
        <f t="shared" si="536"/>
        <v>17</v>
      </c>
    </row>
    <row r="20963" spans="2:2">
      <c r="B20963">
        <f t="shared" si="536"/>
        <v>17</v>
      </c>
    </row>
    <row r="20964" spans="2:2">
      <c r="B20964">
        <f t="shared" si="536"/>
        <v>17</v>
      </c>
    </row>
    <row r="20965" spans="2:2">
      <c r="B20965">
        <f t="shared" si="536"/>
        <v>17</v>
      </c>
    </row>
    <row r="20966" spans="2:2">
      <c r="B20966">
        <f t="shared" si="536"/>
        <v>17</v>
      </c>
    </row>
    <row r="20967" spans="2:2">
      <c r="B20967">
        <f t="shared" si="536"/>
        <v>17</v>
      </c>
    </row>
    <row r="20968" spans="2:2">
      <c r="B20968">
        <f t="shared" si="536"/>
        <v>17</v>
      </c>
    </row>
    <row r="20969" spans="2:2">
      <c r="B20969">
        <f t="shared" si="536"/>
        <v>17</v>
      </c>
    </row>
    <row r="20970" spans="2:2">
      <c r="B20970">
        <f t="shared" si="536"/>
        <v>17</v>
      </c>
    </row>
    <row r="20971" spans="2:2">
      <c r="B20971">
        <f t="shared" si="536"/>
        <v>17</v>
      </c>
    </row>
    <row r="20972" spans="2:2">
      <c r="B20972">
        <f t="shared" si="536"/>
        <v>17</v>
      </c>
    </row>
    <row r="20973" spans="2:2">
      <c r="B20973">
        <f t="shared" si="536"/>
        <v>17</v>
      </c>
    </row>
    <row r="20974" spans="2:2">
      <c r="B20974">
        <f t="shared" si="536"/>
        <v>17</v>
      </c>
    </row>
    <row r="20975" spans="2:2">
      <c r="B20975">
        <f t="shared" si="536"/>
        <v>17</v>
      </c>
    </row>
    <row r="20976" spans="2:2">
      <c r="B20976">
        <f t="shared" si="536"/>
        <v>17</v>
      </c>
    </row>
    <row r="20977" spans="2:2">
      <c r="B20977">
        <f t="shared" si="536"/>
        <v>17</v>
      </c>
    </row>
    <row r="20978" spans="2:2">
      <c r="B20978">
        <f t="shared" si="536"/>
        <v>17</v>
      </c>
    </row>
    <row r="20979" spans="2:2">
      <c r="B20979">
        <f t="shared" si="536"/>
        <v>17</v>
      </c>
    </row>
    <row r="20980" spans="2:2">
      <c r="B20980">
        <f t="shared" si="536"/>
        <v>17</v>
      </c>
    </row>
    <row r="20981" spans="2:2">
      <c r="B20981">
        <f t="shared" si="536"/>
        <v>17</v>
      </c>
    </row>
    <row r="20982" spans="2:2">
      <c r="B20982">
        <f t="shared" si="536"/>
        <v>17</v>
      </c>
    </row>
    <row r="20983" spans="2:2">
      <c r="B20983">
        <f t="shared" si="536"/>
        <v>17</v>
      </c>
    </row>
    <row r="20984" spans="2:2">
      <c r="B20984">
        <f t="shared" si="536"/>
        <v>17</v>
      </c>
    </row>
    <row r="20985" spans="2:2">
      <c r="B20985">
        <f t="shared" si="536"/>
        <v>17</v>
      </c>
    </row>
    <row r="20986" spans="2:2">
      <c r="B20986">
        <f t="shared" si="536"/>
        <v>17</v>
      </c>
    </row>
    <row r="20987" spans="2:2">
      <c r="B20987">
        <f t="shared" si="536"/>
        <v>17</v>
      </c>
    </row>
    <row r="20988" spans="2:2">
      <c r="B20988">
        <f t="shared" si="536"/>
        <v>17</v>
      </c>
    </row>
    <row r="20989" spans="2:2">
      <c r="B20989">
        <f t="shared" si="536"/>
        <v>17</v>
      </c>
    </row>
    <row r="20990" spans="2:2">
      <c r="B20990">
        <f t="shared" si="536"/>
        <v>17</v>
      </c>
    </row>
    <row r="20991" spans="2:2">
      <c r="B20991">
        <f t="shared" si="536"/>
        <v>17</v>
      </c>
    </row>
    <row r="20992" spans="2:2">
      <c r="B20992">
        <f t="shared" si="536"/>
        <v>17</v>
      </c>
    </row>
    <row r="20993" spans="2:2">
      <c r="B20993">
        <f t="shared" si="536"/>
        <v>17</v>
      </c>
    </row>
    <row r="20994" spans="2:2">
      <c r="B20994">
        <f t="shared" si="536"/>
        <v>17</v>
      </c>
    </row>
    <row r="20995" spans="2:2">
      <c r="B20995">
        <f t="shared" si="536"/>
        <v>17</v>
      </c>
    </row>
    <row r="20996" spans="2:2">
      <c r="B20996">
        <f t="shared" si="536"/>
        <v>17</v>
      </c>
    </row>
    <row r="20997" spans="2:2">
      <c r="B20997">
        <f t="shared" ref="B20997:B21060" si="537">+IF(F20996=44085,B20996+1,B20996)</f>
        <v>17</v>
      </c>
    </row>
    <row r="20998" spans="2:2">
      <c r="B20998">
        <f t="shared" si="537"/>
        <v>17</v>
      </c>
    </row>
    <row r="20999" spans="2:2">
      <c r="B20999">
        <f t="shared" si="537"/>
        <v>17</v>
      </c>
    </row>
    <row r="21000" spans="2:2">
      <c r="B21000">
        <f t="shared" si="537"/>
        <v>17</v>
      </c>
    </row>
    <row r="21001" spans="2:2">
      <c r="B21001">
        <f t="shared" si="537"/>
        <v>17</v>
      </c>
    </row>
    <row r="21002" spans="2:2">
      <c r="B21002">
        <f t="shared" si="537"/>
        <v>17</v>
      </c>
    </row>
    <row r="21003" spans="2:2">
      <c r="B21003">
        <f t="shared" si="537"/>
        <v>17</v>
      </c>
    </row>
    <row r="21004" spans="2:2">
      <c r="B21004">
        <f t="shared" si="537"/>
        <v>17</v>
      </c>
    </row>
    <row r="21005" spans="2:2">
      <c r="B21005">
        <f t="shared" si="537"/>
        <v>17</v>
      </c>
    </row>
    <row r="21006" spans="2:2">
      <c r="B21006">
        <f t="shared" si="537"/>
        <v>17</v>
      </c>
    </row>
    <row r="21007" spans="2:2">
      <c r="B21007">
        <f t="shared" si="537"/>
        <v>17</v>
      </c>
    </row>
    <row r="21008" spans="2:2">
      <c r="B21008">
        <f t="shared" si="537"/>
        <v>17</v>
      </c>
    </row>
    <row r="21009" spans="2:2">
      <c r="B21009">
        <f t="shared" si="537"/>
        <v>17</v>
      </c>
    </row>
    <row r="21010" spans="2:2">
      <c r="B21010">
        <f t="shared" si="537"/>
        <v>17</v>
      </c>
    </row>
    <row r="21011" spans="2:2">
      <c r="B21011">
        <f t="shared" si="537"/>
        <v>17</v>
      </c>
    </row>
    <row r="21012" spans="2:2">
      <c r="B21012">
        <f t="shared" si="537"/>
        <v>17</v>
      </c>
    </row>
    <row r="21013" spans="2:2">
      <c r="B21013">
        <f t="shared" si="537"/>
        <v>17</v>
      </c>
    </row>
    <row r="21014" spans="2:2">
      <c r="B21014">
        <f t="shared" si="537"/>
        <v>17</v>
      </c>
    </row>
    <row r="21015" spans="2:2">
      <c r="B21015">
        <f t="shared" si="537"/>
        <v>17</v>
      </c>
    </row>
    <row r="21016" spans="2:2">
      <c r="B21016">
        <f t="shared" si="537"/>
        <v>17</v>
      </c>
    </row>
    <row r="21017" spans="2:2">
      <c r="B21017">
        <f t="shared" si="537"/>
        <v>17</v>
      </c>
    </row>
    <row r="21018" spans="2:2">
      <c r="B21018">
        <f t="shared" si="537"/>
        <v>17</v>
      </c>
    </row>
    <row r="21019" spans="2:2">
      <c r="B21019">
        <f t="shared" si="537"/>
        <v>17</v>
      </c>
    </row>
    <row r="21020" spans="2:2">
      <c r="B21020">
        <f t="shared" si="537"/>
        <v>17</v>
      </c>
    </row>
    <row r="21021" spans="2:2">
      <c r="B21021">
        <f t="shared" si="537"/>
        <v>17</v>
      </c>
    </row>
    <row r="21022" spans="2:2">
      <c r="B21022">
        <f t="shared" si="537"/>
        <v>17</v>
      </c>
    </row>
    <row r="21023" spans="2:2">
      <c r="B21023">
        <f t="shared" si="537"/>
        <v>17</v>
      </c>
    </row>
    <row r="21024" spans="2:2">
      <c r="B21024">
        <f t="shared" si="537"/>
        <v>17</v>
      </c>
    </row>
    <row r="21025" spans="2:2">
      <c r="B21025">
        <f t="shared" si="537"/>
        <v>17</v>
      </c>
    </row>
    <row r="21026" spans="2:2">
      <c r="B21026">
        <f t="shared" si="537"/>
        <v>17</v>
      </c>
    </row>
    <row r="21027" spans="2:2">
      <c r="B21027">
        <f t="shared" si="537"/>
        <v>17</v>
      </c>
    </row>
    <row r="21028" spans="2:2">
      <c r="B21028">
        <f t="shared" si="537"/>
        <v>17</v>
      </c>
    </row>
    <row r="21029" spans="2:2">
      <c r="B21029">
        <f t="shared" si="537"/>
        <v>17</v>
      </c>
    </row>
    <row r="21030" spans="2:2">
      <c r="B21030">
        <f t="shared" si="537"/>
        <v>17</v>
      </c>
    </row>
    <row r="21031" spans="2:2">
      <c r="B21031">
        <f t="shared" si="537"/>
        <v>17</v>
      </c>
    </row>
    <row r="21032" spans="2:2">
      <c r="B21032">
        <f t="shared" si="537"/>
        <v>17</v>
      </c>
    </row>
    <row r="21033" spans="2:2">
      <c r="B21033">
        <f t="shared" si="537"/>
        <v>17</v>
      </c>
    </row>
    <row r="21034" spans="2:2">
      <c r="B21034">
        <f t="shared" si="537"/>
        <v>17</v>
      </c>
    </row>
    <row r="21035" spans="2:2">
      <c r="B21035">
        <f t="shared" si="537"/>
        <v>17</v>
      </c>
    </row>
    <row r="21036" spans="2:2">
      <c r="B21036">
        <f t="shared" si="537"/>
        <v>17</v>
      </c>
    </row>
    <row r="21037" spans="2:2">
      <c r="B21037">
        <f t="shared" si="537"/>
        <v>17</v>
      </c>
    </row>
    <row r="21038" spans="2:2">
      <c r="B21038">
        <f t="shared" si="537"/>
        <v>17</v>
      </c>
    </row>
    <row r="21039" spans="2:2">
      <c r="B21039">
        <f t="shared" si="537"/>
        <v>17</v>
      </c>
    </row>
    <row r="21040" spans="2:2">
      <c r="B21040">
        <f t="shared" si="537"/>
        <v>17</v>
      </c>
    </row>
    <row r="21041" spans="2:2">
      <c r="B21041">
        <f t="shared" si="537"/>
        <v>17</v>
      </c>
    </row>
    <row r="21042" spans="2:2">
      <c r="B21042">
        <f t="shared" si="537"/>
        <v>17</v>
      </c>
    </row>
    <row r="21043" spans="2:2">
      <c r="B21043">
        <f t="shared" si="537"/>
        <v>17</v>
      </c>
    </row>
    <row r="21044" spans="2:2">
      <c r="B21044">
        <f t="shared" si="537"/>
        <v>17</v>
      </c>
    </row>
    <row r="21045" spans="2:2">
      <c r="B21045">
        <f t="shared" si="537"/>
        <v>17</v>
      </c>
    </row>
    <row r="21046" spans="2:2">
      <c r="B21046">
        <f t="shared" si="537"/>
        <v>17</v>
      </c>
    </row>
    <row r="21047" spans="2:2">
      <c r="B21047">
        <f t="shared" si="537"/>
        <v>17</v>
      </c>
    </row>
    <row r="21048" spans="2:2">
      <c r="B21048">
        <f t="shared" si="537"/>
        <v>17</v>
      </c>
    </row>
    <row r="21049" spans="2:2">
      <c r="B21049">
        <f t="shared" si="537"/>
        <v>17</v>
      </c>
    </row>
    <row r="21050" spans="2:2">
      <c r="B21050">
        <f t="shared" si="537"/>
        <v>17</v>
      </c>
    </row>
    <row r="21051" spans="2:2">
      <c r="B21051">
        <f t="shared" si="537"/>
        <v>17</v>
      </c>
    </row>
    <row r="21052" spans="2:2">
      <c r="B21052">
        <f t="shared" si="537"/>
        <v>17</v>
      </c>
    </row>
    <row r="21053" spans="2:2">
      <c r="B21053">
        <f t="shared" si="537"/>
        <v>17</v>
      </c>
    </row>
    <row r="21054" spans="2:2">
      <c r="B21054">
        <f t="shared" si="537"/>
        <v>17</v>
      </c>
    </row>
    <row r="21055" spans="2:2">
      <c r="B21055">
        <f t="shared" si="537"/>
        <v>17</v>
      </c>
    </row>
    <row r="21056" spans="2:2">
      <c r="B21056">
        <f t="shared" si="537"/>
        <v>17</v>
      </c>
    </row>
    <row r="21057" spans="2:2">
      <c r="B21057">
        <f t="shared" si="537"/>
        <v>17</v>
      </c>
    </row>
    <row r="21058" spans="2:2">
      <c r="B21058">
        <f t="shared" si="537"/>
        <v>17</v>
      </c>
    </row>
    <row r="21059" spans="2:2">
      <c r="B21059">
        <f t="shared" si="537"/>
        <v>17</v>
      </c>
    </row>
    <row r="21060" spans="2:2">
      <c r="B21060">
        <f t="shared" si="537"/>
        <v>17</v>
      </c>
    </row>
    <row r="21061" spans="2:2">
      <c r="B21061">
        <f t="shared" ref="B21061:B21124" si="538">+IF(F21060=44085,B21060+1,B21060)</f>
        <v>17</v>
      </c>
    </row>
    <row r="21062" spans="2:2">
      <c r="B21062">
        <f t="shared" si="538"/>
        <v>17</v>
      </c>
    </row>
    <row r="21063" spans="2:2">
      <c r="B21063">
        <f t="shared" si="538"/>
        <v>17</v>
      </c>
    </row>
    <row r="21064" spans="2:2">
      <c r="B21064">
        <f t="shared" si="538"/>
        <v>17</v>
      </c>
    </row>
    <row r="21065" spans="2:2">
      <c r="B21065">
        <f t="shared" si="538"/>
        <v>17</v>
      </c>
    </row>
    <row r="21066" spans="2:2">
      <c r="B21066">
        <f t="shared" si="538"/>
        <v>17</v>
      </c>
    </row>
    <row r="21067" spans="2:2">
      <c r="B21067">
        <f t="shared" si="538"/>
        <v>17</v>
      </c>
    </row>
    <row r="21068" spans="2:2">
      <c r="B21068">
        <f t="shared" si="538"/>
        <v>17</v>
      </c>
    </row>
    <row r="21069" spans="2:2">
      <c r="B21069">
        <f t="shared" si="538"/>
        <v>17</v>
      </c>
    </row>
    <row r="21070" spans="2:2">
      <c r="B21070">
        <f t="shared" si="538"/>
        <v>17</v>
      </c>
    </row>
    <row r="21071" spans="2:2">
      <c r="B21071">
        <f t="shared" si="538"/>
        <v>17</v>
      </c>
    </row>
    <row r="21072" spans="2:2">
      <c r="B21072">
        <f t="shared" si="538"/>
        <v>17</v>
      </c>
    </row>
    <row r="21073" spans="2:2">
      <c r="B21073">
        <f t="shared" si="538"/>
        <v>17</v>
      </c>
    </row>
    <row r="21074" spans="2:2">
      <c r="B21074">
        <f t="shared" si="538"/>
        <v>17</v>
      </c>
    </row>
    <row r="21075" spans="2:2">
      <c r="B21075">
        <f t="shared" si="538"/>
        <v>17</v>
      </c>
    </row>
    <row r="21076" spans="2:2">
      <c r="B21076">
        <f t="shared" si="538"/>
        <v>17</v>
      </c>
    </row>
    <row r="21077" spans="2:2">
      <c r="B21077">
        <f t="shared" si="538"/>
        <v>17</v>
      </c>
    </row>
    <row r="21078" spans="2:2">
      <c r="B21078">
        <f t="shared" si="538"/>
        <v>17</v>
      </c>
    </row>
    <row r="21079" spans="2:2">
      <c r="B21079">
        <f t="shared" si="538"/>
        <v>17</v>
      </c>
    </row>
    <row r="21080" spans="2:2">
      <c r="B21080">
        <f t="shared" si="538"/>
        <v>17</v>
      </c>
    </row>
    <row r="21081" spans="2:2">
      <c r="B21081">
        <f t="shared" si="538"/>
        <v>17</v>
      </c>
    </row>
    <row r="21082" spans="2:2">
      <c r="B21082">
        <f t="shared" si="538"/>
        <v>17</v>
      </c>
    </row>
    <row r="21083" spans="2:2">
      <c r="B21083">
        <f t="shared" si="538"/>
        <v>17</v>
      </c>
    </row>
    <row r="21084" spans="2:2">
      <c r="B21084">
        <f t="shared" si="538"/>
        <v>17</v>
      </c>
    </row>
    <row r="21085" spans="2:2">
      <c r="B21085">
        <f t="shared" si="538"/>
        <v>17</v>
      </c>
    </row>
    <row r="21086" spans="2:2">
      <c r="B21086">
        <f t="shared" si="538"/>
        <v>17</v>
      </c>
    </row>
    <row r="21087" spans="2:2">
      <c r="B21087">
        <f t="shared" si="538"/>
        <v>17</v>
      </c>
    </row>
    <row r="21088" spans="2:2">
      <c r="B21088">
        <f t="shared" si="538"/>
        <v>17</v>
      </c>
    </row>
    <row r="21089" spans="2:2">
      <c r="B21089">
        <f t="shared" si="538"/>
        <v>17</v>
      </c>
    </row>
    <row r="21090" spans="2:2">
      <c r="B21090">
        <f t="shared" si="538"/>
        <v>17</v>
      </c>
    </row>
    <row r="21091" spans="2:2">
      <c r="B21091">
        <f t="shared" si="538"/>
        <v>17</v>
      </c>
    </row>
    <row r="21092" spans="2:2">
      <c r="B21092">
        <f t="shared" si="538"/>
        <v>17</v>
      </c>
    </row>
    <row r="21093" spans="2:2">
      <c r="B21093">
        <f t="shared" si="538"/>
        <v>17</v>
      </c>
    </row>
    <row r="21094" spans="2:2">
      <c r="B21094">
        <f t="shared" si="538"/>
        <v>17</v>
      </c>
    </row>
    <row r="21095" spans="2:2">
      <c r="B21095">
        <f t="shared" si="538"/>
        <v>17</v>
      </c>
    </row>
    <row r="21096" spans="2:2">
      <c r="B21096">
        <f t="shared" si="538"/>
        <v>17</v>
      </c>
    </row>
    <row r="21097" spans="2:2">
      <c r="B21097">
        <f t="shared" si="538"/>
        <v>17</v>
      </c>
    </row>
    <row r="21098" spans="2:2">
      <c r="B21098">
        <f t="shared" si="538"/>
        <v>17</v>
      </c>
    </row>
    <row r="21099" spans="2:2">
      <c r="B21099">
        <f t="shared" si="538"/>
        <v>17</v>
      </c>
    </row>
    <row r="21100" spans="2:2">
      <c r="B21100">
        <f t="shared" si="538"/>
        <v>17</v>
      </c>
    </row>
    <row r="21101" spans="2:2">
      <c r="B21101">
        <f t="shared" si="538"/>
        <v>17</v>
      </c>
    </row>
    <row r="21102" spans="2:2">
      <c r="B21102">
        <f t="shared" si="538"/>
        <v>17</v>
      </c>
    </row>
    <row r="21103" spans="2:2">
      <c r="B21103">
        <f t="shared" si="538"/>
        <v>17</v>
      </c>
    </row>
    <row r="21104" spans="2:2">
      <c r="B21104">
        <f t="shared" si="538"/>
        <v>17</v>
      </c>
    </row>
    <row r="21105" spans="2:2">
      <c r="B21105">
        <f t="shared" si="538"/>
        <v>17</v>
      </c>
    </row>
    <row r="21106" spans="2:2">
      <c r="B21106">
        <f t="shared" si="538"/>
        <v>17</v>
      </c>
    </row>
    <row r="21107" spans="2:2">
      <c r="B21107">
        <f t="shared" si="538"/>
        <v>17</v>
      </c>
    </row>
    <row r="21108" spans="2:2">
      <c r="B21108">
        <f t="shared" si="538"/>
        <v>17</v>
      </c>
    </row>
    <row r="21109" spans="2:2">
      <c r="B21109">
        <f t="shared" si="538"/>
        <v>17</v>
      </c>
    </row>
    <row r="21110" spans="2:2">
      <c r="B21110">
        <f t="shared" si="538"/>
        <v>17</v>
      </c>
    </row>
    <row r="21111" spans="2:2">
      <c r="B21111">
        <f t="shared" si="538"/>
        <v>17</v>
      </c>
    </row>
    <row r="21112" spans="2:2">
      <c r="B21112">
        <f t="shared" si="538"/>
        <v>17</v>
      </c>
    </row>
    <row r="21113" spans="2:2">
      <c r="B21113">
        <f t="shared" si="538"/>
        <v>17</v>
      </c>
    </row>
    <row r="21114" spans="2:2">
      <c r="B21114">
        <f t="shared" si="538"/>
        <v>17</v>
      </c>
    </row>
    <row r="21115" spans="2:2">
      <c r="B21115">
        <f t="shared" si="538"/>
        <v>17</v>
      </c>
    </row>
    <row r="21116" spans="2:2">
      <c r="B21116">
        <f t="shared" si="538"/>
        <v>17</v>
      </c>
    </row>
    <row r="21117" spans="2:2">
      <c r="B21117">
        <f t="shared" si="538"/>
        <v>17</v>
      </c>
    </row>
    <row r="21118" spans="2:2">
      <c r="B21118">
        <f t="shared" si="538"/>
        <v>17</v>
      </c>
    </row>
    <row r="21119" spans="2:2">
      <c r="B21119">
        <f t="shared" si="538"/>
        <v>17</v>
      </c>
    </row>
    <row r="21120" spans="2:2">
      <c r="B21120">
        <f t="shared" si="538"/>
        <v>17</v>
      </c>
    </row>
    <row r="21121" spans="2:2">
      <c r="B21121">
        <f t="shared" si="538"/>
        <v>17</v>
      </c>
    </row>
    <row r="21122" spans="2:2">
      <c r="B21122">
        <f t="shared" si="538"/>
        <v>17</v>
      </c>
    </row>
    <row r="21123" spans="2:2">
      <c r="B21123">
        <f t="shared" si="538"/>
        <v>17</v>
      </c>
    </row>
    <row r="21124" spans="2:2">
      <c r="B21124">
        <f t="shared" si="538"/>
        <v>17</v>
      </c>
    </row>
    <row r="21125" spans="2:2">
      <c r="B21125">
        <f t="shared" ref="B21125:B21188" si="539">+IF(F21124=44085,B21124+1,B21124)</f>
        <v>17</v>
      </c>
    </row>
    <row r="21126" spans="2:2">
      <c r="B21126">
        <f t="shared" si="539"/>
        <v>17</v>
      </c>
    </row>
    <row r="21127" spans="2:2">
      <c r="B21127">
        <f t="shared" si="539"/>
        <v>17</v>
      </c>
    </row>
    <row r="21128" spans="2:2">
      <c r="B21128">
        <f t="shared" si="539"/>
        <v>17</v>
      </c>
    </row>
    <row r="21129" spans="2:2">
      <c r="B21129">
        <f t="shared" si="539"/>
        <v>17</v>
      </c>
    </row>
    <row r="21130" spans="2:2">
      <c r="B21130">
        <f t="shared" si="539"/>
        <v>17</v>
      </c>
    </row>
    <row r="21131" spans="2:2">
      <c r="B21131">
        <f t="shared" si="539"/>
        <v>17</v>
      </c>
    </row>
    <row r="21132" spans="2:2">
      <c r="B21132">
        <f t="shared" si="539"/>
        <v>17</v>
      </c>
    </row>
    <row r="21133" spans="2:2">
      <c r="B21133">
        <f t="shared" si="539"/>
        <v>17</v>
      </c>
    </row>
    <row r="21134" spans="2:2">
      <c r="B21134">
        <f t="shared" si="539"/>
        <v>17</v>
      </c>
    </row>
    <row r="21135" spans="2:2">
      <c r="B21135">
        <f t="shared" si="539"/>
        <v>17</v>
      </c>
    </row>
    <row r="21136" spans="2:2">
      <c r="B21136">
        <f t="shared" si="539"/>
        <v>17</v>
      </c>
    </row>
    <row r="21137" spans="2:2">
      <c r="B21137">
        <f t="shared" si="539"/>
        <v>17</v>
      </c>
    </row>
    <row r="21138" spans="2:2">
      <c r="B21138">
        <f t="shared" si="539"/>
        <v>17</v>
      </c>
    </row>
    <row r="21139" spans="2:2">
      <c r="B21139">
        <f t="shared" si="539"/>
        <v>17</v>
      </c>
    </row>
    <row r="21140" spans="2:2">
      <c r="B21140">
        <f t="shared" si="539"/>
        <v>17</v>
      </c>
    </row>
    <row r="21141" spans="2:2">
      <c r="B21141">
        <f t="shared" si="539"/>
        <v>17</v>
      </c>
    </row>
    <row r="21142" spans="2:2">
      <c r="B21142">
        <f t="shared" si="539"/>
        <v>17</v>
      </c>
    </row>
    <row r="21143" spans="2:2">
      <c r="B21143">
        <f t="shared" si="539"/>
        <v>17</v>
      </c>
    </row>
    <row r="21144" spans="2:2">
      <c r="B21144">
        <f t="shared" si="539"/>
        <v>17</v>
      </c>
    </row>
    <row r="21145" spans="2:2">
      <c r="B21145">
        <f t="shared" si="539"/>
        <v>17</v>
      </c>
    </row>
    <row r="21146" spans="2:2">
      <c r="B21146">
        <f t="shared" si="539"/>
        <v>17</v>
      </c>
    </row>
    <row r="21147" spans="2:2">
      <c r="B21147">
        <f t="shared" si="539"/>
        <v>17</v>
      </c>
    </row>
    <row r="21148" spans="2:2">
      <c r="B21148">
        <f t="shared" si="539"/>
        <v>17</v>
      </c>
    </row>
    <row r="21149" spans="2:2">
      <c r="B21149">
        <f t="shared" si="539"/>
        <v>17</v>
      </c>
    </row>
    <row r="21150" spans="2:2">
      <c r="B21150">
        <f t="shared" si="539"/>
        <v>17</v>
      </c>
    </row>
    <row r="21151" spans="2:2">
      <c r="B21151">
        <f t="shared" si="539"/>
        <v>17</v>
      </c>
    </row>
    <row r="21152" spans="2:2">
      <c r="B21152">
        <f t="shared" si="539"/>
        <v>17</v>
      </c>
    </row>
    <row r="21153" spans="2:2">
      <c r="B21153">
        <f t="shared" si="539"/>
        <v>17</v>
      </c>
    </row>
    <row r="21154" spans="2:2">
      <c r="B21154">
        <f t="shared" si="539"/>
        <v>17</v>
      </c>
    </row>
    <row r="21155" spans="2:2">
      <c r="B21155">
        <f t="shared" si="539"/>
        <v>17</v>
      </c>
    </row>
    <row r="21156" spans="2:2">
      <c r="B21156">
        <f t="shared" si="539"/>
        <v>17</v>
      </c>
    </row>
    <row r="21157" spans="2:2">
      <c r="B21157">
        <f t="shared" si="539"/>
        <v>17</v>
      </c>
    </row>
    <row r="21158" spans="2:2">
      <c r="B21158">
        <f t="shared" si="539"/>
        <v>17</v>
      </c>
    </row>
    <row r="21159" spans="2:2">
      <c r="B21159">
        <f t="shared" si="539"/>
        <v>17</v>
      </c>
    </row>
    <row r="21160" spans="2:2">
      <c r="B21160">
        <f t="shared" si="539"/>
        <v>17</v>
      </c>
    </row>
    <row r="21161" spans="2:2">
      <c r="B21161">
        <f t="shared" si="539"/>
        <v>17</v>
      </c>
    </row>
    <row r="21162" spans="2:2">
      <c r="B21162">
        <f t="shared" si="539"/>
        <v>17</v>
      </c>
    </row>
    <row r="21163" spans="2:2">
      <c r="B21163">
        <f t="shared" si="539"/>
        <v>17</v>
      </c>
    </row>
    <row r="21164" spans="2:2">
      <c r="B21164">
        <f t="shared" si="539"/>
        <v>17</v>
      </c>
    </row>
    <row r="21165" spans="2:2">
      <c r="B21165">
        <f t="shared" si="539"/>
        <v>17</v>
      </c>
    </row>
    <row r="21166" spans="2:2">
      <c r="B21166">
        <f t="shared" si="539"/>
        <v>17</v>
      </c>
    </row>
    <row r="21167" spans="2:2">
      <c r="B21167">
        <f t="shared" si="539"/>
        <v>17</v>
      </c>
    </row>
    <row r="21168" spans="2:2">
      <c r="B21168">
        <f t="shared" si="539"/>
        <v>17</v>
      </c>
    </row>
    <row r="21169" spans="2:2">
      <c r="B21169">
        <f t="shared" si="539"/>
        <v>17</v>
      </c>
    </row>
    <row r="21170" spans="2:2">
      <c r="B21170">
        <f t="shared" si="539"/>
        <v>17</v>
      </c>
    </row>
    <row r="21171" spans="2:2">
      <c r="B21171">
        <f t="shared" si="539"/>
        <v>17</v>
      </c>
    </row>
    <row r="21172" spans="2:2">
      <c r="B21172">
        <f t="shared" si="539"/>
        <v>17</v>
      </c>
    </row>
    <row r="21173" spans="2:2">
      <c r="B21173">
        <f t="shared" si="539"/>
        <v>17</v>
      </c>
    </row>
    <row r="21174" spans="2:2">
      <c r="B21174">
        <f t="shared" si="539"/>
        <v>17</v>
      </c>
    </row>
    <row r="21175" spans="2:2">
      <c r="B21175">
        <f t="shared" si="539"/>
        <v>17</v>
      </c>
    </row>
    <row r="21176" spans="2:2">
      <c r="B21176">
        <f t="shared" si="539"/>
        <v>17</v>
      </c>
    </row>
    <row r="21177" spans="2:2">
      <c r="B21177">
        <f t="shared" si="539"/>
        <v>17</v>
      </c>
    </row>
    <row r="21178" spans="2:2">
      <c r="B21178">
        <f t="shared" si="539"/>
        <v>17</v>
      </c>
    </row>
    <row r="21179" spans="2:2">
      <c r="B21179">
        <f t="shared" si="539"/>
        <v>17</v>
      </c>
    </row>
    <row r="21180" spans="2:2">
      <c r="B21180">
        <f t="shared" si="539"/>
        <v>17</v>
      </c>
    </row>
    <row r="21181" spans="2:2">
      <c r="B21181">
        <f t="shared" si="539"/>
        <v>17</v>
      </c>
    </row>
    <row r="21182" spans="2:2">
      <c r="B21182">
        <f t="shared" si="539"/>
        <v>17</v>
      </c>
    </row>
    <row r="21183" spans="2:2">
      <c r="B21183">
        <f t="shared" si="539"/>
        <v>17</v>
      </c>
    </row>
    <row r="21184" spans="2:2">
      <c r="B21184">
        <f t="shared" si="539"/>
        <v>17</v>
      </c>
    </row>
    <row r="21185" spans="2:2">
      <c r="B21185">
        <f t="shared" si="539"/>
        <v>17</v>
      </c>
    </row>
    <row r="21186" spans="2:2">
      <c r="B21186">
        <f t="shared" si="539"/>
        <v>17</v>
      </c>
    </row>
    <row r="21187" spans="2:2">
      <c r="B21187">
        <f t="shared" si="539"/>
        <v>17</v>
      </c>
    </row>
    <row r="21188" spans="2:2">
      <c r="B21188">
        <f t="shared" si="539"/>
        <v>17</v>
      </c>
    </row>
    <row r="21189" spans="2:2">
      <c r="B21189">
        <f t="shared" ref="B21189:B21252" si="540">+IF(F21188=44085,B21188+1,B21188)</f>
        <v>17</v>
      </c>
    </row>
    <row r="21190" spans="2:2">
      <c r="B21190">
        <f t="shared" si="540"/>
        <v>17</v>
      </c>
    </row>
    <row r="21191" spans="2:2">
      <c r="B21191">
        <f t="shared" si="540"/>
        <v>17</v>
      </c>
    </row>
    <row r="21192" spans="2:2">
      <c r="B21192">
        <f t="shared" si="540"/>
        <v>17</v>
      </c>
    </row>
    <row r="21193" spans="2:2">
      <c r="B21193">
        <f t="shared" si="540"/>
        <v>17</v>
      </c>
    </row>
    <row r="21194" spans="2:2">
      <c r="B21194">
        <f t="shared" si="540"/>
        <v>17</v>
      </c>
    </row>
    <row r="21195" spans="2:2">
      <c r="B21195">
        <f t="shared" si="540"/>
        <v>17</v>
      </c>
    </row>
    <row r="21196" spans="2:2">
      <c r="B21196">
        <f t="shared" si="540"/>
        <v>17</v>
      </c>
    </row>
    <row r="21197" spans="2:2">
      <c r="B21197">
        <f t="shared" si="540"/>
        <v>17</v>
      </c>
    </row>
    <row r="21198" spans="2:2">
      <c r="B21198">
        <f t="shared" si="540"/>
        <v>17</v>
      </c>
    </row>
    <row r="21199" spans="2:2">
      <c r="B21199">
        <f t="shared" si="540"/>
        <v>17</v>
      </c>
    </row>
    <row r="21200" spans="2:2">
      <c r="B21200">
        <f t="shared" si="540"/>
        <v>17</v>
      </c>
    </row>
    <row r="21201" spans="2:2">
      <c r="B21201">
        <f t="shared" si="540"/>
        <v>17</v>
      </c>
    </row>
    <row r="21202" spans="2:2">
      <c r="B21202">
        <f t="shared" si="540"/>
        <v>17</v>
      </c>
    </row>
    <row r="21203" spans="2:2">
      <c r="B21203">
        <f t="shared" si="540"/>
        <v>17</v>
      </c>
    </row>
    <row r="21204" spans="2:2">
      <c r="B21204">
        <f t="shared" si="540"/>
        <v>17</v>
      </c>
    </row>
    <row r="21205" spans="2:2">
      <c r="B21205">
        <f t="shared" si="540"/>
        <v>17</v>
      </c>
    </row>
    <row r="21206" spans="2:2">
      <c r="B21206">
        <f t="shared" si="540"/>
        <v>17</v>
      </c>
    </row>
    <row r="21207" spans="2:2">
      <c r="B21207">
        <f t="shared" si="540"/>
        <v>17</v>
      </c>
    </row>
    <row r="21208" spans="2:2">
      <c r="B21208">
        <f t="shared" si="540"/>
        <v>17</v>
      </c>
    </row>
    <row r="21209" spans="2:2">
      <c r="B21209">
        <f t="shared" si="540"/>
        <v>17</v>
      </c>
    </row>
    <row r="21210" spans="2:2">
      <c r="B21210">
        <f t="shared" si="540"/>
        <v>17</v>
      </c>
    </row>
    <row r="21211" spans="2:2">
      <c r="B21211">
        <f t="shared" si="540"/>
        <v>17</v>
      </c>
    </row>
    <row r="21212" spans="2:2">
      <c r="B21212">
        <f t="shared" si="540"/>
        <v>17</v>
      </c>
    </row>
    <row r="21213" spans="2:2">
      <c r="B21213">
        <f t="shared" si="540"/>
        <v>17</v>
      </c>
    </row>
    <row r="21214" spans="2:2">
      <c r="B21214">
        <f t="shared" si="540"/>
        <v>17</v>
      </c>
    </row>
    <row r="21215" spans="2:2">
      <c r="B21215">
        <f t="shared" si="540"/>
        <v>17</v>
      </c>
    </row>
    <row r="21216" spans="2:2">
      <c r="B21216">
        <f t="shared" si="540"/>
        <v>17</v>
      </c>
    </row>
    <row r="21217" spans="2:2">
      <c r="B21217">
        <f t="shared" si="540"/>
        <v>17</v>
      </c>
    </row>
    <row r="21218" spans="2:2">
      <c r="B21218">
        <f t="shared" si="540"/>
        <v>17</v>
      </c>
    </row>
    <row r="21219" spans="2:2">
      <c r="B21219">
        <f t="shared" si="540"/>
        <v>17</v>
      </c>
    </row>
    <row r="21220" spans="2:2">
      <c r="B21220">
        <f t="shared" si="540"/>
        <v>17</v>
      </c>
    </row>
    <row r="21221" spans="2:2">
      <c r="B21221">
        <f t="shared" si="540"/>
        <v>17</v>
      </c>
    </row>
    <row r="21222" spans="2:2">
      <c r="B21222">
        <f t="shared" si="540"/>
        <v>17</v>
      </c>
    </row>
    <row r="21223" spans="2:2">
      <c r="B21223">
        <f t="shared" si="540"/>
        <v>17</v>
      </c>
    </row>
    <row r="21224" spans="2:2">
      <c r="B21224">
        <f t="shared" si="540"/>
        <v>17</v>
      </c>
    </row>
    <row r="21225" spans="2:2">
      <c r="B21225">
        <f t="shared" si="540"/>
        <v>17</v>
      </c>
    </row>
    <row r="21226" spans="2:2">
      <c r="B21226">
        <f t="shared" si="540"/>
        <v>17</v>
      </c>
    </row>
    <row r="21227" spans="2:2">
      <c r="B21227">
        <f t="shared" si="540"/>
        <v>17</v>
      </c>
    </row>
    <row r="21228" spans="2:2">
      <c r="B21228">
        <f t="shared" si="540"/>
        <v>17</v>
      </c>
    </row>
    <row r="21229" spans="2:2">
      <c r="B21229">
        <f t="shared" si="540"/>
        <v>17</v>
      </c>
    </row>
    <row r="21230" spans="2:2">
      <c r="B21230">
        <f t="shared" si="540"/>
        <v>17</v>
      </c>
    </row>
    <row r="21231" spans="2:2">
      <c r="B21231">
        <f t="shared" si="540"/>
        <v>17</v>
      </c>
    </row>
    <row r="21232" spans="2:2">
      <c r="B21232">
        <f t="shared" si="540"/>
        <v>17</v>
      </c>
    </row>
    <row r="21233" spans="2:2">
      <c r="B21233">
        <f t="shared" si="540"/>
        <v>17</v>
      </c>
    </row>
    <row r="21234" spans="2:2">
      <c r="B21234">
        <f t="shared" si="540"/>
        <v>17</v>
      </c>
    </row>
    <row r="21235" spans="2:2">
      <c r="B21235">
        <f t="shared" si="540"/>
        <v>17</v>
      </c>
    </row>
    <row r="21236" spans="2:2">
      <c r="B21236">
        <f t="shared" si="540"/>
        <v>17</v>
      </c>
    </row>
    <row r="21237" spans="2:2">
      <c r="B21237">
        <f t="shared" si="540"/>
        <v>17</v>
      </c>
    </row>
    <row r="21238" spans="2:2">
      <c r="B21238">
        <f t="shared" si="540"/>
        <v>17</v>
      </c>
    </row>
    <row r="21239" spans="2:2">
      <c r="B21239">
        <f t="shared" si="540"/>
        <v>17</v>
      </c>
    </row>
    <row r="21240" spans="2:2">
      <c r="B21240">
        <f t="shared" si="540"/>
        <v>17</v>
      </c>
    </row>
    <row r="21241" spans="2:2">
      <c r="B21241">
        <f t="shared" si="540"/>
        <v>17</v>
      </c>
    </row>
    <row r="21242" spans="2:2">
      <c r="B21242">
        <f t="shared" si="540"/>
        <v>17</v>
      </c>
    </row>
    <row r="21243" spans="2:2">
      <c r="B21243">
        <f t="shared" si="540"/>
        <v>17</v>
      </c>
    </row>
    <row r="21244" spans="2:2">
      <c r="B21244">
        <f t="shared" si="540"/>
        <v>17</v>
      </c>
    </row>
    <row r="21245" spans="2:2">
      <c r="B21245">
        <f t="shared" si="540"/>
        <v>17</v>
      </c>
    </row>
    <row r="21246" spans="2:2">
      <c r="B21246">
        <f t="shared" si="540"/>
        <v>17</v>
      </c>
    </row>
    <row r="21247" spans="2:2">
      <c r="B21247">
        <f t="shared" si="540"/>
        <v>17</v>
      </c>
    </row>
    <row r="21248" spans="2:2">
      <c r="B21248">
        <f t="shared" si="540"/>
        <v>17</v>
      </c>
    </row>
    <row r="21249" spans="2:2">
      <c r="B21249">
        <f t="shared" si="540"/>
        <v>17</v>
      </c>
    </row>
    <row r="21250" spans="2:2">
      <c r="B21250">
        <f t="shared" si="540"/>
        <v>17</v>
      </c>
    </row>
    <row r="21251" spans="2:2">
      <c r="B21251">
        <f t="shared" si="540"/>
        <v>17</v>
      </c>
    </row>
    <row r="21252" spans="2:2">
      <c r="B21252">
        <f t="shared" si="540"/>
        <v>17</v>
      </c>
    </row>
    <row r="21253" spans="2:2">
      <c r="B21253">
        <f t="shared" ref="B21253:B21316" si="541">+IF(F21252=44085,B21252+1,B21252)</f>
        <v>17</v>
      </c>
    </row>
    <row r="21254" spans="2:2">
      <c r="B21254">
        <f t="shared" si="541"/>
        <v>17</v>
      </c>
    </row>
    <row r="21255" spans="2:2">
      <c r="B21255">
        <f t="shared" si="541"/>
        <v>17</v>
      </c>
    </row>
    <row r="21256" spans="2:2">
      <c r="B21256">
        <f t="shared" si="541"/>
        <v>17</v>
      </c>
    </row>
    <row r="21257" spans="2:2">
      <c r="B21257">
        <f t="shared" si="541"/>
        <v>17</v>
      </c>
    </row>
    <row r="21258" spans="2:2">
      <c r="B21258">
        <f t="shared" si="541"/>
        <v>17</v>
      </c>
    </row>
    <row r="21259" spans="2:2">
      <c r="B21259">
        <f t="shared" si="541"/>
        <v>17</v>
      </c>
    </row>
    <row r="21260" spans="2:2">
      <c r="B21260">
        <f t="shared" si="541"/>
        <v>17</v>
      </c>
    </row>
    <row r="21261" spans="2:2">
      <c r="B21261">
        <f t="shared" si="541"/>
        <v>17</v>
      </c>
    </row>
    <row r="21262" spans="2:2">
      <c r="B21262">
        <f t="shared" si="541"/>
        <v>17</v>
      </c>
    </row>
    <row r="21263" spans="2:2">
      <c r="B21263">
        <f t="shared" si="541"/>
        <v>17</v>
      </c>
    </row>
    <row r="21264" spans="2:2">
      <c r="B21264">
        <f t="shared" si="541"/>
        <v>17</v>
      </c>
    </row>
    <row r="21265" spans="2:2">
      <c r="B21265">
        <f t="shared" si="541"/>
        <v>17</v>
      </c>
    </row>
    <row r="21266" spans="2:2">
      <c r="B21266">
        <f t="shared" si="541"/>
        <v>17</v>
      </c>
    </row>
    <row r="21267" spans="2:2">
      <c r="B21267">
        <f t="shared" si="541"/>
        <v>17</v>
      </c>
    </row>
    <row r="21268" spans="2:2">
      <c r="B21268">
        <f t="shared" si="541"/>
        <v>17</v>
      </c>
    </row>
    <row r="21269" spans="2:2">
      <c r="B21269">
        <f t="shared" si="541"/>
        <v>17</v>
      </c>
    </row>
    <row r="21270" spans="2:2">
      <c r="B21270">
        <f t="shared" si="541"/>
        <v>17</v>
      </c>
    </row>
    <row r="21271" spans="2:2">
      <c r="B21271">
        <f t="shared" si="541"/>
        <v>17</v>
      </c>
    </row>
    <row r="21272" spans="2:2">
      <c r="B21272">
        <f t="shared" si="541"/>
        <v>17</v>
      </c>
    </row>
    <row r="21273" spans="2:2">
      <c r="B21273">
        <f t="shared" si="541"/>
        <v>17</v>
      </c>
    </row>
    <row r="21274" spans="2:2">
      <c r="B21274">
        <f t="shared" si="541"/>
        <v>17</v>
      </c>
    </row>
    <row r="21275" spans="2:2">
      <c r="B21275">
        <f t="shared" si="541"/>
        <v>17</v>
      </c>
    </row>
    <row r="21276" spans="2:2">
      <c r="B21276">
        <f t="shared" si="541"/>
        <v>17</v>
      </c>
    </row>
    <row r="21277" spans="2:2">
      <c r="B21277">
        <f t="shared" si="541"/>
        <v>17</v>
      </c>
    </row>
    <row r="21278" spans="2:2">
      <c r="B21278">
        <f t="shared" si="541"/>
        <v>17</v>
      </c>
    </row>
    <row r="21279" spans="2:2">
      <c r="B21279">
        <f t="shared" si="541"/>
        <v>17</v>
      </c>
    </row>
    <row r="21280" spans="2:2">
      <c r="B21280">
        <f t="shared" si="541"/>
        <v>17</v>
      </c>
    </row>
    <row r="21281" spans="2:2">
      <c r="B21281">
        <f t="shared" si="541"/>
        <v>17</v>
      </c>
    </row>
    <row r="21282" spans="2:2">
      <c r="B21282">
        <f t="shared" si="541"/>
        <v>17</v>
      </c>
    </row>
    <row r="21283" spans="2:2">
      <c r="B21283">
        <f t="shared" si="541"/>
        <v>17</v>
      </c>
    </row>
    <row r="21284" spans="2:2">
      <c r="B21284">
        <f t="shared" si="541"/>
        <v>17</v>
      </c>
    </row>
    <row r="21285" spans="2:2">
      <c r="B21285">
        <f t="shared" si="541"/>
        <v>17</v>
      </c>
    </row>
    <row r="21286" spans="2:2">
      <c r="B21286">
        <f t="shared" si="541"/>
        <v>17</v>
      </c>
    </row>
    <row r="21287" spans="2:2">
      <c r="B21287">
        <f t="shared" si="541"/>
        <v>17</v>
      </c>
    </row>
    <row r="21288" spans="2:2">
      <c r="B21288">
        <f t="shared" si="541"/>
        <v>17</v>
      </c>
    </row>
    <row r="21289" spans="2:2">
      <c r="B21289">
        <f t="shared" si="541"/>
        <v>17</v>
      </c>
    </row>
    <row r="21290" spans="2:2">
      <c r="B21290">
        <f t="shared" si="541"/>
        <v>17</v>
      </c>
    </row>
    <row r="21291" spans="2:2">
      <c r="B21291">
        <f t="shared" si="541"/>
        <v>17</v>
      </c>
    </row>
    <row r="21292" spans="2:2">
      <c r="B21292">
        <f t="shared" si="541"/>
        <v>17</v>
      </c>
    </row>
    <row r="21293" spans="2:2">
      <c r="B21293">
        <f t="shared" si="541"/>
        <v>17</v>
      </c>
    </row>
    <row r="21294" spans="2:2">
      <c r="B21294">
        <f t="shared" si="541"/>
        <v>17</v>
      </c>
    </row>
    <row r="21295" spans="2:2">
      <c r="B21295">
        <f t="shared" si="541"/>
        <v>17</v>
      </c>
    </row>
    <row r="21296" spans="2:2">
      <c r="B21296">
        <f t="shared" si="541"/>
        <v>17</v>
      </c>
    </row>
    <row r="21297" spans="2:2">
      <c r="B21297">
        <f t="shared" si="541"/>
        <v>17</v>
      </c>
    </row>
    <row r="21298" spans="2:2">
      <c r="B21298">
        <f t="shared" si="541"/>
        <v>17</v>
      </c>
    </row>
    <row r="21299" spans="2:2">
      <c r="B21299">
        <f t="shared" si="541"/>
        <v>17</v>
      </c>
    </row>
    <row r="21300" spans="2:2">
      <c r="B21300">
        <f t="shared" si="541"/>
        <v>17</v>
      </c>
    </row>
    <row r="21301" spans="2:2">
      <c r="B21301">
        <f t="shared" si="541"/>
        <v>17</v>
      </c>
    </row>
    <row r="21302" spans="2:2">
      <c r="B21302">
        <f t="shared" si="541"/>
        <v>17</v>
      </c>
    </row>
    <row r="21303" spans="2:2">
      <c r="B21303">
        <f t="shared" si="541"/>
        <v>17</v>
      </c>
    </row>
    <row r="21304" spans="2:2">
      <c r="B21304">
        <f t="shared" si="541"/>
        <v>17</v>
      </c>
    </row>
    <row r="21305" spans="2:2">
      <c r="B21305">
        <f t="shared" si="541"/>
        <v>17</v>
      </c>
    </row>
    <row r="21306" spans="2:2">
      <c r="B21306">
        <f t="shared" si="541"/>
        <v>17</v>
      </c>
    </row>
    <row r="21307" spans="2:2">
      <c r="B21307">
        <f t="shared" si="541"/>
        <v>17</v>
      </c>
    </row>
    <row r="21308" spans="2:2">
      <c r="B21308">
        <f t="shared" si="541"/>
        <v>17</v>
      </c>
    </row>
    <row r="21309" spans="2:2">
      <c r="B21309">
        <f t="shared" si="541"/>
        <v>17</v>
      </c>
    </row>
    <row r="21310" spans="2:2">
      <c r="B21310">
        <f t="shared" si="541"/>
        <v>17</v>
      </c>
    </row>
    <row r="21311" spans="2:2">
      <c r="B21311">
        <f t="shared" si="541"/>
        <v>17</v>
      </c>
    </row>
    <row r="21312" spans="2:2">
      <c r="B21312">
        <f t="shared" si="541"/>
        <v>17</v>
      </c>
    </row>
    <row r="21313" spans="2:2">
      <c r="B21313">
        <f t="shared" si="541"/>
        <v>17</v>
      </c>
    </row>
    <row r="21314" spans="2:2">
      <c r="B21314">
        <f t="shared" si="541"/>
        <v>17</v>
      </c>
    </row>
    <row r="21315" spans="2:2">
      <c r="B21315">
        <f t="shared" si="541"/>
        <v>17</v>
      </c>
    </row>
    <row r="21316" spans="2:2">
      <c r="B21316">
        <f t="shared" si="541"/>
        <v>17</v>
      </c>
    </row>
    <row r="21317" spans="2:2">
      <c r="B21317">
        <f t="shared" ref="B21317:B21380" si="542">+IF(F21316=44085,B21316+1,B21316)</f>
        <v>17</v>
      </c>
    </row>
    <row r="21318" spans="2:2">
      <c r="B21318">
        <f t="shared" si="542"/>
        <v>17</v>
      </c>
    </row>
    <row r="21319" spans="2:2">
      <c r="B21319">
        <f t="shared" si="542"/>
        <v>17</v>
      </c>
    </row>
    <row r="21320" spans="2:2">
      <c r="B21320">
        <f t="shared" si="542"/>
        <v>17</v>
      </c>
    </row>
    <row r="21321" spans="2:2">
      <c r="B21321">
        <f t="shared" si="542"/>
        <v>17</v>
      </c>
    </row>
    <row r="21322" spans="2:2">
      <c r="B21322">
        <f t="shared" si="542"/>
        <v>17</v>
      </c>
    </row>
    <row r="21323" spans="2:2">
      <c r="B21323">
        <f t="shared" si="542"/>
        <v>17</v>
      </c>
    </row>
    <row r="21324" spans="2:2">
      <c r="B21324">
        <f t="shared" si="542"/>
        <v>17</v>
      </c>
    </row>
    <row r="21325" spans="2:2">
      <c r="B21325">
        <f t="shared" si="542"/>
        <v>17</v>
      </c>
    </row>
    <row r="21326" spans="2:2">
      <c r="B21326">
        <f t="shared" si="542"/>
        <v>17</v>
      </c>
    </row>
    <row r="21327" spans="2:2">
      <c r="B21327">
        <f t="shared" si="542"/>
        <v>17</v>
      </c>
    </row>
    <row r="21328" spans="2:2">
      <c r="B21328">
        <f t="shared" si="542"/>
        <v>17</v>
      </c>
    </row>
    <row r="21329" spans="2:2">
      <c r="B21329">
        <f t="shared" si="542"/>
        <v>17</v>
      </c>
    </row>
    <row r="21330" spans="2:2">
      <c r="B21330">
        <f t="shared" si="542"/>
        <v>17</v>
      </c>
    </row>
    <row r="21331" spans="2:2">
      <c r="B21331">
        <f t="shared" si="542"/>
        <v>17</v>
      </c>
    </row>
    <row r="21332" spans="2:2">
      <c r="B21332">
        <f t="shared" si="542"/>
        <v>17</v>
      </c>
    </row>
    <row r="21333" spans="2:2">
      <c r="B21333">
        <f t="shared" si="542"/>
        <v>17</v>
      </c>
    </row>
    <row r="21334" spans="2:2">
      <c r="B21334">
        <f t="shared" si="542"/>
        <v>17</v>
      </c>
    </row>
    <row r="21335" spans="2:2">
      <c r="B21335">
        <f t="shared" si="542"/>
        <v>17</v>
      </c>
    </row>
    <row r="21336" spans="2:2">
      <c r="B21336">
        <f t="shared" si="542"/>
        <v>17</v>
      </c>
    </row>
    <row r="21337" spans="2:2">
      <c r="B21337">
        <f t="shared" si="542"/>
        <v>17</v>
      </c>
    </row>
    <row r="21338" spans="2:2">
      <c r="B21338">
        <f t="shared" si="542"/>
        <v>17</v>
      </c>
    </row>
    <row r="21339" spans="2:2">
      <c r="B21339">
        <f t="shared" si="542"/>
        <v>17</v>
      </c>
    </row>
    <row r="21340" spans="2:2">
      <c r="B21340">
        <f t="shared" si="542"/>
        <v>17</v>
      </c>
    </row>
    <row r="21341" spans="2:2">
      <c r="B21341">
        <f t="shared" si="542"/>
        <v>17</v>
      </c>
    </row>
    <row r="21342" spans="2:2">
      <c r="B21342">
        <f t="shared" si="542"/>
        <v>17</v>
      </c>
    </row>
    <row r="21343" spans="2:2">
      <c r="B21343">
        <f t="shared" si="542"/>
        <v>17</v>
      </c>
    </row>
    <row r="21344" spans="2:2">
      <c r="B21344">
        <f t="shared" si="542"/>
        <v>17</v>
      </c>
    </row>
    <row r="21345" spans="2:2">
      <c r="B21345">
        <f t="shared" si="542"/>
        <v>17</v>
      </c>
    </row>
    <row r="21346" spans="2:2">
      <c r="B21346">
        <f t="shared" si="542"/>
        <v>17</v>
      </c>
    </row>
    <row r="21347" spans="2:2">
      <c r="B21347">
        <f t="shared" si="542"/>
        <v>17</v>
      </c>
    </row>
    <row r="21348" spans="2:2">
      <c r="B21348">
        <f t="shared" si="542"/>
        <v>17</v>
      </c>
    </row>
    <row r="21349" spans="2:2">
      <c r="B21349">
        <f t="shared" si="542"/>
        <v>17</v>
      </c>
    </row>
    <row r="21350" spans="2:2">
      <c r="B21350">
        <f t="shared" si="542"/>
        <v>17</v>
      </c>
    </row>
    <row r="21351" spans="2:2">
      <c r="B21351">
        <f t="shared" si="542"/>
        <v>17</v>
      </c>
    </row>
    <row r="21352" spans="2:2">
      <c r="B21352">
        <f t="shared" si="542"/>
        <v>17</v>
      </c>
    </row>
    <row r="21353" spans="2:2">
      <c r="B21353">
        <f t="shared" si="542"/>
        <v>17</v>
      </c>
    </row>
    <row r="21354" spans="2:2">
      <c r="B21354">
        <f t="shared" si="542"/>
        <v>17</v>
      </c>
    </row>
    <row r="21355" spans="2:2">
      <c r="B21355">
        <f t="shared" si="542"/>
        <v>17</v>
      </c>
    </row>
    <row r="21356" spans="2:2">
      <c r="B21356">
        <f t="shared" si="542"/>
        <v>17</v>
      </c>
    </row>
    <row r="21357" spans="2:2">
      <c r="B21357">
        <f t="shared" si="542"/>
        <v>17</v>
      </c>
    </row>
    <row r="21358" spans="2:2">
      <c r="B21358">
        <f t="shared" si="542"/>
        <v>17</v>
      </c>
    </row>
    <row r="21359" spans="2:2">
      <c r="B21359">
        <f t="shared" si="542"/>
        <v>17</v>
      </c>
    </row>
    <row r="21360" spans="2:2">
      <c r="B21360">
        <f t="shared" si="542"/>
        <v>17</v>
      </c>
    </row>
    <row r="21361" spans="2:2">
      <c r="B21361">
        <f t="shared" si="542"/>
        <v>17</v>
      </c>
    </row>
    <row r="21362" spans="2:2">
      <c r="B21362">
        <f t="shared" si="542"/>
        <v>17</v>
      </c>
    </row>
    <row r="21363" spans="2:2">
      <c r="B21363">
        <f t="shared" si="542"/>
        <v>17</v>
      </c>
    </row>
    <row r="21364" spans="2:2">
      <c r="B21364">
        <f t="shared" si="542"/>
        <v>17</v>
      </c>
    </row>
    <row r="21365" spans="2:2">
      <c r="B21365">
        <f t="shared" si="542"/>
        <v>17</v>
      </c>
    </row>
    <row r="21366" spans="2:2">
      <c r="B21366">
        <f t="shared" si="542"/>
        <v>17</v>
      </c>
    </row>
    <row r="21367" spans="2:2">
      <c r="B21367">
        <f t="shared" si="542"/>
        <v>17</v>
      </c>
    </row>
    <row r="21368" spans="2:2">
      <c r="B21368">
        <f t="shared" si="542"/>
        <v>17</v>
      </c>
    </row>
    <row r="21369" spans="2:2">
      <c r="B21369">
        <f t="shared" si="542"/>
        <v>17</v>
      </c>
    </row>
    <row r="21370" spans="2:2">
      <c r="B21370">
        <f t="shared" si="542"/>
        <v>17</v>
      </c>
    </row>
    <row r="21371" spans="2:2">
      <c r="B21371">
        <f t="shared" si="542"/>
        <v>17</v>
      </c>
    </row>
    <row r="21372" spans="2:2">
      <c r="B21372">
        <f t="shared" si="542"/>
        <v>17</v>
      </c>
    </row>
    <row r="21373" spans="2:2">
      <c r="B21373">
        <f t="shared" si="542"/>
        <v>17</v>
      </c>
    </row>
    <row r="21374" spans="2:2">
      <c r="B21374">
        <f t="shared" si="542"/>
        <v>17</v>
      </c>
    </row>
    <row r="21375" spans="2:2">
      <c r="B21375">
        <f t="shared" si="542"/>
        <v>17</v>
      </c>
    </row>
    <row r="21376" spans="2:2">
      <c r="B21376">
        <f t="shared" si="542"/>
        <v>17</v>
      </c>
    </row>
    <row r="21377" spans="2:2">
      <c r="B21377">
        <f t="shared" si="542"/>
        <v>17</v>
      </c>
    </row>
    <row r="21378" spans="2:2">
      <c r="B21378">
        <f t="shared" si="542"/>
        <v>17</v>
      </c>
    </row>
    <row r="21379" spans="2:2">
      <c r="B21379">
        <f t="shared" si="542"/>
        <v>17</v>
      </c>
    </row>
    <row r="21380" spans="2:2">
      <c r="B21380">
        <f t="shared" si="542"/>
        <v>17</v>
      </c>
    </row>
    <row r="21381" spans="2:2">
      <c r="B21381">
        <f t="shared" ref="B21381:B21444" si="543">+IF(F21380=44085,B21380+1,B21380)</f>
        <v>17</v>
      </c>
    </row>
    <row r="21382" spans="2:2">
      <c r="B21382">
        <f t="shared" si="543"/>
        <v>17</v>
      </c>
    </row>
    <row r="21383" spans="2:2">
      <c r="B21383">
        <f t="shared" si="543"/>
        <v>17</v>
      </c>
    </row>
    <row r="21384" spans="2:2">
      <c r="B21384">
        <f t="shared" si="543"/>
        <v>17</v>
      </c>
    </row>
    <row r="21385" spans="2:2">
      <c r="B21385">
        <f t="shared" si="543"/>
        <v>17</v>
      </c>
    </row>
    <row r="21386" spans="2:2">
      <c r="B21386">
        <f t="shared" si="543"/>
        <v>17</v>
      </c>
    </row>
    <row r="21387" spans="2:2">
      <c r="B21387">
        <f t="shared" si="543"/>
        <v>17</v>
      </c>
    </row>
    <row r="21388" spans="2:2">
      <c r="B21388">
        <f t="shared" si="543"/>
        <v>17</v>
      </c>
    </row>
    <row r="21389" spans="2:2">
      <c r="B21389">
        <f t="shared" si="543"/>
        <v>17</v>
      </c>
    </row>
    <row r="21390" spans="2:2">
      <c r="B21390">
        <f t="shared" si="543"/>
        <v>17</v>
      </c>
    </row>
    <row r="21391" spans="2:2">
      <c r="B21391">
        <f t="shared" si="543"/>
        <v>17</v>
      </c>
    </row>
    <row r="21392" spans="2:2">
      <c r="B21392">
        <f t="shared" si="543"/>
        <v>17</v>
      </c>
    </row>
    <row r="21393" spans="2:2">
      <c r="B21393">
        <f t="shared" si="543"/>
        <v>17</v>
      </c>
    </row>
    <row r="21394" spans="2:2">
      <c r="B21394">
        <f t="shared" si="543"/>
        <v>17</v>
      </c>
    </row>
    <row r="21395" spans="2:2">
      <c r="B21395">
        <f t="shared" si="543"/>
        <v>17</v>
      </c>
    </row>
    <row r="21396" spans="2:2">
      <c r="B21396">
        <f t="shared" si="543"/>
        <v>17</v>
      </c>
    </row>
    <row r="21397" spans="2:2">
      <c r="B21397">
        <f t="shared" si="543"/>
        <v>17</v>
      </c>
    </row>
    <row r="21398" spans="2:2">
      <c r="B21398">
        <f t="shared" si="543"/>
        <v>17</v>
      </c>
    </row>
    <row r="21399" spans="2:2">
      <c r="B21399">
        <f t="shared" si="543"/>
        <v>17</v>
      </c>
    </row>
    <row r="21400" spans="2:2">
      <c r="B21400">
        <f t="shared" si="543"/>
        <v>17</v>
      </c>
    </row>
    <row r="21401" spans="2:2">
      <c r="B21401">
        <f t="shared" si="543"/>
        <v>17</v>
      </c>
    </row>
    <row r="21402" spans="2:2">
      <c r="B21402">
        <f t="shared" si="543"/>
        <v>17</v>
      </c>
    </row>
    <row r="21403" spans="2:2">
      <c r="B21403">
        <f t="shared" si="543"/>
        <v>17</v>
      </c>
    </row>
    <row r="21404" spans="2:2">
      <c r="B21404">
        <f t="shared" si="543"/>
        <v>17</v>
      </c>
    </row>
    <row r="21405" spans="2:2">
      <c r="B21405">
        <f t="shared" si="543"/>
        <v>17</v>
      </c>
    </row>
    <row r="21406" spans="2:2">
      <c r="B21406">
        <f t="shared" si="543"/>
        <v>17</v>
      </c>
    </row>
    <row r="21407" spans="2:2">
      <c r="B21407">
        <f t="shared" si="543"/>
        <v>17</v>
      </c>
    </row>
    <row r="21408" spans="2:2">
      <c r="B21408">
        <f t="shared" si="543"/>
        <v>17</v>
      </c>
    </row>
    <row r="21409" spans="2:2">
      <c r="B21409">
        <f t="shared" si="543"/>
        <v>17</v>
      </c>
    </row>
    <row r="21410" spans="2:2">
      <c r="B21410">
        <f t="shared" si="543"/>
        <v>17</v>
      </c>
    </row>
    <row r="21411" spans="2:2">
      <c r="B21411">
        <f t="shared" si="543"/>
        <v>17</v>
      </c>
    </row>
    <row r="21412" spans="2:2">
      <c r="B21412">
        <f t="shared" si="543"/>
        <v>17</v>
      </c>
    </row>
    <row r="21413" spans="2:2">
      <c r="B21413">
        <f t="shared" si="543"/>
        <v>17</v>
      </c>
    </row>
    <row r="21414" spans="2:2">
      <c r="B21414">
        <f t="shared" si="543"/>
        <v>17</v>
      </c>
    </row>
    <row r="21415" spans="2:2">
      <c r="B21415">
        <f t="shared" si="543"/>
        <v>17</v>
      </c>
    </row>
    <row r="21416" spans="2:2">
      <c r="B21416">
        <f t="shared" si="543"/>
        <v>17</v>
      </c>
    </row>
    <row r="21417" spans="2:2">
      <c r="B21417">
        <f t="shared" si="543"/>
        <v>17</v>
      </c>
    </row>
    <row r="21418" spans="2:2">
      <c r="B21418">
        <f t="shared" si="543"/>
        <v>17</v>
      </c>
    </row>
    <row r="21419" spans="2:2">
      <c r="B21419">
        <f t="shared" si="543"/>
        <v>17</v>
      </c>
    </row>
    <row r="21420" spans="2:2">
      <c r="B21420">
        <f t="shared" si="543"/>
        <v>17</v>
      </c>
    </row>
    <row r="21421" spans="2:2">
      <c r="B21421">
        <f t="shared" si="543"/>
        <v>17</v>
      </c>
    </row>
    <row r="21422" spans="2:2">
      <c r="B21422">
        <f t="shared" si="543"/>
        <v>17</v>
      </c>
    </row>
    <row r="21423" spans="2:2">
      <c r="B21423">
        <f t="shared" si="543"/>
        <v>17</v>
      </c>
    </row>
    <row r="21424" spans="2:2">
      <c r="B21424">
        <f t="shared" si="543"/>
        <v>17</v>
      </c>
    </row>
    <row r="21425" spans="2:2">
      <c r="B21425">
        <f t="shared" si="543"/>
        <v>17</v>
      </c>
    </row>
    <row r="21426" spans="2:2">
      <c r="B21426">
        <f t="shared" si="543"/>
        <v>17</v>
      </c>
    </row>
    <row r="21427" spans="2:2">
      <c r="B21427">
        <f t="shared" si="543"/>
        <v>17</v>
      </c>
    </row>
    <row r="21428" spans="2:2">
      <c r="B21428">
        <f t="shared" si="543"/>
        <v>17</v>
      </c>
    </row>
    <row r="21429" spans="2:2">
      <c r="B21429">
        <f t="shared" si="543"/>
        <v>17</v>
      </c>
    </row>
    <row r="21430" spans="2:2">
      <c r="B21430">
        <f t="shared" si="543"/>
        <v>17</v>
      </c>
    </row>
    <row r="21431" spans="2:2">
      <c r="B21431">
        <f t="shared" si="543"/>
        <v>17</v>
      </c>
    </row>
    <row r="21432" spans="2:2">
      <c r="B21432">
        <f t="shared" si="543"/>
        <v>17</v>
      </c>
    </row>
    <row r="21433" spans="2:2">
      <c r="B21433">
        <f t="shared" si="543"/>
        <v>17</v>
      </c>
    </row>
    <row r="21434" spans="2:2">
      <c r="B21434">
        <f t="shared" si="543"/>
        <v>17</v>
      </c>
    </row>
    <row r="21435" spans="2:2">
      <c r="B21435">
        <f t="shared" si="543"/>
        <v>17</v>
      </c>
    </row>
    <row r="21436" spans="2:2">
      <c r="B21436">
        <f t="shared" si="543"/>
        <v>17</v>
      </c>
    </row>
    <row r="21437" spans="2:2">
      <c r="B21437">
        <f t="shared" si="543"/>
        <v>17</v>
      </c>
    </row>
    <row r="21438" spans="2:2">
      <c r="B21438">
        <f t="shared" si="543"/>
        <v>17</v>
      </c>
    </row>
    <row r="21439" spans="2:2">
      <c r="B21439">
        <f t="shared" si="543"/>
        <v>17</v>
      </c>
    </row>
    <row r="21440" spans="2:2">
      <c r="B21440">
        <f t="shared" si="543"/>
        <v>17</v>
      </c>
    </row>
    <row r="21441" spans="2:2">
      <c r="B21441">
        <f t="shared" si="543"/>
        <v>17</v>
      </c>
    </row>
    <row r="21442" spans="2:2">
      <c r="B21442">
        <f t="shared" si="543"/>
        <v>17</v>
      </c>
    </row>
    <row r="21443" spans="2:2">
      <c r="B21443">
        <f t="shared" si="543"/>
        <v>17</v>
      </c>
    </row>
    <row r="21444" spans="2:2">
      <c r="B21444">
        <f t="shared" si="543"/>
        <v>17</v>
      </c>
    </row>
    <row r="21445" spans="2:2">
      <c r="B21445">
        <f t="shared" ref="B21445:B21508" si="544">+IF(F21444=44085,B21444+1,B21444)</f>
        <v>17</v>
      </c>
    </row>
    <row r="21446" spans="2:2">
      <c r="B21446">
        <f t="shared" si="544"/>
        <v>17</v>
      </c>
    </row>
    <row r="21447" spans="2:2">
      <c r="B21447">
        <f t="shared" si="544"/>
        <v>17</v>
      </c>
    </row>
    <row r="21448" spans="2:2">
      <c r="B21448">
        <f t="shared" si="544"/>
        <v>17</v>
      </c>
    </row>
    <row r="21449" spans="2:2">
      <c r="B21449">
        <f t="shared" si="544"/>
        <v>17</v>
      </c>
    </row>
    <row r="21450" spans="2:2">
      <c r="B21450">
        <f t="shared" si="544"/>
        <v>17</v>
      </c>
    </row>
    <row r="21451" spans="2:2">
      <c r="B21451">
        <f t="shared" si="544"/>
        <v>17</v>
      </c>
    </row>
    <row r="21452" spans="2:2">
      <c r="B21452">
        <f t="shared" si="544"/>
        <v>17</v>
      </c>
    </row>
    <row r="21453" spans="2:2">
      <c r="B21453">
        <f t="shared" si="544"/>
        <v>17</v>
      </c>
    </row>
    <row r="21454" spans="2:2">
      <c r="B21454">
        <f t="shared" si="544"/>
        <v>17</v>
      </c>
    </row>
    <row r="21455" spans="2:2">
      <c r="B21455">
        <f t="shared" si="544"/>
        <v>17</v>
      </c>
    </row>
    <row r="21456" spans="2:2">
      <c r="B21456">
        <f t="shared" si="544"/>
        <v>17</v>
      </c>
    </row>
    <row r="21457" spans="2:2">
      <c r="B21457">
        <f t="shared" si="544"/>
        <v>17</v>
      </c>
    </row>
    <row r="21458" spans="2:2">
      <c r="B21458">
        <f t="shared" si="544"/>
        <v>17</v>
      </c>
    </row>
    <row r="21459" spans="2:2">
      <c r="B21459">
        <f t="shared" si="544"/>
        <v>17</v>
      </c>
    </row>
    <row r="21460" spans="2:2">
      <c r="B21460">
        <f t="shared" si="544"/>
        <v>17</v>
      </c>
    </row>
    <row r="21461" spans="2:2">
      <c r="B21461">
        <f t="shared" si="544"/>
        <v>17</v>
      </c>
    </row>
    <row r="21462" spans="2:2">
      <c r="B21462">
        <f t="shared" si="544"/>
        <v>17</v>
      </c>
    </row>
    <row r="21463" spans="2:2">
      <c r="B21463">
        <f t="shared" si="544"/>
        <v>17</v>
      </c>
    </row>
    <row r="21464" spans="2:2">
      <c r="B21464">
        <f t="shared" si="544"/>
        <v>17</v>
      </c>
    </row>
    <row r="21465" spans="2:2">
      <c r="B21465">
        <f t="shared" si="544"/>
        <v>17</v>
      </c>
    </row>
    <row r="21466" spans="2:2">
      <c r="B21466">
        <f t="shared" si="544"/>
        <v>17</v>
      </c>
    </row>
    <row r="21467" spans="2:2">
      <c r="B21467">
        <f t="shared" si="544"/>
        <v>17</v>
      </c>
    </row>
    <row r="21468" spans="2:2">
      <c r="B21468">
        <f t="shared" si="544"/>
        <v>17</v>
      </c>
    </row>
    <row r="21469" spans="2:2">
      <c r="B21469">
        <f t="shared" si="544"/>
        <v>17</v>
      </c>
    </row>
    <row r="21470" spans="2:2">
      <c r="B21470">
        <f t="shared" si="544"/>
        <v>17</v>
      </c>
    </row>
    <row r="21471" spans="2:2">
      <c r="B21471">
        <f t="shared" si="544"/>
        <v>17</v>
      </c>
    </row>
    <row r="21472" spans="2:2">
      <c r="B21472">
        <f t="shared" si="544"/>
        <v>17</v>
      </c>
    </row>
    <row r="21473" spans="2:2">
      <c r="B21473">
        <f t="shared" si="544"/>
        <v>17</v>
      </c>
    </row>
    <row r="21474" spans="2:2">
      <c r="B21474">
        <f t="shared" si="544"/>
        <v>17</v>
      </c>
    </row>
    <row r="21475" spans="2:2">
      <c r="B21475">
        <f t="shared" si="544"/>
        <v>17</v>
      </c>
    </row>
    <row r="21476" spans="2:2">
      <c r="B21476">
        <f t="shared" si="544"/>
        <v>17</v>
      </c>
    </row>
    <row r="21477" spans="2:2">
      <c r="B21477">
        <f t="shared" si="544"/>
        <v>17</v>
      </c>
    </row>
    <row r="21478" spans="2:2">
      <c r="B21478">
        <f t="shared" si="544"/>
        <v>17</v>
      </c>
    </row>
    <row r="21479" spans="2:2">
      <c r="B21479">
        <f t="shared" si="544"/>
        <v>17</v>
      </c>
    </row>
    <row r="21480" spans="2:2">
      <c r="B21480">
        <f t="shared" si="544"/>
        <v>17</v>
      </c>
    </row>
    <row r="21481" spans="2:2">
      <c r="B21481">
        <f t="shared" si="544"/>
        <v>17</v>
      </c>
    </row>
    <row r="21482" spans="2:2">
      <c r="B21482">
        <f t="shared" si="544"/>
        <v>17</v>
      </c>
    </row>
    <row r="21483" spans="2:2">
      <c r="B21483">
        <f t="shared" si="544"/>
        <v>17</v>
      </c>
    </row>
    <row r="21484" spans="2:2">
      <c r="B21484">
        <f t="shared" si="544"/>
        <v>17</v>
      </c>
    </row>
    <row r="21485" spans="2:2">
      <c r="B21485">
        <f t="shared" si="544"/>
        <v>17</v>
      </c>
    </row>
    <row r="21486" spans="2:2">
      <c r="B21486">
        <f t="shared" si="544"/>
        <v>17</v>
      </c>
    </row>
    <row r="21487" spans="2:2">
      <c r="B21487">
        <f t="shared" si="544"/>
        <v>17</v>
      </c>
    </row>
    <row r="21488" spans="2:2">
      <c r="B21488">
        <f t="shared" si="544"/>
        <v>17</v>
      </c>
    </row>
    <row r="21489" spans="2:2">
      <c r="B21489">
        <f t="shared" si="544"/>
        <v>17</v>
      </c>
    </row>
    <row r="21490" spans="2:2">
      <c r="B21490">
        <f t="shared" si="544"/>
        <v>17</v>
      </c>
    </row>
    <row r="21491" spans="2:2">
      <c r="B21491">
        <f t="shared" si="544"/>
        <v>17</v>
      </c>
    </row>
    <row r="21492" spans="2:2">
      <c r="B21492">
        <f t="shared" si="544"/>
        <v>17</v>
      </c>
    </row>
    <row r="21493" spans="2:2">
      <c r="B21493">
        <f t="shared" si="544"/>
        <v>17</v>
      </c>
    </row>
    <row r="21494" spans="2:2">
      <c r="B21494">
        <f t="shared" si="544"/>
        <v>17</v>
      </c>
    </row>
    <row r="21495" spans="2:2">
      <c r="B21495">
        <f t="shared" si="544"/>
        <v>17</v>
      </c>
    </row>
    <row r="21496" spans="2:2">
      <c r="B21496">
        <f t="shared" si="544"/>
        <v>17</v>
      </c>
    </row>
    <row r="21497" spans="2:2">
      <c r="B21497">
        <f t="shared" si="544"/>
        <v>17</v>
      </c>
    </row>
    <row r="21498" spans="2:2">
      <c r="B21498">
        <f t="shared" si="544"/>
        <v>17</v>
      </c>
    </row>
    <row r="21499" spans="2:2">
      <c r="B21499">
        <f t="shared" si="544"/>
        <v>17</v>
      </c>
    </row>
    <row r="21500" spans="2:2">
      <c r="B21500">
        <f t="shared" si="544"/>
        <v>17</v>
      </c>
    </row>
    <row r="21501" spans="2:2">
      <c r="B21501">
        <f t="shared" si="544"/>
        <v>17</v>
      </c>
    </row>
    <row r="21502" spans="2:2">
      <c r="B21502">
        <f t="shared" si="544"/>
        <v>17</v>
      </c>
    </row>
    <row r="21503" spans="2:2">
      <c r="B21503">
        <f t="shared" si="544"/>
        <v>17</v>
      </c>
    </row>
    <row r="21504" spans="2:2">
      <c r="B21504">
        <f t="shared" si="544"/>
        <v>17</v>
      </c>
    </row>
    <row r="21505" spans="2:2">
      <c r="B21505">
        <f t="shared" si="544"/>
        <v>17</v>
      </c>
    </row>
    <row r="21506" spans="2:2">
      <c r="B21506">
        <f t="shared" si="544"/>
        <v>17</v>
      </c>
    </row>
    <row r="21507" spans="2:2">
      <c r="B21507">
        <f t="shared" si="544"/>
        <v>17</v>
      </c>
    </row>
    <row r="21508" spans="2:2">
      <c r="B21508">
        <f t="shared" si="544"/>
        <v>17</v>
      </c>
    </row>
    <row r="21509" spans="2:2">
      <c r="B21509">
        <f t="shared" ref="B21509:B21572" si="545">+IF(F21508=44085,B21508+1,B21508)</f>
        <v>17</v>
      </c>
    </row>
    <row r="21510" spans="2:2">
      <c r="B21510">
        <f t="shared" si="545"/>
        <v>17</v>
      </c>
    </row>
    <row r="21511" spans="2:2">
      <c r="B21511">
        <f t="shared" si="545"/>
        <v>17</v>
      </c>
    </row>
    <row r="21512" spans="2:2">
      <c r="B21512">
        <f t="shared" si="545"/>
        <v>17</v>
      </c>
    </row>
    <row r="21513" spans="2:2">
      <c r="B21513">
        <f t="shared" si="545"/>
        <v>17</v>
      </c>
    </row>
    <row r="21514" spans="2:2">
      <c r="B21514">
        <f t="shared" si="545"/>
        <v>17</v>
      </c>
    </row>
    <row r="21515" spans="2:2">
      <c r="B21515">
        <f t="shared" si="545"/>
        <v>17</v>
      </c>
    </row>
    <row r="21516" spans="2:2">
      <c r="B21516">
        <f t="shared" si="545"/>
        <v>17</v>
      </c>
    </row>
    <row r="21517" spans="2:2">
      <c r="B21517">
        <f t="shared" si="545"/>
        <v>17</v>
      </c>
    </row>
    <row r="21518" spans="2:2">
      <c r="B21518">
        <f t="shared" si="545"/>
        <v>17</v>
      </c>
    </row>
    <row r="21519" spans="2:2">
      <c r="B21519">
        <f t="shared" si="545"/>
        <v>17</v>
      </c>
    </row>
    <row r="21520" spans="2:2">
      <c r="B21520">
        <f t="shared" si="545"/>
        <v>17</v>
      </c>
    </row>
    <row r="21521" spans="2:2">
      <c r="B21521">
        <f t="shared" si="545"/>
        <v>17</v>
      </c>
    </row>
    <row r="21522" spans="2:2">
      <c r="B21522">
        <f t="shared" si="545"/>
        <v>17</v>
      </c>
    </row>
    <row r="21523" spans="2:2">
      <c r="B21523">
        <f t="shared" si="545"/>
        <v>17</v>
      </c>
    </row>
    <row r="21524" spans="2:2">
      <c r="B21524">
        <f t="shared" si="545"/>
        <v>17</v>
      </c>
    </row>
    <row r="21525" spans="2:2">
      <c r="B21525">
        <f t="shared" si="545"/>
        <v>17</v>
      </c>
    </row>
    <row r="21526" spans="2:2">
      <c r="B21526">
        <f t="shared" si="545"/>
        <v>17</v>
      </c>
    </row>
    <row r="21527" spans="2:2">
      <c r="B21527">
        <f t="shared" si="545"/>
        <v>17</v>
      </c>
    </row>
    <row r="21528" spans="2:2">
      <c r="B21528">
        <f t="shared" si="545"/>
        <v>17</v>
      </c>
    </row>
    <row r="21529" spans="2:2">
      <c r="B21529">
        <f t="shared" si="545"/>
        <v>17</v>
      </c>
    </row>
    <row r="21530" spans="2:2">
      <c r="B21530">
        <f t="shared" si="545"/>
        <v>17</v>
      </c>
    </row>
    <row r="21531" spans="2:2">
      <c r="B21531">
        <f t="shared" si="545"/>
        <v>17</v>
      </c>
    </row>
    <row r="21532" spans="2:2">
      <c r="B21532">
        <f t="shared" si="545"/>
        <v>17</v>
      </c>
    </row>
    <row r="21533" spans="2:2">
      <c r="B21533">
        <f t="shared" si="545"/>
        <v>17</v>
      </c>
    </row>
    <row r="21534" spans="2:2">
      <c r="B21534">
        <f t="shared" si="545"/>
        <v>17</v>
      </c>
    </row>
    <row r="21535" spans="2:2">
      <c r="B21535">
        <f t="shared" si="545"/>
        <v>17</v>
      </c>
    </row>
    <row r="21536" spans="2:2">
      <c r="B21536">
        <f t="shared" si="545"/>
        <v>17</v>
      </c>
    </row>
    <row r="21537" spans="2:2">
      <c r="B21537">
        <f t="shared" si="545"/>
        <v>17</v>
      </c>
    </row>
    <row r="21538" spans="2:2">
      <c r="B21538">
        <f t="shared" si="545"/>
        <v>17</v>
      </c>
    </row>
    <row r="21539" spans="2:2">
      <c r="B21539">
        <f t="shared" si="545"/>
        <v>17</v>
      </c>
    </row>
    <row r="21540" spans="2:2">
      <c r="B21540">
        <f t="shared" si="545"/>
        <v>17</v>
      </c>
    </row>
    <row r="21541" spans="2:2">
      <c r="B21541">
        <f t="shared" si="545"/>
        <v>17</v>
      </c>
    </row>
    <row r="21542" spans="2:2">
      <c r="B21542">
        <f t="shared" si="545"/>
        <v>17</v>
      </c>
    </row>
    <row r="21543" spans="2:2">
      <c r="B21543">
        <f t="shared" si="545"/>
        <v>17</v>
      </c>
    </row>
    <row r="21544" spans="2:2">
      <c r="B21544">
        <f t="shared" si="545"/>
        <v>17</v>
      </c>
    </row>
    <row r="21545" spans="2:2">
      <c r="B21545">
        <f t="shared" si="545"/>
        <v>17</v>
      </c>
    </row>
    <row r="21546" spans="2:2">
      <c r="B21546">
        <f t="shared" si="545"/>
        <v>17</v>
      </c>
    </row>
    <row r="21547" spans="2:2">
      <c r="B21547">
        <f t="shared" si="545"/>
        <v>17</v>
      </c>
    </row>
    <row r="21548" spans="2:2">
      <c r="B21548">
        <f t="shared" si="545"/>
        <v>17</v>
      </c>
    </row>
    <row r="21549" spans="2:2">
      <c r="B21549">
        <f t="shared" si="545"/>
        <v>17</v>
      </c>
    </row>
    <row r="21550" spans="2:2">
      <c r="B21550">
        <f t="shared" si="545"/>
        <v>17</v>
      </c>
    </row>
    <row r="21551" spans="2:2">
      <c r="B21551">
        <f t="shared" si="545"/>
        <v>17</v>
      </c>
    </row>
    <row r="21552" spans="2:2">
      <c r="B21552">
        <f t="shared" si="545"/>
        <v>17</v>
      </c>
    </row>
    <row r="21553" spans="2:2">
      <c r="B21553">
        <f t="shared" si="545"/>
        <v>17</v>
      </c>
    </row>
    <row r="21554" spans="2:2">
      <c r="B21554">
        <f t="shared" si="545"/>
        <v>17</v>
      </c>
    </row>
    <row r="21555" spans="2:2">
      <c r="B21555">
        <f t="shared" si="545"/>
        <v>17</v>
      </c>
    </row>
    <row r="21556" spans="2:2">
      <c r="B21556">
        <f t="shared" si="545"/>
        <v>17</v>
      </c>
    </row>
    <row r="21557" spans="2:2">
      <c r="B21557">
        <f t="shared" si="545"/>
        <v>17</v>
      </c>
    </row>
    <row r="21558" spans="2:2">
      <c r="B21558">
        <f t="shared" si="545"/>
        <v>17</v>
      </c>
    </row>
    <row r="21559" spans="2:2">
      <c r="B21559">
        <f t="shared" si="545"/>
        <v>17</v>
      </c>
    </row>
    <row r="21560" spans="2:2">
      <c r="B21560">
        <f t="shared" si="545"/>
        <v>17</v>
      </c>
    </row>
    <row r="21561" spans="2:2">
      <c r="B21561">
        <f t="shared" si="545"/>
        <v>17</v>
      </c>
    </row>
    <row r="21562" spans="2:2">
      <c r="B21562">
        <f t="shared" si="545"/>
        <v>17</v>
      </c>
    </row>
    <row r="21563" spans="2:2">
      <c r="B21563">
        <f t="shared" si="545"/>
        <v>17</v>
      </c>
    </row>
    <row r="21564" spans="2:2">
      <c r="B21564">
        <f t="shared" si="545"/>
        <v>17</v>
      </c>
    </row>
    <row r="21565" spans="2:2">
      <c r="B21565">
        <f t="shared" si="545"/>
        <v>17</v>
      </c>
    </row>
    <row r="21566" spans="2:2">
      <c r="B21566">
        <f t="shared" si="545"/>
        <v>17</v>
      </c>
    </row>
    <row r="21567" spans="2:2">
      <c r="B21567">
        <f t="shared" si="545"/>
        <v>17</v>
      </c>
    </row>
    <row r="21568" spans="2:2">
      <c r="B21568">
        <f t="shared" si="545"/>
        <v>17</v>
      </c>
    </row>
    <row r="21569" spans="2:2">
      <c r="B21569">
        <f t="shared" si="545"/>
        <v>17</v>
      </c>
    </row>
    <row r="21570" spans="2:2">
      <c r="B21570">
        <f t="shared" si="545"/>
        <v>17</v>
      </c>
    </row>
    <row r="21571" spans="2:2">
      <c r="B21571">
        <f t="shared" si="545"/>
        <v>17</v>
      </c>
    </row>
    <row r="21572" spans="2:2">
      <c r="B21572">
        <f t="shared" si="545"/>
        <v>17</v>
      </c>
    </row>
    <row r="21573" spans="2:2">
      <c r="B21573">
        <f t="shared" ref="B21573:B21636" si="546">+IF(F21572=44085,B21572+1,B21572)</f>
        <v>17</v>
      </c>
    </row>
    <row r="21574" spans="2:2">
      <c r="B21574">
        <f t="shared" si="546"/>
        <v>17</v>
      </c>
    </row>
    <row r="21575" spans="2:2">
      <c r="B21575">
        <f t="shared" si="546"/>
        <v>17</v>
      </c>
    </row>
    <row r="21576" spans="2:2">
      <c r="B21576">
        <f t="shared" si="546"/>
        <v>17</v>
      </c>
    </row>
    <row r="21577" spans="2:2">
      <c r="B21577">
        <f t="shared" si="546"/>
        <v>17</v>
      </c>
    </row>
    <row r="21578" spans="2:2">
      <c r="B21578">
        <f t="shared" si="546"/>
        <v>17</v>
      </c>
    </row>
    <row r="21579" spans="2:2">
      <c r="B21579">
        <f t="shared" si="546"/>
        <v>17</v>
      </c>
    </row>
    <row r="21580" spans="2:2">
      <c r="B21580">
        <f t="shared" si="546"/>
        <v>17</v>
      </c>
    </row>
    <row r="21581" spans="2:2">
      <c r="B21581">
        <f t="shared" si="546"/>
        <v>17</v>
      </c>
    </row>
    <row r="21582" spans="2:2">
      <c r="B21582">
        <f t="shared" si="546"/>
        <v>17</v>
      </c>
    </row>
    <row r="21583" spans="2:2">
      <c r="B21583">
        <f t="shared" si="546"/>
        <v>17</v>
      </c>
    </row>
    <row r="21584" spans="2:2">
      <c r="B21584">
        <f t="shared" si="546"/>
        <v>17</v>
      </c>
    </row>
    <row r="21585" spans="2:2">
      <c r="B21585">
        <f t="shared" si="546"/>
        <v>17</v>
      </c>
    </row>
    <row r="21586" spans="2:2">
      <c r="B21586">
        <f t="shared" si="546"/>
        <v>17</v>
      </c>
    </row>
    <row r="21587" spans="2:2">
      <c r="B21587">
        <f t="shared" si="546"/>
        <v>17</v>
      </c>
    </row>
    <row r="21588" spans="2:2">
      <c r="B21588">
        <f t="shared" si="546"/>
        <v>17</v>
      </c>
    </row>
    <row r="21589" spans="2:2">
      <c r="B21589">
        <f t="shared" si="546"/>
        <v>17</v>
      </c>
    </row>
    <row r="21590" spans="2:2">
      <c r="B21590">
        <f t="shared" si="546"/>
        <v>17</v>
      </c>
    </row>
    <row r="21591" spans="2:2">
      <c r="B21591">
        <f t="shared" si="546"/>
        <v>17</v>
      </c>
    </row>
    <row r="21592" spans="2:2">
      <c r="B21592">
        <f t="shared" si="546"/>
        <v>17</v>
      </c>
    </row>
    <row r="21593" spans="2:2">
      <c r="B21593">
        <f t="shared" si="546"/>
        <v>17</v>
      </c>
    </row>
    <row r="21594" spans="2:2">
      <c r="B21594">
        <f t="shared" si="546"/>
        <v>17</v>
      </c>
    </row>
    <row r="21595" spans="2:2">
      <c r="B21595">
        <f t="shared" si="546"/>
        <v>17</v>
      </c>
    </row>
    <row r="21596" spans="2:2">
      <c r="B21596">
        <f t="shared" si="546"/>
        <v>17</v>
      </c>
    </row>
    <row r="21597" spans="2:2">
      <c r="B21597">
        <f t="shared" si="546"/>
        <v>17</v>
      </c>
    </row>
    <row r="21598" spans="2:2">
      <c r="B21598">
        <f t="shared" si="546"/>
        <v>17</v>
      </c>
    </row>
    <row r="21599" spans="2:2">
      <c r="B21599">
        <f t="shared" si="546"/>
        <v>17</v>
      </c>
    </row>
    <row r="21600" spans="2:2">
      <c r="B21600">
        <f t="shared" si="546"/>
        <v>17</v>
      </c>
    </row>
    <row r="21601" spans="2:2">
      <c r="B21601">
        <f t="shared" si="546"/>
        <v>17</v>
      </c>
    </row>
    <row r="21602" spans="2:2">
      <c r="B21602">
        <f t="shared" si="546"/>
        <v>17</v>
      </c>
    </row>
    <row r="21603" spans="2:2">
      <c r="B21603">
        <f t="shared" si="546"/>
        <v>17</v>
      </c>
    </row>
    <row r="21604" spans="2:2">
      <c r="B21604">
        <f t="shared" si="546"/>
        <v>17</v>
      </c>
    </row>
    <row r="21605" spans="2:2">
      <c r="B21605">
        <f t="shared" si="546"/>
        <v>17</v>
      </c>
    </row>
    <row r="21606" spans="2:2">
      <c r="B21606">
        <f t="shared" si="546"/>
        <v>17</v>
      </c>
    </row>
    <row r="21607" spans="2:2">
      <c r="B21607">
        <f t="shared" si="546"/>
        <v>17</v>
      </c>
    </row>
    <row r="21608" spans="2:2">
      <c r="B21608">
        <f t="shared" si="546"/>
        <v>17</v>
      </c>
    </row>
    <row r="21609" spans="2:2">
      <c r="B21609">
        <f t="shared" si="546"/>
        <v>17</v>
      </c>
    </row>
    <row r="21610" spans="2:2">
      <c r="B21610">
        <f t="shared" si="546"/>
        <v>17</v>
      </c>
    </row>
    <row r="21611" spans="2:2">
      <c r="B21611">
        <f t="shared" si="546"/>
        <v>17</v>
      </c>
    </row>
    <row r="21612" spans="2:2">
      <c r="B21612">
        <f t="shared" si="546"/>
        <v>17</v>
      </c>
    </row>
    <row r="21613" spans="2:2">
      <c r="B21613">
        <f t="shared" si="546"/>
        <v>17</v>
      </c>
    </row>
    <row r="21614" spans="2:2">
      <c r="B21614">
        <f t="shared" si="546"/>
        <v>17</v>
      </c>
    </row>
    <row r="21615" spans="2:2">
      <c r="B21615">
        <f t="shared" si="546"/>
        <v>17</v>
      </c>
    </row>
    <row r="21616" spans="2:2">
      <c r="B21616">
        <f t="shared" si="546"/>
        <v>17</v>
      </c>
    </row>
    <row r="21617" spans="2:2">
      <c r="B21617">
        <f t="shared" si="546"/>
        <v>17</v>
      </c>
    </row>
    <row r="21618" spans="2:2">
      <c r="B21618">
        <f t="shared" si="546"/>
        <v>17</v>
      </c>
    </row>
    <row r="21619" spans="2:2">
      <c r="B21619">
        <f t="shared" si="546"/>
        <v>17</v>
      </c>
    </row>
    <row r="21620" spans="2:2">
      <c r="B21620">
        <f t="shared" si="546"/>
        <v>17</v>
      </c>
    </row>
    <row r="21621" spans="2:2">
      <c r="B21621">
        <f t="shared" si="546"/>
        <v>17</v>
      </c>
    </row>
    <row r="21622" spans="2:2">
      <c r="B21622">
        <f t="shared" si="546"/>
        <v>17</v>
      </c>
    </row>
    <row r="21623" spans="2:2">
      <c r="B21623">
        <f t="shared" si="546"/>
        <v>17</v>
      </c>
    </row>
    <row r="21624" spans="2:2">
      <c r="B21624">
        <f t="shared" si="546"/>
        <v>17</v>
      </c>
    </row>
    <row r="21625" spans="2:2">
      <c r="B21625">
        <f t="shared" si="546"/>
        <v>17</v>
      </c>
    </row>
    <row r="21626" spans="2:2">
      <c r="B21626">
        <f t="shared" si="546"/>
        <v>17</v>
      </c>
    </row>
    <row r="21627" spans="2:2">
      <c r="B21627">
        <f t="shared" si="546"/>
        <v>17</v>
      </c>
    </row>
    <row r="21628" spans="2:2">
      <c r="B21628">
        <f t="shared" si="546"/>
        <v>17</v>
      </c>
    </row>
    <row r="21629" spans="2:2">
      <c r="B21629">
        <f t="shared" si="546"/>
        <v>17</v>
      </c>
    </row>
    <row r="21630" spans="2:2">
      <c r="B21630">
        <f t="shared" si="546"/>
        <v>17</v>
      </c>
    </row>
    <row r="21631" spans="2:2">
      <c r="B21631">
        <f t="shared" si="546"/>
        <v>17</v>
      </c>
    </row>
    <row r="21632" spans="2:2">
      <c r="B21632">
        <f t="shared" si="546"/>
        <v>17</v>
      </c>
    </row>
    <row r="21633" spans="2:2">
      <c r="B21633">
        <f t="shared" si="546"/>
        <v>17</v>
      </c>
    </row>
    <row r="21634" spans="2:2">
      <c r="B21634">
        <f t="shared" si="546"/>
        <v>17</v>
      </c>
    </row>
    <row r="21635" spans="2:2">
      <c r="B21635">
        <f t="shared" si="546"/>
        <v>17</v>
      </c>
    </row>
    <row r="21636" spans="2:2">
      <c r="B21636">
        <f t="shared" si="546"/>
        <v>17</v>
      </c>
    </row>
    <row r="21637" spans="2:2">
      <c r="B21637">
        <f t="shared" ref="B21637:B21700" si="547">+IF(F21636=44085,B21636+1,B21636)</f>
        <v>17</v>
      </c>
    </row>
    <row r="21638" spans="2:2">
      <c r="B21638">
        <f t="shared" si="547"/>
        <v>17</v>
      </c>
    </row>
    <row r="21639" spans="2:2">
      <c r="B21639">
        <f t="shared" si="547"/>
        <v>17</v>
      </c>
    </row>
    <row r="21640" spans="2:2">
      <c r="B21640">
        <f t="shared" si="547"/>
        <v>17</v>
      </c>
    </row>
    <row r="21641" spans="2:2">
      <c r="B21641">
        <f t="shared" si="547"/>
        <v>17</v>
      </c>
    </row>
    <row r="21642" spans="2:2">
      <c r="B21642">
        <f t="shared" si="547"/>
        <v>17</v>
      </c>
    </row>
    <row r="21643" spans="2:2">
      <c r="B21643">
        <f t="shared" si="547"/>
        <v>17</v>
      </c>
    </row>
    <row r="21644" spans="2:2">
      <c r="B21644">
        <f t="shared" si="547"/>
        <v>17</v>
      </c>
    </row>
    <row r="21645" spans="2:2">
      <c r="B21645">
        <f t="shared" si="547"/>
        <v>17</v>
      </c>
    </row>
    <row r="21646" spans="2:2">
      <c r="B21646">
        <f t="shared" si="547"/>
        <v>17</v>
      </c>
    </row>
    <row r="21647" spans="2:2">
      <c r="B21647">
        <f t="shared" si="547"/>
        <v>17</v>
      </c>
    </row>
    <row r="21648" spans="2:2">
      <c r="B21648">
        <f t="shared" si="547"/>
        <v>17</v>
      </c>
    </row>
    <row r="21649" spans="2:2">
      <c r="B21649">
        <f t="shared" si="547"/>
        <v>17</v>
      </c>
    </row>
    <row r="21650" spans="2:2">
      <c r="B21650">
        <f t="shared" si="547"/>
        <v>17</v>
      </c>
    </row>
    <row r="21651" spans="2:2">
      <c r="B21651">
        <f t="shared" si="547"/>
        <v>17</v>
      </c>
    </row>
    <row r="21652" spans="2:2">
      <c r="B21652">
        <f t="shared" si="547"/>
        <v>17</v>
      </c>
    </row>
    <row r="21653" spans="2:2">
      <c r="B21653">
        <f t="shared" si="547"/>
        <v>17</v>
      </c>
    </row>
    <row r="21654" spans="2:2">
      <c r="B21654">
        <f t="shared" si="547"/>
        <v>17</v>
      </c>
    </row>
    <row r="21655" spans="2:2">
      <c r="B21655">
        <f t="shared" si="547"/>
        <v>17</v>
      </c>
    </row>
    <row r="21656" spans="2:2">
      <c r="B21656">
        <f t="shared" si="547"/>
        <v>17</v>
      </c>
    </row>
    <row r="21657" spans="2:2">
      <c r="B21657">
        <f t="shared" si="547"/>
        <v>17</v>
      </c>
    </row>
    <row r="21658" spans="2:2">
      <c r="B21658">
        <f t="shared" si="547"/>
        <v>17</v>
      </c>
    </row>
    <row r="21659" spans="2:2">
      <c r="B21659">
        <f t="shared" si="547"/>
        <v>17</v>
      </c>
    </row>
    <row r="21660" spans="2:2">
      <c r="B21660">
        <f t="shared" si="547"/>
        <v>17</v>
      </c>
    </row>
    <row r="21661" spans="2:2">
      <c r="B21661">
        <f t="shared" si="547"/>
        <v>17</v>
      </c>
    </row>
    <row r="21662" spans="2:2">
      <c r="B21662">
        <f t="shared" si="547"/>
        <v>17</v>
      </c>
    </row>
    <row r="21663" spans="2:2">
      <c r="B21663">
        <f t="shared" si="547"/>
        <v>17</v>
      </c>
    </row>
    <row r="21664" spans="2:2">
      <c r="B21664">
        <f t="shared" si="547"/>
        <v>17</v>
      </c>
    </row>
    <row r="21665" spans="2:2">
      <c r="B21665">
        <f t="shared" si="547"/>
        <v>17</v>
      </c>
    </row>
    <row r="21666" spans="2:2">
      <c r="B21666">
        <f t="shared" si="547"/>
        <v>17</v>
      </c>
    </row>
    <row r="21667" spans="2:2">
      <c r="B21667">
        <f t="shared" si="547"/>
        <v>17</v>
      </c>
    </row>
    <row r="21668" spans="2:2">
      <c r="B21668">
        <f t="shared" si="547"/>
        <v>17</v>
      </c>
    </row>
    <row r="21669" spans="2:2">
      <c r="B21669">
        <f t="shared" si="547"/>
        <v>17</v>
      </c>
    </row>
    <row r="21670" spans="2:2">
      <c r="B21670">
        <f t="shared" si="547"/>
        <v>17</v>
      </c>
    </row>
    <row r="21671" spans="2:2">
      <c r="B21671">
        <f t="shared" si="547"/>
        <v>17</v>
      </c>
    </row>
    <row r="21672" spans="2:2">
      <c r="B21672">
        <f t="shared" si="547"/>
        <v>17</v>
      </c>
    </row>
    <row r="21673" spans="2:2">
      <c r="B21673">
        <f t="shared" si="547"/>
        <v>17</v>
      </c>
    </row>
    <row r="21674" spans="2:2">
      <c r="B21674">
        <f t="shared" si="547"/>
        <v>17</v>
      </c>
    </row>
    <row r="21675" spans="2:2">
      <c r="B21675">
        <f t="shared" si="547"/>
        <v>17</v>
      </c>
    </row>
    <row r="21676" spans="2:2">
      <c r="B21676">
        <f t="shared" si="547"/>
        <v>17</v>
      </c>
    </row>
    <row r="21677" spans="2:2">
      <c r="B21677">
        <f t="shared" si="547"/>
        <v>17</v>
      </c>
    </row>
    <row r="21678" spans="2:2">
      <c r="B21678">
        <f t="shared" si="547"/>
        <v>17</v>
      </c>
    </row>
    <row r="21679" spans="2:2">
      <c r="B21679">
        <f t="shared" si="547"/>
        <v>17</v>
      </c>
    </row>
    <row r="21680" spans="2:2">
      <c r="B21680">
        <f t="shared" si="547"/>
        <v>17</v>
      </c>
    </row>
    <row r="21681" spans="2:2">
      <c r="B21681">
        <f t="shared" si="547"/>
        <v>17</v>
      </c>
    </row>
    <row r="21682" spans="2:2">
      <c r="B21682">
        <f t="shared" si="547"/>
        <v>17</v>
      </c>
    </row>
    <row r="21683" spans="2:2">
      <c r="B21683">
        <f t="shared" si="547"/>
        <v>17</v>
      </c>
    </row>
    <row r="21684" spans="2:2">
      <c r="B21684">
        <f t="shared" si="547"/>
        <v>17</v>
      </c>
    </row>
    <row r="21685" spans="2:2">
      <c r="B21685">
        <f t="shared" si="547"/>
        <v>17</v>
      </c>
    </row>
    <row r="21686" spans="2:2">
      <c r="B21686">
        <f t="shared" si="547"/>
        <v>17</v>
      </c>
    </row>
    <row r="21687" spans="2:2">
      <c r="B21687">
        <f t="shared" si="547"/>
        <v>17</v>
      </c>
    </row>
    <row r="21688" spans="2:2">
      <c r="B21688">
        <f t="shared" si="547"/>
        <v>17</v>
      </c>
    </row>
    <row r="21689" spans="2:2">
      <c r="B21689">
        <f t="shared" si="547"/>
        <v>17</v>
      </c>
    </row>
    <row r="21690" spans="2:2">
      <c r="B21690">
        <f t="shared" si="547"/>
        <v>17</v>
      </c>
    </row>
    <row r="21691" spans="2:2">
      <c r="B21691">
        <f t="shared" si="547"/>
        <v>17</v>
      </c>
    </row>
    <row r="21692" spans="2:2">
      <c r="B21692">
        <f t="shared" si="547"/>
        <v>17</v>
      </c>
    </row>
    <row r="21693" spans="2:2">
      <c r="B21693">
        <f t="shared" si="547"/>
        <v>17</v>
      </c>
    </row>
    <row r="21694" spans="2:2">
      <c r="B21694">
        <f t="shared" si="547"/>
        <v>17</v>
      </c>
    </row>
    <row r="21695" spans="2:2">
      <c r="B21695">
        <f t="shared" si="547"/>
        <v>17</v>
      </c>
    </row>
    <row r="21696" spans="2:2">
      <c r="B21696">
        <f t="shared" si="547"/>
        <v>17</v>
      </c>
    </row>
    <row r="21697" spans="2:2">
      <c r="B21697">
        <f t="shared" si="547"/>
        <v>17</v>
      </c>
    </row>
    <row r="21698" spans="2:2">
      <c r="B21698">
        <f t="shared" si="547"/>
        <v>17</v>
      </c>
    </row>
    <row r="21699" spans="2:2">
      <c r="B21699">
        <f t="shared" si="547"/>
        <v>17</v>
      </c>
    </row>
    <row r="21700" spans="2:2">
      <c r="B21700">
        <f t="shared" si="547"/>
        <v>17</v>
      </c>
    </row>
    <row r="21701" spans="2:2">
      <c r="B21701">
        <f t="shared" ref="B21701:B21764" si="548">+IF(F21700=44085,B21700+1,B21700)</f>
        <v>17</v>
      </c>
    </row>
    <row r="21702" spans="2:2">
      <c r="B21702">
        <f t="shared" si="548"/>
        <v>17</v>
      </c>
    </row>
    <row r="21703" spans="2:2">
      <c r="B21703">
        <f t="shared" si="548"/>
        <v>17</v>
      </c>
    </row>
    <row r="21704" spans="2:2">
      <c r="B21704">
        <f t="shared" si="548"/>
        <v>17</v>
      </c>
    </row>
    <row r="21705" spans="2:2">
      <c r="B21705">
        <f t="shared" si="548"/>
        <v>17</v>
      </c>
    </row>
    <row r="21706" spans="2:2">
      <c r="B21706">
        <f t="shared" si="548"/>
        <v>17</v>
      </c>
    </row>
    <row r="21707" spans="2:2">
      <c r="B21707">
        <f t="shared" si="548"/>
        <v>17</v>
      </c>
    </row>
    <row r="21708" spans="2:2">
      <c r="B21708">
        <f t="shared" si="548"/>
        <v>17</v>
      </c>
    </row>
    <row r="21709" spans="2:2">
      <c r="B21709">
        <f t="shared" si="548"/>
        <v>17</v>
      </c>
    </row>
    <row r="21710" spans="2:2">
      <c r="B21710">
        <f t="shared" si="548"/>
        <v>17</v>
      </c>
    </row>
    <row r="21711" spans="2:2">
      <c r="B21711">
        <f t="shared" si="548"/>
        <v>17</v>
      </c>
    </row>
    <row r="21712" spans="2:2">
      <c r="B21712">
        <f t="shared" si="548"/>
        <v>17</v>
      </c>
    </row>
    <row r="21713" spans="2:2">
      <c r="B21713">
        <f t="shared" si="548"/>
        <v>17</v>
      </c>
    </row>
    <row r="21714" spans="2:2">
      <c r="B21714">
        <f t="shared" si="548"/>
        <v>17</v>
      </c>
    </row>
    <row r="21715" spans="2:2">
      <c r="B21715">
        <f t="shared" si="548"/>
        <v>17</v>
      </c>
    </row>
    <row r="21716" spans="2:2">
      <c r="B21716">
        <f t="shared" si="548"/>
        <v>17</v>
      </c>
    </row>
    <row r="21717" spans="2:2">
      <c r="B21717">
        <f t="shared" si="548"/>
        <v>17</v>
      </c>
    </row>
    <row r="21718" spans="2:2">
      <c r="B21718">
        <f t="shared" si="548"/>
        <v>17</v>
      </c>
    </row>
    <row r="21719" spans="2:2">
      <c r="B21719">
        <f t="shared" si="548"/>
        <v>17</v>
      </c>
    </row>
    <row r="21720" spans="2:2">
      <c r="B21720">
        <f t="shared" si="548"/>
        <v>17</v>
      </c>
    </row>
    <row r="21721" spans="2:2">
      <c r="B21721">
        <f t="shared" si="548"/>
        <v>17</v>
      </c>
    </row>
    <row r="21722" spans="2:2">
      <c r="B21722">
        <f t="shared" si="548"/>
        <v>17</v>
      </c>
    </row>
    <row r="21723" spans="2:2">
      <c r="B21723">
        <f t="shared" si="548"/>
        <v>17</v>
      </c>
    </row>
    <row r="21724" spans="2:2">
      <c r="B21724">
        <f t="shared" si="548"/>
        <v>17</v>
      </c>
    </row>
    <row r="21725" spans="2:2">
      <c r="B21725">
        <f t="shared" si="548"/>
        <v>17</v>
      </c>
    </row>
    <row r="21726" spans="2:2">
      <c r="B21726">
        <f t="shared" si="548"/>
        <v>17</v>
      </c>
    </row>
    <row r="21727" spans="2:2">
      <c r="B21727">
        <f t="shared" si="548"/>
        <v>17</v>
      </c>
    </row>
    <row r="21728" spans="2:2">
      <c r="B21728">
        <f t="shared" si="548"/>
        <v>17</v>
      </c>
    </row>
    <row r="21729" spans="2:2">
      <c r="B21729">
        <f t="shared" si="548"/>
        <v>17</v>
      </c>
    </row>
    <row r="21730" spans="2:2">
      <c r="B21730">
        <f t="shared" si="548"/>
        <v>17</v>
      </c>
    </row>
    <row r="21731" spans="2:2">
      <c r="B21731">
        <f t="shared" si="548"/>
        <v>17</v>
      </c>
    </row>
    <row r="21732" spans="2:2">
      <c r="B21732">
        <f t="shared" si="548"/>
        <v>17</v>
      </c>
    </row>
    <row r="21733" spans="2:2">
      <c r="B21733">
        <f t="shared" si="548"/>
        <v>17</v>
      </c>
    </row>
    <row r="21734" spans="2:2">
      <c r="B21734">
        <f t="shared" si="548"/>
        <v>17</v>
      </c>
    </row>
    <row r="21735" spans="2:2">
      <c r="B21735">
        <f t="shared" si="548"/>
        <v>17</v>
      </c>
    </row>
    <row r="21736" spans="2:2">
      <c r="B21736">
        <f t="shared" si="548"/>
        <v>17</v>
      </c>
    </row>
    <row r="21737" spans="2:2">
      <c r="B21737">
        <f t="shared" si="548"/>
        <v>17</v>
      </c>
    </row>
    <row r="21738" spans="2:2">
      <c r="B21738">
        <f t="shared" si="548"/>
        <v>17</v>
      </c>
    </row>
    <row r="21739" spans="2:2">
      <c r="B21739">
        <f t="shared" si="548"/>
        <v>17</v>
      </c>
    </row>
    <row r="21740" spans="2:2">
      <c r="B21740">
        <f t="shared" si="548"/>
        <v>17</v>
      </c>
    </row>
    <row r="21741" spans="2:2">
      <c r="B21741">
        <f t="shared" si="548"/>
        <v>17</v>
      </c>
    </row>
    <row r="21742" spans="2:2">
      <c r="B21742">
        <f t="shared" si="548"/>
        <v>17</v>
      </c>
    </row>
    <row r="21743" spans="2:2">
      <c r="B21743">
        <f t="shared" si="548"/>
        <v>17</v>
      </c>
    </row>
    <row r="21744" spans="2:2">
      <c r="B21744">
        <f t="shared" si="548"/>
        <v>17</v>
      </c>
    </row>
    <row r="21745" spans="2:2">
      <c r="B21745">
        <f t="shared" si="548"/>
        <v>17</v>
      </c>
    </row>
    <row r="21746" spans="2:2">
      <c r="B21746">
        <f t="shared" si="548"/>
        <v>17</v>
      </c>
    </row>
    <row r="21747" spans="2:2">
      <c r="B21747">
        <f t="shared" si="548"/>
        <v>17</v>
      </c>
    </row>
    <row r="21748" spans="2:2">
      <c r="B21748">
        <f t="shared" si="548"/>
        <v>17</v>
      </c>
    </row>
    <row r="21749" spans="2:2">
      <c r="B21749">
        <f t="shared" si="548"/>
        <v>17</v>
      </c>
    </row>
    <row r="21750" spans="2:2">
      <c r="B21750">
        <f t="shared" si="548"/>
        <v>17</v>
      </c>
    </row>
    <row r="21751" spans="2:2">
      <c r="B21751">
        <f t="shared" si="548"/>
        <v>17</v>
      </c>
    </row>
    <row r="21752" spans="2:2">
      <c r="B21752">
        <f t="shared" si="548"/>
        <v>17</v>
      </c>
    </row>
    <row r="21753" spans="2:2">
      <c r="B21753">
        <f t="shared" si="548"/>
        <v>17</v>
      </c>
    </row>
    <row r="21754" spans="2:2">
      <c r="B21754">
        <f t="shared" si="548"/>
        <v>17</v>
      </c>
    </row>
    <row r="21755" spans="2:2">
      <c r="B21755">
        <f t="shared" si="548"/>
        <v>17</v>
      </c>
    </row>
    <row r="21756" spans="2:2">
      <c r="B21756">
        <f t="shared" si="548"/>
        <v>17</v>
      </c>
    </row>
    <row r="21757" spans="2:2">
      <c r="B21757">
        <f t="shared" si="548"/>
        <v>17</v>
      </c>
    </row>
    <row r="21758" spans="2:2">
      <c r="B21758">
        <f t="shared" si="548"/>
        <v>17</v>
      </c>
    </row>
    <row r="21759" spans="2:2">
      <c r="B21759">
        <f t="shared" si="548"/>
        <v>17</v>
      </c>
    </row>
    <row r="21760" spans="2:2">
      <c r="B21760">
        <f t="shared" si="548"/>
        <v>17</v>
      </c>
    </row>
    <row r="21761" spans="2:2">
      <c r="B21761">
        <f t="shared" si="548"/>
        <v>17</v>
      </c>
    </row>
    <row r="21762" spans="2:2">
      <c r="B21762">
        <f t="shared" si="548"/>
        <v>17</v>
      </c>
    </row>
    <row r="21763" spans="2:2">
      <c r="B21763">
        <f t="shared" si="548"/>
        <v>17</v>
      </c>
    </row>
    <row r="21764" spans="2:2">
      <c r="B21764">
        <f t="shared" si="548"/>
        <v>17</v>
      </c>
    </row>
    <row r="21765" spans="2:2">
      <c r="B21765">
        <f t="shared" ref="B21765:B21828" si="549">+IF(F21764=44085,B21764+1,B21764)</f>
        <v>17</v>
      </c>
    </row>
    <row r="21766" spans="2:2">
      <c r="B21766">
        <f t="shared" si="549"/>
        <v>17</v>
      </c>
    </row>
    <row r="21767" spans="2:2">
      <c r="B21767">
        <f t="shared" si="549"/>
        <v>17</v>
      </c>
    </row>
    <row r="21768" spans="2:2">
      <c r="B21768">
        <f t="shared" si="549"/>
        <v>17</v>
      </c>
    </row>
    <row r="21769" spans="2:2">
      <c r="B21769">
        <f t="shared" si="549"/>
        <v>17</v>
      </c>
    </row>
    <row r="21770" spans="2:2">
      <c r="B21770">
        <f t="shared" si="549"/>
        <v>17</v>
      </c>
    </row>
    <row r="21771" spans="2:2">
      <c r="B21771">
        <f t="shared" si="549"/>
        <v>17</v>
      </c>
    </row>
    <row r="21772" spans="2:2">
      <c r="B21772">
        <f t="shared" si="549"/>
        <v>17</v>
      </c>
    </row>
    <row r="21773" spans="2:2">
      <c r="B21773">
        <f t="shared" si="549"/>
        <v>17</v>
      </c>
    </row>
    <row r="21774" spans="2:2">
      <c r="B21774">
        <f t="shared" si="549"/>
        <v>17</v>
      </c>
    </row>
    <row r="21775" spans="2:2">
      <c r="B21775">
        <f t="shared" si="549"/>
        <v>17</v>
      </c>
    </row>
    <row r="21776" spans="2:2">
      <c r="B21776">
        <f t="shared" si="549"/>
        <v>17</v>
      </c>
    </row>
    <row r="21777" spans="2:2">
      <c r="B21777">
        <f t="shared" si="549"/>
        <v>17</v>
      </c>
    </row>
    <row r="21778" spans="2:2">
      <c r="B21778">
        <f t="shared" si="549"/>
        <v>17</v>
      </c>
    </row>
    <row r="21779" spans="2:2">
      <c r="B21779">
        <f t="shared" si="549"/>
        <v>17</v>
      </c>
    </row>
    <row r="21780" spans="2:2">
      <c r="B21780">
        <f t="shared" si="549"/>
        <v>17</v>
      </c>
    </row>
    <row r="21781" spans="2:2">
      <c r="B21781">
        <f t="shared" si="549"/>
        <v>17</v>
      </c>
    </row>
    <row r="21782" spans="2:2">
      <c r="B21782">
        <f t="shared" si="549"/>
        <v>17</v>
      </c>
    </row>
    <row r="21783" spans="2:2">
      <c r="B21783">
        <f t="shared" si="549"/>
        <v>17</v>
      </c>
    </row>
    <row r="21784" spans="2:2">
      <c r="B21784">
        <f t="shared" si="549"/>
        <v>17</v>
      </c>
    </row>
    <row r="21785" spans="2:2">
      <c r="B21785">
        <f t="shared" si="549"/>
        <v>17</v>
      </c>
    </row>
    <row r="21786" spans="2:2">
      <c r="B21786">
        <f t="shared" si="549"/>
        <v>17</v>
      </c>
    </row>
    <row r="21787" spans="2:2">
      <c r="B21787">
        <f t="shared" si="549"/>
        <v>17</v>
      </c>
    </row>
    <row r="21788" spans="2:2">
      <c r="B21788">
        <f t="shared" si="549"/>
        <v>17</v>
      </c>
    </row>
    <row r="21789" spans="2:2">
      <c r="B21789">
        <f t="shared" si="549"/>
        <v>17</v>
      </c>
    </row>
    <row r="21790" spans="2:2">
      <c r="B21790">
        <f t="shared" si="549"/>
        <v>17</v>
      </c>
    </row>
    <row r="21791" spans="2:2">
      <c r="B21791">
        <f t="shared" si="549"/>
        <v>17</v>
      </c>
    </row>
    <row r="21792" spans="2:2">
      <c r="B21792">
        <f t="shared" si="549"/>
        <v>17</v>
      </c>
    </row>
    <row r="21793" spans="2:2">
      <c r="B21793">
        <f t="shared" si="549"/>
        <v>17</v>
      </c>
    </row>
    <row r="21794" spans="2:2">
      <c r="B21794">
        <f t="shared" si="549"/>
        <v>17</v>
      </c>
    </row>
    <row r="21795" spans="2:2">
      <c r="B21795">
        <f t="shared" si="549"/>
        <v>17</v>
      </c>
    </row>
    <row r="21796" spans="2:2">
      <c r="B21796">
        <f t="shared" si="549"/>
        <v>17</v>
      </c>
    </row>
    <row r="21797" spans="2:2">
      <c r="B21797">
        <f t="shared" si="549"/>
        <v>17</v>
      </c>
    </row>
    <row r="21798" spans="2:2">
      <c r="B21798">
        <f t="shared" si="549"/>
        <v>17</v>
      </c>
    </row>
    <row r="21799" spans="2:2">
      <c r="B21799">
        <f t="shared" si="549"/>
        <v>17</v>
      </c>
    </row>
    <row r="21800" spans="2:2">
      <c r="B21800">
        <f t="shared" si="549"/>
        <v>17</v>
      </c>
    </row>
    <row r="21801" spans="2:2">
      <c r="B21801">
        <f t="shared" si="549"/>
        <v>17</v>
      </c>
    </row>
    <row r="21802" spans="2:2">
      <c r="B21802">
        <f t="shared" si="549"/>
        <v>17</v>
      </c>
    </row>
    <row r="21803" spans="2:2">
      <c r="B21803">
        <f t="shared" si="549"/>
        <v>17</v>
      </c>
    </row>
    <row r="21804" spans="2:2">
      <c r="B21804">
        <f t="shared" si="549"/>
        <v>17</v>
      </c>
    </row>
    <row r="21805" spans="2:2">
      <c r="B21805">
        <f t="shared" si="549"/>
        <v>17</v>
      </c>
    </row>
    <row r="21806" spans="2:2">
      <c r="B21806">
        <f t="shared" si="549"/>
        <v>17</v>
      </c>
    </row>
    <row r="21807" spans="2:2">
      <c r="B21807">
        <f t="shared" si="549"/>
        <v>17</v>
      </c>
    </row>
    <row r="21808" spans="2:2">
      <c r="B21808">
        <f t="shared" si="549"/>
        <v>17</v>
      </c>
    </row>
    <row r="21809" spans="2:2">
      <c r="B21809">
        <f t="shared" si="549"/>
        <v>17</v>
      </c>
    </row>
    <row r="21810" spans="2:2">
      <c r="B21810">
        <f t="shared" si="549"/>
        <v>17</v>
      </c>
    </row>
    <row r="21811" spans="2:2">
      <c r="B21811">
        <f t="shared" si="549"/>
        <v>17</v>
      </c>
    </row>
    <row r="21812" spans="2:2">
      <c r="B21812">
        <f t="shared" si="549"/>
        <v>17</v>
      </c>
    </row>
    <row r="21813" spans="2:2">
      <c r="B21813">
        <f t="shared" si="549"/>
        <v>17</v>
      </c>
    </row>
    <row r="21814" spans="2:2">
      <c r="B21814">
        <f t="shared" si="549"/>
        <v>17</v>
      </c>
    </row>
    <row r="21815" spans="2:2">
      <c r="B21815">
        <f t="shared" si="549"/>
        <v>17</v>
      </c>
    </row>
    <row r="21816" spans="2:2">
      <c r="B21816">
        <f t="shared" si="549"/>
        <v>17</v>
      </c>
    </row>
    <row r="21817" spans="2:2">
      <c r="B21817">
        <f t="shared" si="549"/>
        <v>17</v>
      </c>
    </row>
    <row r="21818" spans="2:2">
      <c r="B21818">
        <f t="shared" si="549"/>
        <v>17</v>
      </c>
    </row>
    <row r="21819" spans="2:2">
      <c r="B21819">
        <f t="shared" si="549"/>
        <v>17</v>
      </c>
    </row>
    <row r="21820" spans="2:2">
      <c r="B21820">
        <f t="shared" si="549"/>
        <v>17</v>
      </c>
    </row>
    <row r="21821" spans="2:2">
      <c r="B21821">
        <f t="shared" si="549"/>
        <v>17</v>
      </c>
    </row>
    <row r="21822" spans="2:2">
      <c r="B21822">
        <f t="shared" si="549"/>
        <v>17</v>
      </c>
    </row>
    <row r="21823" spans="2:2">
      <c r="B21823">
        <f t="shared" si="549"/>
        <v>17</v>
      </c>
    </row>
    <row r="21824" spans="2:2">
      <c r="B21824">
        <f t="shared" si="549"/>
        <v>17</v>
      </c>
    </row>
    <row r="21825" spans="2:2">
      <c r="B21825">
        <f t="shared" si="549"/>
        <v>17</v>
      </c>
    </row>
    <row r="21826" spans="2:2">
      <c r="B21826">
        <f t="shared" si="549"/>
        <v>17</v>
      </c>
    </row>
    <row r="21827" spans="2:2">
      <c r="B21827">
        <f t="shared" si="549"/>
        <v>17</v>
      </c>
    </row>
    <row r="21828" spans="2:2">
      <c r="B21828">
        <f t="shared" si="549"/>
        <v>17</v>
      </c>
    </row>
    <row r="21829" spans="2:2">
      <c r="B21829">
        <f t="shared" ref="B21829:B21892" si="550">+IF(F21828=44085,B21828+1,B21828)</f>
        <v>17</v>
      </c>
    </row>
    <row r="21830" spans="2:2">
      <c r="B21830">
        <f t="shared" si="550"/>
        <v>17</v>
      </c>
    </row>
    <row r="21831" spans="2:2">
      <c r="B21831">
        <f t="shared" si="550"/>
        <v>17</v>
      </c>
    </row>
    <row r="21832" spans="2:2">
      <c r="B21832">
        <f t="shared" si="550"/>
        <v>17</v>
      </c>
    </row>
    <row r="21833" spans="2:2">
      <c r="B21833">
        <f t="shared" si="550"/>
        <v>17</v>
      </c>
    </row>
    <row r="21834" spans="2:2">
      <c r="B21834">
        <f t="shared" si="550"/>
        <v>17</v>
      </c>
    </row>
    <row r="21835" spans="2:2">
      <c r="B21835">
        <f t="shared" si="550"/>
        <v>17</v>
      </c>
    </row>
    <row r="21836" spans="2:2">
      <c r="B21836">
        <f t="shared" si="550"/>
        <v>17</v>
      </c>
    </row>
    <row r="21837" spans="2:2">
      <c r="B21837">
        <f t="shared" si="550"/>
        <v>17</v>
      </c>
    </row>
    <row r="21838" spans="2:2">
      <c r="B21838">
        <f t="shared" si="550"/>
        <v>17</v>
      </c>
    </row>
    <row r="21839" spans="2:2">
      <c r="B21839">
        <f t="shared" si="550"/>
        <v>17</v>
      </c>
    </row>
    <row r="21840" spans="2:2">
      <c r="B21840">
        <f t="shared" si="550"/>
        <v>17</v>
      </c>
    </row>
    <row r="21841" spans="2:2">
      <c r="B21841">
        <f t="shared" si="550"/>
        <v>17</v>
      </c>
    </row>
    <row r="21842" spans="2:2">
      <c r="B21842">
        <f t="shared" si="550"/>
        <v>17</v>
      </c>
    </row>
    <row r="21843" spans="2:2">
      <c r="B21843">
        <f t="shared" si="550"/>
        <v>17</v>
      </c>
    </row>
    <row r="21844" spans="2:2">
      <c r="B21844">
        <f t="shared" si="550"/>
        <v>17</v>
      </c>
    </row>
    <row r="21845" spans="2:2">
      <c r="B21845">
        <f t="shared" si="550"/>
        <v>17</v>
      </c>
    </row>
    <row r="21846" spans="2:2">
      <c r="B21846">
        <f t="shared" si="550"/>
        <v>17</v>
      </c>
    </row>
    <row r="21847" spans="2:2">
      <c r="B21847">
        <f t="shared" si="550"/>
        <v>17</v>
      </c>
    </row>
    <row r="21848" spans="2:2">
      <c r="B21848">
        <f t="shared" si="550"/>
        <v>17</v>
      </c>
    </row>
    <row r="21849" spans="2:2">
      <c r="B21849">
        <f t="shared" si="550"/>
        <v>17</v>
      </c>
    </row>
    <row r="21850" spans="2:2">
      <c r="B21850">
        <f t="shared" si="550"/>
        <v>17</v>
      </c>
    </row>
    <row r="21851" spans="2:2">
      <c r="B21851">
        <f t="shared" si="550"/>
        <v>17</v>
      </c>
    </row>
    <row r="21852" spans="2:2">
      <c r="B21852">
        <f t="shared" si="550"/>
        <v>17</v>
      </c>
    </row>
    <row r="21853" spans="2:2">
      <c r="B21853">
        <f t="shared" si="550"/>
        <v>17</v>
      </c>
    </row>
    <row r="21854" spans="2:2">
      <c r="B21854">
        <f t="shared" si="550"/>
        <v>17</v>
      </c>
    </row>
    <row r="21855" spans="2:2">
      <c r="B21855">
        <f t="shared" si="550"/>
        <v>17</v>
      </c>
    </row>
    <row r="21856" spans="2:2">
      <c r="B21856">
        <f t="shared" si="550"/>
        <v>17</v>
      </c>
    </row>
    <row r="21857" spans="2:2">
      <c r="B21857">
        <f t="shared" si="550"/>
        <v>17</v>
      </c>
    </row>
    <row r="21858" spans="2:2">
      <c r="B21858">
        <f t="shared" si="550"/>
        <v>17</v>
      </c>
    </row>
    <row r="21859" spans="2:2">
      <c r="B21859">
        <f t="shared" si="550"/>
        <v>17</v>
      </c>
    </row>
    <row r="21860" spans="2:2">
      <c r="B21860">
        <f t="shared" si="550"/>
        <v>17</v>
      </c>
    </row>
    <row r="21861" spans="2:2">
      <c r="B21861">
        <f t="shared" si="550"/>
        <v>17</v>
      </c>
    </row>
    <row r="21862" spans="2:2">
      <c r="B21862">
        <f t="shared" si="550"/>
        <v>17</v>
      </c>
    </row>
    <row r="21863" spans="2:2">
      <c r="B21863">
        <f t="shared" si="550"/>
        <v>17</v>
      </c>
    </row>
    <row r="21864" spans="2:2">
      <c r="B21864">
        <f t="shared" si="550"/>
        <v>17</v>
      </c>
    </row>
    <row r="21865" spans="2:2">
      <c r="B21865">
        <f t="shared" si="550"/>
        <v>17</v>
      </c>
    </row>
    <row r="21866" spans="2:2">
      <c r="B21866">
        <f t="shared" si="550"/>
        <v>17</v>
      </c>
    </row>
    <row r="21867" spans="2:2">
      <c r="B21867">
        <f t="shared" si="550"/>
        <v>17</v>
      </c>
    </row>
    <row r="21868" spans="2:2">
      <c r="B21868">
        <f t="shared" si="550"/>
        <v>17</v>
      </c>
    </row>
    <row r="21869" spans="2:2">
      <c r="B21869">
        <f t="shared" si="550"/>
        <v>17</v>
      </c>
    </row>
    <row r="21870" spans="2:2">
      <c r="B21870">
        <f t="shared" si="550"/>
        <v>17</v>
      </c>
    </row>
    <row r="21871" spans="2:2">
      <c r="B21871">
        <f t="shared" si="550"/>
        <v>17</v>
      </c>
    </row>
    <row r="21872" spans="2:2">
      <c r="B21872">
        <f t="shared" si="550"/>
        <v>17</v>
      </c>
    </row>
    <row r="21873" spans="2:2">
      <c r="B21873">
        <f t="shared" si="550"/>
        <v>17</v>
      </c>
    </row>
    <row r="21874" spans="2:2">
      <c r="B21874">
        <f t="shared" si="550"/>
        <v>17</v>
      </c>
    </row>
    <row r="21875" spans="2:2">
      <c r="B21875">
        <f t="shared" si="550"/>
        <v>17</v>
      </c>
    </row>
    <row r="21876" spans="2:2">
      <c r="B21876">
        <f t="shared" si="550"/>
        <v>17</v>
      </c>
    </row>
    <row r="21877" spans="2:2">
      <c r="B21877">
        <f t="shared" si="550"/>
        <v>17</v>
      </c>
    </row>
    <row r="21878" spans="2:2">
      <c r="B21878">
        <f t="shared" si="550"/>
        <v>17</v>
      </c>
    </row>
    <row r="21879" spans="2:2">
      <c r="B21879">
        <f t="shared" si="550"/>
        <v>17</v>
      </c>
    </row>
    <row r="21880" spans="2:2">
      <c r="B21880">
        <f t="shared" si="550"/>
        <v>17</v>
      </c>
    </row>
    <row r="21881" spans="2:2">
      <c r="B21881">
        <f t="shared" si="550"/>
        <v>17</v>
      </c>
    </row>
    <row r="21882" spans="2:2">
      <c r="B21882">
        <f t="shared" si="550"/>
        <v>17</v>
      </c>
    </row>
    <row r="21883" spans="2:2">
      <c r="B21883">
        <f t="shared" si="550"/>
        <v>17</v>
      </c>
    </row>
    <row r="21884" spans="2:2">
      <c r="B21884">
        <f t="shared" si="550"/>
        <v>17</v>
      </c>
    </row>
    <row r="21885" spans="2:2">
      <c r="B21885">
        <f t="shared" si="550"/>
        <v>17</v>
      </c>
    </row>
    <row r="21886" spans="2:2">
      <c r="B21886">
        <f t="shared" si="550"/>
        <v>17</v>
      </c>
    </row>
    <row r="21887" spans="2:2">
      <c r="B21887">
        <f t="shared" si="550"/>
        <v>17</v>
      </c>
    </row>
    <row r="21888" spans="2:2">
      <c r="B21888">
        <f t="shared" si="550"/>
        <v>17</v>
      </c>
    </row>
    <row r="21889" spans="2:2">
      <c r="B21889">
        <f t="shared" si="550"/>
        <v>17</v>
      </c>
    </row>
    <row r="21890" spans="2:2">
      <c r="B21890">
        <f t="shared" si="550"/>
        <v>17</v>
      </c>
    </row>
    <row r="21891" spans="2:2">
      <c r="B21891">
        <f t="shared" si="550"/>
        <v>17</v>
      </c>
    </row>
    <row r="21892" spans="2:2">
      <c r="B21892">
        <f t="shared" si="550"/>
        <v>17</v>
      </c>
    </row>
    <row r="21893" spans="2:2">
      <c r="B21893">
        <f t="shared" ref="B21893:B21956" si="551">+IF(F21892=44085,B21892+1,B21892)</f>
        <v>17</v>
      </c>
    </row>
    <row r="21894" spans="2:2">
      <c r="B21894">
        <f t="shared" si="551"/>
        <v>17</v>
      </c>
    </row>
    <row r="21895" spans="2:2">
      <c r="B21895">
        <f t="shared" si="551"/>
        <v>17</v>
      </c>
    </row>
    <row r="21896" spans="2:2">
      <c r="B21896">
        <f t="shared" si="551"/>
        <v>17</v>
      </c>
    </row>
    <row r="21897" spans="2:2">
      <c r="B21897">
        <f t="shared" si="551"/>
        <v>17</v>
      </c>
    </row>
    <row r="21898" spans="2:2">
      <c r="B21898">
        <f t="shared" si="551"/>
        <v>17</v>
      </c>
    </row>
    <row r="21899" spans="2:2">
      <c r="B21899">
        <f t="shared" si="551"/>
        <v>17</v>
      </c>
    </row>
    <row r="21900" spans="2:2">
      <c r="B21900">
        <f t="shared" si="551"/>
        <v>17</v>
      </c>
    </row>
    <row r="21901" spans="2:2">
      <c r="B21901">
        <f t="shared" si="551"/>
        <v>17</v>
      </c>
    </row>
    <row r="21902" spans="2:2">
      <c r="B21902">
        <f t="shared" si="551"/>
        <v>17</v>
      </c>
    </row>
    <row r="21903" spans="2:2">
      <c r="B21903">
        <f t="shared" si="551"/>
        <v>17</v>
      </c>
    </row>
    <row r="21904" spans="2:2">
      <c r="B21904">
        <f t="shared" si="551"/>
        <v>17</v>
      </c>
    </row>
    <row r="21905" spans="2:2">
      <c r="B21905">
        <f t="shared" si="551"/>
        <v>17</v>
      </c>
    </row>
    <row r="21906" spans="2:2">
      <c r="B21906">
        <f t="shared" si="551"/>
        <v>17</v>
      </c>
    </row>
    <row r="21907" spans="2:2">
      <c r="B21907">
        <f t="shared" si="551"/>
        <v>17</v>
      </c>
    </row>
    <row r="21908" spans="2:2">
      <c r="B21908">
        <f t="shared" si="551"/>
        <v>17</v>
      </c>
    </row>
    <row r="21909" spans="2:2">
      <c r="B21909">
        <f t="shared" si="551"/>
        <v>17</v>
      </c>
    </row>
    <row r="21910" spans="2:2">
      <c r="B21910">
        <f t="shared" si="551"/>
        <v>17</v>
      </c>
    </row>
    <row r="21911" spans="2:2">
      <c r="B21911">
        <f t="shared" si="551"/>
        <v>17</v>
      </c>
    </row>
    <row r="21912" spans="2:2">
      <c r="B21912">
        <f t="shared" si="551"/>
        <v>17</v>
      </c>
    </row>
    <row r="21913" spans="2:2">
      <c r="B21913">
        <f t="shared" si="551"/>
        <v>17</v>
      </c>
    </row>
    <row r="21914" spans="2:2">
      <c r="B21914">
        <f t="shared" si="551"/>
        <v>17</v>
      </c>
    </row>
    <row r="21915" spans="2:2">
      <c r="B21915">
        <f t="shared" si="551"/>
        <v>17</v>
      </c>
    </row>
    <row r="21916" spans="2:2">
      <c r="B21916">
        <f t="shared" si="551"/>
        <v>17</v>
      </c>
    </row>
    <row r="21917" spans="2:2">
      <c r="B21917">
        <f t="shared" si="551"/>
        <v>17</v>
      </c>
    </row>
    <row r="21918" spans="2:2">
      <c r="B21918">
        <f t="shared" si="551"/>
        <v>17</v>
      </c>
    </row>
    <row r="21919" spans="2:2">
      <c r="B21919">
        <f t="shared" si="551"/>
        <v>17</v>
      </c>
    </row>
    <row r="21920" spans="2:2">
      <c r="B21920">
        <f t="shared" si="551"/>
        <v>17</v>
      </c>
    </row>
    <row r="21921" spans="2:2">
      <c r="B21921">
        <f t="shared" si="551"/>
        <v>17</v>
      </c>
    </row>
    <row r="21922" spans="2:2">
      <c r="B21922">
        <f t="shared" si="551"/>
        <v>17</v>
      </c>
    </row>
    <row r="21923" spans="2:2">
      <c r="B21923">
        <f t="shared" si="551"/>
        <v>17</v>
      </c>
    </row>
    <row r="21924" spans="2:2">
      <c r="B21924">
        <f t="shared" si="551"/>
        <v>17</v>
      </c>
    </row>
    <row r="21925" spans="2:2">
      <c r="B21925">
        <f t="shared" si="551"/>
        <v>17</v>
      </c>
    </row>
    <row r="21926" spans="2:2">
      <c r="B21926">
        <f t="shared" si="551"/>
        <v>17</v>
      </c>
    </row>
    <row r="21927" spans="2:2">
      <c r="B21927">
        <f t="shared" si="551"/>
        <v>17</v>
      </c>
    </row>
    <row r="21928" spans="2:2">
      <c r="B21928">
        <f t="shared" si="551"/>
        <v>17</v>
      </c>
    </row>
    <row r="21929" spans="2:2">
      <c r="B21929">
        <f t="shared" si="551"/>
        <v>17</v>
      </c>
    </row>
    <row r="21930" spans="2:2">
      <c r="B21930">
        <f t="shared" si="551"/>
        <v>17</v>
      </c>
    </row>
    <row r="21931" spans="2:2">
      <c r="B21931">
        <f t="shared" si="551"/>
        <v>17</v>
      </c>
    </row>
    <row r="21932" spans="2:2">
      <c r="B21932">
        <f t="shared" si="551"/>
        <v>17</v>
      </c>
    </row>
    <row r="21933" spans="2:2">
      <c r="B21933">
        <f t="shared" si="551"/>
        <v>17</v>
      </c>
    </row>
    <row r="21934" spans="2:2">
      <c r="B21934">
        <f t="shared" si="551"/>
        <v>17</v>
      </c>
    </row>
    <row r="21935" spans="2:2">
      <c r="B21935">
        <f t="shared" si="551"/>
        <v>17</v>
      </c>
    </row>
    <row r="21936" spans="2:2">
      <c r="B21936">
        <f t="shared" si="551"/>
        <v>17</v>
      </c>
    </row>
    <row r="21937" spans="2:2">
      <c r="B21937">
        <f t="shared" si="551"/>
        <v>17</v>
      </c>
    </row>
    <row r="21938" spans="2:2">
      <c r="B21938">
        <f t="shared" si="551"/>
        <v>17</v>
      </c>
    </row>
    <row r="21939" spans="2:2">
      <c r="B21939">
        <f t="shared" si="551"/>
        <v>17</v>
      </c>
    </row>
    <row r="21940" spans="2:2">
      <c r="B21940">
        <f t="shared" si="551"/>
        <v>17</v>
      </c>
    </row>
    <row r="21941" spans="2:2">
      <c r="B21941">
        <f t="shared" si="551"/>
        <v>17</v>
      </c>
    </row>
    <row r="21942" spans="2:2">
      <c r="B21942">
        <f t="shared" si="551"/>
        <v>17</v>
      </c>
    </row>
    <row r="21943" spans="2:2">
      <c r="B21943">
        <f t="shared" si="551"/>
        <v>17</v>
      </c>
    </row>
    <row r="21944" spans="2:2">
      <c r="B21944">
        <f t="shared" si="551"/>
        <v>17</v>
      </c>
    </row>
    <row r="21945" spans="2:2">
      <c r="B21945">
        <f t="shared" si="551"/>
        <v>17</v>
      </c>
    </row>
    <row r="21946" spans="2:2">
      <c r="B21946">
        <f t="shared" si="551"/>
        <v>17</v>
      </c>
    </row>
    <row r="21947" spans="2:2">
      <c r="B21947">
        <f t="shared" si="551"/>
        <v>17</v>
      </c>
    </row>
    <row r="21948" spans="2:2">
      <c r="B21948">
        <f t="shared" si="551"/>
        <v>17</v>
      </c>
    </row>
    <row r="21949" spans="2:2">
      <c r="B21949">
        <f t="shared" si="551"/>
        <v>17</v>
      </c>
    </row>
    <row r="21950" spans="2:2">
      <c r="B21950">
        <f t="shared" si="551"/>
        <v>17</v>
      </c>
    </row>
    <row r="21951" spans="2:2">
      <c r="B21951">
        <f t="shared" si="551"/>
        <v>17</v>
      </c>
    </row>
    <row r="21952" spans="2:2">
      <c r="B21952">
        <f t="shared" si="551"/>
        <v>17</v>
      </c>
    </row>
    <row r="21953" spans="2:2">
      <c r="B21953">
        <f t="shared" si="551"/>
        <v>17</v>
      </c>
    </row>
    <row r="21954" spans="2:2">
      <c r="B21954">
        <f t="shared" si="551"/>
        <v>17</v>
      </c>
    </row>
    <row r="21955" spans="2:2">
      <c r="B21955">
        <f t="shared" si="551"/>
        <v>17</v>
      </c>
    </row>
    <row r="21956" spans="2:2">
      <c r="B21956">
        <f t="shared" si="551"/>
        <v>17</v>
      </c>
    </row>
    <row r="21957" spans="2:2">
      <c r="B21957">
        <f t="shared" ref="B21957:B22020" si="552">+IF(F21956=44085,B21956+1,B21956)</f>
        <v>17</v>
      </c>
    </row>
    <row r="21958" spans="2:2">
      <c r="B21958">
        <f t="shared" si="552"/>
        <v>17</v>
      </c>
    </row>
    <row r="21959" spans="2:2">
      <c r="B21959">
        <f t="shared" si="552"/>
        <v>17</v>
      </c>
    </row>
    <row r="21960" spans="2:2">
      <c r="B21960">
        <f t="shared" si="552"/>
        <v>17</v>
      </c>
    </row>
    <row r="21961" spans="2:2">
      <c r="B21961">
        <f t="shared" si="552"/>
        <v>17</v>
      </c>
    </row>
    <row r="21962" spans="2:2">
      <c r="B21962">
        <f t="shared" si="552"/>
        <v>17</v>
      </c>
    </row>
    <row r="21963" spans="2:2">
      <c r="B21963">
        <f t="shared" si="552"/>
        <v>17</v>
      </c>
    </row>
    <row r="21964" spans="2:2">
      <c r="B21964">
        <f t="shared" si="552"/>
        <v>17</v>
      </c>
    </row>
    <row r="21965" spans="2:2">
      <c r="B21965">
        <f t="shared" si="552"/>
        <v>17</v>
      </c>
    </row>
    <row r="21966" spans="2:2">
      <c r="B21966">
        <f t="shared" si="552"/>
        <v>17</v>
      </c>
    </row>
    <row r="21967" spans="2:2">
      <c r="B21967">
        <f t="shared" si="552"/>
        <v>17</v>
      </c>
    </row>
    <row r="21968" spans="2:2">
      <c r="B21968">
        <f t="shared" si="552"/>
        <v>17</v>
      </c>
    </row>
    <row r="21969" spans="2:2">
      <c r="B21969">
        <f t="shared" si="552"/>
        <v>17</v>
      </c>
    </row>
    <row r="21970" spans="2:2">
      <c r="B21970">
        <f t="shared" si="552"/>
        <v>17</v>
      </c>
    </row>
    <row r="21971" spans="2:2">
      <c r="B21971">
        <f t="shared" si="552"/>
        <v>17</v>
      </c>
    </row>
    <row r="21972" spans="2:2">
      <c r="B21972">
        <f t="shared" si="552"/>
        <v>17</v>
      </c>
    </row>
    <row r="21973" spans="2:2">
      <c r="B21973">
        <f t="shared" si="552"/>
        <v>17</v>
      </c>
    </row>
    <row r="21974" spans="2:2">
      <c r="B21974">
        <f t="shared" si="552"/>
        <v>17</v>
      </c>
    </row>
    <row r="21975" spans="2:2">
      <c r="B21975">
        <f t="shared" si="552"/>
        <v>17</v>
      </c>
    </row>
    <row r="21976" spans="2:2">
      <c r="B21976">
        <f t="shared" si="552"/>
        <v>17</v>
      </c>
    </row>
    <row r="21977" spans="2:2">
      <c r="B21977">
        <f t="shared" si="552"/>
        <v>17</v>
      </c>
    </row>
    <row r="21978" spans="2:2">
      <c r="B21978">
        <f t="shared" si="552"/>
        <v>17</v>
      </c>
    </row>
    <row r="21979" spans="2:2">
      <c r="B21979">
        <f t="shared" si="552"/>
        <v>17</v>
      </c>
    </row>
    <row r="21980" spans="2:2">
      <c r="B21980">
        <f t="shared" si="552"/>
        <v>17</v>
      </c>
    </row>
    <row r="21981" spans="2:2">
      <c r="B21981">
        <f t="shared" si="552"/>
        <v>17</v>
      </c>
    </row>
    <row r="21982" spans="2:2">
      <c r="B21982">
        <f t="shared" si="552"/>
        <v>17</v>
      </c>
    </row>
    <row r="21983" spans="2:2">
      <c r="B21983">
        <f t="shared" si="552"/>
        <v>17</v>
      </c>
    </row>
    <row r="21984" spans="2:2">
      <c r="B21984">
        <f t="shared" si="552"/>
        <v>17</v>
      </c>
    </row>
    <row r="21985" spans="2:2">
      <c r="B21985">
        <f t="shared" si="552"/>
        <v>17</v>
      </c>
    </row>
    <row r="21986" spans="2:2">
      <c r="B21986">
        <f t="shared" si="552"/>
        <v>17</v>
      </c>
    </row>
    <row r="21987" spans="2:2">
      <c r="B21987">
        <f t="shared" si="552"/>
        <v>17</v>
      </c>
    </row>
    <row r="21988" spans="2:2">
      <c r="B21988">
        <f t="shared" si="552"/>
        <v>17</v>
      </c>
    </row>
    <row r="21989" spans="2:2">
      <c r="B21989">
        <f t="shared" si="552"/>
        <v>17</v>
      </c>
    </row>
    <row r="21990" spans="2:2">
      <c r="B21990">
        <f t="shared" si="552"/>
        <v>17</v>
      </c>
    </row>
    <row r="21991" spans="2:2">
      <c r="B21991">
        <f t="shared" si="552"/>
        <v>17</v>
      </c>
    </row>
    <row r="21992" spans="2:2">
      <c r="B21992">
        <f t="shared" si="552"/>
        <v>17</v>
      </c>
    </row>
    <row r="21993" spans="2:2">
      <c r="B21993">
        <f t="shared" si="552"/>
        <v>17</v>
      </c>
    </row>
    <row r="21994" spans="2:2">
      <c r="B21994">
        <f t="shared" si="552"/>
        <v>17</v>
      </c>
    </row>
    <row r="21995" spans="2:2">
      <c r="B21995">
        <f t="shared" si="552"/>
        <v>17</v>
      </c>
    </row>
    <row r="21996" spans="2:2">
      <c r="B21996">
        <f t="shared" si="552"/>
        <v>17</v>
      </c>
    </row>
    <row r="21997" spans="2:2">
      <c r="B21997">
        <f t="shared" si="552"/>
        <v>17</v>
      </c>
    </row>
    <row r="21998" spans="2:2">
      <c r="B21998">
        <f t="shared" si="552"/>
        <v>17</v>
      </c>
    </row>
    <row r="21999" spans="2:2">
      <c r="B21999">
        <f t="shared" si="552"/>
        <v>17</v>
      </c>
    </row>
    <row r="22000" spans="2:2">
      <c r="B22000">
        <f t="shared" si="552"/>
        <v>17</v>
      </c>
    </row>
    <row r="22001" spans="2:2">
      <c r="B22001">
        <f t="shared" si="552"/>
        <v>17</v>
      </c>
    </row>
    <row r="22002" spans="2:2">
      <c r="B22002">
        <f t="shared" si="552"/>
        <v>17</v>
      </c>
    </row>
    <row r="22003" spans="2:2">
      <c r="B22003">
        <f t="shared" si="552"/>
        <v>17</v>
      </c>
    </row>
    <row r="22004" spans="2:2">
      <c r="B22004">
        <f t="shared" si="552"/>
        <v>17</v>
      </c>
    </row>
    <row r="22005" spans="2:2">
      <c r="B22005">
        <f t="shared" si="552"/>
        <v>17</v>
      </c>
    </row>
    <row r="22006" spans="2:2">
      <c r="B22006">
        <f t="shared" si="552"/>
        <v>17</v>
      </c>
    </row>
    <row r="22007" spans="2:2">
      <c r="B22007">
        <f t="shared" si="552"/>
        <v>17</v>
      </c>
    </row>
    <row r="22008" spans="2:2">
      <c r="B22008">
        <f t="shared" si="552"/>
        <v>17</v>
      </c>
    </row>
    <row r="22009" spans="2:2">
      <c r="B22009">
        <f t="shared" si="552"/>
        <v>17</v>
      </c>
    </row>
    <row r="22010" spans="2:2">
      <c r="B22010">
        <f t="shared" si="552"/>
        <v>17</v>
      </c>
    </row>
    <row r="22011" spans="2:2">
      <c r="B22011">
        <f t="shared" si="552"/>
        <v>17</v>
      </c>
    </row>
    <row r="22012" spans="2:2">
      <c r="B22012">
        <f t="shared" si="552"/>
        <v>17</v>
      </c>
    </row>
    <row r="22013" spans="2:2">
      <c r="B22013">
        <f t="shared" si="552"/>
        <v>17</v>
      </c>
    </row>
    <row r="22014" spans="2:2">
      <c r="B22014">
        <f t="shared" si="552"/>
        <v>17</v>
      </c>
    </row>
    <row r="22015" spans="2:2">
      <c r="B22015">
        <f t="shared" si="552"/>
        <v>17</v>
      </c>
    </row>
    <row r="22016" spans="2:2">
      <c r="B22016">
        <f t="shared" si="552"/>
        <v>17</v>
      </c>
    </row>
    <row r="22017" spans="2:2">
      <c r="B22017">
        <f t="shared" si="552"/>
        <v>17</v>
      </c>
    </row>
    <row r="22018" spans="2:2">
      <c r="B22018">
        <f t="shared" si="552"/>
        <v>17</v>
      </c>
    </row>
    <row r="22019" spans="2:2">
      <c r="B22019">
        <f t="shared" si="552"/>
        <v>17</v>
      </c>
    </row>
    <row r="22020" spans="2:2">
      <c r="B22020">
        <f t="shared" si="552"/>
        <v>17</v>
      </c>
    </row>
    <row r="22021" spans="2:2">
      <c r="B22021">
        <f t="shared" ref="B22021:B22084" si="553">+IF(F22020=44085,B22020+1,B22020)</f>
        <v>17</v>
      </c>
    </row>
    <row r="22022" spans="2:2">
      <c r="B22022">
        <f t="shared" si="553"/>
        <v>17</v>
      </c>
    </row>
    <row r="22023" spans="2:2">
      <c r="B22023">
        <f t="shared" si="553"/>
        <v>17</v>
      </c>
    </row>
    <row r="22024" spans="2:2">
      <c r="B22024">
        <f t="shared" si="553"/>
        <v>17</v>
      </c>
    </row>
    <row r="22025" spans="2:2">
      <c r="B22025">
        <f t="shared" si="553"/>
        <v>17</v>
      </c>
    </row>
    <row r="22026" spans="2:2">
      <c r="B22026">
        <f t="shared" si="553"/>
        <v>17</v>
      </c>
    </row>
    <row r="22027" spans="2:2">
      <c r="B22027">
        <f t="shared" si="553"/>
        <v>17</v>
      </c>
    </row>
    <row r="22028" spans="2:2">
      <c r="B22028">
        <f t="shared" si="553"/>
        <v>17</v>
      </c>
    </row>
    <row r="22029" spans="2:2">
      <c r="B22029">
        <f t="shared" si="553"/>
        <v>17</v>
      </c>
    </row>
    <row r="22030" spans="2:2">
      <c r="B22030">
        <f t="shared" si="553"/>
        <v>17</v>
      </c>
    </row>
    <row r="22031" spans="2:2">
      <c r="B22031">
        <f t="shared" si="553"/>
        <v>17</v>
      </c>
    </row>
    <row r="22032" spans="2:2">
      <c r="B22032">
        <f t="shared" si="553"/>
        <v>17</v>
      </c>
    </row>
    <row r="22033" spans="2:2">
      <c r="B22033">
        <f t="shared" si="553"/>
        <v>17</v>
      </c>
    </row>
    <row r="22034" spans="2:2">
      <c r="B22034">
        <f t="shared" si="553"/>
        <v>17</v>
      </c>
    </row>
    <row r="22035" spans="2:2">
      <c r="B22035">
        <f t="shared" si="553"/>
        <v>17</v>
      </c>
    </row>
    <row r="22036" spans="2:2">
      <c r="B22036">
        <f t="shared" si="553"/>
        <v>17</v>
      </c>
    </row>
    <row r="22037" spans="2:2">
      <c r="B22037">
        <f t="shared" si="553"/>
        <v>17</v>
      </c>
    </row>
    <row r="22038" spans="2:2">
      <c r="B22038">
        <f t="shared" si="553"/>
        <v>17</v>
      </c>
    </row>
    <row r="22039" spans="2:2">
      <c r="B22039">
        <f t="shared" si="553"/>
        <v>17</v>
      </c>
    </row>
    <row r="22040" spans="2:2">
      <c r="B22040">
        <f t="shared" si="553"/>
        <v>17</v>
      </c>
    </row>
    <row r="22041" spans="2:2">
      <c r="B22041">
        <f t="shared" si="553"/>
        <v>17</v>
      </c>
    </row>
    <row r="22042" spans="2:2">
      <c r="B22042">
        <f t="shared" si="553"/>
        <v>17</v>
      </c>
    </row>
    <row r="22043" spans="2:2">
      <c r="B22043">
        <f t="shared" si="553"/>
        <v>17</v>
      </c>
    </row>
    <row r="22044" spans="2:2">
      <c r="B22044">
        <f t="shared" si="553"/>
        <v>17</v>
      </c>
    </row>
    <row r="22045" spans="2:2">
      <c r="B22045">
        <f t="shared" si="553"/>
        <v>17</v>
      </c>
    </row>
    <row r="22046" spans="2:2">
      <c r="B22046">
        <f t="shared" si="553"/>
        <v>17</v>
      </c>
    </row>
    <row r="22047" spans="2:2">
      <c r="B22047">
        <f t="shared" si="553"/>
        <v>17</v>
      </c>
    </row>
    <row r="22048" spans="2:2">
      <c r="B22048">
        <f t="shared" si="553"/>
        <v>17</v>
      </c>
    </row>
    <row r="22049" spans="2:2">
      <c r="B22049">
        <f t="shared" si="553"/>
        <v>17</v>
      </c>
    </row>
    <row r="22050" spans="2:2">
      <c r="B22050">
        <f t="shared" si="553"/>
        <v>17</v>
      </c>
    </row>
    <row r="22051" spans="2:2">
      <c r="B22051">
        <f t="shared" si="553"/>
        <v>17</v>
      </c>
    </row>
    <row r="22052" spans="2:2">
      <c r="B22052">
        <f t="shared" si="553"/>
        <v>17</v>
      </c>
    </row>
    <row r="22053" spans="2:2">
      <c r="B22053">
        <f t="shared" si="553"/>
        <v>17</v>
      </c>
    </row>
    <row r="22054" spans="2:2">
      <c r="B22054">
        <f t="shared" si="553"/>
        <v>17</v>
      </c>
    </row>
    <row r="22055" spans="2:2">
      <c r="B22055">
        <f t="shared" si="553"/>
        <v>17</v>
      </c>
    </row>
    <row r="22056" spans="2:2">
      <c r="B22056">
        <f t="shared" si="553"/>
        <v>17</v>
      </c>
    </row>
    <row r="22057" spans="2:2">
      <c r="B22057">
        <f t="shared" si="553"/>
        <v>17</v>
      </c>
    </row>
    <row r="22058" spans="2:2">
      <c r="B22058">
        <f t="shared" si="553"/>
        <v>17</v>
      </c>
    </row>
    <row r="22059" spans="2:2">
      <c r="B22059">
        <f t="shared" si="553"/>
        <v>17</v>
      </c>
    </row>
    <row r="22060" spans="2:2">
      <c r="B22060">
        <f t="shared" si="553"/>
        <v>17</v>
      </c>
    </row>
    <row r="22061" spans="2:2">
      <c r="B22061">
        <f t="shared" si="553"/>
        <v>17</v>
      </c>
    </row>
    <row r="22062" spans="2:2">
      <c r="B22062">
        <f t="shared" si="553"/>
        <v>17</v>
      </c>
    </row>
    <row r="22063" spans="2:2">
      <c r="B22063">
        <f t="shared" si="553"/>
        <v>17</v>
      </c>
    </row>
    <row r="22064" spans="2:2">
      <c r="B22064">
        <f t="shared" si="553"/>
        <v>17</v>
      </c>
    </row>
    <row r="22065" spans="2:2">
      <c r="B22065">
        <f t="shared" si="553"/>
        <v>17</v>
      </c>
    </row>
    <row r="22066" spans="2:2">
      <c r="B22066">
        <f t="shared" si="553"/>
        <v>17</v>
      </c>
    </row>
    <row r="22067" spans="2:2">
      <c r="B22067">
        <f t="shared" si="553"/>
        <v>17</v>
      </c>
    </row>
    <row r="22068" spans="2:2">
      <c r="B22068">
        <f t="shared" si="553"/>
        <v>17</v>
      </c>
    </row>
    <row r="22069" spans="2:2">
      <c r="B22069">
        <f t="shared" si="553"/>
        <v>17</v>
      </c>
    </row>
    <row r="22070" spans="2:2">
      <c r="B22070">
        <f t="shared" si="553"/>
        <v>17</v>
      </c>
    </row>
    <row r="22071" spans="2:2">
      <c r="B22071">
        <f t="shared" si="553"/>
        <v>17</v>
      </c>
    </row>
    <row r="22072" spans="2:2">
      <c r="B22072">
        <f t="shared" si="553"/>
        <v>17</v>
      </c>
    </row>
    <row r="22073" spans="2:2">
      <c r="B22073">
        <f t="shared" si="553"/>
        <v>17</v>
      </c>
    </row>
    <row r="22074" spans="2:2">
      <c r="B22074">
        <f t="shared" si="553"/>
        <v>17</v>
      </c>
    </row>
    <row r="22075" spans="2:2">
      <c r="B22075">
        <f t="shared" si="553"/>
        <v>17</v>
      </c>
    </row>
    <row r="22076" spans="2:2">
      <c r="B22076">
        <f t="shared" si="553"/>
        <v>17</v>
      </c>
    </row>
    <row r="22077" spans="2:2">
      <c r="B22077">
        <f t="shared" si="553"/>
        <v>17</v>
      </c>
    </row>
    <row r="22078" spans="2:2">
      <c r="B22078">
        <f t="shared" si="553"/>
        <v>17</v>
      </c>
    </row>
    <row r="22079" spans="2:2">
      <c r="B22079">
        <f t="shared" si="553"/>
        <v>17</v>
      </c>
    </row>
    <row r="22080" spans="2:2">
      <c r="B22080">
        <f t="shared" si="553"/>
        <v>17</v>
      </c>
    </row>
    <row r="22081" spans="2:2">
      <c r="B22081">
        <f t="shared" si="553"/>
        <v>17</v>
      </c>
    </row>
    <row r="22082" spans="2:2">
      <c r="B22082">
        <f t="shared" si="553"/>
        <v>17</v>
      </c>
    </row>
    <row r="22083" spans="2:2">
      <c r="B22083">
        <f t="shared" si="553"/>
        <v>17</v>
      </c>
    </row>
    <row r="22084" spans="2:2">
      <c r="B22084">
        <f t="shared" si="553"/>
        <v>17</v>
      </c>
    </row>
    <row r="22085" spans="2:2">
      <c r="B22085">
        <f t="shared" ref="B22085:B22148" si="554">+IF(F22084=44085,B22084+1,B22084)</f>
        <v>17</v>
      </c>
    </row>
    <row r="22086" spans="2:2">
      <c r="B22086">
        <f t="shared" si="554"/>
        <v>17</v>
      </c>
    </row>
    <row r="22087" spans="2:2">
      <c r="B22087">
        <f t="shared" si="554"/>
        <v>17</v>
      </c>
    </row>
    <row r="22088" spans="2:2">
      <c r="B22088">
        <f t="shared" si="554"/>
        <v>17</v>
      </c>
    </row>
    <row r="22089" spans="2:2">
      <c r="B22089">
        <f t="shared" si="554"/>
        <v>17</v>
      </c>
    </row>
    <row r="22090" spans="2:2">
      <c r="B22090">
        <f t="shared" si="554"/>
        <v>17</v>
      </c>
    </row>
    <row r="22091" spans="2:2">
      <c r="B22091">
        <f t="shared" si="554"/>
        <v>17</v>
      </c>
    </row>
    <row r="22092" spans="2:2">
      <c r="B22092">
        <f t="shared" si="554"/>
        <v>17</v>
      </c>
    </row>
    <row r="22093" spans="2:2">
      <c r="B22093">
        <f t="shared" si="554"/>
        <v>17</v>
      </c>
    </row>
    <row r="22094" spans="2:2">
      <c r="B22094">
        <f t="shared" si="554"/>
        <v>17</v>
      </c>
    </row>
    <row r="22095" spans="2:2">
      <c r="B22095">
        <f t="shared" si="554"/>
        <v>17</v>
      </c>
    </row>
    <row r="22096" spans="2:2">
      <c r="B22096">
        <f t="shared" si="554"/>
        <v>17</v>
      </c>
    </row>
    <row r="22097" spans="2:2">
      <c r="B22097">
        <f t="shared" si="554"/>
        <v>17</v>
      </c>
    </row>
    <row r="22098" spans="2:2">
      <c r="B22098">
        <f t="shared" si="554"/>
        <v>17</v>
      </c>
    </row>
    <row r="22099" spans="2:2">
      <c r="B22099">
        <f t="shared" si="554"/>
        <v>17</v>
      </c>
    </row>
    <row r="22100" spans="2:2">
      <c r="B22100">
        <f t="shared" si="554"/>
        <v>17</v>
      </c>
    </row>
    <row r="22101" spans="2:2">
      <c r="B22101">
        <f t="shared" si="554"/>
        <v>17</v>
      </c>
    </row>
    <row r="22102" spans="2:2">
      <c r="B22102">
        <f t="shared" si="554"/>
        <v>17</v>
      </c>
    </row>
    <row r="22103" spans="2:2">
      <c r="B22103">
        <f t="shared" si="554"/>
        <v>17</v>
      </c>
    </row>
    <row r="22104" spans="2:2">
      <c r="B22104">
        <f t="shared" si="554"/>
        <v>17</v>
      </c>
    </row>
    <row r="22105" spans="2:2">
      <c r="B22105">
        <f t="shared" si="554"/>
        <v>17</v>
      </c>
    </row>
    <row r="22106" spans="2:2">
      <c r="B22106">
        <f t="shared" si="554"/>
        <v>17</v>
      </c>
    </row>
    <row r="22107" spans="2:2">
      <c r="B22107">
        <f t="shared" si="554"/>
        <v>17</v>
      </c>
    </row>
    <row r="22108" spans="2:2">
      <c r="B22108">
        <f t="shared" si="554"/>
        <v>17</v>
      </c>
    </row>
    <row r="22109" spans="2:2">
      <c r="B22109">
        <f t="shared" si="554"/>
        <v>17</v>
      </c>
    </row>
    <row r="22110" spans="2:2">
      <c r="B22110">
        <f t="shared" si="554"/>
        <v>17</v>
      </c>
    </row>
    <row r="22111" spans="2:2">
      <c r="B22111">
        <f t="shared" si="554"/>
        <v>17</v>
      </c>
    </row>
    <row r="22112" spans="2:2">
      <c r="B22112">
        <f t="shared" si="554"/>
        <v>17</v>
      </c>
    </row>
    <row r="22113" spans="2:2">
      <c r="B22113">
        <f t="shared" si="554"/>
        <v>17</v>
      </c>
    </row>
    <row r="22114" spans="2:2">
      <c r="B22114">
        <f t="shared" si="554"/>
        <v>17</v>
      </c>
    </row>
    <row r="22115" spans="2:2">
      <c r="B22115">
        <f t="shared" si="554"/>
        <v>17</v>
      </c>
    </row>
    <row r="22116" spans="2:2">
      <c r="B22116">
        <f t="shared" si="554"/>
        <v>17</v>
      </c>
    </row>
    <row r="22117" spans="2:2">
      <c r="B22117">
        <f t="shared" si="554"/>
        <v>17</v>
      </c>
    </row>
    <row r="22118" spans="2:2">
      <c r="B22118">
        <f t="shared" si="554"/>
        <v>17</v>
      </c>
    </row>
    <row r="22119" spans="2:2">
      <c r="B22119">
        <f t="shared" si="554"/>
        <v>17</v>
      </c>
    </row>
    <row r="22120" spans="2:2">
      <c r="B22120">
        <f t="shared" si="554"/>
        <v>17</v>
      </c>
    </row>
    <row r="22121" spans="2:2">
      <c r="B22121">
        <f t="shared" si="554"/>
        <v>17</v>
      </c>
    </row>
    <row r="22122" spans="2:2">
      <c r="B22122">
        <f t="shared" si="554"/>
        <v>17</v>
      </c>
    </row>
    <row r="22123" spans="2:2">
      <c r="B22123">
        <f t="shared" si="554"/>
        <v>17</v>
      </c>
    </row>
    <row r="22124" spans="2:2">
      <c r="B22124">
        <f t="shared" si="554"/>
        <v>17</v>
      </c>
    </row>
    <row r="22125" spans="2:2">
      <c r="B22125">
        <f t="shared" si="554"/>
        <v>17</v>
      </c>
    </row>
    <row r="22126" spans="2:2">
      <c r="B22126">
        <f t="shared" si="554"/>
        <v>17</v>
      </c>
    </row>
    <row r="22127" spans="2:2">
      <c r="B22127">
        <f t="shared" si="554"/>
        <v>17</v>
      </c>
    </row>
    <row r="22128" spans="2:2">
      <c r="B22128">
        <f t="shared" si="554"/>
        <v>17</v>
      </c>
    </row>
    <row r="22129" spans="2:2">
      <c r="B22129">
        <f t="shared" si="554"/>
        <v>17</v>
      </c>
    </row>
    <row r="22130" spans="2:2">
      <c r="B22130">
        <f t="shared" si="554"/>
        <v>17</v>
      </c>
    </row>
    <row r="22131" spans="2:2">
      <c r="B22131">
        <f t="shared" si="554"/>
        <v>17</v>
      </c>
    </row>
    <row r="22132" spans="2:2">
      <c r="B22132">
        <f t="shared" si="554"/>
        <v>17</v>
      </c>
    </row>
    <row r="22133" spans="2:2">
      <c r="B22133">
        <f t="shared" si="554"/>
        <v>17</v>
      </c>
    </row>
    <row r="22134" spans="2:2">
      <c r="B22134">
        <f t="shared" si="554"/>
        <v>17</v>
      </c>
    </row>
    <row r="22135" spans="2:2">
      <c r="B22135">
        <f t="shared" si="554"/>
        <v>17</v>
      </c>
    </row>
    <row r="22136" spans="2:2">
      <c r="B22136">
        <f t="shared" si="554"/>
        <v>17</v>
      </c>
    </row>
    <row r="22137" spans="2:2">
      <c r="B22137">
        <f t="shared" si="554"/>
        <v>17</v>
      </c>
    </row>
    <row r="22138" spans="2:2">
      <c r="B22138">
        <f t="shared" si="554"/>
        <v>17</v>
      </c>
    </row>
    <row r="22139" spans="2:2">
      <c r="B22139">
        <f t="shared" si="554"/>
        <v>17</v>
      </c>
    </row>
    <row r="22140" spans="2:2">
      <c r="B22140">
        <f t="shared" si="554"/>
        <v>17</v>
      </c>
    </row>
    <row r="22141" spans="2:2">
      <c r="B22141">
        <f t="shared" si="554"/>
        <v>17</v>
      </c>
    </row>
    <row r="22142" spans="2:2">
      <c r="B22142">
        <f t="shared" si="554"/>
        <v>17</v>
      </c>
    </row>
    <row r="22143" spans="2:2">
      <c r="B22143">
        <f t="shared" si="554"/>
        <v>17</v>
      </c>
    </row>
    <row r="22144" spans="2:2">
      <c r="B22144">
        <f t="shared" si="554"/>
        <v>17</v>
      </c>
    </row>
    <row r="22145" spans="2:2">
      <c r="B22145">
        <f t="shared" si="554"/>
        <v>17</v>
      </c>
    </row>
    <row r="22146" spans="2:2">
      <c r="B22146">
        <f t="shared" si="554"/>
        <v>17</v>
      </c>
    </row>
    <row r="22147" spans="2:2">
      <c r="B22147">
        <f t="shared" si="554"/>
        <v>17</v>
      </c>
    </row>
    <row r="22148" spans="2:2">
      <c r="B22148">
        <f t="shared" si="554"/>
        <v>17</v>
      </c>
    </row>
    <row r="22149" spans="2:2">
      <c r="B22149">
        <f t="shared" ref="B22149:B22212" si="555">+IF(F22148=44085,B22148+1,B22148)</f>
        <v>17</v>
      </c>
    </row>
    <row r="22150" spans="2:2">
      <c r="B22150">
        <f t="shared" si="555"/>
        <v>17</v>
      </c>
    </row>
    <row r="22151" spans="2:2">
      <c r="B22151">
        <f t="shared" si="555"/>
        <v>17</v>
      </c>
    </row>
    <row r="22152" spans="2:2">
      <c r="B22152">
        <f t="shared" si="555"/>
        <v>17</v>
      </c>
    </row>
    <row r="22153" spans="2:2">
      <c r="B22153">
        <f t="shared" si="555"/>
        <v>17</v>
      </c>
    </row>
    <row r="22154" spans="2:2">
      <c r="B22154">
        <f t="shared" si="555"/>
        <v>17</v>
      </c>
    </row>
    <row r="22155" spans="2:2">
      <c r="B22155">
        <f t="shared" si="555"/>
        <v>17</v>
      </c>
    </row>
    <row r="22156" spans="2:2">
      <c r="B22156">
        <f t="shared" si="555"/>
        <v>17</v>
      </c>
    </row>
    <row r="22157" spans="2:2">
      <c r="B22157">
        <f t="shared" si="555"/>
        <v>17</v>
      </c>
    </row>
    <row r="22158" spans="2:2">
      <c r="B22158">
        <f t="shared" si="555"/>
        <v>17</v>
      </c>
    </row>
    <row r="22159" spans="2:2">
      <c r="B22159">
        <f t="shared" si="555"/>
        <v>17</v>
      </c>
    </row>
    <row r="22160" spans="2:2">
      <c r="B22160">
        <f t="shared" si="555"/>
        <v>17</v>
      </c>
    </row>
    <row r="22161" spans="2:2">
      <c r="B22161">
        <f t="shared" si="555"/>
        <v>17</v>
      </c>
    </row>
    <row r="22162" spans="2:2">
      <c r="B22162">
        <f t="shared" si="555"/>
        <v>17</v>
      </c>
    </row>
    <row r="22163" spans="2:2">
      <c r="B22163">
        <f t="shared" si="555"/>
        <v>17</v>
      </c>
    </row>
    <row r="22164" spans="2:2">
      <c r="B22164">
        <f t="shared" si="555"/>
        <v>17</v>
      </c>
    </row>
    <row r="22165" spans="2:2">
      <c r="B22165">
        <f t="shared" si="555"/>
        <v>17</v>
      </c>
    </row>
    <row r="22166" spans="2:2">
      <c r="B22166">
        <f t="shared" si="555"/>
        <v>17</v>
      </c>
    </row>
    <row r="22167" spans="2:2">
      <c r="B22167">
        <f t="shared" si="555"/>
        <v>17</v>
      </c>
    </row>
    <row r="22168" spans="2:2">
      <c r="B22168">
        <f t="shared" si="555"/>
        <v>17</v>
      </c>
    </row>
    <row r="22169" spans="2:2">
      <c r="B22169">
        <f t="shared" si="555"/>
        <v>17</v>
      </c>
    </row>
    <row r="22170" spans="2:2">
      <c r="B22170">
        <f t="shared" si="555"/>
        <v>17</v>
      </c>
    </row>
    <row r="22171" spans="2:2">
      <c r="B22171">
        <f t="shared" si="555"/>
        <v>17</v>
      </c>
    </row>
    <row r="22172" spans="2:2">
      <c r="B22172">
        <f t="shared" si="555"/>
        <v>17</v>
      </c>
    </row>
    <row r="22173" spans="2:2">
      <c r="B22173">
        <f t="shared" si="555"/>
        <v>17</v>
      </c>
    </row>
    <row r="22174" spans="2:2">
      <c r="B22174">
        <f t="shared" si="555"/>
        <v>17</v>
      </c>
    </row>
    <row r="22175" spans="2:2">
      <c r="B22175">
        <f t="shared" si="555"/>
        <v>17</v>
      </c>
    </row>
    <row r="22176" spans="2:2">
      <c r="B22176">
        <f t="shared" si="555"/>
        <v>17</v>
      </c>
    </row>
    <row r="22177" spans="2:2">
      <c r="B22177">
        <f t="shared" si="555"/>
        <v>17</v>
      </c>
    </row>
    <row r="22178" spans="2:2">
      <c r="B22178">
        <f t="shared" si="555"/>
        <v>17</v>
      </c>
    </row>
    <row r="22179" spans="2:2">
      <c r="B22179">
        <f t="shared" si="555"/>
        <v>17</v>
      </c>
    </row>
    <row r="22180" spans="2:2">
      <c r="B22180">
        <f t="shared" si="555"/>
        <v>17</v>
      </c>
    </row>
    <row r="22181" spans="2:2">
      <c r="B22181">
        <f t="shared" si="555"/>
        <v>17</v>
      </c>
    </row>
    <row r="22182" spans="2:2">
      <c r="B22182">
        <f t="shared" si="555"/>
        <v>17</v>
      </c>
    </row>
    <row r="22183" spans="2:2">
      <c r="B22183">
        <f t="shared" si="555"/>
        <v>17</v>
      </c>
    </row>
    <row r="22184" spans="2:2">
      <c r="B22184">
        <f t="shared" si="555"/>
        <v>17</v>
      </c>
    </row>
    <row r="22185" spans="2:2">
      <c r="B22185">
        <f t="shared" si="555"/>
        <v>17</v>
      </c>
    </row>
    <row r="22186" spans="2:2">
      <c r="B22186">
        <f t="shared" si="555"/>
        <v>17</v>
      </c>
    </row>
    <row r="22187" spans="2:2">
      <c r="B22187">
        <f t="shared" si="555"/>
        <v>17</v>
      </c>
    </row>
    <row r="22188" spans="2:2">
      <c r="B22188">
        <f t="shared" si="555"/>
        <v>17</v>
      </c>
    </row>
    <row r="22189" spans="2:2">
      <c r="B22189">
        <f t="shared" si="555"/>
        <v>17</v>
      </c>
    </row>
    <row r="22190" spans="2:2">
      <c r="B22190">
        <f t="shared" si="555"/>
        <v>17</v>
      </c>
    </row>
    <row r="22191" spans="2:2">
      <c r="B22191">
        <f t="shared" si="555"/>
        <v>17</v>
      </c>
    </row>
    <row r="22192" spans="2:2">
      <c r="B22192">
        <f t="shared" si="555"/>
        <v>17</v>
      </c>
    </row>
    <row r="22193" spans="2:2">
      <c r="B22193">
        <f t="shared" si="555"/>
        <v>17</v>
      </c>
    </row>
    <row r="22194" spans="2:2">
      <c r="B22194">
        <f t="shared" si="555"/>
        <v>17</v>
      </c>
    </row>
    <row r="22195" spans="2:2">
      <c r="B22195">
        <f t="shared" si="555"/>
        <v>17</v>
      </c>
    </row>
    <row r="22196" spans="2:2">
      <c r="B22196">
        <f t="shared" si="555"/>
        <v>17</v>
      </c>
    </row>
    <row r="22197" spans="2:2">
      <c r="B22197">
        <f t="shared" si="555"/>
        <v>17</v>
      </c>
    </row>
    <row r="22198" spans="2:2">
      <c r="B22198">
        <f t="shared" si="555"/>
        <v>17</v>
      </c>
    </row>
    <row r="22199" spans="2:2">
      <c r="B22199">
        <f t="shared" si="555"/>
        <v>17</v>
      </c>
    </row>
    <row r="22200" spans="2:2">
      <c r="B22200">
        <f t="shared" si="555"/>
        <v>17</v>
      </c>
    </row>
    <row r="22201" spans="2:2">
      <c r="B22201">
        <f t="shared" si="555"/>
        <v>17</v>
      </c>
    </row>
    <row r="22202" spans="2:2">
      <c r="B22202">
        <f t="shared" si="555"/>
        <v>17</v>
      </c>
    </row>
    <row r="22203" spans="2:2">
      <c r="B22203">
        <f t="shared" si="555"/>
        <v>17</v>
      </c>
    </row>
    <row r="22204" spans="2:2">
      <c r="B22204">
        <f t="shared" si="555"/>
        <v>17</v>
      </c>
    </row>
    <row r="22205" spans="2:2">
      <c r="B22205">
        <f t="shared" si="555"/>
        <v>17</v>
      </c>
    </row>
    <row r="22206" spans="2:2">
      <c r="B22206">
        <f t="shared" si="555"/>
        <v>17</v>
      </c>
    </row>
    <row r="22207" spans="2:2">
      <c r="B22207">
        <f t="shared" si="555"/>
        <v>17</v>
      </c>
    </row>
    <row r="22208" spans="2:2">
      <c r="B22208">
        <f t="shared" si="555"/>
        <v>17</v>
      </c>
    </row>
    <row r="22209" spans="2:2">
      <c r="B22209">
        <f t="shared" si="555"/>
        <v>17</v>
      </c>
    </row>
    <row r="22210" spans="2:2">
      <c r="B22210">
        <f t="shared" si="555"/>
        <v>17</v>
      </c>
    </row>
    <row r="22211" spans="2:2">
      <c r="B22211">
        <f t="shared" si="555"/>
        <v>17</v>
      </c>
    </row>
    <row r="22212" spans="2:2">
      <c r="B22212">
        <f t="shared" si="555"/>
        <v>17</v>
      </c>
    </row>
    <row r="22213" spans="2:2">
      <c r="B22213">
        <f t="shared" ref="B22213:B22276" si="556">+IF(F22212=44085,B22212+1,B22212)</f>
        <v>17</v>
      </c>
    </row>
    <row r="22214" spans="2:2">
      <c r="B22214">
        <f t="shared" si="556"/>
        <v>17</v>
      </c>
    </row>
    <row r="22215" spans="2:2">
      <c r="B22215">
        <f t="shared" si="556"/>
        <v>17</v>
      </c>
    </row>
    <row r="22216" spans="2:2">
      <c r="B22216">
        <f t="shared" si="556"/>
        <v>17</v>
      </c>
    </row>
    <row r="22217" spans="2:2">
      <c r="B22217">
        <f t="shared" si="556"/>
        <v>17</v>
      </c>
    </row>
    <row r="22218" spans="2:2">
      <c r="B22218">
        <f t="shared" si="556"/>
        <v>17</v>
      </c>
    </row>
    <row r="22219" spans="2:2">
      <c r="B22219">
        <f t="shared" si="556"/>
        <v>17</v>
      </c>
    </row>
    <row r="22220" spans="2:2">
      <c r="B22220">
        <f t="shared" si="556"/>
        <v>17</v>
      </c>
    </row>
    <row r="22221" spans="2:2">
      <c r="B22221">
        <f t="shared" si="556"/>
        <v>17</v>
      </c>
    </row>
    <row r="22222" spans="2:2">
      <c r="B22222">
        <f t="shared" si="556"/>
        <v>17</v>
      </c>
    </row>
    <row r="22223" spans="2:2">
      <c r="B22223">
        <f t="shared" si="556"/>
        <v>17</v>
      </c>
    </row>
    <row r="22224" spans="2:2">
      <c r="B22224">
        <f t="shared" si="556"/>
        <v>17</v>
      </c>
    </row>
    <row r="22225" spans="2:2">
      <c r="B22225">
        <f t="shared" si="556"/>
        <v>17</v>
      </c>
    </row>
    <row r="22226" spans="2:2">
      <c r="B22226">
        <f t="shared" si="556"/>
        <v>17</v>
      </c>
    </row>
    <row r="22227" spans="2:2">
      <c r="B22227">
        <f t="shared" si="556"/>
        <v>17</v>
      </c>
    </row>
    <row r="22228" spans="2:2">
      <c r="B22228">
        <f t="shared" si="556"/>
        <v>17</v>
      </c>
    </row>
    <row r="22229" spans="2:2">
      <c r="B22229">
        <f t="shared" si="556"/>
        <v>17</v>
      </c>
    </row>
    <row r="22230" spans="2:2">
      <c r="B22230">
        <f t="shared" si="556"/>
        <v>17</v>
      </c>
    </row>
    <row r="22231" spans="2:2">
      <c r="B22231">
        <f t="shared" si="556"/>
        <v>17</v>
      </c>
    </row>
    <row r="22232" spans="2:2">
      <c r="B22232">
        <f t="shared" si="556"/>
        <v>17</v>
      </c>
    </row>
    <row r="22233" spans="2:2">
      <c r="B22233">
        <f t="shared" si="556"/>
        <v>17</v>
      </c>
    </row>
    <row r="22234" spans="2:2">
      <c r="B22234">
        <f t="shared" si="556"/>
        <v>17</v>
      </c>
    </row>
    <row r="22235" spans="2:2">
      <c r="B22235">
        <f t="shared" si="556"/>
        <v>17</v>
      </c>
    </row>
    <row r="22236" spans="2:2">
      <c r="B22236">
        <f t="shared" si="556"/>
        <v>17</v>
      </c>
    </row>
    <row r="22237" spans="2:2">
      <c r="B22237">
        <f t="shared" si="556"/>
        <v>17</v>
      </c>
    </row>
    <row r="22238" spans="2:2">
      <c r="B22238">
        <f t="shared" si="556"/>
        <v>17</v>
      </c>
    </row>
    <row r="22239" spans="2:2">
      <c r="B22239">
        <f t="shared" si="556"/>
        <v>17</v>
      </c>
    </row>
    <row r="22240" spans="2:2">
      <c r="B22240">
        <f t="shared" si="556"/>
        <v>17</v>
      </c>
    </row>
    <row r="22241" spans="2:2">
      <c r="B22241">
        <f t="shared" si="556"/>
        <v>17</v>
      </c>
    </row>
    <row r="22242" spans="2:2">
      <c r="B22242">
        <f t="shared" si="556"/>
        <v>17</v>
      </c>
    </row>
    <row r="22243" spans="2:2">
      <c r="B22243">
        <f t="shared" si="556"/>
        <v>17</v>
      </c>
    </row>
    <row r="22244" spans="2:2">
      <c r="B22244">
        <f t="shared" si="556"/>
        <v>17</v>
      </c>
    </row>
    <row r="22245" spans="2:2">
      <c r="B22245">
        <f t="shared" si="556"/>
        <v>17</v>
      </c>
    </row>
    <row r="22246" spans="2:2">
      <c r="B22246">
        <f t="shared" si="556"/>
        <v>17</v>
      </c>
    </row>
    <row r="22247" spans="2:2">
      <c r="B22247">
        <f t="shared" si="556"/>
        <v>17</v>
      </c>
    </row>
    <row r="22248" spans="2:2">
      <c r="B22248">
        <f t="shared" si="556"/>
        <v>17</v>
      </c>
    </row>
    <row r="22249" spans="2:2">
      <c r="B22249">
        <f t="shared" si="556"/>
        <v>17</v>
      </c>
    </row>
    <row r="22250" spans="2:2">
      <c r="B22250">
        <f t="shared" si="556"/>
        <v>17</v>
      </c>
    </row>
    <row r="22251" spans="2:2">
      <c r="B22251">
        <f t="shared" si="556"/>
        <v>17</v>
      </c>
    </row>
    <row r="22252" spans="2:2">
      <c r="B22252">
        <f t="shared" si="556"/>
        <v>17</v>
      </c>
    </row>
    <row r="22253" spans="2:2">
      <c r="B22253">
        <f t="shared" si="556"/>
        <v>17</v>
      </c>
    </row>
    <row r="22254" spans="2:2">
      <c r="B22254">
        <f t="shared" si="556"/>
        <v>17</v>
      </c>
    </row>
    <row r="22255" spans="2:2">
      <c r="B22255">
        <f t="shared" si="556"/>
        <v>17</v>
      </c>
    </row>
    <row r="22256" spans="2:2">
      <c r="B22256">
        <f t="shared" si="556"/>
        <v>17</v>
      </c>
    </row>
    <row r="22257" spans="2:2">
      <c r="B22257">
        <f t="shared" si="556"/>
        <v>17</v>
      </c>
    </row>
    <row r="22258" spans="2:2">
      <c r="B22258">
        <f t="shared" si="556"/>
        <v>17</v>
      </c>
    </row>
    <row r="22259" spans="2:2">
      <c r="B22259">
        <f t="shared" si="556"/>
        <v>17</v>
      </c>
    </row>
    <row r="22260" spans="2:2">
      <c r="B22260">
        <f t="shared" si="556"/>
        <v>17</v>
      </c>
    </row>
    <row r="22261" spans="2:2">
      <c r="B22261">
        <f t="shared" si="556"/>
        <v>17</v>
      </c>
    </row>
    <row r="22262" spans="2:2">
      <c r="B22262">
        <f t="shared" si="556"/>
        <v>17</v>
      </c>
    </row>
    <row r="22263" spans="2:2">
      <c r="B22263">
        <f t="shared" si="556"/>
        <v>17</v>
      </c>
    </row>
    <row r="22264" spans="2:2">
      <c r="B22264">
        <f t="shared" si="556"/>
        <v>17</v>
      </c>
    </row>
    <row r="22265" spans="2:2">
      <c r="B22265">
        <f t="shared" si="556"/>
        <v>17</v>
      </c>
    </row>
    <row r="22266" spans="2:2">
      <c r="B22266">
        <f t="shared" si="556"/>
        <v>17</v>
      </c>
    </row>
    <row r="22267" spans="2:2">
      <c r="B22267">
        <f t="shared" si="556"/>
        <v>17</v>
      </c>
    </row>
    <row r="22268" spans="2:2">
      <c r="B22268">
        <f t="shared" si="556"/>
        <v>17</v>
      </c>
    </row>
    <row r="22269" spans="2:2">
      <c r="B22269">
        <f t="shared" si="556"/>
        <v>17</v>
      </c>
    </row>
    <row r="22270" spans="2:2">
      <c r="B22270">
        <f t="shared" si="556"/>
        <v>17</v>
      </c>
    </row>
    <row r="22271" spans="2:2">
      <c r="B22271">
        <f t="shared" si="556"/>
        <v>17</v>
      </c>
    </row>
    <row r="22272" spans="2:2">
      <c r="B22272">
        <f t="shared" si="556"/>
        <v>17</v>
      </c>
    </row>
    <row r="22273" spans="2:2">
      <c r="B22273">
        <f t="shared" si="556"/>
        <v>17</v>
      </c>
    </row>
    <row r="22274" spans="2:2">
      <c r="B22274">
        <f t="shared" si="556"/>
        <v>17</v>
      </c>
    </row>
    <row r="22275" spans="2:2">
      <c r="B22275">
        <f t="shared" si="556"/>
        <v>17</v>
      </c>
    </row>
    <row r="22276" spans="2:2">
      <c r="B22276">
        <f t="shared" si="556"/>
        <v>17</v>
      </c>
    </row>
    <row r="22277" spans="2:2">
      <c r="B22277">
        <f t="shared" ref="B22277:B22340" si="557">+IF(F22276=44085,B22276+1,B22276)</f>
        <v>17</v>
      </c>
    </row>
    <row r="22278" spans="2:2">
      <c r="B22278">
        <f t="shared" si="557"/>
        <v>17</v>
      </c>
    </row>
    <row r="22279" spans="2:2">
      <c r="B22279">
        <f t="shared" si="557"/>
        <v>17</v>
      </c>
    </row>
    <row r="22280" spans="2:2">
      <c r="B22280">
        <f t="shared" si="557"/>
        <v>17</v>
      </c>
    </row>
    <row r="22281" spans="2:2">
      <c r="B22281">
        <f t="shared" si="557"/>
        <v>17</v>
      </c>
    </row>
    <row r="22282" spans="2:2">
      <c r="B22282">
        <f t="shared" si="557"/>
        <v>17</v>
      </c>
    </row>
    <row r="22283" spans="2:2">
      <c r="B22283">
        <f t="shared" si="557"/>
        <v>17</v>
      </c>
    </row>
    <row r="22284" spans="2:2">
      <c r="B22284">
        <f t="shared" si="557"/>
        <v>17</v>
      </c>
    </row>
    <row r="22285" spans="2:2">
      <c r="B22285">
        <f t="shared" si="557"/>
        <v>17</v>
      </c>
    </row>
    <row r="22286" spans="2:2">
      <c r="B22286">
        <f t="shared" si="557"/>
        <v>17</v>
      </c>
    </row>
    <row r="22287" spans="2:2">
      <c r="B22287">
        <f t="shared" si="557"/>
        <v>17</v>
      </c>
    </row>
    <row r="22288" spans="2:2">
      <c r="B22288">
        <f t="shared" si="557"/>
        <v>17</v>
      </c>
    </row>
    <row r="22289" spans="2:2">
      <c r="B22289">
        <f t="shared" si="557"/>
        <v>17</v>
      </c>
    </row>
    <row r="22290" spans="2:2">
      <c r="B22290">
        <f t="shared" si="557"/>
        <v>17</v>
      </c>
    </row>
    <row r="22291" spans="2:2">
      <c r="B22291">
        <f t="shared" si="557"/>
        <v>17</v>
      </c>
    </row>
    <row r="22292" spans="2:2">
      <c r="B22292">
        <f t="shared" si="557"/>
        <v>17</v>
      </c>
    </row>
    <row r="22293" spans="2:2">
      <c r="B22293">
        <f t="shared" si="557"/>
        <v>17</v>
      </c>
    </row>
    <row r="22294" spans="2:2">
      <c r="B22294">
        <f t="shared" si="557"/>
        <v>17</v>
      </c>
    </row>
    <row r="22295" spans="2:2">
      <c r="B22295">
        <f t="shared" si="557"/>
        <v>17</v>
      </c>
    </row>
    <row r="22296" spans="2:2">
      <c r="B22296">
        <f t="shared" si="557"/>
        <v>17</v>
      </c>
    </row>
    <row r="22297" spans="2:2">
      <c r="B22297">
        <f t="shared" si="557"/>
        <v>17</v>
      </c>
    </row>
    <row r="22298" spans="2:2">
      <c r="B22298">
        <f t="shared" si="557"/>
        <v>17</v>
      </c>
    </row>
    <row r="22299" spans="2:2">
      <c r="B22299">
        <f t="shared" si="557"/>
        <v>17</v>
      </c>
    </row>
    <row r="22300" spans="2:2">
      <c r="B22300">
        <f t="shared" si="557"/>
        <v>17</v>
      </c>
    </row>
    <row r="22301" spans="2:2">
      <c r="B22301">
        <f t="shared" si="557"/>
        <v>17</v>
      </c>
    </row>
    <row r="22302" spans="2:2">
      <c r="B22302">
        <f t="shared" si="557"/>
        <v>17</v>
      </c>
    </row>
    <row r="22303" spans="2:2">
      <c r="B22303">
        <f t="shared" si="557"/>
        <v>17</v>
      </c>
    </row>
    <row r="22304" spans="2:2">
      <c r="B22304">
        <f t="shared" si="557"/>
        <v>17</v>
      </c>
    </row>
    <row r="22305" spans="2:2">
      <c r="B22305">
        <f t="shared" si="557"/>
        <v>17</v>
      </c>
    </row>
    <row r="22306" spans="2:2">
      <c r="B22306">
        <f t="shared" si="557"/>
        <v>17</v>
      </c>
    </row>
    <row r="22307" spans="2:2">
      <c r="B22307">
        <f t="shared" si="557"/>
        <v>17</v>
      </c>
    </row>
    <row r="22308" spans="2:2">
      <c r="B22308">
        <f t="shared" si="557"/>
        <v>17</v>
      </c>
    </row>
    <row r="22309" spans="2:2">
      <c r="B22309">
        <f t="shared" si="557"/>
        <v>17</v>
      </c>
    </row>
    <row r="22310" spans="2:2">
      <c r="B22310">
        <f t="shared" si="557"/>
        <v>17</v>
      </c>
    </row>
    <row r="22311" spans="2:2">
      <c r="B22311">
        <f t="shared" si="557"/>
        <v>17</v>
      </c>
    </row>
    <row r="22312" spans="2:2">
      <c r="B22312">
        <f t="shared" si="557"/>
        <v>17</v>
      </c>
    </row>
    <row r="22313" spans="2:2">
      <c r="B22313">
        <f t="shared" si="557"/>
        <v>17</v>
      </c>
    </row>
    <row r="22314" spans="2:2">
      <c r="B22314">
        <f t="shared" si="557"/>
        <v>17</v>
      </c>
    </row>
    <row r="22315" spans="2:2">
      <c r="B22315">
        <f t="shared" si="557"/>
        <v>17</v>
      </c>
    </row>
    <row r="22316" spans="2:2">
      <c r="B22316">
        <f t="shared" si="557"/>
        <v>17</v>
      </c>
    </row>
    <row r="22317" spans="2:2">
      <c r="B22317">
        <f t="shared" si="557"/>
        <v>17</v>
      </c>
    </row>
    <row r="22318" spans="2:2">
      <c r="B22318">
        <f t="shared" si="557"/>
        <v>17</v>
      </c>
    </row>
    <row r="22319" spans="2:2">
      <c r="B22319">
        <f t="shared" si="557"/>
        <v>17</v>
      </c>
    </row>
    <row r="22320" spans="2:2">
      <c r="B22320">
        <f t="shared" si="557"/>
        <v>17</v>
      </c>
    </row>
    <row r="22321" spans="2:2">
      <c r="B22321">
        <f t="shared" si="557"/>
        <v>17</v>
      </c>
    </row>
    <row r="22322" spans="2:2">
      <c r="B22322">
        <f t="shared" si="557"/>
        <v>17</v>
      </c>
    </row>
    <row r="22323" spans="2:2">
      <c r="B22323">
        <f t="shared" si="557"/>
        <v>17</v>
      </c>
    </row>
    <row r="22324" spans="2:2">
      <c r="B22324">
        <f t="shared" si="557"/>
        <v>17</v>
      </c>
    </row>
    <row r="22325" spans="2:2">
      <c r="B22325">
        <f t="shared" si="557"/>
        <v>17</v>
      </c>
    </row>
    <row r="22326" spans="2:2">
      <c r="B22326">
        <f t="shared" si="557"/>
        <v>17</v>
      </c>
    </row>
    <row r="22327" spans="2:2">
      <c r="B22327">
        <f t="shared" si="557"/>
        <v>17</v>
      </c>
    </row>
    <row r="22328" spans="2:2">
      <c r="B22328">
        <f t="shared" si="557"/>
        <v>17</v>
      </c>
    </row>
    <row r="22329" spans="2:2">
      <c r="B22329">
        <f t="shared" si="557"/>
        <v>17</v>
      </c>
    </row>
    <row r="22330" spans="2:2">
      <c r="B22330">
        <f t="shared" si="557"/>
        <v>17</v>
      </c>
    </row>
    <row r="22331" spans="2:2">
      <c r="B22331">
        <f t="shared" si="557"/>
        <v>17</v>
      </c>
    </row>
    <row r="22332" spans="2:2">
      <c r="B22332">
        <f t="shared" si="557"/>
        <v>17</v>
      </c>
    </row>
    <row r="22333" spans="2:2">
      <c r="B22333">
        <f t="shared" si="557"/>
        <v>17</v>
      </c>
    </row>
    <row r="22334" spans="2:2">
      <c r="B22334">
        <f t="shared" si="557"/>
        <v>17</v>
      </c>
    </row>
    <row r="22335" spans="2:2">
      <c r="B22335">
        <f t="shared" si="557"/>
        <v>17</v>
      </c>
    </row>
    <row r="22336" spans="2:2">
      <c r="B22336">
        <f t="shared" si="557"/>
        <v>17</v>
      </c>
    </row>
    <row r="22337" spans="2:2">
      <c r="B22337">
        <f t="shared" si="557"/>
        <v>17</v>
      </c>
    </row>
    <row r="22338" spans="2:2">
      <c r="B22338">
        <f t="shared" si="557"/>
        <v>17</v>
      </c>
    </row>
    <row r="22339" spans="2:2">
      <c r="B22339">
        <f t="shared" si="557"/>
        <v>17</v>
      </c>
    </row>
    <row r="22340" spans="2:2">
      <c r="B22340">
        <f t="shared" si="557"/>
        <v>17</v>
      </c>
    </row>
    <row r="22341" spans="2:2">
      <c r="B22341">
        <f t="shared" ref="B22341:B22404" si="558">+IF(F22340=44085,B22340+1,B22340)</f>
        <v>17</v>
      </c>
    </row>
    <row r="22342" spans="2:2">
      <c r="B22342">
        <f t="shared" si="558"/>
        <v>17</v>
      </c>
    </row>
    <row r="22343" spans="2:2">
      <c r="B22343">
        <f t="shared" si="558"/>
        <v>17</v>
      </c>
    </row>
    <row r="22344" spans="2:2">
      <c r="B22344">
        <f t="shared" si="558"/>
        <v>17</v>
      </c>
    </row>
    <row r="22345" spans="2:2">
      <c r="B22345">
        <f t="shared" si="558"/>
        <v>17</v>
      </c>
    </row>
    <row r="22346" spans="2:2">
      <c r="B22346">
        <f t="shared" si="558"/>
        <v>17</v>
      </c>
    </row>
    <row r="22347" spans="2:2">
      <c r="B22347">
        <f t="shared" si="558"/>
        <v>17</v>
      </c>
    </row>
    <row r="22348" spans="2:2">
      <c r="B22348">
        <f t="shared" si="558"/>
        <v>17</v>
      </c>
    </row>
    <row r="22349" spans="2:2">
      <c r="B22349">
        <f t="shared" si="558"/>
        <v>17</v>
      </c>
    </row>
    <row r="22350" spans="2:2">
      <c r="B22350">
        <f t="shared" si="558"/>
        <v>17</v>
      </c>
    </row>
    <row r="22351" spans="2:2">
      <c r="B22351">
        <f t="shared" si="558"/>
        <v>17</v>
      </c>
    </row>
    <row r="22352" spans="2:2">
      <c r="B22352">
        <f t="shared" si="558"/>
        <v>17</v>
      </c>
    </row>
    <row r="22353" spans="2:2">
      <c r="B22353">
        <f t="shared" si="558"/>
        <v>17</v>
      </c>
    </row>
    <row r="22354" spans="2:2">
      <c r="B22354">
        <f t="shared" si="558"/>
        <v>17</v>
      </c>
    </row>
    <row r="22355" spans="2:2">
      <c r="B22355">
        <f t="shared" si="558"/>
        <v>17</v>
      </c>
    </row>
    <row r="22356" spans="2:2">
      <c r="B22356">
        <f t="shared" si="558"/>
        <v>17</v>
      </c>
    </row>
    <row r="22357" spans="2:2">
      <c r="B22357">
        <f t="shared" si="558"/>
        <v>17</v>
      </c>
    </row>
    <row r="22358" spans="2:2">
      <c r="B22358">
        <f t="shared" si="558"/>
        <v>17</v>
      </c>
    </row>
    <row r="22359" spans="2:2">
      <c r="B22359">
        <f t="shared" si="558"/>
        <v>17</v>
      </c>
    </row>
    <row r="22360" spans="2:2">
      <c r="B22360">
        <f t="shared" si="558"/>
        <v>17</v>
      </c>
    </row>
    <row r="22361" spans="2:2">
      <c r="B22361">
        <f t="shared" si="558"/>
        <v>17</v>
      </c>
    </row>
    <row r="22362" spans="2:2">
      <c r="B22362">
        <f t="shared" si="558"/>
        <v>17</v>
      </c>
    </row>
    <row r="22363" spans="2:2">
      <c r="B22363">
        <f t="shared" si="558"/>
        <v>17</v>
      </c>
    </row>
    <row r="22364" spans="2:2">
      <c r="B22364">
        <f t="shared" si="558"/>
        <v>17</v>
      </c>
    </row>
    <row r="22365" spans="2:2">
      <c r="B22365">
        <f t="shared" si="558"/>
        <v>17</v>
      </c>
    </row>
    <row r="22366" spans="2:2">
      <c r="B22366">
        <f t="shared" si="558"/>
        <v>17</v>
      </c>
    </row>
    <row r="22367" spans="2:2">
      <c r="B22367">
        <f t="shared" si="558"/>
        <v>17</v>
      </c>
    </row>
    <row r="22368" spans="2:2">
      <c r="B22368">
        <f t="shared" si="558"/>
        <v>17</v>
      </c>
    </row>
    <row r="22369" spans="2:2">
      <c r="B22369">
        <f t="shared" si="558"/>
        <v>17</v>
      </c>
    </row>
    <row r="22370" spans="2:2">
      <c r="B22370">
        <f t="shared" si="558"/>
        <v>17</v>
      </c>
    </row>
    <row r="22371" spans="2:2">
      <c r="B22371">
        <f t="shared" si="558"/>
        <v>17</v>
      </c>
    </row>
    <row r="22372" spans="2:2">
      <c r="B22372">
        <f t="shared" si="558"/>
        <v>17</v>
      </c>
    </row>
    <row r="22373" spans="2:2">
      <c r="B22373">
        <f t="shared" si="558"/>
        <v>17</v>
      </c>
    </row>
    <row r="22374" spans="2:2">
      <c r="B22374">
        <f t="shared" si="558"/>
        <v>17</v>
      </c>
    </row>
    <row r="22375" spans="2:2">
      <c r="B22375">
        <f t="shared" si="558"/>
        <v>17</v>
      </c>
    </row>
    <row r="22376" spans="2:2">
      <c r="B22376">
        <f t="shared" si="558"/>
        <v>17</v>
      </c>
    </row>
    <row r="22377" spans="2:2">
      <c r="B22377">
        <f t="shared" si="558"/>
        <v>17</v>
      </c>
    </row>
    <row r="22378" spans="2:2">
      <c r="B22378">
        <f t="shared" si="558"/>
        <v>17</v>
      </c>
    </row>
    <row r="22379" spans="2:2">
      <c r="B22379">
        <f t="shared" si="558"/>
        <v>17</v>
      </c>
    </row>
    <row r="22380" spans="2:2">
      <c r="B22380">
        <f t="shared" si="558"/>
        <v>17</v>
      </c>
    </row>
    <row r="22381" spans="2:2">
      <c r="B22381">
        <f t="shared" si="558"/>
        <v>17</v>
      </c>
    </row>
    <row r="22382" spans="2:2">
      <c r="B22382">
        <f t="shared" si="558"/>
        <v>17</v>
      </c>
    </row>
    <row r="22383" spans="2:2">
      <c r="B22383">
        <f t="shared" si="558"/>
        <v>17</v>
      </c>
    </row>
    <row r="22384" spans="2:2">
      <c r="B22384">
        <f t="shared" si="558"/>
        <v>17</v>
      </c>
    </row>
    <row r="22385" spans="2:2">
      <c r="B22385">
        <f t="shared" si="558"/>
        <v>17</v>
      </c>
    </row>
    <row r="22386" spans="2:2">
      <c r="B22386">
        <f t="shared" si="558"/>
        <v>17</v>
      </c>
    </row>
    <row r="22387" spans="2:2">
      <c r="B22387">
        <f t="shared" si="558"/>
        <v>17</v>
      </c>
    </row>
    <row r="22388" spans="2:2">
      <c r="B22388">
        <f t="shared" si="558"/>
        <v>17</v>
      </c>
    </row>
    <row r="22389" spans="2:2">
      <c r="B22389">
        <f t="shared" si="558"/>
        <v>17</v>
      </c>
    </row>
    <row r="22390" spans="2:2">
      <c r="B22390">
        <f t="shared" si="558"/>
        <v>17</v>
      </c>
    </row>
    <row r="22391" spans="2:2">
      <c r="B22391">
        <f t="shared" si="558"/>
        <v>17</v>
      </c>
    </row>
    <row r="22392" spans="2:2">
      <c r="B22392">
        <f t="shared" si="558"/>
        <v>17</v>
      </c>
    </row>
    <row r="22393" spans="2:2">
      <c r="B22393">
        <f t="shared" si="558"/>
        <v>17</v>
      </c>
    </row>
    <row r="22394" spans="2:2">
      <c r="B22394">
        <f t="shared" si="558"/>
        <v>17</v>
      </c>
    </row>
    <row r="22395" spans="2:2">
      <c r="B22395">
        <f t="shared" si="558"/>
        <v>17</v>
      </c>
    </row>
    <row r="22396" spans="2:2">
      <c r="B22396">
        <f t="shared" si="558"/>
        <v>17</v>
      </c>
    </row>
    <row r="22397" spans="2:2">
      <c r="B22397">
        <f t="shared" si="558"/>
        <v>17</v>
      </c>
    </row>
    <row r="22398" spans="2:2">
      <c r="B22398">
        <f t="shared" si="558"/>
        <v>17</v>
      </c>
    </row>
    <row r="22399" spans="2:2">
      <c r="B22399">
        <f t="shared" si="558"/>
        <v>17</v>
      </c>
    </row>
    <row r="22400" spans="2:2">
      <c r="B22400">
        <f t="shared" si="558"/>
        <v>17</v>
      </c>
    </row>
    <row r="22401" spans="2:2">
      <c r="B22401">
        <f t="shared" si="558"/>
        <v>17</v>
      </c>
    </row>
    <row r="22402" spans="2:2">
      <c r="B22402">
        <f t="shared" si="558"/>
        <v>17</v>
      </c>
    </row>
    <row r="22403" spans="2:2">
      <c r="B22403">
        <f t="shared" si="558"/>
        <v>17</v>
      </c>
    </row>
    <row r="22404" spans="2:2">
      <c r="B22404">
        <f t="shared" si="558"/>
        <v>17</v>
      </c>
    </row>
    <row r="22405" spans="2:2">
      <c r="B22405">
        <f t="shared" ref="B22405:B22468" si="559">+IF(F22404=44085,B22404+1,B22404)</f>
        <v>17</v>
      </c>
    </row>
    <row r="22406" spans="2:2">
      <c r="B22406">
        <f t="shared" si="559"/>
        <v>17</v>
      </c>
    </row>
    <row r="22407" spans="2:2">
      <c r="B22407">
        <f t="shared" si="559"/>
        <v>17</v>
      </c>
    </row>
    <row r="22408" spans="2:2">
      <c r="B22408">
        <f t="shared" si="559"/>
        <v>17</v>
      </c>
    </row>
    <row r="22409" spans="2:2">
      <c r="B22409">
        <f t="shared" si="559"/>
        <v>17</v>
      </c>
    </row>
    <row r="22410" spans="2:2">
      <c r="B22410">
        <f t="shared" si="559"/>
        <v>17</v>
      </c>
    </row>
    <row r="22411" spans="2:2">
      <c r="B22411">
        <f t="shared" si="559"/>
        <v>17</v>
      </c>
    </row>
    <row r="22412" spans="2:2">
      <c r="B22412">
        <f t="shared" si="559"/>
        <v>17</v>
      </c>
    </row>
    <row r="22413" spans="2:2">
      <c r="B22413">
        <f t="shared" si="559"/>
        <v>17</v>
      </c>
    </row>
    <row r="22414" spans="2:2">
      <c r="B22414">
        <f t="shared" si="559"/>
        <v>17</v>
      </c>
    </row>
    <row r="22415" spans="2:2">
      <c r="B22415">
        <f t="shared" si="559"/>
        <v>17</v>
      </c>
    </row>
    <row r="22416" spans="2:2">
      <c r="B22416">
        <f t="shared" si="559"/>
        <v>17</v>
      </c>
    </row>
    <row r="22417" spans="2:2">
      <c r="B22417">
        <f t="shared" si="559"/>
        <v>17</v>
      </c>
    </row>
    <row r="22418" spans="2:2">
      <c r="B22418">
        <f t="shared" si="559"/>
        <v>17</v>
      </c>
    </row>
    <row r="22419" spans="2:2">
      <c r="B22419">
        <f t="shared" si="559"/>
        <v>17</v>
      </c>
    </row>
    <row r="22420" spans="2:2">
      <c r="B22420">
        <f t="shared" si="559"/>
        <v>17</v>
      </c>
    </row>
    <row r="22421" spans="2:2">
      <c r="B22421">
        <f t="shared" si="559"/>
        <v>17</v>
      </c>
    </row>
    <row r="22422" spans="2:2">
      <c r="B22422">
        <f t="shared" si="559"/>
        <v>17</v>
      </c>
    </row>
    <row r="22423" spans="2:2">
      <c r="B22423">
        <f t="shared" si="559"/>
        <v>17</v>
      </c>
    </row>
    <row r="22424" spans="2:2">
      <c r="B22424">
        <f t="shared" si="559"/>
        <v>17</v>
      </c>
    </row>
    <row r="22425" spans="2:2">
      <c r="B22425">
        <f t="shared" si="559"/>
        <v>17</v>
      </c>
    </row>
    <row r="22426" spans="2:2">
      <c r="B22426">
        <f t="shared" si="559"/>
        <v>17</v>
      </c>
    </row>
    <row r="22427" spans="2:2">
      <c r="B22427">
        <f t="shared" si="559"/>
        <v>17</v>
      </c>
    </row>
    <row r="22428" spans="2:2">
      <c r="B22428">
        <f t="shared" si="559"/>
        <v>17</v>
      </c>
    </row>
    <row r="22429" spans="2:2">
      <c r="B22429">
        <f t="shared" si="559"/>
        <v>17</v>
      </c>
    </row>
    <row r="22430" spans="2:2">
      <c r="B22430">
        <f t="shared" si="559"/>
        <v>17</v>
      </c>
    </row>
    <row r="22431" spans="2:2">
      <c r="B22431">
        <f t="shared" si="559"/>
        <v>17</v>
      </c>
    </row>
    <row r="22432" spans="2:2">
      <c r="B22432">
        <f t="shared" si="559"/>
        <v>17</v>
      </c>
    </row>
    <row r="22433" spans="2:2">
      <c r="B22433">
        <f t="shared" si="559"/>
        <v>17</v>
      </c>
    </row>
    <row r="22434" spans="2:2">
      <c r="B22434">
        <f t="shared" si="559"/>
        <v>17</v>
      </c>
    </row>
    <row r="22435" spans="2:2">
      <c r="B22435">
        <f t="shared" si="559"/>
        <v>17</v>
      </c>
    </row>
    <row r="22436" spans="2:2">
      <c r="B22436">
        <f t="shared" si="559"/>
        <v>17</v>
      </c>
    </row>
    <row r="22437" spans="2:2">
      <c r="B22437">
        <f t="shared" si="559"/>
        <v>17</v>
      </c>
    </row>
    <row r="22438" spans="2:2">
      <c r="B22438">
        <f t="shared" si="559"/>
        <v>17</v>
      </c>
    </row>
    <row r="22439" spans="2:2">
      <c r="B22439">
        <f t="shared" si="559"/>
        <v>17</v>
      </c>
    </row>
    <row r="22440" spans="2:2">
      <c r="B22440">
        <f t="shared" si="559"/>
        <v>17</v>
      </c>
    </row>
    <row r="22441" spans="2:2">
      <c r="B22441">
        <f t="shared" si="559"/>
        <v>17</v>
      </c>
    </row>
    <row r="22442" spans="2:2">
      <c r="B22442">
        <f t="shared" si="559"/>
        <v>17</v>
      </c>
    </row>
    <row r="22443" spans="2:2">
      <c r="B22443">
        <f t="shared" si="559"/>
        <v>17</v>
      </c>
    </row>
    <row r="22444" spans="2:2">
      <c r="B22444">
        <f t="shared" si="559"/>
        <v>17</v>
      </c>
    </row>
    <row r="22445" spans="2:2">
      <c r="B22445">
        <f t="shared" si="559"/>
        <v>17</v>
      </c>
    </row>
    <row r="22446" spans="2:2">
      <c r="B22446">
        <f t="shared" si="559"/>
        <v>17</v>
      </c>
    </row>
    <row r="22447" spans="2:2">
      <c r="B22447">
        <f t="shared" si="559"/>
        <v>17</v>
      </c>
    </row>
    <row r="22448" spans="2:2">
      <c r="B22448">
        <f t="shared" si="559"/>
        <v>17</v>
      </c>
    </row>
    <row r="22449" spans="2:2">
      <c r="B22449">
        <f t="shared" si="559"/>
        <v>17</v>
      </c>
    </row>
    <row r="22450" spans="2:2">
      <c r="B22450">
        <f t="shared" si="559"/>
        <v>17</v>
      </c>
    </row>
    <row r="22451" spans="2:2">
      <c r="B22451">
        <f t="shared" si="559"/>
        <v>17</v>
      </c>
    </row>
    <row r="22452" spans="2:2">
      <c r="B22452">
        <f t="shared" si="559"/>
        <v>17</v>
      </c>
    </row>
    <row r="22453" spans="2:2">
      <c r="B22453">
        <f t="shared" si="559"/>
        <v>17</v>
      </c>
    </row>
    <row r="22454" spans="2:2">
      <c r="B22454">
        <f t="shared" si="559"/>
        <v>17</v>
      </c>
    </row>
    <row r="22455" spans="2:2">
      <c r="B22455">
        <f t="shared" si="559"/>
        <v>17</v>
      </c>
    </row>
    <row r="22456" spans="2:2">
      <c r="B22456">
        <f t="shared" si="559"/>
        <v>17</v>
      </c>
    </row>
    <row r="22457" spans="2:2">
      <c r="B22457">
        <f t="shared" si="559"/>
        <v>17</v>
      </c>
    </row>
    <row r="22458" spans="2:2">
      <c r="B22458">
        <f t="shared" si="559"/>
        <v>17</v>
      </c>
    </row>
    <row r="22459" spans="2:2">
      <c r="B22459">
        <f t="shared" si="559"/>
        <v>17</v>
      </c>
    </row>
    <row r="22460" spans="2:2">
      <c r="B22460">
        <f t="shared" si="559"/>
        <v>17</v>
      </c>
    </row>
    <row r="22461" spans="2:2">
      <c r="B22461">
        <f t="shared" si="559"/>
        <v>17</v>
      </c>
    </row>
    <row r="22462" spans="2:2">
      <c r="B22462">
        <f t="shared" si="559"/>
        <v>17</v>
      </c>
    </row>
    <row r="22463" spans="2:2">
      <c r="B22463">
        <f t="shared" si="559"/>
        <v>17</v>
      </c>
    </row>
    <row r="22464" spans="2:2">
      <c r="B22464">
        <f t="shared" si="559"/>
        <v>17</v>
      </c>
    </row>
    <row r="22465" spans="2:2">
      <c r="B22465">
        <f t="shared" si="559"/>
        <v>17</v>
      </c>
    </row>
    <row r="22466" spans="2:2">
      <c r="B22466">
        <f t="shared" si="559"/>
        <v>17</v>
      </c>
    </row>
    <row r="22467" spans="2:2">
      <c r="B22467">
        <f t="shared" si="559"/>
        <v>17</v>
      </c>
    </row>
    <row r="22468" spans="2:2">
      <c r="B22468">
        <f t="shared" si="559"/>
        <v>17</v>
      </c>
    </row>
    <row r="22469" spans="2:2">
      <c r="B22469">
        <f t="shared" ref="B22469:B22532" si="560">+IF(F22468=44085,B22468+1,B22468)</f>
        <v>17</v>
      </c>
    </row>
    <row r="22470" spans="2:2">
      <c r="B22470">
        <f t="shared" si="560"/>
        <v>17</v>
      </c>
    </row>
    <row r="22471" spans="2:2">
      <c r="B22471">
        <f t="shared" si="560"/>
        <v>17</v>
      </c>
    </row>
    <row r="22472" spans="2:2">
      <c r="B22472">
        <f t="shared" si="560"/>
        <v>17</v>
      </c>
    </row>
    <row r="22473" spans="2:2">
      <c r="B22473">
        <f t="shared" si="560"/>
        <v>17</v>
      </c>
    </row>
    <row r="22474" spans="2:2">
      <c r="B22474">
        <f t="shared" si="560"/>
        <v>17</v>
      </c>
    </row>
    <row r="22475" spans="2:2">
      <c r="B22475">
        <f t="shared" si="560"/>
        <v>17</v>
      </c>
    </row>
    <row r="22476" spans="2:2">
      <c r="B22476">
        <f t="shared" si="560"/>
        <v>17</v>
      </c>
    </row>
    <row r="22477" spans="2:2">
      <c r="B22477">
        <f t="shared" si="560"/>
        <v>17</v>
      </c>
    </row>
    <row r="22478" spans="2:2">
      <c r="B22478">
        <f t="shared" si="560"/>
        <v>17</v>
      </c>
    </row>
    <row r="22479" spans="2:2">
      <c r="B22479">
        <f t="shared" si="560"/>
        <v>17</v>
      </c>
    </row>
    <row r="22480" spans="2:2">
      <c r="B22480">
        <f t="shared" si="560"/>
        <v>17</v>
      </c>
    </row>
    <row r="22481" spans="2:2">
      <c r="B22481">
        <f t="shared" si="560"/>
        <v>17</v>
      </c>
    </row>
    <row r="22482" spans="2:2">
      <c r="B22482">
        <f t="shared" si="560"/>
        <v>17</v>
      </c>
    </row>
    <row r="22483" spans="2:2">
      <c r="B22483">
        <f t="shared" si="560"/>
        <v>17</v>
      </c>
    </row>
    <row r="22484" spans="2:2">
      <c r="B22484">
        <f t="shared" si="560"/>
        <v>17</v>
      </c>
    </row>
    <row r="22485" spans="2:2">
      <c r="B22485">
        <f t="shared" si="560"/>
        <v>17</v>
      </c>
    </row>
    <row r="22486" spans="2:2">
      <c r="B22486">
        <f t="shared" si="560"/>
        <v>17</v>
      </c>
    </row>
    <row r="22487" spans="2:2">
      <c r="B22487">
        <f t="shared" si="560"/>
        <v>17</v>
      </c>
    </row>
    <row r="22488" spans="2:2">
      <c r="B22488">
        <f t="shared" si="560"/>
        <v>17</v>
      </c>
    </row>
    <row r="22489" spans="2:2">
      <c r="B22489">
        <f t="shared" si="560"/>
        <v>17</v>
      </c>
    </row>
    <row r="22490" spans="2:2">
      <c r="B22490">
        <f t="shared" si="560"/>
        <v>17</v>
      </c>
    </row>
    <row r="22491" spans="2:2">
      <c r="B22491">
        <f t="shared" si="560"/>
        <v>17</v>
      </c>
    </row>
    <row r="22492" spans="2:2">
      <c r="B22492">
        <f t="shared" si="560"/>
        <v>17</v>
      </c>
    </row>
    <row r="22493" spans="2:2">
      <c r="B22493">
        <f t="shared" si="560"/>
        <v>17</v>
      </c>
    </row>
    <row r="22494" spans="2:2">
      <c r="B22494">
        <f t="shared" si="560"/>
        <v>17</v>
      </c>
    </row>
    <row r="22495" spans="2:2">
      <c r="B22495">
        <f t="shared" si="560"/>
        <v>17</v>
      </c>
    </row>
    <row r="22496" spans="2:2">
      <c r="B22496">
        <f t="shared" si="560"/>
        <v>17</v>
      </c>
    </row>
    <row r="22497" spans="2:2">
      <c r="B22497">
        <f t="shared" si="560"/>
        <v>17</v>
      </c>
    </row>
    <row r="22498" spans="2:2">
      <c r="B22498">
        <f t="shared" si="560"/>
        <v>17</v>
      </c>
    </row>
    <row r="22499" spans="2:2">
      <c r="B22499">
        <f t="shared" si="560"/>
        <v>17</v>
      </c>
    </row>
    <row r="22500" spans="2:2">
      <c r="B22500">
        <f t="shared" si="560"/>
        <v>17</v>
      </c>
    </row>
    <row r="22501" spans="2:2">
      <c r="B22501">
        <f t="shared" si="560"/>
        <v>17</v>
      </c>
    </row>
    <row r="22502" spans="2:2">
      <c r="B22502">
        <f t="shared" si="560"/>
        <v>17</v>
      </c>
    </row>
    <row r="22503" spans="2:2">
      <c r="B22503">
        <f t="shared" si="560"/>
        <v>17</v>
      </c>
    </row>
    <row r="22504" spans="2:2">
      <c r="B22504">
        <f t="shared" si="560"/>
        <v>17</v>
      </c>
    </row>
    <row r="22505" spans="2:2">
      <c r="B22505">
        <f t="shared" si="560"/>
        <v>17</v>
      </c>
    </row>
    <row r="22506" spans="2:2">
      <c r="B22506">
        <f t="shared" si="560"/>
        <v>17</v>
      </c>
    </row>
    <row r="22507" spans="2:2">
      <c r="B22507">
        <f t="shared" si="560"/>
        <v>17</v>
      </c>
    </row>
    <row r="22508" spans="2:2">
      <c r="B22508">
        <f t="shared" si="560"/>
        <v>17</v>
      </c>
    </row>
    <row r="22509" spans="2:2">
      <c r="B22509">
        <f t="shared" si="560"/>
        <v>17</v>
      </c>
    </row>
    <row r="22510" spans="2:2">
      <c r="B22510">
        <f t="shared" si="560"/>
        <v>17</v>
      </c>
    </row>
    <row r="22511" spans="2:2">
      <c r="B22511">
        <f t="shared" si="560"/>
        <v>17</v>
      </c>
    </row>
    <row r="22512" spans="2:2">
      <c r="B22512">
        <f t="shared" si="560"/>
        <v>17</v>
      </c>
    </row>
    <row r="22513" spans="2:2">
      <c r="B22513">
        <f t="shared" si="560"/>
        <v>17</v>
      </c>
    </row>
    <row r="22514" spans="2:2">
      <c r="B22514">
        <f t="shared" si="560"/>
        <v>17</v>
      </c>
    </row>
    <row r="22515" spans="2:2">
      <c r="B22515">
        <f t="shared" si="560"/>
        <v>17</v>
      </c>
    </row>
    <row r="22516" spans="2:2">
      <c r="B22516">
        <f t="shared" si="560"/>
        <v>17</v>
      </c>
    </row>
    <row r="22517" spans="2:2">
      <c r="B22517">
        <f t="shared" si="560"/>
        <v>17</v>
      </c>
    </row>
    <row r="22518" spans="2:2">
      <c r="B22518">
        <f t="shared" si="560"/>
        <v>17</v>
      </c>
    </row>
    <row r="22519" spans="2:2">
      <c r="B22519">
        <f t="shared" si="560"/>
        <v>17</v>
      </c>
    </row>
    <row r="22520" spans="2:2">
      <c r="B22520">
        <f t="shared" si="560"/>
        <v>17</v>
      </c>
    </row>
    <row r="22521" spans="2:2">
      <c r="B22521">
        <f t="shared" si="560"/>
        <v>17</v>
      </c>
    </row>
    <row r="22522" spans="2:2">
      <c r="B22522">
        <f t="shared" si="560"/>
        <v>17</v>
      </c>
    </row>
    <row r="22523" spans="2:2">
      <c r="B22523">
        <f t="shared" si="560"/>
        <v>17</v>
      </c>
    </row>
    <row r="22524" spans="2:2">
      <c r="B22524">
        <f t="shared" si="560"/>
        <v>17</v>
      </c>
    </row>
    <row r="22525" spans="2:2">
      <c r="B22525">
        <f t="shared" si="560"/>
        <v>17</v>
      </c>
    </row>
    <row r="22526" spans="2:2">
      <c r="B22526">
        <f t="shared" si="560"/>
        <v>17</v>
      </c>
    </row>
    <row r="22527" spans="2:2">
      <c r="B22527">
        <f t="shared" si="560"/>
        <v>17</v>
      </c>
    </row>
    <row r="22528" spans="2:2">
      <c r="B22528">
        <f t="shared" si="560"/>
        <v>17</v>
      </c>
    </row>
    <row r="22529" spans="2:2">
      <c r="B22529">
        <f t="shared" si="560"/>
        <v>17</v>
      </c>
    </row>
    <row r="22530" spans="2:2">
      <c r="B22530">
        <f t="shared" si="560"/>
        <v>17</v>
      </c>
    </row>
    <row r="22531" spans="2:2">
      <c r="B22531">
        <f t="shared" si="560"/>
        <v>17</v>
      </c>
    </row>
    <row r="22532" spans="2:2">
      <c r="B22532">
        <f t="shared" si="560"/>
        <v>17</v>
      </c>
    </row>
    <row r="22533" spans="2:2">
      <c r="B22533">
        <f t="shared" ref="B22533:B22596" si="561">+IF(F22532=44085,B22532+1,B22532)</f>
        <v>17</v>
      </c>
    </row>
    <row r="22534" spans="2:2">
      <c r="B22534">
        <f t="shared" si="561"/>
        <v>17</v>
      </c>
    </row>
    <row r="22535" spans="2:2">
      <c r="B22535">
        <f t="shared" si="561"/>
        <v>17</v>
      </c>
    </row>
    <row r="22536" spans="2:2">
      <c r="B22536">
        <f t="shared" si="561"/>
        <v>17</v>
      </c>
    </row>
    <row r="22537" spans="2:2">
      <c r="B22537">
        <f t="shared" si="561"/>
        <v>17</v>
      </c>
    </row>
    <row r="22538" spans="2:2">
      <c r="B22538">
        <f t="shared" si="561"/>
        <v>17</v>
      </c>
    </row>
    <row r="22539" spans="2:2">
      <c r="B22539">
        <f t="shared" si="561"/>
        <v>17</v>
      </c>
    </row>
    <row r="22540" spans="2:2">
      <c r="B22540">
        <f t="shared" si="561"/>
        <v>17</v>
      </c>
    </row>
    <row r="22541" spans="2:2">
      <c r="B22541">
        <f t="shared" si="561"/>
        <v>17</v>
      </c>
    </row>
    <row r="22542" spans="2:2">
      <c r="B22542">
        <f t="shared" si="561"/>
        <v>17</v>
      </c>
    </row>
    <row r="22543" spans="2:2">
      <c r="B22543">
        <f t="shared" si="561"/>
        <v>17</v>
      </c>
    </row>
    <row r="22544" spans="2:2">
      <c r="B22544">
        <f t="shared" si="561"/>
        <v>17</v>
      </c>
    </row>
    <row r="22545" spans="2:2">
      <c r="B22545">
        <f t="shared" si="561"/>
        <v>17</v>
      </c>
    </row>
    <row r="22546" spans="2:2">
      <c r="B22546">
        <f t="shared" si="561"/>
        <v>17</v>
      </c>
    </row>
    <row r="22547" spans="2:2">
      <c r="B22547">
        <f t="shared" si="561"/>
        <v>17</v>
      </c>
    </row>
    <row r="22548" spans="2:2">
      <c r="B22548">
        <f t="shared" si="561"/>
        <v>17</v>
      </c>
    </row>
    <row r="22549" spans="2:2">
      <c r="B22549">
        <f t="shared" si="561"/>
        <v>17</v>
      </c>
    </row>
    <row r="22550" spans="2:2">
      <c r="B22550">
        <f t="shared" si="561"/>
        <v>17</v>
      </c>
    </row>
    <row r="22551" spans="2:2">
      <c r="B22551">
        <f t="shared" si="561"/>
        <v>17</v>
      </c>
    </row>
    <row r="22552" spans="2:2">
      <c r="B22552">
        <f t="shared" si="561"/>
        <v>17</v>
      </c>
    </row>
    <row r="22553" spans="2:2">
      <c r="B22553">
        <f t="shared" si="561"/>
        <v>17</v>
      </c>
    </row>
    <row r="22554" spans="2:2">
      <c r="B22554">
        <f t="shared" si="561"/>
        <v>17</v>
      </c>
    </row>
    <row r="22555" spans="2:2">
      <c r="B22555">
        <f t="shared" si="561"/>
        <v>17</v>
      </c>
    </row>
    <row r="22556" spans="2:2">
      <c r="B22556">
        <f t="shared" si="561"/>
        <v>17</v>
      </c>
    </row>
    <row r="22557" spans="2:2">
      <c r="B22557">
        <f t="shared" si="561"/>
        <v>17</v>
      </c>
    </row>
    <row r="22558" spans="2:2">
      <c r="B22558">
        <f t="shared" si="561"/>
        <v>17</v>
      </c>
    </row>
    <row r="22559" spans="2:2">
      <c r="B22559">
        <f t="shared" si="561"/>
        <v>17</v>
      </c>
    </row>
    <row r="22560" spans="2:2">
      <c r="B22560">
        <f t="shared" si="561"/>
        <v>17</v>
      </c>
    </row>
    <row r="22561" spans="2:2">
      <c r="B22561">
        <f t="shared" si="561"/>
        <v>17</v>
      </c>
    </row>
    <row r="22562" spans="2:2">
      <c r="B22562">
        <f t="shared" si="561"/>
        <v>17</v>
      </c>
    </row>
    <row r="22563" spans="2:2">
      <c r="B22563">
        <f t="shared" si="561"/>
        <v>17</v>
      </c>
    </row>
    <row r="22564" spans="2:2">
      <c r="B22564">
        <f t="shared" si="561"/>
        <v>17</v>
      </c>
    </row>
    <row r="22565" spans="2:2">
      <c r="B22565">
        <f t="shared" si="561"/>
        <v>17</v>
      </c>
    </row>
    <row r="22566" spans="2:2">
      <c r="B22566">
        <f t="shared" si="561"/>
        <v>17</v>
      </c>
    </row>
    <row r="22567" spans="2:2">
      <c r="B22567">
        <f t="shared" si="561"/>
        <v>17</v>
      </c>
    </row>
    <row r="22568" spans="2:2">
      <c r="B22568">
        <f t="shared" si="561"/>
        <v>17</v>
      </c>
    </row>
    <row r="22569" spans="2:2">
      <c r="B22569">
        <f t="shared" si="561"/>
        <v>17</v>
      </c>
    </row>
    <row r="22570" spans="2:2">
      <c r="B22570">
        <f t="shared" si="561"/>
        <v>17</v>
      </c>
    </row>
    <row r="22571" spans="2:2">
      <c r="B22571">
        <f t="shared" si="561"/>
        <v>17</v>
      </c>
    </row>
    <row r="22572" spans="2:2">
      <c r="B22572">
        <f t="shared" si="561"/>
        <v>17</v>
      </c>
    </row>
    <row r="22573" spans="2:2">
      <c r="B22573">
        <f t="shared" si="561"/>
        <v>17</v>
      </c>
    </row>
    <row r="22574" spans="2:2">
      <c r="B22574">
        <f t="shared" si="561"/>
        <v>17</v>
      </c>
    </row>
    <row r="22575" spans="2:2">
      <c r="B22575">
        <f t="shared" si="561"/>
        <v>17</v>
      </c>
    </row>
    <row r="22576" spans="2:2">
      <c r="B22576">
        <f t="shared" si="561"/>
        <v>17</v>
      </c>
    </row>
    <row r="22577" spans="2:2">
      <c r="B22577">
        <f t="shared" si="561"/>
        <v>17</v>
      </c>
    </row>
    <row r="22578" spans="2:2">
      <c r="B22578">
        <f t="shared" si="561"/>
        <v>17</v>
      </c>
    </row>
    <row r="22579" spans="2:2">
      <c r="B22579">
        <f t="shared" si="561"/>
        <v>17</v>
      </c>
    </row>
    <row r="22580" spans="2:2">
      <c r="B22580">
        <f t="shared" si="561"/>
        <v>17</v>
      </c>
    </row>
    <row r="22581" spans="2:2">
      <c r="B22581">
        <f t="shared" si="561"/>
        <v>17</v>
      </c>
    </row>
    <row r="22582" spans="2:2">
      <c r="B22582">
        <f t="shared" si="561"/>
        <v>17</v>
      </c>
    </row>
    <row r="22583" spans="2:2">
      <c r="B22583">
        <f t="shared" si="561"/>
        <v>17</v>
      </c>
    </row>
    <row r="22584" spans="2:2">
      <c r="B22584">
        <f t="shared" si="561"/>
        <v>17</v>
      </c>
    </row>
    <row r="22585" spans="2:2">
      <c r="B22585">
        <f t="shared" si="561"/>
        <v>17</v>
      </c>
    </row>
    <row r="22586" spans="2:2">
      <c r="B22586">
        <f t="shared" si="561"/>
        <v>17</v>
      </c>
    </row>
    <row r="22587" spans="2:2">
      <c r="B22587">
        <f t="shared" si="561"/>
        <v>17</v>
      </c>
    </row>
    <row r="22588" spans="2:2">
      <c r="B22588">
        <f t="shared" si="561"/>
        <v>17</v>
      </c>
    </row>
    <row r="22589" spans="2:2">
      <c r="B22589">
        <f t="shared" si="561"/>
        <v>17</v>
      </c>
    </row>
    <row r="22590" spans="2:2">
      <c r="B22590">
        <f t="shared" si="561"/>
        <v>17</v>
      </c>
    </row>
    <row r="22591" spans="2:2">
      <c r="B22591">
        <f t="shared" si="561"/>
        <v>17</v>
      </c>
    </row>
    <row r="22592" spans="2:2">
      <c r="B22592">
        <f t="shared" si="561"/>
        <v>17</v>
      </c>
    </row>
    <row r="22593" spans="2:2">
      <c r="B22593">
        <f t="shared" si="561"/>
        <v>17</v>
      </c>
    </row>
    <row r="22594" spans="2:2">
      <c r="B22594">
        <f t="shared" si="561"/>
        <v>17</v>
      </c>
    </row>
    <row r="22595" spans="2:2">
      <c r="B22595">
        <f t="shared" si="561"/>
        <v>17</v>
      </c>
    </row>
    <row r="22596" spans="2:2">
      <c r="B22596">
        <f t="shared" si="561"/>
        <v>17</v>
      </c>
    </row>
    <row r="22597" spans="2:2">
      <c r="B22597">
        <f t="shared" ref="B22597:B22660" si="562">+IF(F22596=44085,B22596+1,B22596)</f>
        <v>17</v>
      </c>
    </row>
    <row r="22598" spans="2:2">
      <c r="B22598">
        <f t="shared" si="562"/>
        <v>17</v>
      </c>
    </row>
    <row r="22599" spans="2:2">
      <c r="B22599">
        <f t="shared" si="562"/>
        <v>17</v>
      </c>
    </row>
    <row r="22600" spans="2:2">
      <c r="B22600">
        <f t="shared" si="562"/>
        <v>17</v>
      </c>
    </row>
    <row r="22601" spans="2:2">
      <c r="B22601">
        <f t="shared" si="562"/>
        <v>17</v>
      </c>
    </row>
    <row r="22602" spans="2:2">
      <c r="B22602">
        <f t="shared" si="562"/>
        <v>17</v>
      </c>
    </row>
    <row r="22603" spans="2:2">
      <c r="B22603">
        <f t="shared" si="562"/>
        <v>17</v>
      </c>
    </row>
    <row r="22604" spans="2:2">
      <c r="B22604">
        <f t="shared" si="562"/>
        <v>17</v>
      </c>
    </row>
    <row r="22605" spans="2:2">
      <c r="B22605">
        <f t="shared" si="562"/>
        <v>17</v>
      </c>
    </row>
    <row r="22606" spans="2:2">
      <c r="B22606">
        <f t="shared" si="562"/>
        <v>17</v>
      </c>
    </row>
    <row r="22607" spans="2:2">
      <c r="B22607">
        <f t="shared" si="562"/>
        <v>17</v>
      </c>
    </row>
    <row r="22608" spans="2:2">
      <c r="B22608">
        <f t="shared" si="562"/>
        <v>17</v>
      </c>
    </row>
    <row r="22609" spans="2:2">
      <c r="B22609">
        <f t="shared" si="562"/>
        <v>17</v>
      </c>
    </row>
    <row r="22610" spans="2:2">
      <c r="B22610">
        <f t="shared" si="562"/>
        <v>17</v>
      </c>
    </row>
    <row r="22611" spans="2:2">
      <c r="B22611">
        <f t="shared" si="562"/>
        <v>17</v>
      </c>
    </row>
    <row r="22612" spans="2:2">
      <c r="B22612">
        <f t="shared" si="562"/>
        <v>17</v>
      </c>
    </row>
    <row r="22613" spans="2:2">
      <c r="B22613">
        <f t="shared" si="562"/>
        <v>17</v>
      </c>
    </row>
    <row r="22614" spans="2:2">
      <c r="B22614">
        <f t="shared" si="562"/>
        <v>17</v>
      </c>
    </row>
    <row r="22615" spans="2:2">
      <c r="B22615">
        <f t="shared" si="562"/>
        <v>17</v>
      </c>
    </row>
    <row r="22616" spans="2:2">
      <c r="B22616">
        <f t="shared" si="562"/>
        <v>17</v>
      </c>
    </row>
    <row r="22617" spans="2:2">
      <c r="B22617">
        <f t="shared" si="562"/>
        <v>17</v>
      </c>
    </row>
    <row r="22618" spans="2:2">
      <c r="B22618">
        <f t="shared" si="562"/>
        <v>17</v>
      </c>
    </row>
    <row r="22619" spans="2:2">
      <c r="B22619">
        <f t="shared" si="562"/>
        <v>17</v>
      </c>
    </row>
    <row r="22620" spans="2:2">
      <c r="B22620">
        <f t="shared" si="562"/>
        <v>17</v>
      </c>
    </row>
    <row r="22621" spans="2:2">
      <c r="B22621">
        <f t="shared" si="562"/>
        <v>17</v>
      </c>
    </row>
    <row r="22622" spans="2:2">
      <c r="B22622">
        <f t="shared" si="562"/>
        <v>17</v>
      </c>
    </row>
    <row r="22623" spans="2:2">
      <c r="B22623">
        <f t="shared" si="562"/>
        <v>17</v>
      </c>
    </row>
    <row r="22624" spans="2:2">
      <c r="B22624">
        <f t="shared" si="562"/>
        <v>17</v>
      </c>
    </row>
    <row r="22625" spans="2:2">
      <c r="B22625">
        <f t="shared" si="562"/>
        <v>17</v>
      </c>
    </row>
    <row r="22626" spans="2:2">
      <c r="B22626">
        <f t="shared" si="562"/>
        <v>17</v>
      </c>
    </row>
    <row r="22627" spans="2:2">
      <c r="B22627">
        <f t="shared" si="562"/>
        <v>17</v>
      </c>
    </row>
    <row r="22628" spans="2:2">
      <c r="B22628">
        <f t="shared" si="562"/>
        <v>17</v>
      </c>
    </row>
    <row r="22629" spans="2:2">
      <c r="B22629">
        <f t="shared" si="562"/>
        <v>17</v>
      </c>
    </row>
    <row r="22630" spans="2:2">
      <c r="B22630">
        <f t="shared" si="562"/>
        <v>17</v>
      </c>
    </row>
    <row r="22631" spans="2:2">
      <c r="B22631">
        <f t="shared" si="562"/>
        <v>17</v>
      </c>
    </row>
    <row r="22632" spans="2:2">
      <c r="B22632">
        <f t="shared" si="562"/>
        <v>17</v>
      </c>
    </row>
    <row r="22633" spans="2:2">
      <c r="B22633">
        <f t="shared" si="562"/>
        <v>17</v>
      </c>
    </row>
    <row r="22634" spans="2:2">
      <c r="B22634">
        <f t="shared" si="562"/>
        <v>17</v>
      </c>
    </row>
    <row r="22635" spans="2:2">
      <c r="B22635">
        <f t="shared" si="562"/>
        <v>17</v>
      </c>
    </row>
    <row r="22636" spans="2:2">
      <c r="B22636">
        <f t="shared" si="562"/>
        <v>17</v>
      </c>
    </row>
    <row r="22637" spans="2:2">
      <c r="B22637">
        <f t="shared" si="562"/>
        <v>17</v>
      </c>
    </row>
    <row r="22638" spans="2:2">
      <c r="B22638">
        <f t="shared" si="562"/>
        <v>17</v>
      </c>
    </row>
    <row r="22639" spans="2:2">
      <c r="B22639">
        <f t="shared" si="562"/>
        <v>17</v>
      </c>
    </row>
    <row r="22640" spans="2:2">
      <c r="B22640">
        <f t="shared" si="562"/>
        <v>17</v>
      </c>
    </row>
    <row r="22641" spans="2:2">
      <c r="B22641">
        <f t="shared" si="562"/>
        <v>17</v>
      </c>
    </row>
    <row r="22642" spans="2:2">
      <c r="B22642">
        <f t="shared" si="562"/>
        <v>17</v>
      </c>
    </row>
    <row r="22643" spans="2:2">
      <c r="B22643">
        <f t="shared" si="562"/>
        <v>17</v>
      </c>
    </row>
    <row r="22644" spans="2:2">
      <c r="B22644">
        <f t="shared" si="562"/>
        <v>17</v>
      </c>
    </row>
    <row r="22645" spans="2:2">
      <c r="B22645">
        <f t="shared" si="562"/>
        <v>17</v>
      </c>
    </row>
    <row r="22646" spans="2:2">
      <c r="B22646">
        <f t="shared" si="562"/>
        <v>17</v>
      </c>
    </row>
    <row r="22647" spans="2:2">
      <c r="B22647">
        <f t="shared" si="562"/>
        <v>17</v>
      </c>
    </row>
    <row r="22648" spans="2:2">
      <c r="B22648">
        <f t="shared" si="562"/>
        <v>17</v>
      </c>
    </row>
    <row r="22649" spans="2:2">
      <c r="B22649">
        <f t="shared" si="562"/>
        <v>17</v>
      </c>
    </row>
    <row r="22650" spans="2:2">
      <c r="B22650">
        <f t="shared" si="562"/>
        <v>17</v>
      </c>
    </row>
    <row r="22651" spans="2:2">
      <c r="B22651">
        <f t="shared" si="562"/>
        <v>17</v>
      </c>
    </row>
    <row r="22652" spans="2:2">
      <c r="B22652">
        <f t="shared" si="562"/>
        <v>17</v>
      </c>
    </row>
    <row r="22653" spans="2:2">
      <c r="B22653">
        <f t="shared" si="562"/>
        <v>17</v>
      </c>
    </row>
    <row r="22654" spans="2:2">
      <c r="B22654">
        <f t="shared" si="562"/>
        <v>17</v>
      </c>
    </row>
    <row r="22655" spans="2:2">
      <c r="B22655">
        <f t="shared" si="562"/>
        <v>17</v>
      </c>
    </row>
    <row r="22656" spans="2:2">
      <c r="B22656">
        <f t="shared" si="562"/>
        <v>17</v>
      </c>
    </row>
    <row r="22657" spans="2:2">
      <c r="B22657">
        <f t="shared" si="562"/>
        <v>17</v>
      </c>
    </row>
    <row r="22658" spans="2:2">
      <c r="B22658">
        <f t="shared" si="562"/>
        <v>17</v>
      </c>
    </row>
    <row r="22659" spans="2:2">
      <c r="B22659">
        <f t="shared" si="562"/>
        <v>17</v>
      </c>
    </row>
    <row r="22660" spans="2:2">
      <c r="B22660">
        <f t="shared" si="562"/>
        <v>17</v>
      </c>
    </row>
    <row r="22661" spans="2:2">
      <c r="B22661">
        <f t="shared" ref="B22661:B22724" si="563">+IF(F22660=44085,B22660+1,B22660)</f>
        <v>17</v>
      </c>
    </row>
    <row r="22662" spans="2:2">
      <c r="B22662">
        <f t="shared" si="563"/>
        <v>17</v>
      </c>
    </row>
    <row r="22663" spans="2:2">
      <c r="B22663">
        <f t="shared" si="563"/>
        <v>17</v>
      </c>
    </row>
    <row r="22664" spans="2:2">
      <c r="B22664">
        <f t="shared" si="563"/>
        <v>17</v>
      </c>
    </row>
    <row r="22665" spans="2:2">
      <c r="B22665">
        <f t="shared" si="563"/>
        <v>17</v>
      </c>
    </row>
    <row r="22666" spans="2:2">
      <c r="B22666">
        <f t="shared" si="563"/>
        <v>17</v>
      </c>
    </row>
    <row r="22667" spans="2:2">
      <c r="B22667">
        <f t="shared" si="563"/>
        <v>17</v>
      </c>
    </row>
    <row r="22668" spans="2:2">
      <c r="B22668">
        <f t="shared" si="563"/>
        <v>17</v>
      </c>
    </row>
    <row r="22669" spans="2:2">
      <c r="B22669">
        <f t="shared" si="563"/>
        <v>17</v>
      </c>
    </row>
    <row r="22670" spans="2:2">
      <c r="B22670">
        <f t="shared" si="563"/>
        <v>17</v>
      </c>
    </row>
    <row r="22671" spans="2:2">
      <c r="B22671">
        <f t="shared" si="563"/>
        <v>17</v>
      </c>
    </row>
    <row r="22672" spans="2:2">
      <c r="B22672">
        <f t="shared" si="563"/>
        <v>17</v>
      </c>
    </row>
    <row r="22673" spans="2:2">
      <c r="B22673">
        <f t="shared" si="563"/>
        <v>17</v>
      </c>
    </row>
    <row r="22674" spans="2:2">
      <c r="B22674">
        <f t="shared" si="563"/>
        <v>17</v>
      </c>
    </row>
    <row r="22675" spans="2:2">
      <c r="B22675">
        <f t="shared" si="563"/>
        <v>17</v>
      </c>
    </row>
    <row r="22676" spans="2:2">
      <c r="B22676">
        <f t="shared" si="563"/>
        <v>17</v>
      </c>
    </row>
    <row r="22677" spans="2:2">
      <c r="B22677">
        <f t="shared" si="563"/>
        <v>17</v>
      </c>
    </row>
    <row r="22678" spans="2:2">
      <c r="B22678">
        <f t="shared" si="563"/>
        <v>17</v>
      </c>
    </row>
    <row r="22679" spans="2:2">
      <c r="B22679">
        <f t="shared" si="563"/>
        <v>17</v>
      </c>
    </row>
    <row r="22680" spans="2:2">
      <c r="B22680">
        <f t="shared" si="563"/>
        <v>17</v>
      </c>
    </row>
    <row r="22681" spans="2:2">
      <c r="B22681">
        <f t="shared" si="563"/>
        <v>17</v>
      </c>
    </row>
    <row r="22682" spans="2:2">
      <c r="B22682">
        <f t="shared" si="563"/>
        <v>17</v>
      </c>
    </row>
    <row r="22683" spans="2:2">
      <c r="B22683">
        <f t="shared" si="563"/>
        <v>17</v>
      </c>
    </row>
    <row r="22684" spans="2:2">
      <c r="B22684">
        <f t="shared" si="563"/>
        <v>17</v>
      </c>
    </row>
    <row r="22685" spans="2:2">
      <c r="B22685">
        <f t="shared" si="563"/>
        <v>17</v>
      </c>
    </row>
    <row r="22686" spans="2:2">
      <c r="B22686">
        <f t="shared" si="563"/>
        <v>17</v>
      </c>
    </row>
    <row r="22687" spans="2:2">
      <c r="B22687">
        <f t="shared" si="563"/>
        <v>17</v>
      </c>
    </row>
    <row r="22688" spans="2:2">
      <c r="B22688">
        <f t="shared" si="563"/>
        <v>17</v>
      </c>
    </row>
    <row r="22689" spans="2:2">
      <c r="B22689">
        <f t="shared" si="563"/>
        <v>17</v>
      </c>
    </row>
    <row r="22690" spans="2:2">
      <c r="B22690">
        <f t="shared" si="563"/>
        <v>17</v>
      </c>
    </row>
    <row r="22691" spans="2:2">
      <c r="B22691">
        <f t="shared" si="563"/>
        <v>17</v>
      </c>
    </row>
    <row r="22692" spans="2:2">
      <c r="B22692">
        <f t="shared" si="563"/>
        <v>17</v>
      </c>
    </row>
    <row r="22693" spans="2:2">
      <c r="B22693">
        <f t="shared" si="563"/>
        <v>17</v>
      </c>
    </row>
    <row r="22694" spans="2:2">
      <c r="B22694">
        <f t="shared" si="563"/>
        <v>17</v>
      </c>
    </row>
    <row r="22695" spans="2:2">
      <c r="B22695">
        <f t="shared" si="563"/>
        <v>17</v>
      </c>
    </row>
    <row r="22696" spans="2:2">
      <c r="B22696">
        <f t="shared" si="563"/>
        <v>17</v>
      </c>
    </row>
    <row r="22697" spans="2:2">
      <c r="B22697">
        <f t="shared" si="563"/>
        <v>17</v>
      </c>
    </row>
    <row r="22698" spans="2:2">
      <c r="B22698">
        <f t="shared" si="563"/>
        <v>17</v>
      </c>
    </row>
    <row r="22699" spans="2:2">
      <c r="B22699">
        <f t="shared" si="563"/>
        <v>17</v>
      </c>
    </row>
    <row r="22700" spans="2:2">
      <c r="B22700">
        <f t="shared" si="563"/>
        <v>17</v>
      </c>
    </row>
    <row r="22701" spans="2:2">
      <c r="B22701">
        <f t="shared" si="563"/>
        <v>17</v>
      </c>
    </row>
    <row r="22702" spans="2:2">
      <c r="B22702">
        <f t="shared" si="563"/>
        <v>17</v>
      </c>
    </row>
    <row r="22703" spans="2:2">
      <c r="B22703">
        <f t="shared" si="563"/>
        <v>17</v>
      </c>
    </row>
    <row r="22704" spans="2:2">
      <c r="B22704">
        <f t="shared" si="563"/>
        <v>17</v>
      </c>
    </row>
    <row r="22705" spans="2:2">
      <c r="B22705">
        <f t="shared" si="563"/>
        <v>17</v>
      </c>
    </row>
    <row r="22706" spans="2:2">
      <c r="B22706">
        <f t="shared" si="563"/>
        <v>17</v>
      </c>
    </row>
    <row r="22707" spans="2:2">
      <c r="B22707">
        <f t="shared" si="563"/>
        <v>17</v>
      </c>
    </row>
    <row r="22708" spans="2:2">
      <c r="B22708">
        <f t="shared" si="563"/>
        <v>17</v>
      </c>
    </row>
    <row r="22709" spans="2:2">
      <c r="B22709">
        <f t="shared" si="563"/>
        <v>17</v>
      </c>
    </row>
    <row r="22710" spans="2:2">
      <c r="B22710">
        <f t="shared" si="563"/>
        <v>17</v>
      </c>
    </row>
    <row r="22711" spans="2:2">
      <c r="B22711">
        <f t="shared" si="563"/>
        <v>17</v>
      </c>
    </row>
    <row r="22712" spans="2:2">
      <c r="B22712">
        <f t="shared" si="563"/>
        <v>17</v>
      </c>
    </row>
    <row r="22713" spans="2:2">
      <c r="B22713">
        <f t="shared" si="563"/>
        <v>17</v>
      </c>
    </row>
    <row r="22714" spans="2:2">
      <c r="B22714">
        <f t="shared" si="563"/>
        <v>17</v>
      </c>
    </row>
    <row r="22715" spans="2:2">
      <c r="B22715">
        <f t="shared" si="563"/>
        <v>17</v>
      </c>
    </row>
    <row r="22716" spans="2:2">
      <c r="B22716">
        <f t="shared" si="563"/>
        <v>17</v>
      </c>
    </row>
    <row r="22717" spans="2:2">
      <c r="B22717">
        <f t="shared" si="563"/>
        <v>17</v>
      </c>
    </row>
    <row r="22718" spans="2:2">
      <c r="B22718">
        <f t="shared" si="563"/>
        <v>17</v>
      </c>
    </row>
    <row r="22719" spans="2:2">
      <c r="B22719">
        <f t="shared" si="563"/>
        <v>17</v>
      </c>
    </row>
    <row r="22720" spans="2:2">
      <c r="B22720">
        <f t="shared" si="563"/>
        <v>17</v>
      </c>
    </row>
    <row r="22721" spans="2:2">
      <c r="B22721">
        <f t="shared" si="563"/>
        <v>17</v>
      </c>
    </row>
    <row r="22722" spans="2:2">
      <c r="B22722">
        <f t="shared" si="563"/>
        <v>17</v>
      </c>
    </row>
    <row r="22723" spans="2:2">
      <c r="B22723">
        <f t="shared" si="563"/>
        <v>17</v>
      </c>
    </row>
    <row r="22724" spans="2:2">
      <c r="B22724">
        <f t="shared" si="563"/>
        <v>17</v>
      </c>
    </row>
    <row r="22725" spans="2:2">
      <c r="B22725">
        <f t="shared" ref="B22725:B22788" si="564">+IF(F22724=44085,B22724+1,B22724)</f>
        <v>17</v>
      </c>
    </row>
    <row r="22726" spans="2:2">
      <c r="B22726">
        <f t="shared" si="564"/>
        <v>17</v>
      </c>
    </row>
    <row r="22727" spans="2:2">
      <c r="B22727">
        <f t="shared" si="564"/>
        <v>17</v>
      </c>
    </row>
    <row r="22728" spans="2:2">
      <c r="B22728">
        <f t="shared" si="564"/>
        <v>17</v>
      </c>
    </row>
    <row r="22729" spans="2:2">
      <c r="B22729">
        <f t="shared" si="564"/>
        <v>17</v>
      </c>
    </row>
    <row r="22730" spans="2:2">
      <c r="B22730">
        <f t="shared" si="564"/>
        <v>17</v>
      </c>
    </row>
    <row r="22731" spans="2:2">
      <c r="B22731">
        <f t="shared" si="564"/>
        <v>17</v>
      </c>
    </row>
    <row r="22732" spans="2:2">
      <c r="B22732">
        <f t="shared" si="564"/>
        <v>17</v>
      </c>
    </row>
    <row r="22733" spans="2:2">
      <c r="B22733">
        <f t="shared" si="564"/>
        <v>17</v>
      </c>
    </row>
    <row r="22734" spans="2:2">
      <c r="B22734">
        <f t="shared" si="564"/>
        <v>17</v>
      </c>
    </row>
    <row r="22735" spans="2:2">
      <c r="B22735">
        <f t="shared" si="564"/>
        <v>17</v>
      </c>
    </row>
    <row r="22736" spans="2:2">
      <c r="B22736">
        <f t="shared" si="564"/>
        <v>17</v>
      </c>
    </row>
    <row r="22737" spans="2:2">
      <c r="B22737">
        <f t="shared" si="564"/>
        <v>17</v>
      </c>
    </row>
    <row r="22738" spans="2:2">
      <c r="B22738">
        <f t="shared" si="564"/>
        <v>17</v>
      </c>
    </row>
    <row r="22739" spans="2:2">
      <c r="B22739">
        <f t="shared" si="564"/>
        <v>17</v>
      </c>
    </row>
    <row r="22740" spans="2:2">
      <c r="B22740">
        <f t="shared" si="564"/>
        <v>17</v>
      </c>
    </row>
    <row r="22741" spans="2:2">
      <c r="B22741">
        <f t="shared" si="564"/>
        <v>17</v>
      </c>
    </row>
    <row r="22742" spans="2:2">
      <c r="B22742">
        <f t="shared" si="564"/>
        <v>17</v>
      </c>
    </row>
    <row r="22743" spans="2:2">
      <c r="B22743">
        <f t="shared" si="564"/>
        <v>17</v>
      </c>
    </row>
    <row r="22744" spans="2:2">
      <c r="B22744">
        <f t="shared" si="564"/>
        <v>17</v>
      </c>
    </row>
    <row r="22745" spans="2:2">
      <c r="B22745">
        <f t="shared" si="564"/>
        <v>17</v>
      </c>
    </row>
    <row r="22746" spans="2:2">
      <c r="B22746">
        <f t="shared" si="564"/>
        <v>17</v>
      </c>
    </row>
    <row r="22747" spans="2:2">
      <c r="B22747">
        <f t="shared" si="564"/>
        <v>17</v>
      </c>
    </row>
    <row r="22748" spans="2:2">
      <c r="B22748">
        <f t="shared" si="564"/>
        <v>17</v>
      </c>
    </row>
    <row r="22749" spans="2:2">
      <c r="B22749">
        <f t="shared" si="564"/>
        <v>17</v>
      </c>
    </row>
    <row r="22750" spans="2:2">
      <c r="B22750">
        <f t="shared" si="564"/>
        <v>17</v>
      </c>
    </row>
    <row r="22751" spans="2:2">
      <c r="B22751">
        <f t="shared" si="564"/>
        <v>17</v>
      </c>
    </row>
    <row r="22752" spans="2:2">
      <c r="B22752">
        <f t="shared" si="564"/>
        <v>17</v>
      </c>
    </row>
    <row r="22753" spans="2:2">
      <c r="B22753">
        <f t="shared" si="564"/>
        <v>17</v>
      </c>
    </row>
    <row r="22754" spans="2:2">
      <c r="B22754">
        <f t="shared" si="564"/>
        <v>17</v>
      </c>
    </row>
    <row r="22755" spans="2:2">
      <c r="B22755">
        <f t="shared" si="564"/>
        <v>17</v>
      </c>
    </row>
    <row r="22756" spans="2:2">
      <c r="B22756">
        <f t="shared" si="564"/>
        <v>17</v>
      </c>
    </row>
    <row r="22757" spans="2:2">
      <c r="B22757">
        <f t="shared" si="564"/>
        <v>17</v>
      </c>
    </row>
    <row r="22758" spans="2:2">
      <c r="B22758">
        <f t="shared" si="564"/>
        <v>17</v>
      </c>
    </row>
    <row r="22759" spans="2:2">
      <c r="B22759">
        <f t="shared" si="564"/>
        <v>17</v>
      </c>
    </row>
    <row r="22760" spans="2:2">
      <c r="B22760">
        <f t="shared" si="564"/>
        <v>17</v>
      </c>
    </row>
    <row r="22761" spans="2:2">
      <c r="B22761">
        <f t="shared" si="564"/>
        <v>17</v>
      </c>
    </row>
    <row r="22762" spans="2:2">
      <c r="B22762">
        <f t="shared" si="564"/>
        <v>17</v>
      </c>
    </row>
    <row r="22763" spans="2:2">
      <c r="B22763">
        <f t="shared" si="564"/>
        <v>17</v>
      </c>
    </row>
    <row r="22764" spans="2:2">
      <c r="B22764">
        <f t="shared" si="564"/>
        <v>17</v>
      </c>
    </row>
    <row r="22765" spans="2:2">
      <c r="B22765">
        <f t="shared" si="564"/>
        <v>17</v>
      </c>
    </row>
    <row r="22766" spans="2:2">
      <c r="B22766">
        <f t="shared" si="564"/>
        <v>17</v>
      </c>
    </row>
    <row r="22767" spans="2:2">
      <c r="B22767">
        <f t="shared" si="564"/>
        <v>17</v>
      </c>
    </row>
    <row r="22768" spans="2:2">
      <c r="B22768">
        <f t="shared" si="564"/>
        <v>17</v>
      </c>
    </row>
    <row r="22769" spans="2:2">
      <c r="B22769">
        <f t="shared" si="564"/>
        <v>17</v>
      </c>
    </row>
    <row r="22770" spans="2:2">
      <c r="B22770">
        <f t="shared" si="564"/>
        <v>17</v>
      </c>
    </row>
    <row r="22771" spans="2:2">
      <c r="B22771">
        <f t="shared" si="564"/>
        <v>17</v>
      </c>
    </row>
    <row r="22772" spans="2:2">
      <c r="B22772">
        <f t="shared" si="564"/>
        <v>17</v>
      </c>
    </row>
    <row r="22773" spans="2:2">
      <c r="B22773">
        <f t="shared" si="564"/>
        <v>17</v>
      </c>
    </row>
    <row r="22774" spans="2:2">
      <c r="B22774">
        <f t="shared" si="564"/>
        <v>17</v>
      </c>
    </row>
    <row r="22775" spans="2:2">
      <c r="B22775">
        <f t="shared" si="564"/>
        <v>17</v>
      </c>
    </row>
    <row r="22776" spans="2:2">
      <c r="B22776">
        <f t="shared" si="564"/>
        <v>17</v>
      </c>
    </row>
    <row r="22777" spans="2:2">
      <c r="B22777">
        <f t="shared" si="564"/>
        <v>17</v>
      </c>
    </row>
    <row r="22778" spans="2:2">
      <c r="B22778">
        <f t="shared" si="564"/>
        <v>17</v>
      </c>
    </row>
    <row r="22779" spans="2:2">
      <c r="B22779">
        <f t="shared" si="564"/>
        <v>17</v>
      </c>
    </row>
    <row r="22780" spans="2:2">
      <c r="B22780">
        <f t="shared" si="564"/>
        <v>17</v>
      </c>
    </row>
    <row r="22781" spans="2:2">
      <c r="B22781">
        <f t="shared" si="564"/>
        <v>17</v>
      </c>
    </row>
    <row r="22782" spans="2:2">
      <c r="B22782">
        <f t="shared" si="564"/>
        <v>17</v>
      </c>
    </row>
    <row r="22783" spans="2:2">
      <c r="B22783">
        <f t="shared" si="564"/>
        <v>17</v>
      </c>
    </row>
    <row r="22784" spans="2:2">
      <c r="B22784">
        <f t="shared" si="564"/>
        <v>17</v>
      </c>
    </row>
    <row r="22785" spans="2:2">
      <c r="B22785">
        <f t="shared" si="564"/>
        <v>17</v>
      </c>
    </row>
    <row r="22786" spans="2:2">
      <c r="B22786">
        <f t="shared" si="564"/>
        <v>17</v>
      </c>
    </row>
    <row r="22787" spans="2:2">
      <c r="B22787">
        <f t="shared" si="564"/>
        <v>17</v>
      </c>
    </row>
    <row r="22788" spans="2:2">
      <c r="B22788">
        <f t="shared" si="564"/>
        <v>17</v>
      </c>
    </row>
    <row r="22789" spans="2:2">
      <c r="B22789">
        <f t="shared" ref="B22789:B22852" si="565">+IF(F22788=44085,B22788+1,B22788)</f>
        <v>17</v>
      </c>
    </row>
    <row r="22790" spans="2:2">
      <c r="B22790">
        <f t="shared" si="565"/>
        <v>17</v>
      </c>
    </row>
    <row r="22791" spans="2:2">
      <c r="B22791">
        <f t="shared" si="565"/>
        <v>17</v>
      </c>
    </row>
    <row r="22792" spans="2:2">
      <c r="B22792">
        <f t="shared" si="565"/>
        <v>17</v>
      </c>
    </row>
    <row r="22793" spans="2:2">
      <c r="B22793">
        <f t="shared" si="565"/>
        <v>17</v>
      </c>
    </row>
    <row r="22794" spans="2:2">
      <c r="B22794">
        <f t="shared" si="565"/>
        <v>17</v>
      </c>
    </row>
    <row r="22795" spans="2:2">
      <c r="B22795">
        <f t="shared" si="565"/>
        <v>17</v>
      </c>
    </row>
    <row r="22796" spans="2:2">
      <c r="B22796">
        <f t="shared" si="565"/>
        <v>17</v>
      </c>
    </row>
    <row r="22797" spans="2:2">
      <c r="B22797">
        <f t="shared" si="565"/>
        <v>17</v>
      </c>
    </row>
    <row r="22798" spans="2:2">
      <c r="B22798">
        <f t="shared" si="565"/>
        <v>17</v>
      </c>
    </row>
    <row r="22799" spans="2:2">
      <c r="B22799">
        <f t="shared" si="565"/>
        <v>17</v>
      </c>
    </row>
    <row r="22800" spans="2:2">
      <c r="B22800">
        <f t="shared" si="565"/>
        <v>17</v>
      </c>
    </row>
    <row r="22801" spans="2:2">
      <c r="B22801">
        <f t="shared" si="565"/>
        <v>17</v>
      </c>
    </row>
    <row r="22802" spans="2:2">
      <c r="B22802">
        <f t="shared" si="565"/>
        <v>17</v>
      </c>
    </row>
    <row r="22803" spans="2:2">
      <c r="B22803">
        <f t="shared" si="565"/>
        <v>17</v>
      </c>
    </row>
    <row r="22804" spans="2:2">
      <c r="B22804">
        <f t="shared" si="565"/>
        <v>17</v>
      </c>
    </row>
    <row r="22805" spans="2:2">
      <c r="B22805">
        <f t="shared" si="565"/>
        <v>17</v>
      </c>
    </row>
    <row r="22806" spans="2:2">
      <c r="B22806">
        <f t="shared" si="565"/>
        <v>17</v>
      </c>
    </row>
    <row r="22807" spans="2:2">
      <c r="B22807">
        <f t="shared" si="565"/>
        <v>17</v>
      </c>
    </row>
    <row r="22808" spans="2:2">
      <c r="B22808">
        <f t="shared" si="565"/>
        <v>17</v>
      </c>
    </row>
    <row r="22809" spans="2:2">
      <c r="B22809">
        <f t="shared" si="565"/>
        <v>17</v>
      </c>
    </row>
    <row r="22810" spans="2:2">
      <c r="B22810">
        <f t="shared" si="565"/>
        <v>17</v>
      </c>
    </row>
    <row r="22811" spans="2:2">
      <c r="B22811">
        <f t="shared" si="565"/>
        <v>17</v>
      </c>
    </row>
    <row r="22812" spans="2:2">
      <c r="B22812">
        <f t="shared" si="565"/>
        <v>17</v>
      </c>
    </row>
    <row r="22813" spans="2:2">
      <c r="B22813">
        <f t="shared" si="565"/>
        <v>17</v>
      </c>
    </row>
    <row r="22814" spans="2:2">
      <c r="B22814">
        <f t="shared" si="565"/>
        <v>17</v>
      </c>
    </row>
    <row r="22815" spans="2:2">
      <c r="B22815">
        <f t="shared" si="565"/>
        <v>17</v>
      </c>
    </row>
    <row r="22816" spans="2:2">
      <c r="B22816">
        <f t="shared" si="565"/>
        <v>17</v>
      </c>
    </row>
    <row r="22817" spans="2:2">
      <c r="B22817">
        <f t="shared" si="565"/>
        <v>17</v>
      </c>
    </row>
    <row r="22818" spans="2:2">
      <c r="B22818">
        <f t="shared" si="565"/>
        <v>17</v>
      </c>
    </row>
    <row r="22819" spans="2:2">
      <c r="B22819">
        <f t="shared" si="565"/>
        <v>17</v>
      </c>
    </row>
    <row r="22820" spans="2:2">
      <c r="B22820">
        <f t="shared" si="565"/>
        <v>17</v>
      </c>
    </row>
    <row r="22821" spans="2:2">
      <c r="B22821">
        <f t="shared" si="565"/>
        <v>17</v>
      </c>
    </row>
    <row r="22822" spans="2:2">
      <c r="B22822">
        <f t="shared" si="565"/>
        <v>17</v>
      </c>
    </row>
    <row r="22823" spans="2:2">
      <c r="B22823">
        <f t="shared" si="565"/>
        <v>17</v>
      </c>
    </row>
    <row r="22824" spans="2:2">
      <c r="B22824">
        <f t="shared" si="565"/>
        <v>17</v>
      </c>
    </row>
    <row r="22825" spans="2:2">
      <c r="B22825">
        <f t="shared" si="565"/>
        <v>17</v>
      </c>
    </row>
    <row r="22826" spans="2:2">
      <c r="B22826">
        <f t="shared" si="565"/>
        <v>17</v>
      </c>
    </row>
    <row r="22827" spans="2:2">
      <c r="B22827">
        <f t="shared" si="565"/>
        <v>17</v>
      </c>
    </row>
    <row r="22828" spans="2:2">
      <c r="B22828">
        <f t="shared" si="565"/>
        <v>17</v>
      </c>
    </row>
    <row r="22829" spans="2:2">
      <c r="B22829">
        <f t="shared" si="565"/>
        <v>17</v>
      </c>
    </row>
    <row r="22830" spans="2:2">
      <c r="B22830">
        <f t="shared" si="565"/>
        <v>17</v>
      </c>
    </row>
    <row r="22831" spans="2:2">
      <c r="B22831">
        <f t="shared" si="565"/>
        <v>17</v>
      </c>
    </row>
    <row r="22832" spans="2:2">
      <c r="B22832">
        <f t="shared" si="565"/>
        <v>17</v>
      </c>
    </row>
    <row r="22833" spans="2:2">
      <c r="B22833">
        <f t="shared" si="565"/>
        <v>17</v>
      </c>
    </row>
    <row r="22834" spans="2:2">
      <c r="B22834">
        <f t="shared" si="565"/>
        <v>17</v>
      </c>
    </row>
    <row r="22835" spans="2:2">
      <c r="B22835">
        <f t="shared" si="565"/>
        <v>17</v>
      </c>
    </row>
    <row r="22836" spans="2:2">
      <c r="B22836">
        <f t="shared" si="565"/>
        <v>17</v>
      </c>
    </row>
    <row r="22837" spans="2:2">
      <c r="B22837">
        <f t="shared" si="565"/>
        <v>17</v>
      </c>
    </row>
    <row r="22838" spans="2:2">
      <c r="B22838">
        <f t="shared" si="565"/>
        <v>17</v>
      </c>
    </row>
    <row r="22839" spans="2:2">
      <c r="B22839">
        <f t="shared" si="565"/>
        <v>17</v>
      </c>
    </row>
    <row r="22840" spans="2:2">
      <c r="B22840">
        <f t="shared" si="565"/>
        <v>17</v>
      </c>
    </row>
    <row r="22841" spans="2:2">
      <c r="B22841">
        <f t="shared" si="565"/>
        <v>17</v>
      </c>
    </row>
    <row r="22842" spans="2:2">
      <c r="B22842">
        <f t="shared" si="565"/>
        <v>17</v>
      </c>
    </row>
    <row r="22843" spans="2:2">
      <c r="B22843">
        <f t="shared" si="565"/>
        <v>17</v>
      </c>
    </row>
    <row r="22844" spans="2:2">
      <c r="B22844">
        <f t="shared" si="565"/>
        <v>17</v>
      </c>
    </row>
    <row r="22845" spans="2:2">
      <c r="B22845">
        <f t="shared" si="565"/>
        <v>17</v>
      </c>
    </row>
    <row r="22846" spans="2:2">
      <c r="B22846">
        <f t="shared" si="565"/>
        <v>17</v>
      </c>
    </row>
    <row r="22847" spans="2:2">
      <c r="B22847">
        <f t="shared" si="565"/>
        <v>17</v>
      </c>
    </row>
    <row r="22848" spans="2:2">
      <c r="B22848">
        <f t="shared" si="565"/>
        <v>17</v>
      </c>
    </row>
    <row r="22849" spans="2:2">
      <c r="B22849">
        <f t="shared" si="565"/>
        <v>17</v>
      </c>
    </row>
    <row r="22850" spans="2:2">
      <c r="B22850">
        <f t="shared" si="565"/>
        <v>17</v>
      </c>
    </row>
    <row r="22851" spans="2:2">
      <c r="B22851">
        <f t="shared" si="565"/>
        <v>17</v>
      </c>
    </row>
    <row r="22852" spans="2:2">
      <c r="B22852">
        <f t="shared" si="565"/>
        <v>17</v>
      </c>
    </row>
    <row r="22853" spans="2:2">
      <c r="B22853">
        <f t="shared" ref="B22853:B22916" si="566">+IF(F22852=44085,B22852+1,B22852)</f>
        <v>17</v>
      </c>
    </row>
    <row r="22854" spans="2:2">
      <c r="B22854">
        <f t="shared" si="566"/>
        <v>17</v>
      </c>
    </row>
    <row r="22855" spans="2:2">
      <c r="B22855">
        <f t="shared" si="566"/>
        <v>17</v>
      </c>
    </row>
    <row r="22856" spans="2:2">
      <c r="B22856">
        <f t="shared" si="566"/>
        <v>17</v>
      </c>
    </row>
    <row r="22857" spans="2:2">
      <c r="B22857">
        <f t="shared" si="566"/>
        <v>17</v>
      </c>
    </row>
    <row r="22858" spans="2:2">
      <c r="B22858">
        <f t="shared" si="566"/>
        <v>17</v>
      </c>
    </row>
    <row r="22859" spans="2:2">
      <c r="B22859">
        <f t="shared" si="566"/>
        <v>17</v>
      </c>
    </row>
    <row r="22860" spans="2:2">
      <c r="B22860">
        <f t="shared" si="566"/>
        <v>17</v>
      </c>
    </row>
    <row r="22861" spans="2:2">
      <c r="B22861">
        <f t="shared" si="566"/>
        <v>17</v>
      </c>
    </row>
    <row r="22862" spans="2:2">
      <c r="B22862">
        <f t="shared" si="566"/>
        <v>17</v>
      </c>
    </row>
    <row r="22863" spans="2:2">
      <c r="B22863">
        <f t="shared" si="566"/>
        <v>17</v>
      </c>
    </row>
    <row r="22864" spans="2:2">
      <c r="B22864">
        <f t="shared" si="566"/>
        <v>17</v>
      </c>
    </row>
    <row r="22865" spans="2:2">
      <c r="B22865">
        <f t="shared" si="566"/>
        <v>17</v>
      </c>
    </row>
    <row r="22866" spans="2:2">
      <c r="B22866">
        <f t="shared" si="566"/>
        <v>17</v>
      </c>
    </row>
    <row r="22867" spans="2:2">
      <c r="B22867">
        <f t="shared" si="566"/>
        <v>17</v>
      </c>
    </row>
    <row r="22868" spans="2:2">
      <c r="B22868">
        <f t="shared" si="566"/>
        <v>17</v>
      </c>
    </row>
    <row r="22869" spans="2:2">
      <c r="B22869">
        <f t="shared" si="566"/>
        <v>17</v>
      </c>
    </row>
    <row r="22870" spans="2:2">
      <c r="B22870">
        <f t="shared" si="566"/>
        <v>17</v>
      </c>
    </row>
    <row r="22871" spans="2:2">
      <c r="B22871">
        <f t="shared" si="566"/>
        <v>17</v>
      </c>
    </row>
    <row r="22872" spans="2:2">
      <c r="B22872">
        <f t="shared" si="566"/>
        <v>17</v>
      </c>
    </row>
    <row r="22873" spans="2:2">
      <c r="B22873">
        <f t="shared" si="566"/>
        <v>17</v>
      </c>
    </row>
    <row r="22874" spans="2:2">
      <c r="B22874">
        <f t="shared" si="566"/>
        <v>17</v>
      </c>
    </row>
    <row r="22875" spans="2:2">
      <c r="B22875">
        <f t="shared" si="566"/>
        <v>17</v>
      </c>
    </row>
    <row r="22876" spans="2:2">
      <c r="B22876">
        <f t="shared" si="566"/>
        <v>17</v>
      </c>
    </row>
    <row r="22877" spans="2:2">
      <c r="B22877">
        <f t="shared" si="566"/>
        <v>17</v>
      </c>
    </row>
    <row r="22878" spans="2:2">
      <c r="B22878">
        <f t="shared" si="566"/>
        <v>17</v>
      </c>
    </row>
    <row r="22879" spans="2:2">
      <c r="B22879">
        <f t="shared" si="566"/>
        <v>17</v>
      </c>
    </row>
    <row r="22880" spans="2:2">
      <c r="B22880">
        <f t="shared" si="566"/>
        <v>17</v>
      </c>
    </row>
    <row r="22881" spans="2:2">
      <c r="B22881">
        <f t="shared" si="566"/>
        <v>17</v>
      </c>
    </row>
    <row r="22882" spans="2:2">
      <c r="B22882">
        <f t="shared" si="566"/>
        <v>17</v>
      </c>
    </row>
    <row r="22883" spans="2:2">
      <c r="B22883">
        <f t="shared" si="566"/>
        <v>17</v>
      </c>
    </row>
    <row r="22884" spans="2:2">
      <c r="B22884">
        <f t="shared" si="566"/>
        <v>17</v>
      </c>
    </row>
    <row r="22885" spans="2:2">
      <c r="B22885">
        <f t="shared" si="566"/>
        <v>17</v>
      </c>
    </row>
    <row r="22886" spans="2:2">
      <c r="B22886">
        <f t="shared" si="566"/>
        <v>17</v>
      </c>
    </row>
    <row r="22887" spans="2:2">
      <c r="B22887">
        <f t="shared" si="566"/>
        <v>17</v>
      </c>
    </row>
    <row r="22888" spans="2:2">
      <c r="B22888">
        <f t="shared" si="566"/>
        <v>17</v>
      </c>
    </row>
    <row r="22889" spans="2:2">
      <c r="B22889">
        <f t="shared" si="566"/>
        <v>17</v>
      </c>
    </row>
    <row r="22890" spans="2:2">
      <c r="B22890">
        <f t="shared" si="566"/>
        <v>17</v>
      </c>
    </row>
    <row r="22891" spans="2:2">
      <c r="B22891">
        <f t="shared" si="566"/>
        <v>17</v>
      </c>
    </row>
    <row r="22892" spans="2:2">
      <c r="B22892">
        <f t="shared" si="566"/>
        <v>17</v>
      </c>
    </row>
    <row r="22893" spans="2:2">
      <c r="B22893">
        <f t="shared" si="566"/>
        <v>17</v>
      </c>
    </row>
    <row r="22894" spans="2:2">
      <c r="B22894">
        <f t="shared" si="566"/>
        <v>17</v>
      </c>
    </row>
    <row r="22895" spans="2:2">
      <c r="B22895">
        <f t="shared" si="566"/>
        <v>17</v>
      </c>
    </row>
    <row r="22896" spans="2:2">
      <c r="B22896">
        <f t="shared" si="566"/>
        <v>17</v>
      </c>
    </row>
    <row r="22897" spans="2:2">
      <c r="B22897">
        <f t="shared" si="566"/>
        <v>17</v>
      </c>
    </row>
    <row r="22898" spans="2:2">
      <c r="B22898">
        <f t="shared" si="566"/>
        <v>17</v>
      </c>
    </row>
    <row r="22899" spans="2:2">
      <c r="B22899">
        <f t="shared" si="566"/>
        <v>17</v>
      </c>
    </row>
    <row r="22900" spans="2:2">
      <c r="B22900">
        <f t="shared" si="566"/>
        <v>17</v>
      </c>
    </row>
    <row r="22901" spans="2:2">
      <c r="B22901">
        <f t="shared" si="566"/>
        <v>17</v>
      </c>
    </row>
    <row r="22902" spans="2:2">
      <c r="B22902">
        <f t="shared" si="566"/>
        <v>17</v>
      </c>
    </row>
    <row r="22903" spans="2:2">
      <c r="B22903">
        <f t="shared" si="566"/>
        <v>17</v>
      </c>
    </row>
    <row r="22904" spans="2:2">
      <c r="B22904">
        <f t="shared" si="566"/>
        <v>17</v>
      </c>
    </row>
    <row r="22905" spans="2:2">
      <c r="B22905">
        <f t="shared" si="566"/>
        <v>17</v>
      </c>
    </row>
    <row r="22906" spans="2:2">
      <c r="B22906">
        <f t="shared" si="566"/>
        <v>17</v>
      </c>
    </row>
    <row r="22907" spans="2:2">
      <c r="B22907">
        <f t="shared" si="566"/>
        <v>17</v>
      </c>
    </row>
    <row r="22908" spans="2:2">
      <c r="B22908">
        <f t="shared" si="566"/>
        <v>17</v>
      </c>
    </row>
    <row r="22909" spans="2:2">
      <c r="B22909">
        <f t="shared" si="566"/>
        <v>17</v>
      </c>
    </row>
    <row r="22910" spans="2:2">
      <c r="B22910">
        <f t="shared" si="566"/>
        <v>17</v>
      </c>
    </row>
    <row r="22911" spans="2:2">
      <c r="B22911">
        <f t="shared" si="566"/>
        <v>17</v>
      </c>
    </row>
    <row r="22912" spans="2:2">
      <c r="B22912">
        <f t="shared" si="566"/>
        <v>17</v>
      </c>
    </row>
    <row r="22913" spans="2:2">
      <c r="B22913">
        <f t="shared" si="566"/>
        <v>17</v>
      </c>
    </row>
    <row r="22914" spans="2:2">
      <c r="B22914">
        <f t="shared" si="566"/>
        <v>17</v>
      </c>
    </row>
    <row r="22915" spans="2:2">
      <c r="B22915">
        <f t="shared" si="566"/>
        <v>17</v>
      </c>
    </row>
    <row r="22916" spans="2:2">
      <c r="B22916">
        <f t="shared" si="566"/>
        <v>17</v>
      </c>
    </row>
    <row r="22917" spans="2:2">
      <c r="B22917">
        <f t="shared" ref="B22917:B22980" si="567">+IF(F22916=44085,B22916+1,B22916)</f>
        <v>17</v>
      </c>
    </row>
    <row r="22918" spans="2:2">
      <c r="B22918">
        <f t="shared" si="567"/>
        <v>17</v>
      </c>
    </row>
    <row r="22919" spans="2:2">
      <c r="B22919">
        <f t="shared" si="567"/>
        <v>17</v>
      </c>
    </row>
    <row r="22920" spans="2:2">
      <c r="B22920">
        <f t="shared" si="567"/>
        <v>17</v>
      </c>
    </row>
    <row r="22921" spans="2:2">
      <c r="B22921">
        <f t="shared" si="567"/>
        <v>17</v>
      </c>
    </row>
    <row r="22922" spans="2:2">
      <c r="B22922">
        <f t="shared" si="567"/>
        <v>17</v>
      </c>
    </row>
    <row r="22923" spans="2:2">
      <c r="B22923">
        <f t="shared" si="567"/>
        <v>17</v>
      </c>
    </row>
    <row r="22924" spans="2:2">
      <c r="B22924">
        <f t="shared" si="567"/>
        <v>17</v>
      </c>
    </row>
    <row r="22925" spans="2:2">
      <c r="B22925">
        <f t="shared" si="567"/>
        <v>17</v>
      </c>
    </row>
    <row r="22926" spans="2:2">
      <c r="B22926">
        <f t="shared" si="567"/>
        <v>17</v>
      </c>
    </row>
    <row r="22927" spans="2:2">
      <c r="B22927">
        <f t="shared" si="567"/>
        <v>17</v>
      </c>
    </row>
    <row r="22928" spans="2:2">
      <c r="B22928">
        <f t="shared" si="567"/>
        <v>17</v>
      </c>
    </row>
    <row r="22929" spans="2:2">
      <c r="B22929">
        <f t="shared" si="567"/>
        <v>17</v>
      </c>
    </row>
    <row r="22930" spans="2:2">
      <c r="B22930">
        <f t="shared" si="567"/>
        <v>17</v>
      </c>
    </row>
    <row r="22931" spans="2:2">
      <c r="B22931">
        <f t="shared" si="567"/>
        <v>17</v>
      </c>
    </row>
    <row r="22932" spans="2:2">
      <c r="B22932">
        <f t="shared" si="567"/>
        <v>17</v>
      </c>
    </row>
    <row r="22933" spans="2:2">
      <c r="B22933">
        <f t="shared" si="567"/>
        <v>17</v>
      </c>
    </row>
    <row r="22934" spans="2:2">
      <c r="B22934">
        <f t="shared" si="567"/>
        <v>17</v>
      </c>
    </row>
    <row r="22935" spans="2:2">
      <c r="B22935">
        <f t="shared" si="567"/>
        <v>17</v>
      </c>
    </row>
    <row r="22936" spans="2:2">
      <c r="B22936">
        <f t="shared" si="567"/>
        <v>17</v>
      </c>
    </row>
    <row r="22937" spans="2:2">
      <c r="B22937">
        <f t="shared" si="567"/>
        <v>17</v>
      </c>
    </row>
    <row r="22938" spans="2:2">
      <c r="B22938">
        <f t="shared" si="567"/>
        <v>17</v>
      </c>
    </row>
    <row r="22939" spans="2:2">
      <c r="B22939">
        <f t="shared" si="567"/>
        <v>17</v>
      </c>
    </row>
    <row r="22940" spans="2:2">
      <c r="B22940">
        <f t="shared" si="567"/>
        <v>17</v>
      </c>
    </row>
    <row r="22941" spans="2:2">
      <c r="B22941">
        <f t="shared" si="567"/>
        <v>17</v>
      </c>
    </row>
    <row r="22942" spans="2:2">
      <c r="B22942">
        <f t="shared" si="567"/>
        <v>17</v>
      </c>
    </row>
    <row r="22943" spans="2:2">
      <c r="B22943">
        <f t="shared" si="567"/>
        <v>17</v>
      </c>
    </row>
    <row r="22944" spans="2:2">
      <c r="B22944">
        <f t="shared" si="567"/>
        <v>17</v>
      </c>
    </row>
    <row r="22945" spans="2:2">
      <c r="B22945">
        <f t="shared" si="567"/>
        <v>17</v>
      </c>
    </row>
    <row r="22946" spans="2:2">
      <c r="B22946">
        <f t="shared" si="567"/>
        <v>17</v>
      </c>
    </row>
    <row r="22947" spans="2:2">
      <c r="B22947">
        <f t="shared" si="567"/>
        <v>17</v>
      </c>
    </row>
    <row r="22948" spans="2:2">
      <c r="B22948">
        <f t="shared" si="567"/>
        <v>17</v>
      </c>
    </row>
    <row r="22949" spans="2:2">
      <c r="B22949">
        <f t="shared" si="567"/>
        <v>17</v>
      </c>
    </row>
    <row r="22950" spans="2:2">
      <c r="B22950">
        <f t="shared" si="567"/>
        <v>17</v>
      </c>
    </row>
    <row r="22951" spans="2:2">
      <c r="B22951">
        <f t="shared" si="567"/>
        <v>17</v>
      </c>
    </row>
    <row r="22952" spans="2:2">
      <c r="B22952">
        <f t="shared" si="567"/>
        <v>17</v>
      </c>
    </row>
    <row r="22953" spans="2:2">
      <c r="B22953">
        <f t="shared" si="567"/>
        <v>17</v>
      </c>
    </row>
    <row r="22954" spans="2:2">
      <c r="B22954">
        <f t="shared" si="567"/>
        <v>17</v>
      </c>
    </row>
    <row r="22955" spans="2:2">
      <c r="B22955">
        <f t="shared" si="567"/>
        <v>17</v>
      </c>
    </row>
    <row r="22956" spans="2:2">
      <c r="B22956">
        <f t="shared" si="567"/>
        <v>17</v>
      </c>
    </row>
    <row r="22957" spans="2:2">
      <c r="B22957">
        <f t="shared" si="567"/>
        <v>17</v>
      </c>
    </row>
    <row r="22958" spans="2:2">
      <c r="B22958">
        <f t="shared" si="567"/>
        <v>17</v>
      </c>
    </row>
    <row r="22959" spans="2:2">
      <c r="B22959">
        <f t="shared" si="567"/>
        <v>17</v>
      </c>
    </row>
    <row r="22960" spans="2:2">
      <c r="B22960">
        <f t="shared" si="567"/>
        <v>17</v>
      </c>
    </row>
    <row r="22961" spans="2:2">
      <c r="B22961">
        <f t="shared" si="567"/>
        <v>17</v>
      </c>
    </row>
    <row r="22962" spans="2:2">
      <c r="B22962">
        <f t="shared" si="567"/>
        <v>17</v>
      </c>
    </row>
    <row r="22963" spans="2:2">
      <c r="B22963">
        <f t="shared" si="567"/>
        <v>17</v>
      </c>
    </row>
    <row r="22964" spans="2:2">
      <c r="B22964">
        <f t="shared" si="567"/>
        <v>17</v>
      </c>
    </row>
    <row r="22965" spans="2:2">
      <c r="B22965">
        <f t="shared" si="567"/>
        <v>17</v>
      </c>
    </row>
    <row r="22966" spans="2:2">
      <c r="B22966">
        <f t="shared" si="567"/>
        <v>17</v>
      </c>
    </row>
    <row r="22967" spans="2:2">
      <c r="B22967">
        <f t="shared" si="567"/>
        <v>17</v>
      </c>
    </row>
    <row r="22968" spans="2:2">
      <c r="B22968">
        <f t="shared" si="567"/>
        <v>17</v>
      </c>
    </row>
    <row r="22969" spans="2:2">
      <c r="B22969">
        <f t="shared" si="567"/>
        <v>17</v>
      </c>
    </row>
    <row r="22970" spans="2:2">
      <c r="B22970">
        <f t="shared" si="567"/>
        <v>17</v>
      </c>
    </row>
    <row r="22971" spans="2:2">
      <c r="B22971">
        <f t="shared" si="567"/>
        <v>17</v>
      </c>
    </row>
    <row r="22972" spans="2:2">
      <c r="B22972">
        <f t="shared" si="567"/>
        <v>17</v>
      </c>
    </row>
    <row r="22973" spans="2:2">
      <c r="B22973">
        <f t="shared" si="567"/>
        <v>17</v>
      </c>
    </row>
    <row r="22974" spans="2:2">
      <c r="B22974">
        <f t="shared" si="567"/>
        <v>17</v>
      </c>
    </row>
    <row r="22975" spans="2:2">
      <c r="B22975">
        <f t="shared" si="567"/>
        <v>17</v>
      </c>
    </row>
    <row r="22976" spans="2:2">
      <c r="B22976">
        <f t="shared" si="567"/>
        <v>17</v>
      </c>
    </row>
    <row r="22977" spans="2:2">
      <c r="B22977">
        <f t="shared" si="567"/>
        <v>17</v>
      </c>
    </row>
    <row r="22978" spans="2:2">
      <c r="B22978">
        <f t="shared" si="567"/>
        <v>17</v>
      </c>
    </row>
    <row r="22979" spans="2:2">
      <c r="B22979">
        <f t="shared" si="567"/>
        <v>17</v>
      </c>
    </row>
    <row r="22980" spans="2:2">
      <c r="B22980">
        <f t="shared" si="567"/>
        <v>17</v>
      </c>
    </row>
    <row r="22981" spans="2:2">
      <c r="B22981">
        <f t="shared" ref="B22981:B23044" si="568">+IF(F22980=44085,B22980+1,B22980)</f>
        <v>17</v>
      </c>
    </row>
    <row r="22982" spans="2:2">
      <c r="B22982">
        <f t="shared" si="568"/>
        <v>17</v>
      </c>
    </row>
    <row r="22983" spans="2:2">
      <c r="B22983">
        <f t="shared" si="568"/>
        <v>17</v>
      </c>
    </row>
    <row r="22984" spans="2:2">
      <c r="B22984">
        <f t="shared" si="568"/>
        <v>17</v>
      </c>
    </row>
    <row r="22985" spans="2:2">
      <c r="B22985">
        <f t="shared" si="568"/>
        <v>17</v>
      </c>
    </row>
    <row r="22986" spans="2:2">
      <c r="B22986">
        <f t="shared" si="568"/>
        <v>17</v>
      </c>
    </row>
    <row r="22987" spans="2:2">
      <c r="B22987">
        <f t="shared" si="568"/>
        <v>17</v>
      </c>
    </row>
    <row r="22988" spans="2:2">
      <c r="B22988">
        <f t="shared" si="568"/>
        <v>17</v>
      </c>
    </row>
    <row r="22989" spans="2:2">
      <c r="B22989">
        <f t="shared" si="568"/>
        <v>17</v>
      </c>
    </row>
    <row r="22990" spans="2:2">
      <c r="B22990">
        <f t="shared" si="568"/>
        <v>17</v>
      </c>
    </row>
    <row r="22991" spans="2:2">
      <c r="B22991">
        <f t="shared" si="568"/>
        <v>17</v>
      </c>
    </row>
    <row r="22992" spans="2:2">
      <c r="B22992">
        <f t="shared" si="568"/>
        <v>17</v>
      </c>
    </row>
    <row r="22993" spans="2:2">
      <c r="B22993">
        <f t="shared" si="568"/>
        <v>17</v>
      </c>
    </row>
    <row r="22994" spans="2:2">
      <c r="B22994">
        <f t="shared" si="568"/>
        <v>17</v>
      </c>
    </row>
    <row r="22995" spans="2:2">
      <c r="B22995">
        <f t="shared" si="568"/>
        <v>17</v>
      </c>
    </row>
    <row r="22996" spans="2:2">
      <c r="B22996">
        <f t="shared" si="568"/>
        <v>17</v>
      </c>
    </row>
    <row r="22997" spans="2:2">
      <c r="B22997">
        <f t="shared" si="568"/>
        <v>17</v>
      </c>
    </row>
    <row r="22998" spans="2:2">
      <c r="B22998">
        <f t="shared" si="568"/>
        <v>17</v>
      </c>
    </row>
    <row r="22999" spans="2:2">
      <c r="B22999">
        <f t="shared" si="568"/>
        <v>17</v>
      </c>
    </row>
    <row r="23000" spans="2:2">
      <c r="B23000">
        <f t="shared" si="568"/>
        <v>17</v>
      </c>
    </row>
    <row r="23001" spans="2:2">
      <c r="B23001">
        <f t="shared" si="568"/>
        <v>17</v>
      </c>
    </row>
    <row r="23002" spans="2:2">
      <c r="B23002">
        <f t="shared" si="568"/>
        <v>17</v>
      </c>
    </row>
    <row r="23003" spans="2:2">
      <c r="B23003">
        <f t="shared" si="568"/>
        <v>17</v>
      </c>
    </row>
    <row r="23004" spans="2:2">
      <c r="B23004">
        <f t="shared" si="568"/>
        <v>17</v>
      </c>
    </row>
    <row r="23005" spans="2:2">
      <c r="B23005">
        <f t="shared" si="568"/>
        <v>17</v>
      </c>
    </row>
    <row r="23006" spans="2:2">
      <c r="B23006">
        <f t="shared" si="568"/>
        <v>17</v>
      </c>
    </row>
    <row r="23007" spans="2:2">
      <c r="B23007">
        <f t="shared" si="568"/>
        <v>17</v>
      </c>
    </row>
    <row r="23008" spans="2:2">
      <c r="B23008">
        <f t="shared" si="568"/>
        <v>17</v>
      </c>
    </row>
    <row r="23009" spans="2:2">
      <c r="B23009">
        <f t="shared" si="568"/>
        <v>17</v>
      </c>
    </row>
    <row r="23010" spans="2:2">
      <c r="B23010">
        <f t="shared" si="568"/>
        <v>17</v>
      </c>
    </row>
    <row r="23011" spans="2:2">
      <c r="B23011">
        <f t="shared" si="568"/>
        <v>17</v>
      </c>
    </row>
    <row r="23012" spans="2:2">
      <c r="B23012">
        <f t="shared" si="568"/>
        <v>17</v>
      </c>
    </row>
    <row r="23013" spans="2:2">
      <c r="B23013">
        <f t="shared" si="568"/>
        <v>17</v>
      </c>
    </row>
    <row r="23014" spans="2:2">
      <c r="B23014">
        <f t="shared" si="568"/>
        <v>17</v>
      </c>
    </row>
    <row r="23015" spans="2:2">
      <c r="B23015">
        <f t="shared" si="568"/>
        <v>17</v>
      </c>
    </row>
    <row r="23016" spans="2:2">
      <c r="B23016">
        <f t="shared" si="568"/>
        <v>17</v>
      </c>
    </row>
    <row r="23017" spans="2:2">
      <c r="B23017">
        <f t="shared" si="568"/>
        <v>17</v>
      </c>
    </row>
    <row r="23018" spans="2:2">
      <c r="B23018">
        <f t="shared" si="568"/>
        <v>17</v>
      </c>
    </row>
    <row r="23019" spans="2:2">
      <c r="B23019">
        <f t="shared" si="568"/>
        <v>17</v>
      </c>
    </row>
    <row r="23020" spans="2:2">
      <c r="B23020">
        <f t="shared" si="568"/>
        <v>17</v>
      </c>
    </row>
    <row r="23021" spans="2:2">
      <c r="B23021">
        <f t="shared" si="568"/>
        <v>17</v>
      </c>
    </row>
    <row r="23022" spans="2:2">
      <c r="B23022">
        <f t="shared" si="568"/>
        <v>17</v>
      </c>
    </row>
    <row r="23023" spans="2:2">
      <c r="B23023">
        <f t="shared" si="568"/>
        <v>17</v>
      </c>
    </row>
    <row r="23024" spans="2:2">
      <c r="B23024">
        <f t="shared" si="568"/>
        <v>17</v>
      </c>
    </row>
    <row r="23025" spans="2:2">
      <c r="B23025">
        <f t="shared" si="568"/>
        <v>17</v>
      </c>
    </row>
    <row r="23026" spans="2:2">
      <c r="B23026">
        <f t="shared" si="568"/>
        <v>17</v>
      </c>
    </row>
    <row r="23027" spans="2:2">
      <c r="B23027">
        <f t="shared" si="568"/>
        <v>17</v>
      </c>
    </row>
    <row r="23028" spans="2:2">
      <c r="B23028">
        <f t="shared" si="568"/>
        <v>17</v>
      </c>
    </row>
    <row r="23029" spans="2:2">
      <c r="B23029">
        <f t="shared" si="568"/>
        <v>17</v>
      </c>
    </row>
    <row r="23030" spans="2:2">
      <c r="B23030">
        <f t="shared" si="568"/>
        <v>17</v>
      </c>
    </row>
    <row r="23031" spans="2:2">
      <c r="B23031">
        <f t="shared" si="568"/>
        <v>17</v>
      </c>
    </row>
    <row r="23032" spans="2:2">
      <c r="B23032">
        <f t="shared" si="568"/>
        <v>17</v>
      </c>
    </row>
    <row r="23033" spans="2:2">
      <c r="B23033">
        <f t="shared" si="568"/>
        <v>17</v>
      </c>
    </row>
    <row r="23034" spans="2:2">
      <c r="B23034">
        <f t="shared" si="568"/>
        <v>17</v>
      </c>
    </row>
    <row r="23035" spans="2:2">
      <c r="B23035">
        <f t="shared" si="568"/>
        <v>17</v>
      </c>
    </row>
    <row r="23036" spans="2:2">
      <c r="B23036">
        <f t="shared" si="568"/>
        <v>17</v>
      </c>
    </row>
    <row r="23037" spans="2:2">
      <c r="B23037">
        <f t="shared" si="568"/>
        <v>17</v>
      </c>
    </row>
    <row r="23038" spans="2:2">
      <c r="B23038">
        <f t="shared" si="568"/>
        <v>17</v>
      </c>
    </row>
    <row r="23039" spans="2:2">
      <c r="B23039">
        <f t="shared" si="568"/>
        <v>17</v>
      </c>
    </row>
    <row r="23040" spans="2:2">
      <c r="B23040">
        <f t="shared" si="568"/>
        <v>17</v>
      </c>
    </row>
    <row r="23041" spans="2:2">
      <c r="B23041">
        <f t="shared" si="568"/>
        <v>17</v>
      </c>
    </row>
    <row r="23042" spans="2:2">
      <c r="B23042">
        <f t="shared" si="568"/>
        <v>17</v>
      </c>
    </row>
    <row r="23043" spans="2:2">
      <c r="B23043">
        <f t="shared" si="568"/>
        <v>17</v>
      </c>
    </row>
    <row r="23044" spans="2:2">
      <c r="B23044">
        <f t="shared" si="568"/>
        <v>17</v>
      </c>
    </row>
    <row r="23045" spans="2:2">
      <c r="B23045">
        <f t="shared" ref="B23045:B23108" si="569">+IF(F23044=44085,B23044+1,B23044)</f>
        <v>17</v>
      </c>
    </row>
    <row r="23046" spans="2:2">
      <c r="B23046">
        <f t="shared" si="569"/>
        <v>17</v>
      </c>
    </row>
    <row r="23047" spans="2:2">
      <c r="B23047">
        <f t="shared" si="569"/>
        <v>17</v>
      </c>
    </row>
    <row r="23048" spans="2:2">
      <c r="B23048">
        <f t="shared" si="569"/>
        <v>17</v>
      </c>
    </row>
    <row r="23049" spans="2:2">
      <c r="B23049">
        <f t="shared" si="569"/>
        <v>17</v>
      </c>
    </row>
    <row r="23050" spans="2:2">
      <c r="B23050">
        <f t="shared" si="569"/>
        <v>17</v>
      </c>
    </row>
    <row r="23051" spans="2:2">
      <c r="B23051">
        <f t="shared" si="569"/>
        <v>17</v>
      </c>
    </row>
    <row r="23052" spans="2:2">
      <c r="B23052">
        <f t="shared" si="569"/>
        <v>17</v>
      </c>
    </row>
    <row r="23053" spans="2:2">
      <c r="B23053">
        <f t="shared" si="569"/>
        <v>17</v>
      </c>
    </row>
    <row r="23054" spans="2:2">
      <c r="B23054">
        <f t="shared" si="569"/>
        <v>17</v>
      </c>
    </row>
    <row r="23055" spans="2:2">
      <c r="B23055">
        <f t="shared" si="569"/>
        <v>17</v>
      </c>
    </row>
    <row r="23056" spans="2:2">
      <c r="B23056">
        <f t="shared" si="569"/>
        <v>17</v>
      </c>
    </row>
    <row r="23057" spans="2:2">
      <c r="B23057">
        <f t="shared" si="569"/>
        <v>17</v>
      </c>
    </row>
    <row r="23058" spans="2:2">
      <c r="B23058">
        <f t="shared" si="569"/>
        <v>17</v>
      </c>
    </row>
    <row r="23059" spans="2:2">
      <c r="B23059">
        <f t="shared" si="569"/>
        <v>17</v>
      </c>
    </row>
    <row r="23060" spans="2:2">
      <c r="B23060">
        <f t="shared" si="569"/>
        <v>17</v>
      </c>
    </row>
    <row r="23061" spans="2:2">
      <c r="B23061">
        <f t="shared" si="569"/>
        <v>17</v>
      </c>
    </row>
    <row r="23062" spans="2:2">
      <c r="B23062">
        <f t="shared" si="569"/>
        <v>17</v>
      </c>
    </row>
    <row r="23063" spans="2:2">
      <c r="B23063">
        <f t="shared" si="569"/>
        <v>17</v>
      </c>
    </row>
    <row r="23064" spans="2:2">
      <c r="B23064">
        <f t="shared" si="569"/>
        <v>17</v>
      </c>
    </row>
    <row r="23065" spans="2:2">
      <c r="B23065">
        <f t="shared" si="569"/>
        <v>17</v>
      </c>
    </row>
    <row r="23066" spans="2:2">
      <c r="B23066">
        <f t="shared" si="569"/>
        <v>17</v>
      </c>
    </row>
    <row r="23067" spans="2:2">
      <c r="B23067">
        <f t="shared" si="569"/>
        <v>17</v>
      </c>
    </row>
    <row r="23068" spans="2:2">
      <c r="B23068">
        <f t="shared" si="569"/>
        <v>17</v>
      </c>
    </row>
    <row r="23069" spans="2:2">
      <c r="B23069">
        <f t="shared" si="569"/>
        <v>17</v>
      </c>
    </row>
    <row r="23070" spans="2:2">
      <c r="B23070">
        <f t="shared" si="569"/>
        <v>17</v>
      </c>
    </row>
    <row r="23071" spans="2:2">
      <c r="B23071">
        <f t="shared" si="569"/>
        <v>17</v>
      </c>
    </row>
    <row r="23072" spans="2:2">
      <c r="B23072">
        <f t="shared" si="569"/>
        <v>17</v>
      </c>
    </row>
    <row r="23073" spans="2:2">
      <c r="B23073">
        <f t="shared" si="569"/>
        <v>17</v>
      </c>
    </row>
    <row r="23074" spans="2:2">
      <c r="B23074">
        <f t="shared" si="569"/>
        <v>17</v>
      </c>
    </row>
    <row r="23075" spans="2:2">
      <c r="B23075">
        <f t="shared" si="569"/>
        <v>17</v>
      </c>
    </row>
    <row r="23076" spans="2:2">
      <c r="B23076">
        <f t="shared" si="569"/>
        <v>17</v>
      </c>
    </row>
    <row r="23077" spans="2:2">
      <c r="B23077">
        <f t="shared" si="569"/>
        <v>17</v>
      </c>
    </row>
    <row r="23078" spans="2:2">
      <c r="B23078">
        <f t="shared" si="569"/>
        <v>17</v>
      </c>
    </row>
    <row r="23079" spans="2:2">
      <c r="B23079">
        <f t="shared" si="569"/>
        <v>17</v>
      </c>
    </row>
    <row r="23080" spans="2:2">
      <c r="B23080">
        <f t="shared" si="569"/>
        <v>17</v>
      </c>
    </row>
    <row r="23081" spans="2:2">
      <c r="B23081">
        <f t="shared" si="569"/>
        <v>17</v>
      </c>
    </row>
    <row r="23082" spans="2:2">
      <c r="B23082">
        <f t="shared" si="569"/>
        <v>17</v>
      </c>
    </row>
    <row r="23083" spans="2:2">
      <c r="B23083">
        <f t="shared" si="569"/>
        <v>17</v>
      </c>
    </row>
    <row r="23084" spans="2:2">
      <c r="B23084">
        <f t="shared" si="569"/>
        <v>17</v>
      </c>
    </row>
    <row r="23085" spans="2:2">
      <c r="B23085">
        <f t="shared" si="569"/>
        <v>17</v>
      </c>
    </row>
    <row r="23086" spans="2:2">
      <c r="B23086">
        <f t="shared" si="569"/>
        <v>17</v>
      </c>
    </row>
    <row r="23087" spans="2:2">
      <c r="B23087">
        <f t="shared" si="569"/>
        <v>17</v>
      </c>
    </row>
    <row r="23088" spans="2:2">
      <c r="B23088">
        <f t="shared" si="569"/>
        <v>17</v>
      </c>
    </row>
    <row r="23089" spans="2:2">
      <c r="B23089">
        <f t="shared" si="569"/>
        <v>17</v>
      </c>
    </row>
    <row r="23090" spans="2:2">
      <c r="B23090">
        <f t="shared" si="569"/>
        <v>17</v>
      </c>
    </row>
    <row r="23091" spans="2:2">
      <c r="B23091">
        <f t="shared" si="569"/>
        <v>17</v>
      </c>
    </row>
    <row r="23092" spans="2:2">
      <c r="B23092">
        <f t="shared" si="569"/>
        <v>17</v>
      </c>
    </row>
    <row r="23093" spans="2:2">
      <c r="B23093">
        <f t="shared" si="569"/>
        <v>17</v>
      </c>
    </row>
    <row r="23094" spans="2:2">
      <c r="B23094">
        <f t="shared" si="569"/>
        <v>17</v>
      </c>
    </row>
    <row r="23095" spans="2:2">
      <c r="B23095">
        <f t="shared" si="569"/>
        <v>17</v>
      </c>
    </row>
    <row r="23096" spans="2:2">
      <c r="B23096">
        <f t="shared" si="569"/>
        <v>17</v>
      </c>
    </row>
    <row r="23097" spans="2:2">
      <c r="B23097">
        <f t="shared" si="569"/>
        <v>17</v>
      </c>
    </row>
    <row r="23098" spans="2:2">
      <c r="B23098">
        <f t="shared" si="569"/>
        <v>17</v>
      </c>
    </row>
    <row r="23099" spans="2:2">
      <c r="B23099">
        <f t="shared" si="569"/>
        <v>17</v>
      </c>
    </row>
    <row r="23100" spans="2:2">
      <c r="B23100">
        <f t="shared" si="569"/>
        <v>17</v>
      </c>
    </row>
    <row r="23101" spans="2:2">
      <c r="B23101">
        <f t="shared" si="569"/>
        <v>17</v>
      </c>
    </row>
    <row r="23102" spans="2:2">
      <c r="B23102">
        <f t="shared" si="569"/>
        <v>17</v>
      </c>
    </row>
    <row r="23103" spans="2:2">
      <c r="B23103">
        <f t="shared" si="569"/>
        <v>17</v>
      </c>
    </row>
    <row r="23104" spans="2:2">
      <c r="B23104">
        <f t="shared" si="569"/>
        <v>17</v>
      </c>
    </row>
    <row r="23105" spans="2:2">
      <c r="B23105">
        <f t="shared" si="569"/>
        <v>17</v>
      </c>
    </row>
    <row r="23106" spans="2:2">
      <c r="B23106">
        <f t="shared" si="569"/>
        <v>17</v>
      </c>
    </row>
    <row r="23107" spans="2:2">
      <c r="B23107">
        <f t="shared" si="569"/>
        <v>17</v>
      </c>
    </row>
    <row r="23108" spans="2:2">
      <c r="B23108">
        <f t="shared" si="569"/>
        <v>17</v>
      </c>
    </row>
    <row r="23109" spans="2:2">
      <c r="B23109">
        <f t="shared" ref="B23109:B23172" si="570">+IF(F23108=44085,B23108+1,B23108)</f>
        <v>17</v>
      </c>
    </row>
    <row r="23110" spans="2:2">
      <c r="B23110">
        <f t="shared" si="570"/>
        <v>17</v>
      </c>
    </row>
    <row r="23111" spans="2:2">
      <c r="B23111">
        <f t="shared" si="570"/>
        <v>17</v>
      </c>
    </row>
    <row r="23112" spans="2:2">
      <c r="B23112">
        <f t="shared" si="570"/>
        <v>17</v>
      </c>
    </row>
    <row r="23113" spans="2:2">
      <c r="B23113">
        <f t="shared" si="570"/>
        <v>17</v>
      </c>
    </row>
    <row r="23114" spans="2:2">
      <c r="B23114">
        <f t="shared" si="570"/>
        <v>17</v>
      </c>
    </row>
    <row r="23115" spans="2:2">
      <c r="B23115">
        <f t="shared" si="570"/>
        <v>17</v>
      </c>
    </row>
    <row r="23116" spans="2:2">
      <c r="B23116">
        <f t="shared" si="570"/>
        <v>17</v>
      </c>
    </row>
    <row r="23117" spans="2:2">
      <c r="B23117">
        <f t="shared" si="570"/>
        <v>17</v>
      </c>
    </row>
    <row r="23118" spans="2:2">
      <c r="B23118">
        <f t="shared" si="570"/>
        <v>17</v>
      </c>
    </row>
    <row r="23119" spans="2:2">
      <c r="B23119">
        <f t="shared" si="570"/>
        <v>17</v>
      </c>
    </row>
    <row r="23120" spans="2:2">
      <c r="B23120">
        <f t="shared" si="570"/>
        <v>17</v>
      </c>
    </row>
    <row r="23121" spans="2:2">
      <c r="B23121">
        <f t="shared" si="570"/>
        <v>17</v>
      </c>
    </row>
    <row r="23122" spans="2:2">
      <c r="B23122">
        <f t="shared" si="570"/>
        <v>17</v>
      </c>
    </row>
    <row r="23123" spans="2:2">
      <c r="B23123">
        <f t="shared" si="570"/>
        <v>17</v>
      </c>
    </row>
    <row r="23124" spans="2:2">
      <c r="B23124">
        <f t="shared" si="570"/>
        <v>17</v>
      </c>
    </row>
    <row r="23125" spans="2:2">
      <c r="B23125">
        <f t="shared" si="570"/>
        <v>17</v>
      </c>
    </row>
    <row r="23126" spans="2:2">
      <c r="B23126">
        <f t="shared" si="570"/>
        <v>17</v>
      </c>
    </row>
    <row r="23127" spans="2:2">
      <c r="B23127">
        <f t="shared" si="570"/>
        <v>17</v>
      </c>
    </row>
    <row r="23128" spans="2:2">
      <c r="B23128">
        <f t="shared" si="570"/>
        <v>17</v>
      </c>
    </row>
    <row r="23129" spans="2:2">
      <c r="B23129">
        <f t="shared" si="570"/>
        <v>17</v>
      </c>
    </row>
    <row r="23130" spans="2:2">
      <c r="B23130">
        <f t="shared" si="570"/>
        <v>17</v>
      </c>
    </row>
    <row r="23131" spans="2:2">
      <c r="B23131">
        <f t="shared" si="570"/>
        <v>17</v>
      </c>
    </row>
    <row r="23132" spans="2:2">
      <c r="B23132">
        <f t="shared" si="570"/>
        <v>17</v>
      </c>
    </row>
    <row r="23133" spans="2:2">
      <c r="B23133">
        <f t="shared" si="570"/>
        <v>17</v>
      </c>
    </row>
    <row r="23134" spans="2:2">
      <c r="B23134">
        <f t="shared" si="570"/>
        <v>17</v>
      </c>
    </row>
    <row r="23135" spans="2:2">
      <c r="B23135">
        <f t="shared" si="570"/>
        <v>17</v>
      </c>
    </row>
    <row r="23136" spans="2:2">
      <c r="B23136">
        <f t="shared" si="570"/>
        <v>17</v>
      </c>
    </row>
    <row r="23137" spans="2:2">
      <c r="B23137">
        <f t="shared" si="570"/>
        <v>17</v>
      </c>
    </row>
    <row r="23138" spans="2:2">
      <c r="B23138">
        <f t="shared" si="570"/>
        <v>17</v>
      </c>
    </row>
    <row r="23139" spans="2:2">
      <c r="B23139">
        <f t="shared" si="570"/>
        <v>17</v>
      </c>
    </row>
    <row r="23140" spans="2:2">
      <c r="B23140">
        <f t="shared" si="570"/>
        <v>17</v>
      </c>
    </row>
    <row r="23141" spans="2:2">
      <c r="B23141">
        <f t="shared" si="570"/>
        <v>17</v>
      </c>
    </row>
    <row r="23142" spans="2:2">
      <c r="B23142">
        <f t="shared" si="570"/>
        <v>17</v>
      </c>
    </row>
    <row r="23143" spans="2:2">
      <c r="B23143">
        <f t="shared" si="570"/>
        <v>17</v>
      </c>
    </row>
    <row r="23144" spans="2:2">
      <c r="B23144">
        <f t="shared" si="570"/>
        <v>17</v>
      </c>
    </row>
    <row r="23145" spans="2:2">
      <c r="B23145">
        <f t="shared" si="570"/>
        <v>17</v>
      </c>
    </row>
    <row r="23146" spans="2:2">
      <c r="B23146">
        <f t="shared" si="570"/>
        <v>17</v>
      </c>
    </row>
    <row r="23147" spans="2:2">
      <c r="B23147">
        <f t="shared" si="570"/>
        <v>17</v>
      </c>
    </row>
    <row r="23148" spans="2:2">
      <c r="B23148">
        <f t="shared" si="570"/>
        <v>17</v>
      </c>
    </row>
    <row r="23149" spans="2:2">
      <c r="B23149">
        <f t="shared" si="570"/>
        <v>17</v>
      </c>
    </row>
    <row r="23150" spans="2:2">
      <c r="B23150">
        <f t="shared" si="570"/>
        <v>17</v>
      </c>
    </row>
    <row r="23151" spans="2:2">
      <c r="B23151">
        <f t="shared" si="570"/>
        <v>17</v>
      </c>
    </row>
    <row r="23152" spans="2:2">
      <c r="B23152">
        <f t="shared" si="570"/>
        <v>17</v>
      </c>
    </row>
    <row r="23153" spans="2:2">
      <c r="B23153">
        <f t="shared" si="570"/>
        <v>17</v>
      </c>
    </row>
    <row r="23154" spans="2:2">
      <c r="B23154">
        <f t="shared" si="570"/>
        <v>17</v>
      </c>
    </row>
    <row r="23155" spans="2:2">
      <c r="B23155">
        <f t="shared" si="570"/>
        <v>17</v>
      </c>
    </row>
    <row r="23156" spans="2:2">
      <c r="B23156">
        <f t="shared" si="570"/>
        <v>17</v>
      </c>
    </row>
    <row r="23157" spans="2:2">
      <c r="B23157">
        <f t="shared" si="570"/>
        <v>17</v>
      </c>
    </row>
    <row r="23158" spans="2:2">
      <c r="B23158">
        <f t="shared" si="570"/>
        <v>17</v>
      </c>
    </row>
    <row r="23159" spans="2:2">
      <c r="B23159">
        <f t="shared" si="570"/>
        <v>17</v>
      </c>
    </row>
    <row r="23160" spans="2:2">
      <c r="B23160">
        <f t="shared" si="570"/>
        <v>17</v>
      </c>
    </row>
    <row r="23161" spans="2:2">
      <c r="B23161">
        <f t="shared" si="570"/>
        <v>17</v>
      </c>
    </row>
    <row r="23162" spans="2:2">
      <c r="B23162">
        <f t="shared" si="570"/>
        <v>17</v>
      </c>
    </row>
    <row r="23163" spans="2:2">
      <c r="B23163">
        <f t="shared" si="570"/>
        <v>17</v>
      </c>
    </row>
    <row r="23164" spans="2:2">
      <c r="B23164">
        <f t="shared" si="570"/>
        <v>17</v>
      </c>
    </row>
    <row r="23165" spans="2:2">
      <c r="B23165">
        <f t="shared" si="570"/>
        <v>17</v>
      </c>
    </row>
    <row r="23166" spans="2:2">
      <c r="B23166">
        <f t="shared" si="570"/>
        <v>17</v>
      </c>
    </row>
    <row r="23167" spans="2:2">
      <c r="B23167">
        <f t="shared" si="570"/>
        <v>17</v>
      </c>
    </row>
    <row r="23168" spans="2:2">
      <c r="B23168">
        <f t="shared" si="570"/>
        <v>17</v>
      </c>
    </row>
    <row r="23169" spans="2:2">
      <c r="B23169">
        <f t="shared" si="570"/>
        <v>17</v>
      </c>
    </row>
    <row r="23170" spans="2:2">
      <c r="B23170">
        <f t="shared" si="570"/>
        <v>17</v>
      </c>
    </row>
    <row r="23171" spans="2:2">
      <c r="B23171">
        <f t="shared" si="570"/>
        <v>17</v>
      </c>
    </row>
    <row r="23172" spans="2:2">
      <c r="B23172">
        <f t="shared" si="570"/>
        <v>17</v>
      </c>
    </row>
    <row r="23173" spans="2:2">
      <c r="B23173">
        <f t="shared" ref="B23173:B23236" si="571">+IF(F23172=44085,B23172+1,B23172)</f>
        <v>17</v>
      </c>
    </row>
    <row r="23174" spans="2:2">
      <c r="B23174">
        <f t="shared" si="571"/>
        <v>17</v>
      </c>
    </row>
    <row r="23175" spans="2:2">
      <c r="B23175">
        <f t="shared" si="571"/>
        <v>17</v>
      </c>
    </row>
    <row r="23176" spans="2:2">
      <c r="B23176">
        <f t="shared" si="571"/>
        <v>17</v>
      </c>
    </row>
    <row r="23177" spans="2:2">
      <c r="B23177">
        <f t="shared" si="571"/>
        <v>17</v>
      </c>
    </row>
    <row r="23178" spans="2:2">
      <c r="B23178">
        <f t="shared" si="571"/>
        <v>17</v>
      </c>
    </row>
    <row r="23179" spans="2:2">
      <c r="B23179">
        <f t="shared" si="571"/>
        <v>17</v>
      </c>
    </row>
    <row r="23180" spans="2:2">
      <c r="B23180">
        <f t="shared" si="571"/>
        <v>17</v>
      </c>
    </row>
    <row r="23181" spans="2:2">
      <c r="B23181">
        <f t="shared" si="571"/>
        <v>17</v>
      </c>
    </row>
    <row r="23182" spans="2:2">
      <c r="B23182">
        <f t="shared" si="571"/>
        <v>17</v>
      </c>
    </row>
    <row r="23183" spans="2:2">
      <c r="B23183">
        <f t="shared" si="571"/>
        <v>17</v>
      </c>
    </row>
    <row r="23184" spans="2:2">
      <c r="B23184">
        <f t="shared" si="571"/>
        <v>17</v>
      </c>
    </row>
    <row r="23185" spans="2:2">
      <c r="B23185">
        <f t="shared" si="571"/>
        <v>17</v>
      </c>
    </row>
    <row r="23186" spans="2:2">
      <c r="B23186">
        <f t="shared" si="571"/>
        <v>17</v>
      </c>
    </row>
    <row r="23187" spans="2:2">
      <c r="B23187">
        <f t="shared" si="571"/>
        <v>17</v>
      </c>
    </row>
    <row r="23188" spans="2:2">
      <c r="B23188">
        <f t="shared" si="571"/>
        <v>17</v>
      </c>
    </row>
    <row r="23189" spans="2:2">
      <c r="B23189">
        <f t="shared" si="571"/>
        <v>17</v>
      </c>
    </row>
    <row r="23190" spans="2:2">
      <c r="B23190">
        <f t="shared" si="571"/>
        <v>17</v>
      </c>
    </row>
    <row r="23191" spans="2:2">
      <c r="B23191">
        <f t="shared" si="571"/>
        <v>17</v>
      </c>
    </row>
    <row r="23192" spans="2:2">
      <c r="B23192">
        <f t="shared" si="571"/>
        <v>17</v>
      </c>
    </row>
    <row r="23193" spans="2:2">
      <c r="B23193">
        <f t="shared" si="571"/>
        <v>17</v>
      </c>
    </row>
    <row r="23194" spans="2:2">
      <c r="B23194">
        <f t="shared" si="571"/>
        <v>17</v>
      </c>
    </row>
    <row r="23195" spans="2:2">
      <c r="B23195">
        <f t="shared" si="571"/>
        <v>17</v>
      </c>
    </row>
    <row r="23196" spans="2:2">
      <c r="B23196">
        <f t="shared" si="571"/>
        <v>17</v>
      </c>
    </row>
    <row r="23197" spans="2:2">
      <c r="B23197">
        <f t="shared" si="571"/>
        <v>17</v>
      </c>
    </row>
    <row r="23198" spans="2:2">
      <c r="B23198">
        <f t="shared" si="571"/>
        <v>17</v>
      </c>
    </row>
    <row r="23199" spans="2:2">
      <c r="B23199">
        <f t="shared" si="571"/>
        <v>17</v>
      </c>
    </row>
    <row r="23200" spans="2:2">
      <c r="B23200">
        <f t="shared" si="571"/>
        <v>17</v>
      </c>
    </row>
    <row r="23201" spans="2:2">
      <c r="B23201">
        <f t="shared" si="571"/>
        <v>17</v>
      </c>
    </row>
    <row r="23202" spans="2:2">
      <c r="B23202">
        <f t="shared" si="571"/>
        <v>17</v>
      </c>
    </row>
    <row r="23203" spans="2:2">
      <c r="B23203">
        <f t="shared" si="571"/>
        <v>17</v>
      </c>
    </row>
    <row r="23204" spans="2:2">
      <c r="B23204">
        <f t="shared" si="571"/>
        <v>17</v>
      </c>
    </row>
    <row r="23205" spans="2:2">
      <c r="B23205">
        <f t="shared" si="571"/>
        <v>17</v>
      </c>
    </row>
    <row r="23206" spans="2:2">
      <c r="B23206">
        <f t="shared" si="571"/>
        <v>17</v>
      </c>
    </row>
    <row r="23207" spans="2:2">
      <c r="B23207">
        <f t="shared" si="571"/>
        <v>17</v>
      </c>
    </row>
    <row r="23208" spans="2:2">
      <c r="B23208">
        <f t="shared" si="571"/>
        <v>17</v>
      </c>
    </row>
    <row r="23209" spans="2:2">
      <c r="B23209">
        <f t="shared" si="571"/>
        <v>17</v>
      </c>
    </row>
    <row r="23210" spans="2:2">
      <c r="B23210">
        <f t="shared" si="571"/>
        <v>17</v>
      </c>
    </row>
    <row r="23211" spans="2:2">
      <c r="B23211">
        <f t="shared" si="571"/>
        <v>17</v>
      </c>
    </row>
    <row r="23212" spans="2:2">
      <c r="B23212">
        <f t="shared" si="571"/>
        <v>17</v>
      </c>
    </row>
    <row r="23213" spans="2:2">
      <c r="B23213">
        <f t="shared" si="571"/>
        <v>17</v>
      </c>
    </row>
    <row r="23214" spans="2:2">
      <c r="B23214">
        <f t="shared" si="571"/>
        <v>17</v>
      </c>
    </row>
    <row r="23215" spans="2:2">
      <c r="B23215">
        <f t="shared" si="571"/>
        <v>17</v>
      </c>
    </row>
    <row r="23216" spans="2:2">
      <c r="B23216">
        <f t="shared" si="571"/>
        <v>17</v>
      </c>
    </row>
    <row r="23217" spans="2:2">
      <c r="B23217">
        <f t="shared" si="571"/>
        <v>17</v>
      </c>
    </row>
    <row r="23218" spans="2:2">
      <c r="B23218">
        <f t="shared" si="571"/>
        <v>17</v>
      </c>
    </row>
    <row r="23219" spans="2:2">
      <c r="B23219">
        <f t="shared" si="571"/>
        <v>17</v>
      </c>
    </row>
    <row r="23220" spans="2:2">
      <c r="B23220">
        <f t="shared" si="571"/>
        <v>17</v>
      </c>
    </row>
    <row r="23221" spans="2:2">
      <c r="B23221">
        <f t="shared" si="571"/>
        <v>17</v>
      </c>
    </row>
    <row r="23222" spans="2:2">
      <c r="B23222">
        <f t="shared" si="571"/>
        <v>17</v>
      </c>
    </row>
    <row r="23223" spans="2:2">
      <c r="B23223">
        <f t="shared" si="571"/>
        <v>17</v>
      </c>
    </row>
    <row r="23224" spans="2:2">
      <c r="B23224">
        <f t="shared" si="571"/>
        <v>17</v>
      </c>
    </row>
    <row r="23225" spans="2:2">
      <c r="B23225">
        <f t="shared" si="571"/>
        <v>17</v>
      </c>
    </row>
    <row r="23226" spans="2:2">
      <c r="B23226">
        <f t="shared" si="571"/>
        <v>17</v>
      </c>
    </row>
    <row r="23227" spans="2:2">
      <c r="B23227">
        <f t="shared" si="571"/>
        <v>17</v>
      </c>
    </row>
    <row r="23228" spans="2:2">
      <c r="B23228">
        <f t="shared" si="571"/>
        <v>17</v>
      </c>
    </row>
    <row r="23229" spans="2:2">
      <c r="B23229">
        <f t="shared" si="571"/>
        <v>17</v>
      </c>
    </row>
    <row r="23230" spans="2:2">
      <c r="B23230">
        <f t="shared" si="571"/>
        <v>17</v>
      </c>
    </row>
    <row r="23231" spans="2:2">
      <c r="B23231">
        <f t="shared" si="571"/>
        <v>17</v>
      </c>
    </row>
    <row r="23232" spans="2:2">
      <c r="B23232">
        <f t="shared" si="571"/>
        <v>17</v>
      </c>
    </row>
    <row r="23233" spans="2:2">
      <c r="B23233">
        <f t="shared" si="571"/>
        <v>17</v>
      </c>
    </row>
    <row r="23234" spans="2:2">
      <c r="B23234">
        <f t="shared" si="571"/>
        <v>17</v>
      </c>
    </row>
    <row r="23235" spans="2:2">
      <c r="B23235">
        <f t="shared" si="571"/>
        <v>17</v>
      </c>
    </row>
    <row r="23236" spans="2:2">
      <c r="B23236">
        <f t="shared" si="571"/>
        <v>17</v>
      </c>
    </row>
    <row r="23237" spans="2:2">
      <c r="B23237">
        <f t="shared" ref="B23237:B23300" si="572">+IF(F23236=44085,B23236+1,B23236)</f>
        <v>17</v>
      </c>
    </row>
    <row r="23238" spans="2:2">
      <c r="B23238">
        <f t="shared" si="572"/>
        <v>17</v>
      </c>
    </row>
    <row r="23239" spans="2:2">
      <c r="B23239">
        <f t="shared" si="572"/>
        <v>17</v>
      </c>
    </row>
    <row r="23240" spans="2:2">
      <c r="B23240">
        <f t="shared" si="572"/>
        <v>17</v>
      </c>
    </row>
    <row r="23241" spans="2:2">
      <c r="B23241">
        <f t="shared" si="572"/>
        <v>17</v>
      </c>
    </row>
    <row r="23242" spans="2:2">
      <c r="B23242">
        <f t="shared" si="572"/>
        <v>17</v>
      </c>
    </row>
    <row r="23243" spans="2:2">
      <c r="B23243">
        <f t="shared" si="572"/>
        <v>17</v>
      </c>
    </row>
    <row r="23244" spans="2:2">
      <c r="B23244">
        <f t="shared" si="572"/>
        <v>17</v>
      </c>
    </row>
    <row r="23245" spans="2:2">
      <c r="B23245">
        <f t="shared" si="572"/>
        <v>17</v>
      </c>
    </row>
    <row r="23246" spans="2:2">
      <c r="B23246">
        <f t="shared" si="572"/>
        <v>17</v>
      </c>
    </row>
    <row r="23247" spans="2:2">
      <c r="B23247">
        <f t="shared" si="572"/>
        <v>17</v>
      </c>
    </row>
    <row r="23248" spans="2:2">
      <c r="B23248">
        <f t="shared" si="572"/>
        <v>17</v>
      </c>
    </row>
    <row r="23249" spans="2:2">
      <c r="B23249">
        <f t="shared" si="572"/>
        <v>17</v>
      </c>
    </row>
    <row r="23250" spans="2:2">
      <c r="B23250">
        <f t="shared" si="572"/>
        <v>17</v>
      </c>
    </row>
    <row r="23251" spans="2:2">
      <c r="B23251">
        <f t="shared" si="572"/>
        <v>17</v>
      </c>
    </row>
    <row r="23252" spans="2:2">
      <c r="B23252">
        <f t="shared" si="572"/>
        <v>17</v>
      </c>
    </row>
    <row r="23253" spans="2:2">
      <c r="B23253">
        <f t="shared" si="572"/>
        <v>17</v>
      </c>
    </row>
    <row r="23254" spans="2:2">
      <c r="B23254">
        <f t="shared" si="572"/>
        <v>17</v>
      </c>
    </row>
    <row r="23255" spans="2:2">
      <c r="B23255">
        <f t="shared" si="572"/>
        <v>17</v>
      </c>
    </row>
    <row r="23256" spans="2:2">
      <c r="B23256">
        <f t="shared" si="572"/>
        <v>17</v>
      </c>
    </row>
    <row r="23257" spans="2:2">
      <c r="B23257">
        <f t="shared" si="572"/>
        <v>17</v>
      </c>
    </row>
    <row r="23258" spans="2:2">
      <c r="B23258">
        <f t="shared" si="572"/>
        <v>17</v>
      </c>
    </row>
    <row r="23259" spans="2:2">
      <c r="B23259">
        <f t="shared" si="572"/>
        <v>17</v>
      </c>
    </row>
    <row r="23260" spans="2:2">
      <c r="B23260">
        <f t="shared" si="572"/>
        <v>17</v>
      </c>
    </row>
    <row r="23261" spans="2:2">
      <c r="B23261">
        <f t="shared" si="572"/>
        <v>17</v>
      </c>
    </row>
    <row r="23262" spans="2:2">
      <c r="B23262">
        <f t="shared" si="572"/>
        <v>17</v>
      </c>
    </row>
    <row r="23263" spans="2:2">
      <c r="B23263">
        <f t="shared" si="572"/>
        <v>17</v>
      </c>
    </row>
    <row r="23264" spans="2:2">
      <c r="B23264">
        <f t="shared" si="572"/>
        <v>17</v>
      </c>
    </row>
    <row r="23265" spans="2:2">
      <c r="B23265">
        <f t="shared" si="572"/>
        <v>17</v>
      </c>
    </row>
    <row r="23266" spans="2:2">
      <c r="B23266">
        <f t="shared" si="572"/>
        <v>17</v>
      </c>
    </row>
    <row r="23267" spans="2:2">
      <c r="B23267">
        <f t="shared" si="572"/>
        <v>17</v>
      </c>
    </row>
    <row r="23268" spans="2:2">
      <c r="B23268">
        <f t="shared" si="572"/>
        <v>17</v>
      </c>
    </row>
    <row r="23269" spans="2:2">
      <c r="B23269">
        <f t="shared" si="572"/>
        <v>17</v>
      </c>
    </row>
    <row r="23270" spans="2:2">
      <c r="B23270">
        <f t="shared" si="572"/>
        <v>17</v>
      </c>
    </row>
    <row r="23271" spans="2:2">
      <c r="B23271">
        <f t="shared" si="572"/>
        <v>17</v>
      </c>
    </row>
    <row r="23272" spans="2:2">
      <c r="B23272">
        <f t="shared" si="572"/>
        <v>17</v>
      </c>
    </row>
    <row r="23273" spans="2:2">
      <c r="B23273">
        <f t="shared" si="572"/>
        <v>17</v>
      </c>
    </row>
    <row r="23274" spans="2:2">
      <c r="B23274">
        <f t="shared" si="572"/>
        <v>17</v>
      </c>
    </row>
    <row r="23275" spans="2:2">
      <c r="B23275">
        <f t="shared" si="572"/>
        <v>17</v>
      </c>
    </row>
    <row r="23276" spans="2:2">
      <c r="B23276">
        <f t="shared" si="572"/>
        <v>17</v>
      </c>
    </row>
    <row r="23277" spans="2:2">
      <c r="B23277">
        <f t="shared" si="572"/>
        <v>17</v>
      </c>
    </row>
    <row r="23278" spans="2:2">
      <c r="B23278">
        <f t="shared" si="572"/>
        <v>17</v>
      </c>
    </row>
    <row r="23279" spans="2:2">
      <c r="B23279">
        <f t="shared" si="572"/>
        <v>17</v>
      </c>
    </row>
    <row r="23280" spans="2:2">
      <c r="B23280">
        <f t="shared" si="572"/>
        <v>17</v>
      </c>
    </row>
    <row r="23281" spans="2:2">
      <c r="B23281">
        <f t="shared" si="572"/>
        <v>17</v>
      </c>
    </row>
    <row r="23282" spans="2:2">
      <c r="B23282">
        <f t="shared" si="572"/>
        <v>17</v>
      </c>
    </row>
    <row r="23283" spans="2:2">
      <c r="B23283">
        <f t="shared" si="572"/>
        <v>17</v>
      </c>
    </row>
    <row r="23284" spans="2:2">
      <c r="B23284">
        <f t="shared" si="572"/>
        <v>17</v>
      </c>
    </row>
    <row r="23285" spans="2:2">
      <c r="B23285">
        <f t="shared" si="572"/>
        <v>17</v>
      </c>
    </row>
    <row r="23286" spans="2:2">
      <c r="B23286">
        <f t="shared" si="572"/>
        <v>17</v>
      </c>
    </row>
    <row r="23287" spans="2:2">
      <c r="B23287">
        <f t="shared" si="572"/>
        <v>17</v>
      </c>
    </row>
    <row r="23288" spans="2:2">
      <c r="B23288">
        <f t="shared" si="572"/>
        <v>17</v>
      </c>
    </row>
    <row r="23289" spans="2:2">
      <c r="B23289">
        <f t="shared" si="572"/>
        <v>17</v>
      </c>
    </row>
    <row r="23290" spans="2:2">
      <c r="B23290">
        <f t="shared" si="572"/>
        <v>17</v>
      </c>
    </row>
    <row r="23291" spans="2:2">
      <c r="B23291">
        <f t="shared" si="572"/>
        <v>17</v>
      </c>
    </row>
    <row r="23292" spans="2:2">
      <c r="B23292">
        <f t="shared" si="572"/>
        <v>17</v>
      </c>
    </row>
    <row r="23293" spans="2:2">
      <c r="B23293">
        <f t="shared" si="572"/>
        <v>17</v>
      </c>
    </row>
    <row r="23294" spans="2:2">
      <c r="B23294">
        <f t="shared" si="572"/>
        <v>17</v>
      </c>
    </row>
    <row r="23295" spans="2:2">
      <c r="B23295">
        <f t="shared" si="572"/>
        <v>17</v>
      </c>
    </row>
    <row r="23296" spans="2:2">
      <c r="B23296">
        <f t="shared" si="572"/>
        <v>17</v>
      </c>
    </row>
    <row r="23297" spans="2:2">
      <c r="B23297">
        <f t="shared" si="572"/>
        <v>17</v>
      </c>
    </row>
    <row r="23298" spans="2:2">
      <c r="B23298">
        <f t="shared" si="572"/>
        <v>17</v>
      </c>
    </row>
    <row r="23299" spans="2:2">
      <c r="B23299">
        <f t="shared" si="572"/>
        <v>17</v>
      </c>
    </row>
    <row r="23300" spans="2:2">
      <c r="B23300">
        <f t="shared" si="572"/>
        <v>17</v>
      </c>
    </row>
    <row r="23301" spans="2:2">
      <c r="B23301">
        <f t="shared" ref="B23301:B23364" si="573">+IF(F23300=44085,B23300+1,B23300)</f>
        <v>17</v>
      </c>
    </row>
    <row r="23302" spans="2:2">
      <c r="B23302">
        <f t="shared" si="573"/>
        <v>17</v>
      </c>
    </row>
    <row r="23303" spans="2:2">
      <c r="B23303">
        <f t="shared" si="573"/>
        <v>17</v>
      </c>
    </row>
    <row r="23304" spans="2:2">
      <c r="B23304">
        <f t="shared" si="573"/>
        <v>17</v>
      </c>
    </row>
    <row r="23305" spans="2:2">
      <c r="B23305">
        <f t="shared" si="573"/>
        <v>17</v>
      </c>
    </row>
    <row r="23306" spans="2:2">
      <c r="B23306">
        <f t="shared" si="573"/>
        <v>17</v>
      </c>
    </row>
    <row r="23307" spans="2:2">
      <c r="B23307">
        <f t="shared" si="573"/>
        <v>17</v>
      </c>
    </row>
    <row r="23308" spans="2:2">
      <c r="B23308">
        <f t="shared" si="573"/>
        <v>17</v>
      </c>
    </row>
    <row r="23309" spans="2:2">
      <c r="B23309">
        <f t="shared" si="573"/>
        <v>17</v>
      </c>
    </row>
    <row r="23310" spans="2:2">
      <c r="B23310">
        <f t="shared" si="573"/>
        <v>17</v>
      </c>
    </row>
    <row r="23311" spans="2:2">
      <c r="B23311">
        <f t="shared" si="573"/>
        <v>17</v>
      </c>
    </row>
    <row r="23312" spans="2:2">
      <c r="B23312">
        <f t="shared" si="573"/>
        <v>17</v>
      </c>
    </row>
    <row r="23313" spans="2:2">
      <c r="B23313">
        <f t="shared" si="573"/>
        <v>17</v>
      </c>
    </row>
    <row r="23314" spans="2:2">
      <c r="B23314">
        <f t="shared" si="573"/>
        <v>17</v>
      </c>
    </row>
    <row r="23315" spans="2:2">
      <c r="B23315">
        <f t="shared" si="573"/>
        <v>17</v>
      </c>
    </row>
    <row r="23316" spans="2:2">
      <c r="B23316">
        <f t="shared" si="573"/>
        <v>17</v>
      </c>
    </row>
    <row r="23317" spans="2:2">
      <c r="B23317">
        <f t="shared" si="573"/>
        <v>17</v>
      </c>
    </row>
    <row r="23318" spans="2:2">
      <c r="B23318">
        <f t="shared" si="573"/>
        <v>17</v>
      </c>
    </row>
    <row r="23319" spans="2:2">
      <c r="B23319">
        <f t="shared" si="573"/>
        <v>17</v>
      </c>
    </row>
    <row r="23320" spans="2:2">
      <c r="B23320">
        <f t="shared" si="573"/>
        <v>17</v>
      </c>
    </row>
    <row r="23321" spans="2:2">
      <c r="B23321">
        <f t="shared" si="573"/>
        <v>17</v>
      </c>
    </row>
    <row r="23322" spans="2:2">
      <c r="B23322">
        <f t="shared" si="573"/>
        <v>17</v>
      </c>
    </row>
    <row r="23323" spans="2:2">
      <c r="B23323">
        <f t="shared" si="573"/>
        <v>17</v>
      </c>
    </row>
    <row r="23324" spans="2:2">
      <c r="B23324">
        <f t="shared" si="573"/>
        <v>17</v>
      </c>
    </row>
    <row r="23325" spans="2:2">
      <c r="B23325">
        <f t="shared" si="573"/>
        <v>17</v>
      </c>
    </row>
    <row r="23326" spans="2:2">
      <c r="B23326">
        <f t="shared" si="573"/>
        <v>17</v>
      </c>
    </row>
    <row r="23327" spans="2:2">
      <c r="B23327">
        <f t="shared" si="573"/>
        <v>17</v>
      </c>
    </row>
    <row r="23328" spans="2:2">
      <c r="B23328">
        <f t="shared" si="573"/>
        <v>17</v>
      </c>
    </row>
    <row r="23329" spans="2:2">
      <c r="B23329">
        <f t="shared" si="573"/>
        <v>17</v>
      </c>
    </row>
    <row r="23330" spans="2:2">
      <c r="B23330">
        <f t="shared" si="573"/>
        <v>17</v>
      </c>
    </row>
    <row r="23331" spans="2:2">
      <c r="B23331">
        <f t="shared" si="573"/>
        <v>17</v>
      </c>
    </row>
    <row r="23332" spans="2:2">
      <c r="B23332">
        <f t="shared" si="573"/>
        <v>17</v>
      </c>
    </row>
    <row r="23333" spans="2:2">
      <c r="B23333">
        <f t="shared" si="573"/>
        <v>17</v>
      </c>
    </row>
    <row r="23334" spans="2:2">
      <c r="B23334">
        <f t="shared" si="573"/>
        <v>17</v>
      </c>
    </row>
    <row r="23335" spans="2:2">
      <c r="B23335">
        <f t="shared" si="573"/>
        <v>17</v>
      </c>
    </row>
    <row r="23336" spans="2:2">
      <c r="B23336">
        <f t="shared" si="573"/>
        <v>17</v>
      </c>
    </row>
    <row r="23337" spans="2:2">
      <c r="B23337">
        <f t="shared" si="573"/>
        <v>17</v>
      </c>
    </row>
    <row r="23338" spans="2:2">
      <c r="B23338">
        <f t="shared" si="573"/>
        <v>17</v>
      </c>
    </row>
    <row r="23339" spans="2:2">
      <c r="B23339">
        <f t="shared" si="573"/>
        <v>17</v>
      </c>
    </row>
    <row r="23340" spans="2:2">
      <c r="B23340">
        <f t="shared" si="573"/>
        <v>17</v>
      </c>
    </row>
    <row r="23341" spans="2:2">
      <c r="B23341">
        <f t="shared" si="573"/>
        <v>17</v>
      </c>
    </row>
    <row r="23342" spans="2:2">
      <c r="B23342">
        <f t="shared" si="573"/>
        <v>17</v>
      </c>
    </row>
    <row r="23343" spans="2:2">
      <c r="B23343">
        <f t="shared" si="573"/>
        <v>17</v>
      </c>
    </row>
    <row r="23344" spans="2:2">
      <c r="B23344">
        <f t="shared" si="573"/>
        <v>17</v>
      </c>
    </row>
    <row r="23345" spans="2:2">
      <c r="B23345">
        <f t="shared" si="573"/>
        <v>17</v>
      </c>
    </row>
    <row r="23346" spans="2:2">
      <c r="B23346">
        <f t="shared" si="573"/>
        <v>17</v>
      </c>
    </row>
    <row r="23347" spans="2:2">
      <c r="B23347">
        <f t="shared" si="573"/>
        <v>17</v>
      </c>
    </row>
    <row r="23348" spans="2:2">
      <c r="B23348">
        <f t="shared" si="573"/>
        <v>17</v>
      </c>
    </row>
    <row r="23349" spans="2:2">
      <c r="B23349">
        <f t="shared" si="573"/>
        <v>17</v>
      </c>
    </row>
    <row r="23350" spans="2:2">
      <c r="B23350">
        <f t="shared" si="573"/>
        <v>17</v>
      </c>
    </row>
    <row r="23351" spans="2:2">
      <c r="B23351">
        <f t="shared" si="573"/>
        <v>17</v>
      </c>
    </row>
    <row r="23352" spans="2:2">
      <c r="B23352">
        <f t="shared" si="573"/>
        <v>17</v>
      </c>
    </row>
    <row r="23353" spans="2:2">
      <c r="B23353">
        <f t="shared" si="573"/>
        <v>17</v>
      </c>
    </row>
    <row r="23354" spans="2:2">
      <c r="B23354">
        <f t="shared" si="573"/>
        <v>17</v>
      </c>
    </row>
    <row r="23355" spans="2:2">
      <c r="B23355">
        <f t="shared" si="573"/>
        <v>17</v>
      </c>
    </row>
    <row r="23356" spans="2:2">
      <c r="B23356">
        <f t="shared" si="573"/>
        <v>17</v>
      </c>
    </row>
    <row r="23357" spans="2:2">
      <c r="B23357">
        <f t="shared" si="573"/>
        <v>17</v>
      </c>
    </row>
    <row r="23358" spans="2:2">
      <c r="B23358">
        <f t="shared" si="573"/>
        <v>17</v>
      </c>
    </row>
    <row r="23359" spans="2:2">
      <c r="B23359">
        <f t="shared" si="573"/>
        <v>17</v>
      </c>
    </row>
    <row r="23360" spans="2:2">
      <c r="B23360">
        <f t="shared" si="573"/>
        <v>17</v>
      </c>
    </row>
    <row r="23361" spans="2:2">
      <c r="B23361">
        <f t="shared" si="573"/>
        <v>17</v>
      </c>
    </row>
    <row r="23362" spans="2:2">
      <c r="B23362">
        <f t="shared" si="573"/>
        <v>17</v>
      </c>
    </row>
    <row r="23363" spans="2:2">
      <c r="B23363">
        <f t="shared" si="573"/>
        <v>17</v>
      </c>
    </row>
    <row r="23364" spans="2:2">
      <c r="B23364">
        <f t="shared" si="573"/>
        <v>17</v>
      </c>
    </row>
    <row r="23365" spans="2:2">
      <c r="B23365">
        <f t="shared" ref="B23365:B23428" si="574">+IF(F23364=44085,B23364+1,B23364)</f>
        <v>17</v>
      </c>
    </row>
    <row r="23366" spans="2:2">
      <c r="B23366">
        <f t="shared" si="574"/>
        <v>17</v>
      </c>
    </row>
    <row r="23367" spans="2:2">
      <c r="B23367">
        <f t="shared" si="574"/>
        <v>17</v>
      </c>
    </row>
    <row r="23368" spans="2:2">
      <c r="B23368">
        <f t="shared" si="574"/>
        <v>17</v>
      </c>
    </row>
    <row r="23369" spans="2:2">
      <c r="B23369">
        <f t="shared" si="574"/>
        <v>17</v>
      </c>
    </row>
    <row r="23370" spans="2:2">
      <c r="B23370">
        <f t="shared" si="574"/>
        <v>17</v>
      </c>
    </row>
    <row r="23371" spans="2:2">
      <c r="B23371">
        <f t="shared" si="574"/>
        <v>17</v>
      </c>
    </row>
    <row r="23372" spans="2:2">
      <c r="B23372">
        <f t="shared" si="574"/>
        <v>17</v>
      </c>
    </row>
    <row r="23373" spans="2:2">
      <c r="B23373">
        <f t="shared" si="574"/>
        <v>17</v>
      </c>
    </row>
    <row r="23374" spans="2:2">
      <c r="B23374">
        <f t="shared" si="574"/>
        <v>17</v>
      </c>
    </row>
    <row r="23375" spans="2:2">
      <c r="B23375">
        <f t="shared" si="574"/>
        <v>17</v>
      </c>
    </row>
    <row r="23376" spans="2:2">
      <c r="B23376">
        <f t="shared" si="574"/>
        <v>17</v>
      </c>
    </row>
    <row r="23377" spans="2:2">
      <c r="B23377">
        <f t="shared" si="574"/>
        <v>17</v>
      </c>
    </row>
    <row r="23378" spans="2:2">
      <c r="B23378">
        <f t="shared" si="574"/>
        <v>17</v>
      </c>
    </row>
    <row r="23379" spans="2:2">
      <c r="B23379">
        <f t="shared" si="574"/>
        <v>17</v>
      </c>
    </row>
    <row r="23380" spans="2:2">
      <c r="B23380">
        <f t="shared" si="574"/>
        <v>17</v>
      </c>
    </row>
    <row r="23381" spans="2:2">
      <c r="B23381">
        <f t="shared" si="574"/>
        <v>17</v>
      </c>
    </row>
    <row r="23382" spans="2:2">
      <c r="B23382">
        <f t="shared" si="574"/>
        <v>17</v>
      </c>
    </row>
    <row r="23383" spans="2:2">
      <c r="B23383">
        <f t="shared" si="574"/>
        <v>17</v>
      </c>
    </row>
    <row r="23384" spans="2:2">
      <c r="B23384">
        <f t="shared" si="574"/>
        <v>17</v>
      </c>
    </row>
    <row r="23385" spans="2:2">
      <c r="B23385">
        <f t="shared" si="574"/>
        <v>17</v>
      </c>
    </row>
    <row r="23386" spans="2:2">
      <c r="B23386">
        <f t="shared" si="574"/>
        <v>17</v>
      </c>
    </row>
    <row r="23387" spans="2:2">
      <c r="B23387">
        <f t="shared" si="574"/>
        <v>17</v>
      </c>
    </row>
    <row r="23388" spans="2:2">
      <c r="B23388">
        <f t="shared" si="574"/>
        <v>17</v>
      </c>
    </row>
    <row r="23389" spans="2:2">
      <c r="B23389">
        <f t="shared" si="574"/>
        <v>17</v>
      </c>
    </row>
    <row r="23390" spans="2:2">
      <c r="B23390">
        <f t="shared" si="574"/>
        <v>17</v>
      </c>
    </row>
    <row r="23391" spans="2:2">
      <c r="B23391">
        <f t="shared" si="574"/>
        <v>17</v>
      </c>
    </row>
    <row r="23392" spans="2:2">
      <c r="B23392">
        <f t="shared" si="574"/>
        <v>17</v>
      </c>
    </row>
    <row r="23393" spans="2:2">
      <c r="B23393">
        <f t="shared" si="574"/>
        <v>17</v>
      </c>
    </row>
    <row r="23394" spans="2:2">
      <c r="B23394">
        <f t="shared" si="574"/>
        <v>17</v>
      </c>
    </row>
    <row r="23395" spans="2:2">
      <c r="B23395">
        <f t="shared" si="574"/>
        <v>17</v>
      </c>
    </row>
    <row r="23396" spans="2:2">
      <c r="B23396">
        <f t="shared" si="574"/>
        <v>17</v>
      </c>
    </row>
    <row r="23397" spans="2:2">
      <c r="B23397">
        <f t="shared" si="574"/>
        <v>17</v>
      </c>
    </row>
    <row r="23398" spans="2:2">
      <c r="B23398">
        <f t="shared" si="574"/>
        <v>17</v>
      </c>
    </row>
    <row r="23399" spans="2:2">
      <c r="B23399">
        <f t="shared" si="574"/>
        <v>17</v>
      </c>
    </row>
    <row r="23400" spans="2:2">
      <c r="B23400">
        <f t="shared" si="574"/>
        <v>17</v>
      </c>
    </row>
    <row r="23401" spans="2:2">
      <c r="B23401">
        <f t="shared" si="574"/>
        <v>17</v>
      </c>
    </row>
    <row r="23402" spans="2:2">
      <c r="B23402">
        <f t="shared" si="574"/>
        <v>17</v>
      </c>
    </row>
    <row r="23403" spans="2:2">
      <c r="B23403">
        <f t="shared" si="574"/>
        <v>17</v>
      </c>
    </row>
    <row r="23404" spans="2:2">
      <c r="B23404">
        <f t="shared" si="574"/>
        <v>17</v>
      </c>
    </row>
    <row r="23405" spans="2:2">
      <c r="B23405">
        <f t="shared" si="574"/>
        <v>17</v>
      </c>
    </row>
    <row r="23406" spans="2:2">
      <c r="B23406">
        <f t="shared" si="574"/>
        <v>17</v>
      </c>
    </row>
    <row r="23407" spans="2:2">
      <c r="B23407">
        <f t="shared" si="574"/>
        <v>17</v>
      </c>
    </row>
    <row r="23408" spans="2:2">
      <c r="B23408">
        <f t="shared" si="574"/>
        <v>17</v>
      </c>
    </row>
    <row r="23409" spans="2:2">
      <c r="B23409">
        <f t="shared" si="574"/>
        <v>17</v>
      </c>
    </row>
    <row r="23410" spans="2:2">
      <c r="B23410">
        <f t="shared" si="574"/>
        <v>17</v>
      </c>
    </row>
    <row r="23411" spans="2:2">
      <c r="B23411">
        <f t="shared" si="574"/>
        <v>17</v>
      </c>
    </row>
    <row r="23412" spans="2:2">
      <c r="B23412">
        <f t="shared" si="574"/>
        <v>17</v>
      </c>
    </row>
    <row r="23413" spans="2:2">
      <c r="B23413">
        <f t="shared" si="574"/>
        <v>17</v>
      </c>
    </row>
    <row r="23414" spans="2:2">
      <c r="B23414">
        <f t="shared" si="574"/>
        <v>17</v>
      </c>
    </row>
    <row r="23415" spans="2:2">
      <c r="B23415">
        <f t="shared" si="574"/>
        <v>17</v>
      </c>
    </row>
    <row r="23416" spans="2:2">
      <c r="B23416">
        <f t="shared" si="574"/>
        <v>17</v>
      </c>
    </row>
    <row r="23417" spans="2:2">
      <c r="B23417">
        <f t="shared" si="574"/>
        <v>17</v>
      </c>
    </row>
    <row r="23418" spans="2:2">
      <c r="B23418">
        <f t="shared" si="574"/>
        <v>17</v>
      </c>
    </row>
    <row r="23419" spans="2:2">
      <c r="B23419">
        <f t="shared" si="574"/>
        <v>17</v>
      </c>
    </row>
    <row r="23420" spans="2:2">
      <c r="B23420">
        <f t="shared" si="574"/>
        <v>17</v>
      </c>
    </row>
    <row r="23421" spans="2:2">
      <c r="B23421">
        <f t="shared" si="574"/>
        <v>17</v>
      </c>
    </row>
    <row r="23422" spans="2:2">
      <c r="B23422">
        <f t="shared" si="574"/>
        <v>17</v>
      </c>
    </row>
    <row r="23423" spans="2:2">
      <c r="B23423">
        <f t="shared" si="574"/>
        <v>17</v>
      </c>
    </row>
    <row r="23424" spans="2:2">
      <c r="B23424">
        <f t="shared" si="574"/>
        <v>17</v>
      </c>
    </row>
    <row r="23425" spans="2:2">
      <c r="B23425">
        <f t="shared" si="574"/>
        <v>17</v>
      </c>
    </row>
    <row r="23426" spans="2:2">
      <c r="B23426">
        <f t="shared" si="574"/>
        <v>17</v>
      </c>
    </row>
    <row r="23427" spans="2:2">
      <c r="B23427">
        <f t="shared" si="574"/>
        <v>17</v>
      </c>
    </row>
    <row r="23428" spans="2:2">
      <c r="B23428">
        <f t="shared" si="574"/>
        <v>17</v>
      </c>
    </row>
    <row r="23429" spans="2:2">
      <c r="B23429">
        <f t="shared" ref="B23429:B23492" si="575">+IF(F23428=44085,B23428+1,B23428)</f>
        <v>17</v>
      </c>
    </row>
    <row r="23430" spans="2:2">
      <c r="B23430">
        <f t="shared" si="575"/>
        <v>17</v>
      </c>
    </row>
    <row r="23431" spans="2:2">
      <c r="B23431">
        <f t="shared" si="575"/>
        <v>17</v>
      </c>
    </row>
    <row r="23432" spans="2:2">
      <c r="B23432">
        <f t="shared" si="575"/>
        <v>17</v>
      </c>
    </row>
    <row r="23433" spans="2:2">
      <c r="B23433">
        <f t="shared" si="575"/>
        <v>17</v>
      </c>
    </row>
    <row r="23434" spans="2:2">
      <c r="B23434">
        <f t="shared" si="575"/>
        <v>17</v>
      </c>
    </row>
    <row r="23435" spans="2:2">
      <c r="B23435">
        <f t="shared" si="575"/>
        <v>17</v>
      </c>
    </row>
    <row r="23436" spans="2:2">
      <c r="B23436">
        <f t="shared" si="575"/>
        <v>17</v>
      </c>
    </row>
    <row r="23437" spans="2:2">
      <c r="B23437">
        <f t="shared" si="575"/>
        <v>17</v>
      </c>
    </row>
    <row r="23438" spans="2:2">
      <c r="B23438">
        <f t="shared" si="575"/>
        <v>17</v>
      </c>
    </row>
    <row r="23439" spans="2:2">
      <c r="B23439">
        <f t="shared" si="575"/>
        <v>17</v>
      </c>
    </row>
    <row r="23440" spans="2:2">
      <c r="B23440">
        <f t="shared" si="575"/>
        <v>17</v>
      </c>
    </row>
    <row r="23441" spans="2:2">
      <c r="B23441">
        <f t="shared" si="575"/>
        <v>17</v>
      </c>
    </row>
    <row r="23442" spans="2:2">
      <c r="B23442">
        <f t="shared" si="575"/>
        <v>17</v>
      </c>
    </row>
    <row r="23443" spans="2:2">
      <c r="B23443">
        <f t="shared" si="575"/>
        <v>17</v>
      </c>
    </row>
    <row r="23444" spans="2:2">
      <c r="B23444">
        <f t="shared" si="575"/>
        <v>17</v>
      </c>
    </row>
    <row r="23445" spans="2:2">
      <c r="B23445">
        <f t="shared" si="575"/>
        <v>17</v>
      </c>
    </row>
    <row r="23446" spans="2:2">
      <c r="B23446">
        <f t="shared" si="575"/>
        <v>17</v>
      </c>
    </row>
    <row r="23447" spans="2:2">
      <c r="B23447">
        <f t="shared" si="575"/>
        <v>17</v>
      </c>
    </row>
    <row r="23448" spans="2:2">
      <c r="B23448">
        <f t="shared" si="575"/>
        <v>17</v>
      </c>
    </row>
    <row r="23449" spans="2:2">
      <c r="B23449">
        <f t="shared" si="575"/>
        <v>17</v>
      </c>
    </row>
    <row r="23450" spans="2:2">
      <c r="B23450">
        <f t="shared" si="575"/>
        <v>17</v>
      </c>
    </row>
    <row r="23451" spans="2:2">
      <c r="B23451">
        <f t="shared" si="575"/>
        <v>17</v>
      </c>
    </row>
    <row r="23452" spans="2:2">
      <c r="B23452">
        <f t="shared" si="575"/>
        <v>17</v>
      </c>
    </row>
    <row r="23453" spans="2:2">
      <c r="B23453">
        <f t="shared" si="575"/>
        <v>17</v>
      </c>
    </row>
    <row r="23454" spans="2:2">
      <c r="B23454">
        <f t="shared" si="575"/>
        <v>17</v>
      </c>
    </row>
    <row r="23455" spans="2:2">
      <c r="B23455">
        <f t="shared" si="575"/>
        <v>17</v>
      </c>
    </row>
    <row r="23456" spans="2:2">
      <c r="B23456">
        <f t="shared" si="575"/>
        <v>17</v>
      </c>
    </row>
    <row r="23457" spans="2:2">
      <c r="B23457">
        <f t="shared" si="575"/>
        <v>17</v>
      </c>
    </row>
    <row r="23458" spans="2:2">
      <c r="B23458">
        <f t="shared" si="575"/>
        <v>17</v>
      </c>
    </row>
    <row r="23459" spans="2:2">
      <c r="B23459">
        <f t="shared" si="575"/>
        <v>17</v>
      </c>
    </row>
    <row r="23460" spans="2:2">
      <c r="B23460">
        <f t="shared" si="575"/>
        <v>17</v>
      </c>
    </row>
    <row r="23461" spans="2:2">
      <c r="B23461">
        <f t="shared" si="575"/>
        <v>17</v>
      </c>
    </row>
    <row r="23462" spans="2:2">
      <c r="B23462">
        <f t="shared" si="575"/>
        <v>17</v>
      </c>
    </row>
    <row r="23463" spans="2:2">
      <c r="B23463">
        <f t="shared" si="575"/>
        <v>17</v>
      </c>
    </row>
    <row r="23464" spans="2:2">
      <c r="B23464">
        <f t="shared" si="575"/>
        <v>17</v>
      </c>
    </row>
    <row r="23465" spans="2:2">
      <c r="B23465">
        <f t="shared" si="575"/>
        <v>17</v>
      </c>
    </row>
    <row r="23466" spans="2:2">
      <c r="B23466">
        <f t="shared" si="575"/>
        <v>17</v>
      </c>
    </row>
    <row r="23467" spans="2:2">
      <c r="B23467">
        <f t="shared" si="575"/>
        <v>17</v>
      </c>
    </row>
    <row r="23468" spans="2:2">
      <c r="B23468">
        <f t="shared" si="575"/>
        <v>17</v>
      </c>
    </row>
    <row r="23469" spans="2:2">
      <c r="B23469">
        <f t="shared" si="575"/>
        <v>17</v>
      </c>
    </row>
    <row r="23470" spans="2:2">
      <c r="B23470">
        <f t="shared" si="575"/>
        <v>17</v>
      </c>
    </row>
    <row r="23471" spans="2:2">
      <c r="B23471">
        <f t="shared" si="575"/>
        <v>17</v>
      </c>
    </row>
    <row r="23472" spans="2:2">
      <c r="B23472">
        <f t="shared" si="575"/>
        <v>17</v>
      </c>
    </row>
    <row r="23473" spans="2:2">
      <c r="B23473">
        <f t="shared" si="575"/>
        <v>17</v>
      </c>
    </row>
    <row r="23474" spans="2:2">
      <c r="B23474">
        <f t="shared" si="575"/>
        <v>17</v>
      </c>
    </row>
    <row r="23475" spans="2:2">
      <c r="B23475">
        <f t="shared" si="575"/>
        <v>17</v>
      </c>
    </row>
    <row r="23476" spans="2:2">
      <c r="B23476">
        <f t="shared" si="575"/>
        <v>17</v>
      </c>
    </row>
    <row r="23477" spans="2:2">
      <c r="B23477">
        <f t="shared" si="575"/>
        <v>17</v>
      </c>
    </row>
    <row r="23478" spans="2:2">
      <c r="B23478">
        <f t="shared" si="575"/>
        <v>17</v>
      </c>
    </row>
    <row r="23479" spans="2:2">
      <c r="B23479">
        <f t="shared" si="575"/>
        <v>17</v>
      </c>
    </row>
    <row r="23480" spans="2:2">
      <c r="B23480">
        <f t="shared" si="575"/>
        <v>17</v>
      </c>
    </row>
    <row r="23481" spans="2:2">
      <c r="B23481">
        <f t="shared" si="575"/>
        <v>17</v>
      </c>
    </row>
    <row r="23482" spans="2:2">
      <c r="B23482">
        <f t="shared" si="575"/>
        <v>17</v>
      </c>
    </row>
    <row r="23483" spans="2:2">
      <c r="B23483">
        <f t="shared" si="575"/>
        <v>17</v>
      </c>
    </row>
    <row r="23484" spans="2:2">
      <c r="B23484">
        <f t="shared" si="575"/>
        <v>17</v>
      </c>
    </row>
    <row r="23485" spans="2:2">
      <c r="B23485">
        <f t="shared" si="575"/>
        <v>17</v>
      </c>
    </row>
    <row r="23486" spans="2:2">
      <c r="B23486">
        <f t="shared" si="575"/>
        <v>17</v>
      </c>
    </row>
    <row r="23487" spans="2:2">
      <c r="B23487">
        <f t="shared" si="575"/>
        <v>17</v>
      </c>
    </row>
    <row r="23488" spans="2:2">
      <c r="B23488">
        <f t="shared" si="575"/>
        <v>17</v>
      </c>
    </row>
    <row r="23489" spans="2:2">
      <c r="B23489">
        <f t="shared" si="575"/>
        <v>17</v>
      </c>
    </row>
    <row r="23490" spans="2:2">
      <c r="B23490">
        <f t="shared" si="575"/>
        <v>17</v>
      </c>
    </row>
    <row r="23491" spans="2:2">
      <c r="B23491">
        <f t="shared" si="575"/>
        <v>17</v>
      </c>
    </row>
    <row r="23492" spans="2:2">
      <c r="B23492">
        <f t="shared" si="575"/>
        <v>17</v>
      </c>
    </row>
    <row r="23493" spans="2:2">
      <c r="B23493">
        <f t="shared" ref="B23493:B23556" si="576">+IF(F23492=44085,B23492+1,B23492)</f>
        <v>17</v>
      </c>
    </row>
    <row r="23494" spans="2:2">
      <c r="B23494">
        <f t="shared" si="576"/>
        <v>17</v>
      </c>
    </row>
    <row r="23495" spans="2:2">
      <c r="B23495">
        <f t="shared" si="576"/>
        <v>17</v>
      </c>
    </row>
    <row r="23496" spans="2:2">
      <c r="B23496">
        <f t="shared" si="576"/>
        <v>17</v>
      </c>
    </row>
    <row r="23497" spans="2:2">
      <c r="B23497">
        <f t="shared" si="576"/>
        <v>17</v>
      </c>
    </row>
    <row r="23498" spans="2:2">
      <c r="B23498">
        <f t="shared" si="576"/>
        <v>17</v>
      </c>
    </row>
    <row r="23499" spans="2:2">
      <c r="B23499">
        <f t="shared" si="576"/>
        <v>17</v>
      </c>
    </row>
    <row r="23500" spans="2:2">
      <c r="B23500">
        <f t="shared" si="576"/>
        <v>17</v>
      </c>
    </row>
    <row r="23501" spans="2:2">
      <c r="B23501">
        <f t="shared" si="576"/>
        <v>17</v>
      </c>
    </row>
    <row r="23502" spans="2:2">
      <c r="B23502">
        <f t="shared" si="576"/>
        <v>17</v>
      </c>
    </row>
    <row r="23503" spans="2:2">
      <c r="B23503">
        <f t="shared" si="576"/>
        <v>17</v>
      </c>
    </row>
    <row r="23504" spans="2:2">
      <c r="B23504">
        <f t="shared" si="576"/>
        <v>17</v>
      </c>
    </row>
    <row r="23505" spans="2:2">
      <c r="B23505">
        <f t="shared" si="576"/>
        <v>17</v>
      </c>
    </row>
    <row r="23506" spans="2:2">
      <c r="B23506">
        <f t="shared" si="576"/>
        <v>17</v>
      </c>
    </row>
    <row r="23507" spans="2:2">
      <c r="B23507">
        <f t="shared" si="576"/>
        <v>17</v>
      </c>
    </row>
    <row r="23508" spans="2:2">
      <c r="B23508">
        <f t="shared" si="576"/>
        <v>17</v>
      </c>
    </row>
    <row r="23509" spans="2:2">
      <c r="B23509">
        <f t="shared" si="576"/>
        <v>17</v>
      </c>
    </row>
    <row r="23510" spans="2:2">
      <c r="B23510">
        <f t="shared" si="576"/>
        <v>17</v>
      </c>
    </row>
    <row r="23511" spans="2:2">
      <c r="B23511">
        <f t="shared" si="576"/>
        <v>17</v>
      </c>
    </row>
    <row r="23512" spans="2:2">
      <c r="B23512">
        <f t="shared" si="576"/>
        <v>17</v>
      </c>
    </row>
    <row r="23513" spans="2:2">
      <c r="B23513">
        <f t="shared" si="576"/>
        <v>17</v>
      </c>
    </row>
    <row r="23514" spans="2:2">
      <c r="B23514">
        <f t="shared" si="576"/>
        <v>17</v>
      </c>
    </row>
    <row r="23515" spans="2:2">
      <c r="B23515">
        <f t="shared" si="576"/>
        <v>17</v>
      </c>
    </row>
    <row r="23516" spans="2:2">
      <c r="B23516">
        <f t="shared" si="576"/>
        <v>17</v>
      </c>
    </row>
    <row r="23517" spans="2:2">
      <c r="B23517">
        <f t="shared" si="576"/>
        <v>17</v>
      </c>
    </row>
    <row r="23518" spans="2:2">
      <c r="B23518">
        <f t="shared" si="576"/>
        <v>17</v>
      </c>
    </row>
    <row r="23519" spans="2:2">
      <c r="B23519">
        <f t="shared" si="576"/>
        <v>17</v>
      </c>
    </row>
    <row r="23520" spans="2:2">
      <c r="B23520">
        <f t="shared" si="576"/>
        <v>17</v>
      </c>
    </row>
    <row r="23521" spans="2:2">
      <c r="B23521">
        <f t="shared" si="576"/>
        <v>17</v>
      </c>
    </row>
    <row r="23522" spans="2:2">
      <c r="B23522">
        <f t="shared" si="576"/>
        <v>17</v>
      </c>
    </row>
    <row r="23523" spans="2:2">
      <c r="B23523">
        <f t="shared" si="576"/>
        <v>17</v>
      </c>
    </row>
    <row r="23524" spans="2:2">
      <c r="B23524">
        <f t="shared" si="576"/>
        <v>17</v>
      </c>
    </row>
    <row r="23525" spans="2:2">
      <c r="B23525">
        <f t="shared" si="576"/>
        <v>17</v>
      </c>
    </row>
    <row r="23526" spans="2:2">
      <c r="B23526">
        <f t="shared" si="576"/>
        <v>17</v>
      </c>
    </row>
    <row r="23527" spans="2:2">
      <c r="B23527">
        <f t="shared" si="576"/>
        <v>17</v>
      </c>
    </row>
    <row r="23528" spans="2:2">
      <c r="B23528">
        <f t="shared" si="576"/>
        <v>17</v>
      </c>
    </row>
    <row r="23529" spans="2:2">
      <c r="B23529">
        <f t="shared" si="576"/>
        <v>17</v>
      </c>
    </row>
    <row r="23530" spans="2:2">
      <c r="B23530">
        <f t="shared" si="576"/>
        <v>17</v>
      </c>
    </row>
    <row r="23531" spans="2:2">
      <c r="B23531">
        <f t="shared" si="576"/>
        <v>17</v>
      </c>
    </row>
    <row r="23532" spans="2:2">
      <c r="B23532">
        <f t="shared" si="576"/>
        <v>17</v>
      </c>
    </row>
    <row r="23533" spans="2:2">
      <c r="B23533">
        <f t="shared" si="576"/>
        <v>17</v>
      </c>
    </row>
    <row r="23534" spans="2:2">
      <c r="B23534">
        <f t="shared" si="576"/>
        <v>17</v>
      </c>
    </row>
    <row r="23535" spans="2:2">
      <c r="B23535">
        <f t="shared" si="576"/>
        <v>17</v>
      </c>
    </row>
    <row r="23536" spans="2:2">
      <c r="B23536">
        <f t="shared" si="576"/>
        <v>17</v>
      </c>
    </row>
    <row r="23537" spans="2:2">
      <c r="B23537">
        <f t="shared" si="576"/>
        <v>17</v>
      </c>
    </row>
    <row r="23538" spans="2:2">
      <c r="B23538">
        <f t="shared" si="576"/>
        <v>17</v>
      </c>
    </row>
    <row r="23539" spans="2:2">
      <c r="B23539">
        <f t="shared" si="576"/>
        <v>17</v>
      </c>
    </row>
    <row r="23540" spans="2:2">
      <c r="B23540">
        <f t="shared" si="576"/>
        <v>17</v>
      </c>
    </row>
    <row r="23541" spans="2:2">
      <c r="B23541">
        <f t="shared" si="576"/>
        <v>17</v>
      </c>
    </row>
    <row r="23542" spans="2:2">
      <c r="B23542">
        <f t="shared" si="576"/>
        <v>17</v>
      </c>
    </row>
    <row r="23543" spans="2:2">
      <c r="B23543">
        <f t="shared" si="576"/>
        <v>17</v>
      </c>
    </row>
    <row r="23544" spans="2:2">
      <c r="B23544">
        <f t="shared" si="576"/>
        <v>17</v>
      </c>
    </row>
    <row r="23545" spans="2:2">
      <c r="B23545">
        <f t="shared" si="576"/>
        <v>17</v>
      </c>
    </row>
    <row r="23546" spans="2:2">
      <c r="B23546">
        <f t="shared" si="576"/>
        <v>17</v>
      </c>
    </row>
    <row r="23547" spans="2:2">
      <c r="B23547">
        <f t="shared" si="576"/>
        <v>17</v>
      </c>
    </row>
    <row r="23548" spans="2:2">
      <c r="B23548">
        <f t="shared" si="576"/>
        <v>17</v>
      </c>
    </row>
    <row r="23549" spans="2:2">
      <c r="B23549">
        <f t="shared" si="576"/>
        <v>17</v>
      </c>
    </row>
    <row r="23550" spans="2:2">
      <c r="B23550">
        <f t="shared" si="576"/>
        <v>17</v>
      </c>
    </row>
    <row r="23551" spans="2:2">
      <c r="B23551">
        <f t="shared" si="576"/>
        <v>17</v>
      </c>
    </row>
    <row r="23552" spans="2:2">
      <c r="B23552">
        <f t="shared" si="576"/>
        <v>17</v>
      </c>
    </row>
    <row r="23553" spans="2:2">
      <c r="B23553">
        <f t="shared" si="576"/>
        <v>17</v>
      </c>
    </row>
    <row r="23554" spans="2:2">
      <c r="B23554">
        <f t="shared" si="576"/>
        <v>17</v>
      </c>
    </row>
    <row r="23555" spans="2:2">
      <c r="B23555">
        <f t="shared" si="576"/>
        <v>17</v>
      </c>
    </row>
    <row r="23556" spans="2:2">
      <c r="B23556">
        <f t="shared" si="576"/>
        <v>17</v>
      </c>
    </row>
    <row r="23557" spans="2:2">
      <c r="B23557">
        <f t="shared" ref="B23557:B23620" si="577">+IF(F23556=44085,B23556+1,B23556)</f>
        <v>17</v>
      </c>
    </row>
    <row r="23558" spans="2:2">
      <c r="B23558">
        <f t="shared" si="577"/>
        <v>17</v>
      </c>
    </row>
    <row r="23559" spans="2:2">
      <c r="B23559">
        <f t="shared" si="577"/>
        <v>17</v>
      </c>
    </row>
    <row r="23560" spans="2:2">
      <c r="B23560">
        <f t="shared" si="577"/>
        <v>17</v>
      </c>
    </row>
    <row r="23561" spans="2:2">
      <c r="B23561">
        <f t="shared" si="577"/>
        <v>17</v>
      </c>
    </row>
    <row r="23562" spans="2:2">
      <c r="B23562">
        <f t="shared" si="577"/>
        <v>17</v>
      </c>
    </row>
    <row r="23563" spans="2:2">
      <c r="B23563">
        <f t="shared" si="577"/>
        <v>17</v>
      </c>
    </row>
    <row r="23564" spans="2:2">
      <c r="B23564">
        <f t="shared" si="577"/>
        <v>17</v>
      </c>
    </row>
    <row r="23565" spans="2:2">
      <c r="B23565">
        <f t="shared" si="577"/>
        <v>17</v>
      </c>
    </row>
    <row r="23566" spans="2:2">
      <c r="B23566">
        <f t="shared" si="577"/>
        <v>17</v>
      </c>
    </row>
    <row r="23567" spans="2:2">
      <c r="B23567">
        <f t="shared" si="577"/>
        <v>17</v>
      </c>
    </row>
    <row r="23568" spans="2:2">
      <c r="B23568">
        <f t="shared" si="577"/>
        <v>17</v>
      </c>
    </row>
    <row r="23569" spans="2:2">
      <c r="B23569">
        <f t="shared" si="577"/>
        <v>17</v>
      </c>
    </row>
    <row r="23570" spans="2:2">
      <c r="B23570">
        <f t="shared" si="577"/>
        <v>17</v>
      </c>
    </row>
    <row r="23571" spans="2:2">
      <c r="B23571">
        <f t="shared" si="577"/>
        <v>17</v>
      </c>
    </row>
    <row r="23572" spans="2:2">
      <c r="B23572">
        <f t="shared" si="577"/>
        <v>17</v>
      </c>
    </row>
    <row r="23573" spans="2:2">
      <c r="B23573">
        <f t="shared" si="577"/>
        <v>17</v>
      </c>
    </row>
    <row r="23574" spans="2:2">
      <c r="B23574">
        <f t="shared" si="577"/>
        <v>17</v>
      </c>
    </row>
    <row r="23575" spans="2:2">
      <c r="B23575">
        <f t="shared" si="577"/>
        <v>17</v>
      </c>
    </row>
    <row r="23576" spans="2:2">
      <c r="B23576">
        <f t="shared" si="577"/>
        <v>17</v>
      </c>
    </row>
    <row r="23577" spans="2:2">
      <c r="B23577">
        <f t="shared" si="577"/>
        <v>17</v>
      </c>
    </row>
    <row r="23578" spans="2:2">
      <c r="B23578">
        <f t="shared" si="577"/>
        <v>17</v>
      </c>
    </row>
    <row r="23579" spans="2:2">
      <c r="B23579">
        <f t="shared" si="577"/>
        <v>17</v>
      </c>
    </row>
    <row r="23580" spans="2:2">
      <c r="B23580">
        <f t="shared" si="577"/>
        <v>17</v>
      </c>
    </row>
    <row r="23581" spans="2:2">
      <c r="B23581">
        <f t="shared" si="577"/>
        <v>17</v>
      </c>
    </row>
    <row r="23582" spans="2:2">
      <c r="B23582">
        <f t="shared" si="577"/>
        <v>17</v>
      </c>
    </row>
    <row r="23583" spans="2:2">
      <c r="B23583">
        <f t="shared" si="577"/>
        <v>17</v>
      </c>
    </row>
    <row r="23584" spans="2:2">
      <c r="B23584">
        <f t="shared" si="577"/>
        <v>17</v>
      </c>
    </row>
    <row r="23585" spans="2:2">
      <c r="B23585">
        <f t="shared" si="577"/>
        <v>17</v>
      </c>
    </row>
    <row r="23586" spans="2:2">
      <c r="B23586">
        <f t="shared" si="577"/>
        <v>17</v>
      </c>
    </row>
    <row r="23587" spans="2:2">
      <c r="B23587">
        <f t="shared" si="577"/>
        <v>17</v>
      </c>
    </row>
    <row r="23588" spans="2:2">
      <c r="B23588">
        <f t="shared" si="577"/>
        <v>17</v>
      </c>
    </row>
    <row r="23589" spans="2:2">
      <c r="B23589">
        <f t="shared" si="577"/>
        <v>17</v>
      </c>
    </row>
    <row r="23590" spans="2:2">
      <c r="B23590">
        <f t="shared" si="577"/>
        <v>17</v>
      </c>
    </row>
    <row r="23591" spans="2:2">
      <c r="B23591">
        <f t="shared" si="577"/>
        <v>17</v>
      </c>
    </row>
    <row r="23592" spans="2:2">
      <c r="B23592">
        <f t="shared" si="577"/>
        <v>17</v>
      </c>
    </row>
    <row r="23593" spans="2:2">
      <c r="B23593">
        <f t="shared" si="577"/>
        <v>17</v>
      </c>
    </row>
    <row r="23594" spans="2:2">
      <c r="B23594">
        <f t="shared" si="577"/>
        <v>17</v>
      </c>
    </row>
    <row r="23595" spans="2:2">
      <c r="B23595">
        <f t="shared" si="577"/>
        <v>17</v>
      </c>
    </row>
    <row r="23596" spans="2:2">
      <c r="B23596">
        <f t="shared" si="577"/>
        <v>17</v>
      </c>
    </row>
    <row r="23597" spans="2:2">
      <c r="B23597">
        <f t="shared" si="577"/>
        <v>17</v>
      </c>
    </row>
    <row r="23598" spans="2:2">
      <c r="B23598">
        <f t="shared" si="577"/>
        <v>17</v>
      </c>
    </row>
    <row r="23599" spans="2:2">
      <c r="B23599">
        <f t="shared" si="577"/>
        <v>17</v>
      </c>
    </row>
    <row r="23600" spans="2:2">
      <c r="B23600">
        <f t="shared" si="577"/>
        <v>17</v>
      </c>
    </row>
    <row r="23601" spans="2:2">
      <c r="B23601">
        <f t="shared" si="577"/>
        <v>17</v>
      </c>
    </row>
    <row r="23602" spans="2:2">
      <c r="B23602">
        <f t="shared" si="577"/>
        <v>17</v>
      </c>
    </row>
    <row r="23603" spans="2:2">
      <c r="B23603">
        <f t="shared" si="577"/>
        <v>17</v>
      </c>
    </row>
    <row r="23604" spans="2:2">
      <c r="B23604">
        <f t="shared" si="577"/>
        <v>17</v>
      </c>
    </row>
    <row r="23605" spans="2:2">
      <c r="B23605">
        <f t="shared" si="577"/>
        <v>17</v>
      </c>
    </row>
    <row r="23606" spans="2:2">
      <c r="B23606">
        <f t="shared" si="577"/>
        <v>17</v>
      </c>
    </row>
    <row r="23607" spans="2:2">
      <c r="B23607">
        <f t="shared" si="577"/>
        <v>17</v>
      </c>
    </row>
    <row r="23608" spans="2:2">
      <c r="B23608">
        <f t="shared" si="577"/>
        <v>17</v>
      </c>
    </row>
    <row r="23609" spans="2:2">
      <c r="B23609">
        <f t="shared" si="577"/>
        <v>17</v>
      </c>
    </row>
    <row r="23610" spans="2:2">
      <c r="B23610">
        <f t="shared" si="577"/>
        <v>17</v>
      </c>
    </row>
    <row r="23611" spans="2:2">
      <c r="B23611">
        <f t="shared" si="577"/>
        <v>17</v>
      </c>
    </row>
    <row r="23612" spans="2:2">
      <c r="B23612">
        <f t="shared" si="577"/>
        <v>17</v>
      </c>
    </row>
    <row r="23613" spans="2:2">
      <c r="B23613">
        <f t="shared" si="577"/>
        <v>17</v>
      </c>
    </row>
    <row r="23614" spans="2:2">
      <c r="B23614">
        <f t="shared" si="577"/>
        <v>17</v>
      </c>
    </row>
    <row r="23615" spans="2:2">
      <c r="B23615">
        <f t="shared" si="577"/>
        <v>17</v>
      </c>
    </row>
    <row r="23616" spans="2:2">
      <c r="B23616">
        <f t="shared" si="577"/>
        <v>17</v>
      </c>
    </row>
    <row r="23617" spans="2:2">
      <c r="B23617">
        <f t="shared" si="577"/>
        <v>17</v>
      </c>
    </row>
    <row r="23618" spans="2:2">
      <c r="B23618">
        <f t="shared" si="577"/>
        <v>17</v>
      </c>
    </row>
    <row r="23619" spans="2:2">
      <c r="B23619">
        <f t="shared" si="577"/>
        <v>17</v>
      </c>
    </row>
    <row r="23620" spans="2:2">
      <c r="B23620">
        <f t="shared" si="577"/>
        <v>17</v>
      </c>
    </row>
    <row r="23621" spans="2:2">
      <c r="B23621">
        <f t="shared" ref="B23621:B23684" si="578">+IF(F23620=44085,B23620+1,B23620)</f>
        <v>17</v>
      </c>
    </row>
    <row r="23622" spans="2:2">
      <c r="B23622">
        <f t="shared" si="578"/>
        <v>17</v>
      </c>
    </row>
    <row r="23623" spans="2:2">
      <c r="B23623">
        <f t="shared" si="578"/>
        <v>17</v>
      </c>
    </row>
    <row r="23624" spans="2:2">
      <c r="B23624">
        <f t="shared" si="578"/>
        <v>17</v>
      </c>
    </row>
    <row r="23625" spans="2:2">
      <c r="B23625">
        <f t="shared" si="578"/>
        <v>17</v>
      </c>
    </row>
    <row r="23626" spans="2:2">
      <c r="B23626">
        <f t="shared" si="578"/>
        <v>17</v>
      </c>
    </row>
    <row r="23627" spans="2:2">
      <c r="B23627">
        <f t="shared" si="578"/>
        <v>17</v>
      </c>
    </row>
    <row r="23628" spans="2:2">
      <c r="B23628">
        <f t="shared" si="578"/>
        <v>17</v>
      </c>
    </row>
    <row r="23629" spans="2:2">
      <c r="B23629">
        <f t="shared" si="578"/>
        <v>17</v>
      </c>
    </row>
    <row r="23630" spans="2:2">
      <c r="B23630">
        <f t="shared" si="578"/>
        <v>17</v>
      </c>
    </row>
    <row r="23631" spans="2:2">
      <c r="B23631">
        <f t="shared" si="578"/>
        <v>17</v>
      </c>
    </row>
    <row r="23632" spans="2:2">
      <c r="B23632">
        <f t="shared" si="578"/>
        <v>17</v>
      </c>
    </row>
    <row r="23633" spans="2:2">
      <c r="B23633">
        <f t="shared" si="578"/>
        <v>17</v>
      </c>
    </row>
    <row r="23634" spans="2:2">
      <c r="B23634">
        <f t="shared" si="578"/>
        <v>17</v>
      </c>
    </row>
    <row r="23635" spans="2:2">
      <c r="B23635">
        <f t="shared" si="578"/>
        <v>17</v>
      </c>
    </row>
    <row r="23636" spans="2:2">
      <c r="B23636">
        <f t="shared" si="578"/>
        <v>17</v>
      </c>
    </row>
    <row r="23637" spans="2:2">
      <c r="B23637">
        <f t="shared" si="578"/>
        <v>17</v>
      </c>
    </row>
    <row r="23638" spans="2:2">
      <c r="B23638">
        <f t="shared" si="578"/>
        <v>17</v>
      </c>
    </row>
    <row r="23639" spans="2:2">
      <c r="B23639">
        <f t="shared" si="578"/>
        <v>17</v>
      </c>
    </row>
    <row r="23640" spans="2:2">
      <c r="B23640">
        <f t="shared" si="578"/>
        <v>17</v>
      </c>
    </row>
    <row r="23641" spans="2:2">
      <c r="B23641">
        <f t="shared" si="578"/>
        <v>17</v>
      </c>
    </row>
    <row r="23642" spans="2:2">
      <c r="B23642">
        <f t="shared" si="578"/>
        <v>17</v>
      </c>
    </row>
    <row r="23643" spans="2:2">
      <c r="B23643">
        <f t="shared" si="578"/>
        <v>17</v>
      </c>
    </row>
    <row r="23644" spans="2:2">
      <c r="B23644">
        <f t="shared" si="578"/>
        <v>17</v>
      </c>
    </row>
    <row r="23645" spans="2:2">
      <c r="B23645">
        <f t="shared" si="578"/>
        <v>17</v>
      </c>
    </row>
    <row r="23646" spans="2:2">
      <c r="B23646">
        <f t="shared" si="578"/>
        <v>17</v>
      </c>
    </row>
    <row r="23647" spans="2:2">
      <c r="B23647">
        <f t="shared" si="578"/>
        <v>17</v>
      </c>
    </row>
    <row r="23648" spans="2:2">
      <c r="B23648">
        <f t="shared" si="578"/>
        <v>17</v>
      </c>
    </row>
    <row r="23649" spans="2:2">
      <c r="B23649">
        <f t="shared" si="578"/>
        <v>17</v>
      </c>
    </row>
    <row r="23650" spans="2:2">
      <c r="B23650">
        <f t="shared" si="578"/>
        <v>17</v>
      </c>
    </row>
    <row r="23651" spans="2:2">
      <c r="B23651">
        <f t="shared" si="578"/>
        <v>17</v>
      </c>
    </row>
    <row r="23652" spans="2:2">
      <c r="B23652">
        <f t="shared" si="578"/>
        <v>17</v>
      </c>
    </row>
    <row r="23653" spans="2:2">
      <c r="B23653">
        <f t="shared" si="578"/>
        <v>17</v>
      </c>
    </row>
    <row r="23654" spans="2:2">
      <c r="B23654">
        <f t="shared" si="578"/>
        <v>17</v>
      </c>
    </row>
    <row r="23655" spans="2:2">
      <c r="B23655">
        <f t="shared" si="578"/>
        <v>17</v>
      </c>
    </row>
    <row r="23656" spans="2:2">
      <c r="B23656">
        <f t="shared" si="578"/>
        <v>17</v>
      </c>
    </row>
    <row r="23657" spans="2:2">
      <c r="B23657">
        <f t="shared" si="578"/>
        <v>17</v>
      </c>
    </row>
    <row r="23658" spans="2:2">
      <c r="B23658">
        <f t="shared" si="578"/>
        <v>17</v>
      </c>
    </row>
    <row r="23659" spans="2:2">
      <c r="B23659">
        <f t="shared" si="578"/>
        <v>17</v>
      </c>
    </row>
    <row r="23660" spans="2:2">
      <c r="B23660">
        <f t="shared" si="578"/>
        <v>17</v>
      </c>
    </row>
    <row r="23661" spans="2:2">
      <c r="B23661">
        <f t="shared" si="578"/>
        <v>17</v>
      </c>
    </row>
    <row r="23662" spans="2:2">
      <c r="B23662">
        <f t="shared" si="578"/>
        <v>17</v>
      </c>
    </row>
    <row r="23663" spans="2:2">
      <c r="B23663">
        <f t="shared" si="578"/>
        <v>17</v>
      </c>
    </row>
    <row r="23664" spans="2:2">
      <c r="B23664">
        <f t="shared" si="578"/>
        <v>17</v>
      </c>
    </row>
    <row r="23665" spans="2:2">
      <c r="B23665">
        <f t="shared" si="578"/>
        <v>17</v>
      </c>
    </row>
    <row r="23666" spans="2:2">
      <c r="B23666">
        <f t="shared" si="578"/>
        <v>17</v>
      </c>
    </row>
    <row r="23667" spans="2:2">
      <c r="B23667">
        <f t="shared" si="578"/>
        <v>17</v>
      </c>
    </row>
    <row r="23668" spans="2:2">
      <c r="B23668">
        <f t="shared" si="578"/>
        <v>17</v>
      </c>
    </row>
    <row r="23669" spans="2:2">
      <c r="B23669">
        <f t="shared" si="578"/>
        <v>17</v>
      </c>
    </row>
    <row r="23670" spans="2:2">
      <c r="B23670">
        <f t="shared" si="578"/>
        <v>17</v>
      </c>
    </row>
    <row r="23671" spans="2:2">
      <c r="B23671">
        <f t="shared" si="578"/>
        <v>17</v>
      </c>
    </row>
    <row r="23672" spans="2:2">
      <c r="B23672">
        <f t="shared" si="578"/>
        <v>17</v>
      </c>
    </row>
    <row r="23673" spans="2:2">
      <c r="B23673">
        <f t="shared" si="578"/>
        <v>17</v>
      </c>
    </row>
    <row r="23674" spans="2:2">
      <c r="B23674">
        <f t="shared" si="578"/>
        <v>17</v>
      </c>
    </row>
    <row r="23675" spans="2:2">
      <c r="B23675">
        <f t="shared" si="578"/>
        <v>17</v>
      </c>
    </row>
    <row r="23676" spans="2:2">
      <c r="B23676">
        <f t="shared" si="578"/>
        <v>17</v>
      </c>
    </row>
    <row r="23677" spans="2:2">
      <c r="B23677">
        <f t="shared" si="578"/>
        <v>17</v>
      </c>
    </row>
    <row r="23678" spans="2:2">
      <c r="B23678">
        <f t="shared" si="578"/>
        <v>17</v>
      </c>
    </row>
    <row r="23679" spans="2:2">
      <c r="B23679">
        <f t="shared" si="578"/>
        <v>17</v>
      </c>
    </row>
    <row r="23680" spans="2:2">
      <c r="B23680">
        <f t="shared" si="578"/>
        <v>17</v>
      </c>
    </row>
    <row r="23681" spans="2:2">
      <c r="B23681">
        <f t="shared" si="578"/>
        <v>17</v>
      </c>
    </row>
    <row r="23682" spans="2:2">
      <c r="B23682">
        <f t="shared" si="578"/>
        <v>17</v>
      </c>
    </row>
    <row r="23683" spans="2:2">
      <c r="B23683">
        <f t="shared" si="578"/>
        <v>17</v>
      </c>
    </row>
    <row r="23684" spans="2:2">
      <c r="B23684">
        <f t="shared" si="578"/>
        <v>17</v>
      </c>
    </row>
    <row r="23685" spans="2:2">
      <c r="B23685">
        <f t="shared" ref="B23685:B23748" si="579">+IF(F23684=44085,B23684+1,B23684)</f>
        <v>17</v>
      </c>
    </row>
    <row r="23686" spans="2:2">
      <c r="B23686">
        <f t="shared" si="579"/>
        <v>17</v>
      </c>
    </row>
    <row r="23687" spans="2:2">
      <c r="B23687">
        <f t="shared" si="579"/>
        <v>17</v>
      </c>
    </row>
    <row r="23688" spans="2:2">
      <c r="B23688">
        <f t="shared" si="579"/>
        <v>17</v>
      </c>
    </row>
    <row r="23689" spans="2:2">
      <c r="B23689">
        <f t="shared" si="579"/>
        <v>17</v>
      </c>
    </row>
    <row r="23690" spans="2:2">
      <c r="B23690">
        <f t="shared" si="579"/>
        <v>17</v>
      </c>
    </row>
    <row r="23691" spans="2:2">
      <c r="B23691">
        <f t="shared" si="579"/>
        <v>17</v>
      </c>
    </row>
    <row r="23692" spans="2:2">
      <c r="B23692">
        <f t="shared" si="579"/>
        <v>17</v>
      </c>
    </row>
    <row r="23693" spans="2:2">
      <c r="B23693">
        <f t="shared" si="579"/>
        <v>17</v>
      </c>
    </row>
    <row r="23694" spans="2:2">
      <c r="B23694">
        <f t="shared" si="579"/>
        <v>17</v>
      </c>
    </row>
    <row r="23695" spans="2:2">
      <c r="B23695">
        <f t="shared" si="579"/>
        <v>17</v>
      </c>
    </row>
    <row r="23696" spans="2:2">
      <c r="B23696">
        <f t="shared" si="579"/>
        <v>17</v>
      </c>
    </row>
    <row r="23697" spans="2:2">
      <c r="B23697">
        <f t="shared" si="579"/>
        <v>17</v>
      </c>
    </row>
    <row r="23698" spans="2:2">
      <c r="B23698">
        <f t="shared" si="579"/>
        <v>17</v>
      </c>
    </row>
    <row r="23699" spans="2:2">
      <c r="B23699">
        <f t="shared" si="579"/>
        <v>17</v>
      </c>
    </row>
    <row r="23700" spans="2:2">
      <c r="B23700">
        <f t="shared" si="579"/>
        <v>17</v>
      </c>
    </row>
    <row r="23701" spans="2:2">
      <c r="B23701">
        <f t="shared" si="579"/>
        <v>17</v>
      </c>
    </row>
    <row r="23702" spans="2:2">
      <c r="B23702">
        <f t="shared" si="579"/>
        <v>17</v>
      </c>
    </row>
    <row r="23703" spans="2:2">
      <c r="B23703">
        <f t="shared" si="579"/>
        <v>17</v>
      </c>
    </row>
    <row r="23704" spans="2:2">
      <c r="B23704">
        <f t="shared" si="579"/>
        <v>17</v>
      </c>
    </row>
    <row r="23705" spans="2:2">
      <c r="B23705">
        <f t="shared" si="579"/>
        <v>17</v>
      </c>
    </row>
    <row r="23706" spans="2:2">
      <c r="B23706">
        <f t="shared" si="579"/>
        <v>17</v>
      </c>
    </row>
    <row r="23707" spans="2:2">
      <c r="B23707">
        <f t="shared" si="579"/>
        <v>17</v>
      </c>
    </row>
    <row r="23708" spans="2:2">
      <c r="B23708">
        <f t="shared" si="579"/>
        <v>17</v>
      </c>
    </row>
    <row r="23709" spans="2:2">
      <c r="B23709">
        <f t="shared" si="579"/>
        <v>17</v>
      </c>
    </row>
    <row r="23710" spans="2:2">
      <c r="B23710">
        <f t="shared" si="579"/>
        <v>17</v>
      </c>
    </row>
    <row r="23711" spans="2:2">
      <c r="B23711">
        <f t="shared" si="579"/>
        <v>17</v>
      </c>
    </row>
    <row r="23712" spans="2:2">
      <c r="B23712">
        <f t="shared" si="579"/>
        <v>17</v>
      </c>
    </row>
    <row r="23713" spans="2:2">
      <c r="B23713">
        <f t="shared" si="579"/>
        <v>17</v>
      </c>
    </row>
    <row r="23714" spans="2:2">
      <c r="B23714">
        <f t="shared" si="579"/>
        <v>17</v>
      </c>
    </row>
    <row r="23715" spans="2:2">
      <c r="B23715">
        <f t="shared" si="579"/>
        <v>17</v>
      </c>
    </row>
    <row r="23716" spans="2:2">
      <c r="B23716">
        <f t="shared" si="579"/>
        <v>17</v>
      </c>
    </row>
    <row r="23717" spans="2:2">
      <c r="B23717">
        <f t="shared" si="579"/>
        <v>17</v>
      </c>
    </row>
    <row r="23718" spans="2:2">
      <c r="B23718">
        <f t="shared" si="579"/>
        <v>17</v>
      </c>
    </row>
    <row r="23719" spans="2:2">
      <c r="B23719">
        <f t="shared" si="579"/>
        <v>17</v>
      </c>
    </row>
    <row r="23720" spans="2:2">
      <c r="B23720">
        <f t="shared" si="579"/>
        <v>17</v>
      </c>
    </row>
    <row r="23721" spans="2:2">
      <c r="B23721">
        <f t="shared" si="579"/>
        <v>17</v>
      </c>
    </row>
    <row r="23722" spans="2:2">
      <c r="B23722">
        <f t="shared" si="579"/>
        <v>17</v>
      </c>
    </row>
    <row r="23723" spans="2:2">
      <c r="B23723">
        <f t="shared" si="579"/>
        <v>17</v>
      </c>
    </row>
    <row r="23724" spans="2:2">
      <c r="B23724">
        <f t="shared" si="579"/>
        <v>17</v>
      </c>
    </row>
    <row r="23725" spans="2:2">
      <c r="B23725">
        <f t="shared" si="579"/>
        <v>17</v>
      </c>
    </row>
    <row r="23726" spans="2:2">
      <c r="B23726">
        <f t="shared" si="579"/>
        <v>17</v>
      </c>
    </row>
    <row r="23727" spans="2:2">
      <c r="B23727">
        <f t="shared" si="579"/>
        <v>17</v>
      </c>
    </row>
    <row r="23728" spans="2:2">
      <c r="B23728">
        <f t="shared" si="579"/>
        <v>17</v>
      </c>
    </row>
    <row r="23729" spans="2:2">
      <c r="B23729">
        <f t="shared" si="579"/>
        <v>17</v>
      </c>
    </row>
    <row r="23730" spans="2:2">
      <c r="B23730">
        <f t="shared" si="579"/>
        <v>17</v>
      </c>
    </row>
    <row r="23731" spans="2:2">
      <c r="B23731">
        <f t="shared" si="579"/>
        <v>17</v>
      </c>
    </row>
    <row r="23732" spans="2:2">
      <c r="B23732">
        <f t="shared" si="579"/>
        <v>17</v>
      </c>
    </row>
    <row r="23733" spans="2:2">
      <c r="B23733">
        <f t="shared" si="579"/>
        <v>17</v>
      </c>
    </row>
    <row r="23734" spans="2:2">
      <c r="B23734">
        <f t="shared" si="579"/>
        <v>17</v>
      </c>
    </row>
    <row r="23735" spans="2:2">
      <c r="B23735">
        <f t="shared" si="579"/>
        <v>17</v>
      </c>
    </row>
    <row r="23736" spans="2:2">
      <c r="B23736">
        <f t="shared" si="579"/>
        <v>17</v>
      </c>
    </row>
    <row r="23737" spans="2:2">
      <c r="B23737">
        <f t="shared" si="579"/>
        <v>17</v>
      </c>
    </row>
    <row r="23738" spans="2:2">
      <c r="B23738">
        <f t="shared" si="579"/>
        <v>17</v>
      </c>
    </row>
    <row r="23739" spans="2:2">
      <c r="B23739">
        <f t="shared" si="579"/>
        <v>17</v>
      </c>
    </row>
    <row r="23740" spans="2:2">
      <c r="B23740">
        <f t="shared" si="579"/>
        <v>17</v>
      </c>
    </row>
    <row r="23741" spans="2:2">
      <c r="B23741">
        <f t="shared" si="579"/>
        <v>17</v>
      </c>
    </row>
    <row r="23742" spans="2:2">
      <c r="B23742">
        <f t="shared" si="579"/>
        <v>17</v>
      </c>
    </row>
    <row r="23743" spans="2:2">
      <c r="B23743">
        <f t="shared" si="579"/>
        <v>17</v>
      </c>
    </row>
    <row r="23744" spans="2:2">
      <c r="B23744">
        <f t="shared" si="579"/>
        <v>17</v>
      </c>
    </row>
    <row r="23745" spans="2:2">
      <c r="B23745">
        <f t="shared" si="579"/>
        <v>17</v>
      </c>
    </row>
    <row r="23746" spans="2:2">
      <c r="B23746">
        <f t="shared" si="579"/>
        <v>17</v>
      </c>
    </row>
    <row r="23747" spans="2:2">
      <c r="B23747">
        <f t="shared" si="579"/>
        <v>17</v>
      </c>
    </row>
    <row r="23748" spans="2:2">
      <c r="B23748">
        <f t="shared" si="579"/>
        <v>17</v>
      </c>
    </row>
    <row r="23749" spans="2:2">
      <c r="B23749">
        <f t="shared" ref="B23749:B23812" si="580">+IF(F23748=44085,B23748+1,B23748)</f>
        <v>17</v>
      </c>
    </row>
    <row r="23750" spans="2:2">
      <c r="B23750">
        <f t="shared" si="580"/>
        <v>17</v>
      </c>
    </row>
    <row r="23751" spans="2:2">
      <c r="B23751">
        <f t="shared" si="580"/>
        <v>17</v>
      </c>
    </row>
    <row r="23752" spans="2:2">
      <c r="B23752">
        <f t="shared" si="580"/>
        <v>17</v>
      </c>
    </row>
    <row r="23753" spans="2:2">
      <c r="B23753">
        <f t="shared" si="580"/>
        <v>17</v>
      </c>
    </row>
    <row r="23754" spans="2:2">
      <c r="B23754">
        <f t="shared" si="580"/>
        <v>17</v>
      </c>
    </row>
    <row r="23755" spans="2:2">
      <c r="B23755">
        <f t="shared" si="580"/>
        <v>17</v>
      </c>
    </row>
    <row r="23756" spans="2:2">
      <c r="B23756">
        <f t="shared" si="580"/>
        <v>17</v>
      </c>
    </row>
    <row r="23757" spans="2:2">
      <c r="B23757">
        <f t="shared" si="580"/>
        <v>17</v>
      </c>
    </row>
    <row r="23758" spans="2:2">
      <c r="B23758">
        <f t="shared" si="580"/>
        <v>17</v>
      </c>
    </row>
    <row r="23759" spans="2:2">
      <c r="B23759">
        <f t="shared" si="580"/>
        <v>17</v>
      </c>
    </row>
    <row r="23760" spans="2:2">
      <c r="B23760">
        <f t="shared" si="580"/>
        <v>17</v>
      </c>
    </row>
    <row r="23761" spans="2:2">
      <c r="B23761">
        <f t="shared" si="580"/>
        <v>17</v>
      </c>
    </row>
    <row r="23762" spans="2:2">
      <c r="B23762">
        <f t="shared" si="580"/>
        <v>17</v>
      </c>
    </row>
    <row r="23763" spans="2:2">
      <c r="B23763">
        <f t="shared" si="580"/>
        <v>17</v>
      </c>
    </row>
    <row r="23764" spans="2:2">
      <c r="B23764">
        <f t="shared" si="580"/>
        <v>17</v>
      </c>
    </row>
    <row r="23765" spans="2:2">
      <c r="B23765">
        <f t="shared" si="580"/>
        <v>17</v>
      </c>
    </row>
    <row r="23766" spans="2:2">
      <c r="B23766">
        <f t="shared" si="580"/>
        <v>17</v>
      </c>
    </row>
    <row r="23767" spans="2:2">
      <c r="B23767">
        <f t="shared" si="580"/>
        <v>17</v>
      </c>
    </row>
    <row r="23768" spans="2:2">
      <c r="B23768">
        <f t="shared" si="580"/>
        <v>17</v>
      </c>
    </row>
    <row r="23769" spans="2:2">
      <c r="B23769">
        <f t="shared" si="580"/>
        <v>17</v>
      </c>
    </row>
    <row r="23770" spans="2:2">
      <c r="B23770">
        <f t="shared" si="580"/>
        <v>17</v>
      </c>
    </row>
    <row r="23771" spans="2:2">
      <c r="B23771">
        <f t="shared" si="580"/>
        <v>17</v>
      </c>
    </row>
    <row r="23772" spans="2:2">
      <c r="B23772">
        <f t="shared" si="580"/>
        <v>17</v>
      </c>
    </row>
    <row r="23773" spans="2:2">
      <c r="B23773">
        <f t="shared" si="580"/>
        <v>17</v>
      </c>
    </row>
    <row r="23774" spans="2:2">
      <c r="B23774">
        <f t="shared" si="580"/>
        <v>17</v>
      </c>
    </row>
    <row r="23775" spans="2:2">
      <c r="B23775">
        <f t="shared" si="580"/>
        <v>17</v>
      </c>
    </row>
    <row r="23776" spans="2:2">
      <c r="B23776">
        <f t="shared" si="580"/>
        <v>17</v>
      </c>
    </row>
    <row r="23777" spans="2:2">
      <c r="B23777">
        <f t="shared" si="580"/>
        <v>17</v>
      </c>
    </row>
    <row r="23778" spans="2:2">
      <c r="B23778">
        <f t="shared" si="580"/>
        <v>17</v>
      </c>
    </row>
    <row r="23779" spans="2:2">
      <c r="B23779">
        <f t="shared" si="580"/>
        <v>17</v>
      </c>
    </row>
    <row r="23780" spans="2:2">
      <c r="B23780">
        <f t="shared" si="580"/>
        <v>17</v>
      </c>
    </row>
    <row r="23781" spans="2:2">
      <c r="B23781">
        <f t="shared" si="580"/>
        <v>17</v>
      </c>
    </row>
    <row r="23782" spans="2:2">
      <c r="B23782">
        <f t="shared" si="580"/>
        <v>17</v>
      </c>
    </row>
    <row r="23783" spans="2:2">
      <c r="B23783">
        <f t="shared" si="580"/>
        <v>17</v>
      </c>
    </row>
    <row r="23784" spans="2:2">
      <c r="B23784">
        <f t="shared" si="580"/>
        <v>17</v>
      </c>
    </row>
    <row r="23785" spans="2:2">
      <c r="B23785">
        <f t="shared" si="580"/>
        <v>17</v>
      </c>
    </row>
    <row r="23786" spans="2:2">
      <c r="B23786">
        <f t="shared" si="580"/>
        <v>17</v>
      </c>
    </row>
    <row r="23787" spans="2:2">
      <c r="B23787">
        <f t="shared" si="580"/>
        <v>17</v>
      </c>
    </row>
    <row r="23788" spans="2:2">
      <c r="B23788">
        <f t="shared" si="580"/>
        <v>17</v>
      </c>
    </row>
    <row r="23789" spans="2:2">
      <c r="B23789">
        <f t="shared" si="580"/>
        <v>17</v>
      </c>
    </row>
    <row r="23790" spans="2:2">
      <c r="B23790">
        <f t="shared" si="580"/>
        <v>17</v>
      </c>
    </row>
    <row r="23791" spans="2:2">
      <c r="B23791">
        <f t="shared" si="580"/>
        <v>17</v>
      </c>
    </row>
    <row r="23792" spans="2:2">
      <c r="B23792">
        <f t="shared" si="580"/>
        <v>17</v>
      </c>
    </row>
    <row r="23793" spans="2:2">
      <c r="B23793">
        <f t="shared" si="580"/>
        <v>17</v>
      </c>
    </row>
    <row r="23794" spans="2:2">
      <c r="B23794">
        <f t="shared" si="580"/>
        <v>17</v>
      </c>
    </row>
    <row r="23795" spans="2:2">
      <c r="B23795">
        <f t="shared" si="580"/>
        <v>17</v>
      </c>
    </row>
    <row r="23796" spans="2:2">
      <c r="B23796">
        <f t="shared" si="580"/>
        <v>17</v>
      </c>
    </row>
    <row r="23797" spans="2:2">
      <c r="B23797">
        <f t="shared" si="580"/>
        <v>17</v>
      </c>
    </row>
    <row r="23798" spans="2:2">
      <c r="B23798">
        <f t="shared" si="580"/>
        <v>17</v>
      </c>
    </row>
    <row r="23799" spans="2:2">
      <c r="B23799">
        <f t="shared" si="580"/>
        <v>17</v>
      </c>
    </row>
    <row r="23800" spans="2:2">
      <c r="B23800">
        <f t="shared" si="580"/>
        <v>17</v>
      </c>
    </row>
    <row r="23801" spans="2:2">
      <c r="B23801">
        <f t="shared" si="580"/>
        <v>17</v>
      </c>
    </row>
    <row r="23802" spans="2:2">
      <c r="B23802">
        <f t="shared" si="580"/>
        <v>17</v>
      </c>
    </row>
    <row r="23803" spans="2:2">
      <c r="B23803">
        <f t="shared" si="580"/>
        <v>17</v>
      </c>
    </row>
    <row r="23804" spans="2:2">
      <c r="B23804">
        <f t="shared" si="580"/>
        <v>17</v>
      </c>
    </row>
    <row r="23805" spans="2:2">
      <c r="B23805">
        <f t="shared" si="580"/>
        <v>17</v>
      </c>
    </row>
    <row r="23806" spans="2:2">
      <c r="B23806">
        <f t="shared" si="580"/>
        <v>17</v>
      </c>
    </row>
    <row r="23807" spans="2:2">
      <c r="B23807">
        <f t="shared" si="580"/>
        <v>17</v>
      </c>
    </row>
    <row r="23808" spans="2:2">
      <c r="B23808">
        <f t="shared" si="580"/>
        <v>17</v>
      </c>
    </row>
    <row r="23809" spans="2:2">
      <c r="B23809">
        <f t="shared" si="580"/>
        <v>17</v>
      </c>
    </row>
    <row r="23810" spans="2:2">
      <c r="B23810">
        <f t="shared" si="580"/>
        <v>17</v>
      </c>
    </row>
    <row r="23811" spans="2:2">
      <c r="B23811">
        <f t="shared" si="580"/>
        <v>17</v>
      </c>
    </row>
    <row r="23812" spans="2:2">
      <c r="B23812">
        <f t="shared" si="580"/>
        <v>17</v>
      </c>
    </row>
    <row r="23813" spans="2:2">
      <c r="B23813">
        <f t="shared" ref="B23813:B23876" si="581">+IF(F23812=44085,B23812+1,B23812)</f>
        <v>17</v>
      </c>
    </row>
    <row r="23814" spans="2:2">
      <c r="B23814">
        <f t="shared" si="581"/>
        <v>17</v>
      </c>
    </row>
    <row r="23815" spans="2:2">
      <c r="B23815">
        <f t="shared" si="581"/>
        <v>17</v>
      </c>
    </row>
    <row r="23816" spans="2:2">
      <c r="B23816">
        <f t="shared" si="581"/>
        <v>17</v>
      </c>
    </row>
    <row r="23817" spans="2:2">
      <c r="B23817">
        <f t="shared" si="581"/>
        <v>17</v>
      </c>
    </row>
    <row r="23818" spans="2:2">
      <c r="B23818">
        <f t="shared" si="581"/>
        <v>17</v>
      </c>
    </row>
    <row r="23819" spans="2:2">
      <c r="B23819">
        <f t="shared" si="581"/>
        <v>17</v>
      </c>
    </row>
    <row r="23820" spans="2:2">
      <c r="B23820">
        <f t="shared" si="581"/>
        <v>17</v>
      </c>
    </row>
    <row r="23821" spans="2:2">
      <c r="B23821">
        <f t="shared" si="581"/>
        <v>17</v>
      </c>
    </row>
    <row r="23822" spans="2:2">
      <c r="B23822">
        <f t="shared" si="581"/>
        <v>17</v>
      </c>
    </row>
    <row r="23823" spans="2:2">
      <c r="B23823">
        <f t="shared" si="581"/>
        <v>17</v>
      </c>
    </row>
    <row r="23824" spans="2:2">
      <c r="B23824">
        <f t="shared" si="581"/>
        <v>17</v>
      </c>
    </row>
    <row r="23825" spans="2:2">
      <c r="B23825">
        <f t="shared" si="581"/>
        <v>17</v>
      </c>
    </row>
    <row r="23826" spans="2:2">
      <c r="B23826">
        <f t="shared" si="581"/>
        <v>17</v>
      </c>
    </row>
    <row r="23827" spans="2:2">
      <c r="B23827">
        <f t="shared" si="581"/>
        <v>17</v>
      </c>
    </row>
    <row r="23828" spans="2:2">
      <c r="B23828">
        <f t="shared" si="581"/>
        <v>17</v>
      </c>
    </row>
    <row r="23829" spans="2:2">
      <c r="B23829">
        <f t="shared" si="581"/>
        <v>17</v>
      </c>
    </row>
    <row r="23830" spans="2:2">
      <c r="B23830">
        <f t="shared" si="581"/>
        <v>17</v>
      </c>
    </row>
    <row r="23831" spans="2:2">
      <c r="B23831">
        <f t="shared" si="581"/>
        <v>17</v>
      </c>
    </row>
    <row r="23832" spans="2:2">
      <c r="B23832">
        <f t="shared" si="581"/>
        <v>17</v>
      </c>
    </row>
    <row r="23833" spans="2:2">
      <c r="B23833">
        <f t="shared" si="581"/>
        <v>17</v>
      </c>
    </row>
    <row r="23834" spans="2:2">
      <c r="B23834">
        <f t="shared" si="581"/>
        <v>17</v>
      </c>
    </row>
    <row r="23835" spans="2:2">
      <c r="B23835">
        <f t="shared" si="581"/>
        <v>17</v>
      </c>
    </row>
    <row r="23836" spans="2:2">
      <c r="B23836">
        <f t="shared" si="581"/>
        <v>17</v>
      </c>
    </row>
    <row r="23837" spans="2:2">
      <c r="B23837">
        <f t="shared" si="581"/>
        <v>17</v>
      </c>
    </row>
    <row r="23838" spans="2:2">
      <c r="B23838">
        <f t="shared" si="581"/>
        <v>17</v>
      </c>
    </row>
    <row r="23839" spans="2:2">
      <c r="B23839">
        <f t="shared" si="581"/>
        <v>17</v>
      </c>
    </row>
    <row r="23840" spans="2:2">
      <c r="B23840">
        <f t="shared" si="581"/>
        <v>17</v>
      </c>
    </row>
    <row r="23841" spans="2:2">
      <c r="B23841">
        <f t="shared" si="581"/>
        <v>17</v>
      </c>
    </row>
    <row r="23842" spans="2:2">
      <c r="B23842">
        <f t="shared" si="581"/>
        <v>17</v>
      </c>
    </row>
    <row r="23843" spans="2:2">
      <c r="B23843">
        <f t="shared" si="581"/>
        <v>17</v>
      </c>
    </row>
    <row r="23844" spans="2:2">
      <c r="B23844">
        <f t="shared" si="581"/>
        <v>17</v>
      </c>
    </row>
    <row r="23845" spans="2:2">
      <c r="B23845">
        <f t="shared" si="581"/>
        <v>17</v>
      </c>
    </row>
    <row r="23846" spans="2:2">
      <c r="B23846">
        <f t="shared" si="581"/>
        <v>17</v>
      </c>
    </row>
    <row r="23847" spans="2:2">
      <c r="B23847">
        <f t="shared" si="581"/>
        <v>17</v>
      </c>
    </row>
    <row r="23848" spans="2:2">
      <c r="B23848">
        <f t="shared" si="581"/>
        <v>17</v>
      </c>
    </row>
    <row r="23849" spans="2:2">
      <c r="B23849">
        <f t="shared" si="581"/>
        <v>17</v>
      </c>
    </row>
    <row r="23850" spans="2:2">
      <c r="B23850">
        <f t="shared" si="581"/>
        <v>17</v>
      </c>
    </row>
    <row r="23851" spans="2:2">
      <c r="B23851">
        <f t="shared" si="581"/>
        <v>17</v>
      </c>
    </row>
    <row r="23852" spans="2:2">
      <c r="B23852">
        <f t="shared" si="581"/>
        <v>17</v>
      </c>
    </row>
    <row r="23853" spans="2:2">
      <c r="B23853">
        <f t="shared" si="581"/>
        <v>17</v>
      </c>
    </row>
    <row r="23854" spans="2:2">
      <c r="B23854">
        <f t="shared" si="581"/>
        <v>17</v>
      </c>
    </row>
    <row r="23855" spans="2:2">
      <c r="B23855">
        <f t="shared" si="581"/>
        <v>17</v>
      </c>
    </row>
    <row r="23856" spans="2:2">
      <c r="B23856">
        <f t="shared" si="581"/>
        <v>17</v>
      </c>
    </row>
    <row r="23857" spans="2:2">
      <c r="B23857">
        <f t="shared" si="581"/>
        <v>17</v>
      </c>
    </row>
    <row r="23858" spans="2:2">
      <c r="B23858">
        <f t="shared" si="581"/>
        <v>17</v>
      </c>
    </row>
    <row r="23859" spans="2:2">
      <c r="B23859">
        <f t="shared" si="581"/>
        <v>17</v>
      </c>
    </row>
    <row r="23860" spans="2:2">
      <c r="B23860">
        <f t="shared" si="581"/>
        <v>17</v>
      </c>
    </row>
    <row r="23861" spans="2:2">
      <c r="B23861">
        <f t="shared" si="581"/>
        <v>17</v>
      </c>
    </row>
    <row r="23862" spans="2:2">
      <c r="B23862">
        <f t="shared" si="581"/>
        <v>17</v>
      </c>
    </row>
    <row r="23863" spans="2:2">
      <c r="B23863">
        <f t="shared" si="581"/>
        <v>17</v>
      </c>
    </row>
    <row r="23864" spans="2:2">
      <c r="B23864">
        <f t="shared" si="581"/>
        <v>17</v>
      </c>
    </row>
    <row r="23865" spans="2:2">
      <c r="B23865">
        <f t="shared" si="581"/>
        <v>17</v>
      </c>
    </row>
    <row r="23866" spans="2:2">
      <c r="B23866">
        <f t="shared" si="581"/>
        <v>17</v>
      </c>
    </row>
    <row r="23867" spans="2:2">
      <c r="B23867">
        <f t="shared" si="581"/>
        <v>17</v>
      </c>
    </row>
    <row r="23868" spans="2:2">
      <c r="B23868">
        <f t="shared" si="581"/>
        <v>17</v>
      </c>
    </row>
    <row r="23869" spans="2:2">
      <c r="B23869">
        <f t="shared" si="581"/>
        <v>17</v>
      </c>
    </row>
    <row r="23870" spans="2:2">
      <c r="B23870">
        <f t="shared" si="581"/>
        <v>17</v>
      </c>
    </row>
    <row r="23871" spans="2:2">
      <c r="B23871">
        <f t="shared" si="581"/>
        <v>17</v>
      </c>
    </row>
    <row r="23872" spans="2:2">
      <c r="B23872">
        <f t="shared" si="581"/>
        <v>17</v>
      </c>
    </row>
    <row r="23873" spans="2:2">
      <c r="B23873">
        <f t="shared" si="581"/>
        <v>17</v>
      </c>
    </row>
    <row r="23874" spans="2:2">
      <c r="B23874">
        <f t="shared" si="581"/>
        <v>17</v>
      </c>
    </row>
    <row r="23875" spans="2:2">
      <c r="B23875">
        <f t="shared" si="581"/>
        <v>17</v>
      </c>
    </row>
    <row r="23876" spans="2:2">
      <c r="B23876">
        <f t="shared" si="581"/>
        <v>17</v>
      </c>
    </row>
    <row r="23877" spans="2:2">
      <c r="B23877">
        <f t="shared" ref="B23877:B23940" si="582">+IF(F23876=44085,B23876+1,B23876)</f>
        <v>17</v>
      </c>
    </row>
    <row r="23878" spans="2:2">
      <c r="B23878">
        <f t="shared" si="582"/>
        <v>17</v>
      </c>
    </row>
    <row r="23879" spans="2:2">
      <c r="B23879">
        <f t="shared" si="582"/>
        <v>17</v>
      </c>
    </row>
    <row r="23880" spans="2:2">
      <c r="B23880">
        <f t="shared" si="582"/>
        <v>17</v>
      </c>
    </row>
    <row r="23881" spans="2:2">
      <c r="B23881">
        <f t="shared" si="582"/>
        <v>17</v>
      </c>
    </row>
    <row r="23882" spans="2:2">
      <c r="B23882">
        <f t="shared" si="582"/>
        <v>17</v>
      </c>
    </row>
    <row r="23883" spans="2:2">
      <c r="B23883">
        <f t="shared" si="582"/>
        <v>17</v>
      </c>
    </row>
    <row r="23884" spans="2:2">
      <c r="B23884">
        <f t="shared" si="582"/>
        <v>17</v>
      </c>
    </row>
    <row r="23885" spans="2:2">
      <c r="B23885">
        <f t="shared" si="582"/>
        <v>17</v>
      </c>
    </row>
    <row r="23886" spans="2:2">
      <c r="B23886">
        <f t="shared" si="582"/>
        <v>17</v>
      </c>
    </row>
    <row r="23887" spans="2:2">
      <c r="B23887">
        <f t="shared" si="582"/>
        <v>17</v>
      </c>
    </row>
    <row r="23888" spans="2:2">
      <c r="B23888">
        <f t="shared" si="582"/>
        <v>17</v>
      </c>
    </row>
    <row r="23889" spans="2:2">
      <c r="B23889">
        <f t="shared" si="582"/>
        <v>17</v>
      </c>
    </row>
    <row r="23890" spans="2:2">
      <c r="B23890">
        <f t="shared" si="582"/>
        <v>17</v>
      </c>
    </row>
    <row r="23891" spans="2:2">
      <c r="B23891">
        <f t="shared" si="582"/>
        <v>17</v>
      </c>
    </row>
    <row r="23892" spans="2:2">
      <c r="B23892">
        <f t="shared" si="582"/>
        <v>17</v>
      </c>
    </row>
    <row r="23893" spans="2:2">
      <c r="B23893">
        <f t="shared" si="582"/>
        <v>17</v>
      </c>
    </row>
    <row r="23894" spans="2:2">
      <c r="B23894">
        <f t="shared" si="582"/>
        <v>17</v>
      </c>
    </row>
    <row r="23895" spans="2:2">
      <c r="B23895">
        <f t="shared" si="582"/>
        <v>17</v>
      </c>
    </row>
    <row r="23896" spans="2:2">
      <c r="B23896">
        <f t="shared" si="582"/>
        <v>17</v>
      </c>
    </row>
    <row r="23897" spans="2:2">
      <c r="B23897">
        <f t="shared" si="582"/>
        <v>17</v>
      </c>
    </row>
    <row r="23898" spans="2:2">
      <c r="B23898">
        <f t="shared" si="582"/>
        <v>17</v>
      </c>
    </row>
    <row r="23899" spans="2:2">
      <c r="B23899">
        <f t="shared" si="582"/>
        <v>17</v>
      </c>
    </row>
    <row r="23900" spans="2:2">
      <c r="B23900">
        <f t="shared" si="582"/>
        <v>17</v>
      </c>
    </row>
    <row r="23901" spans="2:2">
      <c r="B23901">
        <f t="shared" si="582"/>
        <v>17</v>
      </c>
    </row>
    <row r="23902" spans="2:2">
      <c r="B23902">
        <f t="shared" si="582"/>
        <v>17</v>
      </c>
    </row>
    <row r="23903" spans="2:2">
      <c r="B23903">
        <f t="shared" si="582"/>
        <v>17</v>
      </c>
    </row>
    <row r="23904" spans="2:2">
      <c r="B23904">
        <f t="shared" si="582"/>
        <v>17</v>
      </c>
    </row>
    <row r="23905" spans="2:2">
      <c r="B23905">
        <f t="shared" si="582"/>
        <v>17</v>
      </c>
    </row>
    <row r="23906" spans="2:2">
      <c r="B23906">
        <f t="shared" si="582"/>
        <v>17</v>
      </c>
    </row>
    <row r="23907" spans="2:2">
      <c r="B23907">
        <f t="shared" si="582"/>
        <v>17</v>
      </c>
    </row>
    <row r="23908" spans="2:2">
      <c r="B23908">
        <f t="shared" si="582"/>
        <v>17</v>
      </c>
    </row>
    <row r="23909" spans="2:2">
      <c r="B23909">
        <f t="shared" si="582"/>
        <v>17</v>
      </c>
    </row>
    <row r="23910" spans="2:2">
      <c r="B23910">
        <f t="shared" si="582"/>
        <v>17</v>
      </c>
    </row>
    <row r="23911" spans="2:2">
      <c r="B23911">
        <f t="shared" si="582"/>
        <v>17</v>
      </c>
    </row>
    <row r="23912" spans="2:2">
      <c r="B23912">
        <f t="shared" si="582"/>
        <v>17</v>
      </c>
    </row>
    <row r="23913" spans="2:2">
      <c r="B23913">
        <f t="shared" si="582"/>
        <v>17</v>
      </c>
    </row>
    <row r="23914" spans="2:2">
      <c r="B23914">
        <f t="shared" si="582"/>
        <v>17</v>
      </c>
    </row>
    <row r="23915" spans="2:2">
      <c r="B23915">
        <f t="shared" si="582"/>
        <v>17</v>
      </c>
    </row>
    <row r="23916" spans="2:2">
      <c r="B23916">
        <f t="shared" si="582"/>
        <v>17</v>
      </c>
    </row>
    <row r="23917" spans="2:2">
      <c r="B23917">
        <f t="shared" si="582"/>
        <v>17</v>
      </c>
    </row>
    <row r="23918" spans="2:2">
      <c r="B23918">
        <f t="shared" si="582"/>
        <v>17</v>
      </c>
    </row>
    <row r="23919" spans="2:2">
      <c r="B23919">
        <f t="shared" si="582"/>
        <v>17</v>
      </c>
    </row>
    <row r="23920" spans="2:2">
      <c r="B23920">
        <f t="shared" si="582"/>
        <v>17</v>
      </c>
    </row>
    <row r="23921" spans="2:2">
      <c r="B23921">
        <f t="shared" si="582"/>
        <v>17</v>
      </c>
    </row>
    <row r="23922" spans="2:2">
      <c r="B23922">
        <f t="shared" si="582"/>
        <v>17</v>
      </c>
    </row>
    <row r="23923" spans="2:2">
      <c r="B23923">
        <f t="shared" si="582"/>
        <v>17</v>
      </c>
    </row>
    <row r="23924" spans="2:2">
      <c r="B23924">
        <f t="shared" si="582"/>
        <v>17</v>
      </c>
    </row>
    <row r="23925" spans="2:2">
      <c r="B23925">
        <f t="shared" si="582"/>
        <v>17</v>
      </c>
    </row>
    <row r="23926" spans="2:2">
      <c r="B23926">
        <f t="shared" si="582"/>
        <v>17</v>
      </c>
    </row>
    <row r="23927" spans="2:2">
      <c r="B23927">
        <f t="shared" si="582"/>
        <v>17</v>
      </c>
    </row>
    <row r="23928" spans="2:2">
      <c r="B23928">
        <f t="shared" si="582"/>
        <v>17</v>
      </c>
    </row>
    <row r="23929" spans="2:2">
      <c r="B23929">
        <f t="shared" si="582"/>
        <v>17</v>
      </c>
    </row>
    <row r="23930" spans="2:2">
      <c r="B23930">
        <f t="shared" si="582"/>
        <v>17</v>
      </c>
    </row>
    <row r="23931" spans="2:2">
      <c r="B23931">
        <f t="shared" si="582"/>
        <v>17</v>
      </c>
    </row>
    <row r="23932" spans="2:2">
      <c r="B23932">
        <f t="shared" si="582"/>
        <v>17</v>
      </c>
    </row>
    <row r="23933" spans="2:2">
      <c r="B23933">
        <f t="shared" si="582"/>
        <v>17</v>
      </c>
    </row>
    <row r="23934" spans="2:2">
      <c r="B23934">
        <f t="shared" si="582"/>
        <v>17</v>
      </c>
    </row>
    <row r="23935" spans="2:2">
      <c r="B23935">
        <f t="shared" si="582"/>
        <v>17</v>
      </c>
    </row>
    <row r="23936" spans="2:2">
      <c r="B23936">
        <f t="shared" si="582"/>
        <v>17</v>
      </c>
    </row>
    <row r="23937" spans="2:2">
      <c r="B23937">
        <f t="shared" si="582"/>
        <v>17</v>
      </c>
    </row>
    <row r="23938" spans="2:2">
      <c r="B23938">
        <f t="shared" si="582"/>
        <v>17</v>
      </c>
    </row>
    <row r="23939" spans="2:2">
      <c r="B23939">
        <f t="shared" si="582"/>
        <v>17</v>
      </c>
    </row>
    <row r="23940" spans="2:2">
      <c r="B23940">
        <f t="shared" si="582"/>
        <v>17</v>
      </c>
    </row>
    <row r="23941" spans="2:2">
      <c r="B23941">
        <f t="shared" ref="B23941:B24004" si="583">+IF(F23940=44085,B23940+1,B23940)</f>
        <v>17</v>
      </c>
    </row>
    <row r="23942" spans="2:2">
      <c r="B23942">
        <f t="shared" si="583"/>
        <v>17</v>
      </c>
    </row>
    <row r="23943" spans="2:2">
      <c r="B23943">
        <f t="shared" si="583"/>
        <v>17</v>
      </c>
    </row>
    <row r="23944" spans="2:2">
      <c r="B23944">
        <f t="shared" si="583"/>
        <v>17</v>
      </c>
    </row>
    <row r="23945" spans="2:2">
      <c r="B23945">
        <f t="shared" si="583"/>
        <v>17</v>
      </c>
    </row>
    <row r="23946" spans="2:2">
      <c r="B23946">
        <f t="shared" si="583"/>
        <v>17</v>
      </c>
    </row>
    <row r="23947" spans="2:2">
      <c r="B23947">
        <f t="shared" si="583"/>
        <v>17</v>
      </c>
    </row>
    <row r="23948" spans="2:2">
      <c r="B23948">
        <f t="shared" si="583"/>
        <v>17</v>
      </c>
    </row>
    <row r="23949" spans="2:2">
      <c r="B23949">
        <f t="shared" si="583"/>
        <v>17</v>
      </c>
    </row>
    <row r="23950" spans="2:2">
      <c r="B23950">
        <f t="shared" si="583"/>
        <v>17</v>
      </c>
    </row>
    <row r="23951" spans="2:2">
      <c r="B23951">
        <f t="shared" si="583"/>
        <v>17</v>
      </c>
    </row>
    <row r="23952" spans="2:2">
      <c r="B23952">
        <f t="shared" si="583"/>
        <v>17</v>
      </c>
    </row>
    <row r="23953" spans="2:2">
      <c r="B23953">
        <f t="shared" si="583"/>
        <v>17</v>
      </c>
    </row>
    <row r="23954" spans="2:2">
      <c r="B23954">
        <f t="shared" si="583"/>
        <v>17</v>
      </c>
    </row>
    <row r="23955" spans="2:2">
      <c r="B23955">
        <f t="shared" si="583"/>
        <v>17</v>
      </c>
    </row>
    <row r="23956" spans="2:2">
      <c r="B23956">
        <f t="shared" si="583"/>
        <v>17</v>
      </c>
    </row>
    <row r="23957" spans="2:2">
      <c r="B23957">
        <f t="shared" si="583"/>
        <v>17</v>
      </c>
    </row>
    <row r="23958" spans="2:2">
      <c r="B23958">
        <f t="shared" si="583"/>
        <v>17</v>
      </c>
    </row>
    <row r="23959" spans="2:2">
      <c r="B23959">
        <f t="shared" si="583"/>
        <v>17</v>
      </c>
    </row>
    <row r="23960" spans="2:2">
      <c r="B23960">
        <f t="shared" si="583"/>
        <v>17</v>
      </c>
    </row>
    <row r="23961" spans="2:2">
      <c r="B23961">
        <f t="shared" si="583"/>
        <v>17</v>
      </c>
    </row>
    <row r="23962" spans="2:2">
      <c r="B23962">
        <f t="shared" si="583"/>
        <v>17</v>
      </c>
    </row>
    <row r="23963" spans="2:2">
      <c r="B23963">
        <f t="shared" si="583"/>
        <v>17</v>
      </c>
    </row>
    <row r="23964" spans="2:2">
      <c r="B23964">
        <f t="shared" si="583"/>
        <v>17</v>
      </c>
    </row>
    <row r="23965" spans="2:2">
      <c r="B23965">
        <f t="shared" si="583"/>
        <v>17</v>
      </c>
    </row>
    <row r="23966" spans="2:2">
      <c r="B23966">
        <f t="shared" si="583"/>
        <v>17</v>
      </c>
    </row>
    <row r="23967" spans="2:2">
      <c r="B23967">
        <f t="shared" si="583"/>
        <v>17</v>
      </c>
    </row>
    <row r="23968" spans="2:2">
      <c r="B23968">
        <f t="shared" si="583"/>
        <v>17</v>
      </c>
    </row>
    <row r="23969" spans="2:2">
      <c r="B23969">
        <f t="shared" si="583"/>
        <v>17</v>
      </c>
    </row>
    <row r="23970" spans="2:2">
      <c r="B23970">
        <f t="shared" si="583"/>
        <v>17</v>
      </c>
    </row>
    <row r="23971" spans="2:2">
      <c r="B23971">
        <f t="shared" si="583"/>
        <v>17</v>
      </c>
    </row>
    <row r="23972" spans="2:2">
      <c r="B23972">
        <f t="shared" si="583"/>
        <v>17</v>
      </c>
    </row>
    <row r="23973" spans="2:2">
      <c r="B23973">
        <f t="shared" si="583"/>
        <v>17</v>
      </c>
    </row>
    <row r="23974" spans="2:2">
      <c r="B23974">
        <f t="shared" si="583"/>
        <v>17</v>
      </c>
    </row>
    <row r="23975" spans="2:2">
      <c r="B23975">
        <f t="shared" si="583"/>
        <v>17</v>
      </c>
    </row>
    <row r="23976" spans="2:2">
      <c r="B23976">
        <f t="shared" si="583"/>
        <v>17</v>
      </c>
    </row>
    <row r="23977" spans="2:2">
      <c r="B23977">
        <f t="shared" si="583"/>
        <v>17</v>
      </c>
    </row>
    <row r="23978" spans="2:2">
      <c r="B23978">
        <f t="shared" si="583"/>
        <v>17</v>
      </c>
    </row>
    <row r="23979" spans="2:2">
      <c r="B23979">
        <f t="shared" si="583"/>
        <v>17</v>
      </c>
    </row>
    <row r="23980" spans="2:2">
      <c r="B23980">
        <f t="shared" si="583"/>
        <v>17</v>
      </c>
    </row>
    <row r="23981" spans="2:2">
      <c r="B23981">
        <f t="shared" si="583"/>
        <v>17</v>
      </c>
    </row>
    <row r="23982" spans="2:2">
      <c r="B23982">
        <f t="shared" si="583"/>
        <v>17</v>
      </c>
    </row>
    <row r="23983" spans="2:2">
      <c r="B23983">
        <f t="shared" si="583"/>
        <v>17</v>
      </c>
    </row>
    <row r="23984" spans="2:2">
      <c r="B23984">
        <f t="shared" si="583"/>
        <v>17</v>
      </c>
    </row>
    <row r="23985" spans="2:2">
      <c r="B23985">
        <f t="shared" si="583"/>
        <v>17</v>
      </c>
    </row>
    <row r="23986" spans="2:2">
      <c r="B23986">
        <f t="shared" si="583"/>
        <v>17</v>
      </c>
    </row>
    <row r="23987" spans="2:2">
      <c r="B23987">
        <f t="shared" si="583"/>
        <v>17</v>
      </c>
    </row>
    <row r="23988" spans="2:2">
      <c r="B23988">
        <f t="shared" si="583"/>
        <v>17</v>
      </c>
    </row>
    <row r="23989" spans="2:2">
      <c r="B23989">
        <f t="shared" si="583"/>
        <v>17</v>
      </c>
    </row>
    <row r="23990" spans="2:2">
      <c r="B23990">
        <f t="shared" si="583"/>
        <v>17</v>
      </c>
    </row>
    <row r="23991" spans="2:2">
      <c r="B23991">
        <f t="shared" si="583"/>
        <v>17</v>
      </c>
    </row>
    <row r="23992" spans="2:2">
      <c r="B23992">
        <f t="shared" si="583"/>
        <v>17</v>
      </c>
    </row>
    <row r="23993" spans="2:2">
      <c r="B23993">
        <f t="shared" si="583"/>
        <v>17</v>
      </c>
    </row>
    <row r="23994" spans="2:2">
      <c r="B23994">
        <f t="shared" si="583"/>
        <v>17</v>
      </c>
    </row>
    <row r="23995" spans="2:2">
      <c r="B23995">
        <f t="shared" si="583"/>
        <v>17</v>
      </c>
    </row>
    <row r="23996" spans="2:2">
      <c r="B23996">
        <f t="shared" si="583"/>
        <v>17</v>
      </c>
    </row>
    <row r="23997" spans="2:2">
      <c r="B23997">
        <f t="shared" si="583"/>
        <v>17</v>
      </c>
    </row>
    <row r="23998" spans="2:2">
      <c r="B23998">
        <f t="shared" si="583"/>
        <v>17</v>
      </c>
    </row>
    <row r="23999" spans="2:2">
      <c r="B23999">
        <f t="shared" si="583"/>
        <v>17</v>
      </c>
    </row>
    <row r="24000" spans="2:2">
      <c r="B24000">
        <f t="shared" si="583"/>
        <v>17</v>
      </c>
    </row>
    <row r="24001" spans="2:2">
      <c r="B24001">
        <f t="shared" si="583"/>
        <v>17</v>
      </c>
    </row>
    <row r="24002" spans="2:2">
      <c r="B24002">
        <f t="shared" si="583"/>
        <v>17</v>
      </c>
    </row>
    <row r="24003" spans="2:2">
      <c r="B24003">
        <f t="shared" si="583"/>
        <v>17</v>
      </c>
    </row>
    <row r="24004" spans="2:2">
      <c r="B24004">
        <f t="shared" si="583"/>
        <v>17</v>
      </c>
    </row>
    <row r="24005" spans="2:2">
      <c r="B24005">
        <f t="shared" ref="B24005:B24068" si="584">+IF(F24004=44085,B24004+1,B24004)</f>
        <v>17</v>
      </c>
    </row>
    <row r="24006" spans="2:2">
      <c r="B24006">
        <f t="shared" si="584"/>
        <v>17</v>
      </c>
    </row>
    <row r="24007" spans="2:2">
      <c r="B24007">
        <f t="shared" si="584"/>
        <v>17</v>
      </c>
    </row>
    <row r="24008" spans="2:2">
      <c r="B24008">
        <f t="shared" si="584"/>
        <v>17</v>
      </c>
    </row>
    <row r="24009" spans="2:2">
      <c r="B24009">
        <f t="shared" si="584"/>
        <v>17</v>
      </c>
    </row>
    <row r="24010" spans="2:2">
      <c r="B24010">
        <f t="shared" si="584"/>
        <v>17</v>
      </c>
    </row>
    <row r="24011" spans="2:2">
      <c r="B24011">
        <f t="shared" si="584"/>
        <v>17</v>
      </c>
    </row>
    <row r="24012" spans="2:2">
      <c r="B24012">
        <f t="shared" si="584"/>
        <v>17</v>
      </c>
    </row>
    <row r="24013" spans="2:2">
      <c r="B24013">
        <f t="shared" si="584"/>
        <v>17</v>
      </c>
    </row>
    <row r="24014" spans="2:2">
      <c r="B24014">
        <f t="shared" si="584"/>
        <v>17</v>
      </c>
    </row>
    <row r="24015" spans="2:2">
      <c r="B24015">
        <f t="shared" si="584"/>
        <v>17</v>
      </c>
    </row>
    <row r="24016" spans="2:2">
      <c r="B24016">
        <f t="shared" si="584"/>
        <v>17</v>
      </c>
    </row>
    <row r="24017" spans="2:2">
      <c r="B24017">
        <f t="shared" si="584"/>
        <v>17</v>
      </c>
    </row>
    <row r="24018" spans="2:2">
      <c r="B24018">
        <f t="shared" si="584"/>
        <v>17</v>
      </c>
    </row>
    <row r="24019" spans="2:2">
      <c r="B24019">
        <f t="shared" si="584"/>
        <v>17</v>
      </c>
    </row>
    <row r="24020" spans="2:2">
      <c r="B24020">
        <f t="shared" si="584"/>
        <v>17</v>
      </c>
    </row>
    <row r="24021" spans="2:2">
      <c r="B24021">
        <f t="shared" si="584"/>
        <v>17</v>
      </c>
    </row>
    <row r="24022" spans="2:2">
      <c r="B24022">
        <f t="shared" si="584"/>
        <v>17</v>
      </c>
    </row>
    <row r="24023" spans="2:2">
      <c r="B24023">
        <f t="shared" si="584"/>
        <v>17</v>
      </c>
    </row>
    <row r="24024" spans="2:2">
      <c r="B24024">
        <f t="shared" si="584"/>
        <v>17</v>
      </c>
    </row>
    <row r="24025" spans="2:2">
      <c r="B24025">
        <f t="shared" si="584"/>
        <v>17</v>
      </c>
    </row>
    <row r="24026" spans="2:2">
      <c r="B24026">
        <f t="shared" si="584"/>
        <v>17</v>
      </c>
    </row>
    <row r="24027" spans="2:2">
      <c r="B24027">
        <f t="shared" si="584"/>
        <v>17</v>
      </c>
    </row>
    <row r="24028" spans="2:2">
      <c r="B24028">
        <f t="shared" si="584"/>
        <v>17</v>
      </c>
    </row>
    <row r="24029" spans="2:2">
      <c r="B24029">
        <f t="shared" si="584"/>
        <v>17</v>
      </c>
    </row>
    <row r="24030" spans="2:2">
      <c r="B24030">
        <f t="shared" si="584"/>
        <v>17</v>
      </c>
    </row>
    <row r="24031" spans="2:2">
      <c r="B24031">
        <f t="shared" si="584"/>
        <v>17</v>
      </c>
    </row>
    <row r="24032" spans="2:2">
      <c r="B24032">
        <f t="shared" si="584"/>
        <v>17</v>
      </c>
    </row>
    <row r="24033" spans="2:2">
      <c r="B24033">
        <f t="shared" si="584"/>
        <v>17</v>
      </c>
    </row>
    <row r="24034" spans="2:2">
      <c r="B24034">
        <f t="shared" si="584"/>
        <v>17</v>
      </c>
    </row>
    <row r="24035" spans="2:2">
      <c r="B24035">
        <f t="shared" si="584"/>
        <v>17</v>
      </c>
    </row>
    <row r="24036" spans="2:2">
      <c r="B24036">
        <f t="shared" si="584"/>
        <v>17</v>
      </c>
    </row>
    <row r="24037" spans="2:2">
      <c r="B24037">
        <f t="shared" si="584"/>
        <v>17</v>
      </c>
    </row>
    <row r="24038" spans="2:2">
      <c r="B24038">
        <f t="shared" si="584"/>
        <v>17</v>
      </c>
    </row>
    <row r="24039" spans="2:2">
      <c r="B24039">
        <f t="shared" si="584"/>
        <v>17</v>
      </c>
    </row>
    <row r="24040" spans="2:2">
      <c r="B24040">
        <f t="shared" si="584"/>
        <v>17</v>
      </c>
    </row>
    <row r="24041" spans="2:2">
      <c r="B24041">
        <f t="shared" si="584"/>
        <v>17</v>
      </c>
    </row>
    <row r="24042" spans="2:2">
      <c r="B24042">
        <f t="shared" si="584"/>
        <v>17</v>
      </c>
    </row>
    <row r="24043" spans="2:2">
      <c r="B24043">
        <f t="shared" si="584"/>
        <v>17</v>
      </c>
    </row>
    <row r="24044" spans="2:2">
      <c r="B24044">
        <f t="shared" si="584"/>
        <v>17</v>
      </c>
    </row>
    <row r="24045" spans="2:2">
      <c r="B24045">
        <f t="shared" si="584"/>
        <v>17</v>
      </c>
    </row>
    <row r="24046" spans="2:2">
      <c r="B24046">
        <f t="shared" si="584"/>
        <v>17</v>
      </c>
    </row>
    <row r="24047" spans="2:2">
      <c r="B24047">
        <f t="shared" si="584"/>
        <v>17</v>
      </c>
    </row>
    <row r="24048" spans="2:2">
      <c r="B24048">
        <f t="shared" si="584"/>
        <v>17</v>
      </c>
    </row>
    <row r="24049" spans="2:2">
      <c r="B24049">
        <f t="shared" si="584"/>
        <v>17</v>
      </c>
    </row>
    <row r="24050" spans="2:2">
      <c r="B24050">
        <f t="shared" si="584"/>
        <v>17</v>
      </c>
    </row>
    <row r="24051" spans="2:2">
      <c r="B24051">
        <f t="shared" si="584"/>
        <v>17</v>
      </c>
    </row>
    <row r="24052" spans="2:2">
      <c r="B24052">
        <f t="shared" si="584"/>
        <v>17</v>
      </c>
    </row>
    <row r="24053" spans="2:2">
      <c r="B24053">
        <f t="shared" si="584"/>
        <v>17</v>
      </c>
    </row>
    <row r="24054" spans="2:2">
      <c r="B24054">
        <f t="shared" si="584"/>
        <v>17</v>
      </c>
    </row>
    <row r="24055" spans="2:2">
      <c r="B24055">
        <f t="shared" si="584"/>
        <v>17</v>
      </c>
    </row>
    <row r="24056" spans="2:2">
      <c r="B24056">
        <f t="shared" si="584"/>
        <v>17</v>
      </c>
    </row>
    <row r="24057" spans="2:2">
      <c r="B24057">
        <f t="shared" si="584"/>
        <v>17</v>
      </c>
    </row>
    <row r="24058" spans="2:2">
      <c r="B24058">
        <f t="shared" si="584"/>
        <v>17</v>
      </c>
    </row>
    <row r="24059" spans="2:2">
      <c r="B24059">
        <f t="shared" si="584"/>
        <v>17</v>
      </c>
    </row>
    <row r="24060" spans="2:2">
      <c r="B24060">
        <f t="shared" si="584"/>
        <v>17</v>
      </c>
    </row>
    <row r="24061" spans="2:2">
      <c r="B24061">
        <f t="shared" si="584"/>
        <v>17</v>
      </c>
    </row>
    <row r="24062" spans="2:2">
      <c r="B24062">
        <f t="shared" si="584"/>
        <v>17</v>
      </c>
    </row>
    <row r="24063" spans="2:2">
      <c r="B24063">
        <f t="shared" si="584"/>
        <v>17</v>
      </c>
    </row>
    <row r="24064" spans="2:2">
      <c r="B24064">
        <f t="shared" si="584"/>
        <v>17</v>
      </c>
    </row>
    <row r="24065" spans="2:2">
      <c r="B24065">
        <f t="shared" si="584"/>
        <v>17</v>
      </c>
    </row>
    <row r="24066" spans="2:2">
      <c r="B24066">
        <f t="shared" si="584"/>
        <v>17</v>
      </c>
    </row>
    <row r="24067" spans="2:2">
      <c r="B24067">
        <f t="shared" si="584"/>
        <v>17</v>
      </c>
    </row>
    <row r="24068" spans="2:2">
      <c r="B24068">
        <f t="shared" si="584"/>
        <v>17</v>
      </c>
    </row>
    <row r="24069" spans="2:2">
      <c r="B24069">
        <f t="shared" ref="B24069:B24132" si="585">+IF(F24068=44085,B24068+1,B24068)</f>
        <v>17</v>
      </c>
    </row>
    <row r="24070" spans="2:2">
      <c r="B24070">
        <f t="shared" si="585"/>
        <v>17</v>
      </c>
    </row>
    <row r="24071" spans="2:2">
      <c r="B24071">
        <f t="shared" si="585"/>
        <v>17</v>
      </c>
    </row>
    <row r="24072" spans="2:2">
      <c r="B24072">
        <f t="shared" si="585"/>
        <v>17</v>
      </c>
    </row>
    <row r="24073" spans="2:2">
      <c r="B24073">
        <f t="shared" si="585"/>
        <v>17</v>
      </c>
    </row>
    <row r="24074" spans="2:2">
      <c r="B24074">
        <f t="shared" si="585"/>
        <v>17</v>
      </c>
    </row>
    <row r="24075" spans="2:2">
      <c r="B24075">
        <f t="shared" si="585"/>
        <v>17</v>
      </c>
    </row>
    <row r="24076" spans="2:2">
      <c r="B24076">
        <f t="shared" si="585"/>
        <v>17</v>
      </c>
    </row>
    <row r="24077" spans="2:2">
      <c r="B24077">
        <f t="shared" si="585"/>
        <v>17</v>
      </c>
    </row>
    <row r="24078" spans="2:2">
      <c r="B24078">
        <f t="shared" si="585"/>
        <v>17</v>
      </c>
    </row>
    <row r="24079" spans="2:2">
      <c r="B24079">
        <f t="shared" si="585"/>
        <v>17</v>
      </c>
    </row>
    <row r="24080" spans="2:2">
      <c r="B24080">
        <f t="shared" si="585"/>
        <v>17</v>
      </c>
    </row>
    <row r="24081" spans="2:2">
      <c r="B24081">
        <f t="shared" si="585"/>
        <v>17</v>
      </c>
    </row>
    <row r="24082" spans="2:2">
      <c r="B24082">
        <f t="shared" si="585"/>
        <v>17</v>
      </c>
    </row>
    <row r="24083" spans="2:2">
      <c r="B24083">
        <f t="shared" si="585"/>
        <v>17</v>
      </c>
    </row>
    <row r="24084" spans="2:2">
      <c r="B24084">
        <f t="shared" si="585"/>
        <v>17</v>
      </c>
    </row>
    <row r="24085" spans="2:2">
      <c r="B24085">
        <f t="shared" si="585"/>
        <v>17</v>
      </c>
    </row>
    <row r="24086" spans="2:2">
      <c r="B24086">
        <f t="shared" si="585"/>
        <v>17</v>
      </c>
    </row>
    <row r="24087" spans="2:2">
      <c r="B24087">
        <f t="shared" si="585"/>
        <v>17</v>
      </c>
    </row>
    <row r="24088" spans="2:2">
      <c r="B24088">
        <f t="shared" si="585"/>
        <v>17</v>
      </c>
    </row>
    <row r="24089" spans="2:2">
      <c r="B24089">
        <f t="shared" si="585"/>
        <v>17</v>
      </c>
    </row>
    <row r="24090" spans="2:2">
      <c r="B24090">
        <f t="shared" si="585"/>
        <v>17</v>
      </c>
    </row>
    <row r="24091" spans="2:2">
      <c r="B24091">
        <f t="shared" si="585"/>
        <v>17</v>
      </c>
    </row>
    <row r="24092" spans="2:2">
      <c r="B24092">
        <f t="shared" si="585"/>
        <v>17</v>
      </c>
    </row>
    <row r="24093" spans="2:2">
      <c r="B24093">
        <f t="shared" si="585"/>
        <v>17</v>
      </c>
    </row>
    <row r="24094" spans="2:2">
      <c r="B24094">
        <f t="shared" si="585"/>
        <v>17</v>
      </c>
    </row>
    <row r="24095" spans="2:2">
      <c r="B24095">
        <f t="shared" si="585"/>
        <v>17</v>
      </c>
    </row>
    <row r="24096" spans="2:2">
      <c r="B24096">
        <f t="shared" si="585"/>
        <v>17</v>
      </c>
    </row>
    <row r="24097" spans="2:2">
      <c r="B24097">
        <f t="shared" si="585"/>
        <v>17</v>
      </c>
    </row>
    <row r="24098" spans="2:2">
      <c r="B24098">
        <f t="shared" si="585"/>
        <v>17</v>
      </c>
    </row>
    <row r="24099" spans="2:2">
      <c r="B24099">
        <f t="shared" si="585"/>
        <v>17</v>
      </c>
    </row>
    <row r="24100" spans="2:2">
      <c r="B24100">
        <f t="shared" si="585"/>
        <v>17</v>
      </c>
    </row>
    <row r="24101" spans="2:2">
      <c r="B24101">
        <f t="shared" si="585"/>
        <v>17</v>
      </c>
    </row>
    <row r="24102" spans="2:2">
      <c r="B24102">
        <f t="shared" si="585"/>
        <v>17</v>
      </c>
    </row>
    <row r="24103" spans="2:2">
      <c r="B24103">
        <f t="shared" si="585"/>
        <v>17</v>
      </c>
    </row>
    <row r="24104" spans="2:2">
      <c r="B24104">
        <f t="shared" si="585"/>
        <v>17</v>
      </c>
    </row>
    <row r="24105" spans="2:2">
      <c r="B24105">
        <f t="shared" si="585"/>
        <v>17</v>
      </c>
    </row>
    <row r="24106" spans="2:2">
      <c r="B24106">
        <f t="shared" si="585"/>
        <v>17</v>
      </c>
    </row>
    <row r="24107" spans="2:2">
      <c r="B24107">
        <f t="shared" si="585"/>
        <v>17</v>
      </c>
    </row>
    <row r="24108" spans="2:2">
      <c r="B24108">
        <f t="shared" si="585"/>
        <v>17</v>
      </c>
    </row>
    <row r="24109" spans="2:2">
      <c r="B24109">
        <f t="shared" si="585"/>
        <v>17</v>
      </c>
    </row>
    <row r="24110" spans="2:2">
      <c r="B24110">
        <f t="shared" si="585"/>
        <v>17</v>
      </c>
    </row>
    <row r="24111" spans="2:2">
      <c r="B24111">
        <f t="shared" si="585"/>
        <v>17</v>
      </c>
    </row>
    <row r="24112" spans="2:2">
      <c r="B24112">
        <f t="shared" si="585"/>
        <v>17</v>
      </c>
    </row>
    <row r="24113" spans="2:2">
      <c r="B24113">
        <f t="shared" si="585"/>
        <v>17</v>
      </c>
    </row>
    <row r="24114" spans="2:2">
      <c r="B24114">
        <f t="shared" si="585"/>
        <v>17</v>
      </c>
    </row>
    <row r="24115" spans="2:2">
      <c r="B24115">
        <f t="shared" si="585"/>
        <v>17</v>
      </c>
    </row>
    <row r="24116" spans="2:2">
      <c r="B24116">
        <f t="shared" si="585"/>
        <v>17</v>
      </c>
    </row>
    <row r="24117" spans="2:2">
      <c r="B24117">
        <f t="shared" si="585"/>
        <v>17</v>
      </c>
    </row>
    <row r="24118" spans="2:2">
      <c r="B24118">
        <f t="shared" si="585"/>
        <v>17</v>
      </c>
    </row>
    <row r="24119" spans="2:2">
      <c r="B24119">
        <f t="shared" si="585"/>
        <v>17</v>
      </c>
    </row>
    <row r="24120" spans="2:2">
      <c r="B24120">
        <f t="shared" si="585"/>
        <v>17</v>
      </c>
    </row>
    <row r="24121" spans="2:2">
      <c r="B24121">
        <f t="shared" si="585"/>
        <v>17</v>
      </c>
    </row>
    <row r="24122" spans="2:2">
      <c r="B24122">
        <f t="shared" si="585"/>
        <v>17</v>
      </c>
    </row>
    <row r="24123" spans="2:2">
      <c r="B24123">
        <f t="shared" si="585"/>
        <v>17</v>
      </c>
    </row>
    <row r="24124" spans="2:2">
      <c r="B24124">
        <f t="shared" si="585"/>
        <v>17</v>
      </c>
    </row>
    <row r="24125" spans="2:2">
      <c r="B24125">
        <f t="shared" si="585"/>
        <v>17</v>
      </c>
    </row>
    <row r="24126" spans="2:2">
      <c r="B24126">
        <f t="shared" si="585"/>
        <v>17</v>
      </c>
    </row>
    <row r="24127" spans="2:2">
      <c r="B24127">
        <f t="shared" si="585"/>
        <v>17</v>
      </c>
    </row>
    <row r="24128" spans="2:2">
      <c r="B24128">
        <f t="shared" si="585"/>
        <v>17</v>
      </c>
    </row>
    <row r="24129" spans="2:2">
      <c r="B24129">
        <f t="shared" si="585"/>
        <v>17</v>
      </c>
    </row>
    <row r="24130" spans="2:2">
      <c r="B24130">
        <f t="shared" si="585"/>
        <v>17</v>
      </c>
    </row>
    <row r="24131" spans="2:2">
      <c r="B24131">
        <f t="shared" si="585"/>
        <v>17</v>
      </c>
    </row>
    <row r="24132" spans="2:2">
      <c r="B24132">
        <f t="shared" si="585"/>
        <v>17</v>
      </c>
    </row>
    <row r="24133" spans="2:2">
      <c r="B24133">
        <f t="shared" ref="B24133:B24196" si="586">+IF(F24132=44085,B24132+1,B24132)</f>
        <v>17</v>
      </c>
    </row>
    <row r="24134" spans="2:2">
      <c r="B24134">
        <f t="shared" si="586"/>
        <v>17</v>
      </c>
    </row>
    <row r="24135" spans="2:2">
      <c r="B24135">
        <f t="shared" si="586"/>
        <v>17</v>
      </c>
    </row>
    <row r="24136" spans="2:2">
      <c r="B24136">
        <f t="shared" si="586"/>
        <v>17</v>
      </c>
    </row>
    <row r="24137" spans="2:2">
      <c r="B24137">
        <f t="shared" si="586"/>
        <v>17</v>
      </c>
    </row>
    <row r="24138" spans="2:2">
      <c r="B24138">
        <f t="shared" si="586"/>
        <v>17</v>
      </c>
    </row>
    <row r="24139" spans="2:2">
      <c r="B24139">
        <f t="shared" si="586"/>
        <v>17</v>
      </c>
    </row>
    <row r="24140" spans="2:2">
      <c r="B24140">
        <f t="shared" si="586"/>
        <v>17</v>
      </c>
    </row>
    <row r="24141" spans="2:2">
      <c r="B24141">
        <f t="shared" si="586"/>
        <v>17</v>
      </c>
    </row>
    <row r="24142" spans="2:2">
      <c r="B24142">
        <f t="shared" si="586"/>
        <v>17</v>
      </c>
    </row>
    <row r="24143" spans="2:2">
      <c r="B24143">
        <f t="shared" si="586"/>
        <v>17</v>
      </c>
    </row>
    <row r="24144" spans="2:2">
      <c r="B24144">
        <f t="shared" si="586"/>
        <v>17</v>
      </c>
    </row>
    <row r="24145" spans="2:2">
      <c r="B24145">
        <f t="shared" si="586"/>
        <v>17</v>
      </c>
    </row>
    <row r="24146" spans="2:2">
      <c r="B24146">
        <f t="shared" si="586"/>
        <v>17</v>
      </c>
    </row>
    <row r="24147" spans="2:2">
      <c r="B24147">
        <f t="shared" si="586"/>
        <v>17</v>
      </c>
    </row>
    <row r="24148" spans="2:2">
      <c r="B24148">
        <f t="shared" si="586"/>
        <v>17</v>
      </c>
    </row>
    <row r="24149" spans="2:2">
      <c r="B24149">
        <f t="shared" si="586"/>
        <v>17</v>
      </c>
    </row>
    <row r="24150" spans="2:2">
      <c r="B24150">
        <f t="shared" si="586"/>
        <v>17</v>
      </c>
    </row>
    <row r="24151" spans="2:2">
      <c r="B24151">
        <f t="shared" si="586"/>
        <v>17</v>
      </c>
    </row>
    <row r="24152" spans="2:2">
      <c r="B24152">
        <f t="shared" si="586"/>
        <v>17</v>
      </c>
    </row>
    <row r="24153" spans="2:2">
      <c r="B24153">
        <f t="shared" si="586"/>
        <v>17</v>
      </c>
    </row>
    <row r="24154" spans="2:2">
      <c r="B24154">
        <f t="shared" si="586"/>
        <v>17</v>
      </c>
    </row>
    <row r="24155" spans="2:2">
      <c r="B24155">
        <f t="shared" si="586"/>
        <v>17</v>
      </c>
    </row>
    <row r="24156" spans="2:2">
      <c r="B24156">
        <f t="shared" si="586"/>
        <v>17</v>
      </c>
    </row>
    <row r="24157" spans="2:2">
      <c r="B24157">
        <f t="shared" si="586"/>
        <v>17</v>
      </c>
    </row>
    <row r="24158" spans="2:2">
      <c r="B24158">
        <f t="shared" si="586"/>
        <v>17</v>
      </c>
    </row>
    <row r="24159" spans="2:2">
      <c r="B24159">
        <f t="shared" si="586"/>
        <v>17</v>
      </c>
    </row>
    <row r="24160" spans="2:2">
      <c r="B24160">
        <f t="shared" si="586"/>
        <v>17</v>
      </c>
    </row>
    <row r="24161" spans="2:2">
      <c r="B24161">
        <f t="shared" si="586"/>
        <v>17</v>
      </c>
    </row>
    <row r="24162" spans="2:2">
      <c r="B24162">
        <f t="shared" si="586"/>
        <v>17</v>
      </c>
    </row>
    <row r="24163" spans="2:2">
      <c r="B24163">
        <f t="shared" si="586"/>
        <v>17</v>
      </c>
    </row>
    <row r="24164" spans="2:2">
      <c r="B24164">
        <f t="shared" si="586"/>
        <v>17</v>
      </c>
    </row>
    <row r="24165" spans="2:2">
      <c r="B24165">
        <f t="shared" si="586"/>
        <v>17</v>
      </c>
    </row>
    <row r="24166" spans="2:2">
      <c r="B24166">
        <f t="shared" si="586"/>
        <v>17</v>
      </c>
    </row>
    <row r="24167" spans="2:2">
      <c r="B24167">
        <f t="shared" si="586"/>
        <v>17</v>
      </c>
    </row>
    <row r="24168" spans="2:2">
      <c r="B24168">
        <f t="shared" si="586"/>
        <v>17</v>
      </c>
    </row>
    <row r="24169" spans="2:2">
      <c r="B24169">
        <f t="shared" si="586"/>
        <v>17</v>
      </c>
    </row>
    <row r="24170" spans="2:2">
      <c r="B24170">
        <f t="shared" si="586"/>
        <v>17</v>
      </c>
    </row>
    <row r="24171" spans="2:2">
      <c r="B24171">
        <f t="shared" si="586"/>
        <v>17</v>
      </c>
    </row>
    <row r="24172" spans="2:2">
      <c r="B24172">
        <f t="shared" si="586"/>
        <v>17</v>
      </c>
    </row>
    <row r="24173" spans="2:2">
      <c r="B24173">
        <f t="shared" si="586"/>
        <v>17</v>
      </c>
    </row>
    <row r="24174" spans="2:2">
      <c r="B24174">
        <f t="shared" si="586"/>
        <v>17</v>
      </c>
    </row>
    <row r="24175" spans="2:2">
      <c r="B24175">
        <f t="shared" si="586"/>
        <v>17</v>
      </c>
    </row>
    <row r="24176" spans="2:2">
      <c r="B24176">
        <f t="shared" si="586"/>
        <v>17</v>
      </c>
    </row>
    <row r="24177" spans="2:2">
      <c r="B24177">
        <f t="shared" si="586"/>
        <v>17</v>
      </c>
    </row>
    <row r="24178" spans="2:2">
      <c r="B24178">
        <f t="shared" si="586"/>
        <v>17</v>
      </c>
    </row>
    <row r="24179" spans="2:2">
      <c r="B24179">
        <f t="shared" si="586"/>
        <v>17</v>
      </c>
    </row>
    <row r="24180" spans="2:2">
      <c r="B24180">
        <f t="shared" si="586"/>
        <v>17</v>
      </c>
    </row>
    <row r="24181" spans="2:2">
      <c r="B24181">
        <f t="shared" si="586"/>
        <v>17</v>
      </c>
    </row>
    <row r="24182" spans="2:2">
      <c r="B24182">
        <f t="shared" si="586"/>
        <v>17</v>
      </c>
    </row>
    <row r="24183" spans="2:2">
      <c r="B24183">
        <f t="shared" si="586"/>
        <v>17</v>
      </c>
    </row>
    <row r="24184" spans="2:2">
      <c r="B24184">
        <f t="shared" si="586"/>
        <v>17</v>
      </c>
    </row>
    <row r="24185" spans="2:2">
      <c r="B24185">
        <f t="shared" si="586"/>
        <v>17</v>
      </c>
    </row>
    <row r="24186" spans="2:2">
      <c r="B24186">
        <f t="shared" si="586"/>
        <v>17</v>
      </c>
    </row>
    <row r="24187" spans="2:2">
      <c r="B24187">
        <f t="shared" si="586"/>
        <v>17</v>
      </c>
    </row>
    <row r="24188" spans="2:2">
      <c r="B24188">
        <f t="shared" si="586"/>
        <v>17</v>
      </c>
    </row>
    <row r="24189" spans="2:2">
      <c r="B24189">
        <f t="shared" si="586"/>
        <v>17</v>
      </c>
    </row>
    <row r="24190" spans="2:2">
      <c r="B24190">
        <f t="shared" si="586"/>
        <v>17</v>
      </c>
    </row>
    <row r="24191" spans="2:2">
      <c r="B24191">
        <f t="shared" si="586"/>
        <v>17</v>
      </c>
    </row>
    <row r="24192" spans="2:2">
      <c r="B24192">
        <f t="shared" si="586"/>
        <v>17</v>
      </c>
    </row>
    <row r="24193" spans="2:2">
      <c r="B24193">
        <f t="shared" si="586"/>
        <v>17</v>
      </c>
    </row>
    <row r="24194" spans="2:2">
      <c r="B24194">
        <f t="shared" si="586"/>
        <v>17</v>
      </c>
    </row>
    <row r="24195" spans="2:2">
      <c r="B24195">
        <f t="shared" si="586"/>
        <v>17</v>
      </c>
    </row>
    <row r="24196" spans="2:2">
      <c r="B24196">
        <f t="shared" si="586"/>
        <v>17</v>
      </c>
    </row>
    <row r="24197" spans="2:2">
      <c r="B24197">
        <f t="shared" ref="B24197:B24260" si="587">+IF(F24196=44085,B24196+1,B24196)</f>
        <v>17</v>
      </c>
    </row>
    <row r="24198" spans="2:2">
      <c r="B24198">
        <f t="shared" si="587"/>
        <v>17</v>
      </c>
    </row>
    <row r="24199" spans="2:2">
      <c r="B24199">
        <f t="shared" si="587"/>
        <v>17</v>
      </c>
    </row>
    <row r="24200" spans="2:2">
      <c r="B24200">
        <f t="shared" si="587"/>
        <v>17</v>
      </c>
    </row>
    <row r="24201" spans="2:2">
      <c r="B24201">
        <f t="shared" si="587"/>
        <v>17</v>
      </c>
    </row>
    <row r="24202" spans="2:2">
      <c r="B24202">
        <f t="shared" si="587"/>
        <v>17</v>
      </c>
    </row>
    <row r="24203" spans="2:2">
      <c r="B24203">
        <f t="shared" si="587"/>
        <v>17</v>
      </c>
    </row>
    <row r="24204" spans="2:2">
      <c r="B24204">
        <f t="shared" si="587"/>
        <v>17</v>
      </c>
    </row>
    <row r="24205" spans="2:2">
      <c r="B24205">
        <f t="shared" si="587"/>
        <v>17</v>
      </c>
    </row>
    <row r="24206" spans="2:2">
      <c r="B24206">
        <f t="shared" si="587"/>
        <v>17</v>
      </c>
    </row>
    <row r="24207" spans="2:2">
      <c r="B24207">
        <f t="shared" si="587"/>
        <v>17</v>
      </c>
    </row>
    <row r="24208" spans="2:2">
      <c r="B24208">
        <f t="shared" si="587"/>
        <v>17</v>
      </c>
    </row>
    <row r="24209" spans="2:2">
      <c r="B24209">
        <f t="shared" si="587"/>
        <v>17</v>
      </c>
    </row>
    <row r="24210" spans="2:2">
      <c r="B24210">
        <f t="shared" si="587"/>
        <v>17</v>
      </c>
    </row>
    <row r="24211" spans="2:2">
      <c r="B24211">
        <f t="shared" si="587"/>
        <v>17</v>
      </c>
    </row>
    <row r="24212" spans="2:2">
      <c r="B24212">
        <f t="shared" si="587"/>
        <v>17</v>
      </c>
    </row>
    <row r="24213" spans="2:2">
      <c r="B24213">
        <f t="shared" si="587"/>
        <v>17</v>
      </c>
    </row>
    <row r="24214" spans="2:2">
      <c r="B24214">
        <f t="shared" si="587"/>
        <v>17</v>
      </c>
    </row>
    <row r="24215" spans="2:2">
      <c r="B24215">
        <f t="shared" si="587"/>
        <v>17</v>
      </c>
    </row>
    <row r="24216" spans="2:2">
      <c r="B24216">
        <f t="shared" si="587"/>
        <v>17</v>
      </c>
    </row>
    <row r="24217" spans="2:2">
      <c r="B24217">
        <f t="shared" si="587"/>
        <v>17</v>
      </c>
    </row>
    <row r="24218" spans="2:2">
      <c r="B24218">
        <f t="shared" si="587"/>
        <v>17</v>
      </c>
    </row>
    <row r="24219" spans="2:2">
      <c r="B24219">
        <f t="shared" si="587"/>
        <v>17</v>
      </c>
    </row>
    <row r="24220" spans="2:2">
      <c r="B24220">
        <f t="shared" si="587"/>
        <v>17</v>
      </c>
    </row>
    <row r="24221" spans="2:2">
      <c r="B24221">
        <f t="shared" si="587"/>
        <v>17</v>
      </c>
    </row>
    <row r="24222" spans="2:2">
      <c r="B24222">
        <f t="shared" si="587"/>
        <v>17</v>
      </c>
    </row>
    <row r="24223" spans="2:2">
      <c r="B24223">
        <f t="shared" si="587"/>
        <v>17</v>
      </c>
    </row>
    <row r="24224" spans="2:2">
      <c r="B24224">
        <f t="shared" si="587"/>
        <v>17</v>
      </c>
    </row>
    <row r="24225" spans="2:2">
      <c r="B24225">
        <f t="shared" si="587"/>
        <v>17</v>
      </c>
    </row>
    <row r="24226" spans="2:2">
      <c r="B24226">
        <f t="shared" si="587"/>
        <v>17</v>
      </c>
    </row>
    <row r="24227" spans="2:2">
      <c r="B24227">
        <f t="shared" si="587"/>
        <v>17</v>
      </c>
    </row>
    <row r="24228" spans="2:2">
      <c r="B24228">
        <f t="shared" si="587"/>
        <v>17</v>
      </c>
    </row>
    <row r="24229" spans="2:2">
      <c r="B24229">
        <f t="shared" si="587"/>
        <v>17</v>
      </c>
    </row>
    <row r="24230" spans="2:2">
      <c r="B24230">
        <f t="shared" si="587"/>
        <v>17</v>
      </c>
    </row>
    <row r="24231" spans="2:2">
      <c r="B24231">
        <f t="shared" si="587"/>
        <v>17</v>
      </c>
    </row>
    <row r="24232" spans="2:2">
      <c r="B24232">
        <f t="shared" si="587"/>
        <v>17</v>
      </c>
    </row>
    <row r="24233" spans="2:2">
      <c r="B24233">
        <f t="shared" si="587"/>
        <v>17</v>
      </c>
    </row>
    <row r="24234" spans="2:2">
      <c r="B24234">
        <f t="shared" si="587"/>
        <v>17</v>
      </c>
    </row>
    <row r="24235" spans="2:2">
      <c r="B24235">
        <f t="shared" si="587"/>
        <v>17</v>
      </c>
    </row>
    <row r="24236" spans="2:2">
      <c r="B24236">
        <f t="shared" si="587"/>
        <v>17</v>
      </c>
    </row>
    <row r="24237" spans="2:2">
      <c r="B24237">
        <f t="shared" si="587"/>
        <v>17</v>
      </c>
    </row>
    <row r="24238" spans="2:2">
      <c r="B24238">
        <f t="shared" si="587"/>
        <v>17</v>
      </c>
    </row>
    <row r="24239" spans="2:2">
      <c r="B24239">
        <f t="shared" si="587"/>
        <v>17</v>
      </c>
    </row>
    <row r="24240" spans="2:2">
      <c r="B24240">
        <f t="shared" si="587"/>
        <v>17</v>
      </c>
    </row>
    <row r="24241" spans="2:2">
      <c r="B24241">
        <f t="shared" si="587"/>
        <v>17</v>
      </c>
    </row>
    <row r="24242" spans="2:2">
      <c r="B24242">
        <f t="shared" si="587"/>
        <v>17</v>
      </c>
    </row>
    <row r="24243" spans="2:2">
      <c r="B24243">
        <f t="shared" si="587"/>
        <v>17</v>
      </c>
    </row>
    <row r="24244" spans="2:2">
      <c r="B24244">
        <f t="shared" si="587"/>
        <v>17</v>
      </c>
    </row>
    <row r="24245" spans="2:2">
      <c r="B24245">
        <f t="shared" si="587"/>
        <v>17</v>
      </c>
    </row>
    <row r="24246" spans="2:2">
      <c r="B24246">
        <f t="shared" si="587"/>
        <v>17</v>
      </c>
    </row>
    <row r="24247" spans="2:2">
      <c r="B24247">
        <f t="shared" si="587"/>
        <v>17</v>
      </c>
    </row>
    <row r="24248" spans="2:2">
      <c r="B24248">
        <f t="shared" si="587"/>
        <v>17</v>
      </c>
    </row>
    <row r="24249" spans="2:2">
      <c r="B24249">
        <f t="shared" si="587"/>
        <v>17</v>
      </c>
    </row>
    <row r="24250" spans="2:2">
      <c r="B24250">
        <f t="shared" si="587"/>
        <v>17</v>
      </c>
    </row>
    <row r="24251" spans="2:2">
      <c r="B24251">
        <f t="shared" si="587"/>
        <v>17</v>
      </c>
    </row>
    <row r="24252" spans="2:2">
      <c r="B24252">
        <f t="shared" si="587"/>
        <v>17</v>
      </c>
    </row>
    <row r="24253" spans="2:2">
      <c r="B24253">
        <f t="shared" si="587"/>
        <v>17</v>
      </c>
    </row>
    <row r="24254" spans="2:2">
      <c r="B24254">
        <f t="shared" si="587"/>
        <v>17</v>
      </c>
    </row>
    <row r="24255" spans="2:2">
      <c r="B24255">
        <f t="shared" si="587"/>
        <v>17</v>
      </c>
    </row>
    <row r="24256" spans="2:2">
      <c r="B24256">
        <f t="shared" si="587"/>
        <v>17</v>
      </c>
    </row>
    <row r="24257" spans="2:2">
      <c r="B24257">
        <f t="shared" si="587"/>
        <v>17</v>
      </c>
    </row>
    <row r="24258" spans="2:2">
      <c r="B24258">
        <f t="shared" si="587"/>
        <v>17</v>
      </c>
    </row>
    <row r="24259" spans="2:2">
      <c r="B24259">
        <f t="shared" si="587"/>
        <v>17</v>
      </c>
    </row>
    <row r="24260" spans="2:2">
      <c r="B24260">
        <f t="shared" si="587"/>
        <v>17</v>
      </c>
    </row>
    <row r="24261" spans="2:2">
      <c r="B24261">
        <f t="shared" ref="B24261:B24324" si="588">+IF(F24260=44085,B24260+1,B24260)</f>
        <v>17</v>
      </c>
    </row>
    <row r="24262" spans="2:2">
      <c r="B24262">
        <f t="shared" si="588"/>
        <v>17</v>
      </c>
    </row>
    <row r="24263" spans="2:2">
      <c r="B24263">
        <f t="shared" si="588"/>
        <v>17</v>
      </c>
    </row>
    <row r="24264" spans="2:2">
      <c r="B24264">
        <f t="shared" si="588"/>
        <v>17</v>
      </c>
    </row>
    <row r="24265" spans="2:2">
      <c r="B24265">
        <f t="shared" si="588"/>
        <v>17</v>
      </c>
    </row>
    <row r="24266" spans="2:2">
      <c r="B24266">
        <f t="shared" si="588"/>
        <v>17</v>
      </c>
    </row>
    <row r="24267" spans="2:2">
      <c r="B24267">
        <f t="shared" si="588"/>
        <v>17</v>
      </c>
    </row>
    <row r="24268" spans="2:2">
      <c r="B24268">
        <f t="shared" si="588"/>
        <v>17</v>
      </c>
    </row>
    <row r="24269" spans="2:2">
      <c r="B24269">
        <f t="shared" si="588"/>
        <v>17</v>
      </c>
    </row>
    <row r="24270" spans="2:2">
      <c r="B24270">
        <f t="shared" si="588"/>
        <v>17</v>
      </c>
    </row>
    <row r="24271" spans="2:2">
      <c r="B24271">
        <f t="shared" si="588"/>
        <v>17</v>
      </c>
    </row>
    <row r="24272" spans="2:2">
      <c r="B24272">
        <f t="shared" si="588"/>
        <v>17</v>
      </c>
    </row>
    <row r="24273" spans="2:2">
      <c r="B24273">
        <f t="shared" si="588"/>
        <v>17</v>
      </c>
    </row>
    <row r="24274" spans="2:2">
      <c r="B24274">
        <f t="shared" si="588"/>
        <v>17</v>
      </c>
    </row>
    <row r="24275" spans="2:2">
      <c r="B24275">
        <f t="shared" si="588"/>
        <v>17</v>
      </c>
    </row>
    <row r="24276" spans="2:2">
      <c r="B24276">
        <f t="shared" si="588"/>
        <v>17</v>
      </c>
    </row>
    <row r="24277" spans="2:2">
      <c r="B24277">
        <f t="shared" si="588"/>
        <v>17</v>
      </c>
    </row>
    <row r="24278" spans="2:2">
      <c r="B24278">
        <f t="shared" si="588"/>
        <v>17</v>
      </c>
    </row>
    <row r="24279" spans="2:2">
      <c r="B24279">
        <f t="shared" si="588"/>
        <v>17</v>
      </c>
    </row>
    <row r="24280" spans="2:2">
      <c r="B24280">
        <f t="shared" si="588"/>
        <v>17</v>
      </c>
    </row>
    <row r="24281" spans="2:2">
      <c r="B24281">
        <f t="shared" si="588"/>
        <v>17</v>
      </c>
    </row>
    <row r="24282" spans="2:2">
      <c r="B24282">
        <f t="shared" si="588"/>
        <v>17</v>
      </c>
    </row>
    <row r="24283" spans="2:2">
      <c r="B24283">
        <f t="shared" si="588"/>
        <v>17</v>
      </c>
    </row>
    <row r="24284" spans="2:2">
      <c r="B24284">
        <f t="shared" si="588"/>
        <v>17</v>
      </c>
    </row>
    <row r="24285" spans="2:2">
      <c r="B24285">
        <f t="shared" si="588"/>
        <v>17</v>
      </c>
    </row>
    <row r="24286" spans="2:2">
      <c r="B24286">
        <f t="shared" si="588"/>
        <v>17</v>
      </c>
    </row>
    <row r="24287" spans="2:2">
      <c r="B24287">
        <f t="shared" si="588"/>
        <v>17</v>
      </c>
    </row>
    <row r="24288" spans="2:2">
      <c r="B24288">
        <f t="shared" si="588"/>
        <v>17</v>
      </c>
    </row>
    <row r="24289" spans="2:2">
      <c r="B24289">
        <f t="shared" si="588"/>
        <v>17</v>
      </c>
    </row>
    <row r="24290" spans="2:2">
      <c r="B24290">
        <f t="shared" si="588"/>
        <v>17</v>
      </c>
    </row>
    <row r="24291" spans="2:2">
      <c r="B24291">
        <f t="shared" si="588"/>
        <v>17</v>
      </c>
    </row>
    <row r="24292" spans="2:2">
      <c r="B24292">
        <f t="shared" si="588"/>
        <v>17</v>
      </c>
    </row>
    <row r="24293" spans="2:2">
      <c r="B24293">
        <f t="shared" si="588"/>
        <v>17</v>
      </c>
    </row>
    <row r="24294" spans="2:2">
      <c r="B24294">
        <f t="shared" si="588"/>
        <v>17</v>
      </c>
    </row>
    <row r="24295" spans="2:2">
      <c r="B24295">
        <f t="shared" si="588"/>
        <v>17</v>
      </c>
    </row>
    <row r="24296" spans="2:2">
      <c r="B24296">
        <f t="shared" si="588"/>
        <v>17</v>
      </c>
    </row>
    <row r="24297" spans="2:2">
      <c r="B24297">
        <f t="shared" si="588"/>
        <v>17</v>
      </c>
    </row>
    <row r="24298" spans="2:2">
      <c r="B24298">
        <f t="shared" si="588"/>
        <v>17</v>
      </c>
    </row>
    <row r="24299" spans="2:2">
      <c r="B24299">
        <f t="shared" si="588"/>
        <v>17</v>
      </c>
    </row>
    <row r="24300" spans="2:2">
      <c r="B24300">
        <f t="shared" si="588"/>
        <v>17</v>
      </c>
    </row>
    <row r="24301" spans="2:2">
      <c r="B24301">
        <f t="shared" si="588"/>
        <v>17</v>
      </c>
    </row>
    <row r="24302" spans="2:2">
      <c r="B24302">
        <f t="shared" si="588"/>
        <v>17</v>
      </c>
    </row>
    <row r="24303" spans="2:2">
      <c r="B24303">
        <f t="shared" si="588"/>
        <v>17</v>
      </c>
    </row>
    <row r="24304" spans="2:2">
      <c r="B24304">
        <f t="shared" si="588"/>
        <v>17</v>
      </c>
    </row>
    <row r="24305" spans="2:2">
      <c r="B24305">
        <f t="shared" si="588"/>
        <v>17</v>
      </c>
    </row>
    <row r="24306" spans="2:2">
      <c r="B24306">
        <f t="shared" si="588"/>
        <v>17</v>
      </c>
    </row>
    <row r="24307" spans="2:2">
      <c r="B24307">
        <f t="shared" si="588"/>
        <v>17</v>
      </c>
    </row>
    <row r="24308" spans="2:2">
      <c r="B24308">
        <f t="shared" si="588"/>
        <v>17</v>
      </c>
    </row>
    <row r="24309" spans="2:2">
      <c r="B24309">
        <f t="shared" si="588"/>
        <v>17</v>
      </c>
    </row>
    <row r="24310" spans="2:2">
      <c r="B24310">
        <f t="shared" si="588"/>
        <v>17</v>
      </c>
    </row>
    <row r="24311" spans="2:2">
      <c r="B24311">
        <f t="shared" si="588"/>
        <v>17</v>
      </c>
    </row>
    <row r="24312" spans="2:2">
      <c r="B24312">
        <f t="shared" si="588"/>
        <v>17</v>
      </c>
    </row>
    <row r="24313" spans="2:2">
      <c r="B24313">
        <f t="shared" si="588"/>
        <v>17</v>
      </c>
    </row>
    <row r="24314" spans="2:2">
      <c r="B24314">
        <f t="shared" si="588"/>
        <v>17</v>
      </c>
    </row>
    <row r="24315" spans="2:2">
      <c r="B24315">
        <f t="shared" si="588"/>
        <v>17</v>
      </c>
    </row>
    <row r="24316" spans="2:2">
      <c r="B24316">
        <f t="shared" si="588"/>
        <v>17</v>
      </c>
    </row>
    <row r="24317" spans="2:2">
      <c r="B24317">
        <f t="shared" si="588"/>
        <v>17</v>
      </c>
    </row>
    <row r="24318" spans="2:2">
      <c r="B24318">
        <f t="shared" si="588"/>
        <v>17</v>
      </c>
    </row>
    <row r="24319" spans="2:2">
      <c r="B24319">
        <f t="shared" si="588"/>
        <v>17</v>
      </c>
    </row>
    <row r="24320" spans="2:2">
      <c r="B24320">
        <f t="shared" si="588"/>
        <v>17</v>
      </c>
    </row>
    <row r="24321" spans="2:2">
      <c r="B24321">
        <f t="shared" si="588"/>
        <v>17</v>
      </c>
    </row>
    <row r="24322" spans="2:2">
      <c r="B24322">
        <f t="shared" si="588"/>
        <v>17</v>
      </c>
    </row>
    <row r="24323" spans="2:2">
      <c r="B24323">
        <f t="shared" si="588"/>
        <v>17</v>
      </c>
    </row>
    <row r="24324" spans="2:2">
      <c r="B24324">
        <f t="shared" si="588"/>
        <v>17</v>
      </c>
    </row>
    <row r="24325" spans="2:2">
      <c r="B24325">
        <f t="shared" ref="B24325:B24388" si="589">+IF(F24324=44085,B24324+1,B24324)</f>
        <v>17</v>
      </c>
    </row>
    <row r="24326" spans="2:2">
      <c r="B24326">
        <f t="shared" si="589"/>
        <v>17</v>
      </c>
    </row>
    <row r="24327" spans="2:2">
      <c r="B24327">
        <f t="shared" si="589"/>
        <v>17</v>
      </c>
    </row>
    <row r="24328" spans="2:2">
      <c r="B24328">
        <f t="shared" si="589"/>
        <v>17</v>
      </c>
    </row>
    <row r="24329" spans="2:2">
      <c r="B24329">
        <f t="shared" si="589"/>
        <v>17</v>
      </c>
    </row>
    <row r="24330" spans="2:2">
      <c r="B24330">
        <f t="shared" si="589"/>
        <v>17</v>
      </c>
    </row>
    <row r="24331" spans="2:2">
      <c r="B24331">
        <f t="shared" si="589"/>
        <v>17</v>
      </c>
    </row>
    <row r="24332" spans="2:2">
      <c r="B24332">
        <f t="shared" si="589"/>
        <v>17</v>
      </c>
    </row>
    <row r="24333" spans="2:2">
      <c r="B24333">
        <f t="shared" si="589"/>
        <v>17</v>
      </c>
    </row>
    <row r="24334" spans="2:2">
      <c r="B24334">
        <f t="shared" si="589"/>
        <v>17</v>
      </c>
    </row>
    <row r="24335" spans="2:2">
      <c r="B24335">
        <f t="shared" si="589"/>
        <v>17</v>
      </c>
    </row>
    <row r="24336" spans="2:2">
      <c r="B24336">
        <f t="shared" si="589"/>
        <v>17</v>
      </c>
    </row>
    <row r="24337" spans="2:2">
      <c r="B24337">
        <f t="shared" si="589"/>
        <v>17</v>
      </c>
    </row>
    <row r="24338" spans="2:2">
      <c r="B24338">
        <f t="shared" si="589"/>
        <v>17</v>
      </c>
    </row>
    <row r="24339" spans="2:2">
      <c r="B24339">
        <f t="shared" si="589"/>
        <v>17</v>
      </c>
    </row>
    <row r="24340" spans="2:2">
      <c r="B24340">
        <f t="shared" si="589"/>
        <v>17</v>
      </c>
    </row>
    <row r="24341" spans="2:2">
      <c r="B24341">
        <f t="shared" si="589"/>
        <v>17</v>
      </c>
    </row>
    <row r="24342" spans="2:2">
      <c r="B24342">
        <f t="shared" si="589"/>
        <v>17</v>
      </c>
    </row>
    <row r="24343" spans="2:2">
      <c r="B24343">
        <f t="shared" si="589"/>
        <v>17</v>
      </c>
    </row>
    <row r="24344" spans="2:2">
      <c r="B24344">
        <f t="shared" si="589"/>
        <v>17</v>
      </c>
    </row>
    <row r="24345" spans="2:2">
      <c r="B24345">
        <f t="shared" si="589"/>
        <v>17</v>
      </c>
    </row>
    <row r="24346" spans="2:2">
      <c r="B24346">
        <f t="shared" si="589"/>
        <v>17</v>
      </c>
    </row>
    <row r="24347" spans="2:2">
      <c r="B24347">
        <f t="shared" si="589"/>
        <v>17</v>
      </c>
    </row>
    <row r="24348" spans="2:2">
      <c r="B24348">
        <f t="shared" si="589"/>
        <v>17</v>
      </c>
    </row>
    <row r="24349" spans="2:2">
      <c r="B24349">
        <f t="shared" si="589"/>
        <v>17</v>
      </c>
    </row>
    <row r="24350" spans="2:2">
      <c r="B24350">
        <f t="shared" si="589"/>
        <v>17</v>
      </c>
    </row>
    <row r="24351" spans="2:2">
      <c r="B24351">
        <f t="shared" si="589"/>
        <v>17</v>
      </c>
    </row>
    <row r="24352" spans="2:2">
      <c r="B24352">
        <f t="shared" si="589"/>
        <v>17</v>
      </c>
    </row>
    <row r="24353" spans="2:2">
      <c r="B24353">
        <f t="shared" si="589"/>
        <v>17</v>
      </c>
    </row>
    <row r="24354" spans="2:2">
      <c r="B24354">
        <f t="shared" si="589"/>
        <v>17</v>
      </c>
    </row>
    <row r="24355" spans="2:2">
      <c r="B24355">
        <f t="shared" si="589"/>
        <v>17</v>
      </c>
    </row>
    <row r="24356" spans="2:2">
      <c r="B24356">
        <f t="shared" si="589"/>
        <v>17</v>
      </c>
    </row>
    <row r="24357" spans="2:2">
      <c r="B24357">
        <f t="shared" si="589"/>
        <v>17</v>
      </c>
    </row>
    <row r="24358" spans="2:2">
      <c r="B24358">
        <f t="shared" si="589"/>
        <v>17</v>
      </c>
    </row>
    <row r="24359" spans="2:2">
      <c r="B24359">
        <f t="shared" si="589"/>
        <v>17</v>
      </c>
    </row>
    <row r="24360" spans="2:2">
      <c r="B24360">
        <f t="shared" si="589"/>
        <v>17</v>
      </c>
    </row>
    <row r="24361" spans="2:2">
      <c r="B24361">
        <f t="shared" si="589"/>
        <v>17</v>
      </c>
    </row>
    <row r="24362" spans="2:2">
      <c r="B24362">
        <f t="shared" si="589"/>
        <v>17</v>
      </c>
    </row>
    <row r="24363" spans="2:2">
      <c r="B24363">
        <f t="shared" si="589"/>
        <v>17</v>
      </c>
    </row>
    <row r="24364" spans="2:2">
      <c r="B24364">
        <f t="shared" si="589"/>
        <v>17</v>
      </c>
    </row>
    <row r="24365" spans="2:2">
      <c r="B24365">
        <f t="shared" si="589"/>
        <v>17</v>
      </c>
    </row>
    <row r="24366" spans="2:2">
      <c r="B24366">
        <f t="shared" si="589"/>
        <v>17</v>
      </c>
    </row>
    <row r="24367" spans="2:2">
      <c r="B24367">
        <f t="shared" si="589"/>
        <v>17</v>
      </c>
    </row>
    <row r="24368" spans="2:2">
      <c r="B24368">
        <f t="shared" si="589"/>
        <v>17</v>
      </c>
    </row>
    <row r="24369" spans="2:2">
      <c r="B24369">
        <f t="shared" si="589"/>
        <v>17</v>
      </c>
    </row>
    <row r="24370" spans="2:2">
      <c r="B24370">
        <f t="shared" si="589"/>
        <v>17</v>
      </c>
    </row>
    <row r="24371" spans="2:2">
      <c r="B24371">
        <f t="shared" si="589"/>
        <v>17</v>
      </c>
    </row>
    <row r="24372" spans="2:2">
      <c r="B24372">
        <f t="shared" si="589"/>
        <v>17</v>
      </c>
    </row>
    <row r="24373" spans="2:2">
      <c r="B24373">
        <f t="shared" si="589"/>
        <v>17</v>
      </c>
    </row>
    <row r="24374" spans="2:2">
      <c r="B24374">
        <f t="shared" si="589"/>
        <v>17</v>
      </c>
    </row>
    <row r="24375" spans="2:2">
      <c r="B24375">
        <f t="shared" si="589"/>
        <v>17</v>
      </c>
    </row>
    <row r="24376" spans="2:2">
      <c r="B24376">
        <f t="shared" si="589"/>
        <v>17</v>
      </c>
    </row>
    <row r="24377" spans="2:2">
      <c r="B24377">
        <f t="shared" si="589"/>
        <v>17</v>
      </c>
    </row>
    <row r="24378" spans="2:2">
      <c r="B24378">
        <f t="shared" si="589"/>
        <v>17</v>
      </c>
    </row>
    <row r="24379" spans="2:2">
      <c r="B24379">
        <f t="shared" si="589"/>
        <v>17</v>
      </c>
    </row>
    <row r="24380" spans="2:2">
      <c r="B24380">
        <f t="shared" si="589"/>
        <v>17</v>
      </c>
    </row>
    <row r="24381" spans="2:2">
      <c r="B24381">
        <f t="shared" si="589"/>
        <v>17</v>
      </c>
    </row>
    <row r="24382" spans="2:2">
      <c r="B24382">
        <f t="shared" si="589"/>
        <v>17</v>
      </c>
    </row>
    <row r="24383" spans="2:2">
      <c r="B24383">
        <f t="shared" si="589"/>
        <v>17</v>
      </c>
    </row>
    <row r="24384" spans="2:2">
      <c r="B24384">
        <f t="shared" si="589"/>
        <v>17</v>
      </c>
    </row>
    <row r="24385" spans="2:2">
      <c r="B24385">
        <f t="shared" si="589"/>
        <v>17</v>
      </c>
    </row>
    <row r="24386" spans="2:2">
      <c r="B24386">
        <f t="shared" si="589"/>
        <v>17</v>
      </c>
    </row>
    <row r="24387" spans="2:2">
      <c r="B24387">
        <f t="shared" si="589"/>
        <v>17</v>
      </c>
    </row>
    <row r="24388" spans="2:2">
      <c r="B24388">
        <f t="shared" si="589"/>
        <v>17</v>
      </c>
    </row>
    <row r="24389" spans="2:2">
      <c r="B24389">
        <f t="shared" ref="B24389:B24452" si="590">+IF(F24388=44085,B24388+1,B24388)</f>
        <v>17</v>
      </c>
    </row>
    <row r="24390" spans="2:2">
      <c r="B24390">
        <f t="shared" si="590"/>
        <v>17</v>
      </c>
    </row>
    <row r="24391" spans="2:2">
      <c r="B24391">
        <f t="shared" si="590"/>
        <v>17</v>
      </c>
    </row>
    <row r="24392" spans="2:2">
      <c r="B24392">
        <f t="shared" si="590"/>
        <v>17</v>
      </c>
    </row>
    <row r="24393" spans="2:2">
      <c r="B24393">
        <f t="shared" si="590"/>
        <v>17</v>
      </c>
    </row>
    <row r="24394" spans="2:2">
      <c r="B24394">
        <f t="shared" si="590"/>
        <v>17</v>
      </c>
    </row>
    <row r="24395" spans="2:2">
      <c r="B24395">
        <f t="shared" si="590"/>
        <v>17</v>
      </c>
    </row>
    <row r="24396" spans="2:2">
      <c r="B24396">
        <f t="shared" si="590"/>
        <v>17</v>
      </c>
    </row>
    <row r="24397" spans="2:2">
      <c r="B24397">
        <f t="shared" si="590"/>
        <v>17</v>
      </c>
    </row>
    <row r="24398" spans="2:2">
      <c r="B24398">
        <f t="shared" si="590"/>
        <v>17</v>
      </c>
    </row>
    <row r="24399" spans="2:2">
      <c r="B24399">
        <f t="shared" si="590"/>
        <v>17</v>
      </c>
    </row>
    <row r="24400" spans="2:2">
      <c r="B24400">
        <f t="shared" si="590"/>
        <v>17</v>
      </c>
    </row>
    <row r="24401" spans="2:2">
      <c r="B24401">
        <f t="shared" si="590"/>
        <v>17</v>
      </c>
    </row>
    <row r="24402" spans="2:2">
      <c r="B24402">
        <f t="shared" si="590"/>
        <v>17</v>
      </c>
    </row>
    <row r="24403" spans="2:2">
      <c r="B24403">
        <f t="shared" si="590"/>
        <v>17</v>
      </c>
    </row>
    <row r="24404" spans="2:2">
      <c r="B24404">
        <f t="shared" si="590"/>
        <v>17</v>
      </c>
    </row>
    <row r="24405" spans="2:2">
      <c r="B24405">
        <f t="shared" si="590"/>
        <v>17</v>
      </c>
    </row>
    <row r="24406" spans="2:2">
      <c r="B24406">
        <f t="shared" si="590"/>
        <v>17</v>
      </c>
    </row>
    <row r="24407" spans="2:2">
      <c r="B24407">
        <f t="shared" si="590"/>
        <v>17</v>
      </c>
    </row>
    <row r="24408" spans="2:2">
      <c r="B24408">
        <f t="shared" si="590"/>
        <v>17</v>
      </c>
    </row>
    <row r="24409" spans="2:2">
      <c r="B24409">
        <f t="shared" si="590"/>
        <v>17</v>
      </c>
    </row>
    <row r="24410" spans="2:2">
      <c r="B24410">
        <f t="shared" si="590"/>
        <v>17</v>
      </c>
    </row>
    <row r="24411" spans="2:2">
      <c r="B24411">
        <f t="shared" si="590"/>
        <v>17</v>
      </c>
    </row>
    <row r="24412" spans="2:2">
      <c r="B24412">
        <f t="shared" si="590"/>
        <v>17</v>
      </c>
    </row>
    <row r="24413" spans="2:2">
      <c r="B24413">
        <f t="shared" si="590"/>
        <v>17</v>
      </c>
    </row>
    <row r="24414" spans="2:2">
      <c r="B24414">
        <f t="shared" si="590"/>
        <v>17</v>
      </c>
    </row>
    <row r="24415" spans="2:2">
      <c r="B24415">
        <f t="shared" si="590"/>
        <v>17</v>
      </c>
    </row>
    <row r="24416" spans="2:2">
      <c r="B24416">
        <f t="shared" si="590"/>
        <v>17</v>
      </c>
    </row>
    <row r="24417" spans="2:2">
      <c r="B24417">
        <f t="shared" si="590"/>
        <v>17</v>
      </c>
    </row>
    <row r="24418" spans="2:2">
      <c r="B24418">
        <f t="shared" si="590"/>
        <v>17</v>
      </c>
    </row>
    <row r="24419" spans="2:2">
      <c r="B24419">
        <f t="shared" si="590"/>
        <v>17</v>
      </c>
    </row>
    <row r="24420" spans="2:2">
      <c r="B24420">
        <f t="shared" si="590"/>
        <v>17</v>
      </c>
    </row>
    <row r="24421" spans="2:2">
      <c r="B24421">
        <f t="shared" si="590"/>
        <v>17</v>
      </c>
    </row>
    <row r="24422" spans="2:2">
      <c r="B24422">
        <f t="shared" si="590"/>
        <v>17</v>
      </c>
    </row>
    <row r="24423" spans="2:2">
      <c r="B24423">
        <f t="shared" si="590"/>
        <v>17</v>
      </c>
    </row>
    <row r="24424" spans="2:2">
      <c r="B24424">
        <f t="shared" si="590"/>
        <v>17</v>
      </c>
    </row>
    <row r="24425" spans="2:2">
      <c r="B24425">
        <f t="shared" si="590"/>
        <v>17</v>
      </c>
    </row>
    <row r="24426" spans="2:2">
      <c r="B24426">
        <f t="shared" si="590"/>
        <v>17</v>
      </c>
    </row>
    <row r="24427" spans="2:2">
      <c r="B24427">
        <f t="shared" si="590"/>
        <v>17</v>
      </c>
    </row>
    <row r="24428" spans="2:2">
      <c r="B24428">
        <f t="shared" si="590"/>
        <v>17</v>
      </c>
    </row>
    <row r="24429" spans="2:2">
      <c r="B24429">
        <f t="shared" si="590"/>
        <v>17</v>
      </c>
    </row>
    <row r="24430" spans="2:2">
      <c r="B24430">
        <f t="shared" si="590"/>
        <v>17</v>
      </c>
    </row>
    <row r="24431" spans="2:2">
      <c r="B24431">
        <f t="shared" si="590"/>
        <v>17</v>
      </c>
    </row>
    <row r="24432" spans="2:2">
      <c r="B24432">
        <f t="shared" si="590"/>
        <v>17</v>
      </c>
    </row>
    <row r="24433" spans="2:2">
      <c r="B24433">
        <f t="shared" si="590"/>
        <v>17</v>
      </c>
    </row>
    <row r="24434" spans="2:2">
      <c r="B24434">
        <f t="shared" si="590"/>
        <v>17</v>
      </c>
    </row>
    <row r="24435" spans="2:2">
      <c r="B24435">
        <f t="shared" si="590"/>
        <v>17</v>
      </c>
    </row>
    <row r="24436" spans="2:2">
      <c r="B24436">
        <f t="shared" si="590"/>
        <v>17</v>
      </c>
    </row>
    <row r="24437" spans="2:2">
      <c r="B24437">
        <f t="shared" si="590"/>
        <v>17</v>
      </c>
    </row>
    <row r="24438" spans="2:2">
      <c r="B24438">
        <f t="shared" si="590"/>
        <v>17</v>
      </c>
    </row>
    <row r="24439" spans="2:2">
      <c r="B24439">
        <f t="shared" si="590"/>
        <v>17</v>
      </c>
    </row>
    <row r="24440" spans="2:2">
      <c r="B24440">
        <f t="shared" si="590"/>
        <v>17</v>
      </c>
    </row>
    <row r="24441" spans="2:2">
      <c r="B24441">
        <f t="shared" si="590"/>
        <v>17</v>
      </c>
    </row>
    <row r="24442" spans="2:2">
      <c r="B24442">
        <f t="shared" si="590"/>
        <v>17</v>
      </c>
    </row>
    <row r="24443" spans="2:2">
      <c r="B24443">
        <f t="shared" si="590"/>
        <v>17</v>
      </c>
    </row>
    <row r="24444" spans="2:2">
      <c r="B24444">
        <f t="shared" si="590"/>
        <v>17</v>
      </c>
    </row>
    <row r="24445" spans="2:2">
      <c r="B24445">
        <f t="shared" si="590"/>
        <v>17</v>
      </c>
    </row>
    <row r="24446" spans="2:2">
      <c r="B24446">
        <f t="shared" si="590"/>
        <v>17</v>
      </c>
    </row>
    <row r="24447" spans="2:2">
      <c r="B24447">
        <f t="shared" si="590"/>
        <v>17</v>
      </c>
    </row>
    <row r="24448" spans="2:2">
      <c r="B24448">
        <f t="shared" si="590"/>
        <v>17</v>
      </c>
    </row>
    <row r="24449" spans="2:2">
      <c r="B24449">
        <f t="shared" si="590"/>
        <v>17</v>
      </c>
    </row>
    <row r="24450" spans="2:2">
      <c r="B24450">
        <f t="shared" si="590"/>
        <v>17</v>
      </c>
    </row>
    <row r="24451" spans="2:2">
      <c r="B24451">
        <f t="shared" si="590"/>
        <v>17</v>
      </c>
    </row>
    <row r="24452" spans="2:2">
      <c r="B24452">
        <f t="shared" si="590"/>
        <v>17</v>
      </c>
    </row>
    <row r="24453" spans="2:2">
      <c r="B24453">
        <f t="shared" ref="B24453:B24516" si="591">+IF(F24452=44085,B24452+1,B24452)</f>
        <v>17</v>
      </c>
    </row>
    <row r="24454" spans="2:2">
      <c r="B24454">
        <f t="shared" si="591"/>
        <v>17</v>
      </c>
    </row>
    <row r="24455" spans="2:2">
      <c r="B24455">
        <f t="shared" si="591"/>
        <v>17</v>
      </c>
    </row>
    <row r="24456" spans="2:2">
      <c r="B24456">
        <f t="shared" si="591"/>
        <v>17</v>
      </c>
    </row>
    <row r="24457" spans="2:2">
      <c r="B24457">
        <f t="shared" si="591"/>
        <v>17</v>
      </c>
    </row>
    <row r="24458" spans="2:2">
      <c r="B24458">
        <f t="shared" si="591"/>
        <v>17</v>
      </c>
    </row>
    <row r="24459" spans="2:2">
      <c r="B24459">
        <f t="shared" si="591"/>
        <v>17</v>
      </c>
    </row>
    <row r="24460" spans="2:2">
      <c r="B24460">
        <f t="shared" si="591"/>
        <v>17</v>
      </c>
    </row>
    <row r="24461" spans="2:2">
      <c r="B24461">
        <f t="shared" si="591"/>
        <v>17</v>
      </c>
    </row>
    <row r="24462" spans="2:2">
      <c r="B24462">
        <f t="shared" si="591"/>
        <v>17</v>
      </c>
    </row>
    <row r="24463" spans="2:2">
      <c r="B24463">
        <f t="shared" si="591"/>
        <v>17</v>
      </c>
    </row>
    <row r="24464" spans="2:2">
      <c r="B24464">
        <f t="shared" si="591"/>
        <v>17</v>
      </c>
    </row>
    <row r="24465" spans="2:2">
      <c r="B24465">
        <f t="shared" si="591"/>
        <v>17</v>
      </c>
    </row>
    <row r="24466" spans="2:2">
      <c r="B24466">
        <f t="shared" si="591"/>
        <v>17</v>
      </c>
    </row>
    <row r="24467" spans="2:2">
      <c r="B24467">
        <f t="shared" si="591"/>
        <v>17</v>
      </c>
    </row>
    <row r="24468" spans="2:2">
      <c r="B24468">
        <f t="shared" si="591"/>
        <v>17</v>
      </c>
    </row>
    <row r="24469" spans="2:2">
      <c r="B24469">
        <f t="shared" si="591"/>
        <v>17</v>
      </c>
    </row>
    <row r="24470" spans="2:2">
      <c r="B24470">
        <f t="shared" si="591"/>
        <v>17</v>
      </c>
    </row>
    <row r="24471" spans="2:2">
      <c r="B24471">
        <f t="shared" si="591"/>
        <v>17</v>
      </c>
    </row>
    <row r="24472" spans="2:2">
      <c r="B24472">
        <f t="shared" si="591"/>
        <v>17</v>
      </c>
    </row>
    <row r="24473" spans="2:2">
      <c r="B24473">
        <f t="shared" si="591"/>
        <v>17</v>
      </c>
    </row>
    <row r="24474" spans="2:2">
      <c r="B24474">
        <f t="shared" si="591"/>
        <v>17</v>
      </c>
    </row>
    <row r="24475" spans="2:2">
      <c r="B24475">
        <f t="shared" si="591"/>
        <v>17</v>
      </c>
    </row>
    <row r="24476" spans="2:2">
      <c r="B24476">
        <f t="shared" si="591"/>
        <v>17</v>
      </c>
    </row>
    <row r="24477" spans="2:2">
      <c r="B24477">
        <f t="shared" si="591"/>
        <v>17</v>
      </c>
    </row>
    <row r="24478" spans="2:2">
      <c r="B24478">
        <f t="shared" si="591"/>
        <v>17</v>
      </c>
    </row>
    <row r="24479" spans="2:2">
      <c r="B24479">
        <f t="shared" si="591"/>
        <v>17</v>
      </c>
    </row>
    <row r="24480" spans="2:2">
      <c r="B24480">
        <f t="shared" si="591"/>
        <v>17</v>
      </c>
    </row>
    <row r="24481" spans="2:2">
      <c r="B24481">
        <f t="shared" si="591"/>
        <v>17</v>
      </c>
    </row>
    <row r="24482" spans="2:2">
      <c r="B24482">
        <f t="shared" si="591"/>
        <v>17</v>
      </c>
    </row>
    <row r="24483" spans="2:2">
      <c r="B24483">
        <f t="shared" si="591"/>
        <v>17</v>
      </c>
    </row>
    <row r="24484" spans="2:2">
      <c r="B24484">
        <f t="shared" si="591"/>
        <v>17</v>
      </c>
    </row>
    <row r="24485" spans="2:2">
      <c r="B24485">
        <f t="shared" si="591"/>
        <v>17</v>
      </c>
    </row>
    <row r="24486" spans="2:2">
      <c r="B24486">
        <f t="shared" si="591"/>
        <v>17</v>
      </c>
    </row>
    <row r="24487" spans="2:2">
      <c r="B24487">
        <f t="shared" si="591"/>
        <v>17</v>
      </c>
    </row>
    <row r="24488" spans="2:2">
      <c r="B24488">
        <f t="shared" si="591"/>
        <v>17</v>
      </c>
    </row>
    <row r="24489" spans="2:2">
      <c r="B24489">
        <f t="shared" si="591"/>
        <v>17</v>
      </c>
    </row>
    <row r="24490" spans="2:2">
      <c r="B24490">
        <f t="shared" si="591"/>
        <v>17</v>
      </c>
    </row>
    <row r="24491" spans="2:2">
      <c r="B24491">
        <f t="shared" si="591"/>
        <v>17</v>
      </c>
    </row>
    <row r="24492" spans="2:2">
      <c r="B24492">
        <f t="shared" si="591"/>
        <v>17</v>
      </c>
    </row>
    <row r="24493" spans="2:2">
      <c r="B24493">
        <f t="shared" si="591"/>
        <v>17</v>
      </c>
    </row>
    <row r="24494" spans="2:2">
      <c r="B24494">
        <f t="shared" si="591"/>
        <v>17</v>
      </c>
    </row>
    <row r="24495" spans="2:2">
      <c r="B24495">
        <f t="shared" si="591"/>
        <v>17</v>
      </c>
    </row>
    <row r="24496" spans="2:2">
      <c r="B24496">
        <f t="shared" si="591"/>
        <v>17</v>
      </c>
    </row>
    <row r="24497" spans="2:2">
      <c r="B24497">
        <f t="shared" si="591"/>
        <v>17</v>
      </c>
    </row>
    <row r="24498" spans="2:2">
      <c r="B24498">
        <f t="shared" si="591"/>
        <v>17</v>
      </c>
    </row>
    <row r="24499" spans="2:2">
      <c r="B24499">
        <f t="shared" si="591"/>
        <v>17</v>
      </c>
    </row>
    <row r="24500" spans="2:2">
      <c r="B24500">
        <f t="shared" si="591"/>
        <v>17</v>
      </c>
    </row>
    <row r="24501" spans="2:2">
      <c r="B24501">
        <f t="shared" si="591"/>
        <v>17</v>
      </c>
    </row>
    <row r="24502" spans="2:2">
      <c r="B24502">
        <f t="shared" si="591"/>
        <v>17</v>
      </c>
    </row>
    <row r="24503" spans="2:2">
      <c r="B24503">
        <f t="shared" si="591"/>
        <v>17</v>
      </c>
    </row>
    <row r="24504" spans="2:2">
      <c r="B24504">
        <f t="shared" si="591"/>
        <v>17</v>
      </c>
    </row>
    <row r="24505" spans="2:2">
      <c r="B24505">
        <f t="shared" si="591"/>
        <v>17</v>
      </c>
    </row>
    <row r="24506" spans="2:2">
      <c r="B24506">
        <f t="shared" si="591"/>
        <v>17</v>
      </c>
    </row>
    <row r="24507" spans="2:2">
      <c r="B24507">
        <f t="shared" si="591"/>
        <v>17</v>
      </c>
    </row>
    <row r="24508" spans="2:2">
      <c r="B24508">
        <f t="shared" si="591"/>
        <v>17</v>
      </c>
    </row>
    <row r="24509" spans="2:2">
      <c r="B24509">
        <f t="shared" si="591"/>
        <v>17</v>
      </c>
    </row>
    <row r="24510" spans="2:2">
      <c r="B24510">
        <f t="shared" si="591"/>
        <v>17</v>
      </c>
    </row>
    <row r="24511" spans="2:2">
      <c r="B24511">
        <f t="shared" si="591"/>
        <v>17</v>
      </c>
    </row>
    <row r="24512" spans="2:2">
      <c r="B24512">
        <f t="shared" si="591"/>
        <v>17</v>
      </c>
    </row>
    <row r="24513" spans="2:2">
      <c r="B24513">
        <f t="shared" si="591"/>
        <v>17</v>
      </c>
    </row>
    <row r="24514" spans="2:2">
      <c r="B24514">
        <f t="shared" si="591"/>
        <v>17</v>
      </c>
    </row>
    <row r="24515" spans="2:2">
      <c r="B24515">
        <f t="shared" si="591"/>
        <v>17</v>
      </c>
    </row>
    <row r="24516" spans="2:2">
      <c r="B24516">
        <f t="shared" si="591"/>
        <v>17</v>
      </c>
    </row>
    <row r="24517" spans="2:2">
      <c r="B24517">
        <f t="shared" ref="B24517:B24580" si="592">+IF(F24516=44085,B24516+1,B24516)</f>
        <v>17</v>
      </c>
    </row>
    <row r="24518" spans="2:2">
      <c r="B24518">
        <f t="shared" si="592"/>
        <v>17</v>
      </c>
    </row>
    <row r="24519" spans="2:2">
      <c r="B24519">
        <f t="shared" si="592"/>
        <v>17</v>
      </c>
    </row>
    <row r="24520" spans="2:2">
      <c r="B24520">
        <f t="shared" si="592"/>
        <v>17</v>
      </c>
    </row>
    <row r="24521" spans="2:2">
      <c r="B24521">
        <f t="shared" si="592"/>
        <v>17</v>
      </c>
    </row>
    <row r="24522" spans="2:2">
      <c r="B24522">
        <f t="shared" si="592"/>
        <v>17</v>
      </c>
    </row>
    <row r="24523" spans="2:2">
      <c r="B24523">
        <f t="shared" si="592"/>
        <v>17</v>
      </c>
    </row>
    <row r="24524" spans="2:2">
      <c r="B24524">
        <f t="shared" si="592"/>
        <v>17</v>
      </c>
    </row>
    <row r="24525" spans="2:2">
      <c r="B24525">
        <f t="shared" si="592"/>
        <v>17</v>
      </c>
    </row>
    <row r="24526" spans="2:2">
      <c r="B24526">
        <f t="shared" si="592"/>
        <v>17</v>
      </c>
    </row>
    <row r="24527" spans="2:2">
      <c r="B24527">
        <f t="shared" si="592"/>
        <v>17</v>
      </c>
    </row>
    <row r="24528" spans="2:2">
      <c r="B24528">
        <f t="shared" si="592"/>
        <v>17</v>
      </c>
    </row>
    <row r="24529" spans="2:2">
      <c r="B24529">
        <f t="shared" si="592"/>
        <v>17</v>
      </c>
    </row>
    <row r="24530" spans="2:2">
      <c r="B24530">
        <f t="shared" si="592"/>
        <v>17</v>
      </c>
    </row>
    <row r="24531" spans="2:2">
      <c r="B24531">
        <f t="shared" si="592"/>
        <v>17</v>
      </c>
    </row>
    <row r="24532" spans="2:2">
      <c r="B24532">
        <f t="shared" si="592"/>
        <v>17</v>
      </c>
    </row>
    <row r="24533" spans="2:2">
      <c r="B24533">
        <f t="shared" si="592"/>
        <v>17</v>
      </c>
    </row>
    <row r="24534" spans="2:2">
      <c r="B24534">
        <f t="shared" si="592"/>
        <v>17</v>
      </c>
    </row>
    <row r="24535" spans="2:2">
      <c r="B24535">
        <f t="shared" si="592"/>
        <v>17</v>
      </c>
    </row>
    <row r="24536" spans="2:2">
      <c r="B24536">
        <f t="shared" si="592"/>
        <v>17</v>
      </c>
    </row>
    <row r="24537" spans="2:2">
      <c r="B24537">
        <f t="shared" si="592"/>
        <v>17</v>
      </c>
    </row>
    <row r="24538" spans="2:2">
      <c r="B24538">
        <f t="shared" si="592"/>
        <v>17</v>
      </c>
    </row>
    <row r="24539" spans="2:2">
      <c r="B24539">
        <f t="shared" si="592"/>
        <v>17</v>
      </c>
    </row>
    <row r="24540" spans="2:2">
      <c r="B24540">
        <f t="shared" si="592"/>
        <v>17</v>
      </c>
    </row>
    <row r="24541" spans="2:2">
      <c r="B24541">
        <f t="shared" si="592"/>
        <v>17</v>
      </c>
    </row>
    <row r="24542" spans="2:2">
      <c r="B24542">
        <f t="shared" si="592"/>
        <v>17</v>
      </c>
    </row>
    <row r="24543" spans="2:2">
      <c r="B24543">
        <f t="shared" si="592"/>
        <v>17</v>
      </c>
    </row>
    <row r="24544" spans="2:2">
      <c r="B24544">
        <f t="shared" si="592"/>
        <v>17</v>
      </c>
    </row>
    <row r="24545" spans="2:2">
      <c r="B24545">
        <f t="shared" si="592"/>
        <v>17</v>
      </c>
    </row>
    <row r="24546" spans="2:2">
      <c r="B24546">
        <f t="shared" si="592"/>
        <v>17</v>
      </c>
    </row>
    <row r="24547" spans="2:2">
      <c r="B24547">
        <f t="shared" si="592"/>
        <v>17</v>
      </c>
    </row>
    <row r="24548" spans="2:2">
      <c r="B24548">
        <f t="shared" si="592"/>
        <v>17</v>
      </c>
    </row>
    <row r="24549" spans="2:2">
      <c r="B24549">
        <f t="shared" si="592"/>
        <v>17</v>
      </c>
    </row>
    <row r="24550" spans="2:2">
      <c r="B24550">
        <f t="shared" si="592"/>
        <v>17</v>
      </c>
    </row>
    <row r="24551" spans="2:2">
      <c r="B24551">
        <f t="shared" si="592"/>
        <v>17</v>
      </c>
    </row>
    <row r="24552" spans="2:2">
      <c r="B24552">
        <f t="shared" si="592"/>
        <v>17</v>
      </c>
    </row>
    <row r="24553" spans="2:2">
      <c r="B24553">
        <f t="shared" si="592"/>
        <v>17</v>
      </c>
    </row>
    <row r="24554" spans="2:2">
      <c r="B24554">
        <f t="shared" si="592"/>
        <v>17</v>
      </c>
    </row>
    <row r="24555" spans="2:2">
      <c r="B24555">
        <f t="shared" si="592"/>
        <v>17</v>
      </c>
    </row>
    <row r="24556" spans="2:2">
      <c r="B24556">
        <f t="shared" si="592"/>
        <v>17</v>
      </c>
    </row>
    <row r="24557" spans="2:2">
      <c r="B24557">
        <f t="shared" si="592"/>
        <v>17</v>
      </c>
    </row>
    <row r="24558" spans="2:2">
      <c r="B24558">
        <f t="shared" si="592"/>
        <v>17</v>
      </c>
    </row>
    <row r="24559" spans="2:2">
      <c r="B24559">
        <f t="shared" si="592"/>
        <v>17</v>
      </c>
    </row>
    <row r="24560" spans="2:2">
      <c r="B24560">
        <f t="shared" si="592"/>
        <v>17</v>
      </c>
    </row>
    <row r="24561" spans="2:2">
      <c r="B24561">
        <f t="shared" si="592"/>
        <v>17</v>
      </c>
    </row>
    <row r="24562" spans="2:2">
      <c r="B24562">
        <f t="shared" si="592"/>
        <v>17</v>
      </c>
    </row>
    <row r="24563" spans="2:2">
      <c r="B24563">
        <f t="shared" si="592"/>
        <v>17</v>
      </c>
    </row>
    <row r="24564" spans="2:2">
      <c r="B24564">
        <f t="shared" si="592"/>
        <v>17</v>
      </c>
    </row>
    <row r="24565" spans="2:2">
      <c r="B24565">
        <f t="shared" si="592"/>
        <v>17</v>
      </c>
    </row>
    <row r="24566" spans="2:2">
      <c r="B24566">
        <f t="shared" si="592"/>
        <v>17</v>
      </c>
    </row>
    <row r="24567" spans="2:2">
      <c r="B24567">
        <f t="shared" si="592"/>
        <v>17</v>
      </c>
    </row>
    <row r="24568" spans="2:2">
      <c r="B24568">
        <f t="shared" si="592"/>
        <v>17</v>
      </c>
    </row>
    <row r="24569" spans="2:2">
      <c r="B24569">
        <f t="shared" si="592"/>
        <v>17</v>
      </c>
    </row>
    <row r="24570" spans="2:2">
      <c r="B24570">
        <f t="shared" si="592"/>
        <v>17</v>
      </c>
    </row>
    <row r="24571" spans="2:2">
      <c r="B24571">
        <f t="shared" si="592"/>
        <v>17</v>
      </c>
    </row>
    <row r="24572" spans="2:2">
      <c r="B24572">
        <f t="shared" si="592"/>
        <v>17</v>
      </c>
    </row>
    <row r="24573" spans="2:2">
      <c r="B24573">
        <f t="shared" si="592"/>
        <v>17</v>
      </c>
    </row>
    <row r="24574" spans="2:2">
      <c r="B24574">
        <f t="shared" si="592"/>
        <v>17</v>
      </c>
    </row>
    <row r="24575" spans="2:2">
      <c r="B24575">
        <f t="shared" si="592"/>
        <v>17</v>
      </c>
    </row>
    <row r="24576" spans="2:2">
      <c r="B24576">
        <f t="shared" si="592"/>
        <v>17</v>
      </c>
    </row>
    <row r="24577" spans="2:2">
      <c r="B24577">
        <f t="shared" si="592"/>
        <v>17</v>
      </c>
    </row>
    <row r="24578" spans="2:2">
      <c r="B24578">
        <f t="shared" si="592"/>
        <v>17</v>
      </c>
    </row>
    <row r="24579" spans="2:2">
      <c r="B24579">
        <f t="shared" si="592"/>
        <v>17</v>
      </c>
    </row>
    <row r="24580" spans="2:2">
      <c r="B24580">
        <f t="shared" si="592"/>
        <v>17</v>
      </c>
    </row>
    <row r="24581" spans="2:2">
      <c r="B24581">
        <f t="shared" ref="B24581:B24644" si="593">+IF(F24580=44085,B24580+1,B24580)</f>
        <v>17</v>
      </c>
    </row>
    <row r="24582" spans="2:2">
      <c r="B24582">
        <f t="shared" si="593"/>
        <v>17</v>
      </c>
    </row>
    <row r="24583" spans="2:2">
      <c r="B24583">
        <f t="shared" si="593"/>
        <v>17</v>
      </c>
    </row>
    <row r="24584" spans="2:2">
      <c r="B24584">
        <f t="shared" si="593"/>
        <v>17</v>
      </c>
    </row>
    <row r="24585" spans="2:2">
      <c r="B24585">
        <f t="shared" si="593"/>
        <v>17</v>
      </c>
    </row>
    <row r="24586" spans="2:2">
      <c r="B24586">
        <f t="shared" si="593"/>
        <v>17</v>
      </c>
    </row>
    <row r="24587" spans="2:2">
      <c r="B24587">
        <f t="shared" si="593"/>
        <v>17</v>
      </c>
    </row>
    <row r="24588" spans="2:2">
      <c r="B24588">
        <f t="shared" si="593"/>
        <v>17</v>
      </c>
    </row>
    <row r="24589" spans="2:2">
      <c r="B24589">
        <f t="shared" si="593"/>
        <v>17</v>
      </c>
    </row>
    <row r="24590" spans="2:2">
      <c r="B24590">
        <f t="shared" si="593"/>
        <v>17</v>
      </c>
    </row>
    <row r="24591" spans="2:2">
      <c r="B24591">
        <f t="shared" si="593"/>
        <v>17</v>
      </c>
    </row>
    <row r="24592" spans="2:2">
      <c r="B24592">
        <f t="shared" si="593"/>
        <v>17</v>
      </c>
    </row>
    <row r="24593" spans="2:2">
      <c r="B24593">
        <f t="shared" si="593"/>
        <v>17</v>
      </c>
    </row>
    <row r="24594" spans="2:2">
      <c r="B24594">
        <f t="shared" si="593"/>
        <v>17</v>
      </c>
    </row>
    <row r="24595" spans="2:2">
      <c r="B24595">
        <f t="shared" si="593"/>
        <v>17</v>
      </c>
    </row>
    <row r="24596" spans="2:2">
      <c r="B24596">
        <f t="shared" si="593"/>
        <v>17</v>
      </c>
    </row>
    <row r="24597" spans="2:2">
      <c r="B24597">
        <f t="shared" si="593"/>
        <v>17</v>
      </c>
    </row>
    <row r="24598" spans="2:2">
      <c r="B24598">
        <f t="shared" si="593"/>
        <v>17</v>
      </c>
    </row>
    <row r="24599" spans="2:2">
      <c r="B24599">
        <f t="shared" si="593"/>
        <v>17</v>
      </c>
    </row>
    <row r="24600" spans="2:2">
      <c r="B24600">
        <f t="shared" si="593"/>
        <v>17</v>
      </c>
    </row>
    <row r="24601" spans="2:2">
      <c r="B24601">
        <f t="shared" si="593"/>
        <v>17</v>
      </c>
    </row>
    <row r="24602" spans="2:2">
      <c r="B24602">
        <f t="shared" si="593"/>
        <v>17</v>
      </c>
    </row>
    <row r="24603" spans="2:2">
      <c r="B24603">
        <f t="shared" si="593"/>
        <v>17</v>
      </c>
    </row>
    <row r="24604" spans="2:2">
      <c r="B24604">
        <f t="shared" si="593"/>
        <v>17</v>
      </c>
    </row>
    <row r="24605" spans="2:2">
      <c r="B24605">
        <f t="shared" si="593"/>
        <v>17</v>
      </c>
    </row>
    <row r="24606" spans="2:2">
      <c r="B24606">
        <f t="shared" si="593"/>
        <v>17</v>
      </c>
    </row>
    <row r="24607" spans="2:2">
      <c r="B24607">
        <f t="shared" si="593"/>
        <v>17</v>
      </c>
    </row>
    <row r="24608" spans="2:2">
      <c r="B24608">
        <f t="shared" si="593"/>
        <v>17</v>
      </c>
    </row>
    <row r="24609" spans="2:2">
      <c r="B24609">
        <f t="shared" si="593"/>
        <v>17</v>
      </c>
    </row>
    <row r="24610" spans="2:2">
      <c r="B24610">
        <f t="shared" si="593"/>
        <v>17</v>
      </c>
    </row>
    <row r="24611" spans="2:2">
      <c r="B24611">
        <f t="shared" si="593"/>
        <v>17</v>
      </c>
    </row>
    <row r="24612" spans="2:2">
      <c r="B24612">
        <f t="shared" si="593"/>
        <v>17</v>
      </c>
    </row>
    <row r="24613" spans="2:2">
      <c r="B24613">
        <f t="shared" si="593"/>
        <v>17</v>
      </c>
    </row>
    <row r="24614" spans="2:2">
      <c r="B24614">
        <f t="shared" si="593"/>
        <v>17</v>
      </c>
    </row>
    <row r="24615" spans="2:2">
      <c r="B24615">
        <f t="shared" si="593"/>
        <v>17</v>
      </c>
    </row>
    <row r="24616" spans="2:2">
      <c r="B24616">
        <f t="shared" si="593"/>
        <v>17</v>
      </c>
    </row>
    <row r="24617" spans="2:2">
      <c r="B24617">
        <f t="shared" si="593"/>
        <v>17</v>
      </c>
    </row>
    <row r="24618" spans="2:2">
      <c r="B24618">
        <f t="shared" si="593"/>
        <v>17</v>
      </c>
    </row>
    <row r="24619" spans="2:2">
      <c r="B24619">
        <f t="shared" si="593"/>
        <v>17</v>
      </c>
    </row>
    <row r="24620" spans="2:2">
      <c r="B24620">
        <f t="shared" si="593"/>
        <v>17</v>
      </c>
    </row>
    <row r="24621" spans="2:2">
      <c r="B24621">
        <f t="shared" si="593"/>
        <v>17</v>
      </c>
    </row>
    <row r="24622" spans="2:2">
      <c r="B24622">
        <f t="shared" si="593"/>
        <v>17</v>
      </c>
    </row>
    <row r="24623" spans="2:2">
      <c r="B24623">
        <f t="shared" si="593"/>
        <v>17</v>
      </c>
    </row>
    <row r="24624" spans="2:2">
      <c r="B24624">
        <f t="shared" si="593"/>
        <v>17</v>
      </c>
    </row>
    <row r="24625" spans="2:2">
      <c r="B24625">
        <f t="shared" si="593"/>
        <v>17</v>
      </c>
    </row>
    <row r="24626" spans="2:2">
      <c r="B24626">
        <f t="shared" si="593"/>
        <v>17</v>
      </c>
    </row>
    <row r="24627" spans="2:2">
      <c r="B24627">
        <f t="shared" si="593"/>
        <v>17</v>
      </c>
    </row>
    <row r="24628" spans="2:2">
      <c r="B24628">
        <f t="shared" si="593"/>
        <v>17</v>
      </c>
    </row>
    <row r="24629" spans="2:2">
      <c r="B24629">
        <f t="shared" si="593"/>
        <v>17</v>
      </c>
    </row>
    <row r="24630" spans="2:2">
      <c r="B24630">
        <f t="shared" si="593"/>
        <v>17</v>
      </c>
    </row>
    <row r="24631" spans="2:2">
      <c r="B24631">
        <f t="shared" si="593"/>
        <v>17</v>
      </c>
    </row>
    <row r="24632" spans="2:2">
      <c r="B24632">
        <f t="shared" si="593"/>
        <v>17</v>
      </c>
    </row>
    <row r="24633" spans="2:2">
      <c r="B24633">
        <f t="shared" si="593"/>
        <v>17</v>
      </c>
    </row>
    <row r="24634" spans="2:2">
      <c r="B24634">
        <f t="shared" si="593"/>
        <v>17</v>
      </c>
    </row>
    <row r="24635" spans="2:2">
      <c r="B24635">
        <f t="shared" si="593"/>
        <v>17</v>
      </c>
    </row>
    <row r="24636" spans="2:2">
      <c r="B24636">
        <f t="shared" si="593"/>
        <v>17</v>
      </c>
    </row>
    <row r="24637" spans="2:2">
      <c r="B24637">
        <f t="shared" si="593"/>
        <v>17</v>
      </c>
    </row>
    <row r="24638" spans="2:2">
      <c r="B24638">
        <f t="shared" si="593"/>
        <v>17</v>
      </c>
    </row>
    <row r="24639" spans="2:2">
      <c r="B24639">
        <f t="shared" si="593"/>
        <v>17</v>
      </c>
    </row>
    <row r="24640" spans="2:2">
      <c r="B24640">
        <f t="shared" si="593"/>
        <v>17</v>
      </c>
    </row>
    <row r="24641" spans="2:2">
      <c r="B24641">
        <f t="shared" si="593"/>
        <v>17</v>
      </c>
    </row>
    <row r="24642" spans="2:2">
      <c r="B24642">
        <f t="shared" si="593"/>
        <v>17</v>
      </c>
    </row>
    <row r="24643" spans="2:2">
      <c r="B24643">
        <f t="shared" si="593"/>
        <v>17</v>
      </c>
    </row>
    <row r="24644" spans="2:2">
      <c r="B24644">
        <f t="shared" si="593"/>
        <v>17</v>
      </c>
    </row>
    <row r="24645" spans="2:2">
      <c r="B24645">
        <f t="shared" ref="B24645:B24708" si="594">+IF(F24644=44085,B24644+1,B24644)</f>
        <v>17</v>
      </c>
    </row>
    <row r="24646" spans="2:2">
      <c r="B24646">
        <f t="shared" si="594"/>
        <v>17</v>
      </c>
    </row>
    <row r="24647" spans="2:2">
      <c r="B24647">
        <f t="shared" si="594"/>
        <v>17</v>
      </c>
    </row>
    <row r="24648" spans="2:2">
      <c r="B24648">
        <f t="shared" si="594"/>
        <v>17</v>
      </c>
    </row>
    <row r="24649" spans="2:2">
      <c r="B24649">
        <f t="shared" si="594"/>
        <v>17</v>
      </c>
    </row>
    <row r="24650" spans="2:2">
      <c r="B24650">
        <f t="shared" si="594"/>
        <v>17</v>
      </c>
    </row>
    <row r="24651" spans="2:2">
      <c r="B24651">
        <f t="shared" si="594"/>
        <v>17</v>
      </c>
    </row>
    <row r="24652" spans="2:2">
      <c r="B24652">
        <f t="shared" si="594"/>
        <v>17</v>
      </c>
    </row>
    <row r="24653" spans="2:2">
      <c r="B24653">
        <f t="shared" si="594"/>
        <v>17</v>
      </c>
    </row>
    <row r="24654" spans="2:2">
      <c r="B24654">
        <f t="shared" si="594"/>
        <v>17</v>
      </c>
    </row>
    <row r="24655" spans="2:2">
      <c r="B24655">
        <f t="shared" si="594"/>
        <v>17</v>
      </c>
    </row>
    <row r="24656" spans="2:2">
      <c r="B24656">
        <f t="shared" si="594"/>
        <v>17</v>
      </c>
    </row>
    <row r="24657" spans="2:2">
      <c r="B24657">
        <f t="shared" si="594"/>
        <v>17</v>
      </c>
    </row>
    <row r="24658" spans="2:2">
      <c r="B24658">
        <f t="shared" si="594"/>
        <v>17</v>
      </c>
    </row>
    <row r="24659" spans="2:2">
      <c r="B24659">
        <f t="shared" si="594"/>
        <v>17</v>
      </c>
    </row>
    <row r="24660" spans="2:2">
      <c r="B24660">
        <f t="shared" si="594"/>
        <v>17</v>
      </c>
    </row>
    <row r="24661" spans="2:2">
      <c r="B24661">
        <f t="shared" si="594"/>
        <v>17</v>
      </c>
    </row>
    <row r="24662" spans="2:2">
      <c r="B24662">
        <f t="shared" si="594"/>
        <v>17</v>
      </c>
    </row>
    <row r="24663" spans="2:2">
      <c r="B24663">
        <f t="shared" si="594"/>
        <v>17</v>
      </c>
    </row>
    <row r="24664" spans="2:2">
      <c r="B24664">
        <f t="shared" si="594"/>
        <v>17</v>
      </c>
    </row>
    <row r="24665" spans="2:2">
      <c r="B24665">
        <f t="shared" si="594"/>
        <v>17</v>
      </c>
    </row>
    <row r="24666" spans="2:2">
      <c r="B24666">
        <f t="shared" si="594"/>
        <v>17</v>
      </c>
    </row>
    <row r="24667" spans="2:2">
      <c r="B24667">
        <f t="shared" si="594"/>
        <v>17</v>
      </c>
    </row>
    <row r="24668" spans="2:2">
      <c r="B24668">
        <f t="shared" si="594"/>
        <v>17</v>
      </c>
    </row>
    <row r="24669" spans="2:2">
      <c r="B24669">
        <f t="shared" si="594"/>
        <v>17</v>
      </c>
    </row>
    <row r="24670" spans="2:2">
      <c r="B24670">
        <f t="shared" si="594"/>
        <v>17</v>
      </c>
    </row>
    <row r="24671" spans="2:2">
      <c r="B24671">
        <f t="shared" si="594"/>
        <v>17</v>
      </c>
    </row>
    <row r="24672" spans="2:2">
      <c r="B24672">
        <f t="shared" si="594"/>
        <v>17</v>
      </c>
    </row>
    <row r="24673" spans="2:2">
      <c r="B24673">
        <f t="shared" si="594"/>
        <v>17</v>
      </c>
    </row>
    <row r="24674" spans="2:2">
      <c r="B24674">
        <f t="shared" si="594"/>
        <v>17</v>
      </c>
    </row>
    <row r="24675" spans="2:2">
      <c r="B24675">
        <f t="shared" si="594"/>
        <v>17</v>
      </c>
    </row>
    <row r="24676" spans="2:2">
      <c r="B24676">
        <f t="shared" si="594"/>
        <v>17</v>
      </c>
    </row>
    <row r="24677" spans="2:2">
      <c r="B24677">
        <f t="shared" si="594"/>
        <v>17</v>
      </c>
    </row>
    <row r="24678" spans="2:2">
      <c r="B24678">
        <f t="shared" si="594"/>
        <v>17</v>
      </c>
    </row>
    <row r="24679" spans="2:2">
      <c r="B24679">
        <f t="shared" si="594"/>
        <v>17</v>
      </c>
    </row>
    <row r="24680" spans="2:2">
      <c r="B24680">
        <f t="shared" si="594"/>
        <v>17</v>
      </c>
    </row>
    <row r="24681" spans="2:2">
      <c r="B24681">
        <f t="shared" si="594"/>
        <v>17</v>
      </c>
    </row>
    <row r="24682" spans="2:2">
      <c r="B24682">
        <f t="shared" si="594"/>
        <v>17</v>
      </c>
    </row>
    <row r="24683" spans="2:2">
      <c r="B24683">
        <f t="shared" si="594"/>
        <v>17</v>
      </c>
    </row>
    <row r="24684" spans="2:2">
      <c r="B24684">
        <f t="shared" si="594"/>
        <v>17</v>
      </c>
    </row>
    <row r="24685" spans="2:2">
      <c r="B24685">
        <f t="shared" si="594"/>
        <v>17</v>
      </c>
    </row>
    <row r="24686" spans="2:2">
      <c r="B24686">
        <f t="shared" si="594"/>
        <v>17</v>
      </c>
    </row>
    <row r="24687" spans="2:2">
      <c r="B24687">
        <f t="shared" si="594"/>
        <v>17</v>
      </c>
    </row>
    <row r="24688" spans="2:2">
      <c r="B24688">
        <f t="shared" si="594"/>
        <v>17</v>
      </c>
    </row>
    <row r="24689" spans="2:2">
      <c r="B24689">
        <f t="shared" si="594"/>
        <v>17</v>
      </c>
    </row>
    <row r="24690" spans="2:2">
      <c r="B24690">
        <f t="shared" si="594"/>
        <v>17</v>
      </c>
    </row>
    <row r="24691" spans="2:2">
      <c r="B24691">
        <f t="shared" si="594"/>
        <v>17</v>
      </c>
    </row>
    <row r="24692" spans="2:2">
      <c r="B24692">
        <f t="shared" si="594"/>
        <v>17</v>
      </c>
    </row>
    <row r="24693" spans="2:2">
      <c r="B24693">
        <f t="shared" si="594"/>
        <v>17</v>
      </c>
    </row>
    <row r="24694" spans="2:2">
      <c r="B24694">
        <f t="shared" si="594"/>
        <v>17</v>
      </c>
    </row>
    <row r="24695" spans="2:2">
      <c r="B24695">
        <f t="shared" si="594"/>
        <v>17</v>
      </c>
    </row>
    <row r="24696" spans="2:2">
      <c r="B24696">
        <f t="shared" si="594"/>
        <v>17</v>
      </c>
    </row>
    <row r="24697" spans="2:2">
      <c r="B24697">
        <f t="shared" si="594"/>
        <v>17</v>
      </c>
    </row>
    <row r="24698" spans="2:2">
      <c r="B24698">
        <f t="shared" si="594"/>
        <v>17</v>
      </c>
    </row>
    <row r="24699" spans="2:2">
      <c r="B24699">
        <f t="shared" si="594"/>
        <v>17</v>
      </c>
    </row>
    <row r="24700" spans="2:2">
      <c r="B24700">
        <f t="shared" si="594"/>
        <v>17</v>
      </c>
    </row>
    <row r="24701" spans="2:2">
      <c r="B24701">
        <f t="shared" si="594"/>
        <v>17</v>
      </c>
    </row>
    <row r="24702" spans="2:2">
      <c r="B24702">
        <f t="shared" si="594"/>
        <v>17</v>
      </c>
    </row>
    <row r="24703" spans="2:2">
      <c r="B24703">
        <f t="shared" si="594"/>
        <v>17</v>
      </c>
    </row>
    <row r="24704" spans="2:2">
      <c r="B24704">
        <f t="shared" si="594"/>
        <v>17</v>
      </c>
    </row>
    <row r="24705" spans="2:2">
      <c r="B24705">
        <f t="shared" si="594"/>
        <v>17</v>
      </c>
    </row>
    <row r="24706" spans="2:2">
      <c r="B24706">
        <f t="shared" si="594"/>
        <v>17</v>
      </c>
    </row>
    <row r="24707" spans="2:2">
      <c r="B24707">
        <f t="shared" si="594"/>
        <v>17</v>
      </c>
    </row>
    <row r="24708" spans="2:2">
      <c r="B24708">
        <f t="shared" si="594"/>
        <v>17</v>
      </c>
    </row>
    <row r="24709" spans="2:2">
      <c r="B24709">
        <f t="shared" ref="B24709:B24772" si="595">+IF(F24708=44085,B24708+1,B24708)</f>
        <v>17</v>
      </c>
    </row>
    <row r="24710" spans="2:2">
      <c r="B24710">
        <f t="shared" si="595"/>
        <v>17</v>
      </c>
    </row>
    <row r="24711" spans="2:2">
      <c r="B24711">
        <f t="shared" si="595"/>
        <v>17</v>
      </c>
    </row>
    <row r="24712" spans="2:2">
      <c r="B24712">
        <f t="shared" si="595"/>
        <v>17</v>
      </c>
    </row>
    <row r="24713" spans="2:2">
      <c r="B24713">
        <f t="shared" si="595"/>
        <v>17</v>
      </c>
    </row>
    <row r="24714" spans="2:2">
      <c r="B24714">
        <f t="shared" si="595"/>
        <v>17</v>
      </c>
    </row>
    <row r="24715" spans="2:2">
      <c r="B24715">
        <f t="shared" si="595"/>
        <v>17</v>
      </c>
    </row>
    <row r="24716" spans="2:2">
      <c r="B24716">
        <f t="shared" si="595"/>
        <v>17</v>
      </c>
    </row>
    <row r="24717" spans="2:2">
      <c r="B24717">
        <f t="shared" si="595"/>
        <v>17</v>
      </c>
    </row>
    <row r="24718" spans="2:2">
      <c r="B24718">
        <f t="shared" si="595"/>
        <v>17</v>
      </c>
    </row>
    <row r="24719" spans="2:2">
      <c r="B24719">
        <f t="shared" si="595"/>
        <v>17</v>
      </c>
    </row>
    <row r="24720" spans="2:2">
      <c r="B24720">
        <f t="shared" si="595"/>
        <v>17</v>
      </c>
    </row>
    <row r="24721" spans="2:2">
      <c r="B24721">
        <f t="shared" si="595"/>
        <v>17</v>
      </c>
    </row>
    <row r="24722" spans="2:2">
      <c r="B24722">
        <f t="shared" si="595"/>
        <v>17</v>
      </c>
    </row>
    <row r="24723" spans="2:2">
      <c r="B24723">
        <f t="shared" si="595"/>
        <v>17</v>
      </c>
    </row>
    <row r="24724" spans="2:2">
      <c r="B24724">
        <f t="shared" si="595"/>
        <v>17</v>
      </c>
    </row>
    <row r="24725" spans="2:2">
      <c r="B24725">
        <f t="shared" si="595"/>
        <v>17</v>
      </c>
    </row>
    <row r="24726" spans="2:2">
      <c r="B24726">
        <f t="shared" si="595"/>
        <v>17</v>
      </c>
    </row>
    <row r="24727" spans="2:2">
      <c r="B24727">
        <f t="shared" si="595"/>
        <v>17</v>
      </c>
    </row>
    <row r="24728" spans="2:2">
      <c r="B24728">
        <f t="shared" si="595"/>
        <v>17</v>
      </c>
    </row>
    <row r="24729" spans="2:2">
      <c r="B24729">
        <f t="shared" si="595"/>
        <v>17</v>
      </c>
    </row>
    <row r="24730" spans="2:2">
      <c r="B24730">
        <f t="shared" si="595"/>
        <v>17</v>
      </c>
    </row>
    <row r="24731" spans="2:2">
      <c r="B24731">
        <f t="shared" si="595"/>
        <v>17</v>
      </c>
    </row>
    <row r="24732" spans="2:2">
      <c r="B24732">
        <f t="shared" si="595"/>
        <v>17</v>
      </c>
    </row>
    <row r="24733" spans="2:2">
      <c r="B24733">
        <f t="shared" si="595"/>
        <v>17</v>
      </c>
    </row>
    <row r="24734" spans="2:2">
      <c r="B24734">
        <f t="shared" si="595"/>
        <v>17</v>
      </c>
    </row>
    <row r="24735" spans="2:2">
      <c r="B24735">
        <f t="shared" si="595"/>
        <v>17</v>
      </c>
    </row>
    <row r="24736" spans="2:2">
      <c r="B24736">
        <f t="shared" si="595"/>
        <v>17</v>
      </c>
    </row>
    <row r="24737" spans="2:2">
      <c r="B24737">
        <f t="shared" si="595"/>
        <v>17</v>
      </c>
    </row>
    <row r="24738" spans="2:2">
      <c r="B24738">
        <f t="shared" si="595"/>
        <v>17</v>
      </c>
    </row>
    <row r="24739" spans="2:2">
      <c r="B24739">
        <f t="shared" si="595"/>
        <v>17</v>
      </c>
    </row>
    <row r="24740" spans="2:2">
      <c r="B24740">
        <f t="shared" si="595"/>
        <v>17</v>
      </c>
    </row>
    <row r="24741" spans="2:2">
      <c r="B24741">
        <f t="shared" si="595"/>
        <v>17</v>
      </c>
    </row>
    <row r="24742" spans="2:2">
      <c r="B24742">
        <f t="shared" si="595"/>
        <v>17</v>
      </c>
    </row>
    <row r="24743" spans="2:2">
      <c r="B24743">
        <f t="shared" si="595"/>
        <v>17</v>
      </c>
    </row>
    <row r="24744" spans="2:2">
      <c r="B24744">
        <f t="shared" si="595"/>
        <v>17</v>
      </c>
    </row>
    <row r="24745" spans="2:2">
      <c r="B24745">
        <f t="shared" si="595"/>
        <v>17</v>
      </c>
    </row>
    <row r="24746" spans="2:2">
      <c r="B24746">
        <f t="shared" si="595"/>
        <v>17</v>
      </c>
    </row>
    <row r="24747" spans="2:2">
      <c r="B24747">
        <f t="shared" si="595"/>
        <v>17</v>
      </c>
    </row>
    <row r="24748" spans="2:2">
      <c r="B24748">
        <f t="shared" si="595"/>
        <v>17</v>
      </c>
    </row>
    <row r="24749" spans="2:2">
      <c r="B24749">
        <f t="shared" si="595"/>
        <v>17</v>
      </c>
    </row>
    <row r="24750" spans="2:2">
      <c r="B24750">
        <f t="shared" si="595"/>
        <v>17</v>
      </c>
    </row>
    <row r="24751" spans="2:2">
      <c r="B24751">
        <f t="shared" si="595"/>
        <v>17</v>
      </c>
    </row>
    <row r="24752" spans="2:2">
      <c r="B24752">
        <f t="shared" si="595"/>
        <v>17</v>
      </c>
    </row>
    <row r="24753" spans="2:2">
      <c r="B24753">
        <f t="shared" si="595"/>
        <v>17</v>
      </c>
    </row>
    <row r="24754" spans="2:2">
      <c r="B24754">
        <f t="shared" si="595"/>
        <v>17</v>
      </c>
    </row>
    <row r="24755" spans="2:2">
      <c r="B24755">
        <f t="shared" si="595"/>
        <v>17</v>
      </c>
    </row>
    <row r="24756" spans="2:2">
      <c r="B24756">
        <f t="shared" si="595"/>
        <v>17</v>
      </c>
    </row>
    <row r="24757" spans="2:2">
      <c r="B24757">
        <f t="shared" si="595"/>
        <v>17</v>
      </c>
    </row>
    <row r="24758" spans="2:2">
      <c r="B24758">
        <f t="shared" si="595"/>
        <v>17</v>
      </c>
    </row>
    <row r="24759" spans="2:2">
      <c r="B24759">
        <f t="shared" si="595"/>
        <v>17</v>
      </c>
    </row>
    <row r="24760" spans="2:2">
      <c r="B24760">
        <f t="shared" si="595"/>
        <v>17</v>
      </c>
    </row>
    <row r="24761" spans="2:2">
      <c r="B24761">
        <f t="shared" si="595"/>
        <v>17</v>
      </c>
    </row>
    <row r="24762" spans="2:2">
      <c r="B24762">
        <f t="shared" si="595"/>
        <v>17</v>
      </c>
    </row>
    <row r="24763" spans="2:2">
      <c r="B24763">
        <f t="shared" si="595"/>
        <v>17</v>
      </c>
    </row>
    <row r="24764" spans="2:2">
      <c r="B24764">
        <f t="shared" si="595"/>
        <v>17</v>
      </c>
    </row>
    <row r="24765" spans="2:2">
      <c r="B24765">
        <f t="shared" si="595"/>
        <v>17</v>
      </c>
    </row>
    <row r="24766" spans="2:2">
      <c r="B24766">
        <f t="shared" si="595"/>
        <v>17</v>
      </c>
    </row>
    <row r="24767" spans="2:2">
      <c r="B24767">
        <f t="shared" si="595"/>
        <v>17</v>
      </c>
    </row>
    <row r="24768" spans="2:2">
      <c r="B24768">
        <f t="shared" si="595"/>
        <v>17</v>
      </c>
    </row>
    <row r="24769" spans="2:2">
      <c r="B24769">
        <f t="shared" si="595"/>
        <v>17</v>
      </c>
    </row>
    <row r="24770" spans="2:2">
      <c r="B24770">
        <f t="shared" si="595"/>
        <v>17</v>
      </c>
    </row>
    <row r="24771" spans="2:2">
      <c r="B24771">
        <f t="shared" si="595"/>
        <v>17</v>
      </c>
    </row>
    <row r="24772" spans="2:2">
      <c r="B24772">
        <f t="shared" si="595"/>
        <v>17</v>
      </c>
    </row>
    <row r="24773" spans="2:2">
      <c r="B24773">
        <f t="shared" ref="B24773:B24836" si="596">+IF(F24772=44085,B24772+1,B24772)</f>
        <v>17</v>
      </c>
    </row>
    <row r="24774" spans="2:2">
      <c r="B24774">
        <f t="shared" si="596"/>
        <v>17</v>
      </c>
    </row>
    <row r="24775" spans="2:2">
      <c r="B24775">
        <f t="shared" si="596"/>
        <v>17</v>
      </c>
    </row>
    <row r="24776" spans="2:2">
      <c r="B24776">
        <f t="shared" si="596"/>
        <v>17</v>
      </c>
    </row>
    <row r="24777" spans="2:2">
      <c r="B24777">
        <f t="shared" si="596"/>
        <v>17</v>
      </c>
    </row>
    <row r="24778" spans="2:2">
      <c r="B24778">
        <f t="shared" si="596"/>
        <v>17</v>
      </c>
    </row>
    <row r="24779" spans="2:2">
      <c r="B24779">
        <f t="shared" si="596"/>
        <v>17</v>
      </c>
    </row>
    <row r="24780" spans="2:2">
      <c r="B24780">
        <f t="shared" si="596"/>
        <v>17</v>
      </c>
    </row>
    <row r="24781" spans="2:2">
      <c r="B24781">
        <f t="shared" si="596"/>
        <v>17</v>
      </c>
    </row>
    <row r="24782" spans="2:2">
      <c r="B24782">
        <f t="shared" si="596"/>
        <v>17</v>
      </c>
    </row>
    <row r="24783" spans="2:2">
      <c r="B24783">
        <f t="shared" si="596"/>
        <v>17</v>
      </c>
    </row>
    <row r="24784" spans="2:2">
      <c r="B24784">
        <f t="shared" si="596"/>
        <v>17</v>
      </c>
    </row>
    <row r="24785" spans="2:2">
      <c r="B24785">
        <f t="shared" si="596"/>
        <v>17</v>
      </c>
    </row>
    <row r="24786" spans="2:2">
      <c r="B24786">
        <f t="shared" si="596"/>
        <v>17</v>
      </c>
    </row>
    <row r="24787" spans="2:2">
      <c r="B24787">
        <f t="shared" si="596"/>
        <v>17</v>
      </c>
    </row>
    <row r="24788" spans="2:2">
      <c r="B24788">
        <f t="shared" si="596"/>
        <v>17</v>
      </c>
    </row>
    <row r="24789" spans="2:2">
      <c r="B24789">
        <f t="shared" si="596"/>
        <v>17</v>
      </c>
    </row>
    <row r="24790" spans="2:2">
      <c r="B24790">
        <f t="shared" si="596"/>
        <v>17</v>
      </c>
    </row>
    <row r="24791" spans="2:2">
      <c r="B24791">
        <f t="shared" si="596"/>
        <v>17</v>
      </c>
    </row>
    <row r="24792" spans="2:2">
      <c r="B24792">
        <f t="shared" si="596"/>
        <v>17</v>
      </c>
    </row>
    <row r="24793" spans="2:2">
      <c r="B24793">
        <f t="shared" si="596"/>
        <v>17</v>
      </c>
    </row>
    <row r="24794" spans="2:2">
      <c r="B24794">
        <f t="shared" si="596"/>
        <v>17</v>
      </c>
    </row>
    <row r="24795" spans="2:2">
      <c r="B24795">
        <f t="shared" si="596"/>
        <v>17</v>
      </c>
    </row>
    <row r="24796" spans="2:2">
      <c r="B24796">
        <f t="shared" si="596"/>
        <v>17</v>
      </c>
    </row>
    <row r="24797" spans="2:2">
      <c r="B24797">
        <f t="shared" si="596"/>
        <v>17</v>
      </c>
    </row>
    <row r="24798" spans="2:2">
      <c r="B24798">
        <f t="shared" si="596"/>
        <v>17</v>
      </c>
    </row>
    <row r="24799" spans="2:2">
      <c r="B24799">
        <f t="shared" si="596"/>
        <v>17</v>
      </c>
    </row>
    <row r="24800" spans="2:2">
      <c r="B24800">
        <f t="shared" si="596"/>
        <v>17</v>
      </c>
    </row>
    <row r="24801" spans="2:2">
      <c r="B24801">
        <f t="shared" si="596"/>
        <v>17</v>
      </c>
    </row>
    <row r="24802" spans="2:2">
      <c r="B24802">
        <f t="shared" si="596"/>
        <v>17</v>
      </c>
    </row>
    <row r="24803" spans="2:2">
      <c r="B24803">
        <f t="shared" si="596"/>
        <v>17</v>
      </c>
    </row>
    <row r="24804" spans="2:2">
      <c r="B24804">
        <f t="shared" si="596"/>
        <v>17</v>
      </c>
    </row>
    <row r="24805" spans="2:2">
      <c r="B24805">
        <f t="shared" si="596"/>
        <v>17</v>
      </c>
    </row>
    <row r="24806" spans="2:2">
      <c r="B24806">
        <f t="shared" si="596"/>
        <v>17</v>
      </c>
    </row>
    <row r="24807" spans="2:2">
      <c r="B24807">
        <f t="shared" si="596"/>
        <v>17</v>
      </c>
    </row>
    <row r="24808" spans="2:2">
      <c r="B24808">
        <f t="shared" si="596"/>
        <v>17</v>
      </c>
    </row>
    <row r="24809" spans="2:2">
      <c r="B24809">
        <f t="shared" si="596"/>
        <v>17</v>
      </c>
    </row>
    <row r="24810" spans="2:2">
      <c r="B24810">
        <f t="shared" si="596"/>
        <v>17</v>
      </c>
    </row>
    <row r="24811" spans="2:2">
      <c r="B24811">
        <f t="shared" si="596"/>
        <v>17</v>
      </c>
    </row>
    <row r="24812" spans="2:2">
      <c r="B24812">
        <f t="shared" si="596"/>
        <v>17</v>
      </c>
    </row>
    <row r="24813" spans="2:2">
      <c r="B24813">
        <f t="shared" si="596"/>
        <v>17</v>
      </c>
    </row>
    <row r="24814" spans="2:2">
      <c r="B24814">
        <f t="shared" si="596"/>
        <v>17</v>
      </c>
    </row>
    <row r="24815" spans="2:2">
      <c r="B24815">
        <f t="shared" si="596"/>
        <v>17</v>
      </c>
    </row>
    <row r="24816" spans="2:2">
      <c r="B24816">
        <f t="shared" si="596"/>
        <v>17</v>
      </c>
    </row>
    <row r="24817" spans="2:2">
      <c r="B24817">
        <f t="shared" si="596"/>
        <v>17</v>
      </c>
    </row>
    <row r="24818" spans="2:2">
      <c r="B24818">
        <f t="shared" si="596"/>
        <v>17</v>
      </c>
    </row>
    <row r="24819" spans="2:2">
      <c r="B24819">
        <f t="shared" si="596"/>
        <v>17</v>
      </c>
    </row>
    <row r="24820" spans="2:2">
      <c r="B24820">
        <f t="shared" si="596"/>
        <v>17</v>
      </c>
    </row>
    <row r="24821" spans="2:2">
      <c r="B24821">
        <f t="shared" si="596"/>
        <v>17</v>
      </c>
    </row>
    <row r="24822" spans="2:2">
      <c r="B24822">
        <f t="shared" si="596"/>
        <v>17</v>
      </c>
    </row>
    <row r="24823" spans="2:2">
      <c r="B24823">
        <f t="shared" si="596"/>
        <v>17</v>
      </c>
    </row>
    <row r="24824" spans="2:2">
      <c r="B24824">
        <f t="shared" si="596"/>
        <v>17</v>
      </c>
    </row>
    <row r="24825" spans="2:2">
      <c r="B24825">
        <f t="shared" si="596"/>
        <v>17</v>
      </c>
    </row>
    <row r="24826" spans="2:2">
      <c r="B24826">
        <f t="shared" si="596"/>
        <v>17</v>
      </c>
    </row>
    <row r="24827" spans="2:2">
      <c r="B24827">
        <f t="shared" si="596"/>
        <v>17</v>
      </c>
    </row>
    <row r="24828" spans="2:2">
      <c r="B24828">
        <f t="shared" si="596"/>
        <v>17</v>
      </c>
    </row>
    <row r="24829" spans="2:2">
      <c r="B24829">
        <f t="shared" si="596"/>
        <v>17</v>
      </c>
    </row>
    <row r="24830" spans="2:2">
      <c r="B24830">
        <f t="shared" si="596"/>
        <v>17</v>
      </c>
    </row>
    <row r="24831" spans="2:2">
      <c r="B24831">
        <f t="shared" si="596"/>
        <v>17</v>
      </c>
    </row>
    <row r="24832" spans="2:2">
      <c r="B24832">
        <f t="shared" si="596"/>
        <v>17</v>
      </c>
    </row>
    <row r="24833" spans="2:2">
      <c r="B24833">
        <f t="shared" si="596"/>
        <v>17</v>
      </c>
    </row>
    <row r="24834" spans="2:2">
      <c r="B24834">
        <f t="shared" si="596"/>
        <v>17</v>
      </c>
    </row>
    <row r="24835" spans="2:2">
      <c r="B24835">
        <f t="shared" si="596"/>
        <v>17</v>
      </c>
    </row>
    <row r="24836" spans="2:2">
      <c r="B24836">
        <f t="shared" si="596"/>
        <v>17</v>
      </c>
    </row>
    <row r="24837" spans="2:2">
      <c r="B24837">
        <f t="shared" ref="B24837:B24900" si="597">+IF(F24836=44085,B24836+1,B24836)</f>
        <v>17</v>
      </c>
    </row>
    <row r="24838" spans="2:2">
      <c r="B24838">
        <f t="shared" si="597"/>
        <v>17</v>
      </c>
    </row>
    <row r="24839" spans="2:2">
      <c r="B24839">
        <f t="shared" si="597"/>
        <v>17</v>
      </c>
    </row>
    <row r="24840" spans="2:2">
      <c r="B24840">
        <f t="shared" si="597"/>
        <v>17</v>
      </c>
    </row>
    <row r="24841" spans="2:2">
      <c r="B24841">
        <f t="shared" si="597"/>
        <v>17</v>
      </c>
    </row>
    <row r="24842" spans="2:2">
      <c r="B24842">
        <f t="shared" si="597"/>
        <v>17</v>
      </c>
    </row>
    <row r="24843" spans="2:2">
      <c r="B24843">
        <f t="shared" si="597"/>
        <v>17</v>
      </c>
    </row>
    <row r="24844" spans="2:2">
      <c r="B24844">
        <f t="shared" si="597"/>
        <v>17</v>
      </c>
    </row>
    <row r="24845" spans="2:2">
      <c r="B24845">
        <f t="shared" si="597"/>
        <v>17</v>
      </c>
    </row>
    <row r="24846" spans="2:2">
      <c r="B24846">
        <f t="shared" si="597"/>
        <v>17</v>
      </c>
    </row>
    <row r="24847" spans="2:2">
      <c r="B24847">
        <f t="shared" si="597"/>
        <v>17</v>
      </c>
    </row>
    <row r="24848" spans="2:2">
      <c r="B24848">
        <f t="shared" si="597"/>
        <v>17</v>
      </c>
    </row>
    <row r="24849" spans="2:2">
      <c r="B24849">
        <f t="shared" si="597"/>
        <v>17</v>
      </c>
    </row>
    <row r="24850" spans="2:2">
      <c r="B24850">
        <f t="shared" si="597"/>
        <v>17</v>
      </c>
    </row>
    <row r="24851" spans="2:2">
      <c r="B24851">
        <f t="shared" si="597"/>
        <v>17</v>
      </c>
    </row>
    <row r="24852" spans="2:2">
      <c r="B24852">
        <f t="shared" si="597"/>
        <v>17</v>
      </c>
    </row>
    <row r="24853" spans="2:2">
      <c r="B24853">
        <f t="shared" si="597"/>
        <v>17</v>
      </c>
    </row>
    <row r="24854" spans="2:2">
      <c r="B24854">
        <f t="shared" si="597"/>
        <v>17</v>
      </c>
    </row>
    <row r="24855" spans="2:2">
      <c r="B24855">
        <f t="shared" si="597"/>
        <v>17</v>
      </c>
    </row>
    <row r="24856" spans="2:2">
      <c r="B24856">
        <f t="shared" si="597"/>
        <v>17</v>
      </c>
    </row>
    <row r="24857" spans="2:2">
      <c r="B24857">
        <f t="shared" si="597"/>
        <v>17</v>
      </c>
    </row>
    <row r="24858" spans="2:2">
      <c r="B24858">
        <f t="shared" si="597"/>
        <v>17</v>
      </c>
    </row>
    <row r="24859" spans="2:2">
      <c r="B24859">
        <f t="shared" si="597"/>
        <v>17</v>
      </c>
    </row>
    <row r="24860" spans="2:2">
      <c r="B24860">
        <f t="shared" si="597"/>
        <v>17</v>
      </c>
    </row>
    <row r="24861" spans="2:2">
      <c r="B24861">
        <f t="shared" si="597"/>
        <v>17</v>
      </c>
    </row>
    <row r="24862" spans="2:2">
      <c r="B24862">
        <f t="shared" si="597"/>
        <v>17</v>
      </c>
    </row>
    <row r="24863" spans="2:2">
      <c r="B24863">
        <f t="shared" si="597"/>
        <v>17</v>
      </c>
    </row>
    <row r="24864" spans="2:2">
      <c r="B24864">
        <f t="shared" si="597"/>
        <v>17</v>
      </c>
    </row>
    <row r="24865" spans="2:2">
      <c r="B24865">
        <f t="shared" si="597"/>
        <v>17</v>
      </c>
    </row>
    <row r="24866" spans="2:2">
      <c r="B24866">
        <f t="shared" si="597"/>
        <v>17</v>
      </c>
    </row>
    <row r="24867" spans="2:2">
      <c r="B24867">
        <f t="shared" si="597"/>
        <v>17</v>
      </c>
    </row>
    <row r="24868" spans="2:2">
      <c r="B24868">
        <f t="shared" si="597"/>
        <v>17</v>
      </c>
    </row>
    <row r="24869" spans="2:2">
      <c r="B24869">
        <f t="shared" si="597"/>
        <v>17</v>
      </c>
    </row>
    <row r="24870" spans="2:2">
      <c r="B24870">
        <f t="shared" si="597"/>
        <v>17</v>
      </c>
    </row>
    <row r="24871" spans="2:2">
      <c r="B24871">
        <f t="shared" si="597"/>
        <v>17</v>
      </c>
    </row>
    <row r="24872" spans="2:2">
      <c r="B24872">
        <f t="shared" si="597"/>
        <v>17</v>
      </c>
    </row>
    <row r="24873" spans="2:2">
      <c r="B24873">
        <f t="shared" si="597"/>
        <v>17</v>
      </c>
    </row>
    <row r="24874" spans="2:2">
      <c r="B24874">
        <f t="shared" si="597"/>
        <v>17</v>
      </c>
    </row>
    <row r="24875" spans="2:2">
      <c r="B24875">
        <f t="shared" si="597"/>
        <v>17</v>
      </c>
    </row>
    <row r="24876" spans="2:2">
      <c r="B24876">
        <f t="shared" si="597"/>
        <v>17</v>
      </c>
    </row>
    <row r="24877" spans="2:2">
      <c r="B24877">
        <f t="shared" si="597"/>
        <v>17</v>
      </c>
    </row>
    <row r="24878" spans="2:2">
      <c r="B24878">
        <f t="shared" si="597"/>
        <v>17</v>
      </c>
    </row>
    <row r="24879" spans="2:2">
      <c r="B24879">
        <f t="shared" si="597"/>
        <v>17</v>
      </c>
    </row>
    <row r="24880" spans="2:2">
      <c r="B24880">
        <f t="shared" si="597"/>
        <v>17</v>
      </c>
    </row>
    <row r="24881" spans="2:2">
      <c r="B24881">
        <f t="shared" si="597"/>
        <v>17</v>
      </c>
    </row>
    <row r="24882" spans="2:2">
      <c r="B24882">
        <f t="shared" si="597"/>
        <v>17</v>
      </c>
    </row>
    <row r="24883" spans="2:2">
      <c r="B24883">
        <f t="shared" si="597"/>
        <v>17</v>
      </c>
    </row>
    <row r="24884" spans="2:2">
      <c r="B24884">
        <f t="shared" si="597"/>
        <v>17</v>
      </c>
    </row>
    <row r="24885" spans="2:2">
      <c r="B24885">
        <f t="shared" si="597"/>
        <v>17</v>
      </c>
    </row>
    <row r="24886" spans="2:2">
      <c r="B24886">
        <f t="shared" si="597"/>
        <v>17</v>
      </c>
    </row>
    <row r="24887" spans="2:2">
      <c r="B24887">
        <f t="shared" si="597"/>
        <v>17</v>
      </c>
    </row>
    <row r="24888" spans="2:2">
      <c r="B24888">
        <f t="shared" si="597"/>
        <v>17</v>
      </c>
    </row>
    <row r="24889" spans="2:2">
      <c r="B24889">
        <f t="shared" si="597"/>
        <v>17</v>
      </c>
    </row>
    <row r="24890" spans="2:2">
      <c r="B24890">
        <f t="shared" si="597"/>
        <v>17</v>
      </c>
    </row>
    <row r="24891" spans="2:2">
      <c r="B24891">
        <f t="shared" si="597"/>
        <v>17</v>
      </c>
    </row>
    <row r="24892" spans="2:2">
      <c r="B24892">
        <f t="shared" si="597"/>
        <v>17</v>
      </c>
    </row>
    <row r="24893" spans="2:2">
      <c r="B24893">
        <f t="shared" si="597"/>
        <v>17</v>
      </c>
    </row>
    <row r="24894" spans="2:2">
      <c r="B24894">
        <f t="shared" si="597"/>
        <v>17</v>
      </c>
    </row>
    <row r="24895" spans="2:2">
      <c r="B24895">
        <f t="shared" si="597"/>
        <v>17</v>
      </c>
    </row>
    <row r="24896" spans="2:2">
      <c r="B24896">
        <f t="shared" si="597"/>
        <v>17</v>
      </c>
    </row>
    <row r="24897" spans="2:2">
      <c r="B24897">
        <f t="shared" si="597"/>
        <v>17</v>
      </c>
    </row>
    <row r="24898" spans="2:2">
      <c r="B24898">
        <f t="shared" si="597"/>
        <v>17</v>
      </c>
    </row>
    <row r="24899" spans="2:2">
      <c r="B24899">
        <f t="shared" si="597"/>
        <v>17</v>
      </c>
    </row>
    <row r="24900" spans="2:2">
      <c r="B24900">
        <f t="shared" si="597"/>
        <v>17</v>
      </c>
    </row>
    <row r="24901" spans="2:2">
      <c r="B24901">
        <f t="shared" ref="B24901:B24964" si="598">+IF(F24900=44085,B24900+1,B24900)</f>
        <v>17</v>
      </c>
    </row>
    <row r="24902" spans="2:2">
      <c r="B24902">
        <f t="shared" si="598"/>
        <v>17</v>
      </c>
    </row>
    <row r="24903" spans="2:2">
      <c r="B24903">
        <f t="shared" si="598"/>
        <v>17</v>
      </c>
    </row>
    <row r="24904" spans="2:2">
      <c r="B24904">
        <f t="shared" si="598"/>
        <v>17</v>
      </c>
    </row>
    <row r="24905" spans="2:2">
      <c r="B24905">
        <f t="shared" si="598"/>
        <v>17</v>
      </c>
    </row>
    <row r="24906" spans="2:2">
      <c r="B24906">
        <f t="shared" si="598"/>
        <v>17</v>
      </c>
    </row>
    <row r="24907" spans="2:2">
      <c r="B24907">
        <f t="shared" si="598"/>
        <v>17</v>
      </c>
    </row>
    <row r="24908" spans="2:2">
      <c r="B24908">
        <f t="shared" si="598"/>
        <v>17</v>
      </c>
    </row>
    <row r="24909" spans="2:2">
      <c r="B24909">
        <f t="shared" si="598"/>
        <v>17</v>
      </c>
    </row>
    <row r="24910" spans="2:2">
      <c r="B24910">
        <f t="shared" si="598"/>
        <v>17</v>
      </c>
    </row>
    <row r="24911" spans="2:2">
      <c r="B24911">
        <f t="shared" si="598"/>
        <v>17</v>
      </c>
    </row>
    <row r="24912" spans="2:2">
      <c r="B24912">
        <f t="shared" si="598"/>
        <v>17</v>
      </c>
    </row>
    <row r="24913" spans="2:2">
      <c r="B24913">
        <f t="shared" si="598"/>
        <v>17</v>
      </c>
    </row>
    <row r="24914" spans="2:2">
      <c r="B24914">
        <f t="shared" si="598"/>
        <v>17</v>
      </c>
    </row>
    <row r="24915" spans="2:2">
      <c r="B24915">
        <f t="shared" si="598"/>
        <v>17</v>
      </c>
    </row>
    <row r="24916" spans="2:2">
      <c r="B24916">
        <f t="shared" si="598"/>
        <v>17</v>
      </c>
    </row>
    <row r="24917" spans="2:2">
      <c r="B24917">
        <f t="shared" si="598"/>
        <v>17</v>
      </c>
    </row>
    <row r="24918" spans="2:2">
      <c r="B24918">
        <f t="shared" si="598"/>
        <v>17</v>
      </c>
    </row>
    <row r="24919" spans="2:2">
      <c r="B24919">
        <f t="shared" si="598"/>
        <v>17</v>
      </c>
    </row>
    <row r="24920" spans="2:2">
      <c r="B24920">
        <f t="shared" si="598"/>
        <v>17</v>
      </c>
    </row>
    <row r="24921" spans="2:2">
      <c r="B24921">
        <f t="shared" si="598"/>
        <v>17</v>
      </c>
    </row>
    <row r="24922" spans="2:2">
      <c r="B24922">
        <f t="shared" si="598"/>
        <v>17</v>
      </c>
    </row>
    <row r="24923" spans="2:2">
      <c r="B24923">
        <f t="shared" si="598"/>
        <v>17</v>
      </c>
    </row>
    <row r="24924" spans="2:2">
      <c r="B24924">
        <f t="shared" si="598"/>
        <v>17</v>
      </c>
    </row>
    <row r="24925" spans="2:2">
      <c r="B24925">
        <f t="shared" si="598"/>
        <v>17</v>
      </c>
    </row>
    <row r="24926" spans="2:2">
      <c r="B24926">
        <f t="shared" si="598"/>
        <v>17</v>
      </c>
    </row>
    <row r="24927" spans="2:2">
      <c r="B24927">
        <f t="shared" si="598"/>
        <v>17</v>
      </c>
    </row>
    <row r="24928" spans="2:2">
      <c r="B24928">
        <f t="shared" si="598"/>
        <v>17</v>
      </c>
    </row>
    <row r="24929" spans="2:2">
      <c r="B24929">
        <f t="shared" si="598"/>
        <v>17</v>
      </c>
    </row>
    <row r="24930" spans="2:2">
      <c r="B24930">
        <f t="shared" si="598"/>
        <v>17</v>
      </c>
    </row>
    <row r="24931" spans="2:2">
      <c r="B24931">
        <f t="shared" si="598"/>
        <v>17</v>
      </c>
    </row>
    <row r="24932" spans="2:2">
      <c r="B24932">
        <f t="shared" si="598"/>
        <v>17</v>
      </c>
    </row>
    <row r="24933" spans="2:2">
      <c r="B24933">
        <f t="shared" si="598"/>
        <v>17</v>
      </c>
    </row>
    <row r="24934" spans="2:2">
      <c r="B24934">
        <f t="shared" si="598"/>
        <v>17</v>
      </c>
    </row>
    <row r="24935" spans="2:2">
      <c r="B24935">
        <f t="shared" si="598"/>
        <v>17</v>
      </c>
    </row>
    <row r="24936" spans="2:2">
      <c r="B24936">
        <f t="shared" si="598"/>
        <v>17</v>
      </c>
    </row>
    <row r="24937" spans="2:2">
      <c r="B24937">
        <f t="shared" si="598"/>
        <v>17</v>
      </c>
    </row>
    <row r="24938" spans="2:2">
      <c r="B24938">
        <f t="shared" si="598"/>
        <v>17</v>
      </c>
    </row>
    <row r="24939" spans="2:2">
      <c r="B24939">
        <f t="shared" si="598"/>
        <v>17</v>
      </c>
    </row>
    <row r="24940" spans="2:2">
      <c r="B24940">
        <f t="shared" si="598"/>
        <v>17</v>
      </c>
    </row>
    <row r="24941" spans="2:2">
      <c r="B24941">
        <f t="shared" si="598"/>
        <v>17</v>
      </c>
    </row>
    <row r="24942" spans="2:2">
      <c r="B24942">
        <f t="shared" si="598"/>
        <v>17</v>
      </c>
    </row>
    <row r="24943" spans="2:2">
      <c r="B24943">
        <f t="shared" si="598"/>
        <v>17</v>
      </c>
    </row>
    <row r="24944" spans="2:2">
      <c r="B24944">
        <f t="shared" si="598"/>
        <v>17</v>
      </c>
    </row>
    <row r="24945" spans="2:2">
      <c r="B24945">
        <f t="shared" si="598"/>
        <v>17</v>
      </c>
    </row>
    <row r="24946" spans="2:2">
      <c r="B24946">
        <f t="shared" si="598"/>
        <v>17</v>
      </c>
    </row>
    <row r="24947" spans="2:2">
      <c r="B24947">
        <f t="shared" si="598"/>
        <v>17</v>
      </c>
    </row>
    <row r="24948" spans="2:2">
      <c r="B24948">
        <f t="shared" si="598"/>
        <v>17</v>
      </c>
    </row>
    <row r="24949" spans="2:2">
      <c r="B24949">
        <f t="shared" si="598"/>
        <v>17</v>
      </c>
    </row>
    <row r="24950" spans="2:2">
      <c r="B24950">
        <f t="shared" si="598"/>
        <v>17</v>
      </c>
    </row>
    <row r="24951" spans="2:2">
      <c r="B24951">
        <f t="shared" si="598"/>
        <v>17</v>
      </c>
    </row>
    <row r="24952" spans="2:2">
      <c r="B24952">
        <f t="shared" si="598"/>
        <v>17</v>
      </c>
    </row>
    <row r="24953" spans="2:2">
      <c r="B24953">
        <f t="shared" si="598"/>
        <v>17</v>
      </c>
    </row>
    <row r="24954" spans="2:2">
      <c r="B24954">
        <f t="shared" si="598"/>
        <v>17</v>
      </c>
    </row>
    <row r="24955" spans="2:2">
      <c r="B24955">
        <f t="shared" si="598"/>
        <v>17</v>
      </c>
    </row>
    <row r="24956" spans="2:2">
      <c r="B24956">
        <f t="shared" si="598"/>
        <v>17</v>
      </c>
    </row>
    <row r="24957" spans="2:2">
      <c r="B24957">
        <f t="shared" si="598"/>
        <v>17</v>
      </c>
    </row>
    <row r="24958" spans="2:2">
      <c r="B24958">
        <f t="shared" si="598"/>
        <v>17</v>
      </c>
    </row>
    <row r="24959" spans="2:2">
      <c r="B24959">
        <f t="shared" si="598"/>
        <v>17</v>
      </c>
    </row>
    <row r="24960" spans="2:2">
      <c r="B24960">
        <f t="shared" si="598"/>
        <v>17</v>
      </c>
    </row>
    <row r="24961" spans="2:2">
      <c r="B24961">
        <f t="shared" si="598"/>
        <v>17</v>
      </c>
    </row>
    <row r="24962" spans="2:2">
      <c r="B24962">
        <f t="shared" si="598"/>
        <v>17</v>
      </c>
    </row>
    <row r="24963" spans="2:2">
      <c r="B24963">
        <f t="shared" si="598"/>
        <v>17</v>
      </c>
    </row>
    <row r="24964" spans="2:2">
      <c r="B24964">
        <f t="shared" si="598"/>
        <v>17</v>
      </c>
    </row>
    <row r="24965" spans="2:2">
      <c r="B24965">
        <f t="shared" ref="B24965:B25028" si="599">+IF(F24964=44085,B24964+1,B24964)</f>
        <v>17</v>
      </c>
    </row>
    <row r="24966" spans="2:2">
      <c r="B24966">
        <f t="shared" si="599"/>
        <v>17</v>
      </c>
    </row>
    <row r="24967" spans="2:2">
      <c r="B24967">
        <f t="shared" si="599"/>
        <v>17</v>
      </c>
    </row>
    <row r="24968" spans="2:2">
      <c r="B24968">
        <f t="shared" si="599"/>
        <v>17</v>
      </c>
    </row>
    <row r="24969" spans="2:2">
      <c r="B24969">
        <f t="shared" si="599"/>
        <v>17</v>
      </c>
    </row>
    <row r="24970" spans="2:2">
      <c r="B24970">
        <f t="shared" si="599"/>
        <v>17</v>
      </c>
    </row>
    <row r="24971" spans="2:2">
      <c r="B24971">
        <f t="shared" si="599"/>
        <v>17</v>
      </c>
    </row>
    <row r="24972" spans="2:2">
      <c r="B24972">
        <f t="shared" si="599"/>
        <v>17</v>
      </c>
    </row>
    <row r="24973" spans="2:2">
      <c r="B24973">
        <f t="shared" si="599"/>
        <v>17</v>
      </c>
    </row>
    <row r="24974" spans="2:2">
      <c r="B24974">
        <f t="shared" si="599"/>
        <v>17</v>
      </c>
    </row>
    <row r="24975" spans="2:2">
      <c r="B24975">
        <f t="shared" si="599"/>
        <v>17</v>
      </c>
    </row>
    <row r="24976" spans="2:2">
      <c r="B24976">
        <f t="shared" si="599"/>
        <v>17</v>
      </c>
    </row>
    <row r="24977" spans="2:2">
      <c r="B24977">
        <f t="shared" si="599"/>
        <v>17</v>
      </c>
    </row>
    <row r="24978" spans="2:2">
      <c r="B24978">
        <f t="shared" si="599"/>
        <v>17</v>
      </c>
    </row>
    <row r="24979" spans="2:2">
      <c r="B24979">
        <f t="shared" si="599"/>
        <v>17</v>
      </c>
    </row>
    <row r="24980" spans="2:2">
      <c r="B24980">
        <f t="shared" si="599"/>
        <v>17</v>
      </c>
    </row>
    <row r="24981" spans="2:2">
      <c r="B24981">
        <f t="shared" si="599"/>
        <v>17</v>
      </c>
    </row>
    <row r="24982" spans="2:2">
      <c r="B24982">
        <f t="shared" si="599"/>
        <v>17</v>
      </c>
    </row>
    <row r="24983" spans="2:2">
      <c r="B24983">
        <f t="shared" si="599"/>
        <v>17</v>
      </c>
    </row>
    <row r="24984" spans="2:2">
      <c r="B24984">
        <f t="shared" si="599"/>
        <v>17</v>
      </c>
    </row>
    <row r="24985" spans="2:2">
      <c r="B24985">
        <f t="shared" si="599"/>
        <v>17</v>
      </c>
    </row>
    <row r="24986" spans="2:2">
      <c r="B24986">
        <f t="shared" si="599"/>
        <v>17</v>
      </c>
    </row>
    <row r="24987" spans="2:2">
      <c r="B24987">
        <f t="shared" si="599"/>
        <v>17</v>
      </c>
    </row>
    <row r="24988" spans="2:2">
      <c r="B24988">
        <f t="shared" si="599"/>
        <v>17</v>
      </c>
    </row>
    <row r="24989" spans="2:2">
      <c r="B24989">
        <f t="shared" si="599"/>
        <v>17</v>
      </c>
    </row>
    <row r="24990" spans="2:2">
      <c r="B24990">
        <f t="shared" si="599"/>
        <v>17</v>
      </c>
    </row>
    <row r="24991" spans="2:2">
      <c r="B24991">
        <f t="shared" si="599"/>
        <v>17</v>
      </c>
    </row>
    <row r="24992" spans="2:2">
      <c r="B24992">
        <f t="shared" si="599"/>
        <v>17</v>
      </c>
    </row>
    <row r="24993" spans="2:2">
      <c r="B24993">
        <f t="shared" si="599"/>
        <v>17</v>
      </c>
    </row>
    <row r="24994" spans="2:2">
      <c r="B24994">
        <f t="shared" si="599"/>
        <v>17</v>
      </c>
    </row>
    <row r="24995" spans="2:2">
      <c r="B24995">
        <f t="shared" si="599"/>
        <v>17</v>
      </c>
    </row>
    <row r="24996" spans="2:2">
      <c r="B24996">
        <f t="shared" si="599"/>
        <v>17</v>
      </c>
    </row>
    <row r="24997" spans="2:2">
      <c r="B24997">
        <f t="shared" si="599"/>
        <v>17</v>
      </c>
    </row>
    <row r="24998" spans="2:2">
      <c r="B24998">
        <f t="shared" si="599"/>
        <v>17</v>
      </c>
    </row>
    <row r="24999" spans="2:2">
      <c r="B24999">
        <f t="shared" si="599"/>
        <v>17</v>
      </c>
    </row>
    <row r="25000" spans="2:2">
      <c r="B25000">
        <f t="shared" si="599"/>
        <v>17</v>
      </c>
    </row>
    <row r="25001" spans="2:2">
      <c r="B25001">
        <f t="shared" si="599"/>
        <v>17</v>
      </c>
    </row>
    <row r="25002" spans="2:2">
      <c r="B25002">
        <f t="shared" si="599"/>
        <v>17</v>
      </c>
    </row>
    <row r="25003" spans="2:2">
      <c r="B25003">
        <f t="shared" si="599"/>
        <v>17</v>
      </c>
    </row>
    <row r="25004" spans="2:2">
      <c r="B25004">
        <f t="shared" si="599"/>
        <v>17</v>
      </c>
    </row>
    <row r="25005" spans="2:2">
      <c r="B25005">
        <f t="shared" si="599"/>
        <v>17</v>
      </c>
    </row>
    <row r="25006" spans="2:2">
      <c r="B25006">
        <f t="shared" si="599"/>
        <v>17</v>
      </c>
    </row>
    <row r="25007" spans="2:2">
      <c r="B25007">
        <f t="shared" si="599"/>
        <v>17</v>
      </c>
    </row>
    <row r="25008" spans="2:2">
      <c r="B25008">
        <f t="shared" si="599"/>
        <v>17</v>
      </c>
    </row>
    <row r="25009" spans="2:2">
      <c r="B25009">
        <f t="shared" si="599"/>
        <v>17</v>
      </c>
    </row>
    <row r="25010" spans="2:2">
      <c r="B25010">
        <f t="shared" si="599"/>
        <v>17</v>
      </c>
    </row>
    <row r="25011" spans="2:2">
      <c r="B25011">
        <f t="shared" si="599"/>
        <v>17</v>
      </c>
    </row>
    <row r="25012" spans="2:2">
      <c r="B25012">
        <f t="shared" si="599"/>
        <v>17</v>
      </c>
    </row>
    <row r="25013" spans="2:2">
      <c r="B25013">
        <f t="shared" si="599"/>
        <v>17</v>
      </c>
    </row>
    <row r="25014" spans="2:2">
      <c r="B25014">
        <f t="shared" si="599"/>
        <v>17</v>
      </c>
    </row>
    <row r="25015" spans="2:2">
      <c r="B25015">
        <f t="shared" si="599"/>
        <v>17</v>
      </c>
    </row>
    <row r="25016" spans="2:2">
      <c r="B25016">
        <f t="shared" si="599"/>
        <v>17</v>
      </c>
    </row>
    <row r="25017" spans="2:2">
      <c r="B25017">
        <f t="shared" si="599"/>
        <v>17</v>
      </c>
    </row>
    <row r="25018" spans="2:2">
      <c r="B25018">
        <f t="shared" si="599"/>
        <v>17</v>
      </c>
    </row>
    <row r="25019" spans="2:2">
      <c r="B25019">
        <f t="shared" si="599"/>
        <v>17</v>
      </c>
    </row>
    <row r="25020" spans="2:2">
      <c r="B25020">
        <f t="shared" si="599"/>
        <v>17</v>
      </c>
    </row>
    <row r="25021" spans="2:2">
      <c r="B25021">
        <f t="shared" si="599"/>
        <v>17</v>
      </c>
    </row>
    <row r="25022" spans="2:2">
      <c r="B25022">
        <f t="shared" si="599"/>
        <v>17</v>
      </c>
    </row>
    <row r="25023" spans="2:2">
      <c r="B25023">
        <f t="shared" si="599"/>
        <v>17</v>
      </c>
    </row>
    <row r="25024" spans="2:2">
      <c r="B25024">
        <f t="shared" si="599"/>
        <v>17</v>
      </c>
    </row>
    <row r="25025" spans="2:2">
      <c r="B25025">
        <f t="shared" si="599"/>
        <v>17</v>
      </c>
    </row>
    <row r="25026" spans="2:2">
      <c r="B25026">
        <f t="shared" si="599"/>
        <v>17</v>
      </c>
    </row>
    <row r="25027" spans="2:2">
      <c r="B25027">
        <f t="shared" si="599"/>
        <v>17</v>
      </c>
    </row>
    <row r="25028" spans="2:2">
      <c r="B25028">
        <f t="shared" si="599"/>
        <v>17</v>
      </c>
    </row>
    <row r="25029" spans="2:2">
      <c r="B25029">
        <f t="shared" ref="B25029:B25092" si="600">+IF(F25028=44085,B25028+1,B25028)</f>
        <v>17</v>
      </c>
    </row>
    <row r="25030" spans="2:2">
      <c r="B25030">
        <f t="shared" si="600"/>
        <v>17</v>
      </c>
    </row>
    <row r="25031" spans="2:2">
      <c r="B25031">
        <f t="shared" si="600"/>
        <v>17</v>
      </c>
    </row>
    <row r="25032" spans="2:2">
      <c r="B25032">
        <f t="shared" si="600"/>
        <v>17</v>
      </c>
    </row>
    <row r="25033" spans="2:2">
      <c r="B25033">
        <f t="shared" si="600"/>
        <v>17</v>
      </c>
    </row>
    <row r="25034" spans="2:2">
      <c r="B25034">
        <f t="shared" si="600"/>
        <v>17</v>
      </c>
    </row>
    <row r="25035" spans="2:2">
      <c r="B25035">
        <f t="shared" si="600"/>
        <v>17</v>
      </c>
    </row>
    <row r="25036" spans="2:2">
      <c r="B25036">
        <f t="shared" si="600"/>
        <v>17</v>
      </c>
    </row>
    <row r="25037" spans="2:2">
      <c r="B25037">
        <f t="shared" si="600"/>
        <v>17</v>
      </c>
    </row>
    <row r="25038" spans="2:2">
      <c r="B25038">
        <f t="shared" si="600"/>
        <v>17</v>
      </c>
    </row>
    <row r="25039" spans="2:2">
      <c r="B25039">
        <f t="shared" si="600"/>
        <v>17</v>
      </c>
    </row>
    <row r="25040" spans="2:2">
      <c r="B25040">
        <f t="shared" si="600"/>
        <v>17</v>
      </c>
    </row>
    <row r="25041" spans="2:2">
      <c r="B25041">
        <f t="shared" si="600"/>
        <v>17</v>
      </c>
    </row>
    <row r="25042" spans="2:2">
      <c r="B25042">
        <f t="shared" si="600"/>
        <v>17</v>
      </c>
    </row>
    <row r="25043" spans="2:2">
      <c r="B25043">
        <f t="shared" si="600"/>
        <v>17</v>
      </c>
    </row>
    <row r="25044" spans="2:2">
      <c r="B25044">
        <f t="shared" si="600"/>
        <v>17</v>
      </c>
    </row>
    <row r="25045" spans="2:2">
      <c r="B25045">
        <f t="shared" si="600"/>
        <v>17</v>
      </c>
    </row>
    <row r="25046" spans="2:2">
      <c r="B25046">
        <f t="shared" si="600"/>
        <v>17</v>
      </c>
    </row>
    <row r="25047" spans="2:2">
      <c r="B25047">
        <f t="shared" si="600"/>
        <v>17</v>
      </c>
    </row>
    <row r="25048" spans="2:2">
      <c r="B25048">
        <f t="shared" si="600"/>
        <v>17</v>
      </c>
    </row>
    <row r="25049" spans="2:2">
      <c r="B25049">
        <f t="shared" si="600"/>
        <v>17</v>
      </c>
    </row>
    <row r="25050" spans="2:2">
      <c r="B25050">
        <f t="shared" si="600"/>
        <v>17</v>
      </c>
    </row>
    <row r="25051" spans="2:2">
      <c r="B25051">
        <f t="shared" si="600"/>
        <v>17</v>
      </c>
    </row>
    <row r="25052" spans="2:2">
      <c r="B25052">
        <f t="shared" si="600"/>
        <v>17</v>
      </c>
    </row>
    <row r="25053" spans="2:2">
      <c r="B25053">
        <f t="shared" si="600"/>
        <v>17</v>
      </c>
    </row>
    <row r="25054" spans="2:2">
      <c r="B25054">
        <f t="shared" si="600"/>
        <v>17</v>
      </c>
    </row>
    <row r="25055" spans="2:2">
      <c r="B25055">
        <f t="shared" si="600"/>
        <v>17</v>
      </c>
    </row>
    <row r="25056" spans="2:2">
      <c r="B25056">
        <f t="shared" si="600"/>
        <v>17</v>
      </c>
    </row>
    <row r="25057" spans="2:2">
      <c r="B25057">
        <f t="shared" si="600"/>
        <v>17</v>
      </c>
    </row>
    <row r="25058" spans="2:2">
      <c r="B25058">
        <f t="shared" si="600"/>
        <v>17</v>
      </c>
    </row>
    <row r="25059" spans="2:2">
      <c r="B25059">
        <f t="shared" si="600"/>
        <v>17</v>
      </c>
    </row>
    <row r="25060" spans="2:2">
      <c r="B25060">
        <f t="shared" si="600"/>
        <v>17</v>
      </c>
    </row>
    <row r="25061" spans="2:2">
      <c r="B25061">
        <f t="shared" si="600"/>
        <v>17</v>
      </c>
    </row>
    <row r="25062" spans="2:2">
      <c r="B25062">
        <f t="shared" si="600"/>
        <v>17</v>
      </c>
    </row>
    <row r="25063" spans="2:2">
      <c r="B25063">
        <f t="shared" si="600"/>
        <v>17</v>
      </c>
    </row>
    <row r="25064" spans="2:2">
      <c r="B25064">
        <f t="shared" si="600"/>
        <v>17</v>
      </c>
    </row>
    <row r="25065" spans="2:2">
      <c r="B25065">
        <f t="shared" si="600"/>
        <v>17</v>
      </c>
    </row>
    <row r="25066" spans="2:2">
      <c r="B25066">
        <f t="shared" si="600"/>
        <v>17</v>
      </c>
    </row>
    <row r="25067" spans="2:2">
      <c r="B25067">
        <f t="shared" si="600"/>
        <v>17</v>
      </c>
    </row>
    <row r="25068" spans="2:2">
      <c r="B25068">
        <f t="shared" si="600"/>
        <v>17</v>
      </c>
    </row>
    <row r="25069" spans="2:2">
      <c r="B25069">
        <f t="shared" si="600"/>
        <v>17</v>
      </c>
    </row>
    <row r="25070" spans="2:2">
      <c r="B25070">
        <f t="shared" si="600"/>
        <v>17</v>
      </c>
    </row>
    <row r="25071" spans="2:2">
      <c r="B25071">
        <f t="shared" si="600"/>
        <v>17</v>
      </c>
    </row>
    <row r="25072" spans="2:2">
      <c r="B25072">
        <f t="shared" si="600"/>
        <v>17</v>
      </c>
    </row>
    <row r="25073" spans="2:2">
      <c r="B25073">
        <f t="shared" si="600"/>
        <v>17</v>
      </c>
    </row>
    <row r="25074" spans="2:2">
      <c r="B25074">
        <f t="shared" si="600"/>
        <v>17</v>
      </c>
    </row>
    <row r="25075" spans="2:2">
      <c r="B25075">
        <f t="shared" si="600"/>
        <v>17</v>
      </c>
    </row>
    <row r="25076" spans="2:2">
      <c r="B25076">
        <f t="shared" si="600"/>
        <v>17</v>
      </c>
    </row>
    <row r="25077" spans="2:2">
      <c r="B25077">
        <f t="shared" si="600"/>
        <v>17</v>
      </c>
    </row>
    <row r="25078" spans="2:2">
      <c r="B25078">
        <f t="shared" si="600"/>
        <v>17</v>
      </c>
    </row>
    <row r="25079" spans="2:2">
      <c r="B25079">
        <f t="shared" si="600"/>
        <v>17</v>
      </c>
    </row>
    <row r="25080" spans="2:2">
      <c r="B25080">
        <f t="shared" si="600"/>
        <v>17</v>
      </c>
    </row>
    <row r="25081" spans="2:2">
      <c r="B25081">
        <f t="shared" si="600"/>
        <v>17</v>
      </c>
    </row>
    <row r="25082" spans="2:2">
      <c r="B25082">
        <f t="shared" si="600"/>
        <v>17</v>
      </c>
    </row>
    <row r="25083" spans="2:2">
      <c r="B25083">
        <f t="shared" si="600"/>
        <v>17</v>
      </c>
    </row>
    <row r="25084" spans="2:2">
      <c r="B25084">
        <f t="shared" si="600"/>
        <v>17</v>
      </c>
    </row>
    <row r="25085" spans="2:2">
      <c r="B25085">
        <f t="shared" si="600"/>
        <v>17</v>
      </c>
    </row>
    <row r="25086" spans="2:2">
      <c r="B25086">
        <f t="shared" si="600"/>
        <v>17</v>
      </c>
    </row>
    <row r="25087" spans="2:2">
      <c r="B25087">
        <f t="shared" si="600"/>
        <v>17</v>
      </c>
    </row>
    <row r="25088" spans="2:2">
      <c r="B25088">
        <f t="shared" si="600"/>
        <v>17</v>
      </c>
    </row>
    <row r="25089" spans="2:2">
      <c r="B25089">
        <f t="shared" si="600"/>
        <v>17</v>
      </c>
    </row>
    <row r="25090" spans="2:2">
      <c r="B25090">
        <f t="shared" si="600"/>
        <v>17</v>
      </c>
    </row>
    <row r="25091" spans="2:2">
      <c r="B25091">
        <f t="shared" si="600"/>
        <v>17</v>
      </c>
    </row>
    <row r="25092" spans="2:2">
      <c r="B25092">
        <f t="shared" si="600"/>
        <v>17</v>
      </c>
    </row>
    <row r="25093" spans="2:2">
      <c r="B25093">
        <f t="shared" ref="B25093:B25156" si="601">+IF(F25092=44085,B25092+1,B25092)</f>
        <v>17</v>
      </c>
    </row>
    <row r="25094" spans="2:2">
      <c r="B25094">
        <f t="shared" si="601"/>
        <v>17</v>
      </c>
    </row>
    <row r="25095" spans="2:2">
      <c r="B25095">
        <f t="shared" si="601"/>
        <v>17</v>
      </c>
    </row>
    <row r="25096" spans="2:2">
      <c r="B25096">
        <f t="shared" si="601"/>
        <v>17</v>
      </c>
    </row>
    <row r="25097" spans="2:2">
      <c r="B25097">
        <f t="shared" si="601"/>
        <v>17</v>
      </c>
    </row>
    <row r="25098" spans="2:2">
      <c r="B25098">
        <f t="shared" si="601"/>
        <v>17</v>
      </c>
    </row>
    <row r="25099" spans="2:2">
      <c r="B25099">
        <f t="shared" si="601"/>
        <v>17</v>
      </c>
    </row>
    <row r="25100" spans="2:2">
      <c r="B25100">
        <f t="shared" si="601"/>
        <v>17</v>
      </c>
    </row>
    <row r="25101" spans="2:2">
      <c r="B25101">
        <f t="shared" si="601"/>
        <v>17</v>
      </c>
    </row>
    <row r="25102" spans="2:2">
      <c r="B25102">
        <f t="shared" si="601"/>
        <v>17</v>
      </c>
    </row>
    <row r="25103" spans="2:2">
      <c r="B25103">
        <f t="shared" si="601"/>
        <v>17</v>
      </c>
    </row>
    <row r="25104" spans="2:2">
      <c r="B25104">
        <f t="shared" si="601"/>
        <v>17</v>
      </c>
    </row>
    <row r="25105" spans="2:2">
      <c r="B25105">
        <f t="shared" si="601"/>
        <v>17</v>
      </c>
    </row>
    <row r="25106" spans="2:2">
      <c r="B25106">
        <f t="shared" si="601"/>
        <v>17</v>
      </c>
    </row>
    <row r="25107" spans="2:2">
      <c r="B25107">
        <f t="shared" si="601"/>
        <v>17</v>
      </c>
    </row>
    <row r="25108" spans="2:2">
      <c r="B25108">
        <f t="shared" si="601"/>
        <v>17</v>
      </c>
    </row>
    <row r="25109" spans="2:2">
      <c r="B25109">
        <f t="shared" si="601"/>
        <v>17</v>
      </c>
    </row>
    <row r="25110" spans="2:2">
      <c r="B25110">
        <f t="shared" si="601"/>
        <v>17</v>
      </c>
    </row>
    <row r="25111" spans="2:2">
      <c r="B25111">
        <f t="shared" si="601"/>
        <v>17</v>
      </c>
    </row>
    <row r="25112" spans="2:2">
      <c r="B25112">
        <f t="shared" si="601"/>
        <v>17</v>
      </c>
    </row>
    <row r="25113" spans="2:2">
      <c r="B25113">
        <f t="shared" si="601"/>
        <v>17</v>
      </c>
    </row>
    <row r="25114" spans="2:2">
      <c r="B25114">
        <f t="shared" si="601"/>
        <v>17</v>
      </c>
    </row>
    <row r="25115" spans="2:2">
      <c r="B25115">
        <f t="shared" si="601"/>
        <v>17</v>
      </c>
    </row>
    <row r="25116" spans="2:2">
      <c r="B25116">
        <f t="shared" si="601"/>
        <v>17</v>
      </c>
    </row>
    <row r="25117" spans="2:2">
      <c r="B25117">
        <f t="shared" si="601"/>
        <v>17</v>
      </c>
    </row>
    <row r="25118" spans="2:2">
      <c r="B25118">
        <f t="shared" si="601"/>
        <v>17</v>
      </c>
    </row>
    <row r="25119" spans="2:2">
      <c r="B25119">
        <f t="shared" si="601"/>
        <v>17</v>
      </c>
    </row>
    <row r="25120" spans="2:2">
      <c r="B25120">
        <f t="shared" si="601"/>
        <v>17</v>
      </c>
    </row>
    <row r="25121" spans="2:2">
      <c r="B25121">
        <f t="shared" si="601"/>
        <v>17</v>
      </c>
    </row>
    <row r="25122" spans="2:2">
      <c r="B25122">
        <f t="shared" si="601"/>
        <v>17</v>
      </c>
    </row>
    <row r="25123" spans="2:2">
      <c r="B25123">
        <f t="shared" si="601"/>
        <v>17</v>
      </c>
    </row>
    <row r="25124" spans="2:2">
      <c r="B25124">
        <f t="shared" si="601"/>
        <v>17</v>
      </c>
    </row>
    <row r="25125" spans="2:2">
      <c r="B25125">
        <f t="shared" si="601"/>
        <v>17</v>
      </c>
    </row>
    <row r="25126" spans="2:2">
      <c r="B25126">
        <f t="shared" si="601"/>
        <v>17</v>
      </c>
    </row>
    <row r="25127" spans="2:2">
      <c r="B25127">
        <f t="shared" si="601"/>
        <v>17</v>
      </c>
    </row>
    <row r="25128" spans="2:2">
      <c r="B25128">
        <f t="shared" si="601"/>
        <v>17</v>
      </c>
    </row>
    <row r="25129" spans="2:2">
      <c r="B25129">
        <f t="shared" si="601"/>
        <v>17</v>
      </c>
    </row>
    <row r="25130" spans="2:2">
      <c r="B25130">
        <f t="shared" si="601"/>
        <v>17</v>
      </c>
    </row>
    <row r="25131" spans="2:2">
      <c r="B25131">
        <f t="shared" si="601"/>
        <v>17</v>
      </c>
    </row>
    <row r="25132" spans="2:2">
      <c r="B25132">
        <f t="shared" si="601"/>
        <v>17</v>
      </c>
    </row>
    <row r="25133" spans="2:2">
      <c r="B25133">
        <f t="shared" si="601"/>
        <v>17</v>
      </c>
    </row>
    <row r="25134" spans="2:2">
      <c r="B25134">
        <f t="shared" si="601"/>
        <v>17</v>
      </c>
    </row>
    <row r="25135" spans="2:2">
      <c r="B25135">
        <f t="shared" si="601"/>
        <v>17</v>
      </c>
    </row>
    <row r="25136" spans="2:2">
      <c r="B25136">
        <f t="shared" si="601"/>
        <v>17</v>
      </c>
    </row>
    <row r="25137" spans="2:2">
      <c r="B25137">
        <f t="shared" si="601"/>
        <v>17</v>
      </c>
    </row>
    <row r="25138" spans="2:2">
      <c r="B25138">
        <f t="shared" si="601"/>
        <v>17</v>
      </c>
    </row>
    <row r="25139" spans="2:2">
      <c r="B25139">
        <f t="shared" si="601"/>
        <v>17</v>
      </c>
    </row>
    <row r="25140" spans="2:2">
      <c r="B25140">
        <f t="shared" si="601"/>
        <v>17</v>
      </c>
    </row>
    <row r="25141" spans="2:2">
      <c r="B25141">
        <f t="shared" si="601"/>
        <v>17</v>
      </c>
    </row>
    <row r="25142" spans="2:2">
      <c r="B25142">
        <f t="shared" si="601"/>
        <v>17</v>
      </c>
    </row>
    <row r="25143" spans="2:2">
      <c r="B25143">
        <f t="shared" si="601"/>
        <v>17</v>
      </c>
    </row>
    <row r="25144" spans="2:2">
      <c r="B25144">
        <f t="shared" si="601"/>
        <v>17</v>
      </c>
    </row>
    <row r="25145" spans="2:2">
      <c r="B25145">
        <f t="shared" si="601"/>
        <v>17</v>
      </c>
    </row>
    <row r="25146" spans="2:2">
      <c r="B25146">
        <f t="shared" si="601"/>
        <v>17</v>
      </c>
    </row>
    <row r="25147" spans="2:2">
      <c r="B25147">
        <f t="shared" si="601"/>
        <v>17</v>
      </c>
    </row>
    <row r="25148" spans="2:2">
      <c r="B25148">
        <f t="shared" si="601"/>
        <v>17</v>
      </c>
    </row>
    <row r="25149" spans="2:2">
      <c r="B25149">
        <f t="shared" si="601"/>
        <v>17</v>
      </c>
    </row>
    <row r="25150" spans="2:2">
      <c r="B25150">
        <f t="shared" si="601"/>
        <v>17</v>
      </c>
    </row>
    <row r="25151" spans="2:2">
      <c r="B25151">
        <f t="shared" si="601"/>
        <v>17</v>
      </c>
    </row>
    <row r="25152" spans="2:2">
      <c r="B25152">
        <f t="shared" si="601"/>
        <v>17</v>
      </c>
    </row>
    <row r="25153" spans="2:2">
      <c r="B25153">
        <f t="shared" si="601"/>
        <v>17</v>
      </c>
    </row>
    <row r="25154" spans="2:2">
      <c r="B25154">
        <f t="shared" si="601"/>
        <v>17</v>
      </c>
    </row>
    <row r="25155" spans="2:2">
      <c r="B25155">
        <f t="shared" si="601"/>
        <v>17</v>
      </c>
    </row>
    <row r="25156" spans="2:2">
      <c r="B25156">
        <f t="shared" si="601"/>
        <v>17</v>
      </c>
    </row>
    <row r="25157" spans="2:2">
      <c r="B25157">
        <f t="shared" ref="B25157:B25220" si="602">+IF(F25156=44085,B25156+1,B25156)</f>
        <v>17</v>
      </c>
    </row>
    <row r="25158" spans="2:2">
      <c r="B25158">
        <f t="shared" si="602"/>
        <v>17</v>
      </c>
    </row>
    <row r="25159" spans="2:2">
      <c r="B25159">
        <f t="shared" si="602"/>
        <v>17</v>
      </c>
    </row>
    <row r="25160" spans="2:2">
      <c r="B25160">
        <f t="shared" si="602"/>
        <v>17</v>
      </c>
    </row>
    <row r="25161" spans="2:2">
      <c r="B25161">
        <f t="shared" si="602"/>
        <v>17</v>
      </c>
    </row>
    <row r="25162" spans="2:2">
      <c r="B25162">
        <f t="shared" si="602"/>
        <v>17</v>
      </c>
    </row>
    <row r="25163" spans="2:2">
      <c r="B25163">
        <f t="shared" si="602"/>
        <v>17</v>
      </c>
    </row>
    <row r="25164" spans="2:2">
      <c r="B25164">
        <f t="shared" si="602"/>
        <v>17</v>
      </c>
    </row>
    <row r="25165" spans="2:2">
      <c r="B25165">
        <f t="shared" si="602"/>
        <v>17</v>
      </c>
    </row>
    <row r="25166" spans="2:2">
      <c r="B25166">
        <f t="shared" si="602"/>
        <v>17</v>
      </c>
    </row>
    <row r="25167" spans="2:2">
      <c r="B25167">
        <f t="shared" si="602"/>
        <v>17</v>
      </c>
    </row>
    <row r="25168" spans="2:2">
      <c r="B25168">
        <f t="shared" si="602"/>
        <v>17</v>
      </c>
    </row>
    <row r="25169" spans="2:2">
      <c r="B25169">
        <f t="shared" si="602"/>
        <v>17</v>
      </c>
    </row>
    <row r="25170" spans="2:2">
      <c r="B25170">
        <f t="shared" si="602"/>
        <v>17</v>
      </c>
    </row>
    <row r="25171" spans="2:2">
      <c r="B25171">
        <f t="shared" si="602"/>
        <v>17</v>
      </c>
    </row>
    <row r="25172" spans="2:2">
      <c r="B25172">
        <f t="shared" si="602"/>
        <v>17</v>
      </c>
    </row>
    <row r="25173" spans="2:2">
      <c r="B25173">
        <f t="shared" si="602"/>
        <v>17</v>
      </c>
    </row>
    <row r="25174" spans="2:2">
      <c r="B25174">
        <f t="shared" si="602"/>
        <v>17</v>
      </c>
    </row>
    <row r="25175" spans="2:2">
      <c r="B25175">
        <f t="shared" si="602"/>
        <v>17</v>
      </c>
    </row>
    <row r="25176" spans="2:2">
      <c r="B25176">
        <f t="shared" si="602"/>
        <v>17</v>
      </c>
    </row>
    <row r="25177" spans="2:2">
      <c r="B25177">
        <f t="shared" si="602"/>
        <v>17</v>
      </c>
    </row>
    <row r="25178" spans="2:2">
      <c r="B25178">
        <f t="shared" si="602"/>
        <v>17</v>
      </c>
    </row>
    <row r="25179" spans="2:2">
      <c r="B25179">
        <f t="shared" si="602"/>
        <v>17</v>
      </c>
    </row>
    <row r="25180" spans="2:2">
      <c r="B25180">
        <f t="shared" si="602"/>
        <v>17</v>
      </c>
    </row>
    <row r="25181" spans="2:2">
      <c r="B25181">
        <f t="shared" si="602"/>
        <v>17</v>
      </c>
    </row>
    <row r="25182" spans="2:2">
      <c r="B25182">
        <f t="shared" si="602"/>
        <v>17</v>
      </c>
    </row>
    <row r="25183" spans="2:2">
      <c r="B25183">
        <f t="shared" si="602"/>
        <v>17</v>
      </c>
    </row>
    <row r="25184" spans="2:2">
      <c r="B25184">
        <f t="shared" si="602"/>
        <v>17</v>
      </c>
    </row>
    <row r="25185" spans="2:2">
      <c r="B25185">
        <f t="shared" si="602"/>
        <v>17</v>
      </c>
    </row>
    <row r="25186" spans="2:2">
      <c r="B25186">
        <f t="shared" si="602"/>
        <v>17</v>
      </c>
    </row>
    <row r="25187" spans="2:2">
      <c r="B25187">
        <f t="shared" si="602"/>
        <v>17</v>
      </c>
    </row>
    <row r="25188" spans="2:2">
      <c r="B25188">
        <f t="shared" si="602"/>
        <v>17</v>
      </c>
    </row>
    <row r="25189" spans="2:2">
      <c r="B25189">
        <f t="shared" si="602"/>
        <v>17</v>
      </c>
    </row>
    <row r="25190" spans="2:2">
      <c r="B25190">
        <f t="shared" si="602"/>
        <v>17</v>
      </c>
    </row>
    <row r="25191" spans="2:2">
      <c r="B25191">
        <f t="shared" si="602"/>
        <v>17</v>
      </c>
    </row>
    <row r="25192" spans="2:2">
      <c r="B25192">
        <f t="shared" si="602"/>
        <v>17</v>
      </c>
    </row>
    <row r="25193" spans="2:2">
      <c r="B25193">
        <f t="shared" si="602"/>
        <v>17</v>
      </c>
    </row>
    <row r="25194" spans="2:2">
      <c r="B25194">
        <f t="shared" si="602"/>
        <v>17</v>
      </c>
    </row>
    <row r="25195" spans="2:2">
      <c r="B25195">
        <f t="shared" si="602"/>
        <v>17</v>
      </c>
    </row>
    <row r="25196" spans="2:2">
      <c r="B25196">
        <f t="shared" si="602"/>
        <v>17</v>
      </c>
    </row>
    <row r="25197" spans="2:2">
      <c r="B25197">
        <f t="shared" si="602"/>
        <v>17</v>
      </c>
    </row>
    <row r="25198" spans="2:2">
      <c r="B25198">
        <f t="shared" si="602"/>
        <v>17</v>
      </c>
    </row>
    <row r="25199" spans="2:2">
      <c r="B25199">
        <f t="shared" si="602"/>
        <v>17</v>
      </c>
    </row>
    <row r="25200" spans="2:2">
      <c r="B25200">
        <f t="shared" si="602"/>
        <v>17</v>
      </c>
    </row>
    <row r="25201" spans="2:2">
      <c r="B25201">
        <f t="shared" si="602"/>
        <v>17</v>
      </c>
    </row>
    <row r="25202" spans="2:2">
      <c r="B25202">
        <f t="shared" si="602"/>
        <v>17</v>
      </c>
    </row>
    <row r="25203" spans="2:2">
      <c r="B25203">
        <f t="shared" si="602"/>
        <v>17</v>
      </c>
    </row>
    <row r="25204" spans="2:2">
      <c r="B25204">
        <f t="shared" si="602"/>
        <v>17</v>
      </c>
    </row>
    <row r="25205" spans="2:2">
      <c r="B25205">
        <f t="shared" si="602"/>
        <v>17</v>
      </c>
    </row>
    <row r="25206" spans="2:2">
      <c r="B25206">
        <f t="shared" si="602"/>
        <v>17</v>
      </c>
    </row>
    <row r="25207" spans="2:2">
      <c r="B25207">
        <f t="shared" si="602"/>
        <v>17</v>
      </c>
    </row>
    <row r="25208" spans="2:2">
      <c r="B25208">
        <f t="shared" si="602"/>
        <v>17</v>
      </c>
    </row>
    <row r="25209" spans="2:2">
      <c r="B25209">
        <f t="shared" si="602"/>
        <v>17</v>
      </c>
    </row>
    <row r="25210" spans="2:2">
      <c r="B25210">
        <f t="shared" si="602"/>
        <v>17</v>
      </c>
    </row>
    <row r="25211" spans="2:2">
      <c r="B25211">
        <f t="shared" si="602"/>
        <v>17</v>
      </c>
    </row>
    <row r="25212" spans="2:2">
      <c r="B25212">
        <f t="shared" si="602"/>
        <v>17</v>
      </c>
    </row>
    <row r="25213" spans="2:2">
      <c r="B25213">
        <f t="shared" si="602"/>
        <v>17</v>
      </c>
    </row>
    <row r="25214" spans="2:2">
      <c r="B25214">
        <f t="shared" si="602"/>
        <v>17</v>
      </c>
    </row>
    <row r="25215" spans="2:2">
      <c r="B25215">
        <f t="shared" si="602"/>
        <v>17</v>
      </c>
    </row>
    <row r="25216" spans="2:2">
      <c r="B25216">
        <f t="shared" si="602"/>
        <v>17</v>
      </c>
    </row>
    <row r="25217" spans="2:2">
      <c r="B25217">
        <f t="shared" si="602"/>
        <v>17</v>
      </c>
    </row>
    <row r="25218" spans="2:2">
      <c r="B25218">
        <f t="shared" si="602"/>
        <v>17</v>
      </c>
    </row>
    <row r="25219" spans="2:2">
      <c r="B25219">
        <f t="shared" si="602"/>
        <v>17</v>
      </c>
    </row>
    <row r="25220" spans="2:2">
      <c r="B25220">
        <f t="shared" si="602"/>
        <v>17</v>
      </c>
    </row>
    <row r="25221" spans="2:2">
      <c r="B25221">
        <f t="shared" ref="B25221:B25284" si="603">+IF(F25220=44085,B25220+1,B25220)</f>
        <v>17</v>
      </c>
    </row>
    <row r="25222" spans="2:2">
      <c r="B25222">
        <f t="shared" si="603"/>
        <v>17</v>
      </c>
    </row>
    <row r="25223" spans="2:2">
      <c r="B25223">
        <f t="shared" si="603"/>
        <v>17</v>
      </c>
    </row>
    <row r="25224" spans="2:2">
      <c r="B25224">
        <f t="shared" si="603"/>
        <v>17</v>
      </c>
    </row>
    <row r="25225" spans="2:2">
      <c r="B25225">
        <f t="shared" si="603"/>
        <v>17</v>
      </c>
    </row>
    <row r="25226" spans="2:2">
      <c r="B25226">
        <f t="shared" si="603"/>
        <v>17</v>
      </c>
    </row>
    <row r="25227" spans="2:2">
      <c r="B25227">
        <f t="shared" si="603"/>
        <v>17</v>
      </c>
    </row>
    <row r="25228" spans="2:2">
      <c r="B25228">
        <f t="shared" si="603"/>
        <v>17</v>
      </c>
    </row>
    <row r="25229" spans="2:2">
      <c r="B25229">
        <f t="shared" si="603"/>
        <v>17</v>
      </c>
    </row>
    <row r="25230" spans="2:2">
      <c r="B25230">
        <f t="shared" si="603"/>
        <v>17</v>
      </c>
    </row>
    <row r="25231" spans="2:2">
      <c r="B25231">
        <f t="shared" si="603"/>
        <v>17</v>
      </c>
    </row>
    <row r="25232" spans="2:2">
      <c r="B25232">
        <f t="shared" si="603"/>
        <v>17</v>
      </c>
    </row>
    <row r="25233" spans="2:2">
      <c r="B25233">
        <f t="shared" si="603"/>
        <v>17</v>
      </c>
    </row>
    <row r="25234" spans="2:2">
      <c r="B25234">
        <f t="shared" si="603"/>
        <v>17</v>
      </c>
    </row>
    <row r="25235" spans="2:2">
      <c r="B25235">
        <f t="shared" si="603"/>
        <v>17</v>
      </c>
    </row>
    <row r="25236" spans="2:2">
      <c r="B25236">
        <f t="shared" si="603"/>
        <v>17</v>
      </c>
    </row>
    <row r="25237" spans="2:2">
      <c r="B25237">
        <f t="shared" si="603"/>
        <v>17</v>
      </c>
    </row>
    <row r="25238" spans="2:2">
      <c r="B25238">
        <f t="shared" si="603"/>
        <v>17</v>
      </c>
    </row>
    <row r="25239" spans="2:2">
      <c r="B25239">
        <f t="shared" si="603"/>
        <v>17</v>
      </c>
    </row>
    <row r="25240" spans="2:2">
      <c r="B25240">
        <f t="shared" si="603"/>
        <v>17</v>
      </c>
    </row>
    <row r="25241" spans="2:2">
      <c r="B25241">
        <f t="shared" si="603"/>
        <v>17</v>
      </c>
    </row>
    <row r="25242" spans="2:2">
      <c r="B25242">
        <f t="shared" si="603"/>
        <v>17</v>
      </c>
    </row>
    <row r="25243" spans="2:2">
      <c r="B25243">
        <f t="shared" si="603"/>
        <v>17</v>
      </c>
    </row>
    <row r="25244" spans="2:2">
      <c r="B25244">
        <f t="shared" si="603"/>
        <v>17</v>
      </c>
    </row>
    <row r="25245" spans="2:2">
      <c r="B25245">
        <f t="shared" si="603"/>
        <v>17</v>
      </c>
    </row>
    <row r="25246" spans="2:2">
      <c r="B25246">
        <f t="shared" si="603"/>
        <v>17</v>
      </c>
    </row>
    <row r="25247" spans="2:2">
      <c r="B25247">
        <f t="shared" si="603"/>
        <v>17</v>
      </c>
    </row>
    <row r="25248" spans="2:2">
      <c r="B25248">
        <f t="shared" si="603"/>
        <v>17</v>
      </c>
    </row>
    <row r="25249" spans="2:2">
      <c r="B25249">
        <f t="shared" si="603"/>
        <v>17</v>
      </c>
    </row>
    <row r="25250" spans="2:2">
      <c r="B25250">
        <f t="shared" si="603"/>
        <v>17</v>
      </c>
    </row>
    <row r="25251" spans="2:2">
      <c r="B25251">
        <f t="shared" si="603"/>
        <v>17</v>
      </c>
    </row>
    <row r="25252" spans="2:2">
      <c r="B25252">
        <f t="shared" si="603"/>
        <v>17</v>
      </c>
    </row>
    <row r="25253" spans="2:2">
      <c r="B25253">
        <f t="shared" si="603"/>
        <v>17</v>
      </c>
    </row>
    <row r="25254" spans="2:2">
      <c r="B25254">
        <f t="shared" si="603"/>
        <v>17</v>
      </c>
    </row>
    <row r="25255" spans="2:2">
      <c r="B25255">
        <f t="shared" si="603"/>
        <v>17</v>
      </c>
    </row>
    <row r="25256" spans="2:2">
      <c r="B25256">
        <f t="shared" si="603"/>
        <v>17</v>
      </c>
    </row>
    <row r="25257" spans="2:2">
      <c r="B25257">
        <f t="shared" si="603"/>
        <v>17</v>
      </c>
    </row>
    <row r="25258" spans="2:2">
      <c r="B25258">
        <f t="shared" si="603"/>
        <v>17</v>
      </c>
    </row>
    <row r="25259" spans="2:2">
      <c r="B25259">
        <f t="shared" si="603"/>
        <v>17</v>
      </c>
    </row>
    <row r="25260" spans="2:2">
      <c r="B25260">
        <f t="shared" si="603"/>
        <v>17</v>
      </c>
    </row>
    <row r="25261" spans="2:2">
      <c r="B25261">
        <f t="shared" si="603"/>
        <v>17</v>
      </c>
    </row>
    <row r="25262" spans="2:2">
      <c r="B25262">
        <f t="shared" si="603"/>
        <v>17</v>
      </c>
    </row>
    <row r="25263" spans="2:2">
      <c r="B25263">
        <f t="shared" si="603"/>
        <v>17</v>
      </c>
    </row>
    <row r="25264" spans="2:2">
      <c r="B25264">
        <f t="shared" si="603"/>
        <v>17</v>
      </c>
    </row>
    <row r="25265" spans="2:2">
      <c r="B25265">
        <f t="shared" si="603"/>
        <v>17</v>
      </c>
    </row>
    <row r="25266" spans="2:2">
      <c r="B25266">
        <f t="shared" si="603"/>
        <v>17</v>
      </c>
    </row>
    <row r="25267" spans="2:2">
      <c r="B25267">
        <f t="shared" si="603"/>
        <v>17</v>
      </c>
    </row>
    <row r="25268" spans="2:2">
      <c r="B25268">
        <f t="shared" si="603"/>
        <v>17</v>
      </c>
    </row>
    <row r="25269" spans="2:2">
      <c r="B25269">
        <f t="shared" si="603"/>
        <v>17</v>
      </c>
    </row>
    <row r="25270" spans="2:2">
      <c r="B25270">
        <f t="shared" si="603"/>
        <v>17</v>
      </c>
    </row>
    <row r="25271" spans="2:2">
      <c r="B25271">
        <f t="shared" si="603"/>
        <v>17</v>
      </c>
    </row>
    <row r="25272" spans="2:2">
      <c r="B25272">
        <f t="shared" si="603"/>
        <v>17</v>
      </c>
    </row>
    <row r="25273" spans="2:2">
      <c r="B25273">
        <f t="shared" si="603"/>
        <v>17</v>
      </c>
    </row>
    <row r="25274" spans="2:2">
      <c r="B25274">
        <f t="shared" si="603"/>
        <v>17</v>
      </c>
    </row>
    <row r="25275" spans="2:2">
      <c r="B25275">
        <f t="shared" si="603"/>
        <v>17</v>
      </c>
    </row>
    <row r="25276" spans="2:2">
      <c r="B25276">
        <f t="shared" si="603"/>
        <v>17</v>
      </c>
    </row>
    <row r="25277" spans="2:2">
      <c r="B25277">
        <f t="shared" si="603"/>
        <v>17</v>
      </c>
    </row>
    <row r="25278" spans="2:2">
      <c r="B25278">
        <f t="shared" si="603"/>
        <v>17</v>
      </c>
    </row>
    <row r="25279" spans="2:2">
      <c r="B25279">
        <f t="shared" si="603"/>
        <v>17</v>
      </c>
    </row>
    <row r="25280" spans="2:2">
      <c r="B25280">
        <f t="shared" si="603"/>
        <v>17</v>
      </c>
    </row>
    <row r="25281" spans="2:2">
      <c r="B25281">
        <f t="shared" si="603"/>
        <v>17</v>
      </c>
    </row>
    <row r="25282" spans="2:2">
      <c r="B25282">
        <f t="shared" si="603"/>
        <v>17</v>
      </c>
    </row>
    <row r="25283" spans="2:2">
      <c r="B25283">
        <f t="shared" si="603"/>
        <v>17</v>
      </c>
    </row>
    <row r="25284" spans="2:2">
      <c r="B25284">
        <f t="shared" si="603"/>
        <v>17</v>
      </c>
    </row>
    <row r="25285" spans="2:2">
      <c r="B25285">
        <f t="shared" ref="B25285:B25348" si="604">+IF(F25284=44085,B25284+1,B25284)</f>
        <v>17</v>
      </c>
    </row>
    <row r="25286" spans="2:2">
      <c r="B25286">
        <f t="shared" si="604"/>
        <v>17</v>
      </c>
    </row>
    <row r="25287" spans="2:2">
      <c r="B25287">
        <f t="shared" si="604"/>
        <v>17</v>
      </c>
    </row>
    <row r="25288" spans="2:2">
      <c r="B25288">
        <f t="shared" si="604"/>
        <v>17</v>
      </c>
    </row>
    <row r="25289" spans="2:2">
      <c r="B25289">
        <f t="shared" si="604"/>
        <v>17</v>
      </c>
    </row>
    <row r="25290" spans="2:2">
      <c r="B25290">
        <f t="shared" si="604"/>
        <v>17</v>
      </c>
    </row>
    <row r="25291" spans="2:2">
      <c r="B25291">
        <f t="shared" si="604"/>
        <v>17</v>
      </c>
    </row>
    <row r="25292" spans="2:2">
      <c r="B25292">
        <f t="shared" si="604"/>
        <v>17</v>
      </c>
    </row>
    <row r="25293" spans="2:2">
      <c r="B25293">
        <f t="shared" si="604"/>
        <v>17</v>
      </c>
    </row>
    <row r="25294" spans="2:2">
      <c r="B25294">
        <f t="shared" si="604"/>
        <v>17</v>
      </c>
    </row>
    <row r="25295" spans="2:2">
      <c r="B25295">
        <f t="shared" si="604"/>
        <v>17</v>
      </c>
    </row>
    <row r="25296" spans="2:2">
      <c r="B25296">
        <f t="shared" si="604"/>
        <v>17</v>
      </c>
    </row>
    <row r="25297" spans="2:2">
      <c r="B25297">
        <f t="shared" si="604"/>
        <v>17</v>
      </c>
    </row>
    <row r="25298" spans="2:2">
      <c r="B25298">
        <f t="shared" si="604"/>
        <v>17</v>
      </c>
    </row>
    <row r="25299" spans="2:2">
      <c r="B25299">
        <f t="shared" si="604"/>
        <v>17</v>
      </c>
    </row>
    <row r="25300" spans="2:2">
      <c r="B25300">
        <f t="shared" si="604"/>
        <v>17</v>
      </c>
    </row>
    <row r="25301" spans="2:2">
      <c r="B25301">
        <f t="shared" si="604"/>
        <v>17</v>
      </c>
    </row>
    <row r="25302" spans="2:2">
      <c r="B25302">
        <f t="shared" si="604"/>
        <v>17</v>
      </c>
    </row>
    <row r="25303" spans="2:2">
      <c r="B25303">
        <f t="shared" si="604"/>
        <v>17</v>
      </c>
    </row>
    <row r="25304" spans="2:2">
      <c r="B25304">
        <f t="shared" si="604"/>
        <v>17</v>
      </c>
    </row>
    <row r="25305" spans="2:2">
      <c r="B25305">
        <f t="shared" si="604"/>
        <v>17</v>
      </c>
    </row>
    <row r="25306" spans="2:2">
      <c r="B25306">
        <f t="shared" si="604"/>
        <v>17</v>
      </c>
    </row>
    <row r="25307" spans="2:2">
      <c r="B25307">
        <f t="shared" si="604"/>
        <v>17</v>
      </c>
    </row>
    <row r="25308" spans="2:2">
      <c r="B25308">
        <f t="shared" si="604"/>
        <v>17</v>
      </c>
    </row>
    <row r="25309" spans="2:2">
      <c r="B25309">
        <f t="shared" si="604"/>
        <v>17</v>
      </c>
    </row>
    <row r="25310" spans="2:2">
      <c r="B25310">
        <f t="shared" si="604"/>
        <v>17</v>
      </c>
    </row>
    <row r="25311" spans="2:2">
      <c r="B25311">
        <f t="shared" si="604"/>
        <v>17</v>
      </c>
    </row>
    <row r="25312" spans="2:2">
      <c r="B25312">
        <f t="shared" si="604"/>
        <v>17</v>
      </c>
    </row>
    <row r="25313" spans="2:2">
      <c r="B25313">
        <f t="shared" si="604"/>
        <v>17</v>
      </c>
    </row>
    <row r="25314" spans="2:2">
      <c r="B25314">
        <f t="shared" si="604"/>
        <v>17</v>
      </c>
    </row>
    <row r="25315" spans="2:2">
      <c r="B25315">
        <f t="shared" si="604"/>
        <v>17</v>
      </c>
    </row>
    <row r="25316" spans="2:2">
      <c r="B25316">
        <f t="shared" si="604"/>
        <v>17</v>
      </c>
    </row>
    <row r="25317" spans="2:2">
      <c r="B25317">
        <f t="shared" si="604"/>
        <v>17</v>
      </c>
    </row>
    <row r="25318" spans="2:2">
      <c r="B25318">
        <f t="shared" si="604"/>
        <v>17</v>
      </c>
    </row>
    <row r="25319" spans="2:2">
      <c r="B25319">
        <f t="shared" si="604"/>
        <v>17</v>
      </c>
    </row>
    <row r="25320" spans="2:2">
      <c r="B25320">
        <f t="shared" si="604"/>
        <v>17</v>
      </c>
    </row>
    <row r="25321" spans="2:2">
      <c r="B25321">
        <f t="shared" si="604"/>
        <v>17</v>
      </c>
    </row>
    <row r="25322" spans="2:2">
      <c r="B25322">
        <f t="shared" si="604"/>
        <v>17</v>
      </c>
    </row>
    <row r="25323" spans="2:2">
      <c r="B25323">
        <f t="shared" si="604"/>
        <v>17</v>
      </c>
    </row>
    <row r="25324" spans="2:2">
      <c r="B25324">
        <f t="shared" si="604"/>
        <v>17</v>
      </c>
    </row>
    <row r="25325" spans="2:2">
      <c r="B25325">
        <f t="shared" si="604"/>
        <v>17</v>
      </c>
    </row>
    <row r="25326" spans="2:2">
      <c r="B25326">
        <f t="shared" si="604"/>
        <v>17</v>
      </c>
    </row>
    <row r="25327" spans="2:2">
      <c r="B25327">
        <f t="shared" si="604"/>
        <v>17</v>
      </c>
    </row>
    <row r="25328" spans="2:2">
      <c r="B25328">
        <f t="shared" si="604"/>
        <v>17</v>
      </c>
    </row>
    <row r="25329" spans="2:2">
      <c r="B25329">
        <f t="shared" si="604"/>
        <v>17</v>
      </c>
    </row>
    <row r="25330" spans="2:2">
      <c r="B25330">
        <f t="shared" si="604"/>
        <v>17</v>
      </c>
    </row>
    <row r="25331" spans="2:2">
      <c r="B25331">
        <f t="shared" si="604"/>
        <v>17</v>
      </c>
    </row>
    <row r="25332" spans="2:2">
      <c r="B25332">
        <f t="shared" si="604"/>
        <v>17</v>
      </c>
    </row>
    <row r="25333" spans="2:2">
      <c r="B25333">
        <f t="shared" si="604"/>
        <v>17</v>
      </c>
    </row>
    <row r="25334" spans="2:2">
      <c r="B25334">
        <f t="shared" si="604"/>
        <v>17</v>
      </c>
    </row>
    <row r="25335" spans="2:2">
      <c r="B25335">
        <f t="shared" si="604"/>
        <v>17</v>
      </c>
    </row>
    <row r="25336" spans="2:2">
      <c r="B25336">
        <f t="shared" si="604"/>
        <v>17</v>
      </c>
    </row>
    <row r="25337" spans="2:2">
      <c r="B25337">
        <f t="shared" si="604"/>
        <v>17</v>
      </c>
    </row>
    <row r="25338" spans="2:2">
      <c r="B25338">
        <f t="shared" si="604"/>
        <v>17</v>
      </c>
    </row>
    <row r="25339" spans="2:2">
      <c r="B25339">
        <f t="shared" si="604"/>
        <v>17</v>
      </c>
    </row>
    <row r="25340" spans="2:2">
      <c r="B25340">
        <f t="shared" si="604"/>
        <v>17</v>
      </c>
    </row>
    <row r="25341" spans="2:2">
      <c r="B25341">
        <f t="shared" si="604"/>
        <v>17</v>
      </c>
    </row>
    <row r="25342" spans="2:2">
      <c r="B25342">
        <f t="shared" si="604"/>
        <v>17</v>
      </c>
    </row>
    <row r="25343" spans="2:2">
      <c r="B25343">
        <f t="shared" si="604"/>
        <v>17</v>
      </c>
    </row>
    <row r="25344" spans="2:2">
      <c r="B25344">
        <f t="shared" si="604"/>
        <v>17</v>
      </c>
    </row>
    <row r="25345" spans="2:2">
      <c r="B25345">
        <f t="shared" si="604"/>
        <v>17</v>
      </c>
    </row>
    <row r="25346" spans="2:2">
      <c r="B25346">
        <f t="shared" si="604"/>
        <v>17</v>
      </c>
    </row>
    <row r="25347" spans="2:2">
      <c r="B25347">
        <f t="shared" si="604"/>
        <v>17</v>
      </c>
    </row>
    <row r="25348" spans="2:2">
      <c r="B25348">
        <f t="shared" si="604"/>
        <v>17</v>
      </c>
    </row>
    <row r="25349" spans="2:2">
      <c r="B25349">
        <f t="shared" ref="B25349:B25412" si="605">+IF(F25348=44085,B25348+1,B25348)</f>
        <v>17</v>
      </c>
    </row>
    <row r="25350" spans="2:2">
      <c r="B25350">
        <f t="shared" si="605"/>
        <v>17</v>
      </c>
    </row>
    <row r="25351" spans="2:2">
      <c r="B25351">
        <f t="shared" si="605"/>
        <v>17</v>
      </c>
    </row>
    <row r="25352" spans="2:2">
      <c r="B25352">
        <f t="shared" si="605"/>
        <v>17</v>
      </c>
    </row>
    <row r="25353" spans="2:2">
      <c r="B25353">
        <f t="shared" si="605"/>
        <v>17</v>
      </c>
    </row>
    <row r="25354" spans="2:2">
      <c r="B25354">
        <f t="shared" si="605"/>
        <v>17</v>
      </c>
    </row>
    <row r="25355" spans="2:2">
      <c r="B25355">
        <f t="shared" si="605"/>
        <v>17</v>
      </c>
    </row>
    <row r="25356" spans="2:2">
      <c r="B25356">
        <f t="shared" si="605"/>
        <v>17</v>
      </c>
    </row>
    <row r="25357" spans="2:2">
      <c r="B25357">
        <f t="shared" si="605"/>
        <v>17</v>
      </c>
    </row>
    <row r="25358" spans="2:2">
      <c r="B25358">
        <f t="shared" si="605"/>
        <v>17</v>
      </c>
    </row>
    <row r="25359" spans="2:2">
      <c r="B25359">
        <f t="shared" si="605"/>
        <v>17</v>
      </c>
    </row>
    <row r="25360" spans="2:2">
      <c r="B25360">
        <f t="shared" si="605"/>
        <v>17</v>
      </c>
    </row>
    <row r="25361" spans="2:2">
      <c r="B25361">
        <f t="shared" si="605"/>
        <v>17</v>
      </c>
    </row>
    <row r="25362" spans="2:2">
      <c r="B25362">
        <f t="shared" si="605"/>
        <v>17</v>
      </c>
    </row>
    <row r="25363" spans="2:2">
      <c r="B25363">
        <f t="shared" si="605"/>
        <v>17</v>
      </c>
    </row>
    <row r="25364" spans="2:2">
      <c r="B25364">
        <f t="shared" si="605"/>
        <v>17</v>
      </c>
    </row>
    <row r="25365" spans="2:2">
      <c r="B25365">
        <f t="shared" si="605"/>
        <v>17</v>
      </c>
    </row>
    <row r="25366" spans="2:2">
      <c r="B25366">
        <f t="shared" si="605"/>
        <v>17</v>
      </c>
    </row>
    <row r="25367" spans="2:2">
      <c r="B25367">
        <f t="shared" si="605"/>
        <v>17</v>
      </c>
    </row>
    <row r="25368" spans="2:2">
      <c r="B25368">
        <f t="shared" si="605"/>
        <v>17</v>
      </c>
    </row>
    <row r="25369" spans="2:2">
      <c r="B25369">
        <f t="shared" si="605"/>
        <v>17</v>
      </c>
    </row>
    <row r="25370" spans="2:2">
      <c r="B25370">
        <f t="shared" si="605"/>
        <v>17</v>
      </c>
    </row>
    <row r="25371" spans="2:2">
      <c r="B25371">
        <f t="shared" si="605"/>
        <v>17</v>
      </c>
    </row>
    <row r="25372" spans="2:2">
      <c r="B25372">
        <f t="shared" si="605"/>
        <v>17</v>
      </c>
    </row>
    <row r="25373" spans="2:2">
      <c r="B25373">
        <f t="shared" si="605"/>
        <v>17</v>
      </c>
    </row>
    <row r="25374" spans="2:2">
      <c r="B25374">
        <f t="shared" si="605"/>
        <v>17</v>
      </c>
    </row>
    <row r="25375" spans="2:2">
      <c r="B25375">
        <f t="shared" si="605"/>
        <v>17</v>
      </c>
    </row>
    <row r="25376" spans="2:2">
      <c r="B25376">
        <f t="shared" si="605"/>
        <v>17</v>
      </c>
    </row>
    <row r="25377" spans="2:2">
      <c r="B25377">
        <f t="shared" si="605"/>
        <v>17</v>
      </c>
    </row>
    <row r="25378" spans="2:2">
      <c r="B25378">
        <f t="shared" si="605"/>
        <v>17</v>
      </c>
    </row>
    <row r="25379" spans="2:2">
      <c r="B25379">
        <f t="shared" si="605"/>
        <v>17</v>
      </c>
    </row>
    <row r="25380" spans="2:2">
      <c r="B25380">
        <f t="shared" si="605"/>
        <v>17</v>
      </c>
    </row>
    <row r="25381" spans="2:2">
      <c r="B25381">
        <f t="shared" si="605"/>
        <v>17</v>
      </c>
    </row>
    <row r="25382" spans="2:2">
      <c r="B25382">
        <f t="shared" si="605"/>
        <v>17</v>
      </c>
    </row>
    <row r="25383" spans="2:2">
      <c r="B25383">
        <f t="shared" si="605"/>
        <v>17</v>
      </c>
    </row>
    <row r="25384" spans="2:2">
      <c r="B25384">
        <f t="shared" si="605"/>
        <v>17</v>
      </c>
    </row>
    <row r="25385" spans="2:2">
      <c r="B25385">
        <f t="shared" si="605"/>
        <v>17</v>
      </c>
    </row>
    <row r="25386" spans="2:2">
      <c r="B25386">
        <f t="shared" si="605"/>
        <v>17</v>
      </c>
    </row>
    <row r="25387" spans="2:2">
      <c r="B25387">
        <f t="shared" si="605"/>
        <v>17</v>
      </c>
    </row>
    <row r="25388" spans="2:2">
      <c r="B25388">
        <f t="shared" si="605"/>
        <v>17</v>
      </c>
    </row>
    <row r="25389" spans="2:2">
      <c r="B25389">
        <f t="shared" si="605"/>
        <v>17</v>
      </c>
    </row>
    <row r="25390" spans="2:2">
      <c r="B25390">
        <f t="shared" si="605"/>
        <v>17</v>
      </c>
    </row>
    <row r="25391" spans="2:2">
      <c r="B25391">
        <f t="shared" si="605"/>
        <v>17</v>
      </c>
    </row>
    <row r="25392" spans="2:2">
      <c r="B25392">
        <f t="shared" si="605"/>
        <v>17</v>
      </c>
    </row>
    <row r="25393" spans="2:2">
      <c r="B25393">
        <f t="shared" si="605"/>
        <v>17</v>
      </c>
    </row>
    <row r="25394" spans="2:2">
      <c r="B25394">
        <f t="shared" si="605"/>
        <v>17</v>
      </c>
    </row>
    <row r="25395" spans="2:2">
      <c r="B25395">
        <f t="shared" si="605"/>
        <v>17</v>
      </c>
    </row>
    <row r="25396" spans="2:2">
      <c r="B25396">
        <f t="shared" si="605"/>
        <v>17</v>
      </c>
    </row>
    <row r="25397" spans="2:2">
      <c r="B25397">
        <f t="shared" si="605"/>
        <v>17</v>
      </c>
    </row>
    <row r="25398" spans="2:2">
      <c r="B25398">
        <f t="shared" si="605"/>
        <v>17</v>
      </c>
    </row>
    <row r="25399" spans="2:2">
      <c r="B25399">
        <f t="shared" si="605"/>
        <v>17</v>
      </c>
    </row>
    <row r="25400" spans="2:2">
      <c r="B25400">
        <f t="shared" si="605"/>
        <v>17</v>
      </c>
    </row>
    <row r="25401" spans="2:2">
      <c r="B25401">
        <f t="shared" si="605"/>
        <v>17</v>
      </c>
    </row>
    <row r="25402" spans="2:2">
      <c r="B25402">
        <f t="shared" si="605"/>
        <v>17</v>
      </c>
    </row>
    <row r="25403" spans="2:2">
      <c r="B25403">
        <f t="shared" si="605"/>
        <v>17</v>
      </c>
    </row>
    <row r="25404" spans="2:2">
      <c r="B25404">
        <f t="shared" si="605"/>
        <v>17</v>
      </c>
    </row>
    <row r="25405" spans="2:2">
      <c r="B25405">
        <f t="shared" si="605"/>
        <v>17</v>
      </c>
    </row>
    <row r="25406" spans="2:2">
      <c r="B25406">
        <f t="shared" si="605"/>
        <v>17</v>
      </c>
    </row>
    <row r="25407" spans="2:2">
      <c r="B25407">
        <f t="shared" si="605"/>
        <v>17</v>
      </c>
    </row>
    <row r="25408" spans="2:2">
      <c r="B25408">
        <f t="shared" si="605"/>
        <v>17</v>
      </c>
    </row>
    <row r="25409" spans="2:2">
      <c r="B25409">
        <f t="shared" si="605"/>
        <v>17</v>
      </c>
    </row>
    <row r="25410" spans="2:2">
      <c r="B25410">
        <f t="shared" si="605"/>
        <v>17</v>
      </c>
    </row>
    <row r="25411" spans="2:2">
      <c r="B25411">
        <f t="shared" si="605"/>
        <v>17</v>
      </c>
    </row>
    <row r="25412" spans="2:2">
      <c r="B25412">
        <f t="shared" si="605"/>
        <v>17</v>
      </c>
    </row>
    <row r="25413" spans="2:2">
      <c r="B25413">
        <f t="shared" ref="B25413:B25476" si="606">+IF(F25412=44085,B25412+1,B25412)</f>
        <v>17</v>
      </c>
    </row>
    <row r="25414" spans="2:2">
      <c r="B25414">
        <f t="shared" si="606"/>
        <v>17</v>
      </c>
    </row>
    <row r="25415" spans="2:2">
      <c r="B25415">
        <f t="shared" si="606"/>
        <v>17</v>
      </c>
    </row>
    <row r="25416" spans="2:2">
      <c r="B25416">
        <f t="shared" si="606"/>
        <v>17</v>
      </c>
    </row>
    <row r="25417" spans="2:2">
      <c r="B25417">
        <f t="shared" si="606"/>
        <v>17</v>
      </c>
    </row>
    <row r="25418" spans="2:2">
      <c r="B25418">
        <f t="shared" si="606"/>
        <v>17</v>
      </c>
    </row>
    <row r="25419" spans="2:2">
      <c r="B25419">
        <f t="shared" si="606"/>
        <v>17</v>
      </c>
    </row>
    <row r="25420" spans="2:2">
      <c r="B25420">
        <f t="shared" si="606"/>
        <v>17</v>
      </c>
    </row>
    <row r="25421" spans="2:2">
      <c r="B25421">
        <f t="shared" si="606"/>
        <v>17</v>
      </c>
    </row>
    <row r="25422" spans="2:2">
      <c r="B25422">
        <f t="shared" si="606"/>
        <v>17</v>
      </c>
    </row>
    <row r="25423" spans="2:2">
      <c r="B25423">
        <f t="shared" si="606"/>
        <v>17</v>
      </c>
    </row>
    <row r="25424" spans="2:2">
      <c r="B25424">
        <f t="shared" si="606"/>
        <v>17</v>
      </c>
    </row>
    <row r="25425" spans="2:2">
      <c r="B25425">
        <f t="shared" si="606"/>
        <v>17</v>
      </c>
    </row>
    <row r="25426" spans="2:2">
      <c r="B25426">
        <f t="shared" si="606"/>
        <v>17</v>
      </c>
    </row>
    <row r="25427" spans="2:2">
      <c r="B25427">
        <f t="shared" si="606"/>
        <v>17</v>
      </c>
    </row>
    <row r="25428" spans="2:2">
      <c r="B25428">
        <f t="shared" si="606"/>
        <v>17</v>
      </c>
    </row>
    <row r="25429" spans="2:2">
      <c r="B25429">
        <f t="shared" si="606"/>
        <v>17</v>
      </c>
    </row>
    <row r="25430" spans="2:2">
      <c r="B25430">
        <f t="shared" si="606"/>
        <v>17</v>
      </c>
    </row>
    <row r="25431" spans="2:2">
      <c r="B25431">
        <f t="shared" si="606"/>
        <v>17</v>
      </c>
    </row>
    <row r="25432" spans="2:2">
      <c r="B25432">
        <f t="shared" si="606"/>
        <v>17</v>
      </c>
    </row>
    <row r="25433" spans="2:2">
      <c r="B25433">
        <f t="shared" si="606"/>
        <v>17</v>
      </c>
    </row>
    <row r="25434" spans="2:2">
      <c r="B25434">
        <f t="shared" si="606"/>
        <v>17</v>
      </c>
    </row>
    <row r="25435" spans="2:2">
      <c r="B25435">
        <f t="shared" si="606"/>
        <v>17</v>
      </c>
    </row>
    <row r="25436" spans="2:2">
      <c r="B25436">
        <f t="shared" si="606"/>
        <v>17</v>
      </c>
    </row>
    <row r="25437" spans="2:2">
      <c r="B25437">
        <f t="shared" si="606"/>
        <v>17</v>
      </c>
    </row>
    <row r="25438" spans="2:2">
      <c r="B25438">
        <f t="shared" si="606"/>
        <v>17</v>
      </c>
    </row>
    <row r="25439" spans="2:2">
      <c r="B25439">
        <f t="shared" si="606"/>
        <v>17</v>
      </c>
    </row>
    <row r="25440" spans="2:2">
      <c r="B25440">
        <f t="shared" si="606"/>
        <v>17</v>
      </c>
    </row>
    <row r="25441" spans="2:2">
      <c r="B25441">
        <f t="shared" si="606"/>
        <v>17</v>
      </c>
    </row>
    <row r="25442" spans="2:2">
      <c r="B25442">
        <f t="shared" si="606"/>
        <v>17</v>
      </c>
    </row>
    <row r="25443" spans="2:2">
      <c r="B25443">
        <f t="shared" si="606"/>
        <v>17</v>
      </c>
    </row>
    <row r="25444" spans="2:2">
      <c r="B25444">
        <f t="shared" si="606"/>
        <v>17</v>
      </c>
    </row>
    <row r="25445" spans="2:2">
      <c r="B25445">
        <f t="shared" si="606"/>
        <v>17</v>
      </c>
    </row>
    <row r="25446" spans="2:2">
      <c r="B25446">
        <f t="shared" si="606"/>
        <v>17</v>
      </c>
    </row>
    <row r="25447" spans="2:2">
      <c r="B25447">
        <f t="shared" si="606"/>
        <v>17</v>
      </c>
    </row>
    <row r="25448" spans="2:2">
      <c r="B25448">
        <f t="shared" si="606"/>
        <v>17</v>
      </c>
    </row>
    <row r="25449" spans="2:2">
      <c r="B25449">
        <f t="shared" si="606"/>
        <v>17</v>
      </c>
    </row>
    <row r="25450" spans="2:2">
      <c r="B25450">
        <f t="shared" si="606"/>
        <v>17</v>
      </c>
    </row>
    <row r="25451" spans="2:2">
      <c r="B25451">
        <f t="shared" si="606"/>
        <v>17</v>
      </c>
    </row>
    <row r="25452" spans="2:2">
      <c r="B25452">
        <f t="shared" si="606"/>
        <v>17</v>
      </c>
    </row>
    <row r="25453" spans="2:2">
      <c r="B25453">
        <f t="shared" si="606"/>
        <v>17</v>
      </c>
    </row>
    <row r="25454" spans="2:2">
      <c r="B25454">
        <f t="shared" si="606"/>
        <v>17</v>
      </c>
    </row>
    <row r="25455" spans="2:2">
      <c r="B25455">
        <f t="shared" si="606"/>
        <v>17</v>
      </c>
    </row>
    <row r="25456" spans="2:2">
      <c r="B25456">
        <f t="shared" si="606"/>
        <v>17</v>
      </c>
    </row>
    <row r="25457" spans="2:2">
      <c r="B25457">
        <f t="shared" si="606"/>
        <v>17</v>
      </c>
    </row>
    <row r="25458" spans="2:2">
      <c r="B25458">
        <f t="shared" si="606"/>
        <v>17</v>
      </c>
    </row>
    <row r="25459" spans="2:2">
      <c r="B25459">
        <f t="shared" si="606"/>
        <v>17</v>
      </c>
    </row>
    <row r="25460" spans="2:2">
      <c r="B25460">
        <f t="shared" si="606"/>
        <v>17</v>
      </c>
    </row>
    <row r="25461" spans="2:2">
      <c r="B25461">
        <f t="shared" si="606"/>
        <v>17</v>
      </c>
    </row>
    <row r="25462" spans="2:2">
      <c r="B25462">
        <f t="shared" si="606"/>
        <v>17</v>
      </c>
    </row>
    <row r="25463" spans="2:2">
      <c r="B25463">
        <f t="shared" si="606"/>
        <v>17</v>
      </c>
    </row>
    <row r="25464" spans="2:2">
      <c r="B25464">
        <f t="shared" si="606"/>
        <v>17</v>
      </c>
    </row>
    <row r="25465" spans="2:2">
      <c r="B25465">
        <f t="shared" si="606"/>
        <v>17</v>
      </c>
    </row>
    <row r="25466" spans="2:2">
      <c r="B25466">
        <f t="shared" si="606"/>
        <v>17</v>
      </c>
    </row>
    <row r="25467" spans="2:2">
      <c r="B25467">
        <f t="shared" si="606"/>
        <v>17</v>
      </c>
    </row>
    <row r="25468" spans="2:2">
      <c r="B25468">
        <f t="shared" si="606"/>
        <v>17</v>
      </c>
    </row>
    <row r="25469" spans="2:2">
      <c r="B25469">
        <f t="shared" si="606"/>
        <v>17</v>
      </c>
    </row>
    <row r="25470" spans="2:2">
      <c r="B25470">
        <f t="shared" si="606"/>
        <v>17</v>
      </c>
    </row>
    <row r="25471" spans="2:2">
      <c r="B25471">
        <f t="shared" si="606"/>
        <v>17</v>
      </c>
    </row>
    <row r="25472" spans="2:2">
      <c r="B25472">
        <f t="shared" si="606"/>
        <v>17</v>
      </c>
    </row>
    <row r="25473" spans="2:2">
      <c r="B25473">
        <f t="shared" si="606"/>
        <v>17</v>
      </c>
    </row>
    <row r="25474" spans="2:2">
      <c r="B25474">
        <f t="shared" si="606"/>
        <v>17</v>
      </c>
    </row>
    <row r="25475" spans="2:2">
      <c r="B25475">
        <f t="shared" si="606"/>
        <v>17</v>
      </c>
    </row>
    <row r="25476" spans="2:2">
      <c r="B25476">
        <f t="shared" si="606"/>
        <v>17</v>
      </c>
    </row>
    <row r="25477" spans="2:2">
      <c r="B25477">
        <f t="shared" ref="B25477:B25540" si="607">+IF(F25476=44085,B25476+1,B25476)</f>
        <v>17</v>
      </c>
    </row>
    <row r="25478" spans="2:2">
      <c r="B25478">
        <f t="shared" si="607"/>
        <v>17</v>
      </c>
    </row>
    <row r="25479" spans="2:2">
      <c r="B25479">
        <f t="shared" si="607"/>
        <v>17</v>
      </c>
    </row>
    <row r="25480" spans="2:2">
      <c r="B25480">
        <f t="shared" si="607"/>
        <v>17</v>
      </c>
    </row>
    <row r="25481" spans="2:2">
      <c r="B25481">
        <f t="shared" si="607"/>
        <v>17</v>
      </c>
    </row>
    <row r="25482" spans="2:2">
      <c r="B25482">
        <f t="shared" si="607"/>
        <v>17</v>
      </c>
    </row>
    <row r="25483" spans="2:2">
      <c r="B25483">
        <f t="shared" si="607"/>
        <v>17</v>
      </c>
    </row>
    <row r="25484" spans="2:2">
      <c r="B25484">
        <f t="shared" si="607"/>
        <v>17</v>
      </c>
    </row>
    <row r="25485" spans="2:2">
      <c r="B25485">
        <f t="shared" si="607"/>
        <v>17</v>
      </c>
    </row>
    <row r="25486" spans="2:2">
      <c r="B25486">
        <f t="shared" si="607"/>
        <v>17</v>
      </c>
    </row>
    <row r="25487" spans="2:2">
      <c r="B25487">
        <f t="shared" si="607"/>
        <v>17</v>
      </c>
    </row>
    <row r="25488" spans="2:2">
      <c r="B25488">
        <f t="shared" si="607"/>
        <v>17</v>
      </c>
    </row>
    <row r="25489" spans="2:2">
      <c r="B25489">
        <f t="shared" si="607"/>
        <v>17</v>
      </c>
    </row>
    <row r="25490" spans="2:2">
      <c r="B25490">
        <f t="shared" si="607"/>
        <v>17</v>
      </c>
    </row>
    <row r="25491" spans="2:2">
      <c r="B25491">
        <f t="shared" si="607"/>
        <v>17</v>
      </c>
    </row>
    <row r="25492" spans="2:2">
      <c r="B25492">
        <f t="shared" si="607"/>
        <v>17</v>
      </c>
    </row>
    <row r="25493" spans="2:2">
      <c r="B25493">
        <f t="shared" si="607"/>
        <v>17</v>
      </c>
    </row>
    <row r="25494" spans="2:2">
      <c r="B25494">
        <f t="shared" si="607"/>
        <v>17</v>
      </c>
    </row>
    <row r="25495" spans="2:2">
      <c r="B25495">
        <f t="shared" si="607"/>
        <v>17</v>
      </c>
    </row>
    <row r="25496" spans="2:2">
      <c r="B25496">
        <f t="shared" si="607"/>
        <v>17</v>
      </c>
    </row>
    <row r="25497" spans="2:2">
      <c r="B25497">
        <f t="shared" si="607"/>
        <v>17</v>
      </c>
    </row>
    <row r="25498" spans="2:2">
      <c r="B25498">
        <f t="shared" si="607"/>
        <v>17</v>
      </c>
    </row>
    <row r="25499" spans="2:2">
      <c r="B25499">
        <f t="shared" si="607"/>
        <v>17</v>
      </c>
    </row>
    <row r="25500" spans="2:2">
      <c r="B25500">
        <f t="shared" si="607"/>
        <v>17</v>
      </c>
    </row>
    <row r="25501" spans="2:2">
      <c r="B25501">
        <f t="shared" si="607"/>
        <v>17</v>
      </c>
    </row>
    <row r="25502" spans="2:2">
      <c r="B25502">
        <f t="shared" si="607"/>
        <v>17</v>
      </c>
    </row>
    <row r="25503" spans="2:2">
      <c r="B25503">
        <f t="shared" si="607"/>
        <v>17</v>
      </c>
    </row>
    <row r="25504" spans="2:2">
      <c r="B25504">
        <f t="shared" si="607"/>
        <v>17</v>
      </c>
    </row>
    <row r="25505" spans="2:2">
      <c r="B25505">
        <f t="shared" si="607"/>
        <v>17</v>
      </c>
    </row>
    <row r="25506" spans="2:2">
      <c r="B25506">
        <f t="shared" si="607"/>
        <v>17</v>
      </c>
    </row>
    <row r="25507" spans="2:2">
      <c r="B25507">
        <f t="shared" si="607"/>
        <v>17</v>
      </c>
    </row>
    <row r="25508" spans="2:2">
      <c r="B25508">
        <f t="shared" si="607"/>
        <v>17</v>
      </c>
    </row>
    <row r="25509" spans="2:2">
      <c r="B25509">
        <f t="shared" si="607"/>
        <v>17</v>
      </c>
    </row>
    <row r="25510" spans="2:2">
      <c r="B25510">
        <f t="shared" si="607"/>
        <v>17</v>
      </c>
    </row>
    <row r="25511" spans="2:2">
      <c r="B25511">
        <f t="shared" si="607"/>
        <v>17</v>
      </c>
    </row>
    <row r="25512" spans="2:2">
      <c r="B25512">
        <f t="shared" si="607"/>
        <v>17</v>
      </c>
    </row>
    <row r="25513" spans="2:2">
      <c r="B25513">
        <f t="shared" si="607"/>
        <v>17</v>
      </c>
    </row>
    <row r="25514" spans="2:2">
      <c r="B25514">
        <f t="shared" si="607"/>
        <v>17</v>
      </c>
    </row>
    <row r="25515" spans="2:2">
      <c r="B25515">
        <f t="shared" si="607"/>
        <v>17</v>
      </c>
    </row>
    <row r="25516" spans="2:2">
      <c r="B25516">
        <f t="shared" si="607"/>
        <v>17</v>
      </c>
    </row>
    <row r="25517" spans="2:2">
      <c r="B25517">
        <f t="shared" si="607"/>
        <v>17</v>
      </c>
    </row>
    <row r="25518" spans="2:2">
      <c r="B25518">
        <f t="shared" si="607"/>
        <v>17</v>
      </c>
    </row>
    <row r="25519" spans="2:2">
      <c r="B25519">
        <f t="shared" si="607"/>
        <v>17</v>
      </c>
    </row>
    <row r="25520" spans="2:2">
      <c r="B25520">
        <f t="shared" si="607"/>
        <v>17</v>
      </c>
    </row>
    <row r="25521" spans="2:2">
      <c r="B25521">
        <f t="shared" si="607"/>
        <v>17</v>
      </c>
    </row>
    <row r="25522" spans="2:2">
      <c r="B25522">
        <f t="shared" si="607"/>
        <v>17</v>
      </c>
    </row>
    <row r="25523" spans="2:2">
      <c r="B25523">
        <f t="shared" si="607"/>
        <v>17</v>
      </c>
    </row>
    <row r="25524" spans="2:2">
      <c r="B25524">
        <f t="shared" si="607"/>
        <v>17</v>
      </c>
    </row>
    <row r="25525" spans="2:2">
      <c r="B25525">
        <f t="shared" si="607"/>
        <v>17</v>
      </c>
    </row>
    <row r="25526" spans="2:2">
      <c r="B25526">
        <f t="shared" si="607"/>
        <v>17</v>
      </c>
    </row>
    <row r="25527" spans="2:2">
      <c r="B25527">
        <f t="shared" si="607"/>
        <v>17</v>
      </c>
    </row>
    <row r="25528" spans="2:2">
      <c r="B25528">
        <f t="shared" si="607"/>
        <v>17</v>
      </c>
    </row>
    <row r="25529" spans="2:2">
      <c r="B25529">
        <f t="shared" si="607"/>
        <v>17</v>
      </c>
    </row>
    <row r="25530" spans="2:2">
      <c r="B25530">
        <f t="shared" si="607"/>
        <v>17</v>
      </c>
    </row>
    <row r="25531" spans="2:2">
      <c r="B25531">
        <f t="shared" si="607"/>
        <v>17</v>
      </c>
    </row>
    <row r="25532" spans="2:2">
      <c r="B25532">
        <f t="shared" si="607"/>
        <v>17</v>
      </c>
    </row>
    <row r="25533" spans="2:2">
      <c r="B25533">
        <f t="shared" si="607"/>
        <v>17</v>
      </c>
    </row>
    <row r="25534" spans="2:2">
      <c r="B25534">
        <f t="shared" si="607"/>
        <v>17</v>
      </c>
    </row>
    <row r="25535" spans="2:2">
      <c r="B25535">
        <f t="shared" si="607"/>
        <v>17</v>
      </c>
    </row>
    <row r="25536" spans="2:2">
      <c r="B25536">
        <f t="shared" si="607"/>
        <v>17</v>
      </c>
    </row>
    <row r="25537" spans="2:2">
      <c r="B25537">
        <f t="shared" si="607"/>
        <v>17</v>
      </c>
    </row>
    <row r="25538" spans="2:2">
      <c r="B25538">
        <f t="shared" si="607"/>
        <v>17</v>
      </c>
    </row>
    <row r="25539" spans="2:2">
      <c r="B25539">
        <f t="shared" si="607"/>
        <v>17</v>
      </c>
    </row>
    <row r="25540" spans="2:2">
      <c r="B25540">
        <f t="shared" si="607"/>
        <v>17</v>
      </c>
    </row>
    <row r="25541" spans="2:2">
      <c r="B25541">
        <f t="shared" ref="B25541:B25604" si="608">+IF(F25540=44085,B25540+1,B25540)</f>
        <v>17</v>
      </c>
    </row>
    <row r="25542" spans="2:2">
      <c r="B25542">
        <f t="shared" si="608"/>
        <v>17</v>
      </c>
    </row>
    <row r="25543" spans="2:2">
      <c r="B25543">
        <f t="shared" si="608"/>
        <v>17</v>
      </c>
    </row>
    <row r="25544" spans="2:2">
      <c r="B25544">
        <f t="shared" si="608"/>
        <v>17</v>
      </c>
    </row>
    <row r="25545" spans="2:2">
      <c r="B25545">
        <f t="shared" si="608"/>
        <v>17</v>
      </c>
    </row>
    <row r="25546" spans="2:2">
      <c r="B25546">
        <f t="shared" si="608"/>
        <v>17</v>
      </c>
    </row>
    <row r="25547" spans="2:2">
      <c r="B25547">
        <f t="shared" si="608"/>
        <v>17</v>
      </c>
    </row>
    <row r="25548" spans="2:2">
      <c r="B25548">
        <f t="shared" si="608"/>
        <v>17</v>
      </c>
    </row>
    <row r="25549" spans="2:2">
      <c r="B25549">
        <f t="shared" si="608"/>
        <v>17</v>
      </c>
    </row>
    <row r="25550" spans="2:2">
      <c r="B25550">
        <f t="shared" si="608"/>
        <v>17</v>
      </c>
    </row>
    <row r="25551" spans="2:2">
      <c r="B25551">
        <f t="shared" si="608"/>
        <v>17</v>
      </c>
    </row>
    <row r="25552" spans="2:2">
      <c r="B25552">
        <f t="shared" si="608"/>
        <v>17</v>
      </c>
    </row>
    <row r="25553" spans="2:2">
      <c r="B25553">
        <f t="shared" si="608"/>
        <v>17</v>
      </c>
    </row>
    <row r="25554" spans="2:2">
      <c r="B25554">
        <f t="shared" si="608"/>
        <v>17</v>
      </c>
    </row>
    <row r="25555" spans="2:2">
      <c r="B25555">
        <f t="shared" si="608"/>
        <v>17</v>
      </c>
    </row>
    <row r="25556" spans="2:2">
      <c r="B25556">
        <f t="shared" si="608"/>
        <v>17</v>
      </c>
    </row>
    <row r="25557" spans="2:2">
      <c r="B25557">
        <f t="shared" si="608"/>
        <v>17</v>
      </c>
    </row>
    <row r="25558" spans="2:2">
      <c r="B25558">
        <f t="shared" si="608"/>
        <v>17</v>
      </c>
    </row>
    <row r="25559" spans="2:2">
      <c r="B25559">
        <f t="shared" si="608"/>
        <v>17</v>
      </c>
    </row>
    <row r="25560" spans="2:2">
      <c r="B25560">
        <f t="shared" si="608"/>
        <v>17</v>
      </c>
    </row>
    <row r="25561" spans="2:2">
      <c r="B25561">
        <f t="shared" si="608"/>
        <v>17</v>
      </c>
    </row>
    <row r="25562" spans="2:2">
      <c r="B25562">
        <f t="shared" si="608"/>
        <v>17</v>
      </c>
    </row>
    <row r="25563" spans="2:2">
      <c r="B25563">
        <f t="shared" si="608"/>
        <v>17</v>
      </c>
    </row>
    <row r="25564" spans="2:2">
      <c r="B25564">
        <f t="shared" si="608"/>
        <v>17</v>
      </c>
    </row>
    <row r="25565" spans="2:2">
      <c r="B25565">
        <f t="shared" si="608"/>
        <v>17</v>
      </c>
    </row>
    <row r="25566" spans="2:2">
      <c r="B25566">
        <f t="shared" si="608"/>
        <v>17</v>
      </c>
    </row>
    <row r="25567" spans="2:2">
      <c r="B25567">
        <f t="shared" si="608"/>
        <v>17</v>
      </c>
    </row>
    <row r="25568" spans="2:2">
      <c r="B25568">
        <f t="shared" si="608"/>
        <v>17</v>
      </c>
    </row>
    <row r="25569" spans="2:2">
      <c r="B25569">
        <f t="shared" si="608"/>
        <v>17</v>
      </c>
    </row>
    <row r="25570" spans="2:2">
      <c r="B25570">
        <f t="shared" si="608"/>
        <v>17</v>
      </c>
    </row>
    <row r="25571" spans="2:2">
      <c r="B25571">
        <f t="shared" si="608"/>
        <v>17</v>
      </c>
    </row>
    <row r="25572" spans="2:2">
      <c r="B25572">
        <f t="shared" si="608"/>
        <v>17</v>
      </c>
    </row>
    <row r="25573" spans="2:2">
      <c r="B25573">
        <f t="shared" si="608"/>
        <v>17</v>
      </c>
    </row>
    <row r="25574" spans="2:2">
      <c r="B25574">
        <f t="shared" si="608"/>
        <v>17</v>
      </c>
    </row>
    <row r="25575" spans="2:2">
      <c r="B25575">
        <f t="shared" si="608"/>
        <v>17</v>
      </c>
    </row>
    <row r="25576" spans="2:2">
      <c r="B25576">
        <f t="shared" si="608"/>
        <v>17</v>
      </c>
    </row>
    <row r="25577" spans="2:2">
      <c r="B25577">
        <f t="shared" si="608"/>
        <v>17</v>
      </c>
    </row>
    <row r="25578" spans="2:2">
      <c r="B25578">
        <f t="shared" si="608"/>
        <v>17</v>
      </c>
    </row>
    <row r="25579" spans="2:2">
      <c r="B25579">
        <f t="shared" si="608"/>
        <v>17</v>
      </c>
    </row>
    <row r="25580" spans="2:2">
      <c r="B25580">
        <f t="shared" si="608"/>
        <v>17</v>
      </c>
    </row>
    <row r="25581" spans="2:2">
      <c r="B25581">
        <f t="shared" si="608"/>
        <v>17</v>
      </c>
    </row>
    <row r="25582" spans="2:2">
      <c r="B25582">
        <f t="shared" si="608"/>
        <v>17</v>
      </c>
    </row>
    <row r="25583" spans="2:2">
      <c r="B25583">
        <f t="shared" si="608"/>
        <v>17</v>
      </c>
    </row>
    <row r="25584" spans="2:2">
      <c r="B25584">
        <f t="shared" si="608"/>
        <v>17</v>
      </c>
    </row>
    <row r="25585" spans="2:2">
      <c r="B25585">
        <f t="shared" si="608"/>
        <v>17</v>
      </c>
    </row>
    <row r="25586" spans="2:2">
      <c r="B25586">
        <f t="shared" si="608"/>
        <v>17</v>
      </c>
    </row>
    <row r="25587" spans="2:2">
      <c r="B25587">
        <f t="shared" si="608"/>
        <v>17</v>
      </c>
    </row>
    <row r="25588" spans="2:2">
      <c r="B25588">
        <f t="shared" si="608"/>
        <v>17</v>
      </c>
    </row>
    <row r="25589" spans="2:2">
      <c r="B25589">
        <f t="shared" si="608"/>
        <v>17</v>
      </c>
    </row>
    <row r="25590" spans="2:2">
      <c r="B25590">
        <f t="shared" si="608"/>
        <v>17</v>
      </c>
    </row>
    <row r="25591" spans="2:2">
      <c r="B25591">
        <f t="shared" si="608"/>
        <v>17</v>
      </c>
    </row>
    <row r="25592" spans="2:2">
      <c r="B25592">
        <f t="shared" si="608"/>
        <v>17</v>
      </c>
    </row>
    <row r="25593" spans="2:2">
      <c r="B25593">
        <f t="shared" si="608"/>
        <v>17</v>
      </c>
    </row>
    <row r="25594" spans="2:2">
      <c r="B25594">
        <f t="shared" si="608"/>
        <v>17</v>
      </c>
    </row>
    <row r="25595" spans="2:2">
      <c r="B25595">
        <f t="shared" si="608"/>
        <v>17</v>
      </c>
    </row>
    <row r="25596" spans="2:2">
      <c r="B25596">
        <f t="shared" si="608"/>
        <v>17</v>
      </c>
    </row>
    <row r="25597" spans="2:2">
      <c r="B25597">
        <f t="shared" si="608"/>
        <v>17</v>
      </c>
    </row>
    <row r="25598" spans="2:2">
      <c r="B25598">
        <f t="shared" si="608"/>
        <v>17</v>
      </c>
    </row>
    <row r="25599" spans="2:2">
      <c r="B25599">
        <f t="shared" si="608"/>
        <v>17</v>
      </c>
    </row>
    <row r="25600" spans="2:2">
      <c r="B25600">
        <f t="shared" si="608"/>
        <v>17</v>
      </c>
    </row>
    <row r="25601" spans="2:2">
      <c r="B25601">
        <f t="shared" si="608"/>
        <v>17</v>
      </c>
    </row>
    <row r="25602" spans="2:2">
      <c r="B25602">
        <f t="shared" si="608"/>
        <v>17</v>
      </c>
    </row>
    <row r="25603" spans="2:2">
      <c r="B25603">
        <f t="shared" si="608"/>
        <v>17</v>
      </c>
    </row>
    <row r="25604" spans="2:2">
      <c r="B25604">
        <f t="shared" si="608"/>
        <v>17</v>
      </c>
    </row>
    <row r="25605" spans="2:2">
      <c r="B25605">
        <f t="shared" ref="B25605:B25668" si="609">+IF(F25604=44085,B25604+1,B25604)</f>
        <v>17</v>
      </c>
    </row>
    <row r="25606" spans="2:2">
      <c r="B25606">
        <f t="shared" si="609"/>
        <v>17</v>
      </c>
    </row>
    <row r="25607" spans="2:2">
      <c r="B25607">
        <f t="shared" si="609"/>
        <v>17</v>
      </c>
    </row>
    <row r="25608" spans="2:2">
      <c r="B25608">
        <f t="shared" si="609"/>
        <v>17</v>
      </c>
    </row>
    <row r="25609" spans="2:2">
      <c r="B25609">
        <f t="shared" si="609"/>
        <v>17</v>
      </c>
    </row>
    <row r="25610" spans="2:2">
      <c r="B25610">
        <f t="shared" si="609"/>
        <v>17</v>
      </c>
    </row>
    <row r="25611" spans="2:2">
      <c r="B25611">
        <f t="shared" si="609"/>
        <v>17</v>
      </c>
    </row>
    <row r="25612" spans="2:2">
      <c r="B25612">
        <f t="shared" si="609"/>
        <v>17</v>
      </c>
    </row>
    <row r="25613" spans="2:2">
      <c r="B25613">
        <f t="shared" si="609"/>
        <v>17</v>
      </c>
    </row>
    <row r="25614" spans="2:2">
      <c r="B25614">
        <f t="shared" si="609"/>
        <v>17</v>
      </c>
    </row>
    <row r="25615" spans="2:2">
      <c r="B25615">
        <f t="shared" si="609"/>
        <v>17</v>
      </c>
    </row>
    <row r="25616" spans="2:2">
      <c r="B25616">
        <f t="shared" si="609"/>
        <v>17</v>
      </c>
    </row>
    <row r="25617" spans="2:2">
      <c r="B25617">
        <f t="shared" si="609"/>
        <v>17</v>
      </c>
    </row>
    <row r="25618" spans="2:2">
      <c r="B25618">
        <f t="shared" si="609"/>
        <v>17</v>
      </c>
    </row>
    <row r="25619" spans="2:2">
      <c r="B25619">
        <f t="shared" si="609"/>
        <v>17</v>
      </c>
    </row>
    <row r="25620" spans="2:2">
      <c r="B25620">
        <f t="shared" si="609"/>
        <v>17</v>
      </c>
    </row>
    <row r="25621" spans="2:2">
      <c r="B25621">
        <f t="shared" si="609"/>
        <v>17</v>
      </c>
    </row>
    <row r="25622" spans="2:2">
      <c r="B25622">
        <f t="shared" si="609"/>
        <v>17</v>
      </c>
    </row>
    <row r="25623" spans="2:2">
      <c r="B25623">
        <f t="shared" si="609"/>
        <v>17</v>
      </c>
    </row>
    <row r="25624" spans="2:2">
      <c r="B25624">
        <f t="shared" si="609"/>
        <v>17</v>
      </c>
    </row>
    <row r="25625" spans="2:2">
      <c r="B25625">
        <f t="shared" si="609"/>
        <v>17</v>
      </c>
    </row>
    <row r="25626" spans="2:2">
      <c r="B25626">
        <f t="shared" si="609"/>
        <v>17</v>
      </c>
    </row>
    <row r="25627" spans="2:2">
      <c r="B25627">
        <f t="shared" si="609"/>
        <v>17</v>
      </c>
    </row>
    <row r="25628" spans="2:2">
      <c r="B25628">
        <f t="shared" si="609"/>
        <v>17</v>
      </c>
    </row>
    <row r="25629" spans="2:2">
      <c r="B25629">
        <f t="shared" si="609"/>
        <v>17</v>
      </c>
    </row>
    <row r="25630" spans="2:2">
      <c r="B25630">
        <f t="shared" si="609"/>
        <v>17</v>
      </c>
    </row>
    <row r="25631" spans="2:2">
      <c r="B25631">
        <f t="shared" si="609"/>
        <v>17</v>
      </c>
    </row>
    <row r="25632" spans="2:2">
      <c r="B25632">
        <f t="shared" si="609"/>
        <v>17</v>
      </c>
    </row>
    <row r="25633" spans="2:2">
      <c r="B25633">
        <f t="shared" si="609"/>
        <v>17</v>
      </c>
    </row>
    <row r="25634" spans="2:2">
      <c r="B25634">
        <f t="shared" si="609"/>
        <v>17</v>
      </c>
    </row>
    <row r="25635" spans="2:2">
      <c r="B25635">
        <f t="shared" si="609"/>
        <v>17</v>
      </c>
    </row>
    <row r="25636" spans="2:2">
      <c r="B25636">
        <f t="shared" si="609"/>
        <v>17</v>
      </c>
    </row>
    <row r="25637" spans="2:2">
      <c r="B25637">
        <f t="shared" si="609"/>
        <v>17</v>
      </c>
    </row>
    <row r="25638" spans="2:2">
      <c r="B25638">
        <f t="shared" si="609"/>
        <v>17</v>
      </c>
    </row>
    <row r="25639" spans="2:2">
      <c r="B25639">
        <f t="shared" si="609"/>
        <v>17</v>
      </c>
    </row>
    <row r="25640" spans="2:2">
      <c r="B25640">
        <f t="shared" si="609"/>
        <v>17</v>
      </c>
    </row>
    <row r="25641" spans="2:2">
      <c r="B25641">
        <f t="shared" si="609"/>
        <v>17</v>
      </c>
    </row>
    <row r="25642" spans="2:2">
      <c r="B25642">
        <f t="shared" si="609"/>
        <v>17</v>
      </c>
    </row>
    <row r="25643" spans="2:2">
      <c r="B25643">
        <f t="shared" si="609"/>
        <v>17</v>
      </c>
    </row>
    <row r="25644" spans="2:2">
      <c r="B25644">
        <f t="shared" si="609"/>
        <v>17</v>
      </c>
    </row>
    <row r="25645" spans="2:2">
      <c r="B25645">
        <f t="shared" si="609"/>
        <v>17</v>
      </c>
    </row>
    <row r="25646" spans="2:2">
      <c r="B25646">
        <f t="shared" si="609"/>
        <v>17</v>
      </c>
    </row>
    <row r="25647" spans="2:2">
      <c r="B25647">
        <f t="shared" si="609"/>
        <v>17</v>
      </c>
    </row>
    <row r="25648" spans="2:2">
      <c r="B25648">
        <f t="shared" si="609"/>
        <v>17</v>
      </c>
    </row>
    <row r="25649" spans="2:2">
      <c r="B25649">
        <f t="shared" si="609"/>
        <v>17</v>
      </c>
    </row>
    <row r="25650" spans="2:2">
      <c r="B25650">
        <f t="shared" si="609"/>
        <v>17</v>
      </c>
    </row>
    <row r="25651" spans="2:2">
      <c r="B25651">
        <f t="shared" si="609"/>
        <v>17</v>
      </c>
    </row>
    <row r="25652" spans="2:2">
      <c r="B25652">
        <f t="shared" si="609"/>
        <v>17</v>
      </c>
    </row>
    <row r="25653" spans="2:2">
      <c r="B25653">
        <f t="shared" si="609"/>
        <v>17</v>
      </c>
    </row>
    <row r="25654" spans="2:2">
      <c r="B25654">
        <f t="shared" si="609"/>
        <v>17</v>
      </c>
    </row>
    <row r="25655" spans="2:2">
      <c r="B25655">
        <f t="shared" si="609"/>
        <v>17</v>
      </c>
    </row>
    <row r="25656" spans="2:2">
      <c r="B25656">
        <f t="shared" si="609"/>
        <v>17</v>
      </c>
    </row>
    <row r="25657" spans="2:2">
      <c r="B25657">
        <f t="shared" si="609"/>
        <v>17</v>
      </c>
    </row>
    <row r="25658" spans="2:2">
      <c r="B25658">
        <f t="shared" si="609"/>
        <v>17</v>
      </c>
    </row>
    <row r="25659" spans="2:2">
      <c r="B25659">
        <f t="shared" si="609"/>
        <v>17</v>
      </c>
    </row>
    <row r="25660" spans="2:2">
      <c r="B25660">
        <f t="shared" si="609"/>
        <v>17</v>
      </c>
    </row>
    <row r="25661" spans="2:2">
      <c r="B25661">
        <f t="shared" si="609"/>
        <v>17</v>
      </c>
    </row>
    <row r="25662" spans="2:2">
      <c r="B25662">
        <f t="shared" si="609"/>
        <v>17</v>
      </c>
    </row>
    <row r="25663" spans="2:2">
      <c r="B25663">
        <f t="shared" si="609"/>
        <v>17</v>
      </c>
    </row>
    <row r="25664" spans="2:2">
      <c r="B25664">
        <f t="shared" si="609"/>
        <v>17</v>
      </c>
    </row>
    <row r="25665" spans="2:2">
      <c r="B25665">
        <f t="shared" si="609"/>
        <v>17</v>
      </c>
    </row>
    <row r="25666" spans="2:2">
      <c r="B25666">
        <f t="shared" si="609"/>
        <v>17</v>
      </c>
    </row>
    <row r="25667" spans="2:2">
      <c r="B25667">
        <f t="shared" si="609"/>
        <v>17</v>
      </c>
    </row>
    <row r="25668" spans="2:2">
      <c r="B25668">
        <f t="shared" si="609"/>
        <v>17</v>
      </c>
    </row>
    <row r="25669" spans="2:2">
      <c r="B25669">
        <f t="shared" ref="B25669:B25732" si="610">+IF(F25668=44085,B25668+1,B25668)</f>
        <v>17</v>
      </c>
    </row>
    <row r="25670" spans="2:2">
      <c r="B25670">
        <f t="shared" si="610"/>
        <v>17</v>
      </c>
    </row>
    <row r="25671" spans="2:2">
      <c r="B25671">
        <f t="shared" si="610"/>
        <v>17</v>
      </c>
    </row>
    <row r="25672" spans="2:2">
      <c r="B25672">
        <f t="shared" si="610"/>
        <v>17</v>
      </c>
    </row>
    <row r="25673" spans="2:2">
      <c r="B25673">
        <f t="shared" si="610"/>
        <v>17</v>
      </c>
    </row>
    <row r="25674" spans="2:2">
      <c r="B25674">
        <f t="shared" si="610"/>
        <v>17</v>
      </c>
    </row>
    <row r="25675" spans="2:2">
      <c r="B25675">
        <f t="shared" si="610"/>
        <v>17</v>
      </c>
    </row>
    <row r="25676" spans="2:2">
      <c r="B25676">
        <f t="shared" si="610"/>
        <v>17</v>
      </c>
    </row>
    <row r="25677" spans="2:2">
      <c r="B25677">
        <f t="shared" si="610"/>
        <v>17</v>
      </c>
    </row>
    <row r="25678" spans="2:2">
      <c r="B25678">
        <f t="shared" si="610"/>
        <v>17</v>
      </c>
    </row>
    <row r="25679" spans="2:2">
      <c r="B25679">
        <f t="shared" si="610"/>
        <v>17</v>
      </c>
    </row>
    <row r="25680" spans="2:2">
      <c r="B25680">
        <f t="shared" si="610"/>
        <v>17</v>
      </c>
    </row>
    <row r="25681" spans="2:2">
      <c r="B25681">
        <f t="shared" si="610"/>
        <v>17</v>
      </c>
    </row>
    <row r="25682" spans="2:2">
      <c r="B25682">
        <f t="shared" si="610"/>
        <v>17</v>
      </c>
    </row>
    <row r="25683" spans="2:2">
      <c r="B25683">
        <f t="shared" si="610"/>
        <v>17</v>
      </c>
    </row>
    <row r="25684" spans="2:2">
      <c r="B25684">
        <f t="shared" si="610"/>
        <v>17</v>
      </c>
    </row>
    <row r="25685" spans="2:2">
      <c r="B25685">
        <f t="shared" si="610"/>
        <v>17</v>
      </c>
    </row>
    <row r="25686" spans="2:2">
      <c r="B25686">
        <f t="shared" si="610"/>
        <v>17</v>
      </c>
    </row>
    <row r="25687" spans="2:2">
      <c r="B25687">
        <f t="shared" si="610"/>
        <v>17</v>
      </c>
    </row>
    <row r="25688" spans="2:2">
      <c r="B25688">
        <f t="shared" si="610"/>
        <v>17</v>
      </c>
    </row>
    <row r="25689" spans="2:2">
      <c r="B25689">
        <f t="shared" si="610"/>
        <v>17</v>
      </c>
    </row>
    <row r="25690" spans="2:2">
      <c r="B25690">
        <f t="shared" si="610"/>
        <v>17</v>
      </c>
    </row>
    <row r="25691" spans="2:2">
      <c r="B25691">
        <f t="shared" si="610"/>
        <v>17</v>
      </c>
    </row>
    <row r="25692" spans="2:2">
      <c r="B25692">
        <f t="shared" si="610"/>
        <v>17</v>
      </c>
    </row>
    <row r="25693" spans="2:2">
      <c r="B25693">
        <f t="shared" si="610"/>
        <v>17</v>
      </c>
    </row>
    <row r="25694" spans="2:2">
      <c r="B25694">
        <f t="shared" si="610"/>
        <v>17</v>
      </c>
    </row>
    <row r="25695" spans="2:2">
      <c r="B25695">
        <f t="shared" si="610"/>
        <v>17</v>
      </c>
    </row>
    <row r="25696" spans="2:2">
      <c r="B25696">
        <f t="shared" si="610"/>
        <v>17</v>
      </c>
    </row>
    <row r="25697" spans="2:2">
      <c r="B25697">
        <f t="shared" si="610"/>
        <v>17</v>
      </c>
    </row>
    <row r="25698" spans="2:2">
      <c r="B25698">
        <f t="shared" si="610"/>
        <v>17</v>
      </c>
    </row>
    <row r="25699" spans="2:2">
      <c r="B25699">
        <f t="shared" si="610"/>
        <v>17</v>
      </c>
    </row>
    <row r="25700" spans="2:2">
      <c r="B25700">
        <f t="shared" si="610"/>
        <v>17</v>
      </c>
    </row>
    <row r="25701" spans="2:2">
      <c r="B25701">
        <f t="shared" si="610"/>
        <v>17</v>
      </c>
    </row>
    <row r="25702" spans="2:2">
      <c r="B25702">
        <f t="shared" si="610"/>
        <v>17</v>
      </c>
    </row>
    <row r="25703" spans="2:2">
      <c r="B25703">
        <f t="shared" si="610"/>
        <v>17</v>
      </c>
    </row>
    <row r="25704" spans="2:2">
      <c r="B25704">
        <f t="shared" si="610"/>
        <v>17</v>
      </c>
    </row>
    <row r="25705" spans="2:2">
      <c r="B25705">
        <f t="shared" si="610"/>
        <v>17</v>
      </c>
    </row>
    <row r="25706" spans="2:2">
      <c r="B25706">
        <f t="shared" si="610"/>
        <v>17</v>
      </c>
    </row>
    <row r="25707" spans="2:2">
      <c r="B25707">
        <f t="shared" si="610"/>
        <v>17</v>
      </c>
    </row>
    <row r="25708" spans="2:2">
      <c r="B25708">
        <f t="shared" si="610"/>
        <v>17</v>
      </c>
    </row>
    <row r="25709" spans="2:2">
      <c r="B25709">
        <f t="shared" si="610"/>
        <v>17</v>
      </c>
    </row>
    <row r="25710" spans="2:2">
      <c r="B25710">
        <f t="shared" si="610"/>
        <v>17</v>
      </c>
    </row>
    <row r="25711" spans="2:2">
      <c r="B25711">
        <f t="shared" si="610"/>
        <v>17</v>
      </c>
    </row>
    <row r="25712" spans="2:2">
      <c r="B25712">
        <f t="shared" si="610"/>
        <v>17</v>
      </c>
    </row>
    <row r="25713" spans="2:2">
      <c r="B25713">
        <f t="shared" si="610"/>
        <v>17</v>
      </c>
    </row>
    <row r="25714" spans="2:2">
      <c r="B25714">
        <f t="shared" si="610"/>
        <v>17</v>
      </c>
    </row>
    <row r="25715" spans="2:2">
      <c r="B25715">
        <f t="shared" si="610"/>
        <v>17</v>
      </c>
    </row>
    <row r="25716" spans="2:2">
      <c r="B25716">
        <f t="shared" si="610"/>
        <v>17</v>
      </c>
    </row>
    <row r="25717" spans="2:2">
      <c r="B25717">
        <f t="shared" si="610"/>
        <v>17</v>
      </c>
    </row>
    <row r="25718" spans="2:2">
      <c r="B25718">
        <f t="shared" si="610"/>
        <v>17</v>
      </c>
    </row>
    <row r="25719" spans="2:2">
      <c r="B25719">
        <f t="shared" si="610"/>
        <v>17</v>
      </c>
    </row>
    <row r="25720" spans="2:2">
      <c r="B25720">
        <f t="shared" si="610"/>
        <v>17</v>
      </c>
    </row>
    <row r="25721" spans="2:2">
      <c r="B25721">
        <f t="shared" si="610"/>
        <v>17</v>
      </c>
    </row>
    <row r="25722" spans="2:2">
      <c r="B25722">
        <f t="shared" si="610"/>
        <v>17</v>
      </c>
    </row>
    <row r="25723" spans="2:2">
      <c r="B25723">
        <f t="shared" si="610"/>
        <v>17</v>
      </c>
    </row>
    <row r="25724" spans="2:2">
      <c r="B25724">
        <f t="shared" si="610"/>
        <v>17</v>
      </c>
    </row>
    <row r="25725" spans="2:2">
      <c r="B25725">
        <f t="shared" si="610"/>
        <v>17</v>
      </c>
    </row>
    <row r="25726" spans="2:2">
      <c r="B25726">
        <f t="shared" si="610"/>
        <v>17</v>
      </c>
    </row>
    <row r="25727" spans="2:2">
      <c r="B25727">
        <f t="shared" si="610"/>
        <v>17</v>
      </c>
    </row>
    <row r="25728" spans="2:2">
      <c r="B25728">
        <f t="shared" si="610"/>
        <v>17</v>
      </c>
    </row>
    <row r="25729" spans="2:2">
      <c r="B25729">
        <f t="shared" si="610"/>
        <v>17</v>
      </c>
    </row>
    <row r="25730" spans="2:2">
      <c r="B25730">
        <f t="shared" si="610"/>
        <v>17</v>
      </c>
    </row>
    <row r="25731" spans="2:2">
      <c r="B25731">
        <f t="shared" si="610"/>
        <v>17</v>
      </c>
    </row>
    <row r="25732" spans="2:2">
      <c r="B25732">
        <f t="shared" si="610"/>
        <v>17</v>
      </c>
    </row>
    <row r="25733" spans="2:2">
      <c r="B25733">
        <f t="shared" ref="B25733:B25796" si="611">+IF(F25732=44085,B25732+1,B25732)</f>
        <v>17</v>
      </c>
    </row>
    <row r="25734" spans="2:2">
      <c r="B25734">
        <f t="shared" si="611"/>
        <v>17</v>
      </c>
    </row>
    <row r="25735" spans="2:2">
      <c r="B25735">
        <f t="shared" si="611"/>
        <v>17</v>
      </c>
    </row>
    <row r="25736" spans="2:2">
      <c r="B25736">
        <f t="shared" si="611"/>
        <v>17</v>
      </c>
    </row>
    <row r="25737" spans="2:2">
      <c r="B25737">
        <f t="shared" si="611"/>
        <v>17</v>
      </c>
    </row>
    <row r="25738" spans="2:2">
      <c r="B25738">
        <f t="shared" si="611"/>
        <v>17</v>
      </c>
    </row>
    <row r="25739" spans="2:2">
      <c r="B25739">
        <f t="shared" si="611"/>
        <v>17</v>
      </c>
    </row>
    <row r="25740" spans="2:2">
      <c r="B25740">
        <f t="shared" si="611"/>
        <v>17</v>
      </c>
    </row>
    <row r="25741" spans="2:2">
      <c r="B25741">
        <f t="shared" si="611"/>
        <v>17</v>
      </c>
    </row>
    <row r="25742" spans="2:2">
      <c r="B25742">
        <f t="shared" si="611"/>
        <v>17</v>
      </c>
    </row>
    <row r="25743" spans="2:2">
      <c r="B25743">
        <f t="shared" si="611"/>
        <v>17</v>
      </c>
    </row>
    <row r="25744" spans="2:2">
      <c r="B25744">
        <f t="shared" si="611"/>
        <v>17</v>
      </c>
    </row>
    <row r="25745" spans="2:2">
      <c r="B25745">
        <f t="shared" si="611"/>
        <v>17</v>
      </c>
    </row>
    <row r="25746" spans="2:2">
      <c r="B25746">
        <f t="shared" si="611"/>
        <v>17</v>
      </c>
    </row>
    <row r="25747" spans="2:2">
      <c r="B25747">
        <f t="shared" si="611"/>
        <v>17</v>
      </c>
    </row>
    <row r="25748" spans="2:2">
      <c r="B25748">
        <f t="shared" si="611"/>
        <v>17</v>
      </c>
    </row>
    <row r="25749" spans="2:2">
      <c r="B25749">
        <f t="shared" si="611"/>
        <v>17</v>
      </c>
    </row>
    <row r="25750" spans="2:2">
      <c r="B25750">
        <f t="shared" si="611"/>
        <v>17</v>
      </c>
    </row>
    <row r="25751" spans="2:2">
      <c r="B25751">
        <f t="shared" si="611"/>
        <v>17</v>
      </c>
    </row>
    <row r="25752" spans="2:2">
      <c r="B25752">
        <f t="shared" si="611"/>
        <v>17</v>
      </c>
    </row>
    <row r="25753" spans="2:2">
      <c r="B25753">
        <f t="shared" si="611"/>
        <v>17</v>
      </c>
    </row>
    <row r="25754" spans="2:2">
      <c r="B25754">
        <f t="shared" si="611"/>
        <v>17</v>
      </c>
    </row>
    <row r="25755" spans="2:2">
      <c r="B25755">
        <f t="shared" si="611"/>
        <v>17</v>
      </c>
    </row>
    <row r="25756" spans="2:2">
      <c r="B25756">
        <f t="shared" si="611"/>
        <v>17</v>
      </c>
    </row>
    <row r="25757" spans="2:2">
      <c r="B25757">
        <f t="shared" si="611"/>
        <v>17</v>
      </c>
    </row>
    <row r="25758" spans="2:2">
      <c r="B25758">
        <f t="shared" si="611"/>
        <v>17</v>
      </c>
    </row>
    <row r="25759" spans="2:2">
      <c r="B25759">
        <f t="shared" si="611"/>
        <v>17</v>
      </c>
    </row>
    <row r="25760" spans="2:2">
      <c r="B25760">
        <f t="shared" si="611"/>
        <v>17</v>
      </c>
    </row>
    <row r="25761" spans="2:2">
      <c r="B25761">
        <f t="shared" si="611"/>
        <v>17</v>
      </c>
    </row>
    <row r="25762" spans="2:2">
      <c r="B25762">
        <f t="shared" si="611"/>
        <v>17</v>
      </c>
    </row>
    <row r="25763" spans="2:2">
      <c r="B25763">
        <f t="shared" si="611"/>
        <v>17</v>
      </c>
    </row>
    <row r="25764" spans="2:2">
      <c r="B25764">
        <f t="shared" si="611"/>
        <v>17</v>
      </c>
    </row>
    <row r="25765" spans="2:2">
      <c r="B25765">
        <f t="shared" si="611"/>
        <v>17</v>
      </c>
    </row>
    <row r="25766" spans="2:2">
      <c r="B25766">
        <f t="shared" si="611"/>
        <v>17</v>
      </c>
    </row>
    <row r="25767" spans="2:2">
      <c r="B25767">
        <f t="shared" si="611"/>
        <v>17</v>
      </c>
    </row>
    <row r="25768" spans="2:2">
      <c r="B25768">
        <f t="shared" si="611"/>
        <v>17</v>
      </c>
    </row>
    <row r="25769" spans="2:2">
      <c r="B25769">
        <f t="shared" si="611"/>
        <v>17</v>
      </c>
    </row>
    <row r="25770" spans="2:2">
      <c r="B25770">
        <f t="shared" si="611"/>
        <v>17</v>
      </c>
    </row>
    <row r="25771" spans="2:2">
      <c r="B25771">
        <f t="shared" si="611"/>
        <v>17</v>
      </c>
    </row>
    <row r="25772" spans="2:2">
      <c r="B25772">
        <f t="shared" si="611"/>
        <v>17</v>
      </c>
    </row>
    <row r="25773" spans="2:2">
      <c r="B25773">
        <f t="shared" si="611"/>
        <v>17</v>
      </c>
    </row>
    <row r="25774" spans="2:2">
      <c r="B25774">
        <f t="shared" si="611"/>
        <v>17</v>
      </c>
    </row>
    <row r="25775" spans="2:2">
      <c r="B25775">
        <f t="shared" si="611"/>
        <v>17</v>
      </c>
    </row>
    <row r="25776" spans="2:2">
      <c r="B25776">
        <f t="shared" si="611"/>
        <v>17</v>
      </c>
    </row>
    <row r="25777" spans="2:2">
      <c r="B25777">
        <f t="shared" si="611"/>
        <v>17</v>
      </c>
    </row>
    <row r="25778" spans="2:2">
      <c r="B25778">
        <f t="shared" si="611"/>
        <v>17</v>
      </c>
    </row>
    <row r="25779" spans="2:2">
      <c r="B25779">
        <f t="shared" si="611"/>
        <v>17</v>
      </c>
    </row>
    <row r="25780" spans="2:2">
      <c r="B25780">
        <f t="shared" si="611"/>
        <v>17</v>
      </c>
    </row>
    <row r="25781" spans="2:2">
      <c r="B25781">
        <f t="shared" si="611"/>
        <v>17</v>
      </c>
    </row>
    <row r="25782" spans="2:2">
      <c r="B25782">
        <f t="shared" si="611"/>
        <v>17</v>
      </c>
    </row>
    <row r="25783" spans="2:2">
      <c r="B25783">
        <f t="shared" si="611"/>
        <v>17</v>
      </c>
    </row>
    <row r="25784" spans="2:2">
      <c r="B25784">
        <f t="shared" si="611"/>
        <v>17</v>
      </c>
    </row>
    <row r="25785" spans="2:2">
      <c r="B25785">
        <f t="shared" si="611"/>
        <v>17</v>
      </c>
    </row>
    <row r="25786" spans="2:2">
      <c r="B25786">
        <f t="shared" si="611"/>
        <v>17</v>
      </c>
    </row>
    <row r="25787" spans="2:2">
      <c r="B25787">
        <f t="shared" si="611"/>
        <v>17</v>
      </c>
    </row>
    <row r="25788" spans="2:2">
      <c r="B25788">
        <f t="shared" si="611"/>
        <v>17</v>
      </c>
    </row>
    <row r="25789" spans="2:2">
      <c r="B25789">
        <f t="shared" si="611"/>
        <v>17</v>
      </c>
    </row>
    <row r="25790" spans="2:2">
      <c r="B25790">
        <f t="shared" si="611"/>
        <v>17</v>
      </c>
    </row>
    <row r="25791" spans="2:2">
      <c r="B25791">
        <f t="shared" si="611"/>
        <v>17</v>
      </c>
    </row>
    <row r="25792" spans="2:2">
      <c r="B25792">
        <f t="shared" si="611"/>
        <v>17</v>
      </c>
    </row>
    <row r="25793" spans="2:2">
      <c r="B25793">
        <f t="shared" si="611"/>
        <v>17</v>
      </c>
    </row>
    <row r="25794" spans="2:2">
      <c r="B25794">
        <f t="shared" si="611"/>
        <v>17</v>
      </c>
    </row>
    <row r="25795" spans="2:2">
      <c r="B25795">
        <f t="shared" si="611"/>
        <v>17</v>
      </c>
    </row>
    <row r="25796" spans="2:2">
      <c r="B25796">
        <f t="shared" si="611"/>
        <v>17</v>
      </c>
    </row>
    <row r="25797" spans="2:2">
      <c r="B25797">
        <f t="shared" ref="B25797:B25860" si="612">+IF(F25796=44085,B25796+1,B25796)</f>
        <v>17</v>
      </c>
    </row>
    <row r="25798" spans="2:2">
      <c r="B25798">
        <f t="shared" si="612"/>
        <v>17</v>
      </c>
    </row>
    <row r="25799" spans="2:2">
      <c r="B25799">
        <f t="shared" si="612"/>
        <v>17</v>
      </c>
    </row>
    <row r="25800" spans="2:2">
      <c r="B25800">
        <f t="shared" si="612"/>
        <v>17</v>
      </c>
    </row>
    <row r="25801" spans="2:2">
      <c r="B25801">
        <f t="shared" si="612"/>
        <v>17</v>
      </c>
    </row>
    <row r="25802" spans="2:2">
      <c r="B25802">
        <f t="shared" si="612"/>
        <v>17</v>
      </c>
    </row>
    <row r="25803" spans="2:2">
      <c r="B25803">
        <f t="shared" si="612"/>
        <v>17</v>
      </c>
    </row>
    <row r="25804" spans="2:2">
      <c r="B25804">
        <f t="shared" si="612"/>
        <v>17</v>
      </c>
    </row>
    <row r="25805" spans="2:2">
      <c r="B25805">
        <f t="shared" si="612"/>
        <v>17</v>
      </c>
    </row>
    <row r="25806" spans="2:2">
      <c r="B25806">
        <f t="shared" si="612"/>
        <v>17</v>
      </c>
    </row>
    <row r="25807" spans="2:2">
      <c r="B25807">
        <f t="shared" si="612"/>
        <v>17</v>
      </c>
    </row>
    <row r="25808" spans="2:2">
      <c r="B25808">
        <f t="shared" si="612"/>
        <v>17</v>
      </c>
    </row>
    <row r="25809" spans="2:2">
      <c r="B25809">
        <f t="shared" si="612"/>
        <v>17</v>
      </c>
    </row>
    <row r="25810" spans="2:2">
      <c r="B25810">
        <f t="shared" si="612"/>
        <v>17</v>
      </c>
    </row>
    <row r="25811" spans="2:2">
      <c r="B25811">
        <f t="shared" si="612"/>
        <v>17</v>
      </c>
    </row>
    <row r="25812" spans="2:2">
      <c r="B25812">
        <f t="shared" si="612"/>
        <v>17</v>
      </c>
    </row>
    <row r="25813" spans="2:2">
      <c r="B25813">
        <f t="shared" si="612"/>
        <v>17</v>
      </c>
    </row>
    <row r="25814" spans="2:2">
      <c r="B25814">
        <f t="shared" si="612"/>
        <v>17</v>
      </c>
    </row>
    <row r="25815" spans="2:2">
      <c r="B25815">
        <f t="shared" si="612"/>
        <v>17</v>
      </c>
    </row>
    <row r="25816" spans="2:2">
      <c r="B25816">
        <f t="shared" si="612"/>
        <v>17</v>
      </c>
    </row>
    <row r="25817" spans="2:2">
      <c r="B25817">
        <f t="shared" si="612"/>
        <v>17</v>
      </c>
    </row>
    <row r="25818" spans="2:2">
      <c r="B25818">
        <f t="shared" si="612"/>
        <v>17</v>
      </c>
    </row>
    <row r="25819" spans="2:2">
      <c r="B25819">
        <f t="shared" si="612"/>
        <v>17</v>
      </c>
    </row>
    <row r="25820" spans="2:2">
      <c r="B25820">
        <f t="shared" si="612"/>
        <v>17</v>
      </c>
    </row>
    <row r="25821" spans="2:2">
      <c r="B25821">
        <f t="shared" si="612"/>
        <v>17</v>
      </c>
    </row>
    <row r="25822" spans="2:2">
      <c r="B25822">
        <f t="shared" si="612"/>
        <v>17</v>
      </c>
    </row>
    <row r="25823" spans="2:2">
      <c r="B25823">
        <f t="shared" si="612"/>
        <v>17</v>
      </c>
    </row>
    <row r="25824" spans="2:2">
      <c r="B25824">
        <f t="shared" si="612"/>
        <v>17</v>
      </c>
    </row>
    <row r="25825" spans="2:2">
      <c r="B25825">
        <f t="shared" si="612"/>
        <v>17</v>
      </c>
    </row>
    <row r="25826" spans="2:2">
      <c r="B25826">
        <f t="shared" si="612"/>
        <v>17</v>
      </c>
    </row>
    <row r="25827" spans="2:2">
      <c r="B25827">
        <f t="shared" si="612"/>
        <v>17</v>
      </c>
    </row>
    <row r="25828" spans="2:2">
      <c r="B25828">
        <f t="shared" si="612"/>
        <v>17</v>
      </c>
    </row>
    <row r="25829" spans="2:2">
      <c r="B25829">
        <f t="shared" si="612"/>
        <v>17</v>
      </c>
    </row>
    <row r="25830" spans="2:2">
      <c r="B25830">
        <f t="shared" si="612"/>
        <v>17</v>
      </c>
    </row>
    <row r="25831" spans="2:2">
      <c r="B25831">
        <f t="shared" si="612"/>
        <v>17</v>
      </c>
    </row>
    <row r="25832" spans="2:2">
      <c r="B25832">
        <f t="shared" si="612"/>
        <v>17</v>
      </c>
    </row>
    <row r="25833" spans="2:2">
      <c r="B25833">
        <f t="shared" si="612"/>
        <v>17</v>
      </c>
    </row>
    <row r="25834" spans="2:2">
      <c r="B25834">
        <f t="shared" si="612"/>
        <v>17</v>
      </c>
    </row>
    <row r="25835" spans="2:2">
      <c r="B25835">
        <f t="shared" si="612"/>
        <v>17</v>
      </c>
    </row>
    <row r="25836" spans="2:2">
      <c r="B25836">
        <f t="shared" si="612"/>
        <v>17</v>
      </c>
    </row>
    <row r="25837" spans="2:2">
      <c r="B25837">
        <f t="shared" si="612"/>
        <v>17</v>
      </c>
    </row>
    <row r="25838" spans="2:2">
      <c r="B25838">
        <f t="shared" si="612"/>
        <v>17</v>
      </c>
    </row>
    <row r="25839" spans="2:2">
      <c r="B25839">
        <f t="shared" si="612"/>
        <v>17</v>
      </c>
    </row>
    <row r="25840" spans="2:2">
      <c r="B25840">
        <f t="shared" si="612"/>
        <v>17</v>
      </c>
    </row>
    <row r="25841" spans="2:2">
      <c r="B25841">
        <f t="shared" si="612"/>
        <v>17</v>
      </c>
    </row>
    <row r="25842" spans="2:2">
      <c r="B25842">
        <f t="shared" si="612"/>
        <v>17</v>
      </c>
    </row>
    <row r="25843" spans="2:2">
      <c r="B25843">
        <f t="shared" si="612"/>
        <v>17</v>
      </c>
    </row>
    <row r="25844" spans="2:2">
      <c r="B25844">
        <f t="shared" si="612"/>
        <v>17</v>
      </c>
    </row>
    <row r="25845" spans="2:2">
      <c r="B25845">
        <f t="shared" si="612"/>
        <v>17</v>
      </c>
    </row>
    <row r="25846" spans="2:2">
      <c r="B25846">
        <f t="shared" si="612"/>
        <v>17</v>
      </c>
    </row>
    <row r="25847" spans="2:2">
      <c r="B25847">
        <f t="shared" si="612"/>
        <v>17</v>
      </c>
    </row>
    <row r="25848" spans="2:2">
      <c r="B25848">
        <f t="shared" si="612"/>
        <v>17</v>
      </c>
    </row>
    <row r="25849" spans="2:2">
      <c r="B25849">
        <f t="shared" si="612"/>
        <v>17</v>
      </c>
    </row>
    <row r="25850" spans="2:2">
      <c r="B25850">
        <f t="shared" si="612"/>
        <v>17</v>
      </c>
    </row>
    <row r="25851" spans="2:2">
      <c r="B25851">
        <f t="shared" si="612"/>
        <v>17</v>
      </c>
    </row>
    <row r="25852" spans="2:2">
      <c r="B25852">
        <f t="shared" si="612"/>
        <v>17</v>
      </c>
    </row>
    <row r="25853" spans="2:2">
      <c r="B25853">
        <f t="shared" si="612"/>
        <v>17</v>
      </c>
    </row>
    <row r="25854" spans="2:2">
      <c r="B25854">
        <f t="shared" si="612"/>
        <v>17</v>
      </c>
    </row>
    <row r="25855" spans="2:2">
      <c r="B25855">
        <f t="shared" si="612"/>
        <v>17</v>
      </c>
    </row>
    <row r="25856" spans="2:2">
      <c r="B25856">
        <f t="shared" si="612"/>
        <v>17</v>
      </c>
    </row>
    <row r="25857" spans="2:2">
      <c r="B25857">
        <f t="shared" si="612"/>
        <v>17</v>
      </c>
    </row>
    <row r="25858" spans="2:2">
      <c r="B25858">
        <f t="shared" si="612"/>
        <v>17</v>
      </c>
    </row>
    <row r="25859" spans="2:2">
      <c r="B25859">
        <f t="shared" si="612"/>
        <v>17</v>
      </c>
    </row>
    <row r="25860" spans="2:2">
      <c r="B25860">
        <f t="shared" si="612"/>
        <v>17</v>
      </c>
    </row>
    <row r="25861" spans="2:2">
      <c r="B25861">
        <f t="shared" ref="B25861:B25924" si="613">+IF(F25860=44085,B25860+1,B25860)</f>
        <v>17</v>
      </c>
    </row>
    <row r="25862" spans="2:2">
      <c r="B25862">
        <f t="shared" si="613"/>
        <v>17</v>
      </c>
    </row>
    <row r="25863" spans="2:2">
      <c r="B25863">
        <f t="shared" si="613"/>
        <v>17</v>
      </c>
    </row>
    <row r="25864" spans="2:2">
      <c r="B25864">
        <f t="shared" si="613"/>
        <v>17</v>
      </c>
    </row>
    <row r="25865" spans="2:2">
      <c r="B25865">
        <f t="shared" si="613"/>
        <v>17</v>
      </c>
    </row>
    <row r="25866" spans="2:2">
      <c r="B25866">
        <f t="shared" si="613"/>
        <v>17</v>
      </c>
    </row>
    <row r="25867" spans="2:2">
      <c r="B25867">
        <f t="shared" si="613"/>
        <v>17</v>
      </c>
    </row>
    <row r="25868" spans="2:2">
      <c r="B25868">
        <f t="shared" si="613"/>
        <v>17</v>
      </c>
    </row>
    <row r="25869" spans="2:2">
      <c r="B25869">
        <f t="shared" si="613"/>
        <v>17</v>
      </c>
    </row>
    <row r="25870" spans="2:2">
      <c r="B25870">
        <f t="shared" si="613"/>
        <v>17</v>
      </c>
    </row>
    <row r="25871" spans="2:2">
      <c r="B25871">
        <f t="shared" si="613"/>
        <v>17</v>
      </c>
    </row>
    <row r="25872" spans="2:2">
      <c r="B25872">
        <f t="shared" si="613"/>
        <v>17</v>
      </c>
    </row>
    <row r="25873" spans="2:2">
      <c r="B25873">
        <f t="shared" si="613"/>
        <v>17</v>
      </c>
    </row>
    <row r="25874" spans="2:2">
      <c r="B25874">
        <f t="shared" si="613"/>
        <v>17</v>
      </c>
    </row>
    <row r="25875" spans="2:2">
      <c r="B25875">
        <f t="shared" si="613"/>
        <v>17</v>
      </c>
    </row>
    <row r="25876" spans="2:2">
      <c r="B25876">
        <f t="shared" si="613"/>
        <v>17</v>
      </c>
    </row>
    <row r="25877" spans="2:2">
      <c r="B25877">
        <f t="shared" si="613"/>
        <v>17</v>
      </c>
    </row>
    <row r="25878" spans="2:2">
      <c r="B25878">
        <f t="shared" si="613"/>
        <v>17</v>
      </c>
    </row>
    <row r="25879" spans="2:2">
      <c r="B25879">
        <f t="shared" si="613"/>
        <v>17</v>
      </c>
    </row>
    <row r="25880" spans="2:2">
      <c r="B25880">
        <f t="shared" si="613"/>
        <v>17</v>
      </c>
    </row>
    <row r="25881" spans="2:2">
      <c r="B25881">
        <f t="shared" si="613"/>
        <v>17</v>
      </c>
    </row>
    <row r="25882" spans="2:2">
      <c r="B25882">
        <f t="shared" si="613"/>
        <v>17</v>
      </c>
    </row>
    <row r="25883" spans="2:2">
      <c r="B25883">
        <f t="shared" si="613"/>
        <v>17</v>
      </c>
    </row>
    <row r="25884" spans="2:2">
      <c r="B25884">
        <f t="shared" si="613"/>
        <v>17</v>
      </c>
    </row>
    <row r="25885" spans="2:2">
      <c r="B25885">
        <f t="shared" si="613"/>
        <v>17</v>
      </c>
    </row>
    <row r="25886" spans="2:2">
      <c r="B25886">
        <f t="shared" si="613"/>
        <v>17</v>
      </c>
    </row>
    <row r="25887" spans="2:2">
      <c r="B25887">
        <f t="shared" si="613"/>
        <v>17</v>
      </c>
    </row>
    <row r="25888" spans="2:2">
      <c r="B25888">
        <f t="shared" si="613"/>
        <v>17</v>
      </c>
    </row>
    <row r="25889" spans="2:2">
      <c r="B25889">
        <f t="shared" si="613"/>
        <v>17</v>
      </c>
    </row>
    <row r="25890" spans="2:2">
      <c r="B25890">
        <f t="shared" si="613"/>
        <v>17</v>
      </c>
    </row>
    <row r="25891" spans="2:2">
      <c r="B25891">
        <f t="shared" si="613"/>
        <v>17</v>
      </c>
    </row>
    <row r="25892" spans="2:2">
      <c r="B25892">
        <f t="shared" si="613"/>
        <v>17</v>
      </c>
    </row>
    <row r="25893" spans="2:2">
      <c r="B25893">
        <f t="shared" si="613"/>
        <v>17</v>
      </c>
    </row>
    <row r="25894" spans="2:2">
      <c r="B25894">
        <f t="shared" si="613"/>
        <v>17</v>
      </c>
    </row>
    <row r="25895" spans="2:2">
      <c r="B25895">
        <f t="shared" si="613"/>
        <v>17</v>
      </c>
    </row>
    <row r="25896" spans="2:2">
      <c r="B25896">
        <f t="shared" si="613"/>
        <v>17</v>
      </c>
    </row>
    <row r="25897" spans="2:2">
      <c r="B25897">
        <f t="shared" si="613"/>
        <v>17</v>
      </c>
    </row>
    <row r="25898" spans="2:2">
      <c r="B25898">
        <f t="shared" si="613"/>
        <v>17</v>
      </c>
    </row>
    <row r="25899" spans="2:2">
      <c r="B25899">
        <f t="shared" si="613"/>
        <v>17</v>
      </c>
    </row>
    <row r="25900" spans="2:2">
      <c r="B25900">
        <f t="shared" si="613"/>
        <v>17</v>
      </c>
    </row>
    <row r="25901" spans="2:2">
      <c r="B25901">
        <f t="shared" si="613"/>
        <v>17</v>
      </c>
    </row>
    <row r="25902" spans="2:2">
      <c r="B25902">
        <f t="shared" si="613"/>
        <v>17</v>
      </c>
    </row>
    <row r="25903" spans="2:2">
      <c r="B25903">
        <f t="shared" si="613"/>
        <v>17</v>
      </c>
    </row>
    <row r="25904" spans="2:2">
      <c r="B25904">
        <f t="shared" si="613"/>
        <v>17</v>
      </c>
    </row>
    <row r="25905" spans="2:2">
      <c r="B25905">
        <f t="shared" si="613"/>
        <v>17</v>
      </c>
    </row>
    <row r="25906" spans="2:2">
      <c r="B25906">
        <f t="shared" si="613"/>
        <v>17</v>
      </c>
    </row>
    <row r="25907" spans="2:2">
      <c r="B25907">
        <f t="shared" si="613"/>
        <v>17</v>
      </c>
    </row>
    <row r="25908" spans="2:2">
      <c r="B25908">
        <f t="shared" si="613"/>
        <v>17</v>
      </c>
    </row>
    <row r="25909" spans="2:2">
      <c r="B25909">
        <f t="shared" si="613"/>
        <v>17</v>
      </c>
    </row>
    <row r="25910" spans="2:2">
      <c r="B25910">
        <f t="shared" si="613"/>
        <v>17</v>
      </c>
    </row>
    <row r="25911" spans="2:2">
      <c r="B25911">
        <f t="shared" si="613"/>
        <v>17</v>
      </c>
    </row>
    <row r="25912" spans="2:2">
      <c r="B25912">
        <f t="shared" si="613"/>
        <v>17</v>
      </c>
    </row>
    <row r="25913" spans="2:2">
      <c r="B25913">
        <f t="shared" si="613"/>
        <v>17</v>
      </c>
    </row>
    <row r="25914" spans="2:2">
      <c r="B25914">
        <f t="shared" si="613"/>
        <v>17</v>
      </c>
    </row>
    <row r="25915" spans="2:2">
      <c r="B25915">
        <f t="shared" si="613"/>
        <v>17</v>
      </c>
    </row>
    <row r="25916" spans="2:2">
      <c r="B25916">
        <f t="shared" si="613"/>
        <v>17</v>
      </c>
    </row>
    <row r="25917" spans="2:2">
      <c r="B25917">
        <f t="shared" si="613"/>
        <v>17</v>
      </c>
    </row>
    <row r="25918" spans="2:2">
      <c r="B25918">
        <f t="shared" si="613"/>
        <v>17</v>
      </c>
    </row>
    <row r="25919" spans="2:2">
      <c r="B25919">
        <f t="shared" si="613"/>
        <v>17</v>
      </c>
    </row>
    <row r="25920" spans="2:2">
      <c r="B25920">
        <f t="shared" si="613"/>
        <v>17</v>
      </c>
    </row>
    <row r="25921" spans="2:2">
      <c r="B25921">
        <f t="shared" si="613"/>
        <v>17</v>
      </c>
    </row>
    <row r="25922" spans="2:2">
      <c r="B25922">
        <f t="shared" si="613"/>
        <v>17</v>
      </c>
    </row>
    <row r="25923" spans="2:2">
      <c r="B25923">
        <f t="shared" si="613"/>
        <v>17</v>
      </c>
    </row>
    <row r="25924" spans="2:2">
      <c r="B25924">
        <f t="shared" si="613"/>
        <v>17</v>
      </c>
    </row>
    <row r="25925" spans="2:2">
      <c r="B25925">
        <f t="shared" ref="B25925:B25988" si="614">+IF(F25924=44085,B25924+1,B25924)</f>
        <v>17</v>
      </c>
    </row>
    <row r="25926" spans="2:2">
      <c r="B25926">
        <f t="shared" si="614"/>
        <v>17</v>
      </c>
    </row>
    <row r="25927" spans="2:2">
      <c r="B25927">
        <f t="shared" si="614"/>
        <v>17</v>
      </c>
    </row>
    <row r="25928" spans="2:2">
      <c r="B25928">
        <f t="shared" si="614"/>
        <v>17</v>
      </c>
    </row>
    <row r="25929" spans="2:2">
      <c r="B25929">
        <f t="shared" si="614"/>
        <v>17</v>
      </c>
    </row>
    <row r="25930" spans="2:2">
      <c r="B25930">
        <f t="shared" si="614"/>
        <v>17</v>
      </c>
    </row>
    <row r="25931" spans="2:2">
      <c r="B25931">
        <f t="shared" si="614"/>
        <v>17</v>
      </c>
    </row>
    <row r="25932" spans="2:2">
      <c r="B25932">
        <f t="shared" si="614"/>
        <v>17</v>
      </c>
    </row>
    <row r="25933" spans="2:2">
      <c r="B25933">
        <f t="shared" si="614"/>
        <v>17</v>
      </c>
    </row>
    <row r="25934" spans="2:2">
      <c r="B25934">
        <f t="shared" si="614"/>
        <v>17</v>
      </c>
    </row>
    <row r="25935" spans="2:2">
      <c r="B25935">
        <f t="shared" si="614"/>
        <v>17</v>
      </c>
    </row>
    <row r="25936" spans="2:2">
      <c r="B25936">
        <f t="shared" si="614"/>
        <v>17</v>
      </c>
    </row>
    <row r="25937" spans="2:2">
      <c r="B25937">
        <f t="shared" si="614"/>
        <v>17</v>
      </c>
    </row>
    <row r="25938" spans="2:2">
      <c r="B25938">
        <f t="shared" si="614"/>
        <v>17</v>
      </c>
    </row>
    <row r="25939" spans="2:2">
      <c r="B25939">
        <f t="shared" si="614"/>
        <v>17</v>
      </c>
    </row>
    <row r="25940" spans="2:2">
      <c r="B25940">
        <f t="shared" si="614"/>
        <v>17</v>
      </c>
    </row>
    <row r="25941" spans="2:2">
      <c r="B25941">
        <f t="shared" si="614"/>
        <v>17</v>
      </c>
    </row>
    <row r="25942" spans="2:2">
      <c r="B25942">
        <f t="shared" si="614"/>
        <v>17</v>
      </c>
    </row>
    <row r="25943" spans="2:2">
      <c r="B25943">
        <f t="shared" si="614"/>
        <v>17</v>
      </c>
    </row>
    <row r="25944" spans="2:2">
      <c r="B25944">
        <f t="shared" si="614"/>
        <v>17</v>
      </c>
    </row>
    <row r="25945" spans="2:2">
      <c r="B25945">
        <f t="shared" si="614"/>
        <v>17</v>
      </c>
    </row>
    <row r="25946" spans="2:2">
      <c r="B25946">
        <f t="shared" si="614"/>
        <v>17</v>
      </c>
    </row>
    <row r="25947" spans="2:2">
      <c r="B25947">
        <f t="shared" si="614"/>
        <v>17</v>
      </c>
    </row>
    <row r="25948" spans="2:2">
      <c r="B25948">
        <f t="shared" si="614"/>
        <v>17</v>
      </c>
    </row>
    <row r="25949" spans="2:2">
      <c r="B25949">
        <f t="shared" si="614"/>
        <v>17</v>
      </c>
    </row>
    <row r="25950" spans="2:2">
      <c r="B25950">
        <f t="shared" si="614"/>
        <v>17</v>
      </c>
    </row>
    <row r="25951" spans="2:2">
      <c r="B25951">
        <f t="shared" si="614"/>
        <v>17</v>
      </c>
    </row>
    <row r="25952" spans="2:2">
      <c r="B25952">
        <f t="shared" si="614"/>
        <v>17</v>
      </c>
    </row>
    <row r="25953" spans="2:2">
      <c r="B25953">
        <f t="shared" si="614"/>
        <v>17</v>
      </c>
    </row>
    <row r="25954" spans="2:2">
      <c r="B25954">
        <f t="shared" si="614"/>
        <v>17</v>
      </c>
    </row>
    <row r="25955" spans="2:2">
      <c r="B25955">
        <f t="shared" si="614"/>
        <v>17</v>
      </c>
    </row>
    <row r="25956" spans="2:2">
      <c r="B25956">
        <f t="shared" si="614"/>
        <v>17</v>
      </c>
    </row>
    <row r="25957" spans="2:2">
      <c r="B25957">
        <f t="shared" si="614"/>
        <v>17</v>
      </c>
    </row>
    <row r="25958" spans="2:2">
      <c r="B25958">
        <f t="shared" si="614"/>
        <v>17</v>
      </c>
    </row>
    <row r="25959" spans="2:2">
      <c r="B25959">
        <f t="shared" si="614"/>
        <v>17</v>
      </c>
    </row>
    <row r="25960" spans="2:2">
      <c r="B25960">
        <f t="shared" si="614"/>
        <v>17</v>
      </c>
    </row>
    <row r="25961" spans="2:2">
      <c r="B25961">
        <f t="shared" si="614"/>
        <v>17</v>
      </c>
    </row>
    <row r="25962" spans="2:2">
      <c r="B25962">
        <f t="shared" si="614"/>
        <v>17</v>
      </c>
    </row>
    <row r="25963" spans="2:2">
      <c r="B25963">
        <f t="shared" si="614"/>
        <v>17</v>
      </c>
    </row>
    <row r="25964" spans="2:2">
      <c r="B25964">
        <f t="shared" si="614"/>
        <v>17</v>
      </c>
    </row>
    <row r="25965" spans="2:2">
      <c r="B25965">
        <f t="shared" si="614"/>
        <v>17</v>
      </c>
    </row>
    <row r="25966" spans="2:2">
      <c r="B25966">
        <f t="shared" si="614"/>
        <v>17</v>
      </c>
    </row>
    <row r="25967" spans="2:2">
      <c r="B25967">
        <f t="shared" si="614"/>
        <v>17</v>
      </c>
    </row>
    <row r="25968" spans="2:2">
      <c r="B25968">
        <f t="shared" si="614"/>
        <v>17</v>
      </c>
    </row>
    <row r="25969" spans="2:2">
      <c r="B25969">
        <f t="shared" si="614"/>
        <v>17</v>
      </c>
    </row>
    <row r="25970" spans="2:2">
      <c r="B25970">
        <f t="shared" si="614"/>
        <v>17</v>
      </c>
    </row>
    <row r="25971" spans="2:2">
      <c r="B25971">
        <f t="shared" si="614"/>
        <v>17</v>
      </c>
    </row>
    <row r="25972" spans="2:2">
      <c r="B25972">
        <f t="shared" si="614"/>
        <v>17</v>
      </c>
    </row>
    <row r="25973" spans="2:2">
      <c r="B25973">
        <f t="shared" si="614"/>
        <v>17</v>
      </c>
    </row>
    <row r="25974" spans="2:2">
      <c r="B25974">
        <f t="shared" si="614"/>
        <v>17</v>
      </c>
    </row>
    <row r="25975" spans="2:2">
      <c r="B25975">
        <f t="shared" si="614"/>
        <v>17</v>
      </c>
    </row>
    <row r="25976" spans="2:2">
      <c r="B25976">
        <f t="shared" si="614"/>
        <v>17</v>
      </c>
    </row>
    <row r="25977" spans="2:2">
      <c r="B25977">
        <f t="shared" si="614"/>
        <v>17</v>
      </c>
    </row>
    <row r="25978" spans="2:2">
      <c r="B25978">
        <f t="shared" si="614"/>
        <v>17</v>
      </c>
    </row>
    <row r="25979" spans="2:2">
      <c r="B25979">
        <f t="shared" si="614"/>
        <v>17</v>
      </c>
    </row>
    <row r="25980" spans="2:2">
      <c r="B25980">
        <f t="shared" si="614"/>
        <v>17</v>
      </c>
    </row>
    <row r="25981" spans="2:2">
      <c r="B25981">
        <f t="shared" si="614"/>
        <v>17</v>
      </c>
    </row>
    <row r="25982" spans="2:2">
      <c r="B25982">
        <f t="shared" si="614"/>
        <v>17</v>
      </c>
    </row>
    <row r="25983" spans="2:2">
      <c r="B25983">
        <f t="shared" si="614"/>
        <v>17</v>
      </c>
    </row>
    <row r="25984" spans="2:2">
      <c r="B25984">
        <f t="shared" si="614"/>
        <v>17</v>
      </c>
    </row>
    <row r="25985" spans="2:2">
      <c r="B25985">
        <f t="shared" si="614"/>
        <v>17</v>
      </c>
    </row>
    <row r="25986" spans="2:2">
      <c r="B25986">
        <f t="shared" si="614"/>
        <v>17</v>
      </c>
    </row>
    <row r="25987" spans="2:2">
      <c r="B25987">
        <f t="shared" si="614"/>
        <v>17</v>
      </c>
    </row>
    <row r="25988" spans="2:2">
      <c r="B25988">
        <f t="shared" si="614"/>
        <v>17</v>
      </c>
    </row>
    <row r="25989" spans="2:2">
      <c r="B25989">
        <f t="shared" ref="B25989:B26052" si="615">+IF(F25988=44085,B25988+1,B25988)</f>
        <v>17</v>
      </c>
    </row>
    <row r="25990" spans="2:2">
      <c r="B25990">
        <f t="shared" si="615"/>
        <v>17</v>
      </c>
    </row>
    <row r="25991" spans="2:2">
      <c r="B25991">
        <f t="shared" si="615"/>
        <v>17</v>
      </c>
    </row>
    <row r="25992" spans="2:2">
      <c r="B25992">
        <f t="shared" si="615"/>
        <v>17</v>
      </c>
    </row>
    <row r="25993" spans="2:2">
      <c r="B25993">
        <f t="shared" si="615"/>
        <v>17</v>
      </c>
    </row>
    <row r="25994" spans="2:2">
      <c r="B25994">
        <f t="shared" si="615"/>
        <v>17</v>
      </c>
    </row>
    <row r="25995" spans="2:2">
      <c r="B25995">
        <f t="shared" si="615"/>
        <v>17</v>
      </c>
    </row>
    <row r="25996" spans="2:2">
      <c r="B25996">
        <f t="shared" si="615"/>
        <v>17</v>
      </c>
    </row>
    <row r="25997" spans="2:2">
      <c r="B25997">
        <f t="shared" si="615"/>
        <v>17</v>
      </c>
    </row>
    <row r="25998" spans="2:2">
      <c r="B25998">
        <f t="shared" si="615"/>
        <v>17</v>
      </c>
    </row>
    <row r="25999" spans="2:2">
      <c r="B25999">
        <f t="shared" si="615"/>
        <v>17</v>
      </c>
    </row>
    <row r="26000" spans="2:2">
      <c r="B26000">
        <f t="shared" si="615"/>
        <v>17</v>
      </c>
    </row>
    <row r="26001" spans="2:2">
      <c r="B26001">
        <f t="shared" si="615"/>
        <v>17</v>
      </c>
    </row>
    <row r="26002" spans="2:2">
      <c r="B26002">
        <f t="shared" si="615"/>
        <v>17</v>
      </c>
    </row>
    <row r="26003" spans="2:2">
      <c r="B26003">
        <f t="shared" si="615"/>
        <v>17</v>
      </c>
    </row>
    <row r="26004" spans="2:2">
      <c r="B26004">
        <f t="shared" si="615"/>
        <v>17</v>
      </c>
    </row>
    <row r="26005" spans="2:2">
      <c r="B26005">
        <f t="shared" si="615"/>
        <v>17</v>
      </c>
    </row>
    <row r="26006" spans="2:2">
      <c r="B26006">
        <f t="shared" si="615"/>
        <v>17</v>
      </c>
    </row>
    <row r="26007" spans="2:2">
      <c r="B26007">
        <f t="shared" si="615"/>
        <v>17</v>
      </c>
    </row>
    <row r="26008" spans="2:2">
      <c r="B26008">
        <f t="shared" si="615"/>
        <v>17</v>
      </c>
    </row>
    <row r="26009" spans="2:2">
      <c r="B26009">
        <f t="shared" si="615"/>
        <v>17</v>
      </c>
    </row>
    <row r="26010" spans="2:2">
      <c r="B26010">
        <f t="shared" si="615"/>
        <v>17</v>
      </c>
    </row>
    <row r="26011" spans="2:2">
      <c r="B26011">
        <f t="shared" si="615"/>
        <v>17</v>
      </c>
    </row>
    <row r="26012" spans="2:2">
      <c r="B26012">
        <f t="shared" si="615"/>
        <v>17</v>
      </c>
    </row>
    <row r="26013" spans="2:2">
      <c r="B26013">
        <f t="shared" si="615"/>
        <v>17</v>
      </c>
    </row>
    <row r="26014" spans="2:2">
      <c r="B26014">
        <f t="shared" si="615"/>
        <v>17</v>
      </c>
    </row>
    <row r="26015" spans="2:2">
      <c r="B26015">
        <f t="shared" si="615"/>
        <v>17</v>
      </c>
    </row>
    <row r="26016" spans="2:2">
      <c r="B26016">
        <f t="shared" si="615"/>
        <v>17</v>
      </c>
    </row>
    <row r="26017" spans="2:2">
      <c r="B26017">
        <f t="shared" si="615"/>
        <v>17</v>
      </c>
    </row>
    <row r="26018" spans="2:2">
      <c r="B26018">
        <f t="shared" si="615"/>
        <v>17</v>
      </c>
    </row>
    <row r="26019" spans="2:2">
      <c r="B26019">
        <f t="shared" si="615"/>
        <v>17</v>
      </c>
    </row>
    <row r="26020" spans="2:2">
      <c r="B26020">
        <f t="shared" si="615"/>
        <v>17</v>
      </c>
    </row>
    <row r="26021" spans="2:2">
      <c r="B26021">
        <f t="shared" si="615"/>
        <v>17</v>
      </c>
    </row>
    <row r="26022" spans="2:2">
      <c r="B26022">
        <f t="shared" si="615"/>
        <v>17</v>
      </c>
    </row>
    <row r="26023" spans="2:2">
      <c r="B26023">
        <f t="shared" si="615"/>
        <v>17</v>
      </c>
    </row>
    <row r="26024" spans="2:2">
      <c r="B26024">
        <f t="shared" si="615"/>
        <v>17</v>
      </c>
    </row>
    <row r="26025" spans="2:2">
      <c r="B26025">
        <f t="shared" si="615"/>
        <v>17</v>
      </c>
    </row>
    <row r="26026" spans="2:2">
      <c r="B26026">
        <f t="shared" si="615"/>
        <v>17</v>
      </c>
    </row>
    <row r="26027" spans="2:2">
      <c r="B26027">
        <f t="shared" si="615"/>
        <v>17</v>
      </c>
    </row>
    <row r="26028" spans="2:2">
      <c r="B26028">
        <f t="shared" si="615"/>
        <v>17</v>
      </c>
    </row>
    <row r="26029" spans="2:2">
      <c r="B26029">
        <f t="shared" si="615"/>
        <v>17</v>
      </c>
    </row>
    <row r="26030" spans="2:2">
      <c r="B26030">
        <f t="shared" si="615"/>
        <v>17</v>
      </c>
    </row>
    <row r="26031" spans="2:2">
      <c r="B26031">
        <f t="shared" si="615"/>
        <v>17</v>
      </c>
    </row>
    <row r="26032" spans="2:2">
      <c r="B26032">
        <f t="shared" si="615"/>
        <v>17</v>
      </c>
    </row>
    <row r="26033" spans="2:2">
      <c r="B26033">
        <f t="shared" si="615"/>
        <v>17</v>
      </c>
    </row>
    <row r="26034" spans="2:2">
      <c r="B26034">
        <f t="shared" si="615"/>
        <v>17</v>
      </c>
    </row>
    <row r="26035" spans="2:2">
      <c r="B26035">
        <f t="shared" si="615"/>
        <v>17</v>
      </c>
    </row>
    <row r="26036" spans="2:2">
      <c r="B26036">
        <f t="shared" si="615"/>
        <v>17</v>
      </c>
    </row>
    <row r="26037" spans="2:2">
      <c r="B26037">
        <f t="shared" si="615"/>
        <v>17</v>
      </c>
    </row>
    <row r="26038" spans="2:2">
      <c r="B26038">
        <f t="shared" si="615"/>
        <v>17</v>
      </c>
    </row>
    <row r="26039" spans="2:2">
      <c r="B26039">
        <f t="shared" si="615"/>
        <v>17</v>
      </c>
    </row>
    <row r="26040" spans="2:2">
      <c r="B26040">
        <f t="shared" si="615"/>
        <v>17</v>
      </c>
    </row>
    <row r="26041" spans="2:2">
      <c r="B26041">
        <f t="shared" si="615"/>
        <v>17</v>
      </c>
    </row>
    <row r="26042" spans="2:2">
      <c r="B26042">
        <f t="shared" si="615"/>
        <v>17</v>
      </c>
    </row>
    <row r="26043" spans="2:2">
      <c r="B26043">
        <f t="shared" si="615"/>
        <v>17</v>
      </c>
    </row>
    <row r="26044" spans="2:2">
      <c r="B26044">
        <f t="shared" si="615"/>
        <v>17</v>
      </c>
    </row>
    <row r="26045" spans="2:2">
      <c r="B26045">
        <f t="shared" si="615"/>
        <v>17</v>
      </c>
    </row>
    <row r="26046" spans="2:2">
      <c r="B26046">
        <f t="shared" si="615"/>
        <v>17</v>
      </c>
    </row>
    <row r="26047" spans="2:2">
      <c r="B26047">
        <f t="shared" si="615"/>
        <v>17</v>
      </c>
    </row>
    <row r="26048" spans="2:2">
      <c r="B26048">
        <f t="shared" si="615"/>
        <v>17</v>
      </c>
    </row>
    <row r="26049" spans="2:2">
      <c r="B26049">
        <f t="shared" si="615"/>
        <v>17</v>
      </c>
    </row>
    <row r="26050" spans="2:2">
      <c r="B26050">
        <f t="shared" si="615"/>
        <v>17</v>
      </c>
    </row>
    <row r="26051" spans="2:2">
      <c r="B26051">
        <f t="shared" si="615"/>
        <v>17</v>
      </c>
    </row>
    <row r="26052" spans="2:2">
      <c r="B26052">
        <f t="shared" si="615"/>
        <v>17</v>
      </c>
    </row>
    <row r="26053" spans="2:2">
      <c r="B26053">
        <f t="shared" ref="B26053:B26116" si="616">+IF(F26052=44085,B26052+1,B26052)</f>
        <v>17</v>
      </c>
    </row>
    <row r="26054" spans="2:2">
      <c r="B26054">
        <f t="shared" si="616"/>
        <v>17</v>
      </c>
    </row>
    <row r="26055" spans="2:2">
      <c r="B26055">
        <f t="shared" si="616"/>
        <v>17</v>
      </c>
    </row>
    <row r="26056" spans="2:2">
      <c r="B26056">
        <f t="shared" si="616"/>
        <v>17</v>
      </c>
    </row>
    <row r="26057" spans="2:2">
      <c r="B26057">
        <f t="shared" si="616"/>
        <v>17</v>
      </c>
    </row>
    <row r="26058" spans="2:2">
      <c r="B26058">
        <f t="shared" si="616"/>
        <v>17</v>
      </c>
    </row>
    <row r="26059" spans="2:2">
      <c r="B26059">
        <f t="shared" si="616"/>
        <v>17</v>
      </c>
    </row>
    <row r="26060" spans="2:2">
      <c r="B26060">
        <f t="shared" si="616"/>
        <v>17</v>
      </c>
    </row>
    <row r="26061" spans="2:2">
      <c r="B26061">
        <f t="shared" si="616"/>
        <v>17</v>
      </c>
    </row>
    <row r="26062" spans="2:2">
      <c r="B26062">
        <f t="shared" si="616"/>
        <v>17</v>
      </c>
    </row>
    <row r="26063" spans="2:2">
      <c r="B26063">
        <f t="shared" si="616"/>
        <v>17</v>
      </c>
    </row>
    <row r="26064" spans="2:2">
      <c r="B26064">
        <f t="shared" si="616"/>
        <v>17</v>
      </c>
    </row>
    <row r="26065" spans="2:2">
      <c r="B26065">
        <f t="shared" si="616"/>
        <v>17</v>
      </c>
    </row>
    <row r="26066" spans="2:2">
      <c r="B26066">
        <f t="shared" si="616"/>
        <v>17</v>
      </c>
    </row>
    <row r="26067" spans="2:2">
      <c r="B26067">
        <f t="shared" si="616"/>
        <v>17</v>
      </c>
    </row>
    <row r="26068" spans="2:2">
      <c r="B26068">
        <f t="shared" si="616"/>
        <v>17</v>
      </c>
    </row>
    <row r="26069" spans="2:2">
      <c r="B26069">
        <f t="shared" si="616"/>
        <v>17</v>
      </c>
    </row>
    <row r="26070" spans="2:2">
      <c r="B26070">
        <f t="shared" si="616"/>
        <v>17</v>
      </c>
    </row>
    <row r="26071" spans="2:2">
      <c r="B26071">
        <f t="shared" si="616"/>
        <v>17</v>
      </c>
    </row>
    <row r="26072" spans="2:2">
      <c r="B26072">
        <f t="shared" si="616"/>
        <v>17</v>
      </c>
    </row>
    <row r="26073" spans="2:2">
      <c r="B26073">
        <f t="shared" si="616"/>
        <v>17</v>
      </c>
    </row>
    <row r="26074" spans="2:2">
      <c r="B26074">
        <f t="shared" si="616"/>
        <v>17</v>
      </c>
    </row>
    <row r="26075" spans="2:2">
      <c r="B26075">
        <f t="shared" si="616"/>
        <v>17</v>
      </c>
    </row>
    <row r="26076" spans="2:2">
      <c r="B26076">
        <f t="shared" si="616"/>
        <v>17</v>
      </c>
    </row>
    <row r="26077" spans="2:2">
      <c r="B26077">
        <f t="shared" si="616"/>
        <v>17</v>
      </c>
    </row>
    <row r="26078" spans="2:2">
      <c r="B26078">
        <f t="shared" si="616"/>
        <v>17</v>
      </c>
    </row>
    <row r="26079" spans="2:2">
      <c r="B26079">
        <f t="shared" si="616"/>
        <v>17</v>
      </c>
    </row>
    <row r="26080" spans="2:2">
      <c r="B26080">
        <f t="shared" si="616"/>
        <v>17</v>
      </c>
    </row>
    <row r="26081" spans="2:2">
      <c r="B26081">
        <f t="shared" si="616"/>
        <v>17</v>
      </c>
    </row>
    <row r="26082" spans="2:2">
      <c r="B26082">
        <f t="shared" si="616"/>
        <v>17</v>
      </c>
    </row>
    <row r="26083" spans="2:2">
      <c r="B26083">
        <f t="shared" si="616"/>
        <v>17</v>
      </c>
    </row>
    <row r="26084" spans="2:2">
      <c r="B26084">
        <f t="shared" si="616"/>
        <v>17</v>
      </c>
    </row>
    <row r="26085" spans="2:2">
      <c r="B26085">
        <f t="shared" si="616"/>
        <v>17</v>
      </c>
    </row>
    <row r="26086" spans="2:2">
      <c r="B26086">
        <f t="shared" si="616"/>
        <v>17</v>
      </c>
    </row>
    <row r="26087" spans="2:2">
      <c r="B26087">
        <f t="shared" si="616"/>
        <v>17</v>
      </c>
    </row>
    <row r="26088" spans="2:2">
      <c r="B26088">
        <f t="shared" si="616"/>
        <v>17</v>
      </c>
    </row>
    <row r="26089" spans="2:2">
      <c r="B26089">
        <f t="shared" si="616"/>
        <v>17</v>
      </c>
    </row>
    <row r="26090" spans="2:2">
      <c r="B26090">
        <f t="shared" si="616"/>
        <v>17</v>
      </c>
    </row>
    <row r="26091" spans="2:2">
      <c r="B26091">
        <f t="shared" si="616"/>
        <v>17</v>
      </c>
    </row>
    <row r="26092" spans="2:2">
      <c r="B26092">
        <f t="shared" si="616"/>
        <v>17</v>
      </c>
    </row>
    <row r="26093" spans="2:2">
      <c r="B26093">
        <f t="shared" si="616"/>
        <v>17</v>
      </c>
    </row>
    <row r="26094" spans="2:2">
      <c r="B26094">
        <f t="shared" si="616"/>
        <v>17</v>
      </c>
    </row>
    <row r="26095" spans="2:2">
      <c r="B26095">
        <f t="shared" si="616"/>
        <v>17</v>
      </c>
    </row>
    <row r="26096" spans="2:2">
      <c r="B26096">
        <f t="shared" si="616"/>
        <v>17</v>
      </c>
    </row>
    <row r="26097" spans="2:2">
      <c r="B26097">
        <f t="shared" si="616"/>
        <v>17</v>
      </c>
    </row>
    <row r="26098" spans="2:2">
      <c r="B26098">
        <f t="shared" si="616"/>
        <v>17</v>
      </c>
    </row>
    <row r="26099" spans="2:2">
      <c r="B26099">
        <f t="shared" si="616"/>
        <v>17</v>
      </c>
    </row>
    <row r="26100" spans="2:2">
      <c r="B26100">
        <f t="shared" si="616"/>
        <v>17</v>
      </c>
    </row>
    <row r="26101" spans="2:2">
      <c r="B26101">
        <f t="shared" si="616"/>
        <v>17</v>
      </c>
    </row>
    <row r="26102" spans="2:2">
      <c r="B26102">
        <f t="shared" si="616"/>
        <v>17</v>
      </c>
    </row>
    <row r="26103" spans="2:2">
      <c r="B26103">
        <f t="shared" si="616"/>
        <v>17</v>
      </c>
    </row>
    <row r="26104" spans="2:2">
      <c r="B26104">
        <f t="shared" si="616"/>
        <v>17</v>
      </c>
    </row>
    <row r="26105" spans="2:2">
      <c r="B26105">
        <f t="shared" si="616"/>
        <v>17</v>
      </c>
    </row>
    <row r="26106" spans="2:2">
      <c r="B26106">
        <f t="shared" si="616"/>
        <v>17</v>
      </c>
    </row>
    <row r="26107" spans="2:2">
      <c r="B26107">
        <f t="shared" si="616"/>
        <v>17</v>
      </c>
    </row>
    <row r="26108" spans="2:2">
      <c r="B26108">
        <f t="shared" si="616"/>
        <v>17</v>
      </c>
    </row>
    <row r="26109" spans="2:2">
      <c r="B26109">
        <f t="shared" si="616"/>
        <v>17</v>
      </c>
    </row>
    <row r="26110" spans="2:2">
      <c r="B26110">
        <f t="shared" si="616"/>
        <v>17</v>
      </c>
    </row>
    <row r="26111" spans="2:2">
      <c r="B26111">
        <f t="shared" si="616"/>
        <v>17</v>
      </c>
    </row>
    <row r="26112" spans="2:2">
      <c r="B26112">
        <f t="shared" si="616"/>
        <v>17</v>
      </c>
    </row>
    <row r="26113" spans="2:2">
      <c r="B26113">
        <f t="shared" si="616"/>
        <v>17</v>
      </c>
    </row>
    <row r="26114" spans="2:2">
      <c r="B26114">
        <f t="shared" si="616"/>
        <v>17</v>
      </c>
    </row>
    <row r="26115" spans="2:2">
      <c r="B26115">
        <f t="shared" si="616"/>
        <v>17</v>
      </c>
    </row>
    <row r="26116" spans="2:2">
      <c r="B26116">
        <f t="shared" si="616"/>
        <v>17</v>
      </c>
    </row>
    <row r="26117" spans="2:2">
      <c r="B26117">
        <f t="shared" ref="B26117:B26180" si="617">+IF(F26116=44085,B26116+1,B26116)</f>
        <v>17</v>
      </c>
    </row>
    <row r="26118" spans="2:2">
      <c r="B26118">
        <f t="shared" si="617"/>
        <v>17</v>
      </c>
    </row>
    <row r="26119" spans="2:2">
      <c r="B26119">
        <f t="shared" si="617"/>
        <v>17</v>
      </c>
    </row>
    <row r="26120" spans="2:2">
      <c r="B26120">
        <f t="shared" si="617"/>
        <v>17</v>
      </c>
    </row>
    <row r="26121" spans="2:2">
      <c r="B26121">
        <f t="shared" si="617"/>
        <v>17</v>
      </c>
    </row>
    <row r="26122" spans="2:2">
      <c r="B26122">
        <f t="shared" si="617"/>
        <v>17</v>
      </c>
    </row>
    <row r="26123" spans="2:2">
      <c r="B26123">
        <f t="shared" si="617"/>
        <v>17</v>
      </c>
    </row>
    <row r="26124" spans="2:2">
      <c r="B26124">
        <f t="shared" si="617"/>
        <v>17</v>
      </c>
    </row>
    <row r="26125" spans="2:2">
      <c r="B26125">
        <f t="shared" si="617"/>
        <v>17</v>
      </c>
    </row>
    <row r="26126" spans="2:2">
      <c r="B26126">
        <f t="shared" si="617"/>
        <v>17</v>
      </c>
    </row>
    <row r="26127" spans="2:2">
      <c r="B26127">
        <f t="shared" si="617"/>
        <v>17</v>
      </c>
    </row>
    <row r="26128" spans="2:2">
      <c r="B26128">
        <f t="shared" si="617"/>
        <v>17</v>
      </c>
    </row>
    <row r="26129" spans="2:2">
      <c r="B26129">
        <f t="shared" si="617"/>
        <v>17</v>
      </c>
    </row>
    <row r="26130" spans="2:2">
      <c r="B26130">
        <f t="shared" si="617"/>
        <v>17</v>
      </c>
    </row>
    <row r="26131" spans="2:2">
      <c r="B26131">
        <f t="shared" si="617"/>
        <v>17</v>
      </c>
    </row>
    <row r="26132" spans="2:2">
      <c r="B26132">
        <f t="shared" si="617"/>
        <v>17</v>
      </c>
    </row>
    <row r="26133" spans="2:2">
      <c r="B26133">
        <f t="shared" si="617"/>
        <v>17</v>
      </c>
    </row>
    <row r="26134" spans="2:2">
      <c r="B26134">
        <f t="shared" si="617"/>
        <v>17</v>
      </c>
    </row>
    <row r="26135" spans="2:2">
      <c r="B26135">
        <f t="shared" si="617"/>
        <v>17</v>
      </c>
    </row>
    <row r="26136" spans="2:2">
      <c r="B26136">
        <f t="shared" si="617"/>
        <v>17</v>
      </c>
    </row>
    <row r="26137" spans="2:2">
      <c r="B26137">
        <f t="shared" si="617"/>
        <v>17</v>
      </c>
    </row>
    <row r="26138" spans="2:2">
      <c r="B26138">
        <f t="shared" si="617"/>
        <v>17</v>
      </c>
    </row>
    <row r="26139" spans="2:2">
      <c r="B26139">
        <f t="shared" si="617"/>
        <v>17</v>
      </c>
    </row>
    <row r="26140" spans="2:2">
      <c r="B26140">
        <f t="shared" si="617"/>
        <v>17</v>
      </c>
    </row>
    <row r="26141" spans="2:2">
      <c r="B26141">
        <f t="shared" si="617"/>
        <v>17</v>
      </c>
    </row>
    <row r="26142" spans="2:2">
      <c r="B26142">
        <f t="shared" si="617"/>
        <v>17</v>
      </c>
    </row>
    <row r="26143" spans="2:2">
      <c r="B26143">
        <f t="shared" si="617"/>
        <v>17</v>
      </c>
    </row>
    <row r="26144" spans="2:2">
      <c r="B26144">
        <f t="shared" si="617"/>
        <v>17</v>
      </c>
    </row>
    <row r="26145" spans="2:2">
      <c r="B26145">
        <f t="shared" si="617"/>
        <v>17</v>
      </c>
    </row>
    <row r="26146" spans="2:2">
      <c r="B26146">
        <f t="shared" si="617"/>
        <v>17</v>
      </c>
    </row>
    <row r="26147" spans="2:2">
      <c r="B26147">
        <f t="shared" si="617"/>
        <v>17</v>
      </c>
    </row>
    <row r="26148" spans="2:2">
      <c r="B26148">
        <f t="shared" si="617"/>
        <v>17</v>
      </c>
    </row>
    <row r="26149" spans="2:2">
      <c r="B26149">
        <f t="shared" si="617"/>
        <v>17</v>
      </c>
    </row>
    <row r="26150" spans="2:2">
      <c r="B26150">
        <f t="shared" si="617"/>
        <v>17</v>
      </c>
    </row>
    <row r="26151" spans="2:2">
      <c r="B26151">
        <f t="shared" si="617"/>
        <v>17</v>
      </c>
    </row>
    <row r="26152" spans="2:2">
      <c r="B26152">
        <f t="shared" si="617"/>
        <v>17</v>
      </c>
    </row>
    <row r="26153" spans="2:2">
      <c r="B26153">
        <f t="shared" si="617"/>
        <v>17</v>
      </c>
    </row>
    <row r="26154" spans="2:2">
      <c r="B26154">
        <f t="shared" si="617"/>
        <v>17</v>
      </c>
    </row>
    <row r="26155" spans="2:2">
      <c r="B26155">
        <f t="shared" si="617"/>
        <v>17</v>
      </c>
    </row>
    <row r="26156" spans="2:2">
      <c r="B26156">
        <f t="shared" si="617"/>
        <v>17</v>
      </c>
    </row>
    <row r="26157" spans="2:2">
      <c r="B26157">
        <f t="shared" si="617"/>
        <v>17</v>
      </c>
    </row>
    <row r="26158" spans="2:2">
      <c r="B26158">
        <f t="shared" si="617"/>
        <v>17</v>
      </c>
    </row>
    <row r="26159" spans="2:2">
      <c r="B26159">
        <f t="shared" si="617"/>
        <v>17</v>
      </c>
    </row>
    <row r="26160" spans="2:2">
      <c r="B26160">
        <f t="shared" si="617"/>
        <v>17</v>
      </c>
    </row>
    <row r="26161" spans="2:2">
      <c r="B26161">
        <f t="shared" si="617"/>
        <v>17</v>
      </c>
    </row>
    <row r="26162" spans="2:2">
      <c r="B26162">
        <f t="shared" si="617"/>
        <v>17</v>
      </c>
    </row>
    <row r="26163" spans="2:2">
      <c r="B26163">
        <f t="shared" si="617"/>
        <v>17</v>
      </c>
    </row>
    <row r="26164" spans="2:2">
      <c r="B26164">
        <f t="shared" si="617"/>
        <v>17</v>
      </c>
    </row>
    <row r="26165" spans="2:2">
      <c r="B26165">
        <f t="shared" si="617"/>
        <v>17</v>
      </c>
    </row>
    <row r="26166" spans="2:2">
      <c r="B26166">
        <f t="shared" si="617"/>
        <v>17</v>
      </c>
    </row>
    <row r="26167" spans="2:2">
      <c r="B26167">
        <f t="shared" si="617"/>
        <v>17</v>
      </c>
    </row>
    <row r="26168" spans="2:2">
      <c r="B26168">
        <f t="shared" si="617"/>
        <v>17</v>
      </c>
    </row>
    <row r="26169" spans="2:2">
      <c r="B26169">
        <f t="shared" si="617"/>
        <v>17</v>
      </c>
    </row>
    <row r="26170" spans="2:2">
      <c r="B26170">
        <f t="shared" si="617"/>
        <v>17</v>
      </c>
    </row>
    <row r="26171" spans="2:2">
      <c r="B26171">
        <f t="shared" si="617"/>
        <v>17</v>
      </c>
    </row>
    <row r="26172" spans="2:2">
      <c r="B26172">
        <f t="shared" si="617"/>
        <v>17</v>
      </c>
    </row>
    <row r="26173" spans="2:2">
      <c r="B26173">
        <f t="shared" si="617"/>
        <v>17</v>
      </c>
    </row>
    <row r="26174" spans="2:2">
      <c r="B26174">
        <f t="shared" si="617"/>
        <v>17</v>
      </c>
    </row>
    <row r="26175" spans="2:2">
      <c r="B26175">
        <f t="shared" si="617"/>
        <v>17</v>
      </c>
    </row>
    <row r="26176" spans="2:2">
      <c r="B26176">
        <f t="shared" si="617"/>
        <v>17</v>
      </c>
    </row>
    <row r="26177" spans="2:2">
      <c r="B26177">
        <f t="shared" si="617"/>
        <v>17</v>
      </c>
    </row>
    <row r="26178" spans="2:2">
      <c r="B26178">
        <f t="shared" si="617"/>
        <v>17</v>
      </c>
    </row>
    <row r="26179" spans="2:2">
      <c r="B26179">
        <f t="shared" si="617"/>
        <v>17</v>
      </c>
    </row>
    <row r="26180" spans="2:2">
      <c r="B26180">
        <f t="shared" si="617"/>
        <v>17</v>
      </c>
    </row>
    <row r="26181" spans="2:2">
      <c r="B26181">
        <f t="shared" ref="B26181:B26244" si="618">+IF(F26180=44085,B26180+1,B26180)</f>
        <v>17</v>
      </c>
    </row>
    <row r="26182" spans="2:2">
      <c r="B26182">
        <f t="shared" si="618"/>
        <v>17</v>
      </c>
    </row>
    <row r="26183" spans="2:2">
      <c r="B26183">
        <f t="shared" si="618"/>
        <v>17</v>
      </c>
    </row>
    <row r="26184" spans="2:2">
      <c r="B26184">
        <f t="shared" si="618"/>
        <v>17</v>
      </c>
    </row>
    <row r="26185" spans="2:2">
      <c r="B26185">
        <f t="shared" si="618"/>
        <v>17</v>
      </c>
    </row>
    <row r="26186" spans="2:2">
      <c r="B26186">
        <f t="shared" si="618"/>
        <v>17</v>
      </c>
    </row>
    <row r="26187" spans="2:2">
      <c r="B26187">
        <f t="shared" si="618"/>
        <v>17</v>
      </c>
    </row>
    <row r="26188" spans="2:2">
      <c r="B26188">
        <f t="shared" si="618"/>
        <v>17</v>
      </c>
    </row>
    <row r="26189" spans="2:2">
      <c r="B26189">
        <f t="shared" si="618"/>
        <v>17</v>
      </c>
    </row>
    <row r="26190" spans="2:2">
      <c r="B26190">
        <f t="shared" si="618"/>
        <v>17</v>
      </c>
    </row>
    <row r="26191" spans="2:2">
      <c r="B26191">
        <f t="shared" si="618"/>
        <v>17</v>
      </c>
    </row>
    <row r="26192" spans="2:2">
      <c r="B26192">
        <f t="shared" si="618"/>
        <v>17</v>
      </c>
    </row>
    <row r="26193" spans="2:2">
      <c r="B26193">
        <f t="shared" si="618"/>
        <v>17</v>
      </c>
    </row>
    <row r="26194" spans="2:2">
      <c r="B26194">
        <f t="shared" si="618"/>
        <v>17</v>
      </c>
    </row>
    <row r="26195" spans="2:2">
      <c r="B26195">
        <f t="shared" si="618"/>
        <v>17</v>
      </c>
    </row>
    <row r="26196" spans="2:2">
      <c r="B26196">
        <f t="shared" si="618"/>
        <v>17</v>
      </c>
    </row>
    <row r="26197" spans="2:2">
      <c r="B26197">
        <f t="shared" si="618"/>
        <v>17</v>
      </c>
    </row>
    <row r="26198" spans="2:2">
      <c r="B26198">
        <f t="shared" si="618"/>
        <v>17</v>
      </c>
    </row>
    <row r="26199" spans="2:2">
      <c r="B26199">
        <f t="shared" si="618"/>
        <v>17</v>
      </c>
    </row>
    <row r="26200" spans="2:2">
      <c r="B26200">
        <f t="shared" si="618"/>
        <v>17</v>
      </c>
    </row>
    <row r="26201" spans="2:2">
      <c r="B26201">
        <f t="shared" si="618"/>
        <v>17</v>
      </c>
    </row>
    <row r="26202" spans="2:2">
      <c r="B26202">
        <f t="shared" si="618"/>
        <v>17</v>
      </c>
    </row>
    <row r="26203" spans="2:2">
      <c r="B26203">
        <f t="shared" si="618"/>
        <v>17</v>
      </c>
    </row>
    <row r="26204" spans="2:2">
      <c r="B26204">
        <f t="shared" si="618"/>
        <v>17</v>
      </c>
    </row>
    <row r="26205" spans="2:2">
      <c r="B26205">
        <f t="shared" si="618"/>
        <v>17</v>
      </c>
    </row>
    <row r="26206" spans="2:2">
      <c r="B26206">
        <f t="shared" si="618"/>
        <v>17</v>
      </c>
    </row>
    <row r="26207" spans="2:2">
      <c r="B26207">
        <f t="shared" si="618"/>
        <v>17</v>
      </c>
    </row>
    <row r="26208" spans="2:2">
      <c r="B26208">
        <f t="shared" si="618"/>
        <v>17</v>
      </c>
    </row>
    <row r="26209" spans="2:2">
      <c r="B26209">
        <f t="shared" si="618"/>
        <v>17</v>
      </c>
    </row>
    <row r="26210" spans="2:2">
      <c r="B26210">
        <f t="shared" si="618"/>
        <v>17</v>
      </c>
    </row>
    <row r="26211" spans="2:2">
      <c r="B26211">
        <f t="shared" si="618"/>
        <v>17</v>
      </c>
    </row>
    <row r="26212" spans="2:2">
      <c r="B26212">
        <f t="shared" si="618"/>
        <v>17</v>
      </c>
    </row>
    <row r="26213" spans="2:2">
      <c r="B26213">
        <f t="shared" si="618"/>
        <v>17</v>
      </c>
    </row>
    <row r="26214" spans="2:2">
      <c r="B26214">
        <f t="shared" si="618"/>
        <v>17</v>
      </c>
    </row>
    <row r="26215" spans="2:2">
      <c r="B26215">
        <f t="shared" si="618"/>
        <v>17</v>
      </c>
    </row>
    <row r="26216" spans="2:2">
      <c r="B26216">
        <f t="shared" si="618"/>
        <v>17</v>
      </c>
    </row>
    <row r="26217" spans="2:2">
      <c r="B26217">
        <f t="shared" si="618"/>
        <v>17</v>
      </c>
    </row>
    <row r="26218" spans="2:2">
      <c r="B26218">
        <f t="shared" si="618"/>
        <v>17</v>
      </c>
    </row>
    <row r="26219" spans="2:2">
      <c r="B26219">
        <f t="shared" si="618"/>
        <v>17</v>
      </c>
    </row>
    <row r="26220" spans="2:2">
      <c r="B26220">
        <f t="shared" si="618"/>
        <v>17</v>
      </c>
    </row>
    <row r="26221" spans="2:2">
      <c r="B26221">
        <f t="shared" si="618"/>
        <v>17</v>
      </c>
    </row>
    <row r="26222" spans="2:2">
      <c r="B26222">
        <f t="shared" si="618"/>
        <v>17</v>
      </c>
    </row>
    <row r="26223" spans="2:2">
      <c r="B26223">
        <f t="shared" si="618"/>
        <v>17</v>
      </c>
    </row>
    <row r="26224" spans="2:2">
      <c r="B26224">
        <f t="shared" si="618"/>
        <v>17</v>
      </c>
    </row>
    <row r="26225" spans="2:2">
      <c r="B26225">
        <f t="shared" si="618"/>
        <v>17</v>
      </c>
    </row>
    <row r="26226" spans="2:2">
      <c r="B26226">
        <f t="shared" si="618"/>
        <v>17</v>
      </c>
    </row>
    <row r="26227" spans="2:2">
      <c r="B26227">
        <f t="shared" si="618"/>
        <v>17</v>
      </c>
    </row>
    <row r="26228" spans="2:2">
      <c r="B26228">
        <f t="shared" si="618"/>
        <v>17</v>
      </c>
    </row>
    <row r="26229" spans="2:2">
      <c r="B26229">
        <f t="shared" si="618"/>
        <v>17</v>
      </c>
    </row>
    <row r="26230" spans="2:2">
      <c r="B26230">
        <f t="shared" si="618"/>
        <v>17</v>
      </c>
    </row>
    <row r="26231" spans="2:2">
      <c r="B26231">
        <f t="shared" si="618"/>
        <v>17</v>
      </c>
    </row>
    <row r="26232" spans="2:2">
      <c r="B26232">
        <f t="shared" si="618"/>
        <v>17</v>
      </c>
    </row>
    <row r="26233" spans="2:2">
      <c r="B26233">
        <f t="shared" si="618"/>
        <v>17</v>
      </c>
    </row>
    <row r="26234" spans="2:2">
      <c r="B26234">
        <f t="shared" si="618"/>
        <v>17</v>
      </c>
    </row>
    <row r="26235" spans="2:2">
      <c r="B26235">
        <f t="shared" si="618"/>
        <v>17</v>
      </c>
    </row>
    <row r="26236" spans="2:2">
      <c r="B26236">
        <f t="shared" si="618"/>
        <v>17</v>
      </c>
    </row>
    <row r="26237" spans="2:2">
      <c r="B26237">
        <f t="shared" si="618"/>
        <v>17</v>
      </c>
    </row>
    <row r="26238" spans="2:2">
      <c r="B26238">
        <f t="shared" si="618"/>
        <v>17</v>
      </c>
    </row>
    <row r="26239" spans="2:2">
      <c r="B26239">
        <f t="shared" si="618"/>
        <v>17</v>
      </c>
    </row>
    <row r="26240" spans="2:2">
      <c r="B26240">
        <f t="shared" si="618"/>
        <v>17</v>
      </c>
    </row>
    <row r="26241" spans="2:2">
      <c r="B26241">
        <f t="shared" si="618"/>
        <v>17</v>
      </c>
    </row>
    <row r="26242" spans="2:2">
      <c r="B26242">
        <f t="shared" si="618"/>
        <v>17</v>
      </c>
    </row>
    <row r="26243" spans="2:2">
      <c r="B26243">
        <f t="shared" si="618"/>
        <v>17</v>
      </c>
    </row>
    <row r="26244" spans="2:2">
      <c r="B26244">
        <f t="shared" si="618"/>
        <v>17</v>
      </c>
    </row>
    <row r="26245" spans="2:2">
      <c r="B26245">
        <f t="shared" ref="B26245:B26308" si="619">+IF(F26244=44085,B26244+1,B26244)</f>
        <v>17</v>
      </c>
    </row>
    <row r="26246" spans="2:2">
      <c r="B26246">
        <f t="shared" si="619"/>
        <v>17</v>
      </c>
    </row>
    <row r="26247" spans="2:2">
      <c r="B26247">
        <f t="shared" si="619"/>
        <v>17</v>
      </c>
    </row>
    <row r="26248" spans="2:2">
      <c r="B26248">
        <f t="shared" si="619"/>
        <v>17</v>
      </c>
    </row>
    <row r="26249" spans="2:2">
      <c r="B26249">
        <f t="shared" si="619"/>
        <v>17</v>
      </c>
    </row>
    <row r="26250" spans="2:2">
      <c r="B26250">
        <f t="shared" si="619"/>
        <v>17</v>
      </c>
    </row>
    <row r="26251" spans="2:2">
      <c r="B26251">
        <f t="shared" si="619"/>
        <v>17</v>
      </c>
    </row>
    <row r="26252" spans="2:2">
      <c r="B26252">
        <f t="shared" si="619"/>
        <v>17</v>
      </c>
    </row>
    <row r="26253" spans="2:2">
      <c r="B26253">
        <f t="shared" si="619"/>
        <v>17</v>
      </c>
    </row>
    <row r="26254" spans="2:2">
      <c r="B26254">
        <f t="shared" si="619"/>
        <v>17</v>
      </c>
    </row>
    <row r="26255" spans="2:2">
      <c r="B26255">
        <f t="shared" si="619"/>
        <v>17</v>
      </c>
    </row>
    <row r="26256" spans="2:2">
      <c r="B26256">
        <f t="shared" si="619"/>
        <v>17</v>
      </c>
    </row>
    <row r="26257" spans="2:2">
      <c r="B26257">
        <f t="shared" si="619"/>
        <v>17</v>
      </c>
    </row>
    <row r="26258" spans="2:2">
      <c r="B26258">
        <f t="shared" si="619"/>
        <v>17</v>
      </c>
    </row>
    <row r="26259" spans="2:2">
      <c r="B26259">
        <f t="shared" si="619"/>
        <v>17</v>
      </c>
    </row>
    <row r="26260" spans="2:2">
      <c r="B26260">
        <f t="shared" si="619"/>
        <v>17</v>
      </c>
    </row>
    <row r="26261" spans="2:2">
      <c r="B26261">
        <f t="shared" si="619"/>
        <v>17</v>
      </c>
    </row>
    <row r="26262" spans="2:2">
      <c r="B26262">
        <f t="shared" si="619"/>
        <v>17</v>
      </c>
    </row>
    <row r="26263" spans="2:2">
      <c r="B26263">
        <f t="shared" si="619"/>
        <v>17</v>
      </c>
    </row>
    <row r="26264" spans="2:2">
      <c r="B26264">
        <f t="shared" si="619"/>
        <v>17</v>
      </c>
    </row>
    <row r="26265" spans="2:2">
      <c r="B26265">
        <f t="shared" si="619"/>
        <v>17</v>
      </c>
    </row>
    <row r="26266" spans="2:2">
      <c r="B26266">
        <f t="shared" si="619"/>
        <v>17</v>
      </c>
    </row>
    <row r="26267" spans="2:2">
      <c r="B26267">
        <f t="shared" si="619"/>
        <v>17</v>
      </c>
    </row>
    <row r="26268" spans="2:2">
      <c r="B26268">
        <f t="shared" si="619"/>
        <v>17</v>
      </c>
    </row>
    <row r="26269" spans="2:2">
      <c r="B26269">
        <f t="shared" si="619"/>
        <v>17</v>
      </c>
    </row>
    <row r="26270" spans="2:2">
      <c r="B26270">
        <f t="shared" si="619"/>
        <v>17</v>
      </c>
    </row>
    <row r="26271" spans="2:2">
      <c r="B26271">
        <f t="shared" si="619"/>
        <v>17</v>
      </c>
    </row>
    <row r="26272" spans="2:2">
      <c r="B26272">
        <f t="shared" si="619"/>
        <v>17</v>
      </c>
    </row>
    <row r="26273" spans="2:2">
      <c r="B26273">
        <f t="shared" si="619"/>
        <v>17</v>
      </c>
    </row>
    <row r="26274" spans="2:2">
      <c r="B26274">
        <f t="shared" si="619"/>
        <v>17</v>
      </c>
    </row>
    <row r="26275" spans="2:2">
      <c r="B26275">
        <f t="shared" si="619"/>
        <v>17</v>
      </c>
    </row>
    <row r="26276" spans="2:2">
      <c r="B26276">
        <f t="shared" si="619"/>
        <v>17</v>
      </c>
    </row>
    <row r="26277" spans="2:2">
      <c r="B26277">
        <f t="shared" si="619"/>
        <v>17</v>
      </c>
    </row>
    <row r="26278" spans="2:2">
      <c r="B26278">
        <f t="shared" si="619"/>
        <v>17</v>
      </c>
    </row>
    <row r="26279" spans="2:2">
      <c r="B26279">
        <f t="shared" si="619"/>
        <v>17</v>
      </c>
    </row>
    <row r="26280" spans="2:2">
      <c r="B26280">
        <f t="shared" si="619"/>
        <v>17</v>
      </c>
    </row>
    <row r="26281" spans="2:2">
      <c r="B26281">
        <f t="shared" si="619"/>
        <v>17</v>
      </c>
    </row>
    <row r="26282" spans="2:2">
      <c r="B26282">
        <f t="shared" si="619"/>
        <v>17</v>
      </c>
    </row>
    <row r="26283" spans="2:2">
      <c r="B26283">
        <f t="shared" si="619"/>
        <v>17</v>
      </c>
    </row>
    <row r="26284" spans="2:2">
      <c r="B26284">
        <f t="shared" si="619"/>
        <v>17</v>
      </c>
    </row>
    <row r="26285" spans="2:2">
      <c r="B26285">
        <f t="shared" si="619"/>
        <v>17</v>
      </c>
    </row>
    <row r="26286" spans="2:2">
      <c r="B26286">
        <f t="shared" si="619"/>
        <v>17</v>
      </c>
    </row>
    <row r="26287" spans="2:2">
      <c r="B26287">
        <f t="shared" si="619"/>
        <v>17</v>
      </c>
    </row>
    <row r="26288" spans="2:2">
      <c r="B26288">
        <f t="shared" si="619"/>
        <v>17</v>
      </c>
    </row>
    <row r="26289" spans="2:2">
      <c r="B26289">
        <f t="shared" si="619"/>
        <v>17</v>
      </c>
    </row>
    <row r="26290" spans="2:2">
      <c r="B26290">
        <f t="shared" si="619"/>
        <v>17</v>
      </c>
    </row>
    <row r="26291" spans="2:2">
      <c r="B26291">
        <f t="shared" si="619"/>
        <v>17</v>
      </c>
    </row>
    <row r="26292" spans="2:2">
      <c r="B26292">
        <f t="shared" si="619"/>
        <v>17</v>
      </c>
    </row>
    <row r="26293" spans="2:2">
      <c r="B26293">
        <f t="shared" si="619"/>
        <v>17</v>
      </c>
    </row>
    <row r="26294" spans="2:2">
      <c r="B26294">
        <f t="shared" si="619"/>
        <v>17</v>
      </c>
    </row>
    <row r="26295" spans="2:2">
      <c r="B26295">
        <f t="shared" si="619"/>
        <v>17</v>
      </c>
    </row>
    <row r="26296" spans="2:2">
      <c r="B26296">
        <f t="shared" si="619"/>
        <v>17</v>
      </c>
    </row>
    <row r="26297" spans="2:2">
      <c r="B26297">
        <f t="shared" si="619"/>
        <v>17</v>
      </c>
    </row>
    <row r="26298" spans="2:2">
      <c r="B26298">
        <f t="shared" si="619"/>
        <v>17</v>
      </c>
    </row>
    <row r="26299" spans="2:2">
      <c r="B26299">
        <f t="shared" si="619"/>
        <v>17</v>
      </c>
    </row>
    <row r="26300" spans="2:2">
      <c r="B26300">
        <f t="shared" si="619"/>
        <v>17</v>
      </c>
    </row>
    <row r="26301" spans="2:2">
      <c r="B26301">
        <f t="shared" si="619"/>
        <v>17</v>
      </c>
    </row>
    <row r="26302" spans="2:2">
      <c r="B26302">
        <f t="shared" si="619"/>
        <v>17</v>
      </c>
    </row>
    <row r="26303" spans="2:2">
      <c r="B26303">
        <f t="shared" si="619"/>
        <v>17</v>
      </c>
    </row>
    <row r="26304" spans="2:2">
      <c r="B26304">
        <f t="shared" si="619"/>
        <v>17</v>
      </c>
    </row>
    <row r="26305" spans="2:2">
      <c r="B26305">
        <f t="shared" si="619"/>
        <v>17</v>
      </c>
    </row>
    <row r="26306" spans="2:2">
      <c r="B26306">
        <f t="shared" si="619"/>
        <v>17</v>
      </c>
    </row>
    <row r="26307" spans="2:2">
      <c r="B26307">
        <f t="shared" si="619"/>
        <v>17</v>
      </c>
    </row>
    <row r="26308" spans="2:2">
      <c r="B26308">
        <f t="shared" si="619"/>
        <v>17</v>
      </c>
    </row>
    <row r="26309" spans="2:2">
      <c r="B26309">
        <f t="shared" ref="B26309:B26372" si="620">+IF(F26308=44085,B26308+1,B26308)</f>
        <v>17</v>
      </c>
    </row>
    <row r="26310" spans="2:2">
      <c r="B26310">
        <f t="shared" si="620"/>
        <v>17</v>
      </c>
    </row>
    <row r="26311" spans="2:2">
      <c r="B26311">
        <f t="shared" si="620"/>
        <v>17</v>
      </c>
    </row>
    <row r="26312" spans="2:2">
      <c r="B26312">
        <f t="shared" si="620"/>
        <v>17</v>
      </c>
    </row>
    <row r="26313" spans="2:2">
      <c r="B26313">
        <f t="shared" si="620"/>
        <v>17</v>
      </c>
    </row>
    <row r="26314" spans="2:2">
      <c r="B26314">
        <f t="shared" si="620"/>
        <v>17</v>
      </c>
    </row>
    <row r="26315" spans="2:2">
      <c r="B26315">
        <f t="shared" si="620"/>
        <v>17</v>
      </c>
    </row>
    <row r="26316" spans="2:2">
      <c r="B26316">
        <f t="shared" si="620"/>
        <v>17</v>
      </c>
    </row>
    <row r="26317" spans="2:2">
      <c r="B26317">
        <f t="shared" si="620"/>
        <v>17</v>
      </c>
    </row>
    <row r="26318" spans="2:2">
      <c r="B26318">
        <f t="shared" si="620"/>
        <v>17</v>
      </c>
    </row>
    <row r="26319" spans="2:2">
      <c r="B26319">
        <f t="shared" si="620"/>
        <v>17</v>
      </c>
    </row>
    <row r="26320" spans="2:2">
      <c r="B26320">
        <f t="shared" si="620"/>
        <v>17</v>
      </c>
    </row>
    <row r="26321" spans="2:2">
      <c r="B26321">
        <f t="shared" si="620"/>
        <v>17</v>
      </c>
    </row>
    <row r="26322" spans="2:2">
      <c r="B26322">
        <f t="shared" si="620"/>
        <v>17</v>
      </c>
    </row>
    <row r="26323" spans="2:2">
      <c r="B26323">
        <f t="shared" si="620"/>
        <v>17</v>
      </c>
    </row>
    <row r="26324" spans="2:2">
      <c r="B26324">
        <f t="shared" si="620"/>
        <v>17</v>
      </c>
    </row>
    <row r="26325" spans="2:2">
      <c r="B26325">
        <f t="shared" si="620"/>
        <v>17</v>
      </c>
    </row>
    <row r="26326" spans="2:2">
      <c r="B26326">
        <f t="shared" si="620"/>
        <v>17</v>
      </c>
    </row>
    <row r="26327" spans="2:2">
      <c r="B26327">
        <f t="shared" si="620"/>
        <v>17</v>
      </c>
    </row>
    <row r="26328" spans="2:2">
      <c r="B26328">
        <f t="shared" si="620"/>
        <v>17</v>
      </c>
    </row>
    <row r="26329" spans="2:2">
      <c r="B26329">
        <f t="shared" si="620"/>
        <v>17</v>
      </c>
    </row>
    <row r="26330" spans="2:2">
      <c r="B26330">
        <f t="shared" si="620"/>
        <v>17</v>
      </c>
    </row>
    <row r="26331" spans="2:2">
      <c r="B26331">
        <f t="shared" si="620"/>
        <v>17</v>
      </c>
    </row>
    <row r="26332" spans="2:2">
      <c r="B26332">
        <f t="shared" si="620"/>
        <v>17</v>
      </c>
    </row>
    <row r="26333" spans="2:2">
      <c r="B26333">
        <f t="shared" si="620"/>
        <v>17</v>
      </c>
    </row>
    <row r="26334" spans="2:2">
      <c r="B26334">
        <f t="shared" si="620"/>
        <v>17</v>
      </c>
    </row>
    <row r="26335" spans="2:2">
      <c r="B26335">
        <f t="shared" si="620"/>
        <v>17</v>
      </c>
    </row>
    <row r="26336" spans="2:2">
      <c r="B26336">
        <f t="shared" si="620"/>
        <v>17</v>
      </c>
    </row>
    <row r="26337" spans="2:2">
      <c r="B26337">
        <f t="shared" si="620"/>
        <v>17</v>
      </c>
    </row>
    <row r="26338" spans="2:2">
      <c r="B26338">
        <f t="shared" si="620"/>
        <v>17</v>
      </c>
    </row>
    <row r="26339" spans="2:2">
      <c r="B26339">
        <f t="shared" si="620"/>
        <v>17</v>
      </c>
    </row>
    <row r="26340" spans="2:2">
      <c r="B26340">
        <f t="shared" si="620"/>
        <v>17</v>
      </c>
    </row>
    <row r="26341" spans="2:2">
      <c r="B26341">
        <f t="shared" si="620"/>
        <v>17</v>
      </c>
    </row>
    <row r="26342" spans="2:2">
      <c r="B26342">
        <f t="shared" si="620"/>
        <v>17</v>
      </c>
    </row>
    <row r="26343" spans="2:2">
      <c r="B26343">
        <f t="shared" si="620"/>
        <v>17</v>
      </c>
    </row>
    <row r="26344" spans="2:2">
      <c r="B26344">
        <f t="shared" si="620"/>
        <v>17</v>
      </c>
    </row>
    <row r="26345" spans="2:2">
      <c r="B26345">
        <f t="shared" si="620"/>
        <v>17</v>
      </c>
    </row>
    <row r="26346" spans="2:2">
      <c r="B26346">
        <f t="shared" si="620"/>
        <v>17</v>
      </c>
    </row>
    <row r="26347" spans="2:2">
      <c r="B26347">
        <f t="shared" si="620"/>
        <v>17</v>
      </c>
    </row>
    <row r="26348" spans="2:2">
      <c r="B26348">
        <f t="shared" si="620"/>
        <v>17</v>
      </c>
    </row>
    <row r="26349" spans="2:2">
      <c r="B26349">
        <f t="shared" si="620"/>
        <v>17</v>
      </c>
    </row>
    <row r="26350" spans="2:2">
      <c r="B26350">
        <f t="shared" si="620"/>
        <v>17</v>
      </c>
    </row>
    <row r="26351" spans="2:2">
      <c r="B26351">
        <f t="shared" si="620"/>
        <v>17</v>
      </c>
    </row>
    <row r="26352" spans="2:2">
      <c r="B26352">
        <f t="shared" si="620"/>
        <v>17</v>
      </c>
    </row>
    <row r="26353" spans="2:2">
      <c r="B26353">
        <f t="shared" si="620"/>
        <v>17</v>
      </c>
    </row>
    <row r="26354" spans="2:2">
      <c r="B26354">
        <f t="shared" si="620"/>
        <v>17</v>
      </c>
    </row>
    <row r="26355" spans="2:2">
      <c r="B26355">
        <f t="shared" si="620"/>
        <v>17</v>
      </c>
    </row>
    <row r="26356" spans="2:2">
      <c r="B26356">
        <f t="shared" si="620"/>
        <v>17</v>
      </c>
    </row>
    <row r="26357" spans="2:2">
      <c r="B26357">
        <f t="shared" si="620"/>
        <v>17</v>
      </c>
    </row>
    <row r="26358" spans="2:2">
      <c r="B26358">
        <f t="shared" si="620"/>
        <v>17</v>
      </c>
    </row>
    <row r="26359" spans="2:2">
      <c r="B26359">
        <f t="shared" si="620"/>
        <v>17</v>
      </c>
    </row>
    <row r="26360" spans="2:2">
      <c r="B26360">
        <f t="shared" si="620"/>
        <v>17</v>
      </c>
    </row>
    <row r="26361" spans="2:2">
      <c r="B26361">
        <f t="shared" si="620"/>
        <v>17</v>
      </c>
    </row>
    <row r="26362" spans="2:2">
      <c r="B26362">
        <f t="shared" si="620"/>
        <v>17</v>
      </c>
    </row>
    <row r="26363" spans="2:2">
      <c r="B26363">
        <f t="shared" si="620"/>
        <v>17</v>
      </c>
    </row>
    <row r="26364" spans="2:2">
      <c r="B26364">
        <f t="shared" si="620"/>
        <v>17</v>
      </c>
    </row>
    <row r="26365" spans="2:2">
      <c r="B26365">
        <f t="shared" si="620"/>
        <v>17</v>
      </c>
    </row>
    <row r="26366" spans="2:2">
      <c r="B26366">
        <f t="shared" si="620"/>
        <v>17</v>
      </c>
    </row>
    <row r="26367" spans="2:2">
      <c r="B26367">
        <f t="shared" si="620"/>
        <v>17</v>
      </c>
    </row>
    <row r="26368" spans="2:2">
      <c r="B26368">
        <f t="shared" si="620"/>
        <v>17</v>
      </c>
    </row>
    <row r="26369" spans="2:2">
      <c r="B26369">
        <f t="shared" si="620"/>
        <v>17</v>
      </c>
    </row>
    <row r="26370" spans="2:2">
      <c r="B26370">
        <f t="shared" si="620"/>
        <v>17</v>
      </c>
    </row>
    <row r="26371" spans="2:2">
      <c r="B26371">
        <f t="shared" si="620"/>
        <v>17</v>
      </c>
    </row>
    <row r="26372" spans="2:2">
      <c r="B26372">
        <f t="shared" si="620"/>
        <v>17</v>
      </c>
    </row>
    <row r="26373" spans="2:2">
      <c r="B26373">
        <f t="shared" ref="B26373:B26436" si="621">+IF(F26372=44085,B26372+1,B26372)</f>
        <v>17</v>
      </c>
    </row>
    <row r="26374" spans="2:2">
      <c r="B26374">
        <f t="shared" si="621"/>
        <v>17</v>
      </c>
    </row>
    <row r="26375" spans="2:2">
      <c r="B26375">
        <f t="shared" si="621"/>
        <v>17</v>
      </c>
    </row>
    <row r="26376" spans="2:2">
      <c r="B26376">
        <f t="shared" si="621"/>
        <v>17</v>
      </c>
    </row>
    <row r="26377" spans="2:2">
      <c r="B26377">
        <f t="shared" si="621"/>
        <v>17</v>
      </c>
    </row>
    <row r="26378" spans="2:2">
      <c r="B26378">
        <f t="shared" si="621"/>
        <v>17</v>
      </c>
    </row>
    <row r="26379" spans="2:2">
      <c r="B26379">
        <f t="shared" si="621"/>
        <v>17</v>
      </c>
    </row>
    <row r="26380" spans="2:2">
      <c r="B26380">
        <f t="shared" si="621"/>
        <v>17</v>
      </c>
    </row>
    <row r="26381" spans="2:2">
      <c r="B26381">
        <f t="shared" si="621"/>
        <v>17</v>
      </c>
    </row>
    <row r="26382" spans="2:2">
      <c r="B26382">
        <f t="shared" si="621"/>
        <v>17</v>
      </c>
    </row>
    <row r="26383" spans="2:2">
      <c r="B26383">
        <f t="shared" si="621"/>
        <v>17</v>
      </c>
    </row>
    <row r="26384" spans="2:2">
      <c r="B26384">
        <f t="shared" si="621"/>
        <v>17</v>
      </c>
    </row>
    <row r="26385" spans="2:2">
      <c r="B26385">
        <f t="shared" si="621"/>
        <v>17</v>
      </c>
    </row>
    <row r="26386" spans="2:2">
      <c r="B26386">
        <f t="shared" si="621"/>
        <v>17</v>
      </c>
    </row>
    <row r="26387" spans="2:2">
      <c r="B26387">
        <f t="shared" si="621"/>
        <v>17</v>
      </c>
    </row>
    <row r="26388" spans="2:2">
      <c r="B26388">
        <f t="shared" si="621"/>
        <v>17</v>
      </c>
    </row>
    <row r="26389" spans="2:2">
      <c r="B26389">
        <f t="shared" si="621"/>
        <v>17</v>
      </c>
    </row>
    <row r="26390" spans="2:2">
      <c r="B26390">
        <f t="shared" si="621"/>
        <v>17</v>
      </c>
    </row>
    <row r="26391" spans="2:2">
      <c r="B26391">
        <f t="shared" si="621"/>
        <v>17</v>
      </c>
    </row>
    <row r="26392" spans="2:2">
      <c r="B26392">
        <f t="shared" si="621"/>
        <v>17</v>
      </c>
    </row>
    <row r="26393" spans="2:2">
      <c r="B26393">
        <f t="shared" si="621"/>
        <v>17</v>
      </c>
    </row>
    <row r="26394" spans="2:2">
      <c r="B26394">
        <f t="shared" si="621"/>
        <v>17</v>
      </c>
    </row>
    <row r="26395" spans="2:2">
      <c r="B26395">
        <f t="shared" si="621"/>
        <v>17</v>
      </c>
    </row>
    <row r="26396" spans="2:2">
      <c r="B26396">
        <f t="shared" si="621"/>
        <v>17</v>
      </c>
    </row>
    <row r="26397" spans="2:2">
      <c r="B26397">
        <f t="shared" si="621"/>
        <v>17</v>
      </c>
    </row>
    <row r="26398" spans="2:2">
      <c r="B26398">
        <f t="shared" si="621"/>
        <v>17</v>
      </c>
    </row>
    <row r="26399" spans="2:2">
      <c r="B26399">
        <f t="shared" si="621"/>
        <v>17</v>
      </c>
    </row>
    <row r="26400" spans="2:2">
      <c r="B26400">
        <f t="shared" si="621"/>
        <v>17</v>
      </c>
    </row>
    <row r="26401" spans="2:2">
      <c r="B26401">
        <f t="shared" si="621"/>
        <v>17</v>
      </c>
    </row>
    <row r="26402" spans="2:2">
      <c r="B26402">
        <f t="shared" si="621"/>
        <v>17</v>
      </c>
    </row>
    <row r="26403" spans="2:2">
      <c r="B26403">
        <f t="shared" si="621"/>
        <v>17</v>
      </c>
    </row>
    <row r="26404" spans="2:2">
      <c r="B26404">
        <f t="shared" si="621"/>
        <v>17</v>
      </c>
    </row>
    <row r="26405" spans="2:2">
      <c r="B26405">
        <f t="shared" si="621"/>
        <v>17</v>
      </c>
    </row>
    <row r="26406" spans="2:2">
      <c r="B26406">
        <f t="shared" si="621"/>
        <v>17</v>
      </c>
    </row>
    <row r="26407" spans="2:2">
      <c r="B26407">
        <f t="shared" si="621"/>
        <v>17</v>
      </c>
    </row>
    <row r="26408" spans="2:2">
      <c r="B26408">
        <f t="shared" si="621"/>
        <v>17</v>
      </c>
    </row>
    <row r="26409" spans="2:2">
      <c r="B26409">
        <f t="shared" si="621"/>
        <v>17</v>
      </c>
    </row>
    <row r="26410" spans="2:2">
      <c r="B26410">
        <f t="shared" si="621"/>
        <v>17</v>
      </c>
    </row>
    <row r="26411" spans="2:2">
      <c r="B26411">
        <f t="shared" si="621"/>
        <v>17</v>
      </c>
    </row>
    <row r="26412" spans="2:2">
      <c r="B26412">
        <f t="shared" si="621"/>
        <v>17</v>
      </c>
    </row>
    <row r="26413" spans="2:2">
      <c r="B26413">
        <f t="shared" si="621"/>
        <v>17</v>
      </c>
    </row>
    <row r="26414" spans="2:2">
      <c r="B26414">
        <f t="shared" si="621"/>
        <v>17</v>
      </c>
    </row>
    <row r="26415" spans="2:2">
      <c r="B26415">
        <f t="shared" si="621"/>
        <v>17</v>
      </c>
    </row>
    <row r="26416" spans="2:2">
      <c r="B26416">
        <f t="shared" si="621"/>
        <v>17</v>
      </c>
    </row>
    <row r="26417" spans="2:2">
      <c r="B26417">
        <f t="shared" si="621"/>
        <v>17</v>
      </c>
    </row>
    <row r="26418" spans="2:2">
      <c r="B26418">
        <f t="shared" si="621"/>
        <v>17</v>
      </c>
    </row>
    <row r="26419" spans="2:2">
      <c r="B26419">
        <f t="shared" si="621"/>
        <v>17</v>
      </c>
    </row>
    <row r="26420" spans="2:2">
      <c r="B26420">
        <f t="shared" si="621"/>
        <v>17</v>
      </c>
    </row>
    <row r="26421" spans="2:2">
      <c r="B26421">
        <f t="shared" si="621"/>
        <v>17</v>
      </c>
    </row>
    <row r="26422" spans="2:2">
      <c r="B26422">
        <f t="shared" si="621"/>
        <v>17</v>
      </c>
    </row>
    <row r="26423" spans="2:2">
      <c r="B26423">
        <f t="shared" si="621"/>
        <v>17</v>
      </c>
    </row>
    <row r="26424" spans="2:2">
      <c r="B26424">
        <f t="shared" si="621"/>
        <v>17</v>
      </c>
    </row>
    <row r="26425" spans="2:2">
      <c r="B26425">
        <f t="shared" si="621"/>
        <v>17</v>
      </c>
    </row>
    <row r="26426" spans="2:2">
      <c r="B26426">
        <f t="shared" si="621"/>
        <v>17</v>
      </c>
    </row>
    <row r="26427" spans="2:2">
      <c r="B26427">
        <f t="shared" si="621"/>
        <v>17</v>
      </c>
    </row>
    <row r="26428" spans="2:2">
      <c r="B26428">
        <f t="shared" si="621"/>
        <v>17</v>
      </c>
    </row>
    <row r="26429" spans="2:2">
      <c r="B26429">
        <f t="shared" si="621"/>
        <v>17</v>
      </c>
    </row>
    <row r="26430" spans="2:2">
      <c r="B26430">
        <f t="shared" si="621"/>
        <v>17</v>
      </c>
    </row>
    <row r="26431" spans="2:2">
      <c r="B26431">
        <f t="shared" si="621"/>
        <v>17</v>
      </c>
    </row>
    <row r="26432" spans="2:2">
      <c r="B26432">
        <f t="shared" si="621"/>
        <v>17</v>
      </c>
    </row>
    <row r="26433" spans="2:2">
      <c r="B26433">
        <f t="shared" si="621"/>
        <v>17</v>
      </c>
    </row>
    <row r="26434" spans="2:2">
      <c r="B26434">
        <f t="shared" si="621"/>
        <v>17</v>
      </c>
    </row>
    <row r="26435" spans="2:2">
      <c r="B26435">
        <f t="shared" si="621"/>
        <v>17</v>
      </c>
    </row>
    <row r="26436" spans="2:2">
      <c r="B26436">
        <f t="shared" si="621"/>
        <v>17</v>
      </c>
    </row>
    <row r="26437" spans="2:2">
      <c r="B26437">
        <f t="shared" ref="B26437:B26500" si="622">+IF(F26436=44085,B26436+1,B26436)</f>
        <v>17</v>
      </c>
    </row>
    <row r="26438" spans="2:2">
      <c r="B26438">
        <f t="shared" si="622"/>
        <v>17</v>
      </c>
    </row>
    <row r="26439" spans="2:2">
      <c r="B26439">
        <f t="shared" si="622"/>
        <v>17</v>
      </c>
    </row>
    <row r="26440" spans="2:2">
      <c r="B26440">
        <f t="shared" si="622"/>
        <v>17</v>
      </c>
    </row>
    <row r="26441" spans="2:2">
      <c r="B26441">
        <f t="shared" si="622"/>
        <v>17</v>
      </c>
    </row>
    <row r="26442" spans="2:2">
      <c r="B26442">
        <f t="shared" si="622"/>
        <v>17</v>
      </c>
    </row>
    <row r="26443" spans="2:2">
      <c r="B26443">
        <f t="shared" si="622"/>
        <v>17</v>
      </c>
    </row>
    <row r="26444" spans="2:2">
      <c r="B26444">
        <f t="shared" si="622"/>
        <v>17</v>
      </c>
    </row>
    <row r="26445" spans="2:2">
      <c r="B26445">
        <f t="shared" si="622"/>
        <v>17</v>
      </c>
    </row>
    <row r="26446" spans="2:2">
      <c r="B26446">
        <f t="shared" si="622"/>
        <v>17</v>
      </c>
    </row>
    <row r="26447" spans="2:2">
      <c r="B26447">
        <f t="shared" si="622"/>
        <v>17</v>
      </c>
    </row>
    <row r="26448" spans="2:2">
      <c r="B26448">
        <f t="shared" si="622"/>
        <v>17</v>
      </c>
    </row>
    <row r="26449" spans="2:2">
      <c r="B26449">
        <f t="shared" si="622"/>
        <v>17</v>
      </c>
    </row>
    <row r="26450" spans="2:2">
      <c r="B26450">
        <f t="shared" si="622"/>
        <v>17</v>
      </c>
    </row>
    <row r="26451" spans="2:2">
      <c r="B26451">
        <f t="shared" si="622"/>
        <v>17</v>
      </c>
    </row>
    <row r="26452" spans="2:2">
      <c r="B26452">
        <f t="shared" si="622"/>
        <v>17</v>
      </c>
    </row>
    <row r="26453" spans="2:2">
      <c r="B26453">
        <f t="shared" si="622"/>
        <v>17</v>
      </c>
    </row>
    <row r="26454" spans="2:2">
      <c r="B26454">
        <f t="shared" si="622"/>
        <v>17</v>
      </c>
    </row>
    <row r="26455" spans="2:2">
      <c r="B26455">
        <f t="shared" si="622"/>
        <v>17</v>
      </c>
    </row>
    <row r="26456" spans="2:2">
      <c r="B26456">
        <f t="shared" si="622"/>
        <v>17</v>
      </c>
    </row>
    <row r="26457" spans="2:2">
      <c r="B26457">
        <f t="shared" si="622"/>
        <v>17</v>
      </c>
    </row>
    <row r="26458" spans="2:2">
      <c r="B26458">
        <f t="shared" si="622"/>
        <v>17</v>
      </c>
    </row>
    <row r="26459" spans="2:2">
      <c r="B26459">
        <f t="shared" si="622"/>
        <v>17</v>
      </c>
    </row>
    <row r="26460" spans="2:2">
      <c r="B26460">
        <f t="shared" si="622"/>
        <v>17</v>
      </c>
    </row>
    <row r="26461" spans="2:2">
      <c r="B26461">
        <f t="shared" si="622"/>
        <v>17</v>
      </c>
    </row>
    <row r="26462" spans="2:2">
      <c r="B26462">
        <f t="shared" si="622"/>
        <v>17</v>
      </c>
    </row>
    <row r="26463" spans="2:2">
      <c r="B26463">
        <f t="shared" si="622"/>
        <v>17</v>
      </c>
    </row>
    <row r="26464" spans="2:2">
      <c r="B26464">
        <f t="shared" si="622"/>
        <v>17</v>
      </c>
    </row>
    <row r="26465" spans="2:2">
      <c r="B26465">
        <f t="shared" si="622"/>
        <v>17</v>
      </c>
    </row>
    <row r="26466" spans="2:2">
      <c r="B26466">
        <f t="shared" si="622"/>
        <v>17</v>
      </c>
    </row>
    <row r="26467" spans="2:2">
      <c r="B26467">
        <f t="shared" si="622"/>
        <v>17</v>
      </c>
    </row>
    <row r="26468" spans="2:2">
      <c r="B26468">
        <f t="shared" si="622"/>
        <v>17</v>
      </c>
    </row>
    <row r="26469" spans="2:2">
      <c r="B26469">
        <f t="shared" si="622"/>
        <v>17</v>
      </c>
    </row>
    <row r="26470" spans="2:2">
      <c r="B26470">
        <f t="shared" si="622"/>
        <v>17</v>
      </c>
    </row>
    <row r="26471" spans="2:2">
      <c r="B26471">
        <f t="shared" si="622"/>
        <v>17</v>
      </c>
    </row>
    <row r="26472" spans="2:2">
      <c r="B26472">
        <f t="shared" si="622"/>
        <v>17</v>
      </c>
    </row>
    <row r="26473" spans="2:2">
      <c r="B26473">
        <f t="shared" si="622"/>
        <v>17</v>
      </c>
    </row>
    <row r="26474" spans="2:2">
      <c r="B26474">
        <f t="shared" si="622"/>
        <v>17</v>
      </c>
    </row>
    <row r="26475" spans="2:2">
      <c r="B26475">
        <f t="shared" si="622"/>
        <v>17</v>
      </c>
    </row>
    <row r="26476" spans="2:2">
      <c r="B26476">
        <f t="shared" si="622"/>
        <v>17</v>
      </c>
    </row>
    <row r="26477" spans="2:2">
      <c r="B26477">
        <f t="shared" si="622"/>
        <v>17</v>
      </c>
    </row>
    <row r="26478" spans="2:2">
      <c r="B26478">
        <f t="shared" si="622"/>
        <v>17</v>
      </c>
    </row>
    <row r="26479" spans="2:2">
      <c r="B26479">
        <f t="shared" si="622"/>
        <v>17</v>
      </c>
    </row>
    <row r="26480" spans="2:2">
      <c r="B26480">
        <f t="shared" si="622"/>
        <v>17</v>
      </c>
    </row>
    <row r="26481" spans="2:2">
      <c r="B26481">
        <f t="shared" si="622"/>
        <v>17</v>
      </c>
    </row>
    <row r="26482" spans="2:2">
      <c r="B26482">
        <f t="shared" si="622"/>
        <v>17</v>
      </c>
    </row>
    <row r="26483" spans="2:2">
      <c r="B26483">
        <f t="shared" si="622"/>
        <v>17</v>
      </c>
    </row>
    <row r="26484" spans="2:2">
      <c r="B26484">
        <f t="shared" si="622"/>
        <v>17</v>
      </c>
    </row>
    <row r="26485" spans="2:2">
      <c r="B26485">
        <f t="shared" si="622"/>
        <v>17</v>
      </c>
    </row>
    <row r="26486" spans="2:2">
      <c r="B26486">
        <f t="shared" si="622"/>
        <v>17</v>
      </c>
    </row>
    <row r="26487" spans="2:2">
      <c r="B26487">
        <f t="shared" si="622"/>
        <v>17</v>
      </c>
    </row>
    <row r="26488" spans="2:2">
      <c r="B26488">
        <f t="shared" si="622"/>
        <v>17</v>
      </c>
    </row>
    <row r="26489" spans="2:2">
      <c r="B26489">
        <f t="shared" si="622"/>
        <v>17</v>
      </c>
    </row>
    <row r="26490" spans="2:2">
      <c r="B26490">
        <f t="shared" si="622"/>
        <v>17</v>
      </c>
    </row>
    <row r="26491" spans="2:2">
      <c r="B26491">
        <f t="shared" si="622"/>
        <v>17</v>
      </c>
    </row>
    <row r="26492" spans="2:2">
      <c r="B26492">
        <f t="shared" si="622"/>
        <v>17</v>
      </c>
    </row>
    <row r="26493" spans="2:2">
      <c r="B26493">
        <f t="shared" si="622"/>
        <v>17</v>
      </c>
    </row>
    <row r="26494" spans="2:2">
      <c r="B26494">
        <f t="shared" si="622"/>
        <v>17</v>
      </c>
    </row>
    <row r="26495" spans="2:2">
      <c r="B26495">
        <f t="shared" si="622"/>
        <v>17</v>
      </c>
    </row>
    <row r="26496" spans="2:2">
      <c r="B26496">
        <f t="shared" si="622"/>
        <v>17</v>
      </c>
    </row>
    <row r="26497" spans="2:2">
      <c r="B26497">
        <f t="shared" si="622"/>
        <v>17</v>
      </c>
    </row>
    <row r="26498" spans="2:2">
      <c r="B26498">
        <f t="shared" si="622"/>
        <v>17</v>
      </c>
    </row>
    <row r="26499" spans="2:2">
      <c r="B26499">
        <f t="shared" si="622"/>
        <v>17</v>
      </c>
    </row>
    <row r="26500" spans="2:2">
      <c r="B26500">
        <f t="shared" si="622"/>
        <v>17</v>
      </c>
    </row>
    <row r="26501" spans="2:2">
      <c r="B26501">
        <f t="shared" ref="B26501:B26564" si="623">+IF(F26500=44085,B26500+1,B26500)</f>
        <v>17</v>
      </c>
    </row>
    <row r="26502" spans="2:2">
      <c r="B26502">
        <f t="shared" si="623"/>
        <v>17</v>
      </c>
    </row>
    <row r="26503" spans="2:2">
      <c r="B26503">
        <f t="shared" si="623"/>
        <v>17</v>
      </c>
    </row>
    <row r="26504" spans="2:2">
      <c r="B26504">
        <f t="shared" si="623"/>
        <v>17</v>
      </c>
    </row>
    <row r="26505" spans="2:2">
      <c r="B26505">
        <f t="shared" si="623"/>
        <v>17</v>
      </c>
    </row>
    <row r="26506" spans="2:2">
      <c r="B26506">
        <f t="shared" si="623"/>
        <v>17</v>
      </c>
    </row>
    <row r="26507" spans="2:2">
      <c r="B26507">
        <f t="shared" si="623"/>
        <v>17</v>
      </c>
    </row>
    <row r="26508" spans="2:2">
      <c r="B26508">
        <f t="shared" si="623"/>
        <v>17</v>
      </c>
    </row>
    <row r="26509" spans="2:2">
      <c r="B26509">
        <f t="shared" si="623"/>
        <v>17</v>
      </c>
    </row>
    <row r="26510" spans="2:2">
      <c r="B26510">
        <f t="shared" si="623"/>
        <v>17</v>
      </c>
    </row>
    <row r="26511" spans="2:2">
      <c r="B26511">
        <f t="shared" si="623"/>
        <v>17</v>
      </c>
    </row>
    <row r="26512" spans="2:2">
      <c r="B26512">
        <f t="shared" si="623"/>
        <v>17</v>
      </c>
    </row>
    <row r="26513" spans="2:2">
      <c r="B26513">
        <f t="shared" si="623"/>
        <v>17</v>
      </c>
    </row>
    <row r="26514" spans="2:2">
      <c r="B26514">
        <f t="shared" si="623"/>
        <v>17</v>
      </c>
    </row>
    <row r="26515" spans="2:2">
      <c r="B26515">
        <f t="shared" si="623"/>
        <v>17</v>
      </c>
    </row>
    <row r="26516" spans="2:2">
      <c r="B26516">
        <f t="shared" si="623"/>
        <v>17</v>
      </c>
    </row>
    <row r="26517" spans="2:2">
      <c r="B26517">
        <f t="shared" si="623"/>
        <v>17</v>
      </c>
    </row>
    <row r="26518" spans="2:2">
      <c r="B26518">
        <f t="shared" si="623"/>
        <v>17</v>
      </c>
    </row>
    <row r="26519" spans="2:2">
      <c r="B26519">
        <f t="shared" si="623"/>
        <v>17</v>
      </c>
    </row>
    <row r="26520" spans="2:2">
      <c r="B26520">
        <f t="shared" si="623"/>
        <v>17</v>
      </c>
    </row>
    <row r="26521" spans="2:2">
      <c r="B26521">
        <f t="shared" si="623"/>
        <v>17</v>
      </c>
    </row>
    <row r="26522" spans="2:2">
      <c r="B26522">
        <f t="shared" si="623"/>
        <v>17</v>
      </c>
    </row>
    <row r="26523" spans="2:2">
      <c r="B26523">
        <f t="shared" si="623"/>
        <v>17</v>
      </c>
    </row>
    <row r="26524" spans="2:2">
      <c r="B26524">
        <f t="shared" si="623"/>
        <v>17</v>
      </c>
    </row>
    <row r="26525" spans="2:2">
      <c r="B26525">
        <f t="shared" si="623"/>
        <v>17</v>
      </c>
    </row>
    <row r="26526" spans="2:2">
      <c r="B26526">
        <f t="shared" si="623"/>
        <v>17</v>
      </c>
    </row>
    <row r="26527" spans="2:2">
      <c r="B26527">
        <f t="shared" si="623"/>
        <v>17</v>
      </c>
    </row>
    <row r="26528" spans="2:2">
      <c r="B26528">
        <f t="shared" si="623"/>
        <v>17</v>
      </c>
    </row>
    <row r="26529" spans="2:2">
      <c r="B26529">
        <f t="shared" si="623"/>
        <v>17</v>
      </c>
    </row>
    <row r="26530" spans="2:2">
      <c r="B26530">
        <f t="shared" si="623"/>
        <v>17</v>
      </c>
    </row>
    <row r="26531" spans="2:2">
      <c r="B26531">
        <f t="shared" si="623"/>
        <v>17</v>
      </c>
    </row>
    <row r="26532" spans="2:2">
      <c r="B26532">
        <f t="shared" si="623"/>
        <v>17</v>
      </c>
    </row>
    <row r="26533" spans="2:2">
      <c r="B26533">
        <f t="shared" si="623"/>
        <v>17</v>
      </c>
    </row>
    <row r="26534" spans="2:2">
      <c r="B26534">
        <f t="shared" si="623"/>
        <v>17</v>
      </c>
    </row>
    <row r="26535" spans="2:2">
      <c r="B26535">
        <f t="shared" si="623"/>
        <v>17</v>
      </c>
    </row>
    <row r="26536" spans="2:2">
      <c r="B26536">
        <f t="shared" si="623"/>
        <v>17</v>
      </c>
    </row>
    <row r="26537" spans="2:2">
      <c r="B26537">
        <f t="shared" si="623"/>
        <v>17</v>
      </c>
    </row>
    <row r="26538" spans="2:2">
      <c r="B26538">
        <f t="shared" si="623"/>
        <v>17</v>
      </c>
    </row>
    <row r="26539" spans="2:2">
      <c r="B26539">
        <f t="shared" si="623"/>
        <v>17</v>
      </c>
    </row>
    <row r="26540" spans="2:2">
      <c r="B26540">
        <f t="shared" si="623"/>
        <v>17</v>
      </c>
    </row>
    <row r="26541" spans="2:2">
      <c r="B26541">
        <f t="shared" si="623"/>
        <v>17</v>
      </c>
    </row>
    <row r="26542" spans="2:2">
      <c r="B26542">
        <f t="shared" si="623"/>
        <v>17</v>
      </c>
    </row>
    <row r="26543" spans="2:2">
      <c r="B26543">
        <f t="shared" si="623"/>
        <v>17</v>
      </c>
    </row>
    <row r="26544" spans="2:2">
      <c r="B26544">
        <f t="shared" si="623"/>
        <v>17</v>
      </c>
    </row>
    <row r="26545" spans="2:2">
      <c r="B26545">
        <f t="shared" si="623"/>
        <v>17</v>
      </c>
    </row>
    <row r="26546" spans="2:2">
      <c r="B26546">
        <f t="shared" si="623"/>
        <v>17</v>
      </c>
    </row>
    <row r="26547" spans="2:2">
      <c r="B26547">
        <f t="shared" si="623"/>
        <v>17</v>
      </c>
    </row>
    <row r="26548" spans="2:2">
      <c r="B26548">
        <f t="shared" si="623"/>
        <v>17</v>
      </c>
    </row>
    <row r="26549" spans="2:2">
      <c r="B26549">
        <f t="shared" si="623"/>
        <v>17</v>
      </c>
    </row>
    <row r="26550" spans="2:2">
      <c r="B26550">
        <f t="shared" si="623"/>
        <v>17</v>
      </c>
    </row>
    <row r="26551" spans="2:2">
      <c r="B26551">
        <f t="shared" si="623"/>
        <v>17</v>
      </c>
    </row>
    <row r="26552" spans="2:2">
      <c r="B26552">
        <f t="shared" si="623"/>
        <v>17</v>
      </c>
    </row>
    <row r="26553" spans="2:2">
      <c r="B26553">
        <f t="shared" si="623"/>
        <v>17</v>
      </c>
    </row>
    <row r="26554" spans="2:2">
      <c r="B26554">
        <f t="shared" si="623"/>
        <v>17</v>
      </c>
    </row>
    <row r="26555" spans="2:2">
      <c r="B26555">
        <f t="shared" si="623"/>
        <v>17</v>
      </c>
    </row>
    <row r="26556" spans="2:2">
      <c r="B26556">
        <f t="shared" si="623"/>
        <v>17</v>
      </c>
    </row>
    <row r="26557" spans="2:2">
      <c r="B26557">
        <f t="shared" si="623"/>
        <v>17</v>
      </c>
    </row>
    <row r="26558" spans="2:2">
      <c r="B26558">
        <f t="shared" si="623"/>
        <v>17</v>
      </c>
    </row>
    <row r="26559" spans="2:2">
      <c r="B26559">
        <f t="shared" si="623"/>
        <v>17</v>
      </c>
    </row>
    <row r="26560" spans="2:2">
      <c r="B26560">
        <f t="shared" si="623"/>
        <v>17</v>
      </c>
    </row>
    <row r="26561" spans="2:2">
      <c r="B26561">
        <f t="shared" si="623"/>
        <v>17</v>
      </c>
    </row>
    <row r="26562" spans="2:2">
      <c r="B26562">
        <f t="shared" si="623"/>
        <v>17</v>
      </c>
    </row>
    <row r="26563" spans="2:2">
      <c r="B26563">
        <f t="shared" si="623"/>
        <v>17</v>
      </c>
    </row>
    <row r="26564" spans="2:2">
      <c r="B26564">
        <f t="shared" si="623"/>
        <v>17</v>
      </c>
    </row>
    <row r="26565" spans="2:2">
      <c r="B26565">
        <f t="shared" ref="B26565:B26628" si="624">+IF(F26564=44085,B26564+1,B26564)</f>
        <v>17</v>
      </c>
    </row>
    <row r="26566" spans="2:2">
      <c r="B26566">
        <f t="shared" si="624"/>
        <v>17</v>
      </c>
    </row>
    <row r="26567" spans="2:2">
      <c r="B26567">
        <f t="shared" si="624"/>
        <v>17</v>
      </c>
    </row>
    <row r="26568" spans="2:2">
      <c r="B26568">
        <f t="shared" si="624"/>
        <v>17</v>
      </c>
    </row>
    <row r="26569" spans="2:2">
      <c r="B26569">
        <f t="shared" si="624"/>
        <v>17</v>
      </c>
    </row>
    <row r="26570" spans="2:2">
      <c r="B26570">
        <f t="shared" si="624"/>
        <v>17</v>
      </c>
    </row>
    <row r="26571" spans="2:2">
      <c r="B26571">
        <f t="shared" si="624"/>
        <v>17</v>
      </c>
    </row>
    <row r="26572" spans="2:2">
      <c r="B26572">
        <f t="shared" si="624"/>
        <v>17</v>
      </c>
    </row>
    <row r="26573" spans="2:2">
      <c r="B26573">
        <f t="shared" si="624"/>
        <v>17</v>
      </c>
    </row>
    <row r="26574" spans="2:2">
      <c r="B26574">
        <f t="shared" si="624"/>
        <v>17</v>
      </c>
    </row>
    <row r="26575" spans="2:2">
      <c r="B26575">
        <f t="shared" si="624"/>
        <v>17</v>
      </c>
    </row>
    <row r="26576" spans="2:2">
      <c r="B26576">
        <f t="shared" si="624"/>
        <v>17</v>
      </c>
    </row>
    <row r="26577" spans="2:2">
      <c r="B26577">
        <f t="shared" si="624"/>
        <v>17</v>
      </c>
    </row>
    <row r="26578" spans="2:2">
      <c r="B26578">
        <f t="shared" si="624"/>
        <v>17</v>
      </c>
    </row>
    <row r="26579" spans="2:2">
      <c r="B26579">
        <f t="shared" si="624"/>
        <v>17</v>
      </c>
    </row>
    <row r="26580" spans="2:2">
      <c r="B26580">
        <f t="shared" si="624"/>
        <v>17</v>
      </c>
    </row>
    <row r="26581" spans="2:2">
      <c r="B26581">
        <f t="shared" si="624"/>
        <v>17</v>
      </c>
    </row>
    <row r="26582" spans="2:2">
      <c r="B26582">
        <f t="shared" si="624"/>
        <v>17</v>
      </c>
    </row>
    <row r="26583" spans="2:2">
      <c r="B26583">
        <f t="shared" si="624"/>
        <v>17</v>
      </c>
    </row>
    <row r="26584" spans="2:2">
      <c r="B26584">
        <f t="shared" si="624"/>
        <v>17</v>
      </c>
    </row>
    <row r="26585" spans="2:2">
      <c r="B26585">
        <f t="shared" si="624"/>
        <v>17</v>
      </c>
    </row>
    <row r="26586" spans="2:2">
      <c r="B26586">
        <f t="shared" si="624"/>
        <v>17</v>
      </c>
    </row>
    <row r="26587" spans="2:2">
      <c r="B26587">
        <f t="shared" si="624"/>
        <v>17</v>
      </c>
    </row>
    <row r="26588" spans="2:2">
      <c r="B26588">
        <f t="shared" si="624"/>
        <v>17</v>
      </c>
    </row>
    <row r="26589" spans="2:2">
      <c r="B26589">
        <f t="shared" si="624"/>
        <v>17</v>
      </c>
    </row>
    <row r="26590" spans="2:2">
      <c r="B26590">
        <f t="shared" si="624"/>
        <v>17</v>
      </c>
    </row>
    <row r="26591" spans="2:2">
      <c r="B26591">
        <f t="shared" si="624"/>
        <v>17</v>
      </c>
    </row>
    <row r="26592" spans="2:2">
      <c r="B26592">
        <f t="shared" si="624"/>
        <v>17</v>
      </c>
    </row>
    <row r="26593" spans="2:2">
      <c r="B26593">
        <f t="shared" si="624"/>
        <v>17</v>
      </c>
    </row>
    <row r="26594" spans="2:2">
      <c r="B26594">
        <f t="shared" si="624"/>
        <v>17</v>
      </c>
    </row>
    <row r="26595" spans="2:2">
      <c r="B26595">
        <f t="shared" si="624"/>
        <v>17</v>
      </c>
    </row>
    <row r="26596" spans="2:2">
      <c r="B26596">
        <f t="shared" si="624"/>
        <v>17</v>
      </c>
    </row>
    <row r="26597" spans="2:2">
      <c r="B26597">
        <f t="shared" si="624"/>
        <v>17</v>
      </c>
    </row>
    <row r="26598" spans="2:2">
      <c r="B26598">
        <f t="shared" si="624"/>
        <v>17</v>
      </c>
    </row>
    <row r="26599" spans="2:2">
      <c r="B26599">
        <f t="shared" si="624"/>
        <v>17</v>
      </c>
    </row>
    <row r="26600" spans="2:2">
      <c r="B26600">
        <f t="shared" si="624"/>
        <v>17</v>
      </c>
    </row>
    <row r="26601" spans="2:2">
      <c r="B26601">
        <f t="shared" si="624"/>
        <v>17</v>
      </c>
    </row>
    <row r="26602" spans="2:2">
      <c r="B26602">
        <f t="shared" si="624"/>
        <v>17</v>
      </c>
    </row>
    <row r="26603" spans="2:2">
      <c r="B26603">
        <f t="shared" si="624"/>
        <v>17</v>
      </c>
    </row>
    <row r="26604" spans="2:2">
      <c r="B26604">
        <f t="shared" si="624"/>
        <v>17</v>
      </c>
    </row>
    <row r="26605" spans="2:2">
      <c r="B26605">
        <f t="shared" si="624"/>
        <v>17</v>
      </c>
    </row>
    <row r="26606" spans="2:2">
      <c r="B26606">
        <f t="shared" si="624"/>
        <v>17</v>
      </c>
    </row>
    <row r="26607" spans="2:2">
      <c r="B26607">
        <f t="shared" si="624"/>
        <v>17</v>
      </c>
    </row>
    <row r="26608" spans="2:2">
      <c r="B26608">
        <f t="shared" si="624"/>
        <v>17</v>
      </c>
    </row>
    <row r="26609" spans="2:2">
      <c r="B26609">
        <f t="shared" si="624"/>
        <v>17</v>
      </c>
    </row>
    <row r="26610" spans="2:2">
      <c r="B26610">
        <f t="shared" si="624"/>
        <v>17</v>
      </c>
    </row>
    <row r="26611" spans="2:2">
      <c r="B26611">
        <f t="shared" si="624"/>
        <v>17</v>
      </c>
    </row>
    <row r="26612" spans="2:2">
      <c r="B26612">
        <f t="shared" si="624"/>
        <v>17</v>
      </c>
    </row>
    <row r="26613" spans="2:2">
      <c r="B26613">
        <f t="shared" si="624"/>
        <v>17</v>
      </c>
    </row>
    <row r="26614" spans="2:2">
      <c r="B26614">
        <f t="shared" si="624"/>
        <v>17</v>
      </c>
    </row>
    <row r="26615" spans="2:2">
      <c r="B26615">
        <f t="shared" si="624"/>
        <v>17</v>
      </c>
    </row>
    <row r="26616" spans="2:2">
      <c r="B26616">
        <f t="shared" si="624"/>
        <v>17</v>
      </c>
    </row>
    <row r="26617" spans="2:2">
      <c r="B26617">
        <f t="shared" si="624"/>
        <v>17</v>
      </c>
    </row>
    <row r="26618" spans="2:2">
      <c r="B26618">
        <f t="shared" si="624"/>
        <v>17</v>
      </c>
    </row>
    <row r="26619" spans="2:2">
      <c r="B26619">
        <f t="shared" si="624"/>
        <v>17</v>
      </c>
    </row>
    <row r="26620" spans="2:2">
      <c r="B26620">
        <f t="shared" si="624"/>
        <v>17</v>
      </c>
    </row>
    <row r="26621" spans="2:2">
      <c r="B26621">
        <f t="shared" si="624"/>
        <v>17</v>
      </c>
    </row>
    <row r="26622" spans="2:2">
      <c r="B26622">
        <f t="shared" si="624"/>
        <v>17</v>
      </c>
    </row>
    <row r="26623" spans="2:2">
      <c r="B26623">
        <f t="shared" si="624"/>
        <v>17</v>
      </c>
    </row>
    <row r="26624" spans="2:2">
      <c r="B26624">
        <f t="shared" si="624"/>
        <v>17</v>
      </c>
    </row>
    <row r="26625" spans="2:2">
      <c r="B26625">
        <f t="shared" si="624"/>
        <v>17</v>
      </c>
    </row>
    <row r="26626" spans="2:2">
      <c r="B26626">
        <f t="shared" si="624"/>
        <v>17</v>
      </c>
    </row>
    <row r="26627" spans="2:2">
      <c r="B26627">
        <f t="shared" si="624"/>
        <v>17</v>
      </c>
    </row>
    <row r="26628" spans="2:2">
      <c r="B26628">
        <f t="shared" si="624"/>
        <v>17</v>
      </c>
    </row>
    <row r="26629" spans="2:2">
      <c r="B26629">
        <f t="shared" ref="B26629:B26692" si="625">+IF(F26628=44085,B26628+1,B26628)</f>
        <v>17</v>
      </c>
    </row>
    <row r="26630" spans="2:2">
      <c r="B26630">
        <f t="shared" si="625"/>
        <v>17</v>
      </c>
    </row>
    <row r="26631" spans="2:2">
      <c r="B26631">
        <f t="shared" si="625"/>
        <v>17</v>
      </c>
    </row>
    <row r="26632" spans="2:2">
      <c r="B26632">
        <f t="shared" si="625"/>
        <v>17</v>
      </c>
    </row>
    <row r="26633" spans="2:2">
      <c r="B26633">
        <f t="shared" si="625"/>
        <v>17</v>
      </c>
    </row>
    <row r="26634" spans="2:2">
      <c r="B26634">
        <f t="shared" si="625"/>
        <v>17</v>
      </c>
    </row>
    <row r="26635" spans="2:2">
      <c r="B26635">
        <f t="shared" si="625"/>
        <v>17</v>
      </c>
    </row>
    <row r="26636" spans="2:2">
      <c r="B26636">
        <f t="shared" si="625"/>
        <v>17</v>
      </c>
    </row>
    <row r="26637" spans="2:2">
      <c r="B26637">
        <f t="shared" si="625"/>
        <v>17</v>
      </c>
    </row>
    <row r="26638" spans="2:2">
      <c r="B26638">
        <f t="shared" si="625"/>
        <v>17</v>
      </c>
    </row>
    <row r="26639" spans="2:2">
      <c r="B26639">
        <f t="shared" si="625"/>
        <v>17</v>
      </c>
    </row>
    <row r="26640" spans="2:2">
      <c r="B26640">
        <f t="shared" si="625"/>
        <v>17</v>
      </c>
    </row>
    <row r="26641" spans="2:2">
      <c r="B26641">
        <f t="shared" si="625"/>
        <v>17</v>
      </c>
    </row>
    <row r="26642" spans="2:2">
      <c r="B26642">
        <f t="shared" si="625"/>
        <v>17</v>
      </c>
    </row>
    <row r="26643" spans="2:2">
      <c r="B26643">
        <f t="shared" si="625"/>
        <v>17</v>
      </c>
    </row>
    <row r="26644" spans="2:2">
      <c r="B26644">
        <f t="shared" si="625"/>
        <v>17</v>
      </c>
    </row>
    <row r="26645" spans="2:2">
      <c r="B26645">
        <f t="shared" si="625"/>
        <v>17</v>
      </c>
    </row>
    <row r="26646" spans="2:2">
      <c r="B26646">
        <f t="shared" si="625"/>
        <v>17</v>
      </c>
    </row>
    <row r="26647" spans="2:2">
      <c r="B26647">
        <f t="shared" si="625"/>
        <v>17</v>
      </c>
    </row>
    <row r="26648" spans="2:2">
      <c r="B26648">
        <f t="shared" si="625"/>
        <v>17</v>
      </c>
    </row>
    <row r="26649" spans="2:2">
      <c r="B26649">
        <f t="shared" si="625"/>
        <v>17</v>
      </c>
    </row>
    <row r="26650" spans="2:2">
      <c r="B26650">
        <f t="shared" si="625"/>
        <v>17</v>
      </c>
    </row>
    <row r="26651" spans="2:2">
      <c r="B26651">
        <f t="shared" si="625"/>
        <v>17</v>
      </c>
    </row>
    <row r="26652" spans="2:2">
      <c r="B26652">
        <f t="shared" si="625"/>
        <v>17</v>
      </c>
    </row>
    <row r="26653" spans="2:2">
      <c r="B26653">
        <f t="shared" si="625"/>
        <v>17</v>
      </c>
    </row>
    <row r="26654" spans="2:2">
      <c r="B26654">
        <f t="shared" si="625"/>
        <v>17</v>
      </c>
    </row>
    <row r="26655" spans="2:2">
      <c r="B26655">
        <f t="shared" si="625"/>
        <v>17</v>
      </c>
    </row>
    <row r="26656" spans="2:2">
      <c r="B26656">
        <f t="shared" si="625"/>
        <v>17</v>
      </c>
    </row>
    <row r="26657" spans="2:2">
      <c r="B26657">
        <f t="shared" si="625"/>
        <v>17</v>
      </c>
    </row>
    <row r="26658" spans="2:2">
      <c r="B26658">
        <f t="shared" si="625"/>
        <v>17</v>
      </c>
    </row>
    <row r="26659" spans="2:2">
      <c r="B26659">
        <f t="shared" si="625"/>
        <v>17</v>
      </c>
    </row>
    <row r="26660" spans="2:2">
      <c r="B26660">
        <f t="shared" si="625"/>
        <v>17</v>
      </c>
    </row>
    <row r="26661" spans="2:2">
      <c r="B26661">
        <f t="shared" si="625"/>
        <v>17</v>
      </c>
    </row>
    <row r="26662" spans="2:2">
      <c r="B26662">
        <f t="shared" si="625"/>
        <v>17</v>
      </c>
    </row>
    <row r="26663" spans="2:2">
      <c r="B26663">
        <f t="shared" si="625"/>
        <v>17</v>
      </c>
    </row>
    <row r="26664" spans="2:2">
      <c r="B26664">
        <f t="shared" si="625"/>
        <v>17</v>
      </c>
    </row>
    <row r="26665" spans="2:2">
      <c r="B26665">
        <f t="shared" si="625"/>
        <v>17</v>
      </c>
    </row>
    <row r="26666" spans="2:2">
      <c r="B26666">
        <f t="shared" si="625"/>
        <v>17</v>
      </c>
    </row>
    <row r="26667" spans="2:2">
      <c r="B26667">
        <f t="shared" si="625"/>
        <v>17</v>
      </c>
    </row>
    <row r="26668" spans="2:2">
      <c r="B26668">
        <f t="shared" si="625"/>
        <v>17</v>
      </c>
    </row>
    <row r="26669" spans="2:2">
      <c r="B26669">
        <f t="shared" si="625"/>
        <v>17</v>
      </c>
    </row>
    <row r="26670" spans="2:2">
      <c r="B26670">
        <f t="shared" si="625"/>
        <v>17</v>
      </c>
    </row>
    <row r="26671" spans="2:2">
      <c r="B26671">
        <f t="shared" si="625"/>
        <v>17</v>
      </c>
    </row>
    <row r="26672" spans="2:2">
      <c r="B26672">
        <f t="shared" si="625"/>
        <v>17</v>
      </c>
    </row>
    <row r="26673" spans="2:2">
      <c r="B26673">
        <f t="shared" si="625"/>
        <v>17</v>
      </c>
    </row>
    <row r="26674" spans="2:2">
      <c r="B26674">
        <f t="shared" si="625"/>
        <v>17</v>
      </c>
    </row>
    <row r="26675" spans="2:2">
      <c r="B26675">
        <f t="shared" si="625"/>
        <v>17</v>
      </c>
    </row>
    <row r="26676" spans="2:2">
      <c r="B26676">
        <f t="shared" si="625"/>
        <v>17</v>
      </c>
    </row>
    <row r="26677" spans="2:2">
      <c r="B26677">
        <f t="shared" si="625"/>
        <v>17</v>
      </c>
    </row>
    <row r="26678" spans="2:2">
      <c r="B26678">
        <f t="shared" si="625"/>
        <v>17</v>
      </c>
    </row>
    <row r="26679" spans="2:2">
      <c r="B26679">
        <f t="shared" si="625"/>
        <v>17</v>
      </c>
    </row>
    <row r="26680" spans="2:2">
      <c r="B26680">
        <f t="shared" si="625"/>
        <v>17</v>
      </c>
    </row>
    <row r="26681" spans="2:2">
      <c r="B26681">
        <f t="shared" si="625"/>
        <v>17</v>
      </c>
    </row>
    <row r="26682" spans="2:2">
      <c r="B26682">
        <f t="shared" si="625"/>
        <v>17</v>
      </c>
    </row>
    <row r="26683" spans="2:2">
      <c r="B26683">
        <f t="shared" si="625"/>
        <v>17</v>
      </c>
    </row>
    <row r="26684" spans="2:2">
      <c r="B26684">
        <f t="shared" si="625"/>
        <v>17</v>
      </c>
    </row>
    <row r="26685" spans="2:2">
      <c r="B26685">
        <f t="shared" si="625"/>
        <v>17</v>
      </c>
    </row>
    <row r="26686" spans="2:2">
      <c r="B26686">
        <f t="shared" si="625"/>
        <v>17</v>
      </c>
    </row>
    <row r="26687" spans="2:2">
      <c r="B26687">
        <f t="shared" si="625"/>
        <v>17</v>
      </c>
    </row>
    <row r="26688" spans="2:2">
      <c r="B26688">
        <f t="shared" si="625"/>
        <v>17</v>
      </c>
    </row>
    <row r="26689" spans="2:2">
      <c r="B26689">
        <f t="shared" si="625"/>
        <v>17</v>
      </c>
    </row>
    <row r="26690" spans="2:2">
      <c r="B26690">
        <f t="shared" si="625"/>
        <v>17</v>
      </c>
    </row>
    <row r="26691" spans="2:2">
      <c r="B26691">
        <f t="shared" si="625"/>
        <v>17</v>
      </c>
    </row>
    <row r="26692" spans="2:2">
      <c r="B26692">
        <f t="shared" si="625"/>
        <v>17</v>
      </c>
    </row>
    <row r="26693" spans="2:2">
      <c r="B26693">
        <f t="shared" ref="B26693:B26756" si="626">+IF(F26692=44085,B26692+1,B26692)</f>
        <v>17</v>
      </c>
    </row>
    <row r="26694" spans="2:2">
      <c r="B26694">
        <f t="shared" si="626"/>
        <v>17</v>
      </c>
    </row>
    <row r="26695" spans="2:2">
      <c r="B26695">
        <f t="shared" si="626"/>
        <v>17</v>
      </c>
    </row>
    <row r="26696" spans="2:2">
      <c r="B26696">
        <f t="shared" si="626"/>
        <v>17</v>
      </c>
    </row>
    <row r="26697" spans="2:2">
      <c r="B26697">
        <f t="shared" si="626"/>
        <v>17</v>
      </c>
    </row>
    <row r="26698" spans="2:2">
      <c r="B26698">
        <f t="shared" si="626"/>
        <v>17</v>
      </c>
    </row>
    <row r="26699" spans="2:2">
      <c r="B26699">
        <f t="shared" si="626"/>
        <v>17</v>
      </c>
    </row>
    <row r="26700" spans="2:2">
      <c r="B26700">
        <f t="shared" si="626"/>
        <v>17</v>
      </c>
    </row>
    <row r="26701" spans="2:2">
      <c r="B26701">
        <f t="shared" si="626"/>
        <v>17</v>
      </c>
    </row>
    <row r="26702" spans="2:2">
      <c r="B26702">
        <f t="shared" si="626"/>
        <v>17</v>
      </c>
    </row>
    <row r="26703" spans="2:2">
      <c r="B26703">
        <f t="shared" si="626"/>
        <v>17</v>
      </c>
    </row>
    <row r="26704" spans="2:2">
      <c r="B26704">
        <f t="shared" si="626"/>
        <v>17</v>
      </c>
    </row>
    <row r="26705" spans="2:2">
      <c r="B26705">
        <f t="shared" si="626"/>
        <v>17</v>
      </c>
    </row>
    <row r="26706" spans="2:2">
      <c r="B26706">
        <f t="shared" si="626"/>
        <v>17</v>
      </c>
    </row>
    <row r="26707" spans="2:2">
      <c r="B26707">
        <f t="shared" si="626"/>
        <v>17</v>
      </c>
    </row>
    <row r="26708" spans="2:2">
      <c r="B26708">
        <f t="shared" si="626"/>
        <v>17</v>
      </c>
    </row>
    <row r="26709" spans="2:2">
      <c r="B26709">
        <f t="shared" si="626"/>
        <v>17</v>
      </c>
    </row>
    <row r="26710" spans="2:2">
      <c r="B26710">
        <f t="shared" si="626"/>
        <v>17</v>
      </c>
    </row>
    <row r="26711" spans="2:2">
      <c r="B26711">
        <f t="shared" si="626"/>
        <v>17</v>
      </c>
    </row>
    <row r="26712" spans="2:2">
      <c r="B26712">
        <f t="shared" si="626"/>
        <v>17</v>
      </c>
    </row>
    <row r="26713" spans="2:2">
      <c r="B26713">
        <f t="shared" si="626"/>
        <v>17</v>
      </c>
    </row>
    <row r="26714" spans="2:2">
      <c r="B26714">
        <f t="shared" si="626"/>
        <v>17</v>
      </c>
    </row>
    <row r="26715" spans="2:2">
      <c r="B26715">
        <f t="shared" si="626"/>
        <v>17</v>
      </c>
    </row>
    <row r="26716" spans="2:2">
      <c r="B26716">
        <f t="shared" si="626"/>
        <v>17</v>
      </c>
    </row>
    <row r="26717" spans="2:2">
      <c r="B26717">
        <f t="shared" si="626"/>
        <v>17</v>
      </c>
    </row>
    <row r="26718" spans="2:2">
      <c r="B26718">
        <f t="shared" si="626"/>
        <v>17</v>
      </c>
    </row>
    <row r="26719" spans="2:2">
      <c r="B26719">
        <f t="shared" si="626"/>
        <v>17</v>
      </c>
    </row>
    <row r="26720" spans="2:2">
      <c r="B26720">
        <f t="shared" si="626"/>
        <v>17</v>
      </c>
    </row>
    <row r="26721" spans="2:2">
      <c r="B26721">
        <f t="shared" si="626"/>
        <v>17</v>
      </c>
    </row>
    <row r="26722" spans="2:2">
      <c r="B26722">
        <f t="shared" si="626"/>
        <v>17</v>
      </c>
    </row>
    <row r="26723" spans="2:2">
      <c r="B26723">
        <f t="shared" si="626"/>
        <v>17</v>
      </c>
    </row>
    <row r="26724" spans="2:2">
      <c r="B26724">
        <f t="shared" si="626"/>
        <v>17</v>
      </c>
    </row>
    <row r="26725" spans="2:2">
      <c r="B26725">
        <f t="shared" si="626"/>
        <v>17</v>
      </c>
    </row>
    <row r="26726" spans="2:2">
      <c r="B26726">
        <f t="shared" si="626"/>
        <v>17</v>
      </c>
    </row>
    <row r="26727" spans="2:2">
      <c r="B26727">
        <f t="shared" si="626"/>
        <v>17</v>
      </c>
    </row>
    <row r="26728" spans="2:2">
      <c r="B26728">
        <f t="shared" si="626"/>
        <v>17</v>
      </c>
    </row>
    <row r="26729" spans="2:2">
      <c r="B26729">
        <f t="shared" si="626"/>
        <v>17</v>
      </c>
    </row>
    <row r="26730" spans="2:2">
      <c r="B26730">
        <f t="shared" si="626"/>
        <v>17</v>
      </c>
    </row>
    <row r="26731" spans="2:2">
      <c r="B26731">
        <f t="shared" si="626"/>
        <v>17</v>
      </c>
    </row>
    <row r="26732" spans="2:2">
      <c r="B26732">
        <f t="shared" si="626"/>
        <v>17</v>
      </c>
    </row>
    <row r="26733" spans="2:2">
      <c r="B26733">
        <f t="shared" si="626"/>
        <v>17</v>
      </c>
    </row>
    <row r="26734" spans="2:2">
      <c r="B26734">
        <f t="shared" si="626"/>
        <v>17</v>
      </c>
    </row>
    <row r="26735" spans="2:2">
      <c r="B26735">
        <f t="shared" si="626"/>
        <v>17</v>
      </c>
    </row>
    <row r="26736" spans="2:2">
      <c r="B26736">
        <f t="shared" si="626"/>
        <v>17</v>
      </c>
    </row>
    <row r="26737" spans="2:2">
      <c r="B26737">
        <f t="shared" si="626"/>
        <v>17</v>
      </c>
    </row>
    <row r="26738" spans="2:2">
      <c r="B26738">
        <f t="shared" si="626"/>
        <v>17</v>
      </c>
    </row>
    <row r="26739" spans="2:2">
      <c r="B26739">
        <f t="shared" si="626"/>
        <v>17</v>
      </c>
    </row>
    <row r="26740" spans="2:2">
      <c r="B26740">
        <f t="shared" si="626"/>
        <v>17</v>
      </c>
    </row>
    <row r="26741" spans="2:2">
      <c r="B26741">
        <f t="shared" si="626"/>
        <v>17</v>
      </c>
    </row>
    <row r="26742" spans="2:2">
      <c r="B26742">
        <f t="shared" si="626"/>
        <v>17</v>
      </c>
    </row>
    <row r="26743" spans="2:2">
      <c r="B26743">
        <f t="shared" si="626"/>
        <v>17</v>
      </c>
    </row>
    <row r="26744" spans="2:2">
      <c r="B26744">
        <f t="shared" si="626"/>
        <v>17</v>
      </c>
    </row>
    <row r="26745" spans="2:2">
      <c r="B26745">
        <f t="shared" si="626"/>
        <v>17</v>
      </c>
    </row>
    <row r="26746" spans="2:2">
      <c r="B26746">
        <f t="shared" si="626"/>
        <v>17</v>
      </c>
    </row>
    <row r="26747" spans="2:2">
      <c r="B26747">
        <f t="shared" si="626"/>
        <v>17</v>
      </c>
    </row>
    <row r="26748" spans="2:2">
      <c r="B26748">
        <f t="shared" si="626"/>
        <v>17</v>
      </c>
    </row>
    <row r="26749" spans="2:2">
      <c r="B26749">
        <f t="shared" si="626"/>
        <v>17</v>
      </c>
    </row>
    <row r="26750" spans="2:2">
      <c r="B26750">
        <f t="shared" si="626"/>
        <v>17</v>
      </c>
    </row>
    <row r="26751" spans="2:2">
      <c r="B26751">
        <f t="shared" si="626"/>
        <v>17</v>
      </c>
    </row>
    <row r="26752" spans="2:2">
      <c r="B26752">
        <f t="shared" si="626"/>
        <v>17</v>
      </c>
    </row>
    <row r="26753" spans="2:2">
      <c r="B26753">
        <f t="shared" si="626"/>
        <v>17</v>
      </c>
    </row>
    <row r="26754" spans="2:2">
      <c r="B26754">
        <f t="shared" si="626"/>
        <v>17</v>
      </c>
    </row>
    <row r="26755" spans="2:2">
      <c r="B26755">
        <f t="shared" si="626"/>
        <v>17</v>
      </c>
    </row>
    <row r="26756" spans="2:2">
      <c r="B26756">
        <f t="shared" si="626"/>
        <v>17</v>
      </c>
    </row>
    <row r="26757" spans="2:2">
      <c r="B26757">
        <f t="shared" ref="B26757:B26820" si="627">+IF(F26756=44085,B26756+1,B26756)</f>
        <v>17</v>
      </c>
    </row>
    <row r="26758" spans="2:2">
      <c r="B26758">
        <f t="shared" si="627"/>
        <v>17</v>
      </c>
    </row>
    <row r="26759" spans="2:2">
      <c r="B26759">
        <f t="shared" si="627"/>
        <v>17</v>
      </c>
    </row>
    <row r="26760" spans="2:2">
      <c r="B26760">
        <f t="shared" si="627"/>
        <v>17</v>
      </c>
    </row>
    <row r="26761" spans="2:2">
      <c r="B26761">
        <f t="shared" si="627"/>
        <v>17</v>
      </c>
    </row>
    <row r="26762" spans="2:2">
      <c r="B26762">
        <f t="shared" si="627"/>
        <v>17</v>
      </c>
    </row>
    <row r="26763" spans="2:2">
      <c r="B26763">
        <f t="shared" si="627"/>
        <v>17</v>
      </c>
    </row>
    <row r="26764" spans="2:2">
      <c r="B26764">
        <f t="shared" si="627"/>
        <v>17</v>
      </c>
    </row>
    <row r="26765" spans="2:2">
      <c r="B26765">
        <f t="shared" si="627"/>
        <v>17</v>
      </c>
    </row>
    <row r="26766" spans="2:2">
      <c r="B26766">
        <f t="shared" si="627"/>
        <v>17</v>
      </c>
    </row>
    <row r="26767" spans="2:2">
      <c r="B26767">
        <f t="shared" si="627"/>
        <v>17</v>
      </c>
    </row>
    <row r="26768" spans="2:2">
      <c r="B26768">
        <f t="shared" si="627"/>
        <v>17</v>
      </c>
    </row>
    <row r="26769" spans="2:2">
      <c r="B26769">
        <f t="shared" si="627"/>
        <v>17</v>
      </c>
    </row>
    <row r="26770" spans="2:2">
      <c r="B26770">
        <f t="shared" si="627"/>
        <v>17</v>
      </c>
    </row>
    <row r="26771" spans="2:2">
      <c r="B26771">
        <f t="shared" si="627"/>
        <v>17</v>
      </c>
    </row>
    <row r="26772" spans="2:2">
      <c r="B26772">
        <f t="shared" si="627"/>
        <v>17</v>
      </c>
    </row>
    <row r="26773" spans="2:2">
      <c r="B26773">
        <f t="shared" si="627"/>
        <v>17</v>
      </c>
    </row>
    <row r="26774" spans="2:2">
      <c r="B26774">
        <f t="shared" si="627"/>
        <v>17</v>
      </c>
    </row>
    <row r="26775" spans="2:2">
      <c r="B26775">
        <f t="shared" si="627"/>
        <v>17</v>
      </c>
    </row>
    <row r="26776" spans="2:2">
      <c r="B26776">
        <f t="shared" si="627"/>
        <v>17</v>
      </c>
    </row>
    <row r="26777" spans="2:2">
      <c r="B26777">
        <f t="shared" si="627"/>
        <v>17</v>
      </c>
    </row>
    <row r="26778" spans="2:2">
      <c r="B26778">
        <f t="shared" si="627"/>
        <v>17</v>
      </c>
    </row>
    <row r="26779" spans="2:2">
      <c r="B26779">
        <f t="shared" si="627"/>
        <v>17</v>
      </c>
    </row>
    <row r="26780" spans="2:2">
      <c r="B26780">
        <f t="shared" si="627"/>
        <v>17</v>
      </c>
    </row>
    <row r="26781" spans="2:2">
      <c r="B26781">
        <f t="shared" si="627"/>
        <v>17</v>
      </c>
    </row>
    <row r="26782" spans="2:2">
      <c r="B26782">
        <f t="shared" si="627"/>
        <v>17</v>
      </c>
    </row>
    <row r="26783" spans="2:2">
      <c r="B26783">
        <f t="shared" si="627"/>
        <v>17</v>
      </c>
    </row>
    <row r="26784" spans="2:2">
      <c r="B26784">
        <f t="shared" si="627"/>
        <v>17</v>
      </c>
    </row>
    <row r="26785" spans="2:2">
      <c r="B26785">
        <f t="shared" si="627"/>
        <v>17</v>
      </c>
    </row>
    <row r="26786" spans="2:2">
      <c r="B26786">
        <f t="shared" si="627"/>
        <v>17</v>
      </c>
    </row>
    <row r="26787" spans="2:2">
      <c r="B26787">
        <f t="shared" si="627"/>
        <v>17</v>
      </c>
    </row>
    <row r="26788" spans="2:2">
      <c r="B26788">
        <f t="shared" si="627"/>
        <v>17</v>
      </c>
    </row>
    <row r="26789" spans="2:2">
      <c r="B26789">
        <f t="shared" si="627"/>
        <v>17</v>
      </c>
    </row>
    <row r="26790" spans="2:2">
      <c r="B26790">
        <f t="shared" si="627"/>
        <v>17</v>
      </c>
    </row>
    <row r="26791" spans="2:2">
      <c r="B26791">
        <f t="shared" si="627"/>
        <v>17</v>
      </c>
    </row>
    <row r="26792" spans="2:2">
      <c r="B26792">
        <f t="shared" si="627"/>
        <v>17</v>
      </c>
    </row>
    <row r="26793" spans="2:2">
      <c r="B26793">
        <f t="shared" si="627"/>
        <v>17</v>
      </c>
    </row>
    <row r="26794" spans="2:2">
      <c r="B26794">
        <f t="shared" si="627"/>
        <v>17</v>
      </c>
    </row>
    <row r="26795" spans="2:2">
      <c r="B26795">
        <f t="shared" si="627"/>
        <v>17</v>
      </c>
    </row>
    <row r="26796" spans="2:2">
      <c r="B26796">
        <f t="shared" si="627"/>
        <v>17</v>
      </c>
    </row>
    <row r="26797" spans="2:2">
      <c r="B26797">
        <f t="shared" si="627"/>
        <v>17</v>
      </c>
    </row>
    <row r="26798" spans="2:2">
      <c r="B26798">
        <f t="shared" si="627"/>
        <v>17</v>
      </c>
    </row>
    <row r="26799" spans="2:2">
      <c r="B26799">
        <f t="shared" si="627"/>
        <v>17</v>
      </c>
    </row>
    <row r="26800" spans="2:2">
      <c r="B26800">
        <f t="shared" si="627"/>
        <v>17</v>
      </c>
    </row>
    <row r="26801" spans="2:2">
      <c r="B26801">
        <f t="shared" si="627"/>
        <v>17</v>
      </c>
    </row>
    <row r="26802" spans="2:2">
      <c r="B26802">
        <f t="shared" si="627"/>
        <v>17</v>
      </c>
    </row>
    <row r="26803" spans="2:2">
      <c r="B26803">
        <f t="shared" si="627"/>
        <v>17</v>
      </c>
    </row>
    <row r="26804" spans="2:2">
      <c r="B26804">
        <f t="shared" si="627"/>
        <v>17</v>
      </c>
    </row>
    <row r="26805" spans="2:2">
      <c r="B26805">
        <f t="shared" si="627"/>
        <v>17</v>
      </c>
    </row>
    <row r="26806" spans="2:2">
      <c r="B26806">
        <f t="shared" si="627"/>
        <v>17</v>
      </c>
    </row>
    <row r="26807" spans="2:2">
      <c r="B26807">
        <f t="shared" si="627"/>
        <v>17</v>
      </c>
    </row>
    <row r="26808" spans="2:2">
      <c r="B26808">
        <f t="shared" si="627"/>
        <v>17</v>
      </c>
    </row>
    <row r="26809" spans="2:2">
      <c r="B26809">
        <f t="shared" si="627"/>
        <v>17</v>
      </c>
    </row>
    <row r="26810" spans="2:2">
      <c r="B26810">
        <f t="shared" si="627"/>
        <v>17</v>
      </c>
    </row>
    <row r="26811" spans="2:2">
      <c r="B26811">
        <f t="shared" si="627"/>
        <v>17</v>
      </c>
    </row>
    <row r="26812" spans="2:2">
      <c r="B26812">
        <f t="shared" si="627"/>
        <v>17</v>
      </c>
    </row>
    <row r="26813" spans="2:2">
      <c r="B26813">
        <f t="shared" si="627"/>
        <v>17</v>
      </c>
    </row>
    <row r="26814" spans="2:2">
      <c r="B26814">
        <f t="shared" si="627"/>
        <v>17</v>
      </c>
    </row>
    <row r="26815" spans="2:2">
      <c r="B26815">
        <f t="shared" si="627"/>
        <v>17</v>
      </c>
    </row>
    <row r="26816" spans="2:2">
      <c r="B26816">
        <f t="shared" si="627"/>
        <v>17</v>
      </c>
    </row>
    <row r="26817" spans="2:2">
      <c r="B26817">
        <f t="shared" si="627"/>
        <v>17</v>
      </c>
    </row>
    <row r="26818" spans="2:2">
      <c r="B26818">
        <f t="shared" si="627"/>
        <v>17</v>
      </c>
    </row>
    <row r="26819" spans="2:2">
      <c r="B26819">
        <f t="shared" si="627"/>
        <v>17</v>
      </c>
    </row>
    <row r="26820" spans="2:2">
      <c r="B26820">
        <f t="shared" si="627"/>
        <v>17</v>
      </c>
    </row>
    <row r="26821" spans="2:2">
      <c r="B26821">
        <f t="shared" ref="B26821:B26884" si="628">+IF(F26820=44085,B26820+1,B26820)</f>
        <v>17</v>
      </c>
    </row>
    <row r="26822" spans="2:2">
      <c r="B26822">
        <f t="shared" si="628"/>
        <v>17</v>
      </c>
    </row>
    <row r="26823" spans="2:2">
      <c r="B26823">
        <f t="shared" si="628"/>
        <v>17</v>
      </c>
    </row>
    <row r="26824" spans="2:2">
      <c r="B26824">
        <f t="shared" si="628"/>
        <v>17</v>
      </c>
    </row>
    <row r="26825" spans="2:2">
      <c r="B26825">
        <f t="shared" si="628"/>
        <v>17</v>
      </c>
    </row>
    <row r="26826" spans="2:2">
      <c r="B26826">
        <f t="shared" si="628"/>
        <v>17</v>
      </c>
    </row>
    <row r="26827" spans="2:2">
      <c r="B26827">
        <f t="shared" si="628"/>
        <v>17</v>
      </c>
    </row>
    <row r="26828" spans="2:2">
      <c r="B26828">
        <f t="shared" si="628"/>
        <v>17</v>
      </c>
    </row>
    <row r="26829" spans="2:2">
      <c r="B26829">
        <f t="shared" si="628"/>
        <v>17</v>
      </c>
    </row>
    <row r="26830" spans="2:2">
      <c r="B26830">
        <f t="shared" si="628"/>
        <v>17</v>
      </c>
    </row>
    <row r="26831" spans="2:2">
      <c r="B26831">
        <f t="shared" si="628"/>
        <v>17</v>
      </c>
    </row>
    <row r="26832" spans="2:2">
      <c r="B26832">
        <f t="shared" si="628"/>
        <v>17</v>
      </c>
    </row>
    <row r="26833" spans="2:2">
      <c r="B26833">
        <f t="shared" si="628"/>
        <v>17</v>
      </c>
    </row>
    <row r="26834" spans="2:2">
      <c r="B26834">
        <f t="shared" si="628"/>
        <v>17</v>
      </c>
    </row>
    <row r="26835" spans="2:2">
      <c r="B26835">
        <f t="shared" si="628"/>
        <v>17</v>
      </c>
    </row>
    <row r="26836" spans="2:2">
      <c r="B26836">
        <f t="shared" si="628"/>
        <v>17</v>
      </c>
    </row>
    <row r="26837" spans="2:2">
      <c r="B26837">
        <f t="shared" si="628"/>
        <v>17</v>
      </c>
    </row>
    <row r="26838" spans="2:2">
      <c r="B26838">
        <f t="shared" si="628"/>
        <v>17</v>
      </c>
    </row>
    <row r="26839" spans="2:2">
      <c r="B26839">
        <f t="shared" si="628"/>
        <v>17</v>
      </c>
    </row>
    <row r="26840" spans="2:2">
      <c r="B26840">
        <f t="shared" si="628"/>
        <v>17</v>
      </c>
    </row>
    <row r="26841" spans="2:2">
      <c r="B26841">
        <f t="shared" si="628"/>
        <v>17</v>
      </c>
    </row>
    <row r="26842" spans="2:2">
      <c r="B26842">
        <f t="shared" si="628"/>
        <v>17</v>
      </c>
    </row>
    <row r="26843" spans="2:2">
      <c r="B26843">
        <f t="shared" si="628"/>
        <v>17</v>
      </c>
    </row>
    <row r="26844" spans="2:2">
      <c r="B26844">
        <f t="shared" si="628"/>
        <v>17</v>
      </c>
    </row>
    <row r="26845" spans="2:2">
      <c r="B26845">
        <f t="shared" si="628"/>
        <v>17</v>
      </c>
    </row>
    <row r="26846" spans="2:2">
      <c r="B26846">
        <f t="shared" si="628"/>
        <v>17</v>
      </c>
    </row>
    <row r="26847" spans="2:2">
      <c r="B26847">
        <f t="shared" si="628"/>
        <v>17</v>
      </c>
    </row>
    <row r="26848" spans="2:2">
      <c r="B26848">
        <f t="shared" si="628"/>
        <v>17</v>
      </c>
    </row>
    <row r="26849" spans="2:2">
      <c r="B26849">
        <f t="shared" si="628"/>
        <v>17</v>
      </c>
    </row>
    <row r="26850" spans="2:2">
      <c r="B26850">
        <f t="shared" si="628"/>
        <v>17</v>
      </c>
    </row>
    <row r="26851" spans="2:2">
      <c r="B26851">
        <f t="shared" si="628"/>
        <v>17</v>
      </c>
    </row>
    <row r="26852" spans="2:2">
      <c r="B26852">
        <f t="shared" si="628"/>
        <v>17</v>
      </c>
    </row>
    <row r="26853" spans="2:2">
      <c r="B26853">
        <f t="shared" si="628"/>
        <v>17</v>
      </c>
    </row>
    <row r="26854" spans="2:2">
      <c r="B26854">
        <f t="shared" si="628"/>
        <v>17</v>
      </c>
    </row>
    <row r="26855" spans="2:2">
      <c r="B26855">
        <f t="shared" si="628"/>
        <v>17</v>
      </c>
    </row>
    <row r="26856" spans="2:2">
      <c r="B26856">
        <f t="shared" si="628"/>
        <v>17</v>
      </c>
    </row>
    <row r="26857" spans="2:2">
      <c r="B26857">
        <f t="shared" si="628"/>
        <v>17</v>
      </c>
    </row>
    <row r="26858" spans="2:2">
      <c r="B26858">
        <f t="shared" si="628"/>
        <v>17</v>
      </c>
    </row>
    <row r="26859" spans="2:2">
      <c r="B26859">
        <f t="shared" si="628"/>
        <v>17</v>
      </c>
    </row>
    <row r="26860" spans="2:2">
      <c r="B26860">
        <f t="shared" si="628"/>
        <v>17</v>
      </c>
    </row>
    <row r="26861" spans="2:2">
      <c r="B26861">
        <f t="shared" si="628"/>
        <v>17</v>
      </c>
    </row>
    <row r="26862" spans="2:2">
      <c r="B26862">
        <f t="shared" si="628"/>
        <v>17</v>
      </c>
    </row>
    <row r="26863" spans="2:2">
      <c r="B26863">
        <f t="shared" si="628"/>
        <v>17</v>
      </c>
    </row>
    <row r="26864" spans="2:2">
      <c r="B26864">
        <f t="shared" si="628"/>
        <v>17</v>
      </c>
    </row>
    <row r="26865" spans="2:2">
      <c r="B26865">
        <f t="shared" si="628"/>
        <v>17</v>
      </c>
    </row>
    <row r="26866" spans="2:2">
      <c r="B26866">
        <f t="shared" si="628"/>
        <v>17</v>
      </c>
    </row>
    <row r="26867" spans="2:2">
      <c r="B26867">
        <f t="shared" si="628"/>
        <v>17</v>
      </c>
    </row>
    <row r="26868" spans="2:2">
      <c r="B26868">
        <f t="shared" si="628"/>
        <v>17</v>
      </c>
    </row>
    <row r="26869" spans="2:2">
      <c r="B26869">
        <f t="shared" si="628"/>
        <v>17</v>
      </c>
    </row>
    <row r="26870" spans="2:2">
      <c r="B26870">
        <f t="shared" si="628"/>
        <v>17</v>
      </c>
    </row>
    <row r="26871" spans="2:2">
      <c r="B26871">
        <f t="shared" si="628"/>
        <v>17</v>
      </c>
    </row>
    <row r="26872" spans="2:2">
      <c r="B26872">
        <f t="shared" si="628"/>
        <v>17</v>
      </c>
    </row>
    <row r="26873" spans="2:2">
      <c r="B26873">
        <f t="shared" si="628"/>
        <v>17</v>
      </c>
    </row>
    <row r="26874" spans="2:2">
      <c r="B26874">
        <f t="shared" si="628"/>
        <v>17</v>
      </c>
    </row>
    <row r="26875" spans="2:2">
      <c r="B26875">
        <f t="shared" si="628"/>
        <v>17</v>
      </c>
    </row>
    <row r="26876" spans="2:2">
      <c r="B26876">
        <f t="shared" si="628"/>
        <v>17</v>
      </c>
    </row>
    <row r="26877" spans="2:2">
      <c r="B26877">
        <f t="shared" si="628"/>
        <v>17</v>
      </c>
    </row>
    <row r="26878" spans="2:2">
      <c r="B26878">
        <f t="shared" si="628"/>
        <v>17</v>
      </c>
    </row>
    <row r="26879" spans="2:2">
      <c r="B26879">
        <f t="shared" si="628"/>
        <v>17</v>
      </c>
    </row>
    <row r="26880" spans="2:2">
      <c r="B26880">
        <f t="shared" si="628"/>
        <v>17</v>
      </c>
    </row>
    <row r="26881" spans="2:2">
      <c r="B26881">
        <f t="shared" si="628"/>
        <v>17</v>
      </c>
    </row>
    <row r="26882" spans="2:2">
      <c r="B26882">
        <f t="shared" si="628"/>
        <v>17</v>
      </c>
    </row>
    <row r="26883" spans="2:2">
      <c r="B26883">
        <f t="shared" si="628"/>
        <v>17</v>
      </c>
    </row>
    <row r="26884" spans="2:2">
      <c r="B26884">
        <f t="shared" si="628"/>
        <v>17</v>
      </c>
    </row>
    <row r="26885" spans="2:2">
      <c r="B26885">
        <f t="shared" ref="B26885:B26948" si="629">+IF(F26884=44085,B26884+1,B26884)</f>
        <v>17</v>
      </c>
    </row>
    <row r="26886" spans="2:2">
      <c r="B26886">
        <f t="shared" si="629"/>
        <v>17</v>
      </c>
    </row>
    <row r="26887" spans="2:2">
      <c r="B26887">
        <f t="shared" si="629"/>
        <v>17</v>
      </c>
    </row>
    <row r="26888" spans="2:2">
      <c r="B26888">
        <f t="shared" si="629"/>
        <v>17</v>
      </c>
    </row>
    <row r="26889" spans="2:2">
      <c r="B26889">
        <f t="shared" si="629"/>
        <v>17</v>
      </c>
    </row>
    <row r="26890" spans="2:2">
      <c r="B26890">
        <f t="shared" si="629"/>
        <v>17</v>
      </c>
    </row>
    <row r="26891" spans="2:2">
      <c r="B26891">
        <f t="shared" si="629"/>
        <v>17</v>
      </c>
    </row>
    <row r="26892" spans="2:2">
      <c r="B26892">
        <f t="shared" si="629"/>
        <v>17</v>
      </c>
    </row>
    <row r="26893" spans="2:2">
      <c r="B26893">
        <f t="shared" si="629"/>
        <v>17</v>
      </c>
    </row>
    <row r="26894" spans="2:2">
      <c r="B26894">
        <f t="shared" si="629"/>
        <v>17</v>
      </c>
    </row>
    <row r="26895" spans="2:2">
      <c r="B26895">
        <f t="shared" si="629"/>
        <v>17</v>
      </c>
    </row>
    <row r="26896" spans="2:2">
      <c r="B26896">
        <f t="shared" si="629"/>
        <v>17</v>
      </c>
    </row>
    <row r="26897" spans="2:2">
      <c r="B26897">
        <f t="shared" si="629"/>
        <v>17</v>
      </c>
    </row>
    <row r="26898" spans="2:2">
      <c r="B26898">
        <f t="shared" si="629"/>
        <v>17</v>
      </c>
    </row>
    <row r="26899" spans="2:2">
      <c r="B26899">
        <f t="shared" si="629"/>
        <v>17</v>
      </c>
    </row>
    <row r="26900" spans="2:2">
      <c r="B26900">
        <f t="shared" si="629"/>
        <v>17</v>
      </c>
    </row>
    <row r="26901" spans="2:2">
      <c r="B26901">
        <f t="shared" si="629"/>
        <v>17</v>
      </c>
    </row>
    <row r="26902" spans="2:2">
      <c r="B26902">
        <f t="shared" si="629"/>
        <v>17</v>
      </c>
    </row>
    <row r="26903" spans="2:2">
      <c r="B26903">
        <f t="shared" si="629"/>
        <v>17</v>
      </c>
    </row>
    <row r="26904" spans="2:2">
      <c r="B26904">
        <f t="shared" si="629"/>
        <v>17</v>
      </c>
    </row>
    <row r="26905" spans="2:2">
      <c r="B26905">
        <f t="shared" si="629"/>
        <v>17</v>
      </c>
    </row>
    <row r="26906" spans="2:2">
      <c r="B26906">
        <f t="shared" si="629"/>
        <v>17</v>
      </c>
    </row>
    <row r="26907" spans="2:2">
      <c r="B26907">
        <f t="shared" si="629"/>
        <v>17</v>
      </c>
    </row>
    <row r="26908" spans="2:2">
      <c r="B26908">
        <f t="shared" si="629"/>
        <v>17</v>
      </c>
    </row>
    <row r="26909" spans="2:2">
      <c r="B26909">
        <f t="shared" si="629"/>
        <v>17</v>
      </c>
    </row>
    <row r="26910" spans="2:2">
      <c r="B26910">
        <f t="shared" si="629"/>
        <v>17</v>
      </c>
    </row>
    <row r="26911" spans="2:2">
      <c r="B26911">
        <f t="shared" si="629"/>
        <v>17</v>
      </c>
    </row>
    <row r="26912" spans="2:2">
      <c r="B26912">
        <f t="shared" si="629"/>
        <v>17</v>
      </c>
    </row>
    <row r="26913" spans="2:2">
      <c r="B26913">
        <f t="shared" si="629"/>
        <v>17</v>
      </c>
    </row>
    <row r="26914" spans="2:2">
      <c r="B26914">
        <f t="shared" si="629"/>
        <v>17</v>
      </c>
    </row>
    <row r="26915" spans="2:2">
      <c r="B26915">
        <f t="shared" si="629"/>
        <v>17</v>
      </c>
    </row>
    <row r="26916" spans="2:2">
      <c r="B26916">
        <f t="shared" si="629"/>
        <v>17</v>
      </c>
    </row>
    <row r="26917" spans="2:2">
      <c r="B26917">
        <f t="shared" si="629"/>
        <v>17</v>
      </c>
    </row>
    <row r="26918" spans="2:2">
      <c r="B26918">
        <f t="shared" si="629"/>
        <v>17</v>
      </c>
    </row>
    <row r="26919" spans="2:2">
      <c r="B26919">
        <f t="shared" si="629"/>
        <v>17</v>
      </c>
    </row>
    <row r="26920" spans="2:2">
      <c r="B26920">
        <f t="shared" si="629"/>
        <v>17</v>
      </c>
    </row>
    <row r="26921" spans="2:2">
      <c r="B26921">
        <f t="shared" si="629"/>
        <v>17</v>
      </c>
    </row>
    <row r="26922" spans="2:2">
      <c r="B26922">
        <f t="shared" si="629"/>
        <v>17</v>
      </c>
    </row>
    <row r="26923" spans="2:2">
      <c r="B26923">
        <f t="shared" si="629"/>
        <v>17</v>
      </c>
    </row>
    <row r="26924" spans="2:2">
      <c r="B26924">
        <f t="shared" si="629"/>
        <v>17</v>
      </c>
    </row>
    <row r="26925" spans="2:2">
      <c r="B26925">
        <f t="shared" si="629"/>
        <v>17</v>
      </c>
    </row>
    <row r="26926" spans="2:2">
      <c r="B26926">
        <f t="shared" si="629"/>
        <v>17</v>
      </c>
    </row>
    <row r="26927" spans="2:2">
      <c r="B26927">
        <f t="shared" si="629"/>
        <v>17</v>
      </c>
    </row>
    <row r="26928" spans="2:2">
      <c r="B26928">
        <f t="shared" si="629"/>
        <v>17</v>
      </c>
    </row>
    <row r="26929" spans="2:2">
      <c r="B26929">
        <f t="shared" si="629"/>
        <v>17</v>
      </c>
    </row>
    <row r="26930" spans="2:2">
      <c r="B26930">
        <f t="shared" si="629"/>
        <v>17</v>
      </c>
    </row>
    <row r="26931" spans="2:2">
      <c r="B26931">
        <f t="shared" si="629"/>
        <v>17</v>
      </c>
    </row>
    <row r="26932" spans="2:2">
      <c r="B26932">
        <f t="shared" si="629"/>
        <v>17</v>
      </c>
    </row>
    <row r="26933" spans="2:2">
      <c r="B26933">
        <f t="shared" si="629"/>
        <v>17</v>
      </c>
    </row>
    <row r="26934" spans="2:2">
      <c r="B26934">
        <f t="shared" si="629"/>
        <v>17</v>
      </c>
    </row>
    <row r="26935" spans="2:2">
      <c r="B26935">
        <f t="shared" si="629"/>
        <v>17</v>
      </c>
    </row>
    <row r="26936" spans="2:2">
      <c r="B26936">
        <f t="shared" si="629"/>
        <v>17</v>
      </c>
    </row>
    <row r="26937" spans="2:2">
      <c r="B26937">
        <f t="shared" si="629"/>
        <v>17</v>
      </c>
    </row>
    <row r="26938" spans="2:2">
      <c r="B26938">
        <f t="shared" si="629"/>
        <v>17</v>
      </c>
    </row>
    <row r="26939" spans="2:2">
      <c r="B26939">
        <f t="shared" si="629"/>
        <v>17</v>
      </c>
    </row>
    <row r="26940" spans="2:2">
      <c r="B26940">
        <f t="shared" si="629"/>
        <v>17</v>
      </c>
    </row>
    <row r="26941" spans="2:2">
      <c r="B26941">
        <f t="shared" si="629"/>
        <v>17</v>
      </c>
    </row>
    <row r="26942" spans="2:2">
      <c r="B26942">
        <f t="shared" si="629"/>
        <v>17</v>
      </c>
    </row>
    <row r="26943" spans="2:2">
      <c r="B26943">
        <f t="shared" si="629"/>
        <v>17</v>
      </c>
    </row>
    <row r="26944" spans="2:2">
      <c r="B26944">
        <f t="shared" si="629"/>
        <v>17</v>
      </c>
    </row>
    <row r="26945" spans="2:2">
      <c r="B26945">
        <f t="shared" si="629"/>
        <v>17</v>
      </c>
    </row>
    <row r="26946" spans="2:2">
      <c r="B26946">
        <f t="shared" si="629"/>
        <v>17</v>
      </c>
    </row>
    <row r="26947" spans="2:2">
      <c r="B26947">
        <f t="shared" si="629"/>
        <v>17</v>
      </c>
    </row>
    <row r="26948" spans="2:2">
      <c r="B26948">
        <f t="shared" si="629"/>
        <v>17</v>
      </c>
    </row>
    <row r="26949" spans="2:2">
      <c r="B26949">
        <f t="shared" ref="B26949:B27012" si="630">+IF(F26948=44085,B26948+1,B26948)</f>
        <v>17</v>
      </c>
    </row>
    <row r="26950" spans="2:2">
      <c r="B26950">
        <f t="shared" si="630"/>
        <v>17</v>
      </c>
    </row>
    <row r="26951" spans="2:2">
      <c r="B26951">
        <f t="shared" si="630"/>
        <v>17</v>
      </c>
    </row>
    <row r="26952" spans="2:2">
      <c r="B26952">
        <f t="shared" si="630"/>
        <v>17</v>
      </c>
    </row>
    <row r="26953" spans="2:2">
      <c r="B26953">
        <f t="shared" si="630"/>
        <v>17</v>
      </c>
    </row>
    <row r="26954" spans="2:2">
      <c r="B26954">
        <f t="shared" si="630"/>
        <v>17</v>
      </c>
    </row>
    <row r="26955" spans="2:2">
      <c r="B26955">
        <f t="shared" si="630"/>
        <v>17</v>
      </c>
    </row>
    <row r="26956" spans="2:2">
      <c r="B26956">
        <f t="shared" si="630"/>
        <v>17</v>
      </c>
    </row>
    <row r="26957" spans="2:2">
      <c r="B26957">
        <f t="shared" si="630"/>
        <v>17</v>
      </c>
    </row>
    <row r="26958" spans="2:2">
      <c r="B26958">
        <f t="shared" si="630"/>
        <v>17</v>
      </c>
    </row>
    <row r="26959" spans="2:2">
      <c r="B26959">
        <f t="shared" si="630"/>
        <v>17</v>
      </c>
    </row>
    <row r="26960" spans="2:2">
      <c r="B26960">
        <f t="shared" si="630"/>
        <v>17</v>
      </c>
    </row>
    <row r="26961" spans="2:2">
      <c r="B26961">
        <f t="shared" si="630"/>
        <v>17</v>
      </c>
    </row>
    <row r="26962" spans="2:2">
      <c r="B26962">
        <f t="shared" si="630"/>
        <v>17</v>
      </c>
    </row>
    <row r="26963" spans="2:2">
      <c r="B26963">
        <f t="shared" si="630"/>
        <v>17</v>
      </c>
    </row>
    <row r="26964" spans="2:2">
      <c r="B26964">
        <f t="shared" si="630"/>
        <v>17</v>
      </c>
    </row>
    <row r="26965" spans="2:2">
      <c r="B26965">
        <f t="shared" si="630"/>
        <v>17</v>
      </c>
    </row>
    <row r="26966" spans="2:2">
      <c r="B26966">
        <f t="shared" si="630"/>
        <v>17</v>
      </c>
    </row>
    <row r="26967" spans="2:2">
      <c r="B26967">
        <f t="shared" si="630"/>
        <v>17</v>
      </c>
    </row>
    <row r="26968" spans="2:2">
      <c r="B26968">
        <f t="shared" si="630"/>
        <v>17</v>
      </c>
    </row>
    <row r="26969" spans="2:2">
      <c r="B26969">
        <f t="shared" si="630"/>
        <v>17</v>
      </c>
    </row>
    <row r="26970" spans="2:2">
      <c r="B26970">
        <f t="shared" si="630"/>
        <v>17</v>
      </c>
    </row>
    <row r="26971" spans="2:2">
      <c r="B26971">
        <f t="shared" si="630"/>
        <v>17</v>
      </c>
    </row>
    <row r="26972" spans="2:2">
      <c r="B26972">
        <f t="shared" si="630"/>
        <v>17</v>
      </c>
    </row>
    <row r="26973" spans="2:2">
      <c r="B26973">
        <f t="shared" si="630"/>
        <v>17</v>
      </c>
    </row>
    <row r="26974" spans="2:2">
      <c r="B26974">
        <f t="shared" si="630"/>
        <v>17</v>
      </c>
    </row>
    <row r="26975" spans="2:2">
      <c r="B26975">
        <f t="shared" si="630"/>
        <v>17</v>
      </c>
    </row>
    <row r="26976" spans="2:2">
      <c r="B26976">
        <f t="shared" si="630"/>
        <v>17</v>
      </c>
    </row>
    <row r="26977" spans="2:2">
      <c r="B26977">
        <f t="shared" si="630"/>
        <v>17</v>
      </c>
    </row>
    <row r="26978" spans="2:2">
      <c r="B26978">
        <f t="shared" si="630"/>
        <v>17</v>
      </c>
    </row>
    <row r="26979" spans="2:2">
      <c r="B26979">
        <f t="shared" si="630"/>
        <v>17</v>
      </c>
    </row>
    <row r="26980" spans="2:2">
      <c r="B26980">
        <f t="shared" si="630"/>
        <v>17</v>
      </c>
    </row>
    <row r="26981" spans="2:2">
      <c r="B26981">
        <f t="shared" si="630"/>
        <v>17</v>
      </c>
    </row>
    <row r="26982" spans="2:2">
      <c r="B26982">
        <f t="shared" si="630"/>
        <v>17</v>
      </c>
    </row>
    <row r="26983" spans="2:2">
      <c r="B26983">
        <f t="shared" si="630"/>
        <v>17</v>
      </c>
    </row>
    <row r="26984" spans="2:2">
      <c r="B26984">
        <f t="shared" si="630"/>
        <v>17</v>
      </c>
    </row>
    <row r="26985" spans="2:2">
      <c r="B26985">
        <f t="shared" si="630"/>
        <v>17</v>
      </c>
    </row>
    <row r="26986" spans="2:2">
      <c r="B26986">
        <f t="shared" si="630"/>
        <v>17</v>
      </c>
    </row>
    <row r="26987" spans="2:2">
      <c r="B26987">
        <f t="shared" si="630"/>
        <v>17</v>
      </c>
    </row>
    <row r="26988" spans="2:2">
      <c r="B26988">
        <f t="shared" si="630"/>
        <v>17</v>
      </c>
    </row>
    <row r="26989" spans="2:2">
      <c r="B26989">
        <f t="shared" si="630"/>
        <v>17</v>
      </c>
    </row>
    <row r="26990" spans="2:2">
      <c r="B26990">
        <f t="shared" si="630"/>
        <v>17</v>
      </c>
    </row>
    <row r="26991" spans="2:2">
      <c r="B26991">
        <f t="shared" si="630"/>
        <v>17</v>
      </c>
    </row>
    <row r="26992" spans="2:2">
      <c r="B26992">
        <f t="shared" si="630"/>
        <v>17</v>
      </c>
    </row>
    <row r="26993" spans="2:2">
      <c r="B26993">
        <f t="shared" si="630"/>
        <v>17</v>
      </c>
    </row>
    <row r="26994" spans="2:2">
      <c r="B26994">
        <f t="shared" si="630"/>
        <v>17</v>
      </c>
    </row>
    <row r="26995" spans="2:2">
      <c r="B26995">
        <f t="shared" si="630"/>
        <v>17</v>
      </c>
    </row>
    <row r="26996" spans="2:2">
      <c r="B26996">
        <f t="shared" si="630"/>
        <v>17</v>
      </c>
    </row>
    <row r="26997" spans="2:2">
      <c r="B26997">
        <f t="shared" si="630"/>
        <v>17</v>
      </c>
    </row>
    <row r="26998" spans="2:2">
      <c r="B26998">
        <f t="shared" si="630"/>
        <v>17</v>
      </c>
    </row>
    <row r="26999" spans="2:2">
      <c r="B26999">
        <f t="shared" si="630"/>
        <v>17</v>
      </c>
    </row>
    <row r="27000" spans="2:2">
      <c r="B27000">
        <f t="shared" si="630"/>
        <v>17</v>
      </c>
    </row>
    <row r="27001" spans="2:2">
      <c r="B27001">
        <f t="shared" si="630"/>
        <v>17</v>
      </c>
    </row>
    <row r="27002" spans="2:2">
      <c r="B27002">
        <f t="shared" si="630"/>
        <v>17</v>
      </c>
    </row>
    <row r="27003" spans="2:2">
      <c r="B27003">
        <f t="shared" si="630"/>
        <v>17</v>
      </c>
    </row>
    <row r="27004" spans="2:2">
      <c r="B27004">
        <f t="shared" si="630"/>
        <v>17</v>
      </c>
    </row>
    <row r="27005" spans="2:2">
      <c r="B27005">
        <f t="shared" si="630"/>
        <v>17</v>
      </c>
    </row>
    <row r="27006" spans="2:2">
      <c r="B27006">
        <f t="shared" si="630"/>
        <v>17</v>
      </c>
    </row>
    <row r="27007" spans="2:2">
      <c r="B27007">
        <f t="shared" si="630"/>
        <v>17</v>
      </c>
    </row>
    <row r="27008" spans="2:2">
      <c r="B27008">
        <f t="shared" si="630"/>
        <v>17</v>
      </c>
    </row>
    <row r="27009" spans="2:2">
      <c r="B27009">
        <f t="shared" si="630"/>
        <v>17</v>
      </c>
    </row>
    <row r="27010" spans="2:2">
      <c r="B27010">
        <f t="shared" si="630"/>
        <v>17</v>
      </c>
    </row>
    <row r="27011" spans="2:2">
      <c r="B27011">
        <f t="shared" si="630"/>
        <v>17</v>
      </c>
    </row>
    <row r="27012" spans="2:2">
      <c r="B27012">
        <f t="shared" si="630"/>
        <v>17</v>
      </c>
    </row>
    <row r="27013" spans="2:2">
      <c r="B27013">
        <f t="shared" ref="B27013:B27076" si="631">+IF(F27012=44085,B27012+1,B27012)</f>
        <v>17</v>
      </c>
    </row>
    <row r="27014" spans="2:2">
      <c r="B27014">
        <f t="shared" si="631"/>
        <v>17</v>
      </c>
    </row>
    <row r="27015" spans="2:2">
      <c r="B27015">
        <f t="shared" si="631"/>
        <v>17</v>
      </c>
    </row>
    <row r="27016" spans="2:2">
      <c r="B27016">
        <f t="shared" si="631"/>
        <v>17</v>
      </c>
    </row>
    <row r="27017" spans="2:2">
      <c r="B27017">
        <f t="shared" si="631"/>
        <v>17</v>
      </c>
    </row>
    <row r="27018" spans="2:2">
      <c r="B27018">
        <f t="shared" si="631"/>
        <v>17</v>
      </c>
    </row>
    <row r="27019" spans="2:2">
      <c r="B27019">
        <f t="shared" si="631"/>
        <v>17</v>
      </c>
    </row>
    <row r="27020" spans="2:2">
      <c r="B27020">
        <f t="shared" si="631"/>
        <v>17</v>
      </c>
    </row>
    <row r="27021" spans="2:2">
      <c r="B27021">
        <f t="shared" si="631"/>
        <v>17</v>
      </c>
    </row>
    <row r="27022" spans="2:2">
      <c r="B27022">
        <f t="shared" si="631"/>
        <v>17</v>
      </c>
    </row>
    <row r="27023" spans="2:2">
      <c r="B27023">
        <f t="shared" si="631"/>
        <v>17</v>
      </c>
    </row>
    <row r="27024" spans="2:2">
      <c r="B27024">
        <f t="shared" si="631"/>
        <v>17</v>
      </c>
    </row>
    <row r="27025" spans="2:2">
      <c r="B27025">
        <f t="shared" si="631"/>
        <v>17</v>
      </c>
    </row>
    <row r="27026" spans="2:2">
      <c r="B27026">
        <f t="shared" si="631"/>
        <v>17</v>
      </c>
    </row>
    <row r="27027" spans="2:2">
      <c r="B27027">
        <f t="shared" si="631"/>
        <v>17</v>
      </c>
    </row>
    <row r="27028" spans="2:2">
      <c r="B27028">
        <f t="shared" si="631"/>
        <v>17</v>
      </c>
    </row>
    <row r="27029" spans="2:2">
      <c r="B27029">
        <f t="shared" si="631"/>
        <v>17</v>
      </c>
    </row>
    <row r="27030" spans="2:2">
      <c r="B27030">
        <f t="shared" si="631"/>
        <v>17</v>
      </c>
    </row>
    <row r="27031" spans="2:2">
      <c r="B27031">
        <f t="shared" si="631"/>
        <v>17</v>
      </c>
    </row>
    <row r="27032" spans="2:2">
      <c r="B27032">
        <f t="shared" si="631"/>
        <v>17</v>
      </c>
    </row>
    <row r="27033" spans="2:2">
      <c r="B27033">
        <f t="shared" si="631"/>
        <v>17</v>
      </c>
    </row>
    <row r="27034" spans="2:2">
      <c r="B27034">
        <f t="shared" si="631"/>
        <v>17</v>
      </c>
    </row>
    <row r="27035" spans="2:2">
      <c r="B27035">
        <f t="shared" si="631"/>
        <v>17</v>
      </c>
    </row>
    <row r="27036" spans="2:2">
      <c r="B27036">
        <f t="shared" si="631"/>
        <v>17</v>
      </c>
    </row>
    <row r="27037" spans="2:2">
      <c r="B27037">
        <f t="shared" si="631"/>
        <v>17</v>
      </c>
    </row>
    <row r="27038" spans="2:2">
      <c r="B27038">
        <f t="shared" si="631"/>
        <v>17</v>
      </c>
    </row>
    <row r="27039" spans="2:2">
      <c r="B27039">
        <f t="shared" si="631"/>
        <v>17</v>
      </c>
    </row>
    <row r="27040" spans="2:2">
      <c r="B27040">
        <f t="shared" si="631"/>
        <v>17</v>
      </c>
    </row>
    <row r="27041" spans="2:2">
      <c r="B27041">
        <f t="shared" si="631"/>
        <v>17</v>
      </c>
    </row>
    <row r="27042" spans="2:2">
      <c r="B27042">
        <f t="shared" si="631"/>
        <v>17</v>
      </c>
    </row>
    <row r="27043" spans="2:2">
      <c r="B27043">
        <f t="shared" si="631"/>
        <v>17</v>
      </c>
    </row>
    <row r="27044" spans="2:2">
      <c r="B27044">
        <f t="shared" si="631"/>
        <v>17</v>
      </c>
    </row>
    <row r="27045" spans="2:2">
      <c r="B27045">
        <f t="shared" si="631"/>
        <v>17</v>
      </c>
    </row>
    <row r="27046" spans="2:2">
      <c r="B27046">
        <f t="shared" si="631"/>
        <v>17</v>
      </c>
    </row>
    <row r="27047" spans="2:2">
      <c r="B27047">
        <f t="shared" si="631"/>
        <v>17</v>
      </c>
    </row>
    <row r="27048" spans="2:2">
      <c r="B27048">
        <f t="shared" si="631"/>
        <v>17</v>
      </c>
    </row>
    <row r="27049" spans="2:2">
      <c r="B27049">
        <f t="shared" si="631"/>
        <v>17</v>
      </c>
    </row>
    <row r="27050" spans="2:2">
      <c r="B27050">
        <f t="shared" si="631"/>
        <v>17</v>
      </c>
    </row>
    <row r="27051" spans="2:2">
      <c r="B27051">
        <f t="shared" si="631"/>
        <v>17</v>
      </c>
    </row>
    <row r="27052" spans="2:2">
      <c r="B27052">
        <f t="shared" si="631"/>
        <v>17</v>
      </c>
    </row>
    <row r="27053" spans="2:2">
      <c r="B27053">
        <f t="shared" si="631"/>
        <v>17</v>
      </c>
    </row>
    <row r="27054" spans="2:2">
      <c r="B27054">
        <f t="shared" si="631"/>
        <v>17</v>
      </c>
    </row>
    <row r="27055" spans="2:2">
      <c r="B27055">
        <f t="shared" si="631"/>
        <v>17</v>
      </c>
    </row>
    <row r="27056" spans="2:2">
      <c r="B27056">
        <f t="shared" si="631"/>
        <v>17</v>
      </c>
    </row>
    <row r="27057" spans="2:2">
      <c r="B27057">
        <f t="shared" si="631"/>
        <v>17</v>
      </c>
    </row>
    <row r="27058" spans="2:2">
      <c r="B27058">
        <f t="shared" si="631"/>
        <v>17</v>
      </c>
    </row>
    <row r="27059" spans="2:2">
      <c r="B27059">
        <f t="shared" si="631"/>
        <v>17</v>
      </c>
    </row>
    <row r="27060" spans="2:2">
      <c r="B27060">
        <f t="shared" si="631"/>
        <v>17</v>
      </c>
    </row>
    <row r="27061" spans="2:2">
      <c r="B27061">
        <f t="shared" si="631"/>
        <v>17</v>
      </c>
    </row>
    <row r="27062" spans="2:2">
      <c r="B27062">
        <f t="shared" si="631"/>
        <v>17</v>
      </c>
    </row>
    <row r="27063" spans="2:2">
      <c r="B27063">
        <f t="shared" si="631"/>
        <v>17</v>
      </c>
    </row>
    <row r="27064" spans="2:2">
      <c r="B27064">
        <f t="shared" si="631"/>
        <v>17</v>
      </c>
    </row>
    <row r="27065" spans="2:2">
      <c r="B27065">
        <f t="shared" si="631"/>
        <v>17</v>
      </c>
    </row>
    <row r="27066" spans="2:2">
      <c r="B27066">
        <f t="shared" si="631"/>
        <v>17</v>
      </c>
    </row>
    <row r="27067" spans="2:2">
      <c r="B27067">
        <f t="shared" si="631"/>
        <v>17</v>
      </c>
    </row>
    <row r="27068" spans="2:2">
      <c r="B27068">
        <f t="shared" si="631"/>
        <v>17</v>
      </c>
    </row>
    <row r="27069" spans="2:2">
      <c r="B27069">
        <f t="shared" si="631"/>
        <v>17</v>
      </c>
    </row>
    <row r="27070" spans="2:2">
      <c r="B27070">
        <f t="shared" si="631"/>
        <v>17</v>
      </c>
    </row>
    <row r="27071" spans="2:2">
      <c r="B27071">
        <f t="shared" si="631"/>
        <v>17</v>
      </c>
    </row>
    <row r="27072" spans="2:2">
      <c r="B27072">
        <f t="shared" si="631"/>
        <v>17</v>
      </c>
    </row>
    <row r="27073" spans="2:2">
      <c r="B27073">
        <f t="shared" si="631"/>
        <v>17</v>
      </c>
    </row>
    <row r="27074" spans="2:2">
      <c r="B27074">
        <f t="shared" si="631"/>
        <v>17</v>
      </c>
    </row>
    <row r="27075" spans="2:2">
      <c r="B27075">
        <f t="shared" si="631"/>
        <v>17</v>
      </c>
    </row>
    <row r="27076" spans="2:2">
      <c r="B27076">
        <f t="shared" si="631"/>
        <v>17</v>
      </c>
    </row>
    <row r="27077" spans="2:2">
      <c r="B27077">
        <f t="shared" ref="B27077:B27140" si="632">+IF(F27076=44085,B27076+1,B27076)</f>
        <v>17</v>
      </c>
    </row>
    <row r="27078" spans="2:2">
      <c r="B27078">
        <f t="shared" si="632"/>
        <v>17</v>
      </c>
    </row>
    <row r="27079" spans="2:2">
      <c r="B27079">
        <f t="shared" si="632"/>
        <v>17</v>
      </c>
    </row>
    <row r="27080" spans="2:2">
      <c r="B27080">
        <f t="shared" si="632"/>
        <v>17</v>
      </c>
    </row>
    <row r="27081" spans="2:2">
      <c r="B27081">
        <f t="shared" si="632"/>
        <v>17</v>
      </c>
    </row>
    <row r="27082" spans="2:2">
      <c r="B27082">
        <f t="shared" si="632"/>
        <v>17</v>
      </c>
    </row>
    <row r="27083" spans="2:2">
      <c r="B27083">
        <f t="shared" si="632"/>
        <v>17</v>
      </c>
    </row>
    <row r="27084" spans="2:2">
      <c r="B27084">
        <f t="shared" si="632"/>
        <v>17</v>
      </c>
    </row>
    <row r="27085" spans="2:2">
      <c r="B27085">
        <f t="shared" si="632"/>
        <v>17</v>
      </c>
    </row>
    <row r="27086" spans="2:2">
      <c r="B27086">
        <f t="shared" si="632"/>
        <v>17</v>
      </c>
    </row>
    <row r="27087" spans="2:2">
      <c r="B27087">
        <f t="shared" si="632"/>
        <v>17</v>
      </c>
    </row>
    <row r="27088" spans="2:2">
      <c r="B27088">
        <f t="shared" si="632"/>
        <v>17</v>
      </c>
    </row>
    <row r="27089" spans="2:2">
      <c r="B27089">
        <f t="shared" si="632"/>
        <v>17</v>
      </c>
    </row>
    <row r="27090" spans="2:2">
      <c r="B27090">
        <f t="shared" si="632"/>
        <v>17</v>
      </c>
    </row>
    <row r="27091" spans="2:2">
      <c r="B27091">
        <f t="shared" si="632"/>
        <v>17</v>
      </c>
    </row>
    <row r="27092" spans="2:2">
      <c r="B27092">
        <f t="shared" si="632"/>
        <v>17</v>
      </c>
    </row>
    <row r="27093" spans="2:2">
      <c r="B27093">
        <f t="shared" si="632"/>
        <v>17</v>
      </c>
    </row>
    <row r="27094" spans="2:2">
      <c r="B27094">
        <f t="shared" si="632"/>
        <v>17</v>
      </c>
    </row>
    <row r="27095" spans="2:2">
      <c r="B27095">
        <f t="shared" si="632"/>
        <v>17</v>
      </c>
    </row>
    <row r="27096" spans="2:2">
      <c r="B27096">
        <f t="shared" si="632"/>
        <v>17</v>
      </c>
    </row>
    <row r="27097" spans="2:2">
      <c r="B27097">
        <f t="shared" si="632"/>
        <v>17</v>
      </c>
    </row>
    <row r="27098" spans="2:2">
      <c r="B27098">
        <f t="shared" si="632"/>
        <v>17</v>
      </c>
    </row>
    <row r="27099" spans="2:2">
      <c r="B27099">
        <f t="shared" si="632"/>
        <v>17</v>
      </c>
    </row>
    <row r="27100" spans="2:2">
      <c r="B27100">
        <f t="shared" si="632"/>
        <v>17</v>
      </c>
    </row>
    <row r="27101" spans="2:2">
      <c r="B27101">
        <f t="shared" si="632"/>
        <v>17</v>
      </c>
    </row>
    <row r="27102" spans="2:2">
      <c r="B27102">
        <f t="shared" si="632"/>
        <v>17</v>
      </c>
    </row>
    <row r="27103" spans="2:2">
      <c r="B27103">
        <f t="shared" si="632"/>
        <v>17</v>
      </c>
    </row>
    <row r="27104" spans="2:2">
      <c r="B27104">
        <f t="shared" si="632"/>
        <v>17</v>
      </c>
    </row>
    <row r="27105" spans="2:2">
      <c r="B27105">
        <f t="shared" si="632"/>
        <v>17</v>
      </c>
    </row>
    <row r="27106" spans="2:2">
      <c r="B27106">
        <f t="shared" si="632"/>
        <v>17</v>
      </c>
    </row>
    <row r="27107" spans="2:2">
      <c r="B27107">
        <f t="shared" si="632"/>
        <v>17</v>
      </c>
    </row>
    <row r="27108" spans="2:2">
      <c r="B27108">
        <f t="shared" si="632"/>
        <v>17</v>
      </c>
    </row>
    <row r="27109" spans="2:2">
      <c r="B27109">
        <f t="shared" si="632"/>
        <v>17</v>
      </c>
    </row>
    <row r="27110" spans="2:2">
      <c r="B27110">
        <f t="shared" si="632"/>
        <v>17</v>
      </c>
    </row>
    <row r="27111" spans="2:2">
      <c r="B27111">
        <f t="shared" si="632"/>
        <v>17</v>
      </c>
    </row>
    <row r="27112" spans="2:2">
      <c r="B27112">
        <f t="shared" si="632"/>
        <v>17</v>
      </c>
    </row>
    <row r="27113" spans="2:2">
      <c r="B27113">
        <f t="shared" si="632"/>
        <v>17</v>
      </c>
    </row>
    <row r="27114" spans="2:2">
      <c r="B27114">
        <f t="shared" si="632"/>
        <v>17</v>
      </c>
    </row>
    <row r="27115" spans="2:2">
      <c r="B27115">
        <f t="shared" si="632"/>
        <v>17</v>
      </c>
    </row>
    <row r="27116" spans="2:2">
      <c r="B27116">
        <f t="shared" si="632"/>
        <v>17</v>
      </c>
    </row>
    <row r="27117" spans="2:2">
      <c r="B27117">
        <f t="shared" si="632"/>
        <v>17</v>
      </c>
    </row>
    <row r="27118" spans="2:2">
      <c r="B27118">
        <f t="shared" si="632"/>
        <v>17</v>
      </c>
    </row>
    <row r="27119" spans="2:2">
      <c r="B27119">
        <f t="shared" si="632"/>
        <v>17</v>
      </c>
    </row>
    <row r="27120" spans="2:2">
      <c r="B27120">
        <f t="shared" si="632"/>
        <v>17</v>
      </c>
    </row>
    <row r="27121" spans="2:2">
      <c r="B27121">
        <f t="shared" si="632"/>
        <v>17</v>
      </c>
    </row>
    <row r="27122" spans="2:2">
      <c r="B27122">
        <f t="shared" si="632"/>
        <v>17</v>
      </c>
    </row>
    <row r="27123" spans="2:2">
      <c r="B27123">
        <f t="shared" si="632"/>
        <v>17</v>
      </c>
    </row>
    <row r="27124" spans="2:2">
      <c r="B27124">
        <f t="shared" si="632"/>
        <v>17</v>
      </c>
    </row>
    <row r="27125" spans="2:2">
      <c r="B27125">
        <f t="shared" si="632"/>
        <v>17</v>
      </c>
    </row>
    <row r="27126" spans="2:2">
      <c r="B27126">
        <f t="shared" si="632"/>
        <v>17</v>
      </c>
    </row>
    <row r="27127" spans="2:2">
      <c r="B27127">
        <f t="shared" si="632"/>
        <v>17</v>
      </c>
    </row>
    <row r="27128" spans="2:2">
      <c r="B27128">
        <f t="shared" si="632"/>
        <v>17</v>
      </c>
    </row>
    <row r="27129" spans="2:2">
      <c r="B27129">
        <f t="shared" si="632"/>
        <v>17</v>
      </c>
    </row>
    <row r="27130" spans="2:2">
      <c r="B27130">
        <f t="shared" si="632"/>
        <v>17</v>
      </c>
    </row>
    <row r="27131" spans="2:2">
      <c r="B27131">
        <f t="shared" si="632"/>
        <v>17</v>
      </c>
    </row>
    <row r="27132" spans="2:2">
      <c r="B27132">
        <f t="shared" si="632"/>
        <v>17</v>
      </c>
    </row>
    <row r="27133" spans="2:2">
      <c r="B27133">
        <f t="shared" si="632"/>
        <v>17</v>
      </c>
    </row>
    <row r="27134" spans="2:2">
      <c r="B27134">
        <f t="shared" si="632"/>
        <v>17</v>
      </c>
    </row>
    <row r="27135" spans="2:2">
      <c r="B27135">
        <f t="shared" si="632"/>
        <v>17</v>
      </c>
    </row>
    <row r="27136" spans="2:2">
      <c r="B27136">
        <f t="shared" si="632"/>
        <v>17</v>
      </c>
    </row>
    <row r="27137" spans="2:2">
      <c r="B27137">
        <f t="shared" si="632"/>
        <v>17</v>
      </c>
    </row>
    <row r="27138" spans="2:2">
      <c r="B27138">
        <f t="shared" si="632"/>
        <v>17</v>
      </c>
    </row>
    <row r="27139" spans="2:2">
      <c r="B27139">
        <f t="shared" si="632"/>
        <v>17</v>
      </c>
    </row>
    <row r="27140" spans="2:2">
      <c r="B27140">
        <f t="shared" si="632"/>
        <v>17</v>
      </c>
    </row>
    <row r="27141" spans="2:2">
      <c r="B27141">
        <f t="shared" ref="B27141:B27204" si="633">+IF(F27140=44085,B27140+1,B27140)</f>
        <v>17</v>
      </c>
    </row>
    <row r="27142" spans="2:2">
      <c r="B27142">
        <f t="shared" si="633"/>
        <v>17</v>
      </c>
    </row>
    <row r="27143" spans="2:2">
      <c r="B27143">
        <f t="shared" si="633"/>
        <v>17</v>
      </c>
    </row>
    <row r="27144" spans="2:2">
      <c r="B27144">
        <f t="shared" si="633"/>
        <v>17</v>
      </c>
    </row>
    <row r="27145" spans="2:2">
      <c r="B27145">
        <f t="shared" si="633"/>
        <v>17</v>
      </c>
    </row>
    <row r="27146" spans="2:2">
      <c r="B27146">
        <f t="shared" si="633"/>
        <v>17</v>
      </c>
    </row>
    <row r="27147" spans="2:2">
      <c r="B27147">
        <f t="shared" si="633"/>
        <v>17</v>
      </c>
    </row>
    <row r="27148" spans="2:2">
      <c r="B27148">
        <f t="shared" si="633"/>
        <v>17</v>
      </c>
    </row>
    <row r="27149" spans="2:2">
      <c r="B27149">
        <f t="shared" si="633"/>
        <v>17</v>
      </c>
    </row>
    <row r="27150" spans="2:2">
      <c r="B27150">
        <f t="shared" si="633"/>
        <v>17</v>
      </c>
    </row>
    <row r="27151" spans="2:2">
      <c r="B27151">
        <f t="shared" si="633"/>
        <v>17</v>
      </c>
    </row>
    <row r="27152" spans="2:2">
      <c r="B27152">
        <f t="shared" si="633"/>
        <v>17</v>
      </c>
    </row>
    <row r="27153" spans="2:2">
      <c r="B27153">
        <f t="shared" si="633"/>
        <v>17</v>
      </c>
    </row>
    <row r="27154" spans="2:2">
      <c r="B27154">
        <f t="shared" si="633"/>
        <v>17</v>
      </c>
    </row>
    <row r="27155" spans="2:2">
      <c r="B27155">
        <f t="shared" si="633"/>
        <v>17</v>
      </c>
    </row>
    <row r="27156" spans="2:2">
      <c r="B27156">
        <f t="shared" si="633"/>
        <v>17</v>
      </c>
    </row>
    <row r="27157" spans="2:2">
      <c r="B27157">
        <f t="shared" si="633"/>
        <v>17</v>
      </c>
    </row>
    <row r="27158" spans="2:2">
      <c r="B27158">
        <f t="shared" si="633"/>
        <v>17</v>
      </c>
    </row>
    <row r="27159" spans="2:2">
      <c r="B27159">
        <f t="shared" si="633"/>
        <v>17</v>
      </c>
    </row>
    <row r="27160" spans="2:2">
      <c r="B27160">
        <f t="shared" si="633"/>
        <v>17</v>
      </c>
    </row>
    <row r="27161" spans="2:2">
      <c r="B27161">
        <f t="shared" si="633"/>
        <v>17</v>
      </c>
    </row>
    <row r="27162" spans="2:2">
      <c r="B27162">
        <f t="shared" si="633"/>
        <v>17</v>
      </c>
    </row>
    <row r="27163" spans="2:2">
      <c r="B27163">
        <f t="shared" si="633"/>
        <v>17</v>
      </c>
    </row>
    <row r="27164" spans="2:2">
      <c r="B27164">
        <f t="shared" si="633"/>
        <v>17</v>
      </c>
    </row>
    <row r="27165" spans="2:2">
      <c r="B27165">
        <f t="shared" si="633"/>
        <v>17</v>
      </c>
    </row>
    <row r="27166" spans="2:2">
      <c r="B27166">
        <f t="shared" si="633"/>
        <v>17</v>
      </c>
    </row>
    <row r="27167" spans="2:2">
      <c r="B27167">
        <f t="shared" si="633"/>
        <v>17</v>
      </c>
    </row>
    <row r="27168" spans="2:2">
      <c r="B27168">
        <f t="shared" si="633"/>
        <v>17</v>
      </c>
    </row>
    <row r="27169" spans="2:2">
      <c r="B27169">
        <f t="shared" si="633"/>
        <v>17</v>
      </c>
    </row>
    <row r="27170" spans="2:2">
      <c r="B27170">
        <f t="shared" si="633"/>
        <v>17</v>
      </c>
    </row>
    <row r="27171" spans="2:2">
      <c r="B27171">
        <f t="shared" si="633"/>
        <v>17</v>
      </c>
    </row>
    <row r="27172" spans="2:2">
      <c r="B27172">
        <f t="shared" si="633"/>
        <v>17</v>
      </c>
    </row>
    <row r="27173" spans="2:2">
      <c r="B27173">
        <f t="shared" si="633"/>
        <v>17</v>
      </c>
    </row>
    <row r="27174" spans="2:2">
      <c r="B27174">
        <f t="shared" si="633"/>
        <v>17</v>
      </c>
    </row>
    <row r="27175" spans="2:2">
      <c r="B27175">
        <f t="shared" si="633"/>
        <v>17</v>
      </c>
    </row>
    <row r="27176" spans="2:2">
      <c r="B27176">
        <f t="shared" si="633"/>
        <v>17</v>
      </c>
    </row>
    <row r="27177" spans="2:2">
      <c r="B27177">
        <f t="shared" si="633"/>
        <v>17</v>
      </c>
    </row>
    <row r="27178" spans="2:2">
      <c r="B27178">
        <f t="shared" si="633"/>
        <v>17</v>
      </c>
    </row>
    <row r="27179" spans="2:2">
      <c r="B27179">
        <f t="shared" si="633"/>
        <v>17</v>
      </c>
    </row>
    <row r="27180" spans="2:2">
      <c r="B27180">
        <f t="shared" si="633"/>
        <v>17</v>
      </c>
    </row>
    <row r="27181" spans="2:2">
      <c r="B27181">
        <f t="shared" si="633"/>
        <v>17</v>
      </c>
    </row>
    <row r="27182" spans="2:2">
      <c r="B27182">
        <f t="shared" si="633"/>
        <v>17</v>
      </c>
    </row>
    <row r="27183" spans="2:2">
      <c r="B27183">
        <f t="shared" si="633"/>
        <v>17</v>
      </c>
    </row>
    <row r="27184" spans="2:2">
      <c r="B27184">
        <f t="shared" si="633"/>
        <v>17</v>
      </c>
    </row>
    <row r="27185" spans="2:2">
      <c r="B27185">
        <f t="shared" si="633"/>
        <v>17</v>
      </c>
    </row>
    <row r="27186" spans="2:2">
      <c r="B27186">
        <f t="shared" si="633"/>
        <v>17</v>
      </c>
    </row>
    <row r="27187" spans="2:2">
      <c r="B27187">
        <f t="shared" si="633"/>
        <v>17</v>
      </c>
    </row>
    <row r="27188" spans="2:2">
      <c r="B27188">
        <f t="shared" si="633"/>
        <v>17</v>
      </c>
    </row>
    <row r="27189" spans="2:2">
      <c r="B27189">
        <f t="shared" si="633"/>
        <v>17</v>
      </c>
    </row>
    <row r="27190" spans="2:2">
      <c r="B27190">
        <f t="shared" si="633"/>
        <v>17</v>
      </c>
    </row>
    <row r="27191" spans="2:2">
      <c r="B27191">
        <f t="shared" si="633"/>
        <v>17</v>
      </c>
    </row>
    <row r="27192" spans="2:2">
      <c r="B27192">
        <f t="shared" si="633"/>
        <v>17</v>
      </c>
    </row>
    <row r="27193" spans="2:2">
      <c r="B27193">
        <f t="shared" si="633"/>
        <v>17</v>
      </c>
    </row>
    <row r="27194" spans="2:2">
      <c r="B27194">
        <f t="shared" si="633"/>
        <v>17</v>
      </c>
    </row>
    <row r="27195" spans="2:2">
      <c r="B27195">
        <f t="shared" si="633"/>
        <v>17</v>
      </c>
    </row>
    <row r="27196" spans="2:2">
      <c r="B27196">
        <f t="shared" si="633"/>
        <v>17</v>
      </c>
    </row>
    <row r="27197" spans="2:2">
      <c r="B27197">
        <f t="shared" si="633"/>
        <v>17</v>
      </c>
    </row>
    <row r="27198" spans="2:2">
      <c r="B27198">
        <f t="shared" si="633"/>
        <v>17</v>
      </c>
    </row>
    <row r="27199" spans="2:2">
      <c r="B27199">
        <f t="shared" si="633"/>
        <v>17</v>
      </c>
    </row>
    <row r="27200" spans="2:2">
      <c r="B27200">
        <f t="shared" si="633"/>
        <v>17</v>
      </c>
    </row>
    <row r="27201" spans="2:2">
      <c r="B27201">
        <f t="shared" si="633"/>
        <v>17</v>
      </c>
    </row>
    <row r="27202" spans="2:2">
      <c r="B27202">
        <f t="shared" si="633"/>
        <v>17</v>
      </c>
    </row>
    <row r="27203" spans="2:2">
      <c r="B27203">
        <f t="shared" si="633"/>
        <v>17</v>
      </c>
    </row>
    <row r="27204" spans="2:2">
      <c r="B27204">
        <f t="shared" si="633"/>
        <v>17</v>
      </c>
    </row>
    <row r="27205" spans="2:2">
      <c r="B27205">
        <f t="shared" ref="B27205:B27268" si="634">+IF(F27204=44085,B27204+1,B27204)</f>
        <v>17</v>
      </c>
    </row>
    <row r="27206" spans="2:2">
      <c r="B27206">
        <f t="shared" si="634"/>
        <v>17</v>
      </c>
    </row>
    <row r="27207" spans="2:2">
      <c r="B27207">
        <f t="shared" si="634"/>
        <v>17</v>
      </c>
    </row>
    <row r="27208" spans="2:2">
      <c r="B27208">
        <f t="shared" si="634"/>
        <v>17</v>
      </c>
    </row>
    <row r="27209" spans="2:2">
      <c r="B27209">
        <f t="shared" si="634"/>
        <v>17</v>
      </c>
    </row>
    <row r="27210" spans="2:2">
      <c r="B27210">
        <f t="shared" si="634"/>
        <v>17</v>
      </c>
    </row>
    <row r="27211" spans="2:2">
      <c r="B27211">
        <f t="shared" si="634"/>
        <v>17</v>
      </c>
    </row>
    <row r="27212" spans="2:2">
      <c r="B27212">
        <f t="shared" si="634"/>
        <v>17</v>
      </c>
    </row>
    <row r="27213" spans="2:2">
      <c r="B27213">
        <f t="shared" si="634"/>
        <v>17</v>
      </c>
    </row>
    <row r="27214" spans="2:2">
      <c r="B27214">
        <f t="shared" si="634"/>
        <v>17</v>
      </c>
    </row>
    <row r="27215" spans="2:2">
      <c r="B27215">
        <f t="shared" si="634"/>
        <v>17</v>
      </c>
    </row>
    <row r="27216" spans="2:2">
      <c r="B27216">
        <f t="shared" si="634"/>
        <v>17</v>
      </c>
    </row>
    <row r="27217" spans="2:2">
      <c r="B27217">
        <f t="shared" si="634"/>
        <v>17</v>
      </c>
    </row>
    <row r="27218" spans="2:2">
      <c r="B27218">
        <f t="shared" si="634"/>
        <v>17</v>
      </c>
    </row>
    <row r="27219" spans="2:2">
      <c r="B27219">
        <f t="shared" si="634"/>
        <v>17</v>
      </c>
    </row>
    <row r="27220" spans="2:2">
      <c r="B27220">
        <f t="shared" si="634"/>
        <v>17</v>
      </c>
    </row>
    <row r="27221" spans="2:2">
      <c r="B27221">
        <f t="shared" si="634"/>
        <v>17</v>
      </c>
    </row>
    <row r="27222" spans="2:2">
      <c r="B27222">
        <f t="shared" si="634"/>
        <v>17</v>
      </c>
    </row>
    <row r="27223" spans="2:2">
      <c r="B27223">
        <f t="shared" si="634"/>
        <v>17</v>
      </c>
    </row>
    <row r="27224" spans="2:2">
      <c r="B27224">
        <f t="shared" si="634"/>
        <v>17</v>
      </c>
    </row>
    <row r="27225" spans="2:2">
      <c r="B27225">
        <f t="shared" si="634"/>
        <v>17</v>
      </c>
    </row>
    <row r="27226" spans="2:2">
      <c r="B27226">
        <f t="shared" si="634"/>
        <v>17</v>
      </c>
    </row>
    <row r="27227" spans="2:2">
      <c r="B27227">
        <f t="shared" si="634"/>
        <v>17</v>
      </c>
    </row>
    <row r="27228" spans="2:2">
      <c r="B27228">
        <f t="shared" si="634"/>
        <v>17</v>
      </c>
    </row>
    <row r="27229" spans="2:2">
      <c r="B27229">
        <f t="shared" si="634"/>
        <v>17</v>
      </c>
    </row>
    <row r="27230" spans="2:2">
      <c r="B27230">
        <f t="shared" si="634"/>
        <v>17</v>
      </c>
    </row>
    <row r="27231" spans="2:2">
      <c r="B27231">
        <f t="shared" si="634"/>
        <v>17</v>
      </c>
    </row>
    <row r="27232" spans="2:2">
      <c r="B27232">
        <f t="shared" si="634"/>
        <v>17</v>
      </c>
    </row>
    <row r="27233" spans="2:2">
      <c r="B27233">
        <f t="shared" si="634"/>
        <v>17</v>
      </c>
    </row>
    <row r="27234" spans="2:2">
      <c r="B27234">
        <f t="shared" si="634"/>
        <v>17</v>
      </c>
    </row>
    <row r="27235" spans="2:2">
      <c r="B27235">
        <f t="shared" si="634"/>
        <v>17</v>
      </c>
    </row>
    <row r="27236" spans="2:2">
      <c r="B27236">
        <f t="shared" si="634"/>
        <v>17</v>
      </c>
    </row>
    <row r="27237" spans="2:2">
      <c r="B27237">
        <f t="shared" si="634"/>
        <v>17</v>
      </c>
    </row>
    <row r="27238" spans="2:2">
      <c r="B27238">
        <f t="shared" si="634"/>
        <v>17</v>
      </c>
    </row>
    <row r="27239" spans="2:2">
      <c r="B27239">
        <f t="shared" si="634"/>
        <v>17</v>
      </c>
    </row>
    <row r="27240" spans="2:2">
      <c r="B27240">
        <f t="shared" si="634"/>
        <v>17</v>
      </c>
    </row>
    <row r="27241" spans="2:2">
      <c r="B27241">
        <f t="shared" si="634"/>
        <v>17</v>
      </c>
    </row>
    <row r="27242" spans="2:2">
      <c r="B27242">
        <f t="shared" si="634"/>
        <v>17</v>
      </c>
    </row>
    <row r="27243" spans="2:2">
      <c r="B27243">
        <f t="shared" si="634"/>
        <v>17</v>
      </c>
    </row>
    <row r="27244" spans="2:2">
      <c r="B27244">
        <f t="shared" si="634"/>
        <v>17</v>
      </c>
    </row>
    <row r="27245" spans="2:2">
      <c r="B27245">
        <f t="shared" si="634"/>
        <v>17</v>
      </c>
    </row>
    <row r="27246" spans="2:2">
      <c r="B27246">
        <f t="shared" si="634"/>
        <v>17</v>
      </c>
    </row>
    <row r="27247" spans="2:2">
      <c r="B27247">
        <f t="shared" si="634"/>
        <v>17</v>
      </c>
    </row>
    <row r="27248" spans="2:2">
      <c r="B27248">
        <f t="shared" si="634"/>
        <v>17</v>
      </c>
    </row>
    <row r="27249" spans="2:2">
      <c r="B27249">
        <f t="shared" si="634"/>
        <v>17</v>
      </c>
    </row>
    <row r="27250" spans="2:2">
      <c r="B27250">
        <f t="shared" si="634"/>
        <v>17</v>
      </c>
    </row>
    <row r="27251" spans="2:2">
      <c r="B27251">
        <f t="shared" si="634"/>
        <v>17</v>
      </c>
    </row>
    <row r="27252" spans="2:2">
      <c r="B27252">
        <f t="shared" si="634"/>
        <v>17</v>
      </c>
    </row>
    <row r="27253" spans="2:2">
      <c r="B27253">
        <f t="shared" si="634"/>
        <v>17</v>
      </c>
    </row>
    <row r="27254" spans="2:2">
      <c r="B27254">
        <f t="shared" si="634"/>
        <v>17</v>
      </c>
    </row>
    <row r="27255" spans="2:2">
      <c r="B27255">
        <f t="shared" si="634"/>
        <v>17</v>
      </c>
    </row>
    <row r="27256" spans="2:2">
      <c r="B27256">
        <f t="shared" si="634"/>
        <v>17</v>
      </c>
    </row>
    <row r="27257" spans="2:2">
      <c r="B27257">
        <f t="shared" si="634"/>
        <v>17</v>
      </c>
    </row>
    <row r="27258" spans="2:2">
      <c r="B27258">
        <f t="shared" si="634"/>
        <v>17</v>
      </c>
    </row>
    <row r="27259" spans="2:2">
      <c r="B27259">
        <f t="shared" si="634"/>
        <v>17</v>
      </c>
    </row>
    <row r="27260" spans="2:2">
      <c r="B27260">
        <f t="shared" si="634"/>
        <v>17</v>
      </c>
    </row>
    <row r="27261" spans="2:2">
      <c r="B27261">
        <f t="shared" si="634"/>
        <v>17</v>
      </c>
    </row>
    <row r="27262" spans="2:2">
      <c r="B27262">
        <f t="shared" si="634"/>
        <v>17</v>
      </c>
    </row>
    <row r="27263" spans="2:2">
      <c r="B27263">
        <f t="shared" si="634"/>
        <v>17</v>
      </c>
    </row>
    <row r="27264" spans="2:2">
      <c r="B27264">
        <f t="shared" si="634"/>
        <v>17</v>
      </c>
    </row>
    <row r="27265" spans="2:2">
      <c r="B27265">
        <f t="shared" si="634"/>
        <v>17</v>
      </c>
    </row>
    <row r="27266" spans="2:2">
      <c r="B27266">
        <f t="shared" si="634"/>
        <v>17</v>
      </c>
    </row>
    <row r="27267" spans="2:2">
      <c r="B27267">
        <f t="shared" si="634"/>
        <v>17</v>
      </c>
    </row>
    <row r="27268" spans="2:2">
      <c r="B27268">
        <f t="shared" si="634"/>
        <v>17</v>
      </c>
    </row>
    <row r="27269" spans="2:2">
      <c r="B27269">
        <f t="shared" ref="B27269:B27332" si="635">+IF(F27268=44085,B27268+1,B27268)</f>
        <v>17</v>
      </c>
    </row>
    <row r="27270" spans="2:2">
      <c r="B27270">
        <f t="shared" si="635"/>
        <v>17</v>
      </c>
    </row>
    <row r="27271" spans="2:2">
      <c r="B27271">
        <f t="shared" si="635"/>
        <v>17</v>
      </c>
    </row>
    <row r="27272" spans="2:2">
      <c r="B27272">
        <f t="shared" si="635"/>
        <v>17</v>
      </c>
    </row>
    <row r="27273" spans="2:2">
      <c r="B27273">
        <f t="shared" si="635"/>
        <v>17</v>
      </c>
    </row>
    <row r="27274" spans="2:2">
      <c r="B27274">
        <f t="shared" si="635"/>
        <v>17</v>
      </c>
    </row>
    <row r="27275" spans="2:2">
      <c r="B27275">
        <f t="shared" si="635"/>
        <v>17</v>
      </c>
    </row>
    <row r="27276" spans="2:2">
      <c r="B27276">
        <f t="shared" si="635"/>
        <v>17</v>
      </c>
    </row>
    <row r="27277" spans="2:2">
      <c r="B27277">
        <f t="shared" si="635"/>
        <v>17</v>
      </c>
    </row>
    <row r="27278" spans="2:2">
      <c r="B27278">
        <f t="shared" si="635"/>
        <v>17</v>
      </c>
    </row>
    <row r="27279" spans="2:2">
      <c r="B27279">
        <f t="shared" si="635"/>
        <v>17</v>
      </c>
    </row>
    <row r="27280" spans="2:2">
      <c r="B27280">
        <f t="shared" si="635"/>
        <v>17</v>
      </c>
    </row>
    <row r="27281" spans="2:2">
      <c r="B27281">
        <f t="shared" si="635"/>
        <v>17</v>
      </c>
    </row>
    <row r="27282" spans="2:2">
      <c r="B27282">
        <f t="shared" si="635"/>
        <v>17</v>
      </c>
    </row>
    <row r="27283" spans="2:2">
      <c r="B27283">
        <f t="shared" si="635"/>
        <v>17</v>
      </c>
    </row>
    <row r="27284" spans="2:2">
      <c r="B27284">
        <f t="shared" si="635"/>
        <v>17</v>
      </c>
    </row>
    <row r="27285" spans="2:2">
      <c r="B27285">
        <f t="shared" si="635"/>
        <v>17</v>
      </c>
    </row>
    <row r="27286" spans="2:2">
      <c r="B27286">
        <f t="shared" si="635"/>
        <v>17</v>
      </c>
    </row>
    <row r="27287" spans="2:2">
      <c r="B27287">
        <f t="shared" si="635"/>
        <v>17</v>
      </c>
    </row>
    <row r="27288" spans="2:2">
      <c r="B27288">
        <f t="shared" si="635"/>
        <v>17</v>
      </c>
    </row>
    <row r="27289" spans="2:2">
      <c r="B27289">
        <f t="shared" si="635"/>
        <v>17</v>
      </c>
    </row>
    <row r="27290" spans="2:2">
      <c r="B27290">
        <f t="shared" si="635"/>
        <v>17</v>
      </c>
    </row>
    <row r="27291" spans="2:2">
      <c r="B27291">
        <f t="shared" si="635"/>
        <v>17</v>
      </c>
    </row>
    <row r="27292" spans="2:2">
      <c r="B27292">
        <f t="shared" si="635"/>
        <v>17</v>
      </c>
    </row>
    <row r="27293" spans="2:2">
      <c r="B27293">
        <f t="shared" si="635"/>
        <v>17</v>
      </c>
    </row>
    <row r="27294" spans="2:2">
      <c r="B27294">
        <f t="shared" si="635"/>
        <v>17</v>
      </c>
    </row>
    <row r="27295" spans="2:2">
      <c r="B27295">
        <f t="shared" si="635"/>
        <v>17</v>
      </c>
    </row>
    <row r="27296" spans="2:2">
      <c r="B27296">
        <f t="shared" si="635"/>
        <v>17</v>
      </c>
    </row>
    <row r="27297" spans="2:2">
      <c r="B27297">
        <f t="shared" si="635"/>
        <v>17</v>
      </c>
    </row>
    <row r="27298" spans="2:2">
      <c r="B27298">
        <f t="shared" si="635"/>
        <v>17</v>
      </c>
    </row>
    <row r="27299" spans="2:2">
      <c r="B27299">
        <f t="shared" si="635"/>
        <v>17</v>
      </c>
    </row>
    <row r="27300" spans="2:2">
      <c r="B27300">
        <f t="shared" si="635"/>
        <v>17</v>
      </c>
    </row>
    <row r="27301" spans="2:2">
      <c r="B27301">
        <f t="shared" si="635"/>
        <v>17</v>
      </c>
    </row>
    <row r="27302" spans="2:2">
      <c r="B27302">
        <f t="shared" si="635"/>
        <v>17</v>
      </c>
    </row>
    <row r="27303" spans="2:2">
      <c r="B27303">
        <f t="shared" si="635"/>
        <v>17</v>
      </c>
    </row>
    <row r="27304" spans="2:2">
      <c r="B27304">
        <f t="shared" si="635"/>
        <v>17</v>
      </c>
    </row>
    <row r="27305" spans="2:2">
      <c r="B27305">
        <f t="shared" si="635"/>
        <v>17</v>
      </c>
    </row>
    <row r="27306" spans="2:2">
      <c r="B27306">
        <f t="shared" si="635"/>
        <v>17</v>
      </c>
    </row>
    <row r="27307" spans="2:2">
      <c r="B27307">
        <f t="shared" si="635"/>
        <v>17</v>
      </c>
    </row>
    <row r="27308" spans="2:2">
      <c r="B27308">
        <f t="shared" si="635"/>
        <v>17</v>
      </c>
    </row>
    <row r="27309" spans="2:2">
      <c r="B27309">
        <f t="shared" si="635"/>
        <v>17</v>
      </c>
    </row>
    <row r="27310" spans="2:2">
      <c r="B27310">
        <f t="shared" si="635"/>
        <v>17</v>
      </c>
    </row>
    <row r="27311" spans="2:2">
      <c r="B27311">
        <f t="shared" si="635"/>
        <v>17</v>
      </c>
    </row>
    <row r="27312" spans="2:2">
      <c r="B27312">
        <f t="shared" si="635"/>
        <v>17</v>
      </c>
    </row>
    <row r="27313" spans="2:2">
      <c r="B27313">
        <f t="shared" si="635"/>
        <v>17</v>
      </c>
    </row>
    <row r="27314" spans="2:2">
      <c r="B27314">
        <f t="shared" si="635"/>
        <v>17</v>
      </c>
    </row>
    <row r="27315" spans="2:2">
      <c r="B27315">
        <f t="shared" si="635"/>
        <v>17</v>
      </c>
    </row>
    <row r="27316" spans="2:2">
      <c r="B27316">
        <f t="shared" si="635"/>
        <v>17</v>
      </c>
    </row>
    <row r="27317" spans="2:2">
      <c r="B27317">
        <f t="shared" si="635"/>
        <v>17</v>
      </c>
    </row>
    <row r="27318" spans="2:2">
      <c r="B27318">
        <f t="shared" si="635"/>
        <v>17</v>
      </c>
    </row>
    <row r="27319" spans="2:2">
      <c r="B27319">
        <f t="shared" si="635"/>
        <v>17</v>
      </c>
    </row>
    <row r="27320" spans="2:2">
      <c r="B27320">
        <f t="shared" si="635"/>
        <v>17</v>
      </c>
    </row>
    <row r="27321" spans="2:2">
      <c r="B27321">
        <f t="shared" si="635"/>
        <v>17</v>
      </c>
    </row>
    <row r="27322" spans="2:2">
      <c r="B27322">
        <f t="shared" si="635"/>
        <v>17</v>
      </c>
    </row>
    <row r="27323" spans="2:2">
      <c r="B27323">
        <f t="shared" si="635"/>
        <v>17</v>
      </c>
    </row>
    <row r="27324" spans="2:2">
      <c r="B27324">
        <f t="shared" si="635"/>
        <v>17</v>
      </c>
    </row>
    <row r="27325" spans="2:2">
      <c r="B27325">
        <f t="shared" si="635"/>
        <v>17</v>
      </c>
    </row>
    <row r="27326" spans="2:2">
      <c r="B27326">
        <f t="shared" si="635"/>
        <v>17</v>
      </c>
    </row>
    <row r="27327" spans="2:2">
      <c r="B27327">
        <f t="shared" si="635"/>
        <v>17</v>
      </c>
    </row>
    <row r="27328" spans="2:2">
      <c r="B27328">
        <f t="shared" si="635"/>
        <v>17</v>
      </c>
    </row>
    <row r="27329" spans="2:2">
      <c r="B27329">
        <f t="shared" si="635"/>
        <v>17</v>
      </c>
    </row>
    <row r="27330" spans="2:2">
      <c r="B27330">
        <f t="shared" si="635"/>
        <v>17</v>
      </c>
    </row>
    <row r="27331" spans="2:2">
      <c r="B27331">
        <f t="shared" si="635"/>
        <v>17</v>
      </c>
    </row>
    <row r="27332" spans="2:2">
      <c r="B27332">
        <f t="shared" si="635"/>
        <v>17</v>
      </c>
    </row>
    <row r="27333" spans="2:2">
      <c r="B27333">
        <f t="shared" ref="B27333:B27396" si="636">+IF(F27332=44085,B27332+1,B27332)</f>
        <v>17</v>
      </c>
    </row>
    <row r="27334" spans="2:2">
      <c r="B27334">
        <f t="shared" si="636"/>
        <v>17</v>
      </c>
    </row>
    <row r="27335" spans="2:2">
      <c r="B27335">
        <f t="shared" si="636"/>
        <v>17</v>
      </c>
    </row>
    <row r="27336" spans="2:2">
      <c r="B27336">
        <f t="shared" si="636"/>
        <v>17</v>
      </c>
    </row>
    <row r="27337" spans="2:2">
      <c r="B27337">
        <f t="shared" si="636"/>
        <v>17</v>
      </c>
    </row>
    <row r="27338" spans="2:2">
      <c r="B27338">
        <f t="shared" si="636"/>
        <v>17</v>
      </c>
    </row>
    <row r="27339" spans="2:2">
      <c r="B27339">
        <f t="shared" si="636"/>
        <v>17</v>
      </c>
    </row>
    <row r="27340" spans="2:2">
      <c r="B27340">
        <f t="shared" si="636"/>
        <v>17</v>
      </c>
    </row>
    <row r="27341" spans="2:2">
      <c r="B27341">
        <f t="shared" si="636"/>
        <v>17</v>
      </c>
    </row>
    <row r="27342" spans="2:2">
      <c r="B27342">
        <f t="shared" si="636"/>
        <v>17</v>
      </c>
    </row>
    <row r="27343" spans="2:2">
      <c r="B27343">
        <f t="shared" si="636"/>
        <v>17</v>
      </c>
    </row>
    <row r="27344" spans="2:2">
      <c r="B27344">
        <f t="shared" si="636"/>
        <v>17</v>
      </c>
    </row>
    <row r="27345" spans="2:2">
      <c r="B27345">
        <f t="shared" si="636"/>
        <v>17</v>
      </c>
    </row>
    <row r="27346" spans="2:2">
      <c r="B27346">
        <f t="shared" si="636"/>
        <v>17</v>
      </c>
    </row>
    <row r="27347" spans="2:2">
      <c r="B27347">
        <f t="shared" si="636"/>
        <v>17</v>
      </c>
    </row>
    <row r="27348" spans="2:2">
      <c r="B27348">
        <f t="shared" si="636"/>
        <v>17</v>
      </c>
    </row>
    <row r="27349" spans="2:2">
      <c r="B27349">
        <f t="shared" si="636"/>
        <v>17</v>
      </c>
    </row>
    <row r="27350" spans="2:2">
      <c r="B27350">
        <f t="shared" si="636"/>
        <v>17</v>
      </c>
    </row>
    <row r="27351" spans="2:2">
      <c r="B27351">
        <f t="shared" si="636"/>
        <v>17</v>
      </c>
    </row>
    <row r="27352" spans="2:2">
      <c r="B27352">
        <f t="shared" si="636"/>
        <v>17</v>
      </c>
    </row>
    <row r="27353" spans="2:2">
      <c r="B27353">
        <f t="shared" si="636"/>
        <v>17</v>
      </c>
    </row>
    <row r="27354" spans="2:2">
      <c r="B27354">
        <f t="shared" si="636"/>
        <v>17</v>
      </c>
    </row>
    <row r="27355" spans="2:2">
      <c r="B27355">
        <f t="shared" si="636"/>
        <v>17</v>
      </c>
    </row>
    <row r="27356" spans="2:2">
      <c r="B27356">
        <f t="shared" si="636"/>
        <v>17</v>
      </c>
    </row>
    <row r="27357" spans="2:2">
      <c r="B27357">
        <f t="shared" si="636"/>
        <v>17</v>
      </c>
    </row>
    <row r="27358" spans="2:2">
      <c r="B27358">
        <f t="shared" si="636"/>
        <v>17</v>
      </c>
    </row>
    <row r="27359" spans="2:2">
      <c r="B27359">
        <f t="shared" si="636"/>
        <v>17</v>
      </c>
    </row>
    <row r="27360" spans="2:2">
      <c r="B27360">
        <f t="shared" si="636"/>
        <v>17</v>
      </c>
    </row>
    <row r="27361" spans="2:2">
      <c r="B27361">
        <f t="shared" si="636"/>
        <v>17</v>
      </c>
    </row>
    <row r="27362" spans="2:2">
      <c r="B27362">
        <f t="shared" si="636"/>
        <v>17</v>
      </c>
    </row>
    <row r="27363" spans="2:2">
      <c r="B27363">
        <f t="shared" si="636"/>
        <v>17</v>
      </c>
    </row>
    <row r="27364" spans="2:2">
      <c r="B27364">
        <f t="shared" si="636"/>
        <v>17</v>
      </c>
    </row>
    <row r="27365" spans="2:2">
      <c r="B27365">
        <f t="shared" si="636"/>
        <v>17</v>
      </c>
    </row>
    <row r="27366" spans="2:2">
      <c r="B27366">
        <f t="shared" si="636"/>
        <v>17</v>
      </c>
    </row>
    <row r="27367" spans="2:2">
      <c r="B27367">
        <f t="shared" si="636"/>
        <v>17</v>
      </c>
    </row>
    <row r="27368" spans="2:2">
      <c r="B27368">
        <f t="shared" si="636"/>
        <v>17</v>
      </c>
    </row>
    <row r="27369" spans="2:2">
      <c r="B27369">
        <f t="shared" si="636"/>
        <v>17</v>
      </c>
    </row>
    <row r="27370" spans="2:2">
      <c r="B27370">
        <f t="shared" si="636"/>
        <v>17</v>
      </c>
    </row>
    <row r="27371" spans="2:2">
      <c r="B27371">
        <f t="shared" si="636"/>
        <v>17</v>
      </c>
    </row>
    <row r="27372" spans="2:2">
      <c r="B27372">
        <f t="shared" si="636"/>
        <v>17</v>
      </c>
    </row>
    <row r="27373" spans="2:2">
      <c r="B27373">
        <f t="shared" si="636"/>
        <v>17</v>
      </c>
    </row>
    <row r="27374" spans="2:2">
      <c r="B27374">
        <f t="shared" si="636"/>
        <v>17</v>
      </c>
    </row>
    <row r="27375" spans="2:2">
      <c r="B27375">
        <f t="shared" si="636"/>
        <v>17</v>
      </c>
    </row>
    <row r="27376" spans="2:2">
      <c r="B27376">
        <f t="shared" si="636"/>
        <v>17</v>
      </c>
    </row>
    <row r="27377" spans="2:2">
      <c r="B27377">
        <f t="shared" si="636"/>
        <v>17</v>
      </c>
    </row>
    <row r="27378" spans="2:2">
      <c r="B27378">
        <f t="shared" si="636"/>
        <v>17</v>
      </c>
    </row>
    <row r="27379" spans="2:2">
      <c r="B27379">
        <f t="shared" si="636"/>
        <v>17</v>
      </c>
    </row>
    <row r="27380" spans="2:2">
      <c r="B27380">
        <f t="shared" si="636"/>
        <v>17</v>
      </c>
    </row>
    <row r="27381" spans="2:2">
      <c r="B27381">
        <f t="shared" si="636"/>
        <v>17</v>
      </c>
    </row>
    <row r="27382" spans="2:2">
      <c r="B27382">
        <f t="shared" si="636"/>
        <v>17</v>
      </c>
    </row>
    <row r="27383" spans="2:2">
      <c r="B27383">
        <f t="shared" si="636"/>
        <v>17</v>
      </c>
    </row>
    <row r="27384" spans="2:2">
      <c r="B27384">
        <f t="shared" si="636"/>
        <v>17</v>
      </c>
    </row>
    <row r="27385" spans="2:2">
      <c r="B27385">
        <f t="shared" si="636"/>
        <v>17</v>
      </c>
    </row>
    <row r="27386" spans="2:2">
      <c r="B27386">
        <f t="shared" si="636"/>
        <v>17</v>
      </c>
    </row>
    <row r="27387" spans="2:2">
      <c r="B27387">
        <f t="shared" si="636"/>
        <v>17</v>
      </c>
    </row>
    <row r="27388" spans="2:2">
      <c r="B27388">
        <f t="shared" si="636"/>
        <v>17</v>
      </c>
    </row>
    <row r="27389" spans="2:2">
      <c r="B27389">
        <f t="shared" si="636"/>
        <v>17</v>
      </c>
    </row>
    <row r="27390" spans="2:2">
      <c r="B27390">
        <f t="shared" si="636"/>
        <v>17</v>
      </c>
    </row>
    <row r="27391" spans="2:2">
      <c r="B27391">
        <f t="shared" si="636"/>
        <v>17</v>
      </c>
    </row>
    <row r="27392" spans="2:2">
      <c r="B27392">
        <f t="shared" si="636"/>
        <v>17</v>
      </c>
    </row>
    <row r="27393" spans="2:2">
      <c r="B27393">
        <f t="shared" si="636"/>
        <v>17</v>
      </c>
    </row>
    <row r="27394" spans="2:2">
      <c r="B27394">
        <f t="shared" si="636"/>
        <v>17</v>
      </c>
    </row>
    <row r="27395" spans="2:2">
      <c r="B27395">
        <f t="shared" si="636"/>
        <v>17</v>
      </c>
    </row>
    <row r="27396" spans="2:2">
      <c r="B27396">
        <f t="shared" si="636"/>
        <v>17</v>
      </c>
    </row>
    <row r="27397" spans="2:2">
      <c r="B27397">
        <f t="shared" ref="B27397:B27460" si="637">+IF(F27396=44085,B27396+1,B27396)</f>
        <v>17</v>
      </c>
    </row>
    <row r="27398" spans="2:2">
      <c r="B27398">
        <f t="shared" si="637"/>
        <v>17</v>
      </c>
    </row>
    <row r="27399" spans="2:2">
      <c r="B27399">
        <f t="shared" si="637"/>
        <v>17</v>
      </c>
    </row>
    <row r="27400" spans="2:2">
      <c r="B27400">
        <f t="shared" si="637"/>
        <v>17</v>
      </c>
    </row>
    <row r="27401" spans="2:2">
      <c r="B27401">
        <f t="shared" si="637"/>
        <v>17</v>
      </c>
    </row>
    <row r="27402" spans="2:2">
      <c r="B27402">
        <f t="shared" si="637"/>
        <v>17</v>
      </c>
    </row>
    <row r="27403" spans="2:2">
      <c r="B27403">
        <f t="shared" si="637"/>
        <v>17</v>
      </c>
    </row>
    <row r="27404" spans="2:2">
      <c r="B27404">
        <f t="shared" si="637"/>
        <v>17</v>
      </c>
    </row>
    <row r="27405" spans="2:2">
      <c r="B27405">
        <f t="shared" si="637"/>
        <v>17</v>
      </c>
    </row>
    <row r="27406" spans="2:2">
      <c r="B27406">
        <f t="shared" si="637"/>
        <v>17</v>
      </c>
    </row>
    <row r="27407" spans="2:2">
      <c r="B27407">
        <f t="shared" si="637"/>
        <v>17</v>
      </c>
    </row>
    <row r="27408" spans="2:2">
      <c r="B27408">
        <f t="shared" si="637"/>
        <v>17</v>
      </c>
    </row>
    <row r="27409" spans="2:2">
      <c r="B27409">
        <f t="shared" si="637"/>
        <v>17</v>
      </c>
    </row>
    <row r="27410" spans="2:2">
      <c r="B27410">
        <f t="shared" si="637"/>
        <v>17</v>
      </c>
    </row>
    <row r="27411" spans="2:2">
      <c r="B27411">
        <f t="shared" si="637"/>
        <v>17</v>
      </c>
    </row>
    <row r="27412" spans="2:2">
      <c r="B27412">
        <f t="shared" si="637"/>
        <v>17</v>
      </c>
    </row>
    <row r="27413" spans="2:2">
      <c r="B27413">
        <f t="shared" si="637"/>
        <v>17</v>
      </c>
    </row>
    <row r="27414" spans="2:2">
      <c r="B27414">
        <f t="shared" si="637"/>
        <v>17</v>
      </c>
    </row>
    <row r="27415" spans="2:2">
      <c r="B27415">
        <f t="shared" si="637"/>
        <v>17</v>
      </c>
    </row>
    <row r="27416" spans="2:2">
      <c r="B27416">
        <f t="shared" si="637"/>
        <v>17</v>
      </c>
    </row>
    <row r="27417" spans="2:2">
      <c r="B27417">
        <f t="shared" si="637"/>
        <v>17</v>
      </c>
    </row>
    <row r="27418" spans="2:2">
      <c r="B27418">
        <f t="shared" si="637"/>
        <v>17</v>
      </c>
    </row>
    <row r="27419" spans="2:2">
      <c r="B27419">
        <f t="shared" si="637"/>
        <v>17</v>
      </c>
    </row>
    <row r="27420" spans="2:2">
      <c r="B27420">
        <f t="shared" si="637"/>
        <v>17</v>
      </c>
    </row>
    <row r="27421" spans="2:2">
      <c r="B27421">
        <f t="shared" si="637"/>
        <v>17</v>
      </c>
    </row>
    <row r="27422" spans="2:2">
      <c r="B27422">
        <f t="shared" si="637"/>
        <v>17</v>
      </c>
    </row>
    <row r="27423" spans="2:2">
      <c r="B27423">
        <f t="shared" si="637"/>
        <v>17</v>
      </c>
    </row>
    <row r="27424" spans="2:2">
      <c r="B27424">
        <f t="shared" si="637"/>
        <v>17</v>
      </c>
    </row>
    <row r="27425" spans="2:2">
      <c r="B27425">
        <f t="shared" si="637"/>
        <v>17</v>
      </c>
    </row>
    <row r="27426" spans="2:2">
      <c r="B27426">
        <f t="shared" si="637"/>
        <v>17</v>
      </c>
    </row>
    <row r="27427" spans="2:2">
      <c r="B27427">
        <f t="shared" si="637"/>
        <v>17</v>
      </c>
    </row>
    <row r="27428" spans="2:2">
      <c r="B27428">
        <f t="shared" si="637"/>
        <v>17</v>
      </c>
    </row>
    <row r="27429" spans="2:2">
      <c r="B27429">
        <f t="shared" si="637"/>
        <v>17</v>
      </c>
    </row>
    <row r="27430" spans="2:2">
      <c r="B27430">
        <f t="shared" si="637"/>
        <v>17</v>
      </c>
    </row>
    <row r="27431" spans="2:2">
      <c r="B27431">
        <f t="shared" si="637"/>
        <v>17</v>
      </c>
    </row>
    <row r="27432" spans="2:2">
      <c r="B27432">
        <f t="shared" si="637"/>
        <v>17</v>
      </c>
    </row>
    <row r="27433" spans="2:2">
      <c r="B27433">
        <f t="shared" si="637"/>
        <v>17</v>
      </c>
    </row>
    <row r="27434" spans="2:2">
      <c r="B27434">
        <f t="shared" si="637"/>
        <v>17</v>
      </c>
    </row>
    <row r="27435" spans="2:2">
      <c r="B27435">
        <f t="shared" si="637"/>
        <v>17</v>
      </c>
    </row>
    <row r="27436" spans="2:2">
      <c r="B27436">
        <f t="shared" si="637"/>
        <v>17</v>
      </c>
    </row>
    <row r="27437" spans="2:2">
      <c r="B27437">
        <f t="shared" si="637"/>
        <v>17</v>
      </c>
    </row>
    <row r="27438" spans="2:2">
      <c r="B27438">
        <f t="shared" si="637"/>
        <v>17</v>
      </c>
    </row>
    <row r="27439" spans="2:2">
      <c r="B27439">
        <f t="shared" si="637"/>
        <v>17</v>
      </c>
    </row>
    <row r="27440" spans="2:2">
      <c r="B27440">
        <f t="shared" si="637"/>
        <v>17</v>
      </c>
    </row>
    <row r="27441" spans="2:2">
      <c r="B27441">
        <f t="shared" si="637"/>
        <v>17</v>
      </c>
    </row>
    <row r="27442" spans="2:2">
      <c r="B27442">
        <f t="shared" si="637"/>
        <v>17</v>
      </c>
    </row>
    <row r="27443" spans="2:2">
      <c r="B27443">
        <f t="shared" si="637"/>
        <v>17</v>
      </c>
    </row>
    <row r="27444" spans="2:2">
      <c r="B27444">
        <f t="shared" si="637"/>
        <v>17</v>
      </c>
    </row>
    <row r="27445" spans="2:2">
      <c r="B27445">
        <f t="shared" si="637"/>
        <v>17</v>
      </c>
    </row>
    <row r="27446" spans="2:2">
      <c r="B27446">
        <f t="shared" si="637"/>
        <v>17</v>
      </c>
    </row>
    <row r="27447" spans="2:2">
      <c r="B27447">
        <f t="shared" si="637"/>
        <v>17</v>
      </c>
    </row>
    <row r="27448" spans="2:2">
      <c r="B27448">
        <f t="shared" si="637"/>
        <v>17</v>
      </c>
    </row>
    <row r="27449" spans="2:2">
      <c r="B27449">
        <f t="shared" si="637"/>
        <v>17</v>
      </c>
    </row>
    <row r="27450" spans="2:2">
      <c r="B27450">
        <f t="shared" si="637"/>
        <v>17</v>
      </c>
    </row>
    <row r="27451" spans="2:2">
      <c r="B27451">
        <f t="shared" si="637"/>
        <v>17</v>
      </c>
    </row>
    <row r="27452" spans="2:2">
      <c r="B27452">
        <f t="shared" si="637"/>
        <v>17</v>
      </c>
    </row>
    <row r="27453" spans="2:2">
      <c r="B27453">
        <f t="shared" si="637"/>
        <v>17</v>
      </c>
    </row>
    <row r="27454" spans="2:2">
      <c r="B27454">
        <f t="shared" si="637"/>
        <v>17</v>
      </c>
    </row>
    <row r="27455" spans="2:2">
      <c r="B27455">
        <f t="shared" si="637"/>
        <v>17</v>
      </c>
    </row>
    <row r="27456" spans="2:2">
      <c r="B27456">
        <f t="shared" si="637"/>
        <v>17</v>
      </c>
    </row>
    <row r="27457" spans="2:2">
      <c r="B27457">
        <f t="shared" si="637"/>
        <v>17</v>
      </c>
    </row>
    <row r="27458" spans="2:2">
      <c r="B27458">
        <f t="shared" si="637"/>
        <v>17</v>
      </c>
    </row>
    <row r="27459" spans="2:2">
      <c r="B27459">
        <f t="shared" si="637"/>
        <v>17</v>
      </c>
    </row>
    <row r="27460" spans="2:2">
      <c r="B27460">
        <f t="shared" si="637"/>
        <v>17</v>
      </c>
    </row>
    <row r="27461" spans="2:2">
      <c r="B27461">
        <f t="shared" ref="B27461:B27524" si="638">+IF(F27460=44085,B27460+1,B27460)</f>
        <v>17</v>
      </c>
    </row>
    <row r="27462" spans="2:2">
      <c r="B27462">
        <f t="shared" si="638"/>
        <v>17</v>
      </c>
    </row>
    <row r="27463" spans="2:2">
      <c r="B27463">
        <f t="shared" si="638"/>
        <v>17</v>
      </c>
    </row>
    <row r="27464" spans="2:2">
      <c r="B27464">
        <f t="shared" si="638"/>
        <v>17</v>
      </c>
    </row>
    <row r="27465" spans="2:2">
      <c r="B27465">
        <f t="shared" si="638"/>
        <v>17</v>
      </c>
    </row>
    <row r="27466" spans="2:2">
      <c r="B27466">
        <f t="shared" si="638"/>
        <v>17</v>
      </c>
    </row>
    <row r="27467" spans="2:2">
      <c r="B27467">
        <f t="shared" si="638"/>
        <v>17</v>
      </c>
    </row>
    <row r="27468" spans="2:2">
      <c r="B27468">
        <f t="shared" si="638"/>
        <v>17</v>
      </c>
    </row>
    <row r="27469" spans="2:2">
      <c r="B27469">
        <f t="shared" si="638"/>
        <v>17</v>
      </c>
    </row>
    <row r="27470" spans="2:2">
      <c r="B27470">
        <f t="shared" si="638"/>
        <v>17</v>
      </c>
    </row>
    <row r="27471" spans="2:2">
      <c r="B27471">
        <f t="shared" si="638"/>
        <v>17</v>
      </c>
    </row>
    <row r="27472" spans="2:2">
      <c r="B27472">
        <f t="shared" si="638"/>
        <v>17</v>
      </c>
    </row>
    <row r="27473" spans="2:2">
      <c r="B27473">
        <f t="shared" si="638"/>
        <v>17</v>
      </c>
    </row>
    <row r="27474" spans="2:2">
      <c r="B27474">
        <f t="shared" si="638"/>
        <v>17</v>
      </c>
    </row>
    <row r="27475" spans="2:2">
      <c r="B27475">
        <f t="shared" si="638"/>
        <v>17</v>
      </c>
    </row>
    <row r="27476" spans="2:2">
      <c r="B27476">
        <f t="shared" si="638"/>
        <v>17</v>
      </c>
    </row>
    <row r="27477" spans="2:2">
      <c r="B27477">
        <f t="shared" si="638"/>
        <v>17</v>
      </c>
    </row>
    <row r="27478" spans="2:2">
      <c r="B27478">
        <f t="shared" si="638"/>
        <v>17</v>
      </c>
    </row>
    <row r="27479" spans="2:2">
      <c r="B27479">
        <f t="shared" si="638"/>
        <v>17</v>
      </c>
    </row>
    <row r="27480" spans="2:2">
      <c r="B27480">
        <f t="shared" si="638"/>
        <v>17</v>
      </c>
    </row>
    <row r="27481" spans="2:2">
      <c r="B27481">
        <f t="shared" si="638"/>
        <v>17</v>
      </c>
    </row>
    <row r="27482" spans="2:2">
      <c r="B27482">
        <f t="shared" si="638"/>
        <v>17</v>
      </c>
    </row>
    <row r="27483" spans="2:2">
      <c r="B27483">
        <f t="shared" si="638"/>
        <v>17</v>
      </c>
    </row>
    <row r="27484" spans="2:2">
      <c r="B27484">
        <f t="shared" si="638"/>
        <v>17</v>
      </c>
    </row>
    <row r="27485" spans="2:2">
      <c r="B27485">
        <f t="shared" si="638"/>
        <v>17</v>
      </c>
    </row>
    <row r="27486" spans="2:2">
      <c r="B27486">
        <f t="shared" si="638"/>
        <v>17</v>
      </c>
    </row>
    <row r="27487" spans="2:2">
      <c r="B27487">
        <f t="shared" si="638"/>
        <v>17</v>
      </c>
    </row>
    <row r="27488" spans="2:2">
      <c r="B27488">
        <f t="shared" si="638"/>
        <v>17</v>
      </c>
    </row>
    <row r="27489" spans="2:2">
      <c r="B27489">
        <f t="shared" si="638"/>
        <v>17</v>
      </c>
    </row>
    <row r="27490" spans="2:2">
      <c r="B27490">
        <f t="shared" si="638"/>
        <v>17</v>
      </c>
    </row>
    <row r="27491" spans="2:2">
      <c r="B27491">
        <f t="shared" si="638"/>
        <v>17</v>
      </c>
    </row>
    <row r="27492" spans="2:2">
      <c r="B27492">
        <f t="shared" si="638"/>
        <v>17</v>
      </c>
    </row>
    <row r="27493" spans="2:2">
      <c r="B27493">
        <f t="shared" si="638"/>
        <v>17</v>
      </c>
    </row>
    <row r="27494" spans="2:2">
      <c r="B27494">
        <f t="shared" si="638"/>
        <v>17</v>
      </c>
    </row>
    <row r="27495" spans="2:2">
      <c r="B27495">
        <f t="shared" si="638"/>
        <v>17</v>
      </c>
    </row>
    <row r="27496" spans="2:2">
      <c r="B27496">
        <f t="shared" si="638"/>
        <v>17</v>
      </c>
    </row>
    <row r="27497" spans="2:2">
      <c r="B27497">
        <f t="shared" si="638"/>
        <v>17</v>
      </c>
    </row>
    <row r="27498" spans="2:2">
      <c r="B27498">
        <f t="shared" si="638"/>
        <v>17</v>
      </c>
    </row>
    <row r="27499" spans="2:2">
      <c r="B27499">
        <f t="shared" si="638"/>
        <v>17</v>
      </c>
    </row>
    <row r="27500" spans="2:2">
      <c r="B27500">
        <f t="shared" si="638"/>
        <v>17</v>
      </c>
    </row>
    <row r="27501" spans="2:2">
      <c r="B27501">
        <f t="shared" si="638"/>
        <v>17</v>
      </c>
    </row>
    <row r="27502" spans="2:2">
      <c r="B27502">
        <f t="shared" si="638"/>
        <v>17</v>
      </c>
    </row>
    <row r="27503" spans="2:2">
      <c r="B27503">
        <f t="shared" si="638"/>
        <v>17</v>
      </c>
    </row>
    <row r="27504" spans="2:2">
      <c r="B27504">
        <f t="shared" si="638"/>
        <v>17</v>
      </c>
    </row>
    <row r="27505" spans="2:2">
      <c r="B27505">
        <f t="shared" si="638"/>
        <v>17</v>
      </c>
    </row>
    <row r="27506" spans="2:2">
      <c r="B27506">
        <f t="shared" si="638"/>
        <v>17</v>
      </c>
    </row>
    <row r="27507" spans="2:2">
      <c r="B27507">
        <f t="shared" si="638"/>
        <v>17</v>
      </c>
    </row>
    <row r="27508" spans="2:2">
      <c r="B27508">
        <f t="shared" si="638"/>
        <v>17</v>
      </c>
    </row>
    <row r="27509" spans="2:2">
      <c r="B27509">
        <f t="shared" si="638"/>
        <v>17</v>
      </c>
    </row>
    <row r="27510" spans="2:2">
      <c r="B27510">
        <f t="shared" si="638"/>
        <v>17</v>
      </c>
    </row>
    <row r="27511" spans="2:2">
      <c r="B27511">
        <f t="shared" si="638"/>
        <v>17</v>
      </c>
    </row>
    <row r="27512" spans="2:2">
      <c r="B27512">
        <f t="shared" si="638"/>
        <v>17</v>
      </c>
    </row>
    <row r="27513" spans="2:2">
      <c r="B27513">
        <f t="shared" si="638"/>
        <v>17</v>
      </c>
    </row>
    <row r="27514" spans="2:2">
      <c r="B27514">
        <f t="shared" si="638"/>
        <v>17</v>
      </c>
    </row>
    <row r="27515" spans="2:2">
      <c r="B27515">
        <f t="shared" si="638"/>
        <v>17</v>
      </c>
    </row>
    <row r="27516" spans="2:2">
      <c r="B27516">
        <f t="shared" si="638"/>
        <v>17</v>
      </c>
    </row>
    <row r="27517" spans="2:2">
      <c r="B27517">
        <f t="shared" si="638"/>
        <v>17</v>
      </c>
    </row>
    <row r="27518" spans="2:2">
      <c r="B27518">
        <f t="shared" si="638"/>
        <v>17</v>
      </c>
    </row>
    <row r="27519" spans="2:2">
      <c r="B27519">
        <f t="shared" si="638"/>
        <v>17</v>
      </c>
    </row>
    <row r="27520" spans="2:2">
      <c r="B27520">
        <f t="shared" si="638"/>
        <v>17</v>
      </c>
    </row>
    <row r="27521" spans="2:2">
      <c r="B27521">
        <f t="shared" si="638"/>
        <v>17</v>
      </c>
    </row>
    <row r="27522" spans="2:2">
      <c r="B27522">
        <f t="shared" si="638"/>
        <v>17</v>
      </c>
    </row>
    <row r="27523" spans="2:2">
      <c r="B27523">
        <f t="shared" si="638"/>
        <v>17</v>
      </c>
    </row>
    <row r="27524" spans="2:2">
      <c r="B27524">
        <f t="shared" si="638"/>
        <v>17</v>
      </c>
    </row>
    <row r="27525" spans="2:2">
      <c r="B27525">
        <f t="shared" ref="B27525:B27588" si="639">+IF(F27524=44085,B27524+1,B27524)</f>
        <v>17</v>
      </c>
    </row>
    <row r="27526" spans="2:2">
      <c r="B27526">
        <f t="shared" si="639"/>
        <v>17</v>
      </c>
    </row>
    <row r="27527" spans="2:2">
      <c r="B27527">
        <f t="shared" si="639"/>
        <v>17</v>
      </c>
    </row>
    <row r="27528" spans="2:2">
      <c r="B27528">
        <f t="shared" si="639"/>
        <v>17</v>
      </c>
    </row>
    <row r="27529" spans="2:2">
      <c r="B27529">
        <f t="shared" si="639"/>
        <v>17</v>
      </c>
    </row>
    <row r="27530" spans="2:2">
      <c r="B27530">
        <f t="shared" si="639"/>
        <v>17</v>
      </c>
    </row>
    <row r="27531" spans="2:2">
      <c r="B27531">
        <f t="shared" si="639"/>
        <v>17</v>
      </c>
    </row>
    <row r="27532" spans="2:2">
      <c r="B27532">
        <f t="shared" si="639"/>
        <v>17</v>
      </c>
    </row>
    <row r="27533" spans="2:2">
      <c r="B27533">
        <f t="shared" si="639"/>
        <v>17</v>
      </c>
    </row>
    <row r="27534" spans="2:2">
      <c r="B27534">
        <f t="shared" si="639"/>
        <v>17</v>
      </c>
    </row>
    <row r="27535" spans="2:2">
      <c r="B27535">
        <f t="shared" si="639"/>
        <v>17</v>
      </c>
    </row>
    <row r="27536" spans="2:2">
      <c r="B27536">
        <f t="shared" si="639"/>
        <v>17</v>
      </c>
    </row>
    <row r="27537" spans="2:2">
      <c r="B27537">
        <f t="shared" si="639"/>
        <v>17</v>
      </c>
    </row>
    <row r="27538" spans="2:2">
      <c r="B27538">
        <f t="shared" si="639"/>
        <v>17</v>
      </c>
    </row>
    <row r="27539" spans="2:2">
      <c r="B27539">
        <f t="shared" si="639"/>
        <v>17</v>
      </c>
    </row>
    <row r="27540" spans="2:2">
      <c r="B27540">
        <f t="shared" si="639"/>
        <v>17</v>
      </c>
    </row>
    <row r="27541" spans="2:2">
      <c r="B27541">
        <f t="shared" si="639"/>
        <v>17</v>
      </c>
    </row>
    <row r="27542" spans="2:2">
      <c r="B27542">
        <f t="shared" si="639"/>
        <v>17</v>
      </c>
    </row>
    <row r="27543" spans="2:2">
      <c r="B27543">
        <f t="shared" si="639"/>
        <v>17</v>
      </c>
    </row>
    <row r="27544" spans="2:2">
      <c r="B27544">
        <f t="shared" si="639"/>
        <v>17</v>
      </c>
    </row>
    <row r="27545" spans="2:2">
      <c r="B27545">
        <f t="shared" si="639"/>
        <v>17</v>
      </c>
    </row>
    <row r="27546" spans="2:2">
      <c r="B27546">
        <f t="shared" si="639"/>
        <v>17</v>
      </c>
    </row>
    <row r="27547" spans="2:2">
      <c r="B27547">
        <f t="shared" si="639"/>
        <v>17</v>
      </c>
    </row>
    <row r="27548" spans="2:2">
      <c r="B27548">
        <f t="shared" si="639"/>
        <v>17</v>
      </c>
    </row>
    <row r="27549" spans="2:2">
      <c r="B27549">
        <f t="shared" si="639"/>
        <v>17</v>
      </c>
    </row>
    <row r="27550" spans="2:2">
      <c r="B27550">
        <f t="shared" si="639"/>
        <v>17</v>
      </c>
    </row>
    <row r="27551" spans="2:2">
      <c r="B27551">
        <f t="shared" si="639"/>
        <v>17</v>
      </c>
    </row>
    <row r="27552" spans="2:2">
      <c r="B27552">
        <f t="shared" si="639"/>
        <v>17</v>
      </c>
    </row>
    <row r="27553" spans="2:2">
      <c r="B27553">
        <f t="shared" si="639"/>
        <v>17</v>
      </c>
    </row>
    <row r="27554" spans="2:2">
      <c r="B27554">
        <f t="shared" si="639"/>
        <v>17</v>
      </c>
    </row>
    <row r="27555" spans="2:2">
      <c r="B27555">
        <f t="shared" si="639"/>
        <v>17</v>
      </c>
    </row>
    <row r="27556" spans="2:2">
      <c r="B27556">
        <f t="shared" si="639"/>
        <v>17</v>
      </c>
    </row>
    <row r="27557" spans="2:2">
      <c r="B27557">
        <f t="shared" si="639"/>
        <v>17</v>
      </c>
    </row>
    <row r="27558" spans="2:2">
      <c r="B27558">
        <f t="shared" si="639"/>
        <v>17</v>
      </c>
    </row>
    <row r="27559" spans="2:2">
      <c r="B27559">
        <f t="shared" si="639"/>
        <v>17</v>
      </c>
    </row>
    <row r="27560" spans="2:2">
      <c r="B27560">
        <f t="shared" si="639"/>
        <v>17</v>
      </c>
    </row>
    <row r="27561" spans="2:2">
      <c r="B27561">
        <f t="shared" si="639"/>
        <v>17</v>
      </c>
    </row>
    <row r="27562" spans="2:2">
      <c r="B27562">
        <f t="shared" si="639"/>
        <v>17</v>
      </c>
    </row>
    <row r="27563" spans="2:2">
      <c r="B27563">
        <f t="shared" si="639"/>
        <v>17</v>
      </c>
    </row>
    <row r="27564" spans="2:2">
      <c r="B27564">
        <f t="shared" si="639"/>
        <v>17</v>
      </c>
    </row>
    <row r="27565" spans="2:2">
      <c r="B27565">
        <f t="shared" si="639"/>
        <v>17</v>
      </c>
    </row>
    <row r="27566" spans="2:2">
      <c r="B27566">
        <f t="shared" si="639"/>
        <v>17</v>
      </c>
    </row>
    <row r="27567" spans="2:2">
      <c r="B27567">
        <f t="shared" si="639"/>
        <v>17</v>
      </c>
    </row>
    <row r="27568" spans="2:2">
      <c r="B27568">
        <f t="shared" si="639"/>
        <v>17</v>
      </c>
    </row>
    <row r="27569" spans="2:2">
      <c r="B27569">
        <f t="shared" si="639"/>
        <v>17</v>
      </c>
    </row>
    <row r="27570" spans="2:2">
      <c r="B27570">
        <f t="shared" si="639"/>
        <v>17</v>
      </c>
    </row>
    <row r="27571" spans="2:2">
      <c r="B27571">
        <f t="shared" si="639"/>
        <v>17</v>
      </c>
    </row>
    <row r="27572" spans="2:2">
      <c r="B27572">
        <f t="shared" si="639"/>
        <v>17</v>
      </c>
    </row>
    <row r="27573" spans="2:2">
      <c r="B27573">
        <f t="shared" si="639"/>
        <v>17</v>
      </c>
    </row>
    <row r="27574" spans="2:2">
      <c r="B27574">
        <f t="shared" si="639"/>
        <v>17</v>
      </c>
    </row>
    <row r="27575" spans="2:2">
      <c r="B27575">
        <f t="shared" si="639"/>
        <v>17</v>
      </c>
    </row>
    <row r="27576" spans="2:2">
      <c r="B27576">
        <f t="shared" si="639"/>
        <v>17</v>
      </c>
    </row>
    <row r="27577" spans="2:2">
      <c r="B27577">
        <f t="shared" si="639"/>
        <v>17</v>
      </c>
    </row>
    <row r="27578" spans="2:2">
      <c r="B27578">
        <f t="shared" si="639"/>
        <v>17</v>
      </c>
    </row>
    <row r="27579" spans="2:2">
      <c r="B27579">
        <f t="shared" si="639"/>
        <v>17</v>
      </c>
    </row>
    <row r="27580" spans="2:2">
      <c r="B27580">
        <f t="shared" si="639"/>
        <v>17</v>
      </c>
    </row>
    <row r="27581" spans="2:2">
      <c r="B27581">
        <f t="shared" si="639"/>
        <v>17</v>
      </c>
    </row>
    <row r="27582" spans="2:2">
      <c r="B27582">
        <f t="shared" si="639"/>
        <v>17</v>
      </c>
    </row>
    <row r="27583" spans="2:2">
      <c r="B27583">
        <f t="shared" si="639"/>
        <v>17</v>
      </c>
    </row>
    <row r="27584" spans="2:2">
      <c r="B27584">
        <f t="shared" si="639"/>
        <v>17</v>
      </c>
    </row>
    <row r="27585" spans="2:2">
      <c r="B27585">
        <f t="shared" si="639"/>
        <v>17</v>
      </c>
    </row>
    <row r="27586" spans="2:2">
      <c r="B27586">
        <f t="shared" si="639"/>
        <v>17</v>
      </c>
    </row>
    <row r="27587" spans="2:2">
      <c r="B27587">
        <f t="shared" si="639"/>
        <v>17</v>
      </c>
    </row>
    <row r="27588" spans="2:2">
      <c r="B27588">
        <f t="shared" si="639"/>
        <v>17</v>
      </c>
    </row>
    <row r="27589" spans="2:2">
      <c r="B27589">
        <f t="shared" ref="B27589:B27652" si="640">+IF(F27588=44085,B27588+1,B27588)</f>
        <v>17</v>
      </c>
    </row>
    <row r="27590" spans="2:2">
      <c r="B27590">
        <f t="shared" si="640"/>
        <v>17</v>
      </c>
    </row>
    <row r="27591" spans="2:2">
      <c r="B27591">
        <f t="shared" si="640"/>
        <v>17</v>
      </c>
    </row>
    <row r="27592" spans="2:2">
      <c r="B27592">
        <f t="shared" si="640"/>
        <v>17</v>
      </c>
    </row>
    <row r="27593" spans="2:2">
      <c r="B27593">
        <f t="shared" si="640"/>
        <v>17</v>
      </c>
    </row>
    <row r="27594" spans="2:2">
      <c r="B27594">
        <f t="shared" si="640"/>
        <v>17</v>
      </c>
    </row>
    <row r="27595" spans="2:2">
      <c r="B27595">
        <f t="shared" si="640"/>
        <v>17</v>
      </c>
    </row>
    <row r="27596" spans="2:2">
      <c r="B27596">
        <f t="shared" si="640"/>
        <v>17</v>
      </c>
    </row>
    <row r="27597" spans="2:2">
      <c r="B27597">
        <f t="shared" si="640"/>
        <v>17</v>
      </c>
    </row>
    <row r="27598" spans="2:2">
      <c r="B27598">
        <f t="shared" si="640"/>
        <v>17</v>
      </c>
    </row>
    <row r="27599" spans="2:2">
      <c r="B27599">
        <f t="shared" si="640"/>
        <v>17</v>
      </c>
    </row>
    <row r="27600" spans="2:2">
      <c r="B27600">
        <f t="shared" si="640"/>
        <v>17</v>
      </c>
    </row>
    <row r="27601" spans="2:2">
      <c r="B27601">
        <f t="shared" si="640"/>
        <v>17</v>
      </c>
    </row>
    <row r="27602" spans="2:2">
      <c r="B27602">
        <f t="shared" si="640"/>
        <v>17</v>
      </c>
    </row>
    <row r="27603" spans="2:2">
      <c r="B27603">
        <f t="shared" si="640"/>
        <v>17</v>
      </c>
    </row>
    <row r="27604" spans="2:2">
      <c r="B27604">
        <f t="shared" si="640"/>
        <v>17</v>
      </c>
    </row>
    <row r="27605" spans="2:2">
      <c r="B27605">
        <f t="shared" si="640"/>
        <v>17</v>
      </c>
    </row>
    <row r="27606" spans="2:2">
      <c r="B27606">
        <f t="shared" si="640"/>
        <v>17</v>
      </c>
    </row>
    <row r="27607" spans="2:2">
      <c r="B27607">
        <f t="shared" si="640"/>
        <v>17</v>
      </c>
    </row>
    <row r="27608" spans="2:2">
      <c r="B27608">
        <f t="shared" si="640"/>
        <v>17</v>
      </c>
    </row>
    <row r="27609" spans="2:2">
      <c r="B27609">
        <f t="shared" si="640"/>
        <v>17</v>
      </c>
    </row>
    <row r="27610" spans="2:2">
      <c r="B27610">
        <f t="shared" si="640"/>
        <v>17</v>
      </c>
    </row>
    <row r="27611" spans="2:2">
      <c r="B27611">
        <f t="shared" si="640"/>
        <v>17</v>
      </c>
    </row>
    <row r="27612" spans="2:2">
      <c r="B27612">
        <f t="shared" si="640"/>
        <v>17</v>
      </c>
    </row>
    <row r="27613" spans="2:2">
      <c r="B27613">
        <f t="shared" si="640"/>
        <v>17</v>
      </c>
    </row>
    <row r="27614" spans="2:2">
      <c r="B27614">
        <f t="shared" si="640"/>
        <v>17</v>
      </c>
    </row>
    <row r="27615" spans="2:2">
      <c r="B27615">
        <f t="shared" si="640"/>
        <v>17</v>
      </c>
    </row>
    <row r="27616" spans="2:2">
      <c r="B27616">
        <f t="shared" si="640"/>
        <v>17</v>
      </c>
    </row>
    <row r="27617" spans="2:2">
      <c r="B27617">
        <f t="shared" si="640"/>
        <v>17</v>
      </c>
    </row>
    <row r="27618" spans="2:2">
      <c r="B27618">
        <f t="shared" si="640"/>
        <v>17</v>
      </c>
    </row>
    <row r="27619" spans="2:2">
      <c r="B27619">
        <f t="shared" si="640"/>
        <v>17</v>
      </c>
    </row>
    <row r="27620" spans="2:2">
      <c r="B27620">
        <f t="shared" si="640"/>
        <v>17</v>
      </c>
    </row>
    <row r="27621" spans="2:2">
      <c r="B27621">
        <f t="shared" si="640"/>
        <v>17</v>
      </c>
    </row>
    <row r="27622" spans="2:2">
      <c r="B27622">
        <f t="shared" si="640"/>
        <v>17</v>
      </c>
    </row>
    <row r="27623" spans="2:2">
      <c r="B27623">
        <f t="shared" si="640"/>
        <v>17</v>
      </c>
    </row>
    <row r="27624" spans="2:2">
      <c r="B27624">
        <f t="shared" si="640"/>
        <v>17</v>
      </c>
    </row>
    <row r="27625" spans="2:2">
      <c r="B27625">
        <f t="shared" si="640"/>
        <v>17</v>
      </c>
    </row>
    <row r="27626" spans="2:2">
      <c r="B27626">
        <f t="shared" si="640"/>
        <v>17</v>
      </c>
    </row>
    <row r="27627" spans="2:2">
      <c r="B27627">
        <f t="shared" si="640"/>
        <v>17</v>
      </c>
    </row>
    <row r="27628" spans="2:2">
      <c r="B27628">
        <f t="shared" si="640"/>
        <v>17</v>
      </c>
    </row>
    <row r="27629" spans="2:2">
      <c r="B27629">
        <f t="shared" si="640"/>
        <v>17</v>
      </c>
    </row>
    <row r="27630" spans="2:2">
      <c r="B27630">
        <f t="shared" si="640"/>
        <v>17</v>
      </c>
    </row>
    <row r="27631" spans="2:2">
      <c r="B27631">
        <f t="shared" si="640"/>
        <v>17</v>
      </c>
    </row>
    <row r="27632" spans="2:2">
      <c r="B27632">
        <f t="shared" si="640"/>
        <v>17</v>
      </c>
    </row>
    <row r="27633" spans="2:2">
      <c r="B27633">
        <f t="shared" si="640"/>
        <v>17</v>
      </c>
    </row>
    <row r="27634" spans="2:2">
      <c r="B27634">
        <f t="shared" si="640"/>
        <v>17</v>
      </c>
    </row>
    <row r="27635" spans="2:2">
      <c r="B27635">
        <f t="shared" si="640"/>
        <v>17</v>
      </c>
    </row>
    <row r="27636" spans="2:2">
      <c r="B27636">
        <f t="shared" si="640"/>
        <v>17</v>
      </c>
    </row>
    <row r="27637" spans="2:2">
      <c r="B27637">
        <f t="shared" si="640"/>
        <v>17</v>
      </c>
    </row>
    <row r="27638" spans="2:2">
      <c r="B27638">
        <f t="shared" si="640"/>
        <v>17</v>
      </c>
    </row>
    <row r="27639" spans="2:2">
      <c r="B27639">
        <f t="shared" si="640"/>
        <v>17</v>
      </c>
    </row>
    <row r="27640" spans="2:2">
      <c r="B27640">
        <f t="shared" si="640"/>
        <v>17</v>
      </c>
    </row>
    <row r="27641" spans="2:2">
      <c r="B27641">
        <f t="shared" si="640"/>
        <v>17</v>
      </c>
    </row>
    <row r="27642" spans="2:2">
      <c r="B27642">
        <f t="shared" si="640"/>
        <v>17</v>
      </c>
    </row>
    <row r="27643" spans="2:2">
      <c r="B27643">
        <f t="shared" si="640"/>
        <v>17</v>
      </c>
    </row>
    <row r="27644" spans="2:2">
      <c r="B27644">
        <f t="shared" si="640"/>
        <v>17</v>
      </c>
    </row>
    <row r="27645" spans="2:2">
      <c r="B27645">
        <f t="shared" si="640"/>
        <v>17</v>
      </c>
    </row>
    <row r="27646" spans="2:2">
      <c r="B27646">
        <f t="shared" si="640"/>
        <v>17</v>
      </c>
    </row>
    <row r="27647" spans="2:2">
      <c r="B27647">
        <f t="shared" si="640"/>
        <v>17</v>
      </c>
    </row>
    <row r="27648" spans="2:2">
      <c r="B27648">
        <f t="shared" si="640"/>
        <v>17</v>
      </c>
    </row>
    <row r="27649" spans="2:2">
      <c r="B27649">
        <f t="shared" si="640"/>
        <v>17</v>
      </c>
    </row>
    <row r="27650" spans="2:2">
      <c r="B27650">
        <f t="shared" si="640"/>
        <v>17</v>
      </c>
    </row>
    <row r="27651" spans="2:2">
      <c r="B27651">
        <f t="shared" si="640"/>
        <v>17</v>
      </c>
    </row>
    <row r="27652" spans="2:2">
      <c r="B27652">
        <f t="shared" si="640"/>
        <v>17</v>
      </c>
    </row>
    <row r="27653" spans="2:2">
      <c r="B27653">
        <f t="shared" ref="B27653:B27716" si="641">+IF(F27652=44085,B27652+1,B27652)</f>
        <v>17</v>
      </c>
    </row>
    <row r="27654" spans="2:2">
      <c r="B27654">
        <f t="shared" si="641"/>
        <v>17</v>
      </c>
    </row>
    <row r="27655" spans="2:2">
      <c r="B27655">
        <f t="shared" si="641"/>
        <v>17</v>
      </c>
    </row>
    <row r="27656" spans="2:2">
      <c r="B27656">
        <f t="shared" si="641"/>
        <v>17</v>
      </c>
    </row>
    <row r="27657" spans="2:2">
      <c r="B27657">
        <f t="shared" si="641"/>
        <v>17</v>
      </c>
    </row>
    <row r="27658" spans="2:2">
      <c r="B27658">
        <f t="shared" si="641"/>
        <v>17</v>
      </c>
    </row>
    <row r="27659" spans="2:2">
      <c r="B27659">
        <f t="shared" si="641"/>
        <v>17</v>
      </c>
    </row>
    <row r="27660" spans="2:2">
      <c r="B27660">
        <f t="shared" si="641"/>
        <v>17</v>
      </c>
    </row>
    <row r="27661" spans="2:2">
      <c r="B27661">
        <f t="shared" si="641"/>
        <v>17</v>
      </c>
    </row>
    <row r="27662" spans="2:2">
      <c r="B27662">
        <f t="shared" si="641"/>
        <v>17</v>
      </c>
    </row>
    <row r="27663" spans="2:2">
      <c r="B27663">
        <f t="shared" si="641"/>
        <v>17</v>
      </c>
    </row>
    <row r="27664" spans="2:2">
      <c r="B27664">
        <f t="shared" si="641"/>
        <v>17</v>
      </c>
    </row>
    <row r="27665" spans="2:2">
      <c r="B27665">
        <f t="shared" si="641"/>
        <v>17</v>
      </c>
    </row>
    <row r="27666" spans="2:2">
      <c r="B27666">
        <f t="shared" si="641"/>
        <v>17</v>
      </c>
    </row>
    <row r="27667" spans="2:2">
      <c r="B27667">
        <f t="shared" si="641"/>
        <v>17</v>
      </c>
    </row>
    <row r="27668" spans="2:2">
      <c r="B27668">
        <f t="shared" si="641"/>
        <v>17</v>
      </c>
    </row>
    <row r="27669" spans="2:2">
      <c r="B27669">
        <f t="shared" si="641"/>
        <v>17</v>
      </c>
    </row>
    <row r="27670" spans="2:2">
      <c r="B27670">
        <f t="shared" si="641"/>
        <v>17</v>
      </c>
    </row>
    <row r="27671" spans="2:2">
      <c r="B27671">
        <f t="shared" si="641"/>
        <v>17</v>
      </c>
    </row>
    <row r="27672" spans="2:2">
      <c r="B27672">
        <f t="shared" si="641"/>
        <v>17</v>
      </c>
    </row>
    <row r="27673" spans="2:2">
      <c r="B27673">
        <f t="shared" si="641"/>
        <v>17</v>
      </c>
    </row>
    <row r="27674" spans="2:2">
      <c r="B27674">
        <f t="shared" si="641"/>
        <v>17</v>
      </c>
    </row>
    <row r="27675" spans="2:2">
      <c r="B27675">
        <f t="shared" si="641"/>
        <v>17</v>
      </c>
    </row>
    <row r="27676" spans="2:2">
      <c r="B27676">
        <f t="shared" si="641"/>
        <v>17</v>
      </c>
    </row>
    <row r="27677" spans="2:2">
      <c r="B27677">
        <f t="shared" si="641"/>
        <v>17</v>
      </c>
    </row>
    <row r="27678" spans="2:2">
      <c r="B27678">
        <f t="shared" si="641"/>
        <v>17</v>
      </c>
    </row>
    <row r="27679" spans="2:2">
      <c r="B27679">
        <f t="shared" si="641"/>
        <v>17</v>
      </c>
    </row>
    <row r="27680" spans="2:2">
      <c r="B27680">
        <f t="shared" si="641"/>
        <v>17</v>
      </c>
    </row>
    <row r="27681" spans="2:2">
      <c r="B27681">
        <f t="shared" si="641"/>
        <v>17</v>
      </c>
    </row>
    <row r="27682" spans="2:2">
      <c r="B27682">
        <f t="shared" si="641"/>
        <v>17</v>
      </c>
    </row>
    <row r="27683" spans="2:2">
      <c r="B27683">
        <f t="shared" si="641"/>
        <v>17</v>
      </c>
    </row>
    <row r="27684" spans="2:2">
      <c r="B27684">
        <f t="shared" si="641"/>
        <v>17</v>
      </c>
    </row>
    <row r="27685" spans="2:2">
      <c r="B27685">
        <f t="shared" si="641"/>
        <v>17</v>
      </c>
    </row>
    <row r="27686" spans="2:2">
      <c r="B27686">
        <f t="shared" si="641"/>
        <v>17</v>
      </c>
    </row>
    <row r="27687" spans="2:2">
      <c r="B27687">
        <f t="shared" si="641"/>
        <v>17</v>
      </c>
    </row>
    <row r="27688" spans="2:2">
      <c r="B27688">
        <f t="shared" si="641"/>
        <v>17</v>
      </c>
    </row>
    <row r="27689" spans="2:2">
      <c r="B27689">
        <f t="shared" si="641"/>
        <v>17</v>
      </c>
    </row>
    <row r="27690" spans="2:2">
      <c r="B27690">
        <f t="shared" si="641"/>
        <v>17</v>
      </c>
    </row>
    <row r="27691" spans="2:2">
      <c r="B27691">
        <f t="shared" si="641"/>
        <v>17</v>
      </c>
    </row>
    <row r="27692" spans="2:2">
      <c r="B27692">
        <f t="shared" si="641"/>
        <v>17</v>
      </c>
    </row>
    <row r="27693" spans="2:2">
      <c r="B27693">
        <f t="shared" si="641"/>
        <v>17</v>
      </c>
    </row>
    <row r="27694" spans="2:2">
      <c r="B27694">
        <f t="shared" si="641"/>
        <v>17</v>
      </c>
    </row>
    <row r="27695" spans="2:2">
      <c r="B27695">
        <f t="shared" si="641"/>
        <v>17</v>
      </c>
    </row>
    <row r="27696" spans="2:2">
      <c r="B27696">
        <f t="shared" si="641"/>
        <v>17</v>
      </c>
    </row>
    <row r="27697" spans="2:2">
      <c r="B27697">
        <f t="shared" si="641"/>
        <v>17</v>
      </c>
    </row>
    <row r="27698" spans="2:2">
      <c r="B27698">
        <f t="shared" si="641"/>
        <v>17</v>
      </c>
    </row>
    <row r="27699" spans="2:2">
      <c r="B27699">
        <f t="shared" si="641"/>
        <v>17</v>
      </c>
    </row>
    <row r="27700" spans="2:2">
      <c r="B27700">
        <f t="shared" si="641"/>
        <v>17</v>
      </c>
    </row>
    <row r="27701" spans="2:2">
      <c r="B27701">
        <f t="shared" si="641"/>
        <v>17</v>
      </c>
    </row>
    <row r="27702" spans="2:2">
      <c r="B27702">
        <f t="shared" si="641"/>
        <v>17</v>
      </c>
    </row>
    <row r="27703" spans="2:2">
      <c r="B27703">
        <f t="shared" si="641"/>
        <v>17</v>
      </c>
    </row>
    <row r="27704" spans="2:2">
      <c r="B27704">
        <f t="shared" si="641"/>
        <v>17</v>
      </c>
    </row>
    <row r="27705" spans="2:2">
      <c r="B27705">
        <f t="shared" si="641"/>
        <v>17</v>
      </c>
    </row>
    <row r="27706" spans="2:2">
      <c r="B27706">
        <f t="shared" si="641"/>
        <v>17</v>
      </c>
    </row>
    <row r="27707" spans="2:2">
      <c r="B27707">
        <f t="shared" si="641"/>
        <v>17</v>
      </c>
    </row>
    <row r="27708" spans="2:2">
      <c r="B27708">
        <f t="shared" si="641"/>
        <v>17</v>
      </c>
    </row>
    <row r="27709" spans="2:2">
      <c r="B27709">
        <f t="shared" si="641"/>
        <v>17</v>
      </c>
    </row>
    <row r="27710" spans="2:2">
      <c r="B27710">
        <f t="shared" si="641"/>
        <v>17</v>
      </c>
    </row>
    <row r="27711" spans="2:2">
      <c r="B27711">
        <f t="shared" si="641"/>
        <v>17</v>
      </c>
    </row>
    <row r="27712" spans="2:2">
      <c r="B27712">
        <f t="shared" si="641"/>
        <v>17</v>
      </c>
    </row>
    <row r="27713" spans="2:2">
      <c r="B27713">
        <f t="shared" si="641"/>
        <v>17</v>
      </c>
    </row>
    <row r="27714" spans="2:2">
      <c r="B27714">
        <f t="shared" si="641"/>
        <v>17</v>
      </c>
    </row>
    <row r="27715" spans="2:2">
      <c r="B27715">
        <f t="shared" si="641"/>
        <v>17</v>
      </c>
    </row>
    <row r="27716" spans="2:2">
      <c r="B27716">
        <f t="shared" si="641"/>
        <v>17</v>
      </c>
    </row>
    <row r="27717" spans="2:2">
      <c r="B27717">
        <f t="shared" ref="B27717:B27780" si="642">+IF(F27716=44085,B27716+1,B27716)</f>
        <v>17</v>
      </c>
    </row>
    <row r="27718" spans="2:2">
      <c r="B27718">
        <f t="shared" si="642"/>
        <v>17</v>
      </c>
    </row>
    <row r="27719" spans="2:2">
      <c r="B27719">
        <f t="shared" si="642"/>
        <v>17</v>
      </c>
    </row>
    <row r="27720" spans="2:2">
      <c r="B27720">
        <f t="shared" si="642"/>
        <v>17</v>
      </c>
    </row>
    <row r="27721" spans="2:2">
      <c r="B27721">
        <f t="shared" si="642"/>
        <v>17</v>
      </c>
    </row>
    <row r="27722" spans="2:2">
      <c r="B27722">
        <f t="shared" si="642"/>
        <v>17</v>
      </c>
    </row>
    <row r="27723" spans="2:2">
      <c r="B27723">
        <f t="shared" si="642"/>
        <v>17</v>
      </c>
    </row>
    <row r="27724" spans="2:2">
      <c r="B27724">
        <f t="shared" si="642"/>
        <v>17</v>
      </c>
    </row>
    <row r="27725" spans="2:2">
      <c r="B27725">
        <f t="shared" si="642"/>
        <v>17</v>
      </c>
    </row>
    <row r="27726" spans="2:2">
      <c r="B27726">
        <f t="shared" si="642"/>
        <v>17</v>
      </c>
    </row>
    <row r="27727" spans="2:2">
      <c r="B27727">
        <f t="shared" si="642"/>
        <v>17</v>
      </c>
    </row>
    <row r="27728" spans="2:2">
      <c r="B27728">
        <f t="shared" si="642"/>
        <v>17</v>
      </c>
    </row>
    <row r="27729" spans="2:2">
      <c r="B27729">
        <f t="shared" si="642"/>
        <v>17</v>
      </c>
    </row>
    <row r="27730" spans="2:2">
      <c r="B27730">
        <f t="shared" si="642"/>
        <v>17</v>
      </c>
    </row>
    <row r="27731" spans="2:2">
      <c r="B27731">
        <f t="shared" si="642"/>
        <v>17</v>
      </c>
    </row>
    <row r="27732" spans="2:2">
      <c r="B27732">
        <f t="shared" si="642"/>
        <v>17</v>
      </c>
    </row>
    <row r="27733" spans="2:2">
      <c r="B27733">
        <f t="shared" si="642"/>
        <v>17</v>
      </c>
    </row>
    <row r="27734" spans="2:2">
      <c r="B27734">
        <f t="shared" si="642"/>
        <v>17</v>
      </c>
    </row>
    <row r="27735" spans="2:2">
      <c r="B27735">
        <f t="shared" si="642"/>
        <v>17</v>
      </c>
    </row>
    <row r="27736" spans="2:2">
      <c r="B27736">
        <f t="shared" si="642"/>
        <v>17</v>
      </c>
    </row>
    <row r="27737" spans="2:2">
      <c r="B27737">
        <f t="shared" si="642"/>
        <v>17</v>
      </c>
    </row>
    <row r="27738" spans="2:2">
      <c r="B27738">
        <f t="shared" si="642"/>
        <v>17</v>
      </c>
    </row>
    <row r="27739" spans="2:2">
      <c r="B27739">
        <f t="shared" si="642"/>
        <v>17</v>
      </c>
    </row>
    <row r="27740" spans="2:2">
      <c r="B27740">
        <f t="shared" si="642"/>
        <v>17</v>
      </c>
    </row>
    <row r="27741" spans="2:2">
      <c r="B27741">
        <f t="shared" si="642"/>
        <v>17</v>
      </c>
    </row>
    <row r="27742" spans="2:2">
      <c r="B27742">
        <f t="shared" si="642"/>
        <v>17</v>
      </c>
    </row>
    <row r="27743" spans="2:2">
      <c r="B27743">
        <f t="shared" si="642"/>
        <v>17</v>
      </c>
    </row>
    <row r="27744" spans="2:2">
      <c r="B27744">
        <f t="shared" si="642"/>
        <v>17</v>
      </c>
    </row>
    <row r="27745" spans="2:2">
      <c r="B27745">
        <f t="shared" si="642"/>
        <v>17</v>
      </c>
    </row>
    <row r="27746" spans="2:2">
      <c r="B27746">
        <f t="shared" si="642"/>
        <v>17</v>
      </c>
    </row>
    <row r="27747" spans="2:2">
      <c r="B27747">
        <f t="shared" si="642"/>
        <v>17</v>
      </c>
    </row>
    <row r="27748" spans="2:2">
      <c r="B27748">
        <f t="shared" si="642"/>
        <v>17</v>
      </c>
    </row>
    <row r="27749" spans="2:2">
      <c r="B27749">
        <f t="shared" si="642"/>
        <v>17</v>
      </c>
    </row>
    <row r="27750" spans="2:2">
      <c r="B27750">
        <f t="shared" si="642"/>
        <v>17</v>
      </c>
    </row>
    <row r="27751" spans="2:2">
      <c r="B27751">
        <f t="shared" si="642"/>
        <v>17</v>
      </c>
    </row>
    <row r="27752" spans="2:2">
      <c r="B27752">
        <f t="shared" si="642"/>
        <v>17</v>
      </c>
    </row>
    <row r="27753" spans="2:2">
      <c r="B27753">
        <f t="shared" si="642"/>
        <v>17</v>
      </c>
    </row>
    <row r="27754" spans="2:2">
      <c r="B27754">
        <f t="shared" si="642"/>
        <v>17</v>
      </c>
    </row>
    <row r="27755" spans="2:2">
      <c r="B27755">
        <f t="shared" si="642"/>
        <v>17</v>
      </c>
    </row>
    <row r="27756" spans="2:2">
      <c r="B27756">
        <f t="shared" si="642"/>
        <v>17</v>
      </c>
    </row>
    <row r="27757" spans="2:2">
      <c r="B27757">
        <f t="shared" si="642"/>
        <v>17</v>
      </c>
    </row>
    <row r="27758" spans="2:2">
      <c r="B27758">
        <f t="shared" si="642"/>
        <v>17</v>
      </c>
    </row>
    <row r="27759" spans="2:2">
      <c r="B27759">
        <f t="shared" si="642"/>
        <v>17</v>
      </c>
    </row>
    <row r="27760" spans="2:2">
      <c r="B27760">
        <f t="shared" si="642"/>
        <v>17</v>
      </c>
    </row>
    <row r="27761" spans="2:2">
      <c r="B27761">
        <f t="shared" si="642"/>
        <v>17</v>
      </c>
    </row>
    <row r="27762" spans="2:2">
      <c r="B27762">
        <f t="shared" si="642"/>
        <v>17</v>
      </c>
    </row>
    <row r="27763" spans="2:2">
      <c r="B27763">
        <f t="shared" si="642"/>
        <v>17</v>
      </c>
    </row>
    <row r="27764" spans="2:2">
      <c r="B27764">
        <f t="shared" si="642"/>
        <v>17</v>
      </c>
    </row>
    <row r="27765" spans="2:2">
      <c r="B27765">
        <f t="shared" si="642"/>
        <v>17</v>
      </c>
    </row>
    <row r="27766" spans="2:2">
      <c r="B27766">
        <f t="shared" si="642"/>
        <v>17</v>
      </c>
    </row>
    <row r="27767" spans="2:2">
      <c r="B27767">
        <f t="shared" si="642"/>
        <v>17</v>
      </c>
    </row>
    <row r="27768" spans="2:2">
      <c r="B27768">
        <f t="shared" si="642"/>
        <v>17</v>
      </c>
    </row>
    <row r="27769" spans="2:2">
      <c r="B27769">
        <f t="shared" si="642"/>
        <v>17</v>
      </c>
    </row>
    <row r="27770" spans="2:2">
      <c r="B27770">
        <f t="shared" si="642"/>
        <v>17</v>
      </c>
    </row>
    <row r="27771" spans="2:2">
      <c r="B27771">
        <f t="shared" si="642"/>
        <v>17</v>
      </c>
    </row>
    <row r="27772" spans="2:2">
      <c r="B27772">
        <f t="shared" si="642"/>
        <v>17</v>
      </c>
    </row>
    <row r="27773" spans="2:2">
      <c r="B27773">
        <f t="shared" si="642"/>
        <v>17</v>
      </c>
    </row>
    <row r="27774" spans="2:2">
      <c r="B27774">
        <f t="shared" si="642"/>
        <v>17</v>
      </c>
    </row>
    <row r="27775" spans="2:2">
      <c r="B27775">
        <f t="shared" si="642"/>
        <v>17</v>
      </c>
    </row>
    <row r="27776" spans="2:2">
      <c r="B27776">
        <f t="shared" si="642"/>
        <v>17</v>
      </c>
    </row>
    <row r="27777" spans="2:2">
      <c r="B27777">
        <f t="shared" si="642"/>
        <v>17</v>
      </c>
    </row>
    <row r="27778" spans="2:2">
      <c r="B27778">
        <f t="shared" si="642"/>
        <v>17</v>
      </c>
    </row>
    <row r="27779" spans="2:2">
      <c r="B27779">
        <f t="shared" si="642"/>
        <v>17</v>
      </c>
    </row>
    <row r="27780" spans="2:2">
      <c r="B27780">
        <f t="shared" si="642"/>
        <v>17</v>
      </c>
    </row>
    <row r="27781" spans="2:2">
      <c r="B27781">
        <f t="shared" ref="B27781:B27844" si="643">+IF(F27780=44085,B27780+1,B27780)</f>
        <v>17</v>
      </c>
    </row>
    <row r="27782" spans="2:2">
      <c r="B27782">
        <f t="shared" si="643"/>
        <v>17</v>
      </c>
    </row>
    <row r="27783" spans="2:2">
      <c r="B27783">
        <f t="shared" si="643"/>
        <v>17</v>
      </c>
    </row>
    <row r="27784" spans="2:2">
      <c r="B27784">
        <f t="shared" si="643"/>
        <v>17</v>
      </c>
    </row>
    <row r="27785" spans="2:2">
      <c r="B27785">
        <f t="shared" si="643"/>
        <v>17</v>
      </c>
    </row>
    <row r="27786" spans="2:2">
      <c r="B27786">
        <f t="shared" si="643"/>
        <v>17</v>
      </c>
    </row>
    <row r="27787" spans="2:2">
      <c r="B27787">
        <f t="shared" si="643"/>
        <v>17</v>
      </c>
    </row>
    <row r="27788" spans="2:2">
      <c r="B27788">
        <f t="shared" si="643"/>
        <v>17</v>
      </c>
    </row>
    <row r="27789" spans="2:2">
      <c r="B27789">
        <f t="shared" si="643"/>
        <v>17</v>
      </c>
    </row>
    <row r="27790" spans="2:2">
      <c r="B27790">
        <f t="shared" si="643"/>
        <v>17</v>
      </c>
    </row>
    <row r="27791" spans="2:2">
      <c r="B27791">
        <f t="shared" si="643"/>
        <v>17</v>
      </c>
    </row>
    <row r="27792" spans="2:2">
      <c r="B27792">
        <f t="shared" si="643"/>
        <v>17</v>
      </c>
    </row>
    <row r="27793" spans="2:2">
      <c r="B27793">
        <f t="shared" si="643"/>
        <v>17</v>
      </c>
    </row>
    <row r="27794" spans="2:2">
      <c r="B27794">
        <f t="shared" si="643"/>
        <v>17</v>
      </c>
    </row>
    <row r="27795" spans="2:2">
      <c r="B27795">
        <f t="shared" si="643"/>
        <v>17</v>
      </c>
    </row>
    <row r="27796" spans="2:2">
      <c r="B27796">
        <f t="shared" si="643"/>
        <v>17</v>
      </c>
    </row>
    <row r="27797" spans="2:2">
      <c r="B27797">
        <f t="shared" si="643"/>
        <v>17</v>
      </c>
    </row>
    <row r="27798" spans="2:2">
      <c r="B27798">
        <f t="shared" si="643"/>
        <v>17</v>
      </c>
    </row>
    <row r="27799" spans="2:2">
      <c r="B27799">
        <f t="shared" si="643"/>
        <v>17</v>
      </c>
    </row>
    <row r="27800" spans="2:2">
      <c r="B27800">
        <f t="shared" si="643"/>
        <v>17</v>
      </c>
    </row>
    <row r="27801" spans="2:2">
      <c r="B27801">
        <f t="shared" si="643"/>
        <v>17</v>
      </c>
    </row>
    <row r="27802" spans="2:2">
      <c r="B27802">
        <f t="shared" si="643"/>
        <v>17</v>
      </c>
    </row>
    <row r="27803" spans="2:2">
      <c r="B27803">
        <f t="shared" si="643"/>
        <v>17</v>
      </c>
    </row>
    <row r="27804" spans="2:2">
      <c r="B27804">
        <f t="shared" si="643"/>
        <v>17</v>
      </c>
    </row>
    <row r="27805" spans="2:2">
      <c r="B27805">
        <f t="shared" si="643"/>
        <v>17</v>
      </c>
    </row>
    <row r="27806" spans="2:2">
      <c r="B27806">
        <f t="shared" si="643"/>
        <v>17</v>
      </c>
    </row>
    <row r="27807" spans="2:2">
      <c r="B27807">
        <f t="shared" si="643"/>
        <v>17</v>
      </c>
    </row>
    <row r="27808" spans="2:2">
      <c r="B27808">
        <f t="shared" si="643"/>
        <v>17</v>
      </c>
    </row>
    <row r="27809" spans="2:2">
      <c r="B27809">
        <f t="shared" si="643"/>
        <v>17</v>
      </c>
    </row>
    <row r="27810" spans="2:2">
      <c r="B27810">
        <f t="shared" si="643"/>
        <v>17</v>
      </c>
    </row>
    <row r="27811" spans="2:2">
      <c r="B27811">
        <f t="shared" si="643"/>
        <v>17</v>
      </c>
    </row>
    <row r="27812" spans="2:2">
      <c r="B27812">
        <f t="shared" si="643"/>
        <v>17</v>
      </c>
    </row>
    <row r="27813" spans="2:2">
      <c r="B27813">
        <f t="shared" si="643"/>
        <v>17</v>
      </c>
    </row>
    <row r="27814" spans="2:2">
      <c r="B27814">
        <f t="shared" si="643"/>
        <v>17</v>
      </c>
    </row>
    <row r="27815" spans="2:2">
      <c r="B27815">
        <f t="shared" si="643"/>
        <v>17</v>
      </c>
    </row>
    <row r="27816" spans="2:2">
      <c r="B27816">
        <f t="shared" si="643"/>
        <v>17</v>
      </c>
    </row>
    <row r="27817" spans="2:2">
      <c r="B27817">
        <f t="shared" si="643"/>
        <v>17</v>
      </c>
    </row>
    <row r="27818" spans="2:2">
      <c r="B27818">
        <f t="shared" si="643"/>
        <v>17</v>
      </c>
    </row>
    <row r="27819" spans="2:2">
      <c r="B27819">
        <f t="shared" si="643"/>
        <v>17</v>
      </c>
    </row>
    <row r="27820" spans="2:2">
      <c r="B27820">
        <f t="shared" si="643"/>
        <v>17</v>
      </c>
    </row>
    <row r="27821" spans="2:2">
      <c r="B27821">
        <f t="shared" si="643"/>
        <v>17</v>
      </c>
    </row>
    <row r="27822" spans="2:2">
      <c r="B27822">
        <f t="shared" si="643"/>
        <v>17</v>
      </c>
    </row>
    <row r="27823" spans="2:2">
      <c r="B27823">
        <f t="shared" si="643"/>
        <v>17</v>
      </c>
    </row>
    <row r="27824" spans="2:2">
      <c r="B27824">
        <f t="shared" si="643"/>
        <v>17</v>
      </c>
    </row>
    <row r="27825" spans="2:2">
      <c r="B27825">
        <f t="shared" si="643"/>
        <v>17</v>
      </c>
    </row>
    <row r="27826" spans="2:2">
      <c r="B27826">
        <f t="shared" si="643"/>
        <v>17</v>
      </c>
    </row>
    <row r="27827" spans="2:2">
      <c r="B27827">
        <f t="shared" si="643"/>
        <v>17</v>
      </c>
    </row>
    <row r="27828" spans="2:2">
      <c r="B27828">
        <f t="shared" si="643"/>
        <v>17</v>
      </c>
    </row>
    <row r="27829" spans="2:2">
      <c r="B27829">
        <f t="shared" si="643"/>
        <v>17</v>
      </c>
    </row>
    <row r="27830" spans="2:2">
      <c r="B27830">
        <f t="shared" si="643"/>
        <v>17</v>
      </c>
    </row>
    <row r="27831" spans="2:2">
      <c r="B27831">
        <f t="shared" si="643"/>
        <v>17</v>
      </c>
    </row>
    <row r="27832" spans="2:2">
      <c r="B27832">
        <f t="shared" si="643"/>
        <v>17</v>
      </c>
    </row>
    <row r="27833" spans="2:2">
      <c r="B27833">
        <f t="shared" si="643"/>
        <v>17</v>
      </c>
    </row>
    <row r="27834" spans="2:2">
      <c r="B27834">
        <f t="shared" si="643"/>
        <v>17</v>
      </c>
    </row>
    <row r="27835" spans="2:2">
      <c r="B27835">
        <f t="shared" si="643"/>
        <v>17</v>
      </c>
    </row>
    <row r="27836" spans="2:2">
      <c r="B27836">
        <f t="shared" si="643"/>
        <v>17</v>
      </c>
    </row>
    <row r="27837" spans="2:2">
      <c r="B27837">
        <f t="shared" si="643"/>
        <v>17</v>
      </c>
    </row>
    <row r="27838" spans="2:2">
      <c r="B27838">
        <f t="shared" si="643"/>
        <v>17</v>
      </c>
    </row>
    <row r="27839" spans="2:2">
      <c r="B27839">
        <f t="shared" si="643"/>
        <v>17</v>
      </c>
    </row>
    <row r="27840" spans="2:2">
      <c r="B27840">
        <f t="shared" si="643"/>
        <v>17</v>
      </c>
    </row>
    <row r="27841" spans="2:2">
      <c r="B27841">
        <f t="shared" si="643"/>
        <v>17</v>
      </c>
    </row>
    <row r="27842" spans="2:2">
      <c r="B27842">
        <f t="shared" si="643"/>
        <v>17</v>
      </c>
    </row>
    <row r="27843" spans="2:2">
      <c r="B27843">
        <f t="shared" si="643"/>
        <v>17</v>
      </c>
    </row>
    <row r="27844" spans="2:2">
      <c r="B27844">
        <f t="shared" si="643"/>
        <v>17</v>
      </c>
    </row>
    <row r="27845" spans="2:2">
      <c r="B27845">
        <f t="shared" ref="B27845:B27908" si="644">+IF(F27844=44085,B27844+1,B27844)</f>
        <v>17</v>
      </c>
    </row>
    <row r="27846" spans="2:2">
      <c r="B27846">
        <f t="shared" si="644"/>
        <v>17</v>
      </c>
    </row>
    <row r="27847" spans="2:2">
      <c r="B27847">
        <f t="shared" si="644"/>
        <v>17</v>
      </c>
    </row>
    <row r="27848" spans="2:2">
      <c r="B27848">
        <f t="shared" si="644"/>
        <v>17</v>
      </c>
    </row>
    <row r="27849" spans="2:2">
      <c r="B27849">
        <f t="shared" si="644"/>
        <v>17</v>
      </c>
    </row>
    <row r="27850" spans="2:2">
      <c r="B27850">
        <f t="shared" si="644"/>
        <v>17</v>
      </c>
    </row>
    <row r="27851" spans="2:2">
      <c r="B27851">
        <f t="shared" si="644"/>
        <v>17</v>
      </c>
    </row>
    <row r="27852" spans="2:2">
      <c r="B27852">
        <f t="shared" si="644"/>
        <v>17</v>
      </c>
    </row>
    <row r="27853" spans="2:2">
      <c r="B27853">
        <f t="shared" si="644"/>
        <v>17</v>
      </c>
    </row>
    <row r="27854" spans="2:2">
      <c r="B27854">
        <f t="shared" si="644"/>
        <v>17</v>
      </c>
    </row>
    <row r="27855" spans="2:2">
      <c r="B27855">
        <f t="shared" si="644"/>
        <v>17</v>
      </c>
    </row>
    <row r="27856" spans="2:2">
      <c r="B27856">
        <f t="shared" si="644"/>
        <v>17</v>
      </c>
    </row>
    <row r="27857" spans="2:2">
      <c r="B27857">
        <f t="shared" si="644"/>
        <v>17</v>
      </c>
    </row>
    <row r="27858" spans="2:2">
      <c r="B27858">
        <f t="shared" si="644"/>
        <v>17</v>
      </c>
    </row>
    <row r="27859" spans="2:2">
      <c r="B27859">
        <f t="shared" si="644"/>
        <v>17</v>
      </c>
    </row>
    <row r="27860" spans="2:2">
      <c r="B27860">
        <f t="shared" si="644"/>
        <v>17</v>
      </c>
    </row>
    <row r="27861" spans="2:2">
      <c r="B27861">
        <f t="shared" si="644"/>
        <v>17</v>
      </c>
    </row>
    <row r="27862" spans="2:2">
      <c r="B27862">
        <f t="shared" si="644"/>
        <v>17</v>
      </c>
    </row>
    <row r="27863" spans="2:2">
      <c r="B27863">
        <f t="shared" si="644"/>
        <v>17</v>
      </c>
    </row>
    <row r="27864" spans="2:2">
      <c r="B27864">
        <f t="shared" si="644"/>
        <v>17</v>
      </c>
    </row>
    <row r="27865" spans="2:2">
      <c r="B27865">
        <f t="shared" si="644"/>
        <v>17</v>
      </c>
    </row>
    <row r="27866" spans="2:2">
      <c r="B27866">
        <f t="shared" si="644"/>
        <v>17</v>
      </c>
    </row>
    <row r="27867" spans="2:2">
      <c r="B27867">
        <f t="shared" si="644"/>
        <v>17</v>
      </c>
    </row>
    <row r="27868" spans="2:2">
      <c r="B27868">
        <f t="shared" si="644"/>
        <v>17</v>
      </c>
    </row>
    <row r="27869" spans="2:2">
      <c r="B27869">
        <f t="shared" si="644"/>
        <v>17</v>
      </c>
    </row>
    <row r="27870" spans="2:2">
      <c r="B27870">
        <f t="shared" si="644"/>
        <v>17</v>
      </c>
    </row>
    <row r="27871" spans="2:2">
      <c r="B27871">
        <f t="shared" si="644"/>
        <v>17</v>
      </c>
    </row>
    <row r="27872" spans="2:2">
      <c r="B27872">
        <f t="shared" si="644"/>
        <v>17</v>
      </c>
    </row>
    <row r="27873" spans="2:2">
      <c r="B27873">
        <f t="shared" si="644"/>
        <v>17</v>
      </c>
    </row>
    <row r="27874" spans="2:2">
      <c r="B27874">
        <f t="shared" si="644"/>
        <v>17</v>
      </c>
    </row>
    <row r="27875" spans="2:2">
      <c r="B27875">
        <f t="shared" si="644"/>
        <v>17</v>
      </c>
    </row>
    <row r="27876" spans="2:2">
      <c r="B27876">
        <f t="shared" si="644"/>
        <v>17</v>
      </c>
    </row>
    <row r="27877" spans="2:2">
      <c r="B27877">
        <f t="shared" si="644"/>
        <v>17</v>
      </c>
    </row>
    <row r="27878" spans="2:2">
      <c r="B27878">
        <f t="shared" si="644"/>
        <v>17</v>
      </c>
    </row>
    <row r="27879" spans="2:2">
      <c r="B27879">
        <f t="shared" si="644"/>
        <v>17</v>
      </c>
    </row>
    <row r="27880" spans="2:2">
      <c r="B27880">
        <f t="shared" si="644"/>
        <v>17</v>
      </c>
    </row>
    <row r="27881" spans="2:2">
      <c r="B27881">
        <f t="shared" si="644"/>
        <v>17</v>
      </c>
    </row>
    <row r="27882" spans="2:2">
      <c r="B27882">
        <f t="shared" si="644"/>
        <v>17</v>
      </c>
    </row>
    <row r="27883" spans="2:2">
      <c r="B27883">
        <f t="shared" si="644"/>
        <v>17</v>
      </c>
    </row>
    <row r="27884" spans="2:2">
      <c r="B27884">
        <f t="shared" si="644"/>
        <v>17</v>
      </c>
    </row>
    <row r="27885" spans="2:2">
      <c r="B27885">
        <f t="shared" si="644"/>
        <v>17</v>
      </c>
    </row>
    <row r="27886" spans="2:2">
      <c r="B27886">
        <f t="shared" si="644"/>
        <v>17</v>
      </c>
    </row>
    <row r="27887" spans="2:2">
      <c r="B27887">
        <f t="shared" si="644"/>
        <v>17</v>
      </c>
    </row>
    <row r="27888" spans="2:2">
      <c r="B27888">
        <f t="shared" si="644"/>
        <v>17</v>
      </c>
    </row>
    <row r="27889" spans="2:2">
      <c r="B27889">
        <f t="shared" si="644"/>
        <v>17</v>
      </c>
    </row>
    <row r="27890" spans="2:2">
      <c r="B27890">
        <f t="shared" si="644"/>
        <v>17</v>
      </c>
    </row>
    <row r="27891" spans="2:2">
      <c r="B27891">
        <f t="shared" si="644"/>
        <v>17</v>
      </c>
    </row>
    <row r="27892" spans="2:2">
      <c r="B27892">
        <f t="shared" si="644"/>
        <v>17</v>
      </c>
    </row>
    <row r="27893" spans="2:2">
      <c r="B27893">
        <f t="shared" si="644"/>
        <v>17</v>
      </c>
    </row>
    <row r="27894" spans="2:2">
      <c r="B27894">
        <f t="shared" si="644"/>
        <v>17</v>
      </c>
    </row>
    <row r="27895" spans="2:2">
      <c r="B27895">
        <f t="shared" si="644"/>
        <v>17</v>
      </c>
    </row>
    <row r="27896" spans="2:2">
      <c r="B27896">
        <f t="shared" si="644"/>
        <v>17</v>
      </c>
    </row>
    <row r="27897" spans="2:2">
      <c r="B27897">
        <f t="shared" si="644"/>
        <v>17</v>
      </c>
    </row>
    <row r="27898" spans="2:2">
      <c r="B27898">
        <f t="shared" si="644"/>
        <v>17</v>
      </c>
    </row>
    <row r="27899" spans="2:2">
      <c r="B27899">
        <f t="shared" si="644"/>
        <v>17</v>
      </c>
    </row>
    <row r="27900" spans="2:2">
      <c r="B27900">
        <f t="shared" si="644"/>
        <v>17</v>
      </c>
    </row>
    <row r="27901" spans="2:2">
      <c r="B27901">
        <f t="shared" si="644"/>
        <v>17</v>
      </c>
    </row>
    <row r="27902" spans="2:2">
      <c r="B27902">
        <f t="shared" si="644"/>
        <v>17</v>
      </c>
    </row>
    <row r="27903" spans="2:2">
      <c r="B27903">
        <f t="shared" si="644"/>
        <v>17</v>
      </c>
    </row>
    <row r="27904" spans="2:2">
      <c r="B27904">
        <f t="shared" si="644"/>
        <v>17</v>
      </c>
    </row>
    <row r="27905" spans="2:2">
      <c r="B27905">
        <f t="shared" si="644"/>
        <v>17</v>
      </c>
    </row>
    <row r="27906" spans="2:2">
      <c r="B27906">
        <f t="shared" si="644"/>
        <v>17</v>
      </c>
    </row>
    <row r="27907" spans="2:2">
      <c r="B27907">
        <f t="shared" si="644"/>
        <v>17</v>
      </c>
    </row>
    <row r="27908" spans="2:2">
      <c r="B27908">
        <f t="shared" si="644"/>
        <v>17</v>
      </c>
    </row>
    <row r="27909" spans="2:2">
      <c r="B27909">
        <f t="shared" ref="B27909:B27972" si="645">+IF(F27908=44085,B27908+1,B27908)</f>
        <v>17</v>
      </c>
    </row>
    <row r="27910" spans="2:2">
      <c r="B27910">
        <f t="shared" si="645"/>
        <v>17</v>
      </c>
    </row>
    <row r="27911" spans="2:2">
      <c r="B27911">
        <f t="shared" si="645"/>
        <v>17</v>
      </c>
    </row>
    <row r="27912" spans="2:2">
      <c r="B27912">
        <f t="shared" si="645"/>
        <v>17</v>
      </c>
    </row>
    <row r="27913" spans="2:2">
      <c r="B27913">
        <f t="shared" si="645"/>
        <v>17</v>
      </c>
    </row>
    <row r="27914" spans="2:2">
      <c r="B27914">
        <f t="shared" si="645"/>
        <v>17</v>
      </c>
    </row>
    <row r="27915" spans="2:2">
      <c r="B27915">
        <f t="shared" si="645"/>
        <v>17</v>
      </c>
    </row>
    <row r="27916" spans="2:2">
      <c r="B27916">
        <f t="shared" si="645"/>
        <v>17</v>
      </c>
    </row>
    <row r="27917" spans="2:2">
      <c r="B27917">
        <f t="shared" si="645"/>
        <v>17</v>
      </c>
    </row>
    <row r="27918" spans="2:2">
      <c r="B27918">
        <f t="shared" si="645"/>
        <v>17</v>
      </c>
    </row>
    <row r="27919" spans="2:2">
      <c r="B27919">
        <f t="shared" si="645"/>
        <v>17</v>
      </c>
    </row>
    <row r="27920" spans="2:2">
      <c r="B27920">
        <f t="shared" si="645"/>
        <v>17</v>
      </c>
    </row>
    <row r="27921" spans="2:2">
      <c r="B27921">
        <f t="shared" si="645"/>
        <v>17</v>
      </c>
    </row>
    <row r="27922" spans="2:2">
      <c r="B27922">
        <f t="shared" si="645"/>
        <v>17</v>
      </c>
    </row>
    <row r="27923" spans="2:2">
      <c r="B27923">
        <f t="shared" si="645"/>
        <v>17</v>
      </c>
    </row>
    <row r="27924" spans="2:2">
      <c r="B27924">
        <f t="shared" si="645"/>
        <v>17</v>
      </c>
    </row>
    <row r="27925" spans="2:2">
      <c r="B27925">
        <f t="shared" si="645"/>
        <v>17</v>
      </c>
    </row>
    <row r="27926" spans="2:2">
      <c r="B27926">
        <f t="shared" si="645"/>
        <v>17</v>
      </c>
    </row>
    <row r="27927" spans="2:2">
      <c r="B27927">
        <f t="shared" si="645"/>
        <v>17</v>
      </c>
    </row>
    <row r="27928" spans="2:2">
      <c r="B27928">
        <f t="shared" si="645"/>
        <v>17</v>
      </c>
    </row>
    <row r="27929" spans="2:2">
      <c r="B27929">
        <f t="shared" si="645"/>
        <v>17</v>
      </c>
    </row>
    <row r="27930" spans="2:2">
      <c r="B27930">
        <f t="shared" si="645"/>
        <v>17</v>
      </c>
    </row>
    <row r="27931" spans="2:2">
      <c r="B27931">
        <f t="shared" si="645"/>
        <v>17</v>
      </c>
    </row>
    <row r="27932" spans="2:2">
      <c r="B27932">
        <f t="shared" si="645"/>
        <v>17</v>
      </c>
    </row>
    <row r="27933" spans="2:2">
      <c r="B27933">
        <f t="shared" si="645"/>
        <v>17</v>
      </c>
    </row>
    <row r="27934" spans="2:2">
      <c r="B27934">
        <f t="shared" si="645"/>
        <v>17</v>
      </c>
    </row>
    <row r="27935" spans="2:2">
      <c r="B27935">
        <f t="shared" si="645"/>
        <v>17</v>
      </c>
    </row>
    <row r="27936" spans="2:2">
      <c r="B27936">
        <f t="shared" si="645"/>
        <v>17</v>
      </c>
    </row>
    <row r="27937" spans="2:2">
      <c r="B27937">
        <f t="shared" si="645"/>
        <v>17</v>
      </c>
    </row>
    <row r="27938" spans="2:2">
      <c r="B27938">
        <f t="shared" si="645"/>
        <v>17</v>
      </c>
    </row>
    <row r="27939" spans="2:2">
      <c r="B27939">
        <f t="shared" si="645"/>
        <v>17</v>
      </c>
    </row>
    <row r="27940" spans="2:2">
      <c r="B27940">
        <f t="shared" si="645"/>
        <v>17</v>
      </c>
    </row>
    <row r="27941" spans="2:2">
      <c r="B27941">
        <f t="shared" si="645"/>
        <v>17</v>
      </c>
    </row>
    <row r="27942" spans="2:2">
      <c r="B27942">
        <f t="shared" si="645"/>
        <v>17</v>
      </c>
    </row>
    <row r="27943" spans="2:2">
      <c r="B27943">
        <f t="shared" si="645"/>
        <v>17</v>
      </c>
    </row>
    <row r="27944" spans="2:2">
      <c r="B27944">
        <f t="shared" si="645"/>
        <v>17</v>
      </c>
    </row>
    <row r="27945" spans="2:2">
      <c r="B27945">
        <f t="shared" si="645"/>
        <v>17</v>
      </c>
    </row>
    <row r="27946" spans="2:2">
      <c r="B27946">
        <f t="shared" si="645"/>
        <v>17</v>
      </c>
    </row>
    <row r="27947" spans="2:2">
      <c r="B27947">
        <f t="shared" si="645"/>
        <v>17</v>
      </c>
    </row>
    <row r="27948" spans="2:2">
      <c r="B27948">
        <f t="shared" si="645"/>
        <v>17</v>
      </c>
    </row>
    <row r="27949" spans="2:2">
      <c r="B27949">
        <f t="shared" si="645"/>
        <v>17</v>
      </c>
    </row>
    <row r="27950" spans="2:2">
      <c r="B27950">
        <f t="shared" si="645"/>
        <v>17</v>
      </c>
    </row>
    <row r="27951" spans="2:2">
      <c r="B27951">
        <f t="shared" si="645"/>
        <v>17</v>
      </c>
    </row>
    <row r="27952" spans="2:2">
      <c r="B27952">
        <f t="shared" si="645"/>
        <v>17</v>
      </c>
    </row>
    <row r="27953" spans="2:2">
      <c r="B27953">
        <f t="shared" si="645"/>
        <v>17</v>
      </c>
    </row>
    <row r="27954" spans="2:2">
      <c r="B27954">
        <f t="shared" si="645"/>
        <v>17</v>
      </c>
    </row>
    <row r="27955" spans="2:2">
      <c r="B27955">
        <f t="shared" si="645"/>
        <v>17</v>
      </c>
    </row>
    <row r="27956" spans="2:2">
      <c r="B27956">
        <f t="shared" si="645"/>
        <v>17</v>
      </c>
    </row>
    <row r="27957" spans="2:2">
      <c r="B27957">
        <f t="shared" si="645"/>
        <v>17</v>
      </c>
    </row>
    <row r="27958" spans="2:2">
      <c r="B27958">
        <f t="shared" si="645"/>
        <v>17</v>
      </c>
    </row>
    <row r="27959" spans="2:2">
      <c r="B27959">
        <f t="shared" si="645"/>
        <v>17</v>
      </c>
    </row>
    <row r="27960" spans="2:2">
      <c r="B27960">
        <f t="shared" si="645"/>
        <v>17</v>
      </c>
    </row>
    <row r="27961" spans="2:2">
      <c r="B27961">
        <f t="shared" si="645"/>
        <v>17</v>
      </c>
    </row>
    <row r="27962" spans="2:2">
      <c r="B27962">
        <f t="shared" si="645"/>
        <v>17</v>
      </c>
    </row>
    <row r="27963" spans="2:2">
      <c r="B27963">
        <f t="shared" si="645"/>
        <v>17</v>
      </c>
    </row>
    <row r="27964" spans="2:2">
      <c r="B27964">
        <f t="shared" si="645"/>
        <v>17</v>
      </c>
    </row>
    <row r="27965" spans="2:2">
      <c r="B27965">
        <f t="shared" si="645"/>
        <v>17</v>
      </c>
    </row>
    <row r="27966" spans="2:2">
      <c r="B27966">
        <f t="shared" si="645"/>
        <v>17</v>
      </c>
    </row>
    <row r="27967" spans="2:2">
      <c r="B27967">
        <f t="shared" si="645"/>
        <v>17</v>
      </c>
    </row>
    <row r="27968" spans="2:2">
      <c r="B27968">
        <f t="shared" si="645"/>
        <v>17</v>
      </c>
    </row>
    <row r="27969" spans="2:2">
      <c r="B27969">
        <f t="shared" si="645"/>
        <v>17</v>
      </c>
    </row>
    <row r="27970" spans="2:2">
      <c r="B27970">
        <f t="shared" si="645"/>
        <v>17</v>
      </c>
    </row>
    <row r="27971" spans="2:2">
      <c r="B27971">
        <f t="shared" si="645"/>
        <v>17</v>
      </c>
    </row>
    <row r="27972" spans="2:2">
      <c r="B27972">
        <f t="shared" si="645"/>
        <v>17</v>
      </c>
    </row>
    <row r="27973" spans="2:2">
      <c r="B27973">
        <f t="shared" ref="B27973:B28036" si="646">+IF(F27972=44085,B27972+1,B27972)</f>
        <v>17</v>
      </c>
    </row>
    <row r="27974" spans="2:2">
      <c r="B27974">
        <f t="shared" si="646"/>
        <v>17</v>
      </c>
    </row>
    <row r="27975" spans="2:2">
      <c r="B27975">
        <f t="shared" si="646"/>
        <v>17</v>
      </c>
    </row>
    <row r="27976" spans="2:2">
      <c r="B27976">
        <f t="shared" si="646"/>
        <v>17</v>
      </c>
    </row>
    <row r="27977" spans="2:2">
      <c r="B27977">
        <f t="shared" si="646"/>
        <v>17</v>
      </c>
    </row>
    <row r="27978" spans="2:2">
      <c r="B27978">
        <f t="shared" si="646"/>
        <v>17</v>
      </c>
    </row>
    <row r="27979" spans="2:2">
      <c r="B27979">
        <f t="shared" si="646"/>
        <v>17</v>
      </c>
    </row>
    <row r="27980" spans="2:2">
      <c r="B27980">
        <f t="shared" si="646"/>
        <v>17</v>
      </c>
    </row>
    <row r="27981" spans="2:2">
      <c r="B27981">
        <f t="shared" si="646"/>
        <v>17</v>
      </c>
    </row>
    <row r="27982" spans="2:2">
      <c r="B27982">
        <f t="shared" si="646"/>
        <v>17</v>
      </c>
    </row>
    <row r="27983" spans="2:2">
      <c r="B27983">
        <f t="shared" si="646"/>
        <v>17</v>
      </c>
    </row>
    <row r="27984" spans="2:2">
      <c r="B27984">
        <f t="shared" si="646"/>
        <v>17</v>
      </c>
    </row>
    <row r="27985" spans="2:2">
      <c r="B27985">
        <f t="shared" si="646"/>
        <v>17</v>
      </c>
    </row>
    <row r="27986" spans="2:2">
      <c r="B27986">
        <f t="shared" si="646"/>
        <v>17</v>
      </c>
    </row>
    <row r="27987" spans="2:2">
      <c r="B27987">
        <f t="shared" si="646"/>
        <v>17</v>
      </c>
    </row>
    <row r="27988" spans="2:2">
      <c r="B27988">
        <f t="shared" si="646"/>
        <v>17</v>
      </c>
    </row>
    <row r="27989" spans="2:2">
      <c r="B27989">
        <f t="shared" si="646"/>
        <v>17</v>
      </c>
    </row>
    <row r="27990" spans="2:2">
      <c r="B27990">
        <f t="shared" si="646"/>
        <v>17</v>
      </c>
    </row>
    <row r="27991" spans="2:2">
      <c r="B27991">
        <f t="shared" si="646"/>
        <v>17</v>
      </c>
    </row>
    <row r="27992" spans="2:2">
      <c r="B27992">
        <f t="shared" si="646"/>
        <v>17</v>
      </c>
    </row>
    <row r="27993" spans="2:2">
      <c r="B27993">
        <f t="shared" si="646"/>
        <v>17</v>
      </c>
    </row>
    <row r="27994" spans="2:2">
      <c r="B27994">
        <f t="shared" si="646"/>
        <v>17</v>
      </c>
    </row>
    <row r="27995" spans="2:2">
      <c r="B27995">
        <f t="shared" si="646"/>
        <v>17</v>
      </c>
    </row>
    <row r="27996" spans="2:2">
      <c r="B27996">
        <f t="shared" si="646"/>
        <v>17</v>
      </c>
    </row>
    <row r="27997" spans="2:2">
      <c r="B27997">
        <f t="shared" si="646"/>
        <v>17</v>
      </c>
    </row>
    <row r="27998" spans="2:2">
      <c r="B27998">
        <f t="shared" si="646"/>
        <v>17</v>
      </c>
    </row>
    <row r="27999" spans="2:2">
      <c r="B27999">
        <f t="shared" si="646"/>
        <v>17</v>
      </c>
    </row>
    <row r="28000" spans="2:2">
      <c r="B28000">
        <f t="shared" si="646"/>
        <v>17</v>
      </c>
    </row>
    <row r="28001" spans="2:2">
      <c r="B28001">
        <f t="shared" si="646"/>
        <v>17</v>
      </c>
    </row>
    <row r="28002" spans="2:2">
      <c r="B28002">
        <f t="shared" si="646"/>
        <v>17</v>
      </c>
    </row>
    <row r="28003" spans="2:2">
      <c r="B28003">
        <f t="shared" si="646"/>
        <v>17</v>
      </c>
    </row>
    <row r="28004" spans="2:2">
      <c r="B28004">
        <f t="shared" si="646"/>
        <v>17</v>
      </c>
    </row>
    <row r="28005" spans="2:2">
      <c r="B28005">
        <f t="shared" si="646"/>
        <v>17</v>
      </c>
    </row>
    <row r="28006" spans="2:2">
      <c r="B28006">
        <f t="shared" si="646"/>
        <v>17</v>
      </c>
    </row>
    <row r="28007" spans="2:2">
      <c r="B28007">
        <f t="shared" si="646"/>
        <v>17</v>
      </c>
    </row>
    <row r="28008" spans="2:2">
      <c r="B28008">
        <f t="shared" si="646"/>
        <v>17</v>
      </c>
    </row>
    <row r="28009" spans="2:2">
      <c r="B28009">
        <f t="shared" si="646"/>
        <v>17</v>
      </c>
    </row>
    <row r="28010" spans="2:2">
      <c r="B28010">
        <f t="shared" si="646"/>
        <v>17</v>
      </c>
    </row>
    <row r="28011" spans="2:2">
      <c r="B28011">
        <f t="shared" si="646"/>
        <v>17</v>
      </c>
    </row>
    <row r="28012" spans="2:2">
      <c r="B28012">
        <f t="shared" si="646"/>
        <v>17</v>
      </c>
    </row>
    <row r="28013" spans="2:2">
      <c r="B28013">
        <f t="shared" si="646"/>
        <v>17</v>
      </c>
    </row>
    <row r="28014" spans="2:2">
      <c r="B28014">
        <f t="shared" si="646"/>
        <v>17</v>
      </c>
    </row>
    <row r="28015" spans="2:2">
      <c r="B28015">
        <f t="shared" si="646"/>
        <v>17</v>
      </c>
    </row>
    <row r="28016" spans="2:2">
      <c r="B28016">
        <f t="shared" si="646"/>
        <v>17</v>
      </c>
    </row>
    <row r="28017" spans="2:2">
      <c r="B28017">
        <f t="shared" si="646"/>
        <v>17</v>
      </c>
    </row>
    <row r="28018" spans="2:2">
      <c r="B28018">
        <f t="shared" si="646"/>
        <v>17</v>
      </c>
    </row>
    <row r="28019" spans="2:2">
      <c r="B28019">
        <f t="shared" si="646"/>
        <v>17</v>
      </c>
    </row>
    <row r="28020" spans="2:2">
      <c r="B28020">
        <f t="shared" si="646"/>
        <v>17</v>
      </c>
    </row>
    <row r="28021" spans="2:2">
      <c r="B28021">
        <f t="shared" si="646"/>
        <v>17</v>
      </c>
    </row>
    <row r="28022" spans="2:2">
      <c r="B28022">
        <f t="shared" si="646"/>
        <v>17</v>
      </c>
    </row>
    <row r="28023" spans="2:2">
      <c r="B28023">
        <f t="shared" si="646"/>
        <v>17</v>
      </c>
    </row>
    <row r="28024" spans="2:2">
      <c r="B28024">
        <f t="shared" si="646"/>
        <v>17</v>
      </c>
    </row>
    <row r="28025" spans="2:2">
      <c r="B28025">
        <f t="shared" si="646"/>
        <v>17</v>
      </c>
    </row>
    <row r="28026" spans="2:2">
      <c r="B28026">
        <f t="shared" si="646"/>
        <v>17</v>
      </c>
    </row>
    <row r="28027" spans="2:2">
      <c r="B28027">
        <f t="shared" si="646"/>
        <v>17</v>
      </c>
    </row>
    <row r="28028" spans="2:2">
      <c r="B28028">
        <f t="shared" si="646"/>
        <v>17</v>
      </c>
    </row>
    <row r="28029" spans="2:2">
      <c r="B28029">
        <f t="shared" si="646"/>
        <v>17</v>
      </c>
    </row>
    <row r="28030" spans="2:2">
      <c r="B28030">
        <f t="shared" si="646"/>
        <v>17</v>
      </c>
    </row>
    <row r="28031" spans="2:2">
      <c r="B28031">
        <f t="shared" si="646"/>
        <v>17</v>
      </c>
    </row>
    <row r="28032" spans="2:2">
      <c r="B28032">
        <f t="shared" si="646"/>
        <v>17</v>
      </c>
    </row>
    <row r="28033" spans="2:2">
      <c r="B28033">
        <f t="shared" si="646"/>
        <v>17</v>
      </c>
    </row>
    <row r="28034" spans="2:2">
      <c r="B28034">
        <f t="shared" si="646"/>
        <v>17</v>
      </c>
    </row>
    <row r="28035" spans="2:2">
      <c r="B28035">
        <f t="shared" si="646"/>
        <v>17</v>
      </c>
    </row>
    <row r="28036" spans="2:2">
      <c r="B28036">
        <f t="shared" si="646"/>
        <v>17</v>
      </c>
    </row>
    <row r="28037" spans="2:2">
      <c r="B28037">
        <f t="shared" ref="B28037:B28100" si="647">+IF(F28036=44085,B28036+1,B28036)</f>
        <v>17</v>
      </c>
    </row>
    <row r="28038" spans="2:2">
      <c r="B28038">
        <f t="shared" si="647"/>
        <v>17</v>
      </c>
    </row>
    <row r="28039" spans="2:2">
      <c r="B28039">
        <f t="shared" si="647"/>
        <v>17</v>
      </c>
    </row>
    <row r="28040" spans="2:2">
      <c r="B28040">
        <f t="shared" si="647"/>
        <v>17</v>
      </c>
    </row>
    <row r="28041" spans="2:2">
      <c r="B28041">
        <f t="shared" si="647"/>
        <v>17</v>
      </c>
    </row>
    <row r="28042" spans="2:2">
      <c r="B28042">
        <f t="shared" si="647"/>
        <v>17</v>
      </c>
    </row>
    <row r="28043" spans="2:2">
      <c r="B28043">
        <f t="shared" si="647"/>
        <v>17</v>
      </c>
    </row>
    <row r="28044" spans="2:2">
      <c r="B28044">
        <f t="shared" si="647"/>
        <v>17</v>
      </c>
    </row>
    <row r="28045" spans="2:2">
      <c r="B28045">
        <f t="shared" si="647"/>
        <v>17</v>
      </c>
    </row>
    <row r="28046" spans="2:2">
      <c r="B28046">
        <f t="shared" si="647"/>
        <v>17</v>
      </c>
    </row>
    <row r="28047" spans="2:2">
      <c r="B28047">
        <f t="shared" si="647"/>
        <v>17</v>
      </c>
    </row>
    <row r="28048" spans="2:2">
      <c r="B28048">
        <f t="shared" si="647"/>
        <v>17</v>
      </c>
    </row>
    <row r="28049" spans="2:2">
      <c r="B28049">
        <f t="shared" si="647"/>
        <v>17</v>
      </c>
    </row>
    <row r="28050" spans="2:2">
      <c r="B28050">
        <f t="shared" si="647"/>
        <v>17</v>
      </c>
    </row>
    <row r="28051" spans="2:2">
      <c r="B28051">
        <f t="shared" si="647"/>
        <v>17</v>
      </c>
    </row>
    <row r="28052" spans="2:2">
      <c r="B28052">
        <f t="shared" si="647"/>
        <v>17</v>
      </c>
    </row>
    <row r="28053" spans="2:2">
      <c r="B28053">
        <f t="shared" si="647"/>
        <v>17</v>
      </c>
    </row>
    <row r="28054" spans="2:2">
      <c r="B28054">
        <f t="shared" si="647"/>
        <v>17</v>
      </c>
    </row>
    <row r="28055" spans="2:2">
      <c r="B28055">
        <f t="shared" si="647"/>
        <v>17</v>
      </c>
    </row>
    <row r="28056" spans="2:2">
      <c r="B28056">
        <f t="shared" si="647"/>
        <v>17</v>
      </c>
    </row>
    <row r="28057" spans="2:2">
      <c r="B28057">
        <f t="shared" si="647"/>
        <v>17</v>
      </c>
    </row>
    <row r="28058" spans="2:2">
      <c r="B28058">
        <f t="shared" si="647"/>
        <v>17</v>
      </c>
    </row>
    <row r="28059" spans="2:2">
      <c r="B28059">
        <f t="shared" si="647"/>
        <v>17</v>
      </c>
    </row>
    <row r="28060" spans="2:2">
      <c r="B28060">
        <f t="shared" si="647"/>
        <v>17</v>
      </c>
    </row>
    <row r="28061" spans="2:2">
      <c r="B28061">
        <f t="shared" si="647"/>
        <v>17</v>
      </c>
    </row>
    <row r="28062" spans="2:2">
      <c r="B28062">
        <f t="shared" si="647"/>
        <v>17</v>
      </c>
    </row>
    <row r="28063" spans="2:2">
      <c r="B28063">
        <f t="shared" si="647"/>
        <v>17</v>
      </c>
    </row>
    <row r="28064" spans="2:2">
      <c r="B28064">
        <f t="shared" si="647"/>
        <v>17</v>
      </c>
    </row>
    <row r="28065" spans="2:2">
      <c r="B28065">
        <f t="shared" si="647"/>
        <v>17</v>
      </c>
    </row>
    <row r="28066" spans="2:2">
      <c r="B28066">
        <f t="shared" si="647"/>
        <v>17</v>
      </c>
    </row>
    <row r="28067" spans="2:2">
      <c r="B28067">
        <f t="shared" si="647"/>
        <v>17</v>
      </c>
    </row>
    <row r="28068" spans="2:2">
      <c r="B28068">
        <f t="shared" si="647"/>
        <v>17</v>
      </c>
    </row>
    <row r="28069" spans="2:2">
      <c r="B28069">
        <f t="shared" si="647"/>
        <v>17</v>
      </c>
    </row>
    <row r="28070" spans="2:2">
      <c r="B28070">
        <f t="shared" si="647"/>
        <v>17</v>
      </c>
    </row>
    <row r="28071" spans="2:2">
      <c r="B28071">
        <f t="shared" si="647"/>
        <v>17</v>
      </c>
    </row>
    <row r="28072" spans="2:2">
      <c r="B28072">
        <f t="shared" si="647"/>
        <v>17</v>
      </c>
    </row>
    <row r="28073" spans="2:2">
      <c r="B28073">
        <f t="shared" si="647"/>
        <v>17</v>
      </c>
    </row>
    <row r="28074" spans="2:2">
      <c r="B28074">
        <f t="shared" si="647"/>
        <v>17</v>
      </c>
    </row>
    <row r="28075" spans="2:2">
      <c r="B28075">
        <f t="shared" si="647"/>
        <v>17</v>
      </c>
    </row>
    <row r="28076" spans="2:2">
      <c r="B28076">
        <f t="shared" si="647"/>
        <v>17</v>
      </c>
    </row>
    <row r="28077" spans="2:2">
      <c r="B28077">
        <f t="shared" si="647"/>
        <v>17</v>
      </c>
    </row>
    <row r="28078" spans="2:2">
      <c r="B28078">
        <f t="shared" si="647"/>
        <v>17</v>
      </c>
    </row>
    <row r="28079" spans="2:2">
      <c r="B28079">
        <f t="shared" si="647"/>
        <v>17</v>
      </c>
    </row>
    <row r="28080" spans="2:2">
      <c r="B28080">
        <f t="shared" si="647"/>
        <v>17</v>
      </c>
    </row>
    <row r="28081" spans="2:2">
      <c r="B28081">
        <f t="shared" si="647"/>
        <v>17</v>
      </c>
    </row>
    <row r="28082" spans="2:2">
      <c r="B28082">
        <f t="shared" si="647"/>
        <v>17</v>
      </c>
    </row>
    <row r="28083" spans="2:2">
      <c r="B28083">
        <f t="shared" si="647"/>
        <v>17</v>
      </c>
    </row>
    <row r="28084" spans="2:2">
      <c r="B28084">
        <f t="shared" si="647"/>
        <v>17</v>
      </c>
    </row>
    <row r="28085" spans="2:2">
      <c r="B28085">
        <f t="shared" si="647"/>
        <v>17</v>
      </c>
    </row>
    <row r="28086" spans="2:2">
      <c r="B28086">
        <f t="shared" si="647"/>
        <v>17</v>
      </c>
    </row>
    <row r="28087" spans="2:2">
      <c r="B28087">
        <f t="shared" si="647"/>
        <v>17</v>
      </c>
    </row>
    <row r="28088" spans="2:2">
      <c r="B28088">
        <f t="shared" si="647"/>
        <v>17</v>
      </c>
    </row>
    <row r="28089" spans="2:2">
      <c r="B28089">
        <f t="shared" si="647"/>
        <v>17</v>
      </c>
    </row>
    <row r="28090" spans="2:2">
      <c r="B28090">
        <f t="shared" si="647"/>
        <v>17</v>
      </c>
    </row>
    <row r="28091" spans="2:2">
      <c r="B28091">
        <f t="shared" si="647"/>
        <v>17</v>
      </c>
    </row>
    <row r="28092" spans="2:2">
      <c r="B28092">
        <f t="shared" si="647"/>
        <v>17</v>
      </c>
    </row>
    <row r="28093" spans="2:2">
      <c r="B28093">
        <f t="shared" si="647"/>
        <v>17</v>
      </c>
    </row>
    <row r="28094" spans="2:2">
      <c r="B28094">
        <f t="shared" si="647"/>
        <v>17</v>
      </c>
    </row>
    <row r="28095" spans="2:2">
      <c r="B28095">
        <f t="shared" si="647"/>
        <v>17</v>
      </c>
    </row>
    <row r="28096" spans="2:2">
      <c r="B28096">
        <f t="shared" si="647"/>
        <v>17</v>
      </c>
    </row>
    <row r="28097" spans="2:2">
      <c r="B28097">
        <f t="shared" si="647"/>
        <v>17</v>
      </c>
    </row>
    <row r="28098" spans="2:2">
      <c r="B28098">
        <f t="shared" si="647"/>
        <v>17</v>
      </c>
    </row>
    <row r="28099" spans="2:2">
      <c r="B28099">
        <f t="shared" si="647"/>
        <v>17</v>
      </c>
    </row>
    <row r="28100" spans="2:2">
      <c r="B28100">
        <f t="shared" si="647"/>
        <v>17</v>
      </c>
    </row>
    <row r="28101" spans="2:2">
      <c r="B28101">
        <f t="shared" ref="B28101:B28164" si="648">+IF(F28100=44085,B28100+1,B28100)</f>
        <v>17</v>
      </c>
    </row>
    <row r="28102" spans="2:2">
      <c r="B28102">
        <f t="shared" si="648"/>
        <v>17</v>
      </c>
    </row>
    <row r="28103" spans="2:2">
      <c r="B28103">
        <f t="shared" si="648"/>
        <v>17</v>
      </c>
    </row>
    <row r="28104" spans="2:2">
      <c r="B28104">
        <f t="shared" si="648"/>
        <v>17</v>
      </c>
    </row>
    <row r="28105" spans="2:2">
      <c r="B28105">
        <f t="shared" si="648"/>
        <v>17</v>
      </c>
    </row>
    <row r="28106" spans="2:2">
      <c r="B28106">
        <f t="shared" si="648"/>
        <v>17</v>
      </c>
    </row>
    <row r="28107" spans="2:2">
      <c r="B28107">
        <f t="shared" si="648"/>
        <v>17</v>
      </c>
    </row>
    <row r="28108" spans="2:2">
      <c r="B28108">
        <f t="shared" si="648"/>
        <v>17</v>
      </c>
    </row>
    <row r="28109" spans="2:2">
      <c r="B28109">
        <f t="shared" si="648"/>
        <v>17</v>
      </c>
    </row>
    <row r="28110" spans="2:2">
      <c r="B28110">
        <f t="shared" si="648"/>
        <v>17</v>
      </c>
    </row>
    <row r="28111" spans="2:2">
      <c r="B28111">
        <f t="shared" si="648"/>
        <v>17</v>
      </c>
    </row>
    <row r="28112" spans="2:2">
      <c r="B28112">
        <f t="shared" si="648"/>
        <v>17</v>
      </c>
    </row>
    <row r="28113" spans="2:2">
      <c r="B28113">
        <f t="shared" si="648"/>
        <v>17</v>
      </c>
    </row>
    <row r="28114" spans="2:2">
      <c r="B28114">
        <f t="shared" si="648"/>
        <v>17</v>
      </c>
    </row>
    <row r="28115" spans="2:2">
      <c r="B28115">
        <f t="shared" si="648"/>
        <v>17</v>
      </c>
    </row>
    <row r="28116" spans="2:2">
      <c r="B28116">
        <f t="shared" si="648"/>
        <v>17</v>
      </c>
    </row>
    <row r="28117" spans="2:2">
      <c r="B28117">
        <f t="shared" si="648"/>
        <v>17</v>
      </c>
    </row>
    <row r="28118" spans="2:2">
      <c r="B28118">
        <f t="shared" si="648"/>
        <v>17</v>
      </c>
    </row>
    <row r="28119" spans="2:2">
      <c r="B28119">
        <f t="shared" si="648"/>
        <v>17</v>
      </c>
    </row>
    <row r="28120" spans="2:2">
      <c r="B28120">
        <f t="shared" si="648"/>
        <v>17</v>
      </c>
    </row>
    <row r="28121" spans="2:2">
      <c r="B28121">
        <f t="shared" si="648"/>
        <v>17</v>
      </c>
    </row>
    <row r="28122" spans="2:2">
      <c r="B28122">
        <f t="shared" si="648"/>
        <v>17</v>
      </c>
    </row>
    <row r="28123" spans="2:2">
      <c r="B28123">
        <f t="shared" si="648"/>
        <v>17</v>
      </c>
    </row>
    <row r="28124" spans="2:2">
      <c r="B28124">
        <f t="shared" si="648"/>
        <v>17</v>
      </c>
    </row>
    <row r="28125" spans="2:2">
      <c r="B28125">
        <f t="shared" si="648"/>
        <v>17</v>
      </c>
    </row>
    <row r="28126" spans="2:2">
      <c r="B28126">
        <f t="shared" si="648"/>
        <v>17</v>
      </c>
    </row>
    <row r="28127" spans="2:2">
      <c r="B28127">
        <f t="shared" si="648"/>
        <v>17</v>
      </c>
    </row>
    <row r="28128" spans="2:2">
      <c r="B28128">
        <f t="shared" si="648"/>
        <v>17</v>
      </c>
    </row>
    <row r="28129" spans="2:2">
      <c r="B28129">
        <f t="shared" si="648"/>
        <v>17</v>
      </c>
    </row>
    <row r="28130" spans="2:2">
      <c r="B28130">
        <f t="shared" si="648"/>
        <v>17</v>
      </c>
    </row>
    <row r="28131" spans="2:2">
      <c r="B28131">
        <f t="shared" si="648"/>
        <v>17</v>
      </c>
    </row>
    <row r="28132" spans="2:2">
      <c r="B28132">
        <f t="shared" si="648"/>
        <v>17</v>
      </c>
    </row>
    <row r="28133" spans="2:2">
      <c r="B28133">
        <f t="shared" si="648"/>
        <v>17</v>
      </c>
    </row>
    <row r="28134" spans="2:2">
      <c r="B28134">
        <f t="shared" si="648"/>
        <v>17</v>
      </c>
    </row>
    <row r="28135" spans="2:2">
      <c r="B28135">
        <f t="shared" si="648"/>
        <v>17</v>
      </c>
    </row>
    <row r="28136" spans="2:2">
      <c r="B28136">
        <f t="shared" si="648"/>
        <v>17</v>
      </c>
    </row>
    <row r="28137" spans="2:2">
      <c r="B28137">
        <f t="shared" si="648"/>
        <v>17</v>
      </c>
    </row>
    <row r="28138" spans="2:2">
      <c r="B28138">
        <f t="shared" si="648"/>
        <v>17</v>
      </c>
    </row>
    <row r="28139" spans="2:2">
      <c r="B28139">
        <f t="shared" si="648"/>
        <v>17</v>
      </c>
    </row>
    <row r="28140" spans="2:2">
      <c r="B28140">
        <f t="shared" si="648"/>
        <v>17</v>
      </c>
    </row>
    <row r="28141" spans="2:2">
      <c r="B28141">
        <f t="shared" si="648"/>
        <v>17</v>
      </c>
    </row>
    <row r="28142" spans="2:2">
      <c r="B28142">
        <f t="shared" si="648"/>
        <v>17</v>
      </c>
    </row>
    <row r="28143" spans="2:2">
      <c r="B28143">
        <f t="shared" si="648"/>
        <v>17</v>
      </c>
    </row>
    <row r="28144" spans="2:2">
      <c r="B28144">
        <f t="shared" si="648"/>
        <v>17</v>
      </c>
    </row>
    <row r="28145" spans="2:2">
      <c r="B28145">
        <f t="shared" si="648"/>
        <v>17</v>
      </c>
    </row>
    <row r="28146" spans="2:2">
      <c r="B28146">
        <f t="shared" si="648"/>
        <v>17</v>
      </c>
    </row>
    <row r="28147" spans="2:2">
      <c r="B28147">
        <f t="shared" si="648"/>
        <v>17</v>
      </c>
    </row>
    <row r="28148" spans="2:2">
      <c r="B28148">
        <f t="shared" si="648"/>
        <v>17</v>
      </c>
    </row>
    <row r="28149" spans="2:2">
      <c r="B28149">
        <f t="shared" si="648"/>
        <v>17</v>
      </c>
    </row>
    <row r="28150" spans="2:2">
      <c r="B28150">
        <f t="shared" si="648"/>
        <v>17</v>
      </c>
    </row>
    <row r="28151" spans="2:2">
      <c r="B28151">
        <f t="shared" si="648"/>
        <v>17</v>
      </c>
    </row>
    <row r="28152" spans="2:2">
      <c r="B28152">
        <f t="shared" si="648"/>
        <v>17</v>
      </c>
    </row>
    <row r="28153" spans="2:2">
      <c r="B28153">
        <f t="shared" si="648"/>
        <v>17</v>
      </c>
    </row>
    <row r="28154" spans="2:2">
      <c r="B28154">
        <f t="shared" si="648"/>
        <v>17</v>
      </c>
    </row>
    <row r="28155" spans="2:2">
      <c r="B28155">
        <f t="shared" si="648"/>
        <v>17</v>
      </c>
    </row>
    <row r="28156" spans="2:2">
      <c r="B28156">
        <f t="shared" si="648"/>
        <v>17</v>
      </c>
    </row>
    <row r="28157" spans="2:2">
      <c r="B28157">
        <f t="shared" si="648"/>
        <v>17</v>
      </c>
    </row>
    <row r="28158" spans="2:2">
      <c r="B28158">
        <f t="shared" si="648"/>
        <v>17</v>
      </c>
    </row>
    <row r="28159" spans="2:2">
      <c r="B28159">
        <f t="shared" si="648"/>
        <v>17</v>
      </c>
    </row>
    <row r="28160" spans="2:2">
      <c r="B28160">
        <f t="shared" si="648"/>
        <v>17</v>
      </c>
    </row>
    <row r="28161" spans="2:2">
      <c r="B28161">
        <f t="shared" si="648"/>
        <v>17</v>
      </c>
    </row>
    <row r="28162" spans="2:2">
      <c r="B28162">
        <f t="shared" si="648"/>
        <v>17</v>
      </c>
    </row>
    <row r="28163" spans="2:2">
      <c r="B28163">
        <f t="shared" si="648"/>
        <v>17</v>
      </c>
    </row>
    <row r="28164" spans="2:2">
      <c r="B28164">
        <f t="shared" si="648"/>
        <v>17</v>
      </c>
    </row>
    <row r="28165" spans="2:2">
      <c r="B28165">
        <f t="shared" ref="B28165:B28228" si="649">+IF(F28164=44085,B28164+1,B28164)</f>
        <v>17</v>
      </c>
    </row>
    <row r="28166" spans="2:2">
      <c r="B28166">
        <f t="shared" si="649"/>
        <v>17</v>
      </c>
    </row>
    <row r="28167" spans="2:2">
      <c r="B28167">
        <f t="shared" si="649"/>
        <v>17</v>
      </c>
    </row>
    <row r="28168" spans="2:2">
      <c r="B28168">
        <f t="shared" si="649"/>
        <v>17</v>
      </c>
    </row>
    <row r="28169" spans="2:2">
      <c r="B28169">
        <f t="shared" si="649"/>
        <v>17</v>
      </c>
    </row>
    <row r="28170" spans="2:2">
      <c r="B28170">
        <f t="shared" si="649"/>
        <v>17</v>
      </c>
    </row>
    <row r="28171" spans="2:2">
      <c r="B28171">
        <f t="shared" si="649"/>
        <v>17</v>
      </c>
    </row>
    <row r="28172" spans="2:2">
      <c r="B28172">
        <f t="shared" si="649"/>
        <v>17</v>
      </c>
    </row>
    <row r="28173" spans="2:2">
      <c r="B28173">
        <f t="shared" si="649"/>
        <v>17</v>
      </c>
    </row>
    <row r="28174" spans="2:2">
      <c r="B28174">
        <f t="shared" si="649"/>
        <v>17</v>
      </c>
    </row>
    <row r="28175" spans="2:2">
      <c r="B28175">
        <f t="shared" si="649"/>
        <v>17</v>
      </c>
    </row>
    <row r="28176" spans="2:2">
      <c r="B28176">
        <f t="shared" si="649"/>
        <v>17</v>
      </c>
    </row>
    <row r="28177" spans="2:2">
      <c r="B28177">
        <f t="shared" si="649"/>
        <v>17</v>
      </c>
    </row>
    <row r="28178" spans="2:2">
      <c r="B28178">
        <f t="shared" si="649"/>
        <v>17</v>
      </c>
    </row>
    <row r="28179" spans="2:2">
      <c r="B28179">
        <f t="shared" si="649"/>
        <v>17</v>
      </c>
    </row>
    <row r="28180" spans="2:2">
      <c r="B28180">
        <f t="shared" si="649"/>
        <v>17</v>
      </c>
    </row>
    <row r="28181" spans="2:2">
      <c r="B28181">
        <f t="shared" si="649"/>
        <v>17</v>
      </c>
    </row>
    <row r="28182" spans="2:2">
      <c r="B28182">
        <f t="shared" si="649"/>
        <v>17</v>
      </c>
    </row>
    <row r="28183" spans="2:2">
      <c r="B28183">
        <f t="shared" si="649"/>
        <v>17</v>
      </c>
    </row>
    <row r="28184" spans="2:2">
      <c r="B28184">
        <f t="shared" si="649"/>
        <v>17</v>
      </c>
    </row>
    <row r="28185" spans="2:2">
      <c r="B28185">
        <f t="shared" si="649"/>
        <v>17</v>
      </c>
    </row>
    <row r="28186" spans="2:2">
      <c r="B28186">
        <f t="shared" si="649"/>
        <v>17</v>
      </c>
    </row>
    <row r="28187" spans="2:2">
      <c r="B28187">
        <f t="shared" si="649"/>
        <v>17</v>
      </c>
    </row>
    <row r="28188" spans="2:2">
      <c r="B28188">
        <f t="shared" si="649"/>
        <v>17</v>
      </c>
    </row>
    <row r="28189" spans="2:2">
      <c r="B28189">
        <f t="shared" si="649"/>
        <v>17</v>
      </c>
    </row>
    <row r="28190" spans="2:2">
      <c r="B28190">
        <f t="shared" si="649"/>
        <v>17</v>
      </c>
    </row>
    <row r="28191" spans="2:2">
      <c r="B28191">
        <f t="shared" si="649"/>
        <v>17</v>
      </c>
    </row>
    <row r="28192" spans="2:2">
      <c r="B28192">
        <f t="shared" si="649"/>
        <v>17</v>
      </c>
    </row>
    <row r="28193" spans="2:2">
      <c r="B28193">
        <f t="shared" si="649"/>
        <v>17</v>
      </c>
    </row>
    <row r="28194" spans="2:2">
      <c r="B28194">
        <f t="shared" si="649"/>
        <v>17</v>
      </c>
    </row>
    <row r="28195" spans="2:2">
      <c r="B28195">
        <f t="shared" si="649"/>
        <v>17</v>
      </c>
    </row>
    <row r="28196" spans="2:2">
      <c r="B28196">
        <f t="shared" si="649"/>
        <v>17</v>
      </c>
    </row>
    <row r="28197" spans="2:2">
      <c r="B28197">
        <f t="shared" si="649"/>
        <v>17</v>
      </c>
    </row>
    <row r="28198" spans="2:2">
      <c r="B28198">
        <f t="shared" si="649"/>
        <v>17</v>
      </c>
    </row>
    <row r="28199" spans="2:2">
      <c r="B28199">
        <f t="shared" si="649"/>
        <v>17</v>
      </c>
    </row>
    <row r="28200" spans="2:2">
      <c r="B28200">
        <f t="shared" si="649"/>
        <v>17</v>
      </c>
    </row>
    <row r="28201" spans="2:2">
      <c r="B28201">
        <f t="shared" si="649"/>
        <v>17</v>
      </c>
    </row>
    <row r="28202" spans="2:2">
      <c r="B28202">
        <f t="shared" si="649"/>
        <v>17</v>
      </c>
    </row>
    <row r="28203" spans="2:2">
      <c r="B28203">
        <f t="shared" si="649"/>
        <v>17</v>
      </c>
    </row>
    <row r="28204" spans="2:2">
      <c r="B28204">
        <f t="shared" si="649"/>
        <v>17</v>
      </c>
    </row>
    <row r="28205" spans="2:2">
      <c r="B28205">
        <f t="shared" si="649"/>
        <v>17</v>
      </c>
    </row>
    <row r="28206" spans="2:2">
      <c r="B28206">
        <f t="shared" si="649"/>
        <v>17</v>
      </c>
    </row>
    <row r="28207" spans="2:2">
      <c r="B28207">
        <f t="shared" si="649"/>
        <v>17</v>
      </c>
    </row>
    <row r="28208" spans="2:2">
      <c r="B28208">
        <f t="shared" si="649"/>
        <v>17</v>
      </c>
    </row>
    <row r="28209" spans="2:2">
      <c r="B28209">
        <f t="shared" si="649"/>
        <v>17</v>
      </c>
    </row>
    <row r="28210" spans="2:2">
      <c r="B28210">
        <f t="shared" si="649"/>
        <v>17</v>
      </c>
    </row>
    <row r="28211" spans="2:2">
      <c r="B28211">
        <f t="shared" si="649"/>
        <v>17</v>
      </c>
    </row>
    <row r="28212" spans="2:2">
      <c r="B28212">
        <f t="shared" si="649"/>
        <v>17</v>
      </c>
    </row>
    <row r="28213" spans="2:2">
      <c r="B28213">
        <f t="shared" si="649"/>
        <v>17</v>
      </c>
    </row>
    <row r="28214" spans="2:2">
      <c r="B28214">
        <f t="shared" si="649"/>
        <v>17</v>
      </c>
    </row>
    <row r="28215" spans="2:2">
      <c r="B28215">
        <f t="shared" si="649"/>
        <v>17</v>
      </c>
    </row>
    <row r="28216" spans="2:2">
      <c r="B28216">
        <f t="shared" si="649"/>
        <v>17</v>
      </c>
    </row>
    <row r="28217" spans="2:2">
      <c r="B28217">
        <f t="shared" si="649"/>
        <v>17</v>
      </c>
    </row>
    <row r="28218" spans="2:2">
      <c r="B28218">
        <f t="shared" si="649"/>
        <v>17</v>
      </c>
    </row>
    <row r="28219" spans="2:2">
      <c r="B28219">
        <f t="shared" si="649"/>
        <v>17</v>
      </c>
    </row>
    <row r="28220" spans="2:2">
      <c r="B28220">
        <f t="shared" si="649"/>
        <v>17</v>
      </c>
    </row>
    <row r="28221" spans="2:2">
      <c r="B28221">
        <f t="shared" si="649"/>
        <v>17</v>
      </c>
    </row>
    <row r="28222" spans="2:2">
      <c r="B28222">
        <f t="shared" si="649"/>
        <v>17</v>
      </c>
    </row>
    <row r="28223" spans="2:2">
      <c r="B28223">
        <f t="shared" si="649"/>
        <v>17</v>
      </c>
    </row>
    <row r="28224" spans="2:2">
      <c r="B28224">
        <f t="shared" si="649"/>
        <v>17</v>
      </c>
    </row>
    <row r="28225" spans="2:2">
      <c r="B28225">
        <f t="shared" si="649"/>
        <v>17</v>
      </c>
    </row>
    <row r="28226" spans="2:2">
      <c r="B28226">
        <f t="shared" si="649"/>
        <v>17</v>
      </c>
    </row>
    <row r="28227" spans="2:2">
      <c r="B28227">
        <f t="shared" si="649"/>
        <v>17</v>
      </c>
    </row>
    <row r="28228" spans="2:2">
      <c r="B28228">
        <f t="shared" si="649"/>
        <v>17</v>
      </c>
    </row>
    <row r="28229" spans="2:2">
      <c r="B28229">
        <f t="shared" ref="B28229:B28292" si="650">+IF(F28228=44085,B28228+1,B28228)</f>
        <v>17</v>
      </c>
    </row>
    <row r="28230" spans="2:2">
      <c r="B28230">
        <f t="shared" si="650"/>
        <v>17</v>
      </c>
    </row>
    <row r="28231" spans="2:2">
      <c r="B28231">
        <f t="shared" si="650"/>
        <v>17</v>
      </c>
    </row>
    <row r="28232" spans="2:2">
      <c r="B28232">
        <f t="shared" si="650"/>
        <v>17</v>
      </c>
    </row>
    <row r="28233" spans="2:2">
      <c r="B28233">
        <f t="shared" si="650"/>
        <v>17</v>
      </c>
    </row>
    <row r="28234" spans="2:2">
      <c r="B28234">
        <f t="shared" si="650"/>
        <v>17</v>
      </c>
    </row>
    <row r="28235" spans="2:2">
      <c r="B28235">
        <f t="shared" si="650"/>
        <v>17</v>
      </c>
    </row>
    <row r="28236" spans="2:2">
      <c r="B28236">
        <f t="shared" si="650"/>
        <v>17</v>
      </c>
    </row>
    <row r="28237" spans="2:2">
      <c r="B28237">
        <f t="shared" si="650"/>
        <v>17</v>
      </c>
    </row>
    <row r="28238" spans="2:2">
      <c r="B28238">
        <f t="shared" si="650"/>
        <v>17</v>
      </c>
    </row>
    <row r="28239" spans="2:2">
      <c r="B28239">
        <f t="shared" si="650"/>
        <v>17</v>
      </c>
    </row>
    <row r="28240" spans="2:2">
      <c r="B28240">
        <f t="shared" si="650"/>
        <v>17</v>
      </c>
    </row>
    <row r="28241" spans="2:2">
      <c r="B28241">
        <f t="shared" si="650"/>
        <v>17</v>
      </c>
    </row>
    <row r="28242" spans="2:2">
      <c r="B28242">
        <f t="shared" si="650"/>
        <v>17</v>
      </c>
    </row>
    <row r="28243" spans="2:2">
      <c r="B28243">
        <f t="shared" si="650"/>
        <v>17</v>
      </c>
    </row>
    <row r="28244" spans="2:2">
      <c r="B28244">
        <f t="shared" si="650"/>
        <v>17</v>
      </c>
    </row>
    <row r="28245" spans="2:2">
      <c r="B28245">
        <f t="shared" si="650"/>
        <v>17</v>
      </c>
    </row>
    <row r="28246" spans="2:2">
      <c r="B28246">
        <f t="shared" si="650"/>
        <v>17</v>
      </c>
    </row>
    <row r="28247" spans="2:2">
      <c r="B28247">
        <f t="shared" si="650"/>
        <v>17</v>
      </c>
    </row>
    <row r="28248" spans="2:2">
      <c r="B28248">
        <f t="shared" si="650"/>
        <v>17</v>
      </c>
    </row>
    <row r="28249" spans="2:2">
      <c r="B28249">
        <f t="shared" si="650"/>
        <v>17</v>
      </c>
    </row>
    <row r="28250" spans="2:2">
      <c r="B28250">
        <f t="shared" si="650"/>
        <v>17</v>
      </c>
    </row>
    <row r="28251" spans="2:2">
      <c r="B28251">
        <f t="shared" si="650"/>
        <v>17</v>
      </c>
    </row>
    <row r="28252" spans="2:2">
      <c r="B28252">
        <f t="shared" si="650"/>
        <v>17</v>
      </c>
    </row>
    <row r="28253" spans="2:2">
      <c r="B28253">
        <f t="shared" si="650"/>
        <v>17</v>
      </c>
    </row>
    <row r="28254" spans="2:2">
      <c r="B28254">
        <f t="shared" si="650"/>
        <v>17</v>
      </c>
    </row>
    <row r="28255" spans="2:2">
      <c r="B28255">
        <f t="shared" si="650"/>
        <v>17</v>
      </c>
    </row>
    <row r="28256" spans="2:2">
      <c r="B28256">
        <f t="shared" si="650"/>
        <v>17</v>
      </c>
    </row>
    <row r="28257" spans="2:2">
      <c r="B28257">
        <f t="shared" si="650"/>
        <v>17</v>
      </c>
    </row>
    <row r="28258" spans="2:2">
      <c r="B28258">
        <f t="shared" si="650"/>
        <v>17</v>
      </c>
    </row>
    <row r="28259" spans="2:2">
      <c r="B28259">
        <f t="shared" si="650"/>
        <v>17</v>
      </c>
    </row>
    <row r="28260" spans="2:2">
      <c r="B28260">
        <f t="shared" si="650"/>
        <v>17</v>
      </c>
    </row>
    <row r="28261" spans="2:2">
      <c r="B28261">
        <f t="shared" si="650"/>
        <v>17</v>
      </c>
    </row>
    <row r="28262" spans="2:2">
      <c r="B28262">
        <f t="shared" si="650"/>
        <v>17</v>
      </c>
    </row>
    <row r="28263" spans="2:2">
      <c r="B28263">
        <f t="shared" si="650"/>
        <v>17</v>
      </c>
    </row>
    <row r="28264" spans="2:2">
      <c r="B28264">
        <f t="shared" si="650"/>
        <v>17</v>
      </c>
    </row>
    <row r="28265" spans="2:2">
      <c r="B28265">
        <f t="shared" si="650"/>
        <v>17</v>
      </c>
    </row>
    <row r="28266" spans="2:2">
      <c r="B28266">
        <f t="shared" si="650"/>
        <v>17</v>
      </c>
    </row>
    <row r="28267" spans="2:2">
      <c r="B28267">
        <f t="shared" si="650"/>
        <v>17</v>
      </c>
    </row>
    <row r="28268" spans="2:2">
      <c r="B28268">
        <f t="shared" si="650"/>
        <v>17</v>
      </c>
    </row>
    <row r="28269" spans="2:2">
      <c r="B28269">
        <f t="shared" si="650"/>
        <v>17</v>
      </c>
    </row>
    <row r="28270" spans="2:2">
      <c r="B28270">
        <f t="shared" si="650"/>
        <v>17</v>
      </c>
    </row>
    <row r="28271" spans="2:2">
      <c r="B28271">
        <f t="shared" si="650"/>
        <v>17</v>
      </c>
    </row>
    <row r="28272" spans="2:2">
      <c r="B28272">
        <f t="shared" si="650"/>
        <v>17</v>
      </c>
    </row>
    <row r="28273" spans="2:2">
      <c r="B28273">
        <f t="shared" si="650"/>
        <v>17</v>
      </c>
    </row>
    <row r="28274" spans="2:2">
      <c r="B28274">
        <f t="shared" si="650"/>
        <v>17</v>
      </c>
    </row>
    <row r="28275" spans="2:2">
      <c r="B28275">
        <f t="shared" si="650"/>
        <v>17</v>
      </c>
    </row>
    <row r="28276" spans="2:2">
      <c r="B28276">
        <f t="shared" si="650"/>
        <v>17</v>
      </c>
    </row>
    <row r="28277" spans="2:2">
      <c r="B28277">
        <f t="shared" si="650"/>
        <v>17</v>
      </c>
    </row>
    <row r="28278" spans="2:2">
      <c r="B28278">
        <f t="shared" si="650"/>
        <v>17</v>
      </c>
    </row>
    <row r="28279" spans="2:2">
      <c r="B28279">
        <f t="shared" si="650"/>
        <v>17</v>
      </c>
    </row>
    <row r="28280" spans="2:2">
      <c r="B28280">
        <f t="shared" si="650"/>
        <v>17</v>
      </c>
    </row>
    <row r="28281" spans="2:2">
      <c r="B28281">
        <f t="shared" si="650"/>
        <v>17</v>
      </c>
    </row>
    <row r="28282" spans="2:2">
      <c r="B28282">
        <f t="shared" si="650"/>
        <v>17</v>
      </c>
    </row>
    <row r="28283" spans="2:2">
      <c r="B28283">
        <f t="shared" si="650"/>
        <v>17</v>
      </c>
    </row>
    <row r="28284" spans="2:2">
      <c r="B28284">
        <f t="shared" si="650"/>
        <v>17</v>
      </c>
    </row>
    <row r="28285" spans="2:2">
      <c r="B28285">
        <f t="shared" si="650"/>
        <v>17</v>
      </c>
    </row>
    <row r="28286" spans="2:2">
      <c r="B28286">
        <f t="shared" si="650"/>
        <v>17</v>
      </c>
    </row>
    <row r="28287" spans="2:2">
      <c r="B28287">
        <f t="shared" si="650"/>
        <v>17</v>
      </c>
    </row>
    <row r="28288" spans="2:2">
      <c r="B28288">
        <f t="shared" si="650"/>
        <v>17</v>
      </c>
    </row>
    <row r="28289" spans="2:2">
      <c r="B28289">
        <f t="shared" si="650"/>
        <v>17</v>
      </c>
    </row>
    <row r="28290" spans="2:2">
      <c r="B28290">
        <f t="shared" si="650"/>
        <v>17</v>
      </c>
    </row>
    <row r="28291" spans="2:2">
      <c r="B28291">
        <f t="shared" si="650"/>
        <v>17</v>
      </c>
    </row>
    <row r="28292" spans="2:2">
      <c r="B28292">
        <f t="shared" si="650"/>
        <v>17</v>
      </c>
    </row>
    <row r="28293" spans="2:2">
      <c r="B28293">
        <f t="shared" ref="B28293:B28356" si="651">+IF(F28292=44085,B28292+1,B28292)</f>
        <v>17</v>
      </c>
    </row>
    <row r="28294" spans="2:2">
      <c r="B28294">
        <f t="shared" si="651"/>
        <v>17</v>
      </c>
    </row>
    <row r="28295" spans="2:2">
      <c r="B28295">
        <f t="shared" si="651"/>
        <v>17</v>
      </c>
    </row>
    <row r="28296" spans="2:2">
      <c r="B28296">
        <f t="shared" si="651"/>
        <v>17</v>
      </c>
    </row>
    <row r="28297" spans="2:2">
      <c r="B28297">
        <f t="shared" si="651"/>
        <v>17</v>
      </c>
    </row>
    <row r="28298" spans="2:2">
      <c r="B28298">
        <f t="shared" si="651"/>
        <v>17</v>
      </c>
    </row>
    <row r="28299" spans="2:2">
      <c r="B28299">
        <f t="shared" si="651"/>
        <v>17</v>
      </c>
    </row>
    <row r="28300" spans="2:2">
      <c r="B28300">
        <f t="shared" si="651"/>
        <v>17</v>
      </c>
    </row>
    <row r="28301" spans="2:2">
      <c r="B28301">
        <f t="shared" si="651"/>
        <v>17</v>
      </c>
    </row>
    <row r="28302" spans="2:2">
      <c r="B28302">
        <f t="shared" si="651"/>
        <v>17</v>
      </c>
    </row>
    <row r="28303" spans="2:2">
      <c r="B28303">
        <f t="shared" si="651"/>
        <v>17</v>
      </c>
    </row>
    <row r="28304" spans="2:2">
      <c r="B28304">
        <f t="shared" si="651"/>
        <v>17</v>
      </c>
    </row>
    <row r="28305" spans="2:2">
      <c r="B28305">
        <f t="shared" si="651"/>
        <v>17</v>
      </c>
    </row>
    <row r="28306" spans="2:2">
      <c r="B28306">
        <f t="shared" si="651"/>
        <v>17</v>
      </c>
    </row>
    <row r="28307" spans="2:2">
      <c r="B28307">
        <f t="shared" si="651"/>
        <v>17</v>
      </c>
    </row>
    <row r="28308" spans="2:2">
      <c r="B28308">
        <f t="shared" si="651"/>
        <v>17</v>
      </c>
    </row>
    <row r="28309" spans="2:2">
      <c r="B28309">
        <f t="shared" si="651"/>
        <v>17</v>
      </c>
    </row>
    <row r="28310" spans="2:2">
      <c r="B28310">
        <f t="shared" si="651"/>
        <v>17</v>
      </c>
    </row>
    <row r="28311" spans="2:2">
      <c r="B28311">
        <f t="shared" si="651"/>
        <v>17</v>
      </c>
    </row>
    <row r="28312" spans="2:2">
      <c r="B28312">
        <f t="shared" si="651"/>
        <v>17</v>
      </c>
    </row>
    <row r="28313" spans="2:2">
      <c r="B28313">
        <f t="shared" si="651"/>
        <v>17</v>
      </c>
    </row>
    <row r="28314" spans="2:2">
      <c r="B28314">
        <f t="shared" si="651"/>
        <v>17</v>
      </c>
    </row>
    <row r="28315" spans="2:2">
      <c r="B28315">
        <f t="shared" si="651"/>
        <v>17</v>
      </c>
    </row>
    <row r="28316" spans="2:2">
      <c r="B28316">
        <f t="shared" si="651"/>
        <v>17</v>
      </c>
    </row>
    <row r="28317" spans="2:2">
      <c r="B28317">
        <f t="shared" si="651"/>
        <v>17</v>
      </c>
    </row>
    <row r="28318" spans="2:2">
      <c r="B28318">
        <f t="shared" si="651"/>
        <v>17</v>
      </c>
    </row>
    <row r="28319" spans="2:2">
      <c r="B28319">
        <f t="shared" si="651"/>
        <v>17</v>
      </c>
    </row>
    <row r="28320" spans="2:2">
      <c r="B28320">
        <f t="shared" si="651"/>
        <v>17</v>
      </c>
    </row>
    <row r="28321" spans="2:2">
      <c r="B28321">
        <f t="shared" si="651"/>
        <v>17</v>
      </c>
    </row>
    <row r="28322" spans="2:2">
      <c r="B28322">
        <f t="shared" si="651"/>
        <v>17</v>
      </c>
    </row>
    <row r="28323" spans="2:2">
      <c r="B28323">
        <f t="shared" si="651"/>
        <v>17</v>
      </c>
    </row>
    <row r="28324" spans="2:2">
      <c r="B28324">
        <f t="shared" si="651"/>
        <v>17</v>
      </c>
    </row>
    <row r="28325" spans="2:2">
      <c r="B28325">
        <f t="shared" si="651"/>
        <v>17</v>
      </c>
    </row>
    <row r="28326" spans="2:2">
      <c r="B28326">
        <f t="shared" si="651"/>
        <v>17</v>
      </c>
    </row>
    <row r="28327" spans="2:2">
      <c r="B28327">
        <f t="shared" si="651"/>
        <v>17</v>
      </c>
    </row>
    <row r="28328" spans="2:2">
      <c r="B28328">
        <f t="shared" si="651"/>
        <v>17</v>
      </c>
    </row>
    <row r="28329" spans="2:2">
      <c r="B28329">
        <f t="shared" si="651"/>
        <v>17</v>
      </c>
    </row>
    <row r="28330" spans="2:2">
      <c r="B28330">
        <f t="shared" si="651"/>
        <v>17</v>
      </c>
    </row>
    <row r="28331" spans="2:2">
      <c r="B28331">
        <f t="shared" si="651"/>
        <v>17</v>
      </c>
    </row>
    <row r="28332" spans="2:2">
      <c r="B28332">
        <f t="shared" si="651"/>
        <v>17</v>
      </c>
    </row>
    <row r="28333" spans="2:2">
      <c r="B28333">
        <f t="shared" si="651"/>
        <v>17</v>
      </c>
    </row>
    <row r="28334" spans="2:2">
      <c r="B28334">
        <f t="shared" si="651"/>
        <v>17</v>
      </c>
    </row>
    <row r="28335" spans="2:2">
      <c r="B28335">
        <f t="shared" si="651"/>
        <v>17</v>
      </c>
    </row>
    <row r="28336" spans="2:2">
      <c r="B28336">
        <f t="shared" si="651"/>
        <v>17</v>
      </c>
    </row>
    <row r="28337" spans="2:2">
      <c r="B28337">
        <f t="shared" si="651"/>
        <v>17</v>
      </c>
    </row>
    <row r="28338" spans="2:2">
      <c r="B28338">
        <f t="shared" si="651"/>
        <v>17</v>
      </c>
    </row>
    <row r="28339" spans="2:2">
      <c r="B28339">
        <f t="shared" si="651"/>
        <v>17</v>
      </c>
    </row>
    <row r="28340" spans="2:2">
      <c r="B28340">
        <f t="shared" si="651"/>
        <v>17</v>
      </c>
    </row>
    <row r="28341" spans="2:2">
      <c r="B28341">
        <f t="shared" si="651"/>
        <v>17</v>
      </c>
    </row>
    <row r="28342" spans="2:2">
      <c r="B28342">
        <f t="shared" si="651"/>
        <v>17</v>
      </c>
    </row>
    <row r="28343" spans="2:2">
      <c r="B28343">
        <f t="shared" si="651"/>
        <v>17</v>
      </c>
    </row>
    <row r="28344" spans="2:2">
      <c r="B28344">
        <f t="shared" si="651"/>
        <v>17</v>
      </c>
    </row>
    <row r="28345" spans="2:2">
      <c r="B28345">
        <f t="shared" si="651"/>
        <v>17</v>
      </c>
    </row>
    <row r="28346" spans="2:2">
      <c r="B28346">
        <f t="shared" si="651"/>
        <v>17</v>
      </c>
    </row>
    <row r="28347" spans="2:2">
      <c r="B28347">
        <f t="shared" si="651"/>
        <v>17</v>
      </c>
    </row>
    <row r="28348" spans="2:2">
      <c r="B28348">
        <f t="shared" si="651"/>
        <v>17</v>
      </c>
    </row>
    <row r="28349" spans="2:2">
      <c r="B28349">
        <f t="shared" si="651"/>
        <v>17</v>
      </c>
    </row>
    <row r="28350" spans="2:2">
      <c r="B28350">
        <f t="shared" si="651"/>
        <v>17</v>
      </c>
    </row>
    <row r="28351" spans="2:2">
      <c r="B28351">
        <f t="shared" si="651"/>
        <v>17</v>
      </c>
    </row>
    <row r="28352" spans="2:2">
      <c r="B28352">
        <f t="shared" si="651"/>
        <v>17</v>
      </c>
    </row>
    <row r="28353" spans="2:2">
      <c r="B28353">
        <f t="shared" si="651"/>
        <v>17</v>
      </c>
    </row>
    <row r="28354" spans="2:2">
      <c r="B28354">
        <f t="shared" si="651"/>
        <v>17</v>
      </c>
    </row>
    <row r="28355" spans="2:2">
      <c r="B28355">
        <f t="shared" si="651"/>
        <v>17</v>
      </c>
    </row>
    <row r="28356" spans="2:2">
      <c r="B28356">
        <f t="shared" si="651"/>
        <v>17</v>
      </c>
    </row>
    <row r="28357" spans="2:2">
      <c r="B28357">
        <f t="shared" ref="B28357:B28420" si="652">+IF(F28356=44085,B28356+1,B28356)</f>
        <v>17</v>
      </c>
    </row>
    <row r="28358" spans="2:2">
      <c r="B28358">
        <f t="shared" si="652"/>
        <v>17</v>
      </c>
    </row>
    <row r="28359" spans="2:2">
      <c r="B28359">
        <f t="shared" si="652"/>
        <v>17</v>
      </c>
    </row>
    <row r="28360" spans="2:2">
      <c r="B28360">
        <f t="shared" si="652"/>
        <v>17</v>
      </c>
    </row>
    <row r="28361" spans="2:2">
      <c r="B28361">
        <f t="shared" si="652"/>
        <v>17</v>
      </c>
    </row>
    <row r="28362" spans="2:2">
      <c r="B28362">
        <f t="shared" si="652"/>
        <v>17</v>
      </c>
    </row>
    <row r="28363" spans="2:2">
      <c r="B28363">
        <f t="shared" si="652"/>
        <v>17</v>
      </c>
    </row>
    <row r="28364" spans="2:2">
      <c r="B28364">
        <f t="shared" si="652"/>
        <v>17</v>
      </c>
    </row>
    <row r="28365" spans="2:2">
      <c r="B28365">
        <f t="shared" si="652"/>
        <v>17</v>
      </c>
    </row>
    <row r="28366" spans="2:2">
      <c r="B28366">
        <f t="shared" si="652"/>
        <v>17</v>
      </c>
    </row>
    <row r="28367" spans="2:2">
      <c r="B28367">
        <f t="shared" si="652"/>
        <v>17</v>
      </c>
    </row>
    <row r="28368" spans="2:2">
      <c r="B28368">
        <f t="shared" si="652"/>
        <v>17</v>
      </c>
    </row>
    <row r="28369" spans="2:2">
      <c r="B28369">
        <f t="shared" si="652"/>
        <v>17</v>
      </c>
    </row>
    <row r="28370" spans="2:2">
      <c r="B28370">
        <f t="shared" si="652"/>
        <v>17</v>
      </c>
    </row>
    <row r="28371" spans="2:2">
      <c r="B28371">
        <f t="shared" si="652"/>
        <v>17</v>
      </c>
    </row>
    <row r="28372" spans="2:2">
      <c r="B28372">
        <f t="shared" si="652"/>
        <v>17</v>
      </c>
    </row>
    <row r="28373" spans="2:2">
      <c r="B28373">
        <f t="shared" si="652"/>
        <v>17</v>
      </c>
    </row>
    <row r="28374" spans="2:2">
      <c r="B28374">
        <f t="shared" si="652"/>
        <v>17</v>
      </c>
    </row>
    <row r="28375" spans="2:2">
      <c r="B28375">
        <f t="shared" si="652"/>
        <v>17</v>
      </c>
    </row>
    <row r="28376" spans="2:2">
      <c r="B28376">
        <f t="shared" si="652"/>
        <v>17</v>
      </c>
    </row>
    <row r="28377" spans="2:2">
      <c r="B28377">
        <f t="shared" si="652"/>
        <v>17</v>
      </c>
    </row>
    <row r="28378" spans="2:2">
      <c r="B28378">
        <f t="shared" si="652"/>
        <v>17</v>
      </c>
    </row>
    <row r="28379" spans="2:2">
      <c r="B28379">
        <f t="shared" si="652"/>
        <v>17</v>
      </c>
    </row>
    <row r="28380" spans="2:2">
      <c r="B28380">
        <f t="shared" si="652"/>
        <v>17</v>
      </c>
    </row>
    <row r="28381" spans="2:2">
      <c r="B28381">
        <f t="shared" si="652"/>
        <v>17</v>
      </c>
    </row>
    <row r="28382" spans="2:2">
      <c r="B28382">
        <f t="shared" si="652"/>
        <v>17</v>
      </c>
    </row>
    <row r="28383" spans="2:2">
      <c r="B28383">
        <f t="shared" si="652"/>
        <v>17</v>
      </c>
    </row>
    <row r="28384" spans="2:2">
      <c r="B28384">
        <f t="shared" si="652"/>
        <v>17</v>
      </c>
    </row>
    <row r="28385" spans="2:2">
      <c r="B28385">
        <f t="shared" si="652"/>
        <v>17</v>
      </c>
    </row>
    <row r="28386" spans="2:2">
      <c r="B28386">
        <f t="shared" si="652"/>
        <v>17</v>
      </c>
    </row>
    <row r="28387" spans="2:2">
      <c r="B28387">
        <f t="shared" si="652"/>
        <v>17</v>
      </c>
    </row>
    <row r="28388" spans="2:2">
      <c r="B28388">
        <f t="shared" si="652"/>
        <v>17</v>
      </c>
    </row>
    <row r="28389" spans="2:2">
      <c r="B28389">
        <f t="shared" si="652"/>
        <v>17</v>
      </c>
    </row>
    <row r="28390" spans="2:2">
      <c r="B28390">
        <f t="shared" si="652"/>
        <v>17</v>
      </c>
    </row>
    <row r="28391" spans="2:2">
      <c r="B28391">
        <f t="shared" si="652"/>
        <v>17</v>
      </c>
    </row>
    <row r="28392" spans="2:2">
      <c r="B28392">
        <f t="shared" si="652"/>
        <v>17</v>
      </c>
    </row>
    <row r="28393" spans="2:2">
      <c r="B28393">
        <f t="shared" si="652"/>
        <v>17</v>
      </c>
    </row>
    <row r="28394" spans="2:2">
      <c r="B28394">
        <f t="shared" si="652"/>
        <v>17</v>
      </c>
    </row>
    <row r="28395" spans="2:2">
      <c r="B28395">
        <f t="shared" si="652"/>
        <v>17</v>
      </c>
    </row>
    <row r="28396" spans="2:2">
      <c r="B28396">
        <f t="shared" si="652"/>
        <v>17</v>
      </c>
    </row>
    <row r="28397" spans="2:2">
      <c r="B28397">
        <f t="shared" si="652"/>
        <v>17</v>
      </c>
    </row>
    <row r="28398" spans="2:2">
      <c r="B28398">
        <f t="shared" si="652"/>
        <v>17</v>
      </c>
    </row>
    <row r="28399" spans="2:2">
      <c r="B28399">
        <f t="shared" si="652"/>
        <v>17</v>
      </c>
    </row>
    <row r="28400" spans="2:2">
      <c r="B28400">
        <f t="shared" si="652"/>
        <v>17</v>
      </c>
    </row>
    <row r="28401" spans="2:2">
      <c r="B28401">
        <f t="shared" si="652"/>
        <v>17</v>
      </c>
    </row>
    <row r="28402" spans="2:2">
      <c r="B28402">
        <f t="shared" si="652"/>
        <v>17</v>
      </c>
    </row>
    <row r="28403" spans="2:2">
      <c r="B28403">
        <f t="shared" si="652"/>
        <v>17</v>
      </c>
    </row>
    <row r="28404" spans="2:2">
      <c r="B28404">
        <f t="shared" si="652"/>
        <v>17</v>
      </c>
    </row>
    <row r="28405" spans="2:2">
      <c r="B28405">
        <f t="shared" si="652"/>
        <v>17</v>
      </c>
    </row>
    <row r="28406" spans="2:2">
      <c r="B28406">
        <f t="shared" si="652"/>
        <v>17</v>
      </c>
    </row>
    <row r="28407" spans="2:2">
      <c r="B28407">
        <f t="shared" si="652"/>
        <v>17</v>
      </c>
    </row>
    <row r="28408" spans="2:2">
      <c r="B28408">
        <f t="shared" si="652"/>
        <v>17</v>
      </c>
    </row>
    <row r="28409" spans="2:2">
      <c r="B28409">
        <f t="shared" si="652"/>
        <v>17</v>
      </c>
    </row>
    <row r="28410" spans="2:2">
      <c r="B28410">
        <f t="shared" si="652"/>
        <v>17</v>
      </c>
    </row>
    <row r="28411" spans="2:2">
      <c r="B28411">
        <f t="shared" si="652"/>
        <v>17</v>
      </c>
    </row>
    <row r="28412" spans="2:2">
      <c r="B28412">
        <f t="shared" si="652"/>
        <v>17</v>
      </c>
    </row>
    <row r="28413" spans="2:2">
      <c r="B28413">
        <f t="shared" si="652"/>
        <v>17</v>
      </c>
    </row>
    <row r="28414" spans="2:2">
      <c r="B28414">
        <f t="shared" si="652"/>
        <v>17</v>
      </c>
    </row>
    <row r="28415" spans="2:2">
      <c r="B28415">
        <f t="shared" si="652"/>
        <v>17</v>
      </c>
    </row>
    <row r="28416" spans="2:2">
      <c r="B28416">
        <f t="shared" si="652"/>
        <v>17</v>
      </c>
    </row>
    <row r="28417" spans="2:2">
      <c r="B28417">
        <f t="shared" si="652"/>
        <v>17</v>
      </c>
    </row>
    <row r="28418" spans="2:2">
      <c r="B28418">
        <f t="shared" si="652"/>
        <v>17</v>
      </c>
    </row>
    <row r="28419" spans="2:2">
      <c r="B28419">
        <f t="shared" si="652"/>
        <v>17</v>
      </c>
    </row>
    <row r="28420" spans="2:2">
      <c r="B28420">
        <f t="shared" si="652"/>
        <v>17</v>
      </c>
    </row>
    <row r="28421" spans="2:2">
      <c r="B28421">
        <f t="shared" ref="B28421:B28484" si="653">+IF(F28420=44085,B28420+1,B28420)</f>
        <v>17</v>
      </c>
    </row>
    <row r="28422" spans="2:2">
      <c r="B28422">
        <f t="shared" si="653"/>
        <v>17</v>
      </c>
    </row>
    <row r="28423" spans="2:2">
      <c r="B28423">
        <f t="shared" si="653"/>
        <v>17</v>
      </c>
    </row>
    <row r="28424" spans="2:2">
      <c r="B28424">
        <f t="shared" si="653"/>
        <v>17</v>
      </c>
    </row>
    <row r="28425" spans="2:2">
      <c r="B28425">
        <f t="shared" si="653"/>
        <v>17</v>
      </c>
    </row>
    <row r="28426" spans="2:2">
      <c r="B28426">
        <f t="shared" si="653"/>
        <v>17</v>
      </c>
    </row>
    <row r="28427" spans="2:2">
      <c r="B28427">
        <f t="shared" si="653"/>
        <v>17</v>
      </c>
    </row>
    <row r="28428" spans="2:2">
      <c r="B28428">
        <f t="shared" si="653"/>
        <v>17</v>
      </c>
    </row>
    <row r="28429" spans="2:2">
      <c r="B28429">
        <f t="shared" si="653"/>
        <v>17</v>
      </c>
    </row>
    <row r="28430" spans="2:2">
      <c r="B28430">
        <f t="shared" si="653"/>
        <v>17</v>
      </c>
    </row>
    <row r="28431" spans="2:2">
      <c r="B28431">
        <f t="shared" si="653"/>
        <v>17</v>
      </c>
    </row>
    <row r="28432" spans="2:2">
      <c r="B28432">
        <f t="shared" si="653"/>
        <v>17</v>
      </c>
    </row>
    <row r="28433" spans="2:2">
      <c r="B28433">
        <f t="shared" si="653"/>
        <v>17</v>
      </c>
    </row>
    <row r="28434" spans="2:2">
      <c r="B28434">
        <f t="shared" si="653"/>
        <v>17</v>
      </c>
    </row>
    <row r="28435" spans="2:2">
      <c r="B28435">
        <f t="shared" si="653"/>
        <v>17</v>
      </c>
    </row>
    <row r="28436" spans="2:2">
      <c r="B28436">
        <f t="shared" si="653"/>
        <v>17</v>
      </c>
    </row>
    <row r="28437" spans="2:2">
      <c r="B28437">
        <f t="shared" si="653"/>
        <v>17</v>
      </c>
    </row>
    <row r="28438" spans="2:2">
      <c r="B28438">
        <f t="shared" si="653"/>
        <v>17</v>
      </c>
    </row>
    <row r="28439" spans="2:2">
      <c r="B28439">
        <f t="shared" si="653"/>
        <v>17</v>
      </c>
    </row>
    <row r="28440" spans="2:2">
      <c r="B28440">
        <f t="shared" si="653"/>
        <v>17</v>
      </c>
    </row>
    <row r="28441" spans="2:2">
      <c r="B28441">
        <f t="shared" si="653"/>
        <v>17</v>
      </c>
    </row>
    <row r="28442" spans="2:2">
      <c r="B28442">
        <f t="shared" si="653"/>
        <v>17</v>
      </c>
    </row>
    <row r="28443" spans="2:2">
      <c r="B28443">
        <f t="shared" si="653"/>
        <v>17</v>
      </c>
    </row>
    <row r="28444" spans="2:2">
      <c r="B28444">
        <f t="shared" si="653"/>
        <v>17</v>
      </c>
    </row>
    <row r="28445" spans="2:2">
      <c r="B28445">
        <f t="shared" si="653"/>
        <v>17</v>
      </c>
    </row>
    <row r="28446" spans="2:2">
      <c r="B28446">
        <f t="shared" si="653"/>
        <v>17</v>
      </c>
    </row>
    <row r="28447" spans="2:2">
      <c r="B28447">
        <f t="shared" si="653"/>
        <v>17</v>
      </c>
    </row>
    <row r="28448" spans="2:2">
      <c r="B28448">
        <f t="shared" si="653"/>
        <v>17</v>
      </c>
    </row>
    <row r="28449" spans="2:2">
      <c r="B28449">
        <f t="shared" si="653"/>
        <v>17</v>
      </c>
    </row>
    <row r="28450" spans="2:2">
      <c r="B28450">
        <f t="shared" si="653"/>
        <v>17</v>
      </c>
    </row>
    <row r="28451" spans="2:2">
      <c r="B28451">
        <f t="shared" si="653"/>
        <v>17</v>
      </c>
    </row>
    <row r="28452" spans="2:2">
      <c r="B28452">
        <f t="shared" si="653"/>
        <v>17</v>
      </c>
    </row>
    <row r="28453" spans="2:2">
      <c r="B28453">
        <f t="shared" si="653"/>
        <v>17</v>
      </c>
    </row>
    <row r="28454" spans="2:2">
      <c r="B28454">
        <f t="shared" si="653"/>
        <v>17</v>
      </c>
    </row>
    <row r="28455" spans="2:2">
      <c r="B28455">
        <f t="shared" si="653"/>
        <v>17</v>
      </c>
    </row>
    <row r="28456" spans="2:2">
      <c r="B28456">
        <f t="shared" si="653"/>
        <v>17</v>
      </c>
    </row>
    <row r="28457" spans="2:2">
      <c r="B28457">
        <f t="shared" si="653"/>
        <v>17</v>
      </c>
    </row>
    <row r="28458" spans="2:2">
      <c r="B28458">
        <f t="shared" si="653"/>
        <v>17</v>
      </c>
    </row>
    <row r="28459" spans="2:2">
      <c r="B28459">
        <f t="shared" si="653"/>
        <v>17</v>
      </c>
    </row>
    <row r="28460" spans="2:2">
      <c r="B28460">
        <f t="shared" si="653"/>
        <v>17</v>
      </c>
    </row>
    <row r="28461" spans="2:2">
      <c r="B28461">
        <f t="shared" si="653"/>
        <v>17</v>
      </c>
    </row>
    <row r="28462" spans="2:2">
      <c r="B28462">
        <f t="shared" si="653"/>
        <v>17</v>
      </c>
    </row>
    <row r="28463" spans="2:2">
      <c r="B28463">
        <f t="shared" si="653"/>
        <v>17</v>
      </c>
    </row>
    <row r="28464" spans="2:2">
      <c r="B28464">
        <f t="shared" si="653"/>
        <v>17</v>
      </c>
    </row>
    <row r="28465" spans="2:2">
      <c r="B28465">
        <f t="shared" si="653"/>
        <v>17</v>
      </c>
    </row>
    <row r="28466" spans="2:2">
      <c r="B28466">
        <f t="shared" si="653"/>
        <v>17</v>
      </c>
    </row>
    <row r="28467" spans="2:2">
      <c r="B28467">
        <f t="shared" si="653"/>
        <v>17</v>
      </c>
    </row>
    <row r="28468" spans="2:2">
      <c r="B28468">
        <f t="shared" si="653"/>
        <v>17</v>
      </c>
    </row>
    <row r="28469" spans="2:2">
      <c r="B28469">
        <f t="shared" si="653"/>
        <v>17</v>
      </c>
    </row>
    <row r="28470" spans="2:2">
      <c r="B28470">
        <f t="shared" si="653"/>
        <v>17</v>
      </c>
    </row>
    <row r="28471" spans="2:2">
      <c r="B28471">
        <f t="shared" si="653"/>
        <v>17</v>
      </c>
    </row>
    <row r="28472" spans="2:2">
      <c r="B28472">
        <f t="shared" si="653"/>
        <v>17</v>
      </c>
    </row>
    <row r="28473" spans="2:2">
      <c r="B28473">
        <f t="shared" si="653"/>
        <v>17</v>
      </c>
    </row>
    <row r="28474" spans="2:2">
      <c r="B28474">
        <f t="shared" si="653"/>
        <v>17</v>
      </c>
    </row>
    <row r="28475" spans="2:2">
      <c r="B28475">
        <f t="shared" si="653"/>
        <v>17</v>
      </c>
    </row>
    <row r="28476" spans="2:2">
      <c r="B28476">
        <f t="shared" si="653"/>
        <v>17</v>
      </c>
    </row>
    <row r="28477" spans="2:2">
      <c r="B28477">
        <f t="shared" si="653"/>
        <v>17</v>
      </c>
    </row>
    <row r="28478" spans="2:2">
      <c r="B28478">
        <f t="shared" si="653"/>
        <v>17</v>
      </c>
    </row>
    <row r="28479" spans="2:2">
      <c r="B28479">
        <f t="shared" si="653"/>
        <v>17</v>
      </c>
    </row>
    <row r="28480" spans="2:2">
      <c r="B28480">
        <f t="shared" si="653"/>
        <v>17</v>
      </c>
    </row>
    <row r="28481" spans="2:2">
      <c r="B28481">
        <f t="shared" si="653"/>
        <v>17</v>
      </c>
    </row>
    <row r="28482" spans="2:2">
      <c r="B28482">
        <f t="shared" si="653"/>
        <v>17</v>
      </c>
    </row>
    <row r="28483" spans="2:2">
      <c r="B28483">
        <f t="shared" si="653"/>
        <v>17</v>
      </c>
    </row>
    <row r="28484" spans="2:2">
      <c r="B28484">
        <f t="shared" si="653"/>
        <v>17</v>
      </c>
    </row>
    <row r="28485" spans="2:2">
      <c r="B28485">
        <f t="shared" ref="B28485:B28548" si="654">+IF(F28484=44085,B28484+1,B28484)</f>
        <v>17</v>
      </c>
    </row>
    <row r="28486" spans="2:2">
      <c r="B28486">
        <f t="shared" si="654"/>
        <v>17</v>
      </c>
    </row>
    <row r="28487" spans="2:2">
      <c r="B28487">
        <f t="shared" si="654"/>
        <v>17</v>
      </c>
    </row>
    <row r="28488" spans="2:2">
      <c r="B28488">
        <f t="shared" si="654"/>
        <v>17</v>
      </c>
    </row>
    <row r="28489" spans="2:2">
      <c r="B28489">
        <f t="shared" si="654"/>
        <v>17</v>
      </c>
    </row>
    <row r="28490" spans="2:2">
      <c r="B28490">
        <f t="shared" si="654"/>
        <v>17</v>
      </c>
    </row>
    <row r="28491" spans="2:2">
      <c r="B28491">
        <f t="shared" si="654"/>
        <v>17</v>
      </c>
    </row>
    <row r="28492" spans="2:2">
      <c r="B28492">
        <f t="shared" si="654"/>
        <v>17</v>
      </c>
    </row>
    <row r="28493" spans="2:2">
      <c r="B28493">
        <f t="shared" si="654"/>
        <v>17</v>
      </c>
    </row>
    <row r="28494" spans="2:2">
      <c r="B28494">
        <f t="shared" si="654"/>
        <v>17</v>
      </c>
    </row>
    <row r="28495" spans="2:2">
      <c r="B28495">
        <f t="shared" si="654"/>
        <v>17</v>
      </c>
    </row>
    <row r="28496" spans="2:2">
      <c r="B28496">
        <f t="shared" si="654"/>
        <v>17</v>
      </c>
    </row>
    <row r="28497" spans="2:2">
      <c r="B28497">
        <f t="shared" si="654"/>
        <v>17</v>
      </c>
    </row>
    <row r="28498" spans="2:2">
      <c r="B28498">
        <f t="shared" si="654"/>
        <v>17</v>
      </c>
    </row>
    <row r="28499" spans="2:2">
      <c r="B28499">
        <f t="shared" si="654"/>
        <v>17</v>
      </c>
    </row>
    <row r="28500" spans="2:2">
      <c r="B28500">
        <f t="shared" si="654"/>
        <v>17</v>
      </c>
    </row>
    <row r="28501" spans="2:2">
      <c r="B28501">
        <f t="shared" si="654"/>
        <v>17</v>
      </c>
    </row>
    <row r="28502" spans="2:2">
      <c r="B28502">
        <f t="shared" si="654"/>
        <v>17</v>
      </c>
    </row>
    <row r="28503" spans="2:2">
      <c r="B28503">
        <f t="shared" si="654"/>
        <v>17</v>
      </c>
    </row>
    <row r="28504" spans="2:2">
      <c r="B28504">
        <f t="shared" si="654"/>
        <v>17</v>
      </c>
    </row>
    <row r="28505" spans="2:2">
      <c r="B28505">
        <f t="shared" si="654"/>
        <v>17</v>
      </c>
    </row>
    <row r="28506" spans="2:2">
      <c r="B28506">
        <f t="shared" si="654"/>
        <v>17</v>
      </c>
    </row>
    <row r="28507" spans="2:2">
      <c r="B28507">
        <f t="shared" si="654"/>
        <v>17</v>
      </c>
    </row>
    <row r="28508" spans="2:2">
      <c r="B28508">
        <f t="shared" si="654"/>
        <v>17</v>
      </c>
    </row>
    <row r="28509" spans="2:2">
      <c r="B28509">
        <f t="shared" si="654"/>
        <v>17</v>
      </c>
    </row>
    <row r="28510" spans="2:2">
      <c r="B28510">
        <f t="shared" si="654"/>
        <v>17</v>
      </c>
    </row>
    <row r="28511" spans="2:2">
      <c r="B28511">
        <f t="shared" si="654"/>
        <v>17</v>
      </c>
    </row>
    <row r="28512" spans="2:2">
      <c r="B28512">
        <f t="shared" si="654"/>
        <v>17</v>
      </c>
    </row>
    <row r="28513" spans="2:2">
      <c r="B28513">
        <f t="shared" si="654"/>
        <v>17</v>
      </c>
    </row>
    <row r="28514" spans="2:2">
      <c r="B28514">
        <f t="shared" si="654"/>
        <v>17</v>
      </c>
    </row>
    <row r="28515" spans="2:2">
      <c r="B28515">
        <f t="shared" si="654"/>
        <v>17</v>
      </c>
    </row>
    <row r="28516" spans="2:2">
      <c r="B28516">
        <f t="shared" si="654"/>
        <v>17</v>
      </c>
    </row>
    <row r="28517" spans="2:2">
      <c r="B28517">
        <f t="shared" si="654"/>
        <v>17</v>
      </c>
    </row>
    <row r="28518" spans="2:2">
      <c r="B28518">
        <f t="shared" si="654"/>
        <v>17</v>
      </c>
    </row>
    <row r="28519" spans="2:2">
      <c r="B28519">
        <f t="shared" si="654"/>
        <v>17</v>
      </c>
    </row>
    <row r="28520" spans="2:2">
      <c r="B28520">
        <f t="shared" si="654"/>
        <v>17</v>
      </c>
    </row>
    <row r="28521" spans="2:2">
      <c r="B28521">
        <f t="shared" si="654"/>
        <v>17</v>
      </c>
    </row>
    <row r="28522" spans="2:2">
      <c r="B28522">
        <f t="shared" si="654"/>
        <v>17</v>
      </c>
    </row>
    <row r="28523" spans="2:2">
      <c r="B28523">
        <f t="shared" si="654"/>
        <v>17</v>
      </c>
    </row>
    <row r="28524" spans="2:2">
      <c r="B28524">
        <f t="shared" si="654"/>
        <v>17</v>
      </c>
    </row>
    <row r="28525" spans="2:2">
      <c r="B28525">
        <f t="shared" si="654"/>
        <v>17</v>
      </c>
    </row>
    <row r="28526" spans="2:2">
      <c r="B28526">
        <f t="shared" si="654"/>
        <v>17</v>
      </c>
    </row>
    <row r="28527" spans="2:2">
      <c r="B28527">
        <f t="shared" si="654"/>
        <v>17</v>
      </c>
    </row>
    <row r="28528" spans="2:2">
      <c r="B28528">
        <f t="shared" si="654"/>
        <v>17</v>
      </c>
    </row>
    <row r="28529" spans="2:2">
      <c r="B28529">
        <f t="shared" si="654"/>
        <v>17</v>
      </c>
    </row>
    <row r="28530" spans="2:2">
      <c r="B28530">
        <f t="shared" si="654"/>
        <v>17</v>
      </c>
    </row>
    <row r="28531" spans="2:2">
      <c r="B28531">
        <f t="shared" si="654"/>
        <v>17</v>
      </c>
    </row>
    <row r="28532" spans="2:2">
      <c r="B28532">
        <f t="shared" si="654"/>
        <v>17</v>
      </c>
    </row>
    <row r="28533" spans="2:2">
      <c r="B28533">
        <f t="shared" si="654"/>
        <v>17</v>
      </c>
    </row>
    <row r="28534" spans="2:2">
      <c r="B28534">
        <f t="shared" si="654"/>
        <v>17</v>
      </c>
    </row>
    <row r="28535" spans="2:2">
      <c r="B28535">
        <f t="shared" si="654"/>
        <v>17</v>
      </c>
    </row>
    <row r="28536" spans="2:2">
      <c r="B28536">
        <f t="shared" si="654"/>
        <v>17</v>
      </c>
    </row>
    <row r="28537" spans="2:2">
      <c r="B28537">
        <f t="shared" si="654"/>
        <v>17</v>
      </c>
    </row>
    <row r="28538" spans="2:2">
      <c r="B28538">
        <f t="shared" si="654"/>
        <v>17</v>
      </c>
    </row>
    <row r="28539" spans="2:2">
      <c r="B28539">
        <f t="shared" si="654"/>
        <v>17</v>
      </c>
    </row>
    <row r="28540" spans="2:2">
      <c r="B28540">
        <f t="shared" si="654"/>
        <v>17</v>
      </c>
    </row>
    <row r="28541" spans="2:2">
      <c r="B28541">
        <f t="shared" si="654"/>
        <v>17</v>
      </c>
    </row>
    <row r="28542" spans="2:2">
      <c r="B28542">
        <f t="shared" si="654"/>
        <v>17</v>
      </c>
    </row>
    <row r="28543" spans="2:2">
      <c r="B28543">
        <f t="shared" si="654"/>
        <v>17</v>
      </c>
    </row>
    <row r="28544" spans="2:2">
      <c r="B28544">
        <f t="shared" si="654"/>
        <v>17</v>
      </c>
    </row>
    <row r="28545" spans="2:2">
      <c r="B28545">
        <f t="shared" si="654"/>
        <v>17</v>
      </c>
    </row>
    <row r="28546" spans="2:2">
      <c r="B28546">
        <f t="shared" si="654"/>
        <v>17</v>
      </c>
    </row>
    <row r="28547" spans="2:2">
      <c r="B28547">
        <f t="shared" si="654"/>
        <v>17</v>
      </c>
    </row>
    <row r="28548" spans="2:2">
      <c r="B28548">
        <f t="shared" si="654"/>
        <v>17</v>
      </c>
    </row>
    <row r="28549" spans="2:2">
      <c r="B28549">
        <f t="shared" ref="B28549:B28612" si="655">+IF(F28548=44085,B28548+1,B28548)</f>
        <v>17</v>
      </c>
    </row>
    <row r="28550" spans="2:2">
      <c r="B28550">
        <f t="shared" si="655"/>
        <v>17</v>
      </c>
    </row>
    <row r="28551" spans="2:2">
      <c r="B28551">
        <f t="shared" si="655"/>
        <v>17</v>
      </c>
    </row>
    <row r="28552" spans="2:2">
      <c r="B28552">
        <f t="shared" si="655"/>
        <v>17</v>
      </c>
    </row>
    <row r="28553" spans="2:2">
      <c r="B28553">
        <f t="shared" si="655"/>
        <v>17</v>
      </c>
    </row>
    <row r="28554" spans="2:2">
      <c r="B28554">
        <f t="shared" si="655"/>
        <v>17</v>
      </c>
    </row>
    <row r="28555" spans="2:2">
      <c r="B28555">
        <f t="shared" si="655"/>
        <v>17</v>
      </c>
    </row>
    <row r="28556" spans="2:2">
      <c r="B28556">
        <f t="shared" si="655"/>
        <v>17</v>
      </c>
    </row>
    <row r="28557" spans="2:2">
      <c r="B28557">
        <f t="shared" si="655"/>
        <v>17</v>
      </c>
    </row>
    <row r="28558" spans="2:2">
      <c r="B28558">
        <f t="shared" si="655"/>
        <v>17</v>
      </c>
    </row>
    <row r="28559" spans="2:2">
      <c r="B28559">
        <f t="shared" si="655"/>
        <v>17</v>
      </c>
    </row>
    <row r="28560" spans="2:2">
      <c r="B28560">
        <f t="shared" si="655"/>
        <v>17</v>
      </c>
    </row>
    <row r="28561" spans="2:2">
      <c r="B28561">
        <f t="shared" si="655"/>
        <v>17</v>
      </c>
    </row>
    <row r="28562" spans="2:2">
      <c r="B28562">
        <f t="shared" si="655"/>
        <v>17</v>
      </c>
    </row>
    <row r="28563" spans="2:2">
      <c r="B28563">
        <f t="shared" si="655"/>
        <v>17</v>
      </c>
    </row>
    <row r="28564" spans="2:2">
      <c r="B28564">
        <f t="shared" si="655"/>
        <v>17</v>
      </c>
    </row>
    <row r="28565" spans="2:2">
      <c r="B28565">
        <f t="shared" si="655"/>
        <v>17</v>
      </c>
    </row>
    <row r="28566" spans="2:2">
      <c r="B28566">
        <f t="shared" si="655"/>
        <v>17</v>
      </c>
    </row>
    <row r="28567" spans="2:2">
      <c r="B28567">
        <f t="shared" si="655"/>
        <v>17</v>
      </c>
    </row>
    <row r="28568" spans="2:2">
      <c r="B28568">
        <f t="shared" si="655"/>
        <v>17</v>
      </c>
    </row>
    <row r="28569" spans="2:2">
      <c r="B28569">
        <f t="shared" si="655"/>
        <v>17</v>
      </c>
    </row>
    <row r="28570" spans="2:2">
      <c r="B28570">
        <f t="shared" si="655"/>
        <v>17</v>
      </c>
    </row>
    <row r="28571" spans="2:2">
      <c r="B28571">
        <f t="shared" si="655"/>
        <v>17</v>
      </c>
    </row>
    <row r="28572" spans="2:2">
      <c r="B28572">
        <f t="shared" si="655"/>
        <v>17</v>
      </c>
    </row>
    <row r="28573" spans="2:2">
      <c r="B28573">
        <f t="shared" si="655"/>
        <v>17</v>
      </c>
    </row>
    <row r="28574" spans="2:2">
      <c r="B28574">
        <f t="shared" si="655"/>
        <v>17</v>
      </c>
    </row>
    <row r="28575" spans="2:2">
      <c r="B28575">
        <f t="shared" si="655"/>
        <v>17</v>
      </c>
    </row>
    <row r="28576" spans="2:2">
      <c r="B28576">
        <f t="shared" si="655"/>
        <v>17</v>
      </c>
    </row>
    <row r="28577" spans="2:2">
      <c r="B28577">
        <f t="shared" si="655"/>
        <v>17</v>
      </c>
    </row>
    <row r="28578" spans="2:2">
      <c r="B28578">
        <f t="shared" si="655"/>
        <v>17</v>
      </c>
    </row>
    <row r="28579" spans="2:2">
      <c r="B28579">
        <f t="shared" si="655"/>
        <v>17</v>
      </c>
    </row>
    <row r="28580" spans="2:2">
      <c r="B28580">
        <f t="shared" si="655"/>
        <v>17</v>
      </c>
    </row>
    <row r="28581" spans="2:2">
      <c r="B28581">
        <f t="shared" si="655"/>
        <v>17</v>
      </c>
    </row>
    <row r="28582" spans="2:2">
      <c r="B28582">
        <f t="shared" si="655"/>
        <v>17</v>
      </c>
    </row>
    <row r="28583" spans="2:2">
      <c r="B28583">
        <f t="shared" si="655"/>
        <v>17</v>
      </c>
    </row>
    <row r="28584" spans="2:2">
      <c r="B28584">
        <f t="shared" si="655"/>
        <v>17</v>
      </c>
    </row>
    <row r="28585" spans="2:2">
      <c r="B28585">
        <f t="shared" si="655"/>
        <v>17</v>
      </c>
    </row>
    <row r="28586" spans="2:2">
      <c r="B28586">
        <f t="shared" si="655"/>
        <v>17</v>
      </c>
    </row>
    <row r="28587" spans="2:2">
      <c r="B28587">
        <f t="shared" si="655"/>
        <v>17</v>
      </c>
    </row>
    <row r="28588" spans="2:2">
      <c r="B28588">
        <f t="shared" si="655"/>
        <v>17</v>
      </c>
    </row>
    <row r="28589" spans="2:2">
      <c r="B28589">
        <f t="shared" si="655"/>
        <v>17</v>
      </c>
    </row>
    <row r="28590" spans="2:2">
      <c r="B28590">
        <f t="shared" si="655"/>
        <v>17</v>
      </c>
    </row>
    <row r="28591" spans="2:2">
      <c r="B28591">
        <f t="shared" si="655"/>
        <v>17</v>
      </c>
    </row>
    <row r="28592" spans="2:2">
      <c r="B28592">
        <f t="shared" si="655"/>
        <v>17</v>
      </c>
    </row>
    <row r="28593" spans="2:2">
      <c r="B28593">
        <f t="shared" si="655"/>
        <v>17</v>
      </c>
    </row>
    <row r="28594" spans="2:2">
      <c r="B28594">
        <f t="shared" si="655"/>
        <v>17</v>
      </c>
    </row>
    <row r="28595" spans="2:2">
      <c r="B28595">
        <f t="shared" si="655"/>
        <v>17</v>
      </c>
    </row>
    <row r="28596" spans="2:2">
      <c r="B28596">
        <f t="shared" si="655"/>
        <v>17</v>
      </c>
    </row>
    <row r="28597" spans="2:2">
      <c r="B28597">
        <f t="shared" si="655"/>
        <v>17</v>
      </c>
    </row>
    <row r="28598" spans="2:2">
      <c r="B28598">
        <f t="shared" si="655"/>
        <v>17</v>
      </c>
    </row>
    <row r="28599" spans="2:2">
      <c r="B28599">
        <f t="shared" si="655"/>
        <v>17</v>
      </c>
    </row>
    <row r="28600" spans="2:2">
      <c r="B28600">
        <f t="shared" si="655"/>
        <v>17</v>
      </c>
    </row>
    <row r="28601" spans="2:2">
      <c r="B28601">
        <f t="shared" si="655"/>
        <v>17</v>
      </c>
    </row>
    <row r="28602" spans="2:2">
      <c r="B28602">
        <f t="shared" si="655"/>
        <v>17</v>
      </c>
    </row>
    <row r="28603" spans="2:2">
      <c r="B28603">
        <f t="shared" si="655"/>
        <v>17</v>
      </c>
    </row>
    <row r="28604" spans="2:2">
      <c r="B28604">
        <f t="shared" si="655"/>
        <v>17</v>
      </c>
    </row>
    <row r="28605" spans="2:2">
      <c r="B28605">
        <f t="shared" si="655"/>
        <v>17</v>
      </c>
    </row>
    <row r="28606" spans="2:2">
      <c r="B28606">
        <f t="shared" si="655"/>
        <v>17</v>
      </c>
    </row>
    <row r="28607" spans="2:2">
      <c r="B28607">
        <f t="shared" si="655"/>
        <v>17</v>
      </c>
    </row>
    <row r="28608" spans="2:2">
      <c r="B28608">
        <f t="shared" si="655"/>
        <v>17</v>
      </c>
    </row>
    <row r="28609" spans="2:2">
      <c r="B28609">
        <f t="shared" si="655"/>
        <v>17</v>
      </c>
    </row>
    <row r="28610" spans="2:2">
      <c r="B28610">
        <f t="shared" si="655"/>
        <v>17</v>
      </c>
    </row>
    <row r="28611" spans="2:2">
      <c r="B28611">
        <f t="shared" si="655"/>
        <v>17</v>
      </c>
    </row>
    <row r="28612" spans="2:2">
      <c r="B28612">
        <f t="shared" si="655"/>
        <v>17</v>
      </c>
    </row>
    <row r="28613" spans="2:2">
      <c r="B28613">
        <f t="shared" ref="B28613:B28676" si="656">+IF(F28612=44085,B28612+1,B28612)</f>
        <v>17</v>
      </c>
    </row>
    <row r="28614" spans="2:2">
      <c r="B28614">
        <f t="shared" si="656"/>
        <v>17</v>
      </c>
    </row>
    <row r="28615" spans="2:2">
      <c r="B28615">
        <f t="shared" si="656"/>
        <v>17</v>
      </c>
    </row>
    <row r="28616" spans="2:2">
      <c r="B28616">
        <f t="shared" si="656"/>
        <v>17</v>
      </c>
    </row>
    <row r="28617" spans="2:2">
      <c r="B28617">
        <f t="shared" si="656"/>
        <v>17</v>
      </c>
    </row>
    <row r="28618" spans="2:2">
      <c r="B28618">
        <f t="shared" si="656"/>
        <v>17</v>
      </c>
    </row>
    <row r="28619" spans="2:2">
      <c r="B28619">
        <f t="shared" si="656"/>
        <v>17</v>
      </c>
    </row>
    <row r="28620" spans="2:2">
      <c r="B28620">
        <f t="shared" si="656"/>
        <v>17</v>
      </c>
    </row>
    <row r="28621" spans="2:2">
      <c r="B28621">
        <f t="shared" si="656"/>
        <v>17</v>
      </c>
    </row>
    <row r="28622" spans="2:2">
      <c r="B28622">
        <f t="shared" si="656"/>
        <v>17</v>
      </c>
    </row>
    <row r="28623" spans="2:2">
      <c r="B28623">
        <f t="shared" si="656"/>
        <v>17</v>
      </c>
    </row>
    <row r="28624" spans="2:2">
      <c r="B28624">
        <f t="shared" si="656"/>
        <v>17</v>
      </c>
    </row>
    <row r="28625" spans="2:2">
      <c r="B28625">
        <f t="shared" si="656"/>
        <v>17</v>
      </c>
    </row>
    <row r="28626" spans="2:2">
      <c r="B28626">
        <f t="shared" si="656"/>
        <v>17</v>
      </c>
    </row>
    <row r="28627" spans="2:2">
      <c r="B28627">
        <f t="shared" si="656"/>
        <v>17</v>
      </c>
    </row>
    <row r="28628" spans="2:2">
      <c r="B28628">
        <f t="shared" si="656"/>
        <v>17</v>
      </c>
    </row>
    <row r="28629" spans="2:2">
      <c r="B28629">
        <f t="shared" si="656"/>
        <v>17</v>
      </c>
    </row>
    <row r="28630" spans="2:2">
      <c r="B28630">
        <f t="shared" si="656"/>
        <v>17</v>
      </c>
    </row>
    <row r="28631" spans="2:2">
      <c r="B28631">
        <f t="shared" si="656"/>
        <v>17</v>
      </c>
    </row>
    <row r="28632" spans="2:2">
      <c r="B28632">
        <f t="shared" si="656"/>
        <v>17</v>
      </c>
    </row>
    <row r="28633" spans="2:2">
      <c r="B28633">
        <f t="shared" si="656"/>
        <v>17</v>
      </c>
    </row>
    <row r="28634" spans="2:2">
      <c r="B28634">
        <f t="shared" si="656"/>
        <v>17</v>
      </c>
    </row>
    <row r="28635" spans="2:2">
      <c r="B28635">
        <f t="shared" si="656"/>
        <v>17</v>
      </c>
    </row>
    <row r="28636" spans="2:2">
      <c r="B28636">
        <f t="shared" si="656"/>
        <v>17</v>
      </c>
    </row>
    <row r="28637" spans="2:2">
      <c r="B28637">
        <f t="shared" si="656"/>
        <v>17</v>
      </c>
    </row>
    <row r="28638" spans="2:2">
      <c r="B28638">
        <f t="shared" si="656"/>
        <v>17</v>
      </c>
    </row>
    <row r="28639" spans="2:2">
      <c r="B28639">
        <f t="shared" si="656"/>
        <v>17</v>
      </c>
    </row>
    <row r="28640" spans="2:2">
      <c r="B28640">
        <f t="shared" si="656"/>
        <v>17</v>
      </c>
    </row>
    <row r="28641" spans="2:2">
      <c r="B28641">
        <f t="shared" si="656"/>
        <v>17</v>
      </c>
    </row>
    <row r="28642" spans="2:2">
      <c r="B28642">
        <f t="shared" si="656"/>
        <v>17</v>
      </c>
    </row>
    <row r="28643" spans="2:2">
      <c r="B28643">
        <f t="shared" si="656"/>
        <v>17</v>
      </c>
    </row>
    <row r="28644" spans="2:2">
      <c r="B28644">
        <f t="shared" si="656"/>
        <v>17</v>
      </c>
    </row>
    <row r="28645" spans="2:2">
      <c r="B28645">
        <f t="shared" si="656"/>
        <v>17</v>
      </c>
    </row>
    <row r="28646" spans="2:2">
      <c r="B28646">
        <f t="shared" si="656"/>
        <v>17</v>
      </c>
    </row>
    <row r="28647" spans="2:2">
      <c r="B28647">
        <f t="shared" si="656"/>
        <v>17</v>
      </c>
    </row>
    <row r="28648" spans="2:2">
      <c r="B28648">
        <f t="shared" si="656"/>
        <v>17</v>
      </c>
    </row>
    <row r="28649" spans="2:2">
      <c r="B28649">
        <f t="shared" si="656"/>
        <v>17</v>
      </c>
    </row>
    <row r="28650" spans="2:2">
      <c r="B28650">
        <f t="shared" si="656"/>
        <v>17</v>
      </c>
    </row>
    <row r="28651" spans="2:2">
      <c r="B28651">
        <f t="shared" si="656"/>
        <v>17</v>
      </c>
    </row>
    <row r="28652" spans="2:2">
      <c r="B28652">
        <f t="shared" si="656"/>
        <v>17</v>
      </c>
    </row>
    <row r="28653" spans="2:2">
      <c r="B28653">
        <f t="shared" si="656"/>
        <v>17</v>
      </c>
    </row>
    <row r="28654" spans="2:2">
      <c r="B28654">
        <f t="shared" si="656"/>
        <v>17</v>
      </c>
    </row>
    <row r="28655" spans="2:2">
      <c r="B28655">
        <f t="shared" si="656"/>
        <v>17</v>
      </c>
    </row>
    <row r="28656" spans="2:2">
      <c r="B28656">
        <f t="shared" si="656"/>
        <v>17</v>
      </c>
    </row>
    <row r="28657" spans="2:2">
      <c r="B28657">
        <f t="shared" si="656"/>
        <v>17</v>
      </c>
    </row>
    <row r="28658" spans="2:2">
      <c r="B28658">
        <f t="shared" si="656"/>
        <v>17</v>
      </c>
    </row>
    <row r="28659" spans="2:2">
      <c r="B28659">
        <f t="shared" si="656"/>
        <v>17</v>
      </c>
    </row>
    <row r="28660" spans="2:2">
      <c r="B28660">
        <f t="shared" si="656"/>
        <v>17</v>
      </c>
    </row>
    <row r="28661" spans="2:2">
      <c r="B28661">
        <f t="shared" si="656"/>
        <v>17</v>
      </c>
    </row>
    <row r="28662" spans="2:2">
      <c r="B28662">
        <f t="shared" si="656"/>
        <v>17</v>
      </c>
    </row>
    <row r="28663" spans="2:2">
      <c r="B28663">
        <f t="shared" si="656"/>
        <v>17</v>
      </c>
    </row>
    <row r="28664" spans="2:2">
      <c r="B28664">
        <f t="shared" si="656"/>
        <v>17</v>
      </c>
    </row>
    <row r="28665" spans="2:2">
      <c r="B28665">
        <f t="shared" si="656"/>
        <v>17</v>
      </c>
    </row>
    <row r="28666" spans="2:2">
      <c r="B28666">
        <f t="shared" si="656"/>
        <v>17</v>
      </c>
    </row>
    <row r="28667" spans="2:2">
      <c r="B28667">
        <f t="shared" si="656"/>
        <v>17</v>
      </c>
    </row>
    <row r="28668" spans="2:2">
      <c r="B28668">
        <f t="shared" si="656"/>
        <v>17</v>
      </c>
    </row>
    <row r="28669" spans="2:2">
      <c r="B28669">
        <f t="shared" si="656"/>
        <v>17</v>
      </c>
    </row>
    <row r="28670" spans="2:2">
      <c r="B28670">
        <f t="shared" si="656"/>
        <v>17</v>
      </c>
    </row>
    <row r="28671" spans="2:2">
      <c r="B28671">
        <f t="shared" si="656"/>
        <v>17</v>
      </c>
    </row>
    <row r="28672" spans="2:2">
      <c r="B28672">
        <f t="shared" si="656"/>
        <v>17</v>
      </c>
    </row>
    <row r="28673" spans="2:2">
      <c r="B28673">
        <f t="shared" si="656"/>
        <v>17</v>
      </c>
    </row>
    <row r="28674" spans="2:2">
      <c r="B28674">
        <f t="shared" si="656"/>
        <v>17</v>
      </c>
    </row>
    <row r="28675" spans="2:2">
      <c r="B28675">
        <f t="shared" si="656"/>
        <v>17</v>
      </c>
    </row>
    <row r="28676" spans="2:2">
      <c r="B28676">
        <f t="shared" si="656"/>
        <v>17</v>
      </c>
    </row>
    <row r="28677" spans="2:2">
      <c r="B28677">
        <f t="shared" ref="B28677:B28740" si="657">+IF(F28676=44085,B28676+1,B28676)</f>
        <v>17</v>
      </c>
    </row>
    <row r="28678" spans="2:2">
      <c r="B28678">
        <f t="shared" si="657"/>
        <v>17</v>
      </c>
    </row>
    <row r="28679" spans="2:2">
      <c r="B28679">
        <f t="shared" si="657"/>
        <v>17</v>
      </c>
    </row>
    <row r="28680" spans="2:2">
      <c r="B28680">
        <f t="shared" si="657"/>
        <v>17</v>
      </c>
    </row>
    <row r="28681" spans="2:2">
      <c r="B28681">
        <f t="shared" si="657"/>
        <v>17</v>
      </c>
    </row>
    <row r="28682" spans="2:2">
      <c r="B28682">
        <f t="shared" si="657"/>
        <v>17</v>
      </c>
    </row>
    <row r="28683" spans="2:2">
      <c r="B28683">
        <f t="shared" si="657"/>
        <v>17</v>
      </c>
    </row>
    <row r="28684" spans="2:2">
      <c r="B28684">
        <f t="shared" si="657"/>
        <v>17</v>
      </c>
    </row>
    <row r="28685" spans="2:2">
      <c r="B28685">
        <f t="shared" si="657"/>
        <v>17</v>
      </c>
    </row>
    <row r="28686" spans="2:2">
      <c r="B28686">
        <f t="shared" si="657"/>
        <v>17</v>
      </c>
    </row>
    <row r="28687" spans="2:2">
      <c r="B28687">
        <f t="shared" si="657"/>
        <v>17</v>
      </c>
    </row>
    <row r="28688" spans="2:2">
      <c r="B28688">
        <f t="shared" si="657"/>
        <v>17</v>
      </c>
    </row>
    <row r="28689" spans="2:2">
      <c r="B28689">
        <f t="shared" si="657"/>
        <v>17</v>
      </c>
    </row>
    <row r="28690" spans="2:2">
      <c r="B28690">
        <f t="shared" si="657"/>
        <v>17</v>
      </c>
    </row>
    <row r="28691" spans="2:2">
      <c r="B28691">
        <f t="shared" si="657"/>
        <v>17</v>
      </c>
    </row>
    <row r="28692" spans="2:2">
      <c r="B28692">
        <f t="shared" si="657"/>
        <v>17</v>
      </c>
    </row>
    <row r="28693" spans="2:2">
      <c r="B28693">
        <f t="shared" si="657"/>
        <v>17</v>
      </c>
    </row>
    <row r="28694" spans="2:2">
      <c r="B28694">
        <f t="shared" si="657"/>
        <v>17</v>
      </c>
    </row>
    <row r="28695" spans="2:2">
      <c r="B28695">
        <f t="shared" si="657"/>
        <v>17</v>
      </c>
    </row>
    <row r="28696" spans="2:2">
      <c r="B28696">
        <f t="shared" si="657"/>
        <v>17</v>
      </c>
    </row>
    <row r="28697" spans="2:2">
      <c r="B28697">
        <f t="shared" si="657"/>
        <v>17</v>
      </c>
    </row>
    <row r="28698" spans="2:2">
      <c r="B28698">
        <f t="shared" si="657"/>
        <v>17</v>
      </c>
    </row>
    <row r="28699" spans="2:2">
      <c r="B28699">
        <f t="shared" si="657"/>
        <v>17</v>
      </c>
    </row>
    <row r="28700" spans="2:2">
      <c r="B28700">
        <f t="shared" si="657"/>
        <v>17</v>
      </c>
    </row>
    <row r="28701" spans="2:2">
      <c r="B28701">
        <f t="shared" si="657"/>
        <v>17</v>
      </c>
    </row>
    <row r="28702" spans="2:2">
      <c r="B28702">
        <f t="shared" si="657"/>
        <v>17</v>
      </c>
    </row>
    <row r="28703" spans="2:2">
      <c r="B28703">
        <f t="shared" si="657"/>
        <v>17</v>
      </c>
    </row>
    <row r="28704" spans="2:2">
      <c r="B28704">
        <f t="shared" si="657"/>
        <v>17</v>
      </c>
    </row>
    <row r="28705" spans="2:2">
      <c r="B28705">
        <f t="shared" si="657"/>
        <v>17</v>
      </c>
    </row>
    <row r="28706" spans="2:2">
      <c r="B28706">
        <f t="shared" si="657"/>
        <v>17</v>
      </c>
    </row>
    <row r="28707" spans="2:2">
      <c r="B28707">
        <f t="shared" si="657"/>
        <v>17</v>
      </c>
    </row>
    <row r="28708" spans="2:2">
      <c r="B28708">
        <f t="shared" si="657"/>
        <v>17</v>
      </c>
    </row>
    <row r="28709" spans="2:2">
      <c r="B28709">
        <f t="shared" si="657"/>
        <v>17</v>
      </c>
    </row>
    <row r="28710" spans="2:2">
      <c r="B28710">
        <f t="shared" si="657"/>
        <v>17</v>
      </c>
    </row>
    <row r="28711" spans="2:2">
      <c r="B28711">
        <f t="shared" si="657"/>
        <v>17</v>
      </c>
    </row>
    <row r="28712" spans="2:2">
      <c r="B28712">
        <f t="shared" si="657"/>
        <v>17</v>
      </c>
    </row>
    <row r="28713" spans="2:2">
      <c r="B28713">
        <f t="shared" si="657"/>
        <v>17</v>
      </c>
    </row>
    <row r="28714" spans="2:2">
      <c r="B28714">
        <f t="shared" si="657"/>
        <v>17</v>
      </c>
    </row>
    <row r="28715" spans="2:2">
      <c r="B28715">
        <f t="shared" si="657"/>
        <v>17</v>
      </c>
    </row>
    <row r="28716" spans="2:2">
      <c r="B28716">
        <f t="shared" si="657"/>
        <v>17</v>
      </c>
    </row>
    <row r="28717" spans="2:2">
      <c r="B28717">
        <f t="shared" si="657"/>
        <v>17</v>
      </c>
    </row>
    <row r="28718" spans="2:2">
      <c r="B28718">
        <f t="shared" si="657"/>
        <v>17</v>
      </c>
    </row>
    <row r="28719" spans="2:2">
      <c r="B28719">
        <f t="shared" si="657"/>
        <v>17</v>
      </c>
    </row>
    <row r="28720" spans="2:2">
      <c r="B28720">
        <f t="shared" si="657"/>
        <v>17</v>
      </c>
    </row>
    <row r="28721" spans="2:2">
      <c r="B28721">
        <f t="shared" si="657"/>
        <v>17</v>
      </c>
    </row>
    <row r="28722" spans="2:2">
      <c r="B28722">
        <f t="shared" si="657"/>
        <v>17</v>
      </c>
    </row>
    <row r="28723" spans="2:2">
      <c r="B28723">
        <f t="shared" si="657"/>
        <v>17</v>
      </c>
    </row>
    <row r="28724" spans="2:2">
      <c r="B28724">
        <f t="shared" si="657"/>
        <v>17</v>
      </c>
    </row>
    <row r="28725" spans="2:2">
      <c r="B28725">
        <f t="shared" si="657"/>
        <v>17</v>
      </c>
    </row>
    <row r="28726" spans="2:2">
      <c r="B28726">
        <f t="shared" si="657"/>
        <v>17</v>
      </c>
    </row>
    <row r="28727" spans="2:2">
      <c r="B28727">
        <f t="shared" si="657"/>
        <v>17</v>
      </c>
    </row>
    <row r="28728" spans="2:2">
      <c r="B28728">
        <f t="shared" si="657"/>
        <v>17</v>
      </c>
    </row>
    <row r="28729" spans="2:2">
      <c r="B28729">
        <f t="shared" si="657"/>
        <v>17</v>
      </c>
    </row>
    <row r="28730" spans="2:2">
      <c r="B28730">
        <f t="shared" si="657"/>
        <v>17</v>
      </c>
    </row>
    <row r="28731" spans="2:2">
      <c r="B28731">
        <f t="shared" si="657"/>
        <v>17</v>
      </c>
    </row>
    <row r="28732" spans="2:2">
      <c r="B28732">
        <f t="shared" si="657"/>
        <v>17</v>
      </c>
    </row>
    <row r="28733" spans="2:2">
      <c r="B28733">
        <f t="shared" si="657"/>
        <v>17</v>
      </c>
    </row>
    <row r="28734" spans="2:2">
      <c r="B28734">
        <f t="shared" si="657"/>
        <v>17</v>
      </c>
    </row>
    <row r="28735" spans="2:2">
      <c r="B28735">
        <f t="shared" si="657"/>
        <v>17</v>
      </c>
    </row>
    <row r="28736" spans="2:2">
      <c r="B28736">
        <f t="shared" si="657"/>
        <v>17</v>
      </c>
    </row>
    <row r="28737" spans="2:2">
      <c r="B28737">
        <f t="shared" si="657"/>
        <v>17</v>
      </c>
    </row>
    <row r="28738" spans="2:2">
      <c r="B28738">
        <f t="shared" si="657"/>
        <v>17</v>
      </c>
    </row>
    <row r="28739" spans="2:2">
      <c r="B28739">
        <f t="shared" si="657"/>
        <v>17</v>
      </c>
    </row>
    <row r="28740" spans="2:2">
      <c r="B28740">
        <f t="shared" si="657"/>
        <v>17</v>
      </c>
    </row>
    <row r="28741" spans="2:2">
      <c r="B28741">
        <f t="shared" ref="B28741:B28804" si="658">+IF(F28740=44085,B28740+1,B28740)</f>
        <v>17</v>
      </c>
    </row>
    <row r="28742" spans="2:2">
      <c r="B28742">
        <f t="shared" si="658"/>
        <v>17</v>
      </c>
    </row>
    <row r="28743" spans="2:2">
      <c r="B28743">
        <f t="shared" si="658"/>
        <v>17</v>
      </c>
    </row>
    <row r="28744" spans="2:2">
      <c r="B28744">
        <f t="shared" si="658"/>
        <v>17</v>
      </c>
    </row>
    <row r="28745" spans="2:2">
      <c r="B28745">
        <f t="shared" si="658"/>
        <v>17</v>
      </c>
    </row>
    <row r="28746" spans="2:2">
      <c r="B28746">
        <f t="shared" si="658"/>
        <v>17</v>
      </c>
    </row>
    <row r="28747" spans="2:2">
      <c r="B28747">
        <f t="shared" si="658"/>
        <v>17</v>
      </c>
    </row>
    <row r="28748" spans="2:2">
      <c r="B28748">
        <f t="shared" si="658"/>
        <v>17</v>
      </c>
    </row>
    <row r="28749" spans="2:2">
      <c r="B28749">
        <f t="shared" si="658"/>
        <v>17</v>
      </c>
    </row>
    <row r="28750" spans="2:2">
      <c r="B28750">
        <f t="shared" si="658"/>
        <v>17</v>
      </c>
    </row>
    <row r="28751" spans="2:2">
      <c r="B28751">
        <f t="shared" si="658"/>
        <v>17</v>
      </c>
    </row>
    <row r="28752" spans="2:2">
      <c r="B28752">
        <f t="shared" si="658"/>
        <v>17</v>
      </c>
    </row>
    <row r="28753" spans="2:2">
      <c r="B28753">
        <f t="shared" si="658"/>
        <v>17</v>
      </c>
    </row>
    <row r="28754" spans="2:2">
      <c r="B28754">
        <f t="shared" si="658"/>
        <v>17</v>
      </c>
    </row>
    <row r="28755" spans="2:2">
      <c r="B28755">
        <f t="shared" si="658"/>
        <v>17</v>
      </c>
    </row>
    <row r="28756" spans="2:2">
      <c r="B28756">
        <f t="shared" si="658"/>
        <v>17</v>
      </c>
    </row>
    <row r="28757" spans="2:2">
      <c r="B28757">
        <f t="shared" si="658"/>
        <v>17</v>
      </c>
    </row>
    <row r="28758" spans="2:2">
      <c r="B28758">
        <f t="shared" si="658"/>
        <v>17</v>
      </c>
    </row>
    <row r="28759" spans="2:2">
      <c r="B28759">
        <f t="shared" si="658"/>
        <v>17</v>
      </c>
    </row>
    <row r="28760" spans="2:2">
      <c r="B28760">
        <f t="shared" si="658"/>
        <v>17</v>
      </c>
    </row>
    <row r="28761" spans="2:2">
      <c r="B28761">
        <f t="shared" si="658"/>
        <v>17</v>
      </c>
    </row>
    <row r="28762" spans="2:2">
      <c r="B28762">
        <f t="shared" si="658"/>
        <v>17</v>
      </c>
    </row>
    <row r="28763" spans="2:2">
      <c r="B28763">
        <f t="shared" si="658"/>
        <v>17</v>
      </c>
    </row>
    <row r="28764" spans="2:2">
      <c r="B28764">
        <f t="shared" si="658"/>
        <v>17</v>
      </c>
    </row>
    <row r="28765" spans="2:2">
      <c r="B28765">
        <f t="shared" si="658"/>
        <v>17</v>
      </c>
    </row>
    <row r="28766" spans="2:2">
      <c r="B28766">
        <f t="shared" si="658"/>
        <v>17</v>
      </c>
    </row>
    <row r="28767" spans="2:2">
      <c r="B28767">
        <f t="shared" si="658"/>
        <v>17</v>
      </c>
    </row>
    <row r="28768" spans="2:2">
      <c r="B28768">
        <f t="shared" si="658"/>
        <v>17</v>
      </c>
    </row>
    <row r="28769" spans="2:2">
      <c r="B28769">
        <f t="shared" si="658"/>
        <v>17</v>
      </c>
    </row>
    <row r="28770" spans="2:2">
      <c r="B28770">
        <f t="shared" si="658"/>
        <v>17</v>
      </c>
    </row>
    <row r="28771" spans="2:2">
      <c r="B28771">
        <f t="shared" si="658"/>
        <v>17</v>
      </c>
    </row>
    <row r="28772" spans="2:2">
      <c r="B28772">
        <f t="shared" si="658"/>
        <v>17</v>
      </c>
    </row>
    <row r="28773" spans="2:2">
      <c r="B28773">
        <f t="shared" si="658"/>
        <v>17</v>
      </c>
    </row>
    <row r="28774" spans="2:2">
      <c r="B28774">
        <f t="shared" si="658"/>
        <v>17</v>
      </c>
    </row>
    <row r="28775" spans="2:2">
      <c r="B28775">
        <f t="shared" si="658"/>
        <v>17</v>
      </c>
    </row>
    <row r="28776" spans="2:2">
      <c r="B28776">
        <f t="shared" si="658"/>
        <v>17</v>
      </c>
    </row>
    <row r="28777" spans="2:2">
      <c r="B28777">
        <f t="shared" si="658"/>
        <v>17</v>
      </c>
    </row>
    <row r="28778" spans="2:2">
      <c r="B28778">
        <f t="shared" si="658"/>
        <v>17</v>
      </c>
    </row>
    <row r="28779" spans="2:2">
      <c r="B28779">
        <f t="shared" si="658"/>
        <v>17</v>
      </c>
    </row>
    <row r="28780" spans="2:2">
      <c r="B28780">
        <f t="shared" si="658"/>
        <v>17</v>
      </c>
    </row>
    <row r="28781" spans="2:2">
      <c r="B28781">
        <f t="shared" si="658"/>
        <v>17</v>
      </c>
    </row>
    <row r="28782" spans="2:2">
      <c r="B28782">
        <f t="shared" si="658"/>
        <v>17</v>
      </c>
    </row>
    <row r="28783" spans="2:2">
      <c r="B28783">
        <f t="shared" si="658"/>
        <v>17</v>
      </c>
    </row>
    <row r="28784" spans="2:2">
      <c r="B28784">
        <f t="shared" si="658"/>
        <v>17</v>
      </c>
    </row>
    <row r="28785" spans="2:2">
      <c r="B28785">
        <f t="shared" si="658"/>
        <v>17</v>
      </c>
    </row>
    <row r="28786" spans="2:2">
      <c r="B28786">
        <f t="shared" si="658"/>
        <v>17</v>
      </c>
    </row>
    <row r="28787" spans="2:2">
      <c r="B28787">
        <f t="shared" si="658"/>
        <v>17</v>
      </c>
    </row>
    <row r="28788" spans="2:2">
      <c r="B28788">
        <f t="shared" si="658"/>
        <v>17</v>
      </c>
    </row>
    <row r="28789" spans="2:2">
      <c r="B28789">
        <f t="shared" si="658"/>
        <v>17</v>
      </c>
    </row>
    <row r="28790" spans="2:2">
      <c r="B28790">
        <f t="shared" si="658"/>
        <v>17</v>
      </c>
    </row>
    <row r="28791" spans="2:2">
      <c r="B28791">
        <f t="shared" si="658"/>
        <v>17</v>
      </c>
    </row>
    <row r="28792" spans="2:2">
      <c r="B28792">
        <f t="shared" si="658"/>
        <v>17</v>
      </c>
    </row>
    <row r="28793" spans="2:2">
      <c r="B28793">
        <f t="shared" si="658"/>
        <v>17</v>
      </c>
    </row>
    <row r="28794" spans="2:2">
      <c r="B28794">
        <f t="shared" si="658"/>
        <v>17</v>
      </c>
    </row>
    <row r="28795" spans="2:2">
      <c r="B28795">
        <f t="shared" si="658"/>
        <v>17</v>
      </c>
    </row>
    <row r="28796" spans="2:2">
      <c r="B28796">
        <f t="shared" si="658"/>
        <v>17</v>
      </c>
    </row>
    <row r="28797" spans="2:2">
      <c r="B28797">
        <f t="shared" si="658"/>
        <v>17</v>
      </c>
    </row>
    <row r="28798" spans="2:2">
      <c r="B28798">
        <f t="shared" si="658"/>
        <v>17</v>
      </c>
    </row>
    <row r="28799" spans="2:2">
      <c r="B28799">
        <f t="shared" si="658"/>
        <v>17</v>
      </c>
    </row>
    <row r="28800" spans="2:2">
      <c r="B28800">
        <f t="shared" si="658"/>
        <v>17</v>
      </c>
    </row>
    <row r="28801" spans="2:2">
      <c r="B28801">
        <f t="shared" si="658"/>
        <v>17</v>
      </c>
    </row>
    <row r="28802" spans="2:2">
      <c r="B28802">
        <f t="shared" si="658"/>
        <v>17</v>
      </c>
    </row>
    <row r="28803" spans="2:2">
      <c r="B28803">
        <f t="shared" si="658"/>
        <v>17</v>
      </c>
    </row>
    <row r="28804" spans="2:2">
      <c r="B28804">
        <f t="shared" si="658"/>
        <v>17</v>
      </c>
    </row>
    <row r="28805" spans="2:2">
      <c r="B28805">
        <f t="shared" ref="B28805:B28868" si="659">+IF(F28804=44085,B28804+1,B28804)</f>
        <v>17</v>
      </c>
    </row>
    <row r="28806" spans="2:2">
      <c r="B28806">
        <f t="shared" si="659"/>
        <v>17</v>
      </c>
    </row>
    <row r="28807" spans="2:2">
      <c r="B28807">
        <f t="shared" si="659"/>
        <v>17</v>
      </c>
    </row>
    <row r="28808" spans="2:2">
      <c r="B28808">
        <f t="shared" si="659"/>
        <v>17</v>
      </c>
    </row>
    <row r="28809" spans="2:2">
      <c r="B28809">
        <f t="shared" si="659"/>
        <v>17</v>
      </c>
    </row>
    <row r="28810" spans="2:2">
      <c r="B28810">
        <f t="shared" si="659"/>
        <v>17</v>
      </c>
    </row>
    <row r="28811" spans="2:2">
      <c r="B28811">
        <f t="shared" si="659"/>
        <v>17</v>
      </c>
    </row>
    <row r="28812" spans="2:2">
      <c r="B28812">
        <f t="shared" si="659"/>
        <v>17</v>
      </c>
    </row>
    <row r="28813" spans="2:2">
      <c r="B28813">
        <f t="shared" si="659"/>
        <v>17</v>
      </c>
    </row>
    <row r="28814" spans="2:2">
      <c r="B28814">
        <f t="shared" si="659"/>
        <v>17</v>
      </c>
    </row>
    <row r="28815" spans="2:2">
      <c r="B28815">
        <f t="shared" si="659"/>
        <v>17</v>
      </c>
    </row>
    <row r="28816" spans="2:2">
      <c r="B28816">
        <f t="shared" si="659"/>
        <v>17</v>
      </c>
    </row>
    <row r="28817" spans="2:2">
      <c r="B28817">
        <f t="shared" si="659"/>
        <v>17</v>
      </c>
    </row>
    <row r="28818" spans="2:2">
      <c r="B28818">
        <f t="shared" si="659"/>
        <v>17</v>
      </c>
    </row>
    <row r="28819" spans="2:2">
      <c r="B28819">
        <f t="shared" si="659"/>
        <v>17</v>
      </c>
    </row>
    <row r="28820" spans="2:2">
      <c r="B28820">
        <f t="shared" si="659"/>
        <v>17</v>
      </c>
    </row>
    <row r="28821" spans="2:2">
      <c r="B28821">
        <f t="shared" si="659"/>
        <v>17</v>
      </c>
    </row>
    <row r="28822" spans="2:2">
      <c r="B28822">
        <f t="shared" si="659"/>
        <v>17</v>
      </c>
    </row>
    <row r="28823" spans="2:2">
      <c r="B28823">
        <f t="shared" si="659"/>
        <v>17</v>
      </c>
    </row>
    <row r="28824" spans="2:2">
      <c r="B28824">
        <f t="shared" si="659"/>
        <v>17</v>
      </c>
    </row>
    <row r="28825" spans="2:2">
      <c r="B28825">
        <f t="shared" si="659"/>
        <v>17</v>
      </c>
    </row>
    <row r="28826" spans="2:2">
      <c r="B28826">
        <f t="shared" si="659"/>
        <v>17</v>
      </c>
    </row>
    <row r="28827" spans="2:2">
      <c r="B28827">
        <f t="shared" si="659"/>
        <v>17</v>
      </c>
    </row>
    <row r="28828" spans="2:2">
      <c r="B28828">
        <f t="shared" si="659"/>
        <v>17</v>
      </c>
    </row>
    <row r="28829" spans="2:2">
      <c r="B28829">
        <f t="shared" si="659"/>
        <v>17</v>
      </c>
    </row>
    <row r="28830" spans="2:2">
      <c r="B28830">
        <f t="shared" si="659"/>
        <v>17</v>
      </c>
    </row>
    <row r="28831" spans="2:2">
      <c r="B28831">
        <f t="shared" si="659"/>
        <v>17</v>
      </c>
    </row>
    <row r="28832" spans="2:2">
      <c r="B28832">
        <f t="shared" si="659"/>
        <v>17</v>
      </c>
    </row>
    <row r="28833" spans="2:2">
      <c r="B28833">
        <f t="shared" si="659"/>
        <v>17</v>
      </c>
    </row>
    <row r="28834" spans="2:2">
      <c r="B28834">
        <f t="shared" si="659"/>
        <v>17</v>
      </c>
    </row>
    <row r="28835" spans="2:2">
      <c r="B28835">
        <f t="shared" si="659"/>
        <v>17</v>
      </c>
    </row>
    <row r="28836" spans="2:2">
      <c r="B28836">
        <f t="shared" si="659"/>
        <v>17</v>
      </c>
    </row>
    <row r="28837" spans="2:2">
      <c r="B28837">
        <f t="shared" si="659"/>
        <v>17</v>
      </c>
    </row>
    <row r="28838" spans="2:2">
      <c r="B28838">
        <f t="shared" si="659"/>
        <v>17</v>
      </c>
    </row>
    <row r="28839" spans="2:2">
      <c r="B28839">
        <f t="shared" si="659"/>
        <v>17</v>
      </c>
    </row>
    <row r="28840" spans="2:2">
      <c r="B28840">
        <f t="shared" si="659"/>
        <v>17</v>
      </c>
    </row>
    <row r="28841" spans="2:2">
      <c r="B28841">
        <f t="shared" si="659"/>
        <v>17</v>
      </c>
    </row>
    <row r="28842" spans="2:2">
      <c r="B28842">
        <f t="shared" si="659"/>
        <v>17</v>
      </c>
    </row>
    <row r="28843" spans="2:2">
      <c r="B28843">
        <f t="shared" si="659"/>
        <v>17</v>
      </c>
    </row>
    <row r="28844" spans="2:2">
      <c r="B28844">
        <f t="shared" si="659"/>
        <v>17</v>
      </c>
    </row>
    <row r="28845" spans="2:2">
      <c r="B28845">
        <f t="shared" si="659"/>
        <v>17</v>
      </c>
    </row>
    <row r="28846" spans="2:2">
      <c r="B28846">
        <f t="shared" si="659"/>
        <v>17</v>
      </c>
    </row>
    <row r="28847" spans="2:2">
      <c r="B28847">
        <f t="shared" si="659"/>
        <v>17</v>
      </c>
    </row>
    <row r="28848" spans="2:2">
      <c r="B28848">
        <f t="shared" si="659"/>
        <v>17</v>
      </c>
    </row>
    <row r="28849" spans="2:2">
      <c r="B28849">
        <f t="shared" si="659"/>
        <v>17</v>
      </c>
    </row>
    <row r="28850" spans="2:2">
      <c r="B28850">
        <f t="shared" si="659"/>
        <v>17</v>
      </c>
    </row>
    <row r="28851" spans="2:2">
      <c r="B28851">
        <f t="shared" si="659"/>
        <v>17</v>
      </c>
    </row>
    <row r="28852" spans="2:2">
      <c r="B28852">
        <f t="shared" si="659"/>
        <v>17</v>
      </c>
    </row>
    <row r="28853" spans="2:2">
      <c r="B28853">
        <f t="shared" si="659"/>
        <v>17</v>
      </c>
    </row>
    <row r="28854" spans="2:2">
      <c r="B28854">
        <f t="shared" si="659"/>
        <v>17</v>
      </c>
    </row>
    <row r="28855" spans="2:2">
      <c r="B28855">
        <f t="shared" si="659"/>
        <v>17</v>
      </c>
    </row>
    <row r="28856" spans="2:2">
      <c r="B28856">
        <f t="shared" si="659"/>
        <v>17</v>
      </c>
    </row>
    <row r="28857" spans="2:2">
      <c r="B28857">
        <f t="shared" si="659"/>
        <v>17</v>
      </c>
    </row>
    <row r="28858" spans="2:2">
      <c r="B28858">
        <f t="shared" si="659"/>
        <v>17</v>
      </c>
    </row>
    <row r="28859" spans="2:2">
      <c r="B28859">
        <f t="shared" si="659"/>
        <v>17</v>
      </c>
    </row>
    <row r="28860" spans="2:2">
      <c r="B28860">
        <f t="shared" si="659"/>
        <v>17</v>
      </c>
    </row>
    <row r="28861" spans="2:2">
      <c r="B28861">
        <f t="shared" si="659"/>
        <v>17</v>
      </c>
    </row>
    <row r="28862" spans="2:2">
      <c r="B28862">
        <f t="shared" si="659"/>
        <v>17</v>
      </c>
    </row>
    <row r="28863" spans="2:2">
      <c r="B28863">
        <f t="shared" si="659"/>
        <v>17</v>
      </c>
    </row>
    <row r="28864" spans="2:2">
      <c r="B28864">
        <f t="shared" si="659"/>
        <v>17</v>
      </c>
    </row>
    <row r="28865" spans="2:2">
      <c r="B28865">
        <f t="shared" si="659"/>
        <v>17</v>
      </c>
    </row>
    <row r="28866" spans="2:2">
      <c r="B28866">
        <f t="shared" si="659"/>
        <v>17</v>
      </c>
    </row>
    <row r="28867" spans="2:2">
      <c r="B28867">
        <f t="shared" si="659"/>
        <v>17</v>
      </c>
    </row>
    <row r="28868" spans="2:2">
      <c r="B28868">
        <f t="shared" si="659"/>
        <v>17</v>
      </c>
    </row>
    <row r="28869" spans="2:2">
      <c r="B28869">
        <f t="shared" ref="B28869:B28932" si="660">+IF(F28868=44085,B28868+1,B28868)</f>
        <v>17</v>
      </c>
    </row>
    <row r="28870" spans="2:2">
      <c r="B28870">
        <f t="shared" si="660"/>
        <v>17</v>
      </c>
    </row>
    <row r="28871" spans="2:2">
      <c r="B28871">
        <f t="shared" si="660"/>
        <v>17</v>
      </c>
    </row>
    <row r="28872" spans="2:2">
      <c r="B28872">
        <f t="shared" si="660"/>
        <v>17</v>
      </c>
    </row>
    <row r="28873" spans="2:2">
      <c r="B28873">
        <f t="shared" si="660"/>
        <v>17</v>
      </c>
    </row>
    <row r="28874" spans="2:2">
      <c r="B28874">
        <f t="shared" si="660"/>
        <v>17</v>
      </c>
    </row>
    <row r="28875" spans="2:2">
      <c r="B28875">
        <f t="shared" si="660"/>
        <v>17</v>
      </c>
    </row>
    <row r="28876" spans="2:2">
      <c r="B28876">
        <f t="shared" si="660"/>
        <v>17</v>
      </c>
    </row>
    <row r="28877" spans="2:2">
      <c r="B28877">
        <f t="shared" si="660"/>
        <v>17</v>
      </c>
    </row>
    <row r="28878" spans="2:2">
      <c r="B28878">
        <f t="shared" si="660"/>
        <v>17</v>
      </c>
    </row>
    <row r="28879" spans="2:2">
      <c r="B28879">
        <f t="shared" si="660"/>
        <v>17</v>
      </c>
    </row>
    <row r="28880" spans="2:2">
      <c r="B28880">
        <f t="shared" si="660"/>
        <v>17</v>
      </c>
    </row>
    <row r="28881" spans="2:2">
      <c r="B28881">
        <f t="shared" si="660"/>
        <v>17</v>
      </c>
    </row>
    <row r="28882" spans="2:2">
      <c r="B28882">
        <f t="shared" si="660"/>
        <v>17</v>
      </c>
    </row>
    <row r="28883" spans="2:2">
      <c r="B28883">
        <f t="shared" si="660"/>
        <v>17</v>
      </c>
    </row>
    <row r="28884" spans="2:2">
      <c r="B28884">
        <f t="shared" si="660"/>
        <v>17</v>
      </c>
    </row>
    <row r="28885" spans="2:2">
      <c r="B28885">
        <f t="shared" si="660"/>
        <v>17</v>
      </c>
    </row>
    <row r="28886" spans="2:2">
      <c r="B28886">
        <f t="shared" si="660"/>
        <v>17</v>
      </c>
    </row>
    <row r="28887" spans="2:2">
      <c r="B28887">
        <f t="shared" si="660"/>
        <v>17</v>
      </c>
    </row>
    <row r="28888" spans="2:2">
      <c r="B28888">
        <f t="shared" si="660"/>
        <v>17</v>
      </c>
    </row>
    <row r="28889" spans="2:2">
      <c r="B28889">
        <f t="shared" si="660"/>
        <v>17</v>
      </c>
    </row>
    <row r="28890" spans="2:2">
      <c r="B28890">
        <f t="shared" si="660"/>
        <v>17</v>
      </c>
    </row>
    <row r="28891" spans="2:2">
      <c r="B28891">
        <f t="shared" si="660"/>
        <v>17</v>
      </c>
    </row>
    <row r="28892" spans="2:2">
      <c r="B28892">
        <f t="shared" si="660"/>
        <v>17</v>
      </c>
    </row>
    <row r="28893" spans="2:2">
      <c r="B28893">
        <f t="shared" si="660"/>
        <v>17</v>
      </c>
    </row>
    <row r="28894" spans="2:2">
      <c r="B28894">
        <f t="shared" si="660"/>
        <v>17</v>
      </c>
    </row>
    <row r="28895" spans="2:2">
      <c r="B28895">
        <f t="shared" si="660"/>
        <v>17</v>
      </c>
    </row>
    <row r="28896" spans="2:2">
      <c r="B28896">
        <f t="shared" si="660"/>
        <v>17</v>
      </c>
    </row>
    <row r="28897" spans="2:2">
      <c r="B28897">
        <f t="shared" si="660"/>
        <v>17</v>
      </c>
    </row>
    <row r="28898" spans="2:2">
      <c r="B28898">
        <f t="shared" si="660"/>
        <v>17</v>
      </c>
    </row>
    <row r="28899" spans="2:2">
      <c r="B28899">
        <f t="shared" si="660"/>
        <v>17</v>
      </c>
    </row>
    <row r="28900" spans="2:2">
      <c r="B28900">
        <f t="shared" si="660"/>
        <v>17</v>
      </c>
    </row>
    <row r="28901" spans="2:2">
      <c r="B28901">
        <f t="shared" si="660"/>
        <v>17</v>
      </c>
    </row>
    <row r="28902" spans="2:2">
      <c r="B28902">
        <f t="shared" si="660"/>
        <v>17</v>
      </c>
    </row>
    <row r="28903" spans="2:2">
      <c r="B28903">
        <f t="shared" si="660"/>
        <v>17</v>
      </c>
    </row>
    <row r="28904" spans="2:2">
      <c r="B28904">
        <f t="shared" si="660"/>
        <v>17</v>
      </c>
    </row>
    <row r="28905" spans="2:2">
      <c r="B28905">
        <f t="shared" si="660"/>
        <v>17</v>
      </c>
    </row>
    <row r="28906" spans="2:2">
      <c r="B28906">
        <f t="shared" si="660"/>
        <v>17</v>
      </c>
    </row>
    <row r="28907" spans="2:2">
      <c r="B28907">
        <f t="shared" si="660"/>
        <v>17</v>
      </c>
    </row>
    <row r="28908" spans="2:2">
      <c r="B28908">
        <f t="shared" si="660"/>
        <v>17</v>
      </c>
    </row>
    <row r="28909" spans="2:2">
      <c r="B28909">
        <f t="shared" si="660"/>
        <v>17</v>
      </c>
    </row>
    <row r="28910" spans="2:2">
      <c r="B28910">
        <f t="shared" si="660"/>
        <v>17</v>
      </c>
    </row>
    <row r="28911" spans="2:2">
      <c r="B28911">
        <f t="shared" si="660"/>
        <v>17</v>
      </c>
    </row>
    <row r="28912" spans="2:2">
      <c r="B28912">
        <f t="shared" si="660"/>
        <v>17</v>
      </c>
    </row>
    <row r="28913" spans="2:2">
      <c r="B28913">
        <f t="shared" si="660"/>
        <v>17</v>
      </c>
    </row>
    <row r="28914" spans="2:2">
      <c r="B28914">
        <f t="shared" si="660"/>
        <v>17</v>
      </c>
    </row>
    <row r="28915" spans="2:2">
      <c r="B28915">
        <f t="shared" si="660"/>
        <v>17</v>
      </c>
    </row>
    <row r="28916" spans="2:2">
      <c r="B28916">
        <f t="shared" si="660"/>
        <v>17</v>
      </c>
    </row>
    <row r="28917" spans="2:2">
      <c r="B28917">
        <f t="shared" si="660"/>
        <v>17</v>
      </c>
    </row>
    <row r="28918" spans="2:2">
      <c r="B28918">
        <f t="shared" si="660"/>
        <v>17</v>
      </c>
    </row>
    <row r="28919" spans="2:2">
      <c r="B28919">
        <f t="shared" si="660"/>
        <v>17</v>
      </c>
    </row>
    <row r="28920" spans="2:2">
      <c r="B28920">
        <f t="shared" si="660"/>
        <v>17</v>
      </c>
    </row>
    <row r="28921" spans="2:2">
      <c r="B28921">
        <f t="shared" si="660"/>
        <v>17</v>
      </c>
    </row>
    <row r="28922" spans="2:2">
      <c r="B28922">
        <f t="shared" si="660"/>
        <v>17</v>
      </c>
    </row>
    <row r="28923" spans="2:2">
      <c r="B28923">
        <f t="shared" si="660"/>
        <v>17</v>
      </c>
    </row>
    <row r="28924" spans="2:2">
      <c r="B28924">
        <f t="shared" si="660"/>
        <v>17</v>
      </c>
    </row>
    <row r="28925" spans="2:2">
      <c r="B28925">
        <f t="shared" si="660"/>
        <v>17</v>
      </c>
    </row>
    <row r="28926" spans="2:2">
      <c r="B28926">
        <f t="shared" si="660"/>
        <v>17</v>
      </c>
    </row>
    <row r="28927" spans="2:2">
      <c r="B28927">
        <f t="shared" si="660"/>
        <v>17</v>
      </c>
    </row>
    <row r="28928" spans="2:2">
      <c r="B28928">
        <f t="shared" si="660"/>
        <v>17</v>
      </c>
    </row>
    <row r="28929" spans="2:2">
      <c r="B28929">
        <f t="shared" si="660"/>
        <v>17</v>
      </c>
    </row>
    <row r="28930" spans="2:2">
      <c r="B28930">
        <f t="shared" si="660"/>
        <v>17</v>
      </c>
    </row>
    <row r="28931" spans="2:2">
      <c r="B28931">
        <f t="shared" si="660"/>
        <v>17</v>
      </c>
    </row>
    <row r="28932" spans="2:2">
      <c r="B28932">
        <f t="shared" si="660"/>
        <v>17</v>
      </c>
    </row>
    <row r="28933" spans="2:2">
      <c r="B28933">
        <f t="shared" ref="B28933:B28996" si="661">+IF(F28932=44085,B28932+1,B28932)</f>
        <v>17</v>
      </c>
    </row>
    <row r="28934" spans="2:2">
      <c r="B28934">
        <f t="shared" si="661"/>
        <v>17</v>
      </c>
    </row>
    <row r="28935" spans="2:2">
      <c r="B28935">
        <f t="shared" si="661"/>
        <v>17</v>
      </c>
    </row>
    <row r="28936" spans="2:2">
      <c r="B28936">
        <f t="shared" si="661"/>
        <v>17</v>
      </c>
    </row>
    <row r="28937" spans="2:2">
      <c r="B28937">
        <f t="shared" si="661"/>
        <v>17</v>
      </c>
    </row>
    <row r="28938" spans="2:2">
      <c r="B28938">
        <f t="shared" si="661"/>
        <v>17</v>
      </c>
    </row>
    <row r="28939" spans="2:2">
      <c r="B28939">
        <f t="shared" si="661"/>
        <v>17</v>
      </c>
    </row>
    <row r="28940" spans="2:2">
      <c r="B28940">
        <f t="shared" si="661"/>
        <v>17</v>
      </c>
    </row>
    <row r="28941" spans="2:2">
      <c r="B28941">
        <f t="shared" si="661"/>
        <v>17</v>
      </c>
    </row>
    <row r="28942" spans="2:2">
      <c r="B28942">
        <f t="shared" si="661"/>
        <v>17</v>
      </c>
    </row>
    <row r="28943" spans="2:2">
      <c r="B28943">
        <f t="shared" si="661"/>
        <v>17</v>
      </c>
    </row>
    <row r="28944" spans="2:2">
      <c r="B28944">
        <f t="shared" si="661"/>
        <v>17</v>
      </c>
    </row>
    <row r="28945" spans="2:2">
      <c r="B28945">
        <f t="shared" si="661"/>
        <v>17</v>
      </c>
    </row>
    <row r="28946" spans="2:2">
      <c r="B28946">
        <f t="shared" si="661"/>
        <v>17</v>
      </c>
    </row>
    <row r="28947" spans="2:2">
      <c r="B28947">
        <f t="shared" si="661"/>
        <v>17</v>
      </c>
    </row>
    <row r="28948" spans="2:2">
      <c r="B28948">
        <f t="shared" si="661"/>
        <v>17</v>
      </c>
    </row>
    <row r="28949" spans="2:2">
      <c r="B28949">
        <f t="shared" si="661"/>
        <v>17</v>
      </c>
    </row>
    <row r="28950" spans="2:2">
      <c r="B28950">
        <f t="shared" si="661"/>
        <v>17</v>
      </c>
    </row>
    <row r="28951" spans="2:2">
      <c r="B28951">
        <f t="shared" si="661"/>
        <v>17</v>
      </c>
    </row>
    <row r="28952" spans="2:2">
      <c r="B28952">
        <f t="shared" si="661"/>
        <v>17</v>
      </c>
    </row>
    <row r="28953" spans="2:2">
      <c r="B28953">
        <f t="shared" si="661"/>
        <v>17</v>
      </c>
    </row>
    <row r="28954" spans="2:2">
      <c r="B28954">
        <f t="shared" si="661"/>
        <v>17</v>
      </c>
    </row>
    <row r="28955" spans="2:2">
      <c r="B28955">
        <f t="shared" si="661"/>
        <v>17</v>
      </c>
    </row>
    <row r="28956" spans="2:2">
      <c r="B28956">
        <f t="shared" si="661"/>
        <v>17</v>
      </c>
    </row>
    <row r="28957" spans="2:2">
      <c r="B28957">
        <f t="shared" si="661"/>
        <v>17</v>
      </c>
    </row>
    <row r="28958" spans="2:2">
      <c r="B28958">
        <f t="shared" si="661"/>
        <v>17</v>
      </c>
    </row>
    <row r="28959" spans="2:2">
      <c r="B28959">
        <f t="shared" si="661"/>
        <v>17</v>
      </c>
    </row>
    <row r="28960" spans="2:2">
      <c r="B28960">
        <f t="shared" si="661"/>
        <v>17</v>
      </c>
    </row>
    <row r="28961" spans="2:2">
      <c r="B28961">
        <f t="shared" si="661"/>
        <v>17</v>
      </c>
    </row>
    <row r="28962" spans="2:2">
      <c r="B28962">
        <f t="shared" si="661"/>
        <v>17</v>
      </c>
    </row>
    <row r="28963" spans="2:2">
      <c r="B28963">
        <f t="shared" si="661"/>
        <v>17</v>
      </c>
    </row>
    <row r="28964" spans="2:2">
      <c r="B28964">
        <f t="shared" si="661"/>
        <v>17</v>
      </c>
    </row>
    <row r="28965" spans="2:2">
      <c r="B28965">
        <f t="shared" si="661"/>
        <v>17</v>
      </c>
    </row>
    <row r="28966" spans="2:2">
      <c r="B28966">
        <f t="shared" si="661"/>
        <v>17</v>
      </c>
    </row>
    <row r="28967" spans="2:2">
      <c r="B28967">
        <f t="shared" si="661"/>
        <v>17</v>
      </c>
    </row>
    <row r="28968" spans="2:2">
      <c r="B28968">
        <f t="shared" si="661"/>
        <v>17</v>
      </c>
    </row>
    <row r="28969" spans="2:2">
      <c r="B28969">
        <f t="shared" si="661"/>
        <v>17</v>
      </c>
    </row>
    <row r="28970" spans="2:2">
      <c r="B28970">
        <f t="shared" si="661"/>
        <v>17</v>
      </c>
    </row>
    <row r="28971" spans="2:2">
      <c r="B28971">
        <f t="shared" si="661"/>
        <v>17</v>
      </c>
    </row>
    <row r="28972" spans="2:2">
      <c r="B28972">
        <f t="shared" si="661"/>
        <v>17</v>
      </c>
    </row>
    <row r="28973" spans="2:2">
      <c r="B28973">
        <f t="shared" si="661"/>
        <v>17</v>
      </c>
    </row>
    <row r="28974" spans="2:2">
      <c r="B28974">
        <f t="shared" si="661"/>
        <v>17</v>
      </c>
    </row>
    <row r="28975" spans="2:2">
      <c r="B28975">
        <f t="shared" si="661"/>
        <v>17</v>
      </c>
    </row>
    <row r="28976" spans="2:2">
      <c r="B28976">
        <f t="shared" si="661"/>
        <v>17</v>
      </c>
    </row>
    <row r="28977" spans="2:2">
      <c r="B28977">
        <f t="shared" si="661"/>
        <v>17</v>
      </c>
    </row>
    <row r="28978" spans="2:2">
      <c r="B28978">
        <f t="shared" si="661"/>
        <v>17</v>
      </c>
    </row>
    <row r="28979" spans="2:2">
      <c r="B28979">
        <f t="shared" si="661"/>
        <v>17</v>
      </c>
    </row>
    <row r="28980" spans="2:2">
      <c r="B28980">
        <f t="shared" si="661"/>
        <v>17</v>
      </c>
    </row>
    <row r="28981" spans="2:2">
      <c r="B28981">
        <f t="shared" si="661"/>
        <v>17</v>
      </c>
    </row>
    <row r="28982" spans="2:2">
      <c r="B28982">
        <f t="shared" si="661"/>
        <v>17</v>
      </c>
    </row>
    <row r="28983" spans="2:2">
      <c r="B28983">
        <f t="shared" si="661"/>
        <v>17</v>
      </c>
    </row>
    <row r="28984" spans="2:2">
      <c r="B28984">
        <f t="shared" si="661"/>
        <v>17</v>
      </c>
    </row>
    <row r="28985" spans="2:2">
      <c r="B28985">
        <f t="shared" si="661"/>
        <v>17</v>
      </c>
    </row>
    <row r="28986" spans="2:2">
      <c r="B28986">
        <f t="shared" si="661"/>
        <v>17</v>
      </c>
    </row>
    <row r="28987" spans="2:2">
      <c r="B28987">
        <f t="shared" si="661"/>
        <v>17</v>
      </c>
    </row>
    <row r="28988" spans="2:2">
      <c r="B28988">
        <f t="shared" si="661"/>
        <v>17</v>
      </c>
    </row>
    <row r="28989" spans="2:2">
      <c r="B28989">
        <f t="shared" si="661"/>
        <v>17</v>
      </c>
    </row>
    <row r="28990" spans="2:2">
      <c r="B28990">
        <f t="shared" si="661"/>
        <v>17</v>
      </c>
    </row>
    <row r="28991" spans="2:2">
      <c r="B28991">
        <f t="shared" si="661"/>
        <v>17</v>
      </c>
    </row>
    <row r="28992" spans="2:2">
      <c r="B28992">
        <f t="shared" si="661"/>
        <v>17</v>
      </c>
    </row>
    <row r="28993" spans="2:2">
      <c r="B28993">
        <f t="shared" si="661"/>
        <v>17</v>
      </c>
    </row>
    <row r="28994" spans="2:2">
      <c r="B28994">
        <f t="shared" si="661"/>
        <v>17</v>
      </c>
    </row>
    <row r="28995" spans="2:2">
      <c r="B28995">
        <f t="shared" si="661"/>
        <v>17</v>
      </c>
    </row>
    <row r="28996" spans="2:2">
      <c r="B28996">
        <f t="shared" si="661"/>
        <v>17</v>
      </c>
    </row>
    <row r="28997" spans="2:2">
      <c r="B28997">
        <f t="shared" ref="B28997:B29060" si="662">+IF(F28996=44085,B28996+1,B28996)</f>
        <v>17</v>
      </c>
    </row>
    <row r="28998" spans="2:2">
      <c r="B28998">
        <f t="shared" si="662"/>
        <v>17</v>
      </c>
    </row>
    <row r="28999" spans="2:2">
      <c r="B28999">
        <f t="shared" si="662"/>
        <v>17</v>
      </c>
    </row>
    <row r="29000" spans="2:2">
      <c r="B29000">
        <f t="shared" si="662"/>
        <v>17</v>
      </c>
    </row>
    <row r="29001" spans="2:2">
      <c r="B29001">
        <f t="shared" si="662"/>
        <v>17</v>
      </c>
    </row>
    <row r="29002" spans="2:2">
      <c r="B29002">
        <f t="shared" si="662"/>
        <v>17</v>
      </c>
    </row>
    <row r="29003" spans="2:2">
      <c r="B29003">
        <f t="shared" si="662"/>
        <v>17</v>
      </c>
    </row>
    <row r="29004" spans="2:2">
      <c r="B29004">
        <f t="shared" si="662"/>
        <v>17</v>
      </c>
    </row>
    <row r="29005" spans="2:2">
      <c r="B29005">
        <f t="shared" si="662"/>
        <v>17</v>
      </c>
    </row>
    <row r="29006" spans="2:2">
      <c r="B29006">
        <f t="shared" si="662"/>
        <v>17</v>
      </c>
    </row>
    <row r="29007" spans="2:2">
      <c r="B29007">
        <f t="shared" si="662"/>
        <v>17</v>
      </c>
    </row>
    <row r="29008" spans="2:2">
      <c r="B29008">
        <f t="shared" si="662"/>
        <v>17</v>
      </c>
    </row>
    <row r="29009" spans="2:2">
      <c r="B29009">
        <f t="shared" si="662"/>
        <v>17</v>
      </c>
    </row>
    <row r="29010" spans="2:2">
      <c r="B29010">
        <f t="shared" si="662"/>
        <v>17</v>
      </c>
    </row>
    <row r="29011" spans="2:2">
      <c r="B29011">
        <f t="shared" si="662"/>
        <v>17</v>
      </c>
    </row>
    <row r="29012" spans="2:2">
      <c r="B29012">
        <f t="shared" si="662"/>
        <v>17</v>
      </c>
    </row>
    <row r="29013" spans="2:2">
      <c r="B29013">
        <f t="shared" si="662"/>
        <v>17</v>
      </c>
    </row>
    <row r="29014" spans="2:2">
      <c r="B29014">
        <f t="shared" si="662"/>
        <v>17</v>
      </c>
    </row>
    <row r="29015" spans="2:2">
      <c r="B29015">
        <f t="shared" si="662"/>
        <v>17</v>
      </c>
    </row>
    <row r="29016" spans="2:2">
      <c r="B29016">
        <f t="shared" si="662"/>
        <v>17</v>
      </c>
    </row>
    <row r="29017" spans="2:2">
      <c r="B29017">
        <f t="shared" si="662"/>
        <v>17</v>
      </c>
    </row>
    <row r="29018" spans="2:2">
      <c r="B29018">
        <f t="shared" si="662"/>
        <v>17</v>
      </c>
    </row>
    <row r="29019" spans="2:2">
      <c r="B29019">
        <f t="shared" si="662"/>
        <v>17</v>
      </c>
    </row>
    <row r="29020" spans="2:2">
      <c r="B29020">
        <f t="shared" si="662"/>
        <v>17</v>
      </c>
    </row>
    <row r="29021" spans="2:2">
      <c r="B29021">
        <f t="shared" si="662"/>
        <v>17</v>
      </c>
    </row>
    <row r="29022" spans="2:2">
      <c r="B29022">
        <f t="shared" si="662"/>
        <v>17</v>
      </c>
    </row>
    <row r="29023" spans="2:2">
      <c r="B29023">
        <f t="shared" si="662"/>
        <v>17</v>
      </c>
    </row>
    <row r="29024" spans="2:2">
      <c r="B29024">
        <f t="shared" si="662"/>
        <v>17</v>
      </c>
    </row>
    <row r="29025" spans="2:2">
      <c r="B29025">
        <f t="shared" si="662"/>
        <v>17</v>
      </c>
    </row>
    <row r="29026" spans="2:2">
      <c r="B29026">
        <f t="shared" si="662"/>
        <v>17</v>
      </c>
    </row>
    <row r="29027" spans="2:2">
      <c r="B29027">
        <f t="shared" si="662"/>
        <v>17</v>
      </c>
    </row>
    <row r="29028" spans="2:2">
      <c r="B29028">
        <f t="shared" si="662"/>
        <v>17</v>
      </c>
    </row>
    <row r="29029" spans="2:2">
      <c r="B29029">
        <f t="shared" si="662"/>
        <v>17</v>
      </c>
    </row>
    <row r="29030" spans="2:2">
      <c r="B29030">
        <f t="shared" si="662"/>
        <v>17</v>
      </c>
    </row>
    <row r="29031" spans="2:2">
      <c r="B29031">
        <f t="shared" si="662"/>
        <v>17</v>
      </c>
    </row>
    <row r="29032" spans="2:2">
      <c r="B29032">
        <f t="shared" si="662"/>
        <v>17</v>
      </c>
    </row>
    <row r="29033" spans="2:2">
      <c r="B29033">
        <f t="shared" si="662"/>
        <v>17</v>
      </c>
    </row>
    <row r="29034" spans="2:2">
      <c r="B29034">
        <f t="shared" si="662"/>
        <v>17</v>
      </c>
    </row>
    <row r="29035" spans="2:2">
      <c r="B29035">
        <f t="shared" si="662"/>
        <v>17</v>
      </c>
    </row>
    <row r="29036" spans="2:2">
      <c r="B29036">
        <f t="shared" si="662"/>
        <v>17</v>
      </c>
    </row>
    <row r="29037" spans="2:2">
      <c r="B29037">
        <f t="shared" si="662"/>
        <v>17</v>
      </c>
    </row>
    <row r="29038" spans="2:2">
      <c r="B29038">
        <f t="shared" si="662"/>
        <v>17</v>
      </c>
    </row>
    <row r="29039" spans="2:2">
      <c r="B29039">
        <f t="shared" si="662"/>
        <v>17</v>
      </c>
    </row>
    <row r="29040" spans="2:2">
      <c r="B29040">
        <f t="shared" si="662"/>
        <v>17</v>
      </c>
    </row>
    <row r="29041" spans="2:2">
      <c r="B29041">
        <f t="shared" si="662"/>
        <v>17</v>
      </c>
    </row>
    <row r="29042" spans="2:2">
      <c r="B29042">
        <f t="shared" si="662"/>
        <v>17</v>
      </c>
    </row>
    <row r="29043" spans="2:2">
      <c r="B29043">
        <f t="shared" si="662"/>
        <v>17</v>
      </c>
    </row>
    <row r="29044" spans="2:2">
      <c r="B29044">
        <f t="shared" si="662"/>
        <v>17</v>
      </c>
    </row>
    <row r="29045" spans="2:2">
      <c r="B29045">
        <f t="shared" si="662"/>
        <v>17</v>
      </c>
    </row>
    <row r="29046" spans="2:2">
      <c r="B29046">
        <f t="shared" si="662"/>
        <v>17</v>
      </c>
    </row>
    <row r="29047" spans="2:2">
      <c r="B29047">
        <f t="shared" si="662"/>
        <v>17</v>
      </c>
    </row>
    <row r="29048" spans="2:2">
      <c r="B29048">
        <f t="shared" si="662"/>
        <v>17</v>
      </c>
    </row>
    <row r="29049" spans="2:2">
      <c r="B29049">
        <f t="shared" si="662"/>
        <v>17</v>
      </c>
    </row>
    <row r="29050" spans="2:2">
      <c r="B29050">
        <f t="shared" si="662"/>
        <v>17</v>
      </c>
    </row>
    <row r="29051" spans="2:2">
      <c r="B29051">
        <f t="shared" si="662"/>
        <v>17</v>
      </c>
    </row>
    <row r="29052" spans="2:2">
      <c r="B29052">
        <f t="shared" si="662"/>
        <v>17</v>
      </c>
    </row>
    <row r="29053" spans="2:2">
      <c r="B29053">
        <f t="shared" si="662"/>
        <v>17</v>
      </c>
    </row>
    <row r="29054" spans="2:2">
      <c r="B29054">
        <f t="shared" si="662"/>
        <v>17</v>
      </c>
    </row>
    <row r="29055" spans="2:2">
      <c r="B29055">
        <f t="shared" si="662"/>
        <v>17</v>
      </c>
    </row>
    <row r="29056" spans="2:2">
      <c r="B29056">
        <f t="shared" si="662"/>
        <v>17</v>
      </c>
    </row>
    <row r="29057" spans="2:2">
      <c r="B29057">
        <f t="shared" si="662"/>
        <v>17</v>
      </c>
    </row>
    <row r="29058" spans="2:2">
      <c r="B29058">
        <f t="shared" si="662"/>
        <v>17</v>
      </c>
    </row>
    <row r="29059" spans="2:2">
      <c r="B29059">
        <f t="shared" si="662"/>
        <v>17</v>
      </c>
    </row>
    <row r="29060" spans="2:2">
      <c r="B29060">
        <f t="shared" si="662"/>
        <v>17</v>
      </c>
    </row>
    <row r="29061" spans="2:2">
      <c r="B29061">
        <f t="shared" ref="B29061:B29124" si="663">+IF(F29060=44085,B29060+1,B29060)</f>
        <v>17</v>
      </c>
    </row>
    <row r="29062" spans="2:2">
      <c r="B29062">
        <f t="shared" si="663"/>
        <v>17</v>
      </c>
    </row>
    <row r="29063" spans="2:2">
      <c r="B29063">
        <f t="shared" si="663"/>
        <v>17</v>
      </c>
    </row>
    <row r="29064" spans="2:2">
      <c r="B29064">
        <f t="shared" si="663"/>
        <v>17</v>
      </c>
    </row>
    <row r="29065" spans="2:2">
      <c r="B29065">
        <f t="shared" si="663"/>
        <v>17</v>
      </c>
    </row>
    <row r="29066" spans="2:2">
      <c r="B29066">
        <f t="shared" si="663"/>
        <v>17</v>
      </c>
    </row>
    <row r="29067" spans="2:2">
      <c r="B29067">
        <f t="shared" si="663"/>
        <v>17</v>
      </c>
    </row>
    <row r="29068" spans="2:2">
      <c r="B29068">
        <f t="shared" si="663"/>
        <v>17</v>
      </c>
    </row>
    <row r="29069" spans="2:2">
      <c r="B29069">
        <f t="shared" si="663"/>
        <v>17</v>
      </c>
    </row>
    <row r="29070" spans="2:2">
      <c r="B29070">
        <f t="shared" si="663"/>
        <v>17</v>
      </c>
    </row>
    <row r="29071" spans="2:2">
      <c r="B29071">
        <f t="shared" si="663"/>
        <v>17</v>
      </c>
    </row>
    <row r="29072" spans="2:2">
      <c r="B29072">
        <f t="shared" si="663"/>
        <v>17</v>
      </c>
    </row>
    <row r="29073" spans="2:2">
      <c r="B29073">
        <f t="shared" si="663"/>
        <v>17</v>
      </c>
    </row>
    <row r="29074" spans="2:2">
      <c r="B29074">
        <f t="shared" si="663"/>
        <v>17</v>
      </c>
    </row>
    <row r="29075" spans="2:2">
      <c r="B29075">
        <f t="shared" si="663"/>
        <v>17</v>
      </c>
    </row>
    <row r="29076" spans="2:2">
      <c r="B29076">
        <f t="shared" si="663"/>
        <v>17</v>
      </c>
    </row>
    <row r="29077" spans="2:2">
      <c r="B29077">
        <f t="shared" si="663"/>
        <v>17</v>
      </c>
    </row>
    <row r="29078" spans="2:2">
      <c r="B29078">
        <f t="shared" si="663"/>
        <v>17</v>
      </c>
    </row>
    <row r="29079" spans="2:2">
      <c r="B29079">
        <f t="shared" si="663"/>
        <v>17</v>
      </c>
    </row>
    <row r="29080" spans="2:2">
      <c r="B29080">
        <f t="shared" si="663"/>
        <v>17</v>
      </c>
    </row>
    <row r="29081" spans="2:2">
      <c r="B29081">
        <f t="shared" si="663"/>
        <v>17</v>
      </c>
    </row>
    <row r="29082" spans="2:2">
      <c r="B29082">
        <f t="shared" si="663"/>
        <v>17</v>
      </c>
    </row>
    <row r="29083" spans="2:2">
      <c r="B29083">
        <f t="shared" si="663"/>
        <v>17</v>
      </c>
    </row>
    <row r="29084" spans="2:2">
      <c r="B29084">
        <f t="shared" si="663"/>
        <v>17</v>
      </c>
    </row>
    <row r="29085" spans="2:2">
      <c r="B29085">
        <f t="shared" si="663"/>
        <v>17</v>
      </c>
    </row>
    <row r="29086" spans="2:2">
      <c r="B29086">
        <f t="shared" si="663"/>
        <v>17</v>
      </c>
    </row>
    <row r="29087" spans="2:2">
      <c r="B29087">
        <f t="shared" si="663"/>
        <v>17</v>
      </c>
    </row>
    <row r="29088" spans="2:2">
      <c r="B29088">
        <f t="shared" si="663"/>
        <v>17</v>
      </c>
    </row>
    <row r="29089" spans="2:2">
      <c r="B29089">
        <f t="shared" si="663"/>
        <v>17</v>
      </c>
    </row>
    <row r="29090" spans="2:2">
      <c r="B29090">
        <f t="shared" si="663"/>
        <v>17</v>
      </c>
    </row>
    <row r="29091" spans="2:2">
      <c r="B29091">
        <f t="shared" si="663"/>
        <v>17</v>
      </c>
    </row>
    <row r="29092" spans="2:2">
      <c r="B29092">
        <f t="shared" si="663"/>
        <v>17</v>
      </c>
    </row>
    <row r="29093" spans="2:2">
      <c r="B29093">
        <f t="shared" si="663"/>
        <v>17</v>
      </c>
    </row>
    <row r="29094" spans="2:2">
      <c r="B29094">
        <f t="shared" si="663"/>
        <v>17</v>
      </c>
    </row>
    <row r="29095" spans="2:2">
      <c r="B29095">
        <f t="shared" si="663"/>
        <v>17</v>
      </c>
    </row>
    <row r="29096" spans="2:2">
      <c r="B29096">
        <f t="shared" si="663"/>
        <v>17</v>
      </c>
    </row>
    <row r="29097" spans="2:2">
      <c r="B29097">
        <f t="shared" si="663"/>
        <v>17</v>
      </c>
    </row>
    <row r="29098" spans="2:2">
      <c r="B29098">
        <f t="shared" si="663"/>
        <v>17</v>
      </c>
    </row>
    <row r="29099" spans="2:2">
      <c r="B29099">
        <f t="shared" si="663"/>
        <v>17</v>
      </c>
    </row>
    <row r="29100" spans="2:2">
      <c r="B29100">
        <f t="shared" si="663"/>
        <v>17</v>
      </c>
    </row>
    <row r="29101" spans="2:2">
      <c r="B29101">
        <f t="shared" si="663"/>
        <v>17</v>
      </c>
    </row>
    <row r="29102" spans="2:2">
      <c r="B29102">
        <f t="shared" si="663"/>
        <v>17</v>
      </c>
    </row>
    <row r="29103" spans="2:2">
      <c r="B29103">
        <f t="shared" si="663"/>
        <v>17</v>
      </c>
    </row>
    <row r="29104" spans="2:2">
      <c r="B29104">
        <f t="shared" si="663"/>
        <v>17</v>
      </c>
    </row>
    <row r="29105" spans="2:2">
      <c r="B29105">
        <f t="shared" si="663"/>
        <v>17</v>
      </c>
    </row>
    <row r="29106" spans="2:2">
      <c r="B29106">
        <f t="shared" si="663"/>
        <v>17</v>
      </c>
    </row>
    <row r="29107" spans="2:2">
      <c r="B29107">
        <f t="shared" si="663"/>
        <v>17</v>
      </c>
    </row>
    <row r="29108" spans="2:2">
      <c r="B29108">
        <f t="shared" si="663"/>
        <v>17</v>
      </c>
    </row>
    <row r="29109" spans="2:2">
      <c r="B29109">
        <f t="shared" si="663"/>
        <v>17</v>
      </c>
    </row>
    <row r="29110" spans="2:2">
      <c r="B29110">
        <f t="shared" si="663"/>
        <v>17</v>
      </c>
    </row>
    <row r="29111" spans="2:2">
      <c r="B29111">
        <f t="shared" si="663"/>
        <v>17</v>
      </c>
    </row>
    <row r="29112" spans="2:2">
      <c r="B29112">
        <f t="shared" si="663"/>
        <v>17</v>
      </c>
    </row>
    <row r="29113" spans="2:2">
      <c r="B29113">
        <f t="shared" si="663"/>
        <v>17</v>
      </c>
    </row>
    <row r="29114" spans="2:2">
      <c r="B29114">
        <f t="shared" si="663"/>
        <v>17</v>
      </c>
    </row>
    <row r="29115" spans="2:2">
      <c r="B29115">
        <f t="shared" si="663"/>
        <v>17</v>
      </c>
    </row>
    <row r="29116" spans="2:2">
      <c r="B29116">
        <f t="shared" si="663"/>
        <v>17</v>
      </c>
    </row>
    <row r="29117" spans="2:2">
      <c r="B29117">
        <f t="shared" si="663"/>
        <v>17</v>
      </c>
    </row>
    <row r="29118" spans="2:2">
      <c r="B29118">
        <f t="shared" si="663"/>
        <v>17</v>
      </c>
    </row>
    <row r="29119" spans="2:2">
      <c r="B29119">
        <f t="shared" si="663"/>
        <v>17</v>
      </c>
    </row>
    <row r="29120" spans="2:2">
      <c r="B29120">
        <f t="shared" si="663"/>
        <v>17</v>
      </c>
    </row>
    <row r="29121" spans="2:2">
      <c r="B29121">
        <f t="shared" si="663"/>
        <v>17</v>
      </c>
    </row>
    <row r="29122" spans="2:2">
      <c r="B29122">
        <f t="shared" si="663"/>
        <v>17</v>
      </c>
    </row>
    <row r="29123" spans="2:2">
      <c r="B29123">
        <f t="shared" si="663"/>
        <v>17</v>
      </c>
    </row>
    <row r="29124" spans="2:2">
      <c r="B29124">
        <f t="shared" si="663"/>
        <v>17</v>
      </c>
    </row>
    <row r="29125" spans="2:2">
      <c r="B29125">
        <f t="shared" ref="B29125:B29188" si="664">+IF(F29124=44085,B29124+1,B29124)</f>
        <v>17</v>
      </c>
    </row>
    <row r="29126" spans="2:2">
      <c r="B29126">
        <f t="shared" si="664"/>
        <v>17</v>
      </c>
    </row>
    <row r="29127" spans="2:2">
      <c r="B29127">
        <f t="shared" si="664"/>
        <v>17</v>
      </c>
    </row>
    <row r="29128" spans="2:2">
      <c r="B29128">
        <f t="shared" si="664"/>
        <v>17</v>
      </c>
    </row>
    <row r="29129" spans="2:2">
      <c r="B29129">
        <f t="shared" si="664"/>
        <v>17</v>
      </c>
    </row>
    <row r="29130" spans="2:2">
      <c r="B29130">
        <f t="shared" si="664"/>
        <v>17</v>
      </c>
    </row>
    <row r="29131" spans="2:2">
      <c r="B29131">
        <f t="shared" si="664"/>
        <v>17</v>
      </c>
    </row>
    <row r="29132" spans="2:2">
      <c r="B29132">
        <f t="shared" si="664"/>
        <v>17</v>
      </c>
    </row>
    <row r="29133" spans="2:2">
      <c r="B29133">
        <f t="shared" si="664"/>
        <v>17</v>
      </c>
    </row>
    <row r="29134" spans="2:2">
      <c r="B29134">
        <f t="shared" si="664"/>
        <v>17</v>
      </c>
    </row>
    <row r="29135" spans="2:2">
      <c r="B29135">
        <f t="shared" si="664"/>
        <v>17</v>
      </c>
    </row>
    <row r="29136" spans="2:2">
      <c r="B29136">
        <f t="shared" si="664"/>
        <v>17</v>
      </c>
    </row>
    <row r="29137" spans="2:2">
      <c r="B29137">
        <f t="shared" si="664"/>
        <v>17</v>
      </c>
    </row>
    <row r="29138" spans="2:2">
      <c r="B29138">
        <f t="shared" si="664"/>
        <v>17</v>
      </c>
    </row>
    <row r="29139" spans="2:2">
      <c r="B29139">
        <f t="shared" si="664"/>
        <v>17</v>
      </c>
    </row>
    <row r="29140" spans="2:2">
      <c r="B29140">
        <f t="shared" si="664"/>
        <v>17</v>
      </c>
    </row>
    <row r="29141" spans="2:2">
      <c r="B29141">
        <f t="shared" si="664"/>
        <v>17</v>
      </c>
    </row>
    <row r="29142" spans="2:2">
      <c r="B29142">
        <f t="shared" si="664"/>
        <v>17</v>
      </c>
    </row>
    <row r="29143" spans="2:2">
      <c r="B29143">
        <f t="shared" si="664"/>
        <v>17</v>
      </c>
    </row>
    <row r="29144" spans="2:2">
      <c r="B29144">
        <f t="shared" si="664"/>
        <v>17</v>
      </c>
    </row>
    <row r="29145" spans="2:2">
      <c r="B29145">
        <f t="shared" si="664"/>
        <v>17</v>
      </c>
    </row>
    <row r="29146" spans="2:2">
      <c r="B29146">
        <f t="shared" si="664"/>
        <v>17</v>
      </c>
    </row>
    <row r="29147" spans="2:2">
      <c r="B29147">
        <f t="shared" si="664"/>
        <v>17</v>
      </c>
    </row>
    <row r="29148" spans="2:2">
      <c r="B29148">
        <f t="shared" si="664"/>
        <v>17</v>
      </c>
    </row>
    <row r="29149" spans="2:2">
      <c r="B29149">
        <f t="shared" si="664"/>
        <v>17</v>
      </c>
    </row>
    <row r="29150" spans="2:2">
      <c r="B29150">
        <f t="shared" si="664"/>
        <v>17</v>
      </c>
    </row>
    <row r="29151" spans="2:2">
      <c r="B29151">
        <f t="shared" si="664"/>
        <v>17</v>
      </c>
    </row>
    <row r="29152" spans="2:2">
      <c r="B29152">
        <f t="shared" si="664"/>
        <v>17</v>
      </c>
    </row>
    <row r="29153" spans="2:2">
      <c r="B29153">
        <f t="shared" si="664"/>
        <v>17</v>
      </c>
    </row>
    <row r="29154" spans="2:2">
      <c r="B29154">
        <f t="shared" si="664"/>
        <v>17</v>
      </c>
    </row>
    <row r="29155" spans="2:2">
      <c r="B29155">
        <f t="shared" si="664"/>
        <v>17</v>
      </c>
    </row>
    <row r="29156" spans="2:2">
      <c r="B29156">
        <f t="shared" si="664"/>
        <v>17</v>
      </c>
    </row>
    <row r="29157" spans="2:2">
      <c r="B29157">
        <f t="shared" si="664"/>
        <v>17</v>
      </c>
    </row>
    <row r="29158" spans="2:2">
      <c r="B29158">
        <f t="shared" si="664"/>
        <v>17</v>
      </c>
    </row>
    <row r="29159" spans="2:2">
      <c r="B29159">
        <f t="shared" si="664"/>
        <v>17</v>
      </c>
    </row>
    <row r="29160" spans="2:2">
      <c r="B29160">
        <f t="shared" si="664"/>
        <v>17</v>
      </c>
    </row>
    <row r="29161" spans="2:2">
      <c r="B29161">
        <f t="shared" si="664"/>
        <v>17</v>
      </c>
    </row>
    <row r="29162" spans="2:2">
      <c r="B29162">
        <f t="shared" si="664"/>
        <v>17</v>
      </c>
    </row>
    <row r="29163" spans="2:2">
      <c r="B29163">
        <f t="shared" si="664"/>
        <v>17</v>
      </c>
    </row>
    <row r="29164" spans="2:2">
      <c r="B29164">
        <f t="shared" si="664"/>
        <v>17</v>
      </c>
    </row>
    <row r="29165" spans="2:2">
      <c r="B29165">
        <f t="shared" si="664"/>
        <v>17</v>
      </c>
    </row>
    <row r="29166" spans="2:2">
      <c r="B29166">
        <f t="shared" si="664"/>
        <v>17</v>
      </c>
    </row>
    <row r="29167" spans="2:2">
      <c r="B29167">
        <f t="shared" si="664"/>
        <v>17</v>
      </c>
    </row>
    <row r="29168" spans="2:2">
      <c r="B29168">
        <f t="shared" si="664"/>
        <v>17</v>
      </c>
    </row>
    <row r="29169" spans="2:2">
      <c r="B29169">
        <f t="shared" si="664"/>
        <v>17</v>
      </c>
    </row>
    <row r="29170" spans="2:2">
      <c r="B29170">
        <f t="shared" si="664"/>
        <v>17</v>
      </c>
    </row>
    <row r="29171" spans="2:2">
      <c r="B29171">
        <f t="shared" si="664"/>
        <v>17</v>
      </c>
    </row>
    <row r="29172" spans="2:2">
      <c r="B29172">
        <f t="shared" si="664"/>
        <v>17</v>
      </c>
    </row>
    <row r="29173" spans="2:2">
      <c r="B29173">
        <f t="shared" si="664"/>
        <v>17</v>
      </c>
    </row>
    <row r="29174" spans="2:2">
      <c r="B29174">
        <f t="shared" si="664"/>
        <v>17</v>
      </c>
    </row>
    <row r="29175" spans="2:2">
      <c r="B29175">
        <f t="shared" si="664"/>
        <v>17</v>
      </c>
    </row>
    <row r="29176" spans="2:2">
      <c r="B29176">
        <f t="shared" si="664"/>
        <v>17</v>
      </c>
    </row>
    <row r="29177" spans="2:2">
      <c r="B29177">
        <f t="shared" si="664"/>
        <v>17</v>
      </c>
    </row>
    <row r="29178" spans="2:2">
      <c r="B29178">
        <f t="shared" si="664"/>
        <v>17</v>
      </c>
    </row>
    <row r="29179" spans="2:2">
      <c r="B29179">
        <f t="shared" si="664"/>
        <v>17</v>
      </c>
    </row>
    <row r="29180" spans="2:2">
      <c r="B29180">
        <f t="shared" si="664"/>
        <v>17</v>
      </c>
    </row>
    <row r="29181" spans="2:2">
      <c r="B29181">
        <f t="shared" si="664"/>
        <v>17</v>
      </c>
    </row>
    <row r="29182" spans="2:2">
      <c r="B29182">
        <f t="shared" si="664"/>
        <v>17</v>
      </c>
    </row>
    <row r="29183" spans="2:2">
      <c r="B29183">
        <f t="shared" si="664"/>
        <v>17</v>
      </c>
    </row>
    <row r="29184" spans="2:2">
      <c r="B29184">
        <f t="shared" si="664"/>
        <v>17</v>
      </c>
    </row>
    <row r="29185" spans="2:2">
      <c r="B29185">
        <f t="shared" si="664"/>
        <v>17</v>
      </c>
    </row>
    <row r="29186" spans="2:2">
      <c r="B29186">
        <f t="shared" si="664"/>
        <v>17</v>
      </c>
    </row>
    <row r="29187" spans="2:2">
      <c r="B29187">
        <f t="shared" si="664"/>
        <v>17</v>
      </c>
    </row>
    <row r="29188" spans="2:2">
      <c r="B29188">
        <f t="shared" si="664"/>
        <v>17</v>
      </c>
    </row>
    <row r="29189" spans="2:2">
      <c r="B29189">
        <f t="shared" ref="B29189:B29252" si="665">+IF(F29188=44085,B29188+1,B29188)</f>
        <v>17</v>
      </c>
    </row>
    <row r="29190" spans="2:2">
      <c r="B29190">
        <f t="shared" si="665"/>
        <v>17</v>
      </c>
    </row>
    <row r="29191" spans="2:2">
      <c r="B29191">
        <f t="shared" si="665"/>
        <v>17</v>
      </c>
    </row>
    <row r="29192" spans="2:2">
      <c r="B29192">
        <f t="shared" si="665"/>
        <v>17</v>
      </c>
    </row>
    <row r="29193" spans="2:2">
      <c r="B29193">
        <f t="shared" si="665"/>
        <v>17</v>
      </c>
    </row>
    <row r="29194" spans="2:2">
      <c r="B29194">
        <f t="shared" si="665"/>
        <v>17</v>
      </c>
    </row>
    <row r="29195" spans="2:2">
      <c r="B29195">
        <f t="shared" si="665"/>
        <v>17</v>
      </c>
    </row>
    <row r="29196" spans="2:2">
      <c r="B29196">
        <f t="shared" si="665"/>
        <v>17</v>
      </c>
    </row>
    <row r="29197" spans="2:2">
      <c r="B29197">
        <f t="shared" si="665"/>
        <v>17</v>
      </c>
    </row>
    <row r="29198" spans="2:2">
      <c r="B29198">
        <f t="shared" si="665"/>
        <v>17</v>
      </c>
    </row>
    <row r="29199" spans="2:2">
      <c r="B29199">
        <f t="shared" si="665"/>
        <v>17</v>
      </c>
    </row>
    <row r="29200" spans="2:2">
      <c r="B29200">
        <f t="shared" si="665"/>
        <v>17</v>
      </c>
    </row>
    <row r="29201" spans="2:2">
      <c r="B29201">
        <f t="shared" si="665"/>
        <v>17</v>
      </c>
    </row>
    <row r="29202" spans="2:2">
      <c r="B29202">
        <f t="shared" si="665"/>
        <v>17</v>
      </c>
    </row>
    <row r="29203" spans="2:2">
      <c r="B29203">
        <f t="shared" si="665"/>
        <v>17</v>
      </c>
    </row>
    <row r="29204" spans="2:2">
      <c r="B29204">
        <f t="shared" si="665"/>
        <v>17</v>
      </c>
    </row>
    <row r="29205" spans="2:2">
      <c r="B29205">
        <f t="shared" si="665"/>
        <v>17</v>
      </c>
    </row>
    <row r="29206" spans="2:2">
      <c r="B29206">
        <f t="shared" si="665"/>
        <v>17</v>
      </c>
    </row>
    <row r="29207" spans="2:2">
      <c r="B29207">
        <f t="shared" si="665"/>
        <v>17</v>
      </c>
    </row>
    <row r="29208" spans="2:2">
      <c r="B29208">
        <f t="shared" si="665"/>
        <v>17</v>
      </c>
    </row>
    <row r="29209" spans="2:2">
      <c r="B29209">
        <f t="shared" si="665"/>
        <v>17</v>
      </c>
    </row>
    <row r="29210" spans="2:2">
      <c r="B29210">
        <f t="shared" si="665"/>
        <v>17</v>
      </c>
    </row>
    <row r="29211" spans="2:2">
      <c r="B29211">
        <f t="shared" si="665"/>
        <v>17</v>
      </c>
    </row>
    <row r="29212" spans="2:2">
      <c r="B29212">
        <f t="shared" si="665"/>
        <v>17</v>
      </c>
    </row>
    <row r="29213" spans="2:2">
      <c r="B29213">
        <f t="shared" si="665"/>
        <v>17</v>
      </c>
    </row>
    <row r="29214" spans="2:2">
      <c r="B29214">
        <f t="shared" si="665"/>
        <v>17</v>
      </c>
    </row>
    <row r="29215" spans="2:2">
      <c r="B29215">
        <f t="shared" si="665"/>
        <v>17</v>
      </c>
    </row>
    <row r="29216" spans="2:2">
      <c r="B29216">
        <f t="shared" si="665"/>
        <v>17</v>
      </c>
    </row>
    <row r="29217" spans="2:2">
      <c r="B29217">
        <f t="shared" si="665"/>
        <v>17</v>
      </c>
    </row>
    <row r="29218" spans="2:2">
      <c r="B29218">
        <f t="shared" si="665"/>
        <v>17</v>
      </c>
    </row>
    <row r="29219" spans="2:2">
      <c r="B29219">
        <f t="shared" si="665"/>
        <v>17</v>
      </c>
    </row>
    <row r="29220" spans="2:2">
      <c r="B29220">
        <f t="shared" si="665"/>
        <v>17</v>
      </c>
    </row>
    <row r="29221" spans="2:2">
      <c r="B29221">
        <f t="shared" si="665"/>
        <v>17</v>
      </c>
    </row>
    <row r="29222" spans="2:2">
      <c r="B29222">
        <f t="shared" si="665"/>
        <v>17</v>
      </c>
    </row>
    <row r="29223" spans="2:2">
      <c r="B29223">
        <f t="shared" si="665"/>
        <v>17</v>
      </c>
    </row>
    <row r="29224" spans="2:2">
      <c r="B29224">
        <f t="shared" si="665"/>
        <v>17</v>
      </c>
    </row>
    <row r="29225" spans="2:2">
      <c r="B29225">
        <f t="shared" si="665"/>
        <v>17</v>
      </c>
    </row>
    <row r="29226" spans="2:2">
      <c r="B29226">
        <f t="shared" si="665"/>
        <v>17</v>
      </c>
    </row>
    <row r="29227" spans="2:2">
      <c r="B29227">
        <f t="shared" si="665"/>
        <v>17</v>
      </c>
    </row>
    <row r="29228" spans="2:2">
      <c r="B29228">
        <f t="shared" si="665"/>
        <v>17</v>
      </c>
    </row>
    <row r="29229" spans="2:2">
      <c r="B29229">
        <f t="shared" si="665"/>
        <v>17</v>
      </c>
    </row>
    <row r="29230" spans="2:2">
      <c r="B29230">
        <f t="shared" si="665"/>
        <v>17</v>
      </c>
    </row>
    <row r="29231" spans="2:2">
      <c r="B29231">
        <f t="shared" si="665"/>
        <v>17</v>
      </c>
    </row>
    <row r="29232" spans="2:2">
      <c r="B29232">
        <f t="shared" si="665"/>
        <v>17</v>
      </c>
    </row>
    <row r="29233" spans="2:2">
      <c r="B29233">
        <f t="shared" si="665"/>
        <v>17</v>
      </c>
    </row>
    <row r="29234" spans="2:2">
      <c r="B29234">
        <f t="shared" si="665"/>
        <v>17</v>
      </c>
    </row>
    <row r="29235" spans="2:2">
      <c r="B29235">
        <f t="shared" si="665"/>
        <v>17</v>
      </c>
    </row>
    <row r="29236" spans="2:2">
      <c r="B29236">
        <f t="shared" si="665"/>
        <v>17</v>
      </c>
    </row>
    <row r="29237" spans="2:2">
      <c r="B29237">
        <f t="shared" si="665"/>
        <v>17</v>
      </c>
    </row>
    <row r="29238" spans="2:2">
      <c r="B29238">
        <f t="shared" si="665"/>
        <v>17</v>
      </c>
    </row>
    <row r="29239" spans="2:2">
      <c r="B29239">
        <f t="shared" si="665"/>
        <v>17</v>
      </c>
    </row>
    <row r="29240" spans="2:2">
      <c r="B29240">
        <f t="shared" si="665"/>
        <v>17</v>
      </c>
    </row>
    <row r="29241" spans="2:2">
      <c r="B29241">
        <f t="shared" si="665"/>
        <v>17</v>
      </c>
    </row>
    <row r="29242" spans="2:2">
      <c r="B29242">
        <f t="shared" si="665"/>
        <v>17</v>
      </c>
    </row>
    <row r="29243" spans="2:2">
      <c r="B29243">
        <f t="shared" si="665"/>
        <v>17</v>
      </c>
    </row>
    <row r="29244" spans="2:2">
      <c r="B29244">
        <f t="shared" si="665"/>
        <v>17</v>
      </c>
    </row>
    <row r="29245" spans="2:2">
      <c r="B29245">
        <f t="shared" si="665"/>
        <v>17</v>
      </c>
    </row>
    <row r="29246" spans="2:2">
      <c r="B29246">
        <f t="shared" si="665"/>
        <v>17</v>
      </c>
    </row>
    <row r="29247" spans="2:2">
      <c r="B29247">
        <f t="shared" si="665"/>
        <v>17</v>
      </c>
    </row>
    <row r="29248" spans="2:2">
      <c r="B29248">
        <f t="shared" si="665"/>
        <v>17</v>
      </c>
    </row>
    <row r="29249" spans="2:2">
      <c r="B29249">
        <f t="shared" si="665"/>
        <v>17</v>
      </c>
    </row>
    <row r="29250" spans="2:2">
      <c r="B29250">
        <f t="shared" si="665"/>
        <v>17</v>
      </c>
    </row>
    <row r="29251" spans="2:2">
      <c r="B29251">
        <f t="shared" si="665"/>
        <v>17</v>
      </c>
    </row>
    <row r="29252" spans="2:2">
      <c r="B29252">
        <f t="shared" si="665"/>
        <v>17</v>
      </c>
    </row>
    <row r="29253" spans="2:2">
      <c r="B29253">
        <f t="shared" ref="B29253:B29316" si="666">+IF(F29252=44085,B29252+1,B29252)</f>
        <v>17</v>
      </c>
    </row>
    <row r="29254" spans="2:2">
      <c r="B29254">
        <f t="shared" si="666"/>
        <v>17</v>
      </c>
    </row>
    <row r="29255" spans="2:2">
      <c r="B29255">
        <f t="shared" si="666"/>
        <v>17</v>
      </c>
    </row>
    <row r="29256" spans="2:2">
      <c r="B29256">
        <f t="shared" si="666"/>
        <v>17</v>
      </c>
    </row>
    <row r="29257" spans="2:2">
      <c r="B29257">
        <f t="shared" si="666"/>
        <v>17</v>
      </c>
    </row>
    <row r="29258" spans="2:2">
      <c r="B29258">
        <f t="shared" si="666"/>
        <v>17</v>
      </c>
    </row>
    <row r="29259" spans="2:2">
      <c r="B29259">
        <f t="shared" si="666"/>
        <v>17</v>
      </c>
    </row>
    <row r="29260" spans="2:2">
      <c r="B29260">
        <f t="shared" si="666"/>
        <v>17</v>
      </c>
    </row>
    <row r="29261" spans="2:2">
      <c r="B29261">
        <f t="shared" si="666"/>
        <v>17</v>
      </c>
    </row>
    <row r="29262" spans="2:2">
      <c r="B29262">
        <f t="shared" si="666"/>
        <v>17</v>
      </c>
    </row>
    <row r="29263" spans="2:2">
      <c r="B29263">
        <f t="shared" si="666"/>
        <v>17</v>
      </c>
    </row>
    <row r="29264" spans="2:2">
      <c r="B29264">
        <f t="shared" si="666"/>
        <v>17</v>
      </c>
    </row>
    <row r="29265" spans="2:2">
      <c r="B29265">
        <f t="shared" si="666"/>
        <v>17</v>
      </c>
    </row>
    <row r="29266" spans="2:2">
      <c r="B29266">
        <f t="shared" si="666"/>
        <v>17</v>
      </c>
    </row>
    <row r="29267" spans="2:2">
      <c r="B29267">
        <f t="shared" si="666"/>
        <v>17</v>
      </c>
    </row>
    <row r="29268" spans="2:2">
      <c r="B29268">
        <f t="shared" si="666"/>
        <v>17</v>
      </c>
    </row>
    <row r="29269" spans="2:2">
      <c r="B29269">
        <f t="shared" si="666"/>
        <v>17</v>
      </c>
    </row>
    <row r="29270" spans="2:2">
      <c r="B29270">
        <f t="shared" si="666"/>
        <v>17</v>
      </c>
    </row>
    <row r="29271" spans="2:2">
      <c r="B29271">
        <f t="shared" si="666"/>
        <v>17</v>
      </c>
    </row>
    <row r="29272" spans="2:2">
      <c r="B29272">
        <f t="shared" si="666"/>
        <v>17</v>
      </c>
    </row>
    <row r="29273" spans="2:2">
      <c r="B29273">
        <f t="shared" si="666"/>
        <v>17</v>
      </c>
    </row>
    <row r="29274" spans="2:2">
      <c r="B29274">
        <f t="shared" si="666"/>
        <v>17</v>
      </c>
    </row>
    <row r="29275" spans="2:2">
      <c r="B29275">
        <f t="shared" si="666"/>
        <v>17</v>
      </c>
    </row>
    <row r="29276" spans="2:2">
      <c r="B29276">
        <f t="shared" si="666"/>
        <v>17</v>
      </c>
    </row>
    <row r="29277" spans="2:2">
      <c r="B29277">
        <f t="shared" si="666"/>
        <v>17</v>
      </c>
    </row>
    <row r="29278" spans="2:2">
      <c r="B29278">
        <f t="shared" si="666"/>
        <v>17</v>
      </c>
    </row>
    <row r="29279" spans="2:2">
      <c r="B29279">
        <f t="shared" si="666"/>
        <v>17</v>
      </c>
    </row>
    <row r="29280" spans="2:2">
      <c r="B29280">
        <f t="shared" si="666"/>
        <v>17</v>
      </c>
    </row>
    <row r="29281" spans="2:2">
      <c r="B29281">
        <f t="shared" si="666"/>
        <v>17</v>
      </c>
    </row>
    <row r="29282" spans="2:2">
      <c r="B29282">
        <f t="shared" si="666"/>
        <v>17</v>
      </c>
    </row>
    <row r="29283" spans="2:2">
      <c r="B29283">
        <f t="shared" si="666"/>
        <v>17</v>
      </c>
    </row>
    <row r="29284" spans="2:2">
      <c r="B29284">
        <f t="shared" si="666"/>
        <v>17</v>
      </c>
    </row>
    <row r="29285" spans="2:2">
      <c r="B29285">
        <f t="shared" si="666"/>
        <v>17</v>
      </c>
    </row>
    <row r="29286" spans="2:2">
      <c r="B29286">
        <f t="shared" si="666"/>
        <v>17</v>
      </c>
    </row>
    <row r="29287" spans="2:2">
      <c r="B29287">
        <f t="shared" si="666"/>
        <v>17</v>
      </c>
    </row>
    <row r="29288" spans="2:2">
      <c r="B29288">
        <f t="shared" si="666"/>
        <v>17</v>
      </c>
    </row>
    <row r="29289" spans="2:2">
      <c r="B29289">
        <f t="shared" si="666"/>
        <v>17</v>
      </c>
    </row>
    <row r="29290" spans="2:2">
      <c r="B29290">
        <f t="shared" si="666"/>
        <v>17</v>
      </c>
    </row>
    <row r="29291" spans="2:2">
      <c r="B29291">
        <f t="shared" si="666"/>
        <v>17</v>
      </c>
    </row>
    <row r="29292" spans="2:2">
      <c r="B29292">
        <f t="shared" si="666"/>
        <v>17</v>
      </c>
    </row>
    <row r="29293" spans="2:2">
      <c r="B29293">
        <f t="shared" si="666"/>
        <v>17</v>
      </c>
    </row>
    <row r="29294" spans="2:2">
      <c r="B29294">
        <f t="shared" si="666"/>
        <v>17</v>
      </c>
    </row>
    <row r="29295" spans="2:2">
      <c r="B29295">
        <f t="shared" si="666"/>
        <v>17</v>
      </c>
    </row>
    <row r="29296" spans="2:2">
      <c r="B29296">
        <f t="shared" si="666"/>
        <v>17</v>
      </c>
    </row>
    <row r="29297" spans="2:2">
      <c r="B29297">
        <f t="shared" si="666"/>
        <v>17</v>
      </c>
    </row>
    <row r="29298" spans="2:2">
      <c r="B29298">
        <f t="shared" si="666"/>
        <v>17</v>
      </c>
    </row>
    <row r="29299" spans="2:2">
      <c r="B29299">
        <f t="shared" si="666"/>
        <v>17</v>
      </c>
    </row>
    <row r="29300" spans="2:2">
      <c r="B29300">
        <f t="shared" si="666"/>
        <v>17</v>
      </c>
    </row>
    <row r="29301" spans="2:2">
      <c r="B29301">
        <f t="shared" si="666"/>
        <v>17</v>
      </c>
    </row>
    <row r="29302" spans="2:2">
      <c r="B29302">
        <f t="shared" si="666"/>
        <v>17</v>
      </c>
    </row>
    <row r="29303" spans="2:2">
      <c r="B29303">
        <f t="shared" si="666"/>
        <v>17</v>
      </c>
    </row>
    <row r="29304" spans="2:2">
      <c r="B29304">
        <f t="shared" si="666"/>
        <v>17</v>
      </c>
    </row>
    <row r="29305" spans="2:2">
      <c r="B29305">
        <f t="shared" si="666"/>
        <v>17</v>
      </c>
    </row>
    <row r="29306" spans="2:2">
      <c r="B29306">
        <f t="shared" si="666"/>
        <v>17</v>
      </c>
    </row>
    <row r="29307" spans="2:2">
      <c r="B29307">
        <f t="shared" si="666"/>
        <v>17</v>
      </c>
    </row>
    <row r="29308" spans="2:2">
      <c r="B29308">
        <f t="shared" si="666"/>
        <v>17</v>
      </c>
    </row>
    <row r="29309" spans="2:2">
      <c r="B29309">
        <f t="shared" si="666"/>
        <v>17</v>
      </c>
    </row>
    <row r="29310" spans="2:2">
      <c r="B29310">
        <f t="shared" si="666"/>
        <v>17</v>
      </c>
    </row>
    <row r="29311" spans="2:2">
      <c r="B29311">
        <f t="shared" si="666"/>
        <v>17</v>
      </c>
    </row>
    <row r="29312" spans="2:2">
      <c r="B29312">
        <f t="shared" si="666"/>
        <v>17</v>
      </c>
    </row>
    <row r="29313" spans="2:2">
      <c r="B29313">
        <f t="shared" si="666"/>
        <v>17</v>
      </c>
    </row>
    <row r="29314" spans="2:2">
      <c r="B29314">
        <f t="shared" si="666"/>
        <v>17</v>
      </c>
    </row>
    <row r="29315" spans="2:2">
      <c r="B29315">
        <f t="shared" si="666"/>
        <v>17</v>
      </c>
    </row>
    <row r="29316" spans="2:2">
      <c r="B29316">
        <f t="shared" si="666"/>
        <v>17</v>
      </c>
    </row>
    <row r="29317" spans="2:2">
      <c r="B29317">
        <f t="shared" ref="B29317:B29380" si="667">+IF(F29316=44085,B29316+1,B29316)</f>
        <v>17</v>
      </c>
    </row>
    <row r="29318" spans="2:2">
      <c r="B29318">
        <f t="shared" si="667"/>
        <v>17</v>
      </c>
    </row>
    <row r="29319" spans="2:2">
      <c r="B29319">
        <f t="shared" si="667"/>
        <v>17</v>
      </c>
    </row>
    <row r="29320" spans="2:2">
      <c r="B29320">
        <f t="shared" si="667"/>
        <v>17</v>
      </c>
    </row>
    <row r="29321" spans="2:2">
      <c r="B29321">
        <f t="shared" si="667"/>
        <v>17</v>
      </c>
    </row>
    <row r="29322" spans="2:2">
      <c r="B29322">
        <f t="shared" si="667"/>
        <v>17</v>
      </c>
    </row>
    <row r="29323" spans="2:2">
      <c r="B29323">
        <f t="shared" si="667"/>
        <v>17</v>
      </c>
    </row>
    <row r="29324" spans="2:2">
      <c r="B29324">
        <f t="shared" si="667"/>
        <v>17</v>
      </c>
    </row>
    <row r="29325" spans="2:2">
      <c r="B29325">
        <f t="shared" si="667"/>
        <v>17</v>
      </c>
    </row>
    <row r="29326" spans="2:2">
      <c r="B29326">
        <f t="shared" si="667"/>
        <v>17</v>
      </c>
    </row>
    <row r="29327" spans="2:2">
      <c r="B29327">
        <f t="shared" si="667"/>
        <v>17</v>
      </c>
    </row>
    <row r="29328" spans="2:2">
      <c r="B29328">
        <f t="shared" si="667"/>
        <v>17</v>
      </c>
    </row>
    <row r="29329" spans="2:2">
      <c r="B29329">
        <f t="shared" si="667"/>
        <v>17</v>
      </c>
    </row>
    <row r="29330" spans="2:2">
      <c r="B29330">
        <f t="shared" si="667"/>
        <v>17</v>
      </c>
    </row>
    <row r="29331" spans="2:2">
      <c r="B29331">
        <f t="shared" si="667"/>
        <v>17</v>
      </c>
    </row>
    <row r="29332" spans="2:2">
      <c r="B29332">
        <f t="shared" si="667"/>
        <v>17</v>
      </c>
    </row>
    <row r="29333" spans="2:2">
      <c r="B29333">
        <f t="shared" si="667"/>
        <v>17</v>
      </c>
    </row>
    <row r="29334" spans="2:2">
      <c r="B29334">
        <f t="shared" si="667"/>
        <v>17</v>
      </c>
    </row>
    <row r="29335" spans="2:2">
      <c r="B29335">
        <f t="shared" si="667"/>
        <v>17</v>
      </c>
    </row>
    <row r="29336" spans="2:2">
      <c r="B29336">
        <f t="shared" si="667"/>
        <v>17</v>
      </c>
    </row>
    <row r="29337" spans="2:2">
      <c r="B29337">
        <f t="shared" si="667"/>
        <v>17</v>
      </c>
    </row>
    <row r="29338" spans="2:2">
      <c r="B29338">
        <f t="shared" si="667"/>
        <v>17</v>
      </c>
    </row>
    <row r="29339" spans="2:2">
      <c r="B29339">
        <f t="shared" si="667"/>
        <v>17</v>
      </c>
    </row>
    <row r="29340" spans="2:2">
      <c r="B29340">
        <f t="shared" si="667"/>
        <v>17</v>
      </c>
    </row>
    <row r="29341" spans="2:2">
      <c r="B29341">
        <f t="shared" si="667"/>
        <v>17</v>
      </c>
    </row>
    <row r="29342" spans="2:2">
      <c r="B29342">
        <f t="shared" si="667"/>
        <v>17</v>
      </c>
    </row>
    <row r="29343" spans="2:2">
      <c r="B29343">
        <f t="shared" si="667"/>
        <v>17</v>
      </c>
    </row>
    <row r="29344" spans="2:2">
      <c r="B29344">
        <f t="shared" si="667"/>
        <v>17</v>
      </c>
    </row>
    <row r="29345" spans="2:2">
      <c r="B29345">
        <f t="shared" si="667"/>
        <v>17</v>
      </c>
    </row>
    <row r="29346" spans="2:2">
      <c r="B29346">
        <f t="shared" si="667"/>
        <v>17</v>
      </c>
    </row>
    <row r="29347" spans="2:2">
      <c r="B29347">
        <f t="shared" si="667"/>
        <v>17</v>
      </c>
    </row>
    <row r="29348" spans="2:2">
      <c r="B29348">
        <f t="shared" si="667"/>
        <v>17</v>
      </c>
    </row>
    <row r="29349" spans="2:2">
      <c r="B29349">
        <f t="shared" si="667"/>
        <v>17</v>
      </c>
    </row>
    <row r="29350" spans="2:2">
      <c r="B29350">
        <f t="shared" si="667"/>
        <v>17</v>
      </c>
    </row>
    <row r="29351" spans="2:2">
      <c r="B29351">
        <f t="shared" si="667"/>
        <v>17</v>
      </c>
    </row>
    <row r="29352" spans="2:2">
      <c r="B29352">
        <f t="shared" si="667"/>
        <v>17</v>
      </c>
    </row>
    <row r="29353" spans="2:2">
      <c r="B29353">
        <f t="shared" si="667"/>
        <v>17</v>
      </c>
    </row>
    <row r="29354" spans="2:2">
      <c r="B29354">
        <f t="shared" si="667"/>
        <v>17</v>
      </c>
    </row>
    <row r="29355" spans="2:2">
      <c r="B29355">
        <f t="shared" si="667"/>
        <v>17</v>
      </c>
    </row>
    <row r="29356" spans="2:2">
      <c r="B29356">
        <f t="shared" si="667"/>
        <v>17</v>
      </c>
    </row>
    <row r="29357" spans="2:2">
      <c r="B29357">
        <f t="shared" si="667"/>
        <v>17</v>
      </c>
    </row>
    <row r="29358" spans="2:2">
      <c r="B29358">
        <f t="shared" si="667"/>
        <v>17</v>
      </c>
    </row>
    <row r="29359" spans="2:2">
      <c r="B29359">
        <f t="shared" si="667"/>
        <v>17</v>
      </c>
    </row>
    <row r="29360" spans="2:2">
      <c r="B29360">
        <f t="shared" si="667"/>
        <v>17</v>
      </c>
    </row>
    <row r="29361" spans="2:2">
      <c r="B29361">
        <f t="shared" si="667"/>
        <v>17</v>
      </c>
    </row>
    <row r="29362" spans="2:2">
      <c r="B29362">
        <f t="shared" si="667"/>
        <v>17</v>
      </c>
    </row>
    <row r="29363" spans="2:2">
      <c r="B29363">
        <f t="shared" si="667"/>
        <v>17</v>
      </c>
    </row>
    <row r="29364" spans="2:2">
      <c r="B29364">
        <f t="shared" si="667"/>
        <v>17</v>
      </c>
    </row>
    <row r="29365" spans="2:2">
      <c r="B29365">
        <f t="shared" si="667"/>
        <v>17</v>
      </c>
    </row>
    <row r="29366" spans="2:2">
      <c r="B29366">
        <f t="shared" si="667"/>
        <v>17</v>
      </c>
    </row>
    <row r="29367" spans="2:2">
      <c r="B29367">
        <f t="shared" si="667"/>
        <v>17</v>
      </c>
    </row>
    <row r="29368" spans="2:2">
      <c r="B29368">
        <f t="shared" si="667"/>
        <v>17</v>
      </c>
    </row>
    <row r="29369" spans="2:2">
      <c r="B29369">
        <f t="shared" si="667"/>
        <v>17</v>
      </c>
    </row>
    <row r="29370" spans="2:2">
      <c r="B29370">
        <f t="shared" si="667"/>
        <v>17</v>
      </c>
    </row>
    <row r="29371" spans="2:2">
      <c r="B29371">
        <f t="shared" si="667"/>
        <v>17</v>
      </c>
    </row>
    <row r="29372" spans="2:2">
      <c r="B29372">
        <f t="shared" si="667"/>
        <v>17</v>
      </c>
    </row>
    <row r="29373" spans="2:2">
      <c r="B29373">
        <f t="shared" si="667"/>
        <v>17</v>
      </c>
    </row>
    <row r="29374" spans="2:2">
      <c r="B29374">
        <f t="shared" si="667"/>
        <v>17</v>
      </c>
    </row>
    <row r="29375" spans="2:2">
      <c r="B29375">
        <f t="shared" si="667"/>
        <v>17</v>
      </c>
    </row>
    <row r="29376" spans="2:2">
      <c r="B29376">
        <f t="shared" si="667"/>
        <v>17</v>
      </c>
    </row>
    <row r="29377" spans="2:2">
      <c r="B29377">
        <f t="shared" si="667"/>
        <v>17</v>
      </c>
    </row>
    <row r="29378" spans="2:2">
      <c r="B29378">
        <f t="shared" si="667"/>
        <v>17</v>
      </c>
    </row>
    <row r="29379" spans="2:2">
      <c r="B29379">
        <f t="shared" si="667"/>
        <v>17</v>
      </c>
    </row>
    <row r="29380" spans="2:2">
      <c r="B29380">
        <f t="shared" si="667"/>
        <v>17</v>
      </c>
    </row>
    <row r="29381" spans="2:2">
      <c r="B29381">
        <f t="shared" ref="B29381:B29444" si="668">+IF(F29380=44085,B29380+1,B29380)</f>
        <v>17</v>
      </c>
    </row>
    <row r="29382" spans="2:2">
      <c r="B29382">
        <f t="shared" si="668"/>
        <v>17</v>
      </c>
    </row>
    <row r="29383" spans="2:2">
      <c r="B29383">
        <f t="shared" si="668"/>
        <v>17</v>
      </c>
    </row>
    <row r="29384" spans="2:2">
      <c r="B29384">
        <f t="shared" si="668"/>
        <v>17</v>
      </c>
    </row>
    <row r="29385" spans="2:2">
      <c r="B29385">
        <f t="shared" si="668"/>
        <v>17</v>
      </c>
    </row>
    <row r="29386" spans="2:2">
      <c r="B29386">
        <f t="shared" si="668"/>
        <v>17</v>
      </c>
    </row>
    <row r="29387" spans="2:2">
      <c r="B29387">
        <f t="shared" si="668"/>
        <v>17</v>
      </c>
    </row>
    <row r="29388" spans="2:2">
      <c r="B29388">
        <f t="shared" si="668"/>
        <v>17</v>
      </c>
    </row>
    <row r="29389" spans="2:2">
      <c r="B29389">
        <f t="shared" si="668"/>
        <v>17</v>
      </c>
    </row>
    <row r="29390" spans="2:2">
      <c r="B29390">
        <f t="shared" si="668"/>
        <v>17</v>
      </c>
    </row>
    <row r="29391" spans="2:2">
      <c r="B29391">
        <f t="shared" si="668"/>
        <v>17</v>
      </c>
    </row>
    <row r="29392" spans="2:2">
      <c r="B29392">
        <f t="shared" si="668"/>
        <v>17</v>
      </c>
    </row>
    <row r="29393" spans="2:2">
      <c r="B29393">
        <f t="shared" si="668"/>
        <v>17</v>
      </c>
    </row>
    <row r="29394" spans="2:2">
      <c r="B29394">
        <f t="shared" si="668"/>
        <v>17</v>
      </c>
    </row>
    <row r="29395" spans="2:2">
      <c r="B29395">
        <f t="shared" si="668"/>
        <v>17</v>
      </c>
    </row>
    <row r="29396" spans="2:2">
      <c r="B29396">
        <f t="shared" si="668"/>
        <v>17</v>
      </c>
    </row>
    <row r="29397" spans="2:2">
      <c r="B29397">
        <f t="shared" si="668"/>
        <v>17</v>
      </c>
    </row>
    <row r="29398" spans="2:2">
      <c r="B29398">
        <f t="shared" si="668"/>
        <v>17</v>
      </c>
    </row>
    <row r="29399" spans="2:2">
      <c r="B29399">
        <f t="shared" si="668"/>
        <v>17</v>
      </c>
    </row>
    <row r="29400" spans="2:2">
      <c r="B29400">
        <f t="shared" si="668"/>
        <v>17</v>
      </c>
    </row>
    <row r="29401" spans="2:2">
      <c r="B29401">
        <f t="shared" si="668"/>
        <v>17</v>
      </c>
    </row>
    <row r="29402" spans="2:2">
      <c r="B29402">
        <f t="shared" si="668"/>
        <v>17</v>
      </c>
    </row>
    <row r="29403" spans="2:2">
      <c r="B29403">
        <f t="shared" si="668"/>
        <v>17</v>
      </c>
    </row>
    <row r="29404" spans="2:2">
      <c r="B29404">
        <f t="shared" si="668"/>
        <v>17</v>
      </c>
    </row>
    <row r="29405" spans="2:2">
      <c r="B29405">
        <f t="shared" si="668"/>
        <v>17</v>
      </c>
    </row>
    <row r="29406" spans="2:2">
      <c r="B29406">
        <f t="shared" si="668"/>
        <v>17</v>
      </c>
    </row>
    <row r="29407" spans="2:2">
      <c r="B29407">
        <f t="shared" si="668"/>
        <v>17</v>
      </c>
    </row>
    <row r="29408" spans="2:2">
      <c r="B29408">
        <f t="shared" si="668"/>
        <v>17</v>
      </c>
    </row>
    <row r="29409" spans="2:2">
      <c r="B29409">
        <f t="shared" si="668"/>
        <v>17</v>
      </c>
    </row>
    <row r="29410" spans="2:2">
      <c r="B29410">
        <f t="shared" si="668"/>
        <v>17</v>
      </c>
    </row>
    <row r="29411" spans="2:2">
      <c r="B29411">
        <f t="shared" si="668"/>
        <v>17</v>
      </c>
    </row>
    <row r="29412" spans="2:2">
      <c r="B29412">
        <f t="shared" si="668"/>
        <v>17</v>
      </c>
    </row>
    <row r="29413" spans="2:2">
      <c r="B29413">
        <f t="shared" si="668"/>
        <v>17</v>
      </c>
    </row>
    <row r="29414" spans="2:2">
      <c r="B29414">
        <f t="shared" si="668"/>
        <v>17</v>
      </c>
    </row>
    <row r="29415" spans="2:2">
      <c r="B29415">
        <f t="shared" si="668"/>
        <v>17</v>
      </c>
    </row>
    <row r="29416" spans="2:2">
      <c r="B29416">
        <f t="shared" si="668"/>
        <v>17</v>
      </c>
    </row>
    <row r="29417" spans="2:2">
      <c r="B29417">
        <f t="shared" si="668"/>
        <v>17</v>
      </c>
    </row>
    <row r="29418" spans="2:2">
      <c r="B29418">
        <f t="shared" si="668"/>
        <v>17</v>
      </c>
    </row>
    <row r="29419" spans="2:2">
      <c r="B29419">
        <f t="shared" si="668"/>
        <v>17</v>
      </c>
    </row>
    <row r="29420" spans="2:2">
      <c r="B29420">
        <f t="shared" si="668"/>
        <v>17</v>
      </c>
    </row>
    <row r="29421" spans="2:2">
      <c r="B29421">
        <f t="shared" si="668"/>
        <v>17</v>
      </c>
    </row>
    <row r="29422" spans="2:2">
      <c r="B29422">
        <f t="shared" si="668"/>
        <v>17</v>
      </c>
    </row>
    <row r="29423" spans="2:2">
      <c r="B29423">
        <f t="shared" si="668"/>
        <v>17</v>
      </c>
    </row>
    <row r="29424" spans="2:2">
      <c r="B29424">
        <f t="shared" si="668"/>
        <v>17</v>
      </c>
    </row>
    <row r="29425" spans="2:2">
      <c r="B29425">
        <f t="shared" si="668"/>
        <v>17</v>
      </c>
    </row>
    <row r="29426" spans="2:2">
      <c r="B29426">
        <f t="shared" si="668"/>
        <v>17</v>
      </c>
    </row>
    <row r="29427" spans="2:2">
      <c r="B29427">
        <f t="shared" si="668"/>
        <v>17</v>
      </c>
    </row>
    <row r="29428" spans="2:2">
      <c r="B29428">
        <f t="shared" si="668"/>
        <v>17</v>
      </c>
    </row>
    <row r="29429" spans="2:2">
      <c r="B29429">
        <f t="shared" si="668"/>
        <v>17</v>
      </c>
    </row>
    <row r="29430" spans="2:2">
      <c r="B29430">
        <f t="shared" si="668"/>
        <v>17</v>
      </c>
    </row>
    <row r="29431" spans="2:2">
      <c r="B29431">
        <f t="shared" si="668"/>
        <v>17</v>
      </c>
    </row>
    <row r="29432" spans="2:2">
      <c r="B29432">
        <f t="shared" si="668"/>
        <v>17</v>
      </c>
    </row>
    <row r="29433" spans="2:2">
      <c r="B29433">
        <f t="shared" si="668"/>
        <v>17</v>
      </c>
    </row>
    <row r="29434" spans="2:2">
      <c r="B29434">
        <f t="shared" si="668"/>
        <v>17</v>
      </c>
    </row>
    <row r="29435" spans="2:2">
      <c r="B29435">
        <f t="shared" si="668"/>
        <v>17</v>
      </c>
    </row>
    <row r="29436" spans="2:2">
      <c r="B29436">
        <f t="shared" si="668"/>
        <v>17</v>
      </c>
    </row>
    <row r="29437" spans="2:2">
      <c r="B29437">
        <f t="shared" si="668"/>
        <v>17</v>
      </c>
    </row>
    <row r="29438" spans="2:2">
      <c r="B29438">
        <f t="shared" si="668"/>
        <v>17</v>
      </c>
    </row>
    <row r="29439" spans="2:2">
      <c r="B29439">
        <f t="shared" si="668"/>
        <v>17</v>
      </c>
    </row>
    <row r="29440" spans="2:2">
      <c r="B29440">
        <f t="shared" si="668"/>
        <v>17</v>
      </c>
    </row>
    <row r="29441" spans="2:2">
      <c r="B29441">
        <f t="shared" si="668"/>
        <v>17</v>
      </c>
    </row>
    <row r="29442" spans="2:2">
      <c r="B29442">
        <f t="shared" si="668"/>
        <v>17</v>
      </c>
    </row>
    <row r="29443" spans="2:2">
      <c r="B29443">
        <f t="shared" si="668"/>
        <v>17</v>
      </c>
    </row>
    <row r="29444" spans="2:2">
      <c r="B29444">
        <f t="shared" si="668"/>
        <v>17</v>
      </c>
    </row>
    <row r="29445" spans="2:2">
      <c r="B29445">
        <f t="shared" ref="B29445:B29508" si="669">+IF(F29444=44085,B29444+1,B29444)</f>
        <v>17</v>
      </c>
    </row>
    <row r="29446" spans="2:2">
      <c r="B29446">
        <f t="shared" si="669"/>
        <v>17</v>
      </c>
    </row>
    <row r="29447" spans="2:2">
      <c r="B29447">
        <f t="shared" si="669"/>
        <v>17</v>
      </c>
    </row>
    <row r="29448" spans="2:2">
      <c r="B29448">
        <f t="shared" si="669"/>
        <v>17</v>
      </c>
    </row>
    <row r="29449" spans="2:2">
      <c r="B29449">
        <f t="shared" si="669"/>
        <v>17</v>
      </c>
    </row>
    <row r="29450" spans="2:2">
      <c r="B29450">
        <f t="shared" si="669"/>
        <v>17</v>
      </c>
    </row>
    <row r="29451" spans="2:2">
      <c r="B29451">
        <f t="shared" si="669"/>
        <v>17</v>
      </c>
    </row>
    <row r="29452" spans="2:2">
      <c r="B29452">
        <f t="shared" si="669"/>
        <v>17</v>
      </c>
    </row>
    <row r="29453" spans="2:2">
      <c r="B29453">
        <f t="shared" si="669"/>
        <v>17</v>
      </c>
    </row>
    <row r="29454" spans="2:2">
      <c r="B29454">
        <f t="shared" si="669"/>
        <v>17</v>
      </c>
    </row>
    <row r="29455" spans="2:2">
      <c r="B29455">
        <f t="shared" si="669"/>
        <v>17</v>
      </c>
    </row>
    <row r="29456" spans="2:2">
      <c r="B29456">
        <f t="shared" si="669"/>
        <v>17</v>
      </c>
    </row>
    <row r="29457" spans="2:2">
      <c r="B29457">
        <f t="shared" si="669"/>
        <v>17</v>
      </c>
    </row>
    <row r="29458" spans="2:2">
      <c r="B29458">
        <f t="shared" si="669"/>
        <v>17</v>
      </c>
    </row>
    <row r="29459" spans="2:2">
      <c r="B29459">
        <f t="shared" si="669"/>
        <v>17</v>
      </c>
    </row>
    <row r="29460" spans="2:2">
      <c r="B29460">
        <f t="shared" si="669"/>
        <v>17</v>
      </c>
    </row>
    <row r="29461" spans="2:2">
      <c r="B29461">
        <f t="shared" si="669"/>
        <v>17</v>
      </c>
    </row>
    <row r="29462" spans="2:2">
      <c r="B29462">
        <f t="shared" si="669"/>
        <v>17</v>
      </c>
    </row>
    <row r="29463" spans="2:2">
      <c r="B29463">
        <f t="shared" si="669"/>
        <v>17</v>
      </c>
    </row>
    <row r="29464" spans="2:2">
      <c r="B29464">
        <f t="shared" si="669"/>
        <v>17</v>
      </c>
    </row>
    <row r="29465" spans="2:2">
      <c r="B29465">
        <f t="shared" si="669"/>
        <v>17</v>
      </c>
    </row>
    <row r="29466" spans="2:2">
      <c r="B29466">
        <f t="shared" si="669"/>
        <v>17</v>
      </c>
    </row>
    <row r="29467" spans="2:2">
      <c r="B29467">
        <f t="shared" si="669"/>
        <v>17</v>
      </c>
    </row>
    <row r="29468" spans="2:2">
      <c r="B29468">
        <f t="shared" si="669"/>
        <v>17</v>
      </c>
    </row>
    <row r="29469" spans="2:2">
      <c r="B29469">
        <f t="shared" si="669"/>
        <v>17</v>
      </c>
    </row>
    <row r="29470" spans="2:2">
      <c r="B29470">
        <f t="shared" si="669"/>
        <v>17</v>
      </c>
    </row>
    <row r="29471" spans="2:2">
      <c r="B29471">
        <f t="shared" si="669"/>
        <v>17</v>
      </c>
    </row>
    <row r="29472" spans="2:2">
      <c r="B29472">
        <f t="shared" si="669"/>
        <v>17</v>
      </c>
    </row>
    <row r="29473" spans="2:2">
      <c r="B29473">
        <f t="shared" si="669"/>
        <v>17</v>
      </c>
    </row>
    <row r="29474" spans="2:2">
      <c r="B29474">
        <f t="shared" si="669"/>
        <v>17</v>
      </c>
    </row>
    <row r="29475" spans="2:2">
      <c r="B29475">
        <f t="shared" si="669"/>
        <v>17</v>
      </c>
    </row>
    <row r="29476" spans="2:2">
      <c r="B29476">
        <f t="shared" si="669"/>
        <v>17</v>
      </c>
    </row>
    <row r="29477" spans="2:2">
      <c r="B29477">
        <f t="shared" si="669"/>
        <v>17</v>
      </c>
    </row>
    <row r="29478" spans="2:2">
      <c r="B29478">
        <f t="shared" si="669"/>
        <v>17</v>
      </c>
    </row>
    <row r="29479" spans="2:2">
      <c r="B29479">
        <f t="shared" si="669"/>
        <v>17</v>
      </c>
    </row>
    <row r="29480" spans="2:2">
      <c r="B29480">
        <f t="shared" si="669"/>
        <v>17</v>
      </c>
    </row>
    <row r="29481" spans="2:2">
      <c r="B29481">
        <f t="shared" si="669"/>
        <v>17</v>
      </c>
    </row>
    <row r="29482" spans="2:2">
      <c r="B29482">
        <f t="shared" si="669"/>
        <v>17</v>
      </c>
    </row>
    <row r="29483" spans="2:2">
      <c r="B29483">
        <f t="shared" si="669"/>
        <v>17</v>
      </c>
    </row>
    <row r="29484" spans="2:2">
      <c r="B29484">
        <f t="shared" si="669"/>
        <v>17</v>
      </c>
    </row>
    <row r="29485" spans="2:2">
      <c r="B29485">
        <f t="shared" si="669"/>
        <v>17</v>
      </c>
    </row>
    <row r="29486" spans="2:2">
      <c r="B29486">
        <f t="shared" si="669"/>
        <v>17</v>
      </c>
    </row>
    <row r="29487" spans="2:2">
      <c r="B29487">
        <f t="shared" si="669"/>
        <v>17</v>
      </c>
    </row>
    <row r="29488" spans="2:2">
      <c r="B29488">
        <f t="shared" si="669"/>
        <v>17</v>
      </c>
    </row>
    <row r="29489" spans="2:2">
      <c r="B29489">
        <f t="shared" si="669"/>
        <v>17</v>
      </c>
    </row>
    <row r="29490" spans="2:2">
      <c r="B29490">
        <f t="shared" si="669"/>
        <v>17</v>
      </c>
    </row>
    <row r="29491" spans="2:2">
      <c r="B29491">
        <f t="shared" si="669"/>
        <v>17</v>
      </c>
    </row>
    <row r="29492" spans="2:2">
      <c r="B29492">
        <f t="shared" si="669"/>
        <v>17</v>
      </c>
    </row>
    <row r="29493" spans="2:2">
      <c r="B29493">
        <f t="shared" si="669"/>
        <v>17</v>
      </c>
    </row>
    <row r="29494" spans="2:2">
      <c r="B29494">
        <f t="shared" si="669"/>
        <v>17</v>
      </c>
    </row>
    <row r="29495" spans="2:2">
      <c r="B29495">
        <f t="shared" si="669"/>
        <v>17</v>
      </c>
    </row>
    <row r="29496" spans="2:2">
      <c r="B29496">
        <f t="shared" si="669"/>
        <v>17</v>
      </c>
    </row>
    <row r="29497" spans="2:2">
      <c r="B29497">
        <f t="shared" si="669"/>
        <v>17</v>
      </c>
    </row>
    <row r="29498" spans="2:2">
      <c r="B29498">
        <f t="shared" si="669"/>
        <v>17</v>
      </c>
    </row>
    <row r="29499" spans="2:2">
      <c r="B29499">
        <f t="shared" si="669"/>
        <v>17</v>
      </c>
    </row>
    <row r="29500" spans="2:2">
      <c r="B29500">
        <f t="shared" si="669"/>
        <v>17</v>
      </c>
    </row>
    <row r="29501" spans="2:2">
      <c r="B29501">
        <f t="shared" si="669"/>
        <v>17</v>
      </c>
    </row>
    <row r="29502" spans="2:2">
      <c r="B29502">
        <f t="shared" si="669"/>
        <v>17</v>
      </c>
    </row>
    <row r="29503" spans="2:2">
      <c r="B29503">
        <f t="shared" si="669"/>
        <v>17</v>
      </c>
    </row>
    <row r="29504" spans="2:2">
      <c r="B29504">
        <f t="shared" si="669"/>
        <v>17</v>
      </c>
    </row>
    <row r="29505" spans="2:2">
      <c r="B29505">
        <f t="shared" si="669"/>
        <v>17</v>
      </c>
    </row>
    <row r="29506" spans="2:2">
      <c r="B29506">
        <f t="shared" si="669"/>
        <v>17</v>
      </c>
    </row>
    <row r="29507" spans="2:2">
      <c r="B29507">
        <f t="shared" si="669"/>
        <v>17</v>
      </c>
    </row>
    <row r="29508" spans="2:2">
      <c r="B29508">
        <f t="shared" si="669"/>
        <v>17</v>
      </c>
    </row>
    <row r="29509" spans="2:2">
      <c r="B29509">
        <f t="shared" ref="B29509:B29572" si="670">+IF(F29508=44085,B29508+1,B29508)</f>
        <v>17</v>
      </c>
    </row>
    <row r="29510" spans="2:2">
      <c r="B29510">
        <f t="shared" si="670"/>
        <v>17</v>
      </c>
    </row>
    <row r="29511" spans="2:2">
      <c r="B29511">
        <f t="shared" si="670"/>
        <v>17</v>
      </c>
    </row>
    <row r="29512" spans="2:2">
      <c r="B29512">
        <f t="shared" si="670"/>
        <v>17</v>
      </c>
    </row>
    <row r="29513" spans="2:2">
      <c r="B29513">
        <f t="shared" si="670"/>
        <v>17</v>
      </c>
    </row>
    <row r="29514" spans="2:2">
      <c r="B29514">
        <f t="shared" si="670"/>
        <v>17</v>
      </c>
    </row>
    <row r="29515" spans="2:2">
      <c r="B29515">
        <f t="shared" si="670"/>
        <v>17</v>
      </c>
    </row>
    <row r="29516" spans="2:2">
      <c r="B29516">
        <f t="shared" si="670"/>
        <v>17</v>
      </c>
    </row>
    <row r="29517" spans="2:2">
      <c r="B29517">
        <f t="shared" si="670"/>
        <v>17</v>
      </c>
    </row>
    <row r="29518" spans="2:2">
      <c r="B29518">
        <f t="shared" si="670"/>
        <v>17</v>
      </c>
    </row>
    <row r="29519" spans="2:2">
      <c r="B29519">
        <f t="shared" si="670"/>
        <v>17</v>
      </c>
    </row>
    <row r="29520" spans="2:2">
      <c r="B29520">
        <f t="shared" si="670"/>
        <v>17</v>
      </c>
    </row>
    <row r="29521" spans="2:2">
      <c r="B29521">
        <f t="shared" si="670"/>
        <v>17</v>
      </c>
    </row>
    <row r="29522" spans="2:2">
      <c r="B29522">
        <f t="shared" si="670"/>
        <v>17</v>
      </c>
    </row>
    <row r="29523" spans="2:2">
      <c r="B29523">
        <f t="shared" si="670"/>
        <v>17</v>
      </c>
    </row>
    <row r="29524" spans="2:2">
      <c r="B29524">
        <f t="shared" si="670"/>
        <v>17</v>
      </c>
    </row>
    <row r="29525" spans="2:2">
      <c r="B29525">
        <f t="shared" si="670"/>
        <v>17</v>
      </c>
    </row>
    <row r="29526" spans="2:2">
      <c r="B29526">
        <f t="shared" si="670"/>
        <v>17</v>
      </c>
    </row>
    <row r="29527" spans="2:2">
      <c r="B29527">
        <f t="shared" si="670"/>
        <v>17</v>
      </c>
    </row>
    <row r="29528" spans="2:2">
      <c r="B29528">
        <f t="shared" si="670"/>
        <v>17</v>
      </c>
    </row>
    <row r="29529" spans="2:2">
      <c r="B29529">
        <f t="shared" si="670"/>
        <v>17</v>
      </c>
    </row>
    <row r="29530" spans="2:2">
      <c r="B29530">
        <f t="shared" si="670"/>
        <v>17</v>
      </c>
    </row>
    <row r="29531" spans="2:2">
      <c r="B29531">
        <f t="shared" si="670"/>
        <v>17</v>
      </c>
    </row>
    <row r="29532" spans="2:2">
      <c r="B29532">
        <f t="shared" si="670"/>
        <v>17</v>
      </c>
    </row>
    <row r="29533" spans="2:2">
      <c r="B29533">
        <f t="shared" si="670"/>
        <v>17</v>
      </c>
    </row>
    <row r="29534" spans="2:2">
      <c r="B29534">
        <f t="shared" si="670"/>
        <v>17</v>
      </c>
    </row>
    <row r="29535" spans="2:2">
      <c r="B29535">
        <f t="shared" si="670"/>
        <v>17</v>
      </c>
    </row>
    <row r="29536" spans="2:2">
      <c r="B29536">
        <f t="shared" si="670"/>
        <v>17</v>
      </c>
    </row>
    <row r="29537" spans="2:2">
      <c r="B29537">
        <f t="shared" si="670"/>
        <v>17</v>
      </c>
    </row>
    <row r="29538" spans="2:2">
      <c r="B29538">
        <f t="shared" si="670"/>
        <v>17</v>
      </c>
    </row>
    <row r="29539" spans="2:2">
      <c r="B29539">
        <f t="shared" si="670"/>
        <v>17</v>
      </c>
    </row>
    <row r="29540" spans="2:2">
      <c r="B29540">
        <f t="shared" si="670"/>
        <v>17</v>
      </c>
    </row>
    <row r="29541" spans="2:2">
      <c r="B29541">
        <f t="shared" si="670"/>
        <v>17</v>
      </c>
    </row>
    <row r="29542" spans="2:2">
      <c r="B29542">
        <f t="shared" si="670"/>
        <v>17</v>
      </c>
    </row>
    <row r="29543" spans="2:2">
      <c r="B29543">
        <f t="shared" si="670"/>
        <v>17</v>
      </c>
    </row>
    <row r="29544" spans="2:2">
      <c r="B29544">
        <f t="shared" si="670"/>
        <v>17</v>
      </c>
    </row>
    <row r="29545" spans="2:2">
      <c r="B29545">
        <f t="shared" si="670"/>
        <v>17</v>
      </c>
    </row>
    <row r="29546" spans="2:2">
      <c r="B29546">
        <f t="shared" si="670"/>
        <v>17</v>
      </c>
    </row>
    <row r="29547" spans="2:2">
      <c r="B29547">
        <f t="shared" si="670"/>
        <v>17</v>
      </c>
    </row>
    <row r="29548" spans="2:2">
      <c r="B29548">
        <f t="shared" si="670"/>
        <v>17</v>
      </c>
    </row>
    <row r="29549" spans="2:2">
      <c r="B29549">
        <f t="shared" si="670"/>
        <v>17</v>
      </c>
    </row>
    <row r="29550" spans="2:2">
      <c r="B29550">
        <f t="shared" si="670"/>
        <v>17</v>
      </c>
    </row>
    <row r="29551" spans="2:2">
      <c r="B29551">
        <f t="shared" si="670"/>
        <v>17</v>
      </c>
    </row>
    <row r="29552" spans="2:2">
      <c r="B29552">
        <f t="shared" si="670"/>
        <v>17</v>
      </c>
    </row>
    <row r="29553" spans="2:2">
      <c r="B29553">
        <f t="shared" si="670"/>
        <v>17</v>
      </c>
    </row>
    <row r="29554" spans="2:2">
      <c r="B29554">
        <f t="shared" si="670"/>
        <v>17</v>
      </c>
    </row>
    <row r="29555" spans="2:2">
      <c r="B29555">
        <f t="shared" si="670"/>
        <v>17</v>
      </c>
    </row>
    <row r="29556" spans="2:2">
      <c r="B29556">
        <f t="shared" si="670"/>
        <v>17</v>
      </c>
    </row>
    <row r="29557" spans="2:2">
      <c r="B29557">
        <f t="shared" si="670"/>
        <v>17</v>
      </c>
    </row>
    <row r="29558" spans="2:2">
      <c r="B29558">
        <f t="shared" si="670"/>
        <v>17</v>
      </c>
    </row>
    <row r="29559" spans="2:2">
      <c r="B29559">
        <f t="shared" si="670"/>
        <v>17</v>
      </c>
    </row>
    <row r="29560" spans="2:2">
      <c r="B29560">
        <f t="shared" si="670"/>
        <v>17</v>
      </c>
    </row>
    <row r="29561" spans="2:2">
      <c r="B29561">
        <f t="shared" si="670"/>
        <v>17</v>
      </c>
    </row>
    <row r="29562" spans="2:2">
      <c r="B29562">
        <f t="shared" si="670"/>
        <v>17</v>
      </c>
    </row>
    <row r="29563" spans="2:2">
      <c r="B29563">
        <f t="shared" si="670"/>
        <v>17</v>
      </c>
    </row>
    <row r="29564" spans="2:2">
      <c r="B29564">
        <f t="shared" si="670"/>
        <v>17</v>
      </c>
    </row>
    <row r="29565" spans="2:2">
      <c r="B29565">
        <f t="shared" si="670"/>
        <v>17</v>
      </c>
    </row>
    <row r="29566" spans="2:2">
      <c r="B29566">
        <f t="shared" si="670"/>
        <v>17</v>
      </c>
    </row>
    <row r="29567" spans="2:2">
      <c r="B29567">
        <f t="shared" si="670"/>
        <v>17</v>
      </c>
    </row>
    <row r="29568" spans="2:2">
      <c r="B29568">
        <f t="shared" si="670"/>
        <v>17</v>
      </c>
    </row>
    <row r="29569" spans="2:2">
      <c r="B29569">
        <f t="shared" si="670"/>
        <v>17</v>
      </c>
    </row>
    <row r="29570" spans="2:2">
      <c r="B29570">
        <f t="shared" si="670"/>
        <v>17</v>
      </c>
    </row>
    <row r="29571" spans="2:2">
      <c r="B29571">
        <f t="shared" si="670"/>
        <v>17</v>
      </c>
    </row>
    <row r="29572" spans="2:2">
      <c r="B29572">
        <f t="shared" si="670"/>
        <v>17</v>
      </c>
    </row>
    <row r="29573" spans="2:2">
      <c r="B29573">
        <f t="shared" ref="B29573:B29636" si="671">+IF(F29572=44085,B29572+1,B29572)</f>
        <v>17</v>
      </c>
    </row>
    <row r="29574" spans="2:2">
      <c r="B29574">
        <f t="shared" si="671"/>
        <v>17</v>
      </c>
    </row>
    <row r="29575" spans="2:2">
      <c r="B29575">
        <f t="shared" si="671"/>
        <v>17</v>
      </c>
    </row>
    <row r="29576" spans="2:2">
      <c r="B29576">
        <f t="shared" si="671"/>
        <v>17</v>
      </c>
    </row>
    <row r="29577" spans="2:2">
      <c r="B29577">
        <f t="shared" si="671"/>
        <v>17</v>
      </c>
    </row>
    <row r="29578" spans="2:2">
      <c r="B29578">
        <f t="shared" si="671"/>
        <v>17</v>
      </c>
    </row>
    <row r="29579" spans="2:2">
      <c r="B29579">
        <f t="shared" si="671"/>
        <v>17</v>
      </c>
    </row>
    <row r="29580" spans="2:2">
      <c r="B29580">
        <f t="shared" si="671"/>
        <v>17</v>
      </c>
    </row>
    <row r="29581" spans="2:2">
      <c r="B29581">
        <f t="shared" si="671"/>
        <v>17</v>
      </c>
    </row>
    <row r="29582" spans="2:2">
      <c r="B29582">
        <f t="shared" si="671"/>
        <v>17</v>
      </c>
    </row>
    <row r="29583" spans="2:2">
      <c r="B29583">
        <f t="shared" si="671"/>
        <v>17</v>
      </c>
    </row>
    <row r="29584" spans="2:2">
      <c r="B29584">
        <f t="shared" si="671"/>
        <v>17</v>
      </c>
    </row>
    <row r="29585" spans="2:2">
      <c r="B29585">
        <f t="shared" si="671"/>
        <v>17</v>
      </c>
    </row>
    <row r="29586" spans="2:2">
      <c r="B29586">
        <f t="shared" si="671"/>
        <v>17</v>
      </c>
    </row>
    <row r="29587" spans="2:2">
      <c r="B29587">
        <f t="shared" si="671"/>
        <v>17</v>
      </c>
    </row>
    <row r="29588" spans="2:2">
      <c r="B29588">
        <f t="shared" si="671"/>
        <v>17</v>
      </c>
    </row>
    <row r="29589" spans="2:2">
      <c r="B29589">
        <f t="shared" si="671"/>
        <v>17</v>
      </c>
    </row>
    <row r="29590" spans="2:2">
      <c r="B29590">
        <f t="shared" si="671"/>
        <v>17</v>
      </c>
    </row>
    <row r="29591" spans="2:2">
      <c r="B29591">
        <f t="shared" si="671"/>
        <v>17</v>
      </c>
    </row>
    <row r="29592" spans="2:2">
      <c r="B29592">
        <f t="shared" si="671"/>
        <v>17</v>
      </c>
    </row>
    <row r="29593" spans="2:2">
      <c r="B29593">
        <f t="shared" si="671"/>
        <v>17</v>
      </c>
    </row>
    <row r="29594" spans="2:2">
      <c r="B29594">
        <f t="shared" si="671"/>
        <v>17</v>
      </c>
    </row>
    <row r="29595" spans="2:2">
      <c r="B29595">
        <f t="shared" si="671"/>
        <v>17</v>
      </c>
    </row>
    <row r="29596" spans="2:2">
      <c r="B29596">
        <f t="shared" si="671"/>
        <v>17</v>
      </c>
    </row>
    <row r="29597" spans="2:2">
      <c r="B29597">
        <f t="shared" si="671"/>
        <v>17</v>
      </c>
    </row>
    <row r="29598" spans="2:2">
      <c r="B29598">
        <f t="shared" si="671"/>
        <v>17</v>
      </c>
    </row>
    <row r="29599" spans="2:2">
      <c r="B29599">
        <f t="shared" si="671"/>
        <v>17</v>
      </c>
    </row>
    <row r="29600" spans="2:2">
      <c r="B29600">
        <f t="shared" si="671"/>
        <v>17</v>
      </c>
    </row>
    <row r="29601" spans="2:2">
      <c r="B29601">
        <f t="shared" si="671"/>
        <v>17</v>
      </c>
    </row>
    <row r="29602" spans="2:2">
      <c r="B29602">
        <f t="shared" si="671"/>
        <v>17</v>
      </c>
    </row>
    <row r="29603" spans="2:2">
      <c r="B29603">
        <f t="shared" si="671"/>
        <v>17</v>
      </c>
    </row>
    <row r="29604" spans="2:2">
      <c r="B29604">
        <f t="shared" si="671"/>
        <v>17</v>
      </c>
    </row>
    <row r="29605" spans="2:2">
      <c r="B29605">
        <f t="shared" si="671"/>
        <v>17</v>
      </c>
    </row>
    <row r="29606" spans="2:2">
      <c r="B29606">
        <f t="shared" si="671"/>
        <v>17</v>
      </c>
    </row>
    <row r="29607" spans="2:2">
      <c r="B29607">
        <f t="shared" si="671"/>
        <v>17</v>
      </c>
    </row>
    <row r="29608" spans="2:2">
      <c r="B29608">
        <f t="shared" si="671"/>
        <v>17</v>
      </c>
    </row>
    <row r="29609" spans="2:2">
      <c r="B29609">
        <f t="shared" si="671"/>
        <v>17</v>
      </c>
    </row>
    <row r="29610" spans="2:2">
      <c r="B29610">
        <f t="shared" si="671"/>
        <v>17</v>
      </c>
    </row>
    <row r="29611" spans="2:2">
      <c r="B29611">
        <f t="shared" si="671"/>
        <v>17</v>
      </c>
    </row>
    <row r="29612" spans="2:2">
      <c r="B29612">
        <f t="shared" si="671"/>
        <v>17</v>
      </c>
    </row>
    <row r="29613" spans="2:2">
      <c r="B29613">
        <f t="shared" si="671"/>
        <v>17</v>
      </c>
    </row>
    <row r="29614" spans="2:2">
      <c r="B29614">
        <f t="shared" si="671"/>
        <v>17</v>
      </c>
    </row>
    <row r="29615" spans="2:2">
      <c r="B29615">
        <f t="shared" si="671"/>
        <v>17</v>
      </c>
    </row>
    <row r="29616" spans="2:2">
      <c r="B29616">
        <f t="shared" si="671"/>
        <v>17</v>
      </c>
    </row>
    <row r="29617" spans="2:2">
      <c r="B29617">
        <f t="shared" si="671"/>
        <v>17</v>
      </c>
    </row>
    <row r="29618" spans="2:2">
      <c r="B29618">
        <f t="shared" si="671"/>
        <v>17</v>
      </c>
    </row>
    <row r="29619" spans="2:2">
      <c r="B29619">
        <f t="shared" si="671"/>
        <v>17</v>
      </c>
    </row>
    <row r="29620" spans="2:2">
      <c r="B29620">
        <f t="shared" si="671"/>
        <v>17</v>
      </c>
    </row>
    <row r="29621" spans="2:2">
      <c r="B29621">
        <f t="shared" si="671"/>
        <v>17</v>
      </c>
    </row>
    <row r="29622" spans="2:2">
      <c r="B29622">
        <f t="shared" si="671"/>
        <v>17</v>
      </c>
    </row>
    <row r="29623" spans="2:2">
      <c r="B29623">
        <f t="shared" si="671"/>
        <v>17</v>
      </c>
    </row>
    <row r="29624" spans="2:2">
      <c r="B29624">
        <f t="shared" si="671"/>
        <v>17</v>
      </c>
    </row>
    <row r="29625" spans="2:2">
      <c r="B29625">
        <f t="shared" si="671"/>
        <v>17</v>
      </c>
    </row>
    <row r="29626" spans="2:2">
      <c r="B29626">
        <f t="shared" si="671"/>
        <v>17</v>
      </c>
    </row>
    <row r="29627" spans="2:2">
      <c r="B29627">
        <f t="shared" si="671"/>
        <v>17</v>
      </c>
    </row>
    <row r="29628" spans="2:2">
      <c r="B29628">
        <f t="shared" si="671"/>
        <v>17</v>
      </c>
    </row>
    <row r="29629" spans="2:2">
      <c r="B29629">
        <f t="shared" si="671"/>
        <v>17</v>
      </c>
    </row>
    <row r="29630" spans="2:2">
      <c r="B29630">
        <f t="shared" si="671"/>
        <v>17</v>
      </c>
    </row>
    <row r="29631" spans="2:2">
      <c r="B29631">
        <f t="shared" si="671"/>
        <v>17</v>
      </c>
    </row>
    <row r="29632" spans="2:2">
      <c r="B29632">
        <f t="shared" si="671"/>
        <v>17</v>
      </c>
    </row>
    <row r="29633" spans="2:2">
      <c r="B29633">
        <f t="shared" si="671"/>
        <v>17</v>
      </c>
    </row>
    <row r="29634" spans="2:2">
      <c r="B29634">
        <f t="shared" si="671"/>
        <v>17</v>
      </c>
    </row>
    <row r="29635" spans="2:2">
      <c r="B29635">
        <f t="shared" si="671"/>
        <v>17</v>
      </c>
    </row>
    <row r="29636" spans="2:2">
      <c r="B29636">
        <f t="shared" si="671"/>
        <v>17</v>
      </c>
    </row>
    <row r="29637" spans="2:2">
      <c r="B29637">
        <f t="shared" ref="B29637:B29700" si="672">+IF(F29636=44085,B29636+1,B29636)</f>
        <v>17</v>
      </c>
    </row>
    <row r="29638" spans="2:2">
      <c r="B29638">
        <f t="shared" si="672"/>
        <v>17</v>
      </c>
    </row>
    <row r="29639" spans="2:2">
      <c r="B29639">
        <f t="shared" si="672"/>
        <v>17</v>
      </c>
    </row>
    <row r="29640" spans="2:2">
      <c r="B29640">
        <f t="shared" si="672"/>
        <v>17</v>
      </c>
    </row>
    <row r="29641" spans="2:2">
      <c r="B29641">
        <f t="shared" si="672"/>
        <v>17</v>
      </c>
    </row>
    <row r="29642" spans="2:2">
      <c r="B29642">
        <f t="shared" si="672"/>
        <v>17</v>
      </c>
    </row>
    <row r="29643" spans="2:2">
      <c r="B29643">
        <f t="shared" si="672"/>
        <v>17</v>
      </c>
    </row>
    <row r="29644" spans="2:2">
      <c r="B29644">
        <f t="shared" si="672"/>
        <v>17</v>
      </c>
    </row>
    <row r="29645" spans="2:2">
      <c r="B29645">
        <f t="shared" si="672"/>
        <v>17</v>
      </c>
    </row>
    <row r="29646" spans="2:2">
      <c r="B29646">
        <f t="shared" si="672"/>
        <v>17</v>
      </c>
    </row>
    <row r="29647" spans="2:2">
      <c r="B29647">
        <f t="shared" si="672"/>
        <v>17</v>
      </c>
    </row>
    <row r="29648" spans="2:2">
      <c r="B29648">
        <f t="shared" si="672"/>
        <v>17</v>
      </c>
    </row>
    <row r="29649" spans="2:2">
      <c r="B29649">
        <f t="shared" si="672"/>
        <v>17</v>
      </c>
    </row>
    <row r="29650" spans="2:2">
      <c r="B29650">
        <f t="shared" si="672"/>
        <v>17</v>
      </c>
    </row>
    <row r="29651" spans="2:2">
      <c r="B29651">
        <f t="shared" si="672"/>
        <v>17</v>
      </c>
    </row>
    <row r="29652" spans="2:2">
      <c r="B29652">
        <f t="shared" si="672"/>
        <v>17</v>
      </c>
    </row>
    <row r="29653" spans="2:2">
      <c r="B29653">
        <f t="shared" si="672"/>
        <v>17</v>
      </c>
    </row>
    <row r="29654" spans="2:2">
      <c r="B29654">
        <f t="shared" si="672"/>
        <v>17</v>
      </c>
    </row>
    <row r="29655" spans="2:2">
      <c r="B29655">
        <f t="shared" si="672"/>
        <v>17</v>
      </c>
    </row>
    <row r="29656" spans="2:2">
      <c r="B29656">
        <f t="shared" si="672"/>
        <v>17</v>
      </c>
    </row>
    <row r="29657" spans="2:2">
      <c r="B29657">
        <f t="shared" si="672"/>
        <v>17</v>
      </c>
    </row>
    <row r="29658" spans="2:2">
      <c r="B29658">
        <f t="shared" si="672"/>
        <v>17</v>
      </c>
    </row>
    <row r="29659" spans="2:2">
      <c r="B29659">
        <f t="shared" si="672"/>
        <v>17</v>
      </c>
    </row>
    <row r="29660" spans="2:2">
      <c r="B29660">
        <f t="shared" si="672"/>
        <v>17</v>
      </c>
    </row>
    <row r="29661" spans="2:2">
      <c r="B29661">
        <f t="shared" si="672"/>
        <v>17</v>
      </c>
    </row>
    <row r="29662" spans="2:2">
      <c r="B29662">
        <f t="shared" si="672"/>
        <v>17</v>
      </c>
    </row>
    <row r="29663" spans="2:2">
      <c r="B29663">
        <f t="shared" si="672"/>
        <v>17</v>
      </c>
    </row>
    <row r="29664" spans="2:2">
      <c r="B29664">
        <f t="shared" si="672"/>
        <v>17</v>
      </c>
    </row>
    <row r="29665" spans="2:2">
      <c r="B29665">
        <f t="shared" si="672"/>
        <v>17</v>
      </c>
    </row>
    <row r="29666" spans="2:2">
      <c r="B29666">
        <f t="shared" si="672"/>
        <v>17</v>
      </c>
    </row>
    <row r="29667" spans="2:2">
      <c r="B29667">
        <f t="shared" si="672"/>
        <v>17</v>
      </c>
    </row>
    <row r="29668" spans="2:2">
      <c r="B29668">
        <f t="shared" si="672"/>
        <v>17</v>
      </c>
    </row>
    <row r="29669" spans="2:2">
      <c r="B29669">
        <f t="shared" si="672"/>
        <v>17</v>
      </c>
    </row>
    <row r="29670" spans="2:2">
      <c r="B29670">
        <f t="shared" si="672"/>
        <v>17</v>
      </c>
    </row>
    <row r="29671" spans="2:2">
      <c r="B29671">
        <f t="shared" si="672"/>
        <v>17</v>
      </c>
    </row>
    <row r="29672" spans="2:2">
      <c r="B29672">
        <f t="shared" si="672"/>
        <v>17</v>
      </c>
    </row>
    <row r="29673" spans="2:2">
      <c r="B29673">
        <f t="shared" si="672"/>
        <v>17</v>
      </c>
    </row>
    <row r="29674" spans="2:2">
      <c r="B29674">
        <f t="shared" si="672"/>
        <v>17</v>
      </c>
    </row>
    <row r="29675" spans="2:2">
      <c r="B29675">
        <f t="shared" si="672"/>
        <v>17</v>
      </c>
    </row>
    <row r="29676" spans="2:2">
      <c r="B29676">
        <f t="shared" si="672"/>
        <v>17</v>
      </c>
    </row>
    <row r="29677" spans="2:2">
      <c r="B29677">
        <f t="shared" si="672"/>
        <v>17</v>
      </c>
    </row>
    <row r="29678" spans="2:2">
      <c r="B29678">
        <f t="shared" si="672"/>
        <v>17</v>
      </c>
    </row>
    <row r="29679" spans="2:2">
      <c r="B29679">
        <f t="shared" si="672"/>
        <v>17</v>
      </c>
    </row>
    <row r="29680" spans="2:2">
      <c r="B29680">
        <f t="shared" si="672"/>
        <v>17</v>
      </c>
    </row>
    <row r="29681" spans="2:2">
      <c r="B29681">
        <f t="shared" si="672"/>
        <v>17</v>
      </c>
    </row>
    <row r="29682" spans="2:2">
      <c r="B29682">
        <f t="shared" si="672"/>
        <v>17</v>
      </c>
    </row>
    <row r="29683" spans="2:2">
      <c r="B29683">
        <f t="shared" si="672"/>
        <v>17</v>
      </c>
    </row>
    <row r="29684" spans="2:2">
      <c r="B29684">
        <f t="shared" si="672"/>
        <v>17</v>
      </c>
    </row>
    <row r="29685" spans="2:2">
      <c r="B29685">
        <f t="shared" si="672"/>
        <v>17</v>
      </c>
    </row>
    <row r="29686" spans="2:2">
      <c r="B29686">
        <f t="shared" si="672"/>
        <v>17</v>
      </c>
    </row>
    <row r="29687" spans="2:2">
      <c r="B29687">
        <f t="shared" si="672"/>
        <v>17</v>
      </c>
    </row>
    <row r="29688" spans="2:2">
      <c r="B29688">
        <f t="shared" si="672"/>
        <v>17</v>
      </c>
    </row>
    <row r="29689" spans="2:2">
      <c r="B29689">
        <f t="shared" si="672"/>
        <v>17</v>
      </c>
    </row>
    <row r="29690" spans="2:2">
      <c r="B29690">
        <f t="shared" si="672"/>
        <v>17</v>
      </c>
    </row>
    <row r="29691" spans="2:2">
      <c r="B29691">
        <f t="shared" si="672"/>
        <v>17</v>
      </c>
    </row>
    <row r="29692" spans="2:2">
      <c r="B29692">
        <f t="shared" si="672"/>
        <v>17</v>
      </c>
    </row>
    <row r="29693" spans="2:2">
      <c r="B29693">
        <f t="shared" si="672"/>
        <v>17</v>
      </c>
    </row>
    <row r="29694" spans="2:2">
      <c r="B29694">
        <f t="shared" si="672"/>
        <v>17</v>
      </c>
    </row>
    <row r="29695" spans="2:2">
      <c r="B29695">
        <f t="shared" si="672"/>
        <v>17</v>
      </c>
    </row>
    <row r="29696" spans="2:2">
      <c r="B29696">
        <f t="shared" si="672"/>
        <v>17</v>
      </c>
    </row>
    <row r="29697" spans="2:2">
      <c r="B29697">
        <f t="shared" si="672"/>
        <v>17</v>
      </c>
    </row>
    <row r="29698" spans="2:2">
      <c r="B29698">
        <f t="shared" si="672"/>
        <v>17</v>
      </c>
    </row>
    <row r="29699" spans="2:2">
      <c r="B29699">
        <f t="shared" si="672"/>
        <v>17</v>
      </c>
    </row>
    <row r="29700" spans="2:2">
      <c r="B29700">
        <f t="shared" si="672"/>
        <v>17</v>
      </c>
    </row>
    <row r="29701" spans="2:2">
      <c r="B29701">
        <f t="shared" ref="B29701:B29764" si="673">+IF(F29700=44085,B29700+1,B29700)</f>
        <v>17</v>
      </c>
    </row>
    <row r="29702" spans="2:2">
      <c r="B29702">
        <f t="shared" si="673"/>
        <v>17</v>
      </c>
    </row>
    <row r="29703" spans="2:2">
      <c r="B29703">
        <f t="shared" si="673"/>
        <v>17</v>
      </c>
    </row>
    <row r="29704" spans="2:2">
      <c r="B29704">
        <f t="shared" si="673"/>
        <v>17</v>
      </c>
    </row>
    <row r="29705" spans="2:2">
      <c r="B29705">
        <f t="shared" si="673"/>
        <v>17</v>
      </c>
    </row>
    <row r="29706" spans="2:2">
      <c r="B29706">
        <f t="shared" si="673"/>
        <v>17</v>
      </c>
    </row>
    <row r="29707" spans="2:2">
      <c r="B29707">
        <f t="shared" si="673"/>
        <v>17</v>
      </c>
    </row>
    <row r="29708" spans="2:2">
      <c r="B29708">
        <f t="shared" si="673"/>
        <v>17</v>
      </c>
    </row>
    <row r="29709" spans="2:2">
      <c r="B29709">
        <f t="shared" si="673"/>
        <v>17</v>
      </c>
    </row>
    <row r="29710" spans="2:2">
      <c r="B29710">
        <f t="shared" si="673"/>
        <v>17</v>
      </c>
    </row>
    <row r="29711" spans="2:2">
      <c r="B29711">
        <f t="shared" si="673"/>
        <v>17</v>
      </c>
    </row>
    <row r="29712" spans="2:2">
      <c r="B29712">
        <f t="shared" si="673"/>
        <v>17</v>
      </c>
    </row>
    <row r="29713" spans="2:2">
      <c r="B29713">
        <f t="shared" si="673"/>
        <v>17</v>
      </c>
    </row>
    <row r="29714" spans="2:2">
      <c r="B29714">
        <f t="shared" si="673"/>
        <v>17</v>
      </c>
    </row>
    <row r="29715" spans="2:2">
      <c r="B29715">
        <f t="shared" si="673"/>
        <v>17</v>
      </c>
    </row>
    <row r="29716" spans="2:2">
      <c r="B29716">
        <f t="shared" si="673"/>
        <v>17</v>
      </c>
    </row>
    <row r="29717" spans="2:2">
      <c r="B29717">
        <f t="shared" si="673"/>
        <v>17</v>
      </c>
    </row>
    <row r="29718" spans="2:2">
      <c r="B29718">
        <f t="shared" si="673"/>
        <v>17</v>
      </c>
    </row>
    <row r="29719" spans="2:2">
      <c r="B29719">
        <f t="shared" si="673"/>
        <v>17</v>
      </c>
    </row>
    <row r="29720" spans="2:2">
      <c r="B29720">
        <f t="shared" si="673"/>
        <v>17</v>
      </c>
    </row>
    <row r="29721" spans="2:2">
      <c r="B29721">
        <f t="shared" si="673"/>
        <v>17</v>
      </c>
    </row>
    <row r="29722" spans="2:2">
      <c r="B29722">
        <f t="shared" si="673"/>
        <v>17</v>
      </c>
    </row>
    <row r="29723" spans="2:2">
      <c r="B29723">
        <f t="shared" si="673"/>
        <v>17</v>
      </c>
    </row>
    <row r="29724" spans="2:2">
      <c r="B29724">
        <f t="shared" si="673"/>
        <v>17</v>
      </c>
    </row>
    <row r="29725" spans="2:2">
      <c r="B29725">
        <f t="shared" si="673"/>
        <v>17</v>
      </c>
    </row>
    <row r="29726" spans="2:2">
      <c r="B29726">
        <f t="shared" si="673"/>
        <v>17</v>
      </c>
    </row>
    <row r="29727" spans="2:2">
      <c r="B29727">
        <f t="shared" si="673"/>
        <v>17</v>
      </c>
    </row>
    <row r="29728" spans="2:2">
      <c r="B29728">
        <f t="shared" si="673"/>
        <v>17</v>
      </c>
    </row>
    <row r="29729" spans="2:2">
      <c r="B29729">
        <f t="shared" si="673"/>
        <v>17</v>
      </c>
    </row>
    <row r="29730" spans="2:2">
      <c r="B29730">
        <f t="shared" si="673"/>
        <v>17</v>
      </c>
    </row>
    <row r="29731" spans="2:2">
      <c r="B29731">
        <f t="shared" si="673"/>
        <v>17</v>
      </c>
    </row>
    <row r="29732" spans="2:2">
      <c r="B29732">
        <f t="shared" si="673"/>
        <v>17</v>
      </c>
    </row>
    <row r="29733" spans="2:2">
      <c r="B29733">
        <f t="shared" si="673"/>
        <v>17</v>
      </c>
    </row>
    <row r="29734" spans="2:2">
      <c r="B29734">
        <f t="shared" si="673"/>
        <v>17</v>
      </c>
    </row>
    <row r="29735" spans="2:2">
      <c r="B29735">
        <f t="shared" si="673"/>
        <v>17</v>
      </c>
    </row>
    <row r="29736" spans="2:2">
      <c r="B29736">
        <f t="shared" si="673"/>
        <v>17</v>
      </c>
    </row>
    <row r="29737" spans="2:2">
      <c r="B29737">
        <f t="shared" si="673"/>
        <v>17</v>
      </c>
    </row>
    <row r="29738" spans="2:2">
      <c r="B29738">
        <f t="shared" si="673"/>
        <v>17</v>
      </c>
    </row>
    <row r="29739" spans="2:2">
      <c r="B29739">
        <f t="shared" si="673"/>
        <v>17</v>
      </c>
    </row>
    <row r="29740" spans="2:2">
      <c r="B29740">
        <f t="shared" si="673"/>
        <v>17</v>
      </c>
    </row>
    <row r="29741" spans="2:2">
      <c r="B29741">
        <f t="shared" si="673"/>
        <v>17</v>
      </c>
    </row>
    <row r="29742" spans="2:2">
      <c r="B29742">
        <f t="shared" si="673"/>
        <v>17</v>
      </c>
    </row>
    <row r="29743" spans="2:2">
      <c r="B29743">
        <f t="shared" si="673"/>
        <v>17</v>
      </c>
    </row>
    <row r="29744" spans="2:2">
      <c r="B29744">
        <f t="shared" si="673"/>
        <v>17</v>
      </c>
    </row>
    <row r="29745" spans="2:2">
      <c r="B29745">
        <f t="shared" si="673"/>
        <v>17</v>
      </c>
    </row>
    <row r="29746" spans="2:2">
      <c r="B29746">
        <f t="shared" si="673"/>
        <v>17</v>
      </c>
    </row>
    <row r="29747" spans="2:2">
      <c r="B29747">
        <f t="shared" si="673"/>
        <v>17</v>
      </c>
    </row>
    <row r="29748" spans="2:2">
      <c r="B29748">
        <f t="shared" si="673"/>
        <v>17</v>
      </c>
    </row>
    <row r="29749" spans="2:2">
      <c r="B29749">
        <f t="shared" si="673"/>
        <v>17</v>
      </c>
    </row>
    <row r="29750" spans="2:2">
      <c r="B29750">
        <f t="shared" si="673"/>
        <v>17</v>
      </c>
    </row>
    <row r="29751" spans="2:2">
      <c r="B29751">
        <f t="shared" si="673"/>
        <v>17</v>
      </c>
    </row>
    <row r="29752" spans="2:2">
      <c r="B29752">
        <f t="shared" si="673"/>
        <v>17</v>
      </c>
    </row>
    <row r="29753" spans="2:2">
      <c r="B29753">
        <f t="shared" si="673"/>
        <v>17</v>
      </c>
    </row>
    <row r="29754" spans="2:2">
      <c r="B29754">
        <f t="shared" si="673"/>
        <v>17</v>
      </c>
    </row>
    <row r="29755" spans="2:2">
      <c r="B29755">
        <f t="shared" si="673"/>
        <v>17</v>
      </c>
    </row>
    <row r="29756" spans="2:2">
      <c r="B29756">
        <f t="shared" si="673"/>
        <v>17</v>
      </c>
    </row>
    <row r="29757" spans="2:2">
      <c r="B29757">
        <f t="shared" si="673"/>
        <v>17</v>
      </c>
    </row>
    <row r="29758" spans="2:2">
      <c r="B29758">
        <f t="shared" si="673"/>
        <v>17</v>
      </c>
    </row>
    <row r="29759" spans="2:2">
      <c r="B29759">
        <f t="shared" si="673"/>
        <v>17</v>
      </c>
    </row>
    <row r="29760" spans="2:2">
      <c r="B29760">
        <f t="shared" si="673"/>
        <v>17</v>
      </c>
    </row>
    <row r="29761" spans="2:2">
      <c r="B29761">
        <f t="shared" si="673"/>
        <v>17</v>
      </c>
    </row>
    <row r="29762" spans="2:2">
      <c r="B29762">
        <f t="shared" si="673"/>
        <v>17</v>
      </c>
    </row>
    <row r="29763" spans="2:2">
      <c r="B29763">
        <f t="shared" si="673"/>
        <v>17</v>
      </c>
    </row>
    <row r="29764" spans="2:2">
      <c r="B29764">
        <f t="shared" si="673"/>
        <v>17</v>
      </c>
    </row>
    <row r="29765" spans="2:2">
      <c r="B29765">
        <f t="shared" ref="B29765:B29828" si="674">+IF(F29764=44085,B29764+1,B29764)</f>
        <v>17</v>
      </c>
    </row>
    <row r="29766" spans="2:2">
      <c r="B29766">
        <f t="shared" si="674"/>
        <v>17</v>
      </c>
    </row>
    <row r="29767" spans="2:2">
      <c r="B29767">
        <f t="shared" si="674"/>
        <v>17</v>
      </c>
    </row>
    <row r="29768" spans="2:2">
      <c r="B29768">
        <f t="shared" si="674"/>
        <v>17</v>
      </c>
    </row>
    <row r="29769" spans="2:2">
      <c r="B29769">
        <f t="shared" si="674"/>
        <v>17</v>
      </c>
    </row>
    <row r="29770" spans="2:2">
      <c r="B29770">
        <f t="shared" si="674"/>
        <v>17</v>
      </c>
    </row>
    <row r="29771" spans="2:2">
      <c r="B29771">
        <f t="shared" si="674"/>
        <v>17</v>
      </c>
    </row>
    <row r="29772" spans="2:2">
      <c r="B29772">
        <f t="shared" si="674"/>
        <v>17</v>
      </c>
    </row>
    <row r="29773" spans="2:2">
      <c r="B29773">
        <f t="shared" si="674"/>
        <v>17</v>
      </c>
    </row>
    <row r="29774" spans="2:2">
      <c r="B29774">
        <f t="shared" si="674"/>
        <v>17</v>
      </c>
    </row>
    <row r="29775" spans="2:2">
      <c r="B29775">
        <f t="shared" si="674"/>
        <v>17</v>
      </c>
    </row>
    <row r="29776" spans="2:2">
      <c r="B29776">
        <f t="shared" si="674"/>
        <v>17</v>
      </c>
    </row>
    <row r="29777" spans="2:2">
      <c r="B29777">
        <f t="shared" si="674"/>
        <v>17</v>
      </c>
    </row>
    <row r="29778" spans="2:2">
      <c r="B29778">
        <f t="shared" si="674"/>
        <v>17</v>
      </c>
    </row>
    <row r="29779" spans="2:2">
      <c r="B29779">
        <f t="shared" si="674"/>
        <v>17</v>
      </c>
    </row>
    <row r="29780" spans="2:2">
      <c r="B29780">
        <f t="shared" si="674"/>
        <v>17</v>
      </c>
    </row>
    <row r="29781" spans="2:2">
      <c r="B29781">
        <f t="shared" si="674"/>
        <v>17</v>
      </c>
    </row>
    <row r="29782" spans="2:2">
      <c r="B29782">
        <f t="shared" si="674"/>
        <v>17</v>
      </c>
    </row>
    <row r="29783" spans="2:2">
      <c r="B29783">
        <f t="shared" si="674"/>
        <v>17</v>
      </c>
    </row>
    <row r="29784" spans="2:2">
      <c r="B29784">
        <f t="shared" si="674"/>
        <v>17</v>
      </c>
    </row>
    <row r="29785" spans="2:2">
      <c r="B29785">
        <f t="shared" si="674"/>
        <v>17</v>
      </c>
    </row>
    <row r="29786" spans="2:2">
      <c r="B29786">
        <f t="shared" si="674"/>
        <v>17</v>
      </c>
    </row>
    <row r="29787" spans="2:2">
      <c r="B29787">
        <f t="shared" si="674"/>
        <v>17</v>
      </c>
    </row>
    <row r="29788" spans="2:2">
      <c r="B29788">
        <f t="shared" si="674"/>
        <v>17</v>
      </c>
    </row>
    <row r="29789" spans="2:2">
      <c r="B29789">
        <f t="shared" si="674"/>
        <v>17</v>
      </c>
    </row>
    <row r="29790" spans="2:2">
      <c r="B29790">
        <f t="shared" si="674"/>
        <v>17</v>
      </c>
    </row>
    <row r="29791" spans="2:2">
      <c r="B29791">
        <f t="shared" si="674"/>
        <v>17</v>
      </c>
    </row>
    <row r="29792" spans="2:2">
      <c r="B29792">
        <f t="shared" si="674"/>
        <v>17</v>
      </c>
    </row>
    <row r="29793" spans="2:2">
      <c r="B29793">
        <f t="shared" si="674"/>
        <v>17</v>
      </c>
    </row>
    <row r="29794" spans="2:2">
      <c r="B29794">
        <f t="shared" si="674"/>
        <v>17</v>
      </c>
    </row>
    <row r="29795" spans="2:2">
      <c r="B29795">
        <f t="shared" si="674"/>
        <v>17</v>
      </c>
    </row>
    <row r="29796" spans="2:2">
      <c r="B29796">
        <f t="shared" si="674"/>
        <v>17</v>
      </c>
    </row>
    <row r="29797" spans="2:2">
      <c r="B29797">
        <f t="shared" si="674"/>
        <v>17</v>
      </c>
    </row>
    <row r="29798" spans="2:2">
      <c r="B29798">
        <f t="shared" si="674"/>
        <v>17</v>
      </c>
    </row>
    <row r="29799" spans="2:2">
      <c r="B29799">
        <f t="shared" si="674"/>
        <v>17</v>
      </c>
    </row>
    <row r="29800" spans="2:2">
      <c r="B29800">
        <f t="shared" si="674"/>
        <v>17</v>
      </c>
    </row>
    <row r="29801" spans="2:2">
      <c r="B29801">
        <f t="shared" si="674"/>
        <v>17</v>
      </c>
    </row>
    <row r="29802" spans="2:2">
      <c r="B29802">
        <f t="shared" si="674"/>
        <v>17</v>
      </c>
    </row>
    <row r="29803" spans="2:2">
      <c r="B29803">
        <f t="shared" si="674"/>
        <v>17</v>
      </c>
    </row>
    <row r="29804" spans="2:2">
      <c r="B29804">
        <f t="shared" si="674"/>
        <v>17</v>
      </c>
    </row>
    <row r="29805" spans="2:2">
      <c r="B29805">
        <f t="shared" si="674"/>
        <v>17</v>
      </c>
    </row>
    <row r="29806" spans="2:2">
      <c r="B29806">
        <f t="shared" si="674"/>
        <v>17</v>
      </c>
    </row>
    <row r="29807" spans="2:2">
      <c r="B29807">
        <f t="shared" si="674"/>
        <v>17</v>
      </c>
    </row>
    <row r="29808" spans="2:2">
      <c r="B29808">
        <f t="shared" si="674"/>
        <v>17</v>
      </c>
    </row>
    <row r="29809" spans="2:2">
      <c r="B29809">
        <f t="shared" si="674"/>
        <v>17</v>
      </c>
    </row>
    <row r="29810" spans="2:2">
      <c r="B29810">
        <f t="shared" si="674"/>
        <v>17</v>
      </c>
    </row>
    <row r="29811" spans="2:2">
      <c r="B29811">
        <f t="shared" si="674"/>
        <v>17</v>
      </c>
    </row>
    <row r="29812" spans="2:2">
      <c r="B29812">
        <f t="shared" si="674"/>
        <v>17</v>
      </c>
    </row>
    <row r="29813" spans="2:2">
      <c r="B29813">
        <f t="shared" si="674"/>
        <v>17</v>
      </c>
    </row>
    <row r="29814" spans="2:2">
      <c r="B29814">
        <f t="shared" si="674"/>
        <v>17</v>
      </c>
    </row>
    <row r="29815" spans="2:2">
      <c r="B29815">
        <f t="shared" si="674"/>
        <v>17</v>
      </c>
    </row>
    <row r="29816" spans="2:2">
      <c r="B29816">
        <f t="shared" si="674"/>
        <v>17</v>
      </c>
    </row>
    <row r="29817" spans="2:2">
      <c r="B29817">
        <f t="shared" si="674"/>
        <v>17</v>
      </c>
    </row>
    <row r="29818" spans="2:2">
      <c r="B29818">
        <f t="shared" si="674"/>
        <v>17</v>
      </c>
    </row>
    <row r="29819" spans="2:2">
      <c r="B29819">
        <f t="shared" si="674"/>
        <v>17</v>
      </c>
    </row>
    <row r="29820" spans="2:2">
      <c r="B29820">
        <f t="shared" si="674"/>
        <v>17</v>
      </c>
    </row>
    <row r="29821" spans="2:2">
      <c r="B29821">
        <f t="shared" si="674"/>
        <v>17</v>
      </c>
    </row>
    <row r="29822" spans="2:2">
      <c r="B29822">
        <f t="shared" si="674"/>
        <v>17</v>
      </c>
    </row>
    <row r="29823" spans="2:2">
      <c r="B29823">
        <f t="shared" si="674"/>
        <v>17</v>
      </c>
    </row>
    <row r="29824" spans="2:2">
      <c r="B29824">
        <f t="shared" si="674"/>
        <v>17</v>
      </c>
    </row>
    <row r="29825" spans="2:2">
      <c r="B29825">
        <f t="shared" si="674"/>
        <v>17</v>
      </c>
    </row>
    <row r="29826" spans="2:2">
      <c r="B29826">
        <f t="shared" si="674"/>
        <v>17</v>
      </c>
    </row>
    <row r="29827" spans="2:2">
      <c r="B29827">
        <f t="shared" si="674"/>
        <v>17</v>
      </c>
    </row>
    <row r="29828" spans="2:2">
      <c r="B29828">
        <f t="shared" si="674"/>
        <v>17</v>
      </c>
    </row>
    <row r="29829" spans="2:2">
      <c r="B29829">
        <f t="shared" ref="B29829:B29892" si="675">+IF(F29828=44085,B29828+1,B29828)</f>
        <v>17</v>
      </c>
    </row>
    <row r="29830" spans="2:2">
      <c r="B29830">
        <f t="shared" si="675"/>
        <v>17</v>
      </c>
    </row>
    <row r="29831" spans="2:2">
      <c r="B29831">
        <f t="shared" si="675"/>
        <v>17</v>
      </c>
    </row>
    <row r="29832" spans="2:2">
      <c r="B29832">
        <f t="shared" si="675"/>
        <v>17</v>
      </c>
    </row>
    <row r="29833" spans="2:2">
      <c r="B29833">
        <f t="shared" si="675"/>
        <v>17</v>
      </c>
    </row>
    <row r="29834" spans="2:2">
      <c r="B29834">
        <f t="shared" si="675"/>
        <v>17</v>
      </c>
    </row>
    <row r="29835" spans="2:2">
      <c r="B29835">
        <f t="shared" si="675"/>
        <v>17</v>
      </c>
    </row>
    <row r="29836" spans="2:2">
      <c r="B29836">
        <f t="shared" si="675"/>
        <v>17</v>
      </c>
    </row>
    <row r="29837" spans="2:2">
      <c r="B29837">
        <f t="shared" si="675"/>
        <v>17</v>
      </c>
    </row>
    <row r="29838" spans="2:2">
      <c r="B29838">
        <f t="shared" si="675"/>
        <v>17</v>
      </c>
    </row>
    <row r="29839" spans="2:2">
      <c r="B29839">
        <f t="shared" si="675"/>
        <v>17</v>
      </c>
    </row>
    <row r="29840" spans="2:2">
      <c r="B29840">
        <f t="shared" si="675"/>
        <v>17</v>
      </c>
    </row>
    <row r="29841" spans="2:2">
      <c r="B29841">
        <f t="shared" si="675"/>
        <v>17</v>
      </c>
    </row>
    <row r="29842" spans="2:2">
      <c r="B29842">
        <f t="shared" si="675"/>
        <v>17</v>
      </c>
    </row>
    <row r="29843" spans="2:2">
      <c r="B29843">
        <f t="shared" si="675"/>
        <v>17</v>
      </c>
    </row>
    <row r="29844" spans="2:2">
      <c r="B29844">
        <f t="shared" si="675"/>
        <v>17</v>
      </c>
    </row>
    <row r="29845" spans="2:2">
      <c r="B29845">
        <f t="shared" si="675"/>
        <v>17</v>
      </c>
    </row>
    <row r="29846" spans="2:2">
      <c r="B29846">
        <f t="shared" si="675"/>
        <v>17</v>
      </c>
    </row>
    <row r="29847" spans="2:2">
      <c r="B29847">
        <f t="shared" si="675"/>
        <v>17</v>
      </c>
    </row>
    <row r="29848" spans="2:2">
      <c r="B29848">
        <f t="shared" si="675"/>
        <v>17</v>
      </c>
    </row>
    <row r="29849" spans="2:2">
      <c r="B29849">
        <f t="shared" si="675"/>
        <v>17</v>
      </c>
    </row>
    <row r="29850" spans="2:2">
      <c r="B29850">
        <f t="shared" si="675"/>
        <v>17</v>
      </c>
    </row>
    <row r="29851" spans="2:2">
      <c r="B29851">
        <f t="shared" si="675"/>
        <v>17</v>
      </c>
    </row>
    <row r="29852" spans="2:2">
      <c r="B29852">
        <f t="shared" si="675"/>
        <v>17</v>
      </c>
    </row>
    <row r="29853" spans="2:2">
      <c r="B29853">
        <f t="shared" si="675"/>
        <v>17</v>
      </c>
    </row>
    <row r="29854" spans="2:2">
      <c r="B29854">
        <f t="shared" si="675"/>
        <v>17</v>
      </c>
    </row>
    <row r="29855" spans="2:2">
      <c r="B29855">
        <f t="shared" si="675"/>
        <v>17</v>
      </c>
    </row>
    <row r="29856" spans="2:2">
      <c r="B29856">
        <f t="shared" si="675"/>
        <v>17</v>
      </c>
    </row>
    <row r="29857" spans="2:2">
      <c r="B29857">
        <f t="shared" si="675"/>
        <v>17</v>
      </c>
    </row>
    <row r="29858" spans="2:2">
      <c r="B29858">
        <f t="shared" si="675"/>
        <v>17</v>
      </c>
    </row>
    <row r="29859" spans="2:2">
      <c r="B29859">
        <f t="shared" si="675"/>
        <v>17</v>
      </c>
    </row>
    <row r="29860" spans="2:2">
      <c r="B29860">
        <f t="shared" si="675"/>
        <v>17</v>
      </c>
    </row>
    <row r="29861" spans="2:2">
      <c r="B29861">
        <f t="shared" si="675"/>
        <v>17</v>
      </c>
    </row>
    <row r="29862" spans="2:2">
      <c r="B29862">
        <f t="shared" si="675"/>
        <v>17</v>
      </c>
    </row>
    <row r="29863" spans="2:2">
      <c r="B29863">
        <f t="shared" si="675"/>
        <v>17</v>
      </c>
    </row>
    <row r="29864" spans="2:2">
      <c r="B29864">
        <f t="shared" si="675"/>
        <v>17</v>
      </c>
    </row>
    <row r="29865" spans="2:2">
      <c r="B29865">
        <f t="shared" si="675"/>
        <v>17</v>
      </c>
    </row>
    <row r="29866" spans="2:2">
      <c r="B29866">
        <f t="shared" si="675"/>
        <v>17</v>
      </c>
    </row>
    <row r="29867" spans="2:2">
      <c r="B29867">
        <f t="shared" si="675"/>
        <v>17</v>
      </c>
    </row>
    <row r="29868" spans="2:2">
      <c r="B29868">
        <f t="shared" si="675"/>
        <v>17</v>
      </c>
    </row>
    <row r="29869" spans="2:2">
      <c r="B29869">
        <f t="shared" si="675"/>
        <v>17</v>
      </c>
    </row>
    <row r="29870" spans="2:2">
      <c r="B29870">
        <f t="shared" si="675"/>
        <v>17</v>
      </c>
    </row>
    <row r="29871" spans="2:2">
      <c r="B29871">
        <f t="shared" si="675"/>
        <v>17</v>
      </c>
    </row>
    <row r="29872" spans="2:2">
      <c r="B29872">
        <f t="shared" si="675"/>
        <v>17</v>
      </c>
    </row>
    <row r="29873" spans="2:2">
      <c r="B29873">
        <f t="shared" si="675"/>
        <v>17</v>
      </c>
    </row>
    <row r="29874" spans="2:2">
      <c r="B29874">
        <f t="shared" si="675"/>
        <v>17</v>
      </c>
    </row>
    <row r="29875" spans="2:2">
      <c r="B29875">
        <f t="shared" si="675"/>
        <v>17</v>
      </c>
    </row>
    <row r="29876" spans="2:2">
      <c r="B29876">
        <f t="shared" si="675"/>
        <v>17</v>
      </c>
    </row>
    <row r="29877" spans="2:2">
      <c r="B29877">
        <f t="shared" si="675"/>
        <v>17</v>
      </c>
    </row>
    <row r="29878" spans="2:2">
      <c r="B29878">
        <f t="shared" si="675"/>
        <v>17</v>
      </c>
    </row>
    <row r="29879" spans="2:2">
      <c r="B29879">
        <f t="shared" si="675"/>
        <v>17</v>
      </c>
    </row>
    <row r="29880" spans="2:2">
      <c r="B29880">
        <f t="shared" si="675"/>
        <v>17</v>
      </c>
    </row>
    <row r="29881" spans="2:2">
      <c r="B29881">
        <f t="shared" si="675"/>
        <v>17</v>
      </c>
    </row>
    <row r="29882" spans="2:2">
      <c r="B29882">
        <f t="shared" si="675"/>
        <v>17</v>
      </c>
    </row>
    <row r="29883" spans="2:2">
      <c r="B29883">
        <f t="shared" si="675"/>
        <v>17</v>
      </c>
    </row>
    <row r="29884" spans="2:2">
      <c r="B29884">
        <f t="shared" si="675"/>
        <v>17</v>
      </c>
    </row>
    <row r="29885" spans="2:2">
      <c r="B29885">
        <f t="shared" si="675"/>
        <v>17</v>
      </c>
    </row>
    <row r="29886" spans="2:2">
      <c r="B29886">
        <f t="shared" si="675"/>
        <v>17</v>
      </c>
    </row>
    <row r="29887" spans="2:2">
      <c r="B29887">
        <f t="shared" si="675"/>
        <v>17</v>
      </c>
    </row>
    <row r="29888" spans="2:2">
      <c r="B29888">
        <f t="shared" si="675"/>
        <v>17</v>
      </c>
    </row>
    <row r="29889" spans="2:2">
      <c r="B29889">
        <f t="shared" si="675"/>
        <v>17</v>
      </c>
    </row>
    <row r="29890" spans="2:2">
      <c r="B29890">
        <f t="shared" si="675"/>
        <v>17</v>
      </c>
    </row>
    <row r="29891" spans="2:2">
      <c r="B29891">
        <f t="shared" si="675"/>
        <v>17</v>
      </c>
    </row>
    <row r="29892" spans="2:2">
      <c r="B29892">
        <f t="shared" si="675"/>
        <v>17</v>
      </c>
    </row>
    <row r="29893" spans="2:2">
      <c r="B29893">
        <f t="shared" ref="B29893:B29956" si="676">+IF(F29892=44085,B29892+1,B29892)</f>
        <v>17</v>
      </c>
    </row>
    <row r="29894" spans="2:2">
      <c r="B29894">
        <f t="shared" si="676"/>
        <v>17</v>
      </c>
    </row>
    <row r="29895" spans="2:2">
      <c r="B29895">
        <f t="shared" si="676"/>
        <v>17</v>
      </c>
    </row>
    <row r="29896" spans="2:2">
      <c r="B29896">
        <f t="shared" si="676"/>
        <v>17</v>
      </c>
    </row>
    <row r="29897" spans="2:2">
      <c r="B29897">
        <f t="shared" si="676"/>
        <v>17</v>
      </c>
    </row>
    <row r="29898" spans="2:2">
      <c r="B29898">
        <f t="shared" si="676"/>
        <v>17</v>
      </c>
    </row>
    <row r="29899" spans="2:2">
      <c r="B29899">
        <f t="shared" si="676"/>
        <v>17</v>
      </c>
    </row>
    <row r="29900" spans="2:2">
      <c r="B29900">
        <f t="shared" si="676"/>
        <v>17</v>
      </c>
    </row>
    <row r="29901" spans="2:2">
      <c r="B29901">
        <f t="shared" si="676"/>
        <v>17</v>
      </c>
    </row>
    <row r="29902" spans="2:2">
      <c r="B29902">
        <f t="shared" si="676"/>
        <v>17</v>
      </c>
    </row>
    <row r="29903" spans="2:2">
      <c r="B29903">
        <f t="shared" si="676"/>
        <v>17</v>
      </c>
    </row>
    <row r="29904" spans="2:2">
      <c r="B29904">
        <f t="shared" si="676"/>
        <v>17</v>
      </c>
    </row>
    <row r="29905" spans="2:2">
      <c r="B29905">
        <f t="shared" si="676"/>
        <v>17</v>
      </c>
    </row>
    <row r="29906" spans="2:2">
      <c r="B29906">
        <f t="shared" si="676"/>
        <v>17</v>
      </c>
    </row>
    <row r="29907" spans="2:2">
      <c r="B29907">
        <f t="shared" si="676"/>
        <v>17</v>
      </c>
    </row>
    <row r="29908" spans="2:2">
      <c r="B29908">
        <f t="shared" si="676"/>
        <v>17</v>
      </c>
    </row>
    <row r="29909" spans="2:2">
      <c r="B29909">
        <f t="shared" si="676"/>
        <v>17</v>
      </c>
    </row>
    <row r="29910" spans="2:2">
      <c r="B29910">
        <f t="shared" si="676"/>
        <v>17</v>
      </c>
    </row>
    <row r="29911" spans="2:2">
      <c r="B29911">
        <f t="shared" si="676"/>
        <v>17</v>
      </c>
    </row>
    <row r="29912" spans="2:2">
      <c r="B29912">
        <f t="shared" si="676"/>
        <v>17</v>
      </c>
    </row>
    <row r="29913" spans="2:2">
      <c r="B29913">
        <f t="shared" si="676"/>
        <v>17</v>
      </c>
    </row>
    <row r="29914" spans="2:2">
      <c r="B29914">
        <f t="shared" si="676"/>
        <v>17</v>
      </c>
    </row>
    <row r="29915" spans="2:2">
      <c r="B29915">
        <f t="shared" si="676"/>
        <v>17</v>
      </c>
    </row>
    <row r="29916" spans="2:2">
      <c r="B29916">
        <f t="shared" si="676"/>
        <v>17</v>
      </c>
    </row>
    <row r="29917" spans="2:2">
      <c r="B29917">
        <f t="shared" si="676"/>
        <v>17</v>
      </c>
    </row>
    <row r="29918" spans="2:2">
      <c r="B29918">
        <f t="shared" si="676"/>
        <v>17</v>
      </c>
    </row>
    <row r="29919" spans="2:2">
      <c r="B29919">
        <f t="shared" si="676"/>
        <v>17</v>
      </c>
    </row>
    <row r="29920" spans="2:2">
      <c r="B29920">
        <f t="shared" si="676"/>
        <v>17</v>
      </c>
    </row>
    <row r="29921" spans="2:2">
      <c r="B29921">
        <f t="shared" si="676"/>
        <v>17</v>
      </c>
    </row>
    <row r="29922" spans="2:2">
      <c r="B29922">
        <f t="shared" si="676"/>
        <v>17</v>
      </c>
    </row>
    <row r="29923" spans="2:2">
      <c r="B29923">
        <f t="shared" si="676"/>
        <v>17</v>
      </c>
    </row>
    <row r="29924" spans="2:2">
      <c r="B29924">
        <f t="shared" si="676"/>
        <v>17</v>
      </c>
    </row>
    <row r="29925" spans="2:2">
      <c r="B29925">
        <f t="shared" si="676"/>
        <v>17</v>
      </c>
    </row>
    <row r="29926" spans="2:2">
      <c r="B29926">
        <f t="shared" si="676"/>
        <v>17</v>
      </c>
    </row>
    <row r="29927" spans="2:2">
      <c r="B29927">
        <f t="shared" si="676"/>
        <v>17</v>
      </c>
    </row>
    <row r="29928" spans="2:2">
      <c r="B29928">
        <f t="shared" si="676"/>
        <v>17</v>
      </c>
    </row>
    <row r="29929" spans="2:2">
      <c r="B29929">
        <f t="shared" si="676"/>
        <v>17</v>
      </c>
    </row>
    <row r="29930" spans="2:2">
      <c r="B29930">
        <f t="shared" si="676"/>
        <v>17</v>
      </c>
    </row>
    <row r="29931" spans="2:2">
      <c r="B29931">
        <f t="shared" si="676"/>
        <v>17</v>
      </c>
    </row>
    <row r="29932" spans="2:2">
      <c r="B29932">
        <f t="shared" si="676"/>
        <v>17</v>
      </c>
    </row>
    <row r="29933" spans="2:2">
      <c r="B29933">
        <f t="shared" si="676"/>
        <v>17</v>
      </c>
    </row>
    <row r="29934" spans="2:2">
      <c r="B29934">
        <f t="shared" si="676"/>
        <v>17</v>
      </c>
    </row>
    <row r="29935" spans="2:2">
      <c r="B29935">
        <f t="shared" si="676"/>
        <v>17</v>
      </c>
    </row>
    <row r="29936" spans="2:2">
      <c r="B29936">
        <f t="shared" si="676"/>
        <v>17</v>
      </c>
    </row>
    <row r="29937" spans="2:2">
      <c r="B29937">
        <f t="shared" si="676"/>
        <v>17</v>
      </c>
    </row>
    <row r="29938" spans="2:2">
      <c r="B29938">
        <f t="shared" si="676"/>
        <v>17</v>
      </c>
    </row>
    <row r="29939" spans="2:2">
      <c r="B29939">
        <f t="shared" si="676"/>
        <v>17</v>
      </c>
    </row>
    <row r="29940" spans="2:2">
      <c r="B29940">
        <f t="shared" si="676"/>
        <v>17</v>
      </c>
    </row>
    <row r="29941" spans="2:2">
      <c r="B29941">
        <f t="shared" si="676"/>
        <v>17</v>
      </c>
    </row>
    <row r="29942" spans="2:2">
      <c r="B29942">
        <f t="shared" si="676"/>
        <v>17</v>
      </c>
    </row>
    <row r="29943" spans="2:2">
      <c r="B29943">
        <f t="shared" si="676"/>
        <v>17</v>
      </c>
    </row>
    <row r="29944" spans="2:2">
      <c r="B29944">
        <f t="shared" si="676"/>
        <v>17</v>
      </c>
    </row>
    <row r="29945" spans="2:2">
      <c r="B29945">
        <f t="shared" si="676"/>
        <v>17</v>
      </c>
    </row>
    <row r="29946" spans="2:2">
      <c r="B29946">
        <f t="shared" si="676"/>
        <v>17</v>
      </c>
    </row>
    <row r="29947" spans="2:2">
      <c r="B29947">
        <f t="shared" si="676"/>
        <v>17</v>
      </c>
    </row>
    <row r="29948" spans="2:2">
      <c r="B29948">
        <f t="shared" si="676"/>
        <v>17</v>
      </c>
    </row>
    <row r="29949" spans="2:2">
      <c r="B29949">
        <f t="shared" si="676"/>
        <v>17</v>
      </c>
    </row>
    <row r="29950" spans="2:2">
      <c r="B29950">
        <f t="shared" si="676"/>
        <v>17</v>
      </c>
    </row>
    <row r="29951" spans="2:2">
      <c r="B29951">
        <f t="shared" si="676"/>
        <v>17</v>
      </c>
    </row>
    <row r="29952" spans="2:2">
      <c r="B29952">
        <f t="shared" si="676"/>
        <v>17</v>
      </c>
    </row>
    <row r="29953" spans="2:2">
      <c r="B29953">
        <f t="shared" si="676"/>
        <v>17</v>
      </c>
    </row>
    <row r="29954" spans="2:2">
      <c r="B29954">
        <f t="shared" si="676"/>
        <v>17</v>
      </c>
    </row>
    <row r="29955" spans="2:2">
      <c r="B29955">
        <f t="shared" si="676"/>
        <v>17</v>
      </c>
    </row>
    <row r="29956" spans="2:2">
      <c r="B29956">
        <f t="shared" si="676"/>
        <v>17</v>
      </c>
    </row>
    <row r="29957" spans="2:2">
      <c r="B29957">
        <f t="shared" ref="B29957:B30020" si="677">+IF(F29956=44085,B29956+1,B29956)</f>
        <v>17</v>
      </c>
    </row>
    <row r="29958" spans="2:2">
      <c r="B29958">
        <f t="shared" si="677"/>
        <v>17</v>
      </c>
    </row>
    <row r="29959" spans="2:2">
      <c r="B29959">
        <f t="shared" si="677"/>
        <v>17</v>
      </c>
    </row>
    <row r="29960" spans="2:2">
      <c r="B29960">
        <f t="shared" si="677"/>
        <v>17</v>
      </c>
    </row>
    <row r="29961" spans="2:2">
      <c r="B29961">
        <f t="shared" si="677"/>
        <v>17</v>
      </c>
    </row>
    <row r="29962" spans="2:2">
      <c r="B29962">
        <f t="shared" si="677"/>
        <v>17</v>
      </c>
    </row>
    <row r="29963" spans="2:2">
      <c r="B29963">
        <f t="shared" si="677"/>
        <v>17</v>
      </c>
    </row>
    <row r="29964" spans="2:2">
      <c r="B29964">
        <f t="shared" si="677"/>
        <v>17</v>
      </c>
    </row>
    <row r="29965" spans="2:2">
      <c r="B29965">
        <f t="shared" si="677"/>
        <v>17</v>
      </c>
    </row>
    <row r="29966" spans="2:2">
      <c r="B29966">
        <f t="shared" si="677"/>
        <v>17</v>
      </c>
    </row>
    <row r="29967" spans="2:2">
      <c r="B29967">
        <f t="shared" si="677"/>
        <v>17</v>
      </c>
    </row>
    <row r="29968" spans="2:2">
      <c r="B29968">
        <f t="shared" si="677"/>
        <v>17</v>
      </c>
    </row>
    <row r="29969" spans="2:2">
      <c r="B29969">
        <f t="shared" si="677"/>
        <v>17</v>
      </c>
    </row>
    <row r="29970" spans="2:2">
      <c r="B29970">
        <f t="shared" si="677"/>
        <v>17</v>
      </c>
    </row>
    <row r="29971" spans="2:2">
      <c r="B29971">
        <f t="shared" si="677"/>
        <v>17</v>
      </c>
    </row>
    <row r="29972" spans="2:2">
      <c r="B29972">
        <f t="shared" si="677"/>
        <v>17</v>
      </c>
    </row>
    <row r="29973" spans="2:2">
      <c r="B29973">
        <f t="shared" si="677"/>
        <v>17</v>
      </c>
    </row>
    <row r="29974" spans="2:2">
      <c r="B29974">
        <f t="shared" si="677"/>
        <v>17</v>
      </c>
    </row>
    <row r="29975" spans="2:2">
      <c r="B29975">
        <f t="shared" si="677"/>
        <v>17</v>
      </c>
    </row>
    <row r="29976" spans="2:2">
      <c r="B29976">
        <f t="shared" si="677"/>
        <v>17</v>
      </c>
    </row>
    <row r="29977" spans="2:2">
      <c r="B29977">
        <f t="shared" si="677"/>
        <v>17</v>
      </c>
    </row>
    <row r="29978" spans="2:2">
      <c r="B29978">
        <f t="shared" si="677"/>
        <v>17</v>
      </c>
    </row>
    <row r="29979" spans="2:2">
      <c r="B29979">
        <f t="shared" si="677"/>
        <v>17</v>
      </c>
    </row>
    <row r="29980" spans="2:2">
      <c r="B29980">
        <f t="shared" si="677"/>
        <v>17</v>
      </c>
    </row>
    <row r="29981" spans="2:2">
      <c r="B29981">
        <f t="shared" si="677"/>
        <v>17</v>
      </c>
    </row>
    <row r="29982" spans="2:2">
      <c r="B29982">
        <f t="shared" si="677"/>
        <v>17</v>
      </c>
    </row>
    <row r="29983" spans="2:2">
      <c r="B29983">
        <f t="shared" si="677"/>
        <v>17</v>
      </c>
    </row>
    <row r="29984" spans="2:2">
      <c r="B29984">
        <f t="shared" si="677"/>
        <v>17</v>
      </c>
    </row>
    <row r="29985" spans="2:2">
      <c r="B29985">
        <f t="shared" si="677"/>
        <v>17</v>
      </c>
    </row>
    <row r="29986" spans="2:2">
      <c r="B29986">
        <f t="shared" si="677"/>
        <v>17</v>
      </c>
    </row>
    <row r="29987" spans="2:2">
      <c r="B29987">
        <f t="shared" si="677"/>
        <v>17</v>
      </c>
    </row>
    <row r="29988" spans="2:2">
      <c r="B29988">
        <f t="shared" si="677"/>
        <v>17</v>
      </c>
    </row>
    <row r="29989" spans="2:2">
      <c r="B29989">
        <f t="shared" si="677"/>
        <v>17</v>
      </c>
    </row>
    <row r="29990" spans="2:2">
      <c r="B29990">
        <f t="shared" si="677"/>
        <v>17</v>
      </c>
    </row>
    <row r="29991" spans="2:2">
      <c r="B29991">
        <f t="shared" si="677"/>
        <v>17</v>
      </c>
    </row>
    <row r="29992" spans="2:2">
      <c r="B29992">
        <f t="shared" si="677"/>
        <v>17</v>
      </c>
    </row>
    <row r="29993" spans="2:2">
      <c r="B29993">
        <f t="shared" si="677"/>
        <v>17</v>
      </c>
    </row>
    <row r="29994" spans="2:2">
      <c r="B29994">
        <f t="shared" si="677"/>
        <v>17</v>
      </c>
    </row>
    <row r="29995" spans="2:2">
      <c r="B29995">
        <f t="shared" si="677"/>
        <v>17</v>
      </c>
    </row>
    <row r="29996" spans="2:2">
      <c r="B29996">
        <f t="shared" si="677"/>
        <v>17</v>
      </c>
    </row>
    <row r="29997" spans="2:2">
      <c r="B29997">
        <f t="shared" si="677"/>
        <v>17</v>
      </c>
    </row>
    <row r="29998" spans="2:2">
      <c r="B29998">
        <f t="shared" si="677"/>
        <v>17</v>
      </c>
    </row>
    <row r="29999" spans="2:2">
      <c r="B29999">
        <f t="shared" si="677"/>
        <v>17</v>
      </c>
    </row>
    <row r="30000" spans="2:2">
      <c r="B30000">
        <f t="shared" si="677"/>
        <v>17</v>
      </c>
    </row>
    <row r="30001" spans="2:2">
      <c r="B30001">
        <f t="shared" si="677"/>
        <v>17</v>
      </c>
    </row>
    <row r="30002" spans="2:2">
      <c r="B30002">
        <f t="shared" si="677"/>
        <v>17</v>
      </c>
    </row>
    <row r="30003" spans="2:2">
      <c r="B30003">
        <f t="shared" si="677"/>
        <v>17</v>
      </c>
    </row>
    <row r="30004" spans="2:2">
      <c r="B30004">
        <f t="shared" si="677"/>
        <v>17</v>
      </c>
    </row>
    <row r="30005" spans="2:2">
      <c r="B30005">
        <f t="shared" si="677"/>
        <v>17</v>
      </c>
    </row>
    <row r="30006" spans="2:2">
      <c r="B30006">
        <f t="shared" si="677"/>
        <v>17</v>
      </c>
    </row>
    <row r="30007" spans="2:2">
      <c r="B30007">
        <f t="shared" si="677"/>
        <v>17</v>
      </c>
    </row>
    <row r="30008" spans="2:2">
      <c r="B30008">
        <f t="shared" si="677"/>
        <v>17</v>
      </c>
    </row>
    <row r="30009" spans="2:2">
      <c r="B30009">
        <f t="shared" si="677"/>
        <v>17</v>
      </c>
    </row>
    <row r="30010" spans="2:2">
      <c r="B30010">
        <f t="shared" si="677"/>
        <v>17</v>
      </c>
    </row>
    <row r="30011" spans="2:2">
      <c r="B30011">
        <f t="shared" si="677"/>
        <v>17</v>
      </c>
    </row>
    <row r="30012" spans="2:2">
      <c r="B30012">
        <f t="shared" si="677"/>
        <v>17</v>
      </c>
    </row>
    <row r="30013" spans="2:2">
      <c r="B30013">
        <f t="shared" si="677"/>
        <v>17</v>
      </c>
    </row>
    <row r="30014" spans="2:2">
      <c r="B30014">
        <f t="shared" si="677"/>
        <v>17</v>
      </c>
    </row>
    <row r="30015" spans="2:2">
      <c r="B30015">
        <f t="shared" si="677"/>
        <v>17</v>
      </c>
    </row>
    <row r="30016" spans="2:2">
      <c r="B30016">
        <f t="shared" si="677"/>
        <v>17</v>
      </c>
    </row>
    <row r="30017" spans="2:2">
      <c r="B30017">
        <f t="shared" si="677"/>
        <v>17</v>
      </c>
    </row>
    <row r="30018" spans="2:2">
      <c r="B30018">
        <f t="shared" si="677"/>
        <v>17</v>
      </c>
    </row>
    <row r="30019" spans="2:2">
      <c r="B30019">
        <f t="shared" si="677"/>
        <v>17</v>
      </c>
    </row>
    <row r="30020" spans="2:2">
      <c r="B30020">
        <f t="shared" si="677"/>
        <v>17</v>
      </c>
    </row>
    <row r="30021" spans="2:2">
      <c r="B30021">
        <f t="shared" ref="B30021:B30084" si="678">+IF(F30020=44085,B30020+1,B30020)</f>
        <v>17</v>
      </c>
    </row>
    <row r="30022" spans="2:2">
      <c r="B30022">
        <f t="shared" si="678"/>
        <v>17</v>
      </c>
    </row>
    <row r="30023" spans="2:2">
      <c r="B30023">
        <f t="shared" si="678"/>
        <v>17</v>
      </c>
    </row>
    <row r="30024" spans="2:2">
      <c r="B30024">
        <f t="shared" si="678"/>
        <v>17</v>
      </c>
    </row>
    <row r="30025" spans="2:2">
      <c r="B30025">
        <f t="shared" si="678"/>
        <v>17</v>
      </c>
    </row>
    <row r="30026" spans="2:2">
      <c r="B30026">
        <f t="shared" si="678"/>
        <v>17</v>
      </c>
    </row>
    <row r="30027" spans="2:2">
      <c r="B30027">
        <f t="shared" si="678"/>
        <v>17</v>
      </c>
    </row>
    <row r="30028" spans="2:2">
      <c r="B30028">
        <f t="shared" si="678"/>
        <v>17</v>
      </c>
    </row>
    <row r="30029" spans="2:2">
      <c r="B30029">
        <f t="shared" si="678"/>
        <v>17</v>
      </c>
    </row>
    <row r="30030" spans="2:2">
      <c r="B30030">
        <f t="shared" si="678"/>
        <v>17</v>
      </c>
    </row>
    <row r="30031" spans="2:2">
      <c r="B30031">
        <f t="shared" si="678"/>
        <v>17</v>
      </c>
    </row>
    <row r="30032" spans="2:2">
      <c r="B30032">
        <f t="shared" si="678"/>
        <v>17</v>
      </c>
    </row>
    <row r="30033" spans="2:2">
      <c r="B30033">
        <f t="shared" si="678"/>
        <v>17</v>
      </c>
    </row>
    <row r="30034" spans="2:2">
      <c r="B30034">
        <f t="shared" si="678"/>
        <v>17</v>
      </c>
    </row>
    <row r="30035" spans="2:2">
      <c r="B30035">
        <f t="shared" si="678"/>
        <v>17</v>
      </c>
    </row>
    <row r="30036" spans="2:2">
      <c r="B30036">
        <f t="shared" si="678"/>
        <v>17</v>
      </c>
    </row>
    <row r="30037" spans="2:2">
      <c r="B30037">
        <f t="shared" si="678"/>
        <v>17</v>
      </c>
    </row>
    <row r="30038" spans="2:2">
      <c r="B30038">
        <f t="shared" si="678"/>
        <v>17</v>
      </c>
    </row>
    <row r="30039" spans="2:2">
      <c r="B30039">
        <f t="shared" si="678"/>
        <v>17</v>
      </c>
    </row>
    <row r="30040" spans="2:2">
      <c r="B30040">
        <f t="shared" si="678"/>
        <v>17</v>
      </c>
    </row>
    <row r="30041" spans="2:2">
      <c r="B30041">
        <f t="shared" si="678"/>
        <v>17</v>
      </c>
    </row>
    <row r="30042" spans="2:2">
      <c r="B30042">
        <f t="shared" si="678"/>
        <v>17</v>
      </c>
    </row>
    <row r="30043" spans="2:2">
      <c r="B30043">
        <f t="shared" si="678"/>
        <v>17</v>
      </c>
    </row>
    <row r="30044" spans="2:2">
      <c r="B30044">
        <f t="shared" si="678"/>
        <v>17</v>
      </c>
    </row>
    <row r="30045" spans="2:2">
      <c r="B30045">
        <f t="shared" si="678"/>
        <v>17</v>
      </c>
    </row>
    <row r="30046" spans="2:2">
      <c r="B30046">
        <f t="shared" si="678"/>
        <v>17</v>
      </c>
    </row>
    <row r="30047" spans="2:2">
      <c r="B30047">
        <f t="shared" si="678"/>
        <v>17</v>
      </c>
    </row>
    <row r="30048" spans="2:2">
      <c r="B30048">
        <f t="shared" si="678"/>
        <v>17</v>
      </c>
    </row>
    <row r="30049" spans="2:2">
      <c r="B30049">
        <f t="shared" si="678"/>
        <v>17</v>
      </c>
    </row>
    <row r="30050" spans="2:2">
      <c r="B30050">
        <f t="shared" si="678"/>
        <v>17</v>
      </c>
    </row>
    <row r="30051" spans="2:2">
      <c r="B30051">
        <f t="shared" si="678"/>
        <v>17</v>
      </c>
    </row>
    <row r="30052" spans="2:2">
      <c r="B30052">
        <f t="shared" si="678"/>
        <v>17</v>
      </c>
    </row>
    <row r="30053" spans="2:2">
      <c r="B30053">
        <f t="shared" si="678"/>
        <v>17</v>
      </c>
    </row>
    <row r="30054" spans="2:2">
      <c r="B30054">
        <f t="shared" si="678"/>
        <v>17</v>
      </c>
    </row>
    <row r="30055" spans="2:2">
      <c r="B30055">
        <f t="shared" si="678"/>
        <v>17</v>
      </c>
    </row>
    <row r="30056" spans="2:2">
      <c r="B30056">
        <f t="shared" si="678"/>
        <v>17</v>
      </c>
    </row>
    <row r="30057" spans="2:2">
      <c r="B30057">
        <f t="shared" si="678"/>
        <v>17</v>
      </c>
    </row>
    <row r="30058" spans="2:2">
      <c r="B30058">
        <f t="shared" si="678"/>
        <v>17</v>
      </c>
    </row>
    <row r="30059" spans="2:2">
      <c r="B30059">
        <f t="shared" si="678"/>
        <v>17</v>
      </c>
    </row>
    <row r="30060" spans="2:2">
      <c r="B30060">
        <f t="shared" si="678"/>
        <v>17</v>
      </c>
    </row>
    <row r="30061" spans="2:2">
      <c r="B30061">
        <f t="shared" si="678"/>
        <v>17</v>
      </c>
    </row>
    <row r="30062" spans="2:2">
      <c r="B30062">
        <f t="shared" si="678"/>
        <v>17</v>
      </c>
    </row>
    <row r="30063" spans="2:2">
      <c r="B30063">
        <f t="shared" si="678"/>
        <v>17</v>
      </c>
    </row>
    <row r="30064" spans="2:2">
      <c r="B30064">
        <f t="shared" si="678"/>
        <v>17</v>
      </c>
    </row>
    <row r="30065" spans="2:2">
      <c r="B30065">
        <f t="shared" si="678"/>
        <v>17</v>
      </c>
    </row>
    <row r="30066" spans="2:2">
      <c r="B30066">
        <f t="shared" si="678"/>
        <v>17</v>
      </c>
    </row>
    <row r="30067" spans="2:2">
      <c r="B30067">
        <f t="shared" si="678"/>
        <v>17</v>
      </c>
    </row>
    <row r="30068" spans="2:2">
      <c r="B30068">
        <f t="shared" si="678"/>
        <v>17</v>
      </c>
    </row>
    <row r="30069" spans="2:2">
      <c r="B30069">
        <f t="shared" si="678"/>
        <v>17</v>
      </c>
    </row>
    <row r="30070" spans="2:2">
      <c r="B30070">
        <f t="shared" si="678"/>
        <v>17</v>
      </c>
    </row>
    <row r="30071" spans="2:2">
      <c r="B30071">
        <f t="shared" si="678"/>
        <v>17</v>
      </c>
    </row>
    <row r="30072" spans="2:2">
      <c r="B30072">
        <f t="shared" si="678"/>
        <v>17</v>
      </c>
    </row>
    <row r="30073" spans="2:2">
      <c r="B30073">
        <f t="shared" si="678"/>
        <v>17</v>
      </c>
    </row>
    <row r="30074" spans="2:2">
      <c r="B30074">
        <f t="shared" si="678"/>
        <v>17</v>
      </c>
    </row>
    <row r="30075" spans="2:2">
      <c r="B30075">
        <f t="shared" si="678"/>
        <v>17</v>
      </c>
    </row>
    <row r="30076" spans="2:2">
      <c r="B30076">
        <f t="shared" si="678"/>
        <v>17</v>
      </c>
    </row>
    <row r="30077" spans="2:2">
      <c r="B30077">
        <f t="shared" si="678"/>
        <v>17</v>
      </c>
    </row>
    <row r="30078" spans="2:2">
      <c r="B30078">
        <f t="shared" si="678"/>
        <v>17</v>
      </c>
    </row>
    <row r="30079" spans="2:2">
      <c r="B30079">
        <f t="shared" si="678"/>
        <v>17</v>
      </c>
    </row>
    <row r="30080" spans="2:2">
      <c r="B30080">
        <f t="shared" si="678"/>
        <v>17</v>
      </c>
    </row>
    <row r="30081" spans="2:2">
      <c r="B30081">
        <f t="shared" si="678"/>
        <v>17</v>
      </c>
    </row>
    <row r="30082" spans="2:2">
      <c r="B30082">
        <f t="shared" si="678"/>
        <v>17</v>
      </c>
    </row>
    <row r="30083" spans="2:2">
      <c r="B30083">
        <f t="shared" si="678"/>
        <v>17</v>
      </c>
    </row>
    <row r="30084" spans="2:2">
      <c r="B30084">
        <f t="shared" si="678"/>
        <v>17</v>
      </c>
    </row>
    <row r="30085" spans="2:2">
      <c r="B30085">
        <f t="shared" ref="B30085:B30148" si="679">+IF(F30084=44085,B30084+1,B30084)</f>
        <v>17</v>
      </c>
    </row>
    <row r="30086" spans="2:2">
      <c r="B30086">
        <f t="shared" si="679"/>
        <v>17</v>
      </c>
    </row>
    <row r="30087" spans="2:2">
      <c r="B30087">
        <f t="shared" si="679"/>
        <v>17</v>
      </c>
    </row>
    <row r="30088" spans="2:2">
      <c r="B30088">
        <f t="shared" si="679"/>
        <v>17</v>
      </c>
    </row>
    <row r="30089" spans="2:2">
      <c r="B30089">
        <f t="shared" si="679"/>
        <v>17</v>
      </c>
    </row>
    <row r="30090" spans="2:2">
      <c r="B30090">
        <f t="shared" si="679"/>
        <v>17</v>
      </c>
    </row>
    <row r="30091" spans="2:2">
      <c r="B30091">
        <f t="shared" si="679"/>
        <v>17</v>
      </c>
    </row>
    <row r="30092" spans="2:2">
      <c r="B30092">
        <f t="shared" si="679"/>
        <v>17</v>
      </c>
    </row>
    <row r="30093" spans="2:2">
      <c r="B30093">
        <f t="shared" si="679"/>
        <v>17</v>
      </c>
    </row>
    <row r="30094" spans="2:2">
      <c r="B30094">
        <f t="shared" si="679"/>
        <v>17</v>
      </c>
    </row>
    <row r="30095" spans="2:2">
      <c r="B30095">
        <f t="shared" si="679"/>
        <v>17</v>
      </c>
    </row>
    <row r="30096" spans="2:2">
      <c r="B30096">
        <f t="shared" si="679"/>
        <v>17</v>
      </c>
    </row>
    <row r="30097" spans="2:2">
      <c r="B30097">
        <f t="shared" si="679"/>
        <v>17</v>
      </c>
    </row>
    <row r="30098" spans="2:2">
      <c r="B30098">
        <f t="shared" si="679"/>
        <v>17</v>
      </c>
    </row>
    <row r="30099" spans="2:2">
      <c r="B30099">
        <f t="shared" si="679"/>
        <v>17</v>
      </c>
    </row>
    <row r="30100" spans="2:2">
      <c r="B30100">
        <f t="shared" si="679"/>
        <v>17</v>
      </c>
    </row>
    <row r="30101" spans="2:2">
      <c r="B30101">
        <f t="shared" si="679"/>
        <v>17</v>
      </c>
    </row>
    <row r="30102" spans="2:2">
      <c r="B30102">
        <f t="shared" si="679"/>
        <v>17</v>
      </c>
    </row>
    <row r="30103" spans="2:2">
      <c r="B30103">
        <f t="shared" si="679"/>
        <v>17</v>
      </c>
    </row>
    <row r="30104" spans="2:2">
      <c r="B30104">
        <f t="shared" si="679"/>
        <v>17</v>
      </c>
    </row>
    <row r="30105" spans="2:2">
      <c r="B30105">
        <f t="shared" si="679"/>
        <v>17</v>
      </c>
    </row>
    <row r="30106" spans="2:2">
      <c r="B30106">
        <f t="shared" si="679"/>
        <v>17</v>
      </c>
    </row>
    <row r="30107" spans="2:2">
      <c r="B30107">
        <f t="shared" si="679"/>
        <v>17</v>
      </c>
    </row>
    <row r="30108" spans="2:2">
      <c r="B30108">
        <f t="shared" si="679"/>
        <v>17</v>
      </c>
    </row>
    <row r="30109" spans="2:2">
      <c r="B30109">
        <f t="shared" si="679"/>
        <v>17</v>
      </c>
    </row>
    <row r="30110" spans="2:2">
      <c r="B30110">
        <f t="shared" si="679"/>
        <v>17</v>
      </c>
    </row>
    <row r="30111" spans="2:2">
      <c r="B30111">
        <f t="shared" si="679"/>
        <v>17</v>
      </c>
    </row>
    <row r="30112" spans="2:2">
      <c r="B30112">
        <f t="shared" si="679"/>
        <v>17</v>
      </c>
    </row>
    <row r="30113" spans="2:2">
      <c r="B30113">
        <f t="shared" si="679"/>
        <v>17</v>
      </c>
    </row>
    <row r="30114" spans="2:2">
      <c r="B30114">
        <f t="shared" si="679"/>
        <v>17</v>
      </c>
    </row>
    <row r="30115" spans="2:2">
      <c r="B30115">
        <f t="shared" si="679"/>
        <v>17</v>
      </c>
    </row>
    <row r="30116" spans="2:2">
      <c r="B30116">
        <f t="shared" si="679"/>
        <v>17</v>
      </c>
    </row>
    <row r="30117" spans="2:2">
      <c r="B30117">
        <f t="shared" si="679"/>
        <v>17</v>
      </c>
    </row>
    <row r="30118" spans="2:2">
      <c r="B30118">
        <f t="shared" si="679"/>
        <v>17</v>
      </c>
    </row>
    <row r="30119" spans="2:2">
      <c r="B30119">
        <f t="shared" si="679"/>
        <v>17</v>
      </c>
    </row>
    <row r="30120" spans="2:2">
      <c r="B30120">
        <f t="shared" si="679"/>
        <v>17</v>
      </c>
    </row>
    <row r="30121" spans="2:2">
      <c r="B30121">
        <f t="shared" si="679"/>
        <v>17</v>
      </c>
    </row>
    <row r="30122" spans="2:2">
      <c r="B30122">
        <f t="shared" si="679"/>
        <v>17</v>
      </c>
    </row>
    <row r="30123" spans="2:2">
      <c r="B30123">
        <f t="shared" si="679"/>
        <v>17</v>
      </c>
    </row>
    <row r="30124" spans="2:2">
      <c r="B30124">
        <f t="shared" si="679"/>
        <v>17</v>
      </c>
    </row>
    <row r="30125" spans="2:2">
      <c r="B30125">
        <f t="shared" si="679"/>
        <v>17</v>
      </c>
    </row>
    <row r="30126" spans="2:2">
      <c r="B30126">
        <f t="shared" si="679"/>
        <v>17</v>
      </c>
    </row>
    <row r="30127" spans="2:2">
      <c r="B30127">
        <f t="shared" si="679"/>
        <v>17</v>
      </c>
    </row>
    <row r="30128" spans="2:2">
      <c r="B30128">
        <f t="shared" si="679"/>
        <v>17</v>
      </c>
    </row>
    <row r="30129" spans="2:2">
      <c r="B30129">
        <f t="shared" si="679"/>
        <v>17</v>
      </c>
    </row>
    <row r="30130" spans="2:2">
      <c r="B30130">
        <f t="shared" si="679"/>
        <v>17</v>
      </c>
    </row>
    <row r="30131" spans="2:2">
      <c r="B30131">
        <f t="shared" si="679"/>
        <v>17</v>
      </c>
    </row>
    <row r="30132" spans="2:2">
      <c r="B30132">
        <f t="shared" si="679"/>
        <v>17</v>
      </c>
    </row>
    <row r="30133" spans="2:2">
      <c r="B30133">
        <f t="shared" si="679"/>
        <v>17</v>
      </c>
    </row>
    <row r="30134" spans="2:2">
      <c r="B30134">
        <f t="shared" si="679"/>
        <v>17</v>
      </c>
    </row>
    <row r="30135" spans="2:2">
      <c r="B30135">
        <f t="shared" si="679"/>
        <v>17</v>
      </c>
    </row>
    <row r="30136" spans="2:2">
      <c r="B30136">
        <f t="shared" si="679"/>
        <v>17</v>
      </c>
    </row>
    <row r="30137" spans="2:2">
      <c r="B30137">
        <f t="shared" si="679"/>
        <v>17</v>
      </c>
    </row>
    <row r="30138" spans="2:2">
      <c r="B30138">
        <f t="shared" si="679"/>
        <v>17</v>
      </c>
    </row>
    <row r="30139" spans="2:2">
      <c r="B30139">
        <f t="shared" si="679"/>
        <v>17</v>
      </c>
    </row>
    <row r="30140" spans="2:2">
      <c r="B30140">
        <f t="shared" si="679"/>
        <v>17</v>
      </c>
    </row>
    <row r="30141" spans="2:2">
      <c r="B30141">
        <f t="shared" si="679"/>
        <v>17</v>
      </c>
    </row>
    <row r="30142" spans="2:2">
      <c r="B30142">
        <f t="shared" si="679"/>
        <v>17</v>
      </c>
    </row>
    <row r="30143" spans="2:2">
      <c r="B30143">
        <f t="shared" si="679"/>
        <v>17</v>
      </c>
    </row>
    <row r="30144" spans="2:2">
      <c r="B30144">
        <f t="shared" si="679"/>
        <v>17</v>
      </c>
    </row>
    <row r="30145" spans="2:2">
      <c r="B30145">
        <f t="shared" si="679"/>
        <v>17</v>
      </c>
    </row>
    <row r="30146" spans="2:2">
      <c r="B30146">
        <f t="shared" si="679"/>
        <v>17</v>
      </c>
    </row>
    <row r="30147" spans="2:2">
      <c r="B30147">
        <f t="shared" si="679"/>
        <v>17</v>
      </c>
    </row>
    <row r="30148" spans="2:2">
      <c r="B30148">
        <f t="shared" si="679"/>
        <v>17</v>
      </c>
    </row>
    <row r="30149" spans="2:2">
      <c r="B30149">
        <f t="shared" ref="B30149:B30212" si="680">+IF(F30148=44085,B30148+1,B30148)</f>
        <v>17</v>
      </c>
    </row>
    <row r="30150" spans="2:2">
      <c r="B30150">
        <f t="shared" si="680"/>
        <v>17</v>
      </c>
    </row>
    <row r="30151" spans="2:2">
      <c r="B30151">
        <f t="shared" si="680"/>
        <v>17</v>
      </c>
    </row>
    <row r="30152" spans="2:2">
      <c r="B30152">
        <f t="shared" si="680"/>
        <v>17</v>
      </c>
    </row>
    <row r="30153" spans="2:2">
      <c r="B30153">
        <f t="shared" si="680"/>
        <v>17</v>
      </c>
    </row>
    <row r="30154" spans="2:2">
      <c r="B30154">
        <f t="shared" si="680"/>
        <v>17</v>
      </c>
    </row>
    <row r="30155" spans="2:2">
      <c r="B30155">
        <f t="shared" si="680"/>
        <v>17</v>
      </c>
    </row>
    <row r="30156" spans="2:2">
      <c r="B30156">
        <f t="shared" si="680"/>
        <v>17</v>
      </c>
    </row>
    <row r="30157" spans="2:2">
      <c r="B30157">
        <f t="shared" si="680"/>
        <v>17</v>
      </c>
    </row>
    <row r="30158" spans="2:2">
      <c r="B30158">
        <f t="shared" si="680"/>
        <v>17</v>
      </c>
    </row>
    <row r="30159" spans="2:2">
      <c r="B30159">
        <f t="shared" si="680"/>
        <v>17</v>
      </c>
    </row>
    <row r="30160" spans="2:2">
      <c r="B30160">
        <f t="shared" si="680"/>
        <v>17</v>
      </c>
    </row>
    <row r="30161" spans="2:2">
      <c r="B30161">
        <f t="shared" si="680"/>
        <v>17</v>
      </c>
    </row>
    <row r="30162" spans="2:2">
      <c r="B30162">
        <f t="shared" si="680"/>
        <v>17</v>
      </c>
    </row>
    <row r="30163" spans="2:2">
      <c r="B30163">
        <f t="shared" si="680"/>
        <v>17</v>
      </c>
    </row>
    <row r="30164" spans="2:2">
      <c r="B30164">
        <f t="shared" si="680"/>
        <v>17</v>
      </c>
    </row>
    <row r="30165" spans="2:2">
      <c r="B30165">
        <f t="shared" si="680"/>
        <v>17</v>
      </c>
    </row>
    <row r="30166" spans="2:2">
      <c r="B30166">
        <f t="shared" si="680"/>
        <v>17</v>
      </c>
    </row>
    <row r="30167" spans="2:2">
      <c r="B30167">
        <f t="shared" si="680"/>
        <v>17</v>
      </c>
    </row>
    <row r="30168" spans="2:2">
      <c r="B30168">
        <f t="shared" si="680"/>
        <v>17</v>
      </c>
    </row>
    <row r="30169" spans="2:2">
      <c r="B30169">
        <f t="shared" si="680"/>
        <v>17</v>
      </c>
    </row>
    <row r="30170" spans="2:2">
      <c r="B30170">
        <f t="shared" si="680"/>
        <v>17</v>
      </c>
    </row>
    <row r="30171" spans="2:2">
      <c r="B30171">
        <f t="shared" si="680"/>
        <v>17</v>
      </c>
    </row>
    <row r="30172" spans="2:2">
      <c r="B30172">
        <f t="shared" si="680"/>
        <v>17</v>
      </c>
    </row>
    <row r="30173" spans="2:2">
      <c r="B30173">
        <f t="shared" si="680"/>
        <v>17</v>
      </c>
    </row>
    <row r="30174" spans="2:2">
      <c r="B30174">
        <f t="shared" si="680"/>
        <v>17</v>
      </c>
    </row>
    <row r="30175" spans="2:2">
      <c r="B30175">
        <f t="shared" si="680"/>
        <v>17</v>
      </c>
    </row>
    <row r="30176" spans="2:2">
      <c r="B30176">
        <f t="shared" si="680"/>
        <v>17</v>
      </c>
    </row>
    <row r="30177" spans="2:2">
      <c r="B30177">
        <f t="shared" si="680"/>
        <v>17</v>
      </c>
    </row>
    <row r="30178" spans="2:2">
      <c r="B30178">
        <f t="shared" si="680"/>
        <v>17</v>
      </c>
    </row>
    <row r="30179" spans="2:2">
      <c r="B30179">
        <f t="shared" si="680"/>
        <v>17</v>
      </c>
    </row>
    <row r="30180" spans="2:2">
      <c r="B30180">
        <f t="shared" si="680"/>
        <v>17</v>
      </c>
    </row>
    <row r="30181" spans="2:2">
      <c r="B30181">
        <f t="shared" si="680"/>
        <v>17</v>
      </c>
    </row>
    <row r="30182" spans="2:2">
      <c r="B30182">
        <f t="shared" si="680"/>
        <v>17</v>
      </c>
    </row>
    <row r="30183" spans="2:2">
      <c r="B30183">
        <f t="shared" si="680"/>
        <v>17</v>
      </c>
    </row>
    <row r="30184" spans="2:2">
      <c r="B30184">
        <f t="shared" si="680"/>
        <v>17</v>
      </c>
    </row>
    <row r="30185" spans="2:2">
      <c r="B30185">
        <f t="shared" si="680"/>
        <v>17</v>
      </c>
    </row>
    <row r="30186" spans="2:2">
      <c r="B30186">
        <f t="shared" si="680"/>
        <v>17</v>
      </c>
    </row>
    <row r="30187" spans="2:2">
      <c r="B30187">
        <f t="shared" si="680"/>
        <v>17</v>
      </c>
    </row>
    <row r="30188" spans="2:2">
      <c r="B30188">
        <f t="shared" si="680"/>
        <v>17</v>
      </c>
    </row>
    <row r="30189" spans="2:2">
      <c r="B30189">
        <f t="shared" si="680"/>
        <v>17</v>
      </c>
    </row>
    <row r="30190" spans="2:2">
      <c r="B30190">
        <f t="shared" si="680"/>
        <v>17</v>
      </c>
    </row>
    <row r="30191" spans="2:2">
      <c r="B30191">
        <f t="shared" si="680"/>
        <v>17</v>
      </c>
    </row>
    <row r="30192" spans="2:2">
      <c r="B30192">
        <f t="shared" si="680"/>
        <v>17</v>
      </c>
    </row>
    <row r="30193" spans="2:2">
      <c r="B30193">
        <f t="shared" si="680"/>
        <v>17</v>
      </c>
    </row>
    <row r="30194" spans="2:2">
      <c r="B30194">
        <f t="shared" si="680"/>
        <v>17</v>
      </c>
    </row>
    <row r="30195" spans="2:2">
      <c r="B30195">
        <f t="shared" si="680"/>
        <v>17</v>
      </c>
    </row>
    <row r="30196" spans="2:2">
      <c r="B30196">
        <f t="shared" si="680"/>
        <v>17</v>
      </c>
    </row>
    <row r="30197" spans="2:2">
      <c r="B30197">
        <f t="shared" si="680"/>
        <v>17</v>
      </c>
    </row>
    <row r="30198" spans="2:2">
      <c r="B30198">
        <f t="shared" si="680"/>
        <v>17</v>
      </c>
    </row>
    <row r="30199" spans="2:2">
      <c r="B30199">
        <f t="shared" si="680"/>
        <v>17</v>
      </c>
    </row>
    <row r="30200" spans="2:2">
      <c r="B30200">
        <f t="shared" si="680"/>
        <v>17</v>
      </c>
    </row>
    <row r="30201" spans="2:2">
      <c r="B30201">
        <f t="shared" si="680"/>
        <v>17</v>
      </c>
    </row>
    <row r="30202" spans="2:2">
      <c r="B30202">
        <f t="shared" si="680"/>
        <v>17</v>
      </c>
    </row>
    <row r="30203" spans="2:2">
      <c r="B30203">
        <f t="shared" si="680"/>
        <v>17</v>
      </c>
    </row>
    <row r="30204" spans="2:2">
      <c r="B30204">
        <f t="shared" si="680"/>
        <v>17</v>
      </c>
    </row>
    <row r="30205" spans="2:2">
      <c r="B30205">
        <f t="shared" si="680"/>
        <v>17</v>
      </c>
    </row>
    <row r="30206" spans="2:2">
      <c r="B30206">
        <f t="shared" si="680"/>
        <v>17</v>
      </c>
    </row>
    <row r="30207" spans="2:2">
      <c r="B30207">
        <f t="shared" si="680"/>
        <v>17</v>
      </c>
    </row>
    <row r="30208" spans="2:2">
      <c r="B30208">
        <f t="shared" si="680"/>
        <v>17</v>
      </c>
    </row>
    <row r="30209" spans="2:2">
      <c r="B30209">
        <f t="shared" si="680"/>
        <v>17</v>
      </c>
    </row>
    <row r="30210" spans="2:2">
      <c r="B30210">
        <f t="shared" si="680"/>
        <v>17</v>
      </c>
    </row>
    <row r="30211" spans="2:2">
      <c r="B30211">
        <f t="shared" si="680"/>
        <v>17</v>
      </c>
    </row>
    <row r="30212" spans="2:2">
      <c r="B30212">
        <f t="shared" si="680"/>
        <v>17</v>
      </c>
    </row>
    <row r="30213" spans="2:2">
      <c r="B30213">
        <f t="shared" ref="B30213:B30276" si="681">+IF(F30212=44085,B30212+1,B30212)</f>
        <v>17</v>
      </c>
    </row>
    <row r="30214" spans="2:2">
      <c r="B30214">
        <f t="shared" si="681"/>
        <v>17</v>
      </c>
    </row>
    <row r="30215" spans="2:2">
      <c r="B30215">
        <f t="shared" si="681"/>
        <v>17</v>
      </c>
    </row>
    <row r="30216" spans="2:2">
      <c r="B30216">
        <f t="shared" si="681"/>
        <v>17</v>
      </c>
    </row>
    <row r="30217" spans="2:2">
      <c r="B30217">
        <f t="shared" si="681"/>
        <v>17</v>
      </c>
    </row>
    <row r="30218" spans="2:2">
      <c r="B30218">
        <f t="shared" si="681"/>
        <v>17</v>
      </c>
    </row>
    <row r="30219" spans="2:2">
      <c r="B30219">
        <f t="shared" si="681"/>
        <v>17</v>
      </c>
    </row>
    <row r="30220" spans="2:2">
      <c r="B30220">
        <f t="shared" si="681"/>
        <v>17</v>
      </c>
    </row>
    <row r="30221" spans="2:2">
      <c r="B30221">
        <f t="shared" si="681"/>
        <v>17</v>
      </c>
    </row>
    <row r="30222" spans="2:2">
      <c r="B30222">
        <f t="shared" si="681"/>
        <v>17</v>
      </c>
    </row>
    <row r="30223" spans="2:2">
      <c r="B30223">
        <f t="shared" si="681"/>
        <v>17</v>
      </c>
    </row>
    <row r="30224" spans="2:2">
      <c r="B30224">
        <f t="shared" si="681"/>
        <v>17</v>
      </c>
    </row>
    <row r="30225" spans="2:2">
      <c r="B30225">
        <f t="shared" si="681"/>
        <v>17</v>
      </c>
    </row>
    <row r="30226" spans="2:2">
      <c r="B30226">
        <f t="shared" si="681"/>
        <v>17</v>
      </c>
    </row>
    <row r="30227" spans="2:2">
      <c r="B30227">
        <f t="shared" si="681"/>
        <v>17</v>
      </c>
    </row>
    <row r="30228" spans="2:2">
      <c r="B30228">
        <f t="shared" si="681"/>
        <v>17</v>
      </c>
    </row>
    <row r="30229" spans="2:2">
      <c r="B30229">
        <f t="shared" si="681"/>
        <v>17</v>
      </c>
    </row>
    <row r="30230" spans="2:2">
      <c r="B30230">
        <f t="shared" si="681"/>
        <v>17</v>
      </c>
    </row>
    <row r="30231" spans="2:2">
      <c r="B30231">
        <f t="shared" si="681"/>
        <v>17</v>
      </c>
    </row>
    <row r="30232" spans="2:2">
      <c r="B30232">
        <f t="shared" si="681"/>
        <v>17</v>
      </c>
    </row>
    <row r="30233" spans="2:2">
      <c r="B30233">
        <f t="shared" si="681"/>
        <v>17</v>
      </c>
    </row>
    <row r="30234" spans="2:2">
      <c r="B30234">
        <f t="shared" si="681"/>
        <v>17</v>
      </c>
    </row>
    <row r="30235" spans="2:2">
      <c r="B30235">
        <f t="shared" si="681"/>
        <v>17</v>
      </c>
    </row>
    <row r="30236" spans="2:2">
      <c r="B30236">
        <f t="shared" si="681"/>
        <v>17</v>
      </c>
    </row>
    <row r="30237" spans="2:2">
      <c r="B30237">
        <f t="shared" si="681"/>
        <v>17</v>
      </c>
    </row>
    <row r="30238" spans="2:2">
      <c r="B30238">
        <f t="shared" si="681"/>
        <v>17</v>
      </c>
    </row>
    <row r="30239" spans="2:2">
      <c r="B30239">
        <f t="shared" si="681"/>
        <v>17</v>
      </c>
    </row>
    <row r="30240" spans="2:2">
      <c r="B30240">
        <f t="shared" si="681"/>
        <v>17</v>
      </c>
    </row>
    <row r="30241" spans="2:2">
      <c r="B30241">
        <f t="shared" si="681"/>
        <v>17</v>
      </c>
    </row>
    <row r="30242" spans="2:2">
      <c r="B30242">
        <f t="shared" si="681"/>
        <v>17</v>
      </c>
    </row>
    <row r="30243" spans="2:2">
      <c r="B30243">
        <f t="shared" si="681"/>
        <v>17</v>
      </c>
    </row>
    <row r="30244" spans="2:2">
      <c r="B30244">
        <f t="shared" si="681"/>
        <v>17</v>
      </c>
    </row>
    <row r="30245" spans="2:2">
      <c r="B30245">
        <f t="shared" si="681"/>
        <v>17</v>
      </c>
    </row>
    <row r="30246" spans="2:2">
      <c r="B30246">
        <f t="shared" si="681"/>
        <v>17</v>
      </c>
    </row>
    <row r="30247" spans="2:2">
      <c r="B30247">
        <f t="shared" si="681"/>
        <v>17</v>
      </c>
    </row>
    <row r="30248" spans="2:2">
      <c r="B30248">
        <f t="shared" si="681"/>
        <v>17</v>
      </c>
    </row>
    <row r="30249" spans="2:2">
      <c r="B30249">
        <f t="shared" si="681"/>
        <v>17</v>
      </c>
    </row>
    <row r="30250" spans="2:2">
      <c r="B30250">
        <f t="shared" si="681"/>
        <v>17</v>
      </c>
    </row>
    <row r="30251" spans="2:2">
      <c r="B30251">
        <f t="shared" si="681"/>
        <v>17</v>
      </c>
    </row>
    <row r="30252" spans="2:2">
      <c r="B30252">
        <f t="shared" si="681"/>
        <v>17</v>
      </c>
    </row>
    <row r="30253" spans="2:2">
      <c r="B30253">
        <f t="shared" si="681"/>
        <v>17</v>
      </c>
    </row>
    <row r="30254" spans="2:2">
      <c r="B30254">
        <f t="shared" si="681"/>
        <v>17</v>
      </c>
    </row>
    <row r="30255" spans="2:2">
      <c r="B30255">
        <f t="shared" si="681"/>
        <v>17</v>
      </c>
    </row>
    <row r="30256" spans="2:2">
      <c r="B30256">
        <f t="shared" si="681"/>
        <v>17</v>
      </c>
    </row>
    <row r="30257" spans="2:2">
      <c r="B30257">
        <f t="shared" si="681"/>
        <v>17</v>
      </c>
    </row>
    <row r="30258" spans="2:2">
      <c r="B30258">
        <f t="shared" si="681"/>
        <v>17</v>
      </c>
    </row>
    <row r="30259" spans="2:2">
      <c r="B30259">
        <f t="shared" si="681"/>
        <v>17</v>
      </c>
    </row>
    <row r="30260" spans="2:2">
      <c r="B30260">
        <f t="shared" si="681"/>
        <v>17</v>
      </c>
    </row>
    <row r="30261" spans="2:2">
      <c r="B30261">
        <f t="shared" si="681"/>
        <v>17</v>
      </c>
    </row>
    <row r="30262" spans="2:2">
      <c r="B30262">
        <f t="shared" si="681"/>
        <v>17</v>
      </c>
    </row>
    <row r="30263" spans="2:2">
      <c r="B30263">
        <f t="shared" si="681"/>
        <v>17</v>
      </c>
    </row>
    <row r="30264" spans="2:2">
      <c r="B30264">
        <f t="shared" si="681"/>
        <v>17</v>
      </c>
    </row>
    <row r="30265" spans="2:2">
      <c r="B30265">
        <f t="shared" si="681"/>
        <v>17</v>
      </c>
    </row>
    <row r="30266" spans="2:2">
      <c r="B30266">
        <f t="shared" si="681"/>
        <v>17</v>
      </c>
    </row>
    <row r="30267" spans="2:2">
      <c r="B30267">
        <f t="shared" si="681"/>
        <v>17</v>
      </c>
    </row>
    <row r="30268" spans="2:2">
      <c r="B30268">
        <f t="shared" si="681"/>
        <v>17</v>
      </c>
    </row>
    <row r="30269" spans="2:2">
      <c r="B30269">
        <f t="shared" si="681"/>
        <v>17</v>
      </c>
    </row>
    <row r="30270" spans="2:2">
      <c r="B30270">
        <f t="shared" si="681"/>
        <v>17</v>
      </c>
    </row>
    <row r="30271" spans="2:2">
      <c r="B30271">
        <f t="shared" si="681"/>
        <v>17</v>
      </c>
    </row>
    <row r="30272" spans="2:2">
      <c r="B30272">
        <f t="shared" si="681"/>
        <v>17</v>
      </c>
    </row>
    <row r="30273" spans="2:2">
      <c r="B30273">
        <f t="shared" si="681"/>
        <v>17</v>
      </c>
    </row>
    <row r="30274" spans="2:2">
      <c r="B30274">
        <f t="shared" si="681"/>
        <v>17</v>
      </c>
    </row>
    <row r="30275" spans="2:2">
      <c r="B30275">
        <f t="shared" si="681"/>
        <v>17</v>
      </c>
    </row>
    <row r="30276" spans="2:2">
      <c r="B30276">
        <f t="shared" si="681"/>
        <v>17</v>
      </c>
    </row>
    <row r="30277" spans="2:2">
      <c r="B30277">
        <f t="shared" ref="B30277:B30340" si="682">+IF(F30276=44085,B30276+1,B30276)</f>
        <v>17</v>
      </c>
    </row>
    <row r="30278" spans="2:2">
      <c r="B30278">
        <f t="shared" si="682"/>
        <v>17</v>
      </c>
    </row>
    <row r="30279" spans="2:2">
      <c r="B30279">
        <f t="shared" si="682"/>
        <v>17</v>
      </c>
    </row>
    <row r="30280" spans="2:2">
      <c r="B30280">
        <f t="shared" si="682"/>
        <v>17</v>
      </c>
    </row>
    <row r="30281" spans="2:2">
      <c r="B30281">
        <f t="shared" si="682"/>
        <v>17</v>
      </c>
    </row>
    <row r="30282" spans="2:2">
      <c r="B30282">
        <f t="shared" si="682"/>
        <v>17</v>
      </c>
    </row>
    <row r="30283" spans="2:2">
      <c r="B30283">
        <f t="shared" si="682"/>
        <v>17</v>
      </c>
    </row>
    <row r="30284" spans="2:2">
      <c r="B30284">
        <f t="shared" si="682"/>
        <v>17</v>
      </c>
    </row>
    <row r="30285" spans="2:2">
      <c r="B30285">
        <f t="shared" si="682"/>
        <v>17</v>
      </c>
    </row>
    <row r="30286" spans="2:2">
      <c r="B30286">
        <f t="shared" si="682"/>
        <v>17</v>
      </c>
    </row>
    <row r="30287" spans="2:2">
      <c r="B30287">
        <f t="shared" si="682"/>
        <v>17</v>
      </c>
    </row>
    <row r="30288" spans="2:2">
      <c r="B30288">
        <f t="shared" si="682"/>
        <v>17</v>
      </c>
    </row>
    <row r="30289" spans="2:2">
      <c r="B30289">
        <f t="shared" si="682"/>
        <v>17</v>
      </c>
    </row>
    <row r="30290" spans="2:2">
      <c r="B30290">
        <f t="shared" si="682"/>
        <v>17</v>
      </c>
    </row>
    <row r="30291" spans="2:2">
      <c r="B30291">
        <f t="shared" si="682"/>
        <v>17</v>
      </c>
    </row>
    <row r="30292" spans="2:2">
      <c r="B30292">
        <f t="shared" si="682"/>
        <v>17</v>
      </c>
    </row>
    <row r="30293" spans="2:2">
      <c r="B30293">
        <f t="shared" si="682"/>
        <v>17</v>
      </c>
    </row>
    <row r="30294" spans="2:2">
      <c r="B30294">
        <f t="shared" si="682"/>
        <v>17</v>
      </c>
    </row>
    <row r="30295" spans="2:2">
      <c r="B30295">
        <f t="shared" si="682"/>
        <v>17</v>
      </c>
    </row>
    <row r="30296" spans="2:2">
      <c r="B30296">
        <f t="shared" si="682"/>
        <v>17</v>
      </c>
    </row>
    <row r="30297" spans="2:2">
      <c r="B30297">
        <f t="shared" si="682"/>
        <v>17</v>
      </c>
    </row>
    <row r="30298" spans="2:2">
      <c r="B30298">
        <f t="shared" si="682"/>
        <v>17</v>
      </c>
    </row>
    <row r="30299" spans="2:2">
      <c r="B30299">
        <f t="shared" si="682"/>
        <v>17</v>
      </c>
    </row>
    <row r="30300" spans="2:2">
      <c r="B30300">
        <f t="shared" si="682"/>
        <v>17</v>
      </c>
    </row>
    <row r="30301" spans="2:2">
      <c r="B30301">
        <f t="shared" si="682"/>
        <v>17</v>
      </c>
    </row>
    <row r="30302" spans="2:2">
      <c r="B30302">
        <f t="shared" si="682"/>
        <v>17</v>
      </c>
    </row>
    <row r="30303" spans="2:2">
      <c r="B30303">
        <f t="shared" si="682"/>
        <v>17</v>
      </c>
    </row>
    <row r="30304" spans="2:2">
      <c r="B30304">
        <f t="shared" si="682"/>
        <v>17</v>
      </c>
    </row>
    <row r="30305" spans="2:2">
      <c r="B30305">
        <f t="shared" si="682"/>
        <v>17</v>
      </c>
    </row>
    <row r="30306" spans="2:2">
      <c r="B30306">
        <f t="shared" si="682"/>
        <v>17</v>
      </c>
    </row>
    <row r="30307" spans="2:2">
      <c r="B30307">
        <f t="shared" si="682"/>
        <v>17</v>
      </c>
    </row>
    <row r="30308" spans="2:2">
      <c r="B30308">
        <f t="shared" si="682"/>
        <v>17</v>
      </c>
    </row>
    <row r="30309" spans="2:2">
      <c r="B30309">
        <f t="shared" si="682"/>
        <v>17</v>
      </c>
    </row>
    <row r="30310" spans="2:2">
      <c r="B30310">
        <f t="shared" si="682"/>
        <v>17</v>
      </c>
    </row>
    <row r="30311" spans="2:2">
      <c r="B30311">
        <f t="shared" si="682"/>
        <v>17</v>
      </c>
    </row>
    <row r="30312" spans="2:2">
      <c r="B30312">
        <f t="shared" si="682"/>
        <v>17</v>
      </c>
    </row>
    <row r="30313" spans="2:2">
      <c r="B30313">
        <f t="shared" si="682"/>
        <v>17</v>
      </c>
    </row>
    <row r="30314" spans="2:2">
      <c r="B30314">
        <f t="shared" si="682"/>
        <v>17</v>
      </c>
    </row>
    <row r="30315" spans="2:2">
      <c r="B30315">
        <f t="shared" si="682"/>
        <v>17</v>
      </c>
    </row>
    <row r="30316" spans="2:2">
      <c r="B30316">
        <f t="shared" si="682"/>
        <v>17</v>
      </c>
    </row>
    <row r="30317" spans="2:2">
      <c r="B30317">
        <f t="shared" si="682"/>
        <v>17</v>
      </c>
    </row>
    <row r="30318" spans="2:2">
      <c r="B30318">
        <f t="shared" si="682"/>
        <v>17</v>
      </c>
    </row>
    <row r="30319" spans="2:2">
      <c r="B30319">
        <f t="shared" si="682"/>
        <v>17</v>
      </c>
    </row>
    <row r="30320" spans="2:2">
      <c r="B30320">
        <f t="shared" si="682"/>
        <v>17</v>
      </c>
    </row>
    <row r="30321" spans="2:2">
      <c r="B30321">
        <f t="shared" si="682"/>
        <v>17</v>
      </c>
    </row>
    <row r="30322" spans="2:2">
      <c r="B30322">
        <f t="shared" si="682"/>
        <v>17</v>
      </c>
    </row>
    <row r="30323" spans="2:2">
      <c r="B30323">
        <f t="shared" si="682"/>
        <v>17</v>
      </c>
    </row>
    <row r="30324" spans="2:2">
      <c r="B30324">
        <f t="shared" si="682"/>
        <v>17</v>
      </c>
    </row>
    <row r="30325" spans="2:2">
      <c r="B30325">
        <f t="shared" si="682"/>
        <v>17</v>
      </c>
    </row>
    <row r="30326" spans="2:2">
      <c r="B30326">
        <f t="shared" si="682"/>
        <v>17</v>
      </c>
    </row>
    <row r="30327" spans="2:2">
      <c r="B30327">
        <f t="shared" si="682"/>
        <v>17</v>
      </c>
    </row>
    <row r="30328" spans="2:2">
      <c r="B30328">
        <f t="shared" si="682"/>
        <v>17</v>
      </c>
    </row>
    <row r="30329" spans="2:2">
      <c r="B30329">
        <f t="shared" si="682"/>
        <v>17</v>
      </c>
    </row>
    <row r="30330" spans="2:2">
      <c r="B30330">
        <f t="shared" si="682"/>
        <v>17</v>
      </c>
    </row>
    <row r="30331" spans="2:2">
      <c r="B30331">
        <f t="shared" si="682"/>
        <v>17</v>
      </c>
    </row>
    <row r="30332" spans="2:2">
      <c r="B30332">
        <f t="shared" si="682"/>
        <v>17</v>
      </c>
    </row>
    <row r="30333" spans="2:2">
      <c r="B30333">
        <f t="shared" si="682"/>
        <v>17</v>
      </c>
    </row>
    <row r="30334" spans="2:2">
      <c r="B30334">
        <f t="shared" si="682"/>
        <v>17</v>
      </c>
    </row>
    <row r="30335" spans="2:2">
      <c r="B30335">
        <f t="shared" si="682"/>
        <v>17</v>
      </c>
    </row>
    <row r="30336" spans="2:2">
      <c r="B30336">
        <f t="shared" si="682"/>
        <v>17</v>
      </c>
    </row>
    <row r="30337" spans="2:2">
      <c r="B30337">
        <f t="shared" si="682"/>
        <v>17</v>
      </c>
    </row>
    <row r="30338" spans="2:2">
      <c r="B30338">
        <f t="shared" si="682"/>
        <v>17</v>
      </c>
    </row>
    <row r="30339" spans="2:2">
      <c r="B30339">
        <f t="shared" si="682"/>
        <v>17</v>
      </c>
    </row>
    <row r="30340" spans="2:2">
      <c r="B30340">
        <f t="shared" si="682"/>
        <v>17</v>
      </c>
    </row>
    <row r="30341" spans="2:2">
      <c r="B30341">
        <f t="shared" ref="B30341:B30404" si="683">+IF(F30340=44085,B30340+1,B30340)</f>
        <v>17</v>
      </c>
    </row>
    <row r="30342" spans="2:2">
      <c r="B30342">
        <f t="shared" si="683"/>
        <v>17</v>
      </c>
    </row>
    <row r="30343" spans="2:2">
      <c r="B30343">
        <f t="shared" si="683"/>
        <v>17</v>
      </c>
    </row>
    <row r="30344" spans="2:2">
      <c r="B30344">
        <f t="shared" si="683"/>
        <v>17</v>
      </c>
    </row>
    <row r="30345" spans="2:2">
      <c r="B30345">
        <f t="shared" si="683"/>
        <v>17</v>
      </c>
    </row>
    <row r="30346" spans="2:2">
      <c r="B30346">
        <f t="shared" si="683"/>
        <v>17</v>
      </c>
    </row>
    <row r="30347" spans="2:2">
      <c r="B30347">
        <f t="shared" si="683"/>
        <v>17</v>
      </c>
    </row>
    <row r="30348" spans="2:2">
      <c r="B30348">
        <f t="shared" si="683"/>
        <v>17</v>
      </c>
    </row>
    <row r="30349" spans="2:2">
      <c r="B30349">
        <f t="shared" si="683"/>
        <v>17</v>
      </c>
    </row>
    <row r="30350" spans="2:2">
      <c r="B30350">
        <f t="shared" si="683"/>
        <v>17</v>
      </c>
    </row>
    <row r="30351" spans="2:2">
      <c r="B30351">
        <f t="shared" si="683"/>
        <v>17</v>
      </c>
    </row>
    <row r="30352" spans="2:2">
      <c r="B30352">
        <f t="shared" si="683"/>
        <v>17</v>
      </c>
    </row>
    <row r="30353" spans="2:2">
      <c r="B30353">
        <f t="shared" si="683"/>
        <v>17</v>
      </c>
    </row>
    <row r="30354" spans="2:2">
      <c r="B30354">
        <f t="shared" si="683"/>
        <v>17</v>
      </c>
    </row>
    <row r="30355" spans="2:2">
      <c r="B30355">
        <f t="shared" si="683"/>
        <v>17</v>
      </c>
    </row>
    <row r="30356" spans="2:2">
      <c r="B30356">
        <f t="shared" si="683"/>
        <v>17</v>
      </c>
    </row>
    <row r="30357" spans="2:2">
      <c r="B30357">
        <f t="shared" si="683"/>
        <v>17</v>
      </c>
    </row>
    <row r="30358" spans="2:2">
      <c r="B30358">
        <f t="shared" si="683"/>
        <v>17</v>
      </c>
    </row>
    <row r="30359" spans="2:2">
      <c r="B30359">
        <f t="shared" si="683"/>
        <v>17</v>
      </c>
    </row>
    <row r="30360" spans="2:2">
      <c r="B30360">
        <f t="shared" si="683"/>
        <v>17</v>
      </c>
    </row>
    <row r="30361" spans="2:2">
      <c r="B30361">
        <f t="shared" si="683"/>
        <v>17</v>
      </c>
    </row>
    <row r="30362" spans="2:2">
      <c r="B30362">
        <f t="shared" si="683"/>
        <v>17</v>
      </c>
    </row>
    <row r="30363" spans="2:2">
      <c r="B30363">
        <f t="shared" si="683"/>
        <v>17</v>
      </c>
    </row>
    <row r="30364" spans="2:2">
      <c r="B30364">
        <f t="shared" si="683"/>
        <v>17</v>
      </c>
    </row>
    <row r="30365" spans="2:2">
      <c r="B30365">
        <f t="shared" si="683"/>
        <v>17</v>
      </c>
    </row>
    <row r="30366" spans="2:2">
      <c r="B30366">
        <f t="shared" si="683"/>
        <v>17</v>
      </c>
    </row>
    <row r="30367" spans="2:2">
      <c r="B30367">
        <f t="shared" si="683"/>
        <v>17</v>
      </c>
    </row>
    <row r="30368" spans="2:2">
      <c r="B30368">
        <f t="shared" si="683"/>
        <v>17</v>
      </c>
    </row>
    <row r="30369" spans="2:2">
      <c r="B30369">
        <f t="shared" si="683"/>
        <v>17</v>
      </c>
    </row>
    <row r="30370" spans="2:2">
      <c r="B30370">
        <f t="shared" si="683"/>
        <v>17</v>
      </c>
    </row>
    <row r="30371" spans="2:2">
      <c r="B30371">
        <f t="shared" si="683"/>
        <v>17</v>
      </c>
    </row>
    <row r="30372" spans="2:2">
      <c r="B30372">
        <f t="shared" si="683"/>
        <v>17</v>
      </c>
    </row>
    <row r="30373" spans="2:2">
      <c r="B30373">
        <f t="shared" si="683"/>
        <v>17</v>
      </c>
    </row>
    <row r="30374" spans="2:2">
      <c r="B30374">
        <f t="shared" si="683"/>
        <v>17</v>
      </c>
    </row>
    <row r="30375" spans="2:2">
      <c r="B30375">
        <f t="shared" si="683"/>
        <v>17</v>
      </c>
    </row>
    <row r="30376" spans="2:2">
      <c r="B30376">
        <f t="shared" si="683"/>
        <v>17</v>
      </c>
    </row>
    <row r="30377" spans="2:2">
      <c r="B30377">
        <f t="shared" si="683"/>
        <v>17</v>
      </c>
    </row>
    <row r="30378" spans="2:2">
      <c r="B30378">
        <f t="shared" si="683"/>
        <v>17</v>
      </c>
    </row>
    <row r="30379" spans="2:2">
      <c r="B30379">
        <f t="shared" si="683"/>
        <v>17</v>
      </c>
    </row>
    <row r="30380" spans="2:2">
      <c r="B30380">
        <f t="shared" si="683"/>
        <v>17</v>
      </c>
    </row>
    <row r="30381" spans="2:2">
      <c r="B30381">
        <f t="shared" si="683"/>
        <v>17</v>
      </c>
    </row>
    <row r="30382" spans="2:2">
      <c r="B30382">
        <f t="shared" si="683"/>
        <v>17</v>
      </c>
    </row>
    <row r="30383" spans="2:2">
      <c r="B30383">
        <f t="shared" si="683"/>
        <v>17</v>
      </c>
    </row>
    <row r="30384" spans="2:2">
      <c r="B30384">
        <f t="shared" si="683"/>
        <v>17</v>
      </c>
    </row>
    <row r="30385" spans="2:2">
      <c r="B30385">
        <f t="shared" si="683"/>
        <v>17</v>
      </c>
    </row>
    <row r="30386" spans="2:2">
      <c r="B30386">
        <f t="shared" si="683"/>
        <v>17</v>
      </c>
    </row>
    <row r="30387" spans="2:2">
      <c r="B30387">
        <f t="shared" si="683"/>
        <v>17</v>
      </c>
    </row>
    <row r="30388" spans="2:2">
      <c r="B30388">
        <f t="shared" si="683"/>
        <v>17</v>
      </c>
    </row>
    <row r="30389" spans="2:2">
      <c r="B30389">
        <f t="shared" si="683"/>
        <v>17</v>
      </c>
    </row>
    <row r="30390" spans="2:2">
      <c r="B30390">
        <f t="shared" si="683"/>
        <v>17</v>
      </c>
    </row>
    <row r="30391" spans="2:2">
      <c r="B30391">
        <f t="shared" si="683"/>
        <v>17</v>
      </c>
    </row>
    <row r="30392" spans="2:2">
      <c r="B30392">
        <f t="shared" si="683"/>
        <v>17</v>
      </c>
    </row>
    <row r="30393" spans="2:2">
      <c r="B30393">
        <f t="shared" si="683"/>
        <v>17</v>
      </c>
    </row>
    <row r="30394" spans="2:2">
      <c r="B30394">
        <f t="shared" si="683"/>
        <v>17</v>
      </c>
    </row>
    <row r="30395" spans="2:2">
      <c r="B30395">
        <f t="shared" si="683"/>
        <v>17</v>
      </c>
    </row>
    <row r="30396" spans="2:2">
      <c r="B30396">
        <f t="shared" si="683"/>
        <v>17</v>
      </c>
    </row>
    <row r="30397" spans="2:2">
      <c r="B30397">
        <f t="shared" si="683"/>
        <v>17</v>
      </c>
    </row>
    <row r="30398" spans="2:2">
      <c r="B30398">
        <f t="shared" si="683"/>
        <v>17</v>
      </c>
    </row>
    <row r="30399" spans="2:2">
      <c r="B30399">
        <f t="shared" si="683"/>
        <v>17</v>
      </c>
    </row>
    <row r="30400" spans="2:2">
      <c r="B30400">
        <f t="shared" si="683"/>
        <v>17</v>
      </c>
    </row>
    <row r="30401" spans="2:2">
      <c r="B30401">
        <f t="shared" si="683"/>
        <v>17</v>
      </c>
    </row>
    <row r="30402" spans="2:2">
      <c r="B30402">
        <f t="shared" si="683"/>
        <v>17</v>
      </c>
    </row>
    <row r="30403" spans="2:2">
      <c r="B30403">
        <f t="shared" si="683"/>
        <v>17</v>
      </c>
    </row>
    <row r="30404" spans="2:2">
      <c r="B30404">
        <f t="shared" si="683"/>
        <v>17</v>
      </c>
    </row>
    <row r="30405" spans="2:2">
      <c r="B30405">
        <f t="shared" ref="B30405:B30468" si="684">+IF(F30404=44085,B30404+1,B30404)</f>
        <v>17</v>
      </c>
    </row>
    <row r="30406" spans="2:2">
      <c r="B30406">
        <f t="shared" si="684"/>
        <v>17</v>
      </c>
    </row>
    <row r="30407" spans="2:2">
      <c r="B30407">
        <f t="shared" si="684"/>
        <v>17</v>
      </c>
    </row>
    <row r="30408" spans="2:2">
      <c r="B30408">
        <f t="shared" si="684"/>
        <v>17</v>
      </c>
    </row>
    <row r="30409" spans="2:2">
      <c r="B30409">
        <f t="shared" si="684"/>
        <v>17</v>
      </c>
    </row>
    <row r="30410" spans="2:2">
      <c r="B30410">
        <f t="shared" si="684"/>
        <v>17</v>
      </c>
    </row>
    <row r="30411" spans="2:2">
      <c r="B30411">
        <f t="shared" si="684"/>
        <v>17</v>
      </c>
    </row>
    <row r="30412" spans="2:2">
      <c r="B30412">
        <f t="shared" si="684"/>
        <v>17</v>
      </c>
    </row>
    <row r="30413" spans="2:2">
      <c r="B30413">
        <f t="shared" si="684"/>
        <v>17</v>
      </c>
    </row>
    <row r="30414" spans="2:2">
      <c r="B30414">
        <f t="shared" si="684"/>
        <v>17</v>
      </c>
    </row>
    <row r="30415" spans="2:2">
      <c r="B30415">
        <f t="shared" si="684"/>
        <v>17</v>
      </c>
    </row>
    <row r="30416" spans="2:2">
      <c r="B30416">
        <f t="shared" si="684"/>
        <v>17</v>
      </c>
    </row>
    <row r="30417" spans="2:2">
      <c r="B30417">
        <f t="shared" si="684"/>
        <v>17</v>
      </c>
    </row>
    <row r="30418" spans="2:2">
      <c r="B30418">
        <f t="shared" si="684"/>
        <v>17</v>
      </c>
    </row>
    <row r="30419" spans="2:2">
      <c r="B30419">
        <f t="shared" si="684"/>
        <v>17</v>
      </c>
    </row>
    <row r="30420" spans="2:2">
      <c r="B30420">
        <f t="shared" si="684"/>
        <v>17</v>
      </c>
    </row>
    <row r="30421" spans="2:2">
      <c r="B30421">
        <f t="shared" si="684"/>
        <v>17</v>
      </c>
    </row>
    <row r="30422" spans="2:2">
      <c r="B30422">
        <f t="shared" si="684"/>
        <v>17</v>
      </c>
    </row>
    <row r="30423" spans="2:2">
      <c r="B30423">
        <f t="shared" si="684"/>
        <v>17</v>
      </c>
    </row>
    <row r="30424" spans="2:2">
      <c r="B30424">
        <f t="shared" si="684"/>
        <v>17</v>
      </c>
    </row>
    <row r="30425" spans="2:2">
      <c r="B30425">
        <f t="shared" si="684"/>
        <v>17</v>
      </c>
    </row>
    <row r="30426" spans="2:2">
      <c r="B30426">
        <f t="shared" si="684"/>
        <v>17</v>
      </c>
    </row>
    <row r="30427" spans="2:2">
      <c r="B30427">
        <f t="shared" si="684"/>
        <v>17</v>
      </c>
    </row>
    <row r="30428" spans="2:2">
      <c r="B30428">
        <f t="shared" si="684"/>
        <v>17</v>
      </c>
    </row>
    <row r="30429" spans="2:2">
      <c r="B30429">
        <f t="shared" si="684"/>
        <v>17</v>
      </c>
    </row>
    <row r="30430" spans="2:2">
      <c r="B30430">
        <f t="shared" si="684"/>
        <v>17</v>
      </c>
    </row>
    <row r="30431" spans="2:2">
      <c r="B30431">
        <f t="shared" si="684"/>
        <v>17</v>
      </c>
    </row>
    <row r="30432" spans="2:2">
      <c r="B30432">
        <f t="shared" si="684"/>
        <v>17</v>
      </c>
    </row>
    <row r="30433" spans="2:2">
      <c r="B30433">
        <f t="shared" si="684"/>
        <v>17</v>
      </c>
    </row>
    <row r="30434" spans="2:2">
      <c r="B30434">
        <f t="shared" si="684"/>
        <v>17</v>
      </c>
    </row>
    <row r="30435" spans="2:2">
      <c r="B30435">
        <f t="shared" si="684"/>
        <v>17</v>
      </c>
    </row>
    <row r="30436" spans="2:2">
      <c r="B30436">
        <f t="shared" si="684"/>
        <v>17</v>
      </c>
    </row>
    <row r="30437" spans="2:2">
      <c r="B30437">
        <f t="shared" si="684"/>
        <v>17</v>
      </c>
    </row>
    <row r="30438" spans="2:2">
      <c r="B30438">
        <f t="shared" si="684"/>
        <v>17</v>
      </c>
    </row>
    <row r="30439" spans="2:2">
      <c r="B30439">
        <f t="shared" si="684"/>
        <v>17</v>
      </c>
    </row>
    <row r="30440" spans="2:2">
      <c r="B30440">
        <f t="shared" si="684"/>
        <v>17</v>
      </c>
    </row>
    <row r="30441" spans="2:2">
      <c r="B30441">
        <f t="shared" si="684"/>
        <v>17</v>
      </c>
    </row>
    <row r="30442" spans="2:2">
      <c r="B30442">
        <f t="shared" si="684"/>
        <v>17</v>
      </c>
    </row>
    <row r="30443" spans="2:2">
      <c r="B30443">
        <f t="shared" si="684"/>
        <v>17</v>
      </c>
    </row>
    <row r="30444" spans="2:2">
      <c r="B30444">
        <f t="shared" si="684"/>
        <v>17</v>
      </c>
    </row>
    <row r="30445" spans="2:2">
      <c r="B30445">
        <f t="shared" si="684"/>
        <v>17</v>
      </c>
    </row>
    <row r="30446" spans="2:2">
      <c r="B30446">
        <f t="shared" si="684"/>
        <v>17</v>
      </c>
    </row>
    <row r="30447" spans="2:2">
      <c r="B30447">
        <f t="shared" si="684"/>
        <v>17</v>
      </c>
    </row>
    <row r="30448" spans="2:2">
      <c r="B30448">
        <f t="shared" si="684"/>
        <v>17</v>
      </c>
    </row>
    <row r="30449" spans="2:2">
      <c r="B30449">
        <f t="shared" si="684"/>
        <v>17</v>
      </c>
    </row>
    <row r="30450" spans="2:2">
      <c r="B30450">
        <f t="shared" si="684"/>
        <v>17</v>
      </c>
    </row>
    <row r="30451" spans="2:2">
      <c r="B30451">
        <f t="shared" si="684"/>
        <v>17</v>
      </c>
    </row>
    <row r="30452" spans="2:2">
      <c r="B30452">
        <f t="shared" si="684"/>
        <v>17</v>
      </c>
    </row>
    <row r="30453" spans="2:2">
      <c r="B30453">
        <f t="shared" si="684"/>
        <v>17</v>
      </c>
    </row>
    <row r="30454" spans="2:2">
      <c r="B30454">
        <f t="shared" si="684"/>
        <v>17</v>
      </c>
    </row>
    <row r="30455" spans="2:2">
      <c r="B30455">
        <f t="shared" si="684"/>
        <v>17</v>
      </c>
    </row>
    <row r="30456" spans="2:2">
      <c r="B30456">
        <f t="shared" si="684"/>
        <v>17</v>
      </c>
    </row>
    <row r="30457" spans="2:2">
      <c r="B30457">
        <f t="shared" si="684"/>
        <v>17</v>
      </c>
    </row>
    <row r="30458" spans="2:2">
      <c r="B30458">
        <f t="shared" si="684"/>
        <v>17</v>
      </c>
    </row>
    <row r="30459" spans="2:2">
      <c r="B30459">
        <f t="shared" si="684"/>
        <v>17</v>
      </c>
    </row>
    <row r="30460" spans="2:2">
      <c r="B30460">
        <f t="shared" si="684"/>
        <v>17</v>
      </c>
    </row>
    <row r="30461" spans="2:2">
      <c r="B30461">
        <f t="shared" si="684"/>
        <v>17</v>
      </c>
    </row>
    <row r="30462" spans="2:2">
      <c r="B30462">
        <f t="shared" si="684"/>
        <v>17</v>
      </c>
    </row>
    <row r="30463" spans="2:2">
      <c r="B30463">
        <f t="shared" si="684"/>
        <v>17</v>
      </c>
    </row>
    <row r="30464" spans="2:2">
      <c r="B30464">
        <f t="shared" si="684"/>
        <v>17</v>
      </c>
    </row>
    <row r="30465" spans="2:2">
      <c r="B30465">
        <f t="shared" si="684"/>
        <v>17</v>
      </c>
    </row>
    <row r="30466" spans="2:2">
      <c r="B30466">
        <f t="shared" si="684"/>
        <v>17</v>
      </c>
    </row>
    <row r="30467" spans="2:2">
      <c r="B30467">
        <f t="shared" si="684"/>
        <v>17</v>
      </c>
    </row>
    <row r="30468" spans="2:2">
      <c r="B30468">
        <f t="shared" si="684"/>
        <v>17</v>
      </c>
    </row>
    <row r="30469" spans="2:2">
      <c r="B30469">
        <f t="shared" ref="B30469:B30532" si="685">+IF(F30468=44085,B30468+1,B30468)</f>
        <v>17</v>
      </c>
    </row>
    <row r="30470" spans="2:2">
      <c r="B30470">
        <f t="shared" si="685"/>
        <v>17</v>
      </c>
    </row>
    <row r="30471" spans="2:2">
      <c r="B30471">
        <f t="shared" si="685"/>
        <v>17</v>
      </c>
    </row>
    <row r="30472" spans="2:2">
      <c r="B30472">
        <f t="shared" si="685"/>
        <v>17</v>
      </c>
    </row>
    <row r="30473" spans="2:2">
      <c r="B30473">
        <f t="shared" si="685"/>
        <v>17</v>
      </c>
    </row>
    <row r="30474" spans="2:2">
      <c r="B30474">
        <f t="shared" si="685"/>
        <v>17</v>
      </c>
    </row>
    <row r="30475" spans="2:2">
      <c r="B30475">
        <f t="shared" si="685"/>
        <v>17</v>
      </c>
    </row>
    <row r="30476" spans="2:2">
      <c r="B30476">
        <f t="shared" si="685"/>
        <v>17</v>
      </c>
    </row>
    <row r="30477" spans="2:2">
      <c r="B30477">
        <f t="shared" si="685"/>
        <v>17</v>
      </c>
    </row>
    <row r="30478" spans="2:2">
      <c r="B30478">
        <f t="shared" si="685"/>
        <v>17</v>
      </c>
    </row>
    <row r="30479" spans="2:2">
      <c r="B30479">
        <f t="shared" si="685"/>
        <v>17</v>
      </c>
    </row>
    <row r="30480" spans="2:2">
      <c r="B30480">
        <f t="shared" si="685"/>
        <v>17</v>
      </c>
    </row>
    <row r="30481" spans="2:2">
      <c r="B30481">
        <f t="shared" si="685"/>
        <v>17</v>
      </c>
    </row>
    <row r="30482" spans="2:2">
      <c r="B30482">
        <f t="shared" si="685"/>
        <v>17</v>
      </c>
    </row>
    <row r="30483" spans="2:2">
      <c r="B30483">
        <f t="shared" si="685"/>
        <v>17</v>
      </c>
    </row>
    <row r="30484" spans="2:2">
      <c r="B30484">
        <f t="shared" si="685"/>
        <v>17</v>
      </c>
    </row>
    <row r="30485" spans="2:2">
      <c r="B30485">
        <f t="shared" si="685"/>
        <v>17</v>
      </c>
    </row>
    <row r="30486" spans="2:2">
      <c r="B30486">
        <f t="shared" si="685"/>
        <v>17</v>
      </c>
    </row>
    <row r="30487" spans="2:2">
      <c r="B30487">
        <f t="shared" si="685"/>
        <v>17</v>
      </c>
    </row>
    <row r="30488" spans="2:2">
      <c r="B30488">
        <f t="shared" si="685"/>
        <v>17</v>
      </c>
    </row>
    <row r="30489" spans="2:2">
      <c r="B30489">
        <f t="shared" si="685"/>
        <v>17</v>
      </c>
    </row>
    <row r="30490" spans="2:2">
      <c r="B30490">
        <f t="shared" si="685"/>
        <v>17</v>
      </c>
    </row>
    <row r="30491" spans="2:2">
      <c r="B30491">
        <f t="shared" si="685"/>
        <v>17</v>
      </c>
    </row>
    <row r="30492" spans="2:2">
      <c r="B30492">
        <f t="shared" si="685"/>
        <v>17</v>
      </c>
    </row>
    <row r="30493" spans="2:2">
      <c r="B30493">
        <f t="shared" si="685"/>
        <v>17</v>
      </c>
    </row>
    <row r="30494" spans="2:2">
      <c r="B30494">
        <f t="shared" si="685"/>
        <v>17</v>
      </c>
    </row>
    <row r="30495" spans="2:2">
      <c r="B30495">
        <f t="shared" si="685"/>
        <v>17</v>
      </c>
    </row>
    <row r="30496" spans="2:2">
      <c r="B30496">
        <f t="shared" si="685"/>
        <v>17</v>
      </c>
    </row>
    <row r="30497" spans="2:2">
      <c r="B30497">
        <f t="shared" si="685"/>
        <v>17</v>
      </c>
    </row>
    <row r="30498" spans="2:2">
      <c r="B30498">
        <f t="shared" si="685"/>
        <v>17</v>
      </c>
    </row>
    <row r="30499" spans="2:2">
      <c r="B30499">
        <f t="shared" si="685"/>
        <v>17</v>
      </c>
    </row>
    <row r="30500" spans="2:2">
      <c r="B30500">
        <f t="shared" si="685"/>
        <v>17</v>
      </c>
    </row>
    <row r="30501" spans="2:2">
      <c r="B30501">
        <f t="shared" si="685"/>
        <v>17</v>
      </c>
    </row>
    <row r="30502" spans="2:2">
      <c r="B30502">
        <f t="shared" si="685"/>
        <v>17</v>
      </c>
    </row>
    <row r="30503" spans="2:2">
      <c r="B30503">
        <f t="shared" si="685"/>
        <v>17</v>
      </c>
    </row>
    <row r="30504" spans="2:2">
      <c r="B30504">
        <f t="shared" si="685"/>
        <v>17</v>
      </c>
    </row>
    <row r="30505" spans="2:2">
      <c r="B30505">
        <f t="shared" si="685"/>
        <v>17</v>
      </c>
    </row>
    <row r="30506" spans="2:2">
      <c r="B30506">
        <f t="shared" si="685"/>
        <v>17</v>
      </c>
    </row>
    <row r="30507" spans="2:2">
      <c r="B30507">
        <f t="shared" si="685"/>
        <v>17</v>
      </c>
    </row>
    <row r="30508" spans="2:2">
      <c r="B30508">
        <f t="shared" si="685"/>
        <v>17</v>
      </c>
    </row>
    <row r="30509" spans="2:2">
      <c r="B30509">
        <f t="shared" si="685"/>
        <v>17</v>
      </c>
    </row>
    <row r="30510" spans="2:2">
      <c r="B30510">
        <f t="shared" si="685"/>
        <v>17</v>
      </c>
    </row>
    <row r="30511" spans="2:2">
      <c r="B30511">
        <f t="shared" si="685"/>
        <v>17</v>
      </c>
    </row>
    <row r="30512" spans="2:2">
      <c r="B30512">
        <f t="shared" si="685"/>
        <v>17</v>
      </c>
    </row>
    <row r="30513" spans="2:2">
      <c r="B30513">
        <f t="shared" si="685"/>
        <v>17</v>
      </c>
    </row>
    <row r="30514" spans="2:2">
      <c r="B30514">
        <f t="shared" si="685"/>
        <v>17</v>
      </c>
    </row>
    <row r="30515" spans="2:2">
      <c r="B30515">
        <f t="shared" si="685"/>
        <v>17</v>
      </c>
    </row>
    <row r="30516" spans="2:2">
      <c r="B30516">
        <f t="shared" si="685"/>
        <v>17</v>
      </c>
    </row>
    <row r="30517" spans="2:2">
      <c r="B30517">
        <f t="shared" si="685"/>
        <v>17</v>
      </c>
    </row>
    <row r="30518" spans="2:2">
      <c r="B30518">
        <f t="shared" si="685"/>
        <v>17</v>
      </c>
    </row>
    <row r="30519" spans="2:2">
      <c r="B30519">
        <f t="shared" si="685"/>
        <v>17</v>
      </c>
    </row>
    <row r="30520" spans="2:2">
      <c r="B30520">
        <f t="shared" si="685"/>
        <v>17</v>
      </c>
    </row>
    <row r="30521" spans="2:2">
      <c r="B30521">
        <f t="shared" si="685"/>
        <v>17</v>
      </c>
    </row>
    <row r="30522" spans="2:2">
      <c r="B30522">
        <f t="shared" si="685"/>
        <v>17</v>
      </c>
    </row>
    <row r="30523" spans="2:2">
      <c r="B30523">
        <f t="shared" si="685"/>
        <v>17</v>
      </c>
    </row>
    <row r="30524" spans="2:2">
      <c r="B30524">
        <f t="shared" si="685"/>
        <v>17</v>
      </c>
    </row>
    <row r="30525" spans="2:2">
      <c r="B30525">
        <f t="shared" si="685"/>
        <v>17</v>
      </c>
    </row>
    <row r="30526" spans="2:2">
      <c r="B30526">
        <f t="shared" si="685"/>
        <v>17</v>
      </c>
    </row>
    <row r="30527" spans="2:2">
      <c r="B30527">
        <f t="shared" si="685"/>
        <v>17</v>
      </c>
    </row>
    <row r="30528" spans="2:2">
      <c r="B30528">
        <f t="shared" si="685"/>
        <v>17</v>
      </c>
    </row>
    <row r="30529" spans="2:2">
      <c r="B30529">
        <f t="shared" si="685"/>
        <v>17</v>
      </c>
    </row>
    <row r="30530" spans="2:2">
      <c r="B30530">
        <f t="shared" si="685"/>
        <v>17</v>
      </c>
    </row>
    <row r="30531" spans="2:2">
      <c r="B30531">
        <f t="shared" si="685"/>
        <v>17</v>
      </c>
    </row>
    <row r="30532" spans="2:2">
      <c r="B30532">
        <f t="shared" si="685"/>
        <v>17</v>
      </c>
    </row>
    <row r="30533" spans="2:2">
      <c r="B30533">
        <f t="shared" ref="B30533:B30596" si="686">+IF(F30532=44085,B30532+1,B30532)</f>
        <v>17</v>
      </c>
    </row>
    <row r="30534" spans="2:2">
      <c r="B30534">
        <f t="shared" si="686"/>
        <v>17</v>
      </c>
    </row>
    <row r="30535" spans="2:2">
      <c r="B30535">
        <f t="shared" si="686"/>
        <v>17</v>
      </c>
    </row>
    <row r="30536" spans="2:2">
      <c r="B30536">
        <f t="shared" si="686"/>
        <v>17</v>
      </c>
    </row>
    <row r="30537" spans="2:2">
      <c r="B30537">
        <f t="shared" si="686"/>
        <v>17</v>
      </c>
    </row>
    <row r="30538" spans="2:2">
      <c r="B30538">
        <f t="shared" si="686"/>
        <v>17</v>
      </c>
    </row>
    <row r="30539" spans="2:2">
      <c r="B30539">
        <f t="shared" si="686"/>
        <v>17</v>
      </c>
    </row>
    <row r="30540" spans="2:2">
      <c r="B30540">
        <f t="shared" si="686"/>
        <v>17</v>
      </c>
    </row>
    <row r="30541" spans="2:2">
      <c r="B30541">
        <f t="shared" si="686"/>
        <v>17</v>
      </c>
    </row>
    <row r="30542" spans="2:2">
      <c r="B30542">
        <f t="shared" si="686"/>
        <v>17</v>
      </c>
    </row>
    <row r="30543" spans="2:2">
      <c r="B30543">
        <f t="shared" si="686"/>
        <v>17</v>
      </c>
    </row>
    <row r="30544" spans="2:2">
      <c r="B30544">
        <f t="shared" si="686"/>
        <v>17</v>
      </c>
    </row>
    <row r="30545" spans="2:2">
      <c r="B30545">
        <f t="shared" si="686"/>
        <v>17</v>
      </c>
    </row>
    <row r="30546" spans="2:2">
      <c r="B30546">
        <f t="shared" si="686"/>
        <v>17</v>
      </c>
    </row>
    <row r="30547" spans="2:2">
      <c r="B30547">
        <f t="shared" si="686"/>
        <v>17</v>
      </c>
    </row>
    <row r="30548" spans="2:2">
      <c r="B30548">
        <f t="shared" si="686"/>
        <v>17</v>
      </c>
    </row>
    <row r="30549" spans="2:2">
      <c r="B30549">
        <f t="shared" si="686"/>
        <v>17</v>
      </c>
    </row>
    <row r="30550" spans="2:2">
      <c r="B30550">
        <f t="shared" si="686"/>
        <v>17</v>
      </c>
    </row>
    <row r="30551" spans="2:2">
      <c r="B30551">
        <f t="shared" si="686"/>
        <v>17</v>
      </c>
    </row>
    <row r="30552" spans="2:2">
      <c r="B30552">
        <f t="shared" si="686"/>
        <v>17</v>
      </c>
    </row>
    <row r="30553" spans="2:2">
      <c r="B30553">
        <f t="shared" si="686"/>
        <v>17</v>
      </c>
    </row>
    <row r="30554" spans="2:2">
      <c r="B30554">
        <f t="shared" si="686"/>
        <v>17</v>
      </c>
    </row>
    <row r="30555" spans="2:2">
      <c r="B30555">
        <f t="shared" si="686"/>
        <v>17</v>
      </c>
    </row>
    <row r="30556" spans="2:2">
      <c r="B30556">
        <f t="shared" si="686"/>
        <v>17</v>
      </c>
    </row>
    <row r="30557" spans="2:2">
      <c r="B30557">
        <f t="shared" si="686"/>
        <v>17</v>
      </c>
    </row>
    <row r="30558" spans="2:2">
      <c r="B30558">
        <f t="shared" si="686"/>
        <v>17</v>
      </c>
    </row>
    <row r="30559" spans="2:2">
      <c r="B30559">
        <f t="shared" si="686"/>
        <v>17</v>
      </c>
    </row>
    <row r="30560" spans="2:2">
      <c r="B30560">
        <f t="shared" si="686"/>
        <v>17</v>
      </c>
    </row>
    <row r="30561" spans="2:2">
      <c r="B30561">
        <f t="shared" si="686"/>
        <v>17</v>
      </c>
    </row>
    <row r="30562" spans="2:2">
      <c r="B30562">
        <f t="shared" si="686"/>
        <v>17</v>
      </c>
    </row>
    <row r="30563" spans="2:2">
      <c r="B30563">
        <f t="shared" si="686"/>
        <v>17</v>
      </c>
    </row>
    <row r="30564" spans="2:2">
      <c r="B30564">
        <f t="shared" si="686"/>
        <v>17</v>
      </c>
    </row>
    <row r="30565" spans="2:2">
      <c r="B30565">
        <f t="shared" si="686"/>
        <v>17</v>
      </c>
    </row>
    <row r="30566" spans="2:2">
      <c r="B30566">
        <f t="shared" si="686"/>
        <v>17</v>
      </c>
    </row>
    <row r="30567" spans="2:2">
      <c r="B30567">
        <f t="shared" si="686"/>
        <v>17</v>
      </c>
    </row>
    <row r="30568" spans="2:2">
      <c r="B30568">
        <f t="shared" si="686"/>
        <v>17</v>
      </c>
    </row>
    <row r="30569" spans="2:2">
      <c r="B30569">
        <f t="shared" si="686"/>
        <v>17</v>
      </c>
    </row>
    <row r="30570" spans="2:2">
      <c r="B30570">
        <f t="shared" si="686"/>
        <v>17</v>
      </c>
    </row>
    <row r="30571" spans="2:2">
      <c r="B30571">
        <f t="shared" si="686"/>
        <v>17</v>
      </c>
    </row>
    <row r="30572" spans="2:2">
      <c r="B30572">
        <f t="shared" si="686"/>
        <v>17</v>
      </c>
    </row>
    <row r="30573" spans="2:2">
      <c r="B30573">
        <f t="shared" si="686"/>
        <v>17</v>
      </c>
    </row>
    <row r="30574" spans="2:2">
      <c r="B30574">
        <f t="shared" si="686"/>
        <v>17</v>
      </c>
    </row>
    <row r="30575" spans="2:2">
      <c r="B30575">
        <f t="shared" si="686"/>
        <v>17</v>
      </c>
    </row>
    <row r="30576" spans="2:2">
      <c r="B30576">
        <f t="shared" si="686"/>
        <v>17</v>
      </c>
    </row>
    <row r="30577" spans="2:2">
      <c r="B30577">
        <f t="shared" si="686"/>
        <v>17</v>
      </c>
    </row>
    <row r="30578" spans="2:2">
      <c r="B30578">
        <f t="shared" si="686"/>
        <v>17</v>
      </c>
    </row>
    <row r="30579" spans="2:2">
      <c r="B30579">
        <f t="shared" si="686"/>
        <v>17</v>
      </c>
    </row>
    <row r="30580" spans="2:2">
      <c r="B30580">
        <f t="shared" si="686"/>
        <v>17</v>
      </c>
    </row>
    <row r="30581" spans="2:2">
      <c r="B30581">
        <f t="shared" si="686"/>
        <v>17</v>
      </c>
    </row>
    <row r="30582" spans="2:2">
      <c r="B30582">
        <f t="shared" si="686"/>
        <v>17</v>
      </c>
    </row>
    <row r="30583" spans="2:2">
      <c r="B30583">
        <f t="shared" si="686"/>
        <v>17</v>
      </c>
    </row>
    <row r="30584" spans="2:2">
      <c r="B30584">
        <f t="shared" si="686"/>
        <v>17</v>
      </c>
    </row>
    <row r="30585" spans="2:2">
      <c r="B30585">
        <f t="shared" si="686"/>
        <v>17</v>
      </c>
    </row>
    <row r="30586" spans="2:2">
      <c r="B30586">
        <f t="shared" si="686"/>
        <v>17</v>
      </c>
    </row>
    <row r="30587" spans="2:2">
      <c r="B30587">
        <f t="shared" si="686"/>
        <v>17</v>
      </c>
    </row>
    <row r="30588" spans="2:2">
      <c r="B30588">
        <f t="shared" si="686"/>
        <v>17</v>
      </c>
    </row>
    <row r="30589" spans="2:2">
      <c r="B30589">
        <f t="shared" si="686"/>
        <v>17</v>
      </c>
    </row>
    <row r="30590" spans="2:2">
      <c r="B30590">
        <f t="shared" si="686"/>
        <v>17</v>
      </c>
    </row>
    <row r="30591" spans="2:2">
      <c r="B30591">
        <f t="shared" si="686"/>
        <v>17</v>
      </c>
    </row>
    <row r="30592" spans="2:2">
      <c r="B30592">
        <f t="shared" si="686"/>
        <v>17</v>
      </c>
    </row>
    <row r="30593" spans="2:2">
      <c r="B30593">
        <f t="shared" si="686"/>
        <v>17</v>
      </c>
    </row>
    <row r="30594" spans="2:2">
      <c r="B30594">
        <f t="shared" si="686"/>
        <v>17</v>
      </c>
    </row>
    <row r="30595" spans="2:2">
      <c r="B30595">
        <f t="shared" si="686"/>
        <v>17</v>
      </c>
    </row>
    <row r="30596" spans="2:2">
      <c r="B30596">
        <f t="shared" si="686"/>
        <v>17</v>
      </c>
    </row>
    <row r="30597" spans="2:2">
      <c r="B30597">
        <f t="shared" ref="B30597:B30660" si="687">+IF(F30596=44085,B30596+1,B30596)</f>
        <v>17</v>
      </c>
    </row>
    <row r="30598" spans="2:2">
      <c r="B30598">
        <f t="shared" si="687"/>
        <v>17</v>
      </c>
    </row>
    <row r="30599" spans="2:2">
      <c r="B30599">
        <f t="shared" si="687"/>
        <v>17</v>
      </c>
    </row>
    <row r="30600" spans="2:2">
      <c r="B30600">
        <f t="shared" si="687"/>
        <v>17</v>
      </c>
    </row>
    <row r="30601" spans="2:2">
      <c r="B30601">
        <f t="shared" si="687"/>
        <v>17</v>
      </c>
    </row>
    <row r="30602" spans="2:2">
      <c r="B30602">
        <f t="shared" si="687"/>
        <v>17</v>
      </c>
    </row>
    <row r="30603" spans="2:2">
      <c r="B30603">
        <f t="shared" si="687"/>
        <v>17</v>
      </c>
    </row>
    <row r="30604" spans="2:2">
      <c r="B30604">
        <f t="shared" si="687"/>
        <v>17</v>
      </c>
    </row>
    <row r="30605" spans="2:2">
      <c r="B30605">
        <f t="shared" si="687"/>
        <v>17</v>
      </c>
    </row>
    <row r="30606" spans="2:2">
      <c r="B30606">
        <f t="shared" si="687"/>
        <v>17</v>
      </c>
    </row>
    <row r="30607" spans="2:2">
      <c r="B30607">
        <f t="shared" si="687"/>
        <v>17</v>
      </c>
    </row>
    <row r="30608" spans="2:2">
      <c r="B30608">
        <f t="shared" si="687"/>
        <v>17</v>
      </c>
    </row>
    <row r="30609" spans="2:2">
      <c r="B30609">
        <f t="shared" si="687"/>
        <v>17</v>
      </c>
    </row>
    <row r="30610" spans="2:2">
      <c r="B30610">
        <f t="shared" si="687"/>
        <v>17</v>
      </c>
    </row>
    <row r="30611" spans="2:2">
      <c r="B30611">
        <f t="shared" si="687"/>
        <v>17</v>
      </c>
    </row>
    <row r="30612" spans="2:2">
      <c r="B30612">
        <f t="shared" si="687"/>
        <v>17</v>
      </c>
    </row>
    <row r="30613" spans="2:2">
      <c r="B30613">
        <f t="shared" si="687"/>
        <v>17</v>
      </c>
    </row>
    <row r="30614" spans="2:2">
      <c r="B30614">
        <f t="shared" si="687"/>
        <v>17</v>
      </c>
    </row>
    <row r="30615" spans="2:2">
      <c r="B30615">
        <f t="shared" si="687"/>
        <v>17</v>
      </c>
    </row>
    <row r="30616" spans="2:2">
      <c r="B30616">
        <f t="shared" si="687"/>
        <v>17</v>
      </c>
    </row>
    <row r="30617" spans="2:2">
      <c r="B30617">
        <f t="shared" si="687"/>
        <v>17</v>
      </c>
    </row>
    <row r="30618" spans="2:2">
      <c r="B30618">
        <f t="shared" si="687"/>
        <v>17</v>
      </c>
    </row>
    <row r="30619" spans="2:2">
      <c r="B30619">
        <f t="shared" si="687"/>
        <v>17</v>
      </c>
    </row>
    <row r="30620" spans="2:2">
      <c r="B30620">
        <f t="shared" si="687"/>
        <v>17</v>
      </c>
    </row>
    <row r="30621" spans="2:2">
      <c r="B30621">
        <f t="shared" si="687"/>
        <v>17</v>
      </c>
    </row>
    <row r="30622" spans="2:2">
      <c r="B30622">
        <f t="shared" si="687"/>
        <v>17</v>
      </c>
    </row>
    <row r="30623" spans="2:2">
      <c r="B30623">
        <f t="shared" si="687"/>
        <v>17</v>
      </c>
    </row>
    <row r="30624" spans="2:2">
      <c r="B30624">
        <f t="shared" si="687"/>
        <v>17</v>
      </c>
    </row>
    <row r="30625" spans="2:2">
      <c r="B30625">
        <f t="shared" si="687"/>
        <v>17</v>
      </c>
    </row>
    <row r="30626" spans="2:2">
      <c r="B30626">
        <f t="shared" si="687"/>
        <v>17</v>
      </c>
    </row>
    <row r="30627" spans="2:2">
      <c r="B30627">
        <f t="shared" si="687"/>
        <v>17</v>
      </c>
    </row>
    <row r="30628" spans="2:2">
      <c r="B30628">
        <f t="shared" si="687"/>
        <v>17</v>
      </c>
    </row>
    <row r="30629" spans="2:2">
      <c r="B30629">
        <f t="shared" si="687"/>
        <v>17</v>
      </c>
    </row>
    <row r="30630" spans="2:2">
      <c r="B30630">
        <f t="shared" si="687"/>
        <v>17</v>
      </c>
    </row>
    <row r="30631" spans="2:2">
      <c r="B30631">
        <f t="shared" si="687"/>
        <v>17</v>
      </c>
    </row>
    <row r="30632" spans="2:2">
      <c r="B30632">
        <f t="shared" si="687"/>
        <v>17</v>
      </c>
    </row>
    <row r="30633" spans="2:2">
      <c r="B30633">
        <f t="shared" si="687"/>
        <v>17</v>
      </c>
    </row>
    <row r="30634" spans="2:2">
      <c r="B30634">
        <f t="shared" si="687"/>
        <v>17</v>
      </c>
    </row>
    <row r="30635" spans="2:2">
      <c r="B30635">
        <f t="shared" si="687"/>
        <v>17</v>
      </c>
    </row>
    <row r="30636" spans="2:2">
      <c r="B30636">
        <f t="shared" si="687"/>
        <v>17</v>
      </c>
    </row>
    <row r="30637" spans="2:2">
      <c r="B30637">
        <f t="shared" si="687"/>
        <v>17</v>
      </c>
    </row>
    <row r="30638" spans="2:2">
      <c r="B30638">
        <f t="shared" si="687"/>
        <v>17</v>
      </c>
    </row>
    <row r="30639" spans="2:2">
      <c r="B30639">
        <f t="shared" si="687"/>
        <v>17</v>
      </c>
    </row>
    <row r="30640" spans="2:2">
      <c r="B30640">
        <f t="shared" si="687"/>
        <v>17</v>
      </c>
    </row>
    <row r="30641" spans="2:2">
      <c r="B30641">
        <f t="shared" si="687"/>
        <v>17</v>
      </c>
    </row>
    <row r="30642" spans="2:2">
      <c r="B30642">
        <f t="shared" si="687"/>
        <v>17</v>
      </c>
    </row>
    <row r="30643" spans="2:2">
      <c r="B30643">
        <f t="shared" si="687"/>
        <v>17</v>
      </c>
    </row>
    <row r="30644" spans="2:2">
      <c r="B30644">
        <f t="shared" si="687"/>
        <v>17</v>
      </c>
    </row>
    <row r="30645" spans="2:2">
      <c r="B30645">
        <f t="shared" si="687"/>
        <v>17</v>
      </c>
    </row>
    <row r="30646" spans="2:2">
      <c r="B30646">
        <f t="shared" si="687"/>
        <v>17</v>
      </c>
    </row>
    <row r="30647" spans="2:2">
      <c r="B30647">
        <f t="shared" si="687"/>
        <v>17</v>
      </c>
    </row>
    <row r="30648" spans="2:2">
      <c r="B30648">
        <f t="shared" si="687"/>
        <v>17</v>
      </c>
    </row>
    <row r="30649" spans="2:2">
      <c r="B30649">
        <f t="shared" si="687"/>
        <v>17</v>
      </c>
    </row>
    <row r="30650" spans="2:2">
      <c r="B30650">
        <f t="shared" si="687"/>
        <v>17</v>
      </c>
    </row>
    <row r="30651" spans="2:2">
      <c r="B30651">
        <f t="shared" si="687"/>
        <v>17</v>
      </c>
    </row>
    <row r="30652" spans="2:2">
      <c r="B30652">
        <f t="shared" si="687"/>
        <v>17</v>
      </c>
    </row>
    <row r="30653" spans="2:2">
      <c r="B30653">
        <f t="shared" si="687"/>
        <v>17</v>
      </c>
    </row>
    <row r="30654" spans="2:2">
      <c r="B30654">
        <f t="shared" si="687"/>
        <v>17</v>
      </c>
    </row>
    <row r="30655" spans="2:2">
      <c r="B30655">
        <f t="shared" si="687"/>
        <v>17</v>
      </c>
    </row>
    <row r="30656" spans="2:2">
      <c r="B30656">
        <f t="shared" si="687"/>
        <v>17</v>
      </c>
    </row>
    <row r="30657" spans="2:2">
      <c r="B30657">
        <f t="shared" si="687"/>
        <v>17</v>
      </c>
    </row>
    <row r="30658" spans="2:2">
      <c r="B30658">
        <f t="shared" si="687"/>
        <v>17</v>
      </c>
    </row>
    <row r="30659" spans="2:2">
      <c r="B30659">
        <f t="shared" si="687"/>
        <v>17</v>
      </c>
    </row>
    <row r="30660" spans="2:2">
      <c r="B30660">
        <f t="shared" si="687"/>
        <v>17</v>
      </c>
    </row>
    <row r="30661" spans="2:2">
      <c r="B30661">
        <f t="shared" ref="B30661:B30724" si="688">+IF(F30660=44085,B30660+1,B30660)</f>
        <v>17</v>
      </c>
    </row>
    <row r="30662" spans="2:2">
      <c r="B30662">
        <f t="shared" si="688"/>
        <v>17</v>
      </c>
    </row>
    <row r="30663" spans="2:2">
      <c r="B30663">
        <f t="shared" si="688"/>
        <v>17</v>
      </c>
    </row>
    <row r="30664" spans="2:2">
      <c r="B30664">
        <f t="shared" si="688"/>
        <v>17</v>
      </c>
    </row>
    <row r="30665" spans="2:2">
      <c r="B30665">
        <f t="shared" si="688"/>
        <v>17</v>
      </c>
    </row>
    <row r="30666" spans="2:2">
      <c r="B30666">
        <f t="shared" si="688"/>
        <v>17</v>
      </c>
    </row>
    <row r="30667" spans="2:2">
      <c r="B30667">
        <f t="shared" si="688"/>
        <v>17</v>
      </c>
    </row>
    <row r="30668" spans="2:2">
      <c r="B30668">
        <f t="shared" si="688"/>
        <v>17</v>
      </c>
    </row>
    <row r="30669" spans="2:2">
      <c r="B30669">
        <f t="shared" si="688"/>
        <v>17</v>
      </c>
    </row>
    <row r="30670" spans="2:2">
      <c r="B30670">
        <f t="shared" si="688"/>
        <v>17</v>
      </c>
    </row>
    <row r="30671" spans="2:2">
      <c r="B30671">
        <f t="shared" si="688"/>
        <v>17</v>
      </c>
    </row>
    <row r="30672" spans="2:2">
      <c r="B30672">
        <f t="shared" si="688"/>
        <v>17</v>
      </c>
    </row>
    <row r="30673" spans="2:2">
      <c r="B30673">
        <f t="shared" si="688"/>
        <v>17</v>
      </c>
    </row>
    <row r="30674" spans="2:2">
      <c r="B30674">
        <f t="shared" si="688"/>
        <v>17</v>
      </c>
    </row>
    <row r="30675" spans="2:2">
      <c r="B30675">
        <f t="shared" si="688"/>
        <v>17</v>
      </c>
    </row>
    <row r="30676" spans="2:2">
      <c r="B30676">
        <f t="shared" si="688"/>
        <v>17</v>
      </c>
    </row>
    <row r="30677" spans="2:2">
      <c r="B30677">
        <f t="shared" si="688"/>
        <v>17</v>
      </c>
    </row>
    <row r="30678" spans="2:2">
      <c r="B30678">
        <f t="shared" si="688"/>
        <v>17</v>
      </c>
    </row>
    <row r="30679" spans="2:2">
      <c r="B30679">
        <f t="shared" si="688"/>
        <v>17</v>
      </c>
    </row>
    <row r="30680" spans="2:2">
      <c r="B30680">
        <f t="shared" si="688"/>
        <v>17</v>
      </c>
    </row>
    <row r="30681" spans="2:2">
      <c r="B30681">
        <f t="shared" si="688"/>
        <v>17</v>
      </c>
    </row>
    <row r="30682" spans="2:2">
      <c r="B30682">
        <f t="shared" si="688"/>
        <v>17</v>
      </c>
    </row>
    <row r="30683" spans="2:2">
      <c r="B30683">
        <f t="shared" si="688"/>
        <v>17</v>
      </c>
    </row>
    <row r="30684" spans="2:2">
      <c r="B30684">
        <f t="shared" si="688"/>
        <v>17</v>
      </c>
    </row>
    <row r="30685" spans="2:2">
      <c r="B30685">
        <f t="shared" si="688"/>
        <v>17</v>
      </c>
    </row>
    <row r="30686" spans="2:2">
      <c r="B30686">
        <f t="shared" si="688"/>
        <v>17</v>
      </c>
    </row>
    <row r="30687" spans="2:2">
      <c r="B30687">
        <f t="shared" si="688"/>
        <v>17</v>
      </c>
    </row>
    <row r="30688" spans="2:2">
      <c r="B30688">
        <f t="shared" si="688"/>
        <v>17</v>
      </c>
    </row>
    <row r="30689" spans="2:2">
      <c r="B30689">
        <f t="shared" si="688"/>
        <v>17</v>
      </c>
    </row>
    <row r="30690" spans="2:2">
      <c r="B30690">
        <f t="shared" si="688"/>
        <v>17</v>
      </c>
    </row>
    <row r="30691" spans="2:2">
      <c r="B30691">
        <f t="shared" si="688"/>
        <v>17</v>
      </c>
    </row>
    <row r="30692" spans="2:2">
      <c r="B30692">
        <f t="shared" si="688"/>
        <v>17</v>
      </c>
    </row>
    <row r="30693" spans="2:2">
      <c r="B30693">
        <f t="shared" si="688"/>
        <v>17</v>
      </c>
    </row>
    <row r="30694" spans="2:2">
      <c r="B30694">
        <f t="shared" si="688"/>
        <v>17</v>
      </c>
    </row>
    <row r="30695" spans="2:2">
      <c r="B30695">
        <f t="shared" si="688"/>
        <v>17</v>
      </c>
    </row>
    <row r="30696" spans="2:2">
      <c r="B30696">
        <f t="shared" si="688"/>
        <v>17</v>
      </c>
    </row>
    <row r="30697" spans="2:2">
      <c r="B30697">
        <f t="shared" si="688"/>
        <v>17</v>
      </c>
    </row>
    <row r="30698" spans="2:2">
      <c r="B30698">
        <f t="shared" si="688"/>
        <v>17</v>
      </c>
    </row>
    <row r="30699" spans="2:2">
      <c r="B30699">
        <f t="shared" si="688"/>
        <v>17</v>
      </c>
    </row>
    <row r="30700" spans="2:2">
      <c r="B30700">
        <f t="shared" si="688"/>
        <v>17</v>
      </c>
    </row>
    <row r="30701" spans="2:2">
      <c r="B30701">
        <f t="shared" si="688"/>
        <v>17</v>
      </c>
    </row>
    <row r="30702" spans="2:2">
      <c r="B30702">
        <f t="shared" si="688"/>
        <v>17</v>
      </c>
    </row>
    <row r="30703" spans="2:2">
      <c r="B30703">
        <f t="shared" si="688"/>
        <v>17</v>
      </c>
    </row>
    <row r="30704" spans="2:2">
      <c r="B30704">
        <f t="shared" si="688"/>
        <v>17</v>
      </c>
    </row>
    <row r="30705" spans="2:2">
      <c r="B30705">
        <f t="shared" si="688"/>
        <v>17</v>
      </c>
    </row>
    <row r="30706" spans="2:2">
      <c r="B30706">
        <f t="shared" si="688"/>
        <v>17</v>
      </c>
    </row>
    <row r="30707" spans="2:2">
      <c r="B30707">
        <f t="shared" si="688"/>
        <v>17</v>
      </c>
    </row>
    <row r="30708" spans="2:2">
      <c r="B30708">
        <f t="shared" si="688"/>
        <v>17</v>
      </c>
    </row>
    <row r="30709" spans="2:2">
      <c r="B30709">
        <f t="shared" si="688"/>
        <v>17</v>
      </c>
    </row>
    <row r="30710" spans="2:2">
      <c r="B30710">
        <f t="shared" si="688"/>
        <v>17</v>
      </c>
    </row>
    <row r="30711" spans="2:2">
      <c r="B30711">
        <f t="shared" si="688"/>
        <v>17</v>
      </c>
    </row>
    <row r="30712" spans="2:2">
      <c r="B30712">
        <f t="shared" si="688"/>
        <v>17</v>
      </c>
    </row>
    <row r="30713" spans="2:2">
      <c r="B30713">
        <f t="shared" si="688"/>
        <v>17</v>
      </c>
    </row>
    <row r="30714" spans="2:2">
      <c r="B30714">
        <f t="shared" si="688"/>
        <v>17</v>
      </c>
    </row>
    <row r="30715" spans="2:2">
      <c r="B30715">
        <f t="shared" si="688"/>
        <v>17</v>
      </c>
    </row>
    <row r="30716" spans="2:2">
      <c r="B30716">
        <f t="shared" si="688"/>
        <v>17</v>
      </c>
    </row>
    <row r="30717" spans="2:2">
      <c r="B30717">
        <f t="shared" si="688"/>
        <v>17</v>
      </c>
    </row>
    <row r="30718" spans="2:2">
      <c r="B30718">
        <f t="shared" si="688"/>
        <v>17</v>
      </c>
    </row>
    <row r="30719" spans="2:2">
      <c r="B30719">
        <f t="shared" si="688"/>
        <v>17</v>
      </c>
    </row>
    <row r="30720" spans="2:2">
      <c r="B30720">
        <f t="shared" si="688"/>
        <v>17</v>
      </c>
    </row>
    <row r="30721" spans="2:2">
      <c r="B30721">
        <f t="shared" si="688"/>
        <v>17</v>
      </c>
    </row>
    <row r="30722" spans="2:2">
      <c r="B30722">
        <f t="shared" si="688"/>
        <v>17</v>
      </c>
    </row>
    <row r="30723" spans="2:2">
      <c r="B30723">
        <f t="shared" si="688"/>
        <v>17</v>
      </c>
    </row>
    <row r="30724" spans="2:2">
      <c r="B30724">
        <f t="shared" si="688"/>
        <v>17</v>
      </c>
    </row>
    <row r="30725" spans="2:2">
      <c r="B30725">
        <f t="shared" ref="B30725:B30788" si="689">+IF(F30724=44085,B30724+1,B30724)</f>
        <v>17</v>
      </c>
    </row>
    <row r="30726" spans="2:2">
      <c r="B30726">
        <f t="shared" si="689"/>
        <v>17</v>
      </c>
    </row>
    <row r="30727" spans="2:2">
      <c r="B30727">
        <f t="shared" si="689"/>
        <v>17</v>
      </c>
    </row>
    <row r="30728" spans="2:2">
      <c r="B30728">
        <f t="shared" si="689"/>
        <v>17</v>
      </c>
    </row>
    <row r="30729" spans="2:2">
      <c r="B30729">
        <f t="shared" si="689"/>
        <v>17</v>
      </c>
    </row>
    <row r="30730" spans="2:2">
      <c r="B30730">
        <f t="shared" si="689"/>
        <v>17</v>
      </c>
    </row>
    <row r="30731" spans="2:2">
      <c r="B30731">
        <f t="shared" si="689"/>
        <v>17</v>
      </c>
    </row>
    <row r="30732" spans="2:2">
      <c r="B30732">
        <f t="shared" si="689"/>
        <v>17</v>
      </c>
    </row>
    <row r="30733" spans="2:2">
      <c r="B30733">
        <f t="shared" si="689"/>
        <v>17</v>
      </c>
    </row>
    <row r="30734" spans="2:2">
      <c r="B30734">
        <f t="shared" si="689"/>
        <v>17</v>
      </c>
    </row>
    <row r="30735" spans="2:2">
      <c r="B30735">
        <f t="shared" si="689"/>
        <v>17</v>
      </c>
    </row>
    <row r="30736" spans="2:2">
      <c r="B30736">
        <f t="shared" si="689"/>
        <v>17</v>
      </c>
    </row>
    <row r="30737" spans="2:2">
      <c r="B30737">
        <f t="shared" si="689"/>
        <v>17</v>
      </c>
    </row>
    <row r="30738" spans="2:2">
      <c r="B30738">
        <f t="shared" si="689"/>
        <v>17</v>
      </c>
    </row>
    <row r="30739" spans="2:2">
      <c r="B30739">
        <f t="shared" si="689"/>
        <v>17</v>
      </c>
    </row>
    <row r="30740" spans="2:2">
      <c r="B30740">
        <f t="shared" si="689"/>
        <v>17</v>
      </c>
    </row>
    <row r="30741" spans="2:2">
      <c r="B30741">
        <f t="shared" si="689"/>
        <v>17</v>
      </c>
    </row>
    <row r="30742" spans="2:2">
      <c r="B30742">
        <f t="shared" si="689"/>
        <v>17</v>
      </c>
    </row>
    <row r="30743" spans="2:2">
      <c r="B30743">
        <f t="shared" si="689"/>
        <v>17</v>
      </c>
    </row>
    <row r="30744" spans="2:2">
      <c r="B30744">
        <f t="shared" si="689"/>
        <v>17</v>
      </c>
    </row>
    <row r="30745" spans="2:2">
      <c r="B30745">
        <f t="shared" si="689"/>
        <v>17</v>
      </c>
    </row>
    <row r="30746" spans="2:2">
      <c r="B30746">
        <f t="shared" si="689"/>
        <v>17</v>
      </c>
    </row>
    <row r="30747" spans="2:2">
      <c r="B30747">
        <f t="shared" si="689"/>
        <v>17</v>
      </c>
    </row>
    <row r="30748" spans="2:2">
      <c r="B30748">
        <f t="shared" si="689"/>
        <v>17</v>
      </c>
    </row>
    <row r="30749" spans="2:2">
      <c r="B30749">
        <f t="shared" si="689"/>
        <v>17</v>
      </c>
    </row>
    <row r="30750" spans="2:2">
      <c r="B30750">
        <f t="shared" si="689"/>
        <v>17</v>
      </c>
    </row>
    <row r="30751" spans="2:2">
      <c r="B30751">
        <f t="shared" si="689"/>
        <v>17</v>
      </c>
    </row>
    <row r="30752" spans="2:2">
      <c r="B30752">
        <f t="shared" si="689"/>
        <v>17</v>
      </c>
    </row>
    <row r="30753" spans="2:2">
      <c r="B30753">
        <f t="shared" si="689"/>
        <v>17</v>
      </c>
    </row>
    <row r="30754" spans="2:2">
      <c r="B30754">
        <f t="shared" si="689"/>
        <v>17</v>
      </c>
    </row>
    <row r="30755" spans="2:2">
      <c r="B30755">
        <f t="shared" si="689"/>
        <v>17</v>
      </c>
    </row>
    <row r="30756" spans="2:2">
      <c r="B30756">
        <f t="shared" si="689"/>
        <v>17</v>
      </c>
    </row>
    <row r="30757" spans="2:2">
      <c r="B30757">
        <f t="shared" si="689"/>
        <v>17</v>
      </c>
    </row>
    <row r="30758" spans="2:2">
      <c r="B30758">
        <f t="shared" si="689"/>
        <v>17</v>
      </c>
    </row>
    <row r="30759" spans="2:2">
      <c r="B30759">
        <f t="shared" si="689"/>
        <v>17</v>
      </c>
    </row>
    <row r="30760" spans="2:2">
      <c r="B30760">
        <f t="shared" si="689"/>
        <v>17</v>
      </c>
    </row>
    <row r="30761" spans="2:2">
      <c r="B30761">
        <f t="shared" si="689"/>
        <v>17</v>
      </c>
    </row>
    <row r="30762" spans="2:2">
      <c r="B30762">
        <f t="shared" si="689"/>
        <v>17</v>
      </c>
    </row>
    <row r="30763" spans="2:2">
      <c r="B30763">
        <f t="shared" si="689"/>
        <v>17</v>
      </c>
    </row>
    <row r="30764" spans="2:2">
      <c r="B30764">
        <f t="shared" si="689"/>
        <v>17</v>
      </c>
    </row>
    <row r="30765" spans="2:2">
      <c r="B30765">
        <f t="shared" si="689"/>
        <v>17</v>
      </c>
    </row>
    <row r="30766" spans="2:2">
      <c r="B30766">
        <f t="shared" si="689"/>
        <v>17</v>
      </c>
    </row>
    <row r="30767" spans="2:2">
      <c r="B30767">
        <f t="shared" si="689"/>
        <v>17</v>
      </c>
    </row>
    <row r="30768" spans="2:2">
      <c r="B30768">
        <f t="shared" si="689"/>
        <v>17</v>
      </c>
    </row>
    <row r="30769" spans="2:2">
      <c r="B30769">
        <f t="shared" si="689"/>
        <v>17</v>
      </c>
    </row>
    <row r="30770" spans="2:2">
      <c r="B30770">
        <f t="shared" si="689"/>
        <v>17</v>
      </c>
    </row>
    <row r="30771" spans="2:2">
      <c r="B30771">
        <f t="shared" si="689"/>
        <v>17</v>
      </c>
    </row>
    <row r="30772" spans="2:2">
      <c r="B30772">
        <f t="shared" si="689"/>
        <v>17</v>
      </c>
    </row>
    <row r="30773" spans="2:2">
      <c r="B30773">
        <f t="shared" si="689"/>
        <v>17</v>
      </c>
    </row>
    <row r="30774" spans="2:2">
      <c r="B30774">
        <f t="shared" si="689"/>
        <v>17</v>
      </c>
    </row>
    <row r="30775" spans="2:2">
      <c r="B30775">
        <f t="shared" si="689"/>
        <v>17</v>
      </c>
    </row>
    <row r="30776" spans="2:2">
      <c r="B30776">
        <f t="shared" si="689"/>
        <v>17</v>
      </c>
    </row>
    <row r="30777" spans="2:2">
      <c r="B30777">
        <f t="shared" si="689"/>
        <v>17</v>
      </c>
    </row>
    <row r="30778" spans="2:2">
      <c r="B30778">
        <f t="shared" si="689"/>
        <v>17</v>
      </c>
    </row>
    <row r="30779" spans="2:2">
      <c r="B30779">
        <f t="shared" si="689"/>
        <v>17</v>
      </c>
    </row>
    <row r="30780" spans="2:2">
      <c r="B30780">
        <f t="shared" si="689"/>
        <v>17</v>
      </c>
    </row>
    <row r="30781" spans="2:2">
      <c r="B30781">
        <f t="shared" si="689"/>
        <v>17</v>
      </c>
    </row>
    <row r="30782" spans="2:2">
      <c r="B30782">
        <f t="shared" si="689"/>
        <v>17</v>
      </c>
    </row>
    <row r="30783" spans="2:2">
      <c r="B30783">
        <f t="shared" si="689"/>
        <v>17</v>
      </c>
    </row>
    <row r="30784" spans="2:2">
      <c r="B30784">
        <f t="shared" si="689"/>
        <v>17</v>
      </c>
    </row>
    <row r="30785" spans="2:2">
      <c r="B30785">
        <f t="shared" si="689"/>
        <v>17</v>
      </c>
    </row>
    <row r="30786" spans="2:2">
      <c r="B30786">
        <f t="shared" si="689"/>
        <v>17</v>
      </c>
    </row>
    <row r="30787" spans="2:2">
      <c r="B30787">
        <f t="shared" si="689"/>
        <v>17</v>
      </c>
    </row>
    <row r="30788" spans="2:2">
      <c r="B30788">
        <f t="shared" si="689"/>
        <v>17</v>
      </c>
    </row>
    <row r="30789" spans="2:2">
      <c r="B30789">
        <f t="shared" ref="B30789:B30852" si="690">+IF(F30788=44085,B30788+1,B30788)</f>
        <v>17</v>
      </c>
    </row>
    <row r="30790" spans="2:2">
      <c r="B30790">
        <f t="shared" si="690"/>
        <v>17</v>
      </c>
    </row>
    <row r="30791" spans="2:2">
      <c r="B30791">
        <f t="shared" si="690"/>
        <v>17</v>
      </c>
    </row>
    <row r="30792" spans="2:2">
      <c r="B30792">
        <f t="shared" si="690"/>
        <v>17</v>
      </c>
    </row>
    <row r="30793" spans="2:2">
      <c r="B30793">
        <f t="shared" si="690"/>
        <v>17</v>
      </c>
    </row>
    <row r="30794" spans="2:2">
      <c r="B30794">
        <f t="shared" si="690"/>
        <v>17</v>
      </c>
    </row>
    <row r="30795" spans="2:2">
      <c r="B30795">
        <f t="shared" si="690"/>
        <v>17</v>
      </c>
    </row>
    <row r="30796" spans="2:2">
      <c r="B30796">
        <f t="shared" si="690"/>
        <v>17</v>
      </c>
    </row>
    <row r="30797" spans="2:2">
      <c r="B30797">
        <f t="shared" si="690"/>
        <v>17</v>
      </c>
    </row>
    <row r="30798" spans="2:2">
      <c r="B30798">
        <f t="shared" si="690"/>
        <v>17</v>
      </c>
    </row>
    <row r="30799" spans="2:2">
      <c r="B30799">
        <f t="shared" si="690"/>
        <v>17</v>
      </c>
    </row>
    <row r="30800" spans="2:2">
      <c r="B30800">
        <f t="shared" si="690"/>
        <v>17</v>
      </c>
    </row>
    <row r="30801" spans="2:2">
      <c r="B30801">
        <f t="shared" si="690"/>
        <v>17</v>
      </c>
    </row>
    <row r="30802" spans="2:2">
      <c r="B30802">
        <f t="shared" si="690"/>
        <v>17</v>
      </c>
    </row>
    <row r="30803" spans="2:2">
      <c r="B30803">
        <f t="shared" si="690"/>
        <v>17</v>
      </c>
    </row>
    <row r="30804" spans="2:2">
      <c r="B30804">
        <f t="shared" si="690"/>
        <v>17</v>
      </c>
    </row>
    <row r="30805" spans="2:2">
      <c r="B30805">
        <f t="shared" si="690"/>
        <v>17</v>
      </c>
    </row>
    <row r="30806" spans="2:2">
      <c r="B30806">
        <f t="shared" si="690"/>
        <v>17</v>
      </c>
    </row>
    <row r="30807" spans="2:2">
      <c r="B30807">
        <f t="shared" si="690"/>
        <v>17</v>
      </c>
    </row>
    <row r="30808" spans="2:2">
      <c r="B30808">
        <f t="shared" si="690"/>
        <v>17</v>
      </c>
    </row>
    <row r="30809" spans="2:2">
      <c r="B30809">
        <f t="shared" si="690"/>
        <v>17</v>
      </c>
    </row>
    <row r="30810" spans="2:2">
      <c r="B30810">
        <f t="shared" si="690"/>
        <v>17</v>
      </c>
    </row>
    <row r="30811" spans="2:2">
      <c r="B30811">
        <f t="shared" si="690"/>
        <v>17</v>
      </c>
    </row>
    <row r="30812" spans="2:2">
      <c r="B30812">
        <f t="shared" si="690"/>
        <v>17</v>
      </c>
    </row>
    <row r="30813" spans="2:2">
      <c r="B30813">
        <f t="shared" si="690"/>
        <v>17</v>
      </c>
    </row>
    <row r="30814" spans="2:2">
      <c r="B30814">
        <f t="shared" si="690"/>
        <v>17</v>
      </c>
    </row>
    <row r="30815" spans="2:2">
      <c r="B30815">
        <f t="shared" si="690"/>
        <v>17</v>
      </c>
    </row>
    <row r="30816" spans="2:2">
      <c r="B30816">
        <f t="shared" si="690"/>
        <v>17</v>
      </c>
    </row>
    <row r="30817" spans="2:2">
      <c r="B30817">
        <f t="shared" si="690"/>
        <v>17</v>
      </c>
    </row>
    <row r="30818" spans="2:2">
      <c r="B30818">
        <f t="shared" si="690"/>
        <v>17</v>
      </c>
    </row>
    <row r="30819" spans="2:2">
      <c r="B30819">
        <f t="shared" si="690"/>
        <v>17</v>
      </c>
    </row>
    <row r="30820" spans="2:2">
      <c r="B30820">
        <f t="shared" si="690"/>
        <v>17</v>
      </c>
    </row>
    <row r="30821" spans="2:2">
      <c r="B30821">
        <f t="shared" si="690"/>
        <v>17</v>
      </c>
    </row>
    <row r="30822" spans="2:2">
      <c r="B30822">
        <f t="shared" si="690"/>
        <v>17</v>
      </c>
    </row>
    <row r="30823" spans="2:2">
      <c r="B30823">
        <f t="shared" si="690"/>
        <v>17</v>
      </c>
    </row>
    <row r="30824" spans="2:2">
      <c r="B30824">
        <f t="shared" si="690"/>
        <v>17</v>
      </c>
    </row>
    <row r="30825" spans="2:2">
      <c r="B30825">
        <f t="shared" si="690"/>
        <v>17</v>
      </c>
    </row>
    <row r="30826" spans="2:2">
      <c r="B30826">
        <f t="shared" si="690"/>
        <v>17</v>
      </c>
    </row>
    <row r="30827" spans="2:2">
      <c r="B30827">
        <f t="shared" si="690"/>
        <v>17</v>
      </c>
    </row>
    <row r="30828" spans="2:2">
      <c r="B30828">
        <f t="shared" si="690"/>
        <v>17</v>
      </c>
    </row>
    <row r="30829" spans="2:2">
      <c r="B30829">
        <f t="shared" si="690"/>
        <v>17</v>
      </c>
    </row>
    <row r="30830" spans="2:2">
      <c r="B30830">
        <f t="shared" si="690"/>
        <v>17</v>
      </c>
    </row>
    <row r="30831" spans="2:2">
      <c r="B30831">
        <f t="shared" si="690"/>
        <v>17</v>
      </c>
    </row>
    <row r="30832" spans="2:2">
      <c r="B30832">
        <f t="shared" si="690"/>
        <v>17</v>
      </c>
    </row>
    <row r="30833" spans="2:2">
      <c r="B30833">
        <f t="shared" si="690"/>
        <v>17</v>
      </c>
    </row>
    <row r="30834" spans="2:2">
      <c r="B30834">
        <f t="shared" si="690"/>
        <v>17</v>
      </c>
    </row>
    <row r="30835" spans="2:2">
      <c r="B30835">
        <f t="shared" si="690"/>
        <v>17</v>
      </c>
    </row>
    <row r="30836" spans="2:2">
      <c r="B30836">
        <f t="shared" si="690"/>
        <v>17</v>
      </c>
    </row>
    <row r="30837" spans="2:2">
      <c r="B30837">
        <f t="shared" si="690"/>
        <v>17</v>
      </c>
    </row>
    <row r="30838" spans="2:2">
      <c r="B30838">
        <f t="shared" si="690"/>
        <v>17</v>
      </c>
    </row>
    <row r="30839" spans="2:2">
      <c r="B30839">
        <f t="shared" si="690"/>
        <v>17</v>
      </c>
    </row>
    <row r="30840" spans="2:2">
      <c r="B30840">
        <f t="shared" si="690"/>
        <v>17</v>
      </c>
    </row>
    <row r="30841" spans="2:2">
      <c r="B30841">
        <f t="shared" si="690"/>
        <v>17</v>
      </c>
    </row>
    <row r="30842" spans="2:2">
      <c r="B30842">
        <f t="shared" si="690"/>
        <v>17</v>
      </c>
    </row>
    <row r="30843" spans="2:2">
      <c r="B30843">
        <f t="shared" si="690"/>
        <v>17</v>
      </c>
    </row>
    <row r="30844" spans="2:2">
      <c r="B30844">
        <f t="shared" si="690"/>
        <v>17</v>
      </c>
    </row>
    <row r="30845" spans="2:2">
      <c r="B30845">
        <f t="shared" si="690"/>
        <v>17</v>
      </c>
    </row>
    <row r="30846" spans="2:2">
      <c r="B30846">
        <f t="shared" si="690"/>
        <v>17</v>
      </c>
    </row>
    <row r="30847" spans="2:2">
      <c r="B30847">
        <f t="shared" si="690"/>
        <v>17</v>
      </c>
    </row>
    <row r="30848" spans="2:2">
      <c r="B30848">
        <f t="shared" si="690"/>
        <v>17</v>
      </c>
    </row>
    <row r="30849" spans="2:2">
      <c r="B30849">
        <f t="shared" si="690"/>
        <v>17</v>
      </c>
    </row>
    <row r="30850" spans="2:2">
      <c r="B30850">
        <f t="shared" si="690"/>
        <v>17</v>
      </c>
    </row>
    <row r="30851" spans="2:2">
      <c r="B30851">
        <f t="shared" si="690"/>
        <v>17</v>
      </c>
    </row>
    <row r="30852" spans="2:2">
      <c r="B30852">
        <f t="shared" si="690"/>
        <v>17</v>
      </c>
    </row>
    <row r="30853" spans="2:2">
      <c r="B30853">
        <f t="shared" ref="B30853:B30916" si="691">+IF(F30852=44085,B30852+1,B30852)</f>
        <v>17</v>
      </c>
    </row>
    <row r="30854" spans="2:2">
      <c r="B30854">
        <f t="shared" si="691"/>
        <v>17</v>
      </c>
    </row>
    <row r="30855" spans="2:2">
      <c r="B30855">
        <f t="shared" si="691"/>
        <v>17</v>
      </c>
    </row>
    <row r="30856" spans="2:2">
      <c r="B30856">
        <f t="shared" si="691"/>
        <v>17</v>
      </c>
    </row>
    <row r="30857" spans="2:2">
      <c r="B30857">
        <f t="shared" si="691"/>
        <v>17</v>
      </c>
    </row>
    <row r="30858" spans="2:2">
      <c r="B30858">
        <f t="shared" si="691"/>
        <v>17</v>
      </c>
    </row>
    <row r="30859" spans="2:2">
      <c r="B30859">
        <f t="shared" si="691"/>
        <v>17</v>
      </c>
    </row>
    <row r="30860" spans="2:2">
      <c r="B30860">
        <f t="shared" si="691"/>
        <v>17</v>
      </c>
    </row>
    <row r="30861" spans="2:2">
      <c r="B30861">
        <f t="shared" si="691"/>
        <v>17</v>
      </c>
    </row>
    <row r="30862" spans="2:2">
      <c r="B30862">
        <f t="shared" si="691"/>
        <v>17</v>
      </c>
    </row>
    <row r="30863" spans="2:2">
      <c r="B30863">
        <f t="shared" si="691"/>
        <v>17</v>
      </c>
    </row>
    <row r="30864" spans="2:2">
      <c r="B30864">
        <f t="shared" si="691"/>
        <v>17</v>
      </c>
    </row>
    <row r="30865" spans="2:2">
      <c r="B30865">
        <f t="shared" si="691"/>
        <v>17</v>
      </c>
    </row>
    <row r="30866" spans="2:2">
      <c r="B30866">
        <f t="shared" si="691"/>
        <v>17</v>
      </c>
    </row>
    <row r="30867" spans="2:2">
      <c r="B30867">
        <f t="shared" si="691"/>
        <v>17</v>
      </c>
    </row>
    <row r="30868" spans="2:2">
      <c r="B30868">
        <f t="shared" si="691"/>
        <v>17</v>
      </c>
    </row>
    <row r="30869" spans="2:2">
      <c r="B30869">
        <f t="shared" si="691"/>
        <v>17</v>
      </c>
    </row>
    <row r="30870" spans="2:2">
      <c r="B30870">
        <f t="shared" si="691"/>
        <v>17</v>
      </c>
    </row>
    <row r="30871" spans="2:2">
      <c r="B30871">
        <f t="shared" si="691"/>
        <v>17</v>
      </c>
    </row>
    <row r="30872" spans="2:2">
      <c r="B30872">
        <f t="shared" si="691"/>
        <v>17</v>
      </c>
    </row>
    <row r="30873" spans="2:2">
      <c r="B30873">
        <f t="shared" si="691"/>
        <v>17</v>
      </c>
    </row>
    <row r="30874" spans="2:2">
      <c r="B30874">
        <f t="shared" si="691"/>
        <v>17</v>
      </c>
    </row>
    <row r="30875" spans="2:2">
      <c r="B30875">
        <f t="shared" si="691"/>
        <v>17</v>
      </c>
    </row>
    <row r="30876" spans="2:2">
      <c r="B30876">
        <f t="shared" si="691"/>
        <v>17</v>
      </c>
    </row>
    <row r="30877" spans="2:2">
      <c r="B30877">
        <f t="shared" si="691"/>
        <v>17</v>
      </c>
    </row>
    <row r="30878" spans="2:2">
      <c r="B30878">
        <f t="shared" si="691"/>
        <v>17</v>
      </c>
    </row>
    <row r="30879" spans="2:2">
      <c r="B30879">
        <f t="shared" si="691"/>
        <v>17</v>
      </c>
    </row>
    <row r="30880" spans="2:2">
      <c r="B30880">
        <f t="shared" si="691"/>
        <v>17</v>
      </c>
    </row>
    <row r="30881" spans="2:2">
      <c r="B30881">
        <f t="shared" si="691"/>
        <v>17</v>
      </c>
    </row>
    <row r="30882" spans="2:2">
      <c r="B30882">
        <f t="shared" si="691"/>
        <v>17</v>
      </c>
    </row>
    <row r="30883" spans="2:2">
      <c r="B30883">
        <f t="shared" si="691"/>
        <v>17</v>
      </c>
    </row>
    <row r="30884" spans="2:2">
      <c r="B30884">
        <f t="shared" si="691"/>
        <v>17</v>
      </c>
    </row>
    <row r="30885" spans="2:2">
      <c r="B30885">
        <f t="shared" si="691"/>
        <v>17</v>
      </c>
    </row>
    <row r="30886" spans="2:2">
      <c r="B30886">
        <f t="shared" si="691"/>
        <v>17</v>
      </c>
    </row>
    <row r="30887" spans="2:2">
      <c r="B30887">
        <f t="shared" si="691"/>
        <v>17</v>
      </c>
    </row>
    <row r="30888" spans="2:2">
      <c r="B30888">
        <f t="shared" si="691"/>
        <v>17</v>
      </c>
    </row>
    <row r="30889" spans="2:2">
      <c r="B30889">
        <f t="shared" si="691"/>
        <v>17</v>
      </c>
    </row>
    <row r="30890" spans="2:2">
      <c r="B30890">
        <f t="shared" si="691"/>
        <v>17</v>
      </c>
    </row>
    <row r="30891" spans="2:2">
      <c r="B30891">
        <f t="shared" si="691"/>
        <v>17</v>
      </c>
    </row>
    <row r="30892" spans="2:2">
      <c r="B30892">
        <f t="shared" si="691"/>
        <v>17</v>
      </c>
    </row>
    <row r="30893" spans="2:2">
      <c r="B30893">
        <f t="shared" si="691"/>
        <v>17</v>
      </c>
    </row>
    <row r="30894" spans="2:2">
      <c r="B30894">
        <f t="shared" si="691"/>
        <v>17</v>
      </c>
    </row>
    <row r="30895" spans="2:2">
      <c r="B30895">
        <f t="shared" si="691"/>
        <v>17</v>
      </c>
    </row>
    <row r="30896" spans="2:2">
      <c r="B30896">
        <f t="shared" si="691"/>
        <v>17</v>
      </c>
    </row>
    <row r="30897" spans="2:2">
      <c r="B30897">
        <f t="shared" si="691"/>
        <v>17</v>
      </c>
    </row>
    <row r="30898" spans="2:2">
      <c r="B30898">
        <f t="shared" si="691"/>
        <v>17</v>
      </c>
    </row>
    <row r="30899" spans="2:2">
      <c r="B30899">
        <f t="shared" si="691"/>
        <v>17</v>
      </c>
    </row>
    <row r="30900" spans="2:2">
      <c r="B30900">
        <f t="shared" si="691"/>
        <v>17</v>
      </c>
    </row>
    <row r="30901" spans="2:2">
      <c r="B30901">
        <f t="shared" si="691"/>
        <v>17</v>
      </c>
    </row>
    <row r="30902" spans="2:2">
      <c r="B30902">
        <f t="shared" si="691"/>
        <v>17</v>
      </c>
    </row>
    <row r="30903" spans="2:2">
      <c r="B30903">
        <f t="shared" si="691"/>
        <v>17</v>
      </c>
    </row>
    <row r="30904" spans="2:2">
      <c r="B30904">
        <f t="shared" si="691"/>
        <v>17</v>
      </c>
    </row>
    <row r="30905" spans="2:2">
      <c r="B30905">
        <f t="shared" si="691"/>
        <v>17</v>
      </c>
    </row>
    <row r="30906" spans="2:2">
      <c r="B30906">
        <f t="shared" si="691"/>
        <v>17</v>
      </c>
    </row>
    <row r="30907" spans="2:2">
      <c r="B30907">
        <f t="shared" si="691"/>
        <v>17</v>
      </c>
    </row>
    <row r="30908" spans="2:2">
      <c r="B30908">
        <f t="shared" si="691"/>
        <v>17</v>
      </c>
    </row>
    <row r="30909" spans="2:2">
      <c r="B30909">
        <f t="shared" si="691"/>
        <v>17</v>
      </c>
    </row>
    <row r="30910" spans="2:2">
      <c r="B30910">
        <f t="shared" si="691"/>
        <v>17</v>
      </c>
    </row>
    <row r="30911" spans="2:2">
      <c r="B30911">
        <f t="shared" si="691"/>
        <v>17</v>
      </c>
    </row>
    <row r="30912" spans="2:2">
      <c r="B30912">
        <f t="shared" si="691"/>
        <v>17</v>
      </c>
    </row>
    <row r="30913" spans="2:2">
      <c r="B30913">
        <f t="shared" si="691"/>
        <v>17</v>
      </c>
    </row>
    <row r="30914" spans="2:2">
      <c r="B30914">
        <f t="shared" si="691"/>
        <v>17</v>
      </c>
    </row>
    <row r="30915" spans="2:2">
      <c r="B30915">
        <f t="shared" si="691"/>
        <v>17</v>
      </c>
    </row>
    <row r="30916" spans="2:2">
      <c r="B30916">
        <f t="shared" si="691"/>
        <v>17</v>
      </c>
    </row>
    <row r="30917" spans="2:2">
      <c r="B30917">
        <f t="shared" ref="B30917:B30980" si="692">+IF(F30916=44085,B30916+1,B30916)</f>
        <v>17</v>
      </c>
    </row>
    <row r="30918" spans="2:2">
      <c r="B30918">
        <f t="shared" si="692"/>
        <v>17</v>
      </c>
    </row>
    <row r="30919" spans="2:2">
      <c r="B30919">
        <f t="shared" si="692"/>
        <v>17</v>
      </c>
    </row>
    <row r="30920" spans="2:2">
      <c r="B30920">
        <f t="shared" si="692"/>
        <v>17</v>
      </c>
    </row>
    <row r="30921" spans="2:2">
      <c r="B30921">
        <f t="shared" si="692"/>
        <v>17</v>
      </c>
    </row>
    <row r="30922" spans="2:2">
      <c r="B30922">
        <f t="shared" si="692"/>
        <v>17</v>
      </c>
    </row>
    <row r="30923" spans="2:2">
      <c r="B30923">
        <f t="shared" si="692"/>
        <v>17</v>
      </c>
    </row>
    <row r="30924" spans="2:2">
      <c r="B30924">
        <f t="shared" si="692"/>
        <v>17</v>
      </c>
    </row>
    <row r="30925" spans="2:2">
      <c r="B30925">
        <f t="shared" si="692"/>
        <v>17</v>
      </c>
    </row>
    <row r="30926" spans="2:2">
      <c r="B30926">
        <f t="shared" si="692"/>
        <v>17</v>
      </c>
    </row>
    <row r="30927" spans="2:2">
      <c r="B30927">
        <f t="shared" si="692"/>
        <v>17</v>
      </c>
    </row>
    <row r="30928" spans="2:2">
      <c r="B30928">
        <f t="shared" si="692"/>
        <v>17</v>
      </c>
    </row>
    <row r="30929" spans="2:2">
      <c r="B30929">
        <f t="shared" si="692"/>
        <v>17</v>
      </c>
    </row>
    <row r="30930" spans="2:2">
      <c r="B30930">
        <f t="shared" si="692"/>
        <v>17</v>
      </c>
    </row>
    <row r="30931" spans="2:2">
      <c r="B30931">
        <f t="shared" si="692"/>
        <v>17</v>
      </c>
    </row>
    <row r="30932" spans="2:2">
      <c r="B30932">
        <f t="shared" si="692"/>
        <v>17</v>
      </c>
    </row>
    <row r="30933" spans="2:2">
      <c r="B30933">
        <f t="shared" si="692"/>
        <v>17</v>
      </c>
    </row>
    <row r="30934" spans="2:2">
      <c r="B30934">
        <f t="shared" si="692"/>
        <v>17</v>
      </c>
    </row>
    <row r="30935" spans="2:2">
      <c r="B30935">
        <f t="shared" si="692"/>
        <v>17</v>
      </c>
    </row>
    <row r="30936" spans="2:2">
      <c r="B30936">
        <f t="shared" si="692"/>
        <v>17</v>
      </c>
    </row>
    <row r="30937" spans="2:2">
      <c r="B30937">
        <f t="shared" si="692"/>
        <v>17</v>
      </c>
    </row>
    <row r="30938" spans="2:2">
      <c r="B30938">
        <f t="shared" si="692"/>
        <v>17</v>
      </c>
    </row>
    <row r="30939" spans="2:2">
      <c r="B30939">
        <f t="shared" si="692"/>
        <v>17</v>
      </c>
    </row>
    <row r="30940" spans="2:2">
      <c r="B30940">
        <f t="shared" si="692"/>
        <v>17</v>
      </c>
    </row>
    <row r="30941" spans="2:2">
      <c r="B30941">
        <f t="shared" si="692"/>
        <v>17</v>
      </c>
    </row>
    <row r="30942" spans="2:2">
      <c r="B30942">
        <f t="shared" si="692"/>
        <v>17</v>
      </c>
    </row>
    <row r="30943" spans="2:2">
      <c r="B30943">
        <f t="shared" si="692"/>
        <v>17</v>
      </c>
    </row>
    <row r="30944" spans="2:2">
      <c r="B30944">
        <f t="shared" si="692"/>
        <v>17</v>
      </c>
    </row>
    <row r="30945" spans="2:2">
      <c r="B30945">
        <f t="shared" si="692"/>
        <v>17</v>
      </c>
    </row>
    <row r="30946" spans="2:2">
      <c r="B30946">
        <f t="shared" si="692"/>
        <v>17</v>
      </c>
    </row>
    <row r="30947" spans="2:2">
      <c r="B30947">
        <f t="shared" si="692"/>
        <v>17</v>
      </c>
    </row>
    <row r="30948" spans="2:2">
      <c r="B30948">
        <f t="shared" si="692"/>
        <v>17</v>
      </c>
    </row>
    <row r="30949" spans="2:2">
      <c r="B30949">
        <f t="shared" si="692"/>
        <v>17</v>
      </c>
    </row>
    <row r="30950" spans="2:2">
      <c r="B30950">
        <f t="shared" si="692"/>
        <v>17</v>
      </c>
    </row>
    <row r="30951" spans="2:2">
      <c r="B30951">
        <f t="shared" si="692"/>
        <v>17</v>
      </c>
    </row>
    <row r="30952" spans="2:2">
      <c r="B30952">
        <f t="shared" si="692"/>
        <v>17</v>
      </c>
    </row>
    <row r="30953" spans="2:2">
      <c r="B30953">
        <f t="shared" si="692"/>
        <v>17</v>
      </c>
    </row>
    <row r="30954" spans="2:2">
      <c r="B30954">
        <f t="shared" si="692"/>
        <v>17</v>
      </c>
    </row>
    <row r="30955" spans="2:2">
      <c r="B30955">
        <f t="shared" si="692"/>
        <v>17</v>
      </c>
    </row>
    <row r="30956" spans="2:2">
      <c r="B30956">
        <f t="shared" si="692"/>
        <v>17</v>
      </c>
    </row>
    <row r="30957" spans="2:2">
      <c r="B30957">
        <f t="shared" si="692"/>
        <v>17</v>
      </c>
    </row>
    <row r="30958" spans="2:2">
      <c r="B30958">
        <f t="shared" si="692"/>
        <v>17</v>
      </c>
    </row>
    <row r="30959" spans="2:2">
      <c r="B30959">
        <f t="shared" si="692"/>
        <v>17</v>
      </c>
    </row>
    <row r="30960" spans="2:2">
      <c r="B30960">
        <f t="shared" si="692"/>
        <v>17</v>
      </c>
    </row>
    <row r="30961" spans="2:2">
      <c r="B30961">
        <f t="shared" si="692"/>
        <v>17</v>
      </c>
    </row>
    <row r="30962" spans="2:2">
      <c r="B30962">
        <f t="shared" si="692"/>
        <v>17</v>
      </c>
    </row>
    <row r="30963" spans="2:2">
      <c r="B30963">
        <f t="shared" si="692"/>
        <v>17</v>
      </c>
    </row>
    <row r="30964" spans="2:2">
      <c r="B30964">
        <f t="shared" si="692"/>
        <v>17</v>
      </c>
    </row>
    <row r="30965" spans="2:2">
      <c r="B30965">
        <f t="shared" si="692"/>
        <v>17</v>
      </c>
    </row>
    <row r="30966" spans="2:2">
      <c r="B30966">
        <f t="shared" si="692"/>
        <v>17</v>
      </c>
    </row>
    <row r="30967" spans="2:2">
      <c r="B30967">
        <f t="shared" si="692"/>
        <v>17</v>
      </c>
    </row>
    <row r="30968" spans="2:2">
      <c r="B30968">
        <f t="shared" si="692"/>
        <v>17</v>
      </c>
    </row>
    <row r="30969" spans="2:2">
      <c r="B30969">
        <f t="shared" si="692"/>
        <v>17</v>
      </c>
    </row>
    <row r="30970" spans="2:2">
      <c r="B30970">
        <f t="shared" si="692"/>
        <v>17</v>
      </c>
    </row>
    <row r="30971" spans="2:2">
      <c r="B30971">
        <f t="shared" si="692"/>
        <v>17</v>
      </c>
    </row>
    <row r="30972" spans="2:2">
      <c r="B30972">
        <f t="shared" si="692"/>
        <v>17</v>
      </c>
    </row>
    <row r="30973" spans="2:2">
      <c r="B30973">
        <f t="shared" si="692"/>
        <v>17</v>
      </c>
    </row>
    <row r="30974" spans="2:2">
      <c r="B30974">
        <f t="shared" si="692"/>
        <v>17</v>
      </c>
    </row>
    <row r="30975" spans="2:2">
      <c r="B30975">
        <f t="shared" si="692"/>
        <v>17</v>
      </c>
    </row>
    <row r="30976" spans="2:2">
      <c r="B30976">
        <f t="shared" si="692"/>
        <v>17</v>
      </c>
    </row>
    <row r="30977" spans="2:2">
      <c r="B30977">
        <f t="shared" si="692"/>
        <v>17</v>
      </c>
    </row>
    <row r="30978" spans="2:2">
      <c r="B30978">
        <f t="shared" si="692"/>
        <v>17</v>
      </c>
    </row>
    <row r="30979" spans="2:2">
      <c r="B30979">
        <f t="shared" si="692"/>
        <v>17</v>
      </c>
    </row>
    <row r="30980" spans="2:2">
      <c r="B30980">
        <f t="shared" si="692"/>
        <v>17</v>
      </c>
    </row>
    <row r="30981" spans="2:2">
      <c r="B30981">
        <f t="shared" ref="B30981:B31044" si="693">+IF(F30980=44085,B30980+1,B30980)</f>
        <v>17</v>
      </c>
    </row>
    <row r="30982" spans="2:2">
      <c r="B30982">
        <f t="shared" si="693"/>
        <v>17</v>
      </c>
    </row>
    <row r="30983" spans="2:2">
      <c r="B30983">
        <f t="shared" si="693"/>
        <v>17</v>
      </c>
    </row>
    <row r="30984" spans="2:2">
      <c r="B30984">
        <f t="shared" si="693"/>
        <v>17</v>
      </c>
    </row>
    <row r="30985" spans="2:2">
      <c r="B30985">
        <f t="shared" si="693"/>
        <v>17</v>
      </c>
    </row>
    <row r="30986" spans="2:2">
      <c r="B30986">
        <f t="shared" si="693"/>
        <v>17</v>
      </c>
    </row>
    <row r="30987" spans="2:2">
      <c r="B30987">
        <f t="shared" si="693"/>
        <v>17</v>
      </c>
    </row>
    <row r="30988" spans="2:2">
      <c r="B30988">
        <f t="shared" si="693"/>
        <v>17</v>
      </c>
    </row>
    <row r="30989" spans="2:2">
      <c r="B30989">
        <f t="shared" si="693"/>
        <v>17</v>
      </c>
    </row>
    <row r="30990" spans="2:2">
      <c r="B30990">
        <f t="shared" si="693"/>
        <v>17</v>
      </c>
    </row>
    <row r="30991" spans="2:2">
      <c r="B30991">
        <f t="shared" si="693"/>
        <v>17</v>
      </c>
    </row>
    <row r="30992" spans="2:2">
      <c r="B30992">
        <f t="shared" si="693"/>
        <v>17</v>
      </c>
    </row>
    <row r="30993" spans="2:2">
      <c r="B30993">
        <f t="shared" si="693"/>
        <v>17</v>
      </c>
    </row>
    <row r="30994" spans="2:2">
      <c r="B30994">
        <f t="shared" si="693"/>
        <v>17</v>
      </c>
    </row>
    <row r="30995" spans="2:2">
      <c r="B30995">
        <f t="shared" si="693"/>
        <v>17</v>
      </c>
    </row>
    <row r="30996" spans="2:2">
      <c r="B30996">
        <f t="shared" si="693"/>
        <v>17</v>
      </c>
    </row>
    <row r="30997" spans="2:2">
      <c r="B30997">
        <f t="shared" si="693"/>
        <v>17</v>
      </c>
    </row>
    <row r="30998" spans="2:2">
      <c r="B30998">
        <f t="shared" si="693"/>
        <v>17</v>
      </c>
    </row>
    <row r="30999" spans="2:2">
      <c r="B30999">
        <f t="shared" si="693"/>
        <v>17</v>
      </c>
    </row>
    <row r="31000" spans="2:2">
      <c r="B31000">
        <f t="shared" si="693"/>
        <v>17</v>
      </c>
    </row>
    <row r="31001" spans="2:2">
      <c r="B31001">
        <f t="shared" si="693"/>
        <v>17</v>
      </c>
    </row>
    <row r="31002" spans="2:2">
      <c r="B31002">
        <f t="shared" si="693"/>
        <v>17</v>
      </c>
    </row>
    <row r="31003" spans="2:2">
      <c r="B31003">
        <f t="shared" si="693"/>
        <v>17</v>
      </c>
    </row>
    <row r="31004" spans="2:2">
      <c r="B31004">
        <f t="shared" si="693"/>
        <v>17</v>
      </c>
    </row>
    <row r="31005" spans="2:2">
      <c r="B31005">
        <f t="shared" si="693"/>
        <v>17</v>
      </c>
    </row>
    <row r="31006" spans="2:2">
      <c r="B31006">
        <f t="shared" si="693"/>
        <v>17</v>
      </c>
    </row>
    <row r="31007" spans="2:2">
      <c r="B31007">
        <f t="shared" si="693"/>
        <v>17</v>
      </c>
    </row>
    <row r="31008" spans="2:2">
      <c r="B31008">
        <f t="shared" si="693"/>
        <v>17</v>
      </c>
    </row>
    <row r="31009" spans="2:2">
      <c r="B31009">
        <f t="shared" si="693"/>
        <v>17</v>
      </c>
    </row>
    <row r="31010" spans="2:2">
      <c r="B31010">
        <f t="shared" si="693"/>
        <v>17</v>
      </c>
    </row>
    <row r="31011" spans="2:2">
      <c r="B31011">
        <f t="shared" si="693"/>
        <v>17</v>
      </c>
    </row>
    <row r="31012" spans="2:2">
      <c r="B31012">
        <f t="shared" si="693"/>
        <v>17</v>
      </c>
    </row>
    <row r="31013" spans="2:2">
      <c r="B31013">
        <f t="shared" si="693"/>
        <v>17</v>
      </c>
    </row>
    <row r="31014" spans="2:2">
      <c r="B31014">
        <f t="shared" si="693"/>
        <v>17</v>
      </c>
    </row>
    <row r="31015" spans="2:2">
      <c r="B31015">
        <f t="shared" si="693"/>
        <v>17</v>
      </c>
    </row>
    <row r="31016" spans="2:2">
      <c r="B31016">
        <f t="shared" si="693"/>
        <v>17</v>
      </c>
    </row>
    <row r="31017" spans="2:2">
      <c r="B31017">
        <f t="shared" si="693"/>
        <v>17</v>
      </c>
    </row>
    <row r="31018" spans="2:2">
      <c r="B31018">
        <f t="shared" si="693"/>
        <v>17</v>
      </c>
    </row>
    <row r="31019" spans="2:2">
      <c r="B31019">
        <f t="shared" si="693"/>
        <v>17</v>
      </c>
    </row>
    <row r="31020" spans="2:2">
      <c r="B31020">
        <f t="shared" si="693"/>
        <v>17</v>
      </c>
    </row>
    <row r="31021" spans="2:2">
      <c r="B31021">
        <f t="shared" si="693"/>
        <v>17</v>
      </c>
    </row>
    <row r="31022" spans="2:2">
      <c r="B31022">
        <f t="shared" si="693"/>
        <v>17</v>
      </c>
    </row>
    <row r="31023" spans="2:2">
      <c r="B31023">
        <f t="shared" si="693"/>
        <v>17</v>
      </c>
    </row>
    <row r="31024" spans="2:2">
      <c r="B31024">
        <f t="shared" si="693"/>
        <v>17</v>
      </c>
    </row>
    <row r="31025" spans="2:2">
      <c r="B31025">
        <f t="shared" si="693"/>
        <v>17</v>
      </c>
    </row>
    <row r="31026" spans="2:2">
      <c r="B31026">
        <f t="shared" si="693"/>
        <v>17</v>
      </c>
    </row>
    <row r="31027" spans="2:2">
      <c r="B31027">
        <f t="shared" si="693"/>
        <v>17</v>
      </c>
    </row>
    <row r="31028" spans="2:2">
      <c r="B31028">
        <f t="shared" si="693"/>
        <v>17</v>
      </c>
    </row>
    <row r="31029" spans="2:2">
      <c r="B31029">
        <f t="shared" si="693"/>
        <v>17</v>
      </c>
    </row>
    <row r="31030" spans="2:2">
      <c r="B31030">
        <f t="shared" si="693"/>
        <v>17</v>
      </c>
    </row>
    <row r="31031" spans="2:2">
      <c r="B31031">
        <f t="shared" si="693"/>
        <v>17</v>
      </c>
    </row>
    <row r="31032" spans="2:2">
      <c r="B31032">
        <f t="shared" si="693"/>
        <v>17</v>
      </c>
    </row>
    <row r="31033" spans="2:2">
      <c r="B31033">
        <f t="shared" si="693"/>
        <v>17</v>
      </c>
    </row>
    <row r="31034" spans="2:2">
      <c r="B31034">
        <f t="shared" si="693"/>
        <v>17</v>
      </c>
    </row>
    <row r="31035" spans="2:2">
      <c r="B31035">
        <f t="shared" si="693"/>
        <v>17</v>
      </c>
    </row>
    <row r="31036" spans="2:2">
      <c r="B31036">
        <f t="shared" si="693"/>
        <v>17</v>
      </c>
    </row>
    <row r="31037" spans="2:2">
      <c r="B31037">
        <f t="shared" si="693"/>
        <v>17</v>
      </c>
    </row>
    <row r="31038" spans="2:2">
      <c r="B31038">
        <f t="shared" si="693"/>
        <v>17</v>
      </c>
    </row>
    <row r="31039" spans="2:2">
      <c r="B31039">
        <f t="shared" si="693"/>
        <v>17</v>
      </c>
    </row>
    <row r="31040" spans="2:2">
      <c r="B31040">
        <f t="shared" si="693"/>
        <v>17</v>
      </c>
    </row>
    <row r="31041" spans="2:2">
      <c r="B31041">
        <f t="shared" si="693"/>
        <v>17</v>
      </c>
    </row>
    <row r="31042" spans="2:2">
      <c r="B31042">
        <f t="shared" si="693"/>
        <v>17</v>
      </c>
    </row>
    <row r="31043" spans="2:2">
      <c r="B31043">
        <f t="shared" si="693"/>
        <v>17</v>
      </c>
    </row>
    <row r="31044" spans="2:2">
      <c r="B31044">
        <f t="shared" si="693"/>
        <v>17</v>
      </c>
    </row>
    <row r="31045" spans="2:2">
      <c r="B31045">
        <f t="shared" ref="B31045:B31108" si="694">+IF(F31044=44085,B31044+1,B31044)</f>
        <v>17</v>
      </c>
    </row>
    <row r="31046" spans="2:2">
      <c r="B31046">
        <f t="shared" si="694"/>
        <v>17</v>
      </c>
    </row>
    <row r="31047" spans="2:2">
      <c r="B31047">
        <f t="shared" si="694"/>
        <v>17</v>
      </c>
    </row>
    <row r="31048" spans="2:2">
      <c r="B31048">
        <f t="shared" si="694"/>
        <v>17</v>
      </c>
    </row>
    <row r="31049" spans="2:2">
      <c r="B31049">
        <f t="shared" si="694"/>
        <v>17</v>
      </c>
    </row>
    <row r="31050" spans="2:2">
      <c r="B31050">
        <f t="shared" si="694"/>
        <v>17</v>
      </c>
    </row>
    <row r="31051" spans="2:2">
      <c r="B31051">
        <f t="shared" si="694"/>
        <v>17</v>
      </c>
    </row>
    <row r="31052" spans="2:2">
      <c r="B31052">
        <f t="shared" si="694"/>
        <v>17</v>
      </c>
    </row>
    <row r="31053" spans="2:2">
      <c r="B31053">
        <f t="shared" si="694"/>
        <v>17</v>
      </c>
    </row>
    <row r="31054" spans="2:2">
      <c r="B31054">
        <f t="shared" si="694"/>
        <v>17</v>
      </c>
    </row>
    <row r="31055" spans="2:2">
      <c r="B31055">
        <f t="shared" si="694"/>
        <v>17</v>
      </c>
    </row>
    <row r="31056" spans="2:2">
      <c r="B31056">
        <f t="shared" si="694"/>
        <v>17</v>
      </c>
    </row>
    <row r="31057" spans="2:2">
      <c r="B31057">
        <f t="shared" si="694"/>
        <v>17</v>
      </c>
    </row>
    <row r="31058" spans="2:2">
      <c r="B31058">
        <f t="shared" si="694"/>
        <v>17</v>
      </c>
    </row>
    <row r="31059" spans="2:2">
      <c r="B31059">
        <f t="shared" si="694"/>
        <v>17</v>
      </c>
    </row>
    <row r="31060" spans="2:2">
      <c r="B31060">
        <f t="shared" si="694"/>
        <v>17</v>
      </c>
    </row>
    <row r="31061" spans="2:2">
      <c r="B31061">
        <f t="shared" si="694"/>
        <v>17</v>
      </c>
    </row>
    <row r="31062" spans="2:2">
      <c r="B31062">
        <f t="shared" si="694"/>
        <v>17</v>
      </c>
    </row>
    <row r="31063" spans="2:2">
      <c r="B31063">
        <f t="shared" si="694"/>
        <v>17</v>
      </c>
    </row>
    <row r="31064" spans="2:2">
      <c r="B31064">
        <f t="shared" si="694"/>
        <v>17</v>
      </c>
    </row>
    <row r="31065" spans="2:2">
      <c r="B31065">
        <f t="shared" si="694"/>
        <v>17</v>
      </c>
    </row>
    <row r="31066" spans="2:2">
      <c r="B31066">
        <f t="shared" si="694"/>
        <v>17</v>
      </c>
    </row>
    <row r="31067" spans="2:2">
      <c r="B31067">
        <f t="shared" si="694"/>
        <v>17</v>
      </c>
    </row>
    <row r="31068" spans="2:2">
      <c r="B31068">
        <f t="shared" si="694"/>
        <v>17</v>
      </c>
    </row>
    <row r="31069" spans="2:2">
      <c r="B31069">
        <f t="shared" si="694"/>
        <v>17</v>
      </c>
    </row>
    <row r="31070" spans="2:2">
      <c r="B31070">
        <f t="shared" si="694"/>
        <v>17</v>
      </c>
    </row>
    <row r="31071" spans="2:2">
      <c r="B31071">
        <f t="shared" si="694"/>
        <v>17</v>
      </c>
    </row>
    <row r="31072" spans="2:2">
      <c r="B31072">
        <f t="shared" si="694"/>
        <v>17</v>
      </c>
    </row>
    <row r="31073" spans="2:2">
      <c r="B31073">
        <f t="shared" si="694"/>
        <v>17</v>
      </c>
    </row>
    <row r="31074" spans="2:2">
      <c r="B31074">
        <f t="shared" si="694"/>
        <v>17</v>
      </c>
    </row>
    <row r="31075" spans="2:2">
      <c r="B31075">
        <f t="shared" si="694"/>
        <v>17</v>
      </c>
    </row>
    <row r="31076" spans="2:2">
      <c r="B31076">
        <f t="shared" si="694"/>
        <v>17</v>
      </c>
    </row>
    <row r="31077" spans="2:2">
      <c r="B31077">
        <f t="shared" si="694"/>
        <v>17</v>
      </c>
    </row>
    <row r="31078" spans="2:2">
      <c r="B31078">
        <f t="shared" si="694"/>
        <v>17</v>
      </c>
    </row>
    <row r="31079" spans="2:2">
      <c r="B31079">
        <f t="shared" si="694"/>
        <v>17</v>
      </c>
    </row>
    <row r="31080" spans="2:2">
      <c r="B31080">
        <f t="shared" si="694"/>
        <v>17</v>
      </c>
    </row>
    <row r="31081" spans="2:2">
      <c r="B31081">
        <f t="shared" si="694"/>
        <v>17</v>
      </c>
    </row>
    <row r="31082" spans="2:2">
      <c r="B31082">
        <f t="shared" si="694"/>
        <v>17</v>
      </c>
    </row>
    <row r="31083" spans="2:2">
      <c r="B31083">
        <f t="shared" si="694"/>
        <v>17</v>
      </c>
    </row>
    <row r="31084" spans="2:2">
      <c r="B31084">
        <f t="shared" si="694"/>
        <v>17</v>
      </c>
    </row>
    <row r="31085" spans="2:2">
      <c r="B31085">
        <f t="shared" si="694"/>
        <v>17</v>
      </c>
    </row>
    <row r="31086" spans="2:2">
      <c r="B31086">
        <f t="shared" si="694"/>
        <v>17</v>
      </c>
    </row>
    <row r="31087" spans="2:2">
      <c r="B31087">
        <f t="shared" si="694"/>
        <v>17</v>
      </c>
    </row>
    <row r="31088" spans="2:2">
      <c r="B31088">
        <f t="shared" si="694"/>
        <v>17</v>
      </c>
    </row>
    <row r="31089" spans="2:2">
      <c r="B31089">
        <f t="shared" si="694"/>
        <v>17</v>
      </c>
    </row>
    <row r="31090" spans="2:2">
      <c r="B31090">
        <f t="shared" si="694"/>
        <v>17</v>
      </c>
    </row>
    <row r="31091" spans="2:2">
      <c r="B31091">
        <f t="shared" si="694"/>
        <v>17</v>
      </c>
    </row>
    <row r="31092" spans="2:2">
      <c r="B31092">
        <f t="shared" si="694"/>
        <v>17</v>
      </c>
    </row>
    <row r="31093" spans="2:2">
      <c r="B31093">
        <f t="shared" si="694"/>
        <v>17</v>
      </c>
    </row>
    <row r="31094" spans="2:2">
      <c r="B31094">
        <f t="shared" si="694"/>
        <v>17</v>
      </c>
    </row>
    <row r="31095" spans="2:2">
      <c r="B31095">
        <f t="shared" si="694"/>
        <v>17</v>
      </c>
    </row>
    <row r="31096" spans="2:2">
      <c r="B31096">
        <f t="shared" si="694"/>
        <v>17</v>
      </c>
    </row>
    <row r="31097" spans="2:2">
      <c r="B31097">
        <f t="shared" si="694"/>
        <v>17</v>
      </c>
    </row>
    <row r="31098" spans="2:2">
      <c r="B31098">
        <f t="shared" si="694"/>
        <v>17</v>
      </c>
    </row>
    <row r="31099" spans="2:2">
      <c r="B31099">
        <f t="shared" si="694"/>
        <v>17</v>
      </c>
    </row>
    <row r="31100" spans="2:2">
      <c r="B31100">
        <f t="shared" si="694"/>
        <v>17</v>
      </c>
    </row>
    <row r="31101" spans="2:2">
      <c r="B31101">
        <f t="shared" si="694"/>
        <v>17</v>
      </c>
    </row>
    <row r="31102" spans="2:2">
      <c r="B31102">
        <f t="shared" si="694"/>
        <v>17</v>
      </c>
    </row>
    <row r="31103" spans="2:2">
      <c r="B31103">
        <f t="shared" si="694"/>
        <v>17</v>
      </c>
    </row>
    <row r="31104" spans="2:2">
      <c r="B31104">
        <f t="shared" si="694"/>
        <v>17</v>
      </c>
    </row>
    <row r="31105" spans="2:2">
      <c r="B31105">
        <f t="shared" si="694"/>
        <v>17</v>
      </c>
    </row>
    <row r="31106" spans="2:2">
      <c r="B31106">
        <f t="shared" si="694"/>
        <v>17</v>
      </c>
    </row>
    <row r="31107" spans="2:2">
      <c r="B31107">
        <f t="shared" si="694"/>
        <v>17</v>
      </c>
    </row>
    <row r="31108" spans="2:2">
      <c r="B31108">
        <f t="shared" si="694"/>
        <v>17</v>
      </c>
    </row>
    <row r="31109" spans="2:2">
      <c r="B31109">
        <f t="shared" ref="B31109:B31172" si="695">+IF(F31108=44085,B31108+1,B31108)</f>
        <v>17</v>
      </c>
    </row>
    <row r="31110" spans="2:2">
      <c r="B31110">
        <f t="shared" si="695"/>
        <v>17</v>
      </c>
    </row>
    <row r="31111" spans="2:2">
      <c r="B31111">
        <f t="shared" si="695"/>
        <v>17</v>
      </c>
    </row>
    <row r="31112" spans="2:2">
      <c r="B31112">
        <f t="shared" si="695"/>
        <v>17</v>
      </c>
    </row>
    <row r="31113" spans="2:2">
      <c r="B31113">
        <f t="shared" si="695"/>
        <v>17</v>
      </c>
    </row>
    <row r="31114" spans="2:2">
      <c r="B31114">
        <f t="shared" si="695"/>
        <v>17</v>
      </c>
    </row>
    <row r="31115" spans="2:2">
      <c r="B31115">
        <f t="shared" si="695"/>
        <v>17</v>
      </c>
    </row>
    <row r="31116" spans="2:2">
      <c r="B31116">
        <f t="shared" si="695"/>
        <v>17</v>
      </c>
    </row>
    <row r="31117" spans="2:2">
      <c r="B31117">
        <f t="shared" si="695"/>
        <v>17</v>
      </c>
    </row>
    <row r="31118" spans="2:2">
      <c r="B31118">
        <f t="shared" si="695"/>
        <v>17</v>
      </c>
    </row>
    <row r="31119" spans="2:2">
      <c r="B31119">
        <f t="shared" si="695"/>
        <v>17</v>
      </c>
    </row>
    <row r="31120" spans="2:2">
      <c r="B31120">
        <f t="shared" si="695"/>
        <v>17</v>
      </c>
    </row>
    <row r="31121" spans="2:2">
      <c r="B31121">
        <f t="shared" si="695"/>
        <v>17</v>
      </c>
    </row>
    <row r="31122" spans="2:2">
      <c r="B31122">
        <f t="shared" si="695"/>
        <v>17</v>
      </c>
    </row>
    <row r="31123" spans="2:2">
      <c r="B31123">
        <f t="shared" si="695"/>
        <v>17</v>
      </c>
    </row>
    <row r="31124" spans="2:2">
      <c r="B31124">
        <f t="shared" si="695"/>
        <v>17</v>
      </c>
    </row>
    <row r="31125" spans="2:2">
      <c r="B31125">
        <f t="shared" si="695"/>
        <v>17</v>
      </c>
    </row>
    <row r="31126" spans="2:2">
      <c r="B31126">
        <f t="shared" si="695"/>
        <v>17</v>
      </c>
    </row>
    <row r="31127" spans="2:2">
      <c r="B31127">
        <f t="shared" si="695"/>
        <v>17</v>
      </c>
    </row>
    <row r="31128" spans="2:2">
      <c r="B31128">
        <f t="shared" si="695"/>
        <v>17</v>
      </c>
    </row>
    <row r="31129" spans="2:2">
      <c r="B31129">
        <f t="shared" si="695"/>
        <v>17</v>
      </c>
    </row>
    <row r="31130" spans="2:2">
      <c r="B31130">
        <f t="shared" si="695"/>
        <v>17</v>
      </c>
    </row>
    <row r="31131" spans="2:2">
      <c r="B31131">
        <f t="shared" si="695"/>
        <v>17</v>
      </c>
    </row>
    <row r="31132" spans="2:2">
      <c r="B31132">
        <f t="shared" si="695"/>
        <v>17</v>
      </c>
    </row>
    <row r="31133" spans="2:2">
      <c r="B31133">
        <f t="shared" si="695"/>
        <v>17</v>
      </c>
    </row>
    <row r="31134" spans="2:2">
      <c r="B31134">
        <f t="shared" si="695"/>
        <v>17</v>
      </c>
    </row>
    <row r="31135" spans="2:2">
      <c r="B31135">
        <f t="shared" si="695"/>
        <v>17</v>
      </c>
    </row>
    <row r="31136" spans="2:2">
      <c r="B31136">
        <f t="shared" si="695"/>
        <v>17</v>
      </c>
    </row>
    <row r="31137" spans="2:2">
      <c r="B31137">
        <f t="shared" si="695"/>
        <v>17</v>
      </c>
    </row>
    <row r="31138" spans="2:2">
      <c r="B31138">
        <f t="shared" si="695"/>
        <v>17</v>
      </c>
    </row>
    <row r="31139" spans="2:2">
      <c r="B31139">
        <f t="shared" si="695"/>
        <v>17</v>
      </c>
    </row>
    <row r="31140" spans="2:2">
      <c r="B31140">
        <f t="shared" si="695"/>
        <v>17</v>
      </c>
    </row>
    <row r="31141" spans="2:2">
      <c r="B31141">
        <f t="shared" si="695"/>
        <v>17</v>
      </c>
    </row>
    <row r="31142" spans="2:2">
      <c r="B31142">
        <f t="shared" si="695"/>
        <v>17</v>
      </c>
    </row>
    <row r="31143" spans="2:2">
      <c r="B31143">
        <f t="shared" si="695"/>
        <v>17</v>
      </c>
    </row>
    <row r="31144" spans="2:2">
      <c r="B31144">
        <f t="shared" si="695"/>
        <v>17</v>
      </c>
    </row>
    <row r="31145" spans="2:2">
      <c r="B31145">
        <f t="shared" si="695"/>
        <v>17</v>
      </c>
    </row>
    <row r="31146" spans="2:2">
      <c r="B31146">
        <f t="shared" si="695"/>
        <v>17</v>
      </c>
    </row>
    <row r="31147" spans="2:2">
      <c r="B31147">
        <f t="shared" si="695"/>
        <v>17</v>
      </c>
    </row>
    <row r="31148" spans="2:2">
      <c r="B31148">
        <f t="shared" si="695"/>
        <v>17</v>
      </c>
    </row>
    <row r="31149" spans="2:2">
      <c r="B31149">
        <f t="shared" si="695"/>
        <v>17</v>
      </c>
    </row>
    <row r="31150" spans="2:2">
      <c r="B31150">
        <f t="shared" si="695"/>
        <v>17</v>
      </c>
    </row>
    <row r="31151" spans="2:2">
      <c r="B31151">
        <f t="shared" si="695"/>
        <v>17</v>
      </c>
    </row>
    <row r="31152" spans="2:2">
      <c r="B31152">
        <f t="shared" si="695"/>
        <v>17</v>
      </c>
    </row>
    <row r="31153" spans="2:2">
      <c r="B31153">
        <f t="shared" si="695"/>
        <v>17</v>
      </c>
    </row>
    <row r="31154" spans="2:2">
      <c r="B31154">
        <f t="shared" si="695"/>
        <v>17</v>
      </c>
    </row>
    <row r="31155" spans="2:2">
      <c r="B31155">
        <f t="shared" si="695"/>
        <v>17</v>
      </c>
    </row>
    <row r="31156" spans="2:2">
      <c r="B31156">
        <f t="shared" si="695"/>
        <v>17</v>
      </c>
    </row>
    <row r="31157" spans="2:2">
      <c r="B31157">
        <f t="shared" si="695"/>
        <v>17</v>
      </c>
    </row>
    <row r="31158" spans="2:2">
      <c r="B31158">
        <f t="shared" si="695"/>
        <v>17</v>
      </c>
    </row>
    <row r="31159" spans="2:2">
      <c r="B31159">
        <f t="shared" si="695"/>
        <v>17</v>
      </c>
    </row>
    <row r="31160" spans="2:2">
      <c r="B31160">
        <f t="shared" si="695"/>
        <v>17</v>
      </c>
    </row>
    <row r="31161" spans="2:2">
      <c r="B31161">
        <f t="shared" si="695"/>
        <v>17</v>
      </c>
    </row>
    <row r="31162" spans="2:2">
      <c r="B31162">
        <f t="shared" si="695"/>
        <v>17</v>
      </c>
    </row>
    <row r="31163" spans="2:2">
      <c r="B31163">
        <f t="shared" si="695"/>
        <v>17</v>
      </c>
    </row>
    <row r="31164" spans="2:2">
      <c r="B31164">
        <f t="shared" si="695"/>
        <v>17</v>
      </c>
    </row>
    <row r="31165" spans="2:2">
      <c r="B31165">
        <f t="shared" si="695"/>
        <v>17</v>
      </c>
    </row>
    <row r="31166" spans="2:2">
      <c r="B31166">
        <f t="shared" si="695"/>
        <v>17</v>
      </c>
    </row>
    <row r="31167" spans="2:2">
      <c r="B31167">
        <f t="shared" si="695"/>
        <v>17</v>
      </c>
    </row>
    <row r="31168" spans="2:2">
      <c r="B31168">
        <f t="shared" si="695"/>
        <v>17</v>
      </c>
    </row>
    <row r="31169" spans="2:2">
      <c r="B31169">
        <f t="shared" si="695"/>
        <v>17</v>
      </c>
    </row>
    <row r="31170" spans="2:2">
      <c r="B31170">
        <f t="shared" si="695"/>
        <v>17</v>
      </c>
    </row>
    <row r="31171" spans="2:2">
      <c r="B31171">
        <f t="shared" si="695"/>
        <v>17</v>
      </c>
    </row>
    <row r="31172" spans="2:2">
      <c r="B31172">
        <f t="shared" si="695"/>
        <v>17</v>
      </c>
    </row>
    <row r="31173" spans="2:2">
      <c r="B31173">
        <f t="shared" ref="B31173:B31236" si="696">+IF(F31172=44085,B31172+1,B31172)</f>
        <v>17</v>
      </c>
    </row>
    <row r="31174" spans="2:2">
      <c r="B31174">
        <f t="shared" si="696"/>
        <v>17</v>
      </c>
    </row>
    <row r="31175" spans="2:2">
      <c r="B31175">
        <f t="shared" si="696"/>
        <v>17</v>
      </c>
    </row>
    <row r="31176" spans="2:2">
      <c r="B31176">
        <f t="shared" si="696"/>
        <v>17</v>
      </c>
    </row>
    <row r="31177" spans="2:2">
      <c r="B31177">
        <f t="shared" si="696"/>
        <v>17</v>
      </c>
    </row>
    <row r="31178" spans="2:2">
      <c r="B31178">
        <f t="shared" si="696"/>
        <v>17</v>
      </c>
    </row>
    <row r="31179" spans="2:2">
      <c r="B31179">
        <f t="shared" si="696"/>
        <v>17</v>
      </c>
    </row>
    <row r="31180" spans="2:2">
      <c r="B31180">
        <f t="shared" si="696"/>
        <v>17</v>
      </c>
    </row>
    <row r="31181" spans="2:2">
      <c r="B31181">
        <f t="shared" si="696"/>
        <v>17</v>
      </c>
    </row>
    <row r="31182" spans="2:2">
      <c r="B31182">
        <f t="shared" si="696"/>
        <v>17</v>
      </c>
    </row>
    <row r="31183" spans="2:2">
      <c r="B31183">
        <f t="shared" si="696"/>
        <v>17</v>
      </c>
    </row>
    <row r="31184" spans="2:2">
      <c r="B31184">
        <f t="shared" si="696"/>
        <v>17</v>
      </c>
    </row>
    <row r="31185" spans="2:2">
      <c r="B31185">
        <f t="shared" si="696"/>
        <v>17</v>
      </c>
    </row>
    <row r="31186" spans="2:2">
      <c r="B31186">
        <f t="shared" si="696"/>
        <v>17</v>
      </c>
    </row>
    <row r="31187" spans="2:2">
      <c r="B31187">
        <f t="shared" si="696"/>
        <v>17</v>
      </c>
    </row>
    <row r="31188" spans="2:2">
      <c r="B31188">
        <f t="shared" si="696"/>
        <v>17</v>
      </c>
    </row>
    <row r="31189" spans="2:2">
      <c r="B31189">
        <f t="shared" si="696"/>
        <v>17</v>
      </c>
    </row>
    <row r="31190" spans="2:2">
      <c r="B31190">
        <f t="shared" si="696"/>
        <v>17</v>
      </c>
    </row>
    <row r="31191" spans="2:2">
      <c r="B31191">
        <f t="shared" si="696"/>
        <v>17</v>
      </c>
    </row>
    <row r="31192" spans="2:2">
      <c r="B31192">
        <f t="shared" si="696"/>
        <v>17</v>
      </c>
    </row>
    <row r="31193" spans="2:2">
      <c r="B31193">
        <f t="shared" si="696"/>
        <v>17</v>
      </c>
    </row>
    <row r="31194" spans="2:2">
      <c r="B31194">
        <f t="shared" si="696"/>
        <v>17</v>
      </c>
    </row>
    <row r="31195" spans="2:2">
      <c r="B31195">
        <f t="shared" si="696"/>
        <v>17</v>
      </c>
    </row>
    <row r="31196" spans="2:2">
      <c r="B31196">
        <f t="shared" si="696"/>
        <v>17</v>
      </c>
    </row>
    <row r="31197" spans="2:2">
      <c r="B31197">
        <f t="shared" si="696"/>
        <v>17</v>
      </c>
    </row>
    <row r="31198" spans="2:2">
      <c r="B31198">
        <f t="shared" si="696"/>
        <v>17</v>
      </c>
    </row>
    <row r="31199" spans="2:2">
      <c r="B31199">
        <f t="shared" si="696"/>
        <v>17</v>
      </c>
    </row>
    <row r="31200" spans="2:2">
      <c r="B31200">
        <f t="shared" si="696"/>
        <v>17</v>
      </c>
    </row>
    <row r="31201" spans="2:2">
      <c r="B31201">
        <f t="shared" si="696"/>
        <v>17</v>
      </c>
    </row>
    <row r="31202" spans="2:2">
      <c r="B31202">
        <f t="shared" si="696"/>
        <v>17</v>
      </c>
    </row>
    <row r="31203" spans="2:2">
      <c r="B31203">
        <f t="shared" si="696"/>
        <v>17</v>
      </c>
    </row>
    <row r="31204" spans="2:2">
      <c r="B31204">
        <f t="shared" si="696"/>
        <v>17</v>
      </c>
    </row>
    <row r="31205" spans="2:2">
      <c r="B31205">
        <f t="shared" si="696"/>
        <v>17</v>
      </c>
    </row>
    <row r="31206" spans="2:2">
      <c r="B31206">
        <f t="shared" si="696"/>
        <v>17</v>
      </c>
    </row>
    <row r="31207" spans="2:2">
      <c r="B31207">
        <f t="shared" si="696"/>
        <v>17</v>
      </c>
    </row>
    <row r="31208" spans="2:2">
      <c r="B31208">
        <f t="shared" si="696"/>
        <v>17</v>
      </c>
    </row>
    <row r="31209" spans="2:2">
      <c r="B31209">
        <f t="shared" si="696"/>
        <v>17</v>
      </c>
    </row>
    <row r="31210" spans="2:2">
      <c r="B31210">
        <f t="shared" si="696"/>
        <v>17</v>
      </c>
    </row>
    <row r="31211" spans="2:2">
      <c r="B31211">
        <f t="shared" si="696"/>
        <v>17</v>
      </c>
    </row>
    <row r="31212" spans="2:2">
      <c r="B31212">
        <f t="shared" si="696"/>
        <v>17</v>
      </c>
    </row>
    <row r="31213" spans="2:2">
      <c r="B31213">
        <f t="shared" si="696"/>
        <v>17</v>
      </c>
    </row>
    <row r="31214" spans="2:2">
      <c r="B31214">
        <f t="shared" si="696"/>
        <v>17</v>
      </c>
    </row>
    <row r="31215" spans="2:2">
      <c r="B31215">
        <f t="shared" si="696"/>
        <v>17</v>
      </c>
    </row>
    <row r="31216" spans="2:2">
      <c r="B31216">
        <f t="shared" si="696"/>
        <v>17</v>
      </c>
    </row>
    <row r="31217" spans="2:2">
      <c r="B31217">
        <f t="shared" si="696"/>
        <v>17</v>
      </c>
    </row>
    <row r="31218" spans="2:2">
      <c r="B31218">
        <f t="shared" si="696"/>
        <v>17</v>
      </c>
    </row>
    <row r="31219" spans="2:2">
      <c r="B31219">
        <f t="shared" si="696"/>
        <v>17</v>
      </c>
    </row>
    <row r="31220" spans="2:2">
      <c r="B31220">
        <f t="shared" si="696"/>
        <v>17</v>
      </c>
    </row>
    <row r="31221" spans="2:2">
      <c r="B31221">
        <f t="shared" si="696"/>
        <v>17</v>
      </c>
    </row>
    <row r="31222" spans="2:2">
      <c r="B31222">
        <f t="shared" si="696"/>
        <v>17</v>
      </c>
    </row>
    <row r="31223" spans="2:2">
      <c r="B31223">
        <f t="shared" si="696"/>
        <v>17</v>
      </c>
    </row>
    <row r="31224" spans="2:2">
      <c r="B31224">
        <f t="shared" si="696"/>
        <v>17</v>
      </c>
    </row>
    <row r="31225" spans="2:2">
      <c r="B31225">
        <f t="shared" si="696"/>
        <v>17</v>
      </c>
    </row>
    <row r="31226" spans="2:2">
      <c r="B31226">
        <f t="shared" si="696"/>
        <v>17</v>
      </c>
    </row>
    <row r="31227" spans="2:2">
      <c r="B31227">
        <f t="shared" si="696"/>
        <v>17</v>
      </c>
    </row>
    <row r="31228" spans="2:2">
      <c r="B31228">
        <f t="shared" si="696"/>
        <v>17</v>
      </c>
    </row>
    <row r="31229" spans="2:2">
      <c r="B31229">
        <f t="shared" si="696"/>
        <v>17</v>
      </c>
    </row>
    <row r="31230" spans="2:2">
      <c r="B31230">
        <f t="shared" si="696"/>
        <v>17</v>
      </c>
    </row>
    <row r="31231" spans="2:2">
      <c r="B31231">
        <f t="shared" si="696"/>
        <v>17</v>
      </c>
    </row>
    <row r="31232" spans="2:2">
      <c r="B31232">
        <f t="shared" si="696"/>
        <v>17</v>
      </c>
    </row>
    <row r="31233" spans="2:2">
      <c r="B31233">
        <f t="shared" si="696"/>
        <v>17</v>
      </c>
    </row>
    <row r="31234" spans="2:2">
      <c r="B31234">
        <f t="shared" si="696"/>
        <v>17</v>
      </c>
    </row>
    <row r="31235" spans="2:2">
      <c r="B31235">
        <f t="shared" si="696"/>
        <v>17</v>
      </c>
    </row>
    <row r="31236" spans="2:2">
      <c r="B31236">
        <f t="shared" si="696"/>
        <v>17</v>
      </c>
    </row>
    <row r="31237" spans="2:2">
      <c r="B31237">
        <f t="shared" ref="B31237:B31300" si="697">+IF(F31236=44085,B31236+1,B31236)</f>
        <v>17</v>
      </c>
    </row>
    <row r="31238" spans="2:2">
      <c r="B31238">
        <f t="shared" si="697"/>
        <v>17</v>
      </c>
    </row>
    <row r="31239" spans="2:2">
      <c r="B31239">
        <f t="shared" si="697"/>
        <v>17</v>
      </c>
    </row>
    <row r="31240" spans="2:2">
      <c r="B31240">
        <f t="shared" si="697"/>
        <v>17</v>
      </c>
    </row>
    <row r="31241" spans="2:2">
      <c r="B31241">
        <f t="shared" si="697"/>
        <v>17</v>
      </c>
    </row>
    <row r="31242" spans="2:2">
      <c r="B31242">
        <f t="shared" si="697"/>
        <v>17</v>
      </c>
    </row>
    <row r="31243" spans="2:2">
      <c r="B31243">
        <f t="shared" si="697"/>
        <v>17</v>
      </c>
    </row>
    <row r="31244" spans="2:2">
      <c r="B31244">
        <f t="shared" si="697"/>
        <v>17</v>
      </c>
    </row>
    <row r="31245" spans="2:2">
      <c r="B31245">
        <f t="shared" si="697"/>
        <v>17</v>
      </c>
    </row>
    <row r="31246" spans="2:2">
      <c r="B31246">
        <f t="shared" si="697"/>
        <v>17</v>
      </c>
    </row>
    <row r="31247" spans="2:2">
      <c r="B31247">
        <f t="shared" si="697"/>
        <v>17</v>
      </c>
    </row>
    <row r="31248" spans="2:2">
      <c r="B31248">
        <f t="shared" si="697"/>
        <v>17</v>
      </c>
    </row>
    <row r="31249" spans="2:2">
      <c r="B31249">
        <f t="shared" si="697"/>
        <v>17</v>
      </c>
    </row>
    <row r="31250" spans="2:2">
      <c r="B31250">
        <f t="shared" si="697"/>
        <v>17</v>
      </c>
    </row>
    <row r="31251" spans="2:2">
      <c r="B31251">
        <f t="shared" si="697"/>
        <v>17</v>
      </c>
    </row>
    <row r="31252" spans="2:2">
      <c r="B31252">
        <f t="shared" si="697"/>
        <v>17</v>
      </c>
    </row>
    <row r="31253" spans="2:2">
      <c r="B31253">
        <f t="shared" si="697"/>
        <v>17</v>
      </c>
    </row>
    <row r="31254" spans="2:2">
      <c r="B31254">
        <f t="shared" si="697"/>
        <v>17</v>
      </c>
    </row>
    <row r="31255" spans="2:2">
      <c r="B31255">
        <f t="shared" si="697"/>
        <v>17</v>
      </c>
    </row>
    <row r="31256" spans="2:2">
      <c r="B31256">
        <f t="shared" si="697"/>
        <v>17</v>
      </c>
    </row>
    <row r="31257" spans="2:2">
      <c r="B31257">
        <f t="shared" si="697"/>
        <v>17</v>
      </c>
    </row>
    <row r="31258" spans="2:2">
      <c r="B31258">
        <f t="shared" si="697"/>
        <v>17</v>
      </c>
    </row>
    <row r="31259" spans="2:2">
      <c r="B31259">
        <f t="shared" si="697"/>
        <v>17</v>
      </c>
    </row>
    <row r="31260" spans="2:2">
      <c r="B31260">
        <f t="shared" si="697"/>
        <v>17</v>
      </c>
    </row>
    <row r="31261" spans="2:2">
      <c r="B31261">
        <f t="shared" si="697"/>
        <v>17</v>
      </c>
    </row>
    <row r="31262" spans="2:2">
      <c r="B31262">
        <f t="shared" si="697"/>
        <v>17</v>
      </c>
    </row>
    <row r="31263" spans="2:2">
      <c r="B31263">
        <f t="shared" si="697"/>
        <v>17</v>
      </c>
    </row>
    <row r="31264" spans="2:2">
      <c r="B31264">
        <f t="shared" si="697"/>
        <v>17</v>
      </c>
    </row>
    <row r="31265" spans="2:2">
      <c r="B31265">
        <f t="shared" si="697"/>
        <v>17</v>
      </c>
    </row>
    <row r="31266" spans="2:2">
      <c r="B31266">
        <f t="shared" si="697"/>
        <v>17</v>
      </c>
    </row>
    <row r="31267" spans="2:2">
      <c r="B31267">
        <f t="shared" si="697"/>
        <v>17</v>
      </c>
    </row>
    <row r="31268" spans="2:2">
      <c r="B31268">
        <f t="shared" si="697"/>
        <v>17</v>
      </c>
    </row>
    <row r="31269" spans="2:2">
      <c r="B31269">
        <f t="shared" si="697"/>
        <v>17</v>
      </c>
    </row>
    <row r="31270" spans="2:2">
      <c r="B31270">
        <f t="shared" si="697"/>
        <v>17</v>
      </c>
    </row>
    <row r="31271" spans="2:2">
      <c r="B31271">
        <f t="shared" si="697"/>
        <v>17</v>
      </c>
    </row>
    <row r="31272" spans="2:2">
      <c r="B31272">
        <f t="shared" si="697"/>
        <v>17</v>
      </c>
    </row>
    <row r="31273" spans="2:2">
      <c r="B31273">
        <f t="shared" si="697"/>
        <v>17</v>
      </c>
    </row>
    <row r="31274" spans="2:2">
      <c r="B31274">
        <f t="shared" si="697"/>
        <v>17</v>
      </c>
    </row>
    <row r="31275" spans="2:2">
      <c r="B31275">
        <f t="shared" si="697"/>
        <v>17</v>
      </c>
    </row>
    <row r="31276" spans="2:2">
      <c r="B31276">
        <f t="shared" si="697"/>
        <v>17</v>
      </c>
    </row>
    <row r="31277" spans="2:2">
      <c r="B31277">
        <f t="shared" si="697"/>
        <v>17</v>
      </c>
    </row>
    <row r="31278" spans="2:2">
      <c r="B31278">
        <f t="shared" si="697"/>
        <v>17</v>
      </c>
    </row>
    <row r="31279" spans="2:2">
      <c r="B31279">
        <f t="shared" si="697"/>
        <v>17</v>
      </c>
    </row>
    <row r="31280" spans="2:2">
      <c r="B31280">
        <f t="shared" si="697"/>
        <v>17</v>
      </c>
    </row>
    <row r="31281" spans="2:2">
      <c r="B31281">
        <f t="shared" si="697"/>
        <v>17</v>
      </c>
    </row>
    <row r="31282" spans="2:2">
      <c r="B31282">
        <f t="shared" si="697"/>
        <v>17</v>
      </c>
    </row>
    <row r="31283" spans="2:2">
      <c r="B31283">
        <f t="shared" si="697"/>
        <v>17</v>
      </c>
    </row>
    <row r="31284" spans="2:2">
      <c r="B31284">
        <f t="shared" si="697"/>
        <v>17</v>
      </c>
    </row>
    <row r="31285" spans="2:2">
      <c r="B31285">
        <f t="shared" si="697"/>
        <v>17</v>
      </c>
    </row>
    <row r="31286" spans="2:2">
      <c r="B31286">
        <f t="shared" si="697"/>
        <v>17</v>
      </c>
    </row>
    <row r="31287" spans="2:2">
      <c r="B31287">
        <f t="shared" si="697"/>
        <v>17</v>
      </c>
    </row>
    <row r="31288" spans="2:2">
      <c r="B31288">
        <f t="shared" si="697"/>
        <v>17</v>
      </c>
    </row>
    <row r="31289" spans="2:2">
      <c r="B31289">
        <f t="shared" si="697"/>
        <v>17</v>
      </c>
    </row>
    <row r="31290" spans="2:2">
      <c r="B31290">
        <f t="shared" si="697"/>
        <v>17</v>
      </c>
    </row>
    <row r="31291" spans="2:2">
      <c r="B31291">
        <f t="shared" si="697"/>
        <v>17</v>
      </c>
    </row>
    <row r="31292" spans="2:2">
      <c r="B31292">
        <f t="shared" si="697"/>
        <v>17</v>
      </c>
    </row>
    <row r="31293" spans="2:2">
      <c r="B31293">
        <f t="shared" si="697"/>
        <v>17</v>
      </c>
    </row>
    <row r="31294" spans="2:2">
      <c r="B31294">
        <f t="shared" si="697"/>
        <v>17</v>
      </c>
    </row>
    <row r="31295" spans="2:2">
      <c r="B31295">
        <f t="shared" si="697"/>
        <v>17</v>
      </c>
    </row>
    <row r="31296" spans="2:2">
      <c r="B31296">
        <f t="shared" si="697"/>
        <v>17</v>
      </c>
    </row>
    <row r="31297" spans="2:2">
      <c r="B31297">
        <f t="shared" si="697"/>
        <v>17</v>
      </c>
    </row>
    <row r="31298" spans="2:2">
      <c r="B31298">
        <f t="shared" si="697"/>
        <v>17</v>
      </c>
    </row>
    <row r="31299" spans="2:2">
      <c r="B31299">
        <f t="shared" si="697"/>
        <v>17</v>
      </c>
    </row>
    <row r="31300" spans="2:2">
      <c r="B31300">
        <f t="shared" si="697"/>
        <v>17</v>
      </c>
    </row>
    <row r="31301" spans="2:2">
      <c r="B31301">
        <f t="shared" ref="B31301:B31364" si="698">+IF(F31300=44085,B31300+1,B31300)</f>
        <v>17</v>
      </c>
    </row>
    <row r="31302" spans="2:2">
      <c r="B31302">
        <f t="shared" si="698"/>
        <v>17</v>
      </c>
    </row>
    <row r="31303" spans="2:2">
      <c r="B31303">
        <f t="shared" si="698"/>
        <v>17</v>
      </c>
    </row>
    <row r="31304" spans="2:2">
      <c r="B31304">
        <f t="shared" si="698"/>
        <v>17</v>
      </c>
    </row>
    <row r="31305" spans="2:2">
      <c r="B31305">
        <f t="shared" si="698"/>
        <v>17</v>
      </c>
    </row>
    <row r="31306" spans="2:2">
      <c r="B31306">
        <f t="shared" si="698"/>
        <v>17</v>
      </c>
    </row>
    <row r="31307" spans="2:2">
      <c r="B31307">
        <f t="shared" si="698"/>
        <v>17</v>
      </c>
    </row>
    <row r="31308" spans="2:2">
      <c r="B31308">
        <f t="shared" si="698"/>
        <v>17</v>
      </c>
    </row>
    <row r="31309" spans="2:2">
      <c r="B31309">
        <f t="shared" si="698"/>
        <v>17</v>
      </c>
    </row>
    <row r="31310" spans="2:2">
      <c r="B31310">
        <f t="shared" si="698"/>
        <v>17</v>
      </c>
    </row>
    <row r="31311" spans="2:2">
      <c r="B31311">
        <f t="shared" si="698"/>
        <v>17</v>
      </c>
    </row>
    <row r="31312" spans="2:2">
      <c r="B31312">
        <f t="shared" si="698"/>
        <v>17</v>
      </c>
    </row>
    <row r="31313" spans="2:2">
      <c r="B31313">
        <f t="shared" si="698"/>
        <v>17</v>
      </c>
    </row>
    <row r="31314" spans="2:2">
      <c r="B31314">
        <f t="shared" si="698"/>
        <v>17</v>
      </c>
    </row>
    <row r="31315" spans="2:2">
      <c r="B31315">
        <f t="shared" si="698"/>
        <v>17</v>
      </c>
    </row>
    <row r="31316" spans="2:2">
      <c r="B31316">
        <f t="shared" si="698"/>
        <v>17</v>
      </c>
    </row>
    <row r="31317" spans="2:2">
      <c r="B31317">
        <f t="shared" si="698"/>
        <v>17</v>
      </c>
    </row>
    <row r="31318" spans="2:2">
      <c r="B31318">
        <f t="shared" si="698"/>
        <v>17</v>
      </c>
    </row>
    <row r="31319" spans="2:2">
      <c r="B31319">
        <f t="shared" si="698"/>
        <v>17</v>
      </c>
    </row>
    <row r="31320" spans="2:2">
      <c r="B31320">
        <f t="shared" si="698"/>
        <v>17</v>
      </c>
    </row>
    <row r="31321" spans="2:2">
      <c r="B31321">
        <f t="shared" si="698"/>
        <v>17</v>
      </c>
    </row>
    <row r="31322" spans="2:2">
      <c r="B31322">
        <f t="shared" si="698"/>
        <v>17</v>
      </c>
    </row>
    <row r="31323" spans="2:2">
      <c r="B31323">
        <f t="shared" si="698"/>
        <v>17</v>
      </c>
    </row>
    <row r="31324" spans="2:2">
      <c r="B31324">
        <f t="shared" si="698"/>
        <v>17</v>
      </c>
    </row>
    <row r="31325" spans="2:2">
      <c r="B31325">
        <f t="shared" si="698"/>
        <v>17</v>
      </c>
    </row>
    <row r="31326" spans="2:2">
      <c r="B31326">
        <f t="shared" si="698"/>
        <v>17</v>
      </c>
    </row>
    <row r="31327" spans="2:2">
      <c r="B31327">
        <f t="shared" si="698"/>
        <v>17</v>
      </c>
    </row>
    <row r="31328" spans="2:2">
      <c r="B31328">
        <f t="shared" si="698"/>
        <v>17</v>
      </c>
    </row>
    <row r="31329" spans="2:2">
      <c r="B31329">
        <f t="shared" si="698"/>
        <v>17</v>
      </c>
    </row>
    <row r="31330" spans="2:2">
      <c r="B31330">
        <f t="shared" si="698"/>
        <v>17</v>
      </c>
    </row>
    <row r="31331" spans="2:2">
      <c r="B31331">
        <f t="shared" si="698"/>
        <v>17</v>
      </c>
    </row>
    <row r="31332" spans="2:2">
      <c r="B31332">
        <f t="shared" si="698"/>
        <v>17</v>
      </c>
    </row>
    <row r="31333" spans="2:2">
      <c r="B31333">
        <f t="shared" si="698"/>
        <v>17</v>
      </c>
    </row>
    <row r="31334" spans="2:2">
      <c r="B31334">
        <f t="shared" si="698"/>
        <v>17</v>
      </c>
    </row>
    <row r="31335" spans="2:2">
      <c r="B31335">
        <f t="shared" si="698"/>
        <v>17</v>
      </c>
    </row>
    <row r="31336" spans="2:2">
      <c r="B31336">
        <f t="shared" si="698"/>
        <v>17</v>
      </c>
    </row>
    <row r="31337" spans="2:2">
      <c r="B31337">
        <f t="shared" si="698"/>
        <v>17</v>
      </c>
    </row>
    <row r="31338" spans="2:2">
      <c r="B31338">
        <f t="shared" si="698"/>
        <v>17</v>
      </c>
    </row>
    <row r="31339" spans="2:2">
      <c r="B31339">
        <f t="shared" si="698"/>
        <v>17</v>
      </c>
    </row>
    <row r="31340" spans="2:2">
      <c r="B31340">
        <f t="shared" si="698"/>
        <v>17</v>
      </c>
    </row>
    <row r="31341" spans="2:2">
      <c r="B31341">
        <f t="shared" si="698"/>
        <v>17</v>
      </c>
    </row>
    <row r="31342" spans="2:2">
      <c r="B31342">
        <f t="shared" si="698"/>
        <v>17</v>
      </c>
    </row>
    <row r="31343" spans="2:2">
      <c r="B31343">
        <f t="shared" si="698"/>
        <v>17</v>
      </c>
    </row>
    <row r="31344" spans="2:2">
      <c r="B31344">
        <f t="shared" si="698"/>
        <v>17</v>
      </c>
    </row>
    <row r="31345" spans="2:2">
      <c r="B31345">
        <f t="shared" si="698"/>
        <v>17</v>
      </c>
    </row>
    <row r="31346" spans="2:2">
      <c r="B31346">
        <f t="shared" si="698"/>
        <v>17</v>
      </c>
    </row>
    <row r="31347" spans="2:2">
      <c r="B31347">
        <f t="shared" si="698"/>
        <v>17</v>
      </c>
    </row>
    <row r="31348" spans="2:2">
      <c r="B31348">
        <f t="shared" si="698"/>
        <v>17</v>
      </c>
    </row>
    <row r="31349" spans="2:2">
      <c r="B31349">
        <f t="shared" si="698"/>
        <v>17</v>
      </c>
    </row>
    <row r="31350" spans="2:2">
      <c r="B31350">
        <f t="shared" si="698"/>
        <v>17</v>
      </c>
    </row>
    <row r="31351" spans="2:2">
      <c r="B31351">
        <f t="shared" si="698"/>
        <v>17</v>
      </c>
    </row>
    <row r="31352" spans="2:2">
      <c r="B31352">
        <f t="shared" si="698"/>
        <v>17</v>
      </c>
    </row>
    <row r="31353" spans="2:2">
      <c r="B31353">
        <f t="shared" si="698"/>
        <v>17</v>
      </c>
    </row>
    <row r="31354" spans="2:2">
      <c r="B31354">
        <f t="shared" si="698"/>
        <v>17</v>
      </c>
    </row>
    <row r="31355" spans="2:2">
      <c r="B31355">
        <f t="shared" si="698"/>
        <v>17</v>
      </c>
    </row>
    <row r="31356" spans="2:2">
      <c r="B31356">
        <f t="shared" si="698"/>
        <v>17</v>
      </c>
    </row>
    <row r="31357" spans="2:2">
      <c r="B31357">
        <f t="shared" si="698"/>
        <v>17</v>
      </c>
    </row>
    <row r="31358" spans="2:2">
      <c r="B31358">
        <f t="shared" si="698"/>
        <v>17</v>
      </c>
    </row>
    <row r="31359" spans="2:2">
      <c r="B31359">
        <f t="shared" si="698"/>
        <v>17</v>
      </c>
    </row>
    <row r="31360" spans="2:2">
      <c r="B31360">
        <f t="shared" si="698"/>
        <v>17</v>
      </c>
    </row>
    <row r="31361" spans="2:2">
      <c r="B31361">
        <f t="shared" si="698"/>
        <v>17</v>
      </c>
    </row>
    <row r="31362" spans="2:2">
      <c r="B31362">
        <f t="shared" si="698"/>
        <v>17</v>
      </c>
    </row>
    <row r="31363" spans="2:2">
      <c r="B31363">
        <f t="shared" si="698"/>
        <v>17</v>
      </c>
    </row>
    <row r="31364" spans="2:2">
      <c r="B31364">
        <f t="shared" si="698"/>
        <v>17</v>
      </c>
    </row>
    <row r="31365" spans="2:2">
      <c r="B31365">
        <f t="shared" ref="B31365:B31428" si="699">+IF(F31364=44085,B31364+1,B31364)</f>
        <v>17</v>
      </c>
    </row>
    <row r="31366" spans="2:2">
      <c r="B31366">
        <f t="shared" si="699"/>
        <v>17</v>
      </c>
    </row>
    <row r="31367" spans="2:2">
      <c r="B31367">
        <f t="shared" si="699"/>
        <v>17</v>
      </c>
    </row>
    <row r="31368" spans="2:2">
      <c r="B31368">
        <f t="shared" si="699"/>
        <v>17</v>
      </c>
    </row>
    <row r="31369" spans="2:2">
      <c r="B31369">
        <f t="shared" si="699"/>
        <v>17</v>
      </c>
    </row>
    <row r="31370" spans="2:2">
      <c r="B31370">
        <f t="shared" si="699"/>
        <v>17</v>
      </c>
    </row>
    <row r="31371" spans="2:2">
      <c r="B31371">
        <f t="shared" si="699"/>
        <v>17</v>
      </c>
    </row>
    <row r="31372" spans="2:2">
      <c r="B31372">
        <f t="shared" si="699"/>
        <v>17</v>
      </c>
    </row>
    <row r="31373" spans="2:2">
      <c r="B31373">
        <f t="shared" si="699"/>
        <v>17</v>
      </c>
    </row>
    <row r="31374" spans="2:2">
      <c r="B31374">
        <f t="shared" si="699"/>
        <v>17</v>
      </c>
    </row>
    <row r="31375" spans="2:2">
      <c r="B31375">
        <f t="shared" si="699"/>
        <v>17</v>
      </c>
    </row>
    <row r="31376" spans="2:2">
      <c r="B31376">
        <f t="shared" si="699"/>
        <v>17</v>
      </c>
    </row>
    <row r="31377" spans="2:2">
      <c r="B31377">
        <f t="shared" si="699"/>
        <v>17</v>
      </c>
    </row>
    <row r="31378" spans="2:2">
      <c r="B31378">
        <f t="shared" si="699"/>
        <v>17</v>
      </c>
    </row>
    <row r="31379" spans="2:2">
      <c r="B31379">
        <f t="shared" si="699"/>
        <v>17</v>
      </c>
    </row>
    <row r="31380" spans="2:2">
      <c r="B31380">
        <f t="shared" si="699"/>
        <v>17</v>
      </c>
    </row>
    <row r="31381" spans="2:2">
      <c r="B31381">
        <f t="shared" si="699"/>
        <v>17</v>
      </c>
    </row>
    <row r="31382" spans="2:2">
      <c r="B31382">
        <f t="shared" si="699"/>
        <v>17</v>
      </c>
    </row>
    <row r="31383" spans="2:2">
      <c r="B31383">
        <f t="shared" si="699"/>
        <v>17</v>
      </c>
    </row>
    <row r="31384" spans="2:2">
      <c r="B31384">
        <f t="shared" si="699"/>
        <v>17</v>
      </c>
    </row>
    <row r="31385" spans="2:2">
      <c r="B31385">
        <f t="shared" si="699"/>
        <v>17</v>
      </c>
    </row>
    <row r="31386" spans="2:2">
      <c r="B31386">
        <f t="shared" si="699"/>
        <v>17</v>
      </c>
    </row>
    <row r="31387" spans="2:2">
      <c r="B31387">
        <f t="shared" si="699"/>
        <v>17</v>
      </c>
    </row>
    <row r="31388" spans="2:2">
      <c r="B31388">
        <f t="shared" si="699"/>
        <v>17</v>
      </c>
    </row>
    <row r="31389" spans="2:2">
      <c r="B31389">
        <f t="shared" si="699"/>
        <v>17</v>
      </c>
    </row>
    <row r="31390" spans="2:2">
      <c r="B31390">
        <f t="shared" si="699"/>
        <v>17</v>
      </c>
    </row>
    <row r="31391" spans="2:2">
      <c r="B31391">
        <f t="shared" si="699"/>
        <v>17</v>
      </c>
    </row>
    <row r="31392" spans="2:2">
      <c r="B31392">
        <f t="shared" si="699"/>
        <v>17</v>
      </c>
    </row>
    <row r="31393" spans="2:2">
      <c r="B31393">
        <f t="shared" si="699"/>
        <v>17</v>
      </c>
    </row>
    <row r="31394" spans="2:2">
      <c r="B31394">
        <f t="shared" si="699"/>
        <v>17</v>
      </c>
    </row>
    <row r="31395" spans="2:2">
      <c r="B31395">
        <f t="shared" si="699"/>
        <v>17</v>
      </c>
    </row>
    <row r="31396" spans="2:2">
      <c r="B31396">
        <f t="shared" si="699"/>
        <v>17</v>
      </c>
    </row>
    <row r="31397" spans="2:2">
      <c r="B31397">
        <f t="shared" si="699"/>
        <v>17</v>
      </c>
    </row>
    <row r="31398" spans="2:2">
      <c r="B31398">
        <f t="shared" si="699"/>
        <v>17</v>
      </c>
    </row>
    <row r="31399" spans="2:2">
      <c r="B31399">
        <f t="shared" si="699"/>
        <v>17</v>
      </c>
    </row>
    <row r="31400" spans="2:2">
      <c r="B31400">
        <f t="shared" si="699"/>
        <v>17</v>
      </c>
    </row>
    <row r="31401" spans="2:2">
      <c r="B31401">
        <f t="shared" si="699"/>
        <v>17</v>
      </c>
    </row>
    <row r="31402" spans="2:2">
      <c r="B31402">
        <f t="shared" si="699"/>
        <v>17</v>
      </c>
    </row>
    <row r="31403" spans="2:2">
      <c r="B31403">
        <f t="shared" si="699"/>
        <v>17</v>
      </c>
    </row>
    <row r="31404" spans="2:2">
      <c r="B31404">
        <f t="shared" si="699"/>
        <v>17</v>
      </c>
    </row>
    <row r="31405" spans="2:2">
      <c r="B31405">
        <f t="shared" si="699"/>
        <v>17</v>
      </c>
    </row>
    <row r="31406" spans="2:2">
      <c r="B31406">
        <f t="shared" si="699"/>
        <v>17</v>
      </c>
    </row>
    <row r="31407" spans="2:2">
      <c r="B31407">
        <f t="shared" si="699"/>
        <v>17</v>
      </c>
    </row>
    <row r="31408" spans="2:2">
      <c r="B31408">
        <f t="shared" si="699"/>
        <v>17</v>
      </c>
    </row>
    <row r="31409" spans="2:2">
      <c r="B31409">
        <f t="shared" si="699"/>
        <v>17</v>
      </c>
    </row>
    <row r="31410" spans="2:2">
      <c r="B31410">
        <f t="shared" si="699"/>
        <v>17</v>
      </c>
    </row>
    <row r="31411" spans="2:2">
      <c r="B31411">
        <f t="shared" si="699"/>
        <v>17</v>
      </c>
    </row>
    <row r="31412" spans="2:2">
      <c r="B31412">
        <f t="shared" si="699"/>
        <v>17</v>
      </c>
    </row>
    <row r="31413" spans="2:2">
      <c r="B31413">
        <f t="shared" si="699"/>
        <v>17</v>
      </c>
    </row>
    <row r="31414" spans="2:2">
      <c r="B31414">
        <f t="shared" si="699"/>
        <v>17</v>
      </c>
    </row>
    <row r="31415" spans="2:2">
      <c r="B31415">
        <f t="shared" si="699"/>
        <v>17</v>
      </c>
    </row>
    <row r="31416" spans="2:2">
      <c r="B31416">
        <f t="shared" si="699"/>
        <v>17</v>
      </c>
    </row>
    <row r="31417" spans="2:2">
      <c r="B31417">
        <f t="shared" si="699"/>
        <v>17</v>
      </c>
    </row>
    <row r="31418" spans="2:2">
      <c r="B31418">
        <f t="shared" si="699"/>
        <v>17</v>
      </c>
    </row>
    <row r="31419" spans="2:2">
      <c r="B31419">
        <f t="shared" si="699"/>
        <v>17</v>
      </c>
    </row>
    <row r="31420" spans="2:2">
      <c r="B31420">
        <f t="shared" si="699"/>
        <v>17</v>
      </c>
    </row>
    <row r="31421" spans="2:2">
      <c r="B31421">
        <f t="shared" si="699"/>
        <v>17</v>
      </c>
    </row>
    <row r="31422" spans="2:2">
      <c r="B31422">
        <f t="shared" si="699"/>
        <v>17</v>
      </c>
    </row>
    <row r="31423" spans="2:2">
      <c r="B31423">
        <f t="shared" si="699"/>
        <v>17</v>
      </c>
    </row>
    <row r="31424" spans="2:2">
      <c r="B31424">
        <f t="shared" si="699"/>
        <v>17</v>
      </c>
    </row>
    <row r="31425" spans="2:2">
      <c r="B31425">
        <f t="shared" si="699"/>
        <v>17</v>
      </c>
    </row>
    <row r="31426" spans="2:2">
      <c r="B31426">
        <f t="shared" si="699"/>
        <v>17</v>
      </c>
    </row>
    <row r="31427" spans="2:2">
      <c r="B31427">
        <f t="shared" si="699"/>
        <v>17</v>
      </c>
    </row>
    <row r="31428" spans="2:2">
      <c r="B31428">
        <f t="shared" si="699"/>
        <v>17</v>
      </c>
    </row>
    <row r="31429" spans="2:2">
      <c r="B31429">
        <f t="shared" ref="B31429:B31492" si="700">+IF(F31428=44085,B31428+1,B31428)</f>
        <v>17</v>
      </c>
    </row>
    <row r="31430" spans="2:2">
      <c r="B31430">
        <f t="shared" si="700"/>
        <v>17</v>
      </c>
    </row>
    <row r="31431" spans="2:2">
      <c r="B31431">
        <f t="shared" si="700"/>
        <v>17</v>
      </c>
    </row>
    <row r="31432" spans="2:2">
      <c r="B31432">
        <f t="shared" si="700"/>
        <v>17</v>
      </c>
    </row>
    <row r="31433" spans="2:2">
      <c r="B31433">
        <f t="shared" si="700"/>
        <v>17</v>
      </c>
    </row>
    <row r="31434" spans="2:2">
      <c r="B31434">
        <f t="shared" si="700"/>
        <v>17</v>
      </c>
    </row>
    <row r="31435" spans="2:2">
      <c r="B31435">
        <f t="shared" si="700"/>
        <v>17</v>
      </c>
    </row>
    <row r="31436" spans="2:2">
      <c r="B31436">
        <f t="shared" si="700"/>
        <v>17</v>
      </c>
    </row>
    <row r="31437" spans="2:2">
      <c r="B31437">
        <f t="shared" si="700"/>
        <v>17</v>
      </c>
    </row>
    <row r="31438" spans="2:2">
      <c r="B31438">
        <f t="shared" si="700"/>
        <v>17</v>
      </c>
    </row>
    <row r="31439" spans="2:2">
      <c r="B31439">
        <f t="shared" si="700"/>
        <v>17</v>
      </c>
    </row>
    <row r="31440" spans="2:2">
      <c r="B31440">
        <f t="shared" si="700"/>
        <v>17</v>
      </c>
    </row>
    <row r="31441" spans="2:2">
      <c r="B31441">
        <f t="shared" si="700"/>
        <v>17</v>
      </c>
    </row>
    <row r="31442" spans="2:2">
      <c r="B31442">
        <f t="shared" si="700"/>
        <v>17</v>
      </c>
    </row>
    <row r="31443" spans="2:2">
      <c r="B31443">
        <f t="shared" si="700"/>
        <v>17</v>
      </c>
    </row>
    <row r="31444" spans="2:2">
      <c r="B31444">
        <f t="shared" si="700"/>
        <v>17</v>
      </c>
    </row>
    <row r="31445" spans="2:2">
      <c r="B31445">
        <f t="shared" si="700"/>
        <v>17</v>
      </c>
    </row>
    <row r="31446" spans="2:2">
      <c r="B31446">
        <f t="shared" si="700"/>
        <v>17</v>
      </c>
    </row>
    <row r="31447" spans="2:2">
      <c r="B31447">
        <f t="shared" si="700"/>
        <v>17</v>
      </c>
    </row>
    <row r="31448" spans="2:2">
      <c r="B31448">
        <f t="shared" si="700"/>
        <v>17</v>
      </c>
    </row>
    <row r="31449" spans="2:2">
      <c r="B31449">
        <f t="shared" si="700"/>
        <v>17</v>
      </c>
    </row>
    <row r="31450" spans="2:2">
      <c r="B31450">
        <f t="shared" si="700"/>
        <v>17</v>
      </c>
    </row>
    <row r="31451" spans="2:2">
      <c r="B31451">
        <f t="shared" si="700"/>
        <v>17</v>
      </c>
    </row>
    <row r="31452" spans="2:2">
      <c r="B31452">
        <f t="shared" si="700"/>
        <v>17</v>
      </c>
    </row>
    <row r="31453" spans="2:2">
      <c r="B31453">
        <f t="shared" si="700"/>
        <v>17</v>
      </c>
    </row>
    <row r="31454" spans="2:2">
      <c r="B31454">
        <f t="shared" si="700"/>
        <v>17</v>
      </c>
    </row>
    <row r="31455" spans="2:2">
      <c r="B31455">
        <f t="shared" si="700"/>
        <v>17</v>
      </c>
    </row>
    <row r="31456" spans="2:2">
      <c r="B31456">
        <f t="shared" si="700"/>
        <v>17</v>
      </c>
    </row>
    <row r="31457" spans="2:2">
      <c r="B31457">
        <f t="shared" si="700"/>
        <v>17</v>
      </c>
    </row>
    <row r="31458" spans="2:2">
      <c r="B31458">
        <f t="shared" si="700"/>
        <v>17</v>
      </c>
    </row>
    <row r="31459" spans="2:2">
      <c r="B31459">
        <f t="shared" si="700"/>
        <v>17</v>
      </c>
    </row>
    <row r="31460" spans="2:2">
      <c r="B31460">
        <f t="shared" si="700"/>
        <v>17</v>
      </c>
    </row>
    <row r="31461" spans="2:2">
      <c r="B31461">
        <f t="shared" si="700"/>
        <v>17</v>
      </c>
    </row>
    <row r="31462" spans="2:2">
      <c r="B31462">
        <f t="shared" si="700"/>
        <v>17</v>
      </c>
    </row>
    <row r="31463" spans="2:2">
      <c r="B31463">
        <f t="shared" si="700"/>
        <v>17</v>
      </c>
    </row>
    <row r="31464" spans="2:2">
      <c r="B31464">
        <f t="shared" si="700"/>
        <v>17</v>
      </c>
    </row>
    <row r="31465" spans="2:2">
      <c r="B31465">
        <f t="shared" si="700"/>
        <v>17</v>
      </c>
    </row>
    <row r="31466" spans="2:2">
      <c r="B31466">
        <f t="shared" si="700"/>
        <v>17</v>
      </c>
    </row>
    <row r="31467" spans="2:2">
      <c r="B31467">
        <f t="shared" si="700"/>
        <v>17</v>
      </c>
    </row>
    <row r="31468" spans="2:2">
      <c r="B31468">
        <f t="shared" si="700"/>
        <v>17</v>
      </c>
    </row>
    <row r="31469" spans="2:2">
      <c r="B31469">
        <f t="shared" si="700"/>
        <v>17</v>
      </c>
    </row>
    <row r="31470" spans="2:2">
      <c r="B31470">
        <f t="shared" si="700"/>
        <v>17</v>
      </c>
    </row>
    <row r="31471" spans="2:2">
      <c r="B31471">
        <f t="shared" si="700"/>
        <v>17</v>
      </c>
    </row>
    <row r="31472" spans="2:2">
      <c r="B31472">
        <f t="shared" si="700"/>
        <v>17</v>
      </c>
    </row>
    <row r="31473" spans="2:2">
      <c r="B31473">
        <f t="shared" si="700"/>
        <v>17</v>
      </c>
    </row>
    <row r="31474" spans="2:2">
      <c r="B31474">
        <f t="shared" si="700"/>
        <v>17</v>
      </c>
    </row>
    <row r="31475" spans="2:2">
      <c r="B31475">
        <f t="shared" si="700"/>
        <v>17</v>
      </c>
    </row>
    <row r="31476" spans="2:2">
      <c r="B31476">
        <f t="shared" si="700"/>
        <v>17</v>
      </c>
    </row>
    <row r="31477" spans="2:2">
      <c r="B31477">
        <f t="shared" si="700"/>
        <v>17</v>
      </c>
    </row>
    <row r="31478" spans="2:2">
      <c r="B31478">
        <f t="shared" si="700"/>
        <v>17</v>
      </c>
    </row>
    <row r="31479" spans="2:2">
      <c r="B31479">
        <f t="shared" si="700"/>
        <v>17</v>
      </c>
    </row>
    <row r="31480" spans="2:2">
      <c r="B31480">
        <f t="shared" si="700"/>
        <v>17</v>
      </c>
    </row>
    <row r="31481" spans="2:2">
      <c r="B31481">
        <f t="shared" si="700"/>
        <v>17</v>
      </c>
    </row>
    <row r="31482" spans="2:2">
      <c r="B31482">
        <f t="shared" si="700"/>
        <v>17</v>
      </c>
    </row>
    <row r="31483" spans="2:2">
      <c r="B31483">
        <f t="shared" si="700"/>
        <v>17</v>
      </c>
    </row>
    <row r="31484" spans="2:2">
      <c r="B31484">
        <f t="shared" si="700"/>
        <v>17</v>
      </c>
    </row>
    <row r="31485" spans="2:2">
      <c r="B31485">
        <f t="shared" si="700"/>
        <v>17</v>
      </c>
    </row>
    <row r="31486" spans="2:2">
      <c r="B31486">
        <f t="shared" si="700"/>
        <v>17</v>
      </c>
    </row>
    <row r="31487" spans="2:2">
      <c r="B31487">
        <f t="shared" si="700"/>
        <v>17</v>
      </c>
    </row>
    <row r="31488" spans="2:2">
      <c r="B31488">
        <f t="shared" si="700"/>
        <v>17</v>
      </c>
    </row>
    <row r="31489" spans="2:2">
      <c r="B31489">
        <f t="shared" si="700"/>
        <v>17</v>
      </c>
    </row>
    <row r="31490" spans="2:2">
      <c r="B31490">
        <f t="shared" si="700"/>
        <v>17</v>
      </c>
    </row>
    <row r="31491" spans="2:2">
      <c r="B31491">
        <f t="shared" si="700"/>
        <v>17</v>
      </c>
    </row>
    <row r="31492" spans="2:2">
      <c r="B31492">
        <f t="shared" si="700"/>
        <v>17</v>
      </c>
    </row>
    <row r="31493" spans="2:2">
      <c r="B31493">
        <f t="shared" ref="B31493:B31556" si="701">+IF(F31492=44085,B31492+1,B31492)</f>
        <v>17</v>
      </c>
    </row>
    <row r="31494" spans="2:2">
      <c r="B31494">
        <f t="shared" si="701"/>
        <v>17</v>
      </c>
    </row>
    <row r="31495" spans="2:2">
      <c r="B31495">
        <f t="shared" si="701"/>
        <v>17</v>
      </c>
    </row>
    <row r="31496" spans="2:2">
      <c r="B31496">
        <f t="shared" si="701"/>
        <v>17</v>
      </c>
    </row>
    <row r="31497" spans="2:2">
      <c r="B31497">
        <f t="shared" si="701"/>
        <v>17</v>
      </c>
    </row>
    <row r="31498" spans="2:2">
      <c r="B31498">
        <f t="shared" si="701"/>
        <v>17</v>
      </c>
    </row>
    <row r="31499" spans="2:2">
      <c r="B31499">
        <f t="shared" si="701"/>
        <v>17</v>
      </c>
    </row>
    <row r="31500" spans="2:2">
      <c r="B31500">
        <f t="shared" si="701"/>
        <v>17</v>
      </c>
    </row>
    <row r="31501" spans="2:2">
      <c r="B31501">
        <f t="shared" si="701"/>
        <v>17</v>
      </c>
    </row>
    <row r="31502" spans="2:2">
      <c r="B31502">
        <f t="shared" si="701"/>
        <v>17</v>
      </c>
    </row>
    <row r="31503" spans="2:2">
      <c r="B31503">
        <f t="shared" si="701"/>
        <v>17</v>
      </c>
    </row>
    <row r="31504" spans="2:2">
      <c r="B31504">
        <f t="shared" si="701"/>
        <v>17</v>
      </c>
    </row>
    <row r="31505" spans="2:2">
      <c r="B31505">
        <f t="shared" si="701"/>
        <v>17</v>
      </c>
    </row>
    <row r="31506" spans="2:2">
      <c r="B31506">
        <f t="shared" si="701"/>
        <v>17</v>
      </c>
    </row>
    <row r="31507" spans="2:2">
      <c r="B31507">
        <f t="shared" si="701"/>
        <v>17</v>
      </c>
    </row>
    <row r="31508" spans="2:2">
      <c r="B31508">
        <f t="shared" si="701"/>
        <v>17</v>
      </c>
    </row>
    <row r="31509" spans="2:2">
      <c r="B31509">
        <f t="shared" si="701"/>
        <v>17</v>
      </c>
    </row>
    <row r="31510" spans="2:2">
      <c r="B31510">
        <f t="shared" si="701"/>
        <v>17</v>
      </c>
    </row>
    <row r="31511" spans="2:2">
      <c r="B31511">
        <f t="shared" si="701"/>
        <v>17</v>
      </c>
    </row>
    <row r="31512" spans="2:2">
      <c r="B31512">
        <f t="shared" si="701"/>
        <v>17</v>
      </c>
    </row>
    <row r="31513" spans="2:2">
      <c r="B31513">
        <f t="shared" si="701"/>
        <v>17</v>
      </c>
    </row>
    <row r="31514" spans="2:2">
      <c r="B31514">
        <f t="shared" si="701"/>
        <v>17</v>
      </c>
    </row>
    <row r="31515" spans="2:2">
      <c r="B31515">
        <f t="shared" si="701"/>
        <v>17</v>
      </c>
    </row>
    <row r="31516" spans="2:2">
      <c r="B31516">
        <f t="shared" si="701"/>
        <v>17</v>
      </c>
    </row>
    <row r="31517" spans="2:2">
      <c r="B31517">
        <f t="shared" si="701"/>
        <v>17</v>
      </c>
    </row>
    <row r="31518" spans="2:2">
      <c r="B31518">
        <f t="shared" si="701"/>
        <v>17</v>
      </c>
    </row>
    <row r="31519" spans="2:2">
      <c r="B31519">
        <f t="shared" si="701"/>
        <v>17</v>
      </c>
    </row>
    <row r="31520" spans="2:2">
      <c r="B31520">
        <f t="shared" si="701"/>
        <v>17</v>
      </c>
    </row>
    <row r="31521" spans="2:2">
      <c r="B31521">
        <f t="shared" si="701"/>
        <v>17</v>
      </c>
    </row>
    <row r="31522" spans="2:2">
      <c r="B31522">
        <f t="shared" si="701"/>
        <v>17</v>
      </c>
    </row>
    <row r="31523" spans="2:2">
      <c r="B31523">
        <f t="shared" si="701"/>
        <v>17</v>
      </c>
    </row>
    <row r="31524" spans="2:2">
      <c r="B31524">
        <f t="shared" si="701"/>
        <v>17</v>
      </c>
    </row>
    <row r="31525" spans="2:2">
      <c r="B31525">
        <f t="shared" si="701"/>
        <v>17</v>
      </c>
    </row>
    <row r="31526" spans="2:2">
      <c r="B31526">
        <f t="shared" si="701"/>
        <v>17</v>
      </c>
    </row>
    <row r="31527" spans="2:2">
      <c r="B31527">
        <f t="shared" si="701"/>
        <v>17</v>
      </c>
    </row>
    <row r="31528" spans="2:2">
      <c r="B31528">
        <f t="shared" si="701"/>
        <v>17</v>
      </c>
    </row>
    <row r="31529" spans="2:2">
      <c r="B31529">
        <f t="shared" si="701"/>
        <v>17</v>
      </c>
    </row>
    <row r="31530" spans="2:2">
      <c r="B31530">
        <f t="shared" si="701"/>
        <v>17</v>
      </c>
    </row>
    <row r="31531" spans="2:2">
      <c r="B31531">
        <f t="shared" si="701"/>
        <v>17</v>
      </c>
    </row>
    <row r="31532" spans="2:2">
      <c r="B31532">
        <f t="shared" si="701"/>
        <v>17</v>
      </c>
    </row>
    <row r="31533" spans="2:2">
      <c r="B31533">
        <f t="shared" si="701"/>
        <v>17</v>
      </c>
    </row>
    <row r="31534" spans="2:2">
      <c r="B31534">
        <f t="shared" si="701"/>
        <v>17</v>
      </c>
    </row>
    <row r="31535" spans="2:2">
      <c r="B31535">
        <f t="shared" si="701"/>
        <v>17</v>
      </c>
    </row>
    <row r="31536" spans="2:2">
      <c r="B31536">
        <f t="shared" si="701"/>
        <v>17</v>
      </c>
    </row>
    <row r="31537" spans="2:2">
      <c r="B31537">
        <f t="shared" si="701"/>
        <v>17</v>
      </c>
    </row>
    <row r="31538" spans="2:2">
      <c r="B31538">
        <f t="shared" si="701"/>
        <v>17</v>
      </c>
    </row>
    <row r="31539" spans="2:2">
      <c r="B31539">
        <f t="shared" si="701"/>
        <v>17</v>
      </c>
    </row>
    <row r="31540" spans="2:2">
      <c r="B31540">
        <f t="shared" si="701"/>
        <v>17</v>
      </c>
    </row>
    <row r="31541" spans="2:2">
      <c r="B31541">
        <f t="shared" si="701"/>
        <v>17</v>
      </c>
    </row>
    <row r="31542" spans="2:2">
      <c r="B31542">
        <f t="shared" si="701"/>
        <v>17</v>
      </c>
    </row>
    <row r="31543" spans="2:2">
      <c r="B31543">
        <f t="shared" si="701"/>
        <v>17</v>
      </c>
    </row>
    <row r="31544" spans="2:2">
      <c r="B31544">
        <f t="shared" si="701"/>
        <v>17</v>
      </c>
    </row>
    <row r="31545" spans="2:2">
      <c r="B31545">
        <f t="shared" si="701"/>
        <v>17</v>
      </c>
    </row>
    <row r="31546" spans="2:2">
      <c r="B31546">
        <f t="shared" si="701"/>
        <v>17</v>
      </c>
    </row>
    <row r="31547" spans="2:2">
      <c r="B31547">
        <f t="shared" si="701"/>
        <v>17</v>
      </c>
    </row>
    <row r="31548" spans="2:2">
      <c r="B31548">
        <f t="shared" si="701"/>
        <v>17</v>
      </c>
    </row>
    <row r="31549" spans="2:2">
      <c r="B31549">
        <f t="shared" si="701"/>
        <v>17</v>
      </c>
    </row>
    <row r="31550" spans="2:2">
      <c r="B31550">
        <f t="shared" si="701"/>
        <v>17</v>
      </c>
    </row>
    <row r="31551" spans="2:2">
      <c r="B31551">
        <f t="shared" si="701"/>
        <v>17</v>
      </c>
    </row>
    <row r="31552" spans="2:2">
      <c r="B31552">
        <f t="shared" si="701"/>
        <v>17</v>
      </c>
    </row>
    <row r="31553" spans="2:2">
      <c r="B31553">
        <f t="shared" si="701"/>
        <v>17</v>
      </c>
    </row>
    <row r="31554" spans="2:2">
      <c r="B31554">
        <f t="shared" si="701"/>
        <v>17</v>
      </c>
    </row>
    <row r="31555" spans="2:2">
      <c r="B31555">
        <f t="shared" si="701"/>
        <v>17</v>
      </c>
    </row>
    <row r="31556" spans="2:2">
      <c r="B31556">
        <f t="shared" si="701"/>
        <v>17</v>
      </c>
    </row>
    <row r="31557" spans="2:2">
      <c r="B31557">
        <f t="shared" ref="B31557:B31620" si="702">+IF(F31556=44085,B31556+1,B31556)</f>
        <v>17</v>
      </c>
    </row>
    <row r="31558" spans="2:2">
      <c r="B31558">
        <f t="shared" si="702"/>
        <v>17</v>
      </c>
    </row>
    <row r="31559" spans="2:2">
      <c r="B31559">
        <f t="shared" si="702"/>
        <v>17</v>
      </c>
    </row>
    <row r="31560" spans="2:2">
      <c r="B31560">
        <f t="shared" si="702"/>
        <v>17</v>
      </c>
    </row>
    <row r="31561" spans="2:2">
      <c r="B31561">
        <f t="shared" si="702"/>
        <v>17</v>
      </c>
    </row>
    <row r="31562" spans="2:2">
      <c r="B31562">
        <f t="shared" si="702"/>
        <v>17</v>
      </c>
    </row>
    <row r="31563" spans="2:2">
      <c r="B31563">
        <f t="shared" si="702"/>
        <v>17</v>
      </c>
    </row>
    <row r="31564" spans="2:2">
      <c r="B31564">
        <f t="shared" si="702"/>
        <v>17</v>
      </c>
    </row>
    <row r="31565" spans="2:2">
      <c r="B31565">
        <f t="shared" si="702"/>
        <v>17</v>
      </c>
    </row>
    <row r="31566" spans="2:2">
      <c r="B31566">
        <f t="shared" si="702"/>
        <v>17</v>
      </c>
    </row>
    <row r="31567" spans="2:2">
      <c r="B31567">
        <f t="shared" si="702"/>
        <v>17</v>
      </c>
    </row>
    <row r="31568" spans="2:2">
      <c r="B31568">
        <f t="shared" si="702"/>
        <v>17</v>
      </c>
    </row>
    <row r="31569" spans="2:2">
      <c r="B31569">
        <f t="shared" si="702"/>
        <v>17</v>
      </c>
    </row>
    <row r="31570" spans="2:2">
      <c r="B31570">
        <f t="shared" si="702"/>
        <v>17</v>
      </c>
    </row>
    <row r="31571" spans="2:2">
      <c r="B31571">
        <f t="shared" si="702"/>
        <v>17</v>
      </c>
    </row>
    <row r="31572" spans="2:2">
      <c r="B31572">
        <f t="shared" si="702"/>
        <v>17</v>
      </c>
    </row>
    <row r="31573" spans="2:2">
      <c r="B31573">
        <f t="shared" si="702"/>
        <v>17</v>
      </c>
    </row>
    <row r="31574" spans="2:2">
      <c r="B31574">
        <f t="shared" si="702"/>
        <v>17</v>
      </c>
    </row>
    <row r="31575" spans="2:2">
      <c r="B31575">
        <f t="shared" si="702"/>
        <v>17</v>
      </c>
    </row>
    <row r="31576" spans="2:2">
      <c r="B31576">
        <f t="shared" si="702"/>
        <v>17</v>
      </c>
    </row>
    <row r="31577" spans="2:2">
      <c r="B31577">
        <f t="shared" si="702"/>
        <v>17</v>
      </c>
    </row>
    <row r="31578" spans="2:2">
      <c r="B31578">
        <f t="shared" si="702"/>
        <v>17</v>
      </c>
    </row>
    <row r="31579" spans="2:2">
      <c r="B31579">
        <f t="shared" si="702"/>
        <v>17</v>
      </c>
    </row>
    <row r="31580" spans="2:2">
      <c r="B31580">
        <f t="shared" si="702"/>
        <v>17</v>
      </c>
    </row>
    <row r="31581" spans="2:2">
      <c r="B31581">
        <f t="shared" si="702"/>
        <v>17</v>
      </c>
    </row>
    <row r="31582" spans="2:2">
      <c r="B31582">
        <f t="shared" si="702"/>
        <v>17</v>
      </c>
    </row>
    <row r="31583" spans="2:2">
      <c r="B31583">
        <f t="shared" si="702"/>
        <v>17</v>
      </c>
    </row>
    <row r="31584" spans="2:2">
      <c r="B31584">
        <f t="shared" si="702"/>
        <v>17</v>
      </c>
    </row>
    <row r="31585" spans="2:2">
      <c r="B31585">
        <f t="shared" si="702"/>
        <v>17</v>
      </c>
    </row>
    <row r="31586" spans="2:2">
      <c r="B31586">
        <f t="shared" si="702"/>
        <v>17</v>
      </c>
    </row>
    <row r="31587" spans="2:2">
      <c r="B31587">
        <f t="shared" si="702"/>
        <v>17</v>
      </c>
    </row>
    <row r="31588" spans="2:2">
      <c r="B31588">
        <f t="shared" si="702"/>
        <v>17</v>
      </c>
    </row>
    <row r="31589" spans="2:2">
      <c r="B31589">
        <f t="shared" si="702"/>
        <v>17</v>
      </c>
    </row>
    <row r="31590" spans="2:2">
      <c r="B31590">
        <f t="shared" si="702"/>
        <v>17</v>
      </c>
    </row>
    <row r="31591" spans="2:2">
      <c r="B31591">
        <f t="shared" si="702"/>
        <v>17</v>
      </c>
    </row>
    <row r="31592" spans="2:2">
      <c r="B31592">
        <f t="shared" si="702"/>
        <v>17</v>
      </c>
    </row>
    <row r="31593" spans="2:2">
      <c r="B31593">
        <f t="shared" si="702"/>
        <v>17</v>
      </c>
    </row>
    <row r="31594" spans="2:2">
      <c r="B31594">
        <f t="shared" si="702"/>
        <v>17</v>
      </c>
    </row>
    <row r="31595" spans="2:2">
      <c r="B31595">
        <f t="shared" si="702"/>
        <v>17</v>
      </c>
    </row>
    <row r="31596" spans="2:2">
      <c r="B31596">
        <f t="shared" si="702"/>
        <v>17</v>
      </c>
    </row>
    <row r="31597" spans="2:2">
      <c r="B31597">
        <f t="shared" si="702"/>
        <v>17</v>
      </c>
    </row>
    <row r="31598" spans="2:2">
      <c r="B31598">
        <f t="shared" si="702"/>
        <v>17</v>
      </c>
    </row>
    <row r="31599" spans="2:2">
      <c r="B31599">
        <f t="shared" si="702"/>
        <v>17</v>
      </c>
    </row>
    <row r="31600" spans="2:2">
      <c r="B31600">
        <f t="shared" si="702"/>
        <v>17</v>
      </c>
    </row>
    <row r="31601" spans="2:2">
      <c r="B31601">
        <f t="shared" si="702"/>
        <v>17</v>
      </c>
    </row>
    <row r="31602" spans="2:2">
      <c r="B31602">
        <f t="shared" si="702"/>
        <v>17</v>
      </c>
    </row>
    <row r="31603" spans="2:2">
      <c r="B31603">
        <f t="shared" si="702"/>
        <v>17</v>
      </c>
    </row>
    <row r="31604" spans="2:2">
      <c r="B31604">
        <f t="shared" si="702"/>
        <v>17</v>
      </c>
    </row>
    <row r="31605" spans="2:2">
      <c r="B31605">
        <f t="shared" si="702"/>
        <v>17</v>
      </c>
    </row>
    <row r="31606" spans="2:2">
      <c r="B31606">
        <f t="shared" si="702"/>
        <v>17</v>
      </c>
    </row>
    <row r="31607" spans="2:2">
      <c r="B31607">
        <f t="shared" si="702"/>
        <v>17</v>
      </c>
    </row>
    <row r="31608" spans="2:2">
      <c r="B31608">
        <f t="shared" si="702"/>
        <v>17</v>
      </c>
    </row>
    <row r="31609" spans="2:2">
      <c r="B31609">
        <f t="shared" si="702"/>
        <v>17</v>
      </c>
    </row>
    <row r="31610" spans="2:2">
      <c r="B31610">
        <f t="shared" si="702"/>
        <v>17</v>
      </c>
    </row>
    <row r="31611" spans="2:2">
      <c r="B31611">
        <f t="shared" si="702"/>
        <v>17</v>
      </c>
    </row>
    <row r="31612" spans="2:2">
      <c r="B31612">
        <f t="shared" si="702"/>
        <v>17</v>
      </c>
    </row>
    <row r="31613" spans="2:2">
      <c r="B31613">
        <f t="shared" si="702"/>
        <v>17</v>
      </c>
    </row>
    <row r="31614" spans="2:2">
      <c r="B31614">
        <f t="shared" si="702"/>
        <v>17</v>
      </c>
    </row>
    <row r="31615" spans="2:2">
      <c r="B31615">
        <f t="shared" si="702"/>
        <v>17</v>
      </c>
    </row>
    <row r="31616" spans="2:2">
      <c r="B31616">
        <f t="shared" si="702"/>
        <v>17</v>
      </c>
    </row>
    <row r="31617" spans="2:2">
      <c r="B31617">
        <f t="shared" si="702"/>
        <v>17</v>
      </c>
    </row>
    <row r="31618" spans="2:2">
      <c r="B31618">
        <f t="shared" si="702"/>
        <v>17</v>
      </c>
    </row>
    <row r="31619" spans="2:2">
      <c r="B31619">
        <f t="shared" si="702"/>
        <v>17</v>
      </c>
    </row>
    <row r="31620" spans="2:2">
      <c r="B31620">
        <f t="shared" si="702"/>
        <v>17</v>
      </c>
    </row>
    <row r="31621" spans="2:2">
      <c r="B31621">
        <f t="shared" ref="B31621:B31684" si="703">+IF(F31620=44085,B31620+1,B31620)</f>
        <v>17</v>
      </c>
    </row>
    <row r="31622" spans="2:2">
      <c r="B31622">
        <f t="shared" si="703"/>
        <v>17</v>
      </c>
    </row>
    <row r="31623" spans="2:2">
      <c r="B31623">
        <f t="shared" si="703"/>
        <v>17</v>
      </c>
    </row>
    <row r="31624" spans="2:2">
      <c r="B31624">
        <f t="shared" si="703"/>
        <v>17</v>
      </c>
    </row>
    <row r="31625" spans="2:2">
      <c r="B31625">
        <f t="shared" si="703"/>
        <v>17</v>
      </c>
    </row>
    <row r="31626" spans="2:2">
      <c r="B31626">
        <f t="shared" si="703"/>
        <v>17</v>
      </c>
    </row>
    <row r="31627" spans="2:2">
      <c r="B31627">
        <f t="shared" si="703"/>
        <v>17</v>
      </c>
    </row>
    <row r="31628" spans="2:2">
      <c r="B31628">
        <f t="shared" si="703"/>
        <v>17</v>
      </c>
    </row>
    <row r="31629" spans="2:2">
      <c r="B31629">
        <f t="shared" si="703"/>
        <v>17</v>
      </c>
    </row>
    <row r="31630" spans="2:2">
      <c r="B31630">
        <f t="shared" si="703"/>
        <v>17</v>
      </c>
    </row>
    <row r="31631" spans="2:2">
      <c r="B31631">
        <f t="shared" si="703"/>
        <v>17</v>
      </c>
    </row>
    <row r="31632" spans="2:2">
      <c r="B31632">
        <f t="shared" si="703"/>
        <v>17</v>
      </c>
    </row>
    <row r="31633" spans="2:2">
      <c r="B31633">
        <f t="shared" si="703"/>
        <v>17</v>
      </c>
    </row>
    <row r="31634" spans="2:2">
      <c r="B31634">
        <f t="shared" si="703"/>
        <v>17</v>
      </c>
    </row>
    <row r="31635" spans="2:2">
      <c r="B31635">
        <f t="shared" si="703"/>
        <v>17</v>
      </c>
    </row>
    <row r="31636" spans="2:2">
      <c r="B31636">
        <f t="shared" si="703"/>
        <v>17</v>
      </c>
    </row>
    <row r="31637" spans="2:2">
      <c r="B31637">
        <f t="shared" si="703"/>
        <v>17</v>
      </c>
    </row>
    <row r="31638" spans="2:2">
      <c r="B31638">
        <f t="shared" si="703"/>
        <v>17</v>
      </c>
    </row>
    <row r="31639" spans="2:2">
      <c r="B31639">
        <f t="shared" si="703"/>
        <v>17</v>
      </c>
    </row>
    <row r="31640" spans="2:2">
      <c r="B31640">
        <f t="shared" si="703"/>
        <v>17</v>
      </c>
    </row>
    <row r="31641" spans="2:2">
      <c r="B31641">
        <f t="shared" si="703"/>
        <v>17</v>
      </c>
    </row>
    <row r="31642" spans="2:2">
      <c r="B31642">
        <f t="shared" si="703"/>
        <v>17</v>
      </c>
    </row>
    <row r="31643" spans="2:2">
      <c r="B31643">
        <f t="shared" si="703"/>
        <v>17</v>
      </c>
    </row>
    <row r="31644" spans="2:2">
      <c r="B31644">
        <f t="shared" si="703"/>
        <v>17</v>
      </c>
    </row>
    <row r="31645" spans="2:2">
      <c r="B31645">
        <f t="shared" si="703"/>
        <v>17</v>
      </c>
    </row>
    <row r="31646" spans="2:2">
      <c r="B31646">
        <f t="shared" si="703"/>
        <v>17</v>
      </c>
    </row>
    <row r="31647" spans="2:2">
      <c r="B31647">
        <f t="shared" si="703"/>
        <v>17</v>
      </c>
    </row>
    <row r="31648" spans="2:2">
      <c r="B31648">
        <f t="shared" si="703"/>
        <v>17</v>
      </c>
    </row>
    <row r="31649" spans="2:2">
      <c r="B31649">
        <f t="shared" si="703"/>
        <v>17</v>
      </c>
    </row>
    <row r="31650" spans="2:2">
      <c r="B31650">
        <f t="shared" si="703"/>
        <v>17</v>
      </c>
    </row>
    <row r="31651" spans="2:2">
      <c r="B31651">
        <f t="shared" si="703"/>
        <v>17</v>
      </c>
    </row>
    <row r="31652" spans="2:2">
      <c r="B31652">
        <f t="shared" si="703"/>
        <v>17</v>
      </c>
    </row>
    <row r="31653" spans="2:2">
      <c r="B31653">
        <f t="shared" si="703"/>
        <v>17</v>
      </c>
    </row>
    <row r="31654" spans="2:2">
      <c r="B31654">
        <f t="shared" si="703"/>
        <v>17</v>
      </c>
    </row>
    <row r="31655" spans="2:2">
      <c r="B31655">
        <f t="shared" si="703"/>
        <v>17</v>
      </c>
    </row>
    <row r="31656" spans="2:2">
      <c r="B31656">
        <f t="shared" si="703"/>
        <v>17</v>
      </c>
    </row>
    <row r="31657" spans="2:2">
      <c r="B31657">
        <f t="shared" si="703"/>
        <v>17</v>
      </c>
    </row>
    <row r="31658" spans="2:2">
      <c r="B31658">
        <f t="shared" si="703"/>
        <v>17</v>
      </c>
    </row>
    <row r="31659" spans="2:2">
      <c r="B31659">
        <f t="shared" si="703"/>
        <v>17</v>
      </c>
    </row>
    <row r="31660" spans="2:2">
      <c r="B31660">
        <f t="shared" si="703"/>
        <v>17</v>
      </c>
    </row>
    <row r="31661" spans="2:2">
      <c r="B31661">
        <f t="shared" si="703"/>
        <v>17</v>
      </c>
    </row>
    <row r="31662" spans="2:2">
      <c r="B31662">
        <f t="shared" si="703"/>
        <v>17</v>
      </c>
    </row>
    <row r="31663" spans="2:2">
      <c r="B31663">
        <f t="shared" si="703"/>
        <v>17</v>
      </c>
    </row>
    <row r="31664" spans="2:2">
      <c r="B31664">
        <f t="shared" si="703"/>
        <v>17</v>
      </c>
    </row>
    <row r="31665" spans="2:2">
      <c r="B31665">
        <f t="shared" si="703"/>
        <v>17</v>
      </c>
    </row>
    <row r="31666" spans="2:2">
      <c r="B31666">
        <f t="shared" si="703"/>
        <v>17</v>
      </c>
    </row>
    <row r="31667" spans="2:2">
      <c r="B31667">
        <f t="shared" si="703"/>
        <v>17</v>
      </c>
    </row>
    <row r="31668" spans="2:2">
      <c r="B31668">
        <f t="shared" si="703"/>
        <v>17</v>
      </c>
    </row>
    <row r="31669" spans="2:2">
      <c r="B31669">
        <f t="shared" si="703"/>
        <v>17</v>
      </c>
    </row>
    <row r="31670" spans="2:2">
      <c r="B31670">
        <f t="shared" si="703"/>
        <v>17</v>
      </c>
    </row>
    <row r="31671" spans="2:2">
      <c r="B31671">
        <f t="shared" si="703"/>
        <v>17</v>
      </c>
    </row>
    <row r="31672" spans="2:2">
      <c r="B31672">
        <f t="shared" si="703"/>
        <v>17</v>
      </c>
    </row>
    <row r="31673" spans="2:2">
      <c r="B31673">
        <f t="shared" si="703"/>
        <v>17</v>
      </c>
    </row>
    <row r="31674" spans="2:2">
      <c r="B31674">
        <f t="shared" si="703"/>
        <v>17</v>
      </c>
    </row>
    <row r="31675" spans="2:2">
      <c r="B31675">
        <f t="shared" si="703"/>
        <v>17</v>
      </c>
    </row>
    <row r="31676" spans="2:2">
      <c r="B31676">
        <f t="shared" si="703"/>
        <v>17</v>
      </c>
    </row>
    <row r="31677" spans="2:2">
      <c r="B31677">
        <f t="shared" si="703"/>
        <v>17</v>
      </c>
    </row>
    <row r="31678" spans="2:2">
      <c r="B31678">
        <f t="shared" si="703"/>
        <v>17</v>
      </c>
    </row>
    <row r="31679" spans="2:2">
      <c r="B31679">
        <f t="shared" si="703"/>
        <v>17</v>
      </c>
    </row>
    <row r="31680" spans="2:2">
      <c r="B31680">
        <f t="shared" si="703"/>
        <v>17</v>
      </c>
    </row>
    <row r="31681" spans="2:2">
      <c r="B31681">
        <f t="shared" si="703"/>
        <v>17</v>
      </c>
    </row>
    <row r="31682" spans="2:2">
      <c r="B31682">
        <f t="shared" si="703"/>
        <v>17</v>
      </c>
    </row>
    <row r="31683" spans="2:2">
      <c r="B31683">
        <f t="shared" si="703"/>
        <v>17</v>
      </c>
    </row>
    <row r="31684" spans="2:2">
      <c r="B31684">
        <f t="shared" si="703"/>
        <v>17</v>
      </c>
    </row>
    <row r="31685" spans="2:2">
      <c r="B31685">
        <f t="shared" ref="B31685:B31748" si="704">+IF(F31684=44085,B31684+1,B31684)</f>
        <v>17</v>
      </c>
    </row>
    <row r="31686" spans="2:2">
      <c r="B31686">
        <f t="shared" si="704"/>
        <v>17</v>
      </c>
    </row>
    <row r="31687" spans="2:2">
      <c r="B31687">
        <f t="shared" si="704"/>
        <v>17</v>
      </c>
    </row>
    <row r="31688" spans="2:2">
      <c r="B31688">
        <f t="shared" si="704"/>
        <v>17</v>
      </c>
    </row>
    <row r="31689" spans="2:2">
      <c r="B31689">
        <f t="shared" si="704"/>
        <v>17</v>
      </c>
    </row>
    <row r="31690" spans="2:2">
      <c r="B31690">
        <f t="shared" si="704"/>
        <v>17</v>
      </c>
    </row>
    <row r="31691" spans="2:2">
      <c r="B31691">
        <f t="shared" si="704"/>
        <v>17</v>
      </c>
    </row>
    <row r="31692" spans="2:2">
      <c r="B31692">
        <f t="shared" si="704"/>
        <v>17</v>
      </c>
    </row>
    <row r="31693" spans="2:2">
      <c r="B31693">
        <f t="shared" si="704"/>
        <v>17</v>
      </c>
    </row>
    <row r="31694" spans="2:2">
      <c r="B31694">
        <f t="shared" si="704"/>
        <v>17</v>
      </c>
    </row>
    <row r="31695" spans="2:2">
      <c r="B31695">
        <f t="shared" si="704"/>
        <v>17</v>
      </c>
    </row>
    <row r="31696" spans="2:2">
      <c r="B31696">
        <f t="shared" si="704"/>
        <v>17</v>
      </c>
    </row>
    <row r="31697" spans="2:2">
      <c r="B31697">
        <f t="shared" si="704"/>
        <v>17</v>
      </c>
    </row>
    <row r="31698" spans="2:2">
      <c r="B31698">
        <f t="shared" si="704"/>
        <v>17</v>
      </c>
    </row>
    <row r="31699" spans="2:2">
      <c r="B31699">
        <f t="shared" si="704"/>
        <v>17</v>
      </c>
    </row>
    <row r="31700" spans="2:2">
      <c r="B31700">
        <f t="shared" si="704"/>
        <v>17</v>
      </c>
    </row>
    <row r="31701" spans="2:2">
      <c r="B31701">
        <f t="shared" si="704"/>
        <v>17</v>
      </c>
    </row>
    <row r="31702" spans="2:2">
      <c r="B31702">
        <f t="shared" si="704"/>
        <v>17</v>
      </c>
    </row>
    <row r="31703" spans="2:2">
      <c r="B31703">
        <f t="shared" si="704"/>
        <v>17</v>
      </c>
    </row>
    <row r="31704" spans="2:2">
      <c r="B31704">
        <f t="shared" si="704"/>
        <v>17</v>
      </c>
    </row>
    <row r="31705" spans="2:2">
      <c r="B31705">
        <f t="shared" si="704"/>
        <v>17</v>
      </c>
    </row>
    <row r="31706" spans="2:2">
      <c r="B31706">
        <f t="shared" si="704"/>
        <v>17</v>
      </c>
    </row>
    <row r="31707" spans="2:2">
      <c r="B31707">
        <f t="shared" si="704"/>
        <v>17</v>
      </c>
    </row>
    <row r="31708" spans="2:2">
      <c r="B31708">
        <f t="shared" si="704"/>
        <v>17</v>
      </c>
    </row>
    <row r="31709" spans="2:2">
      <c r="B31709">
        <f t="shared" si="704"/>
        <v>17</v>
      </c>
    </row>
    <row r="31710" spans="2:2">
      <c r="B31710">
        <f t="shared" si="704"/>
        <v>17</v>
      </c>
    </row>
    <row r="31711" spans="2:2">
      <c r="B31711">
        <f t="shared" si="704"/>
        <v>17</v>
      </c>
    </row>
    <row r="31712" spans="2:2">
      <c r="B31712">
        <f t="shared" si="704"/>
        <v>17</v>
      </c>
    </row>
    <row r="31713" spans="2:2">
      <c r="B31713">
        <f t="shared" si="704"/>
        <v>17</v>
      </c>
    </row>
    <row r="31714" spans="2:2">
      <c r="B31714">
        <f t="shared" si="704"/>
        <v>17</v>
      </c>
    </row>
    <row r="31715" spans="2:2">
      <c r="B31715">
        <f t="shared" si="704"/>
        <v>17</v>
      </c>
    </row>
    <row r="31716" spans="2:2">
      <c r="B31716">
        <f t="shared" si="704"/>
        <v>17</v>
      </c>
    </row>
    <row r="31717" spans="2:2">
      <c r="B31717">
        <f t="shared" si="704"/>
        <v>17</v>
      </c>
    </row>
    <row r="31718" spans="2:2">
      <c r="B31718">
        <f t="shared" si="704"/>
        <v>17</v>
      </c>
    </row>
    <row r="31719" spans="2:2">
      <c r="B31719">
        <f t="shared" si="704"/>
        <v>17</v>
      </c>
    </row>
    <row r="31720" spans="2:2">
      <c r="B31720">
        <f t="shared" si="704"/>
        <v>17</v>
      </c>
    </row>
    <row r="31721" spans="2:2">
      <c r="B31721">
        <f t="shared" si="704"/>
        <v>17</v>
      </c>
    </row>
    <row r="31722" spans="2:2">
      <c r="B31722">
        <f t="shared" si="704"/>
        <v>17</v>
      </c>
    </row>
    <row r="31723" spans="2:2">
      <c r="B31723">
        <f t="shared" si="704"/>
        <v>17</v>
      </c>
    </row>
    <row r="31724" spans="2:2">
      <c r="B31724">
        <f t="shared" si="704"/>
        <v>17</v>
      </c>
    </row>
    <row r="31725" spans="2:2">
      <c r="B31725">
        <f t="shared" si="704"/>
        <v>17</v>
      </c>
    </row>
    <row r="31726" spans="2:2">
      <c r="B31726">
        <f t="shared" si="704"/>
        <v>17</v>
      </c>
    </row>
    <row r="31727" spans="2:2">
      <c r="B31727">
        <f t="shared" si="704"/>
        <v>17</v>
      </c>
    </row>
    <row r="31728" spans="2:2">
      <c r="B31728">
        <f t="shared" si="704"/>
        <v>17</v>
      </c>
    </row>
    <row r="31729" spans="2:2">
      <c r="B31729">
        <f t="shared" si="704"/>
        <v>17</v>
      </c>
    </row>
    <row r="31730" spans="2:2">
      <c r="B31730">
        <f t="shared" si="704"/>
        <v>17</v>
      </c>
    </row>
    <row r="31731" spans="2:2">
      <c r="B31731">
        <f t="shared" si="704"/>
        <v>17</v>
      </c>
    </row>
    <row r="31732" spans="2:2">
      <c r="B31732">
        <f t="shared" si="704"/>
        <v>17</v>
      </c>
    </row>
    <row r="31733" spans="2:2">
      <c r="B31733">
        <f t="shared" si="704"/>
        <v>17</v>
      </c>
    </row>
    <row r="31734" spans="2:2">
      <c r="B31734">
        <f t="shared" si="704"/>
        <v>17</v>
      </c>
    </row>
    <row r="31735" spans="2:2">
      <c r="B31735">
        <f t="shared" si="704"/>
        <v>17</v>
      </c>
    </row>
    <row r="31736" spans="2:2">
      <c r="B31736">
        <f t="shared" si="704"/>
        <v>17</v>
      </c>
    </row>
    <row r="31737" spans="2:2">
      <c r="B31737">
        <f t="shared" si="704"/>
        <v>17</v>
      </c>
    </row>
    <row r="31738" spans="2:2">
      <c r="B31738">
        <f t="shared" si="704"/>
        <v>17</v>
      </c>
    </row>
    <row r="31739" spans="2:2">
      <c r="B31739">
        <f t="shared" si="704"/>
        <v>17</v>
      </c>
    </row>
    <row r="31740" spans="2:2">
      <c r="B31740">
        <f t="shared" si="704"/>
        <v>17</v>
      </c>
    </row>
    <row r="31741" spans="2:2">
      <c r="B31741">
        <f t="shared" si="704"/>
        <v>17</v>
      </c>
    </row>
    <row r="31742" spans="2:2">
      <c r="B31742">
        <f t="shared" si="704"/>
        <v>17</v>
      </c>
    </row>
    <row r="31743" spans="2:2">
      <c r="B31743">
        <f t="shared" si="704"/>
        <v>17</v>
      </c>
    </row>
    <row r="31744" spans="2:2">
      <c r="B31744">
        <f t="shared" si="704"/>
        <v>17</v>
      </c>
    </row>
    <row r="31745" spans="2:2">
      <c r="B31745">
        <f t="shared" si="704"/>
        <v>17</v>
      </c>
    </row>
    <row r="31746" spans="2:2">
      <c r="B31746">
        <f t="shared" si="704"/>
        <v>17</v>
      </c>
    </row>
    <row r="31747" spans="2:2">
      <c r="B31747">
        <f t="shared" si="704"/>
        <v>17</v>
      </c>
    </row>
    <row r="31748" spans="2:2">
      <c r="B31748">
        <f t="shared" si="704"/>
        <v>17</v>
      </c>
    </row>
    <row r="31749" spans="2:2">
      <c r="B31749">
        <f t="shared" ref="B31749:B31812" si="705">+IF(F31748=44085,B31748+1,B31748)</f>
        <v>17</v>
      </c>
    </row>
    <row r="31750" spans="2:2">
      <c r="B31750">
        <f t="shared" si="705"/>
        <v>17</v>
      </c>
    </row>
    <row r="31751" spans="2:2">
      <c r="B31751">
        <f t="shared" si="705"/>
        <v>17</v>
      </c>
    </row>
    <row r="31752" spans="2:2">
      <c r="B31752">
        <f t="shared" si="705"/>
        <v>17</v>
      </c>
    </row>
    <row r="31753" spans="2:2">
      <c r="B31753">
        <f t="shared" si="705"/>
        <v>17</v>
      </c>
    </row>
    <row r="31754" spans="2:2">
      <c r="B31754">
        <f t="shared" si="705"/>
        <v>17</v>
      </c>
    </row>
    <row r="31755" spans="2:2">
      <c r="B31755">
        <f t="shared" si="705"/>
        <v>17</v>
      </c>
    </row>
    <row r="31756" spans="2:2">
      <c r="B31756">
        <f t="shared" si="705"/>
        <v>17</v>
      </c>
    </row>
    <row r="31757" spans="2:2">
      <c r="B31757">
        <f t="shared" si="705"/>
        <v>17</v>
      </c>
    </row>
    <row r="31758" spans="2:2">
      <c r="B31758">
        <f t="shared" si="705"/>
        <v>17</v>
      </c>
    </row>
    <row r="31759" spans="2:2">
      <c r="B31759">
        <f t="shared" si="705"/>
        <v>17</v>
      </c>
    </row>
    <row r="31760" spans="2:2">
      <c r="B31760">
        <f t="shared" si="705"/>
        <v>17</v>
      </c>
    </row>
    <row r="31761" spans="2:2">
      <c r="B31761">
        <f t="shared" si="705"/>
        <v>17</v>
      </c>
    </row>
    <row r="31762" spans="2:2">
      <c r="B31762">
        <f t="shared" si="705"/>
        <v>17</v>
      </c>
    </row>
    <row r="31763" spans="2:2">
      <c r="B31763">
        <f t="shared" si="705"/>
        <v>17</v>
      </c>
    </row>
    <row r="31764" spans="2:2">
      <c r="B31764">
        <f t="shared" si="705"/>
        <v>17</v>
      </c>
    </row>
    <row r="31765" spans="2:2">
      <c r="B31765">
        <f t="shared" si="705"/>
        <v>17</v>
      </c>
    </row>
    <row r="31766" spans="2:2">
      <c r="B31766">
        <f t="shared" si="705"/>
        <v>17</v>
      </c>
    </row>
    <row r="31767" spans="2:2">
      <c r="B31767">
        <f t="shared" si="705"/>
        <v>17</v>
      </c>
    </row>
    <row r="31768" spans="2:2">
      <c r="B31768">
        <f t="shared" si="705"/>
        <v>17</v>
      </c>
    </row>
    <row r="31769" spans="2:2">
      <c r="B31769">
        <f t="shared" si="705"/>
        <v>17</v>
      </c>
    </row>
    <row r="31770" spans="2:2">
      <c r="B31770">
        <f t="shared" si="705"/>
        <v>17</v>
      </c>
    </row>
    <row r="31771" spans="2:2">
      <c r="B31771">
        <f t="shared" si="705"/>
        <v>17</v>
      </c>
    </row>
    <row r="31772" spans="2:2">
      <c r="B31772">
        <f t="shared" si="705"/>
        <v>17</v>
      </c>
    </row>
    <row r="31773" spans="2:2">
      <c r="B31773">
        <f t="shared" si="705"/>
        <v>17</v>
      </c>
    </row>
    <row r="31774" spans="2:2">
      <c r="B31774">
        <f t="shared" si="705"/>
        <v>17</v>
      </c>
    </row>
    <row r="31775" spans="2:2">
      <c r="B31775">
        <f t="shared" si="705"/>
        <v>17</v>
      </c>
    </row>
    <row r="31776" spans="2:2">
      <c r="B31776">
        <f t="shared" si="705"/>
        <v>17</v>
      </c>
    </row>
    <row r="31777" spans="2:2">
      <c r="B31777">
        <f t="shared" si="705"/>
        <v>17</v>
      </c>
    </row>
    <row r="31778" spans="2:2">
      <c r="B31778">
        <f t="shared" si="705"/>
        <v>17</v>
      </c>
    </row>
    <row r="31779" spans="2:2">
      <c r="B31779">
        <f t="shared" si="705"/>
        <v>17</v>
      </c>
    </row>
    <row r="31780" spans="2:2">
      <c r="B31780">
        <f t="shared" si="705"/>
        <v>17</v>
      </c>
    </row>
    <row r="31781" spans="2:2">
      <c r="B31781">
        <f t="shared" si="705"/>
        <v>17</v>
      </c>
    </row>
    <row r="31782" spans="2:2">
      <c r="B31782">
        <f t="shared" si="705"/>
        <v>17</v>
      </c>
    </row>
    <row r="31783" spans="2:2">
      <c r="B31783">
        <f t="shared" si="705"/>
        <v>17</v>
      </c>
    </row>
    <row r="31784" spans="2:2">
      <c r="B31784">
        <f t="shared" si="705"/>
        <v>17</v>
      </c>
    </row>
    <row r="31785" spans="2:2">
      <c r="B31785">
        <f t="shared" si="705"/>
        <v>17</v>
      </c>
    </row>
    <row r="31786" spans="2:2">
      <c r="B31786">
        <f t="shared" si="705"/>
        <v>17</v>
      </c>
    </row>
    <row r="31787" spans="2:2">
      <c r="B31787">
        <f t="shared" si="705"/>
        <v>17</v>
      </c>
    </row>
    <row r="31788" spans="2:2">
      <c r="B31788">
        <f t="shared" si="705"/>
        <v>17</v>
      </c>
    </row>
    <row r="31789" spans="2:2">
      <c r="B31789">
        <f t="shared" si="705"/>
        <v>17</v>
      </c>
    </row>
    <row r="31790" spans="2:2">
      <c r="B31790">
        <f t="shared" si="705"/>
        <v>17</v>
      </c>
    </row>
    <row r="31791" spans="2:2">
      <c r="B31791">
        <f t="shared" si="705"/>
        <v>17</v>
      </c>
    </row>
    <row r="31792" spans="2:2">
      <c r="B31792">
        <f t="shared" si="705"/>
        <v>17</v>
      </c>
    </row>
    <row r="31793" spans="2:2">
      <c r="B31793">
        <f t="shared" si="705"/>
        <v>17</v>
      </c>
    </row>
    <row r="31794" spans="2:2">
      <c r="B31794">
        <f t="shared" si="705"/>
        <v>17</v>
      </c>
    </row>
    <row r="31795" spans="2:2">
      <c r="B31795">
        <f t="shared" si="705"/>
        <v>17</v>
      </c>
    </row>
    <row r="31796" spans="2:2">
      <c r="B31796">
        <f t="shared" si="705"/>
        <v>17</v>
      </c>
    </row>
    <row r="31797" spans="2:2">
      <c r="B31797">
        <f t="shared" si="705"/>
        <v>17</v>
      </c>
    </row>
    <row r="31798" spans="2:2">
      <c r="B31798">
        <f t="shared" si="705"/>
        <v>17</v>
      </c>
    </row>
    <row r="31799" spans="2:2">
      <c r="B31799">
        <f t="shared" si="705"/>
        <v>17</v>
      </c>
    </row>
    <row r="31800" spans="2:2">
      <c r="B31800">
        <f t="shared" si="705"/>
        <v>17</v>
      </c>
    </row>
    <row r="31801" spans="2:2">
      <c r="B31801">
        <f t="shared" si="705"/>
        <v>17</v>
      </c>
    </row>
    <row r="31802" spans="2:2">
      <c r="B31802">
        <f t="shared" si="705"/>
        <v>17</v>
      </c>
    </row>
    <row r="31803" spans="2:2">
      <c r="B31803">
        <f t="shared" si="705"/>
        <v>17</v>
      </c>
    </row>
    <row r="31804" spans="2:2">
      <c r="B31804">
        <f t="shared" si="705"/>
        <v>17</v>
      </c>
    </row>
    <row r="31805" spans="2:2">
      <c r="B31805">
        <f t="shared" si="705"/>
        <v>17</v>
      </c>
    </row>
    <row r="31806" spans="2:2">
      <c r="B31806">
        <f t="shared" si="705"/>
        <v>17</v>
      </c>
    </row>
    <row r="31807" spans="2:2">
      <c r="B31807">
        <f t="shared" si="705"/>
        <v>17</v>
      </c>
    </row>
    <row r="31808" spans="2:2">
      <c r="B31808">
        <f t="shared" si="705"/>
        <v>17</v>
      </c>
    </row>
    <row r="31809" spans="2:2">
      <c r="B31809">
        <f t="shared" si="705"/>
        <v>17</v>
      </c>
    </row>
    <row r="31810" spans="2:2">
      <c r="B31810">
        <f t="shared" si="705"/>
        <v>17</v>
      </c>
    </row>
    <row r="31811" spans="2:2">
      <c r="B31811">
        <f t="shared" si="705"/>
        <v>17</v>
      </c>
    </row>
    <row r="31812" spans="2:2">
      <c r="B31812">
        <f t="shared" si="705"/>
        <v>17</v>
      </c>
    </row>
    <row r="31813" spans="2:2">
      <c r="B31813">
        <f t="shared" ref="B31813:B31876" si="706">+IF(F31812=44085,B31812+1,B31812)</f>
        <v>17</v>
      </c>
    </row>
    <row r="31814" spans="2:2">
      <c r="B31814">
        <f t="shared" si="706"/>
        <v>17</v>
      </c>
    </row>
    <row r="31815" spans="2:2">
      <c r="B31815">
        <f t="shared" si="706"/>
        <v>17</v>
      </c>
    </row>
    <row r="31816" spans="2:2">
      <c r="B31816">
        <f t="shared" si="706"/>
        <v>17</v>
      </c>
    </row>
    <row r="31817" spans="2:2">
      <c r="B31817">
        <f t="shared" si="706"/>
        <v>17</v>
      </c>
    </row>
    <row r="31818" spans="2:2">
      <c r="B31818">
        <f t="shared" si="706"/>
        <v>17</v>
      </c>
    </row>
    <row r="31819" spans="2:2">
      <c r="B31819">
        <f t="shared" si="706"/>
        <v>17</v>
      </c>
    </row>
    <row r="31820" spans="2:2">
      <c r="B31820">
        <f t="shared" si="706"/>
        <v>17</v>
      </c>
    </row>
    <row r="31821" spans="2:2">
      <c r="B31821">
        <f t="shared" si="706"/>
        <v>17</v>
      </c>
    </row>
    <row r="31822" spans="2:2">
      <c r="B31822">
        <f t="shared" si="706"/>
        <v>17</v>
      </c>
    </row>
    <row r="31823" spans="2:2">
      <c r="B31823">
        <f t="shared" si="706"/>
        <v>17</v>
      </c>
    </row>
    <row r="31824" spans="2:2">
      <c r="B31824">
        <f t="shared" si="706"/>
        <v>17</v>
      </c>
    </row>
    <row r="31825" spans="2:2">
      <c r="B31825">
        <f t="shared" si="706"/>
        <v>17</v>
      </c>
    </row>
    <row r="31826" spans="2:2">
      <c r="B31826">
        <f t="shared" si="706"/>
        <v>17</v>
      </c>
    </row>
    <row r="31827" spans="2:2">
      <c r="B31827">
        <f t="shared" si="706"/>
        <v>17</v>
      </c>
    </row>
    <row r="31828" spans="2:2">
      <c r="B31828">
        <f t="shared" si="706"/>
        <v>17</v>
      </c>
    </row>
    <row r="31829" spans="2:2">
      <c r="B31829">
        <f t="shared" si="706"/>
        <v>17</v>
      </c>
    </row>
    <row r="31830" spans="2:2">
      <c r="B31830">
        <f t="shared" si="706"/>
        <v>17</v>
      </c>
    </row>
    <row r="31831" spans="2:2">
      <c r="B31831">
        <f t="shared" si="706"/>
        <v>17</v>
      </c>
    </row>
    <row r="31832" spans="2:2">
      <c r="B31832">
        <f t="shared" si="706"/>
        <v>17</v>
      </c>
    </row>
    <row r="31833" spans="2:2">
      <c r="B31833">
        <f t="shared" si="706"/>
        <v>17</v>
      </c>
    </row>
    <row r="31834" spans="2:2">
      <c r="B31834">
        <f t="shared" si="706"/>
        <v>17</v>
      </c>
    </row>
    <row r="31835" spans="2:2">
      <c r="B31835">
        <f t="shared" si="706"/>
        <v>17</v>
      </c>
    </row>
    <row r="31836" spans="2:2">
      <c r="B31836">
        <f t="shared" si="706"/>
        <v>17</v>
      </c>
    </row>
    <row r="31837" spans="2:2">
      <c r="B31837">
        <f t="shared" si="706"/>
        <v>17</v>
      </c>
    </row>
    <row r="31838" spans="2:2">
      <c r="B31838">
        <f t="shared" si="706"/>
        <v>17</v>
      </c>
    </row>
    <row r="31839" spans="2:2">
      <c r="B31839">
        <f t="shared" si="706"/>
        <v>17</v>
      </c>
    </row>
    <row r="31840" spans="2:2">
      <c r="B31840">
        <f t="shared" si="706"/>
        <v>17</v>
      </c>
    </row>
    <row r="31841" spans="2:2">
      <c r="B31841">
        <f t="shared" si="706"/>
        <v>17</v>
      </c>
    </row>
    <row r="31842" spans="2:2">
      <c r="B31842">
        <f t="shared" si="706"/>
        <v>17</v>
      </c>
    </row>
    <row r="31843" spans="2:2">
      <c r="B31843">
        <f t="shared" si="706"/>
        <v>17</v>
      </c>
    </row>
    <row r="31844" spans="2:2">
      <c r="B31844">
        <f t="shared" si="706"/>
        <v>17</v>
      </c>
    </row>
    <row r="31845" spans="2:2">
      <c r="B31845">
        <f t="shared" si="706"/>
        <v>17</v>
      </c>
    </row>
    <row r="31846" spans="2:2">
      <c r="B31846">
        <f t="shared" si="706"/>
        <v>17</v>
      </c>
    </row>
    <row r="31847" spans="2:2">
      <c r="B31847">
        <f t="shared" si="706"/>
        <v>17</v>
      </c>
    </row>
    <row r="31848" spans="2:2">
      <c r="B31848">
        <f t="shared" si="706"/>
        <v>17</v>
      </c>
    </row>
    <row r="31849" spans="2:2">
      <c r="B31849">
        <f t="shared" si="706"/>
        <v>17</v>
      </c>
    </row>
    <row r="31850" spans="2:2">
      <c r="B31850">
        <f t="shared" si="706"/>
        <v>17</v>
      </c>
    </row>
    <row r="31851" spans="2:2">
      <c r="B31851">
        <f t="shared" si="706"/>
        <v>17</v>
      </c>
    </row>
    <row r="31852" spans="2:2">
      <c r="B31852">
        <f t="shared" si="706"/>
        <v>17</v>
      </c>
    </row>
    <row r="31853" spans="2:2">
      <c r="B31853">
        <f t="shared" si="706"/>
        <v>17</v>
      </c>
    </row>
    <row r="31854" spans="2:2">
      <c r="B31854">
        <f t="shared" si="706"/>
        <v>17</v>
      </c>
    </row>
    <row r="31855" spans="2:2">
      <c r="B31855">
        <f t="shared" si="706"/>
        <v>17</v>
      </c>
    </row>
    <row r="31856" spans="2:2">
      <c r="B31856">
        <f t="shared" si="706"/>
        <v>17</v>
      </c>
    </row>
    <row r="31857" spans="2:2">
      <c r="B31857">
        <f t="shared" si="706"/>
        <v>17</v>
      </c>
    </row>
    <row r="31858" spans="2:2">
      <c r="B31858">
        <f t="shared" si="706"/>
        <v>17</v>
      </c>
    </row>
    <row r="31859" spans="2:2">
      <c r="B31859">
        <f t="shared" si="706"/>
        <v>17</v>
      </c>
    </row>
    <row r="31860" spans="2:2">
      <c r="B31860">
        <f t="shared" si="706"/>
        <v>17</v>
      </c>
    </row>
    <row r="31861" spans="2:2">
      <c r="B31861">
        <f t="shared" si="706"/>
        <v>17</v>
      </c>
    </row>
    <row r="31862" spans="2:2">
      <c r="B31862">
        <f t="shared" si="706"/>
        <v>17</v>
      </c>
    </row>
    <row r="31863" spans="2:2">
      <c r="B31863">
        <f t="shared" si="706"/>
        <v>17</v>
      </c>
    </row>
    <row r="31864" spans="2:2">
      <c r="B31864">
        <f t="shared" si="706"/>
        <v>17</v>
      </c>
    </row>
    <row r="31865" spans="2:2">
      <c r="B31865">
        <f t="shared" si="706"/>
        <v>17</v>
      </c>
    </row>
    <row r="31866" spans="2:2">
      <c r="B31866">
        <f t="shared" si="706"/>
        <v>17</v>
      </c>
    </row>
    <row r="31867" spans="2:2">
      <c r="B31867">
        <f t="shared" si="706"/>
        <v>17</v>
      </c>
    </row>
    <row r="31868" spans="2:2">
      <c r="B31868">
        <f t="shared" si="706"/>
        <v>17</v>
      </c>
    </row>
    <row r="31869" spans="2:2">
      <c r="B31869">
        <f t="shared" si="706"/>
        <v>17</v>
      </c>
    </row>
    <row r="31870" spans="2:2">
      <c r="B31870">
        <f t="shared" si="706"/>
        <v>17</v>
      </c>
    </row>
    <row r="31871" spans="2:2">
      <c r="B31871">
        <f t="shared" si="706"/>
        <v>17</v>
      </c>
    </row>
    <row r="31872" spans="2:2">
      <c r="B31872">
        <f t="shared" si="706"/>
        <v>17</v>
      </c>
    </row>
    <row r="31873" spans="2:2">
      <c r="B31873">
        <f t="shared" si="706"/>
        <v>17</v>
      </c>
    </row>
    <row r="31874" spans="2:2">
      <c r="B31874">
        <f t="shared" si="706"/>
        <v>17</v>
      </c>
    </row>
    <row r="31875" spans="2:2">
      <c r="B31875">
        <f t="shared" si="706"/>
        <v>17</v>
      </c>
    </row>
    <row r="31876" spans="2:2">
      <c r="B31876">
        <f t="shared" si="706"/>
        <v>17</v>
      </c>
    </row>
    <row r="31877" spans="2:2">
      <c r="B31877">
        <f t="shared" ref="B31877:B31940" si="707">+IF(F31876=44085,B31876+1,B31876)</f>
        <v>17</v>
      </c>
    </row>
    <row r="31878" spans="2:2">
      <c r="B31878">
        <f t="shared" si="707"/>
        <v>17</v>
      </c>
    </row>
    <row r="31879" spans="2:2">
      <c r="B31879">
        <f t="shared" si="707"/>
        <v>17</v>
      </c>
    </row>
    <row r="31880" spans="2:2">
      <c r="B31880">
        <f t="shared" si="707"/>
        <v>17</v>
      </c>
    </row>
    <row r="31881" spans="2:2">
      <c r="B31881">
        <f t="shared" si="707"/>
        <v>17</v>
      </c>
    </row>
    <row r="31882" spans="2:2">
      <c r="B31882">
        <f t="shared" si="707"/>
        <v>17</v>
      </c>
    </row>
    <row r="31883" spans="2:2">
      <c r="B31883">
        <f t="shared" si="707"/>
        <v>17</v>
      </c>
    </row>
    <row r="31884" spans="2:2">
      <c r="B31884">
        <f t="shared" si="707"/>
        <v>17</v>
      </c>
    </row>
    <row r="31885" spans="2:2">
      <c r="B31885">
        <f t="shared" si="707"/>
        <v>17</v>
      </c>
    </row>
    <row r="31886" spans="2:2">
      <c r="B31886">
        <f t="shared" si="707"/>
        <v>17</v>
      </c>
    </row>
    <row r="31887" spans="2:2">
      <c r="B31887">
        <f t="shared" si="707"/>
        <v>17</v>
      </c>
    </row>
    <row r="31888" spans="2:2">
      <c r="B31888">
        <f t="shared" si="707"/>
        <v>17</v>
      </c>
    </row>
    <row r="31889" spans="2:2">
      <c r="B31889">
        <f t="shared" si="707"/>
        <v>17</v>
      </c>
    </row>
    <row r="31890" spans="2:2">
      <c r="B31890">
        <f t="shared" si="707"/>
        <v>17</v>
      </c>
    </row>
    <row r="31891" spans="2:2">
      <c r="B31891">
        <f t="shared" si="707"/>
        <v>17</v>
      </c>
    </row>
    <row r="31892" spans="2:2">
      <c r="B31892">
        <f t="shared" si="707"/>
        <v>17</v>
      </c>
    </row>
    <row r="31893" spans="2:2">
      <c r="B31893">
        <f t="shared" si="707"/>
        <v>17</v>
      </c>
    </row>
    <row r="31894" spans="2:2">
      <c r="B31894">
        <f t="shared" si="707"/>
        <v>17</v>
      </c>
    </row>
    <row r="31895" spans="2:2">
      <c r="B31895">
        <f t="shared" si="707"/>
        <v>17</v>
      </c>
    </row>
    <row r="31896" spans="2:2">
      <c r="B31896">
        <f t="shared" si="707"/>
        <v>17</v>
      </c>
    </row>
    <row r="31897" spans="2:2">
      <c r="B31897">
        <f t="shared" si="707"/>
        <v>17</v>
      </c>
    </row>
    <row r="31898" spans="2:2">
      <c r="B31898">
        <f t="shared" si="707"/>
        <v>17</v>
      </c>
    </row>
    <row r="31899" spans="2:2">
      <c r="B31899">
        <f t="shared" si="707"/>
        <v>17</v>
      </c>
    </row>
    <row r="31900" spans="2:2">
      <c r="B31900">
        <f t="shared" si="707"/>
        <v>17</v>
      </c>
    </row>
    <row r="31901" spans="2:2">
      <c r="B31901">
        <f t="shared" si="707"/>
        <v>17</v>
      </c>
    </row>
    <row r="31902" spans="2:2">
      <c r="B31902">
        <f t="shared" si="707"/>
        <v>17</v>
      </c>
    </row>
    <row r="31903" spans="2:2">
      <c r="B31903">
        <f t="shared" si="707"/>
        <v>17</v>
      </c>
    </row>
    <row r="31904" spans="2:2">
      <c r="B31904">
        <f t="shared" si="707"/>
        <v>17</v>
      </c>
    </row>
    <row r="31905" spans="2:2">
      <c r="B31905">
        <f t="shared" si="707"/>
        <v>17</v>
      </c>
    </row>
    <row r="31906" spans="2:2">
      <c r="B31906">
        <f t="shared" si="707"/>
        <v>17</v>
      </c>
    </row>
    <row r="31907" spans="2:2">
      <c r="B31907">
        <f t="shared" si="707"/>
        <v>17</v>
      </c>
    </row>
    <row r="31908" spans="2:2">
      <c r="B31908">
        <f t="shared" si="707"/>
        <v>17</v>
      </c>
    </row>
    <row r="31909" spans="2:2">
      <c r="B31909">
        <f t="shared" si="707"/>
        <v>17</v>
      </c>
    </row>
    <row r="31910" spans="2:2">
      <c r="B31910">
        <f t="shared" si="707"/>
        <v>17</v>
      </c>
    </row>
    <row r="31911" spans="2:2">
      <c r="B31911">
        <f t="shared" si="707"/>
        <v>17</v>
      </c>
    </row>
    <row r="31912" spans="2:2">
      <c r="B31912">
        <f t="shared" si="707"/>
        <v>17</v>
      </c>
    </row>
    <row r="31913" spans="2:2">
      <c r="B31913">
        <f t="shared" si="707"/>
        <v>17</v>
      </c>
    </row>
    <row r="31914" spans="2:2">
      <c r="B31914">
        <f t="shared" si="707"/>
        <v>17</v>
      </c>
    </row>
    <row r="31915" spans="2:2">
      <c r="B31915">
        <f t="shared" si="707"/>
        <v>17</v>
      </c>
    </row>
    <row r="31916" spans="2:2">
      <c r="B31916">
        <f t="shared" si="707"/>
        <v>17</v>
      </c>
    </row>
    <row r="31917" spans="2:2">
      <c r="B31917">
        <f t="shared" si="707"/>
        <v>17</v>
      </c>
    </row>
    <row r="31918" spans="2:2">
      <c r="B31918">
        <f t="shared" si="707"/>
        <v>17</v>
      </c>
    </row>
    <row r="31919" spans="2:2">
      <c r="B31919">
        <f t="shared" si="707"/>
        <v>17</v>
      </c>
    </row>
    <row r="31920" spans="2:2">
      <c r="B31920">
        <f t="shared" si="707"/>
        <v>17</v>
      </c>
    </row>
    <row r="31921" spans="2:2">
      <c r="B31921">
        <f t="shared" si="707"/>
        <v>17</v>
      </c>
    </row>
    <row r="31922" spans="2:2">
      <c r="B31922">
        <f t="shared" si="707"/>
        <v>17</v>
      </c>
    </row>
    <row r="31923" spans="2:2">
      <c r="B31923">
        <f t="shared" si="707"/>
        <v>17</v>
      </c>
    </row>
    <row r="31924" spans="2:2">
      <c r="B31924">
        <f t="shared" si="707"/>
        <v>17</v>
      </c>
    </row>
    <row r="31925" spans="2:2">
      <c r="B31925">
        <f t="shared" si="707"/>
        <v>17</v>
      </c>
    </row>
    <row r="31926" spans="2:2">
      <c r="B31926">
        <f t="shared" si="707"/>
        <v>17</v>
      </c>
    </row>
    <row r="31927" spans="2:2">
      <c r="B31927">
        <f t="shared" si="707"/>
        <v>17</v>
      </c>
    </row>
    <row r="31928" spans="2:2">
      <c r="B31928">
        <f t="shared" si="707"/>
        <v>17</v>
      </c>
    </row>
    <row r="31929" spans="2:2">
      <c r="B31929">
        <f t="shared" si="707"/>
        <v>17</v>
      </c>
    </row>
    <row r="31930" spans="2:2">
      <c r="B31930">
        <f t="shared" si="707"/>
        <v>17</v>
      </c>
    </row>
    <row r="31931" spans="2:2">
      <c r="B31931">
        <f t="shared" si="707"/>
        <v>17</v>
      </c>
    </row>
    <row r="31932" spans="2:2">
      <c r="B31932">
        <f t="shared" si="707"/>
        <v>17</v>
      </c>
    </row>
    <row r="31933" spans="2:2">
      <c r="B31933">
        <f t="shared" si="707"/>
        <v>17</v>
      </c>
    </row>
    <row r="31934" spans="2:2">
      <c r="B31934">
        <f t="shared" si="707"/>
        <v>17</v>
      </c>
    </row>
    <row r="31935" spans="2:2">
      <c r="B31935">
        <f t="shared" si="707"/>
        <v>17</v>
      </c>
    </row>
    <row r="31936" spans="2:2">
      <c r="B31936">
        <f t="shared" si="707"/>
        <v>17</v>
      </c>
    </row>
    <row r="31937" spans="2:2">
      <c r="B31937">
        <f t="shared" si="707"/>
        <v>17</v>
      </c>
    </row>
    <row r="31938" spans="2:2">
      <c r="B31938">
        <f t="shared" si="707"/>
        <v>17</v>
      </c>
    </row>
    <row r="31939" spans="2:2">
      <c r="B31939">
        <f t="shared" si="707"/>
        <v>17</v>
      </c>
    </row>
    <row r="31940" spans="2:2">
      <c r="B31940">
        <f t="shared" si="707"/>
        <v>17</v>
      </c>
    </row>
    <row r="31941" spans="2:2">
      <c r="B31941">
        <f t="shared" ref="B31941:B32004" si="708">+IF(F31940=44085,B31940+1,B31940)</f>
        <v>17</v>
      </c>
    </row>
    <row r="31942" spans="2:2">
      <c r="B31942">
        <f t="shared" si="708"/>
        <v>17</v>
      </c>
    </row>
    <row r="31943" spans="2:2">
      <c r="B31943">
        <f t="shared" si="708"/>
        <v>17</v>
      </c>
    </row>
    <row r="31944" spans="2:2">
      <c r="B31944">
        <f t="shared" si="708"/>
        <v>17</v>
      </c>
    </row>
    <row r="31945" spans="2:2">
      <c r="B31945">
        <f t="shared" si="708"/>
        <v>17</v>
      </c>
    </row>
    <row r="31946" spans="2:2">
      <c r="B31946">
        <f t="shared" si="708"/>
        <v>17</v>
      </c>
    </row>
    <row r="31947" spans="2:2">
      <c r="B31947">
        <f t="shared" si="708"/>
        <v>17</v>
      </c>
    </row>
    <row r="31948" spans="2:2">
      <c r="B31948">
        <f t="shared" si="708"/>
        <v>17</v>
      </c>
    </row>
    <row r="31949" spans="2:2">
      <c r="B31949">
        <f t="shared" si="708"/>
        <v>17</v>
      </c>
    </row>
    <row r="31950" spans="2:2">
      <c r="B31950">
        <f t="shared" si="708"/>
        <v>17</v>
      </c>
    </row>
    <row r="31951" spans="2:2">
      <c r="B31951">
        <f t="shared" si="708"/>
        <v>17</v>
      </c>
    </row>
    <row r="31952" spans="2:2">
      <c r="B31952">
        <f t="shared" si="708"/>
        <v>17</v>
      </c>
    </row>
    <row r="31953" spans="2:2">
      <c r="B31953">
        <f t="shared" si="708"/>
        <v>17</v>
      </c>
    </row>
    <row r="31954" spans="2:2">
      <c r="B31954">
        <f t="shared" si="708"/>
        <v>17</v>
      </c>
    </row>
    <row r="31955" spans="2:2">
      <c r="B31955">
        <f t="shared" si="708"/>
        <v>17</v>
      </c>
    </row>
    <row r="31956" spans="2:2">
      <c r="B31956">
        <f t="shared" si="708"/>
        <v>17</v>
      </c>
    </row>
    <row r="31957" spans="2:2">
      <c r="B31957">
        <f t="shared" si="708"/>
        <v>17</v>
      </c>
    </row>
    <row r="31958" spans="2:2">
      <c r="B31958">
        <f t="shared" si="708"/>
        <v>17</v>
      </c>
    </row>
    <row r="31959" spans="2:2">
      <c r="B31959">
        <f t="shared" si="708"/>
        <v>17</v>
      </c>
    </row>
    <row r="31960" spans="2:2">
      <c r="B31960">
        <f t="shared" si="708"/>
        <v>17</v>
      </c>
    </row>
    <row r="31961" spans="2:2">
      <c r="B31961">
        <f t="shared" si="708"/>
        <v>17</v>
      </c>
    </row>
    <row r="31962" spans="2:2">
      <c r="B31962">
        <f t="shared" si="708"/>
        <v>17</v>
      </c>
    </row>
    <row r="31963" spans="2:2">
      <c r="B31963">
        <f t="shared" si="708"/>
        <v>17</v>
      </c>
    </row>
    <row r="31964" spans="2:2">
      <c r="B31964">
        <f t="shared" si="708"/>
        <v>17</v>
      </c>
    </row>
    <row r="31965" spans="2:2">
      <c r="B31965">
        <f t="shared" si="708"/>
        <v>17</v>
      </c>
    </row>
    <row r="31966" spans="2:2">
      <c r="B31966">
        <f t="shared" si="708"/>
        <v>17</v>
      </c>
    </row>
    <row r="31967" spans="2:2">
      <c r="B31967">
        <f t="shared" si="708"/>
        <v>17</v>
      </c>
    </row>
    <row r="31968" spans="2:2">
      <c r="B31968">
        <f t="shared" si="708"/>
        <v>17</v>
      </c>
    </row>
    <row r="31969" spans="2:2">
      <c r="B31969">
        <f t="shared" si="708"/>
        <v>17</v>
      </c>
    </row>
    <row r="31970" spans="2:2">
      <c r="B31970">
        <f t="shared" si="708"/>
        <v>17</v>
      </c>
    </row>
    <row r="31971" spans="2:2">
      <c r="B31971">
        <f t="shared" si="708"/>
        <v>17</v>
      </c>
    </row>
    <row r="31972" spans="2:2">
      <c r="B31972">
        <f t="shared" si="708"/>
        <v>17</v>
      </c>
    </row>
    <row r="31973" spans="2:2">
      <c r="B31973">
        <f t="shared" si="708"/>
        <v>17</v>
      </c>
    </row>
    <row r="31974" spans="2:2">
      <c r="B31974">
        <f t="shared" si="708"/>
        <v>17</v>
      </c>
    </row>
    <row r="31975" spans="2:2">
      <c r="B31975">
        <f t="shared" si="708"/>
        <v>17</v>
      </c>
    </row>
    <row r="31976" spans="2:2">
      <c r="B31976">
        <f t="shared" si="708"/>
        <v>17</v>
      </c>
    </row>
    <row r="31977" spans="2:2">
      <c r="B31977">
        <f t="shared" si="708"/>
        <v>17</v>
      </c>
    </row>
    <row r="31978" spans="2:2">
      <c r="B31978">
        <f t="shared" si="708"/>
        <v>17</v>
      </c>
    </row>
    <row r="31979" spans="2:2">
      <c r="B31979">
        <f t="shared" si="708"/>
        <v>17</v>
      </c>
    </row>
    <row r="31980" spans="2:2">
      <c r="B31980">
        <f t="shared" si="708"/>
        <v>17</v>
      </c>
    </row>
    <row r="31981" spans="2:2">
      <c r="B31981">
        <f t="shared" si="708"/>
        <v>17</v>
      </c>
    </row>
    <row r="31982" spans="2:2">
      <c r="B31982">
        <f t="shared" si="708"/>
        <v>17</v>
      </c>
    </row>
    <row r="31983" spans="2:2">
      <c r="B31983">
        <f t="shared" si="708"/>
        <v>17</v>
      </c>
    </row>
    <row r="31984" spans="2:2">
      <c r="B31984">
        <f t="shared" si="708"/>
        <v>17</v>
      </c>
    </row>
    <row r="31985" spans="2:2">
      <c r="B31985">
        <f t="shared" si="708"/>
        <v>17</v>
      </c>
    </row>
    <row r="31986" spans="2:2">
      <c r="B31986">
        <f t="shared" si="708"/>
        <v>17</v>
      </c>
    </row>
    <row r="31987" spans="2:2">
      <c r="B31987">
        <f t="shared" si="708"/>
        <v>17</v>
      </c>
    </row>
    <row r="31988" spans="2:2">
      <c r="B31988">
        <f t="shared" si="708"/>
        <v>17</v>
      </c>
    </row>
    <row r="31989" spans="2:2">
      <c r="B31989">
        <f t="shared" si="708"/>
        <v>17</v>
      </c>
    </row>
    <row r="31990" spans="2:2">
      <c r="B31990">
        <f t="shared" si="708"/>
        <v>17</v>
      </c>
    </row>
    <row r="31991" spans="2:2">
      <c r="B31991">
        <f t="shared" si="708"/>
        <v>17</v>
      </c>
    </row>
    <row r="31992" spans="2:2">
      <c r="B31992">
        <f t="shared" si="708"/>
        <v>17</v>
      </c>
    </row>
    <row r="31993" spans="2:2">
      <c r="B31993">
        <f t="shared" si="708"/>
        <v>17</v>
      </c>
    </row>
    <row r="31994" spans="2:2">
      <c r="B31994">
        <f t="shared" si="708"/>
        <v>17</v>
      </c>
    </row>
    <row r="31995" spans="2:2">
      <c r="B31995">
        <f t="shared" si="708"/>
        <v>17</v>
      </c>
    </row>
    <row r="31996" spans="2:2">
      <c r="B31996">
        <f t="shared" si="708"/>
        <v>17</v>
      </c>
    </row>
    <row r="31997" spans="2:2">
      <c r="B31997">
        <f t="shared" si="708"/>
        <v>17</v>
      </c>
    </row>
    <row r="31998" spans="2:2">
      <c r="B31998">
        <f t="shared" si="708"/>
        <v>17</v>
      </c>
    </row>
    <row r="31999" spans="2:2">
      <c r="B31999">
        <f t="shared" si="708"/>
        <v>17</v>
      </c>
    </row>
    <row r="32000" spans="2:2">
      <c r="B32000">
        <f t="shared" si="708"/>
        <v>17</v>
      </c>
    </row>
    <row r="32001" spans="2:2">
      <c r="B32001">
        <f t="shared" si="708"/>
        <v>17</v>
      </c>
    </row>
    <row r="32002" spans="2:2">
      <c r="B32002">
        <f t="shared" si="708"/>
        <v>17</v>
      </c>
    </row>
    <row r="32003" spans="2:2">
      <c r="B32003">
        <f t="shared" si="708"/>
        <v>17</v>
      </c>
    </row>
    <row r="32004" spans="2:2">
      <c r="B32004">
        <f t="shared" si="708"/>
        <v>17</v>
      </c>
    </row>
    <row r="32005" spans="2:2">
      <c r="B32005">
        <f t="shared" ref="B32005:B32068" si="709">+IF(F32004=44085,B32004+1,B32004)</f>
        <v>17</v>
      </c>
    </row>
    <row r="32006" spans="2:2">
      <c r="B32006">
        <f t="shared" si="709"/>
        <v>17</v>
      </c>
    </row>
    <row r="32007" spans="2:2">
      <c r="B32007">
        <f t="shared" si="709"/>
        <v>17</v>
      </c>
    </row>
    <row r="32008" spans="2:2">
      <c r="B32008">
        <f t="shared" si="709"/>
        <v>17</v>
      </c>
    </row>
    <row r="32009" spans="2:2">
      <c r="B32009">
        <f t="shared" si="709"/>
        <v>17</v>
      </c>
    </row>
    <row r="32010" spans="2:2">
      <c r="B32010">
        <f t="shared" si="709"/>
        <v>17</v>
      </c>
    </row>
    <row r="32011" spans="2:2">
      <c r="B32011">
        <f t="shared" si="709"/>
        <v>17</v>
      </c>
    </row>
    <row r="32012" spans="2:2">
      <c r="B32012">
        <f t="shared" si="709"/>
        <v>17</v>
      </c>
    </row>
    <row r="32013" spans="2:2">
      <c r="B32013">
        <f t="shared" si="709"/>
        <v>17</v>
      </c>
    </row>
    <row r="32014" spans="2:2">
      <c r="B32014">
        <f t="shared" si="709"/>
        <v>17</v>
      </c>
    </row>
    <row r="32015" spans="2:2">
      <c r="B32015">
        <f t="shared" si="709"/>
        <v>17</v>
      </c>
    </row>
    <row r="32016" spans="2:2">
      <c r="B32016">
        <f t="shared" si="709"/>
        <v>17</v>
      </c>
    </row>
    <row r="32017" spans="2:2">
      <c r="B32017">
        <f t="shared" si="709"/>
        <v>17</v>
      </c>
    </row>
    <row r="32018" spans="2:2">
      <c r="B32018">
        <f t="shared" si="709"/>
        <v>17</v>
      </c>
    </row>
    <row r="32019" spans="2:2">
      <c r="B32019">
        <f t="shared" si="709"/>
        <v>17</v>
      </c>
    </row>
    <row r="32020" spans="2:2">
      <c r="B32020">
        <f t="shared" si="709"/>
        <v>17</v>
      </c>
    </row>
    <row r="32021" spans="2:2">
      <c r="B32021">
        <f t="shared" si="709"/>
        <v>17</v>
      </c>
    </row>
    <row r="32022" spans="2:2">
      <c r="B32022">
        <f t="shared" si="709"/>
        <v>17</v>
      </c>
    </row>
    <row r="32023" spans="2:2">
      <c r="B32023">
        <f t="shared" si="709"/>
        <v>17</v>
      </c>
    </row>
    <row r="32024" spans="2:2">
      <c r="B32024">
        <f t="shared" si="709"/>
        <v>17</v>
      </c>
    </row>
    <row r="32025" spans="2:2">
      <c r="B32025">
        <f t="shared" si="709"/>
        <v>17</v>
      </c>
    </row>
    <row r="32026" spans="2:2">
      <c r="B32026">
        <f t="shared" si="709"/>
        <v>17</v>
      </c>
    </row>
    <row r="32027" spans="2:2">
      <c r="B32027">
        <f t="shared" si="709"/>
        <v>17</v>
      </c>
    </row>
    <row r="32028" spans="2:2">
      <c r="B32028">
        <f t="shared" si="709"/>
        <v>17</v>
      </c>
    </row>
    <row r="32029" spans="2:2">
      <c r="B32029">
        <f t="shared" si="709"/>
        <v>17</v>
      </c>
    </row>
    <row r="32030" spans="2:2">
      <c r="B32030">
        <f t="shared" si="709"/>
        <v>17</v>
      </c>
    </row>
    <row r="32031" spans="2:2">
      <c r="B32031">
        <f t="shared" si="709"/>
        <v>17</v>
      </c>
    </row>
    <row r="32032" spans="2:2">
      <c r="B32032">
        <f t="shared" si="709"/>
        <v>17</v>
      </c>
    </row>
    <row r="32033" spans="2:2">
      <c r="B32033">
        <f t="shared" si="709"/>
        <v>17</v>
      </c>
    </row>
    <row r="32034" spans="2:2">
      <c r="B32034">
        <f t="shared" si="709"/>
        <v>17</v>
      </c>
    </row>
    <row r="32035" spans="2:2">
      <c r="B32035">
        <f t="shared" si="709"/>
        <v>17</v>
      </c>
    </row>
    <row r="32036" spans="2:2">
      <c r="B32036">
        <f t="shared" si="709"/>
        <v>17</v>
      </c>
    </row>
    <row r="32037" spans="2:2">
      <c r="B32037">
        <f t="shared" si="709"/>
        <v>17</v>
      </c>
    </row>
    <row r="32038" spans="2:2">
      <c r="B32038">
        <f t="shared" si="709"/>
        <v>17</v>
      </c>
    </row>
    <row r="32039" spans="2:2">
      <c r="B32039">
        <f t="shared" si="709"/>
        <v>17</v>
      </c>
    </row>
    <row r="32040" spans="2:2">
      <c r="B32040">
        <f t="shared" si="709"/>
        <v>17</v>
      </c>
    </row>
    <row r="32041" spans="2:2">
      <c r="B32041">
        <f t="shared" si="709"/>
        <v>17</v>
      </c>
    </row>
    <row r="32042" spans="2:2">
      <c r="B32042">
        <f t="shared" si="709"/>
        <v>17</v>
      </c>
    </row>
    <row r="32043" spans="2:2">
      <c r="B32043">
        <f t="shared" si="709"/>
        <v>17</v>
      </c>
    </row>
    <row r="32044" spans="2:2">
      <c r="B32044">
        <f t="shared" si="709"/>
        <v>17</v>
      </c>
    </row>
    <row r="32045" spans="2:2">
      <c r="B32045">
        <f t="shared" si="709"/>
        <v>17</v>
      </c>
    </row>
    <row r="32046" spans="2:2">
      <c r="B32046">
        <f t="shared" si="709"/>
        <v>17</v>
      </c>
    </row>
    <row r="32047" spans="2:2">
      <c r="B32047">
        <f t="shared" si="709"/>
        <v>17</v>
      </c>
    </row>
    <row r="32048" spans="2:2">
      <c r="B32048">
        <f t="shared" si="709"/>
        <v>17</v>
      </c>
    </row>
    <row r="32049" spans="2:2">
      <c r="B32049">
        <f t="shared" si="709"/>
        <v>17</v>
      </c>
    </row>
    <row r="32050" spans="2:2">
      <c r="B32050">
        <f t="shared" si="709"/>
        <v>17</v>
      </c>
    </row>
    <row r="32051" spans="2:2">
      <c r="B32051">
        <f t="shared" si="709"/>
        <v>17</v>
      </c>
    </row>
    <row r="32052" spans="2:2">
      <c r="B32052">
        <f t="shared" si="709"/>
        <v>17</v>
      </c>
    </row>
    <row r="32053" spans="2:2">
      <c r="B32053">
        <f t="shared" si="709"/>
        <v>17</v>
      </c>
    </row>
    <row r="32054" spans="2:2">
      <c r="B32054">
        <f t="shared" si="709"/>
        <v>17</v>
      </c>
    </row>
    <row r="32055" spans="2:2">
      <c r="B32055">
        <f t="shared" si="709"/>
        <v>17</v>
      </c>
    </row>
    <row r="32056" spans="2:2">
      <c r="B32056">
        <f t="shared" si="709"/>
        <v>17</v>
      </c>
    </row>
    <row r="32057" spans="2:2">
      <c r="B32057">
        <f t="shared" si="709"/>
        <v>17</v>
      </c>
    </row>
    <row r="32058" spans="2:2">
      <c r="B32058">
        <f t="shared" si="709"/>
        <v>17</v>
      </c>
    </row>
    <row r="32059" spans="2:2">
      <c r="B32059">
        <f t="shared" si="709"/>
        <v>17</v>
      </c>
    </row>
    <row r="32060" spans="2:2">
      <c r="B32060">
        <f t="shared" si="709"/>
        <v>17</v>
      </c>
    </row>
    <row r="32061" spans="2:2">
      <c r="B32061">
        <f t="shared" si="709"/>
        <v>17</v>
      </c>
    </row>
    <row r="32062" spans="2:2">
      <c r="B32062">
        <f t="shared" si="709"/>
        <v>17</v>
      </c>
    </row>
    <row r="32063" spans="2:2">
      <c r="B32063">
        <f t="shared" si="709"/>
        <v>17</v>
      </c>
    </row>
    <row r="32064" spans="2:2">
      <c r="B32064">
        <f t="shared" si="709"/>
        <v>17</v>
      </c>
    </row>
    <row r="32065" spans="2:2">
      <c r="B32065">
        <f t="shared" si="709"/>
        <v>17</v>
      </c>
    </row>
    <row r="32066" spans="2:2">
      <c r="B32066">
        <f t="shared" si="709"/>
        <v>17</v>
      </c>
    </row>
    <row r="32067" spans="2:2">
      <c r="B32067">
        <f t="shared" si="709"/>
        <v>17</v>
      </c>
    </row>
    <row r="32068" spans="2:2">
      <c r="B32068">
        <f t="shared" si="709"/>
        <v>17</v>
      </c>
    </row>
    <row r="32069" spans="2:2">
      <c r="B32069">
        <f t="shared" ref="B32069:B32132" si="710">+IF(F32068=44085,B32068+1,B32068)</f>
        <v>17</v>
      </c>
    </row>
    <row r="32070" spans="2:2">
      <c r="B32070">
        <f t="shared" si="710"/>
        <v>17</v>
      </c>
    </row>
    <row r="32071" spans="2:2">
      <c r="B32071">
        <f t="shared" si="710"/>
        <v>17</v>
      </c>
    </row>
    <row r="32072" spans="2:2">
      <c r="B32072">
        <f t="shared" si="710"/>
        <v>17</v>
      </c>
    </row>
    <row r="32073" spans="2:2">
      <c r="B32073">
        <f t="shared" si="710"/>
        <v>17</v>
      </c>
    </row>
    <row r="32074" spans="2:2">
      <c r="B32074">
        <f t="shared" si="710"/>
        <v>17</v>
      </c>
    </row>
    <row r="32075" spans="2:2">
      <c r="B32075">
        <f t="shared" si="710"/>
        <v>17</v>
      </c>
    </row>
    <row r="32076" spans="2:2">
      <c r="B32076">
        <f t="shared" si="710"/>
        <v>17</v>
      </c>
    </row>
    <row r="32077" spans="2:2">
      <c r="B32077">
        <f t="shared" si="710"/>
        <v>17</v>
      </c>
    </row>
    <row r="32078" spans="2:2">
      <c r="B32078">
        <f t="shared" si="710"/>
        <v>17</v>
      </c>
    </row>
    <row r="32079" spans="2:2">
      <c r="B32079">
        <f t="shared" si="710"/>
        <v>17</v>
      </c>
    </row>
    <row r="32080" spans="2:2">
      <c r="B32080">
        <f t="shared" si="710"/>
        <v>17</v>
      </c>
    </row>
    <row r="32081" spans="2:2">
      <c r="B32081">
        <f t="shared" si="710"/>
        <v>17</v>
      </c>
    </row>
    <row r="32082" spans="2:2">
      <c r="B32082">
        <f t="shared" si="710"/>
        <v>17</v>
      </c>
    </row>
    <row r="32083" spans="2:2">
      <c r="B32083">
        <f t="shared" si="710"/>
        <v>17</v>
      </c>
    </row>
    <row r="32084" spans="2:2">
      <c r="B32084">
        <f t="shared" si="710"/>
        <v>17</v>
      </c>
    </row>
    <row r="32085" spans="2:2">
      <c r="B32085">
        <f t="shared" si="710"/>
        <v>17</v>
      </c>
    </row>
    <row r="32086" spans="2:2">
      <c r="B32086">
        <f t="shared" si="710"/>
        <v>17</v>
      </c>
    </row>
    <row r="32087" spans="2:2">
      <c r="B32087">
        <f t="shared" si="710"/>
        <v>17</v>
      </c>
    </row>
    <row r="32088" spans="2:2">
      <c r="B32088">
        <f t="shared" si="710"/>
        <v>17</v>
      </c>
    </row>
    <row r="32089" spans="2:2">
      <c r="B32089">
        <f t="shared" si="710"/>
        <v>17</v>
      </c>
    </row>
    <row r="32090" spans="2:2">
      <c r="B32090">
        <f t="shared" si="710"/>
        <v>17</v>
      </c>
    </row>
    <row r="32091" spans="2:2">
      <c r="B32091">
        <f t="shared" si="710"/>
        <v>17</v>
      </c>
    </row>
    <row r="32092" spans="2:2">
      <c r="B32092">
        <f t="shared" si="710"/>
        <v>17</v>
      </c>
    </row>
    <row r="32093" spans="2:2">
      <c r="B32093">
        <f t="shared" si="710"/>
        <v>17</v>
      </c>
    </row>
    <row r="32094" spans="2:2">
      <c r="B32094">
        <f t="shared" si="710"/>
        <v>17</v>
      </c>
    </row>
    <row r="32095" spans="2:2">
      <c r="B32095">
        <f t="shared" si="710"/>
        <v>17</v>
      </c>
    </row>
    <row r="32096" spans="2:2">
      <c r="B32096">
        <f t="shared" si="710"/>
        <v>17</v>
      </c>
    </row>
    <row r="32097" spans="2:2">
      <c r="B32097">
        <f t="shared" si="710"/>
        <v>17</v>
      </c>
    </row>
    <row r="32098" spans="2:2">
      <c r="B32098">
        <f t="shared" si="710"/>
        <v>17</v>
      </c>
    </row>
    <row r="32099" spans="2:2">
      <c r="B32099">
        <f t="shared" si="710"/>
        <v>17</v>
      </c>
    </row>
    <row r="32100" spans="2:2">
      <c r="B32100">
        <f t="shared" si="710"/>
        <v>17</v>
      </c>
    </row>
    <row r="32101" spans="2:2">
      <c r="B32101">
        <f t="shared" si="710"/>
        <v>17</v>
      </c>
    </row>
    <row r="32102" spans="2:2">
      <c r="B32102">
        <f t="shared" si="710"/>
        <v>17</v>
      </c>
    </row>
    <row r="32103" spans="2:2">
      <c r="B32103">
        <f t="shared" si="710"/>
        <v>17</v>
      </c>
    </row>
    <row r="32104" spans="2:2">
      <c r="B32104">
        <f t="shared" si="710"/>
        <v>17</v>
      </c>
    </row>
    <row r="32105" spans="2:2">
      <c r="B32105">
        <f t="shared" si="710"/>
        <v>17</v>
      </c>
    </row>
    <row r="32106" spans="2:2">
      <c r="B32106">
        <f t="shared" si="710"/>
        <v>17</v>
      </c>
    </row>
    <row r="32107" spans="2:2">
      <c r="B32107">
        <f t="shared" si="710"/>
        <v>17</v>
      </c>
    </row>
    <row r="32108" spans="2:2">
      <c r="B32108">
        <f t="shared" si="710"/>
        <v>17</v>
      </c>
    </row>
    <row r="32109" spans="2:2">
      <c r="B32109">
        <f t="shared" si="710"/>
        <v>17</v>
      </c>
    </row>
    <row r="32110" spans="2:2">
      <c r="B32110">
        <f t="shared" si="710"/>
        <v>17</v>
      </c>
    </row>
    <row r="32111" spans="2:2">
      <c r="B32111">
        <f t="shared" si="710"/>
        <v>17</v>
      </c>
    </row>
    <row r="32112" spans="2:2">
      <c r="B32112">
        <f t="shared" si="710"/>
        <v>17</v>
      </c>
    </row>
    <row r="32113" spans="2:2">
      <c r="B32113">
        <f t="shared" si="710"/>
        <v>17</v>
      </c>
    </row>
    <row r="32114" spans="2:2">
      <c r="B32114">
        <f t="shared" si="710"/>
        <v>17</v>
      </c>
    </row>
    <row r="32115" spans="2:2">
      <c r="B32115">
        <f t="shared" si="710"/>
        <v>17</v>
      </c>
    </row>
    <row r="32116" spans="2:2">
      <c r="B32116">
        <f t="shared" si="710"/>
        <v>17</v>
      </c>
    </row>
    <row r="32117" spans="2:2">
      <c r="B32117">
        <f t="shared" si="710"/>
        <v>17</v>
      </c>
    </row>
    <row r="32118" spans="2:2">
      <c r="B32118">
        <f t="shared" si="710"/>
        <v>17</v>
      </c>
    </row>
    <row r="32119" spans="2:2">
      <c r="B32119">
        <f t="shared" si="710"/>
        <v>17</v>
      </c>
    </row>
    <row r="32120" spans="2:2">
      <c r="B32120">
        <f t="shared" si="710"/>
        <v>17</v>
      </c>
    </row>
    <row r="32121" spans="2:2">
      <c r="B32121">
        <f t="shared" si="710"/>
        <v>17</v>
      </c>
    </row>
    <row r="32122" spans="2:2">
      <c r="B32122">
        <f t="shared" si="710"/>
        <v>17</v>
      </c>
    </row>
    <row r="32123" spans="2:2">
      <c r="B32123">
        <f t="shared" si="710"/>
        <v>17</v>
      </c>
    </row>
    <row r="32124" spans="2:2">
      <c r="B32124">
        <f t="shared" si="710"/>
        <v>17</v>
      </c>
    </row>
    <row r="32125" spans="2:2">
      <c r="B32125">
        <f t="shared" si="710"/>
        <v>17</v>
      </c>
    </row>
    <row r="32126" spans="2:2">
      <c r="B32126">
        <f t="shared" si="710"/>
        <v>17</v>
      </c>
    </row>
    <row r="32127" spans="2:2">
      <c r="B32127">
        <f t="shared" si="710"/>
        <v>17</v>
      </c>
    </row>
    <row r="32128" spans="2:2">
      <c r="B32128">
        <f t="shared" si="710"/>
        <v>17</v>
      </c>
    </row>
    <row r="32129" spans="2:2">
      <c r="B32129">
        <f t="shared" si="710"/>
        <v>17</v>
      </c>
    </row>
    <row r="32130" spans="2:2">
      <c r="B32130">
        <f t="shared" si="710"/>
        <v>17</v>
      </c>
    </row>
    <row r="32131" spans="2:2">
      <c r="B32131">
        <f t="shared" si="710"/>
        <v>17</v>
      </c>
    </row>
    <row r="32132" spans="2:2">
      <c r="B32132">
        <f t="shared" si="710"/>
        <v>17</v>
      </c>
    </row>
    <row r="32133" spans="2:2">
      <c r="B32133">
        <f t="shared" ref="B32133:B32196" si="711">+IF(F32132=44085,B32132+1,B32132)</f>
        <v>17</v>
      </c>
    </row>
    <row r="32134" spans="2:2">
      <c r="B32134">
        <f t="shared" si="711"/>
        <v>17</v>
      </c>
    </row>
    <row r="32135" spans="2:2">
      <c r="B32135">
        <f t="shared" si="711"/>
        <v>17</v>
      </c>
    </row>
    <row r="32136" spans="2:2">
      <c r="B32136">
        <f t="shared" si="711"/>
        <v>17</v>
      </c>
    </row>
    <row r="32137" spans="2:2">
      <c r="B32137">
        <f t="shared" si="711"/>
        <v>17</v>
      </c>
    </row>
    <row r="32138" spans="2:2">
      <c r="B32138">
        <f t="shared" si="711"/>
        <v>17</v>
      </c>
    </row>
    <row r="32139" spans="2:2">
      <c r="B32139">
        <f t="shared" si="711"/>
        <v>17</v>
      </c>
    </row>
    <row r="32140" spans="2:2">
      <c r="B32140">
        <f t="shared" si="711"/>
        <v>17</v>
      </c>
    </row>
    <row r="32141" spans="2:2">
      <c r="B32141">
        <f t="shared" si="711"/>
        <v>17</v>
      </c>
    </row>
    <row r="32142" spans="2:2">
      <c r="B32142">
        <f t="shared" si="711"/>
        <v>17</v>
      </c>
    </row>
    <row r="32143" spans="2:2">
      <c r="B32143">
        <f t="shared" si="711"/>
        <v>17</v>
      </c>
    </row>
    <row r="32144" spans="2:2">
      <c r="B32144">
        <f t="shared" si="711"/>
        <v>17</v>
      </c>
    </row>
    <row r="32145" spans="2:2">
      <c r="B32145">
        <f t="shared" si="711"/>
        <v>17</v>
      </c>
    </row>
    <row r="32146" spans="2:2">
      <c r="B32146">
        <f t="shared" si="711"/>
        <v>17</v>
      </c>
    </row>
    <row r="32147" spans="2:2">
      <c r="B32147">
        <f t="shared" si="711"/>
        <v>17</v>
      </c>
    </row>
    <row r="32148" spans="2:2">
      <c r="B32148">
        <f t="shared" si="711"/>
        <v>17</v>
      </c>
    </row>
    <row r="32149" spans="2:2">
      <c r="B32149">
        <f t="shared" si="711"/>
        <v>17</v>
      </c>
    </row>
    <row r="32150" spans="2:2">
      <c r="B32150">
        <f t="shared" si="711"/>
        <v>17</v>
      </c>
    </row>
    <row r="32151" spans="2:2">
      <c r="B32151">
        <f t="shared" si="711"/>
        <v>17</v>
      </c>
    </row>
    <row r="32152" spans="2:2">
      <c r="B32152">
        <f t="shared" si="711"/>
        <v>17</v>
      </c>
    </row>
    <row r="32153" spans="2:2">
      <c r="B32153">
        <f t="shared" si="711"/>
        <v>17</v>
      </c>
    </row>
    <row r="32154" spans="2:2">
      <c r="B32154">
        <f t="shared" si="711"/>
        <v>17</v>
      </c>
    </row>
    <row r="32155" spans="2:2">
      <c r="B32155">
        <f t="shared" si="711"/>
        <v>17</v>
      </c>
    </row>
    <row r="32156" spans="2:2">
      <c r="B32156">
        <f t="shared" si="711"/>
        <v>17</v>
      </c>
    </row>
    <row r="32157" spans="2:2">
      <c r="B32157">
        <f t="shared" si="711"/>
        <v>17</v>
      </c>
    </row>
    <row r="32158" spans="2:2">
      <c r="B32158">
        <f t="shared" si="711"/>
        <v>17</v>
      </c>
    </row>
    <row r="32159" spans="2:2">
      <c r="B32159">
        <f t="shared" si="711"/>
        <v>17</v>
      </c>
    </row>
    <row r="32160" spans="2:2">
      <c r="B32160">
        <f t="shared" si="711"/>
        <v>17</v>
      </c>
    </row>
    <row r="32161" spans="2:2">
      <c r="B32161">
        <f t="shared" si="711"/>
        <v>17</v>
      </c>
    </row>
    <row r="32162" spans="2:2">
      <c r="B32162">
        <f t="shared" si="711"/>
        <v>17</v>
      </c>
    </row>
    <row r="32163" spans="2:2">
      <c r="B32163">
        <f t="shared" si="711"/>
        <v>17</v>
      </c>
    </row>
    <row r="32164" spans="2:2">
      <c r="B32164">
        <f t="shared" si="711"/>
        <v>17</v>
      </c>
    </row>
    <row r="32165" spans="2:2">
      <c r="B32165">
        <f t="shared" si="711"/>
        <v>17</v>
      </c>
    </row>
    <row r="32166" spans="2:2">
      <c r="B32166">
        <f t="shared" si="711"/>
        <v>17</v>
      </c>
    </row>
    <row r="32167" spans="2:2">
      <c r="B32167">
        <f t="shared" si="711"/>
        <v>17</v>
      </c>
    </row>
    <row r="32168" spans="2:2">
      <c r="B32168">
        <f t="shared" si="711"/>
        <v>17</v>
      </c>
    </row>
    <row r="32169" spans="2:2">
      <c r="B32169">
        <f t="shared" si="711"/>
        <v>17</v>
      </c>
    </row>
    <row r="32170" spans="2:2">
      <c r="B32170">
        <f t="shared" si="711"/>
        <v>17</v>
      </c>
    </row>
    <row r="32171" spans="2:2">
      <c r="B32171">
        <f t="shared" si="711"/>
        <v>17</v>
      </c>
    </row>
    <row r="32172" spans="2:2">
      <c r="B32172">
        <f t="shared" si="711"/>
        <v>17</v>
      </c>
    </row>
    <row r="32173" spans="2:2">
      <c r="B32173">
        <f t="shared" si="711"/>
        <v>17</v>
      </c>
    </row>
    <row r="32174" spans="2:2">
      <c r="B32174">
        <f t="shared" si="711"/>
        <v>17</v>
      </c>
    </row>
    <row r="32175" spans="2:2">
      <c r="B32175">
        <f t="shared" si="711"/>
        <v>17</v>
      </c>
    </row>
    <row r="32176" spans="2:2">
      <c r="B32176">
        <f t="shared" si="711"/>
        <v>17</v>
      </c>
    </row>
    <row r="32177" spans="2:2">
      <c r="B32177">
        <f t="shared" si="711"/>
        <v>17</v>
      </c>
    </row>
    <row r="32178" spans="2:2">
      <c r="B32178">
        <f t="shared" si="711"/>
        <v>17</v>
      </c>
    </row>
    <row r="32179" spans="2:2">
      <c r="B32179">
        <f t="shared" si="711"/>
        <v>17</v>
      </c>
    </row>
    <row r="32180" spans="2:2">
      <c r="B32180">
        <f t="shared" si="711"/>
        <v>17</v>
      </c>
    </row>
    <row r="32181" spans="2:2">
      <c r="B32181">
        <f t="shared" si="711"/>
        <v>17</v>
      </c>
    </row>
    <row r="32182" spans="2:2">
      <c r="B32182">
        <f t="shared" si="711"/>
        <v>17</v>
      </c>
    </row>
    <row r="32183" spans="2:2">
      <c r="B32183">
        <f t="shared" si="711"/>
        <v>17</v>
      </c>
    </row>
    <row r="32184" spans="2:2">
      <c r="B32184">
        <f t="shared" si="711"/>
        <v>17</v>
      </c>
    </row>
    <row r="32185" spans="2:2">
      <c r="B32185">
        <f t="shared" si="711"/>
        <v>17</v>
      </c>
    </row>
    <row r="32186" spans="2:2">
      <c r="B32186">
        <f t="shared" si="711"/>
        <v>17</v>
      </c>
    </row>
    <row r="32187" spans="2:2">
      <c r="B32187">
        <f t="shared" si="711"/>
        <v>17</v>
      </c>
    </row>
    <row r="32188" spans="2:2">
      <c r="B32188">
        <f t="shared" si="711"/>
        <v>17</v>
      </c>
    </row>
    <row r="32189" spans="2:2">
      <c r="B32189">
        <f t="shared" si="711"/>
        <v>17</v>
      </c>
    </row>
    <row r="32190" spans="2:2">
      <c r="B32190">
        <f t="shared" si="711"/>
        <v>17</v>
      </c>
    </row>
    <row r="32191" spans="2:2">
      <c r="B32191">
        <f t="shared" si="711"/>
        <v>17</v>
      </c>
    </row>
    <row r="32192" spans="2:2">
      <c r="B32192">
        <f t="shared" si="711"/>
        <v>17</v>
      </c>
    </row>
    <row r="32193" spans="2:2">
      <c r="B32193">
        <f t="shared" si="711"/>
        <v>17</v>
      </c>
    </row>
    <row r="32194" spans="2:2">
      <c r="B32194">
        <f t="shared" si="711"/>
        <v>17</v>
      </c>
    </row>
    <row r="32195" spans="2:2">
      <c r="B32195">
        <f t="shared" si="711"/>
        <v>17</v>
      </c>
    </row>
    <row r="32196" spans="2:2">
      <c r="B32196">
        <f t="shared" si="711"/>
        <v>17</v>
      </c>
    </row>
    <row r="32197" spans="2:2">
      <c r="B32197">
        <f t="shared" ref="B32197:B32260" si="712">+IF(F32196=44085,B32196+1,B32196)</f>
        <v>17</v>
      </c>
    </row>
    <row r="32198" spans="2:2">
      <c r="B32198">
        <f t="shared" si="712"/>
        <v>17</v>
      </c>
    </row>
    <row r="32199" spans="2:2">
      <c r="B32199">
        <f t="shared" si="712"/>
        <v>17</v>
      </c>
    </row>
    <row r="32200" spans="2:2">
      <c r="B32200">
        <f t="shared" si="712"/>
        <v>17</v>
      </c>
    </row>
    <row r="32201" spans="2:2">
      <c r="B32201">
        <f t="shared" si="712"/>
        <v>17</v>
      </c>
    </row>
    <row r="32202" spans="2:2">
      <c r="B32202">
        <f t="shared" si="712"/>
        <v>17</v>
      </c>
    </row>
    <row r="32203" spans="2:2">
      <c r="B32203">
        <f t="shared" si="712"/>
        <v>17</v>
      </c>
    </row>
    <row r="32204" spans="2:2">
      <c r="B32204">
        <f t="shared" si="712"/>
        <v>17</v>
      </c>
    </row>
    <row r="32205" spans="2:2">
      <c r="B32205">
        <f t="shared" si="712"/>
        <v>17</v>
      </c>
    </row>
    <row r="32206" spans="2:2">
      <c r="B32206">
        <f t="shared" si="712"/>
        <v>17</v>
      </c>
    </row>
    <row r="32207" spans="2:2">
      <c r="B32207">
        <f t="shared" si="712"/>
        <v>17</v>
      </c>
    </row>
    <row r="32208" spans="2:2">
      <c r="B32208">
        <f t="shared" si="712"/>
        <v>17</v>
      </c>
    </row>
    <row r="32209" spans="2:2">
      <c r="B32209">
        <f t="shared" si="712"/>
        <v>17</v>
      </c>
    </row>
    <row r="32210" spans="2:2">
      <c r="B32210">
        <f t="shared" si="712"/>
        <v>17</v>
      </c>
    </row>
    <row r="32211" spans="2:2">
      <c r="B32211">
        <f t="shared" si="712"/>
        <v>17</v>
      </c>
    </row>
    <row r="32212" spans="2:2">
      <c r="B32212">
        <f t="shared" si="712"/>
        <v>17</v>
      </c>
    </row>
    <row r="32213" spans="2:2">
      <c r="B32213">
        <f t="shared" si="712"/>
        <v>17</v>
      </c>
    </row>
    <row r="32214" spans="2:2">
      <c r="B32214">
        <f t="shared" si="712"/>
        <v>17</v>
      </c>
    </row>
    <row r="32215" spans="2:2">
      <c r="B32215">
        <f t="shared" si="712"/>
        <v>17</v>
      </c>
    </row>
    <row r="32216" spans="2:2">
      <c r="B32216">
        <f t="shared" si="712"/>
        <v>17</v>
      </c>
    </row>
    <row r="32217" spans="2:2">
      <c r="B32217">
        <f t="shared" si="712"/>
        <v>17</v>
      </c>
    </row>
    <row r="32218" spans="2:2">
      <c r="B32218">
        <f t="shared" si="712"/>
        <v>17</v>
      </c>
    </row>
    <row r="32219" spans="2:2">
      <c r="B32219">
        <f t="shared" si="712"/>
        <v>17</v>
      </c>
    </row>
    <row r="32220" spans="2:2">
      <c r="B32220">
        <f t="shared" si="712"/>
        <v>17</v>
      </c>
    </row>
    <row r="32221" spans="2:2">
      <c r="B32221">
        <f t="shared" si="712"/>
        <v>17</v>
      </c>
    </row>
    <row r="32222" spans="2:2">
      <c r="B32222">
        <f t="shared" si="712"/>
        <v>17</v>
      </c>
    </row>
    <row r="32223" spans="2:2">
      <c r="B32223">
        <f t="shared" si="712"/>
        <v>17</v>
      </c>
    </row>
    <row r="32224" spans="2:2">
      <c r="B32224">
        <f t="shared" si="712"/>
        <v>17</v>
      </c>
    </row>
    <row r="32225" spans="2:2">
      <c r="B32225">
        <f t="shared" si="712"/>
        <v>17</v>
      </c>
    </row>
    <row r="32226" spans="2:2">
      <c r="B32226">
        <f t="shared" si="712"/>
        <v>17</v>
      </c>
    </row>
    <row r="32227" spans="2:2">
      <c r="B32227">
        <f t="shared" si="712"/>
        <v>17</v>
      </c>
    </row>
    <row r="32228" spans="2:2">
      <c r="B32228">
        <f t="shared" si="712"/>
        <v>17</v>
      </c>
    </row>
    <row r="32229" spans="2:2">
      <c r="B32229">
        <f t="shared" si="712"/>
        <v>17</v>
      </c>
    </row>
    <row r="32230" spans="2:2">
      <c r="B32230">
        <f t="shared" si="712"/>
        <v>17</v>
      </c>
    </row>
    <row r="32231" spans="2:2">
      <c r="B32231">
        <f t="shared" si="712"/>
        <v>17</v>
      </c>
    </row>
    <row r="32232" spans="2:2">
      <c r="B32232">
        <f t="shared" si="712"/>
        <v>17</v>
      </c>
    </row>
    <row r="32233" spans="2:2">
      <c r="B32233">
        <f t="shared" si="712"/>
        <v>17</v>
      </c>
    </row>
    <row r="32234" spans="2:2">
      <c r="B32234">
        <f t="shared" si="712"/>
        <v>17</v>
      </c>
    </row>
    <row r="32235" spans="2:2">
      <c r="B32235">
        <f t="shared" si="712"/>
        <v>17</v>
      </c>
    </row>
    <row r="32236" spans="2:2">
      <c r="B32236">
        <f t="shared" si="712"/>
        <v>17</v>
      </c>
    </row>
    <row r="32237" spans="2:2">
      <c r="B32237">
        <f t="shared" si="712"/>
        <v>17</v>
      </c>
    </row>
    <row r="32238" spans="2:2">
      <c r="B32238">
        <f t="shared" si="712"/>
        <v>17</v>
      </c>
    </row>
    <row r="32239" spans="2:2">
      <c r="B32239">
        <f t="shared" si="712"/>
        <v>17</v>
      </c>
    </row>
    <row r="32240" spans="2:2">
      <c r="B32240">
        <f t="shared" si="712"/>
        <v>17</v>
      </c>
    </row>
    <row r="32241" spans="2:2">
      <c r="B32241">
        <f t="shared" si="712"/>
        <v>17</v>
      </c>
    </row>
    <row r="32242" spans="2:2">
      <c r="B32242">
        <f t="shared" si="712"/>
        <v>17</v>
      </c>
    </row>
    <row r="32243" spans="2:2">
      <c r="B32243">
        <f t="shared" si="712"/>
        <v>17</v>
      </c>
    </row>
    <row r="32244" spans="2:2">
      <c r="B32244">
        <f t="shared" si="712"/>
        <v>17</v>
      </c>
    </row>
    <row r="32245" spans="2:2">
      <c r="B32245">
        <f t="shared" si="712"/>
        <v>17</v>
      </c>
    </row>
    <row r="32246" spans="2:2">
      <c r="B32246">
        <f t="shared" si="712"/>
        <v>17</v>
      </c>
    </row>
    <row r="32247" spans="2:2">
      <c r="B32247">
        <f t="shared" si="712"/>
        <v>17</v>
      </c>
    </row>
    <row r="32248" spans="2:2">
      <c r="B32248">
        <f t="shared" si="712"/>
        <v>17</v>
      </c>
    </row>
    <row r="32249" spans="2:2">
      <c r="B32249">
        <f t="shared" si="712"/>
        <v>17</v>
      </c>
    </row>
    <row r="32250" spans="2:2">
      <c r="B32250">
        <f t="shared" si="712"/>
        <v>17</v>
      </c>
    </row>
    <row r="32251" spans="2:2">
      <c r="B32251">
        <f t="shared" si="712"/>
        <v>17</v>
      </c>
    </row>
    <row r="32252" spans="2:2">
      <c r="B32252">
        <f t="shared" si="712"/>
        <v>17</v>
      </c>
    </row>
    <row r="32253" spans="2:2">
      <c r="B32253">
        <f t="shared" si="712"/>
        <v>17</v>
      </c>
    </row>
    <row r="32254" spans="2:2">
      <c r="B32254">
        <f t="shared" si="712"/>
        <v>17</v>
      </c>
    </row>
    <row r="32255" spans="2:2">
      <c r="B32255">
        <f t="shared" si="712"/>
        <v>17</v>
      </c>
    </row>
    <row r="32256" spans="2:2">
      <c r="B32256">
        <f t="shared" si="712"/>
        <v>17</v>
      </c>
    </row>
    <row r="32257" spans="2:2">
      <c r="B32257">
        <f t="shared" si="712"/>
        <v>17</v>
      </c>
    </row>
    <row r="32258" spans="2:2">
      <c r="B32258">
        <f t="shared" si="712"/>
        <v>17</v>
      </c>
    </row>
    <row r="32259" spans="2:2">
      <c r="B32259">
        <f t="shared" si="712"/>
        <v>17</v>
      </c>
    </row>
    <row r="32260" spans="2:2">
      <c r="B32260">
        <f t="shared" si="712"/>
        <v>17</v>
      </c>
    </row>
    <row r="32261" spans="2:2">
      <c r="B32261">
        <f t="shared" ref="B32261:B32324" si="713">+IF(F32260=44085,B32260+1,B32260)</f>
        <v>17</v>
      </c>
    </row>
    <row r="32262" spans="2:2">
      <c r="B32262">
        <f t="shared" si="713"/>
        <v>17</v>
      </c>
    </row>
    <row r="32263" spans="2:2">
      <c r="B32263">
        <f t="shared" si="713"/>
        <v>17</v>
      </c>
    </row>
    <row r="32264" spans="2:2">
      <c r="B32264">
        <f t="shared" si="713"/>
        <v>17</v>
      </c>
    </row>
    <row r="32265" spans="2:2">
      <c r="B32265">
        <f t="shared" si="713"/>
        <v>17</v>
      </c>
    </row>
    <row r="32266" spans="2:2">
      <c r="B32266">
        <f t="shared" si="713"/>
        <v>17</v>
      </c>
    </row>
    <row r="32267" spans="2:2">
      <c r="B32267">
        <f t="shared" si="713"/>
        <v>17</v>
      </c>
    </row>
    <row r="32268" spans="2:2">
      <c r="B32268">
        <f t="shared" si="713"/>
        <v>17</v>
      </c>
    </row>
    <row r="32269" spans="2:2">
      <c r="B32269">
        <f t="shared" si="713"/>
        <v>17</v>
      </c>
    </row>
    <row r="32270" spans="2:2">
      <c r="B32270">
        <f t="shared" si="713"/>
        <v>17</v>
      </c>
    </row>
    <row r="32271" spans="2:2">
      <c r="B32271">
        <f t="shared" si="713"/>
        <v>17</v>
      </c>
    </row>
    <row r="32272" spans="2:2">
      <c r="B32272">
        <f t="shared" si="713"/>
        <v>17</v>
      </c>
    </row>
    <row r="32273" spans="2:2">
      <c r="B32273">
        <f t="shared" si="713"/>
        <v>17</v>
      </c>
    </row>
    <row r="32274" spans="2:2">
      <c r="B32274">
        <f t="shared" si="713"/>
        <v>17</v>
      </c>
    </row>
    <row r="32275" spans="2:2">
      <c r="B32275">
        <f t="shared" si="713"/>
        <v>17</v>
      </c>
    </row>
    <row r="32276" spans="2:2">
      <c r="B32276">
        <f t="shared" si="713"/>
        <v>17</v>
      </c>
    </row>
    <row r="32277" spans="2:2">
      <c r="B32277">
        <f t="shared" si="713"/>
        <v>17</v>
      </c>
    </row>
    <row r="32278" spans="2:2">
      <c r="B32278">
        <f t="shared" si="713"/>
        <v>17</v>
      </c>
    </row>
    <row r="32279" spans="2:2">
      <c r="B32279">
        <f t="shared" si="713"/>
        <v>17</v>
      </c>
    </row>
    <row r="32280" spans="2:2">
      <c r="B32280">
        <f t="shared" si="713"/>
        <v>17</v>
      </c>
    </row>
    <row r="32281" spans="2:2">
      <c r="B32281">
        <f t="shared" si="713"/>
        <v>17</v>
      </c>
    </row>
    <row r="32282" spans="2:2">
      <c r="B32282">
        <f t="shared" si="713"/>
        <v>17</v>
      </c>
    </row>
    <row r="32283" spans="2:2">
      <c r="B32283">
        <f t="shared" si="713"/>
        <v>17</v>
      </c>
    </row>
    <row r="32284" spans="2:2">
      <c r="B32284">
        <f t="shared" si="713"/>
        <v>17</v>
      </c>
    </row>
    <row r="32285" spans="2:2">
      <c r="B32285">
        <f t="shared" si="713"/>
        <v>17</v>
      </c>
    </row>
    <row r="32286" spans="2:2">
      <c r="B32286">
        <f t="shared" si="713"/>
        <v>17</v>
      </c>
    </row>
    <row r="32287" spans="2:2">
      <c r="B32287">
        <f t="shared" si="713"/>
        <v>17</v>
      </c>
    </row>
    <row r="32288" spans="2:2">
      <c r="B32288">
        <f t="shared" si="713"/>
        <v>17</v>
      </c>
    </row>
    <row r="32289" spans="2:2">
      <c r="B32289">
        <f t="shared" si="713"/>
        <v>17</v>
      </c>
    </row>
    <row r="32290" spans="2:2">
      <c r="B32290">
        <f t="shared" si="713"/>
        <v>17</v>
      </c>
    </row>
    <row r="32291" spans="2:2">
      <c r="B32291">
        <f t="shared" si="713"/>
        <v>17</v>
      </c>
    </row>
    <row r="32292" spans="2:2">
      <c r="B32292">
        <f t="shared" si="713"/>
        <v>17</v>
      </c>
    </row>
    <row r="32293" spans="2:2">
      <c r="B32293">
        <f t="shared" si="713"/>
        <v>17</v>
      </c>
    </row>
    <row r="32294" spans="2:2">
      <c r="B32294">
        <f t="shared" si="713"/>
        <v>17</v>
      </c>
    </row>
    <row r="32295" spans="2:2">
      <c r="B32295">
        <f t="shared" si="713"/>
        <v>17</v>
      </c>
    </row>
    <row r="32296" spans="2:2">
      <c r="B32296">
        <f t="shared" si="713"/>
        <v>17</v>
      </c>
    </row>
    <row r="32297" spans="2:2">
      <c r="B32297">
        <f t="shared" si="713"/>
        <v>17</v>
      </c>
    </row>
    <row r="32298" spans="2:2">
      <c r="B32298">
        <f t="shared" si="713"/>
        <v>17</v>
      </c>
    </row>
    <row r="32299" spans="2:2">
      <c r="B32299">
        <f t="shared" si="713"/>
        <v>17</v>
      </c>
    </row>
    <row r="32300" spans="2:2">
      <c r="B32300">
        <f t="shared" si="713"/>
        <v>17</v>
      </c>
    </row>
    <row r="32301" spans="2:2">
      <c r="B32301">
        <f t="shared" si="713"/>
        <v>17</v>
      </c>
    </row>
    <row r="32302" spans="2:2">
      <c r="B32302">
        <f t="shared" si="713"/>
        <v>17</v>
      </c>
    </row>
    <row r="32303" spans="2:2">
      <c r="B32303">
        <f t="shared" si="713"/>
        <v>17</v>
      </c>
    </row>
    <row r="32304" spans="2:2">
      <c r="B32304">
        <f t="shared" si="713"/>
        <v>17</v>
      </c>
    </row>
    <row r="32305" spans="2:2">
      <c r="B32305">
        <f t="shared" si="713"/>
        <v>17</v>
      </c>
    </row>
    <row r="32306" spans="2:2">
      <c r="B32306">
        <f t="shared" si="713"/>
        <v>17</v>
      </c>
    </row>
    <row r="32307" spans="2:2">
      <c r="B32307">
        <f t="shared" si="713"/>
        <v>17</v>
      </c>
    </row>
    <row r="32308" spans="2:2">
      <c r="B32308">
        <f t="shared" si="713"/>
        <v>17</v>
      </c>
    </row>
    <row r="32309" spans="2:2">
      <c r="B32309">
        <f t="shared" si="713"/>
        <v>17</v>
      </c>
    </row>
    <row r="32310" spans="2:2">
      <c r="B32310">
        <f t="shared" si="713"/>
        <v>17</v>
      </c>
    </row>
    <row r="32311" spans="2:2">
      <c r="B32311">
        <f t="shared" si="713"/>
        <v>17</v>
      </c>
    </row>
    <row r="32312" spans="2:2">
      <c r="B32312">
        <f t="shared" si="713"/>
        <v>17</v>
      </c>
    </row>
    <row r="32313" spans="2:2">
      <c r="B32313">
        <f t="shared" si="713"/>
        <v>17</v>
      </c>
    </row>
    <row r="32314" spans="2:2">
      <c r="B32314">
        <f t="shared" si="713"/>
        <v>17</v>
      </c>
    </row>
    <row r="32315" spans="2:2">
      <c r="B32315">
        <f t="shared" si="713"/>
        <v>17</v>
      </c>
    </row>
    <row r="32316" spans="2:2">
      <c r="B32316">
        <f t="shared" si="713"/>
        <v>17</v>
      </c>
    </row>
    <row r="32317" spans="2:2">
      <c r="B32317">
        <f t="shared" si="713"/>
        <v>17</v>
      </c>
    </row>
    <row r="32318" spans="2:2">
      <c r="B32318">
        <f t="shared" si="713"/>
        <v>17</v>
      </c>
    </row>
    <row r="32319" spans="2:2">
      <c r="B32319">
        <f t="shared" si="713"/>
        <v>17</v>
      </c>
    </row>
    <row r="32320" spans="2:2">
      <c r="B32320">
        <f t="shared" si="713"/>
        <v>17</v>
      </c>
    </row>
    <row r="32321" spans="2:2">
      <c r="B32321">
        <f t="shared" si="713"/>
        <v>17</v>
      </c>
    </row>
    <row r="32322" spans="2:2">
      <c r="B32322">
        <f t="shared" si="713"/>
        <v>17</v>
      </c>
    </row>
    <row r="32323" spans="2:2">
      <c r="B32323">
        <f t="shared" si="713"/>
        <v>17</v>
      </c>
    </row>
    <row r="32324" spans="2:2">
      <c r="B32324">
        <f t="shared" si="713"/>
        <v>17</v>
      </c>
    </row>
    <row r="32325" spans="2:2">
      <c r="B32325">
        <f t="shared" ref="B32325:B32388" si="714">+IF(F32324=44085,B32324+1,B32324)</f>
        <v>17</v>
      </c>
    </row>
    <row r="32326" spans="2:2">
      <c r="B32326">
        <f t="shared" si="714"/>
        <v>17</v>
      </c>
    </row>
    <row r="32327" spans="2:2">
      <c r="B32327">
        <f t="shared" si="714"/>
        <v>17</v>
      </c>
    </row>
    <row r="32328" spans="2:2">
      <c r="B32328">
        <f t="shared" si="714"/>
        <v>17</v>
      </c>
    </row>
    <row r="32329" spans="2:2">
      <c r="B32329">
        <f t="shared" si="714"/>
        <v>17</v>
      </c>
    </row>
    <row r="32330" spans="2:2">
      <c r="B32330">
        <f t="shared" si="714"/>
        <v>17</v>
      </c>
    </row>
    <row r="32331" spans="2:2">
      <c r="B32331">
        <f t="shared" si="714"/>
        <v>17</v>
      </c>
    </row>
    <row r="32332" spans="2:2">
      <c r="B32332">
        <f t="shared" si="714"/>
        <v>17</v>
      </c>
    </row>
    <row r="32333" spans="2:2">
      <c r="B32333">
        <f t="shared" si="714"/>
        <v>17</v>
      </c>
    </row>
    <row r="32334" spans="2:2">
      <c r="B32334">
        <f t="shared" si="714"/>
        <v>17</v>
      </c>
    </row>
    <row r="32335" spans="2:2">
      <c r="B32335">
        <f t="shared" si="714"/>
        <v>17</v>
      </c>
    </row>
    <row r="32336" spans="2:2">
      <c r="B32336">
        <f t="shared" si="714"/>
        <v>17</v>
      </c>
    </row>
    <row r="32337" spans="2:2">
      <c r="B32337">
        <f t="shared" si="714"/>
        <v>17</v>
      </c>
    </row>
    <row r="32338" spans="2:2">
      <c r="B32338">
        <f t="shared" si="714"/>
        <v>17</v>
      </c>
    </row>
    <row r="32339" spans="2:2">
      <c r="B32339">
        <f t="shared" si="714"/>
        <v>17</v>
      </c>
    </row>
    <row r="32340" spans="2:2">
      <c r="B32340">
        <f t="shared" si="714"/>
        <v>17</v>
      </c>
    </row>
    <row r="32341" spans="2:2">
      <c r="B32341">
        <f t="shared" si="714"/>
        <v>17</v>
      </c>
    </row>
    <row r="32342" spans="2:2">
      <c r="B32342">
        <f t="shared" si="714"/>
        <v>17</v>
      </c>
    </row>
    <row r="32343" spans="2:2">
      <c r="B32343">
        <f t="shared" si="714"/>
        <v>17</v>
      </c>
    </row>
    <row r="32344" spans="2:2">
      <c r="B32344">
        <f t="shared" si="714"/>
        <v>17</v>
      </c>
    </row>
    <row r="32345" spans="2:2">
      <c r="B32345">
        <f t="shared" si="714"/>
        <v>17</v>
      </c>
    </row>
    <row r="32346" spans="2:2">
      <c r="B32346">
        <f t="shared" si="714"/>
        <v>17</v>
      </c>
    </row>
    <row r="32347" spans="2:2">
      <c r="B32347">
        <f t="shared" si="714"/>
        <v>17</v>
      </c>
    </row>
    <row r="32348" spans="2:2">
      <c r="B32348">
        <f t="shared" si="714"/>
        <v>17</v>
      </c>
    </row>
    <row r="32349" spans="2:2">
      <c r="B32349">
        <f t="shared" si="714"/>
        <v>17</v>
      </c>
    </row>
    <row r="32350" spans="2:2">
      <c r="B32350">
        <f t="shared" si="714"/>
        <v>17</v>
      </c>
    </row>
    <row r="32351" spans="2:2">
      <c r="B32351">
        <f t="shared" si="714"/>
        <v>17</v>
      </c>
    </row>
    <row r="32352" spans="2:2">
      <c r="B32352">
        <f t="shared" si="714"/>
        <v>17</v>
      </c>
    </row>
    <row r="32353" spans="2:2">
      <c r="B32353">
        <f t="shared" si="714"/>
        <v>17</v>
      </c>
    </row>
    <row r="32354" spans="2:2">
      <c r="B32354">
        <f t="shared" si="714"/>
        <v>17</v>
      </c>
    </row>
    <row r="32355" spans="2:2">
      <c r="B32355">
        <f t="shared" si="714"/>
        <v>17</v>
      </c>
    </row>
    <row r="32356" spans="2:2">
      <c r="B32356">
        <f t="shared" si="714"/>
        <v>17</v>
      </c>
    </row>
    <row r="32357" spans="2:2">
      <c r="B32357">
        <f t="shared" si="714"/>
        <v>17</v>
      </c>
    </row>
    <row r="32358" spans="2:2">
      <c r="B32358">
        <f t="shared" si="714"/>
        <v>17</v>
      </c>
    </row>
    <row r="32359" spans="2:2">
      <c r="B32359">
        <f t="shared" si="714"/>
        <v>17</v>
      </c>
    </row>
    <row r="32360" spans="2:2">
      <c r="B32360">
        <f t="shared" si="714"/>
        <v>17</v>
      </c>
    </row>
    <row r="32361" spans="2:2">
      <c r="B32361">
        <f t="shared" si="714"/>
        <v>17</v>
      </c>
    </row>
    <row r="32362" spans="2:2">
      <c r="B32362">
        <f t="shared" si="714"/>
        <v>17</v>
      </c>
    </row>
    <row r="32363" spans="2:2">
      <c r="B32363">
        <f t="shared" si="714"/>
        <v>17</v>
      </c>
    </row>
    <row r="32364" spans="2:2">
      <c r="B32364">
        <f t="shared" si="714"/>
        <v>17</v>
      </c>
    </row>
    <row r="32365" spans="2:2">
      <c r="B32365">
        <f t="shared" si="714"/>
        <v>17</v>
      </c>
    </row>
    <row r="32366" spans="2:2">
      <c r="B32366">
        <f t="shared" si="714"/>
        <v>17</v>
      </c>
    </row>
    <row r="32367" spans="2:2">
      <c r="B32367">
        <f t="shared" si="714"/>
        <v>17</v>
      </c>
    </row>
    <row r="32368" spans="2:2">
      <c r="B32368">
        <f t="shared" si="714"/>
        <v>17</v>
      </c>
    </row>
    <row r="32369" spans="2:2">
      <c r="B32369">
        <f t="shared" si="714"/>
        <v>17</v>
      </c>
    </row>
    <row r="32370" spans="2:2">
      <c r="B32370">
        <f t="shared" si="714"/>
        <v>17</v>
      </c>
    </row>
    <row r="32371" spans="2:2">
      <c r="B32371">
        <f t="shared" si="714"/>
        <v>17</v>
      </c>
    </row>
    <row r="32372" spans="2:2">
      <c r="B32372">
        <f t="shared" si="714"/>
        <v>17</v>
      </c>
    </row>
    <row r="32373" spans="2:2">
      <c r="B32373">
        <f t="shared" si="714"/>
        <v>17</v>
      </c>
    </row>
    <row r="32374" spans="2:2">
      <c r="B32374">
        <f t="shared" si="714"/>
        <v>17</v>
      </c>
    </row>
    <row r="32375" spans="2:2">
      <c r="B32375">
        <f t="shared" si="714"/>
        <v>17</v>
      </c>
    </row>
    <row r="32376" spans="2:2">
      <c r="B32376">
        <f t="shared" si="714"/>
        <v>17</v>
      </c>
    </row>
    <row r="32377" spans="2:2">
      <c r="B32377">
        <f t="shared" si="714"/>
        <v>17</v>
      </c>
    </row>
    <row r="32378" spans="2:2">
      <c r="B32378">
        <f t="shared" si="714"/>
        <v>17</v>
      </c>
    </row>
    <row r="32379" spans="2:2">
      <c r="B32379">
        <f t="shared" si="714"/>
        <v>17</v>
      </c>
    </row>
    <row r="32380" spans="2:2">
      <c r="B32380">
        <f t="shared" si="714"/>
        <v>17</v>
      </c>
    </row>
    <row r="32381" spans="2:2">
      <c r="B32381">
        <f t="shared" si="714"/>
        <v>17</v>
      </c>
    </row>
    <row r="32382" spans="2:2">
      <c r="B32382">
        <f t="shared" si="714"/>
        <v>17</v>
      </c>
    </row>
    <row r="32383" spans="2:2">
      <c r="B32383">
        <f t="shared" si="714"/>
        <v>17</v>
      </c>
    </row>
    <row r="32384" spans="2:2">
      <c r="B32384">
        <f t="shared" si="714"/>
        <v>17</v>
      </c>
    </row>
    <row r="32385" spans="2:2">
      <c r="B32385">
        <f t="shared" si="714"/>
        <v>17</v>
      </c>
    </row>
    <row r="32386" spans="2:2">
      <c r="B32386">
        <f t="shared" si="714"/>
        <v>17</v>
      </c>
    </row>
    <row r="32387" spans="2:2">
      <c r="B32387">
        <f t="shared" si="714"/>
        <v>17</v>
      </c>
    </row>
    <row r="32388" spans="2:2">
      <c r="B32388">
        <f t="shared" si="714"/>
        <v>17</v>
      </c>
    </row>
    <row r="32389" spans="2:2">
      <c r="B32389">
        <f t="shared" ref="B32389:B32452" si="715">+IF(F32388=44085,B32388+1,B32388)</f>
        <v>17</v>
      </c>
    </row>
    <row r="32390" spans="2:2">
      <c r="B32390">
        <f t="shared" si="715"/>
        <v>17</v>
      </c>
    </row>
    <row r="32391" spans="2:2">
      <c r="B32391">
        <f t="shared" si="715"/>
        <v>17</v>
      </c>
    </row>
    <row r="32392" spans="2:2">
      <c r="B32392">
        <f t="shared" si="715"/>
        <v>17</v>
      </c>
    </row>
    <row r="32393" spans="2:2">
      <c r="B32393">
        <f t="shared" si="715"/>
        <v>17</v>
      </c>
    </row>
    <row r="32394" spans="2:2">
      <c r="B32394">
        <f t="shared" si="715"/>
        <v>17</v>
      </c>
    </row>
    <row r="32395" spans="2:2">
      <c r="B32395">
        <f t="shared" si="715"/>
        <v>17</v>
      </c>
    </row>
    <row r="32396" spans="2:2">
      <c r="B32396">
        <f t="shared" si="715"/>
        <v>17</v>
      </c>
    </row>
    <row r="32397" spans="2:2">
      <c r="B32397">
        <f t="shared" si="715"/>
        <v>17</v>
      </c>
    </row>
    <row r="32398" spans="2:2">
      <c r="B32398">
        <f t="shared" si="715"/>
        <v>17</v>
      </c>
    </row>
    <row r="32399" spans="2:2">
      <c r="B32399">
        <f t="shared" si="715"/>
        <v>17</v>
      </c>
    </row>
    <row r="32400" spans="2:2">
      <c r="B32400">
        <f t="shared" si="715"/>
        <v>17</v>
      </c>
    </row>
    <row r="32401" spans="2:2">
      <c r="B32401">
        <f t="shared" si="715"/>
        <v>17</v>
      </c>
    </row>
    <row r="32402" spans="2:2">
      <c r="B32402">
        <f t="shared" si="715"/>
        <v>17</v>
      </c>
    </row>
    <row r="32403" spans="2:2">
      <c r="B32403">
        <f t="shared" si="715"/>
        <v>17</v>
      </c>
    </row>
    <row r="32404" spans="2:2">
      <c r="B32404">
        <f t="shared" si="715"/>
        <v>17</v>
      </c>
    </row>
    <row r="32405" spans="2:2">
      <c r="B32405">
        <f t="shared" si="715"/>
        <v>17</v>
      </c>
    </row>
    <row r="32406" spans="2:2">
      <c r="B32406">
        <f t="shared" si="715"/>
        <v>17</v>
      </c>
    </row>
    <row r="32407" spans="2:2">
      <c r="B32407">
        <f t="shared" si="715"/>
        <v>17</v>
      </c>
    </row>
    <row r="32408" spans="2:2">
      <c r="B32408">
        <f t="shared" si="715"/>
        <v>17</v>
      </c>
    </row>
    <row r="32409" spans="2:2">
      <c r="B32409">
        <f t="shared" si="715"/>
        <v>17</v>
      </c>
    </row>
    <row r="32410" spans="2:2">
      <c r="B32410">
        <f t="shared" si="715"/>
        <v>17</v>
      </c>
    </row>
    <row r="32411" spans="2:2">
      <c r="B32411">
        <f t="shared" si="715"/>
        <v>17</v>
      </c>
    </row>
    <row r="32412" spans="2:2">
      <c r="B32412">
        <f t="shared" si="715"/>
        <v>17</v>
      </c>
    </row>
    <row r="32413" spans="2:2">
      <c r="B32413">
        <f t="shared" si="715"/>
        <v>17</v>
      </c>
    </row>
    <row r="32414" spans="2:2">
      <c r="B32414">
        <f t="shared" si="715"/>
        <v>17</v>
      </c>
    </row>
    <row r="32415" spans="2:2">
      <c r="B32415">
        <f t="shared" si="715"/>
        <v>17</v>
      </c>
    </row>
    <row r="32416" spans="2:2">
      <c r="B32416">
        <f t="shared" si="715"/>
        <v>17</v>
      </c>
    </row>
    <row r="32417" spans="2:2">
      <c r="B32417">
        <f t="shared" si="715"/>
        <v>17</v>
      </c>
    </row>
    <row r="32418" spans="2:2">
      <c r="B32418">
        <f t="shared" si="715"/>
        <v>17</v>
      </c>
    </row>
    <row r="32419" spans="2:2">
      <c r="B32419">
        <f t="shared" si="715"/>
        <v>17</v>
      </c>
    </row>
    <row r="32420" spans="2:2">
      <c r="B32420">
        <f t="shared" si="715"/>
        <v>17</v>
      </c>
    </row>
    <row r="32421" spans="2:2">
      <c r="B32421">
        <f t="shared" si="715"/>
        <v>17</v>
      </c>
    </row>
    <row r="32422" spans="2:2">
      <c r="B32422">
        <f t="shared" si="715"/>
        <v>17</v>
      </c>
    </row>
    <row r="32423" spans="2:2">
      <c r="B32423">
        <f t="shared" si="715"/>
        <v>17</v>
      </c>
    </row>
    <row r="32424" spans="2:2">
      <c r="B32424">
        <f t="shared" si="715"/>
        <v>17</v>
      </c>
    </row>
    <row r="32425" spans="2:2">
      <c r="B32425">
        <f t="shared" si="715"/>
        <v>17</v>
      </c>
    </row>
    <row r="32426" spans="2:2">
      <c r="B32426">
        <f t="shared" si="715"/>
        <v>17</v>
      </c>
    </row>
    <row r="32427" spans="2:2">
      <c r="B32427">
        <f t="shared" si="715"/>
        <v>17</v>
      </c>
    </row>
    <row r="32428" spans="2:2">
      <c r="B32428">
        <f t="shared" si="715"/>
        <v>17</v>
      </c>
    </row>
    <row r="32429" spans="2:2">
      <c r="B32429">
        <f t="shared" si="715"/>
        <v>17</v>
      </c>
    </row>
    <row r="32430" spans="2:2">
      <c r="B32430">
        <f t="shared" si="715"/>
        <v>17</v>
      </c>
    </row>
    <row r="32431" spans="2:2">
      <c r="B32431">
        <f t="shared" si="715"/>
        <v>17</v>
      </c>
    </row>
    <row r="32432" spans="2:2">
      <c r="B32432">
        <f t="shared" si="715"/>
        <v>17</v>
      </c>
    </row>
    <row r="32433" spans="2:2">
      <c r="B32433">
        <f t="shared" si="715"/>
        <v>17</v>
      </c>
    </row>
    <row r="32434" spans="2:2">
      <c r="B32434">
        <f t="shared" si="715"/>
        <v>17</v>
      </c>
    </row>
    <row r="32435" spans="2:2">
      <c r="B32435">
        <f t="shared" si="715"/>
        <v>17</v>
      </c>
    </row>
    <row r="32436" spans="2:2">
      <c r="B32436">
        <f t="shared" si="715"/>
        <v>17</v>
      </c>
    </row>
    <row r="32437" spans="2:2">
      <c r="B32437">
        <f t="shared" si="715"/>
        <v>17</v>
      </c>
    </row>
    <row r="32438" spans="2:2">
      <c r="B32438">
        <f t="shared" si="715"/>
        <v>17</v>
      </c>
    </row>
    <row r="32439" spans="2:2">
      <c r="B32439">
        <f t="shared" si="715"/>
        <v>17</v>
      </c>
    </row>
    <row r="32440" spans="2:2">
      <c r="B32440">
        <f t="shared" si="715"/>
        <v>17</v>
      </c>
    </row>
    <row r="32441" spans="2:2">
      <c r="B32441">
        <f t="shared" si="715"/>
        <v>17</v>
      </c>
    </row>
    <row r="32442" spans="2:2">
      <c r="B32442">
        <f t="shared" si="715"/>
        <v>17</v>
      </c>
    </row>
    <row r="32443" spans="2:2">
      <c r="B32443">
        <f t="shared" si="715"/>
        <v>17</v>
      </c>
    </row>
    <row r="32444" spans="2:2">
      <c r="B32444">
        <f t="shared" si="715"/>
        <v>17</v>
      </c>
    </row>
    <row r="32445" spans="2:2">
      <c r="B32445">
        <f t="shared" si="715"/>
        <v>17</v>
      </c>
    </row>
    <row r="32446" spans="2:2">
      <c r="B32446">
        <f t="shared" si="715"/>
        <v>17</v>
      </c>
    </row>
    <row r="32447" spans="2:2">
      <c r="B32447">
        <f t="shared" si="715"/>
        <v>17</v>
      </c>
    </row>
    <row r="32448" spans="2:2">
      <c r="B32448">
        <f t="shared" si="715"/>
        <v>17</v>
      </c>
    </row>
    <row r="32449" spans="2:2">
      <c r="B32449">
        <f t="shared" si="715"/>
        <v>17</v>
      </c>
    </row>
    <row r="32450" spans="2:2">
      <c r="B32450">
        <f t="shared" si="715"/>
        <v>17</v>
      </c>
    </row>
    <row r="32451" spans="2:2">
      <c r="B32451">
        <f t="shared" si="715"/>
        <v>17</v>
      </c>
    </row>
    <row r="32452" spans="2:2">
      <c r="B32452">
        <f t="shared" si="715"/>
        <v>17</v>
      </c>
    </row>
    <row r="32453" spans="2:2">
      <c r="B32453">
        <f t="shared" ref="B32453:B32516" si="716">+IF(F32452=44085,B32452+1,B32452)</f>
        <v>17</v>
      </c>
    </row>
    <row r="32454" spans="2:2">
      <c r="B32454">
        <f t="shared" si="716"/>
        <v>17</v>
      </c>
    </row>
    <row r="32455" spans="2:2">
      <c r="B32455">
        <f t="shared" si="716"/>
        <v>17</v>
      </c>
    </row>
    <row r="32456" spans="2:2">
      <c r="B32456">
        <f t="shared" si="716"/>
        <v>17</v>
      </c>
    </row>
    <row r="32457" spans="2:2">
      <c r="B32457">
        <f t="shared" si="716"/>
        <v>17</v>
      </c>
    </row>
    <row r="32458" spans="2:2">
      <c r="B32458">
        <f t="shared" si="716"/>
        <v>17</v>
      </c>
    </row>
    <row r="32459" spans="2:2">
      <c r="B32459">
        <f t="shared" si="716"/>
        <v>17</v>
      </c>
    </row>
    <row r="32460" spans="2:2">
      <c r="B32460">
        <f t="shared" si="716"/>
        <v>17</v>
      </c>
    </row>
    <row r="32461" spans="2:2">
      <c r="B32461">
        <f t="shared" si="716"/>
        <v>17</v>
      </c>
    </row>
    <row r="32462" spans="2:2">
      <c r="B32462">
        <f t="shared" si="716"/>
        <v>17</v>
      </c>
    </row>
    <row r="32463" spans="2:2">
      <c r="B32463">
        <f t="shared" si="716"/>
        <v>17</v>
      </c>
    </row>
    <row r="32464" spans="2:2">
      <c r="B32464">
        <f t="shared" si="716"/>
        <v>17</v>
      </c>
    </row>
    <row r="32465" spans="2:2">
      <c r="B32465">
        <f t="shared" si="716"/>
        <v>17</v>
      </c>
    </row>
    <row r="32466" spans="2:2">
      <c r="B32466">
        <f t="shared" si="716"/>
        <v>17</v>
      </c>
    </row>
    <row r="32467" spans="2:2">
      <c r="B32467">
        <f t="shared" si="716"/>
        <v>17</v>
      </c>
    </row>
    <row r="32468" spans="2:2">
      <c r="B32468">
        <f t="shared" si="716"/>
        <v>17</v>
      </c>
    </row>
    <row r="32469" spans="2:2">
      <c r="B32469">
        <f t="shared" si="716"/>
        <v>17</v>
      </c>
    </row>
    <row r="32470" spans="2:2">
      <c r="B32470">
        <f t="shared" si="716"/>
        <v>17</v>
      </c>
    </row>
    <row r="32471" spans="2:2">
      <c r="B32471">
        <f t="shared" si="716"/>
        <v>17</v>
      </c>
    </row>
    <row r="32472" spans="2:2">
      <c r="B32472">
        <f t="shared" si="716"/>
        <v>17</v>
      </c>
    </row>
    <row r="32473" spans="2:2">
      <c r="B32473">
        <f t="shared" si="716"/>
        <v>17</v>
      </c>
    </row>
    <row r="32474" spans="2:2">
      <c r="B32474">
        <f t="shared" si="716"/>
        <v>17</v>
      </c>
    </row>
    <row r="32475" spans="2:2">
      <c r="B32475">
        <f t="shared" si="716"/>
        <v>17</v>
      </c>
    </row>
    <row r="32476" spans="2:2">
      <c r="B32476">
        <f t="shared" si="716"/>
        <v>17</v>
      </c>
    </row>
    <row r="32477" spans="2:2">
      <c r="B32477">
        <f t="shared" si="716"/>
        <v>17</v>
      </c>
    </row>
    <row r="32478" spans="2:2">
      <c r="B32478">
        <f t="shared" si="716"/>
        <v>17</v>
      </c>
    </row>
    <row r="32479" spans="2:2">
      <c r="B32479">
        <f t="shared" si="716"/>
        <v>17</v>
      </c>
    </row>
    <row r="32480" spans="2:2">
      <c r="B32480">
        <f t="shared" si="716"/>
        <v>17</v>
      </c>
    </row>
    <row r="32481" spans="2:2">
      <c r="B32481">
        <f t="shared" si="716"/>
        <v>17</v>
      </c>
    </row>
    <row r="32482" spans="2:2">
      <c r="B32482">
        <f t="shared" si="716"/>
        <v>17</v>
      </c>
    </row>
    <row r="32483" spans="2:2">
      <c r="B32483">
        <f t="shared" si="716"/>
        <v>17</v>
      </c>
    </row>
    <row r="32484" spans="2:2">
      <c r="B32484">
        <f t="shared" si="716"/>
        <v>17</v>
      </c>
    </row>
    <row r="32485" spans="2:2">
      <c r="B32485">
        <f t="shared" si="716"/>
        <v>17</v>
      </c>
    </row>
    <row r="32486" spans="2:2">
      <c r="B32486">
        <f t="shared" si="716"/>
        <v>17</v>
      </c>
    </row>
    <row r="32487" spans="2:2">
      <c r="B32487">
        <f t="shared" si="716"/>
        <v>17</v>
      </c>
    </row>
    <row r="32488" spans="2:2">
      <c r="B32488">
        <f t="shared" si="716"/>
        <v>17</v>
      </c>
    </row>
    <row r="32489" spans="2:2">
      <c r="B32489">
        <f t="shared" si="716"/>
        <v>17</v>
      </c>
    </row>
    <row r="32490" spans="2:2">
      <c r="B32490">
        <f t="shared" si="716"/>
        <v>17</v>
      </c>
    </row>
    <row r="32491" spans="2:2">
      <c r="B32491">
        <f t="shared" si="716"/>
        <v>17</v>
      </c>
    </row>
    <row r="32492" spans="2:2">
      <c r="B32492">
        <f t="shared" si="716"/>
        <v>17</v>
      </c>
    </row>
    <row r="32493" spans="2:2">
      <c r="B32493">
        <f t="shared" si="716"/>
        <v>17</v>
      </c>
    </row>
    <row r="32494" spans="2:2">
      <c r="B32494">
        <f t="shared" si="716"/>
        <v>17</v>
      </c>
    </row>
    <row r="32495" spans="2:2">
      <c r="B32495">
        <f t="shared" si="716"/>
        <v>17</v>
      </c>
    </row>
    <row r="32496" spans="2:2">
      <c r="B32496">
        <f t="shared" si="716"/>
        <v>17</v>
      </c>
    </row>
    <row r="32497" spans="2:2">
      <c r="B32497">
        <f t="shared" si="716"/>
        <v>17</v>
      </c>
    </row>
    <row r="32498" spans="2:2">
      <c r="B32498">
        <f t="shared" si="716"/>
        <v>17</v>
      </c>
    </row>
    <row r="32499" spans="2:2">
      <c r="B32499">
        <f t="shared" si="716"/>
        <v>17</v>
      </c>
    </row>
    <row r="32500" spans="2:2">
      <c r="B32500">
        <f t="shared" si="716"/>
        <v>17</v>
      </c>
    </row>
    <row r="32501" spans="2:2">
      <c r="B32501">
        <f t="shared" si="716"/>
        <v>17</v>
      </c>
    </row>
    <row r="32502" spans="2:2">
      <c r="B32502">
        <f t="shared" si="716"/>
        <v>17</v>
      </c>
    </row>
    <row r="32503" spans="2:2">
      <c r="B32503">
        <f t="shared" si="716"/>
        <v>17</v>
      </c>
    </row>
    <row r="32504" spans="2:2">
      <c r="B32504">
        <f t="shared" si="716"/>
        <v>17</v>
      </c>
    </row>
    <row r="32505" spans="2:2">
      <c r="B32505">
        <f t="shared" si="716"/>
        <v>17</v>
      </c>
    </row>
    <row r="32506" spans="2:2">
      <c r="B32506">
        <f t="shared" si="716"/>
        <v>17</v>
      </c>
    </row>
    <row r="32507" spans="2:2">
      <c r="B32507">
        <f t="shared" si="716"/>
        <v>17</v>
      </c>
    </row>
    <row r="32508" spans="2:2">
      <c r="B32508">
        <f t="shared" si="716"/>
        <v>17</v>
      </c>
    </row>
    <row r="32509" spans="2:2">
      <c r="B32509">
        <f t="shared" si="716"/>
        <v>17</v>
      </c>
    </row>
    <row r="32510" spans="2:2">
      <c r="B32510">
        <f t="shared" si="716"/>
        <v>17</v>
      </c>
    </row>
    <row r="32511" spans="2:2">
      <c r="B32511">
        <f t="shared" si="716"/>
        <v>17</v>
      </c>
    </row>
    <row r="32512" spans="2:2">
      <c r="B32512">
        <f t="shared" si="716"/>
        <v>17</v>
      </c>
    </row>
    <row r="32513" spans="2:2">
      <c r="B32513">
        <f t="shared" si="716"/>
        <v>17</v>
      </c>
    </row>
    <row r="32514" spans="2:2">
      <c r="B32514">
        <f t="shared" si="716"/>
        <v>17</v>
      </c>
    </row>
    <row r="32515" spans="2:2">
      <c r="B32515">
        <f t="shared" si="716"/>
        <v>17</v>
      </c>
    </row>
    <row r="32516" spans="2:2">
      <c r="B32516">
        <f t="shared" si="716"/>
        <v>17</v>
      </c>
    </row>
    <row r="32517" spans="2:2">
      <c r="B32517">
        <f t="shared" ref="B32517:B32580" si="717">+IF(F32516=44085,B32516+1,B32516)</f>
        <v>17</v>
      </c>
    </row>
    <row r="32518" spans="2:2">
      <c r="B32518">
        <f t="shared" si="717"/>
        <v>17</v>
      </c>
    </row>
    <row r="32519" spans="2:2">
      <c r="B32519">
        <f t="shared" si="717"/>
        <v>17</v>
      </c>
    </row>
    <row r="32520" spans="2:2">
      <c r="B32520">
        <f t="shared" si="717"/>
        <v>17</v>
      </c>
    </row>
    <row r="32521" spans="2:2">
      <c r="B32521">
        <f t="shared" si="717"/>
        <v>17</v>
      </c>
    </row>
    <row r="32522" spans="2:2">
      <c r="B32522">
        <f t="shared" si="717"/>
        <v>17</v>
      </c>
    </row>
    <row r="32523" spans="2:2">
      <c r="B32523">
        <f t="shared" si="717"/>
        <v>17</v>
      </c>
    </row>
    <row r="32524" spans="2:2">
      <c r="B32524">
        <f t="shared" si="717"/>
        <v>17</v>
      </c>
    </row>
    <row r="32525" spans="2:2">
      <c r="B32525">
        <f t="shared" si="717"/>
        <v>17</v>
      </c>
    </row>
    <row r="32526" spans="2:2">
      <c r="B32526">
        <f t="shared" si="717"/>
        <v>17</v>
      </c>
    </row>
    <row r="32527" spans="2:2">
      <c r="B32527">
        <f t="shared" si="717"/>
        <v>17</v>
      </c>
    </row>
    <row r="32528" spans="2:2">
      <c r="B32528">
        <f t="shared" si="717"/>
        <v>17</v>
      </c>
    </row>
    <row r="32529" spans="2:2">
      <c r="B32529">
        <f t="shared" si="717"/>
        <v>17</v>
      </c>
    </row>
    <row r="32530" spans="2:2">
      <c r="B32530">
        <f t="shared" si="717"/>
        <v>17</v>
      </c>
    </row>
    <row r="32531" spans="2:2">
      <c r="B32531">
        <f t="shared" si="717"/>
        <v>17</v>
      </c>
    </row>
    <row r="32532" spans="2:2">
      <c r="B32532">
        <f t="shared" si="717"/>
        <v>17</v>
      </c>
    </row>
    <row r="32533" spans="2:2">
      <c r="B32533">
        <f t="shared" si="717"/>
        <v>17</v>
      </c>
    </row>
    <row r="32534" spans="2:2">
      <c r="B32534">
        <f t="shared" si="717"/>
        <v>17</v>
      </c>
    </row>
    <row r="32535" spans="2:2">
      <c r="B32535">
        <f t="shared" si="717"/>
        <v>17</v>
      </c>
    </row>
    <row r="32536" spans="2:2">
      <c r="B32536">
        <f t="shared" si="717"/>
        <v>17</v>
      </c>
    </row>
    <row r="32537" spans="2:2">
      <c r="B32537">
        <f t="shared" si="717"/>
        <v>17</v>
      </c>
    </row>
    <row r="32538" spans="2:2">
      <c r="B32538">
        <f t="shared" si="717"/>
        <v>17</v>
      </c>
    </row>
    <row r="32539" spans="2:2">
      <c r="B32539">
        <f t="shared" si="717"/>
        <v>17</v>
      </c>
    </row>
    <row r="32540" spans="2:2">
      <c r="B32540">
        <f t="shared" si="717"/>
        <v>17</v>
      </c>
    </row>
    <row r="32541" spans="2:2">
      <c r="B32541">
        <f t="shared" si="717"/>
        <v>17</v>
      </c>
    </row>
    <row r="32542" spans="2:2">
      <c r="B32542">
        <f t="shared" si="717"/>
        <v>17</v>
      </c>
    </row>
    <row r="32543" spans="2:2">
      <c r="B32543">
        <f t="shared" si="717"/>
        <v>17</v>
      </c>
    </row>
    <row r="32544" spans="2:2">
      <c r="B32544">
        <f t="shared" si="717"/>
        <v>17</v>
      </c>
    </row>
    <row r="32545" spans="2:2">
      <c r="B32545">
        <f t="shared" si="717"/>
        <v>17</v>
      </c>
    </row>
    <row r="32546" spans="2:2">
      <c r="B32546">
        <f t="shared" si="717"/>
        <v>17</v>
      </c>
    </row>
    <row r="32547" spans="2:2">
      <c r="B32547">
        <f t="shared" si="717"/>
        <v>17</v>
      </c>
    </row>
    <row r="32548" spans="2:2">
      <c r="B32548">
        <f t="shared" si="717"/>
        <v>17</v>
      </c>
    </row>
    <row r="32549" spans="2:2">
      <c r="B32549">
        <f t="shared" si="717"/>
        <v>17</v>
      </c>
    </row>
    <row r="32550" spans="2:2">
      <c r="B32550">
        <f t="shared" si="717"/>
        <v>17</v>
      </c>
    </row>
    <row r="32551" spans="2:2">
      <c r="B32551">
        <f t="shared" si="717"/>
        <v>17</v>
      </c>
    </row>
    <row r="32552" spans="2:2">
      <c r="B32552">
        <f t="shared" si="717"/>
        <v>17</v>
      </c>
    </row>
    <row r="32553" spans="2:2">
      <c r="B32553">
        <f t="shared" si="717"/>
        <v>17</v>
      </c>
    </row>
    <row r="32554" spans="2:2">
      <c r="B32554">
        <f t="shared" si="717"/>
        <v>17</v>
      </c>
    </row>
    <row r="32555" spans="2:2">
      <c r="B32555">
        <f t="shared" si="717"/>
        <v>17</v>
      </c>
    </row>
    <row r="32556" spans="2:2">
      <c r="B32556">
        <f t="shared" si="717"/>
        <v>17</v>
      </c>
    </row>
    <row r="32557" spans="2:2">
      <c r="B32557">
        <f t="shared" si="717"/>
        <v>17</v>
      </c>
    </row>
    <row r="32558" spans="2:2">
      <c r="B32558">
        <f t="shared" si="717"/>
        <v>17</v>
      </c>
    </row>
    <row r="32559" spans="2:2">
      <c r="B32559">
        <f t="shared" si="717"/>
        <v>17</v>
      </c>
    </row>
    <row r="32560" spans="2:2">
      <c r="B32560">
        <f t="shared" si="717"/>
        <v>17</v>
      </c>
    </row>
    <row r="32561" spans="2:2">
      <c r="B32561">
        <f t="shared" si="717"/>
        <v>17</v>
      </c>
    </row>
    <row r="32562" spans="2:2">
      <c r="B32562">
        <f t="shared" si="717"/>
        <v>17</v>
      </c>
    </row>
    <row r="32563" spans="2:2">
      <c r="B32563">
        <f t="shared" si="717"/>
        <v>17</v>
      </c>
    </row>
    <row r="32564" spans="2:2">
      <c r="B32564">
        <f t="shared" si="717"/>
        <v>17</v>
      </c>
    </row>
    <row r="32565" spans="2:2">
      <c r="B32565">
        <f t="shared" si="717"/>
        <v>17</v>
      </c>
    </row>
    <row r="32566" spans="2:2">
      <c r="B32566">
        <f t="shared" si="717"/>
        <v>17</v>
      </c>
    </row>
    <row r="32567" spans="2:2">
      <c r="B32567">
        <f t="shared" si="717"/>
        <v>17</v>
      </c>
    </row>
    <row r="32568" spans="2:2">
      <c r="B32568">
        <f t="shared" si="717"/>
        <v>17</v>
      </c>
    </row>
    <row r="32569" spans="2:2">
      <c r="B32569">
        <f t="shared" si="717"/>
        <v>17</v>
      </c>
    </row>
    <row r="32570" spans="2:2">
      <c r="B32570">
        <f t="shared" si="717"/>
        <v>17</v>
      </c>
    </row>
    <row r="32571" spans="2:2">
      <c r="B32571">
        <f t="shared" si="717"/>
        <v>17</v>
      </c>
    </row>
    <row r="32572" spans="2:2">
      <c r="B32572">
        <f t="shared" si="717"/>
        <v>17</v>
      </c>
    </row>
    <row r="32573" spans="2:2">
      <c r="B32573">
        <f t="shared" si="717"/>
        <v>17</v>
      </c>
    </row>
    <row r="32574" spans="2:2">
      <c r="B32574">
        <f t="shared" si="717"/>
        <v>17</v>
      </c>
    </row>
    <row r="32575" spans="2:2">
      <c r="B32575">
        <f t="shared" si="717"/>
        <v>17</v>
      </c>
    </row>
    <row r="32576" spans="2:2">
      <c r="B32576">
        <f t="shared" si="717"/>
        <v>17</v>
      </c>
    </row>
    <row r="32577" spans="2:2">
      <c r="B32577">
        <f t="shared" si="717"/>
        <v>17</v>
      </c>
    </row>
    <row r="32578" spans="2:2">
      <c r="B32578">
        <f t="shared" si="717"/>
        <v>17</v>
      </c>
    </row>
    <row r="32579" spans="2:2">
      <c r="B32579">
        <f t="shared" si="717"/>
        <v>17</v>
      </c>
    </row>
    <row r="32580" spans="2:2">
      <c r="B32580">
        <f t="shared" si="717"/>
        <v>17</v>
      </c>
    </row>
    <row r="32581" spans="2:2">
      <c r="B32581">
        <f t="shared" ref="B32581:B32644" si="718">+IF(F32580=44085,B32580+1,B32580)</f>
        <v>17</v>
      </c>
    </row>
    <row r="32582" spans="2:2">
      <c r="B32582">
        <f t="shared" si="718"/>
        <v>17</v>
      </c>
    </row>
    <row r="32583" spans="2:2">
      <c r="B32583">
        <f t="shared" si="718"/>
        <v>17</v>
      </c>
    </row>
    <row r="32584" spans="2:2">
      <c r="B32584">
        <f t="shared" si="718"/>
        <v>17</v>
      </c>
    </row>
    <row r="32585" spans="2:2">
      <c r="B32585">
        <f t="shared" si="718"/>
        <v>17</v>
      </c>
    </row>
    <row r="32586" spans="2:2">
      <c r="B32586">
        <f t="shared" si="718"/>
        <v>17</v>
      </c>
    </row>
    <row r="32587" spans="2:2">
      <c r="B32587">
        <f t="shared" si="718"/>
        <v>17</v>
      </c>
    </row>
    <row r="32588" spans="2:2">
      <c r="B32588">
        <f t="shared" si="718"/>
        <v>17</v>
      </c>
    </row>
    <row r="32589" spans="2:2">
      <c r="B32589">
        <f t="shared" si="718"/>
        <v>17</v>
      </c>
    </row>
    <row r="32590" spans="2:2">
      <c r="B32590">
        <f t="shared" si="718"/>
        <v>17</v>
      </c>
    </row>
    <row r="32591" spans="2:2">
      <c r="B32591">
        <f t="shared" si="718"/>
        <v>17</v>
      </c>
    </row>
    <row r="32592" spans="2:2">
      <c r="B32592">
        <f t="shared" si="718"/>
        <v>17</v>
      </c>
    </row>
    <row r="32593" spans="2:2">
      <c r="B32593">
        <f t="shared" si="718"/>
        <v>17</v>
      </c>
    </row>
    <row r="32594" spans="2:2">
      <c r="B32594">
        <f t="shared" si="718"/>
        <v>17</v>
      </c>
    </row>
    <row r="32595" spans="2:2">
      <c r="B32595">
        <f t="shared" si="718"/>
        <v>17</v>
      </c>
    </row>
    <row r="32596" spans="2:2">
      <c r="B32596">
        <f t="shared" si="718"/>
        <v>17</v>
      </c>
    </row>
    <row r="32597" spans="2:2">
      <c r="B32597">
        <f t="shared" si="718"/>
        <v>17</v>
      </c>
    </row>
    <row r="32598" spans="2:2">
      <c r="B32598">
        <f t="shared" si="718"/>
        <v>17</v>
      </c>
    </row>
    <row r="32599" spans="2:2">
      <c r="B32599">
        <f t="shared" si="718"/>
        <v>17</v>
      </c>
    </row>
    <row r="32600" spans="2:2">
      <c r="B32600">
        <f t="shared" si="718"/>
        <v>17</v>
      </c>
    </row>
    <row r="32601" spans="2:2">
      <c r="B32601">
        <f t="shared" si="718"/>
        <v>17</v>
      </c>
    </row>
    <row r="32602" spans="2:2">
      <c r="B32602">
        <f t="shared" si="718"/>
        <v>17</v>
      </c>
    </row>
    <row r="32603" spans="2:2">
      <c r="B32603">
        <f t="shared" si="718"/>
        <v>17</v>
      </c>
    </row>
    <row r="32604" spans="2:2">
      <c r="B32604">
        <f t="shared" si="718"/>
        <v>17</v>
      </c>
    </row>
    <row r="32605" spans="2:2">
      <c r="B32605">
        <f t="shared" si="718"/>
        <v>17</v>
      </c>
    </row>
    <row r="32606" spans="2:2">
      <c r="B32606">
        <f t="shared" si="718"/>
        <v>17</v>
      </c>
    </row>
    <row r="32607" spans="2:2">
      <c r="B32607">
        <f t="shared" si="718"/>
        <v>17</v>
      </c>
    </row>
    <row r="32608" spans="2:2">
      <c r="B32608">
        <f t="shared" si="718"/>
        <v>17</v>
      </c>
    </row>
    <row r="32609" spans="2:2">
      <c r="B32609">
        <f t="shared" si="718"/>
        <v>17</v>
      </c>
    </row>
    <row r="32610" spans="2:2">
      <c r="B32610">
        <f t="shared" si="718"/>
        <v>17</v>
      </c>
    </row>
    <row r="32611" spans="2:2">
      <c r="B32611">
        <f t="shared" si="718"/>
        <v>17</v>
      </c>
    </row>
    <row r="32612" spans="2:2">
      <c r="B32612">
        <f t="shared" si="718"/>
        <v>17</v>
      </c>
    </row>
    <row r="32613" spans="2:2">
      <c r="B32613">
        <f t="shared" si="718"/>
        <v>17</v>
      </c>
    </row>
    <row r="32614" spans="2:2">
      <c r="B32614">
        <f t="shared" si="718"/>
        <v>17</v>
      </c>
    </row>
    <row r="32615" spans="2:2">
      <c r="B32615">
        <f t="shared" si="718"/>
        <v>17</v>
      </c>
    </row>
    <row r="32616" spans="2:2">
      <c r="B32616">
        <f t="shared" si="718"/>
        <v>17</v>
      </c>
    </row>
    <row r="32617" spans="2:2">
      <c r="B32617">
        <f t="shared" si="718"/>
        <v>17</v>
      </c>
    </row>
    <row r="32618" spans="2:2">
      <c r="B32618">
        <f t="shared" si="718"/>
        <v>17</v>
      </c>
    </row>
    <row r="32619" spans="2:2">
      <c r="B32619">
        <f t="shared" si="718"/>
        <v>17</v>
      </c>
    </row>
    <row r="32620" spans="2:2">
      <c r="B32620">
        <f t="shared" si="718"/>
        <v>17</v>
      </c>
    </row>
    <row r="32621" spans="2:2">
      <c r="B32621">
        <f t="shared" si="718"/>
        <v>17</v>
      </c>
    </row>
    <row r="32622" spans="2:2">
      <c r="B32622">
        <f t="shared" si="718"/>
        <v>17</v>
      </c>
    </row>
    <row r="32623" spans="2:2">
      <c r="B32623">
        <f t="shared" si="718"/>
        <v>17</v>
      </c>
    </row>
    <row r="32624" spans="2:2">
      <c r="B32624">
        <f t="shared" si="718"/>
        <v>17</v>
      </c>
    </row>
    <row r="32625" spans="2:2">
      <c r="B32625">
        <f t="shared" si="718"/>
        <v>17</v>
      </c>
    </row>
    <row r="32626" spans="2:2">
      <c r="B32626">
        <f t="shared" si="718"/>
        <v>17</v>
      </c>
    </row>
    <row r="32627" spans="2:2">
      <c r="B32627">
        <f t="shared" si="718"/>
        <v>17</v>
      </c>
    </row>
    <row r="32628" spans="2:2">
      <c r="B32628">
        <f t="shared" si="718"/>
        <v>17</v>
      </c>
    </row>
    <row r="32629" spans="2:2">
      <c r="B32629">
        <f t="shared" si="718"/>
        <v>17</v>
      </c>
    </row>
    <row r="32630" spans="2:2">
      <c r="B32630">
        <f t="shared" si="718"/>
        <v>17</v>
      </c>
    </row>
    <row r="32631" spans="2:2">
      <c r="B32631">
        <f t="shared" si="718"/>
        <v>17</v>
      </c>
    </row>
    <row r="32632" spans="2:2">
      <c r="B32632">
        <f t="shared" si="718"/>
        <v>17</v>
      </c>
    </row>
    <row r="32633" spans="2:2">
      <c r="B32633">
        <f t="shared" si="718"/>
        <v>17</v>
      </c>
    </row>
    <row r="32634" spans="2:2">
      <c r="B32634">
        <f t="shared" si="718"/>
        <v>17</v>
      </c>
    </row>
    <row r="32635" spans="2:2">
      <c r="B32635">
        <f t="shared" si="718"/>
        <v>17</v>
      </c>
    </row>
    <row r="32636" spans="2:2">
      <c r="B32636">
        <f t="shared" si="718"/>
        <v>17</v>
      </c>
    </row>
    <row r="32637" spans="2:2">
      <c r="B32637">
        <f t="shared" si="718"/>
        <v>17</v>
      </c>
    </row>
    <row r="32638" spans="2:2">
      <c r="B32638">
        <f t="shared" si="718"/>
        <v>17</v>
      </c>
    </row>
    <row r="32639" spans="2:2">
      <c r="B32639">
        <f t="shared" si="718"/>
        <v>17</v>
      </c>
    </row>
    <row r="32640" spans="2:2">
      <c r="B32640">
        <f t="shared" si="718"/>
        <v>17</v>
      </c>
    </row>
    <row r="32641" spans="2:2">
      <c r="B32641">
        <f t="shared" si="718"/>
        <v>17</v>
      </c>
    </row>
    <row r="32642" spans="2:2">
      <c r="B32642">
        <f t="shared" si="718"/>
        <v>17</v>
      </c>
    </row>
    <row r="32643" spans="2:2">
      <c r="B32643">
        <f t="shared" si="718"/>
        <v>17</v>
      </c>
    </row>
    <row r="32644" spans="2:2">
      <c r="B32644">
        <f t="shared" si="718"/>
        <v>17</v>
      </c>
    </row>
    <row r="32645" spans="2:2">
      <c r="B32645">
        <f t="shared" ref="B32645:B32708" si="719">+IF(F32644=44085,B32644+1,B32644)</f>
        <v>17</v>
      </c>
    </row>
    <row r="32646" spans="2:2">
      <c r="B32646">
        <f t="shared" si="719"/>
        <v>17</v>
      </c>
    </row>
    <row r="32647" spans="2:2">
      <c r="B32647">
        <f t="shared" si="719"/>
        <v>17</v>
      </c>
    </row>
    <row r="32648" spans="2:2">
      <c r="B32648">
        <f t="shared" si="719"/>
        <v>17</v>
      </c>
    </row>
    <row r="32649" spans="2:2">
      <c r="B32649">
        <f t="shared" si="719"/>
        <v>17</v>
      </c>
    </row>
    <row r="32650" spans="2:2">
      <c r="B32650">
        <f t="shared" si="719"/>
        <v>17</v>
      </c>
    </row>
    <row r="32651" spans="2:2">
      <c r="B32651">
        <f t="shared" si="719"/>
        <v>17</v>
      </c>
    </row>
    <row r="32652" spans="2:2">
      <c r="B32652">
        <f t="shared" si="719"/>
        <v>17</v>
      </c>
    </row>
    <row r="32653" spans="2:2">
      <c r="B32653">
        <f t="shared" si="719"/>
        <v>17</v>
      </c>
    </row>
    <row r="32654" spans="2:2">
      <c r="B32654">
        <f t="shared" si="719"/>
        <v>17</v>
      </c>
    </row>
    <row r="32655" spans="2:2">
      <c r="B32655">
        <f t="shared" si="719"/>
        <v>17</v>
      </c>
    </row>
    <row r="32656" spans="2:2">
      <c r="B32656">
        <f t="shared" si="719"/>
        <v>17</v>
      </c>
    </row>
    <row r="32657" spans="2:2">
      <c r="B32657">
        <f t="shared" si="719"/>
        <v>17</v>
      </c>
    </row>
    <row r="32658" spans="2:2">
      <c r="B32658">
        <f t="shared" si="719"/>
        <v>17</v>
      </c>
    </row>
    <row r="32659" spans="2:2">
      <c r="B32659">
        <f t="shared" si="719"/>
        <v>17</v>
      </c>
    </row>
    <row r="32660" spans="2:2">
      <c r="B32660">
        <f t="shared" si="719"/>
        <v>17</v>
      </c>
    </row>
    <row r="32661" spans="2:2">
      <c r="B32661">
        <f t="shared" si="719"/>
        <v>17</v>
      </c>
    </row>
    <row r="32662" spans="2:2">
      <c r="B32662">
        <f t="shared" si="719"/>
        <v>17</v>
      </c>
    </row>
    <row r="32663" spans="2:2">
      <c r="B32663">
        <f t="shared" si="719"/>
        <v>17</v>
      </c>
    </row>
    <row r="32664" spans="2:2">
      <c r="B32664">
        <f t="shared" si="719"/>
        <v>17</v>
      </c>
    </row>
    <row r="32665" spans="2:2">
      <c r="B32665">
        <f t="shared" si="719"/>
        <v>17</v>
      </c>
    </row>
    <row r="32666" spans="2:2">
      <c r="B32666">
        <f t="shared" si="719"/>
        <v>17</v>
      </c>
    </row>
    <row r="32667" spans="2:2">
      <c r="B32667">
        <f t="shared" si="719"/>
        <v>17</v>
      </c>
    </row>
    <row r="32668" spans="2:2">
      <c r="B32668">
        <f t="shared" si="719"/>
        <v>17</v>
      </c>
    </row>
    <row r="32669" spans="2:2">
      <c r="B32669">
        <f t="shared" si="719"/>
        <v>17</v>
      </c>
    </row>
    <row r="32670" spans="2:2">
      <c r="B32670">
        <f t="shared" si="719"/>
        <v>17</v>
      </c>
    </row>
    <row r="32671" spans="2:2">
      <c r="B32671">
        <f t="shared" si="719"/>
        <v>17</v>
      </c>
    </row>
    <row r="32672" spans="2:2">
      <c r="B32672">
        <f t="shared" si="719"/>
        <v>17</v>
      </c>
    </row>
    <row r="32673" spans="2:2">
      <c r="B32673">
        <f t="shared" si="719"/>
        <v>17</v>
      </c>
    </row>
    <row r="32674" spans="2:2">
      <c r="B32674">
        <f t="shared" si="719"/>
        <v>17</v>
      </c>
    </row>
    <row r="32675" spans="2:2">
      <c r="B32675">
        <f t="shared" si="719"/>
        <v>17</v>
      </c>
    </row>
    <row r="32676" spans="2:2">
      <c r="B32676">
        <f t="shared" si="719"/>
        <v>17</v>
      </c>
    </row>
    <row r="32677" spans="2:2">
      <c r="B32677">
        <f t="shared" si="719"/>
        <v>17</v>
      </c>
    </row>
    <row r="32678" spans="2:2">
      <c r="B32678">
        <f t="shared" si="719"/>
        <v>17</v>
      </c>
    </row>
    <row r="32679" spans="2:2">
      <c r="B32679">
        <f t="shared" si="719"/>
        <v>17</v>
      </c>
    </row>
    <row r="32680" spans="2:2">
      <c r="B32680">
        <f t="shared" si="719"/>
        <v>17</v>
      </c>
    </row>
    <row r="32681" spans="2:2">
      <c r="B32681">
        <f t="shared" si="719"/>
        <v>17</v>
      </c>
    </row>
    <row r="32682" spans="2:2">
      <c r="B32682">
        <f t="shared" si="719"/>
        <v>17</v>
      </c>
    </row>
    <row r="32683" spans="2:2">
      <c r="B32683">
        <f t="shared" si="719"/>
        <v>17</v>
      </c>
    </row>
    <row r="32684" spans="2:2">
      <c r="B32684">
        <f t="shared" si="719"/>
        <v>17</v>
      </c>
    </row>
    <row r="32685" spans="2:2">
      <c r="B32685">
        <f t="shared" si="719"/>
        <v>17</v>
      </c>
    </row>
    <row r="32686" spans="2:2">
      <c r="B32686">
        <f t="shared" si="719"/>
        <v>17</v>
      </c>
    </row>
    <row r="32687" spans="2:2">
      <c r="B32687">
        <f t="shared" si="719"/>
        <v>17</v>
      </c>
    </row>
    <row r="32688" spans="2:2">
      <c r="B32688">
        <f t="shared" si="719"/>
        <v>17</v>
      </c>
    </row>
    <row r="32689" spans="2:2">
      <c r="B32689">
        <f t="shared" si="719"/>
        <v>17</v>
      </c>
    </row>
    <row r="32690" spans="2:2">
      <c r="B32690">
        <f t="shared" si="719"/>
        <v>17</v>
      </c>
    </row>
    <row r="32691" spans="2:2">
      <c r="B32691">
        <f t="shared" si="719"/>
        <v>17</v>
      </c>
    </row>
    <row r="32692" spans="2:2">
      <c r="B32692">
        <f t="shared" si="719"/>
        <v>17</v>
      </c>
    </row>
    <row r="32693" spans="2:2">
      <c r="B32693">
        <f t="shared" si="719"/>
        <v>17</v>
      </c>
    </row>
    <row r="32694" spans="2:2">
      <c r="B32694">
        <f t="shared" si="719"/>
        <v>17</v>
      </c>
    </row>
    <row r="32695" spans="2:2">
      <c r="B32695">
        <f t="shared" si="719"/>
        <v>17</v>
      </c>
    </row>
    <row r="32696" spans="2:2">
      <c r="B32696">
        <f t="shared" si="719"/>
        <v>17</v>
      </c>
    </row>
    <row r="32697" spans="2:2">
      <c r="B32697">
        <f t="shared" si="719"/>
        <v>17</v>
      </c>
    </row>
    <row r="32698" spans="2:2">
      <c r="B32698">
        <f t="shared" si="719"/>
        <v>17</v>
      </c>
    </row>
    <row r="32699" spans="2:2">
      <c r="B32699">
        <f t="shared" si="719"/>
        <v>17</v>
      </c>
    </row>
    <row r="32700" spans="2:2">
      <c r="B32700">
        <f t="shared" si="719"/>
        <v>17</v>
      </c>
    </row>
    <row r="32701" spans="2:2">
      <c r="B32701">
        <f t="shared" si="719"/>
        <v>17</v>
      </c>
    </row>
    <row r="32702" spans="2:2">
      <c r="B32702">
        <f t="shared" si="719"/>
        <v>17</v>
      </c>
    </row>
    <row r="32703" spans="2:2">
      <c r="B32703">
        <f t="shared" si="719"/>
        <v>17</v>
      </c>
    </row>
    <row r="32704" spans="2:2">
      <c r="B32704">
        <f t="shared" si="719"/>
        <v>17</v>
      </c>
    </row>
    <row r="32705" spans="2:2">
      <c r="B32705">
        <f t="shared" si="719"/>
        <v>17</v>
      </c>
    </row>
    <row r="32706" spans="2:2">
      <c r="B32706">
        <f t="shared" si="719"/>
        <v>17</v>
      </c>
    </row>
    <row r="32707" spans="2:2">
      <c r="B32707">
        <f t="shared" si="719"/>
        <v>17</v>
      </c>
    </row>
    <row r="32708" spans="2:2">
      <c r="B32708">
        <f t="shared" si="719"/>
        <v>17</v>
      </c>
    </row>
    <row r="32709" spans="2:2">
      <c r="B32709">
        <f t="shared" ref="B32709:B32772" si="720">+IF(F32708=44085,B32708+1,B32708)</f>
        <v>17</v>
      </c>
    </row>
    <row r="32710" spans="2:2">
      <c r="B32710">
        <f t="shared" si="720"/>
        <v>17</v>
      </c>
    </row>
    <row r="32711" spans="2:2">
      <c r="B32711">
        <f t="shared" si="720"/>
        <v>17</v>
      </c>
    </row>
    <row r="32712" spans="2:2">
      <c r="B32712">
        <f t="shared" si="720"/>
        <v>17</v>
      </c>
    </row>
    <row r="32713" spans="2:2">
      <c r="B32713">
        <f t="shared" si="720"/>
        <v>17</v>
      </c>
    </row>
    <row r="32714" spans="2:2">
      <c r="B32714">
        <f t="shared" si="720"/>
        <v>17</v>
      </c>
    </row>
    <row r="32715" spans="2:2">
      <c r="B32715">
        <f t="shared" si="720"/>
        <v>17</v>
      </c>
    </row>
    <row r="32716" spans="2:2">
      <c r="B32716">
        <f t="shared" si="720"/>
        <v>17</v>
      </c>
    </row>
    <row r="32717" spans="2:2">
      <c r="B32717">
        <f t="shared" si="720"/>
        <v>17</v>
      </c>
    </row>
    <row r="32718" spans="2:2">
      <c r="B32718">
        <f t="shared" si="720"/>
        <v>17</v>
      </c>
    </row>
    <row r="32719" spans="2:2">
      <c r="B32719">
        <f t="shared" si="720"/>
        <v>17</v>
      </c>
    </row>
    <row r="32720" spans="2:2">
      <c r="B32720">
        <f t="shared" si="720"/>
        <v>17</v>
      </c>
    </row>
    <row r="32721" spans="2:2">
      <c r="B32721">
        <f t="shared" si="720"/>
        <v>17</v>
      </c>
    </row>
    <row r="32722" spans="2:2">
      <c r="B32722">
        <f t="shared" si="720"/>
        <v>17</v>
      </c>
    </row>
    <row r="32723" spans="2:2">
      <c r="B32723">
        <f t="shared" si="720"/>
        <v>17</v>
      </c>
    </row>
    <row r="32724" spans="2:2">
      <c r="B32724">
        <f t="shared" si="720"/>
        <v>17</v>
      </c>
    </row>
    <row r="32725" spans="2:2">
      <c r="B32725">
        <f t="shared" si="720"/>
        <v>17</v>
      </c>
    </row>
    <row r="32726" spans="2:2">
      <c r="B32726">
        <f t="shared" si="720"/>
        <v>17</v>
      </c>
    </row>
    <row r="32727" spans="2:2">
      <c r="B32727">
        <f t="shared" si="720"/>
        <v>17</v>
      </c>
    </row>
    <row r="32728" spans="2:2">
      <c r="B32728">
        <f t="shared" si="720"/>
        <v>17</v>
      </c>
    </row>
    <row r="32729" spans="2:2">
      <c r="B32729">
        <f t="shared" si="720"/>
        <v>17</v>
      </c>
    </row>
    <row r="32730" spans="2:2">
      <c r="B32730">
        <f t="shared" si="720"/>
        <v>17</v>
      </c>
    </row>
    <row r="32731" spans="2:2">
      <c r="B32731">
        <f t="shared" si="720"/>
        <v>17</v>
      </c>
    </row>
    <row r="32732" spans="2:2">
      <c r="B32732">
        <f t="shared" si="720"/>
        <v>17</v>
      </c>
    </row>
    <row r="32733" spans="2:2">
      <c r="B32733">
        <f t="shared" si="720"/>
        <v>17</v>
      </c>
    </row>
    <row r="32734" spans="2:2">
      <c r="B32734">
        <f t="shared" si="720"/>
        <v>17</v>
      </c>
    </row>
    <row r="32735" spans="2:2">
      <c r="B32735">
        <f t="shared" si="720"/>
        <v>17</v>
      </c>
    </row>
    <row r="32736" spans="2:2">
      <c r="B32736">
        <f t="shared" si="720"/>
        <v>17</v>
      </c>
    </row>
    <row r="32737" spans="2:2">
      <c r="B32737">
        <f t="shared" si="720"/>
        <v>17</v>
      </c>
    </row>
    <row r="32738" spans="2:2">
      <c r="B32738">
        <f t="shared" si="720"/>
        <v>17</v>
      </c>
    </row>
    <row r="32739" spans="2:2">
      <c r="B32739">
        <f t="shared" si="720"/>
        <v>17</v>
      </c>
    </row>
    <row r="32740" spans="2:2">
      <c r="B32740">
        <f t="shared" si="720"/>
        <v>17</v>
      </c>
    </row>
    <row r="32741" spans="2:2">
      <c r="B32741">
        <f t="shared" si="720"/>
        <v>17</v>
      </c>
    </row>
    <row r="32742" spans="2:2">
      <c r="B32742">
        <f t="shared" si="720"/>
        <v>17</v>
      </c>
    </row>
    <row r="32743" spans="2:2">
      <c r="B32743">
        <f t="shared" si="720"/>
        <v>17</v>
      </c>
    </row>
    <row r="32744" spans="2:2">
      <c r="B32744">
        <f t="shared" si="720"/>
        <v>17</v>
      </c>
    </row>
    <row r="32745" spans="2:2">
      <c r="B32745">
        <f t="shared" si="720"/>
        <v>17</v>
      </c>
    </row>
    <row r="32746" spans="2:2">
      <c r="B32746">
        <f t="shared" si="720"/>
        <v>17</v>
      </c>
    </row>
    <row r="32747" spans="2:2">
      <c r="B32747">
        <f t="shared" si="720"/>
        <v>17</v>
      </c>
    </row>
    <row r="32748" spans="2:2">
      <c r="B32748">
        <f t="shared" si="720"/>
        <v>17</v>
      </c>
    </row>
    <row r="32749" spans="2:2">
      <c r="B32749">
        <f t="shared" si="720"/>
        <v>17</v>
      </c>
    </row>
    <row r="32750" spans="2:2">
      <c r="B32750">
        <f t="shared" si="720"/>
        <v>17</v>
      </c>
    </row>
    <row r="32751" spans="2:2">
      <c r="B32751">
        <f t="shared" si="720"/>
        <v>17</v>
      </c>
    </row>
    <row r="32752" spans="2:2">
      <c r="B32752">
        <f t="shared" si="720"/>
        <v>17</v>
      </c>
    </row>
    <row r="32753" spans="2:2">
      <c r="B32753">
        <f t="shared" si="720"/>
        <v>17</v>
      </c>
    </row>
    <row r="32754" spans="2:2">
      <c r="B32754">
        <f t="shared" si="720"/>
        <v>17</v>
      </c>
    </row>
    <row r="32755" spans="2:2">
      <c r="B32755">
        <f t="shared" si="720"/>
        <v>17</v>
      </c>
    </row>
    <row r="32756" spans="2:2">
      <c r="B32756">
        <f t="shared" si="720"/>
        <v>17</v>
      </c>
    </row>
    <row r="32757" spans="2:2">
      <c r="B32757">
        <f t="shared" si="720"/>
        <v>17</v>
      </c>
    </row>
    <row r="32758" spans="2:2">
      <c r="B32758">
        <f t="shared" si="720"/>
        <v>17</v>
      </c>
    </row>
    <row r="32759" spans="2:2">
      <c r="B32759">
        <f t="shared" si="720"/>
        <v>17</v>
      </c>
    </row>
    <row r="32760" spans="2:2">
      <c r="B32760">
        <f t="shared" si="720"/>
        <v>17</v>
      </c>
    </row>
    <row r="32761" spans="2:2">
      <c r="B32761">
        <f t="shared" si="720"/>
        <v>17</v>
      </c>
    </row>
    <row r="32762" spans="2:2">
      <c r="B32762">
        <f t="shared" si="720"/>
        <v>17</v>
      </c>
    </row>
    <row r="32763" spans="2:2">
      <c r="B32763">
        <f t="shared" si="720"/>
        <v>17</v>
      </c>
    </row>
    <row r="32764" spans="2:2">
      <c r="B32764">
        <f t="shared" si="720"/>
        <v>17</v>
      </c>
    </row>
    <row r="32765" spans="2:2">
      <c r="B32765">
        <f t="shared" si="720"/>
        <v>17</v>
      </c>
    </row>
    <row r="32766" spans="2:2">
      <c r="B32766">
        <f t="shared" si="720"/>
        <v>17</v>
      </c>
    </row>
    <row r="32767" spans="2:2">
      <c r="B32767">
        <f t="shared" si="720"/>
        <v>17</v>
      </c>
    </row>
    <row r="32768" spans="2:2">
      <c r="B32768">
        <f t="shared" si="720"/>
        <v>17</v>
      </c>
    </row>
    <row r="32769" spans="2:2">
      <c r="B32769">
        <f t="shared" si="720"/>
        <v>17</v>
      </c>
    </row>
    <row r="32770" spans="2:2">
      <c r="B32770">
        <f t="shared" si="720"/>
        <v>17</v>
      </c>
    </row>
    <row r="32771" spans="2:2">
      <c r="B32771">
        <f t="shared" si="720"/>
        <v>17</v>
      </c>
    </row>
    <row r="32772" spans="2:2">
      <c r="B32772">
        <f t="shared" si="720"/>
        <v>17</v>
      </c>
    </row>
    <row r="32773" spans="2:2">
      <c r="B32773">
        <f t="shared" ref="B32773:B32836" si="721">+IF(F32772=44085,B32772+1,B32772)</f>
        <v>17</v>
      </c>
    </row>
    <row r="32774" spans="2:2">
      <c r="B32774">
        <f t="shared" si="721"/>
        <v>17</v>
      </c>
    </row>
    <row r="32775" spans="2:2">
      <c r="B32775">
        <f t="shared" si="721"/>
        <v>17</v>
      </c>
    </row>
    <row r="32776" spans="2:2">
      <c r="B32776">
        <f t="shared" si="721"/>
        <v>17</v>
      </c>
    </row>
    <row r="32777" spans="2:2">
      <c r="B32777">
        <f t="shared" si="721"/>
        <v>17</v>
      </c>
    </row>
    <row r="32778" spans="2:2">
      <c r="B32778">
        <f t="shared" si="721"/>
        <v>17</v>
      </c>
    </row>
    <row r="32779" spans="2:2">
      <c r="B32779">
        <f t="shared" si="721"/>
        <v>17</v>
      </c>
    </row>
    <row r="32780" spans="2:2">
      <c r="B32780">
        <f t="shared" si="721"/>
        <v>17</v>
      </c>
    </row>
    <row r="32781" spans="2:2">
      <c r="B32781">
        <f t="shared" si="721"/>
        <v>17</v>
      </c>
    </row>
    <row r="32782" spans="2:2">
      <c r="B32782">
        <f t="shared" si="721"/>
        <v>17</v>
      </c>
    </row>
    <row r="32783" spans="2:2">
      <c r="B32783">
        <f t="shared" si="721"/>
        <v>17</v>
      </c>
    </row>
    <row r="32784" spans="2:2">
      <c r="B32784">
        <f t="shared" si="721"/>
        <v>17</v>
      </c>
    </row>
    <row r="32785" spans="2:2">
      <c r="B32785">
        <f t="shared" si="721"/>
        <v>17</v>
      </c>
    </row>
    <row r="32786" spans="2:2">
      <c r="B32786">
        <f t="shared" si="721"/>
        <v>17</v>
      </c>
    </row>
    <row r="32787" spans="2:2">
      <c r="B32787">
        <f t="shared" si="721"/>
        <v>17</v>
      </c>
    </row>
    <row r="32788" spans="2:2">
      <c r="B32788">
        <f t="shared" si="721"/>
        <v>17</v>
      </c>
    </row>
    <row r="32789" spans="2:2">
      <c r="B32789">
        <f t="shared" si="721"/>
        <v>17</v>
      </c>
    </row>
    <row r="32790" spans="2:2">
      <c r="B32790">
        <f t="shared" si="721"/>
        <v>17</v>
      </c>
    </row>
    <row r="32791" spans="2:2">
      <c r="B32791">
        <f t="shared" si="721"/>
        <v>17</v>
      </c>
    </row>
    <row r="32792" spans="2:2">
      <c r="B32792">
        <f t="shared" si="721"/>
        <v>17</v>
      </c>
    </row>
    <row r="32793" spans="2:2">
      <c r="B32793">
        <f t="shared" si="721"/>
        <v>17</v>
      </c>
    </row>
    <row r="32794" spans="2:2">
      <c r="B32794">
        <f t="shared" si="721"/>
        <v>17</v>
      </c>
    </row>
    <row r="32795" spans="2:2">
      <c r="B32795">
        <f t="shared" si="721"/>
        <v>17</v>
      </c>
    </row>
    <row r="32796" spans="2:2">
      <c r="B32796">
        <f t="shared" si="721"/>
        <v>17</v>
      </c>
    </row>
    <row r="32797" spans="2:2">
      <c r="B32797">
        <f t="shared" si="721"/>
        <v>17</v>
      </c>
    </row>
    <row r="32798" spans="2:2">
      <c r="B32798">
        <f t="shared" si="721"/>
        <v>17</v>
      </c>
    </row>
    <row r="32799" spans="2:2">
      <c r="B32799">
        <f t="shared" si="721"/>
        <v>17</v>
      </c>
    </row>
    <row r="32800" spans="2:2">
      <c r="B32800">
        <f t="shared" si="721"/>
        <v>17</v>
      </c>
    </row>
    <row r="32801" spans="2:2">
      <c r="B32801">
        <f t="shared" si="721"/>
        <v>17</v>
      </c>
    </row>
    <row r="32802" spans="2:2">
      <c r="B32802">
        <f t="shared" si="721"/>
        <v>17</v>
      </c>
    </row>
    <row r="32803" spans="2:2">
      <c r="B32803">
        <f t="shared" si="721"/>
        <v>17</v>
      </c>
    </row>
    <row r="32804" spans="2:2">
      <c r="B32804">
        <f t="shared" si="721"/>
        <v>17</v>
      </c>
    </row>
    <row r="32805" spans="2:2">
      <c r="B32805">
        <f t="shared" si="721"/>
        <v>17</v>
      </c>
    </row>
    <row r="32806" spans="2:2">
      <c r="B32806">
        <f t="shared" si="721"/>
        <v>17</v>
      </c>
    </row>
    <row r="32807" spans="2:2">
      <c r="B32807">
        <f t="shared" si="721"/>
        <v>17</v>
      </c>
    </row>
    <row r="32808" spans="2:2">
      <c r="B32808">
        <f t="shared" si="721"/>
        <v>17</v>
      </c>
    </row>
    <row r="32809" spans="2:2">
      <c r="B32809">
        <f t="shared" si="721"/>
        <v>17</v>
      </c>
    </row>
    <row r="32810" spans="2:2">
      <c r="B32810">
        <f t="shared" si="721"/>
        <v>17</v>
      </c>
    </row>
    <row r="32811" spans="2:2">
      <c r="B32811">
        <f t="shared" si="721"/>
        <v>17</v>
      </c>
    </row>
    <row r="32812" spans="2:2">
      <c r="B32812">
        <f t="shared" si="721"/>
        <v>17</v>
      </c>
    </row>
    <row r="32813" spans="2:2">
      <c r="B32813">
        <f t="shared" si="721"/>
        <v>17</v>
      </c>
    </row>
    <row r="32814" spans="2:2">
      <c r="B32814">
        <f t="shared" si="721"/>
        <v>17</v>
      </c>
    </row>
    <row r="32815" spans="2:2">
      <c r="B32815">
        <f t="shared" si="721"/>
        <v>17</v>
      </c>
    </row>
    <row r="32816" spans="2:2">
      <c r="B32816">
        <f t="shared" si="721"/>
        <v>17</v>
      </c>
    </row>
    <row r="32817" spans="2:2">
      <c r="B32817">
        <f t="shared" si="721"/>
        <v>17</v>
      </c>
    </row>
    <row r="32818" spans="2:2">
      <c r="B32818">
        <f t="shared" si="721"/>
        <v>17</v>
      </c>
    </row>
    <row r="32819" spans="2:2">
      <c r="B32819">
        <f t="shared" si="721"/>
        <v>17</v>
      </c>
    </row>
    <row r="32820" spans="2:2">
      <c r="B32820">
        <f t="shared" si="721"/>
        <v>17</v>
      </c>
    </row>
    <row r="32821" spans="2:2">
      <c r="B32821">
        <f t="shared" si="721"/>
        <v>17</v>
      </c>
    </row>
    <row r="32822" spans="2:2">
      <c r="B32822">
        <f t="shared" si="721"/>
        <v>17</v>
      </c>
    </row>
    <row r="32823" spans="2:2">
      <c r="B32823">
        <f t="shared" si="721"/>
        <v>17</v>
      </c>
    </row>
    <row r="32824" spans="2:2">
      <c r="B32824">
        <f t="shared" si="721"/>
        <v>17</v>
      </c>
    </row>
    <row r="32825" spans="2:2">
      <c r="B32825">
        <f t="shared" si="721"/>
        <v>17</v>
      </c>
    </row>
    <row r="32826" spans="2:2">
      <c r="B32826">
        <f t="shared" si="721"/>
        <v>17</v>
      </c>
    </row>
    <row r="32827" spans="2:2">
      <c r="B32827">
        <f t="shared" si="721"/>
        <v>17</v>
      </c>
    </row>
    <row r="32828" spans="2:2">
      <c r="B32828">
        <f t="shared" si="721"/>
        <v>17</v>
      </c>
    </row>
    <row r="32829" spans="2:2">
      <c r="B32829">
        <f t="shared" si="721"/>
        <v>17</v>
      </c>
    </row>
    <row r="32830" spans="2:2">
      <c r="B32830">
        <f t="shared" si="721"/>
        <v>17</v>
      </c>
    </row>
    <row r="32831" spans="2:2">
      <c r="B32831">
        <f t="shared" si="721"/>
        <v>17</v>
      </c>
    </row>
    <row r="32832" spans="2:2">
      <c r="B32832">
        <f t="shared" si="721"/>
        <v>17</v>
      </c>
    </row>
    <row r="32833" spans="2:2">
      <c r="B32833">
        <f t="shared" si="721"/>
        <v>17</v>
      </c>
    </row>
    <row r="32834" spans="2:2">
      <c r="B32834">
        <f t="shared" si="721"/>
        <v>17</v>
      </c>
    </row>
    <row r="32835" spans="2:2">
      <c r="B32835">
        <f t="shared" si="721"/>
        <v>17</v>
      </c>
    </row>
    <row r="32836" spans="2:2">
      <c r="B32836">
        <f t="shared" si="721"/>
        <v>17</v>
      </c>
    </row>
    <row r="32837" spans="2:2">
      <c r="B32837">
        <f t="shared" ref="B32837:B32900" si="722">+IF(F32836=44085,B32836+1,B32836)</f>
        <v>17</v>
      </c>
    </row>
    <row r="32838" spans="2:2">
      <c r="B32838">
        <f t="shared" si="722"/>
        <v>17</v>
      </c>
    </row>
    <row r="32839" spans="2:2">
      <c r="B32839">
        <f t="shared" si="722"/>
        <v>17</v>
      </c>
    </row>
    <row r="32840" spans="2:2">
      <c r="B32840">
        <f t="shared" si="722"/>
        <v>17</v>
      </c>
    </row>
    <row r="32841" spans="2:2">
      <c r="B32841">
        <f t="shared" si="722"/>
        <v>17</v>
      </c>
    </row>
    <row r="32842" spans="2:2">
      <c r="B32842">
        <f t="shared" si="722"/>
        <v>17</v>
      </c>
    </row>
    <row r="32843" spans="2:2">
      <c r="B32843">
        <f t="shared" si="722"/>
        <v>17</v>
      </c>
    </row>
    <row r="32844" spans="2:2">
      <c r="B32844">
        <f t="shared" si="722"/>
        <v>17</v>
      </c>
    </row>
    <row r="32845" spans="2:2">
      <c r="B32845">
        <f t="shared" si="722"/>
        <v>17</v>
      </c>
    </row>
    <row r="32846" spans="2:2">
      <c r="B32846">
        <f t="shared" si="722"/>
        <v>17</v>
      </c>
    </row>
    <row r="32847" spans="2:2">
      <c r="B32847">
        <f t="shared" si="722"/>
        <v>17</v>
      </c>
    </row>
    <row r="32848" spans="2:2">
      <c r="B32848">
        <f t="shared" si="722"/>
        <v>17</v>
      </c>
    </row>
    <row r="32849" spans="2:2">
      <c r="B32849">
        <f t="shared" si="722"/>
        <v>17</v>
      </c>
    </row>
    <row r="32850" spans="2:2">
      <c r="B32850">
        <f t="shared" si="722"/>
        <v>17</v>
      </c>
    </row>
    <row r="32851" spans="2:2">
      <c r="B32851">
        <f t="shared" si="722"/>
        <v>17</v>
      </c>
    </row>
    <row r="32852" spans="2:2">
      <c r="B32852">
        <f t="shared" si="722"/>
        <v>17</v>
      </c>
    </row>
    <row r="32853" spans="2:2">
      <c r="B32853">
        <f t="shared" si="722"/>
        <v>17</v>
      </c>
    </row>
    <row r="32854" spans="2:2">
      <c r="B32854">
        <f t="shared" si="722"/>
        <v>17</v>
      </c>
    </row>
    <row r="32855" spans="2:2">
      <c r="B32855">
        <f t="shared" si="722"/>
        <v>17</v>
      </c>
    </row>
    <row r="32856" spans="2:2">
      <c r="B32856">
        <f t="shared" si="722"/>
        <v>17</v>
      </c>
    </row>
    <row r="32857" spans="2:2">
      <c r="B32857">
        <f t="shared" si="722"/>
        <v>17</v>
      </c>
    </row>
    <row r="32858" spans="2:2">
      <c r="B32858">
        <f t="shared" si="722"/>
        <v>17</v>
      </c>
    </row>
    <row r="32859" spans="2:2">
      <c r="B32859">
        <f t="shared" si="722"/>
        <v>17</v>
      </c>
    </row>
    <row r="32860" spans="2:2">
      <c r="B32860">
        <f t="shared" si="722"/>
        <v>17</v>
      </c>
    </row>
    <row r="32861" spans="2:2">
      <c r="B32861">
        <f t="shared" si="722"/>
        <v>17</v>
      </c>
    </row>
    <row r="32862" spans="2:2">
      <c r="B32862">
        <f t="shared" si="722"/>
        <v>17</v>
      </c>
    </row>
    <row r="32863" spans="2:2">
      <c r="B32863">
        <f t="shared" si="722"/>
        <v>17</v>
      </c>
    </row>
    <row r="32864" spans="2:2">
      <c r="B32864">
        <f t="shared" si="722"/>
        <v>17</v>
      </c>
    </row>
    <row r="32865" spans="2:2">
      <c r="B32865">
        <f t="shared" si="722"/>
        <v>17</v>
      </c>
    </row>
    <row r="32866" spans="2:2">
      <c r="B32866">
        <f t="shared" si="722"/>
        <v>17</v>
      </c>
    </row>
    <row r="32867" spans="2:2">
      <c r="B32867">
        <f t="shared" si="722"/>
        <v>17</v>
      </c>
    </row>
    <row r="32868" spans="2:2">
      <c r="B32868">
        <f t="shared" si="722"/>
        <v>17</v>
      </c>
    </row>
    <row r="32869" spans="2:2">
      <c r="B32869">
        <f t="shared" si="722"/>
        <v>17</v>
      </c>
    </row>
    <row r="32870" spans="2:2">
      <c r="B32870">
        <f t="shared" si="722"/>
        <v>17</v>
      </c>
    </row>
    <row r="32871" spans="2:2">
      <c r="B32871">
        <f t="shared" si="722"/>
        <v>17</v>
      </c>
    </row>
    <row r="32872" spans="2:2">
      <c r="B32872">
        <f t="shared" si="722"/>
        <v>17</v>
      </c>
    </row>
    <row r="32873" spans="2:2">
      <c r="B32873">
        <f t="shared" si="722"/>
        <v>17</v>
      </c>
    </row>
    <row r="32874" spans="2:2">
      <c r="B32874">
        <f t="shared" si="722"/>
        <v>17</v>
      </c>
    </row>
    <row r="32875" spans="2:2">
      <c r="B32875">
        <f t="shared" si="722"/>
        <v>17</v>
      </c>
    </row>
    <row r="32876" spans="2:2">
      <c r="B32876">
        <f t="shared" si="722"/>
        <v>17</v>
      </c>
    </row>
    <row r="32877" spans="2:2">
      <c r="B32877">
        <f t="shared" si="722"/>
        <v>17</v>
      </c>
    </row>
    <row r="32878" spans="2:2">
      <c r="B32878">
        <f t="shared" si="722"/>
        <v>17</v>
      </c>
    </row>
    <row r="32879" spans="2:2">
      <c r="B32879">
        <f t="shared" si="722"/>
        <v>17</v>
      </c>
    </row>
    <row r="32880" spans="2:2">
      <c r="B32880">
        <f t="shared" si="722"/>
        <v>17</v>
      </c>
    </row>
    <row r="32881" spans="2:2">
      <c r="B32881">
        <f t="shared" si="722"/>
        <v>17</v>
      </c>
    </row>
    <row r="32882" spans="2:2">
      <c r="B32882">
        <f t="shared" si="722"/>
        <v>17</v>
      </c>
    </row>
    <row r="32883" spans="2:2">
      <c r="B32883">
        <f t="shared" si="722"/>
        <v>17</v>
      </c>
    </row>
    <row r="32884" spans="2:2">
      <c r="B32884">
        <f t="shared" si="722"/>
        <v>17</v>
      </c>
    </row>
    <row r="32885" spans="2:2">
      <c r="B32885">
        <f t="shared" si="722"/>
        <v>17</v>
      </c>
    </row>
    <row r="32886" spans="2:2">
      <c r="B32886">
        <f t="shared" si="722"/>
        <v>17</v>
      </c>
    </row>
    <row r="32887" spans="2:2">
      <c r="B32887">
        <f t="shared" si="722"/>
        <v>17</v>
      </c>
    </row>
    <row r="32888" spans="2:2">
      <c r="B32888">
        <f t="shared" si="722"/>
        <v>17</v>
      </c>
    </row>
    <row r="32889" spans="2:2">
      <c r="B32889">
        <f t="shared" si="722"/>
        <v>17</v>
      </c>
    </row>
    <row r="32890" spans="2:2">
      <c r="B32890">
        <f t="shared" si="722"/>
        <v>17</v>
      </c>
    </row>
    <row r="32891" spans="2:2">
      <c r="B32891">
        <f t="shared" si="722"/>
        <v>17</v>
      </c>
    </row>
    <row r="32892" spans="2:2">
      <c r="B32892">
        <f t="shared" si="722"/>
        <v>17</v>
      </c>
    </row>
    <row r="32893" spans="2:2">
      <c r="B32893">
        <f t="shared" si="722"/>
        <v>17</v>
      </c>
    </row>
    <row r="32894" spans="2:2">
      <c r="B32894">
        <f t="shared" si="722"/>
        <v>17</v>
      </c>
    </row>
    <row r="32895" spans="2:2">
      <c r="B32895">
        <f t="shared" si="722"/>
        <v>17</v>
      </c>
    </row>
    <row r="32896" spans="2:2">
      <c r="B32896">
        <f t="shared" si="722"/>
        <v>17</v>
      </c>
    </row>
    <row r="32897" spans="2:2">
      <c r="B32897">
        <f t="shared" si="722"/>
        <v>17</v>
      </c>
    </row>
    <row r="32898" spans="2:2">
      <c r="B32898">
        <f t="shared" si="722"/>
        <v>17</v>
      </c>
    </row>
    <row r="32899" spans="2:2">
      <c r="B32899">
        <f t="shared" si="722"/>
        <v>17</v>
      </c>
    </row>
    <row r="32900" spans="2:2">
      <c r="B32900">
        <f t="shared" si="722"/>
        <v>17</v>
      </c>
    </row>
    <row r="32901" spans="2:2">
      <c r="B32901">
        <f t="shared" ref="B32901:B32964" si="723">+IF(F32900=44085,B32900+1,B32900)</f>
        <v>17</v>
      </c>
    </row>
    <row r="32902" spans="2:2">
      <c r="B32902">
        <f t="shared" si="723"/>
        <v>17</v>
      </c>
    </row>
    <row r="32903" spans="2:2">
      <c r="B32903">
        <f t="shared" si="723"/>
        <v>17</v>
      </c>
    </row>
    <row r="32904" spans="2:2">
      <c r="B32904">
        <f t="shared" si="723"/>
        <v>17</v>
      </c>
    </row>
    <row r="32905" spans="2:2">
      <c r="B32905">
        <f t="shared" si="723"/>
        <v>17</v>
      </c>
    </row>
    <row r="32906" spans="2:2">
      <c r="B32906">
        <f t="shared" si="723"/>
        <v>17</v>
      </c>
    </row>
    <row r="32907" spans="2:2">
      <c r="B32907">
        <f t="shared" si="723"/>
        <v>17</v>
      </c>
    </row>
    <row r="32908" spans="2:2">
      <c r="B32908">
        <f t="shared" si="723"/>
        <v>17</v>
      </c>
    </row>
    <row r="32909" spans="2:2">
      <c r="B32909">
        <f t="shared" si="723"/>
        <v>17</v>
      </c>
    </row>
    <row r="32910" spans="2:2">
      <c r="B32910">
        <f t="shared" si="723"/>
        <v>17</v>
      </c>
    </row>
    <row r="32911" spans="2:2">
      <c r="B32911">
        <f t="shared" si="723"/>
        <v>17</v>
      </c>
    </row>
    <row r="32912" spans="2:2">
      <c r="B32912">
        <f t="shared" si="723"/>
        <v>17</v>
      </c>
    </row>
    <row r="32913" spans="2:2">
      <c r="B32913">
        <f t="shared" si="723"/>
        <v>17</v>
      </c>
    </row>
    <row r="32914" spans="2:2">
      <c r="B32914">
        <f t="shared" si="723"/>
        <v>17</v>
      </c>
    </row>
    <row r="32915" spans="2:2">
      <c r="B32915">
        <f t="shared" si="723"/>
        <v>17</v>
      </c>
    </row>
    <row r="32916" spans="2:2">
      <c r="B32916">
        <f t="shared" si="723"/>
        <v>17</v>
      </c>
    </row>
    <row r="32917" spans="2:2">
      <c r="B32917">
        <f t="shared" si="723"/>
        <v>17</v>
      </c>
    </row>
    <row r="32918" spans="2:2">
      <c r="B32918">
        <f t="shared" si="723"/>
        <v>17</v>
      </c>
    </row>
    <row r="32919" spans="2:2">
      <c r="B32919">
        <f t="shared" si="723"/>
        <v>17</v>
      </c>
    </row>
    <row r="32920" spans="2:2">
      <c r="B32920">
        <f t="shared" si="723"/>
        <v>17</v>
      </c>
    </row>
    <row r="32921" spans="2:2">
      <c r="B32921">
        <f t="shared" si="723"/>
        <v>17</v>
      </c>
    </row>
    <row r="32922" spans="2:2">
      <c r="B32922">
        <f t="shared" si="723"/>
        <v>17</v>
      </c>
    </row>
    <row r="32923" spans="2:2">
      <c r="B32923">
        <f t="shared" si="723"/>
        <v>17</v>
      </c>
    </row>
    <row r="32924" spans="2:2">
      <c r="B32924">
        <f t="shared" si="723"/>
        <v>17</v>
      </c>
    </row>
    <row r="32925" spans="2:2">
      <c r="B32925">
        <f t="shared" si="723"/>
        <v>17</v>
      </c>
    </row>
    <row r="32926" spans="2:2">
      <c r="B32926">
        <f t="shared" si="723"/>
        <v>17</v>
      </c>
    </row>
    <row r="32927" spans="2:2">
      <c r="B32927">
        <f t="shared" si="723"/>
        <v>17</v>
      </c>
    </row>
    <row r="32928" spans="2:2">
      <c r="B32928">
        <f t="shared" si="723"/>
        <v>17</v>
      </c>
    </row>
    <row r="32929" spans="2:2">
      <c r="B32929">
        <f t="shared" si="723"/>
        <v>17</v>
      </c>
    </row>
    <row r="32930" spans="2:2">
      <c r="B32930">
        <f t="shared" si="723"/>
        <v>17</v>
      </c>
    </row>
    <row r="32931" spans="2:2">
      <c r="B32931">
        <f t="shared" si="723"/>
        <v>17</v>
      </c>
    </row>
    <row r="32932" spans="2:2">
      <c r="B32932">
        <f t="shared" si="723"/>
        <v>17</v>
      </c>
    </row>
    <row r="32933" spans="2:2">
      <c r="B32933">
        <f t="shared" si="723"/>
        <v>17</v>
      </c>
    </row>
    <row r="32934" spans="2:2">
      <c r="B32934">
        <f t="shared" si="723"/>
        <v>17</v>
      </c>
    </row>
    <row r="32935" spans="2:2">
      <c r="B32935">
        <f t="shared" si="723"/>
        <v>17</v>
      </c>
    </row>
    <row r="32936" spans="2:2">
      <c r="B32936">
        <f t="shared" si="723"/>
        <v>17</v>
      </c>
    </row>
    <row r="32937" spans="2:2">
      <c r="B32937">
        <f t="shared" si="723"/>
        <v>17</v>
      </c>
    </row>
    <row r="32938" spans="2:2">
      <c r="B32938">
        <f t="shared" si="723"/>
        <v>17</v>
      </c>
    </row>
    <row r="32939" spans="2:2">
      <c r="B32939">
        <f t="shared" si="723"/>
        <v>17</v>
      </c>
    </row>
    <row r="32940" spans="2:2">
      <c r="B32940">
        <f t="shared" si="723"/>
        <v>17</v>
      </c>
    </row>
    <row r="32941" spans="2:2">
      <c r="B32941">
        <f t="shared" si="723"/>
        <v>17</v>
      </c>
    </row>
    <row r="32942" spans="2:2">
      <c r="B32942">
        <f t="shared" si="723"/>
        <v>17</v>
      </c>
    </row>
    <row r="32943" spans="2:2">
      <c r="B32943">
        <f t="shared" si="723"/>
        <v>17</v>
      </c>
    </row>
    <row r="32944" spans="2:2">
      <c r="B32944">
        <f t="shared" si="723"/>
        <v>17</v>
      </c>
    </row>
    <row r="32945" spans="2:2">
      <c r="B32945">
        <f t="shared" si="723"/>
        <v>17</v>
      </c>
    </row>
    <row r="32946" spans="2:2">
      <c r="B32946">
        <f t="shared" si="723"/>
        <v>17</v>
      </c>
    </row>
    <row r="32947" spans="2:2">
      <c r="B32947">
        <f t="shared" si="723"/>
        <v>17</v>
      </c>
    </row>
    <row r="32948" spans="2:2">
      <c r="B32948">
        <f t="shared" si="723"/>
        <v>17</v>
      </c>
    </row>
    <row r="32949" spans="2:2">
      <c r="B32949">
        <f t="shared" si="723"/>
        <v>17</v>
      </c>
    </row>
    <row r="32950" spans="2:2">
      <c r="B32950">
        <f t="shared" si="723"/>
        <v>17</v>
      </c>
    </row>
    <row r="32951" spans="2:2">
      <c r="B32951">
        <f t="shared" si="723"/>
        <v>17</v>
      </c>
    </row>
    <row r="32952" spans="2:2">
      <c r="B32952">
        <f t="shared" si="723"/>
        <v>17</v>
      </c>
    </row>
    <row r="32953" spans="2:2">
      <c r="B32953">
        <f t="shared" si="723"/>
        <v>17</v>
      </c>
    </row>
    <row r="32954" spans="2:2">
      <c r="B32954">
        <f t="shared" si="723"/>
        <v>17</v>
      </c>
    </row>
    <row r="32955" spans="2:2">
      <c r="B32955">
        <f t="shared" si="723"/>
        <v>17</v>
      </c>
    </row>
    <row r="32956" spans="2:2">
      <c r="B32956">
        <f t="shared" si="723"/>
        <v>17</v>
      </c>
    </row>
    <row r="32957" spans="2:2">
      <c r="B32957">
        <f t="shared" si="723"/>
        <v>17</v>
      </c>
    </row>
    <row r="32958" spans="2:2">
      <c r="B32958">
        <f t="shared" si="723"/>
        <v>17</v>
      </c>
    </row>
    <row r="32959" spans="2:2">
      <c r="B32959">
        <f t="shared" si="723"/>
        <v>17</v>
      </c>
    </row>
    <row r="32960" spans="2:2">
      <c r="B32960">
        <f t="shared" si="723"/>
        <v>17</v>
      </c>
    </row>
    <row r="32961" spans="2:2">
      <c r="B32961">
        <f t="shared" si="723"/>
        <v>17</v>
      </c>
    </row>
    <row r="32962" spans="2:2">
      <c r="B32962">
        <f t="shared" si="723"/>
        <v>17</v>
      </c>
    </row>
    <row r="32963" spans="2:2">
      <c r="B32963">
        <f t="shared" si="723"/>
        <v>17</v>
      </c>
    </row>
    <row r="32964" spans="2:2">
      <c r="B32964">
        <f t="shared" si="723"/>
        <v>17</v>
      </c>
    </row>
    <row r="32965" spans="2:2">
      <c r="B32965">
        <f t="shared" ref="B32965:B33028" si="724">+IF(F32964=44085,B32964+1,B32964)</f>
        <v>17</v>
      </c>
    </row>
    <row r="32966" spans="2:2">
      <c r="B32966">
        <f t="shared" si="724"/>
        <v>17</v>
      </c>
    </row>
    <row r="32967" spans="2:2">
      <c r="B32967">
        <f t="shared" si="724"/>
        <v>17</v>
      </c>
    </row>
    <row r="32968" spans="2:2">
      <c r="B32968">
        <f t="shared" si="724"/>
        <v>17</v>
      </c>
    </row>
    <row r="32969" spans="2:2">
      <c r="B32969">
        <f t="shared" si="724"/>
        <v>17</v>
      </c>
    </row>
    <row r="32970" spans="2:2">
      <c r="B32970">
        <f t="shared" si="724"/>
        <v>17</v>
      </c>
    </row>
    <row r="32971" spans="2:2">
      <c r="B32971">
        <f t="shared" si="724"/>
        <v>17</v>
      </c>
    </row>
    <row r="32972" spans="2:2">
      <c r="B32972">
        <f t="shared" si="724"/>
        <v>17</v>
      </c>
    </row>
    <row r="32973" spans="2:2">
      <c r="B32973">
        <f t="shared" si="724"/>
        <v>17</v>
      </c>
    </row>
    <row r="32974" spans="2:2">
      <c r="B32974">
        <f t="shared" si="724"/>
        <v>17</v>
      </c>
    </row>
    <row r="32975" spans="2:2">
      <c r="B32975">
        <f t="shared" si="724"/>
        <v>17</v>
      </c>
    </row>
    <row r="32976" spans="2:2">
      <c r="B32976">
        <f t="shared" si="724"/>
        <v>17</v>
      </c>
    </row>
    <row r="32977" spans="2:2">
      <c r="B32977">
        <f t="shared" si="724"/>
        <v>17</v>
      </c>
    </row>
    <row r="32978" spans="2:2">
      <c r="B32978">
        <f t="shared" si="724"/>
        <v>17</v>
      </c>
    </row>
    <row r="32979" spans="2:2">
      <c r="B32979">
        <f t="shared" si="724"/>
        <v>17</v>
      </c>
    </row>
    <row r="32980" spans="2:2">
      <c r="B32980">
        <f t="shared" si="724"/>
        <v>17</v>
      </c>
    </row>
    <row r="32981" spans="2:2">
      <c r="B32981">
        <f t="shared" si="724"/>
        <v>17</v>
      </c>
    </row>
    <row r="32982" spans="2:2">
      <c r="B32982">
        <f t="shared" si="724"/>
        <v>17</v>
      </c>
    </row>
    <row r="32983" spans="2:2">
      <c r="B32983">
        <f t="shared" si="724"/>
        <v>17</v>
      </c>
    </row>
    <row r="32984" spans="2:2">
      <c r="B32984">
        <f t="shared" si="724"/>
        <v>17</v>
      </c>
    </row>
    <row r="32985" spans="2:2">
      <c r="B32985">
        <f t="shared" si="724"/>
        <v>17</v>
      </c>
    </row>
    <row r="32986" spans="2:2">
      <c r="B32986">
        <f t="shared" si="724"/>
        <v>17</v>
      </c>
    </row>
    <row r="32987" spans="2:2">
      <c r="B32987">
        <f t="shared" si="724"/>
        <v>17</v>
      </c>
    </row>
    <row r="32988" spans="2:2">
      <c r="B32988">
        <f t="shared" si="724"/>
        <v>17</v>
      </c>
    </row>
    <row r="32989" spans="2:2">
      <c r="B32989">
        <f t="shared" si="724"/>
        <v>17</v>
      </c>
    </row>
    <row r="32990" spans="2:2">
      <c r="B32990">
        <f t="shared" si="724"/>
        <v>17</v>
      </c>
    </row>
    <row r="32991" spans="2:2">
      <c r="B32991">
        <f t="shared" si="724"/>
        <v>17</v>
      </c>
    </row>
    <row r="32992" spans="2:2">
      <c r="B32992">
        <f t="shared" si="724"/>
        <v>17</v>
      </c>
    </row>
    <row r="32993" spans="2:2">
      <c r="B32993">
        <f t="shared" si="724"/>
        <v>17</v>
      </c>
    </row>
    <row r="32994" spans="2:2">
      <c r="B32994">
        <f t="shared" si="724"/>
        <v>17</v>
      </c>
    </row>
    <row r="32995" spans="2:2">
      <c r="B32995">
        <f t="shared" si="724"/>
        <v>17</v>
      </c>
    </row>
    <row r="32996" spans="2:2">
      <c r="B32996">
        <f t="shared" si="724"/>
        <v>17</v>
      </c>
    </row>
    <row r="32997" spans="2:2">
      <c r="B32997">
        <f t="shared" si="724"/>
        <v>17</v>
      </c>
    </row>
    <row r="32998" spans="2:2">
      <c r="B32998">
        <f t="shared" si="724"/>
        <v>17</v>
      </c>
    </row>
    <row r="32999" spans="2:2">
      <c r="B32999">
        <f t="shared" si="724"/>
        <v>17</v>
      </c>
    </row>
    <row r="33000" spans="2:2">
      <c r="B33000">
        <f t="shared" si="724"/>
        <v>17</v>
      </c>
    </row>
    <row r="33001" spans="2:2">
      <c r="B33001">
        <f t="shared" si="724"/>
        <v>17</v>
      </c>
    </row>
    <row r="33002" spans="2:2">
      <c r="B33002">
        <f t="shared" si="724"/>
        <v>17</v>
      </c>
    </row>
    <row r="33003" spans="2:2">
      <c r="B33003">
        <f t="shared" si="724"/>
        <v>17</v>
      </c>
    </row>
    <row r="33004" spans="2:2">
      <c r="B33004">
        <f t="shared" si="724"/>
        <v>17</v>
      </c>
    </row>
    <row r="33005" spans="2:2">
      <c r="B33005">
        <f t="shared" si="724"/>
        <v>17</v>
      </c>
    </row>
    <row r="33006" spans="2:2">
      <c r="B33006">
        <f t="shared" si="724"/>
        <v>17</v>
      </c>
    </row>
    <row r="33007" spans="2:2">
      <c r="B33007">
        <f t="shared" si="724"/>
        <v>17</v>
      </c>
    </row>
    <row r="33008" spans="2:2">
      <c r="B33008">
        <f t="shared" si="724"/>
        <v>17</v>
      </c>
    </row>
    <row r="33009" spans="2:2">
      <c r="B33009">
        <f t="shared" si="724"/>
        <v>17</v>
      </c>
    </row>
    <row r="33010" spans="2:2">
      <c r="B33010">
        <f t="shared" si="724"/>
        <v>17</v>
      </c>
    </row>
    <row r="33011" spans="2:2">
      <c r="B33011">
        <f t="shared" si="724"/>
        <v>17</v>
      </c>
    </row>
    <row r="33012" spans="2:2">
      <c r="B33012">
        <f t="shared" si="724"/>
        <v>17</v>
      </c>
    </row>
    <row r="33013" spans="2:2">
      <c r="B33013">
        <f t="shared" si="724"/>
        <v>17</v>
      </c>
    </row>
    <row r="33014" spans="2:2">
      <c r="B33014">
        <f t="shared" si="724"/>
        <v>17</v>
      </c>
    </row>
    <row r="33015" spans="2:2">
      <c r="B33015">
        <f t="shared" si="724"/>
        <v>17</v>
      </c>
    </row>
    <row r="33016" spans="2:2">
      <c r="B33016">
        <f t="shared" si="724"/>
        <v>17</v>
      </c>
    </row>
    <row r="33017" spans="2:2">
      <c r="B33017">
        <f t="shared" si="724"/>
        <v>17</v>
      </c>
    </row>
    <row r="33018" spans="2:2">
      <c r="B33018">
        <f t="shared" si="724"/>
        <v>17</v>
      </c>
    </row>
    <row r="33019" spans="2:2">
      <c r="B33019">
        <f t="shared" si="724"/>
        <v>17</v>
      </c>
    </row>
    <row r="33020" spans="2:2">
      <c r="B33020">
        <f t="shared" si="724"/>
        <v>17</v>
      </c>
    </row>
    <row r="33021" spans="2:2">
      <c r="B33021">
        <f t="shared" si="724"/>
        <v>17</v>
      </c>
    </row>
    <row r="33022" spans="2:2">
      <c r="B33022">
        <f t="shared" si="724"/>
        <v>17</v>
      </c>
    </row>
    <row r="33023" spans="2:2">
      <c r="B33023">
        <f t="shared" si="724"/>
        <v>17</v>
      </c>
    </row>
    <row r="33024" spans="2:2">
      <c r="B33024">
        <f t="shared" si="724"/>
        <v>17</v>
      </c>
    </row>
    <row r="33025" spans="2:2">
      <c r="B33025">
        <f t="shared" si="724"/>
        <v>17</v>
      </c>
    </row>
    <row r="33026" spans="2:2">
      <c r="B33026">
        <f t="shared" si="724"/>
        <v>17</v>
      </c>
    </row>
    <row r="33027" spans="2:2">
      <c r="B33027">
        <f t="shared" si="724"/>
        <v>17</v>
      </c>
    </row>
    <row r="33028" spans="2:2">
      <c r="B33028">
        <f t="shared" si="724"/>
        <v>17</v>
      </c>
    </row>
    <row r="33029" spans="2:2">
      <c r="B33029">
        <f t="shared" ref="B33029:B33092" si="725">+IF(F33028=44085,B33028+1,B33028)</f>
        <v>17</v>
      </c>
    </row>
    <row r="33030" spans="2:2">
      <c r="B33030">
        <f t="shared" si="725"/>
        <v>17</v>
      </c>
    </row>
    <row r="33031" spans="2:2">
      <c r="B33031">
        <f t="shared" si="725"/>
        <v>17</v>
      </c>
    </row>
    <row r="33032" spans="2:2">
      <c r="B33032">
        <f t="shared" si="725"/>
        <v>17</v>
      </c>
    </row>
    <row r="33033" spans="2:2">
      <c r="B33033">
        <f t="shared" si="725"/>
        <v>17</v>
      </c>
    </row>
    <row r="33034" spans="2:2">
      <c r="B33034">
        <f t="shared" si="725"/>
        <v>17</v>
      </c>
    </row>
    <row r="33035" spans="2:2">
      <c r="B33035">
        <f t="shared" si="725"/>
        <v>17</v>
      </c>
    </row>
    <row r="33036" spans="2:2">
      <c r="B33036">
        <f t="shared" si="725"/>
        <v>17</v>
      </c>
    </row>
    <row r="33037" spans="2:2">
      <c r="B33037">
        <f t="shared" si="725"/>
        <v>17</v>
      </c>
    </row>
    <row r="33038" spans="2:2">
      <c r="B33038">
        <f t="shared" si="725"/>
        <v>17</v>
      </c>
    </row>
    <row r="33039" spans="2:2">
      <c r="B33039">
        <f t="shared" si="725"/>
        <v>17</v>
      </c>
    </row>
    <row r="33040" spans="2:2">
      <c r="B33040">
        <f t="shared" si="725"/>
        <v>17</v>
      </c>
    </row>
    <row r="33041" spans="2:2">
      <c r="B33041">
        <f t="shared" si="725"/>
        <v>17</v>
      </c>
    </row>
    <row r="33042" spans="2:2">
      <c r="B33042">
        <f t="shared" si="725"/>
        <v>17</v>
      </c>
    </row>
    <row r="33043" spans="2:2">
      <c r="B33043">
        <f t="shared" si="725"/>
        <v>17</v>
      </c>
    </row>
    <row r="33044" spans="2:2">
      <c r="B33044">
        <f t="shared" si="725"/>
        <v>17</v>
      </c>
    </row>
    <row r="33045" spans="2:2">
      <c r="B33045">
        <f t="shared" si="725"/>
        <v>17</v>
      </c>
    </row>
    <row r="33046" spans="2:2">
      <c r="B33046">
        <f t="shared" si="725"/>
        <v>17</v>
      </c>
    </row>
    <row r="33047" spans="2:2">
      <c r="B33047">
        <f t="shared" si="725"/>
        <v>17</v>
      </c>
    </row>
    <row r="33048" spans="2:2">
      <c r="B33048">
        <f t="shared" si="725"/>
        <v>17</v>
      </c>
    </row>
    <row r="33049" spans="2:2">
      <c r="B33049">
        <f t="shared" si="725"/>
        <v>17</v>
      </c>
    </row>
    <row r="33050" spans="2:2">
      <c r="B33050">
        <f t="shared" si="725"/>
        <v>17</v>
      </c>
    </row>
    <row r="33051" spans="2:2">
      <c r="B33051">
        <f t="shared" si="725"/>
        <v>17</v>
      </c>
    </row>
    <row r="33052" spans="2:2">
      <c r="B33052">
        <f t="shared" si="725"/>
        <v>17</v>
      </c>
    </row>
    <row r="33053" spans="2:2">
      <c r="B33053">
        <f t="shared" si="725"/>
        <v>17</v>
      </c>
    </row>
    <row r="33054" spans="2:2">
      <c r="B33054">
        <f t="shared" si="725"/>
        <v>17</v>
      </c>
    </row>
    <row r="33055" spans="2:2">
      <c r="B33055">
        <f t="shared" si="725"/>
        <v>17</v>
      </c>
    </row>
    <row r="33056" spans="2:2">
      <c r="B33056">
        <f t="shared" si="725"/>
        <v>17</v>
      </c>
    </row>
    <row r="33057" spans="2:2">
      <c r="B33057">
        <f t="shared" si="725"/>
        <v>17</v>
      </c>
    </row>
    <row r="33058" spans="2:2">
      <c r="B33058">
        <f t="shared" si="725"/>
        <v>17</v>
      </c>
    </row>
    <row r="33059" spans="2:2">
      <c r="B33059">
        <f t="shared" si="725"/>
        <v>17</v>
      </c>
    </row>
    <row r="33060" spans="2:2">
      <c r="B33060">
        <f t="shared" si="725"/>
        <v>17</v>
      </c>
    </row>
    <row r="33061" spans="2:2">
      <c r="B33061">
        <f t="shared" si="725"/>
        <v>17</v>
      </c>
    </row>
    <row r="33062" spans="2:2">
      <c r="B33062">
        <f t="shared" si="725"/>
        <v>17</v>
      </c>
    </row>
    <row r="33063" spans="2:2">
      <c r="B33063">
        <f t="shared" si="725"/>
        <v>17</v>
      </c>
    </row>
    <row r="33064" spans="2:2">
      <c r="B33064">
        <f t="shared" si="725"/>
        <v>17</v>
      </c>
    </row>
    <row r="33065" spans="2:2">
      <c r="B33065">
        <f t="shared" si="725"/>
        <v>17</v>
      </c>
    </row>
    <row r="33066" spans="2:2">
      <c r="B33066">
        <f t="shared" si="725"/>
        <v>17</v>
      </c>
    </row>
    <row r="33067" spans="2:2">
      <c r="B33067">
        <f t="shared" si="725"/>
        <v>17</v>
      </c>
    </row>
    <row r="33068" spans="2:2">
      <c r="B33068">
        <f t="shared" si="725"/>
        <v>17</v>
      </c>
    </row>
    <row r="33069" spans="2:2">
      <c r="B33069">
        <f t="shared" si="725"/>
        <v>17</v>
      </c>
    </row>
    <row r="33070" spans="2:2">
      <c r="B33070">
        <f t="shared" si="725"/>
        <v>17</v>
      </c>
    </row>
    <row r="33071" spans="2:2">
      <c r="B33071">
        <f t="shared" si="725"/>
        <v>17</v>
      </c>
    </row>
    <row r="33072" spans="2:2">
      <c r="B33072">
        <f t="shared" si="725"/>
        <v>17</v>
      </c>
    </row>
    <row r="33073" spans="2:2">
      <c r="B33073">
        <f t="shared" si="725"/>
        <v>17</v>
      </c>
    </row>
    <row r="33074" spans="2:2">
      <c r="B33074">
        <f t="shared" si="725"/>
        <v>17</v>
      </c>
    </row>
    <row r="33075" spans="2:2">
      <c r="B33075">
        <f t="shared" si="725"/>
        <v>17</v>
      </c>
    </row>
    <row r="33076" spans="2:2">
      <c r="B33076">
        <f t="shared" si="725"/>
        <v>17</v>
      </c>
    </row>
    <row r="33077" spans="2:2">
      <c r="B33077">
        <f t="shared" si="725"/>
        <v>17</v>
      </c>
    </row>
    <row r="33078" spans="2:2">
      <c r="B33078">
        <f t="shared" si="725"/>
        <v>17</v>
      </c>
    </row>
    <row r="33079" spans="2:2">
      <c r="B33079">
        <f t="shared" si="725"/>
        <v>17</v>
      </c>
    </row>
    <row r="33080" spans="2:2">
      <c r="B33080">
        <f t="shared" si="725"/>
        <v>17</v>
      </c>
    </row>
    <row r="33081" spans="2:2">
      <c r="B33081">
        <f t="shared" si="725"/>
        <v>17</v>
      </c>
    </row>
    <row r="33082" spans="2:2">
      <c r="B33082">
        <f t="shared" si="725"/>
        <v>17</v>
      </c>
    </row>
    <row r="33083" spans="2:2">
      <c r="B33083">
        <f t="shared" si="725"/>
        <v>17</v>
      </c>
    </row>
    <row r="33084" spans="2:2">
      <c r="B33084">
        <f t="shared" si="725"/>
        <v>17</v>
      </c>
    </row>
    <row r="33085" spans="2:2">
      <c r="B33085">
        <f t="shared" si="725"/>
        <v>17</v>
      </c>
    </row>
    <row r="33086" spans="2:2">
      <c r="B33086">
        <f t="shared" si="725"/>
        <v>17</v>
      </c>
    </row>
    <row r="33087" spans="2:2">
      <c r="B33087">
        <f t="shared" si="725"/>
        <v>17</v>
      </c>
    </row>
    <row r="33088" spans="2:2">
      <c r="B33088">
        <f t="shared" si="725"/>
        <v>17</v>
      </c>
    </row>
    <row r="33089" spans="2:2">
      <c r="B33089">
        <f t="shared" si="725"/>
        <v>17</v>
      </c>
    </row>
    <row r="33090" spans="2:2">
      <c r="B33090">
        <f t="shared" si="725"/>
        <v>17</v>
      </c>
    </row>
    <row r="33091" spans="2:2">
      <c r="B33091">
        <f t="shared" si="725"/>
        <v>17</v>
      </c>
    </row>
    <row r="33092" spans="2:2">
      <c r="B33092">
        <f t="shared" si="725"/>
        <v>17</v>
      </c>
    </row>
    <row r="33093" spans="2:2">
      <c r="B33093">
        <f t="shared" ref="B33093:B33156" si="726">+IF(F33092=44085,B33092+1,B33092)</f>
        <v>17</v>
      </c>
    </row>
    <row r="33094" spans="2:2">
      <c r="B33094">
        <f t="shared" si="726"/>
        <v>17</v>
      </c>
    </row>
    <row r="33095" spans="2:2">
      <c r="B33095">
        <f t="shared" si="726"/>
        <v>17</v>
      </c>
    </row>
    <row r="33096" spans="2:2">
      <c r="B33096">
        <f t="shared" si="726"/>
        <v>17</v>
      </c>
    </row>
    <row r="33097" spans="2:2">
      <c r="B33097">
        <f t="shared" si="726"/>
        <v>17</v>
      </c>
    </row>
    <row r="33098" spans="2:2">
      <c r="B33098">
        <f t="shared" si="726"/>
        <v>17</v>
      </c>
    </row>
    <row r="33099" spans="2:2">
      <c r="B33099">
        <f t="shared" si="726"/>
        <v>17</v>
      </c>
    </row>
    <row r="33100" spans="2:2">
      <c r="B33100">
        <f t="shared" si="726"/>
        <v>17</v>
      </c>
    </row>
    <row r="33101" spans="2:2">
      <c r="B33101">
        <f t="shared" si="726"/>
        <v>17</v>
      </c>
    </row>
    <row r="33102" spans="2:2">
      <c r="B33102">
        <f t="shared" si="726"/>
        <v>17</v>
      </c>
    </row>
    <row r="33103" spans="2:2">
      <c r="B33103">
        <f t="shared" si="726"/>
        <v>17</v>
      </c>
    </row>
    <row r="33104" spans="2:2">
      <c r="B33104">
        <f t="shared" si="726"/>
        <v>17</v>
      </c>
    </row>
    <row r="33105" spans="2:2">
      <c r="B33105">
        <f t="shared" si="726"/>
        <v>17</v>
      </c>
    </row>
    <row r="33106" spans="2:2">
      <c r="B33106">
        <f t="shared" si="726"/>
        <v>17</v>
      </c>
    </row>
    <row r="33107" spans="2:2">
      <c r="B33107">
        <f t="shared" si="726"/>
        <v>17</v>
      </c>
    </row>
    <row r="33108" spans="2:2">
      <c r="B33108">
        <f t="shared" si="726"/>
        <v>17</v>
      </c>
    </row>
    <row r="33109" spans="2:2">
      <c r="B33109">
        <f t="shared" si="726"/>
        <v>17</v>
      </c>
    </row>
    <row r="33110" spans="2:2">
      <c r="B33110">
        <f t="shared" si="726"/>
        <v>17</v>
      </c>
    </row>
    <row r="33111" spans="2:2">
      <c r="B33111">
        <f t="shared" si="726"/>
        <v>17</v>
      </c>
    </row>
    <row r="33112" spans="2:2">
      <c r="B33112">
        <f t="shared" si="726"/>
        <v>17</v>
      </c>
    </row>
    <row r="33113" spans="2:2">
      <c r="B33113">
        <f t="shared" si="726"/>
        <v>17</v>
      </c>
    </row>
    <row r="33114" spans="2:2">
      <c r="B33114">
        <f t="shared" si="726"/>
        <v>17</v>
      </c>
    </row>
    <row r="33115" spans="2:2">
      <c r="B33115">
        <f t="shared" si="726"/>
        <v>17</v>
      </c>
    </row>
    <row r="33116" spans="2:2">
      <c r="B33116">
        <f t="shared" si="726"/>
        <v>17</v>
      </c>
    </row>
    <row r="33117" spans="2:2">
      <c r="B33117">
        <f t="shared" si="726"/>
        <v>17</v>
      </c>
    </row>
    <row r="33118" spans="2:2">
      <c r="B33118">
        <f t="shared" si="726"/>
        <v>17</v>
      </c>
    </row>
    <row r="33119" spans="2:2">
      <c r="B33119">
        <f t="shared" si="726"/>
        <v>17</v>
      </c>
    </row>
    <row r="33120" spans="2:2">
      <c r="B33120">
        <f t="shared" si="726"/>
        <v>17</v>
      </c>
    </row>
    <row r="33121" spans="2:2">
      <c r="B33121">
        <f t="shared" si="726"/>
        <v>17</v>
      </c>
    </row>
    <row r="33122" spans="2:2">
      <c r="B33122">
        <f t="shared" si="726"/>
        <v>17</v>
      </c>
    </row>
    <row r="33123" spans="2:2">
      <c r="B33123">
        <f t="shared" si="726"/>
        <v>17</v>
      </c>
    </row>
    <row r="33124" spans="2:2">
      <c r="B33124">
        <f t="shared" si="726"/>
        <v>17</v>
      </c>
    </row>
    <row r="33125" spans="2:2">
      <c r="B33125">
        <f t="shared" si="726"/>
        <v>17</v>
      </c>
    </row>
    <row r="33126" spans="2:2">
      <c r="B33126">
        <f t="shared" si="726"/>
        <v>17</v>
      </c>
    </row>
    <row r="33127" spans="2:2">
      <c r="B33127">
        <f t="shared" si="726"/>
        <v>17</v>
      </c>
    </row>
    <row r="33128" spans="2:2">
      <c r="B33128">
        <f t="shared" si="726"/>
        <v>17</v>
      </c>
    </row>
    <row r="33129" spans="2:2">
      <c r="B33129">
        <f t="shared" si="726"/>
        <v>17</v>
      </c>
    </row>
    <row r="33130" spans="2:2">
      <c r="B33130">
        <f t="shared" si="726"/>
        <v>17</v>
      </c>
    </row>
    <row r="33131" spans="2:2">
      <c r="B33131">
        <f t="shared" si="726"/>
        <v>17</v>
      </c>
    </row>
    <row r="33132" spans="2:2">
      <c r="B33132">
        <f t="shared" si="726"/>
        <v>17</v>
      </c>
    </row>
    <row r="33133" spans="2:2">
      <c r="B33133">
        <f t="shared" si="726"/>
        <v>17</v>
      </c>
    </row>
    <row r="33134" spans="2:2">
      <c r="B33134">
        <f t="shared" si="726"/>
        <v>17</v>
      </c>
    </row>
    <row r="33135" spans="2:2">
      <c r="B33135">
        <f t="shared" si="726"/>
        <v>17</v>
      </c>
    </row>
    <row r="33136" spans="2:2">
      <c r="B33136">
        <f t="shared" si="726"/>
        <v>17</v>
      </c>
    </row>
    <row r="33137" spans="2:2">
      <c r="B33137">
        <f t="shared" si="726"/>
        <v>17</v>
      </c>
    </row>
    <row r="33138" spans="2:2">
      <c r="B33138">
        <f t="shared" si="726"/>
        <v>17</v>
      </c>
    </row>
    <row r="33139" spans="2:2">
      <c r="B33139">
        <f t="shared" si="726"/>
        <v>17</v>
      </c>
    </row>
    <row r="33140" spans="2:2">
      <c r="B33140">
        <f t="shared" si="726"/>
        <v>17</v>
      </c>
    </row>
    <row r="33141" spans="2:2">
      <c r="B33141">
        <f t="shared" si="726"/>
        <v>17</v>
      </c>
    </row>
    <row r="33142" spans="2:2">
      <c r="B33142">
        <f t="shared" si="726"/>
        <v>17</v>
      </c>
    </row>
    <row r="33143" spans="2:2">
      <c r="B33143">
        <f t="shared" si="726"/>
        <v>17</v>
      </c>
    </row>
    <row r="33144" spans="2:2">
      <c r="B33144">
        <f t="shared" si="726"/>
        <v>17</v>
      </c>
    </row>
    <row r="33145" spans="2:2">
      <c r="B33145">
        <f t="shared" si="726"/>
        <v>17</v>
      </c>
    </row>
    <row r="33146" spans="2:2">
      <c r="B33146">
        <f t="shared" si="726"/>
        <v>17</v>
      </c>
    </row>
    <row r="33147" spans="2:2">
      <c r="B33147">
        <f t="shared" si="726"/>
        <v>17</v>
      </c>
    </row>
    <row r="33148" spans="2:2">
      <c r="B33148">
        <f t="shared" si="726"/>
        <v>17</v>
      </c>
    </row>
    <row r="33149" spans="2:2">
      <c r="B33149">
        <f t="shared" si="726"/>
        <v>17</v>
      </c>
    </row>
    <row r="33150" spans="2:2">
      <c r="B33150">
        <f t="shared" si="726"/>
        <v>17</v>
      </c>
    </row>
    <row r="33151" spans="2:2">
      <c r="B33151">
        <f t="shared" si="726"/>
        <v>17</v>
      </c>
    </row>
    <row r="33152" spans="2:2">
      <c r="B33152">
        <f t="shared" si="726"/>
        <v>17</v>
      </c>
    </row>
    <row r="33153" spans="2:2">
      <c r="B33153">
        <f t="shared" si="726"/>
        <v>17</v>
      </c>
    </row>
    <row r="33154" spans="2:2">
      <c r="B33154">
        <f t="shared" si="726"/>
        <v>17</v>
      </c>
    </row>
    <row r="33155" spans="2:2">
      <c r="B33155">
        <f t="shared" si="726"/>
        <v>17</v>
      </c>
    </row>
    <row r="33156" spans="2:2">
      <c r="B33156">
        <f t="shared" si="726"/>
        <v>17</v>
      </c>
    </row>
    <row r="33157" spans="2:2">
      <c r="B33157">
        <f t="shared" ref="B33157:B33220" si="727">+IF(F33156=44085,B33156+1,B33156)</f>
        <v>17</v>
      </c>
    </row>
    <row r="33158" spans="2:2">
      <c r="B33158">
        <f t="shared" si="727"/>
        <v>17</v>
      </c>
    </row>
    <row r="33159" spans="2:2">
      <c r="B33159">
        <f t="shared" si="727"/>
        <v>17</v>
      </c>
    </row>
    <row r="33160" spans="2:2">
      <c r="B33160">
        <f t="shared" si="727"/>
        <v>17</v>
      </c>
    </row>
    <row r="33161" spans="2:2">
      <c r="B33161">
        <f t="shared" si="727"/>
        <v>17</v>
      </c>
    </row>
    <row r="33162" spans="2:2">
      <c r="B33162">
        <f t="shared" si="727"/>
        <v>17</v>
      </c>
    </row>
    <row r="33163" spans="2:2">
      <c r="B33163">
        <f t="shared" si="727"/>
        <v>17</v>
      </c>
    </row>
    <row r="33164" spans="2:2">
      <c r="B33164">
        <f t="shared" si="727"/>
        <v>17</v>
      </c>
    </row>
    <row r="33165" spans="2:2">
      <c r="B33165">
        <f t="shared" si="727"/>
        <v>17</v>
      </c>
    </row>
    <row r="33166" spans="2:2">
      <c r="B33166">
        <f t="shared" si="727"/>
        <v>17</v>
      </c>
    </row>
    <row r="33167" spans="2:2">
      <c r="B33167">
        <f t="shared" si="727"/>
        <v>17</v>
      </c>
    </row>
    <row r="33168" spans="2:2">
      <c r="B33168">
        <f t="shared" si="727"/>
        <v>17</v>
      </c>
    </row>
    <row r="33169" spans="2:2">
      <c r="B33169">
        <f t="shared" si="727"/>
        <v>17</v>
      </c>
    </row>
    <row r="33170" spans="2:2">
      <c r="B33170">
        <f t="shared" si="727"/>
        <v>17</v>
      </c>
    </row>
    <row r="33171" spans="2:2">
      <c r="B33171">
        <f t="shared" si="727"/>
        <v>17</v>
      </c>
    </row>
    <row r="33172" spans="2:2">
      <c r="B33172">
        <f t="shared" si="727"/>
        <v>17</v>
      </c>
    </row>
    <row r="33173" spans="2:2">
      <c r="B33173">
        <f t="shared" si="727"/>
        <v>17</v>
      </c>
    </row>
    <row r="33174" spans="2:2">
      <c r="B33174">
        <f t="shared" si="727"/>
        <v>17</v>
      </c>
    </row>
    <row r="33175" spans="2:2">
      <c r="B33175">
        <f t="shared" si="727"/>
        <v>17</v>
      </c>
    </row>
    <row r="33176" spans="2:2">
      <c r="B33176">
        <f t="shared" si="727"/>
        <v>17</v>
      </c>
    </row>
    <row r="33177" spans="2:2">
      <c r="B33177">
        <f t="shared" si="727"/>
        <v>17</v>
      </c>
    </row>
    <row r="33178" spans="2:2">
      <c r="B33178">
        <f t="shared" si="727"/>
        <v>17</v>
      </c>
    </row>
    <row r="33179" spans="2:2">
      <c r="B33179">
        <f t="shared" si="727"/>
        <v>17</v>
      </c>
    </row>
    <row r="33180" spans="2:2">
      <c r="B33180">
        <f t="shared" si="727"/>
        <v>17</v>
      </c>
    </row>
    <row r="33181" spans="2:2">
      <c r="B33181">
        <f t="shared" si="727"/>
        <v>17</v>
      </c>
    </row>
    <row r="33182" spans="2:2">
      <c r="B33182">
        <f t="shared" si="727"/>
        <v>17</v>
      </c>
    </row>
    <row r="33183" spans="2:2">
      <c r="B33183">
        <f t="shared" si="727"/>
        <v>17</v>
      </c>
    </row>
    <row r="33184" spans="2:2">
      <c r="B33184">
        <f t="shared" si="727"/>
        <v>17</v>
      </c>
    </row>
    <row r="33185" spans="2:2">
      <c r="B33185">
        <f t="shared" si="727"/>
        <v>17</v>
      </c>
    </row>
    <row r="33186" spans="2:2">
      <c r="B33186">
        <f t="shared" si="727"/>
        <v>17</v>
      </c>
    </row>
    <row r="33187" spans="2:2">
      <c r="B33187">
        <f t="shared" si="727"/>
        <v>17</v>
      </c>
    </row>
    <row r="33188" spans="2:2">
      <c r="B33188">
        <f t="shared" si="727"/>
        <v>17</v>
      </c>
    </row>
    <row r="33189" spans="2:2">
      <c r="B33189">
        <f t="shared" si="727"/>
        <v>17</v>
      </c>
    </row>
    <row r="33190" spans="2:2">
      <c r="B33190">
        <f t="shared" si="727"/>
        <v>17</v>
      </c>
    </row>
    <row r="33191" spans="2:2">
      <c r="B33191">
        <f t="shared" si="727"/>
        <v>17</v>
      </c>
    </row>
    <row r="33192" spans="2:2">
      <c r="B33192">
        <f t="shared" si="727"/>
        <v>17</v>
      </c>
    </row>
    <row r="33193" spans="2:2">
      <c r="B33193">
        <f t="shared" si="727"/>
        <v>17</v>
      </c>
    </row>
    <row r="33194" spans="2:2">
      <c r="B33194">
        <f t="shared" si="727"/>
        <v>17</v>
      </c>
    </row>
    <row r="33195" spans="2:2">
      <c r="B33195">
        <f t="shared" si="727"/>
        <v>17</v>
      </c>
    </row>
    <row r="33196" spans="2:2">
      <c r="B33196">
        <f t="shared" si="727"/>
        <v>17</v>
      </c>
    </row>
    <row r="33197" spans="2:2">
      <c r="B33197">
        <f t="shared" si="727"/>
        <v>17</v>
      </c>
    </row>
    <row r="33198" spans="2:2">
      <c r="B33198">
        <f t="shared" si="727"/>
        <v>17</v>
      </c>
    </row>
    <row r="33199" spans="2:2">
      <c r="B33199">
        <f t="shared" si="727"/>
        <v>17</v>
      </c>
    </row>
    <row r="33200" spans="2:2">
      <c r="B33200">
        <f t="shared" si="727"/>
        <v>17</v>
      </c>
    </row>
    <row r="33201" spans="2:2">
      <c r="B33201">
        <f t="shared" si="727"/>
        <v>17</v>
      </c>
    </row>
    <row r="33202" spans="2:2">
      <c r="B33202">
        <f t="shared" si="727"/>
        <v>17</v>
      </c>
    </row>
    <row r="33203" spans="2:2">
      <c r="B33203">
        <f t="shared" si="727"/>
        <v>17</v>
      </c>
    </row>
    <row r="33204" spans="2:2">
      <c r="B33204">
        <f t="shared" si="727"/>
        <v>17</v>
      </c>
    </row>
    <row r="33205" spans="2:2">
      <c r="B33205">
        <f t="shared" si="727"/>
        <v>17</v>
      </c>
    </row>
    <row r="33206" spans="2:2">
      <c r="B33206">
        <f t="shared" si="727"/>
        <v>17</v>
      </c>
    </row>
    <row r="33207" spans="2:2">
      <c r="B33207">
        <f t="shared" si="727"/>
        <v>17</v>
      </c>
    </row>
    <row r="33208" spans="2:2">
      <c r="B33208">
        <f t="shared" si="727"/>
        <v>17</v>
      </c>
    </row>
    <row r="33209" spans="2:2">
      <c r="B33209">
        <f t="shared" si="727"/>
        <v>17</v>
      </c>
    </row>
    <row r="33210" spans="2:2">
      <c r="B33210">
        <f t="shared" si="727"/>
        <v>17</v>
      </c>
    </row>
    <row r="33211" spans="2:2">
      <c r="B33211">
        <f t="shared" si="727"/>
        <v>17</v>
      </c>
    </row>
    <row r="33212" spans="2:2">
      <c r="B33212">
        <f t="shared" si="727"/>
        <v>17</v>
      </c>
    </row>
    <row r="33213" spans="2:2">
      <c r="B33213">
        <f t="shared" si="727"/>
        <v>17</v>
      </c>
    </row>
    <row r="33214" spans="2:2">
      <c r="B33214">
        <f t="shared" si="727"/>
        <v>17</v>
      </c>
    </row>
    <row r="33215" spans="2:2">
      <c r="B33215">
        <f t="shared" si="727"/>
        <v>17</v>
      </c>
    </row>
    <row r="33216" spans="2:2">
      <c r="B33216">
        <f t="shared" si="727"/>
        <v>17</v>
      </c>
    </row>
    <row r="33217" spans="2:2">
      <c r="B33217">
        <f t="shared" si="727"/>
        <v>17</v>
      </c>
    </row>
    <row r="33218" spans="2:2">
      <c r="B33218">
        <f t="shared" si="727"/>
        <v>17</v>
      </c>
    </row>
    <row r="33219" spans="2:2">
      <c r="B33219">
        <f t="shared" si="727"/>
        <v>17</v>
      </c>
    </row>
    <row r="33220" spans="2:2">
      <c r="B33220">
        <f t="shared" si="727"/>
        <v>17</v>
      </c>
    </row>
    <row r="33221" spans="2:2">
      <c r="B33221">
        <f t="shared" ref="B33221:B33284" si="728">+IF(F33220=44085,B33220+1,B33220)</f>
        <v>17</v>
      </c>
    </row>
    <row r="33222" spans="2:2">
      <c r="B33222">
        <f t="shared" si="728"/>
        <v>17</v>
      </c>
    </row>
    <row r="33223" spans="2:2">
      <c r="B33223">
        <f t="shared" si="728"/>
        <v>17</v>
      </c>
    </row>
    <row r="33224" spans="2:2">
      <c r="B33224">
        <f t="shared" si="728"/>
        <v>17</v>
      </c>
    </row>
    <row r="33225" spans="2:2">
      <c r="B33225">
        <f t="shared" si="728"/>
        <v>17</v>
      </c>
    </row>
    <row r="33226" spans="2:2">
      <c r="B33226">
        <f t="shared" si="728"/>
        <v>17</v>
      </c>
    </row>
    <row r="33227" spans="2:2">
      <c r="B33227">
        <f t="shared" si="728"/>
        <v>17</v>
      </c>
    </row>
    <row r="33228" spans="2:2">
      <c r="B33228">
        <f t="shared" si="728"/>
        <v>17</v>
      </c>
    </row>
    <row r="33229" spans="2:2">
      <c r="B33229">
        <f t="shared" si="728"/>
        <v>17</v>
      </c>
    </row>
    <row r="33230" spans="2:2">
      <c r="B33230">
        <f t="shared" si="728"/>
        <v>17</v>
      </c>
    </row>
    <row r="33231" spans="2:2">
      <c r="B33231">
        <f t="shared" si="728"/>
        <v>17</v>
      </c>
    </row>
    <row r="33232" spans="2:2">
      <c r="B33232">
        <f t="shared" si="728"/>
        <v>17</v>
      </c>
    </row>
    <row r="33233" spans="2:2">
      <c r="B33233">
        <f t="shared" si="728"/>
        <v>17</v>
      </c>
    </row>
    <row r="33234" spans="2:2">
      <c r="B33234">
        <f t="shared" si="728"/>
        <v>17</v>
      </c>
    </row>
    <row r="33235" spans="2:2">
      <c r="B33235">
        <f t="shared" si="728"/>
        <v>17</v>
      </c>
    </row>
    <row r="33236" spans="2:2">
      <c r="B33236">
        <f t="shared" si="728"/>
        <v>17</v>
      </c>
    </row>
    <row r="33237" spans="2:2">
      <c r="B33237">
        <f t="shared" si="728"/>
        <v>17</v>
      </c>
    </row>
    <row r="33238" spans="2:2">
      <c r="B33238">
        <f t="shared" si="728"/>
        <v>17</v>
      </c>
    </row>
    <row r="33239" spans="2:2">
      <c r="B33239">
        <f t="shared" si="728"/>
        <v>17</v>
      </c>
    </row>
    <row r="33240" spans="2:2">
      <c r="B33240">
        <f t="shared" si="728"/>
        <v>17</v>
      </c>
    </row>
    <row r="33241" spans="2:2">
      <c r="B33241">
        <f t="shared" si="728"/>
        <v>17</v>
      </c>
    </row>
    <row r="33242" spans="2:2">
      <c r="B33242">
        <f t="shared" si="728"/>
        <v>17</v>
      </c>
    </row>
    <row r="33243" spans="2:2">
      <c r="B33243">
        <f t="shared" si="728"/>
        <v>17</v>
      </c>
    </row>
    <row r="33244" spans="2:2">
      <c r="B33244">
        <f t="shared" si="728"/>
        <v>17</v>
      </c>
    </row>
    <row r="33245" spans="2:2">
      <c r="B33245">
        <f t="shared" si="728"/>
        <v>17</v>
      </c>
    </row>
    <row r="33246" spans="2:2">
      <c r="B33246">
        <f t="shared" si="728"/>
        <v>17</v>
      </c>
    </row>
    <row r="33247" spans="2:2">
      <c r="B33247">
        <f t="shared" si="728"/>
        <v>17</v>
      </c>
    </row>
    <row r="33248" spans="2:2">
      <c r="B33248">
        <f t="shared" si="728"/>
        <v>17</v>
      </c>
    </row>
    <row r="33249" spans="2:2">
      <c r="B33249">
        <f t="shared" si="728"/>
        <v>17</v>
      </c>
    </row>
    <row r="33250" spans="2:2">
      <c r="B33250">
        <f t="shared" si="728"/>
        <v>17</v>
      </c>
    </row>
    <row r="33251" spans="2:2">
      <c r="B33251">
        <f t="shared" si="728"/>
        <v>17</v>
      </c>
    </row>
    <row r="33252" spans="2:2">
      <c r="B33252">
        <f t="shared" si="728"/>
        <v>17</v>
      </c>
    </row>
    <row r="33253" spans="2:2">
      <c r="B33253">
        <f t="shared" si="728"/>
        <v>17</v>
      </c>
    </row>
    <row r="33254" spans="2:2">
      <c r="B33254">
        <f t="shared" si="728"/>
        <v>17</v>
      </c>
    </row>
    <row r="33255" spans="2:2">
      <c r="B33255">
        <f t="shared" si="728"/>
        <v>17</v>
      </c>
    </row>
    <row r="33256" spans="2:2">
      <c r="B33256">
        <f t="shared" si="728"/>
        <v>17</v>
      </c>
    </row>
    <row r="33257" spans="2:2">
      <c r="B33257">
        <f t="shared" si="728"/>
        <v>17</v>
      </c>
    </row>
    <row r="33258" spans="2:2">
      <c r="B33258">
        <f t="shared" si="728"/>
        <v>17</v>
      </c>
    </row>
    <row r="33259" spans="2:2">
      <c r="B33259">
        <f t="shared" si="728"/>
        <v>17</v>
      </c>
    </row>
    <row r="33260" spans="2:2">
      <c r="B33260">
        <f t="shared" si="728"/>
        <v>17</v>
      </c>
    </row>
    <row r="33261" spans="2:2">
      <c r="B33261">
        <f t="shared" si="728"/>
        <v>17</v>
      </c>
    </row>
    <row r="33262" spans="2:2">
      <c r="B33262">
        <f t="shared" si="728"/>
        <v>17</v>
      </c>
    </row>
    <row r="33263" spans="2:2">
      <c r="B33263">
        <f t="shared" si="728"/>
        <v>17</v>
      </c>
    </row>
    <row r="33264" spans="2:2">
      <c r="B33264">
        <f t="shared" si="728"/>
        <v>17</v>
      </c>
    </row>
    <row r="33265" spans="2:2">
      <c r="B33265">
        <f t="shared" si="728"/>
        <v>17</v>
      </c>
    </row>
    <row r="33266" spans="2:2">
      <c r="B33266">
        <f t="shared" si="728"/>
        <v>17</v>
      </c>
    </row>
    <row r="33267" spans="2:2">
      <c r="B33267">
        <f t="shared" si="728"/>
        <v>17</v>
      </c>
    </row>
    <row r="33268" spans="2:2">
      <c r="B33268">
        <f t="shared" si="728"/>
        <v>17</v>
      </c>
    </row>
    <row r="33269" spans="2:2">
      <c r="B33269">
        <f t="shared" si="728"/>
        <v>17</v>
      </c>
    </row>
    <row r="33270" spans="2:2">
      <c r="B33270">
        <f t="shared" si="728"/>
        <v>17</v>
      </c>
    </row>
    <row r="33271" spans="2:2">
      <c r="B33271">
        <f t="shared" si="728"/>
        <v>17</v>
      </c>
    </row>
    <row r="33272" spans="2:2">
      <c r="B33272">
        <f t="shared" si="728"/>
        <v>17</v>
      </c>
    </row>
    <row r="33273" spans="2:2">
      <c r="B33273">
        <f t="shared" si="728"/>
        <v>17</v>
      </c>
    </row>
    <row r="33274" spans="2:2">
      <c r="B33274">
        <f t="shared" si="728"/>
        <v>17</v>
      </c>
    </row>
    <row r="33275" spans="2:2">
      <c r="B33275">
        <f t="shared" si="728"/>
        <v>17</v>
      </c>
    </row>
    <row r="33276" spans="2:2">
      <c r="B33276">
        <f t="shared" si="728"/>
        <v>17</v>
      </c>
    </row>
    <row r="33277" spans="2:2">
      <c r="B33277">
        <f t="shared" si="728"/>
        <v>17</v>
      </c>
    </row>
    <row r="33278" spans="2:2">
      <c r="B33278">
        <f t="shared" si="728"/>
        <v>17</v>
      </c>
    </row>
    <row r="33279" spans="2:2">
      <c r="B33279">
        <f t="shared" si="728"/>
        <v>17</v>
      </c>
    </row>
    <row r="33280" spans="2:2">
      <c r="B33280">
        <f t="shared" si="728"/>
        <v>17</v>
      </c>
    </row>
    <row r="33281" spans="2:2">
      <c r="B33281">
        <f t="shared" si="728"/>
        <v>17</v>
      </c>
    </row>
    <row r="33282" spans="2:2">
      <c r="B33282">
        <f t="shared" si="728"/>
        <v>17</v>
      </c>
    </row>
    <row r="33283" spans="2:2">
      <c r="B33283">
        <f t="shared" si="728"/>
        <v>17</v>
      </c>
    </row>
    <row r="33284" spans="2:2">
      <c r="B33284">
        <f t="shared" si="728"/>
        <v>17</v>
      </c>
    </row>
    <row r="33285" spans="2:2">
      <c r="B33285">
        <f t="shared" ref="B33285:B33348" si="729">+IF(F33284=44085,B33284+1,B33284)</f>
        <v>17</v>
      </c>
    </row>
    <row r="33286" spans="2:2">
      <c r="B33286">
        <f t="shared" si="729"/>
        <v>17</v>
      </c>
    </row>
    <row r="33287" spans="2:2">
      <c r="B33287">
        <f t="shared" si="729"/>
        <v>17</v>
      </c>
    </row>
    <row r="33288" spans="2:2">
      <c r="B33288">
        <f t="shared" si="729"/>
        <v>17</v>
      </c>
    </row>
    <row r="33289" spans="2:2">
      <c r="B33289">
        <f t="shared" si="729"/>
        <v>17</v>
      </c>
    </row>
    <row r="33290" spans="2:2">
      <c r="B33290">
        <f t="shared" si="729"/>
        <v>17</v>
      </c>
    </row>
    <row r="33291" spans="2:2">
      <c r="B33291">
        <f t="shared" si="729"/>
        <v>17</v>
      </c>
    </row>
    <row r="33292" spans="2:2">
      <c r="B33292">
        <f t="shared" si="729"/>
        <v>17</v>
      </c>
    </row>
    <row r="33293" spans="2:2">
      <c r="B33293">
        <f t="shared" si="729"/>
        <v>17</v>
      </c>
    </row>
    <row r="33294" spans="2:2">
      <c r="B33294">
        <f t="shared" si="729"/>
        <v>17</v>
      </c>
    </row>
    <row r="33295" spans="2:2">
      <c r="B33295">
        <f t="shared" si="729"/>
        <v>17</v>
      </c>
    </row>
    <row r="33296" spans="2:2">
      <c r="B33296">
        <f t="shared" si="729"/>
        <v>17</v>
      </c>
    </row>
    <row r="33297" spans="2:2">
      <c r="B33297">
        <f t="shared" si="729"/>
        <v>17</v>
      </c>
    </row>
    <row r="33298" spans="2:2">
      <c r="B33298">
        <f t="shared" si="729"/>
        <v>17</v>
      </c>
    </row>
    <row r="33299" spans="2:2">
      <c r="B33299">
        <f t="shared" si="729"/>
        <v>17</v>
      </c>
    </row>
    <row r="33300" spans="2:2">
      <c r="B33300">
        <f t="shared" si="729"/>
        <v>17</v>
      </c>
    </row>
    <row r="33301" spans="2:2">
      <c r="B33301">
        <f t="shared" si="729"/>
        <v>17</v>
      </c>
    </row>
    <row r="33302" spans="2:2">
      <c r="B33302">
        <f t="shared" si="729"/>
        <v>17</v>
      </c>
    </row>
    <row r="33303" spans="2:2">
      <c r="B33303">
        <f t="shared" si="729"/>
        <v>17</v>
      </c>
    </row>
    <row r="33304" spans="2:2">
      <c r="B33304">
        <f t="shared" si="729"/>
        <v>17</v>
      </c>
    </row>
    <row r="33305" spans="2:2">
      <c r="B33305">
        <f t="shared" si="729"/>
        <v>17</v>
      </c>
    </row>
    <row r="33306" spans="2:2">
      <c r="B33306">
        <f t="shared" si="729"/>
        <v>17</v>
      </c>
    </row>
    <row r="33307" spans="2:2">
      <c r="B33307">
        <f t="shared" si="729"/>
        <v>17</v>
      </c>
    </row>
    <row r="33308" spans="2:2">
      <c r="B33308">
        <f t="shared" si="729"/>
        <v>17</v>
      </c>
    </row>
    <row r="33309" spans="2:2">
      <c r="B33309">
        <f t="shared" si="729"/>
        <v>17</v>
      </c>
    </row>
    <row r="33310" spans="2:2">
      <c r="B33310">
        <f t="shared" si="729"/>
        <v>17</v>
      </c>
    </row>
    <row r="33311" spans="2:2">
      <c r="B33311">
        <f t="shared" si="729"/>
        <v>17</v>
      </c>
    </row>
    <row r="33312" spans="2:2">
      <c r="B33312">
        <f t="shared" si="729"/>
        <v>17</v>
      </c>
    </row>
    <row r="33313" spans="2:2">
      <c r="B33313">
        <f t="shared" si="729"/>
        <v>17</v>
      </c>
    </row>
    <row r="33314" spans="2:2">
      <c r="B33314">
        <f t="shared" si="729"/>
        <v>17</v>
      </c>
    </row>
    <row r="33315" spans="2:2">
      <c r="B33315">
        <f t="shared" si="729"/>
        <v>17</v>
      </c>
    </row>
    <row r="33316" spans="2:2">
      <c r="B33316">
        <f t="shared" si="729"/>
        <v>17</v>
      </c>
    </row>
    <row r="33317" spans="2:2">
      <c r="B33317">
        <f t="shared" si="729"/>
        <v>17</v>
      </c>
    </row>
    <row r="33318" spans="2:2">
      <c r="B33318">
        <f t="shared" si="729"/>
        <v>17</v>
      </c>
    </row>
    <row r="33319" spans="2:2">
      <c r="B33319">
        <f t="shared" si="729"/>
        <v>17</v>
      </c>
    </row>
    <row r="33320" spans="2:2">
      <c r="B33320">
        <f t="shared" si="729"/>
        <v>17</v>
      </c>
    </row>
    <row r="33321" spans="2:2">
      <c r="B33321">
        <f t="shared" si="729"/>
        <v>17</v>
      </c>
    </row>
    <row r="33322" spans="2:2">
      <c r="B33322">
        <f t="shared" si="729"/>
        <v>17</v>
      </c>
    </row>
    <row r="33323" spans="2:2">
      <c r="B33323">
        <f t="shared" si="729"/>
        <v>17</v>
      </c>
    </row>
    <row r="33324" spans="2:2">
      <c r="B33324">
        <f t="shared" si="729"/>
        <v>17</v>
      </c>
    </row>
    <row r="33325" spans="2:2">
      <c r="B33325">
        <f t="shared" si="729"/>
        <v>17</v>
      </c>
    </row>
    <row r="33326" spans="2:2">
      <c r="B33326">
        <f t="shared" si="729"/>
        <v>17</v>
      </c>
    </row>
    <row r="33327" spans="2:2">
      <c r="B33327">
        <f t="shared" si="729"/>
        <v>17</v>
      </c>
    </row>
    <row r="33328" spans="2:2">
      <c r="B33328">
        <f t="shared" si="729"/>
        <v>17</v>
      </c>
    </row>
    <row r="33329" spans="2:2">
      <c r="B33329">
        <f t="shared" si="729"/>
        <v>17</v>
      </c>
    </row>
    <row r="33330" spans="2:2">
      <c r="B33330">
        <f t="shared" si="729"/>
        <v>17</v>
      </c>
    </row>
    <row r="33331" spans="2:2">
      <c r="B33331">
        <f t="shared" si="729"/>
        <v>17</v>
      </c>
    </row>
    <row r="33332" spans="2:2">
      <c r="B33332">
        <f t="shared" si="729"/>
        <v>17</v>
      </c>
    </row>
    <row r="33333" spans="2:2">
      <c r="B33333">
        <f t="shared" si="729"/>
        <v>17</v>
      </c>
    </row>
    <row r="33334" spans="2:2">
      <c r="B33334">
        <f t="shared" si="729"/>
        <v>17</v>
      </c>
    </row>
    <row r="33335" spans="2:2">
      <c r="B33335">
        <f t="shared" si="729"/>
        <v>17</v>
      </c>
    </row>
    <row r="33336" spans="2:2">
      <c r="B33336">
        <f t="shared" si="729"/>
        <v>17</v>
      </c>
    </row>
    <row r="33337" spans="2:2">
      <c r="B33337">
        <f t="shared" si="729"/>
        <v>17</v>
      </c>
    </row>
    <row r="33338" spans="2:2">
      <c r="B33338">
        <f t="shared" si="729"/>
        <v>17</v>
      </c>
    </row>
    <row r="33339" spans="2:2">
      <c r="B33339">
        <f t="shared" si="729"/>
        <v>17</v>
      </c>
    </row>
    <row r="33340" spans="2:2">
      <c r="B33340">
        <f t="shared" si="729"/>
        <v>17</v>
      </c>
    </row>
    <row r="33341" spans="2:2">
      <c r="B33341">
        <f t="shared" si="729"/>
        <v>17</v>
      </c>
    </row>
    <row r="33342" spans="2:2">
      <c r="B33342">
        <f t="shared" si="729"/>
        <v>17</v>
      </c>
    </row>
    <row r="33343" spans="2:2">
      <c r="B33343">
        <f t="shared" si="729"/>
        <v>17</v>
      </c>
    </row>
    <row r="33344" spans="2:2">
      <c r="B33344">
        <f t="shared" si="729"/>
        <v>17</v>
      </c>
    </row>
    <row r="33345" spans="2:2">
      <c r="B33345">
        <f t="shared" si="729"/>
        <v>17</v>
      </c>
    </row>
    <row r="33346" spans="2:2">
      <c r="B33346">
        <f t="shared" si="729"/>
        <v>17</v>
      </c>
    </row>
    <row r="33347" spans="2:2">
      <c r="B33347">
        <f t="shared" si="729"/>
        <v>17</v>
      </c>
    </row>
    <row r="33348" spans="2:2">
      <c r="B33348">
        <f t="shared" si="729"/>
        <v>17</v>
      </c>
    </row>
    <row r="33349" spans="2:2">
      <c r="B33349">
        <f t="shared" ref="B33349:B33412" si="730">+IF(F33348=44085,B33348+1,B33348)</f>
        <v>17</v>
      </c>
    </row>
    <row r="33350" spans="2:2">
      <c r="B33350">
        <f t="shared" si="730"/>
        <v>17</v>
      </c>
    </row>
    <row r="33351" spans="2:2">
      <c r="B33351">
        <f t="shared" si="730"/>
        <v>17</v>
      </c>
    </row>
    <row r="33352" spans="2:2">
      <c r="B33352">
        <f t="shared" si="730"/>
        <v>17</v>
      </c>
    </row>
    <row r="33353" spans="2:2">
      <c r="B33353">
        <f t="shared" si="730"/>
        <v>17</v>
      </c>
    </row>
    <row r="33354" spans="2:2">
      <c r="B33354">
        <f t="shared" si="730"/>
        <v>17</v>
      </c>
    </row>
    <row r="33355" spans="2:2">
      <c r="B33355">
        <f t="shared" si="730"/>
        <v>17</v>
      </c>
    </row>
    <row r="33356" spans="2:2">
      <c r="B33356">
        <f t="shared" si="730"/>
        <v>17</v>
      </c>
    </row>
    <row r="33357" spans="2:2">
      <c r="B33357">
        <f t="shared" si="730"/>
        <v>17</v>
      </c>
    </row>
    <row r="33358" spans="2:2">
      <c r="B33358">
        <f t="shared" si="730"/>
        <v>17</v>
      </c>
    </row>
    <row r="33359" spans="2:2">
      <c r="B33359">
        <f t="shared" si="730"/>
        <v>17</v>
      </c>
    </row>
    <row r="33360" spans="2:2">
      <c r="B33360">
        <f t="shared" si="730"/>
        <v>17</v>
      </c>
    </row>
    <row r="33361" spans="2:2">
      <c r="B33361">
        <f t="shared" si="730"/>
        <v>17</v>
      </c>
    </row>
    <row r="33362" spans="2:2">
      <c r="B33362">
        <f t="shared" si="730"/>
        <v>17</v>
      </c>
    </row>
    <row r="33363" spans="2:2">
      <c r="B33363">
        <f t="shared" si="730"/>
        <v>17</v>
      </c>
    </row>
    <row r="33364" spans="2:2">
      <c r="B33364">
        <f t="shared" si="730"/>
        <v>17</v>
      </c>
    </row>
    <row r="33365" spans="2:2">
      <c r="B33365">
        <f t="shared" si="730"/>
        <v>17</v>
      </c>
    </row>
    <row r="33366" spans="2:2">
      <c r="B33366">
        <f t="shared" si="730"/>
        <v>17</v>
      </c>
    </row>
    <row r="33367" spans="2:2">
      <c r="B33367">
        <f t="shared" si="730"/>
        <v>17</v>
      </c>
    </row>
    <row r="33368" spans="2:2">
      <c r="B33368">
        <f t="shared" si="730"/>
        <v>17</v>
      </c>
    </row>
    <row r="33369" spans="2:2">
      <c r="B33369">
        <f t="shared" si="730"/>
        <v>17</v>
      </c>
    </row>
    <row r="33370" spans="2:2">
      <c r="B33370">
        <f t="shared" si="730"/>
        <v>17</v>
      </c>
    </row>
    <row r="33371" spans="2:2">
      <c r="B33371">
        <f t="shared" si="730"/>
        <v>17</v>
      </c>
    </row>
    <row r="33372" spans="2:2">
      <c r="B33372">
        <f t="shared" si="730"/>
        <v>17</v>
      </c>
    </row>
    <row r="33373" spans="2:2">
      <c r="B33373">
        <f t="shared" si="730"/>
        <v>17</v>
      </c>
    </row>
    <row r="33374" spans="2:2">
      <c r="B33374">
        <f t="shared" si="730"/>
        <v>17</v>
      </c>
    </row>
    <row r="33375" spans="2:2">
      <c r="B33375">
        <f t="shared" si="730"/>
        <v>17</v>
      </c>
    </row>
    <row r="33376" spans="2:2">
      <c r="B33376">
        <f t="shared" si="730"/>
        <v>17</v>
      </c>
    </row>
    <row r="33377" spans="2:2">
      <c r="B33377">
        <f t="shared" si="730"/>
        <v>17</v>
      </c>
    </row>
    <row r="33378" spans="2:2">
      <c r="B33378">
        <f t="shared" si="730"/>
        <v>17</v>
      </c>
    </row>
    <row r="33379" spans="2:2">
      <c r="B33379">
        <f t="shared" si="730"/>
        <v>17</v>
      </c>
    </row>
    <row r="33380" spans="2:2">
      <c r="B33380">
        <f t="shared" si="730"/>
        <v>17</v>
      </c>
    </row>
    <row r="33381" spans="2:2">
      <c r="B33381">
        <f t="shared" si="730"/>
        <v>17</v>
      </c>
    </row>
    <row r="33382" spans="2:2">
      <c r="B33382">
        <f t="shared" si="730"/>
        <v>17</v>
      </c>
    </row>
    <row r="33383" spans="2:2">
      <c r="B33383">
        <f t="shared" si="730"/>
        <v>17</v>
      </c>
    </row>
    <row r="33384" spans="2:2">
      <c r="B33384">
        <f t="shared" si="730"/>
        <v>17</v>
      </c>
    </row>
    <row r="33385" spans="2:2">
      <c r="B33385">
        <f t="shared" si="730"/>
        <v>17</v>
      </c>
    </row>
    <row r="33386" spans="2:2">
      <c r="B33386">
        <f t="shared" si="730"/>
        <v>17</v>
      </c>
    </row>
    <row r="33387" spans="2:2">
      <c r="B33387">
        <f t="shared" si="730"/>
        <v>17</v>
      </c>
    </row>
    <row r="33388" spans="2:2">
      <c r="B33388">
        <f t="shared" si="730"/>
        <v>17</v>
      </c>
    </row>
    <row r="33389" spans="2:2">
      <c r="B33389">
        <f t="shared" si="730"/>
        <v>17</v>
      </c>
    </row>
    <row r="33390" spans="2:2">
      <c r="B33390">
        <f t="shared" si="730"/>
        <v>17</v>
      </c>
    </row>
    <row r="33391" spans="2:2">
      <c r="B33391">
        <f t="shared" si="730"/>
        <v>17</v>
      </c>
    </row>
    <row r="33392" spans="2:2">
      <c r="B33392">
        <f t="shared" si="730"/>
        <v>17</v>
      </c>
    </row>
    <row r="33393" spans="2:2">
      <c r="B33393">
        <f t="shared" si="730"/>
        <v>17</v>
      </c>
    </row>
    <row r="33394" spans="2:2">
      <c r="B33394">
        <f t="shared" si="730"/>
        <v>17</v>
      </c>
    </row>
    <row r="33395" spans="2:2">
      <c r="B33395">
        <f t="shared" si="730"/>
        <v>17</v>
      </c>
    </row>
    <row r="33396" spans="2:2">
      <c r="B33396">
        <f t="shared" si="730"/>
        <v>17</v>
      </c>
    </row>
    <row r="33397" spans="2:2">
      <c r="B33397">
        <f t="shared" si="730"/>
        <v>17</v>
      </c>
    </row>
    <row r="33398" spans="2:2">
      <c r="B33398">
        <f t="shared" si="730"/>
        <v>17</v>
      </c>
    </row>
    <row r="33399" spans="2:2">
      <c r="B33399">
        <f t="shared" si="730"/>
        <v>17</v>
      </c>
    </row>
    <row r="33400" spans="2:2">
      <c r="B33400">
        <f t="shared" si="730"/>
        <v>17</v>
      </c>
    </row>
    <row r="33401" spans="2:2">
      <c r="B33401">
        <f t="shared" si="730"/>
        <v>17</v>
      </c>
    </row>
    <row r="33402" spans="2:2">
      <c r="B33402">
        <f t="shared" si="730"/>
        <v>17</v>
      </c>
    </row>
    <row r="33403" spans="2:2">
      <c r="B33403">
        <f t="shared" si="730"/>
        <v>17</v>
      </c>
    </row>
    <row r="33404" spans="2:2">
      <c r="B33404">
        <f t="shared" si="730"/>
        <v>17</v>
      </c>
    </row>
    <row r="33405" spans="2:2">
      <c r="B33405">
        <f t="shared" si="730"/>
        <v>17</v>
      </c>
    </row>
    <row r="33406" spans="2:2">
      <c r="B33406">
        <f t="shared" si="730"/>
        <v>17</v>
      </c>
    </row>
    <row r="33407" spans="2:2">
      <c r="B33407">
        <f t="shared" si="730"/>
        <v>17</v>
      </c>
    </row>
    <row r="33408" spans="2:2">
      <c r="B33408">
        <f t="shared" si="730"/>
        <v>17</v>
      </c>
    </row>
    <row r="33409" spans="2:2">
      <c r="B33409">
        <f t="shared" si="730"/>
        <v>17</v>
      </c>
    </row>
    <row r="33410" spans="2:2">
      <c r="B33410">
        <f t="shared" si="730"/>
        <v>17</v>
      </c>
    </row>
    <row r="33411" spans="2:2">
      <c r="B33411">
        <f t="shared" si="730"/>
        <v>17</v>
      </c>
    </row>
    <row r="33412" spans="2:2">
      <c r="B33412">
        <f t="shared" si="730"/>
        <v>17</v>
      </c>
    </row>
    <row r="33413" spans="2:2">
      <c r="B33413">
        <f t="shared" ref="B33413:B33476" si="731">+IF(F33412=44085,B33412+1,B33412)</f>
        <v>17</v>
      </c>
    </row>
    <row r="33414" spans="2:2">
      <c r="B33414">
        <f t="shared" si="731"/>
        <v>17</v>
      </c>
    </row>
    <row r="33415" spans="2:2">
      <c r="B33415">
        <f t="shared" si="731"/>
        <v>17</v>
      </c>
    </row>
    <row r="33416" spans="2:2">
      <c r="B33416">
        <f t="shared" si="731"/>
        <v>17</v>
      </c>
    </row>
    <row r="33417" spans="2:2">
      <c r="B33417">
        <f t="shared" si="731"/>
        <v>17</v>
      </c>
    </row>
    <row r="33418" spans="2:2">
      <c r="B33418">
        <f t="shared" si="731"/>
        <v>17</v>
      </c>
    </row>
    <row r="33419" spans="2:2">
      <c r="B33419">
        <f t="shared" si="731"/>
        <v>17</v>
      </c>
    </row>
    <row r="33420" spans="2:2">
      <c r="B33420">
        <f t="shared" si="731"/>
        <v>17</v>
      </c>
    </row>
    <row r="33421" spans="2:2">
      <c r="B33421">
        <f t="shared" si="731"/>
        <v>17</v>
      </c>
    </row>
    <row r="33422" spans="2:2">
      <c r="B33422">
        <f t="shared" si="731"/>
        <v>17</v>
      </c>
    </row>
    <row r="33423" spans="2:2">
      <c r="B33423">
        <f t="shared" si="731"/>
        <v>17</v>
      </c>
    </row>
    <row r="33424" spans="2:2">
      <c r="B33424">
        <f t="shared" si="731"/>
        <v>17</v>
      </c>
    </row>
    <row r="33425" spans="2:2">
      <c r="B33425">
        <f t="shared" si="731"/>
        <v>17</v>
      </c>
    </row>
    <row r="33426" spans="2:2">
      <c r="B33426">
        <f t="shared" si="731"/>
        <v>17</v>
      </c>
    </row>
    <row r="33427" spans="2:2">
      <c r="B33427">
        <f t="shared" si="731"/>
        <v>17</v>
      </c>
    </row>
    <row r="33428" spans="2:2">
      <c r="B33428">
        <f t="shared" si="731"/>
        <v>17</v>
      </c>
    </row>
    <row r="33429" spans="2:2">
      <c r="B33429">
        <f t="shared" si="731"/>
        <v>17</v>
      </c>
    </row>
    <row r="33430" spans="2:2">
      <c r="B33430">
        <f t="shared" si="731"/>
        <v>17</v>
      </c>
    </row>
    <row r="33431" spans="2:2">
      <c r="B33431">
        <f t="shared" si="731"/>
        <v>17</v>
      </c>
    </row>
    <row r="33432" spans="2:2">
      <c r="B33432">
        <f t="shared" si="731"/>
        <v>17</v>
      </c>
    </row>
    <row r="33433" spans="2:2">
      <c r="B33433">
        <f t="shared" si="731"/>
        <v>17</v>
      </c>
    </row>
    <row r="33434" spans="2:2">
      <c r="B33434">
        <f t="shared" si="731"/>
        <v>17</v>
      </c>
    </row>
    <row r="33435" spans="2:2">
      <c r="B33435">
        <f t="shared" si="731"/>
        <v>17</v>
      </c>
    </row>
    <row r="33436" spans="2:2">
      <c r="B33436">
        <f t="shared" si="731"/>
        <v>17</v>
      </c>
    </row>
    <row r="33437" spans="2:2">
      <c r="B33437">
        <f t="shared" si="731"/>
        <v>17</v>
      </c>
    </row>
    <row r="33438" spans="2:2">
      <c r="B33438">
        <f t="shared" si="731"/>
        <v>17</v>
      </c>
    </row>
    <row r="33439" spans="2:2">
      <c r="B33439">
        <f t="shared" si="731"/>
        <v>17</v>
      </c>
    </row>
    <row r="33440" spans="2:2">
      <c r="B33440">
        <f t="shared" si="731"/>
        <v>17</v>
      </c>
    </row>
    <row r="33441" spans="2:2">
      <c r="B33441">
        <f t="shared" si="731"/>
        <v>17</v>
      </c>
    </row>
    <row r="33442" spans="2:2">
      <c r="B33442">
        <f t="shared" si="731"/>
        <v>17</v>
      </c>
    </row>
    <row r="33443" spans="2:2">
      <c r="B33443">
        <f t="shared" si="731"/>
        <v>17</v>
      </c>
    </row>
    <row r="33444" spans="2:2">
      <c r="B33444">
        <f t="shared" si="731"/>
        <v>17</v>
      </c>
    </row>
    <row r="33445" spans="2:2">
      <c r="B33445">
        <f t="shared" si="731"/>
        <v>17</v>
      </c>
    </row>
    <row r="33446" spans="2:2">
      <c r="B33446">
        <f t="shared" si="731"/>
        <v>17</v>
      </c>
    </row>
    <row r="33447" spans="2:2">
      <c r="B33447">
        <f t="shared" si="731"/>
        <v>17</v>
      </c>
    </row>
    <row r="33448" spans="2:2">
      <c r="B33448">
        <f t="shared" si="731"/>
        <v>17</v>
      </c>
    </row>
    <row r="33449" spans="2:2">
      <c r="B33449">
        <f t="shared" si="731"/>
        <v>17</v>
      </c>
    </row>
    <row r="33450" spans="2:2">
      <c r="B33450">
        <f t="shared" si="731"/>
        <v>17</v>
      </c>
    </row>
    <row r="33451" spans="2:2">
      <c r="B33451">
        <f t="shared" si="731"/>
        <v>17</v>
      </c>
    </row>
    <row r="33452" spans="2:2">
      <c r="B33452">
        <f t="shared" si="731"/>
        <v>17</v>
      </c>
    </row>
    <row r="33453" spans="2:2">
      <c r="B33453">
        <f t="shared" si="731"/>
        <v>17</v>
      </c>
    </row>
    <row r="33454" spans="2:2">
      <c r="B33454">
        <f t="shared" si="731"/>
        <v>17</v>
      </c>
    </row>
    <row r="33455" spans="2:2">
      <c r="B33455">
        <f t="shared" si="731"/>
        <v>17</v>
      </c>
    </row>
    <row r="33456" spans="2:2">
      <c r="B33456">
        <f t="shared" si="731"/>
        <v>17</v>
      </c>
    </row>
    <row r="33457" spans="2:2">
      <c r="B33457">
        <f t="shared" si="731"/>
        <v>17</v>
      </c>
    </row>
    <row r="33458" spans="2:2">
      <c r="B33458">
        <f t="shared" si="731"/>
        <v>17</v>
      </c>
    </row>
    <row r="33459" spans="2:2">
      <c r="B33459">
        <f t="shared" si="731"/>
        <v>17</v>
      </c>
    </row>
    <row r="33460" spans="2:2">
      <c r="B33460">
        <f t="shared" si="731"/>
        <v>17</v>
      </c>
    </row>
    <row r="33461" spans="2:2">
      <c r="B33461">
        <f t="shared" si="731"/>
        <v>17</v>
      </c>
    </row>
    <row r="33462" spans="2:2">
      <c r="B33462">
        <f t="shared" si="731"/>
        <v>17</v>
      </c>
    </row>
    <row r="33463" spans="2:2">
      <c r="B33463">
        <f t="shared" si="731"/>
        <v>17</v>
      </c>
    </row>
    <row r="33464" spans="2:2">
      <c r="B33464">
        <f t="shared" si="731"/>
        <v>17</v>
      </c>
    </row>
    <row r="33465" spans="2:2">
      <c r="B33465">
        <f t="shared" si="731"/>
        <v>17</v>
      </c>
    </row>
    <row r="33466" spans="2:2">
      <c r="B33466">
        <f t="shared" si="731"/>
        <v>17</v>
      </c>
    </row>
    <row r="33467" spans="2:2">
      <c r="B33467">
        <f t="shared" si="731"/>
        <v>17</v>
      </c>
    </row>
    <row r="33468" spans="2:2">
      <c r="B33468">
        <f t="shared" si="731"/>
        <v>17</v>
      </c>
    </row>
    <row r="33469" spans="2:2">
      <c r="B33469">
        <f t="shared" si="731"/>
        <v>17</v>
      </c>
    </row>
    <row r="33470" spans="2:2">
      <c r="B33470">
        <f t="shared" si="731"/>
        <v>17</v>
      </c>
    </row>
    <row r="33471" spans="2:2">
      <c r="B33471">
        <f t="shared" si="731"/>
        <v>17</v>
      </c>
    </row>
    <row r="33472" spans="2:2">
      <c r="B33472">
        <f t="shared" si="731"/>
        <v>17</v>
      </c>
    </row>
    <row r="33473" spans="2:2">
      <c r="B33473">
        <f t="shared" si="731"/>
        <v>17</v>
      </c>
    </row>
    <row r="33474" spans="2:2">
      <c r="B33474">
        <f t="shared" si="731"/>
        <v>17</v>
      </c>
    </row>
    <row r="33475" spans="2:2">
      <c r="B33475">
        <f t="shared" si="731"/>
        <v>17</v>
      </c>
    </row>
    <row r="33476" spans="2:2">
      <c r="B33476">
        <f t="shared" si="731"/>
        <v>17</v>
      </c>
    </row>
    <row r="33477" spans="2:2">
      <c r="B33477">
        <f t="shared" ref="B33477:B33540" si="732">+IF(F33476=44085,B33476+1,B33476)</f>
        <v>17</v>
      </c>
    </row>
    <row r="33478" spans="2:2">
      <c r="B33478">
        <f t="shared" si="732"/>
        <v>17</v>
      </c>
    </row>
    <row r="33479" spans="2:2">
      <c r="B33479">
        <f t="shared" si="732"/>
        <v>17</v>
      </c>
    </row>
    <row r="33480" spans="2:2">
      <c r="B33480">
        <f t="shared" si="732"/>
        <v>17</v>
      </c>
    </row>
    <row r="33481" spans="2:2">
      <c r="B33481">
        <f t="shared" si="732"/>
        <v>17</v>
      </c>
    </row>
    <row r="33482" spans="2:2">
      <c r="B33482">
        <f t="shared" si="732"/>
        <v>17</v>
      </c>
    </row>
    <row r="33483" spans="2:2">
      <c r="B33483">
        <f t="shared" si="732"/>
        <v>17</v>
      </c>
    </row>
    <row r="33484" spans="2:2">
      <c r="B33484">
        <f t="shared" si="732"/>
        <v>17</v>
      </c>
    </row>
    <row r="33485" spans="2:2">
      <c r="B33485">
        <f t="shared" si="732"/>
        <v>17</v>
      </c>
    </row>
    <row r="33486" spans="2:2">
      <c r="B33486">
        <f t="shared" si="732"/>
        <v>17</v>
      </c>
    </row>
    <row r="33487" spans="2:2">
      <c r="B33487">
        <f t="shared" si="732"/>
        <v>17</v>
      </c>
    </row>
    <row r="33488" spans="2:2">
      <c r="B33488">
        <f t="shared" si="732"/>
        <v>17</v>
      </c>
    </row>
    <row r="33489" spans="2:2">
      <c r="B33489">
        <f t="shared" si="732"/>
        <v>17</v>
      </c>
    </row>
    <row r="33490" spans="2:2">
      <c r="B33490">
        <f t="shared" si="732"/>
        <v>17</v>
      </c>
    </row>
    <row r="33491" spans="2:2">
      <c r="B33491">
        <f t="shared" si="732"/>
        <v>17</v>
      </c>
    </row>
    <row r="33492" spans="2:2">
      <c r="B33492">
        <f t="shared" si="732"/>
        <v>17</v>
      </c>
    </row>
    <row r="33493" spans="2:2">
      <c r="B33493">
        <f t="shared" si="732"/>
        <v>17</v>
      </c>
    </row>
    <row r="33494" spans="2:2">
      <c r="B33494">
        <f t="shared" si="732"/>
        <v>17</v>
      </c>
    </row>
    <row r="33495" spans="2:2">
      <c r="B33495">
        <f t="shared" si="732"/>
        <v>17</v>
      </c>
    </row>
    <row r="33496" spans="2:2">
      <c r="B33496">
        <f t="shared" si="732"/>
        <v>17</v>
      </c>
    </row>
    <row r="33497" spans="2:2">
      <c r="B33497">
        <f t="shared" si="732"/>
        <v>17</v>
      </c>
    </row>
    <row r="33498" spans="2:2">
      <c r="B33498">
        <f t="shared" si="732"/>
        <v>17</v>
      </c>
    </row>
    <row r="33499" spans="2:2">
      <c r="B33499">
        <f t="shared" si="732"/>
        <v>17</v>
      </c>
    </row>
    <row r="33500" spans="2:2">
      <c r="B33500">
        <f t="shared" si="732"/>
        <v>17</v>
      </c>
    </row>
    <row r="33501" spans="2:2">
      <c r="B33501">
        <f t="shared" si="732"/>
        <v>17</v>
      </c>
    </row>
    <row r="33502" spans="2:2">
      <c r="B33502">
        <f t="shared" si="732"/>
        <v>17</v>
      </c>
    </row>
    <row r="33503" spans="2:2">
      <c r="B33503">
        <f t="shared" si="732"/>
        <v>17</v>
      </c>
    </row>
    <row r="33504" spans="2:2">
      <c r="B33504">
        <f t="shared" si="732"/>
        <v>17</v>
      </c>
    </row>
    <row r="33505" spans="2:2">
      <c r="B33505">
        <f t="shared" si="732"/>
        <v>17</v>
      </c>
    </row>
    <row r="33506" spans="2:2">
      <c r="B33506">
        <f t="shared" si="732"/>
        <v>17</v>
      </c>
    </row>
    <row r="33507" spans="2:2">
      <c r="B33507">
        <f t="shared" si="732"/>
        <v>17</v>
      </c>
    </row>
    <row r="33508" spans="2:2">
      <c r="B33508">
        <f t="shared" si="732"/>
        <v>17</v>
      </c>
    </row>
    <row r="33509" spans="2:2">
      <c r="B33509">
        <f t="shared" si="732"/>
        <v>17</v>
      </c>
    </row>
    <row r="33510" spans="2:2">
      <c r="B33510">
        <f t="shared" si="732"/>
        <v>17</v>
      </c>
    </row>
    <row r="33511" spans="2:2">
      <c r="B33511">
        <f t="shared" si="732"/>
        <v>17</v>
      </c>
    </row>
    <row r="33512" spans="2:2">
      <c r="B33512">
        <f t="shared" si="732"/>
        <v>17</v>
      </c>
    </row>
    <row r="33513" spans="2:2">
      <c r="B33513">
        <f t="shared" si="732"/>
        <v>17</v>
      </c>
    </row>
    <row r="33514" spans="2:2">
      <c r="B33514">
        <f t="shared" si="732"/>
        <v>17</v>
      </c>
    </row>
    <row r="33515" spans="2:2">
      <c r="B33515">
        <f t="shared" si="732"/>
        <v>17</v>
      </c>
    </row>
    <row r="33516" spans="2:2">
      <c r="B33516">
        <f t="shared" si="732"/>
        <v>17</v>
      </c>
    </row>
    <row r="33517" spans="2:2">
      <c r="B33517">
        <f t="shared" si="732"/>
        <v>17</v>
      </c>
    </row>
    <row r="33518" spans="2:2">
      <c r="B33518">
        <f t="shared" si="732"/>
        <v>17</v>
      </c>
    </row>
    <row r="33519" spans="2:2">
      <c r="B33519">
        <f t="shared" si="732"/>
        <v>17</v>
      </c>
    </row>
    <row r="33520" spans="2:2">
      <c r="B33520">
        <f t="shared" si="732"/>
        <v>17</v>
      </c>
    </row>
    <row r="33521" spans="2:2">
      <c r="B33521">
        <f t="shared" si="732"/>
        <v>17</v>
      </c>
    </row>
    <row r="33522" spans="2:2">
      <c r="B33522">
        <f t="shared" si="732"/>
        <v>17</v>
      </c>
    </row>
    <row r="33523" spans="2:2">
      <c r="B33523">
        <f t="shared" si="732"/>
        <v>17</v>
      </c>
    </row>
    <row r="33524" spans="2:2">
      <c r="B33524">
        <f t="shared" si="732"/>
        <v>17</v>
      </c>
    </row>
    <row r="33525" spans="2:2">
      <c r="B33525">
        <f t="shared" si="732"/>
        <v>17</v>
      </c>
    </row>
    <row r="33526" spans="2:2">
      <c r="B33526">
        <f t="shared" si="732"/>
        <v>17</v>
      </c>
    </row>
    <row r="33527" spans="2:2">
      <c r="B33527">
        <f t="shared" si="732"/>
        <v>17</v>
      </c>
    </row>
    <row r="33528" spans="2:2">
      <c r="B33528">
        <f t="shared" si="732"/>
        <v>17</v>
      </c>
    </row>
    <row r="33529" spans="2:2">
      <c r="B33529">
        <f t="shared" si="732"/>
        <v>17</v>
      </c>
    </row>
    <row r="33530" spans="2:2">
      <c r="B33530">
        <f t="shared" si="732"/>
        <v>17</v>
      </c>
    </row>
    <row r="33531" spans="2:2">
      <c r="B33531">
        <f t="shared" si="732"/>
        <v>17</v>
      </c>
    </row>
    <row r="33532" spans="2:2">
      <c r="B33532">
        <f t="shared" si="732"/>
        <v>17</v>
      </c>
    </row>
    <row r="33533" spans="2:2">
      <c r="B33533">
        <f t="shared" si="732"/>
        <v>17</v>
      </c>
    </row>
    <row r="33534" spans="2:2">
      <c r="B33534">
        <f t="shared" si="732"/>
        <v>17</v>
      </c>
    </row>
    <row r="33535" spans="2:2">
      <c r="B33535">
        <f t="shared" si="732"/>
        <v>17</v>
      </c>
    </row>
    <row r="33536" spans="2:2">
      <c r="B33536">
        <f t="shared" si="732"/>
        <v>17</v>
      </c>
    </row>
    <row r="33537" spans="2:2">
      <c r="B33537">
        <f t="shared" si="732"/>
        <v>17</v>
      </c>
    </row>
    <row r="33538" spans="2:2">
      <c r="B33538">
        <f t="shared" si="732"/>
        <v>17</v>
      </c>
    </row>
    <row r="33539" spans="2:2">
      <c r="B33539">
        <f t="shared" si="732"/>
        <v>17</v>
      </c>
    </row>
    <row r="33540" spans="2:2">
      <c r="B33540">
        <f t="shared" si="732"/>
        <v>17</v>
      </c>
    </row>
    <row r="33541" spans="2:2">
      <c r="B33541">
        <f t="shared" ref="B33541:B33604" si="733">+IF(F33540=44085,B33540+1,B33540)</f>
        <v>17</v>
      </c>
    </row>
    <row r="33542" spans="2:2">
      <c r="B33542">
        <f t="shared" si="733"/>
        <v>17</v>
      </c>
    </row>
    <row r="33543" spans="2:2">
      <c r="B33543">
        <f t="shared" si="733"/>
        <v>17</v>
      </c>
    </row>
    <row r="33544" spans="2:2">
      <c r="B33544">
        <f t="shared" si="733"/>
        <v>17</v>
      </c>
    </row>
    <row r="33545" spans="2:2">
      <c r="B33545">
        <f t="shared" si="733"/>
        <v>17</v>
      </c>
    </row>
    <row r="33546" spans="2:2">
      <c r="B33546">
        <f t="shared" si="733"/>
        <v>17</v>
      </c>
    </row>
    <row r="33547" spans="2:2">
      <c r="B33547">
        <f t="shared" si="733"/>
        <v>17</v>
      </c>
    </row>
    <row r="33548" spans="2:2">
      <c r="B33548">
        <f t="shared" si="733"/>
        <v>17</v>
      </c>
    </row>
    <row r="33549" spans="2:2">
      <c r="B33549">
        <f t="shared" si="733"/>
        <v>17</v>
      </c>
    </row>
    <row r="33550" spans="2:2">
      <c r="B33550">
        <f t="shared" si="733"/>
        <v>17</v>
      </c>
    </row>
    <row r="33551" spans="2:2">
      <c r="B33551">
        <f t="shared" si="733"/>
        <v>17</v>
      </c>
    </row>
    <row r="33552" spans="2:2">
      <c r="B33552">
        <f t="shared" si="733"/>
        <v>17</v>
      </c>
    </row>
    <row r="33553" spans="2:2">
      <c r="B33553">
        <f t="shared" si="733"/>
        <v>17</v>
      </c>
    </row>
    <row r="33554" spans="2:2">
      <c r="B33554">
        <f t="shared" si="733"/>
        <v>17</v>
      </c>
    </row>
    <row r="33555" spans="2:2">
      <c r="B33555">
        <f t="shared" si="733"/>
        <v>17</v>
      </c>
    </row>
    <row r="33556" spans="2:2">
      <c r="B33556">
        <f t="shared" si="733"/>
        <v>17</v>
      </c>
    </row>
    <row r="33557" spans="2:2">
      <c r="B33557">
        <f t="shared" si="733"/>
        <v>17</v>
      </c>
    </row>
    <row r="33558" spans="2:2">
      <c r="B33558">
        <f t="shared" si="733"/>
        <v>17</v>
      </c>
    </row>
    <row r="33559" spans="2:2">
      <c r="B33559">
        <f t="shared" si="733"/>
        <v>17</v>
      </c>
    </row>
    <row r="33560" spans="2:2">
      <c r="B33560">
        <f t="shared" si="733"/>
        <v>17</v>
      </c>
    </row>
    <row r="33561" spans="2:2">
      <c r="B33561">
        <f t="shared" si="733"/>
        <v>17</v>
      </c>
    </row>
    <row r="33562" spans="2:2">
      <c r="B33562">
        <f t="shared" si="733"/>
        <v>17</v>
      </c>
    </row>
    <row r="33563" spans="2:2">
      <c r="B33563">
        <f t="shared" si="733"/>
        <v>17</v>
      </c>
    </row>
    <row r="33564" spans="2:2">
      <c r="B33564">
        <f t="shared" si="733"/>
        <v>17</v>
      </c>
    </row>
    <row r="33565" spans="2:2">
      <c r="B33565">
        <f t="shared" si="733"/>
        <v>17</v>
      </c>
    </row>
    <row r="33566" spans="2:2">
      <c r="B33566">
        <f t="shared" si="733"/>
        <v>17</v>
      </c>
    </row>
    <row r="33567" spans="2:2">
      <c r="B33567">
        <f t="shared" si="733"/>
        <v>17</v>
      </c>
    </row>
    <row r="33568" spans="2:2">
      <c r="B33568">
        <f t="shared" si="733"/>
        <v>17</v>
      </c>
    </row>
    <row r="33569" spans="2:2">
      <c r="B33569">
        <f t="shared" si="733"/>
        <v>17</v>
      </c>
    </row>
    <row r="33570" spans="2:2">
      <c r="B33570">
        <f t="shared" si="733"/>
        <v>17</v>
      </c>
    </row>
    <row r="33571" spans="2:2">
      <c r="B33571">
        <f t="shared" si="733"/>
        <v>17</v>
      </c>
    </row>
    <row r="33572" spans="2:2">
      <c r="B33572">
        <f t="shared" si="733"/>
        <v>17</v>
      </c>
    </row>
    <row r="33573" spans="2:2">
      <c r="B33573">
        <f t="shared" si="733"/>
        <v>17</v>
      </c>
    </row>
    <row r="33574" spans="2:2">
      <c r="B33574">
        <f t="shared" si="733"/>
        <v>17</v>
      </c>
    </row>
    <row r="33575" spans="2:2">
      <c r="B33575">
        <f t="shared" si="733"/>
        <v>17</v>
      </c>
    </row>
    <row r="33576" spans="2:2">
      <c r="B33576">
        <f t="shared" si="733"/>
        <v>17</v>
      </c>
    </row>
    <row r="33577" spans="2:2">
      <c r="B33577">
        <f t="shared" si="733"/>
        <v>17</v>
      </c>
    </row>
    <row r="33578" spans="2:2">
      <c r="B33578">
        <f t="shared" si="733"/>
        <v>17</v>
      </c>
    </row>
    <row r="33579" spans="2:2">
      <c r="B33579">
        <f t="shared" si="733"/>
        <v>17</v>
      </c>
    </row>
    <row r="33580" spans="2:2">
      <c r="B33580">
        <f t="shared" si="733"/>
        <v>17</v>
      </c>
    </row>
    <row r="33581" spans="2:2">
      <c r="B33581">
        <f t="shared" si="733"/>
        <v>17</v>
      </c>
    </row>
    <row r="33582" spans="2:2">
      <c r="B33582">
        <f t="shared" si="733"/>
        <v>17</v>
      </c>
    </row>
    <row r="33583" spans="2:2">
      <c r="B33583">
        <f t="shared" si="733"/>
        <v>17</v>
      </c>
    </row>
    <row r="33584" spans="2:2">
      <c r="B33584">
        <f t="shared" si="733"/>
        <v>17</v>
      </c>
    </row>
    <row r="33585" spans="2:2">
      <c r="B33585">
        <f t="shared" si="733"/>
        <v>17</v>
      </c>
    </row>
    <row r="33586" spans="2:2">
      <c r="B33586">
        <f t="shared" si="733"/>
        <v>17</v>
      </c>
    </row>
    <row r="33587" spans="2:2">
      <c r="B33587">
        <f t="shared" si="733"/>
        <v>17</v>
      </c>
    </row>
    <row r="33588" spans="2:2">
      <c r="B33588">
        <f t="shared" si="733"/>
        <v>17</v>
      </c>
    </row>
    <row r="33589" spans="2:2">
      <c r="B33589">
        <f t="shared" si="733"/>
        <v>17</v>
      </c>
    </row>
    <row r="33590" spans="2:2">
      <c r="B33590">
        <f t="shared" si="733"/>
        <v>17</v>
      </c>
    </row>
    <row r="33591" spans="2:2">
      <c r="B33591">
        <f t="shared" si="733"/>
        <v>17</v>
      </c>
    </row>
    <row r="33592" spans="2:2">
      <c r="B33592">
        <f t="shared" si="733"/>
        <v>17</v>
      </c>
    </row>
    <row r="33593" spans="2:2">
      <c r="B33593">
        <f t="shared" si="733"/>
        <v>17</v>
      </c>
    </row>
    <row r="33594" spans="2:2">
      <c r="B33594">
        <f t="shared" si="733"/>
        <v>17</v>
      </c>
    </row>
    <row r="33595" spans="2:2">
      <c r="B33595">
        <f t="shared" si="733"/>
        <v>17</v>
      </c>
    </row>
    <row r="33596" spans="2:2">
      <c r="B33596">
        <f t="shared" si="733"/>
        <v>17</v>
      </c>
    </row>
    <row r="33597" spans="2:2">
      <c r="B33597">
        <f t="shared" si="733"/>
        <v>17</v>
      </c>
    </row>
    <row r="33598" spans="2:2">
      <c r="B33598">
        <f t="shared" si="733"/>
        <v>17</v>
      </c>
    </row>
    <row r="33599" spans="2:2">
      <c r="B33599">
        <f t="shared" si="733"/>
        <v>17</v>
      </c>
    </row>
    <row r="33600" spans="2:2">
      <c r="B33600">
        <f t="shared" si="733"/>
        <v>17</v>
      </c>
    </row>
    <row r="33601" spans="2:2">
      <c r="B33601">
        <f t="shared" si="733"/>
        <v>17</v>
      </c>
    </row>
    <row r="33602" spans="2:2">
      <c r="B33602">
        <f t="shared" si="733"/>
        <v>17</v>
      </c>
    </row>
    <row r="33603" spans="2:2">
      <c r="B33603">
        <f t="shared" si="733"/>
        <v>17</v>
      </c>
    </row>
    <row r="33604" spans="2:2">
      <c r="B33604">
        <f t="shared" si="733"/>
        <v>17</v>
      </c>
    </row>
    <row r="33605" spans="2:2">
      <c r="B33605">
        <f t="shared" ref="B33605:B33668" si="734">+IF(F33604=44085,B33604+1,B33604)</f>
        <v>17</v>
      </c>
    </row>
    <row r="33606" spans="2:2">
      <c r="B33606">
        <f t="shared" si="734"/>
        <v>17</v>
      </c>
    </row>
    <row r="33607" spans="2:2">
      <c r="B33607">
        <f t="shared" si="734"/>
        <v>17</v>
      </c>
    </row>
    <row r="33608" spans="2:2">
      <c r="B33608">
        <f t="shared" si="734"/>
        <v>17</v>
      </c>
    </row>
    <row r="33609" spans="2:2">
      <c r="B33609">
        <f t="shared" si="734"/>
        <v>17</v>
      </c>
    </row>
    <row r="33610" spans="2:2">
      <c r="B33610">
        <f t="shared" si="734"/>
        <v>17</v>
      </c>
    </row>
    <row r="33611" spans="2:2">
      <c r="B33611">
        <f t="shared" si="734"/>
        <v>17</v>
      </c>
    </row>
    <row r="33612" spans="2:2">
      <c r="B33612">
        <f t="shared" si="734"/>
        <v>17</v>
      </c>
    </row>
    <row r="33613" spans="2:2">
      <c r="B33613">
        <f t="shared" si="734"/>
        <v>17</v>
      </c>
    </row>
    <row r="33614" spans="2:2">
      <c r="B33614">
        <f t="shared" si="734"/>
        <v>17</v>
      </c>
    </row>
    <row r="33615" spans="2:2">
      <c r="B33615">
        <f t="shared" si="734"/>
        <v>17</v>
      </c>
    </row>
    <row r="33616" spans="2:2">
      <c r="B33616">
        <f t="shared" si="734"/>
        <v>17</v>
      </c>
    </row>
    <row r="33617" spans="2:2">
      <c r="B33617">
        <f t="shared" si="734"/>
        <v>17</v>
      </c>
    </row>
    <row r="33618" spans="2:2">
      <c r="B33618">
        <f t="shared" si="734"/>
        <v>17</v>
      </c>
    </row>
    <row r="33619" spans="2:2">
      <c r="B33619">
        <f t="shared" si="734"/>
        <v>17</v>
      </c>
    </row>
    <row r="33620" spans="2:2">
      <c r="B33620">
        <f t="shared" si="734"/>
        <v>17</v>
      </c>
    </row>
    <row r="33621" spans="2:2">
      <c r="B33621">
        <f t="shared" si="734"/>
        <v>17</v>
      </c>
    </row>
    <row r="33622" spans="2:2">
      <c r="B33622">
        <f t="shared" si="734"/>
        <v>17</v>
      </c>
    </row>
    <row r="33623" spans="2:2">
      <c r="B33623">
        <f t="shared" si="734"/>
        <v>17</v>
      </c>
    </row>
    <row r="33624" spans="2:2">
      <c r="B33624">
        <f t="shared" si="734"/>
        <v>17</v>
      </c>
    </row>
    <row r="33625" spans="2:2">
      <c r="B33625">
        <f t="shared" si="734"/>
        <v>17</v>
      </c>
    </row>
    <row r="33626" spans="2:2">
      <c r="B33626">
        <f t="shared" si="734"/>
        <v>17</v>
      </c>
    </row>
    <row r="33627" spans="2:2">
      <c r="B33627">
        <f t="shared" si="734"/>
        <v>17</v>
      </c>
    </row>
    <row r="33628" spans="2:2">
      <c r="B33628">
        <f t="shared" si="734"/>
        <v>17</v>
      </c>
    </row>
    <row r="33629" spans="2:2">
      <c r="B33629">
        <f t="shared" si="734"/>
        <v>17</v>
      </c>
    </row>
    <row r="33630" spans="2:2">
      <c r="B33630">
        <f t="shared" si="734"/>
        <v>17</v>
      </c>
    </row>
    <row r="33631" spans="2:2">
      <c r="B33631">
        <f t="shared" si="734"/>
        <v>17</v>
      </c>
    </row>
    <row r="33632" spans="2:2">
      <c r="B33632">
        <f t="shared" si="734"/>
        <v>17</v>
      </c>
    </row>
    <row r="33633" spans="2:2">
      <c r="B33633">
        <f t="shared" si="734"/>
        <v>17</v>
      </c>
    </row>
    <row r="33634" spans="2:2">
      <c r="B33634">
        <f t="shared" si="734"/>
        <v>17</v>
      </c>
    </row>
    <row r="33635" spans="2:2">
      <c r="B33635">
        <f t="shared" si="734"/>
        <v>17</v>
      </c>
    </row>
    <row r="33636" spans="2:2">
      <c r="B33636">
        <f t="shared" si="734"/>
        <v>17</v>
      </c>
    </row>
    <row r="33637" spans="2:2">
      <c r="B33637">
        <f t="shared" si="734"/>
        <v>17</v>
      </c>
    </row>
    <row r="33638" spans="2:2">
      <c r="B33638">
        <f t="shared" si="734"/>
        <v>17</v>
      </c>
    </row>
    <row r="33639" spans="2:2">
      <c r="B33639">
        <f t="shared" si="734"/>
        <v>17</v>
      </c>
    </row>
    <row r="33640" spans="2:2">
      <c r="B33640">
        <f t="shared" si="734"/>
        <v>17</v>
      </c>
    </row>
    <row r="33641" spans="2:2">
      <c r="B33641">
        <f t="shared" si="734"/>
        <v>17</v>
      </c>
    </row>
    <row r="33642" spans="2:2">
      <c r="B33642">
        <f t="shared" si="734"/>
        <v>17</v>
      </c>
    </row>
    <row r="33643" spans="2:2">
      <c r="B33643">
        <f t="shared" si="734"/>
        <v>17</v>
      </c>
    </row>
    <row r="33644" spans="2:2">
      <c r="B33644">
        <f t="shared" si="734"/>
        <v>17</v>
      </c>
    </row>
    <row r="33645" spans="2:2">
      <c r="B33645">
        <f t="shared" si="734"/>
        <v>17</v>
      </c>
    </row>
    <row r="33646" spans="2:2">
      <c r="B33646">
        <f t="shared" si="734"/>
        <v>17</v>
      </c>
    </row>
    <row r="33647" spans="2:2">
      <c r="B33647">
        <f t="shared" si="734"/>
        <v>17</v>
      </c>
    </row>
    <row r="33648" spans="2:2">
      <c r="B33648">
        <f t="shared" si="734"/>
        <v>17</v>
      </c>
    </row>
    <row r="33649" spans="2:2">
      <c r="B33649">
        <f t="shared" si="734"/>
        <v>17</v>
      </c>
    </row>
    <row r="33650" spans="2:2">
      <c r="B33650">
        <f t="shared" si="734"/>
        <v>17</v>
      </c>
    </row>
    <row r="33651" spans="2:2">
      <c r="B33651">
        <f t="shared" si="734"/>
        <v>17</v>
      </c>
    </row>
    <row r="33652" spans="2:2">
      <c r="B33652">
        <f t="shared" si="734"/>
        <v>17</v>
      </c>
    </row>
    <row r="33653" spans="2:2">
      <c r="B33653">
        <f t="shared" si="734"/>
        <v>17</v>
      </c>
    </row>
    <row r="33654" spans="2:2">
      <c r="B33654">
        <f t="shared" si="734"/>
        <v>17</v>
      </c>
    </row>
    <row r="33655" spans="2:2">
      <c r="B33655">
        <f t="shared" si="734"/>
        <v>17</v>
      </c>
    </row>
    <row r="33656" spans="2:2">
      <c r="B33656">
        <f t="shared" si="734"/>
        <v>17</v>
      </c>
    </row>
    <row r="33657" spans="2:2">
      <c r="B33657">
        <f t="shared" si="734"/>
        <v>17</v>
      </c>
    </row>
    <row r="33658" spans="2:2">
      <c r="B33658">
        <f t="shared" si="734"/>
        <v>17</v>
      </c>
    </row>
    <row r="33659" spans="2:2">
      <c r="B33659">
        <f t="shared" si="734"/>
        <v>17</v>
      </c>
    </row>
    <row r="33660" spans="2:2">
      <c r="B33660">
        <f t="shared" si="734"/>
        <v>17</v>
      </c>
    </row>
    <row r="33661" spans="2:2">
      <c r="B33661">
        <f t="shared" si="734"/>
        <v>17</v>
      </c>
    </row>
    <row r="33662" spans="2:2">
      <c r="B33662">
        <f t="shared" si="734"/>
        <v>17</v>
      </c>
    </row>
    <row r="33663" spans="2:2">
      <c r="B33663">
        <f t="shared" si="734"/>
        <v>17</v>
      </c>
    </row>
    <row r="33664" spans="2:2">
      <c r="B33664">
        <f t="shared" si="734"/>
        <v>17</v>
      </c>
    </row>
    <row r="33665" spans="2:2">
      <c r="B33665">
        <f t="shared" si="734"/>
        <v>17</v>
      </c>
    </row>
    <row r="33666" spans="2:2">
      <c r="B33666">
        <f t="shared" si="734"/>
        <v>17</v>
      </c>
    </row>
    <row r="33667" spans="2:2">
      <c r="B33667">
        <f t="shared" si="734"/>
        <v>17</v>
      </c>
    </row>
    <row r="33668" spans="2:2">
      <c r="B33668">
        <f t="shared" si="734"/>
        <v>17</v>
      </c>
    </row>
    <row r="33669" spans="2:2">
      <c r="B33669">
        <f t="shared" ref="B33669:B33732" si="735">+IF(F33668=44085,B33668+1,B33668)</f>
        <v>17</v>
      </c>
    </row>
    <row r="33670" spans="2:2">
      <c r="B33670">
        <f t="shared" si="735"/>
        <v>17</v>
      </c>
    </row>
    <row r="33671" spans="2:2">
      <c r="B33671">
        <f t="shared" si="735"/>
        <v>17</v>
      </c>
    </row>
    <row r="33672" spans="2:2">
      <c r="B33672">
        <f t="shared" si="735"/>
        <v>17</v>
      </c>
    </row>
    <row r="33673" spans="2:2">
      <c r="B33673">
        <f t="shared" si="735"/>
        <v>17</v>
      </c>
    </row>
    <row r="33674" spans="2:2">
      <c r="B33674">
        <f t="shared" si="735"/>
        <v>17</v>
      </c>
    </row>
    <row r="33675" spans="2:2">
      <c r="B33675">
        <f t="shared" si="735"/>
        <v>17</v>
      </c>
    </row>
    <row r="33676" spans="2:2">
      <c r="B33676">
        <f t="shared" si="735"/>
        <v>17</v>
      </c>
    </row>
    <row r="33677" spans="2:2">
      <c r="B33677">
        <f t="shared" si="735"/>
        <v>17</v>
      </c>
    </row>
    <row r="33678" spans="2:2">
      <c r="B33678">
        <f t="shared" si="735"/>
        <v>17</v>
      </c>
    </row>
    <row r="33679" spans="2:2">
      <c r="B33679">
        <f t="shared" si="735"/>
        <v>17</v>
      </c>
    </row>
    <row r="33680" spans="2:2">
      <c r="B33680">
        <f t="shared" si="735"/>
        <v>17</v>
      </c>
    </row>
    <row r="33681" spans="2:2">
      <c r="B33681">
        <f t="shared" si="735"/>
        <v>17</v>
      </c>
    </row>
    <row r="33682" spans="2:2">
      <c r="B33682">
        <f t="shared" si="735"/>
        <v>17</v>
      </c>
    </row>
    <row r="33683" spans="2:2">
      <c r="B33683">
        <f t="shared" si="735"/>
        <v>17</v>
      </c>
    </row>
    <row r="33684" spans="2:2">
      <c r="B33684">
        <f t="shared" si="735"/>
        <v>17</v>
      </c>
    </row>
    <row r="33685" spans="2:2">
      <c r="B33685">
        <f t="shared" si="735"/>
        <v>17</v>
      </c>
    </row>
    <row r="33686" spans="2:2">
      <c r="B33686">
        <f t="shared" si="735"/>
        <v>17</v>
      </c>
    </row>
    <row r="33687" spans="2:2">
      <c r="B33687">
        <f t="shared" si="735"/>
        <v>17</v>
      </c>
    </row>
    <row r="33688" spans="2:2">
      <c r="B33688">
        <f t="shared" si="735"/>
        <v>17</v>
      </c>
    </row>
    <row r="33689" spans="2:2">
      <c r="B33689">
        <f t="shared" si="735"/>
        <v>17</v>
      </c>
    </row>
    <row r="33690" spans="2:2">
      <c r="B33690">
        <f t="shared" si="735"/>
        <v>17</v>
      </c>
    </row>
    <row r="33691" spans="2:2">
      <c r="B33691">
        <f t="shared" si="735"/>
        <v>17</v>
      </c>
    </row>
    <row r="33692" spans="2:2">
      <c r="B33692">
        <f t="shared" si="735"/>
        <v>17</v>
      </c>
    </row>
    <row r="33693" spans="2:2">
      <c r="B33693">
        <f t="shared" si="735"/>
        <v>17</v>
      </c>
    </row>
    <row r="33694" spans="2:2">
      <c r="B33694">
        <f t="shared" si="735"/>
        <v>17</v>
      </c>
    </row>
    <row r="33695" spans="2:2">
      <c r="B33695">
        <f t="shared" si="735"/>
        <v>17</v>
      </c>
    </row>
    <row r="33696" spans="2:2">
      <c r="B33696">
        <f t="shared" si="735"/>
        <v>17</v>
      </c>
    </row>
    <row r="33697" spans="2:2">
      <c r="B33697">
        <f t="shared" si="735"/>
        <v>17</v>
      </c>
    </row>
    <row r="33698" spans="2:2">
      <c r="B33698">
        <f t="shared" si="735"/>
        <v>17</v>
      </c>
    </row>
    <row r="33699" spans="2:2">
      <c r="B33699">
        <f t="shared" si="735"/>
        <v>17</v>
      </c>
    </row>
    <row r="33700" spans="2:2">
      <c r="B33700">
        <f t="shared" si="735"/>
        <v>17</v>
      </c>
    </row>
    <row r="33701" spans="2:2">
      <c r="B33701">
        <f t="shared" si="735"/>
        <v>17</v>
      </c>
    </row>
    <row r="33702" spans="2:2">
      <c r="B33702">
        <f t="shared" si="735"/>
        <v>17</v>
      </c>
    </row>
    <row r="33703" spans="2:2">
      <c r="B33703">
        <f t="shared" si="735"/>
        <v>17</v>
      </c>
    </row>
    <row r="33704" spans="2:2">
      <c r="B33704">
        <f t="shared" si="735"/>
        <v>17</v>
      </c>
    </row>
    <row r="33705" spans="2:2">
      <c r="B33705">
        <f t="shared" si="735"/>
        <v>17</v>
      </c>
    </row>
    <row r="33706" spans="2:2">
      <c r="B33706">
        <f t="shared" si="735"/>
        <v>17</v>
      </c>
    </row>
    <row r="33707" spans="2:2">
      <c r="B33707">
        <f t="shared" si="735"/>
        <v>17</v>
      </c>
    </row>
    <row r="33708" spans="2:2">
      <c r="B33708">
        <f t="shared" si="735"/>
        <v>17</v>
      </c>
    </row>
    <row r="33709" spans="2:2">
      <c r="B33709">
        <f t="shared" si="735"/>
        <v>17</v>
      </c>
    </row>
    <row r="33710" spans="2:2">
      <c r="B33710">
        <f t="shared" si="735"/>
        <v>17</v>
      </c>
    </row>
    <row r="33711" spans="2:2">
      <c r="B33711">
        <f t="shared" si="735"/>
        <v>17</v>
      </c>
    </row>
    <row r="33712" spans="2:2">
      <c r="B33712">
        <f t="shared" si="735"/>
        <v>17</v>
      </c>
    </row>
    <row r="33713" spans="2:2">
      <c r="B33713">
        <f t="shared" si="735"/>
        <v>17</v>
      </c>
    </row>
    <row r="33714" spans="2:2">
      <c r="B33714">
        <f t="shared" si="735"/>
        <v>17</v>
      </c>
    </row>
    <row r="33715" spans="2:2">
      <c r="B33715">
        <f t="shared" si="735"/>
        <v>17</v>
      </c>
    </row>
    <row r="33716" spans="2:2">
      <c r="B33716">
        <f t="shared" si="735"/>
        <v>17</v>
      </c>
    </row>
    <row r="33717" spans="2:2">
      <c r="B33717">
        <f t="shared" si="735"/>
        <v>17</v>
      </c>
    </row>
    <row r="33718" spans="2:2">
      <c r="B33718">
        <f t="shared" si="735"/>
        <v>17</v>
      </c>
    </row>
    <row r="33719" spans="2:2">
      <c r="B33719">
        <f t="shared" si="735"/>
        <v>17</v>
      </c>
    </row>
    <row r="33720" spans="2:2">
      <c r="B33720">
        <f t="shared" si="735"/>
        <v>17</v>
      </c>
    </row>
    <row r="33721" spans="2:2">
      <c r="B33721">
        <f t="shared" si="735"/>
        <v>17</v>
      </c>
    </row>
    <row r="33722" spans="2:2">
      <c r="B33722">
        <f t="shared" si="735"/>
        <v>17</v>
      </c>
    </row>
    <row r="33723" spans="2:2">
      <c r="B33723">
        <f t="shared" si="735"/>
        <v>17</v>
      </c>
    </row>
    <row r="33724" spans="2:2">
      <c r="B33724">
        <f t="shared" si="735"/>
        <v>17</v>
      </c>
    </row>
    <row r="33725" spans="2:2">
      <c r="B33725">
        <f t="shared" si="735"/>
        <v>17</v>
      </c>
    </row>
    <row r="33726" spans="2:2">
      <c r="B33726">
        <f t="shared" si="735"/>
        <v>17</v>
      </c>
    </row>
    <row r="33727" spans="2:2">
      <c r="B33727">
        <f t="shared" si="735"/>
        <v>17</v>
      </c>
    </row>
    <row r="33728" spans="2:2">
      <c r="B33728">
        <f t="shared" si="735"/>
        <v>17</v>
      </c>
    </row>
    <row r="33729" spans="2:2">
      <c r="B33729">
        <f t="shared" si="735"/>
        <v>17</v>
      </c>
    </row>
    <row r="33730" spans="2:2">
      <c r="B33730">
        <f t="shared" si="735"/>
        <v>17</v>
      </c>
    </row>
    <row r="33731" spans="2:2">
      <c r="B33731">
        <f t="shared" si="735"/>
        <v>17</v>
      </c>
    </row>
    <row r="33732" spans="2:2">
      <c r="B33732">
        <f t="shared" si="735"/>
        <v>17</v>
      </c>
    </row>
    <row r="33733" spans="2:2">
      <c r="B33733">
        <f t="shared" ref="B33733:B33796" si="736">+IF(F33732=44085,B33732+1,B33732)</f>
        <v>17</v>
      </c>
    </row>
    <row r="33734" spans="2:2">
      <c r="B33734">
        <f t="shared" si="736"/>
        <v>17</v>
      </c>
    </row>
    <row r="33735" spans="2:2">
      <c r="B33735">
        <f t="shared" si="736"/>
        <v>17</v>
      </c>
    </row>
    <row r="33736" spans="2:2">
      <c r="B33736">
        <f t="shared" si="736"/>
        <v>17</v>
      </c>
    </row>
    <row r="33737" spans="2:2">
      <c r="B33737">
        <f t="shared" si="736"/>
        <v>17</v>
      </c>
    </row>
    <row r="33738" spans="2:2">
      <c r="B33738">
        <f t="shared" si="736"/>
        <v>17</v>
      </c>
    </row>
    <row r="33739" spans="2:2">
      <c r="B33739">
        <f t="shared" si="736"/>
        <v>17</v>
      </c>
    </row>
    <row r="33740" spans="2:2">
      <c r="B33740">
        <f t="shared" si="736"/>
        <v>17</v>
      </c>
    </row>
    <row r="33741" spans="2:2">
      <c r="B33741">
        <f t="shared" si="736"/>
        <v>17</v>
      </c>
    </row>
    <row r="33742" spans="2:2">
      <c r="B33742">
        <f t="shared" si="736"/>
        <v>17</v>
      </c>
    </row>
    <row r="33743" spans="2:2">
      <c r="B33743">
        <f t="shared" si="736"/>
        <v>17</v>
      </c>
    </row>
    <row r="33744" spans="2:2">
      <c r="B33744">
        <f t="shared" si="736"/>
        <v>17</v>
      </c>
    </row>
    <row r="33745" spans="2:2">
      <c r="B33745">
        <f t="shared" si="736"/>
        <v>17</v>
      </c>
    </row>
    <row r="33746" spans="2:2">
      <c r="B33746">
        <f t="shared" si="736"/>
        <v>17</v>
      </c>
    </row>
    <row r="33747" spans="2:2">
      <c r="B33747">
        <f t="shared" si="736"/>
        <v>17</v>
      </c>
    </row>
    <row r="33748" spans="2:2">
      <c r="B33748">
        <f t="shared" si="736"/>
        <v>17</v>
      </c>
    </row>
    <row r="33749" spans="2:2">
      <c r="B33749">
        <f t="shared" si="736"/>
        <v>17</v>
      </c>
    </row>
    <row r="33750" spans="2:2">
      <c r="B33750">
        <f t="shared" si="736"/>
        <v>17</v>
      </c>
    </row>
    <row r="33751" spans="2:2">
      <c r="B33751">
        <f t="shared" si="736"/>
        <v>17</v>
      </c>
    </row>
    <row r="33752" spans="2:2">
      <c r="B33752">
        <f t="shared" si="736"/>
        <v>17</v>
      </c>
    </row>
    <row r="33753" spans="2:2">
      <c r="B33753">
        <f t="shared" si="736"/>
        <v>17</v>
      </c>
    </row>
    <row r="33754" spans="2:2">
      <c r="B33754">
        <f t="shared" si="736"/>
        <v>17</v>
      </c>
    </row>
    <row r="33755" spans="2:2">
      <c r="B33755">
        <f t="shared" si="736"/>
        <v>17</v>
      </c>
    </row>
    <row r="33756" spans="2:2">
      <c r="B33756">
        <f t="shared" si="736"/>
        <v>17</v>
      </c>
    </row>
    <row r="33757" spans="2:2">
      <c r="B33757">
        <f t="shared" si="736"/>
        <v>17</v>
      </c>
    </row>
    <row r="33758" spans="2:2">
      <c r="B33758">
        <f t="shared" si="736"/>
        <v>17</v>
      </c>
    </row>
    <row r="33759" spans="2:2">
      <c r="B33759">
        <f t="shared" si="736"/>
        <v>17</v>
      </c>
    </row>
    <row r="33760" spans="2:2">
      <c r="B33760">
        <f t="shared" si="736"/>
        <v>17</v>
      </c>
    </row>
    <row r="33761" spans="2:2">
      <c r="B33761">
        <f t="shared" si="736"/>
        <v>17</v>
      </c>
    </row>
    <row r="33762" spans="2:2">
      <c r="B33762">
        <f t="shared" si="736"/>
        <v>17</v>
      </c>
    </row>
    <row r="33763" spans="2:2">
      <c r="B33763">
        <f t="shared" si="736"/>
        <v>17</v>
      </c>
    </row>
    <row r="33764" spans="2:2">
      <c r="B33764">
        <f t="shared" si="736"/>
        <v>17</v>
      </c>
    </row>
    <row r="33765" spans="2:2">
      <c r="B33765">
        <f t="shared" si="736"/>
        <v>17</v>
      </c>
    </row>
    <row r="33766" spans="2:2">
      <c r="B33766">
        <f t="shared" si="736"/>
        <v>17</v>
      </c>
    </row>
    <row r="33767" spans="2:2">
      <c r="B33767">
        <f t="shared" si="736"/>
        <v>17</v>
      </c>
    </row>
    <row r="33768" spans="2:2">
      <c r="B33768">
        <f t="shared" si="736"/>
        <v>17</v>
      </c>
    </row>
    <row r="33769" spans="2:2">
      <c r="B33769">
        <f t="shared" si="736"/>
        <v>17</v>
      </c>
    </row>
    <row r="33770" spans="2:2">
      <c r="B33770">
        <f t="shared" si="736"/>
        <v>17</v>
      </c>
    </row>
    <row r="33771" spans="2:2">
      <c r="B33771">
        <f t="shared" si="736"/>
        <v>17</v>
      </c>
    </row>
    <row r="33772" spans="2:2">
      <c r="B33772">
        <f t="shared" si="736"/>
        <v>17</v>
      </c>
    </row>
    <row r="33773" spans="2:2">
      <c r="B33773">
        <f t="shared" si="736"/>
        <v>17</v>
      </c>
    </row>
    <row r="33774" spans="2:2">
      <c r="B33774">
        <f t="shared" si="736"/>
        <v>17</v>
      </c>
    </row>
    <row r="33775" spans="2:2">
      <c r="B33775">
        <f t="shared" si="736"/>
        <v>17</v>
      </c>
    </row>
    <row r="33776" spans="2:2">
      <c r="B33776">
        <f t="shared" si="736"/>
        <v>17</v>
      </c>
    </row>
    <row r="33777" spans="2:2">
      <c r="B33777">
        <f t="shared" si="736"/>
        <v>17</v>
      </c>
    </row>
    <row r="33778" spans="2:2">
      <c r="B33778">
        <f t="shared" si="736"/>
        <v>17</v>
      </c>
    </row>
    <row r="33779" spans="2:2">
      <c r="B33779">
        <f t="shared" si="736"/>
        <v>17</v>
      </c>
    </row>
    <row r="33780" spans="2:2">
      <c r="B33780">
        <f t="shared" si="736"/>
        <v>17</v>
      </c>
    </row>
    <row r="33781" spans="2:2">
      <c r="B33781">
        <f t="shared" si="736"/>
        <v>17</v>
      </c>
    </row>
    <row r="33782" spans="2:2">
      <c r="B33782">
        <f t="shared" si="736"/>
        <v>17</v>
      </c>
    </row>
    <row r="33783" spans="2:2">
      <c r="B33783">
        <f t="shared" si="736"/>
        <v>17</v>
      </c>
    </row>
    <row r="33784" spans="2:2">
      <c r="B33784">
        <f t="shared" si="736"/>
        <v>17</v>
      </c>
    </row>
    <row r="33785" spans="2:2">
      <c r="B33785">
        <f t="shared" si="736"/>
        <v>17</v>
      </c>
    </row>
    <row r="33786" spans="2:2">
      <c r="B33786">
        <f t="shared" si="736"/>
        <v>17</v>
      </c>
    </row>
    <row r="33787" spans="2:2">
      <c r="B33787">
        <f t="shared" si="736"/>
        <v>17</v>
      </c>
    </row>
    <row r="33788" spans="2:2">
      <c r="B33788">
        <f t="shared" si="736"/>
        <v>17</v>
      </c>
    </row>
    <row r="33789" spans="2:2">
      <c r="B33789">
        <f t="shared" si="736"/>
        <v>17</v>
      </c>
    </row>
    <row r="33790" spans="2:2">
      <c r="B33790">
        <f t="shared" si="736"/>
        <v>17</v>
      </c>
    </row>
    <row r="33791" spans="2:2">
      <c r="B33791">
        <f t="shared" si="736"/>
        <v>17</v>
      </c>
    </row>
    <row r="33792" spans="2:2">
      <c r="B33792">
        <f t="shared" si="736"/>
        <v>17</v>
      </c>
    </row>
    <row r="33793" spans="2:2">
      <c r="B33793">
        <f t="shared" si="736"/>
        <v>17</v>
      </c>
    </row>
    <row r="33794" spans="2:2">
      <c r="B33794">
        <f t="shared" si="736"/>
        <v>17</v>
      </c>
    </row>
    <row r="33795" spans="2:2">
      <c r="B33795">
        <f t="shared" si="736"/>
        <v>17</v>
      </c>
    </row>
    <row r="33796" spans="2:2">
      <c r="B33796">
        <f t="shared" si="736"/>
        <v>17</v>
      </c>
    </row>
    <row r="33797" spans="2:2">
      <c r="B33797">
        <f t="shared" ref="B33797:B33860" si="737">+IF(F33796=44085,B33796+1,B33796)</f>
        <v>17</v>
      </c>
    </row>
    <row r="33798" spans="2:2">
      <c r="B33798">
        <f t="shared" si="737"/>
        <v>17</v>
      </c>
    </row>
    <row r="33799" spans="2:2">
      <c r="B33799">
        <f t="shared" si="737"/>
        <v>17</v>
      </c>
    </row>
    <row r="33800" spans="2:2">
      <c r="B33800">
        <f t="shared" si="737"/>
        <v>17</v>
      </c>
    </row>
    <row r="33801" spans="2:2">
      <c r="B33801">
        <f t="shared" si="737"/>
        <v>17</v>
      </c>
    </row>
    <row r="33802" spans="2:2">
      <c r="B33802">
        <f t="shared" si="737"/>
        <v>17</v>
      </c>
    </row>
    <row r="33803" spans="2:2">
      <c r="B33803">
        <f t="shared" si="737"/>
        <v>17</v>
      </c>
    </row>
    <row r="33804" spans="2:2">
      <c r="B33804">
        <f t="shared" si="737"/>
        <v>17</v>
      </c>
    </row>
    <row r="33805" spans="2:2">
      <c r="B33805">
        <f t="shared" si="737"/>
        <v>17</v>
      </c>
    </row>
    <row r="33806" spans="2:2">
      <c r="B33806">
        <f t="shared" si="737"/>
        <v>17</v>
      </c>
    </row>
    <row r="33807" spans="2:2">
      <c r="B33807">
        <f t="shared" si="737"/>
        <v>17</v>
      </c>
    </row>
    <row r="33808" spans="2:2">
      <c r="B33808">
        <f t="shared" si="737"/>
        <v>17</v>
      </c>
    </row>
    <row r="33809" spans="2:2">
      <c r="B33809">
        <f t="shared" si="737"/>
        <v>17</v>
      </c>
    </row>
    <row r="33810" spans="2:2">
      <c r="B33810">
        <f t="shared" si="737"/>
        <v>17</v>
      </c>
    </row>
    <row r="33811" spans="2:2">
      <c r="B33811">
        <f t="shared" si="737"/>
        <v>17</v>
      </c>
    </row>
    <row r="33812" spans="2:2">
      <c r="B33812">
        <f t="shared" si="737"/>
        <v>17</v>
      </c>
    </row>
    <row r="33813" spans="2:2">
      <c r="B33813">
        <f t="shared" si="737"/>
        <v>17</v>
      </c>
    </row>
    <row r="33814" spans="2:2">
      <c r="B33814">
        <f t="shared" si="737"/>
        <v>17</v>
      </c>
    </row>
    <row r="33815" spans="2:2">
      <c r="B33815">
        <f t="shared" si="737"/>
        <v>17</v>
      </c>
    </row>
    <row r="33816" spans="2:2">
      <c r="B33816">
        <f t="shared" si="737"/>
        <v>17</v>
      </c>
    </row>
    <row r="33817" spans="2:2">
      <c r="B33817">
        <f t="shared" si="737"/>
        <v>17</v>
      </c>
    </row>
    <row r="33818" spans="2:2">
      <c r="B33818">
        <f t="shared" si="737"/>
        <v>17</v>
      </c>
    </row>
    <row r="33819" spans="2:2">
      <c r="B33819">
        <f t="shared" si="737"/>
        <v>17</v>
      </c>
    </row>
    <row r="33820" spans="2:2">
      <c r="B33820">
        <f t="shared" si="737"/>
        <v>17</v>
      </c>
    </row>
    <row r="33821" spans="2:2">
      <c r="B33821">
        <f t="shared" si="737"/>
        <v>17</v>
      </c>
    </row>
    <row r="33822" spans="2:2">
      <c r="B33822">
        <f t="shared" si="737"/>
        <v>17</v>
      </c>
    </row>
    <row r="33823" spans="2:2">
      <c r="B33823">
        <f t="shared" si="737"/>
        <v>17</v>
      </c>
    </row>
    <row r="33824" spans="2:2">
      <c r="B33824">
        <f t="shared" si="737"/>
        <v>17</v>
      </c>
    </row>
    <row r="33825" spans="2:2">
      <c r="B33825">
        <f t="shared" si="737"/>
        <v>17</v>
      </c>
    </row>
    <row r="33826" spans="2:2">
      <c r="B33826">
        <f t="shared" si="737"/>
        <v>17</v>
      </c>
    </row>
    <row r="33827" spans="2:2">
      <c r="B33827">
        <f t="shared" si="737"/>
        <v>17</v>
      </c>
    </row>
    <row r="33828" spans="2:2">
      <c r="B33828">
        <f t="shared" si="737"/>
        <v>17</v>
      </c>
    </row>
    <row r="33829" spans="2:2">
      <c r="B33829">
        <f t="shared" si="737"/>
        <v>17</v>
      </c>
    </row>
    <row r="33830" spans="2:2">
      <c r="B33830">
        <f t="shared" si="737"/>
        <v>17</v>
      </c>
    </row>
    <row r="33831" spans="2:2">
      <c r="B33831">
        <f t="shared" si="737"/>
        <v>17</v>
      </c>
    </row>
    <row r="33832" spans="2:2">
      <c r="B33832">
        <f t="shared" si="737"/>
        <v>17</v>
      </c>
    </row>
    <row r="33833" spans="2:2">
      <c r="B33833">
        <f t="shared" si="737"/>
        <v>17</v>
      </c>
    </row>
    <row r="33834" spans="2:2">
      <c r="B33834">
        <f t="shared" si="737"/>
        <v>17</v>
      </c>
    </row>
    <row r="33835" spans="2:2">
      <c r="B33835">
        <f t="shared" si="737"/>
        <v>17</v>
      </c>
    </row>
    <row r="33836" spans="2:2">
      <c r="B33836">
        <f t="shared" si="737"/>
        <v>17</v>
      </c>
    </row>
    <row r="33837" spans="2:2">
      <c r="B33837">
        <f t="shared" si="737"/>
        <v>17</v>
      </c>
    </row>
    <row r="33838" spans="2:2">
      <c r="B33838">
        <f t="shared" si="737"/>
        <v>17</v>
      </c>
    </row>
    <row r="33839" spans="2:2">
      <c r="B33839">
        <f t="shared" si="737"/>
        <v>17</v>
      </c>
    </row>
    <row r="33840" spans="2:2">
      <c r="B33840">
        <f t="shared" si="737"/>
        <v>17</v>
      </c>
    </row>
    <row r="33841" spans="2:2">
      <c r="B33841">
        <f t="shared" si="737"/>
        <v>17</v>
      </c>
    </row>
    <row r="33842" spans="2:2">
      <c r="B33842">
        <f t="shared" si="737"/>
        <v>17</v>
      </c>
    </row>
    <row r="33843" spans="2:2">
      <c r="B33843">
        <f t="shared" si="737"/>
        <v>17</v>
      </c>
    </row>
    <row r="33844" spans="2:2">
      <c r="B33844">
        <f t="shared" si="737"/>
        <v>17</v>
      </c>
    </row>
    <row r="33845" spans="2:2">
      <c r="B33845">
        <f t="shared" si="737"/>
        <v>17</v>
      </c>
    </row>
    <row r="33846" spans="2:2">
      <c r="B33846">
        <f t="shared" si="737"/>
        <v>17</v>
      </c>
    </row>
    <row r="33847" spans="2:2">
      <c r="B33847">
        <f t="shared" si="737"/>
        <v>17</v>
      </c>
    </row>
    <row r="33848" spans="2:2">
      <c r="B33848">
        <f t="shared" si="737"/>
        <v>17</v>
      </c>
    </row>
    <row r="33849" spans="2:2">
      <c r="B33849">
        <f t="shared" si="737"/>
        <v>17</v>
      </c>
    </row>
    <row r="33850" spans="2:2">
      <c r="B33850">
        <f t="shared" si="737"/>
        <v>17</v>
      </c>
    </row>
    <row r="33851" spans="2:2">
      <c r="B33851">
        <f t="shared" si="737"/>
        <v>17</v>
      </c>
    </row>
    <row r="33852" spans="2:2">
      <c r="B33852">
        <f t="shared" si="737"/>
        <v>17</v>
      </c>
    </row>
    <row r="33853" spans="2:2">
      <c r="B33853">
        <f t="shared" si="737"/>
        <v>17</v>
      </c>
    </row>
    <row r="33854" spans="2:2">
      <c r="B33854">
        <f t="shared" si="737"/>
        <v>17</v>
      </c>
    </row>
    <row r="33855" spans="2:2">
      <c r="B33855">
        <f t="shared" si="737"/>
        <v>17</v>
      </c>
    </row>
    <row r="33856" spans="2:2">
      <c r="B33856">
        <f t="shared" si="737"/>
        <v>17</v>
      </c>
    </row>
    <row r="33857" spans="2:2">
      <c r="B33857">
        <f t="shared" si="737"/>
        <v>17</v>
      </c>
    </row>
    <row r="33858" spans="2:2">
      <c r="B33858">
        <f t="shared" si="737"/>
        <v>17</v>
      </c>
    </row>
    <row r="33859" spans="2:2">
      <c r="B33859">
        <f t="shared" si="737"/>
        <v>17</v>
      </c>
    </row>
    <row r="33860" spans="2:2">
      <c r="B33860">
        <f t="shared" si="737"/>
        <v>17</v>
      </c>
    </row>
    <row r="33861" spans="2:2">
      <c r="B33861">
        <f t="shared" ref="B33861:B33924" si="738">+IF(F33860=44085,B33860+1,B33860)</f>
        <v>17</v>
      </c>
    </row>
    <row r="33862" spans="2:2">
      <c r="B33862">
        <f t="shared" si="738"/>
        <v>17</v>
      </c>
    </row>
    <row r="33863" spans="2:2">
      <c r="B33863">
        <f t="shared" si="738"/>
        <v>17</v>
      </c>
    </row>
    <row r="33864" spans="2:2">
      <c r="B33864">
        <f t="shared" si="738"/>
        <v>17</v>
      </c>
    </row>
    <row r="33865" spans="2:2">
      <c r="B33865">
        <f t="shared" si="738"/>
        <v>17</v>
      </c>
    </row>
    <row r="33866" spans="2:2">
      <c r="B33866">
        <f t="shared" si="738"/>
        <v>17</v>
      </c>
    </row>
    <row r="33867" spans="2:2">
      <c r="B33867">
        <f t="shared" si="738"/>
        <v>17</v>
      </c>
    </row>
    <row r="33868" spans="2:2">
      <c r="B33868">
        <f t="shared" si="738"/>
        <v>17</v>
      </c>
    </row>
    <row r="33869" spans="2:2">
      <c r="B33869">
        <f t="shared" si="738"/>
        <v>17</v>
      </c>
    </row>
    <row r="33870" spans="2:2">
      <c r="B33870">
        <f t="shared" si="738"/>
        <v>17</v>
      </c>
    </row>
    <row r="33871" spans="2:2">
      <c r="B33871">
        <f t="shared" si="738"/>
        <v>17</v>
      </c>
    </row>
    <row r="33872" spans="2:2">
      <c r="B33872">
        <f t="shared" si="738"/>
        <v>17</v>
      </c>
    </row>
    <row r="33873" spans="2:2">
      <c r="B33873">
        <f t="shared" si="738"/>
        <v>17</v>
      </c>
    </row>
    <row r="33874" spans="2:2">
      <c r="B33874">
        <f t="shared" si="738"/>
        <v>17</v>
      </c>
    </row>
    <row r="33875" spans="2:2">
      <c r="B33875">
        <f t="shared" si="738"/>
        <v>17</v>
      </c>
    </row>
    <row r="33876" spans="2:2">
      <c r="B33876">
        <f t="shared" si="738"/>
        <v>17</v>
      </c>
    </row>
    <row r="33877" spans="2:2">
      <c r="B33877">
        <f t="shared" si="738"/>
        <v>17</v>
      </c>
    </row>
    <row r="33878" spans="2:2">
      <c r="B33878">
        <f t="shared" si="738"/>
        <v>17</v>
      </c>
    </row>
    <row r="33879" spans="2:2">
      <c r="B33879">
        <f t="shared" si="738"/>
        <v>17</v>
      </c>
    </row>
    <row r="33880" spans="2:2">
      <c r="B33880">
        <f t="shared" si="738"/>
        <v>17</v>
      </c>
    </row>
    <row r="33881" spans="2:2">
      <c r="B33881">
        <f t="shared" si="738"/>
        <v>17</v>
      </c>
    </row>
    <row r="33882" spans="2:2">
      <c r="B33882">
        <f t="shared" si="738"/>
        <v>17</v>
      </c>
    </row>
    <row r="33883" spans="2:2">
      <c r="B33883">
        <f t="shared" si="738"/>
        <v>17</v>
      </c>
    </row>
    <row r="33884" spans="2:2">
      <c r="B33884">
        <f t="shared" si="738"/>
        <v>17</v>
      </c>
    </row>
    <row r="33885" spans="2:2">
      <c r="B33885">
        <f t="shared" si="738"/>
        <v>17</v>
      </c>
    </row>
    <row r="33886" spans="2:2">
      <c r="B33886">
        <f t="shared" si="738"/>
        <v>17</v>
      </c>
    </row>
    <row r="33887" spans="2:2">
      <c r="B33887">
        <f t="shared" si="738"/>
        <v>17</v>
      </c>
    </row>
    <row r="33888" spans="2:2">
      <c r="B33888">
        <f t="shared" si="738"/>
        <v>17</v>
      </c>
    </row>
    <row r="33889" spans="2:2">
      <c r="B33889">
        <f t="shared" si="738"/>
        <v>17</v>
      </c>
    </row>
    <row r="33890" spans="2:2">
      <c r="B33890">
        <f t="shared" si="738"/>
        <v>17</v>
      </c>
    </row>
    <row r="33891" spans="2:2">
      <c r="B33891">
        <f t="shared" si="738"/>
        <v>17</v>
      </c>
    </row>
    <row r="33892" spans="2:2">
      <c r="B33892">
        <f t="shared" si="738"/>
        <v>17</v>
      </c>
    </row>
    <row r="33893" spans="2:2">
      <c r="B33893">
        <f t="shared" si="738"/>
        <v>17</v>
      </c>
    </row>
    <row r="33894" spans="2:2">
      <c r="B33894">
        <f t="shared" si="738"/>
        <v>17</v>
      </c>
    </row>
    <row r="33895" spans="2:2">
      <c r="B33895">
        <f t="shared" si="738"/>
        <v>17</v>
      </c>
    </row>
    <row r="33896" spans="2:2">
      <c r="B33896">
        <f t="shared" si="738"/>
        <v>17</v>
      </c>
    </row>
    <row r="33897" spans="2:2">
      <c r="B33897">
        <f t="shared" si="738"/>
        <v>17</v>
      </c>
    </row>
    <row r="33898" spans="2:2">
      <c r="B33898">
        <f t="shared" si="738"/>
        <v>17</v>
      </c>
    </row>
    <row r="33899" spans="2:2">
      <c r="B33899">
        <f t="shared" si="738"/>
        <v>17</v>
      </c>
    </row>
    <row r="33900" spans="2:2">
      <c r="B33900">
        <f t="shared" si="738"/>
        <v>17</v>
      </c>
    </row>
    <row r="33901" spans="2:2">
      <c r="B33901">
        <f t="shared" si="738"/>
        <v>17</v>
      </c>
    </row>
    <row r="33902" spans="2:2">
      <c r="B33902">
        <f t="shared" si="738"/>
        <v>17</v>
      </c>
    </row>
    <row r="33903" spans="2:2">
      <c r="B33903">
        <f t="shared" si="738"/>
        <v>17</v>
      </c>
    </row>
    <row r="33904" spans="2:2">
      <c r="B33904">
        <f t="shared" si="738"/>
        <v>17</v>
      </c>
    </row>
    <row r="33905" spans="2:2">
      <c r="B33905">
        <f t="shared" si="738"/>
        <v>17</v>
      </c>
    </row>
    <row r="33906" spans="2:2">
      <c r="B33906">
        <f t="shared" si="738"/>
        <v>17</v>
      </c>
    </row>
    <row r="33907" spans="2:2">
      <c r="B33907">
        <f t="shared" si="738"/>
        <v>17</v>
      </c>
    </row>
    <row r="33908" spans="2:2">
      <c r="B33908">
        <f t="shared" si="738"/>
        <v>17</v>
      </c>
    </row>
    <row r="33909" spans="2:2">
      <c r="B33909">
        <f t="shared" si="738"/>
        <v>17</v>
      </c>
    </row>
    <row r="33910" spans="2:2">
      <c r="B33910">
        <f t="shared" si="738"/>
        <v>17</v>
      </c>
    </row>
    <row r="33911" spans="2:2">
      <c r="B33911">
        <f t="shared" si="738"/>
        <v>17</v>
      </c>
    </row>
    <row r="33912" spans="2:2">
      <c r="B33912">
        <f t="shared" si="738"/>
        <v>17</v>
      </c>
    </row>
    <row r="33913" spans="2:2">
      <c r="B33913">
        <f t="shared" si="738"/>
        <v>17</v>
      </c>
    </row>
    <row r="33914" spans="2:2">
      <c r="B33914">
        <f t="shared" si="738"/>
        <v>17</v>
      </c>
    </row>
    <row r="33915" spans="2:2">
      <c r="B33915">
        <f t="shared" si="738"/>
        <v>17</v>
      </c>
    </row>
    <row r="33916" spans="2:2">
      <c r="B33916">
        <f t="shared" si="738"/>
        <v>17</v>
      </c>
    </row>
    <row r="33917" spans="2:2">
      <c r="B33917">
        <f t="shared" si="738"/>
        <v>17</v>
      </c>
    </row>
    <row r="33918" spans="2:2">
      <c r="B33918">
        <f t="shared" si="738"/>
        <v>17</v>
      </c>
    </row>
    <row r="33919" spans="2:2">
      <c r="B33919">
        <f t="shared" si="738"/>
        <v>17</v>
      </c>
    </row>
    <row r="33920" spans="2:2">
      <c r="B33920">
        <f t="shared" si="738"/>
        <v>17</v>
      </c>
    </row>
    <row r="33921" spans="2:2">
      <c r="B33921">
        <f t="shared" si="738"/>
        <v>17</v>
      </c>
    </row>
    <row r="33922" spans="2:2">
      <c r="B33922">
        <f t="shared" si="738"/>
        <v>17</v>
      </c>
    </row>
    <row r="33923" spans="2:2">
      <c r="B33923">
        <f t="shared" si="738"/>
        <v>17</v>
      </c>
    </row>
    <row r="33924" spans="2:2">
      <c r="B33924">
        <f t="shared" si="738"/>
        <v>17</v>
      </c>
    </row>
    <row r="33925" spans="2:2">
      <c r="B33925">
        <f t="shared" ref="B33925:B33988" si="739">+IF(F33924=44085,B33924+1,B33924)</f>
        <v>17</v>
      </c>
    </row>
    <row r="33926" spans="2:2">
      <c r="B33926">
        <f t="shared" si="739"/>
        <v>17</v>
      </c>
    </row>
    <row r="33927" spans="2:2">
      <c r="B33927">
        <f t="shared" si="739"/>
        <v>17</v>
      </c>
    </row>
    <row r="33928" spans="2:2">
      <c r="B33928">
        <f t="shared" si="739"/>
        <v>17</v>
      </c>
    </row>
    <row r="33929" spans="2:2">
      <c r="B33929">
        <f t="shared" si="739"/>
        <v>17</v>
      </c>
    </row>
    <row r="33930" spans="2:2">
      <c r="B33930">
        <f t="shared" si="739"/>
        <v>17</v>
      </c>
    </row>
    <row r="33931" spans="2:2">
      <c r="B33931">
        <f t="shared" si="739"/>
        <v>17</v>
      </c>
    </row>
    <row r="33932" spans="2:2">
      <c r="B33932">
        <f t="shared" si="739"/>
        <v>17</v>
      </c>
    </row>
    <row r="33933" spans="2:2">
      <c r="B33933">
        <f t="shared" si="739"/>
        <v>17</v>
      </c>
    </row>
    <row r="33934" spans="2:2">
      <c r="B33934">
        <f t="shared" si="739"/>
        <v>17</v>
      </c>
    </row>
    <row r="33935" spans="2:2">
      <c r="B33935">
        <f t="shared" si="739"/>
        <v>17</v>
      </c>
    </row>
    <row r="33936" spans="2:2">
      <c r="B33936">
        <f t="shared" si="739"/>
        <v>17</v>
      </c>
    </row>
    <row r="33937" spans="2:2">
      <c r="B33937">
        <f t="shared" si="739"/>
        <v>17</v>
      </c>
    </row>
    <row r="33938" spans="2:2">
      <c r="B33938">
        <f t="shared" si="739"/>
        <v>17</v>
      </c>
    </row>
    <row r="33939" spans="2:2">
      <c r="B33939">
        <f t="shared" si="739"/>
        <v>17</v>
      </c>
    </row>
    <row r="33940" spans="2:2">
      <c r="B33940">
        <f t="shared" si="739"/>
        <v>17</v>
      </c>
    </row>
    <row r="33941" spans="2:2">
      <c r="B33941">
        <f t="shared" si="739"/>
        <v>17</v>
      </c>
    </row>
    <row r="33942" spans="2:2">
      <c r="B33942">
        <f t="shared" si="739"/>
        <v>17</v>
      </c>
    </row>
    <row r="33943" spans="2:2">
      <c r="B33943">
        <f t="shared" si="739"/>
        <v>17</v>
      </c>
    </row>
    <row r="33944" spans="2:2">
      <c r="B33944">
        <f t="shared" si="739"/>
        <v>17</v>
      </c>
    </row>
    <row r="33945" spans="2:2">
      <c r="B33945">
        <f t="shared" si="739"/>
        <v>17</v>
      </c>
    </row>
    <row r="33946" spans="2:2">
      <c r="B33946">
        <f t="shared" si="739"/>
        <v>17</v>
      </c>
    </row>
    <row r="33947" spans="2:2">
      <c r="B33947">
        <f t="shared" si="739"/>
        <v>17</v>
      </c>
    </row>
    <row r="33948" spans="2:2">
      <c r="B33948">
        <f t="shared" si="739"/>
        <v>17</v>
      </c>
    </row>
    <row r="33949" spans="2:2">
      <c r="B33949">
        <f t="shared" si="739"/>
        <v>17</v>
      </c>
    </row>
    <row r="33950" spans="2:2">
      <c r="B33950">
        <f t="shared" si="739"/>
        <v>17</v>
      </c>
    </row>
    <row r="33951" spans="2:2">
      <c r="B33951">
        <f t="shared" si="739"/>
        <v>17</v>
      </c>
    </row>
    <row r="33952" spans="2:2">
      <c r="B33952">
        <f t="shared" si="739"/>
        <v>17</v>
      </c>
    </row>
    <row r="33953" spans="2:2">
      <c r="B33953">
        <f t="shared" si="739"/>
        <v>17</v>
      </c>
    </row>
    <row r="33954" spans="2:2">
      <c r="B33954">
        <f t="shared" si="739"/>
        <v>17</v>
      </c>
    </row>
    <row r="33955" spans="2:2">
      <c r="B33955">
        <f t="shared" si="739"/>
        <v>17</v>
      </c>
    </row>
    <row r="33956" spans="2:2">
      <c r="B33956">
        <f t="shared" si="739"/>
        <v>17</v>
      </c>
    </row>
    <row r="33957" spans="2:2">
      <c r="B33957">
        <f t="shared" si="739"/>
        <v>17</v>
      </c>
    </row>
    <row r="33958" spans="2:2">
      <c r="B33958">
        <f t="shared" si="739"/>
        <v>17</v>
      </c>
    </row>
    <row r="33959" spans="2:2">
      <c r="B33959">
        <f t="shared" si="739"/>
        <v>17</v>
      </c>
    </row>
    <row r="33960" spans="2:2">
      <c r="B33960">
        <f t="shared" si="739"/>
        <v>17</v>
      </c>
    </row>
    <row r="33961" spans="2:2">
      <c r="B33961">
        <f t="shared" si="739"/>
        <v>17</v>
      </c>
    </row>
    <row r="33962" spans="2:2">
      <c r="B33962">
        <f t="shared" si="739"/>
        <v>17</v>
      </c>
    </row>
    <row r="33963" spans="2:2">
      <c r="B33963">
        <f t="shared" si="739"/>
        <v>17</v>
      </c>
    </row>
    <row r="33964" spans="2:2">
      <c r="B33964">
        <f t="shared" si="739"/>
        <v>17</v>
      </c>
    </row>
    <row r="33965" spans="2:2">
      <c r="B33965">
        <f t="shared" si="739"/>
        <v>17</v>
      </c>
    </row>
    <row r="33966" spans="2:2">
      <c r="B33966">
        <f t="shared" si="739"/>
        <v>17</v>
      </c>
    </row>
    <row r="33967" spans="2:2">
      <c r="B33967">
        <f t="shared" si="739"/>
        <v>17</v>
      </c>
    </row>
    <row r="33968" spans="2:2">
      <c r="B33968">
        <f t="shared" si="739"/>
        <v>17</v>
      </c>
    </row>
    <row r="33969" spans="2:2">
      <c r="B33969">
        <f t="shared" si="739"/>
        <v>17</v>
      </c>
    </row>
    <row r="33970" spans="2:2">
      <c r="B33970">
        <f t="shared" si="739"/>
        <v>17</v>
      </c>
    </row>
    <row r="33971" spans="2:2">
      <c r="B33971">
        <f t="shared" si="739"/>
        <v>17</v>
      </c>
    </row>
    <row r="33972" spans="2:2">
      <c r="B33972">
        <f t="shared" si="739"/>
        <v>17</v>
      </c>
    </row>
    <row r="33973" spans="2:2">
      <c r="B33973">
        <f t="shared" si="739"/>
        <v>17</v>
      </c>
    </row>
    <row r="33974" spans="2:2">
      <c r="B33974">
        <f t="shared" si="739"/>
        <v>17</v>
      </c>
    </row>
    <row r="33975" spans="2:2">
      <c r="B33975">
        <f t="shared" si="739"/>
        <v>17</v>
      </c>
    </row>
    <row r="33976" spans="2:2">
      <c r="B33976">
        <f t="shared" si="739"/>
        <v>17</v>
      </c>
    </row>
    <row r="33977" spans="2:2">
      <c r="B33977">
        <f t="shared" si="739"/>
        <v>17</v>
      </c>
    </row>
    <row r="33978" spans="2:2">
      <c r="B33978">
        <f t="shared" si="739"/>
        <v>17</v>
      </c>
    </row>
    <row r="33979" spans="2:2">
      <c r="B33979">
        <f t="shared" si="739"/>
        <v>17</v>
      </c>
    </row>
    <row r="33980" spans="2:2">
      <c r="B33980">
        <f t="shared" si="739"/>
        <v>17</v>
      </c>
    </row>
    <row r="33981" spans="2:2">
      <c r="B33981">
        <f t="shared" si="739"/>
        <v>17</v>
      </c>
    </row>
    <row r="33982" spans="2:2">
      <c r="B33982">
        <f t="shared" si="739"/>
        <v>17</v>
      </c>
    </row>
    <row r="33983" spans="2:2">
      <c r="B33983">
        <f t="shared" si="739"/>
        <v>17</v>
      </c>
    </row>
    <row r="33984" spans="2:2">
      <c r="B33984">
        <f t="shared" si="739"/>
        <v>17</v>
      </c>
    </row>
    <row r="33985" spans="2:2">
      <c r="B33985">
        <f t="shared" si="739"/>
        <v>17</v>
      </c>
    </row>
    <row r="33986" spans="2:2">
      <c r="B33986">
        <f t="shared" si="739"/>
        <v>17</v>
      </c>
    </row>
    <row r="33987" spans="2:2">
      <c r="B33987">
        <f t="shared" si="739"/>
        <v>17</v>
      </c>
    </row>
    <row r="33988" spans="2:2">
      <c r="B33988">
        <f t="shared" si="739"/>
        <v>17</v>
      </c>
    </row>
    <row r="33989" spans="2:2">
      <c r="B33989">
        <f t="shared" ref="B33989:B34052" si="740">+IF(F33988=44085,B33988+1,B33988)</f>
        <v>17</v>
      </c>
    </row>
    <row r="33990" spans="2:2">
      <c r="B33990">
        <f t="shared" si="740"/>
        <v>17</v>
      </c>
    </row>
    <row r="33991" spans="2:2">
      <c r="B33991">
        <f t="shared" si="740"/>
        <v>17</v>
      </c>
    </row>
    <row r="33992" spans="2:2">
      <c r="B33992">
        <f t="shared" si="740"/>
        <v>17</v>
      </c>
    </row>
    <row r="33993" spans="2:2">
      <c r="B33993">
        <f t="shared" si="740"/>
        <v>17</v>
      </c>
    </row>
    <row r="33994" spans="2:2">
      <c r="B33994">
        <f t="shared" si="740"/>
        <v>17</v>
      </c>
    </row>
    <row r="33995" spans="2:2">
      <c r="B33995">
        <f t="shared" si="740"/>
        <v>17</v>
      </c>
    </row>
    <row r="33996" spans="2:2">
      <c r="B33996">
        <f t="shared" si="740"/>
        <v>17</v>
      </c>
    </row>
    <row r="33997" spans="2:2">
      <c r="B33997">
        <f t="shared" si="740"/>
        <v>17</v>
      </c>
    </row>
    <row r="33998" spans="2:2">
      <c r="B33998">
        <f t="shared" si="740"/>
        <v>17</v>
      </c>
    </row>
    <row r="33999" spans="2:2">
      <c r="B33999">
        <f t="shared" si="740"/>
        <v>17</v>
      </c>
    </row>
    <row r="34000" spans="2:2">
      <c r="B34000">
        <f t="shared" si="740"/>
        <v>17</v>
      </c>
    </row>
    <row r="34001" spans="2:2">
      <c r="B34001">
        <f t="shared" si="740"/>
        <v>17</v>
      </c>
    </row>
    <row r="34002" spans="2:2">
      <c r="B34002">
        <f t="shared" si="740"/>
        <v>17</v>
      </c>
    </row>
    <row r="34003" spans="2:2">
      <c r="B34003">
        <f t="shared" si="740"/>
        <v>17</v>
      </c>
    </row>
    <row r="34004" spans="2:2">
      <c r="B34004">
        <f t="shared" si="740"/>
        <v>17</v>
      </c>
    </row>
    <row r="34005" spans="2:2">
      <c r="B34005">
        <f t="shared" si="740"/>
        <v>17</v>
      </c>
    </row>
    <row r="34006" spans="2:2">
      <c r="B34006">
        <f t="shared" si="740"/>
        <v>17</v>
      </c>
    </row>
    <row r="34007" spans="2:2">
      <c r="B34007">
        <f t="shared" si="740"/>
        <v>17</v>
      </c>
    </row>
    <row r="34008" spans="2:2">
      <c r="B34008">
        <f t="shared" si="740"/>
        <v>17</v>
      </c>
    </row>
    <row r="34009" spans="2:2">
      <c r="B34009">
        <f t="shared" si="740"/>
        <v>17</v>
      </c>
    </row>
    <row r="34010" spans="2:2">
      <c r="B34010">
        <f t="shared" si="740"/>
        <v>17</v>
      </c>
    </row>
    <row r="34011" spans="2:2">
      <c r="B34011">
        <f t="shared" si="740"/>
        <v>17</v>
      </c>
    </row>
    <row r="34012" spans="2:2">
      <c r="B34012">
        <f t="shared" si="740"/>
        <v>17</v>
      </c>
    </row>
    <row r="34013" spans="2:2">
      <c r="B34013">
        <f t="shared" si="740"/>
        <v>17</v>
      </c>
    </row>
    <row r="34014" spans="2:2">
      <c r="B34014">
        <f t="shared" si="740"/>
        <v>17</v>
      </c>
    </row>
    <row r="34015" spans="2:2">
      <c r="B34015">
        <f t="shared" si="740"/>
        <v>17</v>
      </c>
    </row>
    <row r="34016" spans="2:2">
      <c r="B34016">
        <f t="shared" si="740"/>
        <v>17</v>
      </c>
    </row>
    <row r="34017" spans="2:2">
      <c r="B34017">
        <f t="shared" si="740"/>
        <v>17</v>
      </c>
    </row>
    <row r="34018" spans="2:2">
      <c r="B34018">
        <f t="shared" si="740"/>
        <v>17</v>
      </c>
    </row>
    <row r="34019" spans="2:2">
      <c r="B34019">
        <f t="shared" si="740"/>
        <v>17</v>
      </c>
    </row>
    <row r="34020" spans="2:2">
      <c r="B34020">
        <f t="shared" si="740"/>
        <v>17</v>
      </c>
    </row>
    <row r="34021" spans="2:2">
      <c r="B34021">
        <f t="shared" si="740"/>
        <v>17</v>
      </c>
    </row>
    <row r="34022" spans="2:2">
      <c r="B34022">
        <f t="shared" si="740"/>
        <v>17</v>
      </c>
    </row>
    <row r="34023" spans="2:2">
      <c r="B34023">
        <f t="shared" si="740"/>
        <v>17</v>
      </c>
    </row>
    <row r="34024" spans="2:2">
      <c r="B34024">
        <f t="shared" si="740"/>
        <v>17</v>
      </c>
    </row>
    <row r="34025" spans="2:2">
      <c r="B34025">
        <f t="shared" si="740"/>
        <v>17</v>
      </c>
    </row>
    <row r="34026" spans="2:2">
      <c r="B34026">
        <f t="shared" si="740"/>
        <v>17</v>
      </c>
    </row>
    <row r="34027" spans="2:2">
      <c r="B34027">
        <f t="shared" si="740"/>
        <v>17</v>
      </c>
    </row>
    <row r="34028" spans="2:2">
      <c r="B34028">
        <f t="shared" si="740"/>
        <v>17</v>
      </c>
    </row>
    <row r="34029" spans="2:2">
      <c r="B34029">
        <f t="shared" si="740"/>
        <v>17</v>
      </c>
    </row>
    <row r="34030" spans="2:2">
      <c r="B34030">
        <f t="shared" si="740"/>
        <v>17</v>
      </c>
    </row>
    <row r="34031" spans="2:2">
      <c r="B34031">
        <f t="shared" si="740"/>
        <v>17</v>
      </c>
    </row>
    <row r="34032" spans="2:2">
      <c r="B34032">
        <f t="shared" si="740"/>
        <v>17</v>
      </c>
    </row>
    <row r="34033" spans="2:2">
      <c r="B34033">
        <f t="shared" si="740"/>
        <v>17</v>
      </c>
    </row>
    <row r="34034" spans="2:2">
      <c r="B34034">
        <f t="shared" si="740"/>
        <v>17</v>
      </c>
    </row>
    <row r="34035" spans="2:2">
      <c r="B34035">
        <f t="shared" si="740"/>
        <v>17</v>
      </c>
    </row>
    <row r="34036" spans="2:2">
      <c r="B34036">
        <f t="shared" si="740"/>
        <v>17</v>
      </c>
    </row>
    <row r="34037" spans="2:2">
      <c r="B34037">
        <f t="shared" si="740"/>
        <v>17</v>
      </c>
    </row>
    <row r="34038" spans="2:2">
      <c r="B34038">
        <f t="shared" si="740"/>
        <v>17</v>
      </c>
    </row>
    <row r="34039" spans="2:2">
      <c r="B34039">
        <f t="shared" si="740"/>
        <v>17</v>
      </c>
    </row>
    <row r="34040" spans="2:2">
      <c r="B34040">
        <f t="shared" si="740"/>
        <v>17</v>
      </c>
    </row>
    <row r="34041" spans="2:2">
      <c r="B34041">
        <f t="shared" si="740"/>
        <v>17</v>
      </c>
    </row>
    <row r="34042" spans="2:2">
      <c r="B34042">
        <f t="shared" si="740"/>
        <v>17</v>
      </c>
    </row>
    <row r="34043" spans="2:2">
      <c r="B34043">
        <f t="shared" si="740"/>
        <v>17</v>
      </c>
    </row>
    <row r="34044" spans="2:2">
      <c r="B34044">
        <f t="shared" si="740"/>
        <v>17</v>
      </c>
    </row>
    <row r="34045" spans="2:2">
      <c r="B34045">
        <f t="shared" si="740"/>
        <v>17</v>
      </c>
    </row>
    <row r="34046" spans="2:2">
      <c r="B34046">
        <f t="shared" si="740"/>
        <v>17</v>
      </c>
    </row>
    <row r="34047" spans="2:2">
      <c r="B34047">
        <f t="shared" si="740"/>
        <v>17</v>
      </c>
    </row>
    <row r="34048" spans="2:2">
      <c r="B34048">
        <f t="shared" si="740"/>
        <v>17</v>
      </c>
    </row>
    <row r="34049" spans="2:2">
      <c r="B34049">
        <f t="shared" si="740"/>
        <v>17</v>
      </c>
    </row>
    <row r="34050" spans="2:2">
      <c r="B34050">
        <f t="shared" si="740"/>
        <v>17</v>
      </c>
    </row>
    <row r="34051" spans="2:2">
      <c r="B34051">
        <f t="shared" si="740"/>
        <v>17</v>
      </c>
    </row>
    <row r="34052" spans="2:2">
      <c r="B34052">
        <f t="shared" si="740"/>
        <v>17</v>
      </c>
    </row>
    <row r="34053" spans="2:2">
      <c r="B34053">
        <f t="shared" ref="B34053:B34116" si="741">+IF(F34052=44085,B34052+1,B34052)</f>
        <v>17</v>
      </c>
    </row>
    <row r="34054" spans="2:2">
      <c r="B34054">
        <f t="shared" si="741"/>
        <v>17</v>
      </c>
    </row>
    <row r="34055" spans="2:2">
      <c r="B34055">
        <f t="shared" si="741"/>
        <v>17</v>
      </c>
    </row>
    <row r="34056" spans="2:2">
      <c r="B34056">
        <f t="shared" si="741"/>
        <v>17</v>
      </c>
    </row>
    <row r="34057" spans="2:2">
      <c r="B34057">
        <f t="shared" si="741"/>
        <v>17</v>
      </c>
    </row>
    <row r="34058" spans="2:2">
      <c r="B34058">
        <f t="shared" si="741"/>
        <v>17</v>
      </c>
    </row>
    <row r="34059" spans="2:2">
      <c r="B34059">
        <f t="shared" si="741"/>
        <v>17</v>
      </c>
    </row>
    <row r="34060" spans="2:2">
      <c r="B34060">
        <f t="shared" si="741"/>
        <v>17</v>
      </c>
    </row>
    <row r="34061" spans="2:2">
      <c r="B34061">
        <f t="shared" si="741"/>
        <v>17</v>
      </c>
    </row>
    <row r="34062" spans="2:2">
      <c r="B34062">
        <f t="shared" si="741"/>
        <v>17</v>
      </c>
    </row>
    <row r="34063" spans="2:2">
      <c r="B34063">
        <f t="shared" si="741"/>
        <v>17</v>
      </c>
    </row>
    <row r="34064" spans="2:2">
      <c r="B34064">
        <f t="shared" si="741"/>
        <v>17</v>
      </c>
    </row>
    <row r="34065" spans="2:2">
      <c r="B34065">
        <f t="shared" si="741"/>
        <v>17</v>
      </c>
    </row>
    <row r="34066" spans="2:2">
      <c r="B34066">
        <f t="shared" si="741"/>
        <v>17</v>
      </c>
    </row>
    <row r="34067" spans="2:2">
      <c r="B34067">
        <f t="shared" si="741"/>
        <v>17</v>
      </c>
    </row>
    <row r="34068" spans="2:2">
      <c r="B34068">
        <f t="shared" si="741"/>
        <v>17</v>
      </c>
    </row>
    <row r="34069" spans="2:2">
      <c r="B34069">
        <f t="shared" si="741"/>
        <v>17</v>
      </c>
    </row>
    <row r="34070" spans="2:2">
      <c r="B34070">
        <f t="shared" si="741"/>
        <v>17</v>
      </c>
    </row>
    <row r="34071" spans="2:2">
      <c r="B34071">
        <f t="shared" si="741"/>
        <v>17</v>
      </c>
    </row>
    <row r="34072" spans="2:2">
      <c r="B34072">
        <f t="shared" si="741"/>
        <v>17</v>
      </c>
    </row>
    <row r="34073" spans="2:2">
      <c r="B34073">
        <f t="shared" si="741"/>
        <v>17</v>
      </c>
    </row>
    <row r="34074" spans="2:2">
      <c r="B34074">
        <f t="shared" si="741"/>
        <v>17</v>
      </c>
    </row>
    <row r="34075" spans="2:2">
      <c r="B34075">
        <f t="shared" si="741"/>
        <v>17</v>
      </c>
    </row>
    <row r="34076" spans="2:2">
      <c r="B34076">
        <f t="shared" si="741"/>
        <v>17</v>
      </c>
    </row>
    <row r="34077" spans="2:2">
      <c r="B34077">
        <f t="shared" si="741"/>
        <v>17</v>
      </c>
    </row>
    <row r="34078" spans="2:2">
      <c r="B34078">
        <f t="shared" si="741"/>
        <v>17</v>
      </c>
    </row>
    <row r="34079" spans="2:2">
      <c r="B34079">
        <f t="shared" si="741"/>
        <v>17</v>
      </c>
    </row>
    <row r="34080" spans="2:2">
      <c r="B34080">
        <f t="shared" si="741"/>
        <v>17</v>
      </c>
    </row>
    <row r="34081" spans="2:2">
      <c r="B34081">
        <f t="shared" si="741"/>
        <v>17</v>
      </c>
    </row>
    <row r="34082" spans="2:2">
      <c r="B34082">
        <f t="shared" si="741"/>
        <v>17</v>
      </c>
    </row>
    <row r="34083" spans="2:2">
      <c r="B34083">
        <f t="shared" si="741"/>
        <v>17</v>
      </c>
    </row>
    <row r="34084" spans="2:2">
      <c r="B34084">
        <f t="shared" si="741"/>
        <v>17</v>
      </c>
    </row>
    <row r="34085" spans="2:2">
      <c r="B34085">
        <f t="shared" si="741"/>
        <v>17</v>
      </c>
    </row>
    <row r="34086" spans="2:2">
      <c r="B34086">
        <f t="shared" si="741"/>
        <v>17</v>
      </c>
    </row>
    <row r="34087" spans="2:2">
      <c r="B34087">
        <f t="shared" si="741"/>
        <v>17</v>
      </c>
    </row>
    <row r="34088" spans="2:2">
      <c r="B34088">
        <f t="shared" si="741"/>
        <v>17</v>
      </c>
    </row>
    <row r="34089" spans="2:2">
      <c r="B34089">
        <f t="shared" si="741"/>
        <v>17</v>
      </c>
    </row>
    <row r="34090" spans="2:2">
      <c r="B34090">
        <f t="shared" si="741"/>
        <v>17</v>
      </c>
    </row>
    <row r="34091" spans="2:2">
      <c r="B34091">
        <f t="shared" si="741"/>
        <v>17</v>
      </c>
    </row>
    <row r="34092" spans="2:2">
      <c r="B34092">
        <f t="shared" si="741"/>
        <v>17</v>
      </c>
    </row>
    <row r="34093" spans="2:2">
      <c r="B34093">
        <f t="shared" si="741"/>
        <v>17</v>
      </c>
    </row>
    <row r="34094" spans="2:2">
      <c r="B34094">
        <f t="shared" si="741"/>
        <v>17</v>
      </c>
    </row>
    <row r="34095" spans="2:2">
      <c r="B34095">
        <f t="shared" si="741"/>
        <v>17</v>
      </c>
    </row>
    <row r="34096" spans="2:2">
      <c r="B34096">
        <f t="shared" si="741"/>
        <v>17</v>
      </c>
    </row>
    <row r="34097" spans="2:2">
      <c r="B34097">
        <f t="shared" si="741"/>
        <v>17</v>
      </c>
    </row>
    <row r="34098" spans="2:2">
      <c r="B34098">
        <f t="shared" si="741"/>
        <v>17</v>
      </c>
    </row>
    <row r="34099" spans="2:2">
      <c r="B34099">
        <f t="shared" si="741"/>
        <v>17</v>
      </c>
    </row>
    <row r="34100" spans="2:2">
      <c r="B34100">
        <f t="shared" si="741"/>
        <v>17</v>
      </c>
    </row>
    <row r="34101" spans="2:2">
      <c r="B34101">
        <f t="shared" si="741"/>
        <v>17</v>
      </c>
    </row>
    <row r="34102" spans="2:2">
      <c r="B34102">
        <f t="shared" si="741"/>
        <v>17</v>
      </c>
    </row>
    <row r="34103" spans="2:2">
      <c r="B34103">
        <f t="shared" si="741"/>
        <v>17</v>
      </c>
    </row>
    <row r="34104" spans="2:2">
      <c r="B34104">
        <f t="shared" si="741"/>
        <v>17</v>
      </c>
    </row>
    <row r="34105" spans="2:2">
      <c r="B34105">
        <f t="shared" si="741"/>
        <v>17</v>
      </c>
    </row>
    <row r="34106" spans="2:2">
      <c r="B34106">
        <f t="shared" si="741"/>
        <v>17</v>
      </c>
    </row>
    <row r="34107" spans="2:2">
      <c r="B34107">
        <f t="shared" si="741"/>
        <v>17</v>
      </c>
    </row>
    <row r="34108" spans="2:2">
      <c r="B34108">
        <f t="shared" si="741"/>
        <v>17</v>
      </c>
    </row>
    <row r="34109" spans="2:2">
      <c r="B34109">
        <f t="shared" si="741"/>
        <v>17</v>
      </c>
    </row>
    <row r="34110" spans="2:2">
      <c r="B34110">
        <f t="shared" si="741"/>
        <v>17</v>
      </c>
    </row>
    <row r="34111" spans="2:2">
      <c r="B34111">
        <f t="shared" si="741"/>
        <v>17</v>
      </c>
    </row>
    <row r="34112" spans="2:2">
      <c r="B34112">
        <f t="shared" si="741"/>
        <v>17</v>
      </c>
    </row>
    <row r="34113" spans="2:2">
      <c r="B34113">
        <f t="shared" si="741"/>
        <v>17</v>
      </c>
    </row>
    <row r="34114" spans="2:2">
      <c r="B34114">
        <f t="shared" si="741"/>
        <v>17</v>
      </c>
    </row>
    <row r="34115" spans="2:2">
      <c r="B34115">
        <f t="shared" si="741"/>
        <v>17</v>
      </c>
    </row>
    <row r="34116" spans="2:2">
      <c r="B34116">
        <f t="shared" si="741"/>
        <v>17</v>
      </c>
    </row>
    <row r="34117" spans="2:2">
      <c r="B34117">
        <f t="shared" ref="B34117:B34180" si="742">+IF(F34116=44085,B34116+1,B34116)</f>
        <v>17</v>
      </c>
    </row>
    <row r="34118" spans="2:2">
      <c r="B34118">
        <f t="shared" si="742"/>
        <v>17</v>
      </c>
    </row>
    <row r="34119" spans="2:2">
      <c r="B34119">
        <f t="shared" si="742"/>
        <v>17</v>
      </c>
    </row>
    <row r="34120" spans="2:2">
      <c r="B34120">
        <f t="shared" si="742"/>
        <v>17</v>
      </c>
    </row>
    <row r="34121" spans="2:2">
      <c r="B34121">
        <f t="shared" si="742"/>
        <v>17</v>
      </c>
    </row>
    <row r="34122" spans="2:2">
      <c r="B34122">
        <f t="shared" si="742"/>
        <v>17</v>
      </c>
    </row>
    <row r="34123" spans="2:2">
      <c r="B34123">
        <f t="shared" si="742"/>
        <v>17</v>
      </c>
    </row>
    <row r="34124" spans="2:2">
      <c r="B34124">
        <f t="shared" si="742"/>
        <v>17</v>
      </c>
    </row>
    <row r="34125" spans="2:2">
      <c r="B34125">
        <f t="shared" si="742"/>
        <v>17</v>
      </c>
    </row>
    <row r="34126" spans="2:2">
      <c r="B34126">
        <f t="shared" si="742"/>
        <v>17</v>
      </c>
    </row>
    <row r="34127" spans="2:2">
      <c r="B34127">
        <f t="shared" si="742"/>
        <v>17</v>
      </c>
    </row>
    <row r="34128" spans="2:2">
      <c r="B34128">
        <f t="shared" si="742"/>
        <v>17</v>
      </c>
    </row>
    <row r="34129" spans="2:2">
      <c r="B34129">
        <f t="shared" si="742"/>
        <v>17</v>
      </c>
    </row>
    <row r="34130" spans="2:2">
      <c r="B34130">
        <f t="shared" si="742"/>
        <v>17</v>
      </c>
    </row>
    <row r="34131" spans="2:2">
      <c r="B34131">
        <f t="shared" si="742"/>
        <v>17</v>
      </c>
    </row>
    <row r="34132" spans="2:2">
      <c r="B34132">
        <f t="shared" si="742"/>
        <v>17</v>
      </c>
    </row>
    <row r="34133" spans="2:2">
      <c r="B34133">
        <f t="shared" si="742"/>
        <v>17</v>
      </c>
    </row>
    <row r="34134" spans="2:2">
      <c r="B34134">
        <f t="shared" si="742"/>
        <v>17</v>
      </c>
    </row>
    <row r="34135" spans="2:2">
      <c r="B34135">
        <f t="shared" si="742"/>
        <v>17</v>
      </c>
    </row>
    <row r="34136" spans="2:2">
      <c r="B34136">
        <f t="shared" si="742"/>
        <v>17</v>
      </c>
    </row>
    <row r="34137" spans="2:2">
      <c r="B34137">
        <f t="shared" si="742"/>
        <v>17</v>
      </c>
    </row>
    <row r="34138" spans="2:2">
      <c r="B34138">
        <f t="shared" si="742"/>
        <v>17</v>
      </c>
    </row>
    <row r="34139" spans="2:2">
      <c r="B34139">
        <f t="shared" si="742"/>
        <v>17</v>
      </c>
    </row>
    <row r="34140" spans="2:2">
      <c r="B34140">
        <f t="shared" si="742"/>
        <v>17</v>
      </c>
    </row>
    <row r="34141" spans="2:2">
      <c r="B34141">
        <f t="shared" si="742"/>
        <v>17</v>
      </c>
    </row>
    <row r="34142" spans="2:2">
      <c r="B34142">
        <f t="shared" si="742"/>
        <v>17</v>
      </c>
    </row>
    <row r="34143" spans="2:2">
      <c r="B34143">
        <f t="shared" si="742"/>
        <v>17</v>
      </c>
    </row>
    <row r="34144" spans="2:2">
      <c r="B34144">
        <f t="shared" si="742"/>
        <v>17</v>
      </c>
    </row>
    <row r="34145" spans="2:2">
      <c r="B34145">
        <f t="shared" si="742"/>
        <v>17</v>
      </c>
    </row>
    <row r="34146" spans="2:2">
      <c r="B34146">
        <f t="shared" si="742"/>
        <v>17</v>
      </c>
    </row>
    <row r="34147" spans="2:2">
      <c r="B34147">
        <f t="shared" si="742"/>
        <v>17</v>
      </c>
    </row>
    <row r="34148" spans="2:2">
      <c r="B34148">
        <f t="shared" si="742"/>
        <v>17</v>
      </c>
    </row>
    <row r="34149" spans="2:2">
      <c r="B34149">
        <f t="shared" si="742"/>
        <v>17</v>
      </c>
    </row>
    <row r="34150" spans="2:2">
      <c r="B34150">
        <f t="shared" si="742"/>
        <v>17</v>
      </c>
    </row>
    <row r="34151" spans="2:2">
      <c r="B34151">
        <f t="shared" si="742"/>
        <v>17</v>
      </c>
    </row>
    <row r="34152" spans="2:2">
      <c r="B34152">
        <f t="shared" si="742"/>
        <v>17</v>
      </c>
    </row>
    <row r="34153" spans="2:2">
      <c r="B34153">
        <f t="shared" si="742"/>
        <v>17</v>
      </c>
    </row>
    <row r="34154" spans="2:2">
      <c r="B34154">
        <f t="shared" si="742"/>
        <v>17</v>
      </c>
    </row>
    <row r="34155" spans="2:2">
      <c r="B34155">
        <f t="shared" si="742"/>
        <v>17</v>
      </c>
    </row>
    <row r="34156" spans="2:2">
      <c r="B34156">
        <f t="shared" si="742"/>
        <v>17</v>
      </c>
    </row>
    <row r="34157" spans="2:2">
      <c r="B34157">
        <f t="shared" si="742"/>
        <v>17</v>
      </c>
    </row>
    <row r="34158" spans="2:2">
      <c r="B34158">
        <f t="shared" si="742"/>
        <v>17</v>
      </c>
    </row>
    <row r="34159" spans="2:2">
      <c r="B34159">
        <f t="shared" si="742"/>
        <v>17</v>
      </c>
    </row>
    <row r="34160" spans="2:2">
      <c r="B34160">
        <f t="shared" si="742"/>
        <v>17</v>
      </c>
    </row>
    <row r="34161" spans="2:2">
      <c r="B34161">
        <f t="shared" si="742"/>
        <v>17</v>
      </c>
    </row>
    <row r="34162" spans="2:2">
      <c r="B34162">
        <f t="shared" si="742"/>
        <v>17</v>
      </c>
    </row>
    <row r="34163" spans="2:2">
      <c r="B34163">
        <f t="shared" si="742"/>
        <v>17</v>
      </c>
    </row>
    <row r="34164" spans="2:2">
      <c r="B34164">
        <f t="shared" si="742"/>
        <v>17</v>
      </c>
    </row>
    <row r="34165" spans="2:2">
      <c r="B34165">
        <f t="shared" si="742"/>
        <v>17</v>
      </c>
    </row>
    <row r="34166" spans="2:2">
      <c r="B34166">
        <f t="shared" si="742"/>
        <v>17</v>
      </c>
    </row>
    <row r="34167" spans="2:2">
      <c r="B34167">
        <f t="shared" si="742"/>
        <v>17</v>
      </c>
    </row>
    <row r="34168" spans="2:2">
      <c r="B34168">
        <f t="shared" si="742"/>
        <v>17</v>
      </c>
    </row>
    <row r="34169" spans="2:2">
      <c r="B34169">
        <f t="shared" si="742"/>
        <v>17</v>
      </c>
    </row>
    <row r="34170" spans="2:2">
      <c r="B34170">
        <f t="shared" si="742"/>
        <v>17</v>
      </c>
    </row>
    <row r="34171" spans="2:2">
      <c r="B34171">
        <f t="shared" si="742"/>
        <v>17</v>
      </c>
    </row>
    <row r="34172" spans="2:2">
      <c r="B34172">
        <f t="shared" si="742"/>
        <v>17</v>
      </c>
    </row>
    <row r="34173" spans="2:2">
      <c r="B34173">
        <f t="shared" si="742"/>
        <v>17</v>
      </c>
    </row>
    <row r="34174" spans="2:2">
      <c r="B34174">
        <f t="shared" si="742"/>
        <v>17</v>
      </c>
    </row>
    <row r="34175" spans="2:2">
      <c r="B34175">
        <f t="shared" si="742"/>
        <v>17</v>
      </c>
    </row>
    <row r="34176" spans="2:2">
      <c r="B34176">
        <f t="shared" si="742"/>
        <v>17</v>
      </c>
    </row>
    <row r="34177" spans="2:2">
      <c r="B34177">
        <f t="shared" si="742"/>
        <v>17</v>
      </c>
    </row>
    <row r="34178" spans="2:2">
      <c r="B34178">
        <f t="shared" si="742"/>
        <v>17</v>
      </c>
    </row>
    <row r="34179" spans="2:2">
      <c r="B34179">
        <f t="shared" si="742"/>
        <v>17</v>
      </c>
    </row>
    <row r="34180" spans="2:2">
      <c r="B34180">
        <f t="shared" si="742"/>
        <v>17</v>
      </c>
    </row>
    <row r="34181" spans="2:2">
      <c r="B34181">
        <f t="shared" ref="B34181:B34244" si="743">+IF(F34180=44085,B34180+1,B34180)</f>
        <v>17</v>
      </c>
    </row>
    <row r="34182" spans="2:2">
      <c r="B34182">
        <f t="shared" si="743"/>
        <v>17</v>
      </c>
    </row>
    <row r="34183" spans="2:2">
      <c r="B34183">
        <f t="shared" si="743"/>
        <v>17</v>
      </c>
    </row>
    <row r="34184" spans="2:2">
      <c r="B34184">
        <f t="shared" si="743"/>
        <v>17</v>
      </c>
    </row>
    <row r="34185" spans="2:2">
      <c r="B34185">
        <f t="shared" si="743"/>
        <v>17</v>
      </c>
    </row>
    <row r="34186" spans="2:2">
      <c r="B34186">
        <f t="shared" si="743"/>
        <v>17</v>
      </c>
    </row>
    <row r="34187" spans="2:2">
      <c r="B34187">
        <f t="shared" si="743"/>
        <v>17</v>
      </c>
    </row>
    <row r="34188" spans="2:2">
      <c r="B34188">
        <f t="shared" si="743"/>
        <v>17</v>
      </c>
    </row>
    <row r="34189" spans="2:2">
      <c r="B34189">
        <f t="shared" si="743"/>
        <v>17</v>
      </c>
    </row>
    <row r="34190" spans="2:2">
      <c r="B34190">
        <f t="shared" si="743"/>
        <v>17</v>
      </c>
    </row>
    <row r="34191" spans="2:2">
      <c r="B34191">
        <f t="shared" si="743"/>
        <v>17</v>
      </c>
    </row>
    <row r="34192" spans="2:2">
      <c r="B34192">
        <f t="shared" si="743"/>
        <v>17</v>
      </c>
    </row>
    <row r="34193" spans="2:2">
      <c r="B34193">
        <f t="shared" si="743"/>
        <v>17</v>
      </c>
    </row>
    <row r="34194" spans="2:2">
      <c r="B34194">
        <f t="shared" si="743"/>
        <v>17</v>
      </c>
    </row>
    <row r="34195" spans="2:2">
      <c r="B34195">
        <f t="shared" si="743"/>
        <v>17</v>
      </c>
    </row>
    <row r="34196" spans="2:2">
      <c r="B34196">
        <f t="shared" si="743"/>
        <v>17</v>
      </c>
    </row>
    <row r="34197" spans="2:2">
      <c r="B34197">
        <f t="shared" si="743"/>
        <v>17</v>
      </c>
    </row>
    <row r="34198" spans="2:2">
      <c r="B34198">
        <f t="shared" si="743"/>
        <v>17</v>
      </c>
    </row>
    <row r="34199" spans="2:2">
      <c r="B34199">
        <f t="shared" si="743"/>
        <v>17</v>
      </c>
    </row>
    <row r="34200" spans="2:2">
      <c r="B34200">
        <f t="shared" si="743"/>
        <v>17</v>
      </c>
    </row>
    <row r="34201" spans="2:2">
      <c r="B34201">
        <f t="shared" si="743"/>
        <v>17</v>
      </c>
    </row>
    <row r="34202" spans="2:2">
      <c r="B34202">
        <f t="shared" si="743"/>
        <v>17</v>
      </c>
    </row>
    <row r="34203" spans="2:2">
      <c r="B34203">
        <f t="shared" si="743"/>
        <v>17</v>
      </c>
    </row>
    <row r="34204" spans="2:2">
      <c r="B34204">
        <f t="shared" si="743"/>
        <v>17</v>
      </c>
    </row>
    <row r="34205" spans="2:2">
      <c r="B34205">
        <f t="shared" si="743"/>
        <v>17</v>
      </c>
    </row>
    <row r="34206" spans="2:2">
      <c r="B34206">
        <f t="shared" si="743"/>
        <v>17</v>
      </c>
    </row>
    <row r="34207" spans="2:2">
      <c r="B34207">
        <f t="shared" si="743"/>
        <v>17</v>
      </c>
    </row>
    <row r="34208" spans="2:2">
      <c r="B34208">
        <f t="shared" si="743"/>
        <v>17</v>
      </c>
    </row>
    <row r="34209" spans="2:2">
      <c r="B34209">
        <f t="shared" si="743"/>
        <v>17</v>
      </c>
    </row>
    <row r="34210" spans="2:2">
      <c r="B34210">
        <f t="shared" si="743"/>
        <v>17</v>
      </c>
    </row>
    <row r="34211" spans="2:2">
      <c r="B34211">
        <f t="shared" si="743"/>
        <v>17</v>
      </c>
    </row>
    <row r="34212" spans="2:2">
      <c r="B34212">
        <f t="shared" si="743"/>
        <v>17</v>
      </c>
    </row>
    <row r="34213" spans="2:2">
      <c r="B34213">
        <f t="shared" si="743"/>
        <v>17</v>
      </c>
    </row>
    <row r="34214" spans="2:2">
      <c r="B34214">
        <f t="shared" si="743"/>
        <v>17</v>
      </c>
    </row>
    <row r="34215" spans="2:2">
      <c r="B34215">
        <f t="shared" si="743"/>
        <v>17</v>
      </c>
    </row>
    <row r="34216" spans="2:2">
      <c r="B34216">
        <f t="shared" si="743"/>
        <v>17</v>
      </c>
    </row>
    <row r="34217" spans="2:2">
      <c r="B34217">
        <f t="shared" si="743"/>
        <v>17</v>
      </c>
    </row>
    <row r="34218" spans="2:2">
      <c r="B34218">
        <f t="shared" si="743"/>
        <v>17</v>
      </c>
    </row>
    <row r="34219" spans="2:2">
      <c r="B34219">
        <f t="shared" si="743"/>
        <v>17</v>
      </c>
    </row>
    <row r="34220" spans="2:2">
      <c r="B34220">
        <f t="shared" si="743"/>
        <v>17</v>
      </c>
    </row>
    <row r="34221" spans="2:2">
      <c r="B34221">
        <f t="shared" si="743"/>
        <v>17</v>
      </c>
    </row>
    <row r="34222" spans="2:2">
      <c r="B34222">
        <f t="shared" si="743"/>
        <v>17</v>
      </c>
    </row>
    <row r="34223" spans="2:2">
      <c r="B34223">
        <f t="shared" si="743"/>
        <v>17</v>
      </c>
    </row>
    <row r="34224" spans="2:2">
      <c r="B34224">
        <f t="shared" si="743"/>
        <v>17</v>
      </c>
    </row>
    <row r="34225" spans="2:2">
      <c r="B34225">
        <f t="shared" si="743"/>
        <v>17</v>
      </c>
    </row>
    <row r="34226" spans="2:2">
      <c r="B34226">
        <f t="shared" si="743"/>
        <v>17</v>
      </c>
    </row>
    <row r="34227" spans="2:2">
      <c r="B34227">
        <f t="shared" si="743"/>
        <v>17</v>
      </c>
    </row>
    <row r="34228" spans="2:2">
      <c r="B34228">
        <f t="shared" si="743"/>
        <v>17</v>
      </c>
    </row>
    <row r="34229" spans="2:2">
      <c r="B34229">
        <f t="shared" si="743"/>
        <v>17</v>
      </c>
    </row>
    <row r="34230" spans="2:2">
      <c r="B34230">
        <f t="shared" si="743"/>
        <v>17</v>
      </c>
    </row>
    <row r="34231" spans="2:2">
      <c r="B34231">
        <f t="shared" si="743"/>
        <v>17</v>
      </c>
    </row>
    <row r="34232" spans="2:2">
      <c r="B34232">
        <f t="shared" si="743"/>
        <v>17</v>
      </c>
    </row>
    <row r="34233" spans="2:2">
      <c r="B34233">
        <f t="shared" si="743"/>
        <v>17</v>
      </c>
    </row>
    <row r="34234" spans="2:2">
      <c r="B34234">
        <f t="shared" si="743"/>
        <v>17</v>
      </c>
    </row>
    <row r="34235" spans="2:2">
      <c r="B34235">
        <f t="shared" si="743"/>
        <v>17</v>
      </c>
    </row>
    <row r="34236" spans="2:2">
      <c r="B34236">
        <f t="shared" si="743"/>
        <v>17</v>
      </c>
    </row>
    <row r="34237" spans="2:2">
      <c r="B34237">
        <f t="shared" si="743"/>
        <v>17</v>
      </c>
    </row>
    <row r="34238" spans="2:2">
      <c r="B34238">
        <f t="shared" si="743"/>
        <v>17</v>
      </c>
    </row>
    <row r="34239" spans="2:2">
      <c r="B34239">
        <f t="shared" si="743"/>
        <v>17</v>
      </c>
    </row>
    <row r="34240" spans="2:2">
      <c r="B34240">
        <f t="shared" si="743"/>
        <v>17</v>
      </c>
    </row>
    <row r="34241" spans="2:2">
      <c r="B34241">
        <f t="shared" si="743"/>
        <v>17</v>
      </c>
    </row>
    <row r="34242" spans="2:2">
      <c r="B34242">
        <f t="shared" si="743"/>
        <v>17</v>
      </c>
    </row>
    <row r="34243" spans="2:2">
      <c r="B34243">
        <f t="shared" si="743"/>
        <v>17</v>
      </c>
    </row>
    <row r="34244" spans="2:2">
      <c r="B34244">
        <f t="shared" si="743"/>
        <v>17</v>
      </c>
    </row>
    <row r="34245" spans="2:2">
      <c r="B34245">
        <f t="shared" ref="B34245:B34308" si="744">+IF(F34244=44085,B34244+1,B34244)</f>
        <v>17</v>
      </c>
    </row>
    <row r="34246" spans="2:2">
      <c r="B34246">
        <f t="shared" si="744"/>
        <v>17</v>
      </c>
    </row>
    <row r="34247" spans="2:2">
      <c r="B34247">
        <f t="shared" si="744"/>
        <v>17</v>
      </c>
    </row>
    <row r="34248" spans="2:2">
      <c r="B34248">
        <f t="shared" si="744"/>
        <v>17</v>
      </c>
    </row>
    <row r="34249" spans="2:2">
      <c r="B34249">
        <f t="shared" si="744"/>
        <v>17</v>
      </c>
    </row>
    <row r="34250" spans="2:2">
      <c r="B34250">
        <f t="shared" si="744"/>
        <v>17</v>
      </c>
    </row>
    <row r="34251" spans="2:2">
      <c r="B34251">
        <f t="shared" si="744"/>
        <v>17</v>
      </c>
    </row>
    <row r="34252" spans="2:2">
      <c r="B34252">
        <f t="shared" si="744"/>
        <v>17</v>
      </c>
    </row>
    <row r="34253" spans="2:2">
      <c r="B34253">
        <f t="shared" si="744"/>
        <v>17</v>
      </c>
    </row>
    <row r="34254" spans="2:2">
      <c r="B34254">
        <f t="shared" si="744"/>
        <v>17</v>
      </c>
    </row>
    <row r="34255" spans="2:2">
      <c r="B34255">
        <f t="shared" si="744"/>
        <v>17</v>
      </c>
    </row>
    <row r="34256" spans="2:2">
      <c r="B34256">
        <f t="shared" si="744"/>
        <v>17</v>
      </c>
    </row>
    <row r="34257" spans="2:2">
      <c r="B34257">
        <f t="shared" si="744"/>
        <v>17</v>
      </c>
    </row>
    <row r="34258" spans="2:2">
      <c r="B34258">
        <f t="shared" si="744"/>
        <v>17</v>
      </c>
    </row>
    <row r="34259" spans="2:2">
      <c r="B34259">
        <f t="shared" si="744"/>
        <v>17</v>
      </c>
    </row>
    <row r="34260" spans="2:2">
      <c r="B34260">
        <f t="shared" si="744"/>
        <v>17</v>
      </c>
    </row>
    <row r="34261" spans="2:2">
      <c r="B34261">
        <f t="shared" si="744"/>
        <v>17</v>
      </c>
    </row>
    <row r="34262" spans="2:2">
      <c r="B34262">
        <f t="shared" si="744"/>
        <v>17</v>
      </c>
    </row>
    <row r="34263" spans="2:2">
      <c r="B34263">
        <f t="shared" si="744"/>
        <v>17</v>
      </c>
    </row>
    <row r="34264" spans="2:2">
      <c r="B34264">
        <f t="shared" si="744"/>
        <v>17</v>
      </c>
    </row>
    <row r="34265" spans="2:2">
      <c r="B34265">
        <f t="shared" si="744"/>
        <v>17</v>
      </c>
    </row>
    <row r="34266" spans="2:2">
      <c r="B34266">
        <f t="shared" si="744"/>
        <v>17</v>
      </c>
    </row>
    <row r="34267" spans="2:2">
      <c r="B34267">
        <f t="shared" si="744"/>
        <v>17</v>
      </c>
    </row>
    <row r="34268" spans="2:2">
      <c r="B34268">
        <f t="shared" si="744"/>
        <v>17</v>
      </c>
    </row>
    <row r="34269" spans="2:2">
      <c r="B34269">
        <f t="shared" si="744"/>
        <v>17</v>
      </c>
    </row>
    <row r="34270" spans="2:2">
      <c r="B34270">
        <f t="shared" si="744"/>
        <v>17</v>
      </c>
    </row>
    <row r="34271" spans="2:2">
      <c r="B34271">
        <f t="shared" si="744"/>
        <v>17</v>
      </c>
    </row>
    <row r="34272" spans="2:2">
      <c r="B34272">
        <f t="shared" si="744"/>
        <v>17</v>
      </c>
    </row>
    <row r="34273" spans="2:2">
      <c r="B34273">
        <f t="shared" si="744"/>
        <v>17</v>
      </c>
    </row>
    <row r="34274" spans="2:2">
      <c r="B34274">
        <f t="shared" si="744"/>
        <v>17</v>
      </c>
    </row>
    <row r="34275" spans="2:2">
      <c r="B34275">
        <f t="shared" si="744"/>
        <v>17</v>
      </c>
    </row>
    <row r="34276" spans="2:2">
      <c r="B34276">
        <f t="shared" si="744"/>
        <v>17</v>
      </c>
    </row>
    <row r="34277" spans="2:2">
      <c r="B34277">
        <f t="shared" si="744"/>
        <v>17</v>
      </c>
    </row>
    <row r="34278" spans="2:2">
      <c r="B34278">
        <f t="shared" si="744"/>
        <v>17</v>
      </c>
    </row>
    <row r="34279" spans="2:2">
      <c r="B34279">
        <f t="shared" si="744"/>
        <v>17</v>
      </c>
    </row>
    <row r="34280" spans="2:2">
      <c r="B34280">
        <f t="shared" si="744"/>
        <v>17</v>
      </c>
    </row>
    <row r="34281" spans="2:2">
      <c r="B34281">
        <f t="shared" si="744"/>
        <v>17</v>
      </c>
    </row>
    <row r="34282" spans="2:2">
      <c r="B34282">
        <f t="shared" si="744"/>
        <v>17</v>
      </c>
    </row>
    <row r="34283" spans="2:2">
      <c r="B34283">
        <f t="shared" si="744"/>
        <v>17</v>
      </c>
    </row>
    <row r="34284" spans="2:2">
      <c r="B34284">
        <f t="shared" si="744"/>
        <v>17</v>
      </c>
    </row>
    <row r="34285" spans="2:2">
      <c r="B34285">
        <f t="shared" si="744"/>
        <v>17</v>
      </c>
    </row>
    <row r="34286" spans="2:2">
      <c r="B34286">
        <f t="shared" si="744"/>
        <v>17</v>
      </c>
    </row>
    <row r="34287" spans="2:2">
      <c r="B34287">
        <f t="shared" si="744"/>
        <v>17</v>
      </c>
    </row>
    <row r="34288" spans="2:2">
      <c r="B34288">
        <f t="shared" si="744"/>
        <v>17</v>
      </c>
    </row>
    <row r="34289" spans="2:2">
      <c r="B34289">
        <f t="shared" si="744"/>
        <v>17</v>
      </c>
    </row>
    <row r="34290" spans="2:2">
      <c r="B34290">
        <f t="shared" si="744"/>
        <v>17</v>
      </c>
    </row>
    <row r="34291" spans="2:2">
      <c r="B34291">
        <f t="shared" si="744"/>
        <v>17</v>
      </c>
    </row>
    <row r="34292" spans="2:2">
      <c r="B34292">
        <f t="shared" si="744"/>
        <v>17</v>
      </c>
    </row>
    <row r="34293" spans="2:2">
      <c r="B34293">
        <f t="shared" si="744"/>
        <v>17</v>
      </c>
    </row>
    <row r="34294" spans="2:2">
      <c r="B34294">
        <f t="shared" si="744"/>
        <v>17</v>
      </c>
    </row>
    <row r="34295" spans="2:2">
      <c r="B34295">
        <f t="shared" si="744"/>
        <v>17</v>
      </c>
    </row>
    <row r="34296" spans="2:2">
      <c r="B34296">
        <f t="shared" si="744"/>
        <v>17</v>
      </c>
    </row>
    <row r="34297" spans="2:2">
      <c r="B34297">
        <f t="shared" si="744"/>
        <v>17</v>
      </c>
    </row>
    <row r="34298" spans="2:2">
      <c r="B34298">
        <f t="shared" si="744"/>
        <v>17</v>
      </c>
    </row>
    <row r="34299" spans="2:2">
      <c r="B34299">
        <f t="shared" si="744"/>
        <v>17</v>
      </c>
    </row>
    <row r="34300" spans="2:2">
      <c r="B34300">
        <f t="shared" si="744"/>
        <v>17</v>
      </c>
    </row>
    <row r="34301" spans="2:2">
      <c r="B34301">
        <f t="shared" si="744"/>
        <v>17</v>
      </c>
    </row>
    <row r="34302" spans="2:2">
      <c r="B34302">
        <f t="shared" si="744"/>
        <v>17</v>
      </c>
    </row>
    <row r="34303" spans="2:2">
      <c r="B34303">
        <f t="shared" si="744"/>
        <v>17</v>
      </c>
    </row>
    <row r="34304" spans="2:2">
      <c r="B34304">
        <f t="shared" si="744"/>
        <v>17</v>
      </c>
    </row>
    <row r="34305" spans="2:2">
      <c r="B34305">
        <f t="shared" si="744"/>
        <v>17</v>
      </c>
    </row>
    <row r="34306" spans="2:2">
      <c r="B34306">
        <f t="shared" si="744"/>
        <v>17</v>
      </c>
    </row>
    <row r="34307" spans="2:2">
      <c r="B34307">
        <f t="shared" si="744"/>
        <v>17</v>
      </c>
    </row>
    <row r="34308" spans="2:2">
      <c r="B34308">
        <f t="shared" si="744"/>
        <v>17</v>
      </c>
    </row>
    <row r="34309" spans="2:2">
      <c r="B34309">
        <f t="shared" ref="B34309:B34372" si="745">+IF(F34308=44085,B34308+1,B34308)</f>
        <v>17</v>
      </c>
    </row>
    <row r="34310" spans="2:2">
      <c r="B34310">
        <f t="shared" si="745"/>
        <v>17</v>
      </c>
    </row>
    <row r="34311" spans="2:2">
      <c r="B34311">
        <f t="shared" si="745"/>
        <v>17</v>
      </c>
    </row>
    <row r="34312" spans="2:2">
      <c r="B34312">
        <f t="shared" si="745"/>
        <v>17</v>
      </c>
    </row>
    <row r="34313" spans="2:2">
      <c r="B34313">
        <f t="shared" si="745"/>
        <v>17</v>
      </c>
    </row>
    <row r="34314" spans="2:2">
      <c r="B34314">
        <f t="shared" si="745"/>
        <v>17</v>
      </c>
    </row>
    <row r="34315" spans="2:2">
      <c r="B34315">
        <f t="shared" si="745"/>
        <v>17</v>
      </c>
    </row>
    <row r="34316" spans="2:2">
      <c r="B34316">
        <f t="shared" si="745"/>
        <v>17</v>
      </c>
    </row>
    <row r="34317" spans="2:2">
      <c r="B34317">
        <f t="shared" si="745"/>
        <v>17</v>
      </c>
    </row>
    <row r="34318" spans="2:2">
      <c r="B34318">
        <f t="shared" si="745"/>
        <v>17</v>
      </c>
    </row>
    <row r="34319" spans="2:2">
      <c r="B34319">
        <f t="shared" si="745"/>
        <v>17</v>
      </c>
    </row>
    <row r="34320" spans="2:2">
      <c r="B34320">
        <f t="shared" si="745"/>
        <v>17</v>
      </c>
    </row>
    <row r="34321" spans="2:2">
      <c r="B34321">
        <f t="shared" si="745"/>
        <v>17</v>
      </c>
    </row>
    <row r="34322" spans="2:2">
      <c r="B34322">
        <f t="shared" si="745"/>
        <v>17</v>
      </c>
    </row>
    <row r="34323" spans="2:2">
      <c r="B34323">
        <f t="shared" si="745"/>
        <v>17</v>
      </c>
    </row>
    <row r="34324" spans="2:2">
      <c r="B34324">
        <f t="shared" si="745"/>
        <v>17</v>
      </c>
    </row>
    <row r="34325" spans="2:2">
      <c r="B34325">
        <f t="shared" si="745"/>
        <v>17</v>
      </c>
    </row>
    <row r="34326" spans="2:2">
      <c r="B34326">
        <f t="shared" si="745"/>
        <v>17</v>
      </c>
    </row>
    <row r="34327" spans="2:2">
      <c r="B34327">
        <f t="shared" si="745"/>
        <v>17</v>
      </c>
    </row>
    <row r="34328" spans="2:2">
      <c r="B34328">
        <f t="shared" si="745"/>
        <v>17</v>
      </c>
    </row>
    <row r="34329" spans="2:2">
      <c r="B34329">
        <f t="shared" si="745"/>
        <v>17</v>
      </c>
    </row>
    <row r="34330" spans="2:2">
      <c r="B34330">
        <f t="shared" si="745"/>
        <v>17</v>
      </c>
    </row>
    <row r="34331" spans="2:2">
      <c r="B34331">
        <f t="shared" si="745"/>
        <v>17</v>
      </c>
    </row>
    <row r="34332" spans="2:2">
      <c r="B34332">
        <f t="shared" si="745"/>
        <v>17</v>
      </c>
    </row>
    <row r="34333" spans="2:2">
      <c r="B34333">
        <f t="shared" si="745"/>
        <v>17</v>
      </c>
    </row>
    <row r="34334" spans="2:2">
      <c r="B34334">
        <f t="shared" si="745"/>
        <v>17</v>
      </c>
    </row>
    <row r="34335" spans="2:2">
      <c r="B34335">
        <f t="shared" si="745"/>
        <v>17</v>
      </c>
    </row>
    <row r="34336" spans="2:2">
      <c r="B34336">
        <f t="shared" si="745"/>
        <v>17</v>
      </c>
    </row>
    <row r="34337" spans="2:2">
      <c r="B34337">
        <f t="shared" si="745"/>
        <v>17</v>
      </c>
    </row>
    <row r="34338" spans="2:2">
      <c r="B34338">
        <f t="shared" si="745"/>
        <v>17</v>
      </c>
    </row>
    <row r="34339" spans="2:2">
      <c r="B34339">
        <f t="shared" si="745"/>
        <v>17</v>
      </c>
    </row>
    <row r="34340" spans="2:2">
      <c r="B34340">
        <f t="shared" si="745"/>
        <v>17</v>
      </c>
    </row>
    <row r="34341" spans="2:2">
      <c r="B34341">
        <f t="shared" si="745"/>
        <v>17</v>
      </c>
    </row>
    <row r="34342" spans="2:2">
      <c r="B34342">
        <f t="shared" si="745"/>
        <v>17</v>
      </c>
    </row>
    <row r="34343" spans="2:2">
      <c r="B34343">
        <f t="shared" si="745"/>
        <v>17</v>
      </c>
    </row>
    <row r="34344" spans="2:2">
      <c r="B34344">
        <f t="shared" si="745"/>
        <v>17</v>
      </c>
    </row>
    <row r="34345" spans="2:2">
      <c r="B34345">
        <f t="shared" si="745"/>
        <v>17</v>
      </c>
    </row>
    <row r="34346" spans="2:2">
      <c r="B34346">
        <f t="shared" si="745"/>
        <v>17</v>
      </c>
    </row>
    <row r="34347" spans="2:2">
      <c r="B34347">
        <f t="shared" si="745"/>
        <v>17</v>
      </c>
    </row>
    <row r="34348" spans="2:2">
      <c r="B34348">
        <f t="shared" si="745"/>
        <v>17</v>
      </c>
    </row>
    <row r="34349" spans="2:2">
      <c r="B34349">
        <f t="shared" si="745"/>
        <v>17</v>
      </c>
    </row>
    <row r="34350" spans="2:2">
      <c r="B34350">
        <f t="shared" si="745"/>
        <v>17</v>
      </c>
    </row>
    <row r="34351" spans="2:2">
      <c r="B34351">
        <f t="shared" si="745"/>
        <v>17</v>
      </c>
    </row>
    <row r="34352" spans="2:2">
      <c r="B34352">
        <f t="shared" si="745"/>
        <v>17</v>
      </c>
    </row>
    <row r="34353" spans="2:2">
      <c r="B34353">
        <f t="shared" si="745"/>
        <v>17</v>
      </c>
    </row>
    <row r="34354" spans="2:2">
      <c r="B34354">
        <f t="shared" si="745"/>
        <v>17</v>
      </c>
    </row>
    <row r="34355" spans="2:2">
      <c r="B34355">
        <f t="shared" si="745"/>
        <v>17</v>
      </c>
    </row>
    <row r="34356" spans="2:2">
      <c r="B34356">
        <f t="shared" si="745"/>
        <v>17</v>
      </c>
    </row>
    <row r="34357" spans="2:2">
      <c r="B34357">
        <f t="shared" si="745"/>
        <v>17</v>
      </c>
    </row>
    <row r="34358" spans="2:2">
      <c r="B34358">
        <f t="shared" si="745"/>
        <v>17</v>
      </c>
    </row>
    <row r="34359" spans="2:2">
      <c r="B34359">
        <f t="shared" si="745"/>
        <v>17</v>
      </c>
    </row>
    <row r="34360" spans="2:2">
      <c r="B34360">
        <f t="shared" si="745"/>
        <v>17</v>
      </c>
    </row>
    <row r="34361" spans="2:2">
      <c r="B34361">
        <f t="shared" si="745"/>
        <v>17</v>
      </c>
    </row>
    <row r="34362" spans="2:2">
      <c r="B34362">
        <f t="shared" si="745"/>
        <v>17</v>
      </c>
    </row>
    <row r="34363" spans="2:2">
      <c r="B34363">
        <f t="shared" si="745"/>
        <v>17</v>
      </c>
    </row>
    <row r="34364" spans="2:2">
      <c r="B34364">
        <f t="shared" si="745"/>
        <v>17</v>
      </c>
    </row>
    <row r="34365" spans="2:2">
      <c r="B34365">
        <f t="shared" si="745"/>
        <v>17</v>
      </c>
    </row>
    <row r="34366" spans="2:2">
      <c r="B34366">
        <f t="shared" si="745"/>
        <v>17</v>
      </c>
    </row>
    <row r="34367" spans="2:2">
      <c r="B34367">
        <f t="shared" si="745"/>
        <v>17</v>
      </c>
    </row>
    <row r="34368" spans="2:2">
      <c r="B34368">
        <f t="shared" si="745"/>
        <v>17</v>
      </c>
    </row>
    <row r="34369" spans="2:2">
      <c r="B34369">
        <f t="shared" si="745"/>
        <v>17</v>
      </c>
    </row>
    <row r="34370" spans="2:2">
      <c r="B34370">
        <f t="shared" si="745"/>
        <v>17</v>
      </c>
    </row>
    <row r="34371" spans="2:2">
      <c r="B34371">
        <f t="shared" si="745"/>
        <v>17</v>
      </c>
    </row>
    <row r="34372" spans="2:2">
      <c r="B34372">
        <f t="shared" si="745"/>
        <v>17</v>
      </c>
    </row>
    <row r="34373" spans="2:2">
      <c r="B34373">
        <f t="shared" ref="B34373:B34436" si="746">+IF(F34372=44085,B34372+1,B34372)</f>
        <v>17</v>
      </c>
    </row>
    <row r="34374" spans="2:2">
      <c r="B34374">
        <f t="shared" si="746"/>
        <v>17</v>
      </c>
    </row>
    <row r="34375" spans="2:2">
      <c r="B34375">
        <f t="shared" si="746"/>
        <v>17</v>
      </c>
    </row>
    <row r="34376" spans="2:2">
      <c r="B34376">
        <f t="shared" si="746"/>
        <v>17</v>
      </c>
    </row>
    <row r="34377" spans="2:2">
      <c r="B34377">
        <f t="shared" si="746"/>
        <v>17</v>
      </c>
    </row>
    <row r="34378" spans="2:2">
      <c r="B34378">
        <f t="shared" si="746"/>
        <v>17</v>
      </c>
    </row>
    <row r="34379" spans="2:2">
      <c r="B34379">
        <f t="shared" si="746"/>
        <v>17</v>
      </c>
    </row>
    <row r="34380" spans="2:2">
      <c r="B34380">
        <f t="shared" si="746"/>
        <v>17</v>
      </c>
    </row>
    <row r="34381" spans="2:2">
      <c r="B34381">
        <f t="shared" si="746"/>
        <v>17</v>
      </c>
    </row>
    <row r="34382" spans="2:2">
      <c r="B34382">
        <f t="shared" si="746"/>
        <v>17</v>
      </c>
    </row>
    <row r="34383" spans="2:2">
      <c r="B34383">
        <f t="shared" si="746"/>
        <v>17</v>
      </c>
    </row>
    <row r="34384" spans="2:2">
      <c r="B34384">
        <f t="shared" si="746"/>
        <v>17</v>
      </c>
    </row>
    <row r="34385" spans="2:2">
      <c r="B34385">
        <f t="shared" si="746"/>
        <v>17</v>
      </c>
    </row>
    <row r="34386" spans="2:2">
      <c r="B34386">
        <f t="shared" si="746"/>
        <v>17</v>
      </c>
    </row>
    <row r="34387" spans="2:2">
      <c r="B34387">
        <f t="shared" si="746"/>
        <v>17</v>
      </c>
    </row>
    <row r="34388" spans="2:2">
      <c r="B34388">
        <f t="shared" si="746"/>
        <v>17</v>
      </c>
    </row>
    <row r="34389" spans="2:2">
      <c r="B34389">
        <f t="shared" si="746"/>
        <v>17</v>
      </c>
    </row>
    <row r="34390" spans="2:2">
      <c r="B34390">
        <f t="shared" si="746"/>
        <v>17</v>
      </c>
    </row>
    <row r="34391" spans="2:2">
      <c r="B34391">
        <f t="shared" si="746"/>
        <v>17</v>
      </c>
    </row>
    <row r="34392" spans="2:2">
      <c r="B34392">
        <f t="shared" si="746"/>
        <v>17</v>
      </c>
    </row>
    <row r="34393" spans="2:2">
      <c r="B34393">
        <f t="shared" si="746"/>
        <v>17</v>
      </c>
    </row>
    <row r="34394" spans="2:2">
      <c r="B34394">
        <f t="shared" si="746"/>
        <v>17</v>
      </c>
    </row>
    <row r="34395" spans="2:2">
      <c r="B34395">
        <f t="shared" si="746"/>
        <v>17</v>
      </c>
    </row>
    <row r="34396" spans="2:2">
      <c r="B34396">
        <f t="shared" si="746"/>
        <v>17</v>
      </c>
    </row>
    <row r="34397" spans="2:2">
      <c r="B34397">
        <f t="shared" si="746"/>
        <v>17</v>
      </c>
    </row>
    <row r="34398" spans="2:2">
      <c r="B34398">
        <f t="shared" si="746"/>
        <v>17</v>
      </c>
    </row>
    <row r="34399" spans="2:2">
      <c r="B34399">
        <f t="shared" si="746"/>
        <v>17</v>
      </c>
    </row>
    <row r="34400" spans="2:2">
      <c r="B34400">
        <f t="shared" si="746"/>
        <v>17</v>
      </c>
    </row>
    <row r="34401" spans="2:2">
      <c r="B34401">
        <f t="shared" si="746"/>
        <v>17</v>
      </c>
    </row>
    <row r="34402" spans="2:2">
      <c r="B34402">
        <f t="shared" si="746"/>
        <v>17</v>
      </c>
    </row>
    <row r="34403" spans="2:2">
      <c r="B34403">
        <f t="shared" si="746"/>
        <v>17</v>
      </c>
    </row>
    <row r="34404" spans="2:2">
      <c r="B34404">
        <f t="shared" si="746"/>
        <v>17</v>
      </c>
    </row>
    <row r="34405" spans="2:2">
      <c r="B34405">
        <f t="shared" si="746"/>
        <v>17</v>
      </c>
    </row>
    <row r="34406" spans="2:2">
      <c r="B34406">
        <f t="shared" si="746"/>
        <v>17</v>
      </c>
    </row>
    <row r="34407" spans="2:2">
      <c r="B34407">
        <f t="shared" si="746"/>
        <v>17</v>
      </c>
    </row>
    <row r="34408" spans="2:2">
      <c r="B34408">
        <f t="shared" si="746"/>
        <v>17</v>
      </c>
    </row>
    <row r="34409" spans="2:2">
      <c r="B34409">
        <f t="shared" si="746"/>
        <v>17</v>
      </c>
    </row>
    <row r="34410" spans="2:2">
      <c r="B34410">
        <f t="shared" si="746"/>
        <v>17</v>
      </c>
    </row>
    <row r="34411" spans="2:2">
      <c r="B34411">
        <f t="shared" si="746"/>
        <v>17</v>
      </c>
    </row>
    <row r="34412" spans="2:2">
      <c r="B34412">
        <f t="shared" si="746"/>
        <v>17</v>
      </c>
    </row>
    <row r="34413" spans="2:2">
      <c r="B34413">
        <f t="shared" si="746"/>
        <v>17</v>
      </c>
    </row>
    <row r="34414" spans="2:2">
      <c r="B34414">
        <f t="shared" si="746"/>
        <v>17</v>
      </c>
    </row>
    <row r="34415" spans="2:2">
      <c r="B34415">
        <f t="shared" si="746"/>
        <v>17</v>
      </c>
    </row>
    <row r="34416" spans="2:2">
      <c r="B34416">
        <f t="shared" si="746"/>
        <v>17</v>
      </c>
    </row>
    <row r="34417" spans="2:2">
      <c r="B34417">
        <f t="shared" si="746"/>
        <v>17</v>
      </c>
    </row>
    <row r="34418" spans="2:2">
      <c r="B34418">
        <f t="shared" si="746"/>
        <v>17</v>
      </c>
    </row>
    <row r="34419" spans="2:2">
      <c r="B34419">
        <f t="shared" si="746"/>
        <v>17</v>
      </c>
    </row>
    <row r="34420" spans="2:2">
      <c r="B34420">
        <f t="shared" si="746"/>
        <v>17</v>
      </c>
    </row>
    <row r="34421" spans="2:2">
      <c r="B34421">
        <f t="shared" si="746"/>
        <v>17</v>
      </c>
    </row>
    <row r="34422" spans="2:2">
      <c r="B34422">
        <f t="shared" si="746"/>
        <v>17</v>
      </c>
    </row>
    <row r="34423" spans="2:2">
      <c r="B34423">
        <f t="shared" si="746"/>
        <v>17</v>
      </c>
    </row>
    <row r="34424" spans="2:2">
      <c r="B34424">
        <f t="shared" si="746"/>
        <v>17</v>
      </c>
    </row>
    <row r="34425" spans="2:2">
      <c r="B34425">
        <f t="shared" si="746"/>
        <v>17</v>
      </c>
    </row>
    <row r="34426" spans="2:2">
      <c r="B34426">
        <f t="shared" si="746"/>
        <v>17</v>
      </c>
    </row>
    <row r="34427" spans="2:2">
      <c r="B34427">
        <f t="shared" si="746"/>
        <v>17</v>
      </c>
    </row>
    <row r="34428" spans="2:2">
      <c r="B34428">
        <f t="shared" si="746"/>
        <v>17</v>
      </c>
    </row>
    <row r="34429" spans="2:2">
      <c r="B34429">
        <f t="shared" si="746"/>
        <v>17</v>
      </c>
    </row>
    <row r="34430" spans="2:2">
      <c r="B34430">
        <f t="shared" si="746"/>
        <v>17</v>
      </c>
    </row>
    <row r="34431" spans="2:2">
      <c r="B34431">
        <f t="shared" si="746"/>
        <v>17</v>
      </c>
    </row>
    <row r="34432" spans="2:2">
      <c r="B34432">
        <f t="shared" si="746"/>
        <v>17</v>
      </c>
    </row>
    <row r="34433" spans="2:2">
      <c r="B34433">
        <f t="shared" si="746"/>
        <v>17</v>
      </c>
    </row>
    <row r="34434" spans="2:2">
      <c r="B34434">
        <f t="shared" si="746"/>
        <v>17</v>
      </c>
    </row>
    <row r="34435" spans="2:2">
      <c r="B34435">
        <f t="shared" si="746"/>
        <v>17</v>
      </c>
    </row>
    <row r="34436" spans="2:2">
      <c r="B34436">
        <f t="shared" si="746"/>
        <v>17</v>
      </c>
    </row>
    <row r="34437" spans="2:2">
      <c r="B34437">
        <f t="shared" ref="B34437:B34500" si="747">+IF(F34436=44085,B34436+1,B34436)</f>
        <v>17</v>
      </c>
    </row>
    <row r="34438" spans="2:2">
      <c r="B34438">
        <f t="shared" si="747"/>
        <v>17</v>
      </c>
    </row>
    <row r="34439" spans="2:2">
      <c r="B34439">
        <f t="shared" si="747"/>
        <v>17</v>
      </c>
    </row>
    <row r="34440" spans="2:2">
      <c r="B34440">
        <f t="shared" si="747"/>
        <v>17</v>
      </c>
    </row>
    <row r="34441" spans="2:2">
      <c r="B34441">
        <f t="shared" si="747"/>
        <v>17</v>
      </c>
    </row>
    <row r="34442" spans="2:2">
      <c r="B34442">
        <f t="shared" si="747"/>
        <v>17</v>
      </c>
    </row>
    <row r="34443" spans="2:2">
      <c r="B34443">
        <f t="shared" si="747"/>
        <v>17</v>
      </c>
    </row>
    <row r="34444" spans="2:2">
      <c r="B34444">
        <f t="shared" si="747"/>
        <v>17</v>
      </c>
    </row>
    <row r="34445" spans="2:2">
      <c r="B34445">
        <f t="shared" si="747"/>
        <v>17</v>
      </c>
    </row>
    <row r="34446" spans="2:2">
      <c r="B34446">
        <f t="shared" si="747"/>
        <v>17</v>
      </c>
    </row>
    <row r="34447" spans="2:2">
      <c r="B34447">
        <f t="shared" si="747"/>
        <v>17</v>
      </c>
    </row>
    <row r="34448" spans="2:2">
      <c r="B34448">
        <f t="shared" si="747"/>
        <v>17</v>
      </c>
    </row>
    <row r="34449" spans="2:2">
      <c r="B34449">
        <f t="shared" si="747"/>
        <v>17</v>
      </c>
    </row>
    <row r="34450" spans="2:2">
      <c r="B34450">
        <f t="shared" si="747"/>
        <v>17</v>
      </c>
    </row>
    <row r="34451" spans="2:2">
      <c r="B34451">
        <f t="shared" si="747"/>
        <v>17</v>
      </c>
    </row>
    <row r="34452" spans="2:2">
      <c r="B34452">
        <f t="shared" si="747"/>
        <v>17</v>
      </c>
    </row>
    <row r="34453" spans="2:2">
      <c r="B34453">
        <f t="shared" si="747"/>
        <v>17</v>
      </c>
    </row>
    <row r="34454" spans="2:2">
      <c r="B34454">
        <f t="shared" si="747"/>
        <v>17</v>
      </c>
    </row>
    <row r="34455" spans="2:2">
      <c r="B34455">
        <f t="shared" si="747"/>
        <v>17</v>
      </c>
    </row>
    <row r="34456" spans="2:2">
      <c r="B34456">
        <f t="shared" si="747"/>
        <v>17</v>
      </c>
    </row>
    <row r="34457" spans="2:2">
      <c r="B34457">
        <f t="shared" si="747"/>
        <v>17</v>
      </c>
    </row>
    <row r="34458" spans="2:2">
      <c r="B34458">
        <f t="shared" si="747"/>
        <v>17</v>
      </c>
    </row>
    <row r="34459" spans="2:2">
      <c r="B34459">
        <f t="shared" si="747"/>
        <v>17</v>
      </c>
    </row>
    <row r="34460" spans="2:2">
      <c r="B34460">
        <f t="shared" si="747"/>
        <v>17</v>
      </c>
    </row>
    <row r="34461" spans="2:2">
      <c r="B34461">
        <f t="shared" si="747"/>
        <v>17</v>
      </c>
    </row>
    <row r="34462" spans="2:2">
      <c r="B34462">
        <f t="shared" si="747"/>
        <v>17</v>
      </c>
    </row>
    <row r="34463" spans="2:2">
      <c r="B34463">
        <f t="shared" si="747"/>
        <v>17</v>
      </c>
    </row>
    <row r="34464" spans="2:2">
      <c r="B34464">
        <f t="shared" si="747"/>
        <v>17</v>
      </c>
    </row>
    <row r="34465" spans="2:2">
      <c r="B34465">
        <f t="shared" si="747"/>
        <v>17</v>
      </c>
    </row>
    <row r="34466" spans="2:2">
      <c r="B34466">
        <f t="shared" si="747"/>
        <v>17</v>
      </c>
    </row>
    <row r="34467" spans="2:2">
      <c r="B34467">
        <f t="shared" si="747"/>
        <v>17</v>
      </c>
    </row>
    <row r="34468" spans="2:2">
      <c r="B34468">
        <f t="shared" si="747"/>
        <v>17</v>
      </c>
    </row>
    <row r="34469" spans="2:2">
      <c r="B34469">
        <f t="shared" si="747"/>
        <v>17</v>
      </c>
    </row>
    <row r="34470" spans="2:2">
      <c r="B34470">
        <f t="shared" si="747"/>
        <v>17</v>
      </c>
    </row>
    <row r="34471" spans="2:2">
      <c r="B34471">
        <f t="shared" si="747"/>
        <v>17</v>
      </c>
    </row>
    <row r="34472" spans="2:2">
      <c r="B34472">
        <f t="shared" si="747"/>
        <v>17</v>
      </c>
    </row>
    <row r="34473" spans="2:2">
      <c r="B34473">
        <f t="shared" si="747"/>
        <v>17</v>
      </c>
    </row>
    <row r="34474" spans="2:2">
      <c r="B34474">
        <f t="shared" si="747"/>
        <v>17</v>
      </c>
    </row>
    <row r="34475" spans="2:2">
      <c r="B34475">
        <f t="shared" si="747"/>
        <v>17</v>
      </c>
    </row>
    <row r="34476" spans="2:2">
      <c r="B34476">
        <f t="shared" si="747"/>
        <v>17</v>
      </c>
    </row>
    <row r="34477" spans="2:2">
      <c r="B34477">
        <f t="shared" si="747"/>
        <v>17</v>
      </c>
    </row>
    <row r="34478" spans="2:2">
      <c r="B34478">
        <f t="shared" si="747"/>
        <v>17</v>
      </c>
    </row>
    <row r="34479" spans="2:2">
      <c r="B34479">
        <f t="shared" si="747"/>
        <v>17</v>
      </c>
    </row>
    <row r="34480" spans="2:2">
      <c r="B34480">
        <f t="shared" si="747"/>
        <v>17</v>
      </c>
    </row>
    <row r="34481" spans="2:2">
      <c r="B34481">
        <f t="shared" si="747"/>
        <v>17</v>
      </c>
    </row>
    <row r="34482" spans="2:2">
      <c r="B34482">
        <f t="shared" si="747"/>
        <v>17</v>
      </c>
    </row>
    <row r="34483" spans="2:2">
      <c r="B34483">
        <f t="shared" si="747"/>
        <v>17</v>
      </c>
    </row>
    <row r="34484" spans="2:2">
      <c r="B34484">
        <f t="shared" si="747"/>
        <v>17</v>
      </c>
    </row>
    <row r="34485" spans="2:2">
      <c r="B34485">
        <f t="shared" si="747"/>
        <v>17</v>
      </c>
    </row>
    <row r="34486" spans="2:2">
      <c r="B34486">
        <f t="shared" si="747"/>
        <v>17</v>
      </c>
    </row>
    <row r="34487" spans="2:2">
      <c r="B34487">
        <f t="shared" si="747"/>
        <v>17</v>
      </c>
    </row>
    <row r="34488" spans="2:2">
      <c r="B34488">
        <f t="shared" si="747"/>
        <v>17</v>
      </c>
    </row>
    <row r="34489" spans="2:2">
      <c r="B34489">
        <f t="shared" si="747"/>
        <v>17</v>
      </c>
    </row>
    <row r="34490" spans="2:2">
      <c r="B34490">
        <f t="shared" si="747"/>
        <v>17</v>
      </c>
    </row>
    <row r="34491" spans="2:2">
      <c r="B34491">
        <f t="shared" si="747"/>
        <v>17</v>
      </c>
    </row>
    <row r="34492" spans="2:2">
      <c r="B34492">
        <f t="shared" si="747"/>
        <v>17</v>
      </c>
    </row>
    <row r="34493" spans="2:2">
      <c r="B34493">
        <f t="shared" si="747"/>
        <v>17</v>
      </c>
    </row>
    <row r="34494" spans="2:2">
      <c r="B34494">
        <f t="shared" si="747"/>
        <v>17</v>
      </c>
    </row>
    <row r="34495" spans="2:2">
      <c r="B34495">
        <f t="shared" si="747"/>
        <v>17</v>
      </c>
    </row>
    <row r="34496" spans="2:2">
      <c r="B34496">
        <f t="shared" si="747"/>
        <v>17</v>
      </c>
    </row>
    <row r="34497" spans="2:2">
      <c r="B34497">
        <f t="shared" si="747"/>
        <v>17</v>
      </c>
    </row>
    <row r="34498" spans="2:2">
      <c r="B34498">
        <f t="shared" si="747"/>
        <v>17</v>
      </c>
    </row>
    <row r="34499" spans="2:2">
      <c r="B34499">
        <f t="shared" si="747"/>
        <v>17</v>
      </c>
    </row>
    <row r="34500" spans="2:2">
      <c r="B34500">
        <f t="shared" si="747"/>
        <v>17</v>
      </c>
    </row>
    <row r="34501" spans="2:2">
      <c r="B34501">
        <f t="shared" ref="B34501:B34564" si="748">+IF(F34500=44085,B34500+1,B34500)</f>
        <v>17</v>
      </c>
    </row>
    <row r="34502" spans="2:2">
      <c r="B34502">
        <f t="shared" si="748"/>
        <v>17</v>
      </c>
    </row>
    <row r="34503" spans="2:2">
      <c r="B34503">
        <f t="shared" si="748"/>
        <v>17</v>
      </c>
    </row>
    <row r="34504" spans="2:2">
      <c r="B34504">
        <f t="shared" si="748"/>
        <v>17</v>
      </c>
    </row>
    <row r="34505" spans="2:2">
      <c r="B34505">
        <f t="shared" si="748"/>
        <v>17</v>
      </c>
    </row>
    <row r="34506" spans="2:2">
      <c r="B34506">
        <f t="shared" si="748"/>
        <v>17</v>
      </c>
    </row>
    <row r="34507" spans="2:2">
      <c r="B34507">
        <f t="shared" si="748"/>
        <v>17</v>
      </c>
    </row>
    <row r="34508" spans="2:2">
      <c r="B34508">
        <f t="shared" si="748"/>
        <v>17</v>
      </c>
    </row>
    <row r="34509" spans="2:2">
      <c r="B34509">
        <f t="shared" si="748"/>
        <v>17</v>
      </c>
    </row>
    <row r="34510" spans="2:2">
      <c r="B34510">
        <f t="shared" si="748"/>
        <v>17</v>
      </c>
    </row>
    <row r="34511" spans="2:2">
      <c r="B34511">
        <f t="shared" si="748"/>
        <v>17</v>
      </c>
    </row>
    <row r="34512" spans="2:2">
      <c r="B34512">
        <f t="shared" si="748"/>
        <v>17</v>
      </c>
    </row>
    <row r="34513" spans="2:2">
      <c r="B34513">
        <f t="shared" si="748"/>
        <v>17</v>
      </c>
    </row>
    <row r="34514" spans="2:2">
      <c r="B34514">
        <f t="shared" si="748"/>
        <v>17</v>
      </c>
    </row>
    <row r="34515" spans="2:2">
      <c r="B34515">
        <f t="shared" si="748"/>
        <v>17</v>
      </c>
    </row>
    <row r="34516" spans="2:2">
      <c r="B34516">
        <f t="shared" si="748"/>
        <v>17</v>
      </c>
    </row>
    <row r="34517" spans="2:2">
      <c r="B34517">
        <f t="shared" si="748"/>
        <v>17</v>
      </c>
    </row>
    <row r="34518" spans="2:2">
      <c r="B34518">
        <f t="shared" si="748"/>
        <v>17</v>
      </c>
    </row>
    <row r="34519" spans="2:2">
      <c r="B34519">
        <f t="shared" si="748"/>
        <v>17</v>
      </c>
    </row>
    <row r="34520" spans="2:2">
      <c r="B34520">
        <f t="shared" si="748"/>
        <v>17</v>
      </c>
    </row>
    <row r="34521" spans="2:2">
      <c r="B34521">
        <f t="shared" si="748"/>
        <v>17</v>
      </c>
    </row>
    <row r="34522" spans="2:2">
      <c r="B34522">
        <f t="shared" si="748"/>
        <v>17</v>
      </c>
    </row>
    <row r="34523" spans="2:2">
      <c r="B34523">
        <f t="shared" si="748"/>
        <v>17</v>
      </c>
    </row>
    <row r="34524" spans="2:2">
      <c r="B34524">
        <f t="shared" si="748"/>
        <v>17</v>
      </c>
    </row>
    <row r="34525" spans="2:2">
      <c r="B34525">
        <f t="shared" si="748"/>
        <v>17</v>
      </c>
    </row>
    <row r="34526" spans="2:2">
      <c r="B34526">
        <f t="shared" si="748"/>
        <v>17</v>
      </c>
    </row>
    <row r="34527" spans="2:2">
      <c r="B34527">
        <f t="shared" si="748"/>
        <v>17</v>
      </c>
    </row>
    <row r="34528" spans="2:2">
      <c r="B34528">
        <f t="shared" si="748"/>
        <v>17</v>
      </c>
    </row>
    <row r="34529" spans="2:2">
      <c r="B34529">
        <f t="shared" si="748"/>
        <v>17</v>
      </c>
    </row>
    <row r="34530" spans="2:2">
      <c r="B34530">
        <f t="shared" si="748"/>
        <v>17</v>
      </c>
    </row>
    <row r="34531" spans="2:2">
      <c r="B34531">
        <f t="shared" si="748"/>
        <v>17</v>
      </c>
    </row>
    <row r="34532" spans="2:2">
      <c r="B34532">
        <f t="shared" si="748"/>
        <v>17</v>
      </c>
    </row>
    <row r="34533" spans="2:2">
      <c r="B34533">
        <f t="shared" si="748"/>
        <v>17</v>
      </c>
    </row>
    <row r="34534" spans="2:2">
      <c r="B34534">
        <f t="shared" si="748"/>
        <v>17</v>
      </c>
    </row>
    <row r="34535" spans="2:2">
      <c r="B34535">
        <f t="shared" si="748"/>
        <v>17</v>
      </c>
    </row>
    <row r="34536" spans="2:2">
      <c r="B34536">
        <f t="shared" si="748"/>
        <v>17</v>
      </c>
    </row>
    <row r="34537" spans="2:2">
      <c r="B34537">
        <f t="shared" si="748"/>
        <v>17</v>
      </c>
    </row>
    <row r="34538" spans="2:2">
      <c r="B34538">
        <f t="shared" si="748"/>
        <v>17</v>
      </c>
    </row>
    <row r="34539" spans="2:2">
      <c r="B34539">
        <f t="shared" si="748"/>
        <v>17</v>
      </c>
    </row>
    <row r="34540" spans="2:2">
      <c r="B34540">
        <f t="shared" si="748"/>
        <v>17</v>
      </c>
    </row>
    <row r="34541" spans="2:2">
      <c r="B34541">
        <f t="shared" si="748"/>
        <v>17</v>
      </c>
    </row>
    <row r="34542" spans="2:2">
      <c r="B34542">
        <f t="shared" si="748"/>
        <v>17</v>
      </c>
    </row>
    <row r="34543" spans="2:2">
      <c r="B34543">
        <f t="shared" si="748"/>
        <v>17</v>
      </c>
    </row>
    <row r="34544" spans="2:2">
      <c r="B34544">
        <f t="shared" si="748"/>
        <v>17</v>
      </c>
    </row>
    <row r="34545" spans="2:2">
      <c r="B34545">
        <f t="shared" si="748"/>
        <v>17</v>
      </c>
    </row>
    <row r="34546" spans="2:2">
      <c r="B34546">
        <f t="shared" si="748"/>
        <v>17</v>
      </c>
    </row>
    <row r="34547" spans="2:2">
      <c r="B34547">
        <f t="shared" si="748"/>
        <v>17</v>
      </c>
    </row>
    <row r="34548" spans="2:2">
      <c r="B34548">
        <f t="shared" si="748"/>
        <v>17</v>
      </c>
    </row>
    <row r="34549" spans="2:2">
      <c r="B34549">
        <f t="shared" si="748"/>
        <v>17</v>
      </c>
    </row>
    <row r="34550" spans="2:2">
      <c r="B34550">
        <f t="shared" si="748"/>
        <v>17</v>
      </c>
    </row>
    <row r="34551" spans="2:2">
      <c r="B34551">
        <f t="shared" si="748"/>
        <v>17</v>
      </c>
    </row>
    <row r="34552" spans="2:2">
      <c r="B34552">
        <f t="shared" si="748"/>
        <v>17</v>
      </c>
    </row>
    <row r="34553" spans="2:2">
      <c r="B34553">
        <f t="shared" si="748"/>
        <v>17</v>
      </c>
    </row>
    <row r="34554" spans="2:2">
      <c r="B34554">
        <f t="shared" si="748"/>
        <v>17</v>
      </c>
    </row>
    <row r="34555" spans="2:2">
      <c r="B34555">
        <f t="shared" si="748"/>
        <v>17</v>
      </c>
    </row>
    <row r="34556" spans="2:2">
      <c r="B34556">
        <f t="shared" si="748"/>
        <v>17</v>
      </c>
    </row>
    <row r="34557" spans="2:2">
      <c r="B34557">
        <f t="shared" si="748"/>
        <v>17</v>
      </c>
    </row>
    <row r="34558" spans="2:2">
      <c r="B34558">
        <f t="shared" si="748"/>
        <v>17</v>
      </c>
    </row>
    <row r="34559" spans="2:2">
      <c r="B34559">
        <f t="shared" si="748"/>
        <v>17</v>
      </c>
    </row>
    <row r="34560" spans="2:2">
      <c r="B34560">
        <f t="shared" si="748"/>
        <v>17</v>
      </c>
    </row>
    <row r="34561" spans="2:2">
      <c r="B34561">
        <f t="shared" si="748"/>
        <v>17</v>
      </c>
    </row>
    <row r="34562" spans="2:2">
      <c r="B34562">
        <f t="shared" si="748"/>
        <v>17</v>
      </c>
    </row>
    <row r="34563" spans="2:2">
      <c r="B34563">
        <f t="shared" si="748"/>
        <v>17</v>
      </c>
    </row>
    <row r="34564" spans="2:2">
      <c r="B34564">
        <f t="shared" si="748"/>
        <v>17</v>
      </c>
    </row>
    <row r="34565" spans="2:2">
      <c r="B34565">
        <f t="shared" ref="B34565:B34628" si="749">+IF(F34564=44085,B34564+1,B34564)</f>
        <v>17</v>
      </c>
    </row>
    <row r="34566" spans="2:2">
      <c r="B34566">
        <f t="shared" si="749"/>
        <v>17</v>
      </c>
    </row>
    <row r="34567" spans="2:2">
      <c r="B34567">
        <f t="shared" si="749"/>
        <v>17</v>
      </c>
    </row>
    <row r="34568" spans="2:2">
      <c r="B34568">
        <f t="shared" si="749"/>
        <v>17</v>
      </c>
    </row>
    <row r="34569" spans="2:2">
      <c r="B34569">
        <f t="shared" si="749"/>
        <v>17</v>
      </c>
    </row>
    <row r="34570" spans="2:2">
      <c r="B34570">
        <f t="shared" si="749"/>
        <v>17</v>
      </c>
    </row>
    <row r="34571" spans="2:2">
      <c r="B34571">
        <f t="shared" si="749"/>
        <v>17</v>
      </c>
    </row>
    <row r="34572" spans="2:2">
      <c r="B34572">
        <f t="shared" si="749"/>
        <v>17</v>
      </c>
    </row>
    <row r="34573" spans="2:2">
      <c r="B34573">
        <f t="shared" si="749"/>
        <v>17</v>
      </c>
    </row>
    <row r="34574" spans="2:2">
      <c r="B34574">
        <f t="shared" si="749"/>
        <v>17</v>
      </c>
    </row>
    <row r="34575" spans="2:2">
      <c r="B34575">
        <f t="shared" si="749"/>
        <v>17</v>
      </c>
    </row>
    <row r="34576" spans="2:2">
      <c r="B34576">
        <f t="shared" si="749"/>
        <v>17</v>
      </c>
    </row>
    <row r="34577" spans="2:2">
      <c r="B34577">
        <f t="shared" si="749"/>
        <v>17</v>
      </c>
    </row>
    <row r="34578" spans="2:2">
      <c r="B34578">
        <f t="shared" si="749"/>
        <v>17</v>
      </c>
    </row>
    <row r="34579" spans="2:2">
      <c r="B34579">
        <f t="shared" si="749"/>
        <v>17</v>
      </c>
    </row>
    <row r="34580" spans="2:2">
      <c r="B34580">
        <f t="shared" si="749"/>
        <v>17</v>
      </c>
    </row>
    <row r="34581" spans="2:2">
      <c r="B34581">
        <f t="shared" si="749"/>
        <v>17</v>
      </c>
    </row>
    <row r="34582" spans="2:2">
      <c r="B34582">
        <f t="shared" si="749"/>
        <v>17</v>
      </c>
    </row>
    <row r="34583" spans="2:2">
      <c r="B34583">
        <f t="shared" si="749"/>
        <v>17</v>
      </c>
    </row>
    <row r="34584" spans="2:2">
      <c r="B34584">
        <f t="shared" si="749"/>
        <v>17</v>
      </c>
    </row>
    <row r="34585" spans="2:2">
      <c r="B34585">
        <f t="shared" si="749"/>
        <v>17</v>
      </c>
    </row>
    <row r="34586" spans="2:2">
      <c r="B34586">
        <f t="shared" si="749"/>
        <v>17</v>
      </c>
    </row>
    <row r="34587" spans="2:2">
      <c r="B34587">
        <f t="shared" si="749"/>
        <v>17</v>
      </c>
    </row>
    <row r="34588" spans="2:2">
      <c r="B34588">
        <f t="shared" si="749"/>
        <v>17</v>
      </c>
    </row>
    <row r="34589" spans="2:2">
      <c r="B34589">
        <f t="shared" si="749"/>
        <v>17</v>
      </c>
    </row>
    <row r="34590" spans="2:2">
      <c r="B34590">
        <f t="shared" si="749"/>
        <v>17</v>
      </c>
    </row>
    <row r="34591" spans="2:2">
      <c r="B34591">
        <f t="shared" si="749"/>
        <v>17</v>
      </c>
    </row>
    <row r="34592" spans="2:2">
      <c r="B34592">
        <f t="shared" si="749"/>
        <v>17</v>
      </c>
    </row>
    <row r="34593" spans="2:2">
      <c r="B34593">
        <f t="shared" si="749"/>
        <v>17</v>
      </c>
    </row>
    <row r="34594" spans="2:2">
      <c r="B34594">
        <f t="shared" si="749"/>
        <v>17</v>
      </c>
    </row>
    <row r="34595" spans="2:2">
      <c r="B34595">
        <f t="shared" si="749"/>
        <v>17</v>
      </c>
    </row>
    <row r="34596" spans="2:2">
      <c r="B34596">
        <f t="shared" si="749"/>
        <v>17</v>
      </c>
    </row>
    <row r="34597" spans="2:2">
      <c r="B34597">
        <f t="shared" si="749"/>
        <v>17</v>
      </c>
    </row>
    <row r="34598" spans="2:2">
      <c r="B34598">
        <f t="shared" si="749"/>
        <v>17</v>
      </c>
    </row>
    <row r="34599" spans="2:2">
      <c r="B34599">
        <f t="shared" si="749"/>
        <v>17</v>
      </c>
    </row>
    <row r="34600" spans="2:2">
      <c r="B34600">
        <f t="shared" si="749"/>
        <v>17</v>
      </c>
    </row>
    <row r="34601" spans="2:2">
      <c r="B34601">
        <f t="shared" si="749"/>
        <v>17</v>
      </c>
    </row>
    <row r="34602" spans="2:2">
      <c r="B34602">
        <f t="shared" si="749"/>
        <v>17</v>
      </c>
    </row>
    <row r="34603" spans="2:2">
      <c r="B34603">
        <f t="shared" si="749"/>
        <v>17</v>
      </c>
    </row>
    <row r="34604" spans="2:2">
      <c r="B34604">
        <f t="shared" si="749"/>
        <v>17</v>
      </c>
    </row>
    <row r="34605" spans="2:2">
      <c r="B34605">
        <f t="shared" si="749"/>
        <v>17</v>
      </c>
    </row>
    <row r="34606" spans="2:2">
      <c r="B34606">
        <f t="shared" si="749"/>
        <v>17</v>
      </c>
    </row>
    <row r="34607" spans="2:2">
      <c r="B34607">
        <f t="shared" si="749"/>
        <v>17</v>
      </c>
    </row>
    <row r="34608" spans="2:2">
      <c r="B34608">
        <f t="shared" si="749"/>
        <v>17</v>
      </c>
    </row>
    <row r="34609" spans="2:2">
      <c r="B34609">
        <f t="shared" si="749"/>
        <v>17</v>
      </c>
    </row>
    <row r="34610" spans="2:2">
      <c r="B34610">
        <f t="shared" si="749"/>
        <v>17</v>
      </c>
    </row>
    <row r="34611" spans="2:2">
      <c r="B34611">
        <f t="shared" si="749"/>
        <v>17</v>
      </c>
    </row>
    <row r="34612" spans="2:2">
      <c r="B34612">
        <f t="shared" si="749"/>
        <v>17</v>
      </c>
    </row>
    <row r="34613" spans="2:2">
      <c r="B34613">
        <f t="shared" si="749"/>
        <v>17</v>
      </c>
    </row>
    <row r="34614" spans="2:2">
      <c r="B34614">
        <f t="shared" si="749"/>
        <v>17</v>
      </c>
    </row>
    <row r="34615" spans="2:2">
      <c r="B34615">
        <f t="shared" si="749"/>
        <v>17</v>
      </c>
    </row>
    <row r="34616" spans="2:2">
      <c r="B34616">
        <f t="shared" si="749"/>
        <v>17</v>
      </c>
    </row>
    <row r="34617" spans="2:2">
      <c r="B34617">
        <f t="shared" si="749"/>
        <v>17</v>
      </c>
    </row>
    <row r="34618" spans="2:2">
      <c r="B34618">
        <f t="shared" si="749"/>
        <v>17</v>
      </c>
    </row>
    <row r="34619" spans="2:2">
      <c r="B34619">
        <f t="shared" si="749"/>
        <v>17</v>
      </c>
    </row>
    <row r="34620" spans="2:2">
      <c r="B34620">
        <f t="shared" si="749"/>
        <v>17</v>
      </c>
    </row>
    <row r="34621" spans="2:2">
      <c r="B34621">
        <f t="shared" si="749"/>
        <v>17</v>
      </c>
    </row>
    <row r="34622" spans="2:2">
      <c r="B34622">
        <f t="shared" si="749"/>
        <v>17</v>
      </c>
    </row>
    <row r="34623" spans="2:2">
      <c r="B34623">
        <f t="shared" si="749"/>
        <v>17</v>
      </c>
    </row>
    <row r="34624" spans="2:2">
      <c r="B34624">
        <f t="shared" si="749"/>
        <v>17</v>
      </c>
    </row>
    <row r="34625" spans="2:2">
      <c r="B34625">
        <f t="shared" si="749"/>
        <v>17</v>
      </c>
    </row>
    <row r="34626" spans="2:2">
      <c r="B34626">
        <f t="shared" si="749"/>
        <v>17</v>
      </c>
    </row>
    <row r="34627" spans="2:2">
      <c r="B34627">
        <f t="shared" si="749"/>
        <v>17</v>
      </c>
    </row>
    <row r="34628" spans="2:2">
      <c r="B34628">
        <f t="shared" si="749"/>
        <v>17</v>
      </c>
    </row>
    <row r="34629" spans="2:2">
      <c r="B34629">
        <f t="shared" ref="B34629:B34692" si="750">+IF(F34628=44085,B34628+1,B34628)</f>
        <v>17</v>
      </c>
    </row>
    <row r="34630" spans="2:2">
      <c r="B34630">
        <f t="shared" si="750"/>
        <v>17</v>
      </c>
    </row>
    <row r="34631" spans="2:2">
      <c r="B34631">
        <f t="shared" si="750"/>
        <v>17</v>
      </c>
    </row>
    <row r="34632" spans="2:2">
      <c r="B34632">
        <f t="shared" si="750"/>
        <v>17</v>
      </c>
    </row>
    <row r="34633" spans="2:2">
      <c r="B34633">
        <f t="shared" si="750"/>
        <v>17</v>
      </c>
    </row>
    <row r="34634" spans="2:2">
      <c r="B34634">
        <f t="shared" si="750"/>
        <v>17</v>
      </c>
    </row>
    <row r="34635" spans="2:2">
      <c r="B34635">
        <f t="shared" si="750"/>
        <v>17</v>
      </c>
    </row>
    <row r="34636" spans="2:2">
      <c r="B34636">
        <f t="shared" si="750"/>
        <v>17</v>
      </c>
    </row>
    <row r="34637" spans="2:2">
      <c r="B34637">
        <f t="shared" si="750"/>
        <v>17</v>
      </c>
    </row>
    <row r="34638" spans="2:2">
      <c r="B34638">
        <f t="shared" si="750"/>
        <v>17</v>
      </c>
    </row>
    <row r="34639" spans="2:2">
      <c r="B34639">
        <f t="shared" si="750"/>
        <v>17</v>
      </c>
    </row>
    <row r="34640" spans="2:2">
      <c r="B34640">
        <f t="shared" si="750"/>
        <v>17</v>
      </c>
    </row>
    <row r="34641" spans="2:2">
      <c r="B34641">
        <f t="shared" si="750"/>
        <v>17</v>
      </c>
    </row>
    <row r="34642" spans="2:2">
      <c r="B34642">
        <f t="shared" si="750"/>
        <v>17</v>
      </c>
    </row>
    <row r="34643" spans="2:2">
      <c r="B34643">
        <f t="shared" si="750"/>
        <v>17</v>
      </c>
    </row>
    <row r="34644" spans="2:2">
      <c r="B34644">
        <f t="shared" si="750"/>
        <v>17</v>
      </c>
    </row>
    <row r="34645" spans="2:2">
      <c r="B34645">
        <f t="shared" si="750"/>
        <v>17</v>
      </c>
    </row>
    <row r="34646" spans="2:2">
      <c r="B34646">
        <f t="shared" si="750"/>
        <v>17</v>
      </c>
    </row>
    <row r="34647" spans="2:2">
      <c r="B34647">
        <f t="shared" si="750"/>
        <v>17</v>
      </c>
    </row>
    <row r="34648" spans="2:2">
      <c r="B34648">
        <f t="shared" si="750"/>
        <v>17</v>
      </c>
    </row>
    <row r="34649" spans="2:2">
      <c r="B34649">
        <f t="shared" si="750"/>
        <v>17</v>
      </c>
    </row>
    <row r="34650" spans="2:2">
      <c r="B34650">
        <f t="shared" si="750"/>
        <v>17</v>
      </c>
    </row>
    <row r="34651" spans="2:2">
      <c r="B34651">
        <f t="shared" si="750"/>
        <v>17</v>
      </c>
    </row>
    <row r="34652" spans="2:2">
      <c r="B34652">
        <f t="shared" si="750"/>
        <v>17</v>
      </c>
    </row>
    <row r="34653" spans="2:2">
      <c r="B34653">
        <f t="shared" si="750"/>
        <v>17</v>
      </c>
    </row>
    <row r="34654" spans="2:2">
      <c r="B34654">
        <f t="shared" si="750"/>
        <v>17</v>
      </c>
    </row>
    <row r="34655" spans="2:2">
      <c r="B34655">
        <f t="shared" si="750"/>
        <v>17</v>
      </c>
    </row>
    <row r="34656" spans="2:2">
      <c r="B34656">
        <f t="shared" si="750"/>
        <v>17</v>
      </c>
    </row>
    <row r="34657" spans="2:2">
      <c r="B34657">
        <f t="shared" si="750"/>
        <v>17</v>
      </c>
    </row>
    <row r="34658" spans="2:2">
      <c r="B34658">
        <f t="shared" si="750"/>
        <v>17</v>
      </c>
    </row>
    <row r="34659" spans="2:2">
      <c r="B34659">
        <f t="shared" si="750"/>
        <v>17</v>
      </c>
    </row>
    <row r="34660" spans="2:2">
      <c r="B34660">
        <f t="shared" si="750"/>
        <v>17</v>
      </c>
    </row>
    <row r="34661" spans="2:2">
      <c r="B34661">
        <f t="shared" si="750"/>
        <v>17</v>
      </c>
    </row>
    <row r="34662" spans="2:2">
      <c r="B34662">
        <f t="shared" si="750"/>
        <v>17</v>
      </c>
    </row>
    <row r="34663" spans="2:2">
      <c r="B34663">
        <f t="shared" si="750"/>
        <v>17</v>
      </c>
    </row>
    <row r="34664" spans="2:2">
      <c r="B34664">
        <f t="shared" si="750"/>
        <v>17</v>
      </c>
    </row>
    <row r="34665" spans="2:2">
      <c r="B34665">
        <f t="shared" si="750"/>
        <v>17</v>
      </c>
    </row>
    <row r="34666" spans="2:2">
      <c r="B34666">
        <f t="shared" si="750"/>
        <v>17</v>
      </c>
    </row>
    <row r="34667" spans="2:2">
      <c r="B34667">
        <f t="shared" si="750"/>
        <v>17</v>
      </c>
    </row>
    <row r="34668" spans="2:2">
      <c r="B34668">
        <f t="shared" si="750"/>
        <v>17</v>
      </c>
    </row>
    <row r="34669" spans="2:2">
      <c r="B34669">
        <f t="shared" si="750"/>
        <v>17</v>
      </c>
    </row>
    <row r="34670" spans="2:2">
      <c r="B34670">
        <f t="shared" si="750"/>
        <v>17</v>
      </c>
    </row>
    <row r="34671" spans="2:2">
      <c r="B34671">
        <f t="shared" si="750"/>
        <v>17</v>
      </c>
    </row>
    <row r="34672" spans="2:2">
      <c r="B34672">
        <f t="shared" si="750"/>
        <v>17</v>
      </c>
    </row>
    <row r="34673" spans="2:2">
      <c r="B34673">
        <f t="shared" si="750"/>
        <v>17</v>
      </c>
    </row>
    <row r="34674" spans="2:2">
      <c r="B34674">
        <f t="shared" si="750"/>
        <v>17</v>
      </c>
    </row>
    <row r="34675" spans="2:2">
      <c r="B34675">
        <f t="shared" si="750"/>
        <v>17</v>
      </c>
    </row>
    <row r="34676" spans="2:2">
      <c r="B34676">
        <f t="shared" si="750"/>
        <v>17</v>
      </c>
    </row>
    <row r="34677" spans="2:2">
      <c r="B34677">
        <f t="shared" si="750"/>
        <v>17</v>
      </c>
    </row>
    <row r="34678" spans="2:2">
      <c r="B34678">
        <f t="shared" si="750"/>
        <v>17</v>
      </c>
    </row>
    <row r="34679" spans="2:2">
      <c r="B34679">
        <f t="shared" si="750"/>
        <v>17</v>
      </c>
    </row>
    <row r="34680" spans="2:2">
      <c r="B34680">
        <f t="shared" si="750"/>
        <v>17</v>
      </c>
    </row>
    <row r="34681" spans="2:2">
      <c r="B34681">
        <f t="shared" si="750"/>
        <v>17</v>
      </c>
    </row>
    <row r="34682" spans="2:2">
      <c r="B34682">
        <f t="shared" si="750"/>
        <v>17</v>
      </c>
    </row>
    <row r="34683" spans="2:2">
      <c r="B34683">
        <f t="shared" si="750"/>
        <v>17</v>
      </c>
    </row>
    <row r="34684" spans="2:2">
      <c r="B34684">
        <f t="shared" si="750"/>
        <v>17</v>
      </c>
    </row>
    <row r="34685" spans="2:2">
      <c r="B34685">
        <f t="shared" si="750"/>
        <v>17</v>
      </c>
    </row>
    <row r="34686" spans="2:2">
      <c r="B34686">
        <f t="shared" si="750"/>
        <v>17</v>
      </c>
    </row>
    <row r="34687" spans="2:2">
      <c r="B34687">
        <f t="shared" si="750"/>
        <v>17</v>
      </c>
    </row>
    <row r="34688" spans="2:2">
      <c r="B34688">
        <f t="shared" si="750"/>
        <v>17</v>
      </c>
    </row>
    <row r="34689" spans="2:2">
      <c r="B34689">
        <f t="shared" si="750"/>
        <v>17</v>
      </c>
    </row>
    <row r="34690" spans="2:2">
      <c r="B34690">
        <f t="shared" si="750"/>
        <v>17</v>
      </c>
    </row>
    <row r="34691" spans="2:2">
      <c r="B34691">
        <f t="shared" si="750"/>
        <v>17</v>
      </c>
    </row>
    <row r="34692" spans="2:2">
      <c r="B34692">
        <f t="shared" si="750"/>
        <v>17</v>
      </c>
    </row>
    <row r="34693" spans="2:2">
      <c r="B34693">
        <f t="shared" ref="B34693:B34756" si="751">+IF(F34692=44085,B34692+1,B34692)</f>
        <v>17</v>
      </c>
    </row>
    <row r="34694" spans="2:2">
      <c r="B34694">
        <f t="shared" si="751"/>
        <v>17</v>
      </c>
    </row>
    <row r="34695" spans="2:2">
      <c r="B34695">
        <f t="shared" si="751"/>
        <v>17</v>
      </c>
    </row>
    <row r="34696" spans="2:2">
      <c r="B34696">
        <f t="shared" si="751"/>
        <v>17</v>
      </c>
    </row>
    <row r="34697" spans="2:2">
      <c r="B34697">
        <f t="shared" si="751"/>
        <v>17</v>
      </c>
    </row>
    <row r="34698" spans="2:2">
      <c r="B34698">
        <f t="shared" si="751"/>
        <v>17</v>
      </c>
    </row>
    <row r="34699" spans="2:2">
      <c r="B34699">
        <f t="shared" si="751"/>
        <v>17</v>
      </c>
    </row>
    <row r="34700" spans="2:2">
      <c r="B34700">
        <f t="shared" si="751"/>
        <v>17</v>
      </c>
    </row>
    <row r="34701" spans="2:2">
      <c r="B34701">
        <f t="shared" si="751"/>
        <v>17</v>
      </c>
    </row>
    <row r="34702" spans="2:2">
      <c r="B34702">
        <f t="shared" si="751"/>
        <v>17</v>
      </c>
    </row>
    <row r="34703" spans="2:2">
      <c r="B34703">
        <f t="shared" si="751"/>
        <v>17</v>
      </c>
    </row>
    <row r="34704" spans="2:2">
      <c r="B34704">
        <f t="shared" si="751"/>
        <v>17</v>
      </c>
    </row>
    <row r="34705" spans="2:2">
      <c r="B34705">
        <f t="shared" si="751"/>
        <v>17</v>
      </c>
    </row>
    <row r="34706" spans="2:2">
      <c r="B34706">
        <f t="shared" si="751"/>
        <v>17</v>
      </c>
    </row>
    <row r="34707" spans="2:2">
      <c r="B34707">
        <f t="shared" si="751"/>
        <v>17</v>
      </c>
    </row>
    <row r="34708" spans="2:2">
      <c r="B34708">
        <f t="shared" si="751"/>
        <v>17</v>
      </c>
    </row>
    <row r="34709" spans="2:2">
      <c r="B34709">
        <f t="shared" si="751"/>
        <v>17</v>
      </c>
    </row>
    <row r="34710" spans="2:2">
      <c r="B34710">
        <f t="shared" si="751"/>
        <v>17</v>
      </c>
    </row>
    <row r="34711" spans="2:2">
      <c r="B34711">
        <f t="shared" si="751"/>
        <v>17</v>
      </c>
    </row>
    <row r="34712" spans="2:2">
      <c r="B34712">
        <f t="shared" si="751"/>
        <v>17</v>
      </c>
    </row>
    <row r="34713" spans="2:2">
      <c r="B34713">
        <f t="shared" si="751"/>
        <v>17</v>
      </c>
    </row>
    <row r="34714" spans="2:2">
      <c r="B34714">
        <f t="shared" si="751"/>
        <v>17</v>
      </c>
    </row>
    <row r="34715" spans="2:2">
      <c r="B34715">
        <f t="shared" si="751"/>
        <v>17</v>
      </c>
    </row>
    <row r="34716" spans="2:2">
      <c r="B34716">
        <f t="shared" si="751"/>
        <v>17</v>
      </c>
    </row>
    <row r="34717" spans="2:2">
      <c r="B34717">
        <f t="shared" si="751"/>
        <v>17</v>
      </c>
    </row>
    <row r="34718" spans="2:2">
      <c r="B34718">
        <f t="shared" si="751"/>
        <v>17</v>
      </c>
    </row>
    <row r="34719" spans="2:2">
      <c r="B34719">
        <f t="shared" si="751"/>
        <v>17</v>
      </c>
    </row>
    <row r="34720" spans="2:2">
      <c r="B34720">
        <f t="shared" si="751"/>
        <v>17</v>
      </c>
    </row>
    <row r="34721" spans="2:2">
      <c r="B34721">
        <f t="shared" si="751"/>
        <v>17</v>
      </c>
    </row>
    <row r="34722" spans="2:2">
      <c r="B34722">
        <f t="shared" si="751"/>
        <v>17</v>
      </c>
    </row>
    <row r="34723" spans="2:2">
      <c r="B34723">
        <f t="shared" si="751"/>
        <v>17</v>
      </c>
    </row>
    <row r="34724" spans="2:2">
      <c r="B34724">
        <f t="shared" si="751"/>
        <v>17</v>
      </c>
    </row>
    <row r="34725" spans="2:2">
      <c r="B34725">
        <f t="shared" si="751"/>
        <v>17</v>
      </c>
    </row>
    <row r="34726" spans="2:2">
      <c r="B34726">
        <f t="shared" si="751"/>
        <v>17</v>
      </c>
    </row>
    <row r="34727" spans="2:2">
      <c r="B34727">
        <f t="shared" si="751"/>
        <v>17</v>
      </c>
    </row>
    <row r="34728" spans="2:2">
      <c r="B34728">
        <f t="shared" si="751"/>
        <v>17</v>
      </c>
    </row>
    <row r="34729" spans="2:2">
      <c r="B34729">
        <f t="shared" si="751"/>
        <v>17</v>
      </c>
    </row>
    <row r="34730" spans="2:2">
      <c r="B34730">
        <f t="shared" si="751"/>
        <v>17</v>
      </c>
    </row>
    <row r="34731" spans="2:2">
      <c r="B34731">
        <f t="shared" si="751"/>
        <v>17</v>
      </c>
    </row>
    <row r="34732" spans="2:2">
      <c r="B34732">
        <f t="shared" si="751"/>
        <v>17</v>
      </c>
    </row>
    <row r="34733" spans="2:2">
      <c r="B34733">
        <f t="shared" si="751"/>
        <v>17</v>
      </c>
    </row>
    <row r="34734" spans="2:2">
      <c r="B34734">
        <f t="shared" si="751"/>
        <v>17</v>
      </c>
    </row>
    <row r="34735" spans="2:2">
      <c r="B34735">
        <f t="shared" si="751"/>
        <v>17</v>
      </c>
    </row>
    <row r="34736" spans="2:2">
      <c r="B34736">
        <f t="shared" si="751"/>
        <v>17</v>
      </c>
    </row>
    <row r="34737" spans="2:2">
      <c r="B34737">
        <f t="shared" si="751"/>
        <v>17</v>
      </c>
    </row>
    <row r="34738" spans="2:2">
      <c r="B34738">
        <f t="shared" si="751"/>
        <v>17</v>
      </c>
    </row>
    <row r="34739" spans="2:2">
      <c r="B34739">
        <f t="shared" si="751"/>
        <v>17</v>
      </c>
    </row>
    <row r="34740" spans="2:2">
      <c r="B34740">
        <f t="shared" si="751"/>
        <v>17</v>
      </c>
    </row>
    <row r="34741" spans="2:2">
      <c r="B34741">
        <f t="shared" si="751"/>
        <v>17</v>
      </c>
    </row>
    <row r="34742" spans="2:2">
      <c r="B34742">
        <f t="shared" si="751"/>
        <v>17</v>
      </c>
    </row>
    <row r="34743" spans="2:2">
      <c r="B34743">
        <f t="shared" si="751"/>
        <v>17</v>
      </c>
    </row>
    <row r="34744" spans="2:2">
      <c r="B34744">
        <f t="shared" si="751"/>
        <v>17</v>
      </c>
    </row>
    <row r="34745" spans="2:2">
      <c r="B34745">
        <f t="shared" si="751"/>
        <v>17</v>
      </c>
    </row>
    <row r="34746" spans="2:2">
      <c r="B34746">
        <f t="shared" si="751"/>
        <v>17</v>
      </c>
    </row>
    <row r="34747" spans="2:2">
      <c r="B34747">
        <f t="shared" si="751"/>
        <v>17</v>
      </c>
    </row>
    <row r="34748" spans="2:2">
      <c r="B34748">
        <f t="shared" si="751"/>
        <v>17</v>
      </c>
    </row>
    <row r="34749" spans="2:2">
      <c r="B34749">
        <f t="shared" si="751"/>
        <v>17</v>
      </c>
    </row>
    <row r="34750" spans="2:2">
      <c r="B34750">
        <f t="shared" si="751"/>
        <v>17</v>
      </c>
    </row>
    <row r="34751" spans="2:2">
      <c r="B34751">
        <f t="shared" si="751"/>
        <v>17</v>
      </c>
    </row>
    <row r="34752" spans="2:2">
      <c r="B34752">
        <f t="shared" si="751"/>
        <v>17</v>
      </c>
    </row>
    <row r="34753" spans="2:2">
      <c r="B34753">
        <f t="shared" si="751"/>
        <v>17</v>
      </c>
    </row>
    <row r="34754" spans="2:2">
      <c r="B34754">
        <f t="shared" si="751"/>
        <v>17</v>
      </c>
    </row>
    <row r="34755" spans="2:2">
      <c r="B34755">
        <f t="shared" si="751"/>
        <v>17</v>
      </c>
    </row>
    <row r="34756" spans="2:2">
      <c r="B34756">
        <f t="shared" si="751"/>
        <v>17</v>
      </c>
    </row>
    <row r="34757" spans="2:2">
      <c r="B34757">
        <f t="shared" ref="B34757:B34820" si="752">+IF(F34756=44085,B34756+1,B34756)</f>
        <v>17</v>
      </c>
    </row>
    <row r="34758" spans="2:2">
      <c r="B34758">
        <f t="shared" si="752"/>
        <v>17</v>
      </c>
    </row>
    <row r="34759" spans="2:2">
      <c r="B34759">
        <f t="shared" si="752"/>
        <v>17</v>
      </c>
    </row>
    <row r="34760" spans="2:2">
      <c r="B34760">
        <f t="shared" si="752"/>
        <v>17</v>
      </c>
    </row>
    <row r="34761" spans="2:2">
      <c r="B34761">
        <f t="shared" si="752"/>
        <v>17</v>
      </c>
    </row>
    <row r="34762" spans="2:2">
      <c r="B34762">
        <f t="shared" si="752"/>
        <v>17</v>
      </c>
    </row>
    <row r="34763" spans="2:2">
      <c r="B34763">
        <f t="shared" si="752"/>
        <v>17</v>
      </c>
    </row>
    <row r="34764" spans="2:2">
      <c r="B34764">
        <f t="shared" si="752"/>
        <v>17</v>
      </c>
    </row>
    <row r="34765" spans="2:2">
      <c r="B34765">
        <f t="shared" si="752"/>
        <v>17</v>
      </c>
    </row>
    <row r="34766" spans="2:2">
      <c r="B34766">
        <f t="shared" si="752"/>
        <v>17</v>
      </c>
    </row>
    <row r="34767" spans="2:2">
      <c r="B34767">
        <f t="shared" si="752"/>
        <v>17</v>
      </c>
    </row>
    <row r="34768" spans="2:2">
      <c r="B34768">
        <f t="shared" si="752"/>
        <v>17</v>
      </c>
    </row>
    <row r="34769" spans="2:2">
      <c r="B34769">
        <f t="shared" si="752"/>
        <v>17</v>
      </c>
    </row>
    <row r="34770" spans="2:2">
      <c r="B34770">
        <f t="shared" si="752"/>
        <v>17</v>
      </c>
    </row>
    <row r="34771" spans="2:2">
      <c r="B34771">
        <f t="shared" si="752"/>
        <v>17</v>
      </c>
    </row>
    <row r="34772" spans="2:2">
      <c r="B34772">
        <f t="shared" si="752"/>
        <v>17</v>
      </c>
    </row>
    <row r="34773" spans="2:2">
      <c r="B34773">
        <f t="shared" si="752"/>
        <v>17</v>
      </c>
    </row>
    <row r="34774" spans="2:2">
      <c r="B34774">
        <f t="shared" si="752"/>
        <v>17</v>
      </c>
    </row>
    <row r="34775" spans="2:2">
      <c r="B34775">
        <f t="shared" si="752"/>
        <v>17</v>
      </c>
    </row>
    <row r="34776" spans="2:2">
      <c r="B34776">
        <f t="shared" si="752"/>
        <v>17</v>
      </c>
    </row>
    <row r="34777" spans="2:2">
      <c r="B34777">
        <f t="shared" si="752"/>
        <v>17</v>
      </c>
    </row>
    <row r="34778" spans="2:2">
      <c r="B34778">
        <f t="shared" si="752"/>
        <v>17</v>
      </c>
    </row>
    <row r="34779" spans="2:2">
      <c r="B34779">
        <f t="shared" si="752"/>
        <v>17</v>
      </c>
    </row>
    <row r="34780" spans="2:2">
      <c r="B34780">
        <f t="shared" si="752"/>
        <v>17</v>
      </c>
    </row>
    <row r="34781" spans="2:2">
      <c r="B34781">
        <f t="shared" si="752"/>
        <v>17</v>
      </c>
    </row>
    <row r="34782" spans="2:2">
      <c r="B34782">
        <f t="shared" si="752"/>
        <v>17</v>
      </c>
    </row>
    <row r="34783" spans="2:2">
      <c r="B34783">
        <f t="shared" si="752"/>
        <v>17</v>
      </c>
    </row>
    <row r="34784" spans="2:2">
      <c r="B34784">
        <f t="shared" si="752"/>
        <v>17</v>
      </c>
    </row>
    <row r="34785" spans="2:2">
      <c r="B34785">
        <f t="shared" si="752"/>
        <v>17</v>
      </c>
    </row>
    <row r="34786" spans="2:2">
      <c r="B34786">
        <f t="shared" si="752"/>
        <v>17</v>
      </c>
    </row>
    <row r="34787" spans="2:2">
      <c r="B34787">
        <f t="shared" si="752"/>
        <v>17</v>
      </c>
    </row>
    <row r="34788" spans="2:2">
      <c r="B34788">
        <f t="shared" si="752"/>
        <v>17</v>
      </c>
    </row>
    <row r="34789" spans="2:2">
      <c r="B34789">
        <f t="shared" si="752"/>
        <v>17</v>
      </c>
    </row>
    <row r="34790" spans="2:2">
      <c r="B34790">
        <f t="shared" si="752"/>
        <v>17</v>
      </c>
    </row>
    <row r="34791" spans="2:2">
      <c r="B34791">
        <f t="shared" si="752"/>
        <v>17</v>
      </c>
    </row>
    <row r="34792" spans="2:2">
      <c r="B34792">
        <f t="shared" si="752"/>
        <v>17</v>
      </c>
    </row>
    <row r="34793" spans="2:2">
      <c r="B34793">
        <f t="shared" si="752"/>
        <v>17</v>
      </c>
    </row>
    <row r="34794" spans="2:2">
      <c r="B34794">
        <f t="shared" si="752"/>
        <v>17</v>
      </c>
    </row>
    <row r="34795" spans="2:2">
      <c r="B34795">
        <f t="shared" si="752"/>
        <v>17</v>
      </c>
    </row>
    <row r="34796" spans="2:2">
      <c r="B34796">
        <f t="shared" si="752"/>
        <v>17</v>
      </c>
    </row>
    <row r="34797" spans="2:2">
      <c r="B34797">
        <f t="shared" si="752"/>
        <v>17</v>
      </c>
    </row>
    <row r="34798" spans="2:2">
      <c r="B34798">
        <f t="shared" si="752"/>
        <v>17</v>
      </c>
    </row>
    <row r="34799" spans="2:2">
      <c r="B34799">
        <f t="shared" si="752"/>
        <v>17</v>
      </c>
    </row>
    <row r="34800" spans="2:2">
      <c r="B34800">
        <f t="shared" si="752"/>
        <v>17</v>
      </c>
    </row>
    <row r="34801" spans="2:2">
      <c r="B34801">
        <f t="shared" si="752"/>
        <v>17</v>
      </c>
    </row>
    <row r="34802" spans="2:2">
      <c r="B34802">
        <f t="shared" si="752"/>
        <v>17</v>
      </c>
    </row>
    <row r="34803" spans="2:2">
      <c r="B34803">
        <f t="shared" si="752"/>
        <v>17</v>
      </c>
    </row>
    <row r="34804" spans="2:2">
      <c r="B34804">
        <f t="shared" si="752"/>
        <v>17</v>
      </c>
    </row>
    <row r="34805" spans="2:2">
      <c r="B34805">
        <f t="shared" si="752"/>
        <v>17</v>
      </c>
    </row>
    <row r="34806" spans="2:2">
      <c r="B34806">
        <f t="shared" si="752"/>
        <v>17</v>
      </c>
    </row>
    <row r="34807" spans="2:2">
      <c r="B34807">
        <f t="shared" si="752"/>
        <v>17</v>
      </c>
    </row>
    <row r="34808" spans="2:2">
      <c r="B34808">
        <f t="shared" si="752"/>
        <v>17</v>
      </c>
    </row>
    <row r="34809" spans="2:2">
      <c r="B34809">
        <f t="shared" si="752"/>
        <v>17</v>
      </c>
    </row>
    <row r="34810" spans="2:2">
      <c r="B34810">
        <f t="shared" si="752"/>
        <v>17</v>
      </c>
    </row>
    <row r="34811" spans="2:2">
      <c r="B34811">
        <f t="shared" si="752"/>
        <v>17</v>
      </c>
    </row>
    <row r="34812" spans="2:2">
      <c r="B34812">
        <f t="shared" si="752"/>
        <v>17</v>
      </c>
    </row>
    <row r="34813" spans="2:2">
      <c r="B34813">
        <f t="shared" si="752"/>
        <v>17</v>
      </c>
    </row>
    <row r="34814" spans="2:2">
      <c r="B34814">
        <f t="shared" si="752"/>
        <v>17</v>
      </c>
    </row>
    <row r="34815" spans="2:2">
      <c r="B34815">
        <f t="shared" si="752"/>
        <v>17</v>
      </c>
    </row>
    <row r="34816" spans="2:2">
      <c r="B34816">
        <f t="shared" si="752"/>
        <v>17</v>
      </c>
    </row>
    <row r="34817" spans="2:2">
      <c r="B34817">
        <f t="shared" si="752"/>
        <v>17</v>
      </c>
    </row>
    <row r="34818" spans="2:2">
      <c r="B34818">
        <f t="shared" si="752"/>
        <v>17</v>
      </c>
    </row>
    <row r="34819" spans="2:2">
      <c r="B34819">
        <f t="shared" si="752"/>
        <v>17</v>
      </c>
    </row>
    <row r="34820" spans="2:2">
      <c r="B34820">
        <f t="shared" si="752"/>
        <v>17</v>
      </c>
    </row>
    <row r="34821" spans="2:2">
      <c r="B34821">
        <f t="shared" ref="B34821:B34884" si="753">+IF(F34820=44085,B34820+1,B34820)</f>
        <v>17</v>
      </c>
    </row>
    <row r="34822" spans="2:2">
      <c r="B34822">
        <f t="shared" si="753"/>
        <v>17</v>
      </c>
    </row>
    <row r="34823" spans="2:2">
      <c r="B34823">
        <f t="shared" si="753"/>
        <v>17</v>
      </c>
    </row>
    <row r="34824" spans="2:2">
      <c r="B34824">
        <f t="shared" si="753"/>
        <v>17</v>
      </c>
    </row>
    <row r="34825" spans="2:2">
      <c r="B34825">
        <f t="shared" si="753"/>
        <v>17</v>
      </c>
    </row>
    <row r="34826" spans="2:2">
      <c r="B34826">
        <f t="shared" si="753"/>
        <v>17</v>
      </c>
    </row>
    <row r="34827" spans="2:2">
      <c r="B34827">
        <f t="shared" si="753"/>
        <v>17</v>
      </c>
    </row>
    <row r="34828" spans="2:2">
      <c r="B34828">
        <f t="shared" si="753"/>
        <v>17</v>
      </c>
    </row>
    <row r="34829" spans="2:2">
      <c r="B34829">
        <f t="shared" si="753"/>
        <v>17</v>
      </c>
    </row>
    <row r="34830" spans="2:2">
      <c r="B34830">
        <f t="shared" si="753"/>
        <v>17</v>
      </c>
    </row>
    <row r="34831" spans="2:2">
      <c r="B34831">
        <f t="shared" si="753"/>
        <v>17</v>
      </c>
    </row>
    <row r="34832" spans="2:2">
      <c r="B34832">
        <f t="shared" si="753"/>
        <v>17</v>
      </c>
    </row>
    <row r="34833" spans="2:2">
      <c r="B34833">
        <f t="shared" si="753"/>
        <v>17</v>
      </c>
    </row>
    <row r="34834" spans="2:2">
      <c r="B34834">
        <f t="shared" si="753"/>
        <v>17</v>
      </c>
    </row>
    <row r="34835" spans="2:2">
      <c r="B34835">
        <f t="shared" si="753"/>
        <v>17</v>
      </c>
    </row>
    <row r="34836" spans="2:2">
      <c r="B34836">
        <f t="shared" si="753"/>
        <v>17</v>
      </c>
    </row>
    <row r="34837" spans="2:2">
      <c r="B34837">
        <f t="shared" si="753"/>
        <v>17</v>
      </c>
    </row>
    <row r="34838" spans="2:2">
      <c r="B34838">
        <f t="shared" si="753"/>
        <v>17</v>
      </c>
    </row>
    <row r="34839" spans="2:2">
      <c r="B34839">
        <f t="shared" si="753"/>
        <v>17</v>
      </c>
    </row>
    <row r="34840" spans="2:2">
      <c r="B34840">
        <f t="shared" si="753"/>
        <v>17</v>
      </c>
    </row>
    <row r="34841" spans="2:2">
      <c r="B34841">
        <f t="shared" si="753"/>
        <v>17</v>
      </c>
    </row>
    <row r="34842" spans="2:2">
      <c r="B34842">
        <f t="shared" si="753"/>
        <v>17</v>
      </c>
    </row>
    <row r="34843" spans="2:2">
      <c r="B34843">
        <f t="shared" si="753"/>
        <v>17</v>
      </c>
    </row>
    <row r="34844" spans="2:2">
      <c r="B34844">
        <f t="shared" si="753"/>
        <v>17</v>
      </c>
    </row>
    <row r="34845" spans="2:2">
      <c r="B34845">
        <f t="shared" si="753"/>
        <v>17</v>
      </c>
    </row>
    <row r="34846" spans="2:2">
      <c r="B34846">
        <f t="shared" si="753"/>
        <v>17</v>
      </c>
    </row>
    <row r="34847" spans="2:2">
      <c r="B34847">
        <f t="shared" si="753"/>
        <v>17</v>
      </c>
    </row>
    <row r="34848" spans="2:2">
      <c r="B34848">
        <f t="shared" si="753"/>
        <v>17</v>
      </c>
    </row>
    <row r="34849" spans="2:2">
      <c r="B34849">
        <f t="shared" si="753"/>
        <v>17</v>
      </c>
    </row>
    <row r="34850" spans="2:2">
      <c r="B34850">
        <f t="shared" si="753"/>
        <v>17</v>
      </c>
    </row>
    <row r="34851" spans="2:2">
      <c r="B34851">
        <f t="shared" si="753"/>
        <v>17</v>
      </c>
    </row>
    <row r="34852" spans="2:2">
      <c r="B34852">
        <f t="shared" si="753"/>
        <v>17</v>
      </c>
    </row>
    <row r="34853" spans="2:2">
      <c r="B34853">
        <f t="shared" si="753"/>
        <v>17</v>
      </c>
    </row>
    <row r="34854" spans="2:2">
      <c r="B34854">
        <f t="shared" si="753"/>
        <v>17</v>
      </c>
    </row>
    <row r="34855" spans="2:2">
      <c r="B34855">
        <f t="shared" si="753"/>
        <v>17</v>
      </c>
    </row>
    <row r="34856" spans="2:2">
      <c r="B34856">
        <f t="shared" si="753"/>
        <v>17</v>
      </c>
    </row>
    <row r="34857" spans="2:2">
      <c r="B34857">
        <f t="shared" si="753"/>
        <v>17</v>
      </c>
    </row>
    <row r="34858" spans="2:2">
      <c r="B34858">
        <f t="shared" si="753"/>
        <v>17</v>
      </c>
    </row>
    <row r="34859" spans="2:2">
      <c r="B34859">
        <f t="shared" si="753"/>
        <v>17</v>
      </c>
    </row>
    <row r="34860" spans="2:2">
      <c r="B34860">
        <f t="shared" si="753"/>
        <v>17</v>
      </c>
    </row>
    <row r="34861" spans="2:2">
      <c r="B34861">
        <f t="shared" si="753"/>
        <v>17</v>
      </c>
    </row>
    <row r="34862" spans="2:2">
      <c r="B34862">
        <f t="shared" si="753"/>
        <v>17</v>
      </c>
    </row>
    <row r="34863" spans="2:2">
      <c r="B34863">
        <f t="shared" si="753"/>
        <v>17</v>
      </c>
    </row>
    <row r="34864" spans="2:2">
      <c r="B34864">
        <f t="shared" si="753"/>
        <v>17</v>
      </c>
    </row>
    <row r="34865" spans="2:2">
      <c r="B34865">
        <f t="shared" si="753"/>
        <v>17</v>
      </c>
    </row>
    <row r="34866" spans="2:2">
      <c r="B34866">
        <f t="shared" si="753"/>
        <v>17</v>
      </c>
    </row>
    <row r="34867" spans="2:2">
      <c r="B34867">
        <f t="shared" si="753"/>
        <v>17</v>
      </c>
    </row>
    <row r="34868" spans="2:2">
      <c r="B34868">
        <f t="shared" si="753"/>
        <v>17</v>
      </c>
    </row>
    <row r="34869" spans="2:2">
      <c r="B34869">
        <f t="shared" si="753"/>
        <v>17</v>
      </c>
    </row>
    <row r="34870" spans="2:2">
      <c r="B34870">
        <f t="shared" si="753"/>
        <v>17</v>
      </c>
    </row>
    <row r="34871" spans="2:2">
      <c r="B34871">
        <f t="shared" si="753"/>
        <v>17</v>
      </c>
    </row>
    <row r="34872" spans="2:2">
      <c r="B34872">
        <f t="shared" si="753"/>
        <v>17</v>
      </c>
    </row>
    <row r="34873" spans="2:2">
      <c r="B34873">
        <f t="shared" si="753"/>
        <v>17</v>
      </c>
    </row>
    <row r="34874" spans="2:2">
      <c r="B34874">
        <f t="shared" si="753"/>
        <v>17</v>
      </c>
    </row>
    <row r="34875" spans="2:2">
      <c r="B34875">
        <f t="shared" si="753"/>
        <v>17</v>
      </c>
    </row>
    <row r="34876" spans="2:2">
      <c r="B34876">
        <f t="shared" si="753"/>
        <v>17</v>
      </c>
    </row>
    <row r="34877" spans="2:2">
      <c r="B34877">
        <f t="shared" si="753"/>
        <v>17</v>
      </c>
    </row>
    <row r="34878" spans="2:2">
      <c r="B34878">
        <f t="shared" si="753"/>
        <v>17</v>
      </c>
    </row>
    <row r="34879" spans="2:2">
      <c r="B34879">
        <f t="shared" si="753"/>
        <v>17</v>
      </c>
    </row>
    <row r="34880" spans="2:2">
      <c r="B34880">
        <f t="shared" si="753"/>
        <v>17</v>
      </c>
    </row>
    <row r="34881" spans="2:2">
      <c r="B34881">
        <f t="shared" si="753"/>
        <v>17</v>
      </c>
    </row>
    <row r="34882" spans="2:2">
      <c r="B34882">
        <f t="shared" si="753"/>
        <v>17</v>
      </c>
    </row>
    <row r="34883" spans="2:2">
      <c r="B34883">
        <f t="shared" si="753"/>
        <v>17</v>
      </c>
    </row>
    <row r="34884" spans="2:2">
      <c r="B34884">
        <f t="shared" si="753"/>
        <v>17</v>
      </c>
    </row>
    <row r="34885" spans="2:2">
      <c r="B34885">
        <f t="shared" ref="B34885:B34948" si="754">+IF(F34884=44085,B34884+1,B34884)</f>
        <v>17</v>
      </c>
    </row>
    <row r="34886" spans="2:2">
      <c r="B34886">
        <f t="shared" si="754"/>
        <v>17</v>
      </c>
    </row>
    <row r="34887" spans="2:2">
      <c r="B34887">
        <f t="shared" si="754"/>
        <v>17</v>
      </c>
    </row>
    <row r="34888" spans="2:2">
      <c r="B34888">
        <f t="shared" si="754"/>
        <v>17</v>
      </c>
    </row>
    <row r="34889" spans="2:2">
      <c r="B34889">
        <f t="shared" si="754"/>
        <v>17</v>
      </c>
    </row>
    <row r="34890" spans="2:2">
      <c r="B34890">
        <f t="shared" si="754"/>
        <v>17</v>
      </c>
    </row>
    <row r="34891" spans="2:2">
      <c r="B34891">
        <f t="shared" si="754"/>
        <v>17</v>
      </c>
    </row>
    <row r="34892" spans="2:2">
      <c r="B34892">
        <f t="shared" si="754"/>
        <v>17</v>
      </c>
    </row>
    <row r="34893" spans="2:2">
      <c r="B34893">
        <f t="shared" si="754"/>
        <v>17</v>
      </c>
    </row>
    <row r="34894" spans="2:2">
      <c r="B34894">
        <f t="shared" si="754"/>
        <v>17</v>
      </c>
    </row>
    <row r="34895" spans="2:2">
      <c r="B34895">
        <f t="shared" si="754"/>
        <v>17</v>
      </c>
    </row>
    <row r="34896" spans="2:2">
      <c r="B34896">
        <f t="shared" si="754"/>
        <v>17</v>
      </c>
    </row>
    <row r="34897" spans="2:2">
      <c r="B34897">
        <f t="shared" si="754"/>
        <v>17</v>
      </c>
    </row>
    <row r="34898" spans="2:2">
      <c r="B34898">
        <f t="shared" si="754"/>
        <v>17</v>
      </c>
    </row>
    <row r="34899" spans="2:2">
      <c r="B34899">
        <f t="shared" si="754"/>
        <v>17</v>
      </c>
    </row>
    <row r="34900" spans="2:2">
      <c r="B34900">
        <f t="shared" si="754"/>
        <v>17</v>
      </c>
    </row>
    <row r="34901" spans="2:2">
      <c r="B34901">
        <f t="shared" si="754"/>
        <v>17</v>
      </c>
    </row>
    <row r="34902" spans="2:2">
      <c r="B34902">
        <f t="shared" si="754"/>
        <v>17</v>
      </c>
    </row>
    <row r="34903" spans="2:2">
      <c r="B34903">
        <f t="shared" si="754"/>
        <v>17</v>
      </c>
    </row>
    <row r="34904" spans="2:2">
      <c r="B34904">
        <f t="shared" si="754"/>
        <v>17</v>
      </c>
    </row>
    <row r="34905" spans="2:2">
      <c r="B34905">
        <f t="shared" si="754"/>
        <v>17</v>
      </c>
    </row>
    <row r="34906" spans="2:2">
      <c r="B34906">
        <f t="shared" si="754"/>
        <v>17</v>
      </c>
    </row>
    <row r="34907" spans="2:2">
      <c r="B34907">
        <f t="shared" si="754"/>
        <v>17</v>
      </c>
    </row>
    <row r="34908" spans="2:2">
      <c r="B34908">
        <f t="shared" si="754"/>
        <v>17</v>
      </c>
    </row>
    <row r="34909" spans="2:2">
      <c r="B34909">
        <f t="shared" si="754"/>
        <v>17</v>
      </c>
    </row>
    <row r="34910" spans="2:2">
      <c r="B34910">
        <f t="shared" si="754"/>
        <v>17</v>
      </c>
    </row>
    <row r="34911" spans="2:2">
      <c r="B34911">
        <f t="shared" si="754"/>
        <v>17</v>
      </c>
    </row>
    <row r="34912" spans="2:2">
      <c r="B34912">
        <f t="shared" si="754"/>
        <v>17</v>
      </c>
    </row>
    <row r="34913" spans="2:2">
      <c r="B34913">
        <f t="shared" si="754"/>
        <v>17</v>
      </c>
    </row>
    <row r="34914" spans="2:2">
      <c r="B34914">
        <f t="shared" si="754"/>
        <v>17</v>
      </c>
    </row>
    <row r="34915" spans="2:2">
      <c r="B34915">
        <f t="shared" si="754"/>
        <v>17</v>
      </c>
    </row>
    <row r="34916" spans="2:2">
      <c r="B34916">
        <f t="shared" si="754"/>
        <v>17</v>
      </c>
    </row>
    <row r="34917" spans="2:2">
      <c r="B34917">
        <f t="shared" si="754"/>
        <v>17</v>
      </c>
    </row>
    <row r="34918" spans="2:2">
      <c r="B34918">
        <f t="shared" si="754"/>
        <v>17</v>
      </c>
    </row>
    <row r="34919" spans="2:2">
      <c r="B34919">
        <f t="shared" si="754"/>
        <v>17</v>
      </c>
    </row>
    <row r="34920" spans="2:2">
      <c r="B34920">
        <f t="shared" si="754"/>
        <v>17</v>
      </c>
    </row>
    <row r="34921" spans="2:2">
      <c r="B34921">
        <f t="shared" si="754"/>
        <v>17</v>
      </c>
    </row>
    <row r="34922" spans="2:2">
      <c r="B34922">
        <f t="shared" si="754"/>
        <v>17</v>
      </c>
    </row>
    <row r="34923" spans="2:2">
      <c r="B34923">
        <f t="shared" si="754"/>
        <v>17</v>
      </c>
    </row>
    <row r="34924" spans="2:2">
      <c r="B34924">
        <f t="shared" si="754"/>
        <v>17</v>
      </c>
    </row>
    <row r="34925" spans="2:2">
      <c r="B34925">
        <f t="shared" si="754"/>
        <v>17</v>
      </c>
    </row>
    <row r="34926" spans="2:2">
      <c r="B34926">
        <f t="shared" si="754"/>
        <v>17</v>
      </c>
    </row>
    <row r="34927" spans="2:2">
      <c r="B34927">
        <f t="shared" si="754"/>
        <v>17</v>
      </c>
    </row>
    <row r="34928" spans="2:2">
      <c r="B34928">
        <f t="shared" si="754"/>
        <v>17</v>
      </c>
    </row>
    <row r="34929" spans="2:2">
      <c r="B34929">
        <f t="shared" si="754"/>
        <v>17</v>
      </c>
    </row>
    <row r="34930" spans="2:2">
      <c r="B34930">
        <f t="shared" si="754"/>
        <v>17</v>
      </c>
    </row>
    <row r="34931" spans="2:2">
      <c r="B34931">
        <f t="shared" si="754"/>
        <v>17</v>
      </c>
    </row>
    <row r="34932" spans="2:2">
      <c r="B34932">
        <f t="shared" si="754"/>
        <v>17</v>
      </c>
    </row>
    <row r="34933" spans="2:2">
      <c r="B34933">
        <f t="shared" si="754"/>
        <v>17</v>
      </c>
    </row>
    <row r="34934" spans="2:2">
      <c r="B34934">
        <f t="shared" si="754"/>
        <v>17</v>
      </c>
    </row>
    <row r="34935" spans="2:2">
      <c r="B34935">
        <f t="shared" si="754"/>
        <v>17</v>
      </c>
    </row>
    <row r="34936" spans="2:2">
      <c r="B34936">
        <f t="shared" si="754"/>
        <v>17</v>
      </c>
    </row>
    <row r="34937" spans="2:2">
      <c r="B34937">
        <f t="shared" si="754"/>
        <v>17</v>
      </c>
    </row>
    <row r="34938" spans="2:2">
      <c r="B34938">
        <f t="shared" si="754"/>
        <v>17</v>
      </c>
    </row>
    <row r="34939" spans="2:2">
      <c r="B34939">
        <f t="shared" si="754"/>
        <v>17</v>
      </c>
    </row>
    <row r="34940" spans="2:2">
      <c r="B34940">
        <f t="shared" si="754"/>
        <v>17</v>
      </c>
    </row>
    <row r="34941" spans="2:2">
      <c r="B34941">
        <f t="shared" si="754"/>
        <v>17</v>
      </c>
    </row>
    <row r="34942" spans="2:2">
      <c r="B34942">
        <f t="shared" si="754"/>
        <v>17</v>
      </c>
    </row>
    <row r="34943" spans="2:2">
      <c r="B34943">
        <f t="shared" si="754"/>
        <v>17</v>
      </c>
    </row>
    <row r="34944" spans="2:2">
      <c r="B34944">
        <f t="shared" si="754"/>
        <v>17</v>
      </c>
    </row>
    <row r="34945" spans="2:2">
      <c r="B34945">
        <f t="shared" si="754"/>
        <v>17</v>
      </c>
    </row>
    <row r="34946" spans="2:2">
      <c r="B34946">
        <f t="shared" si="754"/>
        <v>17</v>
      </c>
    </row>
    <row r="34947" spans="2:2">
      <c r="B34947">
        <f t="shared" si="754"/>
        <v>17</v>
      </c>
    </row>
    <row r="34948" spans="2:2">
      <c r="B34948">
        <f t="shared" si="754"/>
        <v>17</v>
      </c>
    </row>
    <row r="34949" spans="2:2">
      <c r="B34949">
        <f t="shared" ref="B34949:B35012" si="755">+IF(F34948=44085,B34948+1,B34948)</f>
        <v>17</v>
      </c>
    </row>
    <row r="34950" spans="2:2">
      <c r="B34950">
        <f t="shared" si="755"/>
        <v>17</v>
      </c>
    </row>
    <row r="34951" spans="2:2">
      <c r="B34951">
        <f t="shared" si="755"/>
        <v>17</v>
      </c>
    </row>
    <row r="34952" spans="2:2">
      <c r="B34952">
        <f t="shared" si="755"/>
        <v>17</v>
      </c>
    </row>
    <row r="34953" spans="2:2">
      <c r="B34953">
        <f t="shared" si="755"/>
        <v>17</v>
      </c>
    </row>
    <row r="34954" spans="2:2">
      <c r="B34954">
        <f t="shared" si="755"/>
        <v>17</v>
      </c>
    </row>
    <row r="34955" spans="2:2">
      <c r="B34955">
        <f t="shared" si="755"/>
        <v>17</v>
      </c>
    </row>
    <row r="34956" spans="2:2">
      <c r="B34956">
        <f t="shared" si="755"/>
        <v>17</v>
      </c>
    </row>
    <row r="34957" spans="2:2">
      <c r="B34957">
        <f t="shared" si="755"/>
        <v>17</v>
      </c>
    </row>
    <row r="34958" spans="2:2">
      <c r="B34958">
        <f t="shared" si="755"/>
        <v>17</v>
      </c>
    </row>
    <row r="34959" spans="2:2">
      <c r="B34959">
        <f t="shared" si="755"/>
        <v>17</v>
      </c>
    </row>
    <row r="34960" spans="2:2">
      <c r="B34960">
        <f t="shared" si="755"/>
        <v>17</v>
      </c>
    </row>
    <row r="34961" spans="2:2">
      <c r="B34961">
        <f t="shared" si="755"/>
        <v>17</v>
      </c>
    </row>
    <row r="34962" spans="2:2">
      <c r="B34962">
        <f t="shared" si="755"/>
        <v>17</v>
      </c>
    </row>
    <row r="34963" spans="2:2">
      <c r="B34963">
        <f t="shared" si="755"/>
        <v>17</v>
      </c>
    </row>
    <row r="34964" spans="2:2">
      <c r="B34964">
        <f t="shared" si="755"/>
        <v>17</v>
      </c>
    </row>
    <row r="34965" spans="2:2">
      <c r="B34965">
        <f t="shared" si="755"/>
        <v>17</v>
      </c>
    </row>
    <row r="34966" spans="2:2">
      <c r="B34966">
        <f t="shared" si="755"/>
        <v>17</v>
      </c>
    </row>
    <row r="34967" spans="2:2">
      <c r="B34967">
        <f t="shared" si="755"/>
        <v>17</v>
      </c>
    </row>
    <row r="34968" spans="2:2">
      <c r="B34968">
        <f t="shared" si="755"/>
        <v>17</v>
      </c>
    </row>
    <row r="34969" spans="2:2">
      <c r="B34969">
        <f t="shared" si="755"/>
        <v>17</v>
      </c>
    </row>
    <row r="34970" spans="2:2">
      <c r="B34970">
        <f t="shared" si="755"/>
        <v>17</v>
      </c>
    </row>
    <row r="34971" spans="2:2">
      <c r="B34971">
        <f t="shared" si="755"/>
        <v>17</v>
      </c>
    </row>
    <row r="34972" spans="2:2">
      <c r="B34972">
        <f t="shared" si="755"/>
        <v>17</v>
      </c>
    </row>
    <row r="34973" spans="2:2">
      <c r="B34973">
        <f t="shared" si="755"/>
        <v>17</v>
      </c>
    </row>
    <row r="34974" spans="2:2">
      <c r="B34974">
        <f t="shared" si="755"/>
        <v>17</v>
      </c>
    </row>
    <row r="34975" spans="2:2">
      <c r="B34975">
        <f t="shared" si="755"/>
        <v>17</v>
      </c>
    </row>
    <row r="34976" spans="2:2">
      <c r="B34976">
        <f t="shared" si="755"/>
        <v>17</v>
      </c>
    </row>
    <row r="34977" spans="2:2">
      <c r="B34977">
        <f t="shared" si="755"/>
        <v>17</v>
      </c>
    </row>
    <row r="34978" spans="2:2">
      <c r="B34978">
        <f t="shared" si="755"/>
        <v>17</v>
      </c>
    </row>
    <row r="34979" spans="2:2">
      <c r="B34979">
        <f t="shared" si="755"/>
        <v>17</v>
      </c>
    </row>
    <row r="34980" spans="2:2">
      <c r="B34980">
        <f t="shared" si="755"/>
        <v>17</v>
      </c>
    </row>
    <row r="34981" spans="2:2">
      <c r="B34981">
        <f t="shared" si="755"/>
        <v>17</v>
      </c>
    </row>
    <row r="34982" spans="2:2">
      <c r="B34982">
        <f t="shared" si="755"/>
        <v>17</v>
      </c>
    </row>
    <row r="34983" spans="2:2">
      <c r="B34983">
        <f t="shared" si="755"/>
        <v>17</v>
      </c>
    </row>
    <row r="34984" spans="2:2">
      <c r="B34984">
        <f t="shared" si="755"/>
        <v>17</v>
      </c>
    </row>
    <row r="34985" spans="2:2">
      <c r="B34985">
        <f t="shared" si="755"/>
        <v>17</v>
      </c>
    </row>
    <row r="34986" spans="2:2">
      <c r="B34986">
        <f t="shared" si="755"/>
        <v>17</v>
      </c>
    </row>
    <row r="34987" spans="2:2">
      <c r="B34987">
        <f t="shared" si="755"/>
        <v>17</v>
      </c>
    </row>
    <row r="34988" spans="2:2">
      <c r="B34988">
        <f t="shared" si="755"/>
        <v>17</v>
      </c>
    </row>
    <row r="34989" spans="2:2">
      <c r="B34989">
        <f t="shared" si="755"/>
        <v>17</v>
      </c>
    </row>
    <row r="34990" spans="2:2">
      <c r="B34990">
        <f t="shared" si="755"/>
        <v>17</v>
      </c>
    </row>
    <row r="34991" spans="2:2">
      <c r="B34991">
        <f t="shared" si="755"/>
        <v>17</v>
      </c>
    </row>
    <row r="34992" spans="2:2">
      <c r="B34992">
        <f t="shared" si="755"/>
        <v>17</v>
      </c>
    </row>
    <row r="34993" spans="2:2">
      <c r="B34993">
        <f t="shared" si="755"/>
        <v>17</v>
      </c>
    </row>
    <row r="34994" spans="2:2">
      <c r="B34994">
        <f t="shared" si="755"/>
        <v>17</v>
      </c>
    </row>
    <row r="34995" spans="2:2">
      <c r="B34995">
        <f t="shared" si="755"/>
        <v>17</v>
      </c>
    </row>
    <row r="34996" spans="2:2">
      <c r="B34996">
        <f t="shared" si="755"/>
        <v>17</v>
      </c>
    </row>
    <row r="34997" spans="2:2">
      <c r="B34997">
        <f t="shared" si="755"/>
        <v>17</v>
      </c>
    </row>
    <row r="34998" spans="2:2">
      <c r="B34998">
        <f t="shared" si="755"/>
        <v>17</v>
      </c>
    </row>
    <row r="34999" spans="2:2">
      <c r="B34999">
        <f t="shared" si="755"/>
        <v>17</v>
      </c>
    </row>
    <row r="35000" spans="2:2">
      <c r="B35000">
        <f t="shared" si="755"/>
        <v>17</v>
      </c>
    </row>
    <row r="35001" spans="2:2">
      <c r="B35001">
        <f t="shared" si="755"/>
        <v>17</v>
      </c>
    </row>
    <row r="35002" spans="2:2">
      <c r="B35002">
        <f t="shared" si="755"/>
        <v>17</v>
      </c>
    </row>
    <row r="35003" spans="2:2">
      <c r="B35003">
        <f t="shared" si="755"/>
        <v>17</v>
      </c>
    </row>
    <row r="35004" spans="2:2">
      <c r="B35004">
        <f t="shared" si="755"/>
        <v>17</v>
      </c>
    </row>
    <row r="35005" spans="2:2">
      <c r="B35005">
        <f t="shared" si="755"/>
        <v>17</v>
      </c>
    </row>
    <row r="35006" spans="2:2">
      <c r="B35006">
        <f t="shared" si="755"/>
        <v>17</v>
      </c>
    </row>
    <row r="35007" spans="2:2">
      <c r="B35007">
        <f t="shared" si="755"/>
        <v>17</v>
      </c>
    </row>
    <row r="35008" spans="2:2">
      <c r="B35008">
        <f t="shared" si="755"/>
        <v>17</v>
      </c>
    </row>
    <row r="35009" spans="2:2">
      <c r="B35009">
        <f t="shared" si="755"/>
        <v>17</v>
      </c>
    </row>
    <row r="35010" spans="2:2">
      <c r="B35010">
        <f t="shared" si="755"/>
        <v>17</v>
      </c>
    </row>
    <row r="35011" spans="2:2">
      <c r="B35011">
        <f t="shared" si="755"/>
        <v>17</v>
      </c>
    </row>
    <row r="35012" spans="2:2">
      <c r="B35012">
        <f t="shared" si="755"/>
        <v>17</v>
      </c>
    </row>
    <row r="35013" spans="2:2">
      <c r="B35013">
        <f t="shared" ref="B35013:B35076" si="756">+IF(F35012=44085,B35012+1,B35012)</f>
        <v>17</v>
      </c>
    </row>
    <row r="35014" spans="2:2">
      <c r="B35014">
        <f t="shared" si="756"/>
        <v>17</v>
      </c>
    </row>
    <row r="35015" spans="2:2">
      <c r="B35015">
        <f t="shared" si="756"/>
        <v>17</v>
      </c>
    </row>
    <row r="35016" spans="2:2">
      <c r="B35016">
        <f t="shared" si="756"/>
        <v>17</v>
      </c>
    </row>
    <row r="35017" spans="2:2">
      <c r="B35017">
        <f t="shared" si="756"/>
        <v>17</v>
      </c>
    </row>
    <row r="35018" spans="2:2">
      <c r="B35018">
        <f t="shared" si="756"/>
        <v>17</v>
      </c>
    </row>
    <row r="35019" spans="2:2">
      <c r="B35019">
        <f t="shared" si="756"/>
        <v>17</v>
      </c>
    </row>
    <row r="35020" spans="2:2">
      <c r="B35020">
        <f t="shared" si="756"/>
        <v>17</v>
      </c>
    </row>
    <row r="35021" spans="2:2">
      <c r="B35021">
        <f t="shared" si="756"/>
        <v>17</v>
      </c>
    </row>
    <row r="35022" spans="2:2">
      <c r="B35022">
        <f t="shared" si="756"/>
        <v>17</v>
      </c>
    </row>
    <row r="35023" spans="2:2">
      <c r="B35023">
        <f t="shared" si="756"/>
        <v>17</v>
      </c>
    </row>
    <row r="35024" spans="2:2">
      <c r="B35024">
        <f t="shared" si="756"/>
        <v>17</v>
      </c>
    </row>
    <row r="35025" spans="2:2">
      <c r="B35025">
        <f t="shared" si="756"/>
        <v>17</v>
      </c>
    </row>
    <row r="35026" spans="2:2">
      <c r="B35026">
        <f t="shared" si="756"/>
        <v>17</v>
      </c>
    </row>
    <row r="35027" spans="2:2">
      <c r="B35027">
        <f t="shared" si="756"/>
        <v>17</v>
      </c>
    </row>
    <row r="35028" spans="2:2">
      <c r="B35028">
        <f t="shared" si="756"/>
        <v>17</v>
      </c>
    </row>
    <row r="35029" spans="2:2">
      <c r="B35029">
        <f t="shared" si="756"/>
        <v>17</v>
      </c>
    </row>
    <row r="35030" spans="2:2">
      <c r="B35030">
        <f t="shared" si="756"/>
        <v>17</v>
      </c>
    </row>
    <row r="35031" spans="2:2">
      <c r="B35031">
        <f t="shared" si="756"/>
        <v>17</v>
      </c>
    </row>
    <row r="35032" spans="2:2">
      <c r="B35032">
        <f t="shared" si="756"/>
        <v>17</v>
      </c>
    </row>
    <row r="35033" spans="2:2">
      <c r="B35033">
        <f t="shared" si="756"/>
        <v>17</v>
      </c>
    </row>
    <row r="35034" spans="2:2">
      <c r="B35034">
        <f t="shared" si="756"/>
        <v>17</v>
      </c>
    </row>
    <row r="35035" spans="2:2">
      <c r="B35035">
        <f t="shared" si="756"/>
        <v>17</v>
      </c>
    </row>
    <row r="35036" spans="2:2">
      <c r="B35036">
        <f t="shared" si="756"/>
        <v>17</v>
      </c>
    </row>
    <row r="35037" spans="2:2">
      <c r="B35037">
        <f t="shared" si="756"/>
        <v>17</v>
      </c>
    </row>
    <row r="35038" spans="2:2">
      <c r="B35038">
        <f t="shared" si="756"/>
        <v>17</v>
      </c>
    </row>
    <row r="35039" spans="2:2">
      <c r="B35039">
        <f t="shared" si="756"/>
        <v>17</v>
      </c>
    </row>
    <row r="35040" spans="2:2">
      <c r="B35040">
        <f t="shared" si="756"/>
        <v>17</v>
      </c>
    </row>
    <row r="35041" spans="2:2">
      <c r="B35041">
        <f t="shared" si="756"/>
        <v>17</v>
      </c>
    </row>
    <row r="35042" spans="2:2">
      <c r="B35042">
        <f t="shared" si="756"/>
        <v>17</v>
      </c>
    </row>
    <row r="35043" spans="2:2">
      <c r="B35043">
        <f t="shared" si="756"/>
        <v>17</v>
      </c>
    </row>
    <row r="35044" spans="2:2">
      <c r="B35044">
        <f t="shared" si="756"/>
        <v>17</v>
      </c>
    </row>
    <row r="35045" spans="2:2">
      <c r="B35045">
        <f t="shared" si="756"/>
        <v>17</v>
      </c>
    </row>
    <row r="35046" spans="2:2">
      <c r="B35046">
        <f t="shared" si="756"/>
        <v>17</v>
      </c>
    </row>
    <row r="35047" spans="2:2">
      <c r="B35047">
        <f t="shared" si="756"/>
        <v>17</v>
      </c>
    </row>
    <row r="35048" spans="2:2">
      <c r="B35048">
        <f t="shared" si="756"/>
        <v>17</v>
      </c>
    </row>
    <row r="35049" spans="2:2">
      <c r="B35049">
        <f t="shared" si="756"/>
        <v>17</v>
      </c>
    </row>
    <row r="35050" spans="2:2">
      <c r="B35050">
        <f t="shared" si="756"/>
        <v>17</v>
      </c>
    </row>
    <row r="35051" spans="2:2">
      <c r="B35051">
        <f t="shared" si="756"/>
        <v>17</v>
      </c>
    </row>
    <row r="35052" spans="2:2">
      <c r="B35052">
        <f t="shared" si="756"/>
        <v>17</v>
      </c>
    </row>
    <row r="35053" spans="2:2">
      <c r="B35053">
        <f t="shared" si="756"/>
        <v>17</v>
      </c>
    </row>
    <row r="35054" spans="2:2">
      <c r="B35054">
        <f t="shared" si="756"/>
        <v>17</v>
      </c>
    </row>
    <row r="35055" spans="2:2">
      <c r="B35055">
        <f t="shared" si="756"/>
        <v>17</v>
      </c>
    </row>
    <row r="35056" spans="2:2">
      <c r="B35056">
        <f t="shared" si="756"/>
        <v>17</v>
      </c>
    </row>
    <row r="35057" spans="2:2">
      <c r="B35057">
        <f t="shared" si="756"/>
        <v>17</v>
      </c>
    </row>
    <row r="35058" spans="2:2">
      <c r="B35058">
        <f t="shared" si="756"/>
        <v>17</v>
      </c>
    </row>
    <row r="35059" spans="2:2">
      <c r="B35059">
        <f t="shared" si="756"/>
        <v>17</v>
      </c>
    </row>
    <row r="35060" spans="2:2">
      <c r="B35060">
        <f t="shared" si="756"/>
        <v>17</v>
      </c>
    </row>
    <row r="35061" spans="2:2">
      <c r="B35061">
        <f t="shared" si="756"/>
        <v>17</v>
      </c>
    </row>
    <row r="35062" spans="2:2">
      <c r="B35062">
        <f t="shared" si="756"/>
        <v>17</v>
      </c>
    </row>
    <row r="35063" spans="2:2">
      <c r="B35063">
        <f t="shared" si="756"/>
        <v>17</v>
      </c>
    </row>
    <row r="35064" spans="2:2">
      <c r="B35064">
        <f t="shared" si="756"/>
        <v>17</v>
      </c>
    </row>
    <row r="35065" spans="2:2">
      <c r="B35065">
        <f t="shared" si="756"/>
        <v>17</v>
      </c>
    </row>
    <row r="35066" spans="2:2">
      <c r="B35066">
        <f t="shared" si="756"/>
        <v>17</v>
      </c>
    </row>
    <row r="35067" spans="2:2">
      <c r="B35067">
        <f t="shared" si="756"/>
        <v>17</v>
      </c>
    </row>
    <row r="35068" spans="2:2">
      <c r="B35068">
        <f t="shared" si="756"/>
        <v>17</v>
      </c>
    </row>
    <row r="35069" spans="2:2">
      <c r="B35069">
        <f t="shared" si="756"/>
        <v>17</v>
      </c>
    </row>
    <row r="35070" spans="2:2">
      <c r="B35070">
        <f t="shared" si="756"/>
        <v>17</v>
      </c>
    </row>
    <row r="35071" spans="2:2">
      <c r="B35071">
        <f t="shared" si="756"/>
        <v>17</v>
      </c>
    </row>
    <row r="35072" spans="2:2">
      <c r="B35072">
        <f t="shared" si="756"/>
        <v>17</v>
      </c>
    </row>
    <row r="35073" spans="2:2">
      <c r="B35073">
        <f t="shared" si="756"/>
        <v>17</v>
      </c>
    </row>
    <row r="35074" spans="2:2">
      <c r="B35074">
        <f t="shared" si="756"/>
        <v>17</v>
      </c>
    </row>
    <row r="35075" spans="2:2">
      <c r="B35075">
        <f t="shared" si="756"/>
        <v>17</v>
      </c>
    </row>
    <row r="35076" spans="2:2">
      <c r="B35076">
        <f t="shared" si="756"/>
        <v>17</v>
      </c>
    </row>
    <row r="35077" spans="2:2">
      <c r="B35077">
        <f t="shared" ref="B35077:B35140" si="757">+IF(F35076=44085,B35076+1,B35076)</f>
        <v>17</v>
      </c>
    </row>
    <row r="35078" spans="2:2">
      <c r="B35078">
        <f t="shared" si="757"/>
        <v>17</v>
      </c>
    </row>
    <row r="35079" spans="2:2">
      <c r="B35079">
        <f t="shared" si="757"/>
        <v>17</v>
      </c>
    </row>
    <row r="35080" spans="2:2">
      <c r="B35080">
        <f t="shared" si="757"/>
        <v>17</v>
      </c>
    </row>
    <row r="35081" spans="2:2">
      <c r="B35081">
        <f t="shared" si="757"/>
        <v>17</v>
      </c>
    </row>
    <row r="35082" spans="2:2">
      <c r="B35082">
        <f t="shared" si="757"/>
        <v>17</v>
      </c>
    </row>
    <row r="35083" spans="2:2">
      <c r="B35083">
        <f t="shared" si="757"/>
        <v>17</v>
      </c>
    </row>
    <row r="35084" spans="2:2">
      <c r="B35084">
        <f t="shared" si="757"/>
        <v>17</v>
      </c>
    </row>
    <row r="35085" spans="2:2">
      <c r="B35085">
        <f t="shared" si="757"/>
        <v>17</v>
      </c>
    </row>
    <row r="35086" spans="2:2">
      <c r="B35086">
        <f t="shared" si="757"/>
        <v>17</v>
      </c>
    </row>
    <row r="35087" spans="2:2">
      <c r="B35087">
        <f t="shared" si="757"/>
        <v>17</v>
      </c>
    </row>
    <row r="35088" spans="2:2">
      <c r="B35088">
        <f t="shared" si="757"/>
        <v>17</v>
      </c>
    </row>
    <row r="35089" spans="2:2">
      <c r="B35089">
        <f t="shared" si="757"/>
        <v>17</v>
      </c>
    </row>
    <row r="35090" spans="2:2">
      <c r="B35090">
        <f t="shared" si="757"/>
        <v>17</v>
      </c>
    </row>
    <row r="35091" spans="2:2">
      <c r="B35091">
        <f t="shared" si="757"/>
        <v>17</v>
      </c>
    </row>
    <row r="35092" spans="2:2">
      <c r="B35092">
        <f t="shared" si="757"/>
        <v>17</v>
      </c>
    </row>
    <row r="35093" spans="2:2">
      <c r="B35093">
        <f t="shared" si="757"/>
        <v>17</v>
      </c>
    </row>
    <row r="35094" spans="2:2">
      <c r="B35094">
        <f t="shared" si="757"/>
        <v>17</v>
      </c>
    </row>
    <row r="35095" spans="2:2">
      <c r="B35095">
        <f t="shared" si="757"/>
        <v>17</v>
      </c>
    </row>
    <row r="35096" spans="2:2">
      <c r="B35096">
        <f t="shared" si="757"/>
        <v>17</v>
      </c>
    </row>
    <row r="35097" spans="2:2">
      <c r="B35097">
        <f t="shared" si="757"/>
        <v>17</v>
      </c>
    </row>
    <row r="35098" spans="2:2">
      <c r="B35098">
        <f t="shared" si="757"/>
        <v>17</v>
      </c>
    </row>
    <row r="35099" spans="2:2">
      <c r="B35099">
        <f t="shared" si="757"/>
        <v>17</v>
      </c>
    </row>
    <row r="35100" spans="2:2">
      <c r="B35100">
        <f t="shared" si="757"/>
        <v>17</v>
      </c>
    </row>
    <row r="35101" spans="2:2">
      <c r="B35101">
        <f t="shared" si="757"/>
        <v>17</v>
      </c>
    </row>
    <row r="35102" spans="2:2">
      <c r="B35102">
        <f t="shared" si="757"/>
        <v>17</v>
      </c>
    </row>
    <row r="35103" spans="2:2">
      <c r="B35103">
        <f t="shared" si="757"/>
        <v>17</v>
      </c>
    </row>
    <row r="35104" spans="2:2">
      <c r="B35104">
        <f t="shared" si="757"/>
        <v>17</v>
      </c>
    </row>
    <row r="35105" spans="2:2">
      <c r="B35105">
        <f t="shared" si="757"/>
        <v>17</v>
      </c>
    </row>
    <row r="35106" spans="2:2">
      <c r="B35106">
        <f t="shared" si="757"/>
        <v>17</v>
      </c>
    </row>
    <row r="35107" spans="2:2">
      <c r="B35107">
        <f t="shared" si="757"/>
        <v>17</v>
      </c>
    </row>
    <row r="35108" spans="2:2">
      <c r="B35108">
        <f t="shared" si="757"/>
        <v>17</v>
      </c>
    </row>
    <row r="35109" spans="2:2">
      <c r="B35109">
        <f t="shared" si="757"/>
        <v>17</v>
      </c>
    </row>
    <row r="35110" spans="2:2">
      <c r="B35110">
        <f t="shared" si="757"/>
        <v>17</v>
      </c>
    </row>
    <row r="35111" spans="2:2">
      <c r="B35111">
        <f t="shared" si="757"/>
        <v>17</v>
      </c>
    </row>
    <row r="35112" spans="2:2">
      <c r="B35112">
        <f t="shared" si="757"/>
        <v>17</v>
      </c>
    </row>
    <row r="35113" spans="2:2">
      <c r="B35113">
        <f t="shared" si="757"/>
        <v>17</v>
      </c>
    </row>
    <row r="35114" spans="2:2">
      <c r="B35114">
        <f t="shared" si="757"/>
        <v>17</v>
      </c>
    </row>
    <row r="35115" spans="2:2">
      <c r="B35115">
        <f t="shared" si="757"/>
        <v>17</v>
      </c>
    </row>
    <row r="35116" spans="2:2">
      <c r="B35116">
        <f t="shared" si="757"/>
        <v>17</v>
      </c>
    </row>
    <row r="35117" spans="2:2">
      <c r="B35117">
        <f t="shared" si="757"/>
        <v>17</v>
      </c>
    </row>
    <row r="35118" spans="2:2">
      <c r="B35118">
        <f t="shared" si="757"/>
        <v>17</v>
      </c>
    </row>
    <row r="35119" spans="2:2">
      <c r="B35119">
        <f t="shared" si="757"/>
        <v>17</v>
      </c>
    </row>
    <row r="35120" spans="2:2">
      <c r="B35120">
        <f t="shared" si="757"/>
        <v>17</v>
      </c>
    </row>
    <row r="35121" spans="2:2">
      <c r="B35121">
        <f t="shared" si="757"/>
        <v>17</v>
      </c>
    </row>
    <row r="35122" spans="2:2">
      <c r="B35122">
        <f t="shared" si="757"/>
        <v>17</v>
      </c>
    </row>
    <row r="35123" spans="2:2">
      <c r="B35123">
        <f t="shared" si="757"/>
        <v>17</v>
      </c>
    </row>
    <row r="35124" spans="2:2">
      <c r="B35124">
        <f t="shared" si="757"/>
        <v>17</v>
      </c>
    </row>
    <row r="35125" spans="2:2">
      <c r="B35125">
        <f t="shared" si="757"/>
        <v>17</v>
      </c>
    </row>
    <row r="35126" spans="2:2">
      <c r="B35126">
        <f t="shared" si="757"/>
        <v>17</v>
      </c>
    </row>
    <row r="35127" spans="2:2">
      <c r="B35127">
        <f t="shared" si="757"/>
        <v>17</v>
      </c>
    </row>
    <row r="35128" spans="2:2">
      <c r="B35128">
        <f t="shared" si="757"/>
        <v>17</v>
      </c>
    </row>
    <row r="35129" spans="2:2">
      <c r="B35129">
        <f t="shared" si="757"/>
        <v>17</v>
      </c>
    </row>
    <row r="35130" spans="2:2">
      <c r="B35130">
        <f t="shared" si="757"/>
        <v>17</v>
      </c>
    </row>
    <row r="35131" spans="2:2">
      <c r="B35131">
        <f t="shared" si="757"/>
        <v>17</v>
      </c>
    </row>
    <row r="35132" spans="2:2">
      <c r="B35132">
        <f t="shared" si="757"/>
        <v>17</v>
      </c>
    </row>
    <row r="35133" spans="2:2">
      <c r="B35133">
        <f t="shared" si="757"/>
        <v>17</v>
      </c>
    </row>
    <row r="35134" spans="2:2">
      <c r="B35134">
        <f t="shared" si="757"/>
        <v>17</v>
      </c>
    </row>
    <row r="35135" spans="2:2">
      <c r="B35135">
        <f t="shared" si="757"/>
        <v>17</v>
      </c>
    </row>
    <row r="35136" spans="2:2">
      <c r="B35136">
        <f t="shared" si="757"/>
        <v>17</v>
      </c>
    </row>
    <row r="35137" spans="2:2">
      <c r="B35137">
        <f t="shared" si="757"/>
        <v>17</v>
      </c>
    </row>
    <row r="35138" spans="2:2">
      <c r="B35138">
        <f t="shared" si="757"/>
        <v>17</v>
      </c>
    </row>
    <row r="35139" spans="2:2">
      <c r="B35139">
        <f t="shared" si="757"/>
        <v>17</v>
      </c>
    </row>
    <row r="35140" spans="2:2">
      <c r="B35140">
        <f t="shared" si="757"/>
        <v>17</v>
      </c>
    </row>
    <row r="35141" spans="2:2">
      <c r="B35141">
        <f t="shared" ref="B35141:B35204" si="758">+IF(F35140=44085,B35140+1,B35140)</f>
        <v>17</v>
      </c>
    </row>
    <row r="35142" spans="2:2">
      <c r="B35142">
        <f t="shared" si="758"/>
        <v>17</v>
      </c>
    </row>
    <row r="35143" spans="2:2">
      <c r="B35143">
        <f t="shared" si="758"/>
        <v>17</v>
      </c>
    </row>
    <row r="35144" spans="2:2">
      <c r="B35144">
        <f t="shared" si="758"/>
        <v>17</v>
      </c>
    </row>
    <row r="35145" spans="2:2">
      <c r="B35145">
        <f t="shared" si="758"/>
        <v>17</v>
      </c>
    </row>
    <row r="35146" spans="2:2">
      <c r="B35146">
        <f t="shared" si="758"/>
        <v>17</v>
      </c>
    </row>
    <row r="35147" spans="2:2">
      <c r="B35147">
        <f t="shared" si="758"/>
        <v>17</v>
      </c>
    </row>
    <row r="35148" spans="2:2">
      <c r="B35148">
        <f t="shared" si="758"/>
        <v>17</v>
      </c>
    </row>
    <row r="35149" spans="2:2">
      <c r="B35149">
        <f t="shared" si="758"/>
        <v>17</v>
      </c>
    </row>
    <row r="35150" spans="2:2">
      <c r="B35150">
        <f t="shared" si="758"/>
        <v>17</v>
      </c>
    </row>
    <row r="35151" spans="2:2">
      <c r="B35151">
        <f t="shared" si="758"/>
        <v>17</v>
      </c>
    </row>
    <row r="35152" spans="2:2">
      <c r="B35152">
        <f t="shared" si="758"/>
        <v>17</v>
      </c>
    </row>
    <row r="35153" spans="2:2">
      <c r="B35153">
        <f t="shared" si="758"/>
        <v>17</v>
      </c>
    </row>
    <row r="35154" spans="2:2">
      <c r="B35154">
        <f t="shared" si="758"/>
        <v>17</v>
      </c>
    </row>
    <row r="35155" spans="2:2">
      <c r="B35155">
        <f t="shared" si="758"/>
        <v>17</v>
      </c>
    </row>
    <row r="35156" spans="2:2">
      <c r="B35156">
        <f t="shared" si="758"/>
        <v>17</v>
      </c>
    </row>
    <row r="35157" spans="2:2">
      <c r="B35157">
        <f t="shared" si="758"/>
        <v>17</v>
      </c>
    </row>
    <row r="35158" spans="2:2">
      <c r="B35158">
        <f t="shared" si="758"/>
        <v>17</v>
      </c>
    </row>
    <row r="35159" spans="2:2">
      <c r="B35159">
        <f t="shared" si="758"/>
        <v>17</v>
      </c>
    </row>
    <row r="35160" spans="2:2">
      <c r="B35160">
        <f t="shared" si="758"/>
        <v>17</v>
      </c>
    </row>
    <row r="35161" spans="2:2">
      <c r="B35161">
        <f t="shared" si="758"/>
        <v>17</v>
      </c>
    </row>
    <row r="35162" spans="2:2">
      <c r="B35162">
        <f t="shared" si="758"/>
        <v>17</v>
      </c>
    </row>
    <row r="35163" spans="2:2">
      <c r="B35163">
        <f t="shared" si="758"/>
        <v>17</v>
      </c>
    </row>
    <row r="35164" spans="2:2">
      <c r="B35164">
        <f t="shared" si="758"/>
        <v>17</v>
      </c>
    </row>
    <row r="35165" spans="2:2">
      <c r="B35165">
        <f t="shared" si="758"/>
        <v>17</v>
      </c>
    </row>
    <row r="35166" spans="2:2">
      <c r="B35166">
        <f t="shared" si="758"/>
        <v>17</v>
      </c>
    </row>
    <row r="35167" spans="2:2">
      <c r="B35167">
        <f t="shared" si="758"/>
        <v>17</v>
      </c>
    </row>
    <row r="35168" spans="2:2">
      <c r="B35168">
        <f t="shared" si="758"/>
        <v>17</v>
      </c>
    </row>
    <row r="35169" spans="2:2">
      <c r="B35169">
        <f t="shared" si="758"/>
        <v>17</v>
      </c>
    </row>
    <row r="35170" spans="2:2">
      <c r="B35170">
        <f t="shared" si="758"/>
        <v>17</v>
      </c>
    </row>
    <row r="35171" spans="2:2">
      <c r="B35171">
        <f t="shared" si="758"/>
        <v>17</v>
      </c>
    </row>
    <row r="35172" spans="2:2">
      <c r="B35172">
        <f t="shared" si="758"/>
        <v>17</v>
      </c>
    </row>
    <row r="35173" spans="2:2">
      <c r="B35173">
        <f t="shared" si="758"/>
        <v>17</v>
      </c>
    </row>
    <row r="35174" spans="2:2">
      <c r="B35174">
        <f t="shared" si="758"/>
        <v>17</v>
      </c>
    </row>
    <row r="35175" spans="2:2">
      <c r="B35175">
        <f t="shared" si="758"/>
        <v>17</v>
      </c>
    </row>
    <row r="35176" spans="2:2">
      <c r="B35176">
        <f t="shared" si="758"/>
        <v>17</v>
      </c>
    </row>
    <row r="35177" spans="2:2">
      <c r="B35177">
        <f t="shared" si="758"/>
        <v>17</v>
      </c>
    </row>
    <row r="35178" spans="2:2">
      <c r="B35178">
        <f t="shared" si="758"/>
        <v>17</v>
      </c>
    </row>
    <row r="35179" spans="2:2">
      <c r="B35179">
        <f t="shared" si="758"/>
        <v>17</v>
      </c>
    </row>
    <row r="35180" spans="2:2">
      <c r="B35180">
        <f t="shared" si="758"/>
        <v>17</v>
      </c>
    </row>
    <row r="35181" spans="2:2">
      <c r="B35181">
        <f t="shared" si="758"/>
        <v>17</v>
      </c>
    </row>
    <row r="35182" spans="2:2">
      <c r="B35182">
        <f t="shared" si="758"/>
        <v>17</v>
      </c>
    </row>
    <row r="35183" spans="2:2">
      <c r="B35183">
        <f t="shared" si="758"/>
        <v>17</v>
      </c>
    </row>
    <row r="35184" spans="2:2">
      <c r="B35184">
        <f t="shared" si="758"/>
        <v>17</v>
      </c>
    </row>
    <row r="35185" spans="2:2">
      <c r="B35185">
        <f t="shared" si="758"/>
        <v>17</v>
      </c>
    </row>
    <row r="35186" spans="2:2">
      <c r="B35186">
        <f t="shared" si="758"/>
        <v>17</v>
      </c>
    </row>
    <row r="35187" spans="2:2">
      <c r="B35187">
        <f t="shared" si="758"/>
        <v>17</v>
      </c>
    </row>
    <row r="35188" spans="2:2">
      <c r="B35188">
        <f t="shared" si="758"/>
        <v>17</v>
      </c>
    </row>
    <row r="35189" spans="2:2">
      <c r="B35189">
        <f t="shared" si="758"/>
        <v>17</v>
      </c>
    </row>
    <row r="35190" spans="2:2">
      <c r="B35190">
        <f t="shared" si="758"/>
        <v>17</v>
      </c>
    </row>
    <row r="35191" spans="2:2">
      <c r="B35191">
        <f t="shared" si="758"/>
        <v>17</v>
      </c>
    </row>
    <row r="35192" spans="2:2">
      <c r="B35192">
        <f t="shared" si="758"/>
        <v>17</v>
      </c>
    </row>
    <row r="35193" spans="2:2">
      <c r="B35193">
        <f t="shared" si="758"/>
        <v>17</v>
      </c>
    </row>
    <row r="35194" spans="2:2">
      <c r="B35194">
        <f t="shared" si="758"/>
        <v>17</v>
      </c>
    </row>
    <row r="35195" spans="2:2">
      <c r="B35195">
        <f t="shared" si="758"/>
        <v>17</v>
      </c>
    </row>
    <row r="35196" spans="2:2">
      <c r="B35196">
        <f t="shared" si="758"/>
        <v>17</v>
      </c>
    </row>
    <row r="35197" spans="2:2">
      <c r="B35197">
        <f t="shared" si="758"/>
        <v>17</v>
      </c>
    </row>
    <row r="35198" spans="2:2">
      <c r="B35198">
        <f t="shared" si="758"/>
        <v>17</v>
      </c>
    </row>
    <row r="35199" spans="2:2">
      <c r="B35199">
        <f t="shared" si="758"/>
        <v>17</v>
      </c>
    </row>
    <row r="35200" spans="2:2">
      <c r="B35200">
        <f t="shared" si="758"/>
        <v>17</v>
      </c>
    </row>
    <row r="35201" spans="2:2">
      <c r="B35201">
        <f t="shared" si="758"/>
        <v>17</v>
      </c>
    </row>
    <row r="35202" spans="2:2">
      <c r="B35202">
        <f t="shared" si="758"/>
        <v>17</v>
      </c>
    </row>
    <row r="35203" spans="2:2">
      <c r="B35203">
        <f t="shared" si="758"/>
        <v>17</v>
      </c>
    </row>
    <row r="35204" spans="2:2">
      <c r="B35204">
        <f t="shared" si="758"/>
        <v>17</v>
      </c>
    </row>
    <row r="35205" spans="2:2">
      <c r="B35205">
        <f t="shared" ref="B35205:B35268" si="759">+IF(F35204=44085,B35204+1,B35204)</f>
        <v>17</v>
      </c>
    </row>
    <row r="35206" spans="2:2">
      <c r="B35206">
        <f t="shared" si="759"/>
        <v>17</v>
      </c>
    </row>
    <row r="35207" spans="2:2">
      <c r="B35207">
        <f t="shared" si="759"/>
        <v>17</v>
      </c>
    </row>
    <row r="35208" spans="2:2">
      <c r="B35208">
        <f t="shared" si="759"/>
        <v>17</v>
      </c>
    </row>
    <row r="35209" spans="2:2">
      <c r="B35209">
        <f t="shared" si="759"/>
        <v>17</v>
      </c>
    </row>
    <row r="35210" spans="2:2">
      <c r="B35210">
        <f t="shared" si="759"/>
        <v>17</v>
      </c>
    </row>
    <row r="35211" spans="2:2">
      <c r="B35211">
        <f t="shared" si="759"/>
        <v>17</v>
      </c>
    </row>
    <row r="35212" spans="2:2">
      <c r="B35212">
        <f t="shared" si="759"/>
        <v>17</v>
      </c>
    </row>
    <row r="35213" spans="2:2">
      <c r="B35213">
        <f t="shared" si="759"/>
        <v>17</v>
      </c>
    </row>
    <row r="35214" spans="2:2">
      <c r="B35214">
        <f t="shared" si="759"/>
        <v>17</v>
      </c>
    </row>
    <row r="35215" spans="2:2">
      <c r="B35215">
        <f t="shared" si="759"/>
        <v>17</v>
      </c>
    </row>
    <row r="35216" spans="2:2">
      <c r="B35216">
        <f t="shared" si="759"/>
        <v>17</v>
      </c>
    </row>
    <row r="35217" spans="2:2">
      <c r="B35217">
        <f t="shared" si="759"/>
        <v>17</v>
      </c>
    </row>
    <row r="35218" spans="2:2">
      <c r="B35218">
        <f t="shared" si="759"/>
        <v>17</v>
      </c>
    </row>
    <row r="35219" spans="2:2">
      <c r="B35219">
        <f t="shared" si="759"/>
        <v>17</v>
      </c>
    </row>
    <row r="35220" spans="2:2">
      <c r="B35220">
        <f t="shared" si="759"/>
        <v>17</v>
      </c>
    </row>
    <row r="35221" spans="2:2">
      <c r="B35221">
        <f t="shared" si="759"/>
        <v>17</v>
      </c>
    </row>
    <row r="35222" spans="2:2">
      <c r="B35222">
        <f t="shared" si="759"/>
        <v>17</v>
      </c>
    </row>
    <row r="35223" spans="2:2">
      <c r="B35223">
        <f t="shared" si="759"/>
        <v>17</v>
      </c>
    </row>
    <row r="35224" spans="2:2">
      <c r="B35224">
        <f t="shared" si="759"/>
        <v>17</v>
      </c>
    </row>
    <row r="35225" spans="2:2">
      <c r="B35225">
        <f t="shared" si="759"/>
        <v>17</v>
      </c>
    </row>
    <row r="35226" spans="2:2">
      <c r="B35226">
        <f t="shared" si="759"/>
        <v>17</v>
      </c>
    </row>
    <row r="35227" spans="2:2">
      <c r="B35227">
        <f t="shared" si="759"/>
        <v>17</v>
      </c>
    </row>
    <row r="35228" spans="2:2">
      <c r="B35228">
        <f t="shared" si="759"/>
        <v>17</v>
      </c>
    </row>
    <row r="35229" spans="2:2">
      <c r="B35229">
        <f t="shared" si="759"/>
        <v>17</v>
      </c>
    </row>
    <row r="35230" spans="2:2">
      <c r="B35230">
        <f t="shared" si="759"/>
        <v>17</v>
      </c>
    </row>
    <row r="35231" spans="2:2">
      <c r="B35231">
        <f t="shared" si="759"/>
        <v>17</v>
      </c>
    </row>
    <row r="35232" spans="2:2">
      <c r="B35232">
        <f t="shared" si="759"/>
        <v>17</v>
      </c>
    </row>
    <row r="35233" spans="2:2">
      <c r="B35233">
        <f t="shared" si="759"/>
        <v>17</v>
      </c>
    </row>
    <row r="35234" spans="2:2">
      <c r="B35234">
        <f t="shared" si="759"/>
        <v>17</v>
      </c>
    </row>
    <row r="35235" spans="2:2">
      <c r="B35235">
        <f t="shared" si="759"/>
        <v>17</v>
      </c>
    </row>
    <row r="35236" spans="2:2">
      <c r="B35236">
        <f t="shared" si="759"/>
        <v>17</v>
      </c>
    </row>
    <row r="35237" spans="2:2">
      <c r="B35237">
        <f t="shared" si="759"/>
        <v>17</v>
      </c>
    </row>
    <row r="35238" spans="2:2">
      <c r="B35238">
        <f t="shared" si="759"/>
        <v>17</v>
      </c>
    </row>
    <row r="35239" spans="2:2">
      <c r="B35239">
        <f t="shared" si="759"/>
        <v>17</v>
      </c>
    </row>
    <row r="35240" spans="2:2">
      <c r="B35240">
        <f t="shared" si="759"/>
        <v>17</v>
      </c>
    </row>
    <row r="35241" spans="2:2">
      <c r="B35241">
        <f t="shared" si="759"/>
        <v>17</v>
      </c>
    </row>
    <row r="35242" spans="2:2">
      <c r="B35242">
        <f t="shared" si="759"/>
        <v>17</v>
      </c>
    </row>
    <row r="35243" spans="2:2">
      <c r="B35243">
        <f t="shared" si="759"/>
        <v>17</v>
      </c>
    </row>
    <row r="35244" spans="2:2">
      <c r="B35244">
        <f t="shared" si="759"/>
        <v>17</v>
      </c>
    </row>
    <row r="35245" spans="2:2">
      <c r="B35245">
        <f t="shared" si="759"/>
        <v>17</v>
      </c>
    </row>
    <row r="35246" spans="2:2">
      <c r="B35246">
        <f t="shared" si="759"/>
        <v>17</v>
      </c>
    </row>
    <row r="35247" spans="2:2">
      <c r="B35247">
        <f t="shared" si="759"/>
        <v>17</v>
      </c>
    </row>
    <row r="35248" spans="2:2">
      <c r="B35248">
        <f t="shared" si="759"/>
        <v>17</v>
      </c>
    </row>
    <row r="35249" spans="2:2">
      <c r="B35249">
        <f t="shared" si="759"/>
        <v>17</v>
      </c>
    </row>
    <row r="35250" spans="2:2">
      <c r="B35250">
        <f t="shared" si="759"/>
        <v>17</v>
      </c>
    </row>
    <row r="35251" spans="2:2">
      <c r="B35251">
        <f t="shared" si="759"/>
        <v>17</v>
      </c>
    </row>
    <row r="35252" spans="2:2">
      <c r="B35252">
        <f t="shared" si="759"/>
        <v>17</v>
      </c>
    </row>
    <row r="35253" spans="2:2">
      <c r="B35253">
        <f t="shared" si="759"/>
        <v>17</v>
      </c>
    </row>
    <row r="35254" spans="2:2">
      <c r="B35254">
        <f t="shared" si="759"/>
        <v>17</v>
      </c>
    </row>
    <row r="35255" spans="2:2">
      <c r="B35255">
        <f t="shared" si="759"/>
        <v>17</v>
      </c>
    </row>
    <row r="35256" spans="2:2">
      <c r="B35256">
        <f t="shared" si="759"/>
        <v>17</v>
      </c>
    </row>
    <row r="35257" spans="2:2">
      <c r="B35257">
        <f t="shared" si="759"/>
        <v>17</v>
      </c>
    </row>
    <row r="35258" spans="2:2">
      <c r="B35258">
        <f t="shared" si="759"/>
        <v>17</v>
      </c>
    </row>
    <row r="35259" spans="2:2">
      <c r="B35259">
        <f t="shared" si="759"/>
        <v>17</v>
      </c>
    </row>
    <row r="35260" spans="2:2">
      <c r="B35260">
        <f t="shared" si="759"/>
        <v>17</v>
      </c>
    </row>
    <row r="35261" spans="2:2">
      <c r="B35261">
        <f t="shared" si="759"/>
        <v>17</v>
      </c>
    </row>
    <row r="35262" spans="2:2">
      <c r="B35262">
        <f t="shared" si="759"/>
        <v>17</v>
      </c>
    </row>
    <row r="35263" spans="2:2">
      <c r="B35263">
        <f t="shared" si="759"/>
        <v>17</v>
      </c>
    </row>
    <row r="35264" spans="2:2">
      <c r="B35264">
        <f t="shared" si="759"/>
        <v>17</v>
      </c>
    </row>
    <row r="35265" spans="2:2">
      <c r="B35265">
        <f t="shared" si="759"/>
        <v>17</v>
      </c>
    </row>
    <row r="35266" spans="2:2">
      <c r="B35266">
        <f t="shared" si="759"/>
        <v>17</v>
      </c>
    </row>
    <row r="35267" spans="2:2">
      <c r="B35267">
        <f t="shared" si="759"/>
        <v>17</v>
      </c>
    </row>
    <row r="35268" spans="2:2">
      <c r="B35268">
        <f t="shared" si="759"/>
        <v>17</v>
      </c>
    </row>
    <row r="35269" spans="2:2">
      <c r="B35269">
        <f t="shared" ref="B35269:B35332" si="760">+IF(F35268=44085,B35268+1,B35268)</f>
        <v>17</v>
      </c>
    </row>
    <row r="35270" spans="2:2">
      <c r="B35270">
        <f t="shared" si="760"/>
        <v>17</v>
      </c>
    </row>
    <row r="35271" spans="2:2">
      <c r="B35271">
        <f t="shared" si="760"/>
        <v>17</v>
      </c>
    </row>
    <row r="35272" spans="2:2">
      <c r="B35272">
        <f t="shared" si="760"/>
        <v>17</v>
      </c>
    </row>
    <row r="35273" spans="2:2">
      <c r="B35273">
        <f t="shared" si="760"/>
        <v>17</v>
      </c>
    </row>
    <row r="35274" spans="2:2">
      <c r="B35274">
        <f t="shared" si="760"/>
        <v>17</v>
      </c>
    </row>
    <row r="35275" spans="2:2">
      <c r="B35275">
        <f t="shared" si="760"/>
        <v>17</v>
      </c>
    </row>
    <row r="35276" spans="2:2">
      <c r="B35276">
        <f t="shared" si="760"/>
        <v>17</v>
      </c>
    </row>
    <row r="35277" spans="2:2">
      <c r="B35277">
        <f t="shared" si="760"/>
        <v>17</v>
      </c>
    </row>
    <row r="35278" spans="2:2">
      <c r="B35278">
        <f t="shared" si="760"/>
        <v>17</v>
      </c>
    </row>
    <row r="35279" spans="2:2">
      <c r="B35279">
        <f t="shared" si="760"/>
        <v>17</v>
      </c>
    </row>
    <row r="35280" spans="2:2">
      <c r="B35280">
        <f t="shared" si="760"/>
        <v>17</v>
      </c>
    </row>
    <row r="35281" spans="2:2">
      <c r="B35281">
        <f t="shared" si="760"/>
        <v>17</v>
      </c>
    </row>
    <row r="35282" spans="2:2">
      <c r="B35282">
        <f t="shared" si="760"/>
        <v>17</v>
      </c>
    </row>
    <row r="35283" spans="2:2">
      <c r="B35283">
        <f t="shared" si="760"/>
        <v>17</v>
      </c>
    </row>
    <row r="35284" spans="2:2">
      <c r="B35284">
        <f t="shared" si="760"/>
        <v>17</v>
      </c>
    </row>
    <row r="35285" spans="2:2">
      <c r="B35285">
        <f t="shared" si="760"/>
        <v>17</v>
      </c>
    </row>
    <row r="35286" spans="2:2">
      <c r="B35286">
        <f t="shared" si="760"/>
        <v>17</v>
      </c>
    </row>
    <row r="35287" spans="2:2">
      <c r="B35287">
        <f t="shared" si="760"/>
        <v>17</v>
      </c>
    </row>
    <row r="35288" spans="2:2">
      <c r="B35288">
        <f t="shared" si="760"/>
        <v>17</v>
      </c>
    </row>
    <row r="35289" spans="2:2">
      <c r="B35289">
        <f t="shared" si="760"/>
        <v>17</v>
      </c>
    </row>
    <row r="35290" spans="2:2">
      <c r="B35290">
        <f t="shared" si="760"/>
        <v>17</v>
      </c>
    </row>
    <row r="35291" spans="2:2">
      <c r="B35291">
        <f t="shared" si="760"/>
        <v>17</v>
      </c>
    </row>
    <row r="35292" spans="2:2">
      <c r="B35292">
        <f t="shared" si="760"/>
        <v>17</v>
      </c>
    </row>
    <row r="35293" spans="2:2">
      <c r="B35293">
        <f t="shared" si="760"/>
        <v>17</v>
      </c>
    </row>
    <row r="35294" spans="2:2">
      <c r="B35294">
        <f t="shared" si="760"/>
        <v>17</v>
      </c>
    </row>
    <row r="35295" spans="2:2">
      <c r="B35295">
        <f t="shared" si="760"/>
        <v>17</v>
      </c>
    </row>
    <row r="35296" spans="2:2">
      <c r="B35296">
        <f t="shared" si="760"/>
        <v>17</v>
      </c>
    </row>
    <row r="35297" spans="2:2">
      <c r="B35297">
        <f t="shared" si="760"/>
        <v>17</v>
      </c>
    </row>
    <row r="35298" spans="2:2">
      <c r="B35298">
        <f t="shared" si="760"/>
        <v>17</v>
      </c>
    </row>
    <row r="35299" spans="2:2">
      <c r="B35299">
        <f t="shared" si="760"/>
        <v>17</v>
      </c>
    </row>
    <row r="35300" spans="2:2">
      <c r="B35300">
        <f t="shared" si="760"/>
        <v>17</v>
      </c>
    </row>
    <row r="35301" spans="2:2">
      <c r="B35301">
        <f t="shared" si="760"/>
        <v>17</v>
      </c>
    </row>
    <row r="35302" spans="2:2">
      <c r="B35302">
        <f t="shared" si="760"/>
        <v>17</v>
      </c>
    </row>
    <row r="35303" spans="2:2">
      <c r="B35303">
        <f t="shared" si="760"/>
        <v>17</v>
      </c>
    </row>
    <row r="35304" spans="2:2">
      <c r="B35304">
        <f t="shared" si="760"/>
        <v>17</v>
      </c>
    </row>
    <row r="35305" spans="2:2">
      <c r="B35305">
        <f t="shared" si="760"/>
        <v>17</v>
      </c>
    </row>
    <row r="35306" spans="2:2">
      <c r="B35306">
        <f t="shared" si="760"/>
        <v>17</v>
      </c>
    </row>
    <row r="35307" spans="2:2">
      <c r="B35307">
        <f t="shared" si="760"/>
        <v>17</v>
      </c>
    </row>
    <row r="35308" spans="2:2">
      <c r="B35308">
        <f t="shared" si="760"/>
        <v>17</v>
      </c>
    </row>
    <row r="35309" spans="2:2">
      <c r="B35309">
        <f t="shared" si="760"/>
        <v>17</v>
      </c>
    </row>
    <row r="35310" spans="2:2">
      <c r="B35310">
        <f t="shared" si="760"/>
        <v>17</v>
      </c>
    </row>
    <row r="35311" spans="2:2">
      <c r="B35311">
        <f t="shared" si="760"/>
        <v>17</v>
      </c>
    </row>
    <row r="35312" spans="2:2">
      <c r="B35312">
        <f t="shared" si="760"/>
        <v>17</v>
      </c>
    </row>
    <row r="35313" spans="2:2">
      <c r="B35313">
        <f t="shared" si="760"/>
        <v>17</v>
      </c>
    </row>
    <row r="35314" spans="2:2">
      <c r="B35314">
        <f t="shared" si="760"/>
        <v>17</v>
      </c>
    </row>
    <row r="35315" spans="2:2">
      <c r="B35315">
        <f t="shared" si="760"/>
        <v>17</v>
      </c>
    </row>
    <row r="35316" spans="2:2">
      <c r="B35316">
        <f t="shared" si="760"/>
        <v>17</v>
      </c>
    </row>
    <row r="35317" spans="2:2">
      <c r="B35317">
        <f t="shared" si="760"/>
        <v>17</v>
      </c>
    </row>
    <row r="35318" spans="2:2">
      <c r="B35318">
        <f t="shared" si="760"/>
        <v>17</v>
      </c>
    </row>
    <row r="35319" spans="2:2">
      <c r="B35319">
        <f t="shared" si="760"/>
        <v>17</v>
      </c>
    </row>
    <row r="35320" spans="2:2">
      <c r="B35320">
        <f t="shared" si="760"/>
        <v>17</v>
      </c>
    </row>
    <row r="35321" spans="2:2">
      <c r="B35321">
        <f t="shared" si="760"/>
        <v>17</v>
      </c>
    </row>
    <row r="35322" spans="2:2">
      <c r="B35322">
        <f t="shared" si="760"/>
        <v>17</v>
      </c>
    </row>
    <row r="35323" spans="2:2">
      <c r="B35323">
        <f t="shared" si="760"/>
        <v>17</v>
      </c>
    </row>
    <row r="35324" spans="2:2">
      <c r="B35324">
        <f t="shared" si="760"/>
        <v>17</v>
      </c>
    </row>
    <row r="35325" spans="2:2">
      <c r="B35325">
        <f t="shared" si="760"/>
        <v>17</v>
      </c>
    </row>
    <row r="35326" spans="2:2">
      <c r="B35326">
        <f t="shared" si="760"/>
        <v>17</v>
      </c>
    </row>
    <row r="35327" spans="2:2">
      <c r="B35327">
        <f t="shared" si="760"/>
        <v>17</v>
      </c>
    </row>
    <row r="35328" spans="2:2">
      <c r="B35328">
        <f t="shared" si="760"/>
        <v>17</v>
      </c>
    </row>
    <row r="35329" spans="2:2">
      <c r="B35329">
        <f t="shared" si="760"/>
        <v>17</v>
      </c>
    </row>
    <row r="35330" spans="2:2">
      <c r="B35330">
        <f t="shared" si="760"/>
        <v>17</v>
      </c>
    </row>
    <row r="35331" spans="2:2">
      <c r="B35331">
        <f t="shared" si="760"/>
        <v>17</v>
      </c>
    </row>
    <row r="35332" spans="2:2">
      <c r="B35332">
        <f t="shared" si="760"/>
        <v>17</v>
      </c>
    </row>
    <row r="35333" spans="2:2">
      <c r="B35333">
        <f t="shared" ref="B35333:B35396" si="761">+IF(F35332=44085,B35332+1,B35332)</f>
        <v>17</v>
      </c>
    </row>
    <row r="35334" spans="2:2">
      <c r="B35334">
        <f t="shared" si="761"/>
        <v>17</v>
      </c>
    </row>
    <row r="35335" spans="2:2">
      <c r="B35335">
        <f t="shared" si="761"/>
        <v>17</v>
      </c>
    </row>
    <row r="35336" spans="2:2">
      <c r="B35336">
        <f t="shared" si="761"/>
        <v>17</v>
      </c>
    </row>
    <row r="35337" spans="2:2">
      <c r="B35337">
        <f t="shared" si="761"/>
        <v>17</v>
      </c>
    </row>
    <row r="35338" spans="2:2">
      <c r="B35338">
        <f t="shared" si="761"/>
        <v>17</v>
      </c>
    </row>
    <row r="35339" spans="2:2">
      <c r="B35339">
        <f t="shared" si="761"/>
        <v>17</v>
      </c>
    </row>
    <row r="35340" spans="2:2">
      <c r="B35340">
        <f t="shared" si="761"/>
        <v>17</v>
      </c>
    </row>
    <row r="35341" spans="2:2">
      <c r="B35341">
        <f t="shared" si="761"/>
        <v>17</v>
      </c>
    </row>
    <row r="35342" spans="2:2">
      <c r="B35342">
        <f t="shared" si="761"/>
        <v>17</v>
      </c>
    </row>
    <row r="35343" spans="2:2">
      <c r="B35343">
        <f t="shared" si="761"/>
        <v>17</v>
      </c>
    </row>
    <row r="35344" spans="2:2">
      <c r="B35344">
        <f t="shared" si="761"/>
        <v>17</v>
      </c>
    </row>
    <row r="35345" spans="2:2">
      <c r="B35345">
        <f t="shared" si="761"/>
        <v>17</v>
      </c>
    </row>
    <row r="35346" spans="2:2">
      <c r="B35346">
        <f t="shared" si="761"/>
        <v>17</v>
      </c>
    </row>
    <row r="35347" spans="2:2">
      <c r="B35347">
        <f t="shared" si="761"/>
        <v>17</v>
      </c>
    </row>
    <row r="35348" spans="2:2">
      <c r="B35348">
        <f t="shared" si="761"/>
        <v>17</v>
      </c>
    </row>
    <row r="35349" spans="2:2">
      <c r="B35349">
        <f t="shared" si="761"/>
        <v>17</v>
      </c>
    </row>
    <row r="35350" spans="2:2">
      <c r="B35350">
        <f t="shared" si="761"/>
        <v>17</v>
      </c>
    </row>
    <row r="35351" spans="2:2">
      <c r="B35351">
        <f t="shared" si="761"/>
        <v>17</v>
      </c>
    </row>
    <row r="35352" spans="2:2">
      <c r="B35352">
        <f t="shared" si="761"/>
        <v>17</v>
      </c>
    </row>
    <row r="35353" spans="2:2">
      <c r="B35353">
        <f t="shared" si="761"/>
        <v>17</v>
      </c>
    </row>
    <row r="35354" spans="2:2">
      <c r="B35354">
        <f t="shared" si="761"/>
        <v>17</v>
      </c>
    </row>
    <row r="35355" spans="2:2">
      <c r="B35355">
        <f t="shared" si="761"/>
        <v>17</v>
      </c>
    </row>
    <row r="35356" spans="2:2">
      <c r="B35356">
        <f t="shared" si="761"/>
        <v>17</v>
      </c>
    </row>
    <row r="35357" spans="2:2">
      <c r="B35357">
        <f t="shared" si="761"/>
        <v>17</v>
      </c>
    </row>
    <row r="35358" spans="2:2">
      <c r="B35358">
        <f t="shared" si="761"/>
        <v>17</v>
      </c>
    </row>
    <row r="35359" spans="2:2">
      <c r="B35359">
        <f t="shared" si="761"/>
        <v>17</v>
      </c>
    </row>
    <row r="35360" spans="2:2">
      <c r="B35360">
        <f t="shared" si="761"/>
        <v>17</v>
      </c>
    </row>
    <row r="35361" spans="2:2">
      <c r="B35361">
        <f t="shared" si="761"/>
        <v>17</v>
      </c>
    </row>
    <row r="35362" spans="2:2">
      <c r="B35362">
        <f t="shared" si="761"/>
        <v>17</v>
      </c>
    </row>
    <row r="35363" spans="2:2">
      <c r="B35363">
        <f t="shared" si="761"/>
        <v>17</v>
      </c>
    </row>
    <row r="35364" spans="2:2">
      <c r="B35364">
        <f t="shared" si="761"/>
        <v>17</v>
      </c>
    </row>
    <row r="35365" spans="2:2">
      <c r="B35365">
        <f t="shared" si="761"/>
        <v>17</v>
      </c>
    </row>
    <row r="35366" spans="2:2">
      <c r="B35366">
        <f t="shared" si="761"/>
        <v>17</v>
      </c>
    </row>
    <row r="35367" spans="2:2">
      <c r="B35367">
        <f t="shared" si="761"/>
        <v>17</v>
      </c>
    </row>
    <row r="35368" spans="2:2">
      <c r="B35368">
        <f t="shared" si="761"/>
        <v>17</v>
      </c>
    </row>
    <row r="35369" spans="2:2">
      <c r="B35369">
        <f t="shared" si="761"/>
        <v>17</v>
      </c>
    </row>
    <row r="35370" spans="2:2">
      <c r="B35370">
        <f t="shared" si="761"/>
        <v>17</v>
      </c>
    </row>
    <row r="35371" spans="2:2">
      <c r="B35371">
        <f t="shared" si="761"/>
        <v>17</v>
      </c>
    </row>
    <row r="35372" spans="2:2">
      <c r="B35372">
        <f t="shared" si="761"/>
        <v>17</v>
      </c>
    </row>
    <row r="35373" spans="2:2">
      <c r="B35373">
        <f t="shared" si="761"/>
        <v>17</v>
      </c>
    </row>
    <row r="35374" spans="2:2">
      <c r="B35374">
        <f t="shared" si="761"/>
        <v>17</v>
      </c>
    </row>
    <row r="35375" spans="2:2">
      <c r="B35375">
        <f t="shared" si="761"/>
        <v>17</v>
      </c>
    </row>
    <row r="35376" spans="2:2">
      <c r="B35376">
        <f t="shared" si="761"/>
        <v>17</v>
      </c>
    </row>
    <row r="35377" spans="2:2">
      <c r="B35377">
        <f t="shared" si="761"/>
        <v>17</v>
      </c>
    </row>
    <row r="35378" spans="2:2">
      <c r="B35378">
        <f t="shared" si="761"/>
        <v>17</v>
      </c>
    </row>
    <row r="35379" spans="2:2">
      <c r="B35379">
        <f t="shared" si="761"/>
        <v>17</v>
      </c>
    </row>
    <row r="35380" spans="2:2">
      <c r="B35380">
        <f t="shared" si="761"/>
        <v>17</v>
      </c>
    </row>
    <row r="35381" spans="2:2">
      <c r="B35381">
        <f t="shared" si="761"/>
        <v>17</v>
      </c>
    </row>
    <row r="35382" spans="2:2">
      <c r="B35382">
        <f t="shared" si="761"/>
        <v>17</v>
      </c>
    </row>
    <row r="35383" spans="2:2">
      <c r="B35383">
        <f t="shared" si="761"/>
        <v>17</v>
      </c>
    </row>
    <row r="35384" spans="2:2">
      <c r="B35384">
        <f t="shared" si="761"/>
        <v>17</v>
      </c>
    </row>
    <row r="35385" spans="2:2">
      <c r="B35385">
        <f t="shared" si="761"/>
        <v>17</v>
      </c>
    </row>
    <row r="35386" spans="2:2">
      <c r="B35386">
        <f t="shared" si="761"/>
        <v>17</v>
      </c>
    </row>
    <row r="35387" spans="2:2">
      <c r="B35387">
        <f t="shared" si="761"/>
        <v>17</v>
      </c>
    </row>
    <row r="35388" spans="2:2">
      <c r="B35388">
        <f t="shared" si="761"/>
        <v>17</v>
      </c>
    </row>
    <row r="35389" spans="2:2">
      <c r="B35389">
        <f t="shared" si="761"/>
        <v>17</v>
      </c>
    </row>
    <row r="35390" spans="2:2">
      <c r="B35390">
        <f t="shared" si="761"/>
        <v>17</v>
      </c>
    </row>
    <row r="35391" spans="2:2">
      <c r="B35391">
        <f t="shared" si="761"/>
        <v>17</v>
      </c>
    </row>
    <row r="35392" spans="2:2">
      <c r="B35392">
        <f t="shared" si="761"/>
        <v>17</v>
      </c>
    </row>
    <row r="35393" spans="2:2">
      <c r="B35393">
        <f t="shared" si="761"/>
        <v>17</v>
      </c>
    </row>
    <row r="35394" spans="2:2">
      <c r="B35394">
        <f t="shared" si="761"/>
        <v>17</v>
      </c>
    </row>
    <row r="35395" spans="2:2">
      <c r="B35395">
        <f t="shared" si="761"/>
        <v>17</v>
      </c>
    </row>
    <row r="35396" spans="2:2">
      <c r="B35396">
        <f t="shared" si="761"/>
        <v>17</v>
      </c>
    </row>
    <row r="35397" spans="2:2">
      <c r="B35397">
        <f t="shared" ref="B35397:B35460" si="762">+IF(F35396=44085,B35396+1,B35396)</f>
        <v>17</v>
      </c>
    </row>
    <row r="35398" spans="2:2">
      <c r="B35398">
        <f t="shared" si="762"/>
        <v>17</v>
      </c>
    </row>
    <row r="35399" spans="2:2">
      <c r="B35399">
        <f t="shared" si="762"/>
        <v>17</v>
      </c>
    </row>
    <row r="35400" spans="2:2">
      <c r="B35400">
        <f t="shared" si="762"/>
        <v>17</v>
      </c>
    </row>
    <row r="35401" spans="2:2">
      <c r="B35401">
        <f t="shared" si="762"/>
        <v>17</v>
      </c>
    </row>
    <row r="35402" spans="2:2">
      <c r="B35402">
        <f t="shared" si="762"/>
        <v>17</v>
      </c>
    </row>
    <row r="35403" spans="2:2">
      <c r="B35403">
        <f t="shared" si="762"/>
        <v>17</v>
      </c>
    </row>
    <row r="35404" spans="2:2">
      <c r="B35404">
        <f t="shared" si="762"/>
        <v>17</v>
      </c>
    </row>
    <row r="35405" spans="2:2">
      <c r="B35405">
        <f t="shared" si="762"/>
        <v>17</v>
      </c>
    </row>
    <row r="35406" spans="2:2">
      <c r="B35406">
        <f t="shared" si="762"/>
        <v>17</v>
      </c>
    </row>
    <row r="35407" spans="2:2">
      <c r="B35407">
        <f t="shared" si="762"/>
        <v>17</v>
      </c>
    </row>
    <row r="35408" spans="2:2">
      <c r="B35408">
        <f t="shared" si="762"/>
        <v>17</v>
      </c>
    </row>
    <row r="35409" spans="2:2">
      <c r="B35409">
        <f t="shared" si="762"/>
        <v>17</v>
      </c>
    </row>
    <row r="35410" spans="2:2">
      <c r="B35410">
        <f t="shared" si="762"/>
        <v>17</v>
      </c>
    </row>
    <row r="35411" spans="2:2">
      <c r="B35411">
        <f t="shared" si="762"/>
        <v>17</v>
      </c>
    </row>
    <row r="35412" spans="2:2">
      <c r="B35412">
        <f t="shared" si="762"/>
        <v>17</v>
      </c>
    </row>
    <row r="35413" spans="2:2">
      <c r="B35413">
        <f t="shared" si="762"/>
        <v>17</v>
      </c>
    </row>
    <row r="35414" spans="2:2">
      <c r="B35414">
        <f t="shared" si="762"/>
        <v>17</v>
      </c>
    </row>
    <row r="35415" spans="2:2">
      <c r="B35415">
        <f t="shared" si="762"/>
        <v>17</v>
      </c>
    </row>
    <row r="35416" spans="2:2">
      <c r="B35416">
        <f t="shared" si="762"/>
        <v>17</v>
      </c>
    </row>
    <row r="35417" spans="2:2">
      <c r="B35417">
        <f t="shared" si="762"/>
        <v>17</v>
      </c>
    </row>
    <row r="35418" spans="2:2">
      <c r="B35418">
        <f t="shared" si="762"/>
        <v>17</v>
      </c>
    </row>
    <row r="35419" spans="2:2">
      <c r="B35419">
        <f t="shared" si="762"/>
        <v>17</v>
      </c>
    </row>
    <row r="35420" spans="2:2">
      <c r="B35420">
        <f t="shared" si="762"/>
        <v>17</v>
      </c>
    </row>
    <row r="35421" spans="2:2">
      <c r="B35421">
        <f t="shared" si="762"/>
        <v>17</v>
      </c>
    </row>
    <row r="35422" spans="2:2">
      <c r="B35422">
        <f t="shared" si="762"/>
        <v>17</v>
      </c>
    </row>
    <row r="35423" spans="2:2">
      <c r="B35423">
        <f t="shared" si="762"/>
        <v>17</v>
      </c>
    </row>
    <row r="35424" spans="2:2">
      <c r="B35424">
        <f t="shared" si="762"/>
        <v>17</v>
      </c>
    </row>
    <row r="35425" spans="2:2">
      <c r="B35425">
        <f t="shared" si="762"/>
        <v>17</v>
      </c>
    </row>
    <row r="35426" spans="2:2">
      <c r="B35426">
        <f t="shared" si="762"/>
        <v>17</v>
      </c>
    </row>
    <row r="35427" spans="2:2">
      <c r="B35427">
        <f t="shared" si="762"/>
        <v>17</v>
      </c>
    </row>
    <row r="35428" spans="2:2">
      <c r="B35428">
        <f t="shared" si="762"/>
        <v>17</v>
      </c>
    </row>
    <row r="35429" spans="2:2">
      <c r="B35429">
        <f t="shared" si="762"/>
        <v>17</v>
      </c>
    </row>
    <row r="35430" spans="2:2">
      <c r="B35430">
        <f t="shared" si="762"/>
        <v>17</v>
      </c>
    </row>
    <row r="35431" spans="2:2">
      <c r="B35431">
        <f t="shared" si="762"/>
        <v>17</v>
      </c>
    </row>
    <row r="35432" spans="2:2">
      <c r="B35432">
        <f t="shared" si="762"/>
        <v>17</v>
      </c>
    </row>
    <row r="35433" spans="2:2">
      <c r="B35433">
        <f t="shared" si="762"/>
        <v>17</v>
      </c>
    </row>
    <row r="35434" spans="2:2">
      <c r="B35434">
        <f t="shared" si="762"/>
        <v>17</v>
      </c>
    </row>
    <row r="35435" spans="2:2">
      <c r="B35435">
        <f t="shared" si="762"/>
        <v>17</v>
      </c>
    </row>
    <row r="35436" spans="2:2">
      <c r="B35436">
        <f t="shared" si="762"/>
        <v>17</v>
      </c>
    </row>
    <row r="35437" spans="2:2">
      <c r="B35437">
        <f t="shared" si="762"/>
        <v>17</v>
      </c>
    </row>
    <row r="35438" spans="2:2">
      <c r="B35438">
        <f t="shared" si="762"/>
        <v>17</v>
      </c>
    </row>
    <row r="35439" spans="2:2">
      <c r="B35439">
        <f t="shared" si="762"/>
        <v>17</v>
      </c>
    </row>
    <row r="35440" spans="2:2">
      <c r="B35440">
        <f t="shared" si="762"/>
        <v>17</v>
      </c>
    </row>
    <row r="35441" spans="2:2">
      <c r="B35441">
        <f t="shared" si="762"/>
        <v>17</v>
      </c>
    </row>
    <row r="35442" spans="2:2">
      <c r="B35442">
        <f t="shared" si="762"/>
        <v>17</v>
      </c>
    </row>
    <row r="35443" spans="2:2">
      <c r="B35443">
        <f t="shared" si="762"/>
        <v>17</v>
      </c>
    </row>
    <row r="35444" spans="2:2">
      <c r="B35444">
        <f t="shared" si="762"/>
        <v>17</v>
      </c>
    </row>
    <row r="35445" spans="2:2">
      <c r="B35445">
        <f t="shared" si="762"/>
        <v>17</v>
      </c>
    </row>
    <row r="35446" spans="2:2">
      <c r="B35446">
        <f t="shared" si="762"/>
        <v>17</v>
      </c>
    </row>
    <row r="35447" spans="2:2">
      <c r="B35447">
        <f t="shared" si="762"/>
        <v>17</v>
      </c>
    </row>
    <row r="35448" spans="2:2">
      <c r="B35448">
        <f t="shared" si="762"/>
        <v>17</v>
      </c>
    </row>
    <row r="35449" spans="2:2">
      <c r="B35449">
        <f t="shared" si="762"/>
        <v>17</v>
      </c>
    </row>
    <row r="35450" spans="2:2">
      <c r="B35450">
        <f t="shared" si="762"/>
        <v>17</v>
      </c>
    </row>
    <row r="35451" spans="2:2">
      <c r="B35451">
        <f t="shared" si="762"/>
        <v>17</v>
      </c>
    </row>
    <row r="35452" spans="2:2">
      <c r="B35452">
        <f t="shared" si="762"/>
        <v>17</v>
      </c>
    </row>
    <row r="35453" spans="2:2">
      <c r="B35453">
        <f t="shared" si="762"/>
        <v>17</v>
      </c>
    </row>
    <row r="35454" spans="2:2">
      <c r="B35454">
        <f t="shared" si="762"/>
        <v>17</v>
      </c>
    </row>
    <row r="35455" spans="2:2">
      <c r="B35455">
        <f t="shared" si="762"/>
        <v>17</v>
      </c>
    </row>
    <row r="35456" spans="2:2">
      <c r="B35456">
        <f t="shared" si="762"/>
        <v>17</v>
      </c>
    </row>
    <row r="35457" spans="2:2">
      <c r="B35457">
        <f t="shared" si="762"/>
        <v>17</v>
      </c>
    </row>
    <row r="35458" spans="2:2">
      <c r="B35458">
        <f t="shared" si="762"/>
        <v>17</v>
      </c>
    </row>
    <row r="35459" spans="2:2">
      <c r="B35459">
        <f t="shared" si="762"/>
        <v>17</v>
      </c>
    </row>
    <row r="35460" spans="2:2">
      <c r="B35460">
        <f t="shared" si="762"/>
        <v>17</v>
      </c>
    </row>
    <row r="35461" spans="2:2">
      <c r="B35461">
        <f t="shared" ref="B35461:B35524" si="763">+IF(F35460=44085,B35460+1,B35460)</f>
        <v>17</v>
      </c>
    </row>
    <row r="35462" spans="2:2">
      <c r="B35462">
        <f t="shared" si="763"/>
        <v>17</v>
      </c>
    </row>
    <row r="35463" spans="2:2">
      <c r="B35463">
        <f t="shared" si="763"/>
        <v>17</v>
      </c>
    </row>
    <row r="35464" spans="2:2">
      <c r="B35464">
        <f t="shared" si="763"/>
        <v>17</v>
      </c>
    </row>
    <row r="35465" spans="2:2">
      <c r="B35465">
        <f t="shared" si="763"/>
        <v>17</v>
      </c>
    </row>
    <row r="35466" spans="2:2">
      <c r="B35466">
        <f t="shared" si="763"/>
        <v>17</v>
      </c>
    </row>
    <row r="35467" spans="2:2">
      <c r="B35467">
        <f t="shared" si="763"/>
        <v>17</v>
      </c>
    </row>
    <row r="35468" spans="2:2">
      <c r="B35468">
        <f t="shared" si="763"/>
        <v>17</v>
      </c>
    </row>
    <row r="35469" spans="2:2">
      <c r="B35469">
        <f t="shared" si="763"/>
        <v>17</v>
      </c>
    </row>
    <row r="35470" spans="2:2">
      <c r="B35470">
        <f t="shared" si="763"/>
        <v>17</v>
      </c>
    </row>
    <row r="35471" spans="2:2">
      <c r="B35471">
        <f t="shared" si="763"/>
        <v>17</v>
      </c>
    </row>
    <row r="35472" spans="2:2">
      <c r="B35472">
        <f t="shared" si="763"/>
        <v>17</v>
      </c>
    </row>
    <row r="35473" spans="2:2">
      <c r="B35473">
        <f t="shared" si="763"/>
        <v>17</v>
      </c>
    </row>
    <row r="35474" spans="2:2">
      <c r="B35474">
        <f t="shared" si="763"/>
        <v>17</v>
      </c>
    </row>
    <row r="35475" spans="2:2">
      <c r="B35475">
        <f t="shared" si="763"/>
        <v>17</v>
      </c>
    </row>
    <row r="35476" spans="2:2">
      <c r="B35476">
        <f t="shared" si="763"/>
        <v>17</v>
      </c>
    </row>
    <row r="35477" spans="2:2">
      <c r="B35477">
        <f t="shared" si="763"/>
        <v>17</v>
      </c>
    </row>
    <row r="35478" spans="2:2">
      <c r="B35478">
        <f t="shared" si="763"/>
        <v>17</v>
      </c>
    </row>
    <row r="35479" spans="2:2">
      <c r="B35479">
        <f t="shared" si="763"/>
        <v>17</v>
      </c>
    </row>
    <row r="35480" spans="2:2">
      <c r="B35480">
        <f t="shared" si="763"/>
        <v>17</v>
      </c>
    </row>
    <row r="35481" spans="2:2">
      <c r="B35481">
        <f t="shared" si="763"/>
        <v>17</v>
      </c>
    </row>
    <row r="35482" spans="2:2">
      <c r="B35482">
        <f t="shared" si="763"/>
        <v>17</v>
      </c>
    </row>
    <row r="35483" spans="2:2">
      <c r="B35483">
        <f t="shared" si="763"/>
        <v>17</v>
      </c>
    </row>
    <row r="35484" spans="2:2">
      <c r="B35484">
        <f t="shared" si="763"/>
        <v>17</v>
      </c>
    </row>
    <row r="35485" spans="2:2">
      <c r="B35485">
        <f t="shared" si="763"/>
        <v>17</v>
      </c>
    </row>
    <row r="35486" spans="2:2">
      <c r="B35486">
        <f t="shared" si="763"/>
        <v>17</v>
      </c>
    </row>
    <row r="35487" spans="2:2">
      <c r="B35487">
        <f t="shared" si="763"/>
        <v>17</v>
      </c>
    </row>
    <row r="35488" spans="2:2">
      <c r="B35488">
        <f t="shared" si="763"/>
        <v>17</v>
      </c>
    </row>
    <row r="35489" spans="2:2">
      <c r="B35489">
        <f t="shared" si="763"/>
        <v>17</v>
      </c>
    </row>
    <row r="35490" spans="2:2">
      <c r="B35490">
        <f t="shared" si="763"/>
        <v>17</v>
      </c>
    </row>
    <row r="35491" spans="2:2">
      <c r="B35491">
        <f t="shared" si="763"/>
        <v>17</v>
      </c>
    </row>
    <row r="35492" spans="2:2">
      <c r="B35492">
        <f t="shared" si="763"/>
        <v>17</v>
      </c>
    </row>
    <row r="35493" spans="2:2">
      <c r="B35493">
        <f t="shared" si="763"/>
        <v>17</v>
      </c>
    </row>
    <row r="35494" spans="2:2">
      <c r="B35494">
        <f t="shared" si="763"/>
        <v>17</v>
      </c>
    </row>
    <row r="35495" spans="2:2">
      <c r="B35495">
        <f t="shared" si="763"/>
        <v>17</v>
      </c>
    </row>
    <row r="35496" spans="2:2">
      <c r="B35496">
        <f t="shared" si="763"/>
        <v>17</v>
      </c>
    </row>
    <row r="35497" spans="2:2">
      <c r="B35497">
        <f t="shared" si="763"/>
        <v>17</v>
      </c>
    </row>
    <row r="35498" spans="2:2">
      <c r="B35498">
        <f t="shared" si="763"/>
        <v>17</v>
      </c>
    </row>
    <row r="35499" spans="2:2">
      <c r="B35499">
        <f t="shared" si="763"/>
        <v>17</v>
      </c>
    </row>
    <row r="35500" spans="2:2">
      <c r="B35500">
        <f t="shared" si="763"/>
        <v>17</v>
      </c>
    </row>
    <row r="35501" spans="2:2">
      <c r="B35501">
        <f t="shared" si="763"/>
        <v>17</v>
      </c>
    </row>
    <row r="35502" spans="2:2">
      <c r="B35502">
        <f t="shared" si="763"/>
        <v>17</v>
      </c>
    </row>
    <row r="35503" spans="2:2">
      <c r="B35503">
        <f t="shared" si="763"/>
        <v>17</v>
      </c>
    </row>
    <row r="35504" spans="2:2">
      <c r="B35504">
        <f t="shared" si="763"/>
        <v>17</v>
      </c>
    </row>
    <row r="35505" spans="2:2">
      <c r="B35505">
        <f t="shared" si="763"/>
        <v>17</v>
      </c>
    </row>
    <row r="35506" spans="2:2">
      <c r="B35506">
        <f t="shared" si="763"/>
        <v>17</v>
      </c>
    </row>
    <row r="35507" spans="2:2">
      <c r="B35507">
        <f t="shared" si="763"/>
        <v>17</v>
      </c>
    </row>
    <row r="35508" spans="2:2">
      <c r="B35508">
        <f t="shared" si="763"/>
        <v>17</v>
      </c>
    </row>
    <row r="35509" spans="2:2">
      <c r="B35509">
        <f t="shared" si="763"/>
        <v>17</v>
      </c>
    </row>
    <row r="35510" spans="2:2">
      <c r="B35510">
        <f t="shared" si="763"/>
        <v>17</v>
      </c>
    </row>
    <row r="35511" spans="2:2">
      <c r="B35511">
        <f t="shared" si="763"/>
        <v>17</v>
      </c>
    </row>
    <row r="35512" spans="2:2">
      <c r="B35512">
        <f t="shared" si="763"/>
        <v>17</v>
      </c>
    </row>
    <row r="35513" spans="2:2">
      <c r="B35513">
        <f t="shared" si="763"/>
        <v>17</v>
      </c>
    </row>
    <row r="35514" spans="2:2">
      <c r="B35514">
        <f t="shared" si="763"/>
        <v>17</v>
      </c>
    </row>
    <row r="35515" spans="2:2">
      <c r="B35515">
        <f t="shared" si="763"/>
        <v>17</v>
      </c>
    </row>
    <row r="35516" spans="2:2">
      <c r="B35516">
        <f t="shared" si="763"/>
        <v>17</v>
      </c>
    </row>
    <row r="35517" spans="2:2">
      <c r="B35517">
        <f t="shared" si="763"/>
        <v>17</v>
      </c>
    </row>
    <row r="35518" spans="2:2">
      <c r="B35518">
        <f t="shared" si="763"/>
        <v>17</v>
      </c>
    </row>
    <row r="35519" spans="2:2">
      <c r="B35519">
        <f t="shared" si="763"/>
        <v>17</v>
      </c>
    </row>
    <row r="35520" spans="2:2">
      <c r="B35520">
        <f t="shared" si="763"/>
        <v>17</v>
      </c>
    </row>
    <row r="35521" spans="2:2">
      <c r="B35521">
        <f t="shared" si="763"/>
        <v>17</v>
      </c>
    </row>
    <row r="35522" spans="2:2">
      <c r="B35522">
        <f t="shared" si="763"/>
        <v>17</v>
      </c>
    </row>
    <row r="35523" spans="2:2">
      <c r="B35523">
        <f t="shared" si="763"/>
        <v>17</v>
      </c>
    </row>
    <row r="35524" spans="2:2">
      <c r="B35524">
        <f t="shared" si="763"/>
        <v>17</v>
      </c>
    </row>
    <row r="35525" spans="2:2">
      <c r="B35525">
        <f t="shared" ref="B35525:B35588" si="764">+IF(F35524=44085,B35524+1,B35524)</f>
        <v>17</v>
      </c>
    </row>
    <row r="35526" spans="2:2">
      <c r="B35526">
        <f t="shared" si="764"/>
        <v>17</v>
      </c>
    </row>
    <row r="35527" spans="2:2">
      <c r="B35527">
        <f t="shared" si="764"/>
        <v>17</v>
      </c>
    </row>
    <row r="35528" spans="2:2">
      <c r="B35528">
        <f t="shared" si="764"/>
        <v>17</v>
      </c>
    </row>
    <row r="35529" spans="2:2">
      <c r="B35529">
        <f t="shared" si="764"/>
        <v>17</v>
      </c>
    </row>
    <row r="35530" spans="2:2">
      <c r="B35530">
        <f t="shared" si="764"/>
        <v>17</v>
      </c>
    </row>
    <row r="35531" spans="2:2">
      <c r="B35531">
        <f t="shared" si="764"/>
        <v>17</v>
      </c>
    </row>
    <row r="35532" spans="2:2">
      <c r="B35532">
        <f t="shared" si="764"/>
        <v>17</v>
      </c>
    </row>
    <row r="35533" spans="2:2">
      <c r="B35533">
        <f t="shared" si="764"/>
        <v>17</v>
      </c>
    </row>
    <row r="35534" spans="2:2">
      <c r="B35534">
        <f t="shared" si="764"/>
        <v>17</v>
      </c>
    </row>
    <row r="35535" spans="2:2">
      <c r="B35535">
        <f t="shared" si="764"/>
        <v>17</v>
      </c>
    </row>
    <row r="35536" spans="2:2">
      <c r="B35536">
        <f t="shared" si="764"/>
        <v>17</v>
      </c>
    </row>
    <row r="35537" spans="2:2">
      <c r="B35537">
        <f t="shared" si="764"/>
        <v>17</v>
      </c>
    </row>
    <row r="35538" spans="2:2">
      <c r="B35538">
        <f t="shared" si="764"/>
        <v>17</v>
      </c>
    </row>
    <row r="35539" spans="2:2">
      <c r="B35539">
        <f t="shared" si="764"/>
        <v>17</v>
      </c>
    </row>
    <row r="35540" spans="2:2">
      <c r="B35540">
        <f t="shared" si="764"/>
        <v>17</v>
      </c>
    </row>
    <row r="35541" spans="2:2">
      <c r="B35541">
        <f t="shared" si="764"/>
        <v>17</v>
      </c>
    </row>
    <row r="35542" spans="2:2">
      <c r="B35542">
        <f t="shared" si="764"/>
        <v>17</v>
      </c>
    </row>
    <row r="35543" spans="2:2">
      <c r="B35543">
        <f t="shared" si="764"/>
        <v>17</v>
      </c>
    </row>
    <row r="35544" spans="2:2">
      <c r="B35544">
        <f t="shared" si="764"/>
        <v>17</v>
      </c>
    </row>
    <row r="35545" spans="2:2">
      <c r="B35545">
        <f t="shared" si="764"/>
        <v>17</v>
      </c>
    </row>
    <row r="35546" spans="2:2">
      <c r="B35546">
        <f t="shared" si="764"/>
        <v>17</v>
      </c>
    </row>
    <row r="35547" spans="2:2">
      <c r="B35547">
        <f t="shared" si="764"/>
        <v>17</v>
      </c>
    </row>
    <row r="35548" spans="2:2">
      <c r="B35548">
        <f t="shared" si="764"/>
        <v>17</v>
      </c>
    </row>
    <row r="35549" spans="2:2">
      <c r="B35549">
        <f t="shared" si="764"/>
        <v>17</v>
      </c>
    </row>
    <row r="35550" spans="2:2">
      <c r="B35550">
        <f t="shared" si="764"/>
        <v>17</v>
      </c>
    </row>
    <row r="35551" spans="2:2">
      <c r="B35551">
        <f t="shared" si="764"/>
        <v>17</v>
      </c>
    </row>
    <row r="35552" spans="2:2">
      <c r="B35552">
        <f t="shared" si="764"/>
        <v>17</v>
      </c>
    </row>
    <row r="35553" spans="2:2">
      <c r="B35553">
        <f t="shared" si="764"/>
        <v>17</v>
      </c>
    </row>
    <row r="35554" spans="2:2">
      <c r="B35554">
        <f t="shared" si="764"/>
        <v>17</v>
      </c>
    </row>
    <row r="35555" spans="2:2">
      <c r="B35555">
        <f t="shared" si="764"/>
        <v>17</v>
      </c>
    </row>
    <row r="35556" spans="2:2">
      <c r="B35556">
        <f t="shared" si="764"/>
        <v>17</v>
      </c>
    </row>
    <row r="35557" spans="2:2">
      <c r="B35557">
        <f t="shared" si="764"/>
        <v>17</v>
      </c>
    </row>
    <row r="35558" spans="2:2">
      <c r="B35558">
        <f t="shared" si="764"/>
        <v>17</v>
      </c>
    </row>
    <row r="35559" spans="2:2">
      <c r="B35559">
        <f t="shared" si="764"/>
        <v>17</v>
      </c>
    </row>
    <row r="35560" spans="2:2">
      <c r="B35560">
        <f t="shared" si="764"/>
        <v>17</v>
      </c>
    </row>
    <row r="35561" spans="2:2">
      <c r="B35561">
        <f t="shared" si="764"/>
        <v>17</v>
      </c>
    </row>
    <row r="35562" spans="2:2">
      <c r="B35562">
        <f t="shared" si="764"/>
        <v>17</v>
      </c>
    </row>
    <row r="35563" spans="2:2">
      <c r="B35563">
        <f t="shared" si="764"/>
        <v>17</v>
      </c>
    </row>
    <row r="35564" spans="2:2">
      <c r="B35564">
        <f t="shared" si="764"/>
        <v>17</v>
      </c>
    </row>
    <row r="35565" spans="2:2">
      <c r="B35565">
        <f t="shared" si="764"/>
        <v>17</v>
      </c>
    </row>
    <row r="35566" spans="2:2">
      <c r="B35566">
        <f t="shared" si="764"/>
        <v>17</v>
      </c>
    </row>
    <row r="35567" spans="2:2">
      <c r="B35567">
        <f t="shared" si="764"/>
        <v>17</v>
      </c>
    </row>
    <row r="35568" spans="2:2">
      <c r="B35568">
        <f t="shared" si="764"/>
        <v>17</v>
      </c>
    </row>
    <row r="35569" spans="2:2">
      <c r="B35569">
        <f t="shared" si="764"/>
        <v>17</v>
      </c>
    </row>
    <row r="35570" spans="2:2">
      <c r="B35570">
        <f t="shared" si="764"/>
        <v>17</v>
      </c>
    </row>
    <row r="35571" spans="2:2">
      <c r="B35571">
        <f t="shared" si="764"/>
        <v>17</v>
      </c>
    </row>
    <row r="35572" spans="2:2">
      <c r="B35572">
        <f t="shared" si="764"/>
        <v>17</v>
      </c>
    </row>
    <row r="35573" spans="2:2">
      <c r="B35573">
        <f t="shared" si="764"/>
        <v>17</v>
      </c>
    </row>
    <row r="35574" spans="2:2">
      <c r="B35574">
        <f t="shared" si="764"/>
        <v>17</v>
      </c>
    </row>
    <row r="35575" spans="2:2">
      <c r="B35575">
        <f t="shared" si="764"/>
        <v>17</v>
      </c>
    </row>
    <row r="35576" spans="2:2">
      <c r="B35576">
        <f t="shared" si="764"/>
        <v>17</v>
      </c>
    </row>
    <row r="35577" spans="2:2">
      <c r="B35577">
        <f t="shared" si="764"/>
        <v>17</v>
      </c>
    </row>
    <row r="35578" spans="2:2">
      <c r="B35578">
        <f t="shared" si="764"/>
        <v>17</v>
      </c>
    </row>
    <row r="35579" spans="2:2">
      <c r="B35579">
        <f t="shared" si="764"/>
        <v>17</v>
      </c>
    </row>
    <row r="35580" spans="2:2">
      <c r="B35580">
        <f t="shared" si="764"/>
        <v>17</v>
      </c>
    </row>
    <row r="35581" spans="2:2">
      <c r="B35581">
        <f t="shared" si="764"/>
        <v>17</v>
      </c>
    </row>
    <row r="35582" spans="2:2">
      <c r="B35582">
        <f t="shared" si="764"/>
        <v>17</v>
      </c>
    </row>
    <row r="35583" spans="2:2">
      <c r="B35583">
        <f t="shared" si="764"/>
        <v>17</v>
      </c>
    </row>
    <row r="35584" spans="2:2">
      <c r="B35584">
        <f t="shared" si="764"/>
        <v>17</v>
      </c>
    </row>
    <row r="35585" spans="2:2">
      <c r="B35585">
        <f t="shared" si="764"/>
        <v>17</v>
      </c>
    </row>
    <row r="35586" spans="2:2">
      <c r="B35586">
        <f t="shared" si="764"/>
        <v>17</v>
      </c>
    </row>
    <row r="35587" spans="2:2">
      <c r="B35587">
        <f t="shared" si="764"/>
        <v>17</v>
      </c>
    </row>
    <row r="35588" spans="2:2">
      <c r="B35588">
        <f t="shared" si="764"/>
        <v>17</v>
      </c>
    </row>
    <row r="35589" spans="2:2">
      <c r="B35589">
        <f t="shared" ref="B35589:B35652" si="765">+IF(F35588=44085,B35588+1,B35588)</f>
        <v>17</v>
      </c>
    </row>
    <row r="35590" spans="2:2">
      <c r="B35590">
        <f t="shared" si="765"/>
        <v>17</v>
      </c>
    </row>
    <row r="35591" spans="2:2">
      <c r="B35591">
        <f t="shared" si="765"/>
        <v>17</v>
      </c>
    </row>
    <row r="35592" spans="2:2">
      <c r="B35592">
        <f t="shared" si="765"/>
        <v>17</v>
      </c>
    </row>
    <row r="35593" spans="2:2">
      <c r="B35593">
        <f t="shared" si="765"/>
        <v>17</v>
      </c>
    </row>
    <row r="35594" spans="2:2">
      <c r="B35594">
        <f t="shared" si="765"/>
        <v>17</v>
      </c>
    </row>
    <row r="35595" spans="2:2">
      <c r="B35595">
        <f t="shared" si="765"/>
        <v>17</v>
      </c>
    </row>
    <row r="35596" spans="2:2">
      <c r="B35596">
        <f t="shared" si="765"/>
        <v>17</v>
      </c>
    </row>
    <row r="35597" spans="2:2">
      <c r="B35597">
        <f t="shared" si="765"/>
        <v>17</v>
      </c>
    </row>
    <row r="35598" spans="2:2">
      <c r="B35598">
        <f t="shared" si="765"/>
        <v>17</v>
      </c>
    </row>
    <row r="35599" spans="2:2">
      <c r="B35599">
        <f t="shared" si="765"/>
        <v>17</v>
      </c>
    </row>
    <row r="35600" spans="2:2">
      <c r="B35600">
        <f t="shared" si="765"/>
        <v>17</v>
      </c>
    </row>
    <row r="35601" spans="2:2">
      <c r="B35601">
        <f t="shared" si="765"/>
        <v>17</v>
      </c>
    </row>
    <row r="35602" spans="2:2">
      <c r="B35602">
        <f t="shared" si="765"/>
        <v>17</v>
      </c>
    </row>
    <row r="35603" spans="2:2">
      <c r="B35603">
        <f t="shared" si="765"/>
        <v>17</v>
      </c>
    </row>
    <row r="35604" spans="2:2">
      <c r="B35604">
        <f t="shared" si="765"/>
        <v>17</v>
      </c>
    </row>
    <row r="35605" spans="2:2">
      <c r="B35605">
        <f t="shared" si="765"/>
        <v>17</v>
      </c>
    </row>
    <row r="35606" spans="2:2">
      <c r="B35606">
        <f t="shared" si="765"/>
        <v>17</v>
      </c>
    </row>
    <row r="35607" spans="2:2">
      <c r="B35607">
        <f t="shared" si="765"/>
        <v>17</v>
      </c>
    </row>
    <row r="35608" spans="2:2">
      <c r="B35608">
        <f t="shared" si="765"/>
        <v>17</v>
      </c>
    </row>
    <row r="35609" spans="2:2">
      <c r="B35609">
        <f t="shared" si="765"/>
        <v>17</v>
      </c>
    </row>
    <row r="35610" spans="2:2">
      <c r="B35610">
        <f t="shared" si="765"/>
        <v>17</v>
      </c>
    </row>
    <row r="35611" spans="2:2">
      <c r="B35611">
        <f t="shared" si="765"/>
        <v>17</v>
      </c>
    </row>
    <row r="35612" spans="2:2">
      <c r="B35612">
        <f t="shared" si="765"/>
        <v>17</v>
      </c>
    </row>
    <row r="35613" spans="2:2">
      <c r="B35613">
        <f t="shared" si="765"/>
        <v>17</v>
      </c>
    </row>
    <row r="35614" spans="2:2">
      <c r="B35614">
        <f t="shared" si="765"/>
        <v>17</v>
      </c>
    </row>
    <row r="35615" spans="2:2">
      <c r="B35615">
        <f t="shared" si="765"/>
        <v>17</v>
      </c>
    </row>
    <row r="35616" spans="2:2">
      <c r="B35616">
        <f t="shared" si="765"/>
        <v>17</v>
      </c>
    </row>
    <row r="35617" spans="2:2">
      <c r="B35617">
        <f t="shared" si="765"/>
        <v>17</v>
      </c>
    </row>
    <row r="35618" spans="2:2">
      <c r="B35618">
        <f t="shared" si="765"/>
        <v>17</v>
      </c>
    </row>
    <row r="35619" spans="2:2">
      <c r="B35619">
        <f t="shared" si="765"/>
        <v>17</v>
      </c>
    </row>
    <row r="35620" spans="2:2">
      <c r="B35620">
        <f t="shared" si="765"/>
        <v>17</v>
      </c>
    </row>
    <row r="35621" spans="2:2">
      <c r="B35621">
        <f t="shared" si="765"/>
        <v>17</v>
      </c>
    </row>
    <row r="35622" spans="2:2">
      <c r="B35622">
        <f t="shared" si="765"/>
        <v>17</v>
      </c>
    </row>
    <row r="35623" spans="2:2">
      <c r="B35623">
        <f t="shared" si="765"/>
        <v>17</v>
      </c>
    </row>
    <row r="35624" spans="2:2">
      <c r="B35624">
        <f t="shared" si="765"/>
        <v>17</v>
      </c>
    </row>
    <row r="35625" spans="2:2">
      <c r="B35625">
        <f t="shared" si="765"/>
        <v>17</v>
      </c>
    </row>
    <row r="35626" spans="2:2">
      <c r="B35626">
        <f t="shared" si="765"/>
        <v>17</v>
      </c>
    </row>
    <row r="35627" spans="2:2">
      <c r="B35627">
        <f t="shared" si="765"/>
        <v>17</v>
      </c>
    </row>
    <row r="35628" spans="2:2">
      <c r="B35628">
        <f t="shared" si="765"/>
        <v>17</v>
      </c>
    </row>
    <row r="35629" spans="2:2">
      <c r="B35629">
        <f t="shared" si="765"/>
        <v>17</v>
      </c>
    </row>
    <row r="35630" spans="2:2">
      <c r="B35630">
        <f t="shared" si="765"/>
        <v>17</v>
      </c>
    </row>
    <row r="35631" spans="2:2">
      <c r="B35631">
        <f t="shared" si="765"/>
        <v>17</v>
      </c>
    </row>
    <row r="35632" spans="2:2">
      <c r="B35632">
        <f t="shared" si="765"/>
        <v>17</v>
      </c>
    </row>
    <row r="35633" spans="2:2">
      <c r="B35633">
        <f t="shared" si="765"/>
        <v>17</v>
      </c>
    </row>
    <row r="35634" spans="2:2">
      <c r="B35634">
        <f t="shared" si="765"/>
        <v>17</v>
      </c>
    </row>
    <row r="35635" spans="2:2">
      <c r="B35635">
        <f t="shared" si="765"/>
        <v>17</v>
      </c>
    </row>
    <row r="35636" spans="2:2">
      <c r="B35636">
        <f t="shared" si="765"/>
        <v>17</v>
      </c>
    </row>
    <row r="35637" spans="2:2">
      <c r="B35637">
        <f t="shared" si="765"/>
        <v>17</v>
      </c>
    </row>
    <row r="35638" spans="2:2">
      <c r="B35638">
        <f t="shared" si="765"/>
        <v>17</v>
      </c>
    </row>
    <row r="35639" spans="2:2">
      <c r="B35639">
        <f t="shared" si="765"/>
        <v>17</v>
      </c>
    </row>
    <row r="35640" spans="2:2">
      <c r="B35640">
        <f t="shared" si="765"/>
        <v>17</v>
      </c>
    </row>
    <row r="35641" spans="2:2">
      <c r="B35641">
        <f t="shared" si="765"/>
        <v>17</v>
      </c>
    </row>
    <row r="35642" spans="2:2">
      <c r="B35642">
        <f t="shared" si="765"/>
        <v>17</v>
      </c>
    </row>
    <row r="35643" spans="2:2">
      <c r="B35643">
        <f t="shared" si="765"/>
        <v>17</v>
      </c>
    </row>
    <row r="35644" spans="2:2">
      <c r="B35644">
        <f t="shared" si="765"/>
        <v>17</v>
      </c>
    </row>
    <row r="35645" spans="2:2">
      <c r="B35645">
        <f t="shared" si="765"/>
        <v>17</v>
      </c>
    </row>
    <row r="35646" spans="2:2">
      <c r="B35646">
        <f t="shared" si="765"/>
        <v>17</v>
      </c>
    </row>
    <row r="35647" spans="2:2">
      <c r="B35647">
        <f t="shared" si="765"/>
        <v>17</v>
      </c>
    </row>
    <row r="35648" spans="2:2">
      <c r="B35648">
        <f t="shared" si="765"/>
        <v>17</v>
      </c>
    </row>
    <row r="35649" spans="2:2">
      <c r="B35649">
        <f t="shared" si="765"/>
        <v>17</v>
      </c>
    </row>
    <row r="35650" spans="2:2">
      <c r="B35650">
        <f t="shared" si="765"/>
        <v>17</v>
      </c>
    </row>
    <row r="35651" spans="2:2">
      <c r="B35651">
        <f t="shared" si="765"/>
        <v>17</v>
      </c>
    </row>
    <row r="35652" spans="2:2">
      <c r="B35652">
        <f t="shared" si="765"/>
        <v>17</v>
      </c>
    </row>
    <row r="35653" spans="2:2">
      <c r="B35653">
        <f t="shared" ref="B35653:B35716" si="766">+IF(F35652=44085,B35652+1,B35652)</f>
        <v>17</v>
      </c>
    </row>
    <row r="35654" spans="2:2">
      <c r="B35654">
        <f t="shared" si="766"/>
        <v>17</v>
      </c>
    </row>
    <row r="35655" spans="2:2">
      <c r="B35655">
        <f t="shared" si="766"/>
        <v>17</v>
      </c>
    </row>
    <row r="35656" spans="2:2">
      <c r="B35656">
        <f t="shared" si="766"/>
        <v>17</v>
      </c>
    </row>
    <row r="35657" spans="2:2">
      <c r="B35657">
        <f t="shared" si="766"/>
        <v>17</v>
      </c>
    </row>
    <row r="35658" spans="2:2">
      <c r="B35658">
        <f t="shared" si="766"/>
        <v>17</v>
      </c>
    </row>
    <row r="35659" spans="2:2">
      <c r="B35659">
        <f t="shared" si="766"/>
        <v>17</v>
      </c>
    </row>
    <row r="35660" spans="2:2">
      <c r="B35660">
        <f t="shared" si="766"/>
        <v>17</v>
      </c>
    </row>
    <row r="35661" spans="2:2">
      <c r="B35661">
        <f t="shared" si="766"/>
        <v>17</v>
      </c>
    </row>
    <row r="35662" spans="2:2">
      <c r="B35662">
        <f t="shared" si="766"/>
        <v>17</v>
      </c>
    </row>
    <row r="35663" spans="2:2">
      <c r="B35663">
        <f t="shared" si="766"/>
        <v>17</v>
      </c>
    </row>
    <row r="35664" spans="2:2">
      <c r="B35664">
        <f t="shared" si="766"/>
        <v>17</v>
      </c>
    </row>
    <row r="35665" spans="2:2">
      <c r="B35665">
        <f t="shared" si="766"/>
        <v>17</v>
      </c>
    </row>
    <row r="35666" spans="2:2">
      <c r="B35666">
        <f t="shared" si="766"/>
        <v>17</v>
      </c>
    </row>
    <row r="35667" spans="2:2">
      <c r="B35667">
        <f t="shared" si="766"/>
        <v>17</v>
      </c>
    </row>
    <row r="35668" spans="2:2">
      <c r="B35668">
        <f t="shared" si="766"/>
        <v>17</v>
      </c>
    </row>
    <row r="35669" spans="2:2">
      <c r="B35669">
        <f t="shared" si="766"/>
        <v>17</v>
      </c>
    </row>
    <row r="35670" spans="2:2">
      <c r="B35670">
        <f t="shared" si="766"/>
        <v>17</v>
      </c>
    </row>
    <row r="35671" spans="2:2">
      <c r="B35671">
        <f t="shared" si="766"/>
        <v>17</v>
      </c>
    </row>
    <row r="35672" spans="2:2">
      <c r="B35672">
        <f t="shared" si="766"/>
        <v>17</v>
      </c>
    </row>
    <row r="35673" spans="2:2">
      <c r="B35673">
        <f t="shared" si="766"/>
        <v>17</v>
      </c>
    </row>
    <row r="35674" spans="2:2">
      <c r="B35674">
        <f t="shared" si="766"/>
        <v>17</v>
      </c>
    </row>
    <row r="35675" spans="2:2">
      <c r="B35675">
        <f t="shared" si="766"/>
        <v>17</v>
      </c>
    </row>
    <row r="35676" spans="2:2">
      <c r="B35676">
        <f t="shared" si="766"/>
        <v>17</v>
      </c>
    </row>
    <row r="35677" spans="2:2">
      <c r="B35677">
        <f t="shared" si="766"/>
        <v>17</v>
      </c>
    </row>
    <row r="35678" spans="2:2">
      <c r="B35678">
        <f t="shared" si="766"/>
        <v>17</v>
      </c>
    </row>
    <row r="35679" spans="2:2">
      <c r="B35679">
        <f t="shared" si="766"/>
        <v>17</v>
      </c>
    </row>
    <row r="35680" spans="2:2">
      <c r="B35680">
        <f t="shared" si="766"/>
        <v>17</v>
      </c>
    </row>
    <row r="35681" spans="2:2">
      <c r="B35681">
        <f t="shared" si="766"/>
        <v>17</v>
      </c>
    </row>
    <row r="35682" spans="2:2">
      <c r="B35682">
        <f t="shared" si="766"/>
        <v>17</v>
      </c>
    </row>
    <row r="35683" spans="2:2">
      <c r="B35683">
        <f t="shared" si="766"/>
        <v>17</v>
      </c>
    </row>
    <row r="35684" spans="2:2">
      <c r="B35684">
        <f t="shared" si="766"/>
        <v>17</v>
      </c>
    </row>
    <row r="35685" spans="2:2">
      <c r="B35685">
        <f t="shared" si="766"/>
        <v>17</v>
      </c>
    </row>
    <row r="35686" spans="2:2">
      <c r="B35686">
        <f t="shared" si="766"/>
        <v>17</v>
      </c>
    </row>
    <row r="35687" spans="2:2">
      <c r="B35687">
        <f t="shared" si="766"/>
        <v>17</v>
      </c>
    </row>
    <row r="35688" spans="2:2">
      <c r="B35688">
        <f t="shared" si="766"/>
        <v>17</v>
      </c>
    </row>
    <row r="35689" spans="2:2">
      <c r="B35689">
        <f t="shared" si="766"/>
        <v>17</v>
      </c>
    </row>
    <row r="35690" spans="2:2">
      <c r="B35690">
        <f t="shared" si="766"/>
        <v>17</v>
      </c>
    </row>
    <row r="35691" spans="2:2">
      <c r="B35691">
        <f t="shared" si="766"/>
        <v>17</v>
      </c>
    </row>
    <row r="35692" spans="2:2">
      <c r="B35692">
        <f t="shared" si="766"/>
        <v>17</v>
      </c>
    </row>
    <row r="35693" spans="2:2">
      <c r="B35693">
        <f t="shared" si="766"/>
        <v>17</v>
      </c>
    </row>
    <row r="35694" spans="2:2">
      <c r="B35694">
        <f t="shared" si="766"/>
        <v>17</v>
      </c>
    </row>
    <row r="35695" spans="2:2">
      <c r="B35695">
        <f t="shared" si="766"/>
        <v>17</v>
      </c>
    </row>
    <row r="35696" spans="2:2">
      <c r="B35696">
        <f t="shared" si="766"/>
        <v>17</v>
      </c>
    </row>
    <row r="35697" spans="2:2">
      <c r="B35697">
        <f t="shared" si="766"/>
        <v>17</v>
      </c>
    </row>
    <row r="35698" spans="2:2">
      <c r="B35698">
        <f t="shared" si="766"/>
        <v>17</v>
      </c>
    </row>
    <row r="35699" spans="2:2">
      <c r="B35699">
        <f t="shared" si="766"/>
        <v>17</v>
      </c>
    </row>
    <row r="35700" spans="2:2">
      <c r="B35700">
        <f t="shared" si="766"/>
        <v>17</v>
      </c>
    </row>
    <row r="35701" spans="2:2">
      <c r="B35701">
        <f t="shared" si="766"/>
        <v>17</v>
      </c>
    </row>
    <row r="35702" spans="2:2">
      <c r="B35702">
        <f t="shared" si="766"/>
        <v>17</v>
      </c>
    </row>
    <row r="35703" spans="2:2">
      <c r="B35703">
        <f t="shared" si="766"/>
        <v>17</v>
      </c>
    </row>
    <row r="35704" spans="2:2">
      <c r="B35704">
        <f t="shared" si="766"/>
        <v>17</v>
      </c>
    </row>
    <row r="35705" spans="2:2">
      <c r="B35705">
        <f t="shared" si="766"/>
        <v>17</v>
      </c>
    </row>
    <row r="35706" spans="2:2">
      <c r="B35706">
        <f t="shared" si="766"/>
        <v>17</v>
      </c>
    </row>
    <row r="35707" spans="2:2">
      <c r="B35707">
        <f t="shared" si="766"/>
        <v>17</v>
      </c>
    </row>
    <row r="35708" spans="2:2">
      <c r="B35708">
        <f t="shared" si="766"/>
        <v>17</v>
      </c>
    </row>
    <row r="35709" spans="2:2">
      <c r="B35709">
        <f t="shared" si="766"/>
        <v>17</v>
      </c>
    </row>
    <row r="35710" spans="2:2">
      <c r="B35710">
        <f t="shared" si="766"/>
        <v>17</v>
      </c>
    </row>
    <row r="35711" spans="2:2">
      <c r="B35711">
        <f t="shared" si="766"/>
        <v>17</v>
      </c>
    </row>
    <row r="35712" spans="2:2">
      <c r="B35712">
        <f t="shared" si="766"/>
        <v>17</v>
      </c>
    </row>
    <row r="35713" spans="2:2">
      <c r="B35713">
        <f t="shared" si="766"/>
        <v>17</v>
      </c>
    </row>
    <row r="35714" spans="2:2">
      <c r="B35714">
        <f t="shared" si="766"/>
        <v>17</v>
      </c>
    </row>
    <row r="35715" spans="2:2">
      <c r="B35715">
        <f t="shared" si="766"/>
        <v>17</v>
      </c>
    </row>
    <row r="35716" spans="2:2">
      <c r="B35716">
        <f t="shared" si="766"/>
        <v>17</v>
      </c>
    </row>
    <row r="35717" spans="2:2">
      <c r="B35717">
        <f t="shared" ref="B35717:B35780" si="767">+IF(F35716=44085,B35716+1,B35716)</f>
        <v>17</v>
      </c>
    </row>
    <row r="35718" spans="2:2">
      <c r="B35718">
        <f t="shared" si="767"/>
        <v>17</v>
      </c>
    </row>
    <row r="35719" spans="2:2">
      <c r="B35719">
        <f t="shared" si="767"/>
        <v>17</v>
      </c>
    </row>
    <row r="35720" spans="2:2">
      <c r="B35720">
        <f t="shared" si="767"/>
        <v>17</v>
      </c>
    </row>
    <row r="35721" spans="2:2">
      <c r="B35721">
        <f t="shared" si="767"/>
        <v>17</v>
      </c>
    </row>
    <row r="35722" spans="2:2">
      <c r="B35722">
        <f t="shared" si="767"/>
        <v>17</v>
      </c>
    </row>
    <row r="35723" spans="2:2">
      <c r="B35723">
        <f t="shared" si="767"/>
        <v>17</v>
      </c>
    </row>
    <row r="35724" spans="2:2">
      <c r="B35724">
        <f t="shared" si="767"/>
        <v>17</v>
      </c>
    </row>
    <row r="35725" spans="2:2">
      <c r="B35725">
        <f t="shared" si="767"/>
        <v>17</v>
      </c>
    </row>
    <row r="35726" spans="2:2">
      <c r="B35726">
        <f t="shared" si="767"/>
        <v>17</v>
      </c>
    </row>
    <row r="35727" spans="2:2">
      <c r="B35727">
        <f t="shared" si="767"/>
        <v>17</v>
      </c>
    </row>
    <row r="35728" spans="2:2">
      <c r="B35728">
        <f t="shared" si="767"/>
        <v>17</v>
      </c>
    </row>
    <row r="35729" spans="2:2">
      <c r="B35729">
        <f t="shared" si="767"/>
        <v>17</v>
      </c>
    </row>
    <row r="35730" spans="2:2">
      <c r="B35730">
        <f t="shared" si="767"/>
        <v>17</v>
      </c>
    </row>
    <row r="35731" spans="2:2">
      <c r="B35731">
        <f t="shared" si="767"/>
        <v>17</v>
      </c>
    </row>
    <row r="35732" spans="2:2">
      <c r="B35732">
        <f t="shared" si="767"/>
        <v>17</v>
      </c>
    </row>
    <row r="35733" spans="2:2">
      <c r="B35733">
        <f t="shared" si="767"/>
        <v>17</v>
      </c>
    </row>
    <row r="35734" spans="2:2">
      <c r="B35734">
        <f t="shared" si="767"/>
        <v>17</v>
      </c>
    </row>
    <row r="35735" spans="2:2">
      <c r="B35735">
        <f t="shared" si="767"/>
        <v>17</v>
      </c>
    </row>
    <row r="35736" spans="2:2">
      <c r="B35736">
        <f t="shared" si="767"/>
        <v>17</v>
      </c>
    </row>
    <row r="35737" spans="2:2">
      <c r="B35737">
        <f t="shared" si="767"/>
        <v>17</v>
      </c>
    </row>
    <row r="35738" spans="2:2">
      <c r="B35738">
        <f t="shared" si="767"/>
        <v>17</v>
      </c>
    </row>
    <row r="35739" spans="2:2">
      <c r="B35739">
        <f t="shared" si="767"/>
        <v>17</v>
      </c>
    </row>
    <row r="35740" spans="2:2">
      <c r="B35740">
        <f t="shared" si="767"/>
        <v>17</v>
      </c>
    </row>
    <row r="35741" spans="2:2">
      <c r="B35741">
        <f t="shared" si="767"/>
        <v>17</v>
      </c>
    </row>
    <row r="35742" spans="2:2">
      <c r="B35742">
        <f t="shared" si="767"/>
        <v>17</v>
      </c>
    </row>
    <row r="35743" spans="2:2">
      <c r="B35743">
        <f t="shared" si="767"/>
        <v>17</v>
      </c>
    </row>
    <row r="35744" spans="2:2">
      <c r="B35744">
        <f t="shared" si="767"/>
        <v>17</v>
      </c>
    </row>
    <row r="35745" spans="2:2">
      <c r="B35745">
        <f t="shared" si="767"/>
        <v>17</v>
      </c>
    </row>
    <row r="35746" spans="2:2">
      <c r="B35746">
        <f t="shared" si="767"/>
        <v>17</v>
      </c>
    </row>
    <row r="35747" spans="2:2">
      <c r="B35747">
        <f t="shared" si="767"/>
        <v>17</v>
      </c>
    </row>
    <row r="35748" spans="2:2">
      <c r="B35748">
        <f t="shared" si="767"/>
        <v>17</v>
      </c>
    </row>
    <row r="35749" spans="2:2">
      <c r="B35749">
        <f t="shared" si="767"/>
        <v>17</v>
      </c>
    </row>
    <row r="35750" spans="2:2">
      <c r="B35750">
        <f t="shared" si="767"/>
        <v>17</v>
      </c>
    </row>
    <row r="35751" spans="2:2">
      <c r="B35751">
        <f t="shared" si="767"/>
        <v>17</v>
      </c>
    </row>
    <row r="35752" spans="2:2">
      <c r="B35752">
        <f t="shared" si="767"/>
        <v>17</v>
      </c>
    </row>
    <row r="35753" spans="2:2">
      <c r="B35753">
        <f t="shared" si="767"/>
        <v>17</v>
      </c>
    </row>
    <row r="35754" spans="2:2">
      <c r="B35754">
        <f t="shared" si="767"/>
        <v>17</v>
      </c>
    </row>
    <row r="35755" spans="2:2">
      <c r="B35755">
        <f t="shared" si="767"/>
        <v>17</v>
      </c>
    </row>
    <row r="35756" spans="2:2">
      <c r="B35756">
        <f t="shared" si="767"/>
        <v>17</v>
      </c>
    </row>
    <row r="35757" spans="2:2">
      <c r="B35757">
        <f t="shared" si="767"/>
        <v>17</v>
      </c>
    </row>
    <row r="35758" spans="2:2">
      <c r="B35758">
        <f t="shared" si="767"/>
        <v>17</v>
      </c>
    </row>
    <row r="35759" spans="2:2">
      <c r="B35759">
        <f t="shared" si="767"/>
        <v>17</v>
      </c>
    </row>
    <row r="35760" spans="2:2">
      <c r="B35760">
        <f t="shared" si="767"/>
        <v>17</v>
      </c>
    </row>
    <row r="35761" spans="2:2">
      <c r="B35761">
        <f t="shared" si="767"/>
        <v>17</v>
      </c>
    </row>
    <row r="35762" spans="2:2">
      <c r="B35762">
        <f t="shared" si="767"/>
        <v>17</v>
      </c>
    </row>
    <row r="35763" spans="2:2">
      <c r="B35763">
        <f t="shared" si="767"/>
        <v>17</v>
      </c>
    </row>
    <row r="35764" spans="2:2">
      <c r="B35764">
        <f t="shared" si="767"/>
        <v>17</v>
      </c>
    </row>
    <row r="35765" spans="2:2">
      <c r="B35765">
        <f t="shared" si="767"/>
        <v>17</v>
      </c>
    </row>
    <row r="35766" spans="2:2">
      <c r="B35766">
        <f t="shared" si="767"/>
        <v>17</v>
      </c>
    </row>
    <row r="35767" spans="2:2">
      <c r="B35767">
        <f t="shared" si="767"/>
        <v>17</v>
      </c>
    </row>
    <row r="35768" spans="2:2">
      <c r="B35768">
        <f t="shared" si="767"/>
        <v>17</v>
      </c>
    </row>
    <row r="35769" spans="2:2">
      <c r="B35769">
        <f t="shared" si="767"/>
        <v>17</v>
      </c>
    </row>
    <row r="35770" spans="2:2">
      <c r="B35770">
        <f t="shared" si="767"/>
        <v>17</v>
      </c>
    </row>
    <row r="35771" spans="2:2">
      <c r="B35771">
        <f t="shared" si="767"/>
        <v>17</v>
      </c>
    </row>
    <row r="35772" spans="2:2">
      <c r="B35772">
        <f t="shared" si="767"/>
        <v>17</v>
      </c>
    </row>
    <row r="35773" spans="2:2">
      <c r="B35773">
        <f t="shared" si="767"/>
        <v>17</v>
      </c>
    </row>
    <row r="35774" spans="2:2">
      <c r="B35774">
        <f t="shared" si="767"/>
        <v>17</v>
      </c>
    </row>
    <row r="35775" spans="2:2">
      <c r="B35775">
        <f t="shared" si="767"/>
        <v>17</v>
      </c>
    </row>
    <row r="35776" spans="2:2">
      <c r="B35776">
        <f t="shared" si="767"/>
        <v>17</v>
      </c>
    </row>
    <row r="35777" spans="2:2">
      <c r="B35777">
        <f t="shared" si="767"/>
        <v>17</v>
      </c>
    </row>
    <row r="35778" spans="2:2">
      <c r="B35778">
        <f t="shared" si="767"/>
        <v>17</v>
      </c>
    </row>
    <row r="35779" spans="2:2">
      <c r="B35779">
        <f t="shared" si="767"/>
        <v>17</v>
      </c>
    </row>
    <row r="35780" spans="2:2">
      <c r="B35780">
        <f t="shared" si="767"/>
        <v>17</v>
      </c>
    </row>
    <row r="35781" spans="2:2">
      <c r="B35781">
        <f t="shared" ref="B35781:B35844" si="768">+IF(F35780=44085,B35780+1,B35780)</f>
        <v>17</v>
      </c>
    </row>
    <row r="35782" spans="2:2">
      <c r="B35782">
        <f t="shared" si="768"/>
        <v>17</v>
      </c>
    </row>
    <row r="35783" spans="2:2">
      <c r="B35783">
        <f t="shared" si="768"/>
        <v>17</v>
      </c>
    </row>
    <row r="35784" spans="2:2">
      <c r="B35784">
        <f t="shared" si="768"/>
        <v>17</v>
      </c>
    </row>
    <row r="35785" spans="2:2">
      <c r="B35785">
        <f t="shared" si="768"/>
        <v>17</v>
      </c>
    </row>
    <row r="35786" spans="2:2">
      <c r="B35786">
        <f t="shared" si="768"/>
        <v>17</v>
      </c>
    </row>
    <row r="35787" spans="2:2">
      <c r="B35787">
        <f t="shared" si="768"/>
        <v>17</v>
      </c>
    </row>
    <row r="35788" spans="2:2">
      <c r="B35788">
        <f t="shared" si="768"/>
        <v>17</v>
      </c>
    </row>
    <row r="35789" spans="2:2">
      <c r="B35789">
        <f t="shared" si="768"/>
        <v>17</v>
      </c>
    </row>
    <row r="35790" spans="2:2">
      <c r="B35790">
        <f t="shared" si="768"/>
        <v>17</v>
      </c>
    </row>
    <row r="35791" spans="2:2">
      <c r="B35791">
        <f t="shared" si="768"/>
        <v>17</v>
      </c>
    </row>
    <row r="35792" spans="2:2">
      <c r="B35792">
        <f t="shared" si="768"/>
        <v>17</v>
      </c>
    </row>
    <row r="35793" spans="2:2">
      <c r="B35793">
        <f t="shared" si="768"/>
        <v>17</v>
      </c>
    </row>
    <row r="35794" spans="2:2">
      <c r="B35794">
        <f t="shared" si="768"/>
        <v>17</v>
      </c>
    </row>
    <row r="35795" spans="2:2">
      <c r="B35795">
        <f t="shared" si="768"/>
        <v>17</v>
      </c>
    </row>
    <row r="35796" spans="2:2">
      <c r="B35796">
        <f t="shared" si="768"/>
        <v>17</v>
      </c>
    </row>
    <row r="35797" spans="2:2">
      <c r="B35797">
        <f t="shared" si="768"/>
        <v>17</v>
      </c>
    </row>
    <row r="35798" spans="2:2">
      <c r="B35798">
        <f t="shared" si="768"/>
        <v>17</v>
      </c>
    </row>
    <row r="35799" spans="2:2">
      <c r="B35799">
        <f t="shared" si="768"/>
        <v>17</v>
      </c>
    </row>
    <row r="35800" spans="2:2">
      <c r="B35800">
        <f t="shared" si="768"/>
        <v>17</v>
      </c>
    </row>
    <row r="35801" spans="2:2">
      <c r="B35801">
        <f t="shared" si="768"/>
        <v>17</v>
      </c>
    </row>
    <row r="35802" spans="2:2">
      <c r="B35802">
        <f t="shared" si="768"/>
        <v>17</v>
      </c>
    </row>
    <row r="35803" spans="2:2">
      <c r="B35803">
        <f t="shared" si="768"/>
        <v>17</v>
      </c>
    </row>
    <row r="35804" spans="2:2">
      <c r="B35804">
        <f t="shared" si="768"/>
        <v>17</v>
      </c>
    </row>
    <row r="35805" spans="2:2">
      <c r="B35805">
        <f t="shared" si="768"/>
        <v>17</v>
      </c>
    </row>
    <row r="35806" spans="2:2">
      <c r="B35806">
        <f t="shared" si="768"/>
        <v>17</v>
      </c>
    </row>
    <row r="35807" spans="2:2">
      <c r="B35807">
        <f t="shared" si="768"/>
        <v>17</v>
      </c>
    </row>
    <row r="35808" spans="2:2">
      <c r="B35808">
        <f t="shared" si="768"/>
        <v>17</v>
      </c>
    </row>
    <row r="35809" spans="2:2">
      <c r="B35809">
        <f t="shared" si="768"/>
        <v>17</v>
      </c>
    </row>
    <row r="35810" spans="2:2">
      <c r="B35810">
        <f t="shared" si="768"/>
        <v>17</v>
      </c>
    </row>
    <row r="35811" spans="2:2">
      <c r="B35811">
        <f t="shared" si="768"/>
        <v>17</v>
      </c>
    </row>
    <row r="35812" spans="2:2">
      <c r="B35812">
        <f t="shared" si="768"/>
        <v>17</v>
      </c>
    </row>
    <row r="35813" spans="2:2">
      <c r="B35813">
        <f t="shared" si="768"/>
        <v>17</v>
      </c>
    </row>
    <row r="35814" spans="2:2">
      <c r="B35814">
        <f t="shared" si="768"/>
        <v>17</v>
      </c>
    </row>
    <row r="35815" spans="2:2">
      <c r="B35815">
        <f t="shared" si="768"/>
        <v>17</v>
      </c>
    </row>
    <row r="35816" spans="2:2">
      <c r="B35816">
        <f t="shared" si="768"/>
        <v>17</v>
      </c>
    </row>
    <row r="35817" spans="2:2">
      <c r="B35817">
        <f t="shared" si="768"/>
        <v>17</v>
      </c>
    </row>
    <row r="35818" spans="2:2">
      <c r="B35818">
        <f t="shared" si="768"/>
        <v>17</v>
      </c>
    </row>
    <row r="35819" spans="2:2">
      <c r="B35819">
        <f t="shared" si="768"/>
        <v>17</v>
      </c>
    </row>
    <row r="35820" spans="2:2">
      <c r="B35820">
        <f t="shared" si="768"/>
        <v>17</v>
      </c>
    </row>
    <row r="35821" spans="2:2">
      <c r="B35821">
        <f t="shared" si="768"/>
        <v>17</v>
      </c>
    </row>
    <row r="35822" spans="2:2">
      <c r="B35822">
        <f t="shared" si="768"/>
        <v>17</v>
      </c>
    </row>
    <row r="35823" spans="2:2">
      <c r="B35823">
        <f t="shared" si="768"/>
        <v>17</v>
      </c>
    </row>
    <row r="35824" spans="2:2">
      <c r="B35824">
        <f t="shared" si="768"/>
        <v>17</v>
      </c>
    </row>
    <row r="35825" spans="2:2">
      <c r="B35825">
        <f t="shared" si="768"/>
        <v>17</v>
      </c>
    </row>
    <row r="35826" spans="2:2">
      <c r="B35826">
        <f t="shared" si="768"/>
        <v>17</v>
      </c>
    </row>
    <row r="35827" spans="2:2">
      <c r="B35827">
        <f t="shared" si="768"/>
        <v>17</v>
      </c>
    </row>
    <row r="35828" spans="2:2">
      <c r="B35828">
        <f t="shared" si="768"/>
        <v>17</v>
      </c>
    </row>
    <row r="35829" spans="2:2">
      <c r="B35829">
        <f t="shared" si="768"/>
        <v>17</v>
      </c>
    </row>
    <row r="35830" spans="2:2">
      <c r="B35830">
        <f t="shared" si="768"/>
        <v>17</v>
      </c>
    </row>
    <row r="35831" spans="2:2">
      <c r="B35831">
        <f t="shared" si="768"/>
        <v>17</v>
      </c>
    </row>
    <row r="35832" spans="2:2">
      <c r="B35832">
        <f t="shared" si="768"/>
        <v>17</v>
      </c>
    </row>
    <row r="35833" spans="2:2">
      <c r="B35833">
        <f t="shared" si="768"/>
        <v>17</v>
      </c>
    </row>
    <row r="35834" spans="2:2">
      <c r="B35834">
        <f t="shared" si="768"/>
        <v>17</v>
      </c>
    </row>
    <row r="35835" spans="2:2">
      <c r="B35835">
        <f t="shared" si="768"/>
        <v>17</v>
      </c>
    </row>
    <row r="35836" spans="2:2">
      <c r="B35836">
        <f t="shared" si="768"/>
        <v>17</v>
      </c>
    </row>
    <row r="35837" spans="2:2">
      <c r="B35837">
        <f t="shared" si="768"/>
        <v>17</v>
      </c>
    </row>
    <row r="35838" spans="2:2">
      <c r="B35838">
        <f t="shared" si="768"/>
        <v>17</v>
      </c>
    </row>
    <row r="35839" spans="2:2">
      <c r="B35839">
        <f t="shared" si="768"/>
        <v>17</v>
      </c>
    </row>
    <row r="35840" spans="2:2">
      <c r="B35840">
        <f t="shared" si="768"/>
        <v>17</v>
      </c>
    </row>
    <row r="35841" spans="2:2">
      <c r="B35841">
        <f t="shared" si="768"/>
        <v>17</v>
      </c>
    </row>
    <row r="35842" spans="2:2">
      <c r="B35842">
        <f t="shared" si="768"/>
        <v>17</v>
      </c>
    </row>
    <row r="35843" spans="2:2">
      <c r="B35843">
        <f t="shared" si="768"/>
        <v>17</v>
      </c>
    </row>
    <row r="35844" spans="2:2">
      <c r="B35844">
        <f t="shared" si="768"/>
        <v>17</v>
      </c>
    </row>
    <row r="35845" spans="2:2">
      <c r="B35845">
        <f t="shared" ref="B35845:B35908" si="769">+IF(F35844=44085,B35844+1,B35844)</f>
        <v>17</v>
      </c>
    </row>
    <row r="35846" spans="2:2">
      <c r="B35846">
        <f t="shared" si="769"/>
        <v>17</v>
      </c>
    </row>
    <row r="35847" spans="2:2">
      <c r="B35847">
        <f t="shared" si="769"/>
        <v>17</v>
      </c>
    </row>
    <row r="35848" spans="2:2">
      <c r="B35848">
        <f t="shared" si="769"/>
        <v>17</v>
      </c>
    </row>
    <row r="35849" spans="2:2">
      <c r="B35849">
        <f t="shared" si="769"/>
        <v>17</v>
      </c>
    </row>
    <row r="35850" spans="2:2">
      <c r="B35850">
        <f t="shared" si="769"/>
        <v>17</v>
      </c>
    </row>
    <row r="35851" spans="2:2">
      <c r="B35851">
        <f t="shared" si="769"/>
        <v>17</v>
      </c>
    </row>
    <row r="35852" spans="2:2">
      <c r="B35852">
        <f t="shared" si="769"/>
        <v>17</v>
      </c>
    </row>
    <row r="35853" spans="2:2">
      <c r="B35853">
        <f t="shared" si="769"/>
        <v>17</v>
      </c>
    </row>
    <row r="35854" spans="2:2">
      <c r="B35854">
        <f t="shared" si="769"/>
        <v>17</v>
      </c>
    </row>
    <row r="35855" spans="2:2">
      <c r="B35855">
        <f t="shared" si="769"/>
        <v>17</v>
      </c>
    </row>
    <row r="35856" spans="2:2">
      <c r="B35856">
        <f t="shared" si="769"/>
        <v>17</v>
      </c>
    </row>
    <row r="35857" spans="2:2">
      <c r="B35857">
        <f t="shared" si="769"/>
        <v>17</v>
      </c>
    </row>
    <row r="35858" spans="2:2">
      <c r="B35858">
        <f t="shared" si="769"/>
        <v>17</v>
      </c>
    </row>
    <row r="35859" spans="2:2">
      <c r="B35859">
        <f t="shared" si="769"/>
        <v>17</v>
      </c>
    </row>
    <row r="35860" spans="2:2">
      <c r="B35860">
        <f t="shared" si="769"/>
        <v>17</v>
      </c>
    </row>
    <row r="35861" spans="2:2">
      <c r="B35861">
        <f t="shared" si="769"/>
        <v>17</v>
      </c>
    </row>
    <row r="35862" spans="2:2">
      <c r="B35862">
        <f t="shared" si="769"/>
        <v>17</v>
      </c>
    </row>
    <row r="35863" spans="2:2">
      <c r="B35863">
        <f t="shared" si="769"/>
        <v>17</v>
      </c>
    </row>
    <row r="35864" spans="2:2">
      <c r="B35864">
        <f t="shared" si="769"/>
        <v>17</v>
      </c>
    </row>
    <row r="35865" spans="2:2">
      <c r="B35865">
        <f t="shared" si="769"/>
        <v>17</v>
      </c>
    </row>
    <row r="35866" spans="2:2">
      <c r="B35866">
        <f t="shared" si="769"/>
        <v>17</v>
      </c>
    </row>
    <row r="35867" spans="2:2">
      <c r="B35867">
        <f t="shared" si="769"/>
        <v>17</v>
      </c>
    </row>
    <row r="35868" spans="2:2">
      <c r="B35868">
        <f t="shared" si="769"/>
        <v>17</v>
      </c>
    </row>
    <row r="35869" spans="2:2">
      <c r="B35869">
        <f t="shared" si="769"/>
        <v>17</v>
      </c>
    </row>
    <row r="35870" spans="2:2">
      <c r="B35870">
        <f t="shared" si="769"/>
        <v>17</v>
      </c>
    </row>
    <row r="35871" spans="2:2">
      <c r="B35871">
        <f t="shared" si="769"/>
        <v>17</v>
      </c>
    </row>
    <row r="35872" spans="2:2">
      <c r="B35872">
        <f t="shared" si="769"/>
        <v>17</v>
      </c>
    </row>
    <row r="35873" spans="2:2">
      <c r="B35873">
        <f t="shared" si="769"/>
        <v>17</v>
      </c>
    </row>
    <row r="35874" spans="2:2">
      <c r="B35874">
        <f t="shared" si="769"/>
        <v>17</v>
      </c>
    </row>
    <row r="35875" spans="2:2">
      <c r="B35875">
        <f t="shared" si="769"/>
        <v>17</v>
      </c>
    </row>
    <row r="35876" spans="2:2">
      <c r="B35876">
        <f t="shared" si="769"/>
        <v>17</v>
      </c>
    </row>
    <row r="35877" spans="2:2">
      <c r="B35877">
        <f t="shared" si="769"/>
        <v>17</v>
      </c>
    </row>
    <row r="35878" spans="2:2">
      <c r="B35878">
        <f t="shared" si="769"/>
        <v>17</v>
      </c>
    </row>
    <row r="35879" spans="2:2">
      <c r="B35879">
        <f t="shared" si="769"/>
        <v>17</v>
      </c>
    </row>
    <row r="35880" spans="2:2">
      <c r="B35880">
        <f t="shared" si="769"/>
        <v>17</v>
      </c>
    </row>
    <row r="35881" spans="2:2">
      <c r="B35881">
        <f t="shared" si="769"/>
        <v>17</v>
      </c>
    </row>
    <row r="35882" spans="2:2">
      <c r="B35882">
        <f t="shared" si="769"/>
        <v>17</v>
      </c>
    </row>
    <row r="35883" spans="2:2">
      <c r="B35883">
        <f t="shared" si="769"/>
        <v>17</v>
      </c>
    </row>
    <row r="35884" spans="2:2">
      <c r="B35884">
        <f t="shared" si="769"/>
        <v>17</v>
      </c>
    </row>
    <row r="35885" spans="2:2">
      <c r="B35885">
        <f t="shared" si="769"/>
        <v>17</v>
      </c>
    </row>
    <row r="35886" spans="2:2">
      <c r="B35886">
        <f t="shared" si="769"/>
        <v>17</v>
      </c>
    </row>
    <row r="35887" spans="2:2">
      <c r="B35887">
        <f t="shared" si="769"/>
        <v>17</v>
      </c>
    </row>
    <row r="35888" spans="2:2">
      <c r="B35888">
        <f t="shared" si="769"/>
        <v>17</v>
      </c>
    </row>
    <row r="35889" spans="2:2">
      <c r="B35889">
        <f t="shared" si="769"/>
        <v>17</v>
      </c>
    </row>
    <row r="35890" spans="2:2">
      <c r="B35890">
        <f t="shared" si="769"/>
        <v>17</v>
      </c>
    </row>
    <row r="35891" spans="2:2">
      <c r="B35891">
        <f t="shared" si="769"/>
        <v>17</v>
      </c>
    </row>
    <row r="35892" spans="2:2">
      <c r="B35892">
        <f t="shared" si="769"/>
        <v>17</v>
      </c>
    </row>
    <row r="35893" spans="2:2">
      <c r="B35893">
        <f t="shared" si="769"/>
        <v>17</v>
      </c>
    </row>
    <row r="35894" spans="2:2">
      <c r="B35894">
        <f t="shared" si="769"/>
        <v>17</v>
      </c>
    </row>
    <row r="35895" spans="2:2">
      <c r="B35895">
        <f t="shared" si="769"/>
        <v>17</v>
      </c>
    </row>
    <row r="35896" spans="2:2">
      <c r="B35896">
        <f t="shared" si="769"/>
        <v>17</v>
      </c>
    </row>
    <row r="35897" spans="2:2">
      <c r="B35897">
        <f t="shared" si="769"/>
        <v>17</v>
      </c>
    </row>
    <row r="35898" spans="2:2">
      <c r="B35898">
        <f t="shared" si="769"/>
        <v>17</v>
      </c>
    </row>
    <row r="35899" spans="2:2">
      <c r="B35899">
        <f t="shared" si="769"/>
        <v>17</v>
      </c>
    </row>
    <row r="35900" spans="2:2">
      <c r="B35900">
        <f t="shared" si="769"/>
        <v>17</v>
      </c>
    </row>
    <row r="35901" spans="2:2">
      <c r="B35901">
        <f t="shared" si="769"/>
        <v>17</v>
      </c>
    </row>
    <row r="35902" spans="2:2">
      <c r="B35902">
        <f t="shared" si="769"/>
        <v>17</v>
      </c>
    </row>
    <row r="35903" spans="2:2">
      <c r="B35903">
        <f t="shared" si="769"/>
        <v>17</v>
      </c>
    </row>
    <row r="35904" spans="2:2">
      <c r="B35904">
        <f t="shared" si="769"/>
        <v>17</v>
      </c>
    </row>
    <row r="35905" spans="2:2">
      <c r="B35905">
        <f t="shared" si="769"/>
        <v>17</v>
      </c>
    </row>
    <row r="35906" spans="2:2">
      <c r="B35906">
        <f t="shared" si="769"/>
        <v>17</v>
      </c>
    </row>
    <row r="35907" spans="2:2">
      <c r="B35907">
        <f t="shared" si="769"/>
        <v>17</v>
      </c>
    </row>
    <row r="35908" spans="2:2">
      <c r="B35908">
        <f t="shared" si="769"/>
        <v>17</v>
      </c>
    </row>
    <row r="35909" spans="2:2">
      <c r="B35909">
        <f t="shared" ref="B35909:B35972" si="770">+IF(F35908=44085,B35908+1,B35908)</f>
        <v>17</v>
      </c>
    </row>
    <row r="35910" spans="2:2">
      <c r="B35910">
        <f t="shared" si="770"/>
        <v>17</v>
      </c>
    </row>
    <row r="35911" spans="2:2">
      <c r="B35911">
        <f t="shared" si="770"/>
        <v>17</v>
      </c>
    </row>
    <row r="35912" spans="2:2">
      <c r="B35912">
        <f t="shared" si="770"/>
        <v>17</v>
      </c>
    </row>
    <row r="35913" spans="2:2">
      <c r="B35913">
        <f t="shared" si="770"/>
        <v>17</v>
      </c>
    </row>
    <row r="35914" spans="2:2">
      <c r="B35914">
        <f t="shared" si="770"/>
        <v>17</v>
      </c>
    </row>
    <row r="35915" spans="2:2">
      <c r="B35915">
        <f t="shared" si="770"/>
        <v>17</v>
      </c>
    </row>
    <row r="35916" spans="2:2">
      <c r="B35916">
        <f t="shared" si="770"/>
        <v>17</v>
      </c>
    </row>
    <row r="35917" spans="2:2">
      <c r="B35917">
        <f t="shared" si="770"/>
        <v>17</v>
      </c>
    </row>
    <row r="35918" spans="2:2">
      <c r="B35918">
        <f t="shared" si="770"/>
        <v>17</v>
      </c>
    </row>
    <row r="35919" spans="2:2">
      <c r="B35919">
        <f t="shared" si="770"/>
        <v>17</v>
      </c>
    </row>
    <row r="35920" spans="2:2">
      <c r="B35920">
        <f t="shared" si="770"/>
        <v>17</v>
      </c>
    </row>
    <row r="35921" spans="2:2">
      <c r="B35921">
        <f t="shared" si="770"/>
        <v>17</v>
      </c>
    </row>
    <row r="35922" spans="2:2">
      <c r="B35922">
        <f t="shared" si="770"/>
        <v>17</v>
      </c>
    </row>
    <row r="35923" spans="2:2">
      <c r="B35923">
        <f t="shared" si="770"/>
        <v>17</v>
      </c>
    </row>
    <row r="35924" spans="2:2">
      <c r="B35924">
        <f t="shared" si="770"/>
        <v>17</v>
      </c>
    </row>
    <row r="35925" spans="2:2">
      <c r="B35925">
        <f t="shared" si="770"/>
        <v>17</v>
      </c>
    </row>
    <row r="35926" spans="2:2">
      <c r="B35926">
        <f t="shared" si="770"/>
        <v>17</v>
      </c>
    </row>
    <row r="35927" spans="2:2">
      <c r="B35927">
        <f t="shared" si="770"/>
        <v>17</v>
      </c>
    </row>
    <row r="35928" spans="2:2">
      <c r="B35928">
        <f t="shared" si="770"/>
        <v>17</v>
      </c>
    </row>
    <row r="35929" spans="2:2">
      <c r="B35929">
        <f t="shared" si="770"/>
        <v>17</v>
      </c>
    </row>
    <row r="35930" spans="2:2">
      <c r="B35930">
        <f t="shared" si="770"/>
        <v>17</v>
      </c>
    </row>
    <row r="35931" spans="2:2">
      <c r="B35931">
        <f t="shared" si="770"/>
        <v>17</v>
      </c>
    </row>
    <row r="35932" spans="2:2">
      <c r="B35932">
        <f t="shared" si="770"/>
        <v>17</v>
      </c>
    </row>
    <row r="35933" spans="2:2">
      <c r="B35933">
        <f t="shared" si="770"/>
        <v>17</v>
      </c>
    </row>
    <row r="35934" spans="2:2">
      <c r="B35934">
        <f t="shared" si="770"/>
        <v>17</v>
      </c>
    </row>
    <row r="35935" spans="2:2">
      <c r="B35935">
        <f t="shared" si="770"/>
        <v>17</v>
      </c>
    </row>
    <row r="35936" spans="2:2">
      <c r="B35936">
        <f t="shared" si="770"/>
        <v>17</v>
      </c>
    </row>
    <row r="35937" spans="2:2">
      <c r="B35937">
        <f t="shared" si="770"/>
        <v>17</v>
      </c>
    </row>
    <row r="35938" spans="2:2">
      <c r="B35938">
        <f t="shared" si="770"/>
        <v>17</v>
      </c>
    </row>
    <row r="35939" spans="2:2">
      <c r="B35939">
        <f t="shared" si="770"/>
        <v>17</v>
      </c>
    </row>
    <row r="35940" spans="2:2">
      <c r="B35940">
        <f t="shared" si="770"/>
        <v>17</v>
      </c>
    </row>
    <row r="35941" spans="2:2">
      <c r="B35941">
        <f t="shared" si="770"/>
        <v>17</v>
      </c>
    </row>
    <row r="35942" spans="2:2">
      <c r="B35942">
        <f t="shared" si="770"/>
        <v>17</v>
      </c>
    </row>
    <row r="35943" spans="2:2">
      <c r="B35943">
        <f t="shared" si="770"/>
        <v>17</v>
      </c>
    </row>
    <row r="35944" spans="2:2">
      <c r="B35944">
        <f t="shared" si="770"/>
        <v>17</v>
      </c>
    </row>
    <row r="35945" spans="2:2">
      <c r="B35945">
        <f t="shared" si="770"/>
        <v>17</v>
      </c>
    </row>
    <row r="35946" spans="2:2">
      <c r="B35946">
        <f t="shared" si="770"/>
        <v>17</v>
      </c>
    </row>
    <row r="35947" spans="2:2">
      <c r="B35947">
        <f t="shared" si="770"/>
        <v>17</v>
      </c>
    </row>
    <row r="35948" spans="2:2">
      <c r="B35948">
        <f t="shared" si="770"/>
        <v>17</v>
      </c>
    </row>
    <row r="35949" spans="2:2">
      <c r="B35949">
        <f t="shared" si="770"/>
        <v>17</v>
      </c>
    </row>
    <row r="35950" spans="2:2">
      <c r="B35950">
        <f t="shared" si="770"/>
        <v>17</v>
      </c>
    </row>
    <row r="35951" spans="2:2">
      <c r="B35951">
        <f t="shared" si="770"/>
        <v>17</v>
      </c>
    </row>
    <row r="35952" spans="2:2">
      <c r="B35952">
        <f t="shared" si="770"/>
        <v>17</v>
      </c>
    </row>
    <row r="35953" spans="2:2">
      <c r="B35953">
        <f t="shared" si="770"/>
        <v>17</v>
      </c>
    </row>
    <row r="35954" spans="2:2">
      <c r="B35954">
        <f t="shared" si="770"/>
        <v>17</v>
      </c>
    </row>
    <row r="35955" spans="2:2">
      <c r="B35955">
        <f t="shared" si="770"/>
        <v>17</v>
      </c>
    </row>
    <row r="35956" spans="2:2">
      <c r="B35956">
        <f t="shared" si="770"/>
        <v>17</v>
      </c>
    </row>
    <row r="35957" spans="2:2">
      <c r="B35957">
        <f t="shared" si="770"/>
        <v>17</v>
      </c>
    </row>
    <row r="35958" spans="2:2">
      <c r="B35958">
        <f t="shared" si="770"/>
        <v>17</v>
      </c>
    </row>
    <row r="35959" spans="2:2">
      <c r="B35959">
        <f t="shared" si="770"/>
        <v>17</v>
      </c>
    </row>
    <row r="35960" spans="2:2">
      <c r="B35960">
        <f t="shared" si="770"/>
        <v>17</v>
      </c>
    </row>
    <row r="35961" spans="2:2">
      <c r="B35961">
        <f t="shared" si="770"/>
        <v>17</v>
      </c>
    </row>
    <row r="35962" spans="2:2">
      <c r="B35962">
        <f t="shared" si="770"/>
        <v>17</v>
      </c>
    </row>
    <row r="35963" spans="2:2">
      <c r="B35963">
        <f t="shared" si="770"/>
        <v>17</v>
      </c>
    </row>
    <row r="35964" spans="2:2">
      <c r="B35964">
        <f t="shared" si="770"/>
        <v>17</v>
      </c>
    </row>
    <row r="35965" spans="2:2">
      <c r="B35965">
        <f t="shared" si="770"/>
        <v>17</v>
      </c>
    </row>
    <row r="35966" spans="2:2">
      <c r="B35966">
        <f t="shared" si="770"/>
        <v>17</v>
      </c>
    </row>
    <row r="35967" spans="2:2">
      <c r="B35967">
        <f t="shared" si="770"/>
        <v>17</v>
      </c>
    </row>
    <row r="35968" spans="2:2">
      <c r="B35968">
        <f t="shared" si="770"/>
        <v>17</v>
      </c>
    </row>
    <row r="35969" spans="2:2">
      <c r="B35969">
        <f t="shared" si="770"/>
        <v>17</v>
      </c>
    </row>
    <row r="35970" spans="2:2">
      <c r="B35970">
        <f t="shared" si="770"/>
        <v>17</v>
      </c>
    </row>
    <row r="35971" spans="2:2">
      <c r="B35971">
        <f t="shared" si="770"/>
        <v>17</v>
      </c>
    </row>
    <row r="35972" spans="2:2">
      <c r="B35972">
        <f t="shared" si="770"/>
        <v>17</v>
      </c>
    </row>
    <row r="35973" spans="2:2">
      <c r="B35973">
        <f t="shared" ref="B35973:B36036" si="771">+IF(F35972=44085,B35972+1,B35972)</f>
        <v>17</v>
      </c>
    </row>
    <row r="35974" spans="2:2">
      <c r="B35974">
        <f t="shared" si="771"/>
        <v>17</v>
      </c>
    </row>
    <row r="35975" spans="2:2">
      <c r="B35975">
        <f t="shared" si="771"/>
        <v>17</v>
      </c>
    </row>
    <row r="35976" spans="2:2">
      <c r="B35976">
        <f t="shared" si="771"/>
        <v>17</v>
      </c>
    </row>
    <row r="35977" spans="2:2">
      <c r="B35977">
        <f t="shared" si="771"/>
        <v>17</v>
      </c>
    </row>
    <row r="35978" spans="2:2">
      <c r="B35978">
        <f t="shared" si="771"/>
        <v>17</v>
      </c>
    </row>
    <row r="35979" spans="2:2">
      <c r="B35979">
        <f t="shared" si="771"/>
        <v>17</v>
      </c>
    </row>
    <row r="35980" spans="2:2">
      <c r="B35980">
        <f t="shared" si="771"/>
        <v>17</v>
      </c>
    </row>
    <row r="35981" spans="2:2">
      <c r="B35981">
        <f t="shared" si="771"/>
        <v>17</v>
      </c>
    </row>
    <row r="35982" spans="2:2">
      <c r="B35982">
        <f t="shared" si="771"/>
        <v>17</v>
      </c>
    </row>
    <row r="35983" spans="2:2">
      <c r="B35983">
        <f t="shared" si="771"/>
        <v>17</v>
      </c>
    </row>
    <row r="35984" spans="2:2">
      <c r="B35984">
        <f t="shared" si="771"/>
        <v>17</v>
      </c>
    </row>
    <row r="35985" spans="2:2">
      <c r="B35985">
        <f t="shared" si="771"/>
        <v>17</v>
      </c>
    </row>
    <row r="35986" spans="2:2">
      <c r="B35986">
        <f t="shared" si="771"/>
        <v>17</v>
      </c>
    </row>
    <row r="35987" spans="2:2">
      <c r="B35987">
        <f t="shared" si="771"/>
        <v>17</v>
      </c>
    </row>
    <row r="35988" spans="2:2">
      <c r="B35988">
        <f t="shared" si="771"/>
        <v>17</v>
      </c>
    </row>
    <row r="35989" spans="2:2">
      <c r="B35989">
        <f t="shared" si="771"/>
        <v>17</v>
      </c>
    </row>
    <row r="35990" spans="2:2">
      <c r="B35990">
        <f t="shared" si="771"/>
        <v>17</v>
      </c>
    </row>
    <row r="35991" spans="2:2">
      <c r="B35991">
        <f t="shared" si="771"/>
        <v>17</v>
      </c>
    </row>
    <row r="35992" spans="2:2">
      <c r="B35992">
        <f t="shared" si="771"/>
        <v>17</v>
      </c>
    </row>
    <row r="35993" spans="2:2">
      <c r="B35993">
        <f t="shared" si="771"/>
        <v>17</v>
      </c>
    </row>
    <row r="35994" spans="2:2">
      <c r="B35994">
        <f t="shared" si="771"/>
        <v>17</v>
      </c>
    </row>
    <row r="35995" spans="2:2">
      <c r="B35995">
        <f t="shared" si="771"/>
        <v>17</v>
      </c>
    </row>
    <row r="35996" spans="2:2">
      <c r="B35996">
        <f t="shared" si="771"/>
        <v>17</v>
      </c>
    </row>
    <row r="35997" spans="2:2">
      <c r="B35997">
        <f t="shared" si="771"/>
        <v>17</v>
      </c>
    </row>
    <row r="35998" spans="2:2">
      <c r="B35998">
        <f t="shared" si="771"/>
        <v>17</v>
      </c>
    </row>
    <row r="35999" spans="2:2">
      <c r="B35999">
        <f t="shared" si="771"/>
        <v>17</v>
      </c>
    </row>
    <row r="36000" spans="2:2">
      <c r="B36000">
        <f t="shared" si="771"/>
        <v>17</v>
      </c>
    </row>
    <row r="36001" spans="2:2">
      <c r="B36001">
        <f t="shared" si="771"/>
        <v>17</v>
      </c>
    </row>
    <row r="36002" spans="2:2">
      <c r="B36002">
        <f t="shared" si="771"/>
        <v>17</v>
      </c>
    </row>
    <row r="36003" spans="2:2">
      <c r="B36003">
        <f t="shared" si="771"/>
        <v>17</v>
      </c>
    </row>
    <row r="36004" spans="2:2">
      <c r="B36004">
        <f t="shared" si="771"/>
        <v>17</v>
      </c>
    </row>
    <row r="36005" spans="2:2">
      <c r="B36005">
        <f t="shared" si="771"/>
        <v>17</v>
      </c>
    </row>
    <row r="36006" spans="2:2">
      <c r="B36006">
        <f t="shared" si="771"/>
        <v>17</v>
      </c>
    </row>
    <row r="36007" spans="2:2">
      <c r="B36007">
        <f t="shared" si="771"/>
        <v>17</v>
      </c>
    </row>
    <row r="36008" spans="2:2">
      <c r="B36008">
        <f t="shared" si="771"/>
        <v>17</v>
      </c>
    </row>
    <row r="36009" spans="2:2">
      <c r="B36009">
        <f t="shared" si="771"/>
        <v>17</v>
      </c>
    </row>
    <row r="36010" spans="2:2">
      <c r="B36010">
        <f t="shared" si="771"/>
        <v>17</v>
      </c>
    </row>
    <row r="36011" spans="2:2">
      <c r="B36011">
        <f t="shared" si="771"/>
        <v>17</v>
      </c>
    </row>
    <row r="36012" spans="2:2">
      <c r="B36012">
        <f t="shared" si="771"/>
        <v>17</v>
      </c>
    </row>
    <row r="36013" spans="2:2">
      <c r="B36013">
        <f t="shared" si="771"/>
        <v>17</v>
      </c>
    </row>
    <row r="36014" spans="2:2">
      <c r="B36014">
        <f t="shared" si="771"/>
        <v>17</v>
      </c>
    </row>
    <row r="36015" spans="2:2">
      <c r="B36015">
        <f t="shared" si="771"/>
        <v>17</v>
      </c>
    </row>
    <row r="36016" spans="2:2">
      <c r="B36016">
        <f t="shared" si="771"/>
        <v>17</v>
      </c>
    </row>
    <row r="36017" spans="2:2">
      <c r="B36017">
        <f t="shared" si="771"/>
        <v>17</v>
      </c>
    </row>
    <row r="36018" spans="2:2">
      <c r="B36018">
        <f t="shared" si="771"/>
        <v>17</v>
      </c>
    </row>
    <row r="36019" spans="2:2">
      <c r="B36019">
        <f t="shared" si="771"/>
        <v>17</v>
      </c>
    </row>
    <row r="36020" spans="2:2">
      <c r="B36020">
        <f t="shared" si="771"/>
        <v>17</v>
      </c>
    </row>
    <row r="36021" spans="2:2">
      <c r="B36021">
        <f t="shared" si="771"/>
        <v>17</v>
      </c>
    </row>
    <row r="36022" spans="2:2">
      <c r="B36022">
        <f t="shared" si="771"/>
        <v>17</v>
      </c>
    </row>
    <row r="36023" spans="2:2">
      <c r="B36023">
        <f t="shared" si="771"/>
        <v>17</v>
      </c>
    </row>
    <row r="36024" spans="2:2">
      <c r="B36024">
        <f t="shared" si="771"/>
        <v>17</v>
      </c>
    </row>
    <row r="36025" spans="2:2">
      <c r="B36025">
        <f t="shared" si="771"/>
        <v>17</v>
      </c>
    </row>
    <row r="36026" spans="2:2">
      <c r="B36026">
        <f t="shared" si="771"/>
        <v>17</v>
      </c>
    </row>
    <row r="36027" spans="2:2">
      <c r="B36027">
        <f t="shared" si="771"/>
        <v>17</v>
      </c>
    </row>
    <row r="36028" spans="2:2">
      <c r="B36028">
        <f t="shared" si="771"/>
        <v>17</v>
      </c>
    </row>
    <row r="36029" spans="2:2">
      <c r="B36029">
        <f t="shared" si="771"/>
        <v>17</v>
      </c>
    </row>
    <row r="36030" spans="2:2">
      <c r="B36030">
        <f t="shared" si="771"/>
        <v>17</v>
      </c>
    </row>
    <row r="36031" spans="2:2">
      <c r="B36031">
        <f t="shared" si="771"/>
        <v>17</v>
      </c>
    </row>
    <row r="36032" spans="2:2">
      <c r="B36032">
        <f t="shared" si="771"/>
        <v>17</v>
      </c>
    </row>
    <row r="36033" spans="2:2">
      <c r="B36033">
        <f t="shared" si="771"/>
        <v>17</v>
      </c>
    </row>
    <row r="36034" spans="2:2">
      <c r="B36034">
        <f t="shared" si="771"/>
        <v>17</v>
      </c>
    </row>
    <row r="36035" spans="2:2">
      <c r="B36035">
        <f t="shared" si="771"/>
        <v>17</v>
      </c>
    </row>
    <row r="36036" spans="2:2">
      <c r="B36036">
        <f t="shared" si="771"/>
        <v>17</v>
      </c>
    </row>
    <row r="36037" spans="2:2">
      <c r="B36037">
        <f t="shared" ref="B36037:B36100" si="772">+IF(F36036=44085,B36036+1,B36036)</f>
        <v>17</v>
      </c>
    </row>
    <row r="36038" spans="2:2">
      <c r="B36038">
        <f t="shared" si="772"/>
        <v>17</v>
      </c>
    </row>
    <row r="36039" spans="2:2">
      <c r="B36039">
        <f t="shared" si="772"/>
        <v>17</v>
      </c>
    </row>
    <row r="36040" spans="2:2">
      <c r="B36040">
        <f t="shared" si="772"/>
        <v>17</v>
      </c>
    </row>
    <row r="36041" spans="2:2">
      <c r="B36041">
        <f t="shared" si="772"/>
        <v>17</v>
      </c>
    </row>
    <row r="36042" spans="2:2">
      <c r="B36042">
        <f t="shared" si="772"/>
        <v>17</v>
      </c>
    </row>
    <row r="36043" spans="2:2">
      <c r="B36043">
        <f t="shared" si="772"/>
        <v>17</v>
      </c>
    </row>
    <row r="36044" spans="2:2">
      <c r="B36044">
        <f t="shared" si="772"/>
        <v>17</v>
      </c>
    </row>
    <row r="36045" spans="2:2">
      <c r="B36045">
        <f t="shared" si="772"/>
        <v>17</v>
      </c>
    </row>
    <row r="36046" spans="2:2">
      <c r="B36046">
        <f t="shared" si="772"/>
        <v>17</v>
      </c>
    </row>
    <row r="36047" spans="2:2">
      <c r="B36047">
        <f t="shared" si="772"/>
        <v>17</v>
      </c>
    </row>
    <row r="36048" spans="2:2">
      <c r="B36048">
        <f t="shared" si="772"/>
        <v>17</v>
      </c>
    </row>
    <row r="36049" spans="2:2">
      <c r="B36049">
        <f t="shared" si="772"/>
        <v>17</v>
      </c>
    </row>
    <row r="36050" spans="2:2">
      <c r="B36050">
        <f t="shared" si="772"/>
        <v>17</v>
      </c>
    </row>
    <row r="36051" spans="2:2">
      <c r="B36051">
        <f t="shared" si="772"/>
        <v>17</v>
      </c>
    </row>
    <row r="36052" spans="2:2">
      <c r="B36052">
        <f t="shared" si="772"/>
        <v>17</v>
      </c>
    </row>
    <row r="36053" spans="2:2">
      <c r="B36053">
        <f t="shared" si="772"/>
        <v>17</v>
      </c>
    </row>
    <row r="36054" spans="2:2">
      <c r="B36054">
        <f t="shared" si="772"/>
        <v>17</v>
      </c>
    </row>
    <row r="36055" spans="2:2">
      <c r="B36055">
        <f t="shared" si="772"/>
        <v>17</v>
      </c>
    </row>
    <row r="36056" spans="2:2">
      <c r="B36056">
        <f t="shared" si="772"/>
        <v>17</v>
      </c>
    </row>
    <row r="36057" spans="2:2">
      <c r="B36057">
        <f t="shared" si="772"/>
        <v>17</v>
      </c>
    </row>
    <row r="36058" spans="2:2">
      <c r="B36058">
        <f t="shared" si="772"/>
        <v>17</v>
      </c>
    </row>
    <row r="36059" spans="2:2">
      <c r="B36059">
        <f t="shared" si="772"/>
        <v>17</v>
      </c>
    </row>
    <row r="36060" spans="2:2">
      <c r="B36060">
        <f t="shared" si="772"/>
        <v>17</v>
      </c>
    </row>
    <row r="36061" spans="2:2">
      <c r="B36061">
        <f t="shared" si="772"/>
        <v>17</v>
      </c>
    </row>
    <row r="36062" spans="2:2">
      <c r="B36062">
        <f t="shared" si="772"/>
        <v>17</v>
      </c>
    </row>
    <row r="36063" spans="2:2">
      <c r="B36063">
        <f t="shared" si="772"/>
        <v>17</v>
      </c>
    </row>
    <row r="36064" spans="2:2">
      <c r="B36064">
        <f t="shared" si="772"/>
        <v>17</v>
      </c>
    </row>
    <row r="36065" spans="2:2">
      <c r="B36065">
        <f t="shared" si="772"/>
        <v>17</v>
      </c>
    </row>
    <row r="36066" spans="2:2">
      <c r="B36066">
        <f t="shared" si="772"/>
        <v>17</v>
      </c>
    </row>
    <row r="36067" spans="2:2">
      <c r="B36067">
        <f t="shared" si="772"/>
        <v>17</v>
      </c>
    </row>
    <row r="36068" spans="2:2">
      <c r="B36068">
        <f t="shared" si="772"/>
        <v>17</v>
      </c>
    </row>
    <row r="36069" spans="2:2">
      <c r="B36069">
        <f t="shared" si="772"/>
        <v>17</v>
      </c>
    </row>
    <row r="36070" spans="2:2">
      <c r="B36070">
        <f t="shared" si="772"/>
        <v>17</v>
      </c>
    </row>
    <row r="36071" spans="2:2">
      <c r="B36071">
        <f t="shared" si="772"/>
        <v>17</v>
      </c>
    </row>
    <row r="36072" spans="2:2">
      <c r="B36072">
        <f t="shared" si="772"/>
        <v>17</v>
      </c>
    </row>
    <row r="36073" spans="2:2">
      <c r="B36073">
        <f t="shared" si="772"/>
        <v>17</v>
      </c>
    </row>
    <row r="36074" spans="2:2">
      <c r="B36074">
        <f t="shared" si="772"/>
        <v>17</v>
      </c>
    </row>
    <row r="36075" spans="2:2">
      <c r="B36075">
        <f t="shared" si="772"/>
        <v>17</v>
      </c>
    </row>
    <row r="36076" spans="2:2">
      <c r="B36076">
        <f t="shared" si="772"/>
        <v>17</v>
      </c>
    </row>
    <row r="36077" spans="2:2">
      <c r="B36077">
        <f t="shared" si="772"/>
        <v>17</v>
      </c>
    </row>
    <row r="36078" spans="2:2">
      <c r="B36078">
        <f t="shared" si="772"/>
        <v>17</v>
      </c>
    </row>
    <row r="36079" spans="2:2">
      <c r="B36079">
        <f t="shared" si="772"/>
        <v>17</v>
      </c>
    </row>
    <row r="36080" spans="2:2">
      <c r="B36080">
        <f t="shared" si="772"/>
        <v>17</v>
      </c>
    </row>
    <row r="36081" spans="2:2">
      <c r="B36081">
        <f t="shared" si="772"/>
        <v>17</v>
      </c>
    </row>
    <row r="36082" spans="2:2">
      <c r="B36082">
        <f t="shared" si="772"/>
        <v>17</v>
      </c>
    </row>
    <row r="36083" spans="2:2">
      <c r="B36083">
        <f t="shared" si="772"/>
        <v>17</v>
      </c>
    </row>
    <row r="36084" spans="2:2">
      <c r="B36084">
        <f t="shared" si="772"/>
        <v>17</v>
      </c>
    </row>
    <row r="36085" spans="2:2">
      <c r="B36085">
        <f t="shared" si="772"/>
        <v>17</v>
      </c>
    </row>
    <row r="36086" spans="2:2">
      <c r="B36086">
        <f t="shared" si="772"/>
        <v>17</v>
      </c>
    </row>
    <row r="36087" spans="2:2">
      <c r="B36087">
        <f t="shared" si="772"/>
        <v>17</v>
      </c>
    </row>
    <row r="36088" spans="2:2">
      <c r="B36088">
        <f t="shared" si="772"/>
        <v>17</v>
      </c>
    </row>
    <row r="36089" spans="2:2">
      <c r="B36089">
        <f t="shared" si="772"/>
        <v>17</v>
      </c>
    </row>
    <row r="36090" spans="2:2">
      <c r="B36090">
        <f t="shared" si="772"/>
        <v>17</v>
      </c>
    </row>
    <row r="36091" spans="2:2">
      <c r="B36091">
        <f t="shared" si="772"/>
        <v>17</v>
      </c>
    </row>
    <row r="36092" spans="2:2">
      <c r="B36092">
        <f t="shared" si="772"/>
        <v>17</v>
      </c>
    </row>
    <row r="36093" spans="2:2">
      <c r="B36093">
        <f t="shared" si="772"/>
        <v>17</v>
      </c>
    </row>
    <row r="36094" spans="2:2">
      <c r="B36094">
        <f t="shared" si="772"/>
        <v>17</v>
      </c>
    </row>
    <row r="36095" spans="2:2">
      <c r="B36095">
        <f t="shared" si="772"/>
        <v>17</v>
      </c>
    </row>
    <row r="36096" spans="2:2">
      <c r="B36096">
        <f t="shared" si="772"/>
        <v>17</v>
      </c>
    </row>
    <row r="36097" spans="2:2">
      <c r="B36097">
        <f t="shared" si="772"/>
        <v>17</v>
      </c>
    </row>
    <row r="36098" spans="2:2">
      <c r="B36098">
        <f t="shared" si="772"/>
        <v>17</v>
      </c>
    </row>
    <row r="36099" spans="2:2">
      <c r="B36099">
        <f t="shared" si="772"/>
        <v>17</v>
      </c>
    </row>
    <row r="36100" spans="2:2">
      <c r="B36100">
        <f t="shared" si="772"/>
        <v>17</v>
      </c>
    </row>
    <row r="36101" spans="2:2">
      <c r="B36101">
        <f t="shared" ref="B36101:B36164" si="773">+IF(F36100=44085,B36100+1,B36100)</f>
        <v>17</v>
      </c>
    </row>
    <row r="36102" spans="2:2">
      <c r="B36102">
        <f t="shared" si="773"/>
        <v>17</v>
      </c>
    </row>
    <row r="36103" spans="2:2">
      <c r="B36103">
        <f t="shared" si="773"/>
        <v>17</v>
      </c>
    </row>
    <row r="36104" spans="2:2">
      <c r="B36104">
        <f t="shared" si="773"/>
        <v>17</v>
      </c>
    </row>
    <row r="36105" spans="2:2">
      <c r="B36105">
        <f t="shared" si="773"/>
        <v>17</v>
      </c>
    </row>
    <row r="36106" spans="2:2">
      <c r="B36106">
        <f t="shared" si="773"/>
        <v>17</v>
      </c>
    </row>
    <row r="36107" spans="2:2">
      <c r="B36107">
        <f t="shared" si="773"/>
        <v>17</v>
      </c>
    </row>
    <row r="36108" spans="2:2">
      <c r="B36108">
        <f t="shared" si="773"/>
        <v>17</v>
      </c>
    </row>
    <row r="36109" spans="2:2">
      <c r="B36109">
        <f t="shared" si="773"/>
        <v>17</v>
      </c>
    </row>
    <row r="36110" spans="2:2">
      <c r="B36110">
        <f t="shared" si="773"/>
        <v>17</v>
      </c>
    </row>
    <row r="36111" spans="2:2">
      <c r="B36111">
        <f t="shared" si="773"/>
        <v>17</v>
      </c>
    </row>
    <row r="36112" spans="2:2">
      <c r="B36112">
        <f t="shared" si="773"/>
        <v>17</v>
      </c>
    </row>
    <row r="36113" spans="2:2">
      <c r="B36113">
        <f t="shared" si="773"/>
        <v>17</v>
      </c>
    </row>
    <row r="36114" spans="2:2">
      <c r="B36114">
        <f t="shared" si="773"/>
        <v>17</v>
      </c>
    </row>
    <row r="36115" spans="2:2">
      <c r="B36115">
        <f t="shared" si="773"/>
        <v>17</v>
      </c>
    </row>
    <row r="36116" spans="2:2">
      <c r="B36116">
        <f t="shared" si="773"/>
        <v>17</v>
      </c>
    </row>
    <row r="36117" spans="2:2">
      <c r="B36117">
        <f t="shared" si="773"/>
        <v>17</v>
      </c>
    </row>
    <row r="36118" spans="2:2">
      <c r="B36118">
        <f t="shared" si="773"/>
        <v>17</v>
      </c>
    </row>
    <row r="36119" spans="2:2">
      <c r="B36119">
        <f t="shared" si="773"/>
        <v>17</v>
      </c>
    </row>
    <row r="36120" spans="2:2">
      <c r="B36120">
        <f t="shared" si="773"/>
        <v>17</v>
      </c>
    </row>
    <row r="36121" spans="2:2">
      <c r="B36121">
        <f t="shared" si="773"/>
        <v>17</v>
      </c>
    </row>
    <row r="36122" spans="2:2">
      <c r="B36122">
        <f t="shared" si="773"/>
        <v>17</v>
      </c>
    </row>
    <row r="36123" spans="2:2">
      <c r="B36123">
        <f t="shared" si="773"/>
        <v>17</v>
      </c>
    </row>
    <row r="36124" spans="2:2">
      <c r="B36124">
        <f t="shared" si="773"/>
        <v>17</v>
      </c>
    </row>
    <row r="36125" spans="2:2">
      <c r="B36125">
        <f t="shared" si="773"/>
        <v>17</v>
      </c>
    </row>
    <row r="36126" spans="2:2">
      <c r="B36126">
        <f t="shared" si="773"/>
        <v>17</v>
      </c>
    </row>
    <row r="36127" spans="2:2">
      <c r="B36127">
        <f t="shared" si="773"/>
        <v>17</v>
      </c>
    </row>
    <row r="36128" spans="2:2">
      <c r="B36128">
        <f t="shared" si="773"/>
        <v>17</v>
      </c>
    </row>
    <row r="36129" spans="2:2">
      <c r="B36129">
        <f t="shared" si="773"/>
        <v>17</v>
      </c>
    </row>
    <row r="36130" spans="2:2">
      <c r="B36130">
        <f t="shared" si="773"/>
        <v>17</v>
      </c>
    </row>
    <row r="36131" spans="2:2">
      <c r="B36131">
        <f t="shared" si="773"/>
        <v>17</v>
      </c>
    </row>
    <row r="36132" spans="2:2">
      <c r="B36132">
        <f t="shared" si="773"/>
        <v>17</v>
      </c>
    </row>
    <row r="36133" spans="2:2">
      <c r="B36133">
        <f t="shared" si="773"/>
        <v>17</v>
      </c>
    </row>
    <row r="36134" spans="2:2">
      <c r="B36134">
        <f t="shared" si="773"/>
        <v>17</v>
      </c>
    </row>
    <row r="36135" spans="2:2">
      <c r="B36135">
        <f t="shared" si="773"/>
        <v>17</v>
      </c>
    </row>
    <row r="36136" spans="2:2">
      <c r="B36136">
        <f t="shared" si="773"/>
        <v>17</v>
      </c>
    </row>
    <row r="36137" spans="2:2">
      <c r="B36137">
        <f t="shared" si="773"/>
        <v>17</v>
      </c>
    </row>
    <row r="36138" spans="2:2">
      <c r="B36138">
        <f t="shared" si="773"/>
        <v>17</v>
      </c>
    </row>
    <row r="36139" spans="2:2">
      <c r="B36139">
        <f t="shared" si="773"/>
        <v>17</v>
      </c>
    </row>
    <row r="36140" spans="2:2">
      <c r="B36140">
        <f t="shared" si="773"/>
        <v>17</v>
      </c>
    </row>
    <row r="36141" spans="2:2">
      <c r="B36141">
        <f t="shared" si="773"/>
        <v>17</v>
      </c>
    </row>
    <row r="36142" spans="2:2">
      <c r="B36142">
        <f t="shared" si="773"/>
        <v>17</v>
      </c>
    </row>
    <row r="36143" spans="2:2">
      <c r="B36143">
        <f t="shared" si="773"/>
        <v>17</v>
      </c>
    </row>
    <row r="36144" spans="2:2">
      <c r="B36144">
        <f t="shared" si="773"/>
        <v>17</v>
      </c>
    </row>
    <row r="36145" spans="2:2">
      <c r="B36145">
        <f t="shared" si="773"/>
        <v>17</v>
      </c>
    </row>
    <row r="36146" spans="2:2">
      <c r="B36146">
        <f t="shared" si="773"/>
        <v>17</v>
      </c>
    </row>
    <row r="36147" spans="2:2">
      <c r="B36147">
        <f t="shared" si="773"/>
        <v>17</v>
      </c>
    </row>
    <row r="36148" spans="2:2">
      <c r="B36148">
        <f t="shared" si="773"/>
        <v>17</v>
      </c>
    </row>
    <row r="36149" spans="2:2">
      <c r="B36149">
        <f t="shared" si="773"/>
        <v>17</v>
      </c>
    </row>
    <row r="36150" spans="2:2">
      <c r="B36150">
        <f t="shared" si="773"/>
        <v>17</v>
      </c>
    </row>
    <row r="36151" spans="2:2">
      <c r="B36151">
        <f t="shared" si="773"/>
        <v>17</v>
      </c>
    </row>
    <row r="36152" spans="2:2">
      <c r="B36152">
        <f t="shared" si="773"/>
        <v>17</v>
      </c>
    </row>
    <row r="36153" spans="2:2">
      <c r="B36153">
        <f t="shared" si="773"/>
        <v>17</v>
      </c>
    </row>
    <row r="36154" spans="2:2">
      <c r="B36154">
        <f t="shared" si="773"/>
        <v>17</v>
      </c>
    </row>
    <row r="36155" spans="2:2">
      <c r="B36155">
        <f t="shared" si="773"/>
        <v>17</v>
      </c>
    </row>
    <row r="36156" spans="2:2">
      <c r="B36156">
        <f t="shared" si="773"/>
        <v>17</v>
      </c>
    </row>
    <row r="36157" spans="2:2">
      <c r="B36157">
        <f t="shared" si="773"/>
        <v>17</v>
      </c>
    </row>
    <row r="36158" spans="2:2">
      <c r="B36158">
        <f t="shared" si="773"/>
        <v>17</v>
      </c>
    </row>
    <row r="36159" spans="2:2">
      <c r="B36159">
        <f t="shared" si="773"/>
        <v>17</v>
      </c>
    </row>
    <row r="36160" spans="2:2">
      <c r="B36160">
        <f t="shared" si="773"/>
        <v>17</v>
      </c>
    </row>
    <row r="36161" spans="2:2">
      <c r="B36161">
        <f t="shared" si="773"/>
        <v>17</v>
      </c>
    </row>
    <row r="36162" spans="2:2">
      <c r="B36162">
        <f t="shared" si="773"/>
        <v>17</v>
      </c>
    </row>
    <row r="36163" spans="2:2">
      <c r="B36163">
        <f t="shared" si="773"/>
        <v>17</v>
      </c>
    </row>
    <row r="36164" spans="2:2">
      <c r="B36164">
        <f t="shared" si="773"/>
        <v>17</v>
      </c>
    </row>
    <row r="36165" spans="2:2">
      <c r="B36165">
        <f t="shared" ref="B36165:B36228" si="774">+IF(F36164=44085,B36164+1,B36164)</f>
        <v>17</v>
      </c>
    </row>
    <row r="36166" spans="2:2">
      <c r="B36166">
        <f t="shared" si="774"/>
        <v>17</v>
      </c>
    </row>
    <row r="36167" spans="2:2">
      <c r="B36167">
        <f t="shared" si="774"/>
        <v>17</v>
      </c>
    </row>
    <row r="36168" spans="2:2">
      <c r="B36168">
        <f t="shared" si="774"/>
        <v>17</v>
      </c>
    </row>
    <row r="36169" spans="2:2">
      <c r="B36169">
        <f t="shared" si="774"/>
        <v>17</v>
      </c>
    </row>
    <row r="36170" spans="2:2">
      <c r="B36170">
        <f t="shared" si="774"/>
        <v>17</v>
      </c>
    </row>
    <row r="36171" spans="2:2">
      <c r="B36171">
        <f t="shared" si="774"/>
        <v>17</v>
      </c>
    </row>
    <row r="36172" spans="2:2">
      <c r="B36172">
        <f t="shared" si="774"/>
        <v>17</v>
      </c>
    </row>
    <row r="36173" spans="2:2">
      <c r="B36173">
        <f t="shared" si="774"/>
        <v>17</v>
      </c>
    </row>
    <row r="36174" spans="2:2">
      <c r="B36174">
        <f t="shared" si="774"/>
        <v>17</v>
      </c>
    </row>
    <row r="36175" spans="2:2">
      <c r="B36175">
        <f t="shared" si="774"/>
        <v>17</v>
      </c>
    </row>
    <row r="36176" spans="2:2">
      <c r="B36176">
        <f t="shared" si="774"/>
        <v>17</v>
      </c>
    </row>
    <row r="36177" spans="2:2">
      <c r="B36177">
        <f t="shared" si="774"/>
        <v>17</v>
      </c>
    </row>
    <row r="36178" spans="2:2">
      <c r="B36178">
        <f t="shared" si="774"/>
        <v>17</v>
      </c>
    </row>
    <row r="36179" spans="2:2">
      <c r="B36179">
        <f t="shared" si="774"/>
        <v>17</v>
      </c>
    </row>
    <row r="36180" spans="2:2">
      <c r="B36180">
        <f t="shared" si="774"/>
        <v>17</v>
      </c>
    </row>
    <row r="36181" spans="2:2">
      <c r="B36181">
        <f t="shared" si="774"/>
        <v>17</v>
      </c>
    </row>
    <row r="36182" spans="2:2">
      <c r="B36182">
        <f t="shared" si="774"/>
        <v>17</v>
      </c>
    </row>
    <row r="36183" spans="2:2">
      <c r="B36183">
        <f t="shared" si="774"/>
        <v>17</v>
      </c>
    </row>
    <row r="36184" spans="2:2">
      <c r="B36184">
        <f t="shared" si="774"/>
        <v>17</v>
      </c>
    </row>
    <row r="36185" spans="2:2">
      <c r="B36185">
        <f t="shared" si="774"/>
        <v>17</v>
      </c>
    </row>
    <row r="36186" spans="2:2">
      <c r="B36186">
        <f t="shared" si="774"/>
        <v>17</v>
      </c>
    </row>
    <row r="36187" spans="2:2">
      <c r="B36187">
        <f t="shared" si="774"/>
        <v>17</v>
      </c>
    </row>
    <row r="36188" spans="2:2">
      <c r="B36188">
        <f t="shared" si="774"/>
        <v>17</v>
      </c>
    </row>
    <row r="36189" spans="2:2">
      <c r="B36189">
        <f t="shared" si="774"/>
        <v>17</v>
      </c>
    </row>
    <row r="36190" spans="2:2">
      <c r="B36190">
        <f t="shared" si="774"/>
        <v>17</v>
      </c>
    </row>
    <row r="36191" spans="2:2">
      <c r="B36191">
        <f t="shared" si="774"/>
        <v>17</v>
      </c>
    </row>
    <row r="36192" spans="2:2">
      <c r="B36192">
        <f t="shared" si="774"/>
        <v>17</v>
      </c>
    </row>
    <row r="36193" spans="2:2">
      <c r="B36193">
        <f t="shared" si="774"/>
        <v>17</v>
      </c>
    </row>
    <row r="36194" spans="2:2">
      <c r="B36194">
        <f t="shared" si="774"/>
        <v>17</v>
      </c>
    </row>
    <row r="36195" spans="2:2">
      <c r="B36195">
        <f t="shared" si="774"/>
        <v>17</v>
      </c>
    </row>
    <row r="36196" spans="2:2">
      <c r="B36196">
        <f t="shared" si="774"/>
        <v>17</v>
      </c>
    </row>
    <row r="36197" spans="2:2">
      <c r="B36197">
        <f t="shared" si="774"/>
        <v>17</v>
      </c>
    </row>
    <row r="36198" spans="2:2">
      <c r="B36198">
        <f t="shared" si="774"/>
        <v>17</v>
      </c>
    </row>
    <row r="36199" spans="2:2">
      <c r="B36199">
        <f t="shared" si="774"/>
        <v>17</v>
      </c>
    </row>
    <row r="36200" spans="2:2">
      <c r="B36200">
        <f t="shared" si="774"/>
        <v>17</v>
      </c>
    </row>
    <row r="36201" spans="2:2">
      <c r="B36201">
        <f t="shared" si="774"/>
        <v>17</v>
      </c>
    </row>
    <row r="36202" spans="2:2">
      <c r="B36202">
        <f t="shared" si="774"/>
        <v>17</v>
      </c>
    </row>
    <row r="36203" spans="2:2">
      <c r="B36203">
        <f t="shared" si="774"/>
        <v>17</v>
      </c>
    </row>
    <row r="36204" spans="2:2">
      <c r="B36204">
        <f t="shared" si="774"/>
        <v>17</v>
      </c>
    </row>
    <row r="36205" spans="2:2">
      <c r="B36205">
        <f t="shared" si="774"/>
        <v>17</v>
      </c>
    </row>
    <row r="36206" spans="2:2">
      <c r="B36206">
        <f t="shared" si="774"/>
        <v>17</v>
      </c>
    </row>
    <row r="36207" spans="2:2">
      <c r="B36207">
        <f t="shared" si="774"/>
        <v>17</v>
      </c>
    </row>
    <row r="36208" spans="2:2">
      <c r="B36208">
        <f t="shared" si="774"/>
        <v>17</v>
      </c>
    </row>
    <row r="36209" spans="2:2">
      <c r="B36209">
        <f t="shared" si="774"/>
        <v>17</v>
      </c>
    </row>
    <row r="36210" spans="2:2">
      <c r="B36210">
        <f t="shared" si="774"/>
        <v>17</v>
      </c>
    </row>
    <row r="36211" spans="2:2">
      <c r="B36211">
        <f t="shared" si="774"/>
        <v>17</v>
      </c>
    </row>
    <row r="36212" spans="2:2">
      <c r="B36212">
        <f t="shared" si="774"/>
        <v>17</v>
      </c>
    </row>
    <row r="36213" spans="2:2">
      <c r="B36213">
        <f t="shared" si="774"/>
        <v>17</v>
      </c>
    </row>
    <row r="36214" spans="2:2">
      <c r="B36214">
        <f t="shared" si="774"/>
        <v>17</v>
      </c>
    </row>
    <row r="36215" spans="2:2">
      <c r="B36215">
        <f t="shared" si="774"/>
        <v>17</v>
      </c>
    </row>
    <row r="36216" spans="2:2">
      <c r="B36216">
        <f t="shared" si="774"/>
        <v>17</v>
      </c>
    </row>
    <row r="36217" spans="2:2">
      <c r="B36217">
        <f t="shared" si="774"/>
        <v>17</v>
      </c>
    </row>
    <row r="36218" spans="2:2">
      <c r="B36218">
        <f t="shared" si="774"/>
        <v>17</v>
      </c>
    </row>
    <row r="36219" spans="2:2">
      <c r="B36219">
        <f t="shared" si="774"/>
        <v>17</v>
      </c>
    </row>
    <row r="36220" spans="2:2">
      <c r="B36220">
        <f t="shared" si="774"/>
        <v>17</v>
      </c>
    </row>
    <row r="36221" spans="2:2">
      <c r="B36221">
        <f t="shared" si="774"/>
        <v>17</v>
      </c>
    </row>
    <row r="36222" spans="2:2">
      <c r="B36222">
        <f t="shared" si="774"/>
        <v>17</v>
      </c>
    </row>
    <row r="36223" spans="2:2">
      <c r="B36223">
        <f t="shared" si="774"/>
        <v>17</v>
      </c>
    </row>
    <row r="36224" spans="2:2">
      <c r="B36224">
        <f t="shared" si="774"/>
        <v>17</v>
      </c>
    </row>
    <row r="36225" spans="2:2">
      <c r="B36225">
        <f t="shared" si="774"/>
        <v>17</v>
      </c>
    </row>
    <row r="36226" spans="2:2">
      <c r="B36226">
        <f t="shared" si="774"/>
        <v>17</v>
      </c>
    </row>
    <row r="36227" spans="2:2">
      <c r="B36227">
        <f t="shared" si="774"/>
        <v>17</v>
      </c>
    </row>
    <row r="36228" spans="2:2">
      <c r="B36228">
        <f t="shared" si="774"/>
        <v>17</v>
      </c>
    </row>
    <row r="36229" spans="2:2">
      <c r="B36229">
        <f t="shared" ref="B36229:B36292" si="775">+IF(F36228=44085,B36228+1,B36228)</f>
        <v>17</v>
      </c>
    </row>
    <row r="36230" spans="2:2">
      <c r="B36230">
        <f t="shared" si="775"/>
        <v>17</v>
      </c>
    </row>
    <row r="36231" spans="2:2">
      <c r="B36231">
        <f t="shared" si="775"/>
        <v>17</v>
      </c>
    </row>
    <row r="36232" spans="2:2">
      <c r="B36232">
        <f t="shared" si="775"/>
        <v>17</v>
      </c>
    </row>
    <row r="36233" spans="2:2">
      <c r="B36233">
        <f t="shared" si="775"/>
        <v>17</v>
      </c>
    </row>
    <row r="36234" spans="2:2">
      <c r="B36234">
        <f t="shared" si="775"/>
        <v>17</v>
      </c>
    </row>
    <row r="36235" spans="2:2">
      <c r="B36235">
        <f t="shared" si="775"/>
        <v>17</v>
      </c>
    </row>
    <row r="36236" spans="2:2">
      <c r="B36236">
        <f t="shared" si="775"/>
        <v>17</v>
      </c>
    </row>
    <row r="36237" spans="2:2">
      <c r="B36237">
        <f t="shared" si="775"/>
        <v>17</v>
      </c>
    </row>
    <row r="36238" spans="2:2">
      <c r="B36238">
        <f t="shared" si="775"/>
        <v>17</v>
      </c>
    </row>
    <row r="36239" spans="2:2">
      <c r="B36239">
        <f t="shared" si="775"/>
        <v>17</v>
      </c>
    </row>
    <row r="36240" spans="2:2">
      <c r="B36240">
        <f t="shared" si="775"/>
        <v>17</v>
      </c>
    </row>
    <row r="36241" spans="2:2">
      <c r="B36241">
        <f t="shared" si="775"/>
        <v>17</v>
      </c>
    </row>
    <row r="36242" spans="2:2">
      <c r="B36242">
        <f t="shared" si="775"/>
        <v>17</v>
      </c>
    </row>
    <row r="36243" spans="2:2">
      <c r="B36243">
        <f t="shared" si="775"/>
        <v>17</v>
      </c>
    </row>
    <row r="36244" spans="2:2">
      <c r="B36244">
        <f t="shared" si="775"/>
        <v>17</v>
      </c>
    </row>
    <row r="36245" spans="2:2">
      <c r="B36245">
        <f t="shared" si="775"/>
        <v>17</v>
      </c>
    </row>
    <row r="36246" spans="2:2">
      <c r="B36246">
        <f t="shared" si="775"/>
        <v>17</v>
      </c>
    </row>
    <row r="36247" spans="2:2">
      <c r="B36247">
        <f t="shared" si="775"/>
        <v>17</v>
      </c>
    </row>
    <row r="36248" spans="2:2">
      <c r="B36248">
        <f t="shared" si="775"/>
        <v>17</v>
      </c>
    </row>
    <row r="36249" spans="2:2">
      <c r="B36249">
        <f t="shared" si="775"/>
        <v>17</v>
      </c>
    </row>
    <row r="36250" spans="2:2">
      <c r="B36250">
        <f t="shared" si="775"/>
        <v>17</v>
      </c>
    </row>
    <row r="36251" spans="2:2">
      <c r="B36251">
        <f t="shared" si="775"/>
        <v>17</v>
      </c>
    </row>
    <row r="36252" spans="2:2">
      <c r="B36252">
        <f t="shared" si="775"/>
        <v>17</v>
      </c>
    </row>
    <row r="36253" spans="2:2">
      <c r="B36253">
        <f t="shared" si="775"/>
        <v>17</v>
      </c>
    </row>
    <row r="36254" spans="2:2">
      <c r="B36254">
        <f t="shared" si="775"/>
        <v>17</v>
      </c>
    </row>
    <row r="36255" spans="2:2">
      <c r="B36255">
        <f t="shared" si="775"/>
        <v>17</v>
      </c>
    </row>
    <row r="36256" spans="2:2">
      <c r="B36256">
        <f t="shared" si="775"/>
        <v>17</v>
      </c>
    </row>
    <row r="36257" spans="2:2">
      <c r="B36257">
        <f t="shared" si="775"/>
        <v>17</v>
      </c>
    </row>
    <row r="36258" spans="2:2">
      <c r="B36258">
        <f t="shared" si="775"/>
        <v>17</v>
      </c>
    </row>
    <row r="36259" spans="2:2">
      <c r="B36259">
        <f t="shared" si="775"/>
        <v>17</v>
      </c>
    </row>
    <row r="36260" spans="2:2">
      <c r="B36260">
        <f t="shared" si="775"/>
        <v>17</v>
      </c>
    </row>
    <row r="36261" spans="2:2">
      <c r="B36261">
        <f t="shared" si="775"/>
        <v>17</v>
      </c>
    </row>
    <row r="36262" spans="2:2">
      <c r="B36262">
        <f t="shared" si="775"/>
        <v>17</v>
      </c>
    </row>
    <row r="36263" spans="2:2">
      <c r="B36263">
        <f t="shared" si="775"/>
        <v>17</v>
      </c>
    </row>
    <row r="36264" spans="2:2">
      <c r="B36264">
        <f t="shared" si="775"/>
        <v>17</v>
      </c>
    </row>
    <row r="36265" spans="2:2">
      <c r="B36265">
        <f t="shared" si="775"/>
        <v>17</v>
      </c>
    </row>
    <row r="36266" spans="2:2">
      <c r="B36266">
        <f t="shared" si="775"/>
        <v>17</v>
      </c>
    </row>
    <row r="36267" spans="2:2">
      <c r="B36267">
        <f t="shared" si="775"/>
        <v>17</v>
      </c>
    </row>
    <row r="36268" spans="2:2">
      <c r="B36268">
        <f t="shared" si="775"/>
        <v>17</v>
      </c>
    </row>
    <row r="36269" spans="2:2">
      <c r="B36269">
        <f t="shared" si="775"/>
        <v>17</v>
      </c>
    </row>
    <row r="36270" spans="2:2">
      <c r="B36270">
        <f t="shared" si="775"/>
        <v>17</v>
      </c>
    </row>
    <row r="36271" spans="2:2">
      <c r="B36271">
        <f t="shared" si="775"/>
        <v>17</v>
      </c>
    </row>
    <row r="36272" spans="2:2">
      <c r="B36272">
        <f t="shared" si="775"/>
        <v>17</v>
      </c>
    </row>
    <row r="36273" spans="2:2">
      <c r="B36273">
        <f t="shared" si="775"/>
        <v>17</v>
      </c>
    </row>
    <row r="36274" spans="2:2">
      <c r="B36274">
        <f t="shared" si="775"/>
        <v>17</v>
      </c>
    </row>
    <row r="36275" spans="2:2">
      <c r="B36275">
        <f t="shared" si="775"/>
        <v>17</v>
      </c>
    </row>
    <row r="36276" spans="2:2">
      <c r="B36276">
        <f t="shared" si="775"/>
        <v>17</v>
      </c>
    </row>
    <row r="36277" spans="2:2">
      <c r="B36277">
        <f t="shared" si="775"/>
        <v>17</v>
      </c>
    </row>
    <row r="36278" spans="2:2">
      <c r="B36278">
        <f t="shared" si="775"/>
        <v>17</v>
      </c>
    </row>
    <row r="36279" spans="2:2">
      <c r="B36279">
        <f t="shared" si="775"/>
        <v>17</v>
      </c>
    </row>
    <row r="36280" spans="2:2">
      <c r="B36280">
        <f t="shared" si="775"/>
        <v>17</v>
      </c>
    </row>
    <row r="36281" spans="2:2">
      <c r="B36281">
        <f t="shared" si="775"/>
        <v>17</v>
      </c>
    </row>
    <row r="36282" spans="2:2">
      <c r="B36282">
        <f t="shared" si="775"/>
        <v>17</v>
      </c>
    </row>
    <row r="36283" spans="2:2">
      <c r="B36283">
        <f t="shared" si="775"/>
        <v>17</v>
      </c>
    </row>
    <row r="36284" spans="2:2">
      <c r="B36284">
        <f t="shared" si="775"/>
        <v>17</v>
      </c>
    </row>
    <row r="36285" spans="2:2">
      <c r="B36285">
        <f t="shared" si="775"/>
        <v>17</v>
      </c>
    </row>
    <row r="36286" spans="2:2">
      <c r="B36286">
        <f t="shared" si="775"/>
        <v>17</v>
      </c>
    </row>
    <row r="36287" spans="2:2">
      <c r="B36287">
        <f t="shared" si="775"/>
        <v>17</v>
      </c>
    </row>
    <row r="36288" spans="2:2">
      <c r="B36288">
        <f t="shared" si="775"/>
        <v>17</v>
      </c>
    </row>
    <row r="36289" spans="2:2">
      <c r="B36289">
        <f t="shared" si="775"/>
        <v>17</v>
      </c>
    </row>
    <row r="36290" spans="2:2">
      <c r="B36290">
        <f t="shared" si="775"/>
        <v>17</v>
      </c>
    </row>
    <row r="36291" spans="2:2">
      <c r="B36291">
        <f t="shared" si="775"/>
        <v>17</v>
      </c>
    </row>
    <row r="36292" spans="2:2">
      <c r="B36292">
        <f t="shared" si="775"/>
        <v>17</v>
      </c>
    </row>
    <row r="36293" spans="2:2">
      <c r="B36293">
        <f t="shared" ref="B36293:B36356" si="776">+IF(F36292=44085,B36292+1,B36292)</f>
        <v>17</v>
      </c>
    </row>
    <row r="36294" spans="2:2">
      <c r="B36294">
        <f t="shared" si="776"/>
        <v>17</v>
      </c>
    </row>
    <row r="36295" spans="2:2">
      <c r="B36295">
        <f t="shared" si="776"/>
        <v>17</v>
      </c>
    </row>
    <row r="36296" spans="2:2">
      <c r="B36296">
        <f t="shared" si="776"/>
        <v>17</v>
      </c>
    </row>
    <row r="36297" spans="2:2">
      <c r="B36297">
        <f t="shared" si="776"/>
        <v>17</v>
      </c>
    </row>
    <row r="36298" spans="2:2">
      <c r="B36298">
        <f t="shared" si="776"/>
        <v>17</v>
      </c>
    </row>
    <row r="36299" spans="2:2">
      <c r="B36299">
        <f t="shared" si="776"/>
        <v>17</v>
      </c>
    </row>
    <row r="36300" spans="2:2">
      <c r="B36300">
        <f t="shared" si="776"/>
        <v>17</v>
      </c>
    </row>
    <row r="36301" spans="2:2">
      <c r="B36301">
        <f t="shared" si="776"/>
        <v>17</v>
      </c>
    </row>
    <row r="36302" spans="2:2">
      <c r="B36302">
        <f t="shared" si="776"/>
        <v>17</v>
      </c>
    </row>
    <row r="36303" spans="2:2">
      <c r="B36303">
        <f t="shared" si="776"/>
        <v>17</v>
      </c>
    </row>
    <row r="36304" spans="2:2">
      <c r="B36304">
        <f t="shared" si="776"/>
        <v>17</v>
      </c>
    </row>
    <row r="36305" spans="2:2">
      <c r="B36305">
        <f t="shared" si="776"/>
        <v>17</v>
      </c>
    </row>
    <row r="36306" spans="2:2">
      <c r="B36306">
        <f t="shared" si="776"/>
        <v>17</v>
      </c>
    </row>
    <row r="36307" spans="2:2">
      <c r="B36307">
        <f t="shared" si="776"/>
        <v>17</v>
      </c>
    </row>
    <row r="36308" spans="2:2">
      <c r="B36308">
        <f t="shared" si="776"/>
        <v>17</v>
      </c>
    </row>
    <row r="36309" spans="2:2">
      <c r="B36309">
        <f t="shared" si="776"/>
        <v>17</v>
      </c>
    </row>
    <row r="36310" spans="2:2">
      <c r="B36310">
        <f t="shared" si="776"/>
        <v>17</v>
      </c>
    </row>
    <row r="36311" spans="2:2">
      <c r="B36311">
        <f t="shared" si="776"/>
        <v>17</v>
      </c>
    </row>
    <row r="36312" spans="2:2">
      <c r="B36312">
        <f t="shared" si="776"/>
        <v>17</v>
      </c>
    </row>
    <row r="36313" spans="2:2">
      <c r="B36313">
        <f t="shared" si="776"/>
        <v>17</v>
      </c>
    </row>
    <row r="36314" spans="2:2">
      <c r="B36314">
        <f t="shared" si="776"/>
        <v>17</v>
      </c>
    </row>
    <row r="36315" spans="2:2">
      <c r="B36315">
        <f t="shared" si="776"/>
        <v>17</v>
      </c>
    </row>
    <row r="36316" spans="2:2">
      <c r="B36316">
        <f t="shared" si="776"/>
        <v>17</v>
      </c>
    </row>
    <row r="36317" spans="2:2">
      <c r="B36317">
        <f t="shared" si="776"/>
        <v>17</v>
      </c>
    </row>
    <row r="36318" spans="2:2">
      <c r="B36318">
        <f t="shared" si="776"/>
        <v>17</v>
      </c>
    </row>
    <row r="36319" spans="2:2">
      <c r="B36319">
        <f t="shared" si="776"/>
        <v>17</v>
      </c>
    </row>
    <row r="36320" spans="2:2">
      <c r="B36320">
        <f t="shared" si="776"/>
        <v>17</v>
      </c>
    </row>
    <row r="36321" spans="2:2">
      <c r="B36321">
        <f t="shared" si="776"/>
        <v>17</v>
      </c>
    </row>
    <row r="36322" spans="2:2">
      <c r="B36322">
        <f t="shared" si="776"/>
        <v>17</v>
      </c>
    </row>
    <row r="36323" spans="2:2">
      <c r="B36323">
        <f t="shared" si="776"/>
        <v>17</v>
      </c>
    </row>
    <row r="36324" spans="2:2">
      <c r="B36324">
        <f t="shared" si="776"/>
        <v>17</v>
      </c>
    </row>
    <row r="36325" spans="2:2">
      <c r="B36325">
        <f t="shared" si="776"/>
        <v>17</v>
      </c>
    </row>
    <row r="36326" spans="2:2">
      <c r="B36326">
        <f t="shared" si="776"/>
        <v>17</v>
      </c>
    </row>
    <row r="36327" spans="2:2">
      <c r="B36327">
        <f t="shared" si="776"/>
        <v>17</v>
      </c>
    </row>
    <row r="36328" spans="2:2">
      <c r="B36328">
        <f t="shared" si="776"/>
        <v>17</v>
      </c>
    </row>
    <row r="36329" spans="2:2">
      <c r="B36329">
        <f t="shared" si="776"/>
        <v>17</v>
      </c>
    </row>
    <row r="36330" spans="2:2">
      <c r="B36330">
        <f t="shared" si="776"/>
        <v>17</v>
      </c>
    </row>
    <row r="36331" spans="2:2">
      <c r="B36331">
        <f t="shared" si="776"/>
        <v>17</v>
      </c>
    </row>
    <row r="36332" spans="2:2">
      <c r="B36332">
        <f t="shared" si="776"/>
        <v>17</v>
      </c>
    </row>
    <row r="36333" spans="2:2">
      <c r="B36333">
        <f t="shared" si="776"/>
        <v>17</v>
      </c>
    </row>
    <row r="36334" spans="2:2">
      <c r="B36334">
        <f t="shared" si="776"/>
        <v>17</v>
      </c>
    </row>
    <row r="36335" spans="2:2">
      <c r="B36335">
        <f t="shared" si="776"/>
        <v>17</v>
      </c>
    </row>
    <row r="36336" spans="2:2">
      <c r="B36336">
        <f t="shared" si="776"/>
        <v>17</v>
      </c>
    </row>
    <row r="36337" spans="2:2">
      <c r="B36337">
        <f t="shared" si="776"/>
        <v>17</v>
      </c>
    </row>
    <row r="36338" spans="2:2">
      <c r="B36338">
        <f t="shared" si="776"/>
        <v>17</v>
      </c>
    </row>
    <row r="36339" spans="2:2">
      <c r="B36339">
        <f t="shared" si="776"/>
        <v>17</v>
      </c>
    </row>
    <row r="36340" spans="2:2">
      <c r="B36340">
        <f t="shared" si="776"/>
        <v>17</v>
      </c>
    </row>
    <row r="36341" spans="2:2">
      <c r="B36341">
        <f t="shared" si="776"/>
        <v>17</v>
      </c>
    </row>
    <row r="36342" spans="2:2">
      <c r="B36342">
        <f t="shared" si="776"/>
        <v>17</v>
      </c>
    </row>
    <row r="36343" spans="2:2">
      <c r="B36343">
        <f t="shared" si="776"/>
        <v>17</v>
      </c>
    </row>
    <row r="36344" spans="2:2">
      <c r="B36344">
        <f t="shared" si="776"/>
        <v>17</v>
      </c>
    </row>
    <row r="36345" spans="2:2">
      <c r="B36345">
        <f t="shared" si="776"/>
        <v>17</v>
      </c>
    </row>
    <row r="36346" spans="2:2">
      <c r="B36346">
        <f t="shared" si="776"/>
        <v>17</v>
      </c>
    </row>
    <row r="36347" spans="2:2">
      <c r="B36347">
        <f t="shared" si="776"/>
        <v>17</v>
      </c>
    </row>
    <row r="36348" spans="2:2">
      <c r="B36348">
        <f t="shared" si="776"/>
        <v>17</v>
      </c>
    </row>
    <row r="36349" spans="2:2">
      <c r="B36349">
        <f t="shared" si="776"/>
        <v>17</v>
      </c>
    </row>
    <row r="36350" spans="2:2">
      <c r="B36350">
        <f t="shared" si="776"/>
        <v>17</v>
      </c>
    </row>
    <row r="36351" spans="2:2">
      <c r="B36351">
        <f t="shared" si="776"/>
        <v>17</v>
      </c>
    </row>
    <row r="36352" spans="2:2">
      <c r="B36352">
        <f t="shared" si="776"/>
        <v>17</v>
      </c>
    </row>
    <row r="36353" spans="2:2">
      <c r="B36353">
        <f t="shared" si="776"/>
        <v>17</v>
      </c>
    </row>
    <row r="36354" spans="2:2">
      <c r="B36354">
        <f t="shared" si="776"/>
        <v>17</v>
      </c>
    </row>
    <row r="36355" spans="2:2">
      <c r="B36355">
        <f t="shared" si="776"/>
        <v>17</v>
      </c>
    </row>
    <row r="36356" spans="2:2">
      <c r="B36356">
        <f t="shared" si="776"/>
        <v>17</v>
      </c>
    </row>
    <row r="36357" spans="2:2">
      <c r="B36357">
        <f t="shared" ref="B36357:B36420" si="777">+IF(F36356=44085,B36356+1,B36356)</f>
        <v>17</v>
      </c>
    </row>
    <row r="36358" spans="2:2">
      <c r="B36358">
        <f t="shared" si="777"/>
        <v>17</v>
      </c>
    </row>
    <row r="36359" spans="2:2">
      <c r="B36359">
        <f t="shared" si="777"/>
        <v>17</v>
      </c>
    </row>
    <row r="36360" spans="2:2">
      <c r="B36360">
        <f t="shared" si="777"/>
        <v>17</v>
      </c>
    </row>
    <row r="36361" spans="2:2">
      <c r="B36361">
        <f t="shared" si="777"/>
        <v>17</v>
      </c>
    </row>
    <row r="36362" spans="2:2">
      <c r="B36362">
        <f t="shared" si="777"/>
        <v>17</v>
      </c>
    </row>
    <row r="36363" spans="2:2">
      <c r="B36363">
        <f t="shared" si="777"/>
        <v>17</v>
      </c>
    </row>
    <row r="36364" spans="2:2">
      <c r="B36364">
        <f t="shared" si="777"/>
        <v>17</v>
      </c>
    </row>
    <row r="36365" spans="2:2">
      <c r="B36365">
        <f t="shared" si="777"/>
        <v>17</v>
      </c>
    </row>
    <row r="36366" spans="2:2">
      <c r="B36366">
        <f t="shared" si="777"/>
        <v>17</v>
      </c>
    </row>
    <row r="36367" spans="2:2">
      <c r="B36367">
        <f t="shared" si="777"/>
        <v>17</v>
      </c>
    </row>
    <row r="36368" spans="2:2">
      <c r="B36368">
        <f t="shared" si="777"/>
        <v>17</v>
      </c>
    </row>
    <row r="36369" spans="2:2">
      <c r="B36369">
        <f t="shared" si="777"/>
        <v>17</v>
      </c>
    </row>
    <row r="36370" spans="2:2">
      <c r="B36370">
        <f t="shared" si="777"/>
        <v>17</v>
      </c>
    </row>
    <row r="36371" spans="2:2">
      <c r="B36371">
        <f t="shared" si="777"/>
        <v>17</v>
      </c>
    </row>
    <row r="36372" spans="2:2">
      <c r="B36372">
        <f t="shared" si="777"/>
        <v>17</v>
      </c>
    </row>
    <row r="36373" spans="2:2">
      <c r="B36373">
        <f t="shared" si="777"/>
        <v>17</v>
      </c>
    </row>
    <row r="36374" spans="2:2">
      <c r="B36374">
        <f t="shared" si="777"/>
        <v>17</v>
      </c>
    </row>
    <row r="36375" spans="2:2">
      <c r="B36375">
        <f t="shared" si="777"/>
        <v>17</v>
      </c>
    </row>
    <row r="36376" spans="2:2">
      <c r="B36376">
        <f t="shared" si="777"/>
        <v>17</v>
      </c>
    </row>
    <row r="36377" spans="2:2">
      <c r="B36377">
        <f t="shared" si="777"/>
        <v>17</v>
      </c>
    </row>
    <row r="36378" spans="2:2">
      <c r="B36378">
        <f t="shared" si="777"/>
        <v>17</v>
      </c>
    </row>
    <row r="36379" spans="2:2">
      <c r="B36379">
        <f t="shared" si="777"/>
        <v>17</v>
      </c>
    </row>
    <row r="36380" spans="2:2">
      <c r="B36380">
        <f t="shared" si="777"/>
        <v>17</v>
      </c>
    </row>
    <row r="36381" spans="2:2">
      <c r="B36381">
        <f t="shared" si="777"/>
        <v>17</v>
      </c>
    </row>
    <row r="36382" spans="2:2">
      <c r="B36382">
        <f t="shared" si="777"/>
        <v>17</v>
      </c>
    </row>
    <row r="36383" spans="2:2">
      <c r="B36383">
        <f t="shared" si="777"/>
        <v>17</v>
      </c>
    </row>
    <row r="36384" spans="2:2">
      <c r="B36384">
        <f t="shared" si="777"/>
        <v>17</v>
      </c>
    </row>
    <row r="36385" spans="2:2">
      <c r="B36385">
        <f t="shared" si="777"/>
        <v>17</v>
      </c>
    </row>
    <row r="36386" spans="2:2">
      <c r="B36386">
        <f t="shared" si="777"/>
        <v>17</v>
      </c>
    </row>
    <row r="36387" spans="2:2">
      <c r="B36387">
        <f t="shared" si="777"/>
        <v>17</v>
      </c>
    </row>
    <row r="36388" spans="2:2">
      <c r="B36388">
        <f t="shared" si="777"/>
        <v>17</v>
      </c>
    </row>
    <row r="36389" spans="2:2">
      <c r="B36389">
        <f t="shared" si="777"/>
        <v>17</v>
      </c>
    </row>
    <row r="36390" spans="2:2">
      <c r="B36390">
        <f t="shared" si="777"/>
        <v>17</v>
      </c>
    </row>
    <row r="36391" spans="2:2">
      <c r="B36391">
        <f t="shared" si="777"/>
        <v>17</v>
      </c>
    </row>
    <row r="36392" spans="2:2">
      <c r="B36392">
        <f t="shared" si="777"/>
        <v>17</v>
      </c>
    </row>
    <row r="36393" spans="2:2">
      <c r="B36393">
        <f t="shared" si="777"/>
        <v>17</v>
      </c>
    </row>
    <row r="36394" spans="2:2">
      <c r="B36394">
        <f t="shared" si="777"/>
        <v>17</v>
      </c>
    </row>
    <row r="36395" spans="2:2">
      <c r="B36395">
        <f t="shared" si="777"/>
        <v>17</v>
      </c>
    </row>
    <row r="36396" spans="2:2">
      <c r="B36396">
        <f t="shared" si="777"/>
        <v>17</v>
      </c>
    </row>
    <row r="36397" spans="2:2">
      <c r="B36397">
        <f t="shared" si="777"/>
        <v>17</v>
      </c>
    </row>
    <row r="36398" spans="2:2">
      <c r="B36398">
        <f t="shared" si="777"/>
        <v>17</v>
      </c>
    </row>
    <row r="36399" spans="2:2">
      <c r="B36399">
        <f t="shared" si="777"/>
        <v>17</v>
      </c>
    </row>
    <row r="36400" spans="2:2">
      <c r="B36400">
        <f t="shared" si="777"/>
        <v>17</v>
      </c>
    </row>
    <row r="36401" spans="2:2">
      <c r="B36401">
        <f t="shared" si="777"/>
        <v>17</v>
      </c>
    </row>
    <row r="36402" spans="2:2">
      <c r="B36402">
        <f t="shared" si="777"/>
        <v>17</v>
      </c>
    </row>
    <row r="36403" spans="2:2">
      <c r="B36403">
        <f t="shared" si="777"/>
        <v>17</v>
      </c>
    </row>
    <row r="36404" spans="2:2">
      <c r="B36404">
        <f t="shared" si="777"/>
        <v>17</v>
      </c>
    </row>
    <row r="36405" spans="2:2">
      <c r="B36405">
        <f t="shared" si="777"/>
        <v>17</v>
      </c>
    </row>
    <row r="36406" spans="2:2">
      <c r="B36406">
        <f t="shared" si="777"/>
        <v>17</v>
      </c>
    </row>
    <row r="36407" spans="2:2">
      <c r="B36407">
        <f t="shared" si="777"/>
        <v>17</v>
      </c>
    </row>
    <row r="36408" spans="2:2">
      <c r="B36408">
        <f t="shared" si="777"/>
        <v>17</v>
      </c>
    </row>
    <row r="36409" spans="2:2">
      <c r="B36409">
        <f t="shared" si="777"/>
        <v>17</v>
      </c>
    </row>
    <row r="36410" spans="2:2">
      <c r="B36410">
        <f t="shared" si="777"/>
        <v>17</v>
      </c>
    </row>
    <row r="36411" spans="2:2">
      <c r="B36411">
        <f t="shared" si="777"/>
        <v>17</v>
      </c>
    </row>
    <row r="36412" spans="2:2">
      <c r="B36412">
        <f t="shared" si="777"/>
        <v>17</v>
      </c>
    </row>
    <row r="36413" spans="2:2">
      <c r="B36413">
        <f t="shared" si="777"/>
        <v>17</v>
      </c>
    </row>
    <row r="36414" spans="2:2">
      <c r="B36414">
        <f t="shared" si="777"/>
        <v>17</v>
      </c>
    </row>
    <row r="36415" spans="2:2">
      <c r="B36415">
        <f t="shared" si="777"/>
        <v>17</v>
      </c>
    </row>
    <row r="36416" spans="2:2">
      <c r="B36416">
        <f t="shared" si="777"/>
        <v>17</v>
      </c>
    </row>
    <row r="36417" spans="2:2">
      <c r="B36417">
        <f t="shared" si="777"/>
        <v>17</v>
      </c>
    </row>
    <row r="36418" spans="2:2">
      <c r="B36418">
        <f t="shared" si="777"/>
        <v>17</v>
      </c>
    </row>
    <row r="36419" spans="2:2">
      <c r="B36419">
        <f t="shared" si="777"/>
        <v>17</v>
      </c>
    </row>
    <row r="36420" spans="2:2">
      <c r="B36420">
        <f t="shared" si="777"/>
        <v>17</v>
      </c>
    </row>
    <row r="36421" spans="2:2">
      <c r="B36421">
        <f t="shared" ref="B36421:B36484" si="778">+IF(F36420=44085,B36420+1,B36420)</f>
        <v>17</v>
      </c>
    </row>
    <row r="36422" spans="2:2">
      <c r="B36422">
        <f t="shared" si="778"/>
        <v>17</v>
      </c>
    </row>
    <row r="36423" spans="2:2">
      <c r="B36423">
        <f t="shared" si="778"/>
        <v>17</v>
      </c>
    </row>
    <row r="36424" spans="2:2">
      <c r="B36424">
        <f t="shared" si="778"/>
        <v>17</v>
      </c>
    </row>
    <row r="36425" spans="2:2">
      <c r="B36425">
        <f t="shared" si="778"/>
        <v>17</v>
      </c>
    </row>
    <row r="36426" spans="2:2">
      <c r="B36426">
        <f t="shared" si="778"/>
        <v>17</v>
      </c>
    </row>
    <row r="36427" spans="2:2">
      <c r="B36427">
        <f t="shared" si="778"/>
        <v>17</v>
      </c>
    </row>
    <row r="36428" spans="2:2">
      <c r="B36428">
        <f t="shared" si="778"/>
        <v>17</v>
      </c>
    </row>
    <row r="36429" spans="2:2">
      <c r="B36429">
        <f t="shared" si="778"/>
        <v>17</v>
      </c>
    </row>
    <row r="36430" spans="2:2">
      <c r="B36430">
        <f t="shared" si="778"/>
        <v>17</v>
      </c>
    </row>
    <row r="36431" spans="2:2">
      <c r="B36431">
        <f t="shared" si="778"/>
        <v>17</v>
      </c>
    </row>
    <row r="36432" spans="2:2">
      <c r="B36432">
        <f t="shared" si="778"/>
        <v>17</v>
      </c>
    </row>
    <row r="36433" spans="2:2">
      <c r="B36433">
        <f t="shared" si="778"/>
        <v>17</v>
      </c>
    </row>
    <row r="36434" spans="2:2">
      <c r="B36434">
        <f t="shared" si="778"/>
        <v>17</v>
      </c>
    </row>
    <row r="36435" spans="2:2">
      <c r="B36435">
        <f t="shared" si="778"/>
        <v>17</v>
      </c>
    </row>
    <row r="36436" spans="2:2">
      <c r="B36436">
        <f t="shared" si="778"/>
        <v>17</v>
      </c>
    </row>
    <row r="36437" spans="2:2">
      <c r="B36437">
        <f t="shared" si="778"/>
        <v>17</v>
      </c>
    </row>
    <row r="36438" spans="2:2">
      <c r="B36438">
        <f t="shared" si="778"/>
        <v>17</v>
      </c>
    </row>
    <row r="36439" spans="2:2">
      <c r="B36439">
        <f t="shared" si="778"/>
        <v>17</v>
      </c>
    </row>
    <row r="36440" spans="2:2">
      <c r="B36440">
        <f t="shared" si="778"/>
        <v>17</v>
      </c>
    </row>
    <row r="36441" spans="2:2">
      <c r="B36441">
        <f t="shared" si="778"/>
        <v>17</v>
      </c>
    </row>
    <row r="36442" spans="2:2">
      <c r="B36442">
        <f t="shared" si="778"/>
        <v>17</v>
      </c>
    </row>
    <row r="36443" spans="2:2">
      <c r="B36443">
        <f t="shared" si="778"/>
        <v>17</v>
      </c>
    </row>
    <row r="36444" spans="2:2">
      <c r="B36444">
        <f t="shared" si="778"/>
        <v>17</v>
      </c>
    </row>
    <row r="36445" spans="2:2">
      <c r="B36445">
        <f t="shared" si="778"/>
        <v>17</v>
      </c>
    </row>
    <row r="36446" spans="2:2">
      <c r="B36446">
        <f t="shared" si="778"/>
        <v>17</v>
      </c>
    </row>
    <row r="36447" spans="2:2">
      <c r="B36447">
        <f t="shared" si="778"/>
        <v>17</v>
      </c>
    </row>
    <row r="36448" spans="2:2">
      <c r="B36448">
        <f t="shared" si="778"/>
        <v>17</v>
      </c>
    </row>
    <row r="36449" spans="2:2">
      <c r="B36449">
        <f t="shared" si="778"/>
        <v>17</v>
      </c>
    </row>
    <row r="36450" spans="2:2">
      <c r="B36450">
        <f t="shared" si="778"/>
        <v>17</v>
      </c>
    </row>
    <row r="36451" spans="2:2">
      <c r="B36451">
        <f t="shared" si="778"/>
        <v>17</v>
      </c>
    </row>
    <row r="36452" spans="2:2">
      <c r="B36452">
        <f t="shared" si="778"/>
        <v>17</v>
      </c>
    </row>
    <row r="36453" spans="2:2">
      <c r="B36453">
        <f t="shared" si="778"/>
        <v>17</v>
      </c>
    </row>
    <row r="36454" spans="2:2">
      <c r="B36454">
        <f t="shared" si="778"/>
        <v>17</v>
      </c>
    </row>
    <row r="36455" spans="2:2">
      <c r="B36455">
        <f t="shared" si="778"/>
        <v>17</v>
      </c>
    </row>
    <row r="36456" spans="2:2">
      <c r="B36456">
        <f t="shared" si="778"/>
        <v>17</v>
      </c>
    </row>
    <row r="36457" spans="2:2">
      <c r="B36457">
        <f t="shared" si="778"/>
        <v>17</v>
      </c>
    </row>
    <row r="36458" spans="2:2">
      <c r="B36458">
        <f t="shared" si="778"/>
        <v>17</v>
      </c>
    </row>
    <row r="36459" spans="2:2">
      <c r="B36459">
        <f t="shared" si="778"/>
        <v>17</v>
      </c>
    </row>
    <row r="36460" spans="2:2">
      <c r="B36460">
        <f t="shared" si="778"/>
        <v>17</v>
      </c>
    </row>
    <row r="36461" spans="2:2">
      <c r="B36461">
        <f t="shared" si="778"/>
        <v>17</v>
      </c>
    </row>
    <row r="36462" spans="2:2">
      <c r="B36462">
        <f t="shared" si="778"/>
        <v>17</v>
      </c>
    </row>
    <row r="36463" spans="2:2">
      <c r="B36463">
        <f t="shared" si="778"/>
        <v>17</v>
      </c>
    </row>
    <row r="36464" spans="2:2">
      <c r="B36464">
        <f t="shared" si="778"/>
        <v>17</v>
      </c>
    </row>
    <row r="36465" spans="2:2">
      <c r="B36465">
        <f t="shared" si="778"/>
        <v>17</v>
      </c>
    </row>
    <row r="36466" spans="2:2">
      <c r="B36466">
        <f t="shared" si="778"/>
        <v>17</v>
      </c>
    </row>
    <row r="36467" spans="2:2">
      <c r="B36467">
        <f t="shared" si="778"/>
        <v>17</v>
      </c>
    </row>
    <row r="36468" spans="2:2">
      <c r="B36468">
        <f t="shared" si="778"/>
        <v>17</v>
      </c>
    </row>
    <row r="36469" spans="2:2">
      <c r="B36469">
        <f t="shared" si="778"/>
        <v>17</v>
      </c>
    </row>
    <row r="36470" spans="2:2">
      <c r="B36470">
        <f t="shared" si="778"/>
        <v>17</v>
      </c>
    </row>
    <row r="36471" spans="2:2">
      <c r="B36471">
        <f t="shared" si="778"/>
        <v>17</v>
      </c>
    </row>
    <row r="36472" spans="2:2">
      <c r="B36472">
        <f t="shared" si="778"/>
        <v>17</v>
      </c>
    </row>
    <row r="36473" spans="2:2">
      <c r="B36473">
        <f t="shared" si="778"/>
        <v>17</v>
      </c>
    </row>
    <row r="36474" spans="2:2">
      <c r="B36474">
        <f t="shared" si="778"/>
        <v>17</v>
      </c>
    </row>
    <row r="36475" spans="2:2">
      <c r="B36475">
        <f t="shared" si="778"/>
        <v>17</v>
      </c>
    </row>
    <row r="36476" spans="2:2">
      <c r="B36476">
        <f t="shared" si="778"/>
        <v>17</v>
      </c>
    </row>
    <row r="36477" spans="2:2">
      <c r="B36477">
        <f t="shared" si="778"/>
        <v>17</v>
      </c>
    </row>
    <row r="36478" spans="2:2">
      <c r="B36478">
        <f t="shared" si="778"/>
        <v>17</v>
      </c>
    </row>
    <row r="36479" spans="2:2">
      <c r="B36479">
        <f t="shared" si="778"/>
        <v>17</v>
      </c>
    </row>
    <row r="36480" spans="2:2">
      <c r="B36480">
        <f t="shared" si="778"/>
        <v>17</v>
      </c>
    </row>
    <row r="36481" spans="2:2">
      <c r="B36481">
        <f t="shared" si="778"/>
        <v>17</v>
      </c>
    </row>
    <row r="36482" spans="2:2">
      <c r="B36482">
        <f t="shared" si="778"/>
        <v>17</v>
      </c>
    </row>
    <row r="36483" spans="2:2">
      <c r="B36483">
        <f t="shared" si="778"/>
        <v>17</v>
      </c>
    </row>
    <row r="36484" spans="2:2">
      <c r="B36484">
        <f t="shared" si="778"/>
        <v>17</v>
      </c>
    </row>
    <row r="36485" spans="2:2">
      <c r="B36485">
        <f t="shared" ref="B36485:B36548" si="779">+IF(F36484=44085,B36484+1,B36484)</f>
        <v>17</v>
      </c>
    </row>
    <row r="36486" spans="2:2">
      <c r="B36486">
        <f t="shared" si="779"/>
        <v>17</v>
      </c>
    </row>
    <row r="36487" spans="2:2">
      <c r="B36487">
        <f t="shared" si="779"/>
        <v>17</v>
      </c>
    </row>
    <row r="36488" spans="2:2">
      <c r="B36488">
        <f t="shared" si="779"/>
        <v>17</v>
      </c>
    </row>
    <row r="36489" spans="2:2">
      <c r="B36489">
        <f t="shared" si="779"/>
        <v>17</v>
      </c>
    </row>
    <row r="36490" spans="2:2">
      <c r="B36490">
        <f t="shared" si="779"/>
        <v>17</v>
      </c>
    </row>
    <row r="36491" spans="2:2">
      <c r="B36491">
        <f t="shared" si="779"/>
        <v>17</v>
      </c>
    </row>
    <row r="36492" spans="2:2">
      <c r="B36492">
        <f t="shared" si="779"/>
        <v>17</v>
      </c>
    </row>
    <row r="36493" spans="2:2">
      <c r="B36493">
        <f t="shared" si="779"/>
        <v>17</v>
      </c>
    </row>
    <row r="36494" spans="2:2">
      <c r="B36494">
        <f t="shared" si="779"/>
        <v>17</v>
      </c>
    </row>
    <row r="36495" spans="2:2">
      <c r="B36495">
        <f t="shared" si="779"/>
        <v>17</v>
      </c>
    </row>
    <row r="36496" spans="2:2">
      <c r="B36496">
        <f t="shared" si="779"/>
        <v>17</v>
      </c>
    </row>
    <row r="36497" spans="2:2">
      <c r="B36497">
        <f t="shared" si="779"/>
        <v>17</v>
      </c>
    </row>
    <row r="36498" spans="2:2">
      <c r="B36498">
        <f t="shared" si="779"/>
        <v>17</v>
      </c>
    </row>
    <row r="36499" spans="2:2">
      <c r="B36499">
        <f t="shared" si="779"/>
        <v>17</v>
      </c>
    </row>
    <row r="36500" spans="2:2">
      <c r="B36500">
        <f t="shared" si="779"/>
        <v>17</v>
      </c>
    </row>
    <row r="36501" spans="2:2">
      <c r="B36501">
        <f t="shared" si="779"/>
        <v>17</v>
      </c>
    </row>
    <row r="36502" spans="2:2">
      <c r="B36502">
        <f t="shared" si="779"/>
        <v>17</v>
      </c>
    </row>
    <row r="36503" spans="2:2">
      <c r="B36503">
        <f t="shared" si="779"/>
        <v>17</v>
      </c>
    </row>
    <row r="36504" spans="2:2">
      <c r="B36504">
        <f t="shared" si="779"/>
        <v>17</v>
      </c>
    </row>
    <row r="36505" spans="2:2">
      <c r="B36505">
        <f t="shared" si="779"/>
        <v>17</v>
      </c>
    </row>
    <row r="36506" spans="2:2">
      <c r="B36506">
        <f t="shared" si="779"/>
        <v>17</v>
      </c>
    </row>
    <row r="36507" spans="2:2">
      <c r="B36507">
        <f t="shared" si="779"/>
        <v>17</v>
      </c>
    </row>
    <row r="36508" spans="2:2">
      <c r="B36508">
        <f t="shared" si="779"/>
        <v>17</v>
      </c>
    </row>
    <row r="36509" spans="2:2">
      <c r="B36509">
        <f t="shared" si="779"/>
        <v>17</v>
      </c>
    </row>
    <row r="36510" spans="2:2">
      <c r="B36510">
        <f t="shared" si="779"/>
        <v>17</v>
      </c>
    </row>
    <row r="36511" spans="2:2">
      <c r="B36511">
        <f t="shared" si="779"/>
        <v>17</v>
      </c>
    </row>
    <row r="36512" spans="2:2">
      <c r="B36512">
        <f t="shared" si="779"/>
        <v>17</v>
      </c>
    </row>
    <row r="36513" spans="2:2">
      <c r="B36513">
        <f t="shared" si="779"/>
        <v>17</v>
      </c>
    </row>
    <row r="36514" spans="2:2">
      <c r="B36514">
        <f t="shared" si="779"/>
        <v>17</v>
      </c>
    </row>
    <row r="36515" spans="2:2">
      <c r="B36515">
        <f t="shared" si="779"/>
        <v>17</v>
      </c>
    </row>
    <row r="36516" spans="2:2">
      <c r="B36516">
        <f t="shared" si="779"/>
        <v>17</v>
      </c>
    </row>
    <row r="36517" spans="2:2">
      <c r="B36517">
        <f t="shared" si="779"/>
        <v>17</v>
      </c>
    </row>
    <row r="36518" spans="2:2">
      <c r="B36518">
        <f t="shared" si="779"/>
        <v>17</v>
      </c>
    </row>
    <row r="36519" spans="2:2">
      <c r="B36519">
        <f t="shared" si="779"/>
        <v>17</v>
      </c>
    </row>
    <row r="36520" spans="2:2">
      <c r="B36520">
        <f t="shared" si="779"/>
        <v>17</v>
      </c>
    </row>
    <row r="36521" spans="2:2">
      <c r="B36521">
        <f t="shared" si="779"/>
        <v>17</v>
      </c>
    </row>
    <row r="36522" spans="2:2">
      <c r="B36522">
        <f t="shared" si="779"/>
        <v>17</v>
      </c>
    </row>
    <row r="36523" spans="2:2">
      <c r="B36523">
        <f t="shared" si="779"/>
        <v>17</v>
      </c>
    </row>
    <row r="36524" spans="2:2">
      <c r="B36524">
        <f t="shared" si="779"/>
        <v>17</v>
      </c>
    </row>
    <row r="36525" spans="2:2">
      <c r="B36525">
        <f t="shared" si="779"/>
        <v>17</v>
      </c>
    </row>
    <row r="36526" spans="2:2">
      <c r="B36526">
        <f t="shared" si="779"/>
        <v>17</v>
      </c>
    </row>
    <row r="36527" spans="2:2">
      <c r="B36527">
        <f t="shared" si="779"/>
        <v>17</v>
      </c>
    </row>
    <row r="36528" spans="2:2">
      <c r="B36528">
        <f t="shared" si="779"/>
        <v>17</v>
      </c>
    </row>
    <row r="36529" spans="2:2">
      <c r="B36529">
        <f t="shared" si="779"/>
        <v>17</v>
      </c>
    </row>
    <row r="36530" spans="2:2">
      <c r="B36530">
        <f t="shared" si="779"/>
        <v>17</v>
      </c>
    </row>
    <row r="36531" spans="2:2">
      <c r="B36531">
        <f t="shared" si="779"/>
        <v>17</v>
      </c>
    </row>
    <row r="36532" spans="2:2">
      <c r="B36532">
        <f t="shared" si="779"/>
        <v>17</v>
      </c>
    </row>
    <row r="36533" spans="2:2">
      <c r="B36533">
        <f t="shared" si="779"/>
        <v>17</v>
      </c>
    </row>
    <row r="36534" spans="2:2">
      <c r="B36534">
        <f t="shared" si="779"/>
        <v>17</v>
      </c>
    </row>
    <row r="36535" spans="2:2">
      <c r="B36535">
        <f t="shared" si="779"/>
        <v>17</v>
      </c>
    </row>
    <row r="36536" spans="2:2">
      <c r="B36536">
        <f t="shared" si="779"/>
        <v>17</v>
      </c>
    </row>
    <row r="36537" spans="2:2">
      <c r="B36537">
        <f t="shared" si="779"/>
        <v>17</v>
      </c>
    </row>
    <row r="36538" spans="2:2">
      <c r="B36538">
        <f t="shared" si="779"/>
        <v>17</v>
      </c>
    </row>
    <row r="36539" spans="2:2">
      <c r="B36539">
        <f t="shared" si="779"/>
        <v>17</v>
      </c>
    </row>
    <row r="36540" spans="2:2">
      <c r="B36540">
        <f t="shared" si="779"/>
        <v>17</v>
      </c>
    </row>
    <row r="36541" spans="2:2">
      <c r="B36541">
        <f t="shared" si="779"/>
        <v>17</v>
      </c>
    </row>
    <row r="36542" spans="2:2">
      <c r="B36542">
        <f t="shared" si="779"/>
        <v>17</v>
      </c>
    </row>
    <row r="36543" spans="2:2">
      <c r="B36543">
        <f t="shared" si="779"/>
        <v>17</v>
      </c>
    </row>
    <row r="36544" spans="2:2">
      <c r="B36544">
        <f t="shared" si="779"/>
        <v>17</v>
      </c>
    </row>
    <row r="36545" spans="2:2">
      <c r="B36545">
        <f t="shared" si="779"/>
        <v>17</v>
      </c>
    </row>
    <row r="36546" spans="2:2">
      <c r="B36546">
        <f t="shared" si="779"/>
        <v>17</v>
      </c>
    </row>
    <row r="36547" spans="2:2">
      <c r="B36547">
        <f t="shared" si="779"/>
        <v>17</v>
      </c>
    </row>
    <row r="36548" spans="2:2">
      <c r="B36548">
        <f t="shared" si="779"/>
        <v>17</v>
      </c>
    </row>
    <row r="36549" spans="2:2">
      <c r="B36549">
        <f t="shared" ref="B36549:B36612" si="780">+IF(F36548=44085,B36548+1,B36548)</f>
        <v>17</v>
      </c>
    </row>
    <row r="36550" spans="2:2">
      <c r="B36550">
        <f t="shared" si="780"/>
        <v>17</v>
      </c>
    </row>
    <row r="36551" spans="2:2">
      <c r="B36551">
        <f t="shared" si="780"/>
        <v>17</v>
      </c>
    </row>
    <row r="36552" spans="2:2">
      <c r="B36552">
        <f t="shared" si="780"/>
        <v>17</v>
      </c>
    </row>
    <row r="36553" spans="2:2">
      <c r="B36553">
        <f t="shared" si="780"/>
        <v>17</v>
      </c>
    </row>
    <row r="36554" spans="2:2">
      <c r="B36554">
        <f t="shared" si="780"/>
        <v>17</v>
      </c>
    </row>
    <row r="36555" spans="2:2">
      <c r="B36555">
        <f t="shared" si="780"/>
        <v>17</v>
      </c>
    </row>
    <row r="36556" spans="2:2">
      <c r="B36556">
        <f t="shared" si="780"/>
        <v>17</v>
      </c>
    </row>
    <row r="36557" spans="2:2">
      <c r="B36557">
        <f t="shared" si="780"/>
        <v>17</v>
      </c>
    </row>
    <row r="36558" spans="2:2">
      <c r="B36558">
        <f t="shared" si="780"/>
        <v>17</v>
      </c>
    </row>
    <row r="36559" spans="2:2">
      <c r="B36559">
        <f t="shared" si="780"/>
        <v>17</v>
      </c>
    </row>
    <row r="36560" spans="2:2">
      <c r="B36560">
        <f t="shared" si="780"/>
        <v>17</v>
      </c>
    </row>
    <row r="36561" spans="2:2">
      <c r="B36561">
        <f t="shared" si="780"/>
        <v>17</v>
      </c>
    </row>
    <row r="36562" spans="2:2">
      <c r="B36562">
        <f t="shared" si="780"/>
        <v>17</v>
      </c>
    </row>
    <row r="36563" spans="2:2">
      <c r="B36563">
        <f t="shared" si="780"/>
        <v>17</v>
      </c>
    </row>
    <row r="36564" spans="2:2">
      <c r="B36564">
        <f t="shared" si="780"/>
        <v>17</v>
      </c>
    </row>
    <row r="36565" spans="2:2">
      <c r="B36565">
        <f t="shared" si="780"/>
        <v>17</v>
      </c>
    </row>
    <row r="36566" spans="2:2">
      <c r="B36566">
        <f t="shared" si="780"/>
        <v>17</v>
      </c>
    </row>
    <row r="36567" spans="2:2">
      <c r="B36567">
        <f t="shared" si="780"/>
        <v>17</v>
      </c>
    </row>
    <row r="36568" spans="2:2">
      <c r="B36568">
        <f t="shared" si="780"/>
        <v>17</v>
      </c>
    </row>
    <row r="36569" spans="2:2">
      <c r="B36569">
        <f t="shared" si="780"/>
        <v>17</v>
      </c>
    </row>
    <row r="36570" spans="2:2">
      <c r="B36570">
        <f t="shared" si="780"/>
        <v>17</v>
      </c>
    </row>
    <row r="36571" spans="2:2">
      <c r="B36571">
        <f t="shared" si="780"/>
        <v>17</v>
      </c>
    </row>
    <row r="36572" spans="2:2">
      <c r="B36572">
        <f t="shared" si="780"/>
        <v>17</v>
      </c>
    </row>
    <row r="36573" spans="2:2">
      <c r="B36573">
        <f t="shared" si="780"/>
        <v>17</v>
      </c>
    </row>
    <row r="36574" spans="2:2">
      <c r="B36574">
        <f t="shared" si="780"/>
        <v>17</v>
      </c>
    </row>
    <row r="36575" spans="2:2">
      <c r="B36575">
        <f t="shared" si="780"/>
        <v>17</v>
      </c>
    </row>
    <row r="36576" spans="2:2">
      <c r="B36576">
        <f t="shared" si="780"/>
        <v>17</v>
      </c>
    </row>
    <row r="36577" spans="2:2">
      <c r="B36577">
        <f t="shared" si="780"/>
        <v>17</v>
      </c>
    </row>
    <row r="36578" spans="2:2">
      <c r="B36578">
        <f t="shared" si="780"/>
        <v>17</v>
      </c>
    </row>
    <row r="36579" spans="2:2">
      <c r="B36579">
        <f t="shared" si="780"/>
        <v>17</v>
      </c>
    </row>
    <row r="36580" spans="2:2">
      <c r="B36580">
        <f t="shared" si="780"/>
        <v>17</v>
      </c>
    </row>
    <row r="36581" spans="2:2">
      <c r="B36581">
        <f t="shared" si="780"/>
        <v>17</v>
      </c>
    </row>
    <row r="36582" spans="2:2">
      <c r="B36582">
        <f t="shared" si="780"/>
        <v>17</v>
      </c>
    </row>
    <row r="36583" spans="2:2">
      <c r="B36583">
        <f t="shared" si="780"/>
        <v>17</v>
      </c>
    </row>
    <row r="36584" spans="2:2">
      <c r="B36584">
        <f t="shared" si="780"/>
        <v>17</v>
      </c>
    </row>
    <row r="36585" spans="2:2">
      <c r="B36585">
        <f t="shared" si="780"/>
        <v>17</v>
      </c>
    </row>
    <row r="36586" spans="2:2">
      <c r="B36586">
        <f t="shared" si="780"/>
        <v>17</v>
      </c>
    </row>
    <row r="36587" spans="2:2">
      <c r="B36587">
        <f t="shared" si="780"/>
        <v>17</v>
      </c>
    </row>
    <row r="36588" spans="2:2">
      <c r="B36588">
        <f t="shared" si="780"/>
        <v>17</v>
      </c>
    </row>
    <row r="36589" spans="2:2">
      <c r="B36589">
        <f t="shared" si="780"/>
        <v>17</v>
      </c>
    </row>
    <row r="36590" spans="2:2">
      <c r="B36590">
        <f t="shared" si="780"/>
        <v>17</v>
      </c>
    </row>
    <row r="36591" spans="2:2">
      <c r="B36591">
        <f t="shared" si="780"/>
        <v>17</v>
      </c>
    </row>
    <row r="36592" spans="2:2">
      <c r="B36592">
        <f t="shared" si="780"/>
        <v>17</v>
      </c>
    </row>
    <row r="36593" spans="2:2">
      <c r="B36593">
        <f t="shared" si="780"/>
        <v>17</v>
      </c>
    </row>
    <row r="36594" spans="2:2">
      <c r="B36594">
        <f t="shared" si="780"/>
        <v>17</v>
      </c>
    </row>
    <row r="36595" spans="2:2">
      <c r="B36595">
        <f t="shared" si="780"/>
        <v>17</v>
      </c>
    </row>
    <row r="36596" spans="2:2">
      <c r="B36596">
        <f t="shared" si="780"/>
        <v>17</v>
      </c>
    </row>
    <row r="36597" spans="2:2">
      <c r="B36597">
        <f t="shared" si="780"/>
        <v>17</v>
      </c>
    </row>
    <row r="36598" spans="2:2">
      <c r="B36598">
        <f t="shared" si="780"/>
        <v>17</v>
      </c>
    </row>
    <row r="36599" spans="2:2">
      <c r="B36599">
        <f t="shared" si="780"/>
        <v>17</v>
      </c>
    </row>
    <row r="36600" spans="2:2">
      <c r="B36600">
        <f t="shared" si="780"/>
        <v>17</v>
      </c>
    </row>
    <row r="36601" spans="2:2">
      <c r="B36601">
        <f t="shared" si="780"/>
        <v>17</v>
      </c>
    </row>
    <row r="36602" spans="2:2">
      <c r="B36602">
        <f t="shared" si="780"/>
        <v>17</v>
      </c>
    </row>
    <row r="36603" spans="2:2">
      <c r="B36603">
        <f t="shared" si="780"/>
        <v>17</v>
      </c>
    </row>
    <row r="36604" spans="2:2">
      <c r="B36604">
        <f t="shared" si="780"/>
        <v>17</v>
      </c>
    </row>
    <row r="36605" spans="2:2">
      <c r="B36605">
        <f t="shared" si="780"/>
        <v>17</v>
      </c>
    </row>
    <row r="36606" spans="2:2">
      <c r="B36606">
        <f t="shared" si="780"/>
        <v>17</v>
      </c>
    </row>
    <row r="36607" spans="2:2">
      <c r="B36607">
        <f t="shared" si="780"/>
        <v>17</v>
      </c>
    </row>
    <row r="36608" spans="2:2">
      <c r="B36608">
        <f t="shared" si="780"/>
        <v>17</v>
      </c>
    </row>
    <row r="36609" spans="2:2">
      <c r="B36609">
        <f t="shared" si="780"/>
        <v>17</v>
      </c>
    </row>
    <row r="36610" spans="2:2">
      <c r="B36610">
        <f t="shared" si="780"/>
        <v>17</v>
      </c>
    </row>
    <row r="36611" spans="2:2">
      <c r="B36611">
        <f t="shared" si="780"/>
        <v>17</v>
      </c>
    </row>
    <row r="36612" spans="2:2">
      <c r="B36612">
        <f t="shared" si="780"/>
        <v>17</v>
      </c>
    </row>
    <row r="36613" spans="2:2">
      <c r="B36613">
        <f t="shared" ref="B36613:B36676" si="781">+IF(F36612=44085,B36612+1,B36612)</f>
        <v>17</v>
      </c>
    </row>
    <row r="36614" spans="2:2">
      <c r="B36614">
        <f t="shared" si="781"/>
        <v>17</v>
      </c>
    </row>
    <row r="36615" spans="2:2">
      <c r="B36615">
        <f t="shared" si="781"/>
        <v>17</v>
      </c>
    </row>
    <row r="36616" spans="2:2">
      <c r="B36616">
        <f t="shared" si="781"/>
        <v>17</v>
      </c>
    </row>
    <row r="36617" spans="2:2">
      <c r="B36617">
        <f t="shared" si="781"/>
        <v>17</v>
      </c>
    </row>
    <row r="36618" spans="2:2">
      <c r="B36618">
        <f t="shared" si="781"/>
        <v>17</v>
      </c>
    </row>
    <row r="36619" spans="2:2">
      <c r="B36619">
        <f t="shared" si="781"/>
        <v>17</v>
      </c>
    </row>
    <row r="36620" spans="2:2">
      <c r="B36620">
        <f t="shared" si="781"/>
        <v>17</v>
      </c>
    </row>
    <row r="36621" spans="2:2">
      <c r="B36621">
        <f t="shared" si="781"/>
        <v>17</v>
      </c>
    </row>
    <row r="36622" spans="2:2">
      <c r="B36622">
        <f t="shared" si="781"/>
        <v>17</v>
      </c>
    </row>
    <row r="36623" spans="2:2">
      <c r="B36623">
        <f t="shared" si="781"/>
        <v>17</v>
      </c>
    </row>
    <row r="36624" spans="2:2">
      <c r="B36624">
        <f t="shared" si="781"/>
        <v>17</v>
      </c>
    </row>
    <row r="36625" spans="2:2">
      <c r="B36625">
        <f t="shared" si="781"/>
        <v>17</v>
      </c>
    </row>
    <row r="36626" spans="2:2">
      <c r="B36626">
        <f t="shared" si="781"/>
        <v>17</v>
      </c>
    </row>
    <row r="36627" spans="2:2">
      <c r="B36627">
        <f t="shared" si="781"/>
        <v>17</v>
      </c>
    </row>
    <row r="36628" spans="2:2">
      <c r="B36628">
        <f t="shared" si="781"/>
        <v>17</v>
      </c>
    </row>
    <row r="36629" spans="2:2">
      <c r="B36629">
        <f t="shared" si="781"/>
        <v>17</v>
      </c>
    </row>
    <row r="36630" spans="2:2">
      <c r="B36630">
        <f t="shared" si="781"/>
        <v>17</v>
      </c>
    </row>
    <row r="36631" spans="2:2">
      <c r="B36631">
        <f t="shared" si="781"/>
        <v>17</v>
      </c>
    </row>
    <row r="36632" spans="2:2">
      <c r="B36632">
        <f t="shared" si="781"/>
        <v>17</v>
      </c>
    </row>
    <row r="36633" spans="2:2">
      <c r="B36633">
        <f t="shared" si="781"/>
        <v>17</v>
      </c>
    </row>
    <row r="36634" spans="2:2">
      <c r="B36634">
        <f t="shared" si="781"/>
        <v>17</v>
      </c>
    </row>
    <row r="36635" spans="2:2">
      <c r="B36635">
        <f t="shared" si="781"/>
        <v>17</v>
      </c>
    </row>
    <row r="36636" spans="2:2">
      <c r="B36636">
        <f t="shared" si="781"/>
        <v>17</v>
      </c>
    </row>
    <row r="36637" spans="2:2">
      <c r="B36637">
        <f t="shared" si="781"/>
        <v>17</v>
      </c>
    </row>
    <row r="36638" spans="2:2">
      <c r="B36638">
        <f t="shared" si="781"/>
        <v>17</v>
      </c>
    </row>
    <row r="36639" spans="2:2">
      <c r="B36639">
        <f t="shared" si="781"/>
        <v>17</v>
      </c>
    </row>
    <row r="36640" spans="2:2">
      <c r="B36640">
        <f t="shared" si="781"/>
        <v>17</v>
      </c>
    </row>
    <row r="36641" spans="2:2">
      <c r="B36641">
        <f t="shared" si="781"/>
        <v>17</v>
      </c>
    </row>
    <row r="36642" spans="2:2">
      <c r="B36642">
        <f t="shared" si="781"/>
        <v>17</v>
      </c>
    </row>
    <row r="36643" spans="2:2">
      <c r="B36643">
        <f t="shared" si="781"/>
        <v>17</v>
      </c>
    </row>
    <row r="36644" spans="2:2">
      <c r="B36644">
        <f t="shared" si="781"/>
        <v>17</v>
      </c>
    </row>
    <row r="36645" spans="2:2">
      <c r="B36645">
        <f t="shared" si="781"/>
        <v>17</v>
      </c>
    </row>
    <row r="36646" spans="2:2">
      <c r="B36646">
        <f t="shared" si="781"/>
        <v>17</v>
      </c>
    </row>
    <row r="36647" spans="2:2">
      <c r="B36647">
        <f t="shared" si="781"/>
        <v>17</v>
      </c>
    </row>
    <row r="36648" spans="2:2">
      <c r="B36648">
        <f t="shared" si="781"/>
        <v>17</v>
      </c>
    </row>
    <row r="36649" spans="2:2">
      <c r="B36649">
        <f t="shared" si="781"/>
        <v>17</v>
      </c>
    </row>
    <row r="36650" spans="2:2">
      <c r="B36650">
        <f t="shared" si="781"/>
        <v>17</v>
      </c>
    </row>
    <row r="36651" spans="2:2">
      <c r="B36651">
        <f t="shared" si="781"/>
        <v>17</v>
      </c>
    </row>
    <row r="36652" spans="2:2">
      <c r="B36652">
        <f t="shared" si="781"/>
        <v>17</v>
      </c>
    </row>
    <row r="36653" spans="2:2">
      <c r="B36653">
        <f t="shared" si="781"/>
        <v>17</v>
      </c>
    </row>
    <row r="36654" spans="2:2">
      <c r="B36654">
        <f t="shared" si="781"/>
        <v>17</v>
      </c>
    </row>
    <row r="36655" spans="2:2">
      <c r="B36655">
        <f t="shared" si="781"/>
        <v>17</v>
      </c>
    </row>
    <row r="36656" spans="2:2">
      <c r="B36656">
        <f t="shared" si="781"/>
        <v>17</v>
      </c>
    </row>
    <row r="36657" spans="2:2">
      <c r="B36657">
        <f t="shared" si="781"/>
        <v>17</v>
      </c>
    </row>
    <row r="36658" spans="2:2">
      <c r="B36658">
        <f t="shared" si="781"/>
        <v>17</v>
      </c>
    </row>
    <row r="36659" spans="2:2">
      <c r="B36659">
        <f t="shared" si="781"/>
        <v>17</v>
      </c>
    </row>
    <row r="36660" spans="2:2">
      <c r="B36660">
        <f t="shared" si="781"/>
        <v>17</v>
      </c>
    </row>
    <row r="36661" spans="2:2">
      <c r="B36661">
        <f t="shared" si="781"/>
        <v>17</v>
      </c>
    </row>
    <row r="36662" spans="2:2">
      <c r="B36662">
        <f t="shared" si="781"/>
        <v>17</v>
      </c>
    </row>
    <row r="36663" spans="2:2">
      <c r="B36663">
        <f t="shared" si="781"/>
        <v>17</v>
      </c>
    </row>
    <row r="36664" spans="2:2">
      <c r="B36664">
        <f t="shared" si="781"/>
        <v>17</v>
      </c>
    </row>
    <row r="36665" spans="2:2">
      <c r="B36665">
        <f t="shared" si="781"/>
        <v>17</v>
      </c>
    </row>
    <row r="36666" spans="2:2">
      <c r="B36666">
        <f t="shared" si="781"/>
        <v>17</v>
      </c>
    </row>
    <row r="36667" spans="2:2">
      <c r="B36667">
        <f t="shared" si="781"/>
        <v>17</v>
      </c>
    </row>
    <row r="36668" spans="2:2">
      <c r="B36668">
        <f t="shared" si="781"/>
        <v>17</v>
      </c>
    </row>
    <row r="36669" spans="2:2">
      <c r="B36669">
        <f t="shared" si="781"/>
        <v>17</v>
      </c>
    </row>
    <row r="36670" spans="2:2">
      <c r="B36670">
        <f t="shared" si="781"/>
        <v>17</v>
      </c>
    </row>
    <row r="36671" spans="2:2">
      <c r="B36671">
        <f t="shared" si="781"/>
        <v>17</v>
      </c>
    </row>
    <row r="36672" spans="2:2">
      <c r="B36672">
        <f t="shared" si="781"/>
        <v>17</v>
      </c>
    </row>
    <row r="36673" spans="2:2">
      <c r="B36673">
        <f t="shared" si="781"/>
        <v>17</v>
      </c>
    </row>
    <row r="36674" spans="2:2">
      <c r="B36674">
        <f t="shared" si="781"/>
        <v>17</v>
      </c>
    </row>
    <row r="36675" spans="2:2">
      <c r="B36675">
        <f t="shared" si="781"/>
        <v>17</v>
      </c>
    </row>
    <row r="36676" spans="2:2">
      <c r="B36676">
        <f t="shared" si="781"/>
        <v>17</v>
      </c>
    </row>
    <row r="36677" spans="2:2">
      <c r="B36677">
        <f t="shared" ref="B36677:B36740" si="782">+IF(F36676=44085,B36676+1,B36676)</f>
        <v>17</v>
      </c>
    </row>
    <row r="36678" spans="2:2">
      <c r="B36678">
        <f t="shared" si="782"/>
        <v>17</v>
      </c>
    </row>
    <row r="36679" spans="2:2">
      <c r="B36679">
        <f t="shared" si="782"/>
        <v>17</v>
      </c>
    </row>
    <row r="36680" spans="2:2">
      <c r="B36680">
        <f t="shared" si="782"/>
        <v>17</v>
      </c>
    </row>
    <row r="36681" spans="2:2">
      <c r="B36681">
        <f t="shared" si="782"/>
        <v>17</v>
      </c>
    </row>
    <row r="36682" spans="2:2">
      <c r="B36682">
        <f t="shared" si="782"/>
        <v>17</v>
      </c>
    </row>
    <row r="36683" spans="2:2">
      <c r="B36683">
        <f t="shared" si="782"/>
        <v>17</v>
      </c>
    </row>
    <row r="36684" spans="2:2">
      <c r="B36684">
        <f t="shared" si="782"/>
        <v>17</v>
      </c>
    </row>
    <row r="36685" spans="2:2">
      <c r="B36685">
        <f t="shared" si="782"/>
        <v>17</v>
      </c>
    </row>
    <row r="36686" spans="2:2">
      <c r="B36686">
        <f t="shared" si="782"/>
        <v>17</v>
      </c>
    </row>
    <row r="36687" spans="2:2">
      <c r="B36687">
        <f t="shared" si="782"/>
        <v>17</v>
      </c>
    </row>
    <row r="36688" spans="2:2">
      <c r="B36688">
        <f t="shared" si="782"/>
        <v>17</v>
      </c>
    </row>
    <row r="36689" spans="2:2">
      <c r="B36689">
        <f t="shared" si="782"/>
        <v>17</v>
      </c>
    </row>
    <row r="36690" spans="2:2">
      <c r="B36690">
        <f t="shared" si="782"/>
        <v>17</v>
      </c>
    </row>
    <row r="36691" spans="2:2">
      <c r="B36691">
        <f t="shared" si="782"/>
        <v>17</v>
      </c>
    </row>
    <row r="36692" spans="2:2">
      <c r="B36692">
        <f t="shared" si="782"/>
        <v>17</v>
      </c>
    </row>
    <row r="36693" spans="2:2">
      <c r="B36693">
        <f t="shared" si="782"/>
        <v>17</v>
      </c>
    </row>
    <row r="36694" spans="2:2">
      <c r="B36694">
        <f t="shared" si="782"/>
        <v>17</v>
      </c>
    </row>
    <row r="36695" spans="2:2">
      <c r="B36695">
        <f t="shared" si="782"/>
        <v>17</v>
      </c>
    </row>
    <row r="36696" spans="2:2">
      <c r="B36696">
        <f t="shared" si="782"/>
        <v>17</v>
      </c>
    </row>
    <row r="36697" spans="2:2">
      <c r="B36697">
        <f t="shared" si="782"/>
        <v>17</v>
      </c>
    </row>
    <row r="36698" spans="2:2">
      <c r="B36698">
        <f t="shared" si="782"/>
        <v>17</v>
      </c>
    </row>
    <row r="36699" spans="2:2">
      <c r="B36699">
        <f t="shared" si="782"/>
        <v>17</v>
      </c>
    </row>
    <row r="36700" spans="2:2">
      <c r="B36700">
        <f t="shared" si="782"/>
        <v>17</v>
      </c>
    </row>
    <row r="36701" spans="2:2">
      <c r="B36701">
        <f t="shared" si="782"/>
        <v>17</v>
      </c>
    </row>
    <row r="36702" spans="2:2">
      <c r="B36702">
        <f t="shared" si="782"/>
        <v>17</v>
      </c>
    </row>
    <row r="36703" spans="2:2">
      <c r="B36703">
        <f t="shared" si="782"/>
        <v>17</v>
      </c>
    </row>
    <row r="36704" spans="2:2">
      <c r="B36704">
        <f t="shared" si="782"/>
        <v>17</v>
      </c>
    </row>
    <row r="36705" spans="2:2">
      <c r="B36705">
        <f t="shared" si="782"/>
        <v>17</v>
      </c>
    </row>
    <row r="36706" spans="2:2">
      <c r="B36706">
        <f t="shared" si="782"/>
        <v>17</v>
      </c>
    </row>
    <row r="36707" spans="2:2">
      <c r="B36707">
        <f t="shared" si="782"/>
        <v>17</v>
      </c>
    </row>
    <row r="36708" spans="2:2">
      <c r="B36708">
        <f t="shared" si="782"/>
        <v>17</v>
      </c>
    </row>
    <row r="36709" spans="2:2">
      <c r="B36709">
        <f t="shared" si="782"/>
        <v>17</v>
      </c>
    </row>
    <row r="36710" spans="2:2">
      <c r="B36710">
        <f t="shared" si="782"/>
        <v>17</v>
      </c>
    </row>
    <row r="36711" spans="2:2">
      <c r="B36711">
        <f t="shared" si="782"/>
        <v>17</v>
      </c>
    </row>
    <row r="36712" spans="2:2">
      <c r="B36712">
        <f t="shared" si="782"/>
        <v>17</v>
      </c>
    </row>
    <row r="36713" spans="2:2">
      <c r="B36713">
        <f t="shared" si="782"/>
        <v>17</v>
      </c>
    </row>
    <row r="36714" spans="2:2">
      <c r="B36714">
        <f t="shared" si="782"/>
        <v>17</v>
      </c>
    </row>
    <row r="36715" spans="2:2">
      <c r="B36715">
        <f t="shared" si="782"/>
        <v>17</v>
      </c>
    </row>
    <row r="36716" spans="2:2">
      <c r="B36716">
        <f t="shared" si="782"/>
        <v>17</v>
      </c>
    </row>
    <row r="36717" spans="2:2">
      <c r="B36717">
        <f t="shared" si="782"/>
        <v>17</v>
      </c>
    </row>
    <row r="36718" spans="2:2">
      <c r="B36718">
        <f t="shared" si="782"/>
        <v>17</v>
      </c>
    </row>
    <row r="36719" spans="2:2">
      <c r="B36719">
        <f t="shared" si="782"/>
        <v>17</v>
      </c>
    </row>
    <row r="36720" spans="2:2">
      <c r="B36720">
        <f t="shared" si="782"/>
        <v>17</v>
      </c>
    </row>
    <row r="36721" spans="2:2">
      <c r="B36721">
        <f t="shared" si="782"/>
        <v>17</v>
      </c>
    </row>
    <row r="36722" spans="2:2">
      <c r="B36722">
        <f t="shared" si="782"/>
        <v>17</v>
      </c>
    </row>
    <row r="36723" spans="2:2">
      <c r="B36723">
        <f t="shared" si="782"/>
        <v>17</v>
      </c>
    </row>
    <row r="36724" spans="2:2">
      <c r="B36724">
        <f t="shared" si="782"/>
        <v>17</v>
      </c>
    </row>
    <row r="36725" spans="2:2">
      <c r="B36725">
        <f t="shared" si="782"/>
        <v>17</v>
      </c>
    </row>
    <row r="36726" spans="2:2">
      <c r="B36726">
        <f t="shared" si="782"/>
        <v>17</v>
      </c>
    </row>
    <row r="36727" spans="2:2">
      <c r="B36727">
        <f t="shared" si="782"/>
        <v>17</v>
      </c>
    </row>
    <row r="36728" spans="2:2">
      <c r="B36728">
        <f t="shared" si="782"/>
        <v>17</v>
      </c>
    </row>
    <row r="36729" spans="2:2">
      <c r="B36729">
        <f t="shared" si="782"/>
        <v>17</v>
      </c>
    </row>
    <row r="36730" spans="2:2">
      <c r="B36730">
        <f t="shared" si="782"/>
        <v>17</v>
      </c>
    </row>
    <row r="36731" spans="2:2">
      <c r="B36731">
        <f t="shared" si="782"/>
        <v>17</v>
      </c>
    </row>
    <row r="36732" spans="2:2">
      <c r="B36732">
        <f t="shared" si="782"/>
        <v>17</v>
      </c>
    </row>
    <row r="36733" spans="2:2">
      <c r="B36733">
        <f t="shared" si="782"/>
        <v>17</v>
      </c>
    </row>
    <row r="36734" spans="2:2">
      <c r="B36734">
        <f t="shared" si="782"/>
        <v>17</v>
      </c>
    </row>
    <row r="36735" spans="2:2">
      <c r="B36735">
        <f t="shared" si="782"/>
        <v>17</v>
      </c>
    </row>
    <row r="36736" spans="2:2">
      <c r="B36736">
        <f t="shared" si="782"/>
        <v>17</v>
      </c>
    </row>
    <row r="36737" spans="2:2">
      <c r="B36737">
        <f t="shared" si="782"/>
        <v>17</v>
      </c>
    </row>
    <row r="36738" spans="2:2">
      <c r="B36738">
        <f t="shared" si="782"/>
        <v>17</v>
      </c>
    </row>
    <row r="36739" spans="2:2">
      <c r="B36739">
        <f t="shared" si="782"/>
        <v>17</v>
      </c>
    </row>
    <row r="36740" spans="2:2">
      <c r="B36740">
        <f t="shared" si="782"/>
        <v>17</v>
      </c>
    </row>
    <row r="36741" spans="2:2">
      <c r="B36741">
        <f t="shared" ref="B36741:B36804" si="783">+IF(F36740=44085,B36740+1,B36740)</f>
        <v>17</v>
      </c>
    </row>
    <row r="36742" spans="2:2">
      <c r="B36742">
        <f t="shared" si="783"/>
        <v>17</v>
      </c>
    </row>
    <row r="36743" spans="2:2">
      <c r="B36743">
        <f t="shared" si="783"/>
        <v>17</v>
      </c>
    </row>
    <row r="36744" spans="2:2">
      <c r="B36744">
        <f t="shared" si="783"/>
        <v>17</v>
      </c>
    </row>
    <row r="36745" spans="2:2">
      <c r="B36745">
        <f t="shared" si="783"/>
        <v>17</v>
      </c>
    </row>
    <row r="36746" spans="2:2">
      <c r="B36746">
        <f t="shared" si="783"/>
        <v>17</v>
      </c>
    </row>
    <row r="36747" spans="2:2">
      <c r="B36747">
        <f t="shared" si="783"/>
        <v>17</v>
      </c>
    </row>
    <row r="36748" spans="2:2">
      <c r="B36748">
        <f t="shared" si="783"/>
        <v>17</v>
      </c>
    </row>
    <row r="36749" spans="2:2">
      <c r="B36749">
        <f t="shared" si="783"/>
        <v>17</v>
      </c>
    </row>
    <row r="36750" spans="2:2">
      <c r="B36750">
        <f t="shared" si="783"/>
        <v>17</v>
      </c>
    </row>
    <row r="36751" spans="2:2">
      <c r="B36751">
        <f t="shared" si="783"/>
        <v>17</v>
      </c>
    </row>
    <row r="36752" spans="2:2">
      <c r="B36752">
        <f t="shared" si="783"/>
        <v>17</v>
      </c>
    </row>
    <row r="36753" spans="2:2">
      <c r="B36753">
        <f t="shared" si="783"/>
        <v>17</v>
      </c>
    </row>
    <row r="36754" spans="2:2">
      <c r="B36754">
        <f t="shared" si="783"/>
        <v>17</v>
      </c>
    </row>
    <row r="36755" spans="2:2">
      <c r="B36755">
        <f t="shared" si="783"/>
        <v>17</v>
      </c>
    </row>
    <row r="36756" spans="2:2">
      <c r="B36756">
        <f t="shared" si="783"/>
        <v>17</v>
      </c>
    </row>
    <row r="36757" spans="2:2">
      <c r="B36757">
        <f t="shared" si="783"/>
        <v>17</v>
      </c>
    </row>
    <row r="36758" spans="2:2">
      <c r="B36758">
        <f t="shared" si="783"/>
        <v>17</v>
      </c>
    </row>
    <row r="36759" spans="2:2">
      <c r="B36759">
        <f t="shared" si="783"/>
        <v>17</v>
      </c>
    </row>
    <row r="36760" spans="2:2">
      <c r="B36760">
        <f t="shared" si="783"/>
        <v>17</v>
      </c>
    </row>
    <row r="36761" spans="2:2">
      <c r="B36761">
        <f t="shared" si="783"/>
        <v>17</v>
      </c>
    </row>
    <row r="36762" spans="2:2">
      <c r="B36762">
        <f t="shared" si="783"/>
        <v>17</v>
      </c>
    </row>
    <row r="36763" spans="2:2">
      <c r="B36763">
        <f t="shared" si="783"/>
        <v>17</v>
      </c>
    </row>
    <row r="36764" spans="2:2">
      <c r="B36764">
        <f t="shared" si="783"/>
        <v>17</v>
      </c>
    </row>
    <row r="36765" spans="2:2">
      <c r="B36765">
        <f t="shared" si="783"/>
        <v>17</v>
      </c>
    </row>
    <row r="36766" spans="2:2">
      <c r="B36766">
        <f t="shared" si="783"/>
        <v>17</v>
      </c>
    </row>
    <row r="36767" spans="2:2">
      <c r="B36767">
        <f t="shared" si="783"/>
        <v>17</v>
      </c>
    </row>
    <row r="36768" spans="2:2">
      <c r="B36768">
        <f t="shared" si="783"/>
        <v>17</v>
      </c>
    </row>
    <row r="36769" spans="2:2">
      <c r="B36769">
        <f t="shared" si="783"/>
        <v>17</v>
      </c>
    </row>
    <row r="36770" spans="2:2">
      <c r="B36770">
        <f t="shared" si="783"/>
        <v>17</v>
      </c>
    </row>
    <row r="36771" spans="2:2">
      <c r="B36771">
        <f t="shared" si="783"/>
        <v>17</v>
      </c>
    </row>
    <row r="36772" spans="2:2">
      <c r="B36772">
        <f t="shared" si="783"/>
        <v>17</v>
      </c>
    </row>
    <row r="36773" spans="2:2">
      <c r="B36773">
        <f t="shared" si="783"/>
        <v>17</v>
      </c>
    </row>
    <row r="36774" spans="2:2">
      <c r="B36774">
        <f t="shared" si="783"/>
        <v>17</v>
      </c>
    </row>
    <row r="36775" spans="2:2">
      <c r="B36775">
        <f t="shared" si="783"/>
        <v>17</v>
      </c>
    </row>
    <row r="36776" spans="2:2">
      <c r="B36776">
        <f t="shared" si="783"/>
        <v>17</v>
      </c>
    </row>
    <row r="36777" spans="2:2">
      <c r="B36777">
        <f t="shared" si="783"/>
        <v>17</v>
      </c>
    </row>
    <row r="36778" spans="2:2">
      <c r="B36778">
        <f t="shared" si="783"/>
        <v>17</v>
      </c>
    </row>
    <row r="36779" spans="2:2">
      <c r="B36779">
        <f t="shared" si="783"/>
        <v>17</v>
      </c>
    </row>
    <row r="36780" spans="2:2">
      <c r="B36780">
        <f t="shared" si="783"/>
        <v>17</v>
      </c>
    </row>
    <row r="36781" spans="2:2">
      <c r="B36781">
        <f t="shared" si="783"/>
        <v>17</v>
      </c>
    </row>
    <row r="36782" spans="2:2">
      <c r="B36782">
        <f t="shared" si="783"/>
        <v>17</v>
      </c>
    </row>
    <row r="36783" spans="2:2">
      <c r="B36783">
        <f t="shared" si="783"/>
        <v>17</v>
      </c>
    </row>
    <row r="36784" spans="2:2">
      <c r="B36784">
        <f t="shared" si="783"/>
        <v>17</v>
      </c>
    </row>
    <row r="36785" spans="2:2">
      <c r="B36785">
        <f t="shared" si="783"/>
        <v>17</v>
      </c>
    </row>
    <row r="36786" spans="2:2">
      <c r="B36786">
        <f t="shared" si="783"/>
        <v>17</v>
      </c>
    </row>
    <row r="36787" spans="2:2">
      <c r="B36787">
        <f t="shared" si="783"/>
        <v>17</v>
      </c>
    </row>
    <row r="36788" spans="2:2">
      <c r="B36788">
        <f t="shared" si="783"/>
        <v>17</v>
      </c>
    </row>
    <row r="36789" spans="2:2">
      <c r="B36789">
        <f t="shared" si="783"/>
        <v>17</v>
      </c>
    </row>
    <row r="36790" spans="2:2">
      <c r="B36790">
        <f t="shared" si="783"/>
        <v>17</v>
      </c>
    </row>
    <row r="36791" spans="2:2">
      <c r="B36791">
        <f t="shared" si="783"/>
        <v>17</v>
      </c>
    </row>
    <row r="36792" spans="2:2">
      <c r="B36792">
        <f t="shared" si="783"/>
        <v>17</v>
      </c>
    </row>
    <row r="36793" spans="2:2">
      <c r="B36793">
        <f t="shared" si="783"/>
        <v>17</v>
      </c>
    </row>
    <row r="36794" spans="2:2">
      <c r="B36794">
        <f t="shared" si="783"/>
        <v>17</v>
      </c>
    </row>
    <row r="36795" spans="2:2">
      <c r="B36795">
        <f t="shared" si="783"/>
        <v>17</v>
      </c>
    </row>
    <row r="36796" spans="2:2">
      <c r="B36796">
        <f t="shared" si="783"/>
        <v>17</v>
      </c>
    </row>
    <row r="36797" spans="2:2">
      <c r="B36797">
        <f t="shared" si="783"/>
        <v>17</v>
      </c>
    </row>
    <row r="36798" spans="2:2">
      <c r="B36798">
        <f t="shared" si="783"/>
        <v>17</v>
      </c>
    </row>
    <row r="36799" spans="2:2">
      <c r="B36799">
        <f t="shared" si="783"/>
        <v>17</v>
      </c>
    </row>
    <row r="36800" spans="2:2">
      <c r="B36800">
        <f t="shared" si="783"/>
        <v>17</v>
      </c>
    </row>
    <row r="36801" spans="2:2">
      <c r="B36801">
        <f t="shared" si="783"/>
        <v>17</v>
      </c>
    </row>
    <row r="36802" spans="2:2">
      <c r="B36802">
        <f t="shared" si="783"/>
        <v>17</v>
      </c>
    </row>
    <row r="36803" spans="2:2">
      <c r="B36803">
        <f t="shared" si="783"/>
        <v>17</v>
      </c>
    </row>
    <row r="36804" spans="2:2">
      <c r="B36804">
        <f t="shared" si="783"/>
        <v>17</v>
      </c>
    </row>
    <row r="36805" spans="2:2">
      <c r="B36805">
        <f t="shared" ref="B36805:B36868" si="784">+IF(F36804=44085,B36804+1,B36804)</f>
        <v>17</v>
      </c>
    </row>
    <row r="36806" spans="2:2">
      <c r="B36806">
        <f t="shared" si="784"/>
        <v>17</v>
      </c>
    </row>
    <row r="36807" spans="2:2">
      <c r="B36807">
        <f t="shared" si="784"/>
        <v>17</v>
      </c>
    </row>
    <row r="36808" spans="2:2">
      <c r="B36808">
        <f t="shared" si="784"/>
        <v>17</v>
      </c>
    </row>
    <row r="36809" spans="2:2">
      <c r="B36809">
        <f t="shared" si="784"/>
        <v>17</v>
      </c>
    </row>
    <row r="36810" spans="2:2">
      <c r="B36810">
        <f t="shared" si="784"/>
        <v>17</v>
      </c>
    </row>
    <row r="36811" spans="2:2">
      <c r="B36811">
        <f t="shared" si="784"/>
        <v>17</v>
      </c>
    </row>
    <row r="36812" spans="2:2">
      <c r="B36812">
        <f t="shared" si="784"/>
        <v>17</v>
      </c>
    </row>
    <row r="36813" spans="2:2">
      <c r="B36813">
        <f t="shared" si="784"/>
        <v>17</v>
      </c>
    </row>
    <row r="36814" spans="2:2">
      <c r="B36814">
        <f t="shared" si="784"/>
        <v>17</v>
      </c>
    </row>
    <row r="36815" spans="2:2">
      <c r="B36815">
        <f t="shared" si="784"/>
        <v>17</v>
      </c>
    </row>
    <row r="36816" spans="2:2">
      <c r="B36816">
        <f t="shared" si="784"/>
        <v>17</v>
      </c>
    </row>
    <row r="36817" spans="2:2">
      <c r="B36817">
        <f t="shared" si="784"/>
        <v>17</v>
      </c>
    </row>
    <row r="36818" spans="2:2">
      <c r="B36818">
        <f t="shared" si="784"/>
        <v>17</v>
      </c>
    </row>
    <row r="36819" spans="2:2">
      <c r="B36819">
        <f t="shared" si="784"/>
        <v>17</v>
      </c>
    </row>
    <row r="36820" spans="2:2">
      <c r="B36820">
        <f t="shared" si="784"/>
        <v>17</v>
      </c>
    </row>
    <row r="36821" spans="2:2">
      <c r="B36821">
        <f t="shared" si="784"/>
        <v>17</v>
      </c>
    </row>
    <row r="36822" spans="2:2">
      <c r="B36822">
        <f t="shared" si="784"/>
        <v>17</v>
      </c>
    </row>
    <row r="36823" spans="2:2">
      <c r="B36823">
        <f t="shared" si="784"/>
        <v>17</v>
      </c>
    </row>
    <row r="36824" spans="2:2">
      <c r="B36824">
        <f t="shared" si="784"/>
        <v>17</v>
      </c>
    </row>
    <row r="36825" spans="2:2">
      <c r="B36825">
        <f t="shared" si="784"/>
        <v>17</v>
      </c>
    </row>
    <row r="36826" spans="2:2">
      <c r="B36826">
        <f t="shared" si="784"/>
        <v>17</v>
      </c>
    </row>
    <row r="36827" spans="2:2">
      <c r="B36827">
        <f t="shared" si="784"/>
        <v>17</v>
      </c>
    </row>
    <row r="36828" spans="2:2">
      <c r="B36828">
        <f t="shared" si="784"/>
        <v>17</v>
      </c>
    </row>
    <row r="36829" spans="2:2">
      <c r="B36829">
        <f t="shared" si="784"/>
        <v>17</v>
      </c>
    </row>
    <row r="36830" spans="2:2">
      <c r="B36830">
        <f t="shared" si="784"/>
        <v>17</v>
      </c>
    </row>
    <row r="36831" spans="2:2">
      <c r="B36831">
        <f t="shared" si="784"/>
        <v>17</v>
      </c>
    </row>
    <row r="36832" spans="2:2">
      <c r="B36832">
        <f t="shared" si="784"/>
        <v>17</v>
      </c>
    </row>
    <row r="36833" spans="2:2">
      <c r="B36833">
        <f t="shared" si="784"/>
        <v>17</v>
      </c>
    </row>
    <row r="36834" spans="2:2">
      <c r="B36834">
        <f t="shared" si="784"/>
        <v>17</v>
      </c>
    </row>
    <row r="36835" spans="2:2">
      <c r="B36835">
        <f t="shared" si="784"/>
        <v>17</v>
      </c>
    </row>
    <row r="36836" spans="2:2">
      <c r="B36836">
        <f t="shared" si="784"/>
        <v>17</v>
      </c>
    </row>
    <row r="36837" spans="2:2">
      <c r="B36837">
        <f t="shared" si="784"/>
        <v>17</v>
      </c>
    </row>
    <row r="36838" spans="2:2">
      <c r="B36838">
        <f t="shared" si="784"/>
        <v>17</v>
      </c>
    </row>
    <row r="36839" spans="2:2">
      <c r="B36839">
        <f t="shared" si="784"/>
        <v>17</v>
      </c>
    </row>
    <row r="36840" spans="2:2">
      <c r="B36840">
        <f t="shared" si="784"/>
        <v>17</v>
      </c>
    </row>
    <row r="36841" spans="2:2">
      <c r="B36841">
        <f t="shared" si="784"/>
        <v>17</v>
      </c>
    </row>
    <row r="36842" spans="2:2">
      <c r="B36842">
        <f t="shared" si="784"/>
        <v>17</v>
      </c>
    </row>
    <row r="36843" spans="2:2">
      <c r="B36843">
        <f t="shared" si="784"/>
        <v>17</v>
      </c>
    </row>
    <row r="36844" spans="2:2">
      <c r="B36844">
        <f t="shared" si="784"/>
        <v>17</v>
      </c>
    </row>
    <row r="36845" spans="2:2">
      <c r="B36845">
        <f t="shared" si="784"/>
        <v>17</v>
      </c>
    </row>
    <row r="36846" spans="2:2">
      <c r="B36846">
        <f t="shared" si="784"/>
        <v>17</v>
      </c>
    </row>
    <row r="36847" spans="2:2">
      <c r="B36847">
        <f t="shared" si="784"/>
        <v>17</v>
      </c>
    </row>
    <row r="36848" spans="2:2">
      <c r="B36848">
        <f t="shared" si="784"/>
        <v>17</v>
      </c>
    </row>
    <row r="36849" spans="2:2">
      <c r="B36849">
        <f t="shared" si="784"/>
        <v>17</v>
      </c>
    </row>
    <row r="36850" spans="2:2">
      <c r="B36850">
        <f t="shared" si="784"/>
        <v>17</v>
      </c>
    </row>
    <row r="36851" spans="2:2">
      <c r="B36851">
        <f t="shared" si="784"/>
        <v>17</v>
      </c>
    </row>
    <row r="36852" spans="2:2">
      <c r="B36852">
        <f t="shared" si="784"/>
        <v>17</v>
      </c>
    </row>
    <row r="36853" spans="2:2">
      <c r="B36853">
        <f t="shared" si="784"/>
        <v>17</v>
      </c>
    </row>
    <row r="36854" spans="2:2">
      <c r="B36854">
        <f t="shared" si="784"/>
        <v>17</v>
      </c>
    </row>
    <row r="36855" spans="2:2">
      <c r="B36855">
        <f t="shared" si="784"/>
        <v>17</v>
      </c>
    </row>
    <row r="36856" spans="2:2">
      <c r="B36856">
        <f t="shared" si="784"/>
        <v>17</v>
      </c>
    </row>
    <row r="36857" spans="2:2">
      <c r="B36857">
        <f t="shared" si="784"/>
        <v>17</v>
      </c>
    </row>
    <row r="36858" spans="2:2">
      <c r="B36858">
        <f t="shared" si="784"/>
        <v>17</v>
      </c>
    </row>
    <row r="36859" spans="2:2">
      <c r="B36859">
        <f t="shared" si="784"/>
        <v>17</v>
      </c>
    </row>
    <row r="36860" spans="2:2">
      <c r="B36860">
        <f t="shared" si="784"/>
        <v>17</v>
      </c>
    </row>
    <row r="36861" spans="2:2">
      <c r="B36861">
        <f t="shared" si="784"/>
        <v>17</v>
      </c>
    </row>
    <row r="36862" spans="2:2">
      <c r="B36862">
        <f t="shared" si="784"/>
        <v>17</v>
      </c>
    </row>
    <row r="36863" spans="2:2">
      <c r="B36863">
        <f t="shared" si="784"/>
        <v>17</v>
      </c>
    </row>
    <row r="36864" spans="2:2">
      <c r="B36864">
        <f t="shared" si="784"/>
        <v>17</v>
      </c>
    </row>
    <row r="36865" spans="2:2">
      <c r="B36865">
        <f t="shared" si="784"/>
        <v>17</v>
      </c>
    </row>
    <row r="36866" spans="2:2">
      <c r="B36866">
        <f t="shared" si="784"/>
        <v>17</v>
      </c>
    </row>
    <row r="36867" spans="2:2">
      <c r="B36867">
        <f t="shared" si="784"/>
        <v>17</v>
      </c>
    </row>
    <row r="36868" spans="2:2">
      <c r="B36868">
        <f t="shared" si="784"/>
        <v>17</v>
      </c>
    </row>
    <row r="36869" spans="2:2">
      <c r="B36869">
        <f t="shared" ref="B36869:B36932" si="785">+IF(F36868=44085,B36868+1,B36868)</f>
        <v>17</v>
      </c>
    </row>
    <row r="36870" spans="2:2">
      <c r="B36870">
        <f t="shared" si="785"/>
        <v>17</v>
      </c>
    </row>
    <row r="36871" spans="2:2">
      <c r="B36871">
        <f t="shared" si="785"/>
        <v>17</v>
      </c>
    </row>
    <row r="36872" spans="2:2">
      <c r="B36872">
        <f t="shared" si="785"/>
        <v>17</v>
      </c>
    </row>
    <row r="36873" spans="2:2">
      <c r="B36873">
        <f t="shared" si="785"/>
        <v>17</v>
      </c>
    </row>
    <row r="36874" spans="2:2">
      <c r="B36874">
        <f t="shared" si="785"/>
        <v>17</v>
      </c>
    </row>
    <row r="36875" spans="2:2">
      <c r="B36875">
        <f t="shared" si="785"/>
        <v>17</v>
      </c>
    </row>
    <row r="36876" spans="2:2">
      <c r="B36876">
        <f t="shared" si="785"/>
        <v>17</v>
      </c>
    </row>
    <row r="36877" spans="2:2">
      <c r="B36877">
        <f t="shared" si="785"/>
        <v>17</v>
      </c>
    </row>
    <row r="36878" spans="2:2">
      <c r="B36878">
        <f t="shared" si="785"/>
        <v>17</v>
      </c>
    </row>
    <row r="36879" spans="2:2">
      <c r="B36879">
        <f t="shared" si="785"/>
        <v>17</v>
      </c>
    </row>
    <row r="36880" spans="2:2">
      <c r="B36880">
        <f t="shared" si="785"/>
        <v>17</v>
      </c>
    </row>
    <row r="36881" spans="2:2">
      <c r="B36881">
        <f t="shared" si="785"/>
        <v>17</v>
      </c>
    </row>
    <row r="36882" spans="2:2">
      <c r="B36882">
        <f t="shared" si="785"/>
        <v>17</v>
      </c>
    </row>
    <row r="36883" spans="2:2">
      <c r="B36883">
        <f t="shared" si="785"/>
        <v>17</v>
      </c>
    </row>
    <row r="36884" spans="2:2">
      <c r="B36884">
        <f t="shared" si="785"/>
        <v>17</v>
      </c>
    </row>
    <row r="36885" spans="2:2">
      <c r="B36885">
        <f t="shared" si="785"/>
        <v>17</v>
      </c>
    </row>
    <row r="36886" spans="2:2">
      <c r="B36886">
        <f t="shared" si="785"/>
        <v>17</v>
      </c>
    </row>
    <row r="36887" spans="2:2">
      <c r="B36887">
        <f t="shared" si="785"/>
        <v>17</v>
      </c>
    </row>
    <row r="36888" spans="2:2">
      <c r="B36888">
        <f t="shared" si="785"/>
        <v>17</v>
      </c>
    </row>
    <row r="36889" spans="2:2">
      <c r="B36889">
        <f t="shared" si="785"/>
        <v>17</v>
      </c>
    </row>
    <row r="36890" spans="2:2">
      <c r="B36890">
        <f t="shared" si="785"/>
        <v>17</v>
      </c>
    </row>
    <row r="36891" spans="2:2">
      <c r="B36891">
        <f t="shared" si="785"/>
        <v>17</v>
      </c>
    </row>
    <row r="36892" spans="2:2">
      <c r="B36892">
        <f t="shared" si="785"/>
        <v>17</v>
      </c>
    </row>
    <row r="36893" spans="2:2">
      <c r="B36893">
        <f t="shared" si="785"/>
        <v>17</v>
      </c>
    </row>
    <row r="36894" spans="2:2">
      <c r="B36894">
        <f t="shared" si="785"/>
        <v>17</v>
      </c>
    </row>
    <row r="36895" spans="2:2">
      <c r="B36895">
        <f t="shared" si="785"/>
        <v>17</v>
      </c>
    </row>
    <row r="36896" spans="2:2">
      <c r="B36896">
        <f t="shared" si="785"/>
        <v>17</v>
      </c>
    </row>
    <row r="36897" spans="2:2">
      <c r="B36897">
        <f t="shared" si="785"/>
        <v>17</v>
      </c>
    </row>
    <row r="36898" spans="2:2">
      <c r="B36898">
        <f t="shared" si="785"/>
        <v>17</v>
      </c>
    </row>
    <row r="36899" spans="2:2">
      <c r="B36899">
        <f t="shared" si="785"/>
        <v>17</v>
      </c>
    </row>
    <row r="36900" spans="2:2">
      <c r="B36900">
        <f t="shared" si="785"/>
        <v>17</v>
      </c>
    </row>
    <row r="36901" spans="2:2">
      <c r="B36901">
        <f t="shared" si="785"/>
        <v>17</v>
      </c>
    </row>
    <row r="36902" spans="2:2">
      <c r="B36902">
        <f t="shared" si="785"/>
        <v>17</v>
      </c>
    </row>
    <row r="36903" spans="2:2">
      <c r="B36903">
        <f t="shared" si="785"/>
        <v>17</v>
      </c>
    </row>
    <row r="36904" spans="2:2">
      <c r="B36904">
        <f t="shared" si="785"/>
        <v>17</v>
      </c>
    </row>
    <row r="36905" spans="2:2">
      <c r="B36905">
        <f t="shared" si="785"/>
        <v>17</v>
      </c>
    </row>
    <row r="36906" spans="2:2">
      <c r="B36906">
        <f t="shared" si="785"/>
        <v>17</v>
      </c>
    </row>
    <row r="36907" spans="2:2">
      <c r="B36907">
        <f t="shared" si="785"/>
        <v>17</v>
      </c>
    </row>
    <row r="36908" spans="2:2">
      <c r="B36908">
        <f t="shared" si="785"/>
        <v>17</v>
      </c>
    </row>
    <row r="36909" spans="2:2">
      <c r="B36909">
        <f t="shared" si="785"/>
        <v>17</v>
      </c>
    </row>
    <row r="36910" spans="2:2">
      <c r="B36910">
        <f t="shared" si="785"/>
        <v>17</v>
      </c>
    </row>
    <row r="36911" spans="2:2">
      <c r="B36911">
        <f t="shared" si="785"/>
        <v>17</v>
      </c>
    </row>
    <row r="36912" spans="2:2">
      <c r="B36912">
        <f t="shared" si="785"/>
        <v>17</v>
      </c>
    </row>
    <row r="36913" spans="2:2">
      <c r="B36913">
        <f t="shared" si="785"/>
        <v>17</v>
      </c>
    </row>
    <row r="36914" spans="2:2">
      <c r="B36914">
        <f t="shared" si="785"/>
        <v>17</v>
      </c>
    </row>
    <row r="36915" spans="2:2">
      <c r="B36915">
        <f t="shared" si="785"/>
        <v>17</v>
      </c>
    </row>
    <row r="36916" spans="2:2">
      <c r="B36916">
        <f t="shared" si="785"/>
        <v>17</v>
      </c>
    </row>
    <row r="36917" spans="2:2">
      <c r="B36917">
        <f t="shared" si="785"/>
        <v>17</v>
      </c>
    </row>
    <row r="36918" spans="2:2">
      <c r="B36918">
        <f t="shared" si="785"/>
        <v>17</v>
      </c>
    </row>
    <row r="36919" spans="2:2">
      <c r="B36919">
        <f t="shared" si="785"/>
        <v>17</v>
      </c>
    </row>
    <row r="36920" spans="2:2">
      <c r="B36920">
        <f t="shared" si="785"/>
        <v>17</v>
      </c>
    </row>
    <row r="36921" spans="2:2">
      <c r="B36921">
        <f t="shared" si="785"/>
        <v>17</v>
      </c>
    </row>
    <row r="36922" spans="2:2">
      <c r="B36922">
        <f t="shared" si="785"/>
        <v>17</v>
      </c>
    </row>
    <row r="36923" spans="2:2">
      <c r="B36923">
        <f t="shared" si="785"/>
        <v>17</v>
      </c>
    </row>
    <row r="36924" spans="2:2">
      <c r="B36924">
        <f t="shared" si="785"/>
        <v>17</v>
      </c>
    </row>
    <row r="36925" spans="2:2">
      <c r="B36925">
        <f t="shared" si="785"/>
        <v>17</v>
      </c>
    </row>
    <row r="36926" spans="2:2">
      <c r="B36926">
        <f t="shared" si="785"/>
        <v>17</v>
      </c>
    </row>
    <row r="36927" spans="2:2">
      <c r="B36927">
        <f t="shared" si="785"/>
        <v>17</v>
      </c>
    </row>
    <row r="36928" spans="2:2">
      <c r="B36928">
        <f t="shared" si="785"/>
        <v>17</v>
      </c>
    </row>
    <row r="36929" spans="2:2">
      <c r="B36929">
        <f t="shared" si="785"/>
        <v>17</v>
      </c>
    </row>
    <row r="36930" spans="2:2">
      <c r="B36930">
        <f t="shared" si="785"/>
        <v>17</v>
      </c>
    </row>
    <row r="36931" spans="2:2">
      <c r="B36931">
        <f t="shared" si="785"/>
        <v>17</v>
      </c>
    </row>
    <row r="36932" spans="2:2">
      <c r="B36932">
        <f t="shared" si="785"/>
        <v>17</v>
      </c>
    </row>
    <row r="36933" spans="2:2">
      <c r="B36933">
        <f t="shared" ref="B36933:B36996" si="786">+IF(F36932=44085,B36932+1,B36932)</f>
        <v>17</v>
      </c>
    </row>
    <row r="36934" spans="2:2">
      <c r="B36934">
        <f t="shared" si="786"/>
        <v>17</v>
      </c>
    </row>
    <row r="36935" spans="2:2">
      <c r="B36935">
        <f t="shared" si="786"/>
        <v>17</v>
      </c>
    </row>
    <row r="36936" spans="2:2">
      <c r="B36936">
        <f t="shared" si="786"/>
        <v>17</v>
      </c>
    </row>
    <row r="36937" spans="2:2">
      <c r="B36937">
        <f t="shared" si="786"/>
        <v>17</v>
      </c>
    </row>
    <row r="36938" spans="2:2">
      <c r="B36938">
        <f t="shared" si="786"/>
        <v>17</v>
      </c>
    </row>
    <row r="36939" spans="2:2">
      <c r="B36939">
        <f t="shared" si="786"/>
        <v>17</v>
      </c>
    </row>
    <row r="36940" spans="2:2">
      <c r="B36940">
        <f t="shared" si="786"/>
        <v>17</v>
      </c>
    </row>
    <row r="36941" spans="2:2">
      <c r="B36941">
        <f t="shared" si="786"/>
        <v>17</v>
      </c>
    </row>
    <row r="36942" spans="2:2">
      <c r="B36942">
        <f t="shared" si="786"/>
        <v>17</v>
      </c>
    </row>
    <row r="36943" spans="2:2">
      <c r="B36943">
        <f t="shared" si="786"/>
        <v>17</v>
      </c>
    </row>
    <row r="36944" spans="2:2">
      <c r="B36944">
        <f t="shared" si="786"/>
        <v>17</v>
      </c>
    </row>
    <row r="36945" spans="2:2">
      <c r="B36945">
        <f t="shared" si="786"/>
        <v>17</v>
      </c>
    </row>
    <row r="36946" spans="2:2">
      <c r="B36946">
        <f t="shared" si="786"/>
        <v>17</v>
      </c>
    </row>
    <row r="36947" spans="2:2">
      <c r="B36947">
        <f t="shared" si="786"/>
        <v>17</v>
      </c>
    </row>
    <row r="36948" spans="2:2">
      <c r="B36948">
        <f t="shared" si="786"/>
        <v>17</v>
      </c>
    </row>
    <row r="36949" spans="2:2">
      <c r="B36949">
        <f t="shared" si="786"/>
        <v>17</v>
      </c>
    </row>
    <row r="36950" spans="2:2">
      <c r="B36950">
        <f t="shared" si="786"/>
        <v>17</v>
      </c>
    </row>
    <row r="36951" spans="2:2">
      <c r="B36951">
        <f t="shared" si="786"/>
        <v>17</v>
      </c>
    </row>
    <row r="36952" spans="2:2">
      <c r="B36952">
        <f t="shared" si="786"/>
        <v>17</v>
      </c>
    </row>
    <row r="36953" spans="2:2">
      <c r="B36953">
        <f t="shared" si="786"/>
        <v>17</v>
      </c>
    </row>
    <row r="36954" spans="2:2">
      <c r="B36954">
        <f t="shared" si="786"/>
        <v>17</v>
      </c>
    </row>
    <row r="36955" spans="2:2">
      <c r="B36955">
        <f t="shared" si="786"/>
        <v>17</v>
      </c>
    </row>
    <row r="36956" spans="2:2">
      <c r="B36956">
        <f t="shared" si="786"/>
        <v>17</v>
      </c>
    </row>
    <row r="36957" spans="2:2">
      <c r="B36957">
        <f t="shared" si="786"/>
        <v>17</v>
      </c>
    </row>
    <row r="36958" spans="2:2">
      <c r="B36958">
        <f t="shared" si="786"/>
        <v>17</v>
      </c>
    </row>
    <row r="36959" spans="2:2">
      <c r="B36959">
        <f t="shared" si="786"/>
        <v>17</v>
      </c>
    </row>
    <row r="36960" spans="2:2">
      <c r="B36960">
        <f t="shared" si="786"/>
        <v>17</v>
      </c>
    </row>
    <row r="36961" spans="2:2">
      <c r="B36961">
        <f t="shared" si="786"/>
        <v>17</v>
      </c>
    </row>
    <row r="36962" spans="2:2">
      <c r="B36962">
        <f t="shared" si="786"/>
        <v>17</v>
      </c>
    </row>
    <row r="36963" spans="2:2">
      <c r="B36963">
        <f t="shared" si="786"/>
        <v>17</v>
      </c>
    </row>
    <row r="36964" spans="2:2">
      <c r="B36964">
        <f t="shared" si="786"/>
        <v>17</v>
      </c>
    </row>
    <row r="36965" spans="2:2">
      <c r="B36965">
        <f t="shared" si="786"/>
        <v>17</v>
      </c>
    </row>
    <row r="36966" spans="2:2">
      <c r="B36966">
        <f t="shared" si="786"/>
        <v>17</v>
      </c>
    </row>
    <row r="36967" spans="2:2">
      <c r="B36967">
        <f t="shared" si="786"/>
        <v>17</v>
      </c>
    </row>
    <row r="36968" spans="2:2">
      <c r="B36968">
        <f t="shared" si="786"/>
        <v>17</v>
      </c>
    </row>
    <row r="36969" spans="2:2">
      <c r="B36969">
        <f t="shared" si="786"/>
        <v>17</v>
      </c>
    </row>
    <row r="36970" spans="2:2">
      <c r="B36970">
        <f t="shared" si="786"/>
        <v>17</v>
      </c>
    </row>
    <row r="36971" spans="2:2">
      <c r="B36971">
        <f t="shared" si="786"/>
        <v>17</v>
      </c>
    </row>
    <row r="36972" spans="2:2">
      <c r="B36972">
        <f t="shared" si="786"/>
        <v>17</v>
      </c>
    </row>
    <row r="36973" spans="2:2">
      <c r="B36973">
        <f t="shared" si="786"/>
        <v>17</v>
      </c>
    </row>
    <row r="36974" spans="2:2">
      <c r="B36974">
        <f t="shared" si="786"/>
        <v>17</v>
      </c>
    </row>
    <row r="36975" spans="2:2">
      <c r="B36975">
        <f t="shared" si="786"/>
        <v>17</v>
      </c>
    </row>
    <row r="36976" spans="2:2">
      <c r="B36976">
        <f t="shared" si="786"/>
        <v>17</v>
      </c>
    </row>
    <row r="36977" spans="2:2">
      <c r="B36977">
        <f t="shared" si="786"/>
        <v>17</v>
      </c>
    </row>
    <row r="36978" spans="2:2">
      <c r="B36978">
        <f t="shared" si="786"/>
        <v>17</v>
      </c>
    </row>
    <row r="36979" spans="2:2">
      <c r="B36979">
        <f t="shared" si="786"/>
        <v>17</v>
      </c>
    </row>
    <row r="36980" spans="2:2">
      <c r="B36980">
        <f t="shared" si="786"/>
        <v>17</v>
      </c>
    </row>
    <row r="36981" spans="2:2">
      <c r="B36981">
        <f t="shared" si="786"/>
        <v>17</v>
      </c>
    </row>
    <row r="36982" spans="2:2">
      <c r="B36982">
        <f t="shared" si="786"/>
        <v>17</v>
      </c>
    </row>
    <row r="36983" spans="2:2">
      <c r="B36983">
        <f t="shared" si="786"/>
        <v>17</v>
      </c>
    </row>
    <row r="36984" spans="2:2">
      <c r="B36984">
        <f t="shared" si="786"/>
        <v>17</v>
      </c>
    </row>
    <row r="36985" spans="2:2">
      <c r="B36985">
        <f t="shared" si="786"/>
        <v>17</v>
      </c>
    </row>
    <row r="36986" spans="2:2">
      <c r="B36986">
        <f t="shared" si="786"/>
        <v>17</v>
      </c>
    </row>
    <row r="36987" spans="2:2">
      <c r="B36987">
        <f t="shared" si="786"/>
        <v>17</v>
      </c>
    </row>
    <row r="36988" spans="2:2">
      <c r="B36988">
        <f t="shared" si="786"/>
        <v>17</v>
      </c>
    </row>
    <row r="36989" spans="2:2">
      <c r="B36989">
        <f t="shared" si="786"/>
        <v>17</v>
      </c>
    </row>
    <row r="36990" spans="2:2">
      <c r="B36990">
        <f t="shared" si="786"/>
        <v>17</v>
      </c>
    </row>
    <row r="36991" spans="2:2">
      <c r="B36991">
        <f t="shared" si="786"/>
        <v>17</v>
      </c>
    </row>
    <row r="36992" spans="2:2">
      <c r="B36992">
        <f t="shared" si="786"/>
        <v>17</v>
      </c>
    </row>
    <row r="36993" spans="2:2">
      <c r="B36993">
        <f t="shared" si="786"/>
        <v>17</v>
      </c>
    </row>
    <row r="36994" spans="2:2">
      <c r="B36994">
        <f t="shared" si="786"/>
        <v>17</v>
      </c>
    </row>
    <row r="36995" spans="2:2">
      <c r="B36995">
        <f t="shared" si="786"/>
        <v>17</v>
      </c>
    </row>
    <row r="36996" spans="2:2">
      <c r="B36996">
        <f t="shared" si="786"/>
        <v>17</v>
      </c>
    </row>
    <row r="36997" spans="2:2">
      <c r="B36997">
        <f t="shared" ref="B36997:B37060" si="787">+IF(F36996=44085,B36996+1,B36996)</f>
        <v>17</v>
      </c>
    </row>
    <row r="36998" spans="2:2">
      <c r="B36998">
        <f t="shared" si="787"/>
        <v>17</v>
      </c>
    </row>
    <row r="36999" spans="2:2">
      <c r="B36999">
        <f t="shared" si="787"/>
        <v>17</v>
      </c>
    </row>
    <row r="37000" spans="2:2">
      <c r="B37000">
        <f t="shared" si="787"/>
        <v>17</v>
      </c>
    </row>
    <row r="37001" spans="2:2">
      <c r="B37001">
        <f t="shared" si="787"/>
        <v>17</v>
      </c>
    </row>
    <row r="37002" spans="2:2">
      <c r="B37002">
        <f t="shared" si="787"/>
        <v>17</v>
      </c>
    </row>
    <row r="37003" spans="2:2">
      <c r="B37003">
        <f t="shared" si="787"/>
        <v>17</v>
      </c>
    </row>
    <row r="37004" spans="2:2">
      <c r="B37004">
        <f t="shared" si="787"/>
        <v>17</v>
      </c>
    </row>
    <row r="37005" spans="2:2">
      <c r="B37005">
        <f t="shared" si="787"/>
        <v>17</v>
      </c>
    </row>
    <row r="37006" spans="2:2">
      <c r="B37006">
        <f t="shared" si="787"/>
        <v>17</v>
      </c>
    </row>
    <row r="37007" spans="2:2">
      <c r="B37007">
        <f t="shared" si="787"/>
        <v>17</v>
      </c>
    </row>
    <row r="37008" spans="2:2">
      <c r="B37008">
        <f t="shared" si="787"/>
        <v>17</v>
      </c>
    </row>
    <row r="37009" spans="2:2">
      <c r="B37009">
        <f t="shared" si="787"/>
        <v>17</v>
      </c>
    </row>
    <row r="37010" spans="2:2">
      <c r="B37010">
        <f t="shared" si="787"/>
        <v>17</v>
      </c>
    </row>
    <row r="37011" spans="2:2">
      <c r="B37011">
        <f t="shared" si="787"/>
        <v>17</v>
      </c>
    </row>
    <row r="37012" spans="2:2">
      <c r="B37012">
        <f t="shared" si="787"/>
        <v>17</v>
      </c>
    </row>
    <row r="37013" spans="2:2">
      <c r="B37013">
        <f t="shared" si="787"/>
        <v>17</v>
      </c>
    </row>
    <row r="37014" spans="2:2">
      <c r="B37014">
        <f t="shared" si="787"/>
        <v>17</v>
      </c>
    </row>
    <row r="37015" spans="2:2">
      <c r="B37015">
        <f t="shared" si="787"/>
        <v>17</v>
      </c>
    </row>
    <row r="37016" spans="2:2">
      <c r="B37016">
        <f t="shared" si="787"/>
        <v>17</v>
      </c>
    </row>
    <row r="37017" spans="2:2">
      <c r="B37017">
        <f t="shared" si="787"/>
        <v>17</v>
      </c>
    </row>
    <row r="37018" spans="2:2">
      <c r="B37018">
        <f t="shared" si="787"/>
        <v>17</v>
      </c>
    </row>
    <row r="37019" spans="2:2">
      <c r="B37019">
        <f t="shared" si="787"/>
        <v>17</v>
      </c>
    </row>
    <row r="37020" spans="2:2">
      <c r="B37020">
        <f t="shared" si="787"/>
        <v>17</v>
      </c>
    </row>
    <row r="37021" spans="2:2">
      <c r="B37021">
        <f t="shared" si="787"/>
        <v>17</v>
      </c>
    </row>
    <row r="37022" spans="2:2">
      <c r="B37022">
        <f t="shared" si="787"/>
        <v>17</v>
      </c>
    </row>
    <row r="37023" spans="2:2">
      <c r="B37023">
        <f t="shared" si="787"/>
        <v>17</v>
      </c>
    </row>
    <row r="37024" spans="2:2">
      <c r="B37024">
        <f t="shared" si="787"/>
        <v>17</v>
      </c>
    </row>
    <row r="37025" spans="2:2">
      <c r="B37025">
        <f t="shared" si="787"/>
        <v>17</v>
      </c>
    </row>
    <row r="37026" spans="2:2">
      <c r="B37026">
        <f t="shared" si="787"/>
        <v>17</v>
      </c>
    </row>
    <row r="37027" spans="2:2">
      <c r="B37027">
        <f t="shared" si="787"/>
        <v>17</v>
      </c>
    </row>
    <row r="37028" spans="2:2">
      <c r="B37028">
        <f t="shared" si="787"/>
        <v>17</v>
      </c>
    </row>
    <row r="37029" spans="2:2">
      <c r="B37029">
        <f t="shared" si="787"/>
        <v>17</v>
      </c>
    </row>
    <row r="37030" spans="2:2">
      <c r="B37030">
        <f t="shared" si="787"/>
        <v>17</v>
      </c>
    </row>
    <row r="37031" spans="2:2">
      <c r="B37031">
        <f t="shared" si="787"/>
        <v>17</v>
      </c>
    </row>
    <row r="37032" spans="2:2">
      <c r="B37032">
        <f t="shared" si="787"/>
        <v>17</v>
      </c>
    </row>
    <row r="37033" spans="2:2">
      <c r="B37033">
        <f t="shared" si="787"/>
        <v>17</v>
      </c>
    </row>
    <row r="37034" spans="2:2">
      <c r="B37034">
        <f t="shared" si="787"/>
        <v>17</v>
      </c>
    </row>
    <row r="37035" spans="2:2">
      <c r="B37035">
        <f t="shared" si="787"/>
        <v>17</v>
      </c>
    </row>
    <row r="37036" spans="2:2">
      <c r="B37036">
        <f t="shared" si="787"/>
        <v>17</v>
      </c>
    </row>
    <row r="37037" spans="2:2">
      <c r="B37037">
        <f t="shared" si="787"/>
        <v>17</v>
      </c>
    </row>
    <row r="37038" spans="2:2">
      <c r="B37038">
        <f t="shared" si="787"/>
        <v>17</v>
      </c>
    </row>
    <row r="37039" spans="2:2">
      <c r="B37039">
        <f t="shared" si="787"/>
        <v>17</v>
      </c>
    </row>
    <row r="37040" spans="2:2">
      <c r="B37040">
        <f t="shared" si="787"/>
        <v>17</v>
      </c>
    </row>
    <row r="37041" spans="2:2">
      <c r="B37041">
        <f t="shared" si="787"/>
        <v>17</v>
      </c>
    </row>
    <row r="37042" spans="2:2">
      <c r="B37042">
        <f t="shared" si="787"/>
        <v>17</v>
      </c>
    </row>
    <row r="37043" spans="2:2">
      <c r="B37043">
        <f t="shared" si="787"/>
        <v>17</v>
      </c>
    </row>
    <row r="37044" spans="2:2">
      <c r="B37044">
        <f t="shared" si="787"/>
        <v>17</v>
      </c>
    </row>
    <row r="37045" spans="2:2">
      <c r="B37045">
        <f t="shared" si="787"/>
        <v>17</v>
      </c>
    </row>
    <row r="37046" spans="2:2">
      <c r="B37046">
        <f t="shared" si="787"/>
        <v>17</v>
      </c>
    </row>
    <row r="37047" spans="2:2">
      <c r="B37047">
        <f t="shared" si="787"/>
        <v>17</v>
      </c>
    </row>
    <row r="37048" spans="2:2">
      <c r="B37048">
        <f t="shared" si="787"/>
        <v>17</v>
      </c>
    </row>
    <row r="37049" spans="2:2">
      <c r="B37049">
        <f t="shared" si="787"/>
        <v>17</v>
      </c>
    </row>
    <row r="37050" spans="2:2">
      <c r="B37050">
        <f t="shared" si="787"/>
        <v>17</v>
      </c>
    </row>
    <row r="37051" spans="2:2">
      <c r="B37051">
        <f t="shared" si="787"/>
        <v>17</v>
      </c>
    </row>
    <row r="37052" spans="2:2">
      <c r="B37052">
        <f t="shared" si="787"/>
        <v>17</v>
      </c>
    </row>
    <row r="37053" spans="2:2">
      <c r="B37053">
        <f t="shared" si="787"/>
        <v>17</v>
      </c>
    </row>
    <row r="37054" spans="2:2">
      <c r="B37054">
        <f t="shared" si="787"/>
        <v>17</v>
      </c>
    </row>
    <row r="37055" spans="2:2">
      <c r="B37055">
        <f t="shared" si="787"/>
        <v>17</v>
      </c>
    </row>
    <row r="37056" spans="2:2">
      <c r="B37056">
        <f t="shared" si="787"/>
        <v>17</v>
      </c>
    </row>
    <row r="37057" spans="2:2">
      <c r="B37057">
        <f t="shared" si="787"/>
        <v>17</v>
      </c>
    </row>
    <row r="37058" spans="2:2">
      <c r="B37058">
        <f t="shared" si="787"/>
        <v>17</v>
      </c>
    </row>
    <row r="37059" spans="2:2">
      <c r="B37059">
        <f t="shared" si="787"/>
        <v>17</v>
      </c>
    </row>
    <row r="37060" spans="2:2">
      <c r="B37060">
        <f t="shared" si="787"/>
        <v>17</v>
      </c>
    </row>
    <row r="37061" spans="2:2">
      <c r="B37061">
        <f t="shared" ref="B37061:B37124" si="788">+IF(F37060=44085,B37060+1,B37060)</f>
        <v>17</v>
      </c>
    </row>
    <row r="37062" spans="2:2">
      <c r="B37062">
        <f t="shared" si="788"/>
        <v>17</v>
      </c>
    </row>
    <row r="37063" spans="2:2">
      <c r="B37063">
        <f t="shared" si="788"/>
        <v>17</v>
      </c>
    </row>
    <row r="37064" spans="2:2">
      <c r="B37064">
        <f t="shared" si="788"/>
        <v>17</v>
      </c>
    </row>
    <row r="37065" spans="2:2">
      <c r="B37065">
        <f t="shared" si="788"/>
        <v>17</v>
      </c>
    </row>
    <row r="37066" spans="2:2">
      <c r="B37066">
        <f t="shared" si="788"/>
        <v>17</v>
      </c>
    </row>
    <row r="37067" spans="2:2">
      <c r="B37067">
        <f t="shared" si="788"/>
        <v>17</v>
      </c>
    </row>
    <row r="37068" spans="2:2">
      <c r="B37068">
        <f t="shared" si="788"/>
        <v>17</v>
      </c>
    </row>
    <row r="37069" spans="2:2">
      <c r="B37069">
        <f t="shared" si="788"/>
        <v>17</v>
      </c>
    </row>
    <row r="37070" spans="2:2">
      <c r="B37070">
        <f t="shared" si="788"/>
        <v>17</v>
      </c>
    </row>
    <row r="37071" spans="2:2">
      <c r="B37071">
        <f t="shared" si="788"/>
        <v>17</v>
      </c>
    </row>
    <row r="37072" spans="2:2">
      <c r="B37072">
        <f t="shared" si="788"/>
        <v>17</v>
      </c>
    </row>
    <row r="37073" spans="2:2">
      <c r="B37073">
        <f t="shared" si="788"/>
        <v>17</v>
      </c>
    </row>
    <row r="37074" spans="2:2">
      <c r="B37074">
        <f t="shared" si="788"/>
        <v>17</v>
      </c>
    </row>
    <row r="37075" spans="2:2">
      <c r="B37075">
        <f t="shared" si="788"/>
        <v>17</v>
      </c>
    </row>
    <row r="37076" spans="2:2">
      <c r="B37076">
        <f t="shared" si="788"/>
        <v>17</v>
      </c>
    </row>
    <row r="37077" spans="2:2">
      <c r="B37077">
        <f t="shared" si="788"/>
        <v>17</v>
      </c>
    </row>
    <row r="37078" spans="2:2">
      <c r="B37078">
        <f t="shared" si="788"/>
        <v>17</v>
      </c>
    </row>
    <row r="37079" spans="2:2">
      <c r="B37079">
        <f t="shared" si="788"/>
        <v>17</v>
      </c>
    </row>
    <row r="37080" spans="2:2">
      <c r="B37080">
        <f t="shared" si="788"/>
        <v>17</v>
      </c>
    </row>
    <row r="37081" spans="2:2">
      <c r="B37081">
        <f t="shared" si="788"/>
        <v>17</v>
      </c>
    </row>
    <row r="37082" spans="2:2">
      <c r="B37082">
        <f t="shared" si="788"/>
        <v>17</v>
      </c>
    </row>
    <row r="37083" spans="2:2">
      <c r="B37083">
        <f t="shared" si="788"/>
        <v>17</v>
      </c>
    </row>
    <row r="37084" spans="2:2">
      <c r="B37084">
        <f t="shared" si="788"/>
        <v>17</v>
      </c>
    </row>
    <row r="37085" spans="2:2">
      <c r="B37085">
        <f t="shared" si="788"/>
        <v>17</v>
      </c>
    </row>
    <row r="37086" spans="2:2">
      <c r="B37086">
        <f t="shared" si="788"/>
        <v>17</v>
      </c>
    </row>
    <row r="37087" spans="2:2">
      <c r="B37087">
        <f t="shared" si="788"/>
        <v>17</v>
      </c>
    </row>
    <row r="37088" spans="2:2">
      <c r="B37088">
        <f t="shared" si="788"/>
        <v>17</v>
      </c>
    </row>
    <row r="37089" spans="2:2">
      <c r="B37089">
        <f t="shared" si="788"/>
        <v>17</v>
      </c>
    </row>
    <row r="37090" spans="2:2">
      <c r="B37090">
        <f t="shared" si="788"/>
        <v>17</v>
      </c>
    </row>
    <row r="37091" spans="2:2">
      <c r="B37091">
        <f t="shared" si="788"/>
        <v>17</v>
      </c>
    </row>
    <row r="37092" spans="2:2">
      <c r="B37092">
        <f t="shared" si="788"/>
        <v>17</v>
      </c>
    </row>
    <row r="37093" spans="2:2">
      <c r="B37093">
        <f t="shared" si="788"/>
        <v>17</v>
      </c>
    </row>
    <row r="37094" spans="2:2">
      <c r="B37094">
        <f t="shared" si="788"/>
        <v>17</v>
      </c>
    </row>
    <row r="37095" spans="2:2">
      <c r="B37095">
        <f t="shared" si="788"/>
        <v>17</v>
      </c>
    </row>
    <row r="37096" spans="2:2">
      <c r="B37096">
        <f t="shared" si="788"/>
        <v>17</v>
      </c>
    </row>
    <row r="37097" spans="2:2">
      <c r="B37097">
        <f t="shared" si="788"/>
        <v>17</v>
      </c>
    </row>
    <row r="37098" spans="2:2">
      <c r="B37098">
        <f t="shared" si="788"/>
        <v>17</v>
      </c>
    </row>
    <row r="37099" spans="2:2">
      <c r="B37099">
        <f t="shared" si="788"/>
        <v>17</v>
      </c>
    </row>
    <row r="37100" spans="2:2">
      <c r="B37100">
        <f t="shared" si="788"/>
        <v>17</v>
      </c>
    </row>
    <row r="37101" spans="2:2">
      <c r="B37101">
        <f t="shared" si="788"/>
        <v>17</v>
      </c>
    </row>
    <row r="37102" spans="2:2">
      <c r="B37102">
        <f t="shared" si="788"/>
        <v>17</v>
      </c>
    </row>
    <row r="37103" spans="2:2">
      <c r="B37103">
        <f t="shared" si="788"/>
        <v>17</v>
      </c>
    </row>
    <row r="37104" spans="2:2">
      <c r="B37104">
        <f t="shared" si="788"/>
        <v>17</v>
      </c>
    </row>
    <row r="37105" spans="2:2">
      <c r="B37105">
        <f t="shared" si="788"/>
        <v>17</v>
      </c>
    </row>
    <row r="37106" spans="2:2">
      <c r="B37106">
        <f t="shared" si="788"/>
        <v>17</v>
      </c>
    </row>
    <row r="37107" spans="2:2">
      <c r="B37107">
        <f t="shared" si="788"/>
        <v>17</v>
      </c>
    </row>
    <row r="37108" spans="2:2">
      <c r="B37108">
        <f t="shared" si="788"/>
        <v>17</v>
      </c>
    </row>
    <row r="37109" spans="2:2">
      <c r="B37109">
        <f t="shared" si="788"/>
        <v>17</v>
      </c>
    </row>
    <row r="37110" spans="2:2">
      <c r="B37110">
        <f t="shared" si="788"/>
        <v>17</v>
      </c>
    </row>
    <row r="37111" spans="2:2">
      <c r="B37111">
        <f t="shared" si="788"/>
        <v>17</v>
      </c>
    </row>
    <row r="37112" spans="2:2">
      <c r="B37112">
        <f t="shared" si="788"/>
        <v>17</v>
      </c>
    </row>
    <row r="37113" spans="2:2">
      <c r="B37113">
        <f t="shared" si="788"/>
        <v>17</v>
      </c>
    </row>
    <row r="37114" spans="2:2">
      <c r="B37114">
        <f t="shared" si="788"/>
        <v>17</v>
      </c>
    </row>
    <row r="37115" spans="2:2">
      <c r="B37115">
        <f t="shared" si="788"/>
        <v>17</v>
      </c>
    </row>
    <row r="37116" spans="2:2">
      <c r="B37116">
        <f t="shared" si="788"/>
        <v>17</v>
      </c>
    </row>
    <row r="37117" spans="2:2">
      <c r="B37117">
        <f t="shared" si="788"/>
        <v>17</v>
      </c>
    </row>
    <row r="37118" spans="2:2">
      <c r="B37118">
        <f t="shared" si="788"/>
        <v>17</v>
      </c>
    </row>
    <row r="37119" spans="2:2">
      <c r="B37119">
        <f t="shared" si="788"/>
        <v>17</v>
      </c>
    </row>
    <row r="37120" spans="2:2">
      <c r="B37120">
        <f t="shared" si="788"/>
        <v>17</v>
      </c>
    </row>
    <row r="37121" spans="2:2">
      <c r="B37121">
        <f t="shared" si="788"/>
        <v>17</v>
      </c>
    </row>
    <row r="37122" spans="2:2">
      <c r="B37122">
        <f t="shared" si="788"/>
        <v>17</v>
      </c>
    </row>
    <row r="37123" spans="2:2">
      <c r="B37123">
        <f t="shared" si="788"/>
        <v>17</v>
      </c>
    </row>
    <row r="37124" spans="2:2">
      <c r="B37124">
        <f t="shared" si="788"/>
        <v>17</v>
      </c>
    </row>
    <row r="37125" spans="2:2">
      <c r="B37125">
        <f t="shared" ref="B37125:B37188" si="789">+IF(F37124=44085,B37124+1,B37124)</f>
        <v>17</v>
      </c>
    </row>
    <row r="37126" spans="2:2">
      <c r="B37126">
        <f t="shared" si="789"/>
        <v>17</v>
      </c>
    </row>
    <row r="37127" spans="2:2">
      <c r="B37127">
        <f t="shared" si="789"/>
        <v>17</v>
      </c>
    </row>
    <row r="37128" spans="2:2">
      <c r="B37128">
        <f t="shared" si="789"/>
        <v>17</v>
      </c>
    </row>
    <row r="37129" spans="2:2">
      <c r="B37129">
        <f t="shared" si="789"/>
        <v>17</v>
      </c>
    </row>
    <row r="37130" spans="2:2">
      <c r="B37130">
        <f t="shared" si="789"/>
        <v>17</v>
      </c>
    </row>
    <row r="37131" spans="2:2">
      <c r="B37131">
        <f t="shared" si="789"/>
        <v>17</v>
      </c>
    </row>
    <row r="37132" spans="2:2">
      <c r="B37132">
        <f t="shared" si="789"/>
        <v>17</v>
      </c>
    </row>
    <row r="37133" spans="2:2">
      <c r="B37133">
        <f t="shared" si="789"/>
        <v>17</v>
      </c>
    </row>
    <row r="37134" spans="2:2">
      <c r="B37134">
        <f t="shared" si="789"/>
        <v>17</v>
      </c>
    </row>
    <row r="37135" spans="2:2">
      <c r="B37135">
        <f t="shared" si="789"/>
        <v>17</v>
      </c>
    </row>
    <row r="37136" spans="2:2">
      <c r="B37136">
        <f t="shared" si="789"/>
        <v>17</v>
      </c>
    </row>
    <row r="37137" spans="2:2">
      <c r="B37137">
        <f t="shared" si="789"/>
        <v>17</v>
      </c>
    </row>
    <row r="37138" spans="2:2">
      <c r="B37138">
        <f t="shared" si="789"/>
        <v>17</v>
      </c>
    </row>
    <row r="37139" spans="2:2">
      <c r="B37139">
        <f t="shared" si="789"/>
        <v>17</v>
      </c>
    </row>
    <row r="37140" spans="2:2">
      <c r="B37140">
        <f t="shared" si="789"/>
        <v>17</v>
      </c>
    </row>
    <row r="37141" spans="2:2">
      <c r="B37141">
        <f t="shared" si="789"/>
        <v>17</v>
      </c>
    </row>
    <row r="37142" spans="2:2">
      <c r="B37142">
        <f t="shared" si="789"/>
        <v>17</v>
      </c>
    </row>
    <row r="37143" spans="2:2">
      <c r="B37143">
        <f t="shared" si="789"/>
        <v>17</v>
      </c>
    </row>
    <row r="37144" spans="2:2">
      <c r="B37144">
        <f t="shared" si="789"/>
        <v>17</v>
      </c>
    </row>
    <row r="37145" spans="2:2">
      <c r="B37145">
        <f t="shared" si="789"/>
        <v>17</v>
      </c>
    </row>
    <row r="37146" spans="2:2">
      <c r="B37146">
        <f t="shared" si="789"/>
        <v>17</v>
      </c>
    </row>
    <row r="37147" spans="2:2">
      <c r="B37147">
        <f t="shared" si="789"/>
        <v>17</v>
      </c>
    </row>
    <row r="37148" spans="2:2">
      <c r="B37148">
        <f t="shared" si="789"/>
        <v>17</v>
      </c>
    </row>
    <row r="37149" spans="2:2">
      <c r="B37149">
        <f t="shared" si="789"/>
        <v>17</v>
      </c>
    </row>
    <row r="37150" spans="2:2">
      <c r="B37150">
        <f t="shared" si="789"/>
        <v>17</v>
      </c>
    </row>
    <row r="37151" spans="2:2">
      <c r="B37151">
        <f t="shared" si="789"/>
        <v>17</v>
      </c>
    </row>
    <row r="37152" spans="2:2">
      <c r="B37152">
        <f t="shared" si="789"/>
        <v>17</v>
      </c>
    </row>
    <row r="37153" spans="2:2">
      <c r="B37153">
        <f t="shared" si="789"/>
        <v>17</v>
      </c>
    </row>
    <row r="37154" spans="2:2">
      <c r="B37154">
        <f t="shared" si="789"/>
        <v>17</v>
      </c>
    </row>
    <row r="37155" spans="2:2">
      <c r="B37155">
        <f t="shared" si="789"/>
        <v>17</v>
      </c>
    </row>
    <row r="37156" spans="2:2">
      <c r="B37156">
        <f t="shared" si="789"/>
        <v>17</v>
      </c>
    </row>
    <row r="37157" spans="2:2">
      <c r="B37157">
        <f t="shared" si="789"/>
        <v>17</v>
      </c>
    </row>
    <row r="37158" spans="2:2">
      <c r="B37158">
        <f t="shared" si="789"/>
        <v>17</v>
      </c>
    </row>
    <row r="37159" spans="2:2">
      <c r="B37159">
        <f t="shared" si="789"/>
        <v>17</v>
      </c>
    </row>
    <row r="37160" spans="2:2">
      <c r="B37160">
        <f t="shared" si="789"/>
        <v>17</v>
      </c>
    </row>
    <row r="37161" spans="2:2">
      <c r="B37161">
        <f t="shared" si="789"/>
        <v>17</v>
      </c>
    </row>
    <row r="37162" spans="2:2">
      <c r="B37162">
        <f t="shared" si="789"/>
        <v>17</v>
      </c>
    </row>
    <row r="37163" spans="2:2">
      <c r="B37163">
        <f t="shared" si="789"/>
        <v>17</v>
      </c>
    </row>
    <row r="37164" spans="2:2">
      <c r="B37164">
        <f t="shared" si="789"/>
        <v>17</v>
      </c>
    </row>
    <row r="37165" spans="2:2">
      <c r="B37165">
        <f t="shared" si="789"/>
        <v>17</v>
      </c>
    </row>
    <row r="37166" spans="2:2">
      <c r="B37166">
        <f t="shared" si="789"/>
        <v>17</v>
      </c>
    </row>
    <row r="37167" spans="2:2">
      <c r="B37167">
        <f t="shared" si="789"/>
        <v>17</v>
      </c>
    </row>
    <row r="37168" spans="2:2">
      <c r="B37168">
        <f t="shared" si="789"/>
        <v>17</v>
      </c>
    </row>
    <row r="37169" spans="2:2">
      <c r="B37169">
        <f t="shared" si="789"/>
        <v>17</v>
      </c>
    </row>
    <row r="37170" spans="2:2">
      <c r="B37170">
        <f t="shared" si="789"/>
        <v>17</v>
      </c>
    </row>
    <row r="37171" spans="2:2">
      <c r="B37171">
        <f t="shared" si="789"/>
        <v>17</v>
      </c>
    </row>
    <row r="37172" spans="2:2">
      <c r="B37172">
        <f t="shared" si="789"/>
        <v>17</v>
      </c>
    </row>
    <row r="37173" spans="2:2">
      <c r="B37173">
        <f t="shared" si="789"/>
        <v>17</v>
      </c>
    </row>
    <row r="37174" spans="2:2">
      <c r="B37174">
        <f t="shared" si="789"/>
        <v>17</v>
      </c>
    </row>
    <row r="37175" spans="2:2">
      <c r="B37175">
        <f t="shared" si="789"/>
        <v>17</v>
      </c>
    </row>
    <row r="37176" spans="2:2">
      <c r="B37176">
        <f t="shared" si="789"/>
        <v>17</v>
      </c>
    </row>
    <row r="37177" spans="2:2">
      <c r="B37177">
        <f t="shared" si="789"/>
        <v>17</v>
      </c>
    </row>
    <row r="37178" spans="2:2">
      <c r="B37178">
        <f t="shared" si="789"/>
        <v>17</v>
      </c>
    </row>
    <row r="37179" spans="2:2">
      <c r="B37179">
        <f t="shared" si="789"/>
        <v>17</v>
      </c>
    </row>
    <row r="37180" spans="2:2">
      <c r="B37180">
        <f t="shared" si="789"/>
        <v>17</v>
      </c>
    </row>
    <row r="37181" spans="2:2">
      <c r="B37181">
        <f t="shared" si="789"/>
        <v>17</v>
      </c>
    </row>
    <row r="37182" spans="2:2">
      <c r="B37182">
        <f t="shared" si="789"/>
        <v>17</v>
      </c>
    </row>
    <row r="37183" spans="2:2">
      <c r="B37183">
        <f t="shared" si="789"/>
        <v>17</v>
      </c>
    </row>
    <row r="37184" spans="2:2">
      <c r="B37184">
        <f t="shared" si="789"/>
        <v>17</v>
      </c>
    </row>
    <row r="37185" spans="2:2">
      <c r="B37185">
        <f t="shared" si="789"/>
        <v>17</v>
      </c>
    </row>
    <row r="37186" spans="2:2">
      <c r="B37186">
        <f t="shared" si="789"/>
        <v>17</v>
      </c>
    </row>
    <row r="37187" spans="2:2">
      <c r="B37187">
        <f t="shared" si="789"/>
        <v>17</v>
      </c>
    </row>
    <row r="37188" spans="2:2">
      <c r="B37188">
        <f t="shared" si="789"/>
        <v>17</v>
      </c>
    </row>
    <row r="37189" spans="2:2">
      <c r="B37189">
        <f t="shared" ref="B37189:B37252" si="790">+IF(F37188=44085,B37188+1,B37188)</f>
        <v>17</v>
      </c>
    </row>
    <row r="37190" spans="2:2">
      <c r="B37190">
        <f t="shared" si="790"/>
        <v>17</v>
      </c>
    </row>
    <row r="37191" spans="2:2">
      <c r="B37191">
        <f t="shared" si="790"/>
        <v>17</v>
      </c>
    </row>
    <row r="37192" spans="2:2">
      <c r="B37192">
        <f t="shared" si="790"/>
        <v>17</v>
      </c>
    </row>
    <row r="37193" spans="2:2">
      <c r="B37193">
        <f t="shared" si="790"/>
        <v>17</v>
      </c>
    </row>
    <row r="37194" spans="2:2">
      <c r="B37194">
        <f t="shared" si="790"/>
        <v>17</v>
      </c>
    </row>
    <row r="37195" spans="2:2">
      <c r="B37195">
        <f t="shared" si="790"/>
        <v>17</v>
      </c>
    </row>
    <row r="37196" spans="2:2">
      <c r="B37196">
        <f t="shared" si="790"/>
        <v>17</v>
      </c>
    </row>
    <row r="37197" spans="2:2">
      <c r="B37197">
        <f t="shared" si="790"/>
        <v>17</v>
      </c>
    </row>
    <row r="37198" spans="2:2">
      <c r="B37198">
        <f t="shared" si="790"/>
        <v>17</v>
      </c>
    </row>
    <row r="37199" spans="2:2">
      <c r="B37199">
        <f t="shared" si="790"/>
        <v>17</v>
      </c>
    </row>
    <row r="37200" spans="2:2">
      <c r="B37200">
        <f t="shared" si="790"/>
        <v>17</v>
      </c>
    </row>
    <row r="37201" spans="2:2">
      <c r="B37201">
        <f t="shared" si="790"/>
        <v>17</v>
      </c>
    </row>
    <row r="37202" spans="2:2">
      <c r="B37202">
        <f t="shared" si="790"/>
        <v>17</v>
      </c>
    </row>
    <row r="37203" spans="2:2">
      <c r="B37203">
        <f t="shared" si="790"/>
        <v>17</v>
      </c>
    </row>
    <row r="37204" spans="2:2">
      <c r="B37204">
        <f t="shared" si="790"/>
        <v>17</v>
      </c>
    </row>
    <row r="37205" spans="2:2">
      <c r="B37205">
        <f t="shared" si="790"/>
        <v>17</v>
      </c>
    </row>
    <row r="37206" spans="2:2">
      <c r="B37206">
        <f t="shared" si="790"/>
        <v>17</v>
      </c>
    </row>
    <row r="37207" spans="2:2">
      <c r="B37207">
        <f t="shared" si="790"/>
        <v>17</v>
      </c>
    </row>
    <row r="37208" spans="2:2">
      <c r="B37208">
        <f t="shared" si="790"/>
        <v>17</v>
      </c>
    </row>
    <row r="37209" spans="2:2">
      <c r="B37209">
        <f t="shared" si="790"/>
        <v>17</v>
      </c>
    </row>
    <row r="37210" spans="2:2">
      <c r="B37210">
        <f t="shared" si="790"/>
        <v>17</v>
      </c>
    </row>
    <row r="37211" spans="2:2">
      <c r="B37211">
        <f t="shared" si="790"/>
        <v>17</v>
      </c>
    </row>
    <row r="37212" spans="2:2">
      <c r="B37212">
        <f t="shared" si="790"/>
        <v>17</v>
      </c>
    </row>
    <row r="37213" spans="2:2">
      <c r="B37213">
        <f t="shared" si="790"/>
        <v>17</v>
      </c>
    </row>
    <row r="37214" spans="2:2">
      <c r="B37214">
        <f t="shared" si="790"/>
        <v>17</v>
      </c>
    </row>
    <row r="37215" spans="2:2">
      <c r="B37215">
        <f t="shared" si="790"/>
        <v>17</v>
      </c>
    </row>
    <row r="37216" spans="2:2">
      <c r="B37216">
        <f t="shared" si="790"/>
        <v>17</v>
      </c>
    </row>
    <row r="37217" spans="2:2">
      <c r="B37217">
        <f t="shared" si="790"/>
        <v>17</v>
      </c>
    </row>
    <row r="37218" spans="2:2">
      <c r="B37218">
        <f t="shared" si="790"/>
        <v>17</v>
      </c>
    </row>
    <row r="37219" spans="2:2">
      <c r="B37219">
        <f t="shared" si="790"/>
        <v>17</v>
      </c>
    </row>
    <row r="37220" spans="2:2">
      <c r="B37220">
        <f t="shared" si="790"/>
        <v>17</v>
      </c>
    </row>
    <row r="37221" spans="2:2">
      <c r="B37221">
        <f t="shared" si="790"/>
        <v>17</v>
      </c>
    </row>
    <row r="37222" spans="2:2">
      <c r="B37222">
        <f t="shared" si="790"/>
        <v>17</v>
      </c>
    </row>
    <row r="37223" spans="2:2">
      <c r="B37223">
        <f t="shared" si="790"/>
        <v>17</v>
      </c>
    </row>
    <row r="37224" spans="2:2">
      <c r="B37224">
        <f t="shared" si="790"/>
        <v>17</v>
      </c>
    </row>
    <row r="37225" spans="2:2">
      <c r="B37225">
        <f t="shared" si="790"/>
        <v>17</v>
      </c>
    </row>
    <row r="37226" spans="2:2">
      <c r="B37226">
        <f t="shared" si="790"/>
        <v>17</v>
      </c>
    </row>
    <row r="37227" spans="2:2">
      <c r="B37227">
        <f t="shared" si="790"/>
        <v>17</v>
      </c>
    </row>
    <row r="37228" spans="2:2">
      <c r="B37228">
        <f t="shared" si="790"/>
        <v>17</v>
      </c>
    </row>
    <row r="37229" spans="2:2">
      <c r="B37229">
        <f t="shared" si="790"/>
        <v>17</v>
      </c>
    </row>
    <row r="37230" spans="2:2">
      <c r="B37230">
        <f t="shared" si="790"/>
        <v>17</v>
      </c>
    </row>
    <row r="37231" spans="2:2">
      <c r="B37231">
        <f t="shared" si="790"/>
        <v>17</v>
      </c>
    </row>
    <row r="37232" spans="2:2">
      <c r="B37232">
        <f t="shared" si="790"/>
        <v>17</v>
      </c>
    </row>
    <row r="37233" spans="2:2">
      <c r="B37233">
        <f t="shared" si="790"/>
        <v>17</v>
      </c>
    </row>
    <row r="37234" spans="2:2">
      <c r="B37234">
        <f t="shared" si="790"/>
        <v>17</v>
      </c>
    </row>
    <row r="37235" spans="2:2">
      <c r="B37235">
        <f t="shared" si="790"/>
        <v>17</v>
      </c>
    </row>
    <row r="37236" spans="2:2">
      <c r="B37236">
        <f t="shared" si="790"/>
        <v>17</v>
      </c>
    </row>
    <row r="37237" spans="2:2">
      <c r="B37237">
        <f t="shared" si="790"/>
        <v>17</v>
      </c>
    </row>
    <row r="37238" spans="2:2">
      <c r="B37238">
        <f t="shared" si="790"/>
        <v>17</v>
      </c>
    </row>
    <row r="37239" spans="2:2">
      <c r="B37239">
        <f t="shared" si="790"/>
        <v>17</v>
      </c>
    </row>
    <row r="37240" spans="2:2">
      <c r="B37240">
        <f t="shared" si="790"/>
        <v>17</v>
      </c>
    </row>
    <row r="37241" spans="2:2">
      <c r="B37241">
        <f t="shared" si="790"/>
        <v>17</v>
      </c>
    </row>
    <row r="37242" spans="2:2">
      <c r="B37242">
        <f t="shared" si="790"/>
        <v>17</v>
      </c>
    </row>
    <row r="37243" spans="2:2">
      <c r="B37243">
        <f t="shared" si="790"/>
        <v>17</v>
      </c>
    </row>
    <row r="37244" spans="2:2">
      <c r="B37244">
        <f t="shared" si="790"/>
        <v>17</v>
      </c>
    </row>
    <row r="37245" spans="2:2">
      <c r="B37245">
        <f t="shared" si="790"/>
        <v>17</v>
      </c>
    </row>
    <row r="37246" spans="2:2">
      <c r="B37246">
        <f t="shared" si="790"/>
        <v>17</v>
      </c>
    </row>
    <row r="37247" spans="2:2">
      <c r="B37247">
        <f t="shared" si="790"/>
        <v>17</v>
      </c>
    </row>
    <row r="37248" spans="2:2">
      <c r="B37248">
        <f t="shared" si="790"/>
        <v>17</v>
      </c>
    </row>
    <row r="37249" spans="2:2">
      <c r="B37249">
        <f t="shared" si="790"/>
        <v>17</v>
      </c>
    </row>
    <row r="37250" spans="2:2">
      <c r="B37250">
        <f t="shared" si="790"/>
        <v>17</v>
      </c>
    </row>
    <row r="37251" spans="2:2">
      <c r="B37251">
        <f t="shared" si="790"/>
        <v>17</v>
      </c>
    </row>
    <row r="37252" spans="2:2">
      <c r="B37252">
        <f t="shared" si="790"/>
        <v>17</v>
      </c>
    </row>
    <row r="37253" spans="2:2">
      <c r="B37253">
        <f t="shared" ref="B37253:B37316" si="791">+IF(F37252=44085,B37252+1,B37252)</f>
        <v>17</v>
      </c>
    </row>
    <row r="37254" spans="2:2">
      <c r="B37254">
        <f t="shared" si="791"/>
        <v>17</v>
      </c>
    </row>
    <row r="37255" spans="2:2">
      <c r="B37255">
        <f t="shared" si="791"/>
        <v>17</v>
      </c>
    </row>
    <row r="37256" spans="2:2">
      <c r="B37256">
        <f t="shared" si="791"/>
        <v>17</v>
      </c>
    </row>
    <row r="37257" spans="2:2">
      <c r="B37257">
        <f t="shared" si="791"/>
        <v>17</v>
      </c>
    </row>
    <row r="37258" spans="2:2">
      <c r="B37258">
        <f t="shared" si="791"/>
        <v>17</v>
      </c>
    </row>
    <row r="37259" spans="2:2">
      <c r="B37259">
        <f t="shared" si="791"/>
        <v>17</v>
      </c>
    </row>
    <row r="37260" spans="2:2">
      <c r="B37260">
        <f t="shared" si="791"/>
        <v>17</v>
      </c>
    </row>
    <row r="37261" spans="2:2">
      <c r="B37261">
        <f t="shared" si="791"/>
        <v>17</v>
      </c>
    </row>
    <row r="37262" spans="2:2">
      <c r="B37262">
        <f t="shared" si="791"/>
        <v>17</v>
      </c>
    </row>
    <row r="37263" spans="2:2">
      <c r="B37263">
        <f t="shared" si="791"/>
        <v>17</v>
      </c>
    </row>
    <row r="37264" spans="2:2">
      <c r="B37264">
        <f t="shared" si="791"/>
        <v>17</v>
      </c>
    </row>
    <row r="37265" spans="2:2">
      <c r="B37265">
        <f t="shared" si="791"/>
        <v>17</v>
      </c>
    </row>
    <row r="37266" spans="2:2">
      <c r="B37266">
        <f t="shared" si="791"/>
        <v>17</v>
      </c>
    </row>
    <row r="37267" spans="2:2">
      <c r="B37267">
        <f t="shared" si="791"/>
        <v>17</v>
      </c>
    </row>
    <row r="37268" spans="2:2">
      <c r="B37268">
        <f t="shared" si="791"/>
        <v>17</v>
      </c>
    </row>
    <row r="37269" spans="2:2">
      <c r="B37269">
        <f t="shared" si="791"/>
        <v>17</v>
      </c>
    </row>
    <row r="37270" spans="2:2">
      <c r="B37270">
        <f t="shared" si="791"/>
        <v>17</v>
      </c>
    </row>
    <row r="37271" spans="2:2">
      <c r="B37271">
        <f t="shared" si="791"/>
        <v>17</v>
      </c>
    </row>
    <row r="37272" spans="2:2">
      <c r="B37272">
        <f t="shared" si="791"/>
        <v>17</v>
      </c>
    </row>
    <row r="37273" spans="2:2">
      <c r="B37273">
        <f t="shared" si="791"/>
        <v>17</v>
      </c>
    </row>
    <row r="37274" spans="2:2">
      <c r="B37274">
        <f t="shared" si="791"/>
        <v>17</v>
      </c>
    </row>
    <row r="37275" spans="2:2">
      <c r="B37275">
        <f t="shared" si="791"/>
        <v>17</v>
      </c>
    </row>
    <row r="37276" spans="2:2">
      <c r="B37276">
        <f t="shared" si="791"/>
        <v>17</v>
      </c>
    </row>
    <row r="37277" spans="2:2">
      <c r="B37277">
        <f t="shared" si="791"/>
        <v>17</v>
      </c>
    </row>
    <row r="37278" spans="2:2">
      <c r="B37278">
        <f t="shared" si="791"/>
        <v>17</v>
      </c>
    </row>
    <row r="37279" spans="2:2">
      <c r="B37279">
        <f t="shared" si="791"/>
        <v>17</v>
      </c>
    </row>
    <row r="37280" spans="2:2">
      <c r="B37280">
        <f t="shared" si="791"/>
        <v>17</v>
      </c>
    </row>
    <row r="37281" spans="2:2">
      <c r="B37281">
        <f t="shared" si="791"/>
        <v>17</v>
      </c>
    </row>
    <row r="37282" spans="2:2">
      <c r="B37282">
        <f t="shared" si="791"/>
        <v>17</v>
      </c>
    </row>
    <row r="37283" spans="2:2">
      <c r="B37283">
        <f t="shared" si="791"/>
        <v>17</v>
      </c>
    </row>
    <row r="37284" spans="2:2">
      <c r="B37284">
        <f t="shared" si="791"/>
        <v>17</v>
      </c>
    </row>
    <row r="37285" spans="2:2">
      <c r="B37285">
        <f t="shared" si="791"/>
        <v>17</v>
      </c>
    </row>
    <row r="37286" spans="2:2">
      <c r="B37286">
        <f t="shared" si="791"/>
        <v>17</v>
      </c>
    </row>
    <row r="37287" spans="2:2">
      <c r="B37287">
        <f t="shared" si="791"/>
        <v>17</v>
      </c>
    </row>
    <row r="37288" spans="2:2">
      <c r="B37288">
        <f t="shared" si="791"/>
        <v>17</v>
      </c>
    </row>
    <row r="37289" spans="2:2">
      <c r="B37289">
        <f t="shared" si="791"/>
        <v>17</v>
      </c>
    </row>
    <row r="37290" spans="2:2">
      <c r="B37290">
        <f t="shared" si="791"/>
        <v>17</v>
      </c>
    </row>
    <row r="37291" spans="2:2">
      <c r="B37291">
        <f t="shared" si="791"/>
        <v>17</v>
      </c>
    </row>
    <row r="37292" spans="2:2">
      <c r="B37292">
        <f t="shared" si="791"/>
        <v>17</v>
      </c>
    </row>
    <row r="37293" spans="2:2">
      <c r="B37293">
        <f t="shared" si="791"/>
        <v>17</v>
      </c>
    </row>
    <row r="37294" spans="2:2">
      <c r="B37294">
        <f t="shared" si="791"/>
        <v>17</v>
      </c>
    </row>
    <row r="37295" spans="2:2">
      <c r="B37295">
        <f t="shared" si="791"/>
        <v>17</v>
      </c>
    </row>
    <row r="37296" spans="2:2">
      <c r="B37296">
        <f t="shared" si="791"/>
        <v>17</v>
      </c>
    </row>
    <row r="37297" spans="2:2">
      <c r="B37297">
        <f t="shared" si="791"/>
        <v>17</v>
      </c>
    </row>
    <row r="37298" spans="2:2">
      <c r="B37298">
        <f t="shared" si="791"/>
        <v>17</v>
      </c>
    </row>
    <row r="37299" spans="2:2">
      <c r="B37299">
        <f t="shared" si="791"/>
        <v>17</v>
      </c>
    </row>
    <row r="37300" spans="2:2">
      <c r="B37300">
        <f t="shared" si="791"/>
        <v>17</v>
      </c>
    </row>
    <row r="37301" spans="2:2">
      <c r="B37301">
        <f t="shared" si="791"/>
        <v>17</v>
      </c>
    </row>
    <row r="37302" spans="2:2">
      <c r="B37302">
        <f t="shared" si="791"/>
        <v>17</v>
      </c>
    </row>
    <row r="37303" spans="2:2">
      <c r="B37303">
        <f t="shared" si="791"/>
        <v>17</v>
      </c>
    </row>
    <row r="37304" spans="2:2">
      <c r="B37304">
        <f t="shared" si="791"/>
        <v>17</v>
      </c>
    </row>
    <row r="37305" spans="2:2">
      <c r="B37305">
        <f t="shared" si="791"/>
        <v>17</v>
      </c>
    </row>
    <row r="37306" spans="2:2">
      <c r="B37306">
        <f t="shared" si="791"/>
        <v>17</v>
      </c>
    </row>
    <row r="37307" spans="2:2">
      <c r="B37307">
        <f t="shared" si="791"/>
        <v>17</v>
      </c>
    </row>
    <row r="37308" spans="2:2">
      <c r="B37308">
        <f t="shared" si="791"/>
        <v>17</v>
      </c>
    </row>
    <row r="37309" spans="2:2">
      <c r="B37309">
        <f t="shared" si="791"/>
        <v>17</v>
      </c>
    </row>
    <row r="37310" spans="2:2">
      <c r="B37310">
        <f t="shared" si="791"/>
        <v>17</v>
      </c>
    </row>
    <row r="37311" spans="2:2">
      <c r="B37311">
        <f t="shared" si="791"/>
        <v>17</v>
      </c>
    </row>
    <row r="37312" spans="2:2">
      <c r="B37312">
        <f t="shared" si="791"/>
        <v>17</v>
      </c>
    </row>
    <row r="37313" spans="2:2">
      <c r="B37313">
        <f t="shared" si="791"/>
        <v>17</v>
      </c>
    </row>
    <row r="37314" spans="2:2">
      <c r="B37314">
        <f t="shared" si="791"/>
        <v>17</v>
      </c>
    </row>
    <row r="37315" spans="2:2">
      <c r="B37315">
        <f t="shared" si="791"/>
        <v>17</v>
      </c>
    </row>
    <row r="37316" spans="2:2">
      <c r="B37316">
        <f t="shared" si="791"/>
        <v>17</v>
      </c>
    </row>
    <row r="37317" spans="2:2">
      <c r="B37317">
        <f t="shared" ref="B37317:B37380" si="792">+IF(F37316=44085,B37316+1,B37316)</f>
        <v>17</v>
      </c>
    </row>
    <row r="37318" spans="2:2">
      <c r="B37318">
        <f t="shared" si="792"/>
        <v>17</v>
      </c>
    </row>
    <row r="37319" spans="2:2">
      <c r="B37319">
        <f t="shared" si="792"/>
        <v>17</v>
      </c>
    </row>
    <row r="37320" spans="2:2">
      <c r="B37320">
        <f t="shared" si="792"/>
        <v>17</v>
      </c>
    </row>
    <row r="37321" spans="2:2">
      <c r="B37321">
        <f t="shared" si="792"/>
        <v>17</v>
      </c>
    </row>
    <row r="37322" spans="2:2">
      <c r="B37322">
        <f t="shared" si="792"/>
        <v>17</v>
      </c>
    </row>
    <row r="37323" spans="2:2">
      <c r="B37323">
        <f t="shared" si="792"/>
        <v>17</v>
      </c>
    </row>
    <row r="37324" spans="2:2">
      <c r="B37324">
        <f t="shared" si="792"/>
        <v>17</v>
      </c>
    </row>
    <row r="37325" spans="2:2">
      <c r="B37325">
        <f t="shared" si="792"/>
        <v>17</v>
      </c>
    </row>
    <row r="37326" spans="2:2">
      <c r="B37326">
        <f t="shared" si="792"/>
        <v>17</v>
      </c>
    </row>
    <row r="37327" spans="2:2">
      <c r="B37327">
        <f t="shared" si="792"/>
        <v>17</v>
      </c>
    </row>
    <row r="37328" spans="2:2">
      <c r="B37328">
        <f t="shared" si="792"/>
        <v>17</v>
      </c>
    </row>
    <row r="37329" spans="2:2">
      <c r="B37329">
        <f t="shared" si="792"/>
        <v>17</v>
      </c>
    </row>
    <row r="37330" spans="2:2">
      <c r="B37330">
        <f t="shared" si="792"/>
        <v>17</v>
      </c>
    </row>
    <row r="37331" spans="2:2">
      <c r="B37331">
        <f t="shared" si="792"/>
        <v>17</v>
      </c>
    </row>
    <row r="37332" spans="2:2">
      <c r="B37332">
        <f t="shared" si="792"/>
        <v>17</v>
      </c>
    </row>
    <row r="37333" spans="2:2">
      <c r="B37333">
        <f t="shared" si="792"/>
        <v>17</v>
      </c>
    </row>
    <row r="37334" spans="2:2">
      <c r="B37334">
        <f t="shared" si="792"/>
        <v>17</v>
      </c>
    </row>
    <row r="37335" spans="2:2">
      <c r="B37335">
        <f t="shared" si="792"/>
        <v>17</v>
      </c>
    </row>
    <row r="37336" spans="2:2">
      <c r="B37336">
        <f t="shared" si="792"/>
        <v>17</v>
      </c>
    </row>
    <row r="37337" spans="2:2">
      <c r="B37337">
        <f t="shared" si="792"/>
        <v>17</v>
      </c>
    </row>
    <row r="37338" spans="2:2">
      <c r="B37338">
        <f t="shared" si="792"/>
        <v>17</v>
      </c>
    </row>
    <row r="37339" spans="2:2">
      <c r="B37339">
        <f t="shared" si="792"/>
        <v>17</v>
      </c>
    </row>
    <row r="37340" spans="2:2">
      <c r="B37340">
        <f t="shared" si="792"/>
        <v>17</v>
      </c>
    </row>
    <row r="37341" spans="2:2">
      <c r="B37341">
        <f t="shared" si="792"/>
        <v>17</v>
      </c>
    </row>
    <row r="37342" spans="2:2">
      <c r="B37342">
        <f t="shared" si="792"/>
        <v>17</v>
      </c>
    </row>
    <row r="37343" spans="2:2">
      <c r="B37343">
        <f t="shared" si="792"/>
        <v>17</v>
      </c>
    </row>
    <row r="37344" spans="2:2">
      <c r="B37344">
        <f t="shared" si="792"/>
        <v>17</v>
      </c>
    </row>
    <row r="37345" spans="2:2">
      <c r="B37345">
        <f t="shared" si="792"/>
        <v>17</v>
      </c>
    </row>
    <row r="37346" spans="2:2">
      <c r="B37346">
        <f t="shared" si="792"/>
        <v>17</v>
      </c>
    </row>
    <row r="37347" spans="2:2">
      <c r="B37347">
        <f t="shared" si="792"/>
        <v>17</v>
      </c>
    </row>
    <row r="37348" spans="2:2">
      <c r="B37348">
        <f t="shared" si="792"/>
        <v>17</v>
      </c>
    </row>
    <row r="37349" spans="2:2">
      <c r="B37349">
        <f t="shared" si="792"/>
        <v>17</v>
      </c>
    </row>
    <row r="37350" spans="2:2">
      <c r="B37350">
        <f t="shared" si="792"/>
        <v>17</v>
      </c>
    </row>
    <row r="37351" spans="2:2">
      <c r="B37351">
        <f t="shared" si="792"/>
        <v>17</v>
      </c>
    </row>
    <row r="37352" spans="2:2">
      <c r="B37352">
        <f t="shared" si="792"/>
        <v>17</v>
      </c>
    </row>
    <row r="37353" spans="2:2">
      <c r="B37353">
        <f t="shared" si="792"/>
        <v>17</v>
      </c>
    </row>
    <row r="37354" spans="2:2">
      <c r="B37354">
        <f t="shared" si="792"/>
        <v>17</v>
      </c>
    </row>
    <row r="37355" spans="2:2">
      <c r="B37355">
        <f t="shared" si="792"/>
        <v>17</v>
      </c>
    </row>
    <row r="37356" spans="2:2">
      <c r="B37356">
        <f t="shared" si="792"/>
        <v>17</v>
      </c>
    </row>
    <row r="37357" spans="2:2">
      <c r="B37357">
        <f t="shared" si="792"/>
        <v>17</v>
      </c>
    </row>
    <row r="37358" spans="2:2">
      <c r="B37358">
        <f t="shared" si="792"/>
        <v>17</v>
      </c>
    </row>
    <row r="37359" spans="2:2">
      <c r="B37359">
        <f t="shared" si="792"/>
        <v>17</v>
      </c>
    </row>
    <row r="37360" spans="2:2">
      <c r="B37360">
        <f t="shared" si="792"/>
        <v>17</v>
      </c>
    </row>
    <row r="37361" spans="2:2">
      <c r="B37361">
        <f t="shared" si="792"/>
        <v>17</v>
      </c>
    </row>
    <row r="37362" spans="2:2">
      <c r="B37362">
        <f t="shared" si="792"/>
        <v>17</v>
      </c>
    </row>
    <row r="37363" spans="2:2">
      <c r="B37363">
        <f t="shared" si="792"/>
        <v>17</v>
      </c>
    </row>
    <row r="37364" spans="2:2">
      <c r="B37364">
        <f t="shared" si="792"/>
        <v>17</v>
      </c>
    </row>
    <row r="37365" spans="2:2">
      <c r="B37365">
        <f t="shared" si="792"/>
        <v>17</v>
      </c>
    </row>
    <row r="37366" spans="2:2">
      <c r="B37366">
        <f t="shared" si="792"/>
        <v>17</v>
      </c>
    </row>
    <row r="37367" spans="2:2">
      <c r="B37367">
        <f t="shared" si="792"/>
        <v>17</v>
      </c>
    </row>
    <row r="37368" spans="2:2">
      <c r="B37368">
        <f t="shared" si="792"/>
        <v>17</v>
      </c>
    </row>
    <row r="37369" spans="2:2">
      <c r="B37369">
        <f t="shared" si="792"/>
        <v>17</v>
      </c>
    </row>
    <row r="37370" spans="2:2">
      <c r="B37370">
        <f t="shared" si="792"/>
        <v>17</v>
      </c>
    </row>
    <row r="37371" spans="2:2">
      <c r="B37371">
        <f t="shared" si="792"/>
        <v>17</v>
      </c>
    </row>
    <row r="37372" spans="2:2">
      <c r="B37372">
        <f t="shared" si="792"/>
        <v>17</v>
      </c>
    </row>
    <row r="37373" spans="2:2">
      <c r="B37373">
        <f t="shared" si="792"/>
        <v>17</v>
      </c>
    </row>
    <row r="37374" spans="2:2">
      <c r="B37374">
        <f t="shared" si="792"/>
        <v>17</v>
      </c>
    </row>
    <row r="37375" spans="2:2">
      <c r="B37375">
        <f t="shared" si="792"/>
        <v>17</v>
      </c>
    </row>
    <row r="37376" spans="2:2">
      <c r="B37376">
        <f t="shared" si="792"/>
        <v>17</v>
      </c>
    </row>
    <row r="37377" spans="2:2">
      <c r="B37377">
        <f t="shared" si="792"/>
        <v>17</v>
      </c>
    </row>
    <row r="37378" spans="2:2">
      <c r="B37378">
        <f t="shared" si="792"/>
        <v>17</v>
      </c>
    </row>
    <row r="37379" spans="2:2">
      <c r="B37379">
        <f t="shared" si="792"/>
        <v>17</v>
      </c>
    </row>
    <row r="37380" spans="2:2">
      <c r="B37380">
        <f t="shared" si="792"/>
        <v>17</v>
      </c>
    </row>
    <row r="37381" spans="2:2">
      <c r="B37381">
        <f t="shared" ref="B37381:B37444" si="793">+IF(F37380=44085,B37380+1,B37380)</f>
        <v>17</v>
      </c>
    </row>
    <row r="37382" spans="2:2">
      <c r="B37382">
        <f t="shared" si="793"/>
        <v>17</v>
      </c>
    </row>
    <row r="37383" spans="2:2">
      <c r="B37383">
        <f t="shared" si="793"/>
        <v>17</v>
      </c>
    </row>
    <row r="37384" spans="2:2">
      <c r="B37384">
        <f t="shared" si="793"/>
        <v>17</v>
      </c>
    </row>
    <row r="37385" spans="2:2">
      <c r="B37385">
        <f t="shared" si="793"/>
        <v>17</v>
      </c>
    </row>
    <row r="37386" spans="2:2">
      <c r="B37386">
        <f t="shared" si="793"/>
        <v>17</v>
      </c>
    </row>
    <row r="37387" spans="2:2">
      <c r="B37387">
        <f t="shared" si="793"/>
        <v>17</v>
      </c>
    </row>
    <row r="37388" spans="2:2">
      <c r="B37388">
        <f t="shared" si="793"/>
        <v>17</v>
      </c>
    </row>
    <row r="37389" spans="2:2">
      <c r="B37389">
        <f t="shared" si="793"/>
        <v>17</v>
      </c>
    </row>
    <row r="37390" spans="2:2">
      <c r="B37390">
        <f t="shared" si="793"/>
        <v>17</v>
      </c>
    </row>
    <row r="37391" spans="2:2">
      <c r="B37391">
        <f t="shared" si="793"/>
        <v>17</v>
      </c>
    </row>
    <row r="37392" spans="2:2">
      <c r="B37392">
        <f t="shared" si="793"/>
        <v>17</v>
      </c>
    </row>
    <row r="37393" spans="2:2">
      <c r="B37393">
        <f t="shared" si="793"/>
        <v>17</v>
      </c>
    </row>
    <row r="37394" spans="2:2">
      <c r="B37394">
        <f t="shared" si="793"/>
        <v>17</v>
      </c>
    </row>
    <row r="37395" spans="2:2">
      <c r="B37395">
        <f t="shared" si="793"/>
        <v>17</v>
      </c>
    </row>
    <row r="37396" spans="2:2">
      <c r="B37396">
        <f t="shared" si="793"/>
        <v>17</v>
      </c>
    </row>
    <row r="37397" spans="2:2">
      <c r="B37397">
        <f t="shared" si="793"/>
        <v>17</v>
      </c>
    </row>
    <row r="37398" spans="2:2">
      <c r="B37398">
        <f t="shared" si="793"/>
        <v>17</v>
      </c>
    </row>
    <row r="37399" spans="2:2">
      <c r="B37399">
        <f t="shared" si="793"/>
        <v>17</v>
      </c>
    </row>
    <row r="37400" spans="2:2">
      <c r="B37400">
        <f t="shared" si="793"/>
        <v>17</v>
      </c>
    </row>
    <row r="37401" spans="2:2">
      <c r="B37401">
        <f t="shared" si="793"/>
        <v>17</v>
      </c>
    </row>
    <row r="37402" spans="2:2">
      <c r="B37402">
        <f t="shared" si="793"/>
        <v>17</v>
      </c>
    </row>
    <row r="37403" spans="2:2">
      <c r="B37403">
        <f t="shared" si="793"/>
        <v>17</v>
      </c>
    </row>
    <row r="37404" spans="2:2">
      <c r="B37404">
        <f t="shared" si="793"/>
        <v>17</v>
      </c>
    </row>
    <row r="37405" spans="2:2">
      <c r="B37405">
        <f t="shared" si="793"/>
        <v>17</v>
      </c>
    </row>
    <row r="37406" spans="2:2">
      <c r="B37406">
        <f t="shared" si="793"/>
        <v>17</v>
      </c>
    </row>
    <row r="37407" spans="2:2">
      <c r="B37407">
        <f t="shared" si="793"/>
        <v>17</v>
      </c>
    </row>
    <row r="37408" spans="2:2">
      <c r="B37408">
        <f t="shared" si="793"/>
        <v>17</v>
      </c>
    </row>
    <row r="37409" spans="2:2">
      <c r="B37409">
        <f t="shared" si="793"/>
        <v>17</v>
      </c>
    </row>
    <row r="37410" spans="2:2">
      <c r="B37410">
        <f t="shared" si="793"/>
        <v>17</v>
      </c>
    </row>
    <row r="37411" spans="2:2">
      <c r="B37411">
        <f t="shared" si="793"/>
        <v>17</v>
      </c>
    </row>
    <row r="37412" spans="2:2">
      <c r="B37412">
        <f t="shared" si="793"/>
        <v>17</v>
      </c>
    </row>
    <row r="37413" spans="2:2">
      <c r="B37413">
        <f t="shared" si="793"/>
        <v>17</v>
      </c>
    </row>
    <row r="37414" spans="2:2">
      <c r="B37414">
        <f t="shared" si="793"/>
        <v>17</v>
      </c>
    </row>
    <row r="37415" spans="2:2">
      <c r="B37415">
        <f t="shared" si="793"/>
        <v>17</v>
      </c>
    </row>
    <row r="37416" spans="2:2">
      <c r="B37416">
        <f t="shared" si="793"/>
        <v>17</v>
      </c>
    </row>
    <row r="37417" spans="2:2">
      <c r="B37417">
        <f t="shared" si="793"/>
        <v>17</v>
      </c>
    </row>
    <row r="37418" spans="2:2">
      <c r="B37418">
        <f t="shared" si="793"/>
        <v>17</v>
      </c>
    </row>
    <row r="37419" spans="2:2">
      <c r="B37419">
        <f t="shared" si="793"/>
        <v>17</v>
      </c>
    </row>
    <row r="37420" spans="2:2">
      <c r="B37420">
        <f t="shared" si="793"/>
        <v>17</v>
      </c>
    </row>
    <row r="37421" spans="2:2">
      <c r="B37421">
        <f t="shared" si="793"/>
        <v>17</v>
      </c>
    </row>
    <row r="37422" spans="2:2">
      <c r="B37422">
        <f t="shared" si="793"/>
        <v>17</v>
      </c>
    </row>
    <row r="37423" spans="2:2">
      <c r="B37423">
        <f t="shared" si="793"/>
        <v>17</v>
      </c>
    </row>
    <row r="37424" spans="2:2">
      <c r="B37424">
        <f t="shared" si="793"/>
        <v>17</v>
      </c>
    </row>
    <row r="37425" spans="2:2">
      <c r="B37425">
        <f t="shared" si="793"/>
        <v>17</v>
      </c>
    </row>
    <row r="37426" spans="2:2">
      <c r="B37426">
        <f t="shared" si="793"/>
        <v>17</v>
      </c>
    </row>
    <row r="37427" spans="2:2">
      <c r="B37427">
        <f t="shared" si="793"/>
        <v>17</v>
      </c>
    </row>
    <row r="37428" spans="2:2">
      <c r="B37428">
        <f t="shared" si="793"/>
        <v>17</v>
      </c>
    </row>
    <row r="37429" spans="2:2">
      <c r="B37429">
        <f t="shared" si="793"/>
        <v>17</v>
      </c>
    </row>
    <row r="37430" spans="2:2">
      <c r="B37430">
        <f t="shared" si="793"/>
        <v>17</v>
      </c>
    </row>
    <row r="37431" spans="2:2">
      <c r="B37431">
        <f t="shared" si="793"/>
        <v>17</v>
      </c>
    </row>
    <row r="37432" spans="2:2">
      <c r="B37432">
        <f t="shared" si="793"/>
        <v>17</v>
      </c>
    </row>
    <row r="37433" spans="2:2">
      <c r="B37433">
        <f t="shared" si="793"/>
        <v>17</v>
      </c>
    </row>
    <row r="37434" spans="2:2">
      <c r="B37434">
        <f t="shared" si="793"/>
        <v>17</v>
      </c>
    </row>
    <row r="37435" spans="2:2">
      <c r="B37435">
        <f t="shared" si="793"/>
        <v>17</v>
      </c>
    </row>
    <row r="37436" spans="2:2">
      <c r="B37436">
        <f t="shared" si="793"/>
        <v>17</v>
      </c>
    </row>
    <row r="37437" spans="2:2">
      <c r="B37437">
        <f t="shared" si="793"/>
        <v>17</v>
      </c>
    </row>
    <row r="37438" spans="2:2">
      <c r="B37438">
        <f t="shared" si="793"/>
        <v>17</v>
      </c>
    </row>
    <row r="37439" spans="2:2">
      <c r="B37439">
        <f t="shared" si="793"/>
        <v>17</v>
      </c>
    </row>
    <row r="37440" spans="2:2">
      <c r="B37440">
        <f t="shared" si="793"/>
        <v>17</v>
      </c>
    </row>
    <row r="37441" spans="2:2">
      <c r="B37441">
        <f t="shared" si="793"/>
        <v>17</v>
      </c>
    </row>
    <row r="37442" spans="2:2">
      <c r="B37442">
        <f t="shared" si="793"/>
        <v>17</v>
      </c>
    </row>
    <row r="37443" spans="2:2">
      <c r="B37443">
        <f t="shared" si="793"/>
        <v>17</v>
      </c>
    </row>
    <row r="37444" spans="2:2">
      <c r="B37444">
        <f t="shared" si="793"/>
        <v>17</v>
      </c>
    </row>
    <row r="37445" spans="2:2">
      <c r="B37445">
        <f t="shared" ref="B37445:B37508" si="794">+IF(F37444=44085,B37444+1,B37444)</f>
        <v>17</v>
      </c>
    </row>
    <row r="37446" spans="2:2">
      <c r="B37446">
        <f t="shared" si="794"/>
        <v>17</v>
      </c>
    </row>
    <row r="37447" spans="2:2">
      <c r="B37447">
        <f t="shared" si="794"/>
        <v>17</v>
      </c>
    </row>
    <row r="37448" spans="2:2">
      <c r="B37448">
        <f t="shared" si="794"/>
        <v>17</v>
      </c>
    </row>
    <row r="37449" spans="2:2">
      <c r="B37449">
        <f t="shared" si="794"/>
        <v>17</v>
      </c>
    </row>
    <row r="37450" spans="2:2">
      <c r="B37450">
        <f t="shared" si="794"/>
        <v>17</v>
      </c>
    </row>
    <row r="37451" spans="2:2">
      <c r="B37451">
        <f t="shared" si="794"/>
        <v>17</v>
      </c>
    </row>
    <row r="37452" spans="2:2">
      <c r="B37452">
        <f t="shared" si="794"/>
        <v>17</v>
      </c>
    </row>
    <row r="37453" spans="2:2">
      <c r="B37453">
        <f t="shared" si="794"/>
        <v>17</v>
      </c>
    </row>
    <row r="37454" spans="2:2">
      <c r="B37454">
        <f t="shared" si="794"/>
        <v>17</v>
      </c>
    </row>
    <row r="37455" spans="2:2">
      <c r="B37455">
        <f t="shared" si="794"/>
        <v>17</v>
      </c>
    </row>
    <row r="37456" spans="2:2">
      <c r="B37456">
        <f t="shared" si="794"/>
        <v>17</v>
      </c>
    </row>
    <row r="37457" spans="2:2">
      <c r="B37457">
        <f t="shared" si="794"/>
        <v>17</v>
      </c>
    </row>
    <row r="37458" spans="2:2">
      <c r="B37458">
        <f t="shared" si="794"/>
        <v>17</v>
      </c>
    </row>
    <row r="37459" spans="2:2">
      <c r="B37459">
        <f t="shared" si="794"/>
        <v>17</v>
      </c>
    </row>
    <row r="37460" spans="2:2">
      <c r="B37460">
        <f t="shared" si="794"/>
        <v>17</v>
      </c>
    </row>
    <row r="37461" spans="2:2">
      <c r="B37461">
        <f t="shared" si="794"/>
        <v>17</v>
      </c>
    </row>
    <row r="37462" spans="2:2">
      <c r="B37462">
        <f t="shared" si="794"/>
        <v>17</v>
      </c>
    </row>
    <row r="37463" spans="2:2">
      <c r="B37463">
        <f t="shared" si="794"/>
        <v>17</v>
      </c>
    </row>
    <row r="37464" spans="2:2">
      <c r="B37464">
        <f t="shared" si="794"/>
        <v>17</v>
      </c>
    </row>
    <row r="37465" spans="2:2">
      <c r="B37465">
        <f t="shared" si="794"/>
        <v>17</v>
      </c>
    </row>
    <row r="37466" spans="2:2">
      <c r="B37466">
        <f t="shared" si="794"/>
        <v>17</v>
      </c>
    </row>
    <row r="37467" spans="2:2">
      <c r="B37467">
        <f t="shared" si="794"/>
        <v>17</v>
      </c>
    </row>
    <row r="37468" spans="2:2">
      <c r="B37468">
        <f t="shared" si="794"/>
        <v>17</v>
      </c>
    </row>
    <row r="37469" spans="2:2">
      <c r="B37469">
        <f t="shared" si="794"/>
        <v>17</v>
      </c>
    </row>
    <row r="37470" spans="2:2">
      <c r="B37470">
        <f t="shared" si="794"/>
        <v>17</v>
      </c>
    </row>
    <row r="37471" spans="2:2">
      <c r="B37471">
        <f t="shared" si="794"/>
        <v>17</v>
      </c>
    </row>
    <row r="37472" spans="2:2">
      <c r="B37472">
        <f t="shared" si="794"/>
        <v>17</v>
      </c>
    </row>
    <row r="37473" spans="2:2">
      <c r="B37473">
        <f t="shared" si="794"/>
        <v>17</v>
      </c>
    </row>
    <row r="37474" spans="2:2">
      <c r="B37474">
        <f t="shared" si="794"/>
        <v>17</v>
      </c>
    </row>
    <row r="37475" spans="2:2">
      <c r="B37475">
        <f t="shared" si="794"/>
        <v>17</v>
      </c>
    </row>
    <row r="37476" spans="2:2">
      <c r="B37476">
        <f t="shared" si="794"/>
        <v>17</v>
      </c>
    </row>
    <row r="37477" spans="2:2">
      <c r="B37477">
        <f t="shared" si="794"/>
        <v>17</v>
      </c>
    </row>
    <row r="37478" spans="2:2">
      <c r="B37478">
        <f t="shared" si="794"/>
        <v>17</v>
      </c>
    </row>
    <row r="37479" spans="2:2">
      <c r="B37479">
        <f t="shared" si="794"/>
        <v>17</v>
      </c>
    </row>
    <row r="37480" spans="2:2">
      <c r="B37480">
        <f t="shared" si="794"/>
        <v>17</v>
      </c>
    </row>
    <row r="37481" spans="2:2">
      <c r="B37481">
        <f t="shared" si="794"/>
        <v>17</v>
      </c>
    </row>
    <row r="37482" spans="2:2">
      <c r="B37482">
        <f t="shared" si="794"/>
        <v>17</v>
      </c>
    </row>
    <row r="37483" spans="2:2">
      <c r="B37483">
        <f t="shared" si="794"/>
        <v>17</v>
      </c>
    </row>
    <row r="37484" spans="2:2">
      <c r="B37484">
        <f t="shared" si="794"/>
        <v>17</v>
      </c>
    </row>
    <row r="37485" spans="2:2">
      <c r="B37485">
        <f t="shared" si="794"/>
        <v>17</v>
      </c>
    </row>
    <row r="37486" spans="2:2">
      <c r="B37486">
        <f t="shared" si="794"/>
        <v>17</v>
      </c>
    </row>
    <row r="37487" spans="2:2">
      <c r="B37487">
        <f t="shared" si="794"/>
        <v>17</v>
      </c>
    </row>
    <row r="37488" spans="2:2">
      <c r="B37488">
        <f t="shared" si="794"/>
        <v>17</v>
      </c>
    </row>
    <row r="37489" spans="2:2">
      <c r="B37489">
        <f t="shared" si="794"/>
        <v>17</v>
      </c>
    </row>
    <row r="37490" spans="2:2">
      <c r="B37490">
        <f t="shared" si="794"/>
        <v>17</v>
      </c>
    </row>
    <row r="37491" spans="2:2">
      <c r="B37491">
        <f t="shared" si="794"/>
        <v>17</v>
      </c>
    </row>
    <row r="37492" spans="2:2">
      <c r="B37492">
        <f t="shared" si="794"/>
        <v>17</v>
      </c>
    </row>
    <row r="37493" spans="2:2">
      <c r="B37493">
        <f t="shared" si="794"/>
        <v>17</v>
      </c>
    </row>
    <row r="37494" spans="2:2">
      <c r="B37494">
        <f t="shared" si="794"/>
        <v>17</v>
      </c>
    </row>
    <row r="37495" spans="2:2">
      <c r="B37495">
        <f t="shared" si="794"/>
        <v>17</v>
      </c>
    </row>
    <row r="37496" spans="2:2">
      <c r="B37496">
        <f t="shared" si="794"/>
        <v>17</v>
      </c>
    </row>
    <row r="37497" spans="2:2">
      <c r="B37497">
        <f t="shared" si="794"/>
        <v>17</v>
      </c>
    </row>
    <row r="37498" spans="2:2">
      <c r="B37498">
        <f t="shared" si="794"/>
        <v>17</v>
      </c>
    </row>
    <row r="37499" spans="2:2">
      <c r="B37499">
        <f t="shared" si="794"/>
        <v>17</v>
      </c>
    </row>
    <row r="37500" spans="2:2">
      <c r="B37500">
        <f t="shared" si="794"/>
        <v>17</v>
      </c>
    </row>
    <row r="37501" spans="2:2">
      <c r="B37501">
        <f t="shared" si="794"/>
        <v>17</v>
      </c>
    </row>
    <row r="37502" spans="2:2">
      <c r="B37502">
        <f t="shared" si="794"/>
        <v>17</v>
      </c>
    </row>
    <row r="37503" spans="2:2">
      <c r="B37503">
        <f t="shared" si="794"/>
        <v>17</v>
      </c>
    </row>
    <row r="37504" spans="2:2">
      <c r="B37504">
        <f t="shared" si="794"/>
        <v>17</v>
      </c>
    </row>
    <row r="37505" spans="2:2">
      <c r="B37505">
        <f t="shared" si="794"/>
        <v>17</v>
      </c>
    </row>
    <row r="37506" spans="2:2">
      <c r="B37506">
        <f t="shared" si="794"/>
        <v>17</v>
      </c>
    </row>
    <row r="37507" spans="2:2">
      <c r="B37507">
        <f t="shared" si="794"/>
        <v>17</v>
      </c>
    </row>
    <row r="37508" spans="2:2">
      <c r="B37508">
        <f t="shared" si="794"/>
        <v>17</v>
      </c>
    </row>
    <row r="37509" spans="2:2">
      <c r="B37509">
        <f t="shared" ref="B37509:B37572" si="795">+IF(F37508=44085,B37508+1,B37508)</f>
        <v>17</v>
      </c>
    </row>
    <row r="37510" spans="2:2">
      <c r="B37510">
        <f t="shared" si="795"/>
        <v>17</v>
      </c>
    </row>
    <row r="37511" spans="2:2">
      <c r="B37511">
        <f t="shared" si="795"/>
        <v>17</v>
      </c>
    </row>
    <row r="37512" spans="2:2">
      <c r="B37512">
        <f t="shared" si="795"/>
        <v>17</v>
      </c>
    </row>
    <row r="37513" spans="2:2">
      <c r="B37513">
        <f t="shared" si="795"/>
        <v>17</v>
      </c>
    </row>
    <row r="37514" spans="2:2">
      <c r="B37514">
        <f t="shared" si="795"/>
        <v>17</v>
      </c>
    </row>
    <row r="37515" spans="2:2">
      <c r="B37515">
        <f t="shared" si="795"/>
        <v>17</v>
      </c>
    </row>
    <row r="37516" spans="2:2">
      <c r="B37516">
        <f t="shared" si="795"/>
        <v>17</v>
      </c>
    </row>
    <row r="37517" spans="2:2">
      <c r="B37517">
        <f t="shared" si="795"/>
        <v>17</v>
      </c>
    </row>
    <row r="37518" spans="2:2">
      <c r="B37518">
        <f t="shared" si="795"/>
        <v>17</v>
      </c>
    </row>
    <row r="37519" spans="2:2">
      <c r="B37519">
        <f t="shared" si="795"/>
        <v>17</v>
      </c>
    </row>
    <row r="37520" spans="2:2">
      <c r="B37520">
        <f t="shared" si="795"/>
        <v>17</v>
      </c>
    </row>
    <row r="37521" spans="2:2">
      <c r="B37521">
        <f t="shared" si="795"/>
        <v>17</v>
      </c>
    </row>
    <row r="37522" spans="2:2">
      <c r="B37522">
        <f t="shared" si="795"/>
        <v>17</v>
      </c>
    </row>
    <row r="37523" spans="2:2">
      <c r="B37523">
        <f t="shared" si="795"/>
        <v>17</v>
      </c>
    </row>
    <row r="37524" spans="2:2">
      <c r="B37524">
        <f t="shared" si="795"/>
        <v>17</v>
      </c>
    </row>
    <row r="37525" spans="2:2">
      <c r="B37525">
        <f t="shared" si="795"/>
        <v>17</v>
      </c>
    </row>
    <row r="37526" spans="2:2">
      <c r="B37526">
        <f t="shared" si="795"/>
        <v>17</v>
      </c>
    </row>
    <row r="37527" spans="2:2">
      <c r="B37527">
        <f t="shared" si="795"/>
        <v>17</v>
      </c>
    </row>
    <row r="37528" spans="2:2">
      <c r="B37528">
        <f t="shared" si="795"/>
        <v>17</v>
      </c>
    </row>
    <row r="37529" spans="2:2">
      <c r="B37529">
        <f t="shared" si="795"/>
        <v>17</v>
      </c>
    </row>
    <row r="37530" spans="2:2">
      <c r="B37530">
        <f t="shared" si="795"/>
        <v>17</v>
      </c>
    </row>
    <row r="37531" spans="2:2">
      <c r="B37531">
        <f t="shared" si="795"/>
        <v>17</v>
      </c>
    </row>
    <row r="37532" spans="2:2">
      <c r="B37532">
        <f t="shared" si="795"/>
        <v>17</v>
      </c>
    </row>
    <row r="37533" spans="2:2">
      <c r="B37533">
        <f t="shared" si="795"/>
        <v>17</v>
      </c>
    </row>
    <row r="37534" spans="2:2">
      <c r="B37534">
        <f t="shared" si="795"/>
        <v>17</v>
      </c>
    </row>
    <row r="37535" spans="2:2">
      <c r="B37535">
        <f t="shared" si="795"/>
        <v>17</v>
      </c>
    </row>
    <row r="37536" spans="2:2">
      <c r="B37536">
        <f t="shared" si="795"/>
        <v>17</v>
      </c>
    </row>
    <row r="37537" spans="2:2">
      <c r="B37537">
        <f t="shared" si="795"/>
        <v>17</v>
      </c>
    </row>
    <row r="37538" spans="2:2">
      <c r="B37538">
        <f t="shared" si="795"/>
        <v>17</v>
      </c>
    </row>
    <row r="37539" spans="2:2">
      <c r="B37539">
        <f t="shared" si="795"/>
        <v>17</v>
      </c>
    </row>
    <row r="37540" spans="2:2">
      <c r="B37540">
        <f t="shared" si="795"/>
        <v>17</v>
      </c>
    </row>
    <row r="37541" spans="2:2">
      <c r="B37541">
        <f t="shared" si="795"/>
        <v>17</v>
      </c>
    </row>
    <row r="37542" spans="2:2">
      <c r="B37542">
        <f t="shared" si="795"/>
        <v>17</v>
      </c>
    </row>
    <row r="37543" spans="2:2">
      <c r="B37543">
        <f t="shared" si="795"/>
        <v>17</v>
      </c>
    </row>
    <row r="37544" spans="2:2">
      <c r="B37544">
        <f t="shared" si="795"/>
        <v>17</v>
      </c>
    </row>
    <row r="37545" spans="2:2">
      <c r="B37545">
        <f t="shared" si="795"/>
        <v>17</v>
      </c>
    </row>
    <row r="37546" spans="2:2">
      <c r="B37546">
        <f t="shared" si="795"/>
        <v>17</v>
      </c>
    </row>
    <row r="37547" spans="2:2">
      <c r="B37547">
        <f t="shared" si="795"/>
        <v>17</v>
      </c>
    </row>
    <row r="37548" spans="2:2">
      <c r="B37548">
        <f t="shared" si="795"/>
        <v>17</v>
      </c>
    </row>
    <row r="37549" spans="2:2">
      <c r="B37549">
        <f t="shared" si="795"/>
        <v>17</v>
      </c>
    </row>
    <row r="37550" spans="2:2">
      <c r="B37550">
        <f t="shared" si="795"/>
        <v>17</v>
      </c>
    </row>
    <row r="37551" spans="2:2">
      <c r="B37551">
        <f t="shared" si="795"/>
        <v>17</v>
      </c>
    </row>
    <row r="37552" spans="2:2">
      <c r="B37552">
        <f t="shared" si="795"/>
        <v>17</v>
      </c>
    </row>
    <row r="37553" spans="2:2">
      <c r="B37553">
        <f t="shared" si="795"/>
        <v>17</v>
      </c>
    </row>
    <row r="37554" spans="2:2">
      <c r="B37554">
        <f t="shared" si="795"/>
        <v>17</v>
      </c>
    </row>
    <row r="37555" spans="2:2">
      <c r="B37555">
        <f t="shared" si="795"/>
        <v>17</v>
      </c>
    </row>
    <row r="37556" spans="2:2">
      <c r="B37556">
        <f t="shared" si="795"/>
        <v>17</v>
      </c>
    </row>
    <row r="37557" spans="2:2">
      <c r="B37557">
        <f t="shared" si="795"/>
        <v>17</v>
      </c>
    </row>
    <row r="37558" spans="2:2">
      <c r="B37558">
        <f t="shared" si="795"/>
        <v>17</v>
      </c>
    </row>
    <row r="37559" spans="2:2">
      <c r="B37559">
        <f t="shared" si="795"/>
        <v>17</v>
      </c>
    </row>
    <row r="37560" spans="2:2">
      <c r="B37560">
        <f t="shared" si="795"/>
        <v>17</v>
      </c>
    </row>
    <row r="37561" spans="2:2">
      <c r="B37561">
        <f t="shared" si="795"/>
        <v>17</v>
      </c>
    </row>
    <row r="37562" spans="2:2">
      <c r="B37562">
        <f t="shared" si="795"/>
        <v>17</v>
      </c>
    </row>
    <row r="37563" spans="2:2">
      <c r="B37563">
        <f t="shared" si="795"/>
        <v>17</v>
      </c>
    </row>
    <row r="37564" spans="2:2">
      <c r="B37564">
        <f t="shared" si="795"/>
        <v>17</v>
      </c>
    </row>
    <row r="37565" spans="2:2">
      <c r="B37565">
        <f t="shared" si="795"/>
        <v>17</v>
      </c>
    </row>
    <row r="37566" spans="2:2">
      <c r="B37566">
        <f t="shared" si="795"/>
        <v>17</v>
      </c>
    </row>
    <row r="37567" spans="2:2">
      <c r="B37567">
        <f t="shared" si="795"/>
        <v>17</v>
      </c>
    </row>
    <row r="37568" spans="2:2">
      <c r="B37568">
        <f t="shared" si="795"/>
        <v>17</v>
      </c>
    </row>
    <row r="37569" spans="2:2">
      <c r="B37569">
        <f t="shared" si="795"/>
        <v>17</v>
      </c>
    </row>
    <row r="37570" spans="2:2">
      <c r="B37570">
        <f t="shared" si="795"/>
        <v>17</v>
      </c>
    </row>
    <row r="37571" spans="2:2">
      <c r="B37571">
        <f t="shared" si="795"/>
        <v>17</v>
      </c>
    </row>
    <row r="37572" spans="2:2">
      <c r="B37572">
        <f t="shared" si="795"/>
        <v>17</v>
      </c>
    </row>
    <row r="37573" spans="2:2">
      <c r="B37573">
        <f t="shared" ref="B37573:B37636" si="796">+IF(F37572=44085,B37572+1,B37572)</f>
        <v>17</v>
      </c>
    </row>
    <row r="37574" spans="2:2">
      <c r="B37574">
        <f t="shared" si="796"/>
        <v>17</v>
      </c>
    </row>
    <row r="37575" spans="2:2">
      <c r="B37575">
        <f t="shared" si="796"/>
        <v>17</v>
      </c>
    </row>
    <row r="37576" spans="2:2">
      <c r="B37576">
        <f t="shared" si="796"/>
        <v>17</v>
      </c>
    </row>
    <row r="37577" spans="2:2">
      <c r="B37577">
        <f t="shared" si="796"/>
        <v>17</v>
      </c>
    </row>
    <row r="37578" spans="2:2">
      <c r="B37578">
        <f t="shared" si="796"/>
        <v>17</v>
      </c>
    </row>
    <row r="37579" spans="2:2">
      <c r="B37579">
        <f t="shared" si="796"/>
        <v>17</v>
      </c>
    </row>
    <row r="37580" spans="2:2">
      <c r="B37580">
        <f t="shared" si="796"/>
        <v>17</v>
      </c>
    </row>
    <row r="37581" spans="2:2">
      <c r="B37581">
        <f t="shared" si="796"/>
        <v>17</v>
      </c>
    </row>
    <row r="37582" spans="2:2">
      <c r="B37582">
        <f t="shared" si="796"/>
        <v>17</v>
      </c>
    </row>
    <row r="37583" spans="2:2">
      <c r="B37583">
        <f t="shared" si="796"/>
        <v>17</v>
      </c>
    </row>
    <row r="37584" spans="2:2">
      <c r="B37584">
        <f t="shared" si="796"/>
        <v>17</v>
      </c>
    </row>
    <row r="37585" spans="2:2">
      <c r="B37585">
        <f t="shared" si="796"/>
        <v>17</v>
      </c>
    </row>
    <row r="37586" spans="2:2">
      <c r="B37586">
        <f t="shared" si="796"/>
        <v>17</v>
      </c>
    </row>
    <row r="37587" spans="2:2">
      <c r="B37587">
        <f t="shared" si="796"/>
        <v>17</v>
      </c>
    </row>
    <row r="37588" spans="2:2">
      <c r="B37588">
        <f t="shared" si="796"/>
        <v>17</v>
      </c>
    </row>
    <row r="37589" spans="2:2">
      <c r="B37589">
        <f t="shared" si="796"/>
        <v>17</v>
      </c>
    </row>
    <row r="37590" spans="2:2">
      <c r="B37590">
        <f t="shared" si="796"/>
        <v>17</v>
      </c>
    </row>
    <row r="37591" spans="2:2">
      <c r="B37591">
        <f t="shared" si="796"/>
        <v>17</v>
      </c>
    </row>
    <row r="37592" spans="2:2">
      <c r="B37592">
        <f t="shared" si="796"/>
        <v>17</v>
      </c>
    </row>
    <row r="37593" spans="2:2">
      <c r="B37593">
        <f t="shared" si="796"/>
        <v>17</v>
      </c>
    </row>
    <row r="37594" spans="2:2">
      <c r="B37594">
        <f t="shared" si="796"/>
        <v>17</v>
      </c>
    </row>
    <row r="37595" spans="2:2">
      <c r="B37595">
        <f t="shared" si="796"/>
        <v>17</v>
      </c>
    </row>
    <row r="37596" spans="2:2">
      <c r="B37596">
        <f t="shared" si="796"/>
        <v>17</v>
      </c>
    </row>
    <row r="37597" spans="2:2">
      <c r="B37597">
        <f t="shared" si="796"/>
        <v>17</v>
      </c>
    </row>
    <row r="37598" spans="2:2">
      <c r="B37598">
        <f t="shared" si="796"/>
        <v>17</v>
      </c>
    </row>
    <row r="37599" spans="2:2">
      <c r="B37599">
        <f t="shared" si="796"/>
        <v>17</v>
      </c>
    </row>
    <row r="37600" spans="2:2">
      <c r="B37600">
        <f t="shared" si="796"/>
        <v>17</v>
      </c>
    </row>
    <row r="37601" spans="2:2">
      <c r="B37601">
        <f t="shared" si="796"/>
        <v>17</v>
      </c>
    </row>
    <row r="37602" spans="2:2">
      <c r="B37602">
        <f t="shared" si="796"/>
        <v>17</v>
      </c>
    </row>
    <row r="37603" spans="2:2">
      <c r="B37603">
        <f t="shared" si="796"/>
        <v>17</v>
      </c>
    </row>
    <row r="37604" spans="2:2">
      <c r="B37604">
        <f t="shared" si="796"/>
        <v>17</v>
      </c>
    </row>
    <row r="37605" spans="2:2">
      <c r="B37605">
        <f t="shared" si="796"/>
        <v>17</v>
      </c>
    </row>
    <row r="37606" spans="2:2">
      <c r="B37606">
        <f t="shared" si="796"/>
        <v>17</v>
      </c>
    </row>
    <row r="37607" spans="2:2">
      <c r="B37607">
        <f t="shared" si="796"/>
        <v>17</v>
      </c>
    </row>
    <row r="37608" spans="2:2">
      <c r="B37608">
        <f t="shared" si="796"/>
        <v>17</v>
      </c>
    </row>
    <row r="37609" spans="2:2">
      <c r="B37609">
        <f t="shared" si="796"/>
        <v>17</v>
      </c>
    </row>
    <row r="37610" spans="2:2">
      <c r="B37610">
        <f t="shared" si="796"/>
        <v>17</v>
      </c>
    </row>
    <row r="37611" spans="2:2">
      <c r="B37611">
        <f t="shared" si="796"/>
        <v>17</v>
      </c>
    </row>
    <row r="37612" spans="2:2">
      <c r="B37612">
        <f t="shared" si="796"/>
        <v>17</v>
      </c>
    </row>
    <row r="37613" spans="2:2">
      <c r="B37613">
        <f t="shared" si="796"/>
        <v>17</v>
      </c>
    </row>
    <row r="37614" spans="2:2">
      <c r="B37614">
        <f t="shared" si="796"/>
        <v>17</v>
      </c>
    </row>
    <row r="37615" spans="2:2">
      <c r="B37615">
        <f t="shared" si="796"/>
        <v>17</v>
      </c>
    </row>
    <row r="37616" spans="2:2">
      <c r="B37616">
        <f t="shared" si="796"/>
        <v>17</v>
      </c>
    </row>
    <row r="37617" spans="2:2">
      <c r="B37617">
        <f t="shared" si="796"/>
        <v>17</v>
      </c>
    </row>
    <row r="37618" spans="2:2">
      <c r="B37618">
        <f t="shared" si="796"/>
        <v>17</v>
      </c>
    </row>
    <row r="37619" spans="2:2">
      <c r="B37619">
        <f t="shared" si="796"/>
        <v>17</v>
      </c>
    </row>
    <row r="37620" spans="2:2">
      <c r="B37620">
        <f t="shared" si="796"/>
        <v>17</v>
      </c>
    </row>
    <row r="37621" spans="2:2">
      <c r="B37621">
        <f t="shared" si="796"/>
        <v>17</v>
      </c>
    </row>
    <row r="37622" spans="2:2">
      <c r="B37622">
        <f t="shared" si="796"/>
        <v>17</v>
      </c>
    </row>
    <row r="37623" spans="2:2">
      <c r="B37623">
        <f t="shared" si="796"/>
        <v>17</v>
      </c>
    </row>
    <row r="37624" spans="2:2">
      <c r="B37624">
        <f t="shared" si="796"/>
        <v>17</v>
      </c>
    </row>
    <row r="37625" spans="2:2">
      <c r="B37625">
        <f t="shared" si="796"/>
        <v>17</v>
      </c>
    </row>
    <row r="37626" spans="2:2">
      <c r="B37626">
        <f t="shared" si="796"/>
        <v>17</v>
      </c>
    </row>
    <row r="37627" spans="2:2">
      <c r="B37627">
        <f t="shared" si="796"/>
        <v>17</v>
      </c>
    </row>
    <row r="37628" spans="2:2">
      <c r="B37628">
        <f t="shared" si="796"/>
        <v>17</v>
      </c>
    </row>
    <row r="37629" spans="2:2">
      <c r="B37629">
        <f t="shared" si="796"/>
        <v>17</v>
      </c>
    </row>
    <row r="37630" spans="2:2">
      <c r="B37630">
        <f t="shared" si="796"/>
        <v>17</v>
      </c>
    </row>
    <row r="37631" spans="2:2">
      <c r="B37631">
        <f t="shared" si="796"/>
        <v>17</v>
      </c>
    </row>
    <row r="37632" spans="2:2">
      <c r="B37632">
        <f t="shared" si="796"/>
        <v>17</v>
      </c>
    </row>
    <row r="37633" spans="2:2">
      <c r="B37633">
        <f t="shared" si="796"/>
        <v>17</v>
      </c>
    </row>
    <row r="37634" spans="2:2">
      <c r="B37634">
        <f t="shared" si="796"/>
        <v>17</v>
      </c>
    </row>
    <row r="37635" spans="2:2">
      <c r="B37635">
        <f t="shared" si="796"/>
        <v>17</v>
      </c>
    </row>
    <row r="37636" spans="2:2">
      <c r="B37636">
        <f t="shared" si="796"/>
        <v>17</v>
      </c>
    </row>
    <row r="37637" spans="2:2">
      <c r="B37637">
        <f t="shared" ref="B37637:B37700" si="797">+IF(F37636=44085,B37636+1,B37636)</f>
        <v>17</v>
      </c>
    </row>
    <row r="37638" spans="2:2">
      <c r="B37638">
        <f t="shared" si="797"/>
        <v>17</v>
      </c>
    </row>
    <row r="37639" spans="2:2">
      <c r="B37639">
        <f t="shared" si="797"/>
        <v>17</v>
      </c>
    </row>
    <row r="37640" spans="2:2">
      <c r="B37640">
        <f t="shared" si="797"/>
        <v>17</v>
      </c>
    </row>
    <row r="37641" spans="2:2">
      <c r="B37641">
        <f t="shared" si="797"/>
        <v>17</v>
      </c>
    </row>
    <row r="37642" spans="2:2">
      <c r="B37642">
        <f t="shared" si="797"/>
        <v>17</v>
      </c>
    </row>
    <row r="37643" spans="2:2">
      <c r="B37643">
        <f t="shared" si="797"/>
        <v>17</v>
      </c>
    </row>
    <row r="37644" spans="2:2">
      <c r="B37644">
        <f t="shared" si="797"/>
        <v>17</v>
      </c>
    </row>
    <row r="37645" spans="2:2">
      <c r="B37645">
        <f t="shared" si="797"/>
        <v>17</v>
      </c>
    </row>
    <row r="37646" spans="2:2">
      <c r="B37646">
        <f t="shared" si="797"/>
        <v>17</v>
      </c>
    </row>
    <row r="37647" spans="2:2">
      <c r="B37647">
        <f t="shared" si="797"/>
        <v>17</v>
      </c>
    </row>
    <row r="37648" spans="2:2">
      <c r="B37648">
        <f t="shared" si="797"/>
        <v>17</v>
      </c>
    </row>
    <row r="37649" spans="2:2">
      <c r="B37649">
        <f t="shared" si="797"/>
        <v>17</v>
      </c>
    </row>
    <row r="37650" spans="2:2">
      <c r="B37650">
        <f t="shared" si="797"/>
        <v>17</v>
      </c>
    </row>
    <row r="37651" spans="2:2">
      <c r="B37651">
        <f t="shared" si="797"/>
        <v>17</v>
      </c>
    </row>
    <row r="37652" spans="2:2">
      <c r="B37652">
        <f t="shared" si="797"/>
        <v>17</v>
      </c>
    </row>
    <row r="37653" spans="2:2">
      <c r="B37653">
        <f t="shared" si="797"/>
        <v>17</v>
      </c>
    </row>
    <row r="37654" spans="2:2">
      <c r="B37654">
        <f t="shared" si="797"/>
        <v>17</v>
      </c>
    </row>
    <row r="37655" spans="2:2">
      <c r="B37655">
        <f t="shared" si="797"/>
        <v>17</v>
      </c>
    </row>
    <row r="37656" spans="2:2">
      <c r="B37656">
        <f t="shared" si="797"/>
        <v>17</v>
      </c>
    </row>
    <row r="37657" spans="2:2">
      <c r="B37657">
        <f t="shared" si="797"/>
        <v>17</v>
      </c>
    </row>
    <row r="37658" spans="2:2">
      <c r="B37658">
        <f t="shared" si="797"/>
        <v>17</v>
      </c>
    </row>
    <row r="37659" spans="2:2">
      <c r="B37659">
        <f t="shared" si="797"/>
        <v>17</v>
      </c>
    </row>
    <row r="37660" spans="2:2">
      <c r="B37660">
        <f t="shared" si="797"/>
        <v>17</v>
      </c>
    </row>
    <row r="37661" spans="2:2">
      <c r="B37661">
        <f t="shared" si="797"/>
        <v>17</v>
      </c>
    </row>
    <row r="37662" spans="2:2">
      <c r="B37662">
        <f t="shared" si="797"/>
        <v>17</v>
      </c>
    </row>
    <row r="37663" spans="2:2">
      <c r="B37663">
        <f t="shared" si="797"/>
        <v>17</v>
      </c>
    </row>
    <row r="37664" spans="2:2">
      <c r="B37664">
        <f t="shared" si="797"/>
        <v>17</v>
      </c>
    </row>
    <row r="37665" spans="2:2">
      <c r="B37665">
        <f t="shared" si="797"/>
        <v>17</v>
      </c>
    </row>
    <row r="37666" spans="2:2">
      <c r="B37666">
        <f t="shared" si="797"/>
        <v>17</v>
      </c>
    </row>
    <row r="37667" spans="2:2">
      <c r="B37667">
        <f t="shared" si="797"/>
        <v>17</v>
      </c>
    </row>
    <row r="37668" spans="2:2">
      <c r="B37668">
        <f t="shared" si="797"/>
        <v>17</v>
      </c>
    </row>
    <row r="37669" spans="2:2">
      <c r="B37669">
        <f t="shared" si="797"/>
        <v>17</v>
      </c>
    </row>
    <row r="37670" spans="2:2">
      <c r="B37670">
        <f t="shared" si="797"/>
        <v>17</v>
      </c>
    </row>
    <row r="37671" spans="2:2">
      <c r="B37671">
        <f t="shared" si="797"/>
        <v>17</v>
      </c>
    </row>
    <row r="37672" spans="2:2">
      <c r="B37672">
        <f t="shared" si="797"/>
        <v>17</v>
      </c>
    </row>
    <row r="37673" spans="2:2">
      <c r="B37673">
        <f t="shared" si="797"/>
        <v>17</v>
      </c>
    </row>
    <row r="37674" spans="2:2">
      <c r="B37674">
        <f t="shared" si="797"/>
        <v>17</v>
      </c>
    </row>
    <row r="37675" spans="2:2">
      <c r="B37675">
        <f t="shared" si="797"/>
        <v>17</v>
      </c>
    </row>
    <row r="37676" spans="2:2">
      <c r="B37676">
        <f t="shared" si="797"/>
        <v>17</v>
      </c>
    </row>
    <row r="37677" spans="2:2">
      <c r="B37677">
        <f t="shared" si="797"/>
        <v>17</v>
      </c>
    </row>
    <row r="37678" spans="2:2">
      <c r="B37678">
        <f t="shared" si="797"/>
        <v>17</v>
      </c>
    </row>
    <row r="37679" spans="2:2">
      <c r="B37679">
        <f t="shared" si="797"/>
        <v>17</v>
      </c>
    </row>
    <row r="37680" spans="2:2">
      <c r="B37680">
        <f t="shared" si="797"/>
        <v>17</v>
      </c>
    </row>
    <row r="37681" spans="2:2">
      <c r="B37681">
        <f t="shared" si="797"/>
        <v>17</v>
      </c>
    </row>
    <row r="37682" spans="2:2">
      <c r="B37682">
        <f t="shared" si="797"/>
        <v>17</v>
      </c>
    </row>
    <row r="37683" spans="2:2">
      <c r="B37683">
        <f t="shared" si="797"/>
        <v>17</v>
      </c>
    </row>
    <row r="37684" spans="2:2">
      <c r="B37684">
        <f t="shared" si="797"/>
        <v>17</v>
      </c>
    </row>
    <row r="37685" spans="2:2">
      <c r="B37685">
        <f t="shared" si="797"/>
        <v>17</v>
      </c>
    </row>
    <row r="37686" spans="2:2">
      <c r="B37686">
        <f t="shared" si="797"/>
        <v>17</v>
      </c>
    </row>
    <row r="37687" spans="2:2">
      <c r="B37687">
        <f t="shared" si="797"/>
        <v>17</v>
      </c>
    </row>
    <row r="37688" spans="2:2">
      <c r="B37688">
        <f t="shared" si="797"/>
        <v>17</v>
      </c>
    </row>
    <row r="37689" spans="2:2">
      <c r="B37689">
        <f t="shared" si="797"/>
        <v>17</v>
      </c>
    </row>
    <row r="37690" spans="2:2">
      <c r="B37690">
        <f t="shared" si="797"/>
        <v>17</v>
      </c>
    </row>
    <row r="37691" spans="2:2">
      <c r="B37691">
        <f t="shared" si="797"/>
        <v>17</v>
      </c>
    </row>
    <row r="37692" spans="2:2">
      <c r="B37692">
        <f t="shared" si="797"/>
        <v>17</v>
      </c>
    </row>
    <row r="37693" spans="2:2">
      <c r="B37693">
        <f t="shared" si="797"/>
        <v>17</v>
      </c>
    </row>
    <row r="37694" spans="2:2">
      <c r="B37694">
        <f t="shared" si="797"/>
        <v>17</v>
      </c>
    </row>
    <row r="37695" spans="2:2">
      <c r="B37695">
        <f t="shared" si="797"/>
        <v>17</v>
      </c>
    </row>
    <row r="37696" spans="2:2">
      <c r="B37696">
        <f t="shared" si="797"/>
        <v>17</v>
      </c>
    </row>
    <row r="37697" spans="2:2">
      <c r="B37697">
        <f t="shared" si="797"/>
        <v>17</v>
      </c>
    </row>
    <row r="37698" spans="2:2">
      <c r="B37698">
        <f t="shared" si="797"/>
        <v>17</v>
      </c>
    </row>
    <row r="37699" spans="2:2">
      <c r="B37699">
        <f t="shared" si="797"/>
        <v>17</v>
      </c>
    </row>
    <row r="37700" spans="2:2">
      <c r="B37700">
        <f t="shared" si="797"/>
        <v>17</v>
      </c>
    </row>
    <row r="37701" spans="2:2">
      <c r="B37701">
        <f t="shared" ref="B37701:B37764" si="798">+IF(F37700=44085,B37700+1,B37700)</f>
        <v>17</v>
      </c>
    </row>
    <row r="37702" spans="2:2">
      <c r="B37702">
        <f t="shared" si="798"/>
        <v>17</v>
      </c>
    </row>
    <row r="37703" spans="2:2">
      <c r="B37703">
        <f t="shared" si="798"/>
        <v>17</v>
      </c>
    </row>
    <row r="37704" spans="2:2">
      <c r="B37704">
        <f t="shared" si="798"/>
        <v>17</v>
      </c>
    </row>
    <row r="37705" spans="2:2">
      <c r="B37705">
        <f t="shared" si="798"/>
        <v>17</v>
      </c>
    </row>
    <row r="37706" spans="2:2">
      <c r="B37706">
        <f t="shared" si="798"/>
        <v>17</v>
      </c>
    </row>
    <row r="37707" spans="2:2">
      <c r="B37707">
        <f t="shared" si="798"/>
        <v>17</v>
      </c>
    </row>
    <row r="37708" spans="2:2">
      <c r="B37708">
        <f t="shared" si="798"/>
        <v>17</v>
      </c>
    </row>
    <row r="37709" spans="2:2">
      <c r="B37709">
        <f t="shared" si="798"/>
        <v>17</v>
      </c>
    </row>
    <row r="37710" spans="2:2">
      <c r="B37710">
        <f t="shared" si="798"/>
        <v>17</v>
      </c>
    </row>
    <row r="37711" spans="2:2">
      <c r="B37711">
        <f t="shared" si="798"/>
        <v>17</v>
      </c>
    </row>
    <row r="37712" spans="2:2">
      <c r="B37712">
        <f t="shared" si="798"/>
        <v>17</v>
      </c>
    </row>
    <row r="37713" spans="2:2">
      <c r="B37713">
        <f t="shared" si="798"/>
        <v>17</v>
      </c>
    </row>
    <row r="37714" spans="2:2">
      <c r="B37714">
        <f t="shared" si="798"/>
        <v>17</v>
      </c>
    </row>
    <row r="37715" spans="2:2">
      <c r="B37715">
        <f t="shared" si="798"/>
        <v>17</v>
      </c>
    </row>
    <row r="37716" spans="2:2">
      <c r="B37716">
        <f t="shared" si="798"/>
        <v>17</v>
      </c>
    </row>
    <row r="37717" spans="2:2">
      <c r="B37717">
        <f t="shared" si="798"/>
        <v>17</v>
      </c>
    </row>
    <row r="37718" spans="2:2">
      <c r="B37718">
        <f t="shared" si="798"/>
        <v>17</v>
      </c>
    </row>
    <row r="37719" spans="2:2">
      <c r="B37719">
        <f t="shared" si="798"/>
        <v>17</v>
      </c>
    </row>
    <row r="37720" spans="2:2">
      <c r="B37720">
        <f t="shared" si="798"/>
        <v>17</v>
      </c>
    </row>
    <row r="37721" spans="2:2">
      <c r="B37721">
        <f t="shared" si="798"/>
        <v>17</v>
      </c>
    </row>
    <row r="37722" spans="2:2">
      <c r="B37722">
        <f t="shared" si="798"/>
        <v>17</v>
      </c>
    </row>
    <row r="37723" spans="2:2">
      <c r="B37723">
        <f t="shared" si="798"/>
        <v>17</v>
      </c>
    </row>
    <row r="37724" spans="2:2">
      <c r="B37724">
        <f t="shared" si="798"/>
        <v>17</v>
      </c>
    </row>
    <row r="37725" spans="2:2">
      <c r="B37725">
        <f t="shared" si="798"/>
        <v>17</v>
      </c>
    </row>
    <row r="37726" spans="2:2">
      <c r="B37726">
        <f t="shared" si="798"/>
        <v>17</v>
      </c>
    </row>
    <row r="37727" spans="2:2">
      <c r="B37727">
        <f t="shared" si="798"/>
        <v>17</v>
      </c>
    </row>
    <row r="37728" spans="2:2">
      <c r="B37728">
        <f t="shared" si="798"/>
        <v>17</v>
      </c>
    </row>
    <row r="37729" spans="2:2">
      <c r="B37729">
        <f t="shared" si="798"/>
        <v>17</v>
      </c>
    </row>
    <row r="37730" spans="2:2">
      <c r="B37730">
        <f t="shared" si="798"/>
        <v>17</v>
      </c>
    </row>
    <row r="37731" spans="2:2">
      <c r="B37731">
        <f t="shared" si="798"/>
        <v>17</v>
      </c>
    </row>
    <row r="37732" spans="2:2">
      <c r="B37732">
        <f t="shared" si="798"/>
        <v>17</v>
      </c>
    </row>
    <row r="37733" spans="2:2">
      <c r="B37733">
        <f t="shared" si="798"/>
        <v>17</v>
      </c>
    </row>
    <row r="37734" spans="2:2">
      <c r="B37734">
        <f t="shared" si="798"/>
        <v>17</v>
      </c>
    </row>
    <row r="37735" spans="2:2">
      <c r="B37735">
        <f t="shared" si="798"/>
        <v>17</v>
      </c>
    </row>
    <row r="37736" spans="2:2">
      <c r="B37736">
        <f t="shared" si="798"/>
        <v>17</v>
      </c>
    </row>
    <row r="37737" spans="2:2">
      <c r="B37737">
        <f t="shared" si="798"/>
        <v>17</v>
      </c>
    </row>
    <row r="37738" spans="2:2">
      <c r="B37738">
        <f t="shared" si="798"/>
        <v>17</v>
      </c>
    </row>
    <row r="37739" spans="2:2">
      <c r="B37739">
        <f t="shared" si="798"/>
        <v>17</v>
      </c>
    </row>
    <row r="37740" spans="2:2">
      <c r="B37740">
        <f t="shared" si="798"/>
        <v>17</v>
      </c>
    </row>
    <row r="37741" spans="2:2">
      <c r="B37741">
        <f t="shared" si="798"/>
        <v>17</v>
      </c>
    </row>
    <row r="37742" spans="2:2">
      <c r="B37742">
        <f t="shared" si="798"/>
        <v>17</v>
      </c>
    </row>
    <row r="37743" spans="2:2">
      <c r="B37743">
        <f t="shared" si="798"/>
        <v>17</v>
      </c>
    </row>
    <row r="37744" spans="2:2">
      <c r="B37744">
        <f t="shared" si="798"/>
        <v>17</v>
      </c>
    </row>
    <row r="37745" spans="2:2">
      <c r="B37745">
        <f t="shared" si="798"/>
        <v>17</v>
      </c>
    </row>
    <row r="37746" spans="2:2">
      <c r="B37746">
        <f t="shared" si="798"/>
        <v>17</v>
      </c>
    </row>
    <row r="37747" spans="2:2">
      <c r="B37747">
        <f t="shared" si="798"/>
        <v>17</v>
      </c>
    </row>
    <row r="37748" spans="2:2">
      <c r="B37748">
        <f t="shared" si="798"/>
        <v>17</v>
      </c>
    </row>
    <row r="37749" spans="2:2">
      <c r="B37749">
        <f t="shared" si="798"/>
        <v>17</v>
      </c>
    </row>
    <row r="37750" spans="2:2">
      <c r="B37750">
        <f t="shared" si="798"/>
        <v>17</v>
      </c>
    </row>
    <row r="37751" spans="2:2">
      <c r="B37751">
        <f t="shared" si="798"/>
        <v>17</v>
      </c>
    </row>
    <row r="37752" spans="2:2">
      <c r="B37752">
        <f t="shared" si="798"/>
        <v>17</v>
      </c>
    </row>
    <row r="37753" spans="2:2">
      <c r="B37753">
        <f t="shared" si="798"/>
        <v>17</v>
      </c>
    </row>
    <row r="37754" spans="2:2">
      <c r="B37754">
        <f t="shared" si="798"/>
        <v>17</v>
      </c>
    </row>
    <row r="37755" spans="2:2">
      <c r="B37755">
        <f t="shared" si="798"/>
        <v>17</v>
      </c>
    </row>
    <row r="37756" spans="2:2">
      <c r="B37756">
        <f t="shared" si="798"/>
        <v>17</v>
      </c>
    </row>
    <row r="37757" spans="2:2">
      <c r="B37757">
        <f t="shared" si="798"/>
        <v>17</v>
      </c>
    </row>
    <row r="37758" spans="2:2">
      <c r="B37758">
        <f t="shared" si="798"/>
        <v>17</v>
      </c>
    </row>
    <row r="37759" spans="2:2">
      <c r="B37759">
        <f t="shared" si="798"/>
        <v>17</v>
      </c>
    </row>
    <row r="37760" spans="2:2">
      <c r="B37760">
        <f t="shared" si="798"/>
        <v>17</v>
      </c>
    </row>
    <row r="37761" spans="2:2">
      <c r="B37761">
        <f t="shared" si="798"/>
        <v>17</v>
      </c>
    </row>
    <row r="37762" spans="2:2">
      <c r="B37762">
        <f t="shared" si="798"/>
        <v>17</v>
      </c>
    </row>
    <row r="37763" spans="2:2">
      <c r="B37763">
        <f t="shared" si="798"/>
        <v>17</v>
      </c>
    </row>
    <row r="37764" spans="2:2">
      <c r="B37764">
        <f t="shared" si="798"/>
        <v>17</v>
      </c>
    </row>
    <row r="37765" spans="2:2">
      <c r="B37765">
        <f t="shared" ref="B37765:B37828" si="799">+IF(F37764=44085,B37764+1,B37764)</f>
        <v>17</v>
      </c>
    </row>
    <row r="37766" spans="2:2">
      <c r="B37766">
        <f t="shared" si="799"/>
        <v>17</v>
      </c>
    </row>
    <row r="37767" spans="2:2">
      <c r="B37767">
        <f t="shared" si="799"/>
        <v>17</v>
      </c>
    </row>
    <row r="37768" spans="2:2">
      <c r="B37768">
        <f t="shared" si="799"/>
        <v>17</v>
      </c>
    </row>
    <row r="37769" spans="2:2">
      <c r="B37769">
        <f t="shared" si="799"/>
        <v>17</v>
      </c>
    </row>
    <row r="37770" spans="2:2">
      <c r="B37770">
        <f t="shared" si="799"/>
        <v>17</v>
      </c>
    </row>
    <row r="37771" spans="2:2">
      <c r="B37771">
        <f t="shared" si="799"/>
        <v>17</v>
      </c>
    </row>
    <row r="37772" spans="2:2">
      <c r="B37772">
        <f t="shared" si="799"/>
        <v>17</v>
      </c>
    </row>
    <row r="37773" spans="2:2">
      <c r="B37773">
        <f t="shared" si="799"/>
        <v>17</v>
      </c>
    </row>
    <row r="37774" spans="2:2">
      <c r="B37774">
        <f t="shared" si="799"/>
        <v>17</v>
      </c>
    </row>
    <row r="37775" spans="2:2">
      <c r="B37775">
        <f t="shared" si="799"/>
        <v>17</v>
      </c>
    </row>
    <row r="37776" spans="2:2">
      <c r="B37776">
        <f t="shared" si="799"/>
        <v>17</v>
      </c>
    </row>
    <row r="37777" spans="2:2">
      <c r="B37777">
        <f t="shared" si="799"/>
        <v>17</v>
      </c>
    </row>
    <row r="37778" spans="2:2">
      <c r="B37778">
        <f t="shared" si="799"/>
        <v>17</v>
      </c>
    </row>
    <row r="37779" spans="2:2">
      <c r="B37779">
        <f t="shared" si="799"/>
        <v>17</v>
      </c>
    </row>
    <row r="37780" spans="2:2">
      <c r="B37780">
        <f t="shared" si="799"/>
        <v>17</v>
      </c>
    </row>
    <row r="37781" spans="2:2">
      <c r="B37781">
        <f t="shared" si="799"/>
        <v>17</v>
      </c>
    </row>
    <row r="37782" spans="2:2">
      <c r="B37782">
        <f t="shared" si="799"/>
        <v>17</v>
      </c>
    </row>
    <row r="37783" spans="2:2">
      <c r="B37783">
        <f t="shared" si="799"/>
        <v>17</v>
      </c>
    </row>
    <row r="37784" spans="2:2">
      <c r="B37784">
        <f t="shared" si="799"/>
        <v>17</v>
      </c>
    </row>
    <row r="37785" spans="2:2">
      <c r="B37785">
        <f t="shared" si="799"/>
        <v>17</v>
      </c>
    </row>
    <row r="37786" spans="2:2">
      <c r="B37786">
        <f t="shared" si="799"/>
        <v>17</v>
      </c>
    </row>
    <row r="37787" spans="2:2">
      <c r="B37787">
        <f t="shared" si="799"/>
        <v>17</v>
      </c>
    </row>
    <row r="37788" spans="2:2">
      <c r="B37788">
        <f t="shared" si="799"/>
        <v>17</v>
      </c>
    </row>
    <row r="37789" spans="2:2">
      <c r="B37789">
        <f t="shared" si="799"/>
        <v>17</v>
      </c>
    </row>
    <row r="37790" spans="2:2">
      <c r="B37790">
        <f t="shared" si="799"/>
        <v>17</v>
      </c>
    </row>
    <row r="37791" spans="2:2">
      <c r="B37791">
        <f t="shared" si="799"/>
        <v>17</v>
      </c>
    </row>
    <row r="37792" spans="2:2">
      <c r="B37792">
        <f t="shared" si="799"/>
        <v>17</v>
      </c>
    </row>
    <row r="37793" spans="2:2">
      <c r="B37793">
        <f t="shared" si="799"/>
        <v>17</v>
      </c>
    </row>
    <row r="37794" spans="2:2">
      <c r="B37794">
        <f t="shared" si="799"/>
        <v>17</v>
      </c>
    </row>
    <row r="37795" spans="2:2">
      <c r="B37795">
        <f t="shared" si="799"/>
        <v>17</v>
      </c>
    </row>
    <row r="37796" spans="2:2">
      <c r="B37796">
        <f t="shared" si="799"/>
        <v>17</v>
      </c>
    </row>
    <row r="37797" spans="2:2">
      <c r="B37797">
        <f t="shared" si="799"/>
        <v>17</v>
      </c>
    </row>
    <row r="37798" spans="2:2">
      <c r="B37798">
        <f t="shared" si="799"/>
        <v>17</v>
      </c>
    </row>
    <row r="37799" spans="2:2">
      <c r="B37799">
        <f t="shared" si="799"/>
        <v>17</v>
      </c>
    </row>
    <row r="37800" spans="2:2">
      <c r="B37800">
        <f t="shared" si="799"/>
        <v>17</v>
      </c>
    </row>
    <row r="37801" spans="2:2">
      <c r="B37801">
        <f t="shared" si="799"/>
        <v>17</v>
      </c>
    </row>
    <row r="37802" spans="2:2">
      <c r="B37802">
        <f t="shared" si="799"/>
        <v>17</v>
      </c>
    </row>
    <row r="37803" spans="2:2">
      <c r="B37803">
        <f t="shared" si="799"/>
        <v>17</v>
      </c>
    </row>
    <row r="37804" spans="2:2">
      <c r="B37804">
        <f t="shared" si="799"/>
        <v>17</v>
      </c>
    </row>
    <row r="37805" spans="2:2">
      <c r="B37805">
        <f t="shared" si="799"/>
        <v>17</v>
      </c>
    </row>
    <row r="37806" spans="2:2">
      <c r="B37806">
        <f t="shared" si="799"/>
        <v>17</v>
      </c>
    </row>
    <row r="37807" spans="2:2">
      <c r="B37807">
        <f t="shared" si="799"/>
        <v>17</v>
      </c>
    </row>
    <row r="37808" spans="2:2">
      <c r="B37808">
        <f t="shared" si="799"/>
        <v>17</v>
      </c>
    </row>
    <row r="37809" spans="2:2">
      <c r="B37809">
        <f t="shared" si="799"/>
        <v>17</v>
      </c>
    </row>
    <row r="37810" spans="2:2">
      <c r="B37810">
        <f t="shared" si="799"/>
        <v>17</v>
      </c>
    </row>
    <row r="37811" spans="2:2">
      <c r="B37811">
        <f t="shared" si="799"/>
        <v>17</v>
      </c>
    </row>
    <row r="37812" spans="2:2">
      <c r="B37812">
        <f t="shared" si="799"/>
        <v>17</v>
      </c>
    </row>
    <row r="37813" spans="2:2">
      <c r="B37813">
        <f t="shared" si="799"/>
        <v>17</v>
      </c>
    </row>
    <row r="37814" spans="2:2">
      <c r="B37814">
        <f t="shared" si="799"/>
        <v>17</v>
      </c>
    </row>
    <row r="37815" spans="2:2">
      <c r="B37815">
        <f t="shared" si="799"/>
        <v>17</v>
      </c>
    </row>
    <row r="37816" spans="2:2">
      <c r="B37816">
        <f t="shared" si="799"/>
        <v>17</v>
      </c>
    </row>
    <row r="37817" spans="2:2">
      <c r="B37817">
        <f t="shared" si="799"/>
        <v>17</v>
      </c>
    </row>
    <row r="37818" spans="2:2">
      <c r="B37818">
        <f t="shared" si="799"/>
        <v>17</v>
      </c>
    </row>
    <row r="37819" spans="2:2">
      <c r="B37819">
        <f t="shared" si="799"/>
        <v>17</v>
      </c>
    </row>
    <row r="37820" spans="2:2">
      <c r="B37820">
        <f t="shared" si="799"/>
        <v>17</v>
      </c>
    </row>
    <row r="37821" spans="2:2">
      <c r="B37821">
        <f t="shared" si="799"/>
        <v>17</v>
      </c>
    </row>
    <row r="37822" spans="2:2">
      <c r="B37822">
        <f t="shared" si="799"/>
        <v>17</v>
      </c>
    </row>
    <row r="37823" spans="2:2">
      <c r="B37823">
        <f t="shared" si="799"/>
        <v>17</v>
      </c>
    </row>
    <row r="37824" spans="2:2">
      <c r="B37824">
        <f t="shared" si="799"/>
        <v>17</v>
      </c>
    </row>
    <row r="37825" spans="2:2">
      <c r="B37825">
        <f t="shared" si="799"/>
        <v>17</v>
      </c>
    </row>
    <row r="37826" spans="2:2">
      <c r="B37826">
        <f t="shared" si="799"/>
        <v>17</v>
      </c>
    </row>
    <row r="37827" spans="2:2">
      <c r="B37827">
        <f t="shared" si="799"/>
        <v>17</v>
      </c>
    </row>
    <row r="37828" spans="2:2">
      <c r="B37828">
        <f t="shared" si="799"/>
        <v>17</v>
      </c>
    </row>
    <row r="37829" spans="2:2">
      <c r="B37829">
        <f t="shared" ref="B37829:B37892" si="800">+IF(F37828=44085,B37828+1,B37828)</f>
        <v>17</v>
      </c>
    </row>
    <row r="37830" spans="2:2">
      <c r="B37830">
        <f t="shared" si="800"/>
        <v>17</v>
      </c>
    </row>
    <row r="37831" spans="2:2">
      <c r="B37831">
        <f t="shared" si="800"/>
        <v>17</v>
      </c>
    </row>
    <row r="37832" spans="2:2">
      <c r="B37832">
        <f t="shared" si="800"/>
        <v>17</v>
      </c>
    </row>
    <row r="37833" spans="2:2">
      <c r="B37833">
        <f t="shared" si="800"/>
        <v>17</v>
      </c>
    </row>
    <row r="37834" spans="2:2">
      <c r="B37834">
        <f t="shared" si="800"/>
        <v>17</v>
      </c>
    </row>
    <row r="37835" spans="2:2">
      <c r="B37835">
        <f t="shared" si="800"/>
        <v>17</v>
      </c>
    </row>
    <row r="37836" spans="2:2">
      <c r="B37836">
        <f t="shared" si="800"/>
        <v>17</v>
      </c>
    </row>
    <row r="37837" spans="2:2">
      <c r="B37837">
        <f t="shared" si="800"/>
        <v>17</v>
      </c>
    </row>
    <row r="37838" spans="2:2">
      <c r="B37838">
        <f t="shared" si="800"/>
        <v>17</v>
      </c>
    </row>
    <row r="37839" spans="2:2">
      <c r="B37839">
        <f t="shared" si="800"/>
        <v>17</v>
      </c>
    </row>
    <row r="37840" spans="2:2">
      <c r="B37840">
        <f t="shared" si="800"/>
        <v>17</v>
      </c>
    </row>
    <row r="37841" spans="2:2">
      <c r="B37841">
        <f t="shared" si="800"/>
        <v>17</v>
      </c>
    </row>
    <row r="37842" spans="2:2">
      <c r="B37842">
        <f t="shared" si="800"/>
        <v>17</v>
      </c>
    </row>
    <row r="37843" spans="2:2">
      <c r="B37843">
        <f t="shared" si="800"/>
        <v>17</v>
      </c>
    </row>
    <row r="37844" spans="2:2">
      <c r="B37844">
        <f t="shared" si="800"/>
        <v>17</v>
      </c>
    </row>
    <row r="37845" spans="2:2">
      <c r="B37845">
        <f t="shared" si="800"/>
        <v>17</v>
      </c>
    </row>
    <row r="37846" spans="2:2">
      <c r="B37846">
        <f t="shared" si="800"/>
        <v>17</v>
      </c>
    </row>
    <row r="37847" spans="2:2">
      <c r="B37847">
        <f t="shared" si="800"/>
        <v>17</v>
      </c>
    </row>
    <row r="37848" spans="2:2">
      <c r="B37848">
        <f t="shared" si="800"/>
        <v>17</v>
      </c>
    </row>
    <row r="37849" spans="2:2">
      <c r="B37849">
        <f t="shared" si="800"/>
        <v>17</v>
      </c>
    </row>
    <row r="37850" spans="2:2">
      <c r="B37850">
        <f t="shared" si="800"/>
        <v>17</v>
      </c>
    </row>
    <row r="37851" spans="2:2">
      <c r="B37851">
        <f t="shared" si="800"/>
        <v>17</v>
      </c>
    </row>
    <row r="37852" spans="2:2">
      <c r="B37852">
        <f t="shared" si="800"/>
        <v>17</v>
      </c>
    </row>
    <row r="37853" spans="2:2">
      <c r="B37853">
        <f t="shared" si="800"/>
        <v>17</v>
      </c>
    </row>
    <row r="37854" spans="2:2">
      <c r="B37854">
        <f t="shared" si="800"/>
        <v>17</v>
      </c>
    </row>
    <row r="37855" spans="2:2">
      <c r="B37855">
        <f t="shared" si="800"/>
        <v>17</v>
      </c>
    </row>
    <row r="37856" spans="2:2">
      <c r="B37856">
        <f t="shared" si="800"/>
        <v>17</v>
      </c>
    </row>
    <row r="37857" spans="2:2">
      <c r="B37857">
        <f t="shared" si="800"/>
        <v>17</v>
      </c>
    </row>
    <row r="37858" spans="2:2">
      <c r="B37858">
        <f t="shared" si="800"/>
        <v>17</v>
      </c>
    </row>
    <row r="37859" spans="2:2">
      <c r="B37859">
        <f t="shared" si="800"/>
        <v>17</v>
      </c>
    </row>
    <row r="37860" spans="2:2">
      <c r="B37860">
        <f t="shared" si="800"/>
        <v>17</v>
      </c>
    </row>
    <row r="37861" spans="2:2">
      <c r="B37861">
        <f t="shared" si="800"/>
        <v>17</v>
      </c>
    </row>
    <row r="37862" spans="2:2">
      <c r="B37862">
        <f t="shared" si="800"/>
        <v>17</v>
      </c>
    </row>
    <row r="37863" spans="2:2">
      <c r="B37863">
        <f t="shared" si="800"/>
        <v>17</v>
      </c>
    </row>
    <row r="37864" spans="2:2">
      <c r="B37864">
        <f t="shared" si="800"/>
        <v>17</v>
      </c>
    </row>
    <row r="37865" spans="2:2">
      <c r="B37865">
        <f t="shared" si="800"/>
        <v>17</v>
      </c>
    </row>
    <row r="37866" spans="2:2">
      <c r="B37866">
        <f t="shared" si="800"/>
        <v>17</v>
      </c>
    </row>
    <row r="37867" spans="2:2">
      <c r="B37867">
        <f t="shared" si="800"/>
        <v>17</v>
      </c>
    </row>
    <row r="37868" spans="2:2">
      <c r="B37868">
        <f t="shared" si="800"/>
        <v>17</v>
      </c>
    </row>
    <row r="37869" spans="2:2">
      <c r="B37869">
        <f t="shared" si="800"/>
        <v>17</v>
      </c>
    </row>
    <row r="37870" spans="2:2">
      <c r="B37870">
        <f t="shared" si="800"/>
        <v>17</v>
      </c>
    </row>
    <row r="37871" spans="2:2">
      <c r="B37871">
        <f t="shared" si="800"/>
        <v>17</v>
      </c>
    </row>
    <row r="37872" spans="2:2">
      <c r="B37872">
        <f t="shared" si="800"/>
        <v>17</v>
      </c>
    </row>
    <row r="37873" spans="2:2">
      <c r="B37873">
        <f t="shared" si="800"/>
        <v>17</v>
      </c>
    </row>
    <row r="37874" spans="2:2">
      <c r="B37874">
        <f t="shared" si="800"/>
        <v>17</v>
      </c>
    </row>
    <row r="37875" spans="2:2">
      <c r="B37875">
        <f t="shared" si="800"/>
        <v>17</v>
      </c>
    </row>
    <row r="37876" spans="2:2">
      <c r="B37876">
        <f t="shared" si="800"/>
        <v>17</v>
      </c>
    </row>
    <row r="37877" spans="2:2">
      <c r="B37877">
        <f t="shared" si="800"/>
        <v>17</v>
      </c>
    </row>
    <row r="37878" spans="2:2">
      <c r="B37878">
        <f t="shared" si="800"/>
        <v>17</v>
      </c>
    </row>
    <row r="37879" spans="2:2">
      <c r="B37879">
        <f t="shared" si="800"/>
        <v>17</v>
      </c>
    </row>
    <row r="37880" spans="2:2">
      <c r="B37880">
        <f t="shared" si="800"/>
        <v>17</v>
      </c>
    </row>
    <row r="37881" spans="2:2">
      <c r="B37881">
        <f t="shared" si="800"/>
        <v>17</v>
      </c>
    </row>
    <row r="37882" spans="2:2">
      <c r="B37882">
        <f t="shared" si="800"/>
        <v>17</v>
      </c>
    </row>
    <row r="37883" spans="2:2">
      <c r="B37883">
        <f t="shared" si="800"/>
        <v>17</v>
      </c>
    </row>
    <row r="37884" spans="2:2">
      <c r="B37884">
        <f t="shared" si="800"/>
        <v>17</v>
      </c>
    </row>
    <row r="37885" spans="2:2">
      <c r="B37885">
        <f t="shared" si="800"/>
        <v>17</v>
      </c>
    </row>
    <row r="37886" spans="2:2">
      <c r="B37886">
        <f t="shared" si="800"/>
        <v>17</v>
      </c>
    </row>
    <row r="37887" spans="2:2">
      <c r="B37887">
        <f t="shared" si="800"/>
        <v>17</v>
      </c>
    </row>
    <row r="37888" spans="2:2">
      <c r="B37888">
        <f t="shared" si="800"/>
        <v>17</v>
      </c>
    </row>
    <row r="37889" spans="2:2">
      <c r="B37889">
        <f t="shared" si="800"/>
        <v>17</v>
      </c>
    </row>
    <row r="37890" spans="2:2">
      <c r="B37890">
        <f t="shared" si="800"/>
        <v>17</v>
      </c>
    </row>
    <row r="37891" spans="2:2">
      <c r="B37891">
        <f t="shared" si="800"/>
        <v>17</v>
      </c>
    </row>
    <row r="37892" spans="2:2">
      <c r="B37892">
        <f t="shared" si="800"/>
        <v>17</v>
      </c>
    </row>
    <row r="37893" spans="2:2">
      <c r="B37893">
        <f t="shared" ref="B37893:B37956" si="801">+IF(F37892=44085,B37892+1,B37892)</f>
        <v>17</v>
      </c>
    </row>
    <row r="37894" spans="2:2">
      <c r="B37894">
        <f t="shared" si="801"/>
        <v>17</v>
      </c>
    </row>
    <row r="37895" spans="2:2">
      <c r="B37895">
        <f t="shared" si="801"/>
        <v>17</v>
      </c>
    </row>
    <row r="37896" spans="2:2">
      <c r="B37896">
        <f t="shared" si="801"/>
        <v>17</v>
      </c>
    </row>
    <row r="37897" spans="2:2">
      <c r="B37897">
        <f t="shared" si="801"/>
        <v>17</v>
      </c>
    </row>
    <row r="37898" spans="2:2">
      <c r="B37898">
        <f t="shared" si="801"/>
        <v>17</v>
      </c>
    </row>
    <row r="37899" spans="2:2">
      <c r="B37899">
        <f t="shared" si="801"/>
        <v>17</v>
      </c>
    </row>
    <row r="37900" spans="2:2">
      <c r="B37900">
        <f t="shared" si="801"/>
        <v>17</v>
      </c>
    </row>
    <row r="37901" spans="2:2">
      <c r="B37901">
        <f t="shared" si="801"/>
        <v>17</v>
      </c>
    </row>
    <row r="37902" spans="2:2">
      <c r="B37902">
        <f t="shared" si="801"/>
        <v>17</v>
      </c>
    </row>
    <row r="37903" spans="2:2">
      <c r="B37903">
        <f t="shared" si="801"/>
        <v>17</v>
      </c>
    </row>
    <row r="37904" spans="2:2">
      <c r="B37904">
        <f t="shared" si="801"/>
        <v>17</v>
      </c>
    </row>
    <row r="37905" spans="2:2">
      <c r="B37905">
        <f t="shared" si="801"/>
        <v>17</v>
      </c>
    </row>
    <row r="37906" spans="2:2">
      <c r="B37906">
        <f t="shared" si="801"/>
        <v>17</v>
      </c>
    </row>
    <row r="37907" spans="2:2">
      <c r="B37907">
        <f t="shared" si="801"/>
        <v>17</v>
      </c>
    </row>
    <row r="37908" spans="2:2">
      <c r="B37908">
        <f t="shared" si="801"/>
        <v>17</v>
      </c>
    </row>
    <row r="37909" spans="2:2">
      <c r="B37909">
        <f t="shared" si="801"/>
        <v>17</v>
      </c>
    </row>
    <row r="37910" spans="2:2">
      <c r="B37910">
        <f t="shared" si="801"/>
        <v>17</v>
      </c>
    </row>
    <row r="37911" spans="2:2">
      <c r="B37911">
        <f t="shared" si="801"/>
        <v>17</v>
      </c>
    </row>
    <row r="37912" spans="2:2">
      <c r="B37912">
        <f t="shared" si="801"/>
        <v>17</v>
      </c>
    </row>
    <row r="37913" spans="2:2">
      <c r="B37913">
        <f t="shared" si="801"/>
        <v>17</v>
      </c>
    </row>
    <row r="37914" spans="2:2">
      <c r="B37914">
        <f t="shared" si="801"/>
        <v>17</v>
      </c>
    </row>
    <row r="37915" spans="2:2">
      <c r="B37915">
        <f t="shared" si="801"/>
        <v>17</v>
      </c>
    </row>
    <row r="37916" spans="2:2">
      <c r="B37916">
        <f t="shared" si="801"/>
        <v>17</v>
      </c>
    </row>
    <row r="37917" spans="2:2">
      <c r="B37917">
        <f t="shared" si="801"/>
        <v>17</v>
      </c>
    </row>
    <row r="37918" spans="2:2">
      <c r="B37918">
        <f t="shared" si="801"/>
        <v>17</v>
      </c>
    </row>
    <row r="37919" spans="2:2">
      <c r="B37919">
        <f t="shared" si="801"/>
        <v>17</v>
      </c>
    </row>
    <row r="37920" spans="2:2">
      <c r="B37920">
        <f t="shared" si="801"/>
        <v>17</v>
      </c>
    </row>
    <row r="37921" spans="2:2">
      <c r="B37921">
        <f t="shared" si="801"/>
        <v>17</v>
      </c>
    </row>
    <row r="37922" spans="2:2">
      <c r="B37922">
        <f t="shared" si="801"/>
        <v>17</v>
      </c>
    </row>
    <row r="37923" spans="2:2">
      <c r="B37923">
        <f t="shared" si="801"/>
        <v>17</v>
      </c>
    </row>
    <row r="37924" spans="2:2">
      <c r="B37924">
        <f t="shared" si="801"/>
        <v>17</v>
      </c>
    </row>
    <row r="37925" spans="2:2">
      <c r="B37925">
        <f t="shared" si="801"/>
        <v>17</v>
      </c>
    </row>
    <row r="37926" spans="2:2">
      <c r="B37926">
        <f t="shared" si="801"/>
        <v>17</v>
      </c>
    </row>
    <row r="37927" spans="2:2">
      <c r="B37927">
        <f t="shared" si="801"/>
        <v>17</v>
      </c>
    </row>
    <row r="37928" spans="2:2">
      <c r="B37928">
        <f t="shared" si="801"/>
        <v>17</v>
      </c>
    </row>
    <row r="37929" spans="2:2">
      <c r="B37929">
        <f t="shared" si="801"/>
        <v>17</v>
      </c>
    </row>
    <row r="37930" spans="2:2">
      <c r="B37930">
        <f t="shared" si="801"/>
        <v>17</v>
      </c>
    </row>
    <row r="37931" spans="2:2">
      <c r="B37931">
        <f t="shared" si="801"/>
        <v>17</v>
      </c>
    </row>
    <row r="37932" spans="2:2">
      <c r="B37932">
        <f t="shared" si="801"/>
        <v>17</v>
      </c>
    </row>
    <row r="37933" spans="2:2">
      <c r="B37933">
        <f t="shared" si="801"/>
        <v>17</v>
      </c>
    </row>
    <row r="37934" spans="2:2">
      <c r="B37934">
        <f t="shared" si="801"/>
        <v>17</v>
      </c>
    </row>
    <row r="37935" spans="2:2">
      <c r="B37935">
        <f t="shared" si="801"/>
        <v>17</v>
      </c>
    </row>
    <row r="37936" spans="2:2">
      <c r="B37936">
        <f t="shared" si="801"/>
        <v>17</v>
      </c>
    </row>
    <row r="37937" spans="2:2">
      <c r="B37937">
        <f t="shared" si="801"/>
        <v>17</v>
      </c>
    </row>
    <row r="37938" spans="2:2">
      <c r="B37938">
        <f t="shared" si="801"/>
        <v>17</v>
      </c>
    </row>
    <row r="37939" spans="2:2">
      <c r="B37939">
        <f t="shared" si="801"/>
        <v>17</v>
      </c>
    </row>
    <row r="37940" spans="2:2">
      <c r="B37940">
        <f t="shared" si="801"/>
        <v>17</v>
      </c>
    </row>
    <row r="37941" spans="2:2">
      <c r="B37941">
        <f t="shared" si="801"/>
        <v>17</v>
      </c>
    </row>
    <row r="37942" spans="2:2">
      <c r="B37942">
        <f t="shared" si="801"/>
        <v>17</v>
      </c>
    </row>
    <row r="37943" spans="2:2">
      <c r="B37943">
        <f t="shared" si="801"/>
        <v>17</v>
      </c>
    </row>
    <row r="37944" spans="2:2">
      <c r="B37944">
        <f t="shared" si="801"/>
        <v>17</v>
      </c>
    </row>
    <row r="37945" spans="2:2">
      <c r="B37945">
        <f t="shared" si="801"/>
        <v>17</v>
      </c>
    </row>
    <row r="37946" spans="2:2">
      <c r="B37946">
        <f t="shared" si="801"/>
        <v>17</v>
      </c>
    </row>
    <row r="37947" spans="2:2">
      <c r="B37947">
        <f t="shared" si="801"/>
        <v>17</v>
      </c>
    </row>
    <row r="37948" spans="2:2">
      <c r="B37948">
        <f t="shared" si="801"/>
        <v>17</v>
      </c>
    </row>
    <row r="37949" spans="2:2">
      <c r="B37949">
        <f t="shared" si="801"/>
        <v>17</v>
      </c>
    </row>
    <row r="37950" spans="2:2">
      <c r="B37950">
        <f t="shared" si="801"/>
        <v>17</v>
      </c>
    </row>
    <row r="37951" spans="2:2">
      <c r="B37951">
        <f t="shared" si="801"/>
        <v>17</v>
      </c>
    </row>
    <row r="37952" spans="2:2">
      <c r="B37952">
        <f t="shared" si="801"/>
        <v>17</v>
      </c>
    </row>
    <row r="37953" spans="2:2">
      <c r="B37953">
        <f t="shared" si="801"/>
        <v>17</v>
      </c>
    </row>
    <row r="37954" spans="2:2">
      <c r="B37954">
        <f t="shared" si="801"/>
        <v>17</v>
      </c>
    </row>
    <row r="37955" spans="2:2">
      <c r="B37955">
        <f t="shared" si="801"/>
        <v>17</v>
      </c>
    </row>
    <row r="37956" spans="2:2">
      <c r="B37956">
        <f t="shared" si="801"/>
        <v>17</v>
      </c>
    </row>
    <row r="37957" spans="2:2">
      <c r="B37957">
        <f t="shared" ref="B37957:B38020" si="802">+IF(F37956=44085,B37956+1,B37956)</f>
        <v>17</v>
      </c>
    </row>
    <row r="37958" spans="2:2">
      <c r="B37958">
        <f t="shared" si="802"/>
        <v>17</v>
      </c>
    </row>
    <row r="37959" spans="2:2">
      <c r="B37959">
        <f t="shared" si="802"/>
        <v>17</v>
      </c>
    </row>
    <row r="37960" spans="2:2">
      <c r="B37960">
        <f t="shared" si="802"/>
        <v>17</v>
      </c>
    </row>
    <row r="37961" spans="2:2">
      <c r="B37961">
        <f t="shared" si="802"/>
        <v>17</v>
      </c>
    </row>
    <row r="37962" spans="2:2">
      <c r="B37962">
        <f t="shared" si="802"/>
        <v>17</v>
      </c>
    </row>
    <row r="37963" spans="2:2">
      <c r="B37963">
        <f t="shared" si="802"/>
        <v>17</v>
      </c>
    </row>
    <row r="37964" spans="2:2">
      <c r="B37964">
        <f t="shared" si="802"/>
        <v>17</v>
      </c>
    </row>
    <row r="37965" spans="2:2">
      <c r="B37965">
        <f t="shared" si="802"/>
        <v>17</v>
      </c>
    </row>
    <row r="37966" spans="2:2">
      <c r="B37966">
        <f t="shared" si="802"/>
        <v>17</v>
      </c>
    </row>
    <row r="37967" spans="2:2">
      <c r="B37967">
        <f t="shared" si="802"/>
        <v>17</v>
      </c>
    </row>
    <row r="37968" spans="2:2">
      <c r="B37968">
        <f t="shared" si="802"/>
        <v>17</v>
      </c>
    </row>
    <row r="37969" spans="2:2">
      <c r="B37969">
        <f t="shared" si="802"/>
        <v>17</v>
      </c>
    </row>
    <row r="37970" spans="2:2">
      <c r="B37970">
        <f t="shared" si="802"/>
        <v>17</v>
      </c>
    </row>
    <row r="37971" spans="2:2">
      <c r="B37971">
        <f t="shared" si="802"/>
        <v>17</v>
      </c>
    </row>
    <row r="37972" spans="2:2">
      <c r="B37972">
        <f t="shared" si="802"/>
        <v>17</v>
      </c>
    </row>
    <row r="37973" spans="2:2">
      <c r="B37973">
        <f t="shared" si="802"/>
        <v>17</v>
      </c>
    </row>
    <row r="37974" spans="2:2">
      <c r="B37974">
        <f t="shared" si="802"/>
        <v>17</v>
      </c>
    </row>
    <row r="37975" spans="2:2">
      <c r="B37975">
        <f t="shared" si="802"/>
        <v>17</v>
      </c>
    </row>
    <row r="37976" spans="2:2">
      <c r="B37976">
        <f t="shared" si="802"/>
        <v>17</v>
      </c>
    </row>
    <row r="37977" spans="2:2">
      <c r="B37977">
        <f t="shared" si="802"/>
        <v>17</v>
      </c>
    </row>
    <row r="37978" spans="2:2">
      <c r="B37978">
        <f t="shared" si="802"/>
        <v>17</v>
      </c>
    </row>
    <row r="37979" spans="2:2">
      <c r="B37979">
        <f t="shared" si="802"/>
        <v>17</v>
      </c>
    </row>
    <row r="37980" spans="2:2">
      <c r="B37980">
        <f t="shared" si="802"/>
        <v>17</v>
      </c>
    </row>
    <row r="37981" spans="2:2">
      <c r="B37981">
        <f t="shared" si="802"/>
        <v>17</v>
      </c>
    </row>
    <row r="37982" spans="2:2">
      <c r="B37982">
        <f t="shared" si="802"/>
        <v>17</v>
      </c>
    </row>
    <row r="37983" spans="2:2">
      <c r="B37983">
        <f t="shared" si="802"/>
        <v>17</v>
      </c>
    </row>
    <row r="37984" spans="2:2">
      <c r="B37984">
        <f t="shared" si="802"/>
        <v>17</v>
      </c>
    </row>
    <row r="37985" spans="2:2">
      <c r="B37985">
        <f t="shared" si="802"/>
        <v>17</v>
      </c>
    </row>
    <row r="37986" spans="2:2">
      <c r="B37986">
        <f t="shared" si="802"/>
        <v>17</v>
      </c>
    </row>
    <row r="37987" spans="2:2">
      <c r="B37987">
        <f t="shared" si="802"/>
        <v>17</v>
      </c>
    </row>
    <row r="37988" spans="2:2">
      <c r="B37988">
        <f t="shared" si="802"/>
        <v>17</v>
      </c>
    </row>
    <row r="37989" spans="2:2">
      <c r="B37989">
        <f t="shared" si="802"/>
        <v>17</v>
      </c>
    </row>
    <row r="37990" spans="2:2">
      <c r="B37990">
        <f t="shared" si="802"/>
        <v>17</v>
      </c>
    </row>
    <row r="37991" spans="2:2">
      <c r="B37991">
        <f t="shared" si="802"/>
        <v>17</v>
      </c>
    </row>
    <row r="37992" spans="2:2">
      <c r="B37992">
        <f t="shared" si="802"/>
        <v>17</v>
      </c>
    </row>
    <row r="37993" spans="2:2">
      <c r="B37993">
        <f t="shared" si="802"/>
        <v>17</v>
      </c>
    </row>
    <row r="37994" spans="2:2">
      <c r="B37994">
        <f t="shared" si="802"/>
        <v>17</v>
      </c>
    </row>
    <row r="37995" spans="2:2">
      <c r="B37995">
        <f t="shared" si="802"/>
        <v>17</v>
      </c>
    </row>
    <row r="37996" spans="2:2">
      <c r="B37996">
        <f t="shared" si="802"/>
        <v>17</v>
      </c>
    </row>
    <row r="37997" spans="2:2">
      <c r="B37997">
        <f t="shared" si="802"/>
        <v>17</v>
      </c>
    </row>
    <row r="37998" spans="2:2">
      <c r="B37998">
        <f t="shared" si="802"/>
        <v>17</v>
      </c>
    </row>
    <row r="37999" spans="2:2">
      <c r="B37999">
        <f t="shared" si="802"/>
        <v>17</v>
      </c>
    </row>
    <row r="38000" spans="2:2">
      <c r="B38000">
        <f t="shared" si="802"/>
        <v>17</v>
      </c>
    </row>
    <row r="38001" spans="2:2">
      <c r="B38001">
        <f t="shared" si="802"/>
        <v>17</v>
      </c>
    </row>
    <row r="38002" spans="2:2">
      <c r="B38002">
        <f t="shared" si="802"/>
        <v>17</v>
      </c>
    </row>
    <row r="38003" spans="2:2">
      <c r="B38003">
        <f t="shared" si="802"/>
        <v>17</v>
      </c>
    </row>
    <row r="38004" spans="2:2">
      <c r="B38004">
        <f t="shared" si="802"/>
        <v>17</v>
      </c>
    </row>
    <row r="38005" spans="2:2">
      <c r="B38005">
        <f t="shared" si="802"/>
        <v>17</v>
      </c>
    </row>
    <row r="38006" spans="2:2">
      <c r="B38006">
        <f t="shared" si="802"/>
        <v>17</v>
      </c>
    </row>
    <row r="38007" spans="2:2">
      <c r="B38007">
        <f t="shared" si="802"/>
        <v>17</v>
      </c>
    </row>
    <row r="38008" spans="2:2">
      <c r="B38008">
        <f t="shared" si="802"/>
        <v>17</v>
      </c>
    </row>
    <row r="38009" spans="2:2">
      <c r="B38009">
        <f t="shared" si="802"/>
        <v>17</v>
      </c>
    </row>
    <row r="38010" spans="2:2">
      <c r="B38010">
        <f t="shared" si="802"/>
        <v>17</v>
      </c>
    </row>
    <row r="38011" spans="2:2">
      <c r="B38011">
        <f t="shared" si="802"/>
        <v>17</v>
      </c>
    </row>
    <row r="38012" spans="2:2">
      <c r="B38012">
        <f t="shared" si="802"/>
        <v>17</v>
      </c>
    </row>
    <row r="38013" spans="2:2">
      <c r="B38013">
        <f t="shared" si="802"/>
        <v>17</v>
      </c>
    </row>
    <row r="38014" spans="2:2">
      <c r="B38014">
        <f t="shared" si="802"/>
        <v>17</v>
      </c>
    </row>
    <row r="38015" spans="2:2">
      <c r="B38015">
        <f t="shared" si="802"/>
        <v>17</v>
      </c>
    </row>
    <row r="38016" spans="2:2">
      <c r="B38016">
        <f t="shared" si="802"/>
        <v>17</v>
      </c>
    </row>
    <row r="38017" spans="2:2">
      <c r="B38017">
        <f t="shared" si="802"/>
        <v>17</v>
      </c>
    </row>
    <row r="38018" spans="2:2">
      <c r="B38018">
        <f t="shared" si="802"/>
        <v>17</v>
      </c>
    </row>
    <row r="38019" spans="2:2">
      <c r="B38019">
        <f t="shared" si="802"/>
        <v>17</v>
      </c>
    </row>
    <row r="38020" spans="2:2">
      <c r="B38020">
        <f t="shared" si="802"/>
        <v>17</v>
      </c>
    </row>
    <row r="38021" spans="2:2">
      <c r="B38021">
        <f t="shared" ref="B38021:B38084" si="803">+IF(F38020=44085,B38020+1,B38020)</f>
        <v>17</v>
      </c>
    </row>
    <row r="38022" spans="2:2">
      <c r="B38022">
        <f t="shared" si="803"/>
        <v>17</v>
      </c>
    </row>
    <row r="38023" spans="2:2">
      <c r="B38023">
        <f t="shared" si="803"/>
        <v>17</v>
      </c>
    </row>
    <row r="38024" spans="2:2">
      <c r="B38024">
        <f t="shared" si="803"/>
        <v>17</v>
      </c>
    </row>
    <row r="38025" spans="2:2">
      <c r="B38025">
        <f t="shared" si="803"/>
        <v>17</v>
      </c>
    </row>
    <row r="38026" spans="2:2">
      <c r="B38026">
        <f t="shared" si="803"/>
        <v>17</v>
      </c>
    </row>
    <row r="38027" spans="2:2">
      <c r="B38027">
        <f t="shared" si="803"/>
        <v>17</v>
      </c>
    </row>
    <row r="38028" spans="2:2">
      <c r="B38028">
        <f t="shared" si="803"/>
        <v>17</v>
      </c>
    </row>
    <row r="38029" spans="2:2">
      <c r="B38029">
        <f t="shared" si="803"/>
        <v>17</v>
      </c>
    </row>
    <row r="38030" spans="2:2">
      <c r="B38030">
        <f t="shared" si="803"/>
        <v>17</v>
      </c>
    </row>
    <row r="38031" spans="2:2">
      <c r="B38031">
        <f t="shared" si="803"/>
        <v>17</v>
      </c>
    </row>
    <row r="38032" spans="2:2">
      <c r="B38032">
        <f t="shared" si="803"/>
        <v>17</v>
      </c>
    </row>
    <row r="38033" spans="2:2">
      <c r="B38033">
        <f t="shared" si="803"/>
        <v>17</v>
      </c>
    </row>
    <row r="38034" spans="2:2">
      <c r="B38034">
        <f t="shared" si="803"/>
        <v>17</v>
      </c>
    </row>
    <row r="38035" spans="2:2">
      <c r="B38035">
        <f t="shared" si="803"/>
        <v>17</v>
      </c>
    </row>
    <row r="38036" spans="2:2">
      <c r="B38036">
        <f t="shared" si="803"/>
        <v>17</v>
      </c>
    </row>
    <row r="38037" spans="2:2">
      <c r="B38037">
        <f t="shared" si="803"/>
        <v>17</v>
      </c>
    </row>
    <row r="38038" spans="2:2">
      <c r="B38038">
        <f t="shared" si="803"/>
        <v>17</v>
      </c>
    </row>
    <row r="38039" spans="2:2">
      <c r="B38039">
        <f t="shared" si="803"/>
        <v>17</v>
      </c>
    </row>
    <row r="38040" spans="2:2">
      <c r="B38040">
        <f t="shared" si="803"/>
        <v>17</v>
      </c>
    </row>
    <row r="38041" spans="2:2">
      <c r="B38041">
        <f t="shared" si="803"/>
        <v>17</v>
      </c>
    </row>
    <row r="38042" spans="2:2">
      <c r="B38042">
        <f t="shared" si="803"/>
        <v>17</v>
      </c>
    </row>
    <row r="38043" spans="2:2">
      <c r="B38043">
        <f t="shared" si="803"/>
        <v>17</v>
      </c>
    </row>
    <row r="38044" spans="2:2">
      <c r="B38044">
        <f t="shared" si="803"/>
        <v>17</v>
      </c>
    </row>
    <row r="38045" spans="2:2">
      <c r="B38045">
        <f t="shared" si="803"/>
        <v>17</v>
      </c>
    </row>
    <row r="38046" spans="2:2">
      <c r="B38046">
        <f t="shared" si="803"/>
        <v>17</v>
      </c>
    </row>
    <row r="38047" spans="2:2">
      <c r="B38047">
        <f t="shared" si="803"/>
        <v>17</v>
      </c>
    </row>
    <row r="38048" spans="2:2">
      <c r="B38048">
        <f t="shared" si="803"/>
        <v>17</v>
      </c>
    </row>
    <row r="38049" spans="2:2">
      <c r="B38049">
        <f t="shared" si="803"/>
        <v>17</v>
      </c>
    </row>
    <row r="38050" spans="2:2">
      <c r="B38050">
        <f t="shared" si="803"/>
        <v>17</v>
      </c>
    </row>
    <row r="38051" spans="2:2">
      <c r="B38051">
        <f t="shared" si="803"/>
        <v>17</v>
      </c>
    </row>
    <row r="38052" spans="2:2">
      <c r="B38052">
        <f t="shared" si="803"/>
        <v>17</v>
      </c>
    </row>
    <row r="38053" spans="2:2">
      <c r="B38053">
        <f t="shared" si="803"/>
        <v>17</v>
      </c>
    </row>
    <row r="38054" spans="2:2">
      <c r="B38054">
        <f t="shared" si="803"/>
        <v>17</v>
      </c>
    </row>
    <row r="38055" spans="2:2">
      <c r="B38055">
        <f t="shared" si="803"/>
        <v>17</v>
      </c>
    </row>
    <row r="38056" spans="2:2">
      <c r="B38056">
        <f t="shared" si="803"/>
        <v>17</v>
      </c>
    </row>
    <row r="38057" spans="2:2">
      <c r="B38057">
        <f t="shared" si="803"/>
        <v>17</v>
      </c>
    </row>
    <row r="38058" spans="2:2">
      <c r="B38058">
        <f t="shared" si="803"/>
        <v>17</v>
      </c>
    </row>
    <row r="38059" spans="2:2">
      <c r="B38059">
        <f t="shared" si="803"/>
        <v>17</v>
      </c>
    </row>
    <row r="38060" spans="2:2">
      <c r="B38060">
        <f t="shared" si="803"/>
        <v>17</v>
      </c>
    </row>
    <row r="38061" spans="2:2">
      <c r="B38061">
        <f t="shared" si="803"/>
        <v>17</v>
      </c>
    </row>
    <row r="38062" spans="2:2">
      <c r="B38062">
        <f t="shared" si="803"/>
        <v>17</v>
      </c>
    </row>
    <row r="38063" spans="2:2">
      <c r="B38063">
        <f t="shared" si="803"/>
        <v>17</v>
      </c>
    </row>
    <row r="38064" spans="2:2">
      <c r="B38064">
        <f t="shared" si="803"/>
        <v>17</v>
      </c>
    </row>
    <row r="38065" spans="2:2">
      <c r="B38065">
        <f t="shared" si="803"/>
        <v>17</v>
      </c>
    </row>
    <row r="38066" spans="2:2">
      <c r="B38066">
        <f t="shared" si="803"/>
        <v>17</v>
      </c>
    </row>
    <row r="38067" spans="2:2">
      <c r="B38067">
        <f t="shared" si="803"/>
        <v>17</v>
      </c>
    </row>
    <row r="38068" spans="2:2">
      <c r="B38068">
        <f t="shared" si="803"/>
        <v>17</v>
      </c>
    </row>
    <row r="38069" spans="2:2">
      <c r="B38069">
        <f t="shared" si="803"/>
        <v>17</v>
      </c>
    </row>
    <row r="38070" spans="2:2">
      <c r="B38070">
        <f t="shared" si="803"/>
        <v>17</v>
      </c>
    </row>
    <row r="38071" spans="2:2">
      <c r="B38071">
        <f t="shared" si="803"/>
        <v>17</v>
      </c>
    </row>
    <row r="38072" spans="2:2">
      <c r="B38072">
        <f t="shared" si="803"/>
        <v>17</v>
      </c>
    </row>
    <row r="38073" spans="2:2">
      <c r="B38073">
        <f t="shared" si="803"/>
        <v>17</v>
      </c>
    </row>
    <row r="38074" spans="2:2">
      <c r="B38074">
        <f t="shared" si="803"/>
        <v>17</v>
      </c>
    </row>
    <row r="38075" spans="2:2">
      <c r="B38075">
        <f t="shared" si="803"/>
        <v>17</v>
      </c>
    </row>
    <row r="38076" spans="2:2">
      <c r="B38076">
        <f t="shared" si="803"/>
        <v>17</v>
      </c>
    </row>
    <row r="38077" spans="2:2">
      <c r="B38077">
        <f t="shared" si="803"/>
        <v>17</v>
      </c>
    </row>
    <row r="38078" spans="2:2">
      <c r="B38078">
        <f t="shared" si="803"/>
        <v>17</v>
      </c>
    </row>
    <row r="38079" spans="2:2">
      <c r="B38079">
        <f t="shared" si="803"/>
        <v>17</v>
      </c>
    </row>
    <row r="38080" spans="2:2">
      <c r="B38080">
        <f t="shared" si="803"/>
        <v>17</v>
      </c>
    </row>
    <row r="38081" spans="2:2">
      <c r="B38081">
        <f t="shared" si="803"/>
        <v>17</v>
      </c>
    </row>
    <row r="38082" spans="2:2">
      <c r="B38082">
        <f t="shared" si="803"/>
        <v>17</v>
      </c>
    </row>
    <row r="38083" spans="2:2">
      <c r="B38083">
        <f t="shared" si="803"/>
        <v>17</v>
      </c>
    </row>
    <row r="38084" spans="2:2">
      <c r="B38084">
        <f t="shared" si="803"/>
        <v>17</v>
      </c>
    </row>
    <row r="38085" spans="2:2">
      <c r="B38085">
        <f t="shared" ref="B38085:B38148" si="804">+IF(F38084=44085,B38084+1,B38084)</f>
        <v>17</v>
      </c>
    </row>
    <row r="38086" spans="2:2">
      <c r="B38086">
        <f t="shared" si="804"/>
        <v>17</v>
      </c>
    </row>
    <row r="38087" spans="2:2">
      <c r="B38087">
        <f t="shared" si="804"/>
        <v>17</v>
      </c>
    </row>
    <row r="38088" spans="2:2">
      <c r="B38088">
        <f t="shared" si="804"/>
        <v>17</v>
      </c>
    </row>
    <row r="38089" spans="2:2">
      <c r="B38089">
        <f t="shared" si="804"/>
        <v>17</v>
      </c>
    </row>
    <row r="38090" spans="2:2">
      <c r="B38090">
        <f t="shared" si="804"/>
        <v>17</v>
      </c>
    </row>
    <row r="38091" spans="2:2">
      <c r="B38091">
        <f t="shared" si="804"/>
        <v>17</v>
      </c>
    </row>
    <row r="38092" spans="2:2">
      <c r="B38092">
        <f t="shared" si="804"/>
        <v>17</v>
      </c>
    </row>
    <row r="38093" spans="2:2">
      <c r="B38093">
        <f t="shared" si="804"/>
        <v>17</v>
      </c>
    </row>
    <row r="38094" spans="2:2">
      <c r="B38094">
        <f t="shared" si="804"/>
        <v>17</v>
      </c>
    </row>
    <row r="38095" spans="2:2">
      <c r="B38095">
        <f t="shared" si="804"/>
        <v>17</v>
      </c>
    </row>
    <row r="38096" spans="2:2">
      <c r="B38096">
        <f t="shared" si="804"/>
        <v>17</v>
      </c>
    </row>
    <row r="38097" spans="2:2">
      <c r="B38097">
        <f t="shared" si="804"/>
        <v>17</v>
      </c>
    </row>
    <row r="38098" spans="2:2">
      <c r="B38098">
        <f t="shared" si="804"/>
        <v>17</v>
      </c>
    </row>
    <row r="38099" spans="2:2">
      <c r="B38099">
        <f t="shared" si="804"/>
        <v>17</v>
      </c>
    </row>
    <row r="38100" spans="2:2">
      <c r="B38100">
        <f t="shared" si="804"/>
        <v>17</v>
      </c>
    </row>
    <row r="38101" spans="2:2">
      <c r="B38101">
        <f t="shared" si="804"/>
        <v>17</v>
      </c>
    </row>
    <row r="38102" spans="2:2">
      <c r="B38102">
        <f t="shared" si="804"/>
        <v>17</v>
      </c>
    </row>
    <row r="38103" spans="2:2">
      <c r="B38103">
        <f t="shared" si="804"/>
        <v>17</v>
      </c>
    </row>
    <row r="38104" spans="2:2">
      <c r="B38104">
        <f t="shared" si="804"/>
        <v>17</v>
      </c>
    </row>
    <row r="38105" spans="2:2">
      <c r="B38105">
        <f t="shared" si="804"/>
        <v>17</v>
      </c>
    </row>
    <row r="38106" spans="2:2">
      <c r="B38106">
        <f t="shared" si="804"/>
        <v>17</v>
      </c>
    </row>
    <row r="38107" spans="2:2">
      <c r="B38107">
        <f t="shared" si="804"/>
        <v>17</v>
      </c>
    </row>
    <row r="38108" spans="2:2">
      <c r="B38108">
        <f t="shared" si="804"/>
        <v>17</v>
      </c>
    </row>
    <row r="38109" spans="2:2">
      <c r="B38109">
        <f t="shared" si="804"/>
        <v>17</v>
      </c>
    </row>
    <row r="38110" spans="2:2">
      <c r="B38110">
        <f t="shared" si="804"/>
        <v>17</v>
      </c>
    </row>
    <row r="38111" spans="2:2">
      <c r="B38111">
        <f t="shared" si="804"/>
        <v>17</v>
      </c>
    </row>
    <row r="38112" spans="2:2">
      <c r="B38112">
        <f t="shared" si="804"/>
        <v>17</v>
      </c>
    </row>
    <row r="38113" spans="2:2">
      <c r="B38113">
        <f t="shared" si="804"/>
        <v>17</v>
      </c>
    </row>
    <row r="38114" spans="2:2">
      <c r="B38114">
        <f t="shared" si="804"/>
        <v>17</v>
      </c>
    </row>
    <row r="38115" spans="2:2">
      <c r="B38115">
        <f t="shared" si="804"/>
        <v>17</v>
      </c>
    </row>
    <row r="38116" spans="2:2">
      <c r="B38116">
        <f t="shared" si="804"/>
        <v>17</v>
      </c>
    </row>
    <row r="38117" spans="2:2">
      <c r="B38117">
        <f t="shared" si="804"/>
        <v>17</v>
      </c>
    </row>
    <row r="38118" spans="2:2">
      <c r="B38118">
        <f t="shared" si="804"/>
        <v>17</v>
      </c>
    </row>
    <row r="38119" spans="2:2">
      <c r="B38119">
        <f t="shared" si="804"/>
        <v>17</v>
      </c>
    </row>
    <row r="38120" spans="2:2">
      <c r="B38120">
        <f t="shared" si="804"/>
        <v>17</v>
      </c>
    </row>
    <row r="38121" spans="2:2">
      <c r="B38121">
        <f t="shared" si="804"/>
        <v>17</v>
      </c>
    </row>
    <row r="38122" spans="2:2">
      <c r="B38122">
        <f t="shared" si="804"/>
        <v>17</v>
      </c>
    </row>
    <row r="38123" spans="2:2">
      <c r="B38123">
        <f t="shared" si="804"/>
        <v>17</v>
      </c>
    </row>
    <row r="38124" spans="2:2">
      <c r="B38124">
        <f t="shared" si="804"/>
        <v>17</v>
      </c>
    </row>
    <row r="38125" spans="2:2">
      <c r="B38125">
        <f t="shared" si="804"/>
        <v>17</v>
      </c>
    </row>
    <row r="38126" spans="2:2">
      <c r="B38126">
        <f t="shared" si="804"/>
        <v>17</v>
      </c>
    </row>
    <row r="38127" spans="2:2">
      <c r="B38127">
        <f t="shared" si="804"/>
        <v>17</v>
      </c>
    </row>
    <row r="38128" spans="2:2">
      <c r="B38128">
        <f t="shared" si="804"/>
        <v>17</v>
      </c>
    </row>
    <row r="38129" spans="2:2">
      <c r="B38129">
        <f t="shared" si="804"/>
        <v>17</v>
      </c>
    </row>
    <row r="38130" spans="2:2">
      <c r="B38130">
        <f t="shared" si="804"/>
        <v>17</v>
      </c>
    </row>
    <row r="38131" spans="2:2">
      <c r="B38131">
        <f t="shared" si="804"/>
        <v>17</v>
      </c>
    </row>
    <row r="38132" spans="2:2">
      <c r="B38132">
        <f t="shared" si="804"/>
        <v>17</v>
      </c>
    </row>
    <row r="38133" spans="2:2">
      <c r="B38133">
        <f t="shared" si="804"/>
        <v>17</v>
      </c>
    </row>
    <row r="38134" spans="2:2">
      <c r="B38134">
        <f t="shared" si="804"/>
        <v>17</v>
      </c>
    </row>
    <row r="38135" spans="2:2">
      <c r="B38135">
        <f t="shared" si="804"/>
        <v>17</v>
      </c>
    </row>
    <row r="38136" spans="2:2">
      <c r="B38136">
        <f t="shared" si="804"/>
        <v>17</v>
      </c>
    </row>
    <row r="38137" spans="2:2">
      <c r="B38137">
        <f t="shared" si="804"/>
        <v>17</v>
      </c>
    </row>
    <row r="38138" spans="2:2">
      <c r="B38138">
        <f t="shared" si="804"/>
        <v>17</v>
      </c>
    </row>
    <row r="38139" spans="2:2">
      <c r="B38139">
        <f t="shared" si="804"/>
        <v>17</v>
      </c>
    </row>
    <row r="38140" spans="2:2">
      <c r="B38140">
        <f t="shared" si="804"/>
        <v>17</v>
      </c>
    </row>
    <row r="38141" spans="2:2">
      <c r="B38141">
        <f t="shared" si="804"/>
        <v>17</v>
      </c>
    </row>
    <row r="38142" spans="2:2">
      <c r="B38142">
        <f t="shared" si="804"/>
        <v>17</v>
      </c>
    </row>
    <row r="38143" spans="2:2">
      <c r="B38143">
        <f t="shared" si="804"/>
        <v>17</v>
      </c>
    </row>
    <row r="38144" spans="2:2">
      <c r="B38144">
        <f t="shared" si="804"/>
        <v>17</v>
      </c>
    </row>
    <row r="38145" spans="2:2">
      <c r="B38145">
        <f t="shared" si="804"/>
        <v>17</v>
      </c>
    </row>
    <row r="38146" spans="2:2">
      <c r="B38146">
        <f t="shared" si="804"/>
        <v>17</v>
      </c>
    </row>
    <row r="38147" spans="2:2">
      <c r="B38147">
        <f t="shared" si="804"/>
        <v>17</v>
      </c>
    </row>
    <row r="38148" spans="2:2">
      <c r="B38148">
        <f t="shared" si="804"/>
        <v>17</v>
      </c>
    </row>
    <row r="38149" spans="2:2">
      <c r="B38149">
        <f t="shared" ref="B38149:B38212" si="805">+IF(F38148=44085,B38148+1,B38148)</f>
        <v>17</v>
      </c>
    </row>
    <row r="38150" spans="2:2">
      <c r="B38150">
        <f t="shared" si="805"/>
        <v>17</v>
      </c>
    </row>
    <row r="38151" spans="2:2">
      <c r="B38151">
        <f t="shared" si="805"/>
        <v>17</v>
      </c>
    </row>
    <row r="38152" spans="2:2">
      <c r="B38152">
        <f t="shared" si="805"/>
        <v>17</v>
      </c>
    </row>
    <row r="38153" spans="2:2">
      <c r="B38153">
        <f t="shared" si="805"/>
        <v>17</v>
      </c>
    </row>
    <row r="38154" spans="2:2">
      <c r="B38154">
        <f t="shared" si="805"/>
        <v>17</v>
      </c>
    </row>
    <row r="38155" spans="2:2">
      <c r="B38155">
        <f t="shared" si="805"/>
        <v>17</v>
      </c>
    </row>
    <row r="38156" spans="2:2">
      <c r="B38156">
        <f t="shared" si="805"/>
        <v>17</v>
      </c>
    </row>
    <row r="38157" spans="2:2">
      <c r="B38157">
        <f t="shared" si="805"/>
        <v>17</v>
      </c>
    </row>
    <row r="38158" spans="2:2">
      <c r="B38158">
        <f t="shared" si="805"/>
        <v>17</v>
      </c>
    </row>
    <row r="38159" spans="2:2">
      <c r="B38159">
        <f t="shared" si="805"/>
        <v>17</v>
      </c>
    </row>
    <row r="38160" spans="2:2">
      <c r="B38160">
        <f t="shared" si="805"/>
        <v>17</v>
      </c>
    </row>
    <row r="38161" spans="2:2">
      <c r="B38161">
        <f t="shared" si="805"/>
        <v>17</v>
      </c>
    </row>
    <row r="38162" spans="2:2">
      <c r="B38162">
        <f t="shared" si="805"/>
        <v>17</v>
      </c>
    </row>
    <row r="38163" spans="2:2">
      <c r="B38163">
        <f t="shared" si="805"/>
        <v>17</v>
      </c>
    </row>
    <row r="38164" spans="2:2">
      <c r="B38164">
        <f t="shared" si="805"/>
        <v>17</v>
      </c>
    </row>
    <row r="38165" spans="2:2">
      <c r="B38165">
        <f t="shared" si="805"/>
        <v>17</v>
      </c>
    </row>
    <row r="38166" spans="2:2">
      <c r="B38166">
        <f t="shared" si="805"/>
        <v>17</v>
      </c>
    </row>
    <row r="38167" spans="2:2">
      <c r="B38167">
        <f t="shared" si="805"/>
        <v>17</v>
      </c>
    </row>
    <row r="38168" spans="2:2">
      <c r="B38168">
        <f t="shared" si="805"/>
        <v>17</v>
      </c>
    </row>
    <row r="38169" spans="2:2">
      <c r="B38169">
        <f t="shared" si="805"/>
        <v>17</v>
      </c>
    </row>
    <row r="38170" spans="2:2">
      <c r="B38170">
        <f t="shared" si="805"/>
        <v>17</v>
      </c>
    </row>
    <row r="38171" spans="2:2">
      <c r="B38171">
        <f t="shared" si="805"/>
        <v>17</v>
      </c>
    </row>
    <row r="38172" spans="2:2">
      <c r="B38172">
        <f t="shared" si="805"/>
        <v>17</v>
      </c>
    </row>
    <row r="38173" spans="2:2">
      <c r="B38173">
        <f t="shared" si="805"/>
        <v>17</v>
      </c>
    </row>
    <row r="38174" spans="2:2">
      <c r="B38174">
        <f t="shared" si="805"/>
        <v>17</v>
      </c>
    </row>
    <row r="38175" spans="2:2">
      <c r="B38175">
        <f t="shared" si="805"/>
        <v>17</v>
      </c>
    </row>
    <row r="38176" spans="2:2">
      <c r="B38176">
        <f t="shared" si="805"/>
        <v>17</v>
      </c>
    </row>
    <row r="38177" spans="2:2">
      <c r="B38177">
        <f t="shared" si="805"/>
        <v>17</v>
      </c>
    </row>
    <row r="38178" spans="2:2">
      <c r="B38178">
        <f t="shared" si="805"/>
        <v>17</v>
      </c>
    </row>
    <row r="38179" spans="2:2">
      <c r="B38179">
        <f t="shared" si="805"/>
        <v>17</v>
      </c>
    </row>
    <row r="38180" spans="2:2">
      <c r="B38180">
        <f t="shared" si="805"/>
        <v>17</v>
      </c>
    </row>
    <row r="38181" spans="2:2">
      <c r="B38181">
        <f t="shared" si="805"/>
        <v>17</v>
      </c>
    </row>
    <row r="38182" spans="2:2">
      <c r="B38182">
        <f t="shared" si="805"/>
        <v>17</v>
      </c>
    </row>
    <row r="38183" spans="2:2">
      <c r="B38183">
        <f t="shared" si="805"/>
        <v>17</v>
      </c>
    </row>
    <row r="38184" spans="2:2">
      <c r="B38184">
        <f t="shared" si="805"/>
        <v>17</v>
      </c>
    </row>
    <row r="38185" spans="2:2">
      <c r="B38185">
        <f t="shared" si="805"/>
        <v>17</v>
      </c>
    </row>
    <row r="38186" spans="2:2">
      <c r="B38186">
        <f t="shared" si="805"/>
        <v>17</v>
      </c>
    </row>
    <row r="38187" spans="2:2">
      <c r="B38187">
        <f t="shared" si="805"/>
        <v>17</v>
      </c>
    </row>
    <row r="38188" spans="2:2">
      <c r="B38188">
        <f t="shared" si="805"/>
        <v>17</v>
      </c>
    </row>
    <row r="38189" spans="2:2">
      <c r="B38189">
        <f t="shared" si="805"/>
        <v>17</v>
      </c>
    </row>
    <row r="38190" spans="2:2">
      <c r="B38190">
        <f t="shared" si="805"/>
        <v>17</v>
      </c>
    </row>
    <row r="38191" spans="2:2">
      <c r="B38191">
        <f t="shared" si="805"/>
        <v>17</v>
      </c>
    </row>
    <row r="38192" spans="2:2">
      <c r="B38192">
        <f t="shared" si="805"/>
        <v>17</v>
      </c>
    </row>
    <row r="38193" spans="2:2">
      <c r="B38193">
        <f t="shared" si="805"/>
        <v>17</v>
      </c>
    </row>
    <row r="38194" spans="2:2">
      <c r="B38194">
        <f t="shared" si="805"/>
        <v>17</v>
      </c>
    </row>
    <row r="38195" spans="2:2">
      <c r="B38195">
        <f t="shared" si="805"/>
        <v>17</v>
      </c>
    </row>
    <row r="38196" spans="2:2">
      <c r="B38196">
        <f t="shared" si="805"/>
        <v>17</v>
      </c>
    </row>
    <row r="38197" spans="2:2">
      <c r="B38197">
        <f t="shared" si="805"/>
        <v>17</v>
      </c>
    </row>
    <row r="38198" spans="2:2">
      <c r="B38198">
        <f t="shared" si="805"/>
        <v>17</v>
      </c>
    </row>
    <row r="38199" spans="2:2">
      <c r="B38199">
        <f t="shared" si="805"/>
        <v>17</v>
      </c>
    </row>
    <row r="38200" spans="2:2">
      <c r="B38200">
        <f t="shared" si="805"/>
        <v>17</v>
      </c>
    </row>
    <row r="38201" spans="2:2">
      <c r="B38201">
        <f t="shared" si="805"/>
        <v>17</v>
      </c>
    </row>
    <row r="38202" spans="2:2">
      <c r="B38202">
        <f t="shared" si="805"/>
        <v>17</v>
      </c>
    </row>
    <row r="38203" spans="2:2">
      <c r="B38203">
        <f t="shared" si="805"/>
        <v>17</v>
      </c>
    </row>
    <row r="38204" spans="2:2">
      <c r="B38204">
        <f t="shared" si="805"/>
        <v>17</v>
      </c>
    </row>
    <row r="38205" spans="2:2">
      <c r="B38205">
        <f t="shared" si="805"/>
        <v>17</v>
      </c>
    </row>
    <row r="38206" spans="2:2">
      <c r="B38206">
        <f t="shared" si="805"/>
        <v>17</v>
      </c>
    </row>
    <row r="38207" spans="2:2">
      <c r="B38207">
        <f t="shared" si="805"/>
        <v>17</v>
      </c>
    </row>
    <row r="38208" spans="2:2">
      <c r="B38208">
        <f t="shared" si="805"/>
        <v>17</v>
      </c>
    </row>
    <row r="38209" spans="2:2">
      <c r="B38209">
        <f t="shared" si="805"/>
        <v>17</v>
      </c>
    </row>
    <row r="38210" spans="2:2">
      <c r="B38210">
        <f t="shared" si="805"/>
        <v>17</v>
      </c>
    </row>
    <row r="38211" spans="2:2">
      <c r="B38211">
        <f t="shared" si="805"/>
        <v>17</v>
      </c>
    </row>
    <row r="38212" spans="2:2">
      <c r="B38212">
        <f t="shared" si="805"/>
        <v>17</v>
      </c>
    </row>
    <row r="38213" spans="2:2">
      <c r="B38213">
        <f t="shared" ref="B38213:B38276" si="806">+IF(F38212=44085,B38212+1,B38212)</f>
        <v>17</v>
      </c>
    </row>
    <row r="38214" spans="2:2">
      <c r="B38214">
        <f t="shared" si="806"/>
        <v>17</v>
      </c>
    </row>
    <row r="38215" spans="2:2">
      <c r="B38215">
        <f t="shared" si="806"/>
        <v>17</v>
      </c>
    </row>
    <row r="38216" spans="2:2">
      <c r="B38216">
        <f t="shared" si="806"/>
        <v>17</v>
      </c>
    </row>
    <row r="38217" spans="2:2">
      <c r="B38217">
        <f t="shared" si="806"/>
        <v>17</v>
      </c>
    </row>
    <row r="38218" spans="2:2">
      <c r="B38218">
        <f t="shared" si="806"/>
        <v>17</v>
      </c>
    </row>
    <row r="38219" spans="2:2">
      <c r="B38219">
        <f t="shared" si="806"/>
        <v>17</v>
      </c>
    </row>
    <row r="38220" spans="2:2">
      <c r="B38220">
        <f t="shared" si="806"/>
        <v>17</v>
      </c>
    </row>
    <row r="38221" spans="2:2">
      <c r="B38221">
        <f t="shared" si="806"/>
        <v>17</v>
      </c>
    </row>
    <row r="38222" spans="2:2">
      <c r="B38222">
        <f t="shared" si="806"/>
        <v>17</v>
      </c>
    </row>
    <row r="38223" spans="2:2">
      <c r="B38223">
        <f t="shared" si="806"/>
        <v>17</v>
      </c>
    </row>
    <row r="38224" spans="2:2">
      <c r="B38224">
        <f t="shared" si="806"/>
        <v>17</v>
      </c>
    </row>
    <row r="38225" spans="2:2">
      <c r="B38225">
        <f t="shared" si="806"/>
        <v>17</v>
      </c>
    </row>
    <row r="38226" spans="2:2">
      <c r="B38226">
        <f t="shared" si="806"/>
        <v>17</v>
      </c>
    </row>
    <row r="38227" spans="2:2">
      <c r="B38227">
        <f t="shared" si="806"/>
        <v>17</v>
      </c>
    </row>
    <row r="38228" spans="2:2">
      <c r="B38228">
        <f t="shared" si="806"/>
        <v>17</v>
      </c>
    </row>
    <row r="38229" spans="2:2">
      <c r="B38229">
        <f t="shared" si="806"/>
        <v>17</v>
      </c>
    </row>
    <row r="38230" spans="2:2">
      <c r="B38230">
        <f t="shared" si="806"/>
        <v>17</v>
      </c>
    </row>
    <row r="38231" spans="2:2">
      <c r="B38231">
        <f t="shared" si="806"/>
        <v>17</v>
      </c>
    </row>
    <row r="38232" spans="2:2">
      <c r="B38232">
        <f t="shared" si="806"/>
        <v>17</v>
      </c>
    </row>
    <row r="38233" spans="2:2">
      <c r="B38233">
        <f t="shared" si="806"/>
        <v>17</v>
      </c>
    </row>
    <row r="38234" spans="2:2">
      <c r="B38234">
        <f t="shared" si="806"/>
        <v>17</v>
      </c>
    </row>
    <row r="38235" spans="2:2">
      <c r="B38235">
        <f t="shared" si="806"/>
        <v>17</v>
      </c>
    </row>
    <row r="38236" spans="2:2">
      <c r="B38236">
        <f t="shared" si="806"/>
        <v>17</v>
      </c>
    </row>
    <row r="38237" spans="2:2">
      <c r="B38237">
        <f t="shared" si="806"/>
        <v>17</v>
      </c>
    </row>
    <row r="38238" spans="2:2">
      <c r="B38238">
        <f t="shared" si="806"/>
        <v>17</v>
      </c>
    </row>
    <row r="38239" spans="2:2">
      <c r="B38239">
        <f t="shared" si="806"/>
        <v>17</v>
      </c>
    </row>
    <row r="38240" spans="2:2">
      <c r="B38240">
        <f t="shared" si="806"/>
        <v>17</v>
      </c>
    </row>
    <row r="38241" spans="2:2">
      <c r="B38241">
        <f t="shared" si="806"/>
        <v>17</v>
      </c>
    </row>
    <row r="38242" spans="2:2">
      <c r="B38242">
        <f t="shared" si="806"/>
        <v>17</v>
      </c>
    </row>
    <row r="38243" spans="2:2">
      <c r="B38243">
        <f t="shared" si="806"/>
        <v>17</v>
      </c>
    </row>
    <row r="38244" spans="2:2">
      <c r="B38244">
        <f t="shared" si="806"/>
        <v>17</v>
      </c>
    </row>
    <row r="38245" spans="2:2">
      <c r="B38245">
        <f t="shared" si="806"/>
        <v>17</v>
      </c>
    </row>
    <row r="38246" spans="2:2">
      <c r="B38246">
        <f t="shared" si="806"/>
        <v>17</v>
      </c>
    </row>
    <row r="38247" spans="2:2">
      <c r="B38247">
        <f t="shared" si="806"/>
        <v>17</v>
      </c>
    </row>
    <row r="38248" spans="2:2">
      <c r="B38248">
        <f t="shared" si="806"/>
        <v>17</v>
      </c>
    </row>
    <row r="38249" spans="2:2">
      <c r="B38249">
        <f t="shared" si="806"/>
        <v>17</v>
      </c>
    </row>
    <row r="38250" spans="2:2">
      <c r="B38250">
        <f t="shared" si="806"/>
        <v>17</v>
      </c>
    </row>
    <row r="38251" spans="2:2">
      <c r="B38251">
        <f t="shared" si="806"/>
        <v>17</v>
      </c>
    </row>
    <row r="38252" spans="2:2">
      <c r="B38252">
        <f t="shared" si="806"/>
        <v>17</v>
      </c>
    </row>
    <row r="38253" spans="2:2">
      <c r="B38253">
        <f t="shared" si="806"/>
        <v>17</v>
      </c>
    </row>
    <row r="38254" spans="2:2">
      <c r="B38254">
        <f t="shared" si="806"/>
        <v>17</v>
      </c>
    </row>
    <row r="38255" spans="2:2">
      <c r="B38255">
        <f t="shared" si="806"/>
        <v>17</v>
      </c>
    </row>
    <row r="38256" spans="2:2">
      <c r="B38256">
        <f t="shared" si="806"/>
        <v>17</v>
      </c>
    </row>
    <row r="38257" spans="2:2">
      <c r="B38257">
        <f t="shared" si="806"/>
        <v>17</v>
      </c>
    </row>
    <row r="38258" spans="2:2">
      <c r="B38258">
        <f t="shared" si="806"/>
        <v>17</v>
      </c>
    </row>
    <row r="38259" spans="2:2">
      <c r="B38259">
        <f t="shared" si="806"/>
        <v>17</v>
      </c>
    </row>
    <row r="38260" spans="2:2">
      <c r="B38260">
        <f t="shared" si="806"/>
        <v>17</v>
      </c>
    </row>
    <row r="38261" spans="2:2">
      <c r="B38261">
        <f t="shared" si="806"/>
        <v>17</v>
      </c>
    </row>
    <row r="38262" spans="2:2">
      <c r="B38262">
        <f t="shared" si="806"/>
        <v>17</v>
      </c>
    </row>
    <row r="38263" spans="2:2">
      <c r="B38263">
        <f t="shared" si="806"/>
        <v>17</v>
      </c>
    </row>
    <row r="38264" spans="2:2">
      <c r="B38264">
        <f t="shared" si="806"/>
        <v>17</v>
      </c>
    </row>
    <row r="38265" spans="2:2">
      <c r="B38265">
        <f t="shared" si="806"/>
        <v>17</v>
      </c>
    </row>
    <row r="38266" spans="2:2">
      <c r="B38266">
        <f t="shared" si="806"/>
        <v>17</v>
      </c>
    </row>
    <row r="38267" spans="2:2">
      <c r="B38267">
        <f t="shared" si="806"/>
        <v>17</v>
      </c>
    </row>
    <row r="38268" spans="2:2">
      <c r="B38268">
        <f t="shared" si="806"/>
        <v>17</v>
      </c>
    </row>
    <row r="38269" spans="2:2">
      <c r="B38269">
        <f t="shared" si="806"/>
        <v>17</v>
      </c>
    </row>
    <row r="38270" spans="2:2">
      <c r="B38270">
        <f t="shared" si="806"/>
        <v>17</v>
      </c>
    </row>
    <row r="38271" spans="2:2">
      <c r="B38271">
        <f t="shared" si="806"/>
        <v>17</v>
      </c>
    </row>
    <row r="38272" spans="2:2">
      <c r="B38272">
        <f t="shared" si="806"/>
        <v>17</v>
      </c>
    </row>
    <row r="38273" spans="2:2">
      <c r="B38273">
        <f t="shared" si="806"/>
        <v>17</v>
      </c>
    </row>
    <row r="38274" spans="2:2">
      <c r="B38274">
        <f t="shared" si="806"/>
        <v>17</v>
      </c>
    </row>
    <row r="38275" spans="2:2">
      <c r="B38275">
        <f t="shared" si="806"/>
        <v>17</v>
      </c>
    </row>
    <row r="38276" spans="2:2">
      <c r="B38276">
        <f t="shared" si="806"/>
        <v>17</v>
      </c>
    </row>
    <row r="38277" spans="2:2">
      <c r="B38277">
        <f t="shared" ref="B38277:B38340" si="807">+IF(F38276=44085,B38276+1,B38276)</f>
        <v>17</v>
      </c>
    </row>
    <row r="38278" spans="2:2">
      <c r="B38278">
        <f t="shared" si="807"/>
        <v>17</v>
      </c>
    </row>
    <row r="38279" spans="2:2">
      <c r="B38279">
        <f t="shared" si="807"/>
        <v>17</v>
      </c>
    </row>
    <row r="38280" spans="2:2">
      <c r="B38280">
        <f t="shared" si="807"/>
        <v>17</v>
      </c>
    </row>
    <row r="38281" spans="2:2">
      <c r="B38281">
        <f t="shared" si="807"/>
        <v>17</v>
      </c>
    </row>
    <row r="38282" spans="2:2">
      <c r="B38282">
        <f t="shared" si="807"/>
        <v>17</v>
      </c>
    </row>
    <row r="38283" spans="2:2">
      <c r="B38283">
        <f t="shared" si="807"/>
        <v>17</v>
      </c>
    </row>
    <row r="38284" spans="2:2">
      <c r="B38284">
        <f t="shared" si="807"/>
        <v>17</v>
      </c>
    </row>
    <row r="38285" spans="2:2">
      <c r="B38285">
        <f t="shared" si="807"/>
        <v>17</v>
      </c>
    </row>
    <row r="38286" spans="2:2">
      <c r="B38286">
        <f t="shared" si="807"/>
        <v>17</v>
      </c>
    </row>
    <row r="38287" spans="2:2">
      <c r="B38287">
        <f t="shared" si="807"/>
        <v>17</v>
      </c>
    </row>
    <row r="38288" spans="2:2">
      <c r="B38288">
        <f t="shared" si="807"/>
        <v>17</v>
      </c>
    </row>
    <row r="38289" spans="2:2">
      <c r="B38289">
        <f t="shared" si="807"/>
        <v>17</v>
      </c>
    </row>
    <row r="38290" spans="2:2">
      <c r="B38290">
        <f t="shared" si="807"/>
        <v>17</v>
      </c>
    </row>
    <row r="38291" spans="2:2">
      <c r="B38291">
        <f t="shared" si="807"/>
        <v>17</v>
      </c>
    </row>
    <row r="38292" spans="2:2">
      <c r="B38292">
        <f t="shared" si="807"/>
        <v>17</v>
      </c>
    </row>
    <row r="38293" spans="2:2">
      <c r="B38293">
        <f t="shared" si="807"/>
        <v>17</v>
      </c>
    </row>
    <row r="38294" spans="2:2">
      <c r="B38294">
        <f t="shared" si="807"/>
        <v>17</v>
      </c>
    </row>
    <row r="38295" spans="2:2">
      <c r="B38295">
        <f t="shared" si="807"/>
        <v>17</v>
      </c>
    </row>
    <row r="38296" spans="2:2">
      <c r="B38296">
        <f t="shared" si="807"/>
        <v>17</v>
      </c>
    </row>
    <row r="38297" spans="2:2">
      <c r="B38297">
        <f t="shared" si="807"/>
        <v>17</v>
      </c>
    </row>
    <row r="38298" spans="2:2">
      <c r="B38298">
        <f t="shared" si="807"/>
        <v>17</v>
      </c>
    </row>
    <row r="38299" spans="2:2">
      <c r="B38299">
        <f t="shared" si="807"/>
        <v>17</v>
      </c>
    </row>
    <row r="38300" spans="2:2">
      <c r="B38300">
        <f t="shared" si="807"/>
        <v>17</v>
      </c>
    </row>
    <row r="38301" spans="2:2">
      <c r="B38301">
        <f t="shared" si="807"/>
        <v>17</v>
      </c>
    </row>
    <row r="38302" spans="2:2">
      <c r="B38302">
        <f t="shared" si="807"/>
        <v>17</v>
      </c>
    </row>
    <row r="38303" spans="2:2">
      <c r="B38303">
        <f t="shared" si="807"/>
        <v>17</v>
      </c>
    </row>
    <row r="38304" spans="2:2">
      <c r="B38304">
        <f t="shared" si="807"/>
        <v>17</v>
      </c>
    </row>
    <row r="38305" spans="2:2">
      <c r="B38305">
        <f t="shared" si="807"/>
        <v>17</v>
      </c>
    </row>
    <row r="38306" spans="2:2">
      <c r="B38306">
        <f t="shared" si="807"/>
        <v>17</v>
      </c>
    </row>
    <row r="38307" spans="2:2">
      <c r="B38307">
        <f t="shared" si="807"/>
        <v>17</v>
      </c>
    </row>
    <row r="38308" spans="2:2">
      <c r="B38308">
        <f t="shared" si="807"/>
        <v>17</v>
      </c>
    </row>
    <row r="38309" spans="2:2">
      <c r="B38309">
        <f t="shared" si="807"/>
        <v>17</v>
      </c>
    </row>
    <row r="38310" spans="2:2">
      <c r="B38310">
        <f t="shared" si="807"/>
        <v>17</v>
      </c>
    </row>
    <row r="38311" spans="2:2">
      <c r="B38311">
        <f t="shared" si="807"/>
        <v>17</v>
      </c>
    </row>
    <row r="38312" spans="2:2">
      <c r="B38312">
        <f t="shared" si="807"/>
        <v>17</v>
      </c>
    </row>
    <row r="38313" spans="2:2">
      <c r="B38313">
        <f t="shared" si="807"/>
        <v>17</v>
      </c>
    </row>
    <row r="38314" spans="2:2">
      <c r="B38314">
        <f t="shared" si="807"/>
        <v>17</v>
      </c>
    </row>
    <row r="38315" spans="2:2">
      <c r="B38315">
        <f t="shared" si="807"/>
        <v>17</v>
      </c>
    </row>
    <row r="38316" spans="2:2">
      <c r="B38316">
        <f t="shared" si="807"/>
        <v>17</v>
      </c>
    </row>
    <row r="38317" spans="2:2">
      <c r="B38317">
        <f t="shared" si="807"/>
        <v>17</v>
      </c>
    </row>
    <row r="38318" spans="2:2">
      <c r="B38318">
        <f t="shared" si="807"/>
        <v>17</v>
      </c>
    </row>
    <row r="38319" spans="2:2">
      <c r="B38319">
        <f t="shared" si="807"/>
        <v>17</v>
      </c>
    </row>
    <row r="38320" spans="2:2">
      <c r="B38320">
        <f t="shared" si="807"/>
        <v>17</v>
      </c>
    </row>
    <row r="38321" spans="2:2">
      <c r="B38321">
        <f t="shared" si="807"/>
        <v>17</v>
      </c>
    </row>
    <row r="38322" spans="2:2">
      <c r="B38322">
        <f t="shared" si="807"/>
        <v>17</v>
      </c>
    </row>
    <row r="38323" spans="2:2">
      <c r="B38323">
        <f t="shared" si="807"/>
        <v>17</v>
      </c>
    </row>
    <row r="38324" spans="2:2">
      <c r="B38324">
        <f t="shared" si="807"/>
        <v>17</v>
      </c>
    </row>
    <row r="38325" spans="2:2">
      <c r="B38325">
        <f t="shared" si="807"/>
        <v>17</v>
      </c>
    </row>
    <row r="38326" spans="2:2">
      <c r="B38326">
        <f t="shared" si="807"/>
        <v>17</v>
      </c>
    </row>
    <row r="38327" spans="2:2">
      <c r="B38327">
        <f t="shared" si="807"/>
        <v>17</v>
      </c>
    </row>
    <row r="38328" spans="2:2">
      <c r="B38328">
        <f t="shared" si="807"/>
        <v>17</v>
      </c>
    </row>
    <row r="38329" spans="2:2">
      <c r="B38329">
        <f t="shared" si="807"/>
        <v>17</v>
      </c>
    </row>
    <row r="38330" spans="2:2">
      <c r="B38330">
        <f t="shared" si="807"/>
        <v>17</v>
      </c>
    </row>
    <row r="38331" spans="2:2">
      <c r="B38331">
        <f t="shared" si="807"/>
        <v>17</v>
      </c>
    </row>
    <row r="38332" spans="2:2">
      <c r="B38332">
        <f t="shared" si="807"/>
        <v>17</v>
      </c>
    </row>
    <row r="38333" spans="2:2">
      <c r="B38333">
        <f t="shared" si="807"/>
        <v>17</v>
      </c>
    </row>
    <row r="38334" spans="2:2">
      <c r="B38334">
        <f t="shared" si="807"/>
        <v>17</v>
      </c>
    </row>
    <row r="38335" spans="2:2">
      <c r="B38335">
        <f t="shared" si="807"/>
        <v>17</v>
      </c>
    </row>
    <row r="38336" spans="2:2">
      <c r="B38336">
        <f t="shared" si="807"/>
        <v>17</v>
      </c>
    </row>
    <row r="38337" spans="2:2">
      <c r="B38337">
        <f t="shared" si="807"/>
        <v>17</v>
      </c>
    </row>
    <row r="38338" spans="2:2">
      <c r="B38338">
        <f t="shared" si="807"/>
        <v>17</v>
      </c>
    </row>
    <row r="38339" spans="2:2">
      <c r="B38339">
        <f t="shared" si="807"/>
        <v>17</v>
      </c>
    </row>
    <row r="38340" spans="2:2">
      <c r="B38340">
        <f t="shared" si="807"/>
        <v>17</v>
      </c>
    </row>
    <row r="38341" spans="2:2">
      <c r="B38341">
        <f t="shared" ref="B38341:B38404" si="808">+IF(F38340=44085,B38340+1,B38340)</f>
        <v>17</v>
      </c>
    </row>
    <row r="38342" spans="2:2">
      <c r="B38342">
        <f t="shared" si="808"/>
        <v>17</v>
      </c>
    </row>
    <row r="38343" spans="2:2">
      <c r="B38343">
        <f t="shared" si="808"/>
        <v>17</v>
      </c>
    </row>
    <row r="38344" spans="2:2">
      <c r="B38344">
        <f t="shared" si="808"/>
        <v>17</v>
      </c>
    </row>
    <row r="38345" spans="2:2">
      <c r="B38345">
        <f t="shared" si="808"/>
        <v>17</v>
      </c>
    </row>
    <row r="38346" spans="2:2">
      <c r="B38346">
        <f t="shared" si="808"/>
        <v>17</v>
      </c>
    </row>
    <row r="38347" spans="2:2">
      <c r="B38347">
        <f t="shared" si="808"/>
        <v>17</v>
      </c>
    </row>
    <row r="38348" spans="2:2">
      <c r="B38348">
        <f t="shared" si="808"/>
        <v>17</v>
      </c>
    </row>
    <row r="38349" spans="2:2">
      <c r="B38349">
        <f t="shared" si="808"/>
        <v>17</v>
      </c>
    </row>
    <row r="38350" spans="2:2">
      <c r="B38350">
        <f t="shared" si="808"/>
        <v>17</v>
      </c>
    </row>
    <row r="38351" spans="2:2">
      <c r="B38351">
        <f t="shared" si="808"/>
        <v>17</v>
      </c>
    </row>
    <row r="38352" spans="2:2">
      <c r="B38352">
        <f t="shared" si="808"/>
        <v>17</v>
      </c>
    </row>
    <row r="38353" spans="2:2">
      <c r="B38353">
        <f t="shared" si="808"/>
        <v>17</v>
      </c>
    </row>
    <row r="38354" spans="2:2">
      <c r="B38354">
        <f t="shared" si="808"/>
        <v>17</v>
      </c>
    </row>
    <row r="38355" spans="2:2">
      <c r="B38355">
        <f t="shared" si="808"/>
        <v>17</v>
      </c>
    </row>
    <row r="38356" spans="2:2">
      <c r="B38356">
        <f t="shared" si="808"/>
        <v>17</v>
      </c>
    </row>
    <row r="38357" spans="2:2">
      <c r="B38357">
        <f t="shared" si="808"/>
        <v>17</v>
      </c>
    </row>
    <row r="38358" spans="2:2">
      <c r="B38358">
        <f t="shared" si="808"/>
        <v>17</v>
      </c>
    </row>
    <row r="38359" spans="2:2">
      <c r="B38359">
        <f t="shared" si="808"/>
        <v>17</v>
      </c>
    </row>
    <row r="38360" spans="2:2">
      <c r="B38360">
        <f t="shared" si="808"/>
        <v>17</v>
      </c>
    </row>
    <row r="38361" spans="2:2">
      <c r="B38361">
        <f t="shared" si="808"/>
        <v>17</v>
      </c>
    </row>
    <row r="38362" spans="2:2">
      <c r="B38362">
        <f t="shared" si="808"/>
        <v>17</v>
      </c>
    </row>
    <row r="38363" spans="2:2">
      <c r="B38363">
        <f t="shared" si="808"/>
        <v>17</v>
      </c>
    </row>
    <row r="38364" spans="2:2">
      <c r="B38364">
        <f t="shared" si="808"/>
        <v>17</v>
      </c>
    </row>
    <row r="38365" spans="2:2">
      <c r="B38365">
        <f t="shared" si="808"/>
        <v>17</v>
      </c>
    </row>
    <row r="38366" spans="2:2">
      <c r="B38366">
        <f t="shared" si="808"/>
        <v>17</v>
      </c>
    </row>
    <row r="38367" spans="2:2">
      <c r="B38367">
        <f t="shared" si="808"/>
        <v>17</v>
      </c>
    </row>
    <row r="38368" spans="2:2">
      <c r="B38368">
        <f t="shared" si="808"/>
        <v>17</v>
      </c>
    </row>
    <row r="38369" spans="2:2">
      <c r="B38369">
        <f t="shared" si="808"/>
        <v>17</v>
      </c>
    </row>
    <row r="38370" spans="2:2">
      <c r="B38370">
        <f t="shared" si="808"/>
        <v>17</v>
      </c>
    </row>
    <row r="38371" spans="2:2">
      <c r="B38371">
        <f t="shared" si="808"/>
        <v>17</v>
      </c>
    </row>
    <row r="38372" spans="2:2">
      <c r="B38372">
        <f t="shared" si="808"/>
        <v>17</v>
      </c>
    </row>
    <row r="38373" spans="2:2">
      <c r="B38373">
        <f t="shared" si="808"/>
        <v>17</v>
      </c>
    </row>
    <row r="38374" spans="2:2">
      <c r="B38374">
        <f t="shared" si="808"/>
        <v>17</v>
      </c>
    </row>
    <row r="38375" spans="2:2">
      <c r="B38375">
        <f t="shared" si="808"/>
        <v>17</v>
      </c>
    </row>
    <row r="38376" spans="2:2">
      <c r="B38376">
        <f t="shared" si="808"/>
        <v>17</v>
      </c>
    </row>
    <row r="38377" spans="2:2">
      <c r="B38377">
        <f t="shared" si="808"/>
        <v>17</v>
      </c>
    </row>
    <row r="38378" spans="2:2">
      <c r="B38378">
        <f t="shared" si="808"/>
        <v>17</v>
      </c>
    </row>
    <row r="38379" spans="2:2">
      <c r="B38379">
        <f t="shared" si="808"/>
        <v>17</v>
      </c>
    </row>
    <row r="38380" spans="2:2">
      <c r="B38380">
        <f t="shared" si="808"/>
        <v>17</v>
      </c>
    </row>
    <row r="38381" spans="2:2">
      <c r="B38381">
        <f t="shared" si="808"/>
        <v>17</v>
      </c>
    </row>
    <row r="38382" spans="2:2">
      <c r="B38382">
        <f t="shared" si="808"/>
        <v>17</v>
      </c>
    </row>
    <row r="38383" spans="2:2">
      <c r="B38383">
        <f t="shared" si="808"/>
        <v>17</v>
      </c>
    </row>
    <row r="38384" spans="2:2">
      <c r="B38384">
        <f t="shared" si="808"/>
        <v>17</v>
      </c>
    </row>
    <row r="38385" spans="2:2">
      <c r="B38385">
        <f t="shared" si="808"/>
        <v>17</v>
      </c>
    </row>
    <row r="38386" spans="2:2">
      <c r="B38386">
        <f t="shared" si="808"/>
        <v>17</v>
      </c>
    </row>
    <row r="38387" spans="2:2">
      <c r="B38387">
        <f t="shared" si="808"/>
        <v>17</v>
      </c>
    </row>
    <row r="38388" spans="2:2">
      <c r="B38388">
        <f t="shared" si="808"/>
        <v>17</v>
      </c>
    </row>
    <row r="38389" spans="2:2">
      <c r="B38389">
        <f t="shared" si="808"/>
        <v>17</v>
      </c>
    </row>
    <row r="38390" spans="2:2">
      <c r="B38390">
        <f t="shared" si="808"/>
        <v>17</v>
      </c>
    </row>
    <row r="38391" spans="2:2">
      <c r="B38391">
        <f t="shared" si="808"/>
        <v>17</v>
      </c>
    </row>
    <row r="38392" spans="2:2">
      <c r="B38392">
        <f t="shared" si="808"/>
        <v>17</v>
      </c>
    </row>
    <row r="38393" spans="2:2">
      <c r="B38393">
        <f t="shared" si="808"/>
        <v>17</v>
      </c>
    </row>
    <row r="38394" spans="2:2">
      <c r="B38394">
        <f t="shared" si="808"/>
        <v>17</v>
      </c>
    </row>
    <row r="38395" spans="2:2">
      <c r="B38395">
        <f t="shared" si="808"/>
        <v>17</v>
      </c>
    </row>
    <row r="38396" spans="2:2">
      <c r="B38396">
        <f t="shared" si="808"/>
        <v>17</v>
      </c>
    </row>
    <row r="38397" spans="2:2">
      <c r="B38397">
        <f t="shared" si="808"/>
        <v>17</v>
      </c>
    </row>
    <row r="38398" spans="2:2">
      <c r="B38398">
        <f t="shared" si="808"/>
        <v>17</v>
      </c>
    </row>
    <row r="38399" spans="2:2">
      <c r="B38399">
        <f t="shared" si="808"/>
        <v>17</v>
      </c>
    </row>
    <row r="38400" spans="2:2">
      <c r="B38400">
        <f t="shared" si="808"/>
        <v>17</v>
      </c>
    </row>
    <row r="38401" spans="2:2">
      <c r="B38401">
        <f t="shared" si="808"/>
        <v>17</v>
      </c>
    </row>
    <row r="38402" spans="2:2">
      <c r="B38402">
        <f t="shared" si="808"/>
        <v>17</v>
      </c>
    </row>
    <row r="38403" spans="2:2">
      <c r="B38403">
        <f t="shared" si="808"/>
        <v>17</v>
      </c>
    </row>
    <row r="38404" spans="2:2">
      <c r="B38404">
        <f t="shared" si="808"/>
        <v>17</v>
      </c>
    </row>
    <row r="38405" spans="2:2">
      <c r="B38405">
        <f t="shared" ref="B38405:B38468" si="809">+IF(F38404=44085,B38404+1,B38404)</f>
        <v>17</v>
      </c>
    </row>
    <row r="38406" spans="2:2">
      <c r="B38406">
        <f t="shared" si="809"/>
        <v>17</v>
      </c>
    </row>
    <row r="38407" spans="2:2">
      <c r="B38407">
        <f t="shared" si="809"/>
        <v>17</v>
      </c>
    </row>
    <row r="38408" spans="2:2">
      <c r="B38408">
        <f t="shared" si="809"/>
        <v>17</v>
      </c>
    </row>
    <row r="38409" spans="2:2">
      <c r="B38409">
        <f t="shared" si="809"/>
        <v>17</v>
      </c>
    </row>
    <row r="38410" spans="2:2">
      <c r="B38410">
        <f t="shared" si="809"/>
        <v>17</v>
      </c>
    </row>
    <row r="38411" spans="2:2">
      <c r="B38411">
        <f t="shared" si="809"/>
        <v>17</v>
      </c>
    </row>
    <row r="38412" spans="2:2">
      <c r="B38412">
        <f t="shared" si="809"/>
        <v>17</v>
      </c>
    </row>
    <row r="38413" spans="2:2">
      <c r="B38413">
        <f t="shared" si="809"/>
        <v>17</v>
      </c>
    </row>
    <row r="38414" spans="2:2">
      <c r="B38414">
        <f t="shared" si="809"/>
        <v>17</v>
      </c>
    </row>
    <row r="38415" spans="2:2">
      <c r="B38415">
        <f t="shared" si="809"/>
        <v>17</v>
      </c>
    </row>
    <row r="38416" spans="2:2">
      <c r="B38416">
        <f t="shared" si="809"/>
        <v>17</v>
      </c>
    </row>
    <row r="38417" spans="2:2">
      <c r="B38417">
        <f t="shared" si="809"/>
        <v>17</v>
      </c>
    </row>
    <row r="38418" spans="2:2">
      <c r="B38418">
        <f t="shared" si="809"/>
        <v>17</v>
      </c>
    </row>
    <row r="38419" spans="2:2">
      <c r="B38419">
        <f t="shared" si="809"/>
        <v>17</v>
      </c>
    </row>
    <row r="38420" spans="2:2">
      <c r="B38420">
        <f t="shared" si="809"/>
        <v>17</v>
      </c>
    </row>
    <row r="38421" spans="2:2">
      <c r="B38421">
        <f t="shared" si="809"/>
        <v>17</v>
      </c>
    </row>
    <row r="38422" spans="2:2">
      <c r="B38422">
        <f t="shared" si="809"/>
        <v>17</v>
      </c>
    </row>
    <row r="38423" spans="2:2">
      <c r="B38423">
        <f t="shared" si="809"/>
        <v>17</v>
      </c>
    </row>
    <row r="38424" spans="2:2">
      <c r="B38424">
        <f t="shared" si="809"/>
        <v>17</v>
      </c>
    </row>
    <row r="38425" spans="2:2">
      <c r="B38425">
        <f t="shared" si="809"/>
        <v>17</v>
      </c>
    </row>
    <row r="38426" spans="2:2">
      <c r="B38426">
        <f t="shared" si="809"/>
        <v>17</v>
      </c>
    </row>
    <row r="38427" spans="2:2">
      <c r="B38427">
        <f t="shared" si="809"/>
        <v>17</v>
      </c>
    </row>
    <row r="38428" spans="2:2">
      <c r="B38428">
        <f t="shared" si="809"/>
        <v>17</v>
      </c>
    </row>
    <row r="38429" spans="2:2">
      <c r="B38429">
        <f t="shared" si="809"/>
        <v>17</v>
      </c>
    </row>
    <row r="38430" spans="2:2">
      <c r="B38430">
        <f t="shared" si="809"/>
        <v>17</v>
      </c>
    </row>
    <row r="38431" spans="2:2">
      <c r="B38431">
        <f t="shared" si="809"/>
        <v>17</v>
      </c>
    </row>
    <row r="38432" spans="2:2">
      <c r="B38432">
        <f t="shared" si="809"/>
        <v>17</v>
      </c>
    </row>
    <row r="38433" spans="2:2">
      <c r="B38433">
        <f t="shared" si="809"/>
        <v>17</v>
      </c>
    </row>
    <row r="38434" spans="2:2">
      <c r="B38434">
        <f t="shared" si="809"/>
        <v>17</v>
      </c>
    </row>
    <row r="38435" spans="2:2">
      <c r="B38435">
        <f t="shared" si="809"/>
        <v>17</v>
      </c>
    </row>
    <row r="38436" spans="2:2">
      <c r="B38436">
        <f t="shared" si="809"/>
        <v>17</v>
      </c>
    </row>
    <row r="38437" spans="2:2">
      <c r="B38437">
        <f t="shared" si="809"/>
        <v>17</v>
      </c>
    </row>
    <row r="38438" spans="2:2">
      <c r="B38438">
        <f t="shared" si="809"/>
        <v>17</v>
      </c>
    </row>
    <row r="38439" spans="2:2">
      <c r="B38439">
        <f t="shared" si="809"/>
        <v>17</v>
      </c>
    </row>
    <row r="38440" spans="2:2">
      <c r="B38440">
        <f t="shared" si="809"/>
        <v>17</v>
      </c>
    </row>
    <row r="38441" spans="2:2">
      <c r="B38441">
        <f t="shared" si="809"/>
        <v>17</v>
      </c>
    </row>
    <row r="38442" spans="2:2">
      <c r="B38442">
        <f t="shared" si="809"/>
        <v>17</v>
      </c>
    </row>
    <row r="38443" spans="2:2">
      <c r="B38443">
        <f t="shared" si="809"/>
        <v>17</v>
      </c>
    </row>
    <row r="38444" spans="2:2">
      <c r="B38444">
        <f t="shared" si="809"/>
        <v>17</v>
      </c>
    </row>
    <row r="38445" spans="2:2">
      <c r="B38445">
        <f t="shared" si="809"/>
        <v>17</v>
      </c>
    </row>
    <row r="38446" spans="2:2">
      <c r="B38446">
        <f t="shared" si="809"/>
        <v>17</v>
      </c>
    </row>
    <row r="38447" spans="2:2">
      <c r="B38447">
        <f t="shared" si="809"/>
        <v>17</v>
      </c>
    </row>
    <row r="38448" spans="2:2">
      <c r="B38448">
        <f t="shared" si="809"/>
        <v>17</v>
      </c>
    </row>
    <row r="38449" spans="2:2">
      <c r="B38449">
        <f t="shared" si="809"/>
        <v>17</v>
      </c>
    </row>
    <row r="38450" spans="2:2">
      <c r="B38450">
        <f t="shared" si="809"/>
        <v>17</v>
      </c>
    </row>
    <row r="38451" spans="2:2">
      <c r="B38451">
        <f t="shared" si="809"/>
        <v>17</v>
      </c>
    </row>
    <row r="38452" spans="2:2">
      <c r="B38452">
        <f t="shared" si="809"/>
        <v>17</v>
      </c>
    </row>
    <row r="38453" spans="2:2">
      <c r="B38453">
        <f t="shared" si="809"/>
        <v>17</v>
      </c>
    </row>
    <row r="38454" spans="2:2">
      <c r="B38454">
        <f t="shared" si="809"/>
        <v>17</v>
      </c>
    </row>
    <row r="38455" spans="2:2">
      <c r="B38455">
        <f t="shared" si="809"/>
        <v>17</v>
      </c>
    </row>
    <row r="38456" spans="2:2">
      <c r="B38456">
        <f t="shared" si="809"/>
        <v>17</v>
      </c>
    </row>
    <row r="38457" spans="2:2">
      <c r="B38457">
        <f t="shared" si="809"/>
        <v>17</v>
      </c>
    </row>
    <row r="38458" spans="2:2">
      <c r="B38458">
        <f t="shared" si="809"/>
        <v>17</v>
      </c>
    </row>
    <row r="38459" spans="2:2">
      <c r="B38459">
        <f t="shared" si="809"/>
        <v>17</v>
      </c>
    </row>
    <row r="38460" spans="2:2">
      <c r="B38460">
        <f t="shared" si="809"/>
        <v>17</v>
      </c>
    </row>
    <row r="38461" spans="2:2">
      <c r="B38461">
        <f t="shared" si="809"/>
        <v>17</v>
      </c>
    </row>
    <row r="38462" spans="2:2">
      <c r="B38462">
        <f t="shared" si="809"/>
        <v>17</v>
      </c>
    </row>
    <row r="38463" spans="2:2">
      <c r="B38463">
        <f t="shared" si="809"/>
        <v>17</v>
      </c>
    </row>
    <row r="38464" spans="2:2">
      <c r="B38464">
        <f t="shared" si="809"/>
        <v>17</v>
      </c>
    </row>
    <row r="38465" spans="2:2">
      <c r="B38465">
        <f t="shared" si="809"/>
        <v>17</v>
      </c>
    </row>
    <row r="38466" spans="2:2">
      <c r="B38466">
        <f t="shared" si="809"/>
        <v>17</v>
      </c>
    </row>
    <row r="38467" spans="2:2">
      <c r="B38467">
        <f t="shared" si="809"/>
        <v>17</v>
      </c>
    </row>
    <row r="38468" spans="2:2">
      <c r="B38468">
        <f t="shared" si="809"/>
        <v>17</v>
      </c>
    </row>
    <row r="38469" spans="2:2">
      <c r="B38469">
        <f t="shared" ref="B38469:B38532" si="810">+IF(F38468=44085,B38468+1,B38468)</f>
        <v>17</v>
      </c>
    </row>
    <row r="38470" spans="2:2">
      <c r="B38470">
        <f t="shared" si="810"/>
        <v>17</v>
      </c>
    </row>
    <row r="38471" spans="2:2">
      <c r="B38471">
        <f t="shared" si="810"/>
        <v>17</v>
      </c>
    </row>
    <row r="38472" spans="2:2">
      <c r="B38472">
        <f t="shared" si="810"/>
        <v>17</v>
      </c>
    </row>
    <row r="38473" spans="2:2">
      <c r="B38473">
        <f t="shared" si="810"/>
        <v>17</v>
      </c>
    </row>
    <row r="38474" spans="2:2">
      <c r="B38474">
        <f t="shared" si="810"/>
        <v>17</v>
      </c>
    </row>
    <row r="38475" spans="2:2">
      <c r="B38475">
        <f t="shared" si="810"/>
        <v>17</v>
      </c>
    </row>
    <row r="38476" spans="2:2">
      <c r="B38476">
        <f t="shared" si="810"/>
        <v>17</v>
      </c>
    </row>
    <row r="38477" spans="2:2">
      <c r="B38477">
        <f t="shared" si="810"/>
        <v>17</v>
      </c>
    </row>
    <row r="38478" spans="2:2">
      <c r="B38478">
        <f t="shared" si="810"/>
        <v>17</v>
      </c>
    </row>
    <row r="38479" spans="2:2">
      <c r="B38479">
        <f t="shared" si="810"/>
        <v>17</v>
      </c>
    </row>
    <row r="38480" spans="2:2">
      <c r="B38480">
        <f t="shared" si="810"/>
        <v>17</v>
      </c>
    </row>
    <row r="38481" spans="2:2">
      <c r="B38481">
        <f t="shared" si="810"/>
        <v>17</v>
      </c>
    </row>
    <row r="38482" spans="2:2">
      <c r="B38482">
        <f t="shared" si="810"/>
        <v>17</v>
      </c>
    </row>
    <row r="38483" spans="2:2">
      <c r="B38483">
        <f t="shared" si="810"/>
        <v>17</v>
      </c>
    </row>
    <row r="38484" spans="2:2">
      <c r="B38484">
        <f t="shared" si="810"/>
        <v>17</v>
      </c>
    </row>
    <row r="38485" spans="2:2">
      <c r="B38485">
        <f t="shared" si="810"/>
        <v>17</v>
      </c>
    </row>
    <row r="38486" spans="2:2">
      <c r="B38486">
        <f t="shared" si="810"/>
        <v>17</v>
      </c>
    </row>
    <row r="38487" spans="2:2">
      <c r="B38487">
        <f t="shared" si="810"/>
        <v>17</v>
      </c>
    </row>
    <row r="38488" spans="2:2">
      <c r="B38488">
        <f t="shared" si="810"/>
        <v>17</v>
      </c>
    </row>
    <row r="38489" spans="2:2">
      <c r="B38489">
        <f t="shared" si="810"/>
        <v>17</v>
      </c>
    </row>
    <row r="38490" spans="2:2">
      <c r="B38490">
        <f t="shared" si="810"/>
        <v>17</v>
      </c>
    </row>
    <row r="38491" spans="2:2">
      <c r="B38491">
        <f t="shared" si="810"/>
        <v>17</v>
      </c>
    </row>
    <row r="38492" spans="2:2">
      <c r="B38492">
        <f t="shared" si="810"/>
        <v>17</v>
      </c>
    </row>
    <row r="38493" spans="2:2">
      <c r="B38493">
        <f t="shared" si="810"/>
        <v>17</v>
      </c>
    </row>
    <row r="38494" spans="2:2">
      <c r="B38494">
        <f t="shared" si="810"/>
        <v>17</v>
      </c>
    </row>
    <row r="38495" spans="2:2">
      <c r="B38495">
        <f t="shared" si="810"/>
        <v>17</v>
      </c>
    </row>
    <row r="38496" spans="2:2">
      <c r="B38496">
        <f t="shared" si="810"/>
        <v>17</v>
      </c>
    </row>
    <row r="38497" spans="2:2">
      <c r="B38497">
        <f t="shared" si="810"/>
        <v>17</v>
      </c>
    </row>
    <row r="38498" spans="2:2">
      <c r="B38498">
        <f t="shared" si="810"/>
        <v>17</v>
      </c>
    </row>
    <row r="38499" spans="2:2">
      <c r="B38499">
        <f t="shared" si="810"/>
        <v>17</v>
      </c>
    </row>
    <row r="38500" spans="2:2">
      <c r="B38500">
        <f t="shared" si="810"/>
        <v>17</v>
      </c>
    </row>
    <row r="38501" spans="2:2">
      <c r="B38501">
        <f t="shared" si="810"/>
        <v>17</v>
      </c>
    </row>
    <row r="38502" spans="2:2">
      <c r="B38502">
        <f t="shared" si="810"/>
        <v>17</v>
      </c>
    </row>
    <row r="38503" spans="2:2">
      <c r="B38503">
        <f t="shared" si="810"/>
        <v>17</v>
      </c>
    </row>
    <row r="38504" spans="2:2">
      <c r="B38504">
        <f t="shared" si="810"/>
        <v>17</v>
      </c>
    </row>
    <row r="38505" spans="2:2">
      <c r="B38505">
        <f t="shared" si="810"/>
        <v>17</v>
      </c>
    </row>
    <row r="38506" spans="2:2">
      <c r="B38506">
        <f t="shared" si="810"/>
        <v>17</v>
      </c>
    </row>
    <row r="38507" spans="2:2">
      <c r="B38507">
        <f t="shared" si="810"/>
        <v>17</v>
      </c>
    </row>
    <row r="38508" spans="2:2">
      <c r="B38508">
        <f t="shared" si="810"/>
        <v>17</v>
      </c>
    </row>
    <row r="38509" spans="2:2">
      <c r="B38509">
        <f t="shared" si="810"/>
        <v>17</v>
      </c>
    </row>
    <row r="38510" spans="2:2">
      <c r="B38510">
        <f t="shared" si="810"/>
        <v>17</v>
      </c>
    </row>
    <row r="38511" spans="2:2">
      <c r="B38511">
        <f t="shared" si="810"/>
        <v>17</v>
      </c>
    </row>
    <row r="38512" spans="2:2">
      <c r="B38512">
        <f t="shared" si="810"/>
        <v>17</v>
      </c>
    </row>
    <row r="38513" spans="2:2">
      <c r="B38513">
        <f t="shared" si="810"/>
        <v>17</v>
      </c>
    </row>
    <row r="38514" spans="2:2">
      <c r="B38514">
        <f t="shared" si="810"/>
        <v>17</v>
      </c>
    </row>
    <row r="38515" spans="2:2">
      <c r="B38515">
        <f t="shared" si="810"/>
        <v>17</v>
      </c>
    </row>
    <row r="38516" spans="2:2">
      <c r="B38516">
        <f t="shared" si="810"/>
        <v>17</v>
      </c>
    </row>
    <row r="38517" spans="2:2">
      <c r="B38517">
        <f t="shared" si="810"/>
        <v>17</v>
      </c>
    </row>
    <row r="38518" spans="2:2">
      <c r="B38518">
        <f t="shared" si="810"/>
        <v>17</v>
      </c>
    </row>
    <row r="38519" spans="2:2">
      <c r="B38519">
        <f t="shared" si="810"/>
        <v>17</v>
      </c>
    </row>
    <row r="38520" spans="2:2">
      <c r="B38520">
        <f t="shared" si="810"/>
        <v>17</v>
      </c>
    </row>
    <row r="38521" spans="2:2">
      <c r="B38521">
        <f t="shared" si="810"/>
        <v>17</v>
      </c>
    </row>
    <row r="38522" spans="2:2">
      <c r="B38522">
        <f t="shared" si="810"/>
        <v>17</v>
      </c>
    </row>
    <row r="38523" spans="2:2">
      <c r="B38523">
        <f t="shared" si="810"/>
        <v>17</v>
      </c>
    </row>
    <row r="38524" spans="2:2">
      <c r="B38524">
        <f t="shared" si="810"/>
        <v>17</v>
      </c>
    </row>
    <row r="38525" spans="2:2">
      <c r="B38525">
        <f t="shared" si="810"/>
        <v>17</v>
      </c>
    </row>
    <row r="38526" spans="2:2">
      <c r="B38526">
        <f t="shared" si="810"/>
        <v>17</v>
      </c>
    </row>
    <row r="38527" spans="2:2">
      <c r="B38527">
        <f t="shared" si="810"/>
        <v>17</v>
      </c>
    </row>
    <row r="38528" spans="2:2">
      <c r="B38528">
        <f t="shared" si="810"/>
        <v>17</v>
      </c>
    </row>
    <row r="38529" spans="2:2">
      <c r="B38529">
        <f t="shared" si="810"/>
        <v>17</v>
      </c>
    </row>
    <row r="38530" spans="2:2">
      <c r="B38530">
        <f t="shared" si="810"/>
        <v>17</v>
      </c>
    </row>
    <row r="38531" spans="2:2">
      <c r="B38531">
        <f t="shared" si="810"/>
        <v>17</v>
      </c>
    </row>
    <row r="38532" spans="2:2">
      <c r="B38532">
        <f t="shared" si="810"/>
        <v>17</v>
      </c>
    </row>
    <row r="38533" spans="2:2">
      <c r="B38533">
        <f t="shared" ref="B38533:B38596" si="811">+IF(F38532=44085,B38532+1,B38532)</f>
        <v>17</v>
      </c>
    </row>
    <row r="38534" spans="2:2">
      <c r="B38534">
        <f t="shared" si="811"/>
        <v>17</v>
      </c>
    </row>
    <row r="38535" spans="2:2">
      <c r="B38535">
        <f t="shared" si="811"/>
        <v>17</v>
      </c>
    </row>
    <row r="38536" spans="2:2">
      <c r="B38536">
        <f t="shared" si="811"/>
        <v>17</v>
      </c>
    </row>
    <row r="38537" spans="2:2">
      <c r="B38537">
        <f t="shared" si="811"/>
        <v>17</v>
      </c>
    </row>
    <row r="38538" spans="2:2">
      <c r="B38538">
        <f t="shared" si="811"/>
        <v>17</v>
      </c>
    </row>
    <row r="38539" spans="2:2">
      <c r="B38539">
        <f t="shared" si="811"/>
        <v>17</v>
      </c>
    </row>
    <row r="38540" spans="2:2">
      <c r="B38540">
        <f t="shared" si="811"/>
        <v>17</v>
      </c>
    </row>
    <row r="38541" spans="2:2">
      <c r="B38541">
        <f t="shared" si="811"/>
        <v>17</v>
      </c>
    </row>
    <row r="38542" spans="2:2">
      <c r="B38542">
        <f t="shared" si="811"/>
        <v>17</v>
      </c>
    </row>
    <row r="38543" spans="2:2">
      <c r="B38543">
        <f t="shared" si="811"/>
        <v>17</v>
      </c>
    </row>
    <row r="38544" spans="2:2">
      <c r="B38544">
        <f t="shared" si="811"/>
        <v>17</v>
      </c>
    </row>
    <row r="38545" spans="2:2">
      <c r="B38545">
        <f t="shared" si="811"/>
        <v>17</v>
      </c>
    </row>
    <row r="38546" spans="2:2">
      <c r="B38546">
        <f t="shared" si="811"/>
        <v>17</v>
      </c>
    </row>
    <row r="38547" spans="2:2">
      <c r="B38547">
        <f t="shared" si="811"/>
        <v>17</v>
      </c>
    </row>
    <row r="38548" spans="2:2">
      <c r="B38548">
        <f t="shared" si="811"/>
        <v>17</v>
      </c>
    </row>
    <row r="38549" spans="2:2">
      <c r="B38549">
        <f t="shared" si="811"/>
        <v>17</v>
      </c>
    </row>
    <row r="38550" spans="2:2">
      <c r="B38550">
        <f t="shared" si="811"/>
        <v>17</v>
      </c>
    </row>
    <row r="38551" spans="2:2">
      <c r="B38551">
        <f t="shared" si="811"/>
        <v>17</v>
      </c>
    </row>
    <row r="38552" spans="2:2">
      <c r="B38552">
        <f t="shared" si="811"/>
        <v>17</v>
      </c>
    </row>
    <row r="38553" spans="2:2">
      <c r="B38553">
        <f t="shared" si="811"/>
        <v>17</v>
      </c>
    </row>
    <row r="38554" spans="2:2">
      <c r="B38554">
        <f t="shared" si="811"/>
        <v>17</v>
      </c>
    </row>
    <row r="38555" spans="2:2">
      <c r="B38555">
        <f t="shared" si="811"/>
        <v>17</v>
      </c>
    </row>
    <row r="38556" spans="2:2">
      <c r="B38556">
        <f t="shared" si="811"/>
        <v>17</v>
      </c>
    </row>
    <row r="38557" spans="2:2">
      <c r="B38557">
        <f t="shared" si="811"/>
        <v>17</v>
      </c>
    </row>
    <row r="38558" spans="2:2">
      <c r="B38558">
        <f t="shared" si="811"/>
        <v>17</v>
      </c>
    </row>
    <row r="38559" spans="2:2">
      <c r="B38559">
        <f t="shared" si="811"/>
        <v>17</v>
      </c>
    </row>
    <row r="38560" spans="2:2">
      <c r="B38560">
        <f t="shared" si="811"/>
        <v>17</v>
      </c>
    </row>
    <row r="38561" spans="2:2">
      <c r="B38561">
        <f t="shared" si="811"/>
        <v>17</v>
      </c>
    </row>
    <row r="38562" spans="2:2">
      <c r="B38562">
        <f t="shared" si="811"/>
        <v>17</v>
      </c>
    </row>
    <row r="38563" spans="2:2">
      <c r="B38563">
        <f t="shared" si="811"/>
        <v>17</v>
      </c>
    </row>
    <row r="38564" spans="2:2">
      <c r="B38564">
        <f t="shared" si="811"/>
        <v>17</v>
      </c>
    </row>
    <row r="38565" spans="2:2">
      <c r="B38565">
        <f t="shared" si="811"/>
        <v>17</v>
      </c>
    </row>
    <row r="38566" spans="2:2">
      <c r="B38566">
        <f t="shared" si="811"/>
        <v>17</v>
      </c>
    </row>
    <row r="38567" spans="2:2">
      <c r="B38567">
        <f t="shared" si="811"/>
        <v>17</v>
      </c>
    </row>
    <row r="38568" spans="2:2">
      <c r="B38568">
        <f t="shared" si="811"/>
        <v>17</v>
      </c>
    </row>
    <row r="38569" spans="2:2">
      <c r="B38569">
        <f t="shared" si="811"/>
        <v>17</v>
      </c>
    </row>
    <row r="38570" spans="2:2">
      <c r="B38570">
        <f t="shared" si="811"/>
        <v>17</v>
      </c>
    </row>
    <row r="38571" spans="2:2">
      <c r="B38571">
        <f t="shared" si="811"/>
        <v>17</v>
      </c>
    </row>
    <row r="38572" spans="2:2">
      <c r="B38572">
        <f t="shared" si="811"/>
        <v>17</v>
      </c>
    </row>
    <row r="38573" spans="2:2">
      <c r="B38573">
        <f t="shared" si="811"/>
        <v>17</v>
      </c>
    </row>
    <row r="38574" spans="2:2">
      <c r="B38574">
        <f t="shared" si="811"/>
        <v>17</v>
      </c>
    </row>
    <row r="38575" spans="2:2">
      <c r="B38575">
        <f t="shared" si="811"/>
        <v>17</v>
      </c>
    </row>
    <row r="38576" spans="2:2">
      <c r="B38576">
        <f t="shared" si="811"/>
        <v>17</v>
      </c>
    </row>
    <row r="38577" spans="2:2">
      <c r="B38577">
        <f t="shared" si="811"/>
        <v>17</v>
      </c>
    </row>
    <row r="38578" spans="2:2">
      <c r="B38578">
        <f t="shared" si="811"/>
        <v>17</v>
      </c>
    </row>
    <row r="38579" spans="2:2">
      <c r="B38579">
        <f t="shared" si="811"/>
        <v>17</v>
      </c>
    </row>
    <row r="38580" spans="2:2">
      <c r="B38580">
        <f t="shared" si="811"/>
        <v>17</v>
      </c>
    </row>
    <row r="38581" spans="2:2">
      <c r="B38581">
        <f t="shared" si="811"/>
        <v>17</v>
      </c>
    </row>
    <row r="38582" spans="2:2">
      <c r="B38582">
        <f t="shared" si="811"/>
        <v>17</v>
      </c>
    </row>
    <row r="38583" spans="2:2">
      <c r="B38583">
        <f t="shared" si="811"/>
        <v>17</v>
      </c>
    </row>
    <row r="38584" spans="2:2">
      <c r="B38584">
        <f t="shared" si="811"/>
        <v>17</v>
      </c>
    </row>
    <row r="38585" spans="2:2">
      <c r="B38585">
        <f t="shared" si="811"/>
        <v>17</v>
      </c>
    </row>
    <row r="38586" spans="2:2">
      <c r="B38586">
        <f t="shared" si="811"/>
        <v>17</v>
      </c>
    </row>
    <row r="38587" spans="2:2">
      <c r="B38587">
        <f t="shared" si="811"/>
        <v>17</v>
      </c>
    </row>
    <row r="38588" spans="2:2">
      <c r="B38588">
        <f t="shared" si="811"/>
        <v>17</v>
      </c>
    </row>
    <row r="38589" spans="2:2">
      <c r="B38589">
        <f t="shared" si="811"/>
        <v>17</v>
      </c>
    </row>
    <row r="38590" spans="2:2">
      <c r="B38590">
        <f t="shared" si="811"/>
        <v>17</v>
      </c>
    </row>
    <row r="38591" spans="2:2">
      <c r="B38591">
        <f t="shared" si="811"/>
        <v>17</v>
      </c>
    </row>
    <row r="38592" spans="2:2">
      <c r="B38592">
        <f t="shared" si="811"/>
        <v>17</v>
      </c>
    </row>
    <row r="38593" spans="2:2">
      <c r="B38593">
        <f t="shared" si="811"/>
        <v>17</v>
      </c>
    </row>
    <row r="38594" spans="2:2">
      <c r="B38594">
        <f t="shared" si="811"/>
        <v>17</v>
      </c>
    </row>
    <row r="38595" spans="2:2">
      <c r="B38595">
        <f t="shared" si="811"/>
        <v>17</v>
      </c>
    </row>
    <row r="38596" spans="2:2">
      <c r="B38596">
        <f t="shared" si="811"/>
        <v>17</v>
      </c>
    </row>
    <row r="38597" spans="2:2">
      <c r="B38597">
        <f t="shared" ref="B38597:B38660" si="812">+IF(F38596=44085,B38596+1,B38596)</f>
        <v>17</v>
      </c>
    </row>
    <row r="38598" spans="2:2">
      <c r="B38598">
        <f t="shared" si="812"/>
        <v>17</v>
      </c>
    </row>
    <row r="38599" spans="2:2">
      <c r="B38599">
        <f t="shared" si="812"/>
        <v>17</v>
      </c>
    </row>
    <row r="38600" spans="2:2">
      <c r="B38600">
        <f t="shared" si="812"/>
        <v>17</v>
      </c>
    </row>
    <row r="38601" spans="2:2">
      <c r="B38601">
        <f t="shared" si="812"/>
        <v>17</v>
      </c>
    </row>
    <row r="38602" spans="2:2">
      <c r="B38602">
        <f t="shared" si="812"/>
        <v>17</v>
      </c>
    </row>
    <row r="38603" spans="2:2">
      <c r="B38603">
        <f t="shared" si="812"/>
        <v>17</v>
      </c>
    </row>
    <row r="38604" spans="2:2">
      <c r="B38604">
        <f t="shared" si="812"/>
        <v>17</v>
      </c>
    </row>
    <row r="38605" spans="2:2">
      <c r="B38605">
        <f t="shared" si="812"/>
        <v>17</v>
      </c>
    </row>
    <row r="38606" spans="2:2">
      <c r="B38606">
        <f t="shared" si="812"/>
        <v>17</v>
      </c>
    </row>
    <row r="38607" spans="2:2">
      <c r="B38607">
        <f t="shared" si="812"/>
        <v>17</v>
      </c>
    </row>
    <row r="38608" spans="2:2">
      <c r="B38608">
        <f t="shared" si="812"/>
        <v>17</v>
      </c>
    </row>
    <row r="38609" spans="2:2">
      <c r="B38609">
        <f t="shared" si="812"/>
        <v>17</v>
      </c>
    </row>
    <row r="38610" spans="2:2">
      <c r="B38610">
        <f t="shared" si="812"/>
        <v>17</v>
      </c>
    </row>
    <row r="38611" spans="2:2">
      <c r="B38611">
        <f t="shared" si="812"/>
        <v>17</v>
      </c>
    </row>
    <row r="38612" spans="2:2">
      <c r="B38612">
        <f t="shared" si="812"/>
        <v>17</v>
      </c>
    </row>
    <row r="38613" spans="2:2">
      <c r="B38613">
        <f t="shared" si="812"/>
        <v>17</v>
      </c>
    </row>
    <row r="38614" spans="2:2">
      <c r="B38614">
        <f t="shared" si="812"/>
        <v>17</v>
      </c>
    </row>
    <row r="38615" spans="2:2">
      <c r="B38615">
        <f t="shared" si="812"/>
        <v>17</v>
      </c>
    </row>
    <row r="38616" spans="2:2">
      <c r="B38616">
        <f t="shared" si="812"/>
        <v>17</v>
      </c>
    </row>
    <row r="38617" spans="2:2">
      <c r="B38617">
        <f t="shared" si="812"/>
        <v>17</v>
      </c>
    </row>
    <row r="38618" spans="2:2">
      <c r="B38618">
        <f t="shared" si="812"/>
        <v>17</v>
      </c>
    </row>
    <row r="38619" spans="2:2">
      <c r="B38619">
        <f t="shared" si="812"/>
        <v>17</v>
      </c>
    </row>
    <row r="38620" spans="2:2">
      <c r="B38620">
        <f t="shared" si="812"/>
        <v>17</v>
      </c>
    </row>
    <row r="38621" spans="2:2">
      <c r="B38621">
        <f t="shared" si="812"/>
        <v>17</v>
      </c>
    </row>
    <row r="38622" spans="2:2">
      <c r="B38622">
        <f t="shared" si="812"/>
        <v>17</v>
      </c>
    </row>
    <row r="38623" spans="2:2">
      <c r="B38623">
        <f t="shared" si="812"/>
        <v>17</v>
      </c>
    </row>
    <row r="38624" spans="2:2">
      <c r="B38624">
        <f t="shared" si="812"/>
        <v>17</v>
      </c>
    </row>
    <row r="38625" spans="2:2">
      <c r="B38625">
        <f t="shared" si="812"/>
        <v>17</v>
      </c>
    </row>
    <row r="38626" spans="2:2">
      <c r="B38626">
        <f t="shared" si="812"/>
        <v>17</v>
      </c>
    </row>
    <row r="38627" spans="2:2">
      <c r="B38627">
        <f t="shared" si="812"/>
        <v>17</v>
      </c>
    </row>
    <row r="38628" spans="2:2">
      <c r="B38628">
        <f t="shared" si="812"/>
        <v>17</v>
      </c>
    </row>
    <row r="38629" spans="2:2">
      <c r="B38629">
        <f t="shared" si="812"/>
        <v>17</v>
      </c>
    </row>
    <row r="38630" spans="2:2">
      <c r="B38630">
        <f t="shared" si="812"/>
        <v>17</v>
      </c>
    </row>
    <row r="38631" spans="2:2">
      <c r="B38631">
        <f t="shared" si="812"/>
        <v>17</v>
      </c>
    </row>
    <row r="38632" spans="2:2">
      <c r="B38632">
        <f t="shared" si="812"/>
        <v>17</v>
      </c>
    </row>
    <row r="38633" spans="2:2">
      <c r="B38633">
        <f t="shared" si="812"/>
        <v>17</v>
      </c>
    </row>
    <row r="38634" spans="2:2">
      <c r="B38634">
        <f t="shared" si="812"/>
        <v>17</v>
      </c>
    </row>
    <row r="38635" spans="2:2">
      <c r="B38635">
        <f t="shared" si="812"/>
        <v>17</v>
      </c>
    </row>
    <row r="38636" spans="2:2">
      <c r="B38636">
        <f t="shared" si="812"/>
        <v>17</v>
      </c>
    </row>
    <row r="38637" spans="2:2">
      <c r="B38637">
        <f t="shared" si="812"/>
        <v>17</v>
      </c>
    </row>
    <row r="38638" spans="2:2">
      <c r="B38638">
        <f t="shared" si="812"/>
        <v>17</v>
      </c>
    </row>
    <row r="38639" spans="2:2">
      <c r="B38639">
        <f t="shared" si="812"/>
        <v>17</v>
      </c>
    </row>
    <row r="38640" spans="2:2">
      <c r="B38640">
        <f t="shared" si="812"/>
        <v>17</v>
      </c>
    </row>
    <row r="38641" spans="2:2">
      <c r="B38641">
        <f t="shared" si="812"/>
        <v>17</v>
      </c>
    </row>
    <row r="38642" spans="2:2">
      <c r="B38642">
        <f t="shared" si="812"/>
        <v>17</v>
      </c>
    </row>
    <row r="38643" spans="2:2">
      <c r="B38643">
        <f t="shared" si="812"/>
        <v>17</v>
      </c>
    </row>
    <row r="38644" spans="2:2">
      <c r="B38644">
        <f t="shared" si="812"/>
        <v>17</v>
      </c>
    </row>
    <row r="38645" spans="2:2">
      <c r="B38645">
        <f t="shared" si="812"/>
        <v>17</v>
      </c>
    </row>
    <row r="38646" spans="2:2">
      <c r="B38646">
        <f t="shared" si="812"/>
        <v>17</v>
      </c>
    </row>
    <row r="38647" spans="2:2">
      <c r="B38647">
        <f t="shared" si="812"/>
        <v>17</v>
      </c>
    </row>
    <row r="38648" spans="2:2">
      <c r="B38648">
        <f t="shared" si="812"/>
        <v>17</v>
      </c>
    </row>
    <row r="38649" spans="2:2">
      <c r="B38649">
        <f t="shared" si="812"/>
        <v>17</v>
      </c>
    </row>
    <row r="38650" spans="2:2">
      <c r="B38650">
        <f t="shared" si="812"/>
        <v>17</v>
      </c>
    </row>
    <row r="38651" spans="2:2">
      <c r="B38651">
        <f t="shared" si="812"/>
        <v>17</v>
      </c>
    </row>
    <row r="38652" spans="2:2">
      <c r="B38652">
        <f t="shared" si="812"/>
        <v>17</v>
      </c>
    </row>
    <row r="38653" spans="2:2">
      <c r="B38653">
        <f t="shared" si="812"/>
        <v>17</v>
      </c>
    </row>
    <row r="38654" spans="2:2">
      <c r="B38654">
        <f t="shared" si="812"/>
        <v>17</v>
      </c>
    </row>
    <row r="38655" spans="2:2">
      <c r="B38655">
        <f t="shared" si="812"/>
        <v>17</v>
      </c>
    </row>
    <row r="38656" spans="2:2">
      <c r="B38656">
        <f t="shared" si="812"/>
        <v>17</v>
      </c>
    </row>
    <row r="38657" spans="2:2">
      <c r="B38657">
        <f t="shared" si="812"/>
        <v>17</v>
      </c>
    </row>
    <row r="38658" spans="2:2">
      <c r="B38658">
        <f t="shared" si="812"/>
        <v>17</v>
      </c>
    </row>
    <row r="38659" spans="2:2">
      <c r="B38659">
        <f t="shared" si="812"/>
        <v>17</v>
      </c>
    </row>
    <row r="38660" spans="2:2">
      <c r="B38660">
        <f t="shared" si="812"/>
        <v>17</v>
      </c>
    </row>
    <row r="38661" spans="2:2">
      <c r="B38661">
        <f t="shared" ref="B38661:B38724" si="813">+IF(F38660=44085,B38660+1,B38660)</f>
        <v>17</v>
      </c>
    </row>
    <row r="38662" spans="2:2">
      <c r="B38662">
        <f t="shared" si="813"/>
        <v>17</v>
      </c>
    </row>
    <row r="38663" spans="2:2">
      <c r="B38663">
        <f t="shared" si="813"/>
        <v>17</v>
      </c>
    </row>
    <row r="38664" spans="2:2">
      <c r="B38664">
        <f t="shared" si="813"/>
        <v>17</v>
      </c>
    </row>
    <row r="38665" spans="2:2">
      <c r="B38665">
        <f t="shared" si="813"/>
        <v>17</v>
      </c>
    </row>
    <row r="38666" spans="2:2">
      <c r="B38666">
        <f t="shared" si="813"/>
        <v>17</v>
      </c>
    </row>
    <row r="38667" spans="2:2">
      <c r="B38667">
        <f t="shared" si="813"/>
        <v>17</v>
      </c>
    </row>
    <row r="38668" spans="2:2">
      <c r="B38668">
        <f t="shared" si="813"/>
        <v>17</v>
      </c>
    </row>
    <row r="38669" spans="2:2">
      <c r="B38669">
        <f t="shared" si="813"/>
        <v>17</v>
      </c>
    </row>
    <row r="38670" spans="2:2">
      <c r="B38670">
        <f t="shared" si="813"/>
        <v>17</v>
      </c>
    </row>
    <row r="38671" spans="2:2">
      <c r="B38671">
        <f t="shared" si="813"/>
        <v>17</v>
      </c>
    </row>
    <row r="38672" spans="2:2">
      <c r="B38672">
        <f t="shared" si="813"/>
        <v>17</v>
      </c>
    </row>
    <row r="38673" spans="2:2">
      <c r="B38673">
        <f t="shared" si="813"/>
        <v>17</v>
      </c>
    </row>
    <row r="38674" spans="2:2">
      <c r="B38674">
        <f t="shared" si="813"/>
        <v>17</v>
      </c>
    </row>
    <row r="38675" spans="2:2">
      <c r="B38675">
        <f t="shared" si="813"/>
        <v>17</v>
      </c>
    </row>
    <row r="38676" spans="2:2">
      <c r="B38676">
        <f t="shared" si="813"/>
        <v>17</v>
      </c>
    </row>
    <row r="38677" spans="2:2">
      <c r="B38677">
        <f t="shared" si="813"/>
        <v>17</v>
      </c>
    </row>
    <row r="38678" spans="2:2">
      <c r="B38678">
        <f t="shared" si="813"/>
        <v>17</v>
      </c>
    </row>
    <row r="38679" spans="2:2">
      <c r="B38679">
        <f t="shared" si="813"/>
        <v>17</v>
      </c>
    </row>
    <row r="38680" spans="2:2">
      <c r="B38680">
        <f t="shared" si="813"/>
        <v>17</v>
      </c>
    </row>
    <row r="38681" spans="2:2">
      <c r="B38681">
        <f t="shared" si="813"/>
        <v>17</v>
      </c>
    </row>
    <row r="38682" spans="2:2">
      <c r="B38682">
        <f t="shared" si="813"/>
        <v>17</v>
      </c>
    </row>
    <row r="38683" spans="2:2">
      <c r="B38683">
        <f t="shared" si="813"/>
        <v>17</v>
      </c>
    </row>
    <row r="38684" spans="2:2">
      <c r="B38684">
        <f t="shared" si="813"/>
        <v>17</v>
      </c>
    </row>
    <row r="38685" spans="2:2">
      <c r="B38685">
        <f t="shared" si="813"/>
        <v>17</v>
      </c>
    </row>
    <row r="38686" spans="2:2">
      <c r="B38686">
        <f t="shared" si="813"/>
        <v>17</v>
      </c>
    </row>
    <row r="38687" spans="2:2">
      <c r="B38687">
        <f t="shared" si="813"/>
        <v>17</v>
      </c>
    </row>
    <row r="38688" spans="2:2">
      <c r="B38688">
        <f t="shared" si="813"/>
        <v>17</v>
      </c>
    </row>
    <row r="38689" spans="2:2">
      <c r="B38689">
        <f t="shared" si="813"/>
        <v>17</v>
      </c>
    </row>
    <row r="38690" spans="2:2">
      <c r="B38690">
        <f t="shared" si="813"/>
        <v>17</v>
      </c>
    </row>
    <row r="38691" spans="2:2">
      <c r="B38691">
        <f t="shared" si="813"/>
        <v>17</v>
      </c>
    </row>
    <row r="38692" spans="2:2">
      <c r="B38692">
        <f t="shared" si="813"/>
        <v>17</v>
      </c>
    </row>
    <row r="38693" spans="2:2">
      <c r="B38693">
        <f t="shared" si="813"/>
        <v>17</v>
      </c>
    </row>
    <row r="38694" spans="2:2">
      <c r="B38694">
        <f t="shared" si="813"/>
        <v>17</v>
      </c>
    </row>
    <row r="38695" spans="2:2">
      <c r="B38695">
        <f t="shared" si="813"/>
        <v>17</v>
      </c>
    </row>
    <row r="38696" spans="2:2">
      <c r="B38696">
        <f t="shared" si="813"/>
        <v>17</v>
      </c>
    </row>
    <row r="38697" spans="2:2">
      <c r="B38697">
        <f t="shared" si="813"/>
        <v>17</v>
      </c>
    </row>
    <row r="38698" spans="2:2">
      <c r="B38698">
        <f t="shared" si="813"/>
        <v>17</v>
      </c>
    </row>
    <row r="38699" spans="2:2">
      <c r="B38699">
        <f t="shared" si="813"/>
        <v>17</v>
      </c>
    </row>
    <row r="38700" spans="2:2">
      <c r="B38700">
        <f t="shared" si="813"/>
        <v>17</v>
      </c>
    </row>
    <row r="38701" spans="2:2">
      <c r="B38701">
        <f t="shared" si="813"/>
        <v>17</v>
      </c>
    </row>
    <row r="38702" spans="2:2">
      <c r="B38702">
        <f t="shared" si="813"/>
        <v>17</v>
      </c>
    </row>
    <row r="38703" spans="2:2">
      <c r="B38703">
        <f t="shared" si="813"/>
        <v>17</v>
      </c>
    </row>
    <row r="38704" spans="2:2">
      <c r="B38704">
        <f t="shared" si="813"/>
        <v>17</v>
      </c>
    </row>
    <row r="38705" spans="2:2">
      <c r="B38705">
        <f t="shared" si="813"/>
        <v>17</v>
      </c>
    </row>
    <row r="38706" spans="2:2">
      <c r="B38706">
        <f t="shared" si="813"/>
        <v>17</v>
      </c>
    </row>
    <row r="38707" spans="2:2">
      <c r="B38707">
        <f t="shared" si="813"/>
        <v>17</v>
      </c>
    </row>
    <row r="38708" spans="2:2">
      <c r="B38708">
        <f t="shared" si="813"/>
        <v>17</v>
      </c>
    </row>
    <row r="38709" spans="2:2">
      <c r="B38709">
        <f t="shared" si="813"/>
        <v>17</v>
      </c>
    </row>
    <row r="38710" spans="2:2">
      <c r="B38710">
        <f t="shared" si="813"/>
        <v>17</v>
      </c>
    </row>
    <row r="38711" spans="2:2">
      <c r="B38711">
        <f t="shared" si="813"/>
        <v>17</v>
      </c>
    </row>
    <row r="38712" spans="2:2">
      <c r="B38712">
        <f t="shared" si="813"/>
        <v>17</v>
      </c>
    </row>
    <row r="38713" spans="2:2">
      <c r="B38713">
        <f t="shared" si="813"/>
        <v>17</v>
      </c>
    </row>
    <row r="38714" spans="2:2">
      <c r="B38714">
        <f t="shared" si="813"/>
        <v>17</v>
      </c>
    </row>
    <row r="38715" spans="2:2">
      <c r="B38715">
        <f t="shared" si="813"/>
        <v>17</v>
      </c>
    </row>
    <row r="38716" spans="2:2">
      <c r="B38716">
        <f t="shared" si="813"/>
        <v>17</v>
      </c>
    </row>
    <row r="38717" spans="2:2">
      <c r="B38717">
        <f t="shared" si="813"/>
        <v>17</v>
      </c>
    </row>
    <row r="38718" spans="2:2">
      <c r="B38718">
        <f t="shared" si="813"/>
        <v>17</v>
      </c>
    </row>
    <row r="38719" spans="2:2">
      <c r="B38719">
        <f t="shared" si="813"/>
        <v>17</v>
      </c>
    </row>
    <row r="38720" spans="2:2">
      <c r="B38720">
        <f t="shared" si="813"/>
        <v>17</v>
      </c>
    </row>
    <row r="38721" spans="2:2">
      <c r="B38721">
        <f t="shared" si="813"/>
        <v>17</v>
      </c>
    </row>
    <row r="38722" spans="2:2">
      <c r="B38722">
        <f t="shared" si="813"/>
        <v>17</v>
      </c>
    </row>
    <row r="38723" spans="2:2">
      <c r="B38723">
        <f t="shared" si="813"/>
        <v>17</v>
      </c>
    </row>
    <row r="38724" spans="2:2">
      <c r="B38724">
        <f t="shared" si="813"/>
        <v>17</v>
      </c>
    </row>
    <row r="38725" spans="2:2">
      <c r="B38725">
        <f t="shared" ref="B38725:B38788" si="814">+IF(F38724=44085,B38724+1,B38724)</f>
        <v>17</v>
      </c>
    </row>
    <row r="38726" spans="2:2">
      <c r="B38726">
        <f t="shared" si="814"/>
        <v>17</v>
      </c>
    </row>
    <row r="38727" spans="2:2">
      <c r="B38727">
        <f t="shared" si="814"/>
        <v>17</v>
      </c>
    </row>
    <row r="38728" spans="2:2">
      <c r="B38728">
        <f t="shared" si="814"/>
        <v>17</v>
      </c>
    </row>
    <row r="38729" spans="2:2">
      <c r="B38729">
        <f t="shared" si="814"/>
        <v>17</v>
      </c>
    </row>
    <row r="38730" spans="2:2">
      <c r="B38730">
        <f t="shared" si="814"/>
        <v>17</v>
      </c>
    </row>
    <row r="38731" spans="2:2">
      <c r="B38731">
        <f t="shared" si="814"/>
        <v>17</v>
      </c>
    </row>
    <row r="38732" spans="2:2">
      <c r="B38732">
        <f t="shared" si="814"/>
        <v>17</v>
      </c>
    </row>
    <row r="38733" spans="2:2">
      <c r="B38733">
        <f t="shared" si="814"/>
        <v>17</v>
      </c>
    </row>
    <row r="38734" spans="2:2">
      <c r="B38734">
        <f t="shared" si="814"/>
        <v>17</v>
      </c>
    </row>
    <row r="38735" spans="2:2">
      <c r="B38735">
        <f t="shared" si="814"/>
        <v>17</v>
      </c>
    </row>
    <row r="38736" spans="2:2">
      <c r="B38736">
        <f t="shared" si="814"/>
        <v>17</v>
      </c>
    </row>
    <row r="38737" spans="2:2">
      <c r="B38737">
        <f t="shared" si="814"/>
        <v>17</v>
      </c>
    </row>
    <row r="38738" spans="2:2">
      <c r="B38738">
        <f t="shared" si="814"/>
        <v>17</v>
      </c>
    </row>
    <row r="38739" spans="2:2">
      <c r="B38739">
        <f t="shared" si="814"/>
        <v>17</v>
      </c>
    </row>
    <row r="38740" spans="2:2">
      <c r="B38740">
        <f t="shared" si="814"/>
        <v>17</v>
      </c>
    </row>
    <row r="38741" spans="2:2">
      <c r="B38741">
        <f t="shared" si="814"/>
        <v>17</v>
      </c>
    </row>
    <row r="38742" spans="2:2">
      <c r="B38742">
        <f t="shared" si="814"/>
        <v>17</v>
      </c>
    </row>
    <row r="38743" spans="2:2">
      <c r="B38743">
        <f t="shared" si="814"/>
        <v>17</v>
      </c>
    </row>
    <row r="38744" spans="2:2">
      <c r="B38744">
        <f t="shared" si="814"/>
        <v>17</v>
      </c>
    </row>
    <row r="38745" spans="2:2">
      <c r="B38745">
        <f t="shared" si="814"/>
        <v>17</v>
      </c>
    </row>
    <row r="38746" spans="2:2">
      <c r="B38746">
        <f t="shared" si="814"/>
        <v>17</v>
      </c>
    </row>
    <row r="38747" spans="2:2">
      <c r="B38747">
        <f t="shared" si="814"/>
        <v>17</v>
      </c>
    </row>
    <row r="38748" spans="2:2">
      <c r="B38748">
        <f t="shared" si="814"/>
        <v>17</v>
      </c>
    </row>
    <row r="38749" spans="2:2">
      <c r="B38749">
        <f t="shared" si="814"/>
        <v>17</v>
      </c>
    </row>
    <row r="38750" spans="2:2">
      <c r="B38750">
        <f t="shared" si="814"/>
        <v>17</v>
      </c>
    </row>
    <row r="38751" spans="2:2">
      <c r="B38751">
        <f t="shared" si="814"/>
        <v>17</v>
      </c>
    </row>
    <row r="38752" spans="2:2">
      <c r="B38752">
        <f t="shared" si="814"/>
        <v>17</v>
      </c>
    </row>
    <row r="38753" spans="2:2">
      <c r="B38753">
        <f t="shared" si="814"/>
        <v>17</v>
      </c>
    </row>
    <row r="38754" spans="2:2">
      <c r="B38754">
        <f t="shared" si="814"/>
        <v>17</v>
      </c>
    </row>
    <row r="38755" spans="2:2">
      <c r="B38755">
        <f t="shared" si="814"/>
        <v>17</v>
      </c>
    </row>
    <row r="38756" spans="2:2">
      <c r="B38756">
        <f t="shared" si="814"/>
        <v>17</v>
      </c>
    </row>
    <row r="38757" spans="2:2">
      <c r="B38757">
        <f t="shared" si="814"/>
        <v>17</v>
      </c>
    </row>
    <row r="38758" spans="2:2">
      <c r="B38758">
        <f t="shared" si="814"/>
        <v>17</v>
      </c>
    </row>
    <row r="38759" spans="2:2">
      <c r="B38759">
        <f t="shared" si="814"/>
        <v>17</v>
      </c>
    </row>
    <row r="38760" spans="2:2">
      <c r="B38760">
        <f t="shared" si="814"/>
        <v>17</v>
      </c>
    </row>
    <row r="38761" spans="2:2">
      <c r="B38761">
        <f t="shared" si="814"/>
        <v>17</v>
      </c>
    </row>
    <row r="38762" spans="2:2">
      <c r="B38762">
        <f t="shared" si="814"/>
        <v>17</v>
      </c>
    </row>
    <row r="38763" spans="2:2">
      <c r="B38763">
        <f t="shared" si="814"/>
        <v>17</v>
      </c>
    </row>
    <row r="38764" spans="2:2">
      <c r="B38764">
        <f t="shared" si="814"/>
        <v>17</v>
      </c>
    </row>
    <row r="38765" spans="2:2">
      <c r="B38765">
        <f t="shared" si="814"/>
        <v>17</v>
      </c>
    </row>
    <row r="38766" spans="2:2">
      <c r="B38766">
        <f t="shared" si="814"/>
        <v>17</v>
      </c>
    </row>
    <row r="38767" spans="2:2">
      <c r="B38767">
        <f t="shared" si="814"/>
        <v>17</v>
      </c>
    </row>
    <row r="38768" spans="2:2">
      <c r="B38768">
        <f t="shared" si="814"/>
        <v>17</v>
      </c>
    </row>
    <row r="38769" spans="2:2">
      <c r="B38769">
        <f t="shared" si="814"/>
        <v>17</v>
      </c>
    </row>
    <row r="38770" spans="2:2">
      <c r="B38770">
        <f t="shared" si="814"/>
        <v>17</v>
      </c>
    </row>
    <row r="38771" spans="2:2">
      <c r="B38771">
        <f t="shared" si="814"/>
        <v>17</v>
      </c>
    </row>
    <row r="38772" spans="2:2">
      <c r="B38772">
        <f t="shared" si="814"/>
        <v>17</v>
      </c>
    </row>
    <row r="38773" spans="2:2">
      <c r="B38773">
        <f t="shared" si="814"/>
        <v>17</v>
      </c>
    </row>
    <row r="38774" spans="2:2">
      <c r="B38774">
        <f t="shared" si="814"/>
        <v>17</v>
      </c>
    </row>
    <row r="38775" spans="2:2">
      <c r="B38775">
        <f t="shared" si="814"/>
        <v>17</v>
      </c>
    </row>
    <row r="38776" spans="2:2">
      <c r="B38776">
        <f t="shared" si="814"/>
        <v>17</v>
      </c>
    </row>
    <row r="38777" spans="2:2">
      <c r="B38777">
        <f t="shared" si="814"/>
        <v>17</v>
      </c>
    </row>
    <row r="38778" spans="2:2">
      <c r="B38778">
        <f t="shared" si="814"/>
        <v>17</v>
      </c>
    </row>
    <row r="38779" spans="2:2">
      <c r="B38779">
        <f t="shared" si="814"/>
        <v>17</v>
      </c>
    </row>
    <row r="38780" spans="2:2">
      <c r="B38780">
        <f t="shared" si="814"/>
        <v>17</v>
      </c>
    </row>
    <row r="38781" spans="2:2">
      <c r="B38781">
        <f t="shared" si="814"/>
        <v>17</v>
      </c>
    </row>
    <row r="38782" spans="2:2">
      <c r="B38782">
        <f t="shared" si="814"/>
        <v>17</v>
      </c>
    </row>
    <row r="38783" spans="2:2">
      <c r="B38783">
        <f t="shared" si="814"/>
        <v>17</v>
      </c>
    </row>
    <row r="38784" spans="2:2">
      <c r="B38784">
        <f t="shared" si="814"/>
        <v>17</v>
      </c>
    </row>
    <row r="38785" spans="2:2">
      <c r="B38785">
        <f t="shared" si="814"/>
        <v>17</v>
      </c>
    </row>
    <row r="38786" spans="2:2">
      <c r="B38786">
        <f t="shared" si="814"/>
        <v>17</v>
      </c>
    </row>
    <row r="38787" spans="2:2">
      <c r="B38787">
        <f t="shared" si="814"/>
        <v>17</v>
      </c>
    </row>
    <row r="38788" spans="2:2">
      <c r="B38788">
        <f t="shared" si="814"/>
        <v>17</v>
      </c>
    </row>
    <row r="38789" spans="2:2">
      <c r="B38789">
        <f t="shared" ref="B38789:B38852" si="815">+IF(F38788=44085,B38788+1,B38788)</f>
        <v>17</v>
      </c>
    </row>
    <row r="38790" spans="2:2">
      <c r="B38790">
        <f t="shared" si="815"/>
        <v>17</v>
      </c>
    </row>
    <row r="38791" spans="2:2">
      <c r="B38791">
        <f t="shared" si="815"/>
        <v>17</v>
      </c>
    </row>
    <row r="38792" spans="2:2">
      <c r="B38792">
        <f t="shared" si="815"/>
        <v>17</v>
      </c>
    </row>
    <row r="38793" spans="2:2">
      <c r="B38793">
        <f t="shared" si="815"/>
        <v>17</v>
      </c>
    </row>
    <row r="38794" spans="2:2">
      <c r="B38794">
        <f t="shared" si="815"/>
        <v>17</v>
      </c>
    </row>
    <row r="38795" spans="2:2">
      <c r="B38795">
        <f t="shared" si="815"/>
        <v>17</v>
      </c>
    </row>
    <row r="38796" spans="2:2">
      <c r="B38796">
        <f t="shared" si="815"/>
        <v>17</v>
      </c>
    </row>
    <row r="38797" spans="2:2">
      <c r="B38797">
        <f t="shared" si="815"/>
        <v>17</v>
      </c>
    </row>
    <row r="38798" spans="2:2">
      <c r="B38798">
        <f t="shared" si="815"/>
        <v>17</v>
      </c>
    </row>
    <row r="38799" spans="2:2">
      <c r="B38799">
        <f t="shared" si="815"/>
        <v>17</v>
      </c>
    </row>
    <row r="38800" spans="2:2">
      <c r="B38800">
        <f t="shared" si="815"/>
        <v>17</v>
      </c>
    </row>
    <row r="38801" spans="2:2">
      <c r="B38801">
        <f t="shared" si="815"/>
        <v>17</v>
      </c>
    </row>
    <row r="38802" spans="2:2">
      <c r="B38802">
        <f t="shared" si="815"/>
        <v>17</v>
      </c>
    </row>
    <row r="38803" spans="2:2">
      <c r="B38803">
        <f t="shared" si="815"/>
        <v>17</v>
      </c>
    </row>
    <row r="38804" spans="2:2">
      <c r="B38804">
        <f t="shared" si="815"/>
        <v>17</v>
      </c>
    </row>
    <row r="38805" spans="2:2">
      <c r="B38805">
        <f t="shared" si="815"/>
        <v>17</v>
      </c>
    </row>
    <row r="38806" spans="2:2">
      <c r="B38806">
        <f t="shared" si="815"/>
        <v>17</v>
      </c>
    </row>
    <row r="38807" spans="2:2">
      <c r="B38807">
        <f t="shared" si="815"/>
        <v>17</v>
      </c>
    </row>
    <row r="38808" spans="2:2">
      <c r="B38808">
        <f t="shared" si="815"/>
        <v>17</v>
      </c>
    </row>
    <row r="38809" spans="2:2">
      <c r="B38809">
        <f t="shared" si="815"/>
        <v>17</v>
      </c>
    </row>
    <row r="38810" spans="2:2">
      <c r="B38810">
        <f t="shared" si="815"/>
        <v>17</v>
      </c>
    </row>
    <row r="38811" spans="2:2">
      <c r="B38811">
        <f t="shared" si="815"/>
        <v>17</v>
      </c>
    </row>
    <row r="38812" spans="2:2">
      <c r="B38812">
        <f t="shared" si="815"/>
        <v>17</v>
      </c>
    </row>
    <row r="38813" spans="2:2">
      <c r="B38813">
        <f t="shared" si="815"/>
        <v>17</v>
      </c>
    </row>
    <row r="38814" spans="2:2">
      <c r="B38814">
        <f t="shared" si="815"/>
        <v>17</v>
      </c>
    </row>
    <row r="38815" spans="2:2">
      <c r="B38815">
        <f t="shared" si="815"/>
        <v>17</v>
      </c>
    </row>
    <row r="38816" spans="2:2">
      <c r="B38816">
        <f t="shared" si="815"/>
        <v>17</v>
      </c>
    </row>
    <row r="38817" spans="2:2">
      <c r="B38817">
        <f t="shared" si="815"/>
        <v>17</v>
      </c>
    </row>
    <row r="38818" spans="2:2">
      <c r="B38818">
        <f t="shared" si="815"/>
        <v>17</v>
      </c>
    </row>
    <row r="38819" spans="2:2">
      <c r="B38819">
        <f t="shared" si="815"/>
        <v>17</v>
      </c>
    </row>
    <row r="38820" spans="2:2">
      <c r="B38820">
        <f t="shared" si="815"/>
        <v>17</v>
      </c>
    </row>
    <row r="38821" spans="2:2">
      <c r="B38821">
        <f t="shared" si="815"/>
        <v>17</v>
      </c>
    </row>
    <row r="38822" spans="2:2">
      <c r="B38822">
        <f t="shared" si="815"/>
        <v>17</v>
      </c>
    </row>
    <row r="38823" spans="2:2">
      <c r="B38823">
        <f t="shared" si="815"/>
        <v>17</v>
      </c>
    </row>
    <row r="38824" spans="2:2">
      <c r="B38824">
        <f t="shared" si="815"/>
        <v>17</v>
      </c>
    </row>
    <row r="38825" spans="2:2">
      <c r="B38825">
        <f t="shared" si="815"/>
        <v>17</v>
      </c>
    </row>
    <row r="38826" spans="2:2">
      <c r="B38826">
        <f t="shared" si="815"/>
        <v>17</v>
      </c>
    </row>
    <row r="38827" spans="2:2">
      <c r="B38827">
        <f t="shared" si="815"/>
        <v>17</v>
      </c>
    </row>
    <row r="38828" spans="2:2">
      <c r="B38828">
        <f t="shared" si="815"/>
        <v>17</v>
      </c>
    </row>
    <row r="38829" spans="2:2">
      <c r="B38829">
        <f t="shared" si="815"/>
        <v>17</v>
      </c>
    </row>
    <row r="38830" spans="2:2">
      <c r="B38830">
        <f t="shared" si="815"/>
        <v>17</v>
      </c>
    </row>
    <row r="38831" spans="2:2">
      <c r="B38831">
        <f t="shared" si="815"/>
        <v>17</v>
      </c>
    </row>
    <row r="38832" spans="2:2">
      <c r="B38832">
        <f t="shared" si="815"/>
        <v>17</v>
      </c>
    </row>
    <row r="38833" spans="2:2">
      <c r="B38833">
        <f t="shared" si="815"/>
        <v>17</v>
      </c>
    </row>
    <row r="38834" spans="2:2">
      <c r="B38834">
        <f t="shared" si="815"/>
        <v>17</v>
      </c>
    </row>
    <row r="38835" spans="2:2">
      <c r="B38835">
        <f t="shared" si="815"/>
        <v>17</v>
      </c>
    </row>
    <row r="38836" spans="2:2">
      <c r="B38836">
        <f t="shared" si="815"/>
        <v>17</v>
      </c>
    </row>
    <row r="38837" spans="2:2">
      <c r="B38837">
        <f t="shared" si="815"/>
        <v>17</v>
      </c>
    </row>
    <row r="38838" spans="2:2">
      <c r="B38838">
        <f t="shared" si="815"/>
        <v>17</v>
      </c>
    </row>
    <row r="38839" spans="2:2">
      <c r="B38839">
        <f t="shared" si="815"/>
        <v>17</v>
      </c>
    </row>
    <row r="38840" spans="2:2">
      <c r="B38840">
        <f t="shared" si="815"/>
        <v>17</v>
      </c>
    </row>
    <row r="38841" spans="2:2">
      <c r="B38841">
        <f t="shared" si="815"/>
        <v>17</v>
      </c>
    </row>
    <row r="38842" spans="2:2">
      <c r="B38842">
        <f t="shared" si="815"/>
        <v>17</v>
      </c>
    </row>
    <row r="38843" spans="2:2">
      <c r="B38843">
        <f t="shared" si="815"/>
        <v>17</v>
      </c>
    </row>
    <row r="38844" spans="2:2">
      <c r="B38844">
        <f t="shared" si="815"/>
        <v>17</v>
      </c>
    </row>
    <row r="38845" spans="2:2">
      <c r="B38845">
        <f t="shared" si="815"/>
        <v>17</v>
      </c>
    </row>
    <row r="38846" spans="2:2">
      <c r="B38846">
        <f t="shared" si="815"/>
        <v>17</v>
      </c>
    </row>
    <row r="38847" spans="2:2">
      <c r="B38847">
        <f t="shared" si="815"/>
        <v>17</v>
      </c>
    </row>
    <row r="38848" spans="2:2">
      <c r="B38848">
        <f t="shared" si="815"/>
        <v>17</v>
      </c>
    </row>
    <row r="38849" spans="2:2">
      <c r="B38849">
        <f t="shared" si="815"/>
        <v>17</v>
      </c>
    </row>
    <row r="38850" spans="2:2">
      <c r="B38850">
        <f t="shared" si="815"/>
        <v>17</v>
      </c>
    </row>
    <row r="38851" spans="2:2">
      <c r="B38851">
        <f t="shared" si="815"/>
        <v>17</v>
      </c>
    </row>
    <row r="38852" spans="2:2">
      <c r="B38852">
        <f t="shared" si="815"/>
        <v>17</v>
      </c>
    </row>
    <row r="38853" spans="2:2">
      <c r="B38853">
        <f t="shared" ref="B38853:B38916" si="816">+IF(F38852=44085,B38852+1,B38852)</f>
        <v>17</v>
      </c>
    </row>
    <row r="38854" spans="2:2">
      <c r="B38854">
        <f t="shared" si="816"/>
        <v>17</v>
      </c>
    </row>
    <row r="38855" spans="2:2">
      <c r="B38855">
        <f t="shared" si="816"/>
        <v>17</v>
      </c>
    </row>
    <row r="38856" spans="2:2">
      <c r="B38856">
        <f t="shared" si="816"/>
        <v>17</v>
      </c>
    </row>
    <row r="38857" spans="2:2">
      <c r="B38857">
        <f t="shared" si="816"/>
        <v>17</v>
      </c>
    </row>
    <row r="38858" spans="2:2">
      <c r="B38858">
        <f t="shared" si="816"/>
        <v>17</v>
      </c>
    </row>
    <row r="38859" spans="2:2">
      <c r="B38859">
        <f t="shared" si="816"/>
        <v>17</v>
      </c>
    </row>
    <row r="38860" spans="2:2">
      <c r="B38860">
        <f t="shared" si="816"/>
        <v>17</v>
      </c>
    </row>
    <row r="38861" spans="2:2">
      <c r="B38861">
        <f t="shared" si="816"/>
        <v>17</v>
      </c>
    </row>
    <row r="38862" spans="2:2">
      <c r="B38862">
        <f t="shared" si="816"/>
        <v>17</v>
      </c>
    </row>
    <row r="38863" spans="2:2">
      <c r="B38863">
        <f t="shared" si="816"/>
        <v>17</v>
      </c>
    </row>
    <row r="38864" spans="2:2">
      <c r="B38864">
        <f t="shared" si="816"/>
        <v>17</v>
      </c>
    </row>
    <row r="38865" spans="2:2">
      <c r="B38865">
        <f t="shared" si="816"/>
        <v>17</v>
      </c>
    </row>
    <row r="38866" spans="2:2">
      <c r="B38866">
        <f t="shared" si="816"/>
        <v>17</v>
      </c>
    </row>
    <row r="38867" spans="2:2">
      <c r="B38867">
        <f t="shared" si="816"/>
        <v>17</v>
      </c>
    </row>
    <row r="38868" spans="2:2">
      <c r="B38868">
        <f t="shared" si="816"/>
        <v>17</v>
      </c>
    </row>
    <row r="38869" spans="2:2">
      <c r="B38869">
        <f t="shared" si="816"/>
        <v>17</v>
      </c>
    </row>
    <row r="38870" spans="2:2">
      <c r="B38870">
        <f t="shared" si="816"/>
        <v>17</v>
      </c>
    </row>
    <row r="38871" spans="2:2">
      <c r="B38871">
        <f t="shared" si="816"/>
        <v>17</v>
      </c>
    </row>
    <row r="38872" spans="2:2">
      <c r="B38872">
        <f t="shared" si="816"/>
        <v>17</v>
      </c>
    </row>
    <row r="38873" spans="2:2">
      <c r="B38873">
        <f t="shared" si="816"/>
        <v>17</v>
      </c>
    </row>
    <row r="38874" spans="2:2">
      <c r="B38874">
        <f t="shared" si="816"/>
        <v>17</v>
      </c>
    </row>
    <row r="38875" spans="2:2">
      <c r="B38875">
        <f t="shared" si="816"/>
        <v>17</v>
      </c>
    </row>
    <row r="38876" spans="2:2">
      <c r="B38876">
        <f t="shared" si="816"/>
        <v>17</v>
      </c>
    </row>
    <row r="38877" spans="2:2">
      <c r="B38877">
        <f t="shared" si="816"/>
        <v>17</v>
      </c>
    </row>
    <row r="38878" spans="2:2">
      <c r="B38878">
        <f t="shared" si="816"/>
        <v>17</v>
      </c>
    </row>
    <row r="38879" spans="2:2">
      <c r="B38879">
        <f t="shared" si="816"/>
        <v>17</v>
      </c>
    </row>
    <row r="38880" spans="2:2">
      <c r="B38880">
        <f t="shared" si="816"/>
        <v>17</v>
      </c>
    </row>
    <row r="38881" spans="2:2">
      <c r="B38881">
        <f t="shared" si="816"/>
        <v>17</v>
      </c>
    </row>
    <row r="38882" spans="2:2">
      <c r="B38882">
        <f t="shared" si="816"/>
        <v>17</v>
      </c>
    </row>
    <row r="38883" spans="2:2">
      <c r="B38883">
        <f t="shared" si="816"/>
        <v>17</v>
      </c>
    </row>
    <row r="38884" spans="2:2">
      <c r="B38884">
        <f t="shared" si="816"/>
        <v>17</v>
      </c>
    </row>
    <row r="38885" spans="2:2">
      <c r="B38885">
        <f t="shared" si="816"/>
        <v>17</v>
      </c>
    </row>
    <row r="38886" spans="2:2">
      <c r="B38886">
        <f t="shared" si="816"/>
        <v>17</v>
      </c>
    </row>
    <row r="38887" spans="2:2">
      <c r="B38887">
        <f t="shared" si="816"/>
        <v>17</v>
      </c>
    </row>
    <row r="38888" spans="2:2">
      <c r="B38888">
        <f t="shared" si="816"/>
        <v>17</v>
      </c>
    </row>
    <row r="38889" spans="2:2">
      <c r="B38889">
        <f t="shared" si="816"/>
        <v>17</v>
      </c>
    </row>
    <row r="38890" spans="2:2">
      <c r="B38890">
        <f t="shared" si="816"/>
        <v>17</v>
      </c>
    </row>
    <row r="38891" spans="2:2">
      <c r="B38891">
        <f t="shared" si="816"/>
        <v>17</v>
      </c>
    </row>
    <row r="38892" spans="2:2">
      <c r="B38892">
        <f t="shared" si="816"/>
        <v>17</v>
      </c>
    </row>
    <row r="38893" spans="2:2">
      <c r="B38893">
        <f t="shared" si="816"/>
        <v>17</v>
      </c>
    </row>
    <row r="38894" spans="2:2">
      <c r="B38894">
        <f t="shared" si="816"/>
        <v>17</v>
      </c>
    </row>
    <row r="38895" spans="2:2">
      <c r="B38895">
        <f t="shared" si="816"/>
        <v>17</v>
      </c>
    </row>
    <row r="38896" spans="2:2">
      <c r="B38896">
        <f t="shared" si="816"/>
        <v>17</v>
      </c>
    </row>
    <row r="38897" spans="2:2">
      <c r="B38897">
        <f t="shared" si="816"/>
        <v>17</v>
      </c>
    </row>
    <row r="38898" spans="2:2">
      <c r="B38898">
        <f t="shared" si="816"/>
        <v>17</v>
      </c>
    </row>
    <row r="38899" spans="2:2">
      <c r="B38899">
        <f t="shared" si="816"/>
        <v>17</v>
      </c>
    </row>
    <row r="38900" spans="2:2">
      <c r="B38900">
        <f t="shared" si="816"/>
        <v>17</v>
      </c>
    </row>
    <row r="38901" spans="2:2">
      <c r="B38901">
        <f t="shared" si="816"/>
        <v>17</v>
      </c>
    </row>
    <row r="38902" spans="2:2">
      <c r="B38902">
        <f t="shared" si="816"/>
        <v>17</v>
      </c>
    </row>
    <row r="38903" spans="2:2">
      <c r="B38903">
        <f t="shared" si="816"/>
        <v>17</v>
      </c>
    </row>
    <row r="38904" spans="2:2">
      <c r="B38904">
        <f t="shared" si="816"/>
        <v>17</v>
      </c>
    </row>
    <row r="38905" spans="2:2">
      <c r="B38905">
        <f t="shared" si="816"/>
        <v>17</v>
      </c>
    </row>
    <row r="38906" spans="2:2">
      <c r="B38906">
        <f t="shared" si="816"/>
        <v>17</v>
      </c>
    </row>
    <row r="38907" spans="2:2">
      <c r="B38907">
        <f t="shared" si="816"/>
        <v>17</v>
      </c>
    </row>
    <row r="38908" spans="2:2">
      <c r="B38908">
        <f t="shared" si="816"/>
        <v>17</v>
      </c>
    </row>
    <row r="38909" spans="2:2">
      <c r="B38909">
        <f t="shared" si="816"/>
        <v>17</v>
      </c>
    </row>
    <row r="38910" spans="2:2">
      <c r="B38910">
        <f t="shared" si="816"/>
        <v>17</v>
      </c>
    </row>
    <row r="38911" spans="2:2">
      <c r="B38911">
        <f t="shared" si="816"/>
        <v>17</v>
      </c>
    </row>
    <row r="38912" spans="2:2">
      <c r="B38912">
        <f t="shared" si="816"/>
        <v>17</v>
      </c>
    </row>
    <row r="38913" spans="2:2">
      <c r="B38913">
        <f t="shared" si="816"/>
        <v>17</v>
      </c>
    </row>
    <row r="38914" spans="2:2">
      <c r="B38914">
        <f t="shared" si="816"/>
        <v>17</v>
      </c>
    </row>
    <row r="38915" spans="2:2">
      <c r="B38915">
        <f t="shared" si="816"/>
        <v>17</v>
      </c>
    </row>
    <row r="38916" spans="2:2">
      <c r="B38916">
        <f t="shared" si="816"/>
        <v>17</v>
      </c>
    </row>
    <row r="38917" spans="2:2">
      <c r="B38917">
        <f t="shared" ref="B38917:B38980" si="817">+IF(F38916=44085,B38916+1,B38916)</f>
        <v>17</v>
      </c>
    </row>
    <row r="38918" spans="2:2">
      <c r="B38918">
        <f t="shared" si="817"/>
        <v>17</v>
      </c>
    </row>
    <row r="38919" spans="2:2">
      <c r="B38919">
        <f t="shared" si="817"/>
        <v>17</v>
      </c>
    </row>
    <row r="38920" spans="2:2">
      <c r="B38920">
        <f t="shared" si="817"/>
        <v>17</v>
      </c>
    </row>
    <row r="38921" spans="2:2">
      <c r="B38921">
        <f t="shared" si="817"/>
        <v>17</v>
      </c>
    </row>
    <row r="38922" spans="2:2">
      <c r="B38922">
        <f t="shared" si="817"/>
        <v>17</v>
      </c>
    </row>
    <row r="38923" spans="2:2">
      <c r="B38923">
        <f t="shared" si="817"/>
        <v>17</v>
      </c>
    </row>
    <row r="38924" spans="2:2">
      <c r="B38924">
        <f t="shared" si="817"/>
        <v>17</v>
      </c>
    </row>
    <row r="38925" spans="2:2">
      <c r="B38925">
        <f t="shared" si="817"/>
        <v>17</v>
      </c>
    </row>
    <row r="38926" spans="2:2">
      <c r="B38926">
        <f t="shared" si="817"/>
        <v>17</v>
      </c>
    </row>
    <row r="38927" spans="2:2">
      <c r="B38927">
        <f t="shared" si="817"/>
        <v>17</v>
      </c>
    </row>
    <row r="38928" spans="2:2">
      <c r="B38928">
        <f t="shared" si="817"/>
        <v>17</v>
      </c>
    </row>
    <row r="38929" spans="2:2">
      <c r="B38929">
        <f t="shared" si="817"/>
        <v>17</v>
      </c>
    </row>
    <row r="38930" spans="2:2">
      <c r="B38930">
        <f t="shared" si="817"/>
        <v>17</v>
      </c>
    </row>
    <row r="38931" spans="2:2">
      <c r="B38931">
        <f t="shared" si="817"/>
        <v>17</v>
      </c>
    </row>
    <row r="38932" spans="2:2">
      <c r="B38932">
        <f t="shared" si="817"/>
        <v>17</v>
      </c>
    </row>
    <row r="38933" spans="2:2">
      <c r="B38933">
        <f t="shared" si="817"/>
        <v>17</v>
      </c>
    </row>
    <row r="38934" spans="2:2">
      <c r="B38934">
        <f t="shared" si="817"/>
        <v>17</v>
      </c>
    </row>
    <row r="38935" spans="2:2">
      <c r="B38935">
        <f t="shared" si="817"/>
        <v>17</v>
      </c>
    </row>
    <row r="38936" spans="2:2">
      <c r="B38936">
        <f t="shared" si="817"/>
        <v>17</v>
      </c>
    </row>
    <row r="38937" spans="2:2">
      <c r="B38937">
        <f t="shared" si="817"/>
        <v>17</v>
      </c>
    </row>
    <row r="38938" spans="2:2">
      <c r="B38938">
        <f t="shared" si="817"/>
        <v>17</v>
      </c>
    </row>
    <row r="38939" spans="2:2">
      <c r="B38939">
        <f t="shared" si="817"/>
        <v>17</v>
      </c>
    </row>
    <row r="38940" spans="2:2">
      <c r="B38940">
        <f t="shared" si="817"/>
        <v>17</v>
      </c>
    </row>
    <row r="38941" spans="2:2">
      <c r="B38941">
        <f t="shared" si="817"/>
        <v>17</v>
      </c>
    </row>
    <row r="38942" spans="2:2">
      <c r="B38942">
        <f t="shared" si="817"/>
        <v>17</v>
      </c>
    </row>
    <row r="38943" spans="2:2">
      <c r="B38943">
        <f t="shared" si="817"/>
        <v>17</v>
      </c>
    </row>
    <row r="38944" spans="2:2">
      <c r="B38944">
        <f t="shared" si="817"/>
        <v>17</v>
      </c>
    </row>
    <row r="38945" spans="2:2">
      <c r="B38945">
        <f t="shared" si="817"/>
        <v>17</v>
      </c>
    </row>
    <row r="38946" spans="2:2">
      <c r="B38946">
        <f t="shared" si="817"/>
        <v>17</v>
      </c>
    </row>
    <row r="38947" spans="2:2">
      <c r="B38947">
        <f t="shared" si="817"/>
        <v>17</v>
      </c>
    </row>
    <row r="38948" spans="2:2">
      <c r="B38948">
        <f t="shared" si="817"/>
        <v>17</v>
      </c>
    </row>
    <row r="38949" spans="2:2">
      <c r="B38949">
        <f t="shared" si="817"/>
        <v>17</v>
      </c>
    </row>
    <row r="38950" spans="2:2">
      <c r="B38950">
        <f t="shared" si="817"/>
        <v>17</v>
      </c>
    </row>
    <row r="38951" spans="2:2">
      <c r="B38951">
        <f t="shared" si="817"/>
        <v>17</v>
      </c>
    </row>
    <row r="38952" spans="2:2">
      <c r="B38952">
        <f t="shared" si="817"/>
        <v>17</v>
      </c>
    </row>
    <row r="38953" spans="2:2">
      <c r="B38953">
        <f t="shared" si="817"/>
        <v>17</v>
      </c>
    </row>
    <row r="38954" spans="2:2">
      <c r="B38954">
        <f t="shared" si="817"/>
        <v>17</v>
      </c>
    </row>
    <row r="38955" spans="2:2">
      <c r="B38955">
        <f t="shared" si="817"/>
        <v>17</v>
      </c>
    </row>
    <row r="38956" spans="2:2">
      <c r="B38956">
        <f t="shared" si="817"/>
        <v>17</v>
      </c>
    </row>
    <row r="38957" spans="2:2">
      <c r="B38957">
        <f t="shared" si="817"/>
        <v>17</v>
      </c>
    </row>
    <row r="38958" spans="2:2">
      <c r="B38958">
        <f t="shared" si="817"/>
        <v>17</v>
      </c>
    </row>
    <row r="38959" spans="2:2">
      <c r="B38959">
        <f t="shared" si="817"/>
        <v>17</v>
      </c>
    </row>
    <row r="38960" spans="2:2">
      <c r="B38960">
        <f t="shared" si="817"/>
        <v>17</v>
      </c>
    </row>
    <row r="38961" spans="2:2">
      <c r="B38961">
        <f t="shared" si="817"/>
        <v>17</v>
      </c>
    </row>
    <row r="38962" spans="2:2">
      <c r="B38962">
        <f t="shared" si="817"/>
        <v>17</v>
      </c>
    </row>
    <row r="38963" spans="2:2">
      <c r="B38963">
        <f t="shared" si="817"/>
        <v>17</v>
      </c>
    </row>
    <row r="38964" spans="2:2">
      <c r="B38964">
        <f t="shared" si="817"/>
        <v>17</v>
      </c>
    </row>
    <row r="38965" spans="2:2">
      <c r="B38965">
        <f t="shared" si="817"/>
        <v>17</v>
      </c>
    </row>
    <row r="38966" spans="2:2">
      <c r="B38966">
        <f t="shared" si="817"/>
        <v>17</v>
      </c>
    </row>
    <row r="38967" spans="2:2">
      <c r="B38967">
        <f t="shared" si="817"/>
        <v>17</v>
      </c>
    </row>
    <row r="38968" spans="2:2">
      <c r="B38968">
        <f t="shared" si="817"/>
        <v>17</v>
      </c>
    </row>
    <row r="38969" spans="2:2">
      <c r="B38969">
        <f t="shared" si="817"/>
        <v>17</v>
      </c>
    </row>
    <row r="38970" spans="2:2">
      <c r="B38970">
        <f t="shared" si="817"/>
        <v>17</v>
      </c>
    </row>
    <row r="38971" spans="2:2">
      <c r="B38971">
        <f t="shared" si="817"/>
        <v>17</v>
      </c>
    </row>
    <row r="38972" spans="2:2">
      <c r="B38972">
        <f t="shared" si="817"/>
        <v>17</v>
      </c>
    </row>
    <row r="38973" spans="2:2">
      <c r="B38973">
        <f t="shared" si="817"/>
        <v>17</v>
      </c>
    </row>
    <row r="38974" spans="2:2">
      <c r="B38974">
        <f t="shared" si="817"/>
        <v>17</v>
      </c>
    </row>
    <row r="38975" spans="2:2">
      <c r="B38975">
        <f t="shared" si="817"/>
        <v>17</v>
      </c>
    </row>
    <row r="38976" spans="2:2">
      <c r="B38976">
        <f t="shared" si="817"/>
        <v>17</v>
      </c>
    </row>
    <row r="38977" spans="2:2">
      <c r="B38977">
        <f t="shared" si="817"/>
        <v>17</v>
      </c>
    </row>
    <row r="38978" spans="2:2">
      <c r="B38978">
        <f t="shared" si="817"/>
        <v>17</v>
      </c>
    </row>
    <row r="38979" spans="2:2">
      <c r="B38979">
        <f t="shared" si="817"/>
        <v>17</v>
      </c>
    </row>
    <row r="38980" spans="2:2">
      <c r="B38980">
        <f t="shared" si="817"/>
        <v>17</v>
      </c>
    </row>
    <row r="38981" spans="2:2">
      <c r="B38981">
        <f t="shared" ref="B38981:B39044" si="818">+IF(F38980=44085,B38980+1,B38980)</f>
        <v>17</v>
      </c>
    </row>
    <row r="38982" spans="2:2">
      <c r="B38982">
        <f t="shared" si="818"/>
        <v>17</v>
      </c>
    </row>
    <row r="38983" spans="2:2">
      <c r="B38983">
        <f t="shared" si="818"/>
        <v>17</v>
      </c>
    </row>
    <row r="38984" spans="2:2">
      <c r="B38984">
        <f t="shared" si="818"/>
        <v>17</v>
      </c>
    </row>
    <row r="38985" spans="2:2">
      <c r="B38985">
        <f t="shared" si="818"/>
        <v>17</v>
      </c>
    </row>
    <row r="38986" spans="2:2">
      <c r="B38986">
        <f t="shared" si="818"/>
        <v>17</v>
      </c>
    </row>
    <row r="38987" spans="2:2">
      <c r="B38987">
        <f t="shared" si="818"/>
        <v>17</v>
      </c>
    </row>
    <row r="38988" spans="2:2">
      <c r="B38988">
        <f t="shared" si="818"/>
        <v>17</v>
      </c>
    </row>
    <row r="38989" spans="2:2">
      <c r="B38989">
        <f t="shared" si="818"/>
        <v>17</v>
      </c>
    </row>
    <row r="38990" spans="2:2">
      <c r="B38990">
        <f t="shared" si="818"/>
        <v>17</v>
      </c>
    </row>
    <row r="38991" spans="2:2">
      <c r="B38991">
        <f t="shared" si="818"/>
        <v>17</v>
      </c>
    </row>
    <row r="38992" spans="2:2">
      <c r="B38992">
        <f t="shared" si="818"/>
        <v>17</v>
      </c>
    </row>
    <row r="38993" spans="2:2">
      <c r="B38993">
        <f t="shared" si="818"/>
        <v>17</v>
      </c>
    </row>
    <row r="38994" spans="2:2">
      <c r="B38994">
        <f t="shared" si="818"/>
        <v>17</v>
      </c>
    </row>
    <row r="38995" spans="2:2">
      <c r="B38995">
        <f t="shared" si="818"/>
        <v>17</v>
      </c>
    </row>
    <row r="38996" spans="2:2">
      <c r="B38996">
        <f t="shared" si="818"/>
        <v>17</v>
      </c>
    </row>
    <row r="38997" spans="2:2">
      <c r="B38997">
        <f t="shared" si="818"/>
        <v>17</v>
      </c>
    </row>
    <row r="38998" spans="2:2">
      <c r="B38998">
        <f t="shared" si="818"/>
        <v>17</v>
      </c>
    </row>
    <row r="38999" spans="2:2">
      <c r="B38999">
        <f t="shared" si="818"/>
        <v>17</v>
      </c>
    </row>
    <row r="39000" spans="2:2">
      <c r="B39000">
        <f t="shared" si="818"/>
        <v>17</v>
      </c>
    </row>
    <row r="39001" spans="2:2">
      <c r="B39001">
        <f t="shared" si="818"/>
        <v>17</v>
      </c>
    </row>
    <row r="39002" spans="2:2">
      <c r="B39002">
        <f t="shared" si="818"/>
        <v>17</v>
      </c>
    </row>
    <row r="39003" spans="2:2">
      <c r="B39003">
        <f t="shared" si="818"/>
        <v>17</v>
      </c>
    </row>
    <row r="39004" spans="2:2">
      <c r="B39004">
        <f t="shared" si="818"/>
        <v>17</v>
      </c>
    </row>
    <row r="39005" spans="2:2">
      <c r="B39005">
        <f t="shared" si="818"/>
        <v>17</v>
      </c>
    </row>
    <row r="39006" spans="2:2">
      <c r="B39006">
        <f t="shared" si="818"/>
        <v>17</v>
      </c>
    </row>
    <row r="39007" spans="2:2">
      <c r="B39007">
        <f t="shared" si="818"/>
        <v>17</v>
      </c>
    </row>
    <row r="39008" spans="2:2">
      <c r="B39008">
        <f t="shared" si="818"/>
        <v>17</v>
      </c>
    </row>
    <row r="39009" spans="2:2">
      <c r="B39009">
        <f t="shared" si="818"/>
        <v>17</v>
      </c>
    </row>
    <row r="39010" spans="2:2">
      <c r="B39010">
        <f t="shared" si="818"/>
        <v>17</v>
      </c>
    </row>
    <row r="39011" spans="2:2">
      <c r="B39011">
        <f t="shared" si="818"/>
        <v>17</v>
      </c>
    </row>
    <row r="39012" spans="2:2">
      <c r="B39012">
        <f t="shared" si="818"/>
        <v>17</v>
      </c>
    </row>
    <row r="39013" spans="2:2">
      <c r="B39013">
        <f t="shared" si="818"/>
        <v>17</v>
      </c>
    </row>
    <row r="39014" spans="2:2">
      <c r="B39014">
        <f t="shared" si="818"/>
        <v>17</v>
      </c>
    </row>
    <row r="39015" spans="2:2">
      <c r="B39015">
        <f t="shared" si="818"/>
        <v>17</v>
      </c>
    </row>
    <row r="39016" spans="2:2">
      <c r="B39016">
        <f t="shared" si="818"/>
        <v>17</v>
      </c>
    </row>
    <row r="39017" spans="2:2">
      <c r="B39017">
        <f t="shared" si="818"/>
        <v>17</v>
      </c>
    </row>
    <row r="39018" spans="2:2">
      <c r="B39018">
        <f t="shared" si="818"/>
        <v>17</v>
      </c>
    </row>
    <row r="39019" spans="2:2">
      <c r="B39019">
        <f t="shared" si="818"/>
        <v>17</v>
      </c>
    </row>
    <row r="39020" spans="2:2">
      <c r="B39020">
        <f t="shared" si="818"/>
        <v>17</v>
      </c>
    </row>
    <row r="39021" spans="2:2">
      <c r="B39021">
        <f t="shared" si="818"/>
        <v>17</v>
      </c>
    </row>
    <row r="39022" spans="2:2">
      <c r="B39022">
        <f t="shared" si="818"/>
        <v>17</v>
      </c>
    </row>
    <row r="39023" spans="2:2">
      <c r="B39023">
        <f t="shared" si="818"/>
        <v>17</v>
      </c>
    </row>
    <row r="39024" spans="2:2">
      <c r="B39024">
        <f t="shared" si="818"/>
        <v>17</v>
      </c>
    </row>
    <row r="39025" spans="2:2">
      <c r="B39025">
        <f t="shared" si="818"/>
        <v>17</v>
      </c>
    </row>
    <row r="39026" spans="2:2">
      <c r="B39026">
        <f t="shared" si="818"/>
        <v>17</v>
      </c>
    </row>
    <row r="39027" spans="2:2">
      <c r="B39027">
        <f t="shared" si="818"/>
        <v>17</v>
      </c>
    </row>
    <row r="39028" spans="2:2">
      <c r="B39028">
        <f t="shared" si="818"/>
        <v>17</v>
      </c>
    </row>
    <row r="39029" spans="2:2">
      <c r="B39029">
        <f t="shared" si="818"/>
        <v>17</v>
      </c>
    </row>
    <row r="39030" spans="2:2">
      <c r="B39030">
        <f t="shared" si="818"/>
        <v>17</v>
      </c>
    </row>
    <row r="39031" spans="2:2">
      <c r="B39031">
        <f t="shared" si="818"/>
        <v>17</v>
      </c>
    </row>
    <row r="39032" spans="2:2">
      <c r="B39032">
        <f t="shared" si="818"/>
        <v>17</v>
      </c>
    </row>
    <row r="39033" spans="2:2">
      <c r="B39033">
        <f t="shared" si="818"/>
        <v>17</v>
      </c>
    </row>
    <row r="39034" spans="2:2">
      <c r="B39034">
        <f t="shared" si="818"/>
        <v>17</v>
      </c>
    </row>
    <row r="39035" spans="2:2">
      <c r="B39035">
        <f t="shared" si="818"/>
        <v>17</v>
      </c>
    </row>
    <row r="39036" spans="2:2">
      <c r="B39036">
        <f t="shared" si="818"/>
        <v>17</v>
      </c>
    </row>
    <row r="39037" spans="2:2">
      <c r="B39037">
        <f t="shared" si="818"/>
        <v>17</v>
      </c>
    </row>
    <row r="39038" spans="2:2">
      <c r="B39038">
        <f t="shared" si="818"/>
        <v>17</v>
      </c>
    </row>
    <row r="39039" spans="2:2">
      <c r="B39039">
        <f t="shared" si="818"/>
        <v>17</v>
      </c>
    </row>
    <row r="39040" spans="2:2">
      <c r="B39040">
        <f t="shared" si="818"/>
        <v>17</v>
      </c>
    </row>
    <row r="39041" spans="2:2">
      <c r="B39041">
        <f t="shared" si="818"/>
        <v>17</v>
      </c>
    </row>
    <row r="39042" spans="2:2">
      <c r="B39042">
        <f t="shared" si="818"/>
        <v>17</v>
      </c>
    </row>
    <row r="39043" spans="2:2">
      <c r="B39043">
        <f t="shared" si="818"/>
        <v>17</v>
      </c>
    </row>
    <row r="39044" spans="2:2">
      <c r="B39044">
        <f t="shared" si="818"/>
        <v>17</v>
      </c>
    </row>
    <row r="39045" spans="2:2">
      <c r="B39045">
        <f t="shared" ref="B39045:B39108" si="819">+IF(F39044=44085,B39044+1,B39044)</f>
        <v>17</v>
      </c>
    </row>
    <row r="39046" spans="2:2">
      <c r="B39046">
        <f t="shared" si="819"/>
        <v>17</v>
      </c>
    </row>
    <row r="39047" spans="2:2">
      <c r="B39047">
        <f t="shared" si="819"/>
        <v>17</v>
      </c>
    </row>
    <row r="39048" spans="2:2">
      <c r="B39048">
        <f t="shared" si="819"/>
        <v>17</v>
      </c>
    </row>
    <row r="39049" spans="2:2">
      <c r="B39049">
        <f t="shared" si="819"/>
        <v>17</v>
      </c>
    </row>
    <row r="39050" spans="2:2">
      <c r="B39050">
        <f t="shared" si="819"/>
        <v>17</v>
      </c>
    </row>
    <row r="39051" spans="2:2">
      <c r="B39051">
        <f t="shared" si="819"/>
        <v>17</v>
      </c>
    </row>
    <row r="39052" spans="2:2">
      <c r="B39052">
        <f t="shared" si="819"/>
        <v>17</v>
      </c>
    </row>
    <row r="39053" spans="2:2">
      <c r="B39053">
        <f t="shared" si="819"/>
        <v>17</v>
      </c>
    </row>
    <row r="39054" spans="2:2">
      <c r="B39054">
        <f t="shared" si="819"/>
        <v>17</v>
      </c>
    </row>
    <row r="39055" spans="2:2">
      <c r="B39055">
        <f t="shared" si="819"/>
        <v>17</v>
      </c>
    </row>
    <row r="39056" spans="2:2">
      <c r="B39056">
        <f t="shared" si="819"/>
        <v>17</v>
      </c>
    </row>
    <row r="39057" spans="2:2">
      <c r="B39057">
        <f t="shared" si="819"/>
        <v>17</v>
      </c>
    </row>
    <row r="39058" spans="2:2">
      <c r="B39058">
        <f t="shared" si="819"/>
        <v>17</v>
      </c>
    </row>
    <row r="39059" spans="2:2">
      <c r="B39059">
        <f t="shared" si="819"/>
        <v>17</v>
      </c>
    </row>
    <row r="39060" spans="2:2">
      <c r="B39060">
        <f t="shared" si="819"/>
        <v>17</v>
      </c>
    </row>
    <row r="39061" spans="2:2">
      <c r="B39061">
        <f t="shared" si="819"/>
        <v>17</v>
      </c>
    </row>
    <row r="39062" spans="2:2">
      <c r="B39062">
        <f t="shared" si="819"/>
        <v>17</v>
      </c>
    </row>
    <row r="39063" spans="2:2">
      <c r="B39063">
        <f t="shared" si="819"/>
        <v>17</v>
      </c>
    </row>
    <row r="39064" spans="2:2">
      <c r="B39064">
        <f t="shared" si="819"/>
        <v>17</v>
      </c>
    </row>
    <row r="39065" spans="2:2">
      <c r="B39065">
        <f t="shared" si="819"/>
        <v>17</v>
      </c>
    </row>
    <row r="39066" spans="2:2">
      <c r="B39066">
        <f t="shared" si="819"/>
        <v>17</v>
      </c>
    </row>
    <row r="39067" spans="2:2">
      <c r="B39067">
        <f t="shared" si="819"/>
        <v>17</v>
      </c>
    </row>
    <row r="39068" spans="2:2">
      <c r="B39068">
        <f t="shared" si="819"/>
        <v>17</v>
      </c>
    </row>
    <row r="39069" spans="2:2">
      <c r="B39069">
        <f t="shared" si="819"/>
        <v>17</v>
      </c>
    </row>
    <row r="39070" spans="2:2">
      <c r="B39070">
        <f t="shared" si="819"/>
        <v>17</v>
      </c>
    </row>
    <row r="39071" spans="2:2">
      <c r="B39071">
        <f t="shared" si="819"/>
        <v>17</v>
      </c>
    </row>
    <row r="39072" spans="2:2">
      <c r="B39072">
        <f t="shared" si="819"/>
        <v>17</v>
      </c>
    </row>
    <row r="39073" spans="2:2">
      <c r="B39073">
        <f t="shared" si="819"/>
        <v>17</v>
      </c>
    </row>
    <row r="39074" spans="2:2">
      <c r="B39074">
        <f t="shared" si="819"/>
        <v>17</v>
      </c>
    </row>
    <row r="39075" spans="2:2">
      <c r="B39075">
        <f t="shared" si="819"/>
        <v>17</v>
      </c>
    </row>
    <row r="39076" spans="2:2">
      <c r="B39076">
        <f t="shared" si="819"/>
        <v>17</v>
      </c>
    </row>
    <row r="39077" spans="2:2">
      <c r="B39077">
        <f t="shared" si="819"/>
        <v>17</v>
      </c>
    </row>
    <row r="39078" spans="2:2">
      <c r="B39078">
        <f t="shared" si="819"/>
        <v>17</v>
      </c>
    </row>
    <row r="39079" spans="2:2">
      <c r="B39079">
        <f t="shared" si="819"/>
        <v>17</v>
      </c>
    </row>
    <row r="39080" spans="2:2">
      <c r="B39080">
        <f t="shared" si="819"/>
        <v>17</v>
      </c>
    </row>
    <row r="39081" spans="2:2">
      <c r="B39081">
        <f t="shared" si="819"/>
        <v>17</v>
      </c>
    </row>
    <row r="39082" spans="2:2">
      <c r="B39082">
        <f t="shared" si="819"/>
        <v>17</v>
      </c>
    </row>
    <row r="39083" spans="2:2">
      <c r="B39083">
        <f t="shared" si="819"/>
        <v>17</v>
      </c>
    </row>
    <row r="39084" spans="2:2">
      <c r="B39084">
        <f t="shared" si="819"/>
        <v>17</v>
      </c>
    </row>
    <row r="39085" spans="2:2">
      <c r="B39085">
        <f t="shared" si="819"/>
        <v>17</v>
      </c>
    </row>
    <row r="39086" spans="2:2">
      <c r="B39086">
        <f t="shared" si="819"/>
        <v>17</v>
      </c>
    </row>
    <row r="39087" spans="2:2">
      <c r="B39087">
        <f t="shared" si="819"/>
        <v>17</v>
      </c>
    </row>
    <row r="39088" spans="2:2">
      <c r="B39088">
        <f t="shared" si="819"/>
        <v>17</v>
      </c>
    </row>
    <row r="39089" spans="2:2">
      <c r="B39089">
        <f t="shared" si="819"/>
        <v>17</v>
      </c>
    </row>
    <row r="39090" spans="2:2">
      <c r="B39090">
        <f t="shared" si="819"/>
        <v>17</v>
      </c>
    </row>
    <row r="39091" spans="2:2">
      <c r="B39091">
        <f t="shared" si="819"/>
        <v>17</v>
      </c>
    </row>
    <row r="39092" spans="2:2">
      <c r="B39092">
        <f t="shared" si="819"/>
        <v>17</v>
      </c>
    </row>
    <row r="39093" spans="2:2">
      <c r="B39093">
        <f t="shared" si="819"/>
        <v>17</v>
      </c>
    </row>
    <row r="39094" spans="2:2">
      <c r="B39094">
        <f t="shared" si="819"/>
        <v>17</v>
      </c>
    </row>
    <row r="39095" spans="2:2">
      <c r="B39095">
        <f t="shared" si="819"/>
        <v>17</v>
      </c>
    </row>
    <row r="39096" spans="2:2">
      <c r="B39096">
        <f t="shared" si="819"/>
        <v>17</v>
      </c>
    </row>
    <row r="39097" spans="2:2">
      <c r="B39097">
        <f t="shared" si="819"/>
        <v>17</v>
      </c>
    </row>
    <row r="39098" spans="2:2">
      <c r="B39098">
        <f t="shared" si="819"/>
        <v>17</v>
      </c>
    </row>
    <row r="39099" spans="2:2">
      <c r="B39099">
        <f t="shared" si="819"/>
        <v>17</v>
      </c>
    </row>
    <row r="39100" spans="2:2">
      <c r="B39100">
        <f t="shared" si="819"/>
        <v>17</v>
      </c>
    </row>
    <row r="39101" spans="2:2">
      <c r="B39101">
        <f t="shared" si="819"/>
        <v>17</v>
      </c>
    </row>
    <row r="39102" spans="2:2">
      <c r="B39102">
        <f t="shared" si="819"/>
        <v>17</v>
      </c>
    </row>
    <row r="39103" spans="2:2">
      <c r="B39103">
        <f t="shared" si="819"/>
        <v>17</v>
      </c>
    </row>
    <row r="39104" spans="2:2">
      <c r="B39104">
        <f t="shared" si="819"/>
        <v>17</v>
      </c>
    </row>
    <row r="39105" spans="2:2">
      <c r="B39105">
        <f t="shared" si="819"/>
        <v>17</v>
      </c>
    </row>
    <row r="39106" spans="2:2">
      <c r="B39106">
        <f t="shared" si="819"/>
        <v>17</v>
      </c>
    </row>
    <row r="39107" spans="2:2">
      <c r="B39107">
        <f t="shared" si="819"/>
        <v>17</v>
      </c>
    </row>
    <row r="39108" spans="2:2">
      <c r="B39108">
        <f t="shared" si="819"/>
        <v>17</v>
      </c>
    </row>
    <row r="39109" spans="2:2">
      <c r="B39109">
        <f t="shared" ref="B39109:B39172" si="820">+IF(F39108=44085,B39108+1,B39108)</f>
        <v>17</v>
      </c>
    </row>
    <row r="39110" spans="2:2">
      <c r="B39110">
        <f t="shared" si="820"/>
        <v>17</v>
      </c>
    </row>
    <row r="39111" spans="2:2">
      <c r="B39111">
        <f t="shared" si="820"/>
        <v>17</v>
      </c>
    </row>
    <row r="39112" spans="2:2">
      <c r="B39112">
        <f t="shared" si="820"/>
        <v>17</v>
      </c>
    </row>
    <row r="39113" spans="2:2">
      <c r="B39113">
        <f t="shared" si="820"/>
        <v>17</v>
      </c>
    </row>
    <row r="39114" spans="2:2">
      <c r="B39114">
        <f t="shared" si="820"/>
        <v>17</v>
      </c>
    </row>
    <row r="39115" spans="2:2">
      <c r="B39115">
        <f t="shared" si="820"/>
        <v>17</v>
      </c>
    </row>
    <row r="39116" spans="2:2">
      <c r="B39116">
        <f t="shared" si="820"/>
        <v>17</v>
      </c>
    </row>
    <row r="39117" spans="2:2">
      <c r="B39117">
        <f t="shared" si="820"/>
        <v>17</v>
      </c>
    </row>
    <row r="39118" spans="2:2">
      <c r="B39118">
        <f t="shared" si="820"/>
        <v>17</v>
      </c>
    </row>
    <row r="39119" spans="2:2">
      <c r="B39119">
        <f t="shared" si="820"/>
        <v>17</v>
      </c>
    </row>
    <row r="39120" spans="2:2">
      <c r="B39120">
        <f t="shared" si="820"/>
        <v>17</v>
      </c>
    </row>
    <row r="39121" spans="2:2">
      <c r="B39121">
        <f t="shared" si="820"/>
        <v>17</v>
      </c>
    </row>
    <row r="39122" spans="2:2">
      <c r="B39122">
        <f t="shared" si="820"/>
        <v>17</v>
      </c>
    </row>
    <row r="39123" spans="2:2">
      <c r="B39123">
        <f t="shared" si="820"/>
        <v>17</v>
      </c>
    </row>
    <row r="39124" spans="2:2">
      <c r="B39124">
        <f t="shared" si="820"/>
        <v>17</v>
      </c>
    </row>
    <row r="39125" spans="2:2">
      <c r="B39125">
        <f t="shared" si="820"/>
        <v>17</v>
      </c>
    </row>
    <row r="39126" spans="2:2">
      <c r="B39126">
        <f t="shared" si="820"/>
        <v>17</v>
      </c>
    </row>
    <row r="39127" spans="2:2">
      <c r="B39127">
        <f t="shared" si="820"/>
        <v>17</v>
      </c>
    </row>
    <row r="39128" spans="2:2">
      <c r="B39128">
        <f t="shared" si="820"/>
        <v>17</v>
      </c>
    </row>
    <row r="39129" spans="2:2">
      <c r="B39129">
        <f t="shared" si="820"/>
        <v>17</v>
      </c>
    </row>
    <row r="39130" spans="2:2">
      <c r="B39130">
        <f t="shared" si="820"/>
        <v>17</v>
      </c>
    </row>
    <row r="39131" spans="2:2">
      <c r="B39131">
        <f t="shared" si="820"/>
        <v>17</v>
      </c>
    </row>
    <row r="39132" spans="2:2">
      <c r="B39132">
        <f t="shared" si="820"/>
        <v>17</v>
      </c>
    </row>
    <row r="39133" spans="2:2">
      <c r="B39133">
        <f t="shared" si="820"/>
        <v>17</v>
      </c>
    </row>
    <row r="39134" spans="2:2">
      <c r="B39134">
        <f t="shared" si="820"/>
        <v>17</v>
      </c>
    </row>
    <row r="39135" spans="2:2">
      <c r="B39135">
        <f t="shared" si="820"/>
        <v>17</v>
      </c>
    </row>
    <row r="39136" spans="2:2">
      <c r="B39136">
        <f t="shared" si="820"/>
        <v>17</v>
      </c>
    </row>
    <row r="39137" spans="2:2">
      <c r="B39137">
        <f t="shared" si="820"/>
        <v>17</v>
      </c>
    </row>
    <row r="39138" spans="2:2">
      <c r="B39138">
        <f t="shared" si="820"/>
        <v>17</v>
      </c>
    </row>
    <row r="39139" spans="2:2">
      <c r="B39139">
        <f t="shared" si="820"/>
        <v>17</v>
      </c>
    </row>
    <row r="39140" spans="2:2">
      <c r="B39140">
        <f t="shared" si="820"/>
        <v>17</v>
      </c>
    </row>
    <row r="39141" spans="2:2">
      <c r="B39141">
        <f t="shared" si="820"/>
        <v>17</v>
      </c>
    </row>
    <row r="39142" spans="2:2">
      <c r="B39142">
        <f t="shared" si="820"/>
        <v>17</v>
      </c>
    </row>
    <row r="39143" spans="2:2">
      <c r="B39143">
        <f t="shared" si="820"/>
        <v>17</v>
      </c>
    </row>
    <row r="39144" spans="2:2">
      <c r="B39144">
        <f t="shared" si="820"/>
        <v>17</v>
      </c>
    </row>
    <row r="39145" spans="2:2">
      <c r="B39145">
        <f t="shared" si="820"/>
        <v>17</v>
      </c>
    </row>
    <row r="39146" spans="2:2">
      <c r="B39146">
        <f t="shared" si="820"/>
        <v>17</v>
      </c>
    </row>
    <row r="39147" spans="2:2">
      <c r="B39147">
        <f t="shared" si="820"/>
        <v>17</v>
      </c>
    </row>
    <row r="39148" spans="2:2">
      <c r="B39148">
        <f t="shared" si="820"/>
        <v>17</v>
      </c>
    </row>
    <row r="39149" spans="2:2">
      <c r="B39149">
        <f t="shared" si="820"/>
        <v>17</v>
      </c>
    </row>
    <row r="39150" spans="2:2">
      <c r="B39150">
        <f t="shared" si="820"/>
        <v>17</v>
      </c>
    </row>
    <row r="39151" spans="2:2">
      <c r="B39151">
        <f t="shared" si="820"/>
        <v>17</v>
      </c>
    </row>
    <row r="39152" spans="2:2">
      <c r="B39152">
        <f t="shared" si="820"/>
        <v>17</v>
      </c>
    </row>
    <row r="39153" spans="2:2">
      <c r="B39153">
        <f t="shared" si="820"/>
        <v>17</v>
      </c>
    </row>
    <row r="39154" spans="2:2">
      <c r="B39154">
        <f t="shared" si="820"/>
        <v>17</v>
      </c>
    </row>
    <row r="39155" spans="2:2">
      <c r="B39155">
        <f t="shared" si="820"/>
        <v>17</v>
      </c>
    </row>
    <row r="39156" spans="2:2">
      <c r="B39156">
        <f t="shared" si="820"/>
        <v>17</v>
      </c>
    </row>
    <row r="39157" spans="2:2">
      <c r="B39157">
        <f t="shared" si="820"/>
        <v>17</v>
      </c>
    </row>
    <row r="39158" spans="2:2">
      <c r="B39158">
        <f t="shared" si="820"/>
        <v>17</v>
      </c>
    </row>
    <row r="39159" spans="2:2">
      <c r="B39159">
        <f t="shared" si="820"/>
        <v>17</v>
      </c>
    </row>
    <row r="39160" spans="2:2">
      <c r="B39160">
        <f t="shared" si="820"/>
        <v>17</v>
      </c>
    </row>
    <row r="39161" spans="2:2">
      <c r="B39161">
        <f t="shared" si="820"/>
        <v>17</v>
      </c>
    </row>
    <row r="39162" spans="2:2">
      <c r="B39162">
        <f t="shared" si="820"/>
        <v>17</v>
      </c>
    </row>
    <row r="39163" spans="2:2">
      <c r="B39163">
        <f t="shared" si="820"/>
        <v>17</v>
      </c>
    </row>
    <row r="39164" spans="2:2">
      <c r="B39164">
        <f t="shared" si="820"/>
        <v>17</v>
      </c>
    </row>
    <row r="39165" spans="2:2">
      <c r="B39165">
        <f t="shared" si="820"/>
        <v>17</v>
      </c>
    </row>
    <row r="39166" spans="2:2">
      <c r="B39166">
        <f t="shared" si="820"/>
        <v>17</v>
      </c>
    </row>
    <row r="39167" spans="2:2">
      <c r="B39167">
        <f t="shared" si="820"/>
        <v>17</v>
      </c>
    </row>
    <row r="39168" spans="2:2">
      <c r="B39168">
        <f t="shared" si="820"/>
        <v>17</v>
      </c>
    </row>
    <row r="39169" spans="2:2">
      <c r="B39169">
        <f t="shared" si="820"/>
        <v>17</v>
      </c>
    </row>
    <row r="39170" spans="2:2">
      <c r="B39170">
        <f t="shared" si="820"/>
        <v>17</v>
      </c>
    </row>
    <row r="39171" spans="2:2">
      <c r="B39171">
        <f t="shared" si="820"/>
        <v>17</v>
      </c>
    </row>
    <row r="39172" spans="2:2">
      <c r="B39172">
        <f t="shared" si="820"/>
        <v>17</v>
      </c>
    </row>
    <row r="39173" spans="2:2">
      <c r="B39173">
        <f t="shared" ref="B39173:B39236" si="821">+IF(F39172=44085,B39172+1,B39172)</f>
        <v>17</v>
      </c>
    </row>
    <row r="39174" spans="2:2">
      <c r="B39174">
        <f t="shared" si="821"/>
        <v>17</v>
      </c>
    </row>
    <row r="39175" spans="2:2">
      <c r="B39175">
        <f t="shared" si="821"/>
        <v>17</v>
      </c>
    </row>
    <row r="39176" spans="2:2">
      <c r="B39176">
        <f t="shared" si="821"/>
        <v>17</v>
      </c>
    </row>
    <row r="39177" spans="2:2">
      <c r="B39177">
        <f t="shared" si="821"/>
        <v>17</v>
      </c>
    </row>
    <row r="39178" spans="2:2">
      <c r="B39178">
        <f t="shared" si="821"/>
        <v>17</v>
      </c>
    </row>
    <row r="39179" spans="2:2">
      <c r="B39179">
        <f t="shared" si="821"/>
        <v>17</v>
      </c>
    </row>
    <row r="39180" spans="2:2">
      <c r="B39180">
        <f t="shared" si="821"/>
        <v>17</v>
      </c>
    </row>
    <row r="39181" spans="2:2">
      <c r="B39181">
        <f t="shared" si="821"/>
        <v>17</v>
      </c>
    </row>
    <row r="39182" spans="2:2">
      <c r="B39182">
        <f t="shared" si="821"/>
        <v>17</v>
      </c>
    </row>
    <row r="39183" spans="2:2">
      <c r="B39183">
        <f t="shared" si="821"/>
        <v>17</v>
      </c>
    </row>
    <row r="39184" spans="2:2">
      <c r="B39184">
        <f t="shared" si="821"/>
        <v>17</v>
      </c>
    </row>
    <row r="39185" spans="2:2">
      <c r="B39185">
        <f t="shared" si="821"/>
        <v>17</v>
      </c>
    </row>
    <row r="39186" spans="2:2">
      <c r="B39186">
        <f t="shared" si="821"/>
        <v>17</v>
      </c>
    </row>
    <row r="39187" spans="2:2">
      <c r="B39187">
        <f t="shared" si="821"/>
        <v>17</v>
      </c>
    </row>
    <row r="39188" spans="2:2">
      <c r="B39188">
        <f t="shared" si="821"/>
        <v>17</v>
      </c>
    </row>
    <row r="39189" spans="2:2">
      <c r="B39189">
        <f t="shared" si="821"/>
        <v>17</v>
      </c>
    </row>
    <row r="39190" spans="2:2">
      <c r="B39190">
        <f t="shared" si="821"/>
        <v>17</v>
      </c>
    </row>
    <row r="39191" spans="2:2">
      <c r="B39191">
        <f t="shared" si="821"/>
        <v>17</v>
      </c>
    </row>
    <row r="39192" spans="2:2">
      <c r="B39192">
        <f t="shared" si="821"/>
        <v>17</v>
      </c>
    </row>
    <row r="39193" spans="2:2">
      <c r="B39193">
        <f t="shared" si="821"/>
        <v>17</v>
      </c>
    </row>
    <row r="39194" spans="2:2">
      <c r="B39194">
        <f t="shared" si="821"/>
        <v>17</v>
      </c>
    </row>
    <row r="39195" spans="2:2">
      <c r="B39195">
        <f t="shared" si="821"/>
        <v>17</v>
      </c>
    </row>
    <row r="39196" spans="2:2">
      <c r="B39196">
        <f t="shared" si="821"/>
        <v>17</v>
      </c>
    </row>
    <row r="39197" spans="2:2">
      <c r="B39197">
        <f t="shared" si="821"/>
        <v>17</v>
      </c>
    </row>
    <row r="39198" spans="2:2">
      <c r="B39198">
        <f t="shared" si="821"/>
        <v>17</v>
      </c>
    </row>
    <row r="39199" spans="2:2">
      <c r="B39199">
        <f t="shared" si="821"/>
        <v>17</v>
      </c>
    </row>
    <row r="39200" spans="2:2">
      <c r="B39200">
        <f t="shared" si="821"/>
        <v>17</v>
      </c>
    </row>
    <row r="39201" spans="2:2">
      <c r="B39201">
        <f t="shared" si="821"/>
        <v>17</v>
      </c>
    </row>
    <row r="39202" spans="2:2">
      <c r="B39202">
        <f t="shared" si="821"/>
        <v>17</v>
      </c>
    </row>
    <row r="39203" spans="2:2">
      <c r="B39203">
        <f t="shared" si="821"/>
        <v>17</v>
      </c>
    </row>
    <row r="39204" spans="2:2">
      <c r="B39204">
        <f t="shared" si="821"/>
        <v>17</v>
      </c>
    </row>
    <row r="39205" spans="2:2">
      <c r="B39205">
        <f t="shared" si="821"/>
        <v>17</v>
      </c>
    </row>
    <row r="39206" spans="2:2">
      <c r="B39206">
        <f t="shared" si="821"/>
        <v>17</v>
      </c>
    </row>
    <row r="39207" spans="2:2">
      <c r="B39207">
        <f t="shared" si="821"/>
        <v>17</v>
      </c>
    </row>
    <row r="39208" spans="2:2">
      <c r="B39208">
        <f t="shared" si="821"/>
        <v>17</v>
      </c>
    </row>
    <row r="39209" spans="2:2">
      <c r="B39209">
        <f t="shared" si="821"/>
        <v>17</v>
      </c>
    </row>
    <row r="39210" spans="2:2">
      <c r="B39210">
        <f t="shared" si="821"/>
        <v>17</v>
      </c>
    </row>
    <row r="39211" spans="2:2">
      <c r="B39211">
        <f t="shared" si="821"/>
        <v>17</v>
      </c>
    </row>
    <row r="39212" spans="2:2">
      <c r="B39212">
        <f t="shared" si="821"/>
        <v>17</v>
      </c>
    </row>
    <row r="39213" spans="2:2">
      <c r="B39213">
        <f t="shared" si="821"/>
        <v>17</v>
      </c>
    </row>
    <row r="39214" spans="2:2">
      <c r="B39214">
        <f t="shared" si="821"/>
        <v>17</v>
      </c>
    </row>
    <row r="39215" spans="2:2">
      <c r="B39215">
        <f t="shared" si="821"/>
        <v>17</v>
      </c>
    </row>
    <row r="39216" spans="2:2">
      <c r="B39216">
        <f t="shared" si="821"/>
        <v>17</v>
      </c>
    </row>
    <row r="39217" spans="2:2">
      <c r="B39217">
        <f t="shared" si="821"/>
        <v>17</v>
      </c>
    </row>
    <row r="39218" spans="2:2">
      <c r="B39218">
        <f t="shared" si="821"/>
        <v>17</v>
      </c>
    </row>
    <row r="39219" spans="2:2">
      <c r="B39219">
        <f t="shared" si="821"/>
        <v>17</v>
      </c>
    </row>
    <row r="39220" spans="2:2">
      <c r="B39220">
        <f t="shared" si="821"/>
        <v>17</v>
      </c>
    </row>
    <row r="39221" spans="2:2">
      <c r="B39221">
        <f t="shared" si="821"/>
        <v>17</v>
      </c>
    </row>
    <row r="39222" spans="2:2">
      <c r="B39222">
        <f t="shared" si="821"/>
        <v>17</v>
      </c>
    </row>
    <row r="39223" spans="2:2">
      <c r="B39223">
        <f t="shared" si="821"/>
        <v>17</v>
      </c>
    </row>
    <row r="39224" spans="2:2">
      <c r="B39224">
        <f t="shared" si="821"/>
        <v>17</v>
      </c>
    </row>
    <row r="39225" spans="2:2">
      <c r="B39225">
        <f t="shared" si="821"/>
        <v>17</v>
      </c>
    </row>
    <row r="39226" spans="2:2">
      <c r="B39226">
        <f t="shared" si="821"/>
        <v>17</v>
      </c>
    </row>
    <row r="39227" spans="2:2">
      <c r="B39227">
        <f t="shared" si="821"/>
        <v>17</v>
      </c>
    </row>
    <row r="39228" spans="2:2">
      <c r="B39228">
        <f t="shared" si="821"/>
        <v>17</v>
      </c>
    </row>
    <row r="39229" spans="2:2">
      <c r="B39229">
        <f t="shared" si="821"/>
        <v>17</v>
      </c>
    </row>
    <row r="39230" spans="2:2">
      <c r="B39230">
        <f t="shared" si="821"/>
        <v>17</v>
      </c>
    </row>
    <row r="39231" spans="2:2">
      <c r="B39231">
        <f t="shared" si="821"/>
        <v>17</v>
      </c>
    </row>
    <row r="39232" spans="2:2">
      <c r="B39232">
        <f t="shared" si="821"/>
        <v>17</v>
      </c>
    </row>
    <row r="39233" spans="2:2">
      <c r="B39233">
        <f t="shared" si="821"/>
        <v>17</v>
      </c>
    </row>
    <row r="39234" spans="2:2">
      <c r="B39234">
        <f t="shared" si="821"/>
        <v>17</v>
      </c>
    </row>
    <row r="39235" spans="2:2">
      <c r="B39235">
        <f t="shared" si="821"/>
        <v>17</v>
      </c>
    </row>
    <row r="39236" spans="2:2">
      <c r="B39236">
        <f t="shared" si="821"/>
        <v>17</v>
      </c>
    </row>
    <row r="39237" spans="2:2">
      <c r="B39237">
        <f t="shared" ref="B39237:B39300" si="822">+IF(F39236=44085,B39236+1,B39236)</f>
        <v>17</v>
      </c>
    </row>
    <row r="39238" spans="2:2">
      <c r="B39238">
        <f t="shared" si="822"/>
        <v>17</v>
      </c>
    </row>
    <row r="39239" spans="2:2">
      <c r="B39239">
        <f t="shared" si="822"/>
        <v>17</v>
      </c>
    </row>
    <row r="39240" spans="2:2">
      <c r="B39240">
        <f t="shared" si="822"/>
        <v>17</v>
      </c>
    </row>
    <row r="39241" spans="2:2">
      <c r="B39241">
        <f t="shared" si="822"/>
        <v>17</v>
      </c>
    </row>
    <row r="39242" spans="2:2">
      <c r="B39242">
        <f t="shared" si="822"/>
        <v>17</v>
      </c>
    </row>
    <row r="39243" spans="2:2">
      <c r="B39243">
        <f t="shared" si="822"/>
        <v>17</v>
      </c>
    </row>
    <row r="39244" spans="2:2">
      <c r="B39244">
        <f t="shared" si="822"/>
        <v>17</v>
      </c>
    </row>
    <row r="39245" spans="2:2">
      <c r="B39245">
        <f t="shared" si="822"/>
        <v>17</v>
      </c>
    </row>
    <row r="39246" spans="2:2">
      <c r="B39246">
        <f t="shared" si="822"/>
        <v>17</v>
      </c>
    </row>
    <row r="39247" spans="2:2">
      <c r="B39247">
        <f t="shared" si="822"/>
        <v>17</v>
      </c>
    </row>
    <row r="39248" spans="2:2">
      <c r="B39248">
        <f t="shared" si="822"/>
        <v>17</v>
      </c>
    </row>
    <row r="39249" spans="2:2">
      <c r="B39249">
        <f t="shared" si="822"/>
        <v>17</v>
      </c>
    </row>
    <row r="39250" spans="2:2">
      <c r="B39250">
        <f t="shared" si="822"/>
        <v>17</v>
      </c>
    </row>
    <row r="39251" spans="2:2">
      <c r="B39251">
        <f t="shared" si="822"/>
        <v>17</v>
      </c>
    </row>
    <row r="39252" spans="2:2">
      <c r="B39252">
        <f t="shared" si="822"/>
        <v>17</v>
      </c>
    </row>
    <row r="39253" spans="2:2">
      <c r="B39253">
        <f t="shared" si="822"/>
        <v>17</v>
      </c>
    </row>
    <row r="39254" spans="2:2">
      <c r="B39254">
        <f t="shared" si="822"/>
        <v>17</v>
      </c>
    </row>
    <row r="39255" spans="2:2">
      <c r="B39255">
        <f t="shared" si="822"/>
        <v>17</v>
      </c>
    </row>
    <row r="39256" spans="2:2">
      <c r="B39256">
        <f t="shared" si="822"/>
        <v>17</v>
      </c>
    </row>
    <row r="39257" spans="2:2">
      <c r="B39257">
        <f t="shared" si="822"/>
        <v>17</v>
      </c>
    </row>
    <row r="39258" spans="2:2">
      <c r="B39258">
        <f t="shared" si="822"/>
        <v>17</v>
      </c>
    </row>
    <row r="39259" spans="2:2">
      <c r="B39259">
        <f t="shared" si="822"/>
        <v>17</v>
      </c>
    </row>
    <row r="39260" spans="2:2">
      <c r="B39260">
        <f t="shared" si="822"/>
        <v>17</v>
      </c>
    </row>
    <row r="39261" spans="2:2">
      <c r="B39261">
        <f t="shared" si="822"/>
        <v>17</v>
      </c>
    </row>
    <row r="39262" spans="2:2">
      <c r="B39262">
        <f t="shared" si="822"/>
        <v>17</v>
      </c>
    </row>
    <row r="39263" spans="2:2">
      <c r="B39263">
        <f t="shared" si="822"/>
        <v>17</v>
      </c>
    </row>
    <row r="39264" spans="2:2">
      <c r="B39264">
        <f t="shared" si="822"/>
        <v>17</v>
      </c>
    </row>
    <row r="39265" spans="2:2">
      <c r="B39265">
        <f t="shared" si="822"/>
        <v>17</v>
      </c>
    </row>
    <row r="39266" spans="2:2">
      <c r="B39266">
        <f t="shared" si="822"/>
        <v>17</v>
      </c>
    </row>
    <row r="39267" spans="2:2">
      <c r="B39267">
        <f t="shared" si="822"/>
        <v>17</v>
      </c>
    </row>
    <row r="39268" spans="2:2">
      <c r="B39268">
        <f t="shared" si="822"/>
        <v>17</v>
      </c>
    </row>
    <row r="39269" spans="2:2">
      <c r="B39269">
        <f t="shared" si="822"/>
        <v>17</v>
      </c>
    </row>
    <row r="39270" spans="2:2">
      <c r="B39270">
        <f t="shared" si="822"/>
        <v>17</v>
      </c>
    </row>
    <row r="39271" spans="2:2">
      <c r="B39271">
        <f t="shared" si="822"/>
        <v>17</v>
      </c>
    </row>
    <row r="39272" spans="2:2">
      <c r="B39272">
        <f t="shared" si="822"/>
        <v>17</v>
      </c>
    </row>
    <row r="39273" spans="2:2">
      <c r="B39273">
        <f t="shared" si="822"/>
        <v>17</v>
      </c>
    </row>
    <row r="39274" spans="2:2">
      <c r="B39274">
        <f t="shared" si="822"/>
        <v>17</v>
      </c>
    </row>
    <row r="39275" spans="2:2">
      <c r="B39275">
        <f t="shared" si="822"/>
        <v>17</v>
      </c>
    </row>
    <row r="39276" spans="2:2">
      <c r="B39276">
        <f t="shared" si="822"/>
        <v>17</v>
      </c>
    </row>
    <row r="39277" spans="2:2">
      <c r="B39277">
        <f t="shared" si="822"/>
        <v>17</v>
      </c>
    </row>
    <row r="39278" spans="2:2">
      <c r="B39278">
        <f t="shared" si="822"/>
        <v>17</v>
      </c>
    </row>
    <row r="39279" spans="2:2">
      <c r="B39279">
        <f t="shared" si="822"/>
        <v>17</v>
      </c>
    </row>
    <row r="39280" spans="2:2">
      <c r="B39280">
        <f t="shared" si="822"/>
        <v>17</v>
      </c>
    </row>
    <row r="39281" spans="2:2">
      <c r="B39281">
        <f t="shared" si="822"/>
        <v>17</v>
      </c>
    </row>
    <row r="39282" spans="2:2">
      <c r="B39282">
        <f t="shared" si="822"/>
        <v>17</v>
      </c>
    </row>
    <row r="39283" spans="2:2">
      <c r="B39283">
        <f t="shared" si="822"/>
        <v>17</v>
      </c>
    </row>
    <row r="39284" spans="2:2">
      <c r="B39284">
        <f t="shared" si="822"/>
        <v>17</v>
      </c>
    </row>
    <row r="39285" spans="2:2">
      <c r="B39285">
        <f t="shared" si="822"/>
        <v>17</v>
      </c>
    </row>
    <row r="39286" spans="2:2">
      <c r="B39286">
        <f t="shared" si="822"/>
        <v>17</v>
      </c>
    </row>
    <row r="39287" spans="2:2">
      <c r="B39287">
        <f t="shared" si="822"/>
        <v>17</v>
      </c>
    </row>
    <row r="39288" spans="2:2">
      <c r="B39288">
        <f t="shared" si="822"/>
        <v>17</v>
      </c>
    </row>
    <row r="39289" spans="2:2">
      <c r="B39289">
        <f t="shared" si="822"/>
        <v>17</v>
      </c>
    </row>
    <row r="39290" spans="2:2">
      <c r="B39290">
        <f t="shared" si="822"/>
        <v>17</v>
      </c>
    </row>
    <row r="39291" spans="2:2">
      <c r="B39291">
        <f t="shared" si="822"/>
        <v>17</v>
      </c>
    </row>
    <row r="39292" spans="2:2">
      <c r="B39292">
        <f t="shared" si="822"/>
        <v>17</v>
      </c>
    </row>
    <row r="39293" spans="2:2">
      <c r="B39293">
        <f t="shared" si="822"/>
        <v>17</v>
      </c>
    </row>
    <row r="39294" spans="2:2">
      <c r="B39294">
        <f t="shared" si="822"/>
        <v>17</v>
      </c>
    </row>
    <row r="39295" spans="2:2">
      <c r="B39295">
        <f t="shared" si="822"/>
        <v>17</v>
      </c>
    </row>
    <row r="39296" spans="2:2">
      <c r="B39296">
        <f t="shared" si="822"/>
        <v>17</v>
      </c>
    </row>
    <row r="39297" spans="2:2">
      <c r="B39297">
        <f t="shared" si="822"/>
        <v>17</v>
      </c>
    </row>
    <row r="39298" spans="2:2">
      <c r="B39298">
        <f t="shared" si="822"/>
        <v>17</v>
      </c>
    </row>
    <row r="39299" spans="2:2">
      <c r="B39299">
        <f t="shared" si="822"/>
        <v>17</v>
      </c>
    </row>
    <row r="39300" spans="2:2">
      <c r="B39300">
        <f t="shared" si="822"/>
        <v>17</v>
      </c>
    </row>
    <row r="39301" spans="2:2">
      <c r="B39301">
        <f t="shared" ref="B39301:B39364" si="823">+IF(F39300=44085,B39300+1,B39300)</f>
        <v>17</v>
      </c>
    </row>
    <row r="39302" spans="2:2">
      <c r="B39302">
        <f t="shared" si="823"/>
        <v>17</v>
      </c>
    </row>
    <row r="39303" spans="2:2">
      <c r="B39303">
        <f t="shared" si="823"/>
        <v>17</v>
      </c>
    </row>
    <row r="39304" spans="2:2">
      <c r="B39304">
        <f t="shared" si="823"/>
        <v>17</v>
      </c>
    </row>
    <row r="39305" spans="2:2">
      <c r="B39305">
        <f t="shared" si="823"/>
        <v>17</v>
      </c>
    </row>
    <row r="39306" spans="2:2">
      <c r="B39306">
        <f t="shared" si="823"/>
        <v>17</v>
      </c>
    </row>
    <row r="39307" spans="2:2">
      <c r="B39307">
        <f t="shared" si="823"/>
        <v>17</v>
      </c>
    </row>
    <row r="39308" spans="2:2">
      <c r="B39308">
        <f t="shared" si="823"/>
        <v>17</v>
      </c>
    </row>
    <row r="39309" spans="2:2">
      <c r="B39309">
        <f t="shared" si="823"/>
        <v>17</v>
      </c>
    </row>
    <row r="39310" spans="2:2">
      <c r="B39310">
        <f t="shared" si="823"/>
        <v>17</v>
      </c>
    </row>
    <row r="39311" spans="2:2">
      <c r="B39311">
        <f t="shared" si="823"/>
        <v>17</v>
      </c>
    </row>
    <row r="39312" spans="2:2">
      <c r="B39312">
        <f t="shared" si="823"/>
        <v>17</v>
      </c>
    </row>
    <row r="39313" spans="2:2">
      <c r="B39313">
        <f t="shared" si="823"/>
        <v>17</v>
      </c>
    </row>
    <row r="39314" spans="2:2">
      <c r="B39314">
        <f t="shared" si="823"/>
        <v>17</v>
      </c>
    </row>
    <row r="39315" spans="2:2">
      <c r="B39315">
        <f t="shared" si="823"/>
        <v>17</v>
      </c>
    </row>
    <row r="39316" spans="2:2">
      <c r="B39316">
        <f t="shared" si="823"/>
        <v>17</v>
      </c>
    </row>
    <row r="39317" spans="2:2">
      <c r="B39317">
        <f t="shared" si="823"/>
        <v>17</v>
      </c>
    </row>
    <row r="39318" spans="2:2">
      <c r="B39318">
        <f t="shared" si="823"/>
        <v>17</v>
      </c>
    </row>
    <row r="39319" spans="2:2">
      <c r="B39319">
        <f t="shared" si="823"/>
        <v>17</v>
      </c>
    </row>
    <row r="39320" spans="2:2">
      <c r="B39320">
        <f t="shared" si="823"/>
        <v>17</v>
      </c>
    </row>
    <row r="39321" spans="2:2">
      <c r="B39321">
        <f t="shared" si="823"/>
        <v>17</v>
      </c>
    </row>
    <row r="39322" spans="2:2">
      <c r="B39322">
        <f t="shared" si="823"/>
        <v>17</v>
      </c>
    </row>
    <row r="39323" spans="2:2">
      <c r="B39323">
        <f t="shared" si="823"/>
        <v>17</v>
      </c>
    </row>
    <row r="39324" spans="2:2">
      <c r="B39324">
        <f t="shared" si="823"/>
        <v>17</v>
      </c>
    </row>
    <row r="39325" spans="2:2">
      <c r="B39325">
        <f t="shared" si="823"/>
        <v>17</v>
      </c>
    </row>
    <row r="39326" spans="2:2">
      <c r="B39326">
        <f t="shared" si="823"/>
        <v>17</v>
      </c>
    </row>
    <row r="39327" spans="2:2">
      <c r="B39327">
        <f t="shared" si="823"/>
        <v>17</v>
      </c>
    </row>
    <row r="39328" spans="2:2">
      <c r="B39328">
        <f t="shared" si="823"/>
        <v>17</v>
      </c>
    </row>
    <row r="39329" spans="2:2">
      <c r="B39329">
        <f t="shared" si="823"/>
        <v>17</v>
      </c>
    </row>
    <row r="39330" spans="2:2">
      <c r="B39330">
        <f t="shared" si="823"/>
        <v>17</v>
      </c>
    </row>
    <row r="39331" spans="2:2">
      <c r="B39331">
        <f t="shared" si="823"/>
        <v>17</v>
      </c>
    </row>
    <row r="39332" spans="2:2">
      <c r="B39332">
        <f t="shared" si="823"/>
        <v>17</v>
      </c>
    </row>
    <row r="39333" spans="2:2">
      <c r="B39333">
        <f t="shared" si="823"/>
        <v>17</v>
      </c>
    </row>
    <row r="39334" spans="2:2">
      <c r="B39334">
        <f t="shared" si="823"/>
        <v>17</v>
      </c>
    </row>
    <row r="39335" spans="2:2">
      <c r="B39335">
        <f t="shared" si="823"/>
        <v>17</v>
      </c>
    </row>
    <row r="39336" spans="2:2">
      <c r="B39336">
        <f t="shared" si="823"/>
        <v>17</v>
      </c>
    </row>
    <row r="39337" spans="2:2">
      <c r="B39337">
        <f t="shared" si="823"/>
        <v>17</v>
      </c>
    </row>
    <row r="39338" spans="2:2">
      <c r="B39338">
        <f t="shared" si="823"/>
        <v>17</v>
      </c>
    </row>
    <row r="39339" spans="2:2">
      <c r="B39339">
        <f t="shared" si="823"/>
        <v>17</v>
      </c>
    </row>
    <row r="39340" spans="2:2">
      <c r="B39340">
        <f t="shared" si="823"/>
        <v>17</v>
      </c>
    </row>
    <row r="39341" spans="2:2">
      <c r="B39341">
        <f t="shared" si="823"/>
        <v>17</v>
      </c>
    </row>
    <row r="39342" spans="2:2">
      <c r="B39342">
        <f t="shared" si="823"/>
        <v>17</v>
      </c>
    </row>
    <row r="39343" spans="2:2">
      <c r="B39343">
        <f t="shared" si="823"/>
        <v>17</v>
      </c>
    </row>
    <row r="39344" spans="2:2">
      <c r="B39344">
        <f t="shared" si="823"/>
        <v>17</v>
      </c>
    </row>
    <row r="39345" spans="2:2">
      <c r="B39345">
        <f t="shared" si="823"/>
        <v>17</v>
      </c>
    </row>
    <row r="39346" spans="2:2">
      <c r="B39346">
        <f t="shared" si="823"/>
        <v>17</v>
      </c>
    </row>
    <row r="39347" spans="2:2">
      <c r="B39347">
        <f t="shared" si="823"/>
        <v>17</v>
      </c>
    </row>
    <row r="39348" spans="2:2">
      <c r="B39348">
        <f t="shared" si="823"/>
        <v>17</v>
      </c>
    </row>
    <row r="39349" spans="2:2">
      <c r="B39349">
        <f t="shared" si="823"/>
        <v>17</v>
      </c>
    </row>
    <row r="39350" spans="2:2">
      <c r="B39350">
        <f t="shared" si="823"/>
        <v>17</v>
      </c>
    </row>
    <row r="39351" spans="2:2">
      <c r="B39351">
        <f t="shared" si="823"/>
        <v>17</v>
      </c>
    </row>
    <row r="39352" spans="2:2">
      <c r="B39352">
        <f t="shared" si="823"/>
        <v>17</v>
      </c>
    </row>
    <row r="39353" spans="2:2">
      <c r="B39353">
        <f t="shared" si="823"/>
        <v>17</v>
      </c>
    </row>
    <row r="39354" spans="2:2">
      <c r="B39354">
        <f t="shared" si="823"/>
        <v>17</v>
      </c>
    </row>
    <row r="39355" spans="2:2">
      <c r="B39355">
        <f t="shared" si="823"/>
        <v>17</v>
      </c>
    </row>
    <row r="39356" spans="2:2">
      <c r="B39356">
        <f t="shared" si="823"/>
        <v>17</v>
      </c>
    </row>
    <row r="39357" spans="2:2">
      <c r="B39357">
        <f t="shared" si="823"/>
        <v>17</v>
      </c>
    </row>
    <row r="39358" spans="2:2">
      <c r="B39358">
        <f t="shared" si="823"/>
        <v>17</v>
      </c>
    </row>
    <row r="39359" spans="2:2">
      <c r="B39359">
        <f t="shared" si="823"/>
        <v>17</v>
      </c>
    </row>
    <row r="39360" spans="2:2">
      <c r="B39360">
        <f t="shared" si="823"/>
        <v>17</v>
      </c>
    </row>
    <row r="39361" spans="2:2">
      <c r="B39361">
        <f t="shared" si="823"/>
        <v>17</v>
      </c>
    </row>
    <row r="39362" spans="2:2">
      <c r="B39362">
        <f t="shared" si="823"/>
        <v>17</v>
      </c>
    </row>
    <row r="39363" spans="2:2">
      <c r="B39363">
        <f t="shared" si="823"/>
        <v>17</v>
      </c>
    </row>
    <row r="39364" spans="2:2">
      <c r="B39364">
        <f t="shared" si="823"/>
        <v>17</v>
      </c>
    </row>
    <row r="39365" spans="2:2">
      <c r="B39365">
        <f t="shared" ref="B39365:B39428" si="824">+IF(F39364=44085,B39364+1,B39364)</f>
        <v>17</v>
      </c>
    </row>
    <row r="39366" spans="2:2">
      <c r="B39366">
        <f t="shared" si="824"/>
        <v>17</v>
      </c>
    </row>
    <row r="39367" spans="2:2">
      <c r="B39367">
        <f t="shared" si="824"/>
        <v>17</v>
      </c>
    </row>
    <row r="39368" spans="2:2">
      <c r="B39368">
        <f t="shared" si="824"/>
        <v>17</v>
      </c>
    </row>
    <row r="39369" spans="2:2">
      <c r="B39369">
        <f t="shared" si="824"/>
        <v>17</v>
      </c>
    </row>
    <row r="39370" spans="2:2">
      <c r="B39370">
        <f t="shared" si="824"/>
        <v>17</v>
      </c>
    </row>
    <row r="39371" spans="2:2">
      <c r="B39371">
        <f t="shared" si="824"/>
        <v>17</v>
      </c>
    </row>
    <row r="39372" spans="2:2">
      <c r="B39372">
        <f t="shared" si="824"/>
        <v>17</v>
      </c>
    </row>
    <row r="39373" spans="2:2">
      <c r="B39373">
        <f t="shared" si="824"/>
        <v>17</v>
      </c>
    </row>
    <row r="39374" spans="2:2">
      <c r="B39374">
        <f t="shared" si="824"/>
        <v>17</v>
      </c>
    </row>
    <row r="39375" spans="2:2">
      <c r="B39375">
        <f t="shared" si="824"/>
        <v>17</v>
      </c>
    </row>
    <row r="39376" spans="2:2">
      <c r="B39376">
        <f t="shared" si="824"/>
        <v>17</v>
      </c>
    </row>
    <row r="39377" spans="2:2">
      <c r="B39377">
        <f t="shared" si="824"/>
        <v>17</v>
      </c>
    </row>
    <row r="39378" spans="2:2">
      <c r="B39378">
        <f t="shared" si="824"/>
        <v>17</v>
      </c>
    </row>
    <row r="39379" spans="2:2">
      <c r="B39379">
        <f t="shared" si="824"/>
        <v>17</v>
      </c>
    </row>
    <row r="39380" spans="2:2">
      <c r="B39380">
        <f t="shared" si="824"/>
        <v>17</v>
      </c>
    </row>
    <row r="39381" spans="2:2">
      <c r="B39381">
        <f t="shared" si="824"/>
        <v>17</v>
      </c>
    </row>
    <row r="39382" spans="2:2">
      <c r="B39382">
        <f t="shared" si="824"/>
        <v>17</v>
      </c>
    </row>
    <row r="39383" spans="2:2">
      <c r="B39383">
        <f t="shared" si="824"/>
        <v>17</v>
      </c>
    </row>
    <row r="39384" spans="2:2">
      <c r="B39384">
        <f t="shared" si="824"/>
        <v>17</v>
      </c>
    </row>
    <row r="39385" spans="2:2">
      <c r="B39385">
        <f t="shared" si="824"/>
        <v>17</v>
      </c>
    </row>
    <row r="39386" spans="2:2">
      <c r="B39386">
        <f t="shared" si="824"/>
        <v>17</v>
      </c>
    </row>
    <row r="39387" spans="2:2">
      <c r="B39387">
        <f t="shared" si="824"/>
        <v>17</v>
      </c>
    </row>
    <row r="39388" spans="2:2">
      <c r="B39388">
        <f t="shared" si="824"/>
        <v>17</v>
      </c>
    </row>
    <row r="39389" spans="2:2">
      <c r="B39389">
        <f t="shared" si="824"/>
        <v>17</v>
      </c>
    </row>
    <row r="39390" spans="2:2">
      <c r="B39390">
        <f t="shared" si="824"/>
        <v>17</v>
      </c>
    </row>
    <row r="39391" spans="2:2">
      <c r="B39391">
        <f t="shared" si="824"/>
        <v>17</v>
      </c>
    </row>
    <row r="39392" spans="2:2">
      <c r="B39392">
        <f t="shared" si="824"/>
        <v>17</v>
      </c>
    </row>
    <row r="39393" spans="2:2">
      <c r="B39393">
        <f t="shared" si="824"/>
        <v>17</v>
      </c>
    </row>
    <row r="39394" spans="2:2">
      <c r="B39394">
        <f t="shared" si="824"/>
        <v>17</v>
      </c>
    </row>
    <row r="39395" spans="2:2">
      <c r="B39395">
        <f t="shared" si="824"/>
        <v>17</v>
      </c>
    </row>
    <row r="39396" spans="2:2">
      <c r="B39396">
        <f t="shared" si="824"/>
        <v>17</v>
      </c>
    </row>
    <row r="39397" spans="2:2">
      <c r="B39397">
        <f t="shared" si="824"/>
        <v>17</v>
      </c>
    </row>
    <row r="39398" spans="2:2">
      <c r="B39398">
        <f t="shared" si="824"/>
        <v>17</v>
      </c>
    </row>
    <row r="39399" spans="2:2">
      <c r="B39399">
        <f t="shared" si="824"/>
        <v>17</v>
      </c>
    </row>
    <row r="39400" spans="2:2">
      <c r="B39400">
        <f t="shared" si="824"/>
        <v>17</v>
      </c>
    </row>
    <row r="39401" spans="2:2">
      <c r="B39401">
        <f t="shared" si="824"/>
        <v>17</v>
      </c>
    </row>
    <row r="39402" spans="2:2">
      <c r="B39402">
        <f t="shared" si="824"/>
        <v>17</v>
      </c>
    </row>
    <row r="39403" spans="2:2">
      <c r="B39403">
        <f t="shared" si="824"/>
        <v>17</v>
      </c>
    </row>
    <row r="39404" spans="2:2">
      <c r="B39404">
        <f t="shared" si="824"/>
        <v>17</v>
      </c>
    </row>
    <row r="39405" spans="2:2">
      <c r="B39405">
        <f t="shared" si="824"/>
        <v>17</v>
      </c>
    </row>
    <row r="39406" spans="2:2">
      <c r="B39406">
        <f t="shared" si="824"/>
        <v>17</v>
      </c>
    </row>
    <row r="39407" spans="2:2">
      <c r="B39407">
        <f t="shared" si="824"/>
        <v>17</v>
      </c>
    </row>
    <row r="39408" spans="2:2">
      <c r="B39408">
        <f t="shared" si="824"/>
        <v>17</v>
      </c>
    </row>
    <row r="39409" spans="2:2">
      <c r="B39409">
        <f t="shared" si="824"/>
        <v>17</v>
      </c>
    </row>
    <row r="39410" spans="2:2">
      <c r="B39410">
        <f t="shared" si="824"/>
        <v>17</v>
      </c>
    </row>
    <row r="39411" spans="2:2">
      <c r="B39411">
        <f t="shared" si="824"/>
        <v>17</v>
      </c>
    </row>
    <row r="39412" spans="2:2">
      <c r="B39412">
        <f t="shared" si="824"/>
        <v>17</v>
      </c>
    </row>
    <row r="39413" spans="2:2">
      <c r="B39413">
        <f t="shared" si="824"/>
        <v>17</v>
      </c>
    </row>
    <row r="39414" spans="2:2">
      <c r="B39414">
        <f t="shared" si="824"/>
        <v>17</v>
      </c>
    </row>
    <row r="39415" spans="2:2">
      <c r="B39415">
        <f t="shared" si="824"/>
        <v>17</v>
      </c>
    </row>
    <row r="39416" spans="2:2">
      <c r="B39416">
        <f t="shared" si="824"/>
        <v>17</v>
      </c>
    </row>
    <row r="39417" spans="2:2">
      <c r="B39417">
        <f t="shared" si="824"/>
        <v>17</v>
      </c>
    </row>
    <row r="39418" spans="2:2">
      <c r="B39418">
        <f t="shared" si="824"/>
        <v>17</v>
      </c>
    </row>
    <row r="39419" spans="2:2">
      <c r="B39419">
        <f t="shared" si="824"/>
        <v>17</v>
      </c>
    </row>
    <row r="39420" spans="2:2">
      <c r="B39420">
        <f t="shared" si="824"/>
        <v>17</v>
      </c>
    </row>
    <row r="39421" spans="2:2">
      <c r="B39421">
        <f t="shared" si="824"/>
        <v>17</v>
      </c>
    </row>
    <row r="39422" spans="2:2">
      <c r="B39422">
        <f t="shared" si="824"/>
        <v>17</v>
      </c>
    </row>
    <row r="39423" spans="2:2">
      <c r="B39423">
        <f t="shared" si="824"/>
        <v>17</v>
      </c>
    </row>
    <row r="39424" spans="2:2">
      <c r="B39424">
        <f t="shared" si="824"/>
        <v>17</v>
      </c>
    </row>
    <row r="39425" spans="2:2">
      <c r="B39425">
        <f t="shared" si="824"/>
        <v>17</v>
      </c>
    </row>
    <row r="39426" spans="2:2">
      <c r="B39426">
        <f t="shared" si="824"/>
        <v>17</v>
      </c>
    </row>
    <row r="39427" spans="2:2">
      <c r="B39427">
        <f t="shared" si="824"/>
        <v>17</v>
      </c>
    </row>
    <row r="39428" spans="2:2">
      <c r="B39428">
        <f t="shared" si="824"/>
        <v>17</v>
      </c>
    </row>
    <row r="39429" spans="2:2">
      <c r="B39429">
        <f t="shared" ref="B39429:B39492" si="825">+IF(F39428=44085,B39428+1,B39428)</f>
        <v>17</v>
      </c>
    </row>
    <row r="39430" spans="2:2">
      <c r="B39430">
        <f t="shared" si="825"/>
        <v>17</v>
      </c>
    </row>
    <row r="39431" spans="2:2">
      <c r="B39431">
        <f t="shared" si="825"/>
        <v>17</v>
      </c>
    </row>
    <row r="39432" spans="2:2">
      <c r="B39432">
        <f t="shared" si="825"/>
        <v>17</v>
      </c>
    </row>
    <row r="39433" spans="2:2">
      <c r="B39433">
        <f t="shared" si="825"/>
        <v>17</v>
      </c>
    </row>
    <row r="39434" spans="2:2">
      <c r="B39434">
        <f t="shared" si="825"/>
        <v>17</v>
      </c>
    </row>
    <row r="39435" spans="2:2">
      <c r="B39435">
        <f t="shared" si="825"/>
        <v>17</v>
      </c>
    </row>
    <row r="39436" spans="2:2">
      <c r="B39436">
        <f t="shared" si="825"/>
        <v>17</v>
      </c>
    </row>
    <row r="39437" spans="2:2">
      <c r="B39437">
        <f t="shared" si="825"/>
        <v>17</v>
      </c>
    </row>
    <row r="39438" spans="2:2">
      <c r="B39438">
        <f t="shared" si="825"/>
        <v>17</v>
      </c>
    </row>
    <row r="39439" spans="2:2">
      <c r="B39439">
        <f t="shared" si="825"/>
        <v>17</v>
      </c>
    </row>
    <row r="39440" spans="2:2">
      <c r="B39440">
        <f t="shared" si="825"/>
        <v>17</v>
      </c>
    </row>
    <row r="39441" spans="2:2">
      <c r="B39441">
        <f t="shared" si="825"/>
        <v>17</v>
      </c>
    </row>
    <row r="39442" spans="2:2">
      <c r="B39442">
        <f t="shared" si="825"/>
        <v>17</v>
      </c>
    </row>
    <row r="39443" spans="2:2">
      <c r="B39443">
        <f t="shared" si="825"/>
        <v>17</v>
      </c>
    </row>
    <row r="39444" spans="2:2">
      <c r="B39444">
        <f t="shared" si="825"/>
        <v>17</v>
      </c>
    </row>
    <row r="39445" spans="2:2">
      <c r="B39445">
        <f t="shared" si="825"/>
        <v>17</v>
      </c>
    </row>
    <row r="39446" spans="2:2">
      <c r="B39446">
        <f t="shared" si="825"/>
        <v>17</v>
      </c>
    </row>
    <row r="39447" spans="2:2">
      <c r="B39447">
        <f t="shared" si="825"/>
        <v>17</v>
      </c>
    </row>
    <row r="39448" spans="2:2">
      <c r="B39448">
        <f t="shared" si="825"/>
        <v>17</v>
      </c>
    </row>
    <row r="39449" spans="2:2">
      <c r="B39449">
        <f t="shared" si="825"/>
        <v>17</v>
      </c>
    </row>
    <row r="39450" spans="2:2">
      <c r="B39450">
        <f t="shared" si="825"/>
        <v>17</v>
      </c>
    </row>
    <row r="39451" spans="2:2">
      <c r="B39451">
        <f t="shared" si="825"/>
        <v>17</v>
      </c>
    </row>
    <row r="39452" spans="2:2">
      <c r="B39452">
        <f t="shared" si="825"/>
        <v>17</v>
      </c>
    </row>
    <row r="39453" spans="2:2">
      <c r="B39453">
        <f t="shared" si="825"/>
        <v>17</v>
      </c>
    </row>
    <row r="39454" spans="2:2">
      <c r="B39454">
        <f t="shared" si="825"/>
        <v>17</v>
      </c>
    </row>
    <row r="39455" spans="2:2">
      <c r="B39455">
        <f t="shared" si="825"/>
        <v>17</v>
      </c>
    </row>
    <row r="39456" spans="2:2">
      <c r="B39456">
        <f t="shared" si="825"/>
        <v>17</v>
      </c>
    </row>
    <row r="39457" spans="2:2">
      <c r="B39457">
        <f t="shared" si="825"/>
        <v>17</v>
      </c>
    </row>
    <row r="39458" spans="2:2">
      <c r="B39458">
        <f t="shared" si="825"/>
        <v>17</v>
      </c>
    </row>
    <row r="39459" spans="2:2">
      <c r="B39459">
        <f t="shared" si="825"/>
        <v>17</v>
      </c>
    </row>
    <row r="39460" spans="2:2">
      <c r="B39460">
        <f t="shared" si="825"/>
        <v>17</v>
      </c>
    </row>
    <row r="39461" spans="2:2">
      <c r="B39461">
        <f t="shared" si="825"/>
        <v>17</v>
      </c>
    </row>
    <row r="39462" spans="2:2">
      <c r="B39462">
        <f t="shared" si="825"/>
        <v>17</v>
      </c>
    </row>
    <row r="39463" spans="2:2">
      <c r="B39463">
        <f t="shared" si="825"/>
        <v>17</v>
      </c>
    </row>
    <row r="39464" spans="2:2">
      <c r="B39464">
        <f t="shared" si="825"/>
        <v>17</v>
      </c>
    </row>
    <row r="39465" spans="2:2">
      <c r="B39465">
        <f t="shared" si="825"/>
        <v>17</v>
      </c>
    </row>
    <row r="39466" spans="2:2">
      <c r="B39466">
        <f t="shared" si="825"/>
        <v>17</v>
      </c>
    </row>
    <row r="39467" spans="2:2">
      <c r="B39467">
        <f t="shared" si="825"/>
        <v>17</v>
      </c>
    </row>
    <row r="39468" spans="2:2">
      <c r="B39468">
        <f t="shared" si="825"/>
        <v>17</v>
      </c>
    </row>
    <row r="39469" spans="2:2">
      <c r="B39469">
        <f t="shared" si="825"/>
        <v>17</v>
      </c>
    </row>
    <row r="39470" spans="2:2">
      <c r="B39470">
        <f t="shared" si="825"/>
        <v>17</v>
      </c>
    </row>
    <row r="39471" spans="2:2">
      <c r="B39471">
        <f t="shared" si="825"/>
        <v>17</v>
      </c>
    </row>
    <row r="39472" spans="2:2">
      <c r="B39472">
        <f t="shared" si="825"/>
        <v>17</v>
      </c>
    </row>
    <row r="39473" spans="2:2">
      <c r="B39473">
        <f t="shared" si="825"/>
        <v>17</v>
      </c>
    </row>
    <row r="39474" spans="2:2">
      <c r="B39474">
        <f t="shared" si="825"/>
        <v>17</v>
      </c>
    </row>
    <row r="39475" spans="2:2">
      <c r="B39475">
        <f t="shared" si="825"/>
        <v>17</v>
      </c>
    </row>
    <row r="39476" spans="2:2">
      <c r="B39476">
        <f t="shared" si="825"/>
        <v>17</v>
      </c>
    </row>
    <row r="39477" spans="2:2">
      <c r="B39477">
        <f t="shared" si="825"/>
        <v>17</v>
      </c>
    </row>
    <row r="39478" spans="2:2">
      <c r="B39478">
        <f t="shared" si="825"/>
        <v>17</v>
      </c>
    </row>
    <row r="39479" spans="2:2">
      <c r="B39479">
        <f t="shared" si="825"/>
        <v>17</v>
      </c>
    </row>
    <row r="39480" spans="2:2">
      <c r="B39480">
        <f t="shared" si="825"/>
        <v>17</v>
      </c>
    </row>
    <row r="39481" spans="2:2">
      <c r="B39481">
        <f t="shared" si="825"/>
        <v>17</v>
      </c>
    </row>
    <row r="39482" spans="2:2">
      <c r="B39482">
        <f t="shared" si="825"/>
        <v>17</v>
      </c>
    </row>
    <row r="39483" spans="2:2">
      <c r="B39483">
        <f t="shared" si="825"/>
        <v>17</v>
      </c>
    </row>
    <row r="39484" spans="2:2">
      <c r="B39484">
        <f t="shared" si="825"/>
        <v>17</v>
      </c>
    </row>
    <row r="39485" spans="2:2">
      <c r="B39485">
        <f t="shared" si="825"/>
        <v>17</v>
      </c>
    </row>
    <row r="39486" spans="2:2">
      <c r="B39486">
        <f t="shared" si="825"/>
        <v>17</v>
      </c>
    </row>
    <row r="39487" spans="2:2">
      <c r="B39487">
        <f t="shared" si="825"/>
        <v>17</v>
      </c>
    </row>
    <row r="39488" spans="2:2">
      <c r="B39488">
        <f t="shared" si="825"/>
        <v>17</v>
      </c>
    </row>
    <row r="39489" spans="2:2">
      <c r="B39489">
        <f t="shared" si="825"/>
        <v>17</v>
      </c>
    </row>
    <row r="39490" spans="2:2">
      <c r="B39490">
        <f t="shared" si="825"/>
        <v>17</v>
      </c>
    </row>
    <row r="39491" spans="2:2">
      <c r="B39491">
        <f t="shared" si="825"/>
        <v>17</v>
      </c>
    </row>
    <row r="39492" spans="2:2">
      <c r="B39492">
        <f t="shared" si="825"/>
        <v>17</v>
      </c>
    </row>
    <row r="39493" spans="2:2">
      <c r="B39493">
        <f t="shared" ref="B39493:B39556" si="826">+IF(F39492=44085,B39492+1,B39492)</f>
        <v>17</v>
      </c>
    </row>
    <row r="39494" spans="2:2">
      <c r="B39494">
        <f t="shared" si="826"/>
        <v>17</v>
      </c>
    </row>
    <row r="39495" spans="2:2">
      <c r="B39495">
        <f t="shared" si="826"/>
        <v>17</v>
      </c>
    </row>
    <row r="39496" spans="2:2">
      <c r="B39496">
        <f t="shared" si="826"/>
        <v>17</v>
      </c>
    </row>
    <row r="39497" spans="2:2">
      <c r="B39497">
        <f t="shared" si="826"/>
        <v>17</v>
      </c>
    </row>
    <row r="39498" spans="2:2">
      <c r="B39498">
        <f t="shared" si="826"/>
        <v>17</v>
      </c>
    </row>
    <row r="39499" spans="2:2">
      <c r="B39499">
        <f t="shared" si="826"/>
        <v>17</v>
      </c>
    </row>
    <row r="39500" spans="2:2">
      <c r="B39500">
        <f t="shared" si="826"/>
        <v>17</v>
      </c>
    </row>
    <row r="39501" spans="2:2">
      <c r="B39501">
        <f t="shared" si="826"/>
        <v>17</v>
      </c>
    </row>
    <row r="39502" spans="2:2">
      <c r="B39502">
        <f t="shared" si="826"/>
        <v>17</v>
      </c>
    </row>
    <row r="39503" spans="2:2">
      <c r="B39503">
        <f t="shared" si="826"/>
        <v>17</v>
      </c>
    </row>
    <row r="39504" spans="2:2">
      <c r="B39504">
        <f t="shared" si="826"/>
        <v>17</v>
      </c>
    </row>
    <row r="39505" spans="2:2">
      <c r="B39505">
        <f t="shared" si="826"/>
        <v>17</v>
      </c>
    </row>
    <row r="39506" spans="2:2">
      <c r="B39506">
        <f t="shared" si="826"/>
        <v>17</v>
      </c>
    </row>
    <row r="39507" spans="2:2">
      <c r="B39507">
        <f t="shared" si="826"/>
        <v>17</v>
      </c>
    </row>
    <row r="39508" spans="2:2">
      <c r="B39508">
        <f t="shared" si="826"/>
        <v>17</v>
      </c>
    </row>
    <row r="39509" spans="2:2">
      <c r="B39509">
        <f t="shared" si="826"/>
        <v>17</v>
      </c>
    </row>
    <row r="39510" spans="2:2">
      <c r="B39510">
        <f t="shared" si="826"/>
        <v>17</v>
      </c>
    </row>
    <row r="39511" spans="2:2">
      <c r="B39511">
        <f t="shared" si="826"/>
        <v>17</v>
      </c>
    </row>
    <row r="39512" spans="2:2">
      <c r="B39512">
        <f t="shared" si="826"/>
        <v>17</v>
      </c>
    </row>
    <row r="39513" spans="2:2">
      <c r="B39513">
        <f t="shared" si="826"/>
        <v>17</v>
      </c>
    </row>
    <row r="39514" spans="2:2">
      <c r="B39514">
        <f t="shared" si="826"/>
        <v>17</v>
      </c>
    </row>
    <row r="39515" spans="2:2">
      <c r="B39515">
        <f t="shared" si="826"/>
        <v>17</v>
      </c>
    </row>
    <row r="39516" spans="2:2">
      <c r="B39516">
        <f t="shared" si="826"/>
        <v>17</v>
      </c>
    </row>
    <row r="39517" spans="2:2">
      <c r="B39517">
        <f t="shared" si="826"/>
        <v>17</v>
      </c>
    </row>
    <row r="39518" spans="2:2">
      <c r="B39518">
        <f t="shared" si="826"/>
        <v>17</v>
      </c>
    </row>
    <row r="39519" spans="2:2">
      <c r="B39519">
        <f t="shared" si="826"/>
        <v>17</v>
      </c>
    </row>
    <row r="39520" spans="2:2">
      <c r="B39520">
        <f t="shared" si="826"/>
        <v>17</v>
      </c>
    </row>
    <row r="39521" spans="2:2">
      <c r="B39521">
        <f t="shared" si="826"/>
        <v>17</v>
      </c>
    </row>
    <row r="39522" spans="2:2">
      <c r="B39522">
        <f t="shared" si="826"/>
        <v>17</v>
      </c>
    </row>
    <row r="39523" spans="2:2">
      <c r="B39523">
        <f t="shared" si="826"/>
        <v>17</v>
      </c>
    </row>
    <row r="39524" spans="2:2">
      <c r="B39524">
        <f t="shared" si="826"/>
        <v>17</v>
      </c>
    </row>
    <row r="39525" spans="2:2">
      <c r="B39525">
        <f t="shared" si="826"/>
        <v>17</v>
      </c>
    </row>
    <row r="39526" spans="2:2">
      <c r="B39526">
        <f t="shared" si="826"/>
        <v>17</v>
      </c>
    </row>
    <row r="39527" spans="2:2">
      <c r="B39527">
        <f t="shared" si="826"/>
        <v>17</v>
      </c>
    </row>
    <row r="39528" spans="2:2">
      <c r="B39528">
        <f t="shared" si="826"/>
        <v>17</v>
      </c>
    </row>
    <row r="39529" spans="2:2">
      <c r="B39529">
        <f t="shared" si="826"/>
        <v>17</v>
      </c>
    </row>
    <row r="39530" spans="2:2">
      <c r="B39530">
        <f t="shared" si="826"/>
        <v>17</v>
      </c>
    </row>
    <row r="39531" spans="2:2">
      <c r="B39531">
        <f t="shared" si="826"/>
        <v>17</v>
      </c>
    </row>
    <row r="39532" spans="2:2">
      <c r="B39532">
        <f t="shared" si="826"/>
        <v>17</v>
      </c>
    </row>
    <row r="39533" spans="2:2">
      <c r="B39533">
        <f t="shared" si="826"/>
        <v>17</v>
      </c>
    </row>
    <row r="39534" spans="2:2">
      <c r="B39534">
        <f t="shared" si="826"/>
        <v>17</v>
      </c>
    </row>
    <row r="39535" spans="2:2">
      <c r="B39535">
        <f t="shared" si="826"/>
        <v>17</v>
      </c>
    </row>
    <row r="39536" spans="2:2">
      <c r="B39536">
        <f t="shared" si="826"/>
        <v>17</v>
      </c>
    </row>
    <row r="39537" spans="2:2">
      <c r="B39537">
        <f t="shared" si="826"/>
        <v>17</v>
      </c>
    </row>
    <row r="39538" spans="2:2">
      <c r="B39538">
        <f t="shared" si="826"/>
        <v>17</v>
      </c>
    </row>
    <row r="39539" spans="2:2">
      <c r="B39539">
        <f t="shared" si="826"/>
        <v>17</v>
      </c>
    </row>
    <row r="39540" spans="2:2">
      <c r="B39540">
        <f t="shared" si="826"/>
        <v>17</v>
      </c>
    </row>
    <row r="39541" spans="2:2">
      <c r="B39541">
        <f t="shared" si="826"/>
        <v>17</v>
      </c>
    </row>
    <row r="39542" spans="2:2">
      <c r="B39542">
        <f t="shared" si="826"/>
        <v>17</v>
      </c>
    </row>
    <row r="39543" spans="2:2">
      <c r="B39543">
        <f t="shared" si="826"/>
        <v>17</v>
      </c>
    </row>
    <row r="39544" spans="2:2">
      <c r="B39544">
        <f t="shared" si="826"/>
        <v>17</v>
      </c>
    </row>
    <row r="39545" spans="2:2">
      <c r="B39545">
        <f t="shared" si="826"/>
        <v>17</v>
      </c>
    </row>
    <row r="39546" spans="2:2">
      <c r="B39546">
        <f t="shared" si="826"/>
        <v>17</v>
      </c>
    </row>
    <row r="39547" spans="2:2">
      <c r="B39547">
        <f t="shared" si="826"/>
        <v>17</v>
      </c>
    </row>
    <row r="39548" spans="2:2">
      <c r="B39548">
        <f t="shared" si="826"/>
        <v>17</v>
      </c>
    </row>
    <row r="39549" spans="2:2">
      <c r="B39549">
        <f t="shared" si="826"/>
        <v>17</v>
      </c>
    </row>
    <row r="39550" spans="2:2">
      <c r="B39550">
        <f t="shared" si="826"/>
        <v>17</v>
      </c>
    </row>
    <row r="39551" spans="2:2">
      <c r="B39551">
        <f t="shared" si="826"/>
        <v>17</v>
      </c>
    </row>
    <row r="39552" spans="2:2">
      <c r="B39552">
        <f t="shared" si="826"/>
        <v>17</v>
      </c>
    </row>
    <row r="39553" spans="2:2">
      <c r="B39553">
        <f t="shared" si="826"/>
        <v>17</v>
      </c>
    </row>
    <row r="39554" spans="2:2">
      <c r="B39554">
        <f t="shared" si="826"/>
        <v>17</v>
      </c>
    </row>
    <row r="39555" spans="2:2">
      <c r="B39555">
        <f t="shared" si="826"/>
        <v>17</v>
      </c>
    </row>
    <row r="39556" spans="2:2">
      <c r="B39556">
        <f t="shared" si="826"/>
        <v>17</v>
      </c>
    </row>
    <row r="39557" spans="2:2">
      <c r="B39557">
        <f t="shared" ref="B39557:B39620" si="827">+IF(F39556=44085,B39556+1,B39556)</f>
        <v>17</v>
      </c>
    </row>
    <row r="39558" spans="2:2">
      <c r="B39558">
        <f t="shared" si="827"/>
        <v>17</v>
      </c>
    </row>
    <row r="39559" spans="2:2">
      <c r="B39559">
        <f t="shared" si="827"/>
        <v>17</v>
      </c>
    </row>
    <row r="39560" spans="2:2">
      <c r="B39560">
        <f t="shared" si="827"/>
        <v>17</v>
      </c>
    </row>
    <row r="39561" spans="2:2">
      <c r="B39561">
        <f t="shared" si="827"/>
        <v>17</v>
      </c>
    </row>
    <row r="39562" spans="2:2">
      <c r="B39562">
        <f t="shared" si="827"/>
        <v>17</v>
      </c>
    </row>
    <row r="39563" spans="2:2">
      <c r="B39563">
        <f t="shared" si="827"/>
        <v>17</v>
      </c>
    </row>
    <row r="39564" spans="2:2">
      <c r="B39564">
        <f t="shared" si="827"/>
        <v>17</v>
      </c>
    </row>
    <row r="39565" spans="2:2">
      <c r="B39565">
        <f t="shared" si="827"/>
        <v>17</v>
      </c>
    </row>
    <row r="39566" spans="2:2">
      <c r="B39566">
        <f t="shared" si="827"/>
        <v>17</v>
      </c>
    </row>
    <row r="39567" spans="2:2">
      <c r="B39567">
        <f t="shared" si="827"/>
        <v>17</v>
      </c>
    </row>
    <row r="39568" spans="2:2">
      <c r="B39568">
        <f t="shared" si="827"/>
        <v>17</v>
      </c>
    </row>
    <row r="39569" spans="2:2">
      <c r="B39569">
        <f t="shared" si="827"/>
        <v>17</v>
      </c>
    </row>
    <row r="39570" spans="2:2">
      <c r="B39570">
        <f t="shared" si="827"/>
        <v>17</v>
      </c>
    </row>
    <row r="39571" spans="2:2">
      <c r="B39571">
        <f t="shared" si="827"/>
        <v>17</v>
      </c>
    </row>
    <row r="39572" spans="2:2">
      <c r="B39572">
        <f t="shared" si="827"/>
        <v>17</v>
      </c>
    </row>
    <row r="39573" spans="2:2">
      <c r="B39573">
        <f t="shared" si="827"/>
        <v>17</v>
      </c>
    </row>
    <row r="39574" spans="2:2">
      <c r="B39574">
        <f t="shared" si="827"/>
        <v>17</v>
      </c>
    </row>
    <row r="39575" spans="2:2">
      <c r="B39575">
        <f t="shared" si="827"/>
        <v>17</v>
      </c>
    </row>
    <row r="39576" spans="2:2">
      <c r="B39576">
        <f t="shared" si="827"/>
        <v>17</v>
      </c>
    </row>
    <row r="39577" spans="2:2">
      <c r="B39577">
        <f t="shared" si="827"/>
        <v>17</v>
      </c>
    </row>
    <row r="39578" spans="2:2">
      <c r="B39578">
        <f t="shared" si="827"/>
        <v>17</v>
      </c>
    </row>
    <row r="39579" spans="2:2">
      <c r="B39579">
        <f t="shared" si="827"/>
        <v>17</v>
      </c>
    </row>
    <row r="39580" spans="2:2">
      <c r="B39580">
        <f t="shared" si="827"/>
        <v>17</v>
      </c>
    </row>
    <row r="39581" spans="2:2">
      <c r="B39581">
        <f t="shared" si="827"/>
        <v>17</v>
      </c>
    </row>
    <row r="39582" spans="2:2">
      <c r="B39582">
        <f t="shared" si="827"/>
        <v>17</v>
      </c>
    </row>
    <row r="39583" spans="2:2">
      <c r="B39583">
        <f t="shared" si="827"/>
        <v>17</v>
      </c>
    </row>
    <row r="39584" spans="2:2">
      <c r="B39584">
        <f t="shared" si="827"/>
        <v>17</v>
      </c>
    </row>
    <row r="39585" spans="2:2">
      <c r="B39585">
        <f t="shared" si="827"/>
        <v>17</v>
      </c>
    </row>
    <row r="39586" spans="2:2">
      <c r="B39586">
        <f t="shared" si="827"/>
        <v>17</v>
      </c>
    </row>
    <row r="39587" spans="2:2">
      <c r="B39587">
        <f t="shared" si="827"/>
        <v>17</v>
      </c>
    </row>
    <row r="39588" spans="2:2">
      <c r="B39588">
        <f t="shared" si="827"/>
        <v>17</v>
      </c>
    </row>
    <row r="39589" spans="2:2">
      <c r="B39589">
        <f t="shared" si="827"/>
        <v>17</v>
      </c>
    </row>
    <row r="39590" spans="2:2">
      <c r="B39590">
        <f t="shared" si="827"/>
        <v>17</v>
      </c>
    </row>
    <row r="39591" spans="2:2">
      <c r="B39591">
        <f t="shared" si="827"/>
        <v>17</v>
      </c>
    </row>
    <row r="39592" spans="2:2">
      <c r="B39592">
        <f t="shared" si="827"/>
        <v>17</v>
      </c>
    </row>
    <row r="39593" spans="2:2">
      <c r="B39593">
        <f t="shared" si="827"/>
        <v>17</v>
      </c>
    </row>
    <row r="39594" spans="2:2">
      <c r="B39594">
        <f t="shared" si="827"/>
        <v>17</v>
      </c>
    </row>
    <row r="39595" spans="2:2">
      <c r="B39595">
        <f t="shared" si="827"/>
        <v>17</v>
      </c>
    </row>
    <row r="39596" spans="2:2">
      <c r="B39596">
        <f t="shared" si="827"/>
        <v>17</v>
      </c>
    </row>
    <row r="39597" spans="2:2">
      <c r="B39597">
        <f t="shared" si="827"/>
        <v>17</v>
      </c>
    </row>
    <row r="39598" spans="2:2">
      <c r="B39598">
        <f t="shared" si="827"/>
        <v>17</v>
      </c>
    </row>
    <row r="39599" spans="2:2">
      <c r="B39599">
        <f t="shared" si="827"/>
        <v>17</v>
      </c>
    </row>
    <row r="39600" spans="2:2">
      <c r="B39600">
        <f t="shared" si="827"/>
        <v>17</v>
      </c>
    </row>
    <row r="39601" spans="2:2">
      <c r="B39601">
        <f t="shared" si="827"/>
        <v>17</v>
      </c>
    </row>
    <row r="39602" spans="2:2">
      <c r="B39602">
        <f t="shared" si="827"/>
        <v>17</v>
      </c>
    </row>
    <row r="39603" spans="2:2">
      <c r="B39603">
        <f t="shared" si="827"/>
        <v>17</v>
      </c>
    </row>
    <row r="39604" spans="2:2">
      <c r="B39604">
        <f t="shared" si="827"/>
        <v>17</v>
      </c>
    </row>
    <row r="39605" spans="2:2">
      <c r="B39605">
        <f t="shared" si="827"/>
        <v>17</v>
      </c>
    </row>
    <row r="39606" spans="2:2">
      <c r="B39606">
        <f t="shared" si="827"/>
        <v>17</v>
      </c>
    </row>
    <row r="39607" spans="2:2">
      <c r="B39607">
        <f t="shared" si="827"/>
        <v>17</v>
      </c>
    </row>
    <row r="39608" spans="2:2">
      <c r="B39608">
        <f t="shared" si="827"/>
        <v>17</v>
      </c>
    </row>
    <row r="39609" spans="2:2">
      <c r="B39609">
        <f t="shared" si="827"/>
        <v>17</v>
      </c>
    </row>
    <row r="39610" spans="2:2">
      <c r="B39610">
        <f t="shared" si="827"/>
        <v>17</v>
      </c>
    </row>
    <row r="39611" spans="2:2">
      <c r="B39611">
        <f t="shared" si="827"/>
        <v>17</v>
      </c>
    </row>
    <row r="39612" spans="2:2">
      <c r="B39612">
        <f t="shared" si="827"/>
        <v>17</v>
      </c>
    </row>
    <row r="39613" spans="2:2">
      <c r="B39613">
        <f t="shared" si="827"/>
        <v>17</v>
      </c>
    </row>
    <row r="39614" spans="2:2">
      <c r="B39614">
        <f t="shared" si="827"/>
        <v>17</v>
      </c>
    </row>
    <row r="39615" spans="2:2">
      <c r="B39615">
        <f t="shared" si="827"/>
        <v>17</v>
      </c>
    </row>
    <row r="39616" spans="2:2">
      <c r="B39616">
        <f t="shared" si="827"/>
        <v>17</v>
      </c>
    </row>
    <row r="39617" spans="2:2">
      <c r="B39617">
        <f t="shared" si="827"/>
        <v>17</v>
      </c>
    </row>
    <row r="39618" spans="2:2">
      <c r="B39618">
        <f t="shared" si="827"/>
        <v>17</v>
      </c>
    </row>
    <row r="39619" spans="2:2">
      <c r="B39619">
        <f t="shared" si="827"/>
        <v>17</v>
      </c>
    </row>
    <row r="39620" spans="2:2">
      <c r="B39620">
        <f t="shared" si="827"/>
        <v>17</v>
      </c>
    </row>
    <row r="39621" spans="2:2">
      <c r="B39621">
        <f t="shared" ref="B39621:B39684" si="828">+IF(F39620=44085,B39620+1,B39620)</f>
        <v>17</v>
      </c>
    </row>
    <row r="39622" spans="2:2">
      <c r="B39622">
        <f t="shared" si="828"/>
        <v>17</v>
      </c>
    </row>
    <row r="39623" spans="2:2">
      <c r="B39623">
        <f t="shared" si="828"/>
        <v>17</v>
      </c>
    </row>
    <row r="39624" spans="2:2">
      <c r="B39624">
        <f t="shared" si="828"/>
        <v>17</v>
      </c>
    </row>
    <row r="39625" spans="2:2">
      <c r="B39625">
        <f t="shared" si="828"/>
        <v>17</v>
      </c>
    </row>
    <row r="39626" spans="2:2">
      <c r="B39626">
        <f t="shared" si="828"/>
        <v>17</v>
      </c>
    </row>
    <row r="39627" spans="2:2">
      <c r="B39627">
        <f t="shared" si="828"/>
        <v>17</v>
      </c>
    </row>
    <row r="39628" spans="2:2">
      <c r="B39628">
        <f t="shared" si="828"/>
        <v>17</v>
      </c>
    </row>
    <row r="39629" spans="2:2">
      <c r="B39629">
        <f t="shared" si="828"/>
        <v>17</v>
      </c>
    </row>
    <row r="39630" spans="2:2">
      <c r="B39630">
        <f t="shared" si="828"/>
        <v>17</v>
      </c>
    </row>
    <row r="39631" spans="2:2">
      <c r="B39631">
        <f t="shared" si="828"/>
        <v>17</v>
      </c>
    </row>
    <row r="39632" spans="2:2">
      <c r="B39632">
        <f t="shared" si="828"/>
        <v>17</v>
      </c>
    </row>
    <row r="39633" spans="2:2">
      <c r="B39633">
        <f t="shared" si="828"/>
        <v>17</v>
      </c>
    </row>
    <row r="39634" spans="2:2">
      <c r="B39634">
        <f t="shared" si="828"/>
        <v>17</v>
      </c>
    </row>
    <row r="39635" spans="2:2">
      <c r="B39635">
        <f t="shared" si="828"/>
        <v>17</v>
      </c>
    </row>
    <row r="39636" spans="2:2">
      <c r="B39636">
        <f t="shared" si="828"/>
        <v>17</v>
      </c>
    </row>
    <row r="39637" spans="2:2">
      <c r="B39637">
        <f t="shared" si="828"/>
        <v>17</v>
      </c>
    </row>
    <row r="39638" spans="2:2">
      <c r="B39638">
        <f t="shared" si="828"/>
        <v>17</v>
      </c>
    </row>
    <row r="39639" spans="2:2">
      <c r="B39639">
        <f t="shared" si="828"/>
        <v>17</v>
      </c>
    </row>
    <row r="39640" spans="2:2">
      <c r="B39640">
        <f t="shared" si="828"/>
        <v>17</v>
      </c>
    </row>
    <row r="39641" spans="2:2">
      <c r="B39641">
        <f t="shared" si="828"/>
        <v>17</v>
      </c>
    </row>
    <row r="39642" spans="2:2">
      <c r="B39642">
        <f t="shared" si="828"/>
        <v>17</v>
      </c>
    </row>
    <row r="39643" spans="2:2">
      <c r="B39643">
        <f t="shared" si="828"/>
        <v>17</v>
      </c>
    </row>
    <row r="39644" spans="2:2">
      <c r="B39644">
        <f t="shared" si="828"/>
        <v>17</v>
      </c>
    </row>
    <row r="39645" spans="2:2">
      <c r="B39645">
        <f t="shared" si="828"/>
        <v>17</v>
      </c>
    </row>
    <row r="39646" spans="2:2">
      <c r="B39646">
        <f t="shared" si="828"/>
        <v>17</v>
      </c>
    </row>
    <row r="39647" spans="2:2">
      <c r="B39647">
        <f t="shared" si="828"/>
        <v>17</v>
      </c>
    </row>
    <row r="39648" spans="2:2">
      <c r="B39648">
        <f t="shared" si="828"/>
        <v>17</v>
      </c>
    </row>
    <row r="39649" spans="2:2">
      <c r="B39649">
        <f t="shared" si="828"/>
        <v>17</v>
      </c>
    </row>
    <row r="39650" spans="2:2">
      <c r="B39650">
        <f t="shared" si="828"/>
        <v>17</v>
      </c>
    </row>
    <row r="39651" spans="2:2">
      <c r="B39651">
        <f t="shared" si="828"/>
        <v>17</v>
      </c>
    </row>
    <row r="39652" spans="2:2">
      <c r="B39652">
        <f t="shared" si="828"/>
        <v>17</v>
      </c>
    </row>
    <row r="39653" spans="2:2">
      <c r="B39653">
        <f t="shared" si="828"/>
        <v>17</v>
      </c>
    </row>
    <row r="39654" spans="2:2">
      <c r="B39654">
        <f t="shared" si="828"/>
        <v>17</v>
      </c>
    </row>
    <row r="39655" spans="2:2">
      <c r="B39655">
        <f t="shared" si="828"/>
        <v>17</v>
      </c>
    </row>
    <row r="39656" spans="2:2">
      <c r="B39656">
        <f t="shared" si="828"/>
        <v>17</v>
      </c>
    </row>
    <row r="39657" spans="2:2">
      <c r="B39657">
        <f t="shared" si="828"/>
        <v>17</v>
      </c>
    </row>
    <row r="39658" spans="2:2">
      <c r="B39658">
        <f t="shared" si="828"/>
        <v>17</v>
      </c>
    </row>
    <row r="39659" spans="2:2">
      <c r="B39659">
        <f t="shared" si="828"/>
        <v>17</v>
      </c>
    </row>
    <row r="39660" spans="2:2">
      <c r="B39660">
        <f t="shared" si="828"/>
        <v>17</v>
      </c>
    </row>
    <row r="39661" spans="2:2">
      <c r="B39661">
        <f t="shared" si="828"/>
        <v>17</v>
      </c>
    </row>
    <row r="39662" spans="2:2">
      <c r="B39662">
        <f t="shared" si="828"/>
        <v>17</v>
      </c>
    </row>
    <row r="39663" spans="2:2">
      <c r="B39663">
        <f t="shared" si="828"/>
        <v>17</v>
      </c>
    </row>
    <row r="39664" spans="2:2">
      <c r="B39664">
        <f t="shared" si="828"/>
        <v>17</v>
      </c>
    </row>
    <row r="39665" spans="2:2">
      <c r="B39665">
        <f t="shared" si="828"/>
        <v>17</v>
      </c>
    </row>
    <row r="39666" spans="2:2">
      <c r="B39666">
        <f t="shared" si="828"/>
        <v>17</v>
      </c>
    </row>
    <row r="39667" spans="2:2">
      <c r="B39667">
        <f t="shared" si="828"/>
        <v>17</v>
      </c>
    </row>
    <row r="39668" spans="2:2">
      <c r="B39668">
        <f t="shared" si="828"/>
        <v>17</v>
      </c>
    </row>
    <row r="39669" spans="2:2">
      <c r="B39669">
        <f t="shared" si="828"/>
        <v>17</v>
      </c>
    </row>
    <row r="39670" spans="2:2">
      <c r="B39670">
        <f t="shared" si="828"/>
        <v>17</v>
      </c>
    </row>
    <row r="39671" spans="2:2">
      <c r="B39671">
        <f t="shared" si="828"/>
        <v>17</v>
      </c>
    </row>
    <row r="39672" spans="2:2">
      <c r="B39672">
        <f t="shared" si="828"/>
        <v>17</v>
      </c>
    </row>
    <row r="39673" spans="2:2">
      <c r="B39673">
        <f t="shared" si="828"/>
        <v>17</v>
      </c>
    </row>
    <row r="39674" spans="2:2">
      <c r="B39674">
        <f t="shared" si="828"/>
        <v>17</v>
      </c>
    </row>
    <row r="39675" spans="2:2">
      <c r="B39675">
        <f t="shared" si="828"/>
        <v>17</v>
      </c>
    </row>
    <row r="39676" spans="2:2">
      <c r="B39676">
        <f t="shared" si="828"/>
        <v>17</v>
      </c>
    </row>
    <row r="39677" spans="2:2">
      <c r="B39677">
        <f t="shared" si="828"/>
        <v>17</v>
      </c>
    </row>
    <row r="39678" spans="2:2">
      <c r="B39678">
        <f t="shared" si="828"/>
        <v>17</v>
      </c>
    </row>
    <row r="39679" spans="2:2">
      <c r="B39679">
        <f t="shared" si="828"/>
        <v>17</v>
      </c>
    </row>
    <row r="39680" spans="2:2">
      <c r="B39680">
        <f t="shared" si="828"/>
        <v>17</v>
      </c>
    </row>
    <row r="39681" spans="2:2">
      <c r="B39681">
        <f t="shared" si="828"/>
        <v>17</v>
      </c>
    </row>
    <row r="39682" spans="2:2">
      <c r="B39682">
        <f t="shared" si="828"/>
        <v>17</v>
      </c>
    </row>
    <row r="39683" spans="2:2">
      <c r="B39683">
        <f t="shared" si="828"/>
        <v>17</v>
      </c>
    </row>
    <row r="39684" spans="2:2">
      <c r="B39684">
        <f t="shared" si="828"/>
        <v>17</v>
      </c>
    </row>
    <row r="39685" spans="2:2">
      <c r="B39685">
        <f t="shared" ref="B39685:B39748" si="829">+IF(F39684=44085,B39684+1,B39684)</f>
        <v>17</v>
      </c>
    </row>
    <row r="39686" spans="2:2">
      <c r="B39686">
        <f t="shared" si="829"/>
        <v>17</v>
      </c>
    </row>
    <row r="39687" spans="2:2">
      <c r="B39687">
        <f t="shared" si="829"/>
        <v>17</v>
      </c>
    </row>
    <row r="39688" spans="2:2">
      <c r="B39688">
        <f t="shared" si="829"/>
        <v>17</v>
      </c>
    </row>
    <row r="39689" spans="2:2">
      <c r="B39689">
        <f t="shared" si="829"/>
        <v>17</v>
      </c>
    </row>
    <row r="39690" spans="2:2">
      <c r="B39690">
        <f t="shared" si="829"/>
        <v>17</v>
      </c>
    </row>
    <row r="39691" spans="2:2">
      <c r="B39691">
        <f t="shared" si="829"/>
        <v>17</v>
      </c>
    </row>
    <row r="39692" spans="2:2">
      <c r="B39692">
        <f t="shared" si="829"/>
        <v>17</v>
      </c>
    </row>
    <row r="39693" spans="2:2">
      <c r="B39693">
        <f t="shared" si="829"/>
        <v>17</v>
      </c>
    </row>
    <row r="39694" spans="2:2">
      <c r="B39694">
        <f t="shared" si="829"/>
        <v>17</v>
      </c>
    </row>
    <row r="39695" spans="2:2">
      <c r="B39695">
        <f t="shared" si="829"/>
        <v>17</v>
      </c>
    </row>
    <row r="39696" spans="2:2">
      <c r="B39696">
        <f t="shared" si="829"/>
        <v>17</v>
      </c>
    </row>
    <row r="39697" spans="2:2">
      <c r="B39697">
        <f t="shared" si="829"/>
        <v>17</v>
      </c>
    </row>
    <row r="39698" spans="2:2">
      <c r="B39698">
        <f t="shared" si="829"/>
        <v>17</v>
      </c>
    </row>
    <row r="39699" spans="2:2">
      <c r="B39699">
        <f t="shared" si="829"/>
        <v>17</v>
      </c>
    </row>
    <row r="39700" spans="2:2">
      <c r="B39700">
        <f t="shared" si="829"/>
        <v>17</v>
      </c>
    </row>
    <row r="39701" spans="2:2">
      <c r="B39701">
        <f t="shared" si="829"/>
        <v>17</v>
      </c>
    </row>
    <row r="39702" spans="2:2">
      <c r="B39702">
        <f t="shared" si="829"/>
        <v>17</v>
      </c>
    </row>
    <row r="39703" spans="2:2">
      <c r="B39703">
        <f t="shared" si="829"/>
        <v>17</v>
      </c>
    </row>
    <row r="39704" spans="2:2">
      <c r="B39704">
        <f t="shared" si="829"/>
        <v>17</v>
      </c>
    </row>
    <row r="39705" spans="2:2">
      <c r="B39705">
        <f t="shared" si="829"/>
        <v>17</v>
      </c>
    </row>
    <row r="39706" spans="2:2">
      <c r="B39706">
        <f t="shared" si="829"/>
        <v>17</v>
      </c>
    </row>
    <row r="39707" spans="2:2">
      <c r="B39707">
        <f t="shared" si="829"/>
        <v>17</v>
      </c>
    </row>
    <row r="39708" spans="2:2">
      <c r="B39708">
        <f t="shared" si="829"/>
        <v>17</v>
      </c>
    </row>
    <row r="39709" spans="2:2">
      <c r="B39709">
        <f t="shared" si="829"/>
        <v>17</v>
      </c>
    </row>
    <row r="39710" spans="2:2">
      <c r="B39710">
        <f t="shared" si="829"/>
        <v>17</v>
      </c>
    </row>
    <row r="39711" spans="2:2">
      <c r="B39711">
        <f t="shared" si="829"/>
        <v>17</v>
      </c>
    </row>
    <row r="39712" spans="2:2">
      <c r="B39712">
        <f t="shared" si="829"/>
        <v>17</v>
      </c>
    </row>
    <row r="39713" spans="2:2">
      <c r="B39713">
        <f t="shared" si="829"/>
        <v>17</v>
      </c>
    </row>
    <row r="39714" spans="2:2">
      <c r="B39714">
        <f t="shared" si="829"/>
        <v>17</v>
      </c>
    </row>
    <row r="39715" spans="2:2">
      <c r="B39715">
        <f t="shared" si="829"/>
        <v>17</v>
      </c>
    </row>
    <row r="39716" spans="2:2">
      <c r="B39716">
        <f t="shared" si="829"/>
        <v>17</v>
      </c>
    </row>
    <row r="39717" spans="2:2">
      <c r="B39717">
        <f t="shared" si="829"/>
        <v>17</v>
      </c>
    </row>
    <row r="39718" spans="2:2">
      <c r="B39718">
        <f t="shared" si="829"/>
        <v>17</v>
      </c>
    </row>
    <row r="39719" spans="2:2">
      <c r="B39719">
        <f t="shared" si="829"/>
        <v>17</v>
      </c>
    </row>
    <row r="39720" spans="2:2">
      <c r="B39720">
        <f t="shared" si="829"/>
        <v>17</v>
      </c>
    </row>
    <row r="39721" spans="2:2">
      <c r="B39721">
        <f t="shared" si="829"/>
        <v>17</v>
      </c>
    </row>
    <row r="39722" spans="2:2">
      <c r="B39722">
        <f t="shared" si="829"/>
        <v>17</v>
      </c>
    </row>
    <row r="39723" spans="2:2">
      <c r="B39723">
        <f t="shared" si="829"/>
        <v>17</v>
      </c>
    </row>
    <row r="39724" spans="2:2">
      <c r="B39724">
        <f t="shared" si="829"/>
        <v>17</v>
      </c>
    </row>
    <row r="39725" spans="2:2">
      <c r="B39725">
        <f t="shared" si="829"/>
        <v>17</v>
      </c>
    </row>
    <row r="39726" spans="2:2">
      <c r="B39726">
        <f t="shared" si="829"/>
        <v>17</v>
      </c>
    </row>
    <row r="39727" spans="2:2">
      <c r="B39727">
        <f t="shared" si="829"/>
        <v>17</v>
      </c>
    </row>
    <row r="39728" spans="2:2">
      <c r="B39728">
        <f t="shared" si="829"/>
        <v>17</v>
      </c>
    </row>
    <row r="39729" spans="2:2">
      <c r="B39729">
        <f t="shared" si="829"/>
        <v>17</v>
      </c>
    </row>
    <row r="39730" spans="2:2">
      <c r="B39730">
        <f t="shared" si="829"/>
        <v>17</v>
      </c>
    </row>
    <row r="39731" spans="2:2">
      <c r="B39731">
        <f t="shared" si="829"/>
        <v>17</v>
      </c>
    </row>
    <row r="39732" spans="2:2">
      <c r="B39732">
        <f t="shared" si="829"/>
        <v>17</v>
      </c>
    </row>
    <row r="39733" spans="2:2">
      <c r="B39733">
        <f t="shared" si="829"/>
        <v>17</v>
      </c>
    </row>
    <row r="39734" spans="2:2">
      <c r="B39734">
        <f t="shared" si="829"/>
        <v>17</v>
      </c>
    </row>
    <row r="39735" spans="2:2">
      <c r="B39735">
        <f t="shared" si="829"/>
        <v>17</v>
      </c>
    </row>
    <row r="39736" spans="2:2">
      <c r="B39736">
        <f t="shared" si="829"/>
        <v>17</v>
      </c>
    </row>
    <row r="39737" spans="2:2">
      <c r="B39737">
        <f t="shared" si="829"/>
        <v>17</v>
      </c>
    </row>
    <row r="39738" spans="2:2">
      <c r="B39738">
        <f t="shared" si="829"/>
        <v>17</v>
      </c>
    </row>
    <row r="39739" spans="2:2">
      <c r="B39739">
        <f t="shared" si="829"/>
        <v>17</v>
      </c>
    </row>
    <row r="39740" spans="2:2">
      <c r="B39740">
        <f t="shared" si="829"/>
        <v>17</v>
      </c>
    </row>
    <row r="39741" spans="2:2">
      <c r="B39741">
        <f t="shared" si="829"/>
        <v>17</v>
      </c>
    </row>
    <row r="39742" spans="2:2">
      <c r="B39742">
        <f t="shared" si="829"/>
        <v>17</v>
      </c>
    </row>
    <row r="39743" spans="2:2">
      <c r="B39743">
        <f t="shared" si="829"/>
        <v>17</v>
      </c>
    </row>
    <row r="39744" spans="2:2">
      <c r="B39744">
        <f t="shared" si="829"/>
        <v>17</v>
      </c>
    </row>
    <row r="39745" spans="2:2">
      <c r="B39745">
        <f t="shared" si="829"/>
        <v>17</v>
      </c>
    </row>
    <row r="39746" spans="2:2">
      <c r="B39746">
        <f t="shared" si="829"/>
        <v>17</v>
      </c>
    </row>
    <row r="39747" spans="2:2">
      <c r="B39747">
        <f t="shared" si="829"/>
        <v>17</v>
      </c>
    </row>
    <row r="39748" spans="2:2">
      <c r="B39748">
        <f t="shared" si="829"/>
        <v>17</v>
      </c>
    </row>
    <row r="39749" spans="2:2">
      <c r="B39749">
        <f t="shared" ref="B39749:B39812" si="830">+IF(F39748=44085,B39748+1,B39748)</f>
        <v>17</v>
      </c>
    </row>
    <row r="39750" spans="2:2">
      <c r="B39750">
        <f t="shared" si="830"/>
        <v>17</v>
      </c>
    </row>
    <row r="39751" spans="2:2">
      <c r="B39751">
        <f t="shared" si="830"/>
        <v>17</v>
      </c>
    </row>
    <row r="39752" spans="2:2">
      <c r="B39752">
        <f t="shared" si="830"/>
        <v>17</v>
      </c>
    </row>
    <row r="39753" spans="2:2">
      <c r="B39753">
        <f t="shared" si="830"/>
        <v>17</v>
      </c>
    </row>
    <row r="39754" spans="2:2">
      <c r="B39754">
        <f t="shared" si="830"/>
        <v>17</v>
      </c>
    </row>
    <row r="39755" spans="2:2">
      <c r="B39755">
        <f t="shared" si="830"/>
        <v>17</v>
      </c>
    </row>
    <row r="39756" spans="2:2">
      <c r="B39756">
        <f t="shared" si="830"/>
        <v>17</v>
      </c>
    </row>
    <row r="39757" spans="2:2">
      <c r="B39757">
        <f t="shared" si="830"/>
        <v>17</v>
      </c>
    </row>
    <row r="39758" spans="2:2">
      <c r="B39758">
        <f t="shared" si="830"/>
        <v>17</v>
      </c>
    </row>
    <row r="39759" spans="2:2">
      <c r="B39759">
        <f t="shared" si="830"/>
        <v>17</v>
      </c>
    </row>
    <row r="39760" spans="2:2">
      <c r="B39760">
        <f t="shared" si="830"/>
        <v>17</v>
      </c>
    </row>
    <row r="39761" spans="2:2">
      <c r="B39761">
        <f t="shared" si="830"/>
        <v>17</v>
      </c>
    </row>
    <row r="39762" spans="2:2">
      <c r="B39762">
        <f t="shared" si="830"/>
        <v>17</v>
      </c>
    </row>
    <row r="39763" spans="2:2">
      <c r="B39763">
        <f t="shared" si="830"/>
        <v>17</v>
      </c>
    </row>
    <row r="39764" spans="2:2">
      <c r="B39764">
        <f t="shared" si="830"/>
        <v>17</v>
      </c>
    </row>
    <row r="39765" spans="2:2">
      <c r="B39765">
        <f t="shared" si="830"/>
        <v>17</v>
      </c>
    </row>
    <row r="39766" spans="2:2">
      <c r="B39766">
        <f t="shared" si="830"/>
        <v>17</v>
      </c>
    </row>
    <row r="39767" spans="2:2">
      <c r="B39767">
        <f t="shared" si="830"/>
        <v>17</v>
      </c>
    </row>
    <row r="39768" spans="2:2">
      <c r="B39768">
        <f t="shared" si="830"/>
        <v>17</v>
      </c>
    </row>
    <row r="39769" spans="2:2">
      <c r="B39769">
        <f t="shared" si="830"/>
        <v>17</v>
      </c>
    </row>
    <row r="39770" spans="2:2">
      <c r="B39770">
        <f t="shared" si="830"/>
        <v>17</v>
      </c>
    </row>
    <row r="39771" spans="2:2">
      <c r="B39771">
        <f t="shared" si="830"/>
        <v>17</v>
      </c>
    </row>
    <row r="39772" spans="2:2">
      <c r="B39772">
        <f t="shared" si="830"/>
        <v>17</v>
      </c>
    </row>
    <row r="39773" spans="2:2">
      <c r="B39773">
        <f t="shared" si="830"/>
        <v>17</v>
      </c>
    </row>
    <row r="39774" spans="2:2">
      <c r="B39774">
        <f t="shared" si="830"/>
        <v>17</v>
      </c>
    </row>
    <row r="39775" spans="2:2">
      <c r="B39775">
        <f t="shared" si="830"/>
        <v>17</v>
      </c>
    </row>
    <row r="39776" spans="2:2">
      <c r="B39776">
        <f t="shared" si="830"/>
        <v>17</v>
      </c>
    </row>
    <row r="39777" spans="2:2">
      <c r="B39777">
        <f t="shared" si="830"/>
        <v>17</v>
      </c>
    </row>
    <row r="39778" spans="2:2">
      <c r="B39778">
        <f t="shared" si="830"/>
        <v>17</v>
      </c>
    </row>
    <row r="39779" spans="2:2">
      <c r="B39779">
        <f t="shared" si="830"/>
        <v>17</v>
      </c>
    </row>
    <row r="39780" spans="2:2">
      <c r="B39780">
        <f t="shared" si="830"/>
        <v>17</v>
      </c>
    </row>
    <row r="39781" spans="2:2">
      <c r="B39781">
        <f t="shared" si="830"/>
        <v>17</v>
      </c>
    </row>
    <row r="39782" spans="2:2">
      <c r="B39782">
        <f t="shared" si="830"/>
        <v>17</v>
      </c>
    </row>
    <row r="39783" spans="2:2">
      <c r="B39783">
        <f t="shared" si="830"/>
        <v>17</v>
      </c>
    </row>
    <row r="39784" spans="2:2">
      <c r="B39784">
        <f t="shared" si="830"/>
        <v>17</v>
      </c>
    </row>
    <row r="39785" spans="2:2">
      <c r="B39785">
        <f t="shared" si="830"/>
        <v>17</v>
      </c>
    </row>
    <row r="39786" spans="2:2">
      <c r="B39786">
        <f t="shared" si="830"/>
        <v>17</v>
      </c>
    </row>
    <row r="39787" spans="2:2">
      <c r="B39787">
        <f t="shared" si="830"/>
        <v>17</v>
      </c>
    </row>
    <row r="39788" spans="2:2">
      <c r="B39788">
        <f t="shared" si="830"/>
        <v>17</v>
      </c>
    </row>
    <row r="39789" spans="2:2">
      <c r="B39789">
        <f t="shared" si="830"/>
        <v>17</v>
      </c>
    </row>
    <row r="39790" spans="2:2">
      <c r="B39790">
        <f t="shared" si="830"/>
        <v>17</v>
      </c>
    </row>
    <row r="39791" spans="2:2">
      <c r="B39791">
        <f t="shared" si="830"/>
        <v>17</v>
      </c>
    </row>
    <row r="39792" spans="2:2">
      <c r="B39792">
        <f t="shared" si="830"/>
        <v>17</v>
      </c>
    </row>
    <row r="39793" spans="2:2">
      <c r="B39793">
        <f t="shared" si="830"/>
        <v>17</v>
      </c>
    </row>
    <row r="39794" spans="2:2">
      <c r="B39794">
        <f t="shared" si="830"/>
        <v>17</v>
      </c>
    </row>
    <row r="39795" spans="2:2">
      <c r="B39795">
        <f t="shared" si="830"/>
        <v>17</v>
      </c>
    </row>
    <row r="39796" spans="2:2">
      <c r="B39796">
        <f t="shared" si="830"/>
        <v>17</v>
      </c>
    </row>
    <row r="39797" spans="2:2">
      <c r="B39797">
        <f t="shared" si="830"/>
        <v>17</v>
      </c>
    </row>
    <row r="39798" spans="2:2">
      <c r="B39798">
        <f t="shared" si="830"/>
        <v>17</v>
      </c>
    </row>
    <row r="39799" spans="2:2">
      <c r="B39799">
        <f t="shared" si="830"/>
        <v>17</v>
      </c>
    </row>
    <row r="39800" spans="2:2">
      <c r="B39800">
        <f t="shared" si="830"/>
        <v>17</v>
      </c>
    </row>
    <row r="39801" spans="2:2">
      <c r="B39801">
        <f t="shared" si="830"/>
        <v>17</v>
      </c>
    </row>
    <row r="39802" spans="2:2">
      <c r="B39802">
        <f t="shared" si="830"/>
        <v>17</v>
      </c>
    </row>
    <row r="39803" spans="2:2">
      <c r="B39803">
        <f t="shared" si="830"/>
        <v>17</v>
      </c>
    </row>
    <row r="39804" spans="2:2">
      <c r="B39804">
        <f t="shared" si="830"/>
        <v>17</v>
      </c>
    </row>
    <row r="39805" spans="2:2">
      <c r="B39805">
        <f t="shared" si="830"/>
        <v>17</v>
      </c>
    </row>
    <row r="39806" spans="2:2">
      <c r="B39806">
        <f t="shared" si="830"/>
        <v>17</v>
      </c>
    </row>
    <row r="39807" spans="2:2">
      <c r="B39807">
        <f t="shared" si="830"/>
        <v>17</v>
      </c>
    </row>
    <row r="39808" spans="2:2">
      <c r="B39808">
        <f t="shared" si="830"/>
        <v>17</v>
      </c>
    </row>
    <row r="39809" spans="2:2">
      <c r="B39809">
        <f t="shared" si="830"/>
        <v>17</v>
      </c>
    </row>
    <row r="39810" spans="2:2">
      <c r="B39810">
        <f t="shared" si="830"/>
        <v>17</v>
      </c>
    </row>
    <row r="39811" spans="2:2">
      <c r="B39811">
        <f t="shared" si="830"/>
        <v>17</v>
      </c>
    </row>
    <row r="39812" spans="2:2">
      <c r="B39812">
        <f t="shared" si="830"/>
        <v>17</v>
      </c>
    </row>
    <row r="39813" spans="2:2">
      <c r="B39813">
        <f t="shared" ref="B39813:B39876" si="831">+IF(F39812=44085,B39812+1,B39812)</f>
        <v>17</v>
      </c>
    </row>
    <row r="39814" spans="2:2">
      <c r="B39814">
        <f t="shared" si="831"/>
        <v>17</v>
      </c>
    </row>
    <row r="39815" spans="2:2">
      <c r="B39815">
        <f t="shared" si="831"/>
        <v>17</v>
      </c>
    </row>
    <row r="39816" spans="2:2">
      <c r="B39816">
        <f t="shared" si="831"/>
        <v>17</v>
      </c>
    </row>
    <row r="39817" spans="2:2">
      <c r="B39817">
        <f t="shared" si="831"/>
        <v>17</v>
      </c>
    </row>
    <row r="39818" spans="2:2">
      <c r="B39818">
        <f t="shared" si="831"/>
        <v>17</v>
      </c>
    </row>
    <row r="39819" spans="2:2">
      <c r="B39819">
        <f t="shared" si="831"/>
        <v>17</v>
      </c>
    </row>
    <row r="39820" spans="2:2">
      <c r="B39820">
        <f t="shared" si="831"/>
        <v>17</v>
      </c>
    </row>
    <row r="39821" spans="2:2">
      <c r="B39821">
        <f t="shared" si="831"/>
        <v>17</v>
      </c>
    </row>
    <row r="39822" spans="2:2">
      <c r="B39822">
        <f t="shared" si="831"/>
        <v>17</v>
      </c>
    </row>
    <row r="39823" spans="2:2">
      <c r="B39823">
        <f t="shared" si="831"/>
        <v>17</v>
      </c>
    </row>
    <row r="39824" spans="2:2">
      <c r="B39824">
        <f t="shared" si="831"/>
        <v>17</v>
      </c>
    </row>
    <row r="39825" spans="2:2">
      <c r="B39825">
        <f t="shared" si="831"/>
        <v>17</v>
      </c>
    </row>
    <row r="39826" spans="2:2">
      <c r="B39826">
        <f t="shared" si="831"/>
        <v>17</v>
      </c>
    </row>
    <row r="39827" spans="2:2">
      <c r="B39827">
        <f t="shared" si="831"/>
        <v>17</v>
      </c>
    </row>
    <row r="39828" spans="2:2">
      <c r="B39828">
        <f t="shared" si="831"/>
        <v>17</v>
      </c>
    </row>
    <row r="39829" spans="2:2">
      <c r="B39829">
        <f t="shared" si="831"/>
        <v>17</v>
      </c>
    </row>
    <row r="39830" spans="2:2">
      <c r="B39830">
        <f t="shared" si="831"/>
        <v>17</v>
      </c>
    </row>
    <row r="39831" spans="2:2">
      <c r="B39831">
        <f t="shared" si="831"/>
        <v>17</v>
      </c>
    </row>
    <row r="39832" spans="2:2">
      <c r="B39832">
        <f t="shared" si="831"/>
        <v>17</v>
      </c>
    </row>
    <row r="39833" spans="2:2">
      <c r="B39833">
        <f t="shared" si="831"/>
        <v>17</v>
      </c>
    </row>
    <row r="39834" spans="2:2">
      <c r="B39834">
        <f t="shared" si="831"/>
        <v>17</v>
      </c>
    </row>
    <row r="39835" spans="2:2">
      <c r="B39835">
        <f t="shared" si="831"/>
        <v>17</v>
      </c>
    </row>
    <row r="39836" spans="2:2">
      <c r="B39836">
        <f t="shared" si="831"/>
        <v>17</v>
      </c>
    </row>
    <row r="39837" spans="2:2">
      <c r="B39837">
        <f t="shared" si="831"/>
        <v>17</v>
      </c>
    </row>
    <row r="39838" spans="2:2">
      <c r="B39838">
        <f t="shared" si="831"/>
        <v>17</v>
      </c>
    </row>
    <row r="39839" spans="2:2">
      <c r="B39839">
        <f t="shared" si="831"/>
        <v>17</v>
      </c>
    </row>
    <row r="39840" spans="2:2">
      <c r="B39840">
        <f t="shared" si="831"/>
        <v>17</v>
      </c>
    </row>
    <row r="39841" spans="2:2">
      <c r="B39841">
        <f t="shared" si="831"/>
        <v>17</v>
      </c>
    </row>
    <row r="39842" spans="2:2">
      <c r="B39842">
        <f t="shared" si="831"/>
        <v>17</v>
      </c>
    </row>
    <row r="39843" spans="2:2">
      <c r="B39843">
        <f t="shared" si="831"/>
        <v>17</v>
      </c>
    </row>
    <row r="39844" spans="2:2">
      <c r="B39844">
        <f t="shared" si="831"/>
        <v>17</v>
      </c>
    </row>
    <row r="39845" spans="2:2">
      <c r="B39845">
        <f t="shared" si="831"/>
        <v>17</v>
      </c>
    </row>
    <row r="39846" spans="2:2">
      <c r="B39846">
        <f t="shared" si="831"/>
        <v>17</v>
      </c>
    </row>
    <row r="39847" spans="2:2">
      <c r="B39847">
        <f t="shared" si="831"/>
        <v>17</v>
      </c>
    </row>
    <row r="39848" spans="2:2">
      <c r="B39848">
        <f t="shared" si="831"/>
        <v>17</v>
      </c>
    </row>
    <row r="39849" spans="2:2">
      <c r="B39849">
        <f t="shared" si="831"/>
        <v>17</v>
      </c>
    </row>
    <row r="39850" spans="2:2">
      <c r="B39850">
        <f t="shared" si="831"/>
        <v>17</v>
      </c>
    </row>
    <row r="39851" spans="2:2">
      <c r="B39851">
        <f t="shared" si="831"/>
        <v>17</v>
      </c>
    </row>
    <row r="39852" spans="2:2">
      <c r="B39852">
        <f t="shared" si="831"/>
        <v>17</v>
      </c>
    </row>
    <row r="39853" spans="2:2">
      <c r="B39853">
        <f t="shared" si="831"/>
        <v>17</v>
      </c>
    </row>
    <row r="39854" spans="2:2">
      <c r="B39854">
        <f t="shared" si="831"/>
        <v>17</v>
      </c>
    </row>
    <row r="39855" spans="2:2">
      <c r="B39855">
        <f t="shared" si="831"/>
        <v>17</v>
      </c>
    </row>
    <row r="39856" spans="2:2">
      <c r="B39856">
        <f t="shared" si="831"/>
        <v>17</v>
      </c>
    </row>
    <row r="39857" spans="2:2">
      <c r="B39857">
        <f t="shared" si="831"/>
        <v>17</v>
      </c>
    </row>
    <row r="39858" spans="2:2">
      <c r="B39858">
        <f t="shared" si="831"/>
        <v>17</v>
      </c>
    </row>
    <row r="39859" spans="2:2">
      <c r="B39859">
        <f t="shared" si="831"/>
        <v>17</v>
      </c>
    </row>
    <row r="39860" spans="2:2">
      <c r="B39860">
        <f t="shared" si="831"/>
        <v>17</v>
      </c>
    </row>
    <row r="39861" spans="2:2">
      <c r="B39861">
        <f t="shared" si="831"/>
        <v>17</v>
      </c>
    </row>
    <row r="39862" spans="2:2">
      <c r="B39862">
        <f t="shared" si="831"/>
        <v>17</v>
      </c>
    </row>
    <row r="39863" spans="2:2">
      <c r="B39863">
        <f t="shared" si="831"/>
        <v>17</v>
      </c>
    </row>
    <row r="39864" spans="2:2">
      <c r="B39864">
        <f t="shared" si="831"/>
        <v>17</v>
      </c>
    </row>
    <row r="39865" spans="2:2">
      <c r="B39865">
        <f t="shared" si="831"/>
        <v>17</v>
      </c>
    </row>
    <row r="39866" spans="2:2">
      <c r="B39866">
        <f t="shared" si="831"/>
        <v>17</v>
      </c>
    </row>
    <row r="39867" spans="2:2">
      <c r="B39867">
        <f t="shared" si="831"/>
        <v>17</v>
      </c>
    </row>
    <row r="39868" spans="2:2">
      <c r="B39868">
        <f t="shared" si="831"/>
        <v>17</v>
      </c>
    </row>
    <row r="39869" spans="2:2">
      <c r="B39869">
        <f t="shared" si="831"/>
        <v>17</v>
      </c>
    </row>
    <row r="39870" spans="2:2">
      <c r="B39870">
        <f t="shared" si="831"/>
        <v>17</v>
      </c>
    </row>
    <row r="39871" spans="2:2">
      <c r="B39871">
        <f t="shared" si="831"/>
        <v>17</v>
      </c>
    </row>
    <row r="39872" spans="2:2">
      <c r="B39872">
        <f t="shared" si="831"/>
        <v>17</v>
      </c>
    </row>
    <row r="39873" spans="2:2">
      <c r="B39873">
        <f t="shared" si="831"/>
        <v>17</v>
      </c>
    </row>
    <row r="39874" spans="2:2">
      <c r="B39874">
        <f t="shared" si="831"/>
        <v>17</v>
      </c>
    </row>
    <row r="39875" spans="2:2">
      <c r="B39875">
        <f t="shared" si="831"/>
        <v>17</v>
      </c>
    </row>
    <row r="39876" spans="2:2">
      <c r="B39876">
        <f t="shared" si="831"/>
        <v>17</v>
      </c>
    </row>
    <row r="39877" spans="2:2">
      <c r="B39877">
        <f t="shared" ref="B39877:B39940" si="832">+IF(F39876=44085,B39876+1,B39876)</f>
        <v>17</v>
      </c>
    </row>
    <row r="39878" spans="2:2">
      <c r="B39878">
        <f t="shared" si="832"/>
        <v>17</v>
      </c>
    </row>
    <row r="39879" spans="2:2">
      <c r="B39879">
        <f t="shared" si="832"/>
        <v>17</v>
      </c>
    </row>
    <row r="39880" spans="2:2">
      <c r="B39880">
        <f t="shared" si="832"/>
        <v>17</v>
      </c>
    </row>
    <row r="39881" spans="2:2">
      <c r="B39881">
        <f t="shared" si="832"/>
        <v>17</v>
      </c>
    </row>
    <row r="39882" spans="2:2">
      <c r="B39882">
        <f t="shared" si="832"/>
        <v>17</v>
      </c>
    </row>
    <row r="39883" spans="2:2">
      <c r="B39883">
        <f t="shared" si="832"/>
        <v>17</v>
      </c>
    </row>
    <row r="39884" spans="2:2">
      <c r="B39884">
        <f t="shared" si="832"/>
        <v>17</v>
      </c>
    </row>
    <row r="39885" spans="2:2">
      <c r="B39885">
        <f t="shared" si="832"/>
        <v>17</v>
      </c>
    </row>
    <row r="39886" spans="2:2">
      <c r="B39886">
        <f t="shared" si="832"/>
        <v>17</v>
      </c>
    </row>
    <row r="39887" spans="2:2">
      <c r="B39887">
        <f t="shared" si="832"/>
        <v>17</v>
      </c>
    </row>
    <row r="39888" spans="2:2">
      <c r="B39888">
        <f t="shared" si="832"/>
        <v>17</v>
      </c>
    </row>
    <row r="39889" spans="2:2">
      <c r="B39889">
        <f t="shared" si="832"/>
        <v>17</v>
      </c>
    </row>
    <row r="39890" spans="2:2">
      <c r="B39890">
        <f t="shared" si="832"/>
        <v>17</v>
      </c>
    </row>
    <row r="39891" spans="2:2">
      <c r="B39891">
        <f t="shared" si="832"/>
        <v>17</v>
      </c>
    </row>
    <row r="39892" spans="2:2">
      <c r="B39892">
        <f t="shared" si="832"/>
        <v>17</v>
      </c>
    </row>
    <row r="39893" spans="2:2">
      <c r="B39893">
        <f t="shared" si="832"/>
        <v>17</v>
      </c>
    </row>
    <row r="39894" spans="2:2">
      <c r="B39894">
        <f t="shared" si="832"/>
        <v>17</v>
      </c>
    </row>
    <row r="39895" spans="2:2">
      <c r="B39895">
        <f t="shared" si="832"/>
        <v>17</v>
      </c>
    </row>
    <row r="39896" spans="2:2">
      <c r="B39896">
        <f t="shared" si="832"/>
        <v>17</v>
      </c>
    </row>
    <row r="39897" spans="2:2">
      <c r="B39897">
        <f t="shared" si="832"/>
        <v>17</v>
      </c>
    </row>
    <row r="39898" spans="2:2">
      <c r="B39898">
        <f t="shared" si="832"/>
        <v>17</v>
      </c>
    </row>
    <row r="39899" spans="2:2">
      <c r="B39899">
        <f t="shared" si="832"/>
        <v>17</v>
      </c>
    </row>
    <row r="39900" spans="2:2">
      <c r="B39900">
        <f t="shared" si="832"/>
        <v>17</v>
      </c>
    </row>
    <row r="39901" spans="2:2">
      <c r="B39901">
        <f t="shared" si="832"/>
        <v>17</v>
      </c>
    </row>
    <row r="39902" spans="2:2">
      <c r="B39902">
        <f t="shared" si="832"/>
        <v>17</v>
      </c>
    </row>
    <row r="39903" spans="2:2">
      <c r="B39903">
        <f t="shared" si="832"/>
        <v>17</v>
      </c>
    </row>
    <row r="39904" spans="2:2">
      <c r="B39904">
        <f t="shared" si="832"/>
        <v>17</v>
      </c>
    </row>
    <row r="39905" spans="2:2">
      <c r="B39905">
        <f t="shared" si="832"/>
        <v>17</v>
      </c>
    </row>
    <row r="39906" spans="2:2">
      <c r="B39906">
        <f t="shared" si="832"/>
        <v>17</v>
      </c>
    </row>
    <row r="39907" spans="2:2">
      <c r="B39907">
        <f t="shared" si="832"/>
        <v>17</v>
      </c>
    </row>
    <row r="39908" spans="2:2">
      <c r="B39908">
        <f t="shared" si="832"/>
        <v>17</v>
      </c>
    </row>
    <row r="39909" spans="2:2">
      <c r="B39909">
        <f t="shared" si="832"/>
        <v>17</v>
      </c>
    </row>
    <row r="39910" spans="2:2">
      <c r="B39910">
        <f t="shared" si="832"/>
        <v>17</v>
      </c>
    </row>
    <row r="39911" spans="2:2">
      <c r="B39911">
        <f t="shared" si="832"/>
        <v>17</v>
      </c>
    </row>
    <row r="39912" spans="2:2">
      <c r="B39912">
        <f t="shared" si="832"/>
        <v>17</v>
      </c>
    </row>
    <row r="39913" spans="2:2">
      <c r="B39913">
        <f t="shared" si="832"/>
        <v>17</v>
      </c>
    </row>
    <row r="39914" spans="2:2">
      <c r="B39914">
        <f t="shared" si="832"/>
        <v>17</v>
      </c>
    </row>
    <row r="39915" spans="2:2">
      <c r="B39915">
        <f t="shared" si="832"/>
        <v>17</v>
      </c>
    </row>
    <row r="39916" spans="2:2">
      <c r="B39916">
        <f t="shared" si="832"/>
        <v>17</v>
      </c>
    </row>
    <row r="39917" spans="2:2">
      <c r="B39917">
        <f t="shared" si="832"/>
        <v>17</v>
      </c>
    </row>
    <row r="39918" spans="2:2">
      <c r="B39918">
        <f t="shared" si="832"/>
        <v>17</v>
      </c>
    </row>
    <row r="39919" spans="2:2">
      <c r="B39919">
        <f t="shared" si="832"/>
        <v>17</v>
      </c>
    </row>
    <row r="39920" spans="2:2">
      <c r="B39920">
        <f t="shared" si="832"/>
        <v>17</v>
      </c>
    </row>
    <row r="39921" spans="2:2">
      <c r="B39921">
        <f t="shared" si="832"/>
        <v>17</v>
      </c>
    </row>
    <row r="39922" spans="2:2">
      <c r="B39922">
        <f t="shared" si="832"/>
        <v>17</v>
      </c>
    </row>
    <row r="39923" spans="2:2">
      <c r="B39923">
        <f t="shared" si="832"/>
        <v>17</v>
      </c>
    </row>
    <row r="39924" spans="2:2">
      <c r="B39924">
        <f t="shared" si="832"/>
        <v>17</v>
      </c>
    </row>
    <row r="39925" spans="2:2">
      <c r="B39925">
        <f t="shared" si="832"/>
        <v>17</v>
      </c>
    </row>
    <row r="39926" spans="2:2">
      <c r="B39926">
        <f t="shared" si="832"/>
        <v>17</v>
      </c>
    </row>
    <row r="39927" spans="2:2">
      <c r="B39927">
        <f t="shared" si="832"/>
        <v>17</v>
      </c>
    </row>
    <row r="39928" spans="2:2">
      <c r="B39928">
        <f t="shared" si="832"/>
        <v>17</v>
      </c>
    </row>
    <row r="39929" spans="2:2">
      <c r="B39929">
        <f t="shared" si="832"/>
        <v>17</v>
      </c>
    </row>
    <row r="39930" spans="2:2">
      <c r="B39930">
        <f t="shared" si="832"/>
        <v>17</v>
      </c>
    </row>
    <row r="39931" spans="2:2">
      <c r="B39931">
        <f t="shared" si="832"/>
        <v>17</v>
      </c>
    </row>
    <row r="39932" spans="2:2">
      <c r="B39932">
        <f t="shared" si="832"/>
        <v>17</v>
      </c>
    </row>
    <row r="39933" spans="2:2">
      <c r="B39933">
        <f t="shared" si="832"/>
        <v>17</v>
      </c>
    </row>
    <row r="39934" spans="2:2">
      <c r="B39934">
        <f t="shared" si="832"/>
        <v>17</v>
      </c>
    </row>
    <row r="39935" spans="2:2">
      <c r="B39935">
        <f t="shared" si="832"/>
        <v>17</v>
      </c>
    </row>
    <row r="39936" spans="2:2">
      <c r="B39936">
        <f t="shared" si="832"/>
        <v>17</v>
      </c>
    </row>
    <row r="39937" spans="2:2">
      <c r="B39937">
        <f t="shared" si="832"/>
        <v>17</v>
      </c>
    </row>
    <row r="39938" spans="2:2">
      <c r="B39938">
        <f t="shared" si="832"/>
        <v>17</v>
      </c>
    </row>
    <row r="39939" spans="2:2">
      <c r="B39939">
        <f t="shared" si="832"/>
        <v>17</v>
      </c>
    </row>
    <row r="39940" spans="2:2">
      <c r="B39940">
        <f t="shared" si="832"/>
        <v>17</v>
      </c>
    </row>
    <row r="39941" spans="2:2">
      <c r="B39941">
        <f t="shared" ref="B39941:B40004" si="833">+IF(F39940=44085,B39940+1,B39940)</f>
        <v>17</v>
      </c>
    </row>
    <row r="39942" spans="2:2">
      <c r="B39942">
        <f t="shared" si="833"/>
        <v>17</v>
      </c>
    </row>
    <row r="39943" spans="2:2">
      <c r="B39943">
        <f t="shared" si="833"/>
        <v>17</v>
      </c>
    </row>
    <row r="39944" spans="2:2">
      <c r="B39944">
        <f t="shared" si="833"/>
        <v>17</v>
      </c>
    </row>
    <row r="39945" spans="2:2">
      <c r="B39945">
        <f t="shared" si="833"/>
        <v>17</v>
      </c>
    </row>
    <row r="39946" spans="2:2">
      <c r="B39946">
        <f t="shared" si="833"/>
        <v>17</v>
      </c>
    </row>
    <row r="39947" spans="2:2">
      <c r="B39947">
        <f t="shared" si="833"/>
        <v>17</v>
      </c>
    </row>
    <row r="39948" spans="2:2">
      <c r="B39948">
        <f t="shared" si="833"/>
        <v>17</v>
      </c>
    </row>
    <row r="39949" spans="2:2">
      <c r="B39949">
        <f t="shared" si="833"/>
        <v>17</v>
      </c>
    </row>
    <row r="39950" spans="2:2">
      <c r="B39950">
        <f t="shared" si="833"/>
        <v>17</v>
      </c>
    </row>
    <row r="39951" spans="2:2">
      <c r="B39951">
        <f t="shared" si="833"/>
        <v>17</v>
      </c>
    </row>
    <row r="39952" spans="2:2">
      <c r="B39952">
        <f t="shared" si="833"/>
        <v>17</v>
      </c>
    </row>
    <row r="39953" spans="2:2">
      <c r="B39953">
        <f t="shared" si="833"/>
        <v>17</v>
      </c>
    </row>
    <row r="39954" spans="2:2">
      <c r="B39954">
        <f t="shared" si="833"/>
        <v>17</v>
      </c>
    </row>
    <row r="39955" spans="2:2">
      <c r="B39955">
        <f t="shared" si="833"/>
        <v>17</v>
      </c>
    </row>
    <row r="39956" spans="2:2">
      <c r="B39956">
        <f t="shared" si="833"/>
        <v>17</v>
      </c>
    </row>
    <row r="39957" spans="2:2">
      <c r="B39957">
        <f t="shared" si="833"/>
        <v>17</v>
      </c>
    </row>
    <row r="39958" spans="2:2">
      <c r="B39958">
        <f t="shared" si="833"/>
        <v>17</v>
      </c>
    </row>
    <row r="39959" spans="2:2">
      <c r="B39959">
        <f t="shared" si="833"/>
        <v>17</v>
      </c>
    </row>
    <row r="39960" spans="2:2">
      <c r="B39960">
        <f t="shared" si="833"/>
        <v>17</v>
      </c>
    </row>
    <row r="39961" spans="2:2">
      <c r="B39961">
        <f t="shared" si="833"/>
        <v>17</v>
      </c>
    </row>
    <row r="39962" spans="2:2">
      <c r="B39962">
        <f t="shared" si="833"/>
        <v>17</v>
      </c>
    </row>
    <row r="39963" spans="2:2">
      <c r="B39963">
        <f t="shared" si="833"/>
        <v>17</v>
      </c>
    </row>
    <row r="39964" spans="2:2">
      <c r="B39964">
        <f t="shared" si="833"/>
        <v>17</v>
      </c>
    </row>
    <row r="39965" spans="2:2">
      <c r="B39965">
        <f t="shared" si="833"/>
        <v>17</v>
      </c>
    </row>
    <row r="39966" spans="2:2">
      <c r="B39966">
        <f t="shared" si="833"/>
        <v>17</v>
      </c>
    </row>
    <row r="39967" spans="2:2">
      <c r="B39967">
        <f t="shared" si="833"/>
        <v>17</v>
      </c>
    </row>
    <row r="39968" spans="2:2">
      <c r="B39968">
        <f t="shared" si="833"/>
        <v>17</v>
      </c>
    </row>
    <row r="39969" spans="2:2">
      <c r="B39969">
        <f t="shared" si="833"/>
        <v>17</v>
      </c>
    </row>
    <row r="39970" spans="2:2">
      <c r="B39970">
        <f t="shared" si="833"/>
        <v>17</v>
      </c>
    </row>
    <row r="39971" spans="2:2">
      <c r="B39971">
        <f t="shared" si="833"/>
        <v>17</v>
      </c>
    </row>
    <row r="39972" spans="2:2">
      <c r="B39972">
        <f t="shared" si="833"/>
        <v>17</v>
      </c>
    </row>
    <row r="39973" spans="2:2">
      <c r="B39973">
        <f t="shared" si="833"/>
        <v>17</v>
      </c>
    </row>
    <row r="39974" spans="2:2">
      <c r="B39974">
        <f t="shared" si="833"/>
        <v>17</v>
      </c>
    </row>
    <row r="39975" spans="2:2">
      <c r="B39975">
        <f t="shared" si="833"/>
        <v>17</v>
      </c>
    </row>
    <row r="39976" spans="2:2">
      <c r="B39976">
        <f t="shared" si="833"/>
        <v>17</v>
      </c>
    </row>
    <row r="39977" spans="2:2">
      <c r="B39977">
        <f t="shared" si="833"/>
        <v>17</v>
      </c>
    </row>
    <row r="39978" spans="2:2">
      <c r="B39978">
        <f t="shared" si="833"/>
        <v>17</v>
      </c>
    </row>
    <row r="39979" spans="2:2">
      <c r="B39979">
        <f t="shared" si="833"/>
        <v>17</v>
      </c>
    </row>
    <row r="39980" spans="2:2">
      <c r="B39980">
        <f t="shared" si="833"/>
        <v>17</v>
      </c>
    </row>
    <row r="39981" spans="2:2">
      <c r="B39981">
        <f t="shared" si="833"/>
        <v>17</v>
      </c>
    </row>
    <row r="39982" spans="2:2">
      <c r="B39982">
        <f t="shared" si="833"/>
        <v>17</v>
      </c>
    </row>
    <row r="39983" spans="2:2">
      <c r="B39983">
        <f t="shared" si="833"/>
        <v>17</v>
      </c>
    </row>
    <row r="39984" spans="2:2">
      <c r="B39984">
        <f t="shared" si="833"/>
        <v>17</v>
      </c>
    </row>
    <row r="39985" spans="2:2">
      <c r="B39985">
        <f t="shared" si="833"/>
        <v>17</v>
      </c>
    </row>
    <row r="39986" spans="2:2">
      <c r="B39986">
        <f t="shared" si="833"/>
        <v>17</v>
      </c>
    </row>
    <row r="39987" spans="2:2">
      <c r="B39987">
        <f t="shared" si="833"/>
        <v>17</v>
      </c>
    </row>
    <row r="39988" spans="2:2">
      <c r="B39988">
        <f t="shared" si="833"/>
        <v>17</v>
      </c>
    </row>
    <row r="39989" spans="2:2">
      <c r="B39989">
        <f t="shared" si="833"/>
        <v>17</v>
      </c>
    </row>
    <row r="39990" spans="2:2">
      <c r="B39990">
        <f t="shared" si="833"/>
        <v>17</v>
      </c>
    </row>
    <row r="39991" spans="2:2">
      <c r="B39991">
        <f t="shared" si="833"/>
        <v>17</v>
      </c>
    </row>
    <row r="39992" spans="2:2">
      <c r="B39992">
        <f t="shared" si="833"/>
        <v>17</v>
      </c>
    </row>
    <row r="39993" spans="2:2">
      <c r="B39993">
        <f t="shared" si="833"/>
        <v>17</v>
      </c>
    </row>
    <row r="39994" spans="2:2">
      <c r="B39994">
        <f t="shared" si="833"/>
        <v>17</v>
      </c>
    </row>
    <row r="39995" spans="2:2">
      <c r="B39995">
        <f t="shared" si="833"/>
        <v>17</v>
      </c>
    </row>
    <row r="39996" spans="2:2">
      <c r="B39996">
        <f t="shared" si="833"/>
        <v>17</v>
      </c>
    </row>
    <row r="39997" spans="2:2">
      <c r="B39997">
        <f t="shared" si="833"/>
        <v>17</v>
      </c>
    </row>
    <row r="39998" spans="2:2">
      <c r="B39998">
        <f t="shared" si="833"/>
        <v>17</v>
      </c>
    </row>
    <row r="39999" spans="2:2">
      <c r="B39999">
        <f t="shared" si="833"/>
        <v>17</v>
      </c>
    </row>
    <row r="40000" spans="2:2">
      <c r="B40000">
        <f t="shared" si="833"/>
        <v>17</v>
      </c>
    </row>
    <row r="40001" spans="2:2">
      <c r="B40001">
        <f t="shared" si="833"/>
        <v>17</v>
      </c>
    </row>
    <row r="40002" spans="2:2">
      <c r="B40002">
        <f t="shared" si="833"/>
        <v>17</v>
      </c>
    </row>
    <row r="40003" spans="2:2">
      <c r="B40003">
        <f t="shared" si="833"/>
        <v>17</v>
      </c>
    </row>
    <row r="40004" spans="2:2">
      <c r="B40004">
        <f t="shared" si="833"/>
        <v>17</v>
      </c>
    </row>
    <row r="40005" spans="2:2">
      <c r="B40005">
        <f t="shared" ref="B40005:B40068" si="834">+IF(F40004=44085,B40004+1,B40004)</f>
        <v>17</v>
      </c>
    </row>
    <row r="40006" spans="2:2">
      <c r="B40006">
        <f t="shared" si="834"/>
        <v>17</v>
      </c>
    </row>
    <row r="40007" spans="2:2">
      <c r="B40007">
        <f t="shared" si="834"/>
        <v>17</v>
      </c>
    </row>
    <row r="40008" spans="2:2">
      <c r="B40008">
        <f t="shared" si="834"/>
        <v>17</v>
      </c>
    </row>
    <row r="40009" spans="2:2">
      <c r="B40009">
        <f t="shared" si="834"/>
        <v>17</v>
      </c>
    </row>
    <row r="40010" spans="2:2">
      <c r="B40010">
        <f t="shared" si="834"/>
        <v>17</v>
      </c>
    </row>
    <row r="40011" spans="2:2">
      <c r="B40011">
        <f t="shared" si="834"/>
        <v>17</v>
      </c>
    </row>
    <row r="40012" spans="2:2">
      <c r="B40012">
        <f t="shared" si="834"/>
        <v>17</v>
      </c>
    </row>
    <row r="40013" spans="2:2">
      <c r="B40013">
        <f t="shared" si="834"/>
        <v>17</v>
      </c>
    </row>
    <row r="40014" spans="2:2">
      <c r="B40014">
        <f t="shared" si="834"/>
        <v>17</v>
      </c>
    </row>
    <row r="40015" spans="2:2">
      <c r="B40015">
        <f t="shared" si="834"/>
        <v>17</v>
      </c>
    </row>
    <row r="40016" spans="2:2">
      <c r="B40016">
        <f t="shared" si="834"/>
        <v>17</v>
      </c>
    </row>
    <row r="40017" spans="2:2">
      <c r="B40017">
        <f t="shared" si="834"/>
        <v>17</v>
      </c>
    </row>
    <row r="40018" spans="2:2">
      <c r="B40018">
        <f t="shared" si="834"/>
        <v>17</v>
      </c>
    </row>
    <row r="40019" spans="2:2">
      <c r="B40019">
        <f t="shared" si="834"/>
        <v>17</v>
      </c>
    </row>
    <row r="40020" spans="2:2">
      <c r="B40020">
        <f t="shared" si="834"/>
        <v>17</v>
      </c>
    </row>
    <row r="40021" spans="2:2">
      <c r="B40021">
        <f t="shared" si="834"/>
        <v>17</v>
      </c>
    </row>
    <row r="40022" spans="2:2">
      <c r="B40022">
        <f t="shared" si="834"/>
        <v>17</v>
      </c>
    </row>
    <row r="40023" spans="2:2">
      <c r="B40023">
        <f t="shared" si="834"/>
        <v>17</v>
      </c>
    </row>
    <row r="40024" spans="2:2">
      <c r="B40024">
        <f t="shared" si="834"/>
        <v>17</v>
      </c>
    </row>
    <row r="40025" spans="2:2">
      <c r="B40025">
        <f t="shared" si="834"/>
        <v>17</v>
      </c>
    </row>
    <row r="40026" spans="2:2">
      <c r="B40026">
        <f t="shared" si="834"/>
        <v>17</v>
      </c>
    </row>
    <row r="40027" spans="2:2">
      <c r="B40027">
        <f t="shared" si="834"/>
        <v>17</v>
      </c>
    </row>
    <row r="40028" spans="2:2">
      <c r="B40028">
        <f t="shared" si="834"/>
        <v>17</v>
      </c>
    </row>
    <row r="40029" spans="2:2">
      <c r="B40029">
        <f t="shared" si="834"/>
        <v>17</v>
      </c>
    </row>
    <row r="40030" spans="2:2">
      <c r="B40030">
        <f t="shared" si="834"/>
        <v>17</v>
      </c>
    </row>
    <row r="40031" spans="2:2">
      <c r="B40031">
        <f t="shared" si="834"/>
        <v>17</v>
      </c>
    </row>
    <row r="40032" spans="2:2">
      <c r="B40032">
        <f t="shared" si="834"/>
        <v>17</v>
      </c>
    </row>
    <row r="40033" spans="2:2">
      <c r="B40033">
        <f t="shared" si="834"/>
        <v>17</v>
      </c>
    </row>
    <row r="40034" spans="2:2">
      <c r="B40034">
        <f t="shared" si="834"/>
        <v>17</v>
      </c>
    </row>
    <row r="40035" spans="2:2">
      <c r="B40035">
        <f t="shared" si="834"/>
        <v>17</v>
      </c>
    </row>
    <row r="40036" spans="2:2">
      <c r="B40036">
        <f t="shared" si="834"/>
        <v>17</v>
      </c>
    </row>
    <row r="40037" spans="2:2">
      <c r="B40037">
        <f t="shared" si="834"/>
        <v>17</v>
      </c>
    </row>
    <row r="40038" spans="2:2">
      <c r="B40038">
        <f t="shared" si="834"/>
        <v>17</v>
      </c>
    </row>
    <row r="40039" spans="2:2">
      <c r="B40039">
        <f t="shared" si="834"/>
        <v>17</v>
      </c>
    </row>
    <row r="40040" spans="2:2">
      <c r="B40040">
        <f t="shared" si="834"/>
        <v>17</v>
      </c>
    </row>
    <row r="40041" spans="2:2">
      <c r="B40041">
        <f t="shared" si="834"/>
        <v>17</v>
      </c>
    </row>
    <row r="40042" spans="2:2">
      <c r="B40042">
        <f t="shared" si="834"/>
        <v>17</v>
      </c>
    </row>
    <row r="40043" spans="2:2">
      <c r="B40043">
        <f t="shared" si="834"/>
        <v>17</v>
      </c>
    </row>
    <row r="40044" spans="2:2">
      <c r="B40044">
        <f t="shared" si="834"/>
        <v>17</v>
      </c>
    </row>
    <row r="40045" spans="2:2">
      <c r="B40045">
        <f t="shared" si="834"/>
        <v>17</v>
      </c>
    </row>
    <row r="40046" spans="2:2">
      <c r="B40046">
        <f t="shared" si="834"/>
        <v>17</v>
      </c>
    </row>
    <row r="40047" spans="2:2">
      <c r="B40047">
        <f t="shared" si="834"/>
        <v>17</v>
      </c>
    </row>
    <row r="40048" spans="2:2">
      <c r="B40048">
        <f t="shared" si="834"/>
        <v>17</v>
      </c>
    </row>
    <row r="40049" spans="2:2">
      <c r="B40049">
        <f t="shared" si="834"/>
        <v>17</v>
      </c>
    </row>
    <row r="40050" spans="2:2">
      <c r="B40050">
        <f t="shared" si="834"/>
        <v>17</v>
      </c>
    </row>
    <row r="40051" spans="2:2">
      <c r="B40051">
        <f t="shared" si="834"/>
        <v>17</v>
      </c>
    </row>
    <row r="40052" spans="2:2">
      <c r="B40052">
        <f t="shared" si="834"/>
        <v>17</v>
      </c>
    </row>
    <row r="40053" spans="2:2">
      <c r="B40053">
        <f t="shared" si="834"/>
        <v>17</v>
      </c>
    </row>
    <row r="40054" spans="2:2">
      <c r="B40054">
        <f t="shared" si="834"/>
        <v>17</v>
      </c>
    </row>
    <row r="40055" spans="2:2">
      <c r="B40055">
        <f t="shared" si="834"/>
        <v>17</v>
      </c>
    </row>
    <row r="40056" spans="2:2">
      <c r="B40056">
        <f t="shared" si="834"/>
        <v>17</v>
      </c>
    </row>
    <row r="40057" spans="2:2">
      <c r="B40057">
        <f t="shared" si="834"/>
        <v>17</v>
      </c>
    </row>
    <row r="40058" spans="2:2">
      <c r="B40058">
        <f t="shared" si="834"/>
        <v>17</v>
      </c>
    </row>
    <row r="40059" spans="2:2">
      <c r="B40059">
        <f t="shared" si="834"/>
        <v>17</v>
      </c>
    </row>
    <row r="40060" spans="2:2">
      <c r="B40060">
        <f t="shared" si="834"/>
        <v>17</v>
      </c>
    </row>
    <row r="40061" spans="2:2">
      <c r="B40061">
        <f t="shared" si="834"/>
        <v>17</v>
      </c>
    </row>
    <row r="40062" spans="2:2">
      <c r="B40062">
        <f t="shared" si="834"/>
        <v>17</v>
      </c>
    </row>
    <row r="40063" spans="2:2">
      <c r="B40063">
        <f t="shared" si="834"/>
        <v>17</v>
      </c>
    </row>
    <row r="40064" spans="2:2">
      <c r="B40064">
        <f t="shared" si="834"/>
        <v>17</v>
      </c>
    </row>
    <row r="40065" spans="2:2">
      <c r="B40065">
        <f t="shared" si="834"/>
        <v>17</v>
      </c>
    </row>
    <row r="40066" spans="2:2">
      <c r="B40066">
        <f t="shared" si="834"/>
        <v>17</v>
      </c>
    </row>
    <row r="40067" spans="2:2">
      <c r="B40067">
        <f t="shared" si="834"/>
        <v>17</v>
      </c>
    </row>
    <row r="40068" spans="2:2">
      <c r="B40068">
        <f t="shared" si="834"/>
        <v>17</v>
      </c>
    </row>
    <row r="40069" spans="2:2">
      <c r="B40069">
        <f t="shared" ref="B40069:B40132" si="835">+IF(F40068=44085,B40068+1,B40068)</f>
        <v>17</v>
      </c>
    </row>
    <row r="40070" spans="2:2">
      <c r="B40070">
        <f t="shared" si="835"/>
        <v>17</v>
      </c>
    </row>
    <row r="40071" spans="2:2">
      <c r="B40071">
        <f t="shared" si="835"/>
        <v>17</v>
      </c>
    </row>
    <row r="40072" spans="2:2">
      <c r="B40072">
        <f t="shared" si="835"/>
        <v>17</v>
      </c>
    </row>
    <row r="40073" spans="2:2">
      <c r="B40073">
        <f t="shared" si="835"/>
        <v>17</v>
      </c>
    </row>
    <row r="40074" spans="2:2">
      <c r="B40074">
        <f t="shared" si="835"/>
        <v>17</v>
      </c>
    </row>
    <row r="40075" spans="2:2">
      <c r="B40075">
        <f t="shared" si="835"/>
        <v>17</v>
      </c>
    </row>
    <row r="40076" spans="2:2">
      <c r="B40076">
        <f t="shared" si="835"/>
        <v>17</v>
      </c>
    </row>
    <row r="40077" spans="2:2">
      <c r="B40077">
        <f t="shared" si="835"/>
        <v>17</v>
      </c>
    </row>
    <row r="40078" spans="2:2">
      <c r="B40078">
        <f t="shared" si="835"/>
        <v>17</v>
      </c>
    </row>
    <row r="40079" spans="2:2">
      <c r="B40079">
        <f t="shared" si="835"/>
        <v>17</v>
      </c>
    </row>
    <row r="40080" spans="2:2">
      <c r="B40080">
        <f t="shared" si="835"/>
        <v>17</v>
      </c>
    </row>
    <row r="40081" spans="2:2">
      <c r="B40081">
        <f t="shared" si="835"/>
        <v>17</v>
      </c>
    </row>
    <row r="40082" spans="2:2">
      <c r="B40082">
        <f t="shared" si="835"/>
        <v>17</v>
      </c>
    </row>
    <row r="40083" spans="2:2">
      <c r="B40083">
        <f t="shared" si="835"/>
        <v>17</v>
      </c>
    </row>
    <row r="40084" spans="2:2">
      <c r="B40084">
        <f t="shared" si="835"/>
        <v>17</v>
      </c>
    </row>
    <row r="40085" spans="2:2">
      <c r="B40085">
        <f t="shared" si="835"/>
        <v>17</v>
      </c>
    </row>
    <row r="40086" spans="2:2">
      <c r="B40086">
        <f t="shared" si="835"/>
        <v>17</v>
      </c>
    </row>
    <row r="40087" spans="2:2">
      <c r="B40087">
        <f t="shared" si="835"/>
        <v>17</v>
      </c>
    </row>
    <row r="40088" spans="2:2">
      <c r="B40088">
        <f t="shared" si="835"/>
        <v>17</v>
      </c>
    </row>
    <row r="40089" spans="2:2">
      <c r="B40089">
        <f t="shared" si="835"/>
        <v>17</v>
      </c>
    </row>
    <row r="40090" spans="2:2">
      <c r="B40090">
        <f t="shared" si="835"/>
        <v>17</v>
      </c>
    </row>
    <row r="40091" spans="2:2">
      <c r="B40091">
        <f t="shared" si="835"/>
        <v>17</v>
      </c>
    </row>
    <row r="40092" spans="2:2">
      <c r="B40092">
        <f t="shared" si="835"/>
        <v>17</v>
      </c>
    </row>
    <row r="40093" spans="2:2">
      <c r="B40093">
        <f t="shared" si="835"/>
        <v>17</v>
      </c>
    </row>
    <row r="40094" spans="2:2">
      <c r="B40094">
        <f t="shared" si="835"/>
        <v>17</v>
      </c>
    </row>
    <row r="40095" spans="2:2">
      <c r="B40095">
        <f t="shared" si="835"/>
        <v>17</v>
      </c>
    </row>
    <row r="40096" spans="2:2">
      <c r="B40096">
        <f t="shared" si="835"/>
        <v>17</v>
      </c>
    </row>
    <row r="40097" spans="2:2">
      <c r="B40097">
        <f t="shared" si="835"/>
        <v>17</v>
      </c>
    </row>
    <row r="40098" spans="2:2">
      <c r="B40098">
        <f t="shared" si="835"/>
        <v>17</v>
      </c>
    </row>
    <row r="40099" spans="2:2">
      <c r="B40099">
        <f t="shared" si="835"/>
        <v>17</v>
      </c>
    </row>
    <row r="40100" spans="2:2">
      <c r="B40100">
        <f t="shared" si="835"/>
        <v>17</v>
      </c>
    </row>
    <row r="40101" spans="2:2">
      <c r="B40101">
        <f t="shared" si="835"/>
        <v>17</v>
      </c>
    </row>
    <row r="40102" spans="2:2">
      <c r="B40102">
        <f t="shared" si="835"/>
        <v>17</v>
      </c>
    </row>
    <row r="40103" spans="2:2">
      <c r="B40103">
        <f t="shared" si="835"/>
        <v>17</v>
      </c>
    </row>
    <row r="40104" spans="2:2">
      <c r="B40104">
        <f t="shared" si="835"/>
        <v>17</v>
      </c>
    </row>
    <row r="40105" spans="2:2">
      <c r="B40105">
        <f t="shared" si="835"/>
        <v>17</v>
      </c>
    </row>
    <row r="40106" spans="2:2">
      <c r="B40106">
        <f t="shared" si="835"/>
        <v>17</v>
      </c>
    </row>
    <row r="40107" spans="2:2">
      <c r="B40107">
        <f t="shared" si="835"/>
        <v>17</v>
      </c>
    </row>
    <row r="40108" spans="2:2">
      <c r="B40108">
        <f t="shared" si="835"/>
        <v>17</v>
      </c>
    </row>
    <row r="40109" spans="2:2">
      <c r="B40109">
        <f t="shared" si="835"/>
        <v>17</v>
      </c>
    </row>
    <row r="40110" spans="2:2">
      <c r="B40110">
        <f t="shared" si="835"/>
        <v>17</v>
      </c>
    </row>
    <row r="40111" spans="2:2">
      <c r="B40111">
        <f t="shared" si="835"/>
        <v>17</v>
      </c>
    </row>
    <row r="40112" spans="2:2">
      <c r="B40112">
        <f t="shared" si="835"/>
        <v>17</v>
      </c>
    </row>
    <row r="40113" spans="2:2">
      <c r="B40113">
        <f t="shared" si="835"/>
        <v>17</v>
      </c>
    </row>
    <row r="40114" spans="2:2">
      <c r="B40114">
        <f t="shared" si="835"/>
        <v>17</v>
      </c>
    </row>
    <row r="40115" spans="2:2">
      <c r="B40115">
        <f t="shared" si="835"/>
        <v>17</v>
      </c>
    </row>
    <row r="40116" spans="2:2">
      <c r="B40116">
        <f t="shared" si="835"/>
        <v>17</v>
      </c>
    </row>
    <row r="40117" spans="2:2">
      <c r="B40117">
        <f t="shared" si="835"/>
        <v>17</v>
      </c>
    </row>
    <row r="40118" spans="2:2">
      <c r="B40118">
        <f t="shared" si="835"/>
        <v>17</v>
      </c>
    </row>
    <row r="40119" spans="2:2">
      <c r="B40119">
        <f t="shared" si="835"/>
        <v>17</v>
      </c>
    </row>
    <row r="40120" spans="2:2">
      <c r="B40120">
        <f t="shared" si="835"/>
        <v>17</v>
      </c>
    </row>
    <row r="40121" spans="2:2">
      <c r="B40121">
        <f t="shared" si="835"/>
        <v>17</v>
      </c>
    </row>
    <row r="40122" spans="2:2">
      <c r="B40122">
        <f t="shared" si="835"/>
        <v>17</v>
      </c>
    </row>
    <row r="40123" spans="2:2">
      <c r="B40123">
        <f t="shared" si="835"/>
        <v>17</v>
      </c>
    </row>
    <row r="40124" spans="2:2">
      <c r="B40124">
        <f t="shared" si="835"/>
        <v>17</v>
      </c>
    </row>
    <row r="40125" spans="2:2">
      <c r="B40125">
        <f t="shared" si="835"/>
        <v>17</v>
      </c>
    </row>
    <row r="40126" spans="2:2">
      <c r="B40126">
        <f t="shared" si="835"/>
        <v>17</v>
      </c>
    </row>
    <row r="40127" spans="2:2">
      <c r="B40127">
        <f t="shared" si="835"/>
        <v>17</v>
      </c>
    </row>
    <row r="40128" spans="2:2">
      <c r="B40128">
        <f t="shared" si="835"/>
        <v>17</v>
      </c>
    </row>
    <row r="40129" spans="2:2">
      <c r="B40129">
        <f t="shared" si="835"/>
        <v>17</v>
      </c>
    </row>
    <row r="40130" spans="2:2">
      <c r="B40130">
        <f t="shared" si="835"/>
        <v>17</v>
      </c>
    </row>
    <row r="40131" spans="2:2">
      <c r="B40131">
        <f t="shared" si="835"/>
        <v>17</v>
      </c>
    </row>
    <row r="40132" spans="2:2">
      <c r="B40132">
        <f t="shared" si="835"/>
        <v>17</v>
      </c>
    </row>
    <row r="40133" spans="2:2">
      <c r="B40133">
        <f t="shared" ref="B40133:B40196" si="836">+IF(F40132=44085,B40132+1,B40132)</f>
        <v>17</v>
      </c>
    </row>
    <row r="40134" spans="2:2">
      <c r="B40134">
        <f t="shared" si="836"/>
        <v>17</v>
      </c>
    </row>
    <row r="40135" spans="2:2">
      <c r="B40135">
        <f t="shared" si="836"/>
        <v>17</v>
      </c>
    </row>
    <row r="40136" spans="2:2">
      <c r="B40136">
        <f t="shared" si="836"/>
        <v>17</v>
      </c>
    </row>
    <row r="40137" spans="2:2">
      <c r="B40137">
        <f t="shared" si="836"/>
        <v>17</v>
      </c>
    </row>
    <row r="40138" spans="2:2">
      <c r="B40138">
        <f t="shared" si="836"/>
        <v>17</v>
      </c>
    </row>
    <row r="40139" spans="2:2">
      <c r="B40139">
        <f t="shared" si="836"/>
        <v>17</v>
      </c>
    </row>
    <row r="40140" spans="2:2">
      <c r="B40140">
        <f t="shared" si="836"/>
        <v>17</v>
      </c>
    </row>
    <row r="40141" spans="2:2">
      <c r="B40141">
        <f t="shared" si="836"/>
        <v>17</v>
      </c>
    </row>
    <row r="40142" spans="2:2">
      <c r="B40142">
        <f t="shared" si="836"/>
        <v>17</v>
      </c>
    </row>
    <row r="40143" spans="2:2">
      <c r="B40143">
        <f t="shared" si="836"/>
        <v>17</v>
      </c>
    </row>
    <row r="40144" spans="2:2">
      <c r="B40144">
        <f t="shared" si="836"/>
        <v>17</v>
      </c>
    </row>
    <row r="40145" spans="2:2">
      <c r="B40145">
        <f t="shared" si="836"/>
        <v>17</v>
      </c>
    </row>
    <row r="40146" spans="2:2">
      <c r="B40146">
        <f t="shared" si="836"/>
        <v>17</v>
      </c>
    </row>
    <row r="40147" spans="2:2">
      <c r="B40147">
        <f t="shared" si="836"/>
        <v>17</v>
      </c>
    </row>
    <row r="40148" spans="2:2">
      <c r="B40148">
        <f t="shared" si="836"/>
        <v>17</v>
      </c>
    </row>
    <row r="40149" spans="2:2">
      <c r="B40149">
        <f t="shared" si="836"/>
        <v>17</v>
      </c>
    </row>
    <row r="40150" spans="2:2">
      <c r="B40150">
        <f t="shared" si="836"/>
        <v>17</v>
      </c>
    </row>
    <row r="40151" spans="2:2">
      <c r="B40151">
        <f t="shared" si="836"/>
        <v>17</v>
      </c>
    </row>
    <row r="40152" spans="2:2">
      <c r="B40152">
        <f t="shared" si="836"/>
        <v>17</v>
      </c>
    </row>
    <row r="40153" spans="2:2">
      <c r="B40153">
        <f t="shared" si="836"/>
        <v>17</v>
      </c>
    </row>
    <row r="40154" spans="2:2">
      <c r="B40154">
        <f t="shared" si="836"/>
        <v>17</v>
      </c>
    </row>
    <row r="40155" spans="2:2">
      <c r="B40155">
        <f t="shared" si="836"/>
        <v>17</v>
      </c>
    </row>
    <row r="40156" spans="2:2">
      <c r="B40156">
        <f t="shared" si="836"/>
        <v>17</v>
      </c>
    </row>
    <row r="40157" spans="2:2">
      <c r="B40157">
        <f t="shared" si="836"/>
        <v>17</v>
      </c>
    </row>
    <row r="40158" spans="2:2">
      <c r="B40158">
        <f t="shared" si="836"/>
        <v>17</v>
      </c>
    </row>
    <row r="40159" spans="2:2">
      <c r="B40159">
        <f t="shared" si="836"/>
        <v>17</v>
      </c>
    </row>
    <row r="40160" spans="2:2">
      <c r="B40160">
        <f t="shared" si="836"/>
        <v>17</v>
      </c>
    </row>
    <row r="40161" spans="2:2">
      <c r="B40161">
        <f t="shared" si="836"/>
        <v>17</v>
      </c>
    </row>
    <row r="40162" spans="2:2">
      <c r="B40162">
        <f t="shared" si="836"/>
        <v>17</v>
      </c>
    </row>
    <row r="40163" spans="2:2">
      <c r="B40163">
        <f t="shared" si="836"/>
        <v>17</v>
      </c>
    </row>
    <row r="40164" spans="2:2">
      <c r="B40164">
        <f t="shared" si="836"/>
        <v>17</v>
      </c>
    </row>
    <row r="40165" spans="2:2">
      <c r="B40165">
        <f t="shared" si="836"/>
        <v>17</v>
      </c>
    </row>
    <row r="40166" spans="2:2">
      <c r="B40166">
        <f t="shared" si="836"/>
        <v>17</v>
      </c>
    </row>
    <row r="40167" spans="2:2">
      <c r="B40167">
        <f t="shared" si="836"/>
        <v>17</v>
      </c>
    </row>
    <row r="40168" spans="2:2">
      <c r="B40168">
        <f t="shared" si="836"/>
        <v>17</v>
      </c>
    </row>
    <row r="40169" spans="2:2">
      <c r="B40169">
        <f t="shared" si="836"/>
        <v>17</v>
      </c>
    </row>
    <row r="40170" spans="2:2">
      <c r="B40170">
        <f t="shared" si="836"/>
        <v>17</v>
      </c>
    </row>
    <row r="40171" spans="2:2">
      <c r="B40171">
        <f t="shared" si="836"/>
        <v>17</v>
      </c>
    </row>
    <row r="40172" spans="2:2">
      <c r="B40172">
        <f t="shared" si="836"/>
        <v>17</v>
      </c>
    </row>
    <row r="40173" spans="2:2">
      <c r="B40173">
        <f t="shared" si="836"/>
        <v>17</v>
      </c>
    </row>
    <row r="40174" spans="2:2">
      <c r="B40174">
        <f t="shared" si="836"/>
        <v>17</v>
      </c>
    </row>
    <row r="40175" spans="2:2">
      <c r="B40175">
        <f t="shared" si="836"/>
        <v>17</v>
      </c>
    </row>
    <row r="40176" spans="2:2">
      <c r="B40176">
        <f t="shared" si="836"/>
        <v>17</v>
      </c>
    </row>
    <row r="40177" spans="2:2">
      <c r="B40177">
        <f t="shared" si="836"/>
        <v>17</v>
      </c>
    </row>
    <row r="40178" spans="2:2">
      <c r="B40178">
        <f t="shared" si="836"/>
        <v>17</v>
      </c>
    </row>
    <row r="40179" spans="2:2">
      <c r="B40179">
        <f t="shared" si="836"/>
        <v>17</v>
      </c>
    </row>
    <row r="40180" spans="2:2">
      <c r="B40180">
        <f t="shared" si="836"/>
        <v>17</v>
      </c>
    </row>
    <row r="40181" spans="2:2">
      <c r="B40181">
        <f t="shared" si="836"/>
        <v>17</v>
      </c>
    </row>
    <row r="40182" spans="2:2">
      <c r="B40182">
        <f t="shared" si="836"/>
        <v>17</v>
      </c>
    </row>
    <row r="40183" spans="2:2">
      <c r="B40183">
        <f t="shared" si="836"/>
        <v>17</v>
      </c>
    </row>
    <row r="40184" spans="2:2">
      <c r="B40184">
        <f t="shared" si="836"/>
        <v>17</v>
      </c>
    </row>
    <row r="40185" spans="2:2">
      <c r="B40185">
        <f t="shared" si="836"/>
        <v>17</v>
      </c>
    </row>
    <row r="40186" spans="2:2">
      <c r="B40186">
        <f t="shared" si="836"/>
        <v>17</v>
      </c>
    </row>
    <row r="40187" spans="2:2">
      <c r="B40187">
        <f t="shared" si="836"/>
        <v>17</v>
      </c>
    </row>
    <row r="40188" spans="2:2">
      <c r="B40188">
        <f t="shared" si="836"/>
        <v>17</v>
      </c>
    </row>
    <row r="40189" spans="2:2">
      <c r="B40189">
        <f t="shared" si="836"/>
        <v>17</v>
      </c>
    </row>
    <row r="40190" spans="2:2">
      <c r="B40190">
        <f t="shared" si="836"/>
        <v>17</v>
      </c>
    </row>
    <row r="40191" spans="2:2">
      <c r="B40191">
        <f t="shared" si="836"/>
        <v>17</v>
      </c>
    </row>
    <row r="40192" spans="2:2">
      <c r="B40192">
        <f t="shared" si="836"/>
        <v>17</v>
      </c>
    </row>
    <row r="40193" spans="2:2">
      <c r="B40193">
        <f t="shared" si="836"/>
        <v>17</v>
      </c>
    </row>
    <row r="40194" spans="2:2">
      <c r="B40194">
        <f t="shared" si="836"/>
        <v>17</v>
      </c>
    </row>
    <row r="40195" spans="2:2">
      <c r="B40195">
        <f t="shared" si="836"/>
        <v>17</v>
      </c>
    </row>
    <row r="40196" spans="2:2">
      <c r="B40196">
        <f t="shared" si="836"/>
        <v>17</v>
      </c>
    </row>
    <row r="40197" spans="2:2">
      <c r="B40197">
        <f t="shared" ref="B40197:B40260" si="837">+IF(F40196=44085,B40196+1,B40196)</f>
        <v>17</v>
      </c>
    </row>
    <row r="40198" spans="2:2">
      <c r="B40198">
        <f t="shared" si="837"/>
        <v>17</v>
      </c>
    </row>
    <row r="40199" spans="2:2">
      <c r="B40199">
        <f t="shared" si="837"/>
        <v>17</v>
      </c>
    </row>
    <row r="40200" spans="2:2">
      <c r="B40200">
        <f t="shared" si="837"/>
        <v>17</v>
      </c>
    </row>
    <row r="40201" spans="2:2">
      <c r="B40201">
        <f t="shared" si="837"/>
        <v>17</v>
      </c>
    </row>
    <row r="40202" spans="2:2">
      <c r="B40202">
        <f t="shared" si="837"/>
        <v>17</v>
      </c>
    </row>
    <row r="40203" spans="2:2">
      <c r="B40203">
        <f t="shared" si="837"/>
        <v>17</v>
      </c>
    </row>
    <row r="40204" spans="2:2">
      <c r="B40204">
        <f t="shared" si="837"/>
        <v>17</v>
      </c>
    </row>
    <row r="40205" spans="2:2">
      <c r="B40205">
        <f t="shared" si="837"/>
        <v>17</v>
      </c>
    </row>
    <row r="40206" spans="2:2">
      <c r="B40206">
        <f t="shared" si="837"/>
        <v>17</v>
      </c>
    </row>
    <row r="40207" spans="2:2">
      <c r="B40207">
        <f t="shared" si="837"/>
        <v>17</v>
      </c>
    </row>
    <row r="40208" spans="2:2">
      <c r="B40208">
        <f t="shared" si="837"/>
        <v>17</v>
      </c>
    </row>
    <row r="40209" spans="2:2">
      <c r="B40209">
        <f t="shared" si="837"/>
        <v>17</v>
      </c>
    </row>
    <row r="40210" spans="2:2">
      <c r="B40210">
        <f t="shared" si="837"/>
        <v>17</v>
      </c>
    </row>
    <row r="40211" spans="2:2">
      <c r="B40211">
        <f t="shared" si="837"/>
        <v>17</v>
      </c>
    </row>
    <row r="40212" spans="2:2">
      <c r="B40212">
        <f t="shared" si="837"/>
        <v>17</v>
      </c>
    </row>
    <row r="40213" spans="2:2">
      <c r="B40213">
        <f t="shared" si="837"/>
        <v>17</v>
      </c>
    </row>
    <row r="40214" spans="2:2">
      <c r="B40214">
        <f t="shared" si="837"/>
        <v>17</v>
      </c>
    </row>
    <row r="40215" spans="2:2">
      <c r="B40215">
        <f t="shared" si="837"/>
        <v>17</v>
      </c>
    </row>
    <row r="40216" spans="2:2">
      <c r="B40216">
        <f t="shared" si="837"/>
        <v>17</v>
      </c>
    </row>
    <row r="40217" spans="2:2">
      <c r="B40217">
        <f t="shared" si="837"/>
        <v>17</v>
      </c>
    </row>
    <row r="40218" spans="2:2">
      <c r="B40218">
        <f t="shared" si="837"/>
        <v>17</v>
      </c>
    </row>
    <row r="40219" spans="2:2">
      <c r="B40219">
        <f t="shared" si="837"/>
        <v>17</v>
      </c>
    </row>
    <row r="40220" spans="2:2">
      <c r="B40220">
        <f t="shared" si="837"/>
        <v>17</v>
      </c>
    </row>
    <row r="40221" spans="2:2">
      <c r="B40221">
        <f t="shared" si="837"/>
        <v>17</v>
      </c>
    </row>
    <row r="40222" spans="2:2">
      <c r="B40222">
        <f t="shared" si="837"/>
        <v>17</v>
      </c>
    </row>
    <row r="40223" spans="2:2">
      <c r="B40223">
        <f t="shared" si="837"/>
        <v>17</v>
      </c>
    </row>
    <row r="40224" spans="2:2">
      <c r="B40224">
        <f t="shared" si="837"/>
        <v>17</v>
      </c>
    </row>
    <row r="40225" spans="2:2">
      <c r="B40225">
        <f t="shared" si="837"/>
        <v>17</v>
      </c>
    </row>
    <row r="40226" spans="2:2">
      <c r="B40226">
        <f t="shared" si="837"/>
        <v>17</v>
      </c>
    </row>
    <row r="40227" spans="2:2">
      <c r="B40227">
        <f t="shared" si="837"/>
        <v>17</v>
      </c>
    </row>
    <row r="40228" spans="2:2">
      <c r="B40228">
        <f t="shared" si="837"/>
        <v>17</v>
      </c>
    </row>
    <row r="40229" spans="2:2">
      <c r="B40229">
        <f t="shared" si="837"/>
        <v>17</v>
      </c>
    </row>
    <row r="40230" spans="2:2">
      <c r="B40230">
        <f t="shared" si="837"/>
        <v>17</v>
      </c>
    </row>
    <row r="40231" spans="2:2">
      <c r="B40231">
        <f t="shared" si="837"/>
        <v>17</v>
      </c>
    </row>
    <row r="40232" spans="2:2">
      <c r="B40232">
        <f t="shared" si="837"/>
        <v>17</v>
      </c>
    </row>
    <row r="40233" spans="2:2">
      <c r="B40233">
        <f t="shared" si="837"/>
        <v>17</v>
      </c>
    </row>
    <row r="40234" spans="2:2">
      <c r="B40234">
        <f t="shared" si="837"/>
        <v>17</v>
      </c>
    </row>
    <row r="40235" spans="2:2">
      <c r="B40235">
        <f t="shared" si="837"/>
        <v>17</v>
      </c>
    </row>
    <row r="40236" spans="2:2">
      <c r="B40236">
        <f t="shared" si="837"/>
        <v>17</v>
      </c>
    </row>
    <row r="40237" spans="2:2">
      <c r="B40237">
        <f t="shared" si="837"/>
        <v>17</v>
      </c>
    </row>
    <row r="40238" spans="2:2">
      <c r="B40238">
        <f t="shared" si="837"/>
        <v>17</v>
      </c>
    </row>
    <row r="40239" spans="2:2">
      <c r="B40239">
        <f t="shared" si="837"/>
        <v>17</v>
      </c>
    </row>
    <row r="40240" spans="2:2">
      <c r="B40240">
        <f t="shared" si="837"/>
        <v>17</v>
      </c>
    </row>
    <row r="40241" spans="2:2">
      <c r="B40241">
        <f t="shared" si="837"/>
        <v>17</v>
      </c>
    </row>
    <row r="40242" spans="2:2">
      <c r="B40242">
        <f t="shared" si="837"/>
        <v>17</v>
      </c>
    </row>
    <row r="40243" spans="2:2">
      <c r="B40243">
        <f t="shared" si="837"/>
        <v>17</v>
      </c>
    </row>
    <row r="40244" spans="2:2">
      <c r="B40244">
        <f t="shared" si="837"/>
        <v>17</v>
      </c>
    </row>
    <row r="40245" spans="2:2">
      <c r="B40245">
        <f t="shared" si="837"/>
        <v>17</v>
      </c>
    </row>
    <row r="40246" spans="2:2">
      <c r="B40246">
        <f t="shared" si="837"/>
        <v>17</v>
      </c>
    </row>
    <row r="40247" spans="2:2">
      <c r="B40247">
        <f t="shared" si="837"/>
        <v>17</v>
      </c>
    </row>
    <row r="40248" spans="2:2">
      <c r="B40248">
        <f t="shared" si="837"/>
        <v>17</v>
      </c>
    </row>
    <row r="40249" spans="2:2">
      <c r="B40249">
        <f t="shared" si="837"/>
        <v>17</v>
      </c>
    </row>
    <row r="40250" spans="2:2">
      <c r="B40250">
        <f t="shared" si="837"/>
        <v>17</v>
      </c>
    </row>
    <row r="40251" spans="2:2">
      <c r="B40251">
        <f t="shared" si="837"/>
        <v>17</v>
      </c>
    </row>
    <row r="40252" spans="2:2">
      <c r="B40252">
        <f t="shared" si="837"/>
        <v>17</v>
      </c>
    </row>
    <row r="40253" spans="2:2">
      <c r="B40253">
        <f t="shared" si="837"/>
        <v>17</v>
      </c>
    </row>
    <row r="40254" spans="2:2">
      <c r="B40254">
        <f t="shared" si="837"/>
        <v>17</v>
      </c>
    </row>
    <row r="40255" spans="2:2">
      <c r="B40255">
        <f t="shared" si="837"/>
        <v>17</v>
      </c>
    </row>
    <row r="40256" spans="2:2">
      <c r="B40256">
        <f t="shared" si="837"/>
        <v>17</v>
      </c>
    </row>
    <row r="40257" spans="2:2">
      <c r="B40257">
        <f t="shared" si="837"/>
        <v>17</v>
      </c>
    </row>
    <row r="40258" spans="2:2">
      <c r="B40258">
        <f t="shared" si="837"/>
        <v>17</v>
      </c>
    </row>
    <row r="40259" spans="2:2">
      <c r="B40259">
        <f t="shared" si="837"/>
        <v>17</v>
      </c>
    </row>
    <row r="40260" spans="2:2">
      <c r="B40260">
        <f t="shared" si="837"/>
        <v>17</v>
      </c>
    </row>
    <row r="40261" spans="2:2">
      <c r="B40261">
        <f t="shared" ref="B40261:B40324" si="838">+IF(F40260=44085,B40260+1,B40260)</f>
        <v>17</v>
      </c>
    </row>
    <row r="40262" spans="2:2">
      <c r="B40262">
        <f t="shared" si="838"/>
        <v>17</v>
      </c>
    </row>
    <row r="40263" spans="2:2">
      <c r="B40263">
        <f t="shared" si="838"/>
        <v>17</v>
      </c>
    </row>
    <row r="40264" spans="2:2">
      <c r="B40264">
        <f t="shared" si="838"/>
        <v>17</v>
      </c>
    </row>
    <row r="40265" spans="2:2">
      <c r="B40265">
        <f t="shared" si="838"/>
        <v>17</v>
      </c>
    </row>
    <row r="40266" spans="2:2">
      <c r="B40266">
        <f t="shared" si="838"/>
        <v>17</v>
      </c>
    </row>
    <row r="40267" spans="2:2">
      <c r="B40267">
        <f t="shared" si="838"/>
        <v>17</v>
      </c>
    </row>
    <row r="40268" spans="2:2">
      <c r="B40268">
        <f t="shared" si="838"/>
        <v>17</v>
      </c>
    </row>
    <row r="40269" spans="2:2">
      <c r="B40269">
        <f t="shared" si="838"/>
        <v>17</v>
      </c>
    </row>
    <row r="40270" spans="2:2">
      <c r="B40270">
        <f t="shared" si="838"/>
        <v>17</v>
      </c>
    </row>
    <row r="40271" spans="2:2">
      <c r="B40271">
        <f t="shared" si="838"/>
        <v>17</v>
      </c>
    </row>
    <row r="40272" spans="2:2">
      <c r="B40272">
        <f t="shared" si="838"/>
        <v>17</v>
      </c>
    </row>
    <row r="40273" spans="2:2">
      <c r="B40273">
        <f t="shared" si="838"/>
        <v>17</v>
      </c>
    </row>
    <row r="40274" spans="2:2">
      <c r="B40274">
        <f t="shared" si="838"/>
        <v>17</v>
      </c>
    </row>
    <row r="40275" spans="2:2">
      <c r="B40275">
        <f t="shared" si="838"/>
        <v>17</v>
      </c>
    </row>
    <row r="40276" spans="2:2">
      <c r="B40276">
        <f t="shared" si="838"/>
        <v>17</v>
      </c>
    </row>
    <row r="40277" spans="2:2">
      <c r="B40277">
        <f t="shared" si="838"/>
        <v>17</v>
      </c>
    </row>
    <row r="40278" spans="2:2">
      <c r="B40278">
        <f t="shared" si="838"/>
        <v>17</v>
      </c>
    </row>
    <row r="40279" spans="2:2">
      <c r="B40279">
        <f t="shared" si="838"/>
        <v>17</v>
      </c>
    </row>
    <row r="40280" spans="2:2">
      <c r="B40280">
        <f t="shared" si="838"/>
        <v>17</v>
      </c>
    </row>
    <row r="40281" spans="2:2">
      <c r="B40281">
        <f t="shared" si="838"/>
        <v>17</v>
      </c>
    </row>
    <row r="40282" spans="2:2">
      <c r="B40282">
        <f t="shared" si="838"/>
        <v>17</v>
      </c>
    </row>
    <row r="40283" spans="2:2">
      <c r="B40283">
        <f t="shared" si="838"/>
        <v>17</v>
      </c>
    </row>
    <row r="40284" spans="2:2">
      <c r="B40284">
        <f t="shared" si="838"/>
        <v>17</v>
      </c>
    </row>
    <row r="40285" spans="2:2">
      <c r="B40285">
        <f t="shared" si="838"/>
        <v>17</v>
      </c>
    </row>
    <row r="40286" spans="2:2">
      <c r="B40286">
        <f t="shared" si="838"/>
        <v>17</v>
      </c>
    </row>
    <row r="40287" spans="2:2">
      <c r="B40287">
        <f t="shared" si="838"/>
        <v>17</v>
      </c>
    </row>
    <row r="40288" spans="2:2">
      <c r="B40288">
        <f t="shared" si="838"/>
        <v>17</v>
      </c>
    </row>
    <row r="40289" spans="2:2">
      <c r="B40289">
        <f t="shared" si="838"/>
        <v>17</v>
      </c>
    </row>
    <row r="40290" spans="2:2">
      <c r="B40290">
        <f t="shared" si="838"/>
        <v>17</v>
      </c>
    </row>
    <row r="40291" spans="2:2">
      <c r="B40291">
        <f t="shared" si="838"/>
        <v>17</v>
      </c>
    </row>
    <row r="40292" spans="2:2">
      <c r="B40292">
        <f t="shared" si="838"/>
        <v>17</v>
      </c>
    </row>
    <row r="40293" spans="2:2">
      <c r="B40293">
        <f t="shared" si="838"/>
        <v>17</v>
      </c>
    </row>
    <row r="40294" spans="2:2">
      <c r="B40294">
        <f t="shared" si="838"/>
        <v>17</v>
      </c>
    </row>
    <row r="40295" spans="2:2">
      <c r="B40295">
        <f t="shared" si="838"/>
        <v>17</v>
      </c>
    </row>
    <row r="40296" spans="2:2">
      <c r="B40296">
        <f t="shared" si="838"/>
        <v>17</v>
      </c>
    </row>
    <row r="40297" spans="2:2">
      <c r="B40297">
        <f t="shared" si="838"/>
        <v>17</v>
      </c>
    </row>
    <row r="40298" spans="2:2">
      <c r="B40298">
        <f t="shared" si="838"/>
        <v>17</v>
      </c>
    </row>
    <row r="40299" spans="2:2">
      <c r="B40299">
        <f t="shared" si="838"/>
        <v>17</v>
      </c>
    </row>
    <row r="40300" spans="2:2">
      <c r="B40300">
        <f t="shared" si="838"/>
        <v>17</v>
      </c>
    </row>
    <row r="40301" spans="2:2">
      <c r="B40301">
        <f t="shared" si="838"/>
        <v>17</v>
      </c>
    </row>
    <row r="40302" spans="2:2">
      <c r="B40302">
        <f t="shared" si="838"/>
        <v>17</v>
      </c>
    </row>
    <row r="40303" spans="2:2">
      <c r="B40303">
        <f t="shared" si="838"/>
        <v>17</v>
      </c>
    </row>
    <row r="40304" spans="2:2">
      <c r="B40304">
        <f t="shared" si="838"/>
        <v>17</v>
      </c>
    </row>
    <row r="40305" spans="2:2">
      <c r="B40305">
        <f t="shared" si="838"/>
        <v>17</v>
      </c>
    </row>
    <row r="40306" spans="2:2">
      <c r="B40306">
        <f t="shared" si="838"/>
        <v>17</v>
      </c>
    </row>
    <row r="40307" spans="2:2">
      <c r="B40307">
        <f t="shared" si="838"/>
        <v>17</v>
      </c>
    </row>
    <row r="40308" spans="2:2">
      <c r="B40308">
        <f t="shared" si="838"/>
        <v>17</v>
      </c>
    </row>
    <row r="40309" spans="2:2">
      <c r="B40309">
        <f t="shared" si="838"/>
        <v>17</v>
      </c>
    </row>
    <row r="40310" spans="2:2">
      <c r="B40310">
        <f t="shared" si="838"/>
        <v>17</v>
      </c>
    </row>
    <row r="40311" spans="2:2">
      <c r="B40311">
        <f t="shared" si="838"/>
        <v>17</v>
      </c>
    </row>
    <row r="40312" spans="2:2">
      <c r="B40312">
        <f t="shared" si="838"/>
        <v>17</v>
      </c>
    </row>
    <row r="40313" spans="2:2">
      <c r="B40313">
        <f t="shared" si="838"/>
        <v>17</v>
      </c>
    </row>
    <row r="40314" spans="2:2">
      <c r="B40314">
        <f t="shared" si="838"/>
        <v>17</v>
      </c>
    </row>
    <row r="40315" spans="2:2">
      <c r="B40315">
        <f t="shared" si="838"/>
        <v>17</v>
      </c>
    </row>
    <row r="40316" spans="2:2">
      <c r="B40316">
        <f t="shared" si="838"/>
        <v>17</v>
      </c>
    </row>
    <row r="40317" spans="2:2">
      <c r="B40317">
        <f t="shared" si="838"/>
        <v>17</v>
      </c>
    </row>
    <row r="40318" spans="2:2">
      <c r="B40318">
        <f t="shared" si="838"/>
        <v>17</v>
      </c>
    </row>
    <row r="40319" spans="2:2">
      <c r="B40319">
        <f t="shared" si="838"/>
        <v>17</v>
      </c>
    </row>
    <row r="40320" spans="2:2">
      <c r="B40320">
        <f t="shared" si="838"/>
        <v>17</v>
      </c>
    </row>
    <row r="40321" spans="2:2">
      <c r="B40321">
        <f t="shared" si="838"/>
        <v>17</v>
      </c>
    </row>
    <row r="40322" spans="2:2">
      <c r="B40322">
        <f t="shared" si="838"/>
        <v>17</v>
      </c>
    </row>
    <row r="40323" spans="2:2">
      <c r="B40323">
        <f t="shared" si="838"/>
        <v>17</v>
      </c>
    </row>
    <row r="40324" spans="2:2">
      <c r="B40324">
        <f t="shared" si="838"/>
        <v>17</v>
      </c>
    </row>
    <row r="40325" spans="2:2">
      <c r="B40325">
        <f t="shared" ref="B40325:B40388" si="839">+IF(F40324=44085,B40324+1,B40324)</f>
        <v>17</v>
      </c>
    </row>
    <row r="40326" spans="2:2">
      <c r="B40326">
        <f t="shared" si="839"/>
        <v>17</v>
      </c>
    </row>
    <row r="40327" spans="2:2">
      <c r="B40327">
        <f t="shared" si="839"/>
        <v>17</v>
      </c>
    </row>
    <row r="40328" spans="2:2">
      <c r="B40328">
        <f t="shared" si="839"/>
        <v>17</v>
      </c>
    </row>
    <row r="40329" spans="2:2">
      <c r="B40329">
        <f t="shared" si="839"/>
        <v>17</v>
      </c>
    </row>
    <row r="40330" spans="2:2">
      <c r="B40330">
        <f t="shared" si="839"/>
        <v>17</v>
      </c>
    </row>
    <row r="40331" spans="2:2">
      <c r="B40331">
        <f t="shared" si="839"/>
        <v>17</v>
      </c>
    </row>
    <row r="40332" spans="2:2">
      <c r="B40332">
        <f t="shared" si="839"/>
        <v>17</v>
      </c>
    </row>
    <row r="40333" spans="2:2">
      <c r="B40333">
        <f t="shared" si="839"/>
        <v>17</v>
      </c>
    </row>
    <row r="40334" spans="2:2">
      <c r="B40334">
        <f t="shared" si="839"/>
        <v>17</v>
      </c>
    </row>
    <row r="40335" spans="2:2">
      <c r="B40335">
        <f t="shared" si="839"/>
        <v>17</v>
      </c>
    </row>
    <row r="40336" spans="2:2">
      <c r="B40336">
        <f t="shared" si="839"/>
        <v>17</v>
      </c>
    </row>
    <row r="40337" spans="2:2">
      <c r="B40337">
        <f t="shared" si="839"/>
        <v>17</v>
      </c>
    </row>
    <row r="40338" spans="2:2">
      <c r="B40338">
        <f t="shared" si="839"/>
        <v>17</v>
      </c>
    </row>
    <row r="40339" spans="2:2">
      <c r="B40339">
        <f t="shared" si="839"/>
        <v>17</v>
      </c>
    </row>
    <row r="40340" spans="2:2">
      <c r="B40340">
        <f t="shared" si="839"/>
        <v>17</v>
      </c>
    </row>
    <row r="40341" spans="2:2">
      <c r="B40341">
        <f t="shared" si="839"/>
        <v>17</v>
      </c>
    </row>
    <row r="40342" spans="2:2">
      <c r="B40342">
        <f t="shared" si="839"/>
        <v>17</v>
      </c>
    </row>
    <row r="40343" spans="2:2">
      <c r="B40343">
        <f t="shared" si="839"/>
        <v>17</v>
      </c>
    </row>
    <row r="40344" spans="2:2">
      <c r="B40344">
        <f t="shared" si="839"/>
        <v>17</v>
      </c>
    </row>
    <row r="40345" spans="2:2">
      <c r="B40345">
        <f t="shared" si="839"/>
        <v>17</v>
      </c>
    </row>
    <row r="40346" spans="2:2">
      <c r="B40346">
        <f t="shared" si="839"/>
        <v>17</v>
      </c>
    </row>
    <row r="40347" spans="2:2">
      <c r="B40347">
        <f t="shared" si="839"/>
        <v>17</v>
      </c>
    </row>
    <row r="40348" spans="2:2">
      <c r="B40348">
        <f t="shared" si="839"/>
        <v>17</v>
      </c>
    </row>
    <row r="40349" spans="2:2">
      <c r="B40349">
        <f t="shared" si="839"/>
        <v>17</v>
      </c>
    </row>
    <row r="40350" spans="2:2">
      <c r="B40350">
        <f t="shared" si="839"/>
        <v>17</v>
      </c>
    </row>
    <row r="40351" spans="2:2">
      <c r="B40351">
        <f t="shared" si="839"/>
        <v>17</v>
      </c>
    </row>
    <row r="40352" spans="2:2">
      <c r="B40352">
        <f t="shared" si="839"/>
        <v>17</v>
      </c>
    </row>
    <row r="40353" spans="2:2">
      <c r="B40353">
        <f t="shared" si="839"/>
        <v>17</v>
      </c>
    </row>
    <row r="40354" spans="2:2">
      <c r="B40354">
        <f t="shared" si="839"/>
        <v>17</v>
      </c>
    </row>
    <row r="40355" spans="2:2">
      <c r="B40355">
        <f t="shared" si="839"/>
        <v>17</v>
      </c>
    </row>
    <row r="40356" spans="2:2">
      <c r="B40356">
        <f t="shared" si="839"/>
        <v>17</v>
      </c>
    </row>
    <row r="40357" spans="2:2">
      <c r="B40357">
        <f t="shared" si="839"/>
        <v>17</v>
      </c>
    </row>
    <row r="40358" spans="2:2">
      <c r="B40358">
        <f t="shared" si="839"/>
        <v>17</v>
      </c>
    </row>
    <row r="40359" spans="2:2">
      <c r="B40359">
        <f t="shared" si="839"/>
        <v>17</v>
      </c>
    </row>
    <row r="40360" spans="2:2">
      <c r="B40360">
        <f t="shared" si="839"/>
        <v>17</v>
      </c>
    </row>
    <row r="40361" spans="2:2">
      <c r="B40361">
        <f t="shared" si="839"/>
        <v>17</v>
      </c>
    </row>
    <row r="40362" spans="2:2">
      <c r="B40362">
        <f t="shared" si="839"/>
        <v>17</v>
      </c>
    </row>
    <row r="40363" spans="2:2">
      <c r="B40363">
        <f t="shared" si="839"/>
        <v>17</v>
      </c>
    </row>
    <row r="40364" spans="2:2">
      <c r="B40364">
        <f t="shared" si="839"/>
        <v>17</v>
      </c>
    </row>
    <row r="40365" spans="2:2">
      <c r="B40365">
        <f t="shared" si="839"/>
        <v>17</v>
      </c>
    </row>
    <row r="40366" spans="2:2">
      <c r="B40366">
        <f t="shared" si="839"/>
        <v>17</v>
      </c>
    </row>
    <row r="40367" spans="2:2">
      <c r="B40367">
        <f t="shared" si="839"/>
        <v>17</v>
      </c>
    </row>
    <row r="40368" spans="2:2">
      <c r="B40368">
        <f t="shared" si="839"/>
        <v>17</v>
      </c>
    </row>
    <row r="40369" spans="2:2">
      <c r="B40369">
        <f t="shared" si="839"/>
        <v>17</v>
      </c>
    </row>
    <row r="40370" spans="2:2">
      <c r="B40370">
        <f t="shared" si="839"/>
        <v>17</v>
      </c>
    </row>
    <row r="40371" spans="2:2">
      <c r="B40371">
        <f t="shared" si="839"/>
        <v>17</v>
      </c>
    </row>
    <row r="40372" spans="2:2">
      <c r="B40372">
        <f t="shared" si="839"/>
        <v>17</v>
      </c>
    </row>
    <row r="40373" spans="2:2">
      <c r="B40373">
        <f t="shared" si="839"/>
        <v>17</v>
      </c>
    </row>
    <row r="40374" spans="2:2">
      <c r="B40374">
        <f t="shared" si="839"/>
        <v>17</v>
      </c>
    </row>
    <row r="40375" spans="2:2">
      <c r="B40375">
        <f t="shared" si="839"/>
        <v>17</v>
      </c>
    </row>
    <row r="40376" spans="2:2">
      <c r="B40376">
        <f t="shared" si="839"/>
        <v>17</v>
      </c>
    </row>
    <row r="40377" spans="2:2">
      <c r="B40377">
        <f t="shared" si="839"/>
        <v>17</v>
      </c>
    </row>
    <row r="40378" spans="2:2">
      <c r="B40378">
        <f t="shared" si="839"/>
        <v>17</v>
      </c>
    </row>
    <row r="40379" spans="2:2">
      <c r="B40379">
        <f t="shared" si="839"/>
        <v>17</v>
      </c>
    </row>
    <row r="40380" spans="2:2">
      <c r="B40380">
        <f t="shared" si="839"/>
        <v>17</v>
      </c>
    </row>
    <row r="40381" spans="2:2">
      <c r="B40381">
        <f t="shared" si="839"/>
        <v>17</v>
      </c>
    </row>
    <row r="40382" spans="2:2">
      <c r="B40382">
        <f t="shared" si="839"/>
        <v>17</v>
      </c>
    </row>
    <row r="40383" spans="2:2">
      <c r="B40383">
        <f t="shared" si="839"/>
        <v>17</v>
      </c>
    </row>
    <row r="40384" spans="2:2">
      <c r="B40384">
        <f t="shared" si="839"/>
        <v>17</v>
      </c>
    </row>
    <row r="40385" spans="2:2">
      <c r="B40385">
        <f t="shared" si="839"/>
        <v>17</v>
      </c>
    </row>
    <row r="40386" spans="2:2">
      <c r="B40386">
        <f t="shared" si="839"/>
        <v>17</v>
      </c>
    </row>
    <row r="40387" spans="2:2">
      <c r="B40387">
        <f t="shared" si="839"/>
        <v>17</v>
      </c>
    </row>
    <row r="40388" spans="2:2">
      <c r="B40388">
        <f t="shared" si="839"/>
        <v>17</v>
      </c>
    </row>
    <row r="40389" spans="2:2">
      <c r="B40389">
        <f t="shared" ref="B40389:B40452" si="840">+IF(F40388=44085,B40388+1,B40388)</f>
        <v>17</v>
      </c>
    </row>
    <row r="40390" spans="2:2">
      <c r="B40390">
        <f t="shared" si="840"/>
        <v>17</v>
      </c>
    </row>
    <row r="40391" spans="2:2">
      <c r="B40391">
        <f t="shared" si="840"/>
        <v>17</v>
      </c>
    </row>
    <row r="40392" spans="2:2">
      <c r="B40392">
        <f t="shared" si="840"/>
        <v>17</v>
      </c>
    </row>
    <row r="40393" spans="2:2">
      <c r="B40393">
        <f t="shared" si="840"/>
        <v>17</v>
      </c>
    </row>
    <row r="40394" spans="2:2">
      <c r="B40394">
        <f t="shared" si="840"/>
        <v>17</v>
      </c>
    </row>
    <row r="40395" spans="2:2">
      <c r="B40395">
        <f t="shared" si="840"/>
        <v>17</v>
      </c>
    </row>
    <row r="40396" spans="2:2">
      <c r="B40396">
        <f t="shared" si="840"/>
        <v>17</v>
      </c>
    </row>
    <row r="40397" spans="2:2">
      <c r="B40397">
        <f t="shared" si="840"/>
        <v>17</v>
      </c>
    </row>
    <row r="40398" spans="2:2">
      <c r="B40398">
        <f t="shared" si="840"/>
        <v>17</v>
      </c>
    </row>
    <row r="40399" spans="2:2">
      <c r="B40399">
        <f t="shared" si="840"/>
        <v>17</v>
      </c>
    </row>
    <row r="40400" spans="2:2">
      <c r="B40400">
        <f t="shared" si="840"/>
        <v>17</v>
      </c>
    </row>
    <row r="40401" spans="2:2">
      <c r="B40401">
        <f t="shared" si="840"/>
        <v>17</v>
      </c>
    </row>
    <row r="40402" spans="2:2">
      <c r="B40402">
        <f t="shared" si="840"/>
        <v>17</v>
      </c>
    </row>
    <row r="40403" spans="2:2">
      <c r="B40403">
        <f t="shared" si="840"/>
        <v>17</v>
      </c>
    </row>
    <row r="40404" spans="2:2">
      <c r="B40404">
        <f t="shared" si="840"/>
        <v>17</v>
      </c>
    </row>
    <row r="40405" spans="2:2">
      <c r="B40405">
        <f t="shared" si="840"/>
        <v>17</v>
      </c>
    </row>
    <row r="40406" spans="2:2">
      <c r="B40406">
        <f t="shared" si="840"/>
        <v>17</v>
      </c>
    </row>
    <row r="40407" spans="2:2">
      <c r="B40407">
        <f t="shared" si="840"/>
        <v>17</v>
      </c>
    </row>
    <row r="40408" spans="2:2">
      <c r="B40408">
        <f t="shared" si="840"/>
        <v>17</v>
      </c>
    </row>
    <row r="40409" spans="2:2">
      <c r="B40409">
        <f t="shared" si="840"/>
        <v>17</v>
      </c>
    </row>
    <row r="40410" spans="2:2">
      <c r="B40410">
        <f t="shared" si="840"/>
        <v>17</v>
      </c>
    </row>
    <row r="40411" spans="2:2">
      <c r="B40411">
        <f t="shared" si="840"/>
        <v>17</v>
      </c>
    </row>
    <row r="40412" spans="2:2">
      <c r="B40412">
        <f t="shared" si="840"/>
        <v>17</v>
      </c>
    </row>
    <row r="40413" spans="2:2">
      <c r="B40413">
        <f t="shared" si="840"/>
        <v>17</v>
      </c>
    </row>
    <row r="40414" spans="2:2">
      <c r="B40414">
        <f t="shared" si="840"/>
        <v>17</v>
      </c>
    </row>
    <row r="40415" spans="2:2">
      <c r="B40415">
        <f t="shared" si="840"/>
        <v>17</v>
      </c>
    </row>
    <row r="40416" spans="2:2">
      <c r="B40416">
        <f t="shared" si="840"/>
        <v>17</v>
      </c>
    </row>
    <row r="40417" spans="2:2">
      <c r="B40417">
        <f t="shared" si="840"/>
        <v>17</v>
      </c>
    </row>
    <row r="40418" spans="2:2">
      <c r="B40418">
        <f t="shared" si="840"/>
        <v>17</v>
      </c>
    </row>
    <row r="40419" spans="2:2">
      <c r="B40419">
        <f t="shared" si="840"/>
        <v>17</v>
      </c>
    </row>
    <row r="40420" spans="2:2">
      <c r="B40420">
        <f t="shared" si="840"/>
        <v>17</v>
      </c>
    </row>
    <row r="40421" spans="2:2">
      <c r="B40421">
        <f t="shared" si="840"/>
        <v>17</v>
      </c>
    </row>
    <row r="40422" spans="2:2">
      <c r="B40422">
        <f t="shared" si="840"/>
        <v>17</v>
      </c>
    </row>
    <row r="40423" spans="2:2">
      <c r="B40423">
        <f t="shared" si="840"/>
        <v>17</v>
      </c>
    </row>
    <row r="40424" spans="2:2">
      <c r="B40424">
        <f t="shared" si="840"/>
        <v>17</v>
      </c>
    </row>
    <row r="40425" spans="2:2">
      <c r="B40425">
        <f t="shared" si="840"/>
        <v>17</v>
      </c>
    </row>
    <row r="40426" spans="2:2">
      <c r="B40426">
        <f t="shared" si="840"/>
        <v>17</v>
      </c>
    </row>
    <row r="40427" spans="2:2">
      <c r="B40427">
        <f t="shared" si="840"/>
        <v>17</v>
      </c>
    </row>
    <row r="40428" spans="2:2">
      <c r="B40428">
        <f t="shared" si="840"/>
        <v>17</v>
      </c>
    </row>
    <row r="40429" spans="2:2">
      <c r="B40429">
        <f t="shared" si="840"/>
        <v>17</v>
      </c>
    </row>
    <row r="40430" spans="2:2">
      <c r="B40430">
        <f t="shared" si="840"/>
        <v>17</v>
      </c>
    </row>
    <row r="40431" spans="2:2">
      <c r="B40431">
        <f t="shared" si="840"/>
        <v>17</v>
      </c>
    </row>
    <row r="40432" spans="2:2">
      <c r="B40432">
        <f t="shared" si="840"/>
        <v>17</v>
      </c>
    </row>
    <row r="40433" spans="2:2">
      <c r="B40433">
        <f t="shared" si="840"/>
        <v>17</v>
      </c>
    </row>
    <row r="40434" spans="2:2">
      <c r="B40434">
        <f t="shared" si="840"/>
        <v>17</v>
      </c>
    </row>
    <row r="40435" spans="2:2">
      <c r="B40435">
        <f t="shared" si="840"/>
        <v>17</v>
      </c>
    </row>
    <row r="40436" spans="2:2">
      <c r="B40436">
        <f t="shared" si="840"/>
        <v>17</v>
      </c>
    </row>
    <row r="40437" spans="2:2">
      <c r="B40437">
        <f t="shared" si="840"/>
        <v>17</v>
      </c>
    </row>
    <row r="40438" spans="2:2">
      <c r="B40438">
        <f t="shared" si="840"/>
        <v>17</v>
      </c>
    </row>
    <row r="40439" spans="2:2">
      <c r="B40439">
        <f t="shared" si="840"/>
        <v>17</v>
      </c>
    </row>
    <row r="40440" spans="2:2">
      <c r="B40440">
        <f t="shared" si="840"/>
        <v>17</v>
      </c>
    </row>
    <row r="40441" spans="2:2">
      <c r="B40441">
        <f t="shared" si="840"/>
        <v>17</v>
      </c>
    </row>
    <row r="40442" spans="2:2">
      <c r="B40442">
        <f t="shared" si="840"/>
        <v>17</v>
      </c>
    </row>
    <row r="40443" spans="2:2">
      <c r="B40443">
        <f t="shared" si="840"/>
        <v>17</v>
      </c>
    </row>
    <row r="40444" spans="2:2">
      <c r="B40444">
        <f t="shared" si="840"/>
        <v>17</v>
      </c>
    </row>
    <row r="40445" spans="2:2">
      <c r="B40445">
        <f t="shared" si="840"/>
        <v>17</v>
      </c>
    </row>
    <row r="40446" spans="2:2">
      <c r="B40446">
        <f t="shared" si="840"/>
        <v>17</v>
      </c>
    </row>
    <row r="40447" spans="2:2">
      <c r="B40447">
        <f t="shared" si="840"/>
        <v>17</v>
      </c>
    </row>
    <row r="40448" spans="2:2">
      <c r="B40448">
        <f t="shared" si="840"/>
        <v>17</v>
      </c>
    </row>
    <row r="40449" spans="2:2">
      <c r="B40449">
        <f t="shared" si="840"/>
        <v>17</v>
      </c>
    </row>
    <row r="40450" spans="2:2">
      <c r="B40450">
        <f t="shared" si="840"/>
        <v>17</v>
      </c>
    </row>
    <row r="40451" spans="2:2">
      <c r="B40451">
        <f t="shared" si="840"/>
        <v>17</v>
      </c>
    </row>
    <row r="40452" spans="2:2">
      <c r="B40452">
        <f t="shared" si="840"/>
        <v>17</v>
      </c>
    </row>
    <row r="40453" spans="2:2">
      <c r="B40453">
        <f t="shared" ref="B40453:B40516" si="841">+IF(F40452=44085,B40452+1,B40452)</f>
        <v>17</v>
      </c>
    </row>
    <row r="40454" spans="2:2">
      <c r="B40454">
        <f t="shared" si="841"/>
        <v>17</v>
      </c>
    </row>
    <row r="40455" spans="2:2">
      <c r="B40455">
        <f t="shared" si="841"/>
        <v>17</v>
      </c>
    </row>
    <row r="40456" spans="2:2">
      <c r="B40456">
        <f t="shared" si="841"/>
        <v>17</v>
      </c>
    </row>
    <row r="40457" spans="2:2">
      <c r="B40457">
        <f t="shared" si="841"/>
        <v>17</v>
      </c>
    </row>
    <row r="40458" spans="2:2">
      <c r="B40458">
        <f t="shared" si="841"/>
        <v>17</v>
      </c>
    </row>
    <row r="40459" spans="2:2">
      <c r="B40459">
        <f t="shared" si="841"/>
        <v>17</v>
      </c>
    </row>
    <row r="40460" spans="2:2">
      <c r="B40460">
        <f t="shared" si="841"/>
        <v>17</v>
      </c>
    </row>
    <row r="40461" spans="2:2">
      <c r="B40461">
        <f t="shared" si="841"/>
        <v>17</v>
      </c>
    </row>
    <row r="40462" spans="2:2">
      <c r="B40462">
        <f t="shared" si="841"/>
        <v>17</v>
      </c>
    </row>
    <row r="40463" spans="2:2">
      <c r="B40463">
        <f t="shared" si="841"/>
        <v>17</v>
      </c>
    </row>
    <row r="40464" spans="2:2">
      <c r="B40464">
        <f t="shared" si="841"/>
        <v>17</v>
      </c>
    </row>
    <row r="40465" spans="2:2">
      <c r="B40465">
        <f t="shared" si="841"/>
        <v>17</v>
      </c>
    </row>
    <row r="40466" spans="2:2">
      <c r="B40466">
        <f t="shared" si="841"/>
        <v>17</v>
      </c>
    </row>
    <row r="40467" spans="2:2">
      <c r="B40467">
        <f t="shared" si="841"/>
        <v>17</v>
      </c>
    </row>
    <row r="40468" spans="2:2">
      <c r="B40468">
        <f t="shared" si="841"/>
        <v>17</v>
      </c>
    </row>
    <row r="40469" spans="2:2">
      <c r="B40469">
        <f t="shared" si="841"/>
        <v>17</v>
      </c>
    </row>
    <row r="40470" spans="2:2">
      <c r="B40470">
        <f t="shared" si="841"/>
        <v>17</v>
      </c>
    </row>
    <row r="40471" spans="2:2">
      <c r="B40471">
        <f t="shared" si="841"/>
        <v>17</v>
      </c>
    </row>
    <row r="40472" spans="2:2">
      <c r="B40472">
        <f t="shared" si="841"/>
        <v>17</v>
      </c>
    </row>
    <row r="40473" spans="2:2">
      <c r="B40473">
        <f t="shared" si="841"/>
        <v>17</v>
      </c>
    </row>
    <row r="40474" spans="2:2">
      <c r="B40474">
        <f t="shared" si="841"/>
        <v>17</v>
      </c>
    </row>
    <row r="40475" spans="2:2">
      <c r="B40475">
        <f t="shared" si="841"/>
        <v>17</v>
      </c>
    </row>
    <row r="40476" spans="2:2">
      <c r="B40476">
        <f t="shared" si="841"/>
        <v>17</v>
      </c>
    </row>
    <row r="40477" spans="2:2">
      <c r="B40477">
        <f t="shared" si="841"/>
        <v>17</v>
      </c>
    </row>
    <row r="40478" spans="2:2">
      <c r="B40478">
        <f t="shared" si="841"/>
        <v>17</v>
      </c>
    </row>
    <row r="40479" spans="2:2">
      <c r="B40479">
        <f t="shared" si="841"/>
        <v>17</v>
      </c>
    </row>
    <row r="40480" spans="2:2">
      <c r="B40480">
        <f t="shared" si="841"/>
        <v>17</v>
      </c>
    </row>
    <row r="40481" spans="2:2">
      <c r="B40481">
        <f t="shared" si="841"/>
        <v>17</v>
      </c>
    </row>
    <row r="40482" spans="2:2">
      <c r="B40482">
        <f t="shared" si="841"/>
        <v>17</v>
      </c>
    </row>
    <row r="40483" spans="2:2">
      <c r="B40483">
        <f t="shared" si="841"/>
        <v>17</v>
      </c>
    </row>
    <row r="40484" spans="2:2">
      <c r="B40484">
        <f t="shared" si="841"/>
        <v>17</v>
      </c>
    </row>
    <row r="40485" spans="2:2">
      <c r="B40485">
        <f t="shared" si="841"/>
        <v>17</v>
      </c>
    </row>
    <row r="40486" spans="2:2">
      <c r="B40486">
        <f t="shared" si="841"/>
        <v>17</v>
      </c>
    </row>
    <row r="40487" spans="2:2">
      <c r="B40487">
        <f t="shared" si="841"/>
        <v>17</v>
      </c>
    </row>
    <row r="40488" spans="2:2">
      <c r="B40488">
        <f t="shared" si="841"/>
        <v>17</v>
      </c>
    </row>
    <row r="40489" spans="2:2">
      <c r="B40489">
        <f t="shared" si="841"/>
        <v>17</v>
      </c>
    </row>
    <row r="40490" spans="2:2">
      <c r="B40490">
        <f t="shared" si="841"/>
        <v>17</v>
      </c>
    </row>
    <row r="40491" spans="2:2">
      <c r="B40491">
        <f t="shared" si="841"/>
        <v>17</v>
      </c>
    </row>
    <row r="40492" spans="2:2">
      <c r="B40492">
        <f t="shared" si="841"/>
        <v>17</v>
      </c>
    </row>
    <row r="40493" spans="2:2">
      <c r="B40493">
        <f t="shared" si="841"/>
        <v>17</v>
      </c>
    </row>
    <row r="40494" spans="2:2">
      <c r="B40494">
        <f t="shared" si="841"/>
        <v>17</v>
      </c>
    </row>
    <row r="40495" spans="2:2">
      <c r="B40495">
        <f t="shared" si="841"/>
        <v>17</v>
      </c>
    </row>
    <row r="40496" spans="2:2">
      <c r="B40496">
        <f t="shared" si="841"/>
        <v>17</v>
      </c>
    </row>
    <row r="40497" spans="2:2">
      <c r="B40497">
        <f t="shared" si="841"/>
        <v>17</v>
      </c>
    </row>
    <row r="40498" spans="2:2">
      <c r="B40498">
        <f t="shared" si="841"/>
        <v>17</v>
      </c>
    </row>
    <row r="40499" spans="2:2">
      <c r="B40499">
        <f t="shared" si="841"/>
        <v>17</v>
      </c>
    </row>
    <row r="40500" spans="2:2">
      <c r="B40500">
        <f t="shared" si="841"/>
        <v>17</v>
      </c>
    </row>
    <row r="40501" spans="2:2">
      <c r="B40501">
        <f t="shared" si="841"/>
        <v>17</v>
      </c>
    </row>
    <row r="40502" spans="2:2">
      <c r="B40502">
        <f t="shared" si="841"/>
        <v>17</v>
      </c>
    </row>
    <row r="40503" spans="2:2">
      <c r="B40503">
        <f t="shared" si="841"/>
        <v>17</v>
      </c>
    </row>
    <row r="40504" spans="2:2">
      <c r="B40504">
        <f t="shared" si="841"/>
        <v>17</v>
      </c>
    </row>
    <row r="40505" spans="2:2">
      <c r="B40505">
        <f t="shared" si="841"/>
        <v>17</v>
      </c>
    </row>
    <row r="40506" spans="2:2">
      <c r="B40506">
        <f t="shared" si="841"/>
        <v>17</v>
      </c>
    </row>
    <row r="40507" spans="2:2">
      <c r="B40507">
        <f t="shared" si="841"/>
        <v>17</v>
      </c>
    </row>
    <row r="40508" spans="2:2">
      <c r="B40508">
        <f t="shared" si="841"/>
        <v>17</v>
      </c>
    </row>
    <row r="40509" spans="2:2">
      <c r="B40509">
        <f t="shared" si="841"/>
        <v>17</v>
      </c>
    </row>
    <row r="40510" spans="2:2">
      <c r="B40510">
        <f t="shared" si="841"/>
        <v>17</v>
      </c>
    </row>
    <row r="40511" spans="2:2">
      <c r="B40511">
        <f t="shared" si="841"/>
        <v>17</v>
      </c>
    </row>
    <row r="40512" spans="2:2">
      <c r="B40512">
        <f t="shared" si="841"/>
        <v>17</v>
      </c>
    </row>
    <row r="40513" spans="2:2">
      <c r="B40513">
        <f t="shared" si="841"/>
        <v>17</v>
      </c>
    </row>
    <row r="40514" spans="2:2">
      <c r="B40514">
        <f t="shared" si="841"/>
        <v>17</v>
      </c>
    </row>
    <row r="40515" spans="2:2">
      <c r="B40515">
        <f t="shared" si="841"/>
        <v>17</v>
      </c>
    </row>
    <row r="40516" spans="2:2">
      <c r="B40516">
        <f t="shared" si="841"/>
        <v>17</v>
      </c>
    </row>
    <row r="40517" spans="2:2">
      <c r="B40517">
        <f t="shared" ref="B40517:B40580" si="842">+IF(F40516=44085,B40516+1,B40516)</f>
        <v>17</v>
      </c>
    </row>
    <row r="40518" spans="2:2">
      <c r="B40518">
        <f t="shared" si="842"/>
        <v>17</v>
      </c>
    </row>
    <row r="40519" spans="2:2">
      <c r="B40519">
        <f t="shared" si="842"/>
        <v>17</v>
      </c>
    </row>
    <row r="40520" spans="2:2">
      <c r="B40520">
        <f t="shared" si="842"/>
        <v>17</v>
      </c>
    </row>
    <row r="40521" spans="2:2">
      <c r="B40521">
        <f t="shared" si="842"/>
        <v>17</v>
      </c>
    </row>
    <row r="40522" spans="2:2">
      <c r="B40522">
        <f t="shared" si="842"/>
        <v>17</v>
      </c>
    </row>
    <row r="40523" spans="2:2">
      <c r="B40523">
        <f t="shared" si="842"/>
        <v>17</v>
      </c>
    </row>
    <row r="40524" spans="2:2">
      <c r="B40524">
        <f t="shared" si="842"/>
        <v>17</v>
      </c>
    </row>
    <row r="40525" spans="2:2">
      <c r="B40525">
        <f t="shared" si="842"/>
        <v>17</v>
      </c>
    </row>
    <row r="40526" spans="2:2">
      <c r="B40526">
        <f t="shared" si="842"/>
        <v>17</v>
      </c>
    </row>
    <row r="40527" spans="2:2">
      <c r="B40527">
        <f t="shared" si="842"/>
        <v>17</v>
      </c>
    </row>
    <row r="40528" spans="2:2">
      <c r="B40528">
        <f t="shared" si="842"/>
        <v>17</v>
      </c>
    </row>
    <row r="40529" spans="2:2">
      <c r="B40529">
        <f t="shared" si="842"/>
        <v>17</v>
      </c>
    </row>
    <row r="40530" spans="2:2">
      <c r="B40530">
        <f t="shared" si="842"/>
        <v>17</v>
      </c>
    </row>
    <row r="40531" spans="2:2">
      <c r="B40531">
        <f t="shared" si="842"/>
        <v>17</v>
      </c>
    </row>
    <row r="40532" spans="2:2">
      <c r="B40532">
        <f t="shared" si="842"/>
        <v>17</v>
      </c>
    </row>
    <row r="40533" spans="2:2">
      <c r="B40533">
        <f t="shared" si="842"/>
        <v>17</v>
      </c>
    </row>
    <row r="40534" spans="2:2">
      <c r="B40534">
        <f t="shared" si="842"/>
        <v>17</v>
      </c>
    </row>
    <row r="40535" spans="2:2">
      <c r="B40535">
        <f t="shared" si="842"/>
        <v>17</v>
      </c>
    </row>
    <row r="40536" spans="2:2">
      <c r="B40536">
        <f t="shared" si="842"/>
        <v>17</v>
      </c>
    </row>
    <row r="40537" spans="2:2">
      <c r="B40537">
        <f t="shared" si="842"/>
        <v>17</v>
      </c>
    </row>
    <row r="40538" spans="2:2">
      <c r="B40538">
        <f t="shared" si="842"/>
        <v>17</v>
      </c>
    </row>
    <row r="40539" spans="2:2">
      <c r="B40539">
        <f t="shared" si="842"/>
        <v>17</v>
      </c>
    </row>
    <row r="40540" spans="2:2">
      <c r="B40540">
        <f t="shared" si="842"/>
        <v>17</v>
      </c>
    </row>
    <row r="40541" spans="2:2">
      <c r="B40541">
        <f t="shared" si="842"/>
        <v>17</v>
      </c>
    </row>
    <row r="40542" spans="2:2">
      <c r="B40542">
        <f t="shared" si="842"/>
        <v>17</v>
      </c>
    </row>
    <row r="40543" spans="2:2">
      <c r="B40543">
        <f t="shared" si="842"/>
        <v>17</v>
      </c>
    </row>
    <row r="40544" spans="2:2">
      <c r="B40544">
        <f t="shared" si="842"/>
        <v>17</v>
      </c>
    </row>
    <row r="40545" spans="2:2">
      <c r="B40545">
        <f t="shared" si="842"/>
        <v>17</v>
      </c>
    </row>
    <row r="40546" spans="2:2">
      <c r="B40546">
        <f t="shared" si="842"/>
        <v>17</v>
      </c>
    </row>
    <row r="40547" spans="2:2">
      <c r="B40547">
        <f t="shared" si="842"/>
        <v>17</v>
      </c>
    </row>
    <row r="40548" spans="2:2">
      <c r="B40548">
        <f t="shared" si="842"/>
        <v>17</v>
      </c>
    </row>
    <row r="40549" spans="2:2">
      <c r="B40549">
        <f t="shared" si="842"/>
        <v>17</v>
      </c>
    </row>
    <row r="40550" spans="2:2">
      <c r="B40550">
        <f t="shared" si="842"/>
        <v>17</v>
      </c>
    </row>
    <row r="40551" spans="2:2">
      <c r="B40551">
        <f t="shared" si="842"/>
        <v>17</v>
      </c>
    </row>
    <row r="40552" spans="2:2">
      <c r="B40552">
        <f t="shared" si="842"/>
        <v>17</v>
      </c>
    </row>
    <row r="40553" spans="2:2">
      <c r="B40553">
        <f t="shared" si="842"/>
        <v>17</v>
      </c>
    </row>
    <row r="40554" spans="2:2">
      <c r="B40554">
        <f t="shared" si="842"/>
        <v>17</v>
      </c>
    </row>
    <row r="40555" spans="2:2">
      <c r="B40555">
        <f t="shared" si="842"/>
        <v>17</v>
      </c>
    </row>
    <row r="40556" spans="2:2">
      <c r="B40556">
        <f t="shared" si="842"/>
        <v>17</v>
      </c>
    </row>
    <row r="40557" spans="2:2">
      <c r="B40557">
        <f t="shared" si="842"/>
        <v>17</v>
      </c>
    </row>
    <row r="40558" spans="2:2">
      <c r="B40558">
        <f t="shared" si="842"/>
        <v>17</v>
      </c>
    </row>
    <row r="40559" spans="2:2">
      <c r="B40559">
        <f t="shared" si="842"/>
        <v>17</v>
      </c>
    </row>
    <row r="40560" spans="2:2">
      <c r="B40560">
        <f t="shared" si="842"/>
        <v>17</v>
      </c>
    </row>
    <row r="40561" spans="2:2">
      <c r="B40561">
        <f t="shared" si="842"/>
        <v>17</v>
      </c>
    </row>
    <row r="40562" spans="2:2">
      <c r="B40562">
        <f t="shared" si="842"/>
        <v>17</v>
      </c>
    </row>
    <row r="40563" spans="2:2">
      <c r="B40563">
        <f t="shared" si="842"/>
        <v>17</v>
      </c>
    </row>
    <row r="40564" spans="2:2">
      <c r="B40564">
        <f t="shared" si="842"/>
        <v>17</v>
      </c>
    </row>
    <row r="40565" spans="2:2">
      <c r="B40565">
        <f t="shared" si="842"/>
        <v>17</v>
      </c>
    </row>
    <row r="40566" spans="2:2">
      <c r="B40566">
        <f t="shared" si="842"/>
        <v>17</v>
      </c>
    </row>
    <row r="40567" spans="2:2">
      <c r="B40567">
        <f t="shared" si="842"/>
        <v>17</v>
      </c>
    </row>
    <row r="40568" spans="2:2">
      <c r="B40568">
        <f t="shared" si="842"/>
        <v>17</v>
      </c>
    </row>
    <row r="40569" spans="2:2">
      <c r="B40569">
        <f t="shared" si="842"/>
        <v>17</v>
      </c>
    </row>
    <row r="40570" spans="2:2">
      <c r="B40570">
        <f t="shared" si="842"/>
        <v>17</v>
      </c>
    </row>
    <row r="40571" spans="2:2">
      <c r="B40571">
        <f t="shared" si="842"/>
        <v>17</v>
      </c>
    </row>
    <row r="40572" spans="2:2">
      <c r="B40572">
        <f t="shared" si="842"/>
        <v>17</v>
      </c>
    </row>
    <row r="40573" spans="2:2">
      <c r="B40573">
        <f t="shared" si="842"/>
        <v>17</v>
      </c>
    </row>
    <row r="40574" spans="2:2">
      <c r="B40574">
        <f t="shared" si="842"/>
        <v>17</v>
      </c>
    </row>
    <row r="40575" spans="2:2">
      <c r="B40575">
        <f t="shared" si="842"/>
        <v>17</v>
      </c>
    </row>
    <row r="40576" spans="2:2">
      <c r="B40576">
        <f t="shared" si="842"/>
        <v>17</v>
      </c>
    </row>
    <row r="40577" spans="2:2">
      <c r="B40577">
        <f t="shared" si="842"/>
        <v>17</v>
      </c>
    </row>
    <row r="40578" spans="2:2">
      <c r="B40578">
        <f t="shared" si="842"/>
        <v>17</v>
      </c>
    </row>
    <row r="40579" spans="2:2">
      <c r="B40579">
        <f t="shared" si="842"/>
        <v>17</v>
      </c>
    </row>
    <row r="40580" spans="2:2">
      <c r="B40580">
        <f t="shared" si="842"/>
        <v>17</v>
      </c>
    </row>
    <row r="40581" spans="2:2">
      <c r="B40581">
        <f t="shared" ref="B40581:B40644" si="843">+IF(F40580=44085,B40580+1,B40580)</f>
        <v>17</v>
      </c>
    </row>
    <row r="40582" spans="2:2">
      <c r="B40582">
        <f t="shared" si="843"/>
        <v>17</v>
      </c>
    </row>
    <row r="40583" spans="2:2">
      <c r="B40583">
        <f t="shared" si="843"/>
        <v>17</v>
      </c>
    </row>
    <row r="40584" spans="2:2">
      <c r="B40584">
        <f t="shared" si="843"/>
        <v>17</v>
      </c>
    </row>
    <row r="40585" spans="2:2">
      <c r="B40585">
        <f t="shared" si="843"/>
        <v>17</v>
      </c>
    </row>
    <row r="40586" spans="2:2">
      <c r="B40586">
        <f t="shared" si="843"/>
        <v>17</v>
      </c>
    </row>
    <row r="40587" spans="2:2">
      <c r="B40587">
        <f t="shared" si="843"/>
        <v>17</v>
      </c>
    </row>
    <row r="40588" spans="2:2">
      <c r="B40588">
        <f t="shared" si="843"/>
        <v>17</v>
      </c>
    </row>
    <row r="40589" spans="2:2">
      <c r="B40589">
        <f t="shared" si="843"/>
        <v>17</v>
      </c>
    </row>
    <row r="40590" spans="2:2">
      <c r="B40590">
        <f t="shared" si="843"/>
        <v>17</v>
      </c>
    </row>
    <row r="40591" spans="2:2">
      <c r="B40591">
        <f t="shared" si="843"/>
        <v>17</v>
      </c>
    </row>
    <row r="40592" spans="2:2">
      <c r="B40592">
        <f t="shared" si="843"/>
        <v>17</v>
      </c>
    </row>
    <row r="40593" spans="2:2">
      <c r="B40593">
        <f t="shared" si="843"/>
        <v>17</v>
      </c>
    </row>
    <row r="40594" spans="2:2">
      <c r="B40594">
        <f t="shared" si="843"/>
        <v>17</v>
      </c>
    </row>
    <row r="40595" spans="2:2">
      <c r="B40595">
        <f t="shared" si="843"/>
        <v>17</v>
      </c>
    </row>
    <row r="40596" spans="2:2">
      <c r="B40596">
        <f t="shared" si="843"/>
        <v>17</v>
      </c>
    </row>
    <row r="40597" spans="2:2">
      <c r="B40597">
        <f t="shared" si="843"/>
        <v>17</v>
      </c>
    </row>
    <row r="40598" spans="2:2">
      <c r="B40598">
        <f t="shared" si="843"/>
        <v>17</v>
      </c>
    </row>
    <row r="40599" spans="2:2">
      <c r="B40599">
        <f t="shared" si="843"/>
        <v>17</v>
      </c>
    </row>
    <row r="40600" spans="2:2">
      <c r="B40600">
        <f t="shared" si="843"/>
        <v>17</v>
      </c>
    </row>
    <row r="40601" spans="2:2">
      <c r="B40601">
        <f t="shared" si="843"/>
        <v>17</v>
      </c>
    </row>
    <row r="40602" spans="2:2">
      <c r="B40602">
        <f t="shared" si="843"/>
        <v>17</v>
      </c>
    </row>
    <row r="40603" spans="2:2">
      <c r="B40603">
        <f t="shared" si="843"/>
        <v>17</v>
      </c>
    </row>
    <row r="40604" spans="2:2">
      <c r="B40604">
        <f t="shared" si="843"/>
        <v>17</v>
      </c>
    </row>
    <row r="40605" spans="2:2">
      <c r="B40605">
        <f t="shared" si="843"/>
        <v>17</v>
      </c>
    </row>
    <row r="40606" spans="2:2">
      <c r="B40606">
        <f t="shared" si="843"/>
        <v>17</v>
      </c>
    </row>
    <row r="40607" spans="2:2">
      <c r="B40607">
        <f t="shared" si="843"/>
        <v>17</v>
      </c>
    </row>
    <row r="40608" spans="2:2">
      <c r="B40608">
        <f t="shared" si="843"/>
        <v>17</v>
      </c>
    </row>
    <row r="40609" spans="2:2">
      <c r="B40609">
        <f t="shared" si="843"/>
        <v>17</v>
      </c>
    </row>
    <row r="40610" spans="2:2">
      <c r="B40610">
        <f t="shared" si="843"/>
        <v>17</v>
      </c>
    </row>
    <row r="40611" spans="2:2">
      <c r="B40611">
        <f t="shared" si="843"/>
        <v>17</v>
      </c>
    </row>
    <row r="40612" spans="2:2">
      <c r="B40612">
        <f t="shared" si="843"/>
        <v>17</v>
      </c>
    </row>
    <row r="40613" spans="2:2">
      <c r="B40613">
        <f t="shared" si="843"/>
        <v>17</v>
      </c>
    </row>
    <row r="40614" spans="2:2">
      <c r="B40614">
        <f t="shared" si="843"/>
        <v>17</v>
      </c>
    </row>
    <row r="40615" spans="2:2">
      <c r="B40615">
        <f t="shared" si="843"/>
        <v>17</v>
      </c>
    </row>
    <row r="40616" spans="2:2">
      <c r="B40616">
        <f t="shared" si="843"/>
        <v>17</v>
      </c>
    </row>
    <row r="40617" spans="2:2">
      <c r="B40617">
        <f t="shared" si="843"/>
        <v>17</v>
      </c>
    </row>
    <row r="40618" spans="2:2">
      <c r="B40618">
        <f t="shared" si="843"/>
        <v>17</v>
      </c>
    </row>
    <row r="40619" spans="2:2">
      <c r="B40619">
        <f t="shared" si="843"/>
        <v>17</v>
      </c>
    </row>
    <row r="40620" spans="2:2">
      <c r="B40620">
        <f t="shared" si="843"/>
        <v>17</v>
      </c>
    </row>
    <row r="40621" spans="2:2">
      <c r="B40621">
        <f t="shared" si="843"/>
        <v>17</v>
      </c>
    </row>
    <row r="40622" spans="2:2">
      <c r="B40622">
        <f t="shared" si="843"/>
        <v>17</v>
      </c>
    </row>
    <row r="40623" spans="2:2">
      <c r="B40623">
        <f t="shared" si="843"/>
        <v>17</v>
      </c>
    </row>
    <row r="40624" spans="2:2">
      <c r="B40624">
        <f t="shared" si="843"/>
        <v>17</v>
      </c>
    </row>
    <row r="40625" spans="2:2">
      <c r="B40625">
        <f t="shared" si="843"/>
        <v>17</v>
      </c>
    </row>
    <row r="40626" spans="2:2">
      <c r="B40626">
        <f t="shared" si="843"/>
        <v>17</v>
      </c>
    </row>
    <row r="40627" spans="2:2">
      <c r="B40627">
        <f t="shared" si="843"/>
        <v>17</v>
      </c>
    </row>
    <row r="40628" spans="2:2">
      <c r="B40628">
        <f t="shared" si="843"/>
        <v>17</v>
      </c>
    </row>
    <row r="40629" spans="2:2">
      <c r="B40629">
        <f t="shared" si="843"/>
        <v>17</v>
      </c>
    </row>
    <row r="40630" spans="2:2">
      <c r="B40630">
        <f t="shared" si="843"/>
        <v>17</v>
      </c>
    </row>
    <row r="40631" spans="2:2">
      <c r="B40631">
        <f t="shared" si="843"/>
        <v>17</v>
      </c>
    </row>
    <row r="40632" spans="2:2">
      <c r="B40632">
        <f t="shared" si="843"/>
        <v>17</v>
      </c>
    </row>
    <row r="40633" spans="2:2">
      <c r="B40633">
        <f t="shared" si="843"/>
        <v>17</v>
      </c>
    </row>
    <row r="40634" spans="2:2">
      <c r="B40634">
        <f t="shared" si="843"/>
        <v>17</v>
      </c>
    </row>
    <row r="40635" spans="2:2">
      <c r="B40635">
        <f t="shared" si="843"/>
        <v>17</v>
      </c>
    </row>
    <row r="40636" spans="2:2">
      <c r="B40636">
        <f t="shared" si="843"/>
        <v>17</v>
      </c>
    </row>
    <row r="40637" spans="2:2">
      <c r="B40637">
        <f t="shared" si="843"/>
        <v>17</v>
      </c>
    </row>
    <row r="40638" spans="2:2">
      <c r="B40638">
        <f t="shared" si="843"/>
        <v>17</v>
      </c>
    </row>
    <row r="40639" spans="2:2">
      <c r="B40639">
        <f t="shared" si="843"/>
        <v>17</v>
      </c>
    </row>
    <row r="40640" spans="2:2">
      <c r="B40640">
        <f t="shared" si="843"/>
        <v>17</v>
      </c>
    </row>
    <row r="40641" spans="2:2">
      <c r="B40641">
        <f t="shared" si="843"/>
        <v>17</v>
      </c>
    </row>
    <row r="40642" spans="2:2">
      <c r="B40642">
        <f t="shared" si="843"/>
        <v>17</v>
      </c>
    </row>
    <row r="40643" spans="2:2">
      <c r="B40643">
        <f t="shared" si="843"/>
        <v>17</v>
      </c>
    </row>
    <row r="40644" spans="2:2">
      <c r="B40644">
        <f t="shared" si="843"/>
        <v>17</v>
      </c>
    </row>
    <row r="40645" spans="2:2">
      <c r="B40645">
        <f t="shared" ref="B40645:B40708" si="844">+IF(F40644=44085,B40644+1,B40644)</f>
        <v>17</v>
      </c>
    </row>
    <row r="40646" spans="2:2">
      <c r="B40646">
        <f t="shared" si="844"/>
        <v>17</v>
      </c>
    </row>
    <row r="40647" spans="2:2">
      <c r="B40647">
        <f t="shared" si="844"/>
        <v>17</v>
      </c>
    </row>
    <row r="40648" spans="2:2">
      <c r="B40648">
        <f t="shared" si="844"/>
        <v>17</v>
      </c>
    </row>
    <row r="40649" spans="2:2">
      <c r="B40649">
        <f t="shared" si="844"/>
        <v>17</v>
      </c>
    </row>
    <row r="40650" spans="2:2">
      <c r="B40650">
        <f t="shared" si="844"/>
        <v>17</v>
      </c>
    </row>
    <row r="40651" spans="2:2">
      <c r="B40651">
        <f t="shared" si="844"/>
        <v>17</v>
      </c>
    </row>
    <row r="40652" spans="2:2">
      <c r="B40652">
        <f t="shared" si="844"/>
        <v>17</v>
      </c>
    </row>
    <row r="40653" spans="2:2">
      <c r="B40653">
        <f t="shared" si="844"/>
        <v>17</v>
      </c>
    </row>
    <row r="40654" spans="2:2">
      <c r="B40654">
        <f t="shared" si="844"/>
        <v>17</v>
      </c>
    </row>
    <row r="40655" spans="2:2">
      <c r="B40655">
        <f t="shared" si="844"/>
        <v>17</v>
      </c>
    </row>
    <row r="40656" spans="2:2">
      <c r="B40656">
        <f t="shared" si="844"/>
        <v>17</v>
      </c>
    </row>
    <row r="40657" spans="2:2">
      <c r="B40657">
        <f t="shared" si="844"/>
        <v>17</v>
      </c>
    </row>
    <row r="40658" spans="2:2">
      <c r="B40658">
        <f t="shared" si="844"/>
        <v>17</v>
      </c>
    </row>
    <row r="40659" spans="2:2">
      <c r="B40659">
        <f t="shared" si="844"/>
        <v>17</v>
      </c>
    </row>
    <row r="40660" spans="2:2">
      <c r="B40660">
        <f t="shared" si="844"/>
        <v>17</v>
      </c>
    </row>
    <row r="40661" spans="2:2">
      <c r="B40661">
        <f t="shared" si="844"/>
        <v>17</v>
      </c>
    </row>
    <row r="40662" spans="2:2">
      <c r="B40662">
        <f t="shared" si="844"/>
        <v>17</v>
      </c>
    </row>
    <row r="40663" spans="2:2">
      <c r="B40663">
        <f t="shared" si="844"/>
        <v>17</v>
      </c>
    </row>
    <row r="40664" spans="2:2">
      <c r="B40664">
        <f t="shared" si="844"/>
        <v>17</v>
      </c>
    </row>
    <row r="40665" spans="2:2">
      <c r="B40665">
        <f t="shared" si="844"/>
        <v>17</v>
      </c>
    </row>
    <row r="40666" spans="2:2">
      <c r="B40666">
        <f t="shared" si="844"/>
        <v>17</v>
      </c>
    </row>
    <row r="40667" spans="2:2">
      <c r="B40667">
        <f t="shared" si="844"/>
        <v>17</v>
      </c>
    </row>
    <row r="40668" spans="2:2">
      <c r="B40668">
        <f t="shared" si="844"/>
        <v>17</v>
      </c>
    </row>
    <row r="40669" spans="2:2">
      <c r="B40669">
        <f t="shared" si="844"/>
        <v>17</v>
      </c>
    </row>
    <row r="40670" spans="2:2">
      <c r="B40670">
        <f t="shared" si="844"/>
        <v>17</v>
      </c>
    </row>
    <row r="40671" spans="2:2">
      <c r="B40671">
        <f t="shared" si="844"/>
        <v>17</v>
      </c>
    </row>
    <row r="40672" spans="2:2">
      <c r="B40672">
        <f t="shared" si="844"/>
        <v>17</v>
      </c>
    </row>
    <row r="40673" spans="2:2">
      <c r="B40673">
        <f t="shared" si="844"/>
        <v>17</v>
      </c>
    </row>
    <row r="40674" spans="2:2">
      <c r="B40674">
        <f t="shared" si="844"/>
        <v>17</v>
      </c>
    </row>
    <row r="40675" spans="2:2">
      <c r="B40675">
        <f t="shared" si="844"/>
        <v>17</v>
      </c>
    </row>
    <row r="40676" spans="2:2">
      <c r="B40676">
        <f t="shared" si="844"/>
        <v>17</v>
      </c>
    </row>
    <row r="40677" spans="2:2">
      <c r="B40677">
        <f t="shared" si="844"/>
        <v>17</v>
      </c>
    </row>
    <row r="40678" spans="2:2">
      <c r="B40678">
        <f t="shared" si="844"/>
        <v>17</v>
      </c>
    </row>
    <row r="40679" spans="2:2">
      <c r="B40679">
        <f t="shared" si="844"/>
        <v>17</v>
      </c>
    </row>
    <row r="40680" spans="2:2">
      <c r="B40680">
        <f t="shared" si="844"/>
        <v>17</v>
      </c>
    </row>
    <row r="40681" spans="2:2">
      <c r="B40681">
        <f t="shared" si="844"/>
        <v>17</v>
      </c>
    </row>
    <row r="40682" spans="2:2">
      <c r="B40682">
        <f t="shared" si="844"/>
        <v>17</v>
      </c>
    </row>
    <row r="40683" spans="2:2">
      <c r="B40683">
        <f t="shared" si="844"/>
        <v>17</v>
      </c>
    </row>
    <row r="40684" spans="2:2">
      <c r="B40684">
        <f t="shared" si="844"/>
        <v>17</v>
      </c>
    </row>
    <row r="40685" spans="2:2">
      <c r="B40685">
        <f t="shared" si="844"/>
        <v>17</v>
      </c>
    </row>
    <row r="40686" spans="2:2">
      <c r="B40686">
        <f t="shared" si="844"/>
        <v>17</v>
      </c>
    </row>
    <row r="40687" spans="2:2">
      <c r="B40687">
        <f t="shared" si="844"/>
        <v>17</v>
      </c>
    </row>
    <row r="40688" spans="2:2">
      <c r="B40688">
        <f t="shared" si="844"/>
        <v>17</v>
      </c>
    </row>
    <row r="40689" spans="2:2">
      <c r="B40689">
        <f t="shared" si="844"/>
        <v>17</v>
      </c>
    </row>
    <row r="40690" spans="2:2">
      <c r="B40690">
        <f t="shared" si="844"/>
        <v>17</v>
      </c>
    </row>
    <row r="40691" spans="2:2">
      <c r="B40691">
        <f t="shared" si="844"/>
        <v>17</v>
      </c>
    </row>
    <row r="40692" spans="2:2">
      <c r="B40692">
        <f t="shared" si="844"/>
        <v>17</v>
      </c>
    </row>
    <row r="40693" spans="2:2">
      <c r="B40693">
        <f t="shared" si="844"/>
        <v>17</v>
      </c>
    </row>
    <row r="40694" spans="2:2">
      <c r="B40694">
        <f t="shared" si="844"/>
        <v>17</v>
      </c>
    </row>
    <row r="40695" spans="2:2">
      <c r="B40695">
        <f t="shared" si="844"/>
        <v>17</v>
      </c>
    </row>
    <row r="40696" spans="2:2">
      <c r="B40696">
        <f t="shared" si="844"/>
        <v>17</v>
      </c>
    </row>
    <row r="40697" spans="2:2">
      <c r="B40697">
        <f t="shared" si="844"/>
        <v>17</v>
      </c>
    </row>
    <row r="40698" spans="2:2">
      <c r="B40698">
        <f t="shared" si="844"/>
        <v>17</v>
      </c>
    </row>
    <row r="40699" spans="2:2">
      <c r="B40699">
        <f t="shared" si="844"/>
        <v>17</v>
      </c>
    </row>
    <row r="40700" spans="2:2">
      <c r="B40700">
        <f t="shared" si="844"/>
        <v>17</v>
      </c>
    </row>
    <row r="40701" spans="2:2">
      <c r="B40701">
        <f t="shared" si="844"/>
        <v>17</v>
      </c>
    </row>
    <row r="40702" spans="2:2">
      <c r="B40702">
        <f t="shared" si="844"/>
        <v>17</v>
      </c>
    </row>
    <row r="40703" spans="2:2">
      <c r="B40703">
        <f t="shared" si="844"/>
        <v>17</v>
      </c>
    </row>
    <row r="40704" spans="2:2">
      <c r="B40704">
        <f t="shared" si="844"/>
        <v>17</v>
      </c>
    </row>
    <row r="40705" spans="2:2">
      <c r="B40705">
        <f t="shared" si="844"/>
        <v>17</v>
      </c>
    </row>
    <row r="40706" spans="2:2">
      <c r="B40706">
        <f t="shared" si="844"/>
        <v>17</v>
      </c>
    </row>
    <row r="40707" spans="2:2">
      <c r="B40707">
        <f t="shared" si="844"/>
        <v>17</v>
      </c>
    </row>
    <row r="40708" spans="2:2">
      <c r="B40708">
        <f t="shared" si="844"/>
        <v>17</v>
      </c>
    </row>
    <row r="40709" spans="2:2">
      <c r="B40709">
        <f t="shared" ref="B40709:B40772" si="845">+IF(F40708=44085,B40708+1,B40708)</f>
        <v>17</v>
      </c>
    </row>
    <row r="40710" spans="2:2">
      <c r="B40710">
        <f t="shared" si="845"/>
        <v>17</v>
      </c>
    </row>
    <row r="40711" spans="2:2">
      <c r="B40711">
        <f t="shared" si="845"/>
        <v>17</v>
      </c>
    </row>
    <row r="40712" spans="2:2">
      <c r="B40712">
        <f t="shared" si="845"/>
        <v>17</v>
      </c>
    </row>
    <row r="40713" spans="2:2">
      <c r="B40713">
        <f t="shared" si="845"/>
        <v>17</v>
      </c>
    </row>
    <row r="40714" spans="2:2">
      <c r="B40714">
        <f t="shared" si="845"/>
        <v>17</v>
      </c>
    </row>
    <row r="40715" spans="2:2">
      <c r="B40715">
        <f t="shared" si="845"/>
        <v>17</v>
      </c>
    </row>
    <row r="40716" spans="2:2">
      <c r="B40716">
        <f t="shared" si="845"/>
        <v>17</v>
      </c>
    </row>
    <row r="40717" spans="2:2">
      <c r="B40717">
        <f t="shared" si="845"/>
        <v>17</v>
      </c>
    </row>
    <row r="40718" spans="2:2">
      <c r="B40718">
        <f t="shared" si="845"/>
        <v>17</v>
      </c>
    </row>
    <row r="40719" spans="2:2">
      <c r="B40719">
        <f t="shared" si="845"/>
        <v>17</v>
      </c>
    </row>
    <row r="40720" spans="2:2">
      <c r="B40720">
        <f t="shared" si="845"/>
        <v>17</v>
      </c>
    </row>
    <row r="40721" spans="2:2">
      <c r="B40721">
        <f t="shared" si="845"/>
        <v>17</v>
      </c>
    </row>
    <row r="40722" spans="2:2">
      <c r="B40722">
        <f t="shared" si="845"/>
        <v>17</v>
      </c>
    </row>
    <row r="40723" spans="2:2">
      <c r="B40723">
        <f t="shared" si="845"/>
        <v>17</v>
      </c>
    </row>
    <row r="40724" spans="2:2">
      <c r="B40724">
        <f t="shared" si="845"/>
        <v>17</v>
      </c>
    </row>
    <row r="40725" spans="2:2">
      <c r="B40725">
        <f t="shared" si="845"/>
        <v>17</v>
      </c>
    </row>
    <row r="40726" spans="2:2">
      <c r="B40726">
        <f t="shared" si="845"/>
        <v>17</v>
      </c>
    </row>
    <row r="40727" spans="2:2">
      <c r="B40727">
        <f t="shared" si="845"/>
        <v>17</v>
      </c>
    </row>
    <row r="40728" spans="2:2">
      <c r="B40728">
        <f t="shared" si="845"/>
        <v>17</v>
      </c>
    </row>
    <row r="40729" spans="2:2">
      <c r="B40729">
        <f t="shared" si="845"/>
        <v>17</v>
      </c>
    </row>
    <row r="40730" spans="2:2">
      <c r="B40730">
        <f t="shared" si="845"/>
        <v>17</v>
      </c>
    </row>
    <row r="40731" spans="2:2">
      <c r="B40731">
        <f t="shared" si="845"/>
        <v>17</v>
      </c>
    </row>
    <row r="40732" spans="2:2">
      <c r="B40732">
        <f t="shared" si="845"/>
        <v>17</v>
      </c>
    </row>
    <row r="40733" spans="2:2">
      <c r="B40733">
        <f t="shared" si="845"/>
        <v>17</v>
      </c>
    </row>
    <row r="40734" spans="2:2">
      <c r="B40734">
        <f t="shared" si="845"/>
        <v>17</v>
      </c>
    </row>
    <row r="40735" spans="2:2">
      <c r="B40735">
        <f t="shared" si="845"/>
        <v>17</v>
      </c>
    </row>
    <row r="40736" spans="2:2">
      <c r="B40736">
        <f t="shared" si="845"/>
        <v>17</v>
      </c>
    </row>
    <row r="40737" spans="2:2">
      <c r="B40737">
        <f t="shared" si="845"/>
        <v>17</v>
      </c>
    </row>
    <row r="40738" spans="2:2">
      <c r="B40738">
        <f t="shared" si="845"/>
        <v>17</v>
      </c>
    </row>
    <row r="40739" spans="2:2">
      <c r="B40739">
        <f t="shared" si="845"/>
        <v>17</v>
      </c>
    </row>
    <row r="40740" spans="2:2">
      <c r="B40740">
        <f t="shared" si="845"/>
        <v>17</v>
      </c>
    </row>
    <row r="40741" spans="2:2">
      <c r="B40741">
        <f t="shared" si="845"/>
        <v>17</v>
      </c>
    </row>
    <row r="40742" spans="2:2">
      <c r="B40742">
        <f t="shared" si="845"/>
        <v>17</v>
      </c>
    </row>
    <row r="40743" spans="2:2">
      <c r="B40743">
        <f t="shared" si="845"/>
        <v>17</v>
      </c>
    </row>
    <row r="40744" spans="2:2">
      <c r="B40744">
        <f t="shared" si="845"/>
        <v>17</v>
      </c>
    </row>
    <row r="40745" spans="2:2">
      <c r="B40745">
        <f t="shared" si="845"/>
        <v>17</v>
      </c>
    </row>
    <row r="40746" spans="2:2">
      <c r="B40746">
        <f t="shared" si="845"/>
        <v>17</v>
      </c>
    </row>
    <row r="40747" spans="2:2">
      <c r="B40747">
        <f t="shared" si="845"/>
        <v>17</v>
      </c>
    </row>
    <row r="40748" spans="2:2">
      <c r="B40748">
        <f t="shared" si="845"/>
        <v>17</v>
      </c>
    </row>
    <row r="40749" spans="2:2">
      <c r="B40749">
        <f t="shared" si="845"/>
        <v>17</v>
      </c>
    </row>
    <row r="40750" spans="2:2">
      <c r="B40750">
        <f t="shared" si="845"/>
        <v>17</v>
      </c>
    </row>
    <row r="40751" spans="2:2">
      <c r="B40751">
        <f t="shared" si="845"/>
        <v>17</v>
      </c>
    </row>
    <row r="40752" spans="2:2">
      <c r="B40752">
        <f t="shared" si="845"/>
        <v>17</v>
      </c>
    </row>
    <row r="40753" spans="2:2">
      <c r="B40753">
        <f t="shared" si="845"/>
        <v>17</v>
      </c>
    </row>
    <row r="40754" spans="2:2">
      <c r="B40754">
        <f t="shared" si="845"/>
        <v>17</v>
      </c>
    </row>
    <row r="40755" spans="2:2">
      <c r="B40755">
        <f t="shared" si="845"/>
        <v>17</v>
      </c>
    </row>
    <row r="40756" spans="2:2">
      <c r="B40756">
        <f t="shared" si="845"/>
        <v>17</v>
      </c>
    </row>
    <row r="40757" spans="2:2">
      <c r="B40757">
        <f t="shared" si="845"/>
        <v>17</v>
      </c>
    </row>
    <row r="40758" spans="2:2">
      <c r="B40758">
        <f t="shared" si="845"/>
        <v>17</v>
      </c>
    </row>
    <row r="40759" spans="2:2">
      <c r="B40759">
        <f t="shared" si="845"/>
        <v>17</v>
      </c>
    </row>
    <row r="40760" spans="2:2">
      <c r="B40760">
        <f t="shared" si="845"/>
        <v>17</v>
      </c>
    </row>
    <row r="40761" spans="2:2">
      <c r="B40761">
        <f t="shared" si="845"/>
        <v>17</v>
      </c>
    </row>
    <row r="40762" spans="2:2">
      <c r="B40762">
        <f t="shared" si="845"/>
        <v>17</v>
      </c>
    </row>
    <row r="40763" spans="2:2">
      <c r="B40763">
        <f t="shared" si="845"/>
        <v>17</v>
      </c>
    </row>
    <row r="40764" spans="2:2">
      <c r="B40764">
        <f t="shared" si="845"/>
        <v>17</v>
      </c>
    </row>
    <row r="40765" spans="2:2">
      <c r="B40765">
        <f t="shared" si="845"/>
        <v>17</v>
      </c>
    </row>
    <row r="40766" spans="2:2">
      <c r="B40766">
        <f t="shared" si="845"/>
        <v>17</v>
      </c>
    </row>
    <row r="40767" spans="2:2">
      <c r="B40767">
        <f t="shared" si="845"/>
        <v>17</v>
      </c>
    </row>
    <row r="40768" spans="2:2">
      <c r="B40768">
        <f t="shared" si="845"/>
        <v>17</v>
      </c>
    </row>
    <row r="40769" spans="2:2">
      <c r="B40769">
        <f t="shared" si="845"/>
        <v>17</v>
      </c>
    </row>
    <row r="40770" spans="2:2">
      <c r="B40770">
        <f t="shared" si="845"/>
        <v>17</v>
      </c>
    </row>
    <row r="40771" spans="2:2">
      <c r="B40771">
        <f t="shared" si="845"/>
        <v>17</v>
      </c>
    </row>
    <row r="40772" spans="2:2">
      <c r="B40772">
        <f t="shared" si="845"/>
        <v>17</v>
      </c>
    </row>
    <row r="40773" spans="2:2">
      <c r="B40773">
        <f t="shared" ref="B40773:B40836" si="846">+IF(F40772=44085,B40772+1,B40772)</f>
        <v>17</v>
      </c>
    </row>
    <row r="40774" spans="2:2">
      <c r="B40774">
        <f t="shared" si="846"/>
        <v>17</v>
      </c>
    </row>
    <row r="40775" spans="2:2">
      <c r="B40775">
        <f t="shared" si="846"/>
        <v>17</v>
      </c>
    </row>
    <row r="40776" spans="2:2">
      <c r="B40776">
        <f t="shared" si="846"/>
        <v>17</v>
      </c>
    </row>
    <row r="40777" spans="2:2">
      <c r="B40777">
        <f t="shared" si="846"/>
        <v>17</v>
      </c>
    </row>
    <row r="40778" spans="2:2">
      <c r="B40778">
        <f t="shared" si="846"/>
        <v>17</v>
      </c>
    </row>
    <row r="40779" spans="2:2">
      <c r="B40779">
        <f t="shared" si="846"/>
        <v>17</v>
      </c>
    </row>
    <row r="40780" spans="2:2">
      <c r="B40780">
        <f t="shared" si="846"/>
        <v>17</v>
      </c>
    </row>
    <row r="40781" spans="2:2">
      <c r="B40781">
        <f t="shared" si="846"/>
        <v>17</v>
      </c>
    </row>
    <row r="40782" spans="2:2">
      <c r="B40782">
        <f t="shared" si="846"/>
        <v>17</v>
      </c>
    </row>
    <row r="40783" spans="2:2">
      <c r="B40783">
        <f t="shared" si="846"/>
        <v>17</v>
      </c>
    </row>
    <row r="40784" spans="2:2">
      <c r="B40784">
        <f t="shared" si="846"/>
        <v>17</v>
      </c>
    </row>
    <row r="40785" spans="2:2">
      <c r="B40785">
        <f t="shared" si="846"/>
        <v>17</v>
      </c>
    </row>
    <row r="40786" spans="2:2">
      <c r="B40786">
        <f t="shared" si="846"/>
        <v>17</v>
      </c>
    </row>
    <row r="40787" spans="2:2">
      <c r="B40787">
        <f t="shared" si="846"/>
        <v>17</v>
      </c>
    </row>
    <row r="40788" spans="2:2">
      <c r="B40788">
        <f t="shared" si="846"/>
        <v>17</v>
      </c>
    </row>
    <row r="40789" spans="2:2">
      <c r="B40789">
        <f t="shared" si="846"/>
        <v>17</v>
      </c>
    </row>
    <row r="40790" spans="2:2">
      <c r="B40790">
        <f t="shared" si="846"/>
        <v>17</v>
      </c>
    </row>
    <row r="40791" spans="2:2">
      <c r="B40791">
        <f t="shared" si="846"/>
        <v>17</v>
      </c>
    </row>
    <row r="40792" spans="2:2">
      <c r="B40792">
        <f t="shared" si="846"/>
        <v>17</v>
      </c>
    </row>
    <row r="40793" spans="2:2">
      <c r="B40793">
        <f t="shared" si="846"/>
        <v>17</v>
      </c>
    </row>
    <row r="40794" spans="2:2">
      <c r="B40794">
        <f t="shared" si="846"/>
        <v>17</v>
      </c>
    </row>
    <row r="40795" spans="2:2">
      <c r="B40795">
        <f t="shared" si="846"/>
        <v>17</v>
      </c>
    </row>
    <row r="40796" spans="2:2">
      <c r="B40796">
        <f t="shared" si="846"/>
        <v>17</v>
      </c>
    </row>
    <row r="40797" spans="2:2">
      <c r="B40797">
        <f t="shared" si="846"/>
        <v>17</v>
      </c>
    </row>
    <row r="40798" spans="2:2">
      <c r="B40798">
        <f t="shared" si="846"/>
        <v>17</v>
      </c>
    </row>
    <row r="40799" spans="2:2">
      <c r="B40799">
        <f t="shared" si="846"/>
        <v>17</v>
      </c>
    </row>
    <row r="40800" spans="2:2">
      <c r="B40800">
        <f t="shared" si="846"/>
        <v>17</v>
      </c>
    </row>
    <row r="40801" spans="2:2">
      <c r="B40801">
        <f t="shared" si="846"/>
        <v>17</v>
      </c>
    </row>
    <row r="40802" spans="2:2">
      <c r="B40802">
        <f t="shared" si="846"/>
        <v>17</v>
      </c>
    </row>
    <row r="40803" spans="2:2">
      <c r="B40803">
        <f t="shared" si="846"/>
        <v>17</v>
      </c>
    </row>
    <row r="40804" spans="2:2">
      <c r="B40804">
        <f t="shared" si="846"/>
        <v>17</v>
      </c>
    </row>
    <row r="40805" spans="2:2">
      <c r="B40805">
        <f t="shared" si="846"/>
        <v>17</v>
      </c>
    </row>
    <row r="40806" spans="2:2">
      <c r="B40806">
        <f t="shared" si="846"/>
        <v>17</v>
      </c>
    </row>
    <row r="40807" spans="2:2">
      <c r="B40807">
        <f t="shared" si="846"/>
        <v>17</v>
      </c>
    </row>
    <row r="40808" spans="2:2">
      <c r="B40808">
        <f t="shared" si="846"/>
        <v>17</v>
      </c>
    </row>
    <row r="40809" spans="2:2">
      <c r="B40809">
        <f t="shared" si="846"/>
        <v>17</v>
      </c>
    </row>
    <row r="40810" spans="2:2">
      <c r="B40810">
        <f t="shared" si="846"/>
        <v>17</v>
      </c>
    </row>
    <row r="40811" spans="2:2">
      <c r="B40811">
        <f t="shared" si="846"/>
        <v>17</v>
      </c>
    </row>
    <row r="40812" spans="2:2">
      <c r="B40812">
        <f t="shared" si="846"/>
        <v>17</v>
      </c>
    </row>
    <row r="40813" spans="2:2">
      <c r="B40813">
        <f t="shared" si="846"/>
        <v>17</v>
      </c>
    </row>
    <row r="40814" spans="2:2">
      <c r="B40814">
        <f t="shared" si="846"/>
        <v>17</v>
      </c>
    </row>
    <row r="40815" spans="2:2">
      <c r="B40815">
        <f t="shared" si="846"/>
        <v>17</v>
      </c>
    </row>
    <row r="40816" spans="2:2">
      <c r="B40816">
        <f t="shared" si="846"/>
        <v>17</v>
      </c>
    </row>
    <row r="40817" spans="2:2">
      <c r="B40817">
        <f t="shared" si="846"/>
        <v>17</v>
      </c>
    </row>
    <row r="40818" spans="2:2">
      <c r="B40818">
        <f t="shared" si="846"/>
        <v>17</v>
      </c>
    </row>
    <row r="40819" spans="2:2">
      <c r="B40819">
        <f t="shared" si="846"/>
        <v>17</v>
      </c>
    </row>
    <row r="40820" spans="2:2">
      <c r="B40820">
        <f t="shared" si="846"/>
        <v>17</v>
      </c>
    </row>
    <row r="40821" spans="2:2">
      <c r="B40821">
        <f t="shared" si="846"/>
        <v>17</v>
      </c>
    </row>
    <row r="40822" spans="2:2">
      <c r="B40822">
        <f t="shared" si="846"/>
        <v>17</v>
      </c>
    </row>
    <row r="40823" spans="2:2">
      <c r="B40823">
        <f t="shared" si="846"/>
        <v>17</v>
      </c>
    </row>
    <row r="40824" spans="2:2">
      <c r="B40824">
        <f t="shared" si="846"/>
        <v>17</v>
      </c>
    </row>
    <row r="40825" spans="2:2">
      <c r="B40825">
        <f t="shared" si="846"/>
        <v>17</v>
      </c>
    </row>
    <row r="40826" spans="2:2">
      <c r="B40826">
        <f t="shared" si="846"/>
        <v>17</v>
      </c>
    </row>
    <row r="40827" spans="2:2">
      <c r="B40827">
        <f t="shared" si="846"/>
        <v>17</v>
      </c>
    </row>
    <row r="40828" spans="2:2">
      <c r="B40828">
        <f t="shared" si="846"/>
        <v>17</v>
      </c>
    </row>
    <row r="40829" spans="2:2">
      <c r="B40829">
        <f t="shared" si="846"/>
        <v>17</v>
      </c>
    </row>
    <row r="40830" spans="2:2">
      <c r="B40830">
        <f t="shared" si="846"/>
        <v>17</v>
      </c>
    </row>
    <row r="40831" spans="2:2">
      <c r="B40831">
        <f t="shared" si="846"/>
        <v>17</v>
      </c>
    </row>
    <row r="40832" spans="2:2">
      <c r="B40832">
        <f t="shared" si="846"/>
        <v>17</v>
      </c>
    </row>
    <row r="40833" spans="2:2">
      <c r="B40833">
        <f t="shared" si="846"/>
        <v>17</v>
      </c>
    </row>
    <row r="40834" spans="2:2">
      <c r="B40834">
        <f t="shared" si="846"/>
        <v>17</v>
      </c>
    </row>
    <row r="40835" spans="2:2">
      <c r="B40835">
        <f t="shared" si="846"/>
        <v>17</v>
      </c>
    </row>
    <row r="40836" spans="2:2">
      <c r="B40836">
        <f t="shared" si="846"/>
        <v>17</v>
      </c>
    </row>
    <row r="40837" spans="2:2">
      <c r="B40837">
        <f t="shared" ref="B40837:B40900" si="847">+IF(F40836=44085,B40836+1,B40836)</f>
        <v>17</v>
      </c>
    </row>
    <row r="40838" spans="2:2">
      <c r="B40838">
        <f t="shared" si="847"/>
        <v>17</v>
      </c>
    </row>
    <row r="40839" spans="2:2">
      <c r="B40839">
        <f t="shared" si="847"/>
        <v>17</v>
      </c>
    </row>
    <row r="40840" spans="2:2">
      <c r="B40840">
        <f t="shared" si="847"/>
        <v>17</v>
      </c>
    </row>
    <row r="40841" spans="2:2">
      <c r="B40841">
        <f t="shared" si="847"/>
        <v>17</v>
      </c>
    </row>
    <row r="40842" spans="2:2">
      <c r="B40842">
        <f t="shared" si="847"/>
        <v>17</v>
      </c>
    </row>
    <row r="40843" spans="2:2">
      <c r="B40843">
        <f t="shared" si="847"/>
        <v>17</v>
      </c>
    </row>
    <row r="40844" spans="2:2">
      <c r="B40844">
        <f t="shared" si="847"/>
        <v>17</v>
      </c>
    </row>
    <row r="40845" spans="2:2">
      <c r="B40845">
        <f t="shared" si="847"/>
        <v>17</v>
      </c>
    </row>
    <row r="40846" spans="2:2">
      <c r="B40846">
        <f t="shared" si="847"/>
        <v>17</v>
      </c>
    </row>
    <row r="40847" spans="2:2">
      <c r="B40847">
        <f t="shared" si="847"/>
        <v>17</v>
      </c>
    </row>
    <row r="40848" spans="2:2">
      <c r="B40848">
        <f t="shared" si="847"/>
        <v>17</v>
      </c>
    </row>
    <row r="40849" spans="2:2">
      <c r="B40849">
        <f t="shared" si="847"/>
        <v>17</v>
      </c>
    </row>
    <row r="40850" spans="2:2">
      <c r="B40850">
        <f t="shared" si="847"/>
        <v>17</v>
      </c>
    </row>
    <row r="40851" spans="2:2">
      <c r="B40851">
        <f t="shared" si="847"/>
        <v>17</v>
      </c>
    </row>
    <row r="40852" spans="2:2">
      <c r="B40852">
        <f t="shared" si="847"/>
        <v>17</v>
      </c>
    </row>
    <row r="40853" spans="2:2">
      <c r="B40853">
        <f t="shared" si="847"/>
        <v>17</v>
      </c>
    </row>
    <row r="40854" spans="2:2">
      <c r="B40854">
        <f t="shared" si="847"/>
        <v>17</v>
      </c>
    </row>
    <row r="40855" spans="2:2">
      <c r="B40855">
        <f t="shared" si="847"/>
        <v>17</v>
      </c>
    </row>
    <row r="40856" spans="2:2">
      <c r="B40856">
        <f t="shared" si="847"/>
        <v>17</v>
      </c>
    </row>
    <row r="40857" spans="2:2">
      <c r="B40857">
        <f t="shared" si="847"/>
        <v>17</v>
      </c>
    </row>
    <row r="40858" spans="2:2">
      <c r="B40858">
        <f t="shared" si="847"/>
        <v>17</v>
      </c>
    </row>
    <row r="40859" spans="2:2">
      <c r="B40859">
        <f t="shared" si="847"/>
        <v>17</v>
      </c>
    </row>
    <row r="40860" spans="2:2">
      <c r="B40860">
        <f t="shared" si="847"/>
        <v>17</v>
      </c>
    </row>
    <row r="40861" spans="2:2">
      <c r="B40861">
        <f t="shared" si="847"/>
        <v>17</v>
      </c>
    </row>
    <row r="40862" spans="2:2">
      <c r="B40862">
        <f t="shared" si="847"/>
        <v>17</v>
      </c>
    </row>
    <row r="40863" spans="2:2">
      <c r="B40863">
        <f t="shared" si="847"/>
        <v>17</v>
      </c>
    </row>
    <row r="40864" spans="2:2">
      <c r="B40864">
        <f t="shared" si="847"/>
        <v>17</v>
      </c>
    </row>
    <row r="40865" spans="2:2">
      <c r="B40865">
        <f t="shared" si="847"/>
        <v>17</v>
      </c>
    </row>
    <row r="40866" spans="2:2">
      <c r="B40866">
        <f t="shared" si="847"/>
        <v>17</v>
      </c>
    </row>
    <row r="40867" spans="2:2">
      <c r="B40867">
        <f t="shared" si="847"/>
        <v>17</v>
      </c>
    </row>
    <row r="40868" spans="2:2">
      <c r="B40868">
        <f t="shared" si="847"/>
        <v>17</v>
      </c>
    </row>
    <row r="40869" spans="2:2">
      <c r="B40869">
        <f t="shared" si="847"/>
        <v>17</v>
      </c>
    </row>
    <row r="40870" spans="2:2">
      <c r="B40870">
        <f t="shared" si="847"/>
        <v>17</v>
      </c>
    </row>
    <row r="40871" spans="2:2">
      <c r="B40871">
        <f t="shared" si="847"/>
        <v>17</v>
      </c>
    </row>
    <row r="40872" spans="2:2">
      <c r="B40872">
        <f t="shared" si="847"/>
        <v>17</v>
      </c>
    </row>
    <row r="40873" spans="2:2">
      <c r="B40873">
        <f t="shared" si="847"/>
        <v>17</v>
      </c>
    </row>
    <row r="40874" spans="2:2">
      <c r="B40874">
        <f t="shared" si="847"/>
        <v>17</v>
      </c>
    </row>
    <row r="40875" spans="2:2">
      <c r="B40875">
        <f t="shared" si="847"/>
        <v>17</v>
      </c>
    </row>
    <row r="40876" spans="2:2">
      <c r="B40876">
        <f t="shared" si="847"/>
        <v>17</v>
      </c>
    </row>
    <row r="40877" spans="2:2">
      <c r="B40877">
        <f t="shared" si="847"/>
        <v>17</v>
      </c>
    </row>
    <row r="40878" spans="2:2">
      <c r="B40878">
        <f t="shared" si="847"/>
        <v>17</v>
      </c>
    </row>
    <row r="40879" spans="2:2">
      <c r="B40879">
        <f t="shared" si="847"/>
        <v>17</v>
      </c>
    </row>
    <row r="40880" spans="2:2">
      <c r="B40880">
        <f t="shared" si="847"/>
        <v>17</v>
      </c>
    </row>
    <row r="40881" spans="2:2">
      <c r="B40881">
        <f t="shared" si="847"/>
        <v>17</v>
      </c>
    </row>
    <row r="40882" spans="2:2">
      <c r="B40882">
        <f t="shared" si="847"/>
        <v>17</v>
      </c>
    </row>
    <row r="40883" spans="2:2">
      <c r="B40883">
        <f t="shared" si="847"/>
        <v>17</v>
      </c>
    </row>
    <row r="40884" spans="2:2">
      <c r="B40884">
        <f t="shared" si="847"/>
        <v>17</v>
      </c>
    </row>
    <row r="40885" spans="2:2">
      <c r="B40885">
        <f t="shared" si="847"/>
        <v>17</v>
      </c>
    </row>
    <row r="40886" spans="2:2">
      <c r="B40886">
        <f t="shared" si="847"/>
        <v>17</v>
      </c>
    </row>
    <row r="40887" spans="2:2">
      <c r="B40887">
        <f t="shared" si="847"/>
        <v>17</v>
      </c>
    </row>
    <row r="40888" spans="2:2">
      <c r="B40888">
        <f t="shared" si="847"/>
        <v>17</v>
      </c>
    </row>
    <row r="40889" spans="2:2">
      <c r="B40889">
        <f t="shared" si="847"/>
        <v>17</v>
      </c>
    </row>
    <row r="40890" spans="2:2">
      <c r="B40890">
        <f t="shared" si="847"/>
        <v>17</v>
      </c>
    </row>
    <row r="40891" spans="2:2">
      <c r="B40891">
        <f t="shared" si="847"/>
        <v>17</v>
      </c>
    </row>
    <row r="40892" spans="2:2">
      <c r="B40892">
        <f t="shared" si="847"/>
        <v>17</v>
      </c>
    </row>
    <row r="40893" spans="2:2">
      <c r="B40893">
        <f t="shared" si="847"/>
        <v>17</v>
      </c>
    </row>
    <row r="40894" spans="2:2">
      <c r="B40894">
        <f t="shared" si="847"/>
        <v>17</v>
      </c>
    </row>
    <row r="40895" spans="2:2">
      <c r="B40895">
        <f t="shared" si="847"/>
        <v>17</v>
      </c>
    </row>
    <row r="40896" spans="2:2">
      <c r="B40896">
        <f t="shared" si="847"/>
        <v>17</v>
      </c>
    </row>
    <row r="40897" spans="2:2">
      <c r="B40897">
        <f t="shared" si="847"/>
        <v>17</v>
      </c>
    </row>
    <row r="40898" spans="2:2">
      <c r="B40898">
        <f t="shared" si="847"/>
        <v>17</v>
      </c>
    </row>
    <row r="40899" spans="2:2">
      <c r="B40899">
        <f t="shared" si="847"/>
        <v>17</v>
      </c>
    </row>
    <row r="40900" spans="2:2">
      <c r="B40900">
        <f t="shared" si="847"/>
        <v>17</v>
      </c>
    </row>
    <row r="40901" spans="2:2">
      <c r="B40901">
        <f t="shared" ref="B40901:B40964" si="848">+IF(F40900=44085,B40900+1,B40900)</f>
        <v>17</v>
      </c>
    </row>
    <row r="40902" spans="2:2">
      <c r="B40902">
        <f t="shared" si="848"/>
        <v>17</v>
      </c>
    </row>
    <row r="40903" spans="2:2">
      <c r="B40903">
        <f t="shared" si="848"/>
        <v>17</v>
      </c>
    </row>
    <row r="40904" spans="2:2">
      <c r="B40904">
        <f t="shared" si="848"/>
        <v>17</v>
      </c>
    </row>
    <row r="40905" spans="2:2">
      <c r="B40905">
        <f t="shared" si="848"/>
        <v>17</v>
      </c>
    </row>
    <row r="40906" spans="2:2">
      <c r="B40906">
        <f t="shared" si="848"/>
        <v>17</v>
      </c>
    </row>
    <row r="40907" spans="2:2">
      <c r="B40907">
        <f t="shared" si="848"/>
        <v>17</v>
      </c>
    </row>
    <row r="40908" spans="2:2">
      <c r="B40908">
        <f t="shared" si="848"/>
        <v>17</v>
      </c>
    </row>
    <row r="40909" spans="2:2">
      <c r="B40909">
        <f t="shared" si="848"/>
        <v>17</v>
      </c>
    </row>
    <row r="40910" spans="2:2">
      <c r="B40910">
        <f t="shared" si="848"/>
        <v>17</v>
      </c>
    </row>
    <row r="40911" spans="2:2">
      <c r="B40911">
        <f t="shared" si="848"/>
        <v>17</v>
      </c>
    </row>
    <row r="40912" spans="2:2">
      <c r="B40912">
        <f t="shared" si="848"/>
        <v>17</v>
      </c>
    </row>
    <row r="40913" spans="2:2">
      <c r="B40913">
        <f t="shared" si="848"/>
        <v>17</v>
      </c>
    </row>
    <row r="40914" spans="2:2">
      <c r="B40914">
        <f t="shared" si="848"/>
        <v>17</v>
      </c>
    </row>
    <row r="40915" spans="2:2">
      <c r="B40915">
        <f t="shared" si="848"/>
        <v>17</v>
      </c>
    </row>
    <row r="40916" spans="2:2">
      <c r="B40916">
        <f t="shared" si="848"/>
        <v>17</v>
      </c>
    </row>
    <row r="40917" spans="2:2">
      <c r="B40917">
        <f t="shared" si="848"/>
        <v>17</v>
      </c>
    </row>
    <row r="40918" spans="2:2">
      <c r="B40918">
        <f t="shared" si="848"/>
        <v>17</v>
      </c>
    </row>
    <row r="40919" spans="2:2">
      <c r="B40919">
        <f t="shared" si="848"/>
        <v>17</v>
      </c>
    </row>
    <row r="40920" spans="2:2">
      <c r="B40920">
        <f t="shared" si="848"/>
        <v>17</v>
      </c>
    </row>
    <row r="40921" spans="2:2">
      <c r="B40921">
        <f t="shared" si="848"/>
        <v>17</v>
      </c>
    </row>
    <row r="40922" spans="2:2">
      <c r="B40922">
        <f t="shared" si="848"/>
        <v>17</v>
      </c>
    </row>
    <row r="40923" spans="2:2">
      <c r="B40923">
        <f t="shared" si="848"/>
        <v>17</v>
      </c>
    </row>
    <row r="40924" spans="2:2">
      <c r="B40924">
        <f t="shared" si="848"/>
        <v>17</v>
      </c>
    </row>
    <row r="40925" spans="2:2">
      <c r="B40925">
        <f t="shared" si="848"/>
        <v>17</v>
      </c>
    </row>
    <row r="40926" spans="2:2">
      <c r="B40926">
        <f t="shared" si="848"/>
        <v>17</v>
      </c>
    </row>
    <row r="40927" spans="2:2">
      <c r="B40927">
        <f t="shared" si="848"/>
        <v>17</v>
      </c>
    </row>
    <row r="40928" spans="2:2">
      <c r="B40928">
        <f t="shared" si="848"/>
        <v>17</v>
      </c>
    </row>
    <row r="40929" spans="2:2">
      <c r="B40929">
        <f t="shared" si="848"/>
        <v>17</v>
      </c>
    </row>
    <row r="40930" spans="2:2">
      <c r="B40930">
        <f t="shared" si="848"/>
        <v>17</v>
      </c>
    </row>
    <row r="40931" spans="2:2">
      <c r="B40931">
        <f t="shared" si="848"/>
        <v>17</v>
      </c>
    </row>
    <row r="40932" spans="2:2">
      <c r="B40932">
        <f t="shared" si="848"/>
        <v>17</v>
      </c>
    </row>
    <row r="40933" spans="2:2">
      <c r="B40933">
        <f t="shared" si="848"/>
        <v>17</v>
      </c>
    </row>
    <row r="40934" spans="2:2">
      <c r="B40934">
        <f t="shared" si="848"/>
        <v>17</v>
      </c>
    </row>
    <row r="40935" spans="2:2">
      <c r="B40935">
        <f t="shared" si="848"/>
        <v>17</v>
      </c>
    </row>
    <row r="40936" spans="2:2">
      <c r="B40936">
        <f t="shared" si="848"/>
        <v>17</v>
      </c>
    </row>
    <row r="40937" spans="2:2">
      <c r="B40937">
        <f t="shared" si="848"/>
        <v>17</v>
      </c>
    </row>
    <row r="40938" spans="2:2">
      <c r="B40938">
        <f t="shared" si="848"/>
        <v>17</v>
      </c>
    </row>
    <row r="40939" spans="2:2">
      <c r="B40939">
        <f t="shared" si="848"/>
        <v>17</v>
      </c>
    </row>
    <row r="40940" spans="2:2">
      <c r="B40940">
        <f t="shared" si="848"/>
        <v>17</v>
      </c>
    </row>
    <row r="40941" spans="2:2">
      <c r="B40941">
        <f t="shared" si="848"/>
        <v>17</v>
      </c>
    </row>
    <row r="40942" spans="2:2">
      <c r="B40942">
        <f t="shared" si="848"/>
        <v>17</v>
      </c>
    </row>
    <row r="40943" spans="2:2">
      <c r="B40943">
        <f t="shared" si="848"/>
        <v>17</v>
      </c>
    </row>
    <row r="40944" spans="2:2">
      <c r="B40944">
        <f t="shared" si="848"/>
        <v>17</v>
      </c>
    </row>
    <row r="40945" spans="2:2">
      <c r="B40945">
        <f t="shared" si="848"/>
        <v>17</v>
      </c>
    </row>
    <row r="40946" spans="2:2">
      <c r="B40946">
        <f t="shared" si="848"/>
        <v>17</v>
      </c>
    </row>
    <row r="40947" spans="2:2">
      <c r="B40947">
        <f t="shared" si="848"/>
        <v>17</v>
      </c>
    </row>
    <row r="40948" spans="2:2">
      <c r="B40948">
        <f t="shared" si="848"/>
        <v>17</v>
      </c>
    </row>
    <row r="40949" spans="2:2">
      <c r="B40949">
        <f t="shared" si="848"/>
        <v>17</v>
      </c>
    </row>
    <row r="40950" spans="2:2">
      <c r="B40950">
        <f t="shared" si="848"/>
        <v>17</v>
      </c>
    </row>
    <row r="40951" spans="2:2">
      <c r="B40951">
        <f t="shared" si="848"/>
        <v>17</v>
      </c>
    </row>
    <row r="40952" spans="2:2">
      <c r="B40952">
        <f t="shared" si="848"/>
        <v>17</v>
      </c>
    </row>
    <row r="40953" spans="2:2">
      <c r="B40953">
        <f t="shared" si="848"/>
        <v>17</v>
      </c>
    </row>
    <row r="40954" spans="2:2">
      <c r="B40954">
        <f t="shared" si="848"/>
        <v>17</v>
      </c>
    </row>
    <row r="40955" spans="2:2">
      <c r="B40955">
        <f t="shared" si="848"/>
        <v>17</v>
      </c>
    </row>
    <row r="40956" spans="2:2">
      <c r="B40956">
        <f t="shared" si="848"/>
        <v>17</v>
      </c>
    </row>
    <row r="40957" spans="2:2">
      <c r="B40957">
        <f t="shared" si="848"/>
        <v>17</v>
      </c>
    </row>
    <row r="40958" spans="2:2">
      <c r="B40958">
        <f t="shared" si="848"/>
        <v>17</v>
      </c>
    </row>
    <row r="40959" spans="2:2">
      <c r="B40959">
        <f t="shared" si="848"/>
        <v>17</v>
      </c>
    </row>
    <row r="40960" spans="2:2">
      <c r="B40960">
        <f t="shared" si="848"/>
        <v>17</v>
      </c>
    </row>
    <row r="40961" spans="2:2">
      <c r="B40961">
        <f t="shared" si="848"/>
        <v>17</v>
      </c>
    </row>
    <row r="40962" spans="2:2">
      <c r="B40962">
        <f t="shared" si="848"/>
        <v>17</v>
      </c>
    </row>
    <row r="40963" spans="2:2">
      <c r="B40963">
        <f t="shared" si="848"/>
        <v>17</v>
      </c>
    </row>
    <row r="40964" spans="2:2">
      <c r="B40964">
        <f t="shared" si="848"/>
        <v>17</v>
      </c>
    </row>
    <row r="40965" spans="2:2">
      <c r="B40965">
        <f t="shared" ref="B40965:B41028" si="849">+IF(F40964=44085,B40964+1,B40964)</f>
        <v>17</v>
      </c>
    </row>
    <row r="40966" spans="2:2">
      <c r="B40966">
        <f t="shared" si="849"/>
        <v>17</v>
      </c>
    </row>
    <row r="40967" spans="2:2">
      <c r="B40967">
        <f t="shared" si="849"/>
        <v>17</v>
      </c>
    </row>
    <row r="40968" spans="2:2">
      <c r="B40968">
        <f t="shared" si="849"/>
        <v>17</v>
      </c>
    </row>
    <row r="40969" spans="2:2">
      <c r="B40969">
        <f t="shared" si="849"/>
        <v>17</v>
      </c>
    </row>
    <row r="40970" spans="2:2">
      <c r="B40970">
        <f t="shared" si="849"/>
        <v>17</v>
      </c>
    </row>
    <row r="40971" spans="2:2">
      <c r="B40971">
        <f t="shared" si="849"/>
        <v>17</v>
      </c>
    </row>
    <row r="40972" spans="2:2">
      <c r="B40972">
        <f t="shared" si="849"/>
        <v>17</v>
      </c>
    </row>
    <row r="40973" spans="2:2">
      <c r="B40973">
        <f t="shared" si="849"/>
        <v>17</v>
      </c>
    </row>
    <row r="40974" spans="2:2">
      <c r="B40974">
        <f t="shared" si="849"/>
        <v>17</v>
      </c>
    </row>
    <row r="40975" spans="2:2">
      <c r="B40975">
        <f t="shared" si="849"/>
        <v>17</v>
      </c>
    </row>
    <row r="40976" spans="2:2">
      <c r="B40976">
        <f t="shared" si="849"/>
        <v>17</v>
      </c>
    </row>
    <row r="40977" spans="2:2">
      <c r="B40977">
        <f t="shared" si="849"/>
        <v>17</v>
      </c>
    </row>
    <row r="40978" spans="2:2">
      <c r="B40978">
        <f t="shared" si="849"/>
        <v>17</v>
      </c>
    </row>
    <row r="40979" spans="2:2">
      <c r="B40979">
        <f t="shared" si="849"/>
        <v>17</v>
      </c>
    </row>
    <row r="40980" spans="2:2">
      <c r="B40980">
        <f t="shared" si="849"/>
        <v>17</v>
      </c>
    </row>
    <row r="40981" spans="2:2">
      <c r="B40981">
        <f t="shared" si="849"/>
        <v>17</v>
      </c>
    </row>
    <row r="40982" spans="2:2">
      <c r="B40982">
        <f t="shared" si="849"/>
        <v>17</v>
      </c>
    </row>
    <row r="40983" spans="2:2">
      <c r="B40983">
        <f t="shared" si="849"/>
        <v>17</v>
      </c>
    </row>
    <row r="40984" spans="2:2">
      <c r="B40984">
        <f t="shared" si="849"/>
        <v>17</v>
      </c>
    </row>
    <row r="40985" spans="2:2">
      <c r="B40985">
        <f t="shared" si="849"/>
        <v>17</v>
      </c>
    </row>
    <row r="40986" spans="2:2">
      <c r="B40986">
        <f t="shared" si="849"/>
        <v>17</v>
      </c>
    </row>
    <row r="40987" spans="2:2">
      <c r="B40987">
        <f t="shared" si="849"/>
        <v>17</v>
      </c>
    </row>
    <row r="40988" spans="2:2">
      <c r="B40988">
        <f t="shared" si="849"/>
        <v>17</v>
      </c>
    </row>
    <row r="40989" spans="2:2">
      <c r="B40989">
        <f t="shared" si="849"/>
        <v>17</v>
      </c>
    </row>
    <row r="40990" spans="2:2">
      <c r="B40990">
        <f t="shared" si="849"/>
        <v>17</v>
      </c>
    </row>
    <row r="40991" spans="2:2">
      <c r="B40991">
        <f t="shared" si="849"/>
        <v>17</v>
      </c>
    </row>
    <row r="40992" spans="2:2">
      <c r="B40992">
        <f t="shared" si="849"/>
        <v>17</v>
      </c>
    </row>
    <row r="40993" spans="2:2">
      <c r="B40993">
        <f t="shared" si="849"/>
        <v>17</v>
      </c>
    </row>
    <row r="40994" spans="2:2">
      <c r="B40994">
        <f t="shared" si="849"/>
        <v>17</v>
      </c>
    </row>
    <row r="40995" spans="2:2">
      <c r="B40995">
        <f t="shared" si="849"/>
        <v>17</v>
      </c>
    </row>
    <row r="40996" spans="2:2">
      <c r="B40996">
        <f t="shared" si="849"/>
        <v>17</v>
      </c>
    </row>
    <row r="40997" spans="2:2">
      <c r="B40997">
        <f t="shared" si="849"/>
        <v>17</v>
      </c>
    </row>
    <row r="40998" spans="2:2">
      <c r="B40998">
        <f t="shared" si="849"/>
        <v>17</v>
      </c>
    </row>
    <row r="40999" spans="2:2">
      <c r="B40999">
        <f t="shared" si="849"/>
        <v>17</v>
      </c>
    </row>
    <row r="41000" spans="2:2">
      <c r="B41000">
        <f t="shared" si="849"/>
        <v>17</v>
      </c>
    </row>
    <row r="41001" spans="2:2">
      <c r="B41001">
        <f t="shared" si="849"/>
        <v>17</v>
      </c>
    </row>
    <row r="41002" spans="2:2">
      <c r="B41002">
        <f t="shared" si="849"/>
        <v>17</v>
      </c>
    </row>
    <row r="41003" spans="2:2">
      <c r="B41003">
        <f t="shared" si="849"/>
        <v>17</v>
      </c>
    </row>
    <row r="41004" spans="2:2">
      <c r="B41004">
        <f t="shared" si="849"/>
        <v>17</v>
      </c>
    </row>
    <row r="41005" spans="2:2">
      <c r="B41005">
        <f t="shared" si="849"/>
        <v>17</v>
      </c>
    </row>
    <row r="41006" spans="2:2">
      <c r="B41006">
        <f t="shared" si="849"/>
        <v>17</v>
      </c>
    </row>
    <row r="41007" spans="2:2">
      <c r="B41007">
        <f t="shared" si="849"/>
        <v>17</v>
      </c>
    </row>
    <row r="41008" spans="2:2">
      <c r="B41008">
        <f t="shared" si="849"/>
        <v>17</v>
      </c>
    </row>
    <row r="41009" spans="2:2">
      <c r="B41009">
        <f t="shared" si="849"/>
        <v>17</v>
      </c>
    </row>
    <row r="41010" spans="2:2">
      <c r="B41010">
        <f t="shared" si="849"/>
        <v>17</v>
      </c>
    </row>
    <row r="41011" spans="2:2">
      <c r="B41011">
        <f t="shared" si="849"/>
        <v>17</v>
      </c>
    </row>
    <row r="41012" spans="2:2">
      <c r="B41012">
        <f t="shared" si="849"/>
        <v>17</v>
      </c>
    </row>
    <row r="41013" spans="2:2">
      <c r="B41013">
        <f t="shared" si="849"/>
        <v>17</v>
      </c>
    </row>
    <row r="41014" spans="2:2">
      <c r="B41014">
        <f t="shared" si="849"/>
        <v>17</v>
      </c>
    </row>
    <row r="41015" spans="2:2">
      <c r="B41015">
        <f t="shared" si="849"/>
        <v>17</v>
      </c>
    </row>
    <row r="41016" spans="2:2">
      <c r="B41016">
        <f t="shared" si="849"/>
        <v>17</v>
      </c>
    </row>
    <row r="41017" spans="2:2">
      <c r="B41017">
        <f t="shared" si="849"/>
        <v>17</v>
      </c>
    </row>
    <row r="41018" spans="2:2">
      <c r="B41018">
        <f t="shared" si="849"/>
        <v>17</v>
      </c>
    </row>
    <row r="41019" spans="2:2">
      <c r="B41019">
        <f t="shared" si="849"/>
        <v>17</v>
      </c>
    </row>
    <row r="41020" spans="2:2">
      <c r="B41020">
        <f t="shared" si="849"/>
        <v>17</v>
      </c>
    </row>
    <row r="41021" spans="2:2">
      <c r="B41021">
        <f t="shared" si="849"/>
        <v>17</v>
      </c>
    </row>
    <row r="41022" spans="2:2">
      <c r="B41022">
        <f t="shared" si="849"/>
        <v>17</v>
      </c>
    </row>
    <row r="41023" spans="2:2">
      <c r="B41023">
        <f t="shared" si="849"/>
        <v>17</v>
      </c>
    </row>
    <row r="41024" spans="2:2">
      <c r="B41024">
        <f t="shared" si="849"/>
        <v>17</v>
      </c>
    </row>
    <row r="41025" spans="2:2">
      <c r="B41025">
        <f t="shared" si="849"/>
        <v>17</v>
      </c>
    </row>
    <row r="41026" spans="2:2">
      <c r="B41026">
        <f t="shared" si="849"/>
        <v>17</v>
      </c>
    </row>
    <row r="41027" spans="2:2">
      <c r="B41027">
        <f t="shared" si="849"/>
        <v>17</v>
      </c>
    </row>
    <row r="41028" spans="2:2">
      <c r="B41028">
        <f t="shared" si="849"/>
        <v>17</v>
      </c>
    </row>
    <row r="41029" spans="2:2">
      <c r="B41029">
        <f t="shared" ref="B41029:B41092" si="850">+IF(F41028=44085,B41028+1,B41028)</f>
        <v>17</v>
      </c>
    </row>
    <row r="41030" spans="2:2">
      <c r="B41030">
        <f t="shared" si="850"/>
        <v>17</v>
      </c>
    </row>
    <row r="41031" spans="2:2">
      <c r="B41031">
        <f t="shared" si="850"/>
        <v>17</v>
      </c>
    </row>
    <row r="41032" spans="2:2">
      <c r="B41032">
        <f t="shared" si="850"/>
        <v>17</v>
      </c>
    </row>
    <row r="41033" spans="2:2">
      <c r="B41033">
        <f t="shared" si="850"/>
        <v>17</v>
      </c>
    </row>
    <row r="41034" spans="2:2">
      <c r="B41034">
        <f t="shared" si="850"/>
        <v>17</v>
      </c>
    </row>
    <row r="41035" spans="2:2">
      <c r="B41035">
        <f t="shared" si="850"/>
        <v>17</v>
      </c>
    </row>
    <row r="41036" spans="2:2">
      <c r="B41036">
        <f t="shared" si="850"/>
        <v>17</v>
      </c>
    </row>
    <row r="41037" spans="2:2">
      <c r="B41037">
        <f t="shared" si="850"/>
        <v>17</v>
      </c>
    </row>
    <row r="41038" spans="2:2">
      <c r="B41038">
        <f t="shared" si="850"/>
        <v>17</v>
      </c>
    </row>
    <row r="41039" spans="2:2">
      <c r="B41039">
        <f t="shared" si="850"/>
        <v>17</v>
      </c>
    </row>
    <row r="41040" spans="2:2">
      <c r="B41040">
        <f t="shared" si="850"/>
        <v>17</v>
      </c>
    </row>
    <row r="41041" spans="2:2">
      <c r="B41041">
        <f t="shared" si="850"/>
        <v>17</v>
      </c>
    </row>
    <row r="41042" spans="2:2">
      <c r="B41042">
        <f t="shared" si="850"/>
        <v>17</v>
      </c>
    </row>
    <row r="41043" spans="2:2">
      <c r="B41043">
        <f t="shared" si="850"/>
        <v>17</v>
      </c>
    </row>
    <row r="41044" spans="2:2">
      <c r="B41044">
        <f t="shared" si="850"/>
        <v>17</v>
      </c>
    </row>
    <row r="41045" spans="2:2">
      <c r="B41045">
        <f t="shared" si="850"/>
        <v>17</v>
      </c>
    </row>
    <row r="41046" spans="2:2">
      <c r="B41046">
        <f t="shared" si="850"/>
        <v>17</v>
      </c>
    </row>
    <row r="41047" spans="2:2">
      <c r="B41047">
        <f t="shared" si="850"/>
        <v>17</v>
      </c>
    </row>
    <row r="41048" spans="2:2">
      <c r="B41048">
        <f t="shared" si="850"/>
        <v>17</v>
      </c>
    </row>
    <row r="41049" spans="2:2">
      <c r="B41049">
        <f t="shared" si="850"/>
        <v>17</v>
      </c>
    </row>
    <row r="41050" spans="2:2">
      <c r="B41050">
        <f t="shared" si="850"/>
        <v>17</v>
      </c>
    </row>
    <row r="41051" spans="2:2">
      <c r="B41051">
        <f t="shared" si="850"/>
        <v>17</v>
      </c>
    </row>
    <row r="41052" spans="2:2">
      <c r="B41052">
        <f t="shared" si="850"/>
        <v>17</v>
      </c>
    </row>
    <row r="41053" spans="2:2">
      <c r="B41053">
        <f t="shared" si="850"/>
        <v>17</v>
      </c>
    </row>
    <row r="41054" spans="2:2">
      <c r="B41054">
        <f t="shared" si="850"/>
        <v>17</v>
      </c>
    </row>
    <row r="41055" spans="2:2">
      <c r="B41055">
        <f t="shared" si="850"/>
        <v>17</v>
      </c>
    </row>
    <row r="41056" spans="2:2">
      <c r="B41056">
        <f t="shared" si="850"/>
        <v>17</v>
      </c>
    </row>
    <row r="41057" spans="2:2">
      <c r="B41057">
        <f t="shared" si="850"/>
        <v>17</v>
      </c>
    </row>
    <row r="41058" spans="2:2">
      <c r="B41058">
        <f t="shared" si="850"/>
        <v>17</v>
      </c>
    </row>
    <row r="41059" spans="2:2">
      <c r="B41059">
        <f t="shared" si="850"/>
        <v>17</v>
      </c>
    </row>
    <row r="41060" spans="2:2">
      <c r="B41060">
        <f t="shared" si="850"/>
        <v>17</v>
      </c>
    </row>
    <row r="41061" spans="2:2">
      <c r="B41061">
        <f t="shared" si="850"/>
        <v>17</v>
      </c>
    </row>
    <row r="41062" spans="2:2">
      <c r="B41062">
        <f t="shared" si="850"/>
        <v>17</v>
      </c>
    </row>
    <row r="41063" spans="2:2">
      <c r="B41063">
        <f t="shared" si="850"/>
        <v>17</v>
      </c>
    </row>
    <row r="41064" spans="2:2">
      <c r="B41064">
        <f t="shared" si="850"/>
        <v>17</v>
      </c>
    </row>
    <row r="41065" spans="2:2">
      <c r="B41065">
        <f t="shared" si="850"/>
        <v>17</v>
      </c>
    </row>
    <row r="41066" spans="2:2">
      <c r="B41066">
        <f t="shared" si="850"/>
        <v>17</v>
      </c>
    </row>
    <row r="41067" spans="2:2">
      <c r="B41067">
        <f t="shared" si="850"/>
        <v>17</v>
      </c>
    </row>
    <row r="41068" spans="2:2">
      <c r="B41068">
        <f t="shared" si="850"/>
        <v>17</v>
      </c>
    </row>
    <row r="41069" spans="2:2">
      <c r="B41069">
        <f t="shared" si="850"/>
        <v>17</v>
      </c>
    </row>
    <row r="41070" spans="2:2">
      <c r="B41070">
        <f t="shared" si="850"/>
        <v>17</v>
      </c>
    </row>
    <row r="41071" spans="2:2">
      <c r="B41071">
        <f t="shared" si="850"/>
        <v>17</v>
      </c>
    </row>
    <row r="41072" spans="2:2">
      <c r="B41072">
        <f t="shared" si="850"/>
        <v>17</v>
      </c>
    </row>
    <row r="41073" spans="2:2">
      <c r="B41073">
        <f t="shared" si="850"/>
        <v>17</v>
      </c>
    </row>
    <row r="41074" spans="2:2">
      <c r="B41074">
        <f t="shared" si="850"/>
        <v>17</v>
      </c>
    </row>
    <row r="41075" spans="2:2">
      <c r="B41075">
        <f t="shared" si="850"/>
        <v>17</v>
      </c>
    </row>
    <row r="41076" spans="2:2">
      <c r="B41076">
        <f t="shared" si="850"/>
        <v>17</v>
      </c>
    </row>
    <row r="41077" spans="2:2">
      <c r="B41077">
        <f t="shared" si="850"/>
        <v>17</v>
      </c>
    </row>
    <row r="41078" spans="2:2">
      <c r="B41078">
        <f t="shared" si="850"/>
        <v>17</v>
      </c>
    </row>
    <row r="41079" spans="2:2">
      <c r="B41079">
        <f t="shared" si="850"/>
        <v>17</v>
      </c>
    </row>
    <row r="41080" spans="2:2">
      <c r="B41080">
        <f t="shared" si="850"/>
        <v>17</v>
      </c>
    </row>
    <row r="41081" spans="2:2">
      <c r="B41081">
        <f t="shared" si="850"/>
        <v>17</v>
      </c>
    </row>
    <row r="41082" spans="2:2">
      <c r="B41082">
        <f t="shared" si="850"/>
        <v>17</v>
      </c>
    </row>
    <row r="41083" spans="2:2">
      <c r="B41083">
        <f t="shared" si="850"/>
        <v>17</v>
      </c>
    </row>
    <row r="41084" spans="2:2">
      <c r="B41084">
        <f t="shared" si="850"/>
        <v>17</v>
      </c>
    </row>
    <row r="41085" spans="2:2">
      <c r="B41085">
        <f t="shared" si="850"/>
        <v>17</v>
      </c>
    </row>
    <row r="41086" spans="2:2">
      <c r="B41086">
        <f t="shared" si="850"/>
        <v>17</v>
      </c>
    </row>
    <row r="41087" spans="2:2">
      <c r="B41087">
        <f t="shared" si="850"/>
        <v>17</v>
      </c>
    </row>
    <row r="41088" spans="2:2">
      <c r="B41088">
        <f t="shared" si="850"/>
        <v>17</v>
      </c>
    </row>
    <row r="41089" spans="2:2">
      <c r="B41089">
        <f t="shared" si="850"/>
        <v>17</v>
      </c>
    </row>
    <row r="41090" spans="2:2">
      <c r="B41090">
        <f t="shared" si="850"/>
        <v>17</v>
      </c>
    </row>
    <row r="41091" spans="2:2">
      <c r="B41091">
        <f t="shared" si="850"/>
        <v>17</v>
      </c>
    </row>
    <row r="41092" spans="2:2">
      <c r="B41092">
        <f t="shared" si="850"/>
        <v>17</v>
      </c>
    </row>
    <row r="41093" spans="2:2">
      <c r="B41093">
        <f t="shared" ref="B41093:B41156" si="851">+IF(F41092=44085,B41092+1,B41092)</f>
        <v>17</v>
      </c>
    </row>
    <row r="41094" spans="2:2">
      <c r="B41094">
        <f t="shared" si="851"/>
        <v>17</v>
      </c>
    </row>
    <row r="41095" spans="2:2">
      <c r="B41095">
        <f t="shared" si="851"/>
        <v>17</v>
      </c>
    </row>
    <row r="41096" spans="2:2">
      <c r="B41096">
        <f t="shared" si="851"/>
        <v>17</v>
      </c>
    </row>
    <row r="41097" spans="2:2">
      <c r="B41097">
        <f t="shared" si="851"/>
        <v>17</v>
      </c>
    </row>
    <row r="41098" spans="2:2">
      <c r="B41098">
        <f t="shared" si="851"/>
        <v>17</v>
      </c>
    </row>
    <row r="41099" spans="2:2">
      <c r="B41099">
        <f t="shared" si="851"/>
        <v>17</v>
      </c>
    </row>
    <row r="41100" spans="2:2">
      <c r="B41100">
        <f t="shared" si="851"/>
        <v>17</v>
      </c>
    </row>
    <row r="41101" spans="2:2">
      <c r="B41101">
        <f t="shared" si="851"/>
        <v>17</v>
      </c>
    </row>
    <row r="41102" spans="2:2">
      <c r="B41102">
        <f t="shared" si="851"/>
        <v>17</v>
      </c>
    </row>
    <row r="41103" spans="2:2">
      <c r="B41103">
        <f t="shared" si="851"/>
        <v>17</v>
      </c>
    </row>
    <row r="41104" spans="2:2">
      <c r="B41104">
        <f t="shared" si="851"/>
        <v>17</v>
      </c>
    </row>
    <row r="41105" spans="2:2">
      <c r="B41105">
        <f t="shared" si="851"/>
        <v>17</v>
      </c>
    </row>
    <row r="41106" spans="2:2">
      <c r="B41106">
        <f t="shared" si="851"/>
        <v>17</v>
      </c>
    </row>
    <row r="41107" spans="2:2">
      <c r="B41107">
        <f t="shared" si="851"/>
        <v>17</v>
      </c>
    </row>
    <row r="41108" spans="2:2">
      <c r="B41108">
        <f t="shared" si="851"/>
        <v>17</v>
      </c>
    </row>
    <row r="41109" spans="2:2">
      <c r="B41109">
        <f t="shared" si="851"/>
        <v>17</v>
      </c>
    </row>
    <row r="41110" spans="2:2">
      <c r="B41110">
        <f t="shared" si="851"/>
        <v>17</v>
      </c>
    </row>
    <row r="41111" spans="2:2">
      <c r="B41111">
        <f t="shared" si="851"/>
        <v>17</v>
      </c>
    </row>
    <row r="41112" spans="2:2">
      <c r="B41112">
        <f t="shared" si="851"/>
        <v>17</v>
      </c>
    </row>
    <row r="41113" spans="2:2">
      <c r="B41113">
        <f t="shared" si="851"/>
        <v>17</v>
      </c>
    </row>
    <row r="41114" spans="2:2">
      <c r="B41114">
        <f t="shared" si="851"/>
        <v>17</v>
      </c>
    </row>
    <row r="41115" spans="2:2">
      <c r="B41115">
        <f t="shared" si="851"/>
        <v>17</v>
      </c>
    </row>
    <row r="41116" spans="2:2">
      <c r="B41116">
        <f t="shared" si="851"/>
        <v>17</v>
      </c>
    </row>
    <row r="41117" spans="2:2">
      <c r="B41117">
        <f t="shared" si="851"/>
        <v>17</v>
      </c>
    </row>
    <row r="41118" spans="2:2">
      <c r="B41118">
        <f t="shared" si="851"/>
        <v>17</v>
      </c>
    </row>
    <row r="41119" spans="2:2">
      <c r="B41119">
        <f t="shared" si="851"/>
        <v>17</v>
      </c>
    </row>
    <row r="41120" spans="2:2">
      <c r="B41120">
        <f t="shared" si="851"/>
        <v>17</v>
      </c>
    </row>
    <row r="41121" spans="2:2">
      <c r="B41121">
        <f t="shared" si="851"/>
        <v>17</v>
      </c>
    </row>
    <row r="41122" spans="2:2">
      <c r="B41122">
        <f t="shared" si="851"/>
        <v>17</v>
      </c>
    </row>
    <row r="41123" spans="2:2">
      <c r="B41123">
        <f t="shared" si="851"/>
        <v>17</v>
      </c>
    </row>
    <row r="41124" spans="2:2">
      <c r="B41124">
        <f t="shared" si="851"/>
        <v>17</v>
      </c>
    </row>
    <row r="41125" spans="2:2">
      <c r="B41125">
        <f t="shared" si="851"/>
        <v>17</v>
      </c>
    </row>
    <row r="41126" spans="2:2">
      <c r="B41126">
        <f t="shared" si="851"/>
        <v>17</v>
      </c>
    </row>
    <row r="41127" spans="2:2">
      <c r="B41127">
        <f t="shared" si="851"/>
        <v>17</v>
      </c>
    </row>
    <row r="41128" spans="2:2">
      <c r="B41128">
        <f t="shared" si="851"/>
        <v>17</v>
      </c>
    </row>
    <row r="41129" spans="2:2">
      <c r="B41129">
        <f t="shared" si="851"/>
        <v>17</v>
      </c>
    </row>
    <row r="41130" spans="2:2">
      <c r="B41130">
        <f t="shared" si="851"/>
        <v>17</v>
      </c>
    </row>
    <row r="41131" spans="2:2">
      <c r="B41131">
        <f t="shared" si="851"/>
        <v>17</v>
      </c>
    </row>
    <row r="41132" spans="2:2">
      <c r="B41132">
        <f t="shared" si="851"/>
        <v>17</v>
      </c>
    </row>
    <row r="41133" spans="2:2">
      <c r="B41133">
        <f t="shared" si="851"/>
        <v>17</v>
      </c>
    </row>
    <row r="41134" spans="2:2">
      <c r="B41134">
        <f t="shared" si="851"/>
        <v>17</v>
      </c>
    </row>
    <row r="41135" spans="2:2">
      <c r="B41135">
        <f t="shared" si="851"/>
        <v>17</v>
      </c>
    </row>
    <row r="41136" spans="2:2">
      <c r="B41136">
        <f t="shared" si="851"/>
        <v>17</v>
      </c>
    </row>
    <row r="41137" spans="2:2">
      <c r="B41137">
        <f t="shared" si="851"/>
        <v>17</v>
      </c>
    </row>
    <row r="41138" spans="2:2">
      <c r="B41138">
        <f t="shared" si="851"/>
        <v>17</v>
      </c>
    </row>
    <row r="41139" spans="2:2">
      <c r="B41139">
        <f t="shared" si="851"/>
        <v>17</v>
      </c>
    </row>
    <row r="41140" spans="2:2">
      <c r="B41140">
        <f t="shared" si="851"/>
        <v>17</v>
      </c>
    </row>
    <row r="41141" spans="2:2">
      <c r="B41141">
        <f t="shared" si="851"/>
        <v>17</v>
      </c>
    </row>
    <row r="41142" spans="2:2">
      <c r="B41142">
        <f t="shared" si="851"/>
        <v>17</v>
      </c>
    </row>
    <row r="41143" spans="2:2">
      <c r="B41143">
        <f t="shared" si="851"/>
        <v>17</v>
      </c>
    </row>
    <row r="41144" spans="2:2">
      <c r="B41144">
        <f t="shared" si="851"/>
        <v>17</v>
      </c>
    </row>
    <row r="41145" spans="2:2">
      <c r="B41145">
        <f t="shared" si="851"/>
        <v>17</v>
      </c>
    </row>
    <row r="41146" spans="2:2">
      <c r="B41146">
        <f t="shared" si="851"/>
        <v>17</v>
      </c>
    </row>
    <row r="41147" spans="2:2">
      <c r="B41147">
        <f t="shared" si="851"/>
        <v>17</v>
      </c>
    </row>
    <row r="41148" spans="2:2">
      <c r="B41148">
        <f t="shared" si="851"/>
        <v>17</v>
      </c>
    </row>
    <row r="41149" spans="2:2">
      <c r="B41149">
        <f t="shared" si="851"/>
        <v>17</v>
      </c>
    </row>
    <row r="41150" spans="2:2">
      <c r="B41150">
        <f t="shared" si="851"/>
        <v>17</v>
      </c>
    </row>
    <row r="41151" spans="2:2">
      <c r="B41151">
        <f t="shared" si="851"/>
        <v>17</v>
      </c>
    </row>
    <row r="41152" spans="2:2">
      <c r="B41152">
        <f t="shared" si="851"/>
        <v>17</v>
      </c>
    </row>
    <row r="41153" spans="2:2">
      <c r="B41153">
        <f t="shared" si="851"/>
        <v>17</v>
      </c>
    </row>
    <row r="41154" spans="2:2">
      <c r="B41154">
        <f t="shared" si="851"/>
        <v>17</v>
      </c>
    </row>
    <row r="41155" spans="2:2">
      <c r="B41155">
        <f t="shared" si="851"/>
        <v>17</v>
      </c>
    </row>
    <row r="41156" spans="2:2">
      <c r="B41156">
        <f t="shared" si="851"/>
        <v>17</v>
      </c>
    </row>
    <row r="41157" spans="2:2">
      <c r="B41157">
        <f t="shared" ref="B41157:B41220" si="852">+IF(F41156=44085,B41156+1,B41156)</f>
        <v>17</v>
      </c>
    </row>
    <row r="41158" spans="2:2">
      <c r="B41158">
        <f t="shared" si="852"/>
        <v>17</v>
      </c>
    </row>
    <row r="41159" spans="2:2">
      <c r="B41159">
        <f t="shared" si="852"/>
        <v>17</v>
      </c>
    </row>
    <row r="41160" spans="2:2">
      <c r="B41160">
        <f t="shared" si="852"/>
        <v>17</v>
      </c>
    </row>
    <row r="41161" spans="2:2">
      <c r="B41161">
        <f t="shared" si="852"/>
        <v>17</v>
      </c>
    </row>
    <row r="41162" spans="2:2">
      <c r="B41162">
        <f t="shared" si="852"/>
        <v>17</v>
      </c>
    </row>
    <row r="41163" spans="2:2">
      <c r="B41163">
        <f t="shared" si="852"/>
        <v>17</v>
      </c>
    </row>
    <row r="41164" spans="2:2">
      <c r="B41164">
        <f t="shared" si="852"/>
        <v>17</v>
      </c>
    </row>
    <row r="41165" spans="2:2">
      <c r="B41165">
        <f t="shared" si="852"/>
        <v>17</v>
      </c>
    </row>
    <row r="41166" spans="2:2">
      <c r="B41166">
        <f t="shared" si="852"/>
        <v>17</v>
      </c>
    </row>
    <row r="41167" spans="2:2">
      <c r="B41167">
        <f t="shared" si="852"/>
        <v>17</v>
      </c>
    </row>
    <row r="41168" spans="2:2">
      <c r="B41168">
        <f t="shared" si="852"/>
        <v>17</v>
      </c>
    </row>
    <row r="41169" spans="2:2">
      <c r="B41169">
        <f t="shared" si="852"/>
        <v>17</v>
      </c>
    </row>
    <row r="41170" spans="2:2">
      <c r="B41170">
        <f t="shared" si="852"/>
        <v>17</v>
      </c>
    </row>
    <row r="41171" spans="2:2">
      <c r="B41171">
        <f t="shared" si="852"/>
        <v>17</v>
      </c>
    </row>
    <row r="41172" spans="2:2">
      <c r="B41172">
        <f t="shared" si="852"/>
        <v>17</v>
      </c>
    </row>
    <row r="41173" spans="2:2">
      <c r="B41173">
        <f t="shared" si="852"/>
        <v>17</v>
      </c>
    </row>
    <row r="41174" spans="2:2">
      <c r="B41174">
        <f t="shared" si="852"/>
        <v>17</v>
      </c>
    </row>
    <row r="41175" spans="2:2">
      <c r="B41175">
        <f t="shared" si="852"/>
        <v>17</v>
      </c>
    </row>
    <row r="41176" spans="2:2">
      <c r="B41176">
        <f t="shared" si="852"/>
        <v>17</v>
      </c>
    </row>
    <row r="41177" spans="2:2">
      <c r="B41177">
        <f t="shared" si="852"/>
        <v>17</v>
      </c>
    </row>
    <row r="41178" spans="2:2">
      <c r="B41178">
        <f t="shared" si="852"/>
        <v>17</v>
      </c>
    </row>
    <row r="41179" spans="2:2">
      <c r="B41179">
        <f t="shared" si="852"/>
        <v>17</v>
      </c>
    </row>
    <row r="41180" spans="2:2">
      <c r="B41180">
        <f t="shared" si="852"/>
        <v>17</v>
      </c>
    </row>
    <row r="41181" spans="2:2">
      <c r="B41181">
        <f t="shared" si="852"/>
        <v>17</v>
      </c>
    </row>
    <row r="41182" spans="2:2">
      <c r="B41182">
        <f t="shared" si="852"/>
        <v>17</v>
      </c>
    </row>
    <row r="41183" spans="2:2">
      <c r="B41183">
        <f t="shared" si="852"/>
        <v>17</v>
      </c>
    </row>
    <row r="41184" spans="2:2">
      <c r="B41184">
        <f t="shared" si="852"/>
        <v>17</v>
      </c>
    </row>
    <row r="41185" spans="2:2">
      <c r="B41185">
        <f t="shared" si="852"/>
        <v>17</v>
      </c>
    </row>
    <row r="41186" spans="2:2">
      <c r="B41186">
        <f t="shared" si="852"/>
        <v>17</v>
      </c>
    </row>
    <row r="41187" spans="2:2">
      <c r="B41187">
        <f t="shared" si="852"/>
        <v>17</v>
      </c>
    </row>
    <row r="41188" spans="2:2">
      <c r="B41188">
        <f t="shared" si="852"/>
        <v>17</v>
      </c>
    </row>
    <row r="41189" spans="2:2">
      <c r="B41189">
        <f t="shared" si="852"/>
        <v>17</v>
      </c>
    </row>
    <row r="41190" spans="2:2">
      <c r="B41190">
        <f t="shared" si="852"/>
        <v>17</v>
      </c>
    </row>
    <row r="41191" spans="2:2">
      <c r="B41191">
        <f t="shared" si="852"/>
        <v>17</v>
      </c>
    </row>
    <row r="41192" spans="2:2">
      <c r="B41192">
        <f t="shared" si="852"/>
        <v>17</v>
      </c>
    </row>
    <row r="41193" spans="2:2">
      <c r="B41193">
        <f t="shared" si="852"/>
        <v>17</v>
      </c>
    </row>
    <row r="41194" spans="2:2">
      <c r="B41194">
        <f t="shared" si="852"/>
        <v>17</v>
      </c>
    </row>
    <row r="41195" spans="2:2">
      <c r="B41195">
        <f t="shared" si="852"/>
        <v>17</v>
      </c>
    </row>
    <row r="41196" spans="2:2">
      <c r="B41196">
        <f t="shared" si="852"/>
        <v>17</v>
      </c>
    </row>
    <row r="41197" spans="2:2">
      <c r="B41197">
        <f t="shared" si="852"/>
        <v>17</v>
      </c>
    </row>
    <row r="41198" spans="2:2">
      <c r="B41198">
        <f t="shared" si="852"/>
        <v>17</v>
      </c>
    </row>
    <row r="41199" spans="2:2">
      <c r="B41199">
        <f t="shared" si="852"/>
        <v>17</v>
      </c>
    </row>
    <row r="41200" spans="2:2">
      <c r="B41200">
        <f t="shared" si="852"/>
        <v>17</v>
      </c>
    </row>
    <row r="41201" spans="2:2">
      <c r="B41201">
        <f t="shared" si="852"/>
        <v>17</v>
      </c>
    </row>
    <row r="41202" spans="2:2">
      <c r="B41202">
        <f t="shared" si="852"/>
        <v>17</v>
      </c>
    </row>
    <row r="41203" spans="2:2">
      <c r="B41203">
        <f t="shared" si="852"/>
        <v>17</v>
      </c>
    </row>
    <row r="41204" spans="2:2">
      <c r="B41204">
        <f t="shared" si="852"/>
        <v>17</v>
      </c>
    </row>
    <row r="41205" spans="2:2">
      <c r="B41205">
        <f t="shared" si="852"/>
        <v>17</v>
      </c>
    </row>
    <row r="41206" spans="2:2">
      <c r="B41206">
        <f t="shared" si="852"/>
        <v>17</v>
      </c>
    </row>
    <row r="41207" spans="2:2">
      <c r="B41207">
        <f t="shared" si="852"/>
        <v>17</v>
      </c>
    </row>
    <row r="41208" spans="2:2">
      <c r="B41208">
        <f t="shared" si="852"/>
        <v>17</v>
      </c>
    </row>
    <row r="41209" spans="2:2">
      <c r="B41209">
        <f t="shared" si="852"/>
        <v>17</v>
      </c>
    </row>
    <row r="41210" spans="2:2">
      <c r="B41210">
        <f t="shared" si="852"/>
        <v>17</v>
      </c>
    </row>
    <row r="41211" spans="2:2">
      <c r="B41211">
        <f t="shared" si="852"/>
        <v>17</v>
      </c>
    </row>
    <row r="41212" spans="2:2">
      <c r="B41212">
        <f t="shared" si="852"/>
        <v>17</v>
      </c>
    </row>
    <row r="41213" spans="2:2">
      <c r="B41213">
        <f t="shared" si="852"/>
        <v>17</v>
      </c>
    </row>
    <row r="41214" spans="2:2">
      <c r="B41214">
        <f t="shared" si="852"/>
        <v>17</v>
      </c>
    </row>
    <row r="41215" spans="2:2">
      <c r="B41215">
        <f t="shared" si="852"/>
        <v>17</v>
      </c>
    </row>
    <row r="41216" spans="2:2">
      <c r="B41216">
        <f t="shared" si="852"/>
        <v>17</v>
      </c>
    </row>
    <row r="41217" spans="2:2">
      <c r="B41217">
        <f t="shared" si="852"/>
        <v>17</v>
      </c>
    </row>
    <row r="41218" spans="2:2">
      <c r="B41218">
        <f t="shared" si="852"/>
        <v>17</v>
      </c>
    </row>
    <row r="41219" spans="2:2">
      <c r="B41219">
        <f t="shared" si="852"/>
        <v>17</v>
      </c>
    </row>
    <row r="41220" spans="2:2">
      <c r="B41220">
        <f t="shared" si="852"/>
        <v>17</v>
      </c>
    </row>
    <row r="41221" spans="2:2">
      <c r="B41221">
        <f t="shared" ref="B41221:B41284" si="853">+IF(F41220=44085,B41220+1,B41220)</f>
        <v>17</v>
      </c>
    </row>
    <row r="41222" spans="2:2">
      <c r="B41222">
        <f t="shared" si="853"/>
        <v>17</v>
      </c>
    </row>
    <row r="41223" spans="2:2">
      <c r="B41223">
        <f t="shared" si="853"/>
        <v>17</v>
      </c>
    </row>
    <row r="41224" spans="2:2">
      <c r="B41224">
        <f t="shared" si="853"/>
        <v>17</v>
      </c>
    </row>
    <row r="41225" spans="2:2">
      <c r="B41225">
        <f t="shared" si="853"/>
        <v>17</v>
      </c>
    </row>
    <row r="41226" spans="2:2">
      <c r="B41226">
        <f t="shared" si="853"/>
        <v>17</v>
      </c>
    </row>
    <row r="41227" spans="2:2">
      <c r="B41227">
        <f t="shared" si="853"/>
        <v>17</v>
      </c>
    </row>
    <row r="41228" spans="2:2">
      <c r="B41228">
        <f t="shared" si="853"/>
        <v>17</v>
      </c>
    </row>
    <row r="41229" spans="2:2">
      <c r="B41229">
        <f t="shared" si="853"/>
        <v>17</v>
      </c>
    </row>
    <row r="41230" spans="2:2">
      <c r="B41230">
        <f t="shared" si="853"/>
        <v>17</v>
      </c>
    </row>
    <row r="41231" spans="2:2">
      <c r="B41231">
        <f t="shared" si="853"/>
        <v>17</v>
      </c>
    </row>
    <row r="41232" spans="2:2">
      <c r="B41232">
        <f t="shared" si="853"/>
        <v>17</v>
      </c>
    </row>
    <row r="41233" spans="2:2">
      <c r="B41233">
        <f t="shared" si="853"/>
        <v>17</v>
      </c>
    </row>
    <row r="41234" spans="2:2">
      <c r="B41234">
        <f t="shared" si="853"/>
        <v>17</v>
      </c>
    </row>
    <row r="41235" spans="2:2">
      <c r="B41235">
        <f t="shared" si="853"/>
        <v>17</v>
      </c>
    </row>
    <row r="41236" spans="2:2">
      <c r="B41236">
        <f t="shared" si="853"/>
        <v>17</v>
      </c>
    </row>
    <row r="41237" spans="2:2">
      <c r="B41237">
        <f t="shared" si="853"/>
        <v>17</v>
      </c>
    </row>
    <row r="41238" spans="2:2">
      <c r="B41238">
        <f t="shared" si="853"/>
        <v>17</v>
      </c>
    </row>
    <row r="41239" spans="2:2">
      <c r="B41239">
        <f t="shared" si="853"/>
        <v>17</v>
      </c>
    </row>
    <row r="41240" spans="2:2">
      <c r="B41240">
        <f t="shared" si="853"/>
        <v>17</v>
      </c>
    </row>
    <row r="41241" spans="2:2">
      <c r="B41241">
        <f t="shared" si="853"/>
        <v>17</v>
      </c>
    </row>
    <row r="41242" spans="2:2">
      <c r="B41242">
        <f t="shared" si="853"/>
        <v>17</v>
      </c>
    </row>
    <row r="41243" spans="2:2">
      <c r="B41243">
        <f t="shared" si="853"/>
        <v>17</v>
      </c>
    </row>
    <row r="41244" spans="2:2">
      <c r="B41244">
        <f t="shared" si="853"/>
        <v>17</v>
      </c>
    </row>
    <row r="41245" spans="2:2">
      <c r="B41245">
        <f t="shared" si="853"/>
        <v>17</v>
      </c>
    </row>
    <row r="41246" spans="2:2">
      <c r="B41246">
        <f t="shared" si="853"/>
        <v>17</v>
      </c>
    </row>
    <row r="41247" spans="2:2">
      <c r="B41247">
        <f t="shared" si="853"/>
        <v>17</v>
      </c>
    </row>
    <row r="41248" spans="2:2">
      <c r="B41248">
        <f t="shared" si="853"/>
        <v>17</v>
      </c>
    </row>
    <row r="41249" spans="2:2">
      <c r="B41249">
        <f t="shared" si="853"/>
        <v>17</v>
      </c>
    </row>
    <row r="41250" spans="2:2">
      <c r="B41250">
        <f t="shared" si="853"/>
        <v>17</v>
      </c>
    </row>
    <row r="41251" spans="2:2">
      <c r="B41251">
        <f t="shared" si="853"/>
        <v>17</v>
      </c>
    </row>
    <row r="41252" spans="2:2">
      <c r="B41252">
        <f t="shared" si="853"/>
        <v>17</v>
      </c>
    </row>
    <row r="41253" spans="2:2">
      <c r="B41253">
        <f t="shared" si="853"/>
        <v>17</v>
      </c>
    </row>
    <row r="41254" spans="2:2">
      <c r="B41254">
        <f t="shared" si="853"/>
        <v>17</v>
      </c>
    </row>
    <row r="41255" spans="2:2">
      <c r="B41255">
        <f t="shared" si="853"/>
        <v>17</v>
      </c>
    </row>
    <row r="41256" spans="2:2">
      <c r="B41256">
        <f t="shared" si="853"/>
        <v>17</v>
      </c>
    </row>
    <row r="41257" spans="2:2">
      <c r="B41257">
        <f t="shared" si="853"/>
        <v>17</v>
      </c>
    </row>
    <row r="41258" spans="2:2">
      <c r="B41258">
        <f t="shared" si="853"/>
        <v>17</v>
      </c>
    </row>
    <row r="41259" spans="2:2">
      <c r="B41259">
        <f t="shared" si="853"/>
        <v>17</v>
      </c>
    </row>
    <row r="41260" spans="2:2">
      <c r="B41260">
        <f t="shared" si="853"/>
        <v>17</v>
      </c>
    </row>
    <row r="41261" spans="2:2">
      <c r="B41261">
        <f t="shared" si="853"/>
        <v>17</v>
      </c>
    </row>
    <row r="41262" spans="2:2">
      <c r="B41262">
        <f t="shared" si="853"/>
        <v>17</v>
      </c>
    </row>
    <row r="41263" spans="2:2">
      <c r="B41263">
        <f t="shared" si="853"/>
        <v>17</v>
      </c>
    </row>
    <row r="41264" spans="2:2">
      <c r="B41264">
        <f t="shared" si="853"/>
        <v>17</v>
      </c>
    </row>
    <row r="41265" spans="2:2">
      <c r="B41265">
        <f t="shared" si="853"/>
        <v>17</v>
      </c>
    </row>
    <row r="41266" spans="2:2">
      <c r="B41266">
        <f t="shared" si="853"/>
        <v>17</v>
      </c>
    </row>
    <row r="41267" spans="2:2">
      <c r="B41267">
        <f t="shared" si="853"/>
        <v>17</v>
      </c>
    </row>
    <row r="41268" spans="2:2">
      <c r="B41268">
        <f t="shared" si="853"/>
        <v>17</v>
      </c>
    </row>
    <row r="41269" spans="2:2">
      <c r="B41269">
        <f t="shared" si="853"/>
        <v>17</v>
      </c>
    </row>
    <row r="41270" spans="2:2">
      <c r="B41270">
        <f t="shared" si="853"/>
        <v>17</v>
      </c>
    </row>
    <row r="41271" spans="2:2">
      <c r="B41271">
        <f t="shared" si="853"/>
        <v>17</v>
      </c>
    </row>
    <row r="41272" spans="2:2">
      <c r="B41272">
        <f t="shared" si="853"/>
        <v>17</v>
      </c>
    </row>
    <row r="41273" spans="2:2">
      <c r="B41273">
        <f t="shared" si="853"/>
        <v>17</v>
      </c>
    </row>
    <row r="41274" spans="2:2">
      <c r="B41274">
        <f t="shared" si="853"/>
        <v>17</v>
      </c>
    </row>
    <row r="41275" spans="2:2">
      <c r="B41275">
        <f t="shared" si="853"/>
        <v>17</v>
      </c>
    </row>
    <row r="41276" spans="2:2">
      <c r="B41276">
        <f t="shared" si="853"/>
        <v>17</v>
      </c>
    </row>
    <row r="41277" spans="2:2">
      <c r="B41277">
        <f t="shared" si="853"/>
        <v>17</v>
      </c>
    </row>
    <row r="41278" spans="2:2">
      <c r="B41278">
        <f t="shared" si="853"/>
        <v>17</v>
      </c>
    </row>
    <row r="41279" spans="2:2">
      <c r="B41279">
        <f t="shared" si="853"/>
        <v>17</v>
      </c>
    </row>
    <row r="41280" spans="2:2">
      <c r="B41280">
        <f t="shared" si="853"/>
        <v>17</v>
      </c>
    </row>
    <row r="41281" spans="2:2">
      <c r="B41281">
        <f t="shared" si="853"/>
        <v>17</v>
      </c>
    </row>
    <row r="41282" spans="2:2">
      <c r="B41282">
        <f t="shared" si="853"/>
        <v>17</v>
      </c>
    </row>
    <row r="41283" spans="2:2">
      <c r="B41283">
        <f t="shared" si="853"/>
        <v>17</v>
      </c>
    </row>
    <row r="41284" spans="2:2">
      <c r="B41284">
        <f t="shared" si="853"/>
        <v>17</v>
      </c>
    </row>
    <row r="41285" spans="2:2">
      <c r="B41285">
        <f t="shared" ref="B41285:B41348" si="854">+IF(F41284=44085,B41284+1,B41284)</f>
        <v>17</v>
      </c>
    </row>
    <row r="41286" spans="2:2">
      <c r="B41286">
        <f t="shared" si="854"/>
        <v>17</v>
      </c>
    </row>
    <row r="41287" spans="2:2">
      <c r="B41287">
        <f t="shared" si="854"/>
        <v>17</v>
      </c>
    </row>
    <row r="41288" spans="2:2">
      <c r="B41288">
        <f t="shared" si="854"/>
        <v>17</v>
      </c>
    </row>
    <row r="41289" spans="2:2">
      <c r="B41289">
        <f t="shared" si="854"/>
        <v>17</v>
      </c>
    </row>
    <row r="41290" spans="2:2">
      <c r="B41290">
        <f t="shared" si="854"/>
        <v>17</v>
      </c>
    </row>
    <row r="41291" spans="2:2">
      <c r="B41291">
        <f t="shared" si="854"/>
        <v>17</v>
      </c>
    </row>
    <row r="41292" spans="2:2">
      <c r="B41292">
        <f t="shared" si="854"/>
        <v>17</v>
      </c>
    </row>
    <row r="41293" spans="2:2">
      <c r="B41293">
        <f t="shared" si="854"/>
        <v>17</v>
      </c>
    </row>
    <row r="41294" spans="2:2">
      <c r="B41294">
        <f t="shared" si="854"/>
        <v>17</v>
      </c>
    </row>
    <row r="41295" spans="2:2">
      <c r="B41295">
        <f t="shared" si="854"/>
        <v>17</v>
      </c>
    </row>
    <row r="41296" spans="2:2">
      <c r="B41296">
        <f t="shared" si="854"/>
        <v>17</v>
      </c>
    </row>
    <row r="41297" spans="2:2">
      <c r="B41297">
        <f t="shared" si="854"/>
        <v>17</v>
      </c>
    </row>
    <row r="41298" spans="2:2">
      <c r="B41298">
        <f t="shared" si="854"/>
        <v>17</v>
      </c>
    </row>
    <row r="41299" spans="2:2">
      <c r="B41299">
        <f t="shared" si="854"/>
        <v>17</v>
      </c>
    </row>
    <row r="41300" spans="2:2">
      <c r="B41300">
        <f t="shared" si="854"/>
        <v>17</v>
      </c>
    </row>
    <row r="41301" spans="2:2">
      <c r="B41301">
        <f t="shared" si="854"/>
        <v>17</v>
      </c>
    </row>
    <row r="41302" spans="2:2">
      <c r="B41302">
        <f t="shared" si="854"/>
        <v>17</v>
      </c>
    </row>
    <row r="41303" spans="2:2">
      <c r="B41303">
        <f t="shared" si="854"/>
        <v>17</v>
      </c>
    </row>
    <row r="41304" spans="2:2">
      <c r="B41304">
        <f t="shared" si="854"/>
        <v>17</v>
      </c>
    </row>
    <row r="41305" spans="2:2">
      <c r="B41305">
        <f t="shared" si="854"/>
        <v>17</v>
      </c>
    </row>
    <row r="41306" spans="2:2">
      <c r="B41306">
        <f t="shared" si="854"/>
        <v>17</v>
      </c>
    </row>
    <row r="41307" spans="2:2">
      <c r="B41307">
        <f t="shared" si="854"/>
        <v>17</v>
      </c>
    </row>
    <row r="41308" spans="2:2">
      <c r="B41308">
        <f t="shared" si="854"/>
        <v>17</v>
      </c>
    </row>
    <row r="41309" spans="2:2">
      <c r="B41309">
        <f t="shared" si="854"/>
        <v>17</v>
      </c>
    </row>
    <row r="41310" spans="2:2">
      <c r="B41310">
        <f t="shared" si="854"/>
        <v>17</v>
      </c>
    </row>
    <row r="41311" spans="2:2">
      <c r="B41311">
        <f t="shared" si="854"/>
        <v>17</v>
      </c>
    </row>
    <row r="41312" spans="2:2">
      <c r="B41312">
        <f t="shared" si="854"/>
        <v>17</v>
      </c>
    </row>
    <row r="41313" spans="2:2">
      <c r="B41313">
        <f t="shared" si="854"/>
        <v>17</v>
      </c>
    </row>
    <row r="41314" spans="2:2">
      <c r="B41314">
        <f t="shared" si="854"/>
        <v>17</v>
      </c>
    </row>
    <row r="41315" spans="2:2">
      <c r="B41315">
        <f t="shared" si="854"/>
        <v>17</v>
      </c>
    </row>
    <row r="41316" spans="2:2">
      <c r="B41316">
        <f t="shared" si="854"/>
        <v>17</v>
      </c>
    </row>
    <row r="41317" spans="2:2">
      <c r="B41317">
        <f t="shared" si="854"/>
        <v>17</v>
      </c>
    </row>
    <row r="41318" spans="2:2">
      <c r="B41318">
        <f t="shared" si="854"/>
        <v>17</v>
      </c>
    </row>
    <row r="41319" spans="2:2">
      <c r="B41319">
        <f t="shared" si="854"/>
        <v>17</v>
      </c>
    </row>
    <row r="41320" spans="2:2">
      <c r="B41320">
        <f t="shared" si="854"/>
        <v>17</v>
      </c>
    </row>
    <row r="41321" spans="2:2">
      <c r="B41321">
        <f t="shared" si="854"/>
        <v>17</v>
      </c>
    </row>
    <row r="41322" spans="2:2">
      <c r="B41322">
        <f t="shared" si="854"/>
        <v>17</v>
      </c>
    </row>
    <row r="41323" spans="2:2">
      <c r="B41323">
        <f t="shared" si="854"/>
        <v>17</v>
      </c>
    </row>
    <row r="41324" spans="2:2">
      <c r="B41324">
        <f t="shared" si="854"/>
        <v>17</v>
      </c>
    </row>
    <row r="41325" spans="2:2">
      <c r="B41325">
        <f t="shared" si="854"/>
        <v>17</v>
      </c>
    </row>
    <row r="41326" spans="2:2">
      <c r="B41326">
        <f t="shared" si="854"/>
        <v>17</v>
      </c>
    </row>
    <row r="41327" spans="2:2">
      <c r="B41327">
        <f t="shared" si="854"/>
        <v>17</v>
      </c>
    </row>
    <row r="41328" spans="2:2">
      <c r="B41328">
        <f t="shared" si="854"/>
        <v>17</v>
      </c>
    </row>
    <row r="41329" spans="2:2">
      <c r="B41329">
        <f t="shared" si="854"/>
        <v>17</v>
      </c>
    </row>
    <row r="41330" spans="2:2">
      <c r="B41330">
        <f t="shared" si="854"/>
        <v>17</v>
      </c>
    </row>
    <row r="41331" spans="2:2">
      <c r="B41331">
        <f t="shared" si="854"/>
        <v>17</v>
      </c>
    </row>
    <row r="41332" spans="2:2">
      <c r="B41332">
        <f t="shared" si="854"/>
        <v>17</v>
      </c>
    </row>
    <row r="41333" spans="2:2">
      <c r="B41333">
        <f t="shared" si="854"/>
        <v>17</v>
      </c>
    </row>
    <row r="41334" spans="2:2">
      <c r="B41334">
        <f t="shared" si="854"/>
        <v>17</v>
      </c>
    </row>
    <row r="41335" spans="2:2">
      <c r="B41335">
        <f t="shared" si="854"/>
        <v>17</v>
      </c>
    </row>
    <row r="41336" spans="2:2">
      <c r="B41336">
        <f t="shared" si="854"/>
        <v>17</v>
      </c>
    </row>
    <row r="41337" spans="2:2">
      <c r="B41337">
        <f t="shared" si="854"/>
        <v>17</v>
      </c>
    </row>
    <row r="41338" spans="2:2">
      <c r="B41338">
        <f t="shared" si="854"/>
        <v>17</v>
      </c>
    </row>
    <row r="41339" spans="2:2">
      <c r="B41339">
        <f t="shared" si="854"/>
        <v>17</v>
      </c>
    </row>
    <row r="41340" spans="2:2">
      <c r="B41340">
        <f t="shared" si="854"/>
        <v>17</v>
      </c>
    </row>
    <row r="41341" spans="2:2">
      <c r="B41341">
        <f t="shared" si="854"/>
        <v>17</v>
      </c>
    </row>
    <row r="41342" spans="2:2">
      <c r="B41342">
        <f t="shared" si="854"/>
        <v>17</v>
      </c>
    </row>
    <row r="41343" spans="2:2">
      <c r="B41343">
        <f t="shared" si="854"/>
        <v>17</v>
      </c>
    </row>
    <row r="41344" spans="2:2">
      <c r="B41344">
        <f t="shared" si="854"/>
        <v>17</v>
      </c>
    </row>
    <row r="41345" spans="2:2">
      <c r="B41345">
        <f t="shared" si="854"/>
        <v>17</v>
      </c>
    </row>
    <row r="41346" spans="2:2">
      <c r="B41346">
        <f t="shared" si="854"/>
        <v>17</v>
      </c>
    </row>
    <row r="41347" spans="2:2">
      <c r="B41347">
        <f t="shared" si="854"/>
        <v>17</v>
      </c>
    </row>
    <row r="41348" spans="2:2">
      <c r="B41348">
        <f t="shared" si="854"/>
        <v>17</v>
      </c>
    </row>
    <row r="41349" spans="2:2">
      <c r="B41349">
        <f t="shared" ref="B41349:B41412" si="855">+IF(F41348=44085,B41348+1,B41348)</f>
        <v>17</v>
      </c>
    </row>
    <row r="41350" spans="2:2">
      <c r="B41350">
        <f t="shared" si="855"/>
        <v>17</v>
      </c>
    </row>
    <row r="41351" spans="2:2">
      <c r="B41351">
        <f t="shared" si="855"/>
        <v>17</v>
      </c>
    </row>
    <row r="41352" spans="2:2">
      <c r="B41352">
        <f t="shared" si="855"/>
        <v>17</v>
      </c>
    </row>
    <row r="41353" spans="2:2">
      <c r="B41353">
        <f t="shared" si="855"/>
        <v>17</v>
      </c>
    </row>
    <row r="41354" spans="2:2">
      <c r="B41354">
        <f t="shared" si="855"/>
        <v>17</v>
      </c>
    </row>
    <row r="41355" spans="2:2">
      <c r="B41355">
        <f t="shared" si="855"/>
        <v>17</v>
      </c>
    </row>
    <row r="41356" spans="2:2">
      <c r="B41356">
        <f t="shared" si="855"/>
        <v>17</v>
      </c>
    </row>
    <row r="41357" spans="2:2">
      <c r="B41357">
        <f t="shared" si="855"/>
        <v>17</v>
      </c>
    </row>
    <row r="41358" spans="2:2">
      <c r="B41358">
        <f t="shared" si="855"/>
        <v>17</v>
      </c>
    </row>
    <row r="41359" spans="2:2">
      <c r="B41359">
        <f t="shared" si="855"/>
        <v>17</v>
      </c>
    </row>
    <row r="41360" spans="2:2">
      <c r="B41360">
        <f t="shared" si="855"/>
        <v>17</v>
      </c>
    </row>
    <row r="41361" spans="2:2">
      <c r="B41361">
        <f t="shared" si="855"/>
        <v>17</v>
      </c>
    </row>
    <row r="41362" spans="2:2">
      <c r="B41362">
        <f t="shared" si="855"/>
        <v>17</v>
      </c>
    </row>
    <row r="41363" spans="2:2">
      <c r="B41363">
        <f t="shared" si="855"/>
        <v>17</v>
      </c>
    </row>
    <row r="41364" spans="2:2">
      <c r="B41364">
        <f t="shared" si="855"/>
        <v>17</v>
      </c>
    </row>
    <row r="41365" spans="2:2">
      <c r="B41365">
        <f t="shared" si="855"/>
        <v>17</v>
      </c>
    </row>
    <row r="41366" spans="2:2">
      <c r="B41366">
        <f t="shared" si="855"/>
        <v>17</v>
      </c>
    </row>
    <row r="41367" spans="2:2">
      <c r="B41367">
        <f t="shared" si="855"/>
        <v>17</v>
      </c>
    </row>
    <row r="41368" spans="2:2">
      <c r="B41368">
        <f t="shared" si="855"/>
        <v>17</v>
      </c>
    </row>
    <row r="41369" spans="2:2">
      <c r="B41369">
        <f t="shared" si="855"/>
        <v>17</v>
      </c>
    </row>
    <row r="41370" spans="2:2">
      <c r="B41370">
        <f t="shared" si="855"/>
        <v>17</v>
      </c>
    </row>
    <row r="41371" spans="2:2">
      <c r="B41371">
        <f t="shared" si="855"/>
        <v>17</v>
      </c>
    </row>
    <row r="41372" spans="2:2">
      <c r="B41372">
        <f t="shared" si="855"/>
        <v>17</v>
      </c>
    </row>
    <row r="41373" spans="2:2">
      <c r="B41373">
        <f t="shared" si="855"/>
        <v>17</v>
      </c>
    </row>
    <row r="41374" spans="2:2">
      <c r="B41374">
        <f t="shared" si="855"/>
        <v>17</v>
      </c>
    </row>
    <row r="41375" spans="2:2">
      <c r="B41375">
        <f t="shared" si="855"/>
        <v>17</v>
      </c>
    </row>
    <row r="41376" spans="2:2">
      <c r="B41376">
        <f t="shared" si="855"/>
        <v>17</v>
      </c>
    </row>
    <row r="41377" spans="2:2">
      <c r="B41377">
        <f t="shared" si="855"/>
        <v>17</v>
      </c>
    </row>
    <row r="41378" spans="2:2">
      <c r="B41378">
        <f t="shared" si="855"/>
        <v>17</v>
      </c>
    </row>
    <row r="41379" spans="2:2">
      <c r="B41379">
        <f t="shared" si="855"/>
        <v>17</v>
      </c>
    </row>
    <row r="41380" spans="2:2">
      <c r="B41380">
        <f t="shared" si="855"/>
        <v>17</v>
      </c>
    </row>
    <row r="41381" spans="2:2">
      <c r="B41381">
        <f t="shared" si="855"/>
        <v>17</v>
      </c>
    </row>
    <row r="41382" spans="2:2">
      <c r="B41382">
        <f t="shared" si="855"/>
        <v>17</v>
      </c>
    </row>
    <row r="41383" spans="2:2">
      <c r="B41383">
        <f t="shared" si="855"/>
        <v>17</v>
      </c>
    </row>
    <row r="41384" spans="2:2">
      <c r="B41384">
        <f t="shared" si="855"/>
        <v>17</v>
      </c>
    </row>
    <row r="41385" spans="2:2">
      <c r="B41385">
        <f t="shared" si="855"/>
        <v>17</v>
      </c>
    </row>
    <row r="41386" spans="2:2">
      <c r="B41386">
        <f t="shared" si="855"/>
        <v>17</v>
      </c>
    </row>
    <row r="41387" spans="2:2">
      <c r="B41387">
        <f t="shared" si="855"/>
        <v>17</v>
      </c>
    </row>
    <row r="41388" spans="2:2">
      <c r="B41388">
        <f t="shared" si="855"/>
        <v>17</v>
      </c>
    </row>
    <row r="41389" spans="2:2">
      <c r="B41389">
        <f t="shared" si="855"/>
        <v>17</v>
      </c>
    </row>
    <row r="41390" spans="2:2">
      <c r="B41390">
        <f t="shared" si="855"/>
        <v>17</v>
      </c>
    </row>
    <row r="41391" spans="2:2">
      <c r="B41391">
        <f t="shared" si="855"/>
        <v>17</v>
      </c>
    </row>
    <row r="41392" spans="2:2">
      <c r="B41392">
        <f t="shared" si="855"/>
        <v>17</v>
      </c>
    </row>
    <row r="41393" spans="2:2">
      <c r="B41393">
        <f t="shared" si="855"/>
        <v>17</v>
      </c>
    </row>
    <row r="41394" spans="2:2">
      <c r="B41394">
        <f t="shared" si="855"/>
        <v>17</v>
      </c>
    </row>
    <row r="41395" spans="2:2">
      <c r="B41395">
        <f t="shared" si="855"/>
        <v>17</v>
      </c>
    </row>
    <row r="41396" spans="2:2">
      <c r="B41396">
        <f t="shared" si="855"/>
        <v>17</v>
      </c>
    </row>
    <row r="41397" spans="2:2">
      <c r="B41397">
        <f t="shared" si="855"/>
        <v>17</v>
      </c>
    </row>
    <row r="41398" spans="2:2">
      <c r="B41398">
        <f t="shared" si="855"/>
        <v>17</v>
      </c>
    </row>
    <row r="41399" spans="2:2">
      <c r="B41399">
        <f t="shared" si="855"/>
        <v>17</v>
      </c>
    </row>
    <row r="41400" spans="2:2">
      <c r="B41400">
        <f t="shared" si="855"/>
        <v>17</v>
      </c>
    </row>
    <row r="41401" spans="2:2">
      <c r="B41401">
        <f t="shared" si="855"/>
        <v>17</v>
      </c>
    </row>
    <row r="41402" spans="2:2">
      <c r="B41402">
        <f t="shared" si="855"/>
        <v>17</v>
      </c>
    </row>
    <row r="41403" spans="2:2">
      <c r="B41403">
        <f t="shared" si="855"/>
        <v>17</v>
      </c>
    </row>
    <row r="41404" spans="2:2">
      <c r="B41404">
        <f t="shared" si="855"/>
        <v>17</v>
      </c>
    </row>
    <row r="41405" spans="2:2">
      <c r="B41405">
        <f t="shared" si="855"/>
        <v>17</v>
      </c>
    </row>
    <row r="41406" spans="2:2">
      <c r="B41406">
        <f t="shared" si="855"/>
        <v>17</v>
      </c>
    </row>
    <row r="41407" spans="2:2">
      <c r="B41407">
        <f t="shared" si="855"/>
        <v>17</v>
      </c>
    </row>
    <row r="41408" spans="2:2">
      <c r="B41408">
        <f t="shared" si="855"/>
        <v>17</v>
      </c>
    </row>
    <row r="41409" spans="2:2">
      <c r="B41409">
        <f t="shared" si="855"/>
        <v>17</v>
      </c>
    </row>
    <row r="41410" spans="2:2">
      <c r="B41410">
        <f t="shared" si="855"/>
        <v>17</v>
      </c>
    </row>
    <row r="41411" spans="2:2">
      <c r="B41411">
        <f t="shared" si="855"/>
        <v>17</v>
      </c>
    </row>
    <row r="41412" spans="2:2">
      <c r="B41412">
        <f t="shared" si="855"/>
        <v>17</v>
      </c>
    </row>
    <row r="41413" spans="2:2">
      <c r="B41413">
        <f t="shared" ref="B41413:B41476" si="856">+IF(F41412=44085,B41412+1,B41412)</f>
        <v>17</v>
      </c>
    </row>
    <row r="41414" spans="2:2">
      <c r="B41414">
        <f t="shared" si="856"/>
        <v>17</v>
      </c>
    </row>
    <row r="41415" spans="2:2">
      <c r="B41415">
        <f t="shared" si="856"/>
        <v>17</v>
      </c>
    </row>
    <row r="41416" spans="2:2">
      <c r="B41416">
        <f t="shared" si="856"/>
        <v>17</v>
      </c>
    </row>
    <row r="41417" spans="2:2">
      <c r="B41417">
        <f t="shared" si="856"/>
        <v>17</v>
      </c>
    </row>
    <row r="41418" spans="2:2">
      <c r="B41418">
        <f t="shared" si="856"/>
        <v>17</v>
      </c>
    </row>
    <row r="41419" spans="2:2">
      <c r="B41419">
        <f t="shared" si="856"/>
        <v>17</v>
      </c>
    </row>
    <row r="41420" spans="2:2">
      <c r="B41420">
        <f t="shared" si="856"/>
        <v>17</v>
      </c>
    </row>
    <row r="41421" spans="2:2">
      <c r="B41421">
        <f t="shared" si="856"/>
        <v>17</v>
      </c>
    </row>
    <row r="41422" spans="2:2">
      <c r="B41422">
        <f t="shared" si="856"/>
        <v>17</v>
      </c>
    </row>
    <row r="41423" spans="2:2">
      <c r="B41423">
        <f t="shared" si="856"/>
        <v>17</v>
      </c>
    </row>
    <row r="41424" spans="2:2">
      <c r="B41424">
        <f t="shared" si="856"/>
        <v>17</v>
      </c>
    </row>
    <row r="41425" spans="2:2">
      <c r="B41425">
        <f t="shared" si="856"/>
        <v>17</v>
      </c>
    </row>
    <row r="41426" spans="2:2">
      <c r="B41426">
        <f t="shared" si="856"/>
        <v>17</v>
      </c>
    </row>
    <row r="41427" spans="2:2">
      <c r="B41427">
        <f t="shared" si="856"/>
        <v>17</v>
      </c>
    </row>
    <row r="41428" spans="2:2">
      <c r="B41428">
        <f t="shared" si="856"/>
        <v>17</v>
      </c>
    </row>
    <row r="41429" spans="2:2">
      <c r="B41429">
        <f t="shared" si="856"/>
        <v>17</v>
      </c>
    </row>
    <row r="41430" spans="2:2">
      <c r="B41430">
        <f t="shared" si="856"/>
        <v>17</v>
      </c>
    </row>
    <row r="41431" spans="2:2">
      <c r="B41431">
        <f t="shared" si="856"/>
        <v>17</v>
      </c>
    </row>
    <row r="41432" spans="2:2">
      <c r="B41432">
        <f t="shared" si="856"/>
        <v>17</v>
      </c>
    </row>
    <row r="41433" spans="2:2">
      <c r="B41433">
        <f t="shared" si="856"/>
        <v>17</v>
      </c>
    </row>
    <row r="41434" spans="2:2">
      <c r="B41434">
        <f t="shared" si="856"/>
        <v>17</v>
      </c>
    </row>
    <row r="41435" spans="2:2">
      <c r="B41435">
        <f t="shared" si="856"/>
        <v>17</v>
      </c>
    </row>
    <row r="41436" spans="2:2">
      <c r="B41436">
        <f t="shared" si="856"/>
        <v>17</v>
      </c>
    </row>
    <row r="41437" spans="2:2">
      <c r="B41437">
        <f t="shared" si="856"/>
        <v>17</v>
      </c>
    </row>
    <row r="41438" spans="2:2">
      <c r="B41438">
        <f t="shared" si="856"/>
        <v>17</v>
      </c>
    </row>
    <row r="41439" spans="2:2">
      <c r="B41439">
        <f t="shared" si="856"/>
        <v>17</v>
      </c>
    </row>
    <row r="41440" spans="2:2">
      <c r="B41440">
        <f t="shared" si="856"/>
        <v>17</v>
      </c>
    </row>
    <row r="41441" spans="2:2">
      <c r="B41441">
        <f t="shared" si="856"/>
        <v>17</v>
      </c>
    </row>
    <row r="41442" spans="2:2">
      <c r="B41442">
        <f t="shared" si="856"/>
        <v>17</v>
      </c>
    </row>
    <row r="41443" spans="2:2">
      <c r="B41443">
        <f t="shared" si="856"/>
        <v>17</v>
      </c>
    </row>
    <row r="41444" spans="2:2">
      <c r="B41444">
        <f t="shared" si="856"/>
        <v>17</v>
      </c>
    </row>
    <row r="41445" spans="2:2">
      <c r="B41445">
        <f t="shared" si="856"/>
        <v>17</v>
      </c>
    </row>
    <row r="41446" spans="2:2">
      <c r="B41446">
        <f t="shared" si="856"/>
        <v>17</v>
      </c>
    </row>
    <row r="41447" spans="2:2">
      <c r="B41447">
        <f t="shared" si="856"/>
        <v>17</v>
      </c>
    </row>
    <row r="41448" spans="2:2">
      <c r="B41448">
        <f t="shared" si="856"/>
        <v>17</v>
      </c>
    </row>
    <row r="41449" spans="2:2">
      <c r="B41449">
        <f t="shared" si="856"/>
        <v>17</v>
      </c>
    </row>
    <row r="41450" spans="2:2">
      <c r="B41450">
        <f t="shared" si="856"/>
        <v>17</v>
      </c>
    </row>
    <row r="41451" spans="2:2">
      <c r="B41451">
        <f t="shared" si="856"/>
        <v>17</v>
      </c>
    </row>
    <row r="41452" spans="2:2">
      <c r="B41452">
        <f t="shared" si="856"/>
        <v>17</v>
      </c>
    </row>
    <row r="41453" spans="2:2">
      <c r="B41453">
        <f t="shared" si="856"/>
        <v>17</v>
      </c>
    </row>
    <row r="41454" spans="2:2">
      <c r="B41454">
        <f t="shared" si="856"/>
        <v>17</v>
      </c>
    </row>
    <row r="41455" spans="2:2">
      <c r="B41455">
        <f t="shared" si="856"/>
        <v>17</v>
      </c>
    </row>
    <row r="41456" spans="2:2">
      <c r="B41456">
        <f t="shared" si="856"/>
        <v>17</v>
      </c>
    </row>
    <row r="41457" spans="2:2">
      <c r="B41457">
        <f t="shared" si="856"/>
        <v>17</v>
      </c>
    </row>
    <row r="41458" spans="2:2">
      <c r="B41458">
        <f t="shared" si="856"/>
        <v>17</v>
      </c>
    </row>
    <row r="41459" spans="2:2">
      <c r="B41459">
        <f t="shared" si="856"/>
        <v>17</v>
      </c>
    </row>
    <row r="41460" spans="2:2">
      <c r="B41460">
        <f t="shared" si="856"/>
        <v>17</v>
      </c>
    </row>
    <row r="41461" spans="2:2">
      <c r="B41461">
        <f t="shared" si="856"/>
        <v>17</v>
      </c>
    </row>
    <row r="41462" spans="2:2">
      <c r="B41462">
        <f t="shared" si="856"/>
        <v>17</v>
      </c>
    </row>
    <row r="41463" spans="2:2">
      <c r="B41463">
        <f t="shared" si="856"/>
        <v>17</v>
      </c>
    </row>
    <row r="41464" spans="2:2">
      <c r="B41464">
        <f t="shared" si="856"/>
        <v>17</v>
      </c>
    </row>
    <row r="41465" spans="2:2">
      <c r="B41465">
        <f t="shared" si="856"/>
        <v>17</v>
      </c>
    </row>
    <row r="41466" spans="2:2">
      <c r="B41466">
        <f t="shared" si="856"/>
        <v>17</v>
      </c>
    </row>
    <row r="41467" spans="2:2">
      <c r="B41467">
        <f t="shared" si="856"/>
        <v>17</v>
      </c>
    </row>
    <row r="41468" spans="2:2">
      <c r="B41468">
        <f t="shared" si="856"/>
        <v>17</v>
      </c>
    </row>
    <row r="41469" spans="2:2">
      <c r="B41469">
        <f t="shared" si="856"/>
        <v>17</v>
      </c>
    </row>
    <row r="41470" spans="2:2">
      <c r="B41470">
        <f t="shared" si="856"/>
        <v>17</v>
      </c>
    </row>
    <row r="41471" spans="2:2">
      <c r="B41471">
        <f t="shared" si="856"/>
        <v>17</v>
      </c>
    </row>
    <row r="41472" spans="2:2">
      <c r="B41472">
        <f t="shared" si="856"/>
        <v>17</v>
      </c>
    </row>
    <row r="41473" spans="2:2">
      <c r="B41473">
        <f t="shared" si="856"/>
        <v>17</v>
      </c>
    </row>
    <row r="41474" spans="2:2">
      <c r="B41474">
        <f t="shared" si="856"/>
        <v>17</v>
      </c>
    </row>
    <row r="41475" spans="2:2">
      <c r="B41475">
        <f t="shared" si="856"/>
        <v>17</v>
      </c>
    </row>
    <row r="41476" spans="2:2">
      <c r="B41476">
        <f t="shared" si="856"/>
        <v>17</v>
      </c>
    </row>
    <row r="41477" spans="2:2">
      <c r="B41477">
        <f t="shared" ref="B41477:B41540" si="857">+IF(F41476=44085,B41476+1,B41476)</f>
        <v>17</v>
      </c>
    </row>
    <row r="41478" spans="2:2">
      <c r="B41478">
        <f t="shared" si="857"/>
        <v>17</v>
      </c>
    </row>
    <row r="41479" spans="2:2">
      <c r="B41479">
        <f t="shared" si="857"/>
        <v>17</v>
      </c>
    </row>
    <row r="41480" spans="2:2">
      <c r="B41480">
        <f t="shared" si="857"/>
        <v>17</v>
      </c>
    </row>
    <row r="41481" spans="2:2">
      <c r="B41481">
        <f t="shared" si="857"/>
        <v>17</v>
      </c>
    </row>
    <row r="41482" spans="2:2">
      <c r="B41482">
        <f t="shared" si="857"/>
        <v>17</v>
      </c>
    </row>
    <row r="41483" spans="2:2">
      <c r="B41483">
        <f t="shared" si="857"/>
        <v>17</v>
      </c>
    </row>
    <row r="41484" spans="2:2">
      <c r="B41484">
        <f t="shared" si="857"/>
        <v>17</v>
      </c>
    </row>
    <row r="41485" spans="2:2">
      <c r="B41485">
        <f t="shared" si="857"/>
        <v>17</v>
      </c>
    </row>
    <row r="41486" spans="2:2">
      <c r="B41486">
        <f t="shared" si="857"/>
        <v>17</v>
      </c>
    </row>
    <row r="41487" spans="2:2">
      <c r="B41487">
        <f t="shared" si="857"/>
        <v>17</v>
      </c>
    </row>
    <row r="41488" spans="2:2">
      <c r="B41488">
        <f t="shared" si="857"/>
        <v>17</v>
      </c>
    </row>
    <row r="41489" spans="2:2">
      <c r="B41489">
        <f t="shared" si="857"/>
        <v>17</v>
      </c>
    </row>
    <row r="41490" spans="2:2">
      <c r="B41490">
        <f t="shared" si="857"/>
        <v>17</v>
      </c>
    </row>
    <row r="41491" spans="2:2">
      <c r="B41491">
        <f t="shared" si="857"/>
        <v>17</v>
      </c>
    </row>
    <row r="41492" spans="2:2">
      <c r="B41492">
        <f t="shared" si="857"/>
        <v>17</v>
      </c>
    </row>
    <row r="41493" spans="2:2">
      <c r="B41493">
        <f t="shared" si="857"/>
        <v>17</v>
      </c>
    </row>
    <row r="41494" spans="2:2">
      <c r="B41494">
        <f t="shared" si="857"/>
        <v>17</v>
      </c>
    </row>
    <row r="41495" spans="2:2">
      <c r="B41495">
        <f t="shared" si="857"/>
        <v>17</v>
      </c>
    </row>
    <row r="41496" spans="2:2">
      <c r="B41496">
        <f t="shared" si="857"/>
        <v>17</v>
      </c>
    </row>
    <row r="41497" spans="2:2">
      <c r="B41497">
        <f t="shared" si="857"/>
        <v>17</v>
      </c>
    </row>
    <row r="41498" spans="2:2">
      <c r="B41498">
        <f t="shared" si="857"/>
        <v>17</v>
      </c>
    </row>
    <row r="41499" spans="2:2">
      <c r="B41499">
        <f t="shared" si="857"/>
        <v>17</v>
      </c>
    </row>
    <row r="41500" spans="2:2">
      <c r="B41500">
        <f t="shared" si="857"/>
        <v>17</v>
      </c>
    </row>
    <row r="41501" spans="2:2">
      <c r="B41501">
        <f t="shared" si="857"/>
        <v>17</v>
      </c>
    </row>
    <row r="41502" spans="2:2">
      <c r="B41502">
        <f t="shared" si="857"/>
        <v>17</v>
      </c>
    </row>
    <row r="41503" spans="2:2">
      <c r="B41503">
        <f t="shared" si="857"/>
        <v>17</v>
      </c>
    </row>
    <row r="41504" spans="2:2">
      <c r="B41504">
        <f t="shared" si="857"/>
        <v>17</v>
      </c>
    </row>
    <row r="41505" spans="2:2">
      <c r="B41505">
        <f t="shared" si="857"/>
        <v>17</v>
      </c>
    </row>
    <row r="41506" spans="2:2">
      <c r="B41506">
        <f t="shared" si="857"/>
        <v>17</v>
      </c>
    </row>
    <row r="41507" spans="2:2">
      <c r="B41507">
        <f t="shared" si="857"/>
        <v>17</v>
      </c>
    </row>
    <row r="41508" spans="2:2">
      <c r="B41508">
        <f t="shared" si="857"/>
        <v>17</v>
      </c>
    </row>
    <row r="41509" spans="2:2">
      <c r="B41509">
        <f t="shared" si="857"/>
        <v>17</v>
      </c>
    </row>
    <row r="41510" spans="2:2">
      <c r="B41510">
        <f t="shared" si="857"/>
        <v>17</v>
      </c>
    </row>
    <row r="41511" spans="2:2">
      <c r="B41511">
        <f t="shared" si="857"/>
        <v>17</v>
      </c>
    </row>
    <row r="41512" spans="2:2">
      <c r="B41512">
        <f t="shared" si="857"/>
        <v>17</v>
      </c>
    </row>
    <row r="41513" spans="2:2">
      <c r="B41513">
        <f t="shared" si="857"/>
        <v>17</v>
      </c>
    </row>
    <row r="41514" spans="2:2">
      <c r="B41514">
        <f t="shared" si="857"/>
        <v>17</v>
      </c>
    </row>
    <row r="41515" spans="2:2">
      <c r="B41515">
        <f t="shared" si="857"/>
        <v>17</v>
      </c>
    </row>
    <row r="41516" spans="2:2">
      <c r="B41516">
        <f t="shared" si="857"/>
        <v>17</v>
      </c>
    </row>
    <row r="41517" spans="2:2">
      <c r="B41517">
        <f t="shared" si="857"/>
        <v>17</v>
      </c>
    </row>
    <row r="41518" spans="2:2">
      <c r="B41518">
        <f t="shared" si="857"/>
        <v>17</v>
      </c>
    </row>
    <row r="41519" spans="2:2">
      <c r="B41519">
        <f t="shared" si="857"/>
        <v>17</v>
      </c>
    </row>
    <row r="41520" spans="2:2">
      <c r="B41520">
        <f t="shared" si="857"/>
        <v>17</v>
      </c>
    </row>
    <row r="41521" spans="2:2">
      <c r="B41521">
        <f t="shared" si="857"/>
        <v>17</v>
      </c>
    </row>
    <row r="41522" spans="2:2">
      <c r="B41522">
        <f t="shared" si="857"/>
        <v>17</v>
      </c>
    </row>
    <row r="41523" spans="2:2">
      <c r="B41523">
        <f t="shared" si="857"/>
        <v>17</v>
      </c>
    </row>
    <row r="41524" spans="2:2">
      <c r="B41524">
        <f t="shared" si="857"/>
        <v>17</v>
      </c>
    </row>
    <row r="41525" spans="2:2">
      <c r="B41525">
        <f t="shared" si="857"/>
        <v>17</v>
      </c>
    </row>
    <row r="41526" spans="2:2">
      <c r="B41526">
        <f t="shared" si="857"/>
        <v>17</v>
      </c>
    </row>
    <row r="41527" spans="2:2">
      <c r="B41527">
        <f t="shared" si="857"/>
        <v>17</v>
      </c>
    </row>
    <row r="41528" spans="2:2">
      <c r="B41528">
        <f t="shared" si="857"/>
        <v>17</v>
      </c>
    </row>
    <row r="41529" spans="2:2">
      <c r="B41529">
        <f t="shared" si="857"/>
        <v>17</v>
      </c>
    </row>
    <row r="41530" spans="2:2">
      <c r="B41530">
        <f t="shared" si="857"/>
        <v>17</v>
      </c>
    </row>
    <row r="41531" spans="2:2">
      <c r="B41531">
        <f t="shared" si="857"/>
        <v>17</v>
      </c>
    </row>
    <row r="41532" spans="2:2">
      <c r="B41532">
        <f t="shared" si="857"/>
        <v>17</v>
      </c>
    </row>
    <row r="41533" spans="2:2">
      <c r="B41533">
        <f t="shared" si="857"/>
        <v>17</v>
      </c>
    </row>
    <row r="41534" spans="2:2">
      <c r="B41534">
        <f t="shared" si="857"/>
        <v>17</v>
      </c>
    </row>
    <row r="41535" spans="2:2">
      <c r="B41535">
        <f t="shared" si="857"/>
        <v>17</v>
      </c>
    </row>
    <row r="41536" spans="2:2">
      <c r="B41536">
        <f t="shared" si="857"/>
        <v>17</v>
      </c>
    </row>
    <row r="41537" spans="2:2">
      <c r="B41537">
        <f t="shared" si="857"/>
        <v>17</v>
      </c>
    </row>
    <row r="41538" spans="2:2">
      <c r="B41538">
        <f t="shared" si="857"/>
        <v>17</v>
      </c>
    </row>
    <row r="41539" spans="2:2">
      <c r="B41539">
        <f t="shared" si="857"/>
        <v>17</v>
      </c>
    </row>
    <row r="41540" spans="2:2">
      <c r="B41540">
        <f t="shared" si="857"/>
        <v>17</v>
      </c>
    </row>
    <row r="41541" spans="2:2">
      <c r="B41541">
        <f t="shared" ref="B41541:B41604" si="858">+IF(F41540=44085,B41540+1,B41540)</f>
        <v>17</v>
      </c>
    </row>
    <row r="41542" spans="2:2">
      <c r="B41542">
        <f t="shared" si="858"/>
        <v>17</v>
      </c>
    </row>
    <row r="41543" spans="2:2">
      <c r="B41543">
        <f t="shared" si="858"/>
        <v>17</v>
      </c>
    </row>
    <row r="41544" spans="2:2">
      <c r="B41544">
        <f t="shared" si="858"/>
        <v>17</v>
      </c>
    </row>
    <row r="41545" spans="2:2">
      <c r="B41545">
        <f t="shared" si="858"/>
        <v>17</v>
      </c>
    </row>
    <row r="41546" spans="2:2">
      <c r="B41546">
        <f t="shared" si="858"/>
        <v>17</v>
      </c>
    </row>
    <row r="41547" spans="2:2">
      <c r="B41547">
        <f t="shared" si="858"/>
        <v>17</v>
      </c>
    </row>
    <row r="41548" spans="2:2">
      <c r="B41548">
        <f t="shared" si="858"/>
        <v>17</v>
      </c>
    </row>
    <row r="41549" spans="2:2">
      <c r="B41549">
        <f t="shared" si="858"/>
        <v>17</v>
      </c>
    </row>
    <row r="41550" spans="2:2">
      <c r="B41550">
        <f t="shared" si="858"/>
        <v>17</v>
      </c>
    </row>
    <row r="41551" spans="2:2">
      <c r="B41551">
        <f t="shared" si="858"/>
        <v>17</v>
      </c>
    </row>
    <row r="41552" spans="2:2">
      <c r="B41552">
        <f t="shared" si="858"/>
        <v>17</v>
      </c>
    </row>
    <row r="41553" spans="2:2">
      <c r="B41553">
        <f t="shared" si="858"/>
        <v>17</v>
      </c>
    </row>
    <row r="41554" spans="2:2">
      <c r="B41554">
        <f t="shared" si="858"/>
        <v>17</v>
      </c>
    </row>
    <row r="41555" spans="2:2">
      <c r="B41555">
        <f t="shared" si="858"/>
        <v>17</v>
      </c>
    </row>
    <row r="41556" spans="2:2">
      <c r="B41556">
        <f t="shared" si="858"/>
        <v>17</v>
      </c>
    </row>
    <row r="41557" spans="2:2">
      <c r="B41557">
        <f t="shared" si="858"/>
        <v>17</v>
      </c>
    </row>
    <row r="41558" spans="2:2">
      <c r="B41558">
        <f t="shared" si="858"/>
        <v>17</v>
      </c>
    </row>
    <row r="41559" spans="2:2">
      <c r="B41559">
        <f t="shared" si="858"/>
        <v>17</v>
      </c>
    </row>
    <row r="41560" spans="2:2">
      <c r="B41560">
        <f t="shared" si="858"/>
        <v>17</v>
      </c>
    </row>
    <row r="41561" spans="2:2">
      <c r="B41561">
        <f t="shared" si="858"/>
        <v>17</v>
      </c>
    </row>
    <row r="41562" spans="2:2">
      <c r="B41562">
        <f t="shared" si="858"/>
        <v>17</v>
      </c>
    </row>
    <row r="41563" spans="2:2">
      <c r="B41563">
        <f t="shared" si="858"/>
        <v>17</v>
      </c>
    </row>
    <row r="41564" spans="2:2">
      <c r="B41564">
        <f t="shared" si="858"/>
        <v>17</v>
      </c>
    </row>
    <row r="41565" spans="2:2">
      <c r="B41565">
        <f t="shared" si="858"/>
        <v>17</v>
      </c>
    </row>
    <row r="41566" spans="2:2">
      <c r="B41566">
        <f t="shared" si="858"/>
        <v>17</v>
      </c>
    </row>
    <row r="41567" spans="2:2">
      <c r="B41567">
        <f t="shared" si="858"/>
        <v>17</v>
      </c>
    </row>
    <row r="41568" spans="2:2">
      <c r="B41568">
        <f t="shared" si="858"/>
        <v>17</v>
      </c>
    </row>
    <row r="41569" spans="2:2">
      <c r="B41569">
        <f t="shared" si="858"/>
        <v>17</v>
      </c>
    </row>
    <row r="41570" spans="2:2">
      <c r="B41570">
        <f t="shared" si="858"/>
        <v>17</v>
      </c>
    </row>
    <row r="41571" spans="2:2">
      <c r="B41571">
        <f t="shared" si="858"/>
        <v>17</v>
      </c>
    </row>
    <row r="41572" spans="2:2">
      <c r="B41572">
        <f t="shared" si="858"/>
        <v>17</v>
      </c>
    </row>
    <row r="41573" spans="2:2">
      <c r="B41573">
        <f t="shared" si="858"/>
        <v>17</v>
      </c>
    </row>
    <row r="41574" spans="2:2">
      <c r="B41574">
        <f t="shared" si="858"/>
        <v>17</v>
      </c>
    </row>
    <row r="41575" spans="2:2">
      <c r="B41575">
        <f t="shared" si="858"/>
        <v>17</v>
      </c>
    </row>
    <row r="41576" spans="2:2">
      <c r="B41576">
        <f t="shared" si="858"/>
        <v>17</v>
      </c>
    </row>
    <row r="41577" spans="2:2">
      <c r="B41577">
        <f t="shared" si="858"/>
        <v>17</v>
      </c>
    </row>
    <row r="41578" spans="2:2">
      <c r="B41578">
        <f t="shared" si="858"/>
        <v>17</v>
      </c>
    </row>
    <row r="41579" spans="2:2">
      <c r="B41579">
        <f t="shared" si="858"/>
        <v>17</v>
      </c>
    </row>
    <row r="41580" spans="2:2">
      <c r="B41580">
        <f t="shared" si="858"/>
        <v>17</v>
      </c>
    </row>
    <row r="41581" spans="2:2">
      <c r="B41581">
        <f t="shared" si="858"/>
        <v>17</v>
      </c>
    </row>
    <row r="41582" spans="2:2">
      <c r="B41582">
        <f t="shared" si="858"/>
        <v>17</v>
      </c>
    </row>
    <row r="41583" spans="2:2">
      <c r="B41583">
        <f t="shared" si="858"/>
        <v>17</v>
      </c>
    </row>
    <row r="41584" spans="2:2">
      <c r="B41584">
        <f t="shared" si="858"/>
        <v>17</v>
      </c>
    </row>
    <row r="41585" spans="2:2">
      <c r="B41585">
        <f t="shared" si="858"/>
        <v>17</v>
      </c>
    </row>
    <row r="41586" spans="2:2">
      <c r="B41586">
        <f t="shared" si="858"/>
        <v>17</v>
      </c>
    </row>
    <row r="41587" spans="2:2">
      <c r="B41587">
        <f t="shared" si="858"/>
        <v>17</v>
      </c>
    </row>
    <row r="41588" spans="2:2">
      <c r="B41588">
        <f t="shared" si="858"/>
        <v>17</v>
      </c>
    </row>
    <row r="41589" spans="2:2">
      <c r="B41589">
        <f t="shared" si="858"/>
        <v>17</v>
      </c>
    </row>
    <row r="41590" spans="2:2">
      <c r="B41590">
        <f t="shared" si="858"/>
        <v>17</v>
      </c>
    </row>
    <row r="41591" spans="2:2">
      <c r="B41591">
        <f t="shared" si="858"/>
        <v>17</v>
      </c>
    </row>
    <row r="41592" spans="2:2">
      <c r="B41592">
        <f t="shared" si="858"/>
        <v>17</v>
      </c>
    </row>
    <row r="41593" spans="2:2">
      <c r="B41593">
        <f t="shared" si="858"/>
        <v>17</v>
      </c>
    </row>
    <row r="41594" spans="2:2">
      <c r="B41594">
        <f t="shared" si="858"/>
        <v>17</v>
      </c>
    </row>
    <row r="41595" spans="2:2">
      <c r="B41595">
        <f t="shared" si="858"/>
        <v>17</v>
      </c>
    </row>
    <row r="41596" spans="2:2">
      <c r="B41596">
        <f t="shared" si="858"/>
        <v>17</v>
      </c>
    </row>
    <row r="41597" spans="2:2">
      <c r="B41597">
        <f t="shared" si="858"/>
        <v>17</v>
      </c>
    </row>
    <row r="41598" spans="2:2">
      <c r="B41598">
        <f t="shared" si="858"/>
        <v>17</v>
      </c>
    </row>
    <row r="41599" spans="2:2">
      <c r="B41599">
        <f t="shared" si="858"/>
        <v>17</v>
      </c>
    </row>
    <row r="41600" spans="2:2">
      <c r="B41600">
        <f t="shared" si="858"/>
        <v>17</v>
      </c>
    </row>
    <row r="41601" spans="2:2">
      <c r="B41601">
        <f t="shared" si="858"/>
        <v>17</v>
      </c>
    </row>
    <row r="41602" spans="2:2">
      <c r="B41602">
        <f t="shared" si="858"/>
        <v>17</v>
      </c>
    </row>
    <row r="41603" spans="2:2">
      <c r="B41603">
        <f t="shared" si="858"/>
        <v>17</v>
      </c>
    </row>
    <row r="41604" spans="2:2">
      <c r="B41604">
        <f t="shared" si="858"/>
        <v>17</v>
      </c>
    </row>
    <row r="41605" spans="2:2">
      <c r="B41605">
        <f t="shared" ref="B41605:B41668" si="859">+IF(F41604=44085,B41604+1,B41604)</f>
        <v>17</v>
      </c>
    </row>
    <row r="41606" spans="2:2">
      <c r="B41606">
        <f t="shared" si="859"/>
        <v>17</v>
      </c>
    </row>
    <row r="41607" spans="2:2">
      <c r="B41607">
        <f t="shared" si="859"/>
        <v>17</v>
      </c>
    </row>
    <row r="41608" spans="2:2">
      <c r="B41608">
        <f t="shared" si="859"/>
        <v>17</v>
      </c>
    </row>
    <row r="41609" spans="2:2">
      <c r="B41609">
        <f t="shared" si="859"/>
        <v>17</v>
      </c>
    </row>
    <row r="41610" spans="2:2">
      <c r="B41610">
        <f t="shared" si="859"/>
        <v>17</v>
      </c>
    </row>
    <row r="41611" spans="2:2">
      <c r="B41611">
        <f t="shared" si="859"/>
        <v>17</v>
      </c>
    </row>
    <row r="41612" spans="2:2">
      <c r="B41612">
        <f t="shared" si="859"/>
        <v>17</v>
      </c>
    </row>
    <row r="41613" spans="2:2">
      <c r="B41613">
        <f t="shared" si="859"/>
        <v>17</v>
      </c>
    </row>
    <row r="41614" spans="2:2">
      <c r="B41614">
        <f t="shared" si="859"/>
        <v>17</v>
      </c>
    </row>
    <row r="41615" spans="2:2">
      <c r="B41615">
        <f t="shared" si="859"/>
        <v>17</v>
      </c>
    </row>
    <row r="41616" spans="2:2">
      <c r="B41616">
        <f t="shared" si="859"/>
        <v>17</v>
      </c>
    </row>
    <row r="41617" spans="2:2">
      <c r="B41617">
        <f t="shared" si="859"/>
        <v>17</v>
      </c>
    </row>
    <row r="41618" spans="2:2">
      <c r="B41618">
        <f t="shared" si="859"/>
        <v>17</v>
      </c>
    </row>
    <row r="41619" spans="2:2">
      <c r="B41619">
        <f t="shared" si="859"/>
        <v>17</v>
      </c>
    </row>
    <row r="41620" spans="2:2">
      <c r="B41620">
        <f t="shared" si="859"/>
        <v>17</v>
      </c>
    </row>
    <row r="41621" spans="2:2">
      <c r="B41621">
        <f t="shared" si="859"/>
        <v>17</v>
      </c>
    </row>
    <row r="41622" spans="2:2">
      <c r="B41622">
        <f t="shared" si="859"/>
        <v>17</v>
      </c>
    </row>
    <row r="41623" spans="2:2">
      <c r="B41623">
        <f t="shared" si="859"/>
        <v>17</v>
      </c>
    </row>
    <row r="41624" spans="2:2">
      <c r="B41624">
        <f t="shared" si="859"/>
        <v>17</v>
      </c>
    </row>
    <row r="41625" spans="2:2">
      <c r="B41625">
        <f t="shared" si="859"/>
        <v>17</v>
      </c>
    </row>
    <row r="41626" spans="2:2">
      <c r="B41626">
        <f t="shared" si="859"/>
        <v>17</v>
      </c>
    </row>
    <row r="41627" spans="2:2">
      <c r="B41627">
        <f t="shared" si="859"/>
        <v>17</v>
      </c>
    </row>
    <row r="41628" spans="2:2">
      <c r="B41628">
        <f t="shared" si="859"/>
        <v>17</v>
      </c>
    </row>
    <row r="41629" spans="2:2">
      <c r="B41629">
        <f t="shared" si="859"/>
        <v>17</v>
      </c>
    </row>
    <row r="41630" spans="2:2">
      <c r="B41630">
        <f t="shared" si="859"/>
        <v>17</v>
      </c>
    </row>
    <row r="41631" spans="2:2">
      <c r="B41631">
        <f t="shared" si="859"/>
        <v>17</v>
      </c>
    </row>
    <row r="41632" spans="2:2">
      <c r="B41632">
        <f t="shared" si="859"/>
        <v>17</v>
      </c>
    </row>
    <row r="41633" spans="2:2">
      <c r="B41633">
        <f t="shared" si="859"/>
        <v>17</v>
      </c>
    </row>
    <row r="41634" spans="2:2">
      <c r="B41634">
        <f t="shared" si="859"/>
        <v>17</v>
      </c>
    </row>
    <row r="41635" spans="2:2">
      <c r="B41635">
        <f t="shared" si="859"/>
        <v>17</v>
      </c>
    </row>
    <row r="41636" spans="2:2">
      <c r="B41636">
        <f t="shared" si="859"/>
        <v>17</v>
      </c>
    </row>
    <row r="41637" spans="2:2">
      <c r="B41637">
        <f t="shared" si="859"/>
        <v>17</v>
      </c>
    </row>
    <row r="41638" spans="2:2">
      <c r="B41638">
        <f t="shared" si="859"/>
        <v>17</v>
      </c>
    </row>
    <row r="41639" spans="2:2">
      <c r="B41639">
        <f t="shared" si="859"/>
        <v>17</v>
      </c>
    </row>
    <row r="41640" spans="2:2">
      <c r="B41640">
        <f t="shared" si="859"/>
        <v>17</v>
      </c>
    </row>
    <row r="41641" spans="2:2">
      <c r="B41641">
        <f t="shared" si="859"/>
        <v>17</v>
      </c>
    </row>
    <row r="41642" spans="2:2">
      <c r="B41642">
        <f t="shared" si="859"/>
        <v>17</v>
      </c>
    </row>
    <row r="41643" spans="2:2">
      <c r="B41643">
        <f t="shared" si="859"/>
        <v>17</v>
      </c>
    </row>
    <row r="41644" spans="2:2">
      <c r="B41644">
        <f t="shared" si="859"/>
        <v>17</v>
      </c>
    </row>
    <row r="41645" spans="2:2">
      <c r="B41645">
        <f t="shared" si="859"/>
        <v>17</v>
      </c>
    </row>
    <row r="41646" spans="2:2">
      <c r="B41646">
        <f t="shared" si="859"/>
        <v>17</v>
      </c>
    </row>
    <row r="41647" spans="2:2">
      <c r="B41647">
        <f t="shared" si="859"/>
        <v>17</v>
      </c>
    </row>
    <row r="41648" spans="2:2">
      <c r="B41648">
        <f t="shared" si="859"/>
        <v>17</v>
      </c>
    </row>
    <row r="41649" spans="2:2">
      <c r="B41649">
        <f t="shared" si="859"/>
        <v>17</v>
      </c>
    </row>
    <row r="41650" spans="2:2">
      <c r="B41650">
        <f t="shared" si="859"/>
        <v>17</v>
      </c>
    </row>
    <row r="41651" spans="2:2">
      <c r="B41651">
        <f t="shared" si="859"/>
        <v>17</v>
      </c>
    </row>
    <row r="41652" spans="2:2">
      <c r="B41652">
        <f t="shared" si="859"/>
        <v>17</v>
      </c>
    </row>
    <row r="41653" spans="2:2">
      <c r="B41653">
        <f t="shared" si="859"/>
        <v>17</v>
      </c>
    </row>
    <row r="41654" spans="2:2">
      <c r="B41654">
        <f t="shared" si="859"/>
        <v>17</v>
      </c>
    </row>
    <row r="41655" spans="2:2">
      <c r="B41655">
        <f t="shared" si="859"/>
        <v>17</v>
      </c>
    </row>
    <row r="41656" spans="2:2">
      <c r="B41656">
        <f t="shared" si="859"/>
        <v>17</v>
      </c>
    </row>
    <row r="41657" spans="2:2">
      <c r="B41657">
        <f t="shared" si="859"/>
        <v>17</v>
      </c>
    </row>
    <row r="41658" spans="2:2">
      <c r="B41658">
        <f t="shared" si="859"/>
        <v>17</v>
      </c>
    </row>
    <row r="41659" spans="2:2">
      <c r="B41659">
        <f t="shared" si="859"/>
        <v>17</v>
      </c>
    </row>
    <row r="41660" spans="2:2">
      <c r="B41660">
        <f t="shared" si="859"/>
        <v>17</v>
      </c>
    </row>
    <row r="41661" spans="2:2">
      <c r="B41661">
        <f t="shared" si="859"/>
        <v>17</v>
      </c>
    </row>
    <row r="41662" spans="2:2">
      <c r="B41662">
        <f t="shared" si="859"/>
        <v>17</v>
      </c>
    </row>
    <row r="41663" spans="2:2">
      <c r="B41663">
        <f t="shared" si="859"/>
        <v>17</v>
      </c>
    </row>
    <row r="41664" spans="2:2">
      <c r="B41664">
        <f t="shared" si="859"/>
        <v>17</v>
      </c>
    </row>
    <row r="41665" spans="2:2">
      <c r="B41665">
        <f t="shared" si="859"/>
        <v>17</v>
      </c>
    </row>
    <row r="41666" spans="2:2">
      <c r="B41666">
        <f t="shared" si="859"/>
        <v>17</v>
      </c>
    </row>
    <row r="41667" spans="2:2">
      <c r="B41667">
        <f t="shared" si="859"/>
        <v>17</v>
      </c>
    </row>
    <row r="41668" spans="2:2">
      <c r="B41668">
        <f t="shared" si="859"/>
        <v>17</v>
      </c>
    </row>
    <row r="41669" spans="2:2">
      <c r="B41669">
        <f t="shared" ref="B41669:B41732" si="860">+IF(F41668=44085,B41668+1,B41668)</f>
        <v>17</v>
      </c>
    </row>
    <row r="41670" spans="2:2">
      <c r="B41670">
        <f t="shared" si="860"/>
        <v>17</v>
      </c>
    </row>
    <row r="41671" spans="2:2">
      <c r="B41671">
        <f t="shared" si="860"/>
        <v>17</v>
      </c>
    </row>
    <row r="41672" spans="2:2">
      <c r="B41672">
        <f t="shared" si="860"/>
        <v>17</v>
      </c>
    </row>
    <row r="41673" spans="2:2">
      <c r="B41673">
        <f t="shared" si="860"/>
        <v>17</v>
      </c>
    </row>
    <row r="41674" spans="2:2">
      <c r="B41674">
        <f t="shared" si="860"/>
        <v>17</v>
      </c>
    </row>
    <row r="41675" spans="2:2">
      <c r="B41675">
        <f t="shared" si="860"/>
        <v>17</v>
      </c>
    </row>
    <row r="41676" spans="2:2">
      <c r="B41676">
        <f t="shared" si="860"/>
        <v>17</v>
      </c>
    </row>
    <row r="41677" spans="2:2">
      <c r="B41677">
        <f t="shared" si="860"/>
        <v>17</v>
      </c>
    </row>
    <row r="41678" spans="2:2">
      <c r="B41678">
        <f t="shared" si="860"/>
        <v>17</v>
      </c>
    </row>
    <row r="41679" spans="2:2">
      <c r="B41679">
        <f t="shared" si="860"/>
        <v>17</v>
      </c>
    </row>
    <row r="41680" spans="2:2">
      <c r="B41680">
        <f t="shared" si="860"/>
        <v>17</v>
      </c>
    </row>
    <row r="41681" spans="2:2">
      <c r="B41681">
        <f t="shared" si="860"/>
        <v>17</v>
      </c>
    </row>
    <row r="41682" spans="2:2">
      <c r="B41682">
        <f t="shared" si="860"/>
        <v>17</v>
      </c>
    </row>
    <row r="41683" spans="2:2">
      <c r="B41683">
        <f t="shared" si="860"/>
        <v>17</v>
      </c>
    </row>
    <row r="41684" spans="2:2">
      <c r="B41684">
        <f t="shared" si="860"/>
        <v>17</v>
      </c>
    </row>
    <row r="41685" spans="2:2">
      <c r="B41685">
        <f t="shared" si="860"/>
        <v>17</v>
      </c>
    </row>
    <row r="41686" spans="2:2">
      <c r="B41686">
        <f t="shared" si="860"/>
        <v>17</v>
      </c>
    </row>
    <row r="41687" spans="2:2">
      <c r="B41687">
        <f t="shared" si="860"/>
        <v>17</v>
      </c>
    </row>
    <row r="41688" spans="2:2">
      <c r="B41688">
        <f t="shared" si="860"/>
        <v>17</v>
      </c>
    </row>
    <row r="41689" spans="2:2">
      <c r="B41689">
        <f t="shared" si="860"/>
        <v>17</v>
      </c>
    </row>
    <row r="41690" spans="2:2">
      <c r="B41690">
        <f t="shared" si="860"/>
        <v>17</v>
      </c>
    </row>
    <row r="41691" spans="2:2">
      <c r="B41691">
        <f t="shared" si="860"/>
        <v>17</v>
      </c>
    </row>
    <row r="41692" spans="2:2">
      <c r="B41692">
        <f t="shared" si="860"/>
        <v>17</v>
      </c>
    </row>
    <row r="41693" spans="2:2">
      <c r="B41693">
        <f t="shared" si="860"/>
        <v>17</v>
      </c>
    </row>
    <row r="41694" spans="2:2">
      <c r="B41694">
        <f t="shared" si="860"/>
        <v>17</v>
      </c>
    </row>
    <row r="41695" spans="2:2">
      <c r="B41695">
        <f t="shared" si="860"/>
        <v>17</v>
      </c>
    </row>
    <row r="41696" spans="2:2">
      <c r="B41696">
        <f t="shared" si="860"/>
        <v>17</v>
      </c>
    </row>
    <row r="41697" spans="2:2">
      <c r="B41697">
        <f t="shared" si="860"/>
        <v>17</v>
      </c>
    </row>
    <row r="41698" spans="2:2">
      <c r="B41698">
        <f t="shared" si="860"/>
        <v>17</v>
      </c>
    </row>
    <row r="41699" spans="2:2">
      <c r="B41699">
        <f t="shared" si="860"/>
        <v>17</v>
      </c>
    </row>
    <row r="41700" spans="2:2">
      <c r="B41700">
        <f t="shared" si="860"/>
        <v>17</v>
      </c>
    </row>
    <row r="41701" spans="2:2">
      <c r="B41701">
        <f t="shared" si="860"/>
        <v>17</v>
      </c>
    </row>
    <row r="41702" spans="2:2">
      <c r="B41702">
        <f t="shared" si="860"/>
        <v>17</v>
      </c>
    </row>
    <row r="41703" spans="2:2">
      <c r="B41703">
        <f t="shared" si="860"/>
        <v>17</v>
      </c>
    </row>
    <row r="41704" spans="2:2">
      <c r="B41704">
        <f t="shared" si="860"/>
        <v>17</v>
      </c>
    </row>
    <row r="41705" spans="2:2">
      <c r="B41705">
        <f t="shared" si="860"/>
        <v>17</v>
      </c>
    </row>
    <row r="41706" spans="2:2">
      <c r="B41706">
        <f t="shared" si="860"/>
        <v>17</v>
      </c>
    </row>
    <row r="41707" spans="2:2">
      <c r="B41707">
        <f t="shared" si="860"/>
        <v>17</v>
      </c>
    </row>
    <row r="41708" spans="2:2">
      <c r="B41708">
        <f t="shared" si="860"/>
        <v>17</v>
      </c>
    </row>
    <row r="41709" spans="2:2">
      <c r="B41709">
        <f t="shared" si="860"/>
        <v>17</v>
      </c>
    </row>
    <row r="41710" spans="2:2">
      <c r="B41710">
        <f t="shared" si="860"/>
        <v>17</v>
      </c>
    </row>
    <row r="41711" spans="2:2">
      <c r="B41711">
        <f t="shared" si="860"/>
        <v>17</v>
      </c>
    </row>
    <row r="41712" spans="2:2">
      <c r="B41712">
        <f t="shared" si="860"/>
        <v>17</v>
      </c>
    </row>
    <row r="41713" spans="2:2">
      <c r="B41713">
        <f t="shared" si="860"/>
        <v>17</v>
      </c>
    </row>
    <row r="41714" spans="2:2">
      <c r="B41714">
        <f t="shared" si="860"/>
        <v>17</v>
      </c>
    </row>
    <row r="41715" spans="2:2">
      <c r="B41715">
        <f t="shared" si="860"/>
        <v>17</v>
      </c>
    </row>
    <row r="41716" spans="2:2">
      <c r="B41716">
        <f t="shared" si="860"/>
        <v>17</v>
      </c>
    </row>
    <row r="41717" spans="2:2">
      <c r="B41717">
        <f t="shared" si="860"/>
        <v>17</v>
      </c>
    </row>
    <row r="41718" spans="2:2">
      <c r="B41718">
        <f t="shared" si="860"/>
        <v>17</v>
      </c>
    </row>
    <row r="41719" spans="2:2">
      <c r="B41719">
        <f t="shared" si="860"/>
        <v>17</v>
      </c>
    </row>
    <row r="41720" spans="2:2">
      <c r="B41720">
        <f t="shared" si="860"/>
        <v>17</v>
      </c>
    </row>
    <row r="41721" spans="2:2">
      <c r="B41721">
        <f t="shared" si="860"/>
        <v>17</v>
      </c>
    </row>
    <row r="41722" spans="2:2">
      <c r="B41722">
        <f t="shared" si="860"/>
        <v>17</v>
      </c>
    </row>
    <row r="41723" spans="2:2">
      <c r="B41723">
        <f t="shared" si="860"/>
        <v>17</v>
      </c>
    </row>
    <row r="41724" spans="2:2">
      <c r="B41724">
        <f t="shared" si="860"/>
        <v>17</v>
      </c>
    </row>
    <row r="41725" spans="2:2">
      <c r="B41725">
        <f t="shared" si="860"/>
        <v>17</v>
      </c>
    </row>
    <row r="41726" spans="2:2">
      <c r="B41726">
        <f t="shared" si="860"/>
        <v>17</v>
      </c>
    </row>
    <row r="41727" spans="2:2">
      <c r="B41727">
        <f t="shared" si="860"/>
        <v>17</v>
      </c>
    </row>
    <row r="41728" spans="2:2">
      <c r="B41728">
        <f t="shared" si="860"/>
        <v>17</v>
      </c>
    </row>
    <row r="41729" spans="2:2">
      <c r="B41729">
        <f t="shared" si="860"/>
        <v>17</v>
      </c>
    </row>
    <row r="41730" spans="2:2">
      <c r="B41730">
        <f t="shared" si="860"/>
        <v>17</v>
      </c>
    </row>
    <row r="41731" spans="2:2">
      <c r="B41731">
        <f t="shared" si="860"/>
        <v>17</v>
      </c>
    </row>
    <row r="41732" spans="2:2">
      <c r="B41732">
        <f t="shared" si="860"/>
        <v>17</v>
      </c>
    </row>
    <row r="41733" spans="2:2">
      <c r="B41733">
        <f t="shared" ref="B41733:B41796" si="861">+IF(F41732=44085,B41732+1,B41732)</f>
        <v>17</v>
      </c>
    </row>
    <row r="41734" spans="2:2">
      <c r="B41734">
        <f t="shared" si="861"/>
        <v>17</v>
      </c>
    </row>
    <row r="41735" spans="2:2">
      <c r="B41735">
        <f t="shared" si="861"/>
        <v>17</v>
      </c>
    </row>
    <row r="41736" spans="2:2">
      <c r="B41736">
        <f t="shared" si="861"/>
        <v>17</v>
      </c>
    </row>
    <row r="41737" spans="2:2">
      <c r="B41737">
        <f t="shared" si="861"/>
        <v>17</v>
      </c>
    </row>
    <row r="41738" spans="2:2">
      <c r="B41738">
        <f t="shared" si="861"/>
        <v>17</v>
      </c>
    </row>
    <row r="41739" spans="2:2">
      <c r="B41739">
        <f t="shared" si="861"/>
        <v>17</v>
      </c>
    </row>
    <row r="41740" spans="2:2">
      <c r="B41740">
        <f t="shared" si="861"/>
        <v>17</v>
      </c>
    </row>
    <row r="41741" spans="2:2">
      <c r="B41741">
        <f t="shared" si="861"/>
        <v>17</v>
      </c>
    </row>
    <row r="41742" spans="2:2">
      <c r="B41742">
        <f t="shared" si="861"/>
        <v>17</v>
      </c>
    </row>
    <row r="41743" spans="2:2">
      <c r="B41743">
        <f t="shared" si="861"/>
        <v>17</v>
      </c>
    </row>
    <row r="41744" spans="2:2">
      <c r="B41744">
        <f t="shared" si="861"/>
        <v>17</v>
      </c>
    </row>
    <row r="41745" spans="2:2">
      <c r="B41745">
        <f t="shared" si="861"/>
        <v>17</v>
      </c>
    </row>
    <row r="41746" spans="2:2">
      <c r="B41746">
        <f t="shared" si="861"/>
        <v>17</v>
      </c>
    </row>
    <row r="41747" spans="2:2">
      <c r="B41747">
        <f t="shared" si="861"/>
        <v>17</v>
      </c>
    </row>
    <row r="41748" spans="2:2">
      <c r="B41748">
        <f t="shared" si="861"/>
        <v>17</v>
      </c>
    </row>
    <row r="41749" spans="2:2">
      <c r="B41749">
        <f t="shared" si="861"/>
        <v>17</v>
      </c>
    </row>
    <row r="41750" spans="2:2">
      <c r="B41750">
        <f t="shared" si="861"/>
        <v>17</v>
      </c>
    </row>
    <row r="41751" spans="2:2">
      <c r="B41751">
        <f t="shared" si="861"/>
        <v>17</v>
      </c>
    </row>
    <row r="41752" spans="2:2">
      <c r="B41752">
        <f t="shared" si="861"/>
        <v>17</v>
      </c>
    </row>
    <row r="41753" spans="2:2">
      <c r="B41753">
        <f t="shared" si="861"/>
        <v>17</v>
      </c>
    </row>
    <row r="41754" spans="2:2">
      <c r="B41754">
        <f t="shared" si="861"/>
        <v>17</v>
      </c>
    </row>
    <row r="41755" spans="2:2">
      <c r="B41755">
        <f t="shared" si="861"/>
        <v>17</v>
      </c>
    </row>
    <row r="41756" spans="2:2">
      <c r="B41756">
        <f t="shared" si="861"/>
        <v>17</v>
      </c>
    </row>
    <row r="41757" spans="2:2">
      <c r="B41757">
        <f t="shared" si="861"/>
        <v>17</v>
      </c>
    </row>
    <row r="41758" spans="2:2">
      <c r="B41758">
        <f t="shared" si="861"/>
        <v>17</v>
      </c>
    </row>
    <row r="41759" spans="2:2">
      <c r="B41759">
        <f t="shared" si="861"/>
        <v>17</v>
      </c>
    </row>
    <row r="41760" spans="2:2">
      <c r="B41760">
        <f t="shared" si="861"/>
        <v>17</v>
      </c>
    </row>
    <row r="41761" spans="2:2">
      <c r="B41761">
        <f t="shared" si="861"/>
        <v>17</v>
      </c>
    </row>
    <row r="41762" spans="2:2">
      <c r="B41762">
        <f t="shared" si="861"/>
        <v>17</v>
      </c>
    </row>
    <row r="41763" spans="2:2">
      <c r="B41763">
        <f t="shared" si="861"/>
        <v>17</v>
      </c>
    </row>
    <row r="41764" spans="2:2">
      <c r="B41764">
        <f t="shared" si="861"/>
        <v>17</v>
      </c>
    </row>
    <row r="41765" spans="2:2">
      <c r="B41765">
        <f t="shared" si="861"/>
        <v>17</v>
      </c>
    </row>
    <row r="41766" spans="2:2">
      <c r="B41766">
        <f t="shared" si="861"/>
        <v>17</v>
      </c>
    </row>
    <row r="41767" spans="2:2">
      <c r="B41767">
        <f t="shared" si="861"/>
        <v>17</v>
      </c>
    </row>
    <row r="41768" spans="2:2">
      <c r="B41768">
        <f t="shared" si="861"/>
        <v>17</v>
      </c>
    </row>
    <row r="41769" spans="2:2">
      <c r="B41769">
        <f t="shared" si="861"/>
        <v>17</v>
      </c>
    </row>
    <row r="41770" spans="2:2">
      <c r="B41770">
        <f t="shared" si="861"/>
        <v>17</v>
      </c>
    </row>
    <row r="41771" spans="2:2">
      <c r="B41771">
        <f t="shared" si="861"/>
        <v>17</v>
      </c>
    </row>
    <row r="41772" spans="2:2">
      <c r="B41772">
        <f t="shared" si="861"/>
        <v>17</v>
      </c>
    </row>
    <row r="41773" spans="2:2">
      <c r="B41773">
        <f t="shared" si="861"/>
        <v>17</v>
      </c>
    </row>
    <row r="41774" spans="2:2">
      <c r="B41774">
        <f t="shared" si="861"/>
        <v>17</v>
      </c>
    </row>
    <row r="41775" spans="2:2">
      <c r="B41775">
        <f t="shared" si="861"/>
        <v>17</v>
      </c>
    </row>
    <row r="41776" spans="2:2">
      <c r="B41776">
        <f t="shared" si="861"/>
        <v>17</v>
      </c>
    </row>
    <row r="41777" spans="2:2">
      <c r="B41777">
        <f t="shared" si="861"/>
        <v>17</v>
      </c>
    </row>
    <row r="41778" spans="2:2">
      <c r="B41778">
        <f t="shared" si="861"/>
        <v>17</v>
      </c>
    </row>
    <row r="41779" spans="2:2">
      <c r="B41779">
        <f t="shared" si="861"/>
        <v>17</v>
      </c>
    </row>
    <row r="41780" spans="2:2">
      <c r="B41780">
        <f t="shared" si="861"/>
        <v>17</v>
      </c>
    </row>
    <row r="41781" spans="2:2">
      <c r="B41781">
        <f t="shared" si="861"/>
        <v>17</v>
      </c>
    </row>
    <row r="41782" spans="2:2">
      <c r="B41782">
        <f t="shared" si="861"/>
        <v>17</v>
      </c>
    </row>
    <row r="41783" spans="2:2">
      <c r="B41783">
        <f t="shared" si="861"/>
        <v>17</v>
      </c>
    </row>
    <row r="41784" spans="2:2">
      <c r="B41784">
        <f t="shared" si="861"/>
        <v>17</v>
      </c>
    </row>
    <row r="41785" spans="2:2">
      <c r="B41785">
        <f t="shared" si="861"/>
        <v>17</v>
      </c>
    </row>
    <row r="41786" spans="2:2">
      <c r="B41786">
        <f t="shared" si="861"/>
        <v>17</v>
      </c>
    </row>
    <row r="41787" spans="2:2">
      <c r="B41787">
        <f t="shared" si="861"/>
        <v>17</v>
      </c>
    </row>
    <row r="41788" spans="2:2">
      <c r="B41788">
        <f t="shared" si="861"/>
        <v>17</v>
      </c>
    </row>
    <row r="41789" spans="2:2">
      <c r="B41789">
        <f t="shared" si="861"/>
        <v>17</v>
      </c>
    </row>
    <row r="41790" spans="2:2">
      <c r="B41790">
        <f t="shared" si="861"/>
        <v>17</v>
      </c>
    </row>
    <row r="41791" spans="2:2">
      <c r="B41791">
        <f t="shared" si="861"/>
        <v>17</v>
      </c>
    </row>
    <row r="41792" spans="2:2">
      <c r="B41792">
        <f t="shared" si="861"/>
        <v>17</v>
      </c>
    </row>
    <row r="41793" spans="2:2">
      <c r="B41793">
        <f t="shared" si="861"/>
        <v>17</v>
      </c>
    </row>
    <row r="41794" spans="2:2">
      <c r="B41794">
        <f t="shared" si="861"/>
        <v>17</v>
      </c>
    </row>
    <row r="41795" spans="2:2">
      <c r="B41795">
        <f t="shared" si="861"/>
        <v>17</v>
      </c>
    </row>
    <row r="41796" spans="2:2">
      <c r="B41796">
        <f t="shared" si="861"/>
        <v>17</v>
      </c>
    </row>
    <row r="41797" spans="2:2">
      <c r="B41797">
        <f t="shared" ref="B41797:B41860" si="862">+IF(F41796=44085,B41796+1,B41796)</f>
        <v>17</v>
      </c>
    </row>
    <row r="41798" spans="2:2">
      <c r="B41798">
        <f t="shared" si="862"/>
        <v>17</v>
      </c>
    </row>
    <row r="41799" spans="2:2">
      <c r="B41799">
        <f t="shared" si="862"/>
        <v>17</v>
      </c>
    </row>
    <row r="41800" spans="2:2">
      <c r="B41800">
        <f t="shared" si="862"/>
        <v>17</v>
      </c>
    </row>
    <row r="41801" spans="2:2">
      <c r="B41801">
        <f t="shared" si="862"/>
        <v>17</v>
      </c>
    </row>
    <row r="41802" spans="2:2">
      <c r="B41802">
        <f t="shared" si="862"/>
        <v>17</v>
      </c>
    </row>
    <row r="41803" spans="2:2">
      <c r="B41803">
        <f t="shared" si="862"/>
        <v>17</v>
      </c>
    </row>
    <row r="41804" spans="2:2">
      <c r="B41804">
        <f t="shared" si="862"/>
        <v>17</v>
      </c>
    </row>
    <row r="41805" spans="2:2">
      <c r="B41805">
        <f t="shared" si="862"/>
        <v>17</v>
      </c>
    </row>
    <row r="41806" spans="2:2">
      <c r="B41806">
        <f t="shared" si="862"/>
        <v>17</v>
      </c>
    </row>
    <row r="41807" spans="2:2">
      <c r="B41807">
        <f t="shared" si="862"/>
        <v>17</v>
      </c>
    </row>
    <row r="41808" spans="2:2">
      <c r="B41808">
        <f t="shared" si="862"/>
        <v>17</v>
      </c>
    </row>
    <row r="41809" spans="2:2">
      <c r="B41809">
        <f t="shared" si="862"/>
        <v>17</v>
      </c>
    </row>
    <row r="41810" spans="2:2">
      <c r="B41810">
        <f t="shared" si="862"/>
        <v>17</v>
      </c>
    </row>
    <row r="41811" spans="2:2">
      <c r="B41811">
        <f t="shared" si="862"/>
        <v>17</v>
      </c>
    </row>
    <row r="41812" spans="2:2">
      <c r="B41812">
        <f t="shared" si="862"/>
        <v>17</v>
      </c>
    </row>
    <row r="41813" spans="2:2">
      <c r="B41813">
        <f t="shared" si="862"/>
        <v>17</v>
      </c>
    </row>
    <row r="41814" spans="2:2">
      <c r="B41814">
        <f t="shared" si="862"/>
        <v>17</v>
      </c>
    </row>
    <row r="41815" spans="2:2">
      <c r="B41815">
        <f t="shared" si="862"/>
        <v>17</v>
      </c>
    </row>
    <row r="41816" spans="2:2">
      <c r="B41816">
        <f t="shared" si="862"/>
        <v>17</v>
      </c>
    </row>
    <row r="41817" spans="2:2">
      <c r="B41817">
        <f t="shared" si="862"/>
        <v>17</v>
      </c>
    </row>
    <row r="41818" spans="2:2">
      <c r="B41818">
        <f t="shared" si="862"/>
        <v>17</v>
      </c>
    </row>
    <row r="41819" spans="2:2">
      <c r="B41819">
        <f t="shared" si="862"/>
        <v>17</v>
      </c>
    </row>
    <row r="41820" spans="2:2">
      <c r="B41820">
        <f t="shared" si="862"/>
        <v>17</v>
      </c>
    </row>
    <row r="41821" spans="2:2">
      <c r="B41821">
        <f t="shared" si="862"/>
        <v>17</v>
      </c>
    </row>
    <row r="41822" spans="2:2">
      <c r="B41822">
        <f t="shared" si="862"/>
        <v>17</v>
      </c>
    </row>
    <row r="41823" spans="2:2">
      <c r="B41823">
        <f t="shared" si="862"/>
        <v>17</v>
      </c>
    </row>
    <row r="41824" spans="2:2">
      <c r="B41824">
        <f t="shared" si="862"/>
        <v>17</v>
      </c>
    </row>
    <row r="41825" spans="2:2">
      <c r="B41825">
        <f t="shared" si="862"/>
        <v>17</v>
      </c>
    </row>
    <row r="41826" spans="2:2">
      <c r="B41826">
        <f t="shared" si="862"/>
        <v>17</v>
      </c>
    </row>
    <row r="41827" spans="2:2">
      <c r="B41827">
        <f t="shared" si="862"/>
        <v>17</v>
      </c>
    </row>
    <row r="41828" spans="2:2">
      <c r="B41828">
        <f t="shared" si="862"/>
        <v>17</v>
      </c>
    </row>
    <row r="41829" spans="2:2">
      <c r="B41829">
        <f t="shared" si="862"/>
        <v>17</v>
      </c>
    </row>
    <row r="41830" spans="2:2">
      <c r="B41830">
        <f t="shared" si="862"/>
        <v>17</v>
      </c>
    </row>
    <row r="41831" spans="2:2">
      <c r="B41831">
        <f t="shared" si="862"/>
        <v>17</v>
      </c>
    </row>
    <row r="41832" spans="2:2">
      <c r="B41832">
        <f t="shared" si="862"/>
        <v>17</v>
      </c>
    </row>
    <row r="41833" spans="2:2">
      <c r="B41833">
        <f t="shared" si="862"/>
        <v>17</v>
      </c>
    </row>
    <row r="41834" spans="2:2">
      <c r="B41834">
        <f t="shared" si="862"/>
        <v>17</v>
      </c>
    </row>
    <row r="41835" spans="2:2">
      <c r="B41835">
        <f t="shared" si="862"/>
        <v>17</v>
      </c>
    </row>
    <row r="41836" spans="2:2">
      <c r="B41836">
        <f t="shared" si="862"/>
        <v>17</v>
      </c>
    </row>
    <row r="41837" spans="2:2">
      <c r="B41837">
        <f t="shared" si="862"/>
        <v>17</v>
      </c>
    </row>
    <row r="41838" spans="2:2">
      <c r="B41838">
        <f t="shared" si="862"/>
        <v>17</v>
      </c>
    </row>
    <row r="41839" spans="2:2">
      <c r="B41839">
        <f t="shared" si="862"/>
        <v>17</v>
      </c>
    </row>
    <row r="41840" spans="2:2">
      <c r="B41840">
        <f t="shared" si="862"/>
        <v>17</v>
      </c>
    </row>
    <row r="41841" spans="2:2">
      <c r="B41841">
        <f t="shared" si="862"/>
        <v>17</v>
      </c>
    </row>
    <row r="41842" spans="2:2">
      <c r="B41842">
        <f t="shared" si="862"/>
        <v>17</v>
      </c>
    </row>
    <row r="41843" spans="2:2">
      <c r="B41843">
        <f t="shared" si="862"/>
        <v>17</v>
      </c>
    </row>
    <row r="41844" spans="2:2">
      <c r="B41844">
        <f t="shared" si="862"/>
        <v>17</v>
      </c>
    </row>
    <row r="41845" spans="2:2">
      <c r="B41845">
        <f t="shared" si="862"/>
        <v>17</v>
      </c>
    </row>
    <row r="41846" spans="2:2">
      <c r="B41846">
        <f t="shared" si="862"/>
        <v>17</v>
      </c>
    </row>
    <row r="41847" spans="2:2">
      <c r="B41847">
        <f t="shared" si="862"/>
        <v>17</v>
      </c>
    </row>
    <row r="41848" spans="2:2">
      <c r="B41848">
        <f t="shared" si="862"/>
        <v>17</v>
      </c>
    </row>
    <row r="41849" spans="2:2">
      <c r="B41849">
        <f t="shared" si="862"/>
        <v>17</v>
      </c>
    </row>
    <row r="41850" spans="2:2">
      <c r="B41850">
        <f t="shared" si="862"/>
        <v>17</v>
      </c>
    </row>
    <row r="41851" spans="2:2">
      <c r="B41851">
        <f t="shared" si="862"/>
        <v>17</v>
      </c>
    </row>
    <row r="41852" spans="2:2">
      <c r="B41852">
        <f t="shared" si="862"/>
        <v>17</v>
      </c>
    </row>
    <row r="41853" spans="2:2">
      <c r="B41853">
        <f t="shared" si="862"/>
        <v>17</v>
      </c>
    </row>
    <row r="41854" spans="2:2">
      <c r="B41854">
        <f t="shared" si="862"/>
        <v>17</v>
      </c>
    </row>
    <row r="41855" spans="2:2">
      <c r="B41855">
        <f t="shared" si="862"/>
        <v>17</v>
      </c>
    </row>
    <row r="41856" spans="2:2">
      <c r="B41856">
        <f t="shared" si="862"/>
        <v>17</v>
      </c>
    </row>
    <row r="41857" spans="2:2">
      <c r="B41857">
        <f t="shared" si="862"/>
        <v>17</v>
      </c>
    </row>
    <row r="41858" spans="2:2">
      <c r="B41858">
        <f t="shared" si="862"/>
        <v>17</v>
      </c>
    </row>
    <row r="41859" spans="2:2">
      <c r="B41859">
        <f t="shared" si="862"/>
        <v>17</v>
      </c>
    </row>
    <row r="41860" spans="2:2">
      <c r="B41860">
        <f t="shared" si="862"/>
        <v>17</v>
      </c>
    </row>
    <row r="41861" spans="2:2">
      <c r="B41861">
        <f t="shared" ref="B41861:B41924" si="863">+IF(F41860=44085,B41860+1,B41860)</f>
        <v>17</v>
      </c>
    </row>
    <row r="41862" spans="2:2">
      <c r="B41862">
        <f t="shared" si="863"/>
        <v>17</v>
      </c>
    </row>
    <row r="41863" spans="2:2">
      <c r="B41863">
        <f t="shared" si="863"/>
        <v>17</v>
      </c>
    </row>
    <row r="41864" spans="2:2">
      <c r="B41864">
        <f t="shared" si="863"/>
        <v>17</v>
      </c>
    </row>
    <row r="41865" spans="2:2">
      <c r="B41865">
        <f t="shared" si="863"/>
        <v>17</v>
      </c>
    </row>
    <row r="41866" spans="2:2">
      <c r="B41866">
        <f t="shared" si="863"/>
        <v>17</v>
      </c>
    </row>
    <row r="41867" spans="2:2">
      <c r="B41867">
        <f t="shared" si="863"/>
        <v>17</v>
      </c>
    </row>
    <row r="41868" spans="2:2">
      <c r="B41868">
        <f t="shared" si="863"/>
        <v>17</v>
      </c>
    </row>
    <row r="41869" spans="2:2">
      <c r="B41869">
        <f t="shared" si="863"/>
        <v>17</v>
      </c>
    </row>
    <row r="41870" spans="2:2">
      <c r="B41870">
        <f t="shared" si="863"/>
        <v>17</v>
      </c>
    </row>
    <row r="41871" spans="2:2">
      <c r="B41871">
        <f t="shared" si="863"/>
        <v>17</v>
      </c>
    </row>
    <row r="41872" spans="2:2">
      <c r="B41872">
        <f t="shared" si="863"/>
        <v>17</v>
      </c>
    </row>
    <row r="41873" spans="2:2">
      <c r="B41873">
        <f t="shared" si="863"/>
        <v>17</v>
      </c>
    </row>
    <row r="41874" spans="2:2">
      <c r="B41874">
        <f t="shared" si="863"/>
        <v>17</v>
      </c>
    </row>
    <row r="41875" spans="2:2">
      <c r="B41875">
        <f t="shared" si="863"/>
        <v>17</v>
      </c>
    </row>
    <row r="41876" spans="2:2">
      <c r="B41876">
        <f t="shared" si="863"/>
        <v>17</v>
      </c>
    </row>
    <row r="41877" spans="2:2">
      <c r="B41877">
        <f t="shared" si="863"/>
        <v>17</v>
      </c>
    </row>
    <row r="41878" spans="2:2">
      <c r="B41878">
        <f t="shared" si="863"/>
        <v>17</v>
      </c>
    </row>
    <row r="41879" spans="2:2">
      <c r="B41879">
        <f t="shared" si="863"/>
        <v>17</v>
      </c>
    </row>
    <row r="41880" spans="2:2">
      <c r="B41880">
        <f t="shared" si="863"/>
        <v>17</v>
      </c>
    </row>
    <row r="41881" spans="2:2">
      <c r="B41881">
        <f t="shared" si="863"/>
        <v>17</v>
      </c>
    </row>
    <row r="41882" spans="2:2">
      <c r="B41882">
        <f t="shared" si="863"/>
        <v>17</v>
      </c>
    </row>
    <row r="41883" spans="2:2">
      <c r="B41883">
        <f t="shared" si="863"/>
        <v>17</v>
      </c>
    </row>
    <row r="41884" spans="2:2">
      <c r="B41884">
        <f t="shared" si="863"/>
        <v>17</v>
      </c>
    </row>
    <row r="41885" spans="2:2">
      <c r="B41885">
        <f t="shared" si="863"/>
        <v>17</v>
      </c>
    </row>
    <row r="41886" spans="2:2">
      <c r="B41886">
        <f t="shared" si="863"/>
        <v>17</v>
      </c>
    </row>
    <row r="41887" spans="2:2">
      <c r="B41887">
        <f t="shared" si="863"/>
        <v>17</v>
      </c>
    </row>
    <row r="41888" spans="2:2">
      <c r="B41888">
        <f t="shared" si="863"/>
        <v>17</v>
      </c>
    </row>
    <row r="41889" spans="2:2">
      <c r="B41889">
        <f t="shared" si="863"/>
        <v>17</v>
      </c>
    </row>
    <row r="41890" spans="2:2">
      <c r="B41890">
        <f t="shared" si="863"/>
        <v>17</v>
      </c>
    </row>
    <row r="41891" spans="2:2">
      <c r="B41891">
        <f t="shared" si="863"/>
        <v>17</v>
      </c>
    </row>
    <row r="41892" spans="2:2">
      <c r="B41892">
        <f t="shared" si="863"/>
        <v>17</v>
      </c>
    </row>
    <row r="41893" spans="2:2">
      <c r="B41893">
        <f t="shared" si="863"/>
        <v>17</v>
      </c>
    </row>
    <row r="41894" spans="2:2">
      <c r="B41894">
        <f t="shared" si="863"/>
        <v>17</v>
      </c>
    </row>
    <row r="41895" spans="2:2">
      <c r="B41895">
        <f t="shared" si="863"/>
        <v>17</v>
      </c>
    </row>
    <row r="41896" spans="2:2">
      <c r="B41896">
        <f t="shared" si="863"/>
        <v>17</v>
      </c>
    </row>
    <row r="41897" spans="2:2">
      <c r="B41897">
        <f t="shared" si="863"/>
        <v>17</v>
      </c>
    </row>
    <row r="41898" spans="2:2">
      <c r="B41898">
        <f t="shared" si="863"/>
        <v>17</v>
      </c>
    </row>
    <row r="41899" spans="2:2">
      <c r="B41899">
        <f t="shared" si="863"/>
        <v>17</v>
      </c>
    </row>
    <row r="41900" spans="2:2">
      <c r="B41900">
        <f t="shared" si="863"/>
        <v>17</v>
      </c>
    </row>
    <row r="41901" spans="2:2">
      <c r="B41901">
        <f t="shared" si="863"/>
        <v>17</v>
      </c>
    </row>
    <row r="41902" spans="2:2">
      <c r="B41902">
        <f t="shared" si="863"/>
        <v>17</v>
      </c>
    </row>
    <row r="41903" spans="2:2">
      <c r="B41903">
        <f t="shared" si="863"/>
        <v>17</v>
      </c>
    </row>
    <row r="41904" spans="2:2">
      <c r="B41904">
        <f t="shared" si="863"/>
        <v>17</v>
      </c>
    </row>
    <row r="41905" spans="2:2">
      <c r="B41905">
        <f t="shared" si="863"/>
        <v>17</v>
      </c>
    </row>
    <row r="41906" spans="2:2">
      <c r="B41906">
        <f t="shared" si="863"/>
        <v>17</v>
      </c>
    </row>
    <row r="41907" spans="2:2">
      <c r="B41907">
        <f t="shared" si="863"/>
        <v>17</v>
      </c>
    </row>
    <row r="41908" spans="2:2">
      <c r="B41908">
        <f t="shared" si="863"/>
        <v>17</v>
      </c>
    </row>
    <row r="41909" spans="2:2">
      <c r="B41909">
        <f t="shared" si="863"/>
        <v>17</v>
      </c>
    </row>
    <row r="41910" spans="2:2">
      <c r="B41910">
        <f t="shared" si="863"/>
        <v>17</v>
      </c>
    </row>
    <row r="41911" spans="2:2">
      <c r="B41911">
        <f t="shared" si="863"/>
        <v>17</v>
      </c>
    </row>
    <row r="41912" spans="2:2">
      <c r="B41912">
        <f t="shared" si="863"/>
        <v>17</v>
      </c>
    </row>
    <row r="41913" spans="2:2">
      <c r="B41913">
        <f t="shared" si="863"/>
        <v>17</v>
      </c>
    </row>
    <row r="41914" spans="2:2">
      <c r="B41914">
        <f t="shared" si="863"/>
        <v>17</v>
      </c>
    </row>
    <row r="41915" spans="2:2">
      <c r="B41915">
        <f t="shared" si="863"/>
        <v>17</v>
      </c>
    </row>
    <row r="41916" spans="2:2">
      <c r="B41916">
        <f t="shared" si="863"/>
        <v>17</v>
      </c>
    </row>
    <row r="41917" spans="2:2">
      <c r="B41917">
        <f t="shared" si="863"/>
        <v>17</v>
      </c>
    </row>
    <row r="41918" spans="2:2">
      <c r="B41918">
        <f t="shared" si="863"/>
        <v>17</v>
      </c>
    </row>
    <row r="41919" spans="2:2">
      <c r="B41919">
        <f t="shared" si="863"/>
        <v>17</v>
      </c>
    </row>
    <row r="41920" spans="2:2">
      <c r="B41920">
        <f t="shared" si="863"/>
        <v>17</v>
      </c>
    </row>
    <row r="41921" spans="2:2">
      <c r="B41921">
        <f t="shared" si="863"/>
        <v>17</v>
      </c>
    </row>
    <row r="41922" spans="2:2">
      <c r="B41922">
        <f t="shared" si="863"/>
        <v>17</v>
      </c>
    </row>
    <row r="41923" spans="2:2">
      <c r="B41923">
        <f t="shared" si="863"/>
        <v>17</v>
      </c>
    </row>
    <row r="41924" spans="2:2">
      <c r="B41924">
        <f t="shared" si="863"/>
        <v>17</v>
      </c>
    </row>
    <row r="41925" spans="2:2">
      <c r="B41925">
        <f t="shared" ref="B41925:B41988" si="864">+IF(F41924=44085,B41924+1,B41924)</f>
        <v>17</v>
      </c>
    </row>
    <row r="41926" spans="2:2">
      <c r="B41926">
        <f t="shared" si="864"/>
        <v>17</v>
      </c>
    </row>
    <row r="41927" spans="2:2">
      <c r="B41927">
        <f t="shared" si="864"/>
        <v>17</v>
      </c>
    </row>
    <row r="41928" spans="2:2">
      <c r="B41928">
        <f t="shared" si="864"/>
        <v>17</v>
      </c>
    </row>
    <row r="41929" spans="2:2">
      <c r="B41929">
        <f t="shared" si="864"/>
        <v>17</v>
      </c>
    </row>
    <row r="41930" spans="2:2">
      <c r="B41930">
        <f t="shared" si="864"/>
        <v>17</v>
      </c>
    </row>
    <row r="41931" spans="2:2">
      <c r="B41931">
        <f t="shared" si="864"/>
        <v>17</v>
      </c>
    </row>
    <row r="41932" spans="2:2">
      <c r="B41932">
        <f t="shared" si="864"/>
        <v>17</v>
      </c>
    </row>
    <row r="41933" spans="2:2">
      <c r="B41933">
        <f t="shared" si="864"/>
        <v>17</v>
      </c>
    </row>
    <row r="41934" spans="2:2">
      <c r="B41934">
        <f t="shared" si="864"/>
        <v>17</v>
      </c>
    </row>
    <row r="41935" spans="2:2">
      <c r="B41935">
        <f t="shared" si="864"/>
        <v>17</v>
      </c>
    </row>
    <row r="41936" spans="2:2">
      <c r="B41936">
        <f t="shared" si="864"/>
        <v>17</v>
      </c>
    </row>
    <row r="41937" spans="2:2">
      <c r="B41937">
        <f t="shared" si="864"/>
        <v>17</v>
      </c>
    </row>
    <row r="41938" spans="2:2">
      <c r="B41938">
        <f t="shared" si="864"/>
        <v>17</v>
      </c>
    </row>
    <row r="41939" spans="2:2">
      <c r="B41939">
        <f t="shared" si="864"/>
        <v>17</v>
      </c>
    </row>
    <row r="41940" spans="2:2">
      <c r="B41940">
        <f t="shared" si="864"/>
        <v>17</v>
      </c>
    </row>
    <row r="41941" spans="2:2">
      <c r="B41941">
        <f t="shared" si="864"/>
        <v>17</v>
      </c>
    </row>
    <row r="41942" spans="2:2">
      <c r="B41942">
        <f t="shared" si="864"/>
        <v>17</v>
      </c>
    </row>
    <row r="41943" spans="2:2">
      <c r="B41943">
        <f t="shared" si="864"/>
        <v>17</v>
      </c>
    </row>
    <row r="41944" spans="2:2">
      <c r="B41944">
        <f t="shared" si="864"/>
        <v>17</v>
      </c>
    </row>
    <row r="41945" spans="2:2">
      <c r="B41945">
        <f t="shared" si="864"/>
        <v>17</v>
      </c>
    </row>
    <row r="41946" spans="2:2">
      <c r="B41946">
        <f t="shared" si="864"/>
        <v>17</v>
      </c>
    </row>
    <row r="41947" spans="2:2">
      <c r="B41947">
        <f t="shared" si="864"/>
        <v>17</v>
      </c>
    </row>
    <row r="41948" spans="2:2">
      <c r="B41948">
        <f t="shared" si="864"/>
        <v>17</v>
      </c>
    </row>
    <row r="41949" spans="2:2">
      <c r="B41949">
        <f t="shared" si="864"/>
        <v>17</v>
      </c>
    </row>
    <row r="41950" spans="2:2">
      <c r="B41950">
        <f t="shared" si="864"/>
        <v>17</v>
      </c>
    </row>
    <row r="41951" spans="2:2">
      <c r="B41951">
        <f t="shared" si="864"/>
        <v>17</v>
      </c>
    </row>
    <row r="41952" spans="2:2">
      <c r="B41952">
        <f t="shared" si="864"/>
        <v>17</v>
      </c>
    </row>
    <row r="41953" spans="2:2">
      <c r="B41953">
        <f t="shared" si="864"/>
        <v>17</v>
      </c>
    </row>
    <row r="41954" spans="2:2">
      <c r="B41954">
        <f t="shared" si="864"/>
        <v>17</v>
      </c>
    </row>
    <row r="41955" spans="2:2">
      <c r="B41955">
        <f t="shared" si="864"/>
        <v>17</v>
      </c>
    </row>
    <row r="41956" spans="2:2">
      <c r="B41956">
        <f t="shared" si="864"/>
        <v>17</v>
      </c>
    </row>
    <row r="41957" spans="2:2">
      <c r="B41957">
        <f t="shared" si="864"/>
        <v>17</v>
      </c>
    </row>
    <row r="41958" spans="2:2">
      <c r="B41958">
        <f t="shared" si="864"/>
        <v>17</v>
      </c>
    </row>
    <row r="41959" spans="2:2">
      <c r="B41959">
        <f t="shared" si="864"/>
        <v>17</v>
      </c>
    </row>
    <row r="41960" spans="2:2">
      <c r="B41960">
        <f t="shared" si="864"/>
        <v>17</v>
      </c>
    </row>
    <row r="41961" spans="2:2">
      <c r="B41961">
        <f t="shared" si="864"/>
        <v>17</v>
      </c>
    </row>
    <row r="41962" spans="2:2">
      <c r="B41962">
        <f t="shared" si="864"/>
        <v>17</v>
      </c>
    </row>
    <row r="41963" spans="2:2">
      <c r="B41963">
        <f t="shared" si="864"/>
        <v>17</v>
      </c>
    </row>
    <row r="41964" spans="2:2">
      <c r="B41964">
        <f t="shared" si="864"/>
        <v>17</v>
      </c>
    </row>
    <row r="41965" spans="2:2">
      <c r="B41965">
        <f t="shared" si="864"/>
        <v>17</v>
      </c>
    </row>
    <row r="41966" spans="2:2">
      <c r="B41966">
        <f t="shared" si="864"/>
        <v>17</v>
      </c>
    </row>
    <row r="41967" spans="2:2">
      <c r="B41967">
        <f t="shared" si="864"/>
        <v>17</v>
      </c>
    </row>
    <row r="41968" spans="2:2">
      <c r="B41968">
        <f t="shared" si="864"/>
        <v>17</v>
      </c>
    </row>
    <row r="41969" spans="2:2">
      <c r="B41969">
        <f t="shared" si="864"/>
        <v>17</v>
      </c>
    </row>
    <row r="41970" spans="2:2">
      <c r="B41970">
        <f t="shared" si="864"/>
        <v>17</v>
      </c>
    </row>
    <row r="41971" spans="2:2">
      <c r="B41971">
        <f t="shared" si="864"/>
        <v>17</v>
      </c>
    </row>
    <row r="41972" spans="2:2">
      <c r="B41972">
        <f t="shared" si="864"/>
        <v>17</v>
      </c>
    </row>
    <row r="41973" spans="2:2">
      <c r="B41973">
        <f t="shared" si="864"/>
        <v>17</v>
      </c>
    </row>
    <row r="41974" spans="2:2">
      <c r="B41974">
        <f t="shared" si="864"/>
        <v>17</v>
      </c>
    </row>
    <row r="41975" spans="2:2">
      <c r="B41975">
        <f t="shared" si="864"/>
        <v>17</v>
      </c>
    </row>
    <row r="41976" spans="2:2">
      <c r="B41976">
        <f t="shared" si="864"/>
        <v>17</v>
      </c>
    </row>
    <row r="41977" spans="2:2">
      <c r="B41977">
        <f t="shared" si="864"/>
        <v>17</v>
      </c>
    </row>
    <row r="41978" spans="2:2">
      <c r="B41978">
        <f t="shared" si="864"/>
        <v>17</v>
      </c>
    </row>
    <row r="41979" spans="2:2">
      <c r="B41979">
        <f t="shared" si="864"/>
        <v>17</v>
      </c>
    </row>
    <row r="41980" spans="2:2">
      <c r="B41980">
        <f t="shared" si="864"/>
        <v>17</v>
      </c>
    </row>
    <row r="41981" spans="2:2">
      <c r="B41981">
        <f t="shared" si="864"/>
        <v>17</v>
      </c>
    </row>
    <row r="41982" spans="2:2">
      <c r="B41982">
        <f t="shared" si="864"/>
        <v>17</v>
      </c>
    </row>
    <row r="41983" spans="2:2">
      <c r="B41983">
        <f t="shared" si="864"/>
        <v>17</v>
      </c>
    </row>
    <row r="41984" spans="2:2">
      <c r="B41984">
        <f t="shared" si="864"/>
        <v>17</v>
      </c>
    </row>
    <row r="41985" spans="2:2">
      <c r="B41985">
        <f t="shared" si="864"/>
        <v>17</v>
      </c>
    </row>
    <row r="41986" spans="2:2">
      <c r="B41986">
        <f t="shared" si="864"/>
        <v>17</v>
      </c>
    </row>
    <row r="41987" spans="2:2">
      <c r="B41987">
        <f t="shared" si="864"/>
        <v>17</v>
      </c>
    </row>
    <row r="41988" spans="2:2">
      <c r="B41988">
        <f t="shared" si="864"/>
        <v>17</v>
      </c>
    </row>
    <row r="41989" spans="2:2">
      <c r="B41989">
        <f t="shared" ref="B41989:B42052" si="865">+IF(F41988=44085,B41988+1,B41988)</f>
        <v>17</v>
      </c>
    </row>
    <row r="41990" spans="2:2">
      <c r="B41990">
        <f t="shared" si="865"/>
        <v>17</v>
      </c>
    </row>
    <row r="41991" spans="2:2">
      <c r="B41991">
        <f t="shared" si="865"/>
        <v>17</v>
      </c>
    </row>
    <row r="41992" spans="2:2">
      <c r="B41992">
        <f t="shared" si="865"/>
        <v>17</v>
      </c>
    </row>
    <row r="41993" spans="2:2">
      <c r="B41993">
        <f t="shared" si="865"/>
        <v>17</v>
      </c>
    </row>
    <row r="41994" spans="2:2">
      <c r="B41994">
        <f t="shared" si="865"/>
        <v>17</v>
      </c>
    </row>
    <row r="41995" spans="2:2">
      <c r="B41995">
        <f t="shared" si="865"/>
        <v>17</v>
      </c>
    </row>
    <row r="41996" spans="2:2">
      <c r="B41996">
        <f t="shared" si="865"/>
        <v>17</v>
      </c>
    </row>
    <row r="41997" spans="2:2">
      <c r="B41997">
        <f t="shared" si="865"/>
        <v>17</v>
      </c>
    </row>
    <row r="41998" spans="2:2">
      <c r="B41998">
        <f t="shared" si="865"/>
        <v>17</v>
      </c>
    </row>
    <row r="41999" spans="2:2">
      <c r="B41999">
        <f t="shared" si="865"/>
        <v>17</v>
      </c>
    </row>
    <row r="42000" spans="2:2">
      <c r="B42000">
        <f t="shared" si="865"/>
        <v>17</v>
      </c>
    </row>
    <row r="42001" spans="2:2">
      <c r="B42001">
        <f t="shared" si="865"/>
        <v>17</v>
      </c>
    </row>
    <row r="42002" spans="2:2">
      <c r="B42002">
        <f t="shared" si="865"/>
        <v>17</v>
      </c>
    </row>
    <row r="42003" spans="2:2">
      <c r="B42003">
        <f t="shared" si="865"/>
        <v>17</v>
      </c>
    </row>
    <row r="42004" spans="2:2">
      <c r="B42004">
        <f t="shared" si="865"/>
        <v>17</v>
      </c>
    </row>
    <row r="42005" spans="2:2">
      <c r="B42005">
        <f t="shared" si="865"/>
        <v>17</v>
      </c>
    </row>
    <row r="42006" spans="2:2">
      <c r="B42006">
        <f t="shared" si="865"/>
        <v>17</v>
      </c>
    </row>
    <row r="42007" spans="2:2">
      <c r="B42007">
        <f t="shared" si="865"/>
        <v>17</v>
      </c>
    </row>
    <row r="42008" spans="2:2">
      <c r="B42008">
        <f t="shared" si="865"/>
        <v>17</v>
      </c>
    </row>
    <row r="42009" spans="2:2">
      <c r="B42009">
        <f t="shared" si="865"/>
        <v>17</v>
      </c>
    </row>
    <row r="42010" spans="2:2">
      <c r="B42010">
        <f t="shared" si="865"/>
        <v>17</v>
      </c>
    </row>
    <row r="42011" spans="2:2">
      <c r="B42011">
        <f t="shared" si="865"/>
        <v>17</v>
      </c>
    </row>
    <row r="42012" spans="2:2">
      <c r="B42012">
        <f t="shared" si="865"/>
        <v>17</v>
      </c>
    </row>
    <row r="42013" spans="2:2">
      <c r="B42013">
        <f t="shared" si="865"/>
        <v>17</v>
      </c>
    </row>
    <row r="42014" spans="2:2">
      <c r="B42014">
        <f t="shared" si="865"/>
        <v>17</v>
      </c>
    </row>
    <row r="42015" spans="2:2">
      <c r="B42015">
        <f t="shared" si="865"/>
        <v>17</v>
      </c>
    </row>
    <row r="42016" spans="2:2">
      <c r="B42016">
        <f t="shared" si="865"/>
        <v>17</v>
      </c>
    </row>
    <row r="42017" spans="2:2">
      <c r="B42017">
        <f t="shared" si="865"/>
        <v>17</v>
      </c>
    </row>
    <row r="42018" spans="2:2">
      <c r="B42018">
        <f t="shared" si="865"/>
        <v>17</v>
      </c>
    </row>
    <row r="42019" spans="2:2">
      <c r="B42019">
        <f t="shared" si="865"/>
        <v>17</v>
      </c>
    </row>
    <row r="42020" spans="2:2">
      <c r="B42020">
        <f t="shared" si="865"/>
        <v>17</v>
      </c>
    </row>
    <row r="42021" spans="2:2">
      <c r="B42021">
        <f t="shared" si="865"/>
        <v>17</v>
      </c>
    </row>
    <row r="42022" spans="2:2">
      <c r="B42022">
        <f t="shared" si="865"/>
        <v>17</v>
      </c>
    </row>
    <row r="42023" spans="2:2">
      <c r="B42023">
        <f t="shared" si="865"/>
        <v>17</v>
      </c>
    </row>
    <row r="42024" spans="2:2">
      <c r="B42024">
        <f t="shared" si="865"/>
        <v>17</v>
      </c>
    </row>
    <row r="42025" spans="2:2">
      <c r="B42025">
        <f t="shared" si="865"/>
        <v>17</v>
      </c>
    </row>
    <row r="42026" spans="2:2">
      <c r="B42026">
        <f t="shared" si="865"/>
        <v>17</v>
      </c>
    </row>
    <row r="42027" spans="2:2">
      <c r="B42027">
        <f t="shared" si="865"/>
        <v>17</v>
      </c>
    </row>
    <row r="42028" spans="2:2">
      <c r="B42028">
        <f t="shared" si="865"/>
        <v>17</v>
      </c>
    </row>
    <row r="42029" spans="2:2">
      <c r="B42029">
        <f t="shared" si="865"/>
        <v>17</v>
      </c>
    </row>
    <row r="42030" spans="2:2">
      <c r="B42030">
        <f t="shared" si="865"/>
        <v>17</v>
      </c>
    </row>
    <row r="42031" spans="2:2">
      <c r="B42031">
        <f t="shared" si="865"/>
        <v>17</v>
      </c>
    </row>
    <row r="42032" spans="2:2">
      <c r="B42032">
        <f t="shared" si="865"/>
        <v>17</v>
      </c>
    </row>
    <row r="42033" spans="2:2">
      <c r="B42033">
        <f t="shared" si="865"/>
        <v>17</v>
      </c>
    </row>
    <row r="42034" spans="2:2">
      <c r="B42034">
        <f t="shared" si="865"/>
        <v>17</v>
      </c>
    </row>
    <row r="42035" spans="2:2">
      <c r="B42035">
        <f t="shared" si="865"/>
        <v>17</v>
      </c>
    </row>
    <row r="42036" spans="2:2">
      <c r="B42036">
        <f t="shared" si="865"/>
        <v>17</v>
      </c>
    </row>
    <row r="42037" spans="2:2">
      <c r="B42037">
        <f t="shared" si="865"/>
        <v>17</v>
      </c>
    </row>
    <row r="42038" spans="2:2">
      <c r="B42038">
        <f t="shared" si="865"/>
        <v>17</v>
      </c>
    </row>
    <row r="42039" spans="2:2">
      <c r="B42039">
        <f t="shared" si="865"/>
        <v>17</v>
      </c>
    </row>
    <row r="42040" spans="2:2">
      <c r="B42040">
        <f t="shared" si="865"/>
        <v>17</v>
      </c>
    </row>
    <row r="42041" spans="2:2">
      <c r="B42041">
        <f t="shared" si="865"/>
        <v>17</v>
      </c>
    </row>
    <row r="42042" spans="2:2">
      <c r="B42042">
        <f t="shared" si="865"/>
        <v>17</v>
      </c>
    </row>
    <row r="42043" spans="2:2">
      <c r="B42043">
        <f t="shared" si="865"/>
        <v>17</v>
      </c>
    </row>
    <row r="42044" spans="2:2">
      <c r="B42044">
        <f t="shared" si="865"/>
        <v>17</v>
      </c>
    </row>
    <row r="42045" spans="2:2">
      <c r="B42045">
        <f t="shared" si="865"/>
        <v>17</v>
      </c>
    </row>
    <row r="42046" spans="2:2">
      <c r="B42046">
        <f t="shared" si="865"/>
        <v>17</v>
      </c>
    </row>
    <row r="42047" spans="2:2">
      <c r="B42047">
        <f t="shared" si="865"/>
        <v>17</v>
      </c>
    </row>
    <row r="42048" spans="2:2">
      <c r="B42048">
        <f t="shared" si="865"/>
        <v>17</v>
      </c>
    </row>
    <row r="42049" spans="2:2">
      <c r="B42049">
        <f t="shared" si="865"/>
        <v>17</v>
      </c>
    </row>
    <row r="42050" spans="2:2">
      <c r="B42050">
        <f t="shared" si="865"/>
        <v>17</v>
      </c>
    </row>
    <row r="42051" spans="2:2">
      <c r="B42051">
        <f t="shared" si="865"/>
        <v>17</v>
      </c>
    </row>
    <row r="42052" spans="2:2">
      <c r="B42052">
        <f t="shared" si="865"/>
        <v>17</v>
      </c>
    </row>
    <row r="42053" spans="2:2">
      <c r="B42053">
        <f t="shared" ref="B42053:B42116" si="866">+IF(F42052=44085,B42052+1,B42052)</f>
        <v>17</v>
      </c>
    </row>
    <row r="42054" spans="2:2">
      <c r="B42054">
        <f t="shared" si="866"/>
        <v>17</v>
      </c>
    </row>
    <row r="42055" spans="2:2">
      <c r="B42055">
        <f t="shared" si="866"/>
        <v>17</v>
      </c>
    </row>
    <row r="42056" spans="2:2">
      <c r="B42056">
        <f t="shared" si="866"/>
        <v>17</v>
      </c>
    </row>
    <row r="42057" spans="2:2">
      <c r="B42057">
        <f t="shared" si="866"/>
        <v>17</v>
      </c>
    </row>
    <row r="42058" spans="2:2">
      <c r="B42058">
        <f t="shared" si="866"/>
        <v>17</v>
      </c>
    </row>
    <row r="42059" spans="2:2">
      <c r="B42059">
        <f t="shared" si="866"/>
        <v>17</v>
      </c>
    </row>
    <row r="42060" spans="2:2">
      <c r="B42060">
        <f t="shared" si="866"/>
        <v>17</v>
      </c>
    </row>
    <row r="42061" spans="2:2">
      <c r="B42061">
        <f t="shared" si="866"/>
        <v>17</v>
      </c>
    </row>
    <row r="42062" spans="2:2">
      <c r="B42062">
        <f t="shared" si="866"/>
        <v>17</v>
      </c>
    </row>
    <row r="42063" spans="2:2">
      <c r="B42063">
        <f t="shared" si="866"/>
        <v>17</v>
      </c>
    </row>
    <row r="42064" spans="2:2">
      <c r="B42064">
        <f t="shared" si="866"/>
        <v>17</v>
      </c>
    </row>
    <row r="42065" spans="2:2">
      <c r="B42065">
        <f t="shared" si="866"/>
        <v>17</v>
      </c>
    </row>
    <row r="42066" spans="2:2">
      <c r="B42066">
        <f t="shared" si="866"/>
        <v>17</v>
      </c>
    </row>
    <row r="42067" spans="2:2">
      <c r="B42067">
        <f t="shared" si="866"/>
        <v>17</v>
      </c>
    </row>
    <row r="42068" spans="2:2">
      <c r="B42068">
        <f t="shared" si="866"/>
        <v>17</v>
      </c>
    </row>
    <row r="42069" spans="2:2">
      <c r="B42069">
        <f t="shared" si="866"/>
        <v>17</v>
      </c>
    </row>
    <row r="42070" spans="2:2">
      <c r="B42070">
        <f t="shared" si="866"/>
        <v>17</v>
      </c>
    </row>
    <row r="42071" spans="2:2">
      <c r="B42071">
        <f t="shared" si="866"/>
        <v>17</v>
      </c>
    </row>
    <row r="42072" spans="2:2">
      <c r="B42072">
        <f t="shared" si="866"/>
        <v>17</v>
      </c>
    </row>
    <row r="42073" spans="2:2">
      <c r="B42073">
        <f t="shared" si="866"/>
        <v>17</v>
      </c>
    </row>
    <row r="42074" spans="2:2">
      <c r="B42074">
        <f t="shared" si="866"/>
        <v>17</v>
      </c>
    </row>
    <row r="42075" spans="2:2">
      <c r="B42075">
        <f t="shared" si="866"/>
        <v>17</v>
      </c>
    </row>
    <row r="42076" spans="2:2">
      <c r="B42076">
        <f t="shared" si="866"/>
        <v>17</v>
      </c>
    </row>
    <row r="42077" spans="2:2">
      <c r="B42077">
        <f t="shared" si="866"/>
        <v>17</v>
      </c>
    </row>
    <row r="42078" spans="2:2">
      <c r="B42078">
        <f t="shared" si="866"/>
        <v>17</v>
      </c>
    </row>
    <row r="42079" spans="2:2">
      <c r="B42079">
        <f t="shared" si="866"/>
        <v>17</v>
      </c>
    </row>
    <row r="42080" spans="2:2">
      <c r="B42080">
        <f t="shared" si="866"/>
        <v>17</v>
      </c>
    </row>
    <row r="42081" spans="2:2">
      <c r="B42081">
        <f t="shared" si="866"/>
        <v>17</v>
      </c>
    </row>
    <row r="42082" spans="2:2">
      <c r="B42082">
        <f t="shared" si="866"/>
        <v>17</v>
      </c>
    </row>
    <row r="42083" spans="2:2">
      <c r="B42083">
        <f t="shared" si="866"/>
        <v>17</v>
      </c>
    </row>
    <row r="42084" spans="2:2">
      <c r="B42084">
        <f t="shared" si="866"/>
        <v>17</v>
      </c>
    </row>
    <row r="42085" spans="2:2">
      <c r="B42085">
        <f t="shared" si="866"/>
        <v>17</v>
      </c>
    </row>
    <row r="42086" spans="2:2">
      <c r="B42086">
        <f t="shared" si="866"/>
        <v>17</v>
      </c>
    </row>
    <row r="42087" spans="2:2">
      <c r="B42087">
        <f t="shared" si="866"/>
        <v>17</v>
      </c>
    </row>
    <row r="42088" spans="2:2">
      <c r="B42088">
        <f t="shared" si="866"/>
        <v>17</v>
      </c>
    </row>
    <row r="42089" spans="2:2">
      <c r="B42089">
        <f t="shared" si="866"/>
        <v>17</v>
      </c>
    </row>
    <row r="42090" spans="2:2">
      <c r="B42090">
        <f t="shared" si="866"/>
        <v>17</v>
      </c>
    </row>
    <row r="42091" spans="2:2">
      <c r="B42091">
        <f t="shared" si="866"/>
        <v>17</v>
      </c>
    </row>
    <row r="42092" spans="2:2">
      <c r="B42092">
        <f t="shared" si="866"/>
        <v>17</v>
      </c>
    </row>
    <row r="42093" spans="2:2">
      <c r="B42093">
        <f t="shared" si="866"/>
        <v>17</v>
      </c>
    </row>
    <row r="42094" spans="2:2">
      <c r="B42094">
        <f t="shared" si="866"/>
        <v>17</v>
      </c>
    </row>
    <row r="42095" spans="2:2">
      <c r="B42095">
        <f t="shared" si="866"/>
        <v>17</v>
      </c>
    </row>
    <row r="42096" spans="2:2">
      <c r="B42096">
        <f t="shared" si="866"/>
        <v>17</v>
      </c>
    </row>
    <row r="42097" spans="2:2">
      <c r="B42097">
        <f t="shared" si="866"/>
        <v>17</v>
      </c>
    </row>
    <row r="42098" spans="2:2">
      <c r="B42098">
        <f t="shared" si="866"/>
        <v>17</v>
      </c>
    </row>
    <row r="42099" spans="2:2">
      <c r="B42099">
        <f t="shared" si="866"/>
        <v>17</v>
      </c>
    </row>
    <row r="42100" spans="2:2">
      <c r="B42100">
        <f t="shared" si="866"/>
        <v>17</v>
      </c>
    </row>
    <row r="42101" spans="2:2">
      <c r="B42101">
        <f t="shared" si="866"/>
        <v>17</v>
      </c>
    </row>
    <row r="42102" spans="2:2">
      <c r="B42102">
        <f t="shared" si="866"/>
        <v>17</v>
      </c>
    </row>
    <row r="42103" spans="2:2">
      <c r="B42103">
        <f t="shared" si="866"/>
        <v>17</v>
      </c>
    </row>
    <row r="42104" spans="2:2">
      <c r="B42104">
        <f t="shared" si="866"/>
        <v>17</v>
      </c>
    </row>
    <row r="42105" spans="2:2">
      <c r="B42105">
        <f t="shared" si="866"/>
        <v>17</v>
      </c>
    </row>
    <row r="42106" spans="2:2">
      <c r="B42106">
        <f t="shared" si="866"/>
        <v>17</v>
      </c>
    </row>
    <row r="42107" spans="2:2">
      <c r="B42107">
        <f t="shared" si="866"/>
        <v>17</v>
      </c>
    </row>
    <row r="42108" spans="2:2">
      <c r="B42108">
        <f t="shared" si="866"/>
        <v>17</v>
      </c>
    </row>
    <row r="42109" spans="2:2">
      <c r="B42109">
        <f t="shared" si="866"/>
        <v>17</v>
      </c>
    </row>
    <row r="42110" spans="2:2">
      <c r="B42110">
        <f t="shared" si="866"/>
        <v>17</v>
      </c>
    </row>
    <row r="42111" spans="2:2">
      <c r="B42111">
        <f t="shared" si="866"/>
        <v>17</v>
      </c>
    </row>
    <row r="42112" spans="2:2">
      <c r="B42112">
        <f t="shared" si="866"/>
        <v>17</v>
      </c>
    </row>
    <row r="42113" spans="2:2">
      <c r="B42113">
        <f t="shared" si="866"/>
        <v>17</v>
      </c>
    </row>
    <row r="42114" spans="2:2">
      <c r="B42114">
        <f t="shared" si="866"/>
        <v>17</v>
      </c>
    </row>
    <row r="42115" spans="2:2">
      <c r="B42115">
        <f t="shared" si="866"/>
        <v>17</v>
      </c>
    </row>
    <row r="42116" spans="2:2">
      <c r="B42116">
        <f t="shared" si="866"/>
        <v>17</v>
      </c>
    </row>
    <row r="42117" spans="2:2">
      <c r="B42117">
        <f t="shared" ref="B42117:B42180" si="867">+IF(F42116=44085,B42116+1,B42116)</f>
        <v>17</v>
      </c>
    </row>
    <row r="42118" spans="2:2">
      <c r="B42118">
        <f t="shared" si="867"/>
        <v>17</v>
      </c>
    </row>
    <row r="42119" spans="2:2">
      <c r="B42119">
        <f t="shared" si="867"/>
        <v>17</v>
      </c>
    </row>
    <row r="42120" spans="2:2">
      <c r="B42120">
        <f t="shared" si="867"/>
        <v>17</v>
      </c>
    </row>
    <row r="42121" spans="2:2">
      <c r="B42121">
        <f t="shared" si="867"/>
        <v>17</v>
      </c>
    </row>
    <row r="42122" spans="2:2">
      <c r="B42122">
        <f t="shared" si="867"/>
        <v>17</v>
      </c>
    </row>
    <row r="42123" spans="2:2">
      <c r="B42123">
        <f t="shared" si="867"/>
        <v>17</v>
      </c>
    </row>
    <row r="42124" spans="2:2">
      <c r="B42124">
        <f t="shared" si="867"/>
        <v>17</v>
      </c>
    </row>
    <row r="42125" spans="2:2">
      <c r="B42125">
        <f t="shared" si="867"/>
        <v>17</v>
      </c>
    </row>
    <row r="42126" spans="2:2">
      <c r="B42126">
        <f t="shared" si="867"/>
        <v>17</v>
      </c>
    </row>
    <row r="42127" spans="2:2">
      <c r="B42127">
        <f t="shared" si="867"/>
        <v>17</v>
      </c>
    </row>
    <row r="42128" spans="2:2">
      <c r="B42128">
        <f t="shared" si="867"/>
        <v>17</v>
      </c>
    </row>
    <row r="42129" spans="2:2">
      <c r="B42129">
        <f t="shared" si="867"/>
        <v>17</v>
      </c>
    </row>
    <row r="42130" spans="2:2">
      <c r="B42130">
        <f t="shared" si="867"/>
        <v>17</v>
      </c>
    </row>
    <row r="42131" spans="2:2">
      <c r="B42131">
        <f t="shared" si="867"/>
        <v>17</v>
      </c>
    </row>
    <row r="42132" spans="2:2">
      <c r="B42132">
        <f t="shared" si="867"/>
        <v>17</v>
      </c>
    </row>
    <row r="42133" spans="2:2">
      <c r="B42133">
        <f t="shared" si="867"/>
        <v>17</v>
      </c>
    </row>
    <row r="42134" spans="2:2">
      <c r="B42134">
        <f t="shared" si="867"/>
        <v>17</v>
      </c>
    </row>
    <row r="42135" spans="2:2">
      <c r="B42135">
        <f t="shared" si="867"/>
        <v>17</v>
      </c>
    </row>
    <row r="42136" spans="2:2">
      <c r="B42136">
        <f t="shared" si="867"/>
        <v>17</v>
      </c>
    </row>
    <row r="42137" spans="2:2">
      <c r="B42137">
        <f t="shared" si="867"/>
        <v>17</v>
      </c>
    </row>
    <row r="42138" spans="2:2">
      <c r="B42138">
        <f t="shared" si="867"/>
        <v>17</v>
      </c>
    </row>
    <row r="42139" spans="2:2">
      <c r="B42139">
        <f t="shared" si="867"/>
        <v>17</v>
      </c>
    </row>
    <row r="42140" spans="2:2">
      <c r="B42140">
        <f t="shared" si="867"/>
        <v>17</v>
      </c>
    </row>
    <row r="42141" spans="2:2">
      <c r="B42141">
        <f t="shared" si="867"/>
        <v>17</v>
      </c>
    </row>
    <row r="42142" spans="2:2">
      <c r="B42142">
        <f t="shared" si="867"/>
        <v>17</v>
      </c>
    </row>
    <row r="42143" spans="2:2">
      <c r="B42143">
        <f t="shared" si="867"/>
        <v>17</v>
      </c>
    </row>
    <row r="42144" spans="2:2">
      <c r="B42144">
        <f t="shared" si="867"/>
        <v>17</v>
      </c>
    </row>
    <row r="42145" spans="2:2">
      <c r="B42145">
        <f t="shared" si="867"/>
        <v>17</v>
      </c>
    </row>
    <row r="42146" spans="2:2">
      <c r="B42146">
        <f t="shared" si="867"/>
        <v>17</v>
      </c>
    </row>
    <row r="42147" spans="2:2">
      <c r="B42147">
        <f t="shared" si="867"/>
        <v>17</v>
      </c>
    </row>
    <row r="42148" spans="2:2">
      <c r="B42148">
        <f t="shared" si="867"/>
        <v>17</v>
      </c>
    </row>
    <row r="42149" spans="2:2">
      <c r="B42149">
        <f t="shared" si="867"/>
        <v>17</v>
      </c>
    </row>
    <row r="42150" spans="2:2">
      <c r="B42150">
        <f t="shared" si="867"/>
        <v>17</v>
      </c>
    </row>
    <row r="42151" spans="2:2">
      <c r="B42151">
        <f t="shared" si="867"/>
        <v>17</v>
      </c>
    </row>
    <row r="42152" spans="2:2">
      <c r="B42152">
        <f t="shared" si="867"/>
        <v>17</v>
      </c>
    </row>
    <row r="42153" spans="2:2">
      <c r="B42153">
        <f t="shared" si="867"/>
        <v>17</v>
      </c>
    </row>
    <row r="42154" spans="2:2">
      <c r="B42154">
        <f t="shared" si="867"/>
        <v>17</v>
      </c>
    </row>
    <row r="42155" spans="2:2">
      <c r="B42155">
        <f t="shared" si="867"/>
        <v>17</v>
      </c>
    </row>
    <row r="42156" spans="2:2">
      <c r="B42156">
        <f t="shared" si="867"/>
        <v>17</v>
      </c>
    </row>
    <row r="42157" spans="2:2">
      <c r="B42157">
        <f t="shared" si="867"/>
        <v>17</v>
      </c>
    </row>
    <row r="42158" spans="2:2">
      <c r="B42158">
        <f t="shared" si="867"/>
        <v>17</v>
      </c>
    </row>
    <row r="42159" spans="2:2">
      <c r="B42159">
        <f t="shared" si="867"/>
        <v>17</v>
      </c>
    </row>
    <row r="42160" spans="2:2">
      <c r="B42160">
        <f t="shared" si="867"/>
        <v>17</v>
      </c>
    </row>
    <row r="42161" spans="2:2">
      <c r="B42161">
        <f t="shared" si="867"/>
        <v>17</v>
      </c>
    </row>
    <row r="42162" spans="2:2">
      <c r="B42162">
        <f t="shared" si="867"/>
        <v>17</v>
      </c>
    </row>
    <row r="42163" spans="2:2">
      <c r="B42163">
        <f t="shared" si="867"/>
        <v>17</v>
      </c>
    </row>
    <row r="42164" spans="2:2">
      <c r="B42164">
        <f t="shared" si="867"/>
        <v>17</v>
      </c>
    </row>
    <row r="42165" spans="2:2">
      <c r="B42165">
        <f t="shared" si="867"/>
        <v>17</v>
      </c>
    </row>
    <row r="42166" spans="2:2">
      <c r="B42166">
        <f t="shared" si="867"/>
        <v>17</v>
      </c>
    </row>
    <row r="42167" spans="2:2">
      <c r="B42167">
        <f t="shared" si="867"/>
        <v>17</v>
      </c>
    </row>
    <row r="42168" spans="2:2">
      <c r="B42168">
        <f t="shared" si="867"/>
        <v>17</v>
      </c>
    </row>
    <row r="42169" spans="2:2">
      <c r="B42169">
        <f t="shared" si="867"/>
        <v>17</v>
      </c>
    </row>
    <row r="42170" spans="2:2">
      <c r="B42170">
        <f t="shared" si="867"/>
        <v>17</v>
      </c>
    </row>
    <row r="42171" spans="2:2">
      <c r="B42171">
        <f t="shared" si="867"/>
        <v>17</v>
      </c>
    </row>
    <row r="42172" spans="2:2">
      <c r="B42172">
        <f t="shared" si="867"/>
        <v>17</v>
      </c>
    </row>
    <row r="42173" spans="2:2">
      <c r="B42173">
        <f t="shared" si="867"/>
        <v>17</v>
      </c>
    </row>
    <row r="42174" spans="2:2">
      <c r="B42174">
        <f t="shared" si="867"/>
        <v>17</v>
      </c>
    </row>
    <row r="42175" spans="2:2">
      <c r="B42175">
        <f t="shared" si="867"/>
        <v>17</v>
      </c>
    </row>
    <row r="42176" spans="2:2">
      <c r="B42176">
        <f t="shared" si="867"/>
        <v>17</v>
      </c>
    </row>
    <row r="42177" spans="2:2">
      <c r="B42177">
        <f t="shared" si="867"/>
        <v>17</v>
      </c>
    </row>
    <row r="42178" spans="2:2">
      <c r="B42178">
        <f t="shared" si="867"/>
        <v>17</v>
      </c>
    </row>
    <row r="42179" spans="2:2">
      <c r="B42179">
        <f t="shared" si="867"/>
        <v>17</v>
      </c>
    </row>
    <row r="42180" spans="2:2">
      <c r="B42180">
        <f t="shared" si="867"/>
        <v>17</v>
      </c>
    </row>
    <row r="42181" spans="2:2">
      <c r="B42181">
        <f t="shared" ref="B42181:B42244" si="868">+IF(F42180=44085,B42180+1,B42180)</f>
        <v>17</v>
      </c>
    </row>
    <row r="42182" spans="2:2">
      <c r="B42182">
        <f t="shared" si="868"/>
        <v>17</v>
      </c>
    </row>
    <row r="42183" spans="2:2">
      <c r="B42183">
        <f t="shared" si="868"/>
        <v>17</v>
      </c>
    </row>
    <row r="42184" spans="2:2">
      <c r="B42184">
        <f t="shared" si="868"/>
        <v>17</v>
      </c>
    </row>
    <row r="42185" spans="2:2">
      <c r="B42185">
        <f t="shared" si="868"/>
        <v>17</v>
      </c>
    </row>
    <row r="42186" spans="2:2">
      <c r="B42186">
        <f t="shared" si="868"/>
        <v>17</v>
      </c>
    </row>
    <row r="42187" spans="2:2">
      <c r="B42187">
        <f t="shared" si="868"/>
        <v>17</v>
      </c>
    </row>
    <row r="42188" spans="2:2">
      <c r="B42188">
        <f t="shared" si="868"/>
        <v>17</v>
      </c>
    </row>
    <row r="42189" spans="2:2">
      <c r="B42189">
        <f t="shared" si="868"/>
        <v>17</v>
      </c>
    </row>
    <row r="42190" spans="2:2">
      <c r="B42190">
        <f t="shared" si="868"/>
        <v>17</v>
      </c>
    </row>
    <row r="42191" spans="2:2">
      <c r="B42191">
        <f t="shared" si="868"/>
        <v>17</v>
      </c>
    </row>
    <row r="42192" spans="2:2">
      <c r="B42192">
        <f t="shared" si="868"/>
        <v>17</v>
      </c>
    </row>
    <row r="42193" spans="2:2">
      <c r="B42193">
        <f t="shared" si="868"/>
        <v>17</v>
      </c>
    </row>
    <row r="42194" spans="2:2">
      <c r="B42194">
        <f t="shared" si="868"/>
        <v>17</v>
      </c>
    </row>
    <row r="42195" spans="2:2">
      <c r="B42195">
        <f t="shared" si="868"/>
        <v>17</v>
      </c>
    </row>
    <row r="42196" spans="2:2">
      <c r="B42196">
        <f t="shared" si="868"/>
        <v>17</v>
      </c>
    </row>
    <row r="42197" spans="2:2">
      <c r="B42197">
        <f t="shared" si="868"/>
        <v>17</v>
      </c>
    </row>
    <row r="42198" spans="2:2">
      <c r="B42198">
        <f t="shared" si="868"/>
        <v>17</v>
      </c>
    </row>
    <row r="42199" spans="2:2">
      <c r="B42199">
        <f t="shared" si="868"/>
        <v>17</v>
      </c>
    </row>
    <row r="42200" spans="2:2">
      <c r="B42200">
        <f t="shared" si="868"/>
        <v>17</v>
      </c>
    </row>
    <row r="42201" spans="2:2">
      <c r="B42201">
        <f t="shared" si="868"/>
        <v>17</v>
      </c>
    </row>
    <row r="42202" spans="2:2">
      <c r="B42202">
        <f t="shared" si="868"/>
        <v>17</v>
      </c>
    </row>
    <row r="42203" spans="2:2">
      <c r="B42203">
        <f t="shared" si="868"/>
        <v>17</v>
      </c>
    </row>
    <row r="42204" spans="2:2">
      <c r="B42204">
        <f t="shared" si="868"/>
        <v>17</v>
      </c>
    </row>
    <row r="42205" spans="2:2">
      <c r="B42205">
        <f t="shared" si="868"/>
        <v>17</v>
      </c>
    </row>
    <row r="42206" spans="2:2">
      <c r="B42206">
        <f t="shared" si="868"/>
        <v>17</v>
      </c>
    </row>
    <row r="42207" spans="2:2">
      <c r="B42207">
        <f t="shared" si="868"/>
        <v>17</v>
      </c>
    </row>
    <row r="42208" spans="2:2">
      <c r="B42208">
        <f t="shared" si="868"/>
        <v>17</v>
      </c>
    </row>
    <row r="42209" spans="2:2">
      <c r="B42209">
        <f t="shared" si="868"/>
        <v>17</v>
      </c>
    </row>
    <row r="42210" spans="2:2">
      <c r="B42210">
        <f t="shared" si="868"/>
        <v>17</v>
      </c>
    </row>
    <row r="42211" spans="2:2">
      <c r="B42211">
        <f t="shared" si="868"/>
        <v>17</v>
      </c>
    </row>
    <row r="42212" spans="2:2">
      <c r="B42212">
        <f t="shared" si="868"/>
        <v>17</v>
      </c>
    </row>
    <row r="42213" spans="2:2">
      <c r="B42213">
        <f t="shared" si="868"/>
        <v>17</v>
      </c>
    </row>
    <row r="42214" spans="2:2">
      <c r="B42214">
        <f t="shared" si="868"/>
        <v>17</v>
      </c>
    </row>
    <row r="42215" spans="2:2">
      <c r="B42215">
        <f t="shared" si="868"/>
        <v>17</v>
      </c>
    </row>
    <row r="42216" spans="2:2">
      <c r="B42216">
        <f t="shared" si="868"/>
        <v>17</v>
      </c>
    </row>
    <row r="42217" spans="2:2">
      <c r="B42217">
        <f t="shared" si="868"/>
        <v>17</v>
      </c>
    </row>
    <row r="42218" spans="2:2">
      <c r="B42218">
        <f t="shared" si="868"/>
        <v>17</v>
      </c>
    </row>
    <row r="42219" spans="2:2">
      <c r="B42219">
        <f t="shared" si="868"/>
        <v>17</v>
      </c>
    </row>
    <row r="42220" spans="2:2">
      <c r="B42220">
        <f t="shared" si="868"/>
        <v>17</v>
      </c>
    </row>
    <row r="42221" spans="2:2">
      <c r="B42221">
        <f t="shared" si="868"/>
        <v>17</v>
      </c>
    </row>
    <row r="42222" spans="2:2">
      <c r="B42222">
        <f t="shared" si="868"/>
        <v>17</v>
      </c>
    </row>
    <row r="42223" spans="2:2">
      <c r="B42223">
        <f t="shared" si="868"/>
        <v>17</v>
      </c>
    </row>
    <row r="42224" spans="2:2">
      <c r="B42224">
        <f t="shared" si="868"/>
        <v>17</v>
      </c>
    </row>
    <row r="42225" spans="2:2">
      <c r="B42225">
        <f t="shared" si="868"/>
        <v>17</v>
      </c>
    </row>
    <row r="42226" spans="2:2">
      <c r="B42226">
        <f t="shared" si="868"/>
        <v>17</v>
      </c>
    </row>
    <row r="42227" spans="2:2">
      <c r="B42227">
        <f t="shared" si="868"/>
        <v>17</v>
      </c>
    </row>
    <row r="42228" spans="2:2">
      <c r="B42228">
        <f t="shared" si="868"/>
        <v>17</v>
      </c>
    </row>
    <row r="42229" spans="2:2">
      <c r="B42229">
        <f t="shared" si="868"/>
        <v>17</v>
      </c>
    </row>
    <row r="42230" spans="2:2">
      <c r="B42230">
        <f t="shared" si="868"/>
        <v>17</v>
      </c>
    </row>
    <row r="42231" spans="2:2">
      <c r="B42231">
        <f t="shared" si="868"/>
        <v>17</v>
      </c>
    </row>
    <row r="42232" spans="2:2">
      <c r="B42232">
        <f t="shared" si="868"/>
        <v>17</v>
      </c>
    </row>
    <row r="42233" spans="2:2">
      <c r="B42233">
        <f t="shared" si="868"/>
        <v>17</v>
      </c>
    </row>
    <row r="42234" spans="2:2">
      <c r="B42234">
        <f t="shared" si="868"/>
        <v>17</v>
      </c>
    </row>
    <row r="42235" spans="2:2">
      <c r="B42235">
        <f t="shared" si="868"/>
        <v>17</v>
      </c>
    </row>
    <row r="42236" spans="2:2">
      <c r="B42236">
        <f t="shared" si="868"/>
        <v>17</v>
      </c>
    </row>
    <row r="42237" spans="2:2">
      <c r="B42237">
        <f t="shared" si="868"/>
        <v>17</v>
      </c>
    </row>
    <row r="42238" spans="2:2">
      <c r="B42238">
        <f t="shared" si="868"/>
        <v>17</v>
      </c>
    </row>
    <row r="42239" spans="2:2">
      <c r="B42239">
        <f t="shared" si="868"/>
        <v>17</v>
      </c>
    </row>
    <row r="42240" spans="2:2">
      <c r="B42240">
        <f t="shared" si="868"/>
        <v>17</v>
      </c>
    </row>
    <row r="42241" spans="2:2">
      <c r="B42241">
        <f t="shared" si="868"/>
        <v>17</v>
      </c>
    </row>
    <row r="42242" spans="2:2">
      <c r="B42242">
        <f t="shared" si="868"/>
        <v>17</v>
      </c>
    </row>
    <row r="42243" spans="2:2">
      <c r="B42243">
        <f t="shared" si="868"/>
        <v>17</v>
      </c>
    </row>
    <row r="42244" spans="2:2">
      <c r="B42244">
        <f t="shared" si="868"/>
        <v>17</v>
      </c>
    </row>
    <row r="42245" spans="2:2">
      <c r="B42245">
        <f t="shared" ref="B42245:B42308" si="869">+IF(F42244=44085,B42244+1,B42244)</f>
        <v>17</v>
      </c>
    </row>
    <row r="42246" spans="2:2">
      <c r="B42246">
        <f t="shared" si="869"/>
        <v>17</v>
      </c>
    </row>
    <row r="42247" spans="2:2">
      <c r="B42247">
        <f t="shared" si="869"/>
        <v>17</v>
      </c>
    </row>
    <row r="42248" spans="2:2">
      <c r="B42248">
        <f t="shared" si="869"/>
        <v>17</v>
      </c>
    </row>
    <row r="42249" spans="2:2">
      <c r="B42249">
        <f t="shared" si="869"/>
        <v>17</v>
      </c>
    </row>
    <row r="42250" spans="2:2">
      <c r="B42250">
        <f t="shared" si="869"/>
        <v>17</v>
      </c>
    </row>
    <row r="42251" spans="2:2">
      <c r="B42251">
        <f t="shared" si="869"/>
        <v>17</v>
      </c>
    </row>
    <row r="42252" spans="2:2">
      <c r="B42252">
        <f t="shared" si="869"/>
        <v>17</v>
      </c>
    </row>
    <row r="42253" spans="2:2">
      <c r="B42253">
        <f t="shared" si="869"/>
        <v>17</v>
      </c>
    </row>
    <row r="42254" spans="2:2">
      <c r="B42254">
        <f t="shared" si="869"/>
        <v>17</v>
      </c>
    </row>
    <row r="42255" spans="2:2">
      <c r="B42255">
        <f t="shared" si="869"/>
        <v>17</v>
      </c>
    </row>
    <row r="42256" spans="2:2">
      <c r="B42256">
        <f t="shared" si="869"/>
        <v>17</v>
      </c>
    </row>
    <row r="42257" spans="2:2">
      <c r="B42257">
        <f t="shared" si="869"/>
        <v>17</v>
      </c>
    </row>
    <row r="42258" spans="2:2">
      <c r="B42258">
        <f t="shared" si="869"/>
        <v>17</v>
      </c>
    </row>
    <row r="42259" spans="2:2">
      <c r="B42259">
        <f t="shared" si="869"/>
        <v>17</v>
      </c>
    </row>
    <row r="42260" spans="2:2">
      <c r="B42260">
        <f t="shared" si="869"/>
        <v>17</v>
      </c>
    </row>
    <row r="42261" spans="2:2">
      <c r="B42261">
        <f t="shared" si="869"/>
        <v>17</v>
      </c>
    </row>
    <row r="42262" spans="2:2">
      <c r="B42262">
        <f t="shared" si="869"/>
        <v>17</v>
      </c>
    </row>
    <row r="42263" spans="2:2">
      <c r="B42263">
        <f t="shared" si="869"/>
        <v>17</v>
      </c>
    </row>
    <row r="42264" spans="2:2">
      <c r="B42264">
        <f t="shared" si="869"/>
        <v>17</v>
      </c>
    </row>
    <row r="42265" spans="2:2">
      <c r="B42265">
        <f t="shared" si="869"/>
        <v>17</v>
      </c>
    </row>
    <row r="42266" spans="2:2">
      <c r="B42266">
        <f t="shared" si="869"/>
        <v>17</v>
      </c>
    </row>
    <row r="42267" spans="2:2">
      <c r="B42267">
        <f t="shared" si="869"/>
        <v>17</v>
      </c>
    </row>
    <row r="42268" spans="2:2">
      <c r="B42268">
        <f t="shared" si="869"/>
        <v>17</v>
      </c>
    </row>
    <row r="42269" spans="2:2">
      <c r="B42269">
        <f t="shared" si="869"/>
        <v>17</v>
      </c>
    </row>
    <row r="42270" spans="2:2">
      <c r="B42270">
        <f t="shared" si="869"/>
        <v>17</v>
      </c>
    </row>
    <row r="42271" spans="2:2">
      <c r="B42271">
        <f t="shared" si="869"/>
        <v>17</v>
      </c>
    </row>
    <row r="42272" spans="2:2">
      <c r="B42272">
        <f t="shared" si="869"/>
        <v>17</v>
      </c>
    </row>
    <row r="42273" spans="2:2">
      <c r="B42273">
        <f t="shared" si="869"/>
        <v>17</v>
      </c>
    </row>
    <row r="42274" spans="2:2">
      <c r="B42274">
        <f t="shared" si="869"/>
        <v>17</v>
      </c>
    </row>
    <row r="42275" spans="2:2">
      <c r="B42275">
        <f t="shared" si="869"/>
        <v>17</v>
      </c>
    </row>
    <row r="42276" spans="2:2">
      <c r="B42276">
        <f t="shared" si="869"/>
        <v>17</v>
      </c>
    </row>
    <row r="42277" spans="2:2">
      <c r="B42277">
        <f t="shared" si="869"/>
        <v>17</v>
      </c>
    </row>
    <row r="42278" spans="2:2">
      <c r="B42278">
        <f t="shared" si="869"/>
        <v>17</v>
      </c>
    </row>
    <row r="42279" spans="2:2">
      <c r="B42279">
        <f t="shared" si="869"/>
        <v>17</v>
      </c>
    </row>
    <row r="42280" spans="2:2">
      <c r="B42280">
        <f t="shared" si="869"/>
        <v>17</v>
      </c>
    </row>
    <row r="42281" spans="2:2">
      <c r="B42281">
        <f t="shared" si="869"/>
        <v>17</v>
      </c>
    </row>
    <row r="42282" spans="2:2">
      <c r="B42282">
        <f t="shared" si="869"/>
        <v>17</v>
      </c>
    </row>
    <row r="42283" spans="2:2">
      <c r="B42283">
        <f t="shared" si="869"/>
        <v>17</v>
      </c>
    </row>
    <row r="42284" spans="2:2">
      <c r="B42284">
        <f t="shared" si="869"/>
        <v>17</v>
      </c>
    </row>
    <row r="42285" spans="2:2">
      <c r="B42285">
        <f t="shared" si="869"/>
        <v>17</v>
      </c>
    </row>
    <row r="42286" spans="2:2">
      <c r="B42286">
        <f t="shared" si="869"/>
        <v>17</v>
      </c>
    </row>
    <row r="42287" spans="2:2">
      <c r="B42287">
        <f t="shared" si="869"/>
        <v>17</v>
      </c>
    </row>
    <row r="42288" spans="2:2">
      <c r="B42288">
        <f t="shared" si="869"/>
        <v>17</v>
      </c>
    </row>
    <row r="42289" spans="2:2">
      <c r="B42289">
        <f t="shared" si="869"/>
        <v>17</v>
      </c>
    </row>
    <row r="42290" spans="2:2">
      <c r="B42290">
        <f t="shared" si="869"/>
        <v>17</v>
      </c>
    </row>
    <row r="42291" spans="2:2">
      <c r="B42291">
        <f t="shared" si="869"/>
        <v>17</v>
      </c>
    </row>
    <row r="42292" spans="2:2">
      <c r="B42292">
        <f t="shared" si="869"/>
        <v>17</v>
      </c>
    </row>
    <row r="42293" spans="2:2">
      <c r="B42293">
        <f t="shared" si="869"/>
        <v>17</v>
      </c>
    </row>
    <row r="42294" spans="2:2">
      <c r="B42294">
        <f t="shared" si="869"/>
        <v>17</v>
      </c>
    </row>
    <row r="42295" spans="2:2">
      <c r="B42295">
        <f t="shared" si="869"/>
        <v>17</v>
      </c>
    </row>
    <row r="42296" spans="2:2">
      <c r="B42296">
        <f t="shared" si="869"/>
        <v>17</v>
      </c>
    </row>
    <row r="42297" spans="2:2">
      <c r="B42297">
        <f t="shared" si="869"/>
        <v>17</v>
      </c>
    </row>
    <row r="42298" spans="2:2">
      <c r="B42298">
        <f t="shared" si="869"/>
        <v>17</v>
      </c>
    </row>
    <row r="42299" spans="2:2">
      <c r="B42299">
        <f t="shared" si="869"/>
        <v>17</v>
      </c>
    </row>
    <row r="42300" spans="2:2">
      <c r="B42300">
        <f t="shared" si="869"/>
        <v>17</v>
      </c>
    </row>
    <row r="42301" spans="2:2">
      <c r="B42301">
        <f t="shared" si="869"/>
        <v>17</v>
      </c>
    </row>
    <row r="42302" spans="2:2">
      <c r="B42302">
        <f t="shared" si="869"/>
        <v>17</v>
      </c>
    </row>
    <row r="42303" spans="2:2">
      <c r="B42303">
        <f t="shared" si="869"/>
        <v>17</v>
      </c>
    </row>
    <row r="42304" spans="2:2">
      <c r="B42304">
        <f t="shared" si="869"/>
        <v>17</v>
      </c>
    </row>
    <row r="42305" spans="2:2">
      <c r="B42305">
        <f t="shared" si="869"/>
        <v>17</v>
      </c>
    </row>
    <row r="42306" spans="2:2">
      <c r="B42306">
        <f t="shared" si="869"/>
        <v>17</v>
      </c>
    </row>
    <row r="42307" spans="2:2">
      <c r="B42307">
        <f t="shared" si="869"/>
        <v>17</v>
      </c>
    </row>
    <row r="42308" spans="2:2">
      <c r="B42308">
        <f t="shared" si="869"/>
        <v>17</v>
      </c>
    </row>
    <row r="42309" spans="2:2">
      <c r="B42309">
        <f t="shared" ref="B42309:B42372" si="870">+IF(F42308=44085,B42308+1,B42308)</f>
        <v>17</v>
      </c>
    </row>
    <row r="42310" spans="2:2">
      <c r="B42310">
        <f t="shared" si="870"/>
        <v>17</v>
      </c>
    </row>
    <row r="42311" spans="2:2">
      <c r="B42311">
        <f t="shared" si="870"/>
        <v>17</v>
      </c>
    </row>
    <row r="42312" spans="2:2">
      <c r="B42312">
        <f t="shared" si="870"/>
        <v>17</v>
      </c>
    </row>
    <row r="42313" spans="2:2">
      <c r="B42313">
        <f t="shared" si="870"/>
        <v>17</v>
      </c>
    </row>
    <row r="42314" spans="2:2">
      <c r="B42314">
        <f t="shared" si="870"/>
        <v>17</v>
      </c>
    </row>
    <row r="42315" spans="2:2">
      <c r="B42315">
        <f t="shared" si="870"/>
        <v>17</v>
      </c>
    </row>
    <row r="42316" spans="2:2">
      <c r="B42316">
        <f t="shared" si="870"/>
        <v>17</v>
      </c>
    </row>
    <row r="42317" spans="2:2">
      <c r="B42317">
        <f t="shared" si="870"/>
        <v>17</v>
      </c>
    </row>
    <row r="42318" spans="2:2">
      <c r="B42318">
        <f t="shared" si="870"/>
        <v>17</v>
      </c>
    </row>
    <row r="42319" spans="2:2">
      <c r="B42319">
        <f t="shared" si="870"/>
        <v>17</v>
      </c>
    </row>
    <row r="42320" spans="2:2">
      <c r="B42320">
        <f t="shared" si="870"/>
        <v>17</v>
      </c>
    </row>
    <row r="42321" spans="2:2">
      <c r="B42321">
        <f t="shared" si="870"/>
        <v>17</v>
      </c>
    </row>
    <row r="42322" spans="2:2">
      <c r="B42322">
        <f t="shared" si="870"/>
        <v>17</v>
      </c>
    </row>
    <row r="42323" spans="2:2">
      <c r="B42323">
        <f t="shared" si="870"/>
        <v>17</v>
      </c>
    </row>
    <row r="42324" spans="2:2">
      <c r="B42324">
        <f t="shared" si="870"/>
        <v>17</v>
      </c>
    </row>
    <row r="42325" spans="2:2">
      <c r="B42325">
        <f t="shared" si="870"/>
        <v>17</v>
      </c>
    </row>
    <row r="42326" spans="2:2">
      <c r="B42326">
        <f t="shared" si="870"/>
        <v>17</v>
      </c>
    </row>
    <row r="42327" spans="2:2">
      <c r="B42327">
        <f t="shared" si="870"/>
        <v>17</v>
      </c>
    </row>
    <row r="42328" spans="2:2">
      <c r="B42328">
        <f t="shared" si="870"/>
        <v>17</v>
      </c>
    </row>
    <row r="42329" spans="2:2">
      <c r="B42329">
        <f t="shared" si="870"/>
        <v>17</v>
      </c>
    </row>
    <row r="42330" spans="2:2">
      <c r="B42330">
        <f t="shared" si="870"/>
        <v>17</v>
      </c>
    </row>
    <row r="42331" spans="2:2">
      <c r="B42331">
        <f t="shared" si="870"/>
        <v>17</v>
      </c>
    </row>
    <row r="42332" spans="2:2">
      <c r="B42332">
        <f t="shared" si="870"/>
        <v>17</v>
      </c>
    </row>
    <row r="42333" spans="2:2">
      <c r="B42333">
        <f t="shared" si="870"/>
        <v>17</v>
      </c>
    </row>
    <row r="42334" spans="2:2">
      <c r="B42334">
        <f t="shared" si="870"/>
        <v>17</v>
      </c>
    </row>
    <row r="42335" spans="2:2">
      <c r="B42335">
        <f t="shared" si="870"/>
        <v>17</v>
      </c>
    </row>
    <row r="42336" spans="2:2">
      <c r="B42336">
        <f t="shared" si="870"/>
        <v>17</v>
      </c>
    </row>
    <row r="42337" spans="2:2">
      <c r="B42337">
        <f t="shared" si="870"/>
        <v>17</v>
      </c>
    </row>
    <row r="42338" spans="2:2">
      <c r="B42338">
        <f t="shared" si="870"/>
        <v>17</v>
      </c>
    </row>
    <row r="42339" spans="2:2">
      <c r="B42339">
        <f t="shared" si="870"/>
        <v>17</v>
      </c>
    </row>
    <row r="42340" spans="2:2">
      <c r="B42340">
        <f t="shared" si="870"/>
        <v>17</v>
      </c>
    </row>
    <row r="42341" spans="2:2">
      <c r="B42341">
        <f t="shared" si="870"/>
        <v>17</v>
      </c>
    </row>
    <row r="42342" spans="2:2">
      <c r="B42342">
        <f t="shared" si="870"/>
        <v>17</v>
      </c>
    </row>
    <row r="42343" spans="2:2">
      <c r="B42343">
        <f t="shared" si="870"/>
        <v>17</v>
      </c>
    </row>
    <row r="42344" spans="2:2">
      <c r="B42344">
        <f t="shared" si="870"/>
        <v>17</v>
      </c>
    </row>
    <row r="42345" spans="2:2">
      <c r="B42345">
        <f t="shared" si="870"/>
        <v>17</v>
      </c>
    </row>
    <row r="42346" spans="2:2">
      <c r="B42346">
        <f t="shared" si="870"/>
        <v>17</v>
      </c>
    </row>
    <row r="42347" spans="2:2">
      <c r="B42347">
        <f t="shared" si="870"/>
        <v>17</v>
      </c>
    </row>
    <row r="42348" spans="2:2">
      <c r="B42348">
        <f t="shared" si="870"/>
        <v>17</v>
      </c>
    </row>
    <row r="42349" spans="2:2">
      <c r="B42349">
        <f t="shared" si="870"/>
        <v>17</v>
      </c>
    </row>
    <row r="42350" spans="2:2">
      <c r="B42350">
        <f t="shared" si="870"/>
        <v>17</v>
      </c>
    </row>
    <row r="42351" spans="2:2">
      <c r="B42351">
        <f t="shared" si="870"/>
        <v>17</v>
      </c>
    </row>
    <row r="42352" spans="2:2">
      <c r="B42352">
        <f t="shared" si="870"/>
        <v>17</v>
      </c>
    </row>
    <row r="42353" spans="2:2">
      <c r="B42353">
        <f t="shared" si="870"/>
        <v>17</v>
      </c>
    </row>
    <row r="42354" spans="2:2">
      <c r="B42354">
        <f t="shared" si="870"/>
        <v>17</v>
      </c>
    </row>
    <row r="42355" spans="2:2">
      <c r="B42355">
        <f t="shared" si="870"/>
        <v>17</v>
      </c>
    </row>
    <row r="42356" spans="2:2">
      <c r="B42356">
        <f t="shared" si="870"/>
        <v>17</v>
      </c>
    </row>
    <row r="42357" spans="2:2">
      <c r="B42357">
        <f t="shared" si="870"/>
        <v>17</v>
      </c>
    </row>
    <row r="42358" spans="2:2">
      <c r="B42358">
        <f t="shared" si="870"/>
        <v>17</v>
      </c>
    </row>
    <row r="42359" spans="2:2">
      <c r="B42359">
        <f t="shared" si="870"/>
        <v>17</v>
      </c>
    </row>
    <row r="42360" spans="2:2">
      <c r="B42360">
        <f t="shared" si="870"/>
        <v>17</v>
      </c>
    </row>
    <row r="42361" spans="2:2">
      <c r="B42361">
        <f t="shared" si="870"/>
        <v>17</v>
      </c>
    </row>
    <row r="42362" spans="2:2">
      <c r="B42362">
        <f t="shared" si="870"/>
        <v>17</v>
      </c>
    </row>
    <row r="42363" spans="2:2">
      <c r="B42363">
        <f t="shared" si="870"/>
        <v>17</v>
      </c>
    </row>
    <row r="42364" spans="2:2">
      <c r="B42364">
        <f t="shared" si="870"/>
        <v>17</v>
      </c>
    </row>
    <row r="42365" spans="2:2">
      <c r="B42365">
        <f t="shared" si="870"/>
        <v>17</v>
      </c>
    </row>
    <row r="42366" spans="2:2">
      <c r="B42366">
        <f t="shared" si="870"/>
        <v>17</v>
      </c>
    </row>
    <row r="42367" spans="2:2">
      <c r="B42367">
        <f t="shared" si="870"/>
        <v>17</v>
      </c>
    </row>
    <row r="42368" spans="2:2">
      <c r="B42368">
        <f t="shared" si="870"/>
        <v>17</v>
      </c>
    </row>
    <row r="42369" spans="2:2">
      <c r="B42369">
        <f t="shared" si="870"/>
        <v>17</v>
      </c>
    </row>
    <row r="42370" spans="2:2">
      <c r="B42370">
        <f t="shared" si="870"/>
        <v>17</v>
      </c>
    </row>
    <row r="42371" spans="2:2">
      <c r="B42371">
        <f t="shared" si="870"/>
        <v>17</v>
      </c>
    </row>
    <row r="42372" spans="2:2">
      <c r="B42372">
        <f t="shared" si="870"/>
        <v>17</v>
      </c>
    </row>
    <row r="42373" spans="2:2">
      <c r="B42373">
        <f t="shared" ref="B42373:B42436" si="871">+IF(F42372=44085,B42372+1,B42372)</f>
        <v>17</v>
      </c>
    </row>
    <row r="42374" spans="2:2">
      <c r="B42374">
        <f t="shared" si="871"/>
        <v>17</v>
      </c>
    </row>
    <row r="42375" spans="2:2">
      <c r="B42375">
        <f t="shared" si="871"/>
        <v>17</v>
      </c>
    </row>
    <row r="42376" spans="2:2">
      <c r="B42376">
        <f t="shared" si="871"/>
        <v>17</v>
      </c>
    </row>
    <row r="42377" spans="2:2">
      <c r="B42377">
        <f t="shared" si="871"/>
        <v>17</v>
      </c>
    </row>
    <row r="42378" spans="2:2">
      <c r="B42378">
        <f t="shared" si="871"/>
        <v>17</v>
      </c>
    </row>
    <row r="42379" spans="2:2">
      <c r="B42379">
        <f t="shared" si="871"/>
        <v>17</v>
      </c>
    </row>
    <row r="42380" spans="2:2">
      <c r="B42380">
        <f t="shared" si="871"/>
        <v>17</v>
      </c>
    </row>
    <row r="42381" spans="2:2">
      <c r="B42381">
        <f t="shared" si="871"/>
        <v>17</v>
      </c>
    </row>
    <row r="42382" spans="2:2">
      <c r="B42382">
        <f t="shared" si="871"/>
        <v>17</v>
      </c>
    </row>
    <row r="42383" spans="2:2">
      <c r="B42383">
        <f t="shared" si="871"/>
        <v>17</v>
      </c>
    </row>
    <row r="42384" spans="2:2">
      <c r="B42384">
        <f t="shared" si="871"/>
        <v>17</v>
      </c>
    </row>
    <row r="42385" spans="2:2">
      <c r="B42385">
        <f t="shared" si="871"/>
        <v>17</v>
      </c>
    </row>
    <row r="42386" spans="2:2">
      <c r="B42386">
        <f t="shared" si="871"/>
        <v>17</v>
      </c>
    </row>
    <row r="42387" spans="2:2">
      <c r="B42387">
        <f t="shared" si="871"/>
        <v>17</v>
      </c>
    </row>
    <row r="42388" spans="2:2">
      <c r="B42388">
        <f t="shared" si="871"/>
        <v>17</v>
      </c>
    </row>
    <row r="42389" spans="2:2">
      <c r="B42389">
        <f t="shared" si="871"/>
        <v>17</v>
      </c>
    </row>
    <row r="42390" spans="2:2">
      <c r="B42390">
        <f t="shared" si="871"/>
        <v>17</v>
      </c>
    </row>
    <row r="42391" spans="2:2">
      <c r="B42391">
        <f t="shared" si="871"/>
        <v>17</v>
      </c>
    </row>
    <row r="42392" spans="2:2">
      <c r="B42392">
        <f t="shared" si="871"/>
        <v>17</v>
      </c>
    </row>
    <row r="42393" spans="2:2">
      <c r="B42393">
        <f t="shared" si="871"/>
        <v>17</v>
      </c>
    </row>
    <row r="42394" spans="2:2">
      <c r="B42394">
        <f t="shared" si="871"/>
        <v>17</v>
      </c>
    </row>
    <row r="42395" spans="2:2">
      <c r="B42395">
        <f t="shared" si="871"/>
        <v>17</v>
      </c>
    </row>
    <row r="42396" spans="2:2">
      <c r="B42396">
        <f t="shared" si="871"/>
        <v>17</v>
      </c>
    </row>
    <row r="42397" spans="2:2">
      <c r="B42397">
        <f t="shared" si="871"/>
        <v>17</v>
      </c>
    </row>
    <row r="42398" spans="2:2">
      <c r="B42398">
        <f t="shared" si="871"/>
        <v>17</v>
      </c>
    </row>
    <row r="42399" spans="2:2">
      <c r="B42399">
        <f t="shared" si="871"/>
        <v>17</v>
      </c>
    </row>
    <row r="42400" spans="2:2">
      <c r="B42400">
        <f t="shared" si="871"/>
        <v>17</v>
      </c>
    </row>
    <row r="42401" spans="2:2">
      <c r="B42401">
        <f t="shared" si="871"/>
        <v>17</v>
      </c>
    </row>
    <row r="42402" spans="2:2">
      <c r="B42402">
        <f t="shared" si="871"/>
        <v>17</v>
      </c>
    </row>
    <row r="42403" spans="2:2">
      <c r="B42403">
        <f t="shared" si="871"/>
        <v>17</v>
      </c>
    </row>
    <row r="42404" spans="2:2">
      <c r="B42404">
        <f t="shared" si="871"/>
        <v>17</v>
      </c>
    </row>
    <row r="42405" spans="2:2">
      <c r="B42405">
        <f t="shared" si="871"/>
        <v>17</v>
      </c>
    </row>
    <row r="42406" spans="2:2">
      <c r="B42406">
        <f t="shared" si="871"/>
        <v>17</v>
      </c>
    </row>
    <row r="42407" spans="2:2">
      <c r="B42407">
        <f t="shared" si="871"/>
        <v>17</v>
      </c>
    </row>
    <row r="42408" spans="2:2">
      <c r="B42408">
        <f t="shared" si="871"/>
        <v>17</v>
      </c>
    </row>
    <row r="42409" spans="2:2">
      <c r="B42409">
        <f t="shared" si="871"/>
        <v>17</v>
      </c>
    </row>
    <row r="42410" spans="2:2">
      <c r="B42410">
        <f t="shared" si="871"/>
        <v>17</v>
      </c>
    </row>
    <row r="42411" spans="2:2">
      <c r="B42411">
        <f t="shared" si="871"/>
        <v>17</v>
      </c>
    </row>
    <row r="42412" spans="2:2">
      <c r="B42412">
        <f t="shared" si="871"/>
        <v>17</v>
      </c>
    </row>
    <row r="42413" spans="2:2">
      <c r="B42413">
        <f t="shared" si="871"/>
        <v>17</v>
      </c>
    </row>
    <row r="42414" spans="2:2">
      <c r="B42414">
        <f t="shared" si="871"/>
        <v>17</v>
      </c>
    </row>
    <row r="42415" spans="2:2">
      <c r="B42415">
        <f t="shared" si="871"/>
        <v>17</v>
      </c>
    </row>
    <row r="42416" spans="2:2">
      <c r="B42416">
        <f t="shared" si="871"/>
        <v>17</v>
      </c>
    </row>
    <row r="42417" spans="2:2">
      <c r="B42417">
        <f t="shared" si="871"/>
        <v>17</v>
      </c>
    </row>
    <row r="42418" spans="2:2">
      <c r="B42418">
        <f t="shared" si="871"/>
        <v>17</v>
      </c>
    </row>
    <row r="42419" spans="2:2">
      <c r="B42419">
        <f t="shared" si="871"/>
        <v>17</v>
      </c>
    </row>
    <row r="42420" spans="2:2">
      <c r="B42420">
        <f t="shared" si="871"/>
        <v>17</v>
      </c>
    </row>
    <row r="42421" spans="2:2">
      <c r="B42421">
        <f t="shared" si="871"/>
        <v>17</v>
      </c>
    </row>
    <row r="42422" spans="2:2">
      <c r="B42422">
        <f t="shared" si="871"/>
        <v>17</v>
      </c>
    </row>
    <row r="42423" spans="2:2">
      <c r="B42423">
        <f t="shared" si="871"/>
        <v>17</v>
      </c>
    </row>
    <row r="42424" spans="2:2">
      <c r="B42424">
        <f t="shared" si="871"/>
        <v>17</v>
      </c>
    </row>
    <row r="42425" spans="2:2">
      <c r="B42425">
        <f t="shared" si="871"/>
        <v>17</v>
      </c>
    </row>
    <row r="42426" spans="2:2">
      <c r="B42426">
        <f t="shared" si="871"/>
        <v>17</v>
      </c>
    </row>
    <row r="42427" spans="2:2">
      <c r="B42427">
        <f t="shared" si="871"/>
        <v>17</v>
      </c>
    </row>
    <row r="42428" spans="2:2">
      <c r="B42428">
        <f t="shared" si="871"/>
        <v>17</v>
      </c>
    </row>
    <row r="42429" spans="2:2">
      <c r="B42429">
        <f t="shared" si="871"/>
        <v>17</v>
      </c>
    </row>
    <row r="42430" spans="2:2">
      <c r="B42430">
        <f t="shared" si="871"/>
        <v>17</v>
      </c>
    </row>
    <row r="42431" spans="2:2">
      <c r="B42431">
        <f t="shared" si="871"/>
        <v>17</v>
      </c>
    </row>
    <row r="42432" spans="2:2">
      <c r="B42432">
        <f t="shared" si="871"/>
        <v>17</v>
      </c>
    </row>
    <row r="42433" spans="2:2">
      <c r="B42433">
        <f t="shared" si="871"/>
        <v>17</v>
      </c>
    </row>
    <row r="42434" spans="2:2">
      <c r="B42434">
        <f t="shared" si="871"/>
        <v>17</v>
      </c>
    </row>
    <row r="42435" spans="2:2">
      <c r="B42435">
        <f t="shared" si="871"/>
        <v>17</v>
      </c>
    </row>
    <row r="42436" spans="2:2">
      <c r="B42436">
        <f t="shared" si="871"/>
        <v>17</v>
      </c>
    </row>
    <row r="42437" spans="2:2">
      <c r="B42437">
        <f t="shared" ref="B42437:B42500" si="872">+IF(F42436=44085,B42436+1,B42436)</f>
        <v>17</v>
      </c>
    </row>
    <row r="42438" spans="2:2">
      <c r="B42438">
        <f t="shared" si="872"/>
        <v>17</v>
      </c>
    </row>
    <row r="42439" spans="2:2">
      <c r="B42439">
        <f t="shared" si="872"/>
        <v>17</v>
      </c>
    </row>
    <row r="42440" spans="2:2">
      <c r="B42440">
        <f t="shared" si="872"/>
        <v>17</v>
      </c>
    </row>
    <row r="42441" spans="2:2">
      <c r="B42441">
        <f t="shared" si="872"/>
        <v>17</v>
      </c>
    </row>
    <row r="42442" spans="2:2">
      <c r="B42442">
        <f t="shared" si="872"/>
        <v>17</v>
      </c>
    </row>
    <row r="42443" spans="2:2">
      <c r="B42443">
        <f t="shared" si="872"/>
        <v>17</v>
      </c>
    </row>
    <row r="42444" spans="2:2">
      <c r="B42444">
        <f t="shared" si="872"/>
        <v>17</v>
      </c>
    </row>
    <row r="42445" spans="2:2">
      <c r="B42445">
        <f t="shared" si="872"/>
        <v>17</v>
      </c>
    </row>
    <row r="42446" spans="2:2">
      <c r="B42446">
        <f t="shared" si="872"/>
        <v>17</v>
      </c>
    </row>
    <row r="42447" spans="2:2">
      <c r="B42447">
        <f t="shared" si="872"/>
        <v>17</v>
      </c>
    </row>
    <row r="42448" spans="2:2">
      <c r="B42448">
        <f t="shared" si="872"/>
        <v>17</v>
      </c>
    </row>
    <row r="42449" spans="2:2">
      <c r="B42449">
        <f t="shared" si="872"/>
        <v>17</v>
      </c>
    </row>
    <row r="42450" spans="2:2">
      <c r="B42450">
        <f t="shared" si="872"/>
        <v>17</v>
      </c>
    </row>
    <row r="42451" spans="2:2">
      <c r="B42451">
        <f t="shared" si="872"/>
        <v>17</v>
      </c>
    </row>
    <row r="42452" spans="2:2">
      <c r="B42452">
        <f t="shared" si="872"/>
        <v>17</v>
      </c>
    </row>
    <row r="42453" spans="2:2">
      <c r="B42453">
        <f t="shared" si="872"/>
        <v>17</v>
      </c>
    </row>
    <row r="42454" spans="2:2">
      <c r="B42454">
        <f t="shared" si="872"/>
        <v>17</v>
      </c>
    </row>
    <row r="42455" spans="2:2">
      <c r="B42455">
        <f t="shared" si="872"/>
        <v>17</v>
      </c>
    </row>
    <row r="42456" spans="2:2">
      <c r="B42456">
        <f t="shared" si="872"/>
        <v>17</v>
      </c>
    </row>
    <row r="42457" spans="2:2">
      <c r="B42457">
        <f t="shared" si="872"/>
        <v>17</v>
      </c>
    </row>
    <row r="42458" spans="2:2">
      <c r="B42458">
        <f t="shared" si="872"/>
        <v>17</v>
      </c>
    </row>
    <row r="42459" spans="2:2">
      <c r="B42459">
        <f t="shared" si="872"/>
        <v>17</v>
      </c>
    </row>
    <row r="42460" spans="2:2">
      <c r="B42460">
        <f t="shared" si="872"/>
        <v>17</v>
      </c>
    </row>
    <row r="42461" spans="2:2">
      <c r="B42461">
        <f t="shared" si="872"/>
        <v>17</v>
      </c>
    </row>
    <row r="42462" spans="2:2">
      <c r="B42462">
        <f t="shared" si="872"/>
        <v>17</v>
      </c>
    </row>
    <row r="42463" spans="2:2">
      <c r="B42463">
        <f t="shared" si="872"/>
        <v>17</v>
      </c>
    </row>
    <row r="42464" spans="2:2">
      <c r="B42464">
        <f t="shared" si="872"/>
        <v>17</v>
      </c>
    </row>
    <row r="42465" spans="2:2">
      <c r="B42465">
        <f t="shared" si="872"/>
        <v>17</v>
      </c>
    </row>
    <row r="42466" spans="2:2">
      <c r="B42466">
        <f t="shared" si="872"/>
        <v>17</v>
      </c>
    </row>
    <row r="42467" spans="2:2">
      <c r="B42467">
        <f t="shared" si="872"/>
        <v>17</v>
      </c>
    </row>
    <row r="42468" spans="2:2">
      <c r="B42468">
        <f t="shared" si="872"/>
        <v>17</v>
      </c>
    </row>
    <row r="42469" spans="2:2">
      <c r="B42469">
        <f t="shared" si="872"/>
        <v>17</v>
      </c>
    </row>
    <row r="42470" spans="2:2">
      <c r="B42470">
        <f t="shared" si="872"/>
        <v>17</v>
      </c>
    </row>
    <row r="42471" spans="2:2">
      <c r="B42471">
        <f t="shared" si="872"/>
        <v>17</v>
      </c>
    </row>
    <row r="42472" spans="2:2">
      <c r="B42472">
        <f t="shared" si="872"/>
        <v>17</v>
      </c>
    </row>
    <row r="42473" spans="2:2">
      <c r="B42473">
        <f t="shared" si="872"/>
        <v>17</v>
      </c>
    </row>
    <row r="42474" spans="2:2">
      <c r="B42474">
        <f t="shared" si="872"/>
        <v>17</v>
      </c>
    </row>
    <row r="42475" spans="2:2">
      <c r="B42475">
        <f t="shared" si="872"/>
        <v>17</v>
      </c>
    </row>
    <row r="42476" spans="2:2">
      <c r="B42476">
        <f t="shared" si="872"/>
        <v>17</v>
      </c>
    </row>
    <row r="42477" spans="2:2">
      <c r="B42477">
        <f t="shared" si="872"/>
        <v>17</v>
      </c>
    </row>
    <row r="42478" spans="2:2">
      <c r="B42478">
        <f t="shared" si="872"/>
        <v>17</v>
      </c>
    </row>
    <row r="42479" spans="2:2">
      <c r="B42479">
        <f t="shared" si="872"/>
        <v>17</v>
      </c>
    </row>
    <row r="42480" spans="2:2">
      <c r="B42480">
        <f t="shared" si="872"/>
        <v>17</v>
      </c>
    </row>
    <row r="42481" spans="2:2">
      <c r="B42481">
        <f t="shared" si="872"/>
        <v>17</v>
      </c>
    </row>
    <row r="42482" spans="2:2">
      <c r="B42482">
        <f t="shared" si="872"/>
        <v>17</v>
      </c>
    </row>
    <row r="42483" spans="2:2">
      <c r="B42483">
        <f t="shared" si="872"/>
        <v>17</v>
      </c>
    </row>
    <row r="42484" spans="2:2">
      <c r="B42484">
        <f t="shared" si="872"/>
        <v>17</v>
      </c>
    </row>
    <row r="42485" spans="2:2">
      <c r="B42485">
        <f t="shared" si="872"/>
        <v>17</v>
      </c>
    </row>
    <row r="42486" spans="2:2">
      <c r="B42486">
        <f t="shared" si="872"/>
        <v>17</v>
      </c>
    </row>
    <row r="42487" spans="2:2">
      <c r="B42487">
        <f t="shared" si="872"/>
        <v>17</v>
      </c>
    </row>
    <row r="42488" spans="2:2">
      <c r="B42488">
        <f t="shared" si="872"/>
        <v>17</v>
      </c>
    </row>
    <row r="42489" spans="2:2">
      <c r="B42489">
        <f t="shared" si="872"/>
        <v>17</v>
      </c>
    </row>
    <row r="42490" spans="2:2">
      <c r="B42490">
        <f t="shared" si="872"/>
        <v>17</v>
      </c>
    </row>
    <row r="42491" spans="2:2">
      <c r="B42491">
        <f t="shared" si="872"/>
        <v>17</v>
      </c>
    </row>
    <row r="42492" spans="2:2">
      <c r="B42492">
        <f t="shared" si="872"/>
        <v>17</v>
      </c>
    </row>
    <row r="42493" spans="2:2">
      <c r="B42493">
        <f t="shared" si="872"/>
        <v>17</v>
      </c>
    </row>
    <row r="42494" spans="2:2">
      <c r="B42494">
        <f t="shared" si="872"/>
        <v>17</v>
      </c>
    </row>
    <row r="42495" spans="2:2">
      <c r="B42495">
        <f t="shared" si="872"/>
        <v>17</v>
      </c>
    </row>
    <row r="42496" spans="2:2">
      <c r="B42496">
        <f t="shared" si="872"/>
        <v>17</v>
      </c>
    </row>
    <row r="42497" spans="2:2">
      <c r="B42497">
        <f t="shared" si="872"/>
        <v>17</v>
      </c>
    </row>
    <row r="42498" spans="2:2">
      <c r="B42498">
        <f t="shared" si="872"/>
        <v>17</v>
      </c>
    </row>
    <row r="42499" spans="2:2">
      <c r="B42499">
        <f t="shared" si="872"/>
        <v>17</v>
      </c>
    </row>
    <row r="42500" spans="2:2">
      <c r="B42500">
        <f t="shared" si="872"/>
        <v>17</v>
      </c>
    </row>
    <row r="42501" spans="2:2">
      <c r="B42501">
        <f t="shared" ref="B42501:B42564" si="873">+IF(F42500=44085,B42500+1,B42500)</f>
        <v>17</v>
      </c>
    </row>
    <row r="42502" spans="2:2">
      <c r="B42502">
        <f t="shared" si="873"/>
        <v>17</v>
      </c>
    </row>
    <row r="42503" spans="2:2">
      <c r="B42503">
        <f t="shared" si="873"/>
        <v>17</v>
      </c>
    </row>
    <row r="42504" spans="2:2">
      <c r="B42504">
        <f t="shared" si="873"/>
        <v>17</v>
      </c>
    </row>
    <row r="42505" spans="2:2">
      <c r="B42505">
        <f t="shared" si="873"/>
        <v>17</v>
      </c>
    </row>
    <row r="42506" spans="2:2">
      <c r="B42506">
        <f t="shared" si="873"/>
        <v>17</v>
      </c>
    </row>
    <row r="42507" spans="2:2">
      <c r="B42507">
        <f t="shared" si="873"/>
        <v>17</v>
      </c>
    </row>
    <row r="42508" spans="2:2">
      <c r="B42508">
        <f t="shared" si="873"/>
        <v>17</v>
      </c>
    </row>
    <row r="42509" spans="2:2">
      <c r="B42509">
        <f t="shared" si="873"/>
        <v>17</v>
      </c>
    </row>
    <row r="42510" spans="2:2">
      <c r="B42510">
        <f t="shared" si="873"/>
        <v>17</v>
      </c>
    </row>
    <row r="42511" spans="2:2">
      <c r="B42511">
        <f t="shared" si="873"/>
        <v>17</v>
      </c>
    </row>
    <row r="42512" spans="2:2">
      <c r="B42512">
        <f t="shared" si="873"/>
        <v>17</v>
      </c>
    </row>
    <row r="42513" spans="2:2">
      <c r="B42513">
        <f t="shared" si="873"/>
        <v>17</v>
      </c>
    </row>
    <row r="42514" spans="2:2">
      <c r="B42514">
        <f t="shared" si="873"/>
        <v>17</v>
      </c>
    </row>
    <row r="42515" spans="2:2">
      <c r="B42515">
        <f t="shared" si="873"/>
        <v>17</v>
      </c>
    </row>
    <row r="42516" spans="2:2">
      <c r="B42516">
        <f t="shared" si="873"/>
        <v>17</v>
      </c>
    </row>
    <row r="42517" spans="2:2">
      <c r="B42517">
        <f t="shared" si="873"/>
        <v>17</v>
      </c>
    </row>
    <row r="42518" spans="2:2">
      <c r="B42518">
        <f t="shared" si="873"/>
        <v>17</v>
      </c>
    </row>
    <row r="42519" spans="2:2">
      <c r="B42519">
        <f t="shared" si="873"/>
        <v>17</v>
      </c>
    </row>
    <row r="42520" spans="2:2">
      <c r="B42520">
        <f t="shared" si="873"/>
        <v>17</v>
      </c>
    </row>
    <row r="42521" spans="2:2">
      <c r="B42521">
        <f t="shared" si="873"/>
        <v>17</v>
      </c>
    </row>
    <row r="42522" spans="2:2">
      <c r="B42522">
        <f t="shared" si="873"/>
        <v>17</v>
      </c>
    </row>
    <row r="42523" spans="2:2">
      <c r="B42523">
        <f t="shared" si="873"/>
        <v>17</v>
      </c>
    </row>
    <row r="42524" spans="2:2">
      <c r="B42524">
        <f t="shared" si="873"/>
        <v>17</v>
      </c>
    </row>
    <row r="42525" spans="2:2">
      <c r="B42525">
        <f t="shared" si="873"/>
        <v>17</v>
      </c>
    </row>
    <row r="42526" spans="2:2">
      <c r="B42526">
        <f t="shared" si="873"/>
        <v>17</v>
      </c>
    </row>
    <row r="42527" spans="2:2">
      <c r="B42527">
        <f t="shared" si="873"/>
        <v>17</v>
      </c>
    </row>
    <row r="42528" spans="2:2">
      <c r="B42528">
        <f t="shared" si="873"/>
        <v>17</v>
      </c>
    </row>
    <row r="42529" spans="2:2">
      <c r="B42529">
        <f t="shared" si="873"/>
        <v>17</v>
      </c>
    </row>
    <row r="42530" spans="2:2">
      <c r="B42530">
        <f t="shared" si="873"/>
        <v>17</v>
      </c>
    </row>
    <row r="42531" spans="2:2">
      <c r="B42531">
        <f t="shared" si="873"/>
        <v>17</v>
      </c>
    </row>
    <row r="42532" spans="2:2">
      <c r="B42532">
        <f t="shared" si="873"/>
        <v>17</v>
      </c>
    </row>
    <row r="42533" spans="2:2">
      <c r="B42533">
        <f t="shared" si="873"/>
        <v>17</v>
      </c>
    </row>
    <row r="42534" spans="2:2">
      <c r="B42534">
        <f t="shared" si="873"/>
        <v>17</v>
      </c>
    </row>
    <row r="42535" spans="2:2">
      <c r="B42535">
        <f t="shared" si="873"/>
        <v>17</v>
      </c>
    </row>
    <row r="42536" spans="2:2">
      <c r="B42536">
        <f t="shared" si="873"/>
        <v>17</v>
      </c>
    </row>
    <row r="42537" spans="2:2">
      <c r="B42537">
        <f t="shared" si="873"/>
        <v>17</v>
      </c>
    </row>
    <row r="42538" spans="2:2">
      <c r="B42538">
        <f t="shared" si="873"/>
        <v>17</v>
      </c>
    </row>
    <row r="42539" spans="2:2">
      <c r="B42539">
        <f t="shared" si="873"/>
        <v>17</v>
      </c>
    </row>
    <row r="42540" spans="2:2">
      <c r="B42540">
        <f t="shared" si="873"/>
        <v>17</v>
      </c>
    </row>
    <row r="42541" spans="2:2">
      <c r="B42541">
        <f t="shared" si="873"/>
        <v>17</v>
      </c>
    </row>
    <row r="42542" spans="2:2">
      <c r="B42542">
        <f t="shared" si="873"/>
        <v>17</v>
      </c>
    </row>
    <row r="42543" spans="2:2">
      <c r="B42543">
        <f t="shared" si="873"/>
        <v>17</v>
      </c>
    </row>
    <row r="42544" spans="2:2">
      <c r="B42544">
        <f t="shared" si="873"/>
        <v>17</v>
      </c>
    </row>
    <row r="42545" spans="2:2">
      <c r="B42545">
        <f t="shared" si="873"/>
        <v>17</v>
      </c>
    </row>
    <row r="42546" spans="2:2">
      <c r="B42546">
        <f t="shared" si="873"/>
        <v>17</v>
      </c>
    </row>
    <row r="42547" spans="2:2">
      <c r="B42547">
        <f t="shared" si="873"/>
        <v>17</v>
      </c>
    </row>
    <row r="42548" spans="2:2">
      <c r="B42548">
        <f t="shared" si="873"/>
        <v>17</v>
      </c>
    </row>
    <row r="42549" spans="2:2">
      <c r="B42549">
        <f t="shared" si="873"/>
        <v>17</v>
      </c>
    </row>
    <row r="42550" spans="2:2">
      <c r="B42550">
        <f t="shared" si="873"/>
        <v>17</v>
      </c>
    </row>
    <row r="42551" spans="2:2">
      <c r="B42551">
        <f t="shared" si="873"/>
        <v>17</v>
      </c>
    </row>
    <row r="42552" spans="2:2">
      <c r="B42552">
        <f t="shared" si="873"/>
        <v>17</v>
      </c>
    </row>
    <row r="42553" spans="2:2">
      <c r="B42553">
        <f t="shared" si="873"/>
        <v>17</v>
      </c>
    </row>
    <row r="42554" spans="2:2">
      <c r="B42554">
        <f t="shared" si="873"/>
        <v>17</v>
      </c>
    </row>
    <row r="42555" spans="2:2">
      <c r="B42555">
        <f t="shared" si="873"/>
        <v>17</v>
      </c>
    </row>
    <row r="42556" spans="2:2">
      <c r="B42556">
        <f t="shared" si="873"/>
        <v>17</v>
      </c>
    </row>
    <row r="42557" spans="2:2">
      <c r="B42557">
        <f t="shared" si="873"/>
        <v>17</v>
      </c>
    </row>
    <row r="42558" spans="2:2">
      <c r="B42558">
        <f t="shared" si="873"/>
        <v>17</v>
      </c>
    </row>
    <row r="42559" spans="2:2">
      <c r="B42559">
        <f t="shared" si="873"/>
        <v>17</v>
      </c>
    </row>
    <row r="42560" spans="2:2">
      <c r="B42560">
        <f t="shared" si="873"/>
        <v>17</v>
      </c>
    </row>
    <row r="42561" spans="2:2">
      <c r="B42561">
        <f t="shared" si="873"/>
        <v>17</v>
      </c>
    </row>
    <row r="42562" spans="2:2">
      <c r="B42562">
        <f t="shared" si="873"/>
        <v>17</v>
      </c>
    </row>
    <row r="42563" spans="2:2">
      <c r="B42563">
        <f t="shared" si="873"/>
        <v>17</v>
      </c>
    </row>
    <row r="42564" spans="2:2">
      <c r="B42564">
        <f t="shared" si="873"/>
        <v>17</v>
      </c>
    </row>
    <row r="42565" spans="2:2">
      <c r="B42565">
        <f t="shared" ref="B42565:B42628" si="874">+IF(F42564=44085,B42564+1,B42564)</f>
        <v>17</v>
      </c>
    </row>
    <row r="42566" spans="2:2">
      <c r="B42566">
        <f t="shared" si="874"/>
        <v>17</v>
      </c>
    </row>
    <row r="42567" spans="2:2">
      <c r="B42567">
        <f t="shared" si="874"/>
        <v>17</v>
      </c>
    </row>
    <row r="42568" spans="2:2">
      <c r="B42568">
        <f t="shared" si="874"/>
        <v>17</v>
      </c>
    </row>
    <row r="42569" spans="2:2">
      <c r="B42569">
        <f t="shared" si="874"/>
        <v>17</v>
      </c>
    </row>
    <row r="42570" spans="2:2">
      <c r="B42570">
        <f t="shared" si="874"/>
        <v>17</v>
      </c>
    </row>
    <row r="42571" spans="2:2">
      <c r="B42571">
        <f t="shared" si="874"/>
        <v>17</v>
      </c>
    </row>
    <row r="42572" spans="2:2">
      <c r="B42572">
        <f t="shared" si="874"/>
        <v>17</v>
      </c>
    </row>
    <row r="42573" spans="2:2">
      <c r="B42573">
        <f t="shared" si="874"/>
        <v>17</v>
      </c>
    </row>
    <row r="42574" spans="2:2">
      <c r="B42574">
        <f t="shared" si="874"/>
        <v>17</v>
      </c>
    </row>
    <row r="42575" spans="2:2">
      <c r="B42575">
        <f t="shared" si="874"/>
        <v>17</v>
      </c>
    </row>
    <row r="42576" spans="2:2">
      <c r="B42576">
        <f t="shared" si="874"/>
        <v>17</v>
      </c>
    </row>
    <row r="42577" spans="2:2">
      <c r="B42577">
        <f t="shared" si="874"/>
        <v>17</v>
      </c>
    </row>
    <row r="42578" spans="2:2">
      <c r="B42578">
        <f t="shared" si="874"/>
        <v>17</v>
      </c>
    </row>
    <row r="42579" spans="2:2">
      <c r="B42579">
        <f t="shared" si="874"/>
        <v>17</v>
      </c>
    </row>
    <row r="42580" spans="2:2">
      <c r="B42580">
        <f t="shared" si="874"/>
        <v>17</v>
      </c>
    </row>
    <row r="42581" spans="2:2">
      <c r="B42581">
        <f t="shared" si="874"/>
        <v>17</v>
      </c>
    </row>
    <row r="42582" spans="2:2">
      <c r="B42582">
        <f t="shared" si="874"/>
        <v>17</v>
      </c>
    </row>
    <row r="42583" spans="2:2">
      <c r="B42583">
        <f t="shared" si="874"/>
        <v>17</v>
      </c>
    </row>
    <row r="42584" spans="2:2">
      <c r="B42584">
        <f t="shared" si="874"/>
        <v>17</v>
      </c>
    </row>
    <row r="42585" spans="2:2">
      <c r="B42585">
        <f t="shared" si="874"/>
        <v>17</v>
      </c>
    </row>
    <row r="42586" spans="2:2">
      <c r="B42586">
        <f t="shared" si="874"/>
        <v>17</v>
      </c>
    </row>
    <row r="42587" spans="2:2">
      <c r="B42587">
        <f t="shared" si="874"/>
        <v>17</v>
      </c>
    </row>
    <row r="42588" spans="2:2">
      <c r="B42588">
        <f t="shared" si="874"/>
        <v>17</v>
      </c>
    </row>
    <row r="42589" spans="2:2">
      <c r="B42589">
        <f t="shared" si="874"/>
        <v>17</v>
      </c>
    </row>
    <row r="42590" spans="2:2">
      <c r="B42590">
        <f t="shared" si="874"/>
        <v>17</v>
      </c>
    </row>
    <row r="42591" spans="2:2">
      <c r="B42591">
        <f t="shared" si="874"/>
        <v>17</v>
      </c>
    </row>
    <row r="42592" spans="2:2">
      <c r="B42592">
        <f t="shared" si="874"/>
        <v>17</v>
      </c>
    </row>
    <row r="42593" spans="2:2">
      <c r="B42593">
        <f t="shared" si="874"/>
        <v>17</v>
      </c>
    </row>
    <row r="42594" spans="2:2">
      <c r="B42594">
        <f t="shared" si="874"/>
        <v>17</v>
      </c>
    </row>
    <row r="42595" spans="2:2">
      <c r="B42595">
        <f t="shared" si="874"/>
        <v>17</v>
      </c>
    </row>
    <row r="42596" spans="2:2">
      <c r="B42596">
        <f t="shared" si="874"/>
        <v>17</v>
      </c>
    </row>
    <row r="42597" spans="2:2">
      <c r="B42597">
        <f t="shared" si="874"/>
        <v>17</v>
      </c>
    </row>
    <row r="42598" spans="2:2">
      <c r="B42598">
        <f t="shared" si="874"/>
        <v>17</v>
      </c>
    </row>
    <row r="42599" spans="2:2">
      <c r="B42599">
        <f t="shared" si="874"/>
        <v>17</v>
      </c>
    </row>
    <row r="42600" spans="2:2">
      <c r="B42600">
        <f t="shared" si="874"/>
        <v>17</v>
      </c>
    </row>
    <row r="42601" spans="2:2">
      <c r="B42601">
        <f t="shared" si="874"/>
        <v>17</v>
      </c>
    </row>
    <row r="42602" spans="2:2">
      <c r="B42602">
        <f t="shared" si="874"/>
        <v>17</v>
      </c>
    </row>
    <row r="42603" spans="2:2">
      <c r="B42603">
        <f t="shared" si="874"/>
        <v>17</v>
      </c>
    </row>
    <row r="42604" spans="2:2">
      <c r="B42604">
        <f t="shared" si="874"/>
        <v>17</v>
      </c>
    </row>
    <row r="42605" spans="2:2">
      <c r="B42605">
        <f t="shared" si="874"/>
        <v>17</v>
      </c>
    </row>
    <row r="42606" spans="2:2">
      <c r="B42606">
        <f t="shared" si="874"/>
        <v>17</v>
      </c>
    </row>
    <row r="42607" spans="2:2">
      <c r="B42607">
        <f t="shared" si="874"/>
        <v>17</v>
      </c>
    </row>
    <row r="42608" spans="2:2">
      <c r="B42608">
        <f t="shared" si="874"/>
        <v>17</v>
      </c>
    </row>
    <row r="42609" spans="2:2">
      <c r="B42609">
        <f t="shared" si="874"/>
        <v>17</v>
      </c>
    </row>
    <row r="42610" spans="2:2">
      <c r="B42610">
        <f t="shared" si="874"/>
        <v>17</v>
      </c>
    </row>
    <row r="42611" spans="2:2">
      <c r="B42611">
        <f t="shared" si="874"/>
        <v>17</v>
      </c>
    </row>
    <row r="42612" spans="2:2">
      <c r="B42612">
        <f t="shared" si="874"/>
        <v>17</v>
      </c>
    </row>
    <row r="42613" spans="2:2">
      <c r="B42613">
        <f t="shared" si="874"/>
        <v>17</v>
      </c>
    </row>
    <row r="42614" spans="2:2">
      <c r="B42614">
        <f t="shared" si="874"/>
        <v>17</v>
      </c>
    </row>
    <row r="42615" spans="2:2">
      <c r="B42615">
        <f t="shared" si="874"/>
        <v>17</v>
      </c>
    </row>
    <row r="42616" spans="2:2">
      <c r="B42616">
        <f t="shared" si="874"/>
        <v>17</v>
      </c>
    </row>
    <row r="42617" spans="2:2">
      <c r="B42617">
        <f t="shared" si="874"/>
        <v>17</v>
      </c>
    </row>
    <row r="42618" spans="2:2">
      <c r="B42618">
        <f t="shared" si="874"/>
        <v>17</v>
      </c>
    </row>
    <row r="42619" spans="2:2">
      <c r="B42619">
        <f t="shared" si="874"/>
        <v>17</v>
      </c>
    </row>
    <row r="42620" spans="2:2">
      <c r="B42620">
        <f t="shared" si="874"/>
        <v>17</v>
      </c>
    </row>
    <row r="42621" spans="2:2">
      <c r="B42621">
        <f t="shared" si="874"/>
        <v>17</v>
      </c>
    </row>
    <row r="42622" spans="2:2">
      <c r="B42622">
        <f t="shared" si="874"/>
        <v>17</v>
      </c>
    </row>
    <row r="42623" spans="2:2">
      <c r="B42623">
        <f t="shared" si="874"/>
        <v>17</v>
      </c>
    </row>
    <row r="42624" spans="2:2">
      <c r="B42624">
        <f t="shared" si="874"/>
        <v>17</v>
      </c>
    </row>
    <row r="42625" spans="2:2">
      <c r="B42625">
        <f t="shared" si="874"/>
        <v>17</v>
      </c>
    </row>
    <row r="42626" spans="2:2">
      <c r="B42626">
        <f t="shared" si="874"/>
        <v>17</v>
      </c>
    </row>
    <row r="42627" spans="2:2">
      <c r="B42627">
        <f t="shared" si="874"/>
        <v>17</v>
      </c>
    </row>
    <row r="42628" spans="2:2">
      <c r="B42628">
        <f t="shared" si="874"/>
        <v>17</v>
      </c>
    </row>
    <row r="42629" spans="2:2">
      <c r="B42629">
        <f t="shared" ref="B42629:B42692" si="875">+IF(F42628=44085,B42628+1,B42628)</f>
        <v>17</v>
      </c>
    </row>
    <row r="42630" spans="2:2">
      <c r="B42630">
        <f t="shared" si="875"/>
        <v>17</v>
      </c>
    </row>
    <row r="42631" spans="2:2">
      <c r="B42631">
        <f t="shared" si="875"/>
        <v>17</v>
      </c>
    </row>
    <row r="42632" spans="2:2">
      <c r="B42632">
        <f t="shared" si="875"/>
        <v>17</v>
      </c>
    </row>
    <row r="42633" spans="2:2">
      <c r="B42633">
        <f t="shared" si="875"/>
        <v>17</v>
      </c>
    </row>
    <row r="42634" spans="2:2">
      <c r="B42634">
        <f t="shared" si="875"/>
        <v>17</v>
      </c>
    </row>
    <row r="42635" spans="2:2">
      <c r="B42635">
        <f t="shared" si="875"/>
        <v>17</v>
      </c>
    </row>
    <row r="42636" spans="2:2">
      <c r="B42636">
        <f t="shared" si="875"/>
        <v>17</v>
      </c>
    </row>
    <row r="42637" spans="2:2">
      <c r="B42637">
        <f t="shared" si="875"/>
        <v>17</v>
      </c>
    </row>
    <row r="42638" spans="2:2">
      <c r="B42638">
        <f t="shared" si="875"/>
        <v>17</v>
      </c>
    </row>
    <row r="42639" spans="2:2">
      <c r="B42639">
        <f t="shared" si="875"/>
        <v>17</v>
      </c>
    </row>
    <row r="42640" spans="2:2">
      <c r="B42640">
        <f t="shared" si="875"/>
        <v>17</v>
      </c>
    </row>
    <row r="42641" spans="2:2">
      <c r="B42641">
        <f t="shared" si="875"/>
        <v>17</v>
      </c>
    </row>
    <row r="42642" spans="2:2">
      <c r="B42642">
        <f t="shared" si="875"/>
        <v>17</v>
      </c>
    </row>
    <row r="42643" spans="2:2">
      <c r="B42643">
        <f t="shared" si="875"/>
        <v>17</v>
      </c>
    </row>
    <row r="42644" spans="2:2">
      <c r="B42644">
        <f t="shared" si="875"/>
        <v>17</v>
      </c>
    </row>
    <row r="42645" spans="2:2">
      <c r="B42645">
        <f t="shared" si="875"/>
        <v>17</v>
      </c>
    </row>
    <row r="42646" spans="2:2">
      <c r="B42646">
        <f t="shared" si="875"/>
        <v>17</v>
      </c>
    </row>
    <row r="42647" spans="2:2">
      <c r="B42647">
        <f t="shared" si="875"/>
        <v>17</v>
      </c>
    </row>
    <row r="42648" spans="2:2">
      <c r="B42648">
        <f t="shared" si="875"/>
        <v>17</v>
      </c>
    </row>
    <row r="42649" spans="2:2">
      <c r="B42649">
        <f t="shared" si="875"/>
        <v>17</v>
      </c>
    </row>
    <row r="42650" spans="2:2">
      <c r="B42650">
        <f t="shared" si="875"/>
        <v>17</v>
      </c>
    </row>
    <row r="42651" spans="2:2">
      <c r="B42651">
        <f t="shared" si="875"/>
        <v>17</v>
      </c>
    </row>
    <row r="42652" spans="2:2">
      <c r="B42652">
        <f t="shared" si="875"/>
        <v>17</v>
      </c>
    </row>
    <row r="42653" spans="2:2">
      <c r="B42653">
        <f t="shared" si="875"/>
        <v>17</v>
      </c>
    </row>
    <row r="42654" spans="2:2">
      <c r="B42654">
        <f t="shared" si="875"/>
        <v>17</v>
      </c>
    </row>
    <row r="42655" spans="2:2">
      <c r="B42655">
        <f t="shared" si="875"/>
        <v>17</v>
      </c>
    </row>
    <row r="42656" spans="2:2">
      <c r="B42656">
        <f t="shared" si="875"/>
        <v>17</v>
      </c>
    </row>
    <row r="42657" spans="2:2">
      <c r="B42657">
        <f t="shared" si="875"/>
        <v>17</v>
      </c>
    </row>
    <row r="42658" spans="2:2">
      <c r="B42658">
        <f t="shared" si="875"/>
        <v>17</v>
      </c>
    </row>
    <row r="42659" spans="2:2">
      <c r="B42659">
        <f t="shared" si="875"/>
        <v>17</v>
      </c>
    </row>
    <row r="42660" spans="2:2">
      <c r="B42660">
        <f t="shared" si="875"/>
        <v>17</v>
      </c>
    </row>
    <row r="42661" spans="2:2">
      <c r="B42661">
        <f t="shared" si="875"/>
        <v>17</v>
      </c>
    </row>
    <row r="42662" spans="2:2">
      <c r="B42662">
        <f t="shared" si="875"/>
        <v>17</v>
      </c>
    </row>
    <row r="42663" spans="2:2">
      <c r="B42663">
        <f t="shared" si="875"/>
        <v>17</v>
      </c>
    </row>
    <row r="42664" spans="2:2">
      <c r="B42664">
        <f t="shared" si="875"/>
        <v>17</v>
      </c>
    </row>
    <row r="42665" spans="2:2">
      <c r="B42665">
        <f t="shared" si="875"/>
        <v>17</v>
      </c>
    </row>
    <row r="42666" spans="2:2">
      <c r="B42666">
        <f t="shared" si="875"/>
        <v>17</v>
      </c>
    </row>
    <row r="42667" spans="2:2">
      <c r="B42667">
        <f t="shared" si="875"/>
        <v>17</v>
      </c>
    </row>
    <row r="42668" spans="2:2">
      <c r="B42668">
        <f t="shared" si="875"/>
        <v>17</v>
      </c>
    </row>
    <row r="42669" spans="2:2">
      <c r="B42669">
        <f t="shared" si="875"/>
        <v>17</v>
      </c>
    </row>
    <row r="42670" spans="2:2">
      <c r="B42670">
        <f t="shared" si="875"/>
        <v>17</v>
      </c>
    </row>
    <row r="42671" spans="2:2">
      <c r="B42671">
        <f t="shared" si="875"/>
        <v>17</v>
      </c>
    </row>
    <row r="42672" spans="2:2">
      <c r="B42672">
        <f t="shared" si="875"/>
        <v>17</v>
      </c>
    </row>
    <row r="42673" spans="2:2">
      <c r="B42673">
        <f t="shared" si="875"/>
        <v>17</v>
      </c>
    </row>
    <row r="42674" spans="2:2">
      <c r="B42674">
        <f t="shared" si="875"/>
        <v>17</v>
      </c>
    </row>
    <row r="42675" spans="2:2">
      <c r="B42675">
        <f t="shared" si="875"/>
        <v>17</v>
      </c>
    </row>
    <row r="42676" spans="2:2">
      <c r="B42676">
        <f t="shared" si="875"/>
        <v>17</v>
      </c>
    </row>
    <row r="42677" spans="2:2">
      <c r="B42677">
        <f t="shared" si="875"/>
        <v>17</v>
      </c>
    </row>
    <row r="42678" spans="2:2">
      <c r="B42678">
        <f t="shared" si="875"/>
        <v>17</v>
      </c>
    </row>
    <row r="42679" spans="2:2">
      <c r="B42679">
        <f t="shared" si="875"/>
        <v>17</v>
      </c>
    </row>
    <row r="42680" spans="2:2">
      <c r="B42680">
        <f t="shared" si="875"/>
        <v>17</v>
      </c>
    </row>
    <row r="42681" spans="2:2">
      <c r="B42681">
        <f t="shared" si="875"/>
        <v>17</v>
      </c>
    </row>
    <row r="42682" spans="2:2">
      <c r="B42682">
        <f t="shared" si="875"/>
        <v>17</v>
      </c>
    </row>
    <row r="42683" spans="2:2">
      <c r="B42683">
        <f t="shared" si="875"/>
        <v>17</v>
      </c>
    </row>
    <row r="42684" spans="2:2">
      <c r="B42684">
        <f t="shared" si="875"/>
        <v>17</v>
      </c>
    </row>
    <row r="42685" spans="2:2">
      <c r="B42685">
        <f t="shared" si="875"/>
        <v>17</v>
      </c>
    </row>
    <row r="42686" spans="2:2">
      <c r="B42686">
        <f t="shared" si="875"/>
        <v>17</v>
      </c>
    </row>
    <row r="42687" spans="2:2">
      <c r="B42687">
        <f t="shared" si="875"/>
        <v>17</v>
      </c>
    </row>
    <row r="42688" spans="2:2">
      <c r="B42688">
        <f t="shared" si="875"/>
        <v>17</v>
      </c>
    </row>
    <row r="42689" spans="2:2">
      <c r="B42689">
        <f t="shared" si="875"/>
        <v>17</v>
      </c>
    </row>
    <row r="42690" spans="2:2">
      <c r="B42690">
        <f t="shared" si="875"/>
        <v>17</v>
      </c>
    </row>
    <row r="42691" spans="2:2">
      <c r="B42691">
        <f t="shared" si="875"/>
        <v>17</v>
      </c>
    </row>
    <row r="42692" spans="2:2">
      <c r="B42692">
        <f t="shared" si="875"/>
        <v>17</v>
      </c>
    </row>
    <row r="42693" spans="2:2">
      <c r="B42693">
        <f t="shared" ref="B42693:B42756" si="876">+IF(F42692=44085,B42692+1,B42692)</f>
        <v>17</v>
      </c>
    </row>
    <row r="42694" spans="2:2">
      <c r="B42694">
        <f t="shared" si="876"/>
        <v>17</v>
      </c>
    </row>
    <row r="42695" spans="2:2">
      <c r="B42695">
        <f t="shared" si="876"/>
        <v>17</v>
      </c>
    </row>
    <row r="42696" spans="2:2">
      <c r="B42696">
        <f t="shared" si="876"/>
        <v>17</v>
      </c>
    </row>
    <row r="42697" spans="2:2">
      <c r="B42697">
        <f t="shared" si="876"/>
        <v>17</v>
      </c>
    </row>
    <row r="42698" spans="2:2">
      <c r="B42698">
        <f t="shared" si="876"/>
        <v>17</v>
      </c>
    </row>
    <row r="42699" spans="2:2">
      <c r="B42699">
        <f t="shared" si="876"/>
        <v>17</v>
      </c>
    </row>
    <row r="42700" spans="2:2">
      <c r="B42700">
        <f t="shared" si="876"/>
        <v>17</v>
      </c>
    </row>
    <row r="42701" spans="2:2">
      <c r="B42701">
        <f t="shared" si="876"/>
        <v>17</v>
      </c>
    </row>
    <row r="42702" spans="2:2">
      <c r="B42702">
        <f t="shared" si="876"/>
        <v>17</v>
      </c>
    </row>
    <row r="42703" spans="2:2">
      <c r="B42703">
        <f t="shared" si="876"/>
        <v>17</v>
      </c>
    </row>
    <row r="42704" spans="2:2">
      <c r="B42704">
        <f t="shared" si="876"/>
        <v>17</v>
      </c>
    </row>
    <row r="42705" spans="2:2">
      <c r="B42705">
        <f t="shared" si="876"/>
        <v>17</v>
      </c>
    </row>
    <row r="42706" spans="2:2">
      <c r="B42706">
        <f t="shared" si="876"/>
        <v>17</v>
      </c>
    </row>
    <row r="42707" spans="2:2">
      <c r="B42707">
        <f t="shared" si="876"/>
        <v>17</v>
      </c>
    </row>
    <row r="42708" spans="2:2">
      <c r="B42708">
        <f t="shared" si="876"/>
        <v>17</v>
      </c>
    </row>
    <row r="42709" spans="2:2">
      <c r="B42709">
        <f t="shared" si="876"/>
        <v>17</v>
      </c>
    </row>
    <row r="42710" spans="2:2">
      <c r="B42710">
        <f t="shared" si="876"/>
        <v>17</v>
      </c>
    </row>
    <row r="42711" spans="2:2">
      <c r="B42711">
        <f t="shared" si="876"/>
        <v>17</v>
      </c>
    </row>
    <row r="42712" spans="2:2">
      <c r="B42712">
        <f t="shared" si="876"/>
        <v>17</v>
      </c>
    </row>
    <row r="42713" spans="2:2">
      <c r="B42713">
        <f t="shared" si="876"/>
        <v>17</v>
      </c>
    </row>
    <row r="42714" spans="2:2">
      <c r="B42714">
        <f t="shared" si="876"/>
        <v>17</v>
      </c>
    </row>
    <row r="42715" spans="2:2">
      <c r="B42715">
        <f t="shared" si="876"/>
        <v>17</v>
      </c>
    </row>
    <row r="42716" spans="2:2">
      <c r="B42716">
        <f t="shared" si="876"/>
        <v>17</v>
      </c>
    </row>
    <row r="42717" spans="2:2">
      <c r="B42717">
        <f t="shared" si="876"/>
        <v>17</v>
      </c>
    </row>
    <row r="42718" spans="2:2">
      <c r="B42718">
        <f t="shared" si="876"/>
        <v>17</v>
      </c>
    </row>
    <row r="42719" spans="2:2">
      <c r="B42719">
        <f t="shared" si="876"/>
        <v>17</v>
      </c>
    </row>
    <row r="42720" spans="2:2">
      <c r="B42720">
        <f t="shared" si="876"/>
        <v>17</v>
      </c>
    </row>
    <row r="42721" spans="2:2">
      <c r="B42721">
        <f t="shared" si="876"/>
        <v>17</v>
      </c>
    </row>
    <row r="42722" spans="2:2">
      <c r="B42722">
        <f t="shared" si="876"/>
        <v>17</v>
      </c>
    </row>
    <row r="42723" spans="2:2">
      <c r="B42723">
        <f t="shared" si="876"/>
        <v>17</v>
      </c>
    </row>
    <row r="42724" spans="2:2">
      <c r="B42724">
        <f t="shared" si="876"/>
        <v>17</v>
      </c>
    </row>
    <row r="42725" spans="2:2">
      <c r="B42725">
        <f t="shared" si="876"/>
        <v>17</v>
      </c>
    </row>
    <row r="42726" spans="2:2">
      <c r="B42726">
        <f t="shared" si="876"/>
        <v>17</v>
      </c>
    </row>
    <row r="42727" spans="2:2">
      <c r="B42727">
        <f t="shared" si="876"/>
        <v>17</v>
      </c>
    </row>
    <row r="42728" spans="2:2">
      <c r="B42728">
        <f t="shared" si="876"/>
        <v>17</v>
      </c>
    </row>
    <row r="42729" spans="2:2">
      <c r="B42729">
        <f t="shared" si="876"/>
        <v>17</v>
      </c>
    </row>
    <row r="42730" spans="2:2">
      <c r="B42730">
        <f t="shared" si="876"/>
        <v>17</v>
      </c>
    </row>
    <row r="42731" spans="2:2">
      <c r="B42731">
        <f t="shared" si="876"/>
        <v>17</v>
      </c>
    </row>
    <row r="42732" spans="2:2">
      <c r="B42732">
        <f t="shared" si="876"/>
        <v>17</v>
      </c>
    </row>
    <row r="42733" spans="2:2">
      <c r="B42733">
        <f t="shared" si="876"/>
        <v>17</v>
      </c>
    </row>
    <row r="42734" spans="2:2">
      <c r="B42734">
        <f t="shared" si="876"/>
        <v>17</v>
      </c>
    </row>
    <row r="42735" spans="2:2">
      <c r="B42735">
        <f t="shared" si="876"/>
        <v>17</v>
      </c>
    </row>
    <row r="42736" spans="2:2">
      <c r="B42736">
        <f t="shared" si="876"/>
        <v>17</v>
      </c>
    </row>
    <row r="42737" spans="2:2">
      <c r="B42737">
        <f t="shared" si="876"/>
        <v>17</v>
      </c>
    </row>
    <row r="42738" spans="2:2">
      <c r="B42738">
        <f t="shared" si="876"/>
        <v>17</v>
      </c>
    </row>
    <row r="42739" spans="2:2">
      <c r="B42739">
        <f t="shared" si="876"/>
        <v>17</v>
      </c>
    </row>
    <row r="42740" spans="2:2">
      <c r="B42740">
        <f t="shared" si="876"/>
        <v>17</v>
      </c>
    </row>
    <row r="42741" spans="2:2">
      <c r="B42741">
        <f t="shared" si="876"/>
        <v>17</v>
      </c>
    </row>
    <row r="42742" spans="2:2">
      <c r="B42742">
        <f t="shared" si="876"/>
        <v>17</v>
      </c>
    </row>
    <row r="42743" spans="2:2">
      <c r="B42743">
        <f t="shared" si="876"/>
        <v>17</v>
      </c>
    </row>
    <row r="42744" spans="2:2">
      <c r="B42744">
        <f t="shared" si="876"/>
        <v>17</v>
      </c>
    </row>
    <row r="42745" spans="2:2">
      <c r="B42745">
        <f t="shared" si="876"/>
        <v>17</v>
      </c>
    </row>
    <row r="42746" spans="2:2">
      <c r="B42746">
        <f t="shared" si="876"/>
        <v>17</v>
      </c>
    </row>
    <row r="42747" spans="2:2">
      <c r="B42747">
        <f t="shared" si="876"/>
        <v>17</v>
      </c>
    </row>
    <row r="42748" spans="2:2">
      <c r="B42748">
        <f t="shared" si="876"/>
        <v>17</v>
      </c>
    </row>
    <row r="42749" spans="2:2">
      <c r="B42749">
        <f t="shared" si="876"/>
        <v>17</v>
      </c>
    </row>
    <row r="42750" spans="2:2">
      <c r="B42750">
        <f t="shared" si="876"/>
        <v>17</v>
      </c>
    </row>
    <row r="42751" spans="2:2">
      <c r="B42751">
        <f t="shared" si="876"/>
        <v>17</v>
      </c>
    </row>
    <row r="42752" spans="2:2">
      <c r="B42752">
        <f t="shared" si="876"/>
        <v>17</v>
      </c>
    </row>
    <row r="42753" spans="2:2">
      <c r="B42753">
        <f t="shared" si="876"/>
        <v>17</v>
      </c>
    </row>
    <row r="42754" spans="2:2">
      <c r="B42754">
        <f t="shared" si="876"/>
        <v>17</v>
      </c>
    </row>
    <row r="42755" spans="2:2">
      <c r="B42755">
        <f t="shared" si="876"/>
        <v>17</v>
      </c>
    </row>
    <row r="42756" spans="2:2">
      <c r="B42756">
        <f t="shared" si="876"/>
        <v>17</v>
      </c>
    </row>
    <row r="42757" spans="2:2">
      <c r="B42757">
        <f t="shared" ref="B42757:B42820" si="877">+IF(F42756=44085,B42756+1,B42756)</f>
        <v>17</v>
      </c>
    </row>
    <row r="42758" spans="2:2">
      <c r="B42758">
        <f t="shared" si="877"/>
        <v>17</v>
      </c>
    </row>
    <row r="42759" spans="2:2">
      <c r="B42759">
        <f t="shared" si="877"/>
        <v>17</v>
      </c>
    </row>
    <row r="42760" spans="2:2">
      <c r="B42760">
        <f t="shared" si="877"/>
        <v>17</v>
      </c>
    </row>
    <row r="42761" spans="2:2">
      <c r="B42761">
        <f t="shared" si="877"/>
        <v>17</v>
      </c>
    </row>
    <row r="42762" spans="2:2">
      <c r="B42762">
        <f t="shared" si="877"/>
        <v>17</v>
      </c>
    </row>
    <row r="42763" spans="2:2">
      <c r="B42763">
        <f t="shared" si="877"/>
        <v>17</v>
      </c>
    </row>
    <row r="42764" spans="2:2">
      <c r="B42764">
        <f t="shared" si="877"/>
        <v>17</v>
      </c>
    </row>
    <row r="42765" spans="2:2">
      <c r="B42765">
        <f t="shared" si="877"/>
        <v>17</v>
      </c>
    </row>
    <row r="42766" spans="2:2">
      <c r="B42766">
        <f t="shared" si="877"/>
        <v>17</v>
      </c>
    </row>
    <row r="42767" spans="2:2">
      <c r="B42767">
        <f t="shared" si="877"/>
        <v>17</v>
      </c>
    </row>
    <row r="42768" spans="2:2">
      <c r="B42768">
        <f t="shared" si="877"/>
        <v>17</v>
      </c>
    </row>
    <row r="42769" spans="2:2">
      <c r="B42769">
        <f t="shared" si="877"/>
        <v>17</v>
      </c>
    </row>
    <row r="42770" spans="2:2">
      <c r="B42770">
        <f t="shared" si="877"/>
        <v>17</v>
      </c>
    </row>
    <row r="42771" spans="2:2">
      <c r="B42771">
        <f t="shared" si="877"/>
        <v>17</v>
      </c>
    </row>
    <row r="42772" spans="2:2">
      <c r="B42772">
        <f t="shared" si="877"/>
        <v>17</v>
      </c>
    </row>
    <row r="42773" spans="2:2">
      <c r="B42773">
        <f t="shared" si="877"/>
        <v>17</v>
      </c>
    </row>
    <row r="42774" spans="2:2">
      <c r="B42774">
        <f t="shared" si="877"/>
        <v>17</v>
      </c>
    </row>
    <row r="42775" spans="2:2">
      <c r="B42775">
        <f t="shared" si="877"/>
        <v>17</v>
      </c>
    </row>
    <row r="42776" spans="2:2">
      <c r="B42776">
        <f t="shared" si="877"/>
        <v>17</v>
      </c>
    </row>
    <row r="42777" spans="2:2">
      <c r="B42777">
        <f t="shared" si="877"/>
        <v>17</v>
      </c>
    </row>
    <row r="42778" spans="2:2">
      <c r="B42778">
        <f t="shared" si="877"/>
        <v>17</v>
      </c>
    </row>
    <row r="42779" spans="2:2">
      <c r="B42779">
        <f t="shared" si="877"/>
        <v>17</v>
      </c>
    </row>
    <row r="42780" spans="2:2">
      <c r="B42780">
        <f t="shared" si="877"/>
        <v>17</v>
      </c>
    </row>
    <row r="42781" spans="2:2">
      <c r="B42781">
        <f t="shared" si="877"/>
        <v>17</v>
      </c>
    </row>
    <row r="42782" spans="2:2">
      <c r="B42782">
        <f t="shared" si="877"/>
        <v>17</v>
      </c>
    </row>
    <row r="42783" spans="2:2">
      <c r="B42783">
        <f t="shared" si="877"/>
        <v>17</v>
      </c>
    </row>
    <row r="42784" spans="2:2">
      <c r="B42784">
        <f t="shared" si="877"/>
        <v>17</v>
      </c>
    </row>
    <row r="42785" spans="2:2">
      <c r="B42785">
        <f t="shared" si="877"/>
        <v>17</v>
      </c>
    </row>
    <row r="42786" spans="2:2">
      <c r="B42786">
        <f t="shared" si="877"/>
        <v>17</v>
      </c>
    </row>
    <row r="42787" spans="2:2">
      <c r="B42787">
        <f t="shared" si="877"/>
        <v>17</v>
      </c>
    </row>
    <row r="42788" spans="2:2">
      <c r="B42788">
        <f t="shared" si="877"/>
        <v>17</v>
      </c>
    </row>
    <row r="42789" spans="2:2">
      <c r="B42789">
        <f t="shared" si="877"/>
        <v>17</v>
      </c>
    </row>
    <row r="42790" spans="2:2">
      <c r="B42790">
        <f t="shared" si="877"/>
        <v>17</v>
      </c>
    </row>
    <row r="42791" spans="2:2">
      <c r="B42791">
        <f t="shared" si="877"/>
        <v>17</v>
      </c>
    </row>
    <row r="42792" spans="2:2">
      <c r="B42792">
        <f t="shared" si="877"/>
        <v>17</v>
      </c>
    </row>
    <row r="42793" spans="2:2">
      <c r="B42793">
        <f t="shared" si="877"/>
        <v>17</v>
      </c>
    </row>
    <row r="42794" spans="2:2">
      <c r="B42794">
        <f t="shared" si="877"/>
        <v>17</v>
      </c>
    </row>
    <row r="42795" spans="2:2">
      <c r="B42795">
        <f t="shared" si="877"/>
        <v>17</v>
      </c>
    </row>
    <row r="42796" spans="2:2">
      <c r="B42796">
        <f t="shared" si="877"/>
        <v>17</v>
      </c>
    </row>
    <row r="42797" spans="2:2">
      <c r="B42797">
        <f t="shared" si="877"/>
        <v>17</v>
      </c>
    </row>
    <row r="42798" spans="2:2">
      <c r="B42798">
        <f t="shared" si="877"/>
        <v>17</v>
      </c>
    </row>
    <row r="42799" spans="2:2">
      <c r="B42799">
        <f t="shared" si="877"/>
        <v>17</v>
      </c>
    </row>
    <row r="42800" spans="2:2">
      <c r="B42800">
        <f t="shared" si="877"/>
        <v>17</v>
      </c>
    </row>
    <row r="42801" spans="2:2">
      <c r="B42801">
        <f t="shared" si="877"/>
        <v>17</v>
      </c>
    </row>
    <row r="42802" spans="2:2">
      <c r="B42802">
        <f t="shared" si="877"/>
        <v>17</v>
      </c>
    </row>
    <row r="42803" spans="2:2">
      <c r="B42803">
        <f t="shared" si="877"/>
        <v>17</v>
      </c>
    </row>
    <row r="42804" spans="2:2">
      <c r="B42804">
        <f t="shared" si="877"/>
        <v>17</v>
      </c>
    </row>
    <row r="42805" spans="2:2">
      <c r="B42805">
        <f t="shared" si="877"/>
        <v>17</v>
      </c>
    </row>
    <row r="42806" spans="2:2">
      <c r="B42806">
        <f t="shared" si="877"/>
        <v>17</v>
      </c>
    </row>
    <row r="42807" spans="2:2">
      <c r="B42807">
        <f t="shared" si="877"/>
        <v>17</v>
      </c>
    </row>
    <row r="42808" spans="2:2">
      <c r="B42808">
        <f t="shared" si="877"/>
        <v>17</v>
      </c>
    </row>
    <row r="42809" spans="2:2">
      <c r="B42809">
        <f t="shared" si="877"/>
        <v>17</v>
      </c>
    </row>
    <row r="42810" spans="2:2">
      <c r="B42810">
        <f t="shared" si="877"/>
        <v>17</v>
      </c>
    </row>
    <row r="42811" spans="2:2">
      <c r="B42811">
        <f t="shared" si="877"/>
        <v>17</v>
      </c>
    </row>
    <row r="42812" spans="2:2">
      <c r="B42812">
        <f t="shared" si="877"/>
        <v>17</v>
      </c>
    </row>
    <row r="42813" spans="2:2">
      <c r="B42813">
        <f t="shared" si="877"/>
        <v>17</v>
      </c>
    </row>
    <row r="42814" spans="2:2">
      <c r="B42814">
        <f t="shared" si="877"/>
        <v>17</v>
      </c>
    </row>
    <row r="42815" spans="2:2">
      <c r="B42815">
        <f t="shared" si="877"/>
        <v>17</v>
      </c>
    </row>
    <row r="42816" spans="2:2">
      <c r="B42816">
        <f t="shared" si="877"/>
        <v>17</v>
      </c>
    </row>
    <row r="42817" spans="2:2">
      <c r="B42817">
        <f t="shared" si="877"/>
        <v>17</v>
      </c>
    </row>
    <row r="42818" spans="2:2">
      <c r="B42818">
        <f t="shared" si="877"/>
        <v>17</v>
      </c>
    </row>
    <row r="42819" spans="2:2">
      <c r="B42819">
        <f t="shared" si="877"/>
        <v>17</v>
      </c>
    </row>
    <row r="42820" spans="2:2">
      <c r="B42820">
        <f t="shared" si="877"/>
        <v>17</v>
      </c>
    </row>
    <row r="42821" spans="2:2">
      <c r="B42821">
        <f t="shared" ref="B42821:B42884" si="878">+IF(F42820=44085,B42820+1,B42820)</f>
        <v>17</v>
      </c>
    </row>
    <row r="42822" spans="2:2">
      <c r="B42822">
        <f t="shared" si="878"/>
        <v>17</v>
      </c>
    </row>
    <row r="42823" spans="2:2">
      <c r="B42823">
        <f t="shared" si="878"/>
        <v>17</v>
      </c>
    </row>
    <row r="42824" spans="2:2">
      <c r="B42824">
        <f t="shared" si="878"/>
        <v>17</v>
      </c>
    </row>
    <row r="42825" spans="2:2">
      <c r="B42825">
        <f t="shared" si="878"/>
        <v>17</v>
      </c>
    </row>
    <row r="42826" spans="2:2">
      <c r="B42826">
        <f t="shared" si="878"/>
        <v>17</v>
      </c>
    </row>
    <row r="42827" spans="2:2">
      <c r="B42827">
        <f t="shared" si="878"/>
        <v>17</v>
      </c>
    </row>
    <row r="42828" spans="2:2">
      <c r="B42828">
        <f t="shared" si="878"/>
        <v>17</v>
      </c>
    </row>
    <row r="42829" spans="2:2">
      <c r="B42829">
        <f t="shared" si="878"/>
        <v>17</v>
      </c>
    </row>
    <row r="42830" spans="2:2">
      <c r="B42830">
        <f t="shared" si="878"/>
        <v>17</v>
      </c>
    </row>
    <row r="42831" spans="2:2">
      <c r="B42831">
        <f t="shared" si="878"/>
        <v>17</v>
      </c>
    </row>
    <row r="42832" spans="2:2">
      <c r="B42832">
        <f t="shared" si="878"/>
        <v>17</v>
      </c>
    </row>
    <row r="42833" spans="2:2">
      <c r="B42833">
        <f t="shared" si="878"/>
        <v>17</v>
      </c>
    </row>
    <row r="42834" spans="2:2">
      <c r="B42834">
        <f t="shared" si="878"/>
        <v>17</v>
      </c>
    </row>
    <row r="42835" spans="2:2">
      <c r="B42835">
        <f t="shared" si="878"/>
        <v>17</v>
      </c>
    </row>
    <row r="42836" spans="2:2">
      <c r="B42836">
        <f t="shared" si="878"/>
        <v>17</v>
      </c>
    </row>
    <row r="42837" spans="2:2">
      <c r="B42837">
        <f t="shared" si="878"/>
        <v>17</v>
      </c>
    </row>
    <row r="42838" spans="2:2">
      <c r="B42838">
        <f t="shared" si="878"/>
        <v>17</v>
      </c>
    </row>
    <row r="42839" spans="2:2">
      <c r="B42839">
        <f t="shared" si="878"/>
        <v>17</v>
      </c>
    </row>
    <row r="42840" spans="2:2">
      <c r="B42840">
        <f t="shared" si="878"/>
        <v>17</v>
      </c>
    </row>
    <row r="42841" spans="2:2">
      <c r="B42841">
        <f t="shared" si="878"/>
        <v>17</v>
      </c>
    </row>
    <row r="42842" spans="2:2">
      <c r="B42842">
        <f t="shared" si="878"/>
        <v>17</v>
      </c>
    </row>
    <row r="42843" spans="2:2">
      <c r="B42843">
        <f t="shared" si="878"/>
        <v>17</v>
      </c>
    </row>
    <row r="42844" spans="2:2">
      <c r="B42844">
        <f t="shared" si="878"/>
        <v>17</v>
      </c>
    </row>
    <row r="42845" spans="2:2">
      <c r="B42845">
        <f t="shared" si="878"/>
        <v>17</v>
      </c>
    </row>
    <row r="42846" spans="2:2">
      <c r="B42846">
        <f t="shared" si="878"/>
        <v>17</v>
      </c>
    </row>
    <row r="42847" spans="2:2">
      <c r="B42847">
        <f t="shared" si="878"/>
        <v>17</v>
      </c>
    </row>
    <row r="42848" spans="2:2">
      <c r="B42848">
        <f t="shared" si="878"/>
        <v>17</v>
      </c>
    </row>
    <row r="42849" spans="2:2">
      <c r="B42849">
        <f t="shared" si="878"/>
        <v>17</v>
      </c>
    </row>
    <row r="42850" spans="2:2">
      <c r="B42850">
        <f t="shared" si="878"/>
        <v>17</v>
      </c>
    </row>
    <row r="42851" spans="2:2">
      <c r="B42851">
        <f t="shared" si="878"/>
        <v>17</v>
      </c>
    </row>
    <row r="42852" spans="2:2">
      <c r="B42852">
        <f t="shared" si="878"/>
        <v>17</v>
      </c>
    </row>
    <row r="42853" spans="2:2">
      <c r="B42853">
        <f t="shared" si="878"/>
        <v>17</v>
      </c>
    </row>
    <row r="42854" spans="2:2">
      <c r="B42854">
        <f t="shared" si="878"/>
        <v>17</v>
      </c>
    </row>
    <row r="42855" spans="2:2">
      <c r="B42855">
        <f t="shared" si="878"/>
        <v>17</v>
      </c>
    </row>
    <row r="42856" spans="2:2">
      <c r="B42856">
        <f t="shared" si="878"/>
        <v>17</v>
      </c>
    </row>
    <row r="42857" spans="2:2">
      <c r="B42857">
        <f t="shared" si="878"/>
        <v>17</v>
      </c>
    </row>
    <row r="42858" spans="2:2">
      <c r="B42858">
        <f t="shared" si="878"/>
        <v>17</v>
      </c>
    </row>
    <row r="42859" spans="2:2">
      <c r="B42859">
        <f t="shared" si="878"/>
        <v>17</v>
      </c>
    </row>
    <row r="42860" spans="2:2">
      <c r="B42860">
        <f t="shared" si="878"/>
        <v>17</v>
      </c>
    </row>
    <row r="42861" spans="2:2">
      <c r="B42861">
        <f t="shared" si="878"/>
        <v>17</v>
      </c>
    </row>
    <row r="42862" spans="2:2">
      <c r="B42862">
        <f t="shared" si="878"/>
        <v>17</v>
      </c>
    </row>
    <row r="42863" spans="2:2">
      <c r="B42863">
        <f t="shared" si="878"/>
        <v>17</v>
      </c>
    </row>
    <row r="42864" spans="2:2">
      <c r="B42864">
        <f t="shared" si="878"/>
        <v>17</v>
      </c>
    </row>
    <row r="42865" spans="2:2">
      <c r="B42865">
        <f t="shared" si="878"/>
        <v>17</v>
      </c>
    </row>
    <row r="42866" spans="2:2">
      <c r="B42866">
        <f t="shared" si="878"/>
        <v>17</v>
      </c>
    </row>
    <row r="42867" spans="2:2">
      <c r="B42867">
        <f t="shared" si="878"/>
        <v>17</v>
      </c>
    </row>
    <row r="42868" spans="2:2">
      <c r="B42868">
        <f t="shared" si="878"/>
        <v>17</v>
      </c>
    </row>
    <row r="42869" spans="2:2">
      <c r="B42869">
        <f t="shared" si="878"/>
        <v>17</v>
      </c>
    </row>
    <row r="42870" spans="2:2">
      <c r="B42870">
        <f t="shared" si="878"/>
        <v>17</v>
      </c>
    </row>
    <row r="42871" spans="2:2">
      <c r="B42871">
        <f t="shared" si="878"/>
        <v>17</v>
      </c>
    </row>
    <row r="42872" spans="2:2">
      <c r="B42872">
        <f t="shared" si="878"/>
        <v>17</v>
      </c>
    </row>
    <row r="42873" spans="2:2">
      <c r="B42873">
        <f t="shared" si="878"/>
        <v>17</v>
      </c>
    </row>
    <row r="42874" spans="2:2">
      <c r="B42874">
        <f t="shared" si="878"/>
        <v>17</v>
      </c>
    </row>
    <row r="42875" spans="2:2">
      <c r="B42875">
        <f t="shared" si="878"/>
        <v>17</v>
      </c>
    </row>
    <row r="42876" spans="2:2">
      <c r="B42876">
        <f t="shared" si="878"/>
        <v>17</v>
      </c>
    </row>
    <row r="42877" spans="2:2">
      <c r="B42877">
        <f t="shared" si="878"/>
        <v>17</v>
      </c>
    </row>
    <row r="42878" spans="2:2">
      <c r="B42878">
        <f t="shared" si="878"/>
        <v>17</v>
      </c>
    </row>
    <row r="42879" spans="2:2">
      <c r="B42879">
        <f t="shared" si="878"/>
        <v>17</v>
      </c>
    </row>
    <row r="42880" spans="2:2">
      <c r="B42880">
        <f t="shared" si="878"/>
        <v>17</v>
      </c>
    </row>
    <row r="42881" spans="2:2">
      <c r="B42881">
        <f t="shared" si="878"/>
        <v>17</v>
      </c>
    </row>
    <row r="42882" spans="2:2">
      <c r="B42882">
        <f t="shared" si="878"/>
        <v>17</v>
      </c>
    </row>
    <row r="42883" spans="2:2">
      <c r="B42883">
        <f t="shared" si="878"/>
        <v>17</v>
      </c>
    </row>
    <row r="42884" spans="2:2">
      <c r="B42884">
        <f t="shared" si="878"/>
        <v>17</v>
      </c>
    </row>
    <row r="42885" spans="2:2">
      <c r="B42885">
        <f t="shared" ref="B42885:B42948" si="879">+IF(F42884=44085,B42884+1,B42884)</f>
        <v>17</v>
      </c>
    </row>
    <row r="42886" spans="2:2">
      <c r="B42886">
        <f t="shared" si="879"/>
        <v>17</v>
      </c>
    </row>
    <row r="42887" spans="2:2">
      <c r="B42887">
        <f t="shared" si="879"/>
        <v>17</v>
      </c>
    </row>
    <row r="42888" spans="2:2">
      <c r="B42888">
        <f t="shared" si="879"/>
        <v>17</v>
      </c>
    </row>
    <row r="42889" spans="2:2">
      <c r="B42889">
        <f t="shared" si="879"/>
        <v>17</v>
      </c>
    </row>
    <row r="42890" spans="2:2">
      <c r="B42890">
        <f t="shared" si="879"/>
        <v>17</v>
      </c>
    </row>
    <row r="42891" spans="2:2">
      <c r="B42891">
        <f t="shared" si="879"/>
        <v>17</v>
      </c>
    </row>
    <row r="42892" spans="2:2">
      <c r="B42892">
        <f t="shared" si="879"/>
        <v>17</v>
      </c>
    </row>
    <row r="42893" spans="2:2">
      <c r="B42893">
        <f t="shared" si="879"/>
        <v>17</v>
      </c>
    </row>
    <row r="42894" spans="2:2">
      <c r="B42894">
        <f t="shared" si="879"/>
        <v>17</v>
      </c>
    </row>
    <row r="42895" spans="2:2">
      <c r="B42895">
        <f t="shared" si="879"/>
        <v>17</v>
      </c>
    </row>
    <row r="42896" spans="2:2">
      <c r="B42896">
        <f t="shared" si="879"/>
        <v>17</v>
      </c>
    </row>
    <row r="42897" spans="2:2">
      <c r="B42897">
        <f t="shared" si="879"/>
        <v>17</v>
      </c>
    </row>
    <row r="42898" spans="2:2">
      <c r="B42898">
        <f t="shared" si="879"/>
        <v>17</v>
      </c>
    </row>
    <row r="42899" spans="2:2">
      <c r="B42899">
        <f t="shared" si="879"/>
        <v>17</v>
      </c>
    </row>
    <row r="42900" spans="2:2">
      <c r="B42900">
        <f t="shared" si="879"/>
        <v>17</v>
      </c>
    </row>
    <row r="42901" spans="2:2">
      <c r="B42901">
        <f t="shared" si="879"/>
        <v>17</v>
      </c>
    </row>
    <row r="42902" spans="2:2">
      <c r="B42902">
        <f t="shared" si="879"/>
        <v>17</v>
      </c>
    </row>
    <row r="42903" spans="2:2">
      <c r="B42903">
        <f t="shared" si="879"/>
        <v>17</v>
      </c>
    </row>
    <row r="42904" spans="2:2">
      <c r="B42904">
        <f t="shared" si="879"/>
        <v>17</v>
      </c>
    </row>
    <row r="42905" spans="2:2">
      <c r="B42905">
        <f t="shared" si="879"/>
        <v>17</v>
      </c>
    </row>
    <row r="42906" spans="2:2">
      <c r="B42906">
        <f t="shared" si="879"/>
        <v>17</v>
      </c>
    </row>
    <row r="42907" spans="2:2">
      <c r="B42907">
        <f t="shared" si="879"/>
        <v>17</v>
      </c>
    </row>
    <row r="42908" spans="2:2">
      <c r="B42908">
        <f t="shared" si="879"/>
        <v>17</v>
      </c>
    </row>
    <row r="42909" spans="2:2">
      <c r="B42909">
        <f t="shared" si="879"/>
        <v>17</v>
      </c>
    </row>
    <row r="42910" spans="2:2">
      <c r="B42910">
        <f t="shared" si="879"/>
        <v>17</v>
      </c>
    </row>
    <row r="42911" spans="2:2">
      <c r="B42911">
        <f t="shared" si="879"/>
        <v>17</v>
      </c>
    </row>
    <row r="42912" spans="2:2">
      <c r="B42912">
        <f t="shared" si="879"/>
        <v>17</v>
      </c>
    </row>
    <row r="42913" spans="2:2">
      <c r="B42913">
        <f t="shared" si="879"/>
        <v>17</v>
      </c>
    </row>
    <row r="42914" spans="2:2">
      <c r="B42914">
        <f t="shared" si="879"/>
        <v>17</v>
      </c>
    </row>
    <row r="42915" spans="2:2">
      <c r="B42915">
        <f t="shared" si="879"/>
        <v>17</v>
      </c>
    </row>
    <row r="42916" spans="2:2">
      <c r="B42916">
        <f t="shared" si="879"/>
        <v>17</v>
      </c>
    </row>
    <row r="42917" spans="2:2">
      <c r="B42917">
        <f t="shared" si="879"/>
        <v>17</v>
      </c>
    </row>
    <row r="42918" spans="2:2">
      <c r="B42918">
        <f t="shared" si="879"/>
        <v>17</v>
      </c>
    </row>
    <row r="42919" spans="2:2">
      <c r="B42919">
        <f t="shared" si="879"/>
        <v>17</v>
      </c>
    </row>
    <row r="42920" spans="2:2">
      <c r="B42920">
        <f t="shared" si="879"/>
        <v>17</v>
      </c>
    </row>
    <row r="42921" spans="2:2">
      <c r="B42921">
        <f t="shared" si="879"/>
        <v>17</v>
      </c>
    </row>
    <row r="42922" spans="2:2">
      <c r="B42922">
        <f t="shared" si="879"/>
        <v>17</v>
      </c>
    </row>
    <row r="42923" spans="2:2">
      <c r="B42923">
        <f t="shared" si="879"/>
        <v>17</v>
      </c>
    </row>
    <row r="42924" spans="2:2">
      <c r="B42924">
        <f t="shared" si="879"/>
        <v>17</v>
      </c>
    </row>
    <row r="42925" spans="2:2">
      <c r="B42925">
        <f t="shared" si="879"/>
        <v>17</v>
      </c>
    </row>
    <row r="42926" spans="2:2">
      <c r="B42926">
        <f t="shared" si="879"/>
        <v>17</v>
      </c>
    </row>
    <row r="42927" spans="2:2">
      <c r="B42927">
        <f t="shared" si="879"/>
        <v>17</v>
      </c>
    </row>
    <row r="42928" spans="2:2">
      <c r="B42928">
        <f t="shared" si="879"/>
        <v>17</v>
      </c>
    </row>
    <row r="42929" spans="2:2">
      <c r="B42929">
        <f t="shared" si="879"/>
        <v>17</v>
      </c>
    </row>
    <row r="42930" spans="2:2">
      <c r="B42930">
        <f t="shared" si="879"/>
        <v>17</v>
      </c>
    </row>
    <row r="42931" spans="2:2">
      <c r="B42931">
        <f t="shared" si="879"/>
        <v>17</v>
      </c>
    </row>
    <row r="42932" spans="2:2">
      <c r="B42932">
        <f t="shared" si="879"/>
        <v>17</v>
      </c>
    </row>
    <row r="42933" spans="2:2">
      <c r="B42933">
        <f t="shared" si="879"/>
        <v>17</v>
      </c>
    </row>
    <row r="42934" spans="2:2">
      <c r="B42934">
        <f t="shared" si="879"/>
        <v>17</v>
      </c>
    </row>
    <row r="42935" spans="2:2">
      <c r="B42935">
        <f t="shared" si="879"/>
        <v>17</v>
      </c>
    </row>
    <row r="42936" spans="2:2">
      <c r="B42936">
        <f t="shared" si="879"/>
        <v>17</v>
      </c>
    </row>
    <row r="42937" spans="2:2">
      <c r="B42937">
        <f t="shared" si="879"/>
        <v>17</v>
      </c>
    </row>
    <row r="42938" spans="2:2">
      <c r="B42938">
        <f t="shared" si="879"/>
        <v>17</v>
      </c>
    </row>
    <row r="42939" spans="2:2">
      <c r="B42939">
        <f t="shared" si="879"/>
        <v>17</v>
      </c>
    </row>
    <row r="42940" spans="2:2">
      <c r="B42940">
        <f t="shared" si="879"/>
        <v>17</v>
      </c>
    </row>
    <row r="42941" spans="2:2">
      <c r="B42941">
        <f t="shared" si="879"/>
        <v>17</v>
      </c>
    </row>
    <row r="42942" spans="2:2">
      <c r="B42942">
        <f t="shared" si="879"/>
        <v>17</v>
      </c>
    </row>
    <row r="42943" spans="2:2">
      <c r="B42943">
        <f t="shared" si="879"/>
        <v>17</v>
      </c>
    </row>
    <row r="42944" spans="2:2">
      <c r="B42944">
        <f t="shared" si="879"/>
        <v>17</v>
      </c>
    </row>
    <row r="42945" spans="2:2">
      <c r="B42945">
        <f t="shared" si="879"/>
        <v>17</v>
      </c>
    </row>
    <row r="42946" spans="2:2">
      <c r="B42946">
        <f t="shared" si="879"/>
        <v>17</v>
      </c>
    </row>
    <row r="42947" spans="2:2">
      <c r="B42947">
        <f t="shared" si="879"/>
        <v>17</v>
      </c>
    </row>
    <row r="42948" spans="2:2">
      <c r="B42948">
        <f t="shared" si="879"/>
        <v>17</v>
      </c>
    </row>
    <row r="42949" spans="2:2">
      <c r="B42949">
        <f t="shared" ref="B42949:B43012" si="880">+IF(F42948=44085,B42948+1,B42948)</f>
        <v>17</v>
      </c>
    </row>
    <row r="42950" spans="2:2">
      <c r="B42950">
        <f t="shared" si="880"/>
        <v>17</v>
      </c>
    </row>
    <row r="42951" spans="2:2">
      <c r="B42951">
        <f t="shared" si="880"/>
        <v>17</v>
      </c>
    </row>
    <row r="42952" spans="2:2">
      <c r="B42952">
        <f t="shared" si="880"/>
        <v>17</v>
      </c>
    </row>
    <row r="42953" spans="2:2">
      <c r="B42953">
        <f t="shared" si="880"/>
        <v>17</v>
      </c>
    </row>
    <row r="42954" spans="2:2">
      <c r="B42954">
        <f t="shared" si="880"/>
        <v>17</v>
      </c>
    </row>
    <row r="42955" spans="2:2">
      <c r="B42955">
        <f t="shared" si="880"/>
        <v>17</v>
      </c>
    </row>
    <row r="42956" spans="2:2">
      <c r="B42956">
        <f t="shared" si="880"/>
        <v>17</v>
      </c>
    </row>
    <row r="42957" spans="2:2">
      <c r="B42957">
        <f t="shared" si="880"/>
        <v>17</v>
      </c>
    </row>
    <row r="42958" spans="2:2">
      <c r="B42958">
        <f t="shared" si="880"/>
        <v>17</v>
      </c>
    </row>
    <row r="42959" spans="2:2">
      <c r="B42959">
        <f t="shared" si="880"/>
        <v>17</v>
      </c>
    </row>
    <row r="42960" spans="2:2">
      <c r="B42960">
        <f t="shared" si="880"/>
        <v>17</v>
      </c>
    </row>
    <row r="42961" spans="2:2">
      <c r="B42961">
        <f t="shared" si="880"/>
        <v>17</v>
      </c>
    </row>
    <row r="42962" spans="2:2">
      <c r="B42962">
        <f t="shared" si="880"/>
        <v>17</v>
      </c>
    </row>
    <row r="42963" spans="2:2">
      <c r="B42963">
        <f t="shared" si="880"/>
        <v>17</v>
      </c>
    </row>
    <row r="42964" spans="2:2">
      <c r="B42964">
        <f t="shared" si="880"/>
        <v>17</v>
      </c>
    </row>
    <row r="42965" spans="2:2">
      <c r="B42965">
        <f t="shared" si="880"/>
        <v>17</v>
      </c>
    </row>
    <row r="42966" spans="2:2">
      <c r="B42966">
        <f t="shared" si="880"/>
        <v>17</v>
      </c>
    </row>
    <row r="42967" spans="2:2">
      <c r="B42967">
        <f t="shared" si="880"/>
        <v>17</v>
      </c>
    </row>
    <row r="42968" spans="2:2">
      <c r="B42968">
        <f t="shared" si="880"/>
        <v>17</v>
      </c>
    </row>
    <row r="42969" spans="2:2">
      <c r="B42969">
        <f t="shared" si="880"/>
        <v>17</v>
      </c>
    </row>
    <row r="42970" spans="2:2">
      <c r="B42970">
        <f t="shared" si="880"/>
        <v>17</v>
      </c>
    </row>
    <row r="42971" spans="2:2">
      <c r="B42971">
        <f t="shared" si="880"/>
        <v>17</v>
      </c>
    </row>
    <row r="42972" spans="2:2">
      <c r="B42972">
        <f t="shared" si="880"/>
        <v>17</v>
      </c>
    </row>
    <row r="42973" spans="2:2">
      <c r="B42973">
        <f t="shared" si="880"/>
        <v>17</v>
      </c>
    </row>
    <row r="42974" spans="2:2">
      <c r="B42974">
        <f t="shared" si="880"/>
        <v>17</v>
      </c>
    </row>
    <row r="42975" spans="2:2">
      <c r="B42975">
        <f t="shared" si="880"/>
        <v>17</v>
      </c>
    </row>
    <row r="42976" spans="2:2">
      <c r="B42976">
        <f t="shared" si="880"/>
        <v>17</v>
      </c>
    </row>
    <row r="42977" spans="2:2">
      <c r="B42977">
        <f t="shared" si="880"/>
        <v>17</v>
      </c>
    </row>
    <row r="42978" spans="2:2">
      <c r="B42978">
        <f t="shared" si="880"/>
        <v>17</v>
      </c>
    </row>
    <row r="42979" spans="2:2">
      <c r="B42979">
        <f t="shared" si="880"/>
        <v>17</v>
      </c>
    </row>
    <row r="42980" spans="2:2">
      <c r="B42980">
        <f t="shared" si="880"/>
        <v>17</v>
      </c>
    </row>
    <row r="42981" spans="2:2">
      <c r="B42981">
        <f t="shared" si="880"/>
        <v>17</v>
      </c>
    </row>
    <row r="42982" spans="2:2">
      <c r="B42982">
        <f t="shared" si="880"/>
        <v>17</v>
      </c>
    </row>
    <row r="42983" spans="2:2">
      <c r="B42983">
        <f t="shared" si="880"/>
        <v>17</v>
      </c>
    </row>
    <row r="42984" spans="2:2">
      <c r="B42984">
        <f t="shared" si="880"/>
        <v>17</v>
      </c>
    </row>
    <row r="42985" spans="2:2">
      <c r="B42985">
        <f t="shared" si="880"/>
        <v>17</v>
      </c>
    </row>
    <row r="42986" spans="2:2">
      <c r="B42986">
        <f t="shared" si="880"/>
        <v>17</v>
      </c>
    </row>
    <row r="42987" spans="2:2">
      <c r="B42987">
        <f t="shared" si="880"/>
        <v>17</v>
      </c>
    </row>
    <row r="42988" spans="2:2">
      <c r="B42988">
        <f t="shared" si="880"/>
        <v>17</v>
      </c>
    </row>
    <row r="42989" spans="2:2">
      <c r="B42989">
        <f t="shared" si="880"/>
        <v>17</v>
      </c>
    </row>
    <row r="42990" spans="2:2">
      <c r="B42990">
        <f t="shared" si="880"/>
        <v>17</v>
      </c>
    </row>
    <row r="42991" spans="2:2">
      <c r="B42991">
        <f t="shared" si="880"/>
        <v>17</v>
      </c>
    </row>
    <row r="42992" spans="2:2">
      <c r="B42992">
        <f t="shared" si="880"/>
        <v>17</v>
      </c>
    </row>
    <row r="42993" spans="2:2">
      <c r="B42993">
        <f t="shared" si="880"/>
        <v>17</v>
      </c>
    </row>
    <row r="42994" spans="2:2">
      <c r="B42994">
        <f t="shared" si="880"/>
        <v>17</v>
      </c>
    </row>
    <row r="42995" spans="2:2">
      <c r="B42995">
        <f t="shared" si="880"/>
        <v>17</v>
      </c>
    </row>
    <row r="42996" spans="2:2">
      <c r="B42996">
        <f t="shared" si="880"/>
        <v>17</v>
      </c>
    </row>
    <row r="42997" spans="2:2">
      <c r="B42997">
        <f t="shared" si="880"/>
        <v>17</v>
      </c>
    </row>
    <row r="42998" spans="2:2">
      <c r="B42998">
        <f t="shared" si="880"/>
        <v>17</v>
      </c>
    </row>
    <row r="42999" spans="2:2">
      <c r="B42999">
        <f t="shared" si="880"/>
        <v>17</v>
      </c>
    </row>
    <row r="43000" spans="2:2">
      <c r="B43000">
        <f t="shared" si="880"/>
        <v>17</v>
      </c>
    </row>
    <row r="43001" spans="2:2">
      <c r="B43001">
        <f t="shared" si="880"/>
        <v>17</v>
      </c>
    </row>
    <row r="43002" spans="2:2">
      <c r="B43002">
        <f t="shared" si="880"/>
        <v>17</v>
      </c>
    </row>
    <row r="43003" spans="2:2">
      <c r="B43003">
        <f t="shared" si="880"/>
        <v>17</v>
      </c>
    </row>
    <row r="43004" spans="2:2">
      <c r="B43004">
        <f t="shared" si="880"/>
        <v>17</v>
      </c>
    </row>
    <row r="43005" spans="2:2">
      <c r="B43005">
        <f t="shared" si="880"/>
        <v>17</v>
      </c>
    </row>
    <row r="43006" spans="2:2">
      <c r="B43006">
        <f t="shared" si="880"/>
        <v>17</v>
      </c>
    </row>
    <row r="43007" spans="2:2">
      <c r="B43007">
        <f t="shared" si="880"/>
        <v>17</v>
      </c>
    </row>
    <row r="43008" spans="2:2">
      <c r="B43008">
        <f t="shared" si="880"/>
        <v>17</v>
      </c>
    </row>
    <row r="43009" spans="2:2">
      <c r="B43009">
        <f t="shared" si="880"/>
        <v>17</v>
      </c>
    </row>
    <row r="43010" spans="2:2">
      <c r="B43010">
        <f t="shared" si="880"/>
        <v>17</v>
      </c>
    </row>
    <row r="43011" spans="2:2">
      <c r="B43011">
        <f t="shared" si="880"/>
        <v>17</v>
      </c>
    </row>
    <row r="43012" spans="2:2">
      <c r="B43012">
        <f t="shared" si="880"/>
        <v>17</v>
      </c>
    </row>
    <row r="43013" spans="2:2">
      <c r="B43013">
        <f t="shared" ref="B43013:B43076" si="881">+IF(F43012=44085,B43012+1,B43012)</f>
        <v>17</v>
      </c>
    </row>
    <row r="43014" spans="2:2">
      <c r="B43014">
        <f t="shared" si="881"/>
        <v>17</v>
      </c>
    </row>
    <row r="43015" spans="2:2">
      <c r="B43015">
        <f t="shared" si="881"/>
        <v>17</v>
      </c>
    </row>
    <row r="43016" spans="2:2">
      <c r="B43016">
        <f t="shared" si="881"/>
        <v>17</v>
      </c>
    </row>
    <row r="43017" spans="2:2">
      <c r="B43017">
        <f t="shared" si="881"/>
        <v>17</v>
      </c>
    </row>
    <row r="43018" spans="2:2">
      <c r="B43018">
        <f t="shared" si="881"/>
        <v>17</v>
      </c>
    </row>
    <row r="43019" spans="2:2">
      <c r="B43019">
        <f t="shared" si="881"/>
        <v>17</v>
      </c>
    </row>
    <row r="43020" spans="2:2">
      <c r="B43020">
        <f t="shared" si="881"/>
        <v>17</v>
      </c>
    </row>
    <row r="43021" spans="2:2">
      <c r="B43021">
        <f t="shared" si="881"/>
        <v>17</v>
      </c>
    </row>
    <row r="43022" spans="2:2">
      <c r="B43022">
        <f t="shared" si="881"/>
        <v>17</v>
      </c>
    </row>
    <row r="43023" spans="2:2">
      <c r="B43023">
        <f t="shared" si="881"/>
        <v>17</v>
      </c>
    </row>
    <row r="43024" spans="2:2">
      <c r="B43024">
        <f t="shared" si="881"/>
        <v>17</v>
      </c>
    </row>
    <row r="43025" spans="2:2">
      <c r="B43025">
        <f t="shared" si="881"/>
        <v>17</v>
      </c>
    </row>
    <row r="43026" spans="2:2">
      <c r="B43026">
        <f t="shared" si="881"/>
        <v>17</v>
      </c>
    </row>
    <row r="43027" spans="2:2">
      <c r="B43027">
        <f t="shared" si="881"/>
        <v>17</v>
      </c>
    </row>
    <row r="43028" spans="2:2">
      <c r="B43028">
        <f t="shared" si="881"/>
        <v>17</v>
      </c>
    </row>
    <row r="43029" spans="2:2">
      <c r="B43029">
        <f t="shared" si="881"/>
        <v>17</v>
      </c>
    </row>
    <row r="43030" spans="2:2">
      <c r="B43030">
        <f t="shared" si="881"/>
        <v>17</v>
      </c>
    </row>
    <row r="43031" spans="2:2">
      <c r="B43031">
        <f t="shared" si="881"/>
        <v>17</v>
      </c>
    </row>
    <row r="43032" spans="2:2">
      <c r="B43032">
        <f t="shared" si="881"/>
        <v>17</v>
      </c>
    </row>
    <row r="43033" spans="2:2">
      <c r="B43033">
        <f t="shared" si="881"/>
        <v>17</v>
      </c>
    </row>
    <row r="43034" spans="2:2">
      <c r="B43034">
        <f t="shared" si="881"/>
        <v>17</v>
      </c>
    </row>
    <row r="43035" spans="2:2">
      <c r="B43035">
        <f t="shared" si="881"/>
        <v>17</v>
      </c>
    </row>
    <row r="43036" spans="2:2">
      <c r="B43036">
        <f t="shared" si="881"/>
        <v>17</v>
      </c>
    </row>
    <row r="43037" spans="2:2">
      <c r="B43037">
        <f t="shared" si="881"/>
        <v>17</v>
      </c>
    </row>
    <row r="43038" spans="2:2">
      <c r="B43038">
        <f t="shared" si="881"/>
        <v>17</v>
      </c>
    </row>
    <row r="43039" spans="2:2">
      <c r="B43039">
        <f t="shared" si="881"/>
        <v>17</v>
      </c>
    </row>
    <row r="43040" spans="2:2">
      <c r="B43040">
        <f t="shared" si="881"/>
        <v>17</v>
      </c>
    </row>
    <row r="43041" spans="2:2">
      <c r="B43041">
        <f t="shared" si="881"/>
        <v>17</v>
      </c>
    </row>
    <row r="43042" spans="2:2">
      <c r="B43042">
        <f t="shared" si="881"/>
        <v>17</v>
      </c>
    </row>
    <row r="43043" spans="2:2">
      <c r="B43043">
        <f t="shared" si="881"/>
        <v>17</v>
      </c>
    </row>
    <row r="43044" spans="2:2">
      <c r="B43044">
        <f t="shared" si="881"/>
        <v>17</v>
      </c>
    </row>
    <row r="43045" spans="2:2">
      <c r="B43045">
        <f t="shared" si="881"/>
        <v>17</v>
      </c>
    </row>
    <row r="43046" spans="2:2">
      <c r="B43046">
        <f t="shared" si="881"/>
        <v>17</v>
      </c>
    </row>
    <row r="43047" spans="2:2">
      <c r="B43047">
        <f t="shared" si="881"/>
        <v>17</v>
      </c>
    </row>
    <row r="43048" spans="2:2">
      <c r="B43048">
        <f t="shared" si="881"/>
        <v>17</v>
      </c>
    </row>
    <row r="43049" spans="2:2">
      <c r="B43049">
        <f t="shared" si="881"/>
        <v>17</v>
      </c>
    </row>
    <row r="43050" spans="2:2">
      <c r="B43050">
        <f t="shared" si="881"/>
        <v>17</v>
      </c>
    </row>
    <row r="43051" spans="2:2">
      <c r="B43051">
        <f t="shared" si="881"/>
        <v>17</v>
      </c>
    </row>
    <row r="43052" spans="2:2">
      <c r="B43052">
        <f t="shared" si="881"/>
        <v>17</v>
      </c>
    </row>
    <row r="43053" spans="2:2">
      <c r="B43053">
        <f t="shared" si="881"/>
        <v>17</v>
      </c>
    </row>
    <row r="43054" spans="2:2">
      <c r="B43054">
        <f t="shared" si="881"/>
        <v>17</v>
      </c>
    </row>
    <row r="43055" spans="2:2">
      <c r="B43055">
        <f t="shared" si="881"/>
        <v>17</v>
      </c>
    </row>
    <row r="43056" spans="2:2">
      <c r="B43056">
        <f t="shared" si="881"/>
        <v>17</v>
      </c>
    </row>
    <row r="43057" spans="2:2">
      <c r="B43057">
        <f t="shared" si="881"/>
        <v>17</v>
      </c>
    </row>
    <row r="43058" spans="2:2">
      <c r="B43058">
        <f t="shared" si="881"/>
        <v>17</v>
      </c>
    </row>
    <row r="43059" spans="2:2">
      <c r="B43059">
        <f t="shared" si="881"/>
        <v>17</v>
      </c>
    </row>
    <row r="43060" spans="2:2">
      <c r="B43060">
        <f t="shared" si="881"/>
        <v>17</v>
      </c>
    </row>
    <row r="43061" spans="2:2">
      <c r="B43061">
        <f t="shared" si="881"/>
        <v>17</v>
      </c>
    </row>
    <row r="43062" spans="2:2">
      <c r="B43062">
        <f t="shared" si="881"/>
        <v>17</v>
      </c>
    </row>
    <row r="43063" spans="2:2">
      <c r="B43063">
        <f t="shared" si="881"/>
        <v>17</v>
      </c>
    </row>
    <row r="43064" spans="2:2">
      <c r="B43064">
        <f t="shared" si="881"/>
        <v>17</v>
      </c>
    </row>
    <row r="43065" spans="2:2">
      <c r="B43065">
        <f t="shared" si="881"/>
        <v>17</v>
      </c>
    </row>
    <row r="43066" spans="2:2">
      <c r="B43066">
        <f t="shared" si="881"/>
        <v>17</v>
      </c>
    </row>
    <row r="43067" spans="2:2">
      <c r="B43067">
        <f t="shared" si="881"/>
        <v>17</v>
      </c>
    </row>
    <row r="43068" spans="2:2">
      <c r="B43068">
        <f t="shared" si="881"/>
        <v>17</v>
      </c>
    </row>
    <row r="43069" spans="2:2">
      <c r="B43069">
        <f t="shared" si="881"/>
        <v>17</v>
      </c>
    </row>
    <row r="43070" spans="2:2">
      <c r="B43070">
        <f t="shared" si="881"/>
        <v>17</v>
      </c>
    </row>
    <row r="43071" spans="2:2">
      <c r="B43071">
        <f t="shared" si="881"/>
        <v>17</v>
      </c>
    </row>
    <row r="43072" spans="2:2">
      <c r="B43072">
        <f t="shared" si="881"/>
        <v>17</v>
      </c>
    </row>
    <row r="43073" spans="2:2">
      <c r="B43073">
        <f t="shared" si="881"/>
        <v>17</v>
      </c>
    </row>
    <row r="43074" spans="2:2">
      <c r="B43074">
        <f t="shared" si="881"/>
        <v>17</v>
      </c>
    </row>
    <row r="43075" spans="2:2">
      <c r="B43075">
        <f t="shared" si="881"/>
        <v>17</v>
      </c>
    </row>
    <row r="43076" spans="2:2">
      <c r="B43076">
        <f t="shared" si="881"/>
        <v>17</v>
      </c>
    </row>
    <row r="43077" spans="2:2">
      <c r="B43077">
        <f t="shared" ref="B43077:B43140" si="882">+IF(F43076=44085,B43076+1,B43076)</f>
        <v>17</v>
      </c>
    </row>
    <row r="43078" spans="2:2">
      <c r="B43078">
        <f t="shared" si="882"/>
        <v>17</v>
      </c>
    </row>
    <row r="43079" spans="2:2">
      <c r="B43079">
        <f t="shared" si="882"/>
        <v>17</v>
      </c>
    </row>
    <row r="43080" spans="2:2">
      <c r="B43080">
        <f t="shared" si="882"/>
        <v>17</v>
      </c>
    </row>
    <row r="43081" spans="2:2">
      <c r="B43081">
        <f t="shared" si="882"/>
        <v>17</v>
      </c>
    </row>
    <row r="43082" spans="2:2">
      <c r="B43082">
        <f t="shared" si="882"/>
        <v>17</v>
      </c>
    </row>
    <row r="43083" spans="2:2">
      <c r="B43083">
        <f t="shared" si="882"/>
        <v>17</v>
      </c>
    </row>
    <row r="43084" spans="2:2">
      <c r="B43084">
        <f t="shared" si="882"/>
        <v>17</v>
      </c>
    </row>
    <row r="43085" spans="2:2">
      <c r="B43085">
        <f t="shared" si="882"/>
        <v>17</v>
      </c>
    </row>
    <row r="43086" spans="2:2">
      <c r="B43086">
        <f t="shared" si="882"/>
        <v>17</v>
      </c>
    </row>
    <row r="43087" spans="2:2">
      <c r="B43087">
        <f t="shared" si="882"/>
        <v>17</v>
      </c>
    </row>
    <row r="43088" spans="2:2">
      <c r="B43088">
        <f t="shared" si="882"/>
        <v>17</v>
      </c>
    </row>
    <row r="43089" spans="2:2">
      <c r="B43089">
        <f t="shared" si="882"/>
        <v>17</v>
      </c>
    </row>
    <row r="43090" spans="2:2">
      <c r="B43090">
        <f t="shared" si="882"/>
        <v>17</v>
      </c>
    </row>
    <row r="43091" spans="2:2">
      <c r="B43091">
        <f t="shared" si="882"/>
        <v>17</v>
      </c>
    </row>
    <row r="43092" spans="2:2">
      <c r="B43092">
        <f t="shared" si="882"/>
        <v>17</v>
      </c>
    </row>
    <row r="43093" spans="2:2">
      <c r="B43093">
        <f t="shared" si="882"/>
        <v>17</v>
      </c>
    </row>
    <row r="43094" spans="2:2">
      <c r="B43094">
        <f t="shared" si="882"/>
        <v>17</v>
      </c>
    </row>
    <row r="43095" spans="2:2">
      <c r="B43095">
        <f t="shared" si="882"/>
        <v>17</v>
      </c>
    </row>
    <row r="43096" spans="2:2">
      <c r="B43096">
        <f t="shared" si="882"/>
        <v>17</v>
      </c>
    </row>
    <row r="43097" spans="2:2">
      <c r="B43097">
        <f t="shared" si="882"/>
        <v>17</v>
      </c>
    </row>
    <row r="43098" spans="2:2">
      <c r="B43098">
        <f t="shared" si="882"/>
        <v>17</v>
      </c>
    </row>
    <row r="43099" spans="2:2">
      <c r="B43099">
        <f t="shared" si="882"/>
        <v>17</v>
      </c>
    </row>
    <row r="43100" spans="2:2">
      <c r="B43100">
        <f t="shared" si="882"/>
        <v>17</v>
      </c>
    </row>
    <row r="43101" spans="2:2">
      <c r="B43101">
        <f t="shared" si="882"/>
        <v>17</v>
      </c>
    </row>
    <row r="43102" spans="2:2">
      <c r="B43102">
        <f t="shared" si="882"/>
        <v>17</v>
      </c>
    </row>
    <row r="43103" spans="2:2">
      <c r="B43103">
        <f t="shared" si="882"/>
        <v>17</v>
      </c>
    </row>
    <row r="43104" spans="2:2">
      <c r="B43104">
        <f t="shared" si="882"/>
        <v>17</v>
      </c>
    </row>
    <row r="43105" spans="2:2">
      <c r="B43105">
        <f t="shared" si="882"/>
        <v>17</v>
      </c>
    </row>
    <row r="43106" spans="2:2">
      <c r="B43106">
        <f t="shared" si="882"/>
        <v>17</v>
      </c>
    </row>
    <row r="43107" spans="2:2">
      <c r="B43107">
        <f t="shared" si="882"/>
        <v>17</v>
      </c>
    </row>
    <row r="43108" spans="2:2">
      <c r="B43108">
        <f t="shared" si="882"/>
        <v>17</v>
      </c>
    </row>
    <row r="43109" spans="2:2">
      <c r="B43109">
        <f t="shared" si="882"/>
        <v>17</v>
      </c>
    </row>
    <row r="43110" spans="2:2">
      <c r="B43110">
        <f t="shared" si="882"/>
        <v>17</v>
      </c>
    </row>
    <row r="43111" spans="2:2">
      <c r="B43111">
        <f t="shared" si="882"/>
        <v>17</v>
      </c>
    </row>
    <row r="43112" spans="2:2">
      <c r="B43112">
        <f t="shared" si="882"/>
        <v>17</v>
      </c>
    </row>
    <row r="43113" spans="2:2">
      <c r="B43113">
        <f t="shared" si="882"/>
        <v>17</v>
      </c>
    </row>
    <row r="43114" spans="2:2">
      <c r="B43114">
        <f t="shared" si="882"/>
        <v>17</v>
      </c>
    </row>
    <row r="43115" spans="2:2">
      <c r="B43115">
        <f t="shared" si="882"/>
        <v>17</v>
      </c>
    </row>
    <row r="43116" spans="2:2">
      <c r="B43116">
        <f t="shared" si="882"/>
        <v>17</v>
      </c>
    </row>
    <row r="43117" spans="2:2">
      <c r="B43117">
        <f t="shared" si="882"/>
        <v>17</v>
      </c>
    </row>
    <row r="43118" spans="2:2">
      <c r="B43118">
        <f t="shared" si="882"/>
        <v>17</v>
      </c>
    </row>
    <row r="43119" spans="2:2">
      <c r="B43119">
        <f t="shared" si="882"/>
        <v>17</v>
      </c>
    </row>
    <row r="43120" spans="2:2">
      <c r="B43120">
        <f t="shared" si="882"/>
        <v>17</v>
      </c>
    </row>
    <row r="43121" spans="2:2">
      <c r="B43121">
        <f t="shared" si="882"/>
        <v>17</v>
      </c>
    </row>
    <row r="43122" spans="2:2">
      <c r="B43122">
        <f t="shared" si="882"/>
        <v>17</v>
      </c>
    </row>
    <row r="43123" spans="2:2">
      <c r="B43123">
        <f t="shared" si="882"/>
        <v>17</v>
      </c>
    </row>
    <row r="43124" spans="2:2">
      <c r="B43124">
        <f t="shared" si="882"/>
        <v>17</v>
      </c>
    </row>
    <row r="43125" spans="2:2">
      <c r="B43125">
        <f t="shared" si="882"/>
        <v>17</v>
      </c>
    </row>
    <row r="43126" spans="2:2">
      <c r="B43126">
        <f t="shared" si="882"/>
        <v>17</v>
      </c>
    </row>
    <row r="43127" spans="2:2">
      <c r="B43127">
        <f t="shared" si="882"/>
        <v>17</v>
      </c>
    </row>
    <row r="43128" spans="2:2">
      <c r="B43128">
        <f t="shared" si="882"/>
        <v>17</v>
      </c>
    </row>
    <row r="43129" spans="2:2">
      <c r="B43129">
        <f t="shared" si="882"/>
        <v>17</v>
      </c>
    </row>
    <row r="43130" spans="2:2">
      <c r="B43130">
        <f t="shared" si="882"/>
        <v>17</v>
      </c>
    </row>
    <row r="43131" spans="2:2">
      <c r="B43131">
        <f t="shared" si="882"/>
        <v>17</v>
      </c>
    </row>
    <row r="43132" spans="2:2">
      <c r="B43132">
        <f t="shared" si="882"/>
        <v>17</v>
      </c>
    </row>
    <row r="43133" spans="2:2">
      <c r="B43133">
        <f t="shared" si="882"/>
        <v>17</v>
      </c>
    </row>
    <row r="43134" spans="2:2">
      <c r="B43134">
        <f t="shared" si="882"/>
        <v>17</v>
      </c>
    </row>
    <row r="43135" spans="2:2">
      <c r="B43135">
        <f t="shared" si="882"/>
        <v>17</v>
      </c>
    </row>
    <row r="43136" spans="2:2">
      <c r="B43136">
        <f t="shared" si="882"/>
        <v>17</v>
      </c>
    </row>
    <row r="43137" spans="2:2">
      <c r="B43137">
        <f t="shared" si="882"/>
        <v>17</v>
      </c>
    </row>
    <row r="43138" spans="2:2">
      <c r="B43138">
        <f t="shared" si="882"/>
        <v>17</v>
      </c>
    </row>
    <row r="43139" spans="2:2">
      <c r="B43139">
        <f t="shared" si="882"/>
        <v>17</v>
      </c>
    </row>
    <row r="43140" spans="2:2">
      <c r="B43140">
        <f t="shared" si="882"/>
        <v>17</v>
      </c>
    </row>
    <row r="43141" spans="2:2">
      <c r="B43141">
        <f t="shared" ref="B43141:B43204" si="883">+IF(F43140=44085,B43140+1,B43140)</f>
        <v>17</v>
      </c>
    </row>
    <row r="43142" spans="2:2">
      <c r="B43142">
        <f t="shared" si="883"/>
        <v>17</v>
      </c>
    </row>
    <row r="43143" spans="2:2">
      <c r="B43143">
        <f t="shared" si="883"/>
        <v>17</v>
      </c>
    </row>
    <row r="43144" spans="2:2">
      <c r="B43144">
        <f t="shared" si="883"/>
        <v>17</v>
      </c>
    </row>
    <row r="43145" spans="2:2">
      <c r="B43145">
        <f t="shared" si="883"/>
        <v>17</v>
      </c>
    </row>
    <row r="43146" spans="2:2">
      <c r="B43146">
        <f t="shared" si="883"/>
        <v>17</v>
      </c>
    </row>
    <row r="43147" spans="2:2">
      <c r="B43147">
        <f t="shared" si="883"/>
        <v>17</v>
      </c>
    </row>
    <row r="43148" spans="2:2">
      <c r="B43148">
        <f t="shared" si="883"/>
        <v>17</v>
      </c>
    </row>
    <row r="43149" spans="2:2">
      <c r="B43149">
        <f t="shared" si="883"/>
        <v>17</v>
      </c>
    </row>
    <row r="43150" spans="2:2">
      <c r="B43150">
        <f t="shared" si="883"/>
        <v>17</v>
      </c>
    </row>
    <row r="43151" spans="2:2">
      <c r="B43151">
        <f t="shared" si="883"/>
        <v>17</v>
      </c>
    </row>
    <row r="43152" spans="2:2">
      <c r="B43152">
        <f t="shared" si="883"/>
        <v>17</v>
      </c>
    </row>
    <row r="43153" spans="2:2">
      <c r="B43153">
        <f t="shared" si="883"/>
        <v>17</v>
      </c>
    </row>
    <row r="43154" spans="2:2">
      <c r="B43154">
        <f t="shared" si="883"/>
        <v>17</v>
      </c>
    </row>
    <row r="43155" spans="2:2">
      <c r="B43155">
        <f t="shared" si="883"/>
        <v>17</v>
      </c>
    </row>
    <row r="43156" spans="2:2">
      <c r="B43156">
        <f t="shared" si="883"/>
        <v>17</v>
      </c>
    </row>
    <row r="43157" spans="2:2">
      <c r="B43157">
        <f t="shared" si="883"/>
        <v>17</v>
      </c>
    </row>
    <row r="43158" spans="2:2">
      <c r="B43158">
        <f t="shared" si="883"/>
        <v>17</v>
      </c>
    </row>
    <row r="43159" spans="2:2">
      <c r="B43159">
        <f t="shared" si="883"/>
        <v>17</v>
      </c>
    </row>
    <row r="43160" spans="2:2">
      <c r="B43160">
        <f t="shared" si="883"/>
        <v>17</v>
      </c>
    </row>
    <row r="43161" spans="2:2">
      <c r="B43161">
        <f t="shared" si="883"/>
        <v>17</v>
      </c>
    </row>
    <row r="43162" spans="2:2">
      <c r="B43162">
        <f t="shared" si="883"/>
        <v>17</v>
      </c>
    </row>
    <row r="43163" spans="2:2">
      <c r="B43163">
        <f t="shared" si="883"/>
        <v>17</v>
      </c>
    </row>
    <row r="43164" spans="2:2">
      <c r="B43164">
        <f t="shared" si="883"/>
        <v>17</v>
      </c>
    </row>
    <row r="43165" spans="2:2">
      <c r="B43165">
        <f t="shared" si="883"/>
        <v>17</v>
      </c>
    </row>
    <row r="43166" spans="2:2">
      <c r="B43166">
        <f t="shared" si="883"/>
        <v>17</v>
      </c>
    </row>
    <row r="43167" spans="2:2">
      <c r="B43167">
        <f t="shared" si="883"/>
        <v>17</v>
      </c>
    </row>
    <row r="43168" spans="2:2">
      <c r="B43168">
        <f t="shared" si="883"/>
        <v>17</v>
      </c>
    </row>
    <row r="43169" spans="2:2">
      <c r="B43169">
        <f t="shared" si="883"/>
        <v>17</v>
      </c>
    </row>
    <row r="43170" spans="2:2">
      <c r="B43170">
        <f t="shared" si="883"/>
        <v>17</v>
      </c>
    </row>
    <row r="43171" spans="2:2">
      <c r="B43171">
        <f t="shared" si="883"/>
        <v>17</v>
      </c>
    </row>
    <row r="43172" spans="2:2">
      <c r="B43172">
        <f t="shared" si="883"/>
        <v>17</v>
      </c>
    </row>
    <row r="43173" spans="2:2">
      <c r="B43173">
        <f t="shared" si="883"/>
        <v>17</v>
      </c>
    </row>
    <row r="43174" spans="2:2">
      <c r="B43174">
        <f t="shared" si="883"/>
        <v>17</v>
      </c>
    </row>
    <row r="43175" spans="2:2">
      <c r="B43175">
        <f t="shared" si="883"/>
        <v>17</v>
      </c>
    </row>
    <row r="43176" spans="2:2">
      <c r="B43176">
        <f t="shared" si="883"/>
        <v>17</v>
      </c>
    </row>
    <row r="43177" spans="2:2">
      <c r="B43177">
        <f t="shared" si="883"/>
        <v>17</v>
      </c>
    </row>
    <row r="43178" spans="2:2">
      <c r="B43178">
        <f t="shared" si="883"/>
        <v>17</v>
      </c>
    </row>
    <row r="43179" spans="2:2">
      <c r="B43179">
        <f t="shared" si="883"/>
        <v>17</v>
      </c>
    </row>
    <row r="43180" spans="2:2">
      <c r="B43180">
        <f t="shared" si="883"/>
        <v>17</v>
      </c>
    </row>
    <row r="43181" spans="2:2">
      <c r="B43181">
        <f t="shared" si="883"/>
        <v>17</v>
      </c>
    </row>
    <row r="43182" spans="2:2">
      <c r="B43182">
        <f t="shared" si="883"/>
        <v>17</v>
      </c>
    </row>
    <row r="43183" spans="2:2">
      <c r="B43183">
        <f t="shared" si="883"/>
        <v>17</v>
      </c>
    </row>
    <row r="43184" spans="2:2">
      <c r="B43184">
        <f t="shared" si="883"/>
        <v>17</v>
      </c>
    </row>
    <row r="43185" spans="2:2">
      <c r="B43185">
        <f t="shared" si="883"/>
        <v>17</v>
      </c>
    </row>
    <row r="43186" spans="2:2">
      <c r="B43186">
        <f t="shared" si="883"/>
        <v>17</v>
      </c>
    </row>
    <row r="43187" spans="2:2">
      <c r="B43187">
        <f t="shared" si="883"/>
        <v>17</v>
      </c>
    </row>
    <row r="43188" spans="2:2">
      <c r="B43188">
        <f t="shared" si="883"/>
        <v>17</v>
      </c>
    </row>
    <row r="43189" spans="2:2">
      <c r="B43189">
        <f t="shared" si="883"/>
        <v>17</v>
      </c>
    </row>
    <row r="43190" spans="2:2">
      <c r="B43190">
        <f t="shared" si="883"/>
        <v>17</v>
      </c>
    </row>
    <row r="43191" spans="2:2">
      <c r="B43191">
        <f t="shared" si="883"/>
        <v>17</v>
      </c>
    </row>
    <row r="43192" spans="2:2">
      <c r="B43192">
        <f t="shared" si="883"/>
        <v>17</v>
      </c>
    </row>
    <row r="43193" spans="2:2">
      <c r="B43193">
        <f t="shared" si="883"/>
        <v>17</v>
      </c>
    </row>
    <row r="43194" spans="2:2">
      <c r="B43194">
        <f t="shared" si="883"/>
        <v>17</v>
      </c>
    </row>
    <row r="43195" spans="2:2">
      <c r="B43195">
        <f t="shared" si="883"/>
        <v>17</v>
      </c>
    </row>
    <row r="43196" spans="2:2">
      <c r="B43196">
        <f t="shared" si="883"/>
        <v>17</v>
      </c>
    </row>
    <row r="43197" spans="2:2">
      <c r="B43197">
        <f t="shared" si="883"/>
        <v>17</v>
      </c>
    </row>
    <row r="43198" spans="2:2">
      <c r="B43198">
        <f t="shared" si="883"/>
        <v>17</v>
      </c>
    </row>
    <row r="43199" spans="2:2">
      <c r="B43199">
        <f t="shared" si="883"/>
        <v>17</v>
      </c>
    </row>
    <row r="43200" spans="2:2">
      <c r="B43200">
        <f t="shared" si="883"/>
        <v>17</v>
      </c>
    </row>
    <row r="43201" spans="2:2">
      <c r="B43201">
        <f t="shared" si="883"/>
        <v>17</v>
      </c>
    </row>
    <row r="43202" spans="2:2">
      <c r="B43202">
        <f t="shared" si="883"/>
        <v>17</v>
      </c>
    </row>
    <row r="43203" spans="2:2">
      <c r="B43203">
        <f t="shared" si="883"/>
        <v>17</v>
      </c>
    </row>
    <row r="43204" spans="2:2">
      <c r="B43204">
        <f t="shared" si="883"/>
        <v>17</v>
      </c>
    </row>
    <row r="43205" spans="2:2">
      <c r="B43205">
        <f t="shared" ref="B43205:B43268" si="884">+IF(F43204=44085,B43204+1,B43204)</f>
        <v>17</v>
      </c>
    </row>
    <row r="43206" spans="2:2">
      <c r="B43206">
        <f t="shared" si="884"/>
        <v>17</v>
      </c>
    </row>
    <row r="43207" spans="2:2">
      <c r="B43207">
        <f t="shared" si="884"/>
        <v>17</v>
      </c>
    </row>
    <row r="43208" spans="2:2">
      <c r="B43208">
        <f t="shared" si="884"/>
        <v>17</v>
      </c>
    </row>
    <row r="43209" spans="2:2">
      <c r="B43209">
        <f t="shared" si="884"/>
        <v>17</v>
      </c>
    </row>
    <row r="43210" spans="2:2">
      <c r="B43210">
        <f t="shared" si="884"/>
        <v>17</v>
      </c>
    </row>
    <row r="43211" spans="2:2">
      <c r="B43211">
        <f t="shared" si="884"/>
        <v>17</v>
      </c>
    </row>
    <row r="43212" spans="2:2">
      <c r="B43212">
        <f t="shared" si="884"/>
        <v>17</v>
      </c>
    </row>
    <row r="43213" spans="2:2">
      <c r="B43213">
        <f t="shared" si="884"/>
        <v>17</v>
      </c>
    </row>
    <row r="43214" spans="2:2">
      <c r="B43214">
        <f t="shared" si="884"/>
        <v>17</v>
      </c>
    </row>
    <row r="43215" spans="2:2">
      <c r="B43215">
        <f t="shared" si="884"/>
        <v>17</v>
      </c>
    </row>
    <row r="43216" spans="2:2">
      <c r="B43216">
        <f t="shared" si="884"/>
        <v>17</v>
      </c>
    </row>
    <row r="43217" spans="2:2">
      <c r="B43217">
        <f t="shared" si="884"/>
        <v>17</v>
      </c>
    </row>
    <row r="43218" spans="2:2">
      <c r="B43218">
        <f t="shared" si="884"/>
        <v>17</v>
      </c>
    </row>
    <row r="43219" spans="2:2">
      <c r="B43219">
        <f t="shared" si="884"/>
        <v>17</v>
      </c>
    </row>
    <row r="43220" spans="2:2">
      <c r="B43220">
        <f t="shared" si="884"/>
        <v>17</v>
      </c>
    </row>
    <row r="43221" spans="2:2">
      <c r="B43221">
        <f t="shared" si="884"/>
        <v>17</v>
      </c>
    </row>
    <row r="43222" spans="2:2">
      <c r="B43222">
        <f t="shared" si="884"/>
        <v>17</v>
      </c>
    </row>
    <row r="43223" spans="2:2">
      <c r="B43223">
        <f t="shared" si="884"/>
        <v>17</v>
      </c>
    </row>
    <row r="43224" spans="2:2">
      <c r="B43224">
        <f t="shared" si="884"/>
        <v>17</v>
      </c>
    </row>
    <row r="43225" spans="2:2">
      <c r="B43225">
        <f t="shared" si="884"/>
        <v>17</v>
      </c>
    </row>
    <row r="43226" spans="2:2">
      <c r="B43226">
        <f t="shared" si="884"/>
        <v>17</v>
      </c>
    </row>
    <row r="43227" spans="2:2">
      <c r="B43227">
        <f t="shared" si="884"/>
        <v>17</v>
      </c>
    </row>
    <row r="43228" spans="2:2">
      <c r="B43228">
        <f t="shared" si="884"/>
        <v>17</v>
      </c>
    </row>
    <row r="43229" spans="2:2">
      <c r="B43229">
        <f t="shared" si="884"/>
        <v>17</v>
      </c>
    </row>
    <row r="43230" spans="2:2">
      <c r="B43230">
        <f t="shared" si="884"/>
        <v>17</v>
      </c>
    </row>
    <row r="43231" spans="2:2">
      <c r="B43231">
        <f t="shared" si="884"/>
        <v>17</v>
      </c>
    </row>
    <row r="43232" spans="2:2">
      <c r="B43232">
        <f t="shared" si="884"/>
        <v>17</v>
      </c>
    </row>
    <row r="43233" spans="2:2">
      <c r="B43233">
        <f t="shared" si="884"/>
        <v>17</v>
      </c>
    </row>
    <row r="43234" spans="2:2">
      <c r="B43234">
        <f t="shared" si="884"/>
        <v>17</v>
      </c>
    </row>
    <row r="43235" spans="2:2">
      <c r="B43235">
        <f t="shared" si="884"/>
        <v>17</v>
      </c>
    </row>
    <row r="43236" spans="2:2">
      <c r="B43236">
        <f t="shared" si="884"/>
        <v>17</v>
      </c>
    </row>
    <row r="43237" spans="2:2">
      <c r="B43237">
        <f t="shared" si="884"/>
        <v>17</v>
      </c>
    </row>
    <row r="43238" spans="2:2">
      <c r="B43238">
        <f t="shared" si="884"/>
        <v>17</v>
      </c>
    </row>
    <row r="43239" spans="2:2">
      <c r="B43239">
        <f t="shared" si="884"/>
        <v>17</v>
      </c>
    </row>
    <row r="43240" spans="2:2">
      <c r="B43240">
        <f t="shared" si="884"/>
        <v>17</v>
      </c>
    </row>
    <row r="43241" spans="2:2">
      <c r="B43241">
        <f t="shared" si="884"/>
        <v>17</v>
      </c>
    </row>
    <row r="43242" spans="2:2">
      <c r="B43242">
        <f t="shared" si="884"/>
        <v>17</v>
      </c>
    </row>
    <row r="43243" spans="2:2">
      <c r="B43243">
        <f t="shared" si="884"/>
        <v>17</v>
      </c>
    </row>
    <row r="43244" spans="2:2">
      <c r="B43244">
        <f t="shared" si="884"/>
        <v>17</v>
      </c>
    </row>
    <row r="43245" spans="2:2">
      <c r="B43245">
        <f t="shared" si="884"/>
        <v>17</v>
      </c>
    </row>
    <row r="43246" spans="2:2">
      <c r="B43246">
        <f t="shared" si="884"/>
        <v>17</v>
      </c>
    </row>
    <row r="43247" spans="2:2">
      <c r="B43247">
        <f t="shared" si="884"/>
        <v>17</v>
      </c>
    </row>
    <row r="43248" spans="2:2">
      <c r="B43248">
        <f t="shared" si="884"/>
        <v>17</v>
      </c>
    </row>
    <row r="43249" spans="2:2">
      <c r="B43249">
        <f t="shared" si="884"/>
        <v>17</v>
      </c>
    </row>
    <row r="43250" spans="2:2">
      <c r="B43250">
        <f t="shared" si="884"/>
        <v>17</v>
      </c>
    </row>
    <row r="43251" spans="2:2">
      <c r="B43251">
        <f t="shared" si="884"/>
        <v>17</v>
      </c>
    </row>
    <row r="43252" spans="2:2">
      <c r="B43252">
        <f t="shared" si="884"/>
        <v>17</v>
      </c>
    </row>
    <row r="43253" spans="2:2">
      <c r="B43253">
        <f t="shared" si="884"/>
        <v>17</v>
      </c>
    </row>
    <row r="43254" spans="2:2">
      <c r="B43254">
        <f t="shared" si="884"/>
        <v>17</v>
      </c>
    </row>
    <row r="43255" spans="2:2">
      <c r="B43255">
        <f t="shared" si="884"/>
        <v>17</v>
      </c>
    </row>
    <row r="43256" spans="2:2">
      <c r="B43256">
        <f t="shared" si="884"/>
        <v>17</v>
      </c>
    </row>
    <row r="43257" spans="2:2">
      <c r="B43257">
        <f t="shared" si="884"/>
        <v>17</v>
      </c>
    </row>
    <row r="43258" spans="2:2">
      <c r="B43258">
        <f t="shared" si="884"/>
        <v>17</v>
      </c>
    </row>
    <row r="43259" spans="2:2">
      <c r="B43259">
        <f t="shared" si="884"/>
        <v>17</v>
      </c>
    </row>
    <row r="43260" spans="2:2">
      <c r="B43260">
        <f t="shared" si="884"/>
        <v>17</v>
      </c>
    </row>
    <row r="43261" spans="2:2">
      <c r="B43261">
        <f t="shared" si="884"/>
        <v>17</v>
      </c>
    </row>
    <row r="43262" spans="2:2">
      <c r="B43262">
        <f t="shared" si="884"/>
        <v>17</v>
      </c>
    </row>
    <row r="43263" spans="2:2">
      <c r="B43263">
        <f t="shared" si="884"/>
        <v>17</v>
      </c>
    </row>
    <row r="43264" spans="2:2">
      <c r="B43264">
        <f t="shared" si="884"/>
        <v>17</v>
      </c>
    </row>
    <row r="43265" spans="2:2">
      <c r="B43265">
        <f t="shared" si="884"/>
        <v>17</v>
      </c>
    </row>
    <row r="43266" spans="2:2">
      <c r="B43266">
        <f t="shared" si="884"/>
        <v>17</v>
      </c>
    </row>
    <row r="43267" spans="2:2">
      <c r="B43267">
        <f t="shared" si="884"/>
        <v>17</v>
      </c>
    </row>
    <row r="43268" spans="2:2">
      <c r="B43268">
        <f t="shared" si="884"/>
        <v>17</v>
      </c>
    </row>
    <row r="43269" spans="2:2">
      <c r="B43269">
        <f t="shared" ref="B43269:B43332" si="885">+IF(F43268=44085,B43268+1,B43268)</f>
        <v>17</v>
      </c>
    </row>
    <row r="43270" spans="2:2">
      <c r="B43270">
        <f t="shared" si="885"/>
        <v>17</v>
      </c>
    </row>
    <row r="43271" spans="2:2">
      <c r="B43271">
        <f t="shared" si="885"/>
        <v>17</v>
      </c>
    </row>
    <row r="43272" spans="2:2">
      <c r="B43272">
        <f t="shared" si="885"/>
        <v>17</v>
      </c>
    </row>
    <row r="43273" spans="2:2">
      <c r="B43273">
        <f t="shared" si="885"/>
        <v>17</v>
      </c>
    </row>
    <row r="43274" spans="2:2">
      <c r="B43274">
        <f t="shared" si="885"/>
        <v>17</v>
      </c>
    </row>
    <row r="43275" spans="2:2">
      <c r="B43275">
        <f t="shared" si="885"/>
        <v>17</v>
      </c>
    </row>
    <row r="43276" spans="2:2">
      <c r="B43276">
        <f t="shared" si="885"/>
        <v>17</v>
      </c>
    </row>
    <row r="43277" spans="2:2">
      <c r="B43277">
        <f t="shared" si="885"/>
        <v>17</v>
      </c>
    </row>
    <row r="43278" spans="2:2">
      <c r="B43278">
        <f t="shared" si="885"/>
        <v>17</v>
      </c>
    </row>
    <row r="43279" spans="2:2">
      <c r="B43279">
        <f t="shared" si="885"/>
        <v>17</v>
      </c>
    </row>
    <row r="43280" spans="2:2">
      <c r="B43280">
        <f t="shared" si="885"/>
        <v>17</v>
      </c>
    </row>
    <row r="43281" spans="2:2">
      <c r="B43281">
        <f t="shared" si="885"/>
        <v>17</v>
      </c>
    </row>
    <row r="43282" spans="2:2">
      <c r="B43282">
        <f t="shared" si="885"/>
        <v>17</v>
      </c>
    </row>
    <row r="43283" spans="2:2">
      <c r="B43283">
        <f t="shared" si="885"/>
        <v>17</v>
      </c>
    </row>
    <row r="43284" spans="2:2">
      <c r="B43284">
        <f t="shared" si="885"/>
        <v>17</v>
      </c>
    </row>
    <row r="43285" spans="2:2">
      <c r="B43285">
        <f t="shared" si="885"/>
        <v>17</v>
      </c>
    </row>
    <row r="43286" spans="2:2">
      <c r="B43286">
        <f t="shared" si="885"/>
        <v>17</v>
      </c>
    </row>
    <row r="43287" spans="2:2">
      <c r="B43287">
        <f t="shared" si="885"/>
        <v>17</v>
      </c>
    </row>
    <row r="43288" spans="2:2">
      <c r="B43288">
        <f t="shared" si="885"/>
        <v>17</v>
      </c>
    </row>
    <row r="43289" spans="2:2">
      <c r="B43289">
        <f t="shared" si="885"/>
        <v>17</v>
      </c>
    </row>
    <row r="43290" spans="2:2">
      <c r="B43290">
        <f t="shared" si="885"/>
        <v>17</v>
      </c>
    </row>
    <row r="43291" spans="2:2">
      <c r="B43291">
        <f t="shared" si="885"/>
        <v>17</v>
      </c>
    </row>
    <row r="43292" spans="2:2">
      <c r="B43292">
        <f t="shared" si="885"/>
        <v>17</v>
      </c>
    </row>
    <row r="43293" spans="2:2">
      <c r="B43293">
        <f t="shared" si="885"/>
        <v>17</v>
      </c>
    </row>
    <row r="43294" spans="2:2">
      <c r="B43294">
        <f t="shared" si="885"/>
        <v>17</v>
      </c>
    </row>
    <row r="43295" spans="2:2">
      <c r="B43295">
        <f t="shared" si="885"/>
        <v>17</v>
      </c>
    </row>
    <row r="43296" spans="2:2">
      <c r="B43296">
        <f t="shared" si="885"/>
        <v>17</v>
      </c>
    </row>
    <row r="43297" spans="2:2">
      <c r="B43297">
        <f t="shared" si="885"/>
        <v>17</v>
      </c>
    </row>
    <row r="43298" spans="2:2">
      <c r="B43298">
        <f t="shared" si="885"/>
        <v>17</v>
      </c>
    </row>
    <row r="43299" spans="2:2">
      <c r="B43299">
        <f t="shared" si="885"/>
        <v>17</v>
      </c>
    </row>
    <row r="43300" spans="2:2">
      <c r="B43300">
        <f t="shared" si="885"/>
        <v>17</v>
      </c>
    </row>
    <row r="43301" spans="2:2">
      <c r="B43301">
        <f t="shared" si="885"/>
        <v>17</v>
      </c>
    </row>
    <row r="43302" spans="2:2">
      <c r="B43302">
        <f t="shared" si="885"/>
        <v>17</v>
      </c>
    </row>
    <row r="43303" spans="2:2">
      <c r="B43303">
        <f t="shared" si="885"/>
        <v>17</v>
      </c>
    </row>
    <row r="43304" spans="2:2">
      <c r="B43304">
        <f t="shared" si="885"/>
        <v>17</v>
      </c>
    </row>
    <row r="43305" spans="2:2">
      <c r="B43305">
        <f t="shared" si="885"/>
        <v>17</v>
      </c>
    </row>
    <row r="43306" spans="2:2">
      <c r="B43306">
        <f t="shared" si="885"/>
        <v>17</v>
      </c>
    </row>
    <row r="43307" spans="2:2">
      <c r="B43307">
        <f t="shared" si="885"/>
        <v>17</v>
      </c>
    </row>
    <row r="43308" spans="2:2">
      <c r="B43308">
        <f t="shared" si="885"/>
        <v>17</v>
      </c>
    </row>
    <row r="43309" spans="2:2">
      <c r="B43309">
        <f t="shared" si="885"/>
        <v>17</v>
      </c>
    </row>
    <row r="43310" spans="2:2">
      <c r="B43310">
        <f t="shared" si="885"/>
        <v>17</v>
      </c>
    </row>
    <row r="43311" spans="2:2">
      <c r="B43311">
        <f t="shared" si="885"/>
        <v>17</v>
      </c>
    </row>
    <row r="43312" spans="2:2">
      <c r="B43312">
        <f t="shared" si="885"/>
        <v>17</v>
      </c>
    </row>
    <row r="43313" spans="2:2">
      <c r="B43313">
        <f t="shared" si="885"/>
        <v>17</v>
      </c>
    </row>
    <row r="43314" spans="2:2">
      <c r="B43314">
        <f t="shared" si="885"/>
        <v>17</v>
      </c>
    </row>
    <row r="43315" spans="2:2">
      <c r="B43315">
        <f t="shared" si="885"/>
        <v>17</v>
      </c>
    </row>
    <row r="43316" spans="2:2">
      <c r="B43316">
        <f t="shared" si="885"/>
        <v>17</v>
      </c>
    </row>
    <row r="43317" spans="2:2">
      <c r="B43317">
        <f t="shared" si="885"/>
        <v>17</v>
      </c>
    </row>
    <row r="43318" spans="2:2">
      <c r="B43318">
        <f t="shared" si="885"/>
        <v>17</v>
      </c>
    </row>
    <row r="43319" spans="2:2">
      <c r="B43319">
        <f t="shared" si="885"/>
        <v>17</v>
      </c>
    </row>
    <row r="43320" spans="2:2">
      <c r="B43320">
        <f t="shared" si="885"/>
        <v>17</v>
      </c>
    </row>
    <row r="43321" spans="2:2">
      <c r="B43321">
        <f t="shared" si="885"/>
        <v>17</v>
      </c>
    </row>
    <row r="43322" spans="2:2">
      <c r="B43322">
        <f t="shared" si="885"/>
        <v>17</v>
      </c>
    </row>
    <row r="43323" spans="2:2">
      <c r="B43323">
        <f t="shared" si="885"/>
        <v>17</v>
      </c>
    </row>
    <row r="43324" spans="2:2">
      <c r="B43324">
        <f t="shared" si="885"/>
        <v>17</v>
      </c>
    </row>
    <row r="43325" spans="2:2">
      <c r="B43325">
        <f t="shared" si="885"/>
        <v>17</v>
      </c>
    </row>
    <row r="43326" spans="2:2">
      <c r="B43326">
        <f t="shared" si="885"/>
        <v>17</v>
      </c>
    </row>
    <row r="43327" spans="2:2">
      <c r="B43327">
        <f t="shared" si="885"/>
        <v>17</v>
      </c>
    </row>
    <row r="43328" spans="2:2">
      <c r="B43328">
        <f t="shared" si="885"/>
        <v>17</v>
      </c>
    </row>
    <row r="43329" spans="2:2">
      <c r="B43329">
        <f t="shared" si="885"/>
        <v>17</v>
      </c>
    </row>
    <row r="43330" spans="2:2">
      <c r="B43330">
        <f t="shared" si="885"/>
        <v>17</v>
      </c>
    </row>
    <row r="43331" spans="2:2">
      <c r="B43331">
        <f t="shared" si="885"/>
        <v>17</v>
      </c>
    </row>
    <row r="43332" spans="2:2">
      <c r="B43332">
        <f t="shared" si="885"/>
        <v>17</v>
      </c>
    </row>
    <row r="43333" spans="2:2">
      <c r="B43333">
        <f t="shared" ref="B43333:B43396" si="886">+IF(F43332=44085,B43332+1,B43332)</f>
        <v>17</v>
      </c>
    </row>
    <row r="43334" spans="2:2">
      <c r="B43334">
        <f t="shared" si="886"/>
        <v>17</v>
      </c>
    </row>
    <row r="43335" spans="2:2">
      <c r="B43335">
        <f t="shared" si="886"/>
        <v>17</v>
      </c>
    </row>
    <row r="43336" spans="2:2">
      <c r="B43336">
        <f t="shared" si="886"/>
        <v>17</v>
      </c>
    </row>
    <row r="43337" spans="2:2">
      <c r="B43337">
        <f t="shared" si="886"/>
        <v>17</v>
      </c>
    </row>
    <row r="43338" spans="2:2">
      <c r="B43338">
        <f t="shared" si="886"/>
        <v>17</v>
      </c>
    </row>
    <row r="43339" spans="2:2">
      <c r="B43339">
        <f t="shared" si="886"/>
        <v>17</v>
      </c>
    </row>
    <row r="43340" spans="2:2">
      <c r="B43340">
        <f t="shared" si="886"/>
        <v>17</v>
      </c>
    </row>
    <row r="43341" spans="2:2">
      <c r="B43341">
        <f t="shared" si="886"/>
        <v>17</v>
      </c>
    </row>
    <row r="43342" spans="2:2">
      <c r="B43342">
        <f t="shared" si="886"/>
        <v>17</v>
      </c>
    </row>
    <row r="43343" spans="2:2">
      <c r="B43343">
        <f t="shared" si="886"/>
        <v>17</v>
      </c>
    </row>
    <row r="43344" spans="2:2">
      <c r="B43344">
        <f t="shared" si="886"/>
        <v>17</v>
      </c>
    </row>
    <row r="43345" spans="2:2">
      <c r="B43345">
        <f t="shared" si="886"/>
        <v>17</v>
      </c>
    </row>
    <row r="43346" spans="2:2">
      <c r="B43346">
        <f t="shared" si="886"/>
        <v>17</v>
      </c>
    </row>
    <row r="43347" spans="2:2">
      <c r="B43347">
        <f t="shared" si="886"/>
        <v>17</v>
      </c>
    </row>
    <row r="43348" spans="2:2">
      <c r="B43348">
        <f t="shared" si="886"/>
        <v>17</v>
      </c>
    </row>
    <row r="43349" spans="2:2">
      <c r="B43349">
        <f t="shared" si="886"/>
        <v>17</v>
      </c>
    </row>
    <row r="43350" spans="2:2">
      <c r="B43350">
        <f t="shared" si="886"/>
        <v>17</v>
      </c>
    </row>
    <row r="43351" spans="2:2">
      <c r="B43351">
        <f t="shared" si="886"/>
        <v>17</v>
      </c>
    </row>
    <row r="43352" spans="2:2">
      <c r="B43352">
        <f t="shared" si="886"/>
        <v>17</v>
      </c>
    </row>
    <row r="43353" spans="2:2">
      <c r="B43353">
        <f t="shared" si="886"/>
        <v>17</v>
      </c>
    </row>
    <row r="43354" spans="2:2">
      <c r="B43354">
        <f t="shared" si="886"/>
        <v>17</v>
      </c>
    </row>
    <row r="43355" spans="2:2">
      <c r="B43355">
        <f t="shared" si="886"/>
        <v>17</v>
      </c>
    </row>
    <row r="43356" spans="2:2">
      <c r="B43356">
        <f t="shared" si="886"/>
        <v>17</v>
      </c>
    </row>
    <row r="43357" spans="2:2">
      <c r="B43357">
        <f t="shared" si="886"/>
        <v>17</v>
      </c>
    </row>
    <row r="43358" spans="2:2">
      <c r="B43358">
        <f t="shared" si="886"/>
        <v>17</v>
      </c>
    </row>
    <row r="43359" spans="2:2">
      <c r="B43359">
        <f t="shared" si="886"/>
        <v>17</v>
      </c>
    </row>
    <row r="43360" spans="2:2">
      <c r="B43360">
        <f t="shared" si="886"/>
        <v>17</v>
      </c>
    </row>
    <row r="43361" spans="2:2">
      <c r="B43361">
        <f t="shared" si="886"/>
        <v>17</v>
      </c>
    </row>
    <row r="43362" spans="2:2">
      <c r="B43362">
        <f t="shared" si="886"/>
        <v>17</v>
      </c>
    </row>
    <row r="43363" spans="2:2">
      <c r="B43363">
        <f t="shared" si="886"/>
        <v>17</v>
      </c>
    </row>
    <row r="43364" spans="2:2">
      <c r="B43364">
        <f t="shared" si="886"/>
        <v>17</v>
      </c>
    </row>
    <row r="43365" spans="2:2">
      <c r="B43365">
        <f t="shared" si="886"/>
        <v>17</v>
      </c>
    </row>
    <row r="43366" spans="2:2">
      <c r="B43366">
        <f t="shared" si="886"/>
        <v>17</v>
      </c>
    </row>
    <row r="43367" spans="2:2">
      <c r="B43367">
        <f t="shared" si="886"/>
        <v>17</v>
      </c>
    </row>
    <row r="43368" spans="2:2">
      <c r="B43368">
        <f t="shared" si="886"/>
        <v>17</v>
      </c>
    </row>
    <row r="43369" spans="2:2">
      <c r="B43369">
        <f t="shared" si="886"/>
        <v>17</v>
      </c>
    </row>
    <row r="43370" spans="2:2">
      <c r="B43370">
        <f t="shared" si="886"/>
        <v>17</v>
      </c>
    </row>
    <row r="43371" spans="2:2">
      <c r="B43371">
        <f t="shared" si="886"/>
        <v>17</v>
      </c>
    </row>
    <row r="43372" spans="2:2">
      <c r="B43372">
        <f t="shared" si="886"/>
        <v>17</v>
      </c>
    </row>
    <row r="43373" spans="2:2">
      <c r="B43373">
        <f t="shared" si="886"/>
        <v>17</v>
      </c>
    </row>
    <row r="43374" spans="2:2">
      <c r="B43374">
        <f t="shared" si="886"/>
        <v>17</v>
      </c>
    </row>
    <row r="43375" spans="2:2">
      <c r="B43375">
        <f t="shared" si="886"/>
        <v>17</v>
      </c>
    </row>
    <row r="43376" spans="2:2">
      <c r="B43376">
        <f t="shared" si="886"/>
        <v>17</v>
      </c>
    </row>
    <row r="43377" spans="2:2">
      <c r="B43377">
        <f t="shared" si="886"/>
        <v>17</v>
      </c>
    </row>
    <row r="43378" spans="2:2">
      <c r="B43378">
        <f t="shared" si="886"/>
        <v>17</v>
      </c>
    </row>
    <row r="43379" spans="2:2">
      <c r="B43379">
        <f t="shared" si="886"/>
        <v>17</v>
      </c>
    </row>
    <row r="43380" spans="2:2">
      <c r="B43380">
        <f t="shared" si="886"/>
        <v>17</v>
      </c>
    </row>
    <row r="43381" spans="2:2">
      <c r="B43381">
        <f t="shared" si="886"/>
        <v>17</v>
      </c>
    </row>
    <row r="43382" spans="2:2">
      <c r="B43382">
        <f t="shared" si="886"/>
        <v>17</v>
      </c>
    </row>
    <row r="43383" spans="2:2">
      <c r="B43383">
        <f t="shared" si="886"/>
        <v>17</v>
      </c>
    </row>
    <row r="43384" spans="2:2">
      <c r="B43384">
        <f t="shared" si="886"/>
        <v>17</v>
      </c>
    </row>
    <row r="43385" spans="2:2">
      <c r="B43385">
        <f t="shared" si="886"/>
        <v>17</v>
      </c>
    </row>
    <row r="43386" spans="2:2">
      <c r="B43386">
        <f t="shared" si="886"/>
        <v>17</v>
      </c>
    </row>
    <row r="43387" spans="2:2">
      <c r="B43387">
        <f t="shared" si="886"/>
        <v>17</v>
      </c>
    </row>
    <row r="43388" spans="2:2">
      <c r="B43388">
        <f t="shared" si="886"/>
        <v>17</v>
      </c>
    </row>
    <row r="43389" spans="2:2">
      <c r="B43389">
        <f t="shared" si="886"/>
        <v>17</v>
      </c>
    </row>
    <row r="43390" spans="2:2">
      <c r="B43390">
        <f t="shared" si="886"/>
        <v>17</v>
      </c>
    </row>
    <row r="43391" spans="2:2">
      <c r="B43391">
        <f t="shared" si="886"/>
        <v>17</v>
      </c>
    </row>
    <row r="43392" spans="2:2">
      <c r="B43392">
        <f t="shared" si="886"/>
        <v>17</v>
      </c>
    </row>
    <row r="43393" spans="2:2">
      <c r="B43393">
        <f t="shared" si="886"/>
        <v>17</v>
      </c>
    </row>
    <row r="43394" spans="2:2">
      <c r="B43394">
        <f t="shared" si="886"/>
        <v>17</v>
      </c>
    </row>
    <row r="43395" spans="2:2">
      <c r="B43395">
        <f t="shared" si="886"/>
        <v>17</v>
      </c>
    </row>
    <row r="43396" spans="2:2">
      <c r="B43396">
        <f t="shared" si="886"/>
        <v>17</v>
      </c>
    </row>
    <row r="43397" spans="2:2">
      <c r="B43397">
        <f t="shared" ref="B43397:B43460" si="887">+IF(F43396=44085,B43396+1,B43396)</f>
        <v>17</v>
      </c>
    </row>
    <row r="43398" spans="2:2">
      <c r="B43398">
        <f t="shared" si="887"/>
        <v>17</v>
      </c>
    </row>
    <row r="43399" spans="2:2">
      <c r="B43399">
        <f t="shared" si="887"/>
        <v>17</v>
      </c>
    </row>
    <row r="43400" spans="2:2">
      <c r="B43400">
        <f t="shared" si="887"/>
        <v>17</v>
      </c>
    </row>
    <row r="43401" spans="2:2">
      <c r="B43401">
        <f t="shared" si="887"/>
        <v>17</v>
      </c>
    </row>
    <row r="43402" spans="2:2">
      <c r="B43402">
        <f t="shared" si="887"/>
        <v>17</v>
      </c>
    </row>
    <row r="43403" spans="2:2">
      <c r="B43403">
        <f t="shared" si="887"/>
        <v>17</v>
      </c>
    </row>
    <row r="43404" spans="2:2">
      <c r="B43404">
        <f t="shared" si="887"/>
        <v>17</v>
      </c>
    </row>
    <row r="43405" spans="2:2">
      <c r="B43405">
        <f t="shared" si="887"/>
        <v>17</v>
      </c>
    </row>
    <row r="43406" spans="2:2">
      <c r="B43406">
        <f t="shared" si="887"/>
        <v>17</v>
      </c>
    </row>
    <row r="43407" spans="2:2">
      <c r="B43407">
        <f t="shared" si="887"/>
        <v>17</v>
      </c>
    </row>
    <row r="43408" spans="2:2">
      <c r="B43408">
        <f t="shared" si="887"/>
        <v>17</v>
      </c>
    </row>
    <row r="43409" spans="2:2">
      <c r="B43409">
        <f t="shared" si="887"/>
        <v>17</v>
      </c>
    </row>
    <row r="43410" spans="2:2">
      <c r="B43410">
        <f t="shared" si="887"/>
        <v>17</v>
      </c>
    </row>
    <row r="43411" spans="2:2">
      <c r="B43411">
        <f t="shared" si="887"/>
        <v>17</v>
      </c>
    </row>
    <row r="43412" spans="2:2">
      <c r="B43412">
        <f t="shared" si="887"/>
        <v>17</v>
      </c>
    </row>
    <row r="43413" spans="2:2">
      <c r="B43413">
        <f t="shared" si="887"/>
        <v>17</v>
      </c>
    </row>
    <row r="43414" spans="2:2">
      <c r="B43414">
        <f t="shared" si="887"/>
        <v>17</v>
      </c>
    </row>
    <row r="43415" spans="2:2">
      <c r="B43415">
        <f t="shared" si="887"/>
        <v>17</v>
      </c>
    </row>
    <row r="43416" spans="2:2">
      <c r="B43416">
        <f t="shared" si="887"/>
        <v>17</v>
      </c>
    </row>
    <row r="43417" spans="2:2">
      <c r="B43417">
        <f t="shared" si="887"/>
        <v>17</v>
      </c>
    </row>
    <row r="43418" spans="2:2">
      <c r="B43418">
        <f t="shared" si="887"/>
        <v>17</v>
      </c>
    </row>
    <row r="43419" spans="2:2">
      <c r="B43419">
        <f t="shared" si="887"/>
        <v>17</v>
      </c>
    </row>
    <row r="43420" spans="2:2">
      <c r="B43420">
        <f t="shared" si="887"/>
        <v>17</v>
      </c>
    </row>
    <row r="43421" spans="2:2">
      <c r="B43421">
        <f t="shared" si="887"/>
        <v>17</v>
      </c>
    </row>
    <row r="43422" spans="2:2">
      <c r="B43422">
        <f t="shared" si="887"/>
        <v>17</v>
      </c>
    </row>
    <row r="43423" spans="2:2">
      <c r="B43423">
        <f t="shared" si="887"/>
        <v>17</v>
      </c>
    </row>
    <row r="43424" spans="2:2">
      <c r="B43424">
        <f t="shared" si="887"/>
        <v>17</v>
      </c>
    </row>
    <row r="43425" spans="2:2">
      <c r="B43425">
        <f t="shared" si="887"/>
        <v>17</v>
      </c>
    </row>
    <row r="43426" spans="2:2">
      <c r="B43426">
        <f t="shared" si="887"/>
        <v>17</v>
      </c>
    </row>
    <row r="43427" spans="2:2">
      <c r="B43427">
        <f t="shared" si="887"/>
        <v>17</v>
      </c>
    </row>
    <row r="43428" spans="2:2">
      <c r="B43428">
        <f t="shared" si="887"/>
        <v>17</v>
      </c>
    </row>
    <row r="43429" spans="2:2">
      <c r="B43429">
        <f t="shared" si="887"/>
        <v>17</v>
      </c>
    </row>
    <row r="43430" spans="2:2">
      <c r="B43430">
        <f t="shared" si="887"/>
        <v>17</v>
      </c>
    </row>
    <row r="43431" spans="2:2">
      <c r="B43431">
        <f t="shared" si="887"/>
        <v>17</v>
      </c>
    </row>
    <row r="43432" spans="2:2">
      <c r="B43432">
        <f t="shared" si="887"/>
        <v>17</v>
      </c>
    </row>
    <row r="43433" spans="2:2">
      <c r="B43433">
        <f t="shared" si="887"/>
        <v>17</v>
      </c>
    </row>
    <row r="43434" spans="2:2">
      <c r="B43434">
        <f t="shared" si="887"/>
        <v>17</v>
      </c>
    </row>
    <row r="43435" spans="2:2">
      <c r="B43435">
        <f t="shared" si="887"/>
        <v>17</v>
      </c>
    </row>
    <row r="43436" spans="2:2">
      <c r="B43436">
        <f t="shared" si="887"/>
        <v>17</v>
      </c>
    </row>
    <row r="43437" spans="2:2">
      <c r="B43437">
        <f t="shared" si="887"/>
        <v>17</v>
      </c>
    </row>
    <row r="43438" spans="2:2">
      <c r="B43438">
        <f t="shared" si="887"/>
        <v>17</v>
      </c>
    </row>
    <row r="43439" spans="2:2">
      <c r="B43439">
        <f t="shared" si="887"/>
        <v>17</v>
      </c>
    </row>
    <row r="43440" spans="2:2">
      <c r="B43440">
        <f t="shared" si="887"/>
        <v>17</v>
      </c>
    </row>
    <row r="43441" spans="2:2">
      <c r="B43441">
        <f t="shared" si="887"/>
        <v>17</v>
      </c>
    </row>
    <row r="43442" spans="2:2">
      <c r="B43442">
        <f t="shared" si="887"/>
        <v>17</v>
      </c>
    </row>
    <row r="43443" spans="2:2">
      <c r="B43443">
        <f t="shared" si="887"/>
        <v>17</v>
      </c>
    </row>
    <row r="43444" spans="2:2">
      <c r="B43444">
        <f t="shared" si="887"/>
        <v>17</v>
      </c>
    </row>
    <row r="43445" spans="2:2">
      <c r="B43445">
        <f t="shared" si="887"/>
        <v>17</v>
      </c>
    </row>
    <row r="43446" spans="2:2">
      <c r="B43446">
        <f t="shared" si="887"/>
        <v>17</v>
      </c>
    </row>
    <row r="43447" spans="2:2">
      <c r="B43447">
        <f t="shared" si="887"/>
        <v>17</v>
      </c>
    </row>
    <row r="43448" spans="2:2">
      <c r="B43448">
        <f t="shared" si="887"/>
        <v>17</v>
      </c>
    </row>
    <row r="43449" spans="2:2">
      <c r="B43449">
        <f t="shared" si="887"/>
        <v>17</v>
      </c>
    </row>
    <row r="43450" spans="2:2">
      <c r="B43450">
        <f t="shared" si="887"/>
        <v>17</v>
      </c>
    </row>
    <row r="43451" spans="2:2">
      <c r="B43451">
        <f t="shared" si="887"/>
        <v>17</v>
      </c>
    </row>
    <row r="43452" spans="2:2">
      <c r="B43452">
        <f t="shared" si="887"/>
        <v>17</v>
      </c>
    </row>
    <row r="43453" spans="2:2">
      <c r="B43453">
        <f t="shared" si="887"/>
        <v>17</v>
      </c>
    </row>
    <row r="43454" spans="2:2">
      <c r="B43454">
        <f t="shared" si="887"/>
        <v>17</v>
      </c>
    </row>
    <row r="43455" spans="2:2">
      <c r="B43455">
        <f t="shared" si="887"/>
        <v>17</v>
      </c>
    </row>
    <row r="43456" spans="2:2">
      <c r="B43456">
        <f t="shared" si="887"/>
        <v>17</v>
      </c>
    </row>
    <row r="43457" spans="2:2">
      <c r="B43457">
        <f t="shared" si="887"/>
        <v>17</v>
      </c>
    </row>
    <row r="43458" spans="2:2">
      <c r="B43458">
        <f t="shared" si="887"/>
        <v>17</v>
      </c>
    </row>
    <row r="43459" spans="2:2">
      <c r="B43459">
        <f t="shared" si="887"/>
        <v>17</v>
      </c>
    </row>
    <row r="43460" spans="2:2">
      <c r="B43460">
        <f t="shared" si="887"/>
        <v>17</v>
      </c>
    </row>
    <row r="43461" spans="2:2">
      <c r="B43461">
        <f t="shared" ref="B43461:B43524" si="888">+IF(F43460=44085,B43460+1,B43460)</f>
        <v>17</v>
      </c>
    </row>
    <row r="43462" spans="2:2">
      <c r="B43462">
        <f t="shared" si="888"/>
        <v>17</v>
      </c>
    </row>
    <row r="43463" spans="2:2">
      <c r="B43463">
        <f t="shared" si="888"/>
        <v>17</v>
      </c>
    </row>
    <row r="43464" spans="2:2">
      <c r="B43464">
        <f t="shared" si="888"/>
        <v>17</v>
      </c>
    </row>
    <row r="43465" spans="2:2">
      <c r="B43465">
        <f t="shared" si="888"/>
        <v>17</v>
      </c>
    </row>
    <row r="43466" spans="2:2">
      <c r="B43466">
        <f t="shared" si="888"/>
        <v>17</v>
      </c>
    </row>
    <row r="43467" spans="2:2">
      <c r="B43467">
        <f t="shared" si="888"/>
        <v>17</v>
      </c>
    </row>
    <row r="43468" spans="2:2">
      <c r="B43468">
        <f t="shared" si="888"/>
        <v>17</v>
      </c>
    </row>
    <row r="43469" spans="2:2">
      <c r="B43469">
        <f t="shared" si="888"/>
        <v>17</v>
      </c>
    </row>
    <row r="43470" spans="2:2">
      <c r="B43470">
        <f t="shared" si="888"/>
        <v>17</v>
      </c>
    </row>
    <row r="43471" spans="2:2">
      <c r="B43471">
        <f t="shared" si="888"/>
        <v>17</v>
      </c>
    </row>
    <row r="43472" spans="2:2">
      <c r="B43472">
        <f t="shared" si="888"/>
        <v>17</v>
      </c>
    </row>
    <row r="43473" spans="2:2">
      <c r="B43473">
        <f t="shared" si="888"/>
        <v>17</v>
      </c>
    </row>
    <row r="43474" spans="2:2">
      <c r="B43474">
        <f t="shared" si="888"/>
        <v>17</v>
      </c>
    </row>
    <row r="43475" spans="2:2">
      <c r="B43475">
        <f t="shared" si="888"/>
        <v>17</v>
      </c>
    </row>
    <row r="43476" spans="2:2">
      <c r="B43476">
        <f t="shared" si="888"/>
        <v>17</v>
      </c>
    </row>
    <row r="43477" spans="2:2">
      <c r="B43477">
        <f t="shared" si="888"/>
        <v>17</v>
      </c>
    </row>
    <row r="43478" spans="2:2">
      <c r="B43478">
        <f t="shared" si="888"/>
        <v>17</v>
      </c>
    </row>
    <row r="43479" spans="2:2">
      <c r="B43479">
        <f t="shared" si="888"/>
        <v>17</v>
      </c>
    </row>
    <row r="43480" spans="2:2">
      <c r="B43480">
        <f t="shared" si="888"/>
        <v>17</v>
      </c>
    </row>
    <row r="43481" spans="2:2">
      <c r="B43481">
        <f t="shared" si="888"/>
        <v>17</v>
      </c>
    </row>
    <row r="43482" spans="2:2">
      <c r="B43482">
        <f t="shared" si="888"/>
        <v>17</v>
      </c>
    </row>
    <row r="43483" spans="2:2">
      <c r="B43483">
        <f t="shared" si="888"/>
        <v>17</v>
      </c>
    </row>
    <row r="43484" spans="2:2">
      <c r="B43484">
        <f t="shared" si="888"/>
        <v>17</v>
      </c>
    </row>
    <row r="43485" spans="2:2">
      <c r="B43485">
        <f t="shared" si="888"/>
        <v>17</v>
      </c>
    </row>
    <row r="43486" spans="2:2">
      <c r="B43486">
        <f t="shared" si="888"/>
        <v>17</v>
      </c>
    </row>
    <row r="43487" spans="2:2">
      <c r="B43487">
        <f t="shared" si="888"/>
        <v>17</v>
      </c>
    </row>
    <row r="43488" spans="2:2">
      <c r="B43488">
        <f t="shared" si="888"/>
        <v>17</v>
      </c>
    </row>
    <row r="43489" spans="2:2">
      <c r="B43489">
        <f t="shared" si="888"/>
        <v>17</v>
      </c>
    </row>
    <row r="43490" spans="2:2">
      <c r="B43490">
        <f t="shared" si="888"/>
        <v>17</v>
      </c>
    </row>
    <row r="43491" spans="2:2">
      <c r="B43491">
        <f t="shared" si="888"/>
        <v>17</v>
      </c>
    </row>
    <row r="43492" spans="2:2">
      <c r="B43492">
        <f t="shared" si="888"/>
        <v>17</v>
      </c>
    </row>
    <row r="43493" spans="2:2">
      <c r="B43493">
        <f t="shared" si="888"/>
        <v>17</v>
      </c>
    </row>
    <row r="43494" spans="2:2">
      <c r="B43494">
        <f t="shared" si="888"/>
        <v>17</v>
      </c>
    </row>
    <row r="43495" spans="2:2">
      <c r="B43495">
        <f t="shared" si="888"/>
        <v>17</v>
      </c>
    </row>
    <row r="43496" spans="2:2">
      <c r="B43496">
        <f t="shared" si="888"/>
        <v>17</v>
      </c>
    </row>
    <row r="43497" spans="2:2">
      <c r="B43497">
        <f t="shared" si="888"/>
        <v>17</v>
      </c>
    </row>
    <row r="43498" spans="2:2">
      <c r="B43498">
        <f t="shared" si="888"/>
        <v>17</v>
      </c>
    </row>
    <row r="43499" spans="2:2">
      <c r="B43499">
        <f t="shared" si="888"/>
        <v>17</v>
      </c>
    </row>
    <row r="43500" spans="2:2">
      <c r="B43500">
        <f t="shared" si="888"/>
        <v>17</v>
      </c>
    </row>
    <row r="43501" spans="2:2">
      <c r="B43501">
        <f t="shared" si="888"/>
        <v>17</v>
      </c>
    </row>
    <row r="43502" spans="2:2">
      <c r="B43502">
        <f t="shared" si="888"/>
        <v>17</v>
      </c>
    </row>
    <row r="43503" spans="2:2">
      <c r="B43503">
        <f t="shared" si="888"/>
        <v>17</v>
      </c>
    </row>
    <row r="43504" spans="2:2">
      <c r="B43504">
        <f t="shared" si="888"/>
        <v>17</v>
      </c>
    </row>
    <row r="43505" spans="2:2">
      <c r="B43505">
        <f t="shared" si="888"/>
        <v>17</v>
      </c>
    </row>
    <row r="43506" spans="2:2">
      <c r="B43506">
        <f t="shared" si="888"/>
        <v>17</v>
      </c>
    </row>
    <row r="43507" spans="2:2">
      <c r="B43507">
        <f t="shared" si="888"/>
        <v>17</v>
      </c>
    </row>
    <row r="43508" spans="2:2">
      <c r="B43508">
        <f t="shared" si="888"/>
        <v>17</v>
      </c>
    </row>
    <row r="43509" spans="2:2">
      <c r="B43509">
        <f t="shared" si="888"/>
        <v>17</v>
      </c>
    </row>
    <row r="43510" spans="2:2">
      <c r="B43510">
        <f t="shared" si="888"/>
        <v>17</v>
      </c>
    </row>
    <row r="43511" spans="2:2">
      <c r="B43511">
        <f t="shared" si="888"/>
        <v>17</v>
      </c>
    </row>
    <row r="43512" spans="2:2">
      <c r="B43512">
        <f t="shared" si="888"/>
        <v>17</v>
      </c>
    </row>
    <row r="43513" spans="2:2">
      <c r="B43513">
        <f t="shared" si="888"/>
        <v>17</v>
      </c>
    </row>
    <row r="43514" spans="2:2">
      <c r="B43514">
        <f t="shared" si="888"/>
        <v>17</v>
      </c>
    </row>
    <row r="43515" spans="2:2">
      <c r="B43515">
        <f t="shared" si="888"/>
        <v>17</v>
      </c>
    </row>
    <row r="43516" spans="2:2">
      <c r="B43516">
        <f t="shared" si="888"/>
        <v>17</v>
      </c>
    </row>
    <row r="43517" spans="2:2">
      <c r="B43517">
        <f t="shared" si="888"/>
        <v>17</v>
      </c>
    </row>
    <row r="43518" spans="2:2">
      <c r="B43518">
        <f t="shared" si="888"/>
        <v>17</v>
      </c>
    </row>
    <row r="43519" spans="2:2">
      <c r="B43519">
        <f t="shared" si="888"/>
        <v>17</v>
      </c>
    </row>
    <row r="43520" spans="2:2">
      <c r="B43520">
        <f t="shared" si="888"/>
        <v>17</v>
      </c>
    </row>
    <row r="43521" spans="2:2">
      <c r="B43521">
        <f t="shared" si="888"/>
        <v>17</v>
      </c>
    </row>
    <row r="43522" spans="2:2">
      <c r="B43522">
        <f t="shared" si="888"/>
        <v>17</v>
      </c>
    </row>
    <row r="43523" spans="2:2">
      <c r="B43523">
        <f t="shared" si="888"/>
        <v>17</v>
      </c>
    </row>
    <row r="43524" spans="2:2">
      <c r="B43524">
        <f t="shared" si="888"/>
        <v>17</v>
      </c>
    </row>
    <row r="43525" spans="2:2">
      <c r="B43525">
        <f t="shared" ref="B43525:B43588" si="889">+IF(F43524=44085,B43524+1,B43524)</f>
        <v>17</v>
      </c>
    </row>
    <row r="43526" spans="2:2">
      <c r="B43526">
        <f t="shared" si="889"/>
        <v>17</v>
      </c>
    </row>
    <row r="43527" spans="2:2">
      <c r="B43527">
        <f t="shared" si="889"/>
        <v>17</v>
      </c>
    </row>
    <row r="43528" spans="2:2">
      <c r="B43528">
        <f t="shared" si="889"/>
        <v>17</v>
      </c>
    </row>
    <row r="43529" spans="2:2">
      <c r="B43529">
        <f t="shared" si="889"/>
        <v>17</v>
      </c>
    </row>
    <row r="43530" spans="2:2">
      <c r="B43530">
        <f t="shared" si="889"/>
        <v>17</v>
      </c>
    </row>
    <row r="43531" spans="2:2">
      <c r="B43531">
        <f t="shared" si="889"/>
        <v>17</v>
      </c>
    </row>
    <row r="43532" spans="2:2">
      <c r="B43532">
        <f t="shared" si="889"/>
        <v>17</v>
      </c>
    </row>
    <row r="43533" spans="2:2">
      <c r="B43533">
        <f t="shared" si="889"/>
        <v>17</v>
      </c>
    </row>
    <row r="43534" spans="2:2">
      <c r="B43534">
        <f t="shared" si="889"/>
        <v>17</v>
      </c>
    </row>
    <row r="43535" spans="2:2">
      <c r="B43535">
        <f t="shared" si="889"/>
        <v>17</v>
      </c>
    </row>
    <row r="43536" spans="2:2">
      <c r="B43536">
        <f t="shared" si="889"/>
        <v>17</v>
      </c>
    </row>
    <row r="43537" spans="2:2">
      <c r="B43537">
        <f t="shared" si="889"/>
        <v>17</v>
      </c>
    </row>
    <row r="43538" spans="2:2">
      <c r="B43538">
        <f t="shared" si="889"/>
        <v>17</v>
      </c>
    </row>
    <row r="43539" spans="2:2">
      <c r="B43539">
        <f t="shared" si="889"/>
        <v>17</v>
      </c>
    </row>
    <row r="43540" spans="2:2">
      <c r="B43540">
        <f t="shared" si="889"/>
        <v>17</v>
      </c>
    </row>
    <row r="43541" spans="2:2">
      <c r="B43541">
        <f t="shared" si="889"/>
        <v>17</v>
      </c>
    </row>
    <row r="43542" spans="2:2">
      <c r="B43542">
        <f t="shared" si="889"/>
        <v>17</v>
      </c>
    </row>
    <row r="43543" spans="2:2">
      <c r="B43543">
        <f t="shared" si="889"/>
        <v>17</v>
      </c>
    </row>
    <row r="43544" spans="2:2">
      <c r="B43544">
        <f t="shared" si="889"/>
        <v>17</v>
      </c>
    </row>
    <row r="43545" spans="2:2">
      <c r="B43545">
        <f t="shared" si="889"/>
        <v>17</v>
      </c>
    </row>
    <row r="43546" spans="2:2">
      <c r="B43546">
        <f t="shared" si="889"/>
        <v>17</v>
      </c>
    </row>
    <row r="43547" spans="2:2">
      <c r="B43547">
        <f t="shared" si="889"/>
        <v>17</v>
      </c>
    </row>
    <row r="43548" spans="2:2">
      <c r="B43548">
        <f t="shared" si="889"/>
        <v>17</v>
      </c>
    </row>
    <row r="43549" spans="2:2">
      <c r="B43549">
        <f t="shared" si="889"/>
        <v>17</v>
      </c>
    </row>
    <row r="43550" spans="2:2">
      <c r="B43550">
        <f t="shared" si="889"/>
        <v>17</v>
      </c>
    </row>
    <row r="43551" spans="2:2">
      <c r="B43551">
        <f t="shared" si="889"/>
        <v>17</v>
      </c>
    </row>
    <row r="43552" spans="2:2">
      <c r="B43552">
        <f t="shared" si="889"/>
        <v>17</v>
      </c>
    </row>
    <row r="43553" spans="2:2">
      <c r="B43553">
        <f t="shared" si="889"/>
        <v>17</v>
      </c>
    </row>
    <row r="43554" spans="2:2">
      <c r="B43554">
        <f t="shared" si="889"/>
        <v>17</v>
      </c>
    </row>
    <row r="43555" spans="2:2">
      <c r="B43555">
        <f t="shared" si="889"/>
        <v>17</v>
      </c>
    </row>
    <row r="43556" spans="2:2">
      <c r="B43556">
        <f t="shared" si="889"/>
        <v>17</v>
      </c>
    </row>
    <row r="43557" spans="2:2">
      <c r="B43557">
        <f t="shared" si="889"/>
        <v>17</v>
      </c>
    </row>
    <row r="43558" spans="2:2">
      <c r="B43558">
        <f t="shared" si="889"/>
        <v>17</v>
      </c>
    </row>
    <row r="43559" spans="2:2">
      <c r="B43559">
        <f t="shared" si="889"/>
        <v>17</v>
      </c>
    </row>
    <row r="43560" spans="2:2">
      <c r="B43560">
        <f t="shared" si="889"/>
        <v>17</v>
      </c>
    </row>
    <row r="43561" spans="2:2">
      <c r="B43561">
        <f t="shared" si="889"/>
        <v>17</v>
      </c>
    </row>
    <row r="43562" spans="2:2">
      <c r="B43562">
        <f t="shared" si="889"/>
        <v>17</v>
      </c>
    </row>
    <row r="43563" spans="2:2">
      <c r="B43563">
        <f t="shared" si="889"/>
        <v>17</v>
      </c>
    </row>
    <row r="43564" spans="2:2">
      <c r="B43564">
        <f t="shared" si="889"/>
        <v>17</v>
      </c>
    </row>
    <row r="43565" spans="2:2">
      <c r="B43565">
        <f t="shared" si="889"/>
        <v>17</v>
      </c>
    </row>
    <row r="43566" spans="2:2">
      <c r="B43566">
        <f t="shared" si="889"/>
        <v>17</v>
      </c>
    </row>
    <row r="43567" spans="2:2">
      <c r="B43567">
        <f t="shared" si="889"/>
        <v>17</v>
      </c>
    </row>
    <row r="43568" spans="2:2">
      <c r="B43568">
        <f t="shared" si="889"/>
        <v>17</v>
      </c>
    </row>
    <row r="43569" spans="2:2">
      <c r="B43569">
        <f t="shared" si="889"/>
        <v>17</v>
      </c>
    </row>
    <row r="43570" spans="2:2">
      <c r="B43570">
        <f t="shared" si="889"/>
        <v>17</v>
      </c>
    </row>
    <row r="43571" spans="2:2">
      <c r="B43571">
        <f t="shared" si="889"/>
        <v>17</v>
      </c>
    </row>
    <row r="43572" spans="2:2">
      <c r="B43572">
        <f t="shared" si="889"/>
        <v>17</v>
      </c>
    </row>
    <row r="43573" spans="2:2">
      <c r="B43573">
        <f t="shared" si="889"/>
        <v>17</v>
      </c>
    </row>
    <row r="43574" spans="2:2">
      <c r="B43574">
        <f t="shared" si="889"/>
        <v>17</v>
      </c>
    </row>
    <row r="43575" spans="2:2">
      <c r="B43575">
        <f t="shared" si="889"/>
        <v>17</v>
      </c>
    </row>
    <row r="43576" spans="2:2">
      <c r="B43576">
        <f t="shared" si="889"/>
        <v>17</v>
      </c>
    </row>
    <row r="43577" spans="2:2">
      <c r="B43577">
        <f t="shared" si="889"/>
        <v>17</v>
      </c>
    </row>
    <row r="43578" spans="2:2">
      <c r="B43578">
        <f t="shared" si="889"/>
        <v>17</v>
      </c>
    </row>
    <row r="43579" spans="2:2">
      <c r="B43579">
        <f t="shared" si="889"/>
        <v>17</v>
      </c>
    </row>
    <row r="43580" spans="2:2">
      <c r="B43580">
        <f t="shared" si="889"/>
        <v>17</v>
      </c>
    </row>
    <row r="43581" spans="2:2">
      <c r="B43581">
        <f t="shared" si="889"/>
        <v>17</v>
      </c>
    </row>
    <row r="43582" spans="2:2">
      <c r="B43582">
        <f t="shared" si="889"/>
        <v>17</v>
      </c>
    </row>
    <row r="43583" spans="2:2">
      <c r="B43583">
        <f t="shared" si="889"/>
        <v>17</v>
      </c>
    </row>
    <row r="43584" spans="2:2">
      <c r="B43584">
        <f t="shared" si="889"/>
        <v>17</v>
      </c>
    </row>
    <row r="43585" spans="2:2">
      <c r="B43585">
        <f t="shared" si="889"/>
        <v>17</v>
      </c>
    </row>
    <row r="43586" spans="2:2">
      <c r="B43586">
        <f t="shared" si="889"/>
        <v>17</v>
      </c>
    </row>
    <row r="43587" spans="2:2">
      <c r="B43587">
        <f t="shared" si="889"/>
        <v>17</v>
      </c>
    </row>
    <row r="43588" spans="2:2">
      <c r="B43588">
        <f t="shared" si="889"/>
        <v>17</v>
      </c>
    </row>
    <row r="43589" spans="2:2">
      <c r="B43589">
        <f t="shared" ref="B43589:B43652" si="890">+IF(F43588=44085,B43588+1,B43588)</f>
        <v>17</v>
      </c>
    </row>
    <row r="43590" spans="2:2">
      <c r="B43590">
        <f t="shared" si="890"/>
        <v>17</v>
      </c>
    </row>
    <row r="43591" spans="2:2">
      <c r="B43591">
        <f t="shared" si="890"/>
        <v>17</v>
      </c>
    </row>
    <row r="43592" spans="2:2">
      <c r="B43592">
        <f t="shared" si="890"/>
        <v>17</v>
      </c>
    </row>
    <row r="43593" spans="2:2">
      <c r="B43593">
        <f t="shared" si="890"/>
        <v>17</v>
      </c>
    </row>
    <row r="43594" spans="2:2">
      <c r="B43594">
        <f t="shared" si="890"/>
        <v>17</v>
      </c>
    </row>
    <row r="43595" spans="2:2">
      <c r="B43595">
        <f t="shared" si="890"/>
        <v>17</v>
      </c>
    </row>
    <row r="43596" spans="2:2">
      <c r="B43596">
        <f t="shared" si="890"/>
        <v>17</v>
      </c>
    </row>
    <row r="43597" spans="2:2">
      <c r="B43597">
        <f t="shared" si="890"/>
        <v>17</v>
      </c>
    </row>
    <row r="43598" spans="2:2">
      <c r="B43598">
        <f t="shared" si="890"/>
        <v>17</v>
      </c>
    </row>
    <row r="43599" spans="2:2">
      <c r="B43599">
        <f t="shared" si="890"/>
        <v>17</v>
      </c>
    </row>
    <row r="43600" spans="2:2">
      <c r="B43600">
        <f t="shared" si="890"/>
        <v>17</v>
      </c>
    </row>
    <row r="43601" spans="2:2">
      <c r="B43601">
        <f t="shared" si="890"/>
        <v>17</v>
      </c>
    </row>
    <row r="43602" spans="2:2">
      <c r="B43602">
        <f t="shared" si="890"/>
        <v>17</v>
      </c>
    </row>
    <row r="43603" spans="2:2">
      <c r="B43603">
        <f t="shared" si="890"/>
        <v>17</v>
      </c>
    </row>
    <row r="43604" spans="2:2">
      <c r="B43604">
        <f t="shared" si="890"/>
        <v>17</v>
      </c>
    </row>
    <row r="43605" spans="2:2">
      <c r="B43605">
        <f t="shared" si="890"/>
        <v>17</v>
      </c>
    </row>
    <row r="43606" spans="2:2">
      <c r="B43606">
        <f t="shared" si="890"/>
        <v>17</v>
      </c>
    </row>
    <row r="43607" spans="2:2">
      <c r="B43607">
        <f t="shared" si="890"/>
        <v>17</v>
      </c>
    </row>
    <row r="43608" spans="2:2">
      <c r="B43608">
        <f t="shared" si="890"/>
        <v>17</v>
      </c>
    </row>
    <row r="43609" spans="2:2">
      <c r="B43609">
        <f t="shared" si="890"/>
        <v>17</v>
      </c>
    </row>
    <row r="43610" spans="2:2">
      <c r="B43610">
        <f t="shared" si="890"/>
        <v>17</v>
      </c>
    </row>
    <row r="43611" spans="2:2">
      <c r="B43611">
        <f t="shared" si="890"/>
        <v>17</v>
      </c>
    </row>
    <row r="43612" spans="2:2">
      <c r="B43612">
        <f t="shared" si="890"/>
        <v>17</v>
      </c>
    </row>
    <row r="43613" spans="2:2">
      <c r="B43613">
        <f t="shared" si="890"/>
        <v>17</v>
      </c>
    </row>
    <row r="43614" spans="2:2">
      <c r="B43614">
        <f t="shared" si="890"/>
        <v>17</v>
      </c>
    </row>
    <row r="43615" spans="2:2">
      <c r="B43615">
        <f t="shared" si="890"/>
        <v>17</v>
      </c>
    </row>
    <row r="43616" spans="2:2">
      <c r="B43616">
        <f t="shared" si="890"/>
        <v>17</v>
      </c>
    </row>
    <row r="43617" spans="2:2">
      <c r="B43617">
        <f t="shared" si="890"/>
        <v>17</v>
      </c>
    </row>
    <row r="43618" spans="2:2">
      <c r="B43618">
        <f t="shared" si="890"/>
        <v>17</v>
      </c>
    </row>
    <row r="43619" spans="2:2">
      <c r="B43619">
        <f t="shared" si="890"/>
        <v>17</v>
      </c>
    </row>
    <row r="43620" spans="2:2">
      <c r="B43620">
        <f t="shared" si="890"/>
        <v>17</v>
      </c>
    </row>
    <row r="43621" spans="2:2">
      <c r="B43621">
        <f t="shared" si="890"/>
        <v>17</v>
      </c>
    </row>
    <row r="43622" spans="2:2">
      <c r="B43622">
        <f t="shared" si="890"/>
        <v>17</v>
      </c>
    </row>
    <row r="43623" spans="2:2">
      <c r="B43623">
        <f t="shared" si="890"/>
        <v>17</v>
      </c>
    </row>
    <row r="43624" spans="2:2">
      <c r="B43624">
        <f t="shared" si="890"/>
        <v>17</v>
      </c>
    </row>
    <row r="43625" spans="2:2">
      <c r="B43625">
        <f t="shared" si="890"/>
        <v>17</v>
      </c>
    </row>
    <row r="43626" spans="2:2">
      <c r="B43626">
        <f t="shared" si="890"/>
        <v>17</v>
      </c>
    </row>
    <row r="43627" spans="2:2">
      <c r="B43627">
        <f t="shared" si="890"/>
        <v>17</v>
      </c>
    </row>
    <row r="43628" spans="2:2">
      <c r="B43628">
        <f t="shared" si="890"/>
        <v>17</v>
      </c>
    </row>
    <row r="43629" spans="2:2">
      <c r="B43629">
        <f t="shared" si="890"/>
        <v>17</v>
      </c>
    </row>
    <row r="43630" spans="2:2">
      <c r="B43630">
        <f t="shared" si="890"/>
        <v>17</v>
      </c>
    </row>
    <row r="43631" spans="2:2">
      <c r="B43631">
        <f t="shared" si="890"/>
        <v>17</v>
      </c>
    </row>
    <row r="43632" spans="2:2">
      <c r="B43632">
        <f t="shared" si="890"/>
        <v>17</v>
      </c>
    </row>
    <row r="43633" spans="2:2">
      <c r="B43633">
        <f t="shared" si="890"/>
        <v>17</v>
      </c>
    </row>
    <row r="43634" spans="2:2">
      <c r="B43634">
        <f t="shared" si="890"/>
        <v>17</v>
      </c>
    </row>
    <row r="43635" spans="2:2">
      <c r="B43635">
        <f t="shared" si="890"/>
        <v>17</v>
      </c>
    </row>
    <row r="43636" spans="2:2">
      <c r="B43636">
        <f t="shared" si="890"/>
        <v>17</v>
      </c>
    </row>
    <row r="43637" spans="2:2">
      <c r="B43637">
        <f t="shared" si="890"/>
        <v>17</v>
      </c>
    </row>
    <row r="43638" spans="2:2">
      <c r="B43638">
        <f t="shared" si="890"/>
        <v>17</v>
      </c>
    </row>
    <row r="43639" spans="2:2">
      <c r="B43639">
        <f t="shared" si="890"/>
        <v>17</v>
      </c>
    </row>
    <row r="43640" spans="2:2">
      <c r="B43640">
        <f t="shared" si="890"/>
        <v>17</v>
      </c>
    </row>
    <row r="43641" spans="2:2">
      <c r="B43641">
        <f t="shared" si="890"/>
        <v>17</v>
      </c>
    </row>
    <row r="43642" spans="2:2">
      <c r="B43642">
        <f t="shared" si="890"/>
        <v>17</v>
      </c>
    </row>
    <row r="43643" spans="2:2">
      <c r="B43643">
        <f t="shared" si="890"/>
        <v>17</v>
      </c>
    </row>
    <row r="43644" spans="2:2">
      <c r="B43644">
        <f t="shared" si="890"/>
        <v>17</v>
      </c>
    </row>
    <row r="43645" spans="2:2">
      <c r="B43645">
        <f t="shared" si="890"/>
        <v>17</v>
      </c>
    </row>
    <row r="43646" spans="2:2">
      <c r="B43646">
        <f t="shared" si="890"/>
        <v>17</v>
      </c>
    </row>
    <row r="43647" spans="2:2">
      <c r="B43647">
        <f t="shared" si="890"/>
        <v>17</v>
      </c>
    </row>
    <row r="43648" spans="2:2">
      <c r="B43648">
        <f t="shared" si="890"/>
        <v>17</v>
      </c>
    </row>
    <row r="43649" spans="2:2">
      <c r="B43649">
        <f t="shared" si="890"/>
        <v>17</v>
      </c>
    </row>
    <row r="43650" spans="2:2">
      <c r="B43650">
        <f t="shared" si="890"/>
        <v>17</v>
      </c>
    </row>
    <row r="43651" spans="2:2">
      <c r="B43651">
        <f t="shared" si="890"/>
        <v>17</v>
      </c>
    </row>
    <row r="43652" spans="2:2">
      <c r="B43652">
        <f t="shared" si="890"/>
        <v>17</v>
      </c>
    </row>
    <row r="43653" spans="2:2">
      <c r="B43653">
        <f t="shared" ref="B43653:B43716" si="891">+IF(F43652=44085,B43652+1,B43652)</f>
        <v>17</v>
      </c>
    </row>
    <row r="43654" spans="2:2">
      <c r="B43654">
        <f t="shared" si="891"/>
        <v>17</v>
      </c>
    </row>
    <row r="43655" spans="2:2">
      <c r="B43655">
        <f t="shared" si="891"/>
        <v>17</v>
      </c>
    </row>
    <row r="43656" spans="2:2">
      <c r="B43656">
        <f t="shared" si="891"/>
        <v>17</v>
      </c>
    </row>
    <row r="43657" spans="2:2">
      <c r="B43657">
        <f t="shared" si="891"/>
        <v>17</v>
      </c>
    </row>
    <row r="43658" spans="2:2">
      <c r="B43658">
        <f t="shared" si="891"/>
        <v>17</v>
      </c>
    </row>
    <row r="43659" spans="2:2">
      <c r="B43659">
        <f t="shared" si="891"/>
        <v>17</v>
      </c>
    </row>
    <row r="43660" spans="2:2">
      <c r="B43660">
        <f t="shared" si="891"/>
        <v>17</v>
      </c>
    </row>
    <row r="43661" spans="2:2">
      <c r="B43661">
        <f t="shared" si="891"/>
        <v>17</v>
      </c>
    </row>
    <row r="43662" spans="2:2">
      <c r="B43662">
        <f t="shared" si="891"/>
        <v>17</v>
      </c>
    </row>
    <row r="43663" spans="2:2">
      <c r="B43663">
        <f t="shared" si="891"/>
        <v>17</v>
      </c>
    </row>
    <row r="43664" spans="2:2">
      <c r="B43664">
        <f t="shared" si="891"/>
        <v>17</v>
      </c>
    </row>
    <row r="43665" spans="2:2">
      <c r="B43665">
        <f t="shared" si="891"/>
        <v>17</v>
      </c>
    </row>
    <row r="43666" spans="2:2">
      <c r="B43666">
        <f t="shared" si="891"/>
        <v>17</v>
      </c>
    </row>
    <row r="43667" spans="2:2">
      <c r="B43667">
        <f t="shared" si="891"/>
        <v>17</v>
      </c>
    </row>
    <row r="43668" spans="2:2">
      <c r="B43668">
        <f t="shared" si="891"/>
        <v>17</v>
      </c>
    </row>
    <row r="43669" spans="2:2">
      <c r="B43669">
        <f t="shared" si="891"/>
        <v>17</v>
      </c>
    </row>
    <row r="43670" spans="2:2">
      <c r="B43670">
        <f t="shared" si="891"/>
        <v>17</v>
      </c>
    </row>
    <row r="43671" spans="2:2">
      <c r="B43671">
        <f t="shared" si="891"/>
        <v>17</v>
      </c>
    </row>
    <row r="43672" spans="2:2">
      <c r="B43672">
        <f t="shared" si="891"/>
        <v>17</v>
      </c>
    </row>
    <row r="43673" spans="2:2">
      <c r="B43673">
        <f t="shared" si="891"/>
        <v>17</v>
      </c>
    </row>
    <row r="43674" spans="2:2">
      <c r="B43674">
        <f t="shared" si="891"/>
        <v>17</v>
      </c>
    </row>
    <row r="43675" spans="2:2">
      <c r="B43675">
        <f t="shared" si="891"/>
        <v>17</v>
      </c>
    </row>
    <row r="43676" spans="2:2">
      <c r="B43676">
        <f t="shared" si="891"/>
        <v>17</v>
      </c>
    </row>
    <row r="43677" spans="2:2">
      <c r="B43677">
        <f t="shared" si="891"/>
        <v>17</v>
      </c>
    </row>
    <row r="43678" spans="2:2">
      <c r="B43678">
        <f t="shared" si="891"/>
        <v>17</v>
      </c>
    </row>
    <row r="43679" spans="2:2">
      <c r="B43679">
        <f t="shared" si="891"/>
        <v>17</v>
      </c>
    </row>
    <row r="43680" spans="2:2">
      <c r="B43680">
        <f t="shared" si="891"/>
        <v>17</v>
      </c>
    </row>
    <row r="43681" spans="2:2">
      <c r="B43681">
        <f t="shared" si="891"/>
        <v>17</v>
      </c>
    </row>
    <row r="43682" spans="2:2">
      <c r="B43682">
        <f t="shared" si="891"/>
        <v>17</v>
      </c>
    </row>
    <row r="43683" spans="2:2">
      <c r="B43683">
        <f t="shared" si="891"/>
        <v>17</v>
      </c>
    </row>
    <row r="43684" spans="2:2">
      <c r="B43684">
        <f t="shared" si="891"/>
        <v>17</v>
      </c>
    </row>
    <row r="43685" spans="2:2">
      <c r="B43685">
        <f t="shared" si="891"/>
        <v>17</v>
      </c>
    </row>
    <row r="43686" spans="2:2">
      <c r="B43686">
        <f t="shared" si="891"/>
        <v>17</v>
      </c>
    </row>
    <row r="43687" spans="2:2">
      <c r="B43687">
        <f t="shared" si="891"/>
        <v>17</v>
      </c>
    </row>
    <row r="43688" spans="2:2">
      <c r="B43688">
        <f t="shared" si="891"/>
        <v>17</v>
      </c>
    </row>
    <row r="43689" spans="2:2">
      <c r="B43689">
        <f t="shared" si="891"/>
        <v>17</v>
      </c>
    </row>
    <row r="43690" spans="2:2">
      <c r="B43690">
        <f t="shared" si="891"/>
        <v>17</v>
      </c>
    </row>
    <row r="43691" spans="2:2">
      <c r="B43691">
        <f t="shared" si="891"/>
        <v>17</v>
      </c>
    </row>
    <row r="43692" spans="2:2">
      <c r="B43692">
        <f t="shared" si="891"/>
        <v>17</v>
      </c>
    </row>
    <row r="43693" spans="2:2">
      <c r="B43693">
        <f t="shared" si="891"/>
        <v>17</v>
      </c>
    </row>
    <row r="43694" spans="2:2">
      <c r="B43694">
        <f t="shared" si="891"/>
        <v>17</v>
      </c>
    </row>
    <row r="43695" spans="2:2">
      <c r="B43695">
        <f t="shared" si="891"/>
        <v>17</v>
      </c>
    </row>
    <row r="43696" spans="2:2">
      <c r="B43696">
        <f t="shared" si="891"/>
        <v>17</v>
      </c>
    </row>
    <row r="43697" spans="2:2">
      <c r="B43697">
        <f t="shared" si="891"/>
        <v>17</v>
      </c>
    </row>
    <row r="43698" spans="2:2">
      <c r="B43698">
        <f t="shared" si="891"/>
        <v>17</v>
      </c>
    </row>
    <row r="43699" spans="2:2">
      <c r="B43699">
        <f t="shared" si="891"/>
        <v>17</v>
      </c>
    </row>
    <row r="43700" spans="2:2">
      <c r="B43700">
        <f t="shared" si="891"/>
        <v>17</v>
      </c>
    </row>
    <row r="43701" spans="2:2">
      <c r="B43701">
        <f t="shared" si="891"/>
        <v>17</v>
      </c>
    </row>
    <row r="43702" spans="2:2">
      <c r="B43702">
        <f t="shared" si="891"/>
        <v>17</v>
      </c>
    </row>
    <row r="43703" spans="2:2">
      <c r="B43703">
        <f t="shared" si="891"/>
        <v>17</v>
      </c>
    </row>
    <row r="43704" spans="2:2">
      <c r="B43704">
        <f t="shared" si="891"/>
        <v>17</v>
      </c>
    </row>
    <row r="43705" spans="2:2">
      <c r="B43705">
        <f t="shared" si="891"/>
        <v>17</v>
      </c>
    </row>
    <row r="43706" spans="2:2">
      <c r="B43706">
        <f t="shared" si="891"/>
        <v>17</v>
      </c>
    </row>
    <row r="43707" spans="2:2">
      <c r="B43707">
        <f t="shared" si="891"/>
        <v>17</v>
      </c>
    </row>
    <row r="43708" spans="2:2">
      <c r="B43708">
        <f t="shared" si="891"/>
        <v>17</v>
      </c>
    </row>
    <row r="43709" spans="2:2">
      <c r="B43709">
        <f t="shared" si="891"/>
        <v>17</v>
      </c>
    </row>
    <row r="43710" spans="2:2">
      <c r="B43710">
        <f t="shared" si="891"/>
        <v>17</v>
      </c>
    </row>
    <row r="43711" spans="2:2">
      <c r="B43711">
        <f t="shared" si="891"/>
        <v>17</v>
      </c>
    </row>
    <row r="43712" spans="2:2">
      <c r="B43712">
        <f t="shared" si="891"/>
        <v>17</v>
      </c>
    </row>
    <row r="43713" spans="2:2">
      <c r="B43713">
        <f t="shared" si="891"/>
        <v>17</v>
      </c>
    </row>
    <row r="43714" spans="2:2">
      <c r="B43714">
        <f t="shared" si="891"/>
        <v>17</v>
      </c>
    </row>
    <row r="43715" spans="2:2">
      <c r="B43715">
        <f t="shared" si="891"/>
        <v>17</v>
      </c>
    </row>
    <row r="43716" spans="2:2">
      <c r="B43716">
        <f t="shared" si="891"/>
        <v>17</v>
      </c>
    </row>
    <row r="43717" spans="2:2">
      <c r="B43717">
        <f t="shared" ref="B43717:B43780" si="892">+IF(F43716=44085,B43716+1,B43716)</f>
        <v>17</v>
      </c>
    </row>
    <row r="43718" spans="2:2">
      <c r="B43718">
        <f t="shared" si="892"/>
        <v>17</v>
      </c>
    </row>
    <row r="43719" spans="2:2">
      <c r="B43719">
        <f t="shared" si="892"/>
        <v>17</v>
      </c>
    </row>
    <row r="43720" spans="2:2">
      <c r="B43720">
        <f t="shared" si="892"/>
        <v>17</v>
      </c>
    </row>
    <row r="43721" spans="2:2">
      <c r="B43721">
        <f t="shared" si="892"/>
        <v>17</v>
      </c>
    </row>
    <row r="43722" spans="2:2">
      <c r="B43722">
        <f t="shared" si="892"/>
        <v>17</v>
      </c>
    </row>
    <row r="43723" spans="2:2">
      <c r="B43723">
        <f t="shared" si="892"/>
        <v>17</v>
      </c>
    </row>
    <row r="43724" spans="2:2">
      <c r="B43724">
        <f t="shared" si="892"/>
        <v>17</v>
      </c>
    </row>
    <row r="43725" spans="2:2">
      <c r="B43725">
        <f t="shared" si="892"/>
        <v>17</v>
      </c>
    </row>
    <row r="43726" spans="2:2">
      <c r="B43726">
        <f t="shared" si="892"/>
        <v>17</v>
      </c>
    </row>
    <row r="43727" spans="2:2">
      <c r="B43727">
        <f t="shared" si="892"/>
        <v>17</v>
      </c>
    </row>
    <row r="43728" spans="2:2">
      <c r="B43728">
        <f t="shared" si="892"/>
        <v>17</v>
      </c>
    </row>
    <row r="43729" spans="2:2">
      <c r="B43729">
        <f t="shared" si="892"/>
        <v>17</v>
      </c>
    </row>
    <row r="43730" spans="2:2">
      <c r="B43730">
        <f t="shared" si="892"/>
        <v>17</v>
      </c>
    </row>
    <row r="43731" spans="2:2">
      <c r="B43731">
        <f t="shared" si="892"/>
        <v>17</v>
      </c>
    </row>
    <row r="43732" spans="2:2">
      <c r="B43732">
        <f t="shared" si="892"/>
        <v>17</v>
      </c>
    </row>
    <row r="43733" spans="2:2">
      <c r="B43733">
        <f t="shared" si="892"/>
        <v>17</v>
      </c>
    </row>
    <row r="43734" spans="2:2">
      <c r="B43734">
        <f t="shared" si="892"/>
        <v>17</v>
      </c>
    </row>
    <row r="43735" spans="2:2">
      <c r="B43735">
        <f t="shared" si="892"/>
        <v>17</v>
      </c>
    </row>
    <row r="43736" spans="2:2">
      <c r="B43736">
        <f t="shared" si="892"/>
        <v>17</v>
      </c>
    </row>
    <row r="43737" spans="2:2">
      <c r="B43737">
        <f t="shared" si="892"/>
        <v>17</v>
      </c>
    </row>
    <row r="43738" spans="2:2">
      <c r="B43738">
        <f t="shared" si="892"/>
        <v>17</v>
      </c>
    </row>
    <row r="43739" spans="2:2">
      <c r="B43739">
        <f t="shared" si="892"/>
        <v>17</v>
      </c>
    </row>
    <row r="43740" spans="2:2">
      <c r="B43740">
        <f t="shared" si="892"/>
        <v>17</v>
      </c>
    </row>
    <row r="43741" spans="2:2">
      <c r="B43741">
        <f t="shared" si="892"/>
        <v>17</v>
      </c>
    </row>
    <row r="43742" spans="2:2">
      <c r="B43742">
        <f t="shared" si="892"/>
        <v>17</v>
      </c>
    </row>
    <row r="43743" spans="2:2">
      <c r="B43743">
        <f t="shared" si="892"/>
        <v>17</v>
      </c>
    </row>
    <row r="43744" spans="2:2">
      <c r="B43744">
        <f t="shared" si="892"/>
        <v>17</v>
      </c>
    </row>
    <row r="43745" spans="2:2">
      <c r="B43745">
        <f t="shared" si="892"/>
        <v>17</v>
      </c>
    </row>
    <row r="43746" spans="2:2">
      <c r="B43746">
        <f t="shared" si="892"/>
        <v>17</v>
      </c>
    </row>
    <row r="43747" spans="2:2">
      <c r="B43747">
        <f t="shared" si="892"/>
        <v>17</v>
      </c>
    </row>
    <row r="43748" spans="2:2">
      <c r="B43748">
        <f t="shared" si="892"/>
        <v>17</v>
      </c>
    </row>
    <row r="43749" spans="2:2">
      <c r="B43749">
        <f t="shared" si="892"/>
        <v>17</v>
      </c>
    </row>
    <row r="43750" spans="2:2">
      <c r="B43750">
        <f t="shared" si="892"/>
        <v>17</v>
      </c>
    </row>
    <row r="43751" spans="2:2">
      <c r="B43751">
        <f t="shared" si="892"/>
        <v>17</v>
      </c>
    </row>
    <row r="43752" spans="2:2">
      <c r="B43752">
        <f t="shared" si="892"/>
        <v>17</v>
      </c>
    </row>
    <row r="43753" spans="2:2">
      <c r="B43753">
        <f t="shared" si="892"/>
        <v>17</v>
      </c>
    </row>
    <row r="43754" spans="2:2">
      <c r="B43754">
        <f t="shared" si="892"/>
        <v>17</v>
      </c>
    </row>
    <row r="43755" spans="2:2">
      <c r="B43755">
        <f t="shared" si="892"/>
        <v>17</v>
      </c>
    </row>
    <row r="43756" spans="2:2">
      <c r="B43756">
        <f t="shared" si="892"/>
        <v>17</v>
      </c>
    </row>
    <row r="43757" spans="2:2">
      <c r="B43757">
        <f t="shared" si="892"/>
        <v>17</v>
      </c>
    </row>
    <row r="43758" spans="2:2">
      <c r="B43758">
        <f t="shared" si="892"/>
        <v>17</v>
      </c>
    </row>
    <row r="43759" spans="2:2">
      <c r="B43759">
        <f t="shared" si="892"/>
        <v>17</v>
      </c>
    </row>
    <row r="43760" spans="2:2">
      <c r="B43760">
        <f t="shared" si="892"/>
        <v>17</v>
      </c>
    </row>
    <row r="43761" spans="2:2">
      <c r="B43761">
        <f t="shared" si="892"/>
        <v>17</v>
      </c>
    </row>
    <row r="43762" spans="2:2">
      <c r="B43762">
        <f t="shared" si="892"/>
        <v>17</v>
      </c>
    </row>
    <row r="43763" spans="2:2">
      <c r="B43763">
        <f t="shared" si="892"/>
        <v>17</v>
      </c>
    </row>
    <row r="43764" spans="2:2">
      <c r="B43764">
        <f t="shared" si="892"/>
        <v>17</v>
      </c>
    </row>
    <row r="43765" spans="2:2">
      <c r="B43765">
        <f t="shared" si="892"/>
        <v>17</v>
      </c>
    </row>
    <row r="43766" spans="2:2">
      <c r="B43766">
        <f t="shared" si="892"/>
        <v>17</v>
      </c>
    </row>
    <row r="43767" spans="2:2">
      <c r="B43767">
        <f t="shared" si="892"/>
        <v>17</v>
      </c>
    </row>
    <row r="43768" spans="2:2">
      <c r="B43768">
        <f t="shared" si="892"/>
        <v>17</v>
      </c>
    </row>
    <row r="43769" spans="2:2">
      <c r="B43769">
        <f t="shared" si="892"/>
        <v>17</v>
      </c>
    </row>
    <row r="43770" spans="2:2">
      <c r="B43770">
        <f t="shared" si="892"/>
        <v>17</v>
      </c>
    </row>
    <row r="43771" spans="2:2">
      <c r="B43771">
        <f t="shared" si="892"/>
        <v>17</v>
      </c>
    </row>
    <row r="43772" spans="2:2">
      <c r="B43772">
        <f t="shared" si="892"/>
        <v>17</v>
      </c>
    </row>
    <row r="43773" spans="2:2">
      <c r="B43773">
        <f t="shared" si="892"/>
        <v>17</v>
      </c>
    </row>
    <row r="43774" spans="2:2">
      <c r="B43774">
        <f t="shared" si="892"/>
        <v>17</v>
      </c>
    </row>
    <row r="43775" spans="2:2">
      <c r="B43775">
        <f t="shared" si="892"/>
        <v>17</v>
      </c>
    </row>
    <row r="43776" spans="2:2">
      <c r="B43776">
        <f t="shared" si="892"/>
        <v>17</v>
      </c>
    </row>
    <row r="43777" spans="2:2">
      <c r="B43777">
        <f t="shared" si="892"/>
        <v>17</v>
      </c>
    </row>
    <row r="43778" spans="2:2">
      <c r="B43778">
        <f t="shared" si="892"/>
        <v>17</v>
      </c>
    </row>
    <row r="43779" spans="2:2">
      <c r="B43779">
        <f t="shared" si="892"/>
        <v>17</v>
      </c>
    </row>
    <row r="43780" spans="2:2">
      <c r="B43780">
        <f t="shared" si="892"/>
        <v>17</v>
      </c>
    </row>
    <row r="43781" spans="2:2">
      <c r="B43781">
        <f t="shared" ref="B43781:B43844" si="893">+IF(F43780=44085,B43780+1,B43780)</f>
        <v>17</v>
      </c>
    </row>
    <row r="43782" spans="2:2">
      <c r="B43782">
        <f t="shared" si="893"/>
        <v>17</v>
      </c>
    </row>
    <row r="43783" spans="2:2">
      <c r="B43783">
        <f t="shared" si="893"/>
        <v>17</v>
      </c>
    </row>
    <row r="43784" spans="2:2">
      <c r="B43784">
        <f t="shared" si="893"/>
        <v>17</v>
      </c>
    </row>
    <row r="43785" spans="2:2">
      <c r="B43785">
        <f t="shared" si="893"/>
        <v>17</v>
      </c>
    </row>
    <row r="43786" spans="2:2">
      <c r="B43786">
        <f t="shared" si="893"/>
        <v>17</v>
      </c>
    </row>
    <row r="43787" spans="2:2">
      <c r="B43787">
        <f t="shared" si="893"/>
        <v>17</v>
      </c>
    </row>
    <row r="43788" spans="2:2">
      <c r="B43788">
        <f t="shared" si="893"/>
        <v>17</v>
      </c>
    </row>
    <row r="43789" spans="2:2">
      <c r="B43789">
        <f t="shared" si="893"/>
        <v>17</v>
      </c>
    </row>
    <row r="43790" spans="2:2">
      <c r="B43790">
        <f t="shared" si="893"/>
        <v>17</v>
      </c>
    </row>
    <row r="43791" spans="2:2">
      <c r="B43791">
        <f t="shared" si="893"/>
        <v>17</v>
      </c>
    </row>
    <row r="43792" spans="2:2">
      <c r="B43792">
        <f t="shared" si="893"/>
        <v>17</v>
      </c>
    </row>
    <row r="43793" spans="2:2">
      <c r="B43793">
        <f t="shared" si="893"/>
        <v>17</v>
      </c>
    </row>
    <row r="43794" spans="2:2">
      <c r="B43794">
        <f t="shared" si="893"/>
        <v>17</v>
      </c>
    </row>
    <row r="43795" spans="2:2">
      <c r="B43795">
        <f t="shared" si="893"/>
        <v>17</v>
      </c>
    </row>
    <row r="43796" spans="2:2">
      <c r="B43796">
        <f t="shared" si="893"/>
        <v>17</v>
      </c>
    </row>
    <row r="43797" spans="2:2">
      <c r="B43797">
        <f t="shared" si="893"/>
        <v>17</v>
      </c>
    </row>
    <row r="43798" spans="2:2">
      <c r="B43798">
        <f t="shared" si="893"/>
        <v>17</v>
      </c>
    </row>
    <row r="43799" spans="2:2">
      <c r="B43799">
        <f t="shared" si="893"/>
        <v>17</v>
      </c>
    </row>
    <row r="43800" spans="2:2">
      <c r="B43800">
        <f t="shared" si="893"/>
        <v>17</v>
      </c>
    </row>
    <row r="43801" spans="2:2">
      <c r="B43801">
        <f t="shared" si="893"/>
        <v>17</v>
      </c>
    </row>
    <row r="43802" spans="2:2">
      <c r="B43802">
        <f t="shared" si="893"/>
        <v>17</v>
      </c>
    </row>
    <row r="43803" spans="2:2">
      <c r="B43803">
        <f t="shared" si="893"/>
        <v>17</v>
      </c>
    </row>
    <row r="43804" spans="2:2">
      <c r="B43804">
        <f t="shared" si="893"/>
        <v>17</v>
      </c>
    </row>
    <row r="43805" spans="2:2">
      <c r="B43805">
        <f t="shared" si="893"/>
        <v>17</v>
      </c>
    </row>
    <row r="43806" spans="2:2">
      <c r="B43806">
        <f t="shared" si="893"/>
        <v>17</v>
      </c>
    </row>
    <row r="43807" spans="2:2">
      <c r="B43807">
        <f t="shared" si="893"/>
        <v>17</v>
      </c>
    </row>
    <row r="43808" spans="2:2">
      <c r="B43808">
        <f t="shared" si="893"/>
        <v>17</v>
      </c>
    </row>
    <row r="43809" spans="2:2">
      <c r="B43809">
        <f t="shared" si="893"/>
        <v>17</v>
      </c>
    </row>
    <row r="43810" spans="2:2">
      <c r="B43810">
        <f t="shared" si="893"/>
        <v>17</v>
      </c>
    </row>
    <row r="43811" spans="2:2">
      <c r="B43811">
        <f t="shared" si="893"/>
        <v>17</v>
      </c>
    </row>
    <row r="43812" spans="2:2">
      <c r="B43812">
        <f t="shared" si="893"/>
        <v>17</v>
      </c>
    </row>
    <row r="43813" spans="2:2">
      <c r="B43813">
        <f t="shared" si="893"/>
        <v>17</v>
      </c>
    </row>
    <row r="43814" spans="2:2">
      <c r="B43814">
        <f t="shared" si="893"/>
        <v>17</v>
      </c>
    </row>
    <row r="43815" spans="2:2">
      <c r="B43815">
        <f t="shared" si="893"/>
        <v>17</v>
      </c>
    </row>
    <row r="43816" spans="2:2">
      <c r="B43816">
        <f t="shared" si="893"/>
        <v>17</v>
      </c>
    </row>
    <row r="43817" spans="2:2">
      <c r="B43817">
        <f t="shared" si="893"/>
        <v>17</v>
      </c>
    </row>
    <row r="43818" spans="2:2">
      <c r="B43818">
        <f t="shared" si="893"/>
        <v>17</v>
      </c>
    </row>
    <row r="43819" spans="2:2">
      <c r="B43819">
        <f t="shared" si="893"/>
        <v>17</v>
      </c>
    </row>
    <row r="43820" spans="2:2">
      <c r="B43820">
        <f t="shared" si="893"/>
        <v>17</v>
      </c>
    </row>
    <row r="43821" spans="2:2">
      <c r="B43821">
        <f t="shared" si="893"/>
        <v>17</v>
      </c>
    </row>
    <row r="43822" spans="2:2">
      <c r="B43822">
        <f t="shared" si="893"/>
        <v>17</v>
      </c>
    </row>
    <row r="43823" spans="2:2">
      <c r="B43823">
        <f t="shared" si="893"/>
        <v>17</v>
      </c>
    </row>
    <row r="43824" spans="2:2">
      <c r="B43824">
        <f t="shared" si="893"/>
        <v>17</v>
      </c>
    </row>
    <row r="43825" spans="2:2">
      <c r="B43825">
        <f t="shared" si="893"/>
        <v>17</v>
      </c>
    </row>
    <row r="43826" spans="2:2">
      <c r="B43826">
        <f t="shared" si="893"/>
        <v>17</v>
      </c>
    </row>
    <row r="43827" spans="2:2">
      <c r="B43827">
        <f t="shared" si="893"/>
        <v>17</v>
      </c>
    </row>
    <row r="43828" spans="2:2">
      <c r="B43828">
        <f t="shared" si="893"/>
        <v>17</v>
      </c>
    </row>
    <row r="43829" spans="2:2">
      <c r="B43829">
        <f t="shared" si="893"/>
        <v>17</v>
      </c>
    </row>
    <row r="43830" spans="2:2">
      <c r="B43830">
        <f t="shared" si="893"/>
        <v>17</v>
      </c>
    </row>
    <row r="43831" spans="2:2">
      <c r="B43831">
        <f t="shared" si="893"/>
        <v>17</v>
      </c>
    </row>
    <row r="43832" spans="2:2">
      <c r="B43832">
        <f t="shared" si="893"/>
        <v>17</v>
      </c>
    </row>
    <row r="43833" spans="2:2">
      <c r="B43833">
        <f t="shared" si="893"/>
        <v>17</v>
      </c>
    </row>
    <row r="43834" spans="2:2">
      <c r="B43834">
        <f t="shared" si="893"/>
        <v>17</v>
      </c>
    </row>
    <row r="43835" spans="2:2">
      <c r="B43835">
        <f t="shared" si="893"/>
        <v>17</v>
      </c>
    </row>
    <row r="43836" spans="2:2">
      <c r="B43836">
        <f t="shared" si="893"/>
        <v>17</v>
      </c>
    </row>
    <row r="43837" spans="2:2">
      <c r="B43837">
        <f t="shared" si="893"/>
        <v>17</v>
      </c>
    </row>
    <row r="43838" spans="2:2">
      <c r="B43838">
        <f t="shared" si="893"/>
        <v>17</v>
      </c>
    </row>
    <row r="43839" spans="2:2">
      <c r="B43839">
        <f t="shared" si="893"/>
        <v>17</v>
      </c>
    </row>
    <row r="43840" spans="2:2">
      <c r="B43840">
        <f t="shared" si="893"/>
        <v>17</v>
      </c>
    </row>
    <row r="43841" spans="2:2">
      <c r="B43841">
        <f t="shared" si="893"/>
        <v>17</v>
      </c>
    </row>
    <row r="43842" spans="2:2">
      <c r="B43842">
        <f t="shared" si="893"/>
        <v>17</v>
      </c>
    </row>
    <row r="43843" spans="2:2">
      <c r="B43843">
        <f t="shared" si="893"/>
        <v>17</v>
      </c>
    </row>
    <row r="43844" spans="2:2">
      <c r="B43844">
        <f t="shared" si="893"/>
        <v>17</v>
      </c>
    </row>
    <row r="43845" spans="2:2">
      <c r="B43845">
        <f t="shared" ref="B43845:B43908" si="894">+IF(F43844=44085,B43844+1,B43844)</f>
        <v>17</v>
      </c>
    </row>
    <row r="43846" spans="2:2">
      <c r="B43846">
        <f t="shared" si="894"/>
        <v>17</v>
      </c>
    </row>
    <row r="43847" spans="2:2">
      <c r="B43847">
        <f t="shared" si="894"/>
        <v>17</v>
      </c>
    </row>
    <row r="43848" spans="2:2">
      <c r="B43848">
        <f t="shared" si="894"/>
        <v>17</v>
      </c>
    </row>
    <row r="43849" spans="2:2">
      <c r="B43849">
        <f t="shared" si="894"/>
        <v>17</v>
      </c>
    </row>
    <row r="43850" spans="2:2">
      <c r="B43850">
        <f t="shared" si="894"/>
        <v>17</v>
      </c>
    </row>
    <row r="43851" spans="2:2">
      <c r="B43851">
        <f t="shared" si="894"/>
        <v>17</v>
      </c>
    </row>
    <row r="43852" spans="2:2">
      <c r="B43852">
        <f t="shared" si="894"/>
        <v>17</v>
      </c>
    </row>
    <row r="43853" spans="2:2">
      <c r="B43853">
        <f t="shared" si="894"/>
        <v>17</v>
      </c>
    </row>
    <row r="43854" spans="2:2">
      <c r="B43854">
        <f t="shared" si="894"/>
        <v>17</v>
      </c>
    </row>
    <row r="43855" spans="2:2">
      <c r="B43855">
        <f t="shared" si="894"/>
        <v>17</v>
      </c>
    </row>
    <row r="43856" spans="2:2">
      <c r="B43856">
        <f t="shared" si="894"/>
        <v>17</v>
      </c>
    </row>
    <row r="43857" spans="2:2">
      <c r="B43857">
        <f t="shared" si="894"/>
        <v>17</v>
      </c>
    </row>
    <row r="43858" spans="2:2">
      <c r="B43858">
        <f t="shared" si="894"/>
        <v>17</v>
      </c>
    </row>
    <row r="43859" spans="2:2">
      <c r="B43859">
        <f t="shared" si="894"/>
        <v>17</v>
      </c>
    </row>
    <row r="43860" spans="2:2">
      <c r="B43860">
        <f t="shared" si="894"/>
        <v>17</v>
      </c>
    </row>
    <row r="43861" spans="2:2">
      <c r="B43861">
        <f t="shared" si="894"/>
        <v>17</v>
      </c>
    </row>
    <row r="43862" spans="2:2">
      <c r="B43862">
        <f t="shared" si="894"/>
        <v>17</v>
      </c>
    </row>
    <row r="43863" spans="2:2">
      <c r="B43863">
        <f t="shared" si="894"/>
        <v>17</v>
      </c>
    </row>
    <row r="43864" spans="2:2">
      <c r="B43864">
        <f t="shared" si="894"/>
        <v>17</v>
      </c>
    </row>
    <row r="43865" spans="2:2">
      <c r="B43865">
        <f t="shared" si="894"/>
        <v>17</v>
      </c>
    </row>
    <row r="43866" spans="2:2">
      <c r="B43866">
        <f t="shared" si="894"/>
        <v>17</v>
      </c>
    </row>
    <row r="43867" spans="2:2">
      <c r="B43867">
        <f t="shared" si="894"/>
        <v>17</v>
      </c>
    </row>
    <row r="43868" spans="2:2">
      <c r="B43868">
        <f t="shared" si="894"/>
        <v>17</v>
      </c>
    </row>
    <row r="43869" spans="2:2">
      <c r="B43869">
        <f t="shared" si="894"/>
        <v>17</v>
      </c>
    </row>
    <row r="43870" spans="2:2">
      <c r="B43870">
        <f t="shared" si="894"/>
        <v>17</v>
      </c>
    </row>
    <row r="43871" spans="2:2">
      <c r="B43871">
        <f t="shared" si="894"/>
        <v>17</v>
      </c>
    </row>
    <row r="43872" spans="2:2">
      <c r="B43872">
        <f t="shared" si="894"/>
        <v>17</v>
      </c>
    </row>
    <row r="43873" spans="2:2">
      <c r="B43873">
        <f t="shared" si="894"/>
        <v>17</v>
      </c>
    </row>
    <row r="43874" spans="2:2">
      <c r="B43874">
        <f t="shared" si="894"/>
        <v>17</v>
      </c>
    </row>
    <row r="43875" spans="2:2">
      <c r="B43875">
        <f t="shared" si="894"/>
        <v>17</v>
      </c>
    </row>
    <row r="43876" spans="2:2">
      <c r="B43876">
        <f t="shared" si="894"/>
        <v>17</v>
      </c>
    </row>
    <row r="43877" spans="2:2">
      <c r="B43877">
        <f t="shared" si="894"/>
        <v>17</v>
      </c>
    </row>
    <row r="43878" spans="2:2">
      <c r="B43878">
        <f t="shared" si="894"/>
        <v>17</v>
      </c>
    </row>
    <row r="43879" spans="2:2">
      <c r="B43879">
        <f t="shared" si="894"/>
        <v>17</v>
      </c>
    </row>
    <row r="43880" spans="2:2">
      <c r="B43880">
        <f t="shared" si="894"/>
        <v>17</v>
      </c>
    </row>
    <row r="43881" spans="2:2">
      <c r="B43881">
        <f t="shared" si="894"/>
        <v>17</v>
      </c>
    </row>
    <row r="43882" spans="2:2">
      <c r="B43882">
        <f t="shared" si="894"/>
        <v>17</v>
      </c>
    </row>
    <row r="43883" spans="2:2">
      <c r="B43883">
        <f t="shared" si="894"/>
        <v>17</v>
      </c>
    </row>
    <row r="43884" spans="2:2">
      <c r="B43884">
        <f t="shared" si="894"/>
        <v>17</v>
      </c>
    </row>
    <row r="43885" spans="2:2">
      <c r="B43885">
        <f t="shared" si="894"/>
        <v>17</v>
      </c>
    </row>
    <row r="43886" spans="2:2">
      <c r="B43886">
        <f t="shared" si="894"/>
        <v>17</v>
      </c>
    </row>
    <row r="43887" spans="2:2">
      <c r="B43887">
        <f t="shared" si="894"/>
        <v>17</v>
      </c>
    </row>
    <row r="43888" spans="2:2">
      <c r="B43888">
        <f t="shared" si="894"/>
        <v>17</v>
      </c>
    </row>
    <row r="43889" spans="2:2">
      <c r="B43889">
        <f t="shared" si="894"/>
        <v>17</v>
      </c>
    </row>
    <row r="43890" spans="2:2">
      <c r="B43890">
        <f t="shared" si="894"/>
        <v>17</v>
      </c>
    </row>
    <row r="43891" spans="2:2">
      <c r="B43891">
        <f t="shared" si="894"/>
        <v>17</v>
      </c>
    </row>
    <row r="43892" spans="2:2">
      <c r="B43892">
        <f t="shared" si="894"/>
        <v>17</v>
      </c>
    </row>
    <row r="43893" spans="2:2">
      <c r="B43893">
        <f t="shared" si="894"/>
        <v>17</v>
      </c>
    </row>
    <row r="43894" spans="2:2">
      <c r="B43894">
        <f t="shared" si="894"/>
        <v>17</v>
      </c>
    </row>
    <row r="43895" spans="2:2">
      <c r="B43895">
        <f t="shared" si="894"/>
        <v>17</v>
      </c>
    </row>
    <row r="43896" spans="2:2">
      <c r="B43896">
        <f t="shared" si="894"/>
        <v>17</v>
      </c>
    </row>
    <row r="43897" spans="2:2">
      <c r="B43897">
        <f t="shared" si="894"/>
        <v>17</v>
      </c>
    </row>
    <row r="43898" spans="2:2">
      <c r="B43898">
        <f t="shared" si="894"/>
        <v>17</v>
      </c>
    </row>
    <row r="43899" spans="2:2">
      <c r="B43899">
        <f t="shared" si="894"/>
        <v>17</v>
      </c>
    </row>
    <row r="43900" spans="2:2">
      <c r="B43900">
        <f t="shared" si="894"/>
        <v>17</v>
      </c>
    </row>
    <row r="43901" spans="2:2">
      <c r="B43901">
        <f t="shared" si="894"/>
        <v>17</v>
      </c>
    </row>
    <row r="43902" spans="2:2">
      <c r="B43902">
        <f t="shared" si="894"/>
        <v>17</v>
      </c>
    </row>
    <row r="43903" spans="2:2">
      <c r="B43903">
        <f t="shared" si="894"/>
        <v>17</v>
      </c>
    </row>
    <row r="43904" spans="2:2">
      <c r="B43904">
        <f t="shared" si="894"/>
        <v>17</v>
      </c>
    </row>
    <row r="43905" spans="2:2">
      <c r="B43905">
        <f t="shared" si="894"/>
        <v>17</v>
      </c>
    </row>
    <row r="43906" spans="2:2">
      <c r="B43906">
        <f t="shared" si="894"/>
        <v>17</v>
      </c>
    </row>
    <row r="43907" spans="2:2">
      <c r="B43907">
        <f t="shared" si="894"/>
        <v>17</v>
      </c>
    </row>
    <row r="43908" spans="2:2">
      <c r="B43908">
        <f t="shared" si="894"/>
        <v>17</v>
      </c>
    </row>
    <row r="43909" spans="2:2">
      <c r="B43909">
        <f t="shared" ref="B43909:B43972" si="895">+IF(F43908=44085,B43908+1,B43908)</f>
        <v>17</v>
      </c>
    </row>
    <row r="43910" spans="2:2">
      <c r="B43910">
        <f t="shared" si="895"/>
        <v>17</v>
      </c>
    </row>
    <row r="43911" spans="2:2">
      <c r="B43911">
        <f t="shared" si="895"/>
        <v>17</v>
      </c>
    </row>
    <row r="43912" spans="2:2">
      <c r="B43912">
        <f t="shared" si="895"/>
        <v>17</v>
      </c>
    </row>
    <row r="43913" spans="2:2">
      <c r="B43913">
        <f t="shared" si="895"/>
        <v>17</v>
      </c>
    </row>
    <row r="43914" spans="2:2">
      <c r="B43914">
        <f t="shared" si="895"/>
        <v>17</v>
      </c>
    </row>
    <row r="43915" spans="2:2">
      <c r="B43915">
        <f t="shared" si="895"/>
        <v>17</v>
      </c>
    </row>
    <row r="43916" spans="2:2">
      <c r="B43916">
        <f t="shared" si="895"/>
        <v>17</v>
      </c>
    </row>
    <row r="43917" spans="2:2">
      <c r="B43917">
        <f t="shared" si="895"/>
        <v>17</v>
      </c>
    </row>
    <row r="43918" spans="2:2">
      <c r="B43918">
        <f t="shared" si="895"/>
        <v>17</v>
      </c>
    </row>
    <row r="43919" spans="2:2">
      <c r="B43919">
        <f t="shared" si="895"/>
        <v>17</v>
      </c>
    </row>
    <row r="43920" spans="2:2">
      <c r="B43920">
        <f t="shared" si="895"/>
        <v>17</v>
      </c>
    </row>
    <row r="43921" spans="2:2">
      <c r="B43921">
        <f t="shared" si="895"/>
        <v>17</v>
      </c>
    </row>
    <row r="43922" spans="2:2">
      <c r="B43922">
        <f t="shared" si="895"/>
        <v>17</v>
      </c>
    </row>
    <row r="43923" spans="2:2">
      <c r="B43923">
        <f t="shared" si="895"/>
        <v>17</v>
      </c>
    </row>
    <row r="43924" spans="2:2">
      <c r="B43924">
        <f t="shared" si="895"/>
        <v>17</v>
      </c>
    </row>
    <row r="43925" spans="2:2">
      <c r="B43925">
        <f t="shared" si="895"/>
        <v>17</v>
      </c>
    </row>
    <row r="43926" spans="2:2">
      <c r="B43926">
        <f t="shared" si="895"/>
        <v>17</v>
      </c>
    </row>
    <row r="43927" spans="2:2">
      <c r="B43927">
        <f t="shared" si="895"/>
        <v>17</v>
      </c>
    </row>
    <row r="43928" spans="2:2">
      <c r="B43928">
        <f t="shared" si="895"/>
        <v>17</v>
      </c>
    </row>
    <row r="43929" spans="2:2">
      <c r="B43929">
        <f t="shared" si="895"/>
        <v>17</v>
      </c>
    </row>
    <row r="43930" spans="2:2">
      <c r="B43930">
        <f t="shared" si="895"/>
        <v>17</v>
      </c>
    </row>
    <row r="43931" spans="2:2">
      <c r="B43931">
        <f t="shared" si="895"/>
        <v>17</v>
      </c>
    </row>
    <row r="43932" spans="2:2">
      <c r="B43932">
        <f t="shared" si="895"/>
        <v>17</v>
      </c>
    </row>
    <row r="43933" spans="2:2">
      <c r="B43933">
        <f t="shared" si="895"/>
        <v>17</v>
      </c>
    </row>
    <row r="43934" spans="2:2">
      <c r="B43934">
        <f t="shared" si="895"/>
        <v>17</v>
      </c>
    </row>
    <row r="43935" spans="2:2">
      <c r="B43935">
        <f t="shared" si="895"/>
        <v>17</v>
      </c>
    </row>
    <row r="43936" spans="2:2">
      <c r="B43936">
        <f t="shared" si="895"/>
        <v>17</v>
      </c>
    </row>
    <row r="43937" spans="2:2">
      <c r="B43937">
        <f t="shared" si="895"/>
        <v>17</v>
      </c>
    </row>
    <row r="43938" spans="2:2">
      <c r="B43938">
        <f t="shared" si="895"/>
        <v>17</v>
      </c>
    </row>
    <row r="43939" spans="2:2">
      <c r="B43939">
        <f t="shared" si="895"/>
        <v>17</v>
      </c>
    </row>
    <row r="43940" spans="2:2">
      <c r="B43940">
        <f t="shared" si="895"/>
        <v>17</v>
      </c>
    </row>
    <row r="43941" spans="2:2">
      <c r="B43941">
        <f t="shared" si="895"/>
        <v>17</v>
      </c>
    </row>
    <row r="43942" spans="2:2">
      <c r="B43942">
        <f t="shared" si="895"/>
        <v>17</v>
      </c>
    </row>
    <row r="43943" spans="2:2">
      <c r="B43943">
        <f t="shared" si="895"/>
        <v>17</v>
      </c>
    </row>
    <row r="43944" spans="2:2">
      <c r="B43944">
        <f t="shared" si="895"/>
        <v>17</v>
      </c>
    </row>
    <row r="43945" spans="2:2">
      <c r="B43945">
        <f t="shared" si="895"/>
        <v>17</v>
      </c>
    </row>
    <row r="43946" spans="2:2">
      <c r="B43946">
        <f t="shared" si="895"/>
        <v>17</v>
      </c>
    </row>
    <row r="43947" spans="2:2">
      <c r="B43947">
        <f t="shared" si="895"/>
        <v>17</v>
      </c>
    </row>
    <row r="43948" spans="2:2">
      <c r="B43948">
        <f t="shared" si="895"/>
        <v>17</v>
      </c>
    </row>
    <row r="43949" spans="2:2">
      <c r="B43949">
        <f t="shared" si="895"/>
        <v>17</v>
      </c>
    </row>
    <row r="43950" spans="2:2">
      <c r="B43950">
        <f t="shared" si="895"/>
        <v>17</v>
      </c>
    </row>
    <row r="43951" spans="2:2">
      <c r="B43951">
        <f t="shared" si="895"/>
        <v>17</v>
      </c>
    </row>
    <row r="43952" spans="2:2">
      <c r="B43952">
        <f t="shared" si="895"/>
        <v>17</v>
      </c>
    </row>
    <row r="43953" spans="2:2">
      <c r="B43953">
        <f t="shared" si="895"/>
        <v>17</v>
      </c>
    </row>
    <row r="43954" spans="2:2">
      <c r="B43954">
        <f t="shared" si="895"/>
        <v>17</v>
      </c>
    </row>
    <row r="43955" spans="2:2">
      <c r="B43955">
        <f t="shared" si="895"/>
        <v>17</v>
      </c>
    </row>
    <row r="43956" spans="2:2">
      <c r="B43956">
        <f t="shared" si="895"/>
        <v>17</v>
      </c>
    </row>
    <row r="43957" spans="2:2">
      <c r="B43957">
        <f t="shared" si="895"/>
        <v>17</v>
      </c>
    </row>
    <row r="43958" spans="2:2">
      <c r="B43958">
        <f t="shared" si="895"/>
        <v>17</v>
      </c>
    </row>
    <row r="43959" spans="2:2">
      <c r="B43959">
        <f t="shared" si="895"/>
        <v>17</v>
      </c>
    </row>
    <row r="43960" spans="2:2">
      <c r="B43960">
        <f t="shared" si="895"/>
        <v>17</v>
      </c>
    </row>
    <row r="43961" spans="2:2">
      <c r="B43961">
        <f t="shared" si="895"/>
        <v>17</v>
      </c>
    </row>
    <row r="43962" spans="2:2">
      <c r="B43962">
        <f t="shared" si="895"/>
        <v>17</v>
      </c>
    </row>
    <row r="43963" spans="2:2">
      <c r="B43963">
        <f t="shared" si="895"/>
        <v>17</v>
      </c>
    </row>
    <row r="43964" spans="2:2">
      <c r="B43964">
        <f t="shared" si="895"/>
        <v>17</v>
      </c>
    </row>
    <row r="43965" spans="2:2">
      <c r="B43965">
        <f t="shared" si="895"/>
        <v>17</v>
      </c>
    </row>
    <row r="43966" spans="2:2">
      <c r="B43966">
        <f t="shared" si="895"/>
        <v>17</v>
      </c>
    </row>
    <row r="43967" spans="2:2">
      <c r="B43967">
        <f t="shared" si="895"/>
        <v>17</v>
      </c>
    </row>
    <row r="43968" spans="2:2">
      <c r="B43968">
        <f t="shared" si="895"/>
        <v>17</v>
      </c>
    </row>
    <row r="43969" spans="2:2">
      <c r="B43969">
        <f t="shared" si="895"/>
        <v>17</v>
      </c>
    </row>
    <row r="43970" spans="2:2">
      <c r="B43970">
        <f t="shared" si="895"/>
        <v>17</v>
      </c>
    </row>
    <row r="43971" spans="2:2">
      <c r="B43971">
        <f t="shared" si="895"/>
        <v>17</v>
      </c>
    </row>
    <row r="43972" spans="2:2">
      <c r="B43972">
        <f t="shared" si="895"/>
        <v>17</v>
      </c>
    </row>
    <row r="43973" spans="2:2">
      <c r="B43973">
        <f t="shared" ref="B43973:B44036" si="896">+IF(F43972=44085,B43972+1,B43972)</f>
        <v>17</v>
      </c>
    </row>
    <row r="43974" spans="2:2">
      <c r="B43974">
        <f t="shared" si="896"/>
        <v>17</v>
      </c>
    </row>
    <row r="43975" spans="2:2">
      <c r="B43975">
        <f t="shared" si="896"/>
        <v>17</v>
      </c>
    </row>
    <row r="43976" spans="2:2">
      <c r="B43976">
        <f t="shared" si="896"/>
        <v>17</v>
      </c>
    </row>
    <row r="43977" spans="2:2">
      <c r="B43977">
        <f t="shared" si="896"/>
        <v>17</v>
      </c>
    </row>
    <row r="43978" spans="2:2">
      <c r="B43978">
        <f t="shared" si="896"/>
        <v>17</v>
      </c>
    </row>
    <row r="43979" spans="2:2">
      <c r="B43979">
        <f t="shared" si="896"/>
        <v>17</v>
      </c>
    </row>
    <row r="43980" spans="2:2">
      <c r="B43980">
        <f t="shared" si="896"/>
        <v>17</v>
      </c>
    </row>
    <row r="43981" spans="2:2">
      <c r="B43981">
        <f t="shared" si="896"/>
        <v>17</v>
      </c>
    </row>
    <row r="43982" spans="2:2">
      <c r="B43982">
        <f t="shared" si="896"/>
        <v>17</v>
      </c>
    </row>
    <row r="43983" spans="2:2">
      <c r="B43983">
        <f t="shared" si="896"/>
        <v>17</v>
      </c>
    </row>
    <row r="43984" spans="2:2">
      <c r="B43984">
        <f t="shared" si="896"/>
        <v>17</v>
      </c>
    </row>
    <row r="43985" spans="2:2">
      <c r="B43985">
        <f t="shared" si="896"/>
        <v>17</v>
      </c>
    </row>
    <row r="43986" spans="2:2">
      <c r="B43986">
        <f t="shared" si="896"/>
        <v>17</v>
      </c>
    </row>
    <row r="43987" spans="2:2">
      <c r="B43987">
        <f t="shared" si="896"/>
        <v>17</v>
      </c>
    </row>
    <row r="43988" spans="2:2">
      <c r="B43988">
        <f t="shared" si="896"/>
        <v>17</v>
      </c>
    </row>
    <row r="43989" spans="2:2">
      <c r="B43989">
        <f t="shared" si="896"/>
        <v>17</v>
      </c>
    </row>
    <row r="43990" spans="2:2">
      <c r="B43990">
        <f t="shared" si="896"/>
        <v>17</v>
      </c>
    </row>
    <row r="43991" spans="2:2">
      <c r="B43991">
        <f t="shared" si="896"/>
        <v>17</v>
      </c>
    </row>
    <row r="43992" spans="2:2">
      <c r="B43992">
        <f t="shared" si="896"/>
        <v>17</v>
      </c>
    </row>
    <row r="43993" spans="2:2">
      <c r="B43993">
        <f t="shared" si="896"/>
        <v>17</v>
      </c>
    </row>
    <row r="43994" spans="2:2">
      <c r="B43994">
        <f t="shared" si="896"/>
        <v>17</v>
      </c>
    </row>
    <row r="43995" spans="2:2">
      <c r="B43995">
        <f t="shared" si="896"/>
        <v>17</v>
      </c>
    </row>
    <row r="43996" spans="2:2">
      <c r="B43996">
        <f t="shared" si="896"/>
        <v>17</v>
      </c>
    </row>
    <row r="43997" spans="2:2">
      <c r="B43997">
        <f t="shared" si="896"/>
        <v>17</v>
      </c>
    </row>
    <row r="43998" spans="2:2">
      <c r="B43998">
        <f t="shared" si="896"/>
        <v>17</v>
      </c>
    </row>
    <row r="43999" spans="2:2">
      <c r="B43999">
        <f t="shared" si="896"/>
        <v>17</v>
      </c>
    </row>
    <row r="44000" spans="2:2">
      <c r="B44000">
        <f t="shared" si="896"/>
        <v>17</v>
      </c>
    </row>
    <row r="44001" spans="2:2">
      <c r="B44001">
        <f t="shared" si="896"/>
        <v>17</v>
      </c>
    </row>
    <row r="44002" spans="2:2">
      <c r="B44002">
        <f t="shared" si="896"/>
        <v>17</v>
      </c>
    </row>
    <row r="44003" spans="2:2">
      <c r="B44003">
        <f t="shared" si="896"/>
        <v>17</v>
      </c>
    </row>
    <row r="44004" spans="2:2">
      <c r="B44004">
        <f t="shared" si="896"/>
        <v>17</v>
      </c>
    </row>
    <row r="44005" spans="2:2">
      <c r="B44005">
        <f t="shared" si="896"/>
        <v>17</v>
      </c>
    </row>
    <row r="44006" spans="2:2">
      <c r="B44006">
        <f t="shared" si="896"/>
        <v>17</v>
      </c>
    </row>
    <row r="44007" spans="2:2">
      <c r="B44007">
        <f t="shared" si="896"/>
        <v>17</v>
      </c>
    </row>
    <row r="44008" spans="2:2">
      <c r="B44008">
        <f t="shared" si="896"/>
        <v>17</v>
      </c>
    </row>
    <row r="44009" spans="2:2">
      <c r="B44009">
        <f t="shared" si="896"/>
        <v>17</v>
      </c>
    </row>
    <row r="44010" spans="2:2">
      <c r="B44010">
        <f t="shared" si="896"/>
        <v>17</v>
      </c>
    </row>
    <row r="44011" spans="2:2">
      <c r="B44011">
        <f t="shared" si="896"/>
        <v>17</v>
      </c>
    </row>
    <row r="44012" spans="2:2">
      <c r="B44012">
        <f t="shared" si="896"/>
        <v>17</v>
      </c>
    </row>
    <row r="44013" spans="2:2">
      <c r="B44013">
        <f t="shared" si="896"/>
        <v>17</v>
      </c>
    </row>
    <row r="44014" spans="2:2">
      <c r="B44014">
        <f t="shared" si="896"/>
        <v>17</v>
      </c>
    </row>
    <row r="44015" spans="2:2">
      <c r="B44015">
        <f t="shared" si="896"/>
        <v>17</v>
      </c>
    </row>
    <row r="44016" spans="2:2">
      <c r="B44016">
        <f t="shared" si="896"/>
        <v>17</v>
      </c>
    </row>
    <row r="44017" spans="2:2">
      <c r="B44017">
        <f t="shared" si="896"/>
        <v>17</v>
      </c>
    </row>
    <row r="44018" spans="2:2">
      <c r="B44018">
        <f t="shared" si="896"/>
        <v>17</v>
      </c>
    </row>
    <row r="44019" spans="2:2">
      <c r="B44019">
        <f t="shared" si="896"/>
        <v>17</v>
      </c>
    </row>
    <row r="44020" spans="2:2">
      <c r="B44020">
        <f t="shared" si="896"/>
        <v>17</v>
      </c>
    </row>
    <row r="44021" spans="2:2">
      <c r="B44021">
        <f t="shared" si="896"/>
        <v>17</v>
      </c>
    </row>
    <row r="44022" spans="2:2">
      <c r="B44022">
        <f t="shared" si="896"/>
        <v>17</v>
      </c>
    </row>
    <row r="44023" spans="2:2">
      <c r="B44023">
        <f t="shared" si="896"/>
        <v>17</v>
      </c>
    </row>
    <row r="44024" spans="2:2">
      <c r="B44024">
        <f t="shared" si="896"/>
        <v>17</v>
      </c>
    </row>
    <row r="44025" spans="2:2">
      <c r="B44025">
        <f t="shared" si="896"/>
        <v>17</v>
      </c>
    </row>
    <row r="44026" spans="2:2">
      <c r="B44026">
        <f t="shared" si="896"/>
        <v>17</v>
      </c>
    </row>
    <row r="44027" spans="2:2">
      <c r="B44027">
        <f t="shared" si="896"/>
        <v>17</v>
      </c>
    </row>
    <row r="44028" spans="2:2">
      <c r="B44028">
        <f t="shared" si="896"/>
        <v>17</v>
      </c>
    </row>
    <row r="44029" spans="2:2">
      <c r="B44029">
        <f t="shared" si="896"/>
        <v>17</v>
      </c>
    </row>
    <row r="44030" spans="2:2">
      <c r="B44030">
        <f t="shared" si="896"/>
        <v>17</v>
      </c>
    </row>
    <row r="44031" spans="2:2">
      <c r="B44031">
        <f t="shared" si="896"/>
        <v>17</v>
      </c>
    </row>
    <row r="44032" spans="2:2">
      <c r="B44032">
        <f t="shared" si="896"/>
        <v>17</v>
      </c>
    </row>
    <row r="44033" spans="2:2">
      <c r="B44033">
        <f t="shared" si="896"/>
        <v>17</v>
      </c>
    </row>
    <row r="44034" spans="2:2">
      <c r="B44034">
        <f t="shared" si="896"/>
        <v>17</v>
      </c>
    </row>
    <row r="44035" spans="2:2">
      <c r="B44035">
        <f t="shared" si="896"/>
        <v>17</v>
      </c>
    </row>
    <row r="44036" spans="2:2">
      <c r="B44036">
        <f t="shared" si="896"/>
        <v>17</v>
      </c>
    </row>
    <row r="44037" spans="2:2">
      <c r="B44037">
        <f t="shared" ref="B44037:B44100" si="897">+IF(F44036=44085,B44036+1,B44036)</f>
        <v>17</v>
      </c>
    </row>
    <row r="44038" spans="2:2">
      <c r="B44038">
        <f t="shared" si="897"/>
        <v>17</v>
      </c>
    </row>
    <row r="44039" spans="2:2">
      <c r="B44039">
        <f t="shared" si="897"/>
        <v>17</v>
      </c>
    </row>
    <row r="44040" spans="2:2">
      <c r="B44040">
        <f t="shared" si="897"/>
        <v>17</v>
      </c>
    </row>
    <row r="44041" spans="2:2">
      <c r="B44041">
        <f t="shared" si="897"/>
        <v>17</v>
      </c>
    </row>
    <row r="44042" spans="2:2">
      <c r="B44042">
        <f t="shared" si="897"/>
        <v>17</v>
      </c>
    </row>
    <row r="44043" spans="2:2">
      <c r="B44043">
        <f t="shared" si="897"/>
        <v>17</v>
      </c>
    </row>
    <row r="44044" spans="2:2">
      <c r="B44044">
        <f t="shared" si="897"/>
        <v>17</v>
      </c>
    </row>
    <row r="44045" spans="2:2">
      <c r="B44045">
        <f t="shared" si="897"/>
        <v>17</v>
      </c>
    </row>
    <row r="44046" spans="2:2">
      <c r="B44046">
        <f t="shared" si="897"/>
        <v>17</v>
      </c>
    </row>
    <row r="44047" spans="2:2">
      <c r="B44047">
        <f t="shared" si="897"/>
        <v>17</v>
      </c>
    </row>
    <row r="44048" spans="2:2">
      <c r="B44048">
        <f t="shared" si="897"/>
        <v>17</v>
      </c>
    </row>
    <row r="44049" spans="2:2">
      <c r="B44049">
        <f t="shared" si="897"/>
        <v>17</v>
      </c>
    </row>
    <row r="44050" spans="2:2">
      <c r="B44050">
        <f t="shared" si="897"/>
        <v>17</v>
      </c>
    </row>
    <row r="44051" spans="2:2">
      <c r="B44051">
        <f t="shared" si="897"/>
        <v>17</v>
      </c>
    </row>
    <row r="44052" spans="2:2">
      <c r="B44052">
        <f t="shared" si="897"/>
        <v>17</v>
      </c>
    </row>
    <row r="44053" spans="2:2">
      <c r="B44053">
        <f t="shared" si="897"/>
        <v>17</v>
      </c>
    </row>
    <row r="44054" spans="2:2">
      <c r="B44054">
        <f t="shared" si="897"/>
        <v>17</v>
      </c>
    </row>
    <row r="44055" spans="2:2">
      <c r="B44055">
        <f t="shared" si="897"/>
        <v>17</v>
      </c>
    </row>
    <row r="44056" spans="2:2">
      <c r="B44056">
        <f t="shared" si="897"/>
        <v>17</v>
      </c>
    </row>
    <row r="44057" spans="2:2">
      <c r="B44057">
        <f t="shared" si="897"/>
        <v>17</v>
      </c>
    </row>
    <row r="44058" spans="2:2">
      <c r="B44058">
        <f t="shared" si="897"/>
        <v>17</v>
      </c>
    </row>
    <row r="44059" spans="2:2">
      <c r="B44059">
        <f t="shared" si="897"/>
        <v>17</v>
      </c>
    </row>
    <row r="44060" spans="2:2">
      <c r="B44060">
        <f t="shared" si="897"/>
        <v>17</v>
      </c>
    </row>
    <row r="44061" spans="2:2">
      <c r="B44061">
        <f t="shared" si="897"/>
        <v>17</v>
      </c>
    </row>
    <row r="44062" spans="2:2">
      <c r="B44062">
        <f t="shared" si="897"/>
        <v>17</v>
      </c>
    </row>
    <row r="44063" spans="2:2">
      <c r="B44063">
        <f t="shared" si="897"/>
        <v>17</v>
      </c>
    </row>
    <row r="44064" spans="2:2">
      <c r="B44064">
        <f t="shared" si="897"/>
        <v>17</v>
      </c>
    </row>
    <row r="44065" spans="2:2">
      <c r="B44065">
        <f t="shared" si="897"/>
        <v>17</v>
      </c>
    </row>
    <row r="44066" spans="2:2">
      <c r="B44066">
        <f t="shared" si="897"/>
        <v>17</v>
      </c>
    </row>
    <row r="44067" spans="2:2">
      <c r="B44067">
        <f t="shared" si="897"/>
        <v>17</v>
      </c>
    </row>
    <row r="44068" spans="2:2">
      <c r="B44068">
        <f t="shared" si="897"/>
        <v>17</v>
      </c>
    </row>
    <row r="44069" spans="2:2">
      <c r="B44069">
        <f t="shared" si="897"/>
        <v>17</v>
      </c>
    </row>
    <row r="44070" spans="2:2">
      <c r="B44070">
        <f t="shared" si="897"/>
        <v>17</v>
      </c>
    </row>
    <row r="44071" spans="2:2">
      <c r="B44071">
        <f t="shared" si="897"/>
        <v>17</v>
      </c>
    </row>
    <row r="44072" spans="2:2">
      <c r="B44072">
        <f t="shared" si="897"/>
        <v>17</v>
      </c>
    </row>
    <row r="44073" spans="2:2">
      <c r="B44073">
        <f t="shared" si="897"/>
        <v>17</v>
      </c>
    </row>
    <row r="44074" spans="2:2">
      <c r="B44074">
        <f t="shared" si="897"/>
        <v>17</v>
      </c>
    </row>
    <row r="44075" spans="2:2">
      <c r="B44075">
        <f t="shared" si="897"/>
        <v>17</v>
      </c>
    </row>
    <row r="44076" spans="2:2">
      <c r="B44076">
        <f t="shared" si="897"/>
        <v>17</v>
      </c>
    </row>
    <row r="44077" spans="2:2">
      <c r="B44077">
        <f t="shared" si="897"/>
        <v>17</v>
      </c>
    </row>
    <row r="44078" spans="2:2">
      <c r="B44078">
        <f t="shared" si="897"/>
        <v>17</v>
      </c>
    </row>
    <row r="44079" spans="2:2">
      <c r="B44079">
        <f t="shared" si="897"/>
        <v>17</v>
      </c>
    </row>
    <row r="44080" spans="2:2">
      <c r="B44080">
        <f t="shared" si="897"/>
        <v>17</v>
      </c>
    </row>
    <row r="44081" spans="2:2">
      <c r="B44081">
        <f t="shared" si="897"/>
        <v>17</v>
      </c>
    </row>
    <row r="44082" spans="2:2">
      <c r="B44082">
        <f t="shared" si="897"/>
        <v>17</v>
      </c>
    </row>
    <row r="44083" spans="2:2">
      <c r="B44083">
        <f t="shared" si="897"/>
        <v>17</v>
      </c>
    </row>
    <row r="44084" spans="2:2">
      <c r="B44084">
        <f t="shared" si="897"/>
        <v>17</v>
      </c>
    </row>
    <row r="44085" spans="2:2">
      <c r="B44085">
        <f t="shared" si="897"/>
        <v>17</v>
      </c>
    </row>
    <row r="44086" spans="2:2">
      <c r="B44086">
        <f t="shared" si="897"/>
        <v>17</v>
      </c>
    </row>
    <row r="44087" spans="2:2">
      <c r="B44087">
        <f t="shared" si="897"/>
        <v>17</v>
      </c>
    </row>
    <row r="44088" spans="2:2">
      <c r="B44088">
        <f t="shared" si="897"/>
        <v>17</v>
      </c>
    </row>
    <row r="44089" spans="2:2">
      <c r="B44089">
        <f t="shared" si="897"/>
        <v>17</v>
      </c>
    </row>
    <row r="44090" spans="2:2">
      <c r="B44090">
        <f t="shared" si="897"/>
        <v>17</v>
      </c>
    </row>
    <row r="44091" spans="2:2">
      <c r="B44091">
        <f t="shared" si="897"/>
        <v>17</v>
      </c>
    </row>
    <row r="44092" spans="2:2">
      <c r="B44092">
        <f t="shared" si="897"/>
        <v>17</v>
      </c>
    </row>
    <row r="44093" spans="2:2">
      <c r="B44093">
        <f t="shared" si="897"/>
        <v>17</v>
      </c>
    </row>
    <row r="44094" spans="2:2">
      <c r="B44094">
        <f t="shared" si="897"/>
        <v>17</v>
      </c>
    </row>
    <row r="44095" spans="2:2">
      <c r="B44095">
        <f t="shared" si="897"/>
        <v>17</v>
      </c>
    </row>
    <row r="44096" spans="2:2">
      <c r="B44096">
        <f t="shared" si="897"/>
        <v>17</v>
      </c>
    </row>
    <row r="44097" spans="2:2">
      <c r="B44097">
        <f t="shared" si="897"/>
        <v>17</v>
      </c>
    </row>
    <row r="44098" spans="2:2">
      <c r="B44098">
        <f t="shared" si="897"/>
        <v>17</v>
      </c>
    </row>
    <row r="44099" spans="2:2">
      <c r="B44099">
        <f t="shared" si="897"/>
        <v>17</v>
      </c>
    </row>
    <row r="44100" spans="2:2">
      <c r="B44100">
        <f t="shared" si="897"/>
        <v>17</v>
      </c>
    </row>
    <row r="44101" spans="2:2">
      <c r="B44101">
        <f t="shared" ref="B44101:B44164" si="898">+IF(F44100=44085,B44100+1,B44100)</f>
        <v>17</v>
      </c>
    </row>
    <row r="44102" spans="2:2">
      <c r="B44102">
        <f t="shared" si="898"/>
        <v>17</v>
      </c>
    </row>
    <row r="44103" spans="2:2">
      <c r="B44103">
        <f t="shared" si="898"/>
        <v>17</v>
      </c>
    </row>
    <row r="44104" spans="2:2">
      <c r="B44104">
        <f t="shared" si="898"/>
        <v>17</v>
      </c>
    </row>
    <row r="44105" spans="2:2">
      <c r="B44105">
        <f t="shared" si="898"/>
        <v>17</v>
      </c>
    </row>
    <row r="44106" spans="2:2">
      <c r="B44106">
        <f t="shared" si="898"/>
        <v>17</v>
      </c>
    </row>
    <row r="44107" spans="2:2">
      <c r="B44107">
        <f t="shared" si="898"/>
        <v>17</v>
      </c>
    </row>
    <row r="44108" spans="2:2">
      <c r="B44108">
        <f t="shared" si="898"/>
        <v>17</v>
      </c>
    </row>
    <row r="44109" spans="2:2">
      <c r="B44109">
        <f t="shared" si="898"/>
        <v>17</v>
      </c>
    </row>
    <row r="44110" spans="2:2">
      <c r="B44110">
        <f t="shared" si="898"/>
        <v>17</v>
      </c>
    </row>
    <row r="44111" spans="2:2">
      <c r="B44111">
        <f t="shared" si="898"/>
        <v>17</v>
      </c>
    </row>
    <row r="44112" spans="2:2">
      <c r="B44112">
        <f t="shared" si="898"/>
        <v>17</v>
      </c>
    </row>
    <row r="44113" spans="2:2">
      <c r="B44113">
        <f t="shared" si="898"/>
        <v>17</v>
      </c>
    </row>
    <row r="44114" spans="2:2">
      <c r="B44114">
        <f t="shared" si="898"/>
        <v>17</v>
      </c>
    </row>
    <row r="44115" spans="2:2">
      <c r="B44115">
        <f t="shared" si="898"/>
        <v>17</v>
      </c>
    </row>
    <row r="44116" spans="2:2">
      <c r="B44116">
        <f t="shared" si="898"/>
        <v>17</v>
      </c>
    </row>
    <row r="44117" spans="2:2">
      <c r="B44117">
        <f t="shared" si="898"/>
        <v>17</v>
      </c>
    </row>
    <row r="44118" spans="2:2">
      <c r="B44118">
        <f t="shared" si="898"/>
        <v>17</v>
      </c>
    </row>
    <row r="44119" spans="2:2">
      <c r="B44119">
        <f t="shared" si="898"/>
        <v>17</v>
      </c>
    </row>
    <row r="44120" spans="2:2">
      <c r="B44120">
        <f t="shared" si="898"/>
        <v>17</v>
      </c>
    </row>
    <row r="44121" spans="2:2">
      <c r="B44121">
        <f t="shared" si="898"/>
        <v>17</v>
      </c>
    </row>
    <row r="44122" spans="2:2">
      <c r="B44122">
        <f t="shared" si="898"/>
        <v>17</v>
      </c>
    </row>
    <row r="44123" spans="2:2">
      <c r="B44123">
        <f t="shared" si="898"/>
        <v>17</v>
      </c>
    </row>
    <row r="44124" spans="2:2">
      <c r="B44124">
        <f t="shared" si="898"/>
        <v>17</v>
      </c>
    </row>
    <row r="44125" spans="2:2">
      <c r="B44125">
        <f t="shared" si="898"/>
        <v>17</v>
      </c>
    </row>
    <row r="44126" spans="2:2">
      <c r="B44126">
        <f t="shared" si="898"/>
        <v>17</v>
      </c>
    </row>
    <row r="44127" spans="2:2">
      <c r="B44127">
        <f t="shared" si="898"/>
        <v>17</v>
      </c>
    </row>
    <row r="44128" spans="2:2">
      <c r="B44128">
        <f t="shared" si="898"/>
        <v>17</v>
      </c>
    </row>
    <row r="44129" spans="2:2">
      <c r="B44129">
        <f t="shared" si="898"/>
        <v>17</v>
      </c>
    </row>
    <row r="44130" spans="2:2">
      <c r="B44130">
        <f t="shared" si="898"/>
        <v>17</v>
      </c>
    </row>
    <row r="44131" spans="2:2">
      <c r="B44131">
        <f t="shared" si="898"/>
        <v>17</v>
      </c>
    </row>
    <row r="44132" spans="2:2">
      <c r="B44132">
        <f t="shared" si="898"/>
        <v>17</v>
      </c>
    </row>
    <row r="44133" spans="2:2">
      <c r="B44133">
        <f t="shared" si="898"/>
        <v>17</v>
      </c>
    </row>
    <row r="44134" spans="2:2">
      <c r="B44134">
        <f t="shared" si="898"/>
        <v>17</v>
      </c>
    </row>
    <row r="44135" spans="2:2">
      <c r="B44135">
        <f t="shared" si="898"/>
        <v>17</v>
      </c>
    </row>
    <row r="44136" spans="2:2">
      <c r="B44136">
        <f t="shared" si="898"/>
        <v>17</v>
      </c>
    </row>
    <row r="44137" spans="2:2">
      <c r="B44137">
        <f t="shared" si="898"/>
        <v>17</v>
      </c>
    </row>
    <row r="44138" spans="2:2">
      <c r="B44138">
        <f t="shared" si="898"/>
        <v>17</v>
      </c>
    </row>
    <row r="44139" spans="2:2">
      <c r="B44139">
        <f t="shared" si="898"/>
        <v>17</v>
      </c>
    </row>
    <row r="44140" spans="2:2">
      <c r="B44140">
        <f t="shared" si="898"/>
        <v>17</v>
      </c>
    </row>
    <row r="44141" spans="2:2">
      <c r="B44141">
        <f t="shared" si="898"/>
        <v>17</v>
      </c>
    </row>
    <row r="44142" spans="2:2">
      <c r="B44142">
        <f t="shared" si="898"/>
        <v>17</v>
      </c>
    </row>
    <row r="44143" spans="2:2">
      <c r="B44143">
        <f t="shared" si="898"/>
        <v>17</v>
      </c>
    </row>
    <row r="44144" spans="2:2">
      <c r="B44144">
        <f t="shared" si="898"/>
        <v>17</v>
      </c>
    </row>
    <row r="44145" spans="2:2">
      <c r="B44145">
        <f t="shared" si="898"/>
        <v>17</v>
      </c>
    </row>
    <row r="44146" spans="2:2">
      <c r="B44146">
        <f t="shared" si="898"/>
        <v>17</v>
      </c>
    </row>
    <row r="44147" spans="2:2">
      <c r="B44147">
        <f t="shared" si="898"/>
        <v>17</v>
      </c>
    </row>
    <row r="44148" spans="2:2">
      <c r="B44148">
        <f t="shared" si="898"/>
        <v>17</v>
      </c>
    </row>
    <row r="44149" spans="2:2">
      <c r="B44149">
        <f t="shared" si="898"/>
        <v>17</v>
      </c>
    </row>
    <row r="44150" spans="2:2">
      <c r="B44150">
        <f t="shared" si="898"/>
        <v>17</v>
      </c>
    </row>
    <row r="44151" spans="2:2">
      <c r="B44151">
        <f t="shared" si="898"/>
        <v>17</v>
      </c>
    </row>
    <row r="44152" spans="2:2">
      <c r="B44152">
        <f t="shared" si="898"/>
        <v>17</v>
      </c>
    </row>
    <row r="44153" spans="2:2">
      <c r="B44153">
        <f t="shared" si="898"/>
        <v>17</v>
      </c>
    </row>
    <row r="44154" spans="2:2">
      <c r="B44154">
        <f t="shared" si="898"/>
        <v>17</v>
      </c>
    </row>
    <row r="44155" spans="2:2">
      <c r="B44155">
        <f t="shared" si="898"/>
        <v>17</v>
      </c>
    </row>
    <row r="44156" spans="2:2">
      <c r="B44156">
        <f t="shared" si="898"/>
        <v>17</v>
      </c>
    </row>
    <row r="44157" spans="2:2">
      <c r="B44157">
        <f t="shared" si="898"/>
        <v>17</v>
      </c>
    </row>
    <row r="44158" spans="2:2">
      <c r="B44158">
        <f t="shared" si="898"/>
        <v>17</v>
      </c>
    </row>
    <row r="44159" spans="2:2">
      <c r="B44159">
        <f t="shared" si="898"/>
        <v>17</v>
      </c>
    </row>
    <row r="44160" spans="2:2">
      <c r="B44160">
        <f t="shared" si="898"/>
        <v>17</v>
      </c>
    </row>
    <row r="44161" spans="2:2">
      <c r="B44161">
        <f t="shared" si="898"/>
        <v>17</v>
      </c>
    </row>
    <row r="44162" spans="2:2">
      <c r="B44162">
        <f t="shared" si="898"/>
        <v>17</v>
      </c>
    </row>
    <row r="44163" spans="2:2">
      <c r="B44163">
        <f t="shared" si="898"/>
        <v>17</v>
      </c>
    </row>
    <row r="44164" spans="2:2">
      <c r="B44164">
        <f t="shared" si="898"/>
        <v>17</v>
      </c>
    </row>
    <row r="44165" spans="2:2">
      <c r="B44165">
        <f t="shared" ref="B44165:B44228" si="899">+IF(F44164=44085,B44164+1,B44164)</f>
        <v>17</v>
      </c>
    </row>
    <row r="44166" spans="2:2">
      <c r="B44166">
        <f t="shared" si="899"/>
        <v>17</v>
      </c>
    </row>
    <row r="44167" spans="2:2">
      <c r="B44167">
        <f t="shared" si="899"/>
        <v>17</v>
      </c>
    </row>
    <row r="44168" spans="2:2">
      <c r="B44168">
        <f t="shared" si="899"/>
        <v>17</v>
      </c>
    </row>
    <row r="44169" spans="2:2">
      <c r="B44169">
        <f t="shared" si="899"/>
        <v>17</v>
      </c>
    </row>
    <row r="44170" spans="2:2">
      <c r="B44170">
        <f t="shared" si="899"/>
        <v>17</v>
      </c>
    </row>
    <row r="44171" spans="2:2">
      <c r="B44171">
        <f t="shared" si="899"/>
        <v>17</v>
      </c>
    </row>
    <row r="44172" spans="2:2">
      <c r="B44172">
        <f t="shared" si="899"/>
        <v>17</v>
      </c>
    </row>
    <row r="44173" spans="2:2">
      <c r="B44173">
        <f t="shared" si="899"/>
        <v>17</v>
      </c>
    </row>
    <row r="44174" spans="2:2">
      <c r="B44174">
        <f t="shared" si="899"/>
        <v>17</v>
      </c>
    </row>
    <row r="44175" spans="2:2">
      <c r="B44175">
        <f t="shared" si="899"/>
        <v>17</v>
      </c>
    </row>
    <row r="44176" spans="2:2">
      <c r="B44176">
        <f t="shared" si="899"/>
        <v>17</v>
      </c>
    </row>
    <row r="44177" spans="2:2">
      <c r="B44177">
        <f t="shared" si="899"/>
        <v>17</v>
      </c>
    </row>
    <row r="44178" spans="2:2">
      <c r="B44178">
        <f t="shared" si="899"/>
        <v>17</v>
      </c>
    </row>
    <row r="44179" spans="2:2">
      <c r="B44179">
        <f t="shared" si="899"/>
        <v>17</v>
      </c>
    </row>
    <row r="44180" spans="2:2">
      <c r="B44180">
        <f t="shared" si="899"/>
        <v>17</v>
      </c>
    </row>
    <row r="44181" spans="2:2">
      <c r="B44181">
        <f t="shared" si="899"/>
        <v>17</v>
      </c>
    </row>
    <row r="44182" spans="2:2">
      <c r="B44182">
        <f t="shared" si="899"/>
        <v>17</v>
      </c>
    </row>
    <row r="44183" spans="2:2">
      <c r="B44183">
        <f t="shared" si="899"/>
        <v>17</v>
      </c>
    </row>
    <row r="44184" spans="2:2">
      <c r="B44184">
        <f t="shared" si="899"/>
        <v>17</v>
      </c>
    </row>
    <row r="44185" spans="2:2">
      <c r="B44185">
        <f t="shared" si="899"/>
        <v>17</v>
      </c>
    </row>
    <row r="44186" spans="2:2">
      <c r="B44186">
        <f t="shared" si="899"/>
        <v>17</v>
      </c>
    </row>
    <row r="44187" spans="2:2">
      <c r="B44187">
        <f t="shared" si="899"/>
        <v>17</v>
      </c>
    </row>
    <row r="44188" spans="2:2">
      <c r="B44188">
        <f t="shared" si="899"/>
        <v>17</v>
      </c>
    </row>
    <row r="44189" spans="2:2">
      <c r="B44189">
        <f t="shared" si="899"/>
        <v>17</v>
      </c>
    </row>
    <row r="44190" spans="2:2">
      <c r="B44190">
        <f t="shared" si="899"/>
        <v>17</v>
      </c>
    </row>
    <row r="44191" spans="2:2">
      <c r="B44191">
        <f t="shared" si="899"/>
        <v>17</v>
      </c>
    </row>
    <row r="44192" spans="2:2">
      <c r="B44192">
        <f t="shared" si="899"/>
        <v>17</v>
      </c>
    </row>
    <row r="44193" spans="2:2">
      <c r="B44193">
        <f t="shared" si="899"/>
        <v>17</v>
      </c>
    </row>
    <row r="44194" spans="2:2">
      <c r="B44194">
        <f t="shared" si="899"/>
        <v>17</v>
      </c>
    </row>
    <row r="44195" spans="2:2">
      <c r="B44195">
        <f t="shared" si="899"/>
        <v>17</v>
      </c>
    </row>
    <row r="44196" spans="2:2">
      <c r="B44196">
        <f t="shared" si="899"/>
        <v>17</v>
      </c>
    </row>
    <row r="44197" spans="2:2">
      <c r="B44197">
        <f t="shared" si="899"/>
        <v>17</v>
      </c>
    </row>
    <row r="44198" spans="2:2">
      <c r="B44198">
        <f t="shared" si="899"/>
        <v>17</v>
      </c>
    </row>
    <row r="44199" spans="2:2">
      <c r="B44199">
        <f t="shared" si="899"/>
        <v>17</v>
      </c>
    </row>
    <row r="44200" spans="2:2">
      <c r="B44200">
        <f t="shared" si="899"/>
        <v>17</v>
      </c>
    </row>
    <row r="44201" spans="2:2">
      <c r="B44201">
        <f t="shared" si="899"/>
        <v>17</v>
      </c>
    </row>
    <row r="44202" spans="2:2">
      <c r="B44202">
        <f t="shared" si="899"/>
        <v>17</v>
      </c>
    </row>
    <row r="44203" spans="2:2">
      <c r="B44203">
        <f t="shared" si="899"/>
        <v>17</v>
      </c>
    </row>
    <row r="44204" spans="2:2">
      <c r="B44204">
        <f t="shared" si="899"/>
        <v>17</v>
      </c>
    </row>
    <row r="44205" spans="2:2">
      <c r="B44205">
        <f t="shared" si="899"/>
        <v>17</v>
      </c>
    </row>
    <row r="44206" spans="2:2">
      <c r="B44206">
        <f t="shared" si="899"/>
        <v>17</v>
      </c>
    </row>
    <row r="44207" spans="2:2">
      <c r="B44207">
        <f t="shared" si="899"/>
        <v>17</v>
      </c>
    </row>
    <row r="44208" spans="2:2">
      <c r="B44208">
        <f t="shared" si="899"/>
        <v>17</v>
      </c>
    </row>
    <row r="44209" spans="2:2">
      <c r="B44209">
        <f t="shared" si="899"/>
        <v>17</v>
      </c>
    </row>
    <row r="44210" spans="2:2">
      <c r="B44210">
        <f t="shared" si="899"/>
        <v>17</v>
      </c>
    </row>
    <row r="44211" spans="2:2">
      <c r="B44211">
        <f t="shared" si="899"/>
        <v>17</v>
      </c>
    </row>
    <row r="44212" spans="2:2">
      <c r="B44212">
        <f t="shared" si="899"/>
        <v>17</v>
      </c>
    </row>
    <row r="44213" spans="2:2">
      <c r="B44213">
        <f t="shared" si="899"/>
        <v>17</v>
      </c>
    </row>
    <row r="44214" spans="2:2">
      <c r="B44214">
        <f t="shared" si="899"/>
        <v>17</v>
      </c>
    </row>
    <row r="44215" spans="2:2">
      <c r="B44215">
        <f t="shared" si="899"/>
        <v>17</v>
      </c>
    </row>
    <row r="44216" spans="2:2">
      <c r="B44216">
        <f t="shared" si="899"/>
        <v>17</v>
      </c>
    </row>
    <row r="44217" spans="2:2">
      <c r="B44217">
        <f t="shared" si="899"/>
        <v>17</v>
      </c>
    </row>
    <row r="44218" spans="2:2">
      <c r="B44218">
        <f t="shared" si="899"/>
        <v>17</v>
      </c>
    </row>
    <row r="44219" spans="2:2">
      <c r="B44219">
        <f t="shared" si="899"/>
        <v>17</v>
      </c>
    </row>
    <row r="44220" spans="2:2">
      <c r="B44220">
        <f t="shared" si="899"/>
        <v>17</v>
      </c>
    </row>
    <row r="44221" spans="2:2">
      <c r="B44221">
        <f t="shared" si="899"/>
        <v>17</v>
      </c>
    </row>
    <row r="44222" spans="2:2">
      <c r="B44222">
        <f t="shared" si="899"/>
        <v>17</v>
      </c>
    </row>
    <row r="44223" spans="2:2">
      <c r="B44223">
        <f t="shared" si="899"/>
        <v>17</v>
      </c>
    </row>
    <row r="44224" spans="2:2">
      <c r="B44224">
        <f t="shared" si="899"/>
        <v>17</v>
      </c>
    </row>
    <row r="44225" spans="2:2">
      <c r="B44225">
        <f t="shared" si="899"/>
        <v>17</v>
      </c>
    </row>
    <row r="44226" spans="2:2">
      <c r="B44226">
        <f t="shared" si="899"/>
        <v>17</v>
      </c>
    </row>
    <row r="44227" spans="2:2">
      <c r="B44227">
        <f t="shared" si="899"/>
        <v>17</v>
      </c>
    </row>
    <row r="44228" spans="2:2">
      <c r="B44228">
        <f t="shared" si="899"/>
        <v>17</v>
      </c>
    </row>
    <row r="44229" spans="2:2">
      <c r="B44229">
        <f t="shared" ref="B44229:B44292" si="900">+IF(F44228=44085,B44228+1,B44228)</f>
        <v>17</v>
      </c>
    </row>
    <row r="44230" spans="2:2">
      <c r="B44230">
        <f t="shared" si="900"/>
        <v>17</v>
      </c>
    </row>
    <row r="44231" spans="2:2">
      <c r="B44231">
        <f t="shared" si="900"/>
        <v>17</v>
      </c>
    </row>
    <row r="44232" spans="2:2">
      <c r="B44232">
        <f t="shared" si="900"/>
        <v>17</v>
      </c>
    </row>
    <row r="44233" spans="2:2">
      <c r="B44233">
        <f t="shared" si="900"/>
        <v>17</v>
      </c>
    </row>
    <row r="44234" spans="2:2">
      <c r="B44234">
        <f t="shared" si="900"/>
        <v>17</v>
      </c>
    </row>
    <row r="44235" spans="2:2">
      <c r="B44235">
        <f t="shared" si="900"/>
        <v>17</v>
      </c>
    </row>
    <row r="44236" spans="2:2">
      <c r="B44236">
        <f t="shared" si="900"/>
        <v>17</v>
      </c>
    </row>
    <row r="44237" spans="2:2">
      <c r="B44237">
        <f t="shared" si="900"/>
        <v>17</v>
      </c>
    </row>
    <row r="44238" spans="2:2">
      <c r="B44238">
        <f t="shared" si="900"/>
        <v>17</v>
      </c>
    </row>
    <row r="44239" spans="2:2">
      <c r="B44239">
        <f t="shared" si="900"/>
        <v>17</v>
      </c>
    </row>
    <row r="44240" spans="2:2">
      <c r="B44240">
        <f t="shared" si="900"/>
        <v>17</v>
      </c>
    </row>
    <row r="44241" spans="2:2">
      <c r="B44241">
        <f t="shared" si="900"/>
        <v>17</v>
      </c>
    </row>
    <row r="44242" spans="2:2">
      <c r="B44242">
        <f t="shared" si="900"/>
        <v>17</v>
      </c>
    </row>
    <row r="44243" spans="2:2">
      <c r="B44243">
        <f t="shared" si="900"/>
        <v>17</v>
      </c>
    </row>
    <row r="44244" spans="2:2">
      <c r="B44244">
        <f t="shared" si="900"/>
        <v>17</v>
      </c>
    </row>
    <row r="44245" spans="2:2">
      <c r="B44245">
        <f t="shared" si="900"/>
        <v>17</v>
      </c>
    </row>
    <row r="44246" spans="2:2">
      <c r="B44246">
        <f t="shared" si="900"/>
        <v>17</v>
      </c>
    </row>
    <row r="44247" spans="2:2">
      <c r="B44247">
        <f t="shared" si="900"/>
        <v>17</v>
      </c>
    </row>
    <row r="44248" spans="2:2">
      <c r="B44248">
        <f t="shared" si="900"/>
        <v>17</v>
      </c>
    </row>
    <row r="44249" spans="2:2">
      <c r="B44249">
        <f t="shared" si="900"/>
        <v>17</v>
      </c>
    </row>
    <row r="44250" spans="2:2">
      <c r="B44250">
        <f t="shared" si="900"/>
        <v>17</v>
      </c>
    </row>
    <row r="44251" spans="2:2">
      <c r="B44251">
        <f t="shared" si="900"/>
        <v>17</v>
      </c>
    </row>
    <row r="44252" spans="2:2">
      <c r="B44252">
        <f t="shared" si="900"/>
        <v>17</v>
      </c>
    </row>
    <row r="44253" spans="2:2">
      <c r="B44253">
        <f t="shared" si="900"/>
        <v>17</v>
      </c>
    </row>
    <row r="44254" spans="2:2">
      <c r="B44254">
        <f t="shared" si="900"/>
        <v>17</v>
      </c>
    </row>
    <row r="44255" spans="2:2">
      <c r="B44255">
        <f t="shared" si="900"/>
        <v>17</v>
      </c>
    </row>
    <row r="44256" spans="2:2">
      <c r="B44256">
        <f t="shared" si="900"/>
        <v>17</v>
      </c>
    </row>
    <row r="44257" spans="2:2">
      <c r="B44257">
        <f t="shared" si="900"/>
        <v>17</v>
      </c>
    </row>
    <row r="44258" spans="2:2">
      <c r="B44258">
        <f t="shared" si="900"/>
        <v>17</v>
      </c>
    </row>
    <row r="44259" spans="2:2">
      <c r="B44259">
        <f t="shared" si="900"/>
        <v>17</v>
      </c>
    </row>
    <row r="44260" spans="2:2">
      <c r="B44260">
        <f t="shared" si="900"/>
        <v>17</v>
      </c>
    </row>
    <row r="44261" spans="2:2">
      <c r="B44261">
        <f t="shared" si="900"/>
        <v>17</v>
      </c>
    </row>
    <row r="44262" spans="2:2">
      <c r="B44262">
        <f t="shared" si="900"/>
        <v>17</v>
      </c>
    </row>
    <row r="44263" spans="2:2">
      <c r="B44263">
        <f t="shared" si="900"/>
        <v>17</v>
      </c>
    </row>
    <row r="44264" spans="2:2">
      <c r="B44264">
        <f t="shared" si="900"/>
        <v>17</v>
      </c>
    </row>
    <row r="44265" spans="2:2">
      <c r="B44265">
        <f t="shared" si="900"/>
        <v>17</v>
      </c>
    </row>
    <row r="44266" spans="2:2">
      <c r="B44266">
        <f t="shared" si="900"/>
        <v>17</v>
      </c>
    </row>
    <row r="44267" spans="2:2">
      <c r="B44267">
        <f t="shared" si="900"/>
        <v>17</v>
      </c>
    </row>
    <row r="44268" spans="2:2">
      <c r="B44268">
        <f t="shared" si="900"/>
        <v>17</v>
      </c>
    </row>
    <row r="44269" spans="2:2">
      <c r="B44269">
        <f t="shared" si="900"/>
        <v>17</v>
      </c>
    </row>
    <row r="44270" spans="2:2">
      <c r="B44270">
        <f t="shared" si="900"/>
        <v>17</v>
      </c>
    </row>
    <row r="44271" spans="2:2">
      <c r="B44271">
        <f t="shared" si="900"/>
        <v>17</v>
      </c>
    </row>
    <row r="44272" spans="2:2">
      <c r="B44272">
        <f t="shared" si="900"/>
        <v>17</v>
      </c>
    </row>
    <row r="44273" spans="2:2">
      <c r="B44273">
        <f t="shared" si="900"/>
        <v>17</v>
      </c>
    </row>
    <row r="44274" spans="2:2">
      <c r="B44274">
        <f t="shared" si="900"/>
        <v>17</v>
      </c>
    </row>
    <row r="44275" spans="2:2">
      <c r="B44275">
        <f t="shared" si="900"/>
        <v>17</v>
      </c>
    </row>
    <row r="44276" spans="2:2">
      <c r="B44276">
        <f t="shared" si="900"/>
        <v>17</v>
      </c>
    </row>
    <row r="44277" spans="2:2">
      <c r="B44277">
        <f t="shared" si="900"/>
        <v>17</v>
      </c>
    </row>
    <row r="44278" spans="2:2">
      <c r="B44278">
        <f t="shared" si="900"/>
        <v>17</v>
      </c>
    </row>
    <row r="44279" spans="2:2">
      <c r="B44279">
        <f t="shared" si="900"/>
        <v>17</v>
      </c>
    </row>
    <row r="44280" spans="2:2">
      <c r="B44280">
        <f t="shared" si="900"/>
        <v>17</v>
      </c>
    </row>
    <row r="44281" spans="2:2">
      <c r="B44281">
        <f t="shared" si="900"/>
        <v>17</v>
      </c>
    </row>
    <row r="44282" spans="2:2">
      <c r="B44282">
        <f t="shared" si="900"/>
        <v>17</v>
      </c>
    </row>
    <row r="44283" spans="2:2">
      <c r="B44283">
        <f t="shared" si="900"/>
        <v>17</v>
      </c>
    </row>
    <row r="44284" spans="2:2">
      <c r="B44284">
        <f t="shared" si="900"/>
        <v>17</v>
      </c>
    </row>
    <row r="44285" spans="2:2">
      <c r="B44285">
        <f t="shared" si="900"/>
        <v>17</v>
      </c>
    </row>
    <row r="44286" spans="2:2">
      <c r="B44286">
        <f t="shared" si="900"/>
        <v>17</v>
      </c>
    </row>
    <row r="44287" spans="2:2">
      <c r="B44287">
        <f t="shared" si="900"/>
        <v>17</v>
      </c>
    </row>
    <row r="44288" spans="2:2">
      <c r="B44288">
        <f t="shared" si="900"/>
        <v>17</v>
      </c>
    </row>
    <row r="44289" spans="2:2">
      <c r="B44289">
        <f t="shared" si="900"/>
        <v>17</v>
      </c>
    </row>
    <row r="44290" spans="2:2">
      <c r="B44290">
        <f t="shared" si="900"/>
        <v>17</v>
      </c>
    </row>
    <row r="44291" spans="2:2">
      <c r="B44291">
        <f t="shared" si="900"/>
        <v>17</v>
      </c>
    </row>
    <row r="44292" spans="2:2">
      <c r="B44292">
        <f t="shared" si="900"/>
        <v>17</v>
      </c>
    </row>
    <row r="44293" spans="2:2">
      <c r="B44293">
        <f t="shared" ref="B44293:B44356" si="901">+IF(F44292=44085,B44292+1,B44292)</f>
        <v>17</v>
      </c>
    </row>
    <row r="44294" spans="2:2">
      <c r="B44294">
        <f t="shared" si="901"/>
        <v>17</v>
      </c>
    </row>
    <row r="44295" spans="2:2">
      <c r="B44295">
        <f t="shared" si="901"/>
        <v>17</v>
      </c>
    </row>
    <row r="44296" spans="2:2">
      <c r="B44296">
        <f t="shared" si="901"/>
        <v>17</v>
      </c>
    </row>
    <row r="44297" spans="2:2">
      <c r="B44297">
        <f t="shared" si="901"/>
        <v>17</v>
      </c>
    </row>
    <row r="44298" spans="2:2">
      <c r="B44298">
        <f t="shared" si="901"/>
        <v>17</v>
      </c>
    </row>
    <row r="44299" spans="2:2">
      <c r="B44299">
        <f t="shared" si="901"/>
        <v>17</v>
      </c>
    </row>
    <row r="44300" spans="2:2">
      <c r="B44300">
        <f t="shared" si="901"/>
        <v>17</v>
      </c>
    </row>
    <row r="44301" spans="2:2">
      <c r="B44301">
        <f t="shared" si="901"/>
        <v>17</v>
      </c>
    </row>
    <row r="44302" spans="2:2">
      <c r="B44302">
        <f t="shared" si="901"/>
        <v>17</v>
      </c>
    </row>
    <row r="44303" spans="2:2">
      <c r="B44303">
        <f t="shared" si="901"/>
        <v>17</v>
      </c>
    </row>
    <row r="44304" spans="2:2">
      <c r="B44304">
        <f t="shared" si="901"/>
        <v>17</v>
      </c>
    </row>
    <row r="44305" spans="2:2">
      <c r="B44305">
        <f t="shared" si="901"/>
        <v>17</v>
      </c>
    </row>
    <row r="44306" spans="2:2">
      <c r="B44306">
        <f t="shared" si="901"/>
        <v>17</v>
      </c>
    </row>
    <row r="44307" spans="2:2">
      <c r="B44307">
        <f t="shared" si="901"/>
        <v>17</v>
      </c>
    </row>
    <row r="44308" spans="2:2">
      <c r="B44308">
        <f t="shared" si="901"/>
        <v>17</v>
      </c>
    </row>
    <row r="44309" spans="2:2">
      <c r="B44309">
        <f t="shared" si="901"/>
        <v>17</v>
      </c>
    </row>
    <row r="44310" spans="2:2">
      <c r="B44310">
        <f t="shared" si="901"/>
        <v>17</v>
      </c>
    </row>
    <row r="44311" spans="2:2">
      <c r="B44311">
        <f t="shared" si="901"/>
        <v>17</v>
      </c>
    </row>
    <row r="44312" spans="2:2">
      <c r="B44312">
        <f t="shared" si="901"/>
        <v>17</v>
      </c>
    </row>
    <row r="44313" spans="2:2">
      <c r="B44313">
        <f t="shared" si="901"/>
        <v>17</v>
      </c>
    </row>
    <row r="44314" spans="2:2">
      <c r="B44314">
        <f t="shared" si="901"/>
        <v>17</v>
      </c>
    </row>
    <row r="44315" spans="2:2">
      <c r="B44315">
        <f t="shared" si="901"/>
        <v>17</v>
      </c>
    </row>
    <row r="44316" spans="2:2">
      <c r="B44316">
        <f t="shared" si="901"/>
        <v>17</v>
      </c>
    </row>
    <row r="44317" spans="2:2">
      <c r="B44317">
        <f t="shared" si="901"/>
        <v>17</v>
      </c>
    </row>
    <row r="44318" spans="2:2">
      <c r="B44318">
        <f t="shared" si="901"/>
        <v>17</v>
      </c>
    </row>
    <row r="44319" spans="2:2">
      <c r="B44319">
        <f t="shared" si="901"/>
        <v>17</v>
      </c>
    </row>
    <row r="44320" spans="2:2">
      <c r="B44320">
        <f t="shared" si="901"/>
        <v>17</v>
      </c>
    </row>
    <row r="44321" spans="2:2">
      <c r="B44321">
        <f t="shared" si="901"/>
        <v>17</v>
      </c>
    </row>
    <row r="44322" spans="2:2">
      <c r="B44322">
        <f t="shared" si="901"/>
        <v>17</v>
      </c>
    </row>
    <row r="44323" spans="2:2">
      <c r="B44323">
        <f t="shared" si="901"/>
        <v>17</v>
      </c>
    </row>
    <row r="44324" spans="2:2">
      <c r="B44324">
        <f t="shared" si="901"/>
        <v>17</v>
      </c>
    </row>
    <row r="44325" spans="2:2">
      <c r="B44325">
        <f t="shared" si="901"/>
        <v>17</v>
      </c>
    </row>
    <row r="44326" spans="2:2">
      <c r="B44326">
        <f t="shared" si="901"/>
        <v>17</v>
      </c>
    </row>
    <row r="44327" spans="2:2">
      <c r="B44327">
        <f t="shared" si="901"/>
        <v>17</v>
      </c>
    </row>
    <row r="44328" spans="2:2">
      <c r="B44328">
        <f t="shared" si="901"/>
        <v>17</v>
      </c>
    </row>
    <row r="44329" spans="2:2">
      <c r="B44329">
        <f t="shared" si="901"/>
        <v>17</v>
      </c>
    </row>
    <row r="44330" spans="2:2">
      <c r="B44330">
        <f t="shared" si="901"/>
        <v>17</v>
      </c>
    </row>
    <row r="44331" spans="2:2">
      <c r="B44331">
        <f t="shared" si="901"/>
        <v>17</v>
      </c>
    </row>
    <row r="44332" spans="2:2">
      <c r="B44332">
        <f t="shared" si="901"/>
        <v>17</v>
      </c>
    </row>
    <row r="44333" spans="2:2">
      <c r="B44333">
        <f t="shared" si="901"/>
        <v>17</v>
      </c>
    </row>
    <row r="44334" spans="2:2">
      <c r="B44334">
        <f t="shared" si="901"/>
        <v>17</v>
      </c>
    </row>
    <row r="44335" spans="2:2">
      <c r="B44335">
        <f t="shared" si="901"/>
        <v>17</v>
      </c>
    </row>
    <row r="44336" spans="2:2">
      <c r="B44336">
        <f t="shared" si="901"/>
        <v>17</v>
      </c>
    </row>
    <row r="44337" spans="2:2">
      <c r="B44337">
        <f t="shared" si="901"/>
        <v>17</v>
      </c>
    </row>
    <row r="44338" spans="2:2">
      <c r="B44338">
        <f t="shared" si="901"/>
        <v>17</v>
      </c>
    </row>
    <row r="44339" spans="2:2">
      <c r="B44339">
        <f t="shared" si="901"/>
        <v>17</v>
      </c>
    </row>
    <row r="44340" spans="2:2">
      <c r="B44340">
        <f t="shared" si="901"/>
        <v>17</v>
      </c>
    </row>
    <row r="44341" spans="2:2">
      <c r="B44341">
        <f t="shared" si="901"/>
        <v>17</v>
      </c>
    </row>
    <row r="44342" spans="2:2">
      <c r="B44342">
        <f t="shared" si="901"/>
        <v>17</v>
      </c>
    </row>
    <row r="44343" spans="2:2">
      <c r="B44343">
        <f t="shared" si="901"/>
        <v>17</v>
      </c>
    </row>
    <row r="44344" spans="2:2">
      <c r="B44344">
        <f t="shared" si="901"/>
        <v>17</v>
      </c>
    </row>
    <row r="44345" spans="2:2">
      <c r="B44345">
        <f t="shared" si="901"/>
        <v>17</v>
      </c>
    </row>
    <row r="44346" spans="2:2">
      <c r="B44346">
        <f t="shared" si="901"/>
        <v>17</v>
      </c>
    </row>
    <row r="44347" spans="2:2">
      <c r="B44347">
        <f t="shared" si="901"/>
        <v>17</v>
      </c>
    </row>
    <row r="44348" spans="2:2">
      <c r="B44348">
        <f t="shared" si="901"/>
        <v>17</v>
      </c>
    </row>
    <row r="44349" spans="2:2">
      <c r="B44349">
        <f t="shared" si="901"/>
        <v>17</v>
      </c>
    </row>
    <row r="44350" spans="2:2">
      <c r="B44350">
        <f t="shared" si="901"/>
        <v>17</v>
      </c>
    </row>
    <row r="44351" spans="2:2">
      <c r="B44351">
        <f t="shared" si="901"/>
        <v>17</v>
      </c>
    </row>
    <row r="44352" spans="2:2">
      <c r="B44352">
        <f t="shared" si="901"/>
        <v>17</v>
      </c>
    </row>
    <row r="44353" spans="2:2">
      <c r="B44353">
        <f t="shared" si="901"/>
        <v>17</v>
      </c>
    </row>
    <row r="44354" spans="2:2">
      <c r="B44354">
        <f t="shared" si="901"/>
        <v>17</v>
      </c>
    </row>
    <row r="44355" spans="2:2">
      <c r="B44355">
        <f t="shared" si="901"/>
        <v>17</v>
      </c>
    </row>
    <row r="44356" spans="2:2">
      <c r="B44356">
        <f t="shared" si="901"/>
        <v>17</v>
      </c>
    </row>
    <row r="44357" spans="2:2">
      <c r="B44357">
        <f t="shared" ref="B44357:B44420" si="902">+IF(F44356=44085,B44356+1,B44356)</f>
        <v>17</v>
      </c>
    </row>
    <row r="44358" spans="2:2">
      <c r="B44358">
        <f t="shared" si="902"/>
        <v>17</v>
      </c>
    </row>
    <row r="44359" spans="2:2">
      <c r="B44359">
        <f t="shared" si="902"/>
        <v>17</v>
      </c>
    </row>
    <row r="44360" spans="2:2">
      <c r="B44360">
        <f t="shared" si="902"/>
        <v>17</v>
      </c>
    </row>
    <row r="44361" spans="2:2">
      <c r="B44361">
        <f t="shared" si="902"/>
        <v>17</v>
      </c>
    </row>
    <row r="44362" spans="2:2">
      <c r="B44362">
        <f t="shared" si="902"/>
        <v>17</v>
      </c>
    </row>
    <row r="44363" spans="2:2">
      <c r="B44363">
        <f t="shared" si="902"/>
        <v>17</v>
      </c>
    </row>
    <row r="44364" spans="2:2">
      <c r="B44364">
        <f t="shared" si="902"/>
        <v>17</v>
      </c>
    </row>
    <row r="44365" spans="2:2">
      <c r="B44365">
        <f t="shared" si="902"/>
        <v>17</v>
      </c>
    </row>
    <row r="44366" spans="2:2">
      <c r="B44366">
        <f t="shared" si="902"/>
        <v>17</v>
      </c>
    </row>
    <row r="44367" spans="2:2">
      <c r="B44367">
        <f t="shared" si="902"/>
        <v>17</v>
      </c>
    </row>
    <row r="44368" spans="2:2">
      <c r="B44368">
        <f t="shared" si="902"/>
        <v>17</v>
      </c>
    </row>
    <row r="44369" spans="2:2">
      <c r="B44369">
        <f t="shared" si="902"/>
        <v>17</v>
      </c>
    </row>
    <row r="44370" spans="2:2">
      <c r="B44370">
        <f t="shared" si="902"/>
        <v>17</v>
      </c>
    </row>
    <row r="44371" spans="2:2">
      <c r="B44371">
        <f t="shared" si="902"/>
        <v>17</v>
      </c>
    </row>
    <row r="44372" spans="2:2">
      <c r="B44372">
        <f t="shared" si="902"/>
        <v>17</v>
      </c>
    </row>
    <row r="44373" spans="2:2">
      <c r="B44373">
        <f t="shared" si="902"/>
        <v>17</v>
      </c>
    </row>
    <row r="44374" spans="2:2">
      <c r="B44374">
        <f t="shared" si="902"/>
        <v>17</v>
      </c>
    </row>
    <row r="44375" spans="2:2">
      <c r="B44375">
        <f t="shared" si="902"/>
        <v>17</v>
      </c>
    </row>
    <row r="44376" spans="2:2">
      <c r="B44376">
        <f t="shared" si="902"/>
        <v>17</v>
      </c>
    </row>
    <row r="44377" spans="2:2">
      <c r="B44377">
        <f t="shared" si="902"/>
        <v>17</v>
      </c>
    </row>
    <row r="44378" spans="2:2">
      <c r="B44378">
        <f t="shared" si="902"/>
        <v>17</v>
      </c>
    </row>
    <row r="44379" spans="2:2">
      <c r="B44379">
        <f t="shared" si="902"/>
        <v>17</v>
      </c>
    </row>
    <row r="44380" spans="2:2">
      <c r="B44380">
        <f t="shared" si="902"/>
        <v>17</v>
      </c>
    </row>
    <row r="44381" spans="2:2">
      <c r="B44381">
        <f t="shared" si="902"/>
        <v>17</v>
      </c>
    </row>
    <row r="44382" spans="2:2">
      <c r="B44382">
        <f t="shared" si="902"/>
        <v>17</v>
      </c>
    </row>
    <row r="44383" spans="2:2">
      <c r="B44383">
        <f t="shared" si="902"/>
        <v>17</v>
      </c>
    </row>
    <row r="44384" spans="2:2">
      <c r="B44384">
        <f t="shared" si="902"/>
        <v>17</v>
      </c>
    </row>
    <row r="44385" spans="2:2">
      <c r="B44385">
        <f t="shared" si="902"/>
        <v>17</v>
      </c>
    </row>
    <row r="44386" spans="2:2">
      <c r="B44386">
        <f t="shared" si="902"/>
        <v>17</v>
      </c>
    </row>
    <row r="44387" spans="2:2">
      <c r="B44387">
        <f t="shared" si="902"/>
        <v>17</v>
      </c>
    </row>
    <row r="44388" spans="2:2">
      <c r="B44388">
        <f t="shared" si="902"/>
        <v>17</v>
      </c>
    </row>
    <row r="44389" spans="2:2">
      <c r="B44389">
        <f t="shared" si="902"/>
        <v>17</v>
      </c>
    </row>
    <row r="44390" spans="2:2">
      <c r="B44390">
        <f t="shared" si="902"/>
        <v>17</v>
      </c>
    </row>
    <row r="44391" spans="2:2">
      <c r="B44391">
        <f t="shared" si="902"/>
        <v>17</v>
      </c>
    </row>
    <row r="44392" spans="2:2">
      <c r="B44392">
        <f t="shared" si="902"/>
        <v>17</v>
      </c>
    </row>
    <row r="44393" spans="2:2">
      <c r="B44393">
        <f t="shared" si="902"/>
        <v>17</v>
      </c>
    </row>
    <row r="44394" spans="2:2">
      <c r="B44394">
        <f t="shared" si="902"/>
        <v>17</v>
      </c>
    </row>
    <row r="44395" spans="2:2">
      <c r="B44395">
        <f t="shared" si="902"/>
        <v>17</v>
      </c>
    </row>
    <row r="44396" spans="2:2">
      <c r="B44396">
        <f t="shared" si="902"/>
        <v>17</v>
      </c>
    </row>
    <row r="44397" spans="2:2">
      <c r="B44397">
        <f t="shared" si="902"/>
        <v>17</v>
      </c>
    </row>
    <row r="44398" spans="2:2">
      <c r="B44398">
        <f t="shared" si="902"/>
        <v>17</v>
      </c>
    </row>
    <row r="44399" spans="2:2">
      <c r="B44399">
        <f t="shared" si="902"/>
        <v>17</v>
      </c>
    </row>
    <row r="44400" spans="2:2">
      <c r="B44400">
        <f t="shared" si="902"/>
        <v>17</v>
      </c>
    </row>
    <row r="44401" spans="2:2">
      <c r="B44401">
        <f t="shared" si="902"/>
        <v>17</v>
      </c>
    </row>
    <row r="44402" spans="2:2">
      <c r="B44402">
        <f t="shared" si="902"/>
        <v>17</v>
      </c>
    </row>
    <row r="44403" spans="2:2">
      <c r="B44403">
        <f t="shared" si="902"/>
        <v>17</v>
      </c>
    </row>
    <row r="44404" spans="2:2">
      <c r="B44404">
        <f t="shared" si="902"/>
        <v>17</v>
      </c>
    </row>
    <row r="44405" spans="2:2">
      <c r="B44405">
        <f t="shared" si="902"/>
        <v>17</v>
      </c>
    </row>
    <row r="44406" spans="2:2">
      <c r="B44406">
        <f t="shared" si="902"/>
        <v>17</v>
      </c>
    </row>
    <row r="44407" spans="2:2">
      <c r="B44407">
        <f t="shared" si="902"/>
        <v>17</v>
      </c>
    </row>
    <row r="44408" spans="2:2">
      <c r="B44408">
        <f t="shared" si="902"/>
        <v>17</v>
      </c>
    </row>
    <row r="44409" spans="2:2">
      <c r="B44409">
        <f t="shared" si="902"/>
        <v>17</v>
      </c>
    </row>
    <row r="44410" spans="2:2">
      <c r="B44410">
        <f t="shared" si="902"/>
        <v>17</v>
      </c>
    </row>
    <row r="44411" spans="2:2">
      <c r="B44411">
        <f t="shared" si="902"/>
        <v>17</v>
      </c>
    </row>
    <row r="44412" spans="2:2">
      <c r="B44412">
        <f t="shared" si="902"/>
        <v>17</v>
      </c>
    </row>
    <row r="44413" spans="2:2">
      <c r="B44413">
        <f t="shared" si="902"/>
        <v>17</v>
      </c>
    </row>
    <row r="44414" spans="2:2">
      <c r="B44414">
        <f t="shared" si="902"/>
        <v>17</v>
      </c>
    </row>
    <row r="44415" spans="2:2">
      <c r="B44415">
        <f t="shared" si="902"/>
        <v>17</v>
      </c>
    </row>
    <row r="44416" spans="2:2">
      <c r="B44416">
        <f t="shared" si="902"/>
        <v>17</v>
      </c>
    </row>
    <row r="44417" spans="2:2">
      <c r="B44417">
        <f t="shared" si="902"/>
        <v>17</v>
      </c>
    </row>
    <row r="44418" spans="2:2">
      <c r="B44418">
        <f t="shared" si="902"/>
        <v>17</v>
      </c>
    </row>
    <row r="44419" spans="2:2">
      <c r="B44419">
        <f t="shared" si="902"/>
        <v>17</v>
      </c>
    </row>
    <row r="44420" spans="2:2">
      <c r="B44420">
        <f t="shared" si="902"/>
        <v>17</v>
      </c>
    </row>
    <row r="44421" spans="2:2">
      <c r="B44421">
        <f t="shared" ref="B44421:B44484" si="903">+IF(F44420=44085,B44420+1,B44420)</f>
        <v>17</v>
      </c>
    </row>
    <row r="44422" spans="2:2">
      <c r="B44422">
        <f t="shared" si="903"/>
        <v>17</v>
      </c>
    </row>
    <row r="44423" spans="2:2">
      <c r="B44423">
        <f t="shared" si="903"/>
        <v>17</v>
      </c>
    </row>
    <row r="44424" spans="2:2">
      <c r="B44424">
        <f t="shared" si="903"/>
        <v>17</v>
      </c>
    </row>
    <row r="44425" spans="2:2">
      <c r="B44425">
        <f t="shared" si="903"/>
        <v>17</v>
      </c>
    </row>
    <row r="44426" spans="2:2">
      <c r="B44426">
        <f t="shared" si="903"/>
        <v>17</v>
      </c>
    </row>
    <row r="44427" spans="2:2">
      <c r="B44427">
        <f t="shared" si="903"/>
        <v>17</v>
      </c>
    </row>
    <row r="44428" spans="2:2">
      <c r="B44428">
        <f t="shared" si="903"/>
        <v>17</v>
      </c>
    </row>
    <row r="44429" spans="2:2">
      <c r="B44429">
        <f t="shared" si="903"/>
        <v>17</v>
      </c>
    </row>
    <row r="44430" spans="2:2">
      <c r="B44430">
        <f t="shared" si="903"/>
        <v>17</v>
      </c>
    </row>
    <row r="44431" spans="2:2">
      <c r="B44431">
        <f t="shared" si="903"/>
        <v>17</v>
      </c>
    </row>
    <row r="44432" spans="2:2">
      <c r="B44432">
        <f t="shared" si="903"/>
        <v>17</v>
      </c>
    </row>
    <row r="44433" spans="2:2">
      <c r="B44433">
        <f t="shared" si="903"/>
        <v>17</v>
      </c>
    </row>
    <row r="44434" spans="2:2">
      <c r="B44434">
        <f t="shared" si="903"/>
        <v>17</v>
      </c>
    </row>
    <row r="44435" spans="2:2">
      <c r="B44435">
        <f t="shared" si="903"/>
        <v>17</v>
      </c>
    </row>
    <row r="44436" spans="2:2">
      <c r="B44436">
        <f t="shared" si="903"/>
        <v>17</v>
      </c>
    </row>
    <row r="44437" spans="2:2">
      <c r="B44437">
        <f t="shared" si="903"/>
        <v>17</v>
      </c>
    </row>
    <row r="44438" spans="2:2">
      <c r="B44438">
        <f t="shared" si="903"/>
        <v>17</v>
      </c>
    </row>
    <row r="44439" spans="2:2">
      <c r="B44439">
        <f t="shared" si="903"/>
        <v>17</v>
      </c>
    </row>
    <row r="44440" spans="2:2">
      <c r="B44440">
        <f t="shared" si="903"/>
        <v>17</v>
      </c>
    </row>
    <row r="44441" spans="2:2">
      <c r="B44441">
        <f t="shared" si="903"/>
        <v>17</v>
      </c>
    </row>
    <row r="44442" spans="2:2">
      <c r="B44442">
        <f t="shared" si="903"/>
        <v>17</v>
      </c>
    </row>
    <row r="44443" spans="2:2">
      <c r="B44443">
        <f t="shared" si="903"/>
        <v>17</v>
      </c>
    </row>
    <row r="44444" spans="2:2">
      <c r="B44444">
        <f t="shared" si="903"/>
        <v>17</v>
      </c>
    </row>
    <row r="44445" spans="2:2">
      <c r="B44445">
        <f t="shared" si="903"/>
        <v>17</v>
      </c>
    </row>
    <row r="44446" spans="2:2">
      <c r="B44446">
        <f t="shared" si="903"/>
        <v>17</v>
      </c>
    </row>
    <row r="44447" spans="2:2">
      <c r="B44447">
        <f t="shared" si="903"/>
        <v>17</v>
      </c>
    </row>
    <row r="44448" spans="2:2">
      <c r="B44448">
        <f t="shared" si="903"/>
        <v>17</v>
      </c>
    </row>
    <row r="44449" spans="2:2">
      <c r="B44449">
        <f t="shared" si="903"/>
        <v>17</v>
      </c>
    </row>
    <row r="44450" spans="2:2">
      <c r="B44450">
        <f t="shared" si="903"/>
        <v>17</v>
      </c>
    </row>
    <row r="44451" spans="2:2">
      <c r="B44451">
        <f t="shared" si="903"/>
        <v>17</v>
      </c>
    </row>
    <row r="44452" spans="2:2">
      <c r="B44452">
        <f t="shared" si="903"/>
        <v>17</v>
      </c>
    </row>
    <row r="44453" spans="2:2">
      <c r="B44453">
        <f t="shared" si="903"/>
        <v>17</v>
      </c>
    </row>
    <row r="44454" spans="2:2">
      <c r="B44454">
        <f t="shared" si="903"/>
        <v>17</v>
      </c>
    </row>
    <row r="44455" spans="2:2">
      <c r="B44455">
        <f t="shared" si="903"/>
        <v>17</v>
      </c>
    </row>
    <row r="44456" spans="2:2">
      <c r="B44456">
        <f t="shared" si="903"/>
        <v>17</v>
      </c>
    </row>
    <row r="44457" spans="2:2">
      <c r="B44457">
        <f t="shared" si="903"/>
        <v>17</v>
      </c>
    </row>
    <row r="44458" spans="2:2">
      <c r="B44458">
        <f t="shared" si="903"/>
        <v>17</v>
      </c>
    </row>
    <row r="44459" spans="2:2">
      <c r="B44459">
        <f t="shared" si="903"/>
        <v>17</v>
      </c>
    </row>
    <row r="44460" spans="2:2">
      <c r="B44460">
        <f t="shared" si="903"/>
        <v>17</v>
      </c>
    </row>
    <row r="44461" spans="2:2">
      <c r="B44461">
        <f t="shared" si="903"/>
        <v>17</v>
      </c>
    </row>
    <row r="44462" spans="2:2">
      <c r="B44462">
        <f t="shared" si="903"/>
        <v>17</v>
      </c>
    </row>
    <row r="44463" spans="2:2">
      <c r="B44463">
        <f t="shared" si="903"/>
        <v>17</v>
      </c>
    </row>
    <row r="44464" spans="2:2">
      <c r="B44464">
        <f t="shared" si="903"/>
        <v>17</v>
      </c>
    </row>
    <row r="44465" spans="2:2">
      <c r="B44465">
        <f t="shared" si="903"/>
        <v>17</v>
      </c>
    </row>
    <row r="44466" spans="2:2">
      <c r="B44466">
        <f t="shared" si="903"/>
        <v>17</v>
      </c>
    </row>
    <row r="44467" spans="2:2">
      <c r="B44467">
        <f t="shared" si="903"/>
        <v>17</v>
      </c>
    </row>
    <row r="44468" spans="2:2">
      <c r="B44468">
        <f t="shared" si="903"/>
        <v>17</v>
      </c>
    </row>
    <row r="44469" spans="2:2">
      <c r="B44469">
        <f t="shared" si="903"/>
        <v>17</v>
      </c>
    </row>
    <row r="44470" spans="2:2">
      <c r="B44470">
        <f t="shared" si="903"/>
        <v>17</v>
      </c>
    </row>
    <row r="44471" spans="2:2">
      <c r="B44471">
        <f t="shared" si="903"/>
        <v>17</v>
      </c>
    </row>
    <row r="44472" spans="2:2">
      <c r="B44472">
        <f t="shared" si="903"/>
        <v>17</v>
      </c>
    </row>
    <row r="44473" spans="2:2">
      <c r="B44473">
        <f t="shared" si="903"/>
        <v>17</v>
      </c>
    </row>
    <row r="44474" spans="2:2">
      <c r="B44474">
        <f t="shared" si="903"/>
        <v>17</v>
      </c>
    </row>
    <row r="44475" spans="2:2">
      <c r="B44475">
        <f t="shared" si="903"/>
        <v>17</v>
      </c>
    </row>
    <row r="44476" spans="2:2">
      <c r="B44476">
        <f t="shared" si="903"/>
        <v>17</v>
      </c>
    </row>
    <row r="44477" spans="2:2">
      <c r="B44477">
        <f t="shared" si="903"/>
        <v>17</v>
      </c>
    </row>
    <row r="44478" spans="2:2">
      <c r="B44478">
        <f t="shared" si="903"/>
        <v>17</v>
      </c>
    </row>
    <row r="44479" spans="2:2">
      <c r="B44479">
        <f t="shared" si="903"/>
        <v>17</v>
      </c>
    </row>
    <row r="44480" spans="2:2">
      <c r="B44480">
        <f t="shared" si="903"/>
        <v>17</v>
      </c>
    </row>
    <row r="44481" spans="2:2">
      <c r="B44481">
        <f t="shared" si="903"/>
        <v>17</v>
      </c>
    </row>
    <row r="44482" spans="2:2">
      <c r="B44482">
        <f t="shared" si="903"/>
        <v>17</v>
      </c>
    </row>
    <row r="44483" spans="2:2">
      <c r="B44483">
        <f t="shared" si="903"/>
        <v>17</v>
      </c>
    </row>
    <row r="44484" spans="2:2">
      <c r="B44484">
        <f t="shared" si="903"/>
        <v>17</v>
      </c>
    </row>
    <row r="44485" spans="2:2">
      <c r="B44485">
        <f t="shared" ref="B44485:B44548" si="904">+IF(F44484=44085,B44484+1,B44484)</f>
        <v>17</v>
      </c>
    </row>
    <row r="44486" spans="2:2">
      <c r="B44486">
        <f t="shared" si="904"/>
        <v>17</v>
      </c>
    </row>
    <row r="44487" spans="2:2">
      <c r="B44487">
        <f t="shared" si="904"/>
        <v>17</v>
      </c>
    </row>
    <row r="44488" spans="2:2">
      <c r="B44488">
        <f t="shared" si="904"/>
        <v>17</v>
      </c>
    </row>
    <row r="44489" spans="2:2">
      <c r="B44489">
        <f t="shared" si="904"/>
        <v>17</v>
      </c>
    </row>
    <row r="44490" spans="2:2">
      <c r="B44490">
        <f t="shared" si="904"/>
        <v>17</v>
      </c>
    </row>
    <row r="44491" spans="2:2">
      <c r="B44491">
        <f t="shared" si="904"/>
        <v>17</v>
      </c>
    </row>
    <row r="44492" spans="2:2">
      <c r="B44492">
        <f t="shared" si="904"/>
        <v>17</v>
      </c>
    </row>
    <row r="44493" spans="2:2">
      <c r="B44493">
        <f t="shared" si="904"/>
        <v>17</v>
      </c>
    </row>
    <row r="44494" spans="2:2">
      <c r="B44494">
        <f t="shared" si="904"/>
        <v>17</v>
      </c>
    </row>
    <row r="44495" spans="2:2">
      <c r="B44495">
        <f t="shared" si="904"/>
        <v>17</v>
      </c>
    </row>
    <row r="44496" spans="2:2">
      <c r="B44496">
        <f t="shared" si="904"/>
        <v>17</v>
      </c>
    </row>
    <row r="44497" spans="2:2">
      <c r="B44497">
        <f t="shared" si="904"/>
        <v>17</v>
      </c>
    </row>
    <row r="44498" spans="2:2">
      <c r="B44498">
        <f t="shared" si="904"/>
        <v>17</v>
      </c>
    </row>
    <row r="44499" spans="2:2">
      <c r="B44499">
        <f t="shared" si="904"/>
        <v>17</v>
      </c>
    </row>
    <row r="44500" spans="2:2">
      <c r="B44500">
        <f t="shared" si="904"/>
        <v>17</v>
      </c>
    </row>
    <row r="44501" spans="2:2">
      <c r="B44501">
        <f t="shared" si="904"/>
        <v>17</v>
      </c>
    </row>
    <row r="44502" spans="2:2">
      <c r="B44502">
        <f t="shared" si="904"/>
        <v>17</v>
      </c>
    </row>
    <row r="44503" spans="2:2">
      <c r="B44503">
        <f t="shared" si="904"/>
        <v>17</v>
      </c>
    </row>
    <row r="44504" spans="2:2">
      <c r="B44504">
        <f t="shared" si="904"/>
        <v>17</v>
      </c>
    </row>
    <row r="44505" spans="2:2">
      <c r="B44505">
        <f t="shared" si="904"/>
        <v>17</v>
      </c>
    </row>
    <row r="44506" spans="2:2">
      <c r="B44506">
        <f t="shared" si="904"/>
        <v>17</v>
      </c>
    </row>
    <row r="44507" spans="2:2">
      <c r="B44507">
        <f t="shared" si="904"/>
        <v>17</v>
      </c>
    </row>
    <row r="44508" spans="2:2">
      <c r="B44508">
        <f t="shared" si="904"/>
        <v>17</v>
      </c>
    </row>
    <row r="44509" spans="2:2">
      <c r="B44509">
        <f t="shared" si="904"/>
        <v>17</v>
      </c>
    </row>
    <row r="44510" spans="2:2">
      <c r="B44510">
        <f t="shared" si="904"/>
        <v>17</v>
      </c>
    </row>
    <row r="44511" spans="2:2">
      <c r="B44511">
        <f t="shared" si="904"/>
        <v>17</v>
      </c>
    </row>
    <row r="44512" spans="2:2">
      <c r="B44512">
        <f t="shared" si="904"/>
        <v>17</v>
      </c>
    </row>
    <row r="44513" spans="2:2">
      <c r="B44513">
        <f t="shared" si="904"/>
        <v>17</v>
      </c>
    </row>
    <row r="44514" spans="2:2">
      <c r="B44514">
        <f t="shared" si="904"/>
        <v>17</v>
      </c>
    </row>
    <row r="44515" spans="2:2">
      <c r="B44515">
        <f t="shared" si="904"/>
        <v>17</v>
      </c>
    </row>
    <row r="44516" spans="2:2">
      <c r="B44516">
        <f t="shared" si="904"/>
        <v>17</v>
      </c>
    </row>
    <row r="44517" spans="2:2">
      <c r="B44517">
        <f t="shared" si="904"/>
        <v>17</v>
      </c>
    </row>
    <row r="44518" spans="2:2">
      <c r="B44518">
        <f t="shared" si="904"/>
        <v>17</v>
      </c>
    </row>
    <row r="44519" spans="2:2">
      <c r="B44519">
        <f t="shared" si="904"/>
        <v>17</v>
      </c>
    </row>
    <row r="44520" spans="2:2">
      <c r="B44520">
        <f t="shared" si="904"/>
        <v>17</v>
      </c>
    </row>
    <row r="44521" spans="2:2">
      <c r="B44521">
        <f t="shared" si="904"/>
        <v>17</v>
      </c>
    </row>
    <row r="44522" spans="2:2">
      <c r="B44522">
        <f t="shared" si="904"/>
        <v>17</v>
      </c>
    </row>
    <row r="44523" spans="2:2">
      <c r="B44523">
        <f t="shared" si="904"/>
        <v>17</v>
      </c>
    </row>
    <row r="44524" spans="2:2">
      <c r="B44524">
        <f t="shared" si="904"/>
        <v>17</v>
      </c>
    </row>
    <row r="44525" spans="2:2">
      <c r="B44525">
        <f t="shared" si="904"/>
        <v>17</v>
      </c>
    </row>
    <row r="44526" spans="2:2">
      <c r="B44526">
        <f t="shared" si="904"/>
        <v>17</v>
      </c>
    </row>
    <row r="44527" spans="2:2">
      <c r="B44527">
        <f t="shared" si="904"/>
        <v>17</v>
      </c>
    </row>
    <row r="44528" spans="2:2">
      <c r="B44528">
        <f t="shared" si="904"/>
        <v>17</v>
      </c>
    </row>
    <row r="44529" spans="2:2">
      <c r="B44529">
        <f t="shared" si="904"/>
        <v>17</v>
      </c>
    </row>
    <row r="44530" spans="2:2">
      <c r="B44530">
        <f t="shared" si="904"/>
        <v>17</v>
      </c>
    </row>
    <row r="44531" spans="2:2">
      <c r="B44531">
        <f t="shared" si="904"/>
        <v>17</v>
      </c>
    </row>
    <row r="44532" spans="2:2">
      <c r="B44532">
        <f t="shared" si="904"/>
        <v>17</v>
      </c>
    </row>
    <row r="44533" spans="2:2">
      <c r="B44533">
        <f t="shared" si="904"/>
        <v>17</v>
      </c>
    </row>
    <row r="44534" spans="2:2">
      <c r="B44534">
        <f t="shared" si="904"/>
        <v>17</v>
      </c>
    </row>
    <row r="44535" spans="2:2">
      <c r="B44535">
        <f t="shared" si="904"/>
        <v>17</v>
      </c>
    </row>
    <row r="44536" spans="2:2">
      <c r="B44536">
        <f t="shared" si="904"/>
        <v>17</v>
      </c>
    </row>
    <row r="44537" spans="2:2">
      <c r="B44537">
        <f t="shared" si="904"/>
        <v>17</v>
      </c>
    </row>
    <row r="44538" spans="2:2">
      <c r="B44538">
        <f t="shared" si="904"/>
        <v>17</v>
      </c>
    </row>
    <row r="44539" spans="2:2">
      <c r="B44539">
        <f t="shared" si="904"/>
        <v>17</v>
      </c>
    </row>
    <row r="44540" spans="2:2">
      <c r="B44540">
        <f t="shared" si="904"/>
        <v>17</v>
      </c>
    </row>
    <row r="44541" spans="2:2">
      <c r="B44541">
        <f t="shared" si="904"/>
        <v>17</v>
      </c>
    </row>
    <row r="44542" spans="2:2">
      <c r="B44542">
        <f t="shared" si="904"/>
        <v>17</v>
      </c>
    </row>
    <row r="44543" spans="2:2">
      <c r="B44543">
        <f t="shared" si="904"/>
        <v>17</v>
      </c>
    </row>
    <row r="44544" spans="2:2">
      <c r="B44544">
        <f t="shared" si="904"/>
        <v>17</v>
      </c>
    </row>
    <row r="44545" spans="2:2">
      <c r="B44545">
        <f t="shared" si="904"/>
        <v>17</v>
      </c>
    </row>
    <row r="44546" spans="2:2">
      <c r="B44546">
        <f t="shared" si="904"/>
        <v>17</v>
      </c>
    </row>
    <row r="44547" spans="2:2">
      <c r="B44547">
        <f t="shared" si="904"/>
        <v>17</v>
      </c>
    </row>
    <row r="44548" spans="2:2">
      <c r="B44548">
        <f t="shared" si="904"/>
        <v>17</v>
      </c>
    </row>
    <row r="44549" spans="2:2">
      <c r="B44549">
        <f t="shared" ref="B44549:B44612" si="905">+IF(F44548=44085,B44548+1,B44548)</f>
        <v>17</v>
      </c>
    </row>
    <row r="44550" spans="2:2">
      <c r="B44550">
        <f t="shared" si="905"/>
        <v>17</v>
      </c>
    </row>
    <row r="44551" spans="2:2">
      <c r="B44551">
        <f t="shared" si="905"/>
        <v>17</v>
      </c>
    </row>
    <row r="44552" spans="2:2">
      <c r="B44552">
        <f t="shared" si="905"/>
        <v>17</v>
      </c>
    </row>
    <row r="44553" spans="2:2">
      <c r="B44553">
        <f t="shared" si="905"/>
        <v>17</v>
      </c>
    </row>
    <row r="44554" spans="2:2">
      <c r="B44554">
        <f t="shared" si="905"/>
        <v>17</v>
      </c>
    </row>
    <row r="44555" spans="2:2">
      <c r="B44555">
        <f t="shared" si="905"/>
        <v>17</v>
      </c>
    </row>
    <row r="44556" spans="2:2">
      <c r="B44556">
        <f t="shared" si="905"/>
        <v>17</v>
      </c>
    </row>
    <row r="44557" spans="2:2">
      <c r="B44557">
        <f t="shared" si="905"/>
        <v>17</v>
      </c>
    </row>
    <row r="44558" spans="2:2">
      <c r="B44558">
        <f t="shared" si="905"/>
        <v>17</v>
      </c>
    </row>
    <row r="44559" spans="2:2">
      <c r="B44559">
        <f t="shared" si="905"/>
        <v>17</v>
      </c>
    </row>
    <row r="44560" spans="2:2">
      <c r="B44560">
        <f t="shared" si="905"/>
        <v>17</v>
      </c>
    </row>
    <row r="44561" spans="2:2">
      <c r="B44561">
        <f t="shared" si="905"/>
        <v>17</v>
      </c>
    </row>
    <row r="44562" spans="2:2">
      <c r="B44562">
        <f t="shared" si="905"/>
        <v>17</v>
      </c>
    </row>
    <row r="44563" spans="2:2">
      <c r="B44563">
        <f t="shared" si="905"/>
        <v>17</v>
      </c>
    </row>
    <row r="44564" spans="2:2">
      <c r="B44564">
        <f t="shared" si="905"/>
        <v>17</v>
      </c>
    </row>
    <row r="44565" spans="2:2">
      <c r="B44565">
        <f t="shared" si="905"/>
        <v>17</v>
      </c>
    </row>
    <row r="44566" spans="2:2">
      <c r="B44566">
        <f t="shared" si="905"/>
        <v>17</v>
      </c>
    </row>
    <row r="44567" spans="2:2">
      <c r="B44567">
        <f t="shared" si="905"/>
        <v>17</v>
      </c>
    </row>
    <row r="44568" spans="2:2">
      <c r="B44568">
        <f t="shared" si="905"/>
        <v>17</v>
      </c>
    </row>
    <row r="44569" spans="2:2">
      <c r="B44569">
        <f t="shared" si="905"/>
        <v>17</v>
      </c>
    </row>
    <row r="44570" spans="2:2">
      <c r="B44570">
        <f t="shared" si="905"/>
        <v>17</v>
      </c>
    </row>
    <row r="44571" spans="2:2">
      <c r="B44571">
        <f t="shared" si="905"/>
        <v>17</v>
      </c>
    </row>
    <row r="44572" spans="2:2">
      <c r="B44572">
        <f t="shared" si="905"/>
        <v>17</v>
      </c>
    </row>
    <row r="44573" spans="2:2">
      <c r="B44573">
        <f t="shared" si="905"/>
        <v>17</v>
      </c>
    </row>
    <row r="44574" spans="2:2">
      <c r="B44574">
        <f t="shared" si="905"/>
        <v>17</v>
      </c>
    </row>
    <row r="44575" spans="2:2">
      <c r="B44575">
        <f t="shared" si="905"/>
        <v>17</v>
      </c>
    </row>
    <row r="44576" spans="2:2">
      <c r="B44576">
        <f t="shared" si="905"/>
        <v>17</v>
      </c>
    </row>
    <row r="44577" spans="2:2">
      <c r="B44577">
        <f t="shared" si="905"/>
        <v>17</v>
      </c>
    </row>
    <row r="44578" spans="2:2">
      <c r="B44578">
        <f t="shared" si="905"/>
        <v>17</v>
      </c>
    </row>
    <row r="44579" spans="2:2">
      <c r="B44579">
        <f t="shared" si="905"/>
        <v>17</v>
      </c>
    </row>
    <row r="44580" spans="2:2">
      <c r="B44580">
        <f t="shared" si="905"/>
        <v>17</v>
      </c>
    </row>
    <row r="44581" spans="2:2">
      <c r="B44581">
        <f t="shared" si="905"/>
        <v>17</v>
      </c>
    </row>
    <row r="44582" spans="2:2">
      <c r="B44582">
        <f t="shared" si="905"/>
        <v>17</v>
      </c>
    </row>
    <row r="44583" spans="2:2">
      <c r="B44583">
        <f t="shared" si="905"/>
        <v>17</v>
      </c>
    </row>
    <row r="44584" spans="2:2">
      <c r="B44584">
        <f t="shared" si="905"/>
        <v>17</v>
      </c>
    </row>
    <row r="44585" spans="2:2">
      <c r="B44585">
        <f t="shared" si="905"/>
        <v>17</v>
      </c>
    </row>
    <row r="44586" spans="2:2">
      <c r="B44586">
        <f t="shared" si="905"/>
        <v>17</v>
      </c>
    </row>
    <row r="44587" spans="2:2">
      <c r="B44587">
        <f t="shared" si="905"/>
        <v>17</v>
      </c>
    </row>
    <row r="44588" spans="2:2">
      <c r="B44588">
        <f t="shared" si="905"/>
        <v>17</v>
      </c>
    </row>
    <row r="44589" spans="2:2">
      <c r="B44589">
        <f t="shared" si="905"/>
        <v>17</v>
      </c>
    </row>
    <row r="44590" spans="2:2">
      <c r="B44590">
        <f t="shared" si="905"/>
        <v>17</v>
      </c>
    </row>
    <row r="44591" spans="2:2">
      <c r="B44591">
        <f t="shared" si="905"/>
        <v>17</v>
      </c>
    </row>
    <row r="44592" spans="2:2">
      <c r="B44592">
        <f t="shared" si="905"/>
        <v>17</v>
      </c>
    </row>
    <row r="44593" spans="2:2">
      <c r="B44593">
        <f t="shared" si="905"/>
        <v>17</v>
      </c>
    </row>
    <row r="44594" spans="2:2">
      <c r="B44594">
        <f t="shared" si="905"/>
        <v>17</v>
      </c>
    </row>
    <row r="44595" spans="2:2">
      <c r="B44595">
        <f t="shared" si="905"/>
        <v>17</v>
      </c>
    </row>
    <row r="44596" spans="2:2">
      <c r="B44596">
        <f t="shared" si="905"/>
        <v>17</v>
      </c>
    </row>
    <row r="44597" spans="2:2">
      <c r="B44597">
        <f t="shared" si="905"/>
        <v>17</v>
      </c>
    </row>
    <row r="44598" spans="2:2">
      <c r="B44598">
        <f t="shared" si="905"/>
        <v>17</v>
      </c>
    </row>
    <row r="44599" spans="2:2">
      <c r="B44599">
        <f t="shared" si="905"/>
        <v>17</v>
      </c>
    </row>
    <row r="44600" spans="2:2">
      <c r="B44600">
        <f t="shared" si="905"/>
        <v>17</v>
      </c>
    </row>
    <row r="44601" spans="2:2">
      <c r="B44601">
        <f t="shared" si="905"/>
        <v>17</v>
      </c>
    </row>
    <row r="44602" spans="2:2">
      <c r="B44602">
        <f t="shared" si="905"/>
        <v>17</v>
      </c>
    </row>
    <row r="44603" spans="2:2">
      <c r="B44603">
        <f t="shared" si="905"/>
        <v>17</v>
      </c>
    </row>
    <row r="44604" spans="2:2">
      <c r="B44604">
        <f t="shared" si="905"/>
        <v>17</v>
      </c>
    </row>
    <row r="44605" spans="2:2">
      <c r="B44605">
        <f t="shared" si="905"/>
        <v>17</v>
      </c>
    </row>
    <row r="44606" spans="2:2">
      <c r="B44606">
        <f t="shared" si="905"/>
        <v>17</v>
      </c>
    </row>
    <row r="44607" spans="2:2">
      <c r="B44607">
        <f t="shared" si="905"/>
        <v>17</v>
      </c>
    </row>
    <row r="44608" spans="2:2">
      <c r="B44608">
        <f t="shared" si="905"/>
        <v>17</v>
      </c>
    </row>
    <row r="44609" spans="2:2">
      <c r="B44609">
        <f t="shared" si="905"/>
        <v>17</v>
      </c>
    </row>
    <row r="44610" spans="2:2">
      <c r="B44610">
        <f t="shared" si="905"/>
        <v>17</v>
      </c>
    </row>
    <row r="44611" spans="2:2">
      <c r="B44611">
        <f t="shared" si="905"/>
        <v>17</v>
      </c>
    </row>
    <row r="44612" spans="2:2">
      <c r="B44612">
        <f t="shared" si="905"/>
        <v>17</v>
      </c>
    </row>
    <row r="44613" spans="2:2">
      <c r="B44613">
        <f t="shared" ref="B44613:B44676" si="906">+IF(F44612=44085,B44612+1,B44612)</f>
        <v>17</v>
      </c>
    </row>
    <row r="44614" spans="2:2">
      <c r="B44614">
        <f t="shared" si="906"/>
        <v>17</v>
      </c>
    </row>
    <row r="44615" spans="2:2">
      <c r="B44615">
        <f t="shared" si="906"/>
        <v>17</v>
      </c>
    </row>
    <row r="44616" spans="2:2">
      <c r="B44616">
        <f t="shared" si="906"/>
        <v>17</v>
      </c>
    </row>
    <row r="44617" spans="2:2">
      <c r="B44617">
        <f t="shared" si="906"/>
        <v>17</v>
      </c>
    </row>
    <row r="44618" spans="2:2">
      <c r="B44618">
        <f t="shared" si="906"/>
        <v>17</v>
      </c>
    </row>
    <row r="44619" spans="2:2">
      <c r="B44619">
        <f t="shared" si="906"/>
        <v>17</v>
      </c>
    </row>
    <row r="44620" spans="2:2">
      <c r="B44620">
        <f t="shared" si="906"/>
        <v>17</v>
      </c>
    </row>
    <row r="44621" spans="2:2">
      <c r="B44621">
        <f t="shared" si="906"/>
        <v>17</v>
      </c>
    </row>
    <row r="44622" spans="2:2">
      <c r="B44622">
        <f t="shared" si="906"/>
        <v>17</v>
      </c>
    </row>
    <row r="44623" spans="2:2">
      <c r="B44623">
        <f t="shared" si="906"/>
        <v>17</v>
      </c>
    </row>
    <row r="44624" spans="2:2">
      <c r="B44624">
        <f t="shared" si="906"/>
        <v>17</v>
      </c>
    </row>
    <row r="44625" spans="2:2">
      <c r="B44625">
        <f t="shared" si="906"/>
        <v>17</v>
      </c>
    </row>
    <row r="44626" spans="2:2">
      <c r="B44626">
        <f t="shared" si="906"/>
        <v>17</v>
      </c>
    </row>
    <row r="44627" spans="2:2">
      <c r="B44627">
        <f t="shared" si="906"/>
        <v>17</v>
      </c>
    </row>
    <row r="44628" spans="2:2">
      <c r="B44628">
        <f t="shared" si="906"/>
        <v>17</v>
      </c>
    </row>
    <row r="44629" spans="2:2">
      <c r="B44629">
        <f t="shared" si="906"/>
        <v>17</v>
      </c>
    </row>
    <row r="44630" spans="2:2">
      <c r="B44630">
        <f t="shared" si="906"/>
        <v>17</v>
      </c>
    </row>
    <row r="44631" spans="2:2">
      <c r="B44631">
        <f t="shared" si="906"/>
        <v>17</v>
      </c>
    </row>
    <row r="44632" spans="2:2">
      <c r="B44632">
        <f t="shared" si="906"/>
        <v>17</v>
      </c>
    </row>
    <row r="44633" spans="2:2">
      <c r="B44633">
        <f t="shared" si="906"/>
        <v>17</v>
      </c>
    </row>
    <row r="44634" spans="2:2">
      <c r="B44634">
        <f t="shared" si="906"/>
        <v>17</v>
      </c>
    </row>
    <row r="44635" spans="2:2">
      <c r="B44635">
        <f t="shared" si="906"/>
        <v>17</v>
      </c>
    </row>
    <row r="44636" spans="2:2">
      <c r="B44636">
        <f t="shared" si="906"/>
        <v>17</v>
      </c>
    </row>
    <row r="44637" spans="2:2">
      <c r="B44637">
        <f t="shared" si="906"/>
        <v>17</v>
      </c>
    </row>
    <row r="44638" spans="2:2">
      <c r="B44638">
        <f t="shared" si="906"/>
        <v>17</v>
      </c>
    </row>
    <row r="44639" spans="2:2">
      <c r="B44639">
        <f t="shared" si="906"/>
        <v>17</v>
      </c>
    </row>
    <row r="44640" spans="2:2">
      <c r="B44640">
        <f t="shared" si="906"/>
        <v>17</v>
      </c>
    </row>
    <row r="44641" spans="2:2">
      <c r="B44641">
        <f t="shared" si="906"/>
        <v>17</v>
      </c>
    </row>
    <row r="44642" spans="2:2">
      <c r="B44642">
        <f t="shared" si="906"/>
        <v>17</v>
      </c>
    </row>
    <row r="44643" spans="2:2">
      <c r="B44643">
        <f t="shared" si="906"/>
        <v>17</v>
      </c>
    </row>
    <row r="44644" spans="2:2">
      <c r="B44644">
        <f t="shared" si="906"/>
        <v>17</v>
      </c>
    </row>
    <row r="44645" spans="2:2">
      <c r="B44645">
        <f t="shared" si="906"/>
        <v>17</v>
      </c>
    </row>
    <row r="44646" spans="2:2">
      <c r="B44646">
        <f t="shared" si="906"/>
        <v>17</v>
      </c>
    </row>
    <row r="44647" spans="2:2">
      <c r="B44647">
        <f t="shared" si="906"/>
        <v>17</v>
      </c>
    </row>
    <row r="44648" spans="2:2">
      <c r="B44648">
        <f t="shared" si="906"/>
        <v>17</v>
      </c>
    </row>
    <row r="44649" spans="2:2">
      <c r="B44649">
        <f t="shared" si="906"/>
        <v>17</v>
      </c>
    </row>
    <row r="44650" spans="2:2">
      <c r="B44650">
        <f t="shared" si="906"/>
        <v>17</v>
      </c>
    </row>
    <row r="44651" spans="2:2">
      <c r="B44651">
        <f t="shared" si="906"/>
        <v>17</v>
      </c>
    </row>
    <row r="44652" spans="2:2">
      <c r="B44652">
        <f t="shared" si="906"/>
        <v>17</v>
      </c>
    </row>
    <row r="44653" spans="2:2">
      <c r="B44653">
        <f t="shared" si="906"/>
        <v>17</v>
      </c>
    </row>
    <row r="44654" spans="2:2">
      <c r="B44654">
        <f t="shared" si="906"/>
        <v>17</v>
      </c>
    </row>
    <row r="44655" spans="2:2">
      <c r="B44655">
        <f t="shared" si="906"/>
        <v>17</v>
      </c>
    </row>
    <row r="44656" spans="2:2">
      <c r="B44656">
        <f t="shared" si="906"/>
        <v>17</v>
      </c>
    </row>
    <row r="44657" spans="2:2">
      <c r="B44657">
        <f t="shared" si="906"/>
        <v>17</v>
      </c>
    </row>
    <row r="44658" spans="2:2">
      <c r="B44658">
        <f t="shared" si="906"/>
        <v>17</v>
      </c>
    </row>
    <row r="44659" spans="2:2">
      <c r="B44659">
        <f t="shared" si="906"/>
        <v>17</v>
      </c>
    </row>
    <row r="44660" spans="2:2">
      <c r="B44660">
        <f t="shared" si="906"/>
        <v>17</v>
      </c>
    </row>
    <row r="44661" spans="2:2">
      <c r="B44661">
        <f t="shared" si="906"/>
        <v>17</v>
      </c>
    </row>
    <row r="44662" spans="2:2">
      <c r="B44662">
        <f t="shared" si="906"/>
        <v>17</v>
      </c>
    </row>
    <row r="44663" spans="2:2">
      <c r="B44663">
        <f t="shared" si="906"/>
        <v>17</v>
      </c>
    </row>
    <row r="44664" spans="2:2">
      <c r="B44664">
        <f t="shared" si="906"/>
        <v>17</v>
      </c>
    </row>
    <row r="44665" spans="2:2">
      <c r="B44665">
        <f t="shared" si="906"/>
        <v>17</v>
      </c>
    </row>
    <row r="44666" spans="2:2">
      <c r="B44666">
        <f t="shared" si="906"/>
        <v>17</v>
      </c>
    </row>
    <row r="44667" spans="2:2">
      <c r="B44667">
        <f t="shared" si="906"/>
        <v>17</v>
      </c>
    </row>
    <row r="44668" spans="2:2">
      <c r="B44668">
        <f t="shared" si="906"/>
        <v>17</v>
      </c>
    </row>
    <row r="44669" spans="2:2">
      <c r="B44669">
        <f t="shared" si="906"/>
        <v>17</v>
      </c>
    </row>
    <row r="44670" spans="2:2">
      <c r="B44670">
        <f t="shared" si="906"/>
        <v>17</v>
      </c>
    </row>
    <row r="44671" spans="2:2">
      <c r="B44671">
        <f t="shared" si="906"/>
        <v>17</v>
      </c>
    </row>
    <row r="44672" spans="2:2">
      <c r="B44672">
        <f t="shared" si="906"/>
        <v>17</v>
      </c>
    </row>
    <row r="44673" spans="2:2">
      <c r="B44673">
        <f t="shared" si="906"/>
        <v>17</v>
      </c>
    </row>
    <row r="44674" spans="2:2">
      <c r="B44674">
        <f t="shared" si="906"/>
        <v>17</v>
      </c>
    </row>
    <row r="44675" spans="2:2">
      <c r="B44675">
        <f t="shared" si="906"/>
        <v>17</v>
      </c>
    </row>
    <row r="44676" spans="2:2">
      <c r="B44676">
        <f t="shared" si="906"/>
        <v>17</v>
      </c>
    </row>
    <row r="44677" spans="2:2">
      <c r="B44677">
        <f t="shared" ref="B44677:B44740" si="907">+IF(F44676=44085,B44676+1,B44676)</f>
        <v>17</v>
      </c>
    </row>
    <row r="44678" spans="2:2">
      <c r="B44678">
        <f t="shared" si="907"/>
        <v>17</v>
      </c>
    </row>
    <row r="44679" spans="2:2">
      <c r="B44679">
        <f t="shared" si="907"/>
        <v>17</v>
      </c>
    </row>
    <row r="44680" spans="2:2">
      <c r="B44680">
        <f t="shared" si="907"/>
        <v>17</v>
      </c>
    </row>
    <row r="44681" spans="2:2">
      <c r="B44681">
        <f t="shared" si="907"/>
        <v>17</v>
      </c>
    </row>
    <row r="44682" spans="2:2">
      <c r="B44682">
        <f t="shared" si="907"/>
        <v>17</v>
      </c>
    </row>
    <row r="44683" spans="2:2">
      <c r="B44683">
        <f t="shared" si="907"/>
        <v>17</v>
      </c>
    </row>
    <row r="44684" spans="2:2">
      <c r="B44684">
        <f t="shared" si="907"/>
        <v>17</v>
      </c>
    </row>
    <row r="44685" spans="2:2">
      <c r="B44685">
        <f t="shared" si="907"/>
        <v>17</v>
      </c>
    </row>
    <row r="44686" spans="2:2">
      <c r="B44686">
        <f t="shared" si="907"/>
        <v>17</v>
      </c>
    </row>
    <row r="44687" spans="2:2">
      <c r="B44687">
        <f t="shared" si="907"/>
        <v>17</v>
      </c>
    </row>
    <row r="44688" spans="2:2">
      <c r="B44688">
        <f t="shared" si="907"/>
        <v>17</v>
      </c>
    </row>
    <row r="44689" spans="2:2">
      <c r="B44689">
        <f t="shared" si="907"/>
        <v>17</v>
      </c>
    </row>
    <row r="44690" spans="2:2">
      <c r="B44690">
        <f t="shared" si="907"/>
        <v>17</v>
      </c>
    </row>
    <row r="44691" spans="2:2">
      <c r="B44691">
        <f t="shared" si="907"/>
        <v>17</v>
      </c>
    </row>
    <row r="44692" spans="2:2">
      <c r="B44692">
        <f t="shared" si="907"/>
        <v>17</v>
      </c>
    </row>
    <row r="44693" spans="2:2">
      <c r="B44693">
        <f t="shared" si="907"/>
        <v>17</v>
      </c>
    </row>
    <row r="44694" spans="2:2">
      <c r="B44694">
        <f t="shared" si="907"/>
        <v>17</v>
      </c>
    </row>
    <row r="44695" spans="2:2">
      <c r="B44695">
        <f t="shared" si="907"/>
        <v>17</v>
      </c>
    </row>
    <row r="44696" spans="2:2">
      <c r="B44696">
        <f t="shared" si="907"/>
        <v>17</v>
      </c>
    </row>
    <row r="44697" spans="2:2">
      <c r="B44697">
        <f t="shared" si="907"/>
        <v>17</v>
      </c>
    </row>
    <row r="44698" spans="2:2">
      <c r="B44698">
        <f t="shared" si="907"/>
        <v>17</v>
      </c>
    </row>
    <row r="44699" spans="2:2">
      <c r="B44699">
        <f t="shared" si="907"/>
        <v>17</v>
      </c>
    </row>
    <row r="44700" spans="2:2">
      <c r="B44700">
        <f t="shared" si="907"/>
        <v>17</v>
      </c>
    </row>
    <row r="44701" spans="2:2">
      <c r="B44701">
        <f t="shared" si="907"/>
        <v>17</v>
      </c>
    </row>
    <row r="44702" spans="2:2">
      <c r="B44702">
        <f t="shared" si="907"/>
        <v>17</v>
      </c>
    </row>
    <row r="44703" spans="2:2">
      <c r="B44703">
        <f t="shared" si="907"/>
        <v>17</v>
      </c>
    </row>
    <row r="44704" spans="2:2">
      <c r="B44704">
        <f t="shared" si="907"/>
        <v>17</v>
      </c>
    </row>
    <row r="44705" spans="2:2">
      <c r="B44705">
        <f t="shared" si="907"/>
        <v>17</v>
      </c>
    </row>
    <row r="44706" spans="2:2">
      <c r="B44706">
        <f t="shared" si="907"/>
        <v>17</v>
      </c>
    </row>
    <row r="44707" spans="2:2">
      <c r="B44707">
        <f t="shared" si="907"/>
        <v>17</v>
      </c>
    </row>
    <row r="44708" spans="2:2">
      <c r="B44708">
        <f t="shared" si="907"/>
        <v>17</v>
      </c>
    </row>
    <row r="44709" spans="2:2">
      <c r="B44709">
        <f t="shared" si="907"/>
        <v>17</v>
      </c>
    </row>
    <row r="44710" spans="2:2">
      <c r="B44710">
        <f t="shared" si="907"/>
        <v>17</v>
      </c>
    </row>
    <row r="44711" spans="2:2">
      <c r="B44711">
        <f t="shared" si="907"/>
        <v>17</v>
      </c>
    </row>
    <row r="44712" spans="2:2">
      <c r="B44712">
        <f t="shared" si="907"/>
        <v>17</v>
      </c>
    </row>
    <row r="44713" spans="2:2">
      <c r="B44713">
        <f t="shared" si="907"/>
        <v>17</v>
      </c>
    </row>
    <row r="44714" spans="2:2">
      <c r="B44714">
        <f t="shared" si="907"/>
        <v>17</v>
      </c>
    </row>
    <row r="44715" spans="2:2">
      <c r="B44715">
        <f t="shared" si="907"/>
        <v>17</v>
      </c>
    </row>
    <row r="44716" spans="2:2">
      <c r="B44716">
        <f t="shared" si="907"/>
        <v>17</v>
      </c>
    </row>
    <row r="44717" spans="2:2">
      <c r="B44717">
        <f t="shared" si="907"/>
        <v>17</v>
      </c>
    </row>
    <row r="44718" spans="2:2">
      <c r="B44718">
        <f t="shared" si="907"/>
        <v>17</v>
      </c>
    </row>
    <row r="44719" spans="2:2">
      <c r="B44719">
        <f t="shared" si="907"/>
        <v>17</v>
      </c>
    </row>
    <row r="44720" spans="2:2">
      <c r="B44720">
        <f t="shared" si="907"/>
        <v>17</v>
      </c>
    </row>
    <row r="44721" spans="2:2">
      <c r="B44721">
        <f t="shared" si="907"/>
        <v>17</v>
      </c>
    </row>
    <row r="44722" spans="2:2">
      <c r="B44722">
        <f t="shared" si="907"/>
        <v>17</v>
      </c>
    </row>
    <row r="44723" spans="2:2">
      <c r="B44723">
        <f t="shared" si="907"/>
        <v>17</v>
      </c>
    </row>
    <row r="44724" spans="2:2">
      <c r="B44724">
        <f t="shared" si="907"/>
        <v>17</v>
      </c>
    </row>
    <row r="44725" spans="2:2">
      <c r="B44725">
        <f t="shared" si="907"/>
        <v>17</v>
      </c>
    </row>
    <row r="44726" spans="2:2">
      <c r="B44726">
        <f t="shared" si="907"/>
        <v>17</v>
      </c>
    </row>
    <row r="44727" spans="2:2">
      <c r="B44727">
        <f t="shared" si="907"/>
        <v>17</v>
      </c>
    </row>
    <row r="44728" spans="2:2">
      <c r="B44728">
        <f t="shared" si="907"/>
        <v>17</v>
      </c>
    </row>
    <row r="44729" spans="2:2">
      <c r="B44729">
        <f t="shared" si="907"/>
        <v>17</v>
      </c>
    </row>
    <row r="44730" spans="2:2">
      <c r="B44730">
        <f t="shared" si="907"/>
        <v>17</v>
      </c>
    </row>
    <row r="44731" spans="2:2">
      <c r="B44731">
        <f t="shared" si="907"/>
        <v>17</v>
      </c>
    </row>
    <row r="44732" spans="2:2">
      <c r="B44732">
        <f t="shared" si="907"/>
        <v>17</v>
      </c>
    </row>
    <row r="44733" spans="2:2">
      <c r="B44733">
        <f t="shared" si="907"/>
        <v>17</v>
      </c>
    </row>
    <row r="44734" spans="2:2">
      <c r="B44734">
        <f t="shared" si="907"/>
        <v>17</v>
      </c>
    </row>
    <row r="44735" spans="2:2">
      <c r="B44735">
        <f t="shared" si="907"/>
        <v>17</v>
      </c>
    </row>
    <row r="44736" spans="2:2">
      <c r="B44736">
        <f t="shared" si="907"/>
        <v>17</v>
      </c>
    </row>
    <row r="44737" spans="2:2">
      <c r="B44737">
        <f t="shared" si="907"/>
        <v>17</v>
      </c>
    </row>
    <row r="44738" spans="2:2">
      <c r="B44738">
        <f t="shared" si="907"/>
        <v>17</v>
      </c>
    </row>
    <row r="44739" spans="2:2">
      <c r="B44739">
        <f t="shared" si="907"/>
        <v>17</v>
      </c>
    </row>
    <row r="44740" spans="2:2">
      <c r="B44740">
        <f t="shared" si="907"/>
        <v>17</v>
      </c>
    </row>
    <row r="44741" spans="2:2">
      <c r="B44741">
        <f t="shared" ref="B44741:B44804" si="908">+IF(F44740=44085,B44740+1,B44740)</f>
        <v>17</v>
      </c>
    </row>
    <row r="44742" spans="2:2">
      <c r="B44742">
        <f t="shared" si="908"/>
        <v>17</v>
      </c>
    </row>
    <row r="44743" spans="2:2">
      <c r="B44743">
        <f t="shared" si="908"/>
        <v>17</v>
      </c>
    </row>
    <row r="44744" spans="2:2">
      <c r="B44744">
        <f t="shared" si="908"/>
        <v>17</v>
      </c>
    </row>
    <row r="44745" spans="2:2">
      <c r="B44745">
        <f t="shared" si="908"/>
        <v>17</v>
      </c>
    </row>
    <row r="44746" spans="2:2">
      <c r="B44746">
        <f t="shared" si="908"/>
        <v>17</v>
      </c>
    </row>
    <row r="44747" spans="2:2">
      <c r="B44747">
        <f t="shared" si="908"/>
        <v>17</v>
      </c>
    </row>
    <row r="44748" spans="2:2">
      <c r="B44748">
        <f t="shared" si="908"/>
        <v>17</v>
      </c>
    </row>
    <row r="44749" spans="2:2">
      <c r="B44749">
        <f t="shared" si="908"/>
        <v>17</v>
      </c>
    </row>
    <row r="44750" spans="2:2">
      <c r="B44750">
        <f t="shared" si="908"/>
        <v>17</v>
      </c>
    </row>
    <row r="44751" spans="2:2">
      <c r="B44751">
        <f t="shared" si="908"/>
        <v>17</v>
      </c>
    </row>
    <row r="44752" spans="2:2">
      <c r="B44752">
        <f t="shared" si="908"/>
        <v>17</v>
      </c>
    </row>
    <row r="44753" spans="2:2">
      <c r="B44753">
        <f t="shared" si="908"/>
        <v>17</v>
      </c>
    </row>
    <row r="44754" spans="2:2">
      <c r="B44754">
        <f t="shared" si="908"/>
        <v>17</v>
      </c>
    </row>
    <row r="44755" spans="2:2">
      <c r="B44755">
        <f t="shared" si="908"/>
        <v>17</v>
      </c>
    </row>
    <row r="44756" spans="2:2">
      <c r="B44756">
        <f t="shared" si="908"/>
        <v>17</v>
      </c>
    </row>
    <row r="44757" spans="2:2">
      <c r="B44757">
        <f t="shared" si="908"/>
        <v>17</v>
      </c>
    </row>
    <row r="44758" spans="2:2">
      <c r="B44758">
        <f t="shared" si="908"/>
        <v>17</v>
      </c>
    </row>
    <row r="44759" spans="2:2">
      <c r="B44759">
        <f t="shared" si="908"/>
        <v>17</v>
      </c>
    </row>
    <row r="44760" spans="2:2">
      <c r="B44760">
        <f t="shared" si="908"/>
        <v>17</v>
      </c>
    </row>
    <row r="44761" spans="2:2">
      <c r="B44761">
        <f t="shared" si="908"/>
        <v>17</v>
      </c>
    </row>
    <row r="44762" spans="2:2">
      <c r="B44762">
        <f t="shared" si="908"/>
        <v>17</v>
      </c>
    </row>
    <row r="44763" spans="2:2">
      <c r="B44763">
        <f t="shared" si="908"/>
        <v>17</v>
      </c>
    </row>
    <row r="44764" spans="2:2">
      <c r="B44764">
        <f t="shared" si="908"/>
        <v>17</v>
      </c>
    </row>
    <row r="44765" spans="2:2">
      <c r="B44765">
        <f t="shared" si="908"/>
        <v>17</v>
      </c>
    </row>
    <row r="44766" spans="2:2">
      <c r="B44766">
        <f t="shared" si="908"/>
        <v>17</v>
      </c>
    </row>
    <row r="44767" spans="2:2">
      <c r="B44767">
        <f t="shared" si="908"/>
        <v>17</v>
      </c>
    </row>
    <row r="44768" spans="2:2">
      <c r="B44768">
        <f t="shared" si="908"/>
        <v>17</v>
      </c>
    </row>
    <row r="44769" spans="2:2">
      <c r="B44769">
        <f t="shared" si="908"/>
        <v>17</v>
      </c>
    </row>
    <row r="44770" spans="2:2">
      <c r="B44770">
        <f t="shared" si="908"/>
        <v>17</v>
      </c>
    </row>
    <row r="44771" spans="2:2">
      <c r="B44771">
        <f t="shared" si="908"/>
        <v>17</v>
      </c>
    </row>
    <row r="44772" spans="2:2">
      <c r="B44772">
        <f t="shared" si="908"/>
        <v>17</v>
      </c>
    </row>
    <row r="44773" spans="2:2">
      <c r="B44773">
        <f t="shared" si="908"/>
        <v>17</v>
      </c>
    </row>
    <row r="44774" spans="2:2">
      <c r="B44774">
        <f t="shared" si="908"/>
        <v>17</v>
      </c>
    </row>
    <row r="44775" spans="2:2">
      <c r="B44775">
        <f t="shared" si="908"/>
        <v>17</v>
      </c>
    </row>
    <row r="44776" spans="2:2">
      <c r="B44776">
        <f t="shared" si="908"/>
        <v>17</v>
      </c>
    </row>
    <row r="44777" spans="2:2">
      <c r="B44777">
        <f t="shared" si="908"/>
        <v>17</v>
      </c>
    </row>
    <row r="44778" spans="2:2">
      <c r="B44778">
        <f t="shared" si="908"/>
        <v>17</v>
      </c>
    </row>
    <row r="44779" spans="2:2">
      <c r="B44779">
        <f t="shared" si="908"/>
        <v>17</v>
      </c>
    </row>
    <row r="44780" spans="2:2">
      <c r="B44780">
        <f t="shared" si="908"/>
        <v>17</v>
      </c>
    </row>
    <row r="44781" spans="2:2">
      <c r="B44781">
        <f t="shared" si="908"/>
        <v>17</v>
      </c>
    </row>
    <row r="44782" spans="2:2">
      <c r="B44782">
        <f t="shared" si="908"/>
        <v>17</v>
      </c>
    </row>
    <row r="44783" spans="2:2">
      <c r="B44783">
        <f t="shared" si="908"/>
        <v>17</v>
      </c>
    </row>
    <row r="44784" spans="2:2">
      <c r="B44784">
        <f t="shared" si="908"/>
        <v>17</v>
      </c>
    </row>
    <row r="44785" spans="2:2">
      <c r="B44785">
        <f t="shared" si="908"/>
        <v>17</v>
      </c>
    </row>
    <row r="44786" spans="2:2">
      <c r="B44786">
        <f t="shared" si="908"/>
        <v>17</v>
      </c>
    </row>
    <row r="44787" spans="2:2">
      <c r="B44787">
        <f t="shared" si="908"/>
        <v>17</v>
      </c>
    </row>
    <row r="44788" spans="2:2">
      <c r="B44788">
        <f t="shared" si="908"/>
        <v>17</v>
      </c>
    </row>
    <row r="44789" spans="2:2">
      <c r="B44789">
        <f t="shared" si="908"/>
        <v>17</v>
      </c>
    </row>
    <row r="44790" spans="2:2">
      <c r="B44790">
        <f t="shared" si="908"/>
        <v>17</v>
      </c>
    </row>
    <row r="44791" spans="2:2">
      <c r="B44791">
        <f t="shared" si="908"/>
        <v>17</v>
      </c>
    </row>
    <row r="44792" spans="2:2">
      <c r="B44792">
        <f t="shared" si="908"/>
        <v>17</v>
      </c>
    </row>
    <row r="44793" spans="2:2">
      <c r="B44793">
        <f t="shared" si="908"/>
        <v>17</v>
      </c>
    </row>
    <row r="44794" spans="2:2">
      <c r="B44794">
        <f t="shared" si="908"/>
        <v>17</v>
      </c>
    </row>
    <row r="44795" spans="2:2">
      <c r="B44795">
        <f t="shared" si="908"/>
        <v>17</v>
      </c>
    </row>
    <row r="44796" spans="2:2">
      <c r="B44796">
        <f t="shared" si="908"/>
        <v>17</v>
      </c>
    </row>
    <row r="44797" spans="2:2">
      <c r="B44797">
        <f t="shared" si="908"/>
        <v>17</v>
      </c>
    </row>
    <row r="44798" spans="2:2">
      <c r="B44798">
        <f t="shared" si="908"/>
        <v>17</v>
      </c>
    </row>
    <row r="44799" spans="2:2">
      <c r="B44799">
        <f t="shared" si="908"/>
        <v>17</v>
      </c>
    </row>
    <row r="44800" spans="2:2">
      <c r="B44800">
        <f t="shared" si="908"/>
        <v>17</v>
      </c>
    </row>
    <row r="44801" spans="2:2">
      <c r="B44801">
        <f t="shared" si="908"/>
        <v>17</v>
      </c>
    </row>
    <row r="44802" spans="2:2">
      <c r="B44802">
        <f t="shared" si="908"/>
        <v>17</v>
      </c>
    </row>
    <row r="44803" spans="2:2">
      <c r="B44803">
        <f t="shared" si="908"/>
        <v>17</v>
      </c>
    </row>
    <row r="44804" spans="2:2">
      <c r="B44804">
        <f t="shared" si="908"/>
        <v>17</v>
      </c>
    </row>
    <row r="44805" spans="2:2">
      <c r="B44805">
        <f t="shared" ref="B44805:B44868" si="909">+IF(F44804=44085,B44804+1,B44804)</f>
        <v>17</v>
      </c>
    </row>
    <row r="44806" spans="2:2">
      <c r="B44806">
        <f t="shared" si="909"/>
        <v>17</v>
      </c>
    </row>
    <row r="44807" spans="2:2">
      <c r="B44807">
        <f t="shared" si="909"/>
        <v>17</v>
      </c>
    </row>
    <row r="44808" spans="2:2">
      <c r="B44808">
        <f t="shared" si="909"/>
        <v>17</v>
      </c>
    </row>
    <row r="44809" spans="2:2">
      <c r="B44809">
        <f t="shared" si="909"/>
        <v>17</v>
      </c>
    </row>
    <row r="44810" spans="2:2">
      <c r="B44810">
        <f t="shared" si="909"/>
        <v>17</v>
      </c>
    </row>
    <row r="44811" spans="2:2">
      <c r="B44811">
        <f t="shared" si="909"/>
        <v>17</v>
      </c>
    </row>
    <row r="44812" spans="2:2">
      <c r="B44812">
        <f t="shared" si="909"/>
        <v>17</v>
      </c>
    </row>
    <row r="44813" spans="2:2">
      <c r="B44813">
        <f t="shared" si="909"/>
        <v>17</v>
      </c>
    </row>
    <row r="44814" spans="2:2">
      <c r="B44814">
        <f t="shared" si="909"/>
        <v>17</v>
      </c>
    </row>
    <row r="44815" spans="2:2">
      <c r="B44815">
        <f t="shared" si="909"/>
        <v>17</v>
      </c>
    </row>
    <row r="44816" spans="2:2">
      <c r="B44816">
        <f t="shared" si="909"/>
        <v>17</v>
      </c>
    </row>
    <row r="44817" spans="2:2">
      <c r="B44817">
        <f t="shared" si="909"/>
        <v>17</v>
      </c>
    </row>
    <row r="44818" spans="2:2">
      <c r="B44818">
        <f t="shared" si="909"/>
        <v>17</v>
      </c>
    </row>
    <row r="44819" spans="2:2">
      <c r="B44819">
        <f t="shared" si="909"/>
        <v>17</v>
      </c>
    </row>
    <row r="44820" spans="2:2">
      <c r="B44820">
        <f t="shared" si="909"/>
        <v>17</v>
      </c>
    </row>
    <row r="44821" spans="2:2">
      <c r="B44821">
        <f t="shared" si="909"/>
        <v>17</v>
      </c>
    </row>
    <row r="44822" spans="2:2">
      <c r="B44822">
        <f t="shared" si="909"/>
        <v>17</v>
      </c>
    </row>
    <row r="44823" spans="2:2">
      <c r="B44823">
        <f t="shared" si="909"/>
        <v>17</v>
      </c>
    </row>
    <row r="44824" spans="2:2">
      <c r="B44824">
        <f t="shared" si="909"/>
        <v>17</v>
      </c>
    </row>
    <row r="44825" spans="2:2">
      <c r="B44825">
        <f t="shared" si="909"/>
        <v>17</v>
      </c>
    </row>
    <row r="44826" spans="2:2">
      <c r="B44826">
        <f t="shared" si="909"/>
        <v>17</v>
      </c>
    </row>
    <row r="44827" spans="2:2">
      <c r="B44827">
        <f t="shared" si="909"/>
        <v>17</v>
      </c>
    </row>
    <row r="44828" spans="2:2">
      <c r="B44828">
        <f t="shared" si="909"/>
        <v>17</v>
      </c>
    </row>
    <row r="44829" spans="2:2">
      <c r="B44829">
        <f t="shared" si="909"/>
        <v>17</v>
      </c>
    </row>
    <row r="44830" spans="2:2">
      <c r="B44830">
        <f t="shared" si="909"/>
        <v>17</v>
      </c>
    </row>
    <row r="44831" spans="2:2">
      <c r="B44831">
        <f t="shared" si="909"/>
        <v>17</v>
      </c>
    </row>
    <row r="44832" spans="2:2">
      <c r="B44832">
        <f t="shared" si="909"/>
        <v>17</v>
      </c>
    </row>
    <row r="44833" spans="2:2">
      <c r="B44833">
        <f t="shared" si="909"/>
        <v>17</v>
      </c>
    </row>
    <row r="44834" spans="2:2">
      <c r="B44834">
        <f t="shared" si="909"/>
        <v>17</v>
      </c>
    </row>
    <row r="44835" spans="2:2">
      <c r="B44835">
        <f t="shared" si="909"/>
        <v>17</v>
      </c>
    </row>
    <row r="44836" spans="2:2">
      <c r="B44836">
        <f t="shared" si="909"/>
        <v>17</v>
      </c>
    </row>
    <row r="44837" spans="2:2">
      <c r="B44837">
        <f t="shared" si="909"/>
        <v>17</v>
      </c>
    </row>
    <row r="44838" spans="2:2">
      <c r="B44838">
        <f t="shared" si="909"/>
        <v>17</v>
      </c>
    </row>
    <row r="44839" spans="2:2">
      <c r="B44839">
        <f t="shared" si="909"/>
        <v>17</v>
      </c>
    </row>
    <row r="44840" spans="2:2">
      <c r="B44840">
        <f t="shared" si="909"/>
        <v>17</v>
      </c>
    </row>
    <row r="44841" spans="2:2">
      <c r="B44841">
        <f t="shared" si="909"/>
        <v>17</v>
      </c>
    </row>
    <row r="44842" spans="2:2">
      <c r="B44842">
        <f t="shared" si="909"/>
        <v>17</v>
      </c>
    </row>
    <row r="44843" spans="2:2">
      <c r="B44843">
        <f t="shared" si="909"/>
        <v>17</v>
      </c>
    </row>
    <row r="44844" spans="2:2">
      <c r="B44844">
        <f t="shared" si="909"/>
        <v>17</v>
      </c>
    </row>
    <row r="44845" spans="2:2">
      <c r="B44845">
        <f t="shared" si="909"/>
        <v>17</v>
      </c>
    </row>
    <row r="44846" spans="2:2">
      <c r="B44846">
        <f t="shared" si="909"/>
        <v>17</v>
      </c>
    </row>
    <row r="44847" spans="2:2">
      <c r="B44847">
        <f t="shared" si="909"/>
        <v>17</v>
      </c>
    </row>
    <row r="44848" spans="2:2">
      <c r="B44848">
        <f t="shared" si="909"/>
        <v>17</v>
      </c>
    </row>
    <row r="44849" spans="2:2">
      <c r="B44849">
        <f t="shared" si="909"/>
        <v>17</v>
      </c>
    </row>
    <row r="44850" spans="2:2">
      <c r="B44850">
        <f t="shared" si="909"/>
        <v>17</v>
      </c>
    </row>
    <row r="44851" spans="2:2">
      <c r="B44851">
        <f t="shared" si="909"/>
        <v>17</v>
      </c>
    </row>
    <row r="44852" spans="2:2">
      <c r="B44852">
        <f t="shared" si="909"/>
        <v>17</v>
      </c>
    </row>
    <row r="44853" spans="2:2">
      <c r="B44853">
        <f t="shared" si="909"/>
        <v>17</v>
      </c>
    </row>
    <row r="44854" spans="2:2">
      <c r="B44854">
        <f t="shared" si="909"/>
        <v>17</v>
      </c>
    </row>
    <row r="44855" spans="2:2">
      <c r="B44855">
        <f t="shared" si="909"/>
        <v>17</v>
      </c>
    </row>
    <row r="44856" spans="2:2">
      <c r="B44856">
        <f t="shared" si="909"/>
        <v>17</v>
      </c>
    </row>
    <row r="44857" spans="2:2">
      <c r="B44857">
        <f t="shared" si="909"/>
        <v>17</v>
      </c>
    </row>
    <row r="44858" spans="2:2">
      <c r="B44858">
        <f t="shared" si="909"/>
        <v>17</v>
      </c>
    </row>
    <row r="44859" spans="2:2">
      <c r="B44859">
        <f t="shared" si="909"/>
        <v>17</v>
      </c>
    </row>
    <row r="44860" spans="2:2">
      <c r="B44860">
        <f t="shared" si="909"/>
        <v>17</v>
      </c>
    </row>
    <row r="44861" spans="2:2">
      <c r="B44861">
        <f t="shared" si="909"/>
        <v>17</v>
      </c>
    </row>
    <row r="44862" spans="2:2">
      <c r="B44862">
        <f t="shared" si="909"/>
        <v>17</v>
      </c>
    </row>
    <row r="44863" spans="2:2">
      <c r="B44863">
        <f t="shared" si="909"/>
        <v>17</v>
      </c>
    </row>
    <row r="44864" spans="2:2">
      <c r="B44864">
        <f t="shared" si="909"/>
        <v>17</v>
      </c>
    </row>
    <row r="44865" spans="2:2">
      <c r="B44865">
        <f t="shared" si="909"/>
        <v>17</v>
      </c>
    </row>
    <row r="44866" spans="2:2">
      <c r="B44866">
        <f t="shared" si="909"/>
        <v>17</v>
      </c>
    </row>
    <row r="44867" spans="2:2">
      <c r="B44867">
        <f t="shared" si="909"/>
        <v>17</v>
      </c>
    </row>
    <row r="44868" spans="2:2">
      <c r="B44868">
        <f t="shared" si="909"/>
        <v>17</v>
      </c>
    </row>
    <row r="44869" spans="2:2">
      <c r="B44869">
        <f t="shared" ref="B44869:B44932" si="910">+IF(F44868=44085,B44868+1,B44868)</f>
        <v>17</v>
      </c>
    </row>
    <row r="44870" spans="2:2">
      <c r="B44870">
        <f t="shared" si="910"/>
        <v>17</v>
      </c>
    </row>
    <row r="44871" spans="2:2">
      <c r="B44871">
        <f t="shared" si="910"/>
        <v>17</v>
      </c>
    </row>
    <row r="44872" spans="2:2">
      <c r="B44872">
        <f t="shared" si="910"/>
        <v>17</v>
      </c>
    </row>
    <row r="44873" spans="2:2">
      <c r="B44873">
        <f t="shared" si="910"/>
        <v>17</v>
      </c>
    </row>
    <row r="44874" spans="2:2">
      <c r="B44874">
        <f t="shared" si="910"/>
        <v>17</v>
      </c>
    </row>
    <row r="44875" spans="2:2">
      <c r="B44875">
        <f t="shared" si="910"/>
        <v>17</v>
      </c>
    </row>
    <row r="44876" spans="2:2">
      <c r="B44876">
        <f t="shared" si="910"/>
        <v>17</v>
      </c>
    </row>
    <row r="44877" spans="2:2">
      <c r="B44877">
        <f t="shared" si="910"/>
        <v>17</v>
      </c>
    </row>
    <row r="44878" spans="2:2">
      <c r="B44878">
        <f t="shared" si="910"/>
        <v>17</v>
      </c>
    </row>
    <row r="44879" spans="2:2">
      <c r="B44879">
        <f t="shared" si="910"/>
        <v>17</v>
      </c>
    </row>
    <row r="44880" spans="2:2">
      <c r="B44880">
        <f t="shared" si="910"/>
        <v>17</v>
      </c>
    </row>
    <row r="44881" spans="2:2">
      <c r="B44881">
        <f t="shared" si="910"/>
        <v>17</v>
      </c>
    </row>
    <row r="44882" spans="2:2">
      <c r="B44882">
        <f t="shared" si="910"/>
        <v>17</v>
      </c>
    </row>
    <row r="44883" spans="2:2">
      <c r="B44883">
        <f t="shared" si="910"/>
        <v>17</v>
      </c>
    </row>
    <row r="44884" spans="2:2">
      <c r="B44884">
        <f t="shared" si="910"/>
        <v>17</v>
      </c>
    </row>
    <row r="44885" spans="2:2">
      <c r="B44885">
        <f t="shared" si="910"/>
        <v>17</v>
      </c>
    </row>
    <row r="44886" spans="2:2">
      <c r="B44886">
        <f t="shared" si="910"/>
        <v>17</v>
      </c>
    </row>
    <row r="44887" spans="2:2">
      <c r="B44887">
        <f t="shared" si="910"/>
        <v>17</v>
      </c>
    </row>
    <row r="44888" spans="2:2">
      <c r="B44888">
        <f t="shared" si="910"/>
        <v>17</v>
      </c>
    </row>
    <row r="44889" spans="2:2">
      <c r="B44889">
        <f t="shared" si="910"/>
        <v>17</v>
      </c>
    </row>
    <row r="44890" spans="2:2">
      <c r="B44890">
        <f t="shared" si="910"/>
        <v>17</v>
      </c>
    </row>
    <row r="44891" spans="2:2">
      <c r="B44891">
        <f t="shared" si="910"/>
        <v>17</v>
      </c>
    </row>
    <row r="44892" spans="2:2">
      <c r="B44892">
        <f t="shared" si="910"/>
        <v>17</v>
      </c>
    </row>
    <row r="44893" spans="2:2">
      <c r="B44893">
        <f t="shared" si="910"/>
        <v>17</v>
      </c>
    </row>
    <row r="44894" spans="2:2">
      <c r="B44894">
        <f t="shared" si="910"/>
        <v>17</v>
      </c>
    </row>
    <row r="44895" spans="2:2">
      <c r="B44895">
        <f t="shared" si="910"/>
        <v>17</v>
      </c>
    </row>
    <row r="44896" spans="2:2">
      <c r="B44896">
        <f t="shared" si="910"/>
        <v>17</v>
      </c>
    </row>
    <row r="44897" spans="2:2">
      <c r="B44897">
        <f t="shared" si="910"/>
        <v>17</v>
      </c>
    </row>
    <row r="44898" spans="2:2">
      <c r="B44898">
        <f t="shared" si="910"/>
        <v>17</v>
      </c>
    </row>
    <row r="44899" spans="2:2">
      <c r="B44899">
        <f t="shared" si="910"/>
        <v>17</v>
      </c>
    </row>
    <row r="44900" spans="2:2">
      <c r="B44900">
        <f t="shared" si="910"/>
        <v>17</v>
      </c>
    </row>
    <row r="44901" spans="2:2">
      <c r="B44901">
        <f t="shared" si="910"/>
        <v>17</v>
      </c>
    </row>
    <row r="44902" spans="2:2">
      <c r="B44902">
        <f t="shared" si="910"/>
        <v>17</v>
      </c>
    </row>
    <row r="44903" spans="2:2">
      <c r="B44903">
        <f t="shared" si="910"/>
        <v>17</v>
      </c>
    </row>
    <row r="44904" spans="2:2">
      <c r="B44904">
        <f t="shared" si="910"/>
        <v>17</v>
      </c>
    </row>
    <row r="44905" spans="2:2">
      <c r="B44905">
        <f t="shared" si="910"/>
        <v>17</v>
      </c>
    </row>
    <row r="44906" spans="2:2">
      <c r="B44906">
        <f t="shared" si="910"/>
        <v>17</v>
      </c>
    </row>
    <row r="44907" spans="2:2">
      <c r="B44907">
        <f t="shared" si="910"/>
        <v>17</v>
      </c>
    </row>
    <row r="44908" spans="2:2">
      <c r="B44908">
        <f t="shared" si="910"/>
        <v>17</v>
      </c>
    </row>
    <row r="44909" spans="2:2">
      <c r="B44909">
        <f t="shared" si="910"/>
        <v>17</v>
      </c>
    </row>
    <row r="44910" spans="2:2">
      <c r="B44910">
        <f t="shared" si="910"/>
        <v>17</v>
      </c>
    </row>
    <row r="44911" spans="2:2">
      <c r="B44911">
        <f t="shared" si="910"/>
        <v>17</v>
      </c>
    </row>
    <row r="44912" spans="2:2">
      <c r="B44912">
        <f t="shared" si="910"/>
        <v>17</v>
      </c>
    </row>
    <row r="44913" spans="2:2">
      <c r="B44913">
        <f t="shared" si="910"/>
        <v>17</v>
      </c>
    </row>
    <row r="44914" spans="2:2">
      <c r="B44914">
        <f t="shared" si="910"/>
        <v>17</v>
      </c>
    </row>
    <row r="44915" spans="2:2">
      <c r="B44915">
        <f t="shared" si="910"/>
        <v>17</v>
      </c>
    </row>
    <row r="44916" spans="2:2">
      <c r="B44916">
        <f t="shared" si="910"/>
        <v>17</v>
      </c>
    </row>
    <row r="44917" spans="2:2">
      <c r="B44917">
        <f t="shared" si="910"/>
        <v>17</v>
      </c>
    </row>
    <row r="44918" spans="2:2">
      <c r="B44918">
        <f t="shared" si="910"/>
        <v>17</v>
      </c>
    </row>
    <row r="44919" spans="2:2">
      <c r="B44919">
        <f t="shared" si="910"/>
        <v>17</v>
      </c>
    </row>
    <row r="44920" spans="2:2">
      <c r="B44920">
        <f t="shared" si="910"/>
        <v>17</v>
      </c>
    </row>
    <row r="44921" spans="2:2">
      <c r="B44921">
        <f t="shared" si="910"/>
        <v>17</v>
      </c>
    </row>
    <row r="44922" spans="2:2">
      <c r="B44922">
        <f t="shared" si="910"/>
        <v>17</v>
      </c>
    </row>
    <row r="44923" spans="2:2">
      <c r="B44923">
        <f t="shared" si="910"/>
        <v>17</v>
      </c>
    </row>
    <row r="44924" spans="2:2">
      <c r="B44924">
        <f t="shared" si="910"/>
        <v>17</v>
      </c>
    </row>
    <row r="44925" spans="2:2">
      <c r="B44925">
        <f t="shared" si="910"/>
        <v>17</v>
      </c>
    </row>
    <row r="44926" spans="2:2">
      <c r="B44926">
        <f t="shared" si="910"/>
        <v>17</v>
      </c>
    </row>
    <row r="44927" spans="2:2">
      <c r="B44927">
        <f t="shared" si="910"/>
        <v>17</v>
      </c>
    </row>
    <row r="44928" spans="2:2">
      <c r="B44928">
        <f t="shared" si="910"/>
        <v>17</v>
      </c>
    </row>
    <row r="44929" spans="2:2">
      <c r="B44929">
        <f t="shared" si="910"/>
        <v>17</v>
      </c>
    </row>
    <row r="44930" spans="2:2">
      <c r="B44930">
        <f t="shared" si="910"/>
        <v>17</v>
      </c>
    </row>
    <row r="44931" spans="2:2">
      <c r="B44931">
        <f t="shared" si="910"/>
        <v>17</v>
      </c>
    </row>
    <row r="44932" spans="2:2">
      <c r="B44932">
        <f t="shared" si="910"/>
        <v>17</v>
      </c>
    </row>
    <row r="44933" spans="2:2">
      <c r="B44933">
        <f t="shared" ref="B44933:B44996" si="911">+IF(F44932=44085,B44932+1,B44932)</f>
        <v>17</v>
      </c>
    </row>
    <row r="44934" spans="2:2">
      <c r="B44934">
        <f t="shared" si="911"/>
        <v>17</v>
      </c>
    </row>
    <row r="44935" spans="2:2">
      <c r="B44935">
        <f t="shared" si="911"/>
        <v>17</v>
      </c>
    </row>
    <row r="44936" spans="2:2">
      <c r="B44936">
        <f t="shared" si="911"/>
        <v>17</v>
      </c>
    </row>
    <row r="44937" spans="2:2">
      <c r="B44937">
        <f t="shared" si="911"/>
        <v>17</v>
      </c>
    </row>
    <row r="44938" spans="2:2">
      <c r="B44938">
        <f t="shared" si="911"/>
        <v>17</v>
      </c>
    </row>
    <row r="44939" spans="2:2">
      <c r="B44939">
        <f t="shared" si="911"/>
        <v>17</v>
      </c>
    </row>
    <row r="44940" spans="2:2">
      <c r="B44940">
        <f t="shared" si="911"/>
        <v>17</v>
      </c>
    </row>
    <row r="44941" spans="2:2">
      <c r="B44941">
        <f t="shared" si="911"/>
        <v>17</v>
      </c>
    </row>
    <row r="44942" spans="2:2">
      <c r="B44942">
        <f t="shared" si="911"/>
        <v>17</v>
      </c>
    </row>
    <row r="44943" spans="2:2">
      <c r="B44943">
        <f t="shared" si="911"/>
        <v>17</v>
      </c>
    </row>
    <row r="44944" spans="2:2">
      <c r="B44944">
        <f t="shared" si="911"/>
        <v>17</v>
      </c>
    </row>
    <row r="44945" spans="2:2">
      <c r="B44945">
        <f t="shared" si="911"/>
        <v>17</v>
      </c>
    </row>
    <row r="44946" spans="2:2">
      <c r="B44946">
        <f t="shared" si="911"/>
        <v>17</v>
      </c>
    </row>
    <row r="44947" spans="2:2">
      <c r="B44947">
        <f t="shared" si="911"/>
        <v>17</v>
      </c>
    </row>
    <row r="44948" spans="2:2">
      <c r="B44948">
        <f t="shared" si="911"/>
        <v>17</v>
      </c>
    </row>
    <row r="44949" spans="2:2">
      <c r="B44949">
        <f t="shared" si="911"/>
        <v>17</v>
      </c>
    </row>
    <row r="44950" spans="2:2">
      <c r="B44950">
        <f t="shared" si="911"/>
        <v>17</v>
      </c>
    </row>
    <row r="44951" spans="2:2">
      <c r="B44951">
        <f t="shared" si="911"/>
        <v>17</v>
      </c>
    </row>
    <row r="44952" spans="2:2">
      <c r="B44952">
        <f t="shared" si="911"/>
        <v>17</v>
      </c>
    </row>
    <row r="44953" spans="2:2">
      <c r="B44953">
        <f t="shared" si="911"/>
        <v>17</v>
      </c>
    </row>
    <row r="44954" spans="2:2">
      <c r="B44954">
        <f t="shared" si="911"/>
        <v>17</v>
      </c>
    </row>
    <row r="44955" spans="2:2">
      <c r="B44955">
        <f t="shared" si="911"/>
        <v>17</v>
      </c>
    </row>
    <row r="44956" spans="2:2">
      <c r="B44956">
        <f t="shared" si="911"/>
        <v>17</v>
      </c>
    </row>
    <row r="44957" spans="2:2">
      <c r="B44957">
        <f t="shared" si="911"/>
        <v>17</v>
      </c>
    </row>
    <row r="44958" spans="2:2">
      <c r="B44958">
        <f t="shared" si="911"/>
        <v>17</v>
      </c>
    </row>
    <row r="44959" spans="2:2">
      <c r="B44959">
        <f t="shared" si="911"/>
        <v>17</v>
      </c>
    </row>
    <row r="44960" spans="2:2">
      <c r="B44960">
        <f t="shared" si="911"/>
        <v>17</v>
      </c>
    </row>
    <row r="44961" spans="2:2">
      <c r="B44961">
        <f t="shared" si="911"/>
        <v>17</v>
      </c>
    </row>
    <row r="44962" spans="2:2">
      <c r="B44962">
        <f t="shared" si="911"/>
        <v>17</v>
      </c>
    </row>
    <row r="44963" spans="2:2">
      <c r="B44963">
        <f t="shared" si="911"/>
        <v>17</v>
      </c>
    </row>
    <row r="44964" spans="2:2">
      <c r="B44964">
        <f t="shared" si="911"/>
        <v>17</v>
      </c>
    </row>
    <row r="44965" spans="2:2">
      <c r="B44965">
        <f t="shared" si="911"/>
        <v>17</v>
      </c>
    </row>
    <row r="44966" spans="2:2">
      <c r="B44966">
        <f t="shared" si="911"/>
        <v>17</v>
      </c>
    </row>
    <row r="44967" spans="2:2">
      <c r="B44967">
        <f t="shared" si="911"/>
        <v>17</v>
      </c>
    </row>
    <row r="44968" spans="2:2">
      <c r="B44968">
        <f t="shared" si="911"/>
        <v>17</v>
      </c>
    </row>
    <row r="44969" spans="2:2">
      <c r="B44969">
        <f t="shared" si="911"/>
        <v>17</v>
      </c>
    </row>
    <row r="44970" spans="2:2">
      <c r="B44970">
        <f t="shared" si="911"/>
        <v>17</v>
      </c>
    </row>
    <row r="44971" spans="2:2">
      <c r="B44971">
        <f t="shared" si="911"/>
        <v>17</v>
      </c>
    </row>
    <row r="44972" spans="2:2">
      <c r="B44972">
        <f t="shared" si="911"/>
        <v>17</v>
      </c>
    </row>
    <row r="44973" spans="2:2">
      <c r="B44973">
        <f t="shared" si="911"/>
        <v>17</v>
      </c>
    </row>
    <row r="44974" spans="2:2">
      <c r="B44974">
        <f t="shared" si="911"/>
        <v>17</v>
      </c>
    </row>
    <row r="44975" spans="2:2">
      <c r="B44975">
        <f t="shared" si="911"/>
        <v>17</v>
      </c>
    </row>
    <row r="44976" spans="2:2">
      <c r="B44976">
        <f t="shared" si="911"/>
        <v>17</v>
      </c>
    </row>
    <row r="44977" spans="2:2">
      <c r="B44977">
        <f t="shared" si="911"/>
        <v>17</v>
      </c>
    </row>
    <row r="44978" spans="2:2">
      <c r="B44978">
        <f t="shared" si="911"/>
        <v>17</v>
      </c>
    </row>
    <row r="44979" spans="2:2">
      <c r="B44979">
        <f t="shared" si="911"/>
        <v>17</v>
      </c>
    </row>
    <row r="44980" spans="2:2">
      <c r="B44980">
        <f t="shared" si="911"/>
        <v>17</v>
      </c>
    </row>
    <row r="44981" spans="2:2">
      <c r="B44981">
        <f t="shared" si="911"/>
        <v>17</v>
      </c>
    </row>
    <row r="44982" spans="2:2">
      <c r="B44982">
        <f t="shared" si="911"/>
        <v>17</v>
      </c>
    </row>
    <row r="44983" spans="2:2">
      <c r="B44983">
        <f t="shared" si="911"/>
        <v>17</v>
      </c>
    </row>
    <row r="44984" spans="2:2">
      <c r="B44984">
        <f t="shared" si="911"/>
        <v>17</v>
      </c>
    </row>
    <row r="44985" spans="2:2">
      <c r="B44985">
        <f t="shared" si="911"/>
        <v>17</v>
      </c>
    </row>
    <row r="44986" spans="2:2">
      <c r="B44986">
        <f t="shared" si="911"/>
        <v>17</v>
      </c>
    </row>
    <row r="44987" spans="2:2">
      <c r="B44987">
        <f t="shared" si="911"/>
        <v>17</v>
      </c>
    </row>
    <row r="44988" spans="2:2">
      <c r="B44988">
        <f t="shared" si="911"/>
        <v>17</v>
      </c>
    </row>
    <row r="44989" spans="2:2">
      <c r="B44989">
        <f t="shared" si="911"/>
        <v>17</v>
      </c>
    </row>
    <row r="44990" spans="2:2">
      <c r="B44990">
        <f t="shared" si="911"/>
        <v>17</v>
      </c>
    </row>
    <row r="44991" spans="2:2">
      <c r="B44991">
        <f t="shared" si="911"/>
        <v>17</v>
      </c>
    </row>
    <row r="44992" spans="2:2">
      <c r="B44992">
        <f t="shared" si="911"/>
        <v>17</v>
      </c>
    </row>
    <row r="44993" spans="2:2">
      <c r="B44993">
        <f t="shared" si="911"/>
        <v>17</v>
      </c>
    </row>
    <row r="44994" spans="2:2">
      <c r="B44994">
        <f t="shared" si="911"/>
        <v>17</v>
      </c>
    </row>
    <row r="44995" spans="2:2">
      <c r="B44995">
        <f t="shared" si="911"/>
        <v>17</v>
      </c>
    </row>
    <row r="44996" spans="2:2">
      <c r="B44996">
        <f t="shared" si="911"/>
        <v>17</v>
      </c>
    </row>
    <row r="44997" spans="2:2">
      <c r="B44997">
        <f t="shared" ref="B44997:B45060" si="912">+IF(F44996=44085,B44996+1,B44996)</f>
        <v>17</v>
      </c>
    </row>
    <row r="44998" spans="2:2">
      <c r="B44998">
        <f t="shared" si="912"/>
        <v>17</v>
      </c>
    </row>
    <row r="44999" spans="2:2">
      <c r="B44999">
        <f t="shared" si="912"/>
        <v>17</v>
      </c>
    </row>
    <row r="45000" spans="2:2">
      <c r="B45000">
        <f t="shared" si="912"/>
        <v>17</v>
      </c>
    </row>
    <row r="45001" spans="2:2">
      <c r="B45001">
        <f t="shared" si="912"/>
        <v>17</v>
      </c>
    </row>
    <row r="45002" spans="2:2">
      <c r="B45002">
        <f t="shared" si="912"/>
        <v>17</v>
      </c>
    </row>
    <row r="45003" spans="2:2">
      <c r="B45003">
        <f t="shared" si="912"/>
        <v>17</v>
      </c>
    </row>
    <row r="45004" spans="2:2">
      <c r="B45004">
        <f t="shared" si="912"/>
        <v>17</v>
      </c>
    </row>
    <row r="45005" spans="2:2">
      <c r="B45005">
        <f t="shared" si="912"/>
        <v>17</v>
      </c>
    </row>
    <row r="45006" spans="2:2">
      <c r="B45006">
        <f t="shared" si="912"/>
        <v>17</v>
      </c>
    </row>
    <row r="45007" spans="2:2">
      <c r="B45007">
        <f t="shared" si="912"/>
        <v>17</v>
      </c>
    </row>
    <row r="45008" spans="2:2">
      <c r="B45008">
        <f t="shared" si="912"/>
        <v>17</v>
      </c>
    </row>
    <row r="45009" spans="2:2">
      <c r="B45009">
        <f t="shared" si="912"/>
        <v>17</v>
      </c>
    </row>
    <row r="45010" spans="2:2">
      <c r="B45010">
        <f t="shared" si="912"/>
        <v>17</v>
      </c>
    </row>
    <row r="45011" spans="2:2">
      <c r="B45011">
        <f t="shared" si="912"/>
        <v>17</v>
      </c>
    </row>
    <row r="45012" spans="2:2">
      <c r="B45012">
        <f t="shared" si="912"/>
        <v>17</v>
      </c>
    </row>
    <row r="45013" spans="2:2">
      <c r="B45013">
        <f t="shared" si="912"/>
        <v>17</v>
      </c>
    </row>
    <row r="45014" spans="2:2">
      <c r="B45014">
        <f t="shared" si="912"/>
        <v>17</v>
      </c>
    </row>
    <row r="45015" spans="2:2">
      <c r="B45015">
        <f t="shared" si="912"/>
        <v>17</v>
      </c>
    </row>
    <row r="45016" spans="2:2">
      <c r="B45016">
        <f t="shared" si="912"/>
        <v>17</v>
      </c>
    </row>
    <row r="45017" spans="2:2">
      <c r="B45017">
        <f t="shared" si="912"/>
        <v>17</v>
      </c>
    </row>
    <row r="45018" spans="2:2">
      <c r="B45018">
        <f t="shared" si="912"/>
        <v>17</v>
      </c>
    </row>
    <row r="45019" spans="2:2">
      <c r="B45019">
        <f t="shared" si="912"/>
        <v>17</v>
      </c>
    </row>
    <row r="45020" spans="2:2">
      <c r="B45020">
        <f t="shared" si="912"/>
        <v>17</v>
      </c>
    </row>
    <row r="45021" spans="2:2">
      <c r="B45021">
        <f t="shared" si="912"/>
        <v>17</v>
      </c>
    </row>
    <row r="45022" spans="2:2">
      <c r="B45022">
        <f t="shared" si="912"/>
        <v>17</v>
      </c>
    </row>
    <row r="45023" spans="2:2">
      <c r="B45023">
        <f t="shared" si="912"/>
        <v>17</v>
      </c>
    </row>
    <row r="45024" spans="2:2">
      <c r="B45024">
        <f t="shared" si="912"/>
        <v>17</v>
      </c>
    </row>
    <row r="45025" spans="2:2">
      <c r="B45025">
        <f t="shared" si="912"/>
        <v>17</v>
      </c>
    </row>
    <row r="45026" spans="2:2">
      <c r="B45026">
        <f t="shared" si="912"/>
        <v>17</v>
      </c>
    </row>
    <row r="45027" spans="2:2">
      <c r="B45027">
        <f t="shared" si="912"/>
        <v>17</v>
      </c>
    </row>
    <row r="45028" spans="2:2">
      <c r="B45028">
        <f t="shared" si="912"/>
        <v>17</v>
      </c>
    </row>
    <row r="45029" spans="2:2">
      <c r="B45029">
        <f t="shared" si="912"/>
        <v>17</v>
      </c>
    </row>
    <row r="45030" spans="2:2">
      <c r="B45030">
        <f t="shared" si="912"/>
        <v>17</v>
      </c>
    </row>
    <row r="45031" spans="2:2">
      <c r="B45031">
        <f t="shared" si="912"/>
        <v>17</v>
      </c>
    </row>
    <row r="45032" spans="2:2">
      <c r="B45032">
        <f t="shared" si="912"/>
        <v>17</v>
      </c>
    </row>
    <row r="45033" spans="2:2">
      <c r="B45033">
        <f t="shared" si="912"/>
        <v>17</v>
      </c>
    </row>
    <row r="45034" spans="2:2">
      <c r="B45034">
        <f t="shared" si="912"/>
        <v>17</v>
      </c>
    </row>
    <row r="45035" spans="2:2">
      <c r="B45035">
        <f t="shared" si="912"/>
        <v>17</v>
      </c>
    </row>
    <row r="45036" spans="2:2">
      <c r="B45036">
        <f t="shared" si="912"/>
        <v>17</v>
      </c>
    </row>
    <row r="45037" spans="2:2">
      <c r="B45037">
        <f t="shared" si="912"/>
        <v>17</v>
      </c>
    </row>
    <row r="45038" spans="2:2">
      <c r="B45038">
        <f t="shared" si="912"/>
        <v>17</v>
      </c>
    </row>
    <row r="45039" spans="2:2">
      <c r="B45039">
        <f t="shared" si="912"/>
        <v>17</v>
      </c>
    </row>
    <row r="45040" spans="2:2">
      <c r="B45040">
        <f t="shared" si="912"/>
        <v>17</v>
      </c>
    </row>
    <row r="45041" spans="2:2">
      <c r="B45041">
        <f t="shared" si="912"/>
        <v>17</v>
      </c>
    </row>
    <row r="45042" spans="2:2">
      <c r="B45042">
        <f t="shared" si="912"/>
        <v>17</v>
      </c>
    </row>
    <row r="45043" spans="2:2">
      <c r="B45043">
        <f t="shared" si="912"/>
        <v>17</v>
      </c>
    </row>
    <row r="45044" spans="2:2">
      <c r="B45044">
        <f t="shared" si="912"/>
        <v>17</v>
      </c>
    </row>
    <row r="45045" spans="2:2">
      <c r="B45045">
        <f t="shared" si="912"/>
        <v>17</v>
      </c>
    </row>
    <row r="45046" spans="2:2">
      <c r="B45046">
        <f t="shared" si="912"/>
        <v>17</v>
      </c>
    </row>
    <row r="45047" spans="2:2">
      <c r="B45047">
        <f t="shared" si="912"/>
        <v>17</v>
      </c>
    </row>
    <row r="45048" spans="2:2">
      <c r="B45048">
        <f t="shared" si="912"/>
        <v>17</v>
      </c>
    </row>
    <row r="45049" spans="2:2">
      <c r="B45049">
        <f t="shared" si="912"/>
        <v>17</v>
      </c>
    </row>
    <row r="45050" spans="2:2">
      <c r="B45050">
        <f t="shared" si="912"/>
        <v>17</v>
      </c>
    </row>
    <row r="45051" spans="2:2">
      <c r="B45051">
        <f t="shared" si="912"/>
        <v>17</v>
      </c>
    </row>
    <row r="45052" spans="2:2">
      <c r="B45052">
        <f t="shared" si="912"/>
        <v>17</v>
      </c>
    </row>
    <row r="45053" spans="2:2">
      <c r="B45053">
        <f t="shared" si="912"/>
        <v>17</v>
      </c>
    </row>
    <row r="45054" spans="2:2">
      <c r="B45054">
        <f t="shared" si="912"/>
        <v>17</v>
      </c>
    </row>
    <row r="45055" spans="2:2">
      <c r="B45055">
        <f t="shared" si="912"/>
        <v>17</v>
      </c>
    </row>
    <row r="45056" spans="2:2">
      <c r="B45056">
        <f t="shared" si="912"/>
        <v>17</v>
      </c>
    </row>
    <row r="45057" spans="2:2">
      <c r="B45057">
        <f t="shared" si="912"/>
        <v>17</v>
      </c>
    </row>
    <row r="45058" spans="2:2">
      <c r="B45058">
        <f t="shared" si="912"/>
        <v>17</v>
      </c>
    </row>
    <row r="45059" spans="2:2">
      <c r="B45059">
        <f t="shared" si="912"/>
        <v>17</v>
      </c>
    </row>
    <row r="45060" spans="2:2">
      <c r="B45060">
        <f t="shared" si="912"/>
        <v>17</v>
      </c>
    </row>
    <row r="45061" spans="2:2">
      <c r="B45061">
        <f t="shared" ref="B45061:B45124" si="913">+IF(F45060=44085,B45060+1,B45060)</f>
        <v>17</v>
      </c>
    </row>
    <row r="45062" spans="2:2">
      <c r="B45062">
        <f t="shared" si="913"/>
        <v>17</v>
      </c>
    </row>
    <row r="45063" spans="2:2">
      <c r="B45063">
        <f t="shared" si="913"/>
        <v>17</v>
      </c>
    </row>
    <row r="45064" spans="2:2">
      <c r="B45064">
        <f t="shared" si="913"/>
        <v>17</v>
      </c>
    </row>
    <row r="45065" spans="2:2">
      <c r="B45065">
        <f t="shared" si="913"/>
        <v>17</v>
      </c>
    </row>
    <row r="45066" spans="2:2">
      <c r="B45066">
        <f t="shared" si="913"/>
        <v>17</v>
      </c>
    </row>
    <row r="45067" spans="2:2">
      <c r="B45067">
        <f t="shared" si="913"/>
        <v>17</v>
      </c>
    </row>
    <row r="45068" spans="2:2">
      <c r="B45068">
        <f t="shared" si="913"/>
        <v>17</v>
      </c>
    </row>
    <row r="45069" spans="2:2">
      <c r="B45069">
        <f t="shared" si="913"/>
        <v>17</v>
      </c>
    </row>
    <row r="45070" spans="2:2">
      <c r="B45070">
        <f t="shared" si="913"/>
        <v>17</v>
      </c>
    </row>
    <row r="45071" spans="2:2">
      <c r="B45071">
        <f t="shared" si="913"/>
        <v>17</v>
      </c>
    </row>
    <row r="45072" spans="2:2">
      <c r="B45072">
        <f t="shared" si="913"/>
        <v>17</v>
      </c>
    </row>
    <row r="45073" spans="2:2">
      <c r="B45073">
        <f t="shared" si="913"/>
        <v>17</v>
      </c>
    </row>
    <row r="45074" spans="2:2">
      <c r="B45074">
        <f t="shared" si="913"/>
        <v>17</v>
      </c>
    </row>
    <row r="45075" spans="2:2">
      <c r="B45075">
        <f t="shared" si="913"/>
        <v>17</v>
      </c>
    </row>
    <row r="45076" spans="2:2">
      <c r="B45076">
        <f t="shared" si="913"/>
        <v>17</v>
      </c>
    </row>
    <row r="45077" spans="2:2">
      <c r="B45077">
        <f t="shared" si="913"/>
        <v>17</v>
      </c>
    </row>
    <row r="45078" spans="2:2">
      <c r="B45078">
        <f t="shared" si="913"/>
        <v>17</v>
      </c>
    </row>
    <row r="45079" spans="2:2">
      <c r="B45079">
        <f t="shared" si="913"/>
        <v>17</v>
      </c>
    </row>
    <row r="45080" spans="2:2">
      <c r="B45080">
        <f t="shared" si="913"/>
        <v>17</v>
      </c>
    </row>
    <row r="45081" spans="2:2">
      <c r="B45081">
        <f t="shared" si="913"/>
        <v>17</v>
      </c>
    </row>
    <row r="45082" spans="2:2">
      <c r="B45082">
        <f t="shared" si="913"/>
        <v>17</v>
      </c>
    </row>
    <row r="45083" spans="2:2">
      <c r="B45083">
        <f t="shared" si="913"/>
        <v>17</v>
      </c>
    </row>
    <row r="45084" spans="2:2">
      <c r="B45084">
        <f t="shared" si="913"/>
        <v>17</v>
      </c>
    </row>
    <row r="45085" spans="2:2">
      <c r="B45085">
        <f t="shared" si="913"/>
        <v>17</v>
      </c>
    </row>
    <row r="45086" spans="2:2">
      <c r="B45086">
        <f t="shared" si="913"/>
        <v>17</v>
      </c>
    </row>
    <row r="45087" spans="2:2">
      <c r="B45087">
        <f t="shared" si="913"/>
        <v>17</v>
      </c>
    </row>
    <row r="45088" spans="2:2">
      <c r="B45088">
        <f t="shared" si="913"/>
        <v>17</v>
      </c>
    </row>
    <row r="45089" spans="2:2">
      <c r="B45089">
        <f t="shared" si="913"/>
        <v>17</v>
      </c>
    </row>
    <row r="45090" spans="2:2">
      <c r="B45090">
        <f t="shared" si="913"/>
        <v>17</v>
      </c>
    </row>
    <row r="45091" spans="2:2">
      <c r="B45091">
        <f t="shared" si="913"/>
        <v>17</v>
      </c>
    </row>
    <row r="45092" spans="2:2">
      <c r="B45092">
        <f t="shared" si="913"/>
        <v>17</v>
      </c>
    </row>
    <row r="45093" spans="2:2">
      <c r="B45093">
        <f t="shared" si="913"/>
        <v>17</v>
      </c>
    </row>
    <row r="45094" spans="2:2">
      <c r="B45094">
        <f t="shared" si="913"/>
        <v>17</v>
      </c>
    </row>
    <row r="45095" spans="2:2">
      <c r="B45095">
        <f t="shared" si="913"/>
        <v>17</v>
      </c>
    </row>
    <row r="45096" spans="2:2">
      <c r="B45096">
        <f t="shared" si="913"/>
        <v>17</v>
      </c>
    </row>
    <row r="45097" spans="2:2">
      <c r="B45097">
        <f t="shared" si="913"/>
        <v>17</v>
      </c>
    </row>
    <row r="45098" spans="2:2">
      <c r="B45098">
        <f t="shared" si="913"/>
        <v>17</v>
      </c>
    </row>
    <row r="45099" spans="2:2">
      <c r="B45099">
        <f t="shared" si="913"/>
        <v>17</v>
      </c>
    </row>
    <row r="45100" spans="2:2">
      <c r="B45100">
        <f t="shared" si="913"/>
        <v>17</v>
      </c>
    </row>
    <row r="45101" spans="2:2">
      <c r="B45101">
        <f t="shared" si="913"/>
        <v>17</v>
      </c>
    </row>
    <row r="45102" spans="2:2">
      <c r="B45102">
        <f t="shared" si="913"/>
        <v>17</v>
      </c>
    </row>
    <row r="45103" spans="2:2">
      <c r="B45103">
        <f t="shared" si="913"/>
        <v>17</v>
      </c>
    </row>
    <row r="45104" spans="2:2">
      <c r="B45104">
        <f t="shared" si="913"/>
        <v>17</v>
      </c>
    </row>
    <row r="45105" spans="2:2">
      <c r="B45105">
        <f t="shared" si="913"/>
        <v>17</v>
      </c>
    </row>
    <row r="45106" spans="2:2">
      <c r="B45106">
        <f t="shared" si="913"/>
        <v>17</v>
      </c>
    </row>
    <row r="45107" spans="2:2">
      <c r="B45107">
        <f t="shared" si="913"/>
        <v>17</v>
      </c>
    </row>
    <row r="45108" spans="2:2">
      <c r="B45108">
        <f t="shared" si="913"/>
        <v>17</v>
      </c>
    </row>
    <row r="45109" spans="2:2">
      <c r="B45109">
        <f t="shared" si="913"/>
        <v>17</v>
      </c>
    </row>
    <row r="45110" spans="2:2">
      <c r="B45110">
        <f t="shared" si="913"/>
        <v>17</v>
      </c>
    </row>
    <row r="45111" spans="2:2">
      <c r="B45111">
        <f t="shared" si="913"/>
        <v>17</v>
      </c>
    </row>
    <row r="45112" spans="2:2">
      <c r="B45112">
        <f t="shared" si="913"/>
        <v>17</v>
      </c>
    </row>
    <row r="45113" spans="2:2">
      <c r="B45113">
        <f t="shared" si="913"/>
        <v>17</v>
      </c>
    </row>
    <row r="45114" spans="2:2">
      <c r="B45114">
        <f t="shared" si="913"/>
        <v>17</v>
      </c>
    </row>
    <row r="45115" spans="2:2">
      <c r="B45115">
        <f t="shared" si="913"/>
        <v>17</v>
      </c>
    </row>
    <row r="45116" spans="2:2">
      <c r="B45116">
        <f t="shared" si="913"/>
        <v>17</v>
      </c>
    </row>
    <row r="45117" spans="2:2">
      <c r="B45117">
        <f t="shared" si="913"/>
        <v>17</v>
      </c>
    </row>
    <row r="45118" spans="2:2">
      <c r="B45118">
        <f t="shared" si="913"/>
        <v>17</v>
      </c>
    </row>
    <row r="45119" spans="2:2">
      <c r="B45119">
        <f t="shared" si="913"/>
        <v>17</v>
      </c>
    </row>
    <row r="45120" spans="2:2">
      <c r="B45120">
        <f t="shared" si="913"/>
        <v>17</v>
      </c>
    </row>
    <row r="45121" spans="2:2">
      <c r="B45121">
        <f t="shared" si="913"/>
        <v>17</v>
      </c>
    </row>
    <row r="45122" spans="2:2">
      <c r="B45122">
        <f t="shared" si="913"/>
        <v>17</v>
      </c>
    </row>
    <row r="45123" spans="2:2">
      <c r="B45123">
        <f t="shared" si="913"/>
        <v>17</v>
      </c>
    </row>
    <row r="45124" spans="2:2">
      <c r="B45124">
        <f t="shared" si="913"/>
        <v>17</v>
      </c>
    </row>
    <row r="45125" spans="2:2">
      <c r="B45125">
        <f t="shared" ref="B45125:B45188" si="914">+IF(F45124=44085,B45124+1,B45124)</f>
        <v>17</v>
      </c>
    </row>
    <row r="45126" spans="2:2">
      <c r="B45126">
        <f t="shared" si="914"/>
        <v>17</v>
      </c>
    </row>
    <row r="45127" spans="2:2">
      <c r="B45127">
        <f t="shared" si="914"/>
        <v>17</v>
      </c>
    </row>
    <row r="45128" spans="2:2">
      <c r="B45128">
        <f t="shared" si="914"/>
        <v>17</v>
      </c>
    </row>
    <row r="45129" spans="2:2">
      <c r="B45129">
        <f t="shared" si="914"/>
        <v>17</v>
      </c>
    </row>
    <row r="45130" spans="2:2">
      <c r="B45130">
        <f t="shared" si="914"/>
        <v>17</v>
      </c>
    </row>
    <row r="45131" spans="2:2">
      <c r="B45131">
        <f t="shared" si="914"/>
        <v>17</v>
      </c>
    </row>
    <row r="45132" spans="2:2">
      <c r="B45132">
        <f t="shared" si="914"/>
        <v>17</v>
      </c>
    </row>
    <row r="45133" spans="2:2">
      <c r="B45133">
        <f t="shared" si="914"/>
        <v>17</v>
      </c>
    </row>
    <row r="45134" spans="2:2">
      <c r="B45134">
        <f t="shared" si="914"/>
        <v>17</v>
      </c>
    </row>
    <row r="45135" spans="2:2">
      <c r="B45135">
        <f t="shared" si="914"/>
        <v>17</v>
      </c>
    </row>
    <row r="45136" spans="2:2">
      <c r="B45136">
        <f t="shared" si="914"/>
        <v>17</v>
      </c>
    </row>
    <row r="45137" spans="2:2">
      <c r="B45137">
        <f t="shared" si="914"/>
        <v>17</v>
      </c>
    </row>
    <row r="45138" spans="2:2">
      <c r="B45138">
        <f t="shared" si="914"/>
        <v>17</v>
      </c>
    </row>
    <row r="45139" spans="2:2">
      <c r="B45139">
        <f t="shared" si="914"/>
        <v>17</v>
      </c>
    </row>
    <row r="45140" spans="2:2">
      <c r="B45140">
        <f t="shared" si="914"/>
        <v>17</v>
      </c>
    </row>
    <row r="45141" spans="2:2">
      <c r="B45141">
        <f t="shared" si="914"/>
        <v>17</v>
      </c>
    </row>
    <row r="45142" spans="2:2">
      <c r="B45142">
        <f t="shared" si="914"/>
        <v>17</v>
      </c>
    </row>
    <row r="45143" spans="2:2">
      <c r="B45143">
        <f t="shared" si="914"/>
        <v>17</v>
      </c>
    </row>
    <row r="45144" spans="2:2">
      <c r="B45144">
        <f t="shared" si="914"/>
        <v>17</v>
      </c>
    </row>
    <row r="45145" spans="2:2">
      <c r="B45145">
        <f t="shared" si="914"/>
        <v>17</v>
      </c>
    </row>
    <row r="45146" spans="2:2">
      <c r="B45146">
        <f t="shared" si="914"/>
        <v>17</v>
      </c>
    </row>
    <row r="45147" spans="2:2">
      <c r="B45147">
        <f t="shared" si="914"/>
        <v>17</v>
      </c>
    </row>
    <row r="45148" spans="2:2">
      <c r="B45148">
        <f t="shared" si="914"/>
        <v>17</v>
      </c>
    </row>
    <row r="45149" spans="2:2">
      <c r="B45149">
        <f t="shared" si="914"/>
        <v>17</v>
      </c>
    </row>
    <row r="45150" spans="2:2">
      <c r="B45150">
        <f t="shared" si="914"/>
        <v>17</v>
      </c>
    </row>
    <row r="45151" spans="2:2">
      <c r="B45151">
        <f t="shared" si="914"/>
        <v>17</v>
      </c>
    </row>
    <row r="45152" spans="2:2">
      <c r="B45152">
        <f t="shared" si="914"/>
        <v>17</v>
      </c>
    </row>
    <row r="45153" spans="2:2">
      <c r="B45153">
        <f t="shared" si="914"/>
        <v>17</v>
      </c>
    </row>
    <row r="45154" spans="2:2">
      <c r="B45154">
        <f t="shared" si="914"/>
        <v>17</v>
      </c>
    </row>
    <row r="45155" spans="2:2">
      <c r="B45155">
        <f t="shared" si="914"/>
        <v>17</v>
      </c>
    </row>
    <row r="45156" spans="2:2">
      <c r="B45156">
        <f t="shared" si="914"/>
        <v>17</v>
      </c>
    </row>
    <row r="45157" spans="2:2">
      <c r="B45157">
        <f t="shared" si="914"/>
        <v>17</v>
      </c>
    </row>
    <row r="45158" spans="2:2">
      <c r="B45158">
        <f t="shared" si="914"/>
        <v>17</v>
      </c>
    </row>
    <row r="45159" spans="2:2">
      <c r="B45159">
        <f t="shared" si="914"/>
        <v>17</v>
      </c>
    </row>
    <row r="45160" spans="2:2">
      <c r="B45160">
        <f t="shared" si="914"/>
        <v>17</v>
      </c>
    </row>
    <row r="45161" spans="2:2">
      <c r="B45161">
        <f t="shared" si="914"/>
        <v>17</v>
      </c>
    </row>
    <row r="45162" spans="2:2">
      <c r="B45162">
        <f t="shared" si="914"/>
        <v>17</v>
      </c>
    </row>
    <row r="45163" spans="2:2">
      <c r="B45163">
        <f t="shared" si="914"/>
        <v>17</v>
      </c>
    </row>
    <row r="45164" spans="2:2">
      <c r="B45164">
        <f t="shared" si="914"/>
        <v>17</v>
      </c>
    </row>
    <row r="45165" spans="2:2">
      <c r="B45165">
        <f t="shared" si="914"/>
        <v>17</v>
      </c>
    </row>
    <row r="45166" spans="2:2">
      <c r="B45166">
        <f t="shared" si="914"/>
        <v>17</v>
      </c>
    </row>
    <row r="45167" spans="2:2">
      <c r="B45167">
        <f t="shared" si="914"/>
        <v>17</v>
      </c>
    </row>
    <row r="45168" spans="2:2">
      <c r="B45168">
        <f t="shared" si="914"/>
        <v>17</v>
      </c>
    </row>
    <row r="45169" spans="2:2">
      <c r="B45169">
        <f t="shared" si="914"/>
        <v>17</v>
      </c>
    </row>
    <row r="45170" spans="2:2">
      <c r="B45170">
        <f t="shared" si="914"/>
        <v>17</v>
      </c>
    </row>
    <row r="45171" spans="2:2">
      <c r="B45171">
        <f t="shared" si="914"/>
        <v>17</v>
      </c>
    </row>
    <row r="45172" spans="2:2">
      <c r="B45172">
        <f t="shared" si="914"/>
        <v>17</v>
      </c>
    </row>
    <row r="45173" spans="2:2">
      <c r="B45173">
        <f t="shared" si="914"/>
        <v>17</v>
      </c>
    </row>
    <row r="45174" spans="2:2">
      <c r="B45174">
        <f t="shared" si="914"/>
        <v>17</v>
      </c>
    </row>
    <row r="45175" spans="2:2">
      <c r="B45175">
        <f t="shared" si="914"/>
        <v>17</v>
      </c>
    </row>
    <row r="45176" spans="2:2">
      <c r="B45176">
        <f t="shared" si="914"/>
        <v>17</v>
      </c>
    </row>
    <row r="45177" spans="2:2">
      <c r="B45177">
        <f t="shared" si="914"/>
        <v>17</v>
      </c>
    </row>
    <row r="45178" spans="2:2">
      <c r="B45178">
        <f t="shared" si="914"/>
        <v>17</v>
      </c>
    </row>
    <row r="45179" spans="2:2">
      <c r="B45179">
        <f t="shared" si="914"/>
        <v>17</v>
      </c>
    </row>
    <row r="45180" spans="2:2">
      <c r="B45180">
        <f t="shared" si="914"/>
        <v>17</v>
      </c>
    </row>
    <row r="45181" spans="2:2">
      <c r="B45181">
        <f t="shared" si="914"/>
        <v>17</v>
      </c>
    </row>
    <row r="45182" spans="2:2">
      <c r="B45182">
        <f t="shared" si="914"/>
        <v>17</v>
      </c>
    </row>
    <row r="45183" spans="2:2">
      <c r="B45183">
        <f t="shared" si="914"/>
        <v>17</v>
      </c>
    </row>
    <row r="45184" spans="2:2">
      <c r="B45184">
        <f t="shared" si="914"/>
        <v>17</v>
      </c>
    </row>
    <row r="45185" spans="2:2">
      <c r="B45185">
        <f t="shared" si="914"/>
        <v>17</v>
      </c>
    </row>
    <row r="45186" spans="2:2">
      <c r="B45186">
        <f t="shared" si="914"/>
        <v>17</v>
      </c>
    </row>
    <row r="45187" spans="2:2">
      <c r="B45187">
        <f t="shared" si="914"/>
        <v>17</v>
      </c>
    </row>
    <row r="45188" spans="2:2">
      <c r="B45188">
        <f t="shared" si="914"/>
        <v>17</v>
      </c>
    </row>
    <row r="45189" spans="2:2">
      <c r="B45189">
        <f t="shared" ref="B45189:B45252" si="915">+IF(F45188=44085,B45188+1,B45188)</f>
        <v>17</v>
      </c>
    </row>
    <row r="45190" spans="2:2">
      <c r="B45190">
        <f t="shared" si="915"/>
        <v>17</v>
      </c>
    </row>
    <row r="45191" spans="2:2">
      <c r="B45191">
        <f t="shared" si="915"/>
        <v>17</v>
      </c>
    </row>
    <row r="45192" spans="2:2">
      <c r="B45192">
        <f t="shared" si="915"/>
        <v>17</v>
      </c>
    </row>
    <row r="45193" spans="2:2">
      <c r="B45193">
        <f t="shared" si="915"/>
        <v>17</v>
      </c>
    </row>
    <row r="45194" spans="2:2">
      <c r="B45194">
        <f t="shared" si="915"/>
        <v>17</v>
      </c>
    </row>
    <row r="45195" spans="2:2">
      <c r="B45195">
        <f t="shared" si="915"/>
        <v>17</v>
      </c>
    </row>
    <row r="45196" spans="2:2">
      <c r="B45196">
        <f t="shared" si="915"/>
        <v>17</v>
      </c>
    </row>
    <row r="45197" spans="2:2">
      <c r="B45197">
        <f t="shared" si="915"/>
        <v>17</v>
      </c>
    </row>
    <row r="45198" spans="2:2">
      <c r="B45198">
        <f t="shared" si="915"/>
        <v>17</v>
      </c>
    </row>
    <row r="45199" spans="2:2">
      <c r="B45199">
        <f t="shared" si="915"/>
        <v>17</v>
      </c>
    </row>
    <row r="45200" spans="2:2">
      <c r="B45200">
        <f t="shared" si="915"/>
        <v>17</v>
      </c>
    </row>
    <row r="45201" spans="2:2">
      <c r="B45201">
        <f t="shared" si="915"/>
        <v>17</v>
      </c>
    </row>
    <row r="45202" spans="2:2">
      <c r="B45202">
        <f t="shared" si="915"/>
        <v>17</v>
      </c>
    </row>
    <row r="45203" spans="2:2">
      <c r="B45203">
        <f t="shared" si="915"/>
        <v>17</v>
      </c>
    </row>
    <row r="45204" spans="2:2">
      <c r="B45204">
        <f t="shared" si="915"/>
        <v>17</v>
      </c>
    </row>
    <row r="45205" spans="2:2">
      <c r="B45205">
        <f t="shared" si="915"/>
        <v>17</v>
      </c>
    </row>
    <row r="45206" spans="2:2">
      <c r="B45206">
        <f t="shared" si="915"/>
        <v>17</v>
      </c>
    </row>
    <row r="45207" spans="2:2">
      <c r="B45207">
        <f t="shared" si="915"/>
        <v>17</v>
      </c>
    </row>
    <row r="45208" spans="2:2">
      <c r="B45208">
        <f t="shared" si="915"/>
        <v>17</v>
      </c>
    </row>
    <row r="45209" spans="2:2">
      <c r="B45209">
        <f t="shared" si="915"/>
        <v>17</v>
      </c>
    </row>
    <row r="45210" spans="2:2">
      <c r="B45210">
        <f t="shared" si="915"/>
        <v>17</v>
      </c>
    </row>
    <row r="45211" spans="2:2">
      <c r="B45211">
        <f t="shared" si="915"/>
        <v>17</v>
      </c>
    </row>
    <row r="45212" spans="2:2">
      <c r="B45212">
        <f t="shared" si="915"/>
        <v>17</v>
      </c>
    </row>
    <row r="45213" spans="2:2">
      <c r="B45213">
        <f t="shared" si="915"/>
        <v>17</v>
      </c>
    </row>
    <row r="45214" spans="2:2">
      <c r="B45214">
        <f t="shared" si="915"/>
        <v>17</v>
      </c>
    </row>
    <row r="45215" spans="2:2">
      <c r="B45215">
        <f t="shared" si="915"/>
        <v>17</v>
      </c>
    </row>
    <row r="45216" spans="2:2">
      <c r="B45216">
        <f t="shared" si="915"/>
        <v>17</v>
      </c>
    </row>
    <row r="45217" spans="2:2">
      <c r="B45217">
        <f t="shared" si="915"/>
        <v>17</v>
      </c>
    </row>
    <row r="45218" spans="2:2">
      <c r="B45218">
        <f t="shared" si="915"/>
        <v>17</v>
      </c>
    </row>
    <row r="45219" spans="2:2">
      <c r="B45219">
        <f t="shared" si="915"/>
        <v>17</v>
      </c>
    </row>
    <row r="45220" spans="2:2">
      <c r="B45220">
        <f t="shared" si="915"/>
        <v>17</v>
      </c>
    </row>
    <row r="45221" spans="2:2">
      <c r="B45221">
        <f t="shared" si="915"/>
        <v>17</v>
      </c>
    </row>
    <row r="45222" spans="2:2">
      <c r="B45222">
        <f t="shared" si="915"/>
        <v>17</v>
      </c>
    </row>
    <row r="45223" spans="2:2">
      <c r="B45223">
        <f t="shared" si="915"/>
        <v>17</v>
      </c>
    </row>
    <row r="45224" spans="2:2">
      <c r="B45224">
        <f t="shared" si="915"/>
        <v>17</v>
      </c>
    </row>
    <row r="45225" spans="2:2">
      <c r="B45225">
        <f t="shared" si="915"/>
        <v>17</v>
      </c>
    </row>
    <row r="45226" spans="2:2">
      <c r="B45226">
        <f t="shared" si="915"/>
        <v>17</v>
      </c>
    </row>
    <row r="45227" spans="2:2">
      <c r="B45227">
        <f t="shared" si="915"/>
        <v>17</v>
      </c>
    </row>
    <row r="45228" spans="2:2">
      <c r="B45228">
        <f t="shared" si="915"/>
        <v>17</v>
      </c>
    </row>
    <row r="45229" spans="2:2">
      <c r="B45229">
        <f t="shared" si="915"/>
        <v>17</v>
      </c>
    </row>
    <row r="45230" spans="2:2">
      <c r="B45230">
        <f t="shared" si="915"/>
        <v>17</v>
      </c>
    </row>
    <row r="45231" spans="2:2">
      <c r="B45231">
        <f t="shared" si="915"/>
        <v>17</v>
      </c>
    </row>
    <row r="45232" spans="2:2">
      <c r="B45232">
        <f t="shared" si="915"/>
        <v>17</v>
      </c>
    </row>
    <row r="45233" spans="2:2">
      <c r="B45233">
        <f t="shared" si="915"/>
        <v>17</v>
      </c>
    </row>
    <row r="45234" spans="2:2">
      <c r="B45234">
        <f t="shared" si="915"/>
        <v>17</v>
      </c>
    </row>
    <row r="45235" spans="2:2">
      <c r="B45235">
        <f t="shared" si="915"/>
        <v>17</v>
      </c>
    </row>
    <row r="45236" spans="2:2">
      <c r="B45236">
        <f t="shared" si="915"/>
        <v>17</v>
      </c>
    </row>
    <row r="45237" spans="2:2">
      <c r="B45237">
        <f t="shared" si="915"/>
        <v>17</v>
      </c>
    </row>
    <row r="45238" spans="2:2">
      <c r="B45238">
        <f t="shared" si="915"/>
        <v>17</v>
      </c>
    </row>
    <row r="45239" spans="2:2">
      <c r="B45239">
        <f t="shared" si="915"/>
        <v>17</v>
      </c>
    </row>
    <row r="45240" spans="2:2">
      <c r="B45240">
        <f t="shared" si="915"/>
        <v>17</v>
      </c>
    </row>
    <row r="45241" spans="2:2">
      <c r="B45241">
        <f t="shared" si="915"/>
        <v>17</v>
      </c>
    </row>
    <row r="45242" spans="2:2">
      <c r="B45242">
        <f t="shared" si="915"/>
        <v>17</v>
      </c>
    </row>
    <row r="45243" spans="2:2">
      <c r="B45243">
        <f t="shared" si="915"/>
        <v>17</v>
      </c>
    </row>
    <row r="45244" spans="2:2">
      <c r="B45244">
        <f t="shared" si="915"/>
        <v>17</v>
      </c>
    </row>
    <row r="45245" spans="2:2">
      <c r="B45245">
        <f t="shared" si="915"/>
        <v>17</v>
      </c>
    </row>
    <row r="45246" spans="2:2">
      <c r="B45246">
        <f t="shared" si="915"/>
        <v>17</v>
      </c>
    </row>
    <row r="45247" spans="2:2">
      <c r="B45247">
        <f t="shared" si="915"/>
        <v>17</v>
      </c>
    </row>
    <row r="45248" spans="2:2">
      <c r="B45248">
        <f t="shared" si="915"/>
        <v>17</v>
      </c>
    </row>
    <row r="45249" spans="2:2">
      <c r="B45249">
        <f t="shared" si="915"/>
        <v>17</v>
      </c>
    </row>
    <row r="45250" spans="2:2">
      <c r="B45250">
        <f t="shared" si="915"/>
        <v>17</v>
      </c>
    </row>
    <row r="45251" spans="2:2">
      <c r="B45251">
        <f t="shared" si="915"/>
        <v>17</v>
      </c>
    </row>
    <row r="45252" spans="2:2">
      <c r="B45252">
        <f t="shared" si="915"/>
        <v>17</v>
      </c>
    </row>
    <row r="45253" spans="2:2">
      <c r="B45253">
        <f t="shared" ref="B45253:B45316" si="916">+IF(F45252=44085,B45252+1,B45252)</f>
        <v>17</v>
      </c>
    </row>
    <row r="45254" spans="2:2">
      <c r="B45254">
        <f t="shared" si="916"/>
        <v>17</v>
      </c>
    </row>
    <row r="45255" spans="2:2">
      <c r="B45255">
        <f t="shared" si="916"/>
        <v>17</v>
      </c>
    </row>
    <row r="45256" spans="2:2">
      <c r="B45256">
        <f t="shared" si="916"/>
        <v>17</v>
      </c>
    </row>
    <row r="45257" spans="2:2">
      <c r="B45257">
        <f t="shared" si="916"/>
        <v>17</v>
      </c>
    </row>
    <row r="45258" spans="2:2">
      <c r="B45258">
        <f t="shared" si="916"/>
        <v>17</v>
      </c>
    </row>
    <row r="45259" spans="2:2">
      <c r="B45259">
        <f t="shared" si="916"/>
        <v>17</v>
      </c>
    </row>
    <row r="45260" spans="2:2">
      <c r="B45260">
        <f t="shared" si="916"/>
        <v>17</v>
      </c>
    </row>
    <row r="45261" spans="2:2">
      <c r="B45261">
        <f t="shared" si="916"/>
        <v>17</v>
      </c>
    </row>
    <row r="45262" spans="2:2">
      <c r="B45262">
        <f t="shared" si="916"/>
        <v>17</v>
      </c>
    </row>
    <row r="45263" spans="2:2">
      <c r="B45263">
        <f t="shared" si="916"/>
        <v>17</v>
      </c>
    </row>
    <row r="45264" spans="2:2">
      <c r="B45264">
        <f t="shared" si="916"/>
        <v>17</v>
      </c>
    </row>
    <row r="45265" spans="2:2">
      <c r="B45265">
        <f t="shared" si="916"/>
        <v>17</v>
      </c>
    </row>
    <row r="45266" spans="2:2">
      <c r="B45266">
        <f t="shared" si="916"/>
        <v>17</v>
      </c>
    </row>
    <row r="45267" spans="2:2">
      <c r="B45267">
        <f t="shared" si="916"/>
        <v>17</v>
      </c>
    </row>
    <row r="45268" spans="2:2">
      <c r="B45268">
        <f t="shared" si="916"/>
        <v>17</v>
      </c>
    </row>
    <row r="45269" spans="2:2">
      <c r="B45269">
        <f t="shared" si="916"/>
        <v>17</v>
      </c>
    </row>
    <row r="45270" spans="2:2">
      <c r="B45270">
        <f t="shared" si="916"/>
        <v>17</v>
      </c>
    </row>
    <row r="45271" spans="2:2">
      <c r="B45271">
        <f t="shared" si="916"/>
        <v>17</v>
      </c>
    </row>
    <row r="45272" spans="2:2">
      <c r="B45272">
        <f t="shared" si="916"/>
        <v>17</v>
      </c>
    </row>
    <row r="45273" spans="2:2">
      <c r="B45273">
        <f t="shared" si="916"/>
        <v>17</v>
      </c>
    </row>
    <row r="45274" spans="2:2">
      <c r="B45274">
        <f t="shared" si="916"/>
        <v>17</v>
      </c>
    </row>
    <row r="45275" spans="2:2">
      <c r="B45275">
        <f t="shared" si="916"/>
        <v>17</v>
      </c>
    </row>
    <row r="45276" spans="2:2">
      <c r="B45276">
        <f t="shared" si="916"/>
        <v>17</v>
      </c>
    </row>
    <row r="45277" spans="2:2">
      <c r="B45277">
        <f t="shared" si="916"/>
        <v>17</v>
      </c>
    </row>
    <row r="45278" spans="2:2">
      <c r="B45278">
        <f t="shared" si="916"/>
        <v>17</v>
      </c>
    </row>
    <row r="45279" spans="2:2">
      <c r="B45279">
        <f t="shared" si="916"/>
        <v>17</v>
      </c>
    </row>
    <row r="45280" spans="2:2">
      <c r="B45280">
        <f t="shared" si="916"/>
        <v>17</v>
      </c>
    </row>
    <row r="45281" spans="2:2">
      <c r="B45281">
        <f t="shared" si="916"/>
        <v>17</v>
      </c>
    </row>
    <row r="45282" spans="2:2">
      <c r="B45282">
        <f t="shared" si="916"/>
        <v>17</v>
      </c>
    </row>
    <row r="45283" spans="2:2">
      <c r="B45283">
        <f t="shared" si="916"/>
        <v>17</v>
      </c>
    </row>
    <row r="45284" spans="2:2">
      <c r="B45284">
        <f t="shared" si="916"/>
        <v>17</v>
      </c>
    </row>
    <row r="45285" spans="2:2">
      <c r="B45285">
        <f t="shared" si="916"/>
        <v>17</v>
      </c>
    </row>
    <row r="45286" spans="2:2">
      <c r="B45286">
        <f t="shared" si="916"/>
        <v>17</v>
      </c>
    </row>
    <row r="45287" spans="2:2">
      <c r="B45287">
        <f t="shared" si="916"/>
        <v>17</v>
      </c>
    </row>
    <row r="45288" spans="2:2">
      <c r="B45288">
        <f t="shared" si="916"/>
        <v>17</v>
      </c>
    </row>
    <row r="45289" spans="2:2">
      <c r="B45289">
        <f t="shared" si="916"/>
        <v>17</v>
      </c>
    </row>
    <row r="45290" spans="2:2">
      <c r="B45290">
        <f t="shared" si="916"/>
        <v>17</v>
      </c>
    </row>
    <row r="45291" spans="2:2">
      <c r="B45291">
        <f t="shared" si="916"/>
        <v>17</v>
      </c>
    </row>
    <row r="45292" spans="2:2">
      <c r="B45292">
        <f t="shared" si="916"/>
        <v>17</v>
      </c>
    </row>
    <row r="45293" spans="2:2">
      <c r="B45293">
        <f t="shared" si="916"/>
        <v>17</v>
      </c>
    </row>
    <row r="45294" spans="2:2">
      <c r="B45294">
        <f t="shared" si="916"/>
        <v>17</v>
      </c>
    </row>
    <row r="45295" spans="2:2">
      <c r="B45295">
        <f t="shared" si="916"/>
        <v>17</v>
      </c>
    </row>
    <row r="45296" spans="2:2">
      <c r="B45296">
        <f t="shared" si="916"/>
        <v>17</v>
      </c>
    </row>
    <row r="45297" spans="2:2">
      <c r="B45297">
        <f t="shared" si="916"/>
        <v>17</v>
      </c>
    </row>
    <row r="45298" spans="2:2">
      <c r="B45298">
        <f t="shared" si="916"/>
        <v>17</v>
      </c>
    </row>
    <row r="45299" spans="2:2">
      <c r="B45299">
        <f t="shared" si="916"/>
        <v>17</v>
      </c>
    </row>
    <row r="45300" spans="2:2">
      <c r="B45300">
        <f t="shared" si="916"/>
        <v>17</v>
      </c>
    </row>
    <row r="45301" spans="2:2">
      <c r="B45301">
        <f t="shared" si="916"/>
        <v>17</v>
      </c>
    </row>
    <row r="45302" spans="2:2">
      <c r="B45302">
        <f t="shared" si="916"/>
        <v>17</v>
      </c>
    </row>
    <row r="45303" spans="2:2">
      <c r="B45303">
        <f t="shared" si="916"/>
        <v>17</v>
      </c>
    </row>
    <row r="45304" spans="2:2">
      <c r="B45304">
        <f t="shared" si="916"/>
        <v>17</v>
      </c>
    </row>
    <row r="45305" spans="2:2">
      <c r="B45305">
        <f t="shared" si="916"/>
        <v>17</v>
      </c>
    </row>
    <row r="45306" spans="2:2">
      <c r="B45306">
        <f t="shared" si="916"/>
        <v>17</v>
      </c>
    </row>
    <row r="45307" spans="2:2">
      <c r="B45307">
        <f t="shared" si="916"/>
        <v>17</v>
      </c>
    </row>
    <row r="45308" spans="2:2">
      <c r="B45308">
        <f t="shared" si="916"/>
        <v>17</v>
      </c>
    </row>
    <row r="45309" spans="2:2">
      <c r="B45309">
        <f t="shared" si="916"/>
        <v>17</v>
      </c>
    </row>
    <row r="45310" spans="2:2">
      <c r="B45310">
        <f t="shared" si="916"/>
        <v>17</v>
      </c>
    </row>
    <row r="45311" spans="2:2">
      <c r="B45311">
        <f t="shared" si="916"/>
        <v>17</v>
      </c>
    </row>
    <row r="45312" spans="2:2">
      <c r="B45312">
        <f t="shared" si="916"/>
        <v>17</v>
      </c>
    </row>
    <row r="45313" spans="2:2">
      <c r="B45313">
        <f t="shared" si="916"/>
        <v>17</v>
      </c>
    </row>
    <row r="45314" spans="2:2">
      <c r="B45314">
        <f t="shared" si="916"/>
        <v>17</v>
      </c>
    </row>
    <row r="45315" spans="2:2">
      <c r="B45315">
        <f t="shared" si="916"/>
        <v>17</v>
      </c>
    </row>
    <row r="45316" spans="2:2">
      <c r="B45316">
        <f t="shared" si="916"/>
        <v>17</v>
      </c>
    </row>
    <row r="45317" spans="2:2">
      <c r="B45317">
        <f t="shared" ref="B45317:B45380" si="917">+IF(F45316=44085,B45316+1,B45316)</f>
        <v>17</v>
      </c>
    </row>
    <row r="45318" spans="2:2">
      <c r="B45318">
        <f t="shared" si="917"/>
        <v>17</v>
      </c>
    </row>
    <row r="45319" spans="2:2">
      <c r="B45319">
        <f t="shared" si="917"/>
        <v>17</v>
      </c>
    </row>
    <row r="45320" spans="2:2">
      <c r="B45320">
        <f t="shared" si="917"/>
        <v>17</v>
      </c>
    </row>
    <row r="45321" spans="2:2">
      <c r="B45321">
        <f t="shared" si="917"/>
        <v>17</v>
      </c>
    </row>
    <row r="45322" spans="2:2">
      <c r="B45322">
        <f t="shared" si="917"/>
        <v>17</v>
      </c>
    </row>
    <row r="45323" spans="2:2">
      <c r="B45323">
        <f t="shared" si="917"/>
        <v>17</v>
      </c>
    </row>
    <row r="45324" spans="2:2">
      <c r="B45324">
        <f t="shared" si="917"/>
        <v>17</v>
      </c>
    </row>
    <row r="45325" spans="2:2">
      <c r="B45325">
        <f t="shared" si="917"/>
        <v>17</v>
      </c>
    </row>
    <row r="45326" spans="2:2">
      <c r="B45326">
        <f t="shared" si="917"/>
        <v>17</v>
      </c>
    </row>
    <row r="45327" spans="2:2">
      <c r="B45327">
        <f t="shared" si="917"/>
        <v>17</v>
      </c>
    </row>
    <row r="45328" spans="2:2">
      <c r="B45328">
        <f t="shared" si="917"/>
        <v>17</v>
      </c>
    </row>
    <row r="45329" spans="2:2">
      <c r="B45329">
        <f t="shared" si="917"/>
        <v>17</v>
      </c>
    </row>
    <row r="45330" spans="2:2">
      <c r="B45330">
        <f t="shared" si="917"/>
        <v>17</v>
      </c>
    </row>
    <row r="45331" spans="2:2">
      <c r="B45331">
        <f t="shared" si="917"/>
        <v>17</v>
      </c>
    </row>
    <row r="45332" spans="2:2">
      <c r="B45332">
        <f t="shared" si="917"/>
        <v>17</v>
      </c>
    </row>
    <row r="45333" spans="2:2">
      <c r="B45333">
        <f t="shared" si="917"/>
        <v>17</v>
      </c>
    </row>
    <row r="45334" spans="2:2">
      <c r="B45334">
        <f t="shared" si="917"/>
        <v>17</v>
      </c>
    </row>
    <row r="45335" spans="2:2">
      <c r="B45335">
        <f t="shared" si="917"/>
        <v>17</v>
      </c>
    </row>
    <row r="45336" spans="2:2">
      <c r="B45336">
        <f t="shared" si="917"/>
        <v>17</v>
      </c>
    </row>
    <row r="45337" spans="2:2">
      <c r="B45337">
        <f t="shared" si="917"/>
        <v>17</v>
      </c>
    </row>
    <row r="45338" spans="2:2">
      <c r="B45338">
        <f t="shared" si="917"/>
        <v>17</v>
      </c>
    </row>
    <row r="45339" spans="2:2">
      <c r="B45339">
        <f t="shared" si="917"/>
        <v>17</v>
      </c>
    </row>
    <row r="45340" spans="2:2">
      <c r="B45340">
        <f t="shared" si="917"/>
        <v>17</v>
      </c>
    </row>
    <row r="45341" spans="2:2">
      <c r="B45341">
        <f t="shared" si="917"/>
        <v>17</v>
      </c>
    </row>
    <row r="45342" spans="2:2">
      <c r="B45342">
        <f t="shared" si="917"/>
        <v>17</v>
      </c>
    </row>
    <row r="45343" spans="2:2">
      <c r="B45343">
        <f t="shared" si="917"/>
        <v>17</v>
      </c>
    </row>
    <row r="45344" spans="2:2">
      <c r="B45344">
        <f t="shared" si="917"/>
        <v>17</v>
      </c>
    </row>
    <row r="45345" spans="2:2">
      <c r="B45345">
        <f t="shared" si="917"/>
        <v>17</v>
      </c>
    </row>
    <row r="45346" spans="2:2">
      <c r="B45346">
        <f t="shared" si="917"/>
        <v>17</v>
      </c>
    </row>
    <row r="45347" spans="2:2">
      <c r="B45347">
        <f t="shared" si="917"/>
        <v>17</v>
      </c>
    </row>
    <row r="45348" spans="2:2">
      <c r="B45348">
        <f t="shared" si="917"/>
        <v>17</v>
      </c>
    </row>
    <row r="45349" spans="2:2">
      <c r="B45349">
        <f t="shared" si="917"/>
        <v>17</v>
      </c>
    </row>
    <row r="45350" spans="2:2">
      <c r="B45350">
        <f t="shared" si="917"/>
        <v>17</v>
      </c>
    </row>
    <row r="45351" spans="2:2">
      <c r="B45351">
        <f t="shared" si="917"/>
        <v>17</v>
      </c>
    </row>
    <row r="45352" spans="2:2">
      <c r="B45352">
        <f t="shared" si="917"/>
        <v>17</v>
      </c>
    </row>
    <row r="45353" spans="2:2">
      <c r="B45353">
        <f t="shared" si="917"/>
        <v>17</v>
      </c>
    </row>
    <row r="45354" spans="2:2">
      <c r="B45354">
        <f t="shared" si="917"/>
        <v>17</v>
      </c>
    </row>
    <row r="45355" spans="2:2">
      <c r="B45355">
        <f t="shared" si="917"/>
        <v>17</v>
      </c>
    </row>
    <row r="45356" spans="2:2">
      <c r="B45356">
        <f t="shared" si="917"/>
        <v>17</v>
      </c>
    </row>
    <row r="45357" spans="2:2">
      <c r="B45357">
        <f t="shared" si="917"/>
        <v>17</v>
      </c>
    </row>
    <row r="45358" spans="2:2">
      <c r="B45358">
        <f t="shared" si="917"/>
        <v>17</v>
      </c>
    </row>
    <row r="45359" spans="2:2">
      <c r="B45359">
        <f t="shared" si="917"/>
        <v>17</v>
      </c>
    </row>
    <row r="45360" spans="2:2">
      <c r="B45360">
        <f t="shared" si="917"/>
        <v>17</v>
      </c>
    </row>
    <row r="45361" spans="2:2">
      <c r="B45361">
        <f t="shared" si="917"/>
        <v>17</v>
      </c>
    </row>
    <row r="45362" spans="2:2">
      <c r="B45362">
        <f t="shared" si="917"/>
        <v>17</v>
      </c>
    </row>
    <row r="45363" spans="2:2">
      <c r="B45363">
        <f t="shared" si="917"/>
        <v>17</v>
      </c>
    </row>
    <row r="45364" spans="2:2">
      <c r="B45364">
        <f t="shared" si="917"/>
        <v>17</v>
      </c>
    </row>
    <row r="45365" spans="2:2">
      <c r="B45365">
        <f t="shared" si="917"/>
        <v>17</v>
      </c>
    </row>
    <row r="45366" spans="2:2">
      <c r="B45366">
        <f t="shared" si="917"/>
        <v>17</v>
      </c>
    </row>
    <row r="45367" spans="2:2">
      <c r="B45367">
        <f t="shared" si="917"/>
        <v>17</v>
      </c>
    </row>
    <row r="45368" spans="2:2">
      <c r="B45368">
        <f t="shared" si="917"/>
        <v>17</v>
      </c>
    </row>
    <row r="45369" spans="2:2">
      <c r="B45369">
        <f t="shared" si="917"/>
        <v>17</v>
      </c>
    </row>
    <row r="45370" spans="2:2">
      <c r="B45370">
        <f t="shared" si="917"/>
        <v>17</v>
      </c>
    </row>
    <row r="45371" spans="2:2">
      <c r="B45371">
        <f t="shared" si="917"/>
        <v>17</v>
      </c>
    </row>
    <row r="45372" spans="2:2">
      <c r="B45372">
        <f t="shared" si="917"/>
        <v>17</v>
      </c>
    </row>
    <row r="45373" spans="2:2">
      <c r="B45373">
        <f t="shared" si="917"/>
        <v>17</v>
      </c>
    </row>
    <row r="45374" spans="2:2">
      <c r="B45374">
        <f t="shared" si="917"/>
        <v>17</v>
      </c>
    </row>
    <row r="45375" spans="2:2">
      <c r="B45375">
        <f t="shared" si="917"/>
        <v>17</v>
      </c>
    </row>
    <row r="45376" spans="2:2">
      <c r="B45376">
        <f t="shared" si="917"/>
        <v>17</v>
      </c>
    </row>
    <row r="45377" spans="2:2">
      <c r="B45377">
        <f t="shared" si="917"/>
        <v>17</v>
      </c>
    </row>
    <row r="45378" spans="2:2">
      <c r="B45378">
        <f t="shared" si="917"/>
        <v>17</v>
      </c>
    </row>
    <row r="45379" spans="2:2">
      <c r="B45379">
        <f t="shared" si="917"/>
        <v>17</v>
      </c>
    </row>
    <row r="45380" spans="2:2">
      <c r="B45380">
        <f t="shared" si="917"/>
        <v>17</v>
      </c>
    </row>
    <row r="45381" spans="2:2">
      <c r="B45381">
        <f t="shared" ref="B45381:B45444" si="918">+IF(F45380=44085,B45380+1,B45380)</f>
        <v>17</v>
      </c>
    </row>
    <row r="45382" spans="2:2">
      <c r="B45382">
        <f t="shared" si="918"/>
        <v>17</v>
      </c>
    </row>
    <row r="45383" spans="2:2">
      <c r="B45383">
        <f t="shared" si="918"/>
        <v>17</v>
      </c>
    </row>
    <row r="45384" spans="2:2">
      <c r="B45384">
        <f t="shared" si="918"/>
        <v>17</v>
      </c>
    </row>
    <row r="45385" spans="2:2">
      <c r="B45385">
        <f t="shared" si="918"/>
        <v>17</v>
      </c>
    </row>
    <row r="45386" spans="2:2">
      <c r="B45386">
        <f t="shared" si="918"/>
        <v>17</v>
      </c>
    </row>
    <row r="45387" spans="2:2">
      <c r="B45387">
        <f t="shared" si="918"/>
        <v>17</v>
      </c>
    </row>
    <row r="45388" spans="2:2">
      <c r="B45388">
        <f t="shared" si="918"/>
        <v>17</v>
      </c>
    </row>
    <row r="45389" spans="2:2">
      <c r="B45389">
        <f t="shared" si="918"/>
        <v>17</v>
      </c>
    </row>
    <row r="45390" spans="2:2">
      <c r="B45390">
        <f t="shared" si="918"/>
        <v>17</v>
      </c>
    </row>
    <row r="45391" spans="2:2">
      <c r="B45391">
        <f t="shared" si="918"/>
        <v>17</v>
      </c>
    </row>
    <row r="45392" spans="2:2">
      <c r="B45392">
        <f t="shared" si="918"/>
        <v>17</v>
      </c>
    </row>
    <row r="45393" spans="2:2">
      <c r="B45393">
        <f t="shared" si="918"/>
        <v>17</v>
      </c>
    </row>
    <row r="45394" spans="2:2">
      <c r="B45394">
        <f t="shared" si="918"/>
        <v>17</v>
      </c>
    </row>
    <row r="45395" spans="2:2">
      <c r="B45395">
        <f t="shared" si="918"/>
        <v>17</v>
      </c>
    </row>
    <row r="45396" spans="2:2">
      <c r="B45396">
        <f t="shared" si="918"/>
        <v>17</v>
      </c>
    </row>
    <row r="45397" spans="2:2">
      <c r="B45397">
        <f t="shared" si="918"/>
        <v>17</v>
      </c>
    </row>
    <row r="45398" spans="2:2">
      <c r="B45398">
        <f t="shared" si="918"/>
        <v>17</v>
      </c>
    </row>
    <row r="45399" spans="2:2">
      <c r="B45399">
        <f t="shared" si="918"/>
        <v>17</v>
      </c>
    </row>
    <row r="45400" spans="2:2">
      <c r="B45400">
        <f t="shared" si="918"/>
        <v>17</v>
      </c>
    </row>
    <row r="45401" spans="2:2">
      <c r="B45401">
        <f t="shared" si="918"/>
        <v>17</v>
      </c>
    </row>
    <row r="45402" spans="2:2">
      <c r="B45402">
        <f t="shared" si="918"/>
        <v>17</v>
      </c>
    </row>
    <row r="45403" spans="2:2">
      <c r="B45403">
        <f t="shared" si="918"/>
        <v>17</v>
      </c>
    </row>
    <row r="45404" spans="2:2">
      <c r="B45404">
        <f t="shared" si="918"/>
        <v>17</v>
      </c>
    </row>
    <row r="45405" spans="2:2">
      <c r="B45405">
        <f t="shared" si="918"/>
        <v>17</v>
      </c>
    </row>
    <row r="45406" spans="2:2">
      <c r="B45406">
        <f t="shared" si="918"/>
        <v>17</v>
      </c>
    </row>
    <row r="45407" spans="2:2">
      <c r="B45407">
        <f t="shared" si="918"/>
        <v>17</v>
      </c>
    </row>
    <row r="45408" spans="2:2">
      <c r="B45408">
        <f t="shared" si="918"/>
        <v>17</v>
      </c>
    </row>
    <row r="45409" spans="2:2">
      <c r="B45409">
        <f t="shared" si="918"/>
        <v>17</v>
      </c>
    </row>
    <row r="45410" spans="2:2">
      <c r="B45410">
        <f t="shared" si="918"/>
        <v>17</v>
      </c>
    </row>
    <row r="45411" spans="2:2">
      <c r="B45411">
        <f t="shared" si="918"/>
        <v>17</v>
      </c>
    </row>
    <row r="45412" spans="2:2">
      <c r="B45412">
        <f t="shared" si="918"/>
        <v>17</v>
      </c>
    </row>
    <row r="45413" spans="2:2">
      <c r="B45413">
        <f t="shared" si="918"/>
        <v>17</v>
      </c>
    </row>
    <row r="45414" spans="2:2">
      <c r="B45414">
        <f t="shared" si="918"/>
        <v>17</v>
      </c>
    </row>
    <row r="45415" spans="2:2">
      <c r="B45415">
        <f t="shared" si="918"/>
        <v>17</v>
      </c>
    </row>
    <row r="45416" spans="2:2">
      <c r="B45416">
        <f t="shared" si="918"/>
        <v>17</v>
      </c>
    </row>
    <row r="45417" spans="2:2">
      <c r="B45417">
        <f t="shared" si="918"/>
        <v>17</v>
      </c>
    </row>
    <row r="45418" spans="2:2">
      <c r="B45418">
        <f t="shared" si="918"/>
        <v>17</v>
      </c>
    </row>
    <row r="45419" spans="2:2">
      <c r="B45419">
        <f t="shared" si="918"/>
        <v>17</v>
      </c>
    </row>
    <row r="45420" spans="2:2">
      <c r="B45420">
        <f t="shared" si="918"/>
        <v>17</v>
      </c>
    </row>
    <row r="45421" spans="2:2">
      <c r="B45421">
        <f t="shared" si="918"/>
        <v>17</v>
      </c>
    </row>
    <row r="45422" spans="2:2">
      <c r="B45422">
        <f t="shared" si="918"/>
        <v>17</v>
      </c>
    </row>
    <row r="45423" spans="2:2">
      <c r="B45423">
        <f t="shared" si="918"/>
        <v>17</v>
      </c>
    </row>
    <row r="45424" spans="2:2">
      <c r="B45424">
        <f t="shared" si="918"/>
        <v>17</v>
      </c>
    </row>
    <row r="45425" spans="2:2">
      <c r="B45425">
        <f t="shared" si="918"/>
        <v>17</v>
      </c>
    </row>
    <row r="45426" spans="2:2">
      <c r="B45426">
        <f t="shared" si="918"/>
        <v>17</v>
      </c>
    </row>
    <row r="45427" spans="2:2">
      <c r="B45427">
        <f t="shared" si="918"/>
        <v>17</v>
      </c>
    </row>
    <row r="45428" spans="2:2">
      <c r="B45428">
        <f t="shared" si="918"/>
        <v>17</v>
      </c>
    </row>
    <row r="45429" spans="2:2">
      <c r="B45429">
        <f t="shared" si="918"/>
        <v>17</v>
      </c>
    </row>
    <row r="45430" spans="2:2">
      <c r="B45430">
        <f t="shared" si="918"/>
        <v>17</v>
      </c>
    </row>
    <row r="45431" spans="2:2">
      <c r="B45431">
        <f t="shared" si="918"/>
        <v>17</v>
      </c>
    </row>
    <row r="45432" spans="2:2">
      <c r="B45432">
        <f t="shared" si="918"/>
        <v>17</v>
      </c>
    </row>
    <row r="45433" spans="2:2">
      <c r="B45433">
        <f t="shared" si="918"/>
        <v>17</v>
      </c>
    </row>
    <row r="45434" spans="2:2">
      <c r="B45434">
        <f t="shared" si="918"/>
        <v>17</v>
      </c>
    </row>
    <row r="45435" spans="2:2">
      <c r="B45435">
        <f t="shared" si="918"/>
        <v>17</v>
      </c>
    </row>
    <row r="45436" spans="2:2">
      <c r="B45436">
        <f t="shared" si="918"/>
        <v>17</v>
      </c>
    </row>
    <row r="45437" spans="2:2">
      <c r="B45437">
        <f t="shared" si="918"/>
        <v>17</v>
      </c>
    </row>
    <row r="45438" spans="2:2">
      <c r="B45438">
        <f t="shared" si="918"/>
        <v>17</v>
      </c>
    </row>
    <row r="45439" spans="2:2">
      <c r="B45439">
        <f t="shared" si="918"/>
        <v>17</v>
      </c>
    </row>
    <row r="45440" spans="2:2">
      <c r="B45440">
        <f t="shared" si="918"/>
        <v>17</v>
      </c>
    </row>
    <row r="45441" spans="2:2">
      <c r="B45441">
        <f t="shared" si="918"/>
        <v>17</v>
      </c>
    </row>
    <row r="45442" spans="2:2">
      <c r="B45442">
        <f t="shared" si="918"/>
        <v>17</v>
      </c>
    </row>
    <row r="45443" spans="2:2">
      <c r="B45443">
        <f t="shared" si="918"/>
        <v>17</v>
      </c>
    </row>
    <row r="45444" spans="2:2">
      <c r="B45444">
        <f t="shared" si="918"/>
        <v>17</v>
      </c>
    </row>
    <row r="45445" spans="2:2">
      <c r="B45445">
        <f t="shared" ref="B45445:B45508" si="919">+IF(F45444=44085,B45444+1,B45444)</f>
        <v>17</v>
      </c>
    </row>
    <row r="45446" spans="2:2">
      <c r="B45446">
        <f t="shared" si="919"/>
        <v>17</v>
      </c>
    </row>
    <row r="45447" spans="2:2">
      <c r="B45447">
        <f t="shared" si="919"/>
        <v>17</v>
      </c>
    </row>
    <row r="45448" spans="2:2">
      <c r="B45448">
        <f t="shared" si="919"/>
        <v>17</v>
      </c>
    </row>
    <row r="45449" spans="2:2">
      <c r="B45449">
        <f t="shared" si="919"/>
        <v>17</v>
      </c>
    </row>
    <row r="45450" spans="2:2">
      <c r="B45450">
        <f t="shared" si="919"/>
        <v>17</v>
      </c>
    </row>
    <row r="45451" spans="2:2">
      <c r="B45451">
        <f t="shared" si="919"/>
        <v>17</v>
      </c>
    </row>
    <row r="45452" spans="2:2">
      <c r="B45452">
        <f t="shared" si="919"/>
        <v>17</v>
      </c>
    </row>
    <row r="45453" spans="2:2">
      <c r="B45453">
        <f t="shared" si="919"/>
        <v>17</v>
      </c>
    </row>
    <row r="45454" spans="2:2">
      <c r="B45454">
        <f t="shared" si="919"/>
        <v>17</v>
      </c>
    </row>
    <row r="45455" spans="2:2">
      <c r="B45455">
        <f t="shared" si="919"/>
        <v>17</v>
      </c>
    </row>
    <row r="45456" spans="2:2">
      <c r="B45456">
        <f t="shared" si="919"/>
        <v>17</v>
      </c>
    </row>
    <row r="45457" spans="2:2">
      <c r="B45457">
        <f t="shared" si="919"/>
        <v>17</v>
      </c>
    </row>
    <row r="45458" spans="2:2">
      <c r="B45458">
        <f t="shared" si="919"/>
        <v>17</v>
      </c>
    </row>
    <row r="45459" spans="2:2">
      <c r="B45459">
        <f t="shared" si="919"/>
        <v>17</v>
      </c>
    </row>
    <row r="45460" spans="2:2">
      <c r="B45460">
        <f t="shared" si="919"/>
        <v>17</v>
      </c>
    </row>
    <row r="45461" spans="2:2">
      <c r="B45461">
        <f t="shared" si="919"/>
        <v>17</v>
      </c>
    </row>
    <row r="45462" spans="2:2">
      <c r="B45462">
        <f t="shared" si="919"/>
        <v>17</v>
      </c>
    </row>
    <row r="45463" spans="2:2">
      <c r="B45463">
        <f t="shared" si="919"/>
        <v>17</v>
      </c>
    </row>
    <row r="45464" spans="2:2">
      <c r="B45464">
        <f t="shared" si="919"/>
        <v>17</v>
      </c>
    </row>
    <row r="45465" spans="2:2">
      <c r="B45465">
        <f t="shared" si="919"/>
        <v>17</v>
      </c>
    </row>
    <row r="45466" spans="2:2">
      <c r="B45466">
        <f t="shared" si="919"/>
        <v>17</v>
      </c>
    </row>
    <row r="45467" spans="2:2">
      <c r="B45467">
        <f t="shared" si="919"/>
        <v>17</v>
      </c>
    </row>
    <row r="45468" spans="2:2">
      <c r="B45468">
        <f t="shared" si="919"/>
        <v>17</v>
      </c>
    </row>
    <row r="45469" spans="2:2">
      <c r="B45469">
        <f t="shared" si="919"/>
        <v>17</v>
      </c>
    </row>
    <row r="45470" spans="2:2">
      <c r="B45470">
        <f t="shared" si="919"/>
        <v>17</v>
      </c>
    </row>
    <row r="45471" spans="2:2">
      <c r="B45471">
        <f t="shared" si="919"/>
        <v>17</v>
      </c>
    </row>
    <row r="45472" spans="2:2">
      <c r="B45472">
        <f t="shared" si="919"/>
        <v>17</v>
      </c>
    </row>
    <row r="45473" spans="2:2">
      <c r="B45473">
        <f t="shared" si="919"/>
        <v>17</v>
      </c>
    </row>
    <row r="45474" spans="2:2">
      <c r="B45474">
        <f t="shared" si="919"/>
        <v>17</v>
      </c>
    </row>
    <row r="45475" spans="2:2">
      <c r="B45475">
        <f t="shared" si="919"/>
        <v>17</v>
      </c>
    </row>
    <row r="45476" spans="2:2">
      <c r="B45476">
        <f t="shared" si="919"/>
        <v>17</v>
      </c>
    </row>
    <row r="45477" spans="2:2">
      <c r="B45477">
        <f t="shared" si="919"/>
        <v>17</v>
      </c>
    </row>
    <row r="45478" spans="2:2">
      <c r="B45478">
        <f t="shared" si="919"/>
        <v>17</v>
      </c>
    </row>
    <row r="45479" spans="2:2">
      <c r="B45479">
        <f t="shared" si="919"/>
        <v>17</v>
      </c>
    </row>
    <row r="45480" spans="2:2">
      <c r="B45480">
        <f t="shared" si="919"/>
        <v>17</v>
      </c>
    </row>
    <row r="45481" spans="2:2">
      <c r="B45481">
        <f t="shared" si="919"/>
        <v>17</v>
      </c>
    </row>
    <row r="45482" spans="2:2">
      <c r="B45482">
        <f t="shared" si="919"/>
        <v>17</v>
      </c>
    </row>
    <row r="45483" spans="2:2">
      <c r="B45483">
        <f t="shared" si="919"/>
        <v>17</v>
      </c>
    </row>
    <row r="45484" spans="2:2">
      <c r="B45484">
        <f t="shared" si="919"/>
        <v>17</v>
      </c>
    </row>
    <row r="45485" spans="2:2">
      <c r="B45485">
        <f t="shared" si="919"/>
        <v>17</v>
      </c>
    </row>
    <row r="45486" spans="2:2">
      <c r="B45486">
        <f t="shared" si="919"/>
        <v>17</v>
      </c>
    </row>
    <row r="45487" spans="2:2">
      <c r="B45487">
        <f t="shared" si="919"/>
        <v>17</v>
      </c>
    </row>
    <row r="45488" spans="2:2">
      <c r="B45488">
        <f t="shared" si="919"/>
        <v>17</v>
      </c>
    </row>
    <row r="45489" spans="2:2">
      <c r="B45489">
        <f t="shared" si="919"/>
        <v>17</v>
      </c>
    </row>
    <row r="45490" spans="2:2">
      <c r="B45490">
        <f t="shared" si="919"/>
        <v>17</v>
      </c>
    </row>
    <row r="45491" spans="2:2">
      <c r="B45491">
        <f t="shared" si="919"/>
        <v>17</v>
      </c>
    </row>
    <row r="45492" spans="2:2">
      <c r="B45492">
        <f t="shared" si="919"/>
        <v>17</v>
      </c>
    </row>
    <row r="45493" spans="2:2">
      <c r="B45493">
        <f t="shared" si="919"/>
        <v>17</v>
      </c>
    </row>
    <row r="45494" spans="2:2">
      <c r="B45494">
        <f t="shared" si="919"/>
        <v>17</v>
      </c>
    </row>
    <row r="45495" spans="2:2">
      <c r="B45495">
        <f t="shared" si="919"/>
        <v>17</v>
      </c>
    </row>
    <row r="45496" spans="2:2">
      <c r="B45496">
        <f t="shared" si="919"/>
        <v>17</v>
      </c>
    </row>
    <row r="45497" spans="2:2">
      <c r="B45497">
        <f t="shared" si="919"/>
        <v>17</v>
      </c>
    </row>
    <row r="45498" spans="2:2">
      <c r="B45498">
        <f t="shared" si="919"/>
        <v>17</v>
      </c>
    </row>
    <row r="45499" spans="2:2">
      <c r="B45499">
        <f t="shared" si="919"/>
        <v>17</v>
      </c>
    </row>
    <row r="45500" spans="2:2">
      <c r="B45500">
        <f t="shared" si="919"/>
        <v>17</v>
      </c>
    </row>
    <row r="45501" spans="2:2">
      <c r="B45501">
        <f t="shared" si="919"/>
        <v>17</v>
      </c>
    </row>
    <row r="45502" spans="2:2">
      <c r="B45502">
        <f t="shared" si="919"/>
        <v>17</v>
      </c>
    </row>
    <row r="45503" spans="2:2">
      <c r="B45503">
        <f t="shared" si="919"/>
        <v>17</v>
      </c>
    </row>
    <row r="45504" spans="2:2">
      <c r="B45504">
        <f t="shared" si="919"/>
        <v>17</v>
      </c>
    </row>
    <row r="45505" spans="2:2">
      <c r="B45505">
        <f t="shared" si="919"/>
        <v>17</v>
      </c>
    </row>
    <row r="45506" spans="2:2">
      <c r="B45506">
        <f t="shared" si="919"/>
        <v>17</v>
      </c>
    </row>
    <row r="45507" spans="2:2">
      <c r="B45507">
        <f t="shared" si="919"/>
        <v>17</v>
      </c>
    </row>
    <row r="45508" spans="2:2">
      <c r="B45508">
        <f t="shared" si="919"/>
        <v>17</v>
      </c>
    </row>
    <row r="45509" spans="2:2">
      <c r="B45509">
        <f t="shared" ref="B45509:B45572" si="920">+IF(F45508=44085,B45508+1,B45508)</f>
        <v>17</v>
      </c>
    </row>
    <row r="45510" spans="2:2">
      <c r="B45510">
        <f t="shared" si="920"/>
        <v>17</v>
      </c>
    </row>
    <row r="45511" spans="2:2">
      <c r="B45511">
        <f t="shared" si="920"/>
        <v>17</v>
      </c>
    </row>
    <row r="45512" spans="2:2">
      <c r="B45512">
        <f t="shared" si="920"/>
        <v>17</v>
      </c>
    </row>
    <row r="45513" spans="2:2">
      <c r="B45513">
        <f t="shared" si="920"/>
        <v>17</v>
      </c>
    </row>
    <row r="45514" spans="2:2">
      <c r="B45514">
        <f t="shared" si="920"/>
        <v>17</v>
      </c>
    </row>
    <row r="45515" spans="2:2">
      <c r="B45515">
        <f t="shared" si="920"/>
        <v>17</v>
      </c>
    </row>
    <row r="45516" spans="2:2">
      <c r="B45516">
        <f t="shared" si="920"/>
        <v>17</v>
      </c>
    </row>
    <row r="45517" spans="2:2">
      <c r="B45517">
        <f t="shared" si="920"/>
        <v>17</v>
      </c>
    </row>
    <row r="45518" spans="2:2">
      <c r="B45518">
        <f t="shared" si="920"/>
        <v>17</v>
      </c>
    </row>
    <row r="45519" spans="2:2">
      <c r="B45519">
        <f t="shared" si="920"/>
        <v>17</v>
      </c>
    </row>
    <row r="45520" spans="2:2">
      <c r="B45520">
        <f t="shared" si="920"/>
        <v>17</v>
      </c>
    </row>
    <row r="45521" spans="2:2">
      <c r="B45521">
        <f t="shared" si="920"/>
        <v>17</v>
      </c>
    </row>
    <row r="45522" spans="2:2">
      <c r="B45522">
        <f t="shared" si="920"/>
        <v>17</v>
      </c>
    </row>
    <row r="45523" spans="2:2">
      <c r="B45523">
        <f t="shared" si="920"/>
        <v>17</v>
      </c>
    </row>
    <row r="45524" spans="2:2">
      <c r="B45524">
        <f t="shared" si="920"/>
        <v>17</v>
      </c>
    </row>
    <row r="45525" spans="2:2">
      <c r="B45525">
        <f t="shared" si="920"/>
        <v>17</v>
      </c>
    </row>
    <row r="45526" spans="2:2">
      <c r="B45526">
        <f t="shared" si="920"/>
        <v>17</v>
      </c>
    </row>
    <row r="45527" spans="2:2">
      <c r="B45527">
        <f t="shared" si="920"/>
        <v>17</v>
      </c>
    </row>
    <row r="45528" spans="2:2">
      <c r="B45528">
        <f t="shared" si="920"/>
        <v>17</v>
      </c>
    </row>
    <row r="45529" spans="2:2">
      <c r="B45529">
        <f t="shared" si="920"/>
        <v>17</v>
      </c>
    </row>
    <row r="45530" spans="2:2">
      <c r="B45530">
        <f t="shared" si="920"/>
        <v>17</v>
      </c>
    </row>
    <row r="45531" spans="2:2">
      <c r="B45531">
        <f t="shared" si="920"/>
        <v>17</v>
      </c>
    </row>
    <row r="45532" spans="2:2">
      <c r="B45532">
        <f t="shared" si="920"/>
        <v>17</v>
      </c>
    </row>
    <row r="45533" spans="2:2">
      <c r="B45533">
        <f t="shared" si="920"/>
        <v>17</v>
      </c>
    </row>
    <row r="45534" spans="2:2">
      <c r="B45534">
        <f t="shared" si="920"/>
        <v>17</v>
      </c>
    </row>
    <row r="45535" spans="2:2">
      <c r="B45535">
        <f t="shared" si="920"/>
        <v>17</v>
      </c>
    </row>
    <row r="45536" spans="2:2">
      <c r="B45536">
        <f t="shared" si="920"/>
        <v>17</v>
      </c>
    </row>
    <row r="45537" spans="2:2">
      <c r="B45537">
        <f t="shared" si="920"/>
        <v>17</v>
      </c>
    </row>
    <row r="45538" spans="2:2">
      <c r="B45538">
        <f t="shared" si="920"/>
        <v>17</v>
      </c>
    </row>
    <row r="45539" spans="2:2">
      <c r="B45539">
        <f t="shared" si="920"/>
        <v>17</v>
      </c>
    </row>
    <row r="45540" spans="2:2">
      <c r="B45540">
        <f t="shared" si="920"/>
        <v>17</v>
      </c>
    </row>
    <row r="45541" spans="2:2">
      <c r="B45541">
        <f t="shared" si="920"/>
        <v>17</v>
      </c>
    </row>
    <row r="45542" spans="2:2">
      <c r="B45542">
        <f t="shared" si="920"/>
        <v>17</v>
      </c>
    </row>
    <row r="45543" spans="2:2">
      <c r="B45543">
        <f t="shared" si="920"/>
        <v>17</v>
      </c>
    </row>
    <row r="45544" spans="2:2">
      <c r="B45544">
        <f t="shared" si="920"/>
        <v>17</v>
      </c>
    </row>
    <row r="45545" spans="2:2">
      <c r="B45545">
        <f t="shared" si="920"/>
        <v>17</v>
      </c>
    </row>
    <row r="45546" spans="2:2">
      <c r="B45546">
        <f t="shared" si="920"/>
        <v>17</v>
      </c>
    </row>
    <row r="45547" spans="2:2">
      <c r="B45547">
        <f t="shared" si="920"/>
        <v>17</v>
      </c>
    </row>
    <row r="45548" spans="2:2">
      <c r="B45548">
        <f t="shared" si="920"/>
        <v>17</v>
      </c>
    </row>
    <row r="45549" spans="2:2">
      <c r="B45549">
        <f t="shared" si="920"/>
        <v>17</v>
      </c>
    </row>
    <row r="45550" spans="2:2">
      <c r="B45550">
        <f t="shared" si="920"/>
        <v>17</v>
      </c>
    </row>
    <row r="45551" spans="2:2">
      <c r="B45551">
        <f t="shared" si="920"/>
        <v>17</v>
      </c>
    </row>
    <row r="45552" spans="2:2">
      <c r="B45552">
        <f t="shared" si="920"/>
        <v>17</v>
      </c>
    </row>
    <row r="45553" spans="2:2">
      <c r="B45553">
        <f t="shared" si="920"/>
        <v>17</v>
      </c>
    </row>
    <row r="45554" spans="2:2">
      <c r="B45554">
        <f t="shared" si="920"/>
        <v>17</v>
      </c>
    </row>
    <row r="45555" spans="2:2">
      <c r="B45555">
        <f t="shared" si="920"/>
        <v>17</v>
      </c>
    </row>
    <row r="45556" spans="2:2">
      <c r="B45556">
        <f t="shared" si="920"/>
        <v>17</v>
      </c>
    </row>
    <row r="45557" spans="2:2">
      <c r="B45557">
        <f t="shared" si="920"/>
        <v>17</v>
      </c>
    </row>
    <row r="45558" spans="2:2">
      <c r="B45558">
        <f t="shared" si="920"/>
        <v>17</v>
      </c>
    </row>
    <row r="45559" spans="2:2">
      <c r="B45559">
        <f t="shared" si="920"/>
        <v>17</v>
      </c>
    </row>
    <row r="45560" spans="2:2">
      <c r="B45560">
        <f t="shared" si="920"/>
        <v>17</v>
      </c>
    </row>
    <row r="45561" spans="2:2">
      <c r="B45561">
        <f t="shared" si="920"/>
        <v>17</v>
      </c>
    </row>
    <row r="45562" spans="2:2">
      <c r="B45562">
        <f t="shared" si="920"/>
        <v>17</v>
      </c>
    </row>
    <row r="45563" spans="2:2">
      <c r="B45563">
        <f t="shared" si="920"/>
        <v>17</v>
      </c>
    </row>
    <row r="45564" spans="2:2">
      <c r="B45564">
        <f t="shared" si="920"/>
        <v>17</v>
      </c>
    </row>
    <row r="45565" spans="2:2">
      <c r="B45565">
        <f t="shared" si="920"/>
        <v>17</v>
      </c>
    </row>
    <row r="45566" spans="2:2">
      <c r="B45566">
        <f t="shared" si="920"/>
        <v>17</v>
      </c>
    </row>
    <row r="45567" spans="2:2">
      <c r="B45567">
        <f t="shared" si="920"/>
        <v>17</v>
      </c>
    </row>
    <row r="45568" spans="2:2">
      <c r="B45568">
        <f t="shared" si="920"/>
        <v>17</v>
      </c>
    </row>
    <row r="45569" spans="2:2">
      <c r="B45569">
        <f t="shared" si="920"/>
        <v>17</v>
      </c>
    </row>
    <row r="45570" spans="2:2">
      <c r="B45570">
        <f t="shared" si="920"/>
        <v>17</v>
      </c>
    </row>
    <row r="45571" spans="2:2">
      <c r="B45571">
        <f t="shared" si="920"/>
        <v>17</v>
      </c>
    </row>
    <row r="45572" spans="2:2">
      <c r="B45572">
        <f t="shared" si="920"/>
        <v>17</v>
      </c>
    </row>
    <row r="45573" spans="2:2">
      <c r="B45573">
        <f t="shared" ref="B45573:B45636" si="921">+IF(F45572=44085,B45572+1,B45572)</f>
        <v>17</v>
      </c>
    </row>
    <row r="45574" spans="2:2">
      <c r="B45574">
        <f t="shared" si="921"/>
        <v>17</v>
      </c>
    </row>
    <row r="45575" spans="2:2">
      <c r="B45575">
        <f t="shared" si="921"/>
        <v>17</v>
      </c>
    </row>
    <row r="45576" spans="2:2">
      <c r="B45576">
        <f t="shared" si="921"/>
        <v>17</v>
      </c>
    </row>
    <row r="45577" spans="2:2">
      <c r="B45577">
        <f t="shared" si="921"/>
        <v>17</v>
      </c>
    </row>
    <row r="45578" spans="2:2">
      <c r="B45578">
        <f t="shared" si="921"/>
        <v>17</v>
      </c>
    </row>
    <row r="45579" spans="2:2">
      <c r="B45579">
        <f t="shared" si="921"/>
        <v>17</v>
      </c>
    </row>
    <row r="45580" spans="2:2">
      <c r="B45580">
        <f t="shared" si="921"/>
        <v>17</v>
      </c>
    </row>
    <row r="45581" spans="2:2">
      <c r="B45581">
        <f t="shared" si="921"/>
        <v>17</v>
      </c>
    </row>
    <row r="45582" spans="2:2">
      <c r="B45582">
        <f t="shared" si="921"/>
        <v>17</v>
      </c>
    </row>
    <row r="45583" spans="2:2">
      <c r="B45583">
        <f t="shared" si="921"/>
        <v>17</v>
      </c>
    </row>
    <row r="45584" spans="2:2">
      <c r="B45584">
        <f t="shared" si="921"/>
        <v>17</v>
      </c>
    </row>
    <row r="45585" spans="2:2">
      <c r="B45585">
        <f t="shared" si="921"/>
        <v>17</v>
      </c>
    </row>
    <row r="45586" spans="2:2">
      <c r="B45586">
        <f t="shared" si="921"/>
        <v>17</v>
      </c>
    </row>
    <row r="45587" spans="2:2">
      <c r="B45587">
        <f t="shared" si="921"/>
        <v>17</v>
      </c>
    </row>
    <row r="45588" spans="2:2">
      <c r="B45588">
        <f t="shared" si="921"/>
        <v>17</v>
      </c>
    </row>
    <row r="45589" spans="2:2">
      <c r="B45589">
        <f t="shared" si="921"/>
        <v>17</v>
      </c>
    </row>
    <row r="45590" spans="2:2">
      <c r="B45590">
        <f t="shared" si="921"/>
        <v>17</v>
      </c>
    </row>
    <row r="45591" spans="2:2">
      <c r="B45591">
        <f t="shared" si="921"/>
        <v>17</v>
      </c>
    </row>
    <row r="45592" spans="2:2">
      <c r="B45592">
        <f t="shared" si="921"/>
        <v>17</v>
      </c>
    </row>
    <row r="45593" spans="2:2">
      <c r="B45593">
        <f t="shared" si="921"/>
        <v>17</v>
      </c>
    </row>
    <row r="45594" spans="2:2">
      <c r="B45594">
        <f t="shared" si="921"/>
        <v>17</v>
      </c>
    </row>
    <row r="45595" spans="2:2">
      <c r="B45595">
        <f t="shared" si="921"/>
        <v>17</v>
      </c>
    </row>
    <row r="45596" spans="2:2">
      <c r="B45596">
        <f t="shared" si="921"/>
        <v>17</v>
      </c>
    </row>
    <row r="45597" spans="2:2">
      <c r="B45597">
        <f t="shared" si="921"/>
        <v>17</v>
      </c>
    </row>
    <row r="45598" spans="2:2">
      <c r="B45598">
        <f t="shared" si="921"/>
        <v>17</v>
      </c>
    </row>
    <row r="45599" spans="2:2">
      <c r="B45599">
        <f t="shared" si="921"/>
        <v>17</v>
      </c>
    </row>
    <row r="45600" spans="2:2">
      <c r="B45600">
        <f t="shared" si="921"/>
        <v>17</v>
      </c>
    </row>
    <row r="45601" spans="2:2">
      <c r="B45601">
        <f t="shared" si="921"/>
        <v>17</v>
      </c>
    </row>
    <row r="45602" spans="2:2">
      <c r="B45602">
        <f t="shared" si="921"/>
        <v>17</v>
      </c>
    </row>
    <row r="45603" spans="2:2">
      <c r="B45603">
        <f t="shared" si="921"/>
        <v>17</v>
      </c>
    </row>
    <row r="45604" spans="2:2">
      <c r="B45604">
        <f t="shared" si="921"/>
        <v>17</v>
      </c>
    </row>
    <row r="45605" spans="2:2">
      <c r="B45605">
        <f t="shared" si="921"/>
        <v>17</v>
      </c>
    </row>
    <row r="45606" spans="2:2">
      <c r="B45606">
        <f t="shared" si="921"/>
        <v>17</v>
      </c>
    </row>
    <row r="45607" spans="2:2">
      <c r="B45607">
        <f t="shared" si="921"/>
        <v>17</v>
      </c>
    </row>
    <row r="45608" spans="2:2">
      <c r="B45608">
        <f t="shared" si="921"/>
        <v>17</v>
      </c>
    </row>
    <row r="45609" spans="2:2">
      <c r="B45609">
        <f t="shared" si="921"/>
        <v>17</v>
      </c>
    </row>
    <row r="45610" spans="2:2">
      <c r="B45610">
        <f t="shared" si="921"/>
        <v>17</v>
      </c>
    </row>
    <row r="45611" spans="2:2">
      <c r="B45611">
        <f t="shared" si="921"/>
        <v>17</v>
      </c>
    </row>
    <row r="45612" spans="2:2">
      <c r="B45612">
        <f t="shared" si="921"/>
        <v>17</v>
      </c>
    </row>
    <row r="45613" spans="2:2">
      <c r="B45613">
        <f t="shared" si="921"/>
        <v>17</v>
      </c>
    </row>
    <row r="45614" spans="2:2">
      <c r="B45614">
        <f t="shared" si="921"/>
        <v>17</v>
      </c>
    </row>
    <row r="45615" spans="2:2">
      <c r="B45615">
        <f t="shared" si="921"/>
        <v>17</v>
      </c>
    </row>
    <row r="45616" spans="2:2">
      <c r="B45616">
        <f t="shared" si="921"/>
        <v>17</v>
      </c>
    </row>
    <row r="45617" spans="2:2">
      <c r="B45617">
        <f t="shared" si="921"/>
        <v>17</v>
      </c>
    </row>
    <row r="45618" spans="2:2">
      <c r="B45618">
        <f t="shared" si="921"/>
        <v>17</v>
      </c>
    </row>
    <row r="45619" spans="2:2">
      <c r="B45619">
        <f t="shared" si="921"/>
        <v>17</v>
      </c>
    </row>
    <row r="45620" spans="2:2">
      <c r="B45620">
        <f t="shared" si="921"/>
        <v>17</v>
      </c>
    </row>
    <row r="45621" spans="2:2">
      <c r="B45621">
        <f t="shared" si="921"/>
        <v>17</v>
      </c>
    </row>
    <row r="45622" spans="2:2">
      <c r="B45622">
        <f t="shared" si="921"/>
        <v>17</v>
      </c>
    </row>
    <row r="45623" spans="2:2">
      <c r="B45623">
        <f t="shared" si="921"/>
        <v>17</v>
      </c>
    </row>
    <row r="45624" spans="2:2">
      <c r="B45624">
        <f t="shared" si="921"/>
        <v>17</v>
      </c>
    </row>
    <row r="45625" spans="2:2">
      <c r="B45625">
        <f t="shared" si="921"/>
        <v>17</v>
      </c>
    </row>
    <row r="45626" spans="2:2">
      <c r="B45626">
        <f t="shared" si="921"/>
        <v>17</v>
      </c>
    </row>
    <row r="45627" spans="2:2">
      <c r="B45627">
        <f t="shared" si="921"/>
        <v>17</v>
      </c>
    </row>
    <row r="45628" spans="2:2">
      <c r="B45628">
        <f t="shared" si="921"/>
        <v>17</v>
      </c>
    </row>
    <row r="45629" spans="2:2">
      <c r="B45629">
        <f t="shared" si="921"/>
        <v>17</v>
      </c>
    </row>
    <row r="45630" spans="2:2">
      <c r="B45630">
        <f t="shared" si="921"/>
        <v>17</v>
      </c>
    </row>
    <row r="45631" spans="2:2">
      <c r="B45631">
        <f t="shared" si="921"/>
        <v>17</v>
      </c>
    </row>
    <row r="45632" spans="2:2">
      <c r="B45632">
        <f t="shared" si="921"/>
        <v>17</v>
      </c>
    </row>
    <row r="45633" spans="2:2">
      <c r="B45633">
        <f t="shared" si="921"/>
        <v>17</v>
      </c>
    </row>
    <row r="45634" spans="2:2">
      <c r="B45634">
        <f t="shared" si="921"/>
        <v>17</v>
      </c>
    </row>
    <row r="45635" spans="2:2">
      <c r="B45635">
        <f t="shared" si="921"/>
        <v>17</v>
      </c>
    </row>
    <row r="45636" spans="2:2">
      <c r="B45636">
        <f t="shared" si="921"/>
        <v>17</v>
      </c>
    </row>
    <row r="45637" spans="2:2">
      <c r="B45637">
        <f t="shared" ref="B45637:B45700" si="922">+IF(F45636=44085,B45636+1,B45636)</f>
        <v>17</v>
      </c>
    </row>
    <row r="45638" spans="2:2">
      <c r="B45638">
        <f t="shared" si="922"/>
        <v>17</v>
      </c>
    </row>
    <row r="45639" spans="2:2">
      <c r="B45639">
        <f t="shared" si="922"/>
        <v>17</v>
      </c>
    </row>
    <row r="45640" spans="2:2">
      <c r="B45640">
        <f t="shared" si="922"/>
        <v>17</v>
      </c>
    </row>
    <row r="45641" spans="2:2">
      <c r="B45641">
        <f t="shared" si="922"/>
        <v>17</v>
      </c>
    </row>
    <row r="45642" spans="2:2">
      <c r="B45642">
        <f t="shared" si="922"/>
        <v>17</v>
      </c>
    </row>
    <row r="45643" spans="2:2">
      <c r="B45643">
        <f t="shared" si="922"/>
        <v>17</v>
      </c>
    </row>
    <row r="45644" spans="2:2">
      <c r="B45644">
        <f t="shared" si="922"/>
        <v>17</v>
      </c>
    </row>
    <row r="45645" spans="2:2">
      <c r="B45645">
        <f t="shared" si="922"/>
        <v>17</v>
      </c>
    </row>
    <row r="45646" spans="2:2">
      <c r="B45646">
        <f t="shared" si="922"/>
        <v>17</v>
      </c>
    </row>
    <row r="45647" spans="2:2">
      <c r="B45647">
        <f t="shared" si="922"/>
        <v>17</v>
      </c>
    </row>
    <row r="45648" spans="2:2">
      <c r="B45648">
        <f t="shared" si="922"/>
        <v>17</v>
      </c>
    </row>
    <row r="45649" spans="2:2">
      <c r="B45649">
        <f t="shared" si="922"/>
        <v>17</v>
      </c>
    </row>
    <row r="45650" spans="2:2">
      <c r="B45650">
        <f t="shared" si="922"/>
        <v>17</v>
      </c>
    </row>
    <row r="45651" spans="2:2">
      <c r="B45651">
        <f t="shared" si="922"/>
        <v>17</v>
      </c>
    </row>
    <row r="45652" spans="2:2">
      <c r="B45652">
        <f t="shared" si="922"/>
        <v>17</v>
      </c>
    </row>
    <row r="45653" spans="2:2">
      <c r="B45653">
        <f t="shared" si="922"/>
        <v>17</v>
      </c>
    </row>
    <row r="45654" spans="2:2">
      <c r="B45654">
        <f t="shared" si="922"/>
        <v>17</v>
      </c>
    </row>
    <row r="45655" spans="2:2">
      <c r="B45655">
        <f t="shared" si="922"/>
        <v>17</v>
      </c>
    </row>
    <row r="45656" spans="2:2">
      <c r="B45656">
        <f t="shared" si="922"/>
        <v>17</v>
      </c>
    </row>
    <row r="45657" spans="2:2">
      <c r="B45657">
        <f t="shared" si="922"/>
        <v>17</v>
      </c>
    </row>
    <row r="45658" spans="2:2">
      <c r="B45658">
        <f t="shared" si="922"/>
        <v>17</v>
      </c>
    </row>
    <row r="45659" spans="2:2">
      <c r="B45659">
        <f t="shared" si="922"/>
        <v>17</v>
      </c>
    </row>
    <row r="45660" spans="2:2">
      <c r="B45660">
        <f t="shared" si="922"/>
        <v>17</v>
      </c>
    </row>
    <row r="45661" spans="2:2">
      <c r="B45661">
        <f t="shared" si="922"/>
        <v>17</v>
      </c>
    </row>
    <row r="45662" spans="2:2">
      <c r="B45662">
        <f t="shared" si="922"/>
        <v>17</v>
      </c>
    </row>
    <row r="45663" spans="2:2">
      <c r="B45663">
        <f t="shared" si="922"/>
        <v>17</v>
      </c>
    </row>
    <row r="45664" spans="2:2">
      <c r="B45664">
        <f t="shared" si="922"/>
        <v>17</v>
      </c>
    </row>
    <row r="45665" spans="2:2">
      <c r="B45665">
        <f t="shared" si="922"/>
        <v>17</v>
      </c>
    </row>
    <row r="45666" spans="2:2">
      <c r="B45666">
        <f t="shared" si="922"/>
        <v>17</v>
      </c>
    </row>
    <row r="45667" spans="2:2">
      <c r="B45667">
        <f t="shared" si="922"/>
        <v>17</v>
      </c>
    </row>
    <row r="45668" spans="2:2">
      <c r="B45668">
        <f t="shared" si="922"/>
        <v>17</v>
      </c>
    </row>
    <row r="45669" spans="2:2">
      <c r="B45669">
        <f t="shared" si="922"/>
        <v>17</v>
      </c>
    </row>
    <row r="45670" spans="2:2">
      <c r="B45670">
        <f t="shared" si="922"/>
        <v>17</v>
      </c>
    </row>
    <row r="45671" spans="2:2">
      <c r="B45671">
        <f t="shared" si="922"/>
        <v>17</v>
      </c>
    </row>
    <row r="45672" spans="2:2">
      <c r="B45672">
        <f t="shared" si="922"/>
        <v>17</v>
      </c>
    </row>
    <row r="45673" spans="2:2">
      <c r="B45673">
        <f t="shared" si="922"/>
        <v>17</v>
      </c>
    </row>
    <row r="45674" spans="2:2">
      <c r="B45674">
        <f t="shared" si="922"/>
        <v>17</v>
      </c>
    </row>
    <row r="45675" spans="2:2">
      <c r="B45675">
        <f t="shared" si="922"/>
        <v>17</v>
      </c>
    </row>
    <row r="45676" spans="2:2">
      <c r="B45676">
        <f t="shared" si="922"/>
        <v>17</v>
      </c>
    </row>
    <row r="45677" spans="2:2">
      <c r="B45677">
        <f t="shared" si="922"/>
        <v>17</v>
      </c>
    </row>
    <row r="45678" spans="2:2">
      <c r="B45678">
        <f t="shared" si="922"/>
        <v>17</v>
      </c>
    </row>
    <row r="45679" spans="2:2">
      <c r="B45679">
        <f t="shared" si="922"/>
        <v>17</v>
      </c>
    </row>
    <row r="45680" spans="2:2">
      <c r="B45680">
        <f t="shared" si="922"/>
        <v>17</v>
      </c>
    </row>
    <row r="45681" spans="2:2">
      <c r="B45681">
        <f t="shared" si="922"/>
        <v>17</v>
      </c>
    </row>
    <row r="45682" spans="2:2">
      <c r="B45682">
        <f t="shared" si="922"/>
        <v>17</v>
      </c>
    </row>
    <row r="45683" spans="2:2">
      <c r="B45683">
        <f t="shared" si="922"/>
        <v>17</v>
      </c>
    </row>
    <row r="45684" spans="2:2">
      <c r="B45684">
        <f t="shared" si="922"/>
        <v>17</v>
      </c>
    </row>
    <row r="45685" spans="2:2">
      <c r="B45685">
        <f t="shared" si="922"/>
        <v>17</v>
      </c>
    </row>
    <row r="45686" spans="2:2">
      <c r="B45686">
        <f t="shared" si="922"/>
        <v>17</v>
      </c>
    </row>
    <row r="45687" spans="2:2">
      <c r="B45687">
        <f t="shared" si="922"/>
        <v>17</v>
      </c>
    </row>
    <row r="45688" spans="2:2">
      <c r="B45688">
        <f t="shared" si="922"/>
        <v>17</v>
      </c>
    </row>
    <row r="45689" spans="2:2">
      <c r="B45689">
        <f t="shared" si="922"/>
        <v>17</v>
      </c>
    </row>
    <row r="45690" spans="2:2">
      <c r="B45690">
        <f t="shared" si="922"/>
        <v>17</v>
      </c>
    </row>
    <row r="45691" spans="2:2">
      <c r="B45691">
        <f t="shared" si="922"/>
        <v>17</v>
      </c>
    </row>
    <row r="45692" spans="2:2">
      <c r="B45692">
        <f t="shared" si="922"/>
        <v>17</v>
      </c>
    </row>
    <row r="45693" spans="2:2">
      <c r="B45693">
        <f t="shared" si="922"/>
        <v>17</v>
      </c>
    </row>
    <row r="45694" spans="2:2">
      <c r="B45694">
        <f t="shared" si="922"/>
        <v>17</v>
      </c>
    </row>
    <row r="45695" spans="2:2">
      <c r="B45695">
        <f t="shared" si="922"/>
        <v>17</v>
      </c>
    </row>
    <row r="45696" spans="2:2">
      <c r="B45696">
        <f t="shared" si="922"/>
        <v>17</v>
      </c>
    </row>
    <row r="45697" spans="2:2">
      <c r="B45697">
        <f t="shared" si="922"/>
        <v>17</v>
      </c>
    </row>
    <row r="45698" spans="2:2">
      <c r="B45698">
        <f t="shared" si="922"/>
        <v>17</v>
      </c>
    </row>
    <row r="45699" spans="2:2">
      <c r="B45699">
        <f t="shared" si="922"/>
        <v>17</v>
      </c>
    </row>
    <row r="45700" spans="2:2">
      <c r="B45700">
        <f t="shared" si="922"/>
        <v>17</v>
      </c>
    </row>
    <row r="45701" spans="2:2">
      <c r="B45701">
        <f t="shared" ref="B45701:B45764" si="923">+IF(F45700=44085,B45700+1,B45700)</f>
        <v>17</v>
      </c>
    </row>
    <row r="45702" spans="2:2">
      <c r="B45702">
        <f t="shared" si="923"/>
        <v>17</v>
      </c>
    </row>
    <row r="45703" spans="2:2">
      <c r="B45703">
        <f t="shared" si="923"/>
        <v>17</v>
      </c>
    </row>
    <row r="45704" spans="2:2">
      <c r="B45704">
        <f t="shared" si="923"/>
        <v>17</v>
      </c>
    </row>
    <row r="45705" spans="2:2">
      <c r="B45705">
        <f t="shared" si="923"/>
        <v>17</v>
      </c>
    </row>
    <row r="45706" spans="2:2">
      <c r="B45706">
        <f t="shared" si="923"/>
        <v>17</v>
      </c>
    </row>
    <row r="45707" spans="2:2">
      <c r="B45707">
        <f t="shared" si="923"/>
        <v>17</v>
      </c>
    </row>
    <row r="45708" spans="2:2">
      <c r="B45708">
        <f t="shared" si="923"/>
        <v>17</v>
      </c>
    </row>
    <row r="45709" spans="2:2">
      <c r="B45709">
        <f t="shared" si="923"/>
        <v>17</v>
      </c>
    </row>
    <row r="45710" spans="2:2">
      <c r="B45710">
        <f t="shared" si="923"/>
        <v>17</v>
      </c>
    </row>
    <row r="45711" spans="2:2">
      <c r="B45711">
        <f t="shared" si="923"/>
        <v>17</v>
      </c>
    </row>
    <row r="45712" spans="2:2">
      <c r="B45712">
        <f t="shared" si="923"/>
        <v>17</v>
      </c>
    </row>
    <row r="45713" spans="2:2">
      <c r="B45713">
        <f t="shared" si="923"/>
        <v>17</v>
      </c>
    </row>
    <row r="45714" spans="2:2">
      <c r="B45714">
        <f t="shared" si="923"/>
        <v>17</v>
      </c>
    </row>
    <row r="45715" spans="2:2">
      <c r="B45715">
        <f t="shared" si="923"/>
        <v>17</v>
      </c>
    </row>
    <row r="45716" spans="2:2">
      <c r="B45716">
        <f t="shared" si="923"/>
        <v>17</v>
      </c>
    </row>
    <row r="45717" spans="2:2">
      <c r="B45717">
        <f t="shared" si="923"/>
        <v>17</v>
      </c>
    </row>
    <row r="45718" spans="2:2">
      <c r="B45718">
        <f t="shared" si="923"/>
        <v>17</v>
      </c>
    </row>
    <row r="45719" spans="2:2">
      <c r="B45719">
        <f t="shared" si="923"/>
        <v>17</v>
      </c>
    </row>
    <row r="45720" spans="2:2">
      <c r="B45720">
        <f t="shared" si="923"/>
        <v>17</v>
      </c>
    </row>
    <row r="45721" spans="2:2">
      <c r="B45721">
        <f t="shared" si="923"/>
        <v>17</v>
      </c>
    </row>
    <row r="45722" spans="2:2">
      <c r="B45722">
        <f t="shared" si="923"/>
        <v>17</v>
      </c>
    </row>
    <row r="45723" spans="2:2">
      <c r="B45723">
        <f t="shared" si="923"/>
        <v>17</v>
      </c>
    </row>
    <row r="45724" spans="2:2">
      <c r="B45724">
        <f t="shared" si="923"/>
        <v>17</v>
      </c>
    </row>
    <row r="45725" spans="2:2">
      <c r="B45725">
        <f t="shared" si="923"/>
        <v>17</v>
      </c>
    </row>
    <row r="45726" spans="2:2">
      <c r="B45726">
        <f t="shared" si="923"/>
        <v>17</v>
      </c>
    </row>
    <row r="45727" spans="2:2">
      <c r="B45727">
        <f t="shared" si="923"/>
        <v>17</v>
      </c>
    </row>
    <row r="45728" spans="2:2">
      <c r="B45728">
        <f t="shared" si="923"/>
        <v>17</v>
      </c>
    </row>
    <row r="45729" spans="2:2">
      <c r="B45729">
        <f t="shared" si="923"/>
        <v>17</v>
      </c>
    </row>
    <row r="45730" spans="2:2">
      <c r="B45730">
        <f t="shared" si="923"/>
        <v>17</v>
      </c>
    </row>
    <row r="45731" spans="2:2">
      <c r="B45731">
        <f t="shared" si="923"/>
        <v>17</v>
      </c>
    </row>
    <row r="45732" spans="2:2">
      <c r="B45732">
        <f t="shared" si="923"/>
        <v>17</v>
      </c>
    </row>
    <row r="45733" spans="2:2">
      <c r="B45733">
        <f t="shared" si="923"/>
        <v>17</v>
      </c>
    </row>
    <row r="45734" spans="2:2">
      <c r="B45734">
        <f t="shared" si="923"/>
        <v>17</v>
      </c>
    </row>
    <row r="45735" spans="2:2">
      <c r="B45735">
        <f t="shared" si="923"/>
        <v>17</v>
      </c>
    </row>
    <row r="45736" spans="2:2">
      <c r="B45736">
        <f t="shared" si="923"/>
        <v>17</v>
      </c>
    </row>
    <row r="45737" spans="2:2">
      <c r="B45737">
        <f t="shared" si="923"/>
        <v>17</v>
      </c>
    </row>
    <row r="45738" spans="2:2">
      <c r="B45738">
        <f t="shared" si="923"/>
        <v>17</v>
      </c>
    </row>
    <row r="45739" spans="2:2">
      <c r="B45739">
        <f t="shared" si="923"/>
        <v>17</v>
      </c>
    </row>
    <row r="45740" spans="2:2">
      <c r="B45740">
        <f t="shared" si="923"/>
        <v>17</v>
      </c>
    </row>
    <row r="45741" spans="2:2">
      <c r="B45741">
        <f t="shared" si="923"/>
        <v>17</v>
      </c>
    </row>
    <row r="45742" spans="2:2">
      <c r="B45742">
        <f t="shared" si="923"/>
        <v>17</v>
      </c>
    </row>
    <row r="45743" spans="2:2">
      <c r="B45743">
        <f t="shared" si="923"/>
        <v>17</v>
      </c>
    </row>
    <row r="45744" spans="2:2">
      <c r="B45744">
        <f t="shared" si="923"/>
        <v>17</v>
      </c>
    </row>
    <row r="45745" spans="2:2">
      <c r="B45745">
        <f t="shared" si="923"/>
        <v>17</v>
      </c>
    </row>
    <row r="45746" spans="2:2">
      <c r="B45746">
        <f t="shared" si="923"/>
        <v>17</v>
      </c>
    </row>
    <row r="45747" spans="2:2">
      <c r="B45747">
        <f t="shared" si="923"/>
        <v>17</v>
      </c>
    </row>
    <row r="45748" spans="2:2">
      <c r="B45748">
        <f t="shared" si="923"/>
        <v>17</v>
      </c>
    </row>
    <row r="45749" spans="2:2">
      <c r="B45749">
        <f t="shared" si="923"/>
        <v>17</v>
      </c>
    </row>
    <row r="45750" spans="2:2">
      <c r="B45750">
        <f t="shared" si="923"/>
        <v>17</v>
      </c>
    </row>
    <row r="45751" spans="2:2">
      <c r="B45751">
        <f t="shared" si="923"/>
        <v>17</v>
      </c>
    </row>
    <row r="45752" spans="2:2">
      <c r="B45752">
        <f t="shared" si="923"/>
        <v>17</v>
      </c>
    </row>
    <row r="45753" spans="2:2">
      <c r="B45753">
        <f t="shared" si="923"/>
        <v>17</v>
      </c>
    </row>
    <row r="45754" spans="2:2">
      <c r="B45754">
        <f t="shared" si="923"/>
        <v>17</v>
      </c>
    </row>
    <row r="45755" spans="2:2">
      <c r="B45755">
        <f t="shared" si="923"/>
        <v>17</v>
      </c>
    </row>
    <row r="45756" spans="2:2">
      <c r="B45756">
        <f t="shared" si="923"/>
        <v>17</v>
      </c>
    </row>
    <row r="45757" spans="2:2">
      <c r="B45757">
        <f t="shared" si="923"/>
        <v>17</v>
      </c>
    </row>
    <row r="45758" spans="2:2">
      <c r="B45758">
        <f t="shared" si="923"/>
        <v>17</v>
      </c>
    </row>
    <row r="45759" spans="2:2">
      <c r="B45759">
        <f t="shared" si="923"/>
        <v>17</v>
      </c>
    </row>
    <row r="45760" spans="2:2">
      <c r="B45760">
        <f t="shared" si="923"/>
        <v>17</v>
      </c>
    </row>
    <row r="45761" spans="2:2">
      <c r="B45761">
        <f t="shared" si="923"/>
        <v>17</v>
      </c>
    </row>
    <row r="45762" spans="2:2">
      <c r="B45762">
        <f t="shared" si="923"/>
        <v>17</v>
      </c>
    </row>
    <row r="45763" spans="2:2">
      <c r="B45763">
        <f t="shared" si="923"/>
        <v>17</v>
      </c>
    </row>
    <row r="45764" spans="2:2">
      <c r="B45764">
        <f t="shared" si="923"/>
        <v>17</v>
      </c>
    </row>
    <row r="45765" spans="2:2">
      <c r="B45765">
        <f t="shared" ref="B45765:B45828" si="924">+IF(F45764=44085,B45764+1,B45764)</f>
        <v>17</v>
      </c>
    </row>
    <row r="45766" spans="2:2">
      <c r="B45766">
        <f t="shared" si="924"/>
        <v>17</v>
      </c>
    </row>
    <row r="45767" spans="2:2">
      <c r="B45767">
        <f t="shared" si="924"/>
        <v>17</v>
      </c>
    </row>
    <row r="45768" spans="2:2">
      <c r="B45768">
        <f t="shared" si="924"/>
        <v>17</v>
      </c>
    </row>
    <row r="45769" spans="2:2">
      <c r="B45769">
        <f t="shared" si="924"/>
        <v>17</v>
      </c>
    </row>
    <row r="45770" spans="2:2">
      <c r="B45770">
        <f t="shared" si="924"/>
        <v>17</v>
      </c>
    </row>
    <row r="45771" spans="2:2">
      <c r="B45771">
        <f t="shared" si="924"/>
        <v>17</v>
      </c>
    </row>
    <row r="45772" spans="2:2">
      <c r="B45772">
        <f t="shared" si="924"/>
        <v>17</v>
      </c>
    </row>
    <row r="45773" spans="2:2">
      <c r="B45773">
        <f t="shared" si="924"/>
        <v>17</v>
      </c>
    </row>
    <row r="45774" spans="2:2">
      <c r="B45774">
        <f t="shared" si="924"/>
        <v>17</v>
      </c>
    </row>
    <row r="45775" spans="2:2">
      <c r="B45775">
        <f t="shared" si="924"/>
        <v>17</v>
      </c>
    </row>
    <row r="45776" spans="2:2">
      <c r="B45776">
        <f t="shared" si="924"/>
        <v>17</v>
      </c>
    </row>
    <row r="45777" spans="2:2">
      <c r="B45777">
        <f t="shared" si="924"/>
        <v>17</v>
      </c>
    </row>
    <row r="45778" spans="2:2">
      <c r="B45778">
        <f t="shared" si="924"/>
        <v>17</v>
      </c>
    </row>
    <row r="45779" spans="2:2">
      <c r="B45779">
        <f t="shared" si="924"/>
        <v>17</v>
      </c>
    </row>
    <row r="45780" spans="2:2">
      <c r="B45780">
        <f t="shared" si="924"/>
        <v>17</v>
      </c>
    </row>
    <row r="45781" spans="2:2">
      <c r="B45781">
        <f t="shared" si="924"/>
        <v>17</v>
      </c>
    </row>
    <row r="45782" spans="2:2">
      <c r="B45782">
        <f t="shared" si="924"/>
        <v>17</v>
      </c>
    </row>
    <row r="45783" spans="2:2">
      <c r="B45783">
        <f t="shared" si="924"/>
        <v>17</v>
      </c>
    </row>
    <row r="45784" spans="2:2">
      <c r="B45784">
        <f t="shared" si="924"/>
        <v>17</v>
      </c>
    </row>
    <row r="45785" spans="2:2">
      <c r="B45785">
        <f t="shared" si="924"/>
        <v>17</v>
      </c>
    </row>
    <row r="45786" spans="2:2">
      <c r="B45786">
        <f t="shared" si="924"/>
        <v>17</v>
      </c>
    </row>
    <row r="45787" spans="2:2">
      <c r="B45787">
        <f t="shared" si="924"/>
        <v>17</v>
      </c>
    </row>
    <row r="45788" spans="2:2">
      <c r="B45788">
        <f t="shared" si="924"/>
        <v>17</v>
      </c>
    </row>
    <row r="45789" spans="2:2">
      <c r="B45789">
        <f t="shared" si="924"/>
        <v>17</v>
      </c>
    </row>
    <row r="45790" spans="2:2">
      <c r="B45790">
        <f t="shared" si="924"/>
        <v>17</v>
      </c>
    </row>
    <row r="45791" spans="2:2">
      <c r="B45791">
        <f t="shared" si="924"/>
        <v>17</v>
      </c>
    </row>
    <row r="45792" spans="2:2">
      <c r="B45792">
        <f t="shared" si="924"/>
        <v>17</v>
      </c>
    </row>
    <row r="45793" spans="2:2">
      <c r="B45793">
        <f t="shared" si="924"/>
        <v>17</v>
      </c>
    </row>
    <row r="45794" spans="2:2">
      <c r="B45794">
        <f t="shared" si="924"/>
        <v>17</v>
      </c>
    </row>
    <row r="45795" spans="2:2">
      <c r="B45795">
        <f t="shared" si="924"/>
        <v>17</v>
      </c>
    </row>
    <row r="45796" spans="2:2">
      <c r="B45796">
        <f t="shared" si="924"/>
        <v>17</v>
      </c>
    </row>
    <row r="45797" spans="2:2">
      <c r="B45797">
        <f t="shared" si="924"/>
        <v>17</v>
      </c>
    </row>
    <row r="45798" spans="2:2">
      <c r="B45798">
        <f t="shared" si="924"/>
        <v>17</v>
      </c>
    </row>
    <row r="45799" spans="2:2">
      <c r="B45799">
        <f t="shared" si="924"/>
        <v>17</v>
      </c>
    </row>
    <row r="45800" spans="2:2">
      <c r="B45800">
        <f t="shared" si="924"/>
        <v>17</v>
      </c>
    </row>
    <row r="45801" spans="2:2">
      <c r="B45801">
        <f t="shared" si="924"/>
        <v>17</v>
      </c>
    </row>
    <row r="45802" spans="2:2">
      <c r="B45802">
        <f t="shared" si="924"/>
        <v>17</v>
      </c>
    </row>
    <row r="45803" spans="2:2">
      <c r="B45803">
        <f t="shared" si="924"/>
        <v>17</v>
      </c>
    </row>
    <row r="45804" spans="2:2">
      <c r="B45804">
        <f t="shared" si="924"/>
        <v>17</v>
      </c>
    </row>
    <row r="45805" spans="2:2">
      <c r="B45805">
        <f t="shared" si="924"/>
        <v>17</v>
      </c>
    </row>
    <row r="45806" spans="2:2">
      <c r="B45806">
        <f t="shared" si="924"/>
        <v>17</v>
      </c>
    </row>
    <row r="45807" spans="2:2">
      <c r="B45807">
        <f t="shared" si="924"/>
        <v>17</v>
      </c>
    </row>
    <row r="45808" spans="2:2">
      <c r="B45808">
        <f t="shared" si="924"/>
        <v>17</v>
      </c>
    </row>
    <row r="45809" spans="2:2">
      <c r="B45809">
        <f t="shared" si="924"/>
        <v>17</v>
      </c>
    </row>
    <row r="45810" spans="2:2">
      <c r="B45810">
        <f t="shared" si="924"/>
        <v>17</v>
      </c>
    </row>
    <row r="45811" spans="2:2">
      <c r="B45811">
        <f t="shared" si="924"/>
        <v>17</v>
      </c>
    </row>
    <row r="45812" spans="2:2">
      <c r="B45812">
        <f t="shared" si="924"/>
        <v>17</v>
      </c>
    </row>
    <row r="45813" spans="2:2">
      <c r="B45813">
        <f t="shared" si="924"/>
        <v>17</v>
      </c>
    </row>
    <row r="45814" spans="2:2">
      <c r="B45814">
        <f t="shared" si="924"/>
        <v>17</v>
      </c>
    </row>
    <row r="45815" spans="2:2">
      <c r="B45815">
        <f t="shared" si="924"/>
        <v>17</v>
      </c>
    </row>
    <row r="45816" spans="2:2">
      <c r="B45816">
        <f t="shared" si="924"/>
        <v>17</v>
      </c>
    </row>
    <row r="45817" spans="2:2">
      <c r="B45817">
        <f t="shared" si="924"/>
        <v>17</v>
      </c>
    </row>
    <row r="45818" spans="2:2">
      <c r="B45818">
        <f t="shared" si="924"/>
        <v>17</v>
      </c>
    </row>
    <row r="45819" spans="2:2">
      <c r="B45819">
        <f t="shared" si="924"/>
        <v>17</v>
      </c>
    </row>
    <row r="45820" spans="2:2">
      <c r="B45820">
        <f t="shared" si="924"/>
        <v>17</v>
      </c>
    </row>
    <row r="45821" spans="2:2">
      <c r="B45821">
        <f t="shared" si="924"/>
        <v>17</v>
      </c>
    </row>
    <row r="45822" spans="2:2">
      <c r="B45822">
        <f t="shared" si="924"/>
        <v>17</v>
      </c>
    </row>
    <row r="45823" spans="2:2">
      <c r="B45823">
        <f t="shared" si="924"/>
        <v>17</v>
      </c>
    </row>
    <row r="45824" spans="2:2">
      <c r="B45824">
        <f t="shared" si="924"/>
        <v>17</v>
      </c>
    </row>
    <row r="45825" spans="2:2">
      <c r="B45825">
        <f t="shared" si="924"/>
        <v>17</v>
      </c>
    </row>
    <row r="45826" spans="2:2">
      <c r="B45826">
        <f t="shared" si="924"/>
        <v>17</v>
      </c>
    </row>
    <row r="45827" spans="2:2">
      <c r="B45827">
        <f t="shared" si="924"/>
        <v>17</v>
      </c>
    </row>
    <row r="45828" spans="2:2">
      <c r="B45828">
        <f t="shared" si="924"/>
        <v>17</v>
      </c>
    </row>
    <row r="45829" spans="2:2">
      <c r="B45829">
        <f t="shared" ref="B45829:B45892" si="925">+IF(F45828=44085,B45828+1,B45828)</f>
        <v>17</v>
      </c>
    </row>
    <row r="45830" spans="2:2">
      <c r="B45830">
        <f t="shared" si="925"/>
        <v>17</v>
      </c>
    </row>
    <row r="45831" spans="2:2">
      <c r="B45831">
        <f t="shared" si="925"/>
        <v>17</v>
      </c>
    </row>
    <row r="45832" spans="2:2">
      <c r="B45832">
        <f t="shared" si="925"/>
        <v>17</v>
      </c>
    </row>
    <row r="45833" spans="2:2">
      <c r="B45833">
        <f t="shared" si="925"/>
        <v>17</v>
      </c>
    </row>
    <row r="45834" spans="2:2">
      <c r="B45834">
        <f t="shared" si="925"/>
        <v>17</v>
      </c>
    </row>
    <row r="45835" spans="2:2">
      <c r="B45835">
        <f t="shared" si="925"/>
        <v>17</v>
      </c>
    </row>
    <row r="45836" spans="2:2">
      <c r="B45836">
        <f t="shared" si="925"/>
        <v>17</v>
      </c>
    </row>
    <row r="45837" spans="2:2">
      <c r="B45837">
        <f t="shared" si="925"/>
        <v>17</v>
      </c>
    </row>
    <row r="45838" spans="2:2">
      <c r="B45838">
        <f t="shared" si="925"/>
        <v>17</v>
      </c>
    </row>
    <row r="45839" spans="2:2">
      <c r="B45839">
        <f t="shared" si="925"/>
        <v>17</v>
      </c>
    </row>
    <row r="45840" spans="2:2">
      <c r="B45840">
        <f t="shared" si="925"/>
        <v>17</v>
      </c>
    </row>
    <row r="45841" spans="2:2">
      <c r="B45841">
        <f t="shared" si="925"/>
        <v>17</v>
      </c>
    </row>
    <row r="45842" spans="2:2">
      <c r="B45842">
        <f t="shared" si="925"/>
        <v>17</v>
      </c>
    </row>
    <row r="45843" spans="2:2">
      <c r="B45843">
        <f t="shared" si="925"/>
        <v>17</v>
      </c>
    </row>
    <row r="45844" spans="2:2">
      <c r="B45844">
        <f t="shared" si="925"/>
        <v>17</v>
      </c>
    </row>
    <row r="45845" spans="2:2">
      <c r="B45845">
        <f t="shared" si="925"/>
        <v>17</v>
      </c>
    </row>
    <row r="45846" spans="2:2">
      <c r="B45846">
        <f t="shared" si="925"/>
        <v>17</v>
      </c>
    </row>
    <row r="45847" spans="2:2">
      <c r="B45847">
        <f t="shared" si="925"/>
        <v>17</v>
      </c>
    </row>
    <row r="45848" spans="2:2">
      <c r="B45848">
        <f t="shared" si="925"/>
        <v>17</v>
      </c>
    </row>
    <row r="45849" spans="2:2">
      <c r="B45849">
        <f t="shared" si="925"/>
        <v>17</v>
      </c>
    </row>
    <row r="45850" spans="2:2">
      <c r="B45850">
        <f t="shared" si="925"/>
        <v>17</v>
      </c>
    </row>
    <row r="45851" spans="2:2">
      <c r="B45851">
        <f t="shared" si="925"/>
        <v>17</v>
      </c>
    </row>
    <row r="45852" spans="2:2">
      <c r="B45852">
        <f t="shared" si="925"/>
        <v>17</v>
      </c>
    </row>
    <row r="45853" spans="2:2">
      <c r="B45853">
        <f t="shared" si="925"/>
        <v>17</v>
      </c>
    </row>
    <row r="45854" spans="2:2">
      <c r="B45854">
        <f t="shared" si="925"/>
        <v>17</v>
      </c>
    </row>
    <row r="45855" spans="2:2">
      <c r="B45855">
        <f t="shared" si="925"/>
        <v>17</v>
      </c>
    </row>
    <row r="45856" spans="2:2">
      <c r="B45856">
        <f t="shared" si="925"/>
        <v>17</v>
      </c>
    </row>
    <row r="45857" spans="2:2">
      <c r="B45857">
        <f t="shared" si="925"/>
        <v>17</v>
      </c>
    </row>
    <row r="45858" spans="2:2">
      <c r="B45858">
        <f t="shared" si="925"/>
        <v>17</v>
      </c>
    </row>
    <row r="45859" spans="2:2">
      <c r="B45859">
        <f t="shared" si="925"/>
        <v>17</v>
      </c>
    </row>
    <row r="45860" spans="2:2">
      <c r="B45860">
        <f t="shared" si="925"/>
        <v>17</v>
      </c>
    </row>
    <row r="45861" spans="2:2">
      <c r="B45861">
        <f t="shared" si="925"/>
        <v>17</v>
      </c>
    </row>
    <row r="45862" spans="2:2">
      <c r="B45862">
        <f t="shared" si="925"/>
        <v>17</v>
      </c>
    </row>
    <row r="45863" spans="2:2">
      <c r="B45863">
        <f t="shared" si="925"/>
        <v>17</v>
      </c>
    </row>
    <row r="45864" spans="2:2">
      <c r="B45864">
        <f t="shared" si="925"/>
        <v>17</v>
      </c>
    </row>
    <row r="45865" spans="2:2">
      <c r="B45865">
        <f t="shared" si="925"/>
        <v>17</v>
      </c>
    </row>
    <row r="45866" spans="2:2">
      <c r="B45866">
        <f t="shared" si="925"/>
        <v>17</v>
      </c>
    </row>
    <row r="45867" spans="2:2">
      <c r="B45867">
        <f t="shared" si="925"/>
        <v>17</v>
      </c>
    </row>
    <row r="45868" spans="2:2">
      <c r="B45868">
        <f t="shared" si="925"/>
        <v>17</v>
      </c>
    </row>
    <row r="45869" spans="2:2">
      <c r="B45869">
        <f t="shared" si="925"/>
        <v>17</v>
      </c>
    </row>
    <row r="45870" spans="2:2">
      <c r="B45870">
        <f t="shared" si="925"/>
        <v>17</v>
      </c>
    </row>
    <row r="45871" spans="2:2">
      <c r="B45871">
        <f t="shared" si="925"/>
        <v>17</v>
      </c>
    </row>
    <row r="45872" spans="2:2">
      <c r="B45872">
        <f t="shared" si="925"/>
        <v>17</v>
      </c>
    </row>
    <row r="45873" spans="2:2">
      <c r="B45873">
        <f t="shared" si="925"/>
        <v>17</v>
      </c>
    </row>
    <row r="45874" spans="2:2">
      <c r="B45874">
        <f t="shared" si="925"/>
        <v>17</v>
      </c>
    </row>
    <row r="45875" spans="2:2">
      <c r="B45875">
        <f t="shared" si="925"/>
        <v>17</v>
      </c>
    </row>
    <row r="45876" spans="2:2">
      <c r="B45876">
        <f t="shared" si="925"/>
        <v>17</v>
      </c>
    </row>
    <row r="45877" spans="2:2">
      <c r="B45877">
        <f t="shared" si="925"/>
        <v>17</v>
      </c>
    </row>
    <row r="45878" spans="2:2">
      <c r="B45878">
        <f t="shared" si="925"/>
        <v>17</v>
      </c>
    </row>
    <row r="45879" spans="2:2">
      <c r="B45879">
        <f t="shared" si="925"/>
        <v>17</v>
      </c>
    </row>
    <row r="45880" spans="2:2">
      <c r="B45880">
        <f t="shared" si="925"/>
        <v>17</v>
      </c>
    </row>
    <row r="45881" spans="2:2">
      <c r="B45881">
        <f t="shared" si="925"/>
        <v>17</v>
      </c>
    </row>
    <row r="45882" spans="2:2">
      <c r="B45882">
        <f t="shared" si="925"/>
        <v>17</v>
      </c>
    </row>
    <row r="45883" spans="2:2">
      <c r="B45883">
        <f t="shared" si="925"/>
        <v>17</v>
      </c>
    </row>
    <row r="45884" spans="2:2">
      <c r="B45884">
        <f t="shared" si="925"/>
        <v>17</v>
      </c>
    </row>
    <row r="45885" spans="2:2">
      <c r="B45885">
        <f t="shared" si="925"/>
        <v>17</v>
      </c>
    </row>
    <row r="45886" spans="2:2">
      <c r="B45886">
        <f t="shared" si="925"/>
        <v>17</v>
      </c>
    </row>
    <row r="45887" spans="2:2">
      <c r="B45887">
        <f t="shared" si="925"/>
        <v>17</v>
      </c>
    </row>
    <row r="45888" spans="2:2">
      <c r="B45888">
        <f t="shared" si="925"/>
        <v>17</v>
      </c>
    </row>
    <row r="45889" spans="2:2">
      <c r="B45889">
        <f t="shared" si="925"/>
        <v>17</v>
      </c>
    </row>
    <row r="45890" spans="2:2">
      <c r="B45890">
        <f t="shared" si="925"/>
        <v>17</v>
      </c>
    </row>
    <row r="45891" spans="2:2">
      <c r="B45891">
        <f t="shared" si="925"/>
        <v>17</v>
      </c>
    </row>
    <row r="45892" spans="2:2">
      <c r="B45892">
        <f t="shared" si="925"/>
        <v>17</v>
      </c>
    </row>
    <row r="45893" spans="2:2">
      <c r="B45893">
        <f t="shared" ref="B45893:B45956" si="926">+IF(F45892=44085,B45892+1,B45892)</f>
        <v>17</v>
      </c>
    </row>
    <row r="45894" spans="2:2">
      <c r="B45894">
        <f t="shared" si="926"/>
        <v>17</v>
      </c>
    </row>
    <row r="45895" spans="2:2">
      <c r="B45895">
        <f t="shared" si="926"/>
        <v>17</v>
      </c>
    </row>
    <row r="45896" spans="2:2">
      <c r="B45896">
        <f t="shared" si="926"/>
        <v>17</v>
      </c>
    </row>
    <row r="45897" spans="2:2">
      <c r="B45897">
        <f t="shared" si="926"/>
        <v>17</v>
      </c>
    </row>
    <row r="45898" spans="2:2">
      <c r="B45898">
        <f t="shared" si="926"/>
        <v>17</v>
      </c>
    </row>
    <row r="45899" spans="2:2">
      <c r="B45899">
        <f t="shared" si="926"/>
        <v>17</v>
      </c>
    </row>
    <row r="45900" spans="2:2">
      <c r="B45900">
        <f t="shared" si="926"/>
        <v>17</v>
      </c>
    </row>
    <row r="45901" spans="2:2">
      <c r="B45901">
        <f t="shared" si="926"/>
        <v>17</v>
      </c>
    </row>
    <row r="45902" spans="2:2">
      <c r="B45902">
        <f t="shared" si="926"/>
        <v>17</v>
      </c>
    </row>
    <row r="45903" spans="2:2">
      <c r="B45903">
        <f t="shared" si="926"/>
        <v>17</v>
      </c>
    </row>
    <row r="45904" spans="2:2">
      <c r="B45904">
        <f t="shared" si="926"/>
        <v>17</v>
      </c>
    </row>
    <row r="45905" spans="2:2">
      <c r="B45905">
        <f t="shared" si="926"/>
        <v>17</v>
      </c>
    </row>
    <row r="45906" spans="2:2">
      <c r="B45906">
        <f t="shared" si="926"/>
        <v>17</v>
      </c>
    </row>
    <row r="45907" spans="2:2">
      <c r="B45907">
        <f t="shared" si="926"/>
        <v>17</v>
      </c>
    </row>
    <row r="45908" spans="2:2">
      <c r="B45908">
        <f t="shared" si="926"/>
        <v>17</v>
      </c>
    </row>
    <row r="45909" spans="2:2">
      <c r="B45909">
        <f t="shared" si="926"/>
        <v>17</v>
      </c>
    </row>
    <row r="45910" spans="2:2">
      <c r="B45910">
        <f t="shared" si="926"/>
        <v>17</v>
      </c>
    </row>
    <row r="45911" spans="2:2">
      <c r="B45911">
        <f t="shared" si="926"/>
        <v>17</v>
      </c>
    </row>
    <row r="45912" spans="2:2">
      <c r="B45912">
        <f t="shared" si="926"/>
        <v>17</v>
      </c>
    </row>
    <row r="45913" spans="2:2">
      <c r="B45913">
        <f t="shared" si="926"/>
        <v>17</v>
      </c>
    </row>
    <row r="45914" spans="2:2">
      <c r="B45914">
        <f t="shared" si="926"/>
        <v>17</v>
      </c>
    </row>
    <row r="45915" spans="2:2">
      <c r="B45915">
        <f t="shared" si="926"/>
        <v>17</v>
      </c>
    </row>
    <row r="45916" spans="2:2">
      <c r="B45916">
        <f t="shared" si="926"/>
        <v>17</v>
      </c>
    </row>
    <row r="45917" spans="2:2">
      <c r="B45917">
        <f t="shared" si="926"/>
        <v>17</v>
      </c>
    </row>
    <row r="45918" spans="2:2">
      <c r="B45918">
        <f t="shared" si="926"/>
        <v>17</v>
      </c>
    </row>
    <row r="45919" spans="2:2">
      <c r="B45919">
        <f t="shared" si="926"/>
        <v>17</v>
      </c>
    </row>
    <row r="45920" spans="2:2">
      <c r="B45920">
        <f t="shared" si="926"/>
        <v>17</v>
      </c>
    </row>
    <row r="45921" spans="2:2">
      <c r="B45921">
        <f t="shared" si="926"/>
        <v>17</v>
      </c>
    </row>
    <row r="45922" spans="2:2">
      <c r="B45922">
        <f t="shared" si="926"/>
        <v>17</v>
      </c>
    </row>
    <row r="45923" spans="2:2">
      <c r="B45923">
        <f t="shared" si="926"/>
        <v>17</v>
      </c>
    </row>
    <row r="45924" spans="2:2">
      <c r="B45924">
        <f t="shared" si="926"/>
        <v>17</v>
      </c>
    </row>
    <row r="45925" spans="2:2">
      <c r="B45925">
        <f t="shared" si="926"/>
        <v>17</v>
      </c>
    </row>
    <row r="45926" spans="2:2">
      <c r="B45926">
        <f t="shared" si="926"/>
        <v>17</v>
      </c>
    </row>
    <row r="45927" spans="2:2">
      <c r="B45927">
        <f t="shared" si="926"/>
        <v>17</v>
      </c>
    </row>
    <row r="45928" spans="2:2">
      <c r="B45928">
        <f t="shared" si="926"/>
        <v>17</v>
      </c>
    </row>
    <row r="45929" spans="2:2">
      <c r="B45929">
        <f t="shared" si="926"/>
        <v>17</v>
      </c>
    </row>
    <row r="45930" spans="2:2">
      <c r="B45930">
        <f t="shared" si="926"/>
        <v>17</v>
      </c>
    </row>
    <row r="45931" spans="2:2">
      <c r="B45931">
        <f t="shared" si="926"/>
        <v>17</v>
      </c>
    </row>
    <row r="45932" spans="2:2">
      <c r="B45932">
        <f t="shared" si="926"/>
        <v>17</v>
      </c>
    </row>
    <row r="45933" spans="2:2">
      <c r="B45933">
        <f t="shared" si="926"/>
        <v>17</v>
      </c>
    </row>
    <row r="45934" spans="2:2">
      <c r="B45934">
        <f t="shared" si="926"/>
        <v>17</v>
      </c>
    </row>
    <row r="45935" spans="2:2">
      <c r="B45935">
        <f t="shared" si="926"/>
        <v>17</v>
      </c>
    </row>
    <row r="45936" spans="2:2">
      <c r="B45936">
        <f t="shared" si="926"/>
        <v>17</v>
      </c>
    </row>
    <row r="45937" spans="2:2">
      <c r="B45937">
        <f t="shared" si="926"/>
        <v>17</v>
      </c>
    </row>
    <row r="45938" spans="2:2">
      <c r="B45938">
        <f t="shared" si="926"/>
        <v>17</v>
      </c>
    </row>
    <row r="45939" spans="2:2">
      <c r="B45939">
        <f t="shared" si="926"/>
        <v>17</v>
      </c>
    </row>
    <row r="45940" spans="2:2">
      <c r="B45940">
        <f t="shared" si="926"/>
        <v>17</v>
      </c>
    </row>
    <row r="45941" spans="2:2">
      <c r="B45941">
        <f t="shared" si="926"/>
        <v>17</v>
      </c>
    </row>
    <row r="45942" spans="2:2">
      <c r="B45942">
        <f t="shared" si="926"/>
        <v>17</v>
      </c>
    </row>
    <row r="45943" spans="2:2">
      <c r="B45943">
        <f t="shared" si="926"/>
        <v>17</v>
      </c>
    </row>
    <row r="45944" spans="2:2">
      <c r="B45944">
        <f t="shared" si="926"/>
        <v>17</v>
      </c>
    </row>
    <row r="45945" spans="2:2">
      <c r="B45945">
        <f t="shared" si="926"/>
        <v>17</v>
      </c>
    </row>
    <row r="45946" spans="2:2">
      <c r="B45946">
        <f t="shared" si="926"/>
        <v>17</v>
      </c>
    </row>
    <row r="45947" spans="2:2">
      <c r="B45947">
        <f t="shared" si="926"/>
        <v>17</v>
      </c>
    </row>
    <row r="45948" spans="2:2">
      <c r="B45948">
        <f t="shared" si="926"/>
        <v>17</v>
      </c>
    </row>
    <row r="45949" spans="2:2">
      <c r="B45949">
        <f t="shared" si="926"/>
        <v>17</v>
      </c>
    </row>
    <row r="45950" spans="2:2">
      <c r="B45950">
        <f t="shared" si="926"/>
        <v>17</v>
      </c>
    </row>
    <row r="45951" spans="2:2">
      <c r="B45951">
        <f t="shared" si="926"/>
        <v>17</v>
      </c>
    </row>
    <row r="45952" spans="2:2">
      <c r="B45952">
        <f t="shared" si="926"/>
        <v>17</v>
      </c>
    </row>
    <row r="45953" spans="2:2">
      <c r="B45953">
        <f t="shared" si="926"/>
        <v>17</v>
      </c>
    </row>
    <row r="45954" spans="2:2">
      <c r="B45954">
        <f t="shared" si="926"/>
        <v>17</v>
      </c>
    </row>
    <row r="45955" spans="2:2">
      <c r="B45955">
        <f t="shared" si="926"/>
        <v>17</v>
      </c>
    </row>
    <row r="45956" spans="2:2">
      <c r="B45956">
        <f t="shared" si="926"/>
        <v>17</v>
      </c>
    </row>
    <row r="45957" spans="2:2">
      <c r="B45957">
        <f t="shared" ref="B45957:B46020" si="927">+IF(F45956=44085,B45956+1,B45956)</f>
        <v>17</v>
      </c>
    </row>
    <row r="45958" spans="2:2">
      <c r="B45958">
        <f t="shared" si="927"/>
        <v>17</v>
      </c>
    </row>
    <row r="45959" spans="2:2">
      <c r="B45959">
        <f t="shared" si="927"/>
        <v>17</v>
      </c>
    </row>
    <row r="45960" spans="2:2">
      <c r="B45960">
        <f t="shared" si="927"/>
        <v>17</v>
      </c>
    </row>
    <row r="45961" spans="2:2">
      <c r="B45961">
        <f t="shared" si="927"/>
        <v>17</v>
      </c>
    </row>
    <row r="45962" spans="2:2">
      <c r="B45962">
        <f t="shared" si="927"/>
        <v>17</v>
      </c>
    </row>
    <row r="45963" spans="2:2">
      <c r="B45963">
        <f t="shared" si="927"/>
        <v>17</v>
      </c>
    </row>
    <row r="45964" spans="2:2">
      <c r="B45964">
        <f t="shared" si="927"/>
        <v>17</v>
      </c>
    </row>
    <row r="45965" spans="2:2">
      <c r="B45965">
        <f t="shared" si="927"/>
        <v>17</v>
      </c>
    </row>
    <row r="45966" spans="2:2">
      <c r="B45966">
        <f t="shared" si="927"/>
        <v>17</v>
      </c>
    </row>
    <row r="45967" spans="2:2">
      <c r="B45967">
        <f t="shared" si="927"/>
        <v>17</v>
      </c>
    </row>
    <row r="45968" spans="2:2">
      <c r="B45968">
        <f t="shared" si="927"/>
        <v>17</v>
      </c>
    </row>
    <row r="45969" spans="2:2">
      <c r="B45969">
        <f t="shared" si="927"/>
        <v>17</v>
      </c>
    </row>
    <row r="45970" spans="2:2">
      <c r="B45970">
        <f t="shared" si="927"/>
        <v>17</v>
      </c>
    </row>
    <row r="45971" spans="2:2">
      <c r="B45971">
        <f t="shared" si="927"/>
        <v>17</v>
      </c>
    </row>
    <row r="45972" spans="2:2">
      <c r="B45972">
        <f t="shared" si="927"/>
        <v>17</v>
      </c>
    </row>
    <row r="45973" spans="2:2">
      <c r="B45973">
        <f t="shared" si="927"/>
        <v>17</v>
      </c>
    </row>
    <row r="45974" spans="2:2">
      <c r="B45974">
        <f t="shared" si="927"/>
        <v>17</v>
      </c>
    </row>
    <row r="45975" spans="2:2">
      <c r="B45975">
        <f t="shared" si="927"/>
        <v>17</v>
      </c>
    </row>
    <row r="45976" spans="2:2">
      <c r="B45976">
        <f t="shared" si="927"/>
        <v>17</v>
      </c>
    </row>
    <row r="45977" spans="2:2">
      <c r="B45977">
        <f t="shared" si="927"/>
        <v>17</v>
      </c>
    </row>
    <row r="45978" spans="2:2">
      <c r="B45978">
        <f t="shared" si="927"/>
        <v>17</v>
      </c>
    </row>
    <row r="45979" spans="2:2">
      <c r="B45979">
        <f t="shared" si="927"/>
        <v>17</v>
      </c>
    </row>
    <row r="45980" spans="2:2">
      <c r="B45980">
        <f t="shared" si="927"/>
        <v>17</v>
      </c>
    </row>
    <row r="45981" spans="2:2">
      <c r="B45981">
        <f t="shared" si="927"/>
        <v>17</v>
      </c>
    </row>
    <row r="45982" spans="2:2">
      <c r="B45982">
        <f t="shared" si="927"/>
        <v>17</v>
      </c>
    </row>
    <row r="45983" spans="2:2">
      <c r="B45983">
        <f t="shared" si="927"/>
        <v>17</v>
      </c>
    </row>
    <row r="45984" spans="2:2">
      <c r="B45984">
        <f t="shared" si="927"/>
        <v>17</v>
      </c>
    </row>
    <row r="45985" spans="2:2">
      <c r="B45985">
        <f t="shared" si="927"/>
        <v>17</v>
      </c>
    </row>
    <row r="45986" spans="2:2">
      <c r="B45986">
        <f t="shared" si="927"/>
        <v>17</v>
      </c>
    </row>
    <row r="45987" spans="2:2">
      <c r="B45987">
        <f t="shared" si="927"/>
        <v>17</v>
      </c>
    </row>
    <row r="45988" spans="2:2">
      <c r="B45988">
        <f t="shared" si="927"/>
        <v>17</v>
      </c>
    </row>
    <row r="45989" spans="2:2">
      <c r="B45989">
        <f t="shared" si="927"/>
        <v>17</v>
      </c>
    </row>
    <row r="45990" spans="2:2">
      <c r="B45990">
        <f t="shared" si="927"/>
        <v>17</v>
      </c>
    </row>
    <row r="45991" spans="2:2">
      <c r="B45991">
        <f t="shared" si="927"/>
        <v>17</v>
      </c>
    </row>
    <row r="45992" spans="2:2">
      <c r="B45992">
        <f t="shared" si="927"/>
        <v>17</v>
      </c>
    </row>
    <row r="45993" spans="2:2">
      <c r="B45993">
        <f t="shared" si="927"/>
        <v>17</v>
      </c>
    </row>
    <row r="45994" spans="2:2">
      <c r="B45994">
        <f t="shared" si="927"/>
        <v>17</v>
      </c>
    </row>
    <row r="45995" spans="2:2">
      <c r="B45995">
        <f t="shared" si="927"/>
        <v>17</v>
      </c>
    </row>
    <row r="45996" spans="2:2">
      <c r="B45996">
        <f t="shared" si="927"/>
        <v>17</v>
      </c>
    </row>
    <row r="45997" spans="2:2">
      <c r="B45997">
        <f t="shared" si="927"/>
        <v>17</v>
      </c>
    </row>
    <row r="45998" spans="2:2">
      <c r="B45998">
        <f t="shared" si="927"/>
        <v>17</v>
      </c>
    </row>
    <row r="45999" spans="2:2">
      <c r="B45999">
        <f t="shared" si="927"/>
        <v>17</v>
      </c>
    </row>
    <row r="46000" spans="2:2">
      <c r="B46000">
        <f t="shared" si="927"/>
        <v>17</v>
      </c>
    </row>
    <row r="46001" spans="2:2">
      <c r="B46001">
        <f t="shared" si="927"/>
        <v>17</v>
      </c>
    </row>
    <row r="46002" spans="2:2">
      <c r="B46002">
        <f t="shared" si="927"/>
        <v>17</v>
      </c>
    </row>
    <row r="46003" spans="2:2">
      <c r="B46003">
        <f t="shared" si="927"/>
        <v>17</v>
      </c>
    </row>
    <row r="46004" spans="2:2">
      <c r="B46004">
        <f t="shared" si="927"/>
        <v>17</v>
      </c>
    </row>
    <row r="46005" spans="2:2">
      <c r="B46005">
        <f t="shared" si="927"/>
        <v>17</v>
      </c>
    </row>
    <row r="46006" spans="2:2">
      <c r="B46006">
        <f t="shared" si="927"/>
        <v>17</v>
      </c>
    </row>
    <row r="46007" spans="2:2">
      <c r="B46007">
        <f t="shared" si="927"/>
        <v>17</v>
      </c>
    </row>
    <row r="46008" spans="2:2">
      <c r="B46008">
        <f t="shared" si="927"/>
        <v>17</v>
      </c>
    </row>
    <row r="46009" spans="2:2">
      <c r="B46009">
        <f t="shared" si="927"/>
        <v>17</v>
      </c>
    </row>
    <row r="46010" spans="2:2">
      <c r="B46010">
        <f t="shared" si="927"/>
        <v>17</v>
      </c>
    </row>
    <row r="46011" spans="2:2">
      <c r="B46011">
        <f t="shared" si="927"/>
        <v>17</v>
      </c>
    </row>
    <row r="46012" spans="2:2">
      <c r="B46012">
        <f t="shared" si="927"/>
        <v>17</v>
      </c>
    </row>
    <row r="46013" spans="2:2">
      <c r="B46013">
        <f t="shared" si="927"/>
        <v>17</v>
      </c>
    </row>
    <row r="46014" spans="2:2">
      <c r="B46014">
        <f t="shared" si="927"/>
        <v>17</v>
      </c>
    </row>
    <row r="46015" spans="2:2">
      <c r="B46015">
        <f t="shared" si="927"/>
        <v>17</v>
      </c>
    </row>
    <row r="46016" spans="2:2">
      <c r="B46016">
        <f t="shared" si="927"/>
        <v>17</v>
      </c>
    </row>
    <row r="46017" spans="2:2">
      <c r="B46017">
        <f t="shared" si="927"/>
        <v>17</v>
      </c>
    </row>
    <row r="46018" spans="2:2">
      <c r="B46018">
        <f t="shared" si="927"/>
        <v>17</v>
      </c>
    </row>
    <row r="46019" spans="2:2">
      <c r="B46019">
        <f t="shared" si="927"/>
        <v>17</v>
      </c>
    </row>
    <row r="46020" spans="2:2">
      <c r="B46020">
        <f t="shared" si="927"/>
        <v>17</v>
      </c>
    </row>
    <row r="46021" spans="2:2">
      <c r="B46021">
        <f t="shared" ref="B46021:B46084" si="928">+IF(F46020=44085,B46020+1,B46020)</f>
        <v>17</v>
      </c>
    </row>
    <row r="46022" spans="2:2">
      <c r="B46022">
        <f t="shared" si="928"/>
        <v>17</v>
      </c>
    </row>
    <row r="46023" spans="2:2">
      <c r="B46023">
        <f t="shared" si="928"/>
        <v>17</v>
      </c>
    </row>
    <row r="46024" spans="2:2">
      <c r="B46024">
        <f t="shared" si="928"/>
        <v>17</v>
      </c>
    </row>
    <row r="46025" spans="2:2">
      <c r="B46025">
        <f t="shared" si="928"/>
        <v>17</v>
      </c>
    </row>
    <row r="46026" spans="2:2">
      <c r="B46026">
        <f t="shared" si="928"/>
        <v>17</v>
      </c>
    </row>
    <row r="46027" spans="2:2">
      <c r="B46027">
        <f t="shared" si="928"/>
        <v>17</v>
      </c>
    </row>
    <row r="46028" spans="2:2">
      <c r="B46028">
        <f t="shared" si="928"/>
        <v>17</v>
      </c>
    </row>
    <row r="46029" spans="2:2">
      <c r="B46029">
        <f t="shared" si="928"/>
        <v>17</v>
      </c>
    </row>
    <row r="46030" spans="2:2">
      <c r="B46030">
        <f t="shared" si="928"/>
        <v>17</v>
      </c>
    </row>
    <row r="46031" spans="2:2">
      <c r="B46031">
        <f t="shared" si="928"/>
        <v>17</v>
      </c>
    </row>
    <row r="46032" spans="2:2">
      <c r="B46032">
        <f t="shared" si="928"/>
        <v>17</v>
      </c>
    </row>
    <row r="46033" spans="2:2">
      <c r="B46033">
        <f t="shared" si="928"/>
        <v>17</v>
      </c>
    </row>
    <row r="46034" spans="2:2">
      <c r="B46034">
        <f t="shared" si="928"/>
        <v>17</v>
      </c>
    </row>
    <row r="46035" spans="2:2">
      <c r="B46035">
        <f t="shared" si="928"/>
        <v>17</v>
      </c>
    </row>
    <row r="46036" spans="2:2">
      <c r="B46036">
        <f t="shared" si="928"/>
        <v>17</v>
      </c>
    </row>
    <row r="46037" spans="2:2">
      <c r="B46037">
        <f t="shared" si="928"/>
        <v>17</v>
      </c>
    </row>
    <row r="46038" spans="2:2">
      <c r="B46038">
        <f t="shared" si="928"/>
        <v>17</v>
      </c>
    </row>
    <row r="46039" spans="2:2">
      <c r="B46039">
        <f t="shared" si="928"/>
        <v>17</v>
      </c>
    </row>
    <row r="46040" spans="2:2">
      <c r="B46040">
        <f t="shared" si="928"/>
        <v>17</v>
      </c>
    </row>
    <row r="46041" spans="2:2">
      <c r="B46041">
        <f t="shared" si="928"/>
        <v>17</v>
      </c>
    </row>
    <row r="46042" spans="2:2">
      <c r="B46042">
        <f t="shared" si="928"/>
        <v>17</v>
      </c>
    </row>
    <row r="46043" spans="2:2">
      <c r="B46043">
        <f t="shared" si="928"/>
        <v>17</v>
      </c>
    </row>
    <row r="46044" spans="2:2">
      <c r="B46044">
        <f t="shared" si="928"/>
        <v>17</v>
      </c>
    </row>
    <row r="46045" spans="2:2">
      <c r="B46045">
        <f t="shared" si="928"/>
        <v>17</v>
      </c>
    </row>
    <row r="46046" spans="2:2">
      <c r="B46046">
        <f t="shared" si="928"/>
        <v>17</v>
      </c>
    </row>
    <row r="46047" spans="2:2">
      <c r="B46047">
        <f t="shared" si="928"/>
        <v>17</v>
      </c>
    </row>
    <row r="46048" spans="2:2">
      <c r="B46048">
        <f t="shared" si="928"/>
        <v>17</v>
      </c>
    </row>
    <row r="46049" spans="2:2">
      <c r="B46049">
        <f t="shared" si="928"/>
        <v>17</v>
      </c>
    </row>
    <row r="46050" spans="2:2">
      <c r="B46050">
        <f t="shared" si="928"/>
        <v>17</v>
      </c>
    </row>
    <row r="46051" spans="2:2">
      <c r="B46051">
        <f t="shared" si="928"/>
        <v>17</v>
      </c>
    </row>
    <row r="46052" spans="2:2">
      <c r="B46052">
        <f t="shared" si="928"/>
        <v>17</v>
      </c>
    </row>
    <row r="46053" spans="2:2">
      <c r="B46053">
        <f t="shared" si="928"/>
        <v>17</v>
      </c>
    </row>
    <row r="46054" spans="2:2">
      <c r="B46054">
        <f t="shared" si="928"/>
        <v>17</v>
      </c>
    </row>
    <row r="46055" spans="2:2">
      <c r="B46055">
        <f t="shared" si="928"/>
        <v>17</v>
      </c>
    </row>
    <row r="46056" spans="2:2">
      <c r="B46056">
        <f t="shared" si="928"/>
        <v>17</v>
      </c>
    </row>
    <row r="46057" spans="2:2">
      <c r="B46057">
        <f t="shared" si="928"/>
        <v>17</v>
      </c>
    </row>
    <row r="46058" spans="2:2">
      <c r="B46058">
        <f t="shared" si="928"/>
        <v>17</v>
      </c>
    </row>
    <row r="46059" spans="2:2">
      <c r="B46059">
        <f t="shared" si="928"/>
        <v>17</v>
      </c>
    </row>
    <row r="46060" spans="2:2">
      <c r="B46060">
        <f t="shared" si="928"/>
        <v>17</v>
      </c>
    </row>
    <row r="46061" spans="2:2">
      <c r="B46061">
        <f t="shared" si="928"/>
        <v>17</v>
      </c>
    </row>
    <row r="46062" spans="2:2">
      <c r="B46062">
        <f t="shared" si="928"/>
        <v>17</v>
      </c>
    </row>
    <row r="46063" spans="2:2">
      <c r="B46063">
        <f t="shared" si="928"/>
        <v>17</v>
      </c>
    </row>
    <row r="46064" spans="2:2">
      <c r="B46064">
        <f t="shared" si="928"/>
        <v>17</v>
      </c>
    </row>
    <row r="46065" spans="2:2">
      <c r="B46065">
        <f t="shared" si="928"/>
        <v>17</v>
      </c>
    </row>
    <row r="46066" spans="2:2">
      <c r="B46066">
        <f t="shared" si="928"/>
        <v>17</v>
      </c>
    </row>
    <row r="46067" spans="2:2">
      <c r="B46067">
        <f t="shared" si="928"/>
        <v>17</v>
      </c>
    </row>
    <row r="46068" spans="2:2">
      <c r="B46068">
        <f t="shared" si="928"/>
        <v>17</v>
      </c>
    </row>
    <row r="46069" spans="2:2">
      <c r="B46069">
        <f t="shared" si="928"/>
        <v>17</v>
      </c>
    </row>
    <row r="46070" spans="2:2">
      <c r="B46070">
        <f t="shared" si="928"/>
        <v>17</v>
      </c>
    </row>
    <row r="46071" spans="2:2">
      <c r="B46071">
        <f t="shared" si="928"/>
        <v>17</v>
      </c>
    </row>
    <row r="46072" spans="2:2">
      <c r="B46072">
        <f t="shared" si="928"/>
        <v>17</v>
      </c>
    </row>
    <row r="46073" spans="2:2">
      <c r="B46073">
        <f t="shared" si="928"/>
        <v>17</v>
      </c>
    </row>
    <row r="46074" spans="2:2">
      <c r="B46074">
        <f t="shared" si="928"/>
        <v>17</v>
      </c>
    </row>
    <row r="46075" spans="2:2">
      <c r="B46075">
        <f t="shared" si="928"/>
        <v>17</v>
      </c>
    </row>
    <row r="46076" spans="2:2">
      <c r="B46076">
        <f t="shared" si="928"/>
        <v>17</v>
      </c>
    </row>
    <row r="46077" spans="2:2">
      <c r="B46077">
        <f t="shared" si="928"/>
        <v>17</v>
      </c>
    </row>
    <row r="46078" spans="2:2">
      <c r="B46078">
        <f t="shared" si="928"/>
        <v>17</v>
      </c>
    </row>
    <row r="46079" spans="2:2">
      <c r="B46079">
        <f t="shared" si="928"/>
        <v>17</v>
      </c>
    </row>
    <row r="46080" spans="2:2">
      <c r="B46080">
        <f t="shared" si="928"/>
        <v>17</v>
      </c>
    </row>
    <row r="46081" spans="2:2">
      <c r="B46081">
        <f t="shared" si="928"/>
        <v>17</v>
      </c>
    </row>
    <row r="46082" spans="2:2">
      <c r="B46082">
        <f t="shared" si="928"/>
        <v>17</v>
      </c>
    </row>
    <row r="46083" spans="2:2">
      <c r="B46083">
        <f t="shared" si="928"/>
        <v>17</v>
      </c>
    </row>
    <row r="46084" spans="2:2">
      <c r="B46084">
        <f t="shared" si="928"/>
        <v>17</v>
      </c>
    </row>
    <row r="46085" spans="2:2">
      <c r="B46085">
        <f t="shared" ref="B46085:B46148" si="929">+IF(F46084=44085,B46084+1,B46084)</f>
        <v>17</v>
      </c>
    </row>
    <row r="46086" spans="2:2">
      <c r="B46086">
        <f t="shared" si="929"/>
        <v>17</v>
      </c>
    </row>
    <row r="46087" spans="2:2">
      <c r="B46087">
        <f t="shared" si="929"/>
        <v>17</v>
      </c>
    </row>
    <row r="46088" spans="2:2">
      <c r="B46088">
        <f t="shared" si="929"/>
        <v>17</v>
      </c>
    </row>
    <row r="46089" spans="2:2">
      <c r="B46089">
        <f t="shared" si="929"/>
        <v>17</v>
      </c>
    </row>
    <row r="46090" spans="2:2">
      <c r="B46090">
        <f t="shared" si="929"/>
        <v>17</v>
      </c>
    </row>
    <row r="46091" spans="2:2">
      <c r="B46091">
        <f t="shared" si="929"/>
        <v>17</v>
      </c>
    </row>
    <row r="46092" spans="2:2">
      <c r="B46092">
        <f t="shared" si="929"/>
        <v>17</v>
      </c>
    </row>
    <row r="46093" spans="2:2">
      <c r="B46093">
        <f t="shared" si="929"/>
        <v>17</v>
      </c>
    </row>
    <row r="46094" spans="2:2">
      <c r="B46094">
        <f t="shared" si="929"/>
        <v>17</v>
      </c>
    </row>
    <row r="46095" spans="2:2">
      <c r="B46095">
        <f t="shared" si="929"/>
        <v>17</v>
      </c>
    </row>
    <row r="46096" spans="2:2">
      <c r="B46096">
        <f t="shared" si="929"/>
        <v>17</v>
      </c>
    </row>
    <row r="46097" spans="2:2">
      <c r="B46097">
        <f t="shared" si="929"/>
        <v>17</v>
      </c>
    </row>
    <row r="46098" spans="2:2">
      <c r="B46098">
        <f t="shared" si="929"/>
        <v>17</v>
      </c>
    </row>
    <row r="46099" spans="2:2">
      <c r="B46099">
        <f t="shared" si="929"/>
        <v>17</v>
      </c>
    </row>
    <row r="46100" spans="2:2">
      <c r="B46100">
        <f t="shared" si="929"/>
        <v>17</v>
      </c>
    </row>
    <row r="46101" spans="2:2">
      <c r="B46101">
        <f t="shared" si="929"/>
        <v>17</v>
      </c>
    </row>
    <row r="46102" spans="2:2">
      <c r="B46102">
        <f t="shared" si="929"/>
        <v>17</v>
      </c>
    </row>
    <row r="46103" spans="2:2">
      <c r="B46103">
        <f t="shared" si="929"/>
        <v>17</v>
      </c>
    </row>
    <row r="46104" spans="2:2">
      <c r="B46104">
        <f t="shared" si="929"/>
        <v>17</v>
      </c>
    </row>
    <row r="46105" spans="2:2">
      <c r="B46105">
        <f t="shared" si="929"/>
        <v>17</v>
      </c>
    </row>
    <row r="46106" spans="2:2">
      <c r="B46106">
        <f t="shared" si="929"/>
        <v>17</v>
      </c>
    </row>
    <row r="46107" spans="2:2">
      <c r="B46107">
        <f t="shared" si="929"/>
        <v>17</v>
      </c>
    </row>
    <row r="46108" spans="2:2">
      <c r="B46108">
        <f t="shared" si="929"/>
        <v>17</v>
      </c>
    </row>
    <row r="46109" spans="2:2">
      <c r="B46109">
        <f t="shared" si="929"/>
        <v>17</v>
      </c>
    </row>
    <row r="46110" spans="2:2">
      <c r="B46110">
        <f t="shared" si="929"/>
        <v>17</v>
      </c>
    </row>
    <row r="46111" spans="2:2">
      <c r="B46111">
        <f t="shared" si="929"/>
        <v>17</v>
      </c>
    </row>
    <row r="46112" spans="2:2">
      <c r="B46112">
        <f t="shared" si="929"/>
        <v>17</v>
      </c>
    </row>
    <row r="46113" spans="2:2">
      <c r="B46113">
        <f t="shared" si="929"/>
        <v>17</v>
      </c>
    </row>
    <row r="46114" spans="2:2">
      <c r="B46114">
        <f t="shared" si="929"/>
        <v>17</v>
      </c>
    </row>
    <row r="46115" spans="2:2">
      <c r="B46115">
        <f t="shared" si="929"/>
        <v>17</v>
      </c>
    </row>
    <row r="46116" spans="2:2">
      <c r="B46116">
        <f t="shared" si="929"/>
        <v>17</v>
      </c>
    </row>
    <row r="46117" spans="2:2">
      <c r="B46117">
        <f t="shared" si="929"/>
        <v>17</v>
      </c>
    </row>
    <row r="46118" spans="2:2">
      <c r="B46118">
        <f t="shared" si="929"/>
        <v>17</v>
      </c>
    </row>
    <row r="46119" spans="2:2">
      <c r="B46119">
        <f t="shared" si="929"/>
        <v>17</v>
      </c>
    </row>
    <row r="46120" spans="2:2">
      <c r="B46120">
        <f t="shared" si="929"/>
        <v>17</v>
      </c>
    </row>
    <row r="46121" spans="2:2">
      <c r="B46121">
        <f t="shared" si="929"/>
        <v>17</v>
      </c>
    </row>
    <row r="46122" spans="2:2">
      <c r="B46122">
        <f t="shared" si="929"/>
        <v>17</v>
      </c>
    </row>
    <row r="46123" spans="2:2">
      <c r="B46123">
        <f t="shared" si="929"/>
        <v>17</v>
      </c>
    </row>
    <row r="46124" spans="2:2">
      <c r="B46124">
        <f t="shared" si="929"/>
        <v>17</v>
      </c>
    </row>
    <row r="46125" spans="2:2">
      <c r="B46125">
        <f t="shared" si="929"/>
        <v>17</v>
      </c>
    </row>
    <row r="46126" spans="2:2">
      <c r="B46126">
        <f t="shared" si="929"/>
        <v>17</v>
      </c>
    </row>
    <row r="46127" spans="2:2">
      <c r="B46127">
        <f t="shared" si="929"/>
        <v>17</v>
      </c>
    </row>
    <row r="46128" spans="2:2">
      <c r="B46128">
        <f t="shared" si="929"/>
        <v>17</v>
      </c>
    </row>
    <row r="46129" spans="2:2">
      <c r="B46129">
        <f t="shared" si="929"/>
        <v>17</v>
      </c>
    </row>
    <row r="46130" spans="2:2">
      <c r="B46130">
        <f t="shared" si="929"/>
        <v>17</v>
      </c>
    </row>
    <row r="46131" spans="2:2">
      <c r="B46131">
        <f t="shared" si="929"/>
        <v>17</v>
      </c>
    </row>
    <row r="46132" spans="2:2">
      <c r="B46132">
        <f t="shared" si="929"/>
        <v>17</v>
      </c>
    </row>
    <row r="46133" spans="2:2">
      <c r="B46133">
        <f t="shared" si="929"/>
        <v>17</v>
      </c>
    </row>
    <row r="46134" spans="2:2">
      <c r="B46134">
        <f t="shared" si="929"/>
        <v>17</v>
      </c>
    </row>
    <row r="46135" spans="2:2">
      <c r="B46135">
        <f t="shared" si="929"/>
        <v>17</v>
      </c>
    </row>
    <row r="46136" spans="2:2">
      <c r="B46136">
        <f t="shared" si="929"/>
        <v>17</v>
      </c>
    </row>
    <row r="46137" spans="2:2">
      <c r="B46137">
        <f t="shared" si="929"/>
        <v>17</v>
      </c>
    </row>
    <row r="46138" spans="2:2">
      <c r="B46138">
        <f t="shared" si="929"/>
        <v>17</v>
      </c>
    </row>
    <row r="46139" spans="2:2">
      <c r="B46139">
        <f t="shared" si="929"/>
        <v>17</v>
      </c>
    </row>
    <row r="46140" spans="2:2">
      <c r="B46140">
        <f t="shared" si="929"/>
        <v>17</v>
      </c>
    </row>
    <row r="46141" spans="2:2">
      <c r="B46141">
        <f t="shared" si="929"/>
        <v>17</v>
      </c>
    </row>
    <row r="46142" spans="2:2">
      <c r="B46142">
        <f t="shared" si="929"/>
        <v>17</v>
      </c>
    </row>
    <row r="46143" spans="2:2">
      <c r="B46143">
        <f t="shared" si="929"/>
        <v>17</v>
      </c>
    </row>
    <row r="46144" spans="2:2">
      <c r="B46144">
        <f t="shared" si="929"/>
        <v>17</v>
      </c>
    </row>
    <row r="46145" spans="2:2">
      <c r="B46145">
        <f t="shared" si="929"/>
        <v>17</v>
      </c>
    </row>
    <row r="46146" spans="2:2">
      <c r="B46146">
        <f t="shared" si="929"/>
        <v>17</v>
      </c>
    </row>
    <row r="46147" spans="2:2">
      <c r="B46147">
        <f t="shared" si="929"/>
        <v>17</v>
      </c>
    </row>
    <row r="46148" spans="2:2">
      <c r="B46148">
        <f t="shared" si="929"/>
        <v>17</v>
      </c>
    </row>
    <row r="46149" spans="2:2">
      <c r="B46149">
        <f t="shared" ref="B46149:B46212" si="930">+IF(F46148=44085,B46148+1,B46148)</f>
        <v>17</v>
      </c>
    </row>
    <row r="46150" spans="2:2">
      <c r="B46150">
        <f t="shared" si="930"/>
        <v>17</v>
      </c>
    </row>
    <row r="46151" spans="2:2">
      <c r="B46151">
        <f t="shared" si="930"/>
        <v>17</v>
      </c>
    </row>
    <row r="46152" spans="2:2">
      <c r="B46152">
        <f t="shared" si="930"/>
        <v>17</v>
      </c>
    </row>
    <row r="46153" spans="2:2">
      <c r="B46153">
        <f t="shared" si="930"/>
        <v>17</v>
      </c>
    </row>
    <row r="46154" spans="2:2">
      <c r="B46154">
        <f t="shared" si="930"/>
        <v>17</v>
      </c>
    </row>
    <row r="46155" spans="2:2">
      <c r="B46155">
        <f t="shared" si="930"/>
        <v>17</v>
      </c>
    </row>
    <row r="46156" spans="2:2">
      <c r="B46156">
        <f t="shared" si="930"/>
        <v>17</v>
      </c>
    </row>
    <row r="46157" spans="2:2">
      <c r="B46157">
        <f t="shared" si="930"/>
        <v>17</v>
      </c>
    </row>
    <row r="46158" spans="2:2">
      <c r="B46158">
        <f t="shared" si="930"/>
        <v>17</v>
      </c>
    </row>
    <row r="46159" spans="2:2">
      <c r="B46159">
        <f t="shared" si="930"/>
        <v>17</v>
      </c>
    </row>
    <row r="46160" spans="2:2">
      <c r="B46160">
        <f t="shared" si="930"/>
        <v>17</v>
      </c>
    </row>
    <row r="46161" spans="2:2">
      <c r="B46161">
        <f t="shared" si="930"/>
        <v>17</v>
      </c>
    </row>
    <row r="46162" spans="2:2">
      <c r="B46162">
        <f t="shared" si="930"/>
        <v>17</v>
      </c>
    </row>
    <row r="46163" spans="2:2">
      <c r="B46163">
        <f t="shared" si="930"/>
        <v>17</v>
      </c>
    </row>
    <row r="46164" spans="2:2">
      <c r="B46164">
        <f t="shared" si="930"/>
        <v>17</v>
      </c>
    </row>
    <row r="46165" spans="2:2">
      <c r="B46165">
        <f t="shared" si="930"/>
        <v>17</v>
      </c>
    </row>
    <row r="46166" spans="2:2">
      <c r="B46166">
        <f t="shared" si="930"/>
        <v>17</v>
      </c>
    </row>
    <row r="46167" spans="2:2">
      <c r="B46167">
        <f t="shared" si="930"/>
        <v>17</v>
      </c>
    </row>
    <row r="46168" spans="2:2">
      <c r="B46168">
        <f t="shared" si="930"/>
        <v>17</v>
      </c>
    </row>
    <row r="46169" spans="2:2">
      <c r="B46169">
        <f t="shared" si="930"/>
        <v>17</v>
      </c>
    </row>
    <row r="46170" spans="2:2">
      <c r="B46170">
        <f t="shared" si="930"/>
        <v>17</v>
      </c>
    </row>
    <row r="46171" spans="2:2">
      <c r="B46171">
        <f t="shared" si="930"/>
        <v>17</v>
      </c>
    </row>
    <row r="46172" spans="2:2">
      <c r="B46172">
        <f t="shared" si="930"/>
        <v>17</v>
      </c>
    </row>
    <row r="46173" spans="2:2">
      <c r="B46173">
        <f t="shared" si="930"/>
        <v>17</v>
      </c>
    </row>
    <row r="46174" spans="2:2">
      <c r="B46174">
        <f t="shared" si="930"/>
        <v>17</v>
      </c>
    </row>
    <row r="46175" spans="2:2">
      <c r="B46175">
        <f t="shared" si="930"/>
        <v>17</v>
      </c>
    </row>
    <row r="46176" spans="2:2">
      <c r="B46176">
        <f t="shared" si="930"/>
        <v>17</v>
      </c>
    </row>
    <row r="46177" spans="2:2">
      <c r="B46177">
        <f t="shared" si="930"/>
        <v>17</v>
      </c>
    </row>
    <row r="46178" spans="2:2">
      <c r="B46178">
        <f t="shared" si="930"/>
        <v>17</v>
      </c>
    </row>
    <row r="46179" spans="2:2">
      <c r="B46179">
        <f t="shared" si="930"/>
        <v>17</v>
      </c>
    </row>
    <row r="46180" spans="2:2">
      <c r="B46180">
        <f t="shared" si="930"/>
        <v>17</v>
      </c>
    </row>
    <row r="46181" spans="2:2">
      <c r="B46181">
        <f t="shared" si="930"/>
        <v>17</v>
      </c>
    </row>
    <row r="46182" spans="2:2">
      <c r="B46182">
        <f t="shared" si="930"/>
        <v>17</v>
      </c>
    </row>
    <row r="46183" spans="2:2">
      <c r="B46183">
        <f t="shared" si="930"/>
        <v>17</v>
      </c>
    </row>
    <row r="46184" spans="2:2">
      <c r="B46184">
        <f t="shared" si="930"/>
        <v>17</v>
      </c>
    </row>
    <row r="46185" spans="2:2">
      <c r="B46185">
        <f t="shared" si="930"/>
        <v>17</v>
      </c>
    </row>
    <row r="46186" spans="2:2">
      <c r="B46186">
        <f t="shared" si="930"/>
        <v>17</v>
      </c>
    </row>
    <row r="46187" spans="2:2">
      <c r="B46187">
        <f t="shared" si="930"/>
        <v>17</v>
      </c>
    </row>
    <row r="46188" spans="2:2">
      <c r="B46188">
        <f t="shared" si="930"/>
        <v>17</v>
      </c>
    </row>
    <row r="46189" spans="2:2">
      <c r="B46189">
        <f t="shared" si="930"/>
        <v>17</v>
      </c>
    </row>
    <row r="46190" spans="2:2">
      <c r="B46190">
        <f t="shared" si="930"/>
        <v>17</v>
      </c>
    </row>
    <row r="46191" spans="2:2">
      <c r="B46191">
        <f t="shared" si="930"/>
        <v>17</v>
      </c>
    </row>
    <row r="46192" spans="2:2">
      <c r="B46192">
        <f t="shared" si="930"/>
        <v>17</v>
      </c>
    </row>
    <row r="46193" spans="2:2">
      <c r="B46193">
        <f t="shared" si="930"/>
        <v>17</v>
      </c>
    </row>
    <row r="46194" spans="2:2">
      <c r="B46194">
        <f t="shared" si="930"/>
        <v>17</v>
      </c>
    </row>
    <row r="46195" spans="2:2">
      <c r="B46195">
        <f t="shared" si="930"/>
        <v>17</v>
      </c>
    </row>
    <row r="46196" spans="2:2">
      <c r="B46196">
        <f t="shared" si="930"/>
        <v>17</v>
      </c>
    </row>
    <row r="46197" spans="2:2">
      <c r="B46197">
        <f t="shared" si="930"/>
        <v>17</v>
      </c>
    </row>
    <row r="46198" spans="2:2">
      <c r="B46198">
        <f t="shared" si="930"/>
        <v>17</v>
      </c>
    </row>
    <row r="46199" spans="2:2">
      <c r="B46199">
        <f t="shared" si="930"/>
        <v>17</v>
      </c>
    </row>
    <row r="46200" spans="2:2">
      <c r="B46200">
        <f t="shared" si="930"/>
        <v>17</v>
      </c>
    </row>
    <row r="46201" spans="2:2">
      <c r="B46201">
        <f t="shared" si="930"/>
        <v>17</v>
      </c>
    </row>
    <row r="46202" spans="2:2">
      <c r="B46202">
        <f t="shared" si="930"/>
        <v>17</v>
      </c>
    </row>
    <row r="46203" spans="2:2">
      <c r="B46203">
        <f t="shared" si="930"/>
        <v>17</v>
      </c>
    </row>
    <row r="46204" spans="2:2">
      <c r="B46204">
        <f t="shared" si="930"/>
        <v>17</v>
      </c>
    </row>
    <row r="46205" spans="2:2">
      <c r="B46205">
        <f t="shared" si="930"/>
        <v>17</v>
      </c>
    </row>
    <row r="46206" spans="2:2">
      <c r="B46206">
        <f t="shared" si="930"/>
        <v>17</v>
      </c>
    </row>
    <row r="46207" spans="2:2">
      <c r="B46207">
        <f t="shared" si="930"/>
        <v>17</v>
      </c>
    </row>
    <row r="46208" spans="2:2">
      <c r="B46208">
        <f t="shared" si="930"/>
        <v>17</v>
      </c>
    </row>
    <row r="46209" spans="2:2">
      <c r="B46209">
        <f t="shared" si="930"/>
        <v>17</v>
      </c>
    </row>
    <row r="46210" spans="2:2">
      <c r="B46210">
        <f t="shared" si="930"/>
        <v>17</v>
      </c>
    </row>
    <row r="46211" spans="2:2">
      <c r="B46211">
        <f t="shared" si="930"/>
        <v>17</v>
      </c>
    </row>
    <row r="46212" spans="2:2">
      <c r="B46212">
        <f t="shared" si="930"/>
        <v>17</v>
      </c>
    </row>
    <row r="46213" spans="2:2">
      <c r="B46213">
        <f t="shared" ref="B46213:B46276" si="931">+IF(F46212=44085,B46212+1,B46212)</f>
        <v>17</v>
      </c>
    </row>
    <row r="46214" spans="2:2">
      <c r="B46214">
        <f t="shared" si="931"/>
        <v>17</v>
      </c>
    </row>
    <row r="46215" spans="2:2">
      <c r="B46215">
        <f t="shared" si="931"/>
        <v>17</v>
      </c>
    </row>
    <row r="46216" spans="2:2">
      <c r="B46216">
        <f t="shared" si="931"/>
        <v>17</v>
      </c>
    </row>
    <row r="46217" spans="2:2">
      <c r="B46217">
        <f t="shared" si="931"/>
        <v>17</v>
      </c>
    </row>
    <row r="46218" spans="2:2">
      <c r="B46218">
        <f t="shared" si="931"/>
        <v>17</v>
      </c>
    </row>
    <row r="46219" spans="2:2">
      <c r="B46219">
        <f t="shared" si="931"/>
        <v>17</v>
      </c>
    </row>
    <row r="46220" spans="2:2">
      <c r="B46220">
        <f t="shared" si="931"/>
        <v>17</v>
      </c>
    </row>
    <row r="46221" spans="2:2">
      <c r="B46221">
        <f t="shared" si="931"/>
        <v>17</v>
      </c>
    </row>
    <row r="46222" spans="2:2">
      <c r="B46222">
        <f t="shared" si="931"/>
        <v>17</v>
      </c>
    </row>
    <row r="46223" spans="2:2">
      <c r="B46223">
        <f t="shared" si="931"/>
        <v>17</v>
      </c>
    </row>
    <row r="46224" spans="2:2">
      <c r="B46224">
        <f t="shared" si="931"/>
        <v>17</v>
      </c>
    </row>
    <row r="46225" spans="2:2">
      <c r="B46225">
        <f t="shared" si="931"/>
        <v>17</v>
      </c>
    </row>
    <row r="46226" spans="2:2">
      <c r="B46226">
        <f t="shared" si="931"/>
        <v>17</v>
      </c>
    </row>
    <row r="46227" spans="2:2">
      <c r="B46227">
        <f t="shared" si="931"/>
        <v>17</v>
      </c>
    </row>
    <row r="46228" spans="2:2">
      <c r="B46228">
        <f t="shared" si="931"/>
        <v>17</v>
      </c>
    </row>
    <row r="46229" spans="2:2">
      <c r="B46229">
        <f t="shared" si="931"/>
        <v>17</v>
      </c>
    </row>
    <row r="46230" spans="2:2">
      <c r="B46230">
        <f t="shared" si="931"/>
        <v>17</v>
      </c>
    </row>
    <row r="46231" spans="2:2">
      <c r="B46231">
        <f t="shared" si="931"/>
        <v>17</v>
      </c>
    </row>
    <row r="46232" spans="2:2">
      <c r="B46232">
        <f t="shared" si="931"/>
        <v>17</v>
      </c>
    </row>
    <row r="46233" spans="2:2">
      <c r="B46233">
        <f t="shared" si="931"/>
        <v>17</v>
      </c>
    </row>
    <row r="46234" spans="2:2">
      <c r="B46234">
        <f t="shared" si="931"/>
        <v>17</v>
      </c>
    </row>
    <row r="46235" spans="2:2">
      <c r="B46235">
        <f t="shared" si="931"/>
        <v>17</v>
      </c>
    </row>
    <row r="46236" spans="2:2">
      <c r="B46236">
        <f t="shared" si="931"/>
        <v>17</v>
      </c>
    </row>
    <row r="46237" spans="2:2">
      <c r="B46237">
        <f t="shared" si="931"/>
        <v>17</v>
      </c>
    </row>
    <row r="46238" spans="2:2">
      <c r="B46238">
        <f t="shared" si="931"/>
        <v>17</v>
      </c>
    </row>
    <row r="46239" spans="2:2">
      <c r="B46239">
        <f t="shared" si="931"/>
        <v>17</v>
      </c>
    </row>
    <row r="46240" spans="2:2">
      <c r="B46240">
        <f t="shared" si="931"/>
        <v>17</v>
      </c>
    </row>
    <row r="46241" spans="2:2">
      <c r="B46241">
        <f t="shared" si="931"/>
        <v>17</v>
      </c>
    </row>
    <row r="46242" spans="2:2">
      <c r="B46242">
        <f t="shared" si="931"/>
        <v>17</v>
      </c>
    </row>
    <row r="46243" spans="2:2">
      <c r="B46243">
        <f t="shared" si="931"/>
        <v>17</v>
      </c>
    </row>
    <row r="46244" spans="2:2">
      <c r="B46244">
        <f t="shared" si="931"/>
        <v>17</v>
      </c>
    </row>
    <row r="46245" spans="2:2">
      <c r="B46245">
        <f t="shared" si="931"/>
        <v>17</v>
      </c>
    </row>
    <row r="46246" spans="2:2">
      <c r="B46246">
        <f t="shared" si="931"/>
        <v>17</v>
      </c>
    </row>
    <row r="46247" spans="2:2">
      <c r="B46247">
        <f t="shared" si="931"/>
        <v>17</v>
      </c>
    </row>
    <row r="46248" spans="2:2">
      <c r="B46248">
        <f t="shared" si="931"/>
        <v>17</v>
      </c>
    </row>
    <row r="46249" spans="2:2">
      <c r="B46249">
        <f t="shared" si="931"/>
        <v>17</v>
      </c>
    </row>
    <row r="46250" spans="2:2">
      <c r="B46250">
        <f t="shared" si="931"/>
        <v>17</v>
      </c>
    </row>
    <row r="46251" spans="2:2">
      <c r="B46251">
        <f t="shared" si="931"/>
        <v>17</v>
      </c>
    </row>
    <row r="46252" spans="2:2">
      <c r="B46252">
        <f t="shared" si="931"/>
        <v>17</v>
      </c>
    </row>
    <row r="46253" spans="2:2">
      <c r="B46253">
        <f t="shared" si="931"/>
        <v>17</v>
      </c>
    </row>
    <row r="46254" spans="2:2">
      <c r="B46254">
        <f t="shared" si="931"/>
        <v>17</v>
      </c>
    </row>
    <row r="46255" spans="2:2">
      <c r="B46255">
        <f t="shared" si="931"/>
        <v>17</v>
      </c>
    </row>
    <row r="46256" spans="2:2">
      <c r="B46256">
        <f t="shared" si="931"/>
        <v>17</v>
      </c>
    </row>
    <row r="46257" spans="2:2">
      <c r="B46257">
        <f t="shared" si="931"/>
        <v>17</v>
      </c>
    </row>
    <row r="46258" spans="2:2">
      <c r="B46258">
        <f t="shared" si="931"/>
        <v>17</v>
      </c>
    </row>
    <row r="46259" spans="2:2">
      <c r="B46259">
        <f t="shared" si="931"/>
        <v>17</v>
      </c>
    </row>
    <row r="46260" spans="2:2">
      <c r="B46260">
        <f t="shared" si="931"/>
        <v>17</v>
      </c>
    </row>
    <row r="46261" spans="2:2">
      <c r="B46261">
        <f t="shared" si="931"/>
        <v>17</v>
      </c>
    </row>
    <row r="46262" spans="2:2">
      <c r="B46262">
        <f t="shared" si="931"/>
        <v>17</v>
      </c>
    </row>
    <row r="46263" spans="2:2">
      <c r="B46263">
        <f t="shared" si="931"/>
        <v>17</v>
      </c>
    </row>
    <row r="46264" spans="2:2">
      <c r="B46264">
        <f t="shared" si="931"/>
        <v>17</v>
      </c>
    </row>
    <row r="46265" spans="2:2">
      <c r="B46265">
        <f t="shared" si="931"/>
        <v>17</v>
      </c>
    </row>
    <row r="46266" spans="2:2">
      <c r="B46266">
        <f t="shared" si="931"/>
        <v>17</v>
      </c>
    </row>
    <row r="46267" spans="2:2">
      <c r="B46267">
        <f t="shared" si="931"/>
        <v>17</v>
      </c>
    </row>
    <row r="46268" spans="2:2">
      <c r="B46268">
        <f t="shared" si="931"/>
        <v>17</v>
      </c>
    </row>
    <row r="46269" spans="2:2">
      <c r="B46269">
        <f t="shared" si="931"/>
        <v>17</v>
      </c>
    </row>
    <row r="46270" spans="2:2">
      <c r="B46270">
        <f t="shared" si="931"/>
        <v>17</v>
      </c>
    </row>
    <row r="46271" spans="2:2">
      <c r="B46271">
        <f t="shared" si="931"/>
        <v>17</v>
      </c>
    </row>
    <row r="46272" spans="2:2">
      <c r="B46272">
        <f t="shared" si="931"/>
        <v>17</v>
      </c>
    </row>
    <row r="46273" spans="2:2">
      <c r="B46273">
        <f t="shared" si="931"/>
        <v>17</v>
      </c>
    </row>
    <row r="46274" spans="2:2">
      <c r="B46274">
        <f t="shared" si="931"/>
        <v>17</v>
      </c>
    </row>
    <row r="46275" spans="2:2">
      <c r="B46275">
        <f t="shared" si="931"/>
        <v>17</v>
      </c>
    </row>
    <row r="46276" spans="2:2">
      <c r="B46276">
        <f t="shared" si="931"/>
        <v>17</v>
      </c>
    </row>
    <row r="46277" spans="2:2">
      <c r="B46277">
        <f t="shared" ref="B46277:B46340" si="932">+IF(F46276=44085,B46276+1,B46276)</f>
        <v>17</v>
      </c>
    </row>
    <row r="46278" spans="2:2">
      <c r="B46278">
        <f t="shared" si="932"/>
        <v>17</v>
      </c>
    </row>
    <row r="46279" spans="2:2">
      <c r="B46279">
        <f t="shared" si="932"/>
        <v>17</v>
      </c>
    </row>
    <row r="46280" spans="2:2">
      <c r="B46280">
        <f t="shared" si="932"/>
        <v>17</v>
      </c>
    </row>
    <row r="46281" spans="2:2">
      <c r="B46281">
        <f t="shared" si="932"/>
        <v>17</v>
      </c>
    </row>
    <row r="46282" spans="2:2">
      <c r="B46282">
        <f t="shared" si="932"/>
        <v>17</v>
      </c>
    </row>
    <row r="46283" spans="2:2">
      <c r="B46283">
        <f t="shared" si="932"/>
        <v>17</v>
      </c>
    </row>
    <row r="46284" spans="2:2">
      <c r="B46284">
        <f t="shared" si="932"/>
        <v>17</v>
      </c>
    </row>
    <row r="46285" spans="2:2">
      <c r="B46285">
        <f t="shared" si="932"/>
        <v>17</v>
      </c>
    </row>
    <row r="46286" spans="2:2">
      <c r="B46286">
        <f t="shared" si="932"/>
        <v>17</v>
      </c>
    </row>
    <row r="46287" spans="2:2">
      <c r="B46287">
        <f t="shared" si="932"/>
        <v>17</v>
      </c>
    </row>
    <row r="46288" spans="2:2">
      <c r="B46288">
        <f t="shared" si="932"/>
        <v>17</v>
      </c>
    </row>
    <row r="46289" spans="2:2">
      <c r="B46289">
        <f t="shared" si="932"/>
        <v>17</v>
      </c>
    </row>
    <row r="46290" spans="2:2">
      <c r="B46290">
        <f t="shared" si="932"/>
        <v>17</v>
      </c>
    </row>
    <row r="46291" spans="2:2">
      <c r="B46291">
        <f t="shared" si="932"/>
        <v>17</v>
      </c>
    </row>
    <row r="46292" spans="2:2">
      <c r="B46292">
        <f t="shared" si="932"/>
        <v>17</v>
      </c>
    </row>
    <row r="46293" spans="2:2">
      <c r="B46293">
        <f t="shared" si="932"/>
        <v>17</v>
      </c>
    </row>
    <row r="46294" spans="2:2">
      <c r="B46294">
        <f t="shared" si="932"/>
        <v>17</v>
      </c>
    </row>
    <row r="46295" spans="2:2">
      <c r="B46295">
        <f t="shared" si="932"/>
        <v>17</v>
      </c>
    </row>
    <row r="46296" spans="2:2">
      <c r="B46296">
        <f t="shared" si="932"/>
        <v>17</v>
      </c>
    </row>
    <row r="46297" spans="2:2">
      <c r="B46297">
        <f t="shared" si="932"/>
        <v>17</v>
      </c>
    </row>
    <row r="46298" spans="2:2">
      <c r="B46298">
        <f t="shared" si="932"/>
        <v>17</v>
      </c>
    </row>
    <row r="46299" spans="2:2">
      <c r="B46299">
        <f t="shared" si="932"/>
        <v>17</v>
      </c>
    </row>
    <row r="46300" spans="2:2">
      <c r="B46300">
        <f t="shared" si="932"/>
        <v>17</v>
      </c>
    </row>
    <row r="46301" spans="2:2">
      <c r="B46301">
        <f t="shared" si="932"/>
        <v>17</v>
      </c>
    </row>
    <row r="46302" spans="2:2">
      <c r="B46302">
        <f t="shared" si="932"/>
        <v>17</v>
      </c>
    </row>
    <row r="46303" spans="2:2">
      <c r="B46303">
        <f t="shared" si="932"/>
        <v>17</v>
      </c>
    </row>
    <row r="46304" spans="2:2">
      <c r="B46304">
        <f t="shared" si="932"/>
        <v>17</v>
      </c>
    </row>
    <row r="46305" spans="2:2">
      <c r="B46305">
        <f t="shared" si="932"/>
        <v>17</v>
      </c>
    </row>
    <row r="46306" spans="2:2">
      <c r="B46306">
        <f t="shared" si="932"/>
        <v>17</v>
      </c>
    </row>
    <row r="46307" spans="2:2">
      <c r="B46307">
        <f t="shared" si="932"/>
        <v>17</v>
      </c>
    </row>
    <row r="46308" spans="2:2">
      <c r="B46308">
        <f t="shared" si="932"/>
        <v>17</v>
      </c>
    </row>
    <row r="46309" spans="2:2">
      <c r="B46309">
        <f t="shared" si="932"/>
        <v>17</v>
      </c>
    </row>
    <row r="46310" spans="2:2">
      <c r="B46310">
        <f t="shared" si="932"/>
        <v>17</v>
      </c>
    </row>
    <row r="46311" spans="2:2">
      <c r="B46311">
        <f t="shared" si="932"/>
        <v>17</v>
      </c>
    </row>
    <row r="46312" spans="2:2">
      <c r="B46312">
        <f t="shared" si="932"/>
        <v>17</v>
      </c>
    </row>
    <row r="46313" spans="2:2">
      <c r="B46313">
        <f t="shared" si="932"/>
        <v>17</v>
      </c>
    </row>
    <row r="46314" spans="2:2">
      <c r="B46314">
        <f t="shared" si="932"/>
        <v>17</v>
      </c>
    </row>
    <row r="46315" spans="2:2">
      <c r="B46315">
        <f t="shared" si="932"/>
        <v>17</v>
      </c>
    </row>
    <row r="46316" spans="2:2">
      <c r="B46316">
        <f t="shared" si="932"/>
        <v>17</v>
      </c>
    </row>
    <row r="46317" spans="2:2">
      <c r="B46317">
        <f t="shared" si="932"/>
        <v>17</v>
      </c>
    </row>
    <row r="46318" spans="2:2">
      <c r="B46318">
        <f t="shared" si="932"/>
        <v>17</v>
      </c>
    </row>
    <row r="46319" spans="2:2">
      <c r="B46319">
        <f t="shared" si="932"/>
        <v>17</v>
      </c>
    </row>
    <row r="46320" spans="2:2">
      <c r="B46320">
        <f t="shared" si="932"/>
        <v>17</v>
      </c>
    </row>
    <row r="46321" spans="2:2">
      <c r="B46321">
        <f t="shared" si="932"/>
        <v>17</v>
      </c>
    </row>
    <row r="46322" spans="2:2">
      <c r="B46322">
        <f t="shared" si="932"/>
        <v>17</v>
      </c>
    </row>
    <row r="46323" spans="2:2">
      <c r="B46323">
        <f t="shared" si="932"/>
        <v>17</v>
      </c>
    </row>
    <row r="46324" spans="2:2">
      <c r="B46324">
        <f t="shared" si="932"/>
        <v>17</v>
      </c>
    </row>
    <row r="46325" spans="2:2">
      <c r="B46325">
        <f t="shared" si="932"/>
        <v>17</v>
      </c>
    </row>
    <row r="46326" spans="2:2">
      <c r="B46326">
        <f t="shared" si="932"/>
        <v>17</v>
      </c>
    </row>
    <row r="46327" spans="2:2">
      <c r="B46327">
        <f t="shared" si="932"/>
        <v>17</v>
      </c>
    </row>
    <row r="46328" spans="2:2">
      <c r="B46328">
        <f t="shared" si="932"/>
        <v>17</v>
      </c>
    </row>
    <row r="46329" spans="2:2">
      <c r="B46329">
        <f t="shared" si="932"/>
        <v>17</v>
      </c>
    </row>
    <row r="46330" spans="2:2">
      <c r="B46330">
        <f t="shared" si="932"/>
        <v>17</v>
      </c>
    </row>
    <row r="46331" spans="2:2">
      <c r="B46331">
        <f t="shared" si="932"/>
        <v>17</v>
      </c>
    </row>
    <row r="46332" spans="2:2">
      <c r="B46332">
        <f t="shared" si="932"/>
        <v>17</v>
      </c>
    </row>
    <row r="46333" spans="2:2">
      <c r="B46333">
        <f t="shared" si="932"/>
        <v>17</v>
      </c>
    </row>
    <row r="46334" spans="2:2">
      <c r="B46334">
        <f t="shared" si="932"/>
        <v>17</v>
      </c>
    </row>
    <row r="46335" spans="2:2">
      <c r="B46335">
        <f t="shared" si="932"/>
        <v>17</v>
      </c>
    </row>
    <row r="46336" spans="2:2">
      <c r="B46336">
        <f t="shared" si="932"/>
        <v>17</v>
      </c>
    </row>
    <row r="46337" spans="2:2">
      <c r="B46337">
        <f t="shared" si="932"/>
        <v>17</v>
      </c>
    </row>
    <row r="46338" spans="2:2">
      <c r="B46338">
        <f t="shared" si="932"/>
        <v>17</v>
      </c>
    </row>
    <row r="46339" spans="2:2">
      <c r="B46339">
        <f t="shared" si="932"/>
        <v>17</v>
      </c>
    </row>
    <row r="46340" spans="2:2">
      <c r="B46340">
        <f t="shared" si="932"/>
        <v>17</v>
      </c>
    </row>
    <row r="46341" spans="2:2">
      <c r="B46341">
        <f t="shared" ref="B46341:B46404" si="933">+IF(F46340=44085,B46340+1,B46340)</f>
        <v>17</v>
      </c>
    </row>
    <row r="46342" spans="2:2">
      <c r="B46342">
        <f t="shared" si="933"/>
        <v>17</v>
      </c>
    </row>
    <row r="46343" spans="2:2">
      <c r="B46343">
        <f t="shared" si="933"/>
        <v>17</v>
      </c>
    </row>
    <row r="46344" spans="2:2">
      <c r="B46344">
        <f t="shared" si="933"/>
        <v>17</v>
      </c>
    </row>
    <row r="46345" spans="2:2">
      <c r="B46345">
        <f t="shared" si="933"/>
        <v>17</v>
      </c>
    </row>
    <row r="46346" spans="2:2">
      <c r="B46346">
        <f t="shared" si="933"/>
        <v>17</v>
      </c>
    </row>
    <row r="46347" spans="2:2">
      <c r="B46347">
        <f t="shared" si="933"/>
        <v>17</v>
      </c>
    </row>
    <row r="46348" spans="2:2">
      <c r="B46348">
        <f t="shared" si="933"/>
        <v>17</v>
      </c>
    </row>
    <row r="46349" spans="2:2">
      <c r="B46349">
        <f t="shared" si="933"/>
        <v>17</v>
      </c>
    </row>
    <row r="46350" spans="2:2">
      <c r="B46350">
        <f t="shared" si="933"/>
        <v>17</v>
      </c>
    </row>
    <row r="46351" spans="2:2">
      <c r="B46351">
        <f t="shared" si="933"/>
        <v>17</v>
      </c>
    </row>
    <row r="46352" spans="2:2">
      <c r="B46352">
        <f t="shared" si="933"/>
        <v>17</v>
      </c>
    </row>
    <row r="46353" spans="2:2">
      <c r="B46353">
        <f t="shared" si="933"/>
        <v>17</v>
      </c>
    </row>
    <row r="46354" spans="2:2">
      <c r="B46354">
        <f t="shared" si="933"/>
        <v>17</v>
      </c>
    </row>
    <row r="46355" spans="2:2">
      <c r="B46355">
        <f t="shared" si="933"/>
        <v>17</v>
      </c>
    </row>
    <row r="46356" spans="2:2">
      <c r="B46356">
        <f t="shared" si="933"/>
        <v>17</v>
      </c>
    </row>
    <row r="46357" spans="2:2">
      <c r="B46357">
        <f t="shared" si="933"/>
        <v>17</v>
      </c>
    </row>
    <row r="46358" spans="2:2">
      <c r="B46358">
        <f t="shared" si="933"/>
        <v>17</v>
      </c>
    </row>
    <row r="46359" spans="2:2">
      <c r="B46359">
        <f t="shared" si="933"/>
        <v>17</v>
      </c>
    </row>
    <row r="46360" spans="2:2">
      <c r="B46360">
        <f t="shared" si="933"/>
        <v>17</v>
      </c>
    </row>
    <row r="46361" spans="2:2">
      <c r="B46361">
        <f t="shared" si="933"/>
        <v>17</v>
      </c>
    </row>
    <row r="46362" spans="2:2">
      <c r="B46362">
        <f t="shared" si="933"/>
        <v>17</v>
      </c>
    </row>
    <row r="46363" spans="2:2">
      <c r="B46363">
        <f t="shared" si="933"/>
        <v>17</v>
      </c>
    </row>
    <row r="46364" spans="2:2">
      <c r="B46364">
        <f t="shared" si="933"/>
        <v>17</v>
      </c>
    </row>
    <row r="46365" spans="2:2">
      <c r="B46365">
        <f t="shared" si="933"/>
        <v>17</v>
      </c>
    </row>
    <row r="46366" spans="2:2">
      <c r="B46366">
        <f t="shared" si="933"/>
        <v>17</v>
      </c>
    </row>
    <row r="46367" spans="2:2">
      <c r="B46367">
        <f t="shared" si="933"/>
        <v>17</v>
      </c>
    </row>
    <row r="46368" spans="2:2">
      <c r="B46368">
        <f t="shared" si="933"/>
        <v>17</v>
      </c>
    </row>
    <row r="46369" spans="2:2">
      <c r="B46369">
        <f t="shared" si="933"/>
        <v>17</v>
      </c>
    </row>
    <row r="46370" spans="2:2">
      <c r="B46370">
        <f t="shared" si="933"/>
        <v>17</v>
      </c>
    </row>
    <row r="46371" spans="2:2">
      <c r="B46371">
        <f t="shared" si="933"/>
        <v>17</v>
      </c>
    </row>
    <row r="46372" spans="2:2">
      <c r="B46372">
        <f t="shared" si="933"/>
        <v>17</v>
      </c>
    </row>
    <row r="46373" spans="2:2">
      <c r="B46373">
        <f t="shared" si="933"/>
        <v>17</v>
      </c>
    </row>
    <row r="46374" spans="2:2">
      <c r="B46374">
        <f t="shared" si="933"/>
        <v>17</v>
      </c>
    </row>
    <row r="46375" spans="2:2">
      <c r="B46375">
        <f t="shared" si="933"/>
        <v>17</v>
      </c>
    </row>
    <row r="46376" spans="2:2">
      <c r="B46376">
        <f t="shared" si="933"/>
        <v>17</v>
      </c>
    </row>
    <row r="46377" spans="2:2">
      <c r="B46377">
        <f t="shared" si="933"/>
        <v>17</v>
      </c>
    </row>
    <row r="46378" spans="2:2">
      <c r="B46378">
        <f t="shared" si="933"/>
        <v>17</v>
      </c>
    </row>
    <row r="46379" spans="2:2">
      <c r="B46379">
        <f t="shared" si="933"/>
        <v>17</v>
      </c>
    </row>
    <row r="46380" spans="2:2">
      <c r="B46380">
        <f t="shared" si="933"/>
        <v>17</v>
      </c>
    </row>
    <row r="46381" spans="2:2">
      <c r="B46381">
        <f t="shared" si="933"/>
        <v>17</v>
      </c>
    </row>
    <row r="46382" spans="2:2">
      <c r="B46382">
        <f t="shared" si="933"/>
        <v>17</v>
      </c>
    </row>
    <row r="46383" spans="2:2">
      <c r="B46383">
        <f t="shared" si="933"/>
        <v>17</v>
      </c>
    </row>
    <row r="46384" spans="2:2">
      <c r="B46384">
        <f t="shared" si="933"/>
        <v>17</v>
      </c>
    </row>
    <row r="46385" spans="2:2">
      <c r="B46385">
        <f t="shared" si="933"/>
        <v>17</v>
      </c>
    </row>
    <row r="46386" spans="2:2">
      <c r="B46386">
        <f t="shared" si="933"/>
        <v>17</v>
      </c>
    </row>
    <row r="46387" spans="2:2">
      <c r="B46387">
        <f t="shared" si="933"/>
        <v>17</v>
      </c>
    </row>
    <row r="46388" spans="2:2">
      <c r="B46388">
        <f t="shared" si="933"/>
        <v>17</v>
      </c>
    </row>
    <row r="46389" spans="2:2">
      <c r="B46389">
        <f t="shared" si="933"/>
        <v>17</v>
      </c>
    </row>
    <row r="46390" spans="2:2">
      <c r="B46390">
        <f t="shared" si="933"/>
        <v>17</v>
      </c>
    </row>
    <row r="46391" spans="2:2">
      <c r="B46391">
        <f t="shared" si="933"/>
        <v>17</v>
      </c>
    </row>
    <row r="46392" spans="2:2">
      <c r="B46392">
        <f t="shared" si="933"/>
        <v>17</v>
      </c>
    </row>
    <row r="46393" spans="2:2">
      <c r="B46393">
        <f t="shared" si="933"/>
        <v>17</v>
      </c>
    </row>
    <row r="46394" spans="2:2">
      <c r="B46394">
        <f t="shared" si="933"/>
        <v>17</v>
      </c>
    </row>
    <row r="46395" spans="2:2">
      <c r="B46395">
        <f t="shared" si="933"/>
        <v>17</v>
      </c>
    </row>
    <row r="46396" spans="2:2">
      <c r="B46396">
        <f t="shared" si="933"/>
        <v>17</v>
      </c>
    </row>
    <row r="46397" spans="2:2">
      <c r="B46397">
        <f t="shared" si="933"/>
        <v>17</v>
      </c>
    </row>
    <row r="46398" spans="2:2">
      <c r="B46398">
        <f t="shared" si="933"/>
        <v>17</v>
      </c>
    </row>
    <row r="46399" spans="2:2">
      <c r="B46399">
        <f t="shared" si="933"/>
        <v>17</v>
      </c>
    </row>
    <row r="46400" spans="2:2">
      <c r="B46400">
        <f t="shared" si="933"/>
        <v>17</v>
      </c>
    </row>
    <row r="46401" spans="2:2">
      <c r="B46401">
        <f t="shared" si="933"/>
        <v>17</v>
      </c>
    </row>
    <row r="46402" spans="2:2">
      <c r="B46402">
        <f t="shared" si="933"/>
        <v>17</v>
      </c>
    </row>
    <row r="46403" spans="2:2">
      <c r="B46403">
        <f t="shared" si="933"/>
        <v>17</v>
      </c>
    </row>
    <row r="46404" spans="2:2">
      <c r="B46404">
        <f t="shared" si="933"/>
        <v>17</v>
      </c>
    </row>
    <row r="46405" spans="2:2">
      <c r="B46405">
        <f t="shared" ref="B46405:B46468" si="934">+IF(F46404=44085,B46404+1,B46404)</f>
        <v>17</v>
      </c>
    </row>
    <row r="46406" spans="2:2">
      <c r="B46406">
        <f t="shared" si="934"/>
        <v>17</v>
      </c>
    </row>
    <row r="46407" spans="2:2">
      <c r="B46407">
        <f t="shared" si="934"/>
        <v>17</v>
      </c>
    </row>
    <row r="46408" spans="2:2">
      <c r="B46408">
        <f t="shared" si="934"/>
        <v>17</v>
      </c>
    </row>
    <row r="46409" spans="2:2">
      <c r="B46409">
        <f t="shared" si="934"/>
        <v>17</v>
      </c>
    </row>
    <row r="46410" spans="2:2">
      <c r="B46410">
        <f t="shared" si="934"/>
        <v>17</v>
      </c>
    </row>
    <row r="46411" spans="2:2">
      <c r="B46411">
        <f t="shared" si="934"/>
        <v>17</v>
      </c>
    </row>
    <row r="46412" spans="2:2">
      <c r="B46412">
        <f t="shared" si="934"/>
        <v>17</v>
      </c>
    </row>
    <row r="46413" spans="2:2">
      <c r="B46413">
        <f t="shared" si="934"/>
        <v>17</v>
      </c>
    </row>
    <row r="46414" spans="2:2">
      <c r="B46414">
        <f t="shared" si="934"/>
        <v>17</v>
      </c>
    </row>
    <row r="46415" spans="2:2">
      <c r="B46415">
        <f t="shared" si="934"/>
        <v>17</v>
      </c>
    </row>
    <row r="46416" spans="2:2">
      <c r="B46416">
        <f t="shared" si="934"/>
        <v>17</v>
      </c>
    </row>
    <row r="46417" spans="2:2">
      <c r="B46417">
        <f t="shared" si="934"/>
        <v>17</v>
      </c>
    </row>
    <row r="46418" spans="2:2">
      <c r="B46418">
        <f t="shared" si="934"/>
        <v>17</v>
      </c>
    </row>
    <row r="46419" spans="2:2">
      <c r="B46419">
        <f t="shared" si="934"/>
        <v>17</v>
      </c>
    </row>
    <row r="46420" spans="2:2">
      <c r="B46420">
        <f t="shared" si="934"/>
        <v>17</v>
      </c>
    </row>
    <row r="46421" spans="2:2">
      <c r="B46421">
        <f t="shared" si="934"/>
        <v>17</v>
      </c>
    </row>
    <row r="46422" spans="2:2">
      <c r="B46422">
        <f t="shared" si="934"/>
        <v>17</v>
      </c>
    </row>
    <row r="46423" spans="2:2">
      <c r="B46423">
        <f t="shared" si="934"/>
        <v>17</v>
      </c>
    </row>
    <row r="46424" spans="2:2">
      <c r="B46424">
        <f t="shared" si="934"/>
        <v>17</v>
      </c>
    </row>
    <row r="46425" spans="2:2">
      <c r="B46425">
        <f t="shared" si="934"/>
        <v>17</v>
      </c>
    </row>
    <row r="46426" spans="2:2">
      <c r="B46426">
        <f t="shared" si="934"/>
        <v>17</v>
      </c>
    </row>
    <row r="46427" spans="2:2">
      <c r="B46427">
        <f t="shared" si="934"/>
        <v>17</v>
      </c>
    </row>
    <row r="46428" spans="2:2">
      <c r="B46428">
        <f t="shared" si="934"/>
        <v>17</v>
      </c>
    </row>
    <row r="46429" spans="2:2">
      <c r="B46429">
        <f t="shared" si="934"/>
        <v>17</v>
      </c>
    </row>
    <row r="46430" spans="2:2">
      <c r="B46430">
        <f t="shared" si="934"/>
        <v>17</v>
      </c>
    </row>
    <row r="46431" spans="2:2">
      <c r="B46431">
        <f t="shared" si="934"/>
        <v>17</v>
      </c>
    </row>
    <row r="46432" spans="2:2">
      <c r="B46432">
        <f t="shared" si="934"/>
        <v>17</v>
      </c>
    </row>
    <row r="46433" spans="2:2">
      <c r="B46433">
        <f t="shared" si="934"/>
        <v>17</v>
      </c>
    </row>
    <row r="46434" spans="2:2">
      <c r="B46434">
        <f t="shared" si="934"/>
        <v>17</v>
      </c>
    </row>
    <row r="46435" spans="2:2">
      <c r="B46435">
        <f t="shared" si="934"/>
        <v>17</v>
      </c>
    </row>
    <row r="46436" spans="2:2">
      <c r="B46436">
        <f t="shared" si="934"/>
        <v>17</v>
      </c>
    </row>
    <row r="46437" spans="2:2">
      <c r="B46437">
        <f t="shared" si="934"/>
        <v>17</v>
      </c>
    </row>
    <row r="46438" spans="2:2">
      <c r="B46438">
        <f t="shared" si="934"/>
        <v>17</v>
      </c>
    </row>
    <row r="46439" spans="2:2">
      <c r="B46439">
        <f t="shared" si="934"/>
        <v>17</v>
      </c>
    </row>
    <row r="46440" spans="2:2">
      <c r="B46440">
        <f t="shared" si="934"/>
        <v>17</v>
      </c>
    </row>
    <row r="46441" spans="2:2">
      <c r="B46441">
        <f t="shared" si="934"/>
        <v>17</v>
      </c>
    </row>
    <row r="46442" spans="2:2">
      <c r="B46442">
        <f t="shared" si="934"/>
        <v>17</v>
      </c>
    </row>
    <row r="46443" spans="2:2">
      <c r="B46443">
        <f t="shared" si="934"/>
        <v>17</v>
      </c>
    </row>
    <row r="46444" spans="2:2">
      <c r="B46444">
        <f t="shared" si="934"/>
        <v>17</v>
      </c>
    </row>
    <row r="46445" spans="2:2">
      <c r="B46445">
        <f t="shared" si="934"/>
        <v>17</v>
      </c>
    </row>
    <row r="46446" spans="2:2">
      <c r="B46446">
        <f t="shared" si="934"/>
        <v>17</v>
      </c>
    </row>
    <row r="46447" spans="2:2">
      <c r="B46447">
        <f t="shared" si="934"/>
        <v>17</v>
      </c>
    </row>
    <row r="46448" spans="2:2">
      <c r="B46448">
        <f t="shared" si="934"/>
        <v>17</v>
      </c>
    </row>
    <row r="46449" spans="2:2">
      <c r="B46449">
        <f t="shared" si="934"/>
        <v>17</v>
      </c>
    </row>
    <row r="46450" spans="2:2">
      <c r="B46450">
        <f t="shared" si="934"/>
        <v>17</v>
      </c>
    </row>
    <row r="46451" spans="2:2">
      <c r="B46451">
        <f t="shared" si="934"/>
        <v>17</v>
      </c>
    </row>
    <row r="46452" spans="2:2">
      <c r="B46452">
        <f t="shared" si="934"/>
        <v>17</v>
      </c>
    </row>
    <row r="46453" spans="2:2">
      <c r="B46453">
        <f t="shared" si="934"/>
        <v>17</v>
      </c>
    </row>
    <row r="46454" spans="2:2">
      <c r="B46454">
        <f t="shared" si="934"/>
        <v>17</v>
      </c>
    </row>
    <row r="46455" spans="2:2">
      <c r="B46455">
        <f t="shared" si="934"/>
        <v>17</v>
      </c>
    </row>
    <row r="46456" spans="2:2">
      <c r="B46456">
        <f t="shared" si="934"/>
        <v>17</v>
      </c>
    </row>
    <row r="46457" spans="2:2">
      <c r="B46457">
        <f t="shared" si="934"/>
        <v>17</v>
      </c>
    </row>
    <row r="46458" spans="2:2">
      <c r="B46458">
        <f t="shared" si="934"/>
        <v>17</v>
      </c>
    </row>
    <row r="46459" spans="2:2">
      <c r="B46459">
        <f t="shared" si="934"/>
        <v>17</v>
      </c>
    </row>
    <row r="46460" spans="2:2">
      <c r="B46460">
        <f t="shared" si="934"/>
        <v>17</v>
      </c>
    </row>
    <row r="46461" spans="2:2">
      <c r="B46461">
        <f t="shared" si="934"/>
        <v>17</v>
      </c>
    </row>
    <row r="46462" spans="2:2">
      <c r="B46462">
        <f t="shared" si="934"/>
        <v>17</v>
      </c>
    </row>
    <row r="46463" spans="2:2">
      <c r="B46463">
        <f t="shared" si="934"/>
        <v>17</v>
      </c>
    </row>
    <row r="46464" spans="2:2">
      <c r="B46464">
        <f t="shared" si="934"/>
        <v>17</v>
      </c>
    </row>
    <row r="46465" spans="2:2">
      <c r="B46465">
        <f t="shared" si="934"/>
        <v>17</v>
      </c>
    </row>
    <row r="46466" spans="2:2">
      <c r="B46466">
        <f t="shared" si="934"/>
        <v>17</v>
      </c>
    </row>
    <row r="46467" spans="2:2">
      <c r="B46467">
        <f t="shared" si="934"/>
        <v>17</v>
      </c>
    </row>
    <row r="46468" spans="2:2">
      <c r="B46468">
        <f t="shared" si="934"/>
        <v>17</v>
      </c>
    </row>
    <row r="46469" spans="2:2">
      <c r="B46469">
        <f t="shared" ref="B46469:B46532" si="935">+IF(F46468=44085,B46468+1,B46468)</f>
        <v>17</v>
      </c>
    </row>
    <row r="46470" spans="2:2">
      <c r="B46470">
        <f t="shared" si="935"/>
        <v>17</v>
      </c>
    </row>
    <row r="46471" spans="2:2">
      <c r="B46471">
        <f t="shared" si="935"/>
        <v>17</v>
      </c>
    </row>
    <row r="46472" spans="2:2">
      <c r="B46472">
        <f t="shared" si="935"/>
        <v>17</v>
      </c>
    </row>
    <row r="46473" spans="2:2">
      <c r="B46473">
        <f t="shared" si="935"/>
        <v>17</v>
      </c>
    </row>
    <row r="46474" spans="2:2">
      <c r="B46474">
        <f t="shared" si="935"/>
        <v>17</v>
      </c>
    </row>
    <row r="46475" spans="2:2">
      <c r="B46475">
        <f t="shared" si="935"/>
        <v>17</v>
      </c>
    </row>
    <row r="46476" spans="2:2">
      <c r="B46476">
        <f t="shared" si="935"/>
        <v>17</v>
      </c>
    </row>
    <row r="46477" spans="2:2">
      <c r="B46477">
        <f t="shared" si="935"/>
        <v>17</v>
      </c>
    </row>
    <row r="46478" spans="2:2">
      <c r="B46478">
        <f t="shared" si="935"/>
        <v>17</v>
      </c>
    </row>
    <row r="46479" spans="2:2">
      <c r="B46479">
        <f t="shared" si="935"/>
        <v>17</v>
      </c>
    </row>
    <row r="46480" spans="2:2">
      <c r="B46480">
        <f t="shared" si="935"/>
        <v>17</v>
      </c>
    </row>
    <row r="46481" spans="2:2">
      <c r="B46481">
        <f t="shared" si="935"/>
        <v>17</v>
      </c>
    </row>
    <row r="46482" spans="2:2">
      <c r="B46482">
        <f t="shared" si="935"/>
        <v>17</v>
      </c>
    </row>
    <row r="46483" spans="2:2">
      <c r="B46483">
        <f t="shared" si="935"/>
        <v>17</v>
      </c>
    </row>
    <row r="46484" spans="2:2">
      <c r="B46484">
        <f t="shared" si="935"/>
        <v>17</v>
      </c>
    </row>
    <row r="46485" spans="2:2">
      <c r="B46485">
        <f t="shared" si="935"/>
        <v>17</v>
      </c>
    </row>
    <row r="46486" spans="2:2">
      <c r="B46486">
        <f t="shared" si="935"/>
        <v>17</v>
      </c>
    </row>
    <row r="46487" spans="2:2">
      <c r="B46487">
        <f t="shared" si="935"/>
        <v>17</v>
      </c>
    </row>
    <row r="46488" spans="2:2">
      <c r="B46488">
        <f t="shared" si="935"/>
        <v>17</v>
      </c>
    </row>
    <row r="46489" spans="2:2">
      <c r="B46489">
        <f t="shared" si="935"/>
        <v>17</v>
      </c>
    </row>
    <row r="46490" spans="2:2">
      <c r="B46490">
        <f t="shared" si="935"/>
        <v>17</v>
      </c>
    </row>
    <row r="46491" spans="2:2">
      <c r="B46491">
        <f t="shared" si="935"/>
        <v>17</v>
      </c>
    </row>
    <row r="46492" spans="2:2">
      <c r="B46492">
        <f t="shared" si="935"/>
        <v>17</v>
      </c>
    </row>
    <row r="46493" spans="2:2">
      <c r="B46493">
        <f t="shared" si="935"/>
        <v>17</v>
      </c>
    </row>
    <row r="46494" spans="2:2">
      <c r="B46494">
        <f t="shared" si="935"/>
        <v>17</v>
      </c>
    </row>
    <row r="46495" spans="2:2">
      <c r="B46495">
        <f t="shared" si="935"/>
        <v>17</v>
      </c>
    </row>
    <row r="46496" spans="2:2">
      <c r="B46496">
        <f t="shared" si="935"/>
        <v>17</v>
      </c>
    </row>
    <row r="46497" spans="2:2">
      <c r="B46497">
        <f t="shared" si="935"/>
        <v>17</v>
      </c>
    </row>
    <row r="46498" spans="2:2">
      <c r="B46498">
        <f t="shared" si="935"/>
        <v>17</v>
      </c>
    </row>
    <row r="46499" spans="2:2">
      <c r="B46499">
        <f t="shared" si="935"/>
        <v>17</v>
      </c>
    </row>
    <row r="46500" spans="2:2">
      <c r="B46500">
        <f t="shared" si="935"/>
        <v>17</v>
      </c>
    </row>
    <row r="46501" spans="2:2">
      <c r="B46501">
        <f t="shared" si="935"/>
        <v>17</v>
      </c>
    </row>
    <row r="46502" spans="2:2">
      <c r="B46502">
        <f t="shared" si="935"/>
        <v>17</v>
      </c>
    </row>
    <row r="46503" spans="2:2">
      <c r="B46503">
        <f t="shared" si="935"/>
        <v>17</v>
      </c>
    </row>
    <row r="46504" spans="2:2">
      <c r="B46504">
        <f t="shared" si="935"/>
        <v>17</v>
      </c>
    </row>
    <row r="46505" spans="2:2">
      <c r="B46505">
        <f t="shared" si="935"/>
        <v>17</v>
      </c>
    </row>
    <row r="46506" spans="2:2">
      <c r="B46506">
        <f t="shared" si="935"/>
        <v>17</v>
      </c>
    </row>
    <row r="46507" spans="2:2">
      <c r="B46507">
        <f t="shared" si="935"/>
        <v>17</v>
      </c>
    </row>
    <row r="46508" spans="2:2">
      <c r="B46508">
        <f t="shared" si="935"/>
        <v>17</v>
      </c>
    </row>
    <row r="46509" spans="2:2">
      <c r="B46509">
        <f t="shared" si="935"/>
        <v>17</v>
      </c>
    </row>
    <row r="46510" spans="2:2">
      <c r="B46510">
        <f t="shared" si="935"/>
        <v>17</v>
      </c>
    </row>
    <row r="46511" spans="2:2">
      <c r="B46511">
        <f t="shared" si="935"/>
        <v>17</v>
      </c>
    </row>
    <row r="46512" spans="2:2">
      <c r="B46512">
        <f t="shared" si="935"/>
        <v>17</v>
      </c>
    </row>
    <row r="46513" spans="2:2">
      <c r="B46513">
        <f t="shared" si="935"/>
        <v>17</v>
      </c>
    </row>
    <row r="46514" spans="2:2">
      <c r="B46514">
        <f t="shared" si="935"/>
        <v>17</v>
      </c>
    </row>
    <row r="46515" spans="2:2">
      <c r="B46515">
        <f t="shared" si="935"/>
        <v>17</v>
      </c>
    </row>
    <row r="46516" spans="2:2">
      <c r="B46516">
        <f t="shared" si="935"/>
        <v>17</v>
      </c>
    </row>
    <row r="46517" spans="2:2">
      <c r="B46517">
        <f t="shared" si="935"/>
        <v>17</v>
      </c>
    </row>
    <row r="46518" spans="2:2">
      <c r="B46518">
        <f t="shared" si="935"/>
        <v>17</v>
      </c>
    </row>
    <row r="46519" spans="2:2">
      <c r="B46519">
        <f t="shared" si="935"/>
        <v>17</v>
      </c>
    </row>
    <row r="46520" spans="2:2">
      <c r="B46520">
        <f t="shared" si="935"/>
        <v>17</v>
      </c>
    </row>
    <row r="46521" spans="2:2">
      <c r="B46521">
        <f t="shared" si="935"/>
        <v>17</v>
      </c>
    </row>
    <row r="46522" spans="2:2">
      <c r="B46522">
        <f t="shared" si="935"/>
        <v>17</v>
      </c>
    </row>
    <row r="46523" spans="2:2">
      <c r="B46523">
        <f t="shared" si="935"/>
        <v>17</v>
      </c>
    </row>
    <row r="46524" spans="2:2">
      <c r="B46524">
        <f t="shared" si="935"/>
        <v>17</v>
      </c>
    </row>
    <row r="46525" spans="2:2">
      <c r="B46525">
        <f t="shared" si="935"/>
        <v>17</v>
      </c>
    </row>
    <row r="46526" spans="2:2">
      <c r="B46526">
        <f t="shared" si="935"/>
        <v>17</v>
      </c>
    </row>
    <row r="46527" spans="2:2">
      <c r="B46527">
        <f t="shared" si="935"/>
        <v>17</v>
      </c>
    </row>
    <row r="46528" spans="2:2">
      <c r="B46528">
        <f t="shared" si="935"/>
        <v>17</v>
      </c>
    </row>
    <row r="46529" spans="2:2">
      <c r="B46529">
        <f t="shared" si="935"/>
        <v>17</v>
      </c>
    </row>
    <row r="46530" spans="2:2">
      <c r="B46530">
        <f t="shared" si="935"/>
        <v>17</v>
      </c>
    </row>
    <row r="46531" spans="2:2">
      <c r="B46531">
        <f t="shared" si="935"/>
        <v>17</v>
      </c>
    </row>
    <row r="46532" spans="2:2">
      <c r="B46532">
        <f t="shared" si="935"/>
        <v>17</v>
      </c>
    </row>
    <row r="46533" spans="2:2">
      <c r="B46533">
        <f t="shared" ref="B46533:B46596" si="936">+IF(F46532=44085,B46532+1,B46532)</f>
        <v>17</v>
      </c>
    </row>
    <row r="46534" spans="2:2">
      <c r="B46534">
        <f t="shared" si="936"/>
        <v>17</v>
      </c>
    </row>
    <row r="46535" spans="2:2">
      <c r="B46535">
        <f t="shared" si="936"/>
        <v>17</v>
      </c>
    </row>
    <row r="46536" spans="2:2">
      <c r="B46536">
        <f t="shared" si="936"/>
        <v>17</v>
      </c>
    </row>
    <row r="46537" spans="2:2">
      <c r="B46537">
        <f t="shared" si="936"/>
        <v>17</v>
      </c>
    </row>
    <row r="46538" spans="2:2">
      <c r="B46538">
        <f t="shared" si="936"/>
        <v>17</v>
      </c>
    </row>
    <row r="46539" spans="2:2">
      <c r="B46539">
        <f t="shared" si="936"/>
        <v>17</v>
      </c>
    </row>
    <row r="46540" spans="2:2">
      <c r="B46540">
        <f t="shared" si="936"/>
        <v>17</v>
      </c>
    </row>
    <row r="46541" spans="2:2">
      <c r="B46541">
        <f t="shared" si="936"/>
        <v>17</v>
      </c>
    </row>
    <row r="46542" spans="2:2">
      <c r="B46542">
        <f t="shared" si="936"/>
        <v>17</v>
      </c>
    </row>
    <row r="46543" spans="2:2">
      <c r="B46543">
        <f t="shared" si="936"/>
        <v>17</v>
      </c>
    </row>
    <row r="46544" spans="2:2">
      <c r="B46544">
        <f t="shared" si="936"/>
        <v>17</v>
      </c>
    </row>
    <row r="46545" spans="2:2">
      <c r="B46545">
        <f t="shared" si="936"/>
        <v>17</v>
      </c>
    </row>
    <row r="46546" spans="2:2">
      <c r="B46546">
        <f t="shared" si="936"/>
        <v>17</v>
      </c>
    </row>
    <row r="46547" spans="2:2">
      <c r="B46547">
        <f t="shared" si="936"/>
        <v>17</v>
      </c>
    </row>
    <row r="46548" spans="2:2">
      <c r="B46548">
        <f t="shared" si="936"/>
        <v>17</v>
      </c>
    </row>
    <row r="46549" spans="2:2">
      <c r="B46549">
        <f t="shared" si="936"/>
        <v>17</v>
      </c>
    </row>
    <row r="46550" spans="2:2">
      <c r="B46550">
        <f t="shared" si="936"/>
        <v>17</v>
      </c>
    </row>
    <row r="46551" spans="2:2">
      <c r="B46551">
        <f t="shared" si="936"/>
        <v>17</v>
      </c>
    </row>
    <row r="46552" spans="2:2">
      <c r="B46552">
        <f t="shared" si="936"/>
        <v>17</v>
      </c>
    </row>
    <row r="46553" spans="2:2">
      <c r="B46553">
        <f t="shared" si="936"/>
        <v>17</v>
      </c>
    </row>
    <row r="46554" spans="2:2">
      <c r="B46554">
        <f t="shared" si="936"/>
        <v>17</v>
      </c>
    </row>
    <row r="46555" spans="2:2">
      <c r="B46555">
        <f t="shared" si="936"/>
        <v>17</v>
      </c>
    </row>
    <row r="46556" spans="2:2">
      <c r="B46556">
        <f t="shared" si="936"/>
        <v>17</v>
      </c>
    </row>
    <row r="46557" spans="2:2">
      <c r="B46557">
        <f t="shared" si="936"/>
        <v>17</v>
      </c>
    </row>
    <row r="46558" spans="2:2">
      <c r="B46558">
        <f t="shared" si="936"/>
        <v>17</v>
      </c>
    </row>
    <row r="46559" spans="2:2">
      <c r="B46559">
        <f t="shared" si="936"/>
        <v>17</v>
      </c>
    </row>
    <row r="46560" spans="2:2">
      <c r="B46560">
        <f t="shared" si="936"/>
        <v>17</v>
      </c>
    </row>
    <row r="46561" spans="2:2">
      <c r="B46561">
        <f t="shared" si="936"/>
        <v>17</v>
      </c>
    </row>
    <row r="46562" spans="2:2">
      <c r="B46562">
        <f t="shared" si="936"/>
        <v>17</v>
      </c>
    </row>
    <row r="46563" spans="2:2">
      <c r="B46563">
        <f t="shared" si="936"/>
        <v>17</v>
      </c>
    </row>
    <row r="46564" spans="2:2">
      <c r="B46564">
        <f t="shared" si="936"/>
        <v>17</v>
      </c>
    </row>
    <row r="46565" spans="2:2">
      <c r="B46565">
        <f t="shared" si="936"/>
        <v>17</v>
      </c>
    </row>
    <row r="46566" spans="2:2">
      <c r="B46566">
        <f t="shared" si="936"/>
        <v>17</v>
      </c>
    </row>
    <row r="46567" spans="2:2">
      <c r="B46567">
        <f t="shared" si="936"/>
        <v>17</v>
      </c>
    </row>
    <row r="46568" spans="2:2">
      <c r="B46568">
        <f t="shared" si="936"/>
        <v>17</v>
      </c>
    </row>
    <row r="46569" spans="2:2">
      <c r="B46569">
        <f t="shared" si="936"/>
        <v>17</v>
      </c>
    </row>
    <row r="46570" spans="2:2">
      <c r="B46570">
        <f t="shared" si="936"/>
        <v>17</v>
      </c>
    </row>
    <row r="46571" spans="2:2">
      <c r="B46571">
        <f t="shared" si="936"/>
        <v>17</v>
      </c>
    </row>
    <row r="46572" spans="2:2">
      <c r="B46572">
        <f t="shared" si="936"/>
        <v>17</v>
      </c>
    </row>
    <row r="46573" spans="2:2">
      <c r="B46573">
        <f t="shared" si="936"/>
        <v>17</v>
      </c>
    </row>
    <row r="46574" spans="2:2">
      <c r="B46574">
        <f t="shared" si="936"/>
        <v>17</v>
      </c>
    </row>
    <row r="46575" spans="2:2">
      <c r="B46575">
        <f t="shared" si="936"/>
        <v>17</v>
      </c>
    </row>
    <row r="46576" spans="2:2">
      <c r="B46576">
        <f t="shared" si="936"/>
        <v>17</v>
      </c>
    </row>
    <row r="46577" spans="2:2">
      <c r="B46577">
        <f t="shared" si="936"/>
        <v>17</v>
      </c>
    </row>
    <row r="46578" spans="2:2">
      <c r="B46578">
        <f t="shared" si="936"/>
        <v>17</v>
      </c>
    </row>
    <row r="46579" spans="2:2">
      <c r="B46579">
        <f t="shared" si="936"/>
        <v>17</v>
      </c>
    </row>
    <row r="46580" spans="2:2">
      <c r="B46580">
        <f t="shared" si="936"/>
        <v>17</v>
      </c>
    </row>
    <row r="46581" spans="2:2">
      <c r="B46581">
        <f t="shared" si="936"/>
        <v>17</v>
      </c>
    </row>
    <row r="46582" spans="2:2">
      <c r="B46582">
        <f t="shared" si="936"/>
        <v>17</v>
      </c>
    </row>
    <row r="46583" spans="2:2">
      <c r="B46583">
        <f t="shared" si="936"/>
        <v>17</v>
      </c>
    </row>
    <row r="46584" spans="2:2">
      <c r="B46584">
        <f t="shared" si="936"/>
        <v>17</v>
      </c>
    </row>
    <row r="46585" spans="2:2">
      <c r="B46585">
        <f t="shared" si="936"/>
        <v>17</v>
      </c>
    </row>
    <row r="46586" spans="2:2">
      <c r="B46586">
        <f t="shared" si="936"/>
        <v>17</v>
      </c>
    </row>
    <row r="46587" spans="2:2">
      <c r="B46587">
        <f t="shared" si="936"/>
        <v>17</v>
      </c>
    </row>
    <row r="46588" spans="2:2">
      <c r="B46588">
        <f t="shared" si="936"/>
        <v>17</v>
      </c>
    </row>
    <row r="46589" spans="2:2">
      <c r="B46589">
        <f t="shared" si="936"/>
        <v>17</v>
      </c>
    </row>
    <row r="46590" spans="2:2">
      <c r="B46590">
        <f t="shared" si="936"/>
        <v>17</v>
      </c>
    </row>
    <row r="46591" spans="2:2">
      <c r="B46591">
        <f t="shared" si="936"/>
        <v>17</v>
      </c>
    </row>
    <row r="46592" spans="2:2">
      <c r="B46592">
        <f t="shared" si="936"/>
        <v>17</v>
      </c>
    </row>
    <row r="46593" spans="2:2">
      <c r="B46593">
        <f t="shared" si="936"/>
        <v>17</v>
      </c>
    </row>
    <row r="46594" spans="2:2">
      <c r="B46594">
        <f t="shared" si="936"/>
        <v>17</v>
      </c>
    </row>
    <row r="46595" spans="2:2">
      <c r="B46595">
        <f t="shared" si="936"/>
        <v>17</v>
      </c>
    </row>
    <row r="46596" spans="2:2">
      <c r="B46596">
        <f t="shared" si="936"/>
        <v>17</v>
      </c>
    </row>
    <row r="46597" spans="2:2">
      <c r="B46597">
        <f t="shared" ref="B46597:B46660" si="937">+IF(F46596=44085,B46596+1,B46596)</f>
        <v>17</v>
      </c>
    </row>
    <row r="46598" spans="2:2">
      <c r="B46598">
        <f t="shared" si="937"/>
        <v>17</v>
      </c>
    </row>
    <row r="46599" spans="2:2">
      <c r="B46599">
        <f t="shared" si="937"/>
        <v>17</v>
      </c>
    </row>
    <row r="46600" spans="2:2">
      <c r="B46600">
        <f t="shared" si="937"/>
        <v>17</v>
      </c>
    </row>
    <row r="46601" spans="2:2">
      <c r="B46601">
        <f t="shared" si="937"/>
        <v>17</v>
      </c>
    </row>
    <row r="46602" spans="2:2">
      <c r="B46602">
        <f t="shared" si="937"/>
        <v>17</v>
      </c>
    </row>
    <row r="46603" spans="2:2">
      <c r="B46603">
        <f t="shared" si="937"/>
        <v>17</v>
      </c>
    </row>
    <row r="46604" spans="2:2">
      <c r="B46604">
        <f t="shared" si="937"/>
        <v>17</v>
      </c>
    </row>
    <row r="46605" spans="2:2">
      <c r="B46605">
        <f t="shared" si="937"/>
        <v>17</v>
      </c>
    </row>
    <row r="46606" spans="2:2">
      <c r="B46606">
        <f t="shared" si="937"/>
        <v>17</v>
      </c>
    </row>
    <row r="46607" spans="2:2">
      <c r="B46607">
        <f t="shared" si="937"/>
        <v>17</v>
      </c>
    </row>
    <row r="46608" spans="2:2">
      <c r="B46608">
        <f t="shared" si="937"/>
        <v>17</v>
      </c>
    </row>
    <row r="46609" spans="2:2">
      <c r="B46609">
        <f t="shared" si="937"/>
        <v>17</v>
      </c>
    </row>
    <row r="46610" spans="2:2">
      <c r="B46610">
        <f t="shared" si="937"/>
        <v>17</v>
      </c>
    </row>
    <row r="46611" spans="2:2">
      <c r="B46611">
        <f t="shared" si="937"/>
        <v>17</v>
      </c>
    </row>
    <row r="46612" spans="2:2">
      <c r="B46612">
        <f t="shared" si="937"/>
        <v>17</v>
      </c>
    </row>
    <row r="46613" spans="2:2">
      <c r="B46613">
        <f t="shared" si="937"/>
        <v>17</v>
      </c>
    </row>
    <row r="46614" spans="2:2">
      <c r="B46614">
        <f t="shared" si="937"/>
        <v>17</v>
      </c>
    </row>
    <row r="46615" spans="2:2">
      <c r="B46615">
        <f t="shared" si="937"/>
        <v>17</v>
      </c>
    </row>
    <row r="46616" spans="2:2">
      <c r="B46616">
        <f t="shared" si="937"/>
        <v>17</v>
      </c>
    </row>
    <row r="46617" spans="2:2">
      <c r="B46617">
        <f t="shared" si="937"/>
        <v>17</v>
      </c>
    </row>
    <row r="46618" spans="2:2">
      <c r="B46618">
        <f t="shared" si="937"/>
        <v>17</v>
      </c>
    </row>
    <row r="46619" spans="2:2">
      <c r="B46619">
        <f t="shared" si="937"/>
        <v>17</v>
      </c>
    </row>
    <row r="46620" spans="2:2">
      <c r="B46620">
        <f t="shared" si="937"/>
        <v>17</v>
      </c>
    </row>
    <row r="46621" spans="2:2">
      <c r="B46621">
        <f t="shared" si="937"/>
        <v>17</v>
      </c>
    </row>
    <row r="46622" spans="2:2">
      <c r="B46622">
        <f t="shared" si="937"/>
        <v>17</v>
      </c>
    </row>
    <row r="46623" spans="2:2">
      <c r="B46623">
        <f t="shared" si="937"/>
        <v>17</v>
      </c>
    </row>
    <row r="46624" spans="2:2">
      <c r="B46624">
        <f t="shared" si="937"/>
        <v>17</v>
      </c>
    </row>
    <row r="46625" spans="2:2">
      <c r="B46625">
        <f t="shared" si="937"/>
        <v>17</v>
      </c>
    </row>
    <row r="46626" spans="2:2">
      <c r="B46626">
        <f t="shared" si="937"/>
        <v>17</v>
      </c>
    </row>
    <row r="46627" spans="2:2">
      <c r="B46627">
        <f t="shared" si="937"/>
        <v>17</v>
      </c>
    </row>
    <row r="46628" spans="2:2">
      <c r="B46628">
        <f t="shared" si="937"/>
        <v>17</v>
      </c>
    </row>
    <row r="46629" spans="2:2">
      <c r="B46629">
        <f t="shared" si="937"/>
        <v>17</v>
      </c>
    </row>
    <row r="46630" spans="2:2">
      <c r="B46630">
        <f t="shared" si="937"/>
        <v>17</v>
      </c>
    </row>
    <row r="46631" spans="2:2">
      <c r="B46631">
        <f t="shared" si="937"/>
        <v>17</v>
      </c>
    </row>
    <row r="46632" spans="2:2">
      <c r="B46632">
        <f t="shared" si="937"/>
        <v>17</v>
      </c>
    </row>
    <row r="46633" spans="2:2">
      <c r="B46633">
        <f t="shared" si="937"/>
        <v>17</v>
      </c>
    </row>
    <row r="46634" spans="2:2">
      <c r="B46634">
        <f t="shared" si="937"/>
        <v>17</v>
      </c>
    </row>
    <row r="46635" spans="2:2">
      <c r="B46635">
        <f t="shared" si="937"/>
        <v>17</v>
      </c>
    </row>
    <row r="46636" spans="2:2">
      <c r="B46636">
        <f t="shared" si="937"/>
        <v>17</v>
      </c>
    </row>
    <row r="46637" spans="2:2">
      <c r="B46637">
        <f t="shared" si="937"/>
        <v>17</v>
      </c>
    </row>
    <row r="46638" spans="2:2">
      <c r="B46638">
        <f t="shared" si="937"/>
        <v>17</v>
      </c>
    </row>
    <row r="46639" spans="2:2">
      <c r="B46639">
        <f t="shared" si="937"/>
        <v>17</v>
      </c>
    </row>
    <row r="46640" spans="2:2">
      <c r="B46640">
        <f t="shared" si="937"/>
        <v>17</v>
      </c>
    </row>
    <row r="46641" spans="2:2">
      <c r="B46641">
        <f t="shared" si="937"/>
        <v>17</v>
      </c>
    </row>
    <row r="46642" spans="2:2">
      <c r="B46642">
        <f t="shared" si="937"/>
        <v>17</v>
      </c>
    </row>
    <row r="46643" spans="2:2">
      <c r="B46643">
        <f t="shared" si="937"/>
        <v>17</v>
      </c>
    </row>
    <row r="46644" spans="2:2">
      <c r="B46644">
        <f t="shared" si="937"/>
        <v>17</v>
      </c>
    </row>
    <row r="46645" spans="2:2">
      <c r="B46645">
        <f t="shared" si="937"/>
        <v>17</v>
      </c>
    </row>
    <row r="46646" spans="2:2">
      <c r="B46646">
        <f t="shared" si="937"/>
        <v>17</v>
      </c>
    </row>
    <row r="46647" spans="2:2">
      <c r="B46647">
        <f t="shared" si="937"/>
        <v>17</v>
      </c>
    </row>
    <row r="46648" spans="2:2">
      <c r="B46648">
        <f t="shared" si="937"/>
        <v>17</v>
      </c>
    </row>
    <row r="46649" spans="2:2">
      <c r="B46649">
        <f t="shared" si="937"/>
        <v>17</v>
      </c>
    </row>
    <row r="46650" spans="2:2">
      <c r="B46650">
        <f t="shared" si="937"/>
        <v>17</v>
      </c>
    </row>
    <row r="46651" spans="2:2">
      <c r="B46651">
        <f t="shared" si="937"/>
        <v>17</v>
      </c>
    </row>
    <row r="46652" spans="2:2">
      <c r="B46652">
        <f t="shared" si="937"/>
        <v>17</v>
      </c>
    </row>
    <row r="46653" spans="2:2">
      <c r="B46653">
        <f t="shared" si="937"/>
        <v>17</v>
      </c>
    </row>
    <row r="46654" spans="2:2">
      <c r="B46654">
        <f t="shared" si="937"/>
        <v>17</v>
      </c>
    </row>
    <row r="46655" spans="2:2">
      <c r="B46655">
        <f t="shared" si="937"/>
        <v>17</v>
      </c>
    </row>
    <row r="46656" spans="2:2">
      <c r="B46656">
        <f t="shared" si="937"/>
        <v>17</v>
      </c>
    </row>
    <row r="46657" spans="2:2">
      <c r="B46657">
        <f t="shared" si="937"/>
        <v>17</v>
      </c>
    </row>
    <row r="46658" spans="2:2">
      <c r="B46658">
        <f t="shared" si="937"/>
        <v>17</v>
      </c>
    </row>
    <row r="46659" spans="2:2">
      <c r="B46659">
        <f t="shared" si="937"/>
        <v>17</v>
      </c>
    </row>
    <row r="46660" spans="2:2">
      <c r="B46660">
        <f t="shared" si="937"/>
        <v>17</v>
      </c>
    </row>
    <row r="46661" spans="2:2">
      <c r="B46661">
        <f t="shared" ref="B46661:B46724" si="938">+IF(F46660=44085,B46660+1,B46660)</f>
        <v>17</v>
      </c>
    </row>
    <row r="46662" spans="2:2">
      <c r="B46662">
        <f t="shared" si="938"/>
        <v>17</v>
      </c>
    </row>
    <row r="46663" spans="2:2">
      <c r="B46663">
        <f t="shared" si="938"/>
        <v>17</v>
      </c>
    </row>
    <row r="46664" spans="2:2">
      <c r="B46664">
        <f t="shared" si="938"/>
        <v>17</v>
      </c>
    </row>
    <row r="46665" spans="2:2">
      <c r="B46665">
        <f t="shared" si="938"/>
        <v>17</v>
      </c>
    </row>
    <row r="46666" spans="2:2">
      <c r="B46666">
        <f t="shared" si="938"/>
        <v>17</v>
      </c>
    </row>
    <row r="46667" spans="2:2">
      <c r="B46667">
        <f t="shared" si="938"/>
        <v>17</v>
      </c>
    </row>
    <row r="46668" spans="2:2">
      <c r="B46668">
        <f t="shared" si="938"/>
        <v>17</v>
      </c>
    </row>
    <row r="46669" spans="2:2">
      <c r="B46669">
        <f t="shared" si="938"/>
        <v>17</v>
      </c>
    </row>
    <row r="46670" spans="2:2">
      <c r="B46670">
        <f t="shared" si="938"/>
        <v>17</v>
      </c>
    </row>
    <row r="46671" spans="2:2">
      <c r="B46671">
        <f t="shared" si="938"/>
        <v>17</v>
      </c>
    </row>
    <row r="46672" spans="2:2">
      <c r="B46672">
        <f t="shared" si="938"/>
        <v>17</v>
      </c>
    </row>
    <row r="46673" spans="2:2">
      <c r="B46673">
        <f t="shared" si="938"/>
        <v>17</v>
      </c>
    </row>
    <row r="46674" spans="2:2">
      <c r="B46674">
        <f t="shared" si="938"/>
        <v>17</v>
      </c>
    </row>
    <row r="46675" spans="2:2">
      <c r="B46675">
        <f t="shared" si="938"/>
        <v>17</v>
      </c>
    </row>
    <row r="46676" spans="2:2">
      <c r="B46676">
        <f t="shared" si="938"/>
        <v>17</v>
      </c>
    </row>
    <row r="46677" spans="2:2">
      <c r="B46677">
        <f t="shared" si="938"/>
        <v>17</v>
      </c>
    </row>
    <row r="46678" spans="2:2">
      <c r="B46678">
        <f t="shared" si="938"/>
        <v>17</v>
      </c>
    </row>
    <row r="46679" spans="2:2">
      <c r="B46679">
        <f t="shared" si="938"/>
        <v>17</v>
      </c>
    </row>
    <row r="46680" spans="2:2">
      <c r="B46680">
        <f t="shared" si="938"/>
        <v>17</v>
      </c>
    </row>
    <row r="46681" spans="2:2">
      <c r="B46681">
        <f t="shared" si="938"/>
        <v>17</v>
      </c>
    </row>
    <row r="46682" spans="2:2">
      <c r="B46682">
        <f t="shared" si="938"/>
        <v>17</v>
      </c>
    </row>
    <row r="46683" spans="2:2">
      <c r="B46683">
        <f t="shared" si="938"/>
        <v>17</v>
      </c>
    </row>
    <row r="46684" spans="2:2">
      <c r="B46684">
        <f t="shared" si="938"/>
        <v>17</v>
      </c>
    </row>
    <row r="46685" spans="2:2">
      <c r="B46685">
        <f t="shared" si="938"/>
        <v>17</v>
      </c>
    </row>
    <row r="46686" spans="2:2">
      <c r="B46686">
        <f t="shared" si="938"/>
        <v>17</v>
      </c>
    </row>
    <row r="46687" spans="2:2">
      <c r="B46687">
        <f t="shared" si="938"/>
        <v>17</v>
      </c>
    </row>
    <row r="46688" spans="2:2">
      <c r="B46688">
        <f t="shared" si="938"/>
        <v>17</v>
      </c>
    </row>
    <row r="46689" spans="2:2">
      <c r="B46689">
        <f t="shared" si="938"/>
        <v>17</v>
      </c>
    </row>
    <row r="46690" spans="2:2">
      <c r="B46690">
        <f t="shared" si="938"/>
        <v>17</v>
      </c>
    </row>
    <row r="46691" spans="2:2">
      <c r="B46691">
        <f t="shared" si="938"/>
        <v>17</v>
      </c>
    </row>
    <row r="46692" spans="2:2">
      <c r="B46692">
        <f t="shared" si="938"/>
        <v>17</v>
      </c>
    </row>
    <row r="46693" spans="2:2">
      <c r="B46693">
        <f t="shared" si="938"/>
        <v>17</v>
      </c>
    </row>
    <row r="46694" spans="2:2">
      <c r="B46694">
        <f t="shared" si="938"/>
        <v>17</v>
      </c>
    </row>
    <row r="46695" spans="2:2">
      <c r="B46695">
        <f t="shared" si="938"/>
        <v>17</v>
      </c>
    </row>
    <row r="46696" spans="2:2">
      <c r="B46696">
        <f t="shared" si="938"/>
        <v>17</v>
      </c>
    </row>
    <row r="46697" spans="2:2">
      <c r="B46697">
        <f t="shared" si="938"/>
        <v>17</v>
      </c>
    </row>
    <row r="46698" spans="2:2">
      <c r="B46698">
        <f t="shared" si="938"/>
        <v>17</v>
      </c>
    </row>
    <row r="46699" spans="2:2">
      <c r="B46699">
        <f t="shared" si="938"/>
        <v>17</v>
      </c>
    </row>
    <row r="46700" spans="2:2">
      <c r="B46700">
        <f t="shared" si="938"/>
        <v>17</v>
      </c>
    </row>
    <row r="46701" spans="2:2">
      <c r="B46701">
        <f t="shared" si="938"/>
        <v>17</v>
      </c>
    </row>
    <row r="46702" spans="2:2">
      <c r="B46702">
        <f t="shared" si="938"/>
        <v>17</v>
      </c>
    </row>
    <row r="46703" spans="2:2">
      <c r="B46703">
        <f t="shared" si="938"/>
        <v>17</v>
      </c>
    </row>
    <row r="46704" spans="2:2">
      <c r="B46704">
        <f t="shared" si="938"/>
        <v>17</v>
      </c>
    </row>
    <row r="46705" spans="2:2">
      <c r="B46705">
        <f t="shared" si="938"/>
        <v>17</v>
      </c>
    </row>
    <row r="46706" spans="2:2">
      <c r="B46706">
        <f t="shared" si="938"/>
        <v>17</v>
      </c>
    </row>
    <row r="46707" spans="2:2">
      <c r="B46707">
        <f t="shared" si="938"/>
        <v>17</v>
      </c>
    </row>
    <row r="46708" spans="2:2">
      <c r="B46708">
        <f t="shared" si="938"/>
        <v>17</v>
      </c>
    </row>
    <row r="46709" spans="2:2">
      <c r="B46709">
        <f t="shared" si="938"/>
        <v>17</v>
      </c>
    </row>
    <row r="46710" spans="2:2">
      <c r="B46710">
        <f t="shared" si="938"/>
        <v>17</v>
      </c>
    </row>
    <row r="46711" spans="2:2">
      <c r="B46711">
        <f t="shared" si="938"/>
        <v>17</v>
      </c>
    </row>
    <row r="46712" spans="2:2">
      <c r="B46712">
        <f t="shared" si="938"/>
        <v>17</v>
      </c>
    </row>
    <row r="46713" spans="2:2">
      <c r="B46713">
        <f t="shared" si="938"/>
        <v>17</v>
      </c>
    </row>
    <row r="46714" spans="2:2">
      <c r="B46714">
        <f t="shared" si="938"/>
        <v>17</v>
      </c>
    </row>
    <row r="46715" spans="2:2">
      <c r="B46715">
        <f t="shared" si="938"/>
        <v>17</v>
      </c>
    </row>
    <row r="46716" spans="2:2">
      <c r="B46716">
        <f t="shared" si="938"/>
        <v>17</v>
      </c>
    </row>
    <row r="46717" spans="2:2">
      <c r="B46717">
        <f t="shared" si="938"/>
        <v>17</v>
      </c>
    </row>
    <row r="46718" spans="2:2">
      <c r="B46718">
        <f t="shared" si="938"/>
        <v>17</v>
      </c>
    </row>
    <row r="46719" spans="2:2">
      <c r="B46719">
        <f t="shared" si="938"/>
        <v>17</v>
      </c>
    </row>
    <row r="46720" spans="2:2">
      <c r="B46720">
        <f t="shared" si="938"/>
        <v>17</v>
      </c>
    </row>
    <row r="46721" spans="2:2">
      <c r="B46721">
        <f t="shared" si="938"/>
        <v>17</v>
      </c>
    </row>
    <row r="46722" spans="2:2">
      <c r="B46722">
        <f t="shared" si="938"/>
        <v>17</v>
      </c>
    </row>
    <row r="46723" spans="2:2">
      <c r="B46723">
        <f t="shared" si="938"/>
        <v>17</v>
      </c>
    </row>
    <row r="46724" spans="2:2">
      <c r="B46724">
        <f t="shared" si="938"/>
        <v>17</v>
      </c>
    </row>
    <row r="46725" spans="2:2">
      <c r="B46725">
        <f t="shared" ref="B46725:B46788" si="939">+IF(F46724=44085,B46724+1,B46724)</f>
        <v>17</v>
      </c>
    </row>
    <row r="46726" spans="2:2">
      <c r="B46726">
        <f t="shared" si="939"/>
        <v>17</v>
      </c>
    </row>
    <row r="46727" spans="2:2">
      <c r="B46727">
        <f t="shared" si="939"/>
        <v>17</v>
      </c>
    </row>
    <row r="46728" spans="2:2">
      <c r="B46728">
        <f t="shared" si="939"/>
        <v>17</v>
      </c>
    </row>
    <row r="46729" spans="2:2">
      <c r="B46729">
        <f t="shared" si="939"/>
        <v>17</v>
      </c>
    </row>
    <row r="46730" spans="2:2">
      <c r="B46730">
        <f t="shared" si="939"/>
        <v>17</v>
      </c>
    </row>
    <row r="46731" spans="2:2">
      <c r="B46731">
        <f t="shared" si="939"/>
        <v>17</v>
      </c>
    </row>
    <row r="46732" spans="2:2">
      <c r="B46732">
        <f t="shared" si="939"/>
        <v>17</v>
      </c>
    </row>
    <row r="46733" spans="2:2">
      <c r="B46733">
        <f t="shared" si="939"/>
        <v>17</v>
      </c>
    </row>
    <row r="46734" spans="2:2">
      <c r="B46734">
        <f t="shared" si="939"/>
        <v>17</v>
      </c>
    </row>
    <row r="46735" spans="2:2">
      <c r="B46735">
        <f t="shared" si="939"/>
        <v>17</v>
      </c>
    </row>
    <row r="46736" spans="2:2">
      <c r="B46736">
        <f t="shared" si="939"/>
        <v>17</v>
      </c>
    </row>
    <row r="46737" spans="2:2">
      <c r="B46737">
        <f t="shared" si="939"/>
        <v>17</v>
      </c>
    </row>
    <row r="46738" spans="2:2">
      <c r="B46738">
        <f t="shared" si="939"/>
        <v>17</v>
      </c>
    </row>
    <row r="46739" spans="2:2">
      <c r="B46739">
        <f t="shared" si="939"/>
        <v>17</v>
      </c>
    </row>
    <row r="46740" spans="2:2">
      <c r="B46740">
        <f t="shared" si="939"/>
        <v>17</v>
      </c>
    </row>
    <row r="46741" spans="2:2">
      <c r="B46741">
        <f t="shared" si="939"/>
        <v>17</v>
      </c>
    </row>
    <row r="46742" spans="2:2">
      <c r="B46742">
        <f t="shared" si="939"/>
        <v>17</v>
      </c>
    </row>
    <row r="46743" spans="2:2">
      <c r="B46743">
        <f t="shared" si="939"/>
        <v>17</v>
      </c>
    </row>
    <row r="46744" spans="2:2">
      <c r="B46744">
        <f t="shared" si="939"/>
        <v>17</v>
      </c>
    </row>
    <row r="46745" spans="2:2">
      <c r="B46745">
        <f t="shared" si="939"/>
        <v>17</v>
      </c>
    </row>
    <row r="46746" spans="2:2">
      <c r="B46746">
        <f t="shared" si="939"/>
        <v>17</v>
      </c>
    </row>
    <row r="46747" spans="2:2">
      <c r="B46747">
        <f t="shared" si="939"/>
        <v>17</v>
      </c>
    </row>
    <row r="46748" spans="2:2">
      <c r="B46748">
        <f t="shared" si="939"/>
        <v>17</v>
      </c>
    </row>
    <row r="46749" spans="2:2">
      <c r="B46749">
        <f t="shared" si="939"/>
        <v>17</v>
      </c>
    </row>
    <row r="46750" spans="2:2">
      <c r="B46750">
        <f t="shared" si="939"/>
        <v>17</v>
      </c>
    </row>
    <row r="46751" spans="2:2">
      <c r="B46751">
        <f t="shared" si="939"/>
        <v>17</v>
      </c>
    </row>
    <row r="46752" spans="2:2">
      <c r="B46752">
        <f t="shared" si="939"/>
        <v>17</v>
      </c>
    </row>
    <row r="46753" spans="2:2">
      <c r="B46753">
        <f t="shared" si="939"/>
        <v>17</v>
      </c>
    </row>
    <row r="46754" spans="2:2">
      <c r="B46754">
        <f t="shared" si="939"/>
        <v>17</v>
      </c>
    </row>
    <row r="46755" spans="2:2">
      <c r="B46755">
        <f t="shared" si="939"/>
        <v>17</v>
      </c>
    </row>
    <row r="46756" spans="2:2">
      <c r="B46756">
        <f t="shared" si="939"/>
        <v>17</v>
      </c>
    </row>
    <row r="46757" spans="2:2">
      <c r="B46757">
        <f t="shared" si="939"/>
        <v>17</v>
      </c>
    </row>
    <row r="46758" spans="2:2">
      <c r="B46758">
        <f t="shared" si="939"/>
        <v>17</v>
      </c>
    </row>
    <row r="46759" spans="2:2">
      <c r="B46759">
        <f t="shared" si="939"/>
        <v>17</v>
      </c>
    </row>
    <row r="46760" spans="2:2">
      <c r="B46760">
        <f t="shared" si="939"/>
        <v>17</v>
      </c>
    </row>
    <row r="46761" spans="2:2">
      <c r="B46761">
        <f t="shared" si="939"/>
        <v>17</v>
      </c>
    </row>
    <row r="46762" spans="2:2">
      <c r="B46762">
        <f t="shared" si="939"/>
        <v>17</v>
      </c>
    </row>
    <row r="46763" spans="2:2">
      <c r="B46763">
        <f t="shared" si="939"/>
        <v>17</v>
      </c>
    </row>
    <row r="46764" spans="2:2">
      <c r="B46764">
        <f t="shared" si="939"/>
        <v>17</v>
      </c>
    </row>
    <row r="46765" spans="2:2">
      <c r="B46765">
        <f t="shared" si="939"/>
        <v>17</v>
      </c>
    </row>
    <row r="46766" spans="2:2">
      <c r="B46766">
        <f t="shared" si="939"/>
        <v>17</v>
      </c>
    </row>
    <row r="46767" spans="2:2">
      <c r="B46767">
        <f t="shared" si="939"/>
        <v>17</v>
      </c>
    </row>
    <row r="46768" spans="2:2">
      <c r="B46768">
        <f t="shared" si="939"/>
        <v>17</v>
      </c>
    </row>
    <row r="46769" spans="2:2">
      <c r="B46769">
        <f t="shared" si="939"/>
        <v>17</v>
      </c>
    </row>
    <row r="46770" spans="2:2">
      <c r="B46770">
        <f t="shared" si="939"/>
        <v>17</v>
      </c>
    </row>
    <row r="46771" spans="2:2">
      <c r="B46771">
        <f t="shared" si="939"/>
        <v>17</v>
      </c>
    </row>
    <row r="46772" spans="2:2">
      <c r="B46772">
        <f t="shared" si="939"/>
        <v>17</v>
      </c>
    </row>
    <row r="46773" spans="2:2">
      <c r="B46773">
        <f t="shared" si="939"/>
        <v>17</v>
      </c>
    </row>
    <row r="46774" spans="2:2">
      <c r="B46774">
        <f t="shared" si="939"/>
        <v>17</v>
      </c>
    </row>
    <row r="46775" spans="2:2">
      <c r="B46775">
        <f t="shared" si="939"/>
        <v>17</v>
      </c>
    </row>
    <row r="46776" spans="2:2">
      <c r="B46776">
        <f t="shared" si="939"/>
        <v>17</v>
      </c>
    </row>
    <row r="46777" spans="2:2">
      <c r="B46777">
        <f t="shared" si="939"/>
        <v>17</v>
      </c>
    </row>
    <row r="46778" spans="2:2">
      <c r="B46778">
        <f t="shared" si="939"/>
        <v>17</v>
      </c>
    </row>
    <row r="46779" spans="2:2">
      <c r="B46779">
        <f t="shared" si="939"/>
        <v>17</v>
      </c>
    </row>
    <row r="46780" spans="2:2">
      <c r="B46780">
        <f t="shared" si="939"/>
        <v>17</v>
      </c>
    </row>
    <row r="46781" spans="2:2">
      <c r="B46781">
        <f t="shared" si="939"/>
        <v>17</v>
      </c>
    </row>
    <row r="46782" spans="2:2">
      <c r="B46782">
        <f t="shared" si="939"/>
        <v>17</v>
      </c>
    </row>
    <row r="46783" spans="2:2">
      <c r="B46783">
        <f t="shared" si="939"/>
        <v>17</v>
      </c>
    </row>
    <row r="46784" spans="2:2">
      <c r="B46784">
        <f t="shared" si="939"/>
        <v>17</v>
      </c>
    </row>
    <row r="46785" spans="2:2">
      <c r="B46785">
        <f t="shared" si="939"/>
        <v>17</v>
      </c>
    </row>
    <row r="46786" spans="2:2">
      <c r="B46786">
        <f t="shared" si="939"/>
        <v>17</v>
      </c>
    </row>
    <row r="46787" spans="2:2">
      <c r="B46787">
        <f t="shared" si="939"/>
        <v>17</v>
      </c>
    </row>
    <row r="46788" spans="2:2">
      <c r="B46788">
        <f t="shared" si="939"/>
        <v>17</v>
      </c>
    </row>
    <row r="46789" spans="2:2">
      <c r="B46789">
        <f t="shared" ref="B46789:B46852" si="940">+IF(F46788=44085,B46788+1,B46788)</f>
        <v>17</v>
      </c>
    </row>
    <row r="46790" spans="2:2">
      <c r="B46790">
        <f t="shared" si="940"/>
        <v>17</v>
      </c>
    </row>
    <row r="46791" spans="2:2">
      <c r="B46791">
        <f t="shared" si="940"/>
        <v>17</v>
      </c>
    </row>
    <row r="46792" spans="2:2">
      <c r="B46792">
        <f t="shared" si="940"/>
        <v>17</v>
      </c>
    </row>
    <row r="46793" spans="2:2">
      <c r="B46793">
        <f t="shared" si="940"/>
        <v>17</v>
      </c>
    </row>
    <row r="46794" spans="2:2">
      <c r="B46794">
        <f t="shared" si="940"/>
        <v>17</v>
      </c>
    </row>
    <row r="46795" spans="2:2">
      <c r="B46795">
        <f t="shared" si="940"/>
        <v>17</v>
      </c>
    </row>
    <row r="46796" spans="2:2">
      <c r="B46796">
        <f t="shared" si="940"/>
        <v>17</v>
      </c>
    </row>
    <row r="46797" spans="2:2">
      <c r="B46797">
        <f t="shared" si="940"/>
        <v>17</v>
      </c>
    </row>
    <row r="46798" spans="2:2">
      <c r="B46798">
        <f t="shared" si="940"/>
        <v>17</v>
      </c>
    </row>
    <row r="46799" spans="2:2">
      <c r="B46799">
        <f t="shared" si="940"/>
        <v>17</v>
      </c>
    </row>
    <row r="46800" spans="2:2">
      <c r="B46800">
        <f t="shared" si="940"/>
        <v>17</v>
      </c>
    </row>
    <row r="46801" spans="2:2">
      <c r="B46801">
        <f t="shared" si="940"/>
        <v>17</v>
      </c>
    </row>
    <row r="46802" spans="2:2">
      <c r="B46802">
        <f t="shared" si="940"/>
        <v>17</v>
      </c>
    </row>
    <row r="46803" spans="2:2">
      <c r="B46803">
        <f t="shared" si="940"/>
        <v>17</v>
      </c>
    </row>
    <row r="46804" spans="2:2">
      <c r="B46804">
        <f t="shared" si="940"/>
        <v>17</v>
      </c>
    </row>
    <row r="46805" spans="2:2">
      <c r="B46805">
        <f t="shared" si="940"/>
        <v>17</v>
      </c>
    </row>
    <row r="46806" spans="2:2">
      <c r="B46806">
        <f t="shared" si="940"/>
        <v>17</v>
      </c>
    </row>
    <row r="46807" spans="2:2">
      <c r="B46807">
        <f t="shared" si="940"/>
        <v>17</v>
      </c>
    </row>
    <row r="46808" spans="2:2">
      <c r="B46808">
        <f t="shared" si="940"/>
        <v>17</v>
      </c>
    </row>
    <row r="46809" spans="2:2">
      <c r="B46809">
        <f t="shared" si="940"/>
        <v>17</v>
      </c>
    </row>
    <row r="46810" spans="2:2">
      <c r="B46810">
        <f t="shared" si="940"/>
        <v>17</v>
      </c>
    </row>
    <row r="46811" spans="2:2">
      <c r="B46811">
        <f t="shared" si="940"/>
        <v>17</v>
      </c>
    </row>
    <row r="46812" spans="2:2">
      <c r="B46812">
        <f t="shared" si="940"/>
        <v>17</v>
      </c>
    </row>
    <row r="46813" spans="2:2">
      <c r="B46813">
        <f t="shared" si="940"/>
        <v>17</v>
      </c>
    </row>
    <row r="46814" spans="2:2">
      <c r="B46814">
        <f t="shared" si="940"/>
        <v>17</v>
      </c>
    </row>
    <row r="46815" spans="2:2">
      <c r="B46815">
        <f t="shared" si="940"/>
        <v>17</v>
      </c>
    </row>
    <row r="46816" spans="2:2">
      <c r="B46816">
        <f t="shared" si="940"/>
        <v>17</v>
      </c>
    </row>
    <row r="46817" spans="2:2">
      <c r="B46817">
        <f t="shared" si="940"/>
        <v>17</v>
      </c>
    </row>
    <row r="46818" spans="2:2">
      <c r="B46818">
        <f t="shared" si="940"/>
        <v>17</v>
      </c>
    </row>
    <row r="46819" spans="2:2">
      <c r="B46819">
        <f t="shared" si="940"/>
        <v>17</v>
      </c>
    </row>
    <row r="46820" spans="2:2">
      <c r="B46820">
        <f t="shared" si="940"/>
        <v>17</v>
      </c>
    </row>
    <row r="46821" spans="2:2">
      <c r="B46821">
        <f t="shared" si="940"/>
        <v>17</v>
      </c>
    </row>
    <row r="46822" spans="2:2">
      <c r="B46822">
        <f t="shared" si="940"/>
        <v>17</v>
      </c>
    </row>
    <row r="46823" spans="2:2">
      <c r="B46823">
        <f t="shared" si="940"/>
        <v>17</v>
      </c>
    </row>
    <row r="46824" spans="2:2">
      <c r="B46824">
        <f t="shared" si="940"/>
        <v>17</v>
      </c>
    </row>
    <row r="46825" spans="2:2">
      <c r="B46825">
        <f t="shared" si="940"/>
        <v>17</v>
      </c>
    </row>
    <row r="46826" spans="2:2">
      <c r="B46826">
        <f t="shared" si="940"/>
        <v>17</v>
      </c>
    </row>
    <row r="46827" spans="2:2">
      <c r="B46827">
        <f t="shared" si="940"/>
        <v>17</v>
      </c>
    </row>
    <row r="46828" spans="2:2">
      <c r="B46828">
        <f t="shared" si="940"/>
        <v>17</v>
      </c>
    </row>
    <row r="46829" spans="2:2">
      <c r="B46829">
        <f t="shared" si="940"/>
        <v>17</v>
      </c>
    </row>
    <row r="46830" spans="2:2">
      <c r="B46830">
        <f t="shared" si="940"/>
        <v>17</v>
      </c>
    </row>
    <row r="46831" spans="2:2">
      <c r="B46831">
        <f t="shared" si="940"/>
        <v>17</v>
      </c>
    </row>
    <row r="46832" spans="2:2">
      <c r="B46832">
        <f t="shared" si="940"/>
        <v>17</v>
      </c>
    </row>
    <row r="46833" spans="2:2">
      <c r="B46833">
        <f t="shared" si="940"/>
        <v>17</v>
      </c>
    </row>
    <row r="46834" spans="2:2">
      <c r="B46834">
        <f t="shared" si="940"/>
        <v>17</v>
      </c>
    </row>
    <row r="46835" spans="2:2">
      <c r="B46835">
        <f t="shared" si="940"/>
        <v>17</v>
      </c>
    </row>
    <row r="46836" spans="2:2">
      <c r="B46836">
        <f t="shared" si="940"/>
        <v>17</v>
      </c>
    </row>
    <row r="46837" spans="2:2">
      <c r="B46837">
        <f t="shared" si="940"/>
        <v>17</v>
      </c>
    </row>
    <row r="46838" spans="2:2">
      <c r="B46838">
        <f t="shared" si="940"/>
        <v>17</v>
      </c>
    </row>
    <row r="46839" spans="2:2">
      <c r="B46839">
        <f t="shared" si="940"/>
        <v>17</v>
      </c>
    </row>
    <row r="46840" spans="2:2">
      <c r="B46840">
        <f t="shared" si="940"/>
        <v>17</v>
      </c>
    </row>
    <row r="46841" spans="2:2">
      <c r="B46841">
        <f t="shared" si="940"/>
        <v>17</v>
      </c>
    </row>
    <row r="46842" spans="2:2">
      <c r="B46842">
        <f t="shared" si="940"/>
        <v>17</v>
      </c>
    </row>
    <row r="46843" spans="2:2">
      <c r="B46843">
        <f t="shared" si="940"/>
        <v>17</v>
      </c>
    </row>
    <row r="46844" spans="2:2">
      <c r="B46844">
        <f t="shared" si="940"/>
        <v>17</v>
      </c>
    </row>
    <row r="46845" spans="2:2">
      <c r="B46845">
        <f t="shared" si="940"/>
        <v>17</v>
      </c>
    </row>
    <row r="46846" spans="2:2">
      <c r="B46846">
        <f t="shared" si="940"/>
        <v>17</v>
      </c>
    </row>
    <row r="46847" spans="2:2">
      <c r="B46847">
        <f t="shared" si="940"/>
        <v>17</v>
      </c>
    </row>
    <row r="46848" spans="2:2">
      <c r="B46848">
        <f t="shared" si="940"/>
        <v>17</v>
      </c>
    </row>
    <row r="46849" spans="2:2">
      <c r="B46849">
        <f t="shared" si="940"/>
        <v>17</v>
      </c>
    </row>
    <row r="46850" spans="2:2">
      <c r="B46850">
        <f t="shared" si="940"/>
        <v>17</v>
      </c>
    </row>
    <row r="46851" spans="2:2">
      <c r="B46851">
        <f t="shared" si="940"/>
        <v>17</v>
      </c>
    </row>
    <row r="46852" spans="2:2">
      <c r="B46852">
        <f t="shared" si="940"/>
        <v>17</v>
      </c>
    </row>
    <row r="46853" spans="2:2">
      <c r="B46853">
        <f t="shared" ref="B46853:B46916" si="941">+IF(F46852=44085,B46852+1,B46852)</f>
        <v>17</v>
      </c>
    </row>
    <row r="46854" spans="2:2">
      <c r="B46854">
        <f t="shared" si="941"/>
        <v>17</v>
      </c>
    </row>
    <row r="46855" spans="2:2">
      <c r="B46855">
        <f t="shared" si="941"/>
        <v>17</v>
      </c>
    </row>
    <row r="46856" spans="2:2">
      <c r="B46856">
        <f t="shared" si="941"/>
        <v>17</v>
      </c>
    </row>
    <row r="46857" spans="2:2">
      <c r="B46857">
        <f t="shared" si="941"/>
        <v>17</v>
      </c>
    </row>
    <row r="46858" spans="2:2">
      <c r="B46858">
        <f t="shared" si="941"/>
        <v>17</v>
      </c>
    </row>
    <row r="46859" spans="2:2">
      <c r="B46859">
        <f t="shared" si="941"/>
        <v>17</v>
      </c>
    </row>
    <row r="46860" spans="2:2">
      <c r="B46860">
        <f t="shared" si="941"/>
        <v>17</v>
      </c>
    </row>
    <row r="46861" spans="2:2">
      <c r="B46861">
        <f t="shared" si="941"/>
        <v>17</v>
      </c>
    </row>
    <row r="46862" spans="2:2">
      <c r="B46862">
        <f t="shared" si="941"/>
        <v>17</v>
      </c>
    </row>
    <row r="46863" spans="2:2">
      <c r="B46863">
        <f t="shared" si="941"/>
        <v>17</v>
      </c>
    </row>
    <row r="46864" spans="2:2">
      <c r="B46864">
        <f t="shared" si="941"/>
        <v>17</v>
      </c>
    </row>
    <row r="46865" spans="2:2">
      <c r="B46865">
        <f t="shared" si="941"/>
        <v>17</v>
      </c>
    </row>
    <row r="46866" spans="2:2">
      <c r="B46866">
        <f t="shared" si="941"/>
        <v>17</v>
      </c>
    </row>
    <row r="46867" spans="2:2">
      <c r="B46867">
        <f t="shared" si="941"/>
        <v>17</v>
      </c>
    </row>
    <row r="46868" spans="2:2">
      <c r="B46868">
        <f t="shared" si="941"/>
        <v>17</v>
      </c>
    </row>
    <row r="46869" spans="2:2">
      <c r="B46869">
        <f t="shared" si="941"/>
        <v>17</v>
      </c>
    </row>
    <row r="46870" spans="2:2">
      <c r="B46870">
        <f t="shared" si="941"/>
        <v>17</v>
      </c>
    </row>
    <row r="46871" spans="2:2">
      <c r="B46871">
        <f t="shared" si="941"/>
        <v>17</v>
      </c>
    </row>
    <row r="46872" spans="2:2">
      <c r="B46872">
        <f t="shared" si="941"/>
        <v>17</v>
      </c>
    </row>
    <row r="46873" spans="2:2">
      <c r="B46873">
        <f t="shared" si="941"/>
        <v>17</v>
      </c>
    </row>
    <row r="46874" spans="2:2">
      <c r="B46874">
        <f t="shared" si="941"/>
        <v>17</v>
      </c>
    </row>
    <row r="46875" spans="2:2">
      <c r="B46875">
        <f t="shared" si="941"/>
        <v>17</v>
      </c>
    </row>
    <row r="46876" spans="2:2">
      <c r="B46876">
        <f t="shared" si="941"/>
        <v>17</v>
      </c>
    </row>
    <row r="46877" spans="2:2">
      <c r="B46877">
        <f t="shared" si="941"/>
        <v>17</v>
      </c>
    </row>
    <row r="46878" spans="2:2">
      <c r="B46878">
        <f t="shared" si="941"/>
        <v>17</v>
      </c>
    </row>
    <row r="46879" spans="2:2">
      <c r="B46879">
        <f t="shared" si="941"/>
        <v>17</v>
      </c>
    </row>
    <row r="46880" spans="2:2">
      <c r="B46880">
        <f t="shared" si="941"/>
        <v>17</v>
      </c>
    </row>
    <row r="46881" spans="2:2">
      <c r="B46881">
        <f t="shared" si="941"/>
        <v>17</v>
      </c>
    </row>
    <row r="46882" spans="2:2">
      <c r="B46882">
        <f t="shared" si="941"/>
        <v>17</v>
      </c>
    </row>
    <row r="46883" spans="2:2">
      <c r="B46883">
        <f t="shared" si="941"/>
        <v>17</v>
      </c>
    </row>
    <row r="46884" spans="2:2">
      <c r="B46884">
        <f t="shared" si="941"/>
        <v>17</v>
      </c>
    </row>
    <row r="46885" spans="2:2">
      <c r="B46885">
        <f t="shared" si="941"/>
        <v>17</v>
      </c>
    </row>
    <row r="46886" spans="2:2">
      <c r="B46886">
        <f t="shared" si="941"/>
        <v>17</v>
      </c>
    </row>
    <row r="46887" spans="2:2">
      <c r="B46887">
        <f t="shared" si="941"/>
        <v>17</v>
      </c>
    </row>
    <row r="46888" spans="2:2">
      <c r="B46888">
        <f t="shared" si="941"/>
        <v>17</v>
      </c>
    </row>
    <row r="46889" spans="2:2">
      <c r="B46889">
        <f t="shared" si="941"/>
        <v>17</v>
      </c>
    </row>
    <row r="46890" spans="2:2">
      <c r="B46890">
        <f t="shared" si="941"/>
        <v>17</v>
      </c>
    </row>
    <row r="46891" spans="2:2">
      <c r="B46891">
        <f t="shared" si="941"/>
        <v>17</v>
      </c>
    </row>
    <row r="46892" spans="2:2">
      <c r="B46892">
        <f t="shared" si="941"/>
        <v>17</v>
      </c>
    </row>
    <row r="46893" spans="2:2">
      <c r="B46893">
        <f t="shared" si="941"/>
        <v>17</v>
      </c>
    </row>
    <row r="46894" spans="2:2">
      <c r="B46894">
        <f t="shared" si="941"/>
        <v>17</v>
      </c>
    </row>
    <row r="46895" spans="2:2">
      <c r="B46895">
        <f t="shared" si="941"/>
        <v>17</v>
      </c>
    </row>
    <row r="46896" spans="2:2">
      <c r="B46896">
        <f t="shared" si="941"/>
        <v>17</v>
      </c>
    </row>
    <row r="46897" spans="2:2">
      <c r="B46897">
        <f t="shared" si="941"/>
        <v>17</v>
      </c>
    </row>
    <row r="46898" spans="2:2">
      <c r="B46898">
        <f t="shared" si="941"/>
        <v>17</v>
      </c>
    </row>
    <row r="46899" spans="2:2">
      <c r="B46899">
        <f t="shared" si="941"/>
        <v>17</v>
      </c>
    </row>
    <row r="46900" spans="2:2">
      <c r="B46900">
        <f t="shared" si="941"/>
        <v>17</v>
      </c>
    </row>
    <row r="46901" spans="2:2">
      <c r="B46901">
        <f t="shared" si="941"/>
        <v>17</v>
      </c>
    </row>
    <row r="46902" spans="2:2">
      <c r="B46902">
        <f t="shared" si="941"/>
        <v>17</v>
      </c>
    </row>
    <row r="46903" spans="2:2">
      <c r="B46903">
        <f t="shared" si="941"/>
        <v>17</v>
      </c>
    </row>
    <row r="46904" spans="2:2">
      <c r="B46904">
        <f t="shared" si="941"/>
        <v>17</v>
      </c>
    </row>
    <row r="46905" spans="2:2">
      <c r="B46905">
        <f t="shared" si="941"/>
        <v>17</v>
      </c>
    </row>
    <row r="46906" spans="2:2">
      <c r="B46906">
        <f t="shared" si="941"/>
        <v>17</v>
      </c>
    </row>
    <row r="46907" spans="2:2">
      <c r="B46907">
        <f t="shared" si="941"/>
        <v>17</v>
      </c>
    </row>
    <row r="46908" spans="2:2">
      <c r="B46908">
        <f t="shared" si="941"/>
        <v>17</v>
      </c>
    </row>
    <row r="46909" spans="2:2">
      <c r="B46909">
        <f t="shared" si="941"/>
        <v>17</v>
      </c>
    </row>
    <row r="46910" spans="2:2">
      <c r="B46910">
        <f t="shared" si="941"/>
        <v>17</v>
      </c>
    </row>
    <row r="46911" spans="2:2">
      <c r="B46911">
        <f t="shared" si="941"/>
        <v>17</v>
      </c>
    </row>
    <row r="46912" spans="2:2">
      <c r="B46912">
        <f t="shared" si="941"/>
        <v>17</v>
      </c>
    </row>
    <row r="46913" spans="2:2">
      <c r="B46913">
        <f t="shared" si="941"/>
        <v>17</v>
      </c>
    </row>
    <row r="46914" spans="2:2">
      <c r="B46914">
        <f t="shared" si="941"/>
        <v>17</v>
      </c>
    </row>
    <row r="46915" spans="2:2">
      <c r="B46915">
        <f t="shared" si="941"/>
        <v>17</v>
      </c>
    </row>
    <row r="46916" spans="2:2">
      <c r="B46916">
        <f t="shared" si="941"/>
        <v>17</v>
      </c>
    </row>
    <row r="46917" spans="2:2">
      <c r="B46917">
        <f t="shared" ref="B46917:B46980" si="942">+IF(F46916=44085,B46916+1,B46916)</f>
        <v>17</v>
      </c>
    </row>
    <row r="46918" spans="2:2">
      <c r="B46918">
        <f t="shared" si="942"/>
        <v>17</v>
      </c>
    </row>
    <row r="46919" spans="2:2">
      <c r="B46919">
        <f t="shared" si="942"/>
        <v>17</v>
      </c>
    </row>
    <row r="46920" spans="2:2">
      <c r="B46920">
        <f t="shared" si="942"/>
        <v>17</v>
      </c>
    </row>
    <row r="46921" spans="2:2">
      <c r="B46921">
        <f t="shared" si="942"/>
        <v>17</v>
      </c>
    </row>
    <row r="46922" spans="2:2">
      <c r="B46922">
        <f t="shared" si="942"/>
        <v>17</v>
      </c>
    </row>
    <row r="46923" spans="2:2">
      <c r="B46923">
        <f t="shared" si="942"/>
        <v>17</v>
      </c>
    </row>
    <row r="46924" spans="2:2">
      <c r="B46924">
        <f t="shared" si="942"/>
        <v>17</v>
      </c>
    </row>
    <row r="46925" spans="2:2">
      <c r="B46925">
        <f t="shared" si="942"/>
        <v>17</v>
      </c>
    </row>
    <row r="46926" spans="2:2">
      <c r="B46926">
        <f t="shared" si="942"/>
        <v>17</v>
      </c>
    </row>
    <row r="46927" spans="2:2">
      <c r="B46927">
        <f t="shared" si="942"/>
        <v>17</v>
      </c>
    </row>
    <row r="46928" spans="2:2">
      <c r="B46928">
        <f t="shared" si="942"/>
        <v>17</v>
      </c>
    </row>
    <row r="46929" spans="2:2">
      <c r="B46929">
        <f t="shared" si="942"/>
        <v>17</v>
      </c>
    </row>
    <row r="46930" spans="2:2">
      <c r="B46930">
        <f t="shared" si="942"/>
        <v>17</v>
      </c>
    </row>
    <row r="46931" spans="2:2">
      <c r="B46931">
        <f t="shared" si="942"/>
        <v>17</v>
      </c>
    </row>
    <row r="46932" spans="2:2">
      <c r="B46932">
        <f t="shared" si="942"/>
        <v>17</v>
      </c>
    </row>
    <row r="46933" spans="2:2">
      <c r="B46933">
        <f t="shared" si="942"/>
        <v>17</v>
      </c>
    </row>
    <row r="46934" spans="2:2">
      <c r="B46934">
        <f t="shared" si="942"/>
        <v>17</v>
      </c>
    </row>
    <row r="46935" spans="2:2">
      <c r="B46935">
        <f t="shared" si="942"/>
        <v>17</v>
      </c>
    </row>
    <row r="46936" spans="2:2">
      <c r="B46936">
        <f t="shared" si="942"/>
        <v>17</v>
      </c>
    </row>
    <row r="46937" spans="2:2">
      <c r="B46937">
        <f t="shared" si="942"/>
        <v>17</v>
      </c>
    </row>
    <row r="46938" spans="2:2">
      <c r="B46938">
        <f t="shared" si="942"/>
        <v>17</v>
      </c>
    </row>
    <row r="46939" spans="2:2">
      <c r="B46939">
        <f t="shared" si="942"/>
        <v>17</v>
      </c>
    </row>
    <row r="46940" spans="2:2">
      <c r="B46940">
        <f t="shared" si="942"/>
        <v>17</v>
      </c>
    </row>
    <row r="46941" spans="2:2">
      <c r="B46941">
        <f t="shared" si="942"/>
        <v>17</v>
      </c>
    </row>
    <row r="46942" spans="2:2">
      <c r="B46942">
        <f t="shared" si="942"/>
        <v>17</v>
      </c>
    </row>
    <row r="46943" spans="2:2">
      <c r="B46943">
        <f t="shared" si="942"/>
        <v>17</v>
      </c>
    </row>
    <row r="46944" spans="2:2">
      <c r="B46944">
        <f t="shared" si="942"/>
        <v>17</v>
      </c>
    </row>
    <row r="46945" spans="2:2">
      <c r="B46945">
        <f t="shared" si="942"/>
        <v>17</v>
      </c>
    </row>
    <row r="46946" spans="2:2">
      <c r="B46946">
        <f t="shared" si="942"/>
        <v>17</v>
      </c>
    </row>
    <row r="46947" spans="2:2">
      <c r="B46947">
        <f t="shared" si="942"/>
        <v>17</v>
      </c>
    </row>
    <row r="46948" spans="2:2">
      <c r="B46948">
        <f t="shared" si="942"/>
        <v>17</v>
      </c>
    </row>
    <row r="46949" spans="2:2">
      <c r="B46949">
        <f t="shared" si="942"/>
        <v>17</v>
      </c>
    </row>
    <row r="46950" spans="2:2">
      <c r="B46950">
        <f t="shared" si="942"/>
        <v>17</v>
      </c>
    </row>
    <row r="46951" spans="2:2">
      <c r="B46951">
        <f t="shared" si="942"/>
        <v>17</v>
      </c>
    </row>
    <row r="46952" spans="2:2">
      <c r="B46952">
        <f t="shared" si="942"/>
        <v>17</v>
      </c>
    </row>
    <row r="46953" spans="2:2">
      <c r="B46953">
        <f t="shared" si="942"/>
        <v>17</v>
      </c>
    </row>
    <row r="46954" spans="2:2">
      <c r="B46954">
        <f t="shared" si="942"/>
        <v>17</v>
      </c>
    </row>
    <row r="46955" spans="2:2">
      <c r="B46955">
        <f t="shared" si="942"/>
        <v>17</v>
      </c>
    </row>
    <row r="46956" spans="2:2">
      <c r="B46956">
        <f t="shared" si="942"/>
        <v>17</v>
      </c>
    </row>
    <row r="46957" spans="2:2">
      <c r="B46957">
        <f t="shared" si="942"/>
        <v>17</v>
      </c>
    </row>
    <row r="46958" spans="2:2">
      <c r="B46958">
        <f t="shared" si="942"/>
        <v>17</v>
      </c>
    </row>
    <row r="46959" spans="2:2">
      <c r="B46959">
        <f t="shared" si="942"/>
        <v>17</v>
      </c>
    </row>
    <row r="46960" spans="2:2">
      <c r="B46960">
        <f t="shared" si="942"/>
        <v>17</v>
      </c>
    </row>
    <row r="46961" spans="2:2">
      <c r="B46961">
        <f t="shared" si="942"/>
        <v>17</v>
      </c>
    </row>
    <row r="46962" spans="2:2">
      <c r="B46962">
        <f t="shared" si="942"/>
        <v>17</v>
      </c>
    </row>
    <row r="46963" spans="2:2">
      <c r="B46963">
        <f t="shared" si="942"/>
        <v>17</v>
      </c>
    </row>
    <row r="46964" spans="2:2">
      <c r="B46964">
        <f t="shared" si="942"/>
        <v>17</v>
      </c>
    </row>
    <row r="46965" spans="2:2">
      <c r="B46965">
        <f t="shared" si="942"/>
        <v>17</v>
      </c>
    </row>
    <row r="46966" spans="2:2">
      <c r="B46966">
        <f t="shared" si="942"/>
        <v>17</v>
      </c>
    </row>
    <row r="46967" spans="2:2">
      <c r="B46967">
        <f t="shared" si="942"/>
        <v>17</v>
      </c>
    </row>
    <row r="46968" spans="2:2">
      <c r="B46968">
        <f t="shared" si="942"/>
        <v>17</v>
      </c>
    </row>
    <row r="46969" spans="2:2">
      <c r="B46969">
        <f t="shared" si="942"/>
        <v>17</v>
      </c>
    </row>
    <row r="46970" spans="2:2">
      <c r="B46970">
        <f t="shared" si="942"/>
        <v>17</v>
      </c>
    </row>
    <row r="46971" spans="2:2">
      <c r="B46971">
        <f t="shared" si="942"/>
        <v>17</v>
      </c>
    </row>
    <row r="46972" spans="2:2">
      <c r="B46972">
        <f t="shared" si="942"/>
        <v>17</v>
      </c>
    </row>
    <row r="46973" spans="2:2">
      <c r="B46973">
        <f t="shared" si="942"/>
        <v>17</v>
      </c>
    </row>
    <row r="46974" spans="2:2">
      <c r="B46974">
        <f t="shared" si="942"/>
        <v>17</v>
      </c>
    </row>
    <row r="46975" spans="2:2">
      <c r="B46975">
        <f t="shared" si="942"/>
        <v>17</v>
      </c>
    </row>
    <row r="46976" spans="2:2">
      <c r="B46976">
        <f t="shared" si="942"/>
        <v>17</v>
      </c>
    </row>
    <row r="46977" spans="2:2">
      <c r="B46977">
        <f t="shared" si="942"/>
        <v>17</v>
      </c>
    </row>
    <row r="46978" spans="2:2">
      <c r="B46978">
        <f t="shared" si="942"/>
        <v>17</v>
      </c>
    </row>
    <row r="46979" spans="2:2">
      <c r="B46979">
        <f t="shared" si="942"/>
        <v>17</v>
      </c>
    </row>
    <row r="46980" spans="2:2">
      <c r="B46980">
        <f t="shared" si="942"/>
        <v>17</v>
      </c>
    </row>
    <row r="46981" spans="2:2">
      <c r="B46981">
        <f t="shared" ref="B46981:B47044" si="943">+IF(F46980=44085,B46980+1,B46980)</f>
        <v>17</v>
      </c>
    </row>
    <row r="46982" spans="2:2">
      <c r="B46982">
        <f t="shared" si="943"/>
        <v>17</v>
      </c>
    </row>
    <row r="46983" spans="2:2">
      <c r="B46983">
        <f t="shared" si="943"/>
        <v>17</v>
      </c>
    </row>
    <row r="46984" spans="2:2">
      <c r="B46984">
        <f t="shared" si="943"/>
        <v>17</v>
      </c>
    </row>
    <row r="46985" spans="2:2">
      <c r="B46985">
        <f t="shared" si="943"/>
        <v>17</v>
      </c>
    </row>
    <row r="46986" spans="2:2">
      <c r="B46986">
        <f t="shared" si="943"/>
        <v>17</v>
      </c>
    </row>
    <row r="46987" spans="2:2">
      <c r="B46987">
        <f t="shared" si="943"/>
        <v>17</v>
      </c>
    </row>
    <row r="46988" spans="2:2">
      <c r="B46988">
        <f t="shared" si="943"/>
        <v>17</v>
      </c>
    </row>
    <row r="46989" spans="2:2">
      <c r="B46989">
        <f t="shared" si="943"/>
        <v>17</v>
      </c>
    </row>
    <row r="46990" spans="2:2">
      <c r="B46990">
        <f t="shared" si="943"/>
        <v>17</v>
      </c>
    </row>
    <row r="46991" spans="2:2">
      <c r="B46991">
        <f t="shared" si="943"/>
        <v>17</v>
      </c>
    </row>
    <row r="46992" spans="2:2">
      <c r="B46992">
        <f t="shared" si="943"/>
        <v>17</v>
      </c>
    </row>
    <row r="46993" spans="2:2">
      <c r="B46993">
        <f t="shared" si="943"/>
        <v>17</v>
      </c>
    </row>
    <row r="46994" spans="2:2">
      <c r="B46994">
        <f t="shared" si="943"/>
        <v>17</v>
      </c>
    </row>
    <row r="46995" spans="2:2">
      <c r="B46995">
        <f t="shared" si="943"/>
        <v>17</v>
      </c>
    </row>
    <row r="46996" spans="2:2">
      <c r="B46996">
        <f t="shared" si="943"/>
        <v>17</v>
      </c>
    </row>
    <row r="46997" spans="2:2">
      <c r="B46997">
        <f t="shared" si="943"/>
        <v>17</v>
      </c>
    </row>
    <row r="46998" spans="2:2">
      <c r="B46998">
        <f t="shared" si="943"/>
        <v>17</v>
      </c>
    </row>
    <row r="46999" spans="2:2">
      <c r="B46999">
        <f t="shared" si="943"/>
        <v>17</v>
      </c>
    </row>
    <row r="47000" spans="2:2">
      <c r="B47000">
        <f t="shared" si="943"/>
        <v>17</v>
      </c>
    </row>
    <row r="47001" spans="2:2">
      <c r="B47001">
        <f t="shared" si="943"/>
        <v>17</v>
      </c>
    </row>
    <row r="47002" spans="2:2">
      <c r="B47002">
        <f t="shared" si="943"/>
        <v>17</v>
      </c>
    </row>
    <row r="47003" spans="2:2">
      <c r="B47003">
        <f t="shared" si="943"/>
        <v>17</v>
      </c>
    </row>
    <row r="47004" spans="2:2">
      <c r="B47004">
        <f t="shared" si="943"/>
        <v>17</v>
      </c>
    </row>
    <row r="47005" spans="2:2">
      <c r="B47005">
        <f t="shared" si="943"/>
        <v>17</v>
      </c>
    </row>
    <row r="47006" spans="2:2">
      <c r="B47006">
        <f t="shared" si="943"/>
        <v>17</v>
      </c>
    </row>
    <row r="47007" spans="2:2">
      <c r="B47007">
        <f t="shared" si="943"/>
        <v>17</v>
      </c>
    </row>
    <row r="47008" spans="2:2">
      <c r="B47008">
        <f t="shared" si="943"/>
        <v>17</v>
      </c>
    </row>
    <row r="47009" spans="2:2">
      <c r="B47009">
        <f t="shared" si="943"/>
        <v>17</v>
      </c>
    </row>
    <row r="47010" spans="2:2">
      <c r="B47010">
        <f t="shared" si="943"/>
        <v>17</v>
      </c>
    </row>
    <row r="47011" spans="2:2">
      <c r="B47011">
        <f t="shared" si="943"/>
        <v>17</v>
      </c>
    </row>
    <row r="47012" spans="2:2">
      <c r="B47012">
        <f t="shared" si="943"/>
        <v>17</v>
      </c>
    </row>
    <row r="47013" spans="2:2">
      <c r="B47013">
        <f t="shared" si="943"/>
        <v>17</v>
      </c>
    </row>
    <row r="47014" spans="2:2">
      <c r="B47014">
        <f t="shared" si="943"/>
        <v>17</v>
      </c>
    </row>
    <row r="47015" spans="2:2">
      <c r="B47015">
        <f t="shared" si="943"/>
        <v>17</v>
      </c>
    </row>
    <row r="47016" spans="2:2">
      <c r="B47016">
        <f t="shared" si="943"/>
        <v>17</v>
      </c>
    </row>
    <row r="47017" spans="2:2">
      <c r="B47017">
        <f t="shared" si="943"/>
        <v>17</v>
      </c>
    </row>
    <row r="47018" spans="2:2">
      <c r="B47018">
        <f t="shared" si="943"/>
        <v>17</v>
      </c>
    </row>
    <row r="47019" spans="2:2">
      <c r="B47019">
        <f t="shared" si="943"/>
        <v>17</v>
      </c>
    </row>
    <row r="47020" spans="2:2">
      <c r="B47020">
        <f t="shared" si="943"/>
        <v>17</v>
      </c>
    </row>
    <row r="47021" spans="2:2">
      <c r="B47021">
        <f t="shared" si="943"/>
        <v>17</v>
      </c>
    </row>
    <row r="47022" spans="2:2">
      <c r="B47022">
        <f t="shared" si="943"/>
        <v>17</v>
      </c>
    </row>
    <row r="47023" spans="2:2">
      <c r="B47023">
        <f t="shared" si="943"/>
        <v>17</v>
      </c>
    </row>
    <row r="47024" spans="2:2">
      <c r="B47024">
        <f t="shared" si="943"/>
        <v>17</v>
      </c>
    </row>
    <row r="47025" spans="2:2">
      <c r="B47025">
        <f t="shared" si="943"/>
        <v>17</v>
      </c>
    </row>
    <row r="47026" spans="2:2">
      <c r="B47026">
        <f t="shared" si="943"/>
        <v>17</v>
      </c>
    </row>
    <row r="47027" spans="2:2">
      <c r="B47027">
        <f t="shared" si="943"/>
        <v>17</v>
      </c>
    </row>
    <row r="47028" spans="2:2">
      <c r="B47028">
        <f t="shared" si="943"/>
        <v>17</v>
      </c>
    </row>
    <row r="47029" spans="2:2">
      <c r="B47029">
        <f t="shared" si="943"/>
        <v>17</v>
      </c>
    </row>
    <row r="47030" spans="2:2">
      <c r="B47030">
        <f t="shared" si="943"/>
        <v>17</v>
      </c>
    </row>
    <row r="47031" spans="2:2">
      <c r="B47031">
        <f t="shared" si="943"/>
        <v>17</v>
      </c>
    </row>
    <row r="47032" spans="2:2">
      <c r="B47032">
        <f t="shared" si="943"/>
        <v>17</v>
      </c>
    </row>
    <row r="47033" spans="2:2">
      <c r="B47033">
        <f t="shared" si="943"/>
        <v>17</v>
      </c>
    </row>
    <row r="47034" spans="2:2">
      <c r="B47034">
        <f t="shared" si="943"/>
        <v>17</v>
      </c>
    </row>
    <row r="47035" spans="2:2">
      <c r="B47035">
        <f t="shared" si="943"/>
        <v>17</v>
      </c>
    </row>
    <row r="47036" spans="2:2">
      <c r="B47036">
        <f t="shared" si="943"/>
        <v>17</v>
      </c>
    </row>
    <row r="47037" spans="2:2">
      <c r="B47037">
        <f t="shared" si="943"/>
        <v>17</v>
      </c>
    </row>
    <row r="47038" spans="2:2">
      <c r="B47038">
        <f t="shared" si="943"/>
        <v>17</v>
      </c>
    </row>
    <row r="47039" spans="2:2">
      <c r="B47039">
        <f t="shared" si="943"/>
        <v>17</v>
      </c>
    </row>
    <row r="47040" spans="2:2">
      <c r="B47040">
        <f t="shared" si="943"/>
        <v>17</v>
      </c>
    </row>
    <row r="47041" spans="2:2">
      <c r="B47041">
        <f t="shared" si="943"/>
        <v>17</v>
      </c>
    </row>
    <row r="47042" spans="2:2">
      <c r="B47042">
        <f t="shared" si="943"/>
        <v>17</v>
      </c>
    </row>
    <row r="47043" spans="2:2">
      <c r="B47043">
        <f t="shared" si="943"/>
        <v>17</v>
      </c>
    </row>
    <row r="47044" spans="2:2">
      <c r="B47044">
        <f t="shared" si="943"/>
        <v>17</v>
      </c>
    </row>
    <row r="47045" spans="2:2">
      <c r="B47045">
        <f t="shared" ref="B47045:B47108" si="944">+IF(F47044=44085,B47044+1,B47044)</f>
        <v>17</v>
      </c>
    </row>
    <row r="47046" spans="2:2">
      <c r="B47046">
        <f t="shared" si="944"/>
        <v>17</v>
      </c>
    </row>
    <row r="47047" spans="2:2">
      <c r="B47047">
        <f t="shared" si="944"/>
        <v>17</v>
      </c>
    </row>
    <row r="47048" spans="2:2">
      <c r="B47048">
        <f t="shared" si="944"/>
        <v>17</v>
      </c>
    </row>
    <row r="47049" spans="2:2">
      <c r="B47049">
        <f t="shared" si="944"/>
        <v>17</v>
      </c>
    </row>
    <row r="47050" spans="2:2">
      <c r="B47050">
        <f t="shared" si="944"/>
        <v>17</v>
      </c>
    </row>
    <row r="47051" spans="2:2">
      <c r="B47051">
        <f t="shared" si="944"/>
        <v>17</v>
      </c>
    </row>
    <row r="47052" spans="2:2">
      <c r="B47052">
        <f t="shared" si="944"/>
        <v>17</v>
      </c>
    </row>
    <row r="47053" spans="2:2">
      <c r="B47053">
        <f t="shared" si="944"/>
        <v>17</v>
      </c>
    </row>
    <row r="47054" spans="2:2">
      <c r="B47054">
        <f t="shared" si="944"/>
        <v>17</v>
      </c>
    </row>
    <row r="47055" spans="2:2">
      <c r="B47055">
        <f t="shared" si="944"/>
        <v>17</v>
      </c>
    </row>
    <row r="47056" spans="2:2">
      <c r="B47056">
        <f t="shared" si="944"/>
        <v>17</v>
      </c>
    </row>
    <row r="47057" spans="2:2">
      <c r="B47057">
        <f t="shared" si="944"/>
        <v>17</v>
      </c>
    </row>
    <row r="47058" spans="2:2">
      <c r="B47058">
        <f t="shared" si="944"/>
        <v>17</v>
      </c>
    </row>
    <row r="47059" spans="2:2">
      <c r="B47059">
        <f t="shared" si="944"/>
        <v>17</v>
      </c>
    </row>
    <row r="47060" spans="2:2">
      <c r="B47060">
        <f t="shared" si="944"/>
        <v>17</v>
      </c>
    </row>
    <row r="47061" spans="2:2">
      <c r="B47061">
        <f t="shared" si="944"/>
        <v>17</v>
      </c>
    </row>
    <row r="47062" spans="2:2">
      <c r="B47062">
        <f t="shared" si="944"/>
        <v>17</v>
      </c>
    </row>
    <row r="47063" spans="2:2">
      <c r="B47063">
        <f t="shared" si="944"/>
        <v>17</v>
      </c>
    </row>
    <row r="47064" spans="2:2">
      <c r="B47064">
        <f t="shared" si="944"/>
        <v>17</v>
      </c>
    </row>
    <row r="47065" spans="2:2">
      <c r="B47065">
        <f t="shared" si="944"/>
        <v>17</v>
      </c>
    </row>
    <row r="47066" spans="2:2">
      <c r="B47066">
        <f t="shared" si="944"/>
        <v>17</v>
      </c>
    </row>
    <row r="47067" spans="2:2">
      <c r="B47067">
        <f t="shared" si="944"/>
        <v>17</v>
      </c>
    </row>
    <row r="47068" spans="2:2">
      <c r="B47068">
        <f t="shared" si="944"/>
        <v>17</v>
      </c>
    </row>
    <row r="47069" spans="2:2">
      <c r="B47069">
        <f t="shared" si="944"/>
        <v>17</v>
      </c>
    </row>
    <row r="47070" spans="2:2">
      <c r="B47070">
        <f t="shared" si="944"/>
        <v>17</v>
      </c>
    </row>
    <row r="47071" spans="2:2">
      <c r="B47071">
        <f t="shared" si="944"/>
        <v>17</v>
      </c>
    </row>
    <row r="47072" spans="2:2">
      <c r="B47072">
        <f t="shared" si="944"/>
        <v>17</v>
      </c>
    </row>
    <row r="47073" spans="2:2">
      <c r="B47073">
        <f t="shared" si="944"/>
        <v>17</v>
      </c>
    </row>
    <row r="47074" spans="2:2">
      <c r="B47074">
        <f t="shared" si="944"/>
        <v>17</v>
      </c>
    </row>
    <row r="47075" spans="2:2">
      <c r="B47075">
        <f t="shared" si="944"/>
        <v>17</v>
      </c>
    </row>
    <row r="47076" spans="2:2">
      <c r="B47076">
        <f t="shared" si="944"/>
        <v>17</v>
      </c>
    </row>
    <row r="47077" spans="2:2">
      <c r="B47077">
        <f t="shared" si="944"/>
        <v>17</v>
      </c>
    </row>
    <row r="47078" spans="2:2">
      <c r="B47078">
        <f t="shared" si="944"/>
        <v>17</v>
      </c>
    </row>
    <row r="47079" spans="2:2">
      <c r="B47079">
        <f t="shared" si="944"/>
        <v>17</v>
      </c>
    </row>
    <row r="47080" spans="2:2">
      <c r="B47080">
        <f t="shared" si="944"/>
        <v>17</v>
      </c>
    </row>
    <row r="47081" spans="2:2">
      <c r="B47081">
        <f t="shared" si="944"/>
        <v>17</v>
      </c>
    </row>
    <row r="47082" spans="2:2">
      <c r="B47082">
        <f t="shared" si="944"/>
        <v>17</v>
      </c>
    </row>
    <row r="47083" spans="2:2">
      <c r="B47083">
        <f t="shared" si="944"/>
        <v>17</v>
      </c>
    </row>
    <row r="47084" spans="2:2">
      <c r="B47084">
        <f t="shared" si="944"/>
        <v>17</v>
      </c>
    </row>
    <row r="47085" spans="2:2">
      <c r="B47085">
        <f t="shared" si="944"/>
        <v>17</v>
      </c>
    </row>
    <row r="47086" spans="2:2">
      <c r="B47086">
        <f t="shared" si="944"/>
        <v>17</v>
      </c>
    </row>
    <row r="47087" spans="2:2">
      <c r="B47087">
        <f t="shared" si="944"/>
        <v>17</v>
      </c>
    </row>
    <row r="47088" spans="2:2">
      <c r="B47088">
        <f t="shared" si="944"/>
        <v>17</v>
      </c>
    </row>
    <row r="47089" spans="2:2">
      <c r="B47089">
        <f t="shared" si="944"/>
        <v>17</v>
      </c>
    </row>
    <row r="47090" spans="2:2">
      <c r="B47090">
        <f t="shared" si="944"/>
        <v>17</v>
      </c>
    </row>
    <row r="47091" spans="2:2">
      <c r="B47091">
        <f t="shared" si="944"/>
        <v>17</v>
      </c>
    </row>
    <row r="47092" spans="2:2">
      <c r="B47092">
        <f t="shared" si="944"/>
        <v>17</v>
      </c>
    </row>
    <row r="47093" spans="2:2">
      <c r="B47093">
        <f t="shared" si="944"/>
        <v>17</v>
      </c>
    </row>
    <row r="47094" spans="2:2">
      <c r="B47094">
        <f t="shared" si="944"/>
        <v>17</v>
      </c>
    </row>
    <row r="47095" spans="2:2">
      <c r="B47095">
        <f t="shared" si="944"/>
        <v>17</v>
      </c>
    </row>
    <row r="47096" spans="2:2">
      <c r="B47096">
        <f t="shared" si="944"/>
        <v>17</v>
      </c>
    </row>
    <row r="47097" spans="2:2">
      <c r="B47097">
        <f t="shared" si="944"/>
        <v>17</v>
      </c>
    </row>
    <row r="47098" spans="2:2">
      <c r="B47098">
        <f t="shared" si="944"/>
        <v>17</v>
      </c>
    </row>
    <row r="47099" spans="2:2">
      <c r="B47099">
        <f t="shared" si="944"/>
        <v>17</v>
      </c>
    </row>
    <row r="47100" spans="2:2">
      <c r="B47100">
        <f t="shared" si="944"/>
        <v>17</v>
      </c>
    </row>
    <row r="47101" spans="2:2">
      <c r="B47101">
        <f t="shared" si="944"/>
        <v>17</v>
      </c>
    </row>
    <row r="47102" spans="2:2">
      <c r="B47102">
        <f t="shared" si="944"/>
        <v>17</v>
      </c>
    </row>
    <row r="47103" spans="2:2">
      <c r="B47103">
        <f t="shared" si="944"/>
        <v>17</v>
      </c>
    </row>
    <row r="47104" spans="2:2">
      <c r="B47104">
        <f t="shared" si="944"/>
        <v>17</v>
      </c>
    </row>
    <row r="47105" spans="2:2">
      <c r="B47105">
        <f t="shared" si="944"/>
        <v>17</v>
      </c>
    </row>
    <row r="47106" spans="2:2">
      <c r="B47106">
        <f t="shared" si="944"/>
        <v>17</v>
      </c>
    </row>
    <row r="47107" spans="2:2">
      <c r="B47107">
        <f t="shared" si="944"/>
        <v>17</v>
      </c>
    </row>
    <row r="47108" spans="2:2">
      <c r="B47108">
        <f t="shared" si="944"/>
        <v>17</v>
      </c>
    </row>
    <row r="47109" spans="2:2">
      <c r="B47109">
        <f t="shared" ref="B47109:B47172" si="945">+IF(F47108=44085,B47108+1,B47108)</f>
        <v>17</v>
      </c>
    </row>
    <row r="47110" spans="2:2">
      <c r="B47110">
        <f t="shared" si="945"/>
        <v>17</v>
      </c>
    </row>
    <row r="47111" spans="2:2">
      <c r="B47111">
        <f t="shared" si="945"/>
        <v>17</v>
      </c>
    </row>
    <row r="47112" spans="2:2">
      <c r="B47112">
        <f t="shared" si="945"/>
        <v>17</v>
      </c>
    </row>
    <row r="47113" spans="2:2">
      <c r="B47113">
        <f t="shared" si="945"/>
        <v>17</v>
      </c>
    </row>
    <row r="47114" spans="2:2">
      <c r="B47114">
        <f t="shared" si="945"/>
        <v>17</v>
      </c>
    </row>
    <row r="47115" spans="2:2">
      <c r="B47115">
        <f t="shared" si="945"/>
        <v>17</v>
      </c>
    </row>
    <row r="47116" spans="2:2">
      <c r="B47116">
        <f t="shared" si="945"/>
        <v>17</v>
      </c>
    </row>
    <row r="47117" spans="2:2">
      <c r="B47117">
        <f t="shared" si="945"/>
        <v>17</v>
      </c>
    </row>
    <row r="47118" spans="2:2">
      <c r="B47118">
        <f t="shared" si="945"/>
        <v>17</v>
      </c>
    </row>
    <row r="47119" spans="2:2">
      <c r="B47119">
        <f t="shared" si="945"/>
        <v>17</v>
      </c>
    </row>
    <row r="47120" spans="2:2">
      <c r="B47120">
        <f t="shared" si="945"/>
        <v>17</v>
      </c>
    </row>
    <row r="47121" spans="2:2">
      <c r="B47121">
        <f t="shared" si="945"/>
        <v>17</v>
      </c>
    </row>
    <row r="47122" spans="2:2">
      <c r="B47122">
        <f t="shared" si="945"/>
        <v>17</v>
      </c>
    </row>
    <row r="47123" spans="2:2">
      <c r="B47123">
        <f t="shared" si="945"/>
        <v>17</v>
      </c>
    </row>
    <row r="47124" spans="2:2">
      <c r="B47124">
        <f t="shared" si="945"/>
        <v>17</v>
      </c>
    </row>
    <row r="47125" spans="2:2">
      <c r="B47125">
        <f t="shared" si="945"/>
        <v>17</v>
      </c>
    </row>
    <row r="47126" spans="2:2">
      <c r="B47126">
        <f t="shared" si="945"/>
        <v>17</v>
      </c>
    </row>
    <row r="47127" spans="2:2">
      <c r="B47127">
        <f t="shared" si="945"/>
        <v>17</v>
      </c>
    </row>
    <row r="47128" spans="2:2">
      <c r="B47128">
        <f t="shared" si="945"/>
        <v>17</v>
      </c>
    </row>
    <row r="47129" spans="2:2">
      <c r="B47129">
        <f t="shared" si="945"/>
        <v>17</v>
      </c>
    </row>
    <row r="47130" spans="2:2">
      <c r="B47130">
        <f t="shared" si="945"/>
        <v>17</v>
      </c>
    </row>
    <row r="47131" spans="2:2">
      <c r="B47131">
        <f t="shared" si="945"/>
        <v>17</v>
      </c>
    </row>
    <row r="47132" spans="2:2">
      <c r="B47132">
        <f t="shared" si="945"/>
        <v>17</v>
      </c>
    </row>
    <row r="47133" spans="2:2">
      <c r="B47133">
        <f t="shared" si="945"/>
        <v>17</v>
      </c>
    </row>
    <row r="47134" spans="2:2">
      <c r="B47134">
        <f t="shared" si="945"/>
        <v>17</v>
      </c>
    </row>
    <row r="47135" spans="2:2">
      <c r="B47135">
        <f t="shared" si="945"/>
        <v>17</v>
      </c>
    </row>
    <row r="47136" spans="2:2">
      <c r="B47136">
        <f t="shared" si="945"/>
        <v>17</v>
      </c>
    </row>
    <row r="47137" spans="2:2">
      <c r="B47137">
        <f t="shared" si="945"/>
        <v>17</v>
      </c>
    </row>
    <row r="47138" spans="2:2">
      <c r="B47138">
        <f t="shared" si="945"/>
        <v>17</v>
      </c>
    </row>
    <row r="47139" spans="2:2">
      <c r="B47139">
        <f t="shared" si="945"/>
        <v>17</v>
      </c>
    </row>
    <row r="47140" spans="2:2">
      <c r="B47140">
        <f t="shared" si="945"/>
        <v>17</v>
      </c>
    </row>
    <row r="47141" spans="2:2">
      <c r="B47141">
        <f t="shared" si="945"/>
        <v>17</v>
      </c>
    </row>
    <row r="47142" spans="2:2">
      <c r="B47142">
        <f t="shared" si="945"/>
        <v>17</v>
      </c>
    </row>
    <row r="47143" spans="2:2">
      <c r="B47143">
        <f t="shared" si="945"/>
        <v>17</v>
      </c>
    </row>
    <row r="47144" spans="2:2">
      <c r="B47144">
        <f t="shared" si="945"/>
        <v>17</v>
      </c>
    </row>
    <row r="47145" spans="2:2">
      <c r="B47145">
        <f t="shared" si="945"/>
        <v>17</v>
      </c>
    </row>
    <row r="47146" spans="2:2">
      <c r="B47146">
        <f t="shared" si="945"/>
        <v>17</v>
      </c>
    </row>
    <row r="47147" spans="2:2">
      <c r="B47147">
        <f t="shared" si="945"/>
        <v>17</v>
      </c>
    </row>
    <row r="47148" spans="2:2">
      <c r="B47148">
        <f t="shared" si="945"/>
        <v>17</v>
      </c>
    </row>
    <row r="47149" spans="2:2">
      <c r="B47149">
        <f t="shared" si="945"/>
        <v>17</v>
      </c>
    </row>
    <row r="47150" spans="2:2">
      <c r="B47150">
        <f t="shared" si="945"/>
        <v>17</v>
      </c>
    </row>
    <row r="47151" spans="2:2">
      <c r="B47151">
        <f t="shared" si="945"/>
        <v>17</v>
      </c>
    </row>
    <row r="47152" spans="2:2">
      <c r="B47152">
        <f t="shared" si="945"/>
        <v>17</v>
      </c>
    </row>
    <row r="47153" spans="2:2">
      <c r="B47153">
        <f t="shared" si="945"/>
        <v>17</v>
      </c>
    </row>
    <row r="47154" spans="2:2">
      <c r="B47154">
        <f t="shared" si="945"/>
        <v>17</v>
      </c>
    </row>
    <row r="47155" spans="2:2">
      <c r="B47155">
        <f t="shared" si="945"/>
        <v>17</v>
      </c>
    </row>
    <row r="47156" spans="2:2">
      <c r="B47156">
        <f t="shared" si="945"/>
        <v>17</v>
      </c>
    </row>
    <row r="47157" spans="2:2">
      <c r="B47157">
        <f t="shared" si="945"/>
        <v>17</v>
      </c>
    </row>
    <row r="47158" spans="2:2">
      <c r="B47158">
        <f t="shared" si="945"/>
        <v>17</v>
      </c>
    </row>
    <row r="47159" spans="2:2">
      <c r="B47159">
        <f t="shared" si="945"/>
        <v>17</v>
      </c>
    </row>
    <row r="47160" spans="2:2">
      <c r="B47160">
        <f t="shared" si="945"/>
        <v>17</v>
      </c>
    </row>
    <row r="47161" spans="2:2">
      <c r="B47161">
        <f t="shared" si="945"/>
        <v>17</v>
      </c>
    </row>
    <row r="47162" spans="2:2">
      <c r="B47162">
        <f t="shared" si="945"/>
        <v>17</v>
      </c>
    </row>
    <row r="47163" spans="2:2">
      <c r="B47163">
        <f t="shared" si="945"/>
        <v>17</v>
      </c>
    </row>
    <row r="47164" spans="2:2">
      <c r="B47164">
        <f t="shared" si="945"/>
        <v>17</v>
      </c>
    </row>
    <row r="47165" spans="2:2">
      <c r="B47165">
        <f t="shared" si="945"/>
        <v>17</v>
      </c>
    </row>
    <row r="47166" spans="2:2">
      <c r="B47166">
        <f t="shared" si="945"/>
        <v>17</v>
      </c>
    </row>
    <row r="47167" spans="2:2">
      <c r="B47167">
        <f t="shared" si="945"/>
        <v>17</v>
      </c>
    </row>
    <row r="47168" spans="2:2">
      <c r="B47168">
        <f t="shared" si="945"/>
        <v>17</v>
      </c>
    </row>
    <row r="47169" spans="2:2">
      <c r="B47169">
        <f t="shared" si="945"/>
        <v>17</v>
      </c>
    </row>
    <row r="47170" spans="2:2">
      <c r="B47170">
        <f t="shared" si="945"/>
        <v>17</v>
      </c>
    </row>
    <row r="47171" spans="2:2">
      <c r="B47171">
        <f t="shared" si="945"/>
        <v>17</v>
      </c>
    </row>
    <row r="47172" spans="2:2">
      <c r="B47172">
        <f t="shared" si="945"/>
        <v>17</v>
      </c>
    </row>
    <row r="47173" spans="2:2">
      <c r="B47173">
        <f t="shared" ref="B47173:B47236" si="946">+IF(F47172=44085,B47172+1,B47172)</f>
        <v>17</v>
      </c>
    </row>
    <row r="47174" spans="2:2">
      <c r="B47174">
        <f t="shared" si="946"/>
        <v>17</v>
      </c>
    </row>
    <row r="47175" spans="2:2">
      <c r="B47175">
        <f t="shared" si="946"/>
        <v>17</v>
      </c>
    </row>
    <row r="47176" spans="2:2">
      <c r="B47176">
        <f t="shared" si="946"/>
        <v>17</v>
      </c>
    </row>
    <row r="47177" spans="2:2">
      <c r="B47177">
        <f t="shared" si="946"/>
        <v>17</v>
      </c>
    </row>
    <row r="47178" spans="2:2">
      <c r="B47178">
        <f t="shared" si="946"/>
        <v>17</v>
      </c>
    </row>
    <row r="47179" spans="2:2">
      <c r="B47179">
        <f t="shared" si="946"/>
        <v>17</v>
      </c>
    </row>
    <row r="47180" spans="2:2">
      <c r="B47180">
        <f t="shared" si="946"/>
        <v>17</v>
      </c>
    </row>
    <row r="47181" spans="2:2">
      <c r="B47181">
        <f t="shared" si="946"/>
        <v>17</v>
      </c>
    </row>
    <row r="47182" spans="2:2">
      <c r="B47182">
        <f t="shared" si="946"/>
        <v>17</v>
      </c>
    </row>
    <row r="47183" spans="2:2">
      <c r="B47183">
        <f t="shared" si="946"/>
        <v>17</v>
      </c>
    </row>
    <row r="47184" spans="2:2">
      <c r="B47184">
        <f t="shared" si="946"/>
        <v>17</v>
      </c>
    </row>
    <row r="47185" spans="2:2">
      <c r="B47185">
        <f t="shared" si="946"/>
        <v>17</v>
      </c>
    </row>
    <row r="47186" spans="2:2">
      <c r="B47186">
        <f t="shared" si="946"/>
        <v>17</v>
      </c>
    </row>
    <row r="47187" spans="2:2">
      <c r="B47187">
        <f t="shared" si="946"/>
        <v>17</v>
      </c>
    </row>
    <row r="47188" spans="2:2">
      <c r="B47188">
        <f t="shared" si="946"/>
        <v>17</v>
      </c>
    </row>
    <row r="47189" spans="2:2">
      <c r="B47189">
        <f t="shared" si="946"/>
        <v>17</v>
      </c>
    </row>
    <row r="47190" spans="2:2">
      <c r="B47190">
        <f t="shared" si="946"/>
        <v>17</v>
      </c>
    </row>
    <row r="47191" spans="2:2">
      <c r="B47191">
        <f t="shared" si="946"/>
        <v>17</v>
      </c>
    </row>
    <row r="47192" spans="2:2">
      <c r="B47192">
        <f t="shared" si="946"/>
        <v>17</v>
      </c>
    </row>
    <row r="47193" spans="2:2">
      <c r="B47193">
        <f t="shared" si="946"/>
        <v>17</v>
      </c>
    </row>
    <row r="47194" spans="2:2">
      <c r="B47194">
        <f t="shared" si="946"/>
        <v>17</v>
      </c>
    </row>
    <row r="47195" spans="2:2">
      <c r="B47195">
        <f t="shared" si="946"/>
        <v>17</v>
      </c>
    </row>
    <row r="47196" spans="2:2">
      <c r="B47196">
        <f t="shared" si="946"/>
        <v>17</v>
      </c>
    </row>
    <row r="47197" spans="2:2">
      <c r="B47197">
        <f t="shared" si="946"/>
        <v>17</v>
      </c>
    </row>
    <row r="47198" spans="2:2">
      <c r="B47198">
        <f t="shared" si="946"/>
        <v>17</v>
      </c>
    </row>
    <row r="47199" spans="2:2">
      <c r="B47199">
        <f t="shared" si="946"/>
        <v>17</v>
      </c>
    </row>
    <row r="47200" spans="2:2">
      <c r="B47200">
        <f t="shared" si="946"/>
        <v>17</v>
      </c>
    </row>
    <row r="47201" spans="2:2">
      <c r="B47201">
        <f t="shared" si="946"/>
        <v>17</v>
      </c>
    </row>
    <row r="47202" spans="2:2">
      <c r="B47202">
        <f t="shared" si="946"/>
        <v>17</v>
      </c>
    </row>
    <row r="47203" spans="2:2">
      <c r="B47203">
        <f t="shared" si="946"/>
        <v>17</v>
      </c>
    </row>
    <row r="47204" spans="2:2">
      <c r="B47204">
        <f t="shared" si="946"/>
        <v>17</v>
      </c>
    </row>
    <row r="47205" spans="2:2">
      <c r="B47205">
        <f t="shared" si="946"/>
        <v>17</v>
      </c>
    </row>
    <row r="47206" spans="2:2">
      <c r="B47206">
        <f t="shared" si="946"/>
        <v>17</v>
      </c>
    </row>
    <row r="47207" spans="2:2">
      <c r="B47207">
        <f t="shared" si="946"/>
        <v>17</v>
      </c>
    </row>
    <row r="47208" spans="2:2">
      <c r="B47208">
        <f t="shared" si="946"/>
        <v>17</v>
      </c>
    </row>
    <row r="47209" spans="2:2">
      <c r="B47209">
        <f t="shared" si="946"/>
        <v>17</v>
      </c>
    </row>
    <row r="47210" spans="2:2">
      <c r="B47210">
        <f t="shared" si="946"/>
        <v>17</v>
      </c>
    </row>
    <row r="47211" spans="2:2">
      <c r="B47211">
        <f t="shared" si="946"/>
        <v>17</v>
      </c>
    </row>
    <row r="47212" spans="2:2">
      <c r="B47212">
        <f t="shared" si="946"/>
        <v>17</v>
      </c>
    </row>
    <row r="47213" spans="2:2">
      <c r="B47213">
        <f t="shared" si="946"/>
        <v>17</v>
      </c>
    </row>
    <row r="47214" spans="2:2">
      <c r="B47214">
        <f t="shared" si="946"/>
        <v>17</v>
      </c>
    </row>
    <row r="47215" spans="2:2">
      <c r="B47215">
        <f t="shared" si="946"/>
        <v>17</v>
      </c>
    </row>
    <row r="47216" spans="2:2">
      <c r="B47216">
        <f t="shared" si="946"/>
        <v>17</v>
      </c>
    </row>
    <row r="47217" spans="2:2">
      <c r="B47217">
        <f t="shared" si="946"/>
        <v>17</v>
      </c>
    </row>
    <row r="47218" spans="2:2">
      <c r="B47218">
        <f t="shared" si="946"/>
        <v>17</v>
      </c>
    </row>
    <row r="47219" spans="2:2">
      <c r="B47219">
        <f t="shared" si="946"/>
        <v>17</v>
      </c>
    </row>
    <row r="47220" spans="2:2">
      <c r="B47220">
        <f t="shared" si="946"/>
        <v>17</v>
      </c>
    </row>
    <row r="47221" spans="2:2">
      <c r="B47221">
        <f t="shared" si="946"/>
        <v>17</v>
      </c>
    </row>
    <row r="47222" spans="2:2">
      <c r="B47222">
        <f t="shared" si="946"/>
        <v>17</v>
      </c>
    </row>
    <row r="47223" spans="2:2">
      <c r="B47223">
        <f t="shared" si="946"/>
        <v>17</v>
      </c>
    </row>
    <row r="47224" spans="2:2">
      <c r="B47224">
        <f t="shared" si="946"/>
        <v>17</v>
      </c>
    </row>
    <row r="47225" spans="2:2">
      <c r="B47225">
        <f t="shared" si="946"/>
        <v>17</v>
      </c>
    </row>
    <row r="47226" spans="2:2">
      <c r="B47226">
        <f t="shared" si="946"/>
        <v>17</v>
      </c>
    </row>
    <row r="47227" spans="2:2">
      <c r="B47227">
        <f t="shared" si="946"/>
        <v>17</v>
      </c>
    </row>
    <row r="47228" spans="2:2">
      <c r="B47228">
        <f t="shared" si="946"/>
        <v>17</v>
      </c>
    </row>
    <row r="47229" spans="2:2">
      <c r="B47229">
        <f t="shared" si="946"/>
        <v>17</v>
      </c>
    </row>
    <row r="47230" spans="2:2">
      <c r="B47230">
        <f t="shared" si="946"/>
        <v>17</v>
      </c>
    </row>
    <row r="47231" spans="2:2">
      <c r="B47231">
        <f t="shared" si="946"/>
        <v>17</v>
      </c>
    </row>
    <row r="47232" spans="2:2">
      <c r="B47232">
        <f t="shared" si="946"/>
        <v>17</v>
      </c>
    </row>
    <row r="47233" spans="2:2">
      <c r="B47233">
        <f t="shared" si="946"/>
        <v>17</v>
      </c>
    </row>
    <row r="47234" spans="2:2">
      <c r="B47234">
        <f t="shared" si="946"/>
        <v>17</v>
      </c>
    </row>
    <row r="47235" spans="2:2">
      <c r="B47235">
        <f t="shared" si="946"/>
        <v>17</v>
      </c>
    </row>
    <row r="47236" spans="2:2">
      <c r="B47236">
        <f t="shared" si="946"/>
        <v>17</v>
      </c>
    </row>
    <row r="47237" spans="2:2">
      <c r="B47237">
        <f t="shared" ref="B47237:B47300" si="947">+IF(F47236=44085,B47236+1,B47236)</f>
        <v>17</v>
      </c>
    </row>
    <row r="47238" spans="2:2">
      <c r="B47238">
        <f t="shared" si="947"/>
        <v>17</v>
      </c>
    </row>
    <row r="47239" spans="2:2">
      <c r="B47239">
        <f t="shared" si="947"/>
        <v>17</v>
      </c>
    </row>
    <row r="47240" spans="2:2">
      <c r="B47240">
        <f t="shared" si="947"/>
        <v>17</v>
      </c>
    </row>
    <row r="47241" spans="2:2">
      <c r="B47241">
        <f t="shared" si="947"/>
        <v>17</v>
      </c>
    </row>
    <row r="47242" spans="2:2">
      <c r="B47242">
        <f t="shared" si="947"/>
        <v>17</v>
      </c>
    </row>
    <row r="47243" spans="2:2">
      <c r="B47243">
        <f t="shared" si="947"/>
        <v>17</v>
      </c>
    </row>
    <row r="47244" spans="2:2">
      <c r="B47244">
        <f t="shared" si="947"/>
        <v>17</v>
      </c>
    </row>
    <row r="47245" spans="2:2">
      <c r="B47245">
        <f t="shared" si="947"/>
        <v>17</v>
      </c>
    </row>
    <row r="47246" spans="2:2">
      <c r="B47246">
        <f t="shared" si="947"/>
        <v>17</v>
      </c>
    </row>
    <row r="47247" spans="2:2">
      <c r="B47247">
        <f t="shared" si="947"/>
        <v>17</v>
      </c>
    </row>
    <row r="47248" spans="2:2">
      <c r="B47248">
        <f t="shared" si="947"/>
        <v>17</v>
      </c>
    </row>
    <row r="47249" spans="2:2">
      <c r="B47249">
        <f t="shared" si="947"/>
        <v>17</v>
      </c>
    </row>
    <row r="47250" spans="2:2">
      <c r="B47250">
        <f t="shared" si="947"/>
        <v>17</v>
      </c>
    </row>
    <row r="47251" spans="2:2">
      <c r="B47251">
        <f t="shared" si="947"/>
        <v>17</v>
      </c>
    </row>
    <row r="47252" spans="2:2">
      <c r="B47252">
        <f t="shared" si="947"/>
        <v>17</v>
      </c>
    </row>
    <row r="47253" spans="2:2">
      <c r="B47253">
        <f t="shared" si="947"/>
        <v>17</v>
      </c>
    </row>
    <row r="47254" spans="2:2">
      <c r="B47254">
        <f t="shared" si="947"/>
        <v>17</v>
      </c>
    </row>
    <row r="47255" spans="2:2">
      <c r="B47255">
        <f t="shared" si="947"/>
        <v>17</v>
      </c>
    </row>
    <row r="47256" spans="2:2">
      <c r="B47256">
        <f t="shared" si="947"/>
        <v>17</v>
      </c>
    </row>
    <row r="47257" spans="2:2">
      <c r="B47257">
        <f t="shared" si="947"/>
        <v>17</v>
      </c>
    </row>
    <row r="47258" spans="2:2">
      <c r="B47258">
        <f t="shared" si="947"/>
        <v>17</v>
      </c>
    </row>
    <row r="47259" spans="2:2">
      <c r="B47259">
        <f t="shared" si="947"/>
        <v>17</v>
      </c>
    </row>
    <row r="47260" spans="2:2">
      <c r="B47260">
        <f t="shared" si="947"/>
        <v>17</v>
      </c>
    </row>
    <row r="47261" spans="2:2">
      <c r="B47261">
        <f t="shared" si="947"/>
        <v>17</v>
      </c>
    </row>
    <row r="47262" spans="2:2">
      <c r="B47262">
        <f t="shared" si="947"/>
        <v>17</v>
      </c>
    </row>
    <row r="47263" spans="2:2">
      <c r="B47263">
        <f t="shared" si="947"/>
        <v>17</v>
      </c>
    </row>
    <row r="47264" spans="2:2">
      <c r="B47264">
        <f t="shared" si="947"/>
        <v>17</v>
      </c>
    </row>
    <row r="47265" spans="2:2">
      <c r="B47265">
        <f t="shared" si="947"/>
        <v>17</v>
      </c>
    </row>
    <row r="47266" spans="2:2">
      <c r="B47266">
        <f t="shared" si="947"/>
        <v>17</v>
      </c>
    </row>
    <row r="47267" spans="2:2">
      <c r="B47267">
        <f t="shared" si="947"/>
        <v>17</v>
      </c>
    </row>
    <row r="47268" spans="2:2">
      <c r="B47268">
        <f t="shared" si="947"/>
        <v>17</v>
      </c>
    </row>
    <row r="47269" spans="2:2">
      <c r="B47269">
        <f t="shared" si="947"/>
        <v>17</v>
      </c>
    </row>
    <row r="47270" spans="2:2">
      <c r="B47270">
        <f t="shared" si="947"/>
        <v>17</v>
      </c>
    </row>
    <row r="47271" spans="2:2">
      <c r="B47271">
        <f t="shared" si="947"/>
        <v>17</v>
      </c>
    </row>
    <row r="47272" spans="2:2">
      <c r="B47272">
        <f t="shared" si="947"/>
        <v>17</v>
      </c>
    </row>
    <row r="47273" spans="2:2">
      <c r="B47273">
        <f t="shared" si="947"/>
        <v>17</v>
      </c>
    </row>
    <row r="47274" spans="2:2">
      <c r="B47274">
        <f t="shared" si="947"/>
        <v>17</v>
      </c>
    </row>
    <row r="47275" spans="2:2">
      <c r="B47275">
        <f t="shared" si="947"/>
        <v>17</v>
      </c>
    </row>
    <row r="47276" spans="2:2">
      <c r="B47276">
        <f t="shared" si="947"/>
        <v>17</v>
      </c>
    </row>
    <row r="47277" spans="2:2">
      <c r="B47277">
        <f t="shared" si="947"/>
        <v>17</v>
      </c>
    </row>
    <row r="47278" spans="2:2">
      <c r="B47278">
        <f t="shared" si="947"/>
        <v>17</v>
      </c>
    </row>
    <row r="47279" spans="2:2">
      <c r="B47279">
        <f t="shared" si="947"/>
        <v>17</v>
      </c>
    </row>
    <row r="47280" spans="2:2">
      <c r="B47280">
        <f t="shared" si="947"/>
        <v>17</v>
      </c>
    </row>
    <row r="47281" spans="2:2">
      <c r="B47281">
        <f t="shared" si="947"/>
        <v>17</v>
      </c>
    </row>
    <row r="47282" spans="2:2">
      <c r="B47282">
        <f t="shared" si="947"/>
        <v>17</v>
      </c>
    </row>
    <row r="47283" spans="2:2">
      <c r="B47283">
        <f t="shared" si="947"/>
        <v>17</v>
      </c>
    </row>
    <row r="47284" spans="2:2">
      <c r="B47284">
        <f t="shared" si="947"/>
        <v>17</v>
      </c>
    </row>
    <row r="47285" spans="2:2">
      <c r="B47285">
        <f t="shared" si="947"/>
        <v>17</v>
      </c>
    </row>
    <row r="47286" spans="2:2">
      <c r="B47286">
        <f t="shared" si="947"/>
        <v>17</v>
      </c>
    </row>
    <row r="47287" spans="2:2">
      <c r="B47287">
        <f t="shared" si="947"/>
        <v>17</v>
      </c>
    </row>
    <row r="47288" spans="2:2">
      <c r="B47288">
        <f t="shared" si="947"/>
        <v>17</v>
      </c>
    </row>
    <row r="47289" spans="2:2">
      <c r="B47289">
        <f t="shared" si="947"/>
        <v>17</v>
      </c>
    </row>
    <row r="47290" spans="2:2">
      <c r="B47290">
        <f t="shared" si="947"/>
        <v>17</v>
      </c>
    </row>
    <row r="47291" spans="2:2">
      <c r="B47291">
        <f t="shared" si="947"/>
        <v>17</v>
      </c>
    </row>
    <row r="47292" spans="2:2">
      <c r="B47292">
        <f t="shared" si="947"/>
        <v>17</v>
      </c>
    </row>
    <row r="47293" spans="2:2">
      <c r="B47293">
        <f t="shared" si="947"/>
        <v>17</v>
      </c>
    </row>
    <row r="47294" spans="2:2">
      <c r="B47294">
        <f t="shared" si="947"/>
        <v>17</v>
      </c>
    </row>
    <row r="47295" spans="2:2">
      <c r="B47295">
        <f t="shared" si="947"/>
        <v>17</v>
      </c>
    </row>
    <row r="47296" spans="2:2">
      <c r="B47296">
        <f t="shared" si="947"/>
        <v>17</v>
      </c>
    </row>
    <row r="47297" spans="2:2">
      <c r="B47297">
        <f t="shared" si="947"/>
        <v>17</v>
      </c>
    </row>
    <row r="47298" spans="2:2">
      <c r="B47298">
        <f t="shared" si="947"/>
        <v>17</v>
      </c>
    </row>
    <row r="47299" spans="2:2">
      <c r="B47299">
        <f t="shared" si="947"/>
        <v>17</v>
      </c>
    </row>
    <row r="47300" spans="2:2">
      <c r="B47300">
        <f t="shared" si="947"/>
        <v>17</v>
      </c>
    </row>
    <row r="47301" spans="2:2">
      <c r="B47301">
        <f t="shared" ref="B47301:B47364" si="948">+IF(F47300=44085,B47300+1,B47300)</f>
        <v>17</v>
      </c>
    </row>
    <row r="47302" spans="2:2">
      <c r="B47302">
        <f t="shared" si="948"/>
        <v>17</v>
      </c>
    </row>
    <row r="47303" spans="2:2">
      <c r="B47303">
        <f t="shared" si="948"/>
        <v>17</v>
      </c>
    </row>
    <row r="47304" spans="2:2">
      <c r="B47304">
        <f t="shared" si="948"/>
        <v>17</v>
      </c>
    </row>
    <row r="47305" spans="2:2">
      <c r="B47305">
        <f t="shared" si="948"/>
        <v>17</v>
      </c>
    </row>
    <row r="47306" spans="2:2">
      <c r="B47306">
        <f t="shared" si="948"/>
        <v>17</v>
      </c>
    </row>
    <row r="47307" spans="2:2">
      <c r="B47307">
        <f t="shared" si="948"/>
        <v>17</v>
      </c>
    </row>
    <row r="47308" spans="2:2">
      <c r="B47308">
        <f t="shared" si="948"/>
        <v>17</v>
      </c>
    </row>
    <row r="47309" spans="2:2">
      <c r="B47309">
        <f t="shared" si="948"/>
        <v>17</v>
      </c>
    </row>
    <row r="47310" spans="2:2">
      <c r="B47310">
        <f t="shared" si="948"/>
        <v>17</v>
      </c>
    </row>
    <row r="47311" spans="2:2">
      <c r="B47311">
        <f t="shared" si="948"/>
        <v>17</v>
      </c>
    </row>
    <row r="47312" spans="2:2">
      <c r="B47312">
        <f t="shared" si="948"/>
        <v>17</v>
      </c>
    </row>
    <row r="47313" spans="2:2">
      <c r="B47313">
        <f t="shared" si="948"/>
        <v>17</v>
      </c>
    </row>
    <row r="47314" spans="2:2">
      <c r="B47314">
        <f t="shared" si="948"/>
        <v>17</v>
      </c>
    </row>
    <row r="47315" spans="2:2">
      <c r="B47315">
        <f t="shared" si="948"/>
        <v>17</v>
      </c>
    </row>
    <row r="47316" spans="2:2">
      <c r="B47316">
        <f t="shared" si="948"/>
        <v>17</v>
      </c>
    </row>
    <row r="47317" spans="2:2">
      <c r="B47317">
        <f t="shared" si="948"/>
        <v>17</v>
      </c>
    </row>
    <row r="47318" spans="2:2">
      <c r="B47318">
        <f t="shared" si="948"/>
        <v>17</v>
      </c>
    </row>
    <row r="47319" spans="2:2">
      <c r="B47319">
        <f t="shared" si="948"/>
        <v>17</v>
      </c>
    </row>
    <row r="47320" spans="2:2">
      <c r="B47320">
        <f t="shared" si="948"/>
        <v>17</v>
      </c>
    </row>
    <row r="47321" spans="2:2">
      <c r="B47321">
        <f t="shared" si="948"/>
        <v>17</v>
      </c>
    </row>
    <row r="47322" spans="2:2">
      <c r="B47322">
        <f t="shared" si="948"/>
        <v>17</v>
      </c>
    </row>
    <row r="47323" spans="2:2">
      <c r="B47323">
        <f t="shared" si="948"/>
        <v>17</v>
      </c>
    </row>
    <row r="47324" spans="2:2">
      <c r="B47324">
        <f t="shared" si="948"/>
        <v>17</v>
      </c>
    </row>
    <row r="47325" spans="2:2">
      <c r="B47325">
        <f t="shared" si="948"/>
        <v>17</v>
      </c>
    </row>
    <row r="47326" spans="2:2">
      <c r="B47326">
        <f t="shared" si="948"/>
        <v>17</v>
      </c>
    </row>
    <row r="47327" spans="2:2">
      <c r="B47327">
        <f t="shared" si="948"/>
        <v>17</v>
      </c>
    </row>
    <row r="47328" spans="2:2">
      <c r="B47328">
        <f t="shared" si="948"/>
        <v>17</v>
      </c>
    </row>
    <row r="47329" spans="2:2">
      <c r="B47329">
        <f t="shared" si="948"/>
        <v>17</v>
      </c>
    </row>
    <row r="47330" spans="2:2">
      <c r="B47330">
        <f t="shared" si="948"/>
        <v>17</v>
      </c>
    </row>
    <row r="47331" spans="2:2">
      <c r="B47331">
        <f t="shared" si="948"/>
        <v>17</v>
      </c>
    </row>
    <row r="47332" spans="2:2">
      <c r="B47332">
        <f t="shared" si="948"/>
        <v>17</v>
      </c>
    </row>
    <row r="47333" spans="2:2">
      <c r="B47333">
        <f t="shared" si="948"/>
        <v>17</v>
      </c>
    </row>
    <row r="47334" spans="2:2">
      <c r="B47334">
        <f t="shared" si="948"/>
        <v>17</v>
      </c>
    </row>
    <row r="47335" spans="2:2">
      <c r="B47335">
        <f t="shared" si="948"/>
        <v>17</v>
      </c>
    </row>
    <row r="47336" spans="2:2">
      <c r="B47336">
        <f t="shared" si="948"/>
        <v>17</v>
      </c>
    </row>
    <row r="47337" spans="2:2">
      <c r="B47337">
        <f t="shared" si="948"/>
        <v>17</v>
      </c>
    </row>
    <row r="47338" spans="2:2">
      <c r="B47338">
        <f t="shared" si="948"/>
        <v>17</v>
      </c>
    </row>
    <row r="47339" spans="2:2">
      <c r="B47339">
        <f t="shared" si="948"/>
        <v>17</v>
      </c>
    </row>
    <row r="47340" spans="2:2">
      <c r="B47340">
        <f t="shared" si="948"/>
        <v>17</v>
      </c>
    </row>
    <row r="47341" spans="2:2">
      <c r="B47341">
        <f t="shared" si="948"/>
        <v>17</v>
      </c>
    </row>
    <row r="47342" spans="2:2">
      <c r="B47342">
        <f t="shared" si="948"/>
        <v>17</v>
      </c>
    </row>
    <row r="47343" spans="2:2">
      <c r="B47343">
        <f t="shared" si="948"/>
        <v>17</v>
      </c>
    </row>
    <row r="47344" spans="2:2">
      <c r="B47344">
        <f t="shared" si="948"/>
        <v>17</v>
      </c>
    </row>
    <row r="47345" spans="2:2">
      <c r="B47345">
        <f t="shared" si="948"/>
        <v>17</v>
      </c>
    </row>
    <row r="47346" spans="2:2">
      <c r="B47346">
        <f t="shared" si="948"/>
        <v>17</v>
      </c>
    </row>
    <row r="47347" spans="2:2">
      <c r="B47347">
        <f t="shared" si="948"/>
        <v>17</v>
      </c>
    </row>
    <row r="47348" spans="2:2">
      <c r="B47348">
        <f t="shared" si="948"/>
        <v>17</v>
      </c>
    </row>
    <row r="47349" spans="2:2">
      <c r="B47349">
        <f t="shared" si="948"/>
        <v>17</v>
      </c>
    </row>
    <row r="47350" spans="2:2">
      <c r="B47350">
        <f t="shared" si="948"/>
        <v>17</v>
      </c>
    </row>
    <row r="47351" spans="2:2">
      <c r="B47351">
        <f t="shared" si="948"/>
        <v>17</v>
      </c>
    </row>
    <row r="47352" spans="2:2">
      <c r="B47352">
        <f t="shared" si="948"/>
        <v>17</v>
      </c>
    </row>
    <row r="47353" spans="2:2">
      <c r="B47353">
        <f t="shared" si="948"/>
        <v>17</v>
      </c>
    </row>
    <row r="47354" spans="2:2">
      <c r="B47354">
        <f t="shared" si="948"/>
        <v>17</v>
      </c>
    </row>
    <row r="47355" spans="2:2">
      <c r="B47355">
        <f t="shared" si="948"/>
        <v>17</v>
      </c>
    </row>
    <row r="47356" spans="2:2">
      <c r="B47356">
        <f t="shared" si="948"/>
        <v>17</v>
      </c>
    </row>
    <row r="47357" spans="2:2">
      <c r="B47357">
        <f t="shared" si="948"/>
        <v>17</v>
      </c>
    </row>
    <row r="47358" spans="2:2">
      <c r="B47358">
        <f t="shared" si="948"/>
        <v>17</v>
      </c>
    </row>
    <row r="47359" spans="2:2">
      <c r="B47359">
        <f t="shared" si="948"/>
        <v>17</v>
      </c>
    </row>
    <row r="47360" spans="2:2">
      <c r="B47360">
        <f t="shared" si="948"/>
        <v>17</v>
      </c>
    </row>
    <row r="47361" spans="2:2">
      <c r="B47361">
        <f t="shared" si="948"/>
        <v>17</v>
      </c>
    </row>
    <row r="47362" spans="2:2">
      <c r="B47362">
        <f t="shared" si="948"/>
        <v>17</v>
      </c>
    </row>
    <row r="47363" spans="2:2">
      <c r="B47363">
        <f t="shared" si="948"/>
        <v>17</v>
      </c>
    </row>
    <row r="47364" spans="2:2">
      <c r="B47364">
        <f t="shared" si="948"/>
        <v>17</v>
      </c>
    </row>
    <row r="47365" spans="2:2">
      <c r="B47365">
        <f t="shared" ref="B47365:B47428" si="949">+IF(F47364=44085,B47364+1,B47364)</f>
        <v>17</v>
      </c>
    </row>
    <row r="47366" spans="2:2">
      <c r="B47366">
        <f t="shared" si="949"/>
        <v>17</v>
      </c>
    </row>
    <row r="47367" spans="2:2">
      <c r="B47367">
        <f t="shared" si="949"/>
        <v>17</v>
      </c>
    </row>
    <row r="47368" spans="2:2">
      <c r="B47368">
        <f t="shared" si="949"/>
        <v>17</v>
      </c>
    </row>
    <row r="47369" spans="2:2">
      <c r="B47369">
        <f t="shared" si="949"/>
        <v>17</v>
      </c>
    </row>
    <row r="47370" spans="2:2">
      <c r="B47370">
        <f t="shared" si="949"/>
        <v>17</v>
      </c>
    </row>
    <row r="47371" spans="2:2">
      <c r="B47371">
        <f t="shared" si="949"/>
        <v>17</v>
      </c>
    </row>
    <row r="47372" spans="2:2">
      <c r="B47372">
        <f t="shared" si="949"/>
        <v>17</v>
      </c>
    </row>
    <row r="47373" spans="2:2">
      <c r="B47373">
        <f t="shared" si="949"/>
        <v>17</v>
      </c>
    </row>
    <row r="47374" spans="2:2">
      <c r="B47374">
        <f t="shared" si="949"/>
        <v>17</v>
      </c>
    </row>
    <row r="47375" spans="2:2">
      <c r="B47375">
        <f t="shared" si="949"/>
        <v>17</v>
      </c>
    </row>
    <row r="47376" spans="2:2">
      <c r="B47376">
        <f t="shared" si="949"/>
        <v>17</v>
      </c>
    </row>
    <row r="47377" spans="2:2">
      <c r="B47377">
        <f t="shared" si="949"/>
        <v>17</v>
      </c>
    </row>
    <row r="47378" spans="2:2">
      <c r="B47378">
        <f t="shared" si="949"/>
        <v>17</v>
      </c>
    </row>
    <row r="47379" spans="2:2">
      <c r="B47379">
        <f t="shared" si="949"/>
        <v>17</v>
      </c>
    </row>
    <row r="47380" spans="2:2">
      <c r="B47380">
        <f t="shared" si="949"/>
        <v>17</v>
      </c>
    </row>
    <row r="47381" spans="2:2">
      <c r="B47381">
        <f t="shared" si="949"/>
        <v>17</v>
      </c>
    </row>
    <row r="47382" spans="2:2">
      <c r="B47382">
        <f t="shared" si="949"/>
        <v>17</v>
      </c>
    </row>
    <row r="47383" spans="2:2">
      <c r="B47383">
        <f t="shared" si="949"/>
        <v>17</v>
      </c>
    </row>
    <row r="47384" spans="2:2">
      <c r="B47384">
        <f t="shared" si="949"/>
        <v>17</v>
      </c>
    </row>
    <row r="47385" spans="2:2">
      <c r="B47385">
        <f t="shared" si="949"/>
        <v>17</v>
      </c>
    </row>
    <row r="47386" spans="2:2">
      <c r="B47386">
        <f t="shared" si="949"/>
        <v>17</v>
      </c>
    </row>
    <row r="47387" spans="2:2">
      <c r="B47387">
        <f t="shared" si="949"/>
        <v>17</v>
      </c>
    </row>
    <row r="47388" spans="2:2">
      <c r="B47388">
        <f t="shared" si="949"/>
        <v>17</v>
      </c>
    </row>
    <row r="47389" spans="2:2">
      <c r="B47389">
        <f t="shared" si="949"/>
        <v>17</v>
      </c>
    </row>
    <row r="47390" spans="2:2">
      <c r="B47390">
        <f t="shared" si="949"/>
        <v>17</v>
      </c>
    </row>
    <row r="47391" spans="2:2">
      <c r="B47391">
        <f t="shared" si="949"/>
        <v>17</v>
      </c>
    </row>
    <row r="47392" spans="2:2">
      <c r="B47392">
        <f t="shared" si="949"/>
        <v>17</v>
      </c>
    </row>
    <row r="47393" spans="2:2">
      <c r="B47393">
        <f t="shared" si="949"/>
        <v>17</v>
      </c>
    </row>
    <row r="47394" spans="2:2">
      <c r="B47394">
        <f t="shared" si="949"/>
        <v>17</v>
      </c>
    </row>
    <row r="47395" spans="2:2">
      <c r="B47395">
        <f t="shared" si="949"/>
        <v>17</v>
      </c>
    </row>
    <row r="47396" spans="2:2">
      <c r="B47396">
        <f t="shared" si="949"/>
        <v>17</v>
      </c>
    </row>
    <row r="47397" spans="2:2">
      <c r="B47397">
        <f t="shared" si="949"/>
        <v>17</v>
      </c>
    </row>
    <row r="47398" spans="2:2">
      <c r="B47398">
        <f t="shared" si="949"/>
        <v>17</v>
      </c>
    </row>
    <row r="47399" spans="2:2">
      <c r="B47399">
        <f t="shared" si="949"/>
        <v>17</v>
      </c>
    </row>
    <row r="47400" spans="2:2">
      <c r="B47400">
        <f t="shared" si="949"/>
        <v>17</v>
      </c>
    </row>
    <row r="47401" spans="2:2">
      <c r="B47401">
        <f t="shared" si="949"/>
        <v>17</v>
      </c>
    </row>
    <row r="47402" spans="2:2">
      <c r="B47402">
        <f t="shared" si="949"/>
        <v>17</v>
      </c>
    </row>
    <row r="47403" spans="2:2">
      <c r="B47403">
        <f t="shared" si="949"/>
        <v>17</v>
      </c>
    </row>
    <row r="47404" spans="2:2">
      <c r="B47404">
        <f t="shared" si="949"/>
        <v>17</v>
      </c>
    </row>
    <row r="47405" spans="2:2">
      <c r="B47405">
        <f t="shared" si="949"/>
        <v>17</v>
      </c>
    </row>
    <row r="47406" spans="2:2">
      <c r="B47406">
        <f t="shared" si="949"/>
        <v>17</v>
      </c>
    </row>
    <row r="47407" spans="2:2">
      <c r="B47407">
        <f t="shared" si="949"/>
        <v>17</v>
      </c>
    </row>
    <row r="47408" spans="2:2">
      <c r="B47408">
        <f t="shared" si="949"/>
        <v>17</v>
      </c>
    </row>
    <row r="47409" spans="2:2">
      <c r="B47409">
        <f t="shared" si="949"/>
        <v>17</v>
      </c>
    </row>
    <row r="47410" spans="2:2">
      <c r="B47410">
        <f t="shared" si="949"/>
        <v>17</v>
      </c>
    </row>
    <row r="47411" spans="2:2">
      <c r="B47411">
        <f t="shared" si="949"/>
        <v>17</v>
      </c>
    </row>
    <row r="47412" spans="2:2">
      <c r="B47412">
        <f t="shared" si="949"/>
        <v>17</v>
      </c>
    </row>
    <row r="47413" spans="2:2">
      <c r="B47413">
        <f t="shared" si="949"/>
        <v>17</v>
      </c>
    </row>
    <row r="47414" spans="2:2">
      <c r="B47414">
        <f t="shared" si="949"/>
        <v>17</v>
      </c>
    </row>
    <row r="47415" spans="2:2">
      <c r="B47415">
        <f t="shared" si="949"/>
        <v>17</v>
      </c>
    </row>
    <row r="47416" spans="2:2">
      <c r="B47416">
        <f t="shared" si="949"/>
        <v>17</v>
      </c>
    </row>
    <row r="47417" spans="2:2">
      <c r="B47417">
        <f t="shared" si="949"/>
        <v>17</v>
      </c>
    </row>
    <row r="47418" spans="2:2">
      <c r="B47418">
        <f t="shared" si="949"/>
        <v>17</v>
      </c>
    </row>
    <row r="47419" spans="2:2">
      <c r="B47419">
        <f t="shared" si="949"/>
        <v>17</v>
      </c>
    </row>
    <row r="47420" spans="2:2">
      <c r="B47420">
        <f t="shared" si="949"/>
        <v>17</v>
      </c>
    </row>
    <row r="47421" spans="2:2">
      <c r="B47421">
        <f t="shared" si="949"/>
        <v>17</v>
      </c>
    </row>
    <row r="47422" spans="2:2">
      <c r="B47422">
        <f t="shared" si="949"/>
        <v>17</v>
      </c>
    </row>
    <row r="47423" spans="2:2">
      <c r="B47423">
        <f t="shared" si="949"/>
        <v>17</v>
      </c>
    </row>
    <row r="47424" spans="2:2">
      <c r="B47424">
        <f t="shared" si="949"/>
        <v>17</v>
      </c>
    </row>
    <row r="47425" spans="2:2">
      <c r="B47425">
        <f t="shared" si="949"/>
        <v>17</v>
      </c>
    </row>
    <row r="47426" spans="2:2">
      <c r="B47426">
        <f t="shared" si="949"/>
        <v>17</v>
      </c>
    </row>
    <row r="47427" spans="2:2">
      <c r="B47427">
        <f t="shared" si="949"/>
        <v>17</v>
      </c>
    </row>
    <row r="47428" spans="2:2">
      <c r="B47428">
        <f t="shared" si="949"/>
        <v>17</v>
      </c>
    </row>
    <row r="47429" spans="2:2">
      <c r="B47429">
        <f t="shared" ref="B47429:B47492" si="950">+IF(F47428=44085,B47428+1,B47428)</f>
        <v>17</v>
      </c>
    </row>
    <row r="47430" spans="2:2">
      <c r="B47430">
        <f t="shared" si="950"/>
        <v>17</v>
      </c>
    </row>
    <row r="47431" spans="2:2">
      <c r="B47431">
        <f t="shared" si="950"/>
        <v>17</v>
      </c>
    </row>
    <row r="47432" spans="2:2">
      <c r="B47432">
        <f t="shared" si="950"/>
        <v>17</v>
      </c>
    </row>
    <row r="47433" spans="2:2">
      <c r="B47433">
        <f t="shared" si="950"/>
        <v>17</v>
      </c>
    </row>
    <row r="47434" spans="2:2">
      <c r="B47434">
        <f t="shared" si="950"/>
        <v>17</v>
      </c>
    </row>
    <row r="47435" spans="2:2">
      <c r="B47435">
        <f t="shared" si="950"/>
        <v>17</v>
      </c>
    </row>
    <row r="47436" spans="2:2">
      <c r="B47436">
        <f t="shared" si="950"/>
        <v>17</v>
      </c>
    </row>
    <row r="47437" spans="2:2">
      <c r="B47437">
        <f t="shared" si="950"/>
        <v>17</v>
      </c>
    </row>
    <row r="47438" spans="2:2">
      <c r="B47438">
        <f t="shared" si="950"/>
        <v>17</v>
      </c>
    </row>
    <row r="47439" spans="2:2">
      <c r="B47439">
        <f t="shared" si="950"/>
        <v>17</v>
      </c>
    </row>
    <row r="47440" spans="2:2">
      <c r="B47440">
        <f t="shared" si="950"/>
        <v>17</v>
      </c>
    </row>
    <row r="47441" spans="2:2">
      <c r="B47441">
        <f t="shared" si="950"/>
        <v>17</v>
      </c>
    </row>
    <row r="47442" spans="2:2">
      <c r="B47442">
        <f t="shared" si="950"/>
        <v>17</v>
      </c>
    </row>
    <row r="47443" spans="2:2">
      <c r="B47443">
        <f t="shared" si="950"/>
        <v>17</v>
      </c>
    </row>
    <row r="47444" spans="2:2">
      <c r="B47444">
        <f t="shared" si="950"/>
        <v>17</v>
      </c>
    </row>
    <row r="47445" spans="2:2">
      <c r="B47445">
        <f t="shared" si="950"/>
        <v>17</v>
      </c>
    </row>
    <row r="47446" spans="2:2">
      <c r="B47446">
        <f t="shared" si="950"/>
        <v>17</v>
      </c>
    </row>
    <row r="47447" spans="2:2">
      <c r="B47447">
        <f t="shared" si="950"/>
        <v>17</v>
      </c>
    </row>
    <row r="47448" spans="2:2">
      <c r="B47448">
        <f t="shared" si="950"/>
        <v>17</v>
      </c>
    </row>
    <row r="47449" spans="2:2">
      <c r="B47449">
        <f t="shared" si="950"/>
        <v>17</v>
      </c>
    </row>
    <row r="47450" spans="2:2">
      <c r="B47450">
        <f t="shared" si="950"/>
        <v>17</v>
      </c>
    </row>
    <row r="47451" spans="2:2">
      <c r="B47451">
        <f t="shared" si="950"/>
        <v>17</v>
      </c>
    </row>
    <row r="47452" spans="2:2">
      <c r="B47452">
        <f t="shared" si="950"/>
        <v>17</v>
      </c>
    </row>
    <row r="47453" spans="2:2">
      <c r="B47453">
        <f t="shared" si="950"/>
        <v>17</v>
      </c>
    </row>
    <row r="47454" spans="2:2">
      <c r="B47454">
        <f t="shared" si="950"/>
        <v>17</v>
      </c>
    </row>
    <row r="47455" spans="2:2">
      <c r="B47455">
        <f t="shared" si="950"/>
        <v>17</v>
      </c>
    </row>
    <row r="47456" spans="2:2">
      <c r="B47456">
        <f t="shared" si="950"/>
        <v>17</v>
      </c>
    </row>
    <row r="47457" spans="2:2">
      <c r="B47457">
        <f t="shared" si="950"/>
        <v>17</v>
      </c>
    </row>
    <row r="47458" spans="2:2">
      <c r="B47458">
        <f t="shared" si="950"/>
        <v>17</v>
      </c>
    </row>
    <row r="47459" spans="2:2">
      <c r="B47459">
        <f t="shared" si="950"/>
        <v>17</v>
      </c>
    </row>
    <row r="47460" spans="2:2">
      <c r="B47460">
        <f t="shared" si="950"/>
        <v>17</v>
      </c>
    </row>
    <row r="47461" spans="2:2">
      <c r="B47461">
        <f t="shared" si="950"/>
        <v>17</v>
      </c>
    </row>
    <row r="47462" spans="2:2">
      <c r="B47462">
        <f t="shared" si="950"/>
        <v>17</v>
      </c>
    </row>
    <row r="47463" spans="2:2">
      <c r="B47463">
        <f t="shared" si="950"/>
        <v>17</v>
      </c>
    </row>
    <row r="47464" spans="2:2">
      <c r="B47464">
        <f t="shared" si="950"/>
        <v>17</v>
      </c>
    </row>
    <row r="47465" spans="2:2">
      <c r="B47465">
        <f t="shared" si="950"/>
        <v>17</v>
      </c>
    </row>
    <row r="47466" spans="2:2">
      <c r="B47466">
        <f t="shared" si="950"/>
        <v>17</v>
      </c>
    </row>
    <row r="47467" spans="2:2">
      <c r="B47467">
        <f t="shared" si="950"/>
        <v>17</v>
      </c>
    </row>
    <row r="47468" spans="2:2">
      <c r="B47468">
        <f t="shared" si="950"/>
        <v>17</v>
      </c>
    </row>
    <row r="47469" spans="2:2">
      <c r="B47469">
        <f t="shared" si="950"/>
        <v>17</v>
      </c>
    </row>
    <row r="47470" spans="2:2">
      <c r="B47470">
        <f t="shared" si="950"/>
        <v>17</v>
      </c>
    </row>
    <row r="47471" spans="2:2">
      <c r="B47471">
        <f t="shared" si="950"/>
        <v>17</v>
      </c>
    </row>
    <row r="47472" spans="2:2">
      <c r="B47472">
        <f t="shared" si="950"/>
        <v>17</v>
      </c>
    </row>
    <row r="47473" spans="2:2">
      <c r="B47473">
        <f t="shared" si="950"/>
        <v>17</v>
      </c>
    </row>
    <row r="47474" spans="2:2">
      <c r="B47474">
        <f t="shared" si="950"/>
        <v>17</v>
      </c>
    </row>
    <row r="47475" spans="2:2">
      <c r="B47475">
        <f t="shared" si="950"/>
        <v>17</v>
      </c>
    </row>
    <row r="47476" spans="2:2">
      <c r="B47476">
        <f t="shared" si="950"/>
        <v>17</v>
      </c>
    </row>
    <row r="47477" spans="2:2">
      <c r="B47477">
        <f t="shared" si="950"/>
        <v>17</v>
      </c>
    </row>
    <row r="47478" spans="2:2">
      <c r="B47478">
        <f t="shared" si="950"/>
        <v>17</v>
      </c>
    </row>
    <row r="47479" spans="2:2">
      <c r="B47479">
        <f t="shared" si="950"/>
        <v>17</v>
      </c>
    </row>
    <row r="47480" spans="2:2">
      <c r="B47480">
        <f t="shared" si="950"/>
        <v>17</v>
      </c>
    </row>
    <row r="47481" spans="2:2">
      <c r="B47481">
        <f t="shared" si="950"/>
        <v>17</v>
      </c>
    </row>
    <row r="47482" spans="2:2">
      <c r="B47482">
        <f t="shared" si="950"/>
        <v>17</v>
      </c>
    </row>
    <row r="47483" spans="2:2">
      <c r="B47483">
        <f t="shared" si="950"/>
        <v>17</v>
      </c>
    </row>
    <row r="47484" spans="2:2">
      <c r="B47484">
        <f t="shared" si="950"/>
        <v>17</v>
      </c>
    </row>
    <row r="47485" spans="2:2">
      <c r="B47485">
        <f t="shared" si="950"/>
        <v>17</v>
      </c>
    </row>
    <row r="47486" spans="2:2">
      <c r="B47486">
        <f t="shared" si="950"/>
        <v>17</v>
      </c>
    </row>
    <row r="47487" spans="2:2">
      <c r="B47487">
        <f t="shared" si="950"/>
        <v>17</v>
      </c>
    </row>
    <row r="47488" spans="2:2">
      <c r="B47488">
        <f t="shared" si="950"/>
        <v>17</v>
      </c>
    </row>
    <row r="47489" spans="2:2">
      <c r="B47489">
        <f t="shared" si="950"/>
        <v>17</v>
      </c>
    </row>
    <row r="47490" spans="2:2">
      <c r="B47490">
        <f t="shared" si="950"/>
        <v>17</v>
      </c>
    </row>
    <row r="47491" spans="2:2">
      <c r="B47491">
        <f t="shared" si="950"/>
        <v>17</v>
      </c>
    </row>
    <row r="47492" spans="2:2">
      <c r="B47492">
        <f t="shared" si="950"/>
        <v>17</v>
      </c>
    </row>
    <row r="47493" spans="2:2">
      <c r="B47493">
        <f t="shared" ref="B47493:B47556" si="951">+IF(F47492=44085,B47492+1,B47492)</f>
        <v>17</v>
      </c>
    </row>
    <row r="47494" spans="2:2">
      <c r="B47494">
        <f t="shared" si="951"/>
        <v>17</v>
      </c>
    </row>
    <row r="47495" spans="2:2">
      <c r="B47495">
        <f t="shared" si="951"/>
        <v>17</v>
      </c>
    </row>
    <row r="47496" spans="2:2">
      <c r="B47496">
        <f t="shared" si="951"/>
        <v>17</v>
      </c>
    </row>
    <row r="47497" spans="2:2">
      <c r="B47497">
        <f t="shared" si="951"/>
        <v>17</v>
      </c>
    </row>
    <row r="47498" spans="2:2">
      <c r="B47498">
        <f t="shared" si="951"/>
        <v>17</v>
      </c>
    </row>
    <row r="47499" spans="2:2">
      <c r="B47499">
        <f t="shared" si="951"/>
        <v>17</v>
      </c>
    </row>
    <row r="47500" spans="2:2">
      <c r="B47500">
        <f t="shared" si="951"/>
        <v>17</v>
      </c>
    </row>
    <row r="47501" spans="2:2">
      <c r="B47501">
        <f t="shared" si="951"/>
        <v>17</v>
      </c>
    </row>
    <row r="47502" spans="2:2">
      <c r="B47502">
        <f t="shared" si="951"/>
        <v>17</v>
      </c>
    </row>
    <row r="47503" spans="2:2">
      <c r="B47503">
        <f t="shared" si="951"/>
        <v>17</v>
      </c>
    </row>
    <row r="47504" spans="2:2">
      <c r="B47504">
        <f t="shared" si="951"/>
        <v>17</v>
      </c>
    </row>
    <row r="47505" spans="2:2">
      <c r="B47505">
        <f t="shared" si="951"/>
        <v>17</v>
      </c>
    </row>
    <row r="47506" spans="2:2">
      <c r="B47506">
        <f t="shared" si="951"/>
        <v>17</v>
      </c>
    </row>
    <row r="47507" spans="2:2">
      <c r="B47507">
        <f t="shared" si="951"/>
        <v>17</v>
      </c>
    </row>
    <row r="47508" spans="2:2">
      <c r="B47508">
        <f t="shared" si="951"/>
        <v>17</v>
      </c>
    </row>
    <row r="47509" spans="2:2">
      <c r="B47509">
        <f t="shared" si="951"/>
        <v>17</v>
      </c>
    </row>
    <row r="47510" spans="2:2">
      <c r="B47510">
        <f t="shared" si="951"/>
        <v>17</v>
      </c>
    </row>
    <row r="47511" spans="2:2">
      <c r="B47511">
        <f t="shared" si="951"/>
        <v>17</v>
      </c>
    </row>
    <row r="47512" spans="2:2">
      <c r="B47512">
        <f t="shared" si="951"/>
        <v>17</v>
      </c>
    </row>
    <row r="47513" spans="2:2">
      <c r="B47513">
        <f t="shared" si="951"/>
        <v>17</v>
      </c>
    </row>
    <row r="47514" spans="2:2">
      <c r="B47514">
        <f t="shared" si="951"/>
        <v>17</v>
      </c>
    </row>
    <row r="47515" spans="2:2">
      <c r="B47515">
        <f t="shared" si="951"/>
        <v>17</v>
      </c>
    </row>
    <row r="47516" spans="2:2">
      <c r="B47516">
        <f t="shared" si="951"/>
        <v>17</v>
      </c>
    </row>
    <row r="47517" spans="2:2">
      <c r="B47517">
        <f t="shared" si="951"/>
        <v>17</v>
      </c>
    </row>
    <row r="47518" spans="2:2">
      <c r="B47518">
        <f t="shared" si="951"/>
        <v>17</v>
      </c>
    </row>
    <row r="47519" spans="2:2">
      <c r="B47519">
        <f t="shared" si="951"/>
        <v>17</v>
      </c>
    </row>
    <row r="47520" spans="2:2">
      <c r="B47520">
        <f t="shared" si="951"/>
        <v>17</v>
      </c>
    </row>
    <row r="47521" spans="2:2">
      <c r="B47521">
        <f t="shared" si="951"/>
        <v>17</v>
      </c>
    </row>
    <row r="47522" spans="2:2">
      <c r="B47522">
        <f t="shared" si="951"/>
        <v>17</v>
      </c>
    </row>
    <row r="47523" spans="2:2">
      <c r="B47523">
        <f t="shared" si="951"/>
        <v>17</v>
      </c>
    </row>
    <row r="47524" spans="2:2">
      <c r="B47524">
        <f t="shared" si="951"/>
        <v>17</v>
      </c>
    </row>
    <row r="47525" spans="2:2">
      <c r="B47525">
        <f t="shared" si="951"/>
        <v>17</v>
      </c>
    </row>
    <row r="47526" spans="2:2">
      <c r="B47526">
        <f t="shared" si="951"/>
        <v>17</v>
      </c>
    </row>
    <row r="47527" spans="2:2">
      <c r="B47527">
        <f t="shared" si="951"/>
        <v>17</v>
      </c>
    </row>
    <row r="47528" spans="2:2">
      <c r="B47528">
        <f t="shared" si="951"/>
        <v>17</v>
      </c>
    </row>
    <row r="47529" spans="2:2">
      <c r="B47529">
        <f t="shared" si="951"/>
        <v>17</v>
      </c>
    </row>
    <row r="47530" spans="2:2">
      <c r="B47530">
        <f t="shared" si="951"/>
        <v>17</v>
      </c>
    </row>
    <row r="47531" spans="2:2">
      <c r="B47531">
        <f t="shared" si="951"/>
        <v>17</v>
      </c>
    </row>
    <row r="47532" spans="2:2">
      <c r="B47532">
        <f t="shared" si="951"/>
        <v>17</v>
      </c>
    </row>
    <row r="47533" spans="2:2">
      <c r="B47533">
        <f t="shared" si="951"/>
        <v>17</v>
      </c>
    </row>
    <row r="47534" spans="2:2">
      <c r="B47534">
        <f t="shared" si="951"/>
        <v>17</v>
      </c>
    </row>
    <row r="47535" spans="2:2">
      <c r="B47535">
        <f t="shared" si="951"/>
        <v>17</v>
      </c>
    </row>
    <row r="47536" spans="2:2">
      <c r="B47536">
        <f t="shared" si="951"/>
        <v>17</v>
      </c>
    </row>
    <row r="47537" spans="2:2">
      <c r="B47537">
        <f t="shared" si="951"/>
        <v>17</v>
      </c>
    </row>
    <row r="47538" spans="2:2">
      <c r="B47538">
        <f t="shared" si="951"/>
        <v>17</v>
      </c>
    </row>
    <row r="47539" spans="2:2">
      <c r="B47539">
        <f t="shared" si="951"/>
        <v>17</v>
      </c>
    </row>
    <row r="47540" spans="2:2">
      <c r="B47540">
        <f t="shared" si="951"/>
        <v>17</v>
      </c>
    </row>
    <row r="47541" spans="2:2">
      <c r="B47541">
        <f t="shared" si="951"/>
        <v>17</v>
      </c>
    </row>
    <row r="47542" spans="2:2">
      <c r="B47542">
        <f t="shared" si="951"/>
        <v>17</v>
      </c>
    </row>
    <row r="47543" spans="2:2">
      <c r="B47543">
        <f t="shared" si="951"/>
        <v>17</v>
      </c>
    </row>
    <row r="47544" spans="2:2">
      <c r="B47544">
        <f t="shared" si="951"/>
        <v>17</v>
      </c>
    </row>
    <row r="47545" spans="2:2">
      <c r="B47545">
        <f t="shared" si="951"/>
        <v>17</v>
      </c>
    </row>
    <row r="47546" spans="2:2">
      <c r="B47546">
        <f t="shared" si="951"/>
        <v>17</v>
      </c>
    </row>
    <row r="47547" spans="2:2">
      <c r="B47547">
        <f t="shared" si="951"/>
        <v>17</v>
      </c>
    </row>
    <row r="47548" spans="2:2">
      <c r="B47548">
        <f t="shared" si="951"/>
        <v>17</v>
      </c>
    </row>
    <row r="47549" spans="2:2">
      <c r="B47549">
        <f t="shared" si="951"/>
        <v>17</v>
      </c>
    </row>
    <row r="47550" spans="2:2">
      <c r="B47550">
        <f t="shared" si="951"/>
        <v>17</v>
      </c>
    </row>
    <row r="47551" spans="2:2">
      <c r="B47551">
        <f t="shared" si="951"/>
        <v>17</v>
      </c>
    </row>
    <row r="47552" spans="2:2">
      <c r="B47552">
        <f t="shared" si="951"/>
        <v>17</v>
      </c>
    </row>
    <row r="47553" spans="2:2">
      <c r="B47553">
        <f t="shared" si="951"/>
        <v>17</v>
      </c>
    </row>
    <row r="47554" spans="2:2">
      <c r="B47554">
        <f t="shared" si="951"/>
        <v>17</v>
      </c>
    </row>
    <row r="47555" spans="2:2">
      <c r="B47555">
        <f t="shared" si="951"/>
        <v>17</v>
      </c>
    </row>
    <row r="47556" spans="2:2">
      <c r="B47556">
        <f t="shared" si="951"/>
        <v>17</v>
      </c>
    </row>
    <row r="47557" spans="2:2">
      <c r="B47557">
        <f t="shared" ref="B47557:B47620" si="952">+IF(F47556=44085,B47556+1,B47556)</f>
        <v>17</v>
      </c>
    </row>
    <row r="47558" spans="2:2">
      <c r="B47558">
        <f t="shared" si="952"/>
        <v>17</v>
      </c>
    </row>
    <row r="47559" spans="2:2">
      <c r="B47559">
        <f t="shared" si="952"/>
        <v>17</v>
      </c>
    </row>
    <row r="47560" spans="2:2">
      <c r="B47560">
        <f t="shared" si="952"/>
        <v>17</v>
      </c>
    </row>
    <row r="47561" spans="2:2">
      <c r="B47561">
        <f t="shared" si="952"/>
        <v>17</v>
      </c>
    </row>
    <row r="47562" spans="2:2">
      <c r="B47562">
        <f t="shared" si="952"/>
        <v>17</v>
      </c>
    </row>
    <row r="47563" spans="2:2">
      <c r="B47563">
        <f t="shared" si="952"/>
        <v>17</v>
      </c>
    </row>
    <row r="47564" spans="2:2">
      <c r="B47564">
        <f t="shared" si="952"/>
        <v>17</v>
      </c>
    </row>
    <row r="47565" spans="2:2">
      <c r="B47565">
        <f t="shared" si="952"/>
        <v>17</v>
      </c>
    </row>
    <row r="47566" spans="2:2">
      <c r="B47566">
        <f t="shared" si="952"/>
        <v>17</v>
      </c>
    </row>
    <row r="47567" spans="2:2">
      <c r="B47567">
        <f t="shared" si="952"/>
        <v>17</v>
      </c>
    </row>
    <row r="47568" spans="2:2">
      <c r="B47568">
        <f t="shared" si="952"/>
        <v>17</v>
      </c>
    </row>
    <row r="47569" spans="2:2">
      <c r="B47569">
        <f t="shared" si="952"/>
        <v>17</v>
      </c>
    </row>
    <row r="47570" spans="2:2">
      <c r="B47570">
        <f t="shared" si="952"/>
        <v>17</v>
      </c>
    </row>
    <row r="47571" spans="2:2">
      <c r="B47571">
        <f t="shared" si="952"/>
        <v>17</v>
      </c>
    </row>
    <row r="47572" spans="2:2">
      <c r="B47572">
        <f t="shared" si="952"/>
        <v>17</v>
      </c>
    </row>
    <row r="47573" spans="2:2">
      <c r="B47573">
        <f t="shared" si="952"/>
        <v>17</v>
      </c>
    </row>
    <row r="47574" spans="2:2">
      <c r="B47574">
        <f t="shared" si="952"/>
        <v>17</v>
      </c>
    </row>
    <row r="47575" spans="2:2">
      <c r="B47575">
        <f t="shared" si="952"/>
        <v>17</v>
      </c>
    </row>
    <row r="47576" spans="2:2">
      <c r="B47576">
        <f t="shared" si="952"/>
        <v>17</v>
      </c>
    </row>
    <row r="47577" spans="2:2">
      <c r="B47577">
        <f t="shared" si="952"/>
        <v>17</v>
      </c>
    </row>
    <row r="47578" spans="2:2">
      <c r="B47578">
        <f t="shared" si="952"/>
        <v>17</v>
      </c>
    </row>
    <row r="47579" spans="2:2">
      <c r="B47579">
        <f t="shared" si="952"/>
        <v>17</v>
      </c>
    </row>
    <row r="47580" spans="2:2">
      <c r="B47580">
        <f t="shared" si="952"/>
        <v>17</v>
      </c>
    </row>
    <row r="47581" spans="2:2">
      <c r="B47581">
        <f t="shared" si="952"/>
        <v>17</v>
      </c>
    </row>
    <row r="47582" spans="2:2">
      <c r="B47582">
        <f t="shared" si="952"/>
        <v>17</v>
      </c>
    </row>
    <row r="47583" spans="2:2">
      <c r="B47583">
        <f t="shared" si="952"/>
        <v>17</v>
      </c>
    </row>
    <row r="47584" spans="2:2">
      <c r="B47584">
        <f t="shared" si="952"/>
        <v>17</v>
      </c>
    </row>
    <row r="47585" spans="2:2">
      <c r="B47585">
        <f t="shared" si="952"/>
        <v>17</v>
      </c>
    </row>
    <row r="47586" spans="2:2">
      <c r="B47586">
        <f t="shared" si="952"/>
        <v>17</v>
      </c>
    </row>
    <row r="47587" spans="2:2">
      <c r="B47587">
        <f t="shared" si="952"/>
        <v>17</v>
      </c>
    </row>
    <row r="47588" spans="2:2">
      <c r="B47588">
        <f t="shared" si="952"/>
        <v>17</v>
      </c>
    </row>
    <row r="47589" spans="2:2">
      <c r="B47589">
        <f t="shared" si="952"/>
        <v>17</v>
      </c>
    </row>
    <row r="47590" spans="2:2">
      <c r="B47590">
        <f t="shared" si="952"/>
        <v>17</v>
      </c>
    </row>
    <row r="47591" spans="2:2">
      <c r="B47591">
        <f t="shared" si="952"/>
        <v>17</v>
      </c>
    </row>
    <row r="47592" spans="2:2">
      <c r="B47592">
        <f t="shared" si="952"/>
        <v>17</v>
      </c>
    </row>
    <row r="47593" spans="2:2">
      <c r="B47593">
        <f t="shared" si="952"/>
        <v>17</v>
      </c>
    </row>
    <row r="47594" spans="2:2">
      <c r="B47594">
        <f t="shared" si="952"/>
        <v>17</v>
      </c>
    </row>
    <row r="47595" spans="2:2">
      <c r="B47595">
        <f t="shared" si="952"/>
        <v>17</v>
      </c>
    </row>
    <row r="47596" spans="2:2">
      <c r="B47596">
        <f t="shared" si="952"/>
        <v>17</v>
      </c>
    </row>
    <row r="47597" spans="2:2">
      <c r="B47597">
        <f t="shared" si="952"/>
        <v>17</v>
      </c>
    </row>
    <row r="47598" spans="2:2">
      <c r="B47598">
        <f t="shared" si="952"/>
        <v>17</v>
      </c>
    </row>
    <row r="47599" spans="2:2">
      <c r="B47599">
        <f t="shared" si="952"/>
        <v>17</v>
      </c>
    </row>
    <row r="47600" spans="2:2">
      <c r="B47600">
        <f t="shared" si="952"/>
        <v>17</v>
      </c>
    </row>
    <row r="47601" spans="2:2">
      <c r="B47601">
        <f t="shared" si="952"/>
        <v>17</v>
      </c>
    </row>
    <row r="47602" spans="2:2">
      <c r="B47602">
        <f t="shared" si="952"/>
        <v>17</v>
      </c>
    </row>
    <row r="47603" spans="2:2">
      <c r="B47603">
        <f t="shared" si="952"/>
        <v>17</v>
      </c>
    </row>
    <row r="47604" spans="2:2">
      <c r="B47604">
        <f t="shared" si="952"/>
        <v>17</v>
      </c>
    </row>
    <row r="47605" spans="2:2">
      <c r="B47605">
        <f t="shared" si="952"/>
        <v>17</v>
      </c>
    </row>
    <row r="47606" spans="2:2">
      <c r="B47606">
        <f t="shared" si="952"/>
        <v>17</v>
      </c>
    </row>
    <row r="47607" spans="2:2">
      <c r="B47607">
        <f t="shared" si="952"/>
        <v>17</v>
      </c>
    </row>
    <row r="47608" spans="2:2">
      <c r="B47608">
        <f t="shared" si="952"/>
        <v>17</v>
      </c>
    </row>
    <row r="47609" spans="2:2">
      <c r="B47609">
        <f t="shared" si="952"/>
        <v>17</v>
      </c>
    </row>
    <row r="47610" spans="2:2">
      <c r="B47610">
        <f t="shared" si="952"/>
        <v>17</v>
      </c>
    </row>
    <row r="47611" spans="2:2">
      <c r="B47611">
        <f t="shared" si="952"/>
        <v>17</v>
      </c>
    </row>
    <row r="47612" spans="2:2">
      <c r="B47612">
        <f t="shared" si="952"/>
        <v>17</v>
      </c>
    </row>
    <row r="47613" spans="2:2">
      <c r="B47613">
        <f t="shared" si="952"/>
        <v>17</v>
      </c>
    </row>
    <row r="47614" spans="2:2">
      <c r="B47614">
        <f t="shared" si="952"/>
        <v>17</v>
      </c>
    </row>
    <row r="47615" spans="2:2">
      <c r="B47615">
        <f t="shared" si="952"/>
        <v>17</v>
      </c>
    </row>
    <row r="47616" spans="2:2">
      <c r="B47616">
        <f t="shared" si="952"/>
        <v>17</v>
      </c>
    </row>
    <row r="47617" spans="2:2">
      <c r="B47617">
        <f t="shared" si="952"/>
        <v>17</v>
      </c>
    </row>
    <row r="47618" spans="2:2">
      <c r="B47618">
        <f t="shared" si="952"/>
        <v>17</v>
      </c>
    </row>
    <row r="47619" spans="2:2">
      <c r="B47619">
        <f t="shared" si="952"/>
        <v>17</v>
      </c>
    </row>
    <row r="47620" spans="2:2">
      <c r="B47620">
        <f t="shared" si="952"/>
        <v>17</v>
      </c>
    </row>
    <row r="47621" spans="2:2">
      <c r="B47621">
        <f t="shared" ref="B47621:B47684" si="953">+IF(F47620=44085,B47620+1,B47620)</f>
        <v>17</v>
      </c>
    </row>
    <row r="47622" spans="2:2">
      <c r="B47622">
        <f t="shared" si="953"/>
        <v>17</v>
      </c>
    </row>
    <row r="47623" spans="2:2">
      <c r="B47623">
        <f t="shared" si="953"/>
        <v>17</v>
      </c>
    </row>
    <row r="47624" spans="2:2">
      <c r="B47624">
        <f t="shared" si="953"/>
        <v>17</v>
      </c>
    </row>
    <row r="47625" spans="2:2">
      <c r="B47625">
        <f t="shared" si="953"/>
        <v>17</v>
      </c>
    </row>
    <row r="47626" spans="2:2">
      <c r="B47626">
        <f t="shared" si="953"/>
        <v>17</v>
      </c>
    </row>
    <row r="47627" spans="2:2">
      <c r="B47627">
        <f t="shared" si="953"/>
        <v>17</v>
      </c>
    </row>
    <row r="47628" spans="2:2">
      <c r="B47628">
        <f t="shared" si="953"/>
        <v>17</v>
      </c>
    </row>
    <row r="47629" spans="2:2">
      <c r="B47629">
        <f t="shared" si="953"/>
        <v>17</v>
      </c>
    </row>
    <row r="47630" spans="2:2">
      <c r="B47630">
        <f t="shared" si="953"/>
        <v>17</v>
      </c>
    </row>
    <row r="47631" spans="2:2">
      <c r="B47631">
        <f t="shared" si="953"/>
        <v>17</v>
      </c>
    </row>
    <row r="47632" spans="2:2">
      <c r="B47632">
        <f t="shared" si="953"/>
        <v>17</v>
      </c>
    </row>
    <row r="47633" spans="2:2">
      <c r="B47633">
        <f t="shared" si="953"/>
        <v>17</v>
      </c>
    </row>
    <row r="47634" spans="2:2">
      <c r="B47634">
        <f t="shared" si="953"/>
        <v>17</v>
      </c>
    </row>
    <row r="47635" spans="2:2">
      <c r="B47635">
        <f t="shared" si="953"/>
        <v>17</v>
      </c>
    </row>
    <row r="47636" spans="2:2">
      <c r="B47636">
        <f t="shared" si="953"/>
        <v>17</v>
      </c>
    </row>
    <row r="47637" spans="2:2">
      <c r="B47637">
        <f t="shared" si="953"/>
        <v>17</v>
      </c>
    </row>
    <row r="47638" spans="2:2">
      <c r="B47638">
        <f t="shared" si="953"/>
        <v>17</v>
      </c>
    </row>
    <row r="47639" spans="2:2">
      <c r="B47639">
        <f t="shared" si="953"/>
        <v>17</v>
      </c>
    </row>
    <row r="47640" spans="2:2">
      <c r="B47640">
        <f t="shared" si="953"/>
        <v>17</v>
      </c>
    </row>
    <row r="47641" spans="2:2">
      <c r="B47641">
        <f t="shared" si="953"/>
        <v>17</v>
      </c>
    </row>
    <row r="47642" spans="2:2">
      <c r="B47642">
        <f t="shared" si="953"/>
        <v>17</v>
      </c>
    </row>
    <row r="47643" spans="2:2">
      <c r="B47643">
        <f t="shared" si="953"/>
        <v>17</v>
      </c>
    </row>
    <row r="47644" spans="2:2">
      <c r="B47644">
        <f t="shared" si="953"/>
        <v>17</v>
      </c>
    </row>
    <row r="47645" spans="2:2">
      <c r="B47645">
        <f t="shared" si="953"/>
        <v>17</v>
      </c>
    </row>
    <row r="47646" spans="2:2">
      <c r="B47646">
        <f t="shared" si="953"/>
        <v>17</v>
      </c>
    </row>
    <row r="47647" spans="2:2">
      <c r="B47647">
        <f t="shared" si="953"/>
        <v>17</v>
      </c>
    </row>
    <row r="47648" spans="2:2">
      <c r="B47648">
        <f t="shared" si="953"/>
        <v>17</v>
      </c>
    </row>
    <row r="47649" spans="2:2">
      <c r="B47649">
        <f t="shared" si="953"/>
        <v>17</v>
      </c>
    </row>
    <row r="47650" spans="2:2">
      <c r="B47650">
        <f t="shared" si="953"/>
        <v>17</v>
      </c>
    </row>
    <row r="47651" spans="2:2">
      <c r="B47651">
        <f t="shared" si="953"/>
        <v>17</v>
      </c>
    </row>
    <row r="47652" spans="2:2">
      <c r="B47652">
        <f t="shared" si="953"/>
        <v>17</v>
      </c>
    </row>
    <row r="47653" spans="2:2">
      <c r="B47653">
        <f t="shared" si="953"/>
        <v>17</v>
      </c>
    </row>
    <row r="47654" spans="2:2">
      <c r="B47654">
        <f t="shared" si="953"/>
        <v>17</v>
      </c>
    </row>
    <row r="47655" spans="2:2">
      <c r="B47655">
        <f t="shared" si="953"/>
        <v>17</v>
      </c>
    </row>
    <row r="47656" spans="2:2">
      <c r="B47656">
        <f t="shared" si="953"/>
        <v>17</v>
      </c>
    </row>
    <row r="47657" spans="2:2">
      <c r="B47657">
        <f t="shared" si="953"/>
        <v>17</v>
      </c>
    </row>
    <row r="47658" spans="2:2">
      <c r="B47658">
        <f t="shared" si="953"/>
        <v>17</v>
      </c>
    </row>
    <row r="47659" spans="2:2">
      <c r="B47659">
        <f t="shared" si="953"/>
        <v>17</v>
      </c>
    </row>
    <row r="47660" spans="2:2">
      <c r="B47660">
        <f t="shared" si="953"/>
        <v>17</v>
      </c>
    </row>
    <row r="47661" spans="2:2">
      <c r="B47661">
        <f t="shared" si="953"/>
        <v>17</v>
      </c>
    </row>
    <row r="47662" spans="2:2">
      <c r="B47662">
        <f t="shared" si="953"/>
        <v>17</v>
      </c>
    </row>
    <row r="47663" spans="2:2">
      <c r="B47663">
        <f t="shared" si="953"/>
        <v>17</v>
      </c>
    </row>
    <row r="47664" spans="2:2">
      <c r="B47664">
        <f t="shared" si="953"/>
        <v>17</v>
      </c>
    </row>
    <row r="47665" spans="2:2">
      <c r="B47665">
        <f t="shared" si="953"/>
        <v>17</v>
      </c>
    </row>
    <row r="47666" spans="2:2">
      <c r="B47666">
        <f t="shared" si="953"/>
        <v>17</v>
      </c>
    </row>
    <row r="47667" spans="2:2">
      <c r="B47667">
        <f t="shared" si="953"/>
        <v>17</v>
      </c>
    </row>
    <row r="47668" spans="2:2">
      <c r="B47668">
        <f t="shared" si="953"/>
        <v>17</v>
      </c>
    </row>
    <row r="47669" spans="2:2">
      <c r="B47669">
        <f t="shared" si="953"/>
        <v>17</v>
      </c>
    </row>
    <row r="47670" spans="2:2">
      <c r="B47670">
        <f t="shared" si="953"/>
        <v>17</v>
      </c>
    </row>
    <row r="47671" spans="2:2">
      <c r="B47671">
        <f t="shared" si="953"/>
        <v>17</v>
      </c>
    </row>
    <row r="47672" spans="2:2">
      <c r="B47672">
        <f t="shared" si="953"/>
        <v>17</v>
      </c>
    </row>
    <row r="47673" spans="2:2">
      <c r="B47673">
        <f t="shared" si="953"/>
        <v>17</v>
      </c>
    </row>
    <row r="47674" spans="2:2">
      <c r="B47674">
        <f t="shared" si="953"/>
        <v>17</v>
      </c>
    </row>
    <row r="47675" spans="2:2">
      <c r="B47675">
        <f t="shared" si="953"/>
        <v>17</v>
      </c>
    </row>
    <row r="47676" spans="2:2">
      <c r="B47676">
        <f t="shared" si="953"/>
        <v>17</v>
      </c>
    </row>
    <row r="47677" spans="2:2">
      <c r="B47677">
        <f t="shared" si="953"/>
        <v>17</v>
      </c>
    </row>
    <row r="47678" spans="2:2">
      <c r="B47678">
        <f t="shared" si="953"/>
        <v>17</v>
      </c>
    </row>
    <row r="47679" spans="2:2">
      <c r="B47679">
        <f t="shared" si="953"/>
        <v>17</v>
      </c>
    </row>
    <row r="47680" spans="2:2">
      <c r="B47680">
        <f t="shared" si="953"/>
        <v>17</v>
      </c>
    </row>
    <row r="47681" spans="2:2">
      <c r="B47681">
        <f t="shared" si="953"/>
        <v>17</v>
      </c>
    </row>
    <row r="47682" spans="2:2">
      <c r="B47682">
        <f t="shared" si="953"/>
        <v>17</v>
      </c>
    </row>
    <row r="47683" spans="2:2">
      <c r="B47683">
        <f t="shared" si="953"/>
        <v>17</v>
      </c>
    </row>
    <row r="47684" spans="2:2">
      <c r="B47684">
        <f t="shared" si="953"/>
        <v>17</v>
      </c>
    </row>
    <row r="47685" spans="2:2">
      <c r="B47685">
        <f t="shared" ref="B47685:B47748" si="954">+IF(F47684=44085,B47684+1,B47684)</f>
        <v>17</v>
      </c>
    </row>
    <row r="47686" spans="2:2">
      <c r="B47686">
        <f t="shared" si="954"/>
        <v>17</v>
      </c>
    </row>
    <row r="47687" spans="2:2">
      <c r="B47687">
        <f t="shared" si="954"/>
        <v>17</v>
      </c>
    </row>
    <row r="47688" spans="2:2">
      <c r="B47688">
        <f t="shared" si="954"/>
        <v>17</v>
      </c>
    </row>
    <row r="47689" spans="2:2">
      <c r="B47689">
        <f t="shared" si="954"/>
        <v>17</v>
      </c>
    </row>
    <row r="47690" spans="2:2">
      <c r="B47690">
        <f t="shared" si="954"/>
        <v>17</v>
      </c>
    </row>
    <row r="47691" spans="2:2">
      <c r="B47691">
        <f t="shared" si="954"/>
        <v>17</v>
      </c>
    </row>
    <row r="47692" spans="2:2">
      <c r="B47692">
        <f t="shared" si="954"/>
        <v>17</v>
      </c>
    </row>
    <row r="47693" spans="2:2">
      <c r="B47693">
        <f t="shared" si="954"/>
        <v>17</v>
      </c>
    </row>
    <row r="47694" spans="2:2">
      <c r="B47694">
        <f t="shared" si="954"/>
        <v>17</v>
      </c>
    </row>
    <row r="47695" spans="2:2">
      <c r="B47695">
        <f t="shared" si="954"/>
        <v>17</v>
      </c>
    </row>
    <row r="47696" spans="2:2">
      <c r="B47696">
        <f t="shared" si="954"/>
        <v>17</v>
      </c>
    </row>
    <row r="47697" spans="2:2">
      <c r="B47697">
        <f t="shared" si="954"/>
        <v>17</v>
      </c>
    </row>
    <row r="47698" spans="2:2">
      <c r="B47698">
        <f t="shared" si="954"/>
        <v>17</v>
      </c>
    </row>
    <row r="47699" spans="2:2">
      <c r="B47699">
        <f t="shared" si="954"/>
        <v>17</v>
      </c>
    </row>
    <row r="47700" spans="2:2">
      <c r="B47700">
        <f t="shared" si="954"/>
        <v>17</v>
      </c>
    </row>
    <row r="47701" spans="2:2">
      <c r="B47701">
        <f t="shared" si="954"/>
        <v>17</v>
      </c>
    </row>
    <row r="47702" spans="2:2">
      <c r="B47702">
        <f t="shared" si="954"/>
        <v>17</v>
      </c>
    </row>
    <row r="47703" spans="2:2">
      <c r="B47703">
        <f t="shared" si="954"/>
        <v>17</v>
      </c>
    </row>
    <row r="47704" spans="2:2">
      <c r="B47704">
        <f t="shared" si="954"/>
        <v>17</v>
      </c>
    </row>
    <row r="47705" spans="2:2">
      <c r="B47705">
        <f t="shared" si="954"/>
        <v>17</v>
      </c>
    </row>
    <row r="47706" spans="2:2">
      <c r="B47706">
        <f t="shared" si="954"/>
        <v>17</v>
      </c>
    </row>
    <row r="47707" spans="2:2">
      <c r="B47707">
        <f t="shared" si="954"/>
        <v>17</v>
      </c>
    </row>
    <row r="47708" spans="2:2">
      <c r="B47708">
        <f t="shared" si="954"/>
        <v>17</v>
      </c>
    </row>
    <row r="47709" spans="2:2">
      <c r="B47709">
        <f t="shared" si="954"/>
        <v>17</v>
      </c>
    </row>
    <row r="47710" spans="2:2">
      <c r="B47710">
        <f t="shared" si="954"/>
        <v>17</v>
      </c>
    </row>
    <row r="47711" spans="2:2">
      <c r="B47711">
        <f t="shared" si="954"/>
        <v>17</v>
      </c>
    </row>
    <row r="47712" spans="2:2">
      <c r="B47712">
        <f t="shared" si="954"/>
        <v>17</v>
      </c>
    </row>
    <row r="47713" spans="2:2">
      <c r="B47713">
        <f t="shared" si="954"/>
        <v>17</v>
      </c>
    </row>
    <row r="47714" spans="2:2">
      <c r="B47714">
        <f t="shared" si="954"/>
        <v>17</v>
      </c>
    </row>
    <row r="47715" spans="2:2">
      <c r="B47715">
        <f t="shared" si="954"/>
        <v>17</v>
      </c>
    </row>
    <row r="47716" spans="2:2">
      <c r="B47716">
        <f t="shared" si="954"/>
        <v>17</v>
      </c>
    </row>
    <row r="47717" spans="2:2">
      <c r="B47717">
        <f t="shared" si="954"/>
        <v>17</v>
      </c>
    </row>
    <row r="47718" spans="2:2">
      <c r="B47718">
        <f t="shared" si="954"/>
        <v>17</v>
      </c>
    </row>
    <row r="47719" spans="2:2">
      <c r="B47719">
        <f t="shared" si="954"/>
        <v>17</v>
      </c>
    </row>
    <row r="47720" spans="2:2">
      <c r="B47720">
        <f t="shared" si="954"/>
        <v>17</v>
      </c>
    </row>
    <row r="47721" spans="2:2">
      <c r="B47721">
        <f t="shared" si="954"/>
        <v>17</v>
      </c>
    </row>
    <row r="47722" spans="2:2">
      <c r="B47722">
        <f t="shared" si="954"/>
        <v>17</v>
      </c>
    </row>
    <row r="47723" spans="2:2">
      <c r="B47723">
        <f t="shared" si="954"/>
        <v>17</v>
      </c>
    </row>
    <row r="47724" spans="2:2">
      <c r="B47724">
        <f t="shared" si="954"/>
        <v>17</v>
      </c>
    </row>
    <row r="47725" spans="2:2">
      <c r="B47725">
        <f t="shared" si="954"/>
        <v>17</v>
      </c>
    </row>
    <row r="47726" spans="2:2">
      <c r="B47726">
        <f t="shared" si="954"/>
        <v>17</v>
      </c>
    </row>
    <row r="47727" spans="2:2">
      <c r="B47727">
        <f t="shared" si="954"/>
        <v>17</v>
      </c>
    </row>
    <row r="47728" spans="2:2">
      <c r="B47728">
        <f t="shared" si="954"/>
        <v>17</v>
      </c>
    </row>
    <row r="47729" spans="2:2">
      <c r="B47729">
        <f t="shared" si="954"/>
        <v>17</v>
      </c>
    </row>
    <row r="47730" spans="2:2">
      <c r="B47730">
        <f t="shared" si="954"/>
        <v>17</v>
      </c>
    </row>
    <row r="47731" spans="2:2">
      <c r="B47731">
        <f t="shared" si="954"/>
        <v>17</v>
      </c>
    </row>
    <row r="47732" spans="2:2">
      <c r="B47732">
        <f t="shared" si="954"/>
        <v>17</v>
      </c>
    </row>
    <row r="47733" spans="2:2">
      <c r="B47733">
        <f t="shared" si="954"/>
        <v>17</v>
      </c>
    </row>
    <row r="47734" spans="2:2">
      <c r="B47734">
        <f t="shared" si="954"/>
        <v>17</v>
      </c>
    </row>
    <row r="47735" spans="2:2">
      <c r="B47735">
        <f t="shared" si="954"/>
        <v>17</v>
      </c>
    </row>
    <row r="47736" spans="2:2">
      <c r="B47736">
        <f t="shared" si="954"/>
        <v>17</v>
      </c>
    </row>
    <row r="47737" spans="2:2">
      <c r="B47737">
        <f t="shared" si="954"/>
        <v>17</v>
      </c>
    </row>
    <row r="47738" spans="2:2">
      <c r="B47738">
        <f t="shared" si="954"/>
        <v>17</v>
      </c>
    </row>
    <row r="47739" spans="2:2">
      <c r="B47739">
        <f t="shared" si="954"/>
        <v>17</v>
      </c>
    </row>
    <row r="47740" spans="2:2">
      <c r="B47740">
        <f t="shared" si="954"/>
        <v>17</v>
      </c>
    </row>
    <row r="47741" spans="2:2">
      <c r="B47741">
        <f t="shared" si="954"/>
        <v>17</v>
      </c>
    </row>
    <row r="47742" spans="2:2">
      <c r="B47742">
        <f t="shared" si="954"/>
        <v>17</v>
      </c>
    </row>
    <row r="47743" spans="2:2">
      <c r="B47743">
        <f t="shared" si="954"/>
        <v>17</v>
      </c>
    </row>
    <row r="47744" spans="2:2">
      <c r="B47744">
        <f t="shared" si="954"/>
        <v>17</v>
      </c>
    </row>
    <row r="47745" spans="2:2">
      <c r="B47745">
        <f t="shared" si="954"/>
        <v>17</v>
      </c>
    </row>
    <row r="47746" spans="2:2">
      <c r="B47746">
        <f t="shared" si="954"/>
        <v>17</v>
      </c>
    </row>
    <row r="47747" spans="2:2">
      <c r="B47747">
        <f t="shared" si="954"/>
        <v>17</v>
      </c>
    </row>
    <row r="47748" spans="2:2">
      <c r="B47748">
        <f t="shared" si="954"/>
        <v>17</v>
      </c>
    </row>
    <row r="47749" spans="2:2">
      <c r="B47749">
        <f t="shared" ref="B47749:B47812" si="955">+IF(F47748=44085,B47748+1,B47748)</f>
        <v>17</v>
      </c>
    </row>
    <row r="47750" spans="2:2">
      <c r="B47750">
        <f t="shared" si="955"/>
        <v>17</v>
      </c>
    </row>
    <row r="47751" spans="2:2">
      <c r="B47751">
        <f t="shared" si="955"/>
        <v>17</v>
      </c>
    </row>
    <row r="47752" spans="2:2">
      <c r="B47752">
        <f t="shared" si="955"/>
        <v>17</v>
      </c>
    </row>
    <row r="47753" spans="2:2">
      <c r="B47753">
        <f t="shared" si="955"/>
        <v>17</v>
      </c>
    </row>
    <row r="47754" spans="2:2">
      <c r="B47754">
        <f t="shared" si="955"/>
        <v>17</v>
      </c>
    </row>
    <row r="47755" spans="2:2">
      <c r="B47755">
        <f t="shared" si="955"/>
        <v>17</v>
      </c>
    </row>
    <row r="47756" spans="2:2">
      <c r="B47756">
        <f t="shared" si="955"/>
        <v>17</v>
      </c>
    </row>
    <row r="47757" spans="2:2">
      <c r="B47757">
        <f t="shared" si="955"/>
        <v>17</v>
      </c>
    </row>
    <row r="47758" spans="2:2">
      <c r="B47758">
        <f t="shared" si="955"/>
        <v>17</v>
      </c>
    </row>
    <row r="47759" spans="2:2">
      <c r="B47759">
        <f t="shared" si="955"/>
        <v>17</v>
      </c>
    </row>
    <row r="47760" spans="2:2">
      <c r="B47760">
        <f t="shared" si="955"/>
        <v>17</v>
      </c>
    </row>
    <row r="47761" spans="2:2">
      <c r="B47761">
        <f t="shared" si="955"/>
        <v>17</v>
      </c>
    </row>
    <row r="47762" spans="2:2">
      <c r="B47762">
        <f t="shared" si="955"/>
        <v>17</v>
      </c>
    </row>
    <row r="47763" spans="2:2">
      <c r="B47763">
        <f t="shared" si="955"/>
        <v>17</v>
      </c>
    </row>
    <row r="47764" spans="2:2">
      <c r="B47764">
        <f t="shared" si="955"/>
        <v>17</v>
      </c>
    </row>
    <row r="47765" spans="2:2">
      <c r="B47765">
        <f t="shared" si="955"/>
        <v>17</v>
      </c>
    </row>
    <row r="47766" spans="2:2">
      <c r="B47766">
        <f t="shared" si="955"/>
        <v>17</v>
      </c>
    </row>
    <row r="47767" spans="2:2">
      <c r="B47767">
        <f t="shared" si="955"/>
        <v>17</v>
      </c>
    </row>
    <row r="47768" spans="2:2">
      <c r="B47768">
        <f t="shared" si="955"/>
        <v>17</v>
      </c>
    </row>
    <row r="47769" spans="2:2">
      <c r="B47769">
        <f t="shared" si="955"/>
        <v>17</v>
      </c>
    </row>
    <row r="47770" spans="2:2">
      <c r="B47770">
        <f t="shared" si="955"/>
        <v>17</v>
      </c>
    </row>
    <row r="47771" spans="2:2">
      <c r="B47771">
        <f t="shared" si="955"/>
        <v>17</v>
      </c>
    </row>
    <row r="47772" spans="2:2">
      <c r="B47772">
        <f t="shared" si="955"/>
        <v>17</v>
      </c>
    </row>
    <row r="47773" spans="2:2">
      <c r="B47773">
        <f t="shared" si="955"/>
        <v>17</v>
      </c>
    </row>
    <row r="47774" spans="2:2">
      <c r="B47774">
        <f t="shared" si="955"/>
        <v>17</v>
      </c>
    </row>
    <row r="47775" spans="2:2">
      <c r="B47775">
        <f t="shared" si="955"/>
        <v>17</v>
      </c>
    </row>
    <row r="47776" spans="2:2">
      <c r="B47776">
        <f t="shared" si="955"/>
        <v>17</v>
      </c>
    </row>
    <row r="47777" spans="2:2">
      <c r="B47777">
        <f t="shared" si="955"/>
        <v>17</v>
      </c>
    </row>
    <row r="47778" spans="2:2">
      <c r="B47778">
        <f t="shared" si="955"/>
        <v>17</v>
      </c>
    </row>
    <row r="47779" spans="2:2">
      <c r="B47779">
        <f t="shared" si="955"/>
        <v>17</v>
      </c>
    </row>
    <row r="47780" spans="2:2">
      <c r="B47780">
        <f t="shared" si="955"/>
        <v>17</v>
      </c>
    </row>
    <row r="47781" spans="2:2">
      <c r="B47781">
        <f t="shared" si="955"/>
        <v>17</v>
      </c>
    </row>
    <row r="47782" spans="2:2">
      <c r="B47782">
        <f t="shared" si="955"/>
        <v>17</v>
      </c>
    </row>
    <row r="47783" spans="2:2">
      <c r="B47783">
        <f t="shared" si="955"/>
        <v>17</v>
      </c>
    </row>
    <row r="47784" spans="2:2">
      <c r="B47784">
        <f t="shared" si="955"/>
        <v>17</v>
      </c>
    </row>
    <row r="47785" spans="2:2">
      <c r="B47785">
        <f t="shared" si="955"/>
        <v>17</v>
      </c>
    </row>
    <row r="47786" spans="2:2">
      <c r="B47786">
        <f t="shared" si="955"/>
        <v>17</v>
      </c>
    </row>
    <row r="47787" spans="2:2">
      <c r="B47787">
        <f t="shared" si="955"/>
        <v>17</v>
      </c>
    </row>
    <row r="47788" spans="2:2">
      <c r="B47788">
        <f t="shared" si="955"/>
        <v>17</v>
      </c>
    </row>
    <row r="47789" spans="2:2">
      <c r="B47789">
        <f t="shared" si="955"/>
        <v>17</v>
      </c>
    </row>
    <row r="47790" spans="2:2">
      <c r="B47790">
        <f t="shared" si="955"/>
        <v>17</v>
      </c>
    </row>
    <row r="47791" spans="2:2">
      <c r="B47791">
        <f t="shared" si="955"/>
        <v>17</v>
      </c>
    </row>
    <row r="47792" spans="2:2">
      <c r="B47792">
        <f t="shared" si="955"/>
        <v>17</v>
      </c>
    </row>
    <row r="47793" spans="2:2">
      <c r="B47793">
        <f t="shared" si="955"/>
        <v>17</v>
      </c>
    </row>
    <row r="47794" spans="2:2">
      <c r="B47794">
        <f t="shared" si="955"/>
        <v>17</v>
      </c>
    </row>
    <row r="47795" spans="2:2">
      <c r="B47795">
        <f t="shared" si="955"/>
        <v>17</v>
      </c>
    </row>
    <row r="47796" spans="2:2">
      <c r="B47796">
        <f t="shared" si="955"/>
        <v>17</v>
      </c>
    </row>
    <row r="47797" spans="2:2">
      <c r="B47797">
        <f t="shared" si="955"/>
        <v>17</v>
      </c>
    </row>
    <row r="47798" spans="2:2">
      <c r="B47798">
        <f t="shared" si="955"/>
        <v>17</v>
      </c>
    </row>
    <row r="47799" spans="2:2">
      <c r="B47799">
        <f t="shared" si="955"/>
        <v>17</v>
      </c>
    </row>
    <row r="47800" spans="2:2">
      <c r="B47800">
        <f t="shared" si="955"/>
        <v>17</v>
      </c>
    </row>
    <row r="47801" spans="2:2">
      <c r="B47801">
        <f t="shared" si="955"/>
        <v>17</v>
      </c>
    </row>
    <row r="47802" spans="2:2">
      <c r="B47802">
        <f t="shared" si="955"/>
        <v>17</v>
      </c>
    </row>
    <row r="47803" spans="2:2">
      <c r="B47803">
        <f t="shared" si="955"/>
        <v>17</v>
      </c>
    </row>
    <row r="47804" spans="2:2">
      <c r="B47804">
        <f t="shared" si="955"/>
        <v>17</v>
      </c>
    </row>
    <row r="47805" spans="2:2">
      <c r="B47805">
        <f t="shared" si="955"/>
        <v>17</v>
      </c>
    </row>
    <row r="47806" spans="2:2">
      <c r="B47806">
        <f t="shared" si="955"/>
        <v>17</v>
      </c>
    </row>
    <row r="47807" spans="2:2">
      <c r="B47807">
        <f t="shared" si="955"/>
        <v>17</v>
      </c>
    </row>
    <row r="47808" spans="2:2">
      <c r="B47808">
        <f t="shared" si="955"/>
        <v>17</v>
      </c>
    </row>
    <row r="47809" spans="2:2">
      <c r="B47809">
        <f t="shared" si="955"/>
        <v>17</v>
      </c>
    </row>
    <row r="47810" spans="2:2">
      <c r="B47810">
        <f t="shared" si="955"/>
        <v>17</v>
      </c>
    </row>
    <row r="47811" spans="2:2">
      <c r="B47811">
        <f t="shared" si="955"/>
        <v>17</v>
      </c>
    </row>
    <row r="47812" spans="2:2">
      <c r="B47812">
        <f t="shared" si="955"/>
        <v>17</v>
      </c>
    </row>
    <row r="47813" spans="2:2">
      <c r="B47813">
        <f t="shared" ref="B47813:B47876" si="956">+IF(F47812=44085,B47812+1,B47812)</f>
        <v>17</v>
      </c>
    </row>
    <row r="47814" spans="2:2">
      <c r="B47814">
        <f t="shared" si="956"/>
        <v>17</v>
      </c>
    </row>
    <row r="47815" spans="2:2">
      <c r="B47815">
        <f t="shared" si="956"/>
        <v>17</v>
      </c>
    </row>
    <row r="47816" spans="2:2">
      <c r="B47816">
        <f t="shared" si="956"/>
        <v>17</v>
      </c>
    </row>
    <row r="47817" spans="2:2">
      <c r="B47817">
        <f t="shared" si="956"/>
        <v>17</v>
      </c>
    </row>
    <row r="47818" spans="2:2">
      <c r="B47818">
        <f t="shared" si="956"/>
        <v>17</v>
      </c>
    </row>
    <row r="47819" spans="2:2">
      <c r="B47819">
        <f t="shared" si="956"/>
        <v>17</v>
      </c>
    </row>
    <row r="47820" spans="2:2">
      <c r="B47820">
        <f t="shared" si="956"/>
        <v>17</v>
      </c>
    </row>
    <row r="47821" spans="2:2">
      <c r="B47821">
        <f t="shared" si="956"/>
        <v>17</v>
      </c>
    </row>
    <row r="47822" spans="2:2">
      <c r="B47822">
        <f t="shared" si="956"/>
        <v>17</v>
      </c>
    </row>
    <row r="47823" spans="2:2">
      <c r="B47823">
        <f t="shared" si="956"/>
        <v>17</v>
      </c>
    </row>
    <row r="47824" spans="2:2">
      <c r="B47824">
        <f t="shared" si="956"/>
        <v>17</v>
      </c>
    </row>
    <row r="47825" spans="2:2">
      <c r="B47825">
        <f t="shared" si="956"/>
        <v>17</v>
      </c>
    </row>
    <row r="47826" spans="2:2">
      <c r="B47826">
        <f t="shared" si="956"/>
        <v>17</v>
      </c>
    </row>
    <row r="47827" spans="2:2">
      <c r="B47827">
        <f t="shared" si="956"/>
        <v>17</v>
      </c>
    </row>
    <row r="47828" spans="2:2">
      <c r="B47828">
        <f t="shared" si="956"/>
        <v>17</v>
      </c>
    </row>
    <row r="47829" spans="2:2">
      <c r="B47829">
        <f t="shared" si="956"/>
        <v>17</v>
      </c>
    </row>
    <row r="47830" spans="2:2">
      <c r="B47830">
        <f t="shared" si="956"/>
        <v>17</v>
      </c>
    </row>
    <row r="47831" spans="2:2">
      <c r="B47831">
        <f t="shared" si="956"/>
        <v>17</v>
      </c>
    </row>
    <row r="47832" spans="2:2">
      <c r="B47832">
        <f t="shared" si="956"/>
        <v>17</v>
      </c>
    </row>
    <row r="47833" spans="2:2">
      <c r="B47833">
        <f t="shared" si="956"/>
        <v>17</v>
      </c>
    </row>
    <row r="47834" spans="2:2">
      <c r="B47834">
        <f t="shared" si="956"/>
        <v>17</v>
      </c>
    </row>
    <row r="47835" spans="2:2">
      <c r="B47835">
        <f t="shared" si="956"/>
        <v>17</v>
      </c>
    </row>
    <row r="47836" spans="2:2">
      <c r="B47836">
        <f t="shared" si="956"/>
        <v>17</v>
      </c>
    </row>
    <row r="47837" spans="2:2">
      <c r="B47837">
        <f t="shared" si="956"/>
        <v>17</v>
      </c>
    </row>
    <row r="47838" spans="2:2">
      <c r="B47838">
        <f t="shared" si="956"/>
        <v>17</v>
      </c>
    </row>
    <row r="47839" spans="2:2">
      <c r="B47839">
        <f t="shared" si="956"/>
        <v>17</v>
      </c>
    </row>
    <row r="47840" spans="2:2">
      <c r="B47840">
        <f t="shared" si="956"/>
        <v>17</v>
      </c>
    </row>
    <row r="47841" spans="2:2">
      <c r="B47841">
        <f t="shared" si="956"/>
        <v>17</v>
      </c>
    </row>
    <row r="47842" spans="2:2">
      <c r="B47842">
        <f t="shared" si="956"/>
        <v>17</v>
      </c>
    </row>
    <row r="47843" spans="2:2">
      <c r="B47843">
        <f t="shared" si="956"/>
        <v>17</v>
      </c>
    </row>
    <row r="47844" spans="2:2">
      <c r="B47844">
        <f t="shared" si="956"/>
        <v>17</v>
      </c>
    </row>
    <row r="47845" spans="2:2">
      <c r="B47845">
        <f t="shared" si="956"/>
        <v>17</v>
      </c>
    </row>
    <row r="47846" spans="2:2">
      <c r="B47846">
        <f t="shared" si="956"/>
        <v>17</v>
      </c>
    </row>
    <row r="47847" spans="2:2">
      <c r="B47847">
        <f t="shared" si="956"/>
        <v>17</v>
      </c>
    </row>
    <row r="47848" spans="2:2">
      <c r="B47848">
        <f t="shared" si="956"/>
        <v>17</v>
      </c>
    </row>
    <row r="47849" spans="2:2">
      <c r="B47849">
        <f t="shared" si="956"/>
        <v>17</v>
      </c>
    </row>
    <row r="47850" spans="2:2">
      <c r="B47850">
        <f t="shared" si="956"/>
        <v>17</v>
      </c>
    </row>
    <row r="47851" spans="2:2">
      <c r="B47851">
        <f t="shared" si="956"/>
        <v>17</v>
      </c>
    </row>
    <row r="47852" spans="2:2">
      <c r="B47852">
        <f t="shared" si="956"/>
        <v>17</v>
      </c>
    </row>
    <row r="47853" spans="2:2">
      <c r="B47853">
        <f t="shared" si="956"/>
        <v>17</v>
      </c>
    </row>
    <row r="47854" spans="2:2">
      <c r="B47854">
        <f t="shared" si="956"/>
        <v>17</v>
      </c>
    </row>
    <row r="47855" spans="2:2">
      <c r="B47855">
        <f t="shared" si="956"/>
        <v>17</v>
      </c>
    </row>
    <row r="47856" spans="2:2">
      <c r="B47856">
        <f t="shared" si="956"/>
        <v>17</v>
      </c>
    </row>
    <row r="47857" spans="2:2">
      <c r="B47857">
        <f t="shared" si="956"/>
        <v>17</v>
      </c>
    </row>
    <row r="47858" spans="2:2">
      <c r="B47858">
        <f t="shared" si="956"/>
        <v>17</v>
      </c>
    </row>
    <row r="47859" spans="2:2">
      <c r="B47859">
        <f t="shared" si="956"/>
        <v>17</v>
      </c>
    </row>
    <row r="47860" spans="2:2">
      <c r="B47860">
        <f t="shared" si="956"/>
        <v>17</v>
      </c>
    </row>
    <row r="47861" spans="2:2">
      <c r="B47861">
        <f t="shared" si="956"/>
        <v>17</v>
      </c>
    </row>
    <row r="47862" spans="2:2">
      <c r="B47862">
        <f t="shared" si="956"/>
        <v>17</v>
      </c>
    </row>
    <row r="47863" spans="2:2">
      <c r="B47863">
        <f t="shared" si="956"/>
        <v>17</v>
      </c>
    </row>
    <row r="47864" spans="2:2">
      <c r="B47864">
        <f t="shared" si="956"/>
        <v>17</v>
      </c>
    </row>
    <row r="47865" spans="2:2">
      <c r="B47865">
        <f t="shared" si="956"/>
        <v>17</v>
      </c>
    </row>
    <row r="47866" spans="2:2">
      <c r="B47866">
        <f t="shared" si="956"/>
        <v>17</v>
      </c>
    </row>
    <row r="47867" spans="2:2">
      <c r="B47867">
        <f t="shared" si="956"/>
        <v>17</v>
      </c>
    </row>
    <row r="47868" spans="2:2">
      <c r="B47868">
        <f t="shared" si="956"/>
        <v>17</v>
      </c>
    </row>
    <row r="47869" spans="2:2">
      <c r="B47869">
        <f t="shared" si="956"/>
        <v>17</v>
      </c>
    </row>
    <row r="47870" spans="2:2">
      <c r="B47870">
        <f t="shared" si="956"/>
        <v>17</v>
      </c>
    </row>
    <row r="47871" spans="2:2">
      <c r="B47871">
        <f t="shared" si="956"/>
        <v>17</v>
      </c>
    </row>
    <row r="47872" spans="2:2">
      <c r="B47872">
        <f t="shared" si="956"/>
        <v>17</v>
      </c>
    </row>
    <row r="47873" spans="2:2">
      <c r="B47873">
        <f t="shared" si="956"/>
        <v>17</v>
      </c>
    </row>
    <row r="47874" spans="2:2">
      <c r="B47874">
        <f t="shared" si="956"/>
        <v>17</v>
      </c>
    </row>
    <row r="47875" spans="2:2">
      <c r="B47875">
        <f t="shared" si="956"/>
        <v>17</v>
      </c>
    </row>
    <row r="47876" spans="2:2">
      <c r="B47876">
        <f t="shared" si="956"/>
        <v>17</v>
      </c>
    </row>
    <row r="47877" spans="2:2">
      <c r="B47877">
        <f t="shared" ref="B47877:B47940" si="957">+IF(F47876=44085,B47876+1,B47876)</f>
        <v>17</v>
      </c>
    </row>
    <row r="47878" spans="2:2">
      <c r="B47878">
        <f t="shared" si="957"/>
        <v>17</v>
      </c>
    </row>
    <row r="47879" spans="2:2">
      <c r="B47879">
        <f t="shared" si="957"/>
        <v>17</v>
      </c>
    </row>
    <row r="47880" spans="2:2">
      <c r="B47880">
        <f t="shared" si="957"/>
        <v>17</v>
      </c>
    </row>
    <row r="47881" spans="2:2">
      <c r="B47881">
        <f t="shared" si="957"/>
        <v>17</v>
      </c>
    </row>
    <row r="47882" spans="2:2">
      <c r="B47882">
        <f t="shared" si="957"/>
        <v>17</v>
      </c>
    </row>
    <row r="47883" spans="2:2">
      <c r="B47883">
        <f t="shared" si="957"/>
        <v>17</v>
      </c>
    </row>
    <row r="47884" spans="2:2">
      <c r="B47884">
        <f t="shared" si="957"/>
        <v>17</v>
      </c>
    </row>
    <row r="47885" spans="2:2">
      <c r="B47885">
        <f t="shared" si="957"/>
        <v>17</v>
      </c>
    </row>
    <row r="47886" spans="2:2">
      <c r="B47886">
        <f t="shared" si="957"/>
        <v>17</v>
      </c>
    </row>
    <row r="47887" spans="2:2">
      <c r="B47887">
        <f t="shared" si="957"/>
        <v>17</v>
      </c>
    </row>
    <row r="47888" spans="2:2">
      <c r="B47888">
        <f t="shared" si="957"/>
        <v>17</v>
      </c>
    </row>
    <row r="47889" spans="2:2">
      <c r="B47889">
        <f t="shared" si="957"/>
        <v>17</v>
      </c>
    </row>
    <row r="47890" spans="2:2">
      <c r="B47890">
        <f t="shared" si="957"/>
        <v>17</v>
      </c>
    </row>
    <row r="47891" spans="2:2">
      <c r="B47891">
        <f t="shared" si="957"/>
        <v>17</v>
      </c>
    </row>
    <row r="47892" spans="2:2">
      <c r="B47892">
        <f t="shared" si="957"/>
        <v>17</v>
      </c>
    </row>
    <row r="47893" spans="2:2">
      <c r="B47893">
        <f t="shared" si="957"/>
        <v>17</v>
      </c>
    </row>
    <row r="47894" spans="2:2">
      <c r="B47894">
        <f t="shared" si="957"/>
        <v>17</v>
      </c>
    </row>
    <row r="47895" spans="2:2">
      <c r="B47895">
        <f t="shared" si="957"/>
        <v>17</v>
      </c>
    </row>
    <row r="47896" spans="2:2">
      <c r="B47896">
        <f t="shared" si="957"/>
        <v>17</v>
      </c>
    </row>
    <row r="47897" spans="2:2">
      <c r="B47897">
        <f t="shared" si="957"/>
        <v>17</v>
      </c>
    </row>
    <row r="47898" spans="2:2">
      <c r="B47898">
        <f t="shared" si="957"/>
        <v>17</v>
      </c>
    </row>
    <row r="47899" spans="2:2">
      <c r="B47899">
        <f t="shared" si="957"/>
        <v>17</v>
      </c>
    </row>
    <row r="47900" spans="2:2">
      <c r="B47900">
        <f t="shared" si="957"/>
        <v>17</v>
      </c>
    </row>
    <row r="47901" spans="2:2">
      <c r="B47901">
        <f t="shared" si="957"/>
        <v>17</v>
      </c>
    </row>
    <row r="47902" spans="2:2">
      <c r="B47902">
        <f t="shared" si="957"/>
        <v>17</v>
      </c>
    </row>
    <row r="47903" spans="2:2">
      <c r="B47903">
        <f t="shared" si="957"/>
        <v>17</v>
      </c>
    </row>
    <row r="47904" spans="2:2">
      <c r="B47904">
        <f t="shared" si="957"/>
        <v>17</v>
      </c>
    </row>
    <row r="47905" spans="2:2">
      <c r="B47905">
        <f t="shared" si="957"/>
        <v>17</v>
      </c>
    </row>
    <row r="47906" spans="2:2">
      <c r="B47906">
        <f t="shared" si="957"/>
        <v>17</v>
      </c>
    </row>
    <row r="47907" spans="2:2">
      <c r="B47907">
        <f t="shared" si="957"/>
        <v>17</v>
      </c>
    </row>
    <row r="47908" spans="2:2">
      <c r="B47908">
        <f t="shared" si="957"/>
        <v>17</v>
      </c>
    </row>
    <row r="47909" spans="2:2">
      <c r="B47909">
        <f t="shared" si="957"/>
        <v>17</v>
      </c>
    </row>
    <row r="47910" spans="2:2">
      <c r="B47910">
        <f t="shared" si="957"/>
        <v>17</v>
      </c>
    </row>
    <row r="47911" spans="2:2">
      <c r="B47911">
        <f t="shared" si="957"/>
        <v>17</v>
      </c>
    </row>
    <row r="47912" spans="2:2">
      <c r="B47912">
        <f t="shared" si="957"/>
        <v>17</v>
      </c>
    </row>
    <row r="47913" spans="2:2">
      <c r="B47913">
        <f t="shared" si="957"/>
        <v>17</v>
      </c>
    </row>
    <row r="47914" spans="2:2">
      <c r="B47914">
        <f t="shared" si="957"/>
        <v>17</v>
      </c>
    </row>
    <row r="47915" spans="2:2">
      <c r="B47915">
        <f t="shared" si="957"/>
        <v>17</v>
      </c>
    </row>
    <row r="47916" spans="2:2">
      <c r="B47916">
        <f t="shared" si="957"/>
        <v>17</v>
      </c>
    </row>
    <row r="47917" spans="2:2">
      <c r="B47917">
        <f t="shared" si="957"/>
        <v>17</v>
      </c>
    </row>
    <row r="47918" spans="2:2">
      <c r="B47918">
        <f t="shared" si="957"/>
        <v>17</v>
      </c>
    </row>
    <row r="47919" spans="2:2">
      <c r="B47919">
        <f t="shared" si="957"/>
        <v>17</v>
      </c>
    </row>
    <row r="47920" spans="2:2">
      <c r="B47920">
        <f t="shared" si="957"/>
        <v>17</v>
      </c>
    </row>
    <row r="47921" spans="2:2">
      <c r="B47921">
        <f t="shared" si="957"/>
        <v>17</v>
      </c>
    </row>
    <row r="47922" spans="2:2">
      <c r="B47922">
        <f t="shared" si="957"/>
        <v>17</v>
      </c>
    </row>
    <row r="47923" spans="2:2">
      <c r="B47923">
        <f t="shared" si="957"/>
        <v>17</v>
      </c>
    </row>
    <row r="47924" spans="2:2">
      <c r="B47924">
        <f t="shared" si="957"/>
        <v>17</v>
      </c>
    </row>
    <row r="47925" spans="2:2">
      <c r="B47925">
        <f t="shared" si="957"/>
        <v>17</v>
      </c>
    </row>
    <row r="47926" spans="2:2">
      <c r="B47926">
        <f t="shared" si="957"/>
        <v>17</v>
      </c>
    </row>
    <row r="47927" spans="2:2">
      <c r="B47927">
        <f t="shared" si="957"/>
        <v>17</v>
      </c>
    </row>
    <row r="47928" spans="2:2">
      <c r="B47928">
        <f t="shared" si="957"/>
        <v>17</v>
      </c>
    </row>
    <row r="47929" spans="2:2">
      <c r="B47929">
        <f t="shared" si="957"/>
        <v>17</v>
      </c>
    </row>
    <row r="47930" spans="2:2">
      <c r="B47930">
        <f t="shared" si="957"/>
        <v>17</v>
      </c>
    </row>
    <row r="47931" spans="2:2">
      <c r="B47931">
        <f t="shared" si="957"/>
        <v>17</v>
      </c>
    </row>
    <row r="47932" spans="2:2">
      <c r="B47932">
        <f t="shared" si="957"/>
        <v>17</v>
      </c>
    </row>
    <row r="47933" spans="2:2">
      <c r="B47933">
        <f t="shared" si="957"/>
        <v>17</v>
      </c>
    </row>
    <row r="47934" spans="2:2">
      <c r="B47934">
        <f t="shared" si="957"/>
        <v>17</v>
      </c>
    </row>
    <row r="47935" spans="2:2">
      <c r="B47935">
        <f t="shared" si="957"/>
        <v>17</v>
      </c>
    </row>
    <row r="47936" spans="2:2">
      <c r="B47936">
        <f t="shared" si="957"/>
        <v>17</v>
      </c>
    </row>
    <row r="47937" spans="2:2">
      <c r="B47937">
        <f t="shared" si="957"/>
        <v>17</v>
      </c>
    </row>
    <row r="47938" spans="2:2">
      <c r="B47938">
        <f t="shared" si="957"/>
        <v>17</v>
      </c>
    </row>
    <row r="47939" spans="2:2">
      <c r="B47939">
        <f t="shared" si="957"/>
        <v>17</v>
      </c>
    </row>
    <row r="47940" spans="2:2">
      <c r="B47940">
        <f t="shared" si="957"/>
        <v>17</v>
      </c>
    </row>
    <row r="47941" spans="2:2">
      <c r="B47941">
        <f t="shared" ref="B47941:B48004" si="958">+IF(F47940=44085,B47940+1,B47940)</f>
        <v>17</v>
      </c>
    </row>
    <row r="47942" spans="2:2">
      <c r="B47942">
        <f t="shared" si="958"/>
        <v>17</v>
      </c>
    </row>
    <row r="47943" spans="2:2">
      <c r="B47943">
        <f t="shared" si="958"/>
        <v>17</v>
      </c>
    </row>
    <row r="47944" spans="2:2">
      <c r="B47944">
        <f t="shared" si="958"/>
        <v>17</v>
      </c>
    </row>
    <row r="47945" spans="2:2">
      <c r="B47945">
        <f t="shared" si="958"/>
        <v>17</v>
      </c>
    </row>
    <row r="47946" spans="2:2">
      <c r="B47946">
        <f t="shared" si="958"/>
        <v>17</v>
      </c>
    </row>
    <row r="47947" spans="2:2">
      <c r="B47947">
        <f t="shared" si="958"/>
        <v>17</v>
      </c>
    </row>
    <row r="47948" spans="2:2">
      <c r="B47948">
        <f t="shared" si="958"/>
        <v>17</v>
      </c>
    </row>
    <row r="47949" spans="2:2">
      <c r="B47949">
        <f t="shared" si="958"/>
        <v>17</v>
      </c>
    </row>
    <row r="47950" spans="2:2">
      <c r="B47950">
        <f t="shared" si="958"/>
        <v>17</v>
      </c>
    </row>
    <row r="47951" spans="2:2">
      <c r="B47951">
        <f t="shared" si="958"/>
        <v>17</v>
      </c>
    </row>
    <row r="47952" spans="2:2">
      <c r="B47952">
        <f t="shared" si="958"/>
        <v>17</v>
      </c>
    </row>
    <row r="47953" spans="2:2">
      <c r="B47953">
        <f t="shared" si="958"/>
        <v>17</v>
      </c>
    </row>
    <row r="47954" spans="2:2">
      <c r="B47954">
        <f t="shared" si="958"/>
        <v>17</v>
      </c>
    </row>
    <row r="47955" spans="2:2">
      <c r="B47955">
        <f t="shared" si="958"/>
        <v>17</v>
      </c>
    </row>
    <row r="47956" spans="2:2">
      <c r="B47956">
        <f t="shared" si="958"/>
        <v>17</v>
      </c>
    </row>
    <row r="47957" spans="2:2">
      <c r="B47957">
        <f t="shared" si="958"/>
        <v>17</v>
      </c>
    </row>
    <row r="47958" spans="2:2">
      <c r="B47958">
        <f t="shared" si="958"/>
        <v>17</v>
      </c>
    </row>
    <row r="47959" spans="2:2">
      <c r="B47959">
        <f t="shared" si="958"/>
        <v>17</v>
      </c>
    </row>
    <row r="47960" spans="2:2">
      <c r="B47960">
        <f t="shared" si="958"/>
        <v>17</v>
      </c>
    </row>
    <row r="47961" spans="2:2">
      <c r="B47961">
        <f t="shared" si="958"/>
        <v>17</v>
      </c>
    </row>
    <row r="47962" spans="2:2">
      <c r="B47962">
        <f t="shared" si="958"/>
        <v>17</v>
      </c>
    </row>
    <row r="47963" spans="2:2">
      <c r="B47963">
        <f t="shared" si="958"/>
        <v>17</v>
      </c>
    </row>
    <row r="47964" spans="2:2">
      <c r="B47964">
        <f t="shared" si="958"/>
        <v>17</v>
      </c>
    </row>
    <row r="47965" spans="2:2">
      <c r="B47965">
        <f t="shared" si="958"/>
        <v>17</v>
      </c>
    </row>
    <row r="47966" spans="2:2">
      <c r="B47966">
        <f t="shared" si="958"/>
        <v>17</v>
      </c>
    </row>
    <row r="47967" spans="2:2">
      <c r="B47967">
        <f t="shared" si="958"/>
        <v>17</v>
      </c>
    </row>
    <row r="47968" spans="2:2">
      <c r="B47968">
        <f t="shared" si="958"/>
        <v>17</v>
      </c>
    </row>
    <row r="47969" spans="2:2">
      <c r="B47969">
        <f t="shared" si="958"/>
        <v>17</v>
      </c>
    </row>
    <row r="47970" spans="2:2">
      <c r="B47970">
        <f t="shared" si="958"/>
        <v>17</v>
      </c>
    </row>
    <row r="47971" spans="2:2">
      <c r="B47971">
        <f t="shared" si="958"/>
        <v>17</v>
      </c>
    </row>
    <row r="47972" spans="2:2">
      <c r="B47972">
        <f t="shared" si="958"/>
        <v>17</v>
      </c>
    </row>
    <row r="47973" spans="2:2">
      <c r="B47973">
        <f t="shared" si="958"/>
        <v>17</v>
      </c>
    </row>
    <row r="47974" spans="2:2">
      <c r="B47974">
        <f t="shared" si="958"/>
        <v>17</v>
      </c>
    </row>
    <row r="47975" spans="2:2">
      <c r="B47975">
        <f t="shared" si="958"/>
        <v>17</v>
      </c>
    </row>
    <row r="47976" spans="2:2">
      <c r="B47976">
        <f t="shared" si="958"/>
        <v>17</v>
      </c>
    </row>
    <row r="47977" spans="2:2">
      <c r="B47977">
        <f t="shared" si="958"/>
        <v>17</v>
      </c>
    </row>
    <row r="47978" spans="2:2">
      <c r="B47978">
        <f t="shared" si="958"/>
        <v>17</v>
      </c>
    </row>
    <row r="47979" spans="2:2">
      <c r="B47979">
        <f t="shared" si="958"/>
        <v>17</v>
      </c>
    </row>
    <row r="47980" spans="2:2">
      <c r="B47980">
        <f t="shared" si="958"/>
        <v>17</v>
      </c>
    </row>
    <row r="47981" spans="2:2">
      <c r="B47981">
        <f t="shared" si="958"/>
        <v>17</v>
      </c>
    </row>
    <row r="47982" spans="2:2">
      <c r="B47982">
        <f t="shared" si="958"/>
        <v>17</v>
      </c>
    </row>
    <row r="47983" spans="2:2">
      <c r="B47983">
        <f t="shared" si="958"/>
        <v>17</v>
      </c>
    </row>
    <row r="47984" spans="2:2">
      <c r="B47984">
        <f t="shared" si="958"/>
        <v>17</v>
      </c>
    </row>
    <row r="47985" spans="2:2">
      <c r="B47985">
        <f t="shared" si="958"/>
        <v>17</v>
      </c>
    </row>
    <row r="47986" spans="2:2">
      <c r="B47986">
        <f t="shared" si="958"/>
        <v>17</v>
      </c>
    </row>
    <row r="47987" spans="2:2">
      <c r="B47987">
        <f t="shared" si="958"/>
        <v>17</v>
      </c>
    </row>
    <row r="47988" spans="2:2">
      <c r="B47988">
        <f t="shared" si="958"/>
        <v>17</v>
      </c>
    </row>
    <row r="47989" spans="2:2">
      <c r="B47989">
        <f t="shared" si="958"/>
        <v>17</v>
      </c>
    </row>
    <row r="47990" spans="2:2">
      <c r="B47990">
        <f t="shared" si="958"/>
        <v>17</v>
      </c>
    </row>
    <row r="47991" spans="2:2">
      <c r="B47991">
        <f t="shared" si="958"/>
        <v>17</v>
      </c>
    </row>
    <row r="47992" spans="2:2">
      <c r="B47992">
        <f t="shared" si="958"/>
        <v>17</v>
      </c>
    </row>
    <row r="47993" spans="2:2">
      <c r="B47993">
        <f t="shared" si="958"/>
        <v>17</v>
      </c>
    </row>
    <row r="47994" spans="2:2">
      <c r="B47994">
        <f t="shared" si="958"/>
        <v>17</v>
      </c>
    </row>
    <row r="47995" spans="2:2">
      <c r="B47995">
        <f t="shared" si="958"/>
        <v>17</v>
      </c>
    </row>
    <row r="47996" spans="2:2">
      <c r="B47996">
        <f t="shared" si="958"/>
        <v>17</v>
      </c>
    </row>
    <row r="47997" spans="2:2">
      <c r="B47997">
        <f t="shared" si="958"/>
        <v>17</v>
      </c>
    </row>
    <row r="47998" spans="2:2">
      <c r="B47998">
        <f t="shared" si="958"/>
        <v>17</v>
      </c>
    </row>
    <row r="47999" spans="2:2">
      <c r="B47999">
        <f t="shared" si="958"/>
        <v>17</v>
      </c>
    </row>
    <row r="48000" spans="2:2">
      <c r="B48000">
        <f t="shared" si="958"/>
        <v>17</v>
      </c>
    </row>
    <row r="48001" spans="2:2">
      <c r="B48001">
        <f t="shared" si="958"/>
        <v>17</v>
      </c>
    </row>
    <row r="48002" spans="2:2">
      <c r="B48002">
        <f t="shared" si="958"/>
        <v>17</v>
      </c>
    </row>
    <row r="48003" spans="2:2">
      <c r="B48003">
        <f t="shared" si="958"/>
        <v>17</v>
      </c>
    </row>
    <row r="48004" spans="2:2">
      <c r="B48004">
        <f t="shared" si="958"/>
        <v>17</v>
      </c>
    </row>
    <row r="48005" spans="2:2">
      <c r="B48005">
        <f t="shared" ref="B48005:B48068" si="959">+IF(F48004=44085,B48004+1,B48004)</f>
        <v>17</v>
      </c>
    </row>
    <row r="48006" spans="2:2">
      <c r="B48006">
        <f t="shared" si="959"/>
        <v>17</v>
      </c>
    </row>
    <row r="48007" spans="2:2">
      <c r="B48007">
        <f t="shared" si="959"/>
        <v>17</v>
      </c>
    </row>
    <row r="48008" spans="2:2">
      <c r="B48008">
        <f t="shared" si="959"/>
        <v>17</v>
      </c>
    </row>
    <row r="48009" spans="2:2">
      <c r="B48009">
        <f t="shared" si="959"/>
        <v>17</v>
      </c>
    </row>
    <row r="48010" spans="2:2">
      <c r="B48010">
        <f t="shared" si="959"/>
        <v>17</v>
      </c>
    </row>
    <row r="48011" spans="2:2">
      <c r="B48011">
        <f t="shared" si="959"/>
        <v>17</v>
      </c>
    </row>
    <row r="48012" spans="2:2">
      <c r="B48012">
        <f t="shared" si="959"/>
        <v>17</v>
      </c>
    </row>
    <row r="48013" spans="2:2">
      <c r="B48013">
        <f t="shared" si="959"/>
        <v>17</v>
      </c>
    </row>
    <row r="48014" spans="2:2">
      <c r="B48014">
        <f t="shared" si="959"/>
        <v>17</v>
      </c>
    </row>
    <row r="48015" spans="2:2">
      <c r="B48015">
        <f t="shared" si="959"/>
        <v>17</v>
      </c>
    </row>
    <row r="48016" spans="2:2">
      <c r="B48016">
        <f t="shared" si="959"/>
        <v>17</v>
      </c>
    </row>
    <row r="48017" spans="2:2">
      <c r="B48017">
        <f t="shared" si="959"/>
        <v>17</v>
      </c>
    </row>
    <row r="48018" spans="2:2">
      <c r="B48018">
        <f t="shared" si="959"/>
        <v>17</v>
      </c>
    </row>
    <row r="48019" spans="2:2">
      <c r="B48019">
        <f t="shared" si="959"/>
        <v>17</v>
      </c>
    </row>
    <row r="48020" spans="2:2">
      <c r="B48020">
        <f t="shared" si="959"/>
        <v>17</v>
      </c>
    </row>
    <row r="48021" spans="2:2">
      <c r="B48021">
        <f t="shared" si="959"/>
        <v>17</v>
      </c>
    </row>
    <row r="48022" spans="2:2">
      <c r="B48022">
        <f t="shared" si="959"/>
        <v>17</v>
      </c>
    </row>
    <row r="48023" spans="2:2">
      <c r="B48023">
        <f t="shared" si="959"/>
        <v>17</v>
      </c>
    </row>
    <row r="48024" spans="2:2">
      <c r="B48024">
        <f t="shared" si="959"/>
        <v>17</v>
      </c>
    </row>
    <row r="48025" spans="2:2">
      <c r="B48025">
        <f t="shared" si="959"/>
        <v>17</v>
      </c>
    </row>
    <row r="48026" spans="2:2">
      <c r="B48026">
        <f t="shared" si="959"/>
        <v>17</v>
      </c>
    </row>
    <row r="48027" spans="2:2">
      <c r="B48027">
        <f t="shared" si="959"/>
        <v>17</v>
      </c>
    </row>
    <row r="48028" spans="2:2">
      <c r="B48028">
        <f t="shared" si="959"/>
        <v>17</v>
      </c>
    </row>
    <row r="48029" spans="2:2">
      <c r="B48029">
        <f t="shared" si="959"/>
        <v>17</v>
      </c>
    </row>
    <row r="48030" spans="2:2">
      <c r="B48030">
        <f t="shared" si="959"/>
        <v>17</v>
      </c>
    </row>
    <row r="48031" spans="2:2">
      <c r="B48031">
        <f t="shared" si="959"/>
        <v>17</v>
      </c>
    </row>
    <row r="48032" spans="2:2">
      <c r="B48032">
        <f t="shared" si="959"/>
        <v>17</v>
      </c>
    </row>
    <row r="48033" spans="2:2">
      <c r="B48033">
        <f t="shared" si="959"/>
        <v>17</v>
      </c>
    </row>
    <row r="48034" spans="2:2">
      <c r="B48034">
        <f t="shared" si="959"/>
        <v>17</v>
      </c>
    </row>
    <row r="48035" spans="2:2">
      <c r="B48035">
        <f t="shared" si="959"/>
        <v>17</v>
      </c>
    </row>
    <row r="48036" spans="2:2">
      <c r="B48036">
        <f t="shared" si="959"/>
        <v>17</v>
      </c>
    </row>
    <row r="48037" spans="2:2">
      <c r="B48037">
        <f t="shared" si="959"/>
        <v>17</v>
      </c>
    </row>
    <row r="48038" spans="2:2">
      <c r="B48038">
        <f t="shared" si="959"/>
        <v>17</v>
      </c>
    </row>
    <row r="48039" spans="2:2">
      <c r="B48039">
        <f t="shared" si="959"/>
        <v>17</v>
      </c>
    </row>
    <row r="48040" spans="2:2">
      <c r="B48040">
        <f t="shared" si="959"/>
        <v>17</v>
      </c>
    </row>
    <row r="48041" spans="2:2">
      <c r="B48041">
        <f t="shared" si="959"/>
        <v>17</v>
      </c>
    </row>
    <row r="48042" spans="2:2">
      <c r="B48042">
        <f t="shared" si="959"/>
        <v>17</v>
      </c>
    </row>
    <row r="48043" spans="2:2">
      <c r="B48043">
        <f t="shared" si="959"/>
        <v>17</v>
      </c>
    </row>
    <row r="48044" spans="2:2">
      <c r="B48044">
        <f t="shared" si="959"/>
        <v>17</v>
      </c>
    </row>
    <row r="48045" spans="2:2">
      <c r="B48045">
        <f t="shared" si="959"/>
        <v>17</v>
      </c>
    </row>
    <row r="48046" spans="2:2">
      <c r="B48046">
        <f t="shared" si="959"/>
        <v>17</v>
      </c>
    </row>
    <row r="48047" spans="2:2">
      <c r="B48047">
        <f t="shared" si="959"/>
        <v>17</v>
      </c>
    </row>
    <row r="48048" spans="2:2">
      <c r="B48048">
        <f t="shared" si="959"/>
        <v>17</v>
      </c>
    </row>
    <row r="48049" spans="2:2">
      <c r="B48049">
        <f t="shared" si="959"/>
        <v>17</v>
      </c>
    </row>
    <row r="48050" spans="2:2">
      <c r="B48050">
        <f t="shared" si="959"/>
        <v>17</v>
      </c>
    </row>
    <row r="48051" spans="2:2">
      <c r="B48051">
        <f t="shared" si="959"/>
        <v>17</v>
      </c>
    </row>
    <row r="48052" spans="2:2">
      <c r="B48052">
        <f t="shared" si="959"/>
        <v>17</v>
      </c>
    </row>
    <row r="48053" spans="2:2">
      <c r="B48053">
        <f t="shared" si="959"/>
        <v>17</v>
      </c>
    </row>
    <row r="48054" spans="2:2">
      <c r="B48054">
        <f t="shared" si="959"/>
        <v>17</v>
      </c>
    </row>
    <row r="48055" spans="2:2">
      <c r="B48055">
        <f t="shared" si="959"/>
        <v>17</v>
      </c>
    </row>
    <row r="48056" spans="2:2">
      <c r="B48056">
        <f t="shared" si="959"/>
        <v>17</v>
      </c>
    </row>
    <row r="48057" spans="2:2">
      <c r="B48057">
        <f t="shared" si="959"/>
        <v>17</v>
      </c>
    </row>
    <row r="48058" spans="2:2">
      <c r="B48058">
        <f t="shared" si="959"/>
        <v>17</v>
      </c>
    </row>
    <row r="48059" spans="2:2">
      <c r="B48059">
        <f t="shared" si="959"/>
        <v>17</v>
      </c>
    </row>
    <row r="48060" spans="2:2">
      <c r="B48060">
        <f t="shared" si="959"/>
        <v>17</v>
      </c>
    </row>
    <row r="48061" spans="2:2">
      <c r="B48061">
        <f t="shared" si="959"/>
        <v>17</v>
      </c>
    </row>
    <row r="48062" spans="2:2">
      <c r="B48062">
        <f t="shared" si="959"/>
        <v>17</v>
      </c>
    </row>
    <row r="48063" spans="2:2">
      <c r="B48063">
        <f t="shared" si="959"/>
        <v>17</v>
      </c>
    </row>
    <row r="48064" spans="2:2">
      <c r="B48064">
        <f t="shared" si="959"/>
        <v>17</v>
      </c>
    </row>
    <row r="48065" spans="2:2">
      <c r="B48065">
        <f t="shared" si="959"/>
        <v>17</v>
      </c>
    </row>
    <row r="48066" spans="2:2">
      <c r="B48066">
        <f t="shared" si="959"/>
        <v>17</v>
      </c>
    </row>
    <row r="48067" spans="2:2">
      <c r="B48067">
        <f t="shared" si="959"/>
        <v>17</v>
      </c>
    </row>
    <row r="48068" spans="2:2">
      <c r="B48068">
        <f t="shared" si="959"/>
        <v>17</v>
      </c>
    </row>
    <row r="48069" spans="2:2">
      <c r="B48069">
        <f t="shared" ref="B48069:B48132" si="960">+IF(F48068=44085,B48068+1,B48068)</f>
        <v>17</v>
      </c>
    </row>
    <row r="48070" spans="2:2">
      <c r="B48070">
        <f t="shared" si="960"/>
        <v>17</v>
      </c>
    </row>
    <row r="48071" spans="2:2">
      <c r="B48071">
        <f t="shared" si="960"/>
        <v>17</v>
      </c>
    </row>
    <row r="48072" spans="2:2">
      <c r="B48072">
        <f t="shared" si="960"/>
        <v>17</v>
      </c>
    </row>
    <row r="48073" spans="2:2">
      <c r="B48073">
        <f t="shared" si="960"/>
        <v>17</v>
      </c>
    </row>
    <row r="48074" spans="2:2">
      <c r="B48074">
        <f t="shared" si="960"/>
        <v>17</v>
      </c>
    </row>
    <row r="48075" spans="2:2">
      <c r="B48075">
        <f t="shared" si="960"/>
        <v>17</v>
      </c>
    </row>
    <row r="48076" spans="2:2">
      <c r="B48076">
        <f t="shared" si="960"/>
        <v>17</v>
      </c>
    </row>
    <row r="48077" spans="2:2">
      <c r="B48077">
        <f t="shared" si="960"/>
        <v>17</v>
      </c>
    </row>
    <row r="48078" spans="2:2">
      <c r="B48078">
        <f t="shared" si="960"/>
        <v>17</v>
      </c>
    </row>
    <row r="48079" spans="2:2">
      <c r="B48079">
        <f t="shared" si="960"/>
        <v>17</v>
      </c>
    </row>
    <row r="48080" spans="2:2">
      <c r="B48080">
        <f t="shared" si="960"/>
        <v>17</v>
      </c>
    </row>
    <row r="48081" spans="2:2">
      <c r="B48081">
        <f t="shared" si="960"/>
        <v>17</v>
      </c>
    </row>
    <row r="48082" spans="2:2">
      <c r="B48082">
        <f t="shared" si="960"/>
        <v>17</v>
      </c>
    </row>
    <row r="48083" spans="2:2">
      <c r="B48083">
        <f t="shared" si="960"/>
        <v>17</v>
      </c>
    </row>
    <row r="48084" spans="2:2">
      <c r="B48084">
        <f t="shared" si="960"/>
        <v>17</v>
      </c>
    </row>
    <row r="48085" spans="2:2">
      <c r="B48085">
        <f t="shared" si="960"/>
        <v>17</v>
      </c>
    </row>
    <row r="48086" spans="2:2">
      <c r="B48086">
        <f t="shared" si="960"/>
        <v>17</v>
      </c>
    </row>
    <row r="48087" spans="2:2">
      <c r="B48087">
        <f t="shared" si="960"/>
        <v>17</v>
      </c>
    </row>
    <row r="48088" spans="2:2">
      <c r="B48088">
        <f t="shared" si="960"/>
        <v>17</v>
      </c>
    </row>
    <row r="48089" spans="2:2">
      <c r="B48089">
        <f t="shared" si="960"/>
        <v>17</v>
      </c>
    </row>
    <row r="48090" spans="2:2">
      <c r="B48090">
        <f t="shared" si="960"/>
        <v>17</v>
      </c>
    </row>
    <row r="48091" spans="2:2">
      <c r="B48091">
        <f t="shared" si="960"/>
        <v>17</v>
      </c>
    </row>
    <row r="48092" spans="2:2">
      <c r="B48092">
        <f t="shared" si="960"/>
        <v>17</v>
      </c>
    </row>
    <row r="48093" spans="2:2">
      <c r="B48093">
        <f t="shared" si="960"/>
        <v>17</v>
      </c>
    </row>
    <row r="48094" spans="2:2">
      <c r="B48094">
        <f t="shared" si="960"/>
        <v>17</v>
      </c>
    </row>
    <row r="48095" spans="2:2">
      <c r="B48095">
        <f t="shared" si="960"/>
        <v>17</v>
      </c>
    </row>
    <row r="48096" spans="2:2">
      <c r="B48096">
        <f t="shared" si="960"/>
        <v>17</v>
      </c>
    </row>
    <row r="48097" spans="2:2">
      <c r="B48097">
        <f t="shared" si="960"/>
        <v>17</v>
      </c>
    </row>
    <row r="48098" spans="2:2">
      <c r="B48098">
        <f t="shared" si="960"/>
        <v>17</v>
      </c>
    </row>
    <row r="48099" spans="2:2">
      <c r="B48099">
        <f t="shared" si="960"/>
        <v>17</v>
      </c>
    </row>
    <row r="48100" spans="2:2">
      <c r="B48100">
        <f t="shared" si="960"/>
        <v>17</v>
      </c>
    </row>
    <row r="48101" spans="2:2">
      <c r="B48101">
        <f t="shared" si="960"/>
        <v>17</v>
      </c>
    </row>
    <row r="48102" spans="2:2">
      <c r="B48102">
        <f t="shared" si="960"/>
        <v>17</v>
      </c>
    </row>
    <row r="48103" spans="2:2">
      <c r="B48103">
        <f t="shared" si="960"/>
        <v>17</v>
      </c>
    </row>
    <row r="48104" spans="2:2">
      <c r="B48104">
        <f t="shared" si="960"/>
        <v>17</v>
      </c>
    </row>
    <row r="48105" spans="2:2">
      <c r="B48105">
        <f t="shared" si="960"/>
        <v>17</v>
      </c>
    </row>
    <row r="48106" spans="2:2">
      <c r="B48106">
        <f t="shared" si="960"/>
        <v>17</v>
      </c>
    </row>
    <row r="48107" spans="2:2">
      <c r="B48107">
        <f t="shared" si="960"/>
        <v>17</v>
      </c>
    </row>
    <row r="48108" spans="2:2">
      <c r="B48108">
        <f t="shared" si="960"/>
        <v>17</v>
      </c>
    </row>
    <row r="48109" spans="2:2">
      <c r="B48109">
        <f t="shared" si="960"/>
        <v>17</v>
      </c>
    </row>
    <row r="48110" spans="2:2">
      <c r="B48110">
        <f t="shared" si="960"/>
        <v>17</v>
      </c>
    </row>
    <row r="48111" spans="2:2">
      <c r="B48111">
        <f t="shared" si="960"/>
        <v>17</v>
      </c>
    </row>
    <row r="48112" spans="2:2">
      <c r="B48112">
        <f t="shared" si="960"/>
        <v>17</v>
      </c>
    </row>
    <row r="48113" spans="2:2">
      <c r="B48113">
        <f t="shared" si="960"/>
        <v>17</v>
      </c>
    </row>
    <row r="48114" spans="2:2">
      <c r="B48114">
        <f t="shared" si="960"/>
        <v>17</v>
      </c>
    </row>
    <row r="48115" spans="2:2">
      <c r="B48115">
        <f t="shared" si="960"/>
        <v>17</v>
      </c>
    </row>
    <row r="48116" spans="2:2">
      <c r="B48116">
        <f t="shared" si="960"/>
        <v>17</v>
      </c>
    </row>
    <row r="48117" spans="2:2">
      <c r="B48117">
        <f t="shared" si="960"/>
        <v>17</v>
      </c>
    </row>
    <row r="48118" spans="2:2">
      <c r="B48118">
        <f t="shared" si="960"/>
        <v>17</v>
      </c>
    </row>
    <row r="48119" spans="2:2">
      <c r="B48119">
        <f t="shared" si="960"/>
        <v>17</v>
      </c>
    </row>
    <row r="48120" spans="2:2">
      <c r="B48120">
        <f t="shared" si="960"/>
        <v>17</v>
      </c>
    </row>
    <row r="48121" spans="2:2">
      <c r="B48121">
        <f t="shared" si="960"/>
        <v>17</v>
      </c>
    </row>
    <row r="48122" spans="2:2">
      <c r="B48122">
        <f t="shared" si="960"/>
        <v>17</v>
      </c>
    </row>
    <row r="48123" spans="2:2">
      <c r="B48123">
        <f t="shared" si="960"/>
        <v>17</v>
      </c>
    </row>
    <row r="48124" spans="2:2">
      <c r="B48124">
        <f t="shared" si="960"/>
        <v>17</v>
      </c>
    </row>
    <row r="48125" spans="2:2">
      <c r="B48125">
        <f t="shared" si="960"/>
        <v>17</v>
      </c>
    </row>
    <row r="48126" spans="2:2">
      <c r="B48126">
        <f t="shared" si="960"/>
        <v>17</v>
      </c>
    </row>
    <row r="48127" spans="2:2">
      <c r="B48127">
        <f t="shared" si="960"/>
        <v>17</v>
      </c>
    </row>
    <row r="48128" spans="2:2">
      <c r="B48128">
        <f t="shared" si="960"/>
        <v>17</v>
      </c>
    </row>
    <row r="48129" spans="2:2">
      <c r="B48129">
        <f t="shared" si="960"/>
        <v>17</v>
      </c>
    </row>
    <row r="48130" spans="2:2">
      <c r="B48130">
        <f t="shared" si="960"/>
        <v>17</v>
      </c>
    </row>
    <row r="48131" spans="2:2">
      <c r="B48131">
        <f t="shared" si="960"/>
        <v>17</v>
      </c>
    </row>
    <row r="48132" spans="2:2">
      <c r="B48132">
        <f t="shared" si="960"/>
        <v>17</v>
      </c>
    </row>
    <row r="48133" spans="2:2">
      <c r="B48133">
        <f t="shared" ref="B48133:B48196" si="961">+IF(F48132=44085,B48132+1,B48132)</f>
        <v>17</v>
      </c>
    </row>
    <row r="48134" spans="2:2">
      <c r="B48134">
        <f t="shared" si="961"/>
        <v>17</v>
      </c>
    </row>
    <row r="48135" spans="2:2">
      <c r="B48135">
        <f t="shared" si="961"/>
        <v>17</v>
      </c>
    </row>
    <row r="48136" spans="2:2">
      <c r="B48136">
        <f t="shared" si="961"/>
        <v>17</v>
      </c>
    </row>
    <row r="48137" spans="2:2">
      <c r="B48137">
        <f t="shared" si="961"/>
        <v>17</v>
      </c>
    </row>
    <row r="48138" spans="2:2">
      <c r="B48138">
        <f t="shared" si="961"/>
        <v>17</v>
      </c>
    </row>
    <row r="48139" spans="2:2">
      <c r="B48139">
        <f t="shared" si="961"/>
        <v>17</v>
      </c>
    </row>
    <row r="48140" spans="2:2">
      <c r="B48140">
        <f t="shared" si="961"/>
        <v>17</v>
      </c>
    </row>
    <row r="48141" spans="2:2">
      <c r="B48141">
        <f t="shared" si="961"/>
        <v>17</v>
      </c>
    </row>
    <row r="48142" spans="2:2">
      <c r="B48142">
        <f t="shared" si="961"/>
        <v>17</v>
      </c>
    </row>
    <row r="48143" spans="2:2">
      <c r="B48143">
        <f t="shared" si="961"/>
        <v>17</v>
      </c>
    </row>
    <row r="48144" spans="2:2">
      <c r="B48144">
        <f t="shared" si="961"/>
        <v>17</v>
      </c>
    </row>
    <row r="48145" spans="2:2">
      <c r="B48145">
        <f t="shared" si="961"/>
        <v>17</v>
      </c>
    </row>
    <row r="48146" spans="2:2">
      <c r="B48146">
        <f t="shared" si="961"/>
        <v>17</v>
      </c>
    </row>
    <row r="48147" spans="2:2">
      <c r="B48147">
        <f t="shared" si="961"/>
        <v>17</v>
      </c>
    </row>
    <row r="48148" spans="2:2">
      <c r="B48148">
        <f t="shared" si="961"/>
        <v>17</v>
      </c>
    </row>
    <row r="48149" spans="2:2">
      <c r="B48149">
        <f t="shared" si="961"/>
        <v>17</v>
      </c>
    </row>
    <row r="48150" spans="2:2">
      <c r="B48150">
        <f t="shared" si="961"/>
        <v>17</v>
      </c>
    </row>
    <row r="48151" spans="2:2">
      <c r="B48151">
        <f t="shared" si="961"/>
        <v>17</v>
      </c>
    </row>
    <row r="48152" spans="2:2">
      <c r="B48152">
        <f t="shared" si="961"/>
        <v>17</v>
      </c>
    </row>
    <row r="48153" spans="2:2">
      <c r="B48153">
        <f t="shared" si="961"/>
        <v>17</v>
      </c>
    </row>
    <row r="48154" spans="2:2">
      <c r="B48154">
        <f t="shared" si="961"/>
        <v>17</v>
      </c>
    </row>
    <row r="48155" spans="2:2">
      <c r="B48155">
        <f t="shared" si="961"/>
        <v>17</v>
      </c>
    </row>
    <row r="48156" spans="2:2">
      <c r="B48156">
        <f t="shared" si="961"/>
        <v>17</v>
      </c>
    </row>
    <row r="48157" spans="2:2">
      <c r="B48157">
        <f t="shared" si="961"/>
        <v>17</v>
      </c>
    </row>
    <row r="48158" spans="2:2">
      <c r="B48158">
        <f t="shared" si="961"/>
        <v>17</v>
      </c>
    </row>
    <row r="48159" spans="2:2">
      <c r="B48159">
        <f t="shared" si="961"/>
        <v>17</v>
      </c>
    </row>
    <row r="48160" spans="2:2">
      <c r="B48160">
        <f t="shared" si="961"/>
        <v>17</v>
      </c>
    </row>
    <row r="48161" spans="2:2">
      <c r="B48161">
        <f t="shared" si="961"/>
        <v>17</v>
      </c>
    </row>
    <row r="48162" spans="2:2">
      <c r="B48162">
        <f t="shared" si="961"/>
        <v>17</v>
      </c>
    </row>
    <row r="48163" spans="2:2">
      <c r="B48163">
        <f t="shared" si="961"/>
        <v>17</v>
      </c>
    </row>
    <row r="48164" spans="2:2">
      <c r="B48164">
        <f t="shared" si="961"/>
        <v>17</v>
      </c>
    </row>
    <row r="48165" spans="2:2">
      <c r="B48165">
        <f t="shared" si="961"/>
        <v>17</v>
      </c>
    </row>
    <row r="48166" spans="2:2">
      <c r="B48166">
        <f t="shared" si="961"/>
        <v>17</v>
      </c>
    </row>
    <row r="48167" spans="2:2">
      <c r="B48167">
        <f t="shared" si="961"/>
        <v>17</v>
      </c>
    </row>
    <row r="48168" spans="2:2">
      <c r="B48168">
        <f t="shared" si="961"/>
        <v>17</v>
      </c>
    </row>
    <row r="48169" spans="2:2">
      <c r="B48169">
        <f t="shared" si="961"/>
        <v>17</v>
      </c>
    </row>
    <row r="48170" spans="2:2">
      <c r="B48170">
        <f t="shared" si="961"/>
        <v>17</v>
      </c>
    </row>
    <row r="48171" spans="2:2">
      <c r="B48171">
        <f t="shared" si="961"/>
        <v>17</v>
      </c>
    </row>
    <row r="48172" spans="2:2">
      <c r="B48172">
        <f t="shared" si="961"/>
        <v>17</v>
      </c>
    </row>
    <row r="48173" spans="2:2">
      <c r="B48173">
        <f t="shared" si="961"/>
        <v>17</v>
      </c>
    </row>
    <row r="48174" spans="2:2">
      <c r="B48174">
        <f t="shared" si="961"/>
        <v>17</v>
      </c>
    </row>
    <row r="48175" spans="2:2">
      <c r="B48175">
        <f t="shared" si="961"/>
        <v>17</v>
      </c>
    </row>
    <row r="48176" spans="2:2">
      <c r="B48176">
        <f t="shared" si="961"/>
        <v>17</v>
      </c>
    </row>
    <row r="48177" spans="2:2">
      <c r="B48177">
        <f t="shared" si="961"/>
        <v>17</v>
      </c>
    </row>
    <row r="48178" spans="2:2">
      <c r="B48178">
        <f t="shared" si="961"/>
        <v>17</v>
      </c>
    </row>
    <row r="48179" spans="2:2">
      <c r="B48179">
        <f t="shared" si="961"/>
        <v>17</v>
      </c>
    </row>
    <row r="48180" spans="2:2">
      <c r="B48180">
        <f t="shared" si="961"/>
        <v>17</v>
      </c>
    </row>
    <row r="48181" spans="2:2">
      <c r="B48181">
        <f t="shared" si="961"/>
        <v>17</v>
      </c>
    </row>
    <row r="48182" spans="2:2">
      <c r="B48182">
        <f t="shared" si="961"/>
        <v>17</v>
      </c>
    </row>
    <row r="48183" spans="2:2">
      <c r="B48183">
        <f t="shared" si="961"/>
        <v>17</v>
      </c>
    </row>
    <row r="48184" spans="2:2">
      <c r="B48184">
        <f t="shared" si="961"/>
        <v>17</v>
      </c>
    </row>
    <row r="48185" spans="2:2">
      <c r="B48185">
        <f t="shared" si="961"/>
        <v>17</v>
      </c>
    </row>
    <row r="48186" spans="2:2">
      <c r="B48186">
        <f t="shared" si="961"/>
        <v>17</v>
      </c>
    </row>
    <row r="48187" spans="2:2">
      <c r="B48187">
        <f t="shared" si="961"/>
        <v>17</v>
      </c>
    </row>
    <row r="48188" spans="2:2">
      <c r="B48188">
        <f t="shared" si="961"/>
        <v>17</v>
      </c>
    </row>
    <row r="48189" spans="2:2">
      <c r="B48189">
        <f t="shared" si="961"/>
        <v>17</v>
      </c>
    </row>
    <row r="48190" spans="2:2">
      <c r="B48190">
        <f t="shared" si="961"/>
        <v>17</v>
      </c>
    </row>
    <row r="48191" spans="2:2">
      <c r="B48191">
        <f t="shared" si="961"/>
        <v>17</v>
      </c>
    </row>
    <row r="48192" spans="2:2">
      <c r="B48192">
        <f t="shared" si="961"/>
        <v>17</v>
      </c>
    </row>
    <row r="48193" spans="2:2">
      <c r="B48193">
        <f t="shared" si="961"/>
        <v>17</v>
      </c>
    </row>
    <row r="48194" spans="2:2">
      <c r="B48194">
        <f t="shared" si="961"/>
        <v>17</v>
      </c>
    </row>
    <row r="48195" spans="2:2">
      <c r="B48195">
        <f t="shared" si="961"/>
        <v>17</v>
      </c>
    </row>
    <row r="48196" spans="2:2">
      <c r="B48196">
        <f t="shared" si="961"/>
        <v>17</v>
      </c>
    </row>
    <row r="48197" spans="2:2">
      <c r="B48197">
        <f t="shared" ref="B48197:B48260" si="962">+IF(F48196=44085,B48196+1,B48196)</f>
        <v>17</v>
      </c>
    </row>
    <row r="48198" spans="2:2">
      <c r="B48198">
        <f t="shared" si="962"/>
        <v>17</v>
      </c>
    </row>
    <row r="48199" spans="2:2">
      <c r="B48199">
        <f t="shared" si="962"/>
        <v>17</v>
      </c>
    </row>
    <row r="48200" spans="2:2">
      <c r="B48200">
        <f t="shared" si="962"/>
        <v>17</v>
      </c>
    </row>
    <row r="48201" spans="2:2">
      <c r="B48201">
        <f t="shared" si="962"/>
        <v>17</v>
      </c>
    </row>
    <row r="48202" spans="2:2">
      <c r="B48202">
        <f t="shared" si="962"/>
        <v>17</v>
      </c>
    </row>
    <row r="48203" spans="2:2">
      <c r="B48203">
        <f t="shared" si="962"/>
        <v>17</v>
      </c>
    </row>
    <row r="48204" spans="2:2">
      <c r="B48204">
        <f t="shared" si="962"/>
        <v>17</v>
      </c>
    </row>
    <row r="48205" spans="2:2">
      <c r="B48205">
        <f t="shared" si="962"/>
        <v>17</v>
      </c>
    </row>
    <row r="48206" spans="2:2">
      <c r="B48206">
        <f t="shared" si="962"/>
        <v>17</v>
      </c>
    </row>
    <row r="48207" spans="2:2">
      <c r="B48207">
        <f t="shared" si="962"/>
        <v>17</v>
      </c>
    </row>
    <row r="48208" spans="2:2">
      <c r="B48208">
        <f t="shared" si="962"/>
        <v>17</v>
      </c>
    </row>
    <row r="48209" spans="2:2">
      <c r="B48209">
        <f t="shared" si="962"/>
        <v>17</v>
      </c>
    </row>
    <row r="48210" spans="2:2">
      <c r="B48210">
        <f t="shared" si="962"/>
        <v>17</v>
      </c>
    </row>
    <row r="48211" spans="2:2">
      <c r="B48211">
        <f t="shared" si="962"/>
        <v>17</v>
      </c>
    </row>
    <row r="48212" spans="2:2">
      <c r="B48212">
        <f t="shared" si="962"/>
        <v>17</v>
      </c>
    </row>
    <row r="48213" spans="2:2">
      <c r="B48213">
        <f t="shared" si="962"/>
        <v>17</v>
      </c>
    </row>
    <row r="48214" spans="2:2">
      <c r="B48214">
        <f t="shared" si="962"/>
        <v>17</v>
      </c>
    </row>
    <row r="48215" spans="2:2">
      <c r="B48215">
        <f t="shared" si="962"/>
        <v>17</v>
      </c>
    </row>
    <row r="48216" spans="2:2">
      <c r="B48216">
        <f t="shared" si="962"/>
        <v>17</v>
      </c>
    </row>
    <row r="48217" spans="2:2">
      <c r="B48217">
        <f t="shared" si="962"/>
        <v>17</v>
      </c>
    </row>
    <row r="48218" spans="2:2">
      <c r="B48218">
        <f t="shared" si="962"/>
        <v>17</v>
      </c>
    </row>
    <row r="48219" spans="2:2">
      <c r="B48219">
        <f t="shared" si="962"/>
        <v>17</v>
      </c>
    </row>
    <row r="48220" spans="2:2">
      <c r="B48220">
        <f t="shared" si="962"/>
        <v>17</v>
      </c>
    </row>
    <row r="48221" spans="2:2">
      <c r="B48221">
        <f t="shared" si="962"/>
        <v>17</v>
      </c>
    </row>
    <row r="48222" spans="2:2">
      <c r="B48222">
        <f t="shared" si="962"/>
        <v>17</v>
      </c>
    </row>
    <row r="48223" spans="2:2">
      <c r="B48223">
        <f t="shared" si="962"/>
        <v>17</v>
      </c>
    </row>
    <row r="48224" spans="2:2">
      <c r="B48224">
        <f t="shared" si="962"/>
        <v>17</v>
      </c>
    </row>
    <row r="48225" spans="2:2">
      <c r="B48225">
        <f t="shared" si="962"/>
        <v>17</v>
      </c>
    </row>
    <row r="48226" spans="2:2">
      <c r="B48226">
        <f t="shared" si="962"/>
        <v>17</v>
      </c>
    </row>
    <row r="48227" spans="2:2">
      <c r="B48227">
        <f t="shared" si="962"/>
        <v>17</v>
      </c>
    </row>
    <row r="48228" spans="2:2">
      <c r="B48228">
        <f t="shared" si="962"/>
        <v>17</v>
      </c>
    </row>
    <row r="48229" spans="2:2">
      <c r="B48229">
        <f t="shared" si="962"/>
        <v>17</v>
      </c>
    </row>
    <row r="48230" spans="2:2">
      <c r="B48230">
        <f t="shared" si="962"/>
        <v>17</v>
      </c>
    </row>
    <row r="48231" spans="2:2">
      <c r="B48231">
        <f t="shared" si="962"/>
        <v>17</v>
      </c>
    </row>
    <row r="48232" spans="2:2">
      <c r="B48232">
        <f t="shared" si="962"/>
        <v>17</v>
      </c>
    </row>
    <row r="48233" spans="2:2">
      <c r="B48233">
        <f t="shared" si="962"/>
        <v>17</v>
      </c>
    </row>
    <row r="48234" spans="2:2">
      <c r="B48234">
        <f t="shared" si="962"/>
        <v>17</v>
      </c>
    </row>
    <row r="48235" spans="2:2">
      <c r="B48235">
        <f t="shared" si="962"/>
        <v>17</v>
      </c>
    </row>
    <row r="48236" spans="2:2">
      <c r="B48236">
        <f t="shared" si="962"/>
        <v>17</v>
      </c>
    </row>
    <row r="48237" spans="2:2">
      <c r="B48237">
        <f t="shared" si="962"/>
        <v>17</v>
      </c>
    </row>
    <row r="48238" spans="2:2">
      <c r="B48238">
        <f t="shared" si="962"/>
        <v>17</v>
      </c>
    </row>
    <row r="48239" spans="2:2">
      <c r="B48239">
        <f t="shared" si="962"/>
        <v>17</v>
      </c>
    </row>
    <row r="48240" spans="2:2">
      <c r="B48240">
        <f t="shared" si="962"/>
        <v>17</v>
      </c>
    </row>
    <row r="48241" spans="2:2">
      <c r="B48241">
        <f t="shared" si="962"/>
        <v>17</v>
      </c>
    </row>
    <row r="48242" spans="2:2">
      <c r="B48242">
        <f t="shared" si="962"/>
        <v>17</v>
      </c>
    </row>
    <row r="48243" spans="2:2">
      <c r="B48243">
        <f t="shared" si="962"/>
        <v>17</v>
      </c>
    </row>
    <row r="48244" spans="2:2">
      <c r="B48244">
        <f t="shared" si="962"/>
        <v>17</v>
      </c>
    </row>
    <row r="48245" spans="2:2">
      <c r="B48245">
        <f t="shared" si="962"/>
        <v>17</v>
      </c>
    </row>
    <row r="48246" spans="2:2">
      <c r="B48246">
        <f t="shared" si="962"/>
        <v>17</v>
      </c>
    </row>
    <row r="48247" spans="2:2">
      <c r="B48247">
        <f t="shared" si="962"/>
        <v>17</v>
      </c>
    </row>
    <row r="48248" spans="2:2">
      <c r="B48248">
        <f t="shared" si="962"/>
        <v>17</v>
      </c>
    </row>
    <row r="48249" spans="2:2">
      <c r="B48249">
        <f t="shared" si="962"/>
        <v>17</v>
      </c>
    </row>
    <row r="48250" spans="2:2">
      <c r="B48250">
        <f t="shared" si="962"/>
        <v>17</v>
      </c>
    </row>
    <row r="48251" spans="2:2">
      <c r="B48251">
        <f t="shared" si="962"/>
        <v>17</v>
      </c>
    </row>
    <row r="48252" spans="2:2">
      <c r="B48252">
        <f t="shared" si="962"/>
        <v>17</v>
      </c>
    </row>
    <row r="48253" spans="2:2">
      <c r="B48253">
        <f t="shared" si="962"/>
        <v>17</v>
      </c>
    </row>
    <row r="48254" spans="2:2">
      <c r="B48254">
        <f t="shared" si="962"/>
        <v>17</v>
      </c>
    </row>
    <row r="48255" spans="2:2">
      <c r="B48255">
        <f t="shared" si="962"/>
        <v>17</v>
      </c>
    </row>
    <row r="48256" spans="2:2">
      <c r="B48256">
        <f t="shared" si="962"/>
        <v>17</v>
      </c>
    </row>
    <row r="48257" spans="2:2">
      <c r="B48257">
        <f t="shared" si="962"/>
        <v>17</v>
      </c>
    </row>
    <row r="48258" spans="2:2">
      <c r="B48258">
        <f t="shared" si="962"/>
        <v>17</v>
      </c>
    </row>
    <row r="48259" spans="2:2">
      <c r="B48259">
        <f t="shared" si="962"/>
        <v>17</v>
      </c>
    </row>
    <row r="48260" spans="2:2">
      <c r="B48260">
        <f t="shared" si="962"/>
        <v>17</v>
      </c>
    </row>
    <row r="48261" spans="2:2">
      <c r="B48261">
        <f t="shared" ref="B48261:B48324" si="963">+IF(F48260=44085,B48260+1,B48260)</f>
        <v>17</v>
      </c>
    </row>
    <row r="48262" spans="2:2">
      <c r="B48262">
        <f t="shared" si="963"/>
        <v>17</v>
      </c>
    </row>
    <row r="48263" spans="2:2">
      <c r="B48263">
        <f t="shared" si="963"/>
        <v>17</v>
      </c>
    </row>
    <row r="48264" spans="2:2">
      <c r="B48264">
        <f t="shared" si="963"/>
        <v>17</v>
      </c>
    </row>
    <row r="48265" spans="2:2">
      <c r="B48265">
        <f t="shared" si="963"/>
        <v>17</v>
      </c>
    </row>
    <row r="48266" spans="2:2">
      <c r="B48266">
        <f t="shared" si="963"/>
        <v>17</v>
      </c>
    </row>
    <row r="48267" spans="2:2">
      <c r="B48267">
        <f t="shared" si="963"/>
        <v>17</v>
      </c>
    </row>
    <row r="48268" spans="2:2">
      <c r="B48268">
        <f t="shared" si="963"/>
        <v>17</v>
      </c>
    </row>
    <row r="48269" spans="2:2">
      <c r="B48269">
        <f t="shared" si="963"/>
        <v>17</v>
      </c>
    </row>
    <row r="48270" spans="2:2">
      <c r="B48270">
        <f t="shared" si="963"/>
        <v>17</v>
      </c>
    </row>
    <row r="48271" spans="2:2">
      <c r="B48271">
        <f t="shared" si="963"/>
        <v>17</v>
      </c>
    </row>
    <row r="48272" spans="2:2">
      <c r="B48272">
        <f t="shared" si="963"/>
        <v>17</v>
      </c>
    </row>
    <row r="48273" spans="2:2">
      <c r="B48273">
        <f t="shared" si="963"/>
        <v>17</v>
      </c>
    </row>
    <row r="48274" spans="2:2">
      <c r="B48274">
        <f t="shared" si="963"/>
        <v>17</v>
      </c>
    </row>
    <row r="48275" spans="2:2">
      <c r="B48275">
        <f t="shared" si="963"/>
        <v>17</v>
      </c>
    </row>
    <row r="48276" spans="2:2">
      <c r="B48276">
        <f t="shared" si="963"/>
        <v>17</v>
      </c>
    </row>
    <row r="48277" spans="2:2">
      <c r="B48277">
        <f t="shared" si="963"/>
        <v>17</v>
      </c>
    </row>
    <row r="48278" spans="2:2">
      <c r="B48278">
        <f t="shared" si="963"/>
        <v>17</v>
      </c>
    </row>
    <row r="48279" spans="2:2">
      <c r="B48279">
        <f t="shared" si="963"/>
        <v>17</v>
      </c>
    </row>
    <row r="48280" spans="2:2">
      <c r="B48280">
        <f t="shared" si="963"/>
        <v>17</v>
      </c>
    </row>
    <row r="48281" spans="2:2">
      <c r="B48281">
        <f t="shared" si="963"/>
        <v>17</v>
      </c>
    </row>
    <row r="48282" spans="2:2">
      <c r="B48282">
        <f t="shared" si="963"/>
        <v>17</v>
      </c>
    </row>
    <row r="48283" spans="2:2">
      <c r="B48283">
        <f t="shared" si="963"/>
        <v>17</v>
      </c>
    </row>
    <row r="48284" spans="2:2">
      <c r="B48284">
        <f t="shared" si="963"/>
        <v>17</v>
      </c>
    </row>
    <row r="48285" spans="2:2">
      <c r="B48285">
        <f t="shared" si="963"/>
        <v>17</v>
      </c>
    </row>
    <row r="48286" spans="2:2">
      <c r="B48286">
        <f t="shared" si="963"/>
        <v>17</v>
      </c>
    </row>
    <row r="48287" spans="2:2">
      <c r="B48287">
        <f t="shared" si="963"/>
        <v>17</v>
      </c>
    </row>
    <row r="48288" spans="2:2">
      <c r="B48288">
        <f t="shared" si="963"/>
        <v>17</v>
      </c>
    </row>
    <row r="48289" spans="2:2">
      <c r="B48289">
        <f t="shared" si="963"/>
        <v>17</v>
      </c>
    </row>
    <row r="48290" spans="2:2">
      <c r="B48290">
        <f t="shared" si="963"/>
        <v>17</v>
      </c>
    </row>
    <row r="48291" spans="2:2">
      <c r="B48291">
        <f t="shared" si="963"/>
        <v>17</v>
      </c>
    </row>
    <row r="48292" spans="2:2">
      <c r="B48292">
        <f t="shared" si="963"/>
        <v>17</v>
      </c>
    </row>
    <row r="48293" spans="2:2">
      <c r="B48293">
        <f t="shared" si="963"/>
        <v>17</v>
      </c>
    </row>
    <row r="48294" spans="2:2">
      <c r="B48294">
        <f t="shared" si="963"/>
        <v>17</v>
      </c>
    </row>
    <row r="48295" spans="2:2">
      <c r="B48295">
        <f t="shared" si="963"/>
        <v>17</v>
      </c>
    </row>
    <row r="48296" spans="2:2">
      <c r="B48296">
        <f t="shared" si="963"/>
        <v>17</v>
      </c>
    </row>
    <row r="48297" spans="2:2">
      <c r="B48297">
        <f t="shared" si="963"/>
        <v>17</v>
      </c>
    </row>
    <row r="48298" spans="2:2">
      <c r="B48298">
        <f t="shared" si="963"/>
        <v>17</v>
      </c>
    </row>
    <row r="48299" spans="2:2">
      <c r="B48299">
        <f t="shared" si="963"/>
        <v>17</v>
      </c>
    </row>
    <row r="48300" spans="2:2">
      <c r="B48300">
        <f t="shared" si="963"/>
        <v>17</v>
      </c>
    </row>
    <row r="48301" spans="2:2">
      <c r="B48301">
        <f t="shared" si="963"/>
        <v>17</v>
      </c>
    </row>
    <row r="48302" spans="2:2">
      <c r="B48302">
        <f t="shared" si="963"/>
        <v>17</v>
      </c>
    </row>
    <row r="48303" spans="2:2">
      <c r="B48303">
        <f t="shared" si="963"/>
        <v>17</v>
      </c>
    </row>
    <row r="48304" spans="2:2">
      <c r="B48304">
        <f t="shared" si="963"/>
        <v>17</v>
      </c>
    </row>
    <row r="48305" spans="2:2">
      <c r="B48305">
        <f t="shared" si="963"/>
        <v>17</v>
      </c>
    </row>
    <row r="48306" spans="2:2">
      <c r="B48306">
        <f t="shared" si="963"/>
        <v>17</v>
      </c>
    </row>
    <row r="48307" spans="2:2">
      <c r="B48307">
        <f t="shared" si="963"/>
        <v>17</v>
      </c>
    </row>
    <row r="48308" spans="2:2">
      <c r="B48308">
        <f t="shared" si="963"/>
        <v>17</v>
      </c>
    </row>
    <row r="48309" spans="2:2">
      <c r="B48309">
        <f t="shared" si="963"/>
        <v>17</v>
      </c>
    </row>
    <row r="48310" spans="2:2">
      <c r="B48310">
        <f t="shared" si="963"/>
        <v>17</v>
      </c>
    </row>
    <row r="48311" spans="2:2">
      <c r="B48311">
        <f t="shared" si="963"/>
        <v>17</v>
      </c>
    </row>
    <row r="48312" spans="2:2">
      <c r="B48312">
        <f t="shared" si="963"/>
        <v>17</v>
      </c>
    </row>
    <row r="48313" spans="2:2">
      <c r="B48313">
        <f t="shared" si="963"/>
        <v>17</v>
      </c>
    </row>
    <row r="48314" spans="2:2">
      <c r="B48314">
        <f t="shared" si="963"/>
        <v>17</v>
      </c>
    </row>
    <row r="48315" spans="2:2">
      <c r="B48315">
        <f t="shared" si="963"/>
        <v>17</v>
      </c>
    </row>
    <row r="48316" spans="2:2">
      <c r="B48316">
        <f t="shared" si="963"/>
        <v>17</v>
      </c>
    </row>
    <row r="48317" spans="2:2">
      <c r="B48317">
        <f t="shared" si="963"/>
        <v>17</v>
      </c>
    </row>
    <row r="48318" spans="2:2">
      <c r="B48318">
        <f t="shared" si="963"/>
        <v>17</v>
      </c>
    </row>
    <row r="48319" spans="2:2">
      <c r="B48319">
        <f t="shared" si="963"/>
        <v>17</v>
      </c>
    </row>
    <row r="48320" spans="2:2">
      <c r="B48320">
        <f t="shared" si="963"/>
        <v>17</v>
      </c>
    </row>
    <row r="48321" spans="2:2">
      <c r="B48321">
        <f t="shared" si="963"/>
        <v>17</v>
      </c>
    </row>
    <row r="48322" spans="2:2">
      <c r="B48322">
        <f t="shared" si="963"/>
        <v>17</v>
      </c>
    </row>
    <row r="48323" spans="2:2">
      <c r="B48323">
        <f t="shared" si="963"/>
        <v>17</v>
      </c>
    </row>
    <row r="48324" spans="2:2">
      <c r="B48324">
        <f t="shared" si="963"/>
        <v>17</v>
      </c>
    </row>
    <row r="48325" spans="2:2">
      <c r="B48325">
        <f t="shared" ref="B48325:B48388" si="964">+IF(F48324=44085,B48324+1,B48324)</f>
        <v>17</v>
      </c>
    </row>
    <row r="48326" spans="2:2">
      <c r="B48326">
        <f t="shared" si="964"/>
        <v>17</v>
      </c>
    </row>
    <row r="48327" spans="2:2">
      <c r="B48327">
        <f t="shared" si="964"/>
        <v>17</v>
      </c>
    </row>
    <row r="48328" spans="2:2">
      <c r="B48328">
        <f t="shared" si="964"/>
        <v>17</v>
      </c>
    </row>
    <row r="48329" spans="2:2">
      <c r="B48329">
        <f t="shared" si="964"/>
        <v>17</v>
      </c>
    </row>
    <row r="48330" spans="2:2">
      <c r="B48330">
        <f t="shared" si="964"/>
        <v>17</v>
      </c>
    </row>
    <row r="48331" spans="2:2">
      <c r="B48331">
        <f t="shared" si="964"/>
        <v>17</v>
      </c>
    </row>
    <row r="48332" spans="2:2">
      <c r="B48332">
        <f t="shared" si="964"/>
        <v>17</v>
      </c>
    </row>
    <row r="48333" spans="2:2">
      <c r="B48333">
        <f t="shared" si="964"/>
        <v>17</v>
      </c>
    </row>
    <row r="48334" spans="2:2">
      <c r="B48334">
        <f t="shared" si="964"/>
        <v>17</v>
      </c>
    </row>
    <row r="48335" spans="2:2">
      <c r="B48335">
        <f t="shared" si="964"/>
        <v>17</v>
      </c>
    </row>
    <row r="48336" spans="2:2">
      <c r="B48336">
        <f t="shared" si="964"/>
        <v>17</v>
      </c>
    </row>
    <row r="48337" spans="2:2">
      <c r="B48337">
        <f t="shared" si="964"/>
        <v>17</v>
      </c>
    </row>
    <row r="48338" spans="2:2">
      <c r="B48338">
        <f t="shared" si="964"/>
        <v>17</v>
      </c>
    </row>
    <row r="48339" spans="2:2">
      <c r="B48339">
        <f t="shared" si="964"/>
        <v>17</v>
      </c>
    </row>
    <row r="48340" spans="2:2">
      <c r="B48340">
        <f t="shared" si="964"/>
        <v>17</v>
      </c>
    </row>
    <row r="48341" spans="2:2">
      <c r="B48341">
        <f t="shared" si="964"/>
        <v>17</v>
      </c>
    </row>
    <row r="48342" spans="2:2">
      <c r="B48342">
        <f t="shared" si="964"/>
        <v>17</v>
      </c>
    </row>
    <row r="48343" spans="2:2">
      <c r="B48343">
        <f t="shared" si="964"/>
        <v>17</v>
      </c>
    </row>
    <row r="48344" spans="2:2">
      <c r="B48344">
        <f t="shared" si="964"/>
        <v>17</v>
      </c>
    </row>
    <row r="48345" spans="2:2">
      <c r="B48345">
        <f t="shared" si="964"/>
        <v>17</v>
      </c>
    </row>
    <row r="48346" spans="2:2">
      <c r="B48346">
        <f t="shared" si="964"/>
        <v>17</v>
      </c>
    </row>
    <row r="48347" spans="2:2">
      <c r="B48347">
        <f t="shared" si="964"/>
        <v>17</v>
      </c>
    </row>
    <row r="48348" spans="2:2">
      <c r="B48348">
        <f t="shared" si="964"/>
        <v>17</v>
      </c>
    </row>
    <row r="48349" spans="2:2">
      <c r="B48349">
        <f t="shared" si="964"/>
        <v>17</v>
      </c>
    </row>
    <row r="48350" spans="2:2">
      <c r="B48350">
        <f t="shared" si="964"/>
        <v>17</v>
      </c>
    </row>
    <row r="48351" spans="2:2">
      <c r="B48351">
        <f t="shared" si="964"/>
        <v>17</v>
      </c>
    </row>
    <row r="48352" spans="2:2">
      <c r="B48352">
        <f t="shared" si="964"/>
        <v>17</v>
      </c>
    </row>
    <row r="48353" spans="2:2">
      <c r="B48353">
        <f t="shared" si="964"/>
        <v>17</v>
      </c>
    </row>
    <row r="48354" spans="2:2">
      <c r="B48354">
        <f t="shared" si="964"/>
        <v>17</v>
      </c>
    </row>
    <row r="48355" spans="2:2">
      <c r="B48355">
        <f t="shared" si="964"/>
        <v>17</v>
      </c>
    </row>
    <row r="48356" spans="2:2">
      <c r="B48356">
        <f t="shared" si="964"/>
        <v>17</v>
      </c>
    </row>
    <row r="48357" spans="2:2">
      <c r="B48357">
        <f t="shared" si="964"/>
        <v>17</v>
      </c>
    </row>
    <row r="48358" spans="2:2">
      <c r="B48358">
        <f t="shared" si="964"/>
        <v>17</v>
      </c>
    </row>
    <row r="48359" spans="2:2">
      <c r="B48359">
        <f t="shared" si="964"/>
        <v>17</v>
      </c>
    </row>
    <row r="48360" spans="2:2">
      <c r="B48360">
        <f t="shared" si="964"/>
        <v>17</v>
      </c>
    </row>
    <row r="48361" spans="2:2">
      <c r="B48361">
        <f t="shared" si="964"/>
        <v>17</v>
      </c>
    </row>
    <row r="48362" spans="2:2">
      <c r="B48362">
        <f t="shared" si="964"/>
        <v>17</v>
      </c>
    </row>
    <row r="48363" spans="2:2">
      <c r="B48363">
        <f t="shared" si="964"/>
        <v>17</v>
      </c>
    </row>
    <row r="48364" spans="2:2">
      <c r="B48364">
        <f t="shared" si="964"/>
        <v>17</v>
      </c>
    </row>
    <row r="48365" spans="2:2">
      <c r="B48365">
        <f t="shared" si="964"/>
        <v>17</v>
      </c>
    </row>
    <row r="48366" spans="2:2">
      <c r="B48366">
        <f t="shared" si="964"/>
        <v>17</v>
      </c>
    </row>
    <row r="48367" spans="2:2">
      <c r="B48367">
        <f t="shared" si="964"/>
        <v>17</v>
      </c>
    </row>
    <row r="48368" spans="2:2">
      <c r="B48368">
        <f t="shared" si="964"/>
        <v>17</v>
      </c>
    </row>
    <row r="48369" spans="2:2">
      <c r="B48369">
        <f t="shared" si="964"/>
        <v>17</v>
      </c>
    </row>
    <row r="48370" spans="2:2">
      <c r="B48370">
        <f t="shared" si="964"/>
        <v>17</v>
      </c>
    </row>
    <row r="48371" spans="2:2">
      <c r="B48371">
        <f t="shared" si="964"/>
        <v>17</v>
      </c>
    </row>
    <row r="48372" spans="2:2">
      <c r="B48372">
        <f t="shared" si="964"/>
        <v>17</v>
      </c>
    </row>
    <row r="48373" spans="2:2">
      <c r="B48373">
        <f t="shared" si="964"/>
        <v>17</v>
      </c>
    </row>
    <row r="48374" spans="2:2">
      <c r="B48374">
        <f t="shared" si="964"/>
        <v>17</v>
      </c>
    </row>
    <row r="48375" spans="2:2">
      <c r="B48375">
        <f t="shared" si="964"/>
        <v>17</v>
      </c>
    </row>
    <row r="48376" spans="2:2">
      <c r="B48376">
        <f t="shared" si="964"/>
        <v>17</v>
      </c>
    </row>
    <row r="48377" spans="2:2">
      <c r="B48377">
        <f t="shared" si="964"/>
        <v>17</v>
      </c>
    </row>
    <row r="48378" spans="2:2">
      <c r="B48378">
        <f t="shared" si="964"/>
        <v>17</v>
      </c>
    </row>
    <row r="48379" spans="2:2">
      <c r="B48379">
        <f t="shared" si="964"/>
        <v>17</v>
      </c>
    </row>
    <row r="48380" spans="2:2">
      <c r="B48380">
        <f t="shared" si="964"/>
        <v>17</v>
      </c>
    </row>
    <row r="48381" spans="2:2">
      <c r="B48381">
        <f t="shared" si="964"/>
        <v>17</v>
      </c>
    </row>
    <row r="48382" spans="2:2">
      <c r="B48382">
        <f t="shared" si="964"/>
        <v>17</v>
      </c>
    </row>
    <row r="48383" spans="2:2">
      <c r="B48383">
        <f t="shared" si="964"/>
        <v>17</v>
      </c>
    </row>
    <row r="48384" spans="2:2">
      <c r="B48384">
        <f t="shared" si="964"/>
        <v>17</v>
      </c>
    </row>
    <row r="48385" spans="2:2">
      <c r="B48385">
        <f t="shared" si="964"/>
        <v>17</v>
      </c>
    </row>
    <row r="48386" spans="2:2">
      <c r="B48386">
        <f t="shared" si="964"/>
        <v>17</v>
      </c>
    </row>
    <row r="48387" spans="2:2">
      <c r="B48387">
        <f t="shared" si="964"/>
        <v>17</v>
      </c>
    </row>
    <row r="48388" spans="2:2">
      <c r="B48388">
        <f t="shared" si="964"/>
        <v>17</v>
      </c>
    </row>
    <row r="48389" spans="2:2">
      <c r="B48389">
        <f t="shared" ref="B48389:B48452" si="965">+IF(F48388=44085,B48388+1,B48388)</f>
        <v>17</v>
      </c>
    </row>
    <row r="48390" spans="2:2">
      <c r="B48390">
        <f t="shared" si="965"/>
        <v>17</v>
      </c>
    </row>
    <row r="48391" spans="2:2">
      <c r="B48391">
        <f t="shared" si="965"/>
        <v>17</v>
      </c>
    </row>
    <row r="48392" spans="2:2">
      <c r="B48392">
        <f t="shared" si="965"/>
        <v>17</v>
      </c>
    </row>
    <row r="48393" spans="2:2">
      <c r="B48393">
        <f t="shared" si="965"/>
        <v>17</v>
      </c>
    </row>
    <row r="48394" spans="2:2">
      <c r="B48394">
        <f t="shared" si="965"/>
        <v>17</v>
      </c>
    </row>
    <row r="48395" spans="2:2">
      <c r="B48395">
        <f t="shared" si="965"/>
        <v>17</v>
      </c>
    </row>
    <row r="48396" spans="2:2">
      <c r="B48396">
        <f t="shared" si="965"/>
        <v>17</v>
      </c>
    </row>
    <row r="48397" spans="2:2">
      <c r="B48397">
        <f t="shared" si="965"/>
        <v>17</v>
      </c>
    </row>
    <row r="48398" spans="2:2">
      <c r="B48398">
        <f t="shared" si="965"/>
        <v>17</v>
      </c>
    </row>
    <row r="48399" spans="2:2">
      <c r="B48399">
        <f t="shared" si="965"/>
        <v>17</v>
      </c>
    </row>
    <row r="48400" spans="2:2">
      <c r="B48400">
        <f t="shared" si="965"/>
        <v>17</v>
      </c>
    </row>
    <row r="48401" spans="2:2">
      <c r="B48401">
        <f t="shared" si="965"/>
        <v>17</v>
      </c>
    </row>
    <row r="48402" spans="2:2">
      <c r="B48402">
        <f t="shared" si="965"/>
        <v>17</v>
      </c>
    </row>
    <row r="48403" spans="2:2">
      <c r="B48403">
        <f t="shared" si="965"/>
        <v>17</v>
      </c>
    </row>
    <row r="48404" spans="2:2">
      <c r="B48404">
        <f t="shared" si="965"/>
        <v>17</v>
      </c>
    </row>
    <row r="48405" spans="2:2">
      <c r="B48405">
        <f t="shared" si="965"/>
        <v>17</v>
      </c>
    </row>
    <row r="48406" spans="2:2">
      <c r="B48406">
        <f t="shared" si="965"/>
        <v>17</v>
      </c>
    </row>
    <row r="48407" spans="2:2">
      <c r="B48407">
        <f t="shared" si="965"/>
        <v>17</v>
      </c>
    </row>
    <row r="48408" spans="2:2">
      <c r="B48408">
        <f t="shared" si="965"/>
        <v>17</v>
      </c>
    </row>
    <row r="48409" spans="2:2">
      <c r="B48409">
        <f t="shared" si="965"/>
        <v>17</v>
      </c>
    </row>
    <row r="48410" spans="2:2">
      <c r="B48410">
        <f t="shared" si="965"/>
        <v>17</v>
      </c>
    </row>
    <row r="48411" spans="2:2">
      <c r="B48411">
        <f t="shared" si="965"/>
        <v>17</v>
      </c>
    </row>
    <row r="48412" spans="2:2">
      <c r="B48412">
        <f t="shared" si="965"/>
        <v>17</v>
      </c>
    </row>
    <row r="48413" spans="2:2">
      <c r="B48413">
        <f t="shared" si="965"/>
        <v>17</v>
      </c>
    </row>
    <row r="48414" spans="2:2">
      <c r="B48414">
        <f t="shared" si="965"/>
        <v>17</v>
      </c>
    </row>
    <row r="48415" spans="2:2">
      <c r="B48415">
        <f t="shared" si="965"/>
        <v>17</v>
      </c>
    </row>
    <row r="48416" spans="2:2">
      <c r="B48416">
        <f t="shared" si="965"/>
        <v>17</v>
      </c>
    </row>
    <row r="48417" spans="2:2">
      <c r="B48417">
        <f t="shared" si="965"/>
        <v>17</v>
      </c>
    </row>
    <row r="48418" spans="2:2">
      <c r="B48418">
        <f t="shared" si="965"/>
        <v>17</v>
      </c>
    </row>
    <row r="48419" spans="2:2">
      <c r="B48419">
        <f t="shared" si="965"/>
        <v>17</v>
      </c>
    </row>
    <row r="48420" spans="2:2">
      <c r="B48420">
        <f t="shared" si="965"/>
        <v>17</v>
      </c>
    </row>
    <row r="48421" spans="2:2">
      <c r="B48421">
        <f t="shared" si="965"/>
        <v>17</v>
      </c>
    </row>
    <row r="48422" spans="2:2">
      <c r="B48422">
        <f t="shared" si="965"/>
        <v>17</v>
      </c>
    </row>
    <row r="48423" spans="2:2">
      <c r="B48423">
        <f t="shared" si="965"/>
        <v>17</v>
      </c>
    </row>
    <row r="48424" spans="2:2">
      <c r="B48424">
        <f t="shared" si="965"/>
        <v>17</v>
      </c>
    </row>
    <row r="48425" spans="2:2">
      <c r="B48425">
        <f t="shared" si="965"/>
        <v>17</v>
      </c>
    </row>
    <row r="48426" spans="2:2">
      <c r="B48426">
        <f t="shared" si="965"/>
        <v>17</v>
      </c>
    </row>
    <row r="48427" spans="2:2">
      <c r="B48427">
        <f t="shared" si="965"/>
        <v>17</v>
      </c>
    </row>
    <row r="48428" spans="2:2">
      <c r="B48428">
        <f t="shared" si="965"/>
        <v>17</v>
      </c>
    </row>
    <row r="48429" spans="2:2">
      <c r="B48429">
        <f t="shared" si="965"/>
        <v>17</v>
      </c>
    </row>
    <row r="48430" spans="2:2">
      <c r="B48430">
        <f t="shared" si="965"/>
        <v>17</v>
      </c>
    </row>
    <row r="48431" spans="2:2">
      <c r="B48431">
        <f t="shared" si="965"/>
        <v>17</v>
      </c>
    </row>
    <row r="48432" spans="2:2">
      <c r="B48432">
        <f t="shared" si="965"/>
        <v>17</v>
      </c>
    </row>
    <row r="48433" spans="2:2">
      <c r="B48433">
        <f t="shared" si="965"/>
        <v>17</v>
      </c>
    </row>
    <row r="48434" spans="2:2">
      <c r="B48434">
        <f t="shared" si="965"/>
        <v>17</v>
      </c>
    </row>
    <row r="48435" spans="2:2">
      <c r="B48435">
        <f t="shared" si="965"/>
        <v>17</v>
      </c>
    </row>
    <row r="48436" spans="2:2">
      <c r="B48436">
        <f t="shared" si="965"/>
        <v>17</v>
      </c>
    </row>
    <row r="48437" spans="2:2">
      <c r="B48437">
        <f t="shared" si="965"/>
        <v>17</v>
      </c>
    </row>
    <row r="48438" spans="2:2">
      <c r="B48438">
        <f t="shared" si="965"/>
        <v>17</v>
      </c>
    </row>
    <row r="48439" spans="2:2">
      <c r="B48439">
        <f t="shared" si="965"/>
        <v>17</v>
      </c>
    </row>
    <row r="48440" spans="2:2">
      <c r="B48440">
        <f t="shared" si="965"/>
        <v>17</v>
      </c>
    </row>
    <row r="48441" spans="2:2">
      <c r="B48441">
        <f t="shared" si="965"/>
        <v>17</v>
      </c>
    </row>
    <row r="48442" spans="2:2">
      <c r="B48442">
        <f t="shared" si="965"/>
        <v>17</v>
      </c>
    </row>
    <row r="48443" spans="2:2">
      <c r="B48443">
        <f t="shared" si="965"/>
        <v>17</v>
      </c>
    </row>
    <row r="48444" spans="2:2">
      <c r="B48444">
        <f t="shared" si="965"/>
        <v>17</v>
      </c>
    </row>
    <row r="48445" spans="2:2">
      <c r="B48445">
        <f t="shared" si="965"/>
        <v>17</v>
      </c>
    </row>
    <row r="48446" spans="2:2">
      <c r="B48446">
        <f t="shared" si="965"/>
        <v>17</v>
      </c>
    </row>
    <row r="48447" spans="2:2">
      <c r="B48447">
        <f t="shared" si="965"/>
        <v>17</v>
      </c>
    </row>
    <row r="48448" spans="2:2">
      <c r="B48448">
        <f t="shared" si="965"/>
        <v>17</v>
      </c>
    </row>
    <row r="48449" spans="2:2">
      <c r="B48449">
        <f t="shared" si="965"/>
        <v>17</v>
      </c>
    </row>
    <row r="48450" spans="2:2">
      <c r="B48450">
        <f t="shared" si="965"/>
        <v>17</v>
      </c>
    </row>
    <row r="48451" spans="2:2">
      <c r="B48451">
        <f t="shared" si="965"/>
        <v>17</v>
      </c>
    </row>
    <row r="48452" spans="2:2">
      <c r="B48452">
        <f t="shared" si="965"/>
        <v>17</v>
      </c>
    </row>
    <row r="48453" spans="2:2">
      <c r="B48453">
        <f t="shared" ref="B48453:B48516" si="966">+IF(F48452=44085,B48452+1,B48452)</f>
        <v>17</v>
      </c>
    </row>
    <row r="48454" spans="2:2">
      <c r="B48454">
        <f t="shared" si="966"/>
        <v>17</v>
      </c>
    </row>
    <row r="48455" spans="2:2">
      <c r="B48455">
        <f t="shared" si="966"/>
        <v>17</v>
      </c>
    </row>
    <row r="48456" spans="2:2">
      <c r="B48456">
        <f t="shared" si="966"/>
        <v>17</v>
      </c>
    </row>
    <row r="48457" spans="2:2">
      <c r="B48457">
        <f t="shared" si="966"/>
        <v>17</v>
      </c>
    </row>
    <row r="48458" spans="2:2">
      <c r="B48458">
        <f t="shared" si="966"/>
        <v>17</v>
      </c>
    </row>
    <row r="48459" spans="2:2">
      <c r="B48459">
        <f t="shared" si="966"/>
        <v>17</v>
      </c>
    </row>
    <row r="48460" spans="2:2">
      <c r="B48460">
        <f t="shared" si="966"/>
        <v>17</v>
      </c>
    </row>
    <row r="48461" spans="2:2">
      <c r="B48461">
        <f t="shared" si="966"/>
        <v>17</v>
      </c>
    </row>
    <row r="48462" spans="2:2">
      <c r="B48462">
        <f t="shared" si="966"/>
        <v>17</v>
      </c>
    </row>
    <row r="48463" spans="2:2">
      <c r="B48463">
        <f t="shared" si="966"/>
        <v>17</v>
      </c>
    </row>
    <row r="48464" spans="2:2">
      <c r="B48464">
        <f t="shared" si="966"/>
        <v>17</v>
      </c>
    </row>
    <row r="48465" spans="2:2">
      <c r="B48465">
        <f t="shared" si="966"/>
        <v>17</v>
      </c>
    </row>
    <row r="48466" spans="2:2">
      <c r="B48466">
        <f t="shared" si="966"/>
        <v>17</v>
      </c>
    </row>
    <row r="48467" spans="2:2">
      <c r="B48467">
        <f t="shared" si="966"/>
        <v>17</v>
      </c>
    </row>
    <row r="48468" spans="2:2">
      <c r="B48468">
        <f t="shared" si="966"/>
        <v>17</v>
      </c>
    </row>
    <row r="48469" spans="2:2">
      <c r="B48469">
        <f t="shared" si="966"/>
        <v>17</v>
      </c>
    </row>
    <row r="48470" spans="2:2">
      <c r="B48470">
        <f t="shared" si="966"/>
        <v>17</v>
      </c>
    </row>
    <row r="48471" spans="2:2">
      <c r="B48471">
        <f t="shared" si="966"/>
        <v>17</v>
      </c>
    </row>
    <row r="48472" spans="2:2">
      <c r="B48472">
        <f t="shared" si="966"/>
        <v>17</v>
      </c>
    </row>
    <row r="48473" spans="2:2">
      <c r="B48473">
        <f t="shared" si="966"/>
        <v>17</v>
      </c>
    </row>
    <row r="48474" spans="2:2">
      <c r="B48474">
        <f t="shared" si="966"/>
        <v>17</v>
      </c>
    </row>
    <row r="48475" spans="2:2">
      <c r="B48475">
        <f t="shared" si="966"/>
        <v>17</v>
      </c>
    </row>
    <row r="48476" spans="2:2">
      <c r="B48476">
        <f t="shared" si="966"/>
        <v>17</v>
      </c>
    </row>
    <row r="48477" spans="2:2">
      <c r="B48477">
        <f t="shared" si="966"/>
        <v>17</v>
      </c>
    </row>
    <row r="48478" spans="2:2">
      <c r="B48478">
        <f t="shared" si="966"/>
        <v>17</v>
      </c>
    </row>
    <row r="48479" spans="2:2">
      <c r="B48479">
        <f t="shared" si="966"/>
        <v>17</v>
      </c>
    </row>
    <row r="48480" spans="2:2">
      <c r="B48480">
        <f t="shared" si="966"/>
        <v>17</v>
      </c>
    </row>
    <row r="48481" spans="2:2">
      <c r="B48481">
        <f t="shared" si="966"/>
        <v>17</v>
      </c>
    </row>
    <row r="48482" spans="2:2">
      <c r="B48482">
        <f t="shared" si="966"/>
        <v>17</v>
      </c>
    </row>
    <row r="48483" spans="2:2">
      <c r="B48483">
        <f t="shared" si="966"/>
        <v>17</v>
      </c>
    </row>
    <row r="48484" spans="2:2">
      <c r="B48484">
        <f t="shared" si="966"/>
        <v>17</v>
      </c>
    </row>
    <row r="48485" spans="2:2">
      <c r="B48485">
        <f t="shared" si="966"/>
        <v>17</v>
      </c>
    </row>
    <row r="48486" spans="2:2">
      <c r="B48486">
        <f t="shared" si="966"/>
        <v>17</v>
      </c>
    </row>
    <row r="48487" spans="2:2">
      <c r="B48487">
        <f t="shared" si="966"/>
        <v>17</v>
      </c>
    </row>
    <row r="48488" spans="2:2">
      <c r="B48488">
        <f t="shared" si="966"/>
        <v>17</v>
      </c>
    </row>
    <row r="48489" spans="2:2">
      <c r="B48489">
        <f t="shared" si="966"/>
        <v>17</v>
      </c>
    </row>
    <row r="48490" spans="2:2">
      <c r="B48490">
        <f t="shared" si="966"/>
        <v>17</v>
      </c>
    </row>
    <row r="48491" spans="2:2">
      <c r="B48491">
        <f t="shared" si="966"/>
        <v>17</v>
      </c>
    </row>
    <row r="48492" spans="2:2">
      <c r="B48492">
        <f t="shared" si="966"/>
        <v>17</v>
      </c>
    </row>
    <row r="48493" spans="2:2">
      <c r="B48493">
        <f t="shared" si="966"/>
        <v>17</v>
      </c>
    </row>
    <row r="48494" spans="2:2">
      <c r="B48494">
        <f t="shared" si="966"/>
        <v>17</v>
      </c>
    </row>
    <row r="48495" spans="2:2">
      <c r="B48495">
        <f t="shared" si="966"/>
        <v>17</v>
      </c>
    </row>
    <row r="48496" spans="2:2">
      <c r="B48496">
        <f t="shared" si="966"/>
        <v>17</v>
      </c>
    </row>
    <row r="48497" spans="2:2">
      <c r="B48497">
        <f t="shared" si="966"/>
        <v>17</v>
      </c>
    </row>
    <row r="48498" spans="2:2">
      <c r="B48498">
        <f t="shared" si="966"/>
        <v>17</v>
      </c>
    </row>
    <row r="48499" spans="2:2">
      <c r="B48499">
        <f t="shared" si="966"/>
        <v>17</v>
      </c>
    </row>
    <row r="48500" spans="2:2">
      <c r="B48500">
        <f t="shared" si="966"/>
        <v>17</v>
      </c>
    </row>
    <row r="48501" spans="2:2">
      <c r="B48501">
        <f t="shared" si="966"/>
        <v>17</v>
      </c>
    </row>
    <row r="48502" spans="2:2">
      <c r="B48502">
        <f t="shared" si="966"/>
        <v>17</v>
      </c>
    </row>
    <row r="48503" spans="2:2">
      <c r="B48503">
        <f t="shared" si="966"/>
        <v>17</v>
      </c>
    </row>
    <row r="48504" spans="2:2">
      <c r="B48504">
        <f t="shared" si="966"/>
        <v>17</v>
      </c>
    </row>
    <row r="48505" spans="2:2">
      <c r="B48505">
        <f t="shared" si="966"/>
        <v>17</v>
      </c>
    </row>
    <row r="48506" spans="2:2">
      <c r="B48506">
        <f t="shared" si="966"/>
        <v>17</v>
      </c>
    </row>
    <row r="48507" spans="2:2">
      <c r="B48507">
        <f t="shared" si="966"/>
        <v>17</v>
      </c>
    </row>
    <row r="48508" spans="2:2">
      <c r="B48508">
        <f t="shared" si="966"/>
        <v>17</v>
      </c>
    </row>
    <row r="48509" spans="2:2">
      <c r="B48509">
        <f t="shared" si="966"/>
        <v>17</v>
      </c>
    </row>
    <row r="48510" spans="2:2">
      <c r="B48510">
        <f t="shared" si="966"/>
        <v>17</v>
      </c>
    </row>
    <row r="48511" spans="2:2">
      <c r="B48511">
        <f t="shared" si="966"/>
        <v>17</v>
      </c>
    </row>
    <row r="48512" spans="2:2">
      <c r="B48512">
        <f t="shared" si="966"/>
        <v>17</v>
      </c>
    </row>
    <row r="48513" spans="2:2">
      <c r="B48513">
        <f t="shared" si="966"/>
        <v>17</v>
      </c>
    </row>
    <row r="48514" spans="2:2">
      <c r="B48514">
        <f t="shared" si="966"/>
        <v>17</v>
      </c>
    </row>
    <row r="48515" spans="2:2">
      <c r="B48515">
        <f t="shared" si="966"/>
        <v>17</v>
      </c>
    </row>
    <row r="48516" spans="2:2">
      <c r="B48516">
        <f t="shared" si="966"/>
        <v>17</v>
      </c>
    </row>
    <row r="48517" spans="2:2">
      <c r="B48517">
        <f t="shared" ref="B48517:B48580" si="967">+IF(F48516=44085,B48516+1,B48516)</f>
        <v>17</v>
      </c>
    </row>
    <row r="48518" spans="2:2">
      <c r="B48518">
        <f t="shared" si="967"/>
        <v>17</v>
      </c>
    </row>
    <row r="48519" spans="2:2">
      <c r="B48519">
        <f t="shared" si="967"/>
        <v>17</v>
      </c>
    </row>
    <row r="48520" spans="2:2">
      <c r="B48520">
        <f t="shared" si="967"/>
        <v>17</v>
      </c>
    </row>
    <row r="48521" spans="2:2">
      <c r="B48521">
        <f t="shared" si="967"/>
        <v>17</v>
      </c>
    </row>
    <row r="48522" spans="2:2">
      <c r="B48522">
        <f t="shared" si="967"/>
        <v>17</v>
      </c>
    </row>
    <row r="48523" spans="2:2">
      <c r="B48523">
        <f t="shared" si="967"/>
        <v>17</v>
      </c>
    </row>
    <row r="48524" spans="2:2">
      <c r="B48524">
        <f t="shared" si="967"/>
        <v>17</v>
      </c>
    </row>
    <row r="48525" spans="2:2">
      <c r="B48525">
        <f t="shared" si="967"/>
        <v>17</v>
      </c>
    </row>
    <row r="48526" spans="2:2">
      <c r="B48526">
        <f t="shared" si="967"/>
        <v>17</v>
      </c>
    </row>
    <row r="48527" spans="2:2">
      <c r="B48527">
        <f t="shared" si="967"/>
        <v>17</v>
      </c>
    </row>
    <row r="48528" spans="2:2">
      <c r="B48528">
        <f t="shared" si="967"/>
        <v>17</v>
      </c>
    </row>
    <row r="48529" spans="2:2">
      <c r="B48529">
        <f t="shared" si="967"/>
        <v>17</v>
      </c>
    </row>
    <row r="48530" spans="2:2">
      <c r="B48530">
        <f t="shared" si="967"/>
        <v>17</v>
      </c>
    </row>
    <row r="48531" spans="2:2">
      <c r="B48531">
        <f t="shared" si="967"/>
        <v>17</v>
      </c>
    </row>
    <row r="48532" spans="2:2">
      <c r="B48532">
        <f t="shared" si="967"/>
        <v>17</v>
      </c>
    </row>
    <row r="48533" spans="2:2">
      <c r="B48533">
        <f t="shared" si="967"/>
        <v>17</v>
      </c>
    </row>
    <row r="48534" spans="2:2">
      <c r="B48534">
        <f t="shared" si="967"/>
        <v>17</v>
      </c>
    </row>
    <row r="48535" spans="2:2">
      <c r="B48535">
        <f t="shared" si="967"/>
        <v>17</v>
      </c>
    </row>
    <row r="48536" spans="2:2">
      <c r="B48536">
        <f t="shared" si="967"/>
        <v>17</v>
      </c>
    </row>
    <row r="48537" spans="2:2">
      <c r="B48537">
        <f t="shared" si="967"/>
        <v>17</v>
      </c>
    </row>
    <row r="48538" spans="2:2">
      <c r="B48538">
        <f t="shared" si="967"/>
        <v>17</v>
      </c>
    </row>
    <row r="48539" spans="2:2">
      <c r="B48539">
        <f t="shared" si="967"/>
        <v>17</v>
      </c>
    </row>
    <row r="48540" spans="2:2">
      <c r="B48540">
        <f t="shared" si="967"/>
        <v>17</v>
      </c>
    </row>
    <row r="48541" spans="2:2">
      <c r="B48541">
        <f t="shared" si="967"/>
        <v>17</v>
      </c>
    </row>
    <row r="48542" spans="2:2">
      <c r="B48542">
        <f t="shared" si="967"/>
        <v>17</v>
      </c>
    </row>
    <row r="48543" spans="2:2">
      <c r="B48543">
        <f t="shared" si="967"/>
        <v>17</v>
      </c>
    </row>
    <row r="48544" spans="2:2">
      <c r="B48544">
        <f t="shared" si="967"/>
        <v>17</v>
      </c>
    </row>
    <row r="48545" spans="2:2">
      <c r="B48545">
        <f t="shared" si="967"/>
        <v>17</v>
      </c>
    </row>
    <row r="48546" spans="2:2">
      <c r="B48546">
        <f t="shared" si="967"/>
        <v>17</v>
      </c>
    </row>
    <row r="48547" spans="2:2">
      <c r="B48547">
        <f t="shared" si="967"/>
        <v>17</v>
      </c>
    </row>
    <row r="48548" spans="2:2">
      <c r="B48548">
        <f t="shared" si="967"/>
        <v>17</v>
      </c>
    </row>
    <row r="48549" spans="2:2">
      <c r="B48549">
        <f t="shared" si="967"/>
        <v>17</v>
      </c>
    </row>
    <row r="48550" spans="2:2">
      <c r="B48550">
        <f t="shared" si="967"/>
        <v>17</v>
      </c>
    </row>
    <row r="48551" spans="2:2">
      <c r="B48551">
        <f t="shared" si="967"/>
        <v>17</v>
      </c>
    </row>
    <row r="48552" spans="2:2">
      <c r="B48552">
        <f t="shared" si="967"/>
        <v>17</v>
      </c>
    </row>
    <row r="48553" spans="2:2">
      <c r="B48553">
        <f t="shared" si="967"/>
        <v>17</v>
      </c>
    </row>
    <row r="48554" spans="2:2">
      <c r="B48554">
        <f t="shared" si="967"/>
        <v>17</v>
      </c>
    </row>
    <row r="48555" spans="2:2">
      <c r="B48555">
        <f t="shared" si="967"/>
        <v>17</v>
      </c>
    </row>
    <row r="48556" spans="2:2">
      <c r="B48556">
        <f t="shared" si="967"/>
        <v>17</v>
      </c>
    </row>
    <row r="48557" spans="2:2">
      <c r="B48557">
        <f t="shared" si="967"/>
        <v>17</v>
      </c>
    </row>
    <row r="48558" spans="2:2">
      <c r="B48558">
        <f t="shared" si="967"/>
        <v>17</v>
      </c>
    </row>
    <row r="48559" spans="2:2">
      <c r="B48559">
        <f t="shared" si="967"/>
        <v>17</v>
      </c>
    </row>
    <row r="48560" spans="2:2">
      <c r="B48560">
        <f t="shared" si="967"/>
        <v>17</v>
      </c>
    </row>
    <row r="48561" spans="2:2">
      <c r="B48561">
        <f t="shared" si="967"/>
        <v>17</v>
      </c>
    </row>
    <row r="48562" spans="2:2">
      <c r="B48562">
        <f t="shared" si="967"/>
        <v>17</v>
      </c>
    </row>
    <row r="48563" spans="2:2">
      <c r="B48563">
        <f t="shared" si="967"/>
        <v>17</v>
      </c>
    </row>
    <row r="48564" spans="2:2">
      <c r="B48564">
        <f t="shared" si="967"/>
        <v>17</v>
      </c>
    </row>
    <row r="48565" spans="2:2">
      <c r="B48565">
        <f t="shared" si="967"/>
        <v>17</v>
      </c>
    </row>
    <row r="48566" spans="2:2">
      <c r="B48566">
        <f t="shared" si="967"/>
        <v>17</v>
      </c>
    </row>
    <row r="48567" spans="2:2">
      <c r="B48567">
        <f t="shared" si="967"/>
        <v>17</v>
      </c>
    </row>
    <row r="48568" spans="2:2">
      <c r="B48568">
        <f t="shared" si="967"/>
        <v>17</v>
      </c>
    </row>
    <row r="48569" spans="2:2">
      <c r="B48569">
        <f t="shared" si="967"/>
        <v>17</v>
      </c>
    </row>
    <row r="48570" spans="2:2">
      <c r="B48570">
        <f t="shared" si="967"/>
        <v>17</v>
      </c>
    </row>
    <row r="48571" spans="2:2">
      <c r="B48571">
        <f t="shared" si="967"/>
        <v>17</v>
      </c>
    </row>
    <row r="48572" spans="2:2">
      <c r="B48572">
        <f t="shared" si="967"/>
        <v>17</v>
      </c>
    </row>
    <row r="48573" spans="2:2">
      <c r="B48573">
        <f t="shared" si="967"/>
        <v>17</v>
      </c>
    </row>
    <row r="48574" spans="2:2">
      <c r="B48574">
        <f t="shared" si="967"/>
        <v>17</v>
      </c>
    </row>
    <row r="48575" spans="2:2">
      <c r="B48575">
        <f t="shared" si="967"/>
        <v>17</v>
      </c>
    </row>
    <row r="48576" spans="2:2">
      <c r="B48576">
        <f t="shared" si="967"/>
        <v>17</v>
      </c>
    </row>
    <row r="48577" spans="2:2">
      <c r="B48577">
        <f t="shared" si="967"/>
        <v>17</v>
      </c>
    </row>
    <row r="48578" spans="2:2">
      <c r="B48578">
        <f t="shared" si="967"/>
        <v>17</v>
      </c>
    </row>
    <row r="48579" spans="2:2">
      <c r="B48579">
        <f t="shared" si="967"/>
        <v>17</v>
      </c>
    </row>
    <row r="48580" spans="2:2">
      <c r="B48580">
        <f t="shared" si="967"/>
        <v>17</v>
      </c>
    </row>
    <row r="48581" spans="2:2">
      <c r="B48581">
        <f t="shared" ref="B48581:B48644" si="968">+IF(F48580=44085,B48580+1,B48580)</f>
        <v>17</v>
      </c>
    </row>
    <row r="48582" spans="2:2">
      <c r="B48582">
        <f t="shared" si="968"/>
        <v>17</v>
      </c>
    </row>
    <row r="48583" spans="2:2">
      <c r="B48583">
        <f t="shared" si="968"/>
        <v>17</v>
      </c>
    </row>
    <row r="48584" spans="2:2">
      <c r="B48584">
        <f t="shared" si="968"/>
        <v>17</v>
      </c>
    </row>
    <row r="48585" spans="2:2">
      <c r="B48585">
        <f t="shared" si="968"/>
        <v>17</v>
      </c>
    </row>
    <row r="48586" spans="2:2">
      <c r="B48586">
        <f t="shared" si="968"/>
        <v>17</v>
      </c>
    </row>
    <row r="48587" spans="2:2">
      <c r="B48587">
        <f t="shared" si="968"/>
        <v>17</v>
      </c>
    </row>
    <row r="48588" spans="2:2">
      <c r="B48588">
        <f t="shared" si="968"/>
        <v>17</v>
      </c>
    </row>
    <row r="48589" spans="2:2">
      <c r="B48589">
        <f t="shared" si="968"/>
        <v>17</v>
      </c>
    </row>
    <row r="48590" spans="2:2">
      <c r="B48590">
        <f t="shared" si="968"/>
        <v>17</v>
      </c>
    </row>
    <row r="48591" spans="2:2">
      <c r="B48591">
        <f t="shared" si="968"/>
        <v>17</v>
      </c>
    </row>
    <row r="48592" spans="2:2">
      <c r="B48592">
        <f t="shared" si="968"/>
        <v>17</v>
      </c>
    </row>
    <row r="48593" spans="2:2">
      <c r="B48593">
        <f t="shared" si="968"/>
        <v>17</v>
      </c>
    </row>
    <row r="48594" spans="2:2">
      <c r="B48594">
        <f t="shared" si="968"/>
        <v>17</v>
      </c>
    </row>
    <row r="48595" spans="2:2">
      <c r="B48595">
        <f t="shared" si="968"/>
        <v>17</v>
      </c>
    </row>
    <row r="48596" spans="2:2">
      <c r="B48596">
        <f t="shared" si="968"/>
        <v>17</v>
      </c>
    </row>
    <row r="48597" spans="2:2">
      <c r="B48597">
        <f t="shared" si="968"/>
        <v>17</v>
      </c>
    </row>
    <row r="48598" spans="2:2">
      <c r="B48598">
        <f t="shared" si="968"/>
        <v>17</v>
      </c>
    </row>
    <row r="48599" spans="2:2">
      <c r="B48599">
        <f t="shared" si="968"/>
        <v>17</v>
      </c>
    </row>
    <row r="48600" spans="2:2">
      <c r="B48600">
        <f t="shared" si="968"/>
        <v>17</v>
      </c>
    </row>
    <row r="48601" spans="2:2">
      <c r="B48601">
        <f t="shared" si="968"/>
        <v>17</v>
      </c>
    </row>
    <row r="48602" spans="2:2">
      <c r="B48602">
        <f t="shared" si="968"/>
        <v>17</v>
      </c>
    </row>
    <row r="48603" spans="2:2">
      <c r="B48603">
        <f t="shared" si="968"/>
        <v>17</v>
      </c>
    </row>
    <row r="48604" spans="2:2">
      <c r="B48604">
        <f t="shared" si="968"/>
        <v>17</v>
      </c>
    </row>
    <row r="48605" spans="2:2">
      <c r="B48605">
        <f t="shared" si="968"/>
        <v>17</v>
      </c>
    </row>
    <row r="48606" spans="2:2">
      <c r="B48606">
        <f t="shared" si="968"/>
        <v>17</v>
      </c>
    </row>
    <row r="48607" spans="2:2">
      <c r="B48607">
        <f t="shared" si="968"/>
        <v>17</v>
      </c>
    </row>
    <row r="48608" spans="2:2">
      <c r="B48608">
        <f t="shared" si="968"/>
        <v>17</v>
      </c>
    </row>
    <row r="48609" spans="2:2">
      <c r="B48609">
        <f t="shared" si="968"/>
        <v>17</v>
      </c>
    </row>
    <row r="48610" spans="2:2">
      <c r="B48610">
        <f t="shared" si="968"/>
        <v>17</v>
      </c>
    </row>
    <row r="48611" spans="2:2">
      <c r="B48611">
        <f t="shared" si="968"/>
        <v>17</v>
      </c>
    </row>
    <row r="48612" spans="2:2">
      <c r="B48612">
        <f t="shared" si="968"/>
        <v>17</v>
      </c>
    </row>
    <row r="48613" spans="2:2">
      <c r="B48613">
        <f t="shared" si="968"/>
        <v>17</v>
      </c>
    </row>
    <row r="48614" spans="2:2">
      <c r="B48614">
        <f t="shared" si="968"/>
        <v>17</v>
      </c>
    </row>
    <row r="48615" spans="2:2">
      <c r="B48615">
        <f t="shared" si="968"/>
        <v>17</v>
      </c>
    </row>
    <row r="48616" spans="2:2">
      <c r="B48616">
        <f t="shared" si="968"/>
        <v>17</v>
      </c>
    </row>
    <row r="48617" spans="2:2">
      <c r="B48617">
        <f t="shared" si="968"/>
        <v>17</v>
      </c>
    </row>
    <row r="48618" spans="2:2">
      <c r="B48618">
        <f t="shared" si="968"/>
        <v>17</v>
      </c>
    </row>
    <row r="48619" spans="2:2">
      <c r="B48619">
        <f t="shared" si="968"/>
        <v>17</v>
      </c>
    </row>
    <row r="48620" spans="2:2">
      <c r="B48620">
        <f t="shared" si="968"/>
        <v>17</v>
      </c>
    </row>
    <row r="48621" spans="2:2">
      <c r="B48621">
        <f t="shared" si="968"/>
        <v>17</v>
      </c>
    </row>
    <row r="48622" spans="2:2">
      <c r="B48622">
        <f t="shared" si="968"/>
        <v>17</v>
      </c>
    </row>
    <row r="48623" spans="2:2">
      <c r="B48623">
        <f t="shared" si="968"/>
        <v>17</v>
      </c>
    </row>
    <row r="48624" spans="2:2">
      <c r="B48624">
        <f t="shared" si="968"/>
        <v>17</v>
      </c>
    </row>
    <row r="48625" spans="2:2">
      <c r="B48625">
        <f t="shared" si="968"/>
        <v>17</v>
      </c>
    </row>
    <row r="48626" spans="2:2">
      <c r="B48626">
        <f t="shared" si="968"/>
        <v>17</v>
      </c>
    </row>
    <row r="48627" spans="2:2">
      <c r="B48627">
        <f t="shared" si="968"/>
        <v>17</v>
      </c>
    </row>
    <row r="48628" spans="2:2">
      <c r="B48628">
        <f t="shared" si="968"/>
        <v>17</v>
      </c>
    </row>
    <row r="48629" spans="2:2">
      <c r="B48629">
        <f t="shared" si="968"/>
        <v>17</v>
      </c>
    </row>
    <row r="48630" spans="2:2">
      <c r="B48630">
        <f t="shared" si="968"/>
        <v>17</v>
      </c>
    </row>
    <row r="48631" spans="2:2">
      <c r="B48631">
        <f t="shared" si="968"/>
        <v>17</v>
      </c>
    </row>
    <row r="48632" spans="2:2">
      <c r="B48632">
        <f t="shared" si="968"/>
        <v>17</v>
      </c>
    </row>
    <row r="48633" spans="2:2">
      <c r="B48633">
        <f t="shared" si="968"/>
        <v>17</v>
      </c>
    </row>
    <row r="48634" spans="2:2">
      <c r="B48634">
        <f t="shared" si="968"/>
        <v>17</v>
      </c>
    </row>
    <row r="48635" spans="2:2">
      <c r="B48635">
        <f t="shared" si="968"/>
        <v>17</v>
      </c>
    </row>
    <row r="48636" spans="2:2">
      <c r="B48636">
        <f t="shared" si="968"/>
        <v>17</v>
      </c>
    </row>
    <row r="48637" spans="2:2">
      <c r="B48637">
        <f t="shared" si="968"/>
        <v>17</v>
      </c>
    </row>
    <row r="48638" spans="2:2">
      <c r="B48638">
        <f t="shared" si="968"/>
        <v>17</v>
      </c>
    </row>
    <row r="48639" spans="2:2">
      <c r="B48639">
        <f t="shared" si="968"/>
        <v>17</v>
      </c>
    </row>
    <row r="48640" spans="2:2">
      <c r="B48640">
        <f t="shared" si="968"/>
        <v>17</v>
      </c>
    </row>
    <row r="48641" spans="2:2">
      <c r="B48641">
        <f t="shared" si="968"/>
        <v>17</v>
      </c>
    </row>
    <row r="48642" spans="2:2">
      <c r="B48642">
        <f t="shared" si="968"/>
        <v>17</v>
      </c>
    </row>
    <row r="48643" spans="2:2">
      <c r="B48643">
        <f t="shared" si="968"/>
        <v>17</v>
      </c>
    </row>
    <row r="48644" spans="2:2">
      <c r="B48644">
        <f t="shared" si="968"/>
        <v>17</v>
      </c>
    </row>
    <row r="48645" spans="2:2">
      <c r="B48645">
        <f t="shared" ref="B48645:B48708" si="969">+IF(F48644=44085,B48644+1,B48644)</f>
        <v>17</v>
      </c>
    </row>
    <row r="48646" spans="2:2">
      <c r="B48646">
        <f t="shared" si="969"/>
        <v>17</v>
      </c>
    </row>
    <row r="48647" spans="2:2">
      <c r="B48647">
        <f t="shared" si="969"/>
        <v>17</v>
      </c>
    </row>
    <row r="48648" spans="2:2">
      <c r="B48648">
        <f t="shared" si="969"/>
        <v>17</v>
      </c>
    </row>
    <row r="48649" spans="2:2">
      <c r="B48649">
        <f t="shared" si="969"/>
        <v>17</v>
      </c>
    </row>
    <row r="48650" spans="2:2">
      <c r="B48650">
        <f t="shared" si="969"/>
        <v>17</v>
      </c>
    </row>
    <row r="48651" spans="2:2">
      <c r="B48651">
        <f t="shared" si="969"/>
        <v>17</v>
      </c>
    </row>
    <row r="48652" spans="2:2">
      <c r="B48652">
        <f t="shared" si="969"/>
        <v>17</v>
      </c>
    </row>
    <row r="48653" spans="2:2">
      <c r="B48653">
        <f t="shared" si="969"/>
        <v>17</v>
      </c>
    </row>
    <row r="48654" spans="2:2">
      <c r="B48654">
        <f t="shared" si="969"/>
        <v>17</v>
      </c>
    </row>
    <row r="48655" spans="2:2">
      <c r="B48655">
        <f t="shared" si="969"/>
        <v>17</v>
      </c>
    </row>
    <row r="48656" spans="2:2">
      <c r="B48656">
        <f t="shared" si="969"/>
        <v>17</v>
      </c>
    </row>
    <row r="48657" spans="2:2">
      <c r="B48657">
        <f t="shared" si="969"/>
        <v>17</v>
      </c>
    </row>
    <row r="48658" spans="2:2">
      <c r="B48658">
        <f t="shared" si="969"/>
        <v>17</v>
      </c>
    </row>
    <row r="48659" spans="2:2">
      <c r="B48659">
        <f t="shared" si="969"/>
        <v>17</v>
      </c>
    </row>
    <row r="48660" spans="2:2">
      <c r="B48660">
        <f t="shared" si="969"/>
        <v>17</v>
      </c>
    </row>
    <row r="48661" spans="2:2">
      <c r="B48661">
        <f t="shared" si="969"/>
        <v>17</v>
      </c>
    </row>
    <row r="48662" spans="2:2">
      <c r="B48662">
        <f t="shared" si="969"/>
        <v>17</v>
      </c>
    </row>
    <row r="48663" spans="2:2">
      <c r="B48663">
        <f t="shared" si="969"/>
        <v>17</v>
      </c>
    </row>
    <row r="48664" spans="2:2">
      <c r="B48664">
        <f t="shared" si="969"/>
        <v>17</v>
      </c>
    </row>
    <row r="48665" spans="2:2">
      <c r="B48665">
        <f t="shared" si="969"/>
        <v>17</v>
      </c>
    </row>
    <row r="48666" spans="2:2">
      <c r="B48666">
        <f t="shared" si="969"/>
        <v>17</v>
      </c>
    </row>
    <row r="48667" spans="2:2">
      <c r="B48667">
        <f t="shared" si="969"/>
        <v>17</v>
      </c>
    </row>
    <row r="48668" spans="2:2">
      <c r="B48668">
        <f t="shared" si="969"/>
        <v>17</v>
      </c>
    </row>
    <row r="48669" spans="2:2">
      <c r="B48669">
        <f t="shared" si="969"/>
        <v>17</v>
      </c>
    </row>
    <row r="48670" spans="2:2">
      <c r="B48670">
        <f t="shared" si="969"/>
        <v>17</v>
      </c>
    </row>
    <row r="48671" spans="2:2">
      <c r="B48671">
        <f t="shared" si="969"/>
        <v>17</v>
      </c>
    </row>
    <row r="48672" spans="2:2">
      <c r="B48672">
        <f t="shared" si="969"/>
        <v>17</v>
      </c>
    </row>
    <row r="48673" spans="2:2">
      <c r="B48673">
        <f t="shared" si="969"/>
        <v>17</v>
      </c>
    </row>
    <row r="48674" spans="2:2">
      <c r="B48674">
        <f t="shared" si="969"/>
        <v>17</v>
      </c>
    </row>
    <row r="48675" spans="2:2">
      <c r="B48675">
        <f t="shared" si="969"/>
        <v>17</v>
      </c>
    </row>
    <row r="48676" spans="2:2">
      <c r="B48676">
        <f t="shared" si="969"/>
        <v>17</v>
      </c>
    </row>
    <row r="48677" spans="2:2">
      <c r="B48677">
        <f t="shared" si="969"/>
        <v>17</v>
      </c>
    </row>
    <row r="48678" spans="2:2">
      <c r="B48678">
        <f t="shared" si="969"/>
        <v>17</v>
      </c>
    </row>
    <row r="48679" spans="2:2">
      <c r="B48679">
        <f t="shared" si="969"/>
        <v>17</v>
      </c>
    </row>
    <row r="48680" spans="2:2">
      <c r="B48680">
        <f t="shared" si="969"/>
        <v>17</v>
      </c>
    </row>
    <row r="48681" spans="2:2">
      <c r="B48681">
        <f t="shared" si="969"/>
        <v>17</v>
      </c>
    </row>
    <row r="48682" spans="2:2">
      <c r="B48682">
        <f t="shared" si="969"/>
        <v>17</v>
      </c>
    </row>
    <row r="48683" spans="2:2">
      <c r="B48683">
        <f t="shared" si="969"/>
        <v>17</v>
      </c>
    </row>
    <row r="48684" spans="2:2">
      <c r="B48684">
        <f t="shared" si="969"/>
        <v>17</v>
      </c>
    </row>
    <row r="48685" spans="2:2">
      <c r="B48685">
        <f t="shared" si="969"/>
        <v>17</v>
      </c>
    </row>
    <row r="48686" spans="2:2">
      <c r="B48686">
        <f t="shared" si="969"/>
        <v>17</v>
      </c>
    </row>
    <row r="48687" spans="2:2">
      <c r="B48687">
        <f t="shared" si="969"/>
        <v>17</v>
      </c>
    </row>
    <row r="48688" spans="2:2">
      <c r="B48688">
        <f t="shared" si="969"/>
        <v>17</v>
      </c>
    </row>
    <row r="48689" spans="2:2">
      <c r="B48689">
        <f t="shared" si="969"/>
        <v>17</v>
      </c>
    </row>
    <row r="48690" spans="2:2">
      <c r="B48690">
        <f t="shared" si="969"/>
        <v>17</v>
      </c>
    </row>
    <row r="48691" spans="2:2">
      <c r="B48691">
        <f t="shared" si="969"/>
        <v>17</v>
      </c>
    </row>
    <row r="48692" spans="2:2">
      <c r="B48692">
        <f t="shared" si="969"/>
        <v>17</v>
      </c>
    </row>
    <row r="48693" spans="2:2">
      <c r="B48693">
        <f t="shared" si="969"/>
        <v>17</v>
      </c>
    </row>
    <row r="48694" spans="2:2">
      <c r="B48694">
        <f t="shared" si="969"/>
        <v>17</v>
      </c>
    </row>
    <row r="48695" spans="2:2">
      <c r="B48695">
        <f t="shared" si="969"/>
        <v>17</v>
      </c>
    </row>
    <row r="48696" spans="2:2">
      <c r="B48696">
        <f t="shared" si="969"/>
        <v>17</v>
      </c>
    </row>
    <row r="48697" spans="2:2">
      <c r="B48697">
        <f t="shared" si="969"/>
        <v>17</v>
      </c>
    </row>
    <row r="48698" spans="2:2">
      <c r="B48698">
        <f t="shared" si="969"/>
        <v>17</v>
      </c>
    </row>
    <row r="48699" spans="2:2">
      <c r="B48699">
        <f t="shared" si="969"/>
        <v>17</v>
      </c>
    </row>
    <row r="48700" spans="2:2">
      <c r="B48700">
        <f t="shared" si="969"/>
        <v>17</v>
      </c>
    </row>
    <row r="48701" spans="2:2">
      <c r="B48701">
        <f t="shared" si="969"/>
        <v>17</v>
      </c>
    </row>
    <row r="48702" spans="2:2">
      <c r="B48702">
        <f t="shared" si="969"/>
        <v>17</v>
      </c>
    </row>
    <row r="48703" spans="2:2">
      <c r="B48703">
        <f t="shared" si="969"/>
        <v>17</v>
      </c>
    </row>
    <row r="48704" spans="2:2">
      <c r="B48704">
        <f t="shared" si="969"/>
        <v>17</v>
      </c>
    </row>
    <row r="48705" spans="2:2">
      <c r="B48705">
        <f t="shared" si="969"/>
        <v>17</v>
      </c>
    </row>
    <row r="48706" spans="2:2">
      <c r="B48706">
        <f t="shared" si="969"/>
        <v>17</v>
      </c>
    </row>
    <row r="48707" spans="2:2">
      <c r="B48707">
        <f t="shared" si="969"/>
        <v>17</v>
      </c>
    </row>
    <row r="48708" spans="2:2">
      <c r="B48708">
        <f t="shared" si="969"/>
        <v>17</v>
      </c>
    </row>
    <row r="48709" spans="2:2">
      <c r="B48709">
        <f t="shared" ref="B48709:B48772" si="970">+IF(F48708=44085,B48708+1,B48708)</f>
        <v>17</v>
      </c>
    </row>
    <row r="48710" spans="2:2">
      <c r="B48710">
        <f t="shared" si="970"/>
        <v>17</v>
      </c>
    </row>
    <row r="48711" spans="2:2">
      <c r="B48711">
        <f t="shared" si="970"/>
        <v>17</v>
      </c>
    </row>
    <row r="48712" spans="2:2">
      <c r="B48712">
        <f t="shared" si="970"/>
        <v>17</v>
      </c>
    </row>
    <row r="48713" spans="2:2">
      <c r="B48713">
        <f t="shared" si="970"/>
        <v>17</v>
      </c>
    </row>
    <row r="48714" spans="2:2">
      <c r="B48714">
        <f t="shared" si="970"/>
        <v>17</v>
      </c>
    </row>
    <row r="48715" spans="2:2">
      <c r="B48715">
        <f t="shared" si="970"/>
        <v>17</v>
      </c>
    </row>
    <row r="48716" spans="2:2">
      <c r="B48716">
        <f t="shared" si="970"/>
        <v>17</v>
      </c>
    </row>
    <row r="48717" spans="2:2">
      <c r="B48717">
        <f t="shared" si="970"/>
        <v>17</v>
      </c>
    </row>
    <row r="48718" spans="2:2">
      <c r="B48718">
        <f t="shared" si="970"/>
        <v>17</v>
      </c>
    </row>
    <row r="48719" spans="2:2">
      <c r="B48719">
        <f t="shared" si="970"/>
        <v>17</v>
      </c>
    </row>
    <row r="48720" spans="2:2">
      <c r="B48720">
        <f t="shared" si="970"/>
        <v>17</v>
      </c>
    </row>
    <row r="48721" spans="2:2">
      <c r="B48721">
        <f t="shared" si="970"/>
        <v>17</v>
      </c>
    </row>
    <row r="48722" spans="2:2">
      <c r="B48722">
        <f t="shared" si="970"/>
        <v>17</v>
      </c>
    </row>
    <row r="48723" spans="2:2">
      <c r="B48723">
        <f t="shared" si="970"/>
        <v>17</v>
      </c>
    </row>
    <row r="48724" spans="2:2">
      <c r="B48724">
        <f t="shared" si="970"/>
        <v>17</v>
      </c>
    </row>
    <row r="48725" spans="2:2">
      <c r="B48725">
        <f t="shared" si="970"/>
        <v>17</v>
      </c>
    </row>
    <row r="48726" spans="2:2">
      <c r="B48726">
        <f t="shared" si="970"/>
        <v>17</v>
      </c>
    </row>
    <row r="48727" spans="2:2">
      <c r="B48727">
        <f t="shared" si="970"/>
        <v>17</v>
      </c>
    </row>
    <row r="48728" spans="2:2">
      <c r="B48728">
        <f t="shared" si="970"/>
        <v>17</v>
      </c>
    </row>
    <row r="48729" spans="2:2">
      <c r="B48729">
        <f t="shared" si="970"/>
        <v>17</v>
      </c>
    </row>
    <row r="48730" spans="2:2">
      <c r="B48730">
        <f t="shared" si="970"/>
        <v>17</v>
      </c>
    </row>
    <row r="48731" spans="2:2">
      <c r="B48731">
        <f t="shared" si="970"/>
        <v>17</v>
      </c>
    </row>
    <row r="48732" spans="2:2">
      <c r="B48732">
        <f t="shared" si="970"/>
        <v>17</v>
      </c>
    </row>
    <row r="48733" spans="2:2">
      <c r="B48733">
        <f t="shared" si="970"/>
        <v>17</v>
      </c>
    </row>
    <row r="48734" spans="2:2">
      <c r="B48734">
        <f t="shared" si="970"/>
        <v>17</v>
      </c>
    </row>
    <row r="48735" spans="2:2">
      <c r="B48735">
        <f t="shared" si="970"/>
        <v>17</v>
      </c>
    </row>
    <row r="48736" spans="2:2">
      <c r="B48736">
        <f t="shared" si="970"/>
        <v>17</v>
      </c>
    </row>
    <row r="48737" spans="2:2">
      <c r="B48737">
        <f t="shared" si="970"/>
        <v>17</v>
      </c>
    </row>
    <row r="48738" spans="2:2">
      <c r="B48738">
        <f t="shared" si="970"/>
        <v>17</v>
      </c>
    </row>
    <row r="48739" spans="2:2">
      <c r="B48739">
        <f t="shared" si="970"/>
        <v>17</v>
      </c>
    </row>
    <row r="48740" spans="2:2">
      <c r="B48740">
        <f t="shared" si="970"/>
        <v>17</v>
      </c>
    </row>
    <row r="48741" spans="2:2">
      <c r="B48741">
        <f t="shared" si="970"/>
        <v>17</v>
      </c>
    </row>
    <row r="48742" spans="2:2">
      <c r="B48742">
        <f t="shared" si="970"/>
        <v>17</v>
      </c>
    </row>
    <row r="48743" spans="2:2">
      <c r="B48743">
        <f t="shared" si="970"/>
        <v>17</v>
      </c>
    </row>
    <row r="48744" spans="2:2">
      <c r="B48744">
        <f t="shared" si="970"/>
        <v>17</v>
      </c>
    </row>
    <row r="48745" spans="2:2">
      <c r="B48745">
        <f t="shared" si="970"/>
        <v>17</v>
      </c>
    </row>
    <row r="48746" spans="2:2">
      <c r="B48746">
        <f t="shared" si="970"/>
        <v>17</v>
      </c>
    </row>
    <row r="48747" spans="2:2">
      <c r="B48747">
        <f t="shared" si="970"/>
        <v>17</v>
      </c>
    </row>
    <row r="48748" spans="2:2">
      <c r="B48748">
        <f t="shared" si="970"/>
        <v>17</v>
      </c>
    </row>
    <row r="48749" spans="2:2">
      <c r="B48749">
        <f t="shared" si="970"/>
        <v>17</v>
      </c>
    </row>
    <row r="48750" spans="2:2">
      <c r="B48750">
        <f t="shared" si="970"/>
        <v>17</v>
      </c>
    </row>
    <row r="48751" spans="2:2">
      <c r="B48751">
        <f t="shared" si="970"/>
        <v>17</v>
      </c>
    </row>
    <row r="48752" spans="2:2">
      <c r="B48752">
        <f t="shared" si="970"/>
        <v>17</v>
      </c>
    </row>
    <row r="48753" spans="2:2">
      <c r="B48753">
        <f t="shared" si="970"/>
        <v>17</v>
      </c>
    </row>
    <row r="48754" spans="2:2">
      <c r="B48754">
        <f t="shared" si="970"/>
        <v>17</v>
      </c>
    </row>
    <row r="48755" spans="2:2">
      <c r="B48755">
        <f t="shared" si="970"/>
        <v>17</v>
      </c>
    </row>
    <row r="48756" spans="2:2">
      <c r="B48756">
        <f t="shared" si="970"/>
        <v>17</v>
      </c>
    </row>
    <row r="48757" spans="2:2">
      <c r="B48757">
        <f t="shared" si="970"/>
        <v>17</v>
      </c>
    </row>
    <row r="48758" spans="2:2">
      <c r="B48758">
        <f t="shared" si="970"/>
        <v>17</v>
      </c>
    </row>
    <row r="48759" spans="2:2">
      <c r="B48759">
        <f t="shared" si="970"/>
        <v>17</v>
      </c>
    </row>
    <row r="48760" spans="2:2">
      <c r="B48760">
        <f t="shared" si="970"/>
        <v>17</v>
      </c>
    </row>
    <row r="48761" spans="2:2">
      <c r="B48761">
        <f t="shared" si="970"/>
        <v>17</v>
      </c>
    </row>
    <row r="48762" spans="2:2">
      <c r="B48762">
        <f t="shared" si="970"/>
        <v>17</v>
      </c>
    </row>
    <row r="48763" spans="2:2">
      <c r="B48763">
        <f t="shared" si="970"/>
        <v>17</v>
      </c>
    </row>
    <row r="48764" spans="2:2">
      <c r="B48764">
        <f t="shared" si="970"/>
        <v>17</v>
      </c>
    </row>
    <row r="48765" spans="2:2">
      <c r="B48765">
        <f t="shared" si="970"/>
        <v>17</v>
      </c>
    </row>
    <row r="48766" spans="2:2">
      <c r="B48766">
        <f t="shared" si="970"/>
        <v>17</v>
      </c>
    </row>
    <row r="48767" spans="2:2">
      <c r="B48767">
        <f t="shared" si="970"/>
        <v>17</v>
      </c>
    </row>
    <row r="48768" spans="2:2">
      <c r="B48768">
        <f t="shared" si="970"/>
        <v>17</v>
      </c>
    </row>
    <row r="48769" spans="2:2">
      <c r="B48769">
        <f t="shared" si="970"/>
        <v>17</v>
      </c>
    </row>
    <row r="48770" spans="2:2">
      <c r="B48770">
        <f t="shared" si="970"/>
        <v>17</v>
      </c>
    </row>
    <row r="48771" spans="2:2">
      <c r="B48771">
        <f t="shared" si="970"/>
        <v>17</v>
      </c>
    </row>
    <row r="48772" spans="2:2">
      <c r="B48772">
        <f t="shared" si="970"/>
        <v>17</v>
      </c>
    </row>
    <row r="48773" spans="2:2">
      <c r="B48773">
        <f t="shared" ref="B48773:B48836" si="971">+IF(F48772=44085,B48772+1,B48772)</f>
        <v>17</v>
      </c>
    </row>
    <row r="48774" spans="2:2">
      <c r="B48774">
        <f t="shared" si="971"/>
        <v>17</v>
      </c>
    </row>
    <row r="48775" spans="2:2">
      <c r="B48775">
        <f t="shared" si="971"/>
        <v>17</v>
      </c>
    </row>
    <row r="48776" spans="2:2">
      <c r="B48776">
        <f t="shared" si="971"/>
        <v>17</v>
      </c>
    </row>
    <row r="48777" spans="2:2">
      <c r="B48777">
        <f t="shared" si="971"/>
        <v>17</v>
      </c>
    </row>
    <row r="48778" spans="2:2">
      <c r="B48778">
        <f t="shared" si="971"/>
        <v>17</v>
      </c>
    </row>
    <row r="48779" spans="2:2">
      <c r="B48779">
        <f t="shared" si="971"/>
        <v>17</v>
      </c>
    </row>
    <row r="48780" spans="2:2">
      <c r="B48780">
        <f t="shared" si="971"/>
        <v>17</v>
      </c>
    </row>
    <row r="48781" spans="2:2">
      <c r="B48781">
        <f t="shared" si="971"/>
        <v>17</v>
      </c>
    </row>
    <row r="48782" spans="2:2">
      <c r="B48782">
        <f t="shared" si="971"/>
        <v>17</v>
      </c>
    </row>
    <row r="48783" spans="2:2">
      <c r="B48783">
        <f t="shared" si="971"/>
        <v>17</v>
      </c>
    </row>
    <row r="48784" spans="2:2">
      <c r="B48784">
        <f t="shared" si="971"/>
        <v>17</v>
      </c>
    </row>
    <row r="48785" spans="2:2">
      <c r="B48785">
        <f t="shared" si="971"/>
        <v>17</v>
      </c>
    </row>
    <row r="48786" spans="2:2">
      <c r="B48786">
        <f t="shared" si="971"/>
        <v>17</v>
      </c>
    </row>
    <row r="48787" spans="2:2">
      <c r="B48787">
        <f t="shared" si="971"/>
        <v>17</v>
      </c>
    </row>
    <row r="48788" spans="2:2">
      <c r="B48788">
        <f t="shared" si="971"/>
        <v>17</v>
      </c>
    </row>
    <row r="48789" spans="2:2">
      <c r="B48789">
        <f t="shared" si="971"/>
        <v>17</v>
      </c>
    </row>
    <row r="48790" spans="2:2">
      <c r="B48790">
        <f t="shared" si="971"/>
        <v>17</v>
      </c>
    </row>
    <row r="48791" spans="2:2">
      <c r="B48791">
        <f t="shared" si="971"/>
        <v>17</v>
      </c>
    </row>
    <row r="48792" spans="2:2">
      <c r="B48792">
        <f t="shared" si="971"/>
        <v>17</v>
      </c>
    </row>
    <row r="48793" spans="2:2">
      <c r="B48793">
        <f t="shared" si="971"/>
        <v>17</v>
      </c>
    </row>
    <row r="48794" spans="2:2">
      <c r="B48794">
        <f t="shared" si="971"/>
        <v>17</v>
      </c>
    </row>
    <row r="48795" spans="2:2">
      <c r="B48795">
        <f t="shared" si="971"/>
        <v>17</v>
      </c>
    </row>
    <row r="48796" spans="2:2">
      <c r="B48796">
        <f t="shared" si="971"/>
        <v>17</v>
      </c>
    </row>
    <row r="48797" spans="2:2">
      <c r="B48797">
        <f t="shared" si="971"/>
        <v>17</v>
      </c>
    </row>
    <row r="48798" spans="2:2">
      <c r="B48798">
        <f t="shared" si="971"/>
        <v>17</v>
      </c>
    </row>
    <row r="48799" spans="2:2">
      <c r="B48799">
        <f t="shared" si="971"/>
        <v>17</v>
      </c>
    </row>
    <row r="48800" spans="2:2">
      <c r="B48800">
        <f t="shared" si="971"/>
        <v>17</v>
      </c>
    </row>
    <row r="48801" spans="2:2">
      <c r="B48801">
        <f t="shared" si="971"/>
        <v>17</v>
      </c>
    </row>
    <row r="48802" spans="2:2">
      <c r="B48802">
        <f t="shared" si="971"/>
        <v>17</v>
      </c>
    </row>
    <row r="48803" spans="2:2">
      <c r="B48803">
        <f t="shared" si="971"/>
        <v>17</v>
      </c>
    </row>
    <row r="48804" spans="2:2">
      <c r="B48804">
        <f t="shared" si="971"/>
        <v>17</v>
      </c>
    </row>
    <row r="48805" spans="2:2">
      <c r="B48805">
        <f t="shared" si="971"/>
        <v>17</v>
      </c>
    </row>
    <row r="48806" spans="2:2">
      <c r="B48806">
        <f t="shared" si="971"/>
        <v>17</v>
      </c>
    </row>
    <row r="48807" spans="2:2">
      <c r="B48807">
        <f t="shared" si="971"/>
        <v>17</v>
      </c>
    </row>
    <row r="48808" spans="2:2">
      <c r="B48808">
        <f t="shared" si="971"/>
        <v>17</v>
      </c>
    </row>
    <row r="48809" spans="2:2">
      <c r="B48809">
        <f t="shared" si="971"/>
        <v>17</v>
      </c>
    </row>
    <row r="48810" spans="2:2">
      <c r="B48810">
        <f t="shared" si="971"/>
        <v>17</v>
      </c>
    </row>
    <row r="48811" spans="2:2">
      <c r="B48811">
        <f t="shared" si="971"/>
        <v>17</v>
      </c>
    </row>
    <row r="48812" spans="2:2">
      <c r="B48812">
        <f t="shared" si="971"/>
        <v>17</v>
      </c>
    </row>
    <row r="48813" spans="2:2">
      <c r="B48813">
        <f t="shared" si="971"/>
        <v>17</v>
      </c>
    </row>
    <row r="48814" spans="2:2">
      <c r="B48814">
        <f t="shared" si="971"/>
        <v>17</v>
      </c>
    </row>
    <row r="48815" spans="2:2">
      <c r="B48815">
        <f t="shared" si="971"/>
        <v>17</v>
      </c>
    </row>
    <row r="48816" spans="2:2">
      <c r="B48816">
        <f t="shared" si="971"/>
        <v>17</v>
      </c>
    </row>
    <row r="48817" spans="2:2">
      <c r="B48817">
        <f t="shared" si="971"/>
        <v>17</v>
      </c>
    </row>
    <row r="48818" spans="2:2">
      <c r="B48818">
        <f t="shared" si="971"/>
        <v>17</v>
      </c>
    </row>
    <row r="48819" spans="2:2">
      <c r="B48819">
        <f t="shared" si="971"/>
        <v>17</v>
      </c>
    </row>
    <row r="48820" spans="2:2">
      <c r="B48820">
        <f t="shared" si="971"/>
        <v>17</v>
      </c>
    </row>
    <row r="48821" spans="2:2">
      <c r="B48821">
        <f t="shared" si="971"/>
        <v>17</v>
      </c>
    </row>
    <row r="48822" spans="2:2">
      <c r="B48822">
        <f t="shared" si="971"/>
        <v>17</v>
      </c>
    </row>
    <row r="48823" spans="2:2">
      <c r="B48823">
        <f t="shared" si="971"/>
        <v>17</v>
      </c>
    </row>
    <row r="48824" spans="2:2">
      <c r="B48824">
        <f t="shared" si="971"/>
        <v>17</v>
      </c>
    </row>
    <row r="48825" spans="2:2">
      <c r="B48825">
        <f t="shared" si="971"/>
        <v>17</v>
      </c>
    </row>
    <row r="48826" spans="2:2">
      <c r="B48826">
        <f t="shared" si="971"/>
        <v>17</v>
      </c>
    </row>
    <row r="48827" spans="2:2">
      <c r="B48827">
        <f t="shared" si="971"/>
        <v>17</v>
      </c>
    </row>
    <row r="48828" spans="2:2">
      <c r="B48828">
        <f t="shared" si="971"/>
        <v>17</v>
      </c>
    </row>
    <row r="48829" spans="2:2">
      <c r="B48829">
        <f t="shared" si="971"/>
        <v>17</v>
      </c>
    </row>
    <row r="48830" spans="2:2">
      <c r="B48830">
        <f t="shared" si="971"/>
        <v>17</v>
      </c>
    </row>
    <row r="48831" spans="2:2">
      <c r="B48831">
        <f t="shared" si="971"/>
        <v>17</v>
      </c>
    </row>
    <row r="48832" spans="2:2">
      <c r="B48832">
        <f t="shared" si="971"/>
        <v>17</v>
      </c>
    </row>
    <row r="48833" spans="2:2">
      <c r="B48833">
        <f t="shared" si="971"/>
        <v>17</v>
      </c>
    </row>
    <row r="48834" spans="2:2">
      <c r="B48834">
        <f t="shared" si="971"/>
        <v>17</v>
      </c>
    </row>
    <row r="48835" spans="2:2">
      <c r="B48835">
        <f t="shared" si="971"/>
        <v>17</v>
      </c>
    </row>
    <row r="48836" spans="2:2">
      <c r="B48836">
        <f t="shared" si="971"/>
        <v>17</v>
      </c>
    </row>
    <row r="48837" spans="2:2">
      <c r="B48837">
        <f t="shared" ref="B48837:B48900" si="972">+IF(F48836=44085,B48836+1,B48836)</f>
        <v>17</v>
      </c>
    </row>
    <row r="48838" spans="2:2">
      <c r="B48838">
        <f t="shared" si="972"/>
        <v>17</v>
      </c>
    </row>
    <row r="48839" spans="2:2">
      <c r="B48839">
        <f t="shared" si="972"/>
        <v>17</v>
      </c>
    </row>
    <row r="48840" spans="2:2">
      <c r="B48840">
        <f t="shared" si="972"/>
        <v>17</v>
      </c>
    </row>
    <row r="48841" spans="2:2">
      <c r="B48841">
        <f t="shared" si="972"/>
        <v>17</v>
      </c>
    </row>
    <row r="48842" spans="2:2">
      <c r="B48842">
        <f t="shared" si="972"/>
        <v>17</v>
      </c>
    </row>
    <row r="48843" spans="2:2">
      <c r="B48843">
        <f t="shared" si="972"/>
        <v>17</v>
      </c>
    </row>
    <row r="48844" spans="2:2">
      <c r="B48844">
        <f t="shared" si="972"/>
        <v>17</v>
      </c>
    </row>
    <row r="48845" spans="2:2">
      <c r="B48845">
        <f t="shared" si="972"/>
        <v>17</v>
      </c>
    </row>
    <row r="48846" spans="2:2">
      <c r="B48846">
        <f t="shared" si="972"/>
        <v>17</v>
      </c>
    </row>
    <row r="48847" spans="2:2">
      <c r="B48847">
        <f t="shared" si="972"/>
        <v>17</v>
      </c>
    </row>
    <row r="48848" spans="2:2">
      <c r="B48848">
        <f t="shared" si="972"/>
        <v>17</v>
      </c>
    </row>
    <row r="48849" spans="2:2">
      <c r="B48849">
        <f t="shared" si="972"/>
        <v>17</v>
      </c>
    </row>
    <row r="48850" spans="2:2">
      <c r="B48850">
        <f t="shared" si="972"/>
        <v>17</v>
      </c>
    </row>
    <row r="48851" spans="2:2">
      <c r="B48851">
        <f t="shared" si="972"/>
        <v>17</v>
      </c>
    </row>
    <row r="48852" spans="2:2">
      <c r="B48852">
        <f t="shared" si="972"/>
        <v>17</v>
      </c>
    </row>
    <row r="48853" spans="2:2">
      <c r="B48853">
        <f t="shared" si="972"/>
        <v>17</v>
      </c>
    </row>
    <row r="48854" spans="2:2">
      <c r="B48854">
        <f t="shared" si="972"/>
        <v>17</v>
      </c>
    </row>
    <row r="48855" spans="2:2">
      <c r="B48855">
        <f t="shared" si="972"/>
        <v>17</v>
      </c>
    </row>
    <row r="48856" spans="2:2">
      <c r="B48856">
        <f t="shared" si="972"/>
        <v>17</v>
      </c>
    </row>
    <row r="48857" spans="2:2">
      <c r="B48857">
        <f t="shared" si="972"/>
        <v>17</v>
      </c>
    </row>
    <row r="48858" spans="2:2">
      <c r="B48858">
        <f t="shared" si="972"/>
        <v>17</v>
      </c>
    </row>
    <row r="48859" spans="2:2">
      <c r="B48859">
        <f t="shared" si="972"/>
        <v>17</v>
      </c>
    </row>
    <row r="48860" spans="2:2">
      <c r="B48860">
        <f t="shared" si="972"/>
        <v>17</v>
      </c>
    </row>
    <row r="48861" spans="2:2">
      <c r="B48861">
        <f t="shared" si="972"/>
        <v>17</v>
      </c>
    </row>
    <row r="48862" spans="2:2">
      <c r="B48862">
        <f t="shared" si="972"/>
        <v>17</v>
      </c>
    </row>
    <row r="48863" spans="2:2">
      <c r="B48863">
        <f t="shared" si="972"/>
        <v>17</v>
      </c>
    </row>
    <row r="48864" spans="2:2">
      <c r="B48864">
        <f t="shared" si="972"/>
        <v>17</v>
      </c>
    </row>
    <row r="48865" spans="2:2">
      <c r="B48865">
        <f t="shared" si="972"/>
        <v>17</v>
      </c>
    </row>
    <row r="48866" spans="2:2">
      <c r="B48866">
        <f t="shared" si="972"/>
        <v>17</v>
      </c>
    </row>
    <row r="48867" spans="2:2">
      <c r="B48867">
        <f t="shared" si="972"/>
        <v>17</v>
      </c>
    </row>
    <row r="48868" spans="2:2">
      <c r="B48868">
        <f t="shared" si="972"/>
        <v>17</v>
      </c>
    </row>
    <row r="48869" spans="2:2">
      <c r="B48869">
        <f t="shared" si="972"/>
        <v>17</v>
      </c>
    </row>
    <row r="48870" spans="2:2">
      <c r="B48870">
        <f t="shared" si="972"/>
        <v>17</v>
      </c>
    </row>
    <row r="48871" spans="2:2">
      <c r="B48871">
        <f t="shared" si="972"/>
        <v>17</v>
      </c>
    </row>
    <row r="48872" spans="2:2">
      <c r="B48872">
        <f t="shared" si="972"/>
        <v>17</v>
      </c>
    </row>
    <row r="48873" spans="2:2">
      <c r="B48873">
        <f t="shared" si="972"/>
        <v>17</v>
      </c>
    </row>
    <row r="48874" spans="2:2">
      <c r="B48874">
        <f t="shared" si="972"/>
        <v>17</v>
      </c>
    </row>
    <row r="48875" spans="2:2">
      <c r="B48875">
        <f t="shared" si="972"/>
        <v>17</v>
      </c>
    </row>
    <row r="48876" spans="2:2">
      <c r="B48876">
        <f t="shared" si="972"/>
        <v>17</v>
      </c>
    </row>
    <row r="48877" spans="2:2">
      <c r="B48877">
        <f t="shared" si="972"/>
        <v>17</v>
      </c>
    </row>
    <row r="48878" spans="2:2">
      <c r="B48878">
        <f t="shared" si="972"/>
        <v>17</v>
      </c>
    </row>
    <row r="48879" spans="2:2">
      <c r="B48879">
        <f t="shared" si="972"/>
        <v>17</v>
      </c>
    </row>
    <row r="48880" spans="2:2">
      <c r="B48880">
        <f t="shared" si="972"/>
        <v>17</v>
      </c>
    </row>
    <row r="48881" spans="2:2">
      <c r="B48881">
        <f t="shared" si="972"/>
        <v>17</v>
      </c>
    </row>
    <row r="48882" spans="2:2">
      <c r="B48882">
        <f t="shared" si="972"/>
        <v>17</v>
      </c>
    </row>
    <row r="48883" spans="2:2">
      <c r="B48883">
        <f t="shared" si="972"/>
        <v>17</v>
      </c>
    </row>
    <row r="48884" spans="2:2">
      <c r="B48884">
        <f t="shared" si="972"/>
        <v>17</v>
      </c>
    </row>
    <row r="48885" spans="2:2">
      <c r="B48885">
        <f t="shared" si="972"/>
        <v>17</v>
      </c>
    </row>
    <row r="48886" spans="2:2">
      <c r="B48886">
        <f t="shared" si="972"/>
        <v>17</v>
      </c>
    </row>
    <row r="48887" spans="2:2">
      <c r="B48887">
        <f t="shared" si="972"/>
        <v>17</v>
      </c>
    </row>
    <row r="48888" spans="2:2">
      <c r="B48888">
        <f t="shared" si="972"/>
        <v>17</v>
      </c>
    </row>
    <row r="48889" spans="2:2">
      <c r="B48889">
        <f t="shared" si="972"/>
        <v>17</v>
      </c>
    </row>
    <row r="48890" spans="2:2">
      <c r="B48890">
        <f t="shared" si="972"/>
        <v>17</v>
      </c>
    </row>
    <row r="48891" spans="2:2">
      <c r="B48891">
        <f t="shared" si="972"/>
        <v>17</v>
      </c>
    </row>
    <row r="48892" spans="2:2">
      <c r="B48892">
        <f t="shared" si="972"/>
        <v>17</v>
      </c>
    </row>
    <row r="48893" spans="2:2">
      <c r="B48893">
        <f t="shared" si="972"/>
        <v>17</v>
      </c>
    </row>
    <row r="48894" spans="2:2">
      <c r="B48894">
        <f t="shared" si="972"/>
        <v>17</v>
      </c>
    </row>
    <row r="48895" spans="2:2">
      <c r="B48895">
        <f t="shared" si="972"/>
        <v>17</v>
      </c>
    </row>
    <row r="48896" spans="2:2">
      <c r="B48896">
        <f t="shared" si="972"/>
        <v>17</v>
      </c>
    </row>
    <row r="48897" spans="2:2">
      <c r="B48897">
        <f t="shared" si="972"/>
        <v>17</v>
      </c>
    </row>
    <row r="48898" spans="2:2">
      <c r="B48898">
        <f t="shared" si="972"/>
        <v>17</v>
      </c>
    </row>
    <row r="48899" spans="2:2">
      <c r="B48899">
        <f t="shared" si="972"/>
        <v>17</v>
      </c>
    </row>
    <row r="48900" spans="2:2">
      <c r="B48900">
        <f t="shared" si="972"/>
        <v>17</v>
      </c>
    </row>
    <row r="48901" spans="2:2">
      <c r="B48901">
        <f t="shared" ref="B48901:B48964" si="973">+IF(F48900=44085,B48900+1,B48900)</f>
        <v>17</v>
      </c>
    </row>
    <row r="48902" spans="2:2">
      <c r="B48902">
        <f t="shared" si="973"/>
        <v>17</v>
      </c>
    </row>
    <row r="48903" spans="2:2">
      <c r="B48903">
        <f t="shared" si="973"/>
        <v>17</v>
      </c>
    </row>
    <row r="48904" spans="2:2">
      <c r="B48904">
        <f t="shared" si="973"/>
        <v>17</v>
      </c>
    </row>
    <row r="48905" spans="2:2">
      <c r="B48905">
        <f t="shared" si="973"/>
        <v>17</v>
      </c>
    </row>
    <row r="48906" spans="2:2">
      <c r="B48906">
        <f t="shared" si="973"/>
        <v>17</v>
      </c>
    </row>
    <row r="48907" spans="2:2">
      <c r="B48907">
        <f t="shared" si="973"/>
        <v>17</v>
      </c>
    </row>
    <row r="48908" spans="2:2">
      <c r="B48908">
        <f t="shared" si="973"/>
        <v>17</v>
      </c>
    </row>
    <row r="48909" spans="2:2">
      <c r="B48909">
        <f t="shared" si="973"/>
        <v>17</v>
      </c>
    </row>
    <row r="48910" spans="2:2">
      <c r="B48910">
        <f t="shared" si="973"/>
        <v>17</v>
      </c>
    </row>
    <row r="48911" spans="2:2">
      <c r="B48911">
        <f t="shared" si="973"/>
        <v>17</v>
      </c>
    </row>
    <row r="48912" spans="2:2">
      <c r="B48912">
        <f t="shared" si="973"/>
        <v>17</v>
      </c>
    </row>
    <row r="48913" spans="2:2">
      <c r="B48913">
        <f t="shared" si="973"/>
        <v>17</v>
      </c>
    </row>
    <row r="48914" spans="2:2">
      <c r="B48914">
        <f t="shared" si="973"/>
        <v>17</v>
      </c>
    </row>
    <row r="48915" spans="2:2">
      <c r="B48915">
        <f t="shared" si="973"/>
        <v>17</v>
      </c>
    </row>
    <row r="48916" spans="2:2">
      <c r="B48916">
        <f t="shared" si="973"/>
        <v>17</v>
      </c>
    </row>
    <row r="48917" spans="2:2">
      <c r="B48917">
        <f t="shared" si="973"/>
        <v>17</v>
      </c>
    </row>
    <row r="48918" spans="2:2">
      <c r="B48918">
        <f t="shared" si="973"/>
        <v>17</v>
      </c>
    </row>
    <row r="48919" spans="2:2">
      <c r="B48919">
        <f t="shared" si="973"/>
        <v>17</v>
      </c>
    </row>
    <row r="48920" spans="2:2">
      <c r="B48920">
        <f t="shared" si="973"/>
        <v>17</v>
      </c>
    </row>
    <row r="48921" spans="2:2">
      <c r="B48921">
        <f t="shared" si="973"/>
        <v>17</v>
      </c>
    </row>
    <row r="48922" spans="2:2">
      <c r="B48922">
        <f t="shared" si="973"/>
        <v>17</v>
      </c>
    </row>
    <row r="48923" spans="2:2">
      <c r="B48923">
        <f t="shared" si="973"/>
        <v>17</v>
      </c>
    </row>
    <row r="48924" spans="2:2">
      <c r="B48924">
        <f t="shared" si="973"/>
        <v>17</v>
      </c>
    </row>
    <row r="48925" spans="2:2">
      <c r="B48925">
        <f t="shared" si="973"/>
        <v>17</v>
      </c>
    </row>
    <row r="48926" spans="2:2">
      <c r="B48926">
        <f t="shared" si="973"/>
        <v>17</v>
      </c>
    </row>
    <row r="48927" spans="2:2">
      <c r="B48927">
        <f t="shared" si="973"/>
        <v>17</v>
      </c>
    </row>
    <row r="48928" spans="2:2">
      <c r="B48928">
        <f t="shared" si="973"/>
        <v>17</v>
      </c>
    </row>
    <row r="48929" spans="2:2">
      <c r="B48929">
        <f t="shared" si="973"/>
        <v>17</v>
      </c>
    </row>
    <row r="48930" spans="2:2">
      <c r="B48930">
        <f t="shared" si="973"/>
        <v>17</v>
      </c>
    </row>
    <row r="48931" spans="2:2">
      <c r="B48931">
        <f t="shared" si="973"/>
        <v>17</v>
      </c>
    </row>
    <row r="48932" spans="2:2">
      <c r="B48932">
        <f t="shared" si="973"/>
        <v>17</v>
      </c>
    </row>
    <row r="48933" spans="2:2">
      <c r="B48933">
        <f t="shared" si="973"/>
        <v>17</v>
      </c>
    </row>
    <row r="48934" spans="2:2">
      <c r="B48934">
        <f t="shared" si="973"/>
        <v>17</v>
      </c>
    </row>
    <row r="48935" spans="2:2">
      <c r="B48935">
        <f t="shared" si="973"/>
        <v>17</v>
      </c>
    </row>
    <row r="48936" spans="2:2">
      <c r="B48936">
        <f t="shared" si="973"/>
        <v>17</v>
      </c>
    </row>
    <row r="48937" spans="2:2">
      <c r="B48937">
        <f t="shared" si="973"/>
        <v>17</v>
      </c>
    </row>
    <row r="48938" spans="2:2">
      <c r="B48938">
        <f t="shared" si="973"/>
        <v>17</v>
      </c>
    </row>
    <row r="48939" spans="2:2">
      <c r="B48939">
        <f t="shared" si="973"/>
        <v>17</v>
      </c>
    </row>
    <row r="48940" spans="2:2">
      <c r="B48940">
        <f t="shared" si="973"/>
        <v>17</v>
      </c>
    </row>
    <row r="48941" spans="2:2">
      <c r="B48941">
        <f t="shared" si="973"/>
        <v>17</v>
      </c>
    </row>
    <row r="48942" spans="2:2">
      <c r="B48942">
        <f t="shared" si="973"/>
        <v>17</v>
      </c>
    </row>
    <row r="48943" spans="2:2">
      <c r="B48943">
        <f t="shared" si="973"/>
        <v>17</v>
      </c>
    </row>
    <row r="48944" spans="2:2">
      <c r="B48944">
        <f t="shared" si="973"/>
        <v>17</v>
      </c>
    </row>
    <row r="48945" spans="2:2">
      <c r="B48945">
        <f t="shared" si="973"/>
        <v>17</v>
      </c>
    </row>
    <row r="48946" spans="2:2">
      <c r="B48946">
        <f t="shared" si="973"/>
        <v>17</v>
      </c>
    </row>
    <row r="48947" spans="2:2">
      <c r="B48947">
        <f t="shared" si="973"/>
        <v>17</v>
      </c>
    </row>
    <row r="48948" spans="2:2">
      <c r="B48948">
        <f t="shared" si="973"/>
        <v>17</v>
      </c>
    </row>
    <row r="48949" spans="2:2">
      <c r="B48949">
        <f t="shared" si="973"/>
        <v>17</v>
      </c>
    </row>
    <row r="48950" spans="2:2">
      <c r="B48950">
        <f t="shared" si="973"/>
        <v>17</v>
      </c>
    </row>
    <row r="48951" spans="2:2">
      <c r="B48951">
        <f t="shared" si="973"/>
        <v>17</v>
      </c>
    </row>
    <row r="48952" spans="2:2">
      <c r="B48952">
        <f t="shared" si="973"/>
        <v>17</v>
      </c>
    </row>
    <row r="48953" spans="2:2">
      <c r="B48953">
        <f t="shared" si="973"/>
        <v>17</v>
      </c>
    </row>
    <row r="48954" spans="2:2">
      <c r="B48954">
        <f t="shared" si="973"/>
        <v>17</v>
      </c>
    </row>
    <row r="48955" spans="2:2">
      <c r="B48955">
        <f t="shared" si="973"/>
        <v>17</v>
      </c>
    </row>
    <row r="48956" spans="2:2">
      <c r="B48956">
        <f t="shared" si="973"/>
        <v>17</v>
      </c>
    </row>
    <row r="48957" spans="2:2">
      <c r="B48957">
        <f t="shared" si="973"/>
        <v>17</v>
      </c>
    </row>
    <row r="48958" spans="2:2">
      <c r="B48958">
        <f t="shared" si="973"/>
        <v>17</v>
      </c>
    </row>
    <row r="48959" spans="2:2">
      <c r="B48959">
        <f t="shared" si="973"/>
        <v>17</v>
      </c>
    </row>
    <row r="48960" spans="2:2">
      <c r="B48960">
        <f t="shared" si="973"/>
        <v>17</v>
      </c>
    </row>
    <row r="48961" spans="2:2">
      <c r="B48961">
        <f t="shared" si="973"/>
        <v>17</v>
      </c>
    </row>
    <row r="48962" spans="2:2">
      <c r="B48962">
        <f t="shared" si="973"/>
        <v>17</v>
      </c>
    </row>
    <row r="48963" spans="2:2">
      <c r="B48963">
        <f t="shared" si="973"/>
        <v>17</v>
      </c>
    </row>
    <row r="48964" spans="2:2">
      <c r="B48964">
        <f t="shared" si="973"/>
        <v>17</v>
      </c>
    </row>
    <row r="48965" spans="2:2">
      <c r="B48965">
        <f t="shared" ref="B48965:B49028" si="974">+IF(F48964=44085,B48964+1,B48964)</f>
        <v>17</v>
      </c>
    </row>
    <row r="48966" spans="2:2">
      <c r="B48966">
        <f t="shared" si="974"/>
        <v>17</v>
      </c>
    </row>
    <row r="48967" spans="2:2">
      <c r="B48967">
        <f t="shared" si="974"/>
        <v>17</v>
      </c>
    </row>
    <row r="48968" spans="2:2">
      <c r="B48968">
        <f t="shared" si="974"/>
        <v>17</v>
      </c>
    </row>
    <row r="48969" spans="2:2">
      <c r="B48969">
        <f t="shared" si="974"/>
        <v>17</v>
      </c>
    </row>
    <row r="48970" spans="2:2">
      <c r="B48970">
        <f t="shared" si="974"/>
        <v>17</v>
      </c>
    </row>
    <row r="48971" spans="2:2">
      <c r="B48971">
        <f t="shared" si="974"/>
        <v>17</v>
      </c>
    </row>
    <row r="48972" spans="2:2">
      <c r="B48972">
        <f t="shared" si="974"/>
        <v>17</v>
      </c>
    </row>
    <row r="48973" spans="2:2">
      <c r="B48973">
        <f t="shared" si="974"/>
        <v>17</v>
      </c>
    </row>
    <row r="48974" spans="2:2">
      <c r="B48974">
        <f t="shared" si="974"/>
        <v>17</v>
      </c>
    </row>
    <row r="48975" spans="2:2">
      <c r="B48975">
        <f t="shared" si="974"/>
        <v>17</v>
      </c>
    </row>
    <row r="48976" spans="2:2">
      <c r="B48976">
        <f t="shared" si="974"/>
        <v>17</v>
      </c>
    </row>
    <row r="48977" spans="2:2">
      <c r="B48977">
        <f t="shared" si="974"/>
        <v>17</v>
      </c>
    </row>
    <row r="48978" spans="2:2">
      <c r="B48978">
        <f t="shared" si="974"/>
        <v>17</v>
      </c>
    </row>
    <row r="48979" spans="2:2">
      <c r="B48979">
        <f t="shared" si="974"/>
        <v>17</v>
      </c>
    </row>
    <row r="48980" spans="2:2">
      <c r="B48980">
        <f t="shared" si="974"/>
        <v>17</v>
      </c>
    </row>
    <row r="48981" spans="2:2">
      <c r="B48981">
        <f t="shared" si="974"/>
        <v>17</v>
      </c>
    </row>
    <row r="48982" spans="2:2">
      <c r="B48982">
        <f t="shared" si="974"/>
        <v>17</v>
      </c>
    </row>
    <row r="48983" spans="2:2">
      <c r="B48983">
        <f t="shared" si="974"/>
        <v>17</v>
      </c>
    </row>
    <row r="48984" spans="2:2">
      <c r="B48984">
        <f t="shared" si="974"/>
        <v>17</v>
      </c>
    </row>
    <row r="48985" spans="2:2">
      <c r="B48985">
        <f t="shared" si="974"/>
        <v>17</v>
      </c>
    </row>
    <row r="48986" spans="2:2">
      <c r="B48986">
        <f t="shared" si="974"/>
        <v>17</v>
      </c>
    </row>
    <row r="48987" spans="2:2">
      <c r="B48987">
        <f t="shared" si="974"/>
        <v>17</v>
      </c>
    </row>
    <row r="48988" spans="2:2">
      <c r="B48988">
        <f t="shared" si="974"/>
        <v>17</v>
      </c>
    </row>
    <row r="48989" spans="2:2">
      <c r="B48989">
        <f t="shared" si="974"/>
        <v>17</v>
      </c>
    </row>
    <row r="48990" spans="2:2">
      <c r="B48990">
        <f t="shared" si="974"/>
        <v>17</v>
      </c>
    </row>
    <row r="48991" spans="2:2">
      <c r="B48991">
        <f t="shared" si="974"/>
        <v>17</v>
      </c>
    </row>
    <row r="48992" spans="2:2">
      <c r="B48992">
        <f t="shared" si="974"/>
        <v>17</v>
      </c>
    </row>
    <row r="48993" spans="2:2">
      <c r="B48993">
        <f t="shared" si="974"/>
        <v>17</v>
      </c>
    </row>
    <row r="48994" spans="2:2">
      <c r="B48994">
        <f t="shared" si="974"/>
        <v>17</v>
      </c>
    </row>
    <row r="48995" spans="2:2">
      <c r="B48995">
        <f t="shared" si="974"/>
        <v>17</v>
      </c>
    </row>
    <row r="48996" spans="2:2">
      <c r="B48996">
        <f t="shared" si="974"/>
        <v>17</v>
      </c>
    </row>
    <row r="48997" spans="2:2">
      <c r="B48997">
        <f t="shared" si="974"/>
        <v>17</v>
      </c>
    </row>
    <row r="48998" spans="2:2">
      <c r="B48998">
        <f t="shared" si="974"/>
        <v>17</v>
      </c>
    </row>
    <row r="48999" spans="2:2">
      <c r="B48999">
        <f t="shared" si="974"/>
        <v>17</v>
      </c>
    </row>
    <row r="49000" spans="2:2">
      <c r="B49000">
        <f t="shared" si="974"/>
        <v>17</v>
      </c>
    </row>
    <row r="49001" spans="2:2">
      <c r="B49001">
        <f t="shared" si="974"/>
        <v>17</v>
      </c>
    </row>
    <row r="49002" spans="2:2">
      <c r="B49002">
        <f t="shared" si="974"/>
        <v>17</v>
      </c>
    </row>
    <row r="49003" spans="2:2">
      <c r="B49003">
        <f t="shared" si="974"/>
        <v>17</v>
      </c>
    </row>
    <row r="49004" spans="2:2">
      <c r="B49004">
        <f t="shared" si="974"/>
        <v>17</v>
      </c>
    </row>
    <row r="49005" spans="2:2">
      <c r="B49005">
        <f t="shared" si="974"/>
        <v>17</v>
      </c>
    </row>
    <row r="49006" spans="2:2">
      <c r="B49006">
        <f t="shared" si="974"/>
        <v>17</v>
      </c>
    </row>
    <row r="49007" spans="2:2">
      <c r="B49007">
        <f t="shared" si="974"/>
        <v>17</v>
      </c>
    </row>
    <row r="49008" spans="2:2">
      <c r="B49008">
        <f t="shared" si="974"/>
        <v>17</v>
      </c>
    </row>
    <row r="49009" spans="2:2">
      <c r="B49009">
        <f t="shared" si="974"/>
        <v>17</v>
      </c>
    </row>
    <row r="49010" spans="2:2">
      <c r="B49010">
        <f t="shared" si="974"/>
        <v>17</v>
      </c>
    </row>
    <row r="49011" spans="2:2">
      <c r="B49011">
        <f t="shared" si="974"/>
        <v>17</v>
      </c>
    </row>
    <row r="49012" spans="2:2">
      <c r="B49012">
        <f t="shared" si="974"/>
        <v>17</v>
      </c>
    </row>
    <row r="49013" spans="2:2">
      <c r="B49013">
        <f t="shared" si="974"/>
        <v>17</v>
      </c>
    </row>
    <row r="49014" spans="2:2">
      <c r="B49014">
        <f t="shared" si="974"/>
        <v>17</v>
      </c>
    </row>
    <row r="49015" spans="2:2">
      <c r="B49015">
        <f t="shared" si="974"/>
        <v>17</v>
      </c>
    </row>
    <row r="49016" spans="2:2">
      <c r="B49016">
        <f t="shared" si="974"/>
        <v>17</v>
      </c>
    </row>
    <row r="49017" spans="2:2">
      <c r="B49017">
        <f t="shared" si="974"/>
        <v>17</v>
      </c>
    </row>
    <row r="49018" spans="2:2">
      <c r="B49018">
        <f t="shared" si="974"/>
        <v>17</v>
      </c>
    </row>
    <row r="49019" spans="2:2">
      <c r="B49019">
        <f t="shared" si="974"/>
        <v>17</v>
      </c>
    </row>
    <row r="49020" spans="2:2">
      <c r="B49020">
        <f t="shared" si="974"/>
        <v>17</v>
      </c>
    </row>
    <row r="49021" spans="2:2">
      <c r="B49021">
        <f t="shared" si="974"/>
        <v>17</v>
      </c>
    </row>
    <row r="49022" spans="2:2">
      <c r="B49022">
        <f t="shared" si="974"/>
        <v>17</v>
      </c>
    </row>
    <row r="49023" spans="2:2">
      <c r="B49023">
        <f t="shared" si="974"/>
        <v>17</v>
      </c>
    </row>
    <row r="49024" spans="2:2">
      <c r="B49024">
        <f t="shared" si="974"/>
        <v>17</v>
      </c>
    </row>
    <row r="49025" spans="2:2">
      <c r="B49025">
        <f t="shared" si="974"/>
        <v>17</v>
      </c>
    </row>
    <row r="49026" spans="2:2">
      <c r="B49026">
        <f t="shared" si="974"/>
        <v>17</v>
      </c>
    </row>
    <row r="49027" spans="2:2">
      <c r="B49027">
        <f t="shared" si="974"/>
        <v>17</v>
      </c>
    </row>
    <row r="49028" spans="2:2">
      <c r="B49028">
        <f t="shared" si="974"/>
        <v>17</v>
      </c>
    </row>
    <row r="49029" spans="2:2">
      <c r="B49029">
        <f t="shared" ref="B49029:B49092" si="975">+IF(F49028=44085,B49028+1,B49028)</f>
        <v>17</v>
      </c>
    </row>
    <row r="49030" spans="2:2">
      <c r="B49030">
        <f t="shared" si="975"/>
        <v>17</v>
      </c>
    </row>
    <row r="49031" spans="2:2">
      <c r="B49031">
        <f t="shared" si="975"/>
        <v>17</v>
      </c>
    </row>
    <row r="49032" spans="2:2">
      <c r="B49032">
        <f t="shared" si="975"/>
        <v>17</v>
      </c>
    </row>
    <row r="49033" spans="2:2">
      <c r="B49033">
        <f t="shared" si="975"/>
        <v>17</v>
      </c>
    </row>
    <row r="49034" spans="2:2">
      <c r="B49034">
        <f t="shared" si="975"/>
        <v>17</v>
      </c>
    </row>
    <row r="49035" spans="2:2">
      <c r="B49035">
        <f t="shared" si="975"/>
        <v>17</v>
      </c>
    </row>
    <row r="49036" spans="2:2">
      <c r="B49036">
        <f t="shared" si="975"/>
        <v>17</v>
      </c>
    </row>
    <row r="49037" spans="2:2">
      <c r="B49037">
        <f t="shared" si="975"/>
        <v>17</v>
      </c>
    </row>
    <row r="49038" spans="2:2">
      <c r="B49038">
        <f t="shared" si="975"/>
        <v>17</v>
      </c>
    </row>
    <row r="49039" spans="2:2">
      <c r="B49039">
        <f t="shared" si="975"/>
        <v>17</v>
      </c>
    </row>
    <row r="49040" spans="2:2">
      <c r="B49040">
        <f t="shared" si="975"/>
        <v>17</v>
      </c>
    </row>
    <row r="49041" spans="2:2">
      <c r="B49041">
        <f t="shared" si="975"/>
        <v>17</v>
      </c>
    </row>
    <row r="49042" spans="2:2">
      <c r="B49042">
        <f t="shared" si="975"/>
        <v>17</v>
      </c>
    </row>
    <row r="49043" spans="2:2">
      <c r="B49043">
        <f t="shared" si="975"/>
        <v>17</v>
      </c>
    </row>
    <row r="49044" spans="2:2">
      <c r="B49044">
        <f t="shared" si="975"/>
        <v>17</v>
      </c>
    </row>
    <row r="49045" spans="2:2">
      <c r="B49045">
        <f t="shared" si="975"/>
        <v>17</v>
      </c>
    </row>
    <row r="49046" spans="2:2">
      <c r="B49046">
        <f t="shared" si="975"/>
        <v>17</v>
      </c>
    </row>
    <row r="49047" spans="2:2">
      <c r="B49047">
        <f t="shared" si="975"/>
        <v>17</v>
      </c>
    </row>
    <row r="49048" spans="2:2">
      <c r="B49048">
        <f t="shared" si="975"/>
        <v>17</v>
      </c>
    </row>
    <row r="49049" spans="2:2">
      <c r="B49049">
        <f t="shared" si="975"/>
        <v>17</v>
      </c>
    </row>
    <row r="49050" spans="2:2">
      <c r="B49050">
        <f t="shared" si="975"/>
        <v>17</v>
      </c>
    </row>
    <row r="49051" spans="2:2">
      <c r="B49051">
        <f t="shared" si="975"/>
        <v>17</v>
      </c>
    </row>
    <row r="49052" spans="2:2">
      <c r="B49052">
        <f t="shared" si="975"/>
        <v>17</v>
      </c>
    </row>
    <row r="49053" spans="2:2">
      <c r="B49053">
        <f t="shared" si="975"/>
        <v>17</v>
      </c>
    </row>
    <row r="49054" spans="2:2">
      <c r="B49054">
        <f t="shared" si="975"/>
        <v>17</v>
      </c>
    </row>
    <row r="49055" spans="2:2">
      <c r="B49055">
        <f t="shared" si="975"/>
        <v>17</v>
      </c>
    </row>
    <row r="49056" spans="2:2">
      <c r="B49056">
        <f t="shared" si="975"/>
        <v>17</v>
      </c>
    </row>
    <row r="49057" spans="2:2">
      <c r="B49057">
        <f t="shared" si="975"/>
        <v>17</v>
      </c>
    </row>
    <row r="49058" spans="2:2">
      <c r="B49058">
        <f t="shared" si="975"/>
        <v>17</v>
      </c>
    </row>
    <row r="49059" spans="2:2">
      <c r="B49059">
        <f t="shared" si="975"/>
        <v>17</v>
      </c>
    </row>
    <row r="49060" spans="2:2">
      <c r="B49060">
        <f t="shared" si="975"/>
        <v>17</v>
      </c>
    </row>
    <row r="49061" spans="2:2">
      <c r="B49061">
        <f t="shared" si="975"/>
        <v>17</v>
      </c>
    </row>
    <row r="49062" spans="2:2">
      <c r="B49062">
        <f t="shared" si="975"/>
        <v>17</v>
      </c>
    </row>
    <row r="49063" spans="2:2">
      <c r="B49063">
        <f t="shared" si="975"/>
        <v>17</v>
      </c>
    </row>
    <row r="49064" spans="2:2">
      <c r="B49064">
        <f t="shared" si="975"/>
        <v>17</v>
      </c>
    </row>
    <row r="49065" spans="2:2">
      <c r="B49065">
        <f t="shared" si="975"/>
        <v>17</v>
      </c>
    </row>
    <row r="49066" spans="2:2">
      <c r="B49066">
        <f t="shared" si="975"/>
        <v>17</v>
      </c>
    </row>
    <row r="49067" spans="2:2">
      <c r="B49067">
        <f t="shared" si="975"/>
        <v>17</v>
      </c>
    </row>
    <row r="49068" spans="2:2">
      <c r="B49068">
        <f t="shared" si="975"/>
        <v>17</v>
      </c>
    </row>
    <row r="49069" spans="2:2">
      <c r="B49069">
        <f t="shared" si="975"/>
        <v>17</v>
      </c>
    </row>
    <row r="49070" spans="2:2">
      <c r="B49070">
        <f t="shared" si="975"/>
        <v>17</v>
      </c>
    </row>
    <row r="49071" spans="2:2">
      <c r="B49071">
        <f t="shared" si="975"/>
        <v>17</v>
      </c>
    </row>
    <row r="49072" spans="2:2">
      <c r="B49072">
        <f t="shared" si="975"/>
        <v>17</v>
      </c>
    </row>
    <row r="49073" spans="2:2">
      <c r="B49073">
        <f t="shared" si="975"/>
        <v>17</v>
      </c>
    </row>
    <row r="49074" spans="2:2">
      <c r="B49074">
        <f t="shared" si="975"/>
        <v>17</v>
      </c>
    </row>
    <row r="49075" spans="2:2">
      <c r="B49075">
        <f t="shared" si="975"/>
        <v>17</v>
      </c>
    </row>
    <row r="49076" spans="2:2">
      <c r="B49076">
        <f t="shared" si="975"/>
        <v>17</v>
      </c>
    </row>
    <row r="49077" spans="2:2">
      <c r="B49077">
        <f t="shared" si="975"/>
        <v>17</v>
      </c>
    </row>
    <row r="49078" spans="2:2">
      <c r="B49078">
        <f t="shared" si="975"/>
        <v>17</v>
      </c>
    </row>
    <row r="49079" spans="2:2">
      <c r="B49079">
        <f t="shared" si="975"/>
        <v>17</v>
      </c>
    </row>
    <row r="49080" spans="2:2">
      <c r="B49080">
        <f t="shared" si="975"/>
        <v>17</v>
      </c>
    </row>
    <row r="49081" spans="2:2">
      <c r="B49081">
        <f t="shared" si="975"/>
        <v>17</v>
      </c>
    </row>
    <row r="49082" spans="2:2">
      <c r="B49082">
        <f t="shared" si="975"/>
        <v>17</v>
      </c>
    </row>
    <row r="49083" spans="2:2">
      <c r="B49083">
        <f t="shared" si="975"/>
        <v>17</v>
      </c>
    </row>
    <row r="49084" spans="2:2">
      <c r="B49084">
        <f t="shared" si="975"/>
        <v>17</v>
      </c>
    </row>
    <row r="49085" spans="2:2">
      <c r="B49085">
        <f t="shared" si="975"/>
        <v>17</v>
      </c>
    </row>
    <row r="49086" spans="2:2">
      <c r="B49086">
        <f t="shared" si="975"/>
        <v>17</v>
      </c>
    </row>
    <row r="49087" spans="2:2">
      <c r="B49087">
        <f t="shared" si="975"/>
        <v>17</v>
      </c>
    </row>
    <row r="49088" spans="2:2">
      <c r="B49088">
        <f t="shared" si="975"/>
        <v>17</v>
      </c>
    </row>
    <row r="49089" spans="2:2">
      <c r="B49089">
        <f t="shared" si="975"/>
        <v>17</v>
      </c>
    </row>
    <row r="49090" spans="2:2">
      <c r="B49090">
        <f t="shared" si="975"/>
        <v>17</v>
      </c>
    </row>
    <row r="49091" spans="2:2">
      <c r="B49091">
        <f t="shared" si="975"/>
        <v>17</v>
      </c>
    </row>
    <row r="49092" spans="2:2">
      <c r="B49092">
        <f t="shared" si="975"/>
        <v>17</v>
      </c>
    </row>
    <row r="49093" spans="2:2">
      <c r="B49093">
        <f t="shared" ref="B49093:B49156" si="976">+IF(F49092=44085,B49092+1,B49092)</f>
        <v>17</v>
      </c>
    </row>
    <row r="49094" spans="2:2">
      <c r="B49094">
        <f t="shared" si="976"/>
        <v>17</v>
      </c>
    </row>
    <row r="49095" spans="2:2">
      <c r="B49095">
        <f t="shared" si="976"/>
        <v>17</v>
      </c>
    </row>
    <row r="49096" spans="2:2">
      <c r="B49096">
        <f t="shared" si="976"/>
        <v>17</v>
      </c>
    </row>
    <row r="49097" spans="2:2">
      <c r="B49097">
        <f t="shared" si="976"/>
        <v>17</v>
      </c>
    </row>
    <row r="49098" spans="2:2">
      <c r="B49098">
        <f t="shared" si="976"/>
        <v>17</v>
      </c>
    </row>
    <row r="49099" spans="2:2">
      <c r="B49099">
        <f t="shared" si="976"/>
        <v>17</v>
      </c>
    </row>
    <row r="49100" spans="2:2">
      <c r="B49100">
        <f t="shared" si="976"/>
        <v>17</v>
      </c>
    </row>
    <row r="49101" spans="2:2">
      <c r="B49101">
        <f t="shared" si="976"/>
        <v>17</v>
      </c>
    </row>
    <row r="49102" spans="2:2">
      <c r="B49102">
        <f t="shared" si="976"/>
        <v>17</v>
      </c>
    </row>
    <row r="49103" spans="2:2">
      <c r="B49103">
        <f t="shared" si="976"/>
        <v>17</v>
      </c>
    </row>
    <row r="49104" spans="2:2">
      <c r="B49104">
        <f t="shared" si="976"/>
        <v>17</v>
      </c>
    </row>
    <row r="49105" spans="2:2">
      <c r="B49105">
        <f t="shared" si="976"/>
        <v>17</v>
      </c>
    </row>
    <row r="49106" spans="2:2">
      <c r="B49106">
        <f t="shared" si="976"/>
        <v>17</v>
      </c>
    </row>
    <row r="49107" spans="2:2">
      <c r="B49107">
        <f t="shared" si="976"/>
        <v>17</v>
      </c>
    </row>
    <row r="49108" spans="2:2">
      <c r="B49108">
        <f t="shared" si="976"/>
        <v>17</v>
      </c>
    </row>
    <row r="49109" spans="2:2">
      <c r="B49109">
        <f t="shared" si="976"/>
        <v>17</v>
      </c>
    </row>
    <row r="49110" spans="2:2">
      <c r="B49110">
        <f t="shared" si="976"/>
        <v>17</v>
      </c>
    </row>
    <row r="49111" spans="2:2">
      <c r="B49111">
        <f t="shared" si="976"/>
        <v>17</v>
      </c>
    </row>
    <row r="49112" spans="2:2">
      <c r="B49112">
        <f t="shared" si="976"/>
        <v>17</v>
      </c>
    </row>
    <row r="49113" spans="2:2">
      <c r="B49113">
        <f t="shared" si="976"/>
        <v>17</v>
      </c>
    </row>
    <row r="49114" spans="2:2">
      <c r="B49114">
        <f t="shared" si="976"/>
        <v>17</v>
      </c>
    </row>
    <row r="49115" spans="2:2">
      <c r="B49115">
        <f t="shared" si="976"/>
        <v>17</v>
      </c>
    </row>
    <row r="49116" spans="2:2">
      <c r="B49116">
        <f t="shared" si="976"/>
        <v>17</v>
      </c>
    </row>
    <row r="49117" spans="2:2">
      <c r="B49117">
        <f t="shared" si="976"/>
        <v>17</v>
      </c>
    </row>
    <row r="49118" spans="2:2">
      <c r="B49118">
        <f t="shared" si="976"/>
        <v>17</v>
      </c>
    </row>
    <row r="49119" spans="2:2">
      <c r="B49119">
        <f t="shared" si="976"/>
        <v>17</v>
      </c>
    </row>
    <row r="49120" spans="2:2">
      <c r="B49120">
        <f t="shared" si="976"/>
        <v>17</v>
      </c>
    </row>
    <row r="49121" spans="2:2">
      <c r="B49121">
        <f t="shared" si="976"/>
        <v>17</v>
      </c>
    </row>
    <row r="49122" spans="2:2">
      <c r="B49122">
        <f t="shared" si="976"/>
        <v>17</v>
      </c>
    </row>
    <row r="49123" spans="2:2">
      <c r="B49123">
        <f t="shared" si="976"/>
        <v>17</v>
      </c>
    </row>
    <row r="49124" spans="2:2">
      <c r="B49124">
        <f t="shared" si="976"/>
        <v>17</v>
      </c>
    </row>
    <row r="49125" spans="2:2">
      <c r="B49125">
        <f t="shared" si="976"/>
        <v>17</v>
      </c>
    </row>
    <row r="49126" spans="2:2">
      <c r="B49126">
        <f t="shared" si="976"/>
        <v>17</v>
      </c>
    </row>
    <row r="49127" spans="2:2">
      <c r="B49127">
        <f t="shared" si="976"/>
        <v>17</v>
      </c>
    </row>
    <row r="49128" spans="2:2">
      <c r="B49128">
        <f t="shared" si="976"/>
        <v>17</v>
      </c>
    </row>
    <row r="49129" spans="2:2">
      <c r="B49129">
        <f t="shared" si="976"/>
        <v>17</v>
      </c>
    </row>
    <row r="49130" spans="2:2">
      <c r="B49130">
        <f t="shared" si="976"/>
        <v>17</v>
      </c>
    </row>
    <row r="49131" spans="2:2">
      <c r="B49131">
        <f t="shared" si="976"/>
        <v>17</v>
      </c>
    </row>
    <row r="49132" spans="2:2">
      <c r="B49132">
        <f t="shared" si="976"/>
        <v>17</v>
      </c>
    </row>
    <row r="49133" spans="2:2">
      <c r="B49133">
        <f t="shared" si="976"/>
        <v>17</v>
      </c>
    </row>
    <row r="49134" spans="2:2">
      <c r="B49134">
        <f t="shared" si="976"/>
        <v>17</v>
      </c>
    </row>
    <row r="49135" spans="2:2">
      <c r="B49135">
        <f t="shared" si="976"/>
        <v>17</v>
      </c>
    </row>
    <row r="49136" spans="2:2">
      <c r="B49136">
        <f t="shared" si="976"/>
        <v>17</v>
      </c>
    </row>
    <row r="49137" spans="2:2">
      <c r="B49137">
        <f t="shared" si="976"/>
        <v>17</v>
      </c>
    </row>
    <row r="49138" spans="2:2">
      <c r="B49138">
        <f t="shared" si="976"/>
        <v>17</v>
      </c>
    </row>
    <row r="49139" spans="2:2">
      <c r="B49139">
        <f t="shared" si="976"/>
        <v>17</v>
      </c>
    </row>
    <row r="49140" spans="2:2">
      <c r="B49140">
        <f t="shared" si="976"/>
        <v>17</v>
      </c>
    </row>
    <row r="49141" spans="2:2">
      <c r="B49141">
        <f t="shared" si="976"/>
        <v>17</v>
      </c>
    </row>
    <row r="49142" spans="2:2">
      <c r="B49142">
        <f t="shared" si="976"/>
        <v>17</v>
      </c>
    </row>
    <row r="49143" spans="2:2">
      <c r="B49143">
        <f t="shared" si="976"/>
        <v>17</v>
      </c>
    </row>
    <row r="49144" spans="2:2">
      <c r="B49144">
        <f t="shared" si="976"/>
        <v>17</v>
      </c>
    </row>
    <row r="49145" spans="2:2">
      <c r="B49145">
        <f t="shared" si="976"/>
        <v>17</v>
      </c>
    </row>
    <row r="49146" spans="2:2">
      <c r="B49146">
        <f t="shared" si="976"/>
        <v>17</v>
      </c>
    </row>
    <row r="49147" spans="2:2">
      <c r="B49147">
        <f t="shared" si="976"/>
        <v>17</v>
      </c>
    </row>
    <row r="49148" spans="2:2">
      <c r="B49148">
        <f t="shared" si="976"/>
        <v>17</v>
      </c>
    </row>
    <row r="49149" spans="2:2">
      <c r="B49149">
        <f t="shared" si="976"/>
        <v>17</v>
      </c>
    </row>
    <row r="49150" spans="2:2">
      <c r="B49150">
        <f t="shared" si="976"/>
        <v>17</v>
      </c>
    </row>
    <row r="49151" spans="2:2">
      <c r="B49151">
        <f t="shared" si="976"/>
        <v>17</v>
      </c>
    </row>
    <row r="49152" spans="2:2">
      <c r="B49152">
        <f t="shared" si="976"/>
        <v>17</v>
      </c>
    </row>
    <row r="49153" spans="2:2">
      <c r="B49153">
        <f t="shared" si="976"/>
        <v>17</v>
      </c>
    </row>
    <row r="49154" spans="2:2">
      <c r="B49154">
        <f t="shared" si="976"/>
        <v>17</v>
      </c>
    </row>
    <row r="49155" spans="2:2">
      <c r="B49155">
        <f t="shared" si="976"/>
        <v>17</v>
      </c>
    </row>
    <row r="49156" spans="2:2">
      <c r="B49156">
        <f t="shared" si="976"/>
        <v>17</v>
      </c>
    </row>
    <row r="49157" spans="2:2">
      <c r="B49157">
        <f t="shared" ref="B49157:B49220" si="977">+IF(F49156=44085,B49156+1,B49156)</f>
        <v>17</v>
      </c>
    </row>
    <row r="49158" spans="2:2">
      <c r="B49158">
        <f t="shared" si="977"/>
        <v>17</v>
      </c>
    </row>
    <row r="49159" spans="2:2">
      <c r="B49159">
        <f t="shared" si="977"/>
        <v>17</v>
      </c>
    </row>
    <row r="49160" spans="2:2">
      <c r="B49160">
        <f t="shared" si="977"/>
        <v>17</v>
      </c>
    </row>
    <row r="49161" spans="2:2">
      <c r="B49161">
        <f t="shared" si="977"/>
        <v>17</v>
      </c>
    </row>
    <row r="49162" spans="2:2">
      <c r="B49162">
        <f t="shared" si="977"/>
        <v>17</v>
      </c>
    </row>
    <row r="49163" spans="2:2">
      <c r="B49163">
        <f t="shared" si="977"/>
        <v>17</v>
      </c>
    </row>
    <row r="49164" spans="2:2">
      <c r="B49164">
        <f t="shared" si="977"/>
        <v>17</v>
      </c>
    </row>
    <row r="49165" spans="2:2">
      <c r="B49165">
        <f t="shared" si="977"/>
        <v>17</v>
      </c>
    </row>
    <row r="49166" spans="2:2">
      <c r="B49166">
        <f t="shared" si="977"/>
        <v>17</v>
      </c>
    </row>
    <row r="49167" spans="2:2">
      <c r="B49167">
        <f t="shared" si="977"/>
        <v>17</v>
      </c>
    </row>
    <row r="49168" spans="2:2">
      <c r="B49168">
        <f t="shared" si="977"/>
        <v>17</v>
      </c>
    </row>
    <row r="49169" spans="2:2">
      <c r="B49169">
        <f t="shared" si="977"/>
        <v>17</v>
      </c>
    </row>
    <row r="49170" spans="2:2">
      <c r="B49170">
        <f t="shared" si="977"/>
        <v>17</v>
      </c>
    </row>
    <row r="49171" spans="2:2">
      <c r="B49171">
        <f t="shared" si="977"/>
        <v>17</v>
      </c>
    </row>
    <row r="49172" spans="2:2">
      <c r="B49172">
        <f t="shared" si="977"/>
        <v>17</v>
      </c>
    </row>
    <row r="49173" spans="2:2">
      <c r="B49173">
        <f t="shared" si="977"/>
        <v>17</v>
      </c>
    </row>
    <row r="49174" spans="2:2">
      <c r="B49174">
        <f t="shared" si="977"/>
        <v>17</v>
      </c>
    </row>
    <row r="49175" spans="2:2">
      <c r="B49175">
        <f t="shared" si="977"/>
        <v>17</v>
      </c>
    </row>
    <row r="49176" spans="2:2">
      <c r="B49176">
        <f t="shared" si="977"/>
        <v>17</v>
      </c>
    </row>
    <row r="49177" spans="2:2">
      <c r="B49177">
        <f t="shared" si="977"/>
        <v>17</v>
      </c>
    </row>
    <row r="49178" spans="2:2">
      <c r="B49178">
        <f t="shared" si="977"/>
        <v>17</v>
      </c>
    </row>
    <row r="49179" spans="2:2">
      <c r="B49179">
        <f t="shared" si="977"/>
        <v>17</v>
      </c>
    </row>
    <row r="49180" spans="2:2">
      <c r="B49180">
        <f t="shared" si="977"/>
        <v>17</v>
      </c>
    </row>
    <row r="49181" spans="2:2">
      <c r="B49181">
        <f t="shared" si="977"/>
        <v>17</v>
      </c>
    </row>
    <row r="49182" spans="2:2">
      <c r="B49182">
        <f t="shared" si="977"/>
        <v>17</v>
      </c>
    </row>
    <row r="49183" spans="2:2">
      <c r="B49183">
        <f t="shared" si="977"/>
        <v>17</v>
      </c>
    </row>
    <row r="49184" spans="2:2">
      <c r="B49184">
        <f t="shared" si="977"/>
        <v>17</v>
      </c>
    </row>
    <row r="49185" spans="2:2">
      <c r="B49185">
        <f t="shared" si="977"/>
        <v>17</v>
      </c>
    </row>
    <row r="49186" spans="2:2">
      <c r="B49186">
        <f t="shared" si="977"/>
        <v>17</v>
      </c>
    </row>
    <row r="49187" spans="2:2">
      <c r="B49187">
        <f t="shared" si="977"/>
        <v>17</v>
      </c>
    </row>
    <row r="49188" spans="2:2">
      <c r="B49188">
        <f t="shared" si="977"/>
        <v>17</v>
      </c>
    </row>
    <row r="49189" spans="2:2">
      <c r="B49189">
        <f t="shared" si="977"/>
        <v>17</v>
      </c>
    </row>
    <row r="49190" spans="2:2">
      <c r="B49190">
        <f t="shared" si="977"/>
        <v>17</v>
      </c>
    </row>
    <row r="49191" spans="2:2">
      <c r="B49191">
        <f t="shared" si="977"/>
        <v>17</v>
      </c>
    </row>
    <row r="49192" spans="2:2">
      <c r="B49192">
        <f t="shared" si="977"/>
        <v>17</v>
      </c>
    </row>
    <row r="49193" spans="2:2">
      <c r="B49193">
        <f t="shared" si="977"/>
        <v>17</v>
      </c>
    </row>
    <row r="49194" spans="2:2">
      <c r="B49194">
        <f t="shared" si="977"/>
        <v>17</v>
      </c>
    </row>
    <row r="49195" spans="2:2">
      <c r="B49195">
        <f t="shared" si="977"/>
        <v>17</v>
      </c>
    </row>
    <row r="49196" spans="2:2">
      <c r="B49196">
        <f t="shared" si="977"/>
        <v>17</v>
      </c>
    </row>
    <row r="49197" spans="2:2">
      <c r="B49197">
        <f t="shared" si="977"/>
        <v>17</v>
      </c>
    </row>
    <row r="49198" spans="2:2">
      <c r="B49198">
        <f t="shared" si="977"/>
        <v>17</v>
      </c>
    </row>
    <row r="49199" spans="2:2">
      <c r="B49199">
        <f t="shared" si="977"/>
        <v>17</v>
      </c>
    </row>
    <row r="49200" spans="2:2">
      <c r="B49200">
        <f t="shared" si="977"/>
        <v>17</v>
      </c>
    </row>
    <row r="49201" spans="2:2">
      <c r="B49201">
        <f t="shared" si="977"/>
        <v>17</v>
      </c>
    </row>
    <row r="49202" spans="2:2">
      <c r="B49202">
        <f t="shared" si="977"/>
        <v>17</v>
      </c>
    </row>
    <row r="49203" spans="2:2">
      <c r="B49203">
        <f t="shared" si="977"/>
        <v>17</v>
      </c>
    </row>
    <row r="49204" spans="2:2">
      <c r="B49204">
        <f t="shared" si="977"/>
        <v>17</v>
      </c>
    </row>
    <row r="49205" spans="2:2">
      <c r="B49205">
        <f t="shared" si="977"/>
        <v>17</v>
      </c>
    </row>
    <row r="49206" spans="2:2">
      <c r="B49206">
        <f t="shared" si="977"/>
        <v>17</v>
      </c>
    </row>
    <row r="49207" spans="2:2">
      <c r="B49207">
        <f t="shared" si="977"/>
        <v>17</v>
      </c>
    </row>
    <row r="49208" spans="2:2">
      <c r="B49208">
        <f t="shared" si="977"/>
        <v>17</v>
      </c>
    </row>
    <row r="49209" spans="2:2">
      <c r="B49209">
        <f t="shared" si="977"/>
        <v>17</v>
      </c>
    </row>
    <row r="49210" spans="2:2">
      <c r="B49210">
        <f t="shared" si="977"/>
        <v>17</v>
      </c>
    </row>
    <row r="49211" spans="2:2">
      <c r="B49211">
        <f t="shared" si="977"/>
        <v>17</v>
      </c>
    </row>
    <row r="49212" spans="2:2">
      <c r="B49212">
        <f t="shared" si="977"/>
        <v>17</v>
      </c>
    </row>
    <row r="49213" spans="2:2">
      <c r="B49213">
        <f t="shared" si="977"/>
        <v>17</v>
      </c>
    </row>
    <row r="49214" spans="2:2">
      <c r="B49214">
        <f t="shared" si="977"/>
        <v>17</v>
      </c>
    </row>
    <row r="49215" spans="2:2">
      <c r="B49215">
        <f t="shared" si="977"/>
        <v>17</v>
      </c>
    </row>
    <row r="49216" spans="2:2">
      <c r="B49216">
        <f t="shared" si="977"/>
        <v>17</v>
      </c>
    </row>
    <row r="49217" spans="2:2">
      <c r="B49217">
        <f t="shared" si="977"/>
        <v>17</v>
      </c>
    </row>
    <row r="49218" spans="2:2">
      <c r="B49218">
        <f t="shared" si="977"/>
        <v>17</v>
      </c>
    </row>
    <row r="49219" spans="2:2">
      <c r="B49219">
        <f t="shared" si="977"/>
        <v>17</v>
      </c>
    </row>
    <row r="49220" spans="2:2">
      <c r="B49220">
        <f t="shared" si="977"/>
        <v>17</v>
      </c>
    </row>
    <row r="49221" spans="2:2">
      <c r="B49221">
        <f t="shared" ref="B49221:B49284" si="978">+IF(F49220=44085,B49220+1,B49220)</f>
        <v>17</v>
      </c>
    </row>
    <row r="49222" spans="2:2">
      <c r="B49222">
        <f t="shared" si="978"/>
        <v>17</v>
      </c>
    </row>
    <row r="49223" spans="2:2">
      <c r="B49223">
        <f t="shared" si="978"/>
        <v>17</v>
      </c>
    </row>
    <row r="49224" spans="2:2">
      <c r="B49224">
        <f t="shared" si="978"/>
        <v>17</v>
      </c>
    </row>
    <row r="49225" spans="2:2">
      <c r="B49225">
        <f t="shared" si="978"/>
        <v>17</v>
      </c>
    </row>
    <row r="49226" spans="2:2">
      <c r="B49226">
        <f t="shared" si="978"/>
        <v>17</v>
      </c>
    </row>
    <row r="49227" spans="2:2">
      <c r="B49227">
        <f t="shared" si="978"/>
        <v>17</v>
      </c>
    </row>
    <row r="49228" spans="2:2">
      <c r="B49228">
        <f t="shared" si="978"/>
        <v>17</v>
      </c>
    </row>
    <row r="49229" spans="2:2">
      <c r="B49229">
        <f t="shared" si="978"/>
        <v>17</v>
      </c>
    </row>
    <row r="49230" spans="2:2">
      <c r="B49230">
        <f t="shared" si="978"/>
        <v>17</v>
      </c>
    </row>
    <row r="49231" spans="2:2">
      <c r="B49231">
        <f t="shared" si="978"/>
        <v>17</v>
      </c>
    </row>
    <row r="49232" spans="2:2">
      <c r="B49232">
        <f t="shared" si="978"/>
        <v>17</v>
      </c>
    </row>
    <row r="49233" spans="2:2">
      <c r="B49233">
        <f t="shared" si="978"/>
        <v>17</v>
      </c>
    </row>
    <row r="49234" spans="2:2">
      <c r="B49234">
        <f t="shared" si="978"/>
        <v>17</v>
      </c>
    </row>
    <row r="49235" spans="2:2">
      <c r="B49235">
        <f t="shared" si="978"/>
        <v>17</v>
      </c>
    </row>
    <row r="49236" spans="2:2">
      <c r="B49236">
        <f t="shared" si="978"/>
        <v>17</v>
      </c>
    </row>
    <row r="49237" spans="2:2">
      <c r="B49237">
        <f t="shared" si="978"/>
        <v>17</v>
      </c>
    </row>
    <row r="49238" spans="2:2">
      <c r="B49238">
        <f t="shared" si="978"/>
        <v>17</v>
      </c>
    </row>
    <row r="49239" spans="2:2">
      <c r="B49239">
        <f t="shared" si="978"/>
        <v>17</v>
      </c>
    </row>
    <row r="49240" spans="2:2">
      <c r="B49240">
        <f t="shared" si="978"/>
        <v>17</v>
      </c>
    </row>
    <row r="49241" spans="2:2">
      <c r="B49241">
        <f t="shared" si="978"/>
        <v>17</v>
      </c>
    </row>
    <row r="49242" spans="2:2">
      <c r="B49242">
        <f t="shared" si="978"/>
        <v>17</v>
      </c>
    </row>
    <row r="49243" spans="2:2">
      <c r="B49243">
        <f t="shared" si="978"/>
        <v>17</v>
      </c>
    </row>
    <row r="49244" spans="2:2">
      <c r="B49244">
        <f t="shared" si="978"/>
        <v>17</v>
      </c>
    </row>
    <row r="49245" spans="2:2">
      <c r="B49245">
        <f t="shared" si="978"/>
        <v>17</v>
      </c>
    </row>
    <row r="49246" spans="2:2">
      <c r="B49246">
        <f t="shared" si="978"/>
        <v>17</v>
      </c>
    </row>
    <row r="49247" spans="2:2">
      <c r="B49247">
        <f t="shared" si="978"/>
        <v>17</v>
      </c>
    </row>
    <row r="49248" spans="2:2">
      <c r="B49248">
        <f t="shared" si="978"/>
        <v>17</v>
      </c>
    </row>
    <row r="49249" spans="2:2">
      <c r="B49249">
        <f t="shared" si="978"/>
        <v>17</v>
      </c>
    </row>
    <row r="49250" spans="2:2">
      <c r="B49250">
        <f t="shared" si="978"/>
        <v>17</v>
      </c>
    </row>
    <row r="49251" spans="2:2">
      <c r="B49251">
        <f t="shared" si="978"/>
        <v>17</v>
      </c>
    </row>
    <row r="49252" spans="2:2">
      <c r="B49252">
        <f t="shared" si="978"/>
        <v>17</v>
      </c>
    </row>
    <row r="49253" spans="2:2">
      <c r="B49253">
        <f t="shared" si="978"/>
        <v>17</v>
      </c>
    </row>
    <row r="49254" spans="2:2">
      <c r="B49254">
        <f t="shared" si="978"/>
        <v>17</v>
      </c>
    </row>
    <row r="49255" spans="2:2">
      <c r="B49255">
        <f t="shared" si="978"/>
        <v>17</v>
      </c>
    </row>
    <row r="49256" spans="2:2">
      <c r="B49256">
        <f t="shared" si="978"/>
        <v>17</v>
      </c>
    </row>
    <row r="49257" spans="2:2">
      <c r="B49257">
        <f t="shared" si="978"/>
        <v>17</v>
      </c>
    </row>
    <row r="49258" spans="2:2">
      <c r="B49258">
        <f t="shared" si="978"/>
        <v>17</v>
      </c>
    </row>
    <row r="49259" spans="2:2">
      <c r="B49259">
        <f t="shared" si="978"/>
        <v>17</v>
      </c>
    </row>
    <row r="49260" spans="2:2">
      <c r="B49260">
        <f t="shared" si="978"/>
        <v>17</v>
      </c>
    </row>
    <row r="49261" spans="2:2">
      <c r="B49261">
        <f t="shared" si="978"/>
        <v>17</v>
      </c>
    </row>
    <row r="49262" spans="2:2">
      <c r="B49262">
        <f t="shared" si="978"/>
        <v>17</v>
      </c>
    </row>
    <row r="49263" spans="2:2">
      <c r="B49263">
        <f t="shared" si="978"/>
        <v>17</v>
      </c>
    </row>
    <row r="49264" spans="2:2">
      <c r="B49264">
        <f t="shared" si="978"/>
        <v>17</v>
      </c>
    </row>
    <row r="49265" spans="2:2">
      <c r="B49265">
        <f t="shared" si="978"/>
        <v>17</v>
      </c>
    </row>
    <row r="49266" spans="2:2">
      <c r="B49266">
        <f t="shared" si="978"/>
        <v>17</v>
      </c>
    </row>
    <row r="49267" spans="2:2">
      <c r="B49267">
        <f t="shared" si="978"/>
        <v>17</v>
      </c>
    </row>
    <row r="49268" spans="2:2">
      <c r="B49268">
        <f t="shared" si="978"/>
        <v>17</v>
      </c>
    </row>
    <row r="49269" spans="2:2">
      <c r="B49269">
        <f t="shared" si="978"/>
        <v>17</v>
      </c>
    </row>
    <row r="49270" spans="2:2">
      <c r="B49270">
        <f t="shared" si="978"/>
        <v>17</v>
      </c>
    </row>
    <row r="49271" spans="2:2">
      <c r="B49271">
        <f t="shared" si="978"/>
        <v>17</v>
      </c>
    </row>
    <row r="49272" spans="2:2">
      <c r="B49272">
        <f t="shared" si="978"/>
        <v>17</v>
      </c>
    </row>
    <row r="49273" spans="2:2">
      <c r="B49273">
        <f t="shared" si="978"/>
        <v>17</v>
      </c>
    </row>
    <row r="49274" spans="2:2">
      <c r="B49274">
        <f t="shared" si="978"/>
        <v>17</v>
      </c>
    </row>
    <row r="49275" spans="2:2">
      <c r="B49275">
        <f t="shared" si="978"/>
        <v>17</v>
      </c>
    </row>
    <row r="49276" spans="2:2">
      <c r="B49276">
        <f t="shared" si="978"/>
        <v>17</v>
      </c>
    </row>
    <row r="49277" spans="2:2">
      <c r="B49277">
        <f t="shared" si="978"/>
        <v>17</v>
      </c>
    </row>
    <row r="49278" spans="2:2">
      <c r="B49278">
        <f t="shared" si="978"/>
        <v>17</v>
      </c>
    </row>
    <row r="49279" spans="2:2">
      <c r="B49279">
        <f t="shared" si="978"/>
        <v>17</v>
      </c>
    </row>
    <row r="49280" spans="2:2">
      <c r="B49280">
        <f t="shared" si="978"/>
        <v>17</v>
      </c>
    </row>
    <row r="49281" spans="2:2">
      <c r="B49281">
        <f t="shared" si="978"/>
        <v>17</v>
      </c>
    </row>
    <row r="49282" spans="2:2">
      <c r="B49282">
        <f t="shared" si="978"/>
        <v>17</v>
      </c>
    </row>
    <row r="49283" spans="2:2">
      <c r="B49283">
        <f t="shared" si="978"/>
        <v>17</v>
      </c>
    </row>
    <row r="49284" spans="2:2">
      <c r="B49284">
        <f t="shared" si="978"/>
        <v>17</v>
      </c>
    </row>
    <row r="49285" spans="2:2">
      <c r="B49285">
        <f t="shared" ref="B49285:B49348" si="979">+IF(F49284=44085,B49284+1,B49284)</f>
        <v>17</v>
      </c>
    </row>
    <row r="49286" spans="2:2">
      <c r="B49286">
        <f t="shared" si="979"/>
        <v>17</v>
      </c>
    </row>
    <row r="49287" spans="2:2">
      <c r="B49287">
        <f t="shared" si="979"/>
        <v>17</v>
      </c>
    </row>
    <row r="49288" spans="2:2">
      <c r="B49288">
        <f t="shared" si="979"/>
        <v>17</v>
      </c>
    </row>
    <row r="49289" spans="2:2">
      <c r="B49289">
        <f t="shared" si="979"/>
        <v>17</v>
      </c>
    </row>
    <row r="49290" spans="2:2">
      <c r="B49290">
        <f t="shared" si="979"/>
        <v>17</v>
      </c>
    </row>
    <row r="49291" spans="2:2">
      <c r="B49291">
        <f t="shared" si="979"/>
        <v>17</v>
      </c>
    </row>
    <row r="49292" spans="2:2">
      <c r="B49292">
        <f t="shared" si="979"/>
        <v>17</v>
      </c>
    </row>
    <row r="49293" spans="2:2">
      <c r="B49293">
        <f t="shared" si="979"/>
        <v>17</v>
      </c>
    </row>
    <row r="49294" spans="2:2">
      <c r="B49294">
        <f t="shared" si="979"/>
        <v>17</v>
      </c>
    </row>
    <row r="49295" spans="2:2">
      <c r="B49295">
        <f t="shared" si="979"/>
        <v>17</v>
      </c>
    </row>
    <row r="49296" spans="2:2">
      <c r="B49296">
        <f t="shared" si="979"/>
        <v>17</v>
      </c>
    </row>
    <row r="49297" spans="2:2">
      <c r="B49297">
        <f t="shared" si="979"/>
        <v>17</v>
      </c>
    </row>
    <row r="49298" spans="2:2">
      <c r="B49298">
        <f t="shared" si="979"/>
        <v>17</v>
      </c>
    </row>
    <row r="49299" spans="2:2">
      <c r="B49299">
        <f t="shared" si="979"/>
        <v>17</v>
      </c>
    </row>
    <row r="49300" spans="2:2">
      <c r="B49300">
        <f t="shared" si="979"/>
        <v>17</v>
      </c>
    </row>
    <row r="49301" spans="2:2">
      <c r="B49301">
        <f t="shared" si="979"/>
        <v>17</v>
      </c>
    </row>
    <row r="49302" spans="2:2">
      <c r="B49302">
        <f t="shared" si="979"/>
        <v>17</v>
      </c>
    </row>
    <row r="49303" spans="2:2">
      <c r="B49303">
        <f t="shared" si="979"/>
        <v>17</v>
      </c>
    </row>
    <row r="49304" spans="2:2">
      <c r="B49304">
        <f t="shared" si="979"/>
        <v>17</v>
      </c>
    </row>
    <row r="49305" spans="2:2">
      <c r="B49305">
        <f t="shared" si="979"/>
        <v>17</v>
      </c>
    </row>
    <row r="49306" spans="2:2">
      <c r="B49306">
        <f t="shared" si="979"/>
        <v>17</v>
      </c>
    </row>
    <row r="49307" spans="2:2">
      <c r="B49307">
        <f t="shared" si="979"/>
        <v>17</v>
      </c>
    </row>
    <row r="49308" spans="2:2">
      <c r="B49308">
        <f t="shared" si="979"/>
        <v>17</v>
      </c>
    </row>
    <row r="49309" spans="2:2">
      <c r="B49309">
        <f t="shared" si="979"/>
        <v>17</v>
      </c>
    </row>
    <row r="49310" spans="2:2">
      <c r="B49310">
        <f t="shared" si="979"/>
        <v>17</v>
      </c>
    </row>
    <row r="49311" spans="2:2">
      <c r="B49311">
        <f t="shared" si="979"/>
        <v>17</v>
      </c>
    </row>
    <row r="49312" spans="2:2">
      <c r="B49312">
        <f t="shared" si="979"/>
        <v>17</v>
      </c>
    </row>
    <row r="49313" spans="2:2">
      <c r="B49313">
        <f t="shared" si="979"/>
        <v>17</v>
      </c>
    </row>
    <row r="49314" spans="2:2">
      <c r="B49314">
        <f t="shared" si="979"/>
        <v>17</v>
      </c>
    </row>
    <row r="49315" spans="2:2">
      <c r="B49315">
        <f t="shared" si="979"/>
        <v>17</v>
      </c>
    </row>
    <row r="49316" spans="2:2">
      <c r="B49316">
        <f t="shared" si="979"/>
        <v>17</v>
      </c>
    </row>
    <row r="49317" spans="2:2">
      <c r="B49317">
        <f t="shared" si="979"/>
        <v>17</v>
      </c>
    </row>
    <row r="49318" spans="2:2">
      <c r="B49318">
        <f t="shared" si="979"/>
        <v>17</v>
      </c>
    </row>
    <row r="49319" spans="2:2">
      <c r="B49319">
        <f t="shared" si="979"/>
        <v>17</v>
      </c>
    </row>
    <row r="49320" spans="2:2">
      <c r="B49320">
        <f t="shared" si="979"/>
        <v>17</v>
      </c>
    </row>
    <row r="49321" spans="2:2">
      <c r="B49321">
        <f t="shared" si="979"/>
        <v>17</v>
      </c>
    </row>
    <row r="49322" spans="2:2">
      <c r="B49322">
        <f t="shared" si="979"/>
        <v>17</v>
      </c>
    </row>
    <row r="49323" spans="2:2">
      <c r="B49323">
        <f t="shared" si="979"/>
        <v>17</v>
      </c>
    </row>
    <row r="49324" spans="2:2">
      <c r="B49324">
        <f t="shared" si="979"/>
        <v>17</v>
      </c>
    </row>
    <row r="49325" spans="2:2">
      <c r="B49325">
        <f t="shared" si="979"/>
        <v>17</v>
      </c>
    </row>
    <row r="49326" spans="2:2">
      <c r="B49326">
        <f t="shared" si="979"/>
        <v>17</v>
      </c>
    </row>
    <row r="49327" spans="2:2">
      <c r="B49327">
        <f t="shared" si="979"/>
        <v>17</v>
      </c>
    </row>
    <row r="49328" spans="2:2">
      <c r="B49328">
        <f t="shared" si="979"/>
        <v>17</v>
      </c>
    </row>
    <row r="49329" spans="2:2">
      <c r="B49329">
        <f t="shared" si="979"/>
        <v>17</v>
      </c>
    </row>
    <row r="49330" spans="2:2">
      <c r="B49330">
        <f t="shared" si="979"/>
        <v>17</v>
      </c>
    </row>
    <row r="49331" spans="2:2">
      <c r="B49331">
        <f t="shared" si="979"/>
        <v>17</v>
      </c>
    </row>
    <row r="49332" spans="2:2">
      <c r="B49332">
        <f t="shared" si="979"/>
        <v>17</v>
      </c>
    </row>
    <row r="49333" spans="2:2">
      <c r="B49333">
        <f t="shared" si="979"/>
        <v>17</v>
      </c>
    </row>
    <row r="49334" spans="2:2">
      <c r="B49334">
        <f t="shared" si="979"/>
        <v>17</v>
      </c>
    </row>
    <row r="49335" spans="2:2">
      <c r="B49335">
        <f t="shared" si="979"/>
        <v>17</v>
      </c>
    </row>
    <row r="49336" spans="2:2">
      <c r="B49336">
        <f t="shared" si="979"/>
        <v>17</v>
      </c>
    </row>
    <row r="49337" spans="2:2">
      <c r="B49337">
        <f t="shared" si="979"/>
        <v>17</v>
      </c>
    </row>
    <row r="49338" spans="2:2">
      <c r="B49338">
        <f t="shared" si="979"/>
        <v>17</v>
      </c>
    </row>
    <row r="49339" spans="2:2">
      <c r="B49339">
        <f t="shared" si="979"/>
        <v>17</v>
      </c>
    </row>
    <row r="49340" spans="2:2">
      <c r="B49340">
        <f t="shared" si="979"/>
        <v>17</v>
      </c>
    </row>
    <row r="49341" spans="2:2">
      <c r="B49341">
        <f t="shared" si="979"/>
        <v>17</v>
      </c>
    </row>
    <row r="49342" spans="2:2">
      <c r="B49342">
        <f t="shared" si="979"/>
        <v>17</v>
      </c>
    </row>
    <row r="49343" spans="2:2">
      <c r="B49343">
        <f t="shared" si="979"/>
        <v>17</v>
      </c>
    </row>
    <row r="49344" spans="2:2">
      <c r="B49344">
        <f t="shared" si="979"/>
        <v>17</v>
      </c>
    </row>
    <row r="49345" spans="2:2">
      <c r="B49345">
        <f t="shared" si="979"/>
        <v>17</v>
      </c>
    </row>
    <row r="49346" spans="2:2">
      <c r="B49346">
        <f t="shared" si="979"/>
        <v>17</v>
      </c>
    </row>
    <row r="49347" spans="2:2">
      <c r="B49347">
        <f t="shared" si="979"/>
        <v>17</v>
      </c>
    </row>
    <row r="49348" spans="2:2">
      <c r="B49348">
        <f t="shared" si="979"/>
        <v>17</v>
      </c>
    </row>
    <row r="49349" spans="2:2">
      <c r="B49349">
        <f t="shared" ref="B49349:B49412" si="980">+IF(F49348=44085,B49348+1,B49348)</f>
        <v>17</v>
      </c>
    </row>
    <row r="49350" spans="2:2">
      <c r="B49350">
        <f t="shared" si="980"/>
        <v>17</v>
      </c>
    </row>
    <row r="49351" spans="2:2">
      <c r="B49351">
        <f t="shared" si="980"/>
        <v>17</v>
      </c>
    </row>
    <row r="49352" spans="2:2">
      <c r="B49352">
        <f t="shared" si="980"/>
        <v>17</v>
      </c>
    </row>
    <row r="49353" spans="2:2">
      <c r="B49353">
        <f t="shared" si="980"/>
        <v>17</v>
      </c>
    </row>
    <row r="49354" spans="2:2">
      <c r="B49354">
        <f t="shared" si="980"/>
        <v>17</v>
      </c>
    </row>
    <row r="49355" spans="2:2">
      <c r="B49355">
        <f t="shared" si="980"/>
        <v>17</v>
      </c>
    </row>
    <row r="49356" spans="2:2">
      <c r="B49356">
        <f t="shared" si="980"/>
        <v>17</v>
      </c>
    </row>
    <row r="49357" spans="2:2">
      <c r="B49357">
        <f t="shared" si="980"/>
        <v>17</v>
      </c>
    </row>
    <row r="49358" spans="2:2">
      <c r="B49358">
        <f t="shared" si="980"/>
        <v>17</v>
      </c>
    </row>
    <row r="49359" spans="2:2">
      <c r="B49359">
        <f t="shared" si="980"/>
        <v>17</v>
      </c>
    </row>
    <row r="49360" spans="2:2">
      <c r="B49360">
        <f t="shared" si="980"/>
        <v>17</v>
      </c>
    </row>
    <row r="49361" spans="2:2">
      <c r="B49361">
        <f t="shared" si="980"/>
        <v>17</v>
      </c>
    </row>
    <row r="49362" spans="2:2">
      <c r="B49362">
        <f t="shared" si="980"/>
        <v>17</v>
      </c>
    </row>
    <row r="49363" spans="2:2">
      <c r="B49363">
        <f t="shared" si="980"/>
        <v>17</v>
      </c>
    </row>
    <row r="49364" spans="2:2">
      <c r="B49364">
        <f t="shared" si="980"/>
        <v>17</v>
      </c>
    </row>
    <row r="49365" spans="2:2">
      <c r="B49365">
        <f t="shared" si="980"/>
        <v>17</v>
      </c>
    </row>
    <row r="49366" spans="2:2">
      <c r="B49366">
        <f t="shared" si="980"/>
        <v>17</v>
      </c>
    </row>
    <row r="49367" spans="2:2">
      <c r="B49367">
        <f t="shared" si="980"/>
        <v>17</v>
      </c>
    </row>
    <row r="49368" spans="2:2">
      <c r="B49368">
        <f t="shared" si="980"/>
        <v>17</v>
      </c>
    </row>
    <row r="49369" spans="2:2">
      <c r="B49369">
        <f t="shared" si="980"/>
        <v>17</v>
      </c>
    </row>
    <row r="49370" spans="2:2">
      <c r="B49370">
        <f t="shared" si="980"/>
        <v>17</v>
      </c>
    </row>
    <row r="49371" spans="2:2">
      <c r="B49371">
        <f t="shared" si="980"/>
        <v>17</v>
      </c>
    </row>
    <row r="49372" spans="2:2">
      <c r="B49372">
        <f t="shared" si="980"/>
        <v>17</v>
      </c>
    </row>
    <row r="49373" spans="2:2">
      <c r="B49373">
        <f t="shared" si="980"/>
        <v>17</v>
      </c>
    </row>
    <row r="49374" spans="2:2">
      <c r="B49374">
        <f t="shared" si="980"/>
        <v>17</v>
      </c>
    </row>
    <row r="49375" spans="2:2">
      <c r="B49375">
        <f t="shared" si="980"/>
        <v>17</v>
      </c>
    </row>
    <row r="49376" spans="2:2">
      <c r="B49376">
        <f t="shared" si="980"/>
        <v>17</v>
      </c>
    </row>
    <row r="49377" spans="2:2">
      <c r="B49377">
        <f t="shared" si="980"/>
        <v>17</v>
      </c>
    </row>
    <row r="49378" spans="2:2">
      <c r="B49378">
        <f t="shared" si="980"/>
        <v>17</v>
      </c>
    </row>
    <row r="49379" spans="2:2">
      <c r="B49379">
        <f t="shared" si="980"/>
        <v>17</v>
      </c>
    </row>
    <row r="49380" spans="2:2">
      <c r="B49380">
        <f t="shared" si="980"/>
        <v>17</v>
      </c>
    </row>
    <row r="49381" spans="2:2">
      <c r="B49381">
        <f t="shared" si="980"/>
        <v>17</v>
      </c>
    </row>
    <row r="49382" spans="2:2">
      <c r="B49382">
        <f t="shared" si="980"/>
        <v>17</v>
      </c>
    </row>
    <row r="49383" spans="2:2">
      <c r="B49383">
        <f t="shared" si="980"/>
        <v>17</v>
      </c>
    </row>
    <row r="49384" spans="2:2">
      <c r="B49384">
        <f t="shared" si="980"/>
        <v>17</v>
      </c>
    </row>
    <row r="49385" spans="2:2">
      <c r="B49385">
        <f t="shared" si="980"/>
        <v>17</v>
      </c>
    </row>
    <row r="49386" spans="2:2">
      <c r="B49386">
        <f t="shared" si="980"/>
        <v>17</v>
      </c>
    </row>
    <row r="49387" spans="2:2">
      <c r="B49387">
        <f t="shared" si="980"/>
        <v>17</v>
      </c>
    </row>
    <row r="49388" spans="2:2">
      <c r="B49388">
        <f t="shared" si="980"/>
        <v>17</v>
      </c>
    </row>
    <row r="49389" spans="2:2">
      <c r="B49389">
        <f t="shared" si="980"/>
        <v>17</v>
      </c>
    </row>
    <row r="49390" spans="2:2">
      <c r="B49390">
        <f t="shared" si="980"/>
        <v>17</v>
      </c>
    </row>
    <row r="49391" spans="2:2">
      <c r="B49391">
        <f t="shared" si="980"/>
        <v>17</v>
      </c>
    </row>
    <row r="49392" spans="2:2">
      <c r="B49392">
        <f t="shared" si="980"/>
        <v>17</v>
      </c>
    </row>
    <row r="49393" spans="2:2">
      <c r="B49393">
        <f t="shared" si="980"/>
        <v>17</v>
      </c>
    </row>
    <row r="49394" spans="2:2">
      <c r="B49394">
        <f t="shared" si="980"/>
        <v>17</v>
      </c>
    </row>
    <row r="49395" spans="2:2">
      <c r="B49395">
        <f t="shared" si="980"/>
        <v>17</v>
      </c>
    </row>
    <row r="49396" spans="2:2">
      <c r="B49396">
        <f t="shared" si="980"/>
        <v>17</v>
      </c>
    </row>
    <row r="49397" spans="2:2">
      <c r="B49397">
        <f t="shared" si="980"/>
        <v>17</v>
      </c>
    </row>
    <row r="49398" spans="2:2">
      <c r="B49398">
        <f t="shared" si="980"/>
        <v>17</v>
      </c>
    </row>
    <row r="49399" spans="2:2">
      <c r="B49399">
        <f t="shared" si="980"/>
        <v>17</v>
      </c>
    </row>
    <row r="49400" spans="2:2">
      <c r="B49400">
        <f t="shared" si="980"/>
        <v>17</v>
      </c>
    </row>
    <row r="49401" spans="2:2">
      <c r="B49401">
        <f t="shared" si="980"/>
        <v>17</v>
      </c>
    </row>
    <row r="49402" spans="2:2">
      <c r="B49402">
        <f t="shared" si="980"/>
        <v>17</v>
      </c>
    </row>
    <row r="49403" spans="2:2">
      <c r="B49403">
        <f t="shared" si="980"/>
        <v>17</v>
      </c>
    </row>
    <row r="49404" spans="2:2">
      <c r="B49404">
        <f t="shared" si="980"/>
        <v>17</v>
      </c>
    </row>
    <row r="49405" spans="2:2">
      <c r="B49405">
        <f t="shared" si="980"/>
        <v>17</v>
      </c>
    </row>
    <row r="49406" spans="2:2">
      <c r="B49406">
        <f t="shared" si="980"/>
        <v>17</v>
      </c>
    </row>
    <row r="49407" spans="2:2">
      <c r="B49407">
        <f t="shared" si="980"/>
        <v>17</v>
      </c>
    </row>
    <row r="49408" spans="2:2">
      <c r="B49408">
        <f t="shared" si="980"/>
        <v>17</v>
      </c>
    </row>
    <row r="49409" spans="2:2">
      <c r="B49409">
        <f t="shared" si="980"/>
        <v>17</v>
      </c>
    </row>
    <row r="49410" spans="2:2">
      <c r="B49410">
        <f t="shared" si="980"/>
        <v>17</v>
      </c>
    </row>
    <row r="49411" spans="2:2">
      <c r="B49411">
        <f t="shared" si="980"/>
        <v>17</v>
      </c>
    </row>
    <row r="49412" spans="2:2">
      <c r="B49412">
        <f t="shared" si="980"/>
        <v>17</v>
      </c>
    </row>
    <row r="49413" spans="2:2">
      <c r="B49413">
        <f t="shared" ref="B49413:B49476" si="981">+IF(F49412=44085,B49412+1,B49412)</f>
        <v>17</v>
      </c>
    </row>
    <row r="49414" spans="2:2">
      <c r="B49414">
        <f t="shared" si="981"/>
        <v>17</v>
      </c>
    </row>
    <row r="49415" spans="2:2">
      <c r="B49415">
        <f t="shared" si="981"/>
        <v>17</v>
      </c>
    </row>
    <row r="49416" spans="2:2">
      <c r="B49416">
        <f t="shared" si="981"/>
        <v>17</v>
      </c>
    </row>
    <row r="49417" spans="2:2">
      <c r="B49417">
        <f t="shared" si="981"/>
        <v>17</v>
      </c>
    </row>
    <row r="49418" spans="2:2">
      <c r="B49418">
        <f t="shared" si="981"/>
        <v>17</v>
      </c>
    </row>
    <row r="49419" spans="2:2">
      <c r="B49419">
        <f t="shared" si="981"/>
        <v>17</v>
      </c>
    </row>
    <row r="49420" spans="2:2">
      <c r="B49420">
        <f t="shared" si="981"/>
        <v>17</v>
      </c>
    </row>
    <row r="49421" spans="2:2">
      <c r="B49421">
        <f t="shared" si="981"/>
        <v>17</v>
      </c>
    </row>
    <row r="49422" spans="2:2">
      <c r="B49422">
        <f t="shared" si="981"/>
        <v>17</v>
      </c>
    </row>
    <row r="49423" spans="2:2">
      <c r="B49423">
        <f t="shared" si="981"/>
        <v>17</v>
      </c>
    </row>
    <row r="49424" spans="2:2">
      <c r="B49424">
        <f t="shared" si="981"/>
        <v>17</v>
      </c>
    </row>
    <row r="49425" spans="2:2">
      <c r="B49425">
        <f t="shared" si="981"/>
        <v>17</v>
      </c>
    </row>
    <row r="49426" spans="2:2">
      <c r="B49426">
        <f t="shared" si="981"/>
        <v>17</v>
      </c>
    </row>
    <row r="49427" spans="2:2">
      <c r="B49427">
        <f t="shared" si="981"/>
        <v>17</v>
      </c>
    </row>
    <row r="49428" spans="2:2">
      <c r="B49428">
        <f t="shared" si="981"/>
        <v>17</v>
      </c>
    </row>
    <row r="49429" spans="2:2">
      <c r="B49429">
        <f t="shared" si="981"/>
        <v>17</v>
      </c>
    </row>
    <row r="49430" spans="2:2">
      <c r="B49430">
        <f t="shared" si="981"/>
        <v>17</v>
      </c>
    </row>
    <row r="49431" spans="2:2">
      <c r="B49431">
        <f t="shared" si="981"/>
        <v>17</v>
      </c>
    </row>
    <row r="49432" spans="2:2">
      <c r="B49432">
        <f t="shared" si="981"/>
        <v>17</v>
      </c>
    </row>
    <row r="49433" spans="2:2">
      <c r="B49433">
        <f t="shared" si="981"/>
        <v>17</v>
      </c>
    </row>
    <row r="49434" spans="2:2">
      <c r="B49434">
        <f t="shared" si="981"/>
        <v>17</v>
      </c>
    </row>
    <row r="49435" spans="2:2">
      <c r="B49435">
        <f t="shared" si="981"/>
        <v>17</v>
      </c>
    </row>
    <row r="49436" spans="2:2">
      <c r="B49436">
        <f t="shared" si="981"/>
        <v>17</v>
      </c>
    </row>
    <row r="49437" spans="2:2">
      <c r="B49437">
        <f t="shared" si="981"/>
        <v>17</v>
      </c>
    </row>
    <row r="49438" spans="2:2">
      <c r="B49438">
        <f t="shared" si="981"/>
        <v>17</v>
      </c>
    </row>
    <row r="49439" spans="2:2">
      <c r="B49439">
        <f t="shared" si="981"/>
        <v>17</v>
      </c>
    </row>
    <row r="49440" spans="2:2">
      <c r="B49440">
        <f t="shared" si="981"/>
        <v>17</v>
      </c>
    </row>
    <row r="49441" spans="2:2">
      <c r="B49441">
        <f t="shared" si="981"/>
        <v>17</v>
      </c>
    </row>
    <row r="49442" spans="2:2">
      <c r="B49442">
        <f t="shared" si="981"/>
        <v>17</v>
      </c>
    </row>
    <row r="49443" spans="2:2">
      <c r="B49443">
        <f t="shared" si="981"/>
        <v>17</v>
      </c>
    </row>
    <row r="49444" spans="2:2">
      <c r="B49444">
        <f t="shared" si="981"/>
        <v>17</v>
      </c>
    </row>
    <row r="49445" spans="2:2">
      <c r="B49445">
        <f t="shared" si="981"/>
        <v>17</v>
      </c>
    </row>
    <row r="49446" spans="2:2">
      <c r="B49446">
        <f t="shared" si="981"/>
        <v>17</v>
      </c>
    </row>
    <row r="49447" spans="2:2">
      <c r="B49447">
        <f t="shared" si="981"/>
        <v>17</v>
      </c>
    </row>
    <row r="49448" spans="2:2">
      <c r="B49448">
        <f t="shared" si="981"/>
        <v>17</v>
      </c>
    </row>
    <row r="49449" spans="2:2">
      <c r="B49449">
        <f t="shared" si="981"/>
        <v>17</v>
      </c>
    </row>
    <row r="49450" spans="2:2">
      <c r="B49450">
        <f t="shared" si="981"/>
        <v>17</v>
      </c>
    </row>
    <row r="49451" spans="2:2">
      <c r="B49451">
        <f t="shared" si="981"/>
        <v>17</v>
      </c>
    </row>
    <row r="49452" spans="2:2">
      <c r="B49452">
        <f t="shared" si="981"/>
        <v>17</v>
      </c>
    </row>
    <row r="49453" spans="2:2">
      <c r="B49453">
        <f t="shared" si="981"/>
        <v>17</v>
      </c>
    </row>
    <row r="49454" spans="2:2">
      <c r="B49454">
        <f t="shared" si="981"/>
        <v>17</v>
      </c>
    </row>
    <row r="49455" spans="2:2">
      <c r="B49455">
        <f t="shared" si="981"/>
        <v>17</v>
      </c>
    </row>
    <row r="49456" spans="2:2">
      <c r="B49456">
        <f t="shared" si="981"/>
        <v>17</v>
      </c>
    </row>
    <row r="49457" spans="2:2">
      <c r="B49457">
        <f t="shared" si="981"/>
        <v>17</v>
      </c>
    </row>
    <row r="49458" spans="2:2">
      <c r="B49458">
        <f t="shared" si="981"/>
        <v>17</v>
      </c>
    </row>
    <row r="49459" spans="2:2">
      <c r="B49459">
        <f t="shared" si="981"/>
        <v>17</v>
      </c>
    </row>
    <row r="49460" spans="2:2">
      <c r="B49460">
        <f t="shared" si="981"/>
        <v>17</v>
      </c>
    </row>
    <row r="49461" spans="2:2">
      <c r="B49461">
        <f t="shared" si="981"/>
        <v>17</v>
      </c>
    </row>
    <row r="49462" spans="2:2">
      <c r="B49462">
        <f t="shared" si="981"/>
        <v>17</v>
      </c>
    </row>
    <row r="49463" spans="2:2">
      <c r="B49463">
        <f t="shared" si="981"/>
        <v>17</v>
      </c>
    </row>
    <row r="49464" spans="2:2">
      <c r="B49464">
        <f t="shared" si="981"/>
        <v>17</v>
      </c>
    </row>
    <row r="49465" spans="2:2">
      <c r="B49465">
        <f t="shared" si="981"/>
        <v>17</v>
      </c>
    </row>
    <row r="49466" spans="2:2">
      <c r="B49466">
        <f t="shared" si="981"/>
        <v>17</v>
      </c>
    </row>
    <row r="49467" spans="2:2">
      <c r="B49467">
        <f t="shared" si="981"/>
        <v>17</v>
      </c>
    </row>
    <row r="49468" spans="2:2">
      <c r="B49468">
        <f t="shared" si="981"/>
        <v>17</v>
      </c>
    </row>
    <row r="49469" spans="2:2">
      <c r="B49469">
        <f t="shared" si="981"/>
        <v>17</v>
      </c>
    </row>
    <row r="49470" spans="2:2">
      <c r="B49470">
        <f t="shared" si="981"/>
        <v>17</v>
      </c>
    </row>
    <row r="49471" spans="2:2">
      <c r="B49471">
        <f t="shared" si="981"/>
        <v>17</v>
      </c>
    </row>
    <row r="49472" spans="2:2">
      <c r="B49472">
        <f t="shared" si="981"/>
        <v>17</v>
      </c>
    </row>
    <row r="49473" spans="2:2">
      <c r="B49473">
        <f t="shared" si="981"/>
        <v>17</v>
      </c>
    </row>
    <row r="49474" spans="2:2">
      <c r="B49474">
        <f t="shared" si="981"/>
        <v>17</v>
      </c>
    </row>
    <row r="49475" spans="2:2">
      <c r="B49475">
        <f t="shared" si="981"/>
        <v>17</v>
      </c>
    </row>
    <row r="49476" spans="2:2">
      <c r="B49476">
        <f t="shared" si="981"/>
        <v>17</v>
      </c>
    </row>
    <row r="49477" spans="2:2">
      <c r="B49477">
        <f t="shared" ref="B49477:B49540" si="982">+IF(F49476=44085,B49476+1,B49476)</f>
        <v>17</v>
      </c>
    </row>
    <row r="49478" spans="2:2">
      <c r="B49478">
        <f t="shared" si="982"/>
        <v>17</v>
      </c>
    </row>
    <row r="49479" spans="2:2">
      <c r="B49479">
        <f t="shared" si="982"/>
        <v>17</v>
      </c>
    </row>
    <row r="49480" spans="2:2">
      <c r="B49480">
        <f t="shared" si="982"/>
        <v>17</v>
      </c>
    </row>
    <row r="49481" spans="2:2">
      <c r="B49481">
        <f t="shared" si="982"/>
        <v>17</v>
      </c>
    </row>
    <row r="49482" spans="2:2">
      <c r="B49482">
        <f t="shared" si="982"/>
        <v>17</v>
      </c>
    </row>
    <row r="49483" spans="2:2">
      <c r="B49483">
        <f t="shared" si="982"/>
        <v>17</v>
      </c>
    </row>
    <row r="49484" spans="2:2">
      <c r="B49484">
        <f t="shared" si="982"/>
        <v>17</v>
      </c>
    </row>
    <row r="49485" spans="2:2">
      <c r="B49485">
        <f t="shared" si="982"/>
        <v>17</v>
      </c>
    </row>
    <row r="49486" spans="2:2">
      <c r="B49486">
        <f t="shared" si="982"/>
        <v>17</v>
      </c>
    </row>
    <row r="49487" spans="2:2">
      <c r="B49487">
        <f t="shared" si="982"/>
        <v>17</v>
      </c>
    </row>
    <row r="49488" spans="2:2">
      <c r="B49488">
        <f t="shared" si="982"/>
        <v>17</v>
      </c>
    </row>
    <row r="49489" spans="2:2">
      <c r="B49489">
        <f t="shared" si="982"/>
        <v>17</v>
      </c>
    </row>
    <row r="49490" spans="2:2">
      <c r="B49490">
        <f t="shared" si="982"/>
        <v>17</v>
      </c>
    </row>
    <row r="49491" spans="2:2">
      <c r="B49491">
        <f t="shared" si="982"/>
        <v>17</v>
      </c>
    </row>
    <row r="49492" spans="2:2">
      <c r="B49492">
        <f t="shared" si="982"/>
        <v>17</v>
      </c>
    </row>
    <row r="49493" spans="2:2">
      <c r="B49493">
        <f t="shared" si="982"/>
        <v>17</v>
      </c>
    </row>
    <row r="49494" spans="2:2">
      <c r="B49494">
        <f t="shared" si="982"/>
        <v>17</v>
      </c>
    </row>
    <row r="49495" spans="2:2">
      <c r="B49495">
        <f t="shared" si="982"/>
        <v>17</v>
      </c>
    </row>
    <row r="49496" spans="2:2">
      <c r="B49496">
        <f t="shared" si="982"/>
        <v>17</v>
      </c>
    </row>
    <row r="49497" spans="2:2">
      <c r="B49497">
        <f t="shared" si="982"/>
        <v>17</v>
      </c>
    </row>
    <row r="49498" spans="2:2">
      <c r="B49498">
        <f t="shared" si="982"/>
        <v>17</v>
      </c>
    </row>
    <row r="49499" spans="2:2">
      <c r="B49499">
        <f t="shared" si="982"/>
        <v>17</v>
      </c>
    </row>
    <row r="49500" spans="2:2">
      <c r="B49500">
        <f t="shared" si="982"/>
        <v>17</v>
      </c>
    </row>
    <row r="49501" spans="2:2">
      <c r="B49501">
        <f t="shared" si="982"/>
        <v>17</v>
      </c>
    </row>
    <row r="49502" spans="2:2">
      <c r="B49502">
        <f t="shared" si="982"/>
        <v>17</v>
      </c>
    </row>
    <row r="49503" spans="2:2">
      <c r="B49503">
        <f t="shared" si="982"/>
        <v>17</v>
      </c>
    </row>
    <row r="49504" spans="2:2">
      <c r="B49504">
        <f t="shared" si="982"/>
        <v>17</v>
      </c>
    </row>
    <row r="49505" spans="2:2">
      <c r="B49505">
        <f t="shared" si="982"/>
        <v>17</v>
      </c>
    </row>
    <row r="49506" spans="2:2">
      <c r="B49506">
        <f t="shared" si="982"/>
        <v>17</v>
      </c>
    </row>
    <row r="49507" spans="2:2">
      <c r="B49507">
        <f t="shared" si="982"/>
        <v>17</v>
      </c>
    </row>
    <row r="49508" spans="2:2">
      <c r="B49508">
        <f t="shared" si="982"/>
        <v>17</v>
      </c>
    </row>
    <row r="49509" spans="2:2">
      <c r="B49509">
        <f t="shared" si="982"/>
        <v>17</v>
      </c>
    </row>
    <row r="49510" spans="2:2">
      <c r="B49510">
        <f t="shared" si="982"/>
        <v>17</v>
      </c>
    </row>
    <row r="49511" spans="2:2">
      <c r="B49511">
        <f t="shared" si="982"/>
        <v>17</v>
      </c>
    </row>
    <row r="49512" spans="2:2">
      <c r="B49512">
        <f t="shared" si="982"/>
        <v>17</v>
      </c>
    </row>
    <row r="49513" spans="2:2">
      <c r="B49513">
        <f t="shared" si="982"/>
        <v>17</v>
      </c>
    </row>
    <row r="49514" spans="2:2">
      <c r="B49514">
        <f t="shared" si="982"/>
        <v>17</v>
      </c>
    </row>
    <row r="49515" spans="2:2">
      <c r="B49515">
        <f t="shared" si="982"/>
        <v>17</v>
      </c>
    </row>
    <row r="49516" spans="2:2">
      <c r="B49516">
        <f t="shared" si="982"/>
        <v>17</v>
      </c>
    </row>
    <row r="49517" spans="2:2">
      <c r="B49517">
        <f t="shared" si="982"/>
        <v>17</v>
      </c>
    </row>
    <row r="49518" spans="2:2">
      <c r="B49518">
        <f t="shared" si="982"/>
        <v>17</v>
      </c>
    </row>
    <row r="49519" spans="2:2">
      <c r="B49519">
        <f t="shared" si="982"/>
        <v>17</v>
      </c>
    </row>
    <row r="49520" spans="2:2">
      <c r="B49520">
        <f t="shared" si="982"/>
        <v>17</v>
      </c>
    </row>
    <row r="49521" spans="2:2">
      <c r="B49521">
        <f t="shared" si="982"/>
        <v>17</v>
      </c>
    </row>
    <row r="49522" spans="2:2">
      <c r="B49522">
        <f t="shared" si="982"/>
        <v>17</v>
      </c>
    </row>
    <row r="49523" spans="2:2">
      <c r="B49523">
        <f t="shared" si="982"/>
        <v>17</v>
      </c>
    </row>
    <row r="49524" spans="2:2">
      <c r="B49524">
        <f t="shared" si="982"/>
        <v>17</v>
      </c>
    </row>
    <row r="49525" spans="2:2">
      <c r="B49525">
        <f t="shared" si="982"/>
        <v>17</v>
      </c>
    </row>
    <row r="49526" spans="2:2">
      <c r="B49526">
        <f t="shared" si="982"/>
        <v>17</v>
      </c>
    </row>
    <row r="49527" spans="2:2">
      <c r="B49527">
        <f t="shared" si="982"/>
        <v>17</v>
      </c>
    </row>
    <row r="49528" spans="2:2">
      <c r="B49528">
        <f t="shared" si="982"/>
        <v>17</v>
      </c>
    </row>
    <row r="49529" spans="2:2">
      <c r="B49529">
        <f t="shared" si="982"/>
        <v>17</v>
      </c>
    </row>
    <row r="49530" spans="2:2">
      <c r="B49530">
        <f t="shared" si="982"/>
        <v>17</v>
      </c>
    </row>
    <row r="49531" spans="2:2">
      <c r="B49531">
        <f t="shared" si="982"/>
        <v>17</v>
      </c>
    </row>
    <row r="49532" spans="2:2">
      <c r="B49532">
        <f t="shared" si="982"/>
        <v>17</v>
      </c>
    </row>
    <row r="49533" spans="2:2">
      <c r="B49533">
        <f t="shared" si="982"/>
        <v>17</v>
      </c>
    </row>
    <row r="49534" spans="2:2">
      <c r="B49534">
        <f t="shared" si="982"/>
        <v>17</v>
      </c>
    </row>
    <row r="49535" spans="2:2">
      <c r="B49535">
        <f t="shared" si="982"/>
        <v>17</v>
      </c>
    </row>
    <row r="49536" spans="2:2">
      <c r="B49536">
        <f t="shared" si="982"/>
        <v>17</v>
      </c>
    </row>
    <row r="49537" spans="2:2">
      <c r="B49537">
        <f t="shared" si="982"/>
        <v>17</v>
      </c>
    </row>
    <row r="49538" spans="2:2">
      <c r="B49538">
        <f t="shared" si="982"/>
        <v>17</v>
      </c>
    </row>
    <row r="49539" spans="2:2">
      <c r="B49539">
        <f t="shared" si="982"/>
        <v>17</v>
      </c>
    </row>
    <row r="49540" spans="2:2">
      <c r="B49540">
        <f t="shared" si="982"/>
        <v>17</v>
      </c>
    </row>
    <row r="49541" spans="2:2">
      <c r="B49541">
        <f t="shared" ref="B49541:B49604" si="983">+IF(F49540=44085,B49540+1,B49540)</f>
        <v>17</v>
      </c>
    </row>
    <row r="49542" spans="2:2">
      <c r="B49542">
        <f t="shared" si="983"/>
        <v>17</v>
      </c>
    </row>
    <row r="49543" spans="2:2">
      <c r="B49543">
        <f t="shared" si="983"/>
        <v>17</v>
      </c>
    </row>
    <row r="49544" spans="2:2">
      <c r="B49544">
        <f t="shared" si="983"/>
        <v>17</v>
      </c>
    </row>
    <row r="49545" spans="2:2">
      <c r="B49545">
        <f t="shared" si="983"/>
        <v>17</v>
      </c>
    </row>
    <row r="49546" spans="2:2">
      <c r="B49546">
        <f t="shared" si="983"/>
        <v>17</v>
      </c>
    </row>
    <row r="49547" spans="2:2">
      <c r="B49547">
        <f t="shared" si="983"/>
        <v>17</v>
      </c>
    </row>
    <row r="49548" spans="2:2">
      <c r="B49548">
        <f t="shared" si="983"/>
        <v>17</v>
      </c>
    </row>
    <row r="49549" spans="2:2">
      <c r="B49549">
        <f t="shared" si="983"/>
        <v>17</v>
      </c>
    </row>
    <row r="49550" spans="2:2">
      <c r="B49550">
        <f t="shared" si="983"/>
        <v>17</v>
      </c>
    </row>
    <row r="49551" spans="2:2">
      <c r="B49551">
        <f t="shared" si="983"/>
        <v>17</v>
      </c>
    </row>
    <row r="49552" spans="2:2">
      <c r="B49552">
        <f t="shared" si="983"/>
        <v>17</v>
      </c>
    </row>
    <row r="49553" spans="2:2">
      <c r="B49553">
        <f t="shared" si="983"/>
        <v>17</v>
      </c>
    </row>
    <row r="49554" spans="2:2">
      <c r="B49554">
        <f t="shared" si="983"/>
        <v>17</v>
      </c>
    </row>
    <row r="49555" spans="2:2">
      <c r="B49555">
        <f t="shared" si="983"/>
        <v>17</v>
      </c>
    </row>
    <row r="49556" spans="2:2">
      <c r="B49556">
        <f t="shared" si="983"/>
        <v>17</v>
      </c>
    </row>
    <row r="49557" spans="2:2">
      <c r="B49557">
        <f t="shared" si="983"/>
        <v>17</v>
      </c>
    </row>
    <row r="49558" spans="2:2">
      <c r="B49558">
        <f t="shared" si="983"/>
        <v>17</v>
      </c>
    </row>
    <row r="49559" spans="2:2">
      <c r="B49559">
        <f t="shared" si="983"/>
        <v>17</v>
      </c>
    </row>
    <row r="49560" spans="2:2">
      <c r="B49560">
        <f t="shared" si="983"/>
        <v>17</v>
      </c>
    </row>
    <row r="49561" spans="2:2">
      <c r="B49561">
        <f t="shared" si="983"/>
        <v>17</v>
      </c>
    </row>
    <row r="49562" spans="2:2">
      <c r="B49562">
        <f t="shared" si="983"/>
        <v>17</v>
      </c>
    </row>
    <row r="49563" spans="2:2">
      <c r="B49563">
        <f t="shared" si="983"/>
        <v>17</v>
      </c>
    </row>
    <row r="49564" spans="2:2">
      <c r="B49564">
        <f t="shared" si="983"/>
        <v>17</v>
      </c>
    </row>
    <row r="49565" spans="2:2">
      <c r="B49565">
        <f t="shared" si="983"/>
        <v>17</v>
      </c>
    </row>
    <row r="49566" spans="2:2">
      <c r="B49566">
        <f t="shared" si="983"/>
        <v>17</v>
      </c>
    </row>
    <row r="49567" spans="2:2">
      <c r="B49567">
        <f t="shared" si="983"/>
        <v>17</v>
      </c>
    </row>
    <row r="49568" spans="2:2">
      <c r="B49568">
        <f t="shared" si="983"/>
        <v>17</v>
      </c>
    </row>
    <row r="49569" spans="2:2">
      <c r="B49569">
        <f t="shared" si="983"/>
        <v>17</v>
      </c>
    </row>
    <row r="49570" spans="2:2">
      <c r="B49570">
        <f t="shared" si="983"/>
        <v>17</v>
      </c>
    </row>
    <row r="49571" spans="2:2">
      <c r="B49571">
        <f t="shared" si="983"/>
        <v>17</v>
      </c>
    </row>
    <row r="49572" spans="2:2">
      <c r="B49572">
        <f t="shared" si="983"/>
        <v>17</v>
      </c>
    </row>
    <row r="49573" spans="2:2">
      <c r="B49573">
        <f t="shared" si="983"/>
        <v>17</v>
      </c>
    </row>
    <row r="49574" spans="2:2">
      <c r="B49574">
        <f t="shared" si="983"/>
        <v>17</v>
      </c>
    </row>
    <row r="49575" spans="2:2">
      <c r="B49575">
        <f t="shared" si="983"/>
        <v>17</v>
      </c>
    </row>
    <row r="49576" spans="2:2">
      <c r="B49576">
        <f t="shared" si="983"/>
        <v>17</v>
      </c>
    </row>
    <row r="49577" spans="2:2">
      <c r="B49577">
        <f t="shared" si="983"/>
        <v>17</v>
      </c>
    </row>
    <row r="49578" spans="2:2">
      <c r="B49578">
        <f t="shared" si="983"/>
        <v>17</v>
      </c>
    </row>
    <row r="49579" spans="2:2">
      <c r="B49579">
        <f t="shared" si="983"/>
        <v>17</v>
      </c>
    </row>
    <row r="49580" spans="2:2">
      <c r="B49580">
        <f t="shared" si="983"/>
        <v>17</v>
      </c>
    </row>
    <row r="49581" spans="2:2">
      <c r="B49581">
        <f t="shared" si="983"/>
        <v>17</v>
      </c>
    </row>
    <row r="49582" spans="2:2">
      <c r="B49582">
        <f t="shared" si="983"/>
        <v>17</v>
      </c>
    </row>
    <row r="49583" spans="2:2">
      <c r="B49583">
        <f t="shared" si="983"/>
        <v>17</v>
      </c>
    </row>
    <row r="49584" spans="2:2">
      <c r="B49584">
        <f t="shared" si="983"/>
        <v>17</v>
      </c>
    </row>
    <row r="49585" spans="2:2">
      <c r="B49585">
        <f t="shared" si="983"/>
        <v>17</v>
      </c>
    </row>
    <row r="49586" spans="2:2">
      <c r="B49586">
        <f t="shared" si="983"/>
        <v>17</v>
      </c>
    </row>
    <row r="49587" spans="2:2">
      <c r="B49587">
        <f t="shared" si="983"/>
        <v>17</v>
      </c>
    </row>
    <row r="49588" spans="2:2">
      <c r="B49588">
        <f t="shared" si="983"/>
        <v>17</v>
      </c>
    </row>
    <row r="49589" spans="2:2">
      <c r="B49589">
        <f t="shared" si="983"/>
        <v>17</v>
      </c>
    </row>
    <row r="49590" spans="2:2">
      <c r="B49590">
        <f t="shared" si="983"/>
        <v>17</v>
      </c>
    </row>
    <row r="49591" spans="2:2">
      <c r="B49591">
        <f t="shared" si="983"/>
        <v>17</v>
      </c>
    </row>
    <row r="49592" spans="2:2">
      <c r="B49592">
        <f t="shared" si="983"/>
        <v>17</v>
      </c>
    </row>
    <row r="49593" spans="2:2">
      <c r="B49593">
        <f t="shared" si="983"/>
        <v>17</v>
      </c>
    </row>
    <row r="49594" spans="2:2">
      <c r="B49594">
        <f t="shared" si="983"/>
        <v>17</v>
      </c>
    </row>
    <row r="49595" spans="2:2">
      <c r="B49595">
        <f t="shared" si="983"/>
        <v>17</v>
      </c>
    </row>
    <row r="49596" spans="2:2">
      <c r="B49596">
        <f t="shared" si="983"/>
        <v>17</v>
      </c>
    </row>
    <row r="49597" spans="2:2">
      <c r="B49597">
        <f t="shared" si="983"/>
        <v>17</v>
      </c>
    </row>
    <row r="49598" spans="2:2">
      <c r="B49598">
        <f t="shared" si="983"/>
        <v>17</v>
      </c>
    </row>
    <row r="49599" spans="2:2">
      <c r="B49599">
        <f t="shared" si="983"/>
        <v>17</v>
      </c>
    </row>
    <row r="49600" spans="2:2">
      <c r="B49600">
        <f t="shared" si="983"/>
        <v>17</v>
      </c>
    </row>
    <row r="49601" spans="2:2">
      <c r="B49601">
        <f t="shared" si="983"/>
        <v>17</v>
      </c>
    </row>
    <row r="49602" spans="2:2">
      <c r="B49602">
        <f t="shared" si="983"/>
        <v>17</v>
      </c>
    </row>
    <row r="49603" spans="2:2">
      <c r="B49603">
        <f t="shared" si="983"/>
        <v>17</v>
      </c>
    </row>
    <row r="49604" spans="2:2">
      <c r="B49604">
        <f t="shared" si="983"/>
        <v>17</v>
      </c>
    </row>
    <row r="49605" spans="2:2">
      <c r="B49605">
        <f t="shared" ref="B49605:B49668" si="984">+IF(F49604=44085,B49604+1,B49604)</f>
        <v>17</v>
      </c>
    </row>
    <row r="49606" spans="2:2">
      <c r="B49606">
        <f t="shared" si="984"/>
        <v>17</v>
      </c>
    </row>
    <row r="49607" spans="2:2">
      <c r="B49607">
        <f t="shared" si="984"/>
        <v>17</v>
      </c>
    </row>
    <row r="49608" spans="2:2">
      <c r="B49608">
        <f t="shared" si="984"/>
        <v>17</v>
      </c>
    </row>
    <row r="49609" spans="2:2">
      <c r="B49609">
        <f t="shared" si="984"/>
        <v>17</v>
      </c>
    </row>
    <row r="49610" spans="2:2">
      <c r="B49610">
        <f t="shared" si="984"/>
        <v>17</v>
      </c>
    </row>
    <row r="49611" spans="2:2">
      <c r="B49611">
        <f t="shared" si="984"/>
        <v>17</v>
      </c>
    </row>
    <row r="49612" spans="2:2">
      <c r="B49612">
        <f t="shared" si="984"/>
        <v>17</v>
      </c>
    </row>
    <row r="49613" spans="2:2">
      <c r="B49613">
        <f t="shared" si="984"/>
        <v>17</v>
      </c>
    </row>
    <row r="49614" spans="2:2">
      <c r="B49614">
        <f t="shared" si="984"/>
        <v>17</v>
      </c>
    </row>
    <row r="49615" spans="2:2">
      <c r="B49615">
        <f t="shared" si="984"/>
        <v>17</v>
      </c>
    </row>
    <row r="49616" spans="2:2">
      <c r="B49616">
        <f t="shared" si="984"/>
        <v>17</v>
      </c>
    </row>
    <row r="49617" spans="2:2">
      <c r="B49617">
        <f t="shared" si="984"/>
        <v>17</v>
      </c>
    </row>
    <row r="49618" spans="2:2">
      <c r="B49618">
        <f t="shared" si="984"/>
        <v>17</v>
      </c>
    </row>
    <row r="49619" spans="2:2">
      <c r="B49619">
        <f t="shared" si="984"/>
        <v>17</v>
      </c>
    </row>
    <row r="49620" spans="2:2">
      <c r="B49620">
        <f t="shared" si="984"/>
        <v>17</v>
      </c>
    </row>
    <row r="49621" spans="2:2">
      <c r="B49621">
        <f t="shared" si="984"/>
        <v>17</v>
      </c>
    </row>
    <row r="49622" spans="2:2">
      <c r="B49622">
        <f t="shared" si="984"/>
        <v>17</v>
      </c>
    </row>
    <row r="49623" spans="2:2">
      <c r="B49623">
        <f t="shared" si="984"/>
        <v>17</v>
      </c>
    </row>
    <row r="49624" spans="2:2">
      <c r="B49624">
        <f t="shared" si="984"/>
        <v>17</v>
      </c>
    </row>
    <row r="49625" spans="2:2">
      <c r="B49625">
        <f t="shared" si="984"/>
        <v>17</v>
      </c>
    </row>
    <row r="49626" spans="2:2">
      <c r="B49626">
        <f t="shared" si="984"/>
        <v>17</v>
      </c>
    </row>
    <row r="49627" spans="2:2">
      <c r="B49627">
        <f t="shared" si="984"/>
        <v>17</v>
      </c>
    </row>
    <row r="49628" spans="2:2">
      <c r="B49628">
        <f t="shared" si="984"/>
        <v>17</v>
      </c>
    </row>
    <row r="49629" spans="2:2">
      <c r="B49629">
        <f t="shared" si="984"/>
        <v>17</v>
      </c>
    </row>
    <row r="49630" spans="2:2">
      <c r="B49630">
        <f t="shared" si="984"/>
        <v>17</v>
      </c>
    </row>
    <row r="49631" spans="2:2">
      <c r="B49631">
        <f t="shared" si="984"/>
        <v>17</v>
      </c>
    </row>
    <row r="49632" spans="2:2">
      <c r="B49632">
        <f t="shared" si="984"/>
        <v>17</v>
      </c>
    </row>
    <row r="49633" spans="2:2">
      <c r="B49633">
        <f t="shared" si="984"/>
        <v>17</v>
      </c>
    </row>
    <row r="49634" spans="2:2">
      <c r="B49634">
        <f t="shared" si="984"/>
        <v>17</v>
      </c>
    </row>
    <row r="49635" spans="2:2">
      <c r="B49635">
        <f t="shared" si="984"/>
        <v>17</v>
      </c>
    </row>
    <row r="49636" spans="2:2">
      <c r="B49636">
        <f t="shared" si="984"/>
        <v>17</v>
      </c>
    </row>
    <row r="49637" spans="2:2">
      <c r="B49637">
        <f t="shared" si="984"/>
        <v>17</v>
      </c>
    </row>
    <row r="49638" spans="2:2">
      <c r="B49638">
        <f t="shared" si="984"/>
        <v>17</v>
      </c>
    </row>
    <row r="49639" spans="2:2">
      <c r="B49639">
        <f t="shared" si="984"/>
        <v>17</v>
      </c>
    </row>
    <row r="49640" spans="2:2">
      <c r="B49640">
        <f t="shared" si="984"/>
        <v>17</v>
      </c>
    </row>
    <row r="49641" spans="2:2">
      <c r="B49641">
        <f t="shared" si="984"/>
        <v>17</v>
      </c>
    </row>
    <row r="49642" spans="2:2">
      <c r="B49642">
        <f t="shared" si="984"/>
        <v>17</v>
      </c>
    </row>
    <row r="49643" spans="2:2">
      <c r="B49643">
        <f t="shared" si="984"/>
        <v>17</v>
      </c>
    </row>
    <row r="49644" spans="2:2">
      <c r="B49644">
        <f t="shared" si="984"/>
        <v>17</v>
      </c>
    </row>
    <row r="49645" spans="2:2">
      <c r="B49645">
        <f t="shared" si="984"/>
        <v>17</v>
      </c>
    </row>
    <row r="49646" spans="2:2">
      <c r="B49646">
        <f t="shared" si="984"/>
        <v>17</v>
      </c>
    </row>
    <row r="49647" spans="2:2">
      <c r="B49647">
        <f t="shared" si="984"/>
        <v>17</v>
      </c>
    </row>
    <row r="49648" spans="2:2">
      <c r="B49648">
        <f t="shared" si="984"/>
        <v>17</v>
      </c>
    </row>
    <row r="49649" spans="2:2">
      <c r="B49649">
        <f t="shared" si="984"/>
        <v>17</v>
      </c>
    </row>
    <row r="49650" spans="2:2">
      <c r="B49650">
        <f t="shared" si="984"/>
        <v>17</v>
      </c>
    </row>
    <row r="49651" spans="2:2">
      <c r="B49651">
        <f t="shared" si="984"/>
        <v>17</v>
      </c>
    </row>
    <row r="49652" spans="2:2">
      <c r="B49652">
        <f t="shared" si="984"/>
        <v>17</v>
      </c>
    </row>
    <row r="49653" spans="2:2">
      <c r="B49653">
        <f t="shared" si="984"/>
        <v>17</v>
      </c>
    </row>
    <row r="49654" spans="2:2">
      <c r="B49654">
        <f t="shared" si="984"/>
        <v>17</v>
      </c>
    </row>
    <row r="49655" spans="2:2">
      <c r="B49655">
        <f t="shared" si="984"/>
        <v>17</v>
      </c>
    </row>
    <row r="49656" spans="2:2">
      <c r="B49656">
        <f t="shared" si="984"/>
        <v>17</v>
      </c>
    </row>
    <row r="49657" spans="2:2">
      <c r="B49657">
        <f t="shared" si="984"/>
        <v>17</v>
      </c>
    </row>
    <row r="49658" spans="2:2">
      <c r="B49658">
        <f t="shared" si="984"/>
        <v>17</v>
      </c>
    </row>
    <row r="49659" spans="2:2">
      <c r="B49659">
        <f t="shared" si="984"/>
        <v>17</v>
      </c>
    </row>
    <row r="49660" spans="2:2">
      <c r="B49660">
        <f t="shared" si="984"/>
        <v>17</v>
      </c>
    </row>
    <row r="49661" spans="2:2">
      <c r="B49661">
        <f t="shared" si="984"/>
        <v>17</v>
      </c>
    </row>
    <row r="49662" spans="2:2">
      <c r="B49662">
        <f t="shared" si="984"/>
        <v>17</v>
      </c>
    </row>
    <row r="49663" spans="2:2">
      <c r="B49663">
        <f t="shared" si="984"/>
        <v>17</v>
      </c>
    </row>
    <row r="49664" spans="2:2">
      <c r="B49664">
        <f t="shared" si="984"/>
        <v>17</v>
      </c>
    </row>
    <row r="49665" spans="2:2">
      <c r="B49665">
        <f t="shared" si="984"/>
        <v>17</v>
      </c>
    </row>
    <row r="49666" spans="2:2">
      <c r="B49666">
        <f t="shared" si="984"/>
        <v>17</v>
      </c>
    </row>
    <row r="49667" spans="2:2">
      <c r="B49667">
        <f t="shared" si="984"/>
        <v>17</v>
      </c>
    </row>
    <row r="49668" spans="2:2">
      <c r="B49668">
        <f t="shared" si="984"/>
        <v>17</v>
      </c>
    </row>
    <row r="49669" spans="2:2">
      <c r="B49669">
        <f t="shared" ref="B49669:B49732" si="985">+IF(F49668=44085,B49668+1,B49668)</f>
        <v>17</v>
      </c>
    </row>
    <row r="49670" spans="2:2">
      <c r="B49670">
        <f t="shared" si="985"/>
        <v>17</v>
      </c>
    </row>
    <row r="49671" spans="2:2">
      <c r="B49671">
        <f t="shared" si="985"/>
        <v>17</v>
      </c>
    </row>
    <row r="49672" spans="2:2">
      <c r="B49672">
        <f t="shared" si="985"/>
        <v>17</v>
      </c>
    </row>
    <row r="49673" spans="2:2">
      <c r="B49673">
        <f t="shared" si="985"/>
        <v>17</v>
      </c>
    </row>
    <row r="49674" spans="2:2">
      <c r="B49674">
        <f t="shared" si="985"/>
        <v>17</v>
      </c>
    </row>
    <row r="49675" spans="2:2">
      <c r="B49675">
        <f t="shared" si="985"/>
        <v>17</v>
      </c>
    </row>
    <row r="49676" spans="2:2">
      <c r="B49676">
        <f t="shared" si="985"/>
        <v>17</v>
      </c>
    </row>
    <row r="49677" spans="2:2">
      <c r="B49677">
        <f t="shared" si="985"/>
        <v>17</v>
      </c>
    </row>
    <row r="49678" spans="2:2">
      <c r="B49678">
        <f t="shared" si="985"/>
        <v>17</v>
      </c>
    </row>
    <row r="49679" spans="2:2">
      <c r="B49679">
        <f t="shared" si="985"/>
        <v>17</v>
      </c>
    </row>
    <row r="49680" spans="2:2">
      <c r="B49680">
        <f t="shared" si="985"/>
        <v>17</v>
      </c>
    </row>
    <row r="49681" spans="2:2">
      <c r="B49681">
        <f t="shared" si="985"/>
        <v>17</v>
      </c>
    </row>
    <row r="49682" spans="2:2">
      <c r="B49682">
        <f t="shared" si="985"/>
        <v>17</v>
      </c>
    </row>
    <row r="49683" spans="2:2">
      <c r="B49683">
        <f t="shared" si="985"/>
        <v>17</v>
      </c>
    </row>
    <row r="49684" spans="2:2">
      <c r="B49684">
        <f t="shared" si="985"/>
        <v>17</v>
      </c>
    </row>
    <row r="49685" spans="2:2">
      <c r="B49685">
        <f t="shared" si="985"/>
        <v>17</v>
      </c>
    </row>
    <row r="49686" spans="2:2">
      <c r="B49686">
        <f t="shared" si="985"/>
        <v>17</v>
      </c>
    </row>
    <row r="49687" spans="2:2">
      <c r="B49687">
        <f t="shared" si="985"/>
        <v>17</v>
      </c>
    </row>
    <row r="49688" spans="2:2">
      <c r="B49688">
        <f t="shared" si="985"/>
        <v>17</v>
      </c>
    </row>
    <row r="49689" spans="2:2">
      <c r="B49689">
        <f t="shared" si="985"/>
        <v>17</v>
      </c>
    </row>
    <row r="49690" spans="2:2">
      <c r="B49690">
        <f t="shared" si="985"/>
        <v>17</v>
      </c>
    </row>
    <row r="49691" spans="2:2">
      <c r="B49691">
        <f t="shared" si="985"/>
        <v>17</v>
      </c>
    </row>
    <row r="49692" spans="2:2">
      <c r="B49692">
        <f t="shared" si="985"/>
        <v>17</v>
      </c>
    </row>
    <row r="49693" spans="2:2">
      <c r="B49693">
        <f t="shared" si="985"/>
        <v>17</v>
      </c>
    </row>
    <row r="49694" spans="2:2">
      <c r="B49694">
        <f t="shared" si="985"/>
        <v>17</v>
      </c>
    </row>
    <row r="49695" spans="2:2">
      <c r="B49695">
        <f t="shared" si="985"/>
        <v>17</v>
      </c>
    </row>
    <row r="49696" spans="2:2">
      <c r="B49696">
        <f t="shared" si="985"/>
        <v>17</v>
      </c>
    </row>
    <row r="49697" spans="2:2">
      <c r="B49697">
        <f t="shared" si="985"/>
        <v>17</v>
      </c>
    </row>
    <row r="49698" spans="2:2">
      <c r="B49698">
        <f t="shared" si="985"/>
        <v>17</v>
      </c>
    </row>
    <row r="49699" spans="2:2">
      <c r="B49699">
        <f t="shared" si="985"/>
        <v>17</v>
      </c>
    </row>
    <row r="49700" spans="2:2">
      <c r="B49700">
        <f t="shared" si="985"/>
        <v>17</v>
      </c>
    </row>
    <row r="49701" spans="2:2">
      <c r="B49701">
        <f t="shared" si="985"/>
        <v>17</v>
      </c>
    </row>
    <row r="49702" spans="2:2">
      <c r="B49702">
        <f t="shared" si="985"/>
        <v>17</v>
      </c>
    </row>
    <row r="49703" spans="2:2">
      <c r="B49703">
        <f t="shared" si="985"/>
        <v>17</v>
      </c>
    </row>
    <row r="49704" spans="2:2">
      <c r="B49704">
        <f t="shared" si="985"/>
        <v>17</v>
      </c>
    </row>
    <row r="49705" spans="2:2">
      <c r="B49705">
        <f t="shared" si="985"/>
        <v>17</v>
      </c>
    </row>
    <row r="49706" spans="2:2">
      <c r="B49706">
        <f t="shared" si="985"/>
        <v>17</v>
      </c>
    </row>
    <row r="49707" spans="2:2">
      <c r="B49707">
        <f t="shared" si="985"/>
        <v>17</v>
      </c>
    </row>
    <row r="49708" spans="2:2">
      <c r="B49708">
        <f t="shared" si="985"/>
        <v>17</v>
      </c>
    </row>
    <row r="49709" spans="2:2">
      <c r="B49709">
        <f t="shared" si="985"/>
        <v>17</v>
      </c>
    </row>
    <row r="49710" spans="2:2">
      <c r="B49710">
        <f t="shared" si="985"/>
        <v>17</v>
      </c>
    </row>
    <row r="49711" spans="2:2">
      <c r="B49711">
        <f t="shared" si="985"/>
        <v>17</v>
      </c>
    </row>
    <row r="49712" spans="2:2">
      <c r="B49712">
        <f t="shared" si="985"/>
        <v>17</v>
      </c>
    </row>
    <row r="49713" spans="2:2">
      <c r="B49713">
        <f t="shared" si="985"/>
        <v>17</v>
      </c>
    </row>
    <row r="49714" spans="2:2">
      <c r="B49714">
        <f t="shared" si="985"/>
        <v>17</v>
      </c>
    </row>
    <row r="49715" spans="2:2">
      <c r="B49715">
        <f t="shared" si="985"/>
        <v>17</v>
      </c>
    </row>
    <row r="49716" spans="2:2">
      <c r="B49716">
        <f t="shared" si="985"/>
        <v>17</v>
      </c>
    </row>
    <row r="49717" spans="2:2">
      <c r="B49717">
        <f t="shared" si="985"/>
        <v>17</v>
      </c>
    </row>
    <row r="49718" spans="2:2">
      <c r="B49718">
        <f t="shared" si="985"/>
        <v>17</v>
      </c>
    </row>
    <row r="49719" spans="2:2">
      <c r="B49719">
        <f t="shared" si="985"/>
        <v>17</v>
      </c>
    </row>
    <row r="49720" spans="2:2">
      <c r="B49720">
        <f t="shared" si="985"/>
        <v>17</v>
      </c>
    </row>
    <row r="49721" spans="2:2">
      <c r="B49721">
        <f t="shared" si="985"/>
        <v>17</v>
      </c>
    </row>
    <row r="49722" spans="2:2">
      <c r="B49722">
        <f t="shared" si="985"/>
        <v>17</v>
      </c>
    </row>
    <row r="49723" spans="2:2">
      <c r="B49723">
        <f t="shared" si="985"/>
        <v>17</v>
      </c>
    </row>
    <row r="49724" spans="2:2">
      <c r="B49724">
        <f t="shared" si="985"/>
        <v>17</v>
      </c>
    </row>
    <row r="49725" spans="2:2">
      <c r="B49725">
        <f t="shared" si="985"/>
        <v>17</v>
      </c>
    </row>
    <row r="49726" spans="2:2">
      <c r="B49726">
        <f t="shared" si="985"/>
        <v>17</v>
      </c>
    </row>
    <row r="49727" spans="2:2">
      <c r="B49727">
        <f t="shared" si="985"/>
        <v>17</v>
      </c>
    </row>
    <row r="49728" spans="2:2">
      <c r="B49728">
        <f t="shared" si="985"/>
        <v>17</v>
      </c>
    </row>
    <row r="49729" spans="2:2">
      <c r="B49729">
        <f t="shared" si="985"/>
        <v>17</v>
      </c>
    </row>
    <row r="49730" spans="2:2">
      <c r="B49730">
        <f t="shared" si="985"/>
        <v>17</v>
      </c>
    </row>
    <row r="49731" spans="2:2">
      <c r="B49731">
        <f t="shared" si="985"/>
        <v>17</v>
      </c>
    </row>
    <row r="49732" spans="2:2">
      <c r="B49732">
        <f t="shared" si="985"/>
        <v>17</v>
      </c>
    </row>
    <row r="49733" spans="2:2">
      <c r="B49733">
        <f t="shared" ref="B49733:B49796" si="986">+IF(F49732=44085,B49732+1,B49732)</f>
        <v>17</v>
      </c>
    </row>
    <row r="49734" spans="2:2">
      <c r="B49734">
        <f t="shared" si="986"/>
        <v>17</v>
      </c>
    </row>
    <row r="49735" spans="2:2">
      <c r="B49735">
        <f t="shared" si="986"/>
        <v>17</v>
      </c>
    </row>
    <row r="49736" spans="2:2">
      <c r="B49736">
        <f t="shared" si="986"/>
        <v>17</v>
      </c>
    </row>
    <row r="49737" spans="2:2">
      <c r="B49737">
        <f t="shared" si="986"/>
        <v>17</v>
      </c>
    </row>
    <row r="49738" spans="2:2">
      <c r="B49738">
        <f t="shared" si="986"/>
        <v>17</v>
      </c>
    </row>
    <row r="49739" spans="2:2">
      <c r="B49739">
        <f t="shared" si="986"/>
        <v>17</v>
      </c>
    </row>
    <row r="49740" spans="2:2">
      <c r="B49740">
        <f t="shared" si="986"/>
        <v>17</v>
      </c>
    </row>
    <row r="49741" spans="2:2">
      <c r="B49741">
        <f t="shared" si="986"/>
        <v>17</v>
      </c>
    </row>
    <row r="49742" spans="2:2">
      <c r="B49742">
        <f t="shared" si="986"/>
        <v>17</v>
      </c>
    </row>
    <row r="49743" spans="2:2">
      <c r="B49743">
        <f t="shared" si="986"/>
        <v>17</v>
      </c>
    </row>
    <row r="49744" spans="2:2">
      <c r="B49744">
        <f t="shared" si="986"/>
        <v>17</v>
      </c>
    </row>
    <row r="49745" spans="2:2">
      <c r="B49745">
        <f t="shared" si="986"/>
        <v>17</v>
      </c>
    </row>
    <row r="49746" spans="2:2">
      <c r="B49746">
        <f t="shared" si="986"/>
        <v>17</v>
      </c>
    </row>
    <row r="49747" spans="2:2">
      <c r="B49747">
        <f t="shared" si="986"/>
        <v>17</v>
      </c>
    </row>
    <row r="49748" spans="2:2">
      <c r="B49748">
        <f t="shared" si="986"/>
        <v>17</v>
      </c>
    </row>
    <row r="49749" spans="2:2">
      <c r="B49749">
        <f t="shared" si="986"/>
        <v>17</v>
      </c>
    </row>
    <row r="49750" spans="2:2">
      <c r="B49750">
        <f t="shared" si="986"/>
        <v>17</v>
      </c>
    </row>
    <row r="49751" spans="2:2">
      <c r="B49751">
        <f t="shared" si="986"/>
        <v>17</v>
      </c>
    </row>
    <row r="49752" spans="2:2">
      <c r="B49752">
        <f t="shared" si="986"/>
        <v>17</v>
      </c>
    </row>
    <row r="49753" spans="2:2">
      <c r="B49753">
        <f t="shared" si="986"/>
        <v>17</v>
      </c>
    </row>
    <row r="49754" spans="2:2">
      <c r="B49754">
        <f t="shared" si="986"/>
        <v>17</v>
      </c>
    </row>
    <row r="49755" spans="2:2">
      <c r="B49755">
        <f t="shared" si="986"/>
        <v>17</v>
      </c>
    </row>
    <row r="49756" spans="2:2">
      <c r="B49756">
        <f t="shared" si="986"/>
        <v>17</v>
      </c>
    </row>
    <row r="49757" spans="2:2">
      <c r="B49757">
        <f t="shared" si="986"/>
        <v>17</v>
      </c>
    </row>
    <row r="49758" spans="2:2">
      <c r="B49758">
        <f t="shared" si="986"/>
        <v>17</v>
      </c>
    </row>
    <row r="49759" spans="2:2">
      <c r="B49759">
        <f t="shared" si="986"/>
        <v>17</v>
      </c>
    </row>
    <row r="49760" spans="2:2">
      <c r="B49760">
        <f t="shared" si="986"/>
        <v>17</v>
      </c>
    </row>
    <row r="49761" spans="2:2">
      <c r="B49761">
        <f t="shared" si="986"/>
        <v>17</v>
      </c>
    </row>
    <row r="49762" spans="2:2">
      <c r="B49762">
        <f t="shared" si="986"/>
        <v>17</v>
      </c>
    </row>
    <row r="49763" spans="2:2">
      <c r="B49763">
        <f t="shared" si="986"/>
        <v>17</v>
      </c>
    </row>
    <row r="49764" spans="2:2">
      <c r="B49764">
        <f t="shared" si="986"/>
        <v>17</v>
      </c>
    </row>
    <row r="49765" spans="2:2">
      <c r="B49765">
        <f t="shared" si="986"/>
        <v>17</v>
      </c>
    </row>
    <row r="49766" spans="2:2">
      <c r="B49766">
        <f t="shared" si="986"/>
        <v>17</v>
      </c>
    </row>
    <row r="49767" spans="2:2">
      <c r="B49767">
        <f t="shared" si="986"/>
        <v>17</v>
      </c>
    </row>
    <row r="49768" spans="2:2">
      <c r="B49768">
        <f t="shared" si="986"/>
        <v>17</v>
      </c>
    </row>
    <row r="49769" spans="2:2">
      <c r="B49769">
        <f t="shared" si="986"/>
        <v>17</v>
      </c>
    </row>
    <row r="49770" spans="2:2">
      <c r="B49770">
        <f t="shared" si="986"/>
        <v>17</v>
      </c>
    </row>
    <row r="49771" spans="2:2">
      <c r="B49771">
        <f t="shared" si="986"/>
        <v>17</v>
      </c>
    </row>
    <row r="49772" spans="2:2">
      <c r="B49772">
        <f t="shared" si="986"/>
        <v>17</v>
      </c>
    </row>
    <row r="49773" spans="2:2">
      <c r="B49773">
        <f t="shared" si="986"/>
        <v>17</v>
      </c>
    </row>
    <row r="49774" spans="2:2">
      <c r="B49774">
        <f t="shared" si="986"/>
        <v>17</v>
      </c>
    </row>
    <row r="49775" spans="2:2">
      <c r="B49775">
        <f t="shared" si="986"/>
        <v>17</v>
      </c>
    </row>
    <row r="49776" spans="2:2">
      <c r="B49776">
        <f t="shared" si="986"/>
        <v>17</v>
      </c>
    </row>
    <row r="49777" spans="2:2">
      <c r="B49777">
        <f t="shared" si="986"/>
        <v>17</v>
      </c>
    </row>
    <row r="49778" spans="2:2">
      <c r="B49778">
        <f t="shared" si="986"/>
        <v>17</v>
      </c>
    </row>
    <row r="49779" spans="2:2">
      <c r="B49779">
        <f t="shared" si="986"/>
        <v>17</v>
      </c>
    </row>
    <row r="49780" spans="2:2">
      <c r="B49780">
        <f t="shared" si="986"/>
        <v>17</v>
      </c>
    </row>
    <row r="49781" spans="2:2">
      <c r="B49781">
        <f t="shared" si="986"/>
        <v>17</v>
      </c>
    </row>
    <row r="49782" spans="2:2">
      <c r="B49782">
        <f t="shared" si="986"/>
        <v>17</v>
      </c>
    </row>
    <row r="49783" spans="2:2">
      <c r="B49783">
        <f t="shared" si="986"/>
        <v>17</v>
      </c>
    </row>
    <row r="49784" spans="2:2">
      <c r="B49784">
        <f t="shared" si="986"/>
        <v>17</v>
      </c>
    </row>
    <row r="49785" spans="2:2">
      <c r="B49785">
        <f t="shared" si="986"/>
        <v>17</v>
      </c>
    </row>
    <row r="49786" spans="2:2">
      <c r="B49786">
        <f t="shared" si="986"/>
        <v>17</v>
      </c>
    </row>
    <row r="49787" spans="2:2">
      <c r="B49787">
        <f t="shared" si="986"/>
        <v>17</v>
      </c>
    </row>
    <row r="49788" spans="2:2">
      <c r="B49788">
        <f t="shared" si="986"/>
        <v>17</v>
      </c>
    </row>
    <row r="49789" spans="2:2">
      <c r="B49789">
        <f t="shared" si="986"/>
        <v>17</v>
      </c>
    </row>
    <row r="49790" spans="2:2">
      <c r="B49790">
        <f t="shared" si="986"/>
        <v>17</v>
      </c>
    </row>
    <row r="49791" spans="2:2">
      <c r="B49791">
        <f t="shared" si="986"/>
        <v>17</v>
      </c>
    </row>
    <row r="49792" spans="2:2">
      <c r="B49792">
        <f t="shared" si="986"/>
        <v>17</v>
      </c>
    </row>
    <row r="49793" spans="2:2">
      <c r="B49793">
        <f t="shared" si="986"/>
        <v>17</v>
      </c>
    </row>
    <row r="49794" spans="2:2">
      <c r="B49794">
        <f t="shared" si="986"/>
        <v>17</v>
      </c>
    </row>
    <row r="49795" spans="2:2">
      <c r="B49795">
        <f t="shared" si="986"/>
        <v>17</v>
      </c>
    </row>
    <row r="49796" spans="2:2">
      <c r="B49796">
        <f t="shared" si="986"/>
        <v>17</v>
      </c>
    </row>
    <row r="49797" spans="2:2">
      <c r="B49797">
        <f t="shared" ref="B49797:B49860" si="987">+IF(F49796=44085,B49796+1,B49796)</f>
        <v>17</v>
      </c>
    </row>
    <row r="49798" spans="2:2">
      <c r="B49798">
        <f t="shared" si="987"/>
        <v>17</v>
      </c>
    </row>
    <row r="49799" spans="2:2">
      <c r="B49799">
        <f t="shared" si="987"/>
        <v>17</v>
      </c>
    </row>
    <row r="49800" spans="2:2">
      <c r="B49800">
        <f t="shared" si="987"/>
        <v>17</v>
      </c>
    </row>
    <row r="49801" spans="2:2">
      <c r="B49801">
        <f t="shared" si="987"/>
        <v>17</v>
      </c>
    </row>
    <row r="49802" spans="2:2">
      <c r="B49802">
        <f t="shared" si="987"/>
        <v>17</v>
      </c>
    </row>
    <row r="49803" spans="2:2">
      <c r="B49803">
        <f t="shared" si="987"/>
        <v>17</v>
      </c>
    </row>
    <row r="49804" spans="2:2">
      <c r="B49804">
        <f t="shared" si="987"/>
        <v>17</v>
      </c>
    </row>
    <row r="49805" spans="2:2">
      <c r="B49805">
        <f t="shared" si="987"/>
        <v>17</v>
      </c>
    </row>
    <row r="49806" spans="2:2">
      <c r="B49806">
        <f t="shared" si="987"/>
        <v>17</v>
      </c>
    </row>
    <row r="49807" spans="2:2">
      <c r="B49807">
        <f t="shared" si="987"/>
        <v>17</v>
      </c>
    </row>
    <row r="49808" spans="2:2">
      <c r="B49808">
        <f t="shared" si="987"/>
        <v>17</v>
      </c>
    </row>
    <row r="49809" spans="2:2">
      <c r="B49809">
        <f t="shared" si="987"/>
        <v>17</v>
      </c>
    </row>
    <row r="49810" spans="2:2">
      <c r="B49810">
        <f t="shared" si="987"/>
        <v>17</v>
      </c>
    </row>
    <row r="49811" spans="2:2">
      <c r="B49811">
        <f t="shared" si="987"/>
        <v>17</v>
      </c>
    </row>
    <row r="49812" spans="2:2">
      <c r="B49812">
        <f t="shared" si="987"/>
        <v>17</v>
      </c>
    </row>
    <row r="49813" spans="2:2">
      <c r="B49813">
        <f t="shared" si="987"/>
        <v>17</v>
      </c>
    </row>
    <row r="49814" spans="2:2">
      <c r="B49814">
        <f t="shared" si="987"/>
        <v>17</v>
      </c>
    </row>
    <row r="49815" spans="2:2">
      <c r="B49815">
        <f t="shared" si="987"/>
        <v>17</v>
      </c>
    </row>
    <row r="49816" spans="2:2">
      <c r="B49816">
        <f t="shared" si="987"/>
        <v>17</v>
      </c>
    </row>
    <row r="49817" spans="2:2">
      <c r="B49817">
        <f t="shared" si="987"/>
        <v>17</v>
      </c>
    </row>
    <row r="49818" spans="2:2">
      <c r="B49818">
        <f t="shared" si="987"/>
        <v>17</v>
      </c>
    </row>
    <row r="49819" spans="2:2">
      <c r="B49819">
        <f t="shared" si="987"/>
        <v>17</v>
      </c>
    </row>
    <row r="49820" spans="2:2">
      <c r="B49820">
        <f t="shared" si="987"/>
        <v>17</v>
      </c>
    </row>
    <row r="49821" spans="2:2">
      <c r="B49821">
        <f t="shared" si="987"/>
        <v>17</v>
      </c>
    </row>
    <row r="49822" spans="2:2">
      <c r="B49822">
        <f t="shared" si="987"/>
        <v>17</v>
      </c>
    </row>
    <row r="49823" spans="2:2">
      <c r="B49823">
        <f t="shared" si="987"/>
        <v>17</v>
      </c>
    </row>
    <row r="49824" spans="2:2">
      <c r="B49824">
        <f t="shared" si="987"/>
        <v>17</v>
      </c>
    </row>
    <row r="49825" spans="2:2">
      <c r="B49825">
        <f t="shared" si="987"/>
        <v>17</v>
      </c>
    </row>
    <row r="49826" spans="2:2">
      <c r="B49826">
        <f t="shared" si="987"/>
        <v>17</v>
      </c>
    </row>
    <row r="49827" spans="2:2">
      <c r="B49827">
        <f t="shared" si="987"/>
        <v>17</v>
      </c>
    </row>
    <row r="49828" spans="2:2">
      <c r="B49828">
        <f t="shared" si="987"/>
        <v>17</v>
      </c>
    </row>
    <row r="49829" spans="2:2">
      <c r="B49829">
        <f t="shared" si="987"/>
        <v>17</v>
      </c>
    </row>
    <row r="49830" spans="2:2">
      <c r="B49830">
        <f t="shared" si="987"/>
        <v>17</v>
      </c>
    </row>
    <row r="49831" spans="2:2">
      <c r="B49831">
        <f t="shared" si="987"/>
        <v>17</v>
      </c>
    </row>
    <row r="49832" spans="2:2">
      <c r="B49832">
        <f t="shared" si="987"/>
        <v>17</v>
      </c>
    </row>
    <row r="49833" spans="2:2">
      <c r="B49833">
        <f t="shared" si="987"/>
        <v>17</v>
      </c>
    </row>
    <row r="49834" spans="2:2">
      <c r="B49834">
        <f t="shared" si="987"/>
        <v>17</v>
      </c>
    </row>
    <row r="49835" spans="2:2">
      <c r="B49835">
        <f t="shared" si="987"/>
        <v>17</v>
      </c>
    </row>
    <row r="49836" spans="2:2">
      <c r="B49836">
        <f t="shared" si="987"/>
        <v>17</v>
      </c>
    </row>
    <row r="49837" spans="2:2">
      <c r="B49837">
        <f t="shared" si="987"/>
        <v>17</v>
      </c>
    </row>
    <row r="49838" spans="2:2">
      <c r="B49838">
        <f t="shared" si="987"/>
        <v>17</v>
      </c>
    </row>
    <row r="49839" spans="2:2">
      <c r="B49839">
        <f t="shared" si="987"/>
        <v>17</v>
      </c>
    </row>
    <row r="49840" spans="2:2">
      <c r="B49840">
        <f t="shared" si="987"/>
        <v>17</v>
      </c>
    </row>
    <row r="49841" spans="2:2">
      <c r="B49841">
        <f t="shared" si="987"/>
        <v>17</v>
      </c>
    </row>
    <row r="49842" spans="2:2">
      <c r="B49842">
        <f t="shared" si="987"/>
        <v>17</v>
      </c>
    </row>
    <row r="49843" spans="2:2">
      <c r="B49843">
        <f t="shared" si="987"/>
        <v>17</v>
      </c>
    </row>
    <row r="49844" spans="2:2">
      <c r="B49844">
        <f t="shared" si="987"/>
        <v>17</v>
      </c>
    </row>
    <row r="49845" spans="2:2">
      <c r="B49845">
        <f t="shared" si="987"/>
        <v>17</v>
      </c>
    </row>
    <row r="49846" spans="2:2">
      <c r="B49846">
        <f t="shared" si="987"/>
        <v>17</v>
      </c>
    </row>
    <row r="49847" spans="2:2">
      <c r="B49847">
        <f t="shared" si="987"/>
        <v>17</v>
      </c>
    </row>
    <row r="49848" spans="2:2">
      <c r="B49848">
        <f t="shared" si="987"/>
        <v>17</v>
      </c>
    </row>
    <row r="49849" spans="2:2">
      <c r="B49849">
        <f t="shared" si="987"/>
        <v>17</v>
      </c>
    </row>
    <row r="49850" spans="2:2">
      <c r="B49850">
        <f t="shared" si="987"/>
        <v>17</v>
      </c>
    </row>
    <row r="49851" spans="2:2">
      <c r="B49851">
        <f t="shared" si="987"/>
        <v>17</v>
      </c>
    </row>
    <row r="49852" spans="2:2">
      <c r="B49852">
        <f t="shared" si="987"/>
        <v>17</v>
      </c>
    </row>
    <row r="49853" spans="2:2">
      <c r="B49853">
        <f t="shared" si="987"/>
        <v>17</v>
      </c>
    </row>
    <row r="49854" spans="2:2">
      <c r="B49854">
        <f t="shared" si="987"/>
        <v>17</v>
      </c>
    </row>
    <row r="49855" spans="2:2">
      <c r="B49855">
        <f t="shared" si="987"/>
        <v>17</v>
      </c>
    </row>
    <row r="49856" spans="2:2">
      <c r="B49856">
        <f t="shared" si="987"/>
        <v>17</v>
      </c>
    </row>
    <row r="49857" spans="2:2">
      <c r="B49857">
        <f t="shared" si="987"/>
        <v>17</v>
      </c>
    </row>
    <row r="49858" spans="2:2">
      <c r="B49858">
        <f t="shared" si="987"/>
        <v>17</v>
      </c>
    </row>
    <row r="49859" spans="2:2">
      <c r="B49859">
        <f t="shared" si="987"/>
        <v>17</v>
      </c>
    </row>
    <row r="49860" spans="2:2">
      <c r="B49860">
        <f t="shared" si="987"/>
        <v>17</v>
      </c>
    </row>
    <row r="49861" spans="2:2">
      <c r="B49861">
        <f t="shared" ref="B49861:B49924" si="988">+IF(F49860=44085,B49860+1,B49860)</f>
        <v>17</v>
      </c>
    </row>
    <row r="49862" spans="2:2">
      <c r="B49862">
        <f t="shared" si="988"/>
        <v>17</v>
      </c>
    </row>
    <row r="49863" spans="2:2">
      <c r="B49863">
        <f t="shared" si="988"/>
        <v>17</v>
      </c>
    </row>
    <row r="49864" spans="2:2">
      <c r="B49864">
        <f t="shared" si="988"/>
        <v>17</v>
      </c>
    </row>
    <row r="49865" spans="2:2">
      <c r="B49865">
        <f t="shared" si="988"/>
        <v>17</v>
      </c>
    </row>
    <row r="49866" spans="2:2">
      <c r="B49866">
        <f t="shared" si="988"/>
        <v>17</v>
      </c>
    </row>
    <row r="49867" spans="2:2">
      <c r="B49867">
        <f t="shared" si="988"/>
        <v>17</v>
      </c>
    </row>
    <row r="49868" spans="2:2">
      <c r="B49868">
        <f t="shared" si="988"/>
        <v>17</v>
      </c>
    </row>
    <row r="49869" spans="2:2">
      <c r="B49869">
        <f t="shared" si="988"/>
        <v>17</v>
      </c>
    </row>
    <row r="49870" spans="2:2">
      <c r="B49870">
        <f t="shared" si="988"/>
        <v>17</v>
      </c>
    </row>
    <row r="49871" spans="2:2">
      <c r="B49871">
        <f t="shared" si="988"/>
        <v>17</v>
      </c>
    </row>
    <row r="49872" spans="2:2">
      <c r="B49872">
        <f t="shared" si="988"/>
        <v>17</v>
      </c>
    </row>
    <row r="49873" spans="2:2">
      <c r="B49873">
        <f t="shared" si="988"/>
        <v>17</v>
      </c>
    </row>
    <row r="49874" spans="2:2">
      <c r="B49874">
        <f t="shared" si="988"/>
        <v>17</v>
      </c>
    </row>
    <row r="49875" spans="2:2">
      <c r="B49875">
        <f t="shared" si="988"/>
        <v>17</v>
      </c>
    </row>
    <row r="49876" spans="2:2">
      <c r="B49876">
        <f t="shared" si="988"/>
        <v>17</v>
      </c>
    </row>
    <row r="49877" spans="2:2">
      <c r="B49877">
        <f t="shared" si="988"/>
        <v>17</v>
      </c>
    </row>
    <row r="49878" spans="2:2">
      <c r="B49878">
        <f t="shared" si="988"/>
        <v>17</v>
      </c>
    </row>
    <row r="49879" spans="2:2">
      <c r="B49879">
        <f t="shared" si="988"/>
        <v>17</v>
      </c>
    </row>
    <row r="49880" spans="2:2">
      <c r="B49880">
        <f t="shared" si="988"/>
        <v>17</v>
      </c>
    </row>
    <row r="49881" spans="2:2">
      <c r="B49881">
        <f t="shared" si="988"/>
        <v>17</v>
      </c>
    </row>
    <row r="49882" spans="2:2">
      <c r="B49882">
        <f t="shared" si="988"/>
        <v>17</v>
      </c>
    </row>
    <row r="49883" spans="2:2">
      <c r="B49883">
        <f t="shared" si="988"/>
        <v>17</v>
      </c>
    </row>
    <row r="49884" spans="2:2">
      <c r="B49884">
        <f t="shared" si="988"/>
        <v>17</v>
      </c>
    </row>
    <row r="49885" spans="2:2">
      <c r="B49885">
        <f t="shared" si="988"/>
        <v>17</v>
      </c>
    </row>
    <row r="49886" spans="2:2">
      <c r="B49886">
        <f t="shared" si="988"/>
        <v>17</v>
      </c>
    </row>
    <row r="49887" spans="2:2">
      <c r="B49887">
        <f t="shared" si="988"/>
        <v>17</v>
      </c>
    </row>
    <row r="49888" spans="2:2">
      <c r="B49888">
        <f t="shared" si="988"/>
        <v>17</v>
      </c>
    </row>
    <row r="49889" spans="2:2">
      <c r="B49889">
        <f t="shared" si="988"/>
        <v>17</v>
      </c>
    </row>
    <row r="49890" spans="2:2">
      <c r="B49890">
        <f t="shared" si="988"/>
        <v>17</v>
      </c>
    </row>
    <row r="49891" spans="2:2">
      <c r="B49891">
        <f t="shared" si="988"/>
        <v>17</v>
      </c>
    </row>
    <row r="49892" spans="2:2">
      <c r="B49892">
        <f t="shared" si="988"/>
        <v>17</v>
      </c>
    </row>
    <row r="49893" spans="2:2">
      <c r="B49893">
        <f t="shared" si="988"/>
        <v>17</v>
      </c>
    </row>
    <row r="49894" spans="2:2">
      <c r="B49894">
        <f t="shared" si="988"/>
        <v>17</v>
      </c>
    </row>
    <row r="49895" spans="2:2">
      <c r="B49895">
        <f t="shared" si="988"/>
        <v>17</v>
      </c>
    </row>
    <row r="49896" spans="2:2">
      <c r="B49896">
        <f t="shared" si="988"/>
        <v>17</v>
      </c>
    </row>
    <row r="49897" spans="2:2">
      <c r="B49897">
        <f t="shared" si="988"/>
        <v>17</v>
      </c>
    </row>
    <row r="49898" spans="2:2">
      <c r="B49898">
        <f t="shared" si="988"/>
        <v>17</v>
      </c>
    </row>
    <row r="49899" spans="2:2">
      <c r="B49899">
        <f t="shared" si="988"/>
        <v>17</v>
      </c>
    </row>
    <row r="49900" spans="2:2">
      <c r="B49900">
        <f t="shared" si="988"/>
        <v>17</v>
      </c>
    </row>
    <row r="49901" spans="2:2">
      <c r="B49901">
        <f t="shared" si="988"/>
        <v>17</v>
      </c>
    </row>
    <row r="49902" spans="2:2">
      <c r="B49902">
        <f t="shared" si="988"/>
        <v>17</v>
      </c>
    </row>
    <row r="49903" spans="2:2">
      <c r="B49903">
        <f t="shared" si="988"/>
        <v>17</v>
      </c>
    </row>
    <row r="49904" spans="2:2">
      <c r="B49904">
        <f t="shared" si="988"/>
        <v>17</v>
      </c>
    </row>
    <row r="49905" spans="2:2">
      <c r="B49905">
        <f t="shared" si="988"/>
        <v>17</v>
      </c>
    </row>
    <row r="49906" spans="2:2">
      <c r="B49906">
        <f t="shared" si="988"/>
        <v>17</v>
      </c>
    </row>
    <row r="49907" spans="2:2">
      <c r="B49907">
        <f t="shared" si="988"/>
        <v>17</v>
      </c>
    </row>
    <row r="49908" spans="2:2">
      <c r="B49908">
        <f t="shared" si="988"/>
        <v>17</v>
      </c>
    </row>
    <row r="49909" spans="2:2">
      <c r="B49909">
        <f t="shared" si="988"/>
        <v>17</v>
      </c>
    </row>
    <row r="49910" spans="2:2">
      <c r="B49910">
        <f t="shared" si="988"/>
        <v>17</v>
      </c>
    </row>
    <row r="49911" spans="2:2">
      <c r="B49911">
        <f t="shared" si="988"/>
        <v>17</v>
      </c>
    </row>
    <row r="49912" spans="2:2">
      <c r="B49912">
        <f t="shared" si="988"/>
        <v>17</v>
      </c>
    </row>
    <row r="49913" spans="2:2">
      <c r="B49913">
        <f t="shared" si="988"/>
        <v>17</v>
      </c>
    </row>
    <row r="49914" spans="2:2">
      <c r="B49914">
        <f t="shared" si="988"/>
        <v>17</v>
      </c>
    </row>
    <row r="49915" spans="2:2">
      <c r="B49915">
        <f t="shared" si="988"/>
        <v>17</v>
      </c>
    </row>
    <row r="49916" spans="2:2">
      <c r="B49916">
        <f t="shared" si="988"/>
        <v>17</v>
      </c>
    </row>
    <row r="49917" spans="2:2">
      <c r="B49917">
        <f t="shared" si="988"/>
        <v>17</v>
      </c>
    </row>
    <row r="49918" spans="2:2">
      <c r="B49918">
        <f t="shared" si="988"/>
        <v>17</v>
      </c>
    </row>
    <row r="49919" spans="2:2">
      <c r="B49919">
        <f t="shared" si="988"/>
        <v>17</v>
      </c>
    </row>
    <row r="49920" spans="2:2">
      <c r="B49920">
        <f t="shared" si="988"/>
        <v>17</v>
      </c>
    </row>
    <row r="49921" spans="2:2">
      <c r="B49921">
        <f t="shared" si="988"/>
        <v>17</v>
      </c>
    </row>
    <row r="49922" spans="2:2">
      <c r="B49922">
        <f t="shared" si="988"/>
        <v>17</v>
      </c>
    </row>
    <row r="49923" spans="2:2">
      <c r="B49923">
        <f t="shared" si="988"/>
        <v>17</v>
      </c>
    </row>
    <row r="49924" spans="2:2">
      <c r="B49924">
        <f t="shared" si="988"/>
        <v>17</v>
      </c>
    </row>
    <row r="49925" spans="2:2">
      <c r="B49925">
        <f t="shared" ref="B49925:B49988" si="989">+IF(F49924=44085,B49924+1,B49924)</f>
        <v>17</v>
      </c>
    </row>
    <row r="49926" spans="2:2">
      <c r="B49926">
        <f t="shared" si="989"/>
        <v>17</v>
      </c>
    </row>
    <row r="49927" spans="2:2">
      <c r="B49927">
        <f t="shared" si="989"/>
        <v>17</v>
      </c>
    </row>
    <row r="49928" spans="2:2">
      <c r="B49928">
        <f t="shared" si="989"/>
        <v>17</v>
      </c>
    </row>
    <row r="49929" spans="2:2">
      <c r="B49929">
        <f t="shared" si="989"/>
        <v>17</v>
      </c>
    </row>
    <row r="49930" spans="2:2">
      <c r="B49930">
        <f t="shared" si="989"/>
        <v>17</v>
      </c>
    </row>
    <row r="49931" spans="2:2">
      <c r="B49931">
        <f t="shared" si="989"/>
        <v>17</v>
      </c>
    </row>
    <row r="49932" spans="2:2">
      <c r="B49932">
        <f t="shared" si="989"/>
        <v>17</v>
      </c>
    </row>
    <row r="49933" spans="2:2">
      <c r="B49933">
        <f t="shared" si="989"/>
        <v>17</v>
      </c>
    </row>
    <row r="49934" spans="2:2">
      <c r="B49934">
        <f t="shared" si="989"/>
        <v>17</v>
      </c>
    </row>
    <row r="49935" spans="2:2">
      <c r="B49935">
        <f t="shared" si="989"/>
        <v>17</v>
      </c>
    </row>
    <row r="49936" spans="2:2">
      <c r="B49936">
        <f t="shared" si="989"/>
        <v>17</v>
      </c>
    </row>
    <row r="49937" spans="2:2">
      <c r="B49937">
        <f t="shared" si="989"/>
        <v>17</v>
      </c>
    </row>
    <row r="49938" spans="2:2">
      <c r="B49938">
        <f t="shared" si="989"/>
        <v>17</v>
      </c>
    </row>
    <row r="49939" spans="2:2">
      <c r="B49939">
        <f t="shared" si="989"/>
        <v>17</v>
      </c>
    </row>
    <row r="49940" spans="2:2">
      <c r="B49940">
        <f t="shared" si="989"/>
        <v>17</v>
      </c>
    </row>
    <row r="49941" spans="2:2">
      <c r="B49941">
        <f t="shared" si="989"/>
        <v>17</v>
      </c>
    </row>
    <row r="49942" spans="2:2">
      <c r="B49942">
        <f t="shared" si="989"/>
        <v>17</v>
      </c>
    </row>
    <row r="49943" spans="2:2">
      <c r="B49943">
        <f t="shared" si="989"/>
        <v>17</v>
      </c>
    </row>
    <row r="49944" spans="2:2">
      <c r="B49944">
        <f t="shared" si="989"/>
        <v>17</v>
      </c>
    </row>
    <row r="49945" spans="2:2">
      <c r="B49945">
        <f t="shared" si="989"/>
        <v>17</v>
      </c>
    </row>
    <row r="49946" spans="2:2">
      <c r="B49946">
        <f t="shared" si="989"/>
        <v>17</v>
      </c>
    </row>
    <row r="49947" spans="2:2">
      <c r="B49947">
        <f t="shared" si="989"/>
        <v>17</v>
      </c>
    </row>
    <row r="49948" spans="2:2">
      <c r="B49948">
        <f t="shared" si="989"/>
        <v>17</v>
      </c>
    </row>
    <row r="49949" spans="2:2">
      <c r="B49949">
        <f t="shared" si="989"/>
        <v>17</v>
      </c>
    </row>
    <row r="49950" spans="2:2">
      <c r="B49950">
        <f t="shared" si="989"/>
        <v>17</v>
      </c>
    </row>
    <row r="49951" spans="2:2">
      <c r="B49951">
        <f t="shared" si="989"/>
        <v>17</v>
      </c>
    </row>
    <row r="49952" spans="2:2">
      <c r="B49952">
        <f t="shared" si="989"/>
        <v>17</v>
      </c>
    </row>
    <row r="49953" spans="2:2">
      <c r="B49953">
        <f t="shared" si="989"/>
        <v>17</v>
      </c>
    </row>
    <row r="49954" spans="2:2">
      <c r="B49954">
        <f t="shared" si="989"/>
        <v>17</v>
      </c>
    </row>
    <row r="49955" spans="2:2">
      <c r="B49955">
        <f t="shared" si="989"/>
        <v>17</v>
      </c>
    </row>
    <row r="49956" spans="2:2">
      <c r="B49956">
        <f t="shared" si="989"/>
        <v>17</v>
      </c>
    </row>
    <row r="49957" spans="2:2">
      <c r="B49957">
        <f t="shared" si="989"/>
        <v>17</v>
      </c>
    </row>
    <row r="49958" spans="2:2">
      <c r="B49958">
        <f t="shared" si="989"/>
        <v>17</v>
      </c>
    </row>
    <row r="49959" spans="2:2">
      <c r="B49959">
        <f t="shared" si="989"/>
        <v>17</v>
      </c>
    </row>
    <row r="49960" spans="2:2">
      <c r="B49960">
        <f t="shared" si="989"/>
        <v>17</v>
      </c>
    </row>
    <row r="49961" spans="2:2">
      <c r="B49961">
        <f t="shared" si="989"/>
        <v>17</v>
      </c>
    </row>
    <row r="49962" spans="2:2">
      <c r="B49962">
        <f t="shared" si="989"/>
        <v>17</v>
      </c>
    </row>
    <row r="49963" spans="2:2">
      <c r="B49963">
        <f t="shared" si="989"/>
        <v>17</v>
      </c>
    </row>
    <row r="49964" spans="2:2">
      <c r="B49964">
        <f t="shared" si="989"/>
        <v>17</v>
      </c>
    </row>
    <row r="49965" spans="2:2">
      <c r="B49965">
        <f t="shared" si="989"/>
        <v>17</v>
      </c>
    </row>
    <row r="49966" spans="2:2">
      <c r="B49966">
        <f t="shared" si="989"/>
        <v>17</v>
      </c>
    </row>
    <row r="49967" spans="2:2">
      <c r="B49967">
        <f t="shared" si="989"/>
        <v>17</v>
      </c>
    </row>
    <row r="49968" spans="2:2">
      <c r="B49968">
        <f t="shared" si="989"/>
        <v>17</v>
      </c>
    </row>
    <row r="49969" spans="2:2">
      <c r="B49969">
        <f t="shared" si="989"/>
        <v>17</v>
      </c>
    </row>
    <row r="49970" spans="2:2">
      <c r="B49970">
        <f t="shared" si="989"/>
        <v>17</v>
      </c>
    </row>
    <row r="49971" spans="2:2">
      <c r="B49971">
        <f t="shared" si="989"/>
        <v>17</v>
      </c>
    </row>
    <row r="49972" spans="2:2">
      <c r="B49972">
        <f t="shared" si="989"/>
        <v>17</v>
      </c>
    </row>
    <row r="49973" spans="2:2">
      <c r="B49973">
        <f t="shared" si="989"/>
        <v>17</v>
      </c>
    </row>
    <row r="49974" spans="2:2">
      <c r="B49974">
        <f t="shared" si="989"/>
        <v>17</v>
      </c>
    </row>
    <row r="49975" spans="2:2">
      <c r="B49975">
        <f t="shared" si="989"/>
        <v>17</v>
      </c>
    </row>
    <row r="49976" spans="2:2">
      <c r="B49976">
        <f t="shared" si="989"/>
        <v>17</v>
      </c>
    </row>
    <row r="49977" spans="2:2">
      <c r="B49977">
        <f t="shared" si="989"/>
        <v>17</v>
      </c>
    </row>
    <row r="49978" spans="2:2">
      <c r="B49978">
        <f t="shared" si="989"/>
        <v>17</v>
      </c>
    </row>
    <row r="49979" spans="2:2">
      <c r="B49979">
        <f t="shared" si="989"/>
        <v>17</v>
      </c>
    </row>
    <row r="49980" spans="2:2">
      <c r="B49980">
        <f t="shared" si="989"/>
        <v>17</v>
      </c>
    </row>
    <row r="49981" spans="2:2">
      <c r="B49981">
        <f t="shared" si="989"/>
        <v>17</v>
      </c>
    </row>
    <row r="49982" spans="2:2">
      <c r="B49982">
        <f t="shared" si="989"/>
        <v>17</v>
      </c>
    </row>
    <row r="49983" spans="2:2">
      <c r="B49983">
        <f t="shared" si="989"/>
        <v>17</v>
      </c>
    </row>
    <row r="49984" spans="2:2">
      <c r="B49984">
        <f t="shared" si="989"/>
        <v>17</v>
      </c>
    </row>
    <row r="49985" spans="2:2">
      <c r="B49985">
        <f t="shared" si="989"/>
        <v>17</v>
      </c>
    </row>
    <row r="49986" spans="2:2">
      <c r="B49986">
        <f t="shared" si="989"/>
        <v>17</v>
      </c>
    </row>
    <row r="49987" spans="2:2">
      <c r="B49987">
        <f t="shared" si="989"/>
        <v>17</v>
      </c>
    </row>
    <row r="49988" spans="2:2">
      <c r="B49988">
        <f t="shared" si="989"/>
        <v>17</v>
      </c>
    </row>
    <row r="49989" spans="2:2">
      <c r="B49989">
        <f t="shared" ref="B49989:B50052" si="990">+IF(F49988=44085,B49988+1,B49988)</f>
        <v>17</v>
      </c>
    </row>
    <row r="49990" spans="2:2">
      <c r="B49990">
        <f t="shared" si="990"/>
        <v>17</v>
      </c>
    </row>
    <row r="49991" spans="2:2">
      <c r="B49991">
        <f t="shared" si="990"/>
        <v>17</v>
      </c>
    </row>
    <row r="49992" spans="2:2">
      <c r="B49992">
        <f t="shared" si="990"/>
        <v>17</v>
      </c>
    </row>
    <row r="49993" spans="2:2">
      <c r="B49993">
        <f t="shared" si="990"/>
        <v>17</v>
      </c>
    </row>
    <row r="49994" spans="2:2">
      <c r="B49994">
        <f t="shared" si="990"/>
        <v>17</v>
      </c>
    </row>
    <row r="49995" spans="2:2">
      <c r="B49995">
        <f t="shared" si="990"/>
        <v>17</v>
      </c>
    </row>
    <row r="49996" spans="2:2">
      <c r="B49996">
        <f t="shared" si="990"/>
        <v>17</v>
      </c>
    </row>
    <row r="49997" spans="2:2">
      <c r="B49997">
        <f t="shared" si="990"/>
        <v>17</v>
      </c>
    </row>
    <row r="49998" spans="2:2">
      <c r="B49998">
        <f t="shared" si="990"/>
        <v>17</v>
      </c>
    </row>
    <row r="49999" spans="2:2">
      <c r="B49999">
        <f t="shared" si="990"/>
        <v>17</v>
      </c>
    </row>
    <row r="50000" spans="2:2">
      <c r="B50000">
        <f t="shared" si="990"/>
        <v>17</v>
      </c>
    </row>
    <row r="50001" spans="2:2">
      <c r="B50001">
        <f t="shared" si="990"/>
        <v>17</v>
      </c>
    </row>
    <row r="50002" spans="2:2">
      <c r="B50002">
        <f t="shared" si="990"/>
        <v>17</v>
      </c>
    </row>
    <row r="50003" spans="2:2">
      <c r="B50003">
        <f t="shared" si="990"/>
        <v>17</v>
      </c>
    </row>
    <row r="50004" spans="2:2">
      <c r="B50004">
        <f t="shared" si="990"/>
        <v>17</v>
      </c>
    </row>
    <row r="50005" spans="2:2">
      <c r="B50005">
        <f t="shared" si="990"/>
        <v>17</v>
      </c>
    </row>
    <row r="50006" spans="2:2">
      <c r="B50006">
        <f t="shared" si="990"/>
        <v>17</v>
      </c>
    </row>
    <row r="50007" spans="2:2">
      <c r="B50007">
        <f t="shared" si="990"/>
        <v>17</v>
      </c>
    </row>
    <row r="50008" spans="2:2">
      <c r="B50008">
        <f t="shared" si="990"/>
        <v>17</v>
      </c>
    </row>
    <row r="50009" spans="2:2">
      <c r="B50009">
        <f t="shared" si="990"/>
        <v>17</v>
      </c>
    </row>
    <row r="50010" spans="2:2">
      <c r="B50010">
        <f t="shared" si="990"/>
        <v>17</v>
      </c>
    </row>
    <row r="50011" spans="2:2">
      <c r="B50011">
        <f t="shared" si="990"/>
        <v>17</v>
      </c>
    </row>
    <row r="50012" spans="2:2">
      <c r="B50012">
        <f t="shared" si="990"/>
        <v>17</v>
      </c>
    </row>
    <row r="50013" spans="2:2">
      <c r="B50013">
        <f t="shared" si="990"/>
        <v>17</v>
      </c>
    </row>
    <row r="50014" spans="2:2">
      <c r="B50014">
        <f t="shared" si="990"/>
        <v>17</v>
      </c>
    </row>
    <row r="50015" spans="2:2">
      <c r="B50015">
        <f t="shared" si="990"/>
        <v>17</v>
      </c>
    </row>
    <row r="50016" spans="2:2">
      <c r="B50016">
        <f t="shared" si="990"/>
        <v>17</v>
      </c>
    </row>
    <row r="50017" spans="2:2">
      <c r="B50017">
        <f t="shared" si="990"/>
        <v>17</v>
      </c>
    </row>
    <row r="50018" spans="2:2">
      <c r="B50018">
        <f t="shared" si="990"/>
        <v>17</v>
      </c>
    </row>
    <row r="50019" spans="2:2">
      <c r="B50019">
        <f t="shared" si="990"/>
        <v>17</v>
      </c>
    </row>
    <row r="50020" spans="2:2">
      <c r="B50020">
        <f t="shared" si="990"/>
        <v>17</v>
      </c>
    </row>
    <row r="50021" spans="2:2">
      <c r="B50021">
        <f t="shared" si="990"/>
        <v>17</v>
      </c>
    </row>
    <row r="50022" spans="2:2">
      <c r="B50022">
        <f t="shared" si="990"/>
        <v>17</v>
      </c>
    </row>
    <row r="50023" spans="2:2">
      <c r="B50023">
        <f t="shared" si="990"/>
        <v>17</v>
      </c>
    </row>
    <row r="50024" spans="2:2">
      <c r="B50024">
        <f t="shared" si="990"/>
        <v>17</v>
      </c>
    </row>
    <row r="50025" spans="2:2">
      <c r="B50025">
        <f t="shared" si="990"/>
        <v>17</v>
      </c>
    </row>
    <row r="50026" spans="2:2">
      <c r="B50026">
        <f t="shared" si="990"/>
        <v>17</v>
      </c>
    </row>
    <row r="50027" spans="2:2">
      <c r="B50027">
        <f t="shared" si="990"/>
        <v>17</v>
      </c>
    </row>
    <row r="50028" spans="2:2">
      <c r="B50028">
        <f t="shared" si="990"/>
        <v>17</v>
      </c>
    </row>
    <row r="50029" spans="2:2">
      <c r="B50029">
        <f t="shared" si="990"/>
        <v>17</v>
      </c>
    </row>
    <row r="50030" spans="2:2">
      <c r="B50030">
        <f t="shared" si="990"/>
        <v>17</v>
      </c>
    </row>
    <row r="50031" spans="2:2">
      <c r="B50031">
        <f t="shared" si="990"/>
        <v>17</v>
      </c>
    </row>
    <row r="50032" spans="2:2">
      <c r="B50032">
        <f t="shared" si="990"/>
        <v>17</v>
      </c>
    </row>
    <row r="50033" spans="2:2">
      <c r="B50033">
        <f t="shared" si="990"/>
        <v>17</v>
      </c>
    </row>
    <row r="50034" spans="2:2">
      <c r="B50034">
        <f t="shared" si="990"/>
        <v>17</v>
      </c>
    </row>
    <row r="50035" spans="2:2">
      <c r="B50035">
        <f t="shared" si="990"/>
        <v>17</v>
      </c>
    </row>
    <row r="50036" spans="2:2">
      <c r="B50036">
        <f t="shared" si="990"/>
        <v>17</v>
      </c>
    </row>
    <row r="50037" spans="2:2">
      <c r="B50037">
        <f t="shared" si="990"/>
        <v>17</v>
      </c>
    </row>
    <row r="50038" spans="2:2">
      <c r="B50038">
        <f t="shared" si="990"/>
        <v>17</v>
      </c>
    </row>
    <row r="50039" spans="2:2">
      <c r="B50039">
        <f t="shared" si="990"/>
        <v>17</v>
      </c>
    </row>
    <row r="50040" spans="2:2">
      <c r="B50040">
        <f t="shared" si="990"/>
        <v>17</v>
      </c>
    </row>
    <row r="50041" spans="2:2">
      <c r="B50041">
        <f t="shared" si="990"/>
        <v>17</v>
      </c>
    </row>
    <row r="50042" spans="2:2">
      <c r="B50042">
        <f t="shared" si="990"/>
        <v>17</v>
      </c>
    </row>
    <row r="50043" spans="2:2">
      <c r="B50043">
        <f t="shared" si="990"/>
        <v>17</v>
      </c>
    </row>
    <row r="50044" spans="2:2">
      <c r="B50044">
        <f t="shared" si="990"/>
        <v>17</v>
      </c>
    </row>
    <row r="50045" spans="2:2">
      <c r="B50045">
        <f t="shared" si="990"/>
        <v>17</v>
      </c>
    </row>
    <row r="50046" spans="2:2">
      <c r="B50046">
        <f t="shared" si="990"/>
        <v>17</v>
      </c>
    </row>
    <row r="50047" spans="2:2">
      <c r="B50047">
        <f t="shared" si="990"/>
        <v>17</v>
      </c>
    </row>
    <row r="50048" spans="2:2">
      <c r="B50048">
        <f t="shared" si="990"/>
        <v>17</v>
      </c>
    </row>
    <row r="50049" spans="2:2">
      <c r="B50049">
        <f t="shared" si="990"/>
        <v>17</v>
      </c>
    </row>
    <row r="50050" spans="2:2">
      <c r="B50050">
        <f t="shared" si="990"/>
        <v>17</v>
      </c>
    </row>
    <row r="50051" spans="2:2">
      <c r="B50051">
        <f t="shared" si="990"/>
        <v>17</v>
      </c>
    </row>
    <row r="50052" spans="2:2">
      <c r="B50052">
        <f t="shared" si="990"/>
        <v>17</v>
      </c>
    </row>
    <row r="50053" spans="2:2">
      <c r="B50053">
        <f t="shared" ref="B50053:B50116" si="991">+IF(F50052=44085,B50052+1,B50052)</f>
        <v>17</v>
      </c>
    </row>
    <row r="50054" spans="2:2">
      <c r="B50054">
        <f t="shared" si="991"/>
        <v>17</v>
      </c>
    </row>
    <row r="50055" spans="2:2">
      <c r="B50055">
        <f t="shared" si="991"/>
        <v>17</v>
      </c>
    </row>
    <row r="50056" spans="2:2">
      <c r="B50056">
        <f t="shared" si="991"/>
        <v>17</v>
      </c>
    </row>
    <row r="50057" spans="2:2">
      <c r="B50057">
        <f t="shared" si="991"/>
        <v>17</v>
      </c>
    </row>
    <row r="50058" spans="2:2">
      <c r="B50058">
        <f t="shared" si="991"/>
        <v>17</v>
      </c>
    </row>
    <row r="50059" spans="2:2">
      <c r="B50059">
        <f t="shared" si="991"/>
        <v>17</v>
      </c>
    </row>
    <row r="50060" spans="2:2">
      <c r="B50060">
        <f t="shared" si="991"/>
        <v>17</v>
      </c>
    </row>
    <row r="50061" spans="2:2">
      <c r="B50061">
        <f t="shared" si="991"/>
        <v>17</v>
      </c>
    </row>
    <row r="50062" spans="2:2">
      <c r="B50062">
        <f t="shared" si="991"/>
        <v>17</v>
      </c>
    </row>
    <row r="50063" spans="2:2">
      <c r="B50063">
        <f t="shared" si="991"/>
        <v>17</v>
      </c>
    </row>
    <row r="50064" spans="2:2">
      <c r="B50064">
        <f t="shared" si="991"/>
        <v>17</v>
      </c>
    </row>
    <row r="50065" spans="2:2">
      <c r="B50065">
        <f t="shared" si="991"/>
        <v>17</v>
      </c>
    </row>
    <row r="50066" spans="2:2">
      <c r="B50066">
        <f t="shared" si="991"/>
        <v>17</v>
      </c>
    </row>
    <row r="50067" spans="2:2">
      <c r="B50067">
        <f t="shared" si="991"/>
        <v>17</v>
      </c>
    </row>
    <row r="50068" spans="2:2">
      <c r="B50068">
        <f t="shared" si="991"/>
        <v>17</v>
      </c>
    </row>
    <row r="50069" spans="2:2">
      <c r="B50069">
        <f t="shared" si="991"/>
        <v>17</v>
      </c>
    </row>
    <row r="50070" spans="2:2">
      <c r="B50070">
        <f t="shared" si="991"/>
        <v>17</v>
      </c>
    </row>
    <row r="50071" spans="2:2">
      <c r="B50071">
        <f t="shared" si="991"/>
        <v>17</v>
      </c>
    </row>
    <row r="50072" spans="2:2">
      <c r="B50072">
        <f t="shared" si="991"/>
        <v>17</v>
      </c>
    </row>
    <row r="50073" spans="2:2">
      <c r="B50073">
        <f t="shared" si="991"/>
        <v>17</v>
      </c>
    </row>
    <row r="50074" spans="2:2">
      <c r="B50074">
        <f t="shared" si="991"/>
        <v>17</v>
      </c>
    </row>
    <row r="50075" spans="2:2">
      <c r="B50075">
        <f t="shared" si="991"/>
        <v>17</v>
      </c>
    </row>
    <row r="50076" spans="2:2">
      <c r="B50076">
        <f t="shared" si="991"/>
        <v>17</v>
      </c>
    </row>
    <row r="50077" spans="2:2">
      <c r="B50077">
        <f t="shared" si="991"/>
        <v>17</v>
      </c>
    </row>
    <row r="50078" spans="2:2">
      <c r="B50078">
        <f t="shared" si="991"/>
        <v>17</v>
      </c>
    </row>
    <row r="50079" spans="2:2">
      <c r="B50079">
        <f t="shared" si="991"/>
        <v>17</v>
      </c>
    </row>
    <row r="50080" spans="2:2">
      <c r="B50080">
        <f t="shared" si="991"/>
        <v>17</v>
      </c>
    </row>
    <row r="50081" spans="2:2">
      <c r="B50081">
        <f t="shared" si="991"/>
        <v>17</v>
      </c>
    </row>
    <row r="50082" spans="2:2">
      <c r="B50082">
        <f t="shared" si="991"/>
        <v>17</v>
      </c>
    </row>
    <row r="50083" spans="2:2">
      <c r="B50083">
        <f t="shared" si="991"/>
        <v>17</v>
      </c>
    </row>
    <row r="50084" spans="2:2">
      <c r="B50084">
        <f t="shared" si="991"/>
        <v>17</v>
      </c>
    </row>
    <row r="50085" spans="2:2">
      <c r="B50085">
        <f t="shared" si="991"/>
        <v>17</v>
      </c>
    </row>
    <row r="50086" spans="2:2">
      <c r="B50086">
        <f t="shared" si="991"/>
        <v>17</v>
      </c>
    </row>
    <row r="50087" spans="2:2">
      <c r="B50087">
        <f t="shared" si="991"/>
        <v>17</v>
      </c>
    </row>
    <row r="50088" spans="2:2">
      <c r="B50088">
        <f t="shared" si="991"/>
        <v>17</v>
      </c>
    </row>
    <row r="50089" spans="2:2">
      <c r="B50089">
        <f t="shared" si="991"/>
        <v>17</v>
      </c>
    </row>
    <row r="50090" spans="2:2">
      <c r="B50090">
        <f t="shared" si="991"/>
        <v>17</v>
      </c>
    </row>
    <row r="50091" spans="2:2">
      <c r="B50091">
        <f t="shared" si="991"/>
        <v>17</v>
      </c>
    </row>
    <row r="50092" spans="2:2">
      <c r="B50092">
        <f t="shared" si="991"/>
        <v>17</v>
      </c>
    </row>
    <row r="50093" spans="2:2">
      <c r="B50093">
        <f t="shared" si="991"/>
        <v>17</v>
      </c>
    </row>
    <row r="50094" spans="2:2">
      <c r="B50094">
        <f t="shared" si="991"/>
        <v>17</v>
      </c>
    </row>
    <row r="50095" spans="2:2">
      <c r="B50095">
        <f t="shared" si="991"/>
        <v>17</v>
      </c>
    </row>
    <row r="50096" spans="2:2">
      <c r="B50096">
        <f t="shared" si="991"/>
        <v>17</v>
      </c>
    </row>
    <row r="50097" spans="2:2">
      <c r="B50097">
        <f t="shared" si="991"/>
        <v>17</v>
      </c>
    </row>
    <row r="50098" spans="2:2">
      <c r="B50098">
        <f t="shared" si="991"/>
        <v>17</v>
      </c>
    </row>
    <row r="50099" spans="2:2">
      <c r="B50099">
        <f t="shared" si="991"/>
        <v>17</v>
      </c>
    </row>
    <row r="50100" spans="2:2">
      <c r="B50100">
        <f t="shared" si="991"/>
        <v>17</v>
      </c>
    </row>
    <row r="50101" spans="2:2">
      <c r="B50101">
        <f t="shared" si="991"/>
        <v>17</v>
      </c>
    </row>
    <row r="50102" spans="2:2">
      <c r="B50102">
        <f t="shared" si="991"/>
        <v>17</v>
      </c>
    </row>
    <row r="50103" spans="2:2">
      <c r="B50103">
        <f t="shared" si="991"/>
        <v>17</v>
      </c>
    </row>
    <row r="50104" spans="2:2">
      <c r="B50104">
        <f t="shared" si="991"/>
        <v>17</v>
      </c>
    </row>
    <row r="50105" spans="2:2">
      <c r="B50105">
        <f t="shared" si="991"/>
        <v>17</v>
      </c>
    </row>
    <row r="50106" spans="2:2">
      <c r="B50106">
        <f t="shared" si="991"/>
        <v>17</v>
      </c>
    </row>
    <row r="50107" spans="2:2">
      <c r="B50107">
        <f t="shared" si="991"/>
        <v>17</v>
      </c>
    </row>
    <row r="50108" spans="2:2">
      <c r="B50108">
        <f t="shared" si="991"/>
        <v>17</v>
      </c>
    </row>
    <row r="50109" spans="2:2">
      <c r="B50109">
        <f t="shared" si="991"/>
        <v>17</v>
      </c>
    </row>
    <row r="50110" spans="2:2">
      <c r="B50110">
        <f t="shared" si="991"/>
        <v>17</v>
      </c>
    </row>
    <row r="50111" spans="2:2">
      <c r="B50111">
        <f t="shared" si="991"/>
        <v>17</v>
      </c>
    </row>
    <row r="50112" spans="2:2">
      <c r="B50112">
        <f t="shared" si="991"/>
        <v>17</v>
      </c>
    </row>
    <row r="50113" spans="2:2">
      <c r="B50113">
        <f t="shared" si="991"/>
        <v>17</v>
      </c>
    </row>
    <row r="50114" spans="2:2">
      <c r="B50114">
        <f t="shared" si="991"/>
        <v>17</v>
      </c>
    </row>
    <row r="50115" spans="2:2">
      <c r="B50115">
        <f t="shared" si="991"/>
        <v>17</v>
      </c>
    </row>
    <row r="50116" spans="2:2">
      <c r="B50116">
        <f t="shared" si="991"/>
        <v>17</v>
      </c>
    </row>
    <row r="50117" spans="2:2">
      <c r="B50117">
        <f t="shared" ref="B50117:B50180" si="992">+IF(F50116=44085,B50116+1,B50116)</f>
        <v>17</v>
      </c>
    </row>
    <row r="50118" spans="2:2">
      <c r="B50118">
        <f t="shared" si="992"/>
        <v>17</v>
      </c>
    </row>
    <row r="50119" spans="2:2">
      <c r="B50119">
        <f t="shared" si="992"/>
        <v>17</v>
      </c>
    </row>
    <row r="50120" spans="2:2">
      <c r="B50120">
        <f t="shared" si="992"/>
        <v>17</v>
      </c>
    </row>
    <row r="50121" spans="2:2">
      <c r="B50121">
        <f t="shared" si="992"/>
        <v>17</v>
      </c>
    </row>
    <row r="50122" spans="2:2">
      <c r="B50122">
        <f t="shared" si="992"/>
        <v>17</v>
      </c>
    </row>
    <row r="50123" spans="2:2">
      <c r="B50123">
        <f t="shared" si="992"/>
        <v>17</v>
      </c>
    </row>
    <row r="50124" spans="2:2">
      <c r="B50124">
        <f t="shared" si="992"/>
        <v>17</v>
      </c>
    </row>
    <row r="50125" spans="2:2">
      <c r="B50125">
        <f t="shared" si="992"/>
        <v>17</v>
      </c>
    </row>
    <row r="50126" spans="2:2">
      <c r="B50126">
        <f t="shared" si="992"/>
        <v>17</v>
      </c>
    </row>
    <row r="50127" spans="2:2">
      <c r="B50127">
        <f t="shared" si="992"/>
        <v>17</v>
      </c>
    </row>
    <row r="50128" spans="2:2">
      <c r="B50128">
        <f t="shared" si="992"/>
        <v>17</v>
      </c>
    </row>
    <row r="50129" spans="2:2">
      <c r="B50129">
        <f t="shared" si="992"/>
        <v>17</v>
      </c>
    </row>
    <row r="50130" spans="2:2">
      <c r="B50130">
        <f t="shared" si="992"/>
        <v>17</v>
      </c>
    </row>
    <row r="50131" spans="2:2">
      <c r="B50131">
        <f t="shared" si="992"/>
        <v>17</v>
      </c>
    </row>
    <row r="50132" spans="2:2">
      <c r="B50132">
        <f t="shared" si="992"/>
        <v>17</v>
      </c>
    </row>
    <row r="50133" spans="2:2">
      <c r="B50133">
        <f t="shared" si="992"/>
        <v>17</v>
      </c>
    </row>
    <row r="50134" spans="2:2">
      <c r="B50134">
        <f t="shared" si="992"/>
        <v>17</v>
      </c>
    </row>
    <row r="50135" spans="2:2">
      <c r="B50135">
        <f t="shared" si="992"/>
        <v>17</v>
      </c>
    </row>
    <row r="50136" spans="2:2">
      <c r="B50136">
        <f t="shared" si="992"/>
        <v>17</v>
      </c>
    </row>
    <row r="50137" spans="2:2">
      <c r="B50137">
        <f t="shared" si="992"/>
        <v>17</v>
      </c>
    </row>
    <row r="50138" spans="2:2">
      <c r="B50138">
        <f t="shared" si="992"/>
        <v>17</v>
      </c>
    </row>
    <row r="50139" spans="2:2">
      <c r="B50139">
        <f t="shared" si="992"/>
        <v>17</v>
      </c>
    </row>
    <row r="50140" spans="2:2">
      <c r="B50140">
        <f t="shared" si="992"/>
        <v>17</v>
      </c>
    </row>
    <row r="50141" spans="2:2">
      <c r="B50141">
        <f t="shared" si="992"/>
        <v>17</v>
      </c>
    </row>
    <row r="50142" spans="2:2">
      <c r="B50142">
        <f t="shared" si="992"/>
        <v>17</v>
      </c>
    </row>
    <row r="50143" spans="2:2">
      <c r="B50143">
        <f t="shared" si="992"/>
        <v>17</v>
      </c>
    </row>
    <row r="50144" spans="2:2">
      <c r="B50144">
        <f t="shared" si="992"/>
        <v>17</v>
      </c>
    </row>
    <row r="50145" spans="2:2">
      <c r="B50145">
        <f t="shared" si="992"/>
        <v>17</v>
      </c>
    </row>
    <row r="50146" spans="2:2">
      <c r="B50146">
        <f t="shared" si="992"/>
        <v>17</v>
      </c>
    </row>
    <row r="50147" spans="2:2">
      <c r="B50147">
        <f t="shared" si="992"/>
        <v>17</v>
      </c>
    </row>
    <row r="50148" spans="2:2">
      <c r="B50148">
        <f t="shared" si="992"/>
        <v>17</v>
      </c>
    </row>
    <row r="50149" spans="2:2">
      <c r="B50149">
        <f t="shared" si="992"/>
        <v>17</v>
      </c>
    </row>
    <row r="50150" spans="2:2">
      <c r="B50150">
        <f t="shared" si="992"/>
        <v>17</v>
      </c>
    </row>
    <row r="50151" spans="2:2">
      <c r="B50151">
        <f t="shared" si="992"/>
        <v>17</v>
      </c>
    </row>
    <row r="50152" spans="2:2">
      <c r="B50152">
        <f t="shared" si="992"/>
        <v>17</v>
      </c>
    </row>
    <row r="50153" spans="2:2">
      <c r="B50153">
        <f t="shared" si="992"/>
        <v>17</v>
      </c>
    </row>
    <row r="50154" spans="2:2">
      <c r="B50154">
        <f t="shared" si="992"/>
        <v>17</v>
      </c>
    </row>
    <row r="50155" spans="2:2">
      <c r="B50155">
        <f t="shared" si="992"/>
        <v>17</v>
      </c>
    </row>
    <row r="50156" spans="2:2">
      <c r="B50156">
        <f t="shared" si="992"/>
        <v>17</v>
      </c>
    </row>
    <row r="50157" spans="2:2">
      <c r="B50157">
        <f t="shared" si="992"/>
        <v>17</v>
      </c>
    </row>
    <row r="50158" spans="2:2">
      <c r="B50158">
        <f t="shared" si="992"/>
        <v>17</v>
      </c>
    </row>
    <row r="50159" spans="2:2">
      <c r="B50159">
        <f t="shared" si="992"/>
        <v>17</v>
      </c>
    </row>
    <row r="50160" spans="2:2">
      <c r="B50160">
        <f t="shared" si="992"/>
        <v>17</v>
      </c>
    </row>
    <row r="50161" spans="2:2">
      <c r="B50161">
        <f t="shared" si="992"/>
        <v>17</v>
      </c>
    </row>
    <row r="50162" spans="2:2">
      <c r="B50162">
        <f t="shared" si="992"/>
        <v>17</v>
      </c>
    </row>
    <row r="50163" spans="2:2">
      <c r="B50163">
        <f t="shared" si="992"/>
        <v>17</v>
      </c>
    </row>
    <row r="50164" spans="2:2">
      <c r="B50164">
        <f t="shared" si="992"/>
        <v>17</v>
      </c>
    </row>
    <row r="50165" spans="2:2">
      <c r="B50165">
        <f t="shared" si="992"/>
        <v>17</v>
      </c>
    </row>
    <row r="50166" spans="2:2">
      <c r="B50166">
        <f t="shared" si="992"/>
        <v>17</v>
      </c>
    </row>
    <row r="50167" spans="2:2">
      <c r="B50167">
        <f t="shared" si="992"/>
        <v>17</v>
      </c>
    </row>
    <row r="50168" spans="2:2">
      <c r="B50168">
        <f t="shared" si="992"/>
        <v>17</v>
      </c>
    </row>
    <row r="50169" spans="2:2">
      <c r="B50169">
        <f t="shared" si="992"/>
        <v>17</v>
      </c>
    </row>
    <row r="50170" spans="2:2">
      <c r="B50170">
        <f t="shared" si="992"/>
        <v>17</v>
      </c>
    </row>
    <row r="50171" spans="2:2">
      <c r="B50171">
        <f t="shared" si="992"/>
        <v>17</v>
      </c>
    </row>
    <row r="50172" spans="2:2">
      <c r="B50172">
        <f t="shared" si="992"/>
        <v>17</v>
      </c>
    </row>
    <row r="50173" spans="2:2">
      <c r="B50173">
        <f t="shared" si="992"/>
        <v>17</v>
      </c>
    </row>
    <row r="50174" spans="2:2">
      <c r="B50174">
        <f t="shared" si="992"/>
        <v>17</v>
      </c>
    </row>
    <row r="50175" spans="2:2">
      <c r="B50175">
        <f t="shared" si="992"/>
        <v>17</v>
      </c>
    </row>
    <row r="50176" spans="2:2">
      <c r="B50176">
        <f t="shared" si="992"/>
        <v>17</v>
      </c>
    </row>
    <row r="50177" spans="2:2">
      <c r="B50177">
        <f t="shared" si="992"/>
        <v>17</v>
      </c>
    </row>
    <row r="50178" spans="2:2">
      <c r="B50178">
        <f t="shared" si="992"/>
        <v>17</v>
      </c>
    </row>
    <row r="50179" spans="2:2">
      <c r="B50179">
        <f t="shared" si="992"/>
        <v>17</v>
      </c>
    </row>
    <row r="50180" spans="2:2">
      <c r="B50180">
        <f t="shared" si="992"/>
        <v>17</v>
      </c>
    </row>
    <row r="50181" spans="2:2">
      <c r="B50181">
        <f t="shared" ref="B50181:B50244" si="993">+IF(F50180=44085,B50180+1,B50180)</f>
        <v>17</v>
      </c>
    </row>
    <row r="50182" spans="2:2">
      <c r="B50182">
        <f t="shared" si="993"/>
        <v>17</v>
      </c>
    </row>
    <row r="50183" spans="2:2">
      <c r="B50183">
        <f t="shared" si="993"/>
        <v>17</v>
      </c>
    </row>
    <row r="50184" spans="2:2">
      <c r="B50184">
        <f t="shared" si="993"/>
        <v>17</v>
      </c>
    </row>
    <row r="50185" spans="2:2">
      <c r="B50185">
        <f t="shared" si="993"/>
        <v>17</v>
      </c>
    </row>
    <row r="50186" spans="2:2">
      <c r="B50186">
        <f t="shared" si="993"/>
        <v>17</v>
      </c>
    </row>
    <row r="50187" spans="2:2">
      <c r="B50187">
        <f t="shared" si="993"/>
        <v>17</v>
      </c>
    </row>
    <row r="50188" spans="2:2">
      <c r="B50188">
        <f t="shared" si="993"/>
        <v>17</v>
      </c>
    </row>
    <row r="50189" spans="2:2">
      <c r="B50189">
        <f t="shared" si="993"/>
        <v>17</v>
      </c>
    </row>
    <row r="50190" spans="2:2">
      <c r="B50190">
        <f t="shared" si="993"/>
        <v>17</v>
      </c>
    </row>
    <row r="50191" spans="2:2">
      <c r="B50191">
        <f t="shared" si="993"/>
        <v>17</v>
      </c>
    </row>
    <row r="50192" spans="2:2">
      <c r="B50192">
        <f t="shared" si="993"/>
        <v>17</v>
      </c>
    </row>
    <row r="50193" spans="2:2">
      <c r="B50193">
        <f t="shared" si="993"/>
        <v>17</v>
      </c>
    </row>
    <row r="50194" spans="2:2">
      <c r="B50194">
        <f t="shared" si="993"/>
        <v>17</v>
      </c>
    </row>
    <row r="50195" spans="2:2">
      <c r="B50195">
        <f t="shared" si="993"/>
        <v>17</v>
      </c>
    </row>
    <row r="50196" spans="2:2">
      <c r="B50196">
        <f t="shared" si="993"/>
        <v>17</v>
      </c>
    </row>
    <row r="50197" spans="2:2">
      <c r="B50197">
        <f t="shared" si="993"/>
        <v>17</v>
      </c>
    </row>
    <row r="50198" spans="2:2">
      <c r="B50198">
        <f t="shared" si="993"/>
        <v>17</v>
      </c>
    </row>
    <row r="50199" spans="2:2">
      <c r="B50199">
        <f t="shared" si="993"/>
        <v>17</v>
      </c>
    </row>
    <row r="50200" spans="2:2">
      <c r="B50200">
        <f t="shared" si="993"/>
        <v>17</v>
      </c>
    </row>
    <row r="50201" spans="2:2">
      <c r="B50201">
        <f t="shared" si="993"/>
        <v>17</v>
      </c>
    </row>
    <row r="50202" spans="2:2">
      <c r="B50202">
        <f t="shared" si="993"/>
        <v>17</v>
      </c>
    </row>
    <row r="50203" spans="2:2">
      <c r="B50203">
        <f t="shared" si="993"/>
        <v>17</v>
      </c>
    </row>
    <row r="50204" spans="2:2">
      <c r="B50204">
        <f t="shared" si="993"/>
        <v>17</v>
      </c>
    </row>
    <row r="50205" spans="2:2">
      <c r="B50205">
        <f t="shared" si="993"/>
        <v>17</v>
      </c>
    </row>
    <row r="50206" spans="2:2">
      <c r="B50206">
        <f t="shared" si="993"/>
        <v>17</v>
      </c>
    </row>
    <row r="50207" spans="2:2">
      <c r="B50207">
        <f t="shared" si="993"/>
        <v>17</v>
      </c>
    </row>
    <row r="50208" spans="2:2">
      <c r="B50208">
        <f t="shared" si="993"/>
        <v>17</v>
      </c>
    </row>
    <row r="50209" spans="2:2">
      <c r="B50209">
        <f t="shared" si="993"/>
        <v>17</v>
      </c>
    </row>
    <row r="50210" spans="2:2">
      <c r="B50210">
        <f t="shared" si="993"/>
        <v>17</v>
      </c>
    </row>
    <row r="50211" spans="2:2">
      <c r="B50211">
        <f t="shared" si="993"/>
        <v>17</v>
      </c>
    </row>
    <row r="50212" spans="2:2">
      <c r="B50212">
        <f t="shared" si="993"/>
        <v>17</v>
      </c>
    </row>
    <row r="50213" spans="2:2">
      <c r="B50213">
        <f t="shared" si="993"/>
        <v>17</v>
      </c>
    </row>
    <row r="50214" spans="2:2">
      <c r="B50214">
        <f t="shared" si="993"/>
        <v>17</v>
      </c>
    </row>
    <row r="50215" spans="2:2">
      <c r="B50215">
        <f t="shared" si="993"/>
        <v>17</v>
      </c>
    </row>
    <row r="50216" spans="2:2">
      <c r="B50216">
        <f t="shared" si="993"/>
        <v>17</v>
      </c>
    </row>
    <row r="50217" spans="2:2">
      <c r="B50217">
        <f t="shared" si="993"/>
        <v>17</v>
      </c>
    </row>
    <row r="50218" spans="2:2">
      <c r="B50218">
        <f t="shared" si="993"/>
        <v>17</v>
      </c>
    </row>
    <row r="50219" spans="2:2">
      <c r="B50219">
        <f t="shared" si="993"/>
        <v>17</v>
      </c>
    </row>
    <row r="50220" spans="2:2">
      <c r="B50220">
        <f t="shared" si="993"/>
        <v>17</v>
      </c>
    </row>
    <row r="50221" spans="2:2">
      <c r="B50221">
        <f t="shared" si="993"/>
        <v>17</v>
      </c>
    </row>
    <row r="50222" spans="2:2">
      <c r="B50222">
        <f t="shared" si="993"/>
        <v>17</v>
      </c>
    </row>
    <row r="50223" spans="2:2">
      <c r="B50223">
        <f t="shared" si="993"/>
        <v>17</v>
      </c>
    </row>
    <row r="50224" spans="2:2">
      <c r="B50224">
        <f t="shared" si="993"/>
        <v>17</v>
      </c>
    </row>
    <row r="50225" spans="2:2">
      <c r="B50225">
        <f t="shared" si="993"/>
        <v>17</v>
      </c>
    </row>
    <row r="50226" spans="2:2">
      <c r="B50226">
        <f t="shared" si="993"/>
        <v>17</v>
      </c>
    </row>
    <row r="50227" spans="2:2">
      <c r="B50227">
        <f t="shared" si="993"/>
        <v>17</v>
      </c>
    </row>
    <row r="50228" spans="2:2">
      <c r="B50228">
        <f t="shared" si="993"/>
        <v>17</v>
      </c>
    </row>
    <row r="50229" spans="2:2">
      <c r="B50229">
        <f t="shared" si="993"/>
        <v>17</v>
      </c>
    </row>
    <row r="50230" spans="2:2">
      <c r="B50230">
        <f t="shared" si="993"/>
        <v>17</v>
      </c>
    </row>
    <row r="50231" spans="2:2">
      <c r="B50231">
        <f t="shared" si="993"/>
        <v>17</v>
      </c>
    </row>
    <row r="50232" spans="2:2">
      <c r="B50232">
        <f t="shared" si="993"/>
        <v>17</v>
      </c>
    </row>
    <row r="50233" spans="2:2">
      <c r="B50233">
        <f t="shared" si="993"/>
        <v>17</v>
      </c>
    </row>
    <row r="50234" spans="2:2">
      <c r="B50234">
        <f t="shared" si="993"/>
        <v>17</v>
      </c>
    </row>
    <row r="50235" spans="2:2">
      <c r="B50235">
        <f t="shared" si="993"/>
        <v>17</v>
      </c>
    </row>
    <row r="50236" spans="2:2">
      <c r="B50236">
        <f t="shared" si="993"/>
        <v>17</v>
      </c>
    </row>
    <row r="50237" spans="2:2">
      <c r="B50237">
        <f t="shared" si="993"/>
        <v>17</v>
      </c>
    </row>
    <row r="50238" spans="2:2">
      <c r="B50238">
        <f t="shared" si="993"/>
        <v>17</v>
      </c>
    </row>
    <row r="50239" spans="2:2">
      <c r="B50239">
        <f t="shared" si="993"/>
        <v>17</v>
      </c>
    </row>
    <row r="50240" spans="2:2">
      <c r="B50240">
        <f t="shared" si="993"/>
        <v>17</v>
      </c>
    </row>
    <row r="50241" spans="2:2">
      <c r="B50241">
        <f t="shared" si="993"/>
        <v>17</v>
      </c>
    </row>
    <row r="50242" spans="2:2">
      <c r="B50242">
        <f t="shared" si="993"/>
        <v>17</v>
      </c>
    </row>
    <row r="50243" spans="2:2">
      <c r="B50243">
        <f t="shared" si="993"/>
        <v>17</v>
      </c>
    </row>
    <row r="50244" spans="2:2">
      <c r="B50244">
        <f t="shared" si="993"/>
        <v>17</v>
      </c>
    </row>
    <row r="50245" spans="2:2">
      <c r="B50245">
        <f t="shared" ref="B50245:B50308" si="994">+IF(F50244=44085,B50244+1,B50244)</f>
        <v>17</v>
      </c>
    </row>
    <row r="50246" spans="2:2">
      <c r="B50246">
        <f t="shared" si="994"/>
        <v>17</v>
      </c>
    </row>
    <row r="50247" spans="2:2">
      <c r="B50247">
        <f t="shared" si="994"/>
        <v>17</v>
      </c>
    </row>
    <row r="50248" spans="2:2">
      <c r="B50248">
        <f t="shared" si="994"/>
        <v>17</v>
      </c>
    </row>
    <row r="50249" spans="2:2">
      <c r="B50249">
        <f t="shared" si="994"/>
        <v>17</v>
      </c>
    </row>
    <row r="50250" spans="2:2">
      <c r="B50250">
        <f t="shared" si="994"/>
        <v>17</v>
      </c>
    </row>
    <row r="50251" spans="2:2">
      <c r="B50251">
        <f t="shared" si="994"/>
        <v>17</v>
      </c>
    </row>
    <row r="50252" spans="2:2">
      <c r="B50252">
        <f t="shared" si="994"/>
        <v>17</v>
      </c>
    </row>
    <row r="50253" spans="2:2">
      <c r="B50253">
        <f t="shared" si="994"/>
        <v>17</v>
      </c>
    </row>
    <row r="50254" spans="2:2">
      <c r="B50254">
        <f t="shared" si="994"/>
        <v>17</v>
      </c>
    </row>
    <row r="50255" spans="2:2">
      <c r="B50255">
        <f t="shared" si="994"/>
        <v>17</v>
      </c>
    </row>
    <row r="50256" spans="2:2">
      <c r="B50256">
        <f t="shared" si="994"/>
        <v>17</v>
      </c>
    </row>
    <row r="50257" spans="2:2">
      <c r="B50257">
        <f t="shared" si="994"/>
        <v>17</v>
      </c>
    </row>
    <row r="50258" spans="2:2">
      <c r="B50258">
        <f t="shared" si="994"/>
        <v>17</v>
      </c>
    </row>
    <row r="50259" spans="2:2">
      <c r="B50259">
        <f t="shared" si="994"/>
        <v>17</v>
      </c>
    </row>
    <row r="50260" spans="2:2">
      <c r="B50260">
        <f t="shared" si="994"/>
        <v>17</v>
      </c>
    </row>
    <row r="50261" spans="2:2">
      <c r="B50261">
        <f t="shared" si="994"/>
        <v>17</v>
      </c>
    </row>
    <row r="50262" spans="2:2">
      <c r="B50262">
        <f t="shared" si="994"/>
        <v>17</v>
      </c>
    </row>
    <row r="50263" spans="2:2">
      <c r="B50263">
        <f t="shared" si="994"/>
        <v>17</v>
      </c>
    </row>
    <row r="50264" spans="2:2">
      <c r="B50264">
        <f t="shared" si="994"/>
        <v>17</v>
      </c>
    </row>
    <row r="50265" spans="2:2">
      <c r="B50265">
        <f t="shared" si="994"/>
        <v>17</v>
      </c>
    </row>
    <row r="50266" spans="2:2">
      <c r="B50266">
        <f t="shared" si="994"/>
        <v>17</v>
      </c>
    </row>
    <row r="50267" spans="2:2">
      <c r="B50267">
        <f t="shared" si="994"/>
        <v>17</v>
      </c>
    </row>
    <row r="50268" spans="2:2">
      <c r="B50268">
        <f t="shared" si="994"/>
        <v>17</v>
      </c>
    </row>
    <row r="50269" spans="2:2">
      <c r="B50269">
        <f t="shared" si="994"/>
        <v>17</v>
      </c>
    </row>
    <row r="50270" spans="2:2">
      <c r="B50270">
        <f t="shared" si="994"/>
        <v>17</v>
      </c>
    </row>
    <row r="50271" spans="2:2">
      <c r="B50271">
        <f t="shared" si="994"/>
        <v>17</v>
      </c>
    </row>
    <row r="50272" spans="2:2">
      <c r="B50272">
        <f t="shared" si="994"/>
        <v>17</v>
      </c>
    </row>
    <row r="50273" spans="2:2">
      <c r="B50273">
        <f t="shared" si="994"/>
        <v>17</v>
      </c>
    </row>
    <row r="50274" spans="2:2">
      <c r="B50274">
        <f t="shared" si="994"/>
        <v>17</v>
      </c>
    </row>
    <row r="50275" spans="2:2">
      <c r="B50275">
        <f t="shared" si="994"/>
        <v>17</v>
      </c>
    </row>
    <row r="50276" spans="2:2">
      <c r="B50276">
        <f t="shared" si="994"/>
        <v>17</v>
      </c>
    </row>
    <row r="50277" spans="2:2">
      <c r="B50277">
        <f t="shared" si="994"/>
        <v>17</v>
      </c>
    </row>
    <row r="50278" spans="2:2">
      <c r="B50278">
        <f t="shared" si="994"/>
        <v>17</v>
      </c>
    </row>
    <row r="50279" spans="2:2">
      <c r="B50279">
        <f t="shared" si="994"/>
        <v>17</v>
      </c>
    </row>
    <row r="50280" spans="2:2">
      <c r="B50280">
        <f t="shared" si="994"/>
        <v>17</v>
      </c>
    </row>
    <row r="50281" spans="2:2">
      <c r="B50281">
        <f t="shared" si="994"/>
        <v>17</v>
      </c>
    </row>
    <row r="50282" spans="2:2">
      <c r="B50282">
        <f t="shared" si="994"/>
        <v>17</v>
      </c>
    </row>
    <row r="50283" spans="2:2">
      <c r="B50283">
        <f t="shared" si="994"/>
        <v>17</v>
      </c>
    </row>
    <row r="50284" spans="2:2">
      <c r="B50284">
        <f t="shared" si="994"/>
        <v>17</v>
      </c>
    </row>
    <row r="50285" spans="2:2">
      <c r="B50285">
        <f t="shared" si="994"/>
        <v>17</v>
      </c>
    </row>
    <row r="50286" spans="2:2">
      <c r="B50286">
        <f t="shared" si="994"/>
        <v>17</v>
      </c>
    </row>
    <row r="50287" spans="2:2">
      <c r="B50287">
        <f t="shared" si="994"/>
        <v>17</v>
      </c>
    </row>
    <row r="50288" spans="2:2">
      <c r="B50288">
        <f t="shared" si="994"/>
        <v>17</v>
      </c>
    </row>
    <row r="50289" spans="2:2">
      <c r="B50289">
        <f t="shared" si="994"/>
        <v>17</v>
      </c>
    </row>
    <row r="50290" spans="2:2">
      <c r="B50290">
        <f t="shared" si="994"/>
        <v>17</v>
      </c>
    </row>
    <row r="50291" spans="2:2">
      <c r="B50291">
        <f t="shared" si="994"/>
        <v>17</v>
      </c>
    </row>
    <row r="50292" spans="2:2">
      <c r="B50292">
        <f t="shared" si="994"/>
        <v>17</v>
      </c>
    </row>
    <row r="50293" spans="2:2">
      <c r="B50293">
        <f t="shared" si="994"/>
        <v>17</v>
      </c>
    </row>
    <row r="50294" spans="2:2">
      <c r="B50294">
        <f t="shared" si="994"/>
        <v>17</v>
      </c>
    </row>
    <row r="50295" spans="2:2">
      <c r="B50295">
        <f t="shared" si="994"/>
        <v>17</v>
      </c>
    </row>
    <row r="50296" spans="2:2">
      <c r="B50296">
        <f t="shared" si="994"/>
        <v>17</v>
      </c>
    </row>
    <row r="50297" spans="2:2">
      <c r="B50297">
        <f t="shared" si="994"/>
        <v>17</v>
      </c>
    </row>
    <row r="50298" spans="2:2">
      <c r="B50298">
        <f t="shared" si="994"/>
        <v>17</v>
      </c>
    </row>
    <row r="50299" spans="2:2">
      <c r="B50299">
        <f t="shared" si="994"/>
        <v>17</v>
      </c>
    </row>
    <row r="50300" spans="2:2">
      <c r="B50300">
        <f t="shared" si="994"/>
        <v>17</v>
      </c>
    </row>
    <row r="50301" spans="2:2">
      <c r="B50301">
        <f t="shared" si="994"/>
        <v>17</v>
      </c>
    </row>
    <row r="50302" spans="2:2">
      <c r="B50302">
        <f t="shared" si="994"/>
        <v>17</v>
      </c>
    </row>
    <row r="50303" spans="2:2">
      <c r="B50303">
        <f t="shared" si="994"/>
        <v>17</v>
      </c>
    </row>
    <row r="50304" spans="2:2">
      <c r="B50304">
        <f t="shared" si="994"/>
        <v>17</v>
      </c>
    </row>
    <row r="50305" spans="2:2">
      <c r="B50305">
        <f t="shared" si="994"/>
        <v>17</v>
      </c>
    </row>
    <row r="50306" spans="2:2">
      <c r="B50306">
        <f t="shared" si="994"/>
        <v>17</v>
      </c>
    </row>
    <row r="50307" spans="2:2">
      <c r="B50307">
        <f t="shared" si="994"/>
        <v>17</v>
      </c>
    </row>
    <row r="50308" spans="2:2">
      <c r="B50308">
        <f t="shared" si="994"/>
        <v>17</v>
      </c>
    </row>
    <row r="50309" spans="2:2">
      <c r="B50309">
        <f t="shared" ref="B50309:B50372" si="995">+IF(F50308=44085,B50308+1,B50308)</f>
        <v>17</v>
      </c>
    </row>
    <row r="50310" spans="2:2">
      <c r="B50310">
        <f t="shared" si="995"/>
        <v>17</v>
      </c>
    </row>
    <row r="50311" spans="2:2">
      <c r="B50311">
        <f t="shared" si="995"/>
        <v>17</v>
      </c>
    </row>
    <row r="50312" spans="2:2">
      <c r="B50312">
        <f t="shared" si="995"/>
        <v>17</v>
      </c>
    </row>
    <row r="50313" spans="2:2">
      <c r="B50313">
        <f t="shared" si="995"/>
        <v>17</v>
      </c>
    </row>
    <row r="50314" spans="2:2">
      <c r="B50314">
        <f t="shared" si="995"/>
        <v>17</v>
      </c>
    </row>
    <row r="50315" spans="2:2">
      <c r="B50315">
        <f t="shared" si="995"/>
        <v>17</v>
      </c>
    </row>
    <row r="50316" spans="2:2">
      <c r="B50316">
        <f t="shared" si="995"/>
        <v>17</v>
      </c>
    </row>
    <row r="50317" spans="2:2">
      <c r="B50317">
        <f t="shared" si="995"/>
        <v>17</v>
      </c>
    </row>
    <row r="50318" spans="2:2">
      <c r="B50318">
        <f t="shared" si="995"/>
        <v>17</v>
      </c>
    </row>
    <row r="50319" spans="2:2">
      <c r="B50319">
        <f t="shared" si="995"/>
        <v>17</v>
      </c>
    </row>
    <row r="50320" spans="2:2">
      <c r="B50320">
        <f t="shared" si="995"/>
        <v>17</v>
      </c>
    </row>
    <row r="50321" spans="2:2">
      <c r="B50321">
        <f t="shared" si="995"/>
        <v>17</v>
      </c>
    </row>
    <row r="50322" spans="2:2">
      <c r="B50322">
        <f t="shared" si="995"/>
        <v>17</v>
      </c>
    </row>
    <row r="50323" spans="2:2">
      <c r="B50323">
        <f t="shared" si="995"/>
        <v>17</v>
      </c>
    </row>
    <row r="50324" spans="2:2">
      <c r="B50324">
        <f t="shared" si="995"/>
        <v>17</v>
      </c>
    </row>
    <row r="50325" spans="2:2">
      <c r="B50325">
        <f t="shared" si="995"/>
        <v>17</v>
      </c>
    </row>
    <row r="50326" spans="2:2">
      <c r="B50326">
        <f t="shared" si="995"/>
        <v>17</v>
      </c>
    </row>
    <row r="50327" spans="2:2">
      <c r="B50327">
        <f t="shared" si="995"/>
        <v>17</v>
      </c>
    </row>
    <row r="50328" spans="2:2">
      <c r="B50328">
        <f t="shared" si="995"/>
        <v>17</v>
      </c>
    </row>
    <row r="50329" spans="2:2">
      <c r="B50329">
        <f t="shared" si="995"/>
        <v>17</v>
      </c>
    </row>
    <row r="50330" spans="2:2">
      <c r="B50330">
        <f t="shared" si="995"/>
        <v>17</v>
      </c>
    </row>
    <row r="50331" spans="2:2">
      <c r="B50331">
        <f t="shared" si="995"/>
        <v>17</v>
      </c>
    </row>
    <row r="50332" spans="2:2">
      <c r="B50332">
        <f t="shared" si="995"/>
        <v>17</v>
      </c>
    </row>
    <row r="50333" spans="2:2">
      <c r="B50333">
        <f t="shared" si="995"/>
        <v>17</v>
      </c>
    </row>
    <row r="50334" spans="2:2">
      <c r="B50334">
        <f t="shared" si="995"/>
        <v>17</v>
      </c>
    </row>
    <row r="50335" spans="2:2">
      <c r="B50335">
        <f t="shared" si="995"/>
        <v>17</v>
      </c>
    </row>
    <row r="50336" spans="2:2">
      <c r="B50336">
        <f t="shared" si="995"/>
        <v>17</v>
      </c>
    </row>
    <row r="50337" spans="2:2">
      <c r="B50337">
        <f t="shared" si="995"/>
        <v>17</v>
      </c>
    </row>
    <row r="50338" spans="2:2">
      <c r="B50338">
        <f t="shared" si="995"/>
        <v>17</v>
      </c>
    </row>
    <row r="50339" spans="2:2">
      <c r="B50339">
        <f t="shared" si="995"/>
        <v>17</v>
      </c>
    </row>
    <row r="50340" spans="2:2">
      <c r="B50340">
        <f t="shared" si="995"/>
        <v>17</v>
      </c>
    </row>
    <row r="50341" spans="2:2">
      <c r="B50341">
        <f t="shared" si="995"/>
        <v>17</v>
      </c>
    </row>
    <row r="50342" spans="2:2">
      <c r="B50342">
        <f t="shared" si="995"/>
        <v>17</v>
      </c>
    </row>
    <row r="50343" spans="2:2">
      <c r="B50343">
        <f t="shared" si="995"/>
        <v>17</v>
      </c>
    </row>
    <row r="50344" spans="2:2">
      <c r="B50344">
        <f t="shared" si="995"/>
        <v>17</v>
      </c>
    </row>
    <row r="50345" spans="2:2">
      <c r="B50345">
        <f t="shared" si="995"/>
        <v>17</v>
      </c>
    </row>
    <row r="50346" spans="2:2">
      <c r="B50346">
        <f t="shared" si="995"/>
        <v>17</v>
      </c>
    </row>
    <row r="50347" spans="2:2">
      <c r="B50347">
        <f t="shared" si="995"/>
        <v>17</v>
      </c>
    </row>
    <row r="50348" spans="2:2">
      <c r="B50348">
        <f t="shared" si="995"/>
        <v>17</v>
      </c>
    </row>
    <row r="50349" spans="2:2">
      <c r="B50349">
        <f t="shared" si="995"/>
        <v>17</v>
      </c>
    </row>
    <row r="50350" spans="2:2">
      <c r="B50350">
        <f t="shared" si="995"/>
        <v>17</v>
      </c>
    </row>
    <row r="50351" spans="2:2">
      <c r="B50351">
        <f t="shared" si="995"/>
        <v>17</v>
      </c>
    </row>
    <row r="50352" spans="2:2">
      <c r="B50352">
        <f t="shared" si="995"/>
        <v>17</v>
      </c>
    </row>
    <row r="50353" spans="2:2">
      <c r="B50353">
        <f t="shared" si="995"/>
        <v>17</v>
      </c>
    </row>
    <row r="50354" spans="2:2">
      <c r="B50354">
        <f t="shared" si="995"/>
        <v>17</v>
      </c>
    </row>
    <row r="50355" spans="2:2">
      <c r="B50355">
        <f t="shared" si="995"/>
        <v>17</v>
      </c>
    </row>
    <row r="50356" spans="2:2">
      <c r="B50356">
        <f t="shared" si="995"/>
        <v>17</v>
      </c>
    </row>
    <row r="50357" spans="2:2">
      <c r="B50357">
        <f t="shared" si="995"/>
        <v>17</v>
      </c>
    </row>
    <row r="50358" spans="2:2">
      <c r="B50358">
        <f t="shared" si="995"/>
        <v>17</v>
      </c>
    </row>
    <row r="50359" spans="2:2">
      <c r="B50359">
        <f t="shared" si="995"/>
        <v>17</v>
      </c>
    </row>
    <row r="50360" spans="2:2">
      <c r="B50360">
        <f t="shared" si="995"/>
        <v>17</v>
      </c>
    </row>
    <row r="50361" spans="2:2">
      <c r="B50361">
        <f t="shared" si="995"/>
        <v>17</v>
      </c>
    </row>
    <row r="50362" spans="2:2">
      <c r="B50362">
        <f t="shared" si="995"/>
        <v>17</v>
      </c>
    </row>
    <row r="50363" spans="2:2">
      <c r="B50363">
        <f t="shared" si="995"/>
        <v>17</v>
      </c>
    </row>
    <row r="50364" spans="2:2">
      <c r="B50364">
        <f t="shared" si="995"/>
        <v>17</v>
      </c>
    </row>
    <row r="50365" spans="2:2">
      <c r="B50365">
        <f t="shared" si="995"/>
        <v>17</v>
      </c>
    </row>
    <row r="50366" spans="2:2">
      <c r="B50366">
        <f t="shared" si="995"/>
        <v>17</v>
      </c>
    </row>
    <row r="50367" spans="2:2">
      <c r="B50367">
        <f t="shared" si="995"/>
        <v>17</v>
      </c>
    </row>
    <row r="50368" spans="2:2">
      <c r="B50368">
        <f t="shared" si="995"/>
        <v>17</v>
      </c>
    </row>
    <row r="50369" spans="2:2">
      <c r="B50369">
        <f t="shared" si="995"/>
        <v>17</v>
      </c>
    </row>
    <row r="50370" spans="2:2">
      <c r="B50370">
        <f t="shared" si="995"/>
        <v>17</v>
      </c>
    </row>
    <row r="50371" spans="2:2">
      <c r="B50371">
        <f t="shared" si="995"/>
        <v>17</v>
      </c>
    </row>
    <row r="50372" spans="2:2">
      <c r="B50372">
        <f t="shared" si="995"/>
        <v>17</v>
      </c>
    </row>
    <row r="50373" spans="2:2">
      <c r="B50373">
        <f t="shared" ref="B50373:B50436" si="996">+IF(F50372=44085,B50372+1,B50372)</f>
        <v>17</v>
      </c>
    </row>
    <row r="50374" spans="2:2">
      <c r="B50374">
        <f t="shared" si="996"/>
        <v>17</v>
      </c>
    </row>
    <row r="50375" spans="2:2">
      <c r="B50375">
        <f t="shared" si="996"/>
        <v>17</v>
      </c>
    </row>
    <row r="50376" spans="2:2">
      <c r="B50376">
        <f t="shared" si="996"/>
        <v>17</v>
      </c>
    </row>
    <row r="50377" spans="2:2">
      <c r="B50377">
        <f t="shared" si="996"/>
        <v>17</v>
      </c>
    </row>
    <row r="50378" spans="2:2">
      <c r="B50378">
        <f t="shared" si="996"/>
        <v>17</v>
      </c>
    </row>
    <row r="50379" spans="2:2">
      <c r="B50379">
        <f t="shared" si="996"/>
        <v>17</v>
      </c>
    </row>
    <row r="50380" spans="2:2">
      <c r="B50380">
        <f t="shared" si="996"/>
        <v>17</v>
      </c>
    </row>
    <row r="50381" spans="2:2">
      <c r="B50381">
        <f t="shared" si="996"/>
        <v>17</v>
      </c>
    </row>
    <row r="50382" spans="2:2">
      <c r="B50382">
        <f t="shared" si="996"/>
        <v>17</v>
      </c>
    </row>
    <row r="50383" spans="2:2">
      <c r="B50383">
        <f t="shared" si="996"/>
        <v>17</v>
      </c>
    </row>
    <row r="50384" spans="2:2">
      <c r="B50384">
        <f t="shared" si="996"/>
        <v>17</v>
      </c>
    </row>
    <row r="50385" spans="2:2">
      <c r="B50385">
        <f t="shared" si="996"/>
        <v>17</v>
      </c>
    </row>
    <row r="50386" spans="2:2">
      <c r="B50386">
        <f t="shared" si="996"/>
        <v>17</v>
      </c>
    </row>
    <row r="50387" spans="2:2">
      <c r="B50387">
        <f t="shared" si="996"/>
        <v>17</v>
      </c>
    </row>
    <row r="50388" spans="2:2">
      <c r="B50388">
        <f t="shared" si="996"/>
        <v>17</v>
      </c>
    </row>
    <row r="50389" spans="2:2">
      <c r="B50389">
        <f t="shared" si="996"/>
        <v>17</v>
      </c>
    </row>
    <row r="50390" spans="2:2">
      <c r="B50390">
        <f t="shared" si="996"/>
        <v>17</v>
      </c>
    </row>
    <row r="50391" spans="2:2">
      <c r="B50391">
        <f t="shared" si="996"/>
        <v>17</v>
      </c>
    </row>
    <row r="50392" spans="2:2">
      <c r="B50392">
        <f t="shared" si="996"/>
        <v>17</v>
      </c>
    </row>
    <row r="50393" spans="2:2">
      <c r="B50393">
        <f t="shared" si="996"/>
        <v>17</v>
      </c>
    </row>
    <row r="50394" spans="2:2">
      <c r="B50394">
        <f t="shared" si="996"/>
        <v>17</v>
      </c>
    </row>
    <row r="50395" spans="2:2">
      <c r="B50395">
        <f t="shared" si="996"/>
        <v>17</v>
      </c>
    </row>
    <row r="50396" spans="2:2">
      <c r="B50396">
        <f t="shared" si="996"/>
        <v>17</v>
      </c>
    </row>
    <row r="50397" spans="2:2">
      <c r="B50397">
        <f t="shared" si="996"/>
        <v>17</v>
      </c>
    </row>
    <row r="50398" spans="2:2">
      <c r="B50398">
        <f t="shared" si="996"/>
        <v>17</v>
      </c>
    </row>
    <row r="50399" spans="2:2">
      <c r="B50399">
        <f t="shared" si="996"/>
        <v>17</v>
      </c>
    </row>
    <row r="50400" spans="2:2">
      <c r="B50400">
        <f t="shared" si="996"/>
        <v>17</v>
      </c>
    </row>
    <row r="50401" spans="2:2">
      <c r="B50401">
        <f t="shared" si="996"/>
        <v>17</v>
      </c>
    </row>
    <row r="50402" spans="2:2">
      <c r="B50402">
        <f t="shared" si="996"/>
        <v>17</v>
      </c>
    </row>
    <row r="50403" spans="2:2">
      <c r="B50403">
        <f t="shared" si="996"/>
        <v>17</v>
      </c>
    </row>
    <row r="50404" spans="2:2">
      <c r="B50404">
        <f t="shared" si="996"/>
        <v>17</v>
      </c>
    </row>
    <row r="50405" spans="2:2">
      <c r="B50405">
        <f t="shared" si="996"/>
        <v>17</v>
      </c>
    </row>
    <row r="50406" spans="2:2">
      <c r="B50406">
        <f t="shared" si="996"/>
        <v>17</v>
      </c>
    </row>
    <row r="50407" spans="2:2">
      <c r="B50407">
        <f t="shared" si="996"/>
        <v>17</v>
      </c>
    </row>
    <row r="50408" spans="2:2">
      <c r="B50408">
        <f t="shared" si="996"/>
        <v>17</v>
      </c>
    </row>
    <row r="50409" spans="2:2">
      <c r="B50409">
        <f t="shared" si="996"/>
        <v>17</v>
      </c>
    </row>
    <row r="50410" spans="2:2">
      <c r="B50410">
        <f t="shared" si="996"/>
        <v>17</v>
      </c>
    </row>
    <row r="50411" spans="2:2">
      <c r="B50411">
        <f t="shared" si="996"/>
        <v>17</v>
      </c>
    </row>
    <row r="50412" spans="2:2">
      <c r="B50412">
        <f t="shared" si="996"/>
        <v>17</v>
      </c>
    </row>
    <row r="50413" spans="2:2">
      <c r="B50413">
        <f t="shared" si="996"/>
        <v>17</v>
      </c>
    </row>
    <row r="50414" spans="2:2">
      <c r="B50414">
        <f t="shared" si="996"/>
        <v>17</v>
      </c>
    </row>
    <row r="50415" spans="2:2">
      <c r="B50415">
        <f t="shared" si="996"/>
        <v>17</v>
      </c>
    </row>
    <row r="50416" spans="2:2">
      <c r="B50416">
        <f t="shared" si="996"/>
        <v>17</v>
      </c>
    </row>
    <row r="50417" spans="2:2">
      <c r="B50417">
        <f t="shared" si="996"/>
        <v>17</v>
      </c>
    </row>
    <row r="50418" spans="2:2">
      <c r="B50418">
        <f t="shared" si="996"/>
        <v>17</v>
      </c>
    </row>
    <row r="50419" spans="2:2">
      <c r="B50419">
        <f t="shared" si="996"/>
        <v>17</v>
      </c>
    </row>
    <row r="50420" spans="2:2">
      <c r="B50420">
        <f t="shared" si="996"/>
        <v>17</v>
      </c>
    </row>
    <row r="50421" spans="2:2">
      <c r="B50421">
        <f t="shared" si="996"/>
        <v>17</v>
      </c>
    </row>
    <row r="50422" spans="2:2">
      <c r="B50422">
        <f t="shared" si="996"/>
        <v>17</v>
      </c>
    </row>
    <row r="50423" spans="2:2">
      <c r="B50423">
        <f t="shared" si="996"/>
        <v>17</v>
      </c>
    </row>
    <row r="50424" spans="2:2">
      <c r="B50424">
        <f t="shared" si="996"/>
        <v>17</v>
      </c>
    </row>
    <row r="50425" spans="2:2">
      <c r="B50425">
        <f t="shared" si="996"/>
        <v>17</v>
      </c>
    </row>
    <row r="50426" spans="2:2">
      <c r="B50426">
        <f t="shared" si="996"/>
        <v>17</v>
      </c>
    </row>
    <row r="50427" spans="2:2">
      <c r="B50427">
        <f t="shared" si="996"/>
        <v>17</v>
      </c>
    </row>
    <row r="50428" spans="2:2">
      <c r="B50428">
        <f t="shared" si="996"/>
        <v>17</v>
      </c>
    </row>
    <row r="50429" spans="2:2">
      <c r="B50429">
        <f t="shared" si="996"/>
        <v>17</v>
      </c>
    </row>
    <row r="50430" spans="2:2">
      <c r="B50430">
        <f t="shared" si="996"/>
        <v>17</v>
      </c>
    </row>
    <row r="50431" spans="2:2">
      <c r="B50431">
        <f t="shared" si="996"/>
        <v>17</v>
      </c>
    </row>
    <row r="50432" spans="2:2">
      <c r="B50432">
        <f t="shared" si="996"/>
        <v>17</v>
      </c>
    </row>
    <row r="50433" spans="2:2">
      <c r="B50433">
        <f t="shared" si="996"/>
        <v>17</v>
      </c>
    </row>
    <row r="50434" spans="2:2">
      <c r="B50434">
        <f t="shared" si="996"/>
        <v>17</v>
      </c>
    </row>
    <row r="50435" spans="2:2">
      <c r="B50435">
        <f t="shared" si="996"/>
        <v>17</v>
      </c>
    </row>
    <row r="50436" spans="2:2">
      <c r="B50436">
        <f t="shared" si="996"/>
        <v>17</v>
      </c>
    </row>
    <row r="50437" spans="2:2">
      <c r="B50437">
        <f t="shared" ref="B50437:B50500" si="997">+IF(F50436=44085,B50436+1,B50436)</f>
        <v>17</v>
      </c>
    </row>
    <row r="50438" spans="2:2">
      <c r="B50438">
        <f t="shared" si="997"/>
        <v>17</v>
      </c>
    </row>
    <row r="50439" spans="2:2">
      <c r="B50439">
        <f t="shared" si="997"/>
        <v>17</v>
      </c>
    </row>
    <row r="50440" spans="2:2">
      <c r="B50440">
        <f t="shared" si="997"/>
        <v>17</v>
      </c>
    </row>
    <row r="50441" spans="2:2">
      <c r="B50441">
        <f t="shared" si="997"/>
        <v>17</v>
      </c>
    </row>
    <row r="50442" spans="2:2">
      <c r="B50442">
        <f t="shared" si="997"/>
        <v>17</v>
      </c>
    </row>
    <row r="50443" spans="2:2">
      <c r="B50443">
        <f t="shared" si="997"/>
        <v>17</v>
      </c>
    </row>
    <row r="50444" spans="2:2">
      <c r="B50444">
        <f t="shared" si="997"/>
        <v>17</v>
      </c>
    </row>
    <row r="50445" spans="2:2">
      <c r="B50445">
        <f t="shared" si="997"/>
        <v>17</v>
      </c>
    </row>
    <row r="50446" spans="2:2">
      <c r="B50446">
        <f t="shared" si="997"/>
        <v>17</v>
      </c>
    </row>
    <row r="50447" spans="2:2">
      <c r="B50447">
        <f t="shared" si="997"/>
        <v>17</v>
      </c>
    </row>
    <row r="50448" spans="2:2">
      <c r="B50448">
        <f t="shared" si="997"/>
        <v>17</v>
      </c>
    </row>
    <row r="50449" spans="2:2">
      <c r="B50449">
        <f t="shared" si="997"/>
        <v>17</v>
      </c>
    </row>
    <row r="50450" spans="2:2">
      <c r="B50450">
        <f t="shared" si="997"/>
        <v>17</v>
      </c>
    </row>
    <row r="50451" spans="2:2">
      <c r="B50451">
        <f t="shared" si="997"/>
        <v>17</v>
      </c>
    </row>
    <row r="50452" spans="2:2">
      <c r="B50452">
        <f t="shared" si="997"/>
        <v>17</v>
      </c>
    </row>
    <row r="50453" spans="2:2">
      <c r="B50453">
        <f t="shared" si="997"/>
        <v>17</v>
      </c>
    </row>
    <row r="50454" spans="2:2">
      <c r="B50454">
        <f t="shared" si="997"/>
        <v>17</v>
      </c>
    </row>
    <row r="50455" spans="2:2">
      <c r="B50455">
        <f t="shared" si="997"/>
        <v>17</v>
      </c>
    </row>
    <row r="50456" spans="2:2">
      <c r="B50456">
        <f t="shared" si="997"/>
        <v>17</v>
      </c>
    </row>
    <row r="50457" spans="2:2">
      <c r="B50457">
        <f t="shared" si="997"/>
        <v>17</v>
      </c>
    </row>
    <row r="50458" spans="2:2">
      <c r="B50458">
        <f t="shared" si="997"/>
        <v>17</v>
      </c>
    </row>
    <row r="50459" spans="2:2">
      <c r="B50459">
        <f t="shared" si="997"/>
        <v>17</v>
      </c>
    </row>
    <row r="50460" spans="2:2">
      <c r="B50460">
        <f t="shared" si="997"/>
        <v>17</v>
      </c>
    </row>
    <row r="50461" spans="2:2">
      <c r="B50461">
        <f t="shared" si="997"/>
        <v>17</v>
      </c>
    </row>
    <row r="50462" spans="2:2">
      <c r="B50462">
        <f t="shared" si="997"/>
        <v>17</v>
      </c>
    </row>
    <row r="50463" spans="2:2">
      <c r="B50463">
        <f t="shared" si="997"/>
        <v>17</v>
      </c>
    </row>
    <row r="50464" spans="2:2">
      <c r="B50464">
        <f t="shared" si="997"/>
        <v>17</v>
      </c>
    </row>
    <row r="50465" spans="2:2">
      <c r="B50465">
        <f t="shared" si="997"/>
        <v>17</v>
      </c>
    </row>
    <row r="50466" spans="2:2">
      <c r="B50466">
        <f t="shared" si="997"/>
        <v>17</v>
      </c>
    </row>
    <row r="50467" spans="2:2">
      <c r="B50467">
        <f t="shared" si="997"/>
        <v>17</v>
      </c>
    </row>
    <row r="50468" spans="2:2">
      <c r="B50468">
        <f t="shared" si="997"/>
        <v>17</v>
      </c>
    </row>
    <row r="50469" spans="2:2">
      <c r="B50469">
        <f t="shared" si="997"/>
        <v>17</v>
      </c>
    </row>
    <row r="50470" spans="2:2">
      <c r="B50470">
        <f t="shared" si="997"/>
        <v>17</v>
      </c>
    </row>
    <row r="50471" spans="2:2">
      <c r="B50471">
        <f t="shared" si="997"/>
        <v>17</v>
      </c>
    </row>
    <row r="50472" spans="2:2">
      <c r="B50472">
        <f t="shared" si="997"/>
        <v>17</v>
      </c>
    </row>
    <row r="50473" spans="2:2">
      <c r="B50473">
        <f t="shared" si="997"/>
        <v>17</v>
      </c>
    </row>
    <row r="50474" spans="2:2">
      <c r="B50474">
        <f t="shared" si="997"/>
        <v>17</v>
      </c>
    </row>
    <row r="50475" spans="2:2">
      <c r="B50475">
        <f t="shared" si="997"/>
        <v>17</v>
      </c>
    </row>
    <row r="50476" spans="2:2">
      <c r="B50476">
        <f t="shared" si="997"/>
        <v>17</v>
      </c>
    </row>
    <row r="50477" spans="2:2">
      <c r="B50477">
        <f t="shared" si="997"/>
        <v>17</v>
      </c>
    </row>
    <row r="50478" spans="2:2">
      <c r="B50478">
        <f t="shared" si="997"/>
        <v>17</v>
      </c>
    </row>
    <row r="50479" spans="2:2">
      <c r="B50479">
        <f t="shared" si="997"/>
        <v>17</v>
      </c>
    </row>
    <row r="50480" spans="2:2">
      <c r="B50480">
        <f t="shared" si="997"/>
        <v>17</v>
      </c>
    </row>
    <row r="50481" spans="2:2">
      <c r="B50481">
        <f t="shared" si="997"/>
        <v>17</v>
      </c>
    </row>
    <row r="50482" spans="2:2">
      <c r="B50482">
        <f t="shared" si="997"/>
        <v>17</v>
      </c>
    </row>
    <row r="50483" spans="2:2">
      <c r="B50483">
        <f t="shared" si="997"/>
        <v>17</v>
      </c>
    </row>
    <row r="50484" spans="2:2">
      <c r="B50484">
        <f t="shared" si="997"/>
        <v>17</v>
      </c>
    </row>
    <row r="50485" spans="2:2">
      <c r="B50485">
        <f t="shared" si="997"/>
        <v>17</v>
      </c>
    </row>
    <row r="50486" spans="2:2">
      <c r="B50486">
        <f t="shared" si="997"/>
        <v>17</v>
      </c>
    </row>
    <row r="50487" spans="2:2">
      <c r="B50487">
        <f t="shared" si="997"/>
        <v>17</v>
      </c>
    </row>
    <row r="50488" spans="2:2">
      <c r="B50488">
        <f t="shared" si="997"/>
        <v>17</v>
      </c>
    </row>
    <row r="50489" spans="2:2">
      <c r="B50489">
        <f t="shared" si="997"/>
        <v>17</v>
      </c>
    </row>
    <row r="50490" spans="2:2">
      <c r="B50490">
        <f t="shared" si="997"/>
        <v>17</v>
      </c>
    </row>
    <row r="50491" spans="2:2">
      <c r="B50491">
        <f t="shared" si="997"/>
        <v>17</v>
      </c>
    </row>
    <row r="50492" spans="2:2">
      <c r="B50492">
        <f t="shared" si="997"/>
        <v>17</v>
      </c>
    </row>
    <row r="50493" spans="2:2">
      <c r="B50493">
        <f t="shared" si="997"/>
        <v>17</v>
      </c>
    </row>
    <row r="50494" spans="2:2">
      <c r="B50494">
        <f t="shared" si="997"/>
        <v>17</v>
      </c>
    </row>
    <row r="50495" spans="2:2">
      <c r="B50495">
        <f t="shared" si="997"/>
        <v>17</v>
      </c>
    </row>
    <row r="50496" spans="2:2">
      <c r="B50496">
        <f t="shared" si="997"/>
        <v>17</v>
      </c>
    </row>
    <row r="50497" spans="2:2">
      <c r="B50497">
        <f t="shared" si="997"/>
        <v>17</v>
      </c>
    </row>
    <row r="50498" spans="2:2">
      <c r="B50498">
        <f t="shared" si="997"/>
        <v>17</v>
      </c>
    </row>
    <row r="50499" spans="2:2">
      <c r="B50499">
        <f t="shared" si="997"/>
        <v>17</v>
      </c>
    </row>
    <row r="50500" spans="2:2">
      <c r="B50500">
        <f t="shared" si="997"/>
        <v>17</v>
      </c>
    </row>
    <row r="50501" spans="2:2">
      <c r="B50501">
        <f t="shared" ref="B50501:B50564" si="998">+IF(F50500=44085,B50500+1,B50500)</f>
        <v>17</v>
      </c>
    </row>
    <row r="50502" spans="2:2">
      <c r="B50502">
        <f t="shared" si="998"/>
        <v>17</v>
      </c>
    </row>
    <row r="50503" spans="2:2">
      <c r="B50503">
        <f t="shared" si="998"/>
        <v>17</v>
      </c>
    </row>
    <row r="50504" spans="2:2">
      <c r="B50504">
        <f t="shared" si="998"/>
        <v>17</v>
      </c>
    </row>
    <row r="50505" spans="2:2">
      <c r="B50505">
        <f t="shared" si="998"/>
        <v>17</v>
      </c>
    </row>
    <row r="50506" spans="2:2">
      <c r="B50506">
        <f t="shared" si="998"/>
        <v>17</v>
      </c>
    </row>
    <row r="50507" spans="2:2">
      <c r="B50507">
        <f t="shared" si="998"/>
        <v>17</v>
      </c>
    </row>
    <row r="50508" spans="2:2">
      <c r="B50508">
        <f t="shared" si="998"/>
        <v>17</v>
      </c>
    </row>
    <row r="50509" spans="2:2">
      <c r="B50509">
        <f t="shared" si="998"/>
        <v>17</v>
      </c>
    </row>
    <row r="50510" spans="2:2">
      <c r="B50510">
        <f t="shared" si="998"/>
        <v>17</v>
      </c>
    </row>
    <row r="50511" spans="2:2">
      <c r="B50511">
        <f t="shared" si="998"/>
        <v>17</v>
      </c>
    </row>
    <row r="50512" spans="2:2">
      <c r="B50512">
        <f t="shared" si="998"/>
        <v>17</v>
      </c>
    </row>
    <row r="50513" spans="2:2">
      <c r="B50513">
        <f t="shared" si="998"/>
        <v>17</v>
      </c>
    </row>
    <row r="50514" spans="2:2">
      <c r="B50514">
        <f t="shared" si="998"/>
        <v>17</v>
      </c>
    </row>
    <row r="50515" spans="2:2">
      <c r="B50515">
        <f t="shared" si="998"/>
        <v>17</v>
      </c>
    </row>
    <row r="50516" spans="2:2">
      <c r="B50516">
        <f t="shared" si="998"/>
        <v>17</v>
      </c>
    </row>
    <row r="50517" spans="2:2">
      <c r="B50517">
        <f t="shared" si="998"/>
        <v>17</v>
      </c>
    </row>
    <row r="50518" spans="2:2">
      <c r="B50518">
        <f t="shared" si="998"/>
        <v>17</v>
      </c>
    </row>
    <row r="50519" spans="2:2">
      <c r="B50519">
        <f t="shared" si="998"/>
        <v>17</v>
      </c>
    </row>
    <row r="50520" spans="2:2">
      <c r="B50520">
        <f t="shared" si="998"/>
        <v>17</v>
      </c>
    </row>
    <row r="50521" spans="2:2">
      <c r="B50521">
        <f t="shared" si="998"/>
        <v>17</v>
      </c>
    </row>
    <row r="50522" spans="2:2">
      <c r="B50522">
        <f t="shared" si="998"/>
        <v>17</v>
      </c>
    </row>
    <row r="50523" spans="2:2">
      <c r="B50523">
        <f t="shared" si="998"/>
        <v>17</v>
      </c>
    </row>
    <row r="50524" spans="2:2">
      <c r="B50524">
        <f t="shared" si="998"/>
        <v>17</v>
      </c>
    </row>
    <row r="50525" spans="2:2">
      <c r="B50525">
        <f t="shared" si="998"/>
        <v>17</v>
      </c>
    </row>
    <row r="50526" spans="2:2">
      <c r="B50526">
        <f t="shared" si="998"/>
        <v>17</v>
      </c>
    </row>
    <row r="50527" spans="2:2">
      <c r="B50527">
        <f t="shared" si="998"/>
        <v>17</v>
      </c>
    </row>
    <row r="50528" spans="2:2">
      <c r="B50528">
        <f t="shared" si="998"/>
        <v>17</v>
      </c>
    </row>
    <row r="50529" spans="2:2">
      <c r="B50529">
        <f t="shared" si="998"/>
        <v>17</v>
      </c>
    </row>
    <row r="50530" spans="2:2">
      <c r="B50530">
        <f t="shared" si="998"/>
        <v>17</v>
      </c>
    </row>
    <row r="50531" spans="2:2">
      <c r="B50531">
        <f t="shared" si="998"/>
        <v>17</v>
      </c>
    </row>
    <row r="50532" spans="2:2">
      <c r="B50532">
        <f t="shared" si="998"/>
        <v>17</v>
      </c>
    </row>
    <row r="50533" spans="2:2">
      <c r="B50533">
        <f t="shared" si="998"/>
        <v>17</v>
      </c>
    </row>
    <row r="50534" spans="2:2">
      <c r="B50534">
        <f t="shared" si="998"/>
        <v>17</v>
      </c>
    </row>
    <row r="50535" spans="2:2">
      <c r="B50535">
        <f t="shared" si="998"/>
        <v>17</v>
      </c>
    </row>
    <row r="50536" spans="2:2">
      <c r="B50536">
        <f t="shared" si="998"/>
        <v>17</v>
      </c>
    </row>
    <row r="50537" spans="2:2">
      <c r="B50537">
        <f t="shared" si="998"/>
        <v>17</v>
      </c>
    </row>
    <row r="50538" spans="2:2">
      <c r="B50538">
        <f t="shared" si="998"/>
        <v>17</v>
      </c>
    </row>
    <row r="50539" spans="2:2">
      <c r="B50539">
        <f t="shared" si="998"/>
        <v>17</v>
      </c>
    </row>
    <row r="50540" spans="2:2">
      <c r="B50540">
        <f t="shared" si="998"/>
        <v>17</v>
      </c>
    </row>
    <row r="50541" spans="2:2">
      <c r="B50541">
        <f t="shared" si="998"/>
        <v>17</v>
      </c>
    </row>
    <row r="50542" spans="2:2">
      <c r="B50542">
        <f t="shared" si="998"/>
        <v>17</v>
      </c>
    </row>
    <row r="50543" spans="2:2">
      <c r="B50543">
        <f t="shared" si="998"/>
        <v>17</v>
      </c>
    </row>
    <row r="50544" spans="2:2">
      <c r="B50544">
        <f t="shared" si="998"/>
        <v>17</v>
      </c>
    </row>
    <row r="50545" spans="2:2">
      <c r="B50545">
        <f t="shared" si="998"/>
        <v>17</v>
      </c>
    </row>
    <row r="50546" spans="2:2">
      <c r="B50546">
        <f t="shared" si="998"/>
        <v>17</v>
      </c>
    </row>
    <row r="50547" spans="2:2">
      <c r="B50547">
        <f t="shared" si="998"/>
        <v>17</v>
      </c>
    </row>
    <row r="50548" spans="2:2">
      <c r="B50548">
        <f t="shared" si="998"/>
        <v>17</v>
      </c>
    </row>
    <row r="50549" spans="2:2">
      <c r="B50549">
        <f t="shared" si="998"/>
        <v>17</v>
      </c>
    </row>
    <row r="50550" spans="2:2">
      <c r="B50550">
        <f t="shared" si="998"/>
        <v>17</v>
      </c>
    </row>
    <row r="50551" spans="2:2">
      <c r="B50551">
        <f t="shared" si="998"/>
        <v>17</v>
      </c>
    </row>
    <row r="50552" spans="2:2">
      <c r="B50552">
        <f t="shared" si="998"/>
        <v>17</v>
      </c>
    </row>
    <row r="50553" spans="2:2">
      <c r="B50553">
        <f t="shared" si="998"/>
        <v>17</v>
      </c>
    </row>
    <row r="50554" spans="2:2">
      <c r="B50554">
        <f t="shared" si="998"/>
        <v>17</v>
      </c>
    </row>
    <row r="50555" spans="2:2">
      <c r="B50555">
        <f t="shared" si="998"/>
        <v>17</v>
      </c>
    </row>
    <row r="50556" spans="2:2">
      <c r="B50556">
        <f t="shared" si="998"/>
        <v>17</v>
      </c>
    </row>
    <row r="50557" spans="2:2">
      <c r="B50557">
        <f t="shared" si="998"/>
        <v>17</v>
      </c>
    </row>
    <row r="50558" spans="2:2">
      <c r="B50558">
        <f t="shared" si="998"/>
        <v>17</v>
      </c>
    </row>
    <row r="50559" spans="2:2">
      <c r="B50559">
        <f t="shared" si="998"/>
        <v>17</v>
      </c>
    </row>
    <row r="50560" spans="2:2">
      <c r="B50560">
        <f t="shared" si="998"/>
        <v>17</v>
      </c>
    </row>
    <row r="50561" spans="2:2">
      <c r="B50561">
        <f t="shared" si="998"/>
        <v>17</v>
      </c>
    </row>
    <row r="50562" spans="2:2">
      <c r="B50562">
        <f t="shared" si="998"/>
        <v>17</v>
      </c>
    </row>
    <row r="50563" spans="2:2">
      <c r="B50563">
        <f t="shared" si="998"/>
        <v>17</v>
      </c>
    </row>
    <row r="50564" spans="2:2">
      <c r="B50564">
        <f t="shared" si="998"/>
        <v>17</v>
      </c>
    </row>
    <row r="50565" spans="2:2">
      <c r="B50565">
        <f t="shared" ref="B50565:B50628" si="999">+IF(F50564=44085,B50564+1,B50564)</f>
        <v>17</v>
      </c>
    </row>
    <row r="50566" spans="2:2">
      <c r="B50566">
        <f t="shared" si="999"/>
        <v>17</v>
      </c>
    </row>
    <row r="50567" spans="2:2">
      <c r="B50567">
        <f t="shared" si="999"/>
        <v>17</v>
      </c>
    </row>
    <row r="50568" spans="2:2">
      <c r="B50568">
        <f t="shared" si="999"/>
        <v>17</v>
      </c>
    </row>
    <row r="50569" spans="2:2">
      <c r="B50569">
        <f t="shared" si="999"/>
        <v>17</v>
      </c>
    </row>
    <row r="50570" spans="2:2">
      <c r="B50570">
        <f t="shared" si="999"/>
        <v>17</v>
      </c>
    </row>
    <row r="50571" spans="2:2">
      <c r="B50571">
        <f t="shared" si="999"/>
        <v>17</v>
      </c>
    </row>
    <row r="50572" spans="2:2">
      <c r="B50572">
        <f t="shared" si="999"/>
        <v>17</v>
      </c>
    </row>
    <row r="50573" spans="2:2">
      <c r="B50573">
        <f t="shared" si="999"/>
        <v>17</v>
      </c>
    </row>
    <row r="50574" spans="2:2">
      <c r="B50574">
        <f t="shared" si="999"/>
        <v>17</v>
      </c>
    </row>
    <row r="50575" spans="2:2">
      <c r="B50575">
        <f t="shared" si="999"/>
        <v>17</v>
      </c>
    </row>
    <row r="50576" spans="2:2">
      <c r="B50576">
        <f t="shared" si="999"/>
        <v>17</v>
      </c>
    </row>
    <row r="50577" spans="2:2">
      <c r="B50577">
        <f t="shared" si="999"/>
        <v>17</v>
      </c>
    </row>
    <row r="50578" spans="2:2">
      <c r="B50578">
        <f t="shared" si="999"/>
        <v>17</v>
      </c>
    </row>
    <row r="50579" spans="2:2">
      <c r="B50579">
        <f t="shared" si="999"/>
        <v>17</v>
      </c>
    </row>
    <row r="50580" spans="2:2">
      <c r="B50580">
        <f t="shared" si="999"/>
        <v>17</v>
      </c>
    </row>
    <row r="50581" spans="2:2">
      <c r="B50581">
        <f t="shared" si="999"/>
        <v>17</v>
      </c>
    </row>
    <row r="50582" spans="2:2">
      <c r="B50582">
        <f t="shared" si="999"/>
        <v>17</v>
      </c>
    </row>
    <row r="50583" spans="2:2">
      <c r="B50583">
        <f t="shared" si="999"/>
        <v>17</v>
      </c>
    </row>
    <row r="50584" spans="2:2">
      <c r="B50584">
        <f t="shared" si="999"/>
        <v>17</v>
      </c>
    </row>
    <row r="50585" spans="2:2">
      <c r="B50585">
        <f t="shared" si="999"/>
        <v>17</v>
      </c>
    </row>
    <row r="50586" spans="2:2">
      <c r="B50586">
        <f t="shared" si="999"/>
        <v>17</v>
      </c>
    </row>
    <row r="50587" spans="2:2">
      <c r="B50587">
        <f t="shared" si="999"/>
        <v>17</v>
      </c>
    </row>
    <row r="50588" spans="2:2">
      <c r="B50588">
        <f t="shared" si="999"/>
        <v>17</v>
      </c>
    </row>
    <row r="50589" spans="2:2">
      <c r="B50589">
        <f t="shared" si="999"/>
        <v>17</v>
      </c>
    </row>
    <row r="50590" spans="2:2">
      <c r="B50590">
        <f t="shared" si="999"/>
        <v>17</v>
      </c>
    </row>
    <row r="50591" spans="2:2">
      <c r="B50591">
        <f t="shared" si="999"/>
        <v>17</v>
      </c>
    </row>
    <row r="50592" spans="2:2">
      <c r="B50592">
        <f t="shared" si="999"/>
        <v>17</v>
      </c>
    </row>
    <row r="50593" spans="2:2">
      <c r="B50593">
        <f t="shared" si="999"/>
        <v>17</v>
      </c>
    </row>
    <row r="50594" spans="2:2">
      <c r="B50594">
        <f t="shared" si="999"/>
        <v>17</v>
      </c>
    </row>
    <row r="50595" spans="2:2">
      <c r="B50595">
        <f t="shared" si="999"/>
        <v>17</v>
      </c>
    </row>
    <row r="50596" spans="2:2">
      <c r="B50596">
        <f t="shared" si="999"/>
        <v>17</v>
      </c>
    </row>
    <row r="50597" spans="2:2">
      <c r="B50597">
        <f t="shared" si="999"/>
        <v>17</v>
      </c>
    </row>
    <row r="50598" spans="2:2">
      <c r="B50598">
        <f t="shared" si="999"/>
        <v>17</v>
      </c>
    </row>
    <row r="50599" spans="2:2">
      <c r="B50599">
        <f t="shared" si="999"/>
        <v>17</v>
      </c>
    </row>
    <row r="50600" spans="2:2">
      <c r="B50600">
        <f t="shared" si="999"/>
        <v>17</v>
      </c>
    </row>
    <row r="50601" spans="2:2">
      <c r="B50601">
        <f t="shared" si="999"/>
        <v>17</v>
      </c>
    </row>
    <row r="50602" spans="2:2">
      <c r="B50602">
        <f t="shared" si="999"/>
        <v>17</v>
      </c>
    </row>
    <row r="50603" spans="2:2">
      <c r="B50603">
        <f t="shared" si="999"/>
        <v>17</v>
      </c>
    </row>
    <row r="50604" spans="2:2">
      <c r="B50604">
        <f t="shared" si="999"/>
        <v>17</v>
      </c>
    </row>
    <row r="50605" spans="2:2">
      <c r="B50605">
        <f t="shared" si="999"/>
        <v>17</v>
      </c>
    </row>
    <row r="50606" spans="2:2">
      <c r="B50606">
        <f t="shared" si="999"/>
        <v>17</v>
      </c>
    </row>
    <row r="50607" spans="2:2">
      <c r="B50607">
        <f t="shared" si="999"/>
        <v>17</v>
      </c>
    </row>
    <row r="50608" spans="2:2">
      <c r="B50608">
        <f t="shared" si="999"/>
        <v>17</v>
      </c>
    </row>
    <row r="50609" spans="2:2">
      <c r="B50609">
        <f t="shared" si="999"/>
        <v>17</v>
      </c>
    </row>
    <row r="50610" spans="2:2">
      <c r="B50610">
        <f t="shared" si="999"/>
        <v>17</v>
      </c>
    </row>
    <row r="50611" spans="2:2">
      <c r="B50611">
        <f t="shared" si="999"/>
        <v>17</v>
      </c>
    </row>
    <row r="50612" spans="2:2">
      <c r="B50612">
        <f t="shared" si="999"/>
        <v>17</v>
      </c>
    </row>
    <row r="50613" spans="2:2">
      <c r="B50613">
        <f t="shared" si="999"/>
        <v>17</v>
      </c>
    </row>
    <row r="50614" spans="2:2">
      <c r="B50614">
        <f t="shared" si="999"/>
        <v>17</v>
      </c>
    </row>
    <row r="50615" spans="2:2">
      <c r="B50615">
        <f t="shared" si="999"/>
        <v>17</v>
      </c>
    </row>
    <row r="50616" spans="2:2">
      <c r="B50616">
        <f t="shared" si="999"/>
        <v>17</v>
      </c>
    </row>
    <row r="50617" spans="2:2">
      <c r="B50617">
        <f t="shared" si="999"/>
        <v>17</v>
      </c>
    </row>
    <row r="50618" spans="2:2">
      <c r="B50618">
        <f t="shared" si="999"/>
        <v>17</v>
      </c>
    </row>
    <row r="50619" spans="2:2">
      <c r="B50619">
        <f t="shared" si="999"/>
        <v>17</v>
      </c>
    </row>
    <row r="50620" spans="2:2">
      <c r="B50620">
        <f t="shared" si="999"/>
        <v>17</v>
      </c>
    </row>
    <row r="50621" spans="2:2">
      <c r="B50621">
        <f t="shared" si="999"/>
        <v>17</v>
      </c>
    </row>
    <row r="50622" spans="2:2">
      <c r="B50622">
        <f t="shared" si="999"/>
        <v>17</v>
      </c>
    </row>
    <row r="50623" spans="2:2">
      <c r="B50623">
        <f t="shared" si="999"/>
        <v>17</v>
      </c>
    </row>
    <row r="50624" spans="2:2">
      <c r="B50624">
        <f t="shared" si="999"/>
        <v>17</v>
      </c>
    </row>
    <row r="50625" spans="2:2">
      <c r="B50625">
        <f t="shared" si="999"/>
        <v>17</v>
      </c>
    </row>
    <row r="50626" spans="2:2">
      <c r="B50626">
        <f t="shared" si="999"/>
        <v>17</v>
      </c>
    </row>
    <row r="50627" spans="2:2">
      <c r="B50627">
        <f t="shared" si="999"/>
        <v>17</v>
      </c>
    </row>
    <row r="50628" spans="2:2">
      <c r="B50628">
        <f t="shared" si="999"/>
        <v>17</v>
      </c>
    </row>
    <row r="50629" spans="2:2">
      <c r="B50629">
        <f t="shared" ref="B50629:B50692" si="1000">+IF(F50628=44085,B50628+1,B50628)</f>
        <v>17</v>
      </c>
    </row>
    <row r="50630" spans="2:2">
      <c r="B50630">
        <f t="shared" si="1000"/>
        <v>17</v>
      </c>
    </row>
    <row r="50631" spans="2:2">
      <c r="B50631">
        <f t="shared" si="1000"/>
        <v>17</v>
      </c>
    </row>
    <row r="50632" spans="2:2">
      <c r="B50632">
        <f t="shared" si="1000"/>
        <v>17</v>
      </c>
    </row>
    <row r="50633" spans="2:2">
      <c r="B50633">
        <f t="shared" si="1000"/>
        <v>17</v>
      </c>
    </row>
    <row r="50634" spans="2:2">
      <c r="B50634">
        <f t="shared" si="1000"/>
        <v>17</v>
      </c>
    </row>
    <row r="50635" spans="2:2">
      <c r="B50635">
        <f t="shared" si="1000"/>
        <v>17</v>
      </c>
    </row>
    <row r="50636" spans="2:2">
      <c r="B50636">
        <f t="shared" si="1000"/>
        <v>17</v>
      </c>
    </row>
    <row r="50637" spans="2:2">
      <c r="B50637">
        <f t="shared" si="1000"/>
        <v>17</v>
      </c>
    </row>
    <row r="50638" spans="2:2">
      <c r="B50638">
        <f t="shared" si="1000"/>
        <v>17</v>
      </c>
    </row>
    <row r="50639" spans="2:2">
      <c r="B50639">
        <f t="shared" si="1000"/>
        <v>17</v>
      </c>
    </row>
    <row r="50640" spans="2:2">
      <c r="B50640">
        <f t="shared" si="1000"/>
        <v>17</v>
      </c>
    </row>
    <row r="50641" spans="2:2">
      <c r="B50641">
        <f t="shared" si="1000"/>
        <v>17</v>
      </c>
    </row>
    <row r="50642" spans="2:2">
      <c r="B50642">
        <f t="shared" si="1000"/>
        <v>17</v>
      </c>
    </row>
    <row r="50643" spans="2:2">
      <c r="B50643">
        <f t="shared" si="1000"/>
        <v>17</v>
      </c>
    </row>
    <row r="50644" spans="2:2">
      <c r="B50644">
        <f t="shared" si="1000"/>
        <v>17</v>
      </c>
    </row>
    <row r="50645" spans="2:2">
      <c r="B50645">
        <f t="shared" si="1000"/>
        <v>17</v>
      </c>
    </row>
    <row r="50646" spans="2:2">
      <c r="B50646">
        <f t="shared" si="1000"/>
        <v>17</v>
      </c>
    </row>
    <row r="50647" spans="2:2">
      <c r="B50647">
        <f t="shared" si="1000"/>
        <v>17</v>
      </c>
    </row>
    <row r="50648" spans="2:2">
      <c r="B50648">
        <f t="shared" si="1000"/>
        <v>17</v>
      </c>
    </row>
    <row r="50649" spans="2:2">
      <c r="B50649">
        <f t="shared" si="1000"/>
        <v>17</v>
      </c>
    </row>
    <row r="50650" spans="2:2">
      <c r="B50650">
        <f t="shared" si="1000"/>
        <v>17</v>
      </c>
    </row>
    <row r="50651" spans="2:2">
      <c r="B50651">
        <f t="shared" si="1000"/>
        <v>17</v>
      </c>
    </row>
    <row r="50652" spans="2:2">
      <c r="B50652">
        <f t="shared" si="1000"/>
        <v>17</v>
      </c>
    </row>
    <row r="50653" spans="2:2">
      <c r="B50653">
        <f t="shared" si="1000"/>
        <v>17</v>
      </c>
    </row>
    <row r="50654" spans="2:2">
      <c r="B50654">
        <f t="shared" si="1000"/>
        <v>17</v>
      </c>
    </row>
    <row r="50655" spans="2:2">
      <c r="B50655">
        <f t="shared" si="1000"/>
        <v>17</v>
      </c>
    </row>
    <row r="50656" spans="2:2">
      <c r="B50656">
        <f t="shared" si="1000"/>
        <v>17</v>
      </c>
    </row>
    <row r="50657" spans="2:2">
      <c r="B50657">
        <f t="shared" si="1000"/>
        <v>17</v>
      </c>
    </row>
    <row r="50658" spans="2:2">
      <c r="B50658">
        <f t="shared" si="1000"/>
        <v>17</v>
      </c>
    </row>
    <row r="50659" spans="2:2">
      <c r="B50659">
        <f t="shared" si="1000"/>
        <v>17</v>
      </c>
    </row>
    <row r="50660" spans="2:2">
      <c r="B50660">
        <f t="shared" si="1000"/>
        <v>17</v>
      </c>
    </row>
    <row r="50661" spans="2:2">
      <c r="B50661">
        <f t="shared" si="1000"/>
        <v>17</v>
      </c>
    </row>
    <row r="50662" spans="2:2">
      <c r="B50662">
        <f t="shared" si="1000"/>
        <v>17</v>
      </c>
    </row>
    <row r="50663" spans="2:2">
      <c r="B50663">
        <f t="shared" si="1000"/>
        <v>17</v>
      </c>
    </row>
    <row r="50664" spans="2:2">
      <c r="B50664">
        <f t="shared" si="1000"/>
        <v>17</v>
      </c>
    </row>
    <row r="50665" spans="2:2">
      <c r="B50665">
        <f t="shared" si="1000"/>
        <v>17</v>
      </c>
    </row>
    <row r="50666" spans="2:2">
      <c r="B50666">
        <f t="shared" si="1000"/>
        <v>17</v>
      </c>
    </row>
    <row r="50667" spans="2:2">
      <c r="B50667">
        <f t="shared" si="1000"/>
        <v>17</v>
      </c>
    </row>
    <row r="50668" spans="2:2">
      <c r="B50668">
        <f t="shared" si="1000"/>
        <v>17</v>
      </c>
    </row>
    <row r="50669" spans="2:2">
      <c r="B50669">
        <f t="shared" si="1000"/>
        <v>17</v>
      </c>
    </row>
    <row r="50670" spans="2:2">
      <c r="B50670">
        <f t="shared" si="1000"/>
        <v>17</v>
      </c>
    </row>
    <row r="50671" spans="2:2">
      <c r="B50671">
        <f t="shared" si="1000"/>
        <v>17</v>
      </c>
    </row>
    <row r="50672" spans="2:2">
      <c r="B50672">
        <f t="shared" si="1000"/>
        <v>17</v>
      </c>
    </row>
    <row r="50673" spans="2:2">
      <c r="B50673">
        <f t="shared" si="1000"/>
        <v>17</v>
      </c>
    </row>
    <row r="50674" spans="2:2">
      <c r="B50674">
        <f t="shared" si="1000"/>
        <v>17</v>
      </c>
    </row>
    <row r="50675" spans="2:2">
      <c r="B50675">
        <f t="shared" si="1000"/>
        <v>17</v>
      </c>
    </row>
    <row r="50676" spans="2:2">
      <c r="B50676">
        <f t="shared" si="1000"/>
        <v>17</v>
      </c>
    </row>
    <row r="50677" spans="2:2">
      <c r="B50677">
        <f t="shared" si="1000"/>
        <v>17</v>
      </c>
    </row>
    <row r="50678" spans="2:2">
      <c r="B50678">
        <f t="shared" si="1000"/>
        <v>17</v>
      </c>
    </row>
    <row r="50679" spans="2:2">
      <c r="B50679">
        <f t="shared" si="1000"/>
        <v>17</v>
      </c>
    </row>
    <row r="50680" spans="2:2">
      <c r="B50680">
        <f t="shared" si="1000"/>
        <v>17</v>
      </c>
    </row>
    <row r="50681" spans="2:2">
      <c r="B50681">
        <f t="shared" si="1000"/>
        <v>17</v>
      </c>
    </row>
    <row r="50682" spans="2:2">
      <c r="B50682">
        <f t="shared" si="1000"/>
        <v>17</v>
      </c>
    </row>
    <row r="50683" spans="2:2">
      <c r="B50683">
        <f t="shared" si="1000"/>
        <v>17</v>
      </c>
    </row>
    <row r="50684" spans="2:2">
      <c r="B50684">
        <f t="shared" si="1000"/>
        <v>17</v>
      </c>
    </row>
    <row r="50685" spans="2:2">
      <c r="B50685">
        <f t="shared" si="1000"/>
        <v>17</v>
      </c>
    </row>
    <row r="50686" spans="2:2">
      <c r="B50686">
        <f t="shared" si="1000"/>
        <v>17</v>
      </c>
    </row>
    <row r="50687" spans="2:2">
      <c r="B50687">
        <f t="shared" si="1000"/>
        <v>17</v>
      </c>
    </row>
    <row r="50688" spans="2:2">
      <c r="B50688">
        <f t="shared" si="1000"/>
        <v>17</v>
      </c>
    </row>
    <row r="50689" spans="2:2">
      <c r="B50689">
        <f t="shared" si="1000"/>
        <v>17</v>
      </c>
    </row>
    <row r="50690" spans="2:2">
      <c r="B50690">
        <f t="shared" si="1000"/>
        <v>17</v>
      </c>
    </row>
    <row r="50691" spans="2:2">
      <c r="B50691">
        <f t="shared" si="1000"/>
        <v>17</v>
      </c>
    </row>
    <row r="50692" spans="2:2">
      <c r="B50692">
        <f t="shared" si="1000"/>
        <v>17</v>
      </c>
    </row>
    <row r="50693" spans="2:2">
      <c r="B50693">
        <f t="shared" ref="B50693:B50756" si="1001">+IF(F50692=44085,B50692+1,B50692)</f>
        <v>17</v>
      </c>
    </row>
    <row r="50694" spans="2:2">
      <c r="B50694">
        <f t="shared" si="1001"/>
        <v>17</v>
      </c>
    </row>
    <row r="50695" spans="2:2">
      <c r="B50695">
        <f t="shared" si="1001"/>
        <v>17</v>
      </c>
    </row>
    <row r="50696" spans="2:2">
      <c r="B50696">
        <f t="shared" si="1001"/>
        <v>17</v>
      </c>
    </row>
    <row r="50697" spans="2:2">
      <c r="B50697">
        <f t="shared" si="1001"/>
        <v>17</v>
      </c>
    </row>
    <row r="50698" spans="2:2">
      <c r="B50698">
        <f t="shared" si="1001"/>
        <v>17</v>
      </c>
    </row>
    <row r="50699" spans="2:2">
      <c r="B50699">
        <f t="shared" si="1001"/>
        <v>17</v>
      </c>
    </row>
    <row r="50700" spans="2:2">
      <c r="B50700">
        <f t="shared" si="1001"/>
        <v>17</v>
      </c>
    </row>
    <row r="50701" spans="2:2">
      <c r="B50701">
        <f t="shared" si="1001"/>
        <v>17</v>
      </c>
    </row>
    <row r="50702" spans="2:2">
      <c r="B50702">
        <f t="shared" si="1001"/>
        <v>17</v>
      </c>
    </row>
    <row r="50703" spans="2:2">
      <c r="B50703">
        <f t="shared" si="1001"/>
        <v>17</v>
      </c>
    </row>
    <row r="50704" spans="2:2">
      <c r="B50704">
        <f t="shared" si="1001"/>
        <v>17</v>
      </c>
    </row>
    <row r="50705" spans="2:2">
      <c r="B50705">
        <f t="shared" si="1001"/>
        <v>17</v>
      </c>
    </row>
    <row r="50706" spans="2:2">
      <c r="B50706">
        <f t="shared" si="1001"/>
        <v>17</v>
      </c>
    </row>
    <row r="50707" spans="2:2">
      <c r="B50707">
        <f t="shared" si="1001"/>
        <v>17</v>
      </c>
    </row>
    <row r="50708" spans="2:2">
      <c r="B50708">
        <f t="shared" si="1001"/>
        <v>17</v>
      </c>
    </row>
    <row r="50709" spans="2:2">
      <c r="B50709">
        <f t="shared" si="1001"/>
        <v>17</v>
      </c>
    </row>
    <row r="50710" spans="2:2">
      <c r="B50710">
        <f t="shared" si="1001"/>
        <v>17</v>
      </c>
    </row>
    <row r="50711" spans="2:2">
      <c r="B50711">
        <f t="shared" si="1001"/>
        <v>17</v>
      </c>
    </row>
    <row r="50712" spans="2:2">
      <c r="B50712">
        <f t="shared" si="1001"/>
        <v>17</v>
      </c>
    </row>
    <row r="50713" spans="2:2">
      <c r="B50713">
        <f t="shared" si="1001"/>
        <v>17</v>
      </c>
    </row>
    <row r="50714" spans="2:2">
      <c r="B50714">
        <f t="shared" si="1001"/>
        <v>17</v>
      </c>
    </row>
    <row r="50715" spans="2:2">
      <c r="B50715">
        <f t="shared" si="1001"/>
        <v>17</v>
      </c>
    </row>
    <row r="50716" spans="2:2">
      <c r="B50716">
        <f t="shared" si="1001"/>
        <v>17</v>
      </c>
    </row>
    <row r="50717" spans="2:2">
      <c r="B50717">
        <f t="shared" si="1001"/>
        <v>17</v>
      </c>
    </row>
    <row r="50718" spans="2:2">
      <c r="B50718">
        <f t="shared" si="1001"/>
        <v>17</v>
      </c>
    </row>
    <row r="50719" spans="2:2">
      <c r="B50719">
        <f t="shared" si="1001"/>
        <v>17</v>
      </c>
    </row>
    <row r="50720" spans="2:2">
      <c r="B50720">
        <f t="shared" si="1001"/>
        <v>17</v>
      </c>
    </row>
    <row r="50721" spans="2:2">
      <c r="B50721">
        <f t="shared" si="1001"/>
        <v>17</v>
      </c>
    </row>
    <row r="50722" spans="2:2">
      <c r="B50722">
        <f t="shared" si="1001"/>
        <v>17</v>
      </c>
    </row>
    <row r="50723" spans="2:2">
      <c r="B50723">
        <f t="shared" si="1001"/>
        <v>17</v>
      </c>
    </row>
    <row r="50724" spans="2:2">
      <c r="B50724">
        <f t="shared" si="1001"/>
        <v>17</v>
      </c>
    </row>
    <row r="50725" spans="2:2">
      <c r="B50725">
        <f t="shared" si="1001"/>
        <v>17</v>
      </c>
    </row>
    <row r="50726" spans="2:2">
      <c r="B50726">
        <f t="shared" si="1001"/>
        <v>17</v>
      </c>
    </row>
    <row r="50727" spans="2:2">
      <c r="B50727">
        <f t="shared" si="1001"/>
        <v>17</v>
      </c>
    </row>
    <row r="50728" spans="2:2">
      <c r="B50728">
        <f t="shared" si="1001"/>
        <v>17</v>
      </c>
    </row>
    <row r="50729" spans="2:2">
      <c r="B50729">
        <f t="shared" si="1001"/>
        <v>17</v>
      </c>
    </row>
    <row r="50730" spans="2:2">
      <c r="B50730">
        <f t="shared" si="1001"/>
        <v>17</v>
      </c>
    </row>
    <row r="50731" spans="2:2">
      <c r="B50731">
        <f t="shared" si="1001"/>
        <v>17</v>
      </c>
    </row>
    <row r="50732" spans="2:2">
      <c r="B50732">
        <f t="shared" si="1001"/>
        <v>17</v>
      </c>
    </row>
    <row r="50733" spans="2:2">
      <c r="B50733">
        <f t="shared" si="1001"/>
        <v>17</v>
      </c>
    </row>
    <row r="50734" spans="2:2">
      <c r="B50734">
        <f t="shared" si="1001"/>
        <v>17</v>
      </c>
    </row>
    <row r="50735" spans="2:2">
      <c r="B50735">
        <f t="shared" si="1001"/>
        <v>17</v>
      </c>
    </row>
    <row r="50736" spans="2:2">
      <c r="B50736">
        <f t="shared" si="1001"/>
        <v>17</v>
      </c>
    </row>
    <row r="50737" spans="2:2">
      <c r="B50737">
        <f t="shared" si="1001"/>
        <v>17</v>
      </c>
    </row>
    <row r="50738" spans="2:2">
      <c r="B50738">
        <f t="shared" si="1001"/>
        <v>17</v>
      </c>
    </row>
    <row r="50739" spans="2:2">
      <c r="B50739">
        <f t="shared" si="1001"/>
        <v>17</v>
      </c>
    </row>
    <row r="50740" spans="2:2">
      <c r="B50740">
        <f t="shared" si="1001"/>
        <v>17</v>
      </c>
    </row>
    <row r="50741" spans="2:2">
      <c r="B50741">
        <f t="shared" si="1001"/>
        <v>17</v>
      </c>
    </row>
    <row r="50742" spans="2:2">
      <c r="B50742">
        <f t="shared" si="1001"/>
        <v>17</v>
      </c>
    </row>
    <row r="50743" spans="2:2">
      <c r="B50743">
        <f t="shared" si="1001"/>
        <v>17</v>
      </c>
    </row>
    <row r="50744" spans="2:2">
      <c r="B50744">
        <f t="shared" si="1001"/>
        <v>17</v>
      </c>
    </row>
    <row r="50745" spans="2:2">
      <c r="B50745">
        <f t="shared" si="1001"/>
        <v>17</v>
      </c>
    </row>
    <row r="50746" spans="2:2">
      <c r="B50746">
        <f t="shared" si="1001"/>
        <v>17</v>
      </c>
    </row>
    <row r="50747" spans="2:2">
      <c r="B50747">
        <f t="shared" si="1001"/>
        <v>17</v>
      </c>
    </row>
    <row r="50748" spans="2:2">
      <c r="B50748">
        <f t="shared" si="1001"/>
        <v>17</v>
      </c>
    </row>
    <row r="50749" spans="2:2">
      <c r="B50749">
        <f t="shared" si="1001"/>
        <v>17</v>
      </c>
    </row>
    <row r="50750" spans="2:2">
      <c r="B50750">
        <f t="shared" si="1001"/>
        <v>17</v>
      </c>
    </row>
    <row r="50751" spans="2:2">
      <c r="B50751">
        <f t="shared" si="1001"/>
        <v>17</v>
      </c>
    </row>
    <row r="50752" spans="2:2">
      <c r="B50752">
        <f t="shared" si="1001"/>
        <v>17</v>
      </c>
    </row>
    <row r="50753" spans="2:2">
      <c r="B50753">
        <f t="shared" si="1001"/>
        <v>17</v>
      </c>
    </row>
    <row r="50754" spans="2:2">
      <c r="B50754">
        <f t="shared" si="1001"/>
        <v>17</v>
      </c>
    </row>
    <row r="50755" spans="2:2">
      <c r="B50755">
        <f t="shared" si="1001"/>
        <v>17</v>
      </c>
    </row>
    <row r="50756" spans="2:2">
      <c r="B50756">
        <f t="shared" si="1001"/>
        <v>17</v>
      </c>
    </row>
    <row r="50757" spans="2:2">
      <c r="B50757">
        <f t="shared" ref="B50757:B50820" si="1002">+IF(F50756=44085,B50756+1,B50756)</f>
        <v>17</v>
      </c>
    </row>
    <row r="50758" spans="2:2">
      <c r="B50758">
        <f t="shared" si="1002"/>
        <v>17</v>
      </c>
    </row>
    <row r="50759" spans="2:2">
      <c r="B50759">
        <f t="shared" si="1002"/>
        <v>17</v>
      </c>
    </row>
    <row r="50760" spans="2:2">
      <c r="B50760">
        <f t="shared" si="1002"/>
        <v>17</v>
      </c>
    </row>
    <row r="50761" spans="2:2">
      <c r="B50761">
        <f t="shared" si="1002"/>
        <v>17</v>
      </c>
    </row>
    <row r="50762" spans="2:2">
      <c r="B50762">
        <f t="shared" si="1002"/>
        <v>17</v>
      </c>
    </row>
    <row r="50763" spans="2:2">
      <c r="B50763">
        <f t="shared" si="1002"/>
        <v>17</v>
      </c>
    </row>
    <row r="50764" spans="2:2">
      <c r="B50764">
        <f t="shared" si="1002"/>
        <v>17</v>
      </c>
    </row>
    <row r="50765" spans="2:2">
      <c r="B50765">
        <f t="shared" si="1002"/>
        <v>17</v>
      </c>
    </row>
    <row r="50766" spans="2:2">
      <c r="B50766">
        <f t="shared" si="1002"/>
        <v>17</v>
      </c>
    </row>
    <row r="50767" spans="2:2">
      <c r="B50767">
        <f t="shared" si="1002"/>
        <v>17</v>
      </c>
    </row>
    <row r="50768" spans="2:2">
      <c r="B50768">
        <f t="shared" si="1002"/>
        <v>17</v>
      </c>
    </row>
    <row r="50769" spans="2:2">
      <c r="B50769">
        <f t="shared" si="1002"/>
        <v>17</v>
      </c>
    </row>
    <row r="50770" spans="2:2">
      <c r="B50770">
        <f t="shared" si="1002"/>
        <v>17</v>
      </c>
    </row>
    <row r="50771" spans="2:2">
      <c r="B50771">
        <f t="shared" si="1002"/>
        <v>17</v>
      </c>
    </row>
    <row r="50772" spans="2:2">
      <c r="B50772">
        <f t="shared" si="1002"/>
        <v>17</v>
      </c>
    </row>
    <row r="50773" spans="2:2">
      <c r="B50773">
        <f t="shared" si="1002"/>
        <v>17</v>
      </c>
    </row>
    <row r="50774" spans="2:2">
      <c r="B50774">
        <f t="shared" si="1002"/>
        <v>17</v>
      </c>
    </row>
    <row r="50775" spans="2:2">
      <c r="B50775">
        <f t="shared" si="1002"/>
        <v>17</v>
      </c>
    </row>
    <row r="50776" spans="2:2">
      <c r="B50776">
        <f t="shared" si="1002"/>
        <v>17</v>
      </c>
    </row>
    <row r="50777" spans="2:2">
      <c r="B50777">
        <f t="shared" si="1002"/>
        <v>17</v>
      </c>
    </row>
    <row r="50778" spans="2:2">
      <c r="B50778">
        <f t="shared" si="1002"/>
        <v>17</v>
      </c>
    </row>
    <row r="50779" spans="2:2">
      <c r="B50779">
        <f t="shared" si="1002"/>
        <v>17</v>
      </c>
    </row>
    <row r="50780" spans="2:2">
      <c r="B50780">
        <f t="shared" si="1002"/>
        <v>17</v>
      </c>
    </row>
    <row r="50781" spans="2:2">
      <c r="B50781">
        <f t="shared" si="1002"/>
        <v>17</v>
      </c>
    </row>
    <row r="50782" spans="2:2">
      <c r="B50782">
        <f t="shared" si="1002"/>
        <v>17</v>
      </c>
    </row>
    <row r="50783" spans="2:2">
      <c r="B50783">
        <f t="shared" si="1002"/>
        <v>17</v>
      </c>
    </row>
    <row r="50784" spans="2:2">
      <c r="B50784">
        <f t="shared" si="1002"/>
        <v>17</v>
      </c>
    </row>
    <row r="50785" spans="2:2">
      <c r="B50785">
        <f t="shared" si="1002"/>
        <v>17</v>
      </c>
    </row>
    <row r="50786" spans="2:2">
      <c r="B50786">
        <f t="shared" si="1002"/>
        <v>17</v>
      </c>
    </row>
    <row r="50787" spans="2:2">
      <c r="B50787">
        <f t="shared" si="1002"/>
        <v>17</v>
      </c>
    </row>
    <row r="50788" spans="2:2">
      <c r="B50788">
        <f t="shared" si="1002"/>
        <v>17</v>
      </c>
    </row>
    <row r="50789" spans="2:2">
      <c r="B50789">
        <f t="shared" si="1002"/>
        <v>17</v>
      </c>
    </row>
    <row r="50790" spans="2:2">
      <c r="B50790">
        <f t="shared" si="1002"/>
        <v>17</v>
      </c>
    </row>
    <row r="50791" spans="2:2">
      <c r="B50791">
        <f t="shared" si="1002"/>
        <v>17</v>
      </c>
    </row>
    <row r="50792" spans="2:2">
      <c r="B50792">
        <f t="shared" si="1002"/>
        <v>17</v>
      </c>
    </row>
    <row r="50793" spans="2:2">
      <c r="B50793">
        <f t="shared" si="1002"/>
        <v>17</v>
      </c>
    </row>
    <row r="50794" spans="2:2">
      <c r="B50794">
        <f t="shared" si="1002"/>
        <v>17</v>
      </c>
    </row>
    <row r="50795" spans="2:2">
      <c r="B50795">
        <f t="shared" si="1002"/>
        <v>17</v>
      </c>
    </row>
    <row r="50796" spans="2:2">
      <c r="B50796">
        <f t="shared" si="1002"/>
        <v>17</v>
      </c>
    </row>
    <row r="50797" spans="2:2">
      <c r="B50797">
        <f t="shared" si="1002"/>
        <v>17</v>
      </c>
    </row>
    <row r="50798" spans="2:2">
      <c r="B50798">
        <f t="shared" si="1002"/>
        <v>17</v>
      </c>
    </row>
    <row r="50799" spans="2:2">
      <c r="B50799">
        <f t="shared" si="1002"/>
        <v>17</v>
      </c>
    </row>
    <row r="50800" spans="2:2">
      <c r="B50800">
        <f t="shared" si="1002"/>
        <v>17</v>
      </c>
    </row>
    <row r="50801" spans="2:2">
      <c r="B50801">
        <f t="shared" si="1002"/>
        <v>17</v>
      </c>
    </row>
    <row r="50802" spans="2:2">
      <c r="B50802">
        <f t="shared" si="1002"/>
        <v>17</v>
      </c>
    </row>
    <row r="50803" spans="2:2">
      <c r="B50803">
        <f t="shared" si="1002"/>
        <v>17</v>
      </c>
    </row>
    <row r="50804" spans="2:2">
      <c r="B50804">
        <f t="shared" si="1002"/>
        <v>17</v>
      </c>
    </row>
    <row r="50805" spans="2:2">
      <c r="B50805">
        <f t="shared" si="1002"/>
        <v>17</v>
      </c>
    </row>
    <row r="50806" spans="2:2">
      <c r="B50806">
        <f t="shared" si="1002"/>
        <v>17</v>
      </c>
    </row>
    <row r="50807" spans="2:2">
      <c r="B50807">
        <f t="shared" si="1002"/>
        <v>17</v>
      </c>
    </row>
    <row r="50808" spans="2:2">
      <c r="B50808">
        <f t="shared" si="1002"/>
        <v>17</v>
      </c>
    </row>
    <row r="50809" spans="2:2">
      <c r="B50809">
        <f t="shared" si="1002"/>
        <v>17</v>
      </c>
    </row>
    <row r="50810" spans="2:2">
      <c r="B50810">
        <f t="shared" si="1002"/>
        <v>17</v>
      </c>
    </row>
    <row r="50811" spans="2:2">
      <c r="B50811">
        <f t="shared" si="1002"/>
        <v>17</v>
      </c>
    </row>
    <row r="50812" spans="2:2">
      <c r="B50812">
        <f t="shared" si="1002"/>
        <v>17</v>
      </c>
    </row>
    <row r="50813" spans="2:2">
      <c r="B50813">
        <f t="shared" si="1002"/>
        <v>17</v>
      </c>
    </row>
    <row r="50814" spans="2:2">
      <c r="B50814">
        <f t="shared" si="1002"/>
        <v>17</v>
      </c>
    </row>
    <row r="50815" spans="2:2">
      <c r="B50815">
        <f t="shared" si="1002"/>
        <v>17</v>
      </c>
    </row>
    <row r="50816" spans="2:2">
      <c r="B50816">
        <f t="shared" si="1002"/>
        <v>17</v>
      </c>
    </row>
    <row r="50817" spans="2:2">
      <c r="B50817">
        <f t="shared" si="1002"/>
        <v>17</v>
      </c>
    </row>
    <row r="50818" spans="2:2">
      <c r="B50818">
        <f t="shared" si="1002"/>
        <v>17</v>
      </c>
    </row>
    <row r="50819" spans="2:2">
      <c r="B50819">
        <f t="shared" si="1002"/>
        <v>17</v>
      </c>
    </row>
    <row r="50820" spans="2:2">
      <c r="B50820">
        <f t="shared" si="1002"/>
        <v>17</v>
      </c>
    </row>
    <row r="50821" spans="2:2">
      <c r="B50821">
        <f t="shared" ref="B50821:B50884" si="1003">+IF(F50820=44085,B50820+1,B50820)</f>
        <v>17</v>
      </c>
    </row>
    <row r="50822" spans="2:2">
      <c r="B50822">
        <f t="shared" si="1003"/>
        <v>17</v>
      </c>
    </row>
    <row r="50823" spans="2:2">
      <c r="B50823">
        <f t="shared" si="1003"/>
        <v>17</v>
      </c>
    </row>
    <row r="50824" spans="2:2">
      <c r="B50824">
        <f t="shared" si="1003"/>
        <v>17</v>
      </c>
    </row>
    <row r="50825" spans="2:2">
      <c r="B50825">
        <f t="shared" si="1003"/>
        <v>17</v>
      </c>
    </row>
    <row r="50826" spans="2:2">
      <c r="B50826">
        <f t="shared" si="1003"/>
        <v>17</v>
      </c>
    </row>
    <row r="50827" spans="2:2">
      <c r="B50827">
        <f t="shared" si="1003"/>
        <v>17</v>
      </c>
    </row>
    <row r="50828" spans="2:2">
      <c r="B50828">
        <f t="shared" si="1003"/>
        <v>17</v>
      </c>
    </row>
    <row r="50829" spans="2:2">
      <c r="B50829">
        <f t="shared" si="1003"/>
        <v>17</v>
      </c>
    </row>
    <row r="50830" spans="2:2">
      <c r="B50830">
        <f t="shared" si="1003"/>
        <v>17</v>
      </c>
    </row>
    <row r="50831" spans="2:2">
      <c r="B50831">
        <f t="shared" si="1003"/>
        <v>17</v>
      </c>
    </row>
    <row r="50832" spans="2:2">
      <c r="B50832">
        <f t="shared" si="1003"/>
        <v>17</v>
      </c>
    </row>
    <row r="50833" spans="2:2">
      <c r="B50833">
        <f t="shared" si="1003"/>
        <v>17</v>
      </c>
    </row>
    <row r="50834" spans="2:2">
      <c r="B50834">
        <f t="shared" si="1003"/>
        <v>17</v>
      </c>
    </row>
    <row r="50835" spans="2:2">
      <c r="B50835">
        <f t="shared" si="1003"/>
        <v>17</v>
      </c>
    </row>
    <row r="50836" spans="2:2">
      <c r="B50836">
        <f t="shared" si="1003"/>
        <v>17</v>
      </c>
    </row>
    <row r="50837" spans="2:2">
      <c r="B50837">
        <f t="shared" si="1003"/>
        <v>17</v>
      </c>
    </row>
    <row r="50838" spans="2:2">
      <c r="B50838">
        <f t="shared" si="1003"/>
        <v>17</v>
      </c>
    </row>
    <row r="50839" spans="2:2">
      <c r="B50839">
        <f t="shared" si="1003"/>
        <v>17</v>
      </c>
    </row>
    <row r="50840" spans="2:2">
      <c r="B50840">
        <f t="shared" si="1003"/>
        <v>17</v>
      </c>
    </row>
    <row r="50841" spans="2:2">
      <c r="B50841">
        <f t="shared" si="1003"/>
        <v>17</v>
      </c>
    </row>
    <row r="50842" spans="2:2">
      <c r="B50842">
        <f t="shared" si="1003"/>
        <v>17</v>
      </c>
    </row>
    <row r="50843" spans="2:2">
      <c r="B50843">
        <f t="shared" si="1003"/>
        <v>17</v>
      </c>
    </row>
    <row r="50844" spans="2:2">
      <c r="B50844">
        <f t="shared" si="1003"/>
        <v>17</v>
      </c>
    </row>
    <row r="50845" spans="2:2">
      <c r="B50845">
        <f t="shared" si="1003"/>
        <v>17</v>
      </c>
    </row>
    <row r="50846" spans="2:2">
      <c r="B50846">
        <f t="shared" si="1003"/>
        <v>17</v>
      </c>
    </row>
    <row r="50847" spans="2:2">
      <c r="B50847">
        <f t="shared" si="1003"/>
        <v>17</v>
      </c>
    </row>
    <row r="50848" spans="2:2">
      <c r="B50848">
        <f t="shared" si="1003"/>
        <v>17</v>
      </c>
    </row>
    <row r="50849" spans="2:2">
      <c r="B50849">
        <f t="shared" si="1003"/>
        <v>17</v>
      </c>
    </row>
    <row r="50850" spans="2:2">
      <c r="B50850">
        <f t="shared" si="1003"/>
        <v>17</v>
      </c>
    </row>
    <row r="50851" spans="2:2">
      <c r="B50851">
        <f t="shared" si="1003"/>
        <v>17</v>
      </c>
    </row>
    <row r="50852" spans="2:2">
      <c r="B50852">
        <f t="shared" si="1003"/>
        <v>17</v>
      </c>
    </row>
    <row r="50853" spans="2:2">
      <c r="B50853">
        <f t="shared" si="1003"/>
        <v>17</v>
      </c>
    </row>
    <row r="50854" spans="2:2">
      <c r="B50854">
        <f t="shared" si="1003"/>
        <v>17</v>
      </c>
    </row>
    <row r="50855" spans="2:2">
      <c r="B50855">
        <f t="shared" si="1003"/>
        <v>17</v>
      </c>
    </row>
    <row r="50856" spans="2:2">
      <c r="B50856">
        <f t="shared" si="1003"/>
        <v>17</v>
      </c>
    </row>
    <row r="50857" spans="2:2">
      <c r="B50857">
        <f t="shared" si="1003"/>
        <v>17</v>
      </c>
    </row>
    <row r="50858" spans="2:2">
      <c r="B50858">
        <f t="shared" si="1003"/>
        <v>17</v>
      </c>
    </row>
    <row r="50859" spans="2:2">
      <c r="B50859">
        <f t="shared" si="1003"/>
        <v>17</v>
      </c>
    </row>
    <row r="50860" spans="2:2">
      <c r="B50860">
        <f t="shared" si="1003"/>
        <v>17</v>
      </c>
    </row>
    <row r="50861" spans="2:2">
      <c r="B50861">
        <f t="shared" si="1003"/>
        <v>17</v>
      </c>
    </row>
    <row r="50862" spans="2:2">
      <c r="B50862">
        <f t="shared" si="1003"/>
        <v>17</v>
      </c>
    </row>
    <row r="50863" spans="2:2">
      <c r="B50863">
        <f t="shared" si="1003"/>
        <v>17</v>
      </c>
    </row>
    <row r="50864" spans="2:2">
      <c r="B50864">
        <f t="shared" si="1003"/>
        <v>17</v>
      </c>
    </row>
    <row r="50865" spans="2:2">
      <c r="B50865">
        <f t="shared" si="1003"/>
        <v>17</v>
      </c>
    </row>
    <row r="50866" spans="2:2">
      <c r="B50866">
        <f t="shared" si="1003"/>
        <v>17</v>
      </c>
    </row>
    <row r="50867" spans="2:2">
      <c r="B50867">
        <f t="shared" si="1003"/>
        <v>17</v>
      </c>
    </row>
    <row r="50868" spans="2:2">
      <c r="B50868">
        <f t="shared" si="1003"/>
        <v>17</v>
      </c>
    </row>
    <row r="50869" spans="2:2">
      <c r="B50869">
        <f t="shared" si="1003"/>
        <v>17</v>
      </c>
    </row>
    <row r="50870" spans="2:2">
      <c r="B50870">
        <f t="shared" si="1003"/>
        <v>17</v>
      </c>
    </row>
    <row r="50871" spans="2:2">
      <c r="B50871">
        <f t="shared" si="1003"/>
        <v>17</v>
      </c>
    </row>
    <row r="50872" spans="2:2">
      <c r="B50872">
        <f t="shared" si="1003"/>
        <v>17</v>
      </c>
    </row>
    <row r="50873" spans="2:2">
      <c r="B50873">
        <f t="shared" si="1003"/>
        <v>17</v>
      </c>
    </row>
    <row r="50874" spans="2:2">
      <c r="B50874">
        <f t="shared" si="1003"/>
        <v>17</v>
      </c>
    </row>
    <row r="50875" spans="2:2">
      <c r="B50875">
        <f t="shared" si="1003"/>
        <v>17</v>
      </c>
    </row>
    <row r="50876" spans="2:2">
      <c r="B50876">
        <f t="shared" si="1003"/>
        <v>17</v>
      </c>
    </row>
    <row r="50877" spans="2:2">
      <c r="B50877">
        <f t="shared" si="1003"/>
        <v>17</v>
      </c>
    </row>
    <row r="50878" spans="2:2">
      <c r="B50878">
        <f t="shared" si="1003"/>
        <v>17</v>
      </c>
    </row>
    <row r="50879" spans="2:2">
      <c r="B50879">
        <f t="shared" si="1003"/>
        <v>17</v>
      </c>
    </row>
    <row r="50880" spans="2:2">
      <c r="B50880">
        <f t="shared" si="1003"/>
        <v>17</v>
      </c>
    </row>
    <row r="50881" spans="2:2">
      <c r="B50881">
        <f t="shared" si="1003"/>
        <v>17</v>
      </c>
    </row>
    <row r="50882" spans="2:2">
      <c r="B50882">
        <f t="shared" si="1003"/>
        <v>17</v>
      </c>
    </row>
    <row r="50883" spans="2:2">
      <c r="B50883">
        <f t="shared" si="1003"/>
        <v>17</v>
      </c>
    </row>
    <row r="50884" spans="2:2">
      <c r="B50884">
        <f t="shared" si="1003"/>
        <v>17</v>
      </c>
    </row>
    <row r="50885" spans="2:2">
      <c r="B50885">
        <f t="shared" ref="B50885:B50948" si="1004">+IF(F50884=44085,B50884+1,B50884)</f>
        <v>17</v>
      </c>
    </row>
    <row r="50886" spans="2:2">
      <c r="B50886">
        <f t="shared" si="1004"/>
        <v>17</v>
      </c>
    </row>
    <row r="50887" spans="2:2">
      <c r="B50887">
        <f t="shared" si="1004"/>
        <v>17</v>
      </c>
    </row>
    <row r="50888" spans="2:2">
      <c r="B50888">
        <f t="shared" si="1004"/>
        <v>17</v>
      </c>
    </row>
    <row r="50889" spans="2:2">
      <c r="B50889">
        <f t="shared" si="1004"/>
        <v>17</v>
      </c>
    </row>
    <row r="50890" spans="2:2">
      <c r="B50890">
        <f t="shared" si="1004"/>
        <v>17</v>
      </c>
    </row>
    <row r="50891" spans="2:2">
      <c r="B50891">
        <f t="shared" si="1004"/>
        <v>17</v>
      </c>
    </row>
    <row r="50892" spans="2:2">
      <c r="B50892">
        <f t="shared" si="1004"/>
        <v>17</v>
      </c>
    </row>
    <row r="50893" spans="2:2">
      <c r="B50893">
        <f t="shared" si="1004"/>
        <v>17</v>
      </c>
    </row>
    <row r="50894" spans="2:2">
      <c r="B50894">
        <f t="shared" si="1004"/>
        <v>17</v>
      </c>
    </row>
    <row r="50895" spans="2:2">
      <c r="B50895">
        <f t="shared" si="1004"/>
        <v>17</v>
      </c>
    </row>
    <row r="50896" spans="2:2">
      <c r="B50896">
        <f t="shared" si="1004"/>
        <v>17</v>
      </c>
    </row>
    <row r="50897" spans="2:2">
      <c r="B50897">
        <f t="shared" si="1004"/>
        <v>17</v>
      </c>
    </row>
    <row r="50898" spans="2:2">
      <c r="B50898">
        <f t="shared" si="1004"/>
        <v>17</v>
      </c>
    </row>
    <row r="50899" spans="2:2">
      <c r="B50899">
        <f t="shared" si="1004"/>
        <v>17</v>
      </c>
    </row>
    <row r="50900" spans="2:2">
      <c r="B50900">
        <f t="shared" si="1004"/>
        <v>17</v>
      </c>
    </row>
    <row r="50901" spans="2:2">
      <c r="B50901">
        <f t="shared" si="1004"/>
        <v>17</v>
      </c>
    </row>
    <row r="50902" spans="2:2">
      <c r="B50902">
        <f t="shared" si="1004"/>
        <v>17</v>
      </c>
    </row>
    <row r="50903" spans="2:2">
      <c r="B50903">
        <f t="shared" si="1004"/>
        <v>17</v>
      </c>
    </row>
    <row r="50904" spans="2:2">
      <c r="B50904">
        <f t="shared" si="1004"/>
        <v>17</v>
      </c>
    </row>
    <row r="50905" spans="2:2">
      <c r="B50905">
        <f t="shared" si="1004"/>
        <v>17</v>
      </c>
    </row>
    <row r="50906" spans="2:2">
      <c r="B50906">
        <f t="shared" si="1004"/>
        <v>17</v>
      </c>
    </row>
    <row r="50907" spans="2:2">
      <c r="B50907">
        <f t="shared" si="1004"/>
        <v>17</v>
      </c>
    </row>
    <row r="50908" spans="2:2">
      <c r="B50908">
        <f t="shared" si="1004"/>
        <v>17</v>
      </c>
    </row>
    <row r="50909" spans="2:2">
      <c r="B50909">
        <f t="shared" si="1004"/>
        <v>17</v>
      </c>
    </row>
    <row r="50910" spans="2:2">
      <c r="B50910">
        <f t="shared" si="1004"/>
        <v>17</v>
      </c>
    </row>
    <row r="50911" spans="2:2">
      <c r="B50911">
        <f t="shared" si="1004"/>
        <v>17</v>
      </c>
    </row>
    <row r="50912" spans="2:2">
      <c r="B50912">
        <f t="shared" si="1004"/>
        <v>17</v>
      </c>
    </row>
    <row r="50913" spans="2:2">
      <c r="B50913">
        <f t="shared" si="1004"/>
        <v>17</v>
      </c>
    </row>
    <row r="50914" spans="2:2">
      <c r="B50914">
        <f t="shared" si="1004"/>
        <v>17</v>
      </c>
    </row>
    <row r="50915" spans="2:2">
      <c r="B50915">
        <f t="shared" si="1004"/>
        <v>17</v>
      </c>
    </row>
    <row r="50916" spans="2:2">
      <c r="B50916">
        <f t="shared" si="1004"/>
        <v>17</v>
      </c>
    </row>
    <row r="50917" spans="2:2">
      <c r="B50917">
        <f t="shared" si="1004"/>
        <v>17</v>
      </c>
    </row>
    <row r="50918" spans="2:2">
      <c r="B50918">
        <f t="shared" si="1004"/>
        <v>17</v>
      </c>
    </row>
    <row r="50919" spans="2:2">
      <c r="B50919">
        <f t="shared" si="1004"/>
        <v>17</v>
      </c>
    </row>
    <row r="50920" spans="2:2">
      <c r="B50920">
        <f t="shared" si="1004"/>
        <v>17</v>
      </c>
    </row>
    <row r="50921" spans="2:2">
      <c r="B50921">
        <f t="shared" si="1004"/>
        <v>17</v>
      </c>
    </row>
    <row r="50922" spans="2:2">
      <c r="B50922">
        <f t="shared" si="1004"/>
        <v>17</v>
      </c>
    </row>
    <row r="50923" spans="2:2">
      <c r="B50923">
        <f t="shared" si="1004"/>
        <v>17</v>
      </c>
    </row>
    <row r="50924" spans="2:2">
      <c r="B50924">
        <f t="shared" si="1004"/>
        <v>17</v>
      </c>
    </row>
    <row r="50925" spans="2:2">
      <c r="B50925">
        <f t="shared" si="1004"/>
        <v>17</v>
      </c>
    </row>
    <row r="50926" spans="2:2">
      <c r="B50926">
        <f t="shared" si="1004"/>
        <v>17</v>
      </c>
    </row>
    <row r="50927" spans="2:2">
      <c r="B50927">
        <f t="shared" si="1004"/>
        <v>17</v>
      </c>
    </row>
    <row r="50928" spans="2:2">
      <c r="B50928">
        <f t="shared" si="1004"/>
        <v>17</v>
      </c>
    </row>
    <row r="50929" spans="2:2">
      <c r="B50929">
        <f t="shared" si="1004"/>
        <v>17</v>
      </c>
    </row>
    <row r="50930" spans="2:2">
      <c r="B50930">
        <f t="shared" si="1004"/>
        <v>17</v>
      </c>
    </row>
    <row r="50931" spans="2:2">
      <c r="B50931">
        <f t="shared" si="1004"/>
        <v>17</v>
      </c>
    </row>
    <row r="50932" spans="2:2">
      <c r="B50932">
        <f t="shared" si="1004"/>
        <v>17</v>
      </c>
    </row>
    <row r="50933" spans="2:2">
      <c r="B50933">
        <f t="shared" si="1004"/>
        <v>17</v>
      </c>
    </row>
    <row r="50934" spans="2:2">
      <c r="B50934">
        <f t="shared" si="1004"/>
        <v>17</v>
      </c>
    </row>
    <row r="50935" spans="2:2">
      <c r="B50935">
        <f t="shared" si="1004"/>
        <v>17</v>
      </c>
    </row>
    <row r="50936" spans="2:2">
      <c r="B50936">
        <f t="shared" si="1004"/>
        <v>17</v>
      </c>
    </row>
    <row r="50937" spans="2:2">
      <c r="B50937">
        <f t="shared" si="1004"/>
        <v>17</v>
      </c>
    </row>
    <row r="50938" spans="2:2">
      <c r="B50938">
        <f t="shared" si="1004"/>
        <v>17</v>
      </c>
    </row>
    <row r="50939" spans="2:2">
      <c r="B50939">
        <f t="shared" si="1004"/>
        <v>17</v>
      </c>
    </row>
    <row r="50940" spans="2:2">
      <c r="B50940">
        <f t="shared" si="1004"/>
        <v>17</v>
      </c>
    </row>
    <row r="50941" spans="2:2">
      <c r="B50941">
        <f t="shared" si="1004"/>
        <v>17</v>
      </c>
    </row>
    <row r="50942" spans="2:2">
      <c r="B50942">
        <f t="shared" si="1004"/>
        <v>17</v>
      </c>
    </row>
    <row r="50943" spans="2:2">
      <c r="B50943">
        <f t="shared" si="1004"/>
        <v>17</v>
      </c>
    </row>
    <row r="50944" spans="2:2">
      <c r="B50944">
        <f t="shared" si="1004"/>
        <v>17</v>
      </c>
    </row>
    <row r="50945" spans="2:2">
      <c r="B50945">
        <f t="shared" si="1004"/>
        <v>17</v>
      </c>
    </row>
    <row r="50946" spans="2:2">
      <c r="B50946">
        <f t="shared" si="1004"/>
        <v>17</v>
      </c>
    </row>
    <row r="50947" spans="2:2">
      <c r="B50947">
        <f t="shared" si="1004"/>
        <v>17</v>
      </c>
    </row>
    <row r="50948" spans="2:2">
      <c r="B50948">
        <f t="shared" si="1004"/>
        <v>17</v>
      </c>
    </row>
    <row r="50949" spans="2:2">
      <c r="B50949">
        <f t="shared" ref="B50949:B51012" si="1005">+IF(F50948=44085,B50948+1,B50948)</f>
        <v>17</v>
      </c>
    </row>
    <row r="50950" spans="2:2">
      <c r="B50950">
        <f t="shared" si="1005"/>
        <v>17</v>
      </c>
    </row>
    <row r="50951" spans="2:2">
      <c r="B50951">
        <f t="shared" si="1005"/>
        <v>17</v>
      </c>
    </row>
    <row r="50952" spans="2:2">
      <c r="B50952">
        <f t="shared" si="1005"/>
        <v>17</v>
      </c>
    </row>
    <row r="50953" spans="2:2">
      <c r="B50953">
        <f t="shared" si="1005"/>
        <v>17</v>
      </c>
    </row>
    <row r="50954" spans="2:2">
      <c r="B50954">
        <f t="shared" si="1005"/>
        <v>17</v>
      </c>
    </row>
    <row r="50955" spans="2:2">
      <c r="B50955">
        <f t="shared" si="1005"/>
        <v>17</v>
      </c>
    </row>
    <row r="50956" spans="2:2">
      <c r="B50956">
        <f t="shared" si="1005"/>
        <v>17</v>
      </c>
    </row>
    <row r="50957" spans="2:2">
      <c r="B50957">
        <f t="shared" si="1005"/>
        <v>17</v>
      </c>
    </row>
    <row r="50958" spans="2:2">
      <c r="B50958">
        <f t="shared" si="1005"/>
        <v>17</v>
      </c>
    </row>
    <row r="50959" spans="2:2">
      <c r="B50959">
        <f t="shared" si="1005"/>
        <v>17</v>
      </c>
    </row>
    <row r="50960" spans="2:2">
      <c r="B50960">
        <f t="shared" si="1005"/>
        <v>17</v>
      </c>
    </row>
    <row r="50961" spans="2:2">
      <c r="B50961">
        <f t="shared" si="1005"/>
        <v>17</v>
      </c>
    </row>
    <row r="50962" spans="2:2">
      <c r="B50962">
        <f t="shared" si="1005"/>
        <v>17</v>
      </c>
    </row>
    <row r="50963" spans="2:2">
      <c r="B50963">
        <f t="shared" si="1005"/>
        <v>17</v>
      </c>
    </row>
    <row r="50964" spans="2:2">
      <c r="B50964">
        <f t="shared" si="1005"/>
        <v>17</v>
      </c>
    </row>
    <row r="50965" spans="2:2">
      <c r="B50965">
        <f t="shared" si="1005"/>
        <v>17</v>
      </c>
    </row>
    <row r="50966" spans="2:2">
      <c r="B50966">
        <f t="shared" si="1005"/>
        <v>17</v>
      </c>
    </row>
    <row r="50967" spans="2:2">
      <c r="B50967">
        <f t="shared" si="1005"/>
        <v>17</v>
      </c>
    </row>
    <row r="50968" spans="2:2">
      <c r="B50968">
        <f t="shared" si="1005"/>
        <v>17</v>
      </c>
    </row>
    <row r="50969" spans="2:2">
      <c r="B50969">
        <f t="shared" si="1005"/>
        <v>17</v>
      </c>
    </row>
    <row r="50970" spans="2:2">
      <c r="B50970">
        <f t="shared" si="1005"/>
        <v>17</v>
      </c>
    </row>
    <row r="50971" spans="2:2">
      <c r="B50971">
        <f t="shared" si="1005"/>
        <v>17</v>
      </c>
    </row>
    <row r="50972" spans="2:2">
      <c r="B50972">
        <f t="shared" si="1005"/>
        <v>17</v>
      </c>
    </row>
    <row r="50973" spans="2:2">
      <c r="B50973">
        <f t="shared" si="1005"/>
        <v>17</v>
      </c>
    </row>
    <row r="50974" spans="2:2">
      <c r="B50974">
        <f t="shared" si="1005"/>
        <v>17</v>
      </c>
    </row>
    <row r="50975" spans="2:2">
      <c r="B50975">
        <f t="shared" si="1005"/>
        <v>17</v>
      </c>
    </row>
    <row r="50976" spans="2:2">
      <c r="B50976">
        <f t="shared" si="1005"/>
        <v>17</v>
      </c>
    </row>
    <row r="50977" spans="2:2">
      <c r="B50977">
        <f t="shared" si="1005"/>
        <v>17</v>
      </c>
    </row>
    <row r="50978" spans="2:2">
      <c r="B50978">
        <f t="shared" si="1005"/>
        <v>17</v>
      </c>
    </row>
    <row r="50979" spans="2:2">
      <c r="B50979">
        <f t="shared" si="1005"/>
        <v>17</v>
      </c>
    </row>
    <row r="50980" spans="2:2">
      <c r="B50980">
        <f t="shared" si="1005"/>
        <v>17</v>
      </c>
    </row>
    <row r="50981" spans="2:2">
      <c r="B50981">
        <f t="shared" si="1005"/>
        <v>17</v>
      </c>
    </row>
    <row r="50982" spans="2:2">
      <c r="B50982">
        <f t="shared" si="1005"/>
        <v>17</v>
      </c>
    </row>
    <row r="50983" spans="2:2">
      <c r="B50983">
        <f t="shared" si="1005"/>
        <v>17</v>
      </c>
    </row>
    <row r="50984" spans="2:2">
      <c r="B50984">
        <f t="shared" si="1005"/>
        <v>17</v>
      </c>
    </row>
    <row r="50985" spans="2:2">
      <c r="B50985">
        <f t="shared" si="1005"/>
        <v>17</v>
      </c>
    </row>
    <row r="50986" spans="2:2">
      <c r="B50986">
        <f t="shared" si="1005"/>
        <v>17</v>
      </c>
    </row>
    <row r="50987" spans="2:2">
      <c r="B50987">
        <f t="shared" si="1005"/>
        <v>17</v>
      </c>
    </row>
    <row r="50988" spans="2:2">
      <c r="B50988">
        <f t="shared" si="1005"/>
        <v>17</v>
      </c>
    </row>
    <row r="50989" spans="2:2">
      <c r="B50989">
        <f t="shared" si="1005"/>
        <v>17</v>
      </c>
    </row>
    <row r="50990" spans="2:2">
      <c r="B50990">
        <f t="shared" si="1005"/>
        <v>17</v>
      </c>
    </row>
    <row r="50991" spans="2:2">
      <c r="B50991">
        <f t="shared" si="1005"/>
        <v>17</v>
      </c>
    </row>
    <row r="50992" spans="2:2">
      <c r="B50992">
        <f t="shared" si="1005"/>
        <v>17</v>
      </c>
    </row>
    <row r="50993" spans="2:2">
      <c r="B50993">
        <f t="shared" si="1005"/>
        <v>17</v>
      </c>
    </row>
    <row r="50994" spans="2:2">
      <c r="B50994">
        <f t="shared" si="1005"/>
        <v>17</v>
      </c>
    </row>
    <row r="50995" spans="2:2">
      <c r="B50995">
        <f t="shared" si="1005"/>
        <v>17</v>
      </c>
    </row>
    <row r="50996" spans="2:2">
      <c r="B50996">
        <f t="shared" si="1005"/>
        <v>17</v>
      </c>
    </row>
    <row r="50997" spans="2:2">
      <c r="B50997">
        <f t="shared" si="1005"/>
        <v>17</v>
      </c>
    </row>
    <row r="50998" spans="2:2">
      <c r="B50998">
        <f t="shared" si="1005"/>
        <v>17</v>
      </c>
    </row>
    <row r="50999" spans="2:2">
      <c r="B50999">
        <f t="shared" si="1005"/>
        <v>17</v>
      </c>
    </row>
    <row r="51000" spans="2:2">
      <c r="B51000">
        <f t="shared" si="1005"/>
        <v>17</v>
      </c>
    </row>
    <row r="51001" spans="2:2">
      <c r="B51001">
        <f t="shared" si="1005"/>
        <v>17</v>
      </c>
    </row>
    <row r="51002" spans="2:2">
      <c r="B51002">
        <f t="shared" si="1005"/>
        <v>17</v>
      </c>
    </row>
    <row r="51003" spans="2:2">
      <c r="B51003">
        <f t="shared" si="1005"/>
        <v>17</v>
      </c>
    </row>
    <row r="51004" spans="2:2">
      <c r="B51004">
        <f t="shared" si="1005"/>
        <v>17</v>
      </c>
    </row>
    <row r="51005" spans="2:2">
      <c r="B51005">
        <f t="shared" si="1005"/>
        <v>17</v>
      </c>
    </row>
    <row r="51006" spans="2:2">
      <c r="B51006">
        <f t="shared" si="1005"/>
        <v>17</v>
      </c>
    </row>
    <row r="51007" spans="2:2">
      <c r="B51007">
        <f t="shared" si="1005"/>
        <v>17</v>
      </c>
    </row>
    <row r="51008" spans="2:2">
      <c r="B51008">
        <f t="shared" si="1005"/>
        <v>17</v>
      </c>
    </row>
    <row r="51009" spans="2:2">
      <c r="B51009">
        <f t="shared" si="1005"/>
        <v>17</v>
      </c>
    </row>
    <row r="51010" spans="2:2">
      <c r="B51010">
        <f t="shared" si="1005"/>
        <v>17</v>
      </c>
    </row>
    <row r="51011" spans="2:2">
      <c r="B51011">
        <f t="shared" si="1005"/>
        <v>17</v>
      </c>
    </row>
    <row r="51012" spans="2:2">
      <c r="B51012">
        <f t="shared" si="1005"/>
        <v>17</v>
      </c>
    </row>
    <row r="51013" spans="2:2">
      <c r="B51013">
        <f t="shared" ref="B51013:B51076" si="1006">+IF(F51012=44085,B51012+1,B51012)</f>
        <v>17</v>
      </c>
    </row>
    <row r="51014" spans="2:2">
      <c r="B51014">
        <f t="shared" si="1006"/>
        <v>17</v>
      </c>
    </row>
    <row r="51015" spans="2:2">
      <c r="B51015">
        <f t="shared" si="1006"/>
        <v>17</v>
      </c>
    </row>
    <row r="51016" spans="2:2">
      <c r="B51016">
        <f t="shared" si="1006"/>
        <v>17</v>
      </c>
    </row>
    <row r="51017" spans="2:2">
      <c r="B51017">
        <f t="shared" si="1006"/>
        <v>17</v>
      </c>
    </row>
    <row r="51018" spans="2:2">
      <c r="B51018">
        <f t="shared" si="1006"/>
        <v>17</v>
      </c>
    </row>
    <row r="51019" spans="2:2">
      <c r="B51019">
        <f t="shared" si="1006"/>
        <v>17</v>
      </c>
    </row>
    <row r="51020" spans="2:2">
      <c r="B51020">
        <f t="shared" si="1006"/>
        <v>17</v>
      </c>
    </row>
    <row r="51021" spans="2:2">
      <c r="B51021">
        <f t="shared" si="1006"/>
        <v>17</v>
      </c>
    </row>
    <row r="51022" spans="2:2">
      <c r="B51022">
        <f t="shared" si="1006"/>
        <v>17</v>
      </c>
    </row>
    <row r="51023" spans="2:2">
      <c r="B51023">
        <f t="shared" si="1006"/>
        <v>17</v>
      </c>
    </row>
    <row r="51024" spans="2:2">
      <c r="B51024">
        <f t="shared" si="1006"/>
        <v>17</v>
      </c>
    </row>
    <row r="51025" spans="2:2">
      <c r="B51025">
        <f t="shared" si="1006"/>
        <v>17</v>
      </c>
    </row>
    <row r="51026" spans="2:2">
      <c r="B51026">
        <f t="shared" si="1006"/>
        <v>17</v>
      </c>
    </row>
    <row r="51027" spans="2:2">
      <c r="B51027">
        <f t="shared" si="1006"/>
        <v>17</v>
      </c>
    </row>
    <row r="51028" spans="2:2">
      <c r="B51028">
        <f t="shared" si="1006"/>
        <v>17</v>
      </c>
    </row>
    <row r="51029" spans="2:2">
      <c r="B51029">
        <f t="shared" si="1006"/>
        <v>17</v>
      </c>
    </row>
    <row r="51030" spans="2:2">
      <c r="B51030">
        <f t="shared" si="1006"/>
        <v>17</v>
      </c>
    </row>
    <row r="51031" spans="2:2">
      <c r="B51031">
        <f t="shared" si="1006"/>
        <v>17</v>
      </c>
    </row>
    <row r="51032" spans="2:2">
      <c r="B51032">
        <f t="shared" si="1006"/>
        <v>17</v>
      </c>
    </row>
    <row r="51033" spans="2:2">
      <c r="B51033">
        <f t="shared" si="1006"/>
        <v>17</v>
      </c>
    </row>
    <row r="51034" spans="2:2">
      <c r="B51034">
        <f t="shared" si="1006"/>
        <v>17</v>
      </c>
    </row>
    <row r="51035" spans="2:2">
      <c r="B51035">
        <f t="shared" si="1006"/>
        <v>17</v>
      </c>
    </row>
    <row r="51036" spans="2:2">
      <c r="B51036">
        <f t="shared" si="1006"/>
        <v>17</v>
      </c>
    </row>
    <row r="51037" spans="2:2">
      <c r="B51037">
        <f t="shared" si="1006"/>
        <v>17</v>
      </c>
    </row>
    <row r="51038" spans="2:2">
      <c r="B51038">
        <f t="shared" si="1006"/>
        <v>17</v>
      </c>
    </row>
    <row r="51039" spans="2:2">
      <c r="B51039">
        <f t="shared" si="1006"/>
        <v>17</v>
      </c>
    </row>
    <row r="51040" spans="2:2">
      <c r="B51040">
        <f t="shared" si="1006"/>
        <v>17</v>
      </c>
    </row>
    <row r="51041" spans="2:2">
      <c r="B51041">
        <f t="shared" si="1006"/>
        <v>17</v>
      </c>
    </row>
    <row r="51042" spans="2:2">
      <c r="B51042">
        <f t="shared" si="1006"/>
        <v>17</v>
      </c>
    </row>
    <row r="51043" spans="2:2">
      <c r="B51043">
        <f t="shared" si="1006"/>
        <v>17</v>
      </c>
    </row>
    <row r="51044" spans="2:2">
      <c r="B51044">
        <f t="shared" si="1006"/>
        <v>17</v>
      </c>
    </row>
    <row r="51045" spans="2:2">
      <c r="B51045">
        <f t="shared" si="1006"/>
        <v>17</v>
      </c>
    </row>
    <row r="51046" spans="2:2">
      <c r="B51046">
        <f t="shared" si="1006"/>
        <v>17</v>
      </c>
    </row>
    <row r="51047" spans="2:2">
      <c r="B51047">
        <f t="shared" si="1006"/>
        <v>17</v>
      </c>
    </row>
    <row r="51048" spans="2:2">
      <c r="B51048">
        <f t="shared" si="1006"/>
        <v>17</v>
      </c>
    </row>
    <row r="51049" spans="2:2">
      <c r="B51049">
        <f t="shared" si="1006"/>
        <v>17</v>
      </c>
    </row>
    <row r="51050" spans="2:2">
      <c r="B51050">
        <f t="shared" si="1006"/>
        <v>17</v>
      </c>
    </row>
    <row r="51051" spans="2:2">
      <c r="B51051">
        <f t="shared" si="1006"/>
        <v>17</v>
      </c>
    </row>
    <row r="51052" spans="2:2">
      <c r="B51052">
        <f t="shared" si="1006"/>
        <v>17</v>
      </c>
    </row>
    <row r="51053" spans="2:2">
      <c r="B51053">
        <f t="shared" si="1006"/>
        <v>17</v>
      </c>
    </row>
    <row r="51054" spans="2:2">
      <c r="B51054">
        <f t="shared" si="1006"/>
        <v>17</v>
      </c>
    </row>
    <row r="51055" spans="2:2">
      <c r="B51055">
        <f t="shared" si="1006"/>
        <v>17</v>
      </c>
    </row>
    <row r="51056" spans="2:2">
      <c r="B51056">
        <f t="shared" si="1006"/>
        <v>17</v>
      </c>
    </row>
    <row r="51057" spans="2:2">
      <c r="B51057">
        <f t="shared" si="1006"/>
        <v>17</v>
      </c>
    </row>
    <row r="51058" spans="2:2">
      <c r="B51058">
        <f t="shared" si="1006"/>
        <v>17</v>
      </c>
    </row>
    <row r="51059" spans="2:2">
      <c r="B51059">
        <f t="shared" si="1006"/>
        <v>17</v>
      </c>
    </row>
    <row r="51060" spans="2:2">
      <c r="B51060">
        <f t="shared" si="1006"/>
        <v>17</v>
      </c>
    </row>
    <row r="51061" spans="2:2">
      <c r="B51061">
        <f t="shared" si="1006"/>
        <v>17</v>
      </c>
    </row>
    <row r="51062" spans="2:2">
      <c r="B51062">
        <f t="shared" si="1006"/>
        <v>17</v>
      </c>
    </row>
    <row r="51063" spans="2:2">
      <c r="B51063">
        <f t="shared" si="1006"/>
        <v>17</v>
      </c>
    </row>
    <row r="51064" spans="2:2">
      <c r="B51064">
        <f t="shared" si="1006"/>
        <v>17</v>
      </c>
    </row>
    <row r="51065" spans="2:2">
      <c r="B51065">
        <f t="shared" si="1006"/>
        <v>17</v>
      </c>
    </row>
    <row r="51066" spans="2:2">
      <c r="B51066">
        <f t="shared" si="1006"/>
        <v>17</v>
      </c>
    </row>
    <row r="51067" spans="2:2">
      <c r="B51067">
        <f t="shared" si="1006"/>
        <v>17</v>
      </c>
    </row>
    <row r="51068" spans="2:2">
      <c r="B51068">
        <f t="shared" si="1006"/>
        <v>17</v>
      </c>
    </row>
    <row r="51069" spans="2:2">
      <c r="B51069">
        <f t="shared" si="1006"/>
        <v>17</v>
      </c>
    </row>
    <row r="51070" spans="2:2">
      <c r="B51070">
        <f t="shared" si="1006"/>
        <v>17</v>
      </c>
    </row>
    <row r="51071" spans="2:2">
      <c r="B51071">
        <f t="shared" si="1006"/>
        <v>17</v>
      </c>
    </row>
    <row r="51072" spans="2:2">
      <c r="B51072">
        <f t="shared" si="1006"/>
        <v>17</v>
      </c>
    </row>
    <row r="51073" spans="2:2">
      <c r="B51073">
        <f t="shared" si="1006"/>
        <v>17</v>
      </c>
    </row>
    <row r="51074" spans="2:2">
      <c r="B51074">
        <f t="shared" si="1006"/>
        <v>17</v>
      </c>
    </row>
    <row r="51075" spans="2:2">
      <c r="B51075">
        <f t="shared" si="1006"/>
        <v>17</v>
      </c>
    </row>
    <row r="51076" spans="2:2">
      <c r="B51076">
        <f t="shared" si="1006"/>
        <v>17</v>
      </c>
    </row>
    <row r="51077" spans="2:2">
      <c r="B51077">
        <f t="shared" ref="B51077:B51140" si="1007">+IF(F51076=44085,B51076+1,B51076)</f>
        <v>17</v>
      </c>
    </row>
    <row r="51078" spans="2:2">
      <c r="B51078">
        <f t="shared" si="1007"/>
        <v>17</v>
      </c>
    </row>
    <row r="51079" spans="2:2">
      <c r="B51079">
        <f t="shared" si="1007"/>
        <v>17</v>
      </c>
    </row>
    <row r="51080" spans="2:2">
      <c r="B51080">
        <f t="shared" si="1007"/>
        <v>17</v>
      </c>
    </row>
    <row r="51081" spans="2:2">
      <c r="B51081">
        <f t="shared" si="1007"/>
        <v>17</v>
      </c>
    </row>
    <row r="51082" spans="2:2">
      <c r="B51082">
        <f t="shared" si="1007"/>
        <v>17</v>
      </c>
    </row>
    <row r="51083" spans="2:2">
      <c r="B51083">
        <f t="shared" si="1007"/>
        <v>17</v>
      </c>
    </row>
    <row r="51084" spans="2:2">
      <c r="B51084">
        <f t="shared" si="1007"/>
        <v>17</v>
      </c>
    </row>
    <row r="51085" spans="2:2">
      <c r="B51085">
        <f t="shared" si="1007"/>
        <v>17</v>
      </c>
    </row>
    <row r="51086" spans="2:2">
      <c r="B51086">
        <f t="shared" si="1007"/>
        <v>17</v>
      </c>
    </row>
    <row r="51087" spans="2:2">
      <c r="B51087">
        <f t="shared" si="1007"/>
        <v>17</v>
      </c>
    </row>
    <row r="51088" spans="2:2">
      <c r="B51088">
        <f t="shared" si="1007"/>
        <v>17</v>
      </c>
    </row>
    <row r="51089" spans="2:2">
      <c r="B51089">
        <f t="shared" si="1007"/>
        <v>17</v>
      </c>
    </row>
    <row r="51090" spans="2:2">
      <c r="B51090">
        <f t="shared" si="1007"/>
        <v>17</v>
      </c>
    </row>
    <row r="51091" spans="2:2">
      <c r="B51091">
        <f t="shared" si="1007"/>
        <v>17</v>
      </c>
    </row>
    <row r="51092" spans="2:2">
      <c r="B51092">
        <f t="shared" si="1007"/>
        <v>17</v>
      </c>
    </row>
    <row r="51093" spans="2:2">
      <c r="B51093">
        <f t="shared" si="1007"/>
        <v>17</v>
      </c>
    </row>
    <row r="51094" spans="2:2">
      <c r="B51094">
        <f t="shared" si="1007"/>
        <v>17</v>
      </c>
    </row>
    <row r="51095" spans="2:2">
      <c r="B51095">
        <f t="shared" si="1007"/>
        <v>17</v>
      </c>
    </row>
    <row r="51096" spans="2:2">
      <c r="B51096">
        <f t="shared" si="1007"/>
        <v>17</v>
      </c>
    </row>
    <row r="51097" spans="2:2">
      <c r="B51097">
        <f t="shared" si="1007"/>
        <v>17</v>
      </c>
    </row>
    <row r="51098" spans="2:2">
      <c r="B51098">
        <f t="shared" si="1007"/>
        <v>17</v>
      </c>
    </row>
    <row r="51099" spans="2:2">
      <c r="B51099">
        <f t="shared" si="1007"/>
        <v>17</v>
      </c>
    </row>
    <row r="51100" spans="2:2">
      <c r="B51100">
        <f t="shared" si="1007"/>
        <v>17</v>
      </c>
    </row>
    <row r="51101" spans="2:2">
      <c r="B51101">
        <f t="shared" si="1007"/>
        <v>17</v>
      </c>
    </row>
    <row r="51102" spans="2:2">
      <c r="B51102">
        <f t="shared" si="1007"/>
        <v>17</v>
      </c>
    </row>
    <row r="51103" spans="2:2">
      <c r="B51103">
        <f t="shared" si="1007"/>
        <v>17</v>
      </c>
    </row>
    <row r="51104" spans="2:2">
      <c r="B51104">
        <f t="shared" si="1007"/>
        <v>17</v>
      </c>
    </row>
    <row r="51105" spans="2:2">
      <c r="B51105">
        <f t="shared" si="1007"/>
        <v>17</v>
      </c>
    </row>
    <row r="51106" spans="2:2">
      <c r="B51106">
        <f t="shared" si="1007"/>
        <v>17</v>
      </c>
    </row>
    <row r="51107" spans="2:2">
      <c r="B51107">
        <f t="shared" si="1007"/>
        <v>17</v>
      </c>
    </row>
    <row r="51108" spans="2:2">
      <c r="B51108">
        <f t="shared" si="1007"/>
        <v>17</v>
      </c>
    </row>
    <row r="51109" spans="2:2">
      <c r="B51109">
        <f t="shared" si="1007"/>
        <v>17</v>
      </c>
    </row>
    <row r="51110" spans="2:2">
      <c r="B51110">
        <f t="shared" si="1007"/>
        <v>17</v>
      </c>
    </row>
    <row r="51111" spans="2:2">
      <c r="B51111">
        <f t="shared" si="1007"/>
        <v>17</v>
      </c>
    </row>
    <row r="51112" spans="2:2">
      <c r="B51112">
        <f t="shared" si="1007"/>
        <v>17</v>
      </c>
    </row>
    <row r="51113" spans="2:2">
      <c r="B51113">
        <f t="shared" si="1007"/>
        <v>17</v>
      </c>
    </row>
    <row r="51114" spans="2:2">
      <c r="B51114">
        <f t="shared" si="1007"/>
        <v>17</v>
      </c>
    </row>
    <row r="51115" spans="2:2">
      <c r="B51115">
        <f t="shared" si="1007"/>
        <v>17</v>
      </c>
    </row>
    <row r="51116" spans="2:2">
      <c r="B51116">
        <f t="shared" si="1007"/>
        <v>17</v>
      </c>
    </row>
    <row r="51117" spans="2:2">
      <c r="B51117">
        <f t="shared" si="1007"/>
        <v>17</v>
      </c>
    </row>
    <row r="51118" spans="2:2">
      <c r="B51118">
        <f t="shared" si="1007"/>
        <v>17</v>
      </c>
    </row>
    <row r="51119" spans="2:2">
      <c r="B51119">
        <f t="shared" si="1007"/>
        <v>17</v>
      </c>
    </row>
    <row r="51120" spans="2:2">
      <c r="B51120">
        <f t="shared" si="1007"/>
        <v>17</v>
      </c>
    </row>
    <row r="51121" spans="2:2">
      <c r="B51121">
        <f t="shared" si="1007"/>
        <v>17</v>
      </c>
    </row>
    <row r="51122" spans="2:2">
      <c r="B51122">
        <f t="shared" si="1007"/>
        <v>17</v>
      </c>
    </row>
    <row r="51123" spans="2:2">
      <c r="B51123">
        <f t="shared" si="1007"/>
        <v>17</v>
      </c>
    </row>
    <row r="51124" spans="2:2">
      <c r="B51124">
        <f t="shared" si="1007"/>
        <v>17</v>
      </c>
    </row>
    <row r="51125" spans="2:2">
      <c r="B51125">
        <f t="shared" si="1007"/>
        <v>17</v>
      </c>
    </row>
    <row r="51126" spans="2:2">
      <c r="B51126">
        <f t="shared" si="1007"/>
        <v>17</v>
      </c>
    </row>
    <row r="51127" spans="2:2">
      <c r="B51127">
        <f t="shared" si="1007"/>
        <v>17</v>
      </c>
    </row>
    <row r="51128" spans="2:2">
      <c r="B51128">
        <f t="shared" si="1007"/>
        <v>17</v>
      </c>
    </row>
    <row r="51129" spans="2:2">
      <c r="B51129">
        <f t="shared" si="1007"/>
        <v>17</v>
      </c>
    </row>
    <row r="51130" spans="2:2">
      <c r="B51130">
        <f t="shared" si="1007"/>
        <v>17</v>
      </c>
    </row>
    <row r="51131" spans="2:2">
      <c r="B51131">
        <f t="shared" si="1007"/>
        <v>17</v>
      </c>
    </row>
    <row r="51132" spans="2:2">
      <c r="B51132">
        <f t="shared" si="1007"/>
        <v>17</v>
      </c>
    </row>
    <row r="51133" spans="2:2">
      <c r="B51133">
        <f t="shared" si="1007"/>
        <v>17</v>
      </c>
    </row>
    <row r="51134" spans="2:2">
      <c r="B51134">
        <f t="shared" si="1007"/>
        <v>17</v>
      </c>
    </row>
    <row r="51135" spans="2:2">
      <c r="B51135">
        <f t="shared" si="1007"/>
        <v>17</v>
      </c>
    </row>
    <row r="51136" spans="2:2">
      <c r="B51136">
        <f t="shared" si="1007"/>
        <v>17</v>
      </c>
    </row>
    <row r="51137" spans="2:2">
      <c r="B51137">
        <f t="shared" si="1007"/>
        <v>17</v>
      </c>
    </row>
    <row r="51138" spans="2:2">
      <c r="B51138">
        <f t="shared" si="1007"/>
        <v>17</v>
      </c>
    </row>
    <row r="51139" spans="2:2">
      <c r="B51139">
        <f t="shared" si="1007"/>
        <v>17</v>
      </c>
    </row>
    <row r="51140" spans="2:2">
      <c r="B51140">
        <f t="shared" si="1007"/>
        <v>17</v>
      </c>
    </row>
    <row r="51141" spans="2:2">
      <c r="B51141">
        <f t="shared" ref="B51141:B51204" si="1008">+IF(F51140=44085,B51140+1,B51140)</f>
        <v>17</v>
      </c>
    </row>
    <row r="51142" spans="2:2">
      <c r="B51142">
        <f t="shared" si="1008"/>
        <v>17</v>
      </c>
    </row>
    <row r="51143" spans="2:2">
      <c r="B51143">
        <f t="shared" si="1008"/>
        <v>17</v>
      </c>
    </row>
    <row r="51144" spans="2:2">
      <c r="B51144">
        <f t="shared" si="1008"/>
        <v>17</v>
      </c>
    </row>
    <row r="51145" spans="2:2">
      <c r="B51145">
        <f t="shared" si="1008"/>
        <v>17</v>
      </c>
    </row>
    <row r="51146" spans="2:2">
      <c r="B51146">
        <f t="shared" si="1008"/>
        <v>17</v>
      </c>
    </row>
    <row r="51147" spans="2:2">
      <c r="B51147">
        <f t="shared" si="1008"/>
        <v>17</v>
      </c>
    </row>
    <row r="51148" spans="2:2">
      <c r="B51148">
        <f t="shared" si="1008"/>
        <v>17</v>
      </c>
    </row>
    <row r="51149" spans="2:2">
      <c r="B51149">
        <f t="shared" si="1008"/>
        <v>17</v>
      </c>
    </row>
    <row r="51150" spans="2:2">
      <c r="B51150">
        <f t="shared" si="1008"/>
        <v>17</v>
      </c>
    </row>
    <row r="51151" spans="2:2">
      <c r="B51151">
        <f t="shared" si="1008"/>
        <v>17</v>
      </c>
    </row>
    <row r="51152" spans="2:2">
      <c r="B51152">
        <f t="shared" si="1008"/>
        <v>17</v>
      </c>
    </row>
    <row r="51153" spans="2:2">
      <c r="B51153">
        <f t="shared" si="1008"/>
        <v>17</v>
      </c>
    </row>
    <row r="51154" spans="2:2">
      <c r="B51154">
        <f t="shared" si="1008"/>
        <v>17</v>
      </c>
    </row>
    <row r="51155" spans="2:2">
      <c r="B51155">
        <f t="shared" si="1008"/>
        <v>17</v>
      </c>
    </row>
    <row r="51156" spans="2:2">
      <c r="B51156">
        <f t="shared" si="1008"/>
        <v>17</v>
      </c>
    </row>
    <row r="51157" spans="2:2">
      <c r="B51157">
        <f t="shared" si="1008"/>
        <v>17</v>
      </c>
    </row>
    <row r="51158" spans="2:2">
      <c r="B51158">
        <f t="shared" si="1008"/>
        <v>17</v>
      </c>
    </row>
    <row r="51159" spans="2:2">
      <c r="B51159">
        <f t="shared" si="1008"/>
        <v>17</v>
      </c>
    </row>
    <row r="51160" spans="2:2">
      <c r="B51160">
        <f t="shared" si="1008"/>
        <v>17</v>
      </c>
    </row>
    <row r="51161" spans="2:2">
      <c r="B51161">
        <f t="shared" si="1008"/>
        <v>17</v>
      </c>
    </row>
    <row r="51162" spans="2:2">
      <c r="B51162">
        <f t="shared" si="1008"/>
        <v>17</v>
      </c>
    </row>
    <row r="51163" spans="2:2">
      <c r="B51163">
        <f t="shared" si="1008"/>
        <v>17</v>
      </c>
    </row>
    <row r="51164" spans="2:2">
      <c r="B51164">
        <f t="shared" si="1008"/>
        <v>17</v>
      </c>
    </row>
    <row r="51165" spans="2:2">
      <c r="B51165">
        <f t="shared" si="1008"/>
        <v>17</v>
      </c>
    </row>
    <row r="51166" spans="2:2">
      <c r="B51166">
        <f t="shared" si="1008"/>
        <v>17</v>
      </c>
    </row>
    <row r="51167" spans="2:2">
      <c r="B51167">
        <f t="shared" si="1008"/>
        <v>17</v>
      </c>
    </row>
    <row r="51168" spans="2:2">
      <c r="B51168">
        <f t="shared" si="1008"/>
        <v>17</v>
      </c>
    </row>
    <row r="51169" spans="2:2">
      <c r="B51169">
        <f t="shared" si="1008"/>
        <v>17</v>
      </c>
    </row>
    <row r="51170" spans="2:2">
      <c r="B51170">
        <f t="shared" si="1008"/>
        <v>17</v>
      </c>
    </row>
    <row r="51171" spans="2:2">
      <c r="B51171">
        <f t="shared" si="1008"/>
        <v>17</v>
      </c>
    </row>
    <row r="51172" spans="2:2">
      <c r="B51172">
        <f t="shared" si="1008"/>
        <v>17</v>
      </c>
    </row>
    <row r="51173" spans="2:2">
      <c r="B51173">
        <f t="shared" si="1008"/>
        <v>17</v>
      </c>
    </row>
    <row r="51174" spans="2:2">
      <c r="B51174">
        <f t="shared" si="1008"/>
        <v>17</v>
      </c>
    </row>
    <row r="51175" spans="2:2">
      <c r="B51175">
        <f t="shared" si="1008"/>
        <v>17</v>
      </c>
    </row>
    <row r="51176" spans="2:2">
      <c r="B51176">
        <f t="shared" si="1008"/>
        <v>17</v>
      </c>
    </row>
    <row r="51177" spans="2:2">
      <c r="B51177">
        <f t="shared" si="1008"/>
        <v>17</v>
      </c>
    </row>
    <row r="51178" spans="2:2">
      <c r="B51178">
        <f t="shared" si="1008"/>
        <v>17</v>
      </c>
    </row>
    <row r="51179" spans="2:2">
      <c r="B51179">
        <f t="shared" si="1008"/>
        <v>17</v>
      </c>
    </row>
    <row r="51180" spans="2:2">
      <c r="B51180">
        <f t="shared" si="1008"/>
        <v>17</v>
      </c>
    </row>
    <row r="51181" spans="2:2">
      <c r="B51181">
        <f t="shared" si="1008"/>
        <v>17</v>
      </c>
    </row>
    <row r="51182" spans="2:2">
      <c r="B51182">
        <f t="shared" si="1008"/>
        <v>17</v>
      </c>
    </row>
    <row r="51183" spans="2:2">
      <c r="B51183">
        <f t="shared" si="1008"/>
        <v>17</v>
      </c>
    </row>
    <row r="51184" spans="2:2">
      <c r="B51184">
        <f t="shared" si="1008"/>
        <v>17</v>
      </c>
    </row>
    <row r="51185" spans="2:2">
      <c r="B51185">
        <f t="shared" si="1008"/>
        <v>17</v>
      </c>
    </row>
    <row r="51186" spans="2:2">
      <c r="B51186">
        <f t="shared" si="1008"/>
        <v>17</v>
      </c>
    </row>
    <row r="51187" spans="2:2">
      <c r="B51187">
        <f t="shared" si="1008"/>
        <v>17</v>
      </c>
    </row>
    <row r="51188" spans="2:2">
      <c r="B51188">
        <f t="shared" si="1008"/>
        <v>17</v>
      </c>
    </row>
    <row r="51189" spans="2:2">
      <c r="B51189">
        <f t="shared" si="1008"/>
        <v>17</v>
      </c>
    </row>
    <row r="51190" spans="2:2">
      <c r="B51190">
        <f t="shared" si="1008"/>
        <v>17</v>
      </c>
    </row>
    <row r="51191" spans="2:2">
      <c r="B51191">
        <f t="shared" si="1008"/>
        <v>17</v>
      </c>
    </row>
    <row r="51192" spans="2:2">
      <c r="B51192">
        <f t="shared" si="1008"/>
        <v>17</v>
      </c>
    </row>
    <row r="51193" spans="2:2">
      <c r="B51193">
        <f t="shared" si="1008"/>
        <v>17</v>
      </c>
    </row>
    <row r="51194" spans="2:2">
      <c r="B51194">
        <f t="shared" si="1008"/>
        <v>17</v>
      </c>
    </row>
    <row r="51195" spans="2:2">
      <c r="B51195">
        <f t="shared" si="1008"/>
        <v>17</v>
      </c>
    </row>
    <row r="51196" spans="2:2">
      <c r="B51196">
        <f t="shared" si="1008"/>
        <v>17</v>
      </c>
    </row>
    <row r="51197" spans="2:2">
      <c r="B51197">
        <f t="shared" si="1008"/>
        <v>17</v>
      </c>
    </row>
    <row r="51198" spans="2:2">
      <c r="B51198">
        <f t="shared" si="1008"/>
        <v>17</v>
      </c>
    </row>
    <row r="51199" spans="2:2">
      <c r="B51199">
        <f t="shared" si="1008"/>
        <v>17</v>
      </c>
    </row>
    <row r="51200" spans="2:2">
      <c r="B51200">
        <f t="shared" si="1008"/>
        <v>17</v>
      </c>
    </row>
    <row r="51201" spans="2:2">
      <c r="B51201">
        <f t="shared" si="1008"/>
        <v>17</v>
      </c>
    </row>
    <row r="51202" spans="2:2">
      <c r="B51202">
        <f t="shared" si="1008"/>
        <v>17</v>
      </c>
    </row>
    <row r="51203" spans="2:2">
      <c r="B51203">
        <f t="shared" si="1008"/>
        <v>17</v>
      </c>
    </row>
    <row r="51204" spans="2:2">
      <c r="B51204">
        <f t="shared" si="1008"/>
        <v>17</v>
      </c>
    </row>
    <row r="51205" spans="2:2">
      <c r="B51205">
        <f t="shared" ref="B51205:B51268" si="1009">+IF(F51204=44085,B51204+1,B51204)</f>
        <v>17</v>
      </c>
    </row>
    <row r="51206" spans="2:2">
      <c r="B51206">
        <f t="shared" si="1009"/>
        <v>17</v>
      </c>
    </row>
    <row r="51207" spans="2:2">
      <c r="B51207">
        <f t="shared" si="1009"/>
        <v>17</v>
      </c>
    </row>
    <row r="51208" spans="2:2">
      <c r="B51208">
        <f t="shared" si="1009"/>
        <v>17</v>
      </c>
    </row>
    <row r="51209" spans="2:2">
      <c r="B51209">
        <f t="shared" si="1009"/>
        <v>17</v>
      </c>
    </row>
    <row r="51210" spans="2:2">
      <c r="B51210">
        <f t="shared" si="1009"/>
        <v>17</v>
      </c>
    </row>
    <row r="51211" spans="2:2">
      <c r="B51211">
        <f t="shared" si="1009"/>
        <v>17</v>
      </c>
    </row>
    <row r="51212" spans="2:2">
      <c r="B51212">
        <f t="shared" si="1009"/>
        <v>17</v>
      </c>
    </row>
    <row r="51213" spans="2:2">
      <c r="B51213">
        <f t="shared" si="1009"/>
        <v>17</v>
      </c>
    </row>
    <row r="51214" spans="2:2">
      <c r="B51214">
        <f t="shared" si="1009"/>
        <v>17</v>
      </c>
    </row>
    <row r="51215" spans="2:2">
      <c r="B51215">
        <f t="shared" si="1009"/>
        <v>17</v>
      </c>
    </row>
    <row r="51216" spans="2:2">
      <c r="B51216">
        <f t="shared" si="1009"/>
        <v>17</v>
      </c>
    </row>
    <row r="51217" spans="2:2">
      <c r="B51217">
        <f t="shared" si="1009"/>
        <v>17</v>
      </c>
    </row>
    <row r="51218" spans="2:2">
      <c r="B51218">
        <f t="shared" si="1009"/>
        <v>17</v>
      </c>
    </row>
    <row r="51219" spans="2:2">
      <c r="B51219">
        <f t="shared" si="1009"/>
        <v>17</v>
      </c>
    </row>
    <row r="51220" spans="2:2">
      <c r="B51220">
        <f t="shared" si="1009"/>
        <v>17</v>
      </c>
    </row>
    <row r="51221" spans="2:2">
      <c r="B51221">
        <f t="shared" si="1009"/>
        <v>17</v>
      </c>
    </row>
    <row r="51222" spans="2:2">
      <c r="B51222">
        <f t="shared" si="1009"/>
        <v>17</v>
      </c>
    </row>
    <row r="51223" spans="2:2">
      <c r="B51223">
        <f t="shared" si="1009"/>
        <v>17</v>
      </c>
    </row>
    <row r="51224" spans="2:2">
      <c r="B51224">
        <f t="shared" si="1009"/>
        <v>17</v>
      </c>
    </row>
    <row r="51225" spans="2:2">
      <c r="B51225">
        <f t="shared" si="1009"/>
        <v>17</v>
      </c>
    </row>
    <row r="51226" spans="2:2">
      <c r="B51226">
        <f t="shared" si="1009"/>
        <v>17</v>
      </c>
    </row>
    <row r="51227" spans="2:2">
      <c r="B51227">
        <f t="shared" si="1009"/>
        <v>17</v>
      </c>
    </row>
    <row r="51228" spans="2:2">
      <c r="B51228">
        <f t="shared" si="1009"/>
        <v>17</v>
      </c>
    </row>
    <row r="51229" spans="2:2">
      <c r="B51229">
        <f t="shared" si="1009"/>
        <v>17</v>
      </c>
    </row>
    <row r="51230" spans="2:2">
      <c r="B51230">
        <f t="shared" si="1009"/>
        <v>17</v>
      </c>
    </row>
    <row r="51231" spans="2:2">
      <c r="B51231">
        <f t="shared" si="1009"/>
        <v>17</v>
      </c>
    </row>
    <row r="51232" spans="2:2">
      <c r="B51232">
        <f t="shared" si="1009"/>
        <v>17</v>
      </c>
    </row>
    <row r="51233" spans="2:2">
      <c r="B51233">
        <f t="shared" si="1009"/>
        <v>17</v>
      </c>
    </row>
    <row r="51234" spans="2:2">
      <c r="B51234">
        <f t="shared" si="1009"/>
        <v>17</v>
      </c>
    </row>
    <row r="51235" spans="2:2">
      <c r="B51235">
        <f t="shared" si="1009"/>
        <v>17</v>
      </c>
    </row>
    <row r="51236" spans="2:2">
      <c r="B51236">
        <f t="shared" si="1009"/>
        <v>17</v>
      </c>
    </row>
    <row r="51237" spans="2:2">
      <c r="B51237">
        <f t="shared" si="1009"/>
        <v>17</v>
      </c>
    </row>
    <row r="51238" spans="2:2">
      <c r="B51238">
        <f t="shared" si="1009"/>
        <v>17</v>
      </c>
    </row>
    <row r="51239" spans="2:2">
      <c r="B51239">
        <f t="shared" si="1009"/>
        <v>17</v>
      </c>
    </row>
    <row r="51240" spans="2:2">
      <c r="B51240">
        <f t="shared" si="1009"/>
        <v>17</v>
      </c>
    </row>
    <row r="51241" spans="2:2">
      <c r="B51241">
        <f t="shared" si="1009"/>
        <v>17</v>
      </c>
    </row>
    <row r="51242" spans="2:2">
      <c r="B51242">
        <f t="shared" si="1009"/>
        <v>17</v>
      </c>
    </row>
    <row r="51243" spans="2:2">
      <c r="B51243">
        <f t="shared" si="1009"/>
        <v>17</v>
      </c>
    </row>
    <row r="51244" spans="2:2">
      <c r="B51244">
        <f t="shared" si="1009"/>
        <v>17</v>
      </c>
    </row>
    <row r="51245" spans="2:2">
      <c r="B51245">
        <f t="shared" si="1009"/>
        <v>17</v>
      </c>
    </row>
    <row r="51246" spans="2:2">
      <c r="B51246">
        <f t="shared" si="1009"/>
        <v>17</v>
      </c>
    </row>
    <row r="51247" spans="2:2">
      <c r="B51247">
        <f t="shared" si="1009"/>
        <v>17</v>
      </c>
    </row>
    <row r="51248" spans="2:2">
      <c r="B51248">
        <f t="shared" si="1009"/>
        <v>17</v>
      </c>
    </row>
    <row r="51249" spans="2:2">
      <c r="B51249">
        <f t="shared" si="1009"/>
        <v>17</v>
      </c>
    </row>
    <row r="51250" spans="2:2">
      <c r="B51250">
        <f t="shared" si="1009"/>
        <v>17</v>
      </c>
    </row>
    <row r="51251" spans="2:2">
      <c r="B51251">
        <f t="shared" si="1009"/>
        <v>17</v>
      </c>
    </row>
    <row r="51252" spans="2:2">
      <c r="B51252">
        <f t="shared" si="1009"/>
        <v>17</v>
      </c>
    </row>
    <row r="51253" spans="2:2">
      <c r="B51253">
        <f t="shared" si="1009"/>
        <v>17</v>
      </c>
    </row>
    <row r="51254" spans="2:2">
      <c r="B51254">
        <f t="shared" si="1009"/>
        <v>17</v>
      </c>
    </row>
    <row r="51255" spans="2:2">
      <c r="B51255">
        <f t="shared" si="1009"/>
        <v>17</v>
      </c>
    </row>
    <row r="51256" spans="2:2">
      <c r="B51256">
        <f t="shared" si="1009"/>
        <v>17</v>
      </c>
    </row>
    <row r="51257" spans="2:2">
      <c r="B51257">
        <f t="shared" si="1009"/>
        <v>17</v>
      </c>
    </row>
    <row r="51258" spans="2:2">
      <c r="B51258">
        <f t="shared" si="1009"/>
        <v>17</v>
      </c>
    </row>
    <row r="51259" spans="2:2">
      <c r="B51259">
        <f t="shared" si="1009"/>
        <v>17</v>
      </c>
    </row>
    <row r="51260" spans="2:2">
      <c r="B51260">
        <f t="shared" si="1009"/>
        <v>17</v>
      </c>
    </row>
    <row r="51261" spans="2:2">
      <c r="B51261">
        <f t="shared" si="1009"/>
        <v>17</v>
      </c>
    </row>
    <row r="51262" spans="2:2">
      <c r="B51262">
        <f t="shared" si="1009"/>
        <v>17</v>
      </c>
    </row>
    <row r="51263" spans="2:2">
      <c r="B51263">
        <f t="shared" si="1009"/>
        <v>17</v>
      </c>
    </row>
    <row r="51264" spans="2:2">
      <c r="B51264">
        <f t="shared" si="1009"/>
        <v>17</v>
      </c>
    </row>
    <row r="51265" spans="2:2">
      <c r="B51265">
        <f t="shared" si="1009"/>
        <v>17</v>
      </c>
    </row>
    <row r="51266" spans="2:2">
      <c r="B51266">
        <f t="shared" si="1009"/>
        <v>17</v>
      </c>
    </row>
    <row r="51267" spans="2:2">
      <c r="B51267">
        <f t="shared" si="1009"/>
        <v>17</v>
      </c>
    </row>
    <row r="51268" spans="2:2">
      <c r="B51268">
        <f t="shared" si="1009"/>
        <v>17</v>
      </c>
    </row>
    <row r="51269" spans="2:2">
      <c r="B51269">
        <f t="shared" ref="B51269:B51332" si="1010">+IF(F51268=44085,B51268+1,B51268)</f>
        <v>17</v>
      </c>
    </row>
    <row r="51270" spans="2:2">
      <c r="B51270">
        <f t="shared" si="1010"/>
        <v>17</v>
      </c>
    </row>
    <row r="51271" spans="2:2">
      <c r="B51271">
        <f t="shared" si="1010"/>
        <v>17</v>
      </c>
    </row>
    <row r="51272" spans="2:2">
      <c r="B51272">
        <f t="shared" si="1010"/>
        <v>17</v>
      </c>
    </row>
    <row r="51273" spans="2:2">
      <c r="B51273">
        <f t="shared" si="1010"/>
        <v>17</v>
      </c>
    </row>
    <row r="51274" spans="2:2">
      <c r="B51274">
        <f t="shared" si="1010"/>
        <v>17</v>
      </c>
    </row>
    <row r="51275" spans="2:2">
      <c r="B51275">
        <f t="shared" si="1010"/>
        <v>17</v>
      </c>
    </row>
    <row r="51276" spans="2:2">
      <c r="B51276">
        <f t="shared" si="1010"/>
        <v>17</v>
      </c>
    </row>
    <row r="51277" spans="2:2">
      <c r="B51277">
        <f t="shared" si="1010"/>
        <v>17</v>
      </c>
    </row>
    <row r="51278" spans="2:2">
      <c r="B51278">
        <f t="shared" si="1010"/>
        <v>17</v>
      </c>
    </row>
    <row r="51279" spans="2:2">
      <c r="B51279">
        <f t="shared" si="1010"/>
        <v>17</v>
      </c>
    </row>
    <row r="51280" spans="2:2">
      <c r="B51280">
        <f t="shared" si="1010"/>
        <v>17</v>
      </c>
    </row>
    <row r="51281" spans="2:2">
      <c r="B51281">
        <f t="shared" si="1010"/>
        <v>17</v>
      </c>
    </row>
    <row r="51282" spans="2:2">
      <c r="B51282">
        <f t="shared" si="1010"/>
        <v>17</v>
      </c>
    </row>
    <row r="51283" spans="2:2">
      <c r="B51283">
        <f t="shared" si="1010"/>
        <v>17</v>
      </c>
    </row>
    <row r="51284" spans="2:2">
      <c r="B51284">
        <f t="shared" si="1010"/>
        <v>17</v>
      </c>
    </row>
    <row r="51285" spans="2:2">
      <c r="B51285">
        <f t="shared" si="1010"/>
        <v>17</v>
      </c>
    </row>
    <row r="51286" spans="2:2">
      <c r="B51286">
        <f t="shared" si="1010"/>
        <v>17</v>
      </c>
    </row>
    <row r="51287" spans="2:2">
      <c r="B51287">
        <f t="shared" si="1010"/>
        <v>17</v>
      </c>
    </row>
    <row r="51288" spans="2:2">
      <c r="B51288">
        <f t="shared" si="1010"/>
        <v>17</v>
      </c>
    </row>
    <row r="51289" spans="2:2">
      <c r="B51289">
        <f t="shared" si="1010"/>
        <v>17</v>
      </c>
    </row>
    <row r="51290" spans="2:2">
      <c r="B51290">
        <f t="shared" si="1010"/>
        <v>17</v>
      </c>
    </row>
    <row r="51291" spans="2:2">
      <c r="B51291">
        <f t="shared" si="1010"/>
        <v>17</v>
      </c>
    </row>
    <row r="51292" spans="2:2">
      <c r="B51292">
        <f t="shared" si="1010"/>
        <v>17</v>
      </c>
    </row>
    <row r="51293" spans="2:2">
      <c r="B51293">
        <f t="shared" si="1010"/>
        <v>17</v>
      </c>
    </row>
    <row r="51294" spans="2:2">
      <c r="B51294">
        <f t="shared" si="1010"/>
        <v>17</v>
      </c>
    </row>
    <row r="51295" spans="2:2">
      <c r="B51295">
        <f t="shared" si="1010"/>
        <v>17</v>
      </c>
    </row>
    <row r="51296" spans="2:2">
      <c r="B51296">
        <f t="shared" si="1010"/>
        <v>17</v>
      </c>
    </row>
    <row r="51297" spans="2:2">
      <c r="B51297">
        <f t="shared" si="1010"/>
        <v>17</v>
      </c>
    </row>
    <row r="51298" spans="2:2">
      <c r="B51298">
        <f t="shared" si="1010"/>
        <v>17</v>
      </c>
    </row>
    <row r="51299" spans="2:2">
      <c r="B51299">
        <f t="shared" si="1010"/>
        <v>17</v>
      </c>
    </row>
    <row r="51300" spans="2:2">
      <c r="B51300">
        <f t="shared" si="1010"/>
        <v>17</v>
      </c>
    </row>
    <row r="51301" spans="2:2">
      <c r="B51301">
        <f t="shared" si="1010"/>
        <v>17</v>
      </c>
    </row>
    <row r="51302" spans="2:2">
      <c r="B51302">
        <f t="shared" si="1010"/>
        <v>17</v>
      </c>
    </row>
    <row r="51303" spans="2:2">
      <c r="B51303">
        <f t="shared" si="1010"/>
        <v>17</v>
      </c>
    </row>
    <row r="51304" spans="2:2">
      <c r="B51304">
        <f t="shared" si="1010"/>
        <v>17</v>
      </c>
    </row>
    <row r="51305" spans="2:2">
      <c r="B51305">
        <f t="shared" si="1010"/>
        <v>17</v>
      </c>
    </row>
    <row r="51306" spans="2:2">
      <c r="B51306">
        <f t="shared" si="1010"/>
        <v>17</v>
      </c>
    </row>
    <row r="51307" spans="2:2">
      <c r="B51307">
        <f t="shared" si="1010"/>
        <v>17</v>
      </c>
    </row>
    <row r="51308" spans="2:2">
      <c r="B51308">
        <f t="shared" si="1010"/>
        <v>17</v>
      </c>
    </row>
    <row r="51309" spans="2:2">
      <c r="B51309">
        <f t="shared" si="1010"/>
        <v>17</v>
      </c>
    </row>
    <row r="51310" spans="2:2">
      <c r="B51310">
        <f t="shared" si="1010"/>
        <v>17</v>
      </c>
    </row>
    <row r="51311" spans="2:2">
      <c r="B51311">
        <f t="shared" si="1010"/>
        <v>17</v>
      </c>
    </row>
    <row r="51312" spans="2:2">
      <c r="B51312">
        <f t="shared" si="1010"/>
        <v>17</v>
      </c>
    </row>
    <row r="51313" spans="2:2">
      <c r="B51313">
        <f t="shared" si="1010"/>
        <v>17</v>
      </c>
    </row>
    <row r="51314" spans="2:2">
      <c r="B51314">
        <f t="shared" si="1010"/>
        <v>17</v>
      </c>
    </row>
    <row r="51315" spans="2:2">
      <c r="B51315">
        <f t="shared" si="1010"/>
        <v>17</v>
      </c>
    </row>
    <row r="51316" spans="2:2">
      <c r="B51316">
        <f t="shared" si="1010"/>
        <v>17</v>
      </c>
    </row>
    <row r="51317" spans="2:2">
      <c r="B51317">
        <f t="shared" si="1010"/>
        <v>17</v>
      </c>
    </row>
    <row r="51318" spans="2:2">
      <c r="B51318">
        <f t="shared" si="1010"/>
        <v>17</v>
      </c>
    </row>
    <row r="51319" spans="2:2">
      <c r="B51319">
        <f t="shared" si="1010"/>
        <v>17</v>
      </c>
    </row>
    <row r="51320" spans="2:2">
      <c r="B51320">
        <f t="shared" si="1010"/>
        <v>17</v>
      </c>
    </row>
    <row r="51321" spans="2:2">
      <c r="B51321">
        <f t="shared" si="1010"/>
        <v>17</v>
      </c>
    </row>
    <row r="51322" spans="2:2">
      <c r="B51322">
        <f t="shared" si="1010"/>
        <v>17</v>
      </c>
    </row>
    <row r="51323" spans="2:2">
      <c r="B51323">
        <f t="shared" si="1010"/>
        <v>17</v>
      </c>
    </row>
    <row r="51324" spans="2:2">
      <c r="B51324">
        <f t="shared" si="1010"/>
        <v>17</v>
      </c>
    </row>
    <row r="51325" spans="2:2">
      <c r="B51325">
        <f t="shared" si="1010"/>
        <v>17</v>
      </c>
    </row>
    <row r="51326" spans="2:2">
      <c r="B51326">
        <f t="shared" si="1010"/>
        <v>17</v>
      </c>
    </row>
    <row r="51327" spans="2:2">
      <c r="B51327">
        <f t="shared" si="1010"/>
        <v>17</v>
      </c>
    </row>
    <row r="51328" spans="2:2">
      <c r="B51328">
        <f t="shared" si="1010"/>
        <v>17</v>
      </c>
    </row>
    <row r="51329" spans="2:2">
      <c r="B51329">
        <f t="shared" si="1010"/>
        <v>17</v>
      </c>
    </row>
    <row r="51330" spans="2:2">
      <c r="B51330">
        <f t="shared" si="1010"/>
        <v>17</v>
      </c>
    </row>
    <row r="51331" spans="2:2">
      <c r="B51331">
        <f t="shared" si="1010"/>
        <v>17</v>
      </c>
    </row>
    <row r="51332" spans="2:2">
      <c r="B51332">
        <f t="shared" si="1010"/>
        <v>17</v>
      </c>
    </row>
    <row r="51333" spans="2:2">
      <c r="B51333">
        <f t="shared" ref="B51333:B51396" si="1011">+IF(F51332=44085,B51332+1,B51332)</f>
        <v>17</v>
      </c>
    </row>
    <row r="51334" spans="2:2">
      <c r="B51334">
        <f t="shared" si="1011"/>
        <v>17</v>
      </c>
    </row>
    <row r="51335" spans="2:2">
      <c r="B51335">
        <f t="shared" si="1011"/>
        <v>17</v>
      </c>
    </row>
    <row r="51336" spans="2:2">
      <c r="B51336">
        <f t="shared" si="1011"/>
        <v>17</v>
      </c>
    </row>
    <row r="51337" spans="2:2">
      <c r="B51337">
        <f t="shared" si="1011"/>
        <v>17</v>
      </c>
    </row>
    <row r="51338" spans="2:2">
      <c r="B51338">
        <f t="shared" si="1011"/>
        <v>17</v>
      </c>
    </row>
    <row r="51339" spans="2:2">
      <c r="B51339">
        <f t="shared" si="1011"/>
        <v>17</v>
      </c>
    </row>
    <row r="51340" spans="2:2">
      <c r="B51340">
        <f t="shared" si="1011"/>
        <v>17</v>
      </c>
    </row>
    <row r="51341" spans="2:2">
      <c r="B51341">
        <f t="shared" si="1011"/>
        <v>17</v>
      </c>
    </row>
    <row r="51342" spans="2:2">
      <c r="B51342">
        <f t="shared" si="1011"/>
        <v>17</v>
      </c>
    </row>
    <row r="51343" spans="2:2">
      <c r="B51343">
        <f t="shared" si="1011"/>
        <v>17</v>
      </c>
    </row>
    <row r="51344" spans="2:2">
      <c r="B51344">
        <f t="shared" si="1011"/>
        <v>17</v>
      </c>
    </row>
    <row r="51345" spans="2:2">
      <c r="B51345">
        <f t="shared" si="1011"/>
        <v>17</v>
      </c>
    </row>
    <row r="51346" spans="2:2">
      <c r="B51346">
        <f t="shared" si="1011"/>
        <v>17</v>
      </c>
    </row>
    <row r="51347" spans="2:2">
      <c r="B51347">
        <f t="shared" si="1011"/>
        <v>17</v>
      </c>
    </row>
    <row r="51348" spans="2:2">
      <c r="B51348">
        <f t="shared" si="1011"/>
        <v>17</v>
      </c>
    </row>
    <row r="51349" spans="2:2">
      <c r="B51349">
        <f t="shared" si="1011"/>
        <v>17</v>
      </c>
    </row>
    <row r="51350" spans="2:2">
      <c r="B51350">
        <f t="shared" si="1011"/>
        <v>17</v>
      </c>
    </row>
    <row r="51351" spans="2:2">
      <c r="B51351">
        <f t="shared" si="1011"/>
        <v>17</v>
      </c>
    </row>
    <row r="51352" spans="2:2">
      <c r="B51352">
        <f t="shared" si="1011"/>
        <v>17</v>
      </c>
    </row>
    <row r="51353" spans="2:2">
      <c r="B51353">
        <f t="shared" si="1011"/>
        <v>17</v>
      </c>
    </row>
    <row r="51354" spans="2:2">
      <c r="B51354">
        <f t="shared" si="1011"/>
        <v>17</v>
      </c>
    </row>
    <row r="51355" spans="2:2">
      <c r="B51355">
        <f t="shared" si="1011"/>
        <v>17</v>
      </c>
    </row>
    <row r="51356" spans="2:2">
      <c r="B51356">
        <f t="shared" si="1011"/>
        <v>17</v>
      </c>
    </row>
    <row r="51357" spans="2:2">
      <c r="B51357">
        <f t="shared" si="1011"/>
        <v>17</v>
      </c>
    </row>
    <row r="51358" spans="2:2">
      <c r="B51358">
        <f t="shared" si="1011"/>
        <v>17</v>
      </c>
    </row>
    <row r="51359" spans="2:2">
      <c r="B51359">
        <f t="shared" si="1011"/>
        <v>17</v>
      </c>
    </row>
    <row r="51360" spans="2:2">
      <c r="B51360">
        <f t="shared" si="1011"/>
        <v>17</v>
      </c>
    </row>
    <row r="51361" spans="2:2">
      <c r="B51361">
        <f t="shared" si="1011"/>
        <v>17</v>
      </c>
    </row>
    <row r="51362" spans="2:2">
      <c r="B51362">
        <f t="shared" si="1011"/>
        <v>17</v>
      </c>
    </row>
    <row r="51363" spans="2:2">
      <c r="B51363">
        <f t="shared" si="1011"/>
        <v>17</v>
      </c>
    </row>
    <row r="51364" spans="2:2">
      <c r="B51364">
        <f t="shared" si="1011"/>
        <v>17</v>
      </c>
    </row>
    <row r="51365" spans="2:2">
      <c r="B51365">
        <f t="shared" si="1011"/>
        <v>17</v>
      </c>
    </row>
    <row r="51366" spans="2:2">
      <c r="B51366">
        <f t="shared" si="1011"/>
        <v>17</v>
      </c>
    </row>
    <row r="51367" spans="2:2">
      <c r="B51367">
        <f t="shared" si="1011"/>
        <v>17</v>
      </c>
    </row>
    <row r="51368" spans="2:2">
      <c r="B51368">
        <f t="shared" si="1011"/>
        <v>17</v>
      </c>
    </row>
    <row r="51369" spans="2:2">
      <c r="B51369">
        <f t="shared" si="1011"/>
        <v>17</v>
      </c>
    </row>
    <row r="51370" spans="2:2">
      <c r="B51370">
        <f t="shared" si="1011"/>
        <v>17</v>
      </c>
    </row>
    <row r="51371" spans="2:2">
      <c r="B51371">
        <f t="shared" si="1011"/>
        <v>17</v>
      </c>
    </row>
    <row r="51372" spans="2:2">
      <c r="B51372">
        <f t="shared" si="1011"/>
        <v>17</v>
      </c>
    </row>
    <row r="51373" spans="2:2">
      <c r="B51373">
        <f t="shared" si="1011"/>
        <v>17</v>
      </c>
    </row>
    <row r="51374" spans="2:2">
      <c r="B51374">
        <f t="shared" si="1011"/>
        <v>17</v>
      </c>
    </row>
    <row r="51375" spans="2:2">
      <c r="B51375">
        <f t="shared" si="1011"/>
        <v>17</v>
      </c>
    </row>
    <row r="51376" spans="2:2">
      <c r="B51376">
        <f t="shared" si="1011"/>
        <v>17</v>
      </c>
    </row>
    <row r="51377" spans="2:2">
      <c r="B51377">
        <f t="shared" si="1011"/>
        <v>17</v>
      </c>
    </row>
    <row r="51378" spans="2:2">
      <c r="B51378">
        <f t="shared" si="1011"/>
        <v>17</v>
      </c>
    </row>
    <row r="51379" spans="2:2">
      <c r="B51379">
        <f t="shared" si="1011"/>
        <v>17</v>
      </c>
    </row>
    <row r="51380" spans="2:2">
      <c r="B51380">
        <f t="shared" si="1011"/>
        <v>17</v>
      </c>
    </row>
    <row r="51381" spans="2:2">
      <c r="B51381">
        <f t="shared" si="1011"/>
        <v>17</v>
      </c>
    </row>
    <row r="51382" spans="2:2">
      <c r="B51382">
        <f t="shared" si="1011"/>
        <v>17</v>
      </c>
    </row>
    <row r="51383" spans="2:2">
      <c r="B51383">
        <f t="shared" si="1011"/>
        <v>17</v>
      </c>
    </row>
    <row r="51384" spans="2:2">
      <c r="B51384">
        <f t="shared" si="1011"/>
        <v>17</v>
      </c>
    </row>
    <row r="51385" spans="2:2">
      <c r="B51385">
        <f t="shared" si="1011"/>
        <v>17</v>
      </c>
    </row>
    <row r="51386" spans="2:2">
      <c r="B51386">
        <f t="shared" si="1011"/>
        <v>17</v>
      </c>
    </row>
    <row r="51387" spans="2:2">
      <c r="B51387">
        <f t="shared" si="1011"/>
        <v>17</v>
      </c>
    </row>
    <row r="51388" spans="2:2">
      <c r="B51388">
        <f t="shared" si="1011"/>
        <v>17</v>
      </c>
    </row>
    <row r="51389" spans="2:2">
      <c r="B51389">
        <f t="shared" si="1011"/>
        <v>17</v>
      </c>
    </row>
    <row r="51390" spans="2:2">
      <c r="B51390">
        <f t="shared" si="1011"/>
        <v>17</v>
      </c>
    </row>
    <row r="51391" spans="2:2">
      <c r="B51391">
        <f t="shared" si="1011"/>
        <v>17</v>
      </c>
    </row>
    <row r="51392" spans="2:2">
      <c r="B51392">
        <f t="shared" si="1011"/>
        <v>17</v>
      </c>
    </row>
    <row r="51393" spans="2:2">
      <c r="B51393">
        <f t="shared" si="1011"/>
        <v>17</v>
      </c>
    </row>
    <row r="51394" spans="2:2">
      <c r="B51394">
        <f t="shared" si="1011"/>
        <v>17</v>
      </c>
    </row>
    <row r="51395" spans="2:2">
      <c r="B51395">
        <f t="shared" si="1011"/>
        <v>17</v>
      </c>
    </row>
    <row r="51396" spans="2:2">
      <c r="B51396">
        <f t="shared" si="1011"/>
        <v>17</v>
      </c>
    </row>
    <row r="51397" spans="2:2">
      <c r="B51397">
        <f t="shared" ref="B51397:B51460" si="1012">+IF(F51396=44085,B51396+1,B51396)</f>
        <v>17</v>
      </c>
    </row>
    <row r="51398" spans="2:2">
      <c r="B51398">
        <f t="shared" si="1012"/>
        <v>17</v>
      </c>
    </row>
    <row r="51399" spans="2:2">
      <c r="B51399">
        <f t="shared" si="1012"/>
        <v>17</v>
      </c>
    </row>
    <row r="51400" spans="2:2">
      <c r="B51400">
        <f t="shared" si="1012"/>
        <v>17</v>
      </c>
    </row>
    <row r="51401" spans="2:2">
      <c r="B51401">
        <f t="shared" si="1012"/>
        <v>17</v>
      </c>
    </row>
    <row r="51402" spans="2:2">
      <c r="B51402">
        <f t="shared" si="1012"/>
        <v>17</v>
      </c>
    </row>
    <row r="51403" spans="2:2">
      <c r="B51403">
        <f t="shared" si="1012"/>
        <v>17</v>
      </c>
    </row>
    <row r="51404" spans="2:2">
      <c r="B51404">
        <f t="shared" si="1012"/>
        <v>17</v>
      </c>
    </row>
    <row r="51405" spans="2:2">
      <c r="B51405">
        <f t="shared" si="1012"/>
        <v>17</v>
      </c>
    </row>
    <row r="51406" spans="2:2">
      <c r="B51406">
        <f t="shared" si="1012"/>
        <v>17</v>
      </c>
    </row>
    <row r="51407" spans="2:2">
      <c r="B51407">
        <f t="shared" si="1012"/>
        <v>17</v>
      </c>
    </row>
    <row r="51408" spans="2:2">
      <c r="B51408">
        <f t="shared" si="1012"/>
        <v>17</v>
      </c>
    </row>
    <row r="51409" spans="2:2">
      <c r="B51409">
        <f t="shared" si="1012"/>
        <v>17</v>
      </c>
    </row>
    <row r="51410" spans="2:2">
      <c r="B51410">
        <f t="shared" si="1012"/>
        <v>17</v>
      </c>
    </row>
    <row r="51411" spans="2:2">
      <c r="B51411">
        <f t="shared" si="1012"/>
        <v>17</v>
      </c>
    </row>
    <row r="51412" spans="2:2">
      <c r="B51412">
        <f t="shared" si="1012"/>
        <v>17</v>
      </c>
    </row>
    <row r="51413" spans="2:2">
      <c r="B51413">
        <f t="shared" si="1012"/>
        <v>17</v>
      </c>
    </row>
    <row r="51414" spans="2:2">
      <c r="B51414">
        <f t="shared" si="1012"/>
        <v>17</v>
      </c>
    </row>
    <row r="51415" spans="2:2">
      <c r="B51415">
        <f t="shared" si="1012"/>
        <v>17</v>
      </c>
    </row>
    <row r="51416" spans="2:2">
      <c r="B51416">
        <f t="shared" si="1012"/>
        <v>17</v>
      </c>
    </row>
    <row r="51417" spans="2:2">
      <c r="B51417">
        <f t="shared" si="1012"/>
        <v>17</v>
      </c>
    </row>
    <row r="51418" spans="2:2">
      <c r="B51418">
        <f t="shared" si="1012"/>
        <v>17</v>
      </c>
    </row>
    <row r="51419" spans="2:2">
      <c r="B51419">
        <f t="shared" si="1012"/>
        <v>17</v>
      </c>
    </row>
    <row r="51420" spans="2:2">
      <c r="B51420">
        <f t="shared" si="1012"/>
        <v>17</v>
      </c>
    </row>
    <row r="51421" spans="2:2">
      <c r="B51421">
        <f t="shared" si="1012"/>
        <v>17</v>
      </c>
    </row>
    <row r="51422" spans="2:2">
      <c r="B51422">
        <f t="shared" si="1012"/>
        <v>17</v>
      </c>
    </row>
    <row r="51423" spans="2:2">
      <c r="B51423">
        <f t="shared" si="1012"/>
        <v>17</v>
      </c>
    </row>
    <row r="51424" spans="2:2">
      <c r="B51424">
        <f t="shared" si="1012"/>
        <v>17</v>
      </c>
    </row>
    <row r="51425" spans="2:2">
      <c r="B51425">
        <f t="shared" si="1012"/>
        <v>17</v>
      </c>
    </row>
    <row r="51426" spans="2:2">
      <c r="B51426">
        <f t="shared" si="1012"/>
        <v>17</v>
      </c>
    </row>
    <row r="51427" spans="2:2">
      <c r="B51427">
        <f t="shared" si="1012"/>
        <v>17</v>
      </c>
    </row>
    <row r="51428" spans="2:2">
      <c r="B51428">
        <f t="shared" si="1012"/>
        <v>17</v>
      </c>
    </row>
    <row r="51429" spans="2:2">
      <c r="B51429">
        <f t="shared" si="1012"/>
        <v>17</v>
      </c>
    </row>
    <row r="51430" spans="2:2">
      <c r="B51430">
        <f t="shared" si="1012"/>
        <v>17</v>
      </c>
    </row>
    <row r="51431" spans="2:2">
      <c r="B51431">
        <f t="shared" si="1012"/>
        <v>17</v>
      </c>
    </row>
    <row r="51432" spans="2:2">
      <c r="B51432">
        <f t="shared" si="1012"/>
        <v>17</v>
      </c>
    </row>
    <row r="51433" spans="2:2">
      <c r="B51433">
        <f t="shared" si="1012"/>
        <v>17</v>
      </c>
    </row>
    <row r="51434" spans="2:2">
      <c r="B51434">
        <f t="shared" si="1012"/>
        <v>17</v>
      </c>
    </row>
    <row r="51435" spans="2:2">
      <c r="B51435">
        <f t="shared" si="1012"/>
        <v>17</v>
      </c>
    </row>
    <row r="51436" spans="2:2">
      <c r="B51436">
        <f t="shared" si="1012"/>
        <v>17</v>
      </c>
    </row>
    <row r="51437" spans="2:2">
      <c r="B51437">
        <f t="shared" si="1012"/>
        <v>17</v>
      </c>
    </row>
    <row r="51438" spans="2:2">
      <c r="B51438">
        <f t="shared" si="1012"/>
        <v>17</v>
      </c>
    </row>
    <row r="51439" spans="2:2">
      <c r="B51439">
        <f t="shared" si="1012"/>
        <v>17</v>
      </c>
    </row>
    <row r="51440" spans="2:2">
      <c r="B51440">
        <f t="shared" si="1012"/>
        <v>17</v>
      </c>
    </row>
    <row r="51441" spans="2:2">
      <c r="B51441">
        <f t="shared" si="1012"/>
        <v>17</v>
      </c>
    </row>
    <row r="51442" spans="2:2">
      <c r="B51442">
        <f t="shared" si="1012"/>
        <v>17</v>
      </c>
    </row>
    <row r="51443" spans="2:2">
      <c r="B51443">
        <f t="shared" si="1012"/>
        <v>17</v>
      </c>
    </row>
    <row r="51444" spans="2:2">
      <c r="B51444">
        <f t="shared" si="1012"/>
        <v>17</v>
      </c>
    </row>
    <row r="51445" spans="2:2">
      <c r="B51445">
        <f t="shared" si="1012"/>
        <v>17</v>
      </c>
    </row>
    <row r="51446" spans="2:2">
      <c r="B51446">
        <f t="shared" si="1012"/>
        <v>17</v>
      </c>
    </row>
    <row r="51447" spans="2:2">
      <c r="B51447">
        <f t="shared" si="1012"/>
        <v>17</v>
      </c>
    </row>
    <row r="51448" spans="2:2">
      <c r="B51448">
        <f t="shared" si="1012"/>
        <v>17</v>
      </c>
    </row>
    <row r="51449" spans="2:2">
      <c r="B51449">
        <f t="shared" si="1012"/>
        <v>17</v>
      </c>
    </row>
    <row r="51450" spans="2:2">
      <c r="B51450">
        <f t="shared" si="1012"/>
        <v>17</v>
      </c>
    </row>
    <row r="51451" spans="2:2">
      <c r="B51451">
        <f t="shared" si="1012"/>
        <v>17</v>
      </c>
    </row>
    <row r="51452" spans="2:2">
      <c r="B51452">
        <f t="shared" si="1012"/>
        <v>17</v>
      </c>
    </row>
    <row r="51453" spans="2:2">
      <c r="B51453">
        <f t="shared" si="1012"/>
        <v>17</v>
      </c>
    </row>
    <row r="51454" spans="2:2">
      <c r="B51454">
        <f t="shared" si="1012"/>
        <v>17</v>
      </c>
    </row>
    <row r="51455" spans="2:2">
      <c r="B51455">
        <f t="shared" si="1012"/>
        <v>17</v>
      </c>
    </row>
    <row r="51456" spans="2:2">
      <c r="B51456">
        <f t="shared" si="1012"/>
        <v>17</v>
      </c>
    </row>
    <row r="51457" spans="2:2">
      <c r="B51457">
        <f t="shared" si="1012"/>
        <v>17</v>
      </c>
    </row>
    <row r="51458" spans="2:2">
      <c r="B51458">
        <f t="shared" si="1012"/>
        <v>17</v>
      </c>
    </row>
    <row r="51459" spans="2:2">
      <c r="B51459">
        <f t="shared" si="1012"/>
        <v>17</v>
      </c>
    </row>
    <row r="51460" spans="2:2">
      <c r="B51460">
        <f t="shared" si="1012"/>
        <v>17</v>
      </c>
    </row>
    <row r="51461" spans="2:2">
      <c r="B51461">
        <f t="shared" ref="B51461:B51524" si="1013">+IF(F51460=44085,B51460+1,B51460)</f>
        <v>17</v>
      </c>
    </row>
    <row r="51462" spans="2:2">
      <c r="B51462">
        <f t="shared" si="1013"/>
        <v>17</v>
      </c>
    </row>
    <row r="51463" spans="2:2">
      <c r="B51463">
        <f t="shared" si="1013"/>
        <v>17</v>
      </c>
    </row>
    <row r="51464" spans="2:2">
      <c r="B51464">
        <f t="shared" si="1013"/>
        <v>17</v>
      </c>
    </row>
    <row r="51465" spans="2:2">
      <c r="B51465">
        <f t="shared" si="1013"/>
        <v>17</v>
      </c>
    </row>
    <row r="51466" spans="2:2">
      <c r="B51466">
        <f t="shared" si="1013"/>
        <v>17</v>
      </c>
    </row>
    <row r="51467" spans="2:2">
      <c r="B51467">
        <f t="shared" si="1013"/>
        <v>17</v>
      </c>
    </row>
    <row r="51468" spans="2:2">
      <c r="B51468">
        <f t="shared" si="1013"/>
        <v>17</v>
      </c>
    </row>
    <row r="51469" spans="2:2">
      <c r="B51469">
        <f t="shared" si="1013"/>
        <v>17</v>
      </c>
    </row>
    <row r="51470" spans="2:2">
      <c r="B51470">
        <f t="shared" si="1013"/>
        <v>17</v>
      </c>
    </row>
    <row r="51471" spans="2:2">
      <c r="B51471">
        <f t="shared" si="1013"/>
        <v>17</v>
      </c>
    </row>
    <row r="51472" spans="2:2">
      <c r="B51472">
        <f t="shared" si="1013"/>
        <v>17</v>
      </c>
    </row>
    <row r="51473" spans="2:2">
      <c r="B51473">
        <f t="shared" si="1013"/>
        <v>17</v>
      </c>
    </row>
    <row r="51474" spans="2:2">
      <c r="B51474">
        <f t="shared" si="1013"/>
        <v>17</v>
      </c>
    </row>
    <row r="51475" spans="2:2">
      <c r="B51475">
        <f t="shared" si="1013"/>
        <v>17</v>
      </c>
    </row>
    <row r="51476" spans="2:2">
      <c r="B51476">
        <f t="shared" si="1013"/>
        <v>17</v>
      </c>
    </row>
    <row r="51477" spans="2:2">
      <c r="B51477">
        <f t="shared" si="1013"/>
        <v>17</v>
      </c>
    </row>
    <row r="51478" spans="2:2">
      <c r="B51478">
        <f t="shared" si="1013"/>
        <v>17</v>
      </c>
    </row>
    <row r="51479" spans="2:2">
      <c r="B51479">
        <f t="shared" si="1013"/>
        <v>17</v>
      </c>
    </row>
    <row r="51480" spans="2:2">
      <c r="B51480">
        <f t="shared" si="1013"/>
        <v>17</v>
      </c>
    </row>
    <row r="51481" spans="2:2">
      <c r="B51481">
        <f t="shared" si="1013"/>
        <v>17</v>
      </c>
    </row>
    <row r="51482" spans="2:2">
      <c r="B51482">
        <f t="shared" si="1013"/>
        <v>17</v>
      </c>
    </row>
    <row r="51483" spans="2:2">
      <c r="B51483">
        <f t="shared" si="1013"/>
        <v>17</v>
      </c>
    </row>
    <row r="51484" spans="2:2">
      <c r="B51484">
        <f t="shared" si="1013"/>
        <v>17</v>
      </c>
    </row>
    <row r="51485" spans="2:2">
      <c r="B51485">
        <f t="shared" si="1013"/>
        <v>17</v>
      </c>
    </row>
    <row r="51486" spans="2:2">
      <c r="B51486">
        <f t="shared" si="1013"/>
        <v>17</v>
      </c>
    </row>
    <row r="51487" spans="2:2">
      <c r="B51487">
        <f t="shared" si="1013"/>
        <v>17</v>
      </c>
    </row>
    <row r="51488" spans="2:2">
      <c r="B51488">
        <f t="shared" si="1013"/>
        <v>17</v>
      </c>
    </row>
    <row r="51489" spans="2:2">
      <c r="B51489">
        <f t="shared" si="1013"/>
        <v>17</v>
      </c>
    </row>
    <row r="51490" spans="2:2">
      <c r="B51490">
        <f t="shared" si="1013"/>
        <v>17</v>
      </c>
    </row>
    <row r="51491" spans="2:2">
      <c r="B51491">
        <f t="shared" si="1013"/>
        <v>17</v>
      </c>
    </row>
    <row r="51492" spans="2:2">
      <c r="B51492">
        <f t="shared" si="1013"/>
        <v>17</v>
      </c>
    </row>
    <row r="51493" spans="2:2">
      <c r="B51493">
        <f t="shared" si="1013"/>
        <v>17</v>
      </c>
    </row>
    <row r="51494" spans="2:2">
      <c r="B51494">
        <f t="shared" si="1013"/>
        <v>17</v>
      </c>
    </row>
    <row r="51495" spans="2:2">
      <c r="B51495">
        <f t="shared" si="1013"/>
        <v>17</v>
      </c>
    </row>
    <row r="51496" spans="2:2">
      <c r="B51496">
        <f t="shared" si="1013"/>
        <v>17</v>
      </c>
    </row>
    <row r="51497" spans="2:2">
      <c r="B51497">
        <f t="shared" si="1013"/>
        <v>17</v>
      </c>
    </row>
    <row r="51498" spans="2:2">
      <c r="B51498">
        <f t="shared" si="1013"/>
        <v>17</v>
      </c>
    </row>
    <row r="51499" spans="2:2">
      <c r="B51499">
        <f t="shared" si="1013"/>
        <v>17</v>
      </c>
    </row>
    <row r="51500" spans="2:2">
      <c r="B51500">
        <f t="shared" si="1013"/>
        <v>17</v>
      </c>
    </row>
    <row r="51501" spans="2:2">
      <c r="B51501">
        <f t="shared" si="1013"/>
        <v>17</v>
      </c>
    </row>
    <row r="51502" spans="2:2">
      <c r="B51502">
        <f t="shared" si="1013"/>
        <v>17</v>
      </c>
    </row>
    <row r="51503" spans="2:2">
      <c r="B51503">
        <f t="shared" si="1013"/>
        <v>17</v>
      </c>
    </row>
    <row r="51504" spans="2:2">
      <c r="B51504">
        <f t="shared" si="1013"/>
        <v>17</v>
      </c>
    </row>
    <row r="51505" spans="2:2">
      <c r="B51505">
        <f t="shared" si="1013"/>
        <v>17</v>
      </c>
    </row>
    <row r="51506" spans="2:2">
      <c r="B51506">
        <f t="shared" si="1013"/>
        <v>17</v>
      </c>
    </row>
    <row r="51507" spans="2:2">
      <c r="B51507">
        <f t="shared" si="1013"/>
        <v>17</v>
      </c>
    </row>
    <row r="51508" spans="2:2">
      <c r="B51508">
        <f t="shared" si="1013"/>
        <v>17</v>
      </c>
    </row>
    <row r="51509" spans="2:2">
      <c r="B51509">
        <f t="shared" si="1013"/>
        <v>17</v>
      </c>
    </row>
    <row r="51510" spans="2:2">
      <c r="B51510">
        <f t="shared" si="1013"/>
        <v>17</v>
      </c>
    </row>
    <row r="51511" spans="2:2">
      <c r="B51511">
        <f t="shared" si="1013"/>
        <v>17</v>
      </c>
    </row>
    <row r="51512" spans="2:2">
      <c r="B51512">
        <f t="shared" si="1013"/>
        <v>17</v>
      </c>
    </row>
    <row r="51513" spans="2:2">
      <c r="B51513">
        <f t="shared" si="1013"/>
        <v>17</v>
      </c>
    </row>
    <row r="51514" spans="2:2">
      <c r="B51514">
        <f t="shared" si="1013"/>
        <v>17</v>
      </c>
    </row>
    <row r="51515" spans="2:2">
      <c r="B51515">
        <f t="shared" si="1013"/>
        <v>17</v>
      </c>
    </row>
    <row r="51516" spans="2:2">
      <c r="B51516">
        <f t="shared" si="1013"/>
        <v>17</v>
      </c>
    </row>
    <row r="51517" spans="2:2">
      <c r="B51517">
        <f t="shared" si="1013"/>
        <v>17</v>
      </c>
    </row>
    <row r="51518" spans="2:2">
      <c r="B51518">
        <f t="shared" si="1013"/>
        <v>17</v>
      </c>
    </row>
    <row r="51519" spans="2:2">
      <c r="B51519">
        <f t="shared" si="1013"/>
        <v>17</v>
      </c>
    </row>
    <row r="51520" spans="2:2">
      <c r="B51520">
        <f t="shared" si="1013"/>
        <v>17</v>
      </c>
    </row>
    <row r="51521" spans="2:2">
      <c r="B51521">
        <f t="shared" si="1013"/>
        <v>17</v>
      </c>
    </row>
    <row r="51522" spans="2:2">
      <c r="B51522">
        <f t="shared" si="1013"/>
        <v>17</v>
      </c>
    </row>
    <row r="51523" spans="2:2">
      <c r="B51523">
        <f t="shared" si="1013"/>
        <v>17</v>
      </c>
    </row>
    <row r="51524" spans="2:2">
      <c r="B51524">
        <f t="shared" si="1013"/>
        <v>17</v>
      </c>
    </row>
    <row r="51525" spans="2:2">
      <c r="B51525">
        <f t="shared" ref="B51525:B51588" si="1014">+IF(F51524=44085,B51524+1,B51524)</f>
        <v>17</v>
      </c>
    </row>
    <row r="51526" spans="2:2">
      <c r="B51526">
        <f t="shared" si="1014"/>
        <v>17</v>
      </c>
    </row>
    <row r="51527" spans="2:2">
      <c r="B51527">
        <f t="shared" si="1014"/>
        <v>17</v>
      </c>
    </row>
    <row r="51528" spans="2:2">
      <c r="B51528">
        <f t="shared" si="1014"/>
        <v>17</v>
      </c>
    </row>
    <row r="51529" spans="2:2">
      <c r="B51529">
        <f t="shared" si="1014"/>
        <v>17</v>
      </c>
    </row>
    <row r="51530" spans="2:2">
      <c r="B51530">
        <f t="shared" si="1014"/>
        <v>17</v>
      </c>
    </row>
    <row r="51531" spans="2:2">
      <c r="B51531">
        <f t="shared" si="1014"/>
        <v>17</v>
      </c>
    </row>
    <row r="51532" spans="2:2">
      <c r="B51532">
        <f t="shared" si="1014"/>
        <v>17</v>
      </c>
    </row>
    <row r="51533" spans="2:2">
      <c r="B51533">
        <f t="shared" si="1014"/>
        <v>17</v>
      </c>
    </row>
    <row r="51534" spans="2:2">
      <c r="B51534">
        <f t="shared" si="1014"/>
        <v>17</v>
      </c>
    </row>
    <row r="51535" spans="2:2">
      <c r="B51535">
        <f t="shared" si="1014"/>
        <v>17</v>
      </c>
    </row>
    <row r="51536" spans="2:2">
      <c r="B51536">
        <f t="shared" si="1014"/>
        <v>17</v>
      </c>
    </row>
    <row r="51537" spans="2:2">
      <c r="B51537">
        <f t="shared" si="1014"/>
        <v>17</v>
      </c>
    </row>
    <row r="51538" spans="2:2">
      <c r="B51538">
        <f t="shared" si="1014"/>
        <v>17</v>
      </c>
    </row>
    <row r="51539" spans="2:2">
      <c r="B51539">
        <f t="shared" si="1014"/>
        <v>17</v>
      </c>
    </row>
    <row r="51540" spans="2:2">
      <c r="B51540">
        <f t="shared" si="1014"/>
        <v>17</v>
      </c>
    </row>
    <row r="51541" spans="2:2">
      <c r="B51541">
        <f t="shared" si="1014"/>
        <v>17</v>
      </c>
    </row>
    <row r="51542" spans="2:2">
      <c r="B51542">
        <f t="shared" si="1014"/>
        <v>17</v>
      </c>
    </row>
    <row r="51543" spans="2:2">
      <c r="B51543">
        <f t="shared" si="1014"/>
        <v>17</v>
      </c>
    </row>
    <row r="51544" spans="2:2">
      <c r="B51544">
        <f t="shared" si="1014"/>
        <v>17</v>
      </c>
    </row>
    <row r="51545" spans="2:2">
      <c r="B51545">
        <f t="shared" si="1014"/>
        <v>17</v>
      </c>
    </row>
    <row r="51546" spans="2:2">
      <c r="B51546">
        <f t="shared" si="1014"/>
        <v>17</v>
      </c>
    </row>
    <row r="51547" spans="2:2">
      <c r="B51547">
        <f t="shared" si="1014"/>
        <v>17</v>
      </c>
    </row>
    <row r="51548" spans="2:2">
      <c r="B51548">
        <f t="shared" si="1014"/>
        <v>17</v>
      </c>
    </row>
    <row r="51549" spans="2:2">
      <c r="B51549">
        <f t="shared" si="1014"/>
        <v>17</v>
      </c>
    </row>
    <row r="51550" spans="2:2">
      <c r="B51550">
        <f t="shared" si="1014"/>
        <v>17</v>
      </c>
    </row>
    <row r="51551" spans="2:2">
      <c r="B51551">
        <f t="shared" si="1014"/>
        <v>17</v>
      </c>
    </row>
    <row r="51552" spans="2:2">
      <c r="B51552">
        <f t="shared" si="1014"/>
        <v>17</v>
      </c>
    </row>
    <row r="51553" spans="2:2">
      <c r="B51553">
        <f t="shared" si="1014"/>
        <v>17</v>
      </c>
    </row>
    <row r="51554" spans="2:2">
      <c r="B51554">
        <f t="shared" si="1014"/>
        <v>17</v>
      </c>
    </row>
    <row r="51555" spans="2:2">
      <c r="B51555">
        <f t="shared" si="1014"/>
        <v>17</v>
      </c>
    </row>
    <row r="51556" spans="2:2">
      <c r="B51556">
        <f t="shared" si="1014"/>
        <v>17</v>
      </c>
    </row>
    <row r="51557" spans="2:2">
      <c r="B51557">
        <f t="shared" si="1014"/>
        <v>17</v>
      </c>
    </row>
    <row r="51558" spans="2:2">
      <c r="B51558">
        <f t="shared" si="1014"/>
        <v>17</v>
      </c>
    </row>
    <row r="51559" spans="2:2">
      <c r="B51559">
        <f t="shared" si="1014"/>
        <v>17</v>
      </c>
    </row>
    <row r="51560" spans="2:2">
      <c r="B51560">
        <f t="shared" si="1014"/>
        <v>17</v>
      </c>
    </row>
    <row r="51561" spans="2:2">
      <c r="B51561">
        <f t="shared" si="1014"/>
        <v>17</v>
      </c>
    </row>
    <row r="51562" spans="2:2">
      <c r="B51562">
        <f t="shared" si="1014"/>
        <v>17</v>
      </c>
    </row>
    <row r="51563" spans="2:2">
      <c r="B51563">
        <f t="shared" si="1014"/>
        <v>17</v>
      </c>
    </row>
    <row r="51564" spans="2:2">
      <c r="B51564">
        <f t="shared" si="1014"/>
        <v>17</v>
      </c>
    </row>
    <row r="51565" spans="2:2">
      <c r="B51565">
        <f t="shared" si="1014"/>
        <v>17</v>
      </c>
    </row>
    <row r="51566" spans="2:2">
      <c r="B51566">
        <f t="shared" si="1014"/>
        <v>17</v>
      </c>
    </row>
    <row r="51567" spans="2:2">
      <c r="B51567">
        <f t="shared" si="1014"/>
        <v>17</v>
      </c>
    </row>
    <row r="51568" spans="2:2">
      <c r="B51568">
        <f t="shared" si="1014"/>
        <v>17</v>
      </c>
    </row>
    <row r="51569" spans="2:2">
      <c r="B51569">
        <f t="shared" si="1014"/>
        <v>17</v>
      </c>
    </row>
    <row r="51570" spans="2:2">
      <c r="B51570">
        <f t="shared" si="1014"/>
        <v>17</v>
      </c>
    </row>
    <row r="51571" spans="2:2">
      <c r="B51571">
        <f t="shared" si="1014"/>
        <v>17</v>
      </c>
    </row>
    <row r="51572" spans="2:2">
      <c r="B51572">
        <f t="shared" si="1014"/>
        <v>17</v>
      </c>
    </row>
    <row r="51573" spans="2:2">
      <c r="B51573">
        <f t="shared" si="1014"/>
        <v>17</v>
      </c>
    </row>
    <row r="51574" spans="2:2">
      <c r="B51574">
        <f t="shared" si="1014"/>
        <v>17</v>
      </c>
    </row>
    <row r="51575" spans="2:2">
      <c r="B51575">
        <f t="shared" si="1014"/>
        <v>17</v>
      </c>
    </row>
    <row r="51576" spans="2:2">
      <c r="B51576">
        <f t="shared" si="1014"/>
        <v>17</v>
      </c>
    </row>
    <row r="51577" spans="2:2">
      <c r="B51577">
        <f t="shared" si="1014"/>
        <v>17</v>
      </c>
    </row>
    <row r="51578" spans="2:2">
      <c r="B51578">
        <f t="shared" si="1014"/>
        <v>17</v>
      </c>
    </row>
    <row r="51579" spans="2:2">
      <c r="B51579">
        <f t="shared" si="1014"/>
        <v>17</v>
      </c>
    </row>
    <row r="51580" spans="2:2">
      <c r="B51580">
        <f t="shared" si="1014"/>
        <v>17</v>
      </c>
    </row>
    <row r="51581" spans="2:2">
      <c r="B51581">
        <f t="shared" si="1014"/>
        <v>17</v>
      </c>
    </row>
    <row r="51582" spans="2:2">
      <c r="B51582">
        <f t="shared" si="1014"/>
        <v>17</v>
      </c>
    </row>
    <row r="51583" spans="2:2">
      <c r="B51583">
        <f t="shared" si="1014"/>
        <v>17</v>
      </c>
    </row>
    <row r="51584" spans="2:2">
      <c r="B51584">
        <f t="shared" si="1014"/>
        <v>17</v>
      </c>
    </row>
    <row r="51585" spans="2:2">
      <c r="B51585">
        <f t="shared" si="1014"/>
        <v>17</v>
      </c>
    </row>
    <row r="51586" spans="2:2">
      <c r="B51586">
        <f t="shared" si="1014"/>
        <v>17</v>
      </c>
    </row>
    <row r="51587" spans="2:2">
      <c r="B51587">
        <f t="shared" si="1014"/>
        <v>17</v>
      </c>
    </row>
    <row r="51588" spans="2:2">
      <c r="B51588">
        <f t="shared" si="1014"/>
        <v>17</v>
      </c>
    </row>
    <row r="51589" spans="2:2">
      <c r="B51589">
        <f t="shared" ref="B51589:B51652" si="1015">+IF(F51588=44085,B51588+1,B51588)</f>
        <v>17</v>
      </c>
    </row>
    <row r="51590" spans="2:2">
      <c r="B51590">
        <f t="shared" si="1015"/>
        <v>17</v>
      </c>
    </row>
    <row r="51591" spans="2:2">
      <c r="B51591">
        <f t="shared" si="1015"/>
        <v>17</v>
      </c>
    </row>
    <row r="51592" spans="2:2">
      <c r="B51592">
        <f t="shared" si="1015"/>
        <v>17</v>
      </c>
    </row>
    <row r="51593" spans="2:2">
      <c r="B51593">
        <f t="shared" si="1015"/>
        <v>17</v>
      </c>
    </row>
    <row r="51594" spans="2:2">
      <c r="B51594">
        <f t="shared" si="1015"/>
        <v>17</v>
      </c>
    </row>
    <row r="51595" spans="2:2">
      <c r="B51595">
        <f t="shared" si="1015"/>
        <v>17</v>
      </c>
    </row>
    <row r="51596" spans="2:2">
      <c r="B51596">
        <f t="shared" si="1015"/>
        <v>17</v>
      </c>
    </row>
    <row r="51597" spans="2:2">
      <c r="B51597">
        <f t="shared" si="1015"/>
        <v>17</v>
      </c>
    </row>
    <row r="51598" spans="2:2">
      <c r="B51598">
        <f t="shared" si="1015"/>
        <v>17</v>
      </c>
    </row>
    <row r="51599" spans="2:2">
      <c r="B51599">
        <f t="shared" si="1015"/>
        <v>17</v>
      </c>
    </row>
    <row r="51600" spans="2:2">
      <c r="B51600">
        <f t="shared" si="1015"/>
        <v>17</v>
      </c>
    </row>
    <row r="51601" spans="2:2">
      <c r="B51601">
        <f t="shared" si="1015"/>
        <v>17</v>
      </c>
    </row>
    <row r="51602" spans="2:2">
      <c r="B51602">
        <f t="shared" si="1015"/>
        <v>17</v>
      </c>
    </row>
    <row r="51603" spans="2:2">
      <c r="B51603">
        <f t="shared" si="1015"/>
        <v>17</v>
      </c>
    </row>
    <row r="51604" spans="2:2">
      <c r="B51604">
        <f t="shared" si="1015"/>
        <v>17</v>
      </c>
    </row>
    <row r="51605" spans="2:2">
      <c r="B51605">
        <f t="shared" si="1015"/>
        <v>17</v>
      </c>
    </row>
    <row r="51606" spans="2:2">
      <c r="B51606">
        <f t="shared" si="1015"/>
        <v>17</v>
      </c>
    </row>
    <row r="51607" spans="2:2">
      <c r="B51607">
        <f t="shared" si="1015"/>
        <v>17</v>
      </c>
    </row>
    <row r="51608" spans="2:2">
      <c r="B51608">
        <f t="shared" si="1015"/>
        <v>17</v>
      </c>
    </row>
    <row r="51609" spans="2:2">
      <c r="B51609">
        <f t="shared" si="1015"/>
        <v>17</v>
      </c>
    </row>
    <row r="51610" spans="2:2">
      <c r="B51610">
        <f t="shared" si="1015"/>
        <v>17</v>
      </c>
    </row>
    <row r="51611" spans="2:2">
      <c r="B51611">
        <f t="shared" si="1015"/>
        <v>17</v>
      </c>
    </row>
    <row r="51612" spans="2:2">
      <c r="B51612">
        <f t="shared" si="1015"/>
        <v>17</v>
      </c>
    </row>
    <row r="51613" spans="2:2">
      <c r="B51613">
        <f t="shared" si="1015"/>
        <v>17</v>
      </c>
    </row>
    <row r="51614" spans="2:2">
      <c r="B51614">
        <f t="shared" si="1015"/>
        <v>17</v>
      </c>
    </row>
    <row r="51615" spans="2:2">
      <c r="B51615">
        <f t="shared" si="1015"/>
        <v>17</v>
      </c>
    </row>
    <row r="51616" spans="2:2">
      <c r="B51616">
        <f t="shared" si="1015"/>
        <v>17</v>
      </c>
    </row>
    <row r="51617" spans="2:2">
      <c r="B51617">
        <f t="shared" si="1015"/>
        <v>17</v>
      </c>
    </row>
    <row r="51618" spans="2:2">
      <c r="B51618">
        <f t="shared" si="1015"/>
        <v>17</v>
      </c>
    </row>
    <row r="51619" spans="2:2">
      <c r="B51619">
        <f t="shared" si="1015"/>
        <v>17</v>
      </c>
    </row>
    <row r="51620" spans="2:2">
      <c r="B51620">
        <f t="shared" si="1015"/>
        <v>17</v>
      </c>
    </row>
    <row r="51621" spans="2:2">
      <c r="B51621">
        <f t="shared" si="1015"/>
        <v>17</v>
      </c>
    </row>
    <row r="51622" spans="2:2">
      <c r="B51622">
        <f t="shared" si="1015"/>
        <v>17</v>
      </c>
    </row>
    <row r="51623" spans="2:2">
      <c r="B51623">
        <f t="shared" si="1015"/>
        <v>17</v>
      </c>
    </row>
    <row r="51624" spans="2:2">
      <c r="B51624">
        <f t="shared" si="1015"/>
        <v>17</v>
      </c>
    </row>
    <row r="51625" spans="2:2">
      <c r="B51625">
        <f t="shared" si="1015"/>
        <v>17</v>
      </c>
    </row>
    <row r="51626" spans="2:2">
      <c r="B51626">
        <f t="shared" si="1015"/>
        <v>17</v>
      </c>
    </row>
    <row r="51627" spans="2:2">
      <c r="B51627">
        <f t="shared" si="1015"/>
        <v>17</v>
      </c>
    </row>
    <row r="51628" spans="2:2">
      <c r="B51628">
        <f t="shared" si="1015"/>
        <v>17</v>
      </c>
    </row>
    <row r="51629" spans="2:2">
      <c r="B51629">
        <f t="shared" si="1015"/>
        <v>17</v>
      </c>
    </row>
    <row r="51630" spans="2:2">
      <c r="B51630">
        <f t="shared" si="1015"/>
        <v>17</v>
      </c>
    </row>
    <row r="51631" spans="2:2">
      <c r="B51631">
        <f t="shared" si="1015"/>
        <v>17</v>
      </c>
    </row>
    <row r="51632" spans="2:2">
      <c r="B51632">
        <f t="shared" si="1015"/>
        <v>17</v>
      </c>
    </row>
    <row r="51633" spans="2:2">
      <c r="B51633">
        <f t="shared" si="1015"/>
        <v>17</v>
      </c>
    </row>
    <row r="51634" spans="2:2">
      <c r="B51634">
        <f t="shared" si="1015"/>
        <v>17</v>
      </c>
    </row>
    <row r="51635" spans="2:2">
      <c r="B51635">
        <f t="shared" si="1015"/>
        <v>17</v>
      </c>
    </row>
    <row r="51636" spans="2:2">
      <c r="B51636">
        <f t="shared" si="1015"/>
        <v>17</v>
      </c>
    </row>
    <row r="51637" spans="2:2">
      <c r="B51637">
        <f t="shared" si="1015"/>
        <v>17</v>
      </c>
    </row>
    <row r="51638" spans="2:2">
      <c r="B51638">
        <f t="shared" si="1015"/>
        <v>17</v>
      </c>
    </row>
    <row r="51639" spans="2:2">
      <c r="B51639">
        <f t="shared" si="1015"/>
        <v>17</v>
      </c>
    </row>
    <row r="51640" spans="2:2">
      <c r="B51640">
        <f t="shared" si="1015"/>
        <v>17</v>
      </c>
    </row>
    <row r="51641" spans="2:2">
      <c r="B51641">
        <f t="shared" si="1015"/>
        <v>17</v>
      </c>
    </row>
    <row r="51642" spans="2:2">
      <c r="B51642">
        <f t="shared" si="1015"/>
        <v>17</v>
      </c>
    </row>
    <row r="51643" spans="2:2">
      <c r="B51643">
        <f t="shared" si="1015"/>
        <v>17</v>
      </c>
    </row>
    <row r="51644" spans="2:2">
      <c r="B51644">
        <f t="shared" si="1015"/>
        <v>17</v>
      </c>
    </row>
    <row r="51645" spans="2:2">
      <c r="B51645">
        <f t="shared" si="1015"/>
        <v>17</v>
      </c>
    </row>
    <row r="51646" spans="2:2">
      <c r="B51646">
        <f t="shared" si="1015"/>
        <v>17</v>
      </c>
    </row>
    <row r="51647" spans="2:2">
      <c r="B51647">
        <f t="shared" si="1015"/>
        <v>17</v>
      </c>
    </row>
    <row r="51648" spans="2:2">
      <c r="B51648">
        <f t="shared" si="1015"/>
        <v>17</v>
      </c>
    </row>
    <row r="51649" spans="2:2">
      <c r="B51649">
        <f t="shared" si="1015"/>
        <v>17</v>
      </c>
    </row>
    <row r="51650" spans="2:2">
      <c r="B51650">
        <f t="shared" si="1015"/>
        <v>17</v>
      </c>
    </row>
    <row r="51651" spans="2:2">
      <c r="B51651">
        <f t="shared" si="1015"/>
        <v>17</v>
      </c>
    </row>
    <row r="51652" spans="2:2">
      <c r="B51652">
        <f t="shared" si="1015"/>
        <v>17</v>
      </c>
    </row>
    <row r="51653" spans="2:2">
      <c r="B51653">
        <f t="shared" ref="B51653:B51716" si="1016">+IF(F51652=44085,B51652+1,B51652)</f>
        <v>17</v>
      </c>
    </row>
    <row r="51654" spans="2:2">
      <c r="B51654">
        <f t="shared" si="1016"/>
        <v>17</v>
      </c>
    </row>
    <row r="51655" spans="2:2">
      <c r="B51655">
        <f t="shared" si="1016"/>
        <v>17</v>
      </c>
    </row>
    <row r="51656" spans="2:2">
      <c r="B51656">
        <f t="shared" si="1016"/>
        <v>17</v>
      </c>
    </row>
    <row r="51657" spans="2:2">
      <c r="B51657">
        <f t="shared" si="1016"/>
        <v>17</v>
      </c>
    </row>
    <row r="51658" spans="2:2">
      <c r="B51658">
        <f t="shared" si="1016"/>
        <v>17</v>
      </c>
    </row>
    <row r="51659" spans="2:2">
      <c r="B51659">
        <f t="shared" si="1016"/>
        <v>17</v>
      </c>
    </row>
    <row r="51660" spans="2:2">
      <c r="B51660">
        <f t="shared" si="1016"/>
        <v>17</v>
      </c>
    </row>
    <row r="51661" spans="2:2">
      <c r="B51661">
        <f t="shared" si="1016"/>
        <v>17</v>
      </c>
    </row>
    <row r="51662" spans="2:2">
      <c r="B51662">
        <f t="shared" si="1016"/>
        <v>17</v>
      </c>
    </row>
    <row r="51663" spans="2:2">
      <c r="B51663">
        <f t="shared" si="1016"/>
        <v>17</v>
      </c>
    </row>
    <row r="51664" spans="2:2">
      <c r="B51664">
        <f t="shared" si="1016"/>
        <v>17</v>
      </c>
    </row>
    <row r="51665" spans="2:2">
      <c r="B51665">
        <f t="shared" si="1016"/>
        <v>17</v>
      </c>
    </row>
    <row r="51666" spans="2:2">
      <c r="B51666">
        <f t="shared" si="1016"/>
        <v>17</v>
      </c>
    </row>
    <row r="51667" spans="2:2">
      <c r="B51667">
        <f t="shared" si="1016"/>
        <v>17</v>
      </c>
    </row>
    <row r="51668" spans="2:2">
      <c r="B51668">
        <f t="shared" si="1016"/>
        <v>17</v>
      </c>
    </row>
    <row r="51669" spans="2:2">
      <c r="B51669">
        <f t="shared" si="1016"/>
        <v>17</v>
      </c>
    </row>
    <row r="51670" spans="2:2">
      <c r="B51670">
        <f t="shared" si="1016"/>
        <v>17</v>
      </c>
    </row>
    <row r="51671" spans="2:2">
      <c r="B51671">
        <f t="shared" si="1016"/>
        <v>17</v>
      </c>
    </row>
    <row r="51672" spans="2:2">
      <c r="B51672">
        <f t="shared" si="1016"/>
        <v>17</v>
      </c>
    </row>
    <row r="51673" spans="2:2">
      <c r="B51673">
        <f t="shared" si="1016"/>
        <v>17</v>
      </c>
    </row>
    <row r="51674" spans="2:2">
      <c r="B51674">
        <f t="shared" si="1016"/>
        <v>17</v>
      </c>
    </row>
    <row r="51675" spans="2:2">
      <c r="B51675">
        <f t="shared" si="1016"/>
        <v>17</v>
      </c>
    </row>
    <row r="51676" spans="2:2">
      <c r="B51676">
        <f t="shared" si="1016"/>
        <v>17</v>
      </c>
    </row>
    <row r="51677" spans="2:2">
      <c r="B51677">
        <f t="shared" si="1016"/>
        <v>17</v>
      </c>
    </row>
    <row r="51678" spans="2:2">
      <c r="B51678">
        <f t="shared" si="1016"/>
        <v>17</v>
      </c>
    </row>
    <row r="51679" spans="2:2">
      <c r="B51679">
        <f t="shared" si="1016"/>
        <v>17</v>
      </c>
    </row>
    <row r="51680" spans="2:2">
      <c r="B51680">
        <f t="shared" si="1016"/>
        <v>17</v>
      </c>
    </row>
    <row r="51681" spans="2:2">
      <c r="B51681">
        <f t="shared" si="1016"/>
        <v>17</v>
      </c>
    </row>
    <row r="51682" spans="2:2">
      <c r="B51682">
        <f t="shared" si="1016"/>
        <v>17</v>
      </c>
    </row>
    <row r="51683" spans="2:2">
      <c r="B51683">
        <f t="shared" si="1016"/>
        <v>17</v>
      </c>
    </row>
    <row r="51684" spans="2:2">
      <c r="B51684">
        <f t="shared" si="1016"/>
        <v>17</v>
      </c>
    </row>
    <row r="51685" spans="2:2">
      <c r="B51685">
        <f t="shared" si="1016"/>
        <v>17</v>
      </c>
    </row>
    <row r="51686" spans="2:2">
      <c r="B51686">
        <f t="shared" si="1016"/>
        <v>17</v>
      </c>
    </row>
    <row r="51687" spans="2:2">
      <c r="B51687">
        <f t="shared" si="1016"/>
        <v>17</v>
      </c>
    </row>
    <row r="51688" spans="2:2">
      <c r="B51688">
        <f t="shared" si="1016"/>
        <v>17</v>
      </c>
    </row>
    <row r="51689" spans="2:2">
      <c r="B51689">
        <f t="shared" si="1016"/>
        <v>17</v>
      </c>
    </row>
    <row r="51690" spans="2:2">
      <c r="B51690">
        <f t="shared" si="1016"/>
        <v>17</v>
      </c>
    </row>
    <row r="51691" spans="2:2">
      <c r="B51691">
        <f t="shared" si="1016"/>
        <v>17</v>
      </c>
    </row>
    <row r="51692" spans="2:2">
      <c r="B51692">
        <f t="shared" si="1016"/>
        <v>17</v>
      </c>
    </row>
    <row r="51693" spans="2:2">
      <c r="B51693">
        <f t="shared" si="1016"/>
        <v>17</v>
      </c>
    </row>
    <row r="51694" spans="2:2">
      <c r="B51694">
        <f t="shared" si="1016"/>
        <v>17</v>
      </c>
    </row>
    <row r="51695" spans="2:2">
      <c r="B51695">
        <f t="shared" si="1016"/>
        <v>17</v>
      </c>
    </row>
    <row r="51696" spans="2:2">
      <c r="B51696">
        <f t="shared" si="1016"/>
        <v>17</v>
      </c>
    </row>
    <row r="51697" spans="2:2">
      <c r="B51697">
        <f t="shared" si="1016"/>
        <v>17</v>
      </c>
    </row>
    <row r="51698" spans="2:2">
      <c r="B51698">
        <f t="shared" si="1016"/>
        <v>17</v>
      </c>
    </row>
    <row r="51699" spans="2:2">
      <c r="B51699">
        <f t="shared" si="1016"/>
        <v>17</v>
      </c>
    </row>
    <row r="51700" spans="2:2">
      <c r="B51700">
        <f t="shared" si="1016"/>
        <v>17</v>
      </c>
    </row>
    <row r="51701" spans="2:2">
      <c r="B51701">
        <f t="shared" si="1016"/>
        <v>17</v>
      </c>
    </row>
    <row r="51702" spans="2:2">
      <c r="B51702">
        <f t="shared" si="1016"/>
        <v>17</v>
      </c>
    </row>
    <row r="51703" spans="2:2">
      <c r="B51703">
        <f t="shared" si="1016"/>
        <v>17</v>
      </c>
    </row>
    <row r="51704" spans="2:2">
      <c r="B51704">
        <f t="shared" si="1016"/>
        <v>17</v>
      </c>
    </row>
    <row r="51705" spans="2:2">
      <c r="B51705">
        <f t="shared" si="1016"/>
        <v>17</v>
      </c>
    </row>
    <row r="51706" spans="2:2">
      <c r="B51706">
        <f t="shared" si="1016"/>
        <v>17</v>
      </c>
    </row>
    <row r="51707" spans="2:2">
      <c r="B51707">
        <f t="shared" si="1016"/>
        <v>17</v>
      </c>
    </row>
    <row r="51708" spans="2:2">
      <c r="B51708">
        <f t="shared" si="1016"/>
        <v>17</v>
      </c>
    </row>
    <row r="51709" spans="2:2">
      <c r="B51709">
        <f t="shared" si="1016"/>
        <v>17</v>
      </c>
    </row>
    <row r="51710" spans="2:2">
      <c r="B51710">
        <f t="shared" si="1016"/>
        <v>17</v>
      </c>
    </row>
    <row r="51711" spans="2:2">
      <c r="B51711">
        <f t="shared" si="1016"/>
        <v>17</v>
      </c>
    </row>
    <row r="51712" spans="2:2">
      <c r="B51712">
        <f t="shared" si="1016"/>
        <v>17</v>
      </c>
    </row>
    <row r="51713" spans="2:2">
      <c r="B51713">
        <f t="shared" si="1016"/>
        <v>17</v>
      </c>
    </row>
    <row r="51714" spans="2:2">
      <c r="B51714">
        <f t="shared" si="1016"/>
        <v>17</v>
      </c>
    </row>
    <row r="51715" spans="2:2">
      <c r="B51715">
        <f t="shared" si="1016"/>
        <v>17</v>
      </c>
    </row>
    <row r="51716" spans="2:2">
      <c r="B51716">
        <f t="shared" si="1016"/>
        <v>17</v>
      </c>
    </row>
    <row r="51717" spans="2:2">
      <c r="B51717">
        <f t="shared" ref="B51717:B51780" si="1017">+IF(F51716=44085,B51716+1,B51716)</f>
        <v>17</v>
      </c>
    </row>
    <row r="51718" spans="2:2">
      <c r="B51718">
        <f t="shared" si="1017"/>
        <v>17</v>
      </c>
    </row>
    <row r="51719" spans="2:2">
      <c r="B51719">
        <f t="shared" si="1017"/>
        <v>17</v>
      </c>
    </row>
    <row r="51720" spans="2:2">
      <c r="B51720">
        <f t="shared" si="1017"/>
        <v>17</v>
      </c>
    </row>
    <row r="51721" spans="2:2">
      <c r="B51721">
        <f t="shared" si="1017"/>
        <v>17</v>
      </c>
    </row>
    <row r="51722" spans="2:2">
      <c r="B51722">
        <f t="shared" si="1017"/>
        <v>17</v>
      </c>
    </row>
    <row r="51723" spans="2:2">
      <c r="B51723">
        <f t="shared" si="1017"/>
        <v>17</v>
      </c>
    </row>
    <row r="51724" spans="2:2">
      <c r="B51724">
        <f t="shared" si="1017"/>
        <v>17</v>
      </c>
    </row>
    <row r="51725" spans="2:2">
      <c r="B51725">
        <f t="shared" si="1017"/>
        <v>17</v>
      </c>
    </row>
    <row r="51726" spans="2:2">
      <c r="B51726">
        <f t="shared" si="1017"/>
        <v>17</v>
      </c>
    </row>
    <row r="51727" spans="2:2">
      <c r="B51727">
        <f t="shared" si="1017"/>
        <v>17</v>
      </c>
    </row>
    <row r="51728" spans="2:2">
      <c r="B51728">
        <f t="shared" si="1017"/>
        <v>17</v>
      </c>
    </row>
    <row r="51729" spans="2:2">
      <c r="B51729">
        <f t="shared" si="1017"/>
        <v>17</v>
      </c>
    </row>
    <row r="51730" spans="2:2">
      <c r="B51730">
        <f t="shared" si="1017"/>
        <v>17</v>
      </c>
    </row>
    <row r="51731" spans="2:2">
      <c r="B51731">
        <f t="shared" si="1017"/>
        <v>17</v>
      </c>
    </row>
    <row r="51732" spans="2:2">
      <c r="B51732">
        <f t="shared" si="1017"/>
        <v>17</v>
      </c>
    </row>
    <row r="51733" spans="2:2">
      <c r="B51733">
        <f t="shared" si="1017"/>
        <v>17</v>
      </c>
    </row>
    <row r="51734" spans="2:2">
      <c r="B51734">
        <f t="shared" si="1017"/>
        <v>17</v>
      </c>
    </row>
    <row r="51735" spans="2:2">
      <c r="B51735">
        <f t="shared" si="1017"/>
        <v>17</v>
      </c>
    </row>
    <row r="51736" spans="2:2">
      <c r="B51736">
        <f t="shared" si="1017"/>
        <v>17</v>
      </c>
    </row>
    <row r="51737" spans="2:2">
      <c r="B51737">
        <f t="shared" si="1017"/>
        <v>17</v>
      </c>
    </row>
    <row r="51738" spans="2:2">
      <c r="B51738">
        <f t="shared" si="1017"/>
        <v>17</v>
      </c>
    </row>
    <row r="51739" spans="2:2">
      <c r="B51739">
        <f t="shared" si="1017"/>
        <v>17</v>
      </c>
    </row>
    <row r="51740" spans="2:2">
      <c r="B51740">
        <f t="shared" si="1017"/>
        <v>17</v>
      </c>
    </row>
    <row r="51741" spans="2:2">
      <c r="B51741">
        <f t="shared" si="1017"/>
        <v>17</v>
      </c>
    </row>
    <row r="51742" spans="2:2">
      <c r="B51742">
        <f t="shared" si="1017"/>
        <v>17</v>
      </c>
    </row>
    <row r="51743" spans="2:2">
      <c r="B51743">
        <f t="shared" si="1017"/>
        <v>17</v>
      </c>
    </row>
    <row r="51744" spans="2:2">
      <c r="B51744">
        <f t="shared" si="1017"/>
        <v>17</v>
      </c>
    </row>
    <row r="51745" spans="2:2">
      <c r="B51745">
        <f t="shared" si="1017"/>
        <v>17</v>
      </c>
    </row>
    <row r="51746" spans="2:2">
      <c r="B51746">
        <f t="shared" si="1017"/>
        <v>17</v>
      </c>
    </row>
    <row r="51747" spans="2:2">
      <c r="B51747">
        <f t="shared" si="1017"/>
        <v>17</v>
      </c>
    </row>
    <row r="51748" spans="2:2">
      <c r="B51748">
        <f t="shared" si="1017"/>
        <v>17</v>
      </c>
    </row>
    <row r="51749" spans="2:2">
      <c r="B51749">
        <f t="shared" si="1017"/>
        <v>17</v>
      </c>
    </row>
    <row r="51750" spans="2:2">
      <c r="B51750">
        <f t="shared" si="1017"/>
        <v>17</v>
      </c>
    </row>
    <row r="51751" spans="2:2">
      <c r="B51751">
        <f t="shared" si="1017"/>
        <v>17</v>
      </c>
    </row>
    <row r="51752" spans="2:2">
      <c r="B51752">
        <f t="shared" si="1017"/>
        <v>17</v>
      </c>
    </row>
    <row r="51753" spans="2:2">
      <c r="B51753">
        <f t="shared" si="1017"/>
        <v>17</v>
      </c>
    </row>
    <row r="51754" spans="2:2">
      <c r="B51754">
        <f t="shared" si="1017"/>
        <v>17</v>
      </c>
    </row>
    <row r="51755" spans="2:2">
      <c r="B51755">
        <f t="shared" si="1017"/>
        <v>17</v>
      </c>
    </row>
    <row r="51756" spans="2:2">
      <c r="B51756">
        <f t="shared" si="1017"/>
        <v>17</v>
      </c>
    </row>
    <row r="51757" spans="2:2">
      <c r="B51757">
        <f t="shared" si="1017"/>
        <v>17</v>
      </c>
    </row>
    <row r="51758" spans="2:2">
      <c r="B51758">
        <f t="shared" si="1017"/>
        <v>17</v>
      </c>
    </row>
    <row r="51759" spans="2:2">
      <c r="B51759">
        <f t="shared" si="1017"/>
        <v>17</v>
      </c>
    </row>
    <row r="51760" spans="2:2">
      <c r="B51760">
        <f t="shared" si="1017"/>
        <v>17</v>
      </c>
    </row>
    <row r="51761" spans="2:2">
      <c r="B51761">
        <f t="shared" si="1017"/>
        <v>17</v>
      </c>
    </row>
    <row r="51762" spans="2:2">
      <c r="B51762">
        <f t="shared" si="1017"/>
        <v>17</v>
      </c>
    </row>
    <row r="51763" spans="2:2">
      <c r="B51763">
        <f t="shared" si="1017"/>
        <v>17</v>
      </c>
    </row>
    <row r="51764" spans="2:2">
      <c r="B51764">
        <f t="shared" si="1017"/>
        <v>17</v>
      </c>
    </row>
    <row r="51765" spans="2:2">
      <c r="B51765">
        <f t="shared" si="1017"/>
        <v>17</v>
      </c>
    </row>
    <row r="51766" spans="2:2">
      <c r="B51766">
        <f t="shared" si="1017"/>
        <v>17</v>
      </c>
    </row>
    <row r="51767" spans="2:2">
      <c r="B51767">
        <f t="shared" si="1017"/>
        <v>17</v>
      </c>
    </row>
    <row r="51768" spans="2:2">
      <c r="B51768">
        <f t="shared" si="1017"/>
        <v>17</v>
      </c>
    </row>
    <row r="51769" spans="2:2">
      <c r="B51769">
        <f t="shared" si="1017"/>
        <v>17</v>
      </c>
    </row>
    <row r="51770" spans="2:2">
      <c r="B51770">
        <f t="shared" si="1017"/>
        <v>17</v>
      </c>
    </row>
    <row r="51771" spans="2:2">
      <c r="B51771">
        <f t="shared" si="1017"/>
        <v>17</v>
      </c>
    </row>
    <row r="51772" spans="2:2">
      <c r="B51772">
        <f t="shared" si="1017"/>
        <v>17</v>
      </c>
    </row>
    <row r="51773" spans="2:2">
      <c r="B51773">
        <f t="shared" si="1017"/>
        <v>17</v>
      </c>
    </row>
    <row r="51774" spans="2:2">
      <c r="B51774">
        <f t="shared" si="1017"/>
        <v>17</v>
      </c>
    </row>
    <row r="51775" spans="2:2">
      <c r="B51775">
        <f t="shared" si="1017"/>
        <v>17</v>
      </c>
    </row>
    <row r="51776" spans="2:2">
      <c r="B51776">
        <f t="shared" si="1017"/>
        <v>17</v>
      </c>
    </row>
    <row r="51777" spans="2:2">
      <c r="B51777">
        <f t="shared" si="1017"/>
        <v>17</v>
      </c>
    </row>
    <row r="51778" spans="2:2">
      <c r="B51778">
        <f t="shared" si="1017"/>
        <v>17</v>
      </c>
    </row>
    <row r="51779" spans="2:2">
      <c r="B51779">
        <f t="shared" si="1017"/>
        <v>17</v>
      </c>
    </row>
    <row r="51780" spans="2:2">
      <c r="B51780">
        <f t="shared" si="1017"/>
        <v>17</v>
      </c>
    </row>
    <row r="51781" spans="2:2">
      <c r="B51781">
        <f t="shared" ref="B51781:B51844" si="1018">+IF(F51780=44085,B51780+1,B51780)</f>
        <v>17</v>
      </c>
    </row>
    <row r="51782" spans="2:2">
      <c r="B51782">
        <f t="shared" si="1018"/>
        <v>17</v>
      </c>
    </row>
    <row r="51783" spans="2:2">
      <c r="B51783">
        <f t="shared" si="1018"/>
        <v>17</v>
      </c>
    </row>
    <row r="51784" spans="2:2">
      <c r="B51784">
        <f t="shared" si="1018"/>
        <v>17</v>
      </c>
    </row>
    <row r="51785" spans="2:2">
      <c r="B51785">
        <f t="shared" si="1018"/>
        <v>17</v>
      </c>
    </row>
    <row r="51786" spans="2:2">
      <c r="B51786">
        <f t="shared" si="1018"/>
        <v>17</v>
      </c>
    </row>
    <row r="51787" spans="2:2">
      <c r="B51787">
        <f t="shared" si="1018"/>
        <v>17</v>
      </c>
    </row>
    <row r="51788" spans="2:2">
      <c r="B51788">
        <f t="shared" si="1018"/>
        <v>17</v>
      </c>
    </row>
    <row r="51789" spans="2:2">
      <c r="B51789">
        <f t="shared" si="1018"/>
        <v>17</v>
      </c>
    </row>
    <row r="51790" spans="2:2">
      <c r="B51790">
        <f t="shared" si="1018"/>
        <v>17</v>
      </c>
    </row>
    <row r="51791" spans="2:2">
      <c r="B51791">
        <f t="shared" si="1018"/>
        <v>17</v>
      </c>
    </row>
    <row r="51792" spans="2:2">
      <c r="B51792">
        <f t="shared" si="1018"/>
        <v>17</v>
      </c>
    </row>
    <row r="51793" spans="2:2">
      <c r="B51793">
        <f t="shared" si="1018"/>
        <v>17</v>
      </c>
    </row>
    <row r="51794" spans="2:2">
      <c r="B51794">
        <f t="shared" si="1018"/>
        <v>17</v>
      </c>
    </row>
    <row r="51795" spans="2:2">
      <c r="B51795">
        <f t="shared" si="1018"/>
        <v>17</v>
      </c>
    </row>
    <row r="51796" spans="2:2">
      <c r="B51796">
        <f t="shared" si="1018"/>
        <v>17</v>
      </c>
    </row>
    <row r="51797" spans="2:2">
      <c r="B51797">
        <f t="shared" si="1018"/>
        <v>17</v>
      </c>
    </row>
    <row r="51798" spans="2:2">
      <c r="B51798">
        <f t="shared" si="1018"/>
        <v>17</v>
      </c>
    </row>
    <row r="51799" spans="2:2">
      <c r="B51799">
        <f t="shared" si="1018"/>
        <v>17</v>
      </c>
    </row>
    <row r="51800" spans="2:2">
      <c r="B51800">
        <f t="shared" si="1018"/>
        <v>17</v>
      </c>
    </row>
    <row r="51801" spans="2:2">
      <c r="B51801">
        <f t="shared" si="1018"/>
        <v>17</v>
      </c>
    </row>
    <row r="51802" spans="2:2">
      <c r="B51802">
        <f t="shared" si="1018"/>
        <v>17</v>
      </c>
    </row>
    <row r="51803" spans="2:2">
      <c r="B51803">
        <f t="shared" si="1018"/>
        <v>17</v>
      </c>
    </row>
    <row r="51804" spans="2:2">
      <c r="B51804">
        <f t="shared" si="1018"/>
        <v>17</v>
      </c>
    </row>
    <row r="51805" spans="2:2">
      <c r="B51805">
        <f t="shared" si="1018"/>
        <v>17</v>
      </c>
    </row>
    <row r="51806" spans="2:2">
      <c r="B51806">
        <f t="shared" si="1018"/>
        <v>17</v>
      </c>
    </row>
    <row r="51807" spans="2:2">
      <c r="B51807">
        <f t="shared" si="1018"/>
        <v>17</v>
      </c>
    </row>
    <row r="51808" spans="2:2">
      <c r="B51808">
        <f t="shared" si="1018"/>
        <v>17</v>
      </c>
    </row>
    <row r="51809" spans="2:2">
      <c r="B51809">
        <f t="shared" si="1018"/>
        <v>17</v>
      </c>
    </row>
    <row r="51810" spans="2:2">
      <c r="B51810">
        <f t="shared" si="1018"/>
        <v>17</v>
      </c>
    </row>
    <row r="51811" spans="2:2">
      <c r="B51811">
        <f t="shared" si="1018"/>
        <v>17</v>
      </c>
    </row>
    <row r="51812" spans="2:2">
      <c r="B51812">
        <f t="shared" si="1018"/>
        <v>17</v>
      </c>
    </row>
    <row r="51813" spans="2:2">
      <c r="B51813">
        <f t="shared" si="1018"/>
        <v>17</v>
      </c>
    </row>
    <row r="51814" spans="2:2">
      <c r="B51814">
        <f t="shared" si="1018"/>
        <v>17</v>
      </c>
    </row>
    <row r="51815" spans="2:2">
      <c r="B51815">
        <f t="shared" si="1018"/>
        <v>17</v>
      </c>
    </row>
    <row r="51816" spans="2:2">
      <c r="B51816">
        <f t="shared" si="1018"/>
        <v>17</v>
      </c>
    </row>
    <row r="51817" spans="2:2">
      <c r="B51817">
        <f t="shared" si="1018"/>
        <v>17</v>
      </c>
    </row>
    <row r="51818" spans="2:2">
      <c r="B51818">
        <f t="shared" si="1018"/>
        <v>17</v>
      </c>
    </row>
    <row r="51819" spans="2:2">
      <c r="B51819">
        <f t="shared" si="1018"/>
        <v>17</v>
      </c>
    </row>
    <row r="51820" spans="2:2">
      <c r="B51820">
        <f t="shared" si="1018"/>
        <v>17</v>
      </c>
    </row>
    <row r="51821" spans="2:2">
      <c r="B51821">
        <f t="shared" si="1018"/>
        <v>17</v>
      </c>
    </row>
    <row r="51822" spans="2:2">
      <c r="B51822">
        <f t="shared" si="1018"/>
        <v>17</v>
      </c>
    </row>
    <row r="51823" spans="2:2">
      <c r="B51823">
        <f t="shared" si="1018"/>
        <v>17</v>
      </c>
    </row>
    <row r="51824" spans="2:2">
      <c r="B51824">
        <f t="shared" si="1018"/>
        <v>17</v>
      </c>
    </row>
    <row r="51825" spans="2:2">
      <c r="B51825">
        <f t="shared" si="1018"/>
        <v>17</v>
      </c>
    </row>
    <row r="51826" spans="2:2">
      <c r="B51826">
        <f t="shared" si="1018"/>
        <v>17</v>
      </c>
    </row>
    <row r="51827" spans="2:2">
      <c r="B51827">
        <f t="shared" si="1018"/>
        <v>17</v>
      </c>
    </row>
    <row r="51828" spans="2:2">
      <c r="B51828">
        <f t="shared" si="1018"/>
        <v>17</v>
      </c>
    </row>
    <row r="51829" spans="2:2">
      <c r="B51829">
        <f t="shared" si="1018"/>
        <v>17</v>
      </c>
    </row>
    <row r="51830" spans="2:2">
      <c r="B51830">
        <f t="shared" si="1018"/>
        <v>17</v>
      </c>
    </row>
    <row r="51831" spans="2:2">
      <c r="B51831">
        <f t="shared" si="1018"/>
        <v>17</v>
      </c>
    </row>
    <row r="51832" spans="2:2">
      <c r="B51832">
        <f t="shared" si="1018"/>
        <v>17</v>
      </c>
    </row>
    <row r="51833" spans="2:2">
      <c r="B51833">
        <f t="shared" si="1018"/>
        <v>17</v>
      </c>
    </row>
    <row r="51834" spans="2:2">
      <c r="B51834">
        <f t="shared" si="1018"/>
        <v>17</v>
      </c>
    </row>
    <row r="51835" spans="2:2">
      <c r="B51835">
        <f t="shared" si="1018"/>
        <v>17</v>
      </c>
    </row>
    <row r="51836" spans="2:2">
      <c r="B51836">
        <f t="shared" si="1018"/>
        <v>17</v>
      </c>
    </row>
    <row r="51837" spans="2:2">
      <c r="B51837">
        <f t="shared" si="1018"/>
        <v>17</v>
      </c>
    </row>
    <row r="51838" spans="2:2">
      <c r="B51838">
        <f t="shared" si="1018"/>
        <v>17</v>
      </c>
    </row>
    <row r="51839" spans="2:2">
      <c r="B51839">
        <f t="shared" si="1018"/>
        <v>17</v>
      </c>
    </row>
    <row r="51840" spans="2:2">
      <c r="B51840">
        <f t="shared" si="1018"/>
        <v>17</v>
      </c>
    </row>
    <row r="51841" spans="2:2">
      <c r="B51841">
        <f t="shared" si="1018"/>
        <v>17</v>
      </c>
    </row>
    <row r="51842" spans="2:2">
      <c r="B51842">
        <f t="shared" si="1018"/>
        <v>17</v>
      </c>
    </row>
    <row r="51843" spans="2:2">
      <c r="B51843">
        <f t="shared" si="1018"/>
        <v>17</v>
      </c>
    </row>
    <row r="51844" spans="2:2">
      <c r="B51844">
        <f t="shared" si="1018"/>
        <v>17</v>
      </c>
    </row>
    <row r="51845" spans="2:2">
      <c r="B51845">
        <f t="shared" ref="B51845:B51908" si="1019">+IF(F51844=44085,B51844+1,B51844)</f>
        <v>17</v>
      </c>
    </row>
    <row r="51846" spans="2:2">
      <c r="B51846">
        <f t="shared" si="1019"/>
        <v>17</v>
      </c>
    </row>
    <row r="51847" spans="2:2">
      <c r="B51847">
        <f t="shared" si="1019"/>
        <v>17</v>
      </c>
    </row>
    <row r="51848" spans="2:2">
      <c r="B51848">
        <f t="shared" si="1019"/>
        <v>17</v>
      </c>
    </row>
    <row r="51849" spans="2:2">
      <c r="B51849">
        <f t="shared" si="1019"/>
        <v>17</v>
      </c>
    </row>
    <row r="51850" spans="2:2">
      <c r="B51850">
        <f t="shared" si="1019"/>
        <v>17</v>
      </c>
    </row>
    <row r="51851" spans="2:2">
      <c r="B51851">
        <f t="shared" si="1019"/>
        <v>17</v>
      </c>
    </row>
    <row r="51852" spans="2:2">
      <c r="B51852">
        <f t="shared" si="1019"/>
        <v>17</v>
      </c>
    </row>
    <row r="51853" spans="2:2">
      <c r="B51853">
        <f t="shared" si="1019"/>
        <v>17</v>
      </c>
    </row>
    <row r="51854" spans="2:2">
      <c r="B51854">
        <f t="shared" si="1019"/>
        <v>17</v>
      </c>
    </row>
    <row r="51855" spans="2:2">
      <c r="B51855">
        <f t="shared" si="1019"/>
        <v>17</v>
      </c>
    </row>
    <row r="51856" spans="2:2">
      <c r="B51856">
        <f t="shared" si="1019"/>
        <v>17</v>
      </c>
    </row>
    <row r="51857" spans="2:2">
      <c r="B51857">
        <f t="shared" si="1019"/>
        <v>17</v>
      </c>
    </row>
    <row r="51858" spans="2:2">
      <c r="B51858">
        <f t="shared" si="1019"/>
        <v>17</v>
      </c>
    </row>
    <row r="51859" spans="2:2">
      <c r="B51859">
        <f t="shared" si="1019"/>
        <v>17</v>
      </c>
    </row>
    <row r="51860" spans="2:2">
      <c r="B51860">
        <f t="shared" si="1019"/>
        <v>17</v>
      </c>
    </row>
    <row r="51861" spans="2:2">
      <c r="B51861">
        <f t="shared" si="1019"/>
        <v>17</v>
      </c>
    </row>
    <row r="51862" spans="2:2">
      <c r="B51862">
        <f t="shared" si="1019"/>
        <v>17</v>
      </c>
    </row>
    <row r="51863" spans="2:2">
      <c r="B51863">
        <f t="shared" si="1019"/>
        <v>17</v>
      </c>
    </row>
    <row r="51864" spans="2:2">
      <c r="B51864">
        <f t="shared" si="1019"/>
        <v>17</v>
      </c>
    </row>
    <row r="51865" spans="2:2">
      <c r="B51865">
        <f t="shared" si="1019"/>
        <v>17</v>
      </c>
    </row>
    <row r="51866" spans="2:2">
      <c r="B51866">
        <f t="shared" si="1019"/>
        <v>17</v>
      </c>
    </row>
    <row r="51867" spans="2:2">
      <c r="B51867">
        <f t="shared" si="1019"/>
        <v>17</v>
      </c>
    </row>
    <row r="51868" spans="2:2">
      <c r="B51868">
        <f t="shared" si="1019"/>
        <v>17</v>
      </c>
    </row>
    <row r="51869" spans="2:2">
      <c r="B51869">
        <f t="shared" si="1019"/>
        <v>17</v>
      </c>
    </row>
    <row r="51870" spans="2:2">
      <c r="B51870">
        <f t="shared" si="1019"/>
        <v>17</v>
      </c>
    </row>
    <row r="51871" spans="2:2">
      <c r="B51871">
        <f t="shared" si="1019"/>
        <v>17</v>
      </c>
    </row>
    <row r="51872" spans="2:2">
      <c r="B51872">
        <f t="shared" si="1019"/>
        <v>17</v>
      </c>
    </row>
    <row r="51873" spans="2:2">
      <c r="B51873">
        <f t="shared" si="1019"/>
        <v>17</v>
      </c>
    </row>
    <row r="51874" spans="2:2">
      <c r="B51874">
        <f t="shared" si="1019"/>
        <v>17</v>
      </c>
    </row>
    <row r="51875" spans="2:2">
      <c r="B51875">
        <f t="shared" si="1019"/>
        <v>17</v>
      </c>
    </row>
    <row r="51876" spans="2:2">
      <c r="B51876">
        <f t="shared" si="1019"/>
        <v>17</v>
      </c>
    </row>
    <row r="51877" spans="2:2">
      <c r="B51877">
        <f t="shared" si="1019"/>
        <v>17</v>
      </c>
    </row>
    <row r="51878" spans="2:2">
      <c r="B51878">
        <f t="shared" si="1019"/>
        <v>17</v>
      </c>
    </row>
    <row r="51879" spans="2:2">
      <c r="B51879">
        <f t="shared" si="1019"/>
        <v>17</v>
      </c>
    </row>
    <row r="51880" spans="2:2">
      <c r="B51880">
        <f t="shared" si="1019"/>
        <v>17</v>
      </c>
    </row>
    <row r="51881" spans="2:2">
      <c r="B51881">
        <f t="shared" si="1019"/>
        <v>17</v>
      </c>
    </row>
    <row r="51882" spans="2:2">
      <c r="B51882">
        <f t="shared" si="1019"/>
        <v>17</v>
      </c>
    </row>
    <row r="51883" spans="2:2">
      <c r="B51883">
        <f t="shared" si="1019"/>
        <v>17</v>
      </c>
    </row>
    <row r="51884" spans="2:2">
      <c r="B51884">
        <f t="shared" si="1019"/>
        <v>17</v>
      </c>
    </row>
    <row r="51885" spans="2:2">
      <c r="B51885">
        <f t="shared" si="1019"/>
        <v>17</v>
      </c>
    </row>
    <row r="51886" spans="2:2">
      <c r="B51886">
        <f t="shared" si="1019"/>
        <v>17</v>
      </c>
    </row>
    <row r="51887" spans="2:2">
      <c r="B51887">
        <f t="shared" si="1019"/>
        <v>17</v>
      </c>
    </row>
    <row r="51888" spans="2:2">
      <c r="B51888">
        <f t="shared" si="1019"/>
        <v>17</v>
      </c>
    </row>
    <row r="51889" spans="2:2">
      <c r="B51889">
        <f t="shared" si="1019"/>
        <v>17</v>
      </c>
    </row>
    <row r="51890" spans="2:2">
      <c r="B51890">
        <f t="shared" si="1019"/>
        <v>17</v>
      </c>
    </row>
    <row r="51891" spans="2:2">
      <c r="B51891">
        <f t="shared" si="1019"/>
        <v>17</v>
      </c>
    </row>
    <row r="51892" spans="2:2">
      <c r="B51892">
        <f t="shared" si="1019"/>
        <v>17</v>
      </c>
    </row>
    <row r="51893" spans="2:2">
      <c r="B51893">
        <f t="shared" si="1019"/>
        <v>17</v>
      </c>
    </row>
    <row r="51894" spans="2:2">
      <c r="B51894">
        <f t="shared" si="1019"/>
        <v>17</v>
      </c>
    </row>
    <row r="51895" spans="2:2">
      <c r="B51895">
        <f t="shared" si="1019"/>
        <v>17</v>
      </c>
    </row>
    <row r="51896" spans="2:2">
      <c r="B51896">
        <f t="shared" si="1019"/>
        <v>17</v>
      </c>
    </row>
    <row r="51897" spans="2:2">
      <c r="B51897">
        <f t="shared" si="1019"/>
        <v>17</v>
      </c>
    </row>
    <row r="51898" spans="2:2">
      <c r="B51898">
        <f t="shared" si="1019"/>
        <v>17</v>
      </c>
    </row>
    <row r="51899" spans="2:2">
      <c r="B51899">
        <f t="shared" si="1019"/>
        <v>17</v>
      </c>
    </row>
    <row r="51900" spans="2:2">
      <c r="B51900">
        <f t="shared" si="1019"/>
        <v>17</v>
      </c>
    </row>
    <row r="51901" spans="2:2">
      <c r="B51901">
        <f t="shared" si="1019"/>
        <v>17</v>
      </c>
    </row>
    <row r="51902" spans="2:2">
      <c r="B51902">
        <f t="shared" si="1019"/>
        <v>17</v>
      </c>
    </row>
    <row r="51903" spans="2:2">
      <c r="B51903">
        <f t="shared" si="1019"/>
        <v>17</v>
      </c>
    </row>
    <row r="51904" spans="2:2">
      <c r="B51904">
        <f t="shared" si="1019"/>
        <v>17</v>
      </c>
    </row>
    <row r="51905" spans="2:2">
      <c r="B51905">
        <f t="shared" si="1019"/>
        <v>17</v>
      </c>
    </row>
    <row r="51906" spans="2:2">
      <c r="B51906">
        <f t="shared" si="1019"/>
        <v>17</v>
      </c>
    </row>
    <row r="51907" spans="2:2">
      <c r="B51907">
        <f t="shared" si="1019"/>
        <v>17</v>
      </c>
    </row>
    <row r="51908" spans="2:2">
      <c r="B51908">
        <f t="shared" si="1019"/>
        <v>17</v>
      </c>
    </row>
    <row r="51909" spans="2:2">
      <c r="B51909">
        <f t="shared" ref="B51909:B51972" si="1020">+IF(F51908=44085,B51908+1,B51908)</f>
        <v>17</v>
      </c>
    </row>
    <row r="51910" spans="2:2">
      <c r="B51910">
        <f t="shared" si="1020"/>
        <v>17</v>
      </c>
    </row>
    <row r="51911" spans="2:2">
      <c r="B51911">
        <f t="shared" si="1020"/>
        <v>17</v>
      </c>
    </row>
    <row r="51912" spans="2:2">
      <c r="B51912">
        <f t="shared" si="1020"/>
        <v>17</v>
      </c>
    </row>
    <row r="51913" spans="2:2">
      <c r="B51913">
        <f t="shared" si="1020"/>
        <v>17</v>
      </c>
    </row>
    <row r="51914" spans="2:2">
      <c r="B51914">
        <f t="shared" si="1020"/>
        <v>17</v>
      </c>
    </row>
    <row r="51915" spans="2:2">
      <c r="B51915">
        <f t="shared" si="1020"/>
        <v>17</v>
      </c>
    </row>
    <row r="51916" spans="2:2">
      <c r="B51916">
        <f t="shared" si="1020"/>
        <v>17</v>
      </c>
    </row>
    <row r="51917" spans="2:2">
      <c r="B51917">
        <f t="shared" si="1020"/>
        <v>17</v>
      </c>
    </row>
    <row r="51918" spans="2:2">
      <c r="B51918">
        <f t="shared" si="1020"/>
        <v>17</v>
      </c>
    </row>
    <row r="51919" spans="2:2">
      <c r="B51919">
        <f t="shared" si="1020"/>
        <v>17</v>
      </c>
    </row>
    <row r="51920" spans="2:2">
      <c r="B51920">
        <f t="shared" si="1020"/>
        <v>17</v>
      </c>
    </row>
    <row r="51921" spans="2:2">
      <c r="B51921">
        <f t="shared" si="1020"/>
        <v>17</v>
      </c>
    </row>
    <row r="51922" spans="2:2">
      <c r="B51922">
        <f t="shared" si="1020"/>
        <v>17</v>
      </c>
    </row>
    <row r="51923" spans="2:2">
      <c r="B51923">
        <f t="shared" si="1020"/>
        <v>17</v>
      </c>
    </row>
    <row r="51924" spans="2:2">
      <c r="B51924">
        <f t="shared" si="1020"/>
        <v>17</v>
      </c>
    </row>
    <row r="51925" spans="2:2">
      <c r="B51925">
        <f t="shared" si="1020"/>
        <v>17</v>
      </c>
    </row>
    <row r="51926" spans="2:2">
      <c r="B51926">
        <f t="shared" si="1020"/>
        <v>17</v>
      </c>
    </row>
    <row r="51927" spans="2:2">
      <c r="B51927">
        <f t="shared" si="1020"/>
        <v>17</v>
      </c>
    </row>
    <row r="51928" spans="2:2">
      <c r="B51928">
        <f t="shared" si="1020"/>
        <v>17</v>
      </c>
    </row>
    <row r="51929" spans="2:2">
      <c r="B51929">
        <f t="shared" si="1020"/>
        <v>17</v>
      </c>
    </row>
    <row r="51930" spans="2:2">
      <c r="B51930">
        <f t="shared" si="1020"/>
        <v>17</v>
      </c>
    </row>
    <row r="51931" spans="2:2">
      <c r="B51931">
        <f t="shared" si="1020"/>
        <v>17</v>
      </c>
    </row>
    <row r="51932" spans="2:2">
      <c r="B51932">
        <f t="shared" si="1020"/>
        <v>17</v>
      </c>
    </row>
    <row r="51933" spans="2:2">
      <c r="B51933">
        <f t="shared" si="1020"/>
        <v>17</v>
      </c>
    </row>
    <row r="51934" spans="2:2">
      <c r="B51934">
        <f t="shared" si="1020"/>
        <v>17</v>
      </c>
    </row>
    <row r="51935" spans="2:2">
      <c r="B51935">
        <f t="shared" si="1020"/>
        <v>17</v>
      </c>
    </row>
    <row r="51936" spans="2:2">
      <c r="B51936">
        <f t="shared" si="1020"/>
        <v>17</v>
      </c>
    </row>
    <row r="51937" spans="2:2">
      <c r="B51937">
        <f t="shared" si="1020"/>
        <v>17</v>
      </c>
    </row>
    <row r="51938" spans="2:2">
      <c r="B51938">
        <f t="shared" si="1020"/>
        <v>17</v>
      </c>
    </row>
    <row r="51939" spans="2:2">
      <c r="B51939">
        <f t="shared" si="1020"/>
        <v>17</v>
      </c>
    </row>
    <row r="51940" spans="2:2">
      <c r="B51940">
        <f t="shared" si="1020"/>
        <v>17</v>
      </c>
    </row>
    <row r="51941" spans="2:2">
      <c r="B51941">
        <f t="shared" si="1020"/>
        <v>17</v>
      </c>
    </row>
    <row r="51942" spans="2:2">
      <c r="B51942">
        <f t="shared" si="1020"/>
        <v>17</v>
      </c>
    </row>
    <row r="51943" spans="2:2">
      <c r="B51943">
        <f t="shared" si="1020"/>
        <v>17</v>
      </c>
    </row>
    <row r="51944" spans="2:2">
      <c r="B51944">
        <f t="shared" si="1020"/>
        <v>17</v>
      </c>
    </row>
    <row r="51945" spans="2:2">
      <c r="B51945">
        <f t="shared" si="1020"/>
        <v>17</v>
      </c>
    </row>
    <row r="51946" spans="2:2">
      <c r="B51946">
        <f t="shared" si="1020"/>
        <v>17</v>
      </c>
    </row>
    <row r="51947" spans="2:2">
      <c r="B51947">
        <f t="shared" si="1020"/>
        <v>17</v>
      </c>
    </row>
    <row r="51948" spans="2:2">
      <c r="B51948">
        <f t="shared" si="1020"/>
        <v>17</v>
      </c>
    </row>
    <row r="51949" spans="2:2">
      <c r="B51949">
        <f t="shared" si="1020"/>
        <v>17</v>
      </c>
    </row>
    <row r="51950" spans="2:2">
      <c r="B51950">
        <f t="shared" si="1020"/>
        <v>17</v>
      </c>
    </row>
    <row r="51951" spans="2:2">
      <c r="B51951">
        <f t="shared" si="1020"/>
        <v>17</v>
      </c>
    </row>
    <row r="51952" spans="2:2">
      <c r="B51952">
        <f t="shared" si="1020"/>
        <v>17</v>
      </c>
    </row>
    <row r="51953" spans="2:2">
      <c r="B51953">
        <f t="shared" si="1020"/>
        <v>17</v>
      </c>
    </row>
    <row r="51954" spans="2:2">
      <c r="B51954">
        <f t="shared" si="1020"/>
        <v>17</v>
      </c>
    </row>
    <row r="51955" spans="2:2">
      <c r="B51955">
        <f t="shared" si="1020"/>
        <v>17</v>
      </c>
    </row>
    <row r="51956" spans="2:2">
      <c r="B51956">
        <f t="shared" si="1020"/>
        <v>17</v>
      </c>
    </row>
    <row r="51957" spans="2:2">
      <c r="B51957">
        <f t="shared" si="1020"/>
        <v>17</v>
      </c>
    </row>
    <row r="51958" spans="2:2">
      <c r="B51958">
        <f t="shared" si="1020"/>
        <v>17</v>
      </c>
    </row>
    <row r="51959" spans="2:2">
      <c r="B51959">
        <f t="shared" si="1020"/>
        <v>17</v>
      </c>
    </row>
    <row r="51960" spans="2:2">
      <c r="B51960">
        <f t="shared" si="1020"/>
        <v>17</v>
      </c>
    </row>
    <row r="51961" spans="2:2">
      <c r="B51961">
        <f t="shared" si="1020"/>
        <v>17</v>
      </c>
    </row>
    <row r="51962" spans="2:2">
      <c r="B51962">
        <f t="shared" si="1020"/>
        <v>17</v>
      </c>
    </row>
    <row r="51963" spans="2:2">
      <c r="B51963">
        <f t="shared" si="1020"/>
        <v>17</v>
      </c>
    </row>
    <row r="51964" spans="2:2">
      <c r="B51964">
        <f t="shared" si="1020"/>
        <v>17</v>
      </c>
    </row>
    <row r="51965" spans="2:2">
      <c r="B51965">
        <f t="shared" si="1020"/>
        <v>17</v>
      </c>
    </row>
    <row r="51966" spans="2:2">
      <c r="B51966">
        <f t="shared" si="1020"/>
        <v>17</v>
      </c>
    </row>
    <row r="51967" spans="2:2">
      <c r="B51967">
        <f t="shared" si="1020"/>
        <v>17</v>
      </c>
    </row>
    <row r="51968" spans="2:2">
      <c r="B51968">
        <f t="shared" si="1020"/>
        <v>17</v>
      </c>
    </row>
    <row r="51969" spans="2:2">
      <c r="B51969">
        <f t="shared" si="1020"/>
        <v>17</v>
      </c>
    </row>
    <row r="51970" spans="2:2">
      <c r="B51970">
        <f t="shared" si="1020"/>
        <v>17</v>
      </c>
    </row>
    <row r="51971" spans="2:2">
      <c r="B51971">
        <f t="shared" si="1020"/>
        <v>17</v>
      </c>
    </row>
    <row r="51972" spans="2:2">
      <c r="B51972">
        <f t="shared" si="1020"/>
        <v>17</v>
      </c>
    </row>
    <row r="51973" spans="2:2">
      <c r="B51973">
        <f t="shared" ref="B51973:B52036" si="1021">+IF(F51972=44085,B51972+1,B51972)</f>
        <v>17</v>
      </c>
    </row>
    <row r="51974" spans="2:2">
      <c r="B51974">
        <f t="shared" si="1021"/>
        <v>17</v>
      </c>
    </row>
    <row r="51975" spans="2:2">
      <c r="B51975">
        <f t="shared" si="1021"/>
        <v>17</v>
      </c>
    </row>
    <row r="51976" spans="2:2">
      <c r="B51976">
        <f t="shared" si="1021"/>
        <v>17</v>
      </c>
    </row>
    <row r="51977" spans="2:2">
      <c r="B51977">
        <f t="shared" si="1021"/>
        <v>17</v>
      </c>
    </row>
    <row r="51978" spans="2:2">
      <c r="B51978">
        <f t="shared" si="1021"/>
        <v>17</v>
      </c>
    </row>
    <row r="51979" spans="2:2">
      <c r="B51979">
        <f t="shared" si="1021"/>
        <v>17</v>
      </c>
    </row>
    <row r="51980" spans="2:2">
      <c r="B51980">
        <f t="shared" si="1021"/>
        <v>17</v>
      </c>
    </row>
    <row r="51981" spans="2:2">
      <c r="B51981">
        <f t="shared" si="1021"/>
        <v>17</v>
      </c>
    </row>
    <row r="51982" spans="2:2">
      <c r="B51982">
        <f t="shared" si="1021"/>
        <v>17</v>
      </c>
    </row>
    <row r="51983" spans="2:2">
      <c r="B51983">
        <f t="shared" si="1021"/>
        <v>17</v>
      </c>
    </row>
    <row r="51984" spans="2:2">
      <c r="B51984">
        <f t="shared" si="1021"/>
        <v>17</v>
      </c>
    </row>
    <row r="51985" spans="2:2">
      <c r="B51985">
        <f t="shared" si="1021"/>
        <v>17</v>
      </c>
    </row>
    <row r="51986" spans="2:2">
      <c r="B51986">
        <f t="shared" si="1021"/>
        <v>17</v>
      </c>
    </row>
    <row r="51987" spans="2:2">
      <c r="B51987">
        <f t="shared" si="1021"/>
        <v>17</v>
      </c>
    </row>
    <row r="51988" spans="2:2">
      <c r="B51988">
        <f t="shared" si="1021"/>
        <v>17</v>
      </c>
    </row>
    <row r="51989" spans="2:2">
      <c r="B51989">
        <f t="shared" si="1021"/>
        <v>17</v>
      </c>
    </row>
    <row r="51990" spans="2:2">
      <c r="B51990">
        <f t="shared" si="1021"/>
        <v>17</v>
      </c>
    </row>
    <row r="51991" spans="2:2">
      <c r="B51991">
        <f t="shared" si="1021"/>
        <v>17</v>
      </c>
    </row>
    <row r="51992" spans="2:2">
      <c r="B51992">
        <f t="shared" si="1021"/>
        <v>17</v>
      </c>
    </row>
    <row r="51993" spans="2:2">
      <c r="B51993">
        <f t="shared" si="1021"/>
        <v>17</v>
      </c>
    </row>
    <row r="51994" spans="2:2">
      <c r="B51994">
        <f t="shared" si="1021"/>
        <v>17</v>
      </c>
    </row>
    <row r="51995" spans="2:2">
      <c r="B51995">
        <f t="shared" si="1021"/>
        <v>17</v>
      </c>
    </row>
    <row r="51996" spans="2:2">
      <c r="B51996">
        <f t="shared" si="1021"/>
        <v>17</v>
      </c>
    </row>
    <row r="51997" spans="2:2">
      <c r="B51997">
        <f t="shared" si="1021"/>
        <v>17</v>
      </c>
    </row>
    <row r="51998" spans="2:2">
      <c r="B51998">
        <f t="shared" si="1021"/>
        <v>17</v>
      </c>
    </row>
    <row r="51999" spans="2:2">
      <c r="B51999">
        <f t="shared" si="1021"/>
        <v>17</v>
      </c>
    </row>
    <row r="52000" spans="2:2">
      <c r="B52000">
        <f t="shared" si="1021"/>
        <v>17</v>
      </c>
    </row>
    <row r="52001" spans="2:2">
      <c r="B52001">
        <f t="shared" si="1021"/>
        <v>17</v>
      </c>
    </row>
    <row r="52002" spans="2:2">
      <c r="B52002">
        <f t="shared" si="1021"/>
        <v>17</v>
      </c>
    </row>
    <row r="52003" spans="2:2">
      <c r="B52003">
        <f t="shared" si="1021"/>
        <v>17</v>
      </c>
    </row>
    <row r="52004" spans="2:2">
      <c r="B52004">
        <f t="shared" si="1021"/>
        <v>17</v>
      </c>
    </row>
    <row r="52005" spans="2:2">
      <c r="B52005">
        <f t="shared" si="1021"/>
        <v>17</v>
      </c>
    </row>
    <row r="52006" spans="2:2">
      <c r="B52006">
        <f t="shared" si="1021"/>
        <v>17</v>
      </c>
    </row>
    <row r="52007" spans="2:2">
      <c r="B52007">
        <f t="shared" si="1021"/>
        <v>17</v>
      </c>
    </row>
    <row r="52008" spans="2:2">
      <c r="B52008">
        <f t="shared" si="1021"/>
        <v>17</v>
      </c>
    </row>
    <row r="52009" spans="2:2">
      <c r="B52009">
        <f t="shared" si="1021"/>
        <v>17</v>
      </c>
    </row>
    <row r="52010" spans="2:2">
      <c r="B52010">
        <f t="shared" si="1021"/>
        <v>17</v>
      </c>
    </row>
    <row r="52011" spans="2:2">
      <c r="B52011">
        <f t="shared" si="1021"/>
        <v>17</v>
      </c>
    </row>
    <row r="52012" spans="2:2">
      <c r="B52012">
        <f t="shared" si="1021"/>
        <v>17</v>
      </c>
    </row>
    <row r="52013" spans="2:2">
      <c r="B52013">
        <f t="shared" si="1021"/>
        <v>17</v>
      </c>
    </row>
    <row r="52014" spans="2:2">
      <c r="B52014">
        <f t="shared" si="1021"/>
        <v>17</v>
      </c>
    </row>
    <row r="52015" spans="2:2">
      <c r="B52015">
        <f t="shared" si="1021"/>
        <v>17</v>
      </c>
    </row>
    <row r="52016" spans="2:2">
      <c r="B52016">
        <f t="shared" si="1021"/>
        <v>17</v>
      </c>
    </row>
    <row r="52017" spans="2:2">
      <c r="B52017">
        <f t="shared" si="1021"/>
        <v>17</v>
      </c>
    </row>
    <row r="52018" spans="2:2">
      <c r="B52018">
        <f t="shared" si="1021"/>
        <v>17</v>
      </c>
    </row>
    <row r="52019" spans="2:2">
      <c r="B52019">
        <f t="shared" si="1021"/>
        <v>17</v>
      </c>
    </row>
    <row r="52020" spans="2:2">
      <c r="B52020">
        <f t="shared" si="1021"/>
        <v>17</v>
      </c>
    </row>
    <row r="52021" spans="2:2">
      <c r="B52021">
        <f t="shared" si="1021"/>
        <v>17</v>
      </c>
    </row>
    <row r="52022" spans="2:2">
      <c r="B52022">
        <f t="shared" si="1021"/>
        <v>17</v>
      </c>
    </row>
    <row r="52023" spans="2:2">
      <c r="B52023">
        <f t="shared" si="1021"/>
        <v>17</v>
      </c>
    </row>
    <row r="52024" spans="2:2">
      <c r="B52024">
        <f t="shared" si="1021"/>
        <v>17</v>
      </c>
    </row>
    <row r="52025" spans="2:2">
      <c r="B52025">
        <f t="shared" si="1021"/>
        <v>17</v>
      </c>
    </row>
    <row r="52026" spans="2:2">
      <c r="B52026">
        <f t="shared" si="1021"/>
        <v>17</v>
      </c>
    </row>
    <row r="52027" spans="2:2">
      <c r="B52027">
        <f t="shared" si="1021"/>
        <v>17</v>
      </c>
    </row>
    <row r="52028" spans="2:2">
      <c r="B52028">
        <f t="shared" si="1021"/>
        <v>17</v>
      </c>
    </row>
    <row r="52029" spans="2:2">
      <c r="B52029">
        <f t="shared" si="1021"/>
        <v>17</v>
      </c>
    </row>
    <row r="52030" spans="2:2">
      <c r="B52030">
        <f t="shared" si="1021"/>
        <v>17</v>
      </c>
    </row>
    <row r="52031" spans="2:2">
      <c r="B52031">
        <f t="shared" si="1021"/>
        <v>17</v>
      </c>
    </row>
    <row r="52032" spans="2:2">
      <c r="B52032">
        <f t="shared" si="1021"/>
        <v>17</v>
      </c>
    </row>
    <row r="52033" spans="2:2">
      <c r="B52033">
        <f t="shared" si="1021"/>
        <v>17</v>
      </c>
    </row>
    <row r="52034" spans="2:2">
      <c r="B52034">
        <f t="shared" si="1021"/>
        <v>17</v>
      </c>
    </row>
    <row r="52035" spans="2:2">
      <c r="B52035">
        <f t="shared" si="1021"/>
        <v>17</v>
      </c>
    </row>
    <row r="52036" spans="2:2">
      <c r="B52036">
        <f t="shared" si="1021"/>
        <v>17</v>
      </c>
    </row>
    <row r="52037" spans="2:2">
      <c r="B52037">
        <f t="shared" ref="B52037:B52100" si="1022">+IF(F52036=44085,B52036+1,B52036)</f>
        <v>17</v>
      </c>
    </row>
    <row r="52038" spans="2:2">
      <c r="B52038">
        <f t="shared" si="1022"/>
        <v>17</v>
      </c>
    </row>
    <row r="52039" spans="2:2">
      <c r="B52039">
        <f t="shared" si="1022"/>
        <v>17</v>
      </c>
    </row>
    <row r="52040" spans="2:2">
      <c r="B52040">
        <f t="shared" si="1022"/>
        <v>17</v>
      </c>
    </row>
    <row r="52041" spans="2:2">
      <c r="B52041">
        <f t="shared" si="1022"/>
        <v>17</v>
      </c>
    </row>
    <row r="52042" spans="2:2">
      <c r="B52042">
        <f t="shared" si="1022"/>
        <v>17</v>
      </c>
    </row>
    <row r="52043" spans="2:2">
      <c r="B52043">
        <f t="shared" si="1022"/>
        <v>17</v>
      </c>
    </row>
    <row r="52044" spans="2:2">
      <c r="B52044">
        <f t="shared" si="1022"/>
        <v>17</v>
      </c>
    </row>
    <row r="52045" spans="2:2">
      <c r="B52045">
        <f t="shared" si="1022"/>
        <v>17</v>
      </c>
    </row>
    <row r="52046" spans="2:2">
      <c r="B52046">
        <f t="shared" si="1022"/>
        <v>17</v>
      </c>
    </row>
    <row r="52047" spans="2:2">
      <c r="B52047">
        <f t="shared" si="1022"/>
        <v>17</v>
      </c>
    </row>
    <row r="52048" spans="2:2">
      <c r="B52048">
        <f t="shared" si="1022"/>
        <v>17</v>
      </c>
    </row>
    <row r="52049" spans="2:2">
      <c r="B52049">
        <f t="shared" si="1022"/>
        <v>17</v>
      </c>
    </row>
    <row r="52050" spans="2:2">
      <c r="B52050">
        <f t="shared" si="1022"/>
        <v>17</v>
      </c>
    </row>
    <row r="52051" spans="2:2">
      <c r="B52051">
        <f t="shared" si="1022"/>
        <v>17</v>
      </c>
    </row>
    <row r="52052" spans="2:2">
      <c r="B52052">
        <f t="shared" si="1022"/>
        <v>17</v>
      </c>
    </row>
    <row r="52053" spans="2:2">
      <c r="B52053">
        <f t="shared" si="1022"/>
        <v>17</v>
      </c>
    </row>
    <row r="52054" spans="2:2">
      <c r="B52054">
        <f t="shared" si="1022"/>
        <v>17</v>
      </c>
    </row>
    <row r="52055" spans="2:2">
      <c r="B52055">
        <f t="shared" si="1022"/>
        <v>17</v>
      </c>
    </row>
    <row r="52056" spans="2:2">
      <c r="B52056">
        <f t="shared" si="1022"/>
        <v>17</v>
      </c>
    </row>
    <row r="52057" spans="2:2">
      <c r="B52057">
        <f t="shared" si="1022"/>
        <v>17</v>
      </c>
    </row>
    <row r="52058" spans="2:2">
      <c r="B52058">
        <f t="shared" si="1022"/>
        <v>17</v>
      </c>
    </row>
    <row r="52059" spans="2:2">
      <c r="B52059">
        <f t="shared" si="1022"/>
        <v>17</v>
      </c>
    </row>
    <row r="52060" spans="2:2">
      <c r="B52060">
        <f t="shared" si="1022"/>
        <v>17</v>
      </c>
    </row>
    <row r="52061" spans="2:2">
      <c r="B52061">
        <f t="shared" si="1022"/>
        <v>17</v>
      </c>
    </row>
    <row r="52062" spans="2:2">
      <c r="B52062">
        <f t="shared" si="1022"/>
        <v>17</v>
      </c>
    </row>
    <row r="52063" spans="2:2">
      <c r="B52063">
        <f t="shared" si="1022"/>
        <v>17</v>
      </c>
    </row>
    <row r="52064" spans="2:2">
      <c r="B52064">
        <f t="shared" si="1022"/>
        <v>17</v>
      </c>
    </row>
    <row r="52065" spans="2:2">
      <c r="B52065">
        <f t="shared" si="1022"/>
        <v>17</v>
      </c>
    </row>
    <row r="52066" spans="2:2">
      <c r="B52066">
        <f t="shared" si="1022"/>
        <v>17</v>
      </c>
    </row>
    <row r="52067" spans="2:2">
      <c r="B52067">
        <f t="shared" si="1022"/>
        <v>17</v>
      </c>
    </row>
    <row r="52068" spans="2:2">
      <c r="B52068">
        <f t="shared" si="1022"/>
        <v>17</v>
      </c>
    </row>
    <row r="52069" spans="2:2">
      <c r="B52069">
        <f t="shared" si="1022"/>
        <v>17</v>
      </c>
    </row>
    <row r="52070" spans="2:2">
      <c r="B52070">
        <f t="shared" si="1022"/>
        <v>17</v>
      </c>
    </row>
    <row r="52071" spans="2:2">
      <c r="B52071">
        <f t="shared" si="1022"/>
        <v>17</v>
      </c>
    </row>
    <row r="52072" spans="2:2">
      <c r="B52072">
        <f t="shared" si="1022"/>
        <v>17</v>
      </c>
    </row>
    <row r="52073" spans="2:2">
      <c r="B52073">
        <f t="shared" si="1022"/>
        <v>17</v>
      </c>
    </row>
    <row r="52074" spans="2:2">
      <c r="B52074">
        <f t="shared" si="1022"/>
        <v>17</v>
      </c>
    </row>
    <row r="52075" spans="2:2">
      <c r="B52075">
        <f t="shared" si="1022"/>
        <v>17</v>
      </c>
    </row>
    <row r="52076" spans="2:2">
      <c r="B52076">
        <f t="shared" si="1022"/>
        <v>17</v>
      </c>
    </row>
    <row r="52077" spans="2:2">
      <c r="B52077">
        <f t="shared" si="1022"/>
        <v>17</v>
      </c>
    </row>
    <row r="52078" spans="2:2">
      <c r="B52078">
        <f t="shared" si="1022"/>
        <v>17</v>
      </c>
    </row>
    <row r="52079" spans="2:2">
      <c r="B52079">
        <f t="shared" si="1022"/>
        <v>17</v>
      </c>
    </row>
    <row r="52080" spans="2:2">
      <c r="B52080">
        <f t="shared" si="1022"/>
        <v>17</v>
      </c>
    </row>
    <row r="52081" spans="2:2">
      <c r="B52081">
        <f t="shared" si="1022"/>
        <v>17</v>
      </c>
    </row>
    <row r="52082" spans="2:2">
      <c r="B52082">
        <f t="shared" si="1022"/>
        <v>17</v>
      </c>
    </row>
    <row r="52083" spans="2:2">
      <c r="B52083">
        <f t="shared" si="1022"/>
        <v>17</v>
      </c>
    </row>
    <row r="52084" spans="2:2">
      <c r="B52084">
        <f t="shared" si="1022"/>
        <v>17</v>
      </c>
    </row>
    <row r="52085" spans="2:2">
      <c r="B52085">
        <f t="shared" si="1022"/>
        <v>17</v>
      </c>
    </row>
    <row r="52086" spans="2:2">
      <c r="B52086">
        <f t="shared" si="1022"/>
        <v>17</v>
      </c>
    </row>
    <row r="52087" spans="2:2">
      <c r="B52087">
        <f t="shared" si="1022"/>
        <v>17</v>
      </c>
    </row>
    <row r="52088" spans="2:2">
      <c r="B52088">
        <f t="shared" si="1022"/>
        <v>17</v>
      </c>
    </row>
    <row r="52089" spans="2:2">
      <c r="B52089">
        <f t="shared" si="1022"/>
        <v>17</v>
      </c>
    </row>
    <row r="52090" spans="2:2">
      <c r="B52090">
        <f t="shared" si="1022"/>
        <v>17</v>
      </c>
    </row>
    <row r="52091" spans="2:2">
      <c r="B52091">
        <f t="shared" si="1022"/>
        <v>17</v>
      </c>
    </row>
    <row r="52092" spans="2:2">
      <c r="B52092">
        <f t="shared" si="1022"/>
        <v>17</v>
      </c>
    </row>
    <row r="52093" spans="2:2">
      <c r="B52093">
        <f t="shared" si="1022"/>
        <v>17</v>
      </c>
    </row>
    <row r="52094" spans="2:2">
      <c r="B52094">
        <f t="shared" si="1022"/>
        <v>17</v>
      </c>
    </row>
    <row r="52095" spans="2:2">
      <c r="B52095">
        <f t="shared" si="1022"/>
        <v>17</v>
      </c>
    </row>
    <row r="52096" spans="2:2">
      <c r="B52096">
        <f t="shared" si="1022"/>
        <v>17</v>
      </c>
    </row>
    <row r="52097" spans="2:2">
      <c r="B52097">
        <f t="shared" si="1022"/>
        <v>17</v>
      </c>
    </row>
    <row r="52098" spans="2:2">
      <c r="B52098">
        <f t="shared" si="1022"/>
        <v>17</v>
      </c>
    </row>
    <row r="52099" spans="2:2">
      <c r="B52099">
        <f t="shared" si="1022"/>
        <v>17</v>
      </c>
    </row>
    <row r="52100" spans="2:2">
      <c r="B52100">
        <f t="shared" si="1022"/>
        <v>17</v>
      </c>
    </row>
    <row r="52101" spans="2:2">
      <c r="B52101">
        <f t="shared" ref="B52101:B52164" si="1023">+IF(F52100=44085,B52100+1,B52100)</f>
        <v>17</v>
      </c>
    </row>
    <row r="52102" spans="2:2">
      <c r="B52102">
        <f t="shared" si="1023"/>
        <v>17</v>
      </c>
    </row>
    <row r="52103" spans="2:2">
      <c r="B52103">
        <f t="shared" si="1023"/>
        <v>17</v>
      </c>
    </row>
    <row r="52104" spans="2:2">
      <c r="B52104">
        <f t="shared" si="1023"/>
        <v>17</v>
      </c>
    </row>
    <row r="52105" spans="2:2">
      <c r="B52105">
        <f t="shared" si="1023"/>
        <v>17</v>
      </c>
    </row>
    <row r="52106" spans="2:2">
      <c r="B52106">
        <f t="shared" si="1023"/>
        <v>17</v>
      </c>
    </row>
    <row r="52107" spans="2:2">
      <c r="B52107">
        <f t="shared" si="1023"/>
        <v>17</v>
      </c>
    </row>
    <row r="52108" spans="2:2">
      <c r="B52108">
        <f t="shared" si="1023"/>
        <v>17</v>
      </c>
    </row>
    <row r="52109" spans="2:2">
      <c r="B52109">
        <f t="shared" si="1023"/>
        <v>17</v>
      </c>
    </row>
    <row r="52110" spans="2:2">
      <c r="B52110">
        <f t="shared" si="1023"/>
        <v>17</v>
      </c>
    </row>
    <row r="52111" spans="2:2">
      <c r="B52111">
        <f t="shared" si="1023"/>
        <v>17</v>
      </c>
    </row>
    <row r="52112" spans="2:2">
      <c r="B52112">
        <f t="shared" si="1023"/>
        <v>17</v>
      </c>
    </row>
    <row r="52113" spans="2:2">
      <c r="B52113">
        <f t="shared" si="1023"/>
        <v>17</v>
      </c>
    </row>
    <row r="52114" spans="2:2">
      <c r="B52114">
        <f t="shared" si="1023"/>
        <v>17</v>
      </c>
    </row>
    <row r="52115" spans="2:2">
      <c r="B52115">
        <f t="shared" si="1023"/>
        <v>17</v>
      </c>
    </row>
    <row r="52116" spans="2:2">
      <c r="B52116">
        <f t="shared" si="1023"/>
        <v>17</v>
      </c>
    </row>
    <row r="52117" spans="2:2">
      <c r="B52117">
        <f t="shared" si="1023"/>
        <v>17</v>
      </c>
    </row>
    <row r="52118" spans="2:2">
      <c r="B52118">
        <f t="shared" si="1023"/>
        <v>17</v>
      </c>
    </row>
    <row r="52119" spans="2:2">
      <c r="B52119">
        <f t="shared" si="1023"/>
        <v>17</v>
      </c>
    </row>
    <row r="52120" spans="2:2">
      <c r="B52120">
        <f t="shared" si="1023"/>
        <v>17</v>
      </c>
    </row>
    <row r="52121" spans="2:2">
      <c r="B52121">
        <f t="shared" si="1023"/>
        <v>17</v>
      </c>
    </row>
    <row r="52122" spans="2:2">
      <c r="B52122">
        <f t="shared" si="1023"/>
        <v>17</v>
      </c>
    </row>
    <row r="52123" spans="2:2">
      <c r="B52123">
        <f t="shared" si="1023"/>
        <v>17</v>
      </c>
    </row>
    <row r="52124" spans="2:2">
      <c r="B52124">
        <f t="shared" si="1023"/>
        <v>17</v>
      </c>
    </row>
    <row r="52125" spans="2:2">
      <c r="B52125">
        <f t="shared" si="1023"/>
        <v>17</v>
      </c>
    </row>
    <row r="52126" spans="2:2">
      <c r="B52126">
        <f t="shared" si="1023"/>
        <v>17</v>
      </c>
    </row>
    <row r="52127" spans="2:2">
      <c r="B52127">
        <f t="shared" si="1023"/>
        <v>17</v>
      </c>
    </row>
    <row r="52128" spans="2:2">
      <c r="B52128">
        <f t="shared" si="1023"/>
        <v>17</v>
      </c>
    </row>
    <row r="52129" spans="2:2">
      <c r="B52129">
        <f t="shared" si="1023"/>
        <v>17</v>
      </c>
    </row>
    <row r="52130" spans="2:2">
      <c r="B52130">
        <f t="shared" si="1023"/>
        <v>17</v>
      </c>
    </row>
    <row r="52131" spans="2:2">
      <c r="B52131">
        <f t="shared" si="1023"/>
        <v>17</v>
      </c>
    </row>
    <row r="52132" spans="2:2">
      <c r="B52132">
        <f t="shared" si="1023"/>
        <v>17</v>
      </c>
    </row>
    <row r="52133" spans="2:2">
      <c r="B52133">
        <f t="shared" si="1023"/>
        <v>17</v>
      </c>
    </row>
    <row r="52134" spans="2:2">
      <c r="B52134">
        <f t="shared" si="1023"/>
        <v>17</v>
      </c>
    </row>
    <row r="52135" spans="2:2">
      <c r="B52135">
        <f t="shared" si="1023"/>
        <v>17</v>
      </c>
    </row>
    <row r="52136" spans="2:2">
      <c r="B52136">
        <f t="shared" si="1023"/>
        <v>17</v>
      </c>
    </row>
    <row r="52137" spans="2:2">
      <c r="B52137">
        <f t="shared" si="1023"/>
        <v>17</v>
      </c>
    </row>
    <row r="52138" spans="2:2">
      <c r="B52138">
        <f t="shared" si="1023"/>
        <v>17</v>
      </c>
    </row>
    <row r="52139" spans="2:2">
      <c r="B52139">
        <f t="shared" si="1023"/>
        <v>17</v>
      </c>
    </row>
    <row r="52140" spans="2:2">
      <c r="B52140">
        <f t="shared" si="1023"/>
        <v>17</v>
      </c>
    </row>
    <row r="52141" spans="2:2">
      <c r="B52141">
        <f t="shared" si="1023"/>
        <v>17</v>
      </c>
    </row>
    <row r="52142" spans="2:2">
      <c r="B52142">
        <f t="shared" si="1023"/>
        <v>17</v>
      </c>
    </row>
    <row r="52143" spans="2:2">
      <c r="B52143">
        <f t="shared" si="1023"/>
        <v>17</v>
      </c>
    </row>
    <row r="52144" spans="2:2">
      <c r="B52144">
        <f t="shared" si="1023"/>
        <v>17</v>
      </c>
    </row>
    <row r="52145" spans="2:2">
      <c r="B52145">
        <f t="shared" si="1023"/>
        <v>17</v>
      </c>
    </row>
    <row r="52146" spans="2:2">
      <c r="B52146">
        <f t="shared" si="1023"/>
        <v>17</v>
      </c>
    </row>
    <row r="52147" spans="2:2">
      <c r="B52147">
        <f t="shared" si="1023"/>
        <v>17</v>
      </c>
    </row>
    <row r="52148" spans="2:2">
      <c r="B52148">
        <f t="shared" si="1023"/>
        <v>17</v>
      </c>
    </row>
    <row r="52149" spans="2:2">
      <c r="B52149">
        <f t="shared" si="1023"/>
        <v>17</v>
      </c>
    </row>
    <row r="52150" spans="2:2">
      <c r="B52150">
        <f t="shared" si="1023"/>
        <v>17</v>
      </c>
    </row>
    <row r="52151" spans="2:2">
      <c r="B52151">
        <f t="shared" si="1023"/>
        <v>17</v>
      </c>
    </row>
    <row r="52152" spans="2:2">
      <c r="B52152">
        <f t="shared" si="1023"/>
        <v>17</v>
      </c>
    </row>
    <row r="52153" spans="2:2">
      <c r="B52153">
        <f t="shared" si="1023"/>
        <v>17</v>
      </c>
    </row>
    <row r="52154" spans="2:2">
      <c r="B52154">
        <f t="shared" si="1023"/>
        <v>17</v>
      </c>
    </row>
    <row r="52155" spans="2:2">
      <c r="B52155">
        <f t="shared" si="1023"/>
        <v>17</v>
      </c>
    </row>
    <row r="52156" spans="2:2">
      <c r="B52156">
        <f t="shared" si="1023"/>
        <v>17</v>
      </c>
    </row>
    <row r="52157" spans="2:2">
      <c r="B52157">
        <f t="shared" si="1023"/>
        <v>17</v>
      </c>
    </row>
    <row r="52158" spans="2:2">
      <c r="B52158">
        <f t="shared" si="1023"/>
        <v>17</v>
      </c>
    </row>
    <row r="52159" spans="2:2">
      <c r="B52159">
        <f t="shared" si="1023"/>
        <v>17</v>
      </c>
    </row>
    <row r="52160" spans="2:2">
      <c r="B52160">
        <f t="shared" si="1023"/>
        <v>17</v>
      </c>
    </row>
    <row r="52161" spans="2:2">
      <c r="B52161">
        <f t="shared" si="1023"/>
        <v>17</v>
      </c>
    </row>
    <row r="52162" spans="2:2">
      <c r="B52162">
        <f t="shared" si="1023"/>
        <v>17</v>
      </c>
    </row>
    <row r="52163" spans="2:2">
      <c r="B52163">
        <f t="shared" si="1023"/>
        <v>17</v>
      </c>
    </row>
    <row r="52164" spans="2:2">
      <c r="B52164">
        <f t="shared" si="1023"/>
        <v>17</v>
      </c>
    </row>
    <row r="52165" spans="2:2">
      <c r="B52165">
        <f t="shared" ref="B52165:B52228" si="1024">+IF(F52164=44085,B52164+1,B52164)</f>
        <v>17</v>
      </c>
    </row>
    <row r="52166" spans="2:2">
      <c r="B52166">
        <f t="shared" si="1024"/>
        <v>17</v>
      </c>
    </row>
    <row r="52167" spans="2:2">
      <c r="B52167">
        <f t="shared" si="1024"/>
        <v>17</v>
      </c>
    </row>
    <row r="52168" spans="2:2">
      <c r="B52168">
        <f t="shared" si="1024"/>
        <v>17</v>
      </c>
    </row>
    <row r="52169" spans="2:2">
      <c r="B52169">
        <f t="shared" si="1024"/>
        <v>17</v>
      </c>
    </row>
    <row r="52170" spans="2:2">
      <c r="B52170">
        <f t="shared" si="1024"/>
        <v>17</v>
      </c>
    </row>
    <row r="52171" spans="2:2">
      <c r="B52171">
        <f t="shared" si="1024"/>
        <v>17</v>
      </c>
    </row>
    <row r="52172" spans="2:2">
      <c r="B52172">
        <f t="shared" si="1024"/>
        <v>17</v>
      </c>
    </row>
    <row r="52173" spans="2:2">
      <c r="B52173">
        <f t="shared" si="1024"/>
        <v>17</v>
      </c>
    </row>
    <row r="52174" spans="2:2">
      <c r="B52174">
        <f t="shared" si="1024"/>
        <v>17</v>
      </c>
    </row>
    <row r="52175" spans="2:2">
      <c r="B52175">
        <f t="shared" si="1024"/>
        <v>17</v>
      </c>
    </row>
    <row r="52176" spans="2:2">
      <c r="B52176">
        <f t="shared" si="1024"/>
        <v>17</v>
      </c>
    </row>
    <row r="52177" spans="2:2">
      <c r="B52177">
        <f t="shared" si="1024"/>
        <v>17</v>
      </c>
    </row>
    <row r="52178" spans="2:2">
      <c r="B52178">
        <f t="shared" si="1024"/>
        <v>17</v>
      </c>
    </row>
    <row r="52179" spans="2:2">
      <c r="B52179">
        <f t="shared" si="1024"/>
        <v>17</v>
      </c>
    </row>
    <row r="52180" spans="2:2">
      <c r="B52180">
        <f t="shared" si="1024"/>
        <v>17</v>
      </c>
    </row>
    <row r="52181" spans="2:2">
      <c r="B52181">
        <f t="shared" si="1024"/>
        <v>17</v>
      </c>
    </row>
    <row r="52182" spans="2:2">
      <c r="B52182">
        <f t="shared" si="1024"/>
        <v>17</v>
      </c>
    </row>
    <row r="52183" spans="2:2">
      <c r="B52183">
        <f t="shared" si="1024"/>
        <v>17</v>
      </c>
    </row>
    <row r="52184" spans="2:2">
      <c r="B52184">
        <f t="shared" si="1024"/>
        <v>17</v>
      </c>
    </row>
    <row r="52185" spans="2:2">
      <c r="B52185">
        <f t="shared" si="1024"/>
        <v>17</v>
      </c>
    </row>
    <row r="52186" spans="2:2">
      <c r="B52186">
        <f t="shared" si="1024"/>
        <v>17</v>
      </c>
    </row>
    <row r="52187" spans="2:2">
      <c r="B52187">
        <f t="shared" si="1024"/>
        <v>17</v>
      </c>
    </row>
    <row r="52188" spans="2:2">
      <c r="B52188">
        <f t="shared" si="1024"/>
        <v>17</v>
      </c>
    </row>
    <row r="52189" spans="2:2">
      <c r="B52189">
        <f t="shared" si="1024"/>
        <v>17</v>
      </c>
    </row>
    <row r="52190" spans="2:2">
      <c r="B52190">
        <f t="shared" si="1024"/>
        <v>17</v>
      </c>
    </row>
    <row r="52191" spans="2:2">
      <c r="B52191">
        <f t="shared" si="1024"/>
        <v>17</v>
      </c>
    </row>
    <row r="52192" spans="2:2">
      <c r="B52192">
        <f t="shared" si="1024"/>
        <v>17</v>
      </c>
    </row>
    <row r="52193" spans="2:2">
      <c r="B52193">
        <f t="shared" si="1024"/>
        <v>17</v>
      </c>
    </row>
    <row r="52194" spans="2:2">
      <c r="B52194">
        <f t="shared" si="1024"/>
        <v>17</v>
      </c>
    </row>
    <row r="52195" spans="2:2">
      <c r="B52195">
        <f t="shared" si="1024"/>
        <v>17</v>
      </c>
    </row>
    <row r="52196" spans="2:2">
      <c r="B52196">
        <f t="shared" si="1024"/>
        <v>17</v>
      </c>
    </row>
    <row r="52197" spans="2:2">
      <c r="B52197">
        <f t="shared" si="1024"/>
        <v>17</v>
      </c>
    </row>
    <row r="52198" spans="2:2">
      <c r="B52198">
        <f t="shared" si="1024"/>
        <v>17</v>
      </c>
    </row>
    <row r="52199" spans="2:2">
      <c r="B52199">
        <f t="shared" si="1024"/>
        <v>17</v>
      </c>
    </row>
    <row r="52200" spans="2:2">
      <c r="B52200">
        <f t="shared" si="1024"/>
        <v>17</v>
      </c>
    </row>
    <row r="52201" spans="2:2">
      <c r="B52201">
        <f t="shared" si="1024"/>
        <v>17</v>
      </c>
    </row>
    <row r="52202" spans="2:2">
      <c r="B52202">
        <f t="shared" si="1024"/>
        <v>17</v>
      </c>
    </row>
    <row r="52203" spans="2:2">
      <c r="B52203">
        <f t="shared" si="1024"/>
        <v>17</v>
      </c>
    </row>
    <row r="52204" spans="2:2">
      <c r="B52204">
        <f t="shared" si="1024"/>
        <v>17</v>
      </c>
    </row>
    <row r="52205" spans="2:2">
      <c r="B52205">
        <f t="shared" si="1024"/>
        <v>17</v>
      </c>
    </row>
    <row r="52206" spans="2:2">
      <c r="B52206">
        <f t="shared" si="1024"/>
        <v>17</v>
      </c>
    </row>
    <row r="52207" spans="2:2">
      <c r="B52207">
        <f t="shared" si="1024"/>
        <v>17</v>
      </c>
    </row>
    <row r="52208" spans="2:2">
      <c r="B52208">
        <f t="shared" si="1024"/>
        <v>17</v>
      </c>
    </row>
    <row r="52209" spans="2:2">
      <c r="B52209">
        <f t="shared" si="1024"/>
        <v>17</v>
      </c>
    </row>
    <row r="52210" spans="2:2">
      <c r="B52210">
        <f t="shared" si="1024"/>
        <v>17</v>
      </c>
    </row>
    <row r="52211" spans="2:2">
      <c r="B52211">
        <f t="shared" si="1024"/>
        <v>17</v>
      </c>
    </row>
    <row r="52212" spans="2:2">
      <c r="B52212">
        <f t="shared" si="1024"/>
        <v>17</v>
      </c>
    </row>
    <row r="52213" spans="2:2">
      <c r="B52213">
        <f t="shared" si="1024"/>
        <v>17</v>
      </c>
    </row>
    <row r="52214" spans="2:2">
      <c r="B52214">
        <f t="shared" si="1024"/>
        <v>17</v>
      </c>
    </row>
    <row r="52215" spans="2:2">
      <c r="B52215">
        <f t="shared" si="1024"/>
        <v>17</v>
      </c>
    </row>
    <row r="52216" spans="2:2">
      <c r="B52216">
        <f t="shared" si="1024"/>
        <v>17</v>
      </c>
    </row>
    <row r="52217" spans="2:2">
      <c r="B52217">
        <f t="shared" si="1024"/>
        <v>17</v>
      </c>
    </row>
    <row r="52218" spans="2:2">
      <c r="B52218">
        <f t="shared" si="1024"/>
        <v>17</v>
      </c>
    </row>
    <row r="52219" spans="2:2">
      <c r="B52219">
        <f t="shared" si="1024"/>
        <v>17</v>
      </c>
    </row>
    <row r="52220" spans="2:2">
      <c r="B52220">
        <f t="shared" si="1024"/>
        <v>17</v>
      </c>
    </row>
    <row r="52221" spans="2:2">
      <c r="B52221">
        <f t="shared" si="1024"/>
        <v>17</v>
      </c>
    </row>
    <row r="52222" spans="2:2">
      <c r="B52222">
        <f t="shared" si="1024"/>
        <v>17</v>
      </c>
    </row>
    <row r="52223" spans="2:2">
      <c r="B52223">
        <f t="shared" si="1024"/>
        <v>17</v>
      </c>
    </row>
    <row r="52224" spans="2:2">
      <c r="B52224">
        <f t="shared" si="1024"/>
        <v>17</v>
      </c>
    </row>
    <row r="52225" spans="2:2">
      <c r="B52225">
        <f t="shared" si="1024"/>
        <v>17</v>
      </c>
    </row>
    <row r="52226" spans="2:2">
      <c r="B52226">
        <f t="shared" si="1024"/>
        <v>17</v>
      </c>
    </row>
    <row r="52227" spans="2:2">
      <c r="B52227">
        <f t="shared" si="1024"/>
        <v>17</v>
      </c>
    </row>
    <row r="52228" spans="2:2">
      <c r="B52228">
        <f t="shared" si="1024"/>
        <v>17</v>
      </c>
    </row>
    <row r="52229" spans="2:2">
      <c r="B52229">
        <f t="shared" ref="B52229:B52292" si="1025">+IF(F52228=44085,B52228+1,B52228)</f>
        <v>17</v>
      </c>
    </row>
    <row r="52230" spans="2:2">
      <c r="B52230">
        <f t="shared" si="1025"/>
        <v>17</v>
      </c>
    </row>
    <row r="52231" spans="2:2">
      <c r="B52231">
        <f t="shared" si="1025"/>
        <v>17</v>
      </c>
    </row>
    <row r="52232" spans="2:2">
      <c r="B52232">
        <f t="shared" si="1025"/>
        <v>17</v>
      </c>
    </row>
    <row r="52233" spans="2:2">
      <c r="B52233">
        <f t="shared" si="1025"/>
        <v>17</v>
      </c>
    </row>
    <row r="52234" spans="2:2">
      <c r="B52234">
        <f t="shared" si="1025"/>
        <v>17</v>
      </c>
    </row>
    <row r="52235" spans="2:2">
      <c r="B52235">
        <f t="shared" si="1025"/>
        <v>17</v>
      </c>
    </row>
    <row r="52236" spans="2:2">
      <c r="B52236">
        <f t="shared" si="1025"/>
        <v>17</v>
      </c>
    </row>
    <row r="52237" spans="2:2">
      <c r="B52237">
        <f t="shared" si="1025"/>
        <v>17</v>
      </c>
    </row>
    <row r="52238" spans="2:2">
      <c r="B52238">
        <f t="shared" si="1025"/>
        <v>17</v>
      </c>
    </row>
    <row r="52239" spans="2:2">
      <c r="B52239">
        <f t="shared" si="1025"/>
        <v>17</v>
      </c>
    </row>
    <row r="52240" spans="2:2">
      <c r="B52240">
        <f t="shared" si="1025"/>
        <v>17</v>
      </c>
    </row>
    <row r="52241" spans="2:2">
      <c r="B52241">
        <f t="shared" si="1025"/>
        <v>17</v>
      </c>
    </row>
    <row r="52242" spans="2:2">
      <c r="B52242">
        <f t="shared" si="1025"/>
        <v>17</v>
      </c>
    </row>
    <row r="52243" spans="2:2">
      <c r="B52243">
        <f t="shared" si="1025"/>
        <v>17</v>
      </c>
    </row>
    <row r="52244" spans="2:2">
      <c r="B52244">
        <f t="shared" si="1025"/>
        <v>17</v>
      </c>
    </row>
    <row r="52245" spans="2:2">
      <c r="B52245">
        <f t="shared" si="1025"/>
        <v>17</v>
      </c>
    </row>
    <row r="52246" spans="2:2">
      <c r="B52246">
        <f t="shared" si="1025"/>
        <v>17</v>
      </c>
    </row>
    <row r="52247" spans="2:2">
      <c r="B52247">
        <f t="shared" si="1025"/>
        <v>17</v>
      </c>
    </row>
    <row r="52248" spans="2:2">
      <c r="B52248">
        <f t="shared" si="1025"/>
        <v>17</v>
      </c>
    </row>
    <row r="52249" spans="2:2">
      <c r="B52249">
        <f t="shared" si="1025"/>
        <v>17</v>
      </c>
    </row>
    <row r="52250" spans="2:2">
      <c r="B52250">
        <f t="shared" si="1025"/>
        <v>17</v>
      </c>
    </row>
    <row r="52251" spans="2:2">
      <c r="B52251">
        <f t="shared" si="1025"/>
        <v>17</v>
      </c>
    </row>
    <row r="52252" spans="2:2">
      <c r="B52252">
        <f t="shared" si="1025"/>
        <v>17</v>
      </c>
    </row>
    <row r="52253" spans="2:2">
      <c r="B52253">
        <f t="shared" si="1025"/>
        <v>17</v>
      </c>
    </row>
    <row r="52254" spans="2:2">
      <c r="B52254">
        <f t="shared" si="1025"/>
        <v>17</v>
      </c>
    </row>
    <row r="52255" spans="2:2">
      <c r="B52255">
        <f t="shared" si="1025"/>
        <v>17</v>
      </c>
    </row>
    <row r="52256" spans="2:2">
      <c r="B52256">
        <f t="shared" si="1025"/>
        <v>17</v>
      </c>
    </row>
    <row r="52257" spans="2:2">
      <c r="B52257">
        <f t="shared" si="1025"/>
        <v>17</v>
      </c>
    </row>
    <row r="52258" spans="2:2">
      <c r="B52258">
        <f t="shared" si="1025"/>
        <v>17</v>
      </c>
    </row>
    <row r="52259" spans="2:2">
      <c r="B52259">
        <f t="shared" si="1025"/>
        <v>17</v>
      </c>
    </row>
    <row r="52260" spans="2:2">
      <c r="B52260">
        <f t="shared" si="1025"/>
        <v>17</v>
      </c>
    </row>
    <row r="52261" spans="2:2">
      <c r="B52261">
        <f t="shared" si="1025"/>
        <v>17</v>
      </c>
    </row>
    <row r="52262" spans="2:2">
      <c r="B52262">
        <f t="shared" si="1025"/>
        <v>17</v>
      </c>
    </row>
    <row r="52263" spans="2:2">
      <c r="B52263">
        <f t="shared" si="1025"/>
        <v>17</v>
      </c>
    </row>
    <row r="52264" spans="2:2">
      <c r="B52264">
        <f t="shared" si="1025"/>
        <v>17</v>
      </c>
    </row>
    <row r="52265" spans="2:2">
      <c r="B52265">
        <f t="shared" si="1025"/>
        <v>17</v>
      </c>
    </row>
    <row r="52266" spans="2:2">
      <c r="B52266">
        <f t="shared" si="1025"/>
        <v>17</v>
      </c>
    </row>
    <row r="52267" spans="2:2">
      <c r="B52267">
        <f t="shared" si="1025"/>
        <v>17</v>
      </c>
    </row>
    <row r="52268" spans="2:2">
      <c r="B52268">
        <f t="shared" si="1025"/>
        <v>17</v>
      </c>
    </row>
    <row r="52269" spans="2:2">
      <c r="B52269">
        <f t="shared" si="1025"/>
        <v>17</v>
      </c>
    </row>
    <row r="52270" spans="2:2">
      <c r="B52270">
        <f t="shared" si="1025"/>
        <v>17</v>
      </c>
    </row>
    <row r="52271" spans="2:2">
      <c r="B52271">
        <f t="shared" si="1025"/>
        <v>17</v>
      </c>
    </row>
    <row r="52272" spans="2:2">
      <c r="B52272">
        <f t="shared" si="1025"/>
        <v>17</v>
      </c>
    </row>
    <row r="52273" spans="2:2">
      <c r="B52273">
        <f t="shared" si="1025"/>
        <v>17</v>
      </c>
    </row>
    <row r="52274" spans="2:2">
      <c r="B52274">
        <f t="shared" si="1025"/>
        <v>17</v>
      </c>
    </row>
    <row r="52275" spans="2:2">
      <c r="B52275">
        <f t="shared" si="1025"/>
        <v>17</v>
      </c>
    </row>
    <row r="52276" spans="2:2">
      <c r="B52276">
        <f t="shared" si="1025"/>
        <v>17</v>
      </c>
    </row>
    <row r="52277" spans="2:2">
      <c r="B52277">
        <f t="shared" si="1025"/>
        <v>17</v>
      </c>
    </row>
    <row r="52278" spans="2:2">
      <c r="B52278">
        <f t="shared" si="1025"/>
        <v>17</v>
      </c>
    </row>
    <row r="52279" spans="2:2">
      <c r="B52279">
        <f t="shared" si="1025"/>
        <v>17</v>
      </c>
    </row>
    <row r="52280" spans="2:2">
      <c r="B52280">
        <f t="shared" si="1025"/>
        <v>17</v>
      </c>
    </row>
    <row r="52281" spans="2:2">
      <c r="B52281">
        <f t="shared" si="1025"/>
        <v>17</v>
      </c>
    </row>
    <row r="52282" spans="2:2">
      <c r="B52282">
        <f t="shared" si="1025"/>
        <v>17</v>
      </c>
    </row>
    <row r="52283" spans="2:2">
      <c r="B52283">
        <f t="shared" si="1025"/>
        <v>17</v>
      </c>
    </row>
    <row r="52284" spans="2:2">
      <c r="B52284">
        <f t="shared" si="1025"/>
        <v>17</v>
      </c>
    </row>
    <row r="52285" spans="2:2">
      <c r="B52285">
        <f t="shared" si="1025"/>
        <v>17</v>
      </c>
    </row>
    <row r="52286" spans="2:2">
      <c r="B52286">
        <f t="shared" si="1025"/>
        <v>17</v>
      </c>
    </row>
    <row r="52287" spans="2:2">
      <c r="B52287">
        <f t="shared" si="1025"/>
        <v>17</v>
      </c>
    </row>
    <row r="52288" spans="2:2">
      <c r="B52288">
        <f t="shared" si="1025"/>
        <v>17</v>
      </c>
    </row>
    <row r="52289" spans="2:2">
      <c r="B52289">
        <f t="shared" si="1025"/>
        <v>17</v>
      </c>
    </row>
    <row r="52290" spans="2:2">
      <c r="B52290">
        <f t="shared" si="1025"/>
        <v>17</v>
      </c>
    </row>
    <row r="52291" spans="2:2">
      <c r="B52291">
        <f t="shared" si="1025"/>
        <v>17</v>
      </c>
    </row>
    <row r="52292" spans="2:2">
      <c r="B52292">
        <f t="shared" si="1025"/>
        <v>17</v>
      </c>
    </row>
    <row r="52293" spans="2:2">
      <c r="B52293">
        <f t="shared" ref="B52293:B52356" si="1026">+IF(F52292=44085,B52292+1,B52292)</f>
        <v>17</v>
      </c>
    </row>
    <row r="52294" spans="2:2">
      <c r="B52294">
        <f t="shared" si="1026"/>
        <v>17</v>
      </c>
    </row>
    <row r="52295" spans="2:2">
      <c r="B52295">
        <f t="shared" si="1026"/>
        <v>17</v>
      </c>
    </row>
    <row r="52296" spans="2:2">
      <c r="B52296">
        <f t="shared" si="1026"/>
        <v>17</v>
      </c>
    </row>
    <row r="52297" spans="2:2">
      <c r="B52297">
        <f t="shared" si="1026"/>
        <v>17</v>
      </c>
    </row>
    <row r="52298" spans="2:2">
      <c r="B52298">
        <f t="shared" si="1026"/>
        <v>17</v>
      </c>
    </row>
    <row r="52299" spans="2:2">
      <c r="B52299">
        <f t="shared" si="1026"/>
        <v>17</v>
      </c>
    </row>
    <row r="52300" spans="2:2">
      <c r="B52300">
        <f t="shared" si="1026"/>
        <v>17</v>
      </c>
    </row>
    <row r="52301" spans="2:2">
      <c r="B52301">
        <f t="shared" si="1026"/>
        <v>17</v>
      </c>
    </row>
    <row r="52302" spans="2:2">
      <c r="B52302">
        <f t="shared" si="1026"/>
        <v>17</v>
      </c>
    </row>
    <row r="52303" spans="2:2">
      <c r="B52303">
        <f t="shared" si="1026"/>
        <v>17</v>
      </c>
    </row>
    <row r="52304" spans="2:2">
      <c r="B52304">
        <f t="shared" si="1026"/>
        <v>17</v>
      </c>
    </row>
    <row r="52305" spans="2:2">
      <c r="B52305">
        <f t="shared" si="1026"/>
        <v>17</v>
      </c>
    </row>
    <row r="52306" spans="2:2">
      <c r="B52306">
        <f t="shared" si="1026"/>
        <v>17</v>
      </c>
    </row>
    <row r="52307" spans="2:2">
      <c r="B52307">
        <f t="shared" si="1026"/>
        <v>17</v>
      </c>
    </row>
    <row r="52308" spans="2:2">
      <c r="B52308">
        <f t="shared" si="1026"/>
        <v>17</v>
      </c>
    </row>
    <row r="52309" spans="2:2">
      <c r="B52309">
        <f t="shared" si="1026"/>
        <v>17</v>
      </c>
    </row>
    <row r="52310" spans="2:2">
      <c r="B52310">
        <f t="shared" si="1026"/>
        <v>17</v>
      </c>
    </row>
    <row r="52311" spans="2:2">
      <c r="B52311">
        <f t="shared" si="1026"/>
        <v>17</v>
      </c>
    </row>
    <row r="52312" spans="2:2">
      <c r="B52312">
        <f t="shared" si="1026"/>
        <v>17</v>
      </c>
    </row>
    <row r="52313" spans="2:2">
      <c r="B52313">
        <f t="shared" si="1026"/>
        <v>17</v>
      </c>
    </row>
    <row r="52314" spans="2:2">
      <c r="B52314">
        <f t="shared" si="1026"/>
        <v>17</v>
      </c>
    </row>
    <row r="52315" spans="2:2">
      <c r="B52315">
        <f t="shared" si="1026"/>
        <v>17</v>
      </c>
    </row>
    <row r="52316" spans="2:2">
      <c r="B52316">
        <f t="shared" si="1026"/>
        <v>17</v>
      </c>
    </row>
    <row r="52317" spans="2:2">
      <c r="B52317">
        <f t="shared" si="1026"/>
        <v>17</v>
      </c>
    </row>
    <row r="52318" spans="2:2">
      <c r="B52318">
        <f t="shared" si="1026"/>
        <v>17</v>
      </c>
    </row>
    <row r="52319" spans="2:2">
      <c r="B52319">
        <f t="shared" si="1026"/>
        <v>17</v>
      </c>
    </row>
    <row r="52320" spans="2:2">
      <c r="B52320">
        <f t="shared" si="1026"/>
        <v>17</v>
      </c>
    </row>
    <row r="52321" spans="2:2">
      <c r="B52321">
        <f t="shared" si="1026"/>
        <v>17</v>
      </c>
    </row>
    <row r="52322" spans="2:2">
      <c r="B52322">
        <f t="shared" si="1026"/>
        <v>17</v>
      </c>
    </row>
    <row r="52323" spans="2:2">
      <c r="B52323">
        <f t="shared" si="1026"/>
        <v>17</v>
      </c>
    </row>
    <row r="52324" spans="2:2">
      <c r="B52324">
        <f t="shared" si="1026"/>
        <v>17</v>
      </c>
    </row>
    <row r="52325" spans="2:2">
      <c r="B52325">
        <f t="shared" si="1026"/>
        <v>17</v>
      </c>
    </row>
    <row r="52326" spans="2:2">
      <c r="B52326">
        <f t="shared" si="1026"/>
        <v>17</v>
      </c>
    </row>
    <row r="52327" spans="2:2">
      <c r="B52327">
        <f t="shared" si="1026"/>
        <v>17</v>
      </c>
    </row>
    <row r="52328" spans="2:2">
      <c r="B52328">
        <f t="shared" si="1026"/>
        <v>17</v>
      </c>
    </row>
    <row r="52329" spans="2:2">
      <c r="B52329">
        <f t="shared" si="1026"/>
        <v>17</v>
      </c>
    </row>
    <row r="52330" spans="2:2">
      <c r="B52330">
        <f t="shared" si="1026"/>
        <v>17</v>
      </c>
    </row>
    <row r="52331" spans="2:2">
      <c r="B52331">
        <f t="shared" si="1026"/>
        <v>17</v>
      </c>
    </row>
    <row r="52332" spans="2:2">
      <c r="B52332">
        <f t="shared" si="1026"/>
        <v>17</v>
      </c>
    </row>
    <row r="52333" spans="2:2">
      <c r="B52333">
        <f t="shared" si="1026"/>
        <v>17</v>
      </c>
    </row>
    <row r="52334" spans="2:2">
      <c r="B52334">
        <f t="shared" si="1026"/>
        <v>17</v>
      </c>
    </row>
    <row r="52335" spans="2:2">
      <c r="B52335">
        <f t="shared" si="1026"/>
        <v>17</v>
      </c>
    </row>
    <row r="52336" spans="2:2">
      <c r="B52336">
        <f t="shared" si="1026"/>
        <v>17</v>
      </c>
    </row>
    <row r="52337" spans="2:2">
      <c r="B52337">
        <f t="shared" si="1026"/>
        <v>17</v>
      </c>
    </row>
    <row r="52338" spans="2:2">
      <c r="B52338">
        <f t="shared" si="1026"/>
        <v>17</v>
      </c>
    </row>
    <row r="52339" spans="2:2">
      <c r="B52339">
        <f t="shared" si="1026"/>
        <v>17</v>
      </c>
    </row>
    <row r="52340" spans="2:2">
      <c r="B52340">
        <f t="shared" si="1026"/>
        <v>17</v>
      </c>
    </row>
    <row r="52341" spans="2:2">
      <c r="B52341">
        <f t="shared" si="1026"/>
        <v>17</v>
      </c>
    </row>
    <row r="52342" spans="2:2">
      <c r="B52342">
        <f t="shared" si="1026"/>
        <v>17</v>
      </c>
    </row>
    <row r="52343" spans="2:2">
      <c r="B52343">
        <f t="shared" si="1026"/>
        <v>17</v>
      </c>
    </row>
    <row r="52344" spans="2:2">
      <c r="B52344">
        <f t="shared" si="1026"/>
        <v>17</v>
      </c>
    </row>
    <row r="52345" spans="2:2">
      <c r="B52345">
        <f t="shared" si="1026"/>
        <v>17</v>
      </c>
    </row>
    <row r="52346" spans="2:2">
      <c r="B52346">
        <f t="shared" si="1026"/>
        <v>17</v>
      </c>
    </row>
    <row r="52347" spans="2:2">
      <c r="B52347">
        <f t="shared" si="1026"/>
        <v>17</v>
      </c>
    </row>
    <row r="52348" spans="2:2">
      <c r="B52348">
        <f t="shared" si="1026"/>
        <v>17</v>
      </c>
    </row>
    <row r="52349" spans="2:2">
      <c r="B52349">
        <f t="shared" si="1026"/>
        <v>17</v>
      </c>
    </row>
    <row r="52350" spans="2:2">
      <c r="B52350">
        <f t="shared" si="1026"/>
        <v>17</v>
      </c>
    </row>
    <row r="52351" spans="2:2">
      <c r="B52351">
        <f t="shared" si="1026"/>
        <v>17</v>
      </c>
    </row>
    <row r="52352" spans="2:2">
      <c r="B52352">
        <f t="shared" si="1026"/>
        <v>17</v>
      </c>
    </row>
    <row r="52353" spans="2:2">
      <c r="B52353">
        <f t="shared" si="1026"/>
        <v>17</v>
      </c>
    </row>
    <row r="52354" spans="2:2">
      <c r="B52354">
        <f t="shared" si="1026"/>
        <v>17</v>
      </c>
    </row>
    <row r="52355" spans="2:2">
      <c r="B52355">
        <f t="shared" si="1026"/>
        <v>17</v>
      </c>
    </row>
    <row r="52356" spans="2:2">
      <c r="B52356">
        <f t="shared" si="1026"/>
        <v>17</v>
      </c>
    </row>
    <row r="52357" spans="2:2">
      <c r="B52357">
        <f t="shared" ref="B52357:B52420" si="1027">+IF(F52356=44085,B52356+1,B52356)</f>
        <v>17</v>
      </c>
    </row>
    <row r="52358" spans="2:2">
      <c r="B52358">
        <f t="shared" si="1027"/>
        <v>17</v>
      </c>
    </row>
    <row r="52359" spans="2:2">
      <c r="B52359">
        <f t="shared" si="1027"/>
        <v>17</v>
      </c>
    </row>
    <row r="52360" spans="2:2">
      <c r="B52360">
        <f t="shared" si="1027"/>
        <v>17</v>
      </c>
    </row>
    <row r="52361" spans="2:2">
      <c r="B52361">
        <f t="shared" si="1027"/>
        <v>17</v>
      </c>
    </row>
    <row r="52362" spans="2:2">
      <c r="B52362">
        <f t="shared" si="1027"/>
        <v>17</v>
      </c>
    </row>
    <row r="52363" spans="2:2">
      <c r="B52363">
        <f t="shared" si="1027"/>
        <v>17</v>
      </c>
    </row>
    <row r="52364" spans="2:2">
      <c r="B52364">
        <f t="shared" si="1027"/>
        <v>17</v>
      </c>
    </row>
    <row r="52365" spans="2:2">
      <c r="B52365">
        <f t="shared" si="1027"/>
        <v>17</v>
      </c>
    </row>
    <row r="52366" spans="2:2">
      <c r="B52366">
        <f t="shared" si="1027"/>
        <v>17</v>
      </c>
    </row>
    <row r="52367" spans="2:2">
      <c r="B52367">
        <f t="shared" si="1027"/>
        <v>17</v>
      </c>
    </row>
    <row r="52368" spans="2:2">
      <c r="B52368">
        <f t="shared" si="1027"/>
        <v>17</v>
      </c>
    </row>
    <row r="52369" spans="2:2">
      <c r="B52369">
        <f t="shared" si="1027"/>
        <v>17</v>
      </c>
    </row>
    <row r="52370" spans="2:2">
      <c r="B52370">
        <f t="shared" si="1027"/>
        <v>17</v>
      </c>
    </row>
    <row r="52371" spans="2:2">
      <c r="B52371">
        <f t="shared" si="1027"/>
        <v>17</v>
      </c>
    </row>
    <row r="52372" spans="2:2">
      <c r="B52372">
        <f t="shared" si="1027"/>
        <v>17</v>
      </c>
    </row>
    <row r="52373" spans="2:2">
      <c r="B52373">
        <f t="shared" si="1027"/>
        <v>17</v>
      </c>
    </row>
    <row r="52374" spans="2:2">
      <c r="B52374">
        <f t="shared" si="1027"/>
        <v>17</v>
      </c>
    </row>
    <row r="52375" spans="2:2">
      <c r="B52375">
        <f t="shared" si="1027"/>
        <v>17</v>
      </c>
    </row>
    <row r="52376" spans="2:2">
      <c r="B52376">
        <f t="shared" si="1027"/>
        <v>17</v>
      </c>
    </row>
    <row r="52377" spans="2:2">
      <c r="B52377">
        <f t="shared" si="1027"/>
        <v>17</v>
      </c>
    </row>
    <row r="52378" spans="2:2">
      <c r="B52378">
        <f t="shared" si="1027"/>
        <v>17</v>
      </c>
    </row>
    <row r="52379" spans="2:2">
      <c r="B52379">
        <f t="shared" si="1027"/>
        <v>17</v>
      </c>
    </row>
    <row r="52380" spans="2:2">
      <c r="B52380">
        <f t="shared" si="1027"/>
        <v>17</v>
      </c>
    </row>
    <row r="52381" spans="2:2">
      <c r="B52381">
        <f t="shared" si="1027"/>
        <v>17</v>
      </c>
    </row>
    <row r="52382" spans="2:2">
      <c r="B52382">
        <f t="shared" si="1027"/>
        <v>17</v>
      </c>
    </row>
    <row r="52383" spans="2:2">
      <c r="B52383">
        <f t="shared" si="1027"/>
        <v>17</v>
      </c>
    </row>
    <row r="52384" spans="2:2">
      <c r="B52384">
        <f t="shared" si="1027"/>
        <v>17</v>
      </c>
    </row>
    <row r="52385" spans="2:2">
      <c r="B52385">
        <f t="shared" si="1027"/>
        <v>17</v>
      </c>
    </row>
    <row r="52386" spans="2:2">
      <c r="B52386">
        <f t="shared" si="1027"/>
        <v>17</v>
      </c>
    </row>
    <row r="52387" spans="2:2">
      <c r="B52387">
        <f t="shared" si="1027"/>
        <v>17</v>
      </c>
    </row>
    <row r="52388" spans="2:2">
      <c r="B52388">
        <f t="shared" si="1027"/>
        <v>17</v>
      </c>
    </row>
    <row r="52389" spans="2:2">
      <c r="B52389">
        <f t="shared" si="1027"/>
        <v>17</v>
      </c>
    </row>
    <row r="52390" spans="2:2">
      <c r="B52390">
        <f t="shared" si="1027"/>
        <v>17</v>
      </c>
    </row>
    <row r="52391" spans="2:2">
      <c r="B52391">
        <f t="shared" si="1027"/>
        <v>17</v>
      </c>
    </row>
    <row r="52392" spans="2:2">
      <c r="B52392">
        <f t="shared" si="1027"/>
        <v>17</v>
      </c>
    </row>
    <row r="52393" spans="2:2">
      <c r="B52393">
        <f t="shared" si="1027"/>
        <v>17</v>
      </c>
    </row>
    <row r="52394" spans="2:2">
      <c r="B52394">
        <f t="shared" si="1027"/>
        <v>17</v>
      </c>
    </row>
    <row r="52395" spans="2:2">
      <c r="B52395">
        <f t="shared" si="1027"/>
        <v>17</v>
      </c>
    </row>
    <row r="52396" spans="2:2">
      <c r="B52396">
        <f t="shared" si="1027"/>
        <v>17</v>
      </c>
    </row>
    <row r="52397" spans="2:2">
      <c r="B52397">
        <f t="shared" si="1027"/>
        <v>17</v>
      </c>
    </row>
    <row r="52398" spans="2:2">
      <c r="B52398">
        <f t="shared" si="1027"/>
        <v>17</v>
      </c>
    </row>
    <row r="52399" spans="2:2">
      <c r="B52399">
        <f t="shared" si="1027"/>
        <v>17</v>
      </c>
    </row>
    <row r="52400" spans="2:2">
      <c r="B52400">
        <f t="shared" si="1027"/>
        <v>17</v>
      </c>
    </row>
    <row r="52401" spans="2:2">
      <c r="B52401">
        <f t="shared" si="1027"/>
        <v>17</v>
      </c>
    </row>
    <row r="52402" spans="2:2">
      <c r="B52402">
        <f t="shared" si="1027"/>
        <v>17</v>
      </c>
    </row>
    <row r="52403" spans="2:2">
      <c r="B52403">
        <f t="shared" si="1027"/>
        <v>17</v>
      </c>
    </row>
    <row r="52404" spans="2:2">
      <c r="B52404">
        <f t="shared" si="1027"/>
        <v>17</v>
      </c>
    </row>
    <row r="52405" spans="2:2">
      <c r="B52405">
        <f t="shared" si="1027"/>
        <v>17</v>
      </c>
    </row>
    <row r="52406" spans="2:2">
      <c r="B52406">
        <f t="shared" si="1027"/>
        <v>17</v>
      </c>
    </row>
    <row r="52407" spans="2:2">
      <c r="B52407">
        <f t="shared" si="1027"/>
        <v>17</v>
      </c>
    </row>
    <row r="52408" spans="2:2">
      <c r="B52408">
        <f t="shared" si="1027"/>
        <v>17</v>
      </c>
    </row>
    <row r="52409" spans="2:2">
      <c r="B52409">
        <f t="shared" si="1027"/>
        <v>17</v>
      </c>
    </row>
    <row r="52410" spans="2:2">
      <c r="B52410">
        <f t="shared" si="1027"/>
        <v>17</v>
      </c>
    </row>
    <row r="52411" spans="2:2">
      <c r="B52411">
        <f t="shared" si="1027"/>
        <v>17</v>
      </c>
    </row>
    <row r="52412" spans="2:2">
      <c r="B52412">
        <f t="shared" si="1027"/>
        <v>17</v>
      </c>
    </row>
    <row r="52413" spans="2:2">
      <c r="B52413">
        <f t="shared" si="1027"/>
        <v>17</v>
      </c>
    </row>
    <row r="52414" spans="2:2">
      <c r="B52414">
        <f t="shared" si="1027"/>
        <v>17</v>
      </c>
    </row>
    <row r="52415" spans="2:2">
      <c r="B52415">
        <f t="shared" si="1027"/>
        <v>17</v>
      </c>
    </row>
    <row r="52416" spans="2:2">
      <c r="B52416">
        <f t="shared" si="1027"/>
        <v>17</v>
      </c>
    </row>
    <row r="52417" spans="2:2">
      <c r="B52417">
        <f t="shared" si="1027"/>
        <v>17</v>
      </c>
    </row>
    <row r="52418" spans="2:2">
      <c r="B52418">
        <f t="shared" si="1027"/>
        <v>17</v>
      </c>
    </row>
    <row r="52419" spans="2:2">
      <c r="B52419">
        <f t="shared" si="1027"/>
        <v>17</v>
      </c>
    </row>
    <row r="52420" spans="2:2">
      <c r="B52420">
        <f t="shared" si="1027"/>
        <v>17</v>
      </c>
    </row>
    <row r="52421" spans="2:2">
      <c r="B52421">
        <f t="shared" ref="B52421:B52484" si="1028">+IF(F52420=44085,B52420+1,B52420)</f>
        <v>17</v>
      </c>
    </row>
    <row r="52422" spans="2:2">
      <c r="B52422">
        <f t="shared" si="1028"/>
        <v>17</v>
      </c>
    </row>
    <row r="52423" spans="2:2">
      <c r="B52423">
        <f t="shared" si="1028"/>
        <v>17</v>
      </c>
    </row>
    <row r="52424" spans="2:2">
      <c r="B52424">
        <f t="shared" si="1028"/>
        <v>17</v>
      </c>
    </row>
    <row r="52425" spans="2:2">
      <c r="B52425">
        <f t="shared" si="1028"/>
        <v>17</v>
      </c>
    </row>
    <row r="52426" spans="2:2">
      <c r="B52426">
        <f t="shared" si="1028"/>
        <v>17</v>
      </c>
    </row>
    <row r="52427" spans="2:2">
      <c r="B52427">
        <f t="shared" si="1028"/>
        <v>17</v>
      </c>
    </row>
    <row r="52428" spans="2:2">
      <c r="B52428">
        <f t="shared" si="1028"/>
        <v>17</v>
      </c>
    </row>
    <row r="52429" spans="2:2">
      <c r="B52429">
        <f t="shared" si="1028"/>
        <v>17</v>
      </c>
    </row>
    <row r="52430" spans="2:2">
      <c r="B52430">
        <f t="shared" si="1028"/>
        <v>17</v>
      </c>
    </row>
    <row r="52431" spans="2:2">
      <c r="B52431">
        <f t="shared" si="1028"/>
        <v>17</v>
      </c>
    </row>
    <row r="52432" spans="2:2">
      <c r="B52432">
        <f t="shared" si="1028"/>
        <v>17</v>
      </c>
    </row>
    <row r="52433" spans="2:2">
      <c r="B52433">
        <f t="shared" si="1028"/>
        <v>17</v>
      </c>
    </row>
    <row r="52434" spans="2:2">
      <c r="B52434">
        <f t="shared" si="1028"/>
        <v>17</v>
      </c>
    </row>
    <row r="52435" spans="2:2">
      <c r="B52435">
        <f t="shared" si="1028"/>
        <v>17</v>
      </c>
    </row>
    <row r="52436" spans="2:2">
      <c r="B52436">
        <f t="shared" si="1028"/>
        <v>17</v>
      </c>
    </row>
    <row r="52437" spans="2:2">
      <c r="B52437">
        <f t="shared" si="1028"/>
        <v>17</v>
      </c>
    </row>
    <row r="52438" spans="2:2">
      <c r="B52438">
        <f t="shared" si="1028"/>
        <v>17</v>
      </c>
    </row>
    <row r="52439" spans="2:2">
      <c r="B52439">
        <f t="shared" si="1028"/>
        <v>17</v>
      </c>
    </row>
    <row r="52440" spans="2:2">
      <c r="B52440">
        <f t="shared" si="1028"/>
        <v>17</v>
      </c>
    </row>
    <row r="52441" spans="2:2">
      <c r="B52441">
        <f t="shared" si="1028"/>
        <v>17</v>
      </c>
    </row>
    <row r="52442" spans="2:2">
      <c r="B52442">
        <f t="shared" si="1028"/>
        <v>17</v>
      </c>
    </row>
    <row r="52443" spans="2:2">
      <c r="B52443">
        <f t="shared" si="1028"/>
        <v>17</v>
      </c>
    </row>
    <row r="52444" spans="2:2">
      <c r="B52444">
        <f t="shared" si="1028"/>
        <v>17</v>
      </c>
    </row>
    <row r="52445" spans="2:2">
      <c r="B52445">
        <f t="shared" si="1028"/>
        <v>17</v>
      </c>
    </row>
    <row r="52446" spans="2:2">
      <c r="B52446">
        <f t="shared" si="1028"/>
        <v>17</v>
      </c>
    </row>
    <row r="52447" spans="2:2">
      <c r="B52447">
        <f t="shared" si="1028"/>
        <v>17</v>
      </c>
    </row>
    <row r="52448" spans="2:2">
      <c r="B52448">
        <f t="shared" si="1028"/>
        <v>17</v>
      </c>
    </row>
    <row r="52449" spans="2:2">
      <c r="B52449">
        <f t="shared" si="1028"/>
        <v>17</v>
      </c>
    </row>
    <row r="52450" spans="2:2">
      <c r="B52450">
        <f t="shared" si="1028"/>
        <v>17</v>
      </c>
    </row>
    <row r="52451" spans="2:2">
      <c r="B52451">
        <f t="shared" si="1028"/>
        <v>17</v>
      </c>
    </row>
    <row r="52452" spans="2:2">
      <c r="B52452">
        <f t="shared" si="1028"/>
        <v>17</v>
      </c>
    </row>
    <row r="52453" spans="2:2">
      <c r="B52453">
        <f t="shared" si="1028"/>
        <v>17</v>
      </c>
    </row>
    <row r="52454" spans="2:2">
      <c r="B52454">
        <f t="shared" si="1028"/>
        <v>17</v>
      </c>
    </row>
    <row r="52455" spans="2:2">
      <c r="B52455">
        <f t="shared" si="1028"/>
        <v>17</v>
      </c>
    </row>
    <row r="52456" spans="2:2">
      <c r="B52456">
        <f t="shared" si="1028"/>
        <v>17</v>
      </c>
    </row>
    <row r="52457" spans="2:2">
      <c r="B52457">
        <f t="shared" si="1028"/>
        <v>17</v>
      </c>
    </row>
    <row r="52458" spans="2:2">
      <c r="B52458">
        <f t="shared" si="1028"/>
        <v>17</v>
      </c>
    </row>
    <row r="52459" spans="2:2">
      <c r="B52459">
        <f t="shared" si="1028"/>
        <v>17</v>
      </c>
    </row>
    <row r="52460" spans="2:2">
      <c r="B52460">
        <f t="shared" si="1028"/>
        <v>17</v>
      </c>
    </row>
    <row r="52461" spans="2:2">
      <c r="B52461">
        <f t="shared" si="1028"/>
        <v>17</v>
      </c>
    </row>
    <row r="52462" spans="2:2">
      <c r="B52462">
        <f t="shared" si="1028"/>
        <v>17</v>
      </c>
    </row>
    <row r="52463" spans="2:2">
      <c r="B52463">
        <f t="shared" si="1028"/>
        <v>17</v>
      </c>
    </row>
    <row r="52464" spans="2:2">
      <c r="B52464">
        <f t="shared" si="1028"/>
        <v>17</v>
      </c>
    </row>
    <row r="52465" spans="2:2">
      <c r="B52465">
        <f t="shared" si="1028"/>
        <v>17</v>
      </c>
    </row>
    <row r="52466" spans="2:2">
      <c r="B52466">
        <f t="shared" si="1028"/>
        <v>17</v>
      </c>
    </row>
    <row r="52467" spans="2:2">
      <c r="B52467">
        <f t="shared" si="1028"/>
        <v>17</v>
      </c>
    </row>
    <row r="52468" spans="2:2">
      <c r="B52468">
        <f t="shared" si="1028"/>
        <v>17</v>
      </c>
    </row>
    <row r="52469" spans="2:2">
      <c r="B52469">
        <f t="shared" si="1028"/>
        <v>17</v>
      </c>
    </row>
    <row r="52470" spans="2:2">
      <c r="B52470">
        <f t="shared" si="1028"/>
        <v>17</v>
      </c>
    </row>
    <row r="52471" spans="2:2">
      <c r="B52471">
        <f t="shared" si="1028"/>
        <v>17</v>
      </c>
    </row>
    <row r="52472" spans="2:2">
      <c r="B52472">
        <f t="shared" si="1028"/>
        <v>17</v>
      </c>
    </row>
    <row r="52473" spans="2:2">
      <c r="B52473">
        <f t="shared" si="1028"/>
        <v>17</v>
      </c>
    </row>
    <row r="52474" spans="2:2">
      <c r="B52474">
        <f t="shared" si="1028"/>
        <v>17</v>
      </c>
    </row>
    <row r="52475" spans="2:2">
      <c r="B52475">
        <f t="shared" si="1028"/>
        <v>17</v>
      </c>
    </row>
    <row r="52476" spans="2:2">
      <c r="B52476">
        <f t="shared" si="1028"/>
        <v>17</v>
      </c>
    </row>
    <row r="52477" spans="2:2">
      <c r="B52477">
        <f t="shared" si="1028"/>
        <v>17</v>
      </c>
    </row>
    <row r="52478" spans="2:2">
      <c r="B52478">
        <f t="shared" si="1028"/>
        <v>17</v>
      </c>
    </row>
    <row r="52479" spans="2:2">
      <c r="B52479">
        <f t="shared" si="1028"/>
        <v>17</v>
      </c>
    </row>
    <row r="52480" spans="2:2">
      <c r="B52480">
        <f t="shared" si="1028"/>
        <v>17</v>
      </c>
    </row>
    <row r="52481" spans="2:2">
      <c r="B52481">
        <f t="shared" si="1028"/>
        <v>17</v>
      </c>
    </row>
    <row r="52482" spans="2:2">
      <c r="B52482">
        <f t="shared" si="1028"/>
        <v>17</v>
      </c>
    </row>
    <row r="52483" spans="2:2">
      <c r="B52483">
        <f t="shared" si="1028"/>
        <v>17</v>
      </c>
    </row>
    <row r="52484" spans="2:2">
      <c r="B52484">
        <f t="shared" si="1028"/>
        <v>17</v>
      </c>
    </row>
    <row r="52485" spans="2:2">
      <c r="B52485">
        <f t="shared" ref="B52485:B52548" si="1029">+IF(F52484=44085,B52484+1,B52484)</f>
        <v>17</v>
      </c>
    </row>
    <row r="52486" spans="2:2">
      <c r="B52486">
        <f t="shared" si="1029"/>
        <v>17</v>
      </c>
    </row>
    <row r="52487" spans="2:2">
      <c r="B52487">
        <f t="shared" si="1029"/>
        <v>17</v>
      </c>
    </row>
    <row r="52488" spans="2:2">
      <c r="B52488">
        <f t="shared" si="1029"/>
        <v>17</v>
      </c>
    </row>
    <row r="52489" spans="2:2">
      <c r="B52489">
        <f t="shared" si="1029"/>
        <v>17</v>
      </c>
    </row>
    <row r="52490" spans="2:2">
      <c r="B52490">
        <f t="shared" si="1029"/>
        <v>17</v>
      </c>
    </row>
    <row r="52491" spans="2:2">
      <c r="B52491">
        <f t="shared" si="1029"/>
        <v>17</v>
      </c>
    </row>
    <row r="52492" spans="2:2">
      <c r="B52492">
        <f t="shared" si="1029"/>
        <v>17</v>
      </c>
    </row>
    <row r="52493" spans="2:2">
      <c r="B52493">
        <f t="shared" si="1029"/>
        <v>17</v>
      </c>
    </row>
    <row r="52494" spans="2:2">
      <c r="B52494">
        <f t="shared" si="1029"/>
        <v>17</v>
      </c>
    </row>
    <row r="52495" spans="2:2">
      <c r="B52495">
        <f t="shared" si="1029"/>
        <v>17</v>
      </c>
    </row>
    <row r="52496" spans="2:2">
      <c r="B52496">
        <f t="shared" si="1029"/>
        <v>17</v>
      </c>
    </row>
    <row r="52497" spans="2:2">
      <c r="B52497">
        <f t="shared" si="1029"/>
        <v>17</v>
      </c>
    </row>
    <row r="52498" spans="2:2">
      <c r="B52498">
        <f t="shared" si="1029"/>
        <v>17</v>
      </c>
    </row>
    <row r="52499" spans="2:2">
      <c r="B52499">
        <f t="shared" si="1029"/>
        <v>17</v>
      </c>
    </row>
    <row r="52500" spans="2:2">
      <c r="B52500">
        <f t="shared" si="1029"/>
        <v>17</v>
      </c>
    </row>
    <row r="52501" spans="2:2">
      <c r="B52501">
        <f t="shared" si="1029"/>
        <v>17</v>
      </c>
    </row>
    <row r="52502" spans="2:2">
      <c r="B52502">
        <f t="shared" si="1029"/>
        <v>17</v>
      </c>
    </row>
    <row r="52503" spans="2:2">
      <c r="B52503">
        <f t="shared" si="1029"/>
        <v>17</v>
      </c>
    </row>
    <row r="52504" spans="2:2">
      <c r="B52504">
        <f t="shared" si="1029"/>
        <v>17</v>
      </c>
    </row>
    <row r="52505" spans="2:2">
      <c r="B52505">
        <f t="shared" si="1029"/>
        <v>17</v>
      </c>
    </row>
    <row r="52506" spans="2:2">
      <c r="B52506">
        <f t="shared" si="1029"/>
        <v>17</v>
      </c>
    </row>
    <row r="52507" spans="2:2">
      <c r="B52507">
        <f t="shared" si="1029"/>
        <v>17</v>
      </c>
    </row>
    <row r="52508" spans="2:2">
      <c r="B52508">
        <f t="shared" si="1029"/>
        <v>17</v>
      </c>
    </row>
    <row r="52509" spans="2:2">
      <c r="B52509">
        <f t="shared" si="1029"/>
        <v>17</v>
      </c>
    </row>
    <row r="52510" spans="2:2">
      <c r="B52510">
        <f t="shared" si="1029"/>
        <v>17</v>
      </c>
    </row>
    <row r="52511" spans="2:2">
      <c r="B52511">
        <f t="shared" si="1029"/>
        <v>17</v>
      </c>
    </row>
    <row r="52512" spans="2:2">
      <c r="B52512">
        <f t="shared" si="1029"/>
        <v>17</v>
      </c>
    </row>
    <row r="52513" spans="2:2">
      <c r="B52513">
        <f t="shared" si="1029"/>
        <v>17</v>
      </c>
    </row>
    <row r="52514" spans="2:2">
      <c r="B52514">
        <f t="shared" si="1029"/>
        <v>17</v>
      </c>
    </row>
    <row r="52515" spans="2:2">
      <c r="B52515">
        <f t="shared" si="1029"/>
        <v>17</v>
      </c>
    </row>
    <row r="52516" spans="2:2">
      <c r="B52516">
        <f t="shared" si="1029"/>
        <v>17</v>
      </c>
    </row>
    <row r="52517" spans="2:2">
      <c r="B52517">
        <f t="shared" si="1029"/>
        <v>17</v>
      </c>
    </row>
    <row r="52518" spans="2:2">
      <c r="B52518">
        <f t="shared" si="1029"/>
        <v>17</v>
      </c>
    </row>
    <row r="52519" spans="2:2">
      <c r="B52519">
        <f t="shared" si="1029"/>
        <v>17</v>
      </c>
    </row>
    <row r="52520" spans="2:2">
      <c r="B52520">
        <f t="shared" si="1029"/>
        <v>17</v>
      </c>
    </row>
    <row r="52521" spans="2:2">
      <c r="B52521">
        <f t="shared" si="1029"/>
        <v>17</v>
      </c>
    </row>
    <row r="52522" spans="2:2">
      <c r="B52522">
        <f t="shared" si="1029"/>
        <v>17</v>
      </c>
    </row>
    <row r="52523" spans="2:2">
      <c r="B52523">
        <f t="shared" si="1029"/>
        <v>17</v>
      </c>
    </row>
    <row r="52524" spans="2:2">
      <c r="B52524">
        <f t="shared" si="1029"/>
        <v>17</v>
      </c>
    </row>
    <row r="52525" spans="2:2">
      <c r="B52525">
        <f t="shared" si="1029"/>
        <v>17</v>
      </c>
    </row>
    <row r="52526" spans="2:2">
      <c r="B52526">
        <f t="shared" si="1029"/>
        <v>17</v>
      </c>
    </row>
    <row r="52527" spans="2:2">
      <c r="B52527">
        <f t="shared" si="1029"/>
        <v>17</v>
      </c>
    </row>
    <row r="52528" spans="2:2">
      <c r="B52528">
        <f t="shared" si="1029"/>
        <v>17</v>
      </c>
    </row>
    <row r="52529" spans="2:2">
      <c r="B52529">
        <f t="shared" si="1029"/>
        <v>17</v>
      </c>
    </row>
    <row r="52530" spans="2:2">
      <c r="B52530">
        <f t="shared" si="1029"/>
        <v>17</v>
      </c>
    </row>
    <row r="52531" spans="2:2">
      <c r="B52531">
        <f t="shared" si="1029"/>
        <v>17</v>
      </c>
    </row>
    <row r="52532" spans="2:2">
      <c r="B52532">
        <f t="shared" si="1029"/>
        <v>17</v>
      </c>
    </row>
    <row r="52533" spans="2:2">
      <c r="B52533">
        <f t="shared" si="1029"/>
        <v>17</v>
      </c>
    </row>
    <row r="52534" spans="2:2">
      <c r="B52534">
        <f t="shared" si="1029"/>
        <v>17</v>
      </c>
    </row>
    <row r="52535" spans="2:2">
      <c r="B52535">
        <f t="shared" si="1029"/>
        <v>17</v>
      </c>
    </row>
    <row r="52536" spans="2:2">
      <c r="B52536">
        <f t="shared" si="1029"/>
        <v>17</v>
      </c>
    </row>
    <row r="52537" spans="2:2">
      <c r="B52537">
        <f t="shared" si="1029"/>
        <v>17</v>
      </c>
    </row>
    <row r="52538" spans="2:2">
      <c r="B52538">
        <f t="shared" si="1029"/>
        <v>17</v>
      </c>
    </row>
    <row r="52539" spans="2:2">
      <c r="B52539">
        <f t="shared" si="1029"/>
        <v>17</v>
      </c>
    </row>
    <row r="52540" spans="2:2">
      <c r="B52540">
        <f t="shared" si="1029"/>
        <v>17</v>
      </c>
    </row>
    <row r="52541" spans="2:2">
      <c r="B52541">
        <f t="shared" si="1029"/>
        <v>17</v>
      </c>
    </row>
    <row r="52542" spans="2:2">
      <c r="B52542">
        <f t="shared" si="1029"/>
        <v>17</v>
      </c>
    </row>
    <row r="52543" spans="2:2">
      <c r="B52543">
        <f t="shared" si="1029"/>
        <v>17</v>
      </c>
    </row>
    <row r="52544" spans="2:2">
      <c r="B52544">
        <f t="shared" si="1029"/>
        <v>17</v>
      </c>
    </row>
    <row r="52545" spans="2:2">
      <c r="B52545">
        <f t="shared" si="1029"/>
        <v>17</v>
      </c>
    </row>
    <row r="52546" spans="2:2">
      <c r="B52546">
        <f t="shared" si="1029"/>
        <v>17</v>
      </c>
    </row>
    <row r="52547" spans="2:2">
      <c r="B52547">
        <f t="shared" si="1029"/>
        <v>17</v>
      </c>
    </row>
    <row r="52548" spans="2:2">
      <c r="B52548">
        <f t="shared" si="1029"/>
        <v>17</v>
      </c>
    </row>
    <row r="52549" spans="2:2">
      <c r="B52549">
        <f t="shared" ref="B52549:B52612" si="1030">+IF(F52548=44085,B52548+1,B52548)</f>
        <v>17</v>
      </c>
    </row>
    <row r="52550" spans="2:2">
      <c r="B52550">
        <f t="shared" si="1030"/>
        <v>17</v>
      </c>
    </row>
    <row r="52551" spans="2:2">
      <c r="B52551">
        <f t="shared" si="1030"/>
        <v>17</v>
      </c>
    </row>
    <row r="52552" spans="2:2">
      <c r="B52552">
        <f t="shared" si="1030"/>
        <v>17</v>
      </c>
    </row>
    <row r="52553" spans="2:2">
      <c r="B52553">
        <f t="shared" si="1030"/>
        <v>17</v>
      </c>
    </row>
    <row r="52554" spans="2:2">
      <c r="B52554">
        <f t="shared" si="1030"/>
        <v>17</v>
      </c>
    </row>
    <row r="52555" spans="2:2">
      <c r="B52555">
        <f t="shared" si="1030"/>
        <v>17</v>
      </c>
    </row>
    <row r="52556" spans="2:2">
      <c r="B52556">
        <f t="shared" si="1030"/>
        <v>17</v>
      </c>
    </row>
    <row r="52557" spans="2:2">
      <c r="B52557">
        <f t="shared" si="1030"/>
        <v>17</v>
      </c>
    </row>
    <row r="52558" spans="2:2">
      <c r="B52558">
        <f t="shared" si="1030"/>
        <v>17</v>
      </c>
    </row>
    <row r="52559" spans="2:2">
      <c r="B52559">
        <f t="shared" si="1030"/>
        <v>17</v>
      </c>
    </row>
    <row r="52560" spans="2:2">
      <c r="B52560">
        <f t="shared" si="1030"/>
        <v>17</v>
      </c>
    </row>
    <row r="52561" spans="2:2">
      <c r="B52561">
        <f t="shared" si="1030"/>
        <v>17</v>
      </c>
    </row>
    <row r="52562" spans="2:2">
      <c r="B52562">
        <f t="shared" si="1030"/>
        <v>17</v>
      </c>
    </row>
    <row r="52563" spans="2:2">
      <c r="B52563">
        <f t="shared" si="1030"/>
        <v>17</v>
      </c>
    </row>
    <row r="52564" spans="2:2">
      <c r="B52564">
        <f t="shared" si="1030"/>
        <v>17</v>
      </c>
    </row>
    <row r="52565" spans="2:2">
      <c r="B52565">
        <f t="shared" si="1030"/>
        <v>17</v>
      </c>
    </row>
    <row r="52566" spans="2:2">
      <c r="B52566">
        <f t="shared" si="1030"/>
        <v>17</v>
      </c>
    </row>
    <row r="52567" spans="2:2">
      <c r="B52567">
        <f t="shared" si="1030"/>
        <v>17</v>
      </c>
    </row>
    <row r="52568" spans="2:2">
      <c r="B52568">
        <f t="shared" si="1030"/>
        <v>17</v>
      </c>
    </row>
    <row r="52569" spans="2:2">
      <c r="B52569">
        <f t="shared" si="1030"/>
        <v>17</v>
      </c>
    </row>
    <row r="52570" spans="2:2">
      <c r="B52570">
        <f t="shared" si="1030"/>
        <v>17</v>
      </c>
    </row>
    <row r="52571" spans="2:2">
      <c r="B52571">
        <f t="shared" si="1030"/>
        <v>17</v>
      </c>
    </row>
    <row r="52572" spans="2:2">
      <c r="B52572">
        <f t="shared" si="1030"/>
        <v>17</v>
      </c>
    </row>
    <row r="52573" spans="2:2">
      <c r="B52573">
        <f t="shared" si="1030"/>
        <v>17</v>
      </c>
    </row>
    <row r="52574" spans="2:2">
      <c r="B52574">
        <f t="shared" si="1030"/>
        <v>17</v>
      </c>
    </row>
    <row r="52575" spans="2:2">
      <c r="B52575">
        <f t="shared" si="1030"/>
        <v>17</v>
      </c>
    </row>
    <row r="52576" spans="2:2">
      <c r="B52576">
        <f t="shared" si="1030"/>
        <v>17</v>
      </c>
    </row>
    <row r="52577" spans="2:2">
      <c r="B52577">
        <f t="shared" si="1030"/>
        <v>17</v>
      </c>
    </row>
    <row r="52578" spans="2:2">
      <c r="B52578">
        <f t="shared" si="1030"/>
        <v>17</v>
      </c>
    </row>
    <row r="52579" spans="2:2">
      <c r="B52579">
        <f t="shared" si="1030"/>
        <v>17</v>
      </c>
    </row>
    <row r="52580" spans="2:2">
      <c r="B52580">
        <f t="shared" si="1030"/>
        <v>17</v>
      </c>
    </row>
    <row r="52581" spans="2:2">
      <c r="B52581">
        <f t="shared" si="1030"/>
        <v>17</v>
      </c>
    </row>
    <row r="52582" spans="2:2">
      <c r="B52582">
        <f t="shared" si="1030"/>
        <v>17</v>
      </c>
    </row>
    <row r="52583" spans="2:2">
      <c r="B52583">
        <f t="shared" si="1030"/>
        <v>17</v>
      </c>
    </row>
    <row r="52584" spans="2:2">
      <c r="B52584">
        <f t="shared" si="1030"/>
        <v>17</v>
      </c>
    </row>
    <row r="52585" spans="2:2">
      <c r="B52585">
        <f t="shared" si="1030"/>
        <v>17</v>
      </c>
    </row>
    <row r="52586" spans="2:2">
      <c r="B52586">
        <f t="shared" si="1030"/>
        <v>17</v>
      </c>
    </row>
    <row r="52587" spans="2:2">
      <c r="B52587">
        <f t="shared" si="1030"/>
        <v>17</v>
      </c>
    </row>
    <row r="52588" spans="2:2">
      <c r="B52588">
        <f t="shared" si="1030"/>
        <v>17</v>
      </c>
    </row>
    <row r="52589" spans="2:2">
      <c r="B52589">
        <f t="shared" si="1030"/>
        <v>17</v>
      </c>
    </row>
    <row r="52590" spans="2:2">
      <c r="B52590">
        <f t="shared" si="1030"/>
        <v>17</v>
      </c>
    </row>
    <row r="52591" spans="2:2">
      <c r="B52591">
        <f t="shared" si="1030"/>
        <v>17</v>
      </c>
    </row>
    <row r="52592" spans="2:2">
      <c r="B52592">
        <f t="shared" si="1030"/>
        <v>17</v>
      </c>
    </row>
    <row r="52593" spans="2:2">
      <c r="B52593">
        <f t="shared" si="1030"/>
        <v>17</v>
      </c>
    </row>
    <row r="52594" spans="2:2">
      <c r="B52594">
        <f t="shared" si="1030"/>
        <v>17</v>
      </c>
    </row>
    <row r="52595" spans="2:2">
      <c r="B52595">
        <f t="shared" si="1030"/>
        <v>17</v>
      </c>
    </row>
    <row r="52596" spans="2:2">
      <c r="B52596">
        <f t="shared" si="1030"/>
        <v>17</v>
      </c>
    </row>
    <row r="52597" spans="2:2">
      <c r="B52597">
        <f t="shared" si="1030"/>
        <v>17</v>
      </c>
    </row>
    <row r="52598" spans="2:2">
      <c r="B52598">
        <f t="shared" si="1030"/>
        <v>17</v>
      </c>
    </row>
    <row r="52599" spans="2:2">
      <c r="B52599">
        <f t="shared" si="1030"/>
        <v>17</v>
      </c>
    </row>
    <row r="52600" spans="2:2">
      <c r="B52600">
        <f t="shared" si="1030"/>
        <v>17</v>
      </c>
    </row>
    <row r="52601" spans="2:2">
      <c r="B52601">
        <f t="shared" si="1030"/>
        <v>17</v>
      </c>
    </row>
    <row r="52602" spans="2:2">
      <c r="B52602">
        <f t="shared" si="1030"/>
        <v>17</v>
      </c>
    </row>
    <row r="52603" spans="2:2">
      <c r="B52603">
        <f t="shared" si="1030"/>
        <v>17</v>
      </c>
    </row>
    <row r="52604" spans="2:2">
      <c r="B52604">
        <f t="shared" si="1030"/>
        <v>17</v>
      </c>
    </row>
    <row r="52605" spans="2:2">
      <c r="B52605">
        <f t="shared" si="1030"/>
        <v>17</v>
      </c>
    </row>
    <row r="52606" spans="2:2">
      <c r="B52606">
        <f t="shared" si="1030"/>
        <v>17</v>
      </c>
    </row>
    <row r="52607" spans="2:2">
      <c r="B52607">
        <f t="shared" si="1030"/>
        <v>17</v>
      </c>
    </row>
    <row r="52608" spans="2:2">
      <c r="B52608">
        <f t="shared" si="1030"/>
        <v>17</v>
      </c>
    </row>
    <row r="52609" spans="2:2">
      <c r="B52609">
        <f t="shared" si="1030"/>
        <v>17</v>
      </c>
    </row>
    <row r="52610" spans="2:2">
      <c r="B52610">
        <f t="shared" si="1030"/>
        <v>17</v>
      </c>
    </row>
    <row r="52611" spans="2:2">
      <c r="B52611">
        <f t="shared" si="1030"/>
        <v>17</v>
      </c>
    </row>
    <row r="52612" spans="2:2">
      <c r="B52612">
        <f t="shared" si="1030"/>
        <v>17</v>
      </c>
    </row>
    <row r="52613" spans="2:2">
      <c r="B52613">
        <f t="shared" ref="B52613:B52676" si="1031">+IF(F52612=44085,B52612+1,B52612)</f>
        <v>17</v>
      </c>
    </row>
    <row r="52614" spans="2:2">
      <c r="B52614">
        <f t="shared" si="1031"/>
        <v>17</v>
      </c>
    </row>
    <row r="52615" spans="2:2">
      <c r="B52615">
        <f t="shared" si="1031"/>
        <v>17</v>
      </c>
    </row>
    <row r="52616" spans="2:2">
      <c r="B52616">
        <f t="shared" si="1031"/>
        <v>17</v>
      </c>
    </row>
    <row r="52617" spans="2:2">
      <c r="B52617">
        <f t="shared" si="1031"/>
        <v>17</v>
      </c>
    </row>
    <row r="52618" spans="2:2">
      <c r="B52618">
        <f t="shared" si="1031"/>
        <v>17</v>
      </c>
    </row>
    <row r="52619" spans="2:2">
      <c r="B52619">
        <f t="shared" si="1031"/>
        <v>17</v>
      </c>
    </row>
    <row r="52620" spans="2:2">
      <c r="B52620">
        <f t="shared" si="1031"/>
        <v>17</v>
      </c>
    </row>
    <row r="52621" spans="2:2">
      <c r="B52621">
        <f t="shared" si="1031"/>
        <v>17</v>
      </c>
    </row>
    <row r="52622" spans="2:2">
      <c r="B52622">
        <f t="shared" si="1031"/>
        <v>17</v>
      </c>
    </row>
    <row r="52623" spans="2:2">
      <c r="B52623">
        <f t="shared" si="1031"/>
        <v>17</v>
      </c>
    </row>
    <row r="52624" spans="2:2">
      <c r="B52624">
        <f t="shared" si="1031"/>
        <v>17</v>
      </c>
    </row>
    <row r="52625" spans="2:2">
      <c r="B52625">
        <f t="shared" si="1031"/>
        <v>17</v>
      </c>
    </row>
    <row r="52626" spans="2:2">
      <c r="B52626">
        <f t="shared" si="1031"/>
        <v>17</v>
      </c>
    </row>
    <row r="52627" spans="2:2">
      <c r="B52627">
        <f t="shared" si="1031"/>
        <v>17</v>
      </c>
    </row>
    <row r="52628" spans="2:2">
      <c r="B52628">
        <f t="shared" si="1031"/>
        <v>17</v>
      </c>
    </row>
    <row r="52629" spans="2:2">
      <c r="B52629">
        <f t="shared" si="1031"/>
        <v>17</v>
      </c>
    </row>
    <row r="52630" spans="2:2">
      <c r="B52630">
        <f t="shared" si="1031"/>
        <v>17</v>
      </c>
    </row>
    <row r="52631" spans="2:2">
      <c r="B52631">
        <f t="shared" si="1031"/>
        <v>17</v>
      </c>
    </row>
    <row r="52632" spans="2:2">
      <c r="B52632">
        <f t="shared" si="1031"/>
        <v>17</v>
      </c>
    </row>
    <row r="52633" spans="2:2">
      <c r="B52633">
        <f t="shared" si="1031"/>
        <v>17</v>
      </c>
    </row>
    <row r="52634" spans="2:2">
      <c r="B52634">
        <f t="shared" si="1031"/>
        <v>17</v>
      </c>
    </row>
    <row r="52635" spans="2:2">
      <c r="B52635">
        <f t="shared" si="1031"/>
        <v>17</v>
      </c>
    </row>
    <row r="52636" spans="2:2">
      <c r="B52636">
        <f t="shared" si="1031"/>
        <v>17</v>
      </c>
    </row>
    <row r="52637" spans="2:2">
      <c r="B52637">
        <f t="shared" si="1031"/>
        <v>17</v>
      </c>
    </row>
    <row r="52638" spans="2:2">
      <c r="B52638">
        <f t="shared" si="1031"/>
        <v>17</v>
      </c>
    </row>
    <row r="52639" spans="2:2">
      <c r="B52639">
        <f t="shared" si="1031"/>
        <v>17</v>
      </c>
    </row>
    <row r="52640" spans="2:2">
      <c r="B52640">
        <f t="shared" si="1031"/>
        <v>17</v>
      </c>
    </row>
    <row r="52641" spans="2:2">
      <c r="B52641">
        <f t="shared" si="1031"/>
        <v>17</v>
      </c>
    </row>
    <row r="52642" spans="2:2">
      <c r="B52642">
        <f t="shared" si="1031"/>
        <v>17</v>
      </c>
    </row>
    <row r="52643" spans="2:2">
      <c r="B52643">
        <f t="shared" si="1031"/>
        <v>17</v>
      </c>
    </row>
    <row r="52644" spans="2:2">
      <c r="B52644">
        <f t="shared" si="1031"/>
        <v>17</v>
      </c>
    </row>
    <row r="52645" spans="2:2">
      <c r="B52645">
        <f t="shared" si="1031"/>
        <v>17</v>
      </c>
    </row>
    <row r="52646" spans="2:2">
      <c r="B52646">
        <f t="shared" si="1031"/>
        <v>17</v>
      </c>
    </row>
    <row r="52647" spans="2:2">
      <c r="B52647">
        <f t="shared" si="1031"/>
        <v>17</v>
      </c>
    </row>
    <row r="52648" spans="2:2">
      <c r="B52648">
        <f t="shared" si="1031"/>
        <v>17</v>
      </c>
    </row>
    <row r="52649" spans="2:2">
      <c r="B52649">
        <f t="shared" si="1031"/>
        <v>17</v>
      </c>
    </row>
    <row r="52650" spans="2:2">
      <c r="B52650">
        <f t="shared" si="1031"/>
        <v>17</v>
      </c>
    </row>
    <row r="52651" spans="2:2">
      <c r="B52651">
        <f t="shared" si="1031"/>
        <v>17</v>
      </c>
    </row>
    <row r="52652" spans="2:2">
      <c r="B52652">
        <f t="shared" si="1031"/>
        <v>17</v>
      </c>
    </row>
    <row r="52653" spans="2:2">
      <c r="B52653">
        <f t="shared" si="1031"/>
        <v>17</v>
      </c>
    </row>
    <row r="52654" spans="2:2">
      <c r="B52654">
        <f t="shared" si="1031"/>
        <v>17</v>
      </c>
    </row>
    <row r="52655" spans="2:2">
      <c r="B52655">
        <f t="shared" si="1031"/>
        <v>17</v>
      </c>
    </row>
    <row r="52656" spans="2:2">
      <c r="B52656">
        <f t="shared" si="1031"/>
        <v>17</v>
      </c>
    </row>
    <row r="52657" spans="2:2">
      <c r="B52657">
        <f t="shared" si="1031"/>
        <v>17</v>
      </c>
    </row>
    <row r="52658" spans="2:2">
      <c r="B52658">
        <f t="shared" si="1031"/>
        <v>17</v>
      </c>
    </row>
    <row r="52659" spans="2:2">
      <c r="B52659">
        <f t="shared" si="1031"/>
        <v>17</v>
      </c>
    </row>
    <row r="52660" spans="2:2">
      <c r="B52660">
        <f t="shared" si="1031"/>
        <v>17</v>
      </c>
    </row>
    <row r="52661" spans="2:2">
      <c r="B52661">
        <f t="shared" si="1031"/>
        <v>17</v>
      </c>
    </row>
    <row r="52662" spans="2:2">
      <c r="B52662">
        <f t="shared" si="1031"/>
        <v>17</v>
      </c>
    </row>
    <row r="52663" spans="2:2">
      <c r="B52663">
        <f t="shared" si="1031"/>
        <v>17</v>
      </c>
    </row>
    <row r="52664" spans="2:2">
      <c r="B52664">
        <f t="shared" si="1031"/>
        <v>17</v>
      </c>
    </row>
    <row r="52665" spans="2:2">
      <c r="B52665">
        <f t="shared" si="1031"/>
        <v>17</v>
      </c>
    </row>
    <row r="52666" spans="2:2">
      <c r="B52666">
        <f t="shared" si="1031"/>
        <v>17</v>
      </c>
    </row>
    <row r="52667" spans="2:2">
      <c r="B52667">
        <f t="shared" si="1031"/>
        <v>17</v>
      </c>
    </row>
    <row r="52668" spans="2:2">
      <c r="B52668">
        <f t="shared" si="1031"/>
        <v>17</v>
      </c>
    </row>
    <row r="52669" spans="2:2">
      <c r="B52669">
        <f t="shared" si="1031"/>
        <v>17</v>
      </c>
    </row>
    <row r="52670" spans="2:2">
      <c r="B52670">
        <f t="shared" si="1031"/>
        <v>17</v>
      </c>
    </row>
    <row r="52671" spans="2:2">
      <c r="B52671">
        <f t="shared" si="1031"/>
        <v>17</v>
      </c>
    </row>
    <row r="52672" spans="2:2">
      <c r="B52672">
        <f t="shared" si="1031"/>
        <v>17</v>
      </c>
    </row>
    <row r="52673" spans="2:2">
      <c r="B52673">
        <f t="shared" si="1031"/>
        <v>17</v>
      </c>
    </row>
    <row r="52674" spans="2:2">
      <c r="B52674">
        <f t="shared" si="1031"/>
        <v>17</v>
      </c>
    </row>
    <row r="52675" spans="2:2">
      <c r="B52675">
        <f t="shared" si="1031"/>
        <v>17</v>
      </c>
    </row>
    <row r="52676" spans="2:2">
      <c r="B52676">
        <f t="shared" si="1031"/>
        <v>17</v>
      </c>
    </row>
    <row r="52677" spans="2:2">
      <c r="B52677">
        <f t="shared" ref="B52677:B52740" si="1032">+IF(F52676=44085,B52676+1,B52676)</f>
        <v>17</v>
      </c>
    </row>
    <row r="52678" spans="2:2">
      <c r="B52678">
        <f t="shared" si="1032"/>
        <v>17</v>
      </c>
    </row>
    <row r="52679" spans="2:2">
      <c r="B52679">
        <f t="shared" si="1032"/>
        <v>17</v>
      </c>
    </row>
    <row r="52680" spans="2:2">
      <c r="B52680">
        <f t="shared" si="1032"/>
        <v>17</v>
      </c>
    </row>
    <row r="52681" spans="2:2">
      <c r="B52681">
        <f t="shared" si="1032"/>
        <v>17</v>
      </c>
    </row>
    <row r="52682" spans="2:2">
      <c r="B52682">
        <f t="shared" si="1032"/>
        <v>17</v>
      </c>
    </row>
    <row r="52683" spans="2:2">
      <c r="B52683">
        <f t="shared" si="1032"/>
        <v>17</v>
      </c>
    </row>
    <row r="52684" spans="2:2">
      <c r="B52684">
        <f t="shared" si="1032"/>
        <v>17</v>
      </c>
    </row>
    <row r="52685" spans="2:2">
      <c r="B52685">
        <f t="shared" si="1032"/>
        <v>17</v>
      </c>
    </row>
    <row r="52686" spans="2:2">
      <c r="B52686">
        <f t="shared" si="1032"/>
        <v>17</v>
      </c>
    </row>
    <row r="52687" spans="2:2">
      <c r="B52687">
        <f t="shared" si="1032"/>
        <v>17</v>
      </c>
    </row>
    <row r="52688" spans="2:2">
      <c r="B52688">
        <f t="shared" si="1032"/>
        <v>17</v>
      </c>
    </row>
    <row r="52689" spans="2:2">
      <c r="B52689">
        <f t="shared" si="1032"/>
        <v>17</v>
      </c>
    </row>
    <row r="52690" spans="2:2">
      <c r="B52690">
        <f t="shared" si="1032"/>
        <v>17</v>
      </c>
    </row>
    <row r="52691" spans="2:2">
      <c r="B52691">
        <f t="shared" si="1032"/>
        <v>17</v>
      </c>
    </row>
    <row r="52692" spans="2:2">
      <c r="B52692">
        <f t="shared" si="1032"/>
        <v>17</v>
      </c>
    </row>
    <row r="52693" spans="2:2">
      <c r="B52693">
        <f t="shared" si="1032"/>
        <v>17</v>
      </c>
    </row>
    <row r="52694" spans="2:2">
      <c r="B52694">
        <f t="shared" si="1032"/>
        <v>17</v>
      </c>
    </row>
    <row r="52695" spans="2:2">
      <c r="B52695">
        <f t="shared" si="1032"/>
        <v>17</v>
      </c>
    </row>
    <row r="52696" spans="2:2">
      <c r="B52696">
        <f t="shared" si="1032"/>
        <v>17</v>
      </c>
    </row>
    <row r="52697" spans="2:2">
      <c r="B52697">
        <f t="shared" si="1032"/>
        <v>17</v>
      </c>
    </row>
    <row r="52698" spans="2:2">
      <c r="B52698">
        <f t="shared" si="1032"/>
        <v>17</v>
      </c>
    </row>
    <row r="52699" spans="2:2">
      <c r="B52699">
        <f t="shared" si="1032"/>
        <v>17</v>
      </c>
    </row>
    <row r="52700" spans="2:2">
      <c r="B52700">
        <f t="shared" si="1032"/>
        <v>17</v>
      </c>
    </row>
    <row r="52701" spans="2:2">
      <c r="B52701">
        <f t="shared" si="1032"/>
        <v>17</v>
      </c>
    </row>
    <row r="52702" spans="2:2">
      <c r="B52702">
        <f t="shared" si="1032"/>
        <v>17</v>
      </c>
    </row>
    <row r="52703" spans="2:2">
      <c r="B52703">
        <f t="shared" si="1032"/>
        <v>17</v>
      </c>
    </row>
    <row r="52704" spans="2:2">
      <c r="B52704">
        <f t="shared" si="1032"/>
        <v>17</v>
      </c>
    </row>
    <row r="52705" spans="2:2">
      <c r="B52705">
        <f t="shared" si="1032"/>
        <v>17</v>
      </c>
    </row>
    <row r="52706" spans="2:2">
      <c r="B52706">
        <f t="shared" si="1032"/>
        <v>17</v>
      </c>
    </row>
    <row r="52707" spans="2:2">
      <c r="B52707">
        <f t="shared" si="1032"/>
        <v>17</v>
      </c>
    </row>
    <row r="52708" spans="2:2">
      <c r="B52708">
        <f t="shared" si="1032"/>
        <v>17</v>
      </c>
    </row>
    <row r="52709" spans="2:2">
      <c r="B52709">
        <f t="shared" si="1032"/>
        <v>17</v>
      </c>
    </row>
    <row r="52710" spans="2:2">
      <c r="B52710">
        <f t="shared" si="1032"/>
        <v>17</v>
      </c>
    </row>
    <row r="52711" spans="2:2">
      <c r="B52711">
        <f t="shared" si="1032"/>
        <v>17</v>
      </c>
    </row>
    <row r="52712" spans="2:2">
      <c r="B52712">
        <f t="shared" si="1032"/>
        <v>17</v>
      </c>
    </row>
    <row r="52713" spans="2:2">
      <c r="B52713">
        <f t="shared" si="1032"/>
        <v>17</v>
      </c>
    </row>
    <row r="52714" spans="2:2">
      <c r="B52714">
        <f t="shared" si="1032"/>
        <v>17</v>
      </c>
    </row>
    <row r="52715" spans="2:2">
      <c r="B52715">
        <f t="shared" si="1032"/>
        <v>17</v>
      </c>
    </row>
    <row r="52716" spans="2:2">
      <c r="B52716">
        <f t="shared" si="1032"/>
        <v>17</v>
      </c>
    </row>
    <row r="52717" spans="2:2">
      <c r="B52717">
        <f t="shared" si="1032"/>
        <v>17</v>
      </c>
    </row>
    <row r="52718" spans="2:2">
      <c r="B52718">
        <f t="shared" si="1032"/>
        <v>17</v>
      </c>
    </row>
    <row r="52719" spans="2:2">
      <c r="B52719">
        <f t="shared" si="1032"/>
        <v>17</v>
      </c>
    </row>
    <row r="52720" spans="2:2">
      <c r="B52720">
        <f t="shared" si="1032"/>
        <v>17</v>
      </c>
    </row>
    <row r="52721" spans="2:2">
      <c r="B52721">
        <f t="shared" si="1032"/>
        <v>17</v>
      </c>
    </row>
    <row r="52722" spans="2:2">
      <c r="B52722">
        <f t="shared" si="1032"/>
        <v>17</v>
      </c>
    </row>
    <row r="52723" spans="2:2">
      <c r="B52723">
        <f t="shared" si="1032"/>
        <v>17</v>
      </c>
    </row>
    <row r="52724" spans="2:2">
      <c r="B52724">
        <f t="shared" si="1032"/>
        <v>17</v>
      </c>
    </row>
    <row r="52725" spans="2:2">
      <c r="B52725">
        <f t="shared" si="1032"/>
        <v>17</v>
      </c>
    </row>
    <row r="52726" spans="2:2">
      <c r="B52726">
        <f t="shared" si="1032"/>
        <v>17</v>
      </c>
    </row>
    <row r="52727" spans="2:2">
      <c r="B52727">
        <f t="shared" si="1032"/>
        <v>17</v>
      </c>
    </row>
    <row r="52728" spans="2:2">
      <c r="B52728">
        <f t="shared" si="1032"/>
        <v>17</v>
      </c>
    </row>
    <row r="52729" spans="2:2">
      <c r="B52729">
        <f t="shared" si="1032"/>
        <v>17</v>
      </c>
    </row>
    <row r="52730" spans="2:2">
      <c r="B52730">
        <f t="shared" si="1032"/>
        <v>17</v>
      </c>
    </row>
    <row r="52731" spans="2:2">
      <c r="B52731">
        <f t="shared" si="1032"/>
        <v>17</v>
      </c>
    </row>
    <row r="52732" spans="2:2">
      <c r="B52732">
        <f t="shared" si="1032"/>
        <v>17</v>
      </c>
    </row>
    <row r="52733" spans="2:2">
      <c r="B52733">
        <f t="shared" si="1032"/>
        <v>17</v>
      </c>
    </row>
    <row r="52734" spans="2:2">
      <c r="B52734">
        <f t="shared" si="1032"/>
        <v>17</v>
      </c>
    </row>
    <row r="52735" spans="2:2">
      <c r="B52735">
        <f t="shared" si="1032"/>
        <v>17</v>
      </c>
    </row>
    <row r="52736" spans="2:2">
      <c r="B52736">
        <f t="shared" si="1032"/>
        <v>17</v>
      </c>
    </row>
    <row r="52737" spans="2:2">
      <c r="B52737">
        <f t="shared" si="1032"/>
        <v>17</v>
      </c>
    </row>
    <row r="52738" spans="2:2">
      <c r="B52738">
        <f t="shared" si="1032"/>
        <v>17</v>
      </c>
    </row>
    <row r="52739" spans="2:2">
      <c r="B52739">
        <f t="shared" si="1032"/>
        <v>17</v>
      </c>
    </row>
    <row r="52740" spans="2:2">
      <c r="B52740">
        <f t="shared" si="1032"/>
        <v>17</v>
      </c>
    </row>
    <row r="52741" spans="2:2">
      <c r="B52741">
        <f t="shared" ref="B52741:B52804" si="1033">+IF(F52740=44085,B52740+1,B52740)</f>
        <v>17</v>
      </c>
    </row>
    <row r="52742" spans="2:2">
      <c r="B52742">
        <f t="shared" si="1033"/>
        <v>17</v>
      </c>
    </row>
    <row r="52743" spans="2:2">
      <c r="B52743">
        <f t="shared" si="1033"/>
        <v>17</v>
      </c>
    </row>
    <row r="52744" spans="2:2">
      <c r="B52744">
        <f t="shared" si="1033"/>
        <v>17</v>
      </c>
    </row>
    <row r="52745" spans="2:2">
      <c r="B52745">
        <f t="shared" si="1033"/>
        <v>17</v>
      </c>
    </row>
    <row r="52746" spans="2:2">
      <c r="B52746">
        <f t="shared" si="1033"/>
        <v>17</v>
      </c>
    </row>
    <row r="52747" spans="2:2">
      <c r="B52747">
        <f t="shared" si="1033"/>
        <v>17</v>
      </c>
    </row>
    <row r="52748" spans="2:2">
      <c r="B52748">
        <f t="shared" si="1033"/>
        <v>17</v>
      </c>
    </row>
    <row r="52749" spans="2:2">
      <c r="B52749">
        <f t="shared" si="1033"/>
        <v>17</v>
      </c>
    </row>
    <row r="52750" spans="2:2">
      <c r="B52750">
        <f t="shared" si="1033"/>
        <v>17</v>
      </c>
    </row>
    <row r="52751" spans="2:2">
      <c r="B52751">
        <f t="shared" si="1033"/>
        <v>17</v>
      </c>
    </row>
    <row r="52752" spans="2:2">
      <c r="B52752">
        <f t="shared" si="1033"/>
        <v>17</v>
      </c>
    </row>
    <row r="52753" spans="2:2">
      <c r="B52753">
        <f t="shared" si="1033"/>
        <v>17</v>
      </c>
    </row>
    <row r="52754" spans="2:2">
      <c r="B52754">
        <f t="shared" si="1033"/>
        <v>17</v>
      </c>
    </row>
    <row r="52755" spans="2:2">
      <c r="B52755">
        <f t="shared" si="1033"/>
        <v>17</v>
      </c>
    </row>
    <row r="52756" spans="2:2">
      <c r="B52756">
        <f t="shared" si="1033"/>
        <v>17</v>
      </c>
    </row>
    <row r="52757" spans="2:2">
      <c r="B52757">
        <f t="shared" si="1033"/>
        <v>17</v>
      </c>
    </row>
    <row r="52758" spans="2:2">
      <c r="B52758">
        <f t="shared" si="1033"/>
        <v>17</v>
      </c>
    </row>
    <row r="52759" spans="2:2">
      <c r="B52759">
        <f t="shared" si="1033"/>
        <v>17</v>
      </c>
    </row>
    <row r="52760" spans="2:2">
      <c r="B52760">
        <f t="shared" si="1033"/>
        <v>17</v>
      </c>
    </row>
    <row r="52761" spans="2:2">
      <c r="B52761">
        <f t="shared" si="1033"/>
        <v>17</v>
      </c>
    </row>
    <row r="52762" spans="2:2">
      <c r="B52762">
        <f t="shared" si="1033"/>
        <v>17</v>
      </c>
    </row>
    <row r="52763" spans="2:2">
      <c r="B52763">
        <f t="shared" si="1033"/>
        <v>17</v>
      </c>
    </row>
    <row r="52764" spans="2:2">
      <c r="B52764">
        <f t="shared" si="1033"/>
        <v>17</v>
      </c>
    </row>
    <row r="52765" spans="2:2">
      <c r="B52765">
        <f t="shared" si="1033"/>
        <v>17</v>
      </c>
    </row>
    <row r="52766" spans="2:2">
      <c r="B52766">
        <f t="shared" si="1033"/>
        <v>17</v>
      </c>
    </row>
    <row r="52767" spans="2:2">
      <c r="B52767">
        <f t="shared" si="1033"/>
        <v>17</v>
      </c>
    </row>
    <row r="52768" spans="2:2">
      <c r="B52768">
        <f t="shared" si="1033"/>
        <v>17</v>
      </c>
    </row>
    <row r="52769" spans="2:2">
      <c r="B52769">
        <f t="shared" si="1033"/>
        <v>17</v>
      </c>
    </row>
    <row r="52770" spans="2:2">
      <c r="B52770">
        <f t="shared" si="1033"/>
        <v>17</v>
      </c>
    </row>
    <row r="52771" spans="2:2">
      <c r="B52771">
        <f t="shared" si="1033"/>
        <v>17</v>
      </c>
    </row>
    <row r="52772" spans="2:2">
      <c r="B52772">
        <f t="shared" si="1033"/>
        <v>17</v>
      </c>
    </row>
    <row r="52773" spans="2:2">
      <c r="B52773">
        <f t="shared" si="1033"/>
        <v>17</v>
      </c>
    </row>
    <row r="52774" spans="2:2">
      <c r="B52774">
        <f t="shared" si="1033"/>
        <v>17</v>
      </c>
    </row>
    <row r="52775" spans="2:2">
      <c r="B52775">
        <f t="shared" si="1033"/>
        <v>17</v>
      </c>
    </row>
    <row r="52776" spans="2:2">
      <c r="B52776">
        <f t="shared" si="1033"/>
        <v>17</v>
      </c>
    </row>
    <row r="52777" spans="2:2">
      <c r="B52777">
        <f t="shared" si="1033"/>
        <v>17</v>
      </c>
    </row>
    <row r="52778" spans="2:2">
      <c r="B52778">
        <f t="shared" si="1033"/>
        <v>17</v>
      </c>
    </row>
    <row r="52779" spans="2:2">
      <c r="B52779">
        <f t="shared" si="1033"/>
        <v>17</v>
      </c>
    </row>
    <row r="52780" spans="2:2">
      <c r="B52780">
        <f t="shared" si="1033"/>
        <v>17</v>
      </c>
    </row>
    <row r="52781" spans="2:2">
      <c r="B52781">
        <f t="shared" si="1033"/>
        <v>17</v>
      </c>
    </row>
    <row r="52782" spans="2:2">
      <c r="B52782">
        <f t="shared" si="1033"/>
        <v>17</v>
      </c>
    </row>
    <row r="52783" spans="2:2">
      <c r="B52783">
        <f t="shared" si="1033"/>
        <v>17</v>
      </c>
    </row>
    <row r="52784" spans="2:2">
      <c r="B52784">
        <f t="shared" si="1033"/>
        <v>17</v>
      </c>
    </row>
    <row r="52785" spans="2:2">
      <c r="B52785">
        <f t="shared" si="1033"/>
        <v>17</v>
      </c>
    </row>
    <row r="52786" spans="2:2">
      <c r="B52786">
        <f t="shared" si="1033"/>
        <v>17</v>
      </c>
    </row>
    <row r="52787" spans="2:2">
      <c r="B52787">
        <f t="shared" si="1033"/>
        <v>17</v>
      </c>
    </row>
    <row r="52788" spans="2:2">
      <c r="B52788">
        <f t="shared" si="1033"/>
        <v>17</v>
      </c>
    </row>
    <row r="52789" spans="2:2">
      <c r="B52789">
        <f t="shared" si="1033"/>
        <v>17</v>
      </c>
    </row>
    <row r="52790" spans="2:2">
      <c r="B52790">
        <f t="shared" si="1033"/>
        <v>17</v>
      </c>
    </row>
    <row r="52791" spans="2:2">
      <c r="B52791">
        <f t="shared" si="1033"/>
        <v>17</v>
      </c>
    </row>
    <row r="52792" spans="2:2">
      <c r="B52792">
        <f t="shared" si="1033"/>
        <v>17</v>
      </c>
    </row>
    <row r="52793" spans="2:2">
      <c r="B52793">
        <f t="shared" si="1033"/>
        <v>17</v>
      </c>
    </row>
    <row r="52794" spans="2:2">
      <c r="B52794">
        <f t="shared" si="1033"/>
        <v>17</v>
      </c>
    </row>
    <row r="52795" spans="2:2">
      <c r="B52795">
        <f t="shared" si="1033"/>
        <v>17</v>
      </c>
    </row>
    <row r="52796" spans="2:2">
      <c r="B52796">
        <f t="shared" si="1033"/>
        <v>17</v>
      </c>
    </row>
    <row r="52797" spans="2:2">
      <c r="B52797">
        <f t="shared" si="1033"/>
        <v>17</v>
      </c>
    </row>
    <row r="52798" spans="2:2">
      <c r="B52798">
        <f t="shared" si="1033"/>
        <v>17</v>
      </c>
    </row>
    <row r="52799" spans="2:2">
      <c r="B52799">
        <f t="shared" si="1033"/>
        <v>17</v>
      </c>
    </row>
    <row r="52800" spans="2:2">
      <c r="B52800">
        <f t="shared" si="1033"/>
        <v>17</v>
      </c>
    </row>
    <row r="52801" spans="2:2">
      <c r="B52801">
        <f t="shared" si="1033"/>
        <v>17</v>
      </c>
    </row>
    <row r="52802" spans="2:2">
      <c r="B52802">
        <f t="shared" si="1033"/>
        <v>17</v>
      </c>
    </row>
    <row r="52803" spans="2:2">
      <c r="B52803">
        <f t="shared" si="1033"/>
        <v>17</v>
      </c>
    </row>
    <row r="52804" spans="2:2">
      <c r="B52804">
        <f t="shared" si="1033"/>
        <v>17</v>
      </c>
    </row>
    <row r="52805" spans="2:2">
      <c r="B52805">
        <f t="shared" ref="B52805:B52868" si="1034">+IF(F52804=44085,B52804+1,B52804)</f>
        <v>17</v>
      </c>
    </row>
    <row r="52806" spans="2:2">
      <c r="B52806">
        <f t="shared" si="1034"/>
        <v>17</v>
      </c>
    </row>
    <row r="52807" spans="2:2">
      <c r="B52807">
        <f t="shared" si="1034"/>
        <v>17</v>
      </c>
    </row>
    <row r="52808" spans="2:2">
      <c r="B52808">
        <f t="shared" si="1034"/>
        <v>17</v>
      </c>
    </row>
    <row r="52809" spans="2:2">
      <c r="B52809">
        <f t="shared" si="1034"/>
        <v>17</v>
      </c>
    </row>
    <row r="52810" spans="2:2">
      <c r="B52810">
        <f t="shared" si="1034"/>
        <v>17</v>
      </c>
    </row>
    <row r="52811" spans="2:2">
      <c r="B52811">
        <f t="shared" si="1034"/>
        <v>17</v>
      </c>
    </row>
    <row r="52812" spans="2:2">
      <c r="B52812">
        <f t="shared" si="1034"/>
        <v>17</v>
      </c>
    </row>
    <row r="52813" spans="2:2">
      <c r="B52813">
        <f t="shared" si="1034"/>
        <v>17</v>
      </c>
    </row>
    <row r="52814" spans="2:2">
      <c r="B52814">
        <f t="shared" si="1034"/>
        <v>17</v>
      </c>
    </row>
    <row r="52815" spans="2:2">
      <c r="B52815">
        <f t="shared" si="1034"/>
        <v>17</v>
      </c>
    </row>
    <row r="52816" spans="2:2">
      <c r="B52816">
        <f t="shared" si="1034"/>
        <v>17</v>
      </c>
    </row>
    <row r="52817" spans="2:2">
      <c r="B52817">
        <f t="shared" si="1034"/>
        <v>17</v>
      </c>
    </row>
    <row r="52818" spans="2:2">
      <c r="B52818">
        <f t="shared" si="1034"/>
        <v>17</v>
      </c>
    </row>
    <row r="52819" spans="2:2">
      <c r="B52819">
        <f t="shared" si="1034"/>
        <v>17</v>
      </c>
    </row>
    <row r="52820" spans="2:2">
      <c r="B52820">
        <f t="shared" si="1034"/>
        <v>17</v>
      </c>
    </row>
    <row r="52821" spans="2:2">
      <c r="B52821">
        <f t="shared" si="1034"/>
        <v>17</v>
      </c>
    </row>
    <row r="52822" spans="2:2">
      <c r="B52822">
        <f t="shared" si="1034"/>
        <v>17</v>
      </c>
    </row>
    <row r="52823" spans="2:2">
      <c r="B52823">
        <f t="shared" si="1034"/>
        <v>17</v>
      </c>
    </row>
    <row r="52824" spans="2:2">
      <c r="B52824">
        <f t="shared" si="1034"/>
        <v>17</v>
      </c>
    </row>
    <row r="52825" spans="2:2">
      <c r="B52825">
        <f t="shared" si="1034"/>
        <v>17</v>
      </c>
    </row>
    <row r="52826" spans="2:2">
      <c r="B52826">
        <f t="shared" si="1034"/>
        <v>17</v>
      </c>
    </row>
    <row r="52827" spans="2:2">
      <c r="B52827">
        <f t="shared" si="1034"/>
        <v>17</v>
      </c>
    </row>
    <row r="52828" spans="2:2">
      <c r="B52828">
        <f t="shared" si="1034"/>
        <v>17</v>
      </c>
    </row>
    <row r="52829" spans="2:2">
      <c r="B52829">
        <f t="shared" si="1034"/>
        <v>17</v>
      </c>
    </row>
    <row r="52830" spans="2:2">
      <c r="B52830">
        <f t="shared" si="1034"/>
        <v>17</v>
      </c>
    </row>
    <row r="52831" spans="2:2">
      <c r="B52831">
        <f t="shared" si="1034"/>
        <v>17</v>
      </c>
    </row>
    <row r="52832" spans="2:2">
      <c r="B52832">
        <f t="shared" si="1034"/>
        <v>17</v>
      </c>
    </row>
    <row r="52833" spans="2:2">
      <c r="B52833">
        <f t="shared" si="1034"/>
        <v>17</v>
      </c>
    </row>
    <row r="52834" spans="2:2">
      <c r="B52834">
        <f t="shared" si="1034"/>
        <v>17</v>
      </c>
    </row>
    <row r="52835" spans="2:2">
      <c r="B52835">
        <f t="shared" si="1034"/>
        <v>17</v>
      </c>
    </row>
    <row r="52836" spans="2:2">
      <c r="B52836">
        <f t="shared" si="1034"/>
        <v>17</v>
      </c>
    </row>
    <row r="52837" spans="2:2">
      <c r="B52837">
        <f t="shared" si="1034"/>
        <v>17</v>
      </c>
    </row>
    <row r="52838" spans="2:2">
      <c r="B52838">
        <f t="shared" si="1034"/>
        <v>17</v>
      </c>
    </row>
    <row r="52839" spans="2:2">
      <c r="B52839">
        <f t="shared" si="1034"/>
        <v>17</v>
      </c>
    </row>
    <row r="52840" spans="2:2">
      <c r="B52840">
        <f t="shared" si="1034"/>
        <v>17</v>
      </c>
    </row>
    <row r="52841" spans="2:2">
      <c r="B52841">
        <f t="shared" si="1034"/>
        <v>17</v>
      </c>
    </row>
    <row r="52842" spans="2:2">
      <c r="B52842">
        <f t="shared" si="1034"/>
        <v>17</v>
      </c>
    </row>
    <row r="52843" spans="2:2">
      <c r="B52843">
        <f t="shared" si="1034"/>
        <v>17</v>
      </c>
    </row>
    <row r="52844" spans="2:2">
      <c r="B52844">
        <f t="shared" si="1034"/>
        <v>17</v>
      </c>
    </row>
    <row r="52845" spans="2:2">
      <c r="B52845">
        <f t="shared" si="1034"/>
        <v>17</v>
      </c>
    </row>
    <row r="52846" spans="2:2">
      <c r="B52846">
        <f t="shared" si="1034"/>
        <v>17</v>
      </c>
    </row>
    <row r="52847" spans="2:2">
      <c r="B52847">
        <f t="shared" si="1034"/>
        <v>17</v>
      </c>
    </row>
    <row r="52848" spans="2:2">
      <c r="B52848">
        <f t="shared" si="1034"/>
        <v>17</v>
      </c>
    </row>
    <row r="52849" spans="2:2">
      <c r="B52849">
        <f t="shared" si="1034"/>
        <v>17</v>
      </c>
    </row>
    <row r="52850" spans="2:2">
      <c r="B52850">
        <f t="shared" si="1034"/>
        <v>17</v>
      </c>
    </row>
    <row r="52851" spans="2:2">
      <c r="B52851">
        <f t="shared" si="1034"/>
        <v>17</v>
      </c>
    </row>
    <row r="52852" spans="2:2">
      <c r="B52852">
        <f t="shared" si="1034"/>
        <v>17</v>
      </c>
    </row>
    <row r="52853" spans="2:2">
      <c r="B52853">
        <f t="shared" si="1034"/>
        <v>17</v>
      </c>
    </row>
    <row r="52854" spans="2:2">
      <c r="B52854">
        <f t="shared" si="1034"/>
        <v>17</v>
      </c>
    </row>
    <row r="52855" spans="2:2">
      <c r="B52855">
        <f t="shared" si="1034"/>
        <v>17</v>
      </c>
    </row>
    <row r="52856" spans="2:2">
      <c r="B52856">
        <f t="shared" si="1034"/>
        <v>17</v>
      </c>
    </row>
    <row r="52857" spans="2:2">
      <c r="B52857">
        <f t="shared" si="1034"/>
        <v>17</v>
      </c>
    </row>
    <row r="52858" spans="2:2">
      <c r="B52858">
        <f t="shared" si="1034"/>
        <v>17</v>
      </c>
    </row>
    <row r="52859" spans="2:2">
      <c r="B52859">
        <f t="shared" si="1034"/>
        <v>17</v>
      </c>
    </row>
    <row r="52860" spans="2:2">
      <c r="B52860">
        <f t="shared" si="1034"/>
        <v>17</v>
      </c>
    </row>
    <row r="52861" spans="2:2">
      <c r="B52861">
        <f t="shared" si="1034"/>
        <v>17</v>
      </c>
    </row>
    <row r="52862" spans="2:2">
      <c r="B52862">
        <f t="shared" si="1034"/>
        <v>17</v>
      </c>
    </row>
    <row r="52863" spans="2:2">
      <c r="B52863">
        <f t="shared" si="1034"/>
        <v>17</v>
      </c>
    </row>
    <row r="52864" spans="2:2">
      <c r="B52864">
        <f t="shared" si="1034"/>
        <v>17</v>
      </c>
    </row>
    <row r="52865" spans="2:2">
      <c r="B52865">
        <f t="shared" si="1034"/>
        <v>17</v>
      </c>
    </row>
    <row r="52866" spans="2:2">
      <c r="B52866">
        <f t="shared" si="1034"/>
        <v>17</v>
      </c>
    </row>
    <row r="52867" spans="2:2">
      <c r="B52867">
        <f t="shared" si="1034"/>
        <v>17</v>
      </c>
    </row>
    <row r="52868" spans="2:2">
      <c r="B52868">
        <f t="shared" si="1034"/>
        <v>17</v>
      </c>
    </row>
    <row r="52869" spans="2:2">
      <c r="B52869">
        <f t="shared" ref="B52869:B52932" si="1035">+IF(F52868=44085,B52868+1,B52868)</f>
        <v>17</v>
      </c>
    </row>
    <row r="52870" spans="2:2">
      <c r="B52870">
        <f t="shared" si="1035"/>
        <v>17</v>
      </c>
    </row>
    <row r="52871" spans="2:2">
      <c r="B52871">
        <f t="shared" si="1035"/>
        <v>17</v>
      </c>
    </row>
    <row r="52872" spans="2:2">
      <c r="B52872">
        <f t="shared" si="1035"/>
        <v>17</v>
      </c>
    </row>
    <row r="52873" spans="2:2">
      <c r="B52873">
        <f t="shared" si="1035"/>
        <v>17</v>
      </c>
    </row>
    <row r="52874" spans="2:2">
      <c r="B52874">
        <f t="shared" si="1035"/>
        <v>17</v>
      </c>
    </row>
    <row r="52875" spans="2:2">
      <c r="B52875">
        <f t="shared" si="1035"/>
        <v>17</v>
      </c>
    </row>
    <row r="52876" spans="2:2">
      <c r="B52876">
        <f t="shared" si="1035"/>
        <v>17</v>
      </c>
    </row>
    <row r="52877" spans="2:2">
      <c r="B52877">
        <f t="shared" si="1035"/>
        <v>17</v>
      </c>
    </row>
    <row r="52878" spans="2:2">
      <c r="B52878">
        <f t="shared" si="1035"/>
        <v>17</v>
      </c>
    </row>
    <row r="52879" spans="2:2">
      <c r="B52879">
        <f t="shared" si="1035"/>
        <v>17</v>
      </c>
    </row>
    <row r="52880" spans="2:2">
      <c r="B52880">
        <f t="shared" si="1035"/>
        <v>17</v>
      </c>
    </row>
    <row r="52881" spans="2:2">
      <c r="B52881">
        <f t="shared" si="1035"/>
        <v>17</v>
      </c>
    </row>
    <row r="52882" spans="2:2">
      <c r="B52882">
        <f t="shared" si="1035"/>
        <v>17</v>
      </c>
    </row>
    <row r="52883" spans="2:2">
      <c r="B52883">
        <f t="shared" si="1035"/>
        <v>17</v>
      </c>
    </row>
    <row r="52884" spans="2:2">
      <c r="B52884">
        <f t="shared" si="1035"/>
        <v>17</v>
      </c>
    </row>
    <row r="52885" spans="2:2">
      <c r="B52885">
        <f t="shared" si="1035"/>
        <v>17</v>
      </c>
    </row>
    <row r="52886" spans="2:2">
      <c r="B52886">
        <f t="shared" si="1035"/>
        <v>17</v>
      </c>
    </row>
    <row r="52887" spans="2:2">
      <c r="B52887">
        <f t="shared" si="1035"/>
        <v>17</v>
      </c>
    </row>
    <row r="52888" spans="2:2">
      <c r="B52888">
        <f t="shared" si="1035"/>
        <v>17</v>
      </c>
    </row>
    <row r="52889" spans="2:2">
      <c r="B52889">
        <f t="shared" si="1035"/>
        <v>17</v>
      </c>
    </row>
    <row r="52890" spans="2:2">
      <c r="B52890">
        <f t="shared" si="1035"/>
        <v>17</v>
      </c>
    </row>
    <row r="52891" spans="2:2">
      <c r="B52891">
        <f t="shared" si="1035"/>
        <v>17</v>
      </c>
    </row>
    <row r="52892" spans="2:2">
      <c r="B52892">
        <f t="shared" si="1035"/>
        <v>17</v>
      </c>
    </row>
    <row r="52893" spans="2:2">
      <c r="B52893">
        <f t="shared" si="1035"/>
        <v>17</v>
      </c>
    </row>
    <row r="52894" spans="2:2">
      <c r="B52894">
        <f t="shared" si="1035"/>
        <v>17</v>
      </c>
    </row>
    <row r="52895" spans="2:2">
      <c r="B52895">
        <f t="shared" si="1035"/>
        <v>17</v>
      </c>
    </row>
    <row r="52896" spans="2:2">
      <c r="B52896">
        <f t="shared" si="1035"/>
        <v>17</v>
      </c>
    </row>
    <row r="52897" spans="2:2">
      <c r="B52897">
        <f t="shared" si="1035"/>
        <v>17</v>
      </c>
    </row>
    <row r="52898" spans="2:2">
      <c r="B52898">
        <f t="shared" si="1035"/>
        <v>17</v>
      </c>
    </row>
    <row r="52899" spans="2:2">
      <c r="B52899">
        <f t="shared" si="1035"/>
        <v>17</v>
      </c>
    </row>
    <row r="52900" spans="2:2">
      <c r="B52900">
        <f t="shared" si="1035"/>
        <v>17</v>
      </c>
    </row>
    <row r="52901" spans="2:2">
      <c r="B52901">
        <f t="shared" si="1035"/>
        <v>17</v>
      </c>
    </row>
    <row r="52902" spans="2:2">
      <c r="B52902">
        <f t="shared" si="1035"/>
        <v>17</v>
      </c>
    </row>
    <row r="52903" spans="2:2">
      <c r="B52903">
        <f t="shared" si="1035"/>
        <v>17</v>
      </c>
    </row>
    <row r="52904" spans="2:2">
      <c r="B52904">
        <f t="shared" si="1035"/>
        <v>17</v>
      </c>
    </row>
    <row r="52905" spans="2:2">
      <c r="B52905">
        <f t="shared" si="1035"/>
        <v>17</v>
      </c>
    </row>
    <row r="52906" spans="2:2">
      <c r="B52906">
        <f t="shared" si="1035"/>
        <v>17</v>
      </c>
    </row>
    <row r="52907" spans="2:2">
      <c r="B52907">
        <f t="shared" si="1035"/>
        <v>17</v>
      </c>
    </row>
    <row r="52908" spans="2:2">
      <c r="B52908">
        <f t="shared" si="1035"/>
        <v>17</v>
      </c>
    </row>
    <row r="52909" spans="2:2">
      <c r="B52909">
        <f t="shared" si="1035"/>
        <v>17</v>
      </c>
    </row>
    <row r="52910" spans="2:2">
      <c r="B52910">
        <f t="shared" si="1035"/>
        <v>17</v>
      </c>
    </row>
    <row r="52911" spans="2:2">
      <c r="B52911">
        <f t="shared" si="1035"/>
        <v>17</v>
      </c>
    </row>
    <row r="52912" spans="2:2">
      <c r="B52912">
        <f t="shared" si="1035"/>
        <v>17</v>
      </c>
    </row>
    <row r="52913" spans="2:2">
      <c r="B52913">
        <f t="shared" si="1035"/>
        <v>17</v>
      </c>
    </row>
    <row r="52914" spans="2:2">
      <c r="B52914">
        <f t="shared" si="1035"/>
        <v>17</v>
      </c>
    </row>
    <row r="52915" spans="2:2">
      <c r="B52915">
        <f t="shared" si="1035"/>
        <v>17</v>
      </c>
    </row>
    <row r="52916" spans="2:2">
      <c r="B52916">
        <f t="shared" si="1035"/>
        <v>17</v>
      </c>
    </row>
    <row r="52917" spans="2:2">
      <c r="B52917">
        <f t="shared" si="1035"/>
        <v>17</v>
      </c>
    </row>
    <row r="52918" spans="2:2">
      <c r="B52918">
        <f t="shared" si="1035"/>
        <v>17</v>
      </c>
    </row>
    <row r="52919" spans="2:2">
      <c r="B52919">
        <f t="shared" si="1035"/>
        <v>17</v>
      </c>
    </row>
    <row r="52920" spans="2:2">
      <c r="B52920">
        <f t="shared" si="1035"/>
        <v>17</v>
      </c>
    </row>
    <row r="52921" spans="2:2">
      <c r="B52921">
        <f t="shared" si="1035"/>
        <v>17</v>
      </c>
    </row>
    <row r="52922" spans="2:2">
      <c r="B52922">
        <f t="shared" si="1035"/>
        <v>17</v>
      </c>
    </row>
    <row r="52923" spans="2:2">
      <c r="B52923">
        <f t="shared" si="1035"/>
        <v>17</v>
      </c>
    </row>
    <row r="52924" spans="2:2">
      <c r="B52924">
        <f t="shared" si="1035"/>
        <v>17</v>
      </c>
    </row>
    <row r="52925" spans="2:2">
      <c r="B52925">
        <f t="shared" si="1035"/>
        <v>17</v>
      </c>
    </row>
    <row r="52926" spans="2:2">
      <c r="B52926">
        <f t="shared" si="1035"/>
        <v>17</v>
      </c>
    </row>
    <row r="52927" spans="2:2">
      <c r="B52927">
        <f t="shared" si="1035"/>
        <v>17</v>
      </c>
    </row>
    <row r="52928" spans="2:2">
      <c r="B52928">
        <f t="shared" si="1035"/>
        <v>17</v>
      </c>
    </row>
    <row r="52929" spans="2:2">
      <c r="B52929">
        <f t="shared" si="1035"/>
        <v>17</v>
      </c>
    </row>
    <row r="52930" spans="2:2">
      <c r="B52930">
        <f t="shared" si="1035"/>
        <v>17</v>
      </c>
    </row>
    <row r="52931" spans="2:2">
      <c r="B52931">
        <f t="shared" si="1035"/>
        <v>17</v>
      </c>
    </row>
    <row r="52932" spans="2:2">
      <c r="B52932">
        <f t="shared" si="1035"/>
        <v>17</v>
      </c>
    </row>
    <row r="52933" spans="2:2">
      <c r="B52933">
        <f t="shared" ref="B52933:B52996" si="1036">+IF(F52932=44085,B52932+1,B52932)</f>
        <v>17</v>
      </c>
    </row>
    <row r="52934" spans="2:2">
      <c r="B52934">
        <f t="shared" si="1036"/>
        <v>17</v>
      </c>
    </row>
    <row r="52935" spans="2:2">
      <c r="B52935">
        <f t="shared" si="1036"/>
        <v>17</v>
      </c>
    </row>
    <row r="52936" spans="2:2">
      <c r="B52936">
        <f t="shared" si="1036"/>
        <v>17</v>
      </c>
    </row>
    <row r="52937" spans="2:2">
      <c r="B52937">
        <f t="shared" si="1036"/>
        <v>17</v>
      </c>
    </row>
    <row r="52938" spans="2:2">
      <c r="B52938">
        <f t="shared" si="1036"/>
        <v>17</v>
      </c>
    </row>
    <row r="52939" spans="2:2">
      <c r="B52939">
        <f t="shared" si="1036"/>
        <v>17</v>
      </c>
    </row>
    <row r="52940" spans="2:2">
      <c r="B52940">
        <f t="shared" si="1036"/>
        <v>17</v>
      </c>
    </row>
    <row r="52941" spans="2:2">
      <c r="B52941">
        <f t="shared" si="1036"/>
        <v>17</v>
      </c>
    </row>
    <row r="52942" spans="2:2">
      <c r="B52942">
        <f t="shared" si="1036"/>
        <v>17</v>
      </c>
    </row>
    <row r="52943" spans="2:2">
      <c r="B52943">
        <f t="shared" si="1036"/>
        <v>17</v>
      </c>
    </row>
    <row r="52944" spans="2:2">
      <c r="B52944">
        <f t="shared" si="1036"/>
        <v>17</v>
      </c>
    </row>
    <row r="52945" spans="2:2">
      <c r="B52945">
        <f t="shared" si="1036"/>
        <v>17</v>
      </c>
    </row>
    <row r="52946" spans="2:2">
      <c r="B52946">
        <f t="shared" si="1036"/>
        <v>17</v>
      </c>
    </row>
    <row r="52947" spans="2:2">
      <c r="B52947">
        <f t="shared" si="1036"/>
        <v>17</v>
      </c>
    </row>
    <row r="52948" spans="2:2">
      <c r="B52948">
        <f t="shared" si="1036"/>
        <v>17</v>
      </c>
    </row>
    <row r="52949" spans="2:2">
      <c r="B52949">
        <f t="shared" si="1036"/>
        <v>17</v>
      </c>
    </row>
    <row r="52950" spans="2:2">
      <c r="B52950">
        <f t="shared" si="1036"/>
        <v>17</v>
      </c>
    </row>
    <row r="52951" spans="2:2">
      <c r="B52951">
        <f t="shared" si="1036"/>
        <v>17</v>
      </c>
    </row>
    <row r="52952" spans="2:2">
      <c r="B52952">
        <f t="shared" si="1036"/>
        <v>17</v>
      </c>
    </row>
    <row r="52953" spans="2:2">
      <c r="B52953">
        <f t="shared" si="1036"/>
        <v>17</v>
      </c>
    </row>
    <row r="52954" spans="2:2">
      <c r="B52954">
        <f t="shared" si="1036"/>
        <v>17</v>
      </c>
    </row>
    <row r="52955" spans="2:2">
      <c r="B52955">
        <f t="shared" si="1036"/>
        <v>17</v>
      </c>
    </row>
    <row r="52956" spans="2:2">
      <c r="B52956">
        <f t="shared" si="1036"/>
        <v>17</v>
      </c>
    </row>
    <row r="52957" spans="2:2">
      <c r="B52957">
        <f t="shared" si="1036"/>
        <v>17</v>
      </c>
    </row>
    <row r="52958" spans="2:2">
      <c r="B52958">
        <f t="shared" si="1036"/>
        <v>17</v>
      </c>
    </row>
    <row r="52959" spans="2:2">
      <c r="B52959">
        <f t="shared" si="1036"/>
        <v>17</v>
      </c>
    </row>
    <row r="52960" spans="2:2">
      <c r="B52960">
        <f t="shared" si="1036"/>
        <v>17</v>
      </c>
    </row>
    <row r="52961" spans="2:2">
      <c r="B52961">
        <f t="shared" si="1036"/>
        <v>17</v>
      </c>
    </row>
    <row r="52962" spans="2:2">
      <c r="B52962">
        <f t="shared" si="1036"/>
        <v>17</v>
      </c>
    </row>
    <row r="52963" spans="2:2">
      <c r="B52963">
        <f t="shared" si="1036"/>
        <v>17</v>
      </c>
    </row>
    <row r="52964" spans="2:2">
      <c r="B52964">
        <f t="shared" si="1036"/>
        <v>17</v>
      </c>
    </row>
    <row r="52965" spans="2:2">
      <c r="B52965">
        <f t="shared" si="1036"/>
        <v>17</v>
      </c>
    </row>
    <row r="52966" spans="2:2">
      <c r="B52966">
        <f t="shared" si="1036"/>
        <v>17</v>
      </c>
    </row>
    <row r="52967" spans="2:2">
      <c r="B52967">
        <f t="shared" si="1036"/>
        <v>17</v>
      </c>
    </row>
    <row r="52968" spans="2:2">
      <c r="B52968">
        <f t="shared" si="1036"/>
        <v>17</v>
      </c>
    </row>
    <row r="52969" spans="2:2">
      <c r="B52969">
        <f t="shared" si="1036"/>
        <v>17</v>
      </c>
    </row>
    <row r="52970" spans="2:2">
      <c r="B52970">
        <f t="shared" si="1036"/>
        <v>17</v>
      </c>
    </row>
    <row r="52971" spans="2:2">
      <c r="B52971">
        <f t="shared" si="1036"/>
        <v>17</v>
      </c>
    </row>
    <row r="52972" spans="2:2">
      <c r="B52972">
        <f t="shared" si="1036"/>
        <v>17</v>
      </c>
    </row>
    <row r="52973" spans="2:2">
      <c r="B52973">
        <f t="shared" si="1036"/>
        <v>17</v>
      </c>
    </row>
    <row r="52974" spans="2:2">
      <c r="B52974">
        <f t="shared" si="1036"/>
        <v>17</v>
      </c>
    </row>
    <row r="52975" spans="2:2">
      <c r="B52975">
        <f t="shared" si="1036"/>
        <v>17</v>
      </c>
    </row>
    <row r="52976" spans="2:2">
      <c r="B52976">
        <f t="shared" si="1036"/>
        <v>17</v>
      </c>
    </row>
    <row r="52977" spans="2:2">
      <c r="B52977">
        <f t="shared" si="1036"/>
        <v>17</v>
      </c>
    </row>
    <row r="52978" spans="2:2">
      <c r="B52978">
        <f t="shared" si="1036"/>
        <v>17</v>
      </c>
    </row>
    <row r="52979" spans="2:2">
      <c r="B52979">
        <f t="shared" si="1036"/>
        <v>17</v>
      </c>
    </row>
    <row r="52980" spans="2:2">
      <c r="B52980">
        <f t="shared" si="1036"/>
        <v>17</v>
      </c>
    </row>
    <row r="52981" spans="2:2">
      <c r="B52981">
        <f t="shared" si="1036"/>
        <v>17</v>
      </c>
    </row>
    <row r="52982" spans="2:2">
      <c r="B52982">
        <f t="shared" si="1036"/>
        <v>17</v>
      </c>
    </row>
    <row r="52983" spans="2:2">
      <c r="B52983">
        <f t="shared" si="1036"/>
        <v>17</v>
      </c>
    </row>
    <row r="52984" spans="2:2">
      <c r="B52984">
        <f t="shared" si="1036"/>
        <v>17</v>
      </c>
    </row>
    <row r="52985" spans="2:2">
      <c r="B52985">
        <f t="shared" si="1036"/>
        <v>17</v>
      </c>
    </row>
    <row r="52986" spans="2:2">
      <c r="B52986">
        <f t="shared" si="1036"/>
        <v>17</v>
      </c>
    </row>
    <row r="52987" spans="2:2">
      <c r="B52987">
        <f t="shared" si="1036"/>
        <v>17</v>
      </c>
    </row>
    <row r="52988" spans="2:2">
      <c r="B52988">
        <f t="shared" si="1036"/>
        <v>17</v>
      </c>
    </row>
    <row r="52989" spans="2:2">
      <c r="B52989">
        <f t="shared" si="1036"/>
        <v>17</v>
      </c>
    </row>
    <row r="52990" spans="2:2">
      <c r="B52990">
        <f t="shared" si="1036"/>
        <v>17</v>
      </c>
    </row>
    <row r="52991" spans="2:2">
      <c r="B52991">
        <f t="shared" si="1036"/>
        <v>17</v>
      </c>
    </row>
    <row r="52992" spans="2:2">
      <c r="B52992">
        <f t="shared" si="1036"/>
        <v>17</v>
      </c>
    </row>
    <row r="52993" spans="2:2">
      <c r="B52993">
        <f t="shared" si="1036"/>
        <v>17</v>
      </c>
    </row>
    <row r="52994" spans="2:2">
      <c r="B52994">
        <f t="shared" si="1036"/>
        <v>17</v>
      </c>
    </row>
    <row r="52995" spans="2:2">
      <c r="B52995">
        <f t="shared" si="1036"/>
        <v>17</v>
      </c>
    </row>
    <row r="52996" spans="2:2">
      <c r="B52996">
        <f t="shared" si="1036"/>
        <v>17</v>
      </c>
    </row>
    <row r="52997" spans="2:2">
      <c r="B52997">
        <f t="shared" ref="B52997:B53060" si="1037">+IF(F52996=44085,B52996+1,B52996)</f>
        <v>17</v>
      </c>
    </row>
    <row r="52998" spans="2:2">
      <c r="B52998">
        <f t="shared" si="1037"/>
        <v>17</v>
      </c>
    </row>
    <row r="52999" spans="2:2">
      <c r="B52999">
        <f t="shared" si="1037"/>
        <v>17</v>
      </c>
    </row>
    <row r="53000" spans="2:2">
      <c r="B53000">
        <f t="shared" si="1037"/>
        <v>17</v>
      </c>
    </row>
    <row r="53001" spans="2:2">
      <c r="B53001">
        <f t="shared" si="1037"/>
        <v>17</v>
      </c>
    </row>
    <row r="53002" spans="2:2">
      <c r="B53002">
        <f t="shared" si="1037"/>
        <v>17</v>
      </c>
    </row>
    <row r="53003" spans="2:2">
      <c r="B53003">
        <f t="shared" si="1037"/>
        <v>17</v>
      </c>
    </row>
    <row r="53004" spans="2:2">
      <c r="B53004">
        <f t="shared" si="1037"/>
        <v>17</v>
      </c>
    </row>
    <row r="53005" spans="2:2">
      <c r="B53005">
        <f t="shared" si="1037"/>
        <v>17</v>
      </c>
    </row>
    <row r="53006" spans="2:2">
      <c r="B53006">
        <f t="shared" si="1037"/>
        <v>17</v>
      </c>
    </row>
    <row r="53007" spans="2:2">
      <c r="B53007">
        <f t="shared" si="1037"/>
        <v>17</v>
      </c>
    </row>
    <row r="53008" spans="2:2">
      <c r="B53008">
        <f t="shared" si="1037"/>
        <v>17</v>
      </c>
    </row>
    <row r="53009" spans="2:2">
      <c r="B53009">
        <f t="shared" si="1037"/>
        <v>17</v>
      </c>
    </row>
    <row r="53010" spans="2:2">
      <c r="B53010">
        <f t="shared" si="1037"/>
        <v>17</v>
      </c>
    </row>
    <row r="53011" spans="2:2">
      <c r="B53011">
        <f t="shared" si="1037"/>
        <v>17</v>
      </c>
    </row>
    <row r="53012" spans="2:2">
      <c r="B53012">
        <f t="shared" si="1037"/>
        <v>17</v>
      </c>
    </row>
    <row r="53013" spans="2:2">
      <c r="B53013">
        <f t="shared" si="1037"/>
        <v>17</v>
      </c>
    </row>
    <row r="53014" spans="2:2">
      <c r="B53014">
        <f t="shared" si="1037"/>
        <v>17</v>
      </c>
    </row>
    <row r="53015" spans="2:2">
      <c r="B53015">
        <f t="shared" si="1037"/>
        <v>17</v>
      </c>
    </row>
    <row r="53016" spans="2:2">
      <c r="B53016">
        <f t="shared" si="1037"/>
        <v>17</v>
      </c>
    </row>
    <row r="53017" spans="2:2">
      <c r="B53017">
        <f t="shared" si="1037"/>
        <v>17</v>
      </c>
    </row>
    <row r="53018" spans="2:2">
      <c r="B53018">
        <f t="shared" si="1037"/>
        <v>17</v>
      </c>
    </row>
    <row r="53019" spans="2:2">
      <c r="B53019">
        <f t="shared" si="1037"/>
        <v>17</v>
      </c>
    </row>
    <row r="53020" spans="2:2">
      <c r="B53020">
        <f t="shared" si="1037"/>
        <v>17</v>
      </c>
    </row>
    <row r="53021" spans="2:2">
      <c r="B53021">
        <f t="shared" si="1037"/>
        <v>17</v>
      </c>
    </row>
    <row r="53022" spans="2:2">
      <c r="B53022">
        <f t="shared" si="1037"/>
        <v>17</v>
      </c>
    </row>
    <row r="53023" spans="2:2">
      <c r="B53023">
        <f t="shared" si="1037"/>
        <v>17</v>
      </c>
    </row>
    <row r="53024" spans="2:2">
      <c r="B53024">
        <f t="shared" si="1037"/>
        <v>17</v>
      </c>
    </row>
    <row r="53025" spans="2:2">
      <c r="B53025">
        <f t="shared" si="1037"/>
        <v>17</v>
      </c>
    </row>
    <row r="53026" spans="2:2">
      <c r="B53026">
        <f t="shared" si="1037"/>
        <v>17</v>
      </c>
    </row>
    <row r="53027" spans="2:2">
      <c r="B53027">
        <f t="shared" si="1037"/>
        <v>17</v>
      </c>
    </row>
    <row r="53028" spans="2:2">
      <c r="B53028">
        <f t="shared" si="1037"/>
        <v>17</v>
      </c>
    </row>
    <row r="53029" spans="2:2">
      <c r="B53029">
        <f t="shared" si="1037"/>
        <v>17</v>
      </c>
    </row>
    <row r="53030" spans="2:2">
      <c r="B53030">
        <f t="shared" si="1037"/>
        <v>17</v>
      </c>
    </row>
    <row r="53031" spans="2:2">
      <c r="B53031">
        <f t="shared" si="1037"/>
        <v>17</v>
      </c>
    </row>
    <row r="53032" spans="2:2">
      <c r="B53032">
        <f t="shared" si="1037"/>
        <v>17</v>
      </c>
    </row>
    <row r="53033" spans="2:2">
      <c r="B53033">
        <f t="shared" si="1037"/>
        <v>17</v>
      </c>
    </row>
    <row r="53034" spans="2:2">
      <c r="B53034">
        <f t="shared" si="1037"/>
        <v>17</v>
      </c>
    </row>
    <row r="53035" spans="2:2">
      <c r="B53035">
        <f t="shared" si="1037"/>
        <v>17</v>
      </c>
    </row>
    <row r="53036" spans="2:2">
      <c r="B53036">
        <f t="shared" si="1037"/>
        <v>17</v>
      </c>
    </row>
    <row r="53037" spans="2:2">
      <c r="B53037">
        <f t="shared" si="1037"/>
        <v>17</v>
      </c>
    </row>
    <row r="53038" spans="2:2">
      <c r="B53038">
        <f t="shared" si="1037"/>
        <v>17</v>
      </c>
    </row>
    <row r="53039" spans="2:2">
      <c r="B53039">
        <f t="shared" si="1037"/>
        <v>17</v>
      </c>
    </row>
    <row r="53040" spans="2:2">
      <c r="B53040">
        <f t="shared" si="1037"/>
        <v>17</v>
      </c>
    </row>
    <row r="53041" spans="2:2">
      <c r="B53041">
        <f t="shared" si="1037"/>
        <v>17</v>
      </c>
    </row>
    <row r="53042" spans="2:2">
      <c r="B53042">
        <f t="shared" si="1037"/>
        <v>17</v>
      </c>
    </row>
    <row r="53043" spans="2:2">
      <c r="B53043">
        <f t="shared" si="1037"/>
        <v>17</v>
      </c>
    </row>
    <row r="53044" spans="2:2">
      <c r="B53044">
        <f t="shared" si="1037"/>
        <v>17</v>
      </c>
    </row>
    <row r="53045" spans="2:2">
      <c r="B53045">
        <f t="shared" si="1037"/>
        <v>17</v>
      </c>
    </row>
    <row r="53046" spans="2:2">
      <c r="B53046">
        <f t="shared" si="1037"/>
        <v>17</v>
      </c>
    </row>
    <row r="53047" spans="2:2">
      <c r="B53047">
        <f t="shared" si="1037"/>
        <v>17</v>
      </c>
    </row>
    <row r="53048" spans="2:2">
      <c r="B53048">
        <f t="shared" si="1037"/>
        <v>17</v>
      </c>
    </row>
    <row r="53049" spans="2:2">
      <c r="B53049">
        <f t="shared" si="1037"/>
        <v>17</v>
      </c>
    </row>
    <row r="53050" spans="2:2">
      <c r="B53050">
        <f t="shared" si="1037"/>
        <v>17</v>
      </c>
    </row>
    <row r="53051" spans="2:2">
      <c r="B53051">
        <f t="shared" si="1037"/>
        <v>17</v>
      </c>
    </row>
    <row r="53052" spans="2:2">
      <c r="B53052">
        <f t="shared" si="1037"/>
        <v>17</v>
      </c>
    </row>
    <row r="53053" spans="2:2">
      <c r="B53053">
        <f t="shared" si="1037"/>
        <v>17</v>
      </c>
    </row>
    <row r="53054" spans="2:2">
      <c r="B53054">
        <f t="shared" si="1037"/>
        <v>17</v>
      </c>
    </row>
    <row r="53055" spans="2:2">
      <c r="B53055">
        <f t="shared" si="1037"/>
        <v>17</v>
      </c>
    </row>
    <row r="53056" spans="2:2">
      <c r="B53056">
        <f t="shared" si="1037"/>
        <v>17</v>
      </c>
    </row>
    <row r="53057" spans="2:2">
      <c r="B53057">
        <f t="shared" si="1037"/>
        <v>17</v>
      </c>
    </row>
    <row r="53058" spans="2:2">
      <c r="B53058">
        <f t="shared" si="1037"/>
        <v>17</v>
      </c>
    </row>
    <row r="53059" spans="2:2">
      <c r="B53059">
        <f t="shared" si="1037"/>
        <v>17</v>
      </c>
    </row>
    <row r="53060" spans="2:2">
      <c r="B53060">
        <f t="shared" si="1037"/>
        <v>17</v>
      </c>
    </row>
    <row r="53061" spans="2:2">
      <c r="B53061">
        <f t="shared" ref="B53061:B53124" si="1038">+IF(F53060=44085,B53060+1,B53060)</f>
        <v>17</v>
      </c>
    </row>
    <row r="53062" spans="2:2">
      <c r="B53062">
        <f t="shared" si="1038"/>
        <v>17</v>
      </c>
    </row>
    <row r="53063" spans="2:2">
      <c r="B53063">
        <f t="shared" si="1038"/>
        <v>17</v>
      </c>
    </row>
    <row r="53064" spans="2:2">
      <c r="B53064">
        <f t="shared" si="1038"/>
        <v>17</v>
      </c>
    </row>
    <row r="53065" spans="2:2">
      <c r="B53065">
        <f t="shared" si="1038"/>
        <v>17</v>
      </c>
    </row>
    <row r="53066" spans="2:2">
      <c r="B53066">
        <f t="shared" si="1038"/>
        <v>17</v>
      </c>
    </row>
    <row r="53067" spans="2:2">
      <c r="B53067">
        <f t="shared" si="1038"/>
        <v>17</v>
      </c>
    </row>
    <row r="53068" spans="2:2">
      <c r="B53068">
        <f t="shared" si="1038"/>
        <v>17</v>
      </c>
    </row>
    <row r="53069" spans="2:2">
      <c r="B53069">
        <f t="shared" si="1038"/>
        <v>17</v>
      </c>
    </row>
    <row r="53070" spans="2:2">
      <c r="B53070">
        <f t="shared" si="1038"/>
        <v>17</v>
      </c>
    </row>
    <row r="53071" spans="2:2">
      <c r="B53071">
        <f t="shared" si="1038"/>
        <v>17</v>
      </c>
    </row>
    <row r="53072" spans="2:2">
      <c r="B53072">
        <f t="shared" si="1038"/>
        <v>17</v>
      </c>
    </row>
    <row r="53073" spans="2:2">
      <c r="B53073">
        <f t="shared" si="1038"/>
        <v>17</v>
      </c>
    </row>
    <row r="53074" spans="2:2">
      <c r="B53074">
        <f t="shared" si="1038"/>
        <v>17</v>
      </c>
    </row>
    <row r="53075" spans="2:2">
      <c r="B53075">
        <f t="shared" si="1038"/>
        <v>17</v>
      </c>
    </row>
    <row r="53076" spans="2:2">
      <c r="B53076">
        <f t="shared" si="1038"/>
        <v>17</v>
      </c>
    </row>
    <row r="53077" spans="2:2">
      <c r="B53077">
        <f t="shared" si="1038"/>
        <v>17</v>
      </c>
    </row>
    <row r="53078" spans="2:2">
      <c r="B53078">
        <f t="shared" si="1038"/>
        <v>17</v>
      </c>
    </row>
    <row r="53079" spans="2:2">
      <c r="B53079">
        <f t="shared" si="1038"/>
        <v>17</v>
      </c>
    </row>
    <row r="53080" spans="2:2">
      <c r="B53080">
        <f t="shared" si="1038"/>
        <v>17</v>
      </c>
    </row>
    <row r="53081" spans="2:2">
      <c r="B53081">
        <f t="shared" si="1038"/>
        <v>17</v>
      </c>
    </row>
    <row r="53082" spans="2:2">
      <c r="B53082">
        <f t="shared" si="1038"/>
        <v>17</v>
      </c>
    </row>
    <row r="53083" spans="2:2">
      <c r="B53083">
        <f t="shared" si="1038"/>
        <v>17</v>
      </c>
    </row>
    <row r="53084" spans="2:2">
      <c r="B53084">
        <f t="shared" si="1038"/>
        <v>17</v>
      </c>
    </row>
    <row r="53085" spans="2:2">
      <c r="B53085">
        <f t="shared" si="1038"/>
        <v>17</v>
      </c>
    </row>
    <row r="53086" spans="2:2">
      <c r="B53086">
        <f t="shared" si="1038"/>
        <v>17</v>
      </c>
    </row>
    <row r="53087" spans="2:2">
      <c r="B53087">
        <f t="shared" si="1038"/>
        <v>17</v>
      </c>
    </row>
    <row r="53088" spans="2:2">
      <c r="B53088">
        <f t="shared" si="1038"/>
        <v>17</v>
      </c>
    </row>
    <row r="53089" spans="2:2">
      <c r="B53089">
        <f t="shared" si="1038"/>
        <v>17</v>
      </c>
    </row>
    <row r="53090" spans="2:2">
      <c r="B53090">
        <f t="shared" si="1038"/>
        <v>17</v>
      </c>
    </row>
    <row r="53091" spans="2:2">
      <c r="B53091">
        <f t="shared" si="1038"/>
        <v>17</v>
      </c>
    </row>
    <row r="53092" spans="2:2">
      <c r="B53092">
        <f t="shared" si="1038"/>
        <v>17</v>
      </c>
    </row>
    <row r="53093" spans="2:2">
      <c r="B53093">
        <f t="shared" si="1038"/>
        <v>17</v>
      </c>
    </row>
    <row r="53094" spans="2:2">
      <c r="B53094">
        <f t="shared" si="1038"/>
        <v>17</v>
      </c>
    </row>
    <row r="53095" spans="2:2">
      <c r="B53095">
        <f t="shared" si="1038"/>
        <v>17</v>
      </c>
    </row>
    <row r="53096" spans="2:2">
      <c r="B53096">
        <f t="shared" si="1038"/>
        <v>17</v>
      </c>
    </row>
    <row r="53097" spans="2:2">
      <c r="B53097">
        <f t="shared" si="1038"/>
        <v>17</v>
      </c>
    </row>
    <row r="53098" spans="2:2">
      <c r="B53098">
        <f t="shared" si="1038"/>
        <v>17</v>
      </c>
    </row>
    <row r="53099" spans="2:2">
      <c r="B53099">
        <f t="shared" si="1038"/>
        <v>17</v>
      </c>
    </row>
    <row r="53100" spans="2:2">
      <c r="B53100">
        <f t="shared" si="1038"/>
        <v>17</v>
      </c>
    </row>
    <row r="53101" spans="2:2">
      <c r="B53101">
        <f t="shared" si="1038"/>
        <v>17</v>
      </c>
    </row>
    <row r="53102" spans="2:2">
      <c r="B53102">
        <f t="shared" si="1038"/>
        <v>17</v>
      </c>
    </row>
    <row r="53103" spans="2:2">
      <c r="B53103">
        <f t="shared" si="1038"/>
        <v>17</v>
      </c>
    </row>
    <row r="53104" spans="2:2">
      <c r="B53104">
        <f t="shared" si="1038"/>
        <v>17</v>
      </c>
    </row>
    <row r="53105" spans="2:2">
      <c r="B53105">
        <f t="shared" si="1038"/>
        <v>17</v>
      </c>
    </row>
    <row r="53106" spans="2:2">
      <c r="B53106">
        <f t="shared" si="1038"/>
        <v>17</v>
      </c>
    </row>
    <row r="53107" spans="2:2">
      <c r="B53107">
        <f t="shared" si="1038"/>
        <v>17</v>
      </c>
    </row>
    <row r="53108" spans="2:2">
      <c r="B53108">
        <f t="shared" si="1038"/>
        <v>17</v>
      </c>
    </row>
    <row r="53109" spans="2:2">
      <c r="B53109">
        <f t="shared" si="1038"/>
        <v>17</v>
      </c>
    </row>
    <row r="53110" spans="2:2">
      <c r="B53110">
        <f t="shared" si="1038"/>
        <v>17</v>
      </c>
    </row>
    <row r="53111" spans="2:2">
      <c r="B53111">
        <f t="shared" si="1038"/>
        <v>17</v>
      </c>
    </row>
    <row r="53112" spans="2:2">
      <c r="B53112">
        <f t="shared" si="1038"/>
        <v>17</v>
      </c>
    </row>
    <row r="53113" spans="2:2">
      <c r="B53113">
        <f t="shared" si="1038"/>
        <v>17</v>
      </c>
    </row>
    <row r="53114" spans="2:2">
      <c r="B53114">
        <f t="shared" si="1038"/>
        <v>17</v>
      </c>
    </row>
    <row r="53115" spans="2:2">
      <c r="B53115">
        <f t="shared" si="1038"/>
        <v>17</v>
      </c>
    </row>
    <row r="53116" spans="2:2">
      <c r="B53116">
        <f t="shared" si="1038"/>
        <v>17</v>
      </c>
    </row>
    <row r="53117" spans="2:2">
      <c r="B53117">
        <f t="shared" si="1038"/>
        <v>17</v>
      </c>
    </row>
    <row r="53118" spans="2:2">
      <c r="B53118">
        <f t="shared" si="1038"/>
        <v>17</v>
      </c>
    </row>
    <row r="53119" spans="2:2">
      <c r="B53119">
        <f t="shared" si="1038"/>
        <v>17</v>
      </c>
    </row>
    <row r="53120" spans="2:2">
      <c r="B53120">
        <f t="shared" si="1038"/>
        <v>17</v>
      </c>
    </row>
    <row r="53121" spans="2:2">
      <c r="B53121">
        <f t="shared" si="1038"/>
        <v>17</v>
      </c>
    </row>
    <row r="53122" spans="2:2">
      <c r="B53122">
        <f t="shared" si="1038"/>
        <v>17</v>
      </c>
    </row>
    <row r="53123" spans="2:2">
      <c r="B53123">
        <f t="shared" si="1038"/>
        <v>17</v>
      </c>
    </row>
    <row r="53124" spans="2:2">
      <c r="B53124">
        <f t="shared" si="1038"/>
        <v>17</v>
      </c>
    </row>
    <row r="53125" spans="2:2">
      <c r="B53125">
        <f t="shared" ref="B53125:B53188" si="1039">+IF(F53124=44085,B53124+1,B53124)</f>
        <v>17</v>
      </c>
    </row>
    <row r="53126" spans="2:2">
      <c r="B53126">
        <f t="shared" si="1039"/>
        <v>17</v>
      </c>
    </row>
    <row r="53127" spans="2:2">
      <c r="B53127">
        <f t="shared" si="1039"/>
        <v>17</v>
      </c>
    </row>
    <row r="53128" spans="2:2">
      <c r="B53128">
        <f t="shared" si="1039"/>
        <v>17</v>
      </c>
    </row>
    <row r="53129" spans="2:2">
      <c r="B53129">
        <f t="shared" si="1039"/>
        <v>17</v>
      </c>
    </row>
    <row r="53130" spans="2:2">
      <c r="B53130">
        <f t="shared" si="1039"/>
        <v>17</v>
      </c>
    </row>
    <row r="53131" spans="2:2">
      <c r="B53131">
        <f t="shared" si="1039"/>
        <v>17</v>
      </c>
    </row>
    <row r="53132" spans="2:2">
      <c r="B53132">
        <f t="shared" si="1039"/>
        <v>17</v>
      </c>
    </row>
    <row r="53133" spans="2:2">
      <c r="B53133">
        <f t="shared" si="1039"/>
        <v>17</v>
      </c>
    </row>
    <row r="53134" spans="2:2">
      <c r="B53134">
        <f t="shared" si="1039"/>
        <v>17</v>
      </c>
    </row>
    <row r="53135" spans="2:2">
      <c r="B53135">
        <f t="shared" si="1039"/>
        <v>17</v>
      </c>
    </row>
    <row r="53136" spans="2:2">
      <c r="B53136">
        <f t="shared" si="1039"/>
        <v>17</v>
      </c>
    </row>
    <row r="53137" spans="2:2">
      <c r="B53137">
        <f t="shared" si="1039"/>
        <v>17</v>
      </c>
    </row>
    <row r="53138" spans="2:2">
      <c r="B53138">
        <f t="shared" si="1039"/>
        <v>17</v>
      </c>
    </row>
    <row r="53139" spans="2:2">
      <c r="B53139">
        <f t="shared" si="1039"/>
        <v>17</v>
      </c>
    </row>
    <row r="53140" spans="2:2">
      <c r="B53140">
        <f t="shared" si="1039"/>
        <v>17</v>
      </c>
    </row>
    <row r="53141" spans="2:2">
      <c r="B53141">
        <f t="shared" si="1039"/>
        <v>17</v>
      </c>
    </row>
    <row r="53142" spans="2:2">
      <c r="B53142">
        <f t="shared" si="1039"/>
        <v>17</v>
      </c>
    </row>
    <row r="53143" spans="2:2">
      <c r="B53143">
        <f t="shared" si="1039"/>
        <v>17</v>
      </c>
    </row>
    <row r="53144" spans="2:2">
      <c r="B53144">
        <f t="shared" si="1039"/>
        <v>17</v>
      </c>
    </row>
    <row r="53145" spans="2:2">
      <c r="B53145">
        <f t="shared" si="1039"/>
        <v>17</v>
      </c>
    </row>
    <row r="53146" spans="2:2">
      <c r="B53146">
        <f t="shared" si="1039"/>
        <v>17</v>
      </c>
    </row>
    <row r="53147" spans="2:2">
      <c r="B53147">
        <f t="shared" si="1039"/>
        <v>17</v>
      </c>
    </row>
    <row r="53148" spans="2:2">
      <c r="B53148">
        <f t="shared" si="1039"/>
        <v>17</v>
      </c>
    </row>
    <row r="53149" spans="2:2">
      <c r="B53149">
        <f t="shared" si="1039"/>
        <v>17</v>
      </c>
    </row>
    <row r="53150" spans="2:2">
      <c r="B53150">
        <f t="shared" si="1039"/>
        <v>17</v>
      </c>
    </row>
    <row r="53151" spans="2:2">
      <c r="B53151">
        <f t="shared" si="1039"/>
        <v>17</v>
      </c>
    </row>
    <row r="53152" spans="2:2">
      <c r="B53152">
        <f t="shared" si="1039"/>
        <v>17</v>
      </c>
    </row>
    <row r="53153" spans="2:2">
      <c r="B53153">
        <f t="shared" si="1039"/>
        <v>17</v>
      </c>
    </row>
    <row r="53154" spans="2:2">
      <c r="B53154">
        <f t="shared" si="1039"/>
        <v>17</v>
      </c>
    </row>
    <row r="53155" spans="2:2">
      <c r="B53155">
        <f t="shared" si="1039"/>
        <v>17</v>
      </c>
    </row>
    <row r="53156" spans="2:2">
      <c r="B53156">
        <f t="shared" si="1039"/>
        <v>17</v>
      </c>
    </row>
    <row r="53157" spans="2:2">
      <c r="B53157">
        <f t="shared" si="1039"/>
        <v>17</v>
      </c>
    </row>
    <row r="53158" spans="2:2">
      <c r="B53158">
        <f t="shared" si="1039"/>
        <v>17</v>
      </c>
    </row>
    <row r="53159" spans="2:2">
      <c r="B53159">
        <f t="shared" si="1039"/>
        <v>17</v>
      </c>
    </row>
    <row r="53160" spans="2:2">
      <c r="B53160">
        <f t="shared" si="1039"/>
        <v>17</v>
      </c>
    </row>
    <row r="53161" spans="2:2">
      <c r="B53161">
        <f t="shared" si="1039"/>
        <v>17</v>
      </c>
    </row>
    <row r="53162" spans="2:2">
      <c r="B53162">
        <f t="shared" si="1039"/>
        <v>17</v>
      </c>
    </row>
    <row r="53163" spans="2:2">
      <c r="B53163">
        <f t="shared" si="1039"/>
        <v>17</v>
      </c>
    </row>
    <row r="53164" spans="2:2">
      <c r="B53164">
        <f t="shared" si="1039"/>
        <v>17</v>
      </c>
    </row>
    <row r="53165" spans="2:2">
      <c r="B53165">
        <f t="shared" si="1039"/>
        <v>17</v>
      </c>
    </row>
    <row r="53166" spans="2:2">
      <c r="B53166">
        <f t="shared" si="1039"/>
        <v>17</v>
      </c>
    </row>
    <row r="53167" spans="2:2">
      <c r="B53167">
        <f t="shared" si="1039"/>
        <v>17</v>
      </c>
    </row>
    <row r="53168" spans="2:2">
      <c r="B53168">
        <f t="shared" si="1039"/>
        <v>17</v>
      </c>
    </row>
    <row r="53169" spans="2:2">
      <c r="B53169">
        <f t="shared" si="1039"/>
        <v>17</v>
      </c>
    </row>
    <row r="53170" spans="2:2">
      <c r="B53170">
        <f t="shared" si="1039"/>
        <v>17</v>
      </c>
    </row>
    <row r="53171" spans="2:2">
      <c r="B53171">
        <f t="shared" si="1039"/>
        <v>17</v>
      </c>
    </row>
    <row r="53172" spans="2:2">
      <c r="B53172">
        <f t="shared" si="1039"/>
        <v>17</v>
      </c>
    </row>
    <row r="53173" spans="2:2">
      <c r="B53173">
        <f t="shared" si="1039"/>
        <v>17</v>
      </c>
    </row>
    <row r="53174" spans="2:2">
      <c r="B53174">
        <f t="shared" si="1039"/>
        <v>17</v>
      </c>
    </row>
    <row r="53175" spans="2:2">
      <c r="B53175">
        <f t="shared" si="1039"/>
        <v>17</v>
      </c>
    </row>
    <row r="53176" spans="2:2">
      <c r="B53176">
        <f t="shared" si="1039"/>
        <v>17</v>
      </c>
    </row>
    <row r="53177" spans="2:2">
      <c r="B53177">
        <f t="shared" si="1039"/>
        <v>17</v>
      </c>
    </row>
    <row r="53178" spans="2:2">
      <c r="B53178">
        <f t="shared" si="1039"/>
        <v>17</v>
      </c>
    </row>
    <row r="53179" spans="2:2">
      <c r="B53179">
        <f t="shared" si="1039"/>
        <v>17</v>
      </c>
    </row>
    <row r="53180" spans="2:2">
      <c r="B53180">
        <f t="shared" si="1039"/>
        <v>17</v>
      </c>
    </row>
    <row r="53181" spans="2:2">
      <c r="B53181">
        <f t="shared" si="1039"/>
        <v>17</v>
      </c>
    </row>
    <row r="53182" spans="2:2">
      <c r="B53182">
        <f t="shared" si="1039"/>
        <v>17</v>
      </c>
    </row>
    <row r="53183" spans="2:2">
      <c r="B53183">
        <f t="shared" si="1039"/>
        <v>17</v>
      </c>
    </row>
    <row r="53184" spans="2:2">
      <c r="B53184">
        <f t="shared" si="1039"/>
        <v>17</v>
      </c>
    </row>
    <row r="53185" spans="2:2">
      <c r="B53185">
        <f t="shared" si="1039"/>
        <v>17</v>
      </c>
    </row>
    <row r="53186" spans="2:2">
      <c r="B53186">
        <f t="shared" si="1039"/>
        <v>17</v>
      </c>
    </row>
    <row r="53187" spans="2:2">
      <c r="B53187">
        <f t="shared" si="1039"/>
        <v>17</v>
      </c>
    </row>
    <row r="53188" spans="2:2">
      <c r="B53188">
        <f t="shared" si="1039"/>
        <v>17</v>
      </c>
    </row>
    <row r="53189" spans="2:2">
      <c r="B53189">
        <f t="shared" ref="B53189:B53252" si="1040">+IF(F53188=44085,B53188+1,B53188)</f>
        <v>17</v>
      </c>
    </row>
    <row r="53190" spans="2:2">
      <c r="B53190">
        <f t="shared" si="1040"/>
        <v>17</v>
      </c>
    </row>
    <row r="53191" spans="2:2">
      <c r="B53191">
        <f t="shared" si="1040"/>
        <v>17</v>
      </c>
    </row>
    <row r="53192" spans="2:2">
      <c r="B53192">
        <f t="shared" si="1040"/>
        <v>17</v>
      </c>
    </row>
    <row r="53193" spans="2:2">
      <c r="B53193">
        <f t="shared" si="1040"/>
        <v>17</v>
      </c>
    </row>
    <row r="53194" spans="2:2">
      <c r="B53194">
        <f t="shared" si="1040"/>
        <v>17</v>
      </c>
    </row>
    <row r="53195" spans="2:2">
      <c r="B53195">
        <f t="shared" si="1040"/>
        <v>17</v>
      </c>
    </row>
    <row r="53196" spans="2:2">
      <c r="B53196">
        <f t="shared" si="1040"/>
        <v>17</v>
      </c>
    </row>
    <row r="53197" spans="2:2">
      <c r="B53197">
        <f t="shared" si="1040"/>
        <v>17</v>
      </c>
    </row>
    <row r="53198" spans="2:2">
      <c r="B53198">
        <f t="shared" si="1040"/>
        <v>17</v>
      </c>
    </row>
    <row r="53199" spans="2:2">
      <c r="B53199">
        <f t="shared" si="1040"/>
        <v>17</v>
      </c>
    </row>
    <row r="53200" spans="2:2">
      <c r="B53200">
        <f t="shared" si="1040"/>
        <v>17</v>
      </c>
    </row>
    <row r="53201" spans="2:2">
      <c r="B53201">
        <f t="shared" si="1040"/>
        <v>17</v>
      </c>
    </row>
    <row r="53202" spans="2:2">
      <c r="B53202">
        <f t="shared" si="1040"/>
        <v>17</v>
      </c>
    </row>
    <row r="53203" spans="2:2">
      <c r="B53203">
        <f t="shared" si="1040"/>
        <v>17</v>
      </c>
    </row>
    <row r="53204" spans="2:2">
      <c r="B53204">
        <f t="shared" si="1040"/>
        <v>17</v>
      </c>
    </row>
    <row r="53205" spans="2:2">
      <c r="B53205">
        <f t="shared" si="1040"/>
        <v>17</v>
      </c>
    </row>
    <row r="53206" spans="2:2">
      <c r="B53206">
        <f t="shared" si="1040"/>
        <v>17</v>
      </c>
    </row>
    <row r="53207" spans="2:2">
      <c r="B53207">
        <f t="shared" si="1040"/>
        <v>17</v>
      </c>
    </row>
    <row r="53208" spans="2:2">
      <c r="B53208">
        <f t="shared" si="1040"/>
        <v>17</v>
      </c>
    </row>
    <row r="53209" spans="2:2">
      <c r="B53209">
        <f t="shared" si="1040"/>
        <v>17</v>
      </c>
    </row>
    <row r="53210" spans="2:2">
      <c r="B53210">
        <f t="shared" si="1040"/>
        <v>17</v>
      </c>
    </row>
    <row r="53211" spans="2:2">
      <c r="B53211">
        <f t="shared" si="1040"/>
        <v>17</v>
      </c>
    </row>
    <row r="53212" spans="2:2">
      <c r="B53212">
        <f t="shared" si="1040"/>
        <v>17</v>
      </c>
    </row>
    <row r="53213" spans="2:2">
      <c r="B53213">
        <f t="shared" si="1040"/>
        <v>17</v>
      </c>
    </row>
    <row r="53214" spans="2:2">
      <c r="B53214">
        <f t="shared" si="1040"/>
        <v>17</v>
      </c>
    </row>
    <row r="53215" spans="2:2">
      <c r="B53215">
        <f t="shared" si="1040"/>
        <v>17</v>
      </c>
    </row>
    <row r="53216" spans="2:2">
      <c r="B53216">
        <f t="shared" si="1040"/>
        <v>17</v>
      </c>
    </row>
    <row r="53217" spans="2:2">
      <c r="B53217">
        <f t="shared" si="1040"/>
        <v>17</v>
      </c>
    </row>
    <row r="53218" spans="2:2">
      <c r="B53218">
        <f t="shared" si="1040"/>
        <v>17</v>
      </c>
    </row>
    <row r="53219" spans="2:2">
      <c r="B53219">
        <f t="shared" si="1040"/>
        <v>17</v>
      </c>
    </row>
    <row r="53220" spans="2:2">
      <c r="B53220">
        <f t="shared" si="1040"/>
        <v>17</v>
      </c>
    </row>
    <row r="53221" spans="2:2">
      <c r="B53221">
        <f t="shared" si="1040"/>
        <v>17</v>
      </c>
    </row>
    <row r="53222" spans="2:2">
      <c r="B53222">
        <f t="shared" si="1040"/>
        <v>17</v>
      </c>
    </row>
    <row r="53223" spans="2:2">
      <c r="B53223">
        <f t="shared" si="1040"/>
        <v>17</v>
      </c>
    </row>
    <row r="53224" spans="2:2">
      <c r="B53224">
        <f t="shared" si="1040"/>
        <v>17</v>
      </c>
    </row>
    <row r="53225" spans="2:2">
      <c r="B53225">
        <f t="shared" si="1040"/>
        <v>17</v>
      </c>
    </row>
    <row r="53226" spans="2:2">
      <c r="B53226">
        <f t="shared" si="1040"/>
        <v>17</v>
      </c>
    </row>
    <row r="53227" spans="2:2">
      <c r="B53227">
        <f t="shared" si="1040"/>
        <v>17</v>
      </c>
    </row>
    <row r="53228" spans="2:2">
      <c r="B53228">
        <f t="shared" si="1040"/>
        <v>17</v>
      </c>
    </row>
    <row r="53229" spans="2:2">
      <c r="B53229">
        <f t="shared" si="1040"/>
        <v>17</v>
      </c>
    </row>
    <row r="53230" spans="2:2">
      <c r="B53230">
        <f t="shared" si="1040"/>
        <v>17</v>
      </c>
    </row>
    <row r="53231" spans="2:2">
      <c r="B53231">
        <f t="shared" si="1040"/>
        <v>17</v>
      </c>
    </row>
    <row r="53232" spans="2:2">
      <c r="B53232">
        <f t="shared" si="1040"/>
        <v>17</v>
      </c>
    </row>
    <row r="53233" spans="2:2">
      <c r="B53233">
        <f t="shared" si="1040"/>
        <v>17</v>
      </c>
    </row>
    <row r="53234" spans="2:2">
      <c r="B53234">
        <f t="shared" si="1040"/>
        <v>17</v>
      </c>
    </row>
    <row r="53235" spans="2:2">
      <c r="B53235">
        <f t="shared" si="1040"/>
        <v>17</v>
      </c>
    </row>
    <row r="53236" spans="2:2">
      <c r="B53236">
        <f t="shared" si="1040"/>
        <v>17</v>
      </c>
    </row>
    <row r="53237" spans="2:2">
      <c r="B53237">
        <f t="shared" si="1040"/>
        <v>17</v>
      </c>
    </row>
    <row r="53238" spans="2:2">
      <c r="B53238">
        <f t="shared" si="1040"/>
        <v>17</v>
      </c>
    </row>
    <row r="53239" spans="2:2">
      <c r="B53239">
        <f t="shared" si="1040"/>
        <v>17</v>
      </c>
    </row>
    <row r="53240" spans="2:2">
      <c r="B53240">
        <f t="shared" si="1040"/>
        <v>17</v>
      </c>
    </row>
    <row r="53241" spans="2:2">
      <c r="B53241">
        <f t="shared" si="1040"/>
        <v>17</v>
      </c>
    </row>
    <row r="53242" spans="2:2">
      <c r="B53242">
        <f t="shared" si="1040"/>
        <v>17</v>
      </c>
    </row>
    <row r="53243" spans="2:2">
      <c r="B53243">
        <f t="shared" si="1040"/>
        <v>17</v>
      </c>
    </row>
    <row r="53244" spans="2:2">
      <c r="B53244">
        <f t="shared" si="1040"/>
        <v>17</v>
      </c>
    </row>
    <row r="53245" spans="2:2">
      <c r="B53245">
        <f t="shared" si="1040"/>
        <v>17</v>
      </c>
    </row>
    <row r="53246" spans="2:2">
      <c r="B53246">
        <f t="shared" si="1040"/>
        <v>17</v>
      </c>
    </row>
    <row r="53247" spans="2:2">
      <c r="B53247">
        <f t="shared" si="1040"/>
        <v>17</v>
      </c>
    </row>
    <row r="53248" spans="2:2">
      <c r="B53248">
        <f t="shared" si="1040"/>
        <v>17</v>
      </c>
    </row>
    <row r="53249" spans="2:2">
      <c r="B53249">
        <f t="shared" si="1040"/>
        <v>17</v>
      </c>
    </row>
    <row r="53250" spans="2:2">
      <c r="B53250">
        <f t="shared" si="1040"/>
        <v>17</v>
      </c>
    </row>
    <row r="53251" spans="2:2">
      <c r="B53251">
        <f t="shared" si="1040"/>
        <v>17</v>
      </c>
    </row>
    <row r="53252" spans="2:2">
      <c r="B53252">
        <f t="shared" si="1040"/>
        <v>17</v>
      </c>
    </row>
    <row r="53253" spans="2:2">
      <c r="B53253">
        <f t="shared" ref="B53253:B53316" si="1041">+IF(F53252=44085,B53252+1,B53252)</f>
        <v>17</v>
      </c>
    </row>
    <row r="53254" spans="2:2">
      <c r="B53254">
        <f t="shared" si="1041"/>
        <v>17</v>
      </c>
    </row>
    <row r="53255" spans="2:2">
      <c r="B53255">
        <f t="shared" si="1041"/>
        <v>17</v>
      </c>
    </row>
    <row r="53256" spans="2:2">
      <c r="B53256">
        <f t="shared" si="1041"/>
        <v>17</v>
      </c>
    </row>
    <row r="53257" spans="2:2">
      <c r="B53257">
        <f t="shared" si="1041"/>
        <v>17</v>
      </c>
    </row>
    <row r="53258" spans="2:2">
      <c r="B53258">
        <f t="shared" si="1041"/>
        <v>17</v>
      </c>
    </row>
    <row r="53259" spans="2:2">
      <c r="B53259">
        <f t="shared" si="1041"/>
        <v>17</v>
      </c>
    </row>
    <row r="53260" spans="2:2">
      <c r="B53260">
        <f t="shared" si="1041"/>
        <v>17</v>
      </c>
    </row>
    <row r="53261" spans="2:2">
      <c r="B53261">
        <f t="shared" si="1041"/>
        <v>17</v>
      </c>
    </row>
    <row r="53262" spans="2:2">
      <c r="B53262">
        <f t="shared" si="1041"/>
        <v>17</v>
      </c>
    </row>
    <row r="53263" spans="2:2">
      <c r="B53263">
        <f t="shared" si="1041"/>
        <v>17</v>
      </c>
    </row>
    <row r="53264" spans="2:2">
      <c r="B53264">
        <f t="shared" si="1041"/>
        <v>17</v>
      </c>
    </row>
    <row r="53265" spans="2:2">
      <c r="B53265">
        <f t="shared" si="1041"/>
        <v>17</v>
      </c>
    </row>
    <row r="53266" spans="2:2">
      <c r="B53266">
        <f t="shared" si="1041"/>
        <v>17</v>
      </c>
    </row>
    <row r="53267" spans="2:2">
      <c r="B53267">
        <f t="shared" si="1041"/>
        <v>17</v>
      </c>
    </row>
    <row r="53268" spans="2:2">
      <c r="B53268">
        <f t="shared" si="1041"/>
        <v>17</v>
      </c>
    </row>
    <row r="53269" spans="2:2">
      <c r="B53269">
        <f t="shared" si="1041"/>
        <v>17</v>
      </c>
    </row>
    <row r="53270" spans="2:2">
      <c r="B53270">
        <f t="shared" si="1041"/>
        <v>17</v>
      </c>
    </row>
    <row r="53271" spans="2:2">
      <c r="B53271">
        <f t="shared" si="1041"/>
        <v>17</v>
      </c>
    </row>
    <row r="53272" spans="2:2">
      <c r="B53272">
        <f t="shared" si="1041"/>
        <v>17</v>
      </c>
    </row>
    <row r="53273" spans="2:2">
      <c r="B53273">
        <f t="shared" si="1041"/>
        <v>17</v>
      </c>
    </row>
    <row r="53274" spans="2:2">
      <c r="B53274">
        <f t="shared" si="1041"/>
        <v>17</v>
      </c>
    </row>
    <row r="53275" spans="2:2">
      <c r="B53275">
        <f t="shared" si="1041"/>
        <v>17</v>
      </c>
    </row>
    <row r="53276" spans="2:2">
      <c r="B53276">
        <f t="shared" si="1041"/>
        <v>17</v>
      </c>
    </row>
    <row r="53277" spans="2:2">
      <c r="B53277">
        <f t="shared" si="1041"/>
        <v>17</v>
      </c>
    </row>
    <row r="53278" spans="2:2">
      <c r="B53278">
        <f t="shared" si="1041"/>
        <v>17</v>
      </c>
    </row>
    <row r="53279" spans="2:2">
      <c r="B53279">
        <f t="shared" si="1041"/>
        <v>17</v>
      </c>
    </row>
    <row r="53280" spans="2:2">
      <c r="B53280">
        <f t="shared" si="1041"/>
        <v>17</v>
      </c>
    </row>
    <row r="53281" spans="2:2">
      <c r="B53281">
        <f t="shared" si="1041"/>
        <v>17</v>
      </c>
    </row>
    <row r="53282" spans="2:2">
      <c r="B53282">
        <f t="shared" si="1041"/>
        <v>17</v>
      </c>
    </row>
    <row r="53283" spans="2:2">
      <c r="B53283">
        <f t="shared" si="1041"/>
        <v>17</v>
      </c>
    </row>
    <row r="53284" spans="2:2">
      <c r="B53284">
        <f t="shared" si="1041"/>
        <v>17</v>
      </c>
    </row>
    <row r="53285" spans="2:2">
      <c r="B53285">
        <f t="shared" si="1041"/>
        <v>17</v>
      </c>
    </row>
    <row r="53286" spans="2:2">
      <c r="B53286">
        <f t="shared" si="1041"/>
        <v>17</v>
      </c>
    </row>
    <row r="53287" spans="2:2">
      <c r="B53287">
        <f t="shared" si="1041"/>
        <v>17</v>
      </c>
    </row>
    <row r="53288" spans="2:2">
      <c r="B53288">
        <f t="shared" si="1041"/>
        <v>17</v>
      </c>
    </row>
    <row r="53289" spans="2:2">
      <c r="B53289">
        <f t="shared" si="1041"/>
        <v>17</v>
      </c>
    </row>
    <row r="53290" spans="2:2">
      <c r="B53290">
        <f t="shared" si="1041"/>
        <v>17</v>
      </c>
    </row>
    <row r="53291" spans="2:2">
      <c r="B53291">
        <f t="shared" si="1041"/>
        <v>17</v>
      </c>
    </row>
    <row r="53292" spans="2:2">
      <c r="B53292">
        <f t="shared" si="1041"/>
        <v>17</v>
      </c>
    </row>
    <row r="53293" spans="2:2">
      <c r="B53293">
        <f t="shared" si="1041"/>
        <v>17</v>
      </c>
    </row>
    <row r="53294" spans="2:2">
      <c r="B53294">
        <f t="shared" si="1041"/>
        <v>17</v>
      </c>
    </row>
    <row r="53295" spans="2:2">
      <c r="B53295">
        <f t="shared" si="1041"/>
        <v>17</v>
      </c>
    </row>
    <row r="53296" spans="2:2">
      <c r="B53296">
        <f t="shared" si="1041"/>
        <v>17</v>
      </c>
    </row>
    <row r="53297" spans="2:2">
      <c r="B53297">
        <f t="shared" si="1041"/>
        <v>17</v>
      </c>
    </row>
    <row r="53298" spans="2:2">
      <c r="B53298">
        <f t="shared" si="1041"/>
        <v>17</v>
      </c>
    </row>
    <row r="53299" spans="2:2">
      <c r="B53299">
        <f t="shared" si="1041"/>
        <v>17</v>
      </c>
    </row>
    <row r="53300" spans="2:2">
      <c r="B53300">
        <f t="shared" si="1041"/>
        <v>17</v>
      </c>
    </row>
    <row r="53301" spans="2:2">
      <c r="B53301">
        <f t="shared" si="1041"/>
        <v>17</v>
      </c>
    </row>
    <row r="53302" spans="2:2">
      <c r="B53302">
        <f t="shared" si="1041"/>
        <v>17</v>
      </c>
    </row>
    <row r="53303" spans="2:2">
      <c r="B53303">
        <f t="shared" si="1041"/>
        <v>17</v>
      </c>
    </row>
    <row r="53304" spans="2:2">
      <c r="B53304">
        <f t="shared" si="1041"/>
        <v>17</v>
      </c>
    </row>
    <row r="53305" spans="2:2">
      <c r="B53305">
        <f t="shared" si="1041"/>
        <v>17</v>
      </c>
    </row>
    <row r="53306" spans="2:2">
      <c r="B53306">
        <f t="shared" si="1041"/>
        <v>17</v>
      </c>
    </row>
    <row r="53307" spans="2:2">
      <c r="B53307">
        <f t="shared" si="1041"/>
        <v>17</v>
      </c>
    </row>
    <row r="53308" spans="2:2">
      <c r="B53308">
        <f t="shared" si="1041"/>
        <v>17</v>
      </c>
    </row>
    <row r="53309" spans="2:2">
      <c r="B53309">
        <f t="shared" si="1041"/>
        <v>17</v>
      </c>
    </row>
    <row r="53310" spans="2:2">
      <c r="B53310">
        <f t="shared" si="1041"/>
        <v>17</v>
      </c>
    </row>
    <row r="53311" spans="2:2">
      <c r="B53311">
        <f t="shared" si="1041"/>
        <v>17</v>
      </c>
    </row>
    <row r="53312" spans="2:2">
      <c r="B53312">
        <f t="shared" si="1041"/>
        <v>17</v>
      </c>
    </row>
    <row r="53313" spans="2:2">
      <c r="B53313">
        <f t="shared" si="1041"/>
        <v>17</v>
      </c>
    </row>
    <row r="53314" spans="2:2">
      <c r="B53314">
        <f t="shared" si="1041"/>
        <v>17</v>
      </c>
    </row>
    <row r="53315" spans="2:2">
      <c r="B53315">
        <f t="shared" si="1041"/>
        <v>17</v>
      </c>
    </row>
    <row r="53316" spans="2:2">
      <c r="B53316">
        <f t="shared" si="1041"/>
        <v>17</v>
      </c>
    </row>
    <row r="53317" spans="2:2">
      <c r="B53317">
        <f t="shared" ref="B53317:B53380" si="1042">+IF(F53316=44085,B53316+1,B53316)</f>
        <v>17</v>
      </c>
    </row>
    <row r="53318" spans="2:2">
      <c r="B53318">
        <f t="shared" si="1042"/>
        <v>17</v>
      </c>
    </row>
    <row r="53319" spans="2:2">
      <c r="B53319">
        <f t="shared" si="1042"/>
        <v>17</v>
      </c>
    </row>
    <row r="53320" spans="2:2">
      <c r="B53320">
        <f t="shared" si="1042"/>
        <v>17</v>
      </c>
    </row>
    <row r="53321" spans="2:2">
      <c r="B53321">
        <f t="shared" si="1042"/>
        <v>17</v>
      </c>
    </row>
    <row r="53322" spans="2:2">
      <c r="B53322">
        <f t="shared" si="1042"/>
        <v>17</v>
      </c>
    </row>
    <row r="53323" spans="2:2">
      <c r="B53323">
        <f t="shared" si="1042"/>
        <v>17</v>
      </c>
    </row>
    <row r="53324" spans="2:2">
      <c r="B53324">
        <f t="shared" si="1042"/>
        <v>17</v>
      </c>
    </row>
    <row r="53325" spans="2:2">
      <c r="B53325">
        <f t="shared" si="1042"/>
        <v>17</v>
      </c>
    </row>
    <row r="53326" spans="2:2">
      <c r="B53326">
        <f t="shared" si="1042"/>
        <v>17</v>
      </c>
    </row>
    <row r="53327" spans="2:2">
      <c r="B53327">
        <f t="shared" si="1042"/>
        <v>17</v>
      </c>
    </row>
    <row r="53328" spans="2:2">
      <c r="B53328">
        <f t="shared" si="1042"/>
        <v>17</v>
      </c>
    </row>
    <row r="53329" spans="2:2">
      <c r="B53329">
        <f t="shared" si="1042"/>
        <v>17</v>
      </c>
    </row>
    <row r="53330" spans="2:2">
      <c r="B53330">
        <f t="shared" si="1042"/>
        <v>17</v>
      </c>
    </row>
    <row r="53331" spans="2:2">
      <c r="B53331">
        <f t="shared" si="1042"/>
        <v>17</v>
      </c>
    </row>
    <row r="53332" spans="2:2">
      <c r="B53332">
        <f t="shared" si="1042"/>
        <v>17</v>
      </c>
    </row>
    <row r="53333" spans="2:2">
      <c r="B53333">
        <f t="shared" si="1042"/>
        <v>17</v>
      </c>
    </row>
    <row r="53334" spans="2:2">
      <c r="B53334">
        <f t="shared" si="1042"/>
        <v>17</v>
      </c>
    </row>
    <row r="53335" spans="2:2">
      <c r="B53335">
        <f t="shared" si="1042"/>
        <v>17</v>
      </c>
    </row>
    <row r="53336" spans="2:2">
      <c r="B53336">
        <f t="shared" si="1042"/>
        <v>17</v>
      </c>
    </row>
    <row r="53337" spans="2:2">
      <c r="B53337">
        <f t="shared" si="1042"/>
        <v>17</v>
      </c>
    </row>
    <row r="53338" spans="2:2">
      <c r="B53338">
        <f t="shared" si="1042"/>
        <v>17</v>
      </c>
    </row>
    <row r="53339" spans="2:2">
      <c r="B53339">
        <f t="shared" si="1042"/>
        <v>17</v>
      </c>
    </row>
    <row r="53340" spans="2:2">
      <c r="B53340">
        <f t="shared" si="1042"/>
        <v>17</v>
      </c>
    </row>
    <row r="53341" spans="2:2">
      <c r="B53341">
        <f t="shared" si="1042"/>
        <v>17</v>
      </c>
    </row>
    <row r="53342" spans="2:2">
      <c r="B53342">
        <f t="shared" si="1042"/>
        <v>17</v>
      </c>
    </row>
    <row r="53343" spans="2:2">
      <c r="B53343">
        <f t="shared" si="1042"/>
        <v>17</v>
      </c>
    </row>
    <row r="53344" spans="2:2">
      <c r="B53344">
        <f t="shared" si="1042"/>
        <v>17</v>
      </c>
    </row>
    <row r="53345" spans="2:2">
      <c r="B53345">
        <f t="shared" si="1042"/>
        <v>17</v>
      </c>
    </row>
    <row r="53346" spans="2:2">
      <c r="B53346">
        <f t="shared" si="1042"/>
        <v>17</v>
      </c>
    </row>
    <row r="53347" spans="2:2">
      <c r="B53347">
        <f t="shared" si="1042"/>
        <v>17</v>
      </c>
    </row>
    <row r="53348" spans="2:2">
      <c r="B53348">
        <f t="shared" si="1042"/>
        <v>17</v>
      </c>
    </row>
    <row r="53349" spans="2:2">
      <c r="B53349">
        <f t="shared" si="1042"/>
        <v>17</v>
      </c>
    </row>
    <row r="53350" spans="2:2">
      <c r="B53350">
        <f t="shared" si="1042"/>
        <v>17</v>
      </c>
    </row>
    <row r="53351" spans="2:2">
      <c r="B53351">
        <f t="shared" si="1042"/>
        <v>17</v>
      </c>
    </row>
    <row r="53352" spans="2:2">
      <c r="B53352">
        <f t="shared" si="1042"/>
        <v>17</v>
      </c>
    </row>
    <row r="53353" spans="2:2">
      <c r="B53353">
        <f t="shared" si="1042"/>
        <v>17</v>
      </c>
    </row>
    <row r="53354" spans="2:2">
      <c r="B53354">
        <f t="shared" si="1042"/>
        <v>17</v>
      </c>
    </row>
    <row r="53355" spans="2:2">
      <c r="B53355">
        <f t="shared" si="1042"/>
        <v>17</v>
      </c>
    </row>
    <row r="53356" spans="2:2">
      <c r="B53356">
        <f t="shared" si="1042"/>
        <v>17</v>
      </c>
    </row>
    <row r="53357" spans="2:2">
      <c r="B53357">
        <f t="shared" si="1042"/>
        <v>17</v>
      </c>
    </row>
    <row r="53358" spans="2:2">
      <c r="B53358">
        <f t="shared" si="1042"/>
        <v>17</v>
      </c>
    </row>
    <row r="53359" spans="2:2">
      <c r="B53359">
        <f t="shared" si="1042"/>
        <v>17</v>
      </c>
    </row>
    <row r="53360" spans="2:2">
      <c r="B53360">
        <f t="shared" si="1042"/>
        <v>17</v>
      </c>
    </row>
    <row r="53361" spans="2:2">
      <c r="B53361">
        <f t="shared" si="1042"/>
        <v>17</v>
      </c>
    </row>
    <row r="53362" spans="2:2">
      <c r="B53362">
        <f t="shared" si="1042"/>
        <v>17</v>
      </c>
    </row>
    <row r="53363" spans="2:2">
      <c r="B53363">
        <f t="shared" si="1042"/>
        <v>17</v>
      </c>
    </row>
    <row r="53364" spans="2:2">
      <c r="B53364">
        <f t="shared" si="1042"/>
        <v>17</v>
      </c>
    </row>
    <row r="53365" spans="2:2">
      <c r="B53365">
        <f t="shared" si="1042"/>
        <v>17</v>
      </c>
    </row>
    <row r="53366" spans="2:2">
      <c r="B53366">
        <f t="shared" si="1042"/>
        <v>17</v>
      </c>
    </row>
    <row r="53367" spans="2:2">
      <c r="B53367">
        <f t="shared" si="1042"/>
        <v>17</v>
      </c>
    </row>
    <row r="53368" spans="2:2">
      <c r="B53368">
        <f t="shared" si="1042"/>
        <v>17</v>
      </c>
    </row>
    <row r="53369" spans="2:2">
      <c r="B53369">
        <f t="shared" si="1042"/>
        <v>17</v>
      </c>
    </row>
    <row r="53370" spans="2:2">
      <c r="B53370">
        <f t="shared" si="1042"/>
        <v>17</v>
      </c>
    </row>
    <row r="53371" spans="2:2">
      <c r="B53371">
        <f t="shared" si="1042"/>
        <v>17</v>
      </c>
    </row>
    <row r="53372" spans="2:2">
      <c r="B53372">
        <f t="shared" si="1042"/>
        <v>17</v>
      </c>
    </row>
    <row r="53373" spans="2:2">
      <c r="B53373">
        <f t="shared" si="1042"/>
        <v>17</v>
      </c>
    </row>
    <row r="53374" spans="2:2">
      <c r="B53374">
        <f t="shared" si="1042"/>
        <v>17</v>
      </c>
    </row>
    <row r="53375" spans="2:2">
      <c r="B53375">
        <f t="shared" si="1042"/>
        <v>17</v>
      </c>
    </row>
    <row r="53376" spans="2:2">
      <c r="B53376">
        <f t="shared" si="1042"/>
        <v>17</v>
      </c>
    </row>
    <row r="53377" spans="2:2">
      <c r="B53377">
        <f t="shared" si="1042"/>
        <v>17</v>
      </c>
    </row>
    <row r="53378" spans="2:2">
      <c r="B53378">
        <f t="shared" si="1042"/>
        <v>17</v>
      </c>
    </row>
    <row r="53379" spans="2:2">
      <c r="B53379">
        <f t="shared" si="1042"/>
        <v>17</v>
      </c>
    </row>
    <row r="53380" spans="2:2">
      <c r="B53380">
        <f t="shared" si="1042"/>
        <v>17</v>
      </c>
    </row>
    <row r="53381" spans="2:2">
      <c r="B53381">
        <f t="shared" ref="B53381:B53444" si="1043">+IF(F53380=44085,B53380+1,B53380)</f>
        <v>17</v>
      </c>
    </row>
    <row r="53382" spans="2:2">
      <c r="B53382">
        <f t="shared" si="1043"/>
        <v>17</v>
      </c>
    </row>
    <row r="53383" spans="2:2">
      <c r="B53383">
        <f t="shared" si="1043"/>
        <v>17</v>
      </c>
    </row>
    <row r="53384" spans="2:2">
      <c r="B53384">
        <f t="shared" si="1043"/>
        <v>17</v>
      </c>
    </row>
    <row r="53385" spans="2:2">
      <c r="B53385">
        <f t="shared" si="1043"/>
        <v>17</v>
      </c>
    </row>
    <row r="53386" spans="2:2">
      <c r="B53386">
        <f t="shared" si="1043"/>
        <v>17</v>
      </c>
    </row>
    <row r="53387" spans="2:2">
      <c r="B53387">
        <f t="shared" si="1043"/>
        <v>17</v>
      </c>
    </row>
    <row r="53388" spans="2:2">
      <c r="B53388">
        <f t="shared" si="1043"/>
        <v>17</v>
      </c>
    </row>
    <row r="53389" spans="2:2">
      <c r="B53389">
        <f t="shared" si="1043"/>
        <v>17</v>
      </c>
    </row>
    <row r="53390" spans="2:2">
      <c r="B53390">
        <f t="shared" si="1043"/>
        <v>17</v>
      </c>
    </row>
    <row r="53391" spans="2:2">
      <c r="B53391">
        <f t="shared" si="1043"/>
        <v>17</v>
      </c>
    </row>
    <row r="53392" spans="2:2">
      <c r="B53392">
        <f t="shared" si="1043"/>
        <v>17</v>
      </c>
    </row>
    <row r="53393" spans="2:2">
      <c r="B53393">
        <f t="shared" si="1043"/>
        <v>17</v>
      </c>
    </row>
    <row r="53394" spans="2:2">
      <c r="B53394">
        <f t="shared" si="1043"/>
        <v>17</v>
      </c>
    </row>
    <row r="53395" spans="2:2">
      <c r="B53395">
        <f t="shared" si="1043"/>
        <v>17</v>
      </c>
    </row>
    <row r="53396" spans="2:2">
      <c r="B53396">
        <f t="shared" si="1043"/>
        <v>17</v>
      </c>
    </row>
    <row r="53397" spans="2:2">
      <c r="B53397">
        <f t="shared" si="1043"/>
        <v>17</v>
      </c>
    </row>
    <row r="53398" spans="2:2">
      <c r="B53398">
        <f t="shared" si="1043"/>
        <v>17</v>
      </c>
    </row>
    <row r="53399" spans="2:2">
      <c r="B53399">
        <f t="shared" si="1043"/>
        <v>17</v>
      </c>
    </row>
    <row r="53400" spans="2:2">
      <c r="B53400">
        <f t="shared" si="1043"/>
        <v>17</v>
      </c>
    </row>
    <row r="53401" spans="2:2">
      <c r="B53401">
        <f t="shared" si="1043"/>
        <v>17</v>
      </c>
    </row>
    <row r="53402" spans="2:2">
      <c r="B53402">
        <f t="shared" si="1043"/>
        <v>17</v>
      </c>
    </row>
    <row r="53403" spans="2:2">
      <c r="B53403">
        <f t="shared" si="1043"/>
        <v>17</v>
      </c>
    </row>
    <row r="53404" spans="2:2">
      <c r="B53404">
        <f t="shared" si="1043"/>
        <v>17</v>
      </c>
    </row>
    <row r="53405" spans="2:2">
      <c r="B53405">
        <f t="shared" si="1043"/>
        <v>17</v>
      </c>
    </row>
    <row r="53406" spans="2:2">
      <c r="B53406">
        <f t="shared" si="1043"/>
        <v>17</v>
      </c>
    </row>
    <row r="53407" spans="2:2">
      <c r="B53407">
        <f t="shared" si="1043"/>
        <v>17</v>
      </c>
    </row>
    <row r="53408" spans="2:2">
      <c r="B53408">
        <f t="shared" si="1043"/>
        <v>17</v>
      </c>
    </row>
    <row r="53409" spans="2:2">
      <c r="B53409">
        <f t="shared" si="1043"/>
        <v>17</v>
      </c>
    </row>
    <row r="53410" spans="2:2">
      <c r="B53410">
        <f t="shared" si="1043"/>
        <v>17</v>
      </c>
    </row>
    <row r="53411" spans="2:2">
      <c r="B53411">
        <f t="shared" si="1043"/>
        <v>17</v>
      </c>
    </row>
    <row r="53412" spans="2:2">
      <c r="B53412">
        <f t="shared" si="1043"/>
        <v>17</v>
      </c>
    </row>
    <row r="53413" spans="2:2">
      <c r="B53413">
        <f t="shared" si="1043"/>
        <v>17</v>
      </c>
    </row>
    <row r="53414" spans="2:2">
      <c r="B53414">
        <f t="shared" si="1043"/>
        <v>17</v>
      </c>
    </row>
    <row r="53415" spans="2:2">
      <c r="B53415">
        <f t="shared" si="1043"/>
        <v>17</v>
      </c>
    </row>
    <row r="53416" spans="2:2">
      <c r="B53416">
        <f t="shared" si="1043"/>
        <v>17</v>
      </c>
    </row>
    <row r="53417" spans="2:2">
      <c r="B53417">
        <f t="shared" si="1043"/>
        <v>17</v>
      </c>
    </row>
    <row r="53418" spans="2:2">
      <c r="B53418">
        <f t="shared" si="1043"/>
        <v>17</v>
      </c>
    </row>
    <row r="53419" spans="2:2">
      <c r="B53419">
        <f t="shared" si="1043"/>
        <v>17</v>
      </c>
    </row>
    <row r="53420" spans="2:2">
      <c r="B53420">
        <f t="shared" si="1043"/>
        <v>17</v>
      </c>
    </row>
    <row r="53421" spans="2:2">
      <c r="B53421">
        <f t="shared" si="1043"/>
        <v>17</v>
      </c>
    </row>
    <row r="53422" spans="2:2">
      <c r="B53422">
        <f t="shared" si="1043"/>
        <v>17</v>
      </c>
    </row>
    <row r="53423" spans="2:2">
      <c r="B53423">
        <f t="shared" si="1043"/>
        <v>17</v>
      </c>
    </row>
    <row r="53424" spans="2:2">
      <c r="B53424">
        <f t="shared" si="1043"/>
        <v>17</v>
      </c>
    </row>
    <row r="53425" spans="2:2">
      <c r="B53425">
        <f t="shared" si="1043"/>
        <v>17</v>
      </c>
    </row>
    <row r="53426" spans="2:2">
      <c r="B53426">
        <f t="shared" si="1043"/>
        <v>17</v>
      </c>
    </row>
    <row r="53427" spans="2:2">
      <c r="B53427">
        <f t="shared" si="1043"/>
        <v>17</v>
      </c>
    </row>
    <row r="53428" spans="2:2">
      <c r="B53428">
        <f t="shared" si="1043"/>
        <v>17</v>
      </c>
    </row>
    <row r="53429" spans="2:2">
      <c r="B53429">
        <f t="shared" si="1043"/>
        <v>17</v>
      </c>
    </row>
    <row r="53430" spans="2:2">
      <c r="B53430">
        <f t="shared" si="1043"/>
        <v>17</v>
      </c>
    </row>
    <row r="53431" spans="2:2">
      <c r="B53431">
        <f t="shared" si="1043"/>
        <v>17</v>
      </c>
    </row>
    <row r="53432" spans="2:2">
      <c r="B53432">
        <f t="shared" si="1043"/>
        <v>17</v>
      </c>
    </row>
    <row r="53433" spans="2:2">
      <c r="B53433">
        <f t="shared" si="1043"/>
        <v>17</v>
      </c>
    </row>
    <row r="53434" spans="2:2">
      <c r="B53434">
        <f t="shared" si="1043"/>
        <v>17</v>
      </c>
    </row>
    <row r="53435" spans="2:2">
      <c r="B53435">
        <f t="shared" si="1043"/>
        <v>17</v>
      </c>
    </row>
    <row r="53436" spans="2:2">
      <c r="B53436">
        <f t="shared" si="1043"/>
        <v>17</v>
      </c>
    </row>
    <row r="53437" spans="2:2">
      <c r="B53437">
        <f t="shared" si="1043"/>
        <v>17</v>
      </c>
    </row>
    <row r="53438" spans="2:2">
      <c r="B53438">
        <f t="shared" si="1043"/>
        <v>17</v>
      </c>
    </row>
    <row r="53439" spans="2:2">
      <c r="B53439">
        <f t="shared" si="1043"/>
        <v>17</v>
      </c>
    </row>
    <row r="53440" spans="2:2">
      <c r="B53440">
        <f t="shared" si="1043"/>
        <v>17</v>
      </c>
    </row>
    <row r="53441" spans="2:2">
      <c r="B53441">
        <f t="shared" si="1043"/>
        <v>17</v>
      </c>
    </row>
    <row r="53442" spans="2:2">
      <c r="B53442">
        <f t="shared" si="1043"/>
        <v>17</v>
      </c>
    </row>
    <row r="53443" spans="2:2">
      <c r="B53443">
        <f t="shared" si="1043"/>
        <v>17</v>
      </c>
    </row>
    <row r="53444" spans="2:2">
      <c r="B53444">
        <f t="shared" si="1043"/>
        <v>17</v>
      </c>
    </row>
    <row r="53445" spans="2:2">
      <c r="B53445">
        <f t="shared" ref="B53445:B53508" si="1044">+IF(F53444=44085,B53444+1,B53444)</f>
        <v>17</v>
      </c>
    </row>
    <row r="53446" spans="2:2">
      <c r="B53446">
        <f t="shared" si="1044"/>
        <v>17</v>
      </c>
    </row>
    <row r="53447" spans="2:2">
      <c r="B53447">
        <f t="shared" si="1044"/>
        <v>17</v>
      </c>
    </row>
    <row r="53448" spans="2:2">
      <c r="B53448">
        <f t="shared" si="1044"/>
        <v>17</v>
      </c>
    </row>
    <row r="53449" spans="2:2">
      <c r="B53449">
        <f t="shared" si="1044"/>
        <v>17</v>
      </c>
    </row>
    <row r="53450" spans="2:2">
      <c r="B53450">
        <f t="shared" si="1044"/>
        <v>17</v>
      </c>
    </row>
    <row r="53451" spans="2:2">
      <c r="B53451">
        <f t="shared" si="1044"/>
        <v>17</v>
      </c>
    </row>
    <row r="53452" spans="2:2">
      <c r="B53452">
        <f t="shared" si="1044"/>
        <v>17</v>
      </c>
    </row>
    <row r="53453" spans="2:2">
      <c r="B53453">
        <f t="shared" si="1044"/>
        <v>17</v>
      </c>
    </row>
    <row r="53454" spans="2:2">
      <c r="B53454">
        <f t="shared" si="1044"/>
        <v>17</v>
      </c>
    </row>
    <row r="53455" spans="2:2">
      <c r="B53455">
        <f t="shared" si="1044"/>
        <v>17</v>
      </c>
    </row>
    <row r="53456" spans="2:2">
      <c r="B53456">
        <f t="shared" si="1044"/>
        <v>17</v>
      </c>
    </row>
    <row r="53457" spans="2:2">
      <c r="B53457">
        <f t="shared" si="1044"/>
        <v>17</v>
      </c>
    </row>
    <row r="53458" spans="2:2">
      <c r="B53458">
        <f t="shared" si="1044"/>
        <v>17</v>
      </c>
    </row>
    <row r="53459" spans="2:2">
      <c r="B53459">
        <f t="shared" si="1044"/>
        <v>17</v>
      </c>
    </row>
    <row r="53460" spans="2:2">
      <c r="B53460">
        <f t="shared" si="1044"/>
        <v>17</v>
      </c>
    </row>
    <row r="53461" spans="2:2">
      <c r="B53461">
        <f t="shared" si="1044"/>
        <v>17</v>
      </c>
    </row>
    <row r="53462" spans="2:2">
      <c r="B53462">
        <f t="shared" si="1044"/>
        <v>17</v>
      </c>
    </row>
    <row r="53463" spans="2:2">
      <c r="B53463">
        <f t="shared" si="1044"/>
        <v>17</v>
      </c>
    </row>
    <row r="53464" spans="2:2">
      <c r="B53464">
        <f t="shared" si="1044"/>
        <v>17</v>
      </c>
    </row>
    <row r="53465" spans="2:2">
      <c r="B53465">
        <f t="shared" si="1044"/>
        <v>17</v>
      </c>
    </row>
    <row r="53466" spans="2:2">
      <c r="B53466">
        <f t="shared" si="1044"/>
        <v>17</v>
      </c>
    </row>
    <row r="53467" spans="2:2">
      <c r="B53467">
        <f t="shared" si="1044"/>
        <v>17</v>
      </c>
    </row>
    <row r="53468" spans="2:2">
      <c r="B53468">
        <f t="shared" si="1044"/>
        <v>17</v>
      </c>
    </row>
    <row r="53469" spans="2:2">
      <c r="B53469">
        <f t="shared" si="1044"/>
        <v>17</v>
      </c>
    </row>
    <row r="53470" spans="2:2">
      <c r="B53470">
        <f t="shared" si="1044"/>
        <v>17</v>
      </c>
    </row>
    <row r="53471" spans="2:2">
      <c r="B53471">
        <f t="shared" si="1044"/>
        <v>17</v>
      </c>
    </row>
    <row r="53472" spans="2:2">
      <c r="B53472">
        <f t="shared" si="1044"/>
        <v>17</v>
      </c>
    </row>
    <row r="53473" spans="2:2">
      <c r="B53473">
        <f t="shared" si="1044"/>
        <v>17</v>
      </c>
    </row>
    <row r="53474" spans="2:2">
      <c r="B53474">
        <f t="shared" si="1044"/>
        <v>17</v>
      </c>
    </row>
    <row r="53475" spans="2:2">
      <c r="B53475">
        <f t="shared" si="1044"/>
        <v>17</v>
      </c>
    </row>
    <row r="53476" spans="2:2">
      <c r="B53476">
        <f t="shared" si="1044"/>
        <v>17</v>
      </c>
    </row>
    <row r="53477" spans="2:2">
      <c r="B53477">
        <f t="shared" si="1044"/>
        <v>17</v>
      </c>
    </row>
    <row r="53478" spans="2:2">
      <c r="B53478">
        <f t="shared" si="1044"/>
        <v>17</v>
      </c>
    </row>
    <row r="53479" spans="2:2">
      <c r="B53479">
        <f t="shared" si="1044"/>
        <v>17</v>
      </c>
    </row>
    <row r="53480" spans="2:2">
      <c r="B53480">
        <f t="shared" si="1044"/>
        <v>17</v>
      </c>
    </row>
    <row r="53481" spans="2:2">
      <c r="B53481">
        <f t="shared" si="1044"/>
        <v>17</v>
      </c>
    </row>
    <row r="53482" spans="2:2">
      <c r="B53482">
        <f t="shared" si="1044"/>
        <v>17</v>
      </c>
    </row>
    <row r="53483" spans="2:2">
      <c r="B53483">
        <f t="shared" si="1044"/>
        <v>17</v>
      </c>
    </row>
    <row r="53484" spans="2:2">
      <c r="B53484">
        <f t="shared" si="1044"/>
        <v>17</v>
      </c>
    </row>
    <row r="53485" spans="2:2">
      <c r="B53485">
        <f t="shared" si="1044"/>
        <v>17</v>
      </c>
    </row>
    <row r="53486" spans="2:2">
      <c r="B53486">
        <f t="shared" si="1044"/>
        <v>17</v>
      </c>
    </row>
    <row r="53487" spans="2:2">
      <c r="B53487">
        <f t="shared" si="1044"/>
        <v>17</v>
      </c>
    </row>
    <row r="53488" spans="2:2">
      <c r="B53488">
        <f t="shared" si="1044"/>
        <v>17</v>
      </c>
    </row>
    <row r="53489" spans="2:2">
      <c r="B53489">
        <f t="shared" si="1044"/>
        <v>17</v>
      </c>
    </row>
    <row r="53490" spans="2:2">
      <c r="B53490">
        <f t="shared" si="1044"/>
        <v>17</v>
      </c>
    </row>
    <row r="53491" spans="2:2">
      <c r="B53491">
        <f t="shared" si="1044"/>
        <v>17</v>
      </c>
    </row>
    <row r="53492" spans="2:2">
      <c r="B53492">
        <f t="shared" si="1044"/>
        <v>17</v>
      </c>
    </row>
    <row r="53493" spans="2:2">
      <c r="B53493">
        <f t="shared" si="1044"/>
        <v>17</v>
      </c>
    </row>
    <row r="53494" spans="2:2">
      <c r="B53494">
        <f t="shared" si="1044"/>
        <v>17</v>
      </c>
    </row>
    <row r="53495" spans="2:2">
      <c r="B53495">
        <f t="shared" si="1044"/>
        <v>17</v>
      </c>
    </row>
    <row r="53496" spans="2:2">
      <c r="B53496">
        <f t="shared" si="1044"/>
        <v>17</v>
      </c>
    </row>
    <row r="53497" spans="2:2">
      <c r="B53497">
        <f t="shared" si="1044"/>
        <v>17</v>
      </c>
    </row>
    <row r="53498" spans="2:2">
      <c r="B53498">
        <f t="shared" si="1044"/>
        <v>17</v>
      </c>
    </row>
    <row r="53499" spans="2:2">
      <c r="B53499">
        <f t="shared" si="1044"/>
        <v>17</v>
      </c>
    </row>
    <row r="53500" spans="2:2">
      <c r="B53500">
        <f t="shared" si="1044"/>
        <v>17</v>
      </c>
    </row>
    <row r="53501" spans="2:2">
      <c r="B53501">
        <f t="shared" si="1044"/>
        <v>17</v>
      </c>
    </row>
    <row r="53502" spans="2:2">
      <c r="B53502">
        <f t="shared" si="1044"/>
        <v>17</v>
      </c>
    </row>
    <row r="53503" spans="2:2">
      <c r="B53503">
        <f t="shared" si="1044"/>
        <v>17</v>
      </c>
    </row>
    <row r="53504" spans="2:2">
      <c r="B53504">
        <f t="shared" si="1044"/>
        <v>17</v>
      </c>
    </row>
    <row r="53505" spans="2:2">
      <c r="B53505">
        <f t="shared" si="1044"/>
        <v>17</v>
      </c>
    </row>
    <row r="53506" spans="2:2">
      <c r="B53506">
        <f t="shared" si="1044"/>
        <v>17</v>
      </c>
    </row>
    <row r="53507" spans="2:2">
      <c r="B53507">
        <f t="shared" si="1044"/>
        <v>17</v>
      </c>
    </row>
    <row r="53508" spans="2:2">
      <c r="B53508">
        <f t="shared" si="1044"/>
        <v>17</v>
      </c>
    </row>
    <row r="53509" spans="2:2">
      <c r="B53509">
        <f t="shared" ref="B53509:B53572" si="1045">+IF(F53508=44085,B53508+1,B53508)</f>
        <v>17</v>
      </c>
    </row>
    <row r="53510" spans="2:2">
      <c r="B53510">
        <f t="shared" si="1045"/>
        <v>17</v>
      </c>
    </row>
    <row r="53511" spans="2:2">
      <c r="B53511">
        <f t="shared" si="1045"/>
        <v>17</v>
      </c>
    </row>
    <row r="53512" spans="2:2">
      <c r="B53512">
        <f t="shared" si="1045"/>
        <v>17</v>
      </c>
    </row>
    <row r="53513" spans="2:2">
      <c r="B53513">
        <f t="shared" si="1045"/>
        <v>17</v>
      </c>
    </row>
    <row r="53514" spans="2:2">
      <c r="B53514">
        <f t="shared" si="1045"/>
        <v>17</v>
      </c>
    </row>
    <row r="53515" spans="2:2">
      <c r="B53515">
        <f t="shared" si="1045"/>
        <v>17</v>
      </c>
    </row>
    <row r="53516" spans="2:2">
      <c r="B53516">
        <f t="shared" si="1045"/>
        <v>17</v>
      </c>
    </row>
    <row r="53517" spans="2:2">
      <c r="B53517">
        <f t="shared" si="1045"/>
        <v>17</v>
      </c>
    </row>
    <row r="53518" spans="2:2">
      <c r="B53518">
        <f t="shared" si="1045"/>
        <v>17</v>
      </c>
    </row>
    <row r="53519" spans="2:2">
      <c r="B53519">
        <f t="shared" si="1045"/>
        <v>17</v>
      </c>
    </row>
    <row r="53520" spans="2:2">
      <c r="B53520">
        <f t="shared" si="1045"/>
        <v>17</v>
      </c>
    </row>
    <row r="53521" spans="2:2">
      <c r="B53521">
        <f t="shared" si="1045"/>
        <v>17</v>
      </c>
    </row>
    <row r="53522" spans="2:2">
      <c r="B53522">
        <f t="shared" si="1045"/>
        <v>17</v>
      </c>
    </row>
    <row r="53523" spans="2:2">
      <c r="B53523">
        <f t="shared" si="1045"/>
        <v>17</v>
      </c>
    </row>
    <row r="53524" spans="2:2">
      <c r="B53524">
        <f t="shared" si="1045"/>
        <v>17</v>
      </c>
    </row>
    <row r="53525" spans="2:2">
      <c r="B53525">
        <f t="shared" si="1045"/>
        <v>17</v>
      </c>
    </row>
    <row r="53526" spans="2:2">
      <c r="B53526">
        <f t="shared" si="1045"/>
        <v>17</v>
      </c>
    </row>
    <row r="53527" spans="2:2">
      <c r="B53527">
        <f t="shared" si="1045"/>
        <v>17</v>
      </c>
    </row>
    <row r="53528" spans="2:2">
      <c r="B53528">
        <f t="shared" si="1045"/>
        <v>17</v>
      </c>
    </row>
    <row r="53529" spans="2:2">
      <c r="B53529">
        <f t="shared" si="1045"/>
        <v>17</v>
      </c>
    </row>
    <row r="53530" spans="2:2">
      <c r="B53530">
        <f t="shared" si="1045"/>
        <v>17</v>
      </c>
    </row>
    <row r="53531" spans="2:2">
      <c r="B53531">
        <f t="shared" si="1045"/>
        <v>17</v>
      </c>
    </row>
    <row r="53532" spans="2:2">
      <c r="B53532">
        <f t="shared" si="1045"/>
        <v>17</v>
      </c>
    </row>
    <row r="53533" spans="2:2">
      <c r="B53533">
        <f t="shared" si="1045"/>
        <v>17</v>
      </c>
    </row>
    <row r="53534" spans="2:2">
      <c r="B53534">
        <f t="shared" si="1045"/>
        <v>17</v>
      </c>
    </row>
    <row r="53535" spans="2:2">
      <c r="B53535">
        <f t="shared" si="1045"/>
        <v>17</v>
      </c>
    </row>
    <row r="53536" spans="2:2">
      <c r="B53536">
        <f t="shared" si="1045"/>
        <v>17</v>
      </c>
    </row>
    <row r="53537" spans="2:2">
      <c r="B53537">
        <f t="shared" si="1045"/>
        <v>17</v>
      </c>
    </row>
    <row r="53538" spans="2:2">
      <c r="B53538">
        <f t="shared" si="1045"/>
        <v>17</v>
      </c>
    </row>
    <row r="53539" spans="2:2">
      <c r="B53539">
        <f t="shared" si="1045"/>
        <v>17</v>
      </c>
    </row>
    <row r="53540" spans="2:2">
      <c r="B53540">
        <f t="shared" si="1045"/>
        <v>17</v>
      </c>
    </row>
    <row r="53541" spans="2:2">
      <c r="B53541">
        <f t="shared" si="1045"/>
        <v>17</v>
      </c>
    </row>
    <row r="53542" spans="2:2">
      <c r="B53542">
        <f t="shared" si="1045"/>
        <v>17</v>
      </c>
    </row>
    <row r="53543" spans="2:2">
      <c r="B53543">
        <f t="shared" si="1045"/>
        <v>17</v>
      </c>
    </row>
    <row r="53544" spans="2:2">
      <c r="B53544">
        <f t="shared" si="1045"/>
        <v>17</v>
      </c>
    </row>
    <row r="53545" spans="2:2">
      <c r="B53545">
        <f t="shared" si="1045"/>
        <v>17</v>
      </c>
    </row>
    <row r="53546" spans="2:2">
      <c r="B53546">
        <f t="shared" si="1045"/>
        <v>17</v>
      </c>
    </row>
    <row r="53547" spans="2:2">
      <c r="B53547">
        <f t="shared" si="1045"/>
        <v>17</v>
      </c>
    </row>
    <row r="53548" spans="2:2">
      <c r="B53548">
        <f t="shared" si="1045"/>
        <v>17</v>
      </c>
    </row>
    <row r="53549" spans="2:2">
      <c r="B53549">
        <f t="shared" si="1045"/>
        <v>17</v>
      </c>
    </row>
    <row r="53550" spans="2:2">
      <c r="B53550">
        <f t="shared" si="1045"/>
        <v>17</v>
      </c>
    </row>
    <row r="53551" spans="2:2">
      <c r="B53551">
        <f t="shared" si="1045"/>
        <v>17</v>
      </c>
    </row>
    <row r="53552" spans="2:2">
      <c r="B53552">
        <f t="shared" si="1045"/>
        <v>17</v>
      </c>
    </row>
    <row r="53553" spans="2:2">
      <c r="B53553">
        <f t="shared" si="1045"/>
        <v>17</v>
      </c>
    </row>
    <row r="53554" spans="2:2">
      <c r="B53554">
        <f t="shared" si="1045"/>
        <v>17</v>
      </c>
    </row>
    <row r="53555" spans="2:2">
      <c r="B53555">
        <f t="shared" si="1045"/>
        <v>17</v>
      </c>
    </row>
    <row r="53556" spans="2:2">
      <c r="B53556">
        <f t="shared" si="1045"/>
        <v>17</v>
      </c>
    </row>
    <row r="53557" spans="2:2">
      <c r="B53557">
        <f t="shared" si="1045"/>
        <v>17</v>
      </c>
    </row>
    <row r="53558" spans="2:2">
      <c r="B53558">
        <f t="shared" si="1045"/>
        <v>17</v>
      </c>
    </row>
    <row r="53559" spans="2:2">
      <c r="B53559">
        <f t="shared" si="1045"/>
        <v>17</v>
      </c>
    </row>
    <row r="53560" spans="2:2">
      <c r="B53560">
        <f t="shared" si="1045"/>
        <v>17</v>
      </c>
    </row>
    <row r="53561" spans="2:2">
      <c r="B53561">
        <f t="shared" si="1045"/>
        <v>17</v>
      </c>
    </row>
    <row r="53562" spans="2:2">
      <c r="B53562">
        <f t="shared" si="1045"/>
        <v>17</v>
      </c>
    </row>
    <row r="53563" spans="2:2">
      <c r="B53563">
        <f t="shared" si="1045"/>
        <v>17</v>
      </c>
    </row>
    <row r="53564" spans="2:2">
      <c r="B53564">
        <f t="shared" si="1045"/>
        <v>17</v>
      </c>
    </row>
    <row r="53565" spans="2:2">
      <c r="B53565">
        <f t="shared" si="1045"/>
        <v>17</v>
      </c>
    </row>
    <row r="53566" spans="2:2">
      <c r="B53566">
        <f t="shared" si="1045"/>
        <v>17</v>
      </c>
    </row>
    <row r="53567" spans="2:2">
      <c r="B53567">
        <f t="shared" si="1045"/>
        <v>17</v>
      </c>
    </row>
    <row r="53568" spans="2:2">
      <c r="B53568">
        <f t="shared" si="1045"/>
        <v>17</v>
      </c>
    </row>
    <row r="53569" spans="2:2">
      <c r="B53569">
        <f t="shared" si="1045"/>
        <v>17</v>
      </c>
    </row>
    <row r="53570" spans="2:2">
      <c r="B53570">
        <f t="shared" si="1045"/>
        <v>17</v>
      </c>
    </row>
    <row r="53571" spans="2:2">
      <c r="B53571">
        <f t="shared" si="1045"/>
        <v>17</v>
      </c>
    </row>
    <row r="53572" spans="2:2">
      <c r="B53572">
        <f t="shared" si="1045"/>
        <v>17</v>
      </c>
    </row>
    <row r="53573" spans="2:2">
      <c r="B53573">
        <f t="shared" ref="B53573:B53636" si="1046">+IF(F53572=44085,B53572+1,B53572)</f>
        <v>17</v>
      </c>
    </row>
    <row r="53574" spans="2:2">
      <c r="B53574">
        <f t="shared" si="1046"/>
        <v>17</v>
      </c>
    </row>
    <row r="53575" spans="2:2">
      <c r="B53575">
        <f t="shared" si="1046"/>
        <v>17</v>
      </c>
    </row>
    <row r="53576" spans="2:2">
      <c r="B53576">
        <f t="shared" si="1046"/>
        <v>17</v>
      </c>
    </row>
    <row r="53577" spans="2:2">
      <c r="B53577">
        <f t="shared" si="1046"/>
        <v>17</v>
      </c>
    </row>
    <row r="53578" spans="2:2">
      <c r="B53578">
        <f t="shared" si="1046"/>
        <v>17</v>
      </c>
    </row>
    <row r="53579" spans="2:2">
      <c r="B53579">
        <f t="shared" si="1046"/>
        <v>17</v>
      </c>
    </row>
    <row r="53580" spans="2:2">
      <c r="B53580">
        <f t="shared" si="1046"/>
        <v>17</v>
      </c>
    </row>
    <row r="53581" spans="2:2">
      <c r="B53581">
        <f t="shared" si="1046"/>
        <v>17</v>
      </c>
    </row>
    <row r="53582" spans="2:2">
      <c r="B53582">
        <f t="shared" si="1046"/>
        <v>17</v>
      </c>
    </row>
    <row r="53583" spans="2:2">
      <c r="B53583">
        <f t="shared" si="1046"/>
        <v>17</v>
      </c>
    </row>
    <row r="53584" spans="2:2">
      <c r="B53584">
        <f t="shared" si="1046"/>
        <v>17</v>
      </c>
    </row>
    <row r="53585" spans="2:2">
      <c r="B53585">
        <f t="shared" si="1046"/>
        <v>17</v>
      </c>
    </row>
    <row r="53586" spans="2:2">
      <c r="B53586">
        <f t="shared" si="1046"/>
        <v>17</v>
      </c>
    </row>
    <row r="53587" spans="2:2">
      <c r="B53587">
        <f t="shared" si="1046"/>
        <v>17</v>
      </c>
    </row>
    <row r="53588" spans="2:2">
      <c r="B53588">
        <f t="shared" si="1046"/>
        <v>17</v>
      </c>
    </row>
    <row r="53589" spans="2:2">
      <c r="B53589">
        <f t="shared" si="1046"/>
        <v>17</v>
      </c>
    </row>
    <row r="53590" spans="2:2">
      <c r="B53590">
        <f t="shared" si="1046"/>
        <v>17</v>
      </c>
    </row>
    <row r="53591" spans="2:2">
      <c r="B53591">
        <f t="shared" si="1046"/>
        <v>17</v>
      </c>
    </row>
    <row r="53592" spans="2:2">
      <c r="B53592">
        <f t="shared" si="1046"/>
        <v>17</v>
      </c>
    </row>
    <row r="53593" spans="2:2">
      <c r="B53593">
        <f t="shared" si="1046"/>
        <v>17</v>
      </c>
    </row>
    <row r="53594" spans="2:2">
      <c r="B53594">
        <f t="shared" si="1046"/>
        <v>17</v>
      </c>
    </row>
    <row r="53595" spans="2:2">
      <c r="B53595">
        <f t="shared" si="1046"/>
        <v>17</v>
      </c>
    </row>
    <row r="53596" spans="2:2">
      <c r="B53596">
        <f t="shared" si="1046"/>
        <v>17</v>
      </c>
    </row>
    <row r="53597" spans="2:2">
      <c r="B53597">
        <f t="shared" si="1046"/>
        <v>17</v>
      </c>
    </row>
    <row r="53598" spans="2:2">
      <c r="B53598">
        <f t="shared" si="1046"/>
        <v>17</v>
      </c>
    </row>
    <row r="53599" spans="2:2">
      <c r="B53599">
        <f t="shared" si="1046"/>
        <v>17</v>
      </c>
    </row>
    <row r="53600" spans="2:2">
      <c r="B53600">
        <f t="shared" si="1046"/>
        <v>17</v>
      </c>
    </row>
    <row r="53601" spans="2:2">
      <c r="B53601">
        <f t="shared" si="1046"/>
        <v>17</v>
      </c>
    </row>
    <row r="53602" spans="2:2">
      <c r="B53602">
        <f t="shared" si="1046"/>
        <v>17</v>
      </c>
    </row>
    <row r="53603" spans="2:2">
      <c r="B53603">
        <f t="shared" si="1046"/>
        <v>17</v>
      </c>
    </row>
    <row r="53604" spans="2:2">
      <c r="B53604">
        <f t="shared" si="1046"/>
        <v>17</v>
      </c>
    </row>
    <row r="53605" spans="2:2">
      <c r="B53605">
        <f t="shared" si="1046"/>
        <v>17</v>
      </c>
    </row>
    <row r="53606" spans="2:2">
      <c r="B53606">
        <f t="shared" si="1046"/>
        <v>17</v>
      </c>
    </row>
    <row r="53607" spans="2:2">
      <c r="B53607">
        <f t="shared" si="1046"/>
        <v>17</v>
      </c>
    </row>
    <row r="53608" spans="2:2">
      <c r="B53608">
        <f t="shared" si="1046"/>
        <v>17</v>
      </c>
    </row>
    <row r="53609" spans="2:2">
      <c r="B53609">
        <f t="shared" si="1046"/>
        <v>17</v>
      </c>
    </row>
    <row r="53610" spans="2:2">
      <c r="B53610">
        <f t="shared" si="1046"/>
        <v>17</v>
      </c>
    </row>
    <row r="53611" spans="2:2">
      <c r="B53611">
        <f t="shared" si="1046"/>
        <v>17</v>
      </c>
    </row>
    <row r="53612" spans="2:2">
      <c r="B53612">
        <f t="shared" si="1046"/>
        <v>17</v>
      </c>
    </row>
    <row r="53613" spans="2:2">
      <c r="B53613">
        <f t="shared" si="1046"/>
        <v>17</v>
      </c>
    </row>
    <row r="53614" spans="2:2">
      <c r="B53614">
        <f t="shared" si="1046"/>
        <v>17</v>
      </c>
    </row>
    <row r="53615" spans="2:2">
      <c r="B53615">
        <f t="shared" si="1046"/>
        <v>17</v>
      </c>
    </row>
    <row r="53616" spans="2:2">
      <c r="B53616">
        <f t="shared" si="1046"/>
        <v>17</v>
      </c>
    </row>
    <row r="53617" spans="2:2">
      <c r="B53617">
        <f t="shared" si="1046"/>
        <v>17</v>
      </c>
    </row>
    <row r="53618" spans="2:2">
      <c r="B53618">
        <f t="shared" si="1046"/>
        <v>17</v>
      </c>
    </row>
    <row r="53619" spans="2:2">
      <c r="B53619">
        <f t="shared" si="1046"/>
        <v>17</v>
      </c>
    </row>
    <row r="53620" spans="2:2">
      <c r="B53620">
        <f t="shared" si="1046"/>
        <v>17</v>
      </c>
    </row>
    <row r="53621" spans="2:2">
      <c r="B53621">
        <f t="shared" si="1046"/>
        <v>17</v>
      </c>
    </row>
    <row r="53622" spans="2:2">
      <c r="B53622">
        <f t="shared" si="1046"/>
        <v>17</v>
      </c>
    </row>
    <row r="53623" spans="2:2">
      <c r="B53623">
        <f t="shared" si="1046"/>
        <v>17</v>
      </c>
    </row>
    <row r="53624" spans="2:2">
      <c r="B53624">
        <f t="shared" si="1046"/>
        <v>17</v>
      </c>
    </row>
    <row r="53625" spans="2:2">
      <c r="B53625">
        <f t="shared" si="1046"/>
        <v>17</v>
      </c>
    </row>
    <row r="53626" spans="2:2">
      <c r="B53626">
        <f t="shared" si="1046"/>
        <v>17</v>
      </c>
    </row>
    <row r="53627" spans="2:2">
      <c r="B53627">
        <f t="shared" si="1046"/>
        <v>17</v>
      </c>
    </row>
    <row r="53628" spans="2:2">
      <c r="B53628">
        <f t="shared" si="1046"/>
        <v>17</v>
      </c>
    </row>
    <row r="53629" spans="2:2">
      <c r="B53629">
        <f t="shared" si="1046"/>
        <v>17</v>
      </c>
    </row>
    <row r="53630" spans="2:2">
      <c r="B53630">
        <f t="shared" si="1046"/>
        <v>17</v>
      </c>
    </row>
    <row r="53631" spans="2:2">
      <c r="B53631">
        <f t="shared" si="1046"/>
        <v>17</v>
      </c>
    </row>
    <row r="53632" spans="2:2">
      <c r="B53632">
        <f t="shared" si="1046"/>
        <v>17</v>
      </c>
    </row>
    <row r="53633" spans="2:2">
      <c r="B53633">
        <f t="shared" si="1046"/>
        <v>17</v>
      </c>
    </row>
    <row r="53634" spans="2:2">
      <c r="B53634">
        <f t="shared" si="1046"/>
        <v>17</v>
      </c>
    </row>
    <row r="53635" spans="2:2">
      <c r="B53635">
        <f t="shared" si="1046"/>
        <v>17</v>
      </c>
    </row>
    <row r="53636" spans="2:2">
      <c r="B53636">
        <f t="shared" si="1046"/>
        <v>17</v>
      </c>
    </row>
    <row r="53637" spans="2:2">
      <c r="B53637">
        <f t="shared" ref="B53637:B53700" si="1047">+IF(F53636=44085,B53636+1,B53636)</f>
        <v>17</v>
      </c>
    </row>
    <row r="53638" spans="2:2">
      <c r="B53638">
        <f t="shared" si="1047"/>
        <v>17</v>
      </c>
    </row>
    <row r="53639" spans="2:2">
      <c r="B53639">
        <f t="shared" si="1047"/>
        <v>17</v>
      </c>
    </row>
    <row r="53640" spans="2:2">
      <c r="B53640">
        <f t="shared" si="1047"/>
        <v>17</v>
      </c>
    </row>
    <row r="53641" spans="2:2">
      <c r="B53641">
        <f t="shared" si="1047"/>
        <v>17</v>
      </c>
    </row>
    <row r="53642" spans="2:2">
      <c r="B53642">
        <f t="shared" si="1047"/>
        <v>17</v>
      </c>
    </row>
    <row r="53643" spans="2:2">
      <c r="B53643">
        <f t="shared" si="1047"/>
        <v>17</v>
      </c>
    </row>
    <row r="53644" spans="2:2">
      <c r="B53644">
        <f t="shared" si="1047"/>
        <v>17</v>
      </c>
    </row>
    <row r="53645" spans="2:2">
      <c r="B53645">
        <f t="shared" si="1047"/>
        <v>17</v>
      </c>
    </row>
    <row r="53646" spans="2:2">
      <c r="B53646">
        <f t="shared" si="1047"/>
        <v>17</v>
      </c>
    </row>
    <row r="53647" spans="2:2">
      <c r="B53647">
        <f t="shared" si="1047"/>
        <v>17</v>
      </c>
    </row>
    <row r="53648" spans="2:2">
      <c r="B53648">
        <f t="shared" si="1047"/>
        <v>17</v>
      </c>
    </row>
    <row r="53649" spans="2:2">
      <c r="B53649">
        <f t="shared" si="1047"/>
        <v>17</v>
      </c>
    </row>
    <row r="53650" spans="2:2">
      <c r="B53650">
        <f t="shared" si="1047"/>
        <v>17</v>
      </c>
    </row>
    <row r="53651" spans="2:2">
      <c r="B53651">
        <f t="shared" si="1047"/>
        <v>17</v>
      </c>
    </row>
    <row r="53652" spans="2:2">
      <c r="B53652">
        <f t="shared" si="1047"/>
        <v>17</v>
      </c>
    </row>
    <row r="53653" spans="2:2">
      <c r="B53653">
        <f t="shared" si="1047"/>
        <v>17</v>
      </c>
    </row>
    <row r="53654" spans="2:2">
      <c r="B53654">
        <f t="shared" si="1047"/>
        <v>17</v>
      </c>
    </row>
    <row r="53655" spans="2:2">
      <c r="B53655">
        <f t="shared" si="1047"/>
        <v>17</v>
      </c>
    </row>
    <row r="53656" spans="2:2">
      <c r="B53656">
        <f t="shared" si="1047"/>
        <v>17</v>
      </c>
    </row>
    <row r="53657" spans="2:2">
      <c r="B53657">
        <f t="shared" si="1047"/>
        <v>17</v>
      </c>
    </row>
    <row r="53658" spans="2:2">
      <c r="B53658">
        <f t="shared" si="1047"/>
        <v>17</v>
      </c>
    </row>
    <row r="53659" spans="2:2">
      <c r="B53659">
        <f t="shared" si="1047"/>
        <v>17</v>
      </c>
    </row>
    <row r="53660" spans="2:2">
      <c r="B53660">
        <f t="shared" si="1047"/>
        <v>17</v>
      </c>
    </row>
    <row r="53661" spans="2:2">
      <c r="B53661">
        <f t="shared" si="1047"/>
        <v>17</v>
      </c>
    </row>
    <row r="53662" spans="2:2">
      <c r="B53662">
        <f t="shared" si="1047"/>
        <v>17</v>
      </c>
    </row>
    <row r="53663" spans="2:2">
      <c r="B53663">
        <f t="shared" si="1047"/>
        <v>17</v>
      </c>
    </row>
    <row r="53664" spans="2:2">
      <c r="B53664">
        <f t="shared" si="1047"/>
        <v>17</v>
      </c>
    </row>
    <row r="53665" spans="2:2">
      <c r="B53665">
        <f t="shared" si="1047"/>
        <v>17</v>
      </c>
    </row>
    <row r="53666" spans="2:2">
      <c r="B53666">
        <f t="shared" si="1047"/>
        <v>17</v>
      </c>
    </row>
    <row r="53667" spans="2:2">
      <c r="B53667">
        <f t="shared" si="1047"/>
        <v>17</v>
      </c>
    </row>
    <row r="53668" spans="2:2">
      <c r="B53668">
        <f t="shared" si="1047"/>
        <v>17</v>
      </c>
    </row>
    <row r="53669" spans="2:2">
      <c r="B53669">
        <f t="shared" si="1047"/>
        <v>17</v>
      </c>
    </row>
    <row r="53670" spans="2:2">
      <c r="B53670">
        <f t="shared" si="1047"/>
        <v>17</v>
      </c>
    </row>
    <row r="53671" spans="2:2">
      <c r="B53671">
        <f t="shared" si="1047"/>
        <v>17</v>
      </c>
    </row>
    <row r="53672" spans="2:2">
      <c r="B53672">
        <f t="shared" si="1047"/>
        <v>17</v>
      </c>
    </row>
    <row r="53673" spans="2:2">
      <c r="B53673">
        <f t="shared" si="1047"/>
        <v>17</v>
      </c>
    </row>
    <row r="53674" spans="2:2">
      <c r="B53674">
        <f t="shared" si="1047"/>
        <v>17</v>
      </c>
    </row>
    <row r="53675" spans="2:2">
      <c r="B53675">
        <f t="shared" si="1047"/>
        <v>17</v>
      </c>
    </row>
    <row r="53676" spans="2:2">
      <c r="B53676">
        <f t="shared" si="1047"/>
        <v>17</v>
      </c>
    </row>
    <row r="53677" spans="2:2">
      <c r="B53677">
        <f t="shared" si="1047"/>
        <v>17</v>
      </c>
    </row>
    <row r="53678" spans="2:2">
      <c r="B53678">
        <f t="shared" si="1047"/>
        <v>17</v>
      </c>
    </row>
    <row r="53679" spans="2:2">
      <c r="B53679">
        <f t="shared" si="1047"/>
        <v>17</v>
      </c>
    </row>
    <row r="53680" spans="2:2">
      <c r="B53680">
        <f t="shared" si="1047"/>
        <v>17</v>
      </c>
    </row>
    <row r="53681" spans="2:2">
      <c r="B53681">
        <f t="shared" si="1047"/>
        <v>17</v>
      </c>
    </row>
    <row r="53682" spans="2:2">
      <c r="B53682">
        <f t="shared" si="1047"/>
        <v>17</v>
      </c>
    </row>
    <row r="53683" spans="2:2">
      <c r="B53683">
        <f t="shared" si="1047"/>
        <v>17</v>
      </c>
    </row>
    <row r="53684" spans="2:2">
      <c r="B53684">
        <f t="shared" si="1047"/>
        <v>17</v>
      </c>
    </row>
    <row r="53685" spans="2:2">
      <c r="B53685">
        <f t="shared" si="1047"/>
        <v>17</v>
      </c>
    </row>
    <row r="53686" spans="2:2">
      <c r="B53686">
        <f t="shared" si="1047"/>
        <v>17</v>
      </c>
    </row>
    <row r="53687" spans="2:2">
      <c r="B53687">
        <f t="shared" si="1047"/>
        <v>17</v>
      </c>
    </row>
    <row r="53688" spans="2:2">
      <c r="B53688">
        <f t="shared" si="1047"/>
        <v>17</v>
      </c>
    </row>
    <row r="53689" spans="2:2">
      <c r="B53689">
        <f t="shared" si="1047"/>
        <v>17</v>
      </c>
    </row>
    <row r="53690" spans="2:2">
      <c r="B53690">
        <f t="shared" si="1047"/>
        <v>17</v>
      </c>
    </row>
    <row r="53691" spans="2:2">
      <c r="B53691">
        <f t="shared" si="1047"/>
        <v>17</v>
      </c>
    </row>
    <row r="53692" spans="2:2">
      <c r="B53692">
        <f t="shared" si="1047"/>
        <v>17</v>
      </c>
    </row>
    <row r="53693" spans="2:2">
      <c r="B53693">
        <f t="shared" si="1047"/>
        <v>17</v>
      </c>
    </row>
    <row r="53694" spans="2:2">
      <c r="B53694">
        <f t="shared" si="1047"/>
        <v>17</v>
      </c>
    </row>
    <row r="53695" spans="2:2">
      <c r="B53695">
        <f t="shared" si="1047"/>
        <v>17</v>
      </c>
    </row>
    <row r="53696" spans="2:2">
      <c r="B53696">
        <f t="shared" si="1047"/>
        <v>17</v>
      </c>
    </row>
    <row r="53697" spans="2:2">
      <c r="B53697">
        <f t="shared" si="1047"/>
        <v>17</v>
      </c>
    </row>
    <row r="53698" spans="2:2">
      <c r="B53698">
        <f t="shared" si="1047"/>
        <v>17</v>
      </c>
    </row>
    <row r="53699" spans="2:2">
      <c r="B53699">
        <f t="shared" si="1047"/>
        <v>17</v>
      </c>
    </row>
    <row r="53700" spans="2:2">
      <c r="B53700">
        <f t="shared" si="1047"/>
        <v>17</v>
      </c>
    </row>
    <row r="53701" spans="2:2">
      <c r="B53701">
        <f t="shared" ref="B53701:B53764" si="1048">+IF(F53700=44085,B53700+1,B53700)</f>
        <v>17</v>
      </c>
    </row>
    <row r="53702" spans="2:2">
      <c r="B53702">
        <f t="shared" si="1048"/>
        <v>17</v>
      </c>
    </row>
    <row r="53703" spans="2:2">
      <c r="B53703">
        <f t="shared" si="1048"/>
        <v>17</v>
      </c>
    </row>
    <row r="53704" spans="2:2">
      <c r="B53704">
        <f t="shared" si="1048"/>
        <v>17</v>
      </c>
    </row>
    <row r="53705" spans="2:2">
      <c r="B53705">
        <f t="shared" si="1048"/>
        <v>17</v>
      </c>
    </row>
    <row r="53706" spans="2:2">
      <c r="B53706">
        <f t="shared" si="1048"/>
        <v>17</v>
      </c>
    </row>
    <row r="53707" spans="2:2">
      <c r="B53707">
        <f t="shared" si="1048"/>
        <v>17</v>
      </c>
    </row>
    <row r="53708" spans="2:2">
      <c r="B53708">
        <f t="shared" si="1048"/>
        <v>17</v>
      </c>
    </row>
    <row r="53709" spans="2:2">
      <c r="B53709">
        <f t="shared" si="1048"/>
        <v>17</v>
      </c>
    </row>
    <row r="53710" spans="2:2">
      <c r="B53710">
        <f t="shared" si="1048"/>
        <v>17</v>
      </c>
    </row>
    <row r="53711" spans="2:2">
      <c r="B53711">
        <f t="shared" si="1048"/>
        <v>17</v>
      </c>
    </row>
    <row r="53712" spans="2:2">
      <c r="B53712">
        <f t="shared" si="1048"/>
        <v>17</v>
      </c>
    </row>
    <row r="53713" spans="2:2">
      <c r="B53713">
        <f t="shared" si="1048"/>
        <v>17</v>
      </c>
    </row>
    <row r="53714" spans="2:2">
      <c r="B53714">
        <f t="shared" si="1048"/>
        <v>17</v>
      </c>
    </row>
    <row r="53715" spans="2:2">
      <c r="B53715">
        <f t="shared" si="1048"/>
        <v>17</v>
      </c>
    </row>
    <row r="53716" spans="2:2">
      <c r="B53716">
        <f t="shared" si="1048"/>
        <v>17</v>
      </c>
    </row>
    <row r="53717" spans="2:2">
      <c r="B53717">
        <f t="shared" si="1048"/>
        <v>17</v>
      </c>
    </row>
    <row r="53718" spans="2:2">
      <c r="B53718">
        <f t="shared" si="1048"/>
        <v>17</v>
      </c>
    </row>
    <row r="53719" spans="2:2">
      <c r="B53719">
        <f t="shared" si="1048"/>
        <v>17</v>
      </c>
    </row>
    <row r="53720" spans="2:2">
      <c r="B53720">
        <f t="shared" si="1048"/>
        <v>17</v>
      </c>
    </row>
    <row r="53721" spans="2:2">
      <c r="B53721">
        <f t="shared" si="1048"/>
        <v>17</v>
      </c>
    </row>
    <row r="53722" spans="2:2">
      <c r="B53722">
        <f t="shared" si="1048"/>
        <v>17</v>
      </c>
    </row>
    <row r="53723" spans="2:2">
      <c r="B53723">
        <f t="shared" si="1048"/>
        <v>17</v>
      </c>
    </row>
    <row r="53724" spans="2:2">
      <c r="B53724">
        <f t="shared" si="1048"/>
        <v>17</v>
      </c>
    </row>
    <row r="53725" spans="2:2">
      <c r="B53725">
        <f t="shared" si="1048"/>
        <v>17</v>
      </c>
    </row>
    <row r="53726" spans="2:2">
      <c r="B53726">
        <f t="shared" si="1048"/>
        <v>17</v>
      </c>
    </row>
    <row r="53727" spans="2:2">
      <c r="B53727">
        <f t="shared" si="1048"/>
        <v>17</v>
      </c>
    </row>
    <row r="53728" spans="2:2">
      <c r="B53728">
        <f t="shared" si="1048"/>
        <v>17</v>
      </c>
    </row>
    <row r="53729" spans="2:2">
      <c r="B53729">
        <f t="shared" si="1048"/>
        <v>17</v>
      </c>
    </row>
    <row r="53730" spans="2:2">
      <c r="B53730">
        <f t="shared" si="1048"/>
        <v>17</v>
      </c>
    </row>
    <row r="53731" spans="2:2">
      <c r="B53731">
        <f t="shared" si="1048"/>
        <v>17</v>
      </c>
    </row>
    <row r="53732" spans="2:2">
      <c r="B53732">
        <f t="shared" si="1048"/>
        <v>17</v>
      </c>
    </row>
    <row r="53733" spans="2:2">
      <c r="B53733">
        <f t="shared" si="1048"/>
        <v>17</v>
      </c>
    </row>
    <row r="53734" spans="2:2">
      <c r="B53734">
        <f t="shared" si="1048"/>
        <v>17</v>
      </c>
    </row>
    <row r="53735" spans="2:2">
      <c r="B53735">
        <f t="shared" si="1048"/>
        <v>17</v>
      </c>
    </row>
    <row r="53736" spans="2:2">
      <c r="B53736">
        <f t="shared" si="1048"/>
        <v>17</v>
      </c>
    </row>
    <row r="53737" spans="2:2">
      <c r="B53737">
        <f t="shared" si="1048"/>
        <v>17</v>
      </c>
    </row>
    <row r="53738" spans="2:2">
      <c r="B53738">
        <f t="shared" si="1048"/>
        <v>17</v>
      </c>
    </row>
    <row r="53739" spans="2:2">
      <c r="B53739">
        <f t="shared" si="1048"/>
        <v>17</v>
      </c>
    </row>
    <row r="53740" spans="2:2">
      <c r="B53740">
        <f t="shared" si="1048"/>
        <v>17</v>
      </c>
    </row>
    <row r="53741" spans="2:2">
      <c r="B53741">
        <f t="shared" si="1048"/>
        <v>17</v>
      </c>
    </row>
    <row r="53742" spans="2:2">
      <c r="B53742">
        <f t="shared" si="1048"/>
        <v>17</v>
      </c>
    </row>
    <row r="53743" spans="2:2">
      <c r="B53743">
        <f t="shared" si="1048"/>
        <v>17</v>
      </c>
    </row>
    <row r="53744" spans="2:2">
      <c r="B53744">
        <f t="shared" si="1048"/>
        <v>17</v>
      </c>
    </row>
    <row r="53745" spans="2:2">
      <c r="B53745">
        <f t="shared" si="1048"/>
        <v>17</v>
      </c>
    </row>
    <row r="53746" spans="2:2">
      <c r="B53746">
        <f t="shared" si="1048"/>
        <v>17</v>
      </c>
    </row>
    <row r="53747" spans="2:2">
      <c r="B53747">
        <f t="shared" si="1048"/>
        <v>17</v>
      </c>
    </row>
    <row r="53748" spans="2:2">
      <c r="B53748">
        <f t="shared" si="1048"/>
        <v>17</v>
      </c>
    </row>
    <row r="53749" spans="2:2">
      <c r="B53749">
        <f t="shared" si="1048"/>
        <v>17</v>
      </c>
    </row>
    <row r="53750" spans="2:2">
      <c r="B53750">
        <f t="shared" si="1048"/>
        <v>17</v>
      </c>
    </row>
    <row r="53751" spans="2:2">
      <c r="B53751">
        <f t="shared" si="1048"/>
        <v>17</v>
      </c>
    </row>
    <row r="53752" spans="2:2">
      <c r="B53752">
        <f t="shared" si="1048"/>
        <v>17</v>
      </c>
    </row>
    <row r="53753" spans="2:2">
      <c r="B53753">
        <f t="shared" si="1048"/>
        <v>17</v>
      </c>
    </row>
    <row r="53754" spans="2:2">
      <c r="B53754">
        <f t="shared" si="1048"/>
        <v>17</v>
      </c>
    </row>
    <row r="53755" spans="2:2">
      <c r="B53755">
        <f t="shared" si="1048"/>
        <v>17</v>
      </c>
    </row>
    <row r="53756" spans="2:2">
      <c r="B53756">
        <f t="shared" si="1048"/>
        <v>17</v>
      </c>
    </row>
    <row r="53757" spans="2:2">
      <c r="B53757">
        <f t="shared" si="1048"/>
        <v>17</v>
      </c>
    </row>
    <row r="53758" spans="2:2">
      <c r="B53758">
        <f t="shared" si="1048"/>
        <v>17</v>
      </c>
    </row>
    <row r="53759" spans="2:2">
      <c r="B53759">
        <f t="shared" si="1048"/>
        <v>17</v>
      </c>
    </row>
    <row r="53760" spans="2:2">
      <c r="B53760">
        <f t="shared" si="1048"/>
        <v>17</v>
      </c>
    </row>
    <row r="53761" spans="2:2">
      <c r="B53761">
        <f t="shared" si="1048"/>
        <v>17</v>
      </c>
    </row>
    <row r="53762" spans="2:2">
      <c r="B53762">
        <f t="shared" si="1048"/>
        <v>17</v>
      </c>
    </row>
    <row r="53763" spans="2:2">
      <c r="B53763">
        <f t="shared" si="1048"/>
        <v>17</v>
      </c>
    </row>
    <row r="53764" spans="2:2">
      <c r="B53764">
        <f t="shared" si="1048"/>
        <v>17</v>
      </c>
    </row>
    <row r="53765" spans="2:2">
      <c r="B53765">
        <f t="shared" ref="B53765:B53828" si="1049">+IF(F53764=44085,B53764+1,B53764)</f>
        <v>17</v>
      </c>
    </row>
    <row r="53766" spans="2:2">
      <c r="B53766">
        <f t="shared" si="1049"/>
        <v>17</v>
      </c>
    </row>
    <row r="53767" spans="2:2">
      <c r="B53767">
        <f t="shared" si="1049"/>
        <v>17</v>
      </c>
    </row>
    <row r="53768" spans="2:2">
      <c r="B53768">
        <f t="shared" si="1049"/>
        <v>17</v>
      </c>
    </row>
    <row r="53769" spans="2:2">
      <c r="B53769">
        <f t="shared" si="1049"/>
        <v>17</v>
      </c>
    </row>
    <row r="53770" spans="2:2">
      <c r="B53770">
        <f t="shared" si="1049"/>
        <v>17</v>
      </c>
    </row>
    <row r="53771" spans="2:2">
      <c r="B53771">
        <f t="shared" si="1049"/>
        <v>17</v>
      </c>
    </row>
    <row r="53772" spans="2:2">
      <c r="B53772">
        <f t="shared" si="1049"/>
        <v>17</v>
      </c>
    </row>
    <row r="53773" spans="2:2">
      <c r="B53773">
        <f t="shared" si="1049"/>
        <v>17</v>
      </c>
    </row>
    <row r="53774" spans="2:2">
      <c r="B53774">
        <f t="shared" si="1049"/>
        <v>17</v>
      </c>
    </row>
    <row r="53775" spans="2:2">
      <c r="B53775">
        <f t="shared" si="1049"/>
        <v>17</v>
      </c>
    </row>
    <row r="53776" spans="2:2">
      <c r="B53776">
        <f t="shared" si="1049"/>
        <v>17</v>
      </c>
    </row>
    <row r="53777" spans="2:2">
      <c r="B53777">
        <f t="shared" si="1049"/>
        <v>17</v>
      </c>
    </row>
    <row r="53778" spans="2:2">
      <c r="B53778">
        <f t="shared" si="1049"/>
        <v>17</v>
      </c>
    </row>
    <row r="53779" spans="2:2">
      <c r="B53779">
        <f t="shared" si="1049"/>
        <v>17</v>
      </c>
    </row>
    <row r="53780" spans="2:2">
      <c r="B53780">
        <f t="shared" si="1049"/>
        <v>17</v>
      </c>
    </row>
    <row r="53781" spans="2:2">
      <c r="B53781">
        <f t="shared" si="1049"/>
        <v>17</v>
      </c>
    </row>
    <row r="53782" spans="2:2">
      <c r="B53782">
        <f t="shared" si="1049"/>
        <v>17</v>
      </c>
    </row>
    <row r="53783" spans="2:2">
      <c r="B53783">
        <f t="shared" si="1049"/>
        <v>17</v>
      </c>
    </row>
    <row r="53784" spans="2:2">
      <c r="B53784">
        <f t="shared" si="1049"/>
        <v>17</v>
      </c>
    </row>
    <row r="53785" spans="2:2">
      <c r="B53785">
        <f t="shared" si="1049"/>
        <v>17</v>
      </c>
    </row>
    <row r="53786" spans="2:2">
      <c r="B53786">
        <f t="shared" si="1049"/>
        <v>17</v>
      </c>
    </row>
    <row r="53787" spans="2:2">
      <c r="B53787">
        <f t="shared" si="1049"/>
        <v>17</v>
      </c>
    </row>
    <row r="53788" spans="2:2">
      <c r="B53788">
        <f t="shared" si="1049"/>
        <v>17</v>
      </c>
    </row>
    <row r="53789" spans="2:2">
      <c r="B53789">
        <f t="shared" si="1049"/>
        <v>17</v>
      </c>
    </row>
    <row r="53790" spans="2:2">
      <c r="B53790">
        <f t="shared" si="1049"/>
        <v>17</v>
      </c>
    </row>
    <row r="53791" spans="2:2">
      <c r="B53791">
        <f t="shared" si="1049"/>
        <v>17</v>
      </c>
    </row>
    <row r="53792" spans="2:2">
      <c r="B53792">
        <f t="shared" si="1049"/>
        <v>17</v>
      </c>
    </row>
    <row r="53793" spans="2:2">
      <c r="B53793">
        <f t="shared" si="1049"/>
        <v>17</v>
      </c>
    </row>
    <row r="53794" spans="2:2">
      <c r="B53794">
        <f t="shared" si="1049"/>
        <v>17</v>
      </c>
    </row>
    <row r="53795" spans="2:2">
      <c r="B53795">
        <f t="shared" si="1049"/>
        <v>17</v>
      </c>
    </row>
    <row r="53796" spans="2:2">
      <c r="B53796">
        <f t="shared" si="1049"/>
        <v>17</v>
      </c>
    </row>
    <row r="53797" spans="2:2">
      <c r="B53797">
        <f t="shared" si="1049"/>
        <v>17</v>
      </c>
    </row>
    <row r="53798" spans="2:2">
      <c r="B53798">
        <f t="shared" si="1049"/>
        <v>17</v>
      </c>
    </row>
    <row r="53799" spans="2:2">
      <c r="B53799">
        <f t="shared" si="1049"/>
        <v>17</v>
      </c>
    </row>
    <row r="53800" spans="2:2">
      <c r="B53800">
        <f t="shared" si="1049"/>
        <v>17</v>
      </c>
    </row>
    <row r="53801" spans="2:2">
      <c r="B53801">
        <f t="shared" si="1049"/>
        <v>17</v>
      </c>
    </row>
    <row r="53802" spans="2:2">
      <c r="B53802">
        <f t="shared" si="1049"/>
        <v>17</v>
      </c>
    </row>
    <row r="53803" spans="2:2">
      <c r="B53803">
        <f t="shared" si="1049"/>
        <v>17</v>
      </c>
    </row>
    <row r="53804" spans="2:2">
      <c r="B53804">
        <f t="shared" si="1049"/>
        <v>17</v>
      </c>
    </row>
    <row r="53805" spans="2:2">
      <c r="B53805">
        <f t="shared" si="1049"/>
        <v>17</v>
      </c>
    </row>
    <row r="53806" spans="2:2">
      <c r="B53806">
        <f t="shared" si="1049"/>
        <v>17</v>
      </c>
    </row>
    <row r="53807" spans="2:2">
      <c r="B53807">
        <f t="shared" si="1049"/>
        <v>17</v>
      </c>
    </row>
    <row r="53808" spans="2:2">
      <c r="B53808">
        <f t="shared" si="1049"/>
        <v>17</v>
      </c>
    </row>
    <row r="53809" spans="2:2">
      <c r="B53809">
        <f t="shared" si="1049"/>
        <v>17</v>
      </c>
    </row>
    <row r="53810" spans="2:2">
      <c r="B53810">
        <f t="shared" si="1049"/>
        <v>17</v>
      </c>
    </row>
    <row r="53811" spans="2:2">
      <c r="B53811">
        <f t="shared" si="1049"/>
        <v>17</v>
      </c>
    </row>
    <row r="53812" spans="2:2">
      <c r="B53812">
        <f t="shared" si="1049"/>
        <v>17</v>
      </c>
    </row>
    <row r="53813" spans="2:2">
      <c r="B53813">
        <f t="shared" si="1049"/>
        <v>17</v>
      </c>
    </row>
    <row r="53814" spans="2:2">
      <c r="B53814">
        <f t="shared" si="1049"/>
        <v>17</v>
      </c>
    </row>
    <row r="53815" spans="2:2">
      <c r="B53815">
        <f t="shared" si="1049"/>
        <v>17</v>
      </c>
    </row>
    <row r="53816" spans="2:2">
      <c r="B53816">
        <f t="shared" si="1049"/>
        <v>17</v>
      </c>
    </row>
    <row r="53817" spans="2:2">
      <c r="B53817">
        <f t="shared" si="1049"/>
        <v>17</v>
      </c>
    </row>
    <row r="53818" spans="2:2">
      <c r="B53818">
        <f t="shared" si="1049"/>
        <v>17</v>
      </c>
    </row>
    <row r="53819" spans="2:2">
      <c r="B53819">
        <f t="shared" si="1049"/>
        <v>17</v>
      </c>
    </row>
    <row r="53820" spans="2:2">
      <c r="B53820">
        <f t="shared" si="1049"/>
        <v>17</v>
      </c>
    </row>
    <row r="53821" spans="2:2">
      <c r="B53821">
        <f t="shared" si="1049"/>
        <v>17</v>
      </c>
    </row>
    <row r="53822" spans="2:2">
      <c r="B53822">
        <f t="shared" si="1049"/>
        <v>17</v>
      </c>
    </row>
    <row r="53823" spans="2:2">
      <c r="B53823">
        <f t="shared" si="1049"/>
        <v>17</v>
      </c>
    </row>
    <row r="53824" spans="2:2">
      <c r="B53824">
        <f t="shared" si="1049"/>
        <v>17</v>
      </c>
    </row>
    <row r="53825" spans="2:2">
      <c r="B53825">
        <f t="shared" si="1049"/>
        <v>17</v>
      </c>
    </row>
    <row r="53826" spans="2:2">
      <c r="B53826">
        <f t="shared" si="1049"/>
        <v>17</v>
      </c>
    </row>
    <row r="53827" spans="2:2">
      <c r="B53827">
        <f t="shared" si="1049"/>
        <v>17</v>
      </c>
    </row>
    <row r="53828" spans="2:2">
      <c r="B53828">
        <f t="shared" si="1049"/>
        <v>17</v>
      </c>
    </row>
    <row r="53829" spans="2:2">
      <c r="B53829">
        <f t="shared" ref="B53829:B53892" si="1050">+IF(F53828=44085,B53828+1,B53828)</f>
        <v>17</v>
      </c>
    </row>
    <row r="53830" spans="2:2">
      <c r="B53830">
        <f t="shared" si="1050"/>
        <v>17</v>
      </c>
    </row>
    <row r="53831" spans="2:2">
      <c r="B53831">
        <f t="shared" si="1050"/>
        <v>17</v>
      </c>
    </row>
    <row r="53832" spans="2:2">
      <c r="B53832">
        <f t="shared" si="1050"/>
        <v>17</v>
      </c>
    </row>
    <row r="53833" spans="2:2">
      <c r="B53833">
        <f t="shared" si="1050"/>
        <v>17</v>
      </c>
    </row>
    <row r="53834" spans="2:2">
      <c r="B53834">
        <f t="shared" si="1050"/>
        <v>17</v>
      </c>
    </row>
    <row r="53835" spans="2:2">
      <c r="B53835">
        <f t="shared" si="1050"/>
        <v>17</v>
      </c>
    </row>
    <row r="53836" spans="2:2">
      <c r="B53836">
        <f t="shared" si="1050"/>
        <v>17</v>
      </c>
    </row>
    <row r="53837" spans="2:2">
      <c r="B53837">
        <f t="shared" si="1050"/>
        <v>17</v>
      </c>
    </row>
    <row r="53838" spans="2:2">
      <c r="B53838">
        <f t="shared" si="1050"/>
        <v>17</v>
      </c>
    </row>
    <row r="53839" spans="2:2">
      <c r="B53839">
        <f t="shared" si="1050"/>
        <v>17</v>
      </c>
    </row>
    <row r="53840" spans="2:2">
      <c r="B53840">
        <f t="shared" si="1050"/>
        <v>17</v>
      </c>
    </row>
    <row r="53841" spans="2:2">
      <c r="B53841">
        <f t="shared" si="1050"/>
        <v>17</v>
      </c>
    </row>
    <row r="53842" spans="2:2">
      <c r="B53842">
        <f t="shared" si="1050"/>
        <v>17</v>
      </c>
    </row>
    <row r="53843" spans="2:2">
      <c r="B53843">
        <f t="shared" si="1050"/>
        <v>17</v>
      </c>
    </row>
    <row r="53844" spans="2:2">
      <c r="B53844">
        <f t="shared" si="1050"/>
        <v>17</v>
      </c>
    </row>
    <row r="53845" spans="2:2">
      <c r="B53845">
        <f t="shared" si="1050"/>
        <v>17</v>
      </c>
    </row>
    <row r="53846" spans="2:2">
      <c r="B53846">
        <f t="shared" si="1050"/>
        <v>17</v>
      </c>
    </row>
    <row r="53847" spans="2:2">
      <c r="B53847">
        <f t="shared" si="1050"/>
        <v>17</v>
      </c>
    </row>
    <row r="53848" spans="2:2">
      <c r="B53848">
        <f t="shared" si="1050"/>
        <v>17</v>
      </c>
    </row>
    <row r="53849" spans="2:2">
      <c r="B53849">
        <f t="shared" si="1050"/>
        <v>17</v>
      </c>
    </row>
    <row r="53850" spans="2:2">
      <c r="B53850">
        <f t="shared" si="1050"/>
        <v>17</v>
      </c>
    </row>
    <row r="53851" spans="2:2">
      <c r="B53851">
        <f t="shared" si="1050"/>
        <v>17</v>
      </c>
    </row>
    <row r="53852" spans="2:2">
      <c r="B53852">
        <f t="shared" si="1050"/>
        <v>17</v>
      </c>
    </row>
    <row r="53853" spans="2:2">
      <c r="B53853">
        <f t="shared" si="1050"/>
        <v>17</v>
      </c>
    </row>
    <row r="53854" spans="2:2">
      <c r="B53854">
        <f t="shared" si="1050"/>
        <v>17</v>
      </c>
    </row>
    <row r="53855" spans="2:2">
      <c r="B53855">
        <f t="shared" si="1050"/>
        <v>17</v>
      </c>
    </row>
    <row r="53856" spans="2:2">
      <c r="B53856">
        <f t="shared" si="1050"/>
        <v>17</v>
      </c>
    </row>
    <row r="53857" spans="2:2">
      <c r="B53857">
        <f t="shared" si="1050"/>
        <v>17</v>
      </c>
    </row>
    <row r="53858" spans="2:2">
      <c r="B53858">
        <f t="shared" si="1050"/>
        <v>17</v>
      </c>
    </row>
    <row r="53859" spans="2:2">
      <c r="B53859">
        <f t="shared" si="1050"/>
        <v>17</v>
      </c>
    </row>
    <row r="53860" spans="2:2">
      <c r="B53860">
        <f t="shared" si="1050"/>
        <v>17</v>
      </c>
    </row>
    <row r="53861" spans="2:2">
      <c r="B53861">
        <f t="shared" si="1050"/>
        <v>17</v>
      </c>
    </row>
    <row r="53862" spans="2:2">
      <c r="B53862">
        <f t="shared" si="1050"/>
        <v>17</v>
      </c>
    </row>
    <row r="53863" spans="2:2">
      <c r="B53863">
        <f t="shared" si="1050"/>
        <v>17</v>
      </c>
    </row>
    <row r="53864" spans="2:2">
      <c r="B53864">
        <f t="shared" si="1050"/>
        <v>17</v>
      </c>
    </row>
    <row r="53865" spans="2:2">
      <c r="B53865">
        <f t="shared" si="1050"/>
        <v>17</v>
      </c>
    </row>
    <row r="53866" spans="2:2">
      <c r="B53866">
        <f t="shared" si="1050"/>
        <v>17</v>
      </c>
    </row>
    <row r="53867" spans="2:2">
      <c r="B53867">
        <f t="shared" si="1050"/>
        <v>17</v>
      </c>
    </row>
    <row r="53868" spans="2:2">
      <c r="B53868">
        <f t="shared" si="1050"/>
        <v>17</v>
      </c>
    </row>
    <row r="53869" spans="2:2">
      <c r="B53869">
        <f t="shared" si="1050"/>
        <v>17</v>
      </c>
    </row>
    <row r="53870" spans="2:2">
      <c r="B53870">
        <f t="shared" si="1050"/>
        <v>17</v>
      </c>
    </row>
    <row r="53871" spans="2:2">
      <c r="B53871">
        <f t="shared" si="1050"/>
        <v>17</v>
      </c>
    </row>
    <row r="53872" spans="2:2">
      <c r="B53872">
        <f t="shared" si="1050"/>
        <v>17</v>
      </c>
    </row>
    <row r="53873" spans="2:2">
      <c r="B53873">
        <f t="shared" si="1050"/>
        <v>17</v>
      </c>
    </row>
    <row r="53874" spans="2:2">
      <c r="B53874">
        <f t="shared" si="1050"/>
        <v>17</v>
      </c>
    </row>
    <row r="53875" spans="2:2">
      <c r="B53875">
        <f t="shared" si="1050"/>
        <v>17</v>
      </c>
    </row>
    <row r="53876" spans="2:2">
      <c r="B53876">
        <f t="shared" si="1050"/>
        <v>17</v>
      </c>
    </row>
    <row r="53877" spans="2:2">
      <c r="B53877">
        <f t="shared" si="1050"/>
        <v>17</v>
      </c>
    </row>
    <row r="53878" spans="2:2">
      <c r="B53878">
        <f t="shared" si="1050"/>
        <v>17</v>
      </c>
    </row>
    <row r="53879" spans="2:2">
      <c r="B53879">
        <f t="shared" si="1050"/>
        <v>17</v>
      </c>
    </row>
    <row r="53880" spans="2:2">
      <c r="B53880">
        <f t="shared" si="1050"/>
        <v>17</v>
      </c>
    </row>
    <row r="53881" spans="2:2">
      <c r="B53881">
        <f t="shared" si="1050"/>
        <v>17</v>
      </c>
    </row>
    <row r="53882" spans="2:2">
      <c r="B53882">
        <f t="shared" si="1050"/>
        <v>17</v>
      </c>
    </row>
    <row r="53883" spans="2:2">
      <c r="B53883">
        <f t="shared" si="1050"/>
        <v>17</v>
      </c>
    </row>
    <row r="53884" spans="2:2">
      <c r="B53884">
        <f t="shared" si="1050"/>
        <v>17</v>
      </c>
    </row>
    <row r="53885" spans="2:2">
      <c r="B53885">
        <f t="shared" si="1050"/>
        <v>17</v>
      </c>
    </row>
    <row r="53886" spans="2:2">
      <c r="B53886">
        <f t="shared" si="1050"/>
        <v>17</v>
      </c>
    </row>
    <row r="53887" spans="2:2">
      <c r="B53887">
        <f t="shared" si="1050"/>
        <v>17</v>
      </c>
    </row>
    <row r="53888" spans="2:2">
      <c r="B53888">
        <f t="shared" si="1050"/>
        <v>17</v>
      </c>
    </row>
    <row r="53889" spans="2:2">
      <c r="B53889">
        <f t="shared" si="1050"/>
        <v>17</v>
      </c>
    </row>
    <row r="53890" spans="2:2">
      <c r="B53890">
        <f t="shared" si="1050"/>
        <v>17</v>
      </c>
    </row>
    <row r="53891" spans="2:2">
      <c r="B53891">
        <f t="shared" si="1050"/>
        <v>17</v>
      </c>
    </row>
    <row r="53892" spans="2:2">
      <c r="B53892">
        <f t="shared" si="1050"/>
        <v>17</v>
      </c>
    </row>
    <row r="53893" spans="2:2">
      <c r="B53893">
        <f t="shared" ref="B53893:B53956" si="1051">+IF(F53892=44085,B53892+1,B53892)</f>
        <v>17</v>
      </c>
    </row>
    <row r="53894" spans="2:2">
      <c r="B53894">
        <f t="shared" si="1051"/>
        <v>17</v>
      </c>
    </row>
    <row r="53895" spans="2:2">
      <c r="B53895">
        <f t="shared" si="1051"/>
        <v>17</v>
      </c>
    </row>
    <row r="53896" spans="2:2">
      <c r="B53896">
        <f t="shared" si="1051"/>
        <v>17</v>
      </c>
    </row>
    <row r="53897" spans="2:2">
      <c r="B53897">
        <f t="shared" si="1051"/>
        <v>17</v>
      </c>
    </row>
    <row r="53898" spans="2:2">
      <c r="B53898">
        <f t="shared" si="1051"/>
        <v>17</v>
      </c>
    </row>
    <row r="53899" spans="2:2">
      <c r="B53899">
        <f t="shared" si="1051"/>
        <v>17</v>
      </c>
    </row>
    <row r="53900" spans="2:2">
      <c r="B53900">
        <f t="shared" si="1051"/>
        <v>17</v>
      </c>
    </row>
    <row r="53901" spans="2:2">
      <c r="B53901">
        <f t="shared" si="1051"/>
        <v>17</v>
      </c>
    </row>
    <row r="53902" spans="2:2">
      <c r="B53902">
        <f t="shared" si="1051"/>
        <v>17</v>
      </c>
    </row>
    <row r="53903" spans="2:2">
      <c r="B53903">
        <f t="shared" si="1051"/>
        <v>17</v>
      </c>
    </row>
    <row r="53904" spans="2:2">
      <c r="B53904">
        <f t="shared" si="1051"/>
        <v>17</v>
      </c>
    </row>
    <row r="53905" spans="2:2">
      <c r="B53905">
        <f t="shared" si="1051"/>
        <v>17</v>
      </c>
    </row>
    <row r="53906" spans="2:2">
      <c r="B53906">
        <f t="shared" si="1051"/>
        <v>17</v>
      </c>
    </row>
    <row r="53907" spans="2:2">
      <c r="B53907">
        <f t="shared" si="1051"/>
        <v>17</v>
      </c>
    </row>
    <row r="53908" spans="2:2">
      <c r="B53908">
        <f t="shared" si="1051"/>
        <v>17</v>
      </c>
    </row>
    <row r="53909" spans="2:2">
      <c r="B53909">
        <f t="shared" si="1051"/>
        <v>17</v>
      </c>
    </row>
    <row r="53910" spans="2:2">
      <c r="B53910">
        <f t="shared" si="1051"/>
        <v>17</v>
      </c>
    </row>
    <row r="53911" spans="2:2">
      <c r="B53911">
        <f t="shared" si="1051"/>
        <v>17</v>
      </c>
    </row>
    <row r="53912" spans="2:2">
      <c r="B53912">
        <f t="shared" si="1051"/>
        <v>17</v>
      </c>
    </row>
    <row r="53913" spans="2:2">
      <c r="B53913">
        <f t="shared" si="1051"/>
        <v>17</v>
      </c>
    </row>
    <row r="53914" spans="2:2">
      <c r="B53914">
        <f t="shared" si="1051"/>
        <v>17</v>
      </c>
    </row>
    <row r="53915" spans="2:2">
      <c r="B53915">
        <f t="shared" si="1051"/>
        <v>17</v>
      </c>
    </row>
    <row r="53916" spans="2:2">
      <c r="B53916">
        <f t="shared" si="1051"/>
        <v>17</v>
      </c>
    </row>
    <row r="53917" spans="2:2">
      <c r="B53917">
        <f t="shared" si="1051"/>
        <v>17</v>
      </c>
    </row>
    <row r="53918" spans="2:2">
      <c r="B53918">
        <f t="shared" si="1051"/>
        <v>17</v>
      </c>
    </row>
    <row r="53919" spans="2:2">
      <c r="B53919">
        <f t="shared" si="1051"/>
        <v>17</v>
      </c>
    </row>
    <row r="53920" spans="2:2">
      <c r="B53920">
        <f t="shared" si="1051"/>
        <v>17</v>
      </c>
    </row>
    <row r="53921" spans="2:2">
      <c r="B53921">
        <f t="shared" si="1051"/>
        <v>17</v>
      </c>
    </row>
    <row r="53922" spans="2:2">
      <c r="B53922">
        <f t="shared" si="1051"/>
        <v>17</v>
      </c>
    </row>
    <row r="53923" spans="2:2">
      <c r="B53923">
        <f t="shared" si="1051"/>
        <v>17</v>
      </c>
    </row>
    <row r="53924" spans="2:2">
      <c r="B53924">
        <f t="shared" si="1051"/>
        <v>17</v>
      </c>
    </row>
    <row r="53925" spans="2:2">
      <c r="B53925">
        <f t="shared" si="1051"/>
        <v>17</v>
      </c>
    </row>
    <row r="53926" spans="2:2">
      <c r="B53926">
        <f t="shared" si="1051"/>
        <v>17</v>
      </c>
    </row>
    <row r="53927" spans="2:2">
      <c r="B53927">
        <f t="shared" si="1051"/>
        <v>17</v>
      </c>
    </row>
    <row r="53928" spans="2:2">
      <c r="B53928">
        <f t="shared" si="1051"/>
        <v>17</v>
      </c>
    </row>
    <row r="53929" spans="2:2">
      <c r="B53929">
        <f t="shared" si="1051"/>
        <v>17</v>
      </c>
    </row>
    <row r="53930" spans="2:2">
      <c r="B53930">
        <f t="shared" si="1051"/>
        <v>17</v>
      </c>
    </row>
    <row r="53931" spans="2:2">
      <c r="B53931">
        <f t="shared" si="1051"/>
        <v>17</v>
      </c>
    </row>
    <row r="53932" spans="2:2">
      <c r="B53932">
        <f t="shared" si="1051"/>
        <v>17</v>
      </c>
    </row>
    <row r="53933" spans="2:2">
      <c r="B53933">
        <f t="shared" si="1051"/>
        <v>17</v>
      </c>
    </row>
    <row r="53934" spans="2:2">
      <c r="B53934">
        <f t="shared" si="1051"/>
        <v>17</v>
      </c>
    </row>
    <row r="53935" spans="2:2">
      <c r="B53935">
        <f t="shared" si="1051"/>
        <v>17</v>
      </c>
    </row>
    <row r="53936" spans="2:2">
      <c r="B53936">
        <f t="shared" si="1051"/>
        <v>17</v>
      </c>
    </row>
    <row r="53937" spans="2:2">
      <c r="B53937">
        <f t="shared" si="1051"/>
        <v>17</v>
      </c>
    </row>
    <row r="53938" spans="2:2">
      <c r="B53938">
        <f t="shared" si="1051"/>
        <v>17</v>
      </c>
    </row>
    <row r="53939" spans="2:2">
      <c r="B53939">
        <f t="shared" si="1051"/>
        <v>17</v>
      </c>
    </row>
    <row r="53940" spans="2:2">
      <c r="B53940">
        <f t="shared" si="1051"/>
        <v>17</v>
      </c>
    </row>
    <row r="53941" spans="2:2">
      <c r="B53941">
        <f t="shared" si="1051"/>
        <v>17</v>
      </c>
    </row>
    <row r="53942" spans="2:2">
      <c r="B53942">
        <f t="shared" si="1051"/>
        <v>17</v>
      </c>
    </row>
    <row r="53943" spans="2:2">
      <c r="B53943">
        <f t="shared" si="1051"/>
        <v>17</v>
      </c>
    </row>
    <row r="53944" spans="2:2">
      <c r="B53944">
        <f t="shared" si="1051"/>
        <v>17</v>
      </c>
    </row>
    <row r="53945" spans="2:2">
      <c r="B53945">
        <f t="shared" si="1051"/>
        <v>17</v>
      </c>
    </row>
    <row r="53946" spans="2:2">
      <c r="B53946">
        <f t="shared" si="1051"/>
        <v>17</v>
      </c>
    </row>
    <row r="53947" spans="2:2">
      <c r="B53947">
        <f t="shared" si="1051"/>
        <v>17</v>
      </c>
    </row>
    <row r="53948" spans="2:2">
      <c r="B53948">
        <f t="shared" si="1051"/>
        <v>17</v>
      </c>
    </row>
    <row r="53949" spans="2:2">
      <c r="B53949">
        <f t="shared" si="1051"/>
        <v>17</v>
      </c>
    </row>
    <row r="53950" spans="2:2">
      <c r="B53950">
        <f t="shared" si="1051"/>
        <v>17</v>
      </c>
    </row>
    <row r="53951" spans="2:2">
      <c r="B53951">
        <f t="shared" si="1051"/>
        <v>17</v>
      </c>
    </row>
    <row r="53952" spans="2:2">
      <c r="B53952">
        <f t="shared" si="1051"/>
        <v>17</v>
      </c>
    </row>
    <row r="53953" spans="2:2">
      <c r="B53953">
        <f t="shared" si="1051"/>
        <v>17</v>
      </c>
    </row>
    <row r="53954" spans="2:2">
      <c r="B53954">
        <f t="shared" si="1051"/>
        <v>17</v>
      </c>
    </row>
    <row r="53955" spans="2:2">
      <c r="B53955">
        <f t="shared" si="1051"/>
        <v>17</v>
      </c>
    </row>
    <row r="53956" spans="2:2">
      <c r="B53956">
        <f t="shared" si="1051"/>
        <v>17</v>
      </c>
    </row>
    <row r="53957" spans="2:2">
      <c r="B53957">
        <f t="shared" ref="B53957:B54020" si="1052">+IF(F53956=44085,B53956+1,B53956)</f>
        <v>17</v>
      </c>
    </row>
    <row r="53958" spans="2:2">
      <c r="B53958">
        <f t="shared" si="1052"/>
        <v>17</v>
      </c>
    </row>
    <row r="53959" spans="2:2">
      <c r="B53959">
        <f t="shared" si="1052"/>
        <v>17</v>
      </c>
    </row>
    <row r="53960" spans="2:2">
      <c r="B53960">
        <f t="shared" si="1052"/>
        <v>17</v>
      </c>
    </row>
    <row r="53961" spans="2:2">
      <c r="B53961">
        <f t="shared" si="1052"/>
        <v>17</v>
      </c>
    </row>
    <row r="53962" spans="2:2">
      <c r="B53962">
        <f t="shared" si="1052"/>
        <v>17</v>
      </c>
    </row>
    <row r="53963" spans="2:2">
      <c r="B53963">
        <f t="shared" si="1052"/>
        <v>17</v>
      </c>
    </row>
    <row r="53964" spans="2:2">
      <c r="B53964">
        <f t="shared" si="1052"/>
        <v>17</v>
      </c>
    </row>
    <row r="53965" spans="2:2">
      <c r="B53965">
        <f t="shared" si="1052"/>
        <v>17</v>
      </c>
    </row>
    <row r="53966" spans="2:2">
      <c r="B53966">
        <f t="shared" si="1052"/>
        <v>17</v>
      </c>
    </row>
    <row r="53967" spans="2:2">
      <c r="B53967">
        <f t="shared" si="1052"/>
        <v>17</v>
      </c>
    </row>
    <row r="53968" spans="2:2">
      <c r="B53968">
        <f t="shared" si="1052"/>
        <v>17</v>
      </c>
    </row>
    <row r="53969" spans="2:2">
      <c r="B53969">
        <f t="shared" si="1052"/>
        <v>17</v>
      </c>
    </row>
    <row r="53970" spans="2:2">
      <c r="B53970">
        <f t="shared" si="1052"/>
        <v>17</v>
      </c>
    </row>
    <row r="53971" spans="2:2">
      <c r="B53971">
        <f t="shared" si="1052"/>
        <v>17</v>
      </c>
    </row>
    <row r="53972" spans="2:2">
      <c r="B53972">
        <f t="shared" si="1052"/>
        <v>17</v>
      </c>
    </row>
    <row r="53973" spans="2:2">
      <c r="B53973">
        <f t="shared" si="1052"/>
        <v>17</v>
      </c>
    </row>
    <row r="53974" spans="2:2">
      <c r="B53974">
        <f t="shared" si="1052"/>
        <v>17</v>
      </c>
    </row>
    <row r="53975" spans="2:2">
      <c r="B53975">
        <f t="shared" si="1052"/>
        <v>17</v>
      </c>
    </row>
    <row r="53976" spans="2:2">
      <c r="B53976">
        <f t="shared" si="1052"/>
        <v>17</v>
      </c>
    </row>
    <row r="53977" spans="2:2">
      <c r="B53977">
        <f t="shared" si="1052"/>
        <v>17</v>
      </c>
    </row>
    <row r="53978" spans="2:2">
      <c r="B53978">
        <f t="shared" si="1052"/>
        <v>17</v>
      </c>
    </row>
    <row r="53979" spans="2:2">
      <c r="B53979">
        <f t="shared" si="1052"/>
        <v>17</v>
      </c>
    </row>
    <row r="53980" spans="2:2">
      <c r="B53980">
        <f t="shared" si="1052"/>
        <v>17</v>
      </c>
    </row>
    <row r="53981" spans="2:2">
      <c r="B53981">
        <f t="shared" si="1052"/>
        <v>17</v>
      </c>
    </row>
    <row r="53982" spans="2:2">
      <c r="B53982">
        <f t="shared" si="1052"/>
        <v>17</v>
      </c>
    </row>
    <row r="53983" spans="2:2">
      <c r="B53983">
        <f t="shared" si="1052"/>
        <v>17</v>
      </c>
    </row>
    <row r="53984" spans="2:2">
      <c r="B53984">
        <f t="shared" si="1052"/>
        <v>17</v>
      </c>
    </row>
    <row r="53985" spans="2:2">
      <c r="B53985">
        <f t="shared" si="1052"/>
        <v>17</v>
      </c>
    </row>
    <row r="53986" spans="2:2">
      <c r="B53986">
        <f t="shared" si="1052"/>
        <v>17</v>
      </c>
    </row>
    <row r="53987" spans="2:2">
      <c r="B53987">
        <f t="shared" si="1052"/>
        <v>17</v>
      </c>
    </row>
    <row r="53988" spans="2:2">
      <c r="B53988">
        <f t="shared" si="1052"/>
        <v>17</v>
      </c>
    </row>
    <row r="53989" spans="2:2">
      <c r="B53989">
        <f t="shared" si="1052"/>
        <v>17</v>
      </c>
    </row>
    <row r="53990" spans="2:2">
      <c r="B53990">
        <f t="shared" si="1052"/>
        <v>17</v>
      </c>
    </row>
    <row r="53991" spans="2:2">
      <c r="B53991">
        <f t="shared" si="1052"/>
        <v>17</v>
      </c>
    </row>
    <row r="53992" spans="2:2">
      <c r="B53992">
        <f t="shared" si="1052"/>
        <v>17</v>
      </c>
    </row>
    <row r="53993" spans="2:2">
      <c r="B53993">
        <f t="shared" si="1052"/>
        <v>17</v>
      </c>
    </row>
    <row r="53994" spans="2:2">
      <c r="B53994">
        <f t="shared" si="1052"/>
        <v>17</v>
      </c>
    </row>
    <row r="53995" spans="2:2">
      <c r="B53995">
        <f t="shared" si="1052"/>
        <v>17</v>
      </c>
    </row>
    <row r="53996" spans="2:2">
      <c r="B53996">
        <f t="shared" si="1052"/>
        <v>17</v>
      </c>
    </row>
    <row r="53997" spans="2:2">
      <c r="B53997">
        <f t="shared" si="1052"/>
        <v>17</v>
      </c>
    </row>
    <row r="53998" spans="2:2">
      <c r="B53998">
        <f t="shared" si="1052"/>
        <v>17</v>
      </c>
    </row>
    <row r="53999" spans="2:2">
      <c r="B53999">
        <f t="shared" si="1052"/>
        <v>17</v>
      </c>
    </row>
    <row r="54000" spans="2:2">
      <c r="B54000">
        <f t="shared" si="1052"/>
        <v>17</v>
      </c>
    </row>
    <row r="54001" spans="2:2">
      <c r="B54001">
        <f t="shared" si="1052"/>
        <v>17</v>
      </c>
    </row>
    <row r="54002" spans="2:2">
      <c r="B54002">
        <f t="shared" si="1052"/>
        <v>17</v>
      </c>
    </row>
    <row r="54003" spans="2:2">
      <c r="B54003">
        <f t="shared" si="1052"/>
        <v>17</v>
      </c>
    </row>
    <row r="54004" spans="2:2">
      <c r="B54004">
        <f t="shared" si="1052"/>
        <v>17</v>
      </c>
    </row>
    <row r="54005" spans="2:2">
      <c r="B54005">
        <f t="shared" si="1052"/>
        <v>17</v>
      </c>
    </row>
    <row r="54006" spans="2:2">
      <c r="B54006">
        <f t="shared" si="1052"/>
        <v>17</v>
      </c>
    </row>
    <row r="54007" spans="2:2">
      <c r="B54007">
        <f t="shared" si="1052"/>
        <v>17</v>
      </c>
    </row>
    <row r="54008" spans="2:2">
      <c r="B54008">
        <f t="shared" si="1052"/>
        <v>17</v>
      </c>
    </row>
    <row r="54009" spans="2:2">
      <c r="B54009">
        <f t="shared" si="1052"/>
        <v>17</v>
      </c>
    </row>
    <row r="54010" spans="2:2">
      <c r="B54010">
        <f t="shared" si="1052"/>
        <v>17</v>
      </c>
    </row>
    <row r="54011" spans="2:2">
      <c r="B54011">
        <f t="shared" si="1052"/>
        <v>17</v>
      </c>
    </row>
    <row r="54012" spans="2:2">
      <c r="B54012">
        <f t="shared" si="1052"/>
        <v>17</v>
      </c>
    </row>
    <row r="54013" spans="2:2">
      <c r="B54013">
        <f t="shared" si="1052"/>
        <v>17</v>
      </c>
    </row>
    <row r="54014" spans="2:2">
      <c r="B54014">
        <f t="shared" si="1052"/>
        <v>17</v>
      </c>
    </row>
    <row r="54015" spans="2:2">
      <c r="B54015">
        <f t="shared" si="1052"/>
        <v>17</v>
      </c>
    </row>
    <row r="54016" spans="2:2">
      <c r="B54016">
        <f t="shared" si="1052"/>
        <v>17</v>
      </c>
    </row>
    <row r="54017" spans="2:2">
      <c r="B54017">
        <f t="shared" si="1052"/>
        <v>17</v>
      </c>
    </row>
    <row r="54018" spans="2:2">
      <c r="B54018">
        <f t="shared" si="1052"/>
        <v>17</v>
      </c>
    </row>
    <row r="54019" spans="2:2">
      <c r="B54019">
        <f t="shared" si="1052"/>
        <v>17</v>
      </c>
    </row>
    <row r="54020" spans="2:2">
      <c r="B54020">
        <f t="shared" si="1052"/>
        <v>17</v>
      </c>
    </row>
    <row r="54021" spans="2:2">
      <c r="B54021">
        <f t="shared" ref="B54021:B54084" si="1053">+IF(F54020=44085,B54020+1,B54020)</f>
        <v>17</v>
      </c>
    </row>
    <row r="54022" spans="2:2">
      <c r="B54022">
        <f t="shared" si="1053"/>
        <v>17</v>
      </c>
    </row>
    <row r="54023" spans="2:2">
      <c r="B54023">
        <f t="shared" si="1053"/>
        <v>17</v>
      </c>
    </row>
    <row r="54024" spans="2:2">
      <c r="B54024">
        <f t="shared" si="1053"/>
        <v>17</v>
      </c>
    </row>
    <row r="54025" spans="2:2">
      <c r="B54025">
        <f t="shared" si="1053"/>
        <v>17</v>
      </c>
    </row>
    <row r="54026" spans="2:2">
      <c r="B54026">
        <f t="shared" si="1053"/>
        <v>17</v>
      </c>
    </row>
    <row r="54027" spans="2:2">
      <c r="B54027">
        <f t="shared" si="1053"/>
        <v>17</v>
      </c>
    </row>
    <row r="54028" spans="2:2">
      <c r="B54028">
        <f t="shared" si="1053"/>
        <v>17</v>
      </c>
    </row>
    <row r="54029" spans="2:2">
      <c r="B54029">
        <f t="shared" si="1053"/>
        <v>17</v>
      </c>
    </row>
    <row r="54030" spans="2:2">
      <c r="B54030">
        <f t="shared" si="1053"/>
        <v>17</v>
      </c>
    </row>
    <row r="54031" spans="2:2">
      <c r="B54031">
        <f t="shared" si="1053"/>
        <v>17</v>
      </c>
    </row>
    <row r="54032" spans="2:2">
      <c r="B54032">
        <f t="shared" si="1053"/>
        <v>17</v>
      </c>
    </row>
    <row r="54033" spans="2:2">
      <c r="B54033">
        <f t="shared" si="1053"/>
        <v>17</v>
      </c>
    </row>
    <row r="54034" spans="2:2">
      <c r="B54034">
        <f t="shared" si="1053"/>
        <v>17</v>
      </c>
    </row>
    <row r="54035" spans="2:2">
      <c r="B54035">
        <f t="shared" si="1053"/>
        <v>17</v>
      </c>
    </row>
    <row r="54036" spans="2:2">
      <c r="B54036">
        <f t="shared" si="1053"/>
        <v>17</v>
      </c>
    </row>
    <row r="54037" spans="2:2">
      <c r="B54037">
        <f t="shared" si="1053"/>
        <v>17</v>
      </c>
    </row>
    <row r="54038" spans="2:2">
      <c r="B54038">
        <f t="shared" si="1053"/>
        <v>17</v>
      </c>
    </row>
    <row r="54039" spans="2:2">
      <c r="B54039">
        <f t="shared" si="1053"/>
        <v>17</v>
      </c>
    </row>
    <row r="54040" spans="2:2">
      <c r="B54040">
        <f t="shared" si="1053"/>
        <v>17</v>
      </c>
    </row>
    <row r="54041" spans="2:2">
      <c r="B54041">
        <f t="shared" si="1053"/>
        <v>17</v>
      </c>
    </row>
    <row r="54042" spans="2:2">
      <c r="B54042">
        <f t="shared" si="1053"/>
        <v>17</v>
      </c>
    </row>
    <row r="54043" spans="2:2">
      <c r="B54043">
        <f t="shared" si="1053"/>
        <v>17</v>
      </c>
    </row>
    <row r="54044" spans="2:2">
      <c r="B54044">
        <f t="shared" si="1053"/>
        <v>17</v>
      </c>
    </row>
    <row r="54045" spans="2:2">
      <c r="B54045">
        <f t="shared" si="1053"/>
        <v>17</v>
      </c>
    </row>
    <row r="54046" spans="2:2">
      <c r="B54046">
        <f t="shared" si="1053"/>
        <v>17</v>
      </c>
    </row>
    <row r="54047" spans="2:2">
      <c r="B54047">
        <f t="shared" si="1053"/>
        <v>17</v>
      </c>
    </row>
    <row r="54048" spans="2:2">
      <c r="B54048">
        <f t="shared" si="1053"/>
        <v>17</v>
      </c>
    </row>
    <row r="54049" spans="2:2">
      <c r="B54049">
        <f t="shared" si="1053"/>
        <v>17</v>
      </c>
    </row>
    <row r="54050" spans="2:2">
      <c r="B54050">
        <f t="shared" si="1053"/>
        <v>17</v>
      </c>
    </row>
    <row r="54051" spans="2:2">
      <c r="B54051">
        <f t="shared" si="1053"/>
        <v>17</v>
      </c>
    </row>
    <row r="54052" spans="2:2">
      <c r="B54052">
        <f t="shared" si="1053"/>
        <v>17</v>
      </c>
    </row>
    <row r="54053" spans="2:2">
      <c r="B54053">
        <f t="shared" si="1053"/>
        <v>17</v>
      </c>
    </row>
    <row r="54054" spans="2:2">
      <c r="B54054">
        <f t="shared" si="1053"/>
        <v>17</v>
      </c>
    </row>
    <row r="54055" spans="2:2">
      <c r="B54055">
        <f t="shared" si="1053"/>
        <v>17</v>
      </c>
    </row>
    <row r="54056" spans="2:2">
      <c r="B54056">
        <f t="shared" si="1053"/>
        <v>17</v>
      </c>
    </row>
    <row r="54057" spans="2:2">
      <c r="B54057">
        <f t="shared" si="1053"/>
        <v>17</v>
      </c>
    </row>
    <row r="54058" spans="2:2">
      <c r="B54058">
        <f t="shared" si="1053"/>
        <v>17</v>
      </c>
    </row>
    <row r="54059" spans="2:2">
      <c r="B54059">
        <f t="shared" si="1053"/>
        <v>17</v>
      </c>
    </row>
    <row r="54060" spans="2:2">
      <c r="B54060">
        <f t="shared" si="1053"/>
        <v>17</v>
      </c>
    </row>
    <row r="54061" spans="2:2">
      <c r="B54061">
        <f t="shared" si="1053"/>
        <v>17</v>
      </c>
    </row>
    <row r="54062" spans="2:2">
      <c r="B54062">
        <f t="shared" si="1053"/>
        <v>17</v>
      </c>
    </row>
    <row r="54063" spans="2:2">
      <c r="B54063">
        <f t="shared" si="1053"/>
        <v>17</v>
      </c>
    </row>
    <row r="54064" spans="2:2">
      <c r="B54064">
        <f t="shared" si="1053"/>
        <v>17</v>
      </c>
    </row>
    <row r="54065" spans="2:2">
      <c r="B54065">
        <f t="shared" si="1053"/>
        <v>17</v>
      </c>
    </row>
    <row r="54066" spans="2:2">
      <c r="B54066">
        <f t="shared" si="1053"/>
        <v>17</v>
      </c>
    </row>
    <row r="54067" spans="2:2">
      <c r="B54067">
        <f t="shared" si="1053"/>
        <v>17</v>
      </c>
    </row>
    <row r="54068" spans="2:2">
      <c r="B54068">
        <f t="shared" si="1053"/>
        <v>17</v>
      </c>
    </row>
    <row r="54069" spans="2:2">
      <c r="B54069">
        <f t="shared" si="1053"/>
        <v>17</v>
      </c>
    </row>
    <row r="54070" spans="2:2">
      <c r="B54070">
        <f t="shared" si="1053"/>
        <v>17</v>
      </c>
    </row>
    <row r="54071" spans="2:2">
      <c r="B54071">
        <f t="shared" si="1053"/>
        <v>17</v>
      </c>
    </row>
    <row r="54072" spans="2:2">
      <c r="B54072">
        <f t="shared" si="1053"/>
        <v>17</v>
      </c>
    </row>
    <row r="54073" spans="2:2">
      <c r="B54073">
        <f t="shared" si="1053"/>
        <v>17</v>
      </c>
    </row>
    <row r="54074" spans="2:2">
      <c r="B54074">
        <f t="shared" si="1053"/>
        <v>17</v>
      </c>
    </row>
    <row r="54075" spans="2:2">
      <c r="B54075">
        <f t="shared" si="1053"/>
        <v>17</v>
      </c>
    </row>
    <row r="54076" spans="2:2">
      <c r="B54076">
        <f t="shared" si="1053"/>
        <v>17</v>
      </c>
    </row>
    <row r="54077" spans="2:2">
      <c r="B54077">
        <f t="shared" si="1053"/>
        <v>17</v>
      </c>
    </row>
    <row r="54078" spans="2:2">
      <c r="B54078">
        <f t="shared" si="1053"/>
        <v>17</v>
      </c>
    </row>
    <row r="54079" spans="2:2">
      <c r="B54079">
        <f t="shared" si="1053"/>
        <v>17</v>
      </c>
    </row>
    <row r="54080" spans="2:2">
      <c r="B54080">
        <f t="shared" si="1053"/>
        <v>17</v>
      </c>
    </row>
    <row r="54081" spans="2:2">
      <c r="B54081">
        <f t="shared" si="1053"/>
        <v>17</v>
      </c>
    </row>
    <row r="54082" spans="2:2">
      <c r="B54082">
        <f t="shared" si="1053"/>
        <v>17</v>
      </c>
    </row>
    <row r="54083" spans="2:2">
      <c r="B54083">
        <f t="shared" si="1053"/>
        <v>17</v>
      </c>
    </row>
    <row r="54084" spans="2:2">
      <c r="B54084">
        <f t="shared" si="1053"/>
        <v>17</v>
      </c>
    </row>
    <row r="54085" spans="2:2">
      <c r="B54085">
        <f t="shared" ref="B54085:B54148" si="1054">+IF(F54084=44085,B54084+1,B54084)</f>
        <v>17</v>
      </c>
    </row>
    <row r="54086" spans="2:2">
      <c r="B54086">
        <f t="shared" si="1054"/>
        <v>17</v>
      </c>
    </row>
    <row r="54087" spans="2:2">
      <c r="B54087">
        <f t="shared" si="1054"/>
        <v>17</v>
      </c>
    </row>
    <row r="54088" spans="2:2">
      <c r="B54088">
        <f t="shared" si="1054"/>
        <v>17</v>
      </c>
    </row>
    <row r="54089" spans="2:2">
      <c r="B54089">
        <f t="shared" si="1054"/>
        <v>17</v>
      </c>
    </row>
    <row r="54090" spans="2:2">
      <c r="B54090">
        <f t="shared" si="1054"/>
        <v>17</v>
      </c>
    </row>
    <row r="54091" spans="2:2">
      <c r="B54091">
        <f t="shared" si="1054"/>
        <v>17</v>
      </c>
    </row>
    <row r="54092" spans="2:2">
      <c r="B54092">
        <f t="shared" si="1054"/>
        <v>17</v>
      </c>
    </row>
    <row r="54093" spans="2:2">
      <c r="B54093">
        <f t="shared" si="1054"/>
        <v>17</v>
      </c>
    </row>
    <row r="54094" spans="2:2">
      <c r="B54094">
        <f t="shared" si="1054"/>
        <v>17</v>
      </c>
    </row>
    <row r="54095" spans="2:2">
      <c r="B54095">
        <f t="shared" si="1054"/>
        <v>17</v>
      </c>
    </row>
    <row r="54096" spans="2:2">
      <c r="B54096">
        <f t="shared" si="1054"/>
        <v>17</v>
      </c>
    </row>
    <row r="54097" spans="2:2">
      <c r="B54097">
        <f t="shared" si="1054"/>
        <v>17</v>
      </c>
    </row>
    <row r="54098" spans="2:2">
      <c r="B54098">
        <f t="shared" si="1054"/>
        <v>17</v>
      </c>
    </row>
    <row r="54099" spans="2:2">
      <c r="B54099">
        <f t="shared" si="1054"/>
        <v>17</v>
      </c>
    </row>
    <row r="54100" spans="2:2">
      <c r="B54100">
        <f t="shared" si="1054"/>
        <v>17</v>
      </c>
    </row>
    <row r="54101" spans="2:2">
      <c r="B54101">
        <f t="shared" si="1054"/>
        <v>17</v>
      </c>
    </row>
    <row r="54102" spans="2:2">
      <c r="B54102">
        <f t="shared" si="1054"/>
        <v>17</v>
      </c>
    </row>
    <row r="54103" spans="2:2">
      <c r="B54103">
        <f t="shared" si="1054"/>
        <v>17</v>
      </c>
    </row>
    <row r="54104" spans="2:2">
      <c r="B54104">
        <f t="shared" si="1054"/>
        <v>17</v>
      </c>
    </row>
    <row r="54105" spans="2:2">
      <c r="B54105">
        <f t="shared" si="1054"/>
        <v>17</v>
      </c>
    </row>
    <row r="54106" spans="2:2">
      <c r="B54106">
        <f t="shared" si="1054"/>
        <v>17</v>
      </c>
    </row>
    <row r="54107" spans="2:2">
      <c r="B54107">
        <f t="shared" si="1054"/>
        <v>17</v>
      </c>
    </row>
    <row r="54108" spans="2:2">
      <c r="B54108">
        <f t="shared" si="1054"/>
        <v>17</v>
      </c>
    </row>
    <row r="54109" spans="2:2">
      <c r="B54109">
        <f t="shared" si="1054"/>
        <v>17</v>
      </c>
    </row>
    <row r="54110" spans="2:2">
      <c r="B54110">
        <f t="shared" si="1054"/>
        <v>17</v>
      </c>
    </row>
    <row r="54111" spans="2:2">
      <c r="B54111">
        <f t="shared" si="1054"/>
        <v>17</v>
      </c>
    </row>
    <row r="54112" spans="2:2">
      <c r="B54112">
        <f t="shared" si="1054"/>
        <v>17</v>
      </c>
    </row>
    <row r="54113" spans="2:2">
      <c r="B54113">
        <f t="shared" si="1054"/>
        <v>17</v>
      </c>
    </row>
    <row r="54114" spans="2:2">
      <c r="B54114">
        <f t="shared" si="1054"/>
        <v>17</v>
      </c>
    </row>
    <row r="54115" spans="2:2">
      <c r="B54115">
        <f t="shared" si="1054"/>
        <v>17</v>
      </c>
    </row>
    <row r="54116" spans="2:2">
      <c r="B54116">
        <f t="shared" si="1054"/>
        <v>17</v>
      </c>
    </row>
    <row r="54117" spans="2:2">
      <c r="B54117">
        <f t="shared" si="1054"/>
        <v>17</v>
      </c>
    </row>
    <row r="54118" spans="2:2">
      <c r="B54118">
        <f t="shared" si="1054"/>
        <v>17</v>
      </c>
    </row>
    <row r="54119" spans="2:2">
      <c r="B54119">
        <f t="shared" si="1054"/>
        <v>17</v>
      </c>
    </row>
    <row r="54120" spans="2:2">
      <c r="B54120">
        <f t="shared" si="1054"/>
        <v>17</v>
      </c>
    </row>
    <row r="54121" spans="2:2">
      <c r="B54121">
        <f t="shared" si="1054"/>
        <v>17</v>
      </c>
    </row>
    <row r="54122" spans="2:2">
      <c r="B54122">
        <f t="shared" si="1054"/>
        <v>17</v>
      </c>
    </row>
    <row r="54123" spans="2:2">
      <c r="B54123">
        <f t="shared" si="1054"/>
        <v>17</v>
      </c>
    </row>
    <row r="54124" spans="2:2">
      <c r="B54124">
        <f t="shared" si="1054"/>
        <v>17</v>
      </c>
    </row>
    <row r="54125" spans="2:2">
      <c r="B54125">
        <f t="shared" si="1054"/>
        <v>17</v>
      </c>
    </row>
    <row r="54126" spans="2:2">
      <c r="B54126">
        <f t="shared" si="1054"/>
        <v>17</v>
      </c>
    </row>
    <row r="54127" spans="2:2">
      <c r="B54127">
        <f t="shared" si="1054"/>
        <v>17</v>
      </c>
    </row>
    <row r="54128" spans="2:2">
      <c r="B54128">
        <f t="shared" si="1054"/>
        <v>17</v>
      </c>
    </row>
    <row r="54129" spans="2:2">
      <c r="B54129">
        <f t="shared" si="1054"/>
        <v>17</v>
      </c>
    </row>
    <row r="54130" spans="2:2">
      <c r="B54130">
        <f t="shared" si="1054"/>
        <v>17</v>
      </c>
    </row>
    <row r="54131" spans="2:2">
      <c r="B54131">
        <f t="shared" si="1054"/>
        <v>17</v>
      </c>
    </row>
    <row r="54132" spans="2:2">
      <c r="B54132">
        <f t="shared" si="1054"/>
        <v>17</v>
      </c>
    </row>
    <row r="54133" spans="2:2">
      <c r="B54133">
        <f t="shared" si="1054"/>
        <v>17</v>
      </c>
    </row>
    <row r="54134" spans="2:2">
      <c r="B54134">
        <f t="shared" si="1054"/>
        <v>17</v>
      </c>
    </row>
    <row r="54135" spans="2:2">
      <c r="B54135">
        <f t="shared" si="1054"/>
        <v>17</v>
      </c>
    </row>
    <row r="54136" spans="2:2">
      <c r="B54136">
        <f t="shared" si="1054"/>
        <v>17</v>
      </c>
    </row>
    <row r="54137" spans="2:2">
      <c r="B54137">
        <f t="shared" si="1054"/>
        <v>17</v>
      </c>
    </row>
    <row r="54138" spans="2:2">
      <c r="B54138">
        <f t="shared" si="1054"/>
        <v>17</v>
      </c>
    </row>
    <row r="54139" spans="2:2">
      <c r="B54139">
        <f t="shared" si="1054"/>
        <v>17</v>
      </c>
    </row>
    <row r="54140" spans="2:2">
      <c r="B54140">
        <f t="shared" si="1054"/>
        <v>17</v>
      </c>
    </row>
    <row r="54141" spans="2:2">
      <c r="B54141">
        <f t="shared" si="1054"/>
        <v>17</v>
      </c>
    </row>
    <row r="54142" spans="2:2">
      <c r="B54142">
        <f t="shared" si="1054"/>
        <v>17</v>
      </c>
    </row>
    <row r="54143" spans="2:2">
      <c r="B54143">
        <f t="shared" si="1054"/>
        <v>17</v>
      </c>
    </row>
    <row r="54144" spans="2:2">
      <c r="B54144">
        <f t="shared" si="1054"/>
        <v>17</v>
      </c>
    </row>
    <row r="54145" spans="2:2">
      <c r="B54145">
        <f t="shared" si="1054"/>
        <v>17</v>
      </c>
    </row>
    <row r="54146" spans="2:2">
      <c r="B54146">
        <f t="shared" si="1054"/>
        <v>17</v>
      </c>
    </row>
    <row r="54147" spans="2:2">
      <c r="B54147">
        <f t="shared" si="1054"/>
        <v>17</v>
      </c>
    </row>
    <row r="54148" spans="2:2">
      <c r="B54148">
        <f t="shared" si="1054"/>
        <v>17</v>
      </c>
    </row>
    <row r="54149" spans="2:2">
      <c r="B54149">
        <f t="shared" ref="B54149:B54212" si="1055">+IF(F54148=44085,B54148+1,B54148)</f>
        <v>17</v>
      </c>
    </row>
    <row r="54150" spans="2:2">
      <c r="B54150">
        <f t="shared" si="1055"/>
        <v>17</v>
      </c>
    </row>
    <row r="54151" spans="2:2">
      <c r="B54151">
        <f t="shared" si="1055"/>
        <v>17</v>
      </c>
    </row>
    <row r="54152" spans="2:2">
      <c r="B54152">
        <f t="shared" si="1055"/>
        <v>17</v>
      </c>
    </row>
    <row r="54153" spans="2:2">
      <c r="B54153">
        <f t="shared" si="1055"/>
        <v>17</v>
      </c>
    </row>
    <row r="54154" spans="2:2">
      <c r="B54154">
        <f t="shared" si="1055"/>
        <v>17</v>
      </c>
    </row>
    <row r="54155" spans="2:2">
      <c r="B54155">
        <f t="shared" si="1055"/>
        <v>17</v>
      </c>
    </row>
    <row r="54156" spans="2:2">
      <c r="B54156">
        <f t="shared" si="1055"/>
        <v>17</v>
      </c>
    </row>
    <row r="54157" spans="2:2">
      <c r="B54157">
        <f t="shared" si="1055"/>
        <v>17</v>
      </c>
    </row>
    <row r="54158" spans="2:2">
      <c r="B54158">
        <f t="shared" si="1055"/>
        <v>17</v>
      </c>
    </row>
    <row r="54159" spans="2:2">
      <c r="B54159">
        <f t="shared" si="1055"/>
        <v>17</v>
      </c>
    </row>
    <row r="54160" spans="2:2">
      <c r="B54160">
        <f t="shared" si="1055"/>
        <v>17</v>
      </c>
    </row>
    <row r="54161" spans="2:2">
      <c r="B54161">
        <f t="shared" si="1055"/>
        <v>17</v>
      </c>
    </row>
    <row r="54162" spans="2:2">
      <c r="B54162">
        <f t="shared" si="1055"/>
        <v>17</v>
      </c>
    </row>
    <row r="54163" spans="2:2">
      <c r="B54163">
        <f t="shared" si="1055"/>
        <v>17</v>
      </c>
    </row>
    <row r="54164" spans="2:2">
      <c r="B54164">
        <f t="shared" si="1055"/>
        <v>17</v>
      </c>
    </row>
    <row r="54165" spans="2:2">
      <c r="B54165">
        <f t="shared" si="1055"/>
        <v>17</v>
      </c>
    </row>
    <row r="54166" spans="2:2">
      <c r="B54166">
        <f t="shared" si="1055"/>
        <v>17</v>
      </c>
    </row>
    <row r="54167" spans="2:2">
      <c r="B54167">
        <f t="shared" si="1055"/>
        <v>17</v>
      </c>
    </row>
    <row r="54168" spans="2:2">
      <c r="B54168">
        <f t="shared" si="1055"/>
        <v>17</v>
      </c>
    </row>
    <row r="54169" spans="2:2">
      <c r="B54169">
        <f t="shared" si="1055"/>
        <v>17</v>
      </c>
    </row>
    <row r="54170" spans="2:2">
      <c r="B54170">
        <f t="shared" si="1055"/>
        <v>17</v>
      </c>
    </row>
    <row r="54171" spans="2:2">
      <c r="B54171">
        <f t="shared" si="1055"/>
        <v>17</v>
      </c>
    </row>
    <row r="54172" spans="2:2">
      <c r="B54172">
        <f t="shared" si="1055"/>
        <v>17</v>
      </c>
    </row>
    <row r="54173" spans="2:2">
      <c r="B54173">
        <f t="shared" si="1055"/>
        <v>17</v>
      </c>
    </row>
    <row r="54174" spans="2:2">
      <c r="B54174">
        <f t="shared" si="1055"/>
        <v>17</v>
      </c>
    </row>
    <row r="54175" spans="2:2">
      <c r="B54175">
        <f t="shared" si="1055"/>
        <v>17</v>
      </c>
    </row>
    <row r="54176" spans="2:2">
      <c r="B54176">
        <f t="shared" si="1055"/>
        <v>17</v>
      </c>
    </row>
    <row r="54177" spans="2:2">
      <c r="B54177">
        <f t="shared" si="1055"/>
        <v>17</v>
      </c>
    </row>
    <row r="54178" spans="2:2">
      <c r="B54178">
        <f t="shared" si="1055"/>
        <v>17</v>
      </c>
    </row>
    <row r="54179" spans="2:2">
      <c r="B54179">
        <f t="shared" si="1055"/>
        <v>17</v>
      </c>
    </row>
    <row r="54180" spans="2:2">
      <c r="B54180">
        <f t="shared" si="1055"/>
        <v>17</v>
      </c>
    </row>
    <row r="54181" spans="2:2">
      <c r="B54181">
        <f t="shared" si="1055"/>
        <v>17</v>
      </c>
    </row>
    <row r="54182" spans="2:2">
      <c r="B54182">
        <f t="shared" si="1055"/>
        <v>17</v>
      </c>
    </row>
    <row r="54183" spans="2:2">
      <c r="B54183">
        <f t="shared" si="1055"/>
        <v>17</v>
      </c>
    </row>
    <row r="54184" spans="2:2">
      <c r="B54184">
        <f t="shared" si="1055"/>
        <v>17</v>
      </c>
    </row>
    <row r="54185" spans="2:2">
      <c r="B54185">
        <f t="shared" si="1055"/>
        <v>17</v>
      </c>
    </row>
    <row r="54186" spans="2:2">
      <c r="B54186">
        <f t="shared" si="1055"/>
        <v>17</v>
      </c>
    </row>
    <row r="54187" spans="2:2">
      <c r="B54187">
        <f t="shared" si="1055"/>
        <v>17</v>
      </c>
    </row>
    <row r="54188" spans="2:2">
      <c r="B54188">
        <f t="shared" si="1055"/>
        <v>17</v>
      </c>
    </row>
    <row r="54189" spans="2:2">
      <c r="B54189">
        <f t="shared" si="1055"/>
        <v>17</v>
      </c>
    </row>
    <row r="54190" spans="2:2">
      <c r="B54190">
        <f t="shared" si="1055"/>
        <v>17</v>
      </c>
    </row>
    <row r="54191" spans="2:2">
      <c r="B54191">
        <f t="shared" si="1055"/>
        <v>17</v>
      </c>
    </row>
    <row r="54192" spans="2:2">
      <c r="B54192">
        <f t="shared" si="1055"/>
        <v>17</v>
      </c>
    </row>
    <row r="54193" spans="2:2">
      <c r="B54193">
        <f t="shared" si="1055"/>
        <v>17</v>
      </c>
    </row>
    <row r="54194" spans="2:2">
      <c r="B54194">
        <f t="shared" si="1055"/>
        <v>17</v>
      </c>
    </row>
    <row r="54195" spans="2:2">
      <c r="B54195">
        <f t="shared" si="1055"/>
        <v>17</v>
      </c>
    </row>
    <row r="54196" spans="2:2">
      <c r="B54196">
        <f t="shared" si="1055"/>
        <v>17</v>
      </c>
    </row>
    <row r="54197" spans="2:2">
      <c r="B54197">
        <f t="shared" si="1055"/>
        <v>17</v>
      </c>
    </row>
    <row r="54198" spans="2:2">
      <c r="B54198">
        <f t="shared" si="1055"/>
        <v>17</v>
      </c>
    </row>
    <row r="54199" spans="2:2">
      <c r="B54199">
        <f t="shared" si="1055"/>
        <v>17</v>
      </c>
    </row>
    <row r="54200" spans="2:2">
      <c r="B54200">
        <f t="shared" si="1055"/>
        <v>17</v>
      </c>
    </row>
    <row r="54201" spans="2:2">
      <c r="B54201">
        <f t="shared" si="1055"/>
        <v>17</v>
      </c>
    </row>
    <row r="54202" spans="2:2">
      <c r="B54202">
        <f t="shared" si="1055"/>
        <v>17</v>
      </c>
    </row>
    <row r="54203" spans="2:2">
      <c r="B54203">
        <f t="shared" si="1055"/>
        <v>17</v>
      </c>
    </row>
    <row r="54204" spans="2:2">
      <c r="B54204">
        <f t="shared" si="1055"/>
        <v>17</v>
      </c>
    </row>
    <row r="54205" spans="2:2">
      <c r="B54205">
        <f t="shared" si="1055"/>
        <v>17</v>
      </c>
    </row>
    <row r="54206" spans="2:2">
      <c r="B54206">
        <f t="shared" si="1055"/>
        <v>17</v>
      </c>
    </row>
    <row r="54207" spans="2:2">
      <c r="B54207">
        <f t="shared" si="1055"/>
        <v>17</v>
      </c>
    </row>
    <row r="54208" spans="2:2">
      <c r="B54208">
        <f t="shared" si="1055"/>
        <v>17</v>
      </c>
    </row>
    <row r="54209" spans="2:2">
      <c r="B54209">
        <f t="shared" si="1055"/>
        <v>17</v>
      </c>
    </row>
    <row r="54210" spans="2:2">
      <c r="B54210">
        <f t="shared" si="1055"/>
        <v>17</v>
      </c>
    </row>
    <row r="54211" spans="2:2">
      <c r="B54211">
        <f t="shared" si="1055"/>
        <v>17</v>
      </c>
    </row>
    <row r="54212" spans="2:2">
      <c r="B54212">
        <f t="shared" si="1055"/>
        <v>17</v>
      </c>
    </row>
    <row r="54213" spans="2:2">
      <c r="B54213">
        <f t="shared" ref="B54213:B54276" si="1056">+IF(F54212=44085,B54212+1,B54212)</f>
        <v>17</v>
      </c>
    </row>
    <row r="54214" spans="2:2">
      <c r="B54214">
        <f t="shared" si="1056"/>
        <v>17</v>
      </c>
    </row>
    <row r="54215" spans="2:2">
      <c r="B54215">
        <f t="shared" si="1056"/>
        <v>17</v>
      </c>
    </row>
    <row r="54216" spans="2:2">
      <c r="B54216">
        <f t="shared" si="1056"/>
        <v>17</v>
      </c>
    </row>
    <row r="54217" spans="2:2">
      <c r="B54217">
        <f t="shared" si="1056"/>
        <v>17</v>
      </c>
    </row>
    <row r="54218" spans="2:2">
      <c r="B54218">
        <f t="shared" si="1056"/>
        <v>17</v>
      </c>
    </row>
    <row r="54219" spans="2:2">
      <c r="B54219">
        <f t="shared" si="1056"/>
        <v>17</v>
      </c>
    </row>
    <row r="54220" spans="2:2">
      <c r="B54220">
        <f t="shared" si="1056"/>
        <v>17</v>
      </c>
    </row>
    <row r="54221" spans="2:2">
      <c r="B54221">
        <f t="shared" si="1056"/>
        <v>17</v>
      </c>
    </row>
    <row r="54222" spans="2:2">
      <c r="B54222">
        <f t="shared" si="1056"/>
        <v>17</v>
      </c>
    </row>
    <row r="54223" spans="2:2">
      <c r="B54223">
        <f t="shared" si="1056"/>
        <v>17</v>
      </c>
    </row>
    <row r="54224" spans="2:2">
      <c r="B54224">
        <f t="shared" si="1056"/>
        <v>17</v>
      </c>
    </row>
    <row r="54225" spans="2:2">
      <c r="B54225">
        <f t="shared" si="1056"/>
        <v>17</v>
      </c>
    </row>
    <row r="54226" spans="2:2">
      <c r="B54226">
        <f t="shared" si="1056"/>
        <v>17</v>
      </c>
    </row>
    <row r="54227" spans="2:2">
      <c r="B54227">
        <f t="shared" si="1056"/>
        <v>17</v>
      </c>
    </row>
    <row r="54228" spans="2:2">
      <c r="B54228">
        <f t="shared" si="1056"/>
        <v>17</v>
      </c>
    </row>
    <row r="54229" spans="2:2">
      <c r="B54229">
        <f t="shared" si="1056"/>
        <v>17</v>
      </c>
    </row>
    <row r="54230" spans="2:2">
      <c r="B54230">
        <f t="shared" si="1056"/>
        <v>17</v>
      </c>
    </row>
    <row r="54231" spans="2:2">
      <c r="B54231">
        <f t="shared" si="1056"/>
        <v>17</v>
      </c>
    </row>
    <row r="54232" spans="2:2">
      <c r="B54232">
        <f t="shared" si="1056"/>
        <v>17</v>
      </c>
    </row>
    <row r="54233" spans="2:2">
      <c r="B54233">
        <f t="shared" si="1056"/>
        <v>17</v>
      </c>
    </row>
    <row r="54234" spans="2:2">
      <c r="B54234">
        <f t="shared" si="1056"/>
        <v>17</v>
      </c>
    </row>
    <row r="54235" spans="2:2">
      <c r="B54235">
        <f t="shared" si="1056"/>
        <v>17</v>
      </c>
    </row>
    <row r="54236" spans="2:2">
      <c r="B54236">
        <f t="shared" si="1056"/>
        <v>17</v>
      </c>
    </row>
    <row r="54237" spans="2:2">
      <c r="B54237">
        <f t="shared" si="1056"/>
        <v>17</v>
      </c>
    </row>
    <row r="54238" spans="2:2">
      <c r="B54238">
        <f t="shared" si="1056"/>
        <v>17</v>
      </c>
    </row>
    <row r="54239" spans="2:2">
      <c r="B54239">
        <f t="shared" si="1056"/>
        <v>17</v>
      </c>
    </row>
    <row r="54240" spans="2:2">
      <c r="B54240">
        <f t="shared" si="1056"/>
        <v>17</v>
      </c>
    </row>
    <row r="54241" spans="2:2">
      <c r="B54241">
        <f t="shared" si="1056"/>
        <v>17</v>
      </c>
    </row>
    <row r="54242" spans="2:2">
      <c r="B54242">
        <f t="shared" si="1056"/>
        <v>17</v>
      </c>
    </row>
    <row r="54243" spans="2:2">
      <c r="B54243">
        <f t="shared" si="1056"/>
        <v>17</v>
      </c>
    </row>
    <row r="54244" spans="2:2">
      <c r="B54244">
        <f t="shared" si="1056"/>
        <v>17</v>
      </c>
    </row>
    <row r="54245" spans="2:2">
      <c r="B54245">
        <f t="shared" si="1056"/>
        <v>17</v>
      </c>
    </row>
    <row r="54246" spans="2:2">
      <c r="B54246">
        <f t="shared" si="1056"/>
        <v>17</v>
      </c>
    </row>
    <row r="54247" spans="2:2">
      <c r="B54247">
        <f t="shared" si="1056"/>
        <v>17</v>
      </c>
    </row>
    <row r="54248" spans="2:2">
      <c r="B54248">
        <f t="shared" si="1056"/>
        <v>17</v>
      </c>
    </row>
    <row r="54249" spans="2:2">
      <c r="B54249">
        <f t="shared" si="1056"/>
        <v>17</v>
      </c>
    </row>
    <row r="54250" spans="2:2">
      <c r="B54250">
        <f t="shared" si="1056"/>
        <v>17</v>
      </c>
    </row>
    <row r="54251" spans="2:2">
      <c r="B54251">
        <f t="shared" si="1056"/>
        <v>17</v>
      </c>
    </row>
    <row r="54252" spans="2:2">
      <c r="B54252">
        <f t="shared" si="1056"/>
        <v>17</v>
      </c>
    </row>
    <row r="54253" spans="2:2">
      <c r="B54253">
        <f t="shared" si="1056"/>
        <v>17</v>
      </c>
    </row>
    <row r="54254" spans="2:2">
      <c r="B54254">
        <f t="shared" si="1056"/>
        <v>17</v>
      </c>
    </row>
    <row r="54255" spans="2:2">
      <c r="B54255">
        <f t="shared" si="1056"/>
        <v>17</v>
      </c>
    </row>
    <row r="54256" spans="2:2">
      <c r="B54256">
        <f t="shared" si="1056"/>
        <v>17</v>
      </c>
    </row>
    <row r="54257" spans="2:2">
      <c r="B54257">
        <f t="shared" si="1056"/>
        <v>17</v>
      </c>
    </row>
    <row r="54258" spans="2:2">
      <c r="B54258">
        <f t="shared" si="1056"/>
        <v>17</v>
      </c>
    </row>
    <row r="54259" spans="2:2">
      <c r="B54259">
        <f t="shared" si="1056"/>
        <v>17</v>
      </c>
    </row>
    <row r="54260" spans="2:2">
      <c r="B54260">
        <f t="shared" si="1056"/>
        <v>17</v>
      </c>
    </row>
    <row r="54261" spans="2:2">
      <c r="B54261">
        <f t="shared" si="1056"/>
        <v>17</v>
      </c>
    </row>
    <row r="54262" spans="2:2">
      <c r="B54262">
        <f t="shared" si="1056"/>
        <v>17</v>
      </c>
    </row>
    <row r="54263" spans="2:2">
      <c r="B54263">
        <f t="shared" si="1056"/>
        <v>17</v>
      </c>
    </row>
    <row r="54264" spans="2:2">
      <c r="B54264">
        <f t="shared" si="1056"/>
        <v>17</v>
      </c>
    </row>
    <row r="54265" spans="2:2">
      <c r="B54265">
        <f t="shared" si="1056"/>
        <v>17</v>
      </c>
    </row>
    <row r="54266" spans="2:2">
      <c r="B54266">
        <f t="shared" si="1056"/>
        <v>17</v>
      </c>
    </row>
    <row r="54267" spans="2:2">
      <c r="B54267">
        <f t="shared" si="1056"/>
        <v>17</v>
      </c>
    </row>
    <row r="54268" spans="2:2">
      <c r="B54268">
        <f t="shared" si="1056"/>
        <v>17</v>
      </c>
    </row>
    <row r="54269" spans="2:2">
      <c r="B54269">
        <f t="shared" si="1056"/>
        <v>17</v>
      </c>
    </row>
    <row r="54270" spans="2:2">
      <c r="B54270">
        <f t="shared" si="1056"/>
        <v>17</v>
      </c>
    </row>
    <row r="54271" spans="2:2">
      <c r="B54271">
        <f t="shared" si="1056"/>
        <v>17</v>
      </c>
    </row>
    <row r="54272" spans="2:2">
      <c r="B54272">
        <f t="shared" si="1056"/>
        <v>17</v>
      </c>
    </row>
    <row r="54273" spans="2:2">
      <c r="B54273">
        <f t="shared" si="1056"/>
        <v>17</v>
      </c>
    </row>
    <row r="54274" spans="2:2">
      <c r="B54274">
        <f t="shared" si="1056"/>
        <v>17</v>
      </c>
    </row>
    <row r="54275" spans="2:2">
      <c r="B54275">
        <f t="shared" si="1056"/>
        <v>17</v>
      </c>
    </row>
    <row r="54276" spans="2:2">
      <c r="B54276">
        <f t="shared" si="1056"/>
        <v>17</v>
      </c>
    </row>
    <row r="54277" spans="2:2">
      <c r="B54277">
        <f t="shared" ref="B54277:B54340" si="1057">+IF(F54276=44085,B54276+1,B54276)</f>
        <v>17</v>
      </c>
    </row>
    <row r="54278" spans="2:2">
      <c r="B54278">
        <f t="shared" si="1057"/>
        <v>17</v>
      </c>
    </row>
    <row r="54279" spans="2:2">
      <c r="B54279">
        <f t="shared" si="1057"/>
        <v>17</v>
      </c>
    </row>
    <row r="54280" spans="2:2">
      <c r="B54280">
        <f t="shared" si="1057"/>
        <v>17</v>
      </c>
    </row>
    <row r="54281" spans="2:2">
      <c r="B54281">
        <f t="shared" si="1057"/>
        <v>17</v>
      </c>
    </row>
    <row r="54282" spans="2:2">
      <c r="B54282">
        <f t="shared" si="1057"/>
        <v>17</v>
      </c>
    </row>
    <row r="54283" spans="2:2">
      <c r="B54283">
        <f t="shared" si="1057"/>
        <v>17</v>
      </c>
    </row>
    <row r="54284" spans="2:2">
      <c r="B54284">
        <f t="shared" si="1057"/>
        <v>17</v>
      </c>
    </row>
    <row r="54285" spans="2:2">
      <c r="B54285">
        <f t="shared" si="1057"/>
        <v>17</v>
      </c>
    </row>
    <row r="54286" spans="2:2">
      <c r="B54286">
        <f t="shared" si="1057"/>
        <v>17</v>
      </c>
    </row>
    <row r="54287" spans="2:2">
      <c r="B54287">
        <f t="shared" si="1057"/>
        <v>17</v>
      </c>
    </row>
    <row r="54288" spans="2:2">
      <c r="B54288">
        <f t="shared" si="1057"/>
        <v>17</v>
      </c>
    </row>
    <row r="54289" spans="2:2">
      <c r="B54289">
        <f t="shared" si="1057"/>
        <v>17</v>
      </c>
    </row>
    <row r="54290" spans="2:2">
      <c r="B54290">
        <f t="shared" si="1057"/>
        <v>17</v>
      </c>
    </row>
    <row r="54291" spans="2:2">
      <c r="B54291">
        <f t="shared" si="1057"/>
        <v>17</v>
      </c>
    </row>
    <row r="54292" spans="2:2">
      <c r="B54292">
        <f t="shared" si="1057"/>
        <v>17</v>
      </c>
    </row>
    <row r="54293" spans="2:2">
      <c r="B54293">
        <f t="shared" si="1057"/>
        <v>17</v>
      </c>
    </row>
    <row r="54294" spans="2:2">
      <c r="B54294">
        <f t="shared" si="1057"/>
        <v>17</v>
      </c>
    </row>
    <row r="54295" spans="2:2">
      <c r="B54295">
        <f t="shared" si="1057"/>
        <v>17</v>
      </c>
    </row>
    <row r="54296" spans="2:2">
      <c r="B54296">
        <f t="shared" si="1057"/>
        <v>17</v>
      </c>
    </row>
    <row r="54297" spans="2:2">
      <c r="B54297">
        <f t="shared" si="1057"/>
        <v>17</v>
      </c>
    </row>
    <row r="54298" spans="2:2">
      <c r="B54298">
        <f t="shared" si="1057"/>
        <v>17</v>
      </c>
    </row>
    <row r="54299" spans="2:2">
      <c r="B54299">
        <f t="shared" si="1057"/>
        <v>17</v>
      </c>
    </row>
    <row r="54300" spans="2:2">
      <c r="B54300">
        <f t="shared" si="1057"/>
        <v>17</v>
      </c>
    </row>
    <row r="54301" spans="2:2">
      <c r="B54301">
        <f t="shared" si="1057"/>
        <v>17</v>
      </c>
    </row>
    <row r="54302" spans="2:2">
      <c r="B54302">
        <f t="shared" si="1057"/>
        <v>17</v>
      </c>
    </row>
    <row r="54303" spans="2:2">
      <c r="B54303">
        <f t="shared" si="1057"/>
        <v>17</v>
      </c>
    </row>
    <row r="54304" spans="2:2">
      <c r="B54304">
        <f t="shared" si="1057"/>
        <v>17</v>
      </c>
    </row>
    <row r="54305" spans="2:2">
      <c r="B54305">
        <f t="shared" si="1057"/>
        <v>17</v>
      </c>
    </row>
    <row r="54306" spans="2:2">
      <c r="B54306">
        <f t="shared" si="1057"/>
        <v>17</v>
      </c>
    </row>
    <row r="54307" spans="2:2">
      <c r="B54307">
        <f t="shared" si="1057"/>
        <v>17</v>
      </c>
    </row>
    <row r="54308" spans="2:2">
      <c r="B54308">
        <f t="shared" si="1057"/>
        <v>17</v>
      </c>
    </row>
    <row r="54309" spans="2:2">
      <c r="B54309">
        <f t="shared" si="1057"/>
        <v>17</v>
      </c>
    </row>
    <row r="54310" spans="2:2">
      <c r="B54310">
        <f t="shared" si="1057"/>
        <v>17</v>
      </c>
    </row>
    <row r="54311" spans="2:2">
      <c r="B54311">
        <f t="shared" si="1057"/>
        <v>17</v>
      </c>
    </row>
    <row r="54312" spans="2:2">
      <c r="B54312">
        <f t="shared" si="1057"/>
        <v>17</v>
      </c>
    </row>
    <row r="54313" spans="2:2">
      <c r="B54313">
        <f t="shared" si="1057"/>
        <v>17</v>
      </c>
    </row>
    <row r="54314" spans="2:2">
      <c r="B54314">
        <f t="shared" si="1057"/>
        <v>17</v>
      </c>
    </row>
    <row r="54315" spans="2:2">
      <c r="B54315">
        <f t="shared" si="1057"/>
        <v>17</v>
      </c>
    </row>
    <row r="54316" spans="2:2">
      <c r="B54316">
        <f t="shared" si="1057"/>
        <v>17</v>
      </c>
    </row>
    <row r="54317" spans="2:2">
      <c r="B54317">
        <f t="shared" si="1057"/>
        <v>17</v>
      </c>
    </row>
    <row r="54318" spans="2:2">
      <c r="B54318">
        <f t="shared" si="1057"/>
        <v>17</v>
      </c>
    </row>
    <row r="54319" spans="2:2">
      <c r="B54319">
        <f t="shared" si="1057"/>
        <v>17</v>
      </c>
    </row>
    <row r="54320" spans="2:2">
      <c r="B54320">
        <f t="shared" si="1057"/>
        <v>17</v>
      </c>
    </row>
    <row r="54321" spans="2:2">
      <c r="B54321">
        <f t="shared" si="1057"/>
        <v>17</v>
      </c>
    </row>
    <row r="54322" spans="2:2">
      <c r="B54322">
        <f t="shared" si="1057"/>
        <v>17</v>
      </c>
    </row>
    <row r="54323" spans="2:2">
      <c r="B54323">
        <f t="shared" si="1057"/>
        <v>17</v>
      </c>
    </row>
    <row r="54324" spans="2:2">
      <c r="B54324">
        <f t="shared" si="1057"/>
        <v>17</v>
      </c>
    </row>
    <row r="54325" spans="2:2">
      <c r="B54325">
        <f t="shared" si="1057"/>
        <v>17</v>
      </c>
    </row>
    <row r="54326" spans="2:2">
      <c r="B54326">
        <f t="shared" si="1057"/>
        <v>17</v>
      </c>
    </row>
    <row r="54327" spans="2:2">
      <c r="B54327">
        <f t="shared" si="1057"/>
        <v>17</v>
      </c>
    </row>
    <row r="54328" spans="2:2">
      <c r="B54328">
        <f t="shared" si="1057"/>
        <v>17</v>
      </c>
    </row>
    <row r="54329" spans="2:2">
      <c r="B54329">
        <f t="shared" si="1057"/>
        <v>17</v>
      </c>
    </row>
    <row r="54330" spans="2:2">
      <c r="B54330">
        <f t="shared" si="1057"/>
        <v>17</v>
      </c>
    </row>
    <row r="54331" spans="2:2">
      <c r="B54331">
        <f t="shared" si="1057"/>
        <v>17</v>
      </c>
    </row>
    <row r="54332" spans="2:2">
      <c r="B54332">
        <f t="shared" si="1057"/>
        <v>17</v>
      </c>
    </row>
    <row r="54333" spans="2:2">
      <c r="B54333">
        <f t="shared" si="1057"/>
        <v>17</v>
      </c>
    </row>
    <row r="54334" spans="2:2">
      <c r="B54334">
        <f t="shared" si="1057"/>
        <v>17</v>
      </c>
    </row>
    <row r="54335" spans="2:2">
      <c r="B54335">
        <f t="shared" si="1057"/>
        <v>17</v>
      </c>
    </row>
    <row r="54336" spans="2:2">
      <c r="B54336">
        <f t="shared" si="1057"/>
        <v>17</v>
      </c>
    </row>
    <row r="54337" spans="2:2">
      <c r="B54337">
        <f t="shared" si="1057"/>
        <v>17</v>
      </c>
    </row>
    <row r="54338" spans="2:2">
      <c r="B54338">
        <f t="shared" si="1057"/>
        <v>17</v>
      </c>
    </row>
    <row r="54339" spans="2:2">
      <c r="B54339">
        <f t="shared" si="1057"/>
        <v>17</v>
      </c>
    </row>
    <row r="54340" spans="2:2">
      <c r="B54340">
        <f t="shared" si="1057"/>
        <v>17</v>
      </c>
    </row>
    <row r="54341" spans="2:2">
      <c r="B54341">
        <f t="shared" ref="B54341:B54404" si="1058">+IF(F54340=44085,B54340+1,B54340)</f>
        <v>17</v>
      </c>
    </row>
    <row r="54342" spans="2:2">
      <c r="B54342">
        <f t="shared" si="1058"/>
        <v>17</v>
      </c>
    </row>
    <row r="54343" spans="2:2">
      <c r="B54343">
        <f t="shared" si="1058"/>
        <v>17</v>
      </c>
    </row>
    <row r="54344" spans="2:2">
      <c r="B54344">
        <f t="shared" si="1058"/>
        <v>17</v>
      </c>
    </row>
    <row r="54345" spans="2:2">
      <c r="B54345">
        <f t="shared" si="1058"/>
        <v>17</v>
      </c>
    </row>
    <row r="54346" spans="2:2">
      <c r="B54346">
        <f t="shared" si="1058"/>
        <v>17</v>
      </c>
    </row>
    <row r="54347" spans="2:2">
      <c r="B54347">
        <f t="shared" si="1058"/>
        <v>17</v>
      </c>
    </row>
    <row r="54348" spans="2:2">
      <c r="B54348">
        <f t="shared" si="1058"/>
        <v>17</v>
      </c>
    </row>
    <row r="54349" spans="2:2">
      <c r="B54349">
        <f t="shared" si="1058"/>
        <v>17</v>
      </c>
    </row>
    <row r="54350" spans="2:2">
      <c r="B54350">
        <f t="shared" si="1058"/>
        <v>17</v>
      </c>
    </row>
    <row r="54351" spans="2:2">
      <c r="B54351">
        <f t="shared" si="1058"/>
        <v>17</v>
      </c>
    </row>
    <row r="54352" spans="2:2">
      <c r="B54352">
        <f t="shared" si="1058"/>
        <v>17</v>
      </c>
    </row>
    <row r="54353" spans="2:2">
      <c r="B54353">
        <f t="shared" si="1058"/>
        <v>17</v>
      </c>
    </row>
    <row r="54354" spans="2:2">
      <c r="B54354">
        <f t="shared" si="1058"/>
        <v>17</v>
      </c>
    </row>
    <row r="54355" spans="2:2">
      <c r="B54355">
        <f t="shared" si="1058"/>
        <v>17</v>
      </c>
    </row>
    <row r="54356" spans="2:2">
      <c r="B54356">
        <f t="shared" si="1058"/>
        <v>17</v>
      </c>
    </row>
    <row r="54357" spans="2:2">
      <c r="B54357">
        <f t="shared" si="1058"/>
        <v>17</v>
      </c>
    </row>
    <row r="54358" spans="2:2">
      <c r="B54358">
        <f t="shared" si="1058"/>
        <v>17</v>
      </c>
    </row>
    <row r="54359" spans="2:2">
      <c r="B54359">
        <f t="shared" si="1058"/>
        <v>17</v>
      </c>
    </row>
    <row r="54360" spans="2:2">
      <c r="B54360">
        <f t="shared" si="1058"/>
        <v>17</v>
      </c>
    </row>
    <row r="54361" spans="2:2">
      <c r="B54361">
        <f t="shared" si="1058"/>
        <v>17</v>
      </c>
    </row>
    <row r="54362" spans="2:2">
      <c r="B54362">
        <f t="shared" si="1058"/>
        <v>17</v>
      </c>
    </row>
    <row r="54363" spans="2:2">
      <c r="B54363">
        <f t="shared" si="1058"/>
        <v>17</v>
      </c>
    </row>
    <row r="54364" spans="2:2">
      <c r="B54364">
        <f t="shared" si="1058"/>
        <v>17</v>
      </c>
    </row>
    <row r="54365" spans="2:2">
      <c r="B54365">
        <f t="shared" si="1058"/>
        <v>17</v>
      </c>
    </row>
    <row r="54366" spans="2:2">
      <c r="B54366">
        <f t="shared" si="1058"/>
        <v>17</v>
      </c>
    </row>
    <row r="54367" spans="2:2">
      <c r="B54367">
        <f t="shared" si="1058"/>
        <v>17</v>
      </c>
    </row>
    <row r="54368" spans="2:2">
      <c r="B54368">
        <f t="shared" si="1058"/>
        <v>17</v>
      </c>
    </row>
    <row r="54369" spans="2:2">
      <c r="B54369">
        <f t="shared" si="1058"/>
        <v>17</v>
      </c>
    </row>
    <row r="54370" spans="2:2">
      <c r="B54370">
        <f t="shared" si="1058"/>
        <v>17</v>
      </c>
    </row>
    <row r="54371" spans="2:2">
      <c r="B54371">
        <f t="shared" si="1058"/>
        <v>17</v>
      </c>
    </row>
    <row r="54372" spans="2:2">
      <c r="B54372">
        <f t="shared" si="1058"/>
        <v>17</v>
      </c>
    </row>
    <row r="54373" spans="2:2">
      <c r="B54373">
        <f t="shared" si="1058"/>
        <v>17</v>
      </c>
    </row>
    <row r="54374" spans="2:2">
      <c r="B54374">
        <f t="shared" si="1058"/>
        <v>17</v>
      </c>
    </row>
    <row r="54375" spans="2:2">
      <c r="B54375">
        <f t="shared" si="1058"/>
        <v>17</v>
      </c>
    </row>
    <row r="54376" spans="2:2">
      <c r="B54376">
        <f t="shared" si="1058"/>
        <v>17</v>
      </c>
    </row>
    <row r="54377" spans="2:2">
      <c r="B54377">
        <f t="shared" si="1058"/>
        <v>17</v>
      </c>
    </row>
    <row r="54378" spans="2:2">
      <c r="B54378">
        <f t="shared" si="1058"/>
        <v>17</v>
      </c>
    </row>
    <row r="54379" spans="2:2">
      <c r="B54379">
        <f t="shared" si="1058"/>
        <v>17</v>
      </c>
    </row>
    <row r="54380" spans="2:2">
      <c r="B54380">
        <f t="shared" si="1058"/>
        <v>17</v>
      </c>
    </row>
    <row r="54381" spans="2:2">
      <c r="B54381">
        <f t="shared" si="1058"/>
        <v>17</v>
      </c>
    </row>
    <row r="54382" spans="2:2">
      <c r="B54382">
        <f t="shared" si="1058"/>
        <v>17</v>
      </c>
    </row>
    <row r="54383" spans="2:2">
      <c r="B54383">
        <f t="shared" si="1058"/>
        <v>17</v>
      </c>
    </row>
    <row r="54384" spans="2:2">
      <c r="B54384">
        <f t="shared" si="1058"/>
        <v>17</v>
      </c>
    </row>
    <row r="54385" spans="2:2">
      <c r="B54385">
        <f t="shared" si="1058"/>
        <v>17</v>
      </c>
    </row>
    <row r="54386" spans="2:2">
      <c r="B54386">
        <f t="shared" si="1058"/>
        <v>17</v>
      </c>
    </row>
    <row r="54387" spans="2:2">
      <c r="B54387">
        <f t="shared" si="1058"/>
        <v>17</v>
      </c>
    </row>
    <row r="54388" spans="2:2">
      <c r="B54388">
        <f t="shared" si="1058"/>
        <v>17</v>
      </c>
    </row>
    <row r="54389" spans="2:2">
      <c r="B54389">
        <f t="shared" si="1058"/>
        <v>17</v>
      </c>
    </row>
    <row r="54390" spans="2:2">
      <c r="B54390">
        <f t="shared" si="1058"/>
        <v>17</v>
      </c>
    </row>
    <row r="54391" spans="2:2">
      <c r="B54391">
        <f t="shared" si="1058"/>
        <v>17</v>
      </c>
    </row>
    <row r="54392" spans="2:2">
      <c r="B54392">
        <f t="shared" si="1058"/>
        <v>17</v>
      </c>
    </row>
    <row r="54393" spans="2:2">
      <c r="B54393">
        <f t="shared" si="1058"/>
        <v>17</v>
      </c>
    </row>
    <row r="54394" spans="2:2">
      <c r="B54394">
        <f t="shared" si="1058"/>
        <v>17</v>
      </c>
    </row>
    <row r="54395" spans="2:2">
      <c r="B54395">
        <f t="shared" si="1058"/>
        <v>17</v>
      </c>
    </row>
    <row r="54396" spans="2:2">
      <c r="B54396">
        <f t="shared" si="1058"/>
        <v>17</v>
      </c>
    </row>
    <row r="54397" spans="2:2">
      <c r="B54397">
        <f t="shared" si="1058"/>
        <v>17</v>
      </c>
    </row>
    <row r="54398" spans="2:2">
      <c r="B54398">
        <f t="shared" si="1058"/>
        <v>17</v>
      </c>
    </row>
    <row r="54399" spans="2:2">
      <c r="B54399">
        <f t="shared" si="1058"/>
        <v>17</v>
      </c>
    </row>
    <row r="54400" spans="2:2">
      <c r="B54400">
        <f t="shared" si="1058"/>
        <v>17</v>
      </c>
    </row>
    <row r="54401" spans="2:2">
      <c r="B54401">
        <f t="shared" si="1058"/>
        <v>17</v>
      </c>
    </row>
    <row r="54402" spans="2:2">
      <c r="B54402">
        <f t="shared" si="1058"/>
        <v>17</v>
      </c>
    </row>
    <row r="54403" spans="2:2">
      <c r="B54403">
        <f t="shared" si="1058"/>
        <v>17</v>
      </c>
    </row>
    <row r="54404" spans="2:2">
      <c r="B54404">
        <f t="shared" si="1058"/>
        <v>17</v>
      </c>
    </row>
    <row r="54405" spans="2:2">
      <c r="B54405">
        <f t="shared" ref="B54405:B54468" si="1059">+IF(F54404=44085,B54404+1,B54404)</f>
        <v>17</v>
      </c>
    </row>
    <row r="54406" spans="2:2">
      <c r="B54406">
        <f t="shared" si="1059"/>
        <v>17</v>
      </c>
    </row>
    <row r="54407" spans="2:2">
      <c r="B54407">
        <f t="shared" si="1059"/>
        <v>17</v>
      </c>
    </row>
    <row r="54408" spans="2:2">
      <c r="B54408">
        <f t="shared" si="1059"/>
        <v>17</v>
      </c>
    </row>
    <row r="54409" spans="2:2">
      <c r="B54409">
        <f t="shared" si="1059"/>
        <v>17</v>
      </c>
    </row>
    <row r="54410" spans="2:2">
      <c r="B54410">
        <f t="shared" si="1059"/>
        <v>17</v>
      </c>
    </row>
    <row r="54411" spans="2:2">
      <c r="B54411">
        <f t="shared" si="1059"/>
        <v>17</v>
      </c>
    </row>
    <row r="54412" spans="2:2">
      <c r="B54412">
        <f t="shared" si="1059"/>
        <v>17</v>
      </c>
    </row>
    <row r="54413" spans="2:2">
      <c r="B54413">
        <f t="shared" si="1059"/>
        <v>17</v>
      </c>
    </row>
    <row r="54414" spans="2:2">
      <c r="B54414">
        <f t="shared" si="1059"/>
        <v>17</v>
      </c>
    </row>
    <row r="54415" spans="2:2">
      <c r="B54415">
        <f t="shared" si="1059"/>
        <v>17</v>
      </c>
    </row>
    <row r="54416" spans="2:2">
      <c r="B54416">
        <f t="shared" si="1059"/>
        <v>17</v>
      </c>
    </row>
    <row r="54417" spans="2:2">
      <c r="B54417">
        <f t="shared" si="1059"/>
        <v>17</v>
      </c>
    </row>
    <row r="54418" spans="2:2">
      <c r="B54418">
        <f t="shared" si="1059"/>
        <v>17</v>
      </c>
    </row>
    <row r="54419" spans="2:2">
      <c r="B54419">
        <f t="shared" si="1059"/>
        <v>17</v>
      </c>
    </row>
    <row r="54420" spans="2:2">
      <c r="B54420">
        <f t="shared" si="1059"/>
        <v>17</v>
      </c>
    </row>
    <row r="54421" spans="2:2">
      <c r="B54421">
        <f t="shared" si="1059"/>
        <v>17</v>
      </c>
    </row>
    <row r="54422" spans="2:2">
      <c r="B54422">
        <f t="shared" si="1059"/>
        <v>17</v>
      </c>
    </row>
    <row r="54423" spans="2:2">
      <c r="B54423">
        <f t="shared" si="1059"/>
        <v>17</v>
      </c>
    </row>
    <row r="54424" spans="2:2">
      <c r="B54424">
        <f t="shared" si="1059"/>
        <v>17</v>
      </c>
    </row>
    <row r="54425" spans="2:2">
      <c r="B54425">
        <f t="shared" si="1059"/>
        <v>17</v>
      </c>
    </row>
    <row r="54426" spans="2:2">
      <c r="B54426">
        <f t="shared" si="1059"/>
        <v>17</v>
      </c>
    </row>
    <row r="54427" spans="2:2">
      <c r="B54427">
        <f t="shared" si="1059"/>
        <v>17</v>
      </c>
    </row>
    <row r="54428" spans="2:2">
      <c r="B54428">
        <f t="shared" si="1059"/>
        <v>17</v>
      </c>
    </row>
    <row r="54429" spans="2:2">
      <c r="B54429">
        <f t="shared" si="1059"/>
        <v>17</v>
      </c>
    </row>
    <row r="54430" spans="2:2">
      <c r="B54430">
        <f t="shared" si="1059"/>
        <v>17</v>
      </c>
    </row>
    <row r="54431" spans="2:2">
      <c r="B54431">
        <f t="shared" si="1059"/>
        <v>17</v>
      </c>
    </row>
    <row r="54432" spans="2:2">
      <c r="B54432">
        <f t="shared" si="1059"/>
        <v>17</v>
      </c>
    </row>
    <row r="54433" spans="2:2">
      <c r="B54433">
        <f t="shared" si="1059"/>
        <v>17</v>
      </c>
    </row>
    <row r="54434" spans="2:2">
      <c r="B54434">
        <f t="shared" si="1059"/>
        <v>17</v>
      </c>
    </row>
    <row r="54435" spans="2:2">
      <c r="B54435">
        <f t="shared" si="1059"/>
        <v>17</v>
      </c>
    </row>
    <row r="54436" spans="2:2">
      <c r="B54436">
        <f t="shared" si="1059"/>
        <v>17</v>
      </c>
    </row>
    <row r="54437" spans="2:2">
      <c r="B54437">
        <f t="shared" si="1059"/>
        <v>17</v>
      </c>
    </row>
    <row r="54438" spans="2:2">
      <c r="B54438">
        <f t="shared" si="1059"/>
        <v>17</v>
      </c>
    </row>
    <row r="54439" spans="2:2">
      <c r="B54439">
        <f t="shared" si="1059"/>
        <v>17</v>
      </c>
    </row>
    <row r="54440" spans="2:2">
      <c r="B54440">
        <f t="shared" si="1059"/>
        <v>17</v>
      </c>
    </row>
    <row r="54441" spans="2:2">
      <c r="B54441">
        <f t="shared" si="1059"/>
        <v>17</v>
      </c>
    </row>
    <row r="54442" spans="2:2">
      <c r="B54442">
        <f t="shared" si="1059"/>
        <v>17</v>
      </c>
    </row>
    <row r="54443" spans="2:2">
      <c r="B54443">
        <f t="shared" si="1059"/>
        <v>17</v>
      </c>
    </row>
    <row r="54444" spans="2:2">
      <c r="B54444">
        <f t="shared" si="1059"/>
        <v>17</v>
      </c>
    </row>
    <row r="54445" spans="2:2">
      <c r="B54445">
        <f t="shared" si="1059"/>
        <v>17</v>
      </c>
    </row>
    <row r="54446" spans="2:2">
      <c r="B54446">
        <f t="shared" si="1059"/>
        <v>17</v>
      </c>
    </row>
    <row r="54447" spans="2:2">
      <c r="B54447">
        <f t="shared" si="1059"/>
        <v>17</v>
      </c>
    </row>
    <row r="54448" spans="2:2">
      <c r="B54448">
        <f t="shared" si="1059"/>
        <v>17</v>
      </c>
    </row>
    <row r="54449" spans="2:2">
      <c r="B54449">
        <f t="shared" si="1059"/>
        <v>17</v>
      </c>
    </row>
    <row r="54450" spans="2:2">
      <c r="B54450">
        <f t="shared" si="1059"/>
        <v>17</v>
      </c>
    </row>
    <row r="54451" spans="2:2">
      <c r="B54451">
        <f t="shared" si="1059"/>
        <v>17</v>
      </c>
    </row>
    <row r="54452" spans="2:2">
      <c r="B54452">
        <f t="shared" si="1059"/>
        <v>17</v>
      </c>
    </row>
    <row r="54453" spans="2:2">
      <c r="B54453">
        <f t="shared" si="1059"/>
        <v>17</v>
      </c>
    </row>
    <row r="54454" spans="2:2">
      <c r="B54454">
        <f t="shared" si="1059"/>
        <v>17</v>
      </c>
    </row>
    <row r="54455" spans="2:2">
      <c r="B54455">
        <f t="shared" si="1059"/>
        <v>17</v>
      </c>
    </row>
    <row r="54456" spans="2:2">
      <c r="B54456">
        <f t="shared" si="1059"/>
        <v>17</v>
      </c>
    </row>
    <row r="54457" spans="2:2">
      <c r="B54457">
        <f t="shared" si="1059"/>
        <v>17</v>
      </c>
    </row>
    <row r="54458" spans="2:2">
      <c r="B54458">
        <f t="shared" si="1059"/>
        <v>17</v>
      </c>
    </row>
    <row r="54459" spans="2:2">
      <c r="B54459">
        <f t="shared" si="1059"/>
        <v>17</v>
      </c>
    </row>
    <row r="54460" spans="2:2">
      <c r="B54460">
        <f t="shared" si="1059"/>
        <v>17</v>
      </c>
    </row>
    <row r="54461" spans="2:2">
      <c r="B54461">
        <f t="shared" si="1059"/>
        <v>17</v>
      </c>
    </row>
    <row r="54462" spans="2:2">
      <c r="B54462">
        <f t="shared" si="1059"/>
        <v>17</v>
      </c>
    </row>
    <row r="54463" spans="2:2">
      <c r="B54463">
        <f t="shared" si="1059"/>
        <v>17</v>
      </c>
    </row>
    <row r="54464" spans="2:2">
      <c r="B54464">
        <f t="shared" si="1059"/>
        <v>17</v>
      </c>
    </row>
    <row r="54465" spans="2:2">
      <c r="B54465">
        <f t="shared" si="1059"/>
        <v>17</v>
      </c>
    </row>
    <row r="54466" spans="2:2">
      <c r="B54466">
        <f t="shared" si="1059"/>
        <v>17</v>
      </c>
    </row>
    <row r="54467" spans="2:2">
      <c r="B54467">
        <f t="shared" si="1059"/>
        <v>17</v>
      </c>
    </row>
    <row r="54468" spans="2:2">
      <c r="B54468">
        <f t="shared" si="1059"/>
        <v>17</v>
      </c>
    </row>
    <row r="54469" spans="2:2">
      <c r="B54469">
        <f t="shared" ref="B54469:B54532" si="1060">+IF(F54468=44085,B54468+1,B54468)</f>
        <v>17</v>
      </c>
    </row>
    <row r="54470" spans="2:2">
      <c r="B54470">
        <f t="shared" si="1060"/>
        <v>17</v>
      </c>
    </row>
    <row r="54471" spans="2:2">
      <c r="B54471">
        <f t="shared" si="1060"/>
        <v>17</v>
      </c>
    </row>
    <row r="54472" spans="2:2">
      <c r="B54472">
        <f t="shared" si="1060"/>
        <v>17</v>
      </c>
    </row>
    <row r="54473" spans="2:2">
      <c r="B54473">
        <f t="shared" si="1060"/>
        <v>17</v>
      </c>
    </row>
    <row r="54474" spans="2:2">
      <c r="B54474">
        <f t="shared" si="1060"/>
        <v>17</v>
      </c>
    </row>
    <row r="54475" spans="2:2">
      <c r="B54475">
        <f t="shared" si="1060"/>
        <v>17</v>
      </c>
    </row>
    <row r="54476" spans="2:2">
      <c r="B54476">
        <f t="shared" si="1060"/>
        <v>17</v>
      </c>
    </row>
    <row r="54477" spans="2:2">
      <c r="B54477">
        <f t="shared" si="1060"/>
        <v>17</v>
      </c>
    </row>
    <row r="54478" spans="2:2">
      <c r="B54478">
        <f t="shared" si="1060"/>
        <v>17</v>
      </c>
    </row>
    <row r="54479" spans="2:2">
      <c r="B54479">
        <f t="shared" si="1060"/>
        <v>17</v>
      </c>
    </row>
    <row r="54480" spans="2:2">
      <c r="B54480">
        <f t="shared" si="1060"/>
        <v>17</v>
      </c>
    </row>
    <row r="54481" spans="2:2">
      <c r="B54481">
        <f t="shared" si="1060"/>
        <v>17</v>
      </c>
    </row>
    <row r="54482" spans="2:2">
      <c r="B54482">
        <f t="shared" si="1060"/>
        <v>17</v>
      </c>
    </row>
    <row r="54483" spans="2:2">
      <c r="B54483">
        <f t="shared" si="1060"/>
        <v>17</v>
      </c>
    </row>
    <row r="54484" spans="2:2">
      <c r="B54484">
        <f t="shared" si="1060"/>
        <v>17</v>
      </c>
    </row>
    <row r="54485" spans="2:2">
      <c r="B54485">
        <f t="shared" si="1060"/>
        <v>17</v>
      </c>
    </row>
    <row r="54486" spans="2:2">
      <c r="B54486">
        <f t="shared" si="1060"/>
        <v>17</v>
      </c>
    </row>
    <row r="54487" spans="2:2">
      <c r="B54487">
        <f t="shared" si="1060"/>
        <v>17</v>
      </c>
    </row>
    <row r="54488" spans="2:2">
      <c r="B54488">
        <f t="shared" si="1060"/>
        <v>17</v>
      </c>
    </row>
    <row r="54489" spans="2:2">
      <c r="B54489">
        <f t="shared" si="1060"/>
        <v>17</v>
      </c>
    </row>
    <row r="54490" spans="2:2">
      <c r="B54490">
        <f t="shared" si="1060"/>
        <v>17</v>
      </c>
    </row>
    <row r="54491" spans="2:2">
      <c r="B54491">
        <f t="shared" si="1060"/>
        <v>17</v>
      </c>
    </row>
    <row r="54492" spans="2:2">
      <c r="B54492">
        <f t="shared" si="1060"/>
        <v>17</v>
      </c>
    </row>
    <row r="54493" spans="2:2">
      <c r="B54493">
        <f t="shared" si="1060"/>
        <v>17</v>
      </c>
    </row>
    <row r="54494" spans="2:2">
      <c r="B54494">
        <f t="shared" si="1060"/>
        <v>17</v>
      </c>
    </row>
    <row r="54495" spans="2:2">
      <c r="B54495">
        <f t="shared" si="1060"/>
        <v>17</v>
      </c>
    </row>
    <row r="54496" spans="2:2">
      <c r="B54496">
        <f t="shared" si="1060"/>
        <v>17</v>
      </c>
    </row>
    <row r="54497" spans="2:2">
      <c r="B54497">
        <f t="shared" si="1060"/>
        <v>17</v>
      </c>
    </row>
    <row r="54498" spans="2:2">
      <c r="B54498">
        <f t="shared" si="1060"/>
        <v>17</v>
      </c>
    </row>
    <row r="54499" spans="2:2">
      <c r="B54499">
        <f t="shared" si="1060"/>
        <v>17</v>
      </c>
    </row>
    <row r="54500" spans="2:2">
      <c r="B54500">
        <f t="shared" si="1060"/>
        <v>17</v>
      </c>
    </row>
    <row r="54501" spans="2:2">
      <c r="B54501">
        <f t="shared" si="1060"/>
        <v>17</v>
      </c>
    </row>
    <row r="54502" spans="2:2">
      <c r="B54502">
        <f t="shared" si="1060"/>
        <v>17</v>
      </c>
    </row>
    <row r="54503" spans="2:2">
      <c r="B54503">
        <f t="shared" si="1060"/>
        <v>17</v>
      </c>
    </row>
    <row r="54504" spans="2:2">
      <c r="B54504">
        <f t="shared" si="1060"/>
        <v>17</v>
      </c>
    </row>
    <row r="54505" spans="2:2">
      <c r="B54505">
        <f t="shared" si="1060"/>
        <v>17</v>
      </c>
    </row>
    <row r="54506" spans="2:2">
      <c r="B54506">
        <f t="shared" si="1060"/>
        <v>17</v>
      </c>
    </row>
    <row r="54507" spans="2:2">
      <c r="B54507">
        <f t="shared" si="1060"/>
        <v>17</v>
      </c>
    </row>
    <row r="54508" spans="2:2">
      <c r="B54508">
        <f t="shared" si="1060"/>
        <v>17</v>
      </c>
    </row>
    <row r="54509" spans="2:2">
      <c r="B54509">
        <f t="shared" si="1060"/>
        <v>17</v>
      </c>
    </row>
    <row r="54510" spans="2:2">
      <c r="B54510">
        <f t="shared" si="1060"/>
        <v>17</v>
      </c>
    </row>
    <row r="54511" spans="2:2">
      <c r="B54511">
        <f t="shared" si="1060"/>
        <v>17</v>
      </c>
    </row>
    <row r="54512" spans="2:2">
      <c r="B54512">
        <f t="shared" si="1060"/>
        <v>17</v>
      </c>
    </row>
    <row r="54513" spans="2:2">
      <c r="B54513">
        <f t="shared" si="1060"/>
        <v>17</v>
      </c>
    </row>
    <row r="54514" spans="2:2">
      <c r="B54514">
        <f t="shared" si="1060"/>
        <v>17</v>
      </c>
    </row>
    <row r="54515" spans="2:2">
      <c r="B54515">
        <f t="shared" si="1060"/>
        <v>17</v>
      </c>
    </row>
    <row r="54516" spans="2:2">
      <c r="B54516">
        <f t="shared" si="1060"/>
        <v>17</v>
      </c>
    </row>
    <row r="54517" spans="2:2">
      <c r="B54517">
        <f t="shared" si="1060"/>
        <v>17</v>
      </c>
    </row>
    <row r="54518" spans="2:2">
      <c r="B54518">
        <f t="shared" si="1060"/>
        <v>17</v>
      </c>
    </row>
    <row r="54519" spans="2:2">
      <c r="B54519">
        <f t="shared" si="1060"/>
        <v>17</v>
      </c>
    </row>
    <row r="54520" spans="2:2">
      <c r="B54520">
        <f t="shared" si="1060"/>
        <v>17</v>
      </c>
    </row>
    <row r="54521" spans="2:2">
      <c r="B54521">
        <f t="shared" si="1060"/>
        <v>17</v>
      </c>
    </row>
    <row r="54522" spans="2:2">
      <c r="B54522">
        <f t="shared" si="1060"/>
        <v>17</v>
      </c>
    </row>
    <row r="54523" spans="2:2">
      <c r="B54523">
        <f t="shared" si="1060"/>
        <v>17</v>
      </c>
    </row>
    <row r="54524" spans="2:2">
      <c r="B54524">
        <f t="shared" si="1060"/>
        <v>17</v>
      </c>
    </row>
    <row r="54525" spans="2:2">
      <c r="B54525">
        <f t="shared" si="1060"/>
        <v>17</v>
      </c>
    </row>
    <row r="54526" spans="2:2">
      <c r="B54526">
        <f t="shared" si="1060"/>
        <v>17</v>
      </c>
    </row>
    <row r="54527" spans="2:2">
      <c r="B54527">
        <f t="shared" si="1060"/>
        <v>17</v>
      </c>
    </row>
    <row r="54528" spans="2:2">
      <c r="B54528">
        <f t="shared" si="1060"/>
        <v>17</v>
      </c>
    </row>
    <row r="54529" spans="2:2">
      <c r="B54529">
        <f t="shared" si="1060"/>
        <v>17</v>
      </c>
    </row>
    <row r="54530" spans="2:2">
      <c r="B54530">
        <f t="shared" si="1060"/>
        <v>17</v>
      </c>
    </row>
    <row r="54531" spans="2:2">
      <c r="B54531">
        <f t="shared" si="1060"/>
        <v>17</v>
      </c>
    </row>
    <row r="54532" spans="2:2">
      <c r="B54532">
        <f t="shared" si="1060"/>
        <v>17</v>
      </c>
    </row>
    <row r="54533" spans="2:2">
      <c r="B54533">
        <f t="shared" ref="B54533:B54596" si="1061">+IF(F54532=44085,B54532+1,B54532)</f>
        <v>17</v>
      </c>
    </row>
    <row r="54534" spans="2:2">
      <c r="B54534">
        <f t="shared" si="1061"/>
        <v>17</v>
      </c>
    </row>
    <row r="54535" spans="2:2">
      <c r="B54535">
        <f t="shared" si="1061"/>
        <v>17</v>
      </c>
    </row>
    <row r="54536" spans="2:2">
      <c r="B54536">
        <f t="shared" si="1061"/>
        <v>17</v>
      </c>
    </row>
    <row r="54537" spans="2:2">
      <c r="B54537">
        <f t="shared" si="1061"/>
        <v>17</v>
      </c>
    </row>
    <row r="54538" spans="2:2">
      <c r="B54538">
        <f t="shared" si="1061"/>
        <v>17</v>
      </c>
    </row>
    <row r="54539" spans="2:2">
      <c r="B54539">
        <f t="shared" si="1061"/>
        <v>17</v>
      </c>
    </row>
    <row r="54540" spans="2:2">
      <c r="B54540">
        <f t="shared" si="1061"/>
        <v>17</v>
      </c>
    </row>
    <row r="54541" spans="2:2">
      <c r="B54541">
        <f t="shared" si="1061"/>
        <v>17</v>
      </c>
    </row>
    <row r="54542" spans="2:2">
      <c r="B54542">
        <f t="shared" si="1061"/>
        <v>17</v>
      </c>
    </row>
    <row r="54543" spans="2:2">
      <c r="B54543">
        <f t="shared" si="1061"/>
        <v>17</v>
      </c>
    </row>
    <row r="54544" spans="2:2">
      <c r="B54544">
        <f t="shared" si="1061"/>
        <v>17</v>
      </c>
    </row>
    <row r="54545" spans="2:2">
      <c r="B54545">
        <f t="shared" si="1061"/>
        <v>17</v>
      </c>
    </row>
    <row r="54546" spans="2:2">
      <c r="B54546">
        <f t="shared" si="1061"/>
        <v>17</v>
      </c>
    </row>
    <row r="54547" spans="2:2">
      <c r="B54547">
        <f t="shared" si="1061"/>
        <v>17</v>
      </c>
    </row>
    <row r="54548" spans="2:2">
      <c r="B54548">
        <f t="shared" si="1061"/>
        <v>17</v>
      </c>
    </row>
    <row r="54549" spans="2:2">
      <c r="B54549">
        <f t="shared" si="1061"/>
        <v>17</v>
      </c>
    </row>
    <row r="54550" spans="2:2">
      <c r="B54550">
        <f t="shared" si="1061"/>
        <v>17</v>
      </c>
    </row>
    <row r="54551" spans="2:2">
      <c r="B54551">
        <f t="shared" si="1061"/>
        <v>17</v>
      </c>
    </row>
    <row r="54552" spans="2:2">
      <c r="B54552">
        <f t="shared" si="1061"/>
        <v>17</v>
      </c>
    </row>
    <row r="54553" spans="2:2">
      <c r="B54553">
        <f t="shared" si="1061"/>
        <v>17</v>
      </c>
    </row>
    <row r="54554" spans="2:2">
      <c r="B54554">
        <f t="shared" si="1061"/>
        <v>17</v>
      </c>
    </row>
    <row r="54555" spans="2:2">
      <c r="B54555">
        <f t="shared" si="1061"/>
        <v>17</v>
      </c>
    </row>
    <row r="54556" spans="2:2">
      <c r="B54556">
        <f t="shared" si="1061"/>
        <v>17</v>
      </c>
    </row>
    <row r="54557" spans="2:2">
      <c r="B54557">
        <f t="shared" si="1061"/>
        <v>17</v>
      </c>
    </row>
    <row r="54558" spans="2:2">
      <c r="B54558">
        <f t="shared" si="1061"/>
        <v>17</v>
      </c>
    </row>
    <row r="54559" spans="2:2">
      <c r="B54559">
        <f t="shared" si="1061"/>
        <v>17</v>
      </c>
    </row>
    <row r="54560" spans="2:2">
      <c r="B54560">
        <f t="shared" si="1061"/>
        <v>17</v>
      </c>
    </row>
    <row r="54561" spans="2:2">
      <c r="B54561">
        <f t="shared" si="1061"/>
        <v>17</v>
      </c>
    </row>
    <row r="54562" spans="2:2">
      <c r="B54562">
        <f t="shared" si="1061"/>
        <v>17</v>
      </c>
    </row>
    <row r="54563" spans="2:2">
      <c r="B54563">
        <f t="shared" si="1061"/>
        <v>17</v>
      </c>
    </row>
    <row r="54564" spans="2:2">
      <c r="B54564">
        <f t="shared" si="1061"/>
        <v>17</v>
      </c>
    </row>
    <row r="54565" spans="2:2">
      <c r="B54565">
        <f t="shared" si="1061"/>
        <v>17</v>
      </c>
    </row>
    <row r="54566" spans="2:2">
      <c r="B54566">
        <f t="shared" si="1061"/>
        <v>17</v>
      </c>
    </row>
    <row r="54567" spans="2:2">
      <c r="B54567">
        <f t="shared" si="1061"/>
        <v>17</v>
      </c>
    </row>
    <row r="54568" spans="2:2">
      <c r="B54568">
        <f t="shared" si="1061"/>
        <v>17</v>
      </c>
    </row>
    <row r="54569" spans="2:2">
      <c r="B54569">
        <f t="shared" si="1061"/>
        <v>17</v>
      </c>
    </row>
    <row r="54570" spans="2:2">
      <c r="B54570">
        <f t="shared" si="1061"/>
        <v>17</v>
      </c>
    </row>
    <row r="54571" spans="2:2">
      <c r="B54571">
        <f t="shared" si="1061"/>
        <v>17</v>
      </c>
    </row>
    <row r="54572" spans="2:2">
      <c r="B54572">
        <f t="shared" si="1061"/>
        <v>17</v>
      </c>
    </row>
    <row r="54573" spans="2:2">
      <c r="B54573">
        <f t="shared" si="1061"/>
        <v>17</v>
      </c>
    </row>
    <row r="54574" spans="2:2">
      <c r="B54574">
        <f t="shared" si="1061"/>
        <v>17</v>
      </c>
    </row>
    <row r="54575" spans="2:2">
      <c r="B54575">
        <f t="shared" si="1061"/>
        <v>17</v>
      </c>
    </row>
    <row r="54576" spans="2:2">
      <c r="B54576">
        <f t="shared" si="1061"/>
        <v>17</v>
      </c>
    </row>
    <row r="54577" spans="2:2">
      <c r="B54577">
        <f t="shared" si="1061"/>
        <v>17</v>
      </c>
    </row>
    <row r="54578" spans="2:2">
      <c r="B54578">
        <f t="shared" si="1061"/>
        <v>17</v>
      </c>
    </row>
    <row r="54579" spans="2:2">
      <c r="B54579">
        <f t="shared" si="1061"/>
        <v>17</v>
      </c>
    </row>
    <row r="54580" spans="2:2">
      <c r="B54580">
        <f t="shared" si="1061"/>
        <v>17</v>
      </c>
    </row>
    <row r="54581" spans="2:2">
      <c r="B54581">
        <f t="shared" si="1061"/>
        <v>17</v>
      </c>
    </row>
    <row r="54582" spans="2:2">
      <c r="B54582">
        <f t="shared" si="1061"/>
        <v>17</v>
      </c>
    </row>
    <row r="54583" spans="2:2">
      <c r="B54583">
        <f t="shared" si="1061"/>
        <v>17</v>
      </c>
    </row>
    <row r="54584" spans="2:2">
      <c r="B54584">
        <f t="shared" si="1061"/>
        <v>17</v>
      </c>
    </row>
    <row r="54585" spans="2:2">
      <c r="B54585">
        <f t="shared" si="1061"/>
        <v>17</v>
      </c>
    </row>
    <row r="54586" spans="2:2">
      <c r="B54586">
        <f t="shared" si="1061"/>
        <v>17</v>
      </c>
    </row>
    <row r="54587" spans="2:2">
      <c r="B54587">
        <f t="shared" si="1061"/>
        <v>17</v>
      </c>
    </row>
    <row r="54588" spans="2:2">
      <c r="B54588">
        <f t="shared" si="1061"/>
        <v>17</v>
      </c>
    </row>
    <row r="54589" spans="2:2">
      <c r="B54589">
        <f t="shared" si="1061"/>
        <v>17</v>
      </c>
    </row>
    <row r="54590" spans="2:2">
      <c r="B54590">
        <f t="shared" si="1061"/>
        <v>17</v>
      </c>
    </row>
    <row r="54591" spans="2:2">
      <c r="B54591">
        <f t="shared" si="1061"/>
        <v>17</v>
      </c>
    </row>
    <row r="54592" spans="2:2">
      <c r="B54592">
        <f t="shared" si="1061"/>
        <v>17</v>
      </c>
    </row>
    <row r="54593" spans="2:2">
      <c r="B54593">
        <f t="shared" si="1061"/>
        <v>17</v>
      </c>
    </row>
    <row r="54594" spans="2:2">
      <c r="B54594">
        <f t="shared" si="1061"/>
        <v>17</v>
      </c>
    </row>
    <row r="54595" spans="2:2">
      <c r="B54595">
        <f t="shared" si="1061"/>
        <v>17</v>
      </c>
    </row>
    <row r="54596" spans="2:2">
      <c r="B54596">
        <f t="shared" si="1061"/>
        <v>17</v>
      </c>
    </row>
    <row r="54597" spans="2:2">
      <c r="B54597">
        <f t="shared" ref="B54597:B54660" si="1062">+IF(F54596=44085,B54596+1,B54596)</f>
        <v>17</v>
      </c>
    </row>
    <row r="54598" spans="2:2">
      <c r="B54598">
        <f t="shared" si="1062"/>
        <v>17</v>
      </c>
    </row>
    <row r="54599" spans="2:2">
      <c r="B54599">
        <f t="shared" si="1062"/>
        <v>17</v>
      </c>
    </row>
    <row r="54600" spans="2:2">
      <c r="B54600">
        <f t="shared" si="1062"/>
        <v>17</v>
      </c>
    </row>
    <row r="54601" spans="2:2">
      <c r="B54601">
        <f t="shared" si="1062"/>
        <v>17</v>
      </c>
    </row>
    <row r="54602" spans="2:2">
      <c r="B54602">
        <f t="shared" si="1062"/>
        <v>17</v>
      </c>
    </row>
    <row r="54603" spans="2:2">
      <c r="B54603">
        <f t="shared" si="1062"/>
        <v>17</v>
      </c>
    </row>
    <row r="54604" spans="2:2">
      <c r="B54604">
        <f t="shared" si="1062"/>
        <v>17</v>
      </c>
    </row>
    <row r="54605" spans="2:2">
      <c r="B54605">
        <f t="shared" si="1062"/>
        <v>17</v>
      </c>
    </row>
    <row r="54606" spans="2:2">
      <c r="B54606">
        <f t="shared" si="1062"/>
        <v>17</v>
      </c>
    </row>
    <row r="54607" spans="2:2">
      <c r="B54607">
        <f t="shared" si="1062"/>
        <v>17</v>
      </c>
    </row>
    <row r="54608" spans="2:2">
      <c r="B54608">
        <f t="shared" si="1062"/>
        <v>17</v>
      </c>
    </row>
    <row r="54609" spans="2:2">
      <c r="B54609">
        <f t="shared" si="1062"/>
        <v>17</v>
      </c>
    </row>
    <row r="54610" spans="2:2">
      <c r="B54610">
        <f t="shared" si="1062"/>
        <v>17</v>
      </c>
    </row>
    <row r="54611" spans="2:2">
      <c r="B54611">
        <f t="shared" si="1062"/>
        <v>17</v>
      </c>
    </row>
    <row r="54612" spans="2:2">
      <c r="B54612">
        <f t="shared" si="1062"/>
        <v>17</v>
      </c>
    </row>
    <row r="54613" spans="2:2">
      <c r="B54613">
        <f t="shared" si="1062"/>
        <v>17</v>
      </c>
    </row>
    <row r="54614" spans="2:2">
      <c r="B54614">
        <f t="shared" si="1062"/>
        <v>17</v>
      </c>
    </row>
    <row r="54615" spans="2:2">
      <c r="B54615">
        <f t="shared" si="1062"/>
        <v>17</v>
      </c>
    </row>
    <row r="54616" spans="2:2">
      <c r="B54616">
        <f t="shared" si="1062"/>
        <v>17</v>
      </c>
    </row>
    <row r="54617" spans="2:2">
      <c r="B54617">
        <f t="shared" si="1062"/>
        <v>17</v>
      </c>
    </row>
    <row r="54618" spans="2:2">
      <c r="B54618">
        <f t="shared" si="1062"/>
        <v>17</v>
      </c>
    </row>
    <row r="54619" spans="2:2">
      <c r="B54619">
        <f t="shared" si="1062"/>
        <v>17</v>
      </c>
    </row>
    <row r="54620" spans="2:2">
      <c r="B54620">
        <f t="shared" si="1062"/>
        <v>17</v>
      </c>
    </row>
    <row r="54621" spans="2:2">
      <c r="B54621">
        <f t="shared" si="1062"/>
        <v>17</v>
      </c>
    </row>
    <row r="54622" spans="2:2">
      <c r="B54622">
        <f t="shared" si="1062"/>
        <v>17</v>
      </c>
    </row>
    <row r="54623" spans="2:2">
      <c r="B54623">
        <f t="shared" si="1062"/>
        <v>17</v>
      </c>
    </row>
    <row r="54624" spans="2:2">
      <c r="B54624">
        <f t="shared" si="1062"/>
        <v>17</v>
      </c>
    </row>
    <row r="54625" spans="2:2">
      <c r="B54625">
        <f t="shared" si="1062"/>
        <v>17</v>
      </c>
    </row>
    <row r="54626" spans="2:2">
      <c r="B54626">
        <f t="shared" si="1062"/>
        <v>17</v>
      </c>
    </row>
    <row r="54627" spans="2:2">
      <c r="B54627">
        <f t="shared" si="1062"/>
        <v>17</v>
      </c>
    </row>
    <row r="54628" spans="2:2">
      <c r="B54628">
        <f t="shared" si="1062"/>
        <v>17</v>
      </c>
    </row>
    <row r="54629" spans="2:2">
      <c r="B54629">
        <f t="shared" si="1062"/>
        <v>17</v>
      </c>
    </row>
    <row r="54630" spans="2:2">
      <c r="B54630">
        <f t="shared" si="1062"/>
        <v>17</v>
      </c>
    </row>
    <row r="54631" spans="2:2">
      <c r="B54631">
        <f t="shared" si="1062"/>
        <v>17</v>
      </c>
    </row>
    <row r="54632" spans="2:2">
      <c r="B54632">
        <f t="shared" si="1062"/>
        <v>17</v>
      </c>
    </row>
    <row r="54633" spans="2:2">
      <c r="B54633">
        <f t="shared" si="1062"/>
        <v>17</v>
      </c>
    </row>
    <row r="54634" spans="2:2">
      <c r="B54634">
        <f t="shared" si="1062"/>
        <v>17</v>
      </c>
    </row>
    <row r="54635" spans="2:2">
      <c r="B54635">
        <f t="shared" si="1062"/>
        <v>17</v>
      </c>
    </row>
    <row r="54636" spans="2:2">
      <c r="B54636">
        <f t="shared" si="1062"/>
        <v>17</v>
      </c>
    </row>
    <row r="54637" spans="2:2">
      <c r="B54637">
        <f t="shared" si="1062"/>
        <v>17</v>
      </c>
    </row>
    <row r="54638" spans="2:2">
      <c r="B54638">
        <f t="shared" si="1062"/>
        <v>17</v>
      </c>
    </row>
    <row r="54639" spans="2:2">
      <c r="B54639">
        <f t="shared" si="1062"/>
        <v>17</v>
      </c>
    </row>
    <row r="54640" spans="2:2">
      <c r="B54640">
        <f t="shared" si="1062"/>
        <v>17</v>
      </c>
    </row>
    <row r="54641" spans="2:2">
      <c r="B54641">
        <f t="shared" si="1062"/>
        <v>17</v>
      </c>
    </row>
    <row r="54642" spans="2:2">
      <c r="B54642">
        <f t="shared" si="1062"/>
        <v>17</v>
      </c>
    </row>
    <row r="54643" spans="2:2">
      <c r="B54643">
        <f t="shared" si="1062"/>
        <v>17</v>
      </c>
    </row>
    <row r="54644" spans="2:2">
      <c r="B54644">
        <f t="shared" si="1062"/>
        <v>17</v>
      </c>
    </row>
    <row r="54645" spans="2:2">
      <c r="B54645">
        <f t="shared" si="1062"/>
        <v>17</v>
      </c>
    </row>
    <row r="54646" spans="2:2">
      <c r="B54646">
        <f t="shared" si="1062"/>
        <v>17</v>
      </c>
    </row>
    <row r="54647" spans="2:2">
      <c r="B54647">
        <f t="shared" si="1062"/>
        <v>17</v>
      </c>
    </row>
    <row r="54648" spans="2:2">
      <c r="B54648">
        <f t="shared" si="1062"/>
        <v>17</v>
      </c>
    </row>
    <row r="54649" spans="2:2">
      <c r="B54649">
        <f t="shared" si="1062"/>
        <v>17</v>
      </c>
    </row>
    <row r="54650" spans="2:2">
      <c r="B54650">
        <f t="shared" si="1062"/>
        <v>17</v>
      </c>
    </row>
    <row r="54651" spans="2:2">
      <c r="B54651">
        <f t="shared" si="1062"/>
        <v>17</v>
      </c>
    </row>
    <row r="54652" spans="2:2">
      <c r="B54652">
        <f t="shared" si="1062"/>
        <v>17</v>
      </c>
    </row>
    <row r="54653" spans="2:2">
      <c r="B54653">
        <f t="shared" si="1062"/>
        <v>17</v>
      </c>
    </row>
    <row r="54654" spans="2:2">
      <c r="B54654">
        <f t="shared" si="1062"/>
        <v>17</v>
      </c>
    </row>
    <row r="54655" spans="2:2">
      <c r="B54655">
        <f t="shared" si="1062"/>
        <v>17</v>
      </c>
    </row>
    <row r="54656" spans="2:2">
      <c r="B54656">
        <f t="shared" si="1062"/>
        <v>17</v>
      </c>
    </row>
    <row r="54657" spans="2:2">
      <c r="B54657">
        <f t="shared" si="1062"/>
        <v>17</v>
      </c>
    </row>
    <row r="54658" spans="2:2">
      <c r="B54658">
        <f t="shared" si="1062"/>
        <v>17</v>
      </c>
    </row>
    <row r="54659" spans="2:2">
      <c r="B54659">
        <f t="shared" si="1062"/>
        <v>17</v>
      </c>
    </row>
    <row r="54660" spans="2:2">
      <c r="B54660">
        <f t="shared" si="1062"/>
        <v>17</v>
      </c>
    </row>
    <row r="54661" spans="2:2">
      <c r="B54661">
        <f t="shared" ref="B54661:B54724" si="1063">+IF(F54660=44085,B54660+1,B54660)</f>
        <v>17</v>
      </c>
    </row>
    <row r="54662" spans="2:2">
      <c r="B54662">
        <f t="shared" si="1063"/>
        <v>17</v>
      </c>
    </row>
    <row r="54663" spans="2:2">
      <c r="B54663">
        <f t="shared" si="1063"/>
        <v>17</v>
      </c>
    </row>
    <row r="54664" spans="2:2">
      <c r="B54664">
        <f t="shared" si="1063"/>
        <v>17</v>
      </c>
    </row>
    <row r="54665" spans="2:2">
      <c r="B54665">
        <f t="shared" si="1063"/>
        <v>17</v>
      </c>
    </row>
    <row r="54666" spans="2:2">
      <c r="B54666">
        <f t="shared" si="1063"/>
        <v>17</v>
      </c>
    </row>
    <row r="54667" spans="2:2">
      <c r="B54667">
        <f t="shared" si="1063"/>
        <v>17</v>
      </c>
    </row>
    <row r="54668" spans="2:2">
      <c r="B54668">
        <f t="shared" si="1063"/>
        <v>17</v>
      </c>
    </row>
    <row r="54669" spans="2:2">
      <c r="B54669">
        <f t="shared" si="1063"/>
        <v>17</v>
      </c>
    </row>
    <row r="54670" spans="2:2">
      <c r="B54670">
        <f t="shared" si="1063"/>
        <v>17</v>
      </c>
    </row>
    <row r="54671" spans="2:2">
      <c r="B54671">
        <f t="shared" si="1063"/>
        <v>17</v>
      </c>
    </row>
    <row r="54672" spans="2:2">
      <c r="B54672">
        <f t="shared" si="1063"/>
        <v>17</v>
      </c>
    </row>
    <row r="54673" spans="2:2">
      <c r="B54673">
        <f t="shared" si="1063"/>
        <v>17</v>
      </c>
    </row>
    <row r="54674" spans="2:2">
      <c r="B54674">
        <f t="shared" si="1063"/>
        <v>17</v>
      </c>
    </row>
    <row r="54675" spans="2:2">
      <c r="B54675">
        <f t="shared" si="1063"/>
        <v>17</v>
      </c>
    </row>
    <row r="54676" spans="2:2">
      <c r="B54676">
        <f t="shared" si="1063"/>
        <v>17</v>
      </c>
    </row>
    <row r="54677" spans="2:2">
      <c r="B54677">
        <f t="shared" si="1063"/>
        <v>17</v>
      </c>
    </row>
    <row r="54678" spans="2:2">
      <c r="B54678">
        <f t="shared" si="1063"/>
        <v>17</v>
      </c>
    </row>
    <row r="54679" spans="2:2">
      <c r="B54679">
        <f t="shared" si="1063"/>
        <v>17</v>
      </c>
    </row>
    <row r="54680" spans="2:2">
      <c r="B54680">
        <f t="shared" si="1063"/>
        <v>17</v>
      </c>
    </row>
    <row r="54681" spans="2:2">
      <c r="B54681">
        <f t="shared" si="1063"/>
        <v>17</v>
      </c>
    </row>
    <row r="54682" spans="2:2">
      <c r="B54682">
        <f t="shared" si="1063"/>
        <v>17</v>
      </c>
    </row>
    <row r="54683" spans="2:2">
      <c r="B54683">
        <f t="shared" si="1063"/>
        <v>17</v>
      </c>
    </row>
    <row r="54684" spans="2:2">
      <c r="B54684">
        <f t="shared" si="1063"/>
        <v>17</v>
      </c>
    </row>
    <row r="54685" spans="2:2">
      <c r="B54685">
        <f t="shared" si="1063"/>
        <v>17</v>
      </c>
    </row>
    <row r="54686" spans="2:2">
      <c r="B54686">
        <f t="shared" si="1063"/>
        <v>17</v>
      </c>
    </row>
    <row r="54687" spans="2:2">
      <c r="B54687">
        <f t="shared" si="1063"/>
        <v>17</v>
      </c>
    </row>
    <row r="54688" spans="2:2">
      <c r="B54688">
        <f t="shared" si="1063"/>
        <v>17</v>
      </c>
    </row>
    <row r="54689" spans="2:2">
      <c r="B54689">
        <f t="shared" si="1063"/>
        <v>17</v>
      </c>
    </row>
    <row r="54690" spans="2:2">
      <c r="B54690">
        <f t="shared" si="1063"/>
        <v>17</v>
      </c>
    </row>
    <row r="54691" spans="2:2">
      <c r="B54691">
        <f t="shared" si="1063"/>
        <v>17</v>
      </c>
    </row>
    <row r="54692" spans="2:2">
      <c r="B54692">
        <f t="shared" si="1063"/>
        <v>17</v>
      </c>
    </row>
    <row r="54693" spans="2:2">
      <c r="B54693">
        <f t="shared" si="1063"/>
        <v>17</v>
      </c>
    </row>
    <row r="54694" spans="2:2">
      <c r="B54694">
        <f t="shared" si="1063"/>
        <v>17</v>
      </c>
    </row>
    <row r="54695" spans="2:2">
      <c r="B54695">
        <f t="shared" si="1063"/>
        <v>17</v>
      </c>
    </row>
    <row r="54696" spans="2:2">
      <c r="B54696">
        <f t="shared" si="1063"/>
        <v>17</v>
      </c>
    </row>
    <row r="54697" spans="2:2">
      <c r="B54697">
        <f t="shared" si="1063"/>
        <v>17</v>
      </c>
    </row>
    <row r="54698" spans="2:2">
      <c r="B54698">
        <f t="shared" si="1063"/>
        <v>17</v>
      </c>
    </row>
    <row r="54699" spans="2:2">
      <c r="B54699">
        <f t="shared" si="1063"/>
        <v>17</v>
      </c>
    </row>
    <row r="54700" spans="2:2">
      <c r="B54700">
        <f t="shared" si="1063"/>
        <v>17</v>
      </c>
    </row>
    <row r="54701" spans="2:2">
      <c r="B54701">
        <f t="shared" si="1063"/>
        <v>17</v>
      </c>
    </row>
    <row r="54702" spans="2:2">
      <c r="B54702">
        <f t="shared" si="1063"/>
        <v>17</v>
      </c>
    </row>
    <row r="54703" spans="2:2">
      <c r="B54703">
        <f t="shared" si="1063"/>
        <v>17</v>
      </c>
    </row>
    <row r="54704" spans="2:2">
      <c r="B54704">
        <f t="shared" si="1063"/>
        <v>17</v>
      </c>
    </row>
    <row r="54705" spans="2:2">
      <c r="B54705">
        <f t="shared" si="1063"/>
        <v>17</v>
      </c>
    </row>
    <row r="54706" spans="2:2">
      <c r="B54706">
        <f t="shared" si="1063"/>
        <v>17</v>
      </c>
    </row>
    <row r="54707" spans="2:2">
      <c r="B54707">
        <f t="shared" si="1063"/>
        <v>17</v>
      </c>
    </row>
    <row r="54708" spans="2:2">
      <c r="B54708">
        <f t="shared" si="1063"/>
        <v>17</v>
      </c>
    </row>
    <row r="54709" spans="2:2">
      <c r="B54709">
        <f t="shared" si="1063"/>
        <v>17</v>
      </c>
    </row>
    <row r="54710" spans="2:2">
      <c r="B54710">
        <f t="shared" si="1063"/>
        <v>17</v>
      </c>
    </row>
    <row r="54711" spans="2:2">
      <c r="B54711">
        <f t="shared" si="1063"/>
        <v>17</v>
      </c>
    </row>
    <row r="54712" spans="2:2">
      <c r="B54712">
        <f t="shared" si="1063"/>
        <v>17</v>
      </c>
    </row>
    <row r="54713" spans="2:2">
      <c r="B54713">
        <f t="shared" si="1063"/>
        <v>17</v>
      </c>
    </row>
    <row r="54714" spans="2:2">
      <c r="B54714">
        <f t="shared" si="1063"/>
        <v>17</v>
      </c>
    </row>
    <row r="54715" spans="2:2">
      <c r="B54715">
        <f t="shared" si="1063"/>
        <v>17</v>
      </c>
    </row>
    <row r="54716" spans="2:2">
      <c r="B54716">
        <f t="shared" si="1063"/>
        <v>17</v>
      </c>
    </row>
    <row r="54717" spans="2:2">
      <c r="B54717">
        <f t="shared" si="1063"/>
        <v>17</v>
      </c>
    </row>
    <row r="54718" spans="2:2">
      <c r="B54718">
        <f t="shared" si="1063"/>
        <v>17</v>
      </c>
    </row>
    <row r="54719" spans="2:2">
      <c r="B54719">
        <f t="shared" si="1063"/>
        <v>17</v>
      </c>
    </row>
    <row r="54720" spans="2:2">
      <c r="B54720">
        <f t="shared" si="1063"/>
        <v>17</v>
      </c>
    </row>
    <row r="54721" spans="2:2">
      <c r="B54721">
        <f t="shared" si="1063"/>
        <v>17</v>
      </c>
    </row>
    <row r="54722" spans="2:2">
      <c r="B54722">
        <f t="shared" si="1063"/>
        <v>17</v>
      </c>
    </row>
    <row r="54723" spans="2:2">
      <c r="B54723">
        <f t="shared" si="1063"/>
        <v>17</v>
      </c>
    </row>
    <row r="54724" spans="2:2">
      <c r="B54724">
        <f t="shared" si="1063"/>
        <v>17</v>
      </c>
    </row>
    <row r="54725" spans="2:2">
      <c r="B54725">
        <f t="shared" ref="B54725:B54788" si="1064">+IF(F54724=44085,B54724+1,B54724)</f>
        <v>17</v>
      </c>
    </row>
    <row r="54726" spans="2:2">
      <c r="B54726">
        <f t="shared" si="1064"/>
        <v>17</v>
      </c>
    </row>
    <row r="54727" spans="2:2">
      <c r="B54727">
        <f t="shared" si="1064"/>
        <v>17</v>
      </c>
    </row>
    <row r="54728" spans="2:2">
      <c r="B54728">
        <f t="shared" si="1064"/>
        <v>17</v>
      </c>
    </row>
    <row r="54729" spans="2:2">
      <c r="B54729">
        <f t="shared" si="1064"/>
        <v>17</v>
      </c>
    </row>
    <row r="54730" spans="2:2">
      <c r="B54730">
        <f t="shared" si="1064"/>
        <v>17</v>
      </c>
    </row>
    <row r="54731" spans="2:2">
      <c r="B54731">
        <f t="shared" si="1064"/>
        <v>17</v>
      </c>
    </row>
    <row r="54732" spans="2:2">
      <c r="B54732">
        <f t="shared" si="1064"/>
        <v>17</v>
      </c>
    </row>
    <row r="54733" spans="2:2">
      <c r="B54733">
        <f t="shared" si="1064"/>
        <v>17</v>
      </c>
    </row>
    <row r="54734" spans="2:2">
      <c r="B54734">
        <f t="shared" si="1064"/>
        <v>17</v>
      </c>
    </row>
    <row r="54735" spans="2:2">
      <c r="B54735">
        <f t="shared" si="1064"/>
        <v>17</v>
      </c>
    </row>
    <row r="54736" spans="2:2">
      <c r="B54736">
        <f t="shared" si="1064"/>
        <v>17</v>
      </c>
    </row>
    <row r="54737" spans="2:2">
      <c r="B54737">
        <f t="shared" si="1064"/>
        <v>17</v>
      </c>
    </row>
    <row r="54738" spans="2:2">
      <c r="B54738">
        <f t="shared" si="1064"/>
        <v>17</v>
      </c>
    </row>
    <row r="54739" spans="2:2">
      <c r="B54739">
        <f t="shared" si="1064"/>
        <v>17</v>
      </c>
    </row>
    <row r="54740" spans="2:2">
      <c r="B54740">
        <f t="shared" si="1064"/>
        <v>17</v>
      </c>
    </row>
    <row r="54741" spans="2:2">
      <c r="B54741">
        <f t="shared" si="1064"/>
        <v>17</v>
      </c>
    </row>
    <row r="54742" spans="2:2">
      <c r="B54742">
        <f t="shared" si="1064"/>
        <v>17</v>
      </c>
    </row>
    <row r="54743" spans="2:2">
      <c r="B54743">
        <f t="shared" si="1064"/>
        <v>17</v>
      </c>
    </row>
    <row r="54744" spans="2:2">
      <c r="B54744">
        <f t="shared" si="1064"/>
        <v>17</v>
      </c>
    </row>
    <row r="54745" spans="2:2">
      <c r="B54745">
        <f t="shared" si="1064"/>
        <v>17</v>
      </c>
    </row>
    <row r="54746" spans="2:2">
      <c r="B54746">
        <f t="shared" si="1064"/>
        <v>17</v>
      </c>
    </row>
    <row r="54747" spans="2:2">
      <c r="B54747">
        <f t="shared" si="1064"/>
        <v>17</v>
      </c>
    </row>
    <row r="54748" spans="2:2">
      <c r="B54748">
        <f t="shared" si="1064"/>
        <v>17</v>
      </c>
    </row>
    <row r="54749" spans="2:2">
      <c r="B54749">
        <f t="shared" si="1064"/>
        <v>17</v>
      </c>
    </row>
    <row r="54750" spans="2:2">
      <c r="B54750">
        <f t="shared" si="1064"/>
        <v>17</v>
      </c>
    </row>
    <row r="54751" spans="2:2">
      <c r="B54751">
        <f t="shared" si="1064"/>
        <v>17</v>
      </c>
    </row>
    <row r="54752" spans="2:2">
      <c r="B54752">
        <f t="shared" si="1064"/>
        <v>17</v>
      </c>
    </row>
    <row r="54753" spans="2:2">
      <c r="B54753">
        <f t="shared" si="1064"/>
        <v>17</v>
      </c>
    </row>
    <row r="54754" spans="2:2">
      <c r="B54754">
        <f t="shared" si="1064"/>
        <v>17</v>
      </c>
    </row>
    <row r="54755" spans="2:2">
      <c r="B54755">
        <f t="shared" si="1064"/>
        <v>17</v>
      </c>
    </row>
    <row r="54756" spans="2:2">
      <c r="B54756">
        <f t="shared" si="1064"/>
        <v>17</v>
      </c>
    </row>
    <row r="54757" spans="2:2">
      <c r="B54757">
        <f t="shared" si="1064"/>
        <v>17</v>
      </c>
    </row>
    <row r="54758" spans="2:2">
      <c r="B54758">
        <f t="shared" si="1064"/>
        <v>17</v>
      </c>
    </row>
    <row r="54759" spans="2:2">
      <c r="B54759">
        <f t="shared" si="1064"/>
        <v>17</v>
      </c>
    </row>
    <row r="54760" spans="2:2">
      <c r="B54760">
        <f t="shared" si="1064"/>
        <v>17</v>
      </c>
    </row>
    <row r="54761" spans="2:2">
      <c r="B54761">
        <f t="shared" si="1064"/>
        <v>17</v>
      </c>
    </row>
    <row r="54762" spans="2:2">
      <c r="B54762">
        <f t="shared" si="1064"/>
        <v>17</v>
      </c>
    </row>
    <row r="54763" spans="2:2">
      <c r="B54763">
        <f t="shared" si="1064"/>
        <v>17</v>
      </c>
    </row>
    <row r="54764" spans="2:2">
      <c r="B54764">
        <f t="shared" si="1064"/>
        <v>17</v>
      </c>
    </row>
    <row r="54765" spans="2:2">
      <c r="B54765">
        <f t="shared" si="1064"/>
        <v>17</v>
      </c>
    </row>
    <row r="54766" spans="2:2">
      <c r="B54766">
        <f t="shared" si="1064"/>
        <v>17</v>
      </c>
    </row>
    <row r="54767" spans="2:2">
      <c r="B54767">
        <f t="shared" si="1064"/>
        <v>17</v>
      </c>
    </row>
    <row r="54768" spans="2:2">
      <c r="B54768">
        <f t="shared" si="1064"/>
        <v>17</v>
      </c>
    </row>
    <row r="54769" spans="2:2">
      <c r="B54769">
        <f t="shared" si="1064"/>
        <v>17</v>
      </c>
    </row>
    <row r="54770" spans="2:2">
      <c r="B54770">
        <f t="shared" si="1064"/>
        <v>17</v>
      </c>
    </row>
    <row r="54771" spans="2:2">
      <c r="B54771">
        <f t="shared" si="1064"/>
        <v>17</v>
      </c>
    </row>
    <row r="54772" spans="2:2">
      <c r="B54772">
        <f t="shared" si="1064"/>
        <v>17</v>
      </c>
    </row>
    <row r="54773" spans="2:2">
      <c r="B54773">
        <f t="shared" si="1064"/>
        <v>17</v>
      </c>
    </row>
    <row r="54774" spans="2:2">
      <c r="B54774">
        <f t="shared" si="1064"/>
        <v>17</v>
      </c>
    </row>
    <row r="54775" spans="2:2">
      <c r="B54775">
        <f t="shared" si="1064"/>
        <v>17</v>
      </c>
    </row>
    <row r="54776" spans="2:2">
      <c r="B54776">
        <f t="shared" si="1064"/>
        <v>17</v>
      </c>
    </row>
    <row r="54777" spans="2:2">
      <c r="B54777">
        <f t="shared" si="1064"/>
        <v>17</v>
      </c>
    </row>
    <row r="54778" spans="2:2">
      <c r="B54778">
        <f t="shared" si="1064"/>
        <v>17</v>
      </c>
    </row>
    <row r="54779" spans="2:2">
      <c r="B54779">
        <f t="shared" si="1064"/>
        <v>17</v>
      </c>
    </row>
    <row r="54780" spans="2:2">
      <c r="B54780">
        <f t="shared" si="1064"/>
        <v>17</v>
      </c>
    </row>
    <row r="54781" spans="2:2">
      <c r="B54781">
        <f t="shared" si="1064"/>
        <v>17</v>
      </c>
    </row>
    <row r="54782" spans="2:2">
      <c r="B54782">
        <f t="shared" si="1064"/>
        <v>17</v>
      </c>
    </row>
    <row r="54783" spans="2:2">
      <c r="B54783">
        <f t="shared" si="1064"/>
        <v>17</v>
      </c>
    </row>
    <row r="54784" spans="2:2">
      <c r="B54784">
        <f t="shared" si="1064"/>
        <v>17</v>
      </c>
    </row>
    <row r="54785" spans="2:2">
      <c r="B54785">
        <f t="shared" si="1064"/>
        <v>17</v>
      </c>
    </row>
    <row r="54786" spans="2:2">
      <c r="B54786">
        <f t="shared" si="1064"/>
        <v>17</v>
      </c>
    </row>
    <row r="54787" spans="2:2">
      <c r="B54787">
        <f t="shared" si="1064"/>
        <v>17</v>
      </c>
    </row>
    <row r="54788" spans="2:2">
      <c r="B54788">
        <f t="shared" si="1064"/>
        <v>17</v>
      </c>
    </row>
    <row r="54789" spans="2:2">
      <c r="B54789">
        <f t="shared" ref="B54789:B54852" si="1065">+IF(F54788=44085,B54788+1,B54788)</f>
        <v>17</v>
      </c>
    </row>
    <row r="54790" spans="2:2">
      <c r="B54790">
        <f t="shared" si="1065"/>
        <v>17</v>
      </c>
    </row>
    <row r="54791" spans="2:2">
      <c r="B54791">
        <f t="shared" si="1065"/>
        <v>17</v>
      </c>
    </row>
    <row r="54792" spans="2:2">
      <c r="B54792">
        <f t="shared" si="1065"/>
        <v>17</v>
      </c>
    </row>
    <row r="54793" spans="2:2">
      <c r="B54793">
        <f t="shared" si="1065"/>
        <v>17</v>
      </c>
    </row>
    <row r="54794" spans="2:2">
      <c r="B54794">
        <f t="shared" si="1065"/>
        <v>17</v>
      </c>
    </row>
    <row r="54795" spans="2:2">
      <c r="B54795">
        <f t="shared" si="1065"/>
        <v>17</v>
      </c>
    </row>
    <row r="54796" spans="2:2">
      <c r="B54796">
        <f t="shared" si="1065"/>
        <v>17</v>
      </c>
    </row>
    <row r="54797" spans="2:2">
      <c r="B54797">
        <f t="shared" si="1065"/>
        <v>17</v>
      </c>
    </row>
    <row r="54798" spans="2:2">
      <c r="B54798">
        <f t="shared" si="1065"/>
        <v>17</v>
      </c>
    </row>
    <row r="54799" spans="2:2">
      <c r="B54799">
        <f t="shared" si="1065"/>
        <v>17</v>
      </c>
    </row>
    <row r="54800" spans="2:2">
      <c r="B54800">
        <f t="shared" si="1065"/>
        <v>17</v>
      </c>
    </row>
    <row r="54801" spans="2:2">
      <c r="B54801">
        <f t="shared" si="1065"/>
        <v>17</v>
      </c>
    </row>
    <row r="54802" spans="2:2">
      <c r="B54802">
        <f t="shared" si="1065"/>
        <v>17</v>
      </c>
    </row>
    <row r="54803" spans="2:2">
      <c r="B54803">
        <f t="shared" si="1065"/>
        <v>17</v>
      </c>
    </row>
    <row r="54804" spans="2:2">
      <c r="B54804">
        <f t="shared" si="1065"/>
        <v>17</v>
      </c>
    </row>
    <row r="54805" spans="2:2">
      <c r="B54805">
        <f t="shared" si="1065"/>
        <v>17</v>
      </c>
    </row>
    <row r="54806" spans="2:2">
      <c r="B54806">
        <f t="shared" si="1065"/>
        <v>17</v>
      </c>
    </row>
    <row r="54807" spans="2:2">
      <c r="B54807">
        <f t="shared" si="1065"/>
        <v>17</v>
      </c>
    </row>
    <row r="54808" spans="2:2">
      <c r="B54808">
        <f t="shared" si="1065"/>
        <v>17</v>
      </c>
    </row>
    <row r="54809" spans="2:2">
      <c r="B54809">
        <f t="shared" si="1065"/>
        <v>17</v>
      </c>
    </row>
    <row r="54810" spans="2:2">
      <c r="B54810">
        <f t="shared" si="1065"/>
        <v>17</v>
      </c>
    </row>
    <row r="54811" spans="2:2">
      <c r="B54811">
        <f t="shared" si="1065"/>
        <v>17</v>
      </c>
    </row>
    <row r="54812" spans="2:2">
      <c r="B54812">
        <f t="shared" si="1065"/>
        <v>17</v>
      </c>
    </row>
    <row r="54813" spans="2:2">
      <c r="B54813">
        <f t="shared" si="1065"/>
        <v>17</v>
      </c>
    </row>
    <row r="54814" spans="2:2">
      <c r="B54814">
        <f t="shared" si="1065"/>
        <v>17</v>
      </c>
    </row>
    <row r="54815" spans="2:2">
      <c r="B54815">
        <f t="shared" si="1065"/>
        <v>17</v>
      </c>
    </row>
    <row r="54816" spans="2:2">
      <c r="B54816">
        <f t="shared" si="1065"/>
        <v>17</v>
      </c>
    </row>
    <row r="54817" spans="2:2">
      <c r="B54817">
        <f t="shared" si="1065"/>
        <v>17</v>
      </c>
    </row>
    <row r="54818" spans="2:2">
      <c r="B54818">
        <f t="shared" si="1065"/>
        <v>17</v>
      </c>
    </row>
    <row r="54819" spans="2:2">
      <c r="B54819">
        <f t="shared" si="1065"/>
        <v>17</v>
      </c>
    </row>
    <row r="54820" spans="2:2">
      <c r="B54820">
        <f t="shared" si="1065"/>
        <v>17</v>
      </c>
    </row>
    <row r="54821" spans="2:2">
      <c r="B54821">
        <f t="shared" si="1065"/>
        <v>17</v>
      </c>
    </row>
    <row r="54822" spans="2:2">
      <c r="B54822">
        <f t="shared" si="1065"/>
        <v>17</v>
      </c>
    </row>
    <row r="54823" spans="2:2">
      <c r="B54823">
        <f t="shared" si="1065"/>
        <v>17</v>
      </c>
    </row>
    <row r="54824" spans="2:2">
      <c r="B54824">
        <f t="shared" si="1065"/>
        <v>17</v>
      </c>
    </row>
    <row r="54825" spans="2:2">
      <c r="B54825">
        <f t="shared" si="1065"/>
        <v>17</v>
      </c>
    </row>
    <row r="54826" spans="2:2">
      <c r="B54826">
        <f t="shared" si="1065"/>
        <v>17</v>
      </c>
    </row>
    <row r="54827" spans="2:2">
      <c r="B54827">
        <f t="shared" si="1065"/>
        <v>17</v>
      </c>
    </row>
    <row r="54828" spans="2:2">
      <c r="B54828">
        <f t="shared" si="1065"/>
        <v>17</v>
      </c>
    </row>
    <row r="54829" spans="2:2">
      <c r="B54829">
        <f t="shared" si="1065"/>
        <v>17</v>
      </c>
    </row>
    <row r="54830" spans="2:2">
      <c r="B54830">
        <f t="shared" si="1065"/>
        <v>17</v>
      </c>
    </row>
    <row r="54831" spans="2:2">
      <c r="B54831">
        <f t="shared" si="1065"/>
        <v>17</v>
      </c>
    </row>
    <row r="54832" spans="2:2">
      <c r="B54832">
        <f t="shared" si="1065"/>
        <v>17</v>
      </c>
    </row>
    <row r="54833" spans="2:2">
      <c r="B54833">
        <f t="shared" si="1065"/>
        <v>17</v>
      </c>
    </row>
    <row r="54834" spans="2:2">
      <c r="B54834">
        <f t="shared" si="1065"/>
        <v>17</v>
      </c>
    </row>
    <row r="54835" spans="2:2">
      <c r="B54835">
        <f t="shared" si="1065"/>
        <v>17</v>
      </c>
    </row>
    <row r="54836" spans="2:2">
      <c r="B54836">
        <f t="shared" si="1065"/>
        <v>17</v>
      </c>
    </row>
    <row r="54837" spans="2:2">
      <c r="B54837">
        <f t="shared" si="1065"/>
        <v>17</v>
      </c>
    </row>
    <row r="54838" spans="2:2">
      <c r="B54838">
        <f t="shared" si="1065"/>
        <v>17</v>
      </c>
    </row>
    <row r="54839" spans="2:2">
      <c r="B54839">
        <f t="shared" si="1065"/>
        <v>17</v>
      </c>
    </row>
    <row r="54840" spans="2:2">
      <c r="B54840">
        <f t="shared" si="1065"/>
        <v>17</v>
      </c>
    </row>
    <row r="54841" spans="2:2">
      <c r="B54841">
        <f t="shared" si="1065"/>
        <v>17</v>
      </c>
    </row>
    <row r="54842" spans="2:2">
      <c r="B54842">
        <f t="shared" si="1065"/>
        <v>17</v>
      </c>
    </row>
    <row r="54843" spans="2:2">
      <c r="B54843">
        <f t="shared" si="1065"/>
        <v>17</v>
      </c>
    </row>
    <row r="54844" spans="2:2">
      <c r="B54844">
        <f t="shared" si="1065"/>
        <v>17</v>
      </c>
    </row>
    <row r="54845" spans="2:2">
      <c r="B54845">
        <f t="shared" si="1065"/>
        <v>17</v>
      </c>
    </row>
    <row r="54846" spans="2:2">
      <c r="B54846">
        <f t="shared" si="1065"/>
        <v>17</v>
      </c>
    </row>
    <row r="54847" spans="2:2">
      <c r="B54847">
        <f t="shared" si="1065"/>
        <v>17</v>
      </c>
    </row>
    <row r="54848" spans="2:2">
      <c r="B54848">
        <f t="shared" si="1065"/>
        <v>17</v>
      </c>
    </row>
    <row r="54849" spans="2:2">
      <c r="B54849">
        <f t="shared" si="1065"/>
        <v>17</v>
      </c>
    </row>
    <row r="54850" spans="2:2">
      <c r="B54850">
        <f t="shared" si="1065"/>
        <v>17</v>
      </c>
    </row>
    <row r="54851" spans="2:2">
      <c r="B54851">
        <f t="shared" si="1065"/>
        <v>17</v>
      </c>
    </row>
    <row r="54852" spans="2:2">
      <c r="B54852">
        <f t="shared" si="1065"/>
        <v>17</v>
      </c>
    </row>
    <row r="54853" spans="2:2">
      <c r="B54853">
        <f t="shared" ref="B54853:B54916" si="1066">+IF(F54852=44085,B54852+1,B54852)</f>
        <v>17</v>
      </c>
    </row>
    <row r="54854" spans="2:2">
      <c r="B54854">
        <f t="shared" si="1066"/>
        <v>17</v>
      </c>
    </row>
    <row r="54855" spans="2:2">
      <c r="B54855">
        <f t="shared" si="1066"/>
        <v>17</v>
      </c>
    </row>
    <row r="54856" spans="2:2">
      <c r="B54856">
        <f t="shared" si="1066"/>
        <v>17</v>
      </c>
    </row>
    <row r="54857" spans="2:2">
      <c r="B54857">
        <f t="shared" si="1066"/>
        <v>17</v>
      </c>
    </row>
    <row r="54858" spans="2:2">
      <c r="B54858">
        <f t="shared" si="1066"/>
        <v>17</v>
      </c>
    </row>
    <row r="54859" spans="2:2">
      <c r="B54859">
        <f t="shared" si="1066"/>
        <v>17</v>
      </c>
    </row>
    <row r="54860" spans="2:2">
      <c r="B54860">
        <f t="shared" si="1066"/>
        <v>17</v>
      </c>
    </row>
    <row r="54861" spans="2:2">
      <c r="B54861">
        <f t="shared" si="1066"/>
        <v>17</v>
      </c>
    </row>
    <row r="54862" spans="2:2">
      <c r="B54862">
        <f t="shared" si="1066"/>
        <v>17</v>
      </c>
    </row>
    <row r="54863" spans="2:2">
      <c r="B54863">
        <f t="shared" si="1066"/>
        <v>17</v>
      </c>
    </row>
    <row r="54864" spans="2:2">
      <c r="B54864">
        <f t="shared" si="1066"/>
        <v>17</v>
      </c>
    </row>
    <row r="54865" spans="2:2">
      <c r="B54865">
        <f t="shared" si="1066"/>
        <v>17</v>
      </c>
    </row>
    <row r="54866" spans="2:2">
      <c r="B54866">
        <f t="shared" si="1066"/>
        <v>17</v>
      </c>
    </row>
    <row r="54867" spans="2:2">
      <c r="B54867">
        <f t="shared" si="1066"/>
        <v>17</v>
      </c>
    </row>
    <row r="54868" spans="2:2">
      <c r="B54868">
        <f t="shared" si="1066"/>
        <v>17</v>
      </c>
    </row>
    <row r="54869" spans="2:2">
      <c r="B54869">
        <f t="shared" si="1066"/>
        <v>17</v>
      </c>
    </row>
    <row r="54870" spans="2:2">
      <c r="B54870">
        <f t="shared" si="1066"/>
        <v>17</v>
      </c>
    </row>
    <row r="54871" spans="2:2">
      <c r="B54871">
        <f t="shared" si="1066"/>
        <v>17</v>
      </c>
    </row>
    <row r="54872" spans="2:2">
      <c r="B54872">
        <f t="shared" si="1066"/>
        <v>17</v>
      </c>
    </row>
    <row r="54873" spans="2:2">
      <c r="B54873">
        <f t="shared" si="1066"/>
        <v>17</v>
      </c>
    </row>
    <row r="54874" spans="2:2">
      <c r="B54874">
        <f t="shared" si="1066"/>
        <v>17</v>
      </c>
    </row>
    <row r="54875" spans="2:2">
      <c r="B54875">
        <f t="shared" si="1066"/>
        <v>17</v>
      </c>
    </row>
    <row r="54876" spans="2:2">
      <c r="B54876">
        <f t="shared" si="1066"/>
        <v>17</v>
      </c>
    </row>
    <row r="54877" spans="2:2">
      <c r="B54877">
        <f t="shared" si="1066"/>
        <v>17</v>
      </c>
    </row>
    <row r="54878" spans="2:2">
      <c r="B54878">
        <f t="shared" si="1066"/>
        <v>17</v>
      </c>
    </row>
    <row r="54879" spans="2:2">
      <c r="B54879">
        <f t="shared" si="1066"/>
        <v>17</v>
      </c>
    </row>
    <row r="54880" spans="2:2">
      <c r="B54880">
        <f t="shared" si="1066"/>
        <v>17</v>
      </c>
    </row>
    <row r="54881" spans="2:2">
      <c r="B54881">
        <f t="shared" si="1066"/>
        <v>17</v>
      </c>
    </row>
    <row r="54882" spans="2:2">
      <c r="B54882">
        <f t="shared" si="1066"/>
        <v>17</v>
      </c>
    </row>
    <row r="54883" spans="2:2">
      <c r="B54883">
        <f t="shared" si="1066"/>
        <v>17</v>
      </c>
    </row>
    <row r="54884" spans="2:2">
      <c r="B54884">
        <f t="shared" si="1066"/>
        <v>17</v>
      </c>
    </row>
    <row r="54885" spans="2:2">
      <c r="B54885">
        <f t="shared" si="1066"/>
        <v>17</v>
      </c>
    </row>
    <row r="54886" spans="2:2">
      <c r="B54886">
        <f t="shared" si="1066"/>
        <v>17</v>
      </c>
    </row>
    <row r="54887" spans="2:2">
      <c r="B54887">
        <f t="shared" si="1066"/>
        <v>17</v>
      </c>
    </row>
    <row r="54888" spans="2:2">
      <c r="B54888">
        <f t="shared" si="1066"/>
        <v>17</v>
      </c>
    </row>
    <row r="54889" spans="2:2">
      <c r="B54889">
        <f t="shared" si="1066"/>
        <v>17</v>
      </c>
    </row>
    <row r="54890" spans="2:2">
      <c r="B54890">
        <f t="shared" si="1066"/>
        <v>17</v>
      </c>
    </row>
    <row r="54891" spans="2:2">
      <c r="B54891">
        <f t="shared" si="1066"/>
        <v>17</v>
      </c>
    </row>
    <row r="54892" spans="2:2">
      <c r="B54892">
        <f t="shared" si="1066"/>
        <v>17</v>
      </c>
    </row>
    <row r="54893" spans="2:2">
      <c r="B54893">
        <f t="shared" si="1066"/>
        <v>17</v>
      </c>
    </row>
    <row r="54894" spans="2:2">
      <c r="B54894">
        <f t="shared" si="1066"/>
        <v>17</v>
      </c>
    </row>
    <row r="54895" spans="2:2">
      <c r="B54895">
        <f t="shared" si="1066"/>
        <v>17</v>
      </c>
    </row>
    <row r="54896" spans="2:2">
      <c r="B54896">
        <f t="shared" si="1066"/>
        <v>17</v>
      </c>
    </row>
    <row r="54897" spans="2:2">
      <c r="B54897">
        <f t="shared" si="1066"/>
        <v>17</v>
      </c>
    </row>
    <row r="54898" spans="2:2">
      <c r="B54898">
        <f t="shared" si="1066"/>
        <v>17</v>
      </c>
    </row>
    <row r="54899" spans="2:2">
      <c r="B54899">
        <f t="shared" si="1066"/>
        <v>17</v>
      </c>
    </row>
    <row r="54900" spans="2:2">
      <c r="B54900">
        <f t="shared" si="1066"/>
        <v>17</v>
      </c>
    </row>
    <row r="54901" spans="2:2">
      <c r="B54901">
        <f t="shared" si="1066"/>
        <v>17</v>
      </c>
    </row>
    <row r="54902" spans="2:2">
      <c r="B54902">
        <f t="shared" si="1066"/>
        <v>17</v>
      </c>
    </row>
    <row r="54903" spans="2:2">
      <c r="B54903">
        <f t="shared" si="1066"/>
        <v>17</v>
      </c>
    </row>
    <row r="54904" spans="2:2">
      <c r="B54904">
        <f t="shared" si="1066"/>
        <v>17</v>
      </c>
    </row>
    <row r="54905" spans="2:2">
      <c r="B54905">
        <f t="shared" si="1066"/>
        <v>17</v>
      </c>
    </row>
    <row r="54906" spans="2:2">
      <c r="B54906">
        <f t="shared" si="1066"/>
        <v>17</v>
      </c>
    </row>
    <row r="54907" spans="2:2">
      <c r="B54907">
        <f t="shared" si="1066"/>
        <v>17</v>
      </c>
    </row>
    <row r="54908" spans="2:2">
      <c r="B54908">
        <f t="shared" si="1066"/>
        <v>17</v>
      </c>
    </row>
    <row r="54909" spans="2:2">
      <c r="B54909">
        <f t="shared" si="1066"/>
        <v>17</v>
      </c>
    </row>
    <row r="54910" spans="2:2">
      <c r="B54910">
        <f t="shared" si="1066"/>
        <v>17</v>
      </c>
    </row>
    <row r="54911" spans="2:2">
      <c r="B54911">
        <f t="shared" si="1066"/>
        <v>17</v>
      </c>
    </row>
    <row r="54912" spans="2:2">
      <c r="B54912">
        <f t="shared" si="1066"/>
        <v>17</v>
      </c>
    </row>
    <row r="54913" spans="2:2">
      <c r="B54913">
        <f t="shared" si="1066"/>
        <v>17</v>
      </c>
    </row>
    <row r="54914" spans="2:2">
      <c r="B54914">
        <f t="shared" si="1066"/>
        <v>17</v>
      </c>
    </row>
    <row r="54915" spans="2:2">
      <c r="B54915">
        <f t="shared" si="1066"/>
        <v>17</v>
      </c>
    </row>
    <row r="54916" spans="2:2">
      <c r="B54916">
        <f t="shared" si="1066"/>
        <v>17</v>
      </c>
    </row>
    <row r="54917" spans="2:2">
      <c r="B54917">
        <f t="shared" ref="B54917:B54980" si="1067">+IF(F54916=44085,B54916+1,B54916)</f>
        <v>17</v>
      </c>
    </row>
    <row r="54918" spans="2:2">
      <c r="B54918">
        <f t="shared" si="1067"/>
        <v>17</v>
      </c>
    </row>
    <row r="54919" spans="2:2">
      <c r="B54919">
        <f t="shared" si="1067"/>
        <v>17</v>
      </c>
    </row>
    <row r="54920" spans="2:2">
      <c r="B54920">
        <f t="shared" si="1067"/>
        <v>17</v>
      </c>
    </row>
    <row r="54921" spans="2:2">
      <c r="B54921">
        <f t="shared" si="1067"/>
        <v>17</v>
      </c>
    </row>
    <row r="54922" spans="2:2">
      <c r="B54922">
        <f t="shared" si="1067"/>
        <v>17</v>
      </c>
    </row>
    <row r="54923" spans="2:2">
      <c r="B54923">
        <f t="shared" si="1067"/>
        <v>17</v>
      </c>
    </row>
    <row r="54924" spans="2:2">
      <c r="B54924">
        <f t="shared" si="1067"/>
        <v>17</v>
      </c>
    </row>
    <row r="54925" spans="2:2">
      <c r="B54925">
        <f t="shared" si="1067"/>
        <v>17</v>
      </c>
    </row>
    <row r="54926" spans="2:2">
      <c r="B54926">
        <f t="shared" si="1067"/>
        <v>17</v>
      </c>
    </row>
    <row r="54927" spans="2:2">
      <c r="B54927">
        <f t="shared" si="1067"/>
        <v>17</v>
      </c>
    </row>
    <row r="54928" spans="2:2">
      <c r="B54928">
        <f t="shared" si="1067"/>
        <v>17</v>
      </c>
    </row>
    <row r="54929" spans="2:2">
      <c r="B54929">
        <f t="shared" si="1067"/>
        <v>17</v>
      </c>
    </row>
    <row r="54930" spans="2:2">
      <c r="B54930">
        <f t="shared" si="1067"/>
        <v>17</v>
      </c>
    </row>
    <row r="54931" spans="2:2">
      <c r="B54931">
        <f t="shared" si="1067"/>
        <v>17</v>
      </c>
    </row>
    <row r="54932" spans="2:2">
      <c r="B54932">
        <f t="shared" si="1067"/>
        <v>17</v>
      </c>
    </row>
    <row r="54933" spans="2:2">
      <c r="B54933">
        <f t="shared" si="1067"/>
        <v>17</v>
      </c>
    </row>
    <row r="54934" spans="2:2">
      <c r="B54934">
        <f t="shared" si="1067"/>
        <v>17</v>
      </c>
    </row>
    <row r="54935" spans="2:2">
      <c r="B54935">
        <f t="shared" si="1067"/>
        <v>17</v>
      </c>
    </row>
    <row r="54936" spans="2:2">
      <c r="B54936">
        <f t="shared" si="1067"/>
        <v>17</v>
      </c>
    </row>
    <row r="54937" spans="2:2">
      <c r="B54937">
        <f t="shared" si="1067"/>
        <v>17</v>
      </c>
    </row>
    <row r="54938" spans="2:2">
      <c r="B54938">
        <f t="shared" si="1067"/>
        <v>17</v>
      </c>
    </row>
    <row r="54939" spans="2:2">
      <c r="B54939">
        <f t="shared" si="1067"/>
        <v>17</v>
      </c>
    </row>
    <row r="54940" spans="2:2">
      <c r="B54940">
        <f t="shared" si="1067"/>
        <v>17</v>
      </c>
    </row>
    <row r="54941" spans="2:2">
      <c r="B54941">
        <f t="shared" si="1067"/>
        <v>17</v>
      </c>
    </row>
    <row r="54942" spans="2:2">
      <c r="B54942">
        <f t="shared" si="1067"/>
        <v>17</v>
      </c>
    </row>
    <row r="54943" spans="2:2">
      <c r="B54943">
        <f t="shared" si="1067"/>
        <v>17</v>
      </c>
    </row>
    <row r="54944" spans="2:2">
      <c r="B54944">
        <f t="shared" si="1067"/>
        <v>17</v>
      </c>
    </row>
    <row r="54945" spans="2:2">
      <c r="B54945">
        <f t="shared" si="1067"/>
        <v>17</v>
      </c>
    </row>
    <row r="54946" spans="2:2">
      <c r="B54946">
        <f t="shared" si="1067"/>
        <v>17</v>
      </c>
    </row>
    <row r="54947" spans="2:2">
      <c r="B54947">
        <f t="shared" si="1067"/>
        <v>17</v>
      </c>
    </row>
    <row r="54948" spans="2:2">
      <c r="B54948">
        <f t="shared" si="1067"/>
        <v>17</v>
      </c>
    </row>
    <row r="54949" spans="2:2">
      <c r="B54949">
        <f t="shared" si="1067"/>
        <v>17</v>
      </c>
    </row>
    <row r="54950" spans="2:2">
      <c r="B54950">
        <f t="shared" si="1067"/>
        <v>17</v>
      </c>
    </row>
    <row r="54951" spans="2:2">
      <c r="B54951">
        <f t="shared" si="1067"/>
        <v>17</v>
      </c>
    </row>
    <row r="54952" spans="2:2">
      <c r="B54952">
        <f t="shared" si="1067"/>
        <v>17</v>
      </c>
    </row>
    <row r="54953" spans="2:2">
      <c r="B54953">
        <f t="shared" si="1067"/>
        <v>17</v>
      </c>
    </row>
    <row r="54954" spans="2:2">
      <c r="B54954">
        <f t="shared" si="1067"/>
        <v>17</v>
      </c>
    </row>
    <row r="54955" spans="2:2">
      <c r="B54955">
        <f t="shared" si="1067"/>
        <v>17</v>
      </c>
    </row>
    <row r="54956" spans="2:2">
      <c r="B54956">
        <f t="shared" si="1067"/>
        <v>17</v>
      </c>
    </row>
    <row r="54957" spans="2:2">
      <c r="B54957">
        <f t="shared" si="1067"/>
        <v>17</v>
      </c>
    </row>
    <row r="54958" spans="2:2">
      <c r="B54958">
        <f t="shared" si="1067"/>
        <v>17</v>
      </c>
    </row>
    <row r="54959" spans="2:2">
      <c r="B54959">
        <f t="shared" si="1067"/>
        <v>17</v>
      </c>
    </row>
    <row r="54960" spans="2:2">
      <c r="B54960">
        <f t="shared" si="1067"/>
        <v>17</v>
      </c>
    </row>
    <row r="54961" spans="2:2">
      <c r="B54961">
        <f t="shared" si="1067"/>
        <v>17</v>
      </c>
    </row>
    <row r="54962" spans="2:2">
      <c r="B54962">
        <f t="shared" si="1067"/>
        <v>17</v>
      </c>
    </row>
    <row r="54963" spans="2:2">
      <c r="B54963">
        <f t="shared" si="1067"/>
        <v>17</v>
      </c>
    </row>
    <row r="54964" spans="2:2">
      <c r="B54964">
        <f t="shared" si="1067"/>
        <v>17</v>
      </c>
    </row>
    <row r="54965" spans="2:2">
      <c r="B54965">
        <f t="shared" si="1067"/>
        <v>17</v>
      </c>
    </row>
    <row r="54966" spans="2:2">
      <c r="B54966">
        <f t="shared" si="1067"/>
        <v>17</v>
      </c>
    </row>
    <row r="54967" spans="2:2">
      <c r="B54967">
        <f t="shared" si="1067"/>
        <v>17</v>
      </c>
    </row>
    <row r="54968" spans="2:2">
      <c r="B54968">
        <f t="shared" si="1067"/>
        <v>17</v>
      </c>
    </row>
    <row r="54969" spans="2:2">
      <c r="B54969">
        <f t="shared" si="1067"/>
        <v>17</v>
      </c>
    </row>
    <row r="54970" spans="2:2">
      <c r="B54970">
        <f t="shared" si="1067"/>
        <v>17</v>
      </c>
    </row>
    <row r="54971" spans="2:2">
      <c r="B54971">
        <f t="shared" si="1067"/>
        <v>17</v>
      </c>
    </row>
    <row r="54972" spans="2:2">
      <c r="B54972">
        <f t="shared" si="1067"/>
        <v>17</v>
      </c>
    </row>
    <row r="54973" spans="2:2">
      <c r="B54973">
        <f t="shared" si="1067"/>
        <v>17</v>
      </c>
    </row>
    <row r="54974" spans="2:2">
      <c r="B54974">
        <f t="shared" si="1067"/>
        <v>17</v>
      </c>
    </row>
    <row r="54975" spans="2:2">
      <c r="B54975">
        <f t="shared" si="1067"/>
        <v>17</v>
      </c>
    </row>
    <row r="54976" spans="2:2">
      <c r="B54976">
        <f t="shared" si="1067"/>
        <v>17</v>
      </c>
    </row>
    <row r="54977" spans="2:2">
      <c r="B54977">
        <f t="shared" si="1067"/>
        <v>17</v>
      </c>
    </row>
    <row r="54978" spans="2:2">
      <c r="B54978">
        <f t="shared" si="1067"/>
        <v>17</v>
      </c>
    </row>
    <row r="54979" spans="2:2">
      <c r="B54979">
        <f t="shared" si="1067"/>
        <v>17</v>
      </c>
    </row>
    <row r="54980" spans="2:2">
      <c r="B54980">
        <f t="shared" si="1067"/>
        <v>17</v>
      </c>
    </row>
    <row r="54981" spans="2:2">
      <c r="B54981">
        <f t="shared" ref="B54981:B55044" si="1068">+IF(F54980=44085,B54980+1,B54980)</f>
        <v>17</v>
      </c>
    </row>
    <row r="54982" spans="2:2">
      <c r="B54982">
        <f t="shared" si="1068"/>
        <v>17</v>
      </c>
    </row>
    <row r="54983" spans="2:2">
      <c r="B54983">
        <f t="shared" si="1068"/>
        <v>17</v>
      </c>
    </row>
    <row r="54984" spans="2:2">
      <c r="B54984">
        <f t="shared" si="1068"/>
        <v>17</v>
      </c>
    </row>
    <row r="54985" spans="2:2">
      <c r="B54985">
        <f t="shared" si="1068"/>
        <v>17</v>
      </c>
    </row>
    <row r="54986" spans="2:2">
      <c r="B54986">
        <f t="shared" si="1068"/>
        <v>17</v>
      </c>
    </row>
    <row r="54987" spans="2:2">
      <c r="B54987">
        <f t="shared" si="1068"/>
        <v>17</v>
      </c>
    </row>
    <row r="54988" spans="2:2">
      <c r="B54988">
        <f t="shared" si="1068"/>
        <v>17</v>
      </c>
    </row>
    <row r="54989" spans="2:2">
      <c r="B54989">
        <f t="shared" si="1068"/>
        <v>17</v>
      </c>
    </row>
    <row r="54990" spans="2:2">
      <c r="B54990">
        <f t="shared" si="1068"/>
        <v>17</v>
      </c>
    </row>
    <row r="54991" spans="2:2">
      <c r="B54991">
        <f t="shared" si="1068"/>
        <v>17</v>
      </c>
    </row>
    <row r="54992" spans="2:2">
      <c r="B54992">
        <f t="shared" si="1068"/>
        <v>17</v>
      </c>
    </row>
    <row r="54993" spans="2:2">
      <c r="B54993">
        <f t="shared" si="1068"/>
        <v>17</v>
      </c>
    </row>
    <row r="54994" spans="2:2">
      <c r="B54994">
        <f t="shared" si="1068"/>
        <v>17</v>
      </c>
    </row>
    <row r="54995" spans="2:2">
      <c r="B54995">
        <f t="shared" si="1068"/>
        <v>17</v>
      </c>
    </row>
    <row r="54996" spans="2:2">
      <c r="B54996">
        <f t="shared" si="1068"/>
        <v>17</v>
      </c>
    </row>
    <row r="54997" spans="2:2">
      <c r="B54997">
        <f t="shared" si="1068"/>
        <v>17</v>
      </c>
    </row>
    <row r="54998" spans="2:2">
      <c r="B54998">
        <f t="shared" si="1068"/>
        <v>17</v>
      </c>
    </row>
    <row r="54999" spans="2:2">
      <c r="B54999">
        <f t="shared" si="1068"/>
        <v>17</v>
      </c>
    </row>
    <row r="55000" spans="2:2">
      <c r="B55000">
        <f t="shared" si="1068"/>
        <v>17</v>
      </c>
    </row>
    <row r="55001" spans="2:2">
      <c r="B55001">
        <f t="shared" si="1068"/>
        <v>17</v>
      </c>
    </row>
    <row r="55002" spans="2:2">
      <c r="B55002">
        <f t="shared" si="1068"/>
        <v>17</v>
      </c>
    </row>
    <row r="55003" spans="2:2">
      <c r="B55003">
        <f t="shared" si="1068"/>
        <v>17</v>
      </c>
    </row>
    <row r="55004" spans="2:2">
      <c r="B55004">
        <f t="shared" si="1068"/>
        <v>17</v>
      </c>
    </row>
    <row r="55005" spans="2:2">
      <c r="B55005">
        <f t="shared" si="1068"/>
        <v>17</v>
      </c>
    </row>
    <row r="55006" spans="2:2">
      <c r="B55006">
        <f t="shared" si="1068"/>
        <v>17</v>
      </c>
    </row>
    <row r="55007" spans="2:2">
      <c r="B55007">
        <f t="shared" si="1068"/>
        <v>17</v>
      </c>
    </row>
    <row r="55008" spans="2:2">
      <c r="B55008">
        <f t="shared" si="1068"/>
        <v>17</v>
      </c>
    </row>
    <row r="55009" spans="2:2">
      <c r="B55009">
        <f t="shared" si="1068"/>
        <v>17</v>
      </c>
    </row>
    <row r="55010" spans="2:2">
      <c r="B55010">
        <f t="shared" si="1068"/>
        <v>17</v>
      </c>
    </row>
    <row r="55011" spans="2:2">
      <c r="B55011">
        <f t="shared" si="1068"/>
        <v>17</v>
      </c>
    </row>
    <row r="55012" spans="2:2">
      <c r="B55012">
        <f t="shared" si="1068"/>
        <v>17</v>
      </c>
    </row>
    <row r="55013" spans="2:2">
      <c r="B55013">
        <f t="shared" si="1068"/>
        <v>17</v>
      </c>
    </row>
    <row r="55014" spans="2:2">
      <c r="B55014">
        <f t="shared" si="1068"/>
        <v>17</v>
      </c>
    </row>
    <row r="55015" spans="2:2">
      <c r="B55015">
        <f t="shared" si="1068"/>
        <v>17</v>
      </c>
    </row>
    <row r="55016" spans="2:2">
      <c r="B55016">
        <f t="shared" si="1068"/>
        <v>17</v>
      </c>
    </row>
    <row r="55017" spans="2:2">
      <c r="B55017">
        <f t="shared" si="1068"/>
        <v>17</v>
      </c>
    </row>
    <row r="55018" spans="2:2">
      <c r="B55018">
        <f t="shared" si="1068"/>
        <v>17</v>
      </c>
    </row>
    <row r="55019" spans="2:2">
      <c r="B55019">
        <f t="shared" si="1068"/>
        <v>17</v>
      </c>
    </row>
    <row r="55020" spans="2:2">
      <c r="B55020">
        <f t="shared" si="1068"/>
        <v>17</v>
      </c>
    </row>
    <row r="55021" spans="2:2">
      <c r="B55021">
        <f t="shared" si="1068"/>
        <v>17</v>
      </c>
    </row>
    <row r="55022" spans="2:2">
      <c r="B55022">
        <f t="shared" si="1068"/>
        <v>17</v>
      </c>
    </row>
    <row r="55023" spans="2:2">
      <c r="B55023">
        <f t="shared" si="1068"/>
        <v>17</v>
      </c>
    </row>
    <row r="55024" spans="2:2">
      <c r="B55024">
        <f t="shared" si="1068"/>
        <v>17</v>
      </c>
    </row>
    <row r="55025" spans="2:2">
      <c r="B55025">
        <f t="shared" si="1068"/>
        <v>17</v>
      </c>
    </row>
    <row r="55026" spans="2:2">
      <c r="B55026">
        <f t="shared" si="1068"/>
        <v>17</v>
      </c>
    </row>
    <row r="55027" spans="2:2">
      <c r="B55027">
        <f t="shared" si="1068"/>
        <v>17</v>
      </c>
    </row>
    <row r="55028" spans="2:2">
      <c r="B55028">
        <f t="shared" si="1068"/>
        <v>17</v>
      </c>
    </row>
    <row r="55029" spans="2:2">
      <c r="B55029">
        <f t="shared" si="1068"/>
        <v>17</v>
      </c>
    </row>
    <row r="55030" spans="2:2">
      <c r="B55030">
        <f t="shared" si="1068"/>
        <v>17</v>
      </c>
    </row>
    <row r="55031" spans="2:2">
      <c r="B55031">
        <f t="shared" si="1068"/>
        <v>17</v>
      </c>
    </row>
    <row r="55032" spans="2:2">
      <c r="B55032">
        <f t="shared" si="1068"/>
        <v>17</v>
      </c>
    </row>
    <row r="55033" spans="2:2">
      <c r="B55033">
        <f t="shared" si="1068"/>
        <v>17</v>
      </c>
    </row>
    <row r="55034" spans="2:2">
      <c r="B55034">
        <f t="shared" si="1068"/>
        <v>17</v>
      </c>
    </row>
    <row r="55035" spans="2:2">
      <c r="B55035">
        <f t="shared" si="1068"/>
        <v>17</v>
      </c>
    </row>
    <row r="55036" spans="2:2">
      <c r="B55036">
        <f t="shared" si="1068"/>
        <v>17</v>
      </c>
    </row>
    <row r="55037" spans="2:2">
      <c r="B55037">
        <f t="shared" si="1068"/>
        <v>17</v>
      </c>
    </row>
    <row r="55038" spans="2:2">
      <c r="B55038">
        <f t="shared" si="1068"/>
        <v>17</v>
      </c>
    </row>
    <row r="55039" spans="2:2">
      <c r="B55039">
        <f t="shared" si="1068"/>
        <v>17</v>
      </c>
    </row>
    <row r="55040" spans="2:2">
      <c r="B55040">
        <f t="shared" si="1068"/>
        <v>17</v>
      </c>
    </row>
    <row r="55041" spans="2:2">
      <c r="B55041">
        <f t="shared" si="1068"/>
        <v>17</v>
      </c>
    </row>
    <row r="55042" spans="2:2">
      <c r="B55042">
        <f t="shared" si="1068"/>
        <v>17</v>
      </c>
    </row>
    <row r="55043" spans="2:2">
      <c r="B55043">
        <f t="shared" si="1068"/>
        <v>17</v>
      </c>
    </row>
    <row r="55044" spans="2:2">
      <c r="B55044">
        <f t="shared" si="1068"/>
        <v>17</v>
      </c>
    </row>
    <row r="55045" spans="2:2">
      <c r="B55045">
        <f t="shared" ref="B55045:B55108" si="1069">+IF(F55044=44085,B55044+1,B55044)</f>
        <v>17</v>
      </c>
    </row>
    <row r="55046" spans="2:2">
      <c r="B55046">
        <f t="shared" si="1069"/>
        <v>17</v>
      </c>
    </row>
    <row r="55047" spans="2:2">
      <c r="B55047">
        <f t="shared" si="1069"/>
        <v>17</v>
      </c>
    </row>
    <row r="55048" spans="2:2">
      <c r="B55048">
        <f t="shared" si="1069"/>
        <v>17</v>
      </c>
    </row>
    <row r="55049" spans="2:2">
      <c r="B55049">
        <f t="shared" si="1069"/>
        <v>17</v>
      </c>
    </row>
    <row r="55050" spans="2:2">
      <c r="B55050">
        <f t="shared" si="1069"/>
        <v>17</v>
      </c>
    </row>
    <row r="55051" spans="2:2">
      <c r="B55051">
        <f t="shared" si="1069"/>
        <v>17</v>
      </c>
    </row>
    <row r="55052" spans="2:2">
      <c r="B55052">
        <f t="shared" si="1069"/>
        <v>17</v>
      </c>
    </row>
    <row r="55053" spans="2:2">
      <c r="B55053">
        <f t="shared" si="1069"/>
        <v>17</v>
      </c>
    </row>
    <row r="55054" spans="2:2">
      <c r="B55054">
        <f t="shared" si="1069"/>
        <v>17</v>
      </c>
    </row>
    <row r="55055" spans="2:2">
      <c r="B55055">
        <f t="shared" si="1069"/>
        <v>17</v>
      </c>
    </row>
    <row r="55056" spans="2:2">
      <c r="B55056">
        <f t="shared" si="1069"/>
        <v>17</v>
      </c>
    </row>
    <row r="55057" spans="2:2">
      <c r="B55057">
        <f t="shared" si="1069"/>
        <v>17</v>
      </c>
    </row>
    <row r="55058" spans="2:2">
      <c r="B55058">
        <f t="shared" si="1069"/>
        <v>17</v>
      </c>
    </row>
    <row r="55059" spans="2:2">
      <c r="B55059">
        <f t="shared" si="1069"/>
        <v>17</v>
      </c>
    </row>
    <row r="55060" spans="2:2">
      <c r="B55060">
        <f t="shared" si="1069"/>
        <v>17</v>
      </c>
    </row>
    <row r="55061" spans="2:2">
      <c r="B55061">
        <f t="shared" si="1069"/>
        <v>17</v>
      </c>
    </row>
    <row r="55062" spans="2:2">
      <c r="B55062">
        <f t="shared" si="1069"/>
        <v>17</v>
      </c>
    </row>
    <row r="55063" spans="2:2">
      <c r="B55063">
        <f t="shared" si="1069"/>
        <v>17</v>
      </c>
    </row>
    <row r="55064" spans="2:2">
      <c r="B55064">
        <f t="shared" si="1069"/>
        <v>17</v>
      </c>
    </row>
    <row r="55065" spans="2:2">
      <c r="B55065">
        <f t="shared" si="1069"/>
        <v>17</v>
      </c>
    </row>
    <row r="55066" spans="2:2">
      <c r="B55066">
        <f t="shared" si="1069"/>
        <v>17</v>
      </c>
    </row>
    <row r="55067" spans="2:2">
      <c r="B55067">
        <f t="shared" si="1069"/>
        <v>17</v>
      </c>
    </row>
    <row r="55068" spans="2:2">
      <c r="B55068">
        <f t="shared" si="1069"/>
        <v>17</v>
      </c>
    </row>
    <row r="55069" spans="2:2">
      <c r="B55069">
        <f t="shared" si="1069"/>
        <v>17</v>
      </c>
    </row>
    <row r="55070" spans="2:2">
      <c r="B55070">
        <f t="shared" si="1069"/>
        <v>17</v>
      </c>
    </row>
    <row r="55071" spans="2:2">
      <c r="B55071">
        <f t="shared" si="1069"/>
        <v>17</v>
      </c>
    </row>
    <row r="55072" spans="2:2">
      <c r="B55072">
        <f t="shared" si="1069"/>
        <v>17</v>
      </c>
    </row>
    <row r="55073" spans="2:2">
      <c r="B55073">
        <f t="shared" si="1069"/>
        <v>17</v>
      </c>
    </row>
    <row r="55074" spans="2:2">
      <c r="B55074">
        <f t="shared" si="1069"/>
        <v>17</v>
      </c>
    </row>
    <row r="55075" spans="2:2">
      <c r="B55075">
        <f t="shared" si="1069"/>
        <v>17</v>
      </c>
    </row>
    <row r="55076" spans="2:2">
      <c r="B55076">
        <f t="shared" si="1069"/>
        <v>17</v>
      </c>
    </row>
    <row r="55077" spans="2:2">
      <c r="B55077">
        <f t="shared" si="1069"/>
        <v>17</v>
      </c>
    </row>
    <row r="55078" spans="2:2">
      <c r="B55078">
        <f t="shared" si="1069"/>
        <v>17</v>
      </c>
    </row>
    <row r="55079" spans="2:2">
      <c r="B55079">
        <f t="shared" si="1069"/>
        <v>17</v>
      </c>
    </row>
    <row r="55080" spans="2:2">
      <c r="B55080">
        <f t="shared" si="1069"/>
        <v>17</v>
      </c>
    </row>
    <row r="55081" spans="2:2">
      <c r="B55081">
        <f t="shared" si="1069"/>
        <v>17</v>
      </c>
    </row>
    <row r="55082" spans="2:2">
      <c r="B55082">
        <f t="shared" si="1069"/>
        <v>17</v>
      </c>
    </row>
    <row r="55083" spans="2:2">
      <c r="B55083">
        <f t="shared" si="1069"/>
        <v>17</v>
      </c>
    </row>
    <row r="55084" spans="2:2">
      <c r="B55084">
        <f t="shared" si="1069"/>
        <v>17</v>
      </c>
    </row>
    <row r="55085" spans="2:2">
      <c r="B55085">
        <f t="shared" si="1069"/>
        <v>17</v>
      </c>
    </row>
    <row r="55086" spans="2:2">
      <c r="B55086">
        <f t="shared" si="1069"/>
        <v>17</v>
      </c>
    </row>
    <row r="55087" spans="2:2">
      <c r="B55087">
        <f t="shared" si="1069"/>
        <v>17</v>
      </c>
    </row>
    <row r="55088" spans="2:2">
      <c r="B55088">
        <f t="shared" si="1069"/>
        <v>17</v>
      </c>
    </row>
    <row r="55089" spans="2:2">
      <c r="B55089">
        <f t="shared" si="1069"/>
        <v>17</v>
      </c>
    </row>
    <row r="55090" spans="2:2">
      <c r="B55090">
        <f t="shared" si="1069"/>
        <v>17</v>
      </c>
    </row>
    <row r="55091" spans="2:2">
      <c r="B55091">
        <f t="shared" si="1069"/>
        <v>17</v>
      </c>
    </row>
    <row r="55092" spans="2:2">
      <c r="B55092">
        <f t="shared" si="1069"/>
        <v>17</v>
      </c>
    </row>
    <row r="55093" spans="2:2">
      <c r="B55093">
        <f t="shared" si="1069"/>
        <v>17</v>
      </c>
    </row>
    <row r="55094" spans="2:2">
      <c r="B55094">
        <f t="shared" si="1069"/>
        <v>17</v>
      </c>
    </row>
    <row r="55095" spans="2:2">
      <c r="B55095">
        <f t="shared" si="1069"/>
        <v>17</v>
      </c>
    </row>
    <row r="55096" spans="2:2">
      <c r="B55096">
        <f t="shared" si="1069"/>
        <v>17</v>
      </c>
    </row>
    <row r="55097" spans="2:2">
      <c r="B55097">
        <f t="shared" si="1069"/>
        <v>17</v>
      </c>
    </row>
    <row r="55098" spans="2:2">
      <c r="B55098">
        <f t="shared" si="1069"/>
        <v>17</v>
      </c>
    </row>
    <row r="55099" spans="2:2">
      <c r="B55099">
        <f t="shared" si="1069"/>
        <v>17</v>
      </c>
    </row>
    <row r="55100" spans="2:2">
      <c r="B55100">
        <f t="shared" si="1069"/>
        <v>17</v>
      </c>
    </row>
    <row r="55101" spans="2:2">
      <c r="B55101">
        <f t="shared" si="1069"/>
        <v>17</v>
      </c>
    </row>
    <row r="55102" spans="2:2">
      <c r="B55102">
        <f t="shared" si="1069"/>
        <v>17</v>
      </c>
    </row>
    <row r="55103" spans="2:2">
      <c r="B55103">
        <f t="shared" si="1069"/>
        <v>17</v>
      </c>
    </row>
    <row r="55104" spans="2:2">
      <c r="B55104">
        <f t="shared" si="1069"/>
        <v>17</v>
      </c>
    </row>
    <row r="55105" spans="2:2">
      <c r="B55105">
        <f t="shared" si="1069"/>
        <v>17</v>
      </c>
    </row>
    <row r="55106" spans="2:2">
      <c r="B55106">
        <f t="shared" si="1069"/>
        <v>17</v>
      </c>
    </row>
    <row r="55107" spans="2:2">
      <c r="B55107">
        <f t="shared" si="1069"/>
        <v>17</v>
      </c>
    </row>
    <row r="55108" spans="2:2">
      <c r="B55108">
        <f t="shared" si="1069"/>
        <v>17</v>
      </c>
    </row>
    <row r="55109" spans="2:2">
      <c r="B55109">
        <f t="shared" ref="B55109:B55172" si="1070">+IF(F55108=44085,B55108+1,B55108)</f>
        <v>17</v>
      </c>
    </row>
    <row r="55110" spans="2:2">
      <c r="B55110">
        <f t="shared" si="1070"/>
        <v>17</v>
      </c>
    </row>
    <row r="55111" spans="2:2">
      <c r="B55111">
        <f t="shared" si="1070"/>
        <v>17</v>
      </c>
    </row>
    <row r="55112" spans="2:2">
      <c r="B55112">
        <f t="shared" si="1070"/>
        <v>17</v>
      </c>
    </row>
    <row r="55113" spans="2:2">
      <c r="B55113">
        <f t="shared" si="1070"/>
        <v>17</v>
      </c>
    </row>
    <row r="55114" spans="2:2">
      <c r="B55114">
        <f t="shared" si="1070"/>
        <v>17</v>
      </c>
    </row>
    <row r="55115" spans="2:2">
      <c r="B55115">
        <f t="shared" si="1070"/>
        <v>17</v>
      </c>
    </row>
    <row r="55116" spans="2:2">
      <c r="B55116">
        <f t="shared" si="1070"/>
        <v>17</v>
      </c>
    </row>
    <row r="55117" spans="2:2">
      <c r="B55117">
        <f t="shared" si="1070"/>
        <v>17</v>
      </c>
    </row>
    <row r="55118" spans="2:2">
      <c r="B55118">
        <f t="shared" si="1070"/>
        <v>17</v>
      </c>
    </row>
    <row r="55119" spans="2:2">
      <c r="B55119">
        <f t="shared" si="1070"/>
        <v>17</v>
      </c>
    </row>
    <row r="55120" spans="2:2">
      <c r="B55120">
        <f t="shared" si="1070"/>
        <v>17</v>
      </c>
    </row>
    <row r="55121" spans="2:2">
      <c r="B55121">
        <f t="shared" si="1070"/>
        <v>17</v>
      </c>
    </row>
    <row r="55122" spans="2:2">
      <c r="B55122">
        <f t="shared" si="1070"/>
        <v>17</v>
      </c>
    </row>
    <row r="55123" spans="2:2">
      <c r="B55123">
        <f t="shared" si="1070"/>
        <v>17</v>
      </c>
    </row>
    <row r="55124" spans="2:2">
      <c r="B55124">
        <f t="shared" si="1070"/>
        <v>17</v>
      </c>
    </row>
    <row r="55125" spans="2:2">
      <c r="B55125">
        <f t="shared" si="1070"/>
        <v>17</v>
      </c>
    </row>
    <row r="55126" spans="2:2">
      <c r="B55126">
        <f t="shared" si="1070"/>
        <v>17</v>
      </c>
    </row>
    <row r="55127" spans="2:2">
      <c r="B55127">
        <f t="shared" si="1070"/>
        <v>17</v>
      </c>
    </row>
    <row r="55128" spans="2:2">
      <c r="B55128">
        <f t="shared" si="1070"/>
        <v>17</v>
      </c>
    </row>
    <row r="55129" spans="2:2">
      <c r="B55129">
        <f t="shared" si="1070"/>
        <v>17</v>
      </c>
    </row>
    <row r="55130" spans="2:2">
      <c r="B55130">
        <f t="shared" si="1070"/>
        <v>17</v>
      </c>
    </row>
    <row r="55131" spans="2:2">
      <c r="B55131">
        <f t="shared" si="1070"/>
        <v>17</v>
      </c>
    </row>
    <row r="55132" spans="2:2">
      <c r="B55132">
        <f t="shared" si="1070"/>
        <v>17</v>
      </c>
    </row>
    <row r="55133" spans="2:2">
      <c r="B55133">
        <f t="shared" si="1070"/>
        <v>17</v>
      </c>
    </row>
    <row r="55134" spans="2:2">
      <c r="B55134">
        <f t="shared" si="1070"/>
        <v>17</v>
      </c>
    </row>
    <row r="55135" spans="2:2">
      <c r="B55135">
        <f t="shared" si="1070"/>
        <v>17</v>
      </c>
    </row>
    <row r="55136" spans="2:2">
      <c r="B55136">
        <f t="shared" si="1070"/>
        <v>17</v>
      </c>
    </row>
    <row r="55137" spans="2:2">
      <c r="B55137">
        <f t="shared" si="1070"/>
        <v>17</v>
      </c>
    </row>
    <row r="55138" spans="2:2">
      <c r="B55138">
        <f t="shared" si="1070"/>
        <v>17</v>
      </c>
    </row>
    <row r="55139" spans="2:2">
      <c r="B55139">
        <f t="shared" si="1070"/>
        <v>17</v>
      </c>
    </row>
    <row r="55140" spans="2:2">
      <c r="B55140">
        <f t="shared" si="1070"/>
        <v>17</v>
      </c>
    </row>
    <row r="55141" spans="2:2">
      <c r="B55141">
        <f t="shared" si="1070"/>
        <v>17</v>
      </c>
    </row>
    <row r="55142" spans="2:2">
      <c r="B55142">
        <f t="shared" si="1070"/>
        <v>17</v>
      </c>
    </row>
    <row r="55143" spans="2:2">
      <c r="B55143">
        <f t="shared" si="1070"/>
        <v>17</v>
      </c>
    </row>
    <row r="55144" spans="2:2">
      <c r="B55144">
        <f t="shared" si="1070"/>
        <v>17</v>
      </c>
    </row>
    <row r="55145" spans="2:2">
      <c r="B55145">
        <f t="shared" si="1070"/>
        <v>17</v>
      </c>
    </row>
    <row r="55146" spans="2:2">
      <c r="B55146">
        <f t="shared" si="1070"/>
        <v>17</v>
      </c>
    </row>
    <row r="55147" spans="2:2">
      <c r="B55147">
        <f t="shared" si="1070"/>
        <v>17</v>
      </c>
    </row>
    <row r="55148" spans="2:2">
      <c r="B55148">
        <f t="shared" si="1070"/>
        <v>17</v>
      </c>
    </row>
    <row r="55149" spans="2:2">
      <c r="B55149">
        <f t="shared" si="1070"/>
        <v>17</v>
      </c>
    </row>
    <row r="55150" spans="2:2">
      <c r="B55150">
        <f t="shared" si="1070"/>
        <v>17</v>
      </c>
    </row>
    <row r="55151" spans="2:2">
      <c r="B55151">
        <f t="shared" si="1070"/>
        <v>17</v>
      </c>
    </row>
    <row r="55152" spans="2:2">
      <c r="B55152">
        <f t="shared" si="1070"/>
        <v>17</v>
      </c>
    </row>
    <row r="55153" spans="2:2">
      <c r="B55153">
        <f t="shared" si="1070"/>
        <v>17</v>
      </c>
    </row>
    <row r="55154" spans="2:2">
      <c r="B55154">
        <f t="shared" si="1070"/>
        <v>17</v>
      </c>
    </row>
    <row r="55155" spans="2:2">
      <c r="B55155">
        <f t="shared" si="1070"/>
        <v>17</v>
      </c>
    </row>
    <row r="55156" spans="2:2">
      <c r="B55156">
        <f t="shared" si="1070"/>
        <v>17</v>
      </c>
    </row>
    <row r="55157" spans="2:2">
      <c r="B55157">
        <f t="shared" si="1070"/>
        <v>17</v>
      </c>
    </row>
    <row r="55158" spans="2:2">
      <c r="B55158">
        <f t="shared" si="1070"/>
        <v>17</v>
      </c>
    </row>
    <row r="55159" spans="2:2">
      <c r="B55159">
        <f t="shared" si="1070"/>
        <v>17</v>
      </c>
    </row>
    <row r="55160" spans="2:2">
      <c r="B55160">
        <f t="shared" si="1070"/>
        <v>17</v>
      </c>
    </row>
    <row r="55161" spans="2:2">
      <c r="B55161">
        <f t="shared" si="1070"/>
        <v>17</v>
      </c>
    </row>
    <row r="55162" spans="2:2">
      <c r="B55162">
        <f t="shared" si="1070"/>
        <v>17</v>
      </c>
    </row>
    <row r="55163" spans="2:2">
      <c r="B55163">
        <f t="shared" si="1070"/>
        <v>17</v>
      </c>
    </row>
    <row r="55164" spans="2:2">
      <c r="B55164">
        <f t="shared" si="1070"/>
        <v>17</v>
      </c>
    </row>
    <row r="55165" spans="2:2">
      <c r="B55165">
        <f t="shared" si="1070"/>
        <v>17</v>
      </c>
    </row>
    <row r="55166" spans="2:2">
      <c r="B55166">
        <f t="shared" si="1070"/>
        <v>17</v>
      </c>
    </row>
    <row r="55167" spans="2:2">
      <c r="B55167">
        <f t="shared" si="1070"/>
        <v>17</v>
      </c>
    </row>
    <row r="55168" spans="2:2">
      <c r="B55168">
        <f t="shared" si="1070"/>
        <v>17</v>
      </c>
    </row>
    <row r="55169" spans="2:2">
      <c r="B55169">
        <f t="shared" si="1070"/>
        <v>17</v>
      </c>
    </row>
    <row r="55170" spans="2:2">
      <c r="B55170">
        <f t="shared" si="1070"/>
        <v>17</v>
      </c>
    </row>
    <row r="55171" spans="2:2">
      <c r="B55171">
        <f t="shared" si="1070"/>
        <v>17</v>
      </c>
    </row>
    <row r="55172" spans="2:2">
      <c r="B55172">
        <f t="shared" si="1070"/>
        <v>17</v>
      </c>
    </row>
    <row r="55173" spans="2:2">
      <c r="B55173">
        <f t="shared" ref="B55173:B55236" si="1071">+IF(F55172=44085,B55172+1,B55172)</f>
        <v>17</v>
      </c>
    </row>
    <row r="55174" spans="2:2">
      <c r="B55174">
        <f t="shared" si="1071"/>
        <v>17</v>
      </c>
    </row>
    <row r="55175" spans="2:2">
      <c r="B55175">
        <f t="shared" si="1071"/>
        <v>17</v>
      </c>
    </row>
    <row r="55176" spans="2:2">
      <c r="B55176">
        <f t="shared" si="1071"/>
        <v>17</v>
      </c>
    </row>
    <row r="55177" spans="2:2">
      <c r="B55177">
        <f t="shared" si="1071"/>
        <v>17</v>
      </c>
    </row>
    <row r="55178" spans="2:2">
      <c r="B55178">
        <f t="shared" si="1071"/>
        <v>17</v>
      </c>
    </row>
    <row r="55179" spans="2:2">
      <c r="B55179">
        <f t="shared" si="1071"/>
        <v>17</v>
      </c>
    </row>
    <row r="55180" spans="2:2">
      <c r="B55180">
        <f t="shared" si="1071"/>
        <v>17</v>
      </c>
    </row>
    <row r="55181" spans="2:2">
      <c r="B55181">
        <f t="shared" si="1071"/>
        <v>17</v>
      </c>
    </row>
    <row r="55182" spans="2:2">
      <c r="B55182">
        <f t="shared" si="1071"/>
        <v>17</v>
      </c>
    </row>
    <row r="55183" spans="2:2">
      <c r="B55183">
        <f t="shared" si="1071"/>
        <v>17</v>
      </c>
    </row>
    <row r="55184" spans="2:2">
      <c r="B55184">
        <f t="shared" si="1071"/>
        <v>17</v>
      </c>
    </row>
    <row r="55185" spans="2:2">
      <c r="B55185">
        <f t="shared" si="1071"/>
        <v>17</v>
      </c>
    </row>
    <row r="55186" spans="2:2">
      <c r="B55186">
        <f t="shared" si="1071"/>
        <v>17</v>
      </c>
    </row>
    <row r="55187" spans="2:2">
      <c r="B55187">
        <f t="shared" si="1071"/>
        <v>17</v>
      </c>
    </row>
    <row r="55188" spans="2:2">
      <c r="B55188">
        <f t="shared" si="1071"/>
        <v>17</v>
      </c>
    </row>
    <row r="55189" spans="2:2">
      <c r="B55189">
        <f t="shared" si="1071"/>
        <v>17</v>
      </c>
    </row>
    <row r="55190" spans="2:2">
      <c r="B55190">
        <f t="shared" si="1071"/>
        <v>17</v>
      </c>
    </row>
    <row r="55191" spans="2:2">
      <c r="B55191">
        <f t="shared" si="1071"/>
        <v>17</v>
      </c>
    </row>
    <row r="55192" spans="2:2">
      <c r="B55192">
        <f t="shared" si="1071"/>
        <v>17</v>
      </c>
    </row>
    <row r="55193" spans="2:2">
      <c r="B55193">
        <f t="shared" si="1071"/>
        <v>17</v>
      </c>
    </row>
    <row r="55194" spans="2:2">
      <c r="B55194">
        <f t="shared" si="1071"/>
        <v>17</v>
      </c>
    </row>
    <row r="55195" spans="2:2">
      <c r="B55195">
        <f t="shared" si="1071"/>
        <v>17</v>
      </c>
    </row>
    <row r="55196" spans="2:2">
      <c r="B55196">
        <f t="shared" si="1071"/>
        <v>17</v>
      </c>
    </row>
    <row r="55197" spans="2:2">
      <c r="B55197">
        <f t="shared" si="1071"/>
        <v>17</v>
      </c>
    </row>
    <row r="55198" spans="2:2">
      <c r="B55198">
        <f t="shared" si="1071"/>
        <v>17</v>
      </c>
    </row>
    <row r="55199" spans="2:2">
      <c r="B55199">
        <f t="shared" si="1071"/>
        <v>17</v>
      </c>
    </row>
    <row r="55200" spans="2:2">
      <c r="B55200">
        <f t="shared" si="1071"/>
        <v>17</v>
      </c>
    </row>
    <row r="55201" spans="2:2">
      <c r="B55201">
        <f t="shared" si="1071"/>
        <v>17</v>
      </c>
    </row>
    <row r="55202" spans="2:2">
      <c r="B55202">
        <f t="shared" si="1071"/>
        <v>17</v>
      </c>
    </row>
    <row r="55203" spans="2:2">
      <c r="B55203">
        <f t="shared" si="1071"/>
        <v>17</v>
      </c>
    </row>
    <row r="55204" spans="2:2">
      <c r="B55204">
        <f t="shared" si="1071"/>
        <v>17</v>
      </c>
    </row>
    <row r="55205" spans="2:2">
      <c r="B55205">
        <f t="shared" si="1071"/>
        <v>17</v>
      </c>
    </row>
    <row r="55206" spans="2:2">
      <c r="B55206">
        <f t="shared" si="1071"/>
        <v>17</v>
      </c>
    </row>
    <row r="55207" spans="2:2">
      <c r="B55207">
        <f t="shared" si="1071"/>
        <v>17</v>
      </c>
    </row>
    <row r="55208" spans="2:2">
      <c r="B55208">
        <f t="shared" si="1071"/>
        <v>17</v>
      </c>
    </row>
    <row r="55209" spans="2:2">
      <c r="B55209">
        <f t="shared" si="1071"/>
        <v>17</v>
      </c>
    </row>
    <row r="55210" spans="2:2">
      <c r="B55210">
        <f t="shared" si="1071"/>
        <v>17</v>
      </c>
    </row>
    <row r="55211" spans="2:2">
      <c r="B55211">
        <f t="shared" si="1071"/>
        <v>17</v>
      </c>
    </row>
    <row r="55212" spans="2:2">
      <c r="B55212">
        <f t="shared" si="1071"/>
        <v>17</v>
      </c>
    </row>
    <row r="55213" spans="2:2">
      <c r="B55213">
        <f t="shared" si="1071"/>
        <v>17</v>
      </c>
    </row>
    <row r="55214" spans="2:2">
      <c r="B55214">
        <f t="shared" si="1071"/>
        <v>17</v>
      </c>
    </row>
    <row r="55215" spans="2:2">
      <c r="B55215">
        <f t="shared" si="1071"/>
        <v>17</v>
      </c>
    </row>
    <row r="55216" spans="2:2">
      <c r="B55216">
        <f t="shared" si="1071"/>
        <v>17</v>
      </c>
    </row>
    <row r="55217" spans="2:2">
      <c r="B55217">
        <f t="shared" si="1071"/>
        <v>17</v>
      </c>
    </row>
    <row r="55218" spans="2:2">
      <c r="B55218">
        <f t="shared" si="1071"/>
        <v>17</v>
      </c>
    </row>
    <row r="55219" spans="2:2">
      <c r="B55219">
        <f t="shared" si="1071"/>
        <v>17</v>
      </c>
    </row>
    <row r="55220" spans="2:2">
      <c r="B55220">
        <f t="shared" si="1071"/>
        <v>17</v>
      </c>
    </row>
    <row r="55221" spans="2:2">
      <c r="B55221">
        <f t="shared" si="1071"/>
        <v>17</v>
      </c>
    </row>
    <row r="55222" spans="2:2">
      <c r="B55222">
        <f t="shared" si="1071"/>
        <v>17</v>
      </c>
    </row>
    <row r="55223" spans="2:2">
      <c r="B55223">
        <f t="shared" si="1071"/>
        <v>17</v>
      </c>
    </row>
    <row r="55224" spans="2:2">
      <c r="B55224">
        <f t="shared" si="1071"/>
        <v>17</v>
      </c>
    </row>
    <row r="55225" spans="2:2">
      <c r="B55225">
        <f t="shared" si="1071"/>
        <v>17</v>
      </c>
    </row>
    <row r="55226" spans="2:2">
      <c r="B55226">
        <f t="shared" si="1071"/>
        <v>17</v>
      </c>
    </row>
    <row r="55227" spans="2:2">
      <c r="B55227">
        <f t="shared" si="1071"/>
        <v>17</v>
      </c>
    </row>
    <row r="55228" spans="2:2">
      <c r="B55228">
        <f t="shared" si="1071"/>
        <v>17</v>
      </c>
    </row>
    <row r="55229" spans="2:2">
      <c r="B55229">
        <f t="shared" si="1071"/>
        <v>17</v>
      </c>
    </row>
    <row r="55230" spans="2:2">
      <c r="B55230">
        <f t="shared" si="1071"/>
        <v>17</v>
      </c>
    </row>
    <row r="55231" spans="2:2">
      <c r="B55231">
        <f t="shared" si="1071"/>
        <v>17</v>
      </c>
    </row>
    <row r="55232" spans="2:2">
      <c r="B55232">
        <f t="shared" si="1071"/>
        <v>17</v>
      </c>
    </row>
    <row r="55233" spans="2:2">
      <c r="B55233">
        <f t="shared" si="1071"/>
        <v>17</v>
      </c>
    </row>
    <row r="55234" spans="2:2">
      <c r="B55234">
        <f t="shared" si="1071"/>
        <v>17</v>
      </c>
    </row>
    <row r="55235" spans="2:2">
      <c r="B55235">
        <f t="shared" si="1071"/>
        <v>17</v>
      </c>
    </row>
    <row r="55236" spans="2:2">
      <c r="B55236">
        <f t="shared" si="1071"/>
        <v>17</v>
      </c>
    </row>
    <row r="55237" spans="2:2">
      <c r="B55237">
        <f t="shared" ref="B55237:B55300" si="1072">+IF(F55236=44085,B55236+1,B55236)</f>
        <v>17</v>
      </c>
    </row>
    <row r="55238" spans="2:2">
      <c r="B55238">
        <f t="shared" si="1072"/>
        <v>17</v>
      </c>
    </row>
    <row r="55239" spans="2:2">
      <c r="B55239">
        <f t="shared" si="1072"/>
        <v>17</v>
      </c>
    </row>
    <row r="55240" spans="2:2">
      <c r="B55240">
        <f t="shared" si="1072"/>
        <v>17</v>
      </c>
    </row>
    <row r="55241" spans="2:2">
      <c r="B55241">
        <f t="shared" si="1072"/>
        <v>17</v>
      </c>
    </row>
    <row r="55242" spans="2:2">
      <c r="B55242">
        <f t="shared" si="1072"/>
        <v>17</v>
      </c>
    </row>
    <row r="55243" spans="2:2">
      <c r="B55243">
        <f t="shared" si="1072"/>
        <v>17</v>
      </c>
    </row>
    <row r="55244" spans="2:2">
      <c r="B55244">
        <f t="shared" si="1072"/>
        <v>17</v>
      </c>
    </row>
    <row r="55245" spans="2:2">
      <c r="B55245">
        <f t="shared" si="1072"/>
        <v>17</v>
      </c>
    </row>
    <row r="55246" spans="2:2">
      <c r="B55246">
        <f t="shared" si="1072"/>
        <v>17</v>
      </c>
    </row>
    <row r="55247" spans="2:2">
      <c r="B55247">
        <f t="shared" si="1072"/>
        <v>17</v>
      </c>
    </row>
    <row r="55248" spans="2:2">
      <c r="B55248">
        <f t="shared" si="1072"/>
        <v>17</v>
      </c>
    </row>
    <row r="55249" spans="2:2">
      <c r="B55249">
        <f t="shared" si="1072"/>
        <v>17</v>
      </c>
    </row>
    <row r="55250" spans="2:2">
      <c r="B55250">
        <f t="shared" si="1072"/>
        <v>17</v>
      </c>
    </row>
    <row r="55251" spans="2:2">
      <c r="B55251">
        <f t="shared" si="1072"/>
        <v>17</v>
      </c>
    </row>
    <row r="55252" spans="2:2">
      <c r="B55252">
        <f t="shared" si="1072"/>
        <v>17</v>
      </c>
    </row>
    <row r="55253" spans="2:2">
      <c r="B55253">
        <f t="shared" si="1072"/>
        <v>17</v>
      </c>
    </row>
    <row r="55254" spans="2:2">
      <c r="B55254">
        <f t="shared" si="1072"/>
        <v>17</v>
      </c>
    </row>
    <row r="55255" spans="2:2">
      <c r="B55255">
        <f t="shared" si="1072"/>
        <v>17</v>
      </c>
    </row>
    <row r="55256" spans="2:2">
      <c r="B55256">
        <f t="shared" si="1072"/>
        <v>17</v>
      </c>
    </row>
    <row r="55257" spans="2:2">
      <c r="B55257">
        <f t="shared" si="1072"/>
        <v>17</v>
      </c>
    </row>
    <row r="55258" spans="2:2">
      <c r="B55258">
        <f t="shared" si="1072"/>
        <v>17</v>
      </c>
    </row>
    <row r="55259" spans="2:2">
      <c r="B55259">
        <f t="shared" si="1072"/>
        <v>17</v>
      </c>
    </row>
    <row r="55260" spans="2:2">
      <c r="B55260">
        <f t="shared" si="1072"/>
        <v>17</v>
      </c>
    </row>
    <row r="55261" spans="2:2">
      <c r="B55261">
        <f t="shared" si="1072"/>
        <v>17</v>
      </c>
    </row>
    <row r="55262" spans="2:2">
      <c r="B55262">
        <f t="shared" si="1072"/>
        <v>17</v>
      </c>
    </row>
    <row r="55263" spans="2:2">
      <c r="B55263">
        <f t="shared" si="1072"/>
        <v>17</v>
      </c>
    </row>
    <row r="55264" spans="2:2">
      <c r="B55264">
        <f t="shared" si="1072"/>
        <v>17</v>
      </c>
    </row>
    <row r="55265" spans="2:2">
      <c r="B55265">
        <f t="shared" si="1072"/>
        <v>17</v>
      </c>
    </row>
    <row r="55266" spans="2:2">
      <c r="B55266">
        <f t="shared" si="1072"/>
        <v>17</v>
      </c>
    </row>
    <row r="55267" spans="2:2">
      <c r="B55267">
        <f t="shared" si="1072"/>
        <v>17</v>
      </c>
    </row>
    <row r="55268" spans="2:2">
      <c r="B55268">
        <f t="shared" si="1072"/>
        <v>17</v>
      </c>
    </row>
    <row r="55269" spans="2:2">
      <c r="B55269">
        <f t="shared" si="1072"/>
        <v>17</v>
      </c>
    </row>
    <row r="55270" spans="2:2">
      <c r="B55270">
        <f t="shared" si="1072"/>
        <v>17</v>
      </c>
    </row>
    <row r="55271" spans="2:2">
      <c r="B55271">
        <f t="shared" si="1072"/>
        <v>17</v>
      </c>
    </row>
    <row r="55272" spans="2:2">
      <c r="B55272">
        <f t="shared" si="1072"/>
        <v>17</v>
      </c>
    </row>
    <row r="55273" spans="2:2">
      <c r="B55273">
        <f t="shared" si="1072"/>
        <v>17</v>
      </c>
    </row>
    <row r="55274" spans="2:2">
      <c r="B55274">
        <f t="shared" si="1072"/>
        <v>17</v>
      </c>
    </row>
    <row r="55275" spans="2:2">
      <c r="B55275">
        <f t="shared" si="1072"/>
        <v>17</v>
      </c>
    </row>
    <row r="55276" spans="2:2">
      <c r="B55276">
        <f t="shared" si="1072"/>
        <v>17</v>
      </c>
    </row>
    <row r="55277" spans="2:2">
      <c r="B55277">
        <f t="shared" si="1072"/>
        <v>17</v>
      </c>
    </row>
    <row r="55278" spans="2:2">
      <c r="B55278">
        <f t="shared" si="1072"/>
        <v>17</v>
      </c>
    </row>
    <row r="55279" spans="2:2">
      <c r="B55279">
        <f t="shared" si="1072"/>
        <v>17</v>
      </c>
    </row>
    <row r="55280" spans="2:2">
      <c r="B55280">
        <f t="shared" si="1072"/>
        <v>17</v>
      </c>
    </row>
    <row r="55281" spans="2:2">
      <c r="B55281">
        <f t="shared" si="1072"/>
        <v>17</v>
      </c>
    </row>
    <row r="55282" spans="2:2">
      <c r="B55282">
        <f t="shared" si="1072"/>
        <v>17</v>
      </c>
    </row>
    <row r="55283" spans="2:2">
      <c r="B55283">
        <f t="shared" si="1072"/>
        <v>17</v>
      </c>
    </row>
    <row r="55284" spans="2:2">
      <c r="B55284">
        <f t="shared" si="1072"/>
        <v>17</v>
      </c>
    </row>
    <row r="55285" spans="2:2">
      <c r="B55285">
        <f t="shared" si="1072"/>
        <v>17</v>
      </c>
    </row>
    <row r="55286" spans="2:2">
      <c r="B55286">
        <f t="shared" si="1072"/>
        <v>17</v>
      </c>
    </row>
    <row r="55287" spans="2:2">
      <c r="B55287">
        <f t="shared" si="1072"/>
        <v>17</v>
      </c>
    </row>
    <row r="55288" spans="2:2">
      <c r="B55288">
        <f t="shared" si="1072"/>
        <v>17</v>
      </c>
    </row>
    <row r="55289" spans="2:2">
      <c r="B55289">
        <f t="shared" si="1072"/>
        <v>17</v>
      </c>
    </row>
    <row r="55290" spans="2:2">
      <c r="B55290">
        <f t="shared" si="1072"/>
        <v>17</v>
      </c>
    </row>
    <row r="55291" spans="2:2">
      <c r="B55291">
        <f t="shared" si="1072"/>
        <v>17</v>
      </c>
    </row>
    <row r="55292" spans="2:2">
      <c r="B55292">
        <f t="shared" si="1072"/>
        <v>17</v>
      </c>
    </row>
    <row r="55293" spans="2:2">
      <c r="B55293">
        <f t="shared" si="1072"/>
        <v>17</v>
      </c>
    </row>
    <row r="55294" spans="2:2">
      <c r="B55294">
        <f t="shared" si="1072"/>
        <v>17</v>
      </c>
    </row>
    <row r="55295" spans="2:2">
      <c r="B55295">
        <f t="shared" si="1072"/>
        <v>17</v>
      </c>
    </row>
    <row r="55296" spans="2:2">
      <c r="B55296">
        <f t="shared" si="1072"/>
        <v>17</v>
      </c>
    </row>
    <row r="55297" spans="2:2">
      <c r="B55297">
        <f t="shared" si="1072"/>
        <v>17</v>
      </c>
    </row>
    <row r="55298" spans="2:2">
      <c r="B55298">
        <f t="shared" si="1072"/>
        <v>17</v>
      </c>
    </row>
    <row r="55299" spans="2:2">
      <c r="B55299">
        <f t="shared" si="1072"/>
        <v>17</v>
      </c>
    </row>
    <row r="55300" spans="2:2">
      <c r="B55300">
        <f t="shared" si="1072"/>
        <v>17</v>
      </c>
    </row>
    <row r="55301" spans="2:2">
      <c r="B55301">
        <f t="shared" ref="B55301:B55364" si="1073">+IF(F55300=44085,B55300+1,B55300)</f>
        <v>17</v>
      </c>
    </row>
    <row r="55302" spans="2:2">
      <c r="B55302">
        <f t="shared" si="1073"/>
        <v>17</v>
      </c>
    </row>
    <row r="55303" spans="2:2">
      <c r="B55303">
        <f t="shared" si="1073"/>
        <v>17</v>
      </c>
    </row>
    <row r="55304" spans="2:2">
      <c r="B55304">
        <f t="shared" si="1073"/>
        <v>17</v>
      </c>
    </row>
    <row r="55305" spans="2:2">
      <c r="B55305">
        <f t="shared" si="1073"/>
        <v>17</v>
      </c>
    </row>
    <row r="55306" spans="2:2">
      <c r="B55306">
        <f t="shared" si="1073"/>
        <v>17</v>
      </c>
    </row>
    <row r="55307" spans="2:2">
      <c r="B55307">
        <f t="shared" si="1073"/>
        <v>17</v>
      </c>
    </row>
    <row r="55308" spans="2:2">
      <c r="B55308">
        <f t="shared" si="1073"/>
        <v>17</v>
      </c>
    </row>
    <row r="55309" spans="2:2">
      <c r="B55309">
        <f t="shared" si="1073"/>
        <v>17</v>
      </c>
    </row>
    <row r="55310" spans="2:2">
      <c r="B55310">
        <f t="shared" si="1073"/>
        <v>17</v>
      </c>
    </row>
    <row r="55311" spans="2:2">
      <c r="B55311">
        <f t="shared" si="1073"/>
        <v>17</v>
      </c>
    </row>
    <row r="55312" spans="2:2">
      <c r="B55312">
        <f t="shared" si="1073"/>
        <v>17</v>
      </c>
    </row>
    <row r="55313" spans="2:2">
      <c r="B55313">
        <f t="shared" si="1073"/>
        <v>17</v>
      </c>
    </row>
    <row r="55314" spans="2:2">
      <c r="B55314">
        <f t="shared" si="1073"/>
        <v>17</v>
      </c>
    </row>
    <row r="55315" spans="2:2">
      <c r="B55315">
        <f t="shared" si="1073"/>
        <v>17</v>
      </c>
    </row>
    <row r="55316" spans="2:2">
      <c r="B55316">
        <f t="shared" si="1073"/>
        <v>17</v>
      </c>
    </row>
    <row r="55317" spans="2:2">
      <c r="B55317">
        <f t="shared" si="1073"/>
        <v>17</v>
      </c>
    </row>
    <row r="55318" spans="2:2">
      <c r="B55318">
        <f t="shared" si="1073"/>
        <v>17</v>
      </c>
    </row>
    <row r="55319" spans="2:2">
      <c r="B55319">
        <f t="shared" si="1073"/>
        <v>17</v>
      </c>
    </row>
    <row r="55320" spans="2:2">
      <c r="B55320">
        <f t="shared" si="1073"/>
        <v>17</v>
      </c>
    </row>
    <row r="55321" spans="2:2">
      <c r="B55321">
        <f t="shared" si="1073"/>
        <v>17</v>
      </c>
    </row>
    <row r="55322" spans="2:2">
      <c r="B55322">
        <f t="shared" si="1073"/>
        <v>17</v>
      </c>
    </row>
    <row r="55323" spans="2:2">
      <c r="B55323">
        <f t="shared" si="1073"/>
        <v>17</v>
      </c>
    </row>
    <row r="55324" spans="2:2">
      <c r="B55324">
        <f t="shared" si="1073"/>
        <v>17</v>
      </c>
    </row>
    <row r="55325" spans="2:2">
      <c r="B55325">
        <f t="shared" si="1073"/>
        <v>17</v>
      </c>
    </row>
    <row r="55326" spans="2:2">
      <c r="B55326">
        <f t="shared" si="1073"/>
        <v>17</v>
      </c>
    </row>
    <row r="55327" spans="2:2">
      <c r="B55327">
        <f t="shared" si="1073"/>
        <v>17</v>
      </c>
    </row>
    <row r="55328" spans="2:2">
      <c r="B55328">
        <f t="shared" si="1073"/>
        <v>17</v>
      </c>
    </row>
    <row r="55329" spans="2:2">
      <c r="B55329">
        <f t="shared" si="1073"/>
        <v>17</v>
      </c>
    </row>
    <row r="55330" spans="2:2">
      <c r="B55330">
        <f t="shared" si="1073"/>
        <v>17</v>
      </c>
    </row>
    <row r="55331" spans="2:2">
      <c r="B55331">
        <f t="shared" si="1073"/>
        <v>17</v>
      </c>
    </row>
    <row r="55332" spans="2:2">
      <c r="B55332">
        <f t="shared" si="1073"/>
        <v>17</v>
      </c>
    </row>
    <row r="55333" spans="2:2">
      <c r="B55333">
        <f t="shared" si="1073"/>
        <v>17</v>
      </c>
    </row>
    <row r="55334" spans="2:2">
      <c r="B55334">
        <f t="shared" si="1073"/>
        <v>17</v>
      </c>
    </row>
    <row r="55335" spans="2:2">
      <c r="B55335">
        <f t="shared" si="1073"/>
        <v>17</v>
      </c>
    </row>
    <row r="55336" spans="2:2">
      <c r="B55336">
        <f t="shared" si="1073"/>
        <v>17</v>
      </c>
    </row>
    <row r="55337" spans="2:2">
      <c r="B55337">
        <f t="shared" si="1073"/>
        <v>17</v>
      </c>
    </row>
    <row r="55338" spans="2:2">
      <c r="B55338">
        <f t="shared" si="1073"/>
        <v>17</v>
      </c>
    </row>
    <row r="55339" spans="2:2">
      <c r="B55339">
        <f t="shared" si="1073"/>
        <v>17</v>
      </c>
    </row>
    <row r="55340" spans="2:2">
      <c r="B55340">
        <f t="shared" si="1073"/>
        <v>17</v>
      </c>
    </row>
    <row r="55341" spans="2:2">
      <c r="B55341">
        <f t="shared" si="1073"/>
        <v>17</v>
      </c>
    </row>
    <row r="55342" spans="2:2">
      <c r="B55342">
        <f t="shared" si="1073"/>
        <v>17</v>
      </c>
    </row>
    <row r="55343" spans="2:2">
      <c r="B55343">
        <f t="shared" si="1073"/>
        <v>17</v>
      </c>
    </row>
    <row r="55344" spans="2:2">
      <c r="B55344">
        <f t="shared" si="1073"/>
        <v>17</v>
      </c>
    </row>
    <row r="55345" spans="2:2">
      <c r="B55345">
        <f t="shared" si="1073"/>
        <v>17</v>
      </c>
    </row>
    <row r="55346" spans="2:2">
      <c r="B55346">
        <f t="shared" si="1073"/>
        <v>17</v>
      </c>
    </row>
    <row r="55347" spans="2:2">
      <c r="B55347">
        <f t="shared" si="1073"/>
        <v>17</v>
      </c>
    </row>
    <row r="55348" spans="2:2">
      <c r="B55348">
        <f t="shared" si="1073"/>
        <v>17</v>
      </c>
    </row>
    <row r="55349" spans="2:2">
      <c r="B55349">
        <f t="shared" si="1073"/>
        <v>17</v>
      </c>
    </row>
    <row r="55350" spans="2:2">
      <c r="B55350">
        <f t="shared" si="1073"/>
        <v>17</v>
      </c>
    </row>
    <row r="55351" spans="2:2">
      <c r="B55351">
        <f t="shared" si="1073"/>
        <v>17</v>
      </c>
    </row>
    <row r="55352" spans="2:2">
      <c r="B55352">
        <f t="shared" si="1073"/>
        <v>17</v>
      </c>
    </row>
    <row r="55353" spans="2:2">
      <c r="B55353">
        <f t="shared" si="1073"/>
        <v>17</v>
      </c>
    </row>
    <row r="55354" spans="2:2">
      <c r="B55354">
        <f t="shared" si="1073"/>
        <v>17</v>
      </c>
    </row>
    <row r="55355" spans="2:2">
      <c r="B55355">
        <f t="shared" si="1073"/>
        <v>17</v>
      </c>
    </row>
    <row r="55356" spans="2:2">
      <c r="B55356">
        <f t="shared" si="1073"/>
        <v>17</v>
      </c>
    </row>
    <row r="55357" spans="2:2">
      <c r="B55357">
        <f t="shared" si="1073"/>
        <v>17</v>
      </c>
    </row>
    <row r="55358" spans="2:2">
      <c r="B55358">
        <f t="shared" si="1073"/>
        <v>17</v>
      </c>
    </row>
    <row r="55359" spans="2:2">
      <c r="B55359">
        <f t="shared" si="1073"/>
        <v>17</v>
      </c>
    </row>
    <row r="55360" spans="2:2">
      <c r="B55360">
        <f t="shared" si="1073"/>
        <v>17</v>
      </c>
    </row>
    <row r="55361" spans="2:2">
      <c r="B55361">
        <f t="shared" si="1073"/>
        <v>17</v>
      </c>
    </row>
    <row r="55362" spans="2:2">
      <c r="B55362">
        <f t="shared" si="1073"/>
        <v>17</v>
      </c>
    </row>
    <row r="55363" spans="2:2">
      <c r="B55363">
        <f t="shared" si="1073"/>
        <v>17</v>
      </c>
    </row>
    <row r="55364" spans="2:2">
      <c r="B55364">
        <f t="shared" si="1073"/>
        <v>17</v>
      </c>
    </row>
    <row r="55365" spans="2:2">
      <c r="B55365">
        <f t="shared" ref="B55365:B55428" si="1074">+IF(F55364=44085,B55364+1,B55364)</f>
        <v>17</v>
      </c>
    </row>
    <row r="55366" spans="2:2">
      <c r="B55366">
        <f t="shared" si="1074"/>
        <v>17</v>
      </c>
    </row>
    <row r="55367" spans="2:2">
      <c r="B55367">
        <f t="shared" si="1074"/>
        <v>17</v>
      </c>
    </row>
    <row r="55368" spans="2:2">
      <c r="B55368">
        <f t="shared" si="1074"/>
        <v>17</v>
      </c>
    </row>
    <row r="55369" spans="2:2">
      <c r="B55369">
        <f t="shared" si="1074"/>
        <v>17</v>
      </c>
    </row>
    <row r="55370" spans="2:2">
      <c r="B55370">
        <f t="shared" si="1074"/>
        <v>17</v>
      </c>
    </row>
    <row r="55371" spans="2:2">
      <c r="B55371">
        <f t="shared" si="1074"/>
        <v>17</v>
      </c>
    </row>
    <row r="55372" spans="2:2">
      <c r="B55372">
        <f t="shared" si="1074"/>
        <v>17</v>
      </c>
    </row>
    <row r="55373" spans="2:2">
      <c r="B55373">
        <f t="shared" si="1074"/>
        <v>17</v>
      </c>
    </row>
    <row r="55374" spans="2:2">
      <c r="B55374">
        <f t="shared" si="1074"/>
        <v>17</v>
      </c>
    </row>
    <row r="55375" spans="2:2">
      <c r="B55375">
        <f t="shared" si="1074"/>
        <v>17</v>
      </c>
    </row>
    <row r="55376" spans="2:2">
      <c r="B55376">
        <f t="shared" si="1074"/>
        <v>17</v>
      </c>
    </row>
    <row r="55377" spans="2:2">
      <c r="B55377">
        <f t="shared" si="1074"/>
        <v>17</v>
      </c>
    </row>
    <row r="55378" spans="2:2">
      <c r="B55378">
        <f t="shared" si="1074"/>
        <v>17</v>
      </c>
    </row>
    <row r="55379" spans="2:2">
      <c r="B55379">
        <f t="shared" si="1074"/>
        <v>17</v>
      </c>
    </row>
    <row r="55380" spans="2:2">
      <c r="B55380">
        <f t="shared" si="1074"/>
        <v>17</v>
      </c>
    </row>
    <row r="55381" spans="2:2">
      <c r="B55381">
        <f t="shared" si="1074"/>
        <v>17</v>
      </c>
    </row>
    <row r="55382" spans="2:2">
      <c r="B55382">
        <f t="shared" si="1074"/>
        <v>17</v>
      </c>
    </row>
    <row r="55383" spans="2:2">
      <c r="B55383">
        <f t="shared" si="1074"/>
        <v>17</v>
      </c>
    </row>
    <row r="55384" spans="2:2">
      <c r="B55384">
        <f t="shared" si="1074"/>
        <v>17</v>
      </c>
    </row>
    <row r="55385" spans="2:2">
      <c r="B55385">
        <f t="shared" si="1074"/>
        <v>17</v>
      </c>
    </row>
    <row r="55386" spans="2:2">
      <c r="B55386">
        <f t="shared" si="1074"/>
        <v>17</v>
      </c>
    </row>
    <row r="55387" spans="2:2">
      <c r="B55387">
        <f t="shared" si="1074"/>
        <v>17</v>
      </c>
    </row>
    <row r="55388" spans="2:2">
      <c r="B55388">
        <f t="shared" si="1074"/>
        <v>17</v>
      </c>
    </row>
    <row r="55389" spans="2:2">
      <c r="B55389">
        <f t="shared" si="1074"/>
        <v>17</v>
      </c>
    </row>
    <row r="55390" spans="2:2">
      <c r="B55390">
        <f t="shared" si="1074"/>
        <v>17</v>
      </c>
    </row>
    <row r="55391" spans="2:2">
      <c r="B55391">
        <f t="shared" si="1074"/>
        <v>17</v>
      </c>
    </row>
    <row r="55392" spans="2:2">
      <c r="B55392">
        <f t="shared" si="1074"/>
        <v>17</v>
      </c>
    </row>
    <row r="55393" spans="2:2">
      <c r="B55393">
        <f t="shared" si="1074"/>
        <v>17</v>
      </c>
    </row>
    <row r="55394" spans="2:2">
      <c r="B55394">
        <f t="shared" si="1074"/>
        <v>17</v>
      </c>
    </row>
    <row r="55395" spans="2:2">
      <c r="B55395">
        <f t="shared" si="1074"/>
        <v>17</v>
      </c>
    </row>
    <row r="55396" spans="2:2">
      <c r="B55396">
        <f t="shared" si="1074"/>
        <v>17</v>
      </c>
    </row>
    <row r="55397" spans="2:2">
      <c r="B55397">
        <f t="shared" si="1074"/>
        <v>17</v>
      </c>
    </row>
    <row r="55398" spans="2:2">
      <c r="B55398">
        <f t="shared" si="1074"/>
        <v>17</v>
      </c>
    </row>
    <row r="55399" spans="2:2">
      <c r="B55399">
        <f t="shared" si="1074"/>
        <v>17</v>
      </c>
    </row>
    <row r="55400" spans="2:2">
      <c r="B55400">
        <f t="shared" si="1074"/>
        <v>17</v>
      </c>
    </row>
    <row r="55401" spans="2:2">
      <c r="B55401">
        <f t="shared" si="1074"/>
        <v>17</v>
      </c>
    </row>
    <row r="55402" spans="2:2">
      <c r="B55402">
        <f t="shared" si="1074"/>
        <v>17</v>
      </c>
    </row>
    <row r="55403" spans="2:2">
      <c r="B55403">
        <f t="shared" si="1074"/>
        <v>17</v>
      </c>
    </row>
    <row r="55404" spans="2:2">
      <c r="B55404">
        <f t="shared" si="1074"/>
        <v>17</v>
      </c>
    </row>
    <row r="55405" spans="2:2">
      <c r="B55405">
        <f t="shared" si="1074"/>
        <v>17</v>
      </c>
    </row>
    <row r="55406" spans="2:2">
      <c r="B55406">
        <f t="shared" si="1074"/>
        <v>17</v>
      </c>
    </row>
    <row r="55407" spans="2:2">
      <c r="B55407">
        <f t="shared" si="1074"/>
        <v>17</v>
      </c>
    </row>
    <row r="55408" spans="2:2">
      <c r="B55408">
        <f t="shared" si="1074"/>
        <v>17</v>
      </c>
    </row>
    <row r="55409" spans="2:2">
      <c r="B55409">
        <f t="shared" si="1074"/>
        <v>17</v>
      </c>
    </row>
    <row r="55410" spans="2:2">
      <c r="B55410">
        <f t="shared" si="1074"/>
        <v>17</v>
      </c>
    </row>
    <row r="55411" spans="2:2">
      <c r="B55411">
        <f t="shared" si="1074"/>
        <v>17</v>
      </c>
    </row>
    <row r="55412" spans="2:2">
      <c r="B55412">
        <f t="shared" si="1074"/>
        <v>17</v>
      </c>
    </row>
    <row r="55413" spans="2:2">
      <c r="B55413">
        <f t="shared" si="1074"/>
        <v>17</v>
      </c>
    </row>
    <row r="55414" spans="2:2">
      <c r="B55414">
        <f t="shared" si="1074"/>
        <v>17</v>
      </c>
    </row>
    <row r="55415" spans="2:2">
      <c r="B55415">
        <f t="shared" si="1074"/>
        <v>17</v>
      </c>
    </row>
    <row r="55416" spans="2:2">
      <c r="B55416">
        <f t="shared" si="1074"/>
        <v>17</v>
      </c>
    </row>
    <row r="55417" spans="2:2">
      <c r="B55417">
        <f t="shared" si="1074"/>
        <v>17</v>
      </c>
    </row>
    <row r="55418" spans="2:2">
      <c r="B55418">
        <f t="shared" si="1074"/>
        <v>17</v>
      </c>
    </row>
    <row r="55419" spans="2:2">
      <c r="B55419">
        <f t="shared" si="1074"/>
        <v>17</v>
      </c>
    </row>
    <row r="55420" spans="2:2">
      <c r="B55420">
        <f t="shared" si="1074"/>
        <v>17</v>
      </c>
    </row>
    <row r="55421" spans="2:2">
      <c r="B55421">
        <f t="shared" si="1074"/>
        <v>17</v>
      </c>
    </row>
    <row r="55422" spans="2:2">
      <c r="B55422">
        <f t="shared" si="1074"/>
        <v>17</v>
      </c>
    </row>
    <row r="55423" spans="2:2">
      <c r="B55423">
        <f t="shared" si="1074"/>
        <v>17</v>
      </c>
    </row>
    <row r="55424" spans="2:2">
      <c r="B55424">
        <f t="shared" si="1074"/>
        <v>17</v>
      </c>
    </row>
    <row r="55425" spans="2:2">
      <c r="B55425">
        <f t="shared" si="1074"/>
        <v>17</v>
      </c>
    </row>
    <row r="55426" spans="2:2">
      <c r="B55426">
        <f t="shared" si="1074"/>
        <v>17</v>
      </c>
    </row>
    <row r="55427" spans="2:2">
      <c r="B55427">
        <f t="shared" si="1074"/>
        <v>17</v>
      </c>
    </row>
    <row r="55428" spans="2:2">
      <c r="B55428">
        <f t="shared" si="1074"/>
        <v>17</v>
      </c>
    </row>
    <row r="55429" spans="2:2">
      <c r="B55429">
        <f t="shared" ref="B55429:B55492" si="1075">+IF(F55428=44085,B55428+1,B55428)</f>
        <v>17</v>
      </c>
    </row>
    <row r="55430" spans="2:2">
      <c r="B55430">
        <f t="shared" si="1075"/>
        <v>17</v>
      </c>
    </row>
    <row r="55431" spans="2:2">
      <c r="B55431">
        <f t="shared" si="1075"/>
        <v>17</v>
      </c>
    </row>
    <row r="55432" spans="2:2">
      <c r="B55432">
        <f t="shared" si="1075"/>
        <v>17</v>
      </c>
    </row>
    <row r="55433" spans="2:2">
      <c r="B55433">
        <f t="shared" si="1075"/>
        <v>17</v>
      </c>
    </row>
    <row r="55434" spans="2:2">
      <c r="B55434">
        <f t="shared" si="1075"/>
        <v>17</v>
      </c>
    </row>
    <row r="55435" spans="2:2">
      <c r="B55435">
        <f t="shared" si="1075"/>
        <v>17</v>
      </c>
    </row>
    <row r="55436" spans="2:2">
      <c r="B55436">
        <f t="shared" si="1075"/>
        <v>17</v>
      </c>
    </row>
    <row r="55437" spans="2:2">
      <c r="B55437">
        <f t="shared" si="1075"/>
        <v>17</v>
      </c>
    </row>
    <row r="55438" spans="2:2">
      <c r="B55438">
        <f t="shared" si="1075"/>
        <v>17</v>
      </c>
    </row>
    <row r="55439" spans="2:2">
      <c r="B55439">
        <f t="shared" si="1075"/>
        <v>17</v>
      </c>
    </row>
    <row r="55440" spans="2:2">
      <c r="B55440">
        <f t="shared" si="1075"/>
        <v>17</v>
      </c>
    </row>
    <row r="55441" spans="2:2">
      <c r="B55441">
        <f t="shared" si="1075"/>
        <v>17</v>
      </c>
    </row>
    <row r="55442" spans="2:2">
      <c r="B55442">
        <f t="shared" si="1075"/>
        <v>17</v>
      </c>
    </row>
    <row r="55443" spans="2:2">
      <c r="B55443">
        <f t="shared" si="1075"/>
        <v>17</v>
      </c>
    </row>
    <row r="55444" spans="2:2">
      <c r="B55444">
        <f t="shared" si="1075"/>
        <v>17</v>
      </c>
    </row>
    <row r="55445" spans="2:2">
      <c r="B55445">
        <f t="shared" si="1075"/>
        <v>17</v>
      </c>
    </row>
    <row r="55446" spans="2:2">
      <c r="B55446">
        <f t="shared" si="1075"/>
        <v>17</v>
      </c>
    </row>
    <row r="55447" spans="2:2">
      <c r="B55447">
        <f t="shared" si="1075"/>
        <v>17</v>
      </c>
    </row>
    <row r="55448" spans="2:2">
      <c r="B55448">
        <f t="shared" si="1075"/>
        <v>17</v>
      </c>
    </row>
    <row r="55449" spans="2:2">
      <c r="B55449">
        <f t="shared" si="1075"/>
        <v>17</v>
      </c>
    </row>
    <row r="55450" spans="2:2">
      <c r="B55450">
        <f t="shared" si="1075"/>
        <v>17</v>
      </c>
    </row>
    <row r="55451" spans="2:2">
      <c r="B55451">
        <f t="shared" si="1075"/>
        <v>17</v>
      </c>
    </row>
    <row r="55452" spans="2:2">
      <c r="B55452">
        <f t="shared" si="1075"/>
        <v>17</v>
      </c>
    </row>
    <row r="55453" spans="2:2">
      <c r="B55453">
        <f t="shared" si="1075"/>
        <v>17</v>
      </c>
    </row>
    <row r="55454" spans="2:2">
      <c r="B55454">
        <f t="shared" si="1075"/>
        <v>17</v>
      </c>
    </row>
    <row r="55455" spans="2:2">
      <c r="B55455">
        <f t="shared" si="1075"/>
        <v>17</v>
      </c>
    </row>
    <row r="55456" spans="2:2">
      <c r="B55456">
        <f t="shared" si="1075"/>
        <v>17</v>
      </c>
    </row>
    <row r="55457" spans="2:2">
      <c r="B55457">
        <f t="shared" si="1075"/>
        <v>17</v>
      </c>
    </row>
    <row r="55458" spans="2:2">
      <c r="B55458">
        <f t="shared" si="1075"/>
        <v>17</v>
      </c>
    </row>
    <row r="55459" spans="2:2">
      <c r="B55459">
        <f t="shared" si="1075"/>
        <v>17</v>
      </c>
    </row>
    <row r="55460" spans="2:2">
      <c r="B55460">
        <f t="shared" si="1075"/>
        <v>17</v>
      </c>
    </row>
    <row r="55461" spans="2:2">
      <c r="B55461">
        <f t="shared" si="1075"/>
        <v>17</v>
      </c>
    </row>
    <row r="55462" spans="2:2">
      <c r="B55462">
        <f t="shared" si="1075"/>
        <v>17</v>
      </c>
    </row>
    <row r="55463" spans="2:2">
      <c r="B55463">
        <f t="shared" si="1075"/>
        <v>17</v>
      </c>
    </row>
    <row r="55464" spans="2:2">
      <c r="B55464">
        <f t="shared" si="1075"/>
        <v>17</v>
      </c>
    </row>
    <row r="55465" spans="2:2">
      <c r="B55465">
        <f t="shared" si="1075"/>
        <v>17</v>
      </c>
    </row>
    <row r="55466" spans="2:2">
      <c r="B55466">
        <f t="shared" si="1075"/>
        <v>17</v>
      </c>
    </row>
    <row r="55467" spans="2:2">
      <c r="B55467">
        <f t="shared" si="1075"/>
        <v>17</v>
      </c>
    </row>
    <row r="55468" spans="2:2">
      <c r="B55468">
        <f t="shared" si="1075"/>
        <v>17</v>
      </c>
    </row>
    <row r="55469" spans="2:2">
      <c r="B55469">
        <f t="shared" si="1075"/>
        <v>17</v>
      </c>
    </row>
    <row r="55470" spans="2:2">
      <c r="B55470">
        <f t="shared" si="1075"/>
        <v>17</v>
      </c>
    </row>
    <row r="55471" spans="2:2">
      <c r="B55471">
        <f t="shared" si="1075"/>
        <v>17</v>
      </c>
    </row>
    <row r="55472" spans="2:2">
      <c r="B55472">
        <f t="shared" si="1075"/>
        <v>17</v>
      </c>
    </row>
    <row r="55473" spans="2:2">
      <c r="B55473">
        <f t="shared" si="1075"/>
        <v>17</v>
      </c>
    </row>
    <row r="55474" spans="2:2">
      <c r="B55474">
        <f t="shared" si="1075"/>
        <v>17</v>
      </c>
    </row>
    <row r="55475" spans="2:2">
      <c r="B55475">
        <f t="shared" si="1075"/>
        <v>17</v>
      </c>
    </row>
    <row r="55476" spans="2:2">
      <c r="B55476">
        <f t="shared" si="1075"/>
        <v>17</v>
      </c>
    </row>
    <row r="55477" spans="2:2">
      <c r="B55477">
        <f t="shared" si="1075"/>
        <v>17</v>
      </c>
    </row>
    <row r="55478" spans="2:2">
      <c r="B55478">
        <f t="shared" si="1075"/>
        <v>17</v>
      </c>
    </row>
    <row r="55479" spans="2:2">
      <c r="B55479">
        <f t="shared" si="1075"/>
        <v>17</v>
      </c>
    </row>
    <row r="55480" spans="2:2">
      <c r="B55480">
        <f t="shared" si="1075"/>
        <v>17</v>
      </c>
    </row>
    <row r="55481" spans="2:2">
      <c r="B55481">
        <f t="shared" si="1075"/>
        <v>17</v>
      </c>
    </row>
    <row r="55482" spans="2:2">
      <c r="B55482">
        <f t="shared" si="1075"/>
        <v>17</v>
      </c>
    </row>
    <row r="55483" spans="2:2">
      <c r="B55483">
        <f t="shared" si="1075"/>
        <v>17</v>
      </c>
    </row>
    <row r="55484" spans="2:2">
      <c r="B55484">
        <f t="shared" si="1075"/>
        <v>17</v>
      </c>
    </row>
    <row r="55485" spans="2:2">
      <c r="B55485">
        <f t="shared" si="1075"/>
        <v>17</v>
      </c>
    </row>
    <row r="55486" spans="2:2">
      <c r="B55486">
        <f t="shared" si="1075"/>
        <v>17</v>
      </c>
    </row>
    <row r="55487" spans="2:2">
      <c r="B55487">
        <f t="shared" si="1075"/>
        <v>17</v>
      </c>
    </row>
    <row r="55488" spans="2:2">
      <c r="B55488">
        <f t="shared" si="1075"/>
        <v>17</v>
      </c>
    </row>
    <row r="55489" spans="2:2">
      <c r="B55489">
        <f t="shared" si="1075"/>
        <v>17</v>
      </c>
    </row>
    <row r="55490" spans="2:2">
      <c r="B55490">
        <f t="shared" si="1075"/>
        <v>17</v>
      </c>
    </row>
    <row r="55491" spans="2:2">
      <c r="B55491">
        <f t="shared" si="1075"/>
        <v>17</v>
      </c>
    </row>
    <row r="55492" spans="2:2">
      <c r="B55492">
        <f t="shared" si="1075"/>
        <v>17</v>
      </c>
    </row>
    <row r="55493" spans="2:2">
      <c r="B55493">
        <f t="shared" ref="B55493:B55556" si="1076">+IF(F55492=44085,B55492+1,B55492)</f>
        <v>17</v>
      </c>
    </row>
    <row r="55494" spans="2:2">
      <c r="B55494">
        <f t="shared" si="1076"/>
        <v>17</v>
      </c>
    </row>
    <row r="55495" spans="2:2">
      <c r="B55495">
        <f t="shared" si="1076"/>
        <v>17</v>
      </c>
    </row>
    <row r="55496" spans="2:2">
      <c r="B55496">
        <f t="shared" si="1076"/>
        <v>17</v>
      </c>
    </row>
    <row r="55497" spans="2:2">
      <c r="B55497">
        <f t="shared" si="1076"/>
        <v>17</v>
      </c>
    </row>
    <row r="55498" spans="2:2">
      <c r="B55498">
        <f t="shared" si="1076"/>
        <v>17</v>
      </c>
    </row>
    <row r="55499" spans="2:2">
      <c r="B55499">
        <f t="shared" si="1076"/>
        <v>17</v>
      </c>
    </row>
    <row r="55500" spans="2:2">
      <c r="B55500">
        <f t="shared" si="1076"/>
        <v>17</v>
      </c>
    </row>
    <row r="55501" spans="2:2">
      <c r="B55501">
        <f t="shared" si="1076"/>
        <v>17</v>
      </c>
    </row>
    <row r="55502" spans="2:2">
      <c r="B55502">
        <f t="shared" si="1076"/>
        <v>17</v>
      </c>
    </row>
    <row r="55503" spans="2:2">
      <c r="B55503">
        <f t="shared" si="1076"/>
        <v>17</v>
      </c>
    </row>
    <row r="55504" spans="2:2">
      <c r="B55504">
        <f t="shared" si="1076"/>
        <v>17</v>
      </c>
    </row>
    <row r="55505" spans="2:2">
      <c r="B55505">
        <f t="shared" si="1076"/>
        <v>17</v>
      </c>
    </row>
    <row r="55506" spans="2:2">
      <c r="B55506">
        <f t="shared" si="1076"/>
        <v>17</v>
      </c>
    </row>
    <row r="55507" spans="2:2">
      <c r="B55507">
        <f t="shared" si="1076"/>
        <v>17</v>
      </c>
    </row>
    <row r="55508" spans="2:2">
      <c r="B55508">
        <f t="shared" si="1076"/>
        <v>17</v>
      </c>
    </row>
    <row r="55509" spans="2:2">
      <c r="B55509">
        <f t="shared" si="1076"/>
        <v>17</v>
      </c>
    </row>
    <row r="55510" spans="2:2">
      <c r="B55510">
        <f t="shared" si="1076"/>
        <v>17</v>
      </c>
    </row>
    <row r="55511" spans="2:2">
      <c r="B55511">
        <f t="shared" si="1076"/>
        <v>17</v>
      </c>
    </row>
    <row r="55512" spans="2:2">
      <c r="B55512">
        <f t="shared" si="1076"/>
        <v>17</v>
      </c>
    </row>
    <row r="55513" spans="2:2">
      <c r="B55513">
        <f t="shared" si="1076"/>
        <v>17</v>
      </c>
    </row>
    <row r="55514" spans="2:2">
      <c r="B55514">
        <f t="shared" si="1076"/>
        <v>17</v>
      </c>
    </row>
    <row r="55515" spans="2:2">
      <c r="B55515">
        <f t="shared" si="1076"/>
        <v>17</v>
      </c>
    </row>
    <row r="55516" spans="2:2">
      <c r="B55516">
        <f t="shared" si="1076"/>
        <v>17</v>
      </c>
    </row>
    <row r="55517" spans="2:2">
      <c r="B55517">
        <f t="shared" si="1076"/>
        <v>17</v>
      </c>
    </row>
    <row r="55518" spans="2:2">
      <c r="B55518">
        <f t="shared" si="1076"/>
        <v>17</v>
      </c>
    </row>
    <row r="55519" spans="2:2">
      <c r="B55519">
        <f t="shared" si="1076"/>
        <v>17</v>
      </c>
    </row>
    <row r="55520" spans="2:2">
      <c r="B55520">
        <f t="shared" si="1076"/>
        <v>17</v>
      </c>
    </row>
    <row r="55521" spans="2:2">
      <c r="B55521">
        <f t="shared" si="1076"/>
        <v>17</v>
      </c>
    </row>
    <row r="55522" spans="2:2">
      <c r="B55522">
        <f t="shared" si="1076"/>
        <v>17</v>
      </c>
    </row>
    <row r="55523" spans="2:2">
      <c r="B55523">
        <f t="shared" si="1076"/>
        <v>17</v>
      </c>
    </row>
    <row r="55524" spans="2:2">
      <c r="B55524">
        <f t="shared" si="1076"/>
        <v>17</v>
      </c>
    </row>
    <row r="55525" spans="2:2">
      <c r="B55525">
        <f t="shared" si="1076"/>
        <v>17</v>
      </c>
    </row>
    <row r="55526" spans="2:2">
      <c r="B55526">
        <f t="shared" si="1076"/>
        <v>17</v>
      </c>
    </row>
    <row r="55527" spans="2:2">
      <c r="B55527">
        <f t="shared" si="1076"/>
        <v>17</v>
      </c>
    </row>
    <row r="55528" spans="2:2">
      <c r="B55528">
        <f t="shared" si="1076"/>
        <v>17</v>
      </c>
    </row>
    <row r="55529" spans="2:2">
      <c r="B55529">
        <f t="shared" si="1076"/>
        <v>17</v>
      </c>
    </row>
    <row r="55530" spans="2:2">
      <c r="B55530">
        <f t="shared" si="1076"/>
        <v>17</v>
      </c>
    </row>
    <row r="55531" spans="2:2">
      <c r="B55531">
        <f t="shared" si="1076"/>
        <v>17</v>
      </c>
    </row>
    <row r="55532" spans="2:2">
      <c r="B55532">
        <f t="shared" si="1076"/>
        <v>17</v>
      </c>
    </row>
    <row r="55533" spans="2:2">
      <c r="B55533">
        <f t="shared" si="1076"/>
        <v>17</v>
      </c>
    </row>
    <row r="55534" spans="2:2">
      <c r="B55534">
        <f t="shared" si="1076"/>
        <v>17</v>
      </c>
    </row>
    <row r="55535" spans="2:2">
      <c r="B55535">
        <f t="shared" si="1076"/>
        <v>17</v>
      </c>
    </row>
    <row r="55536" spans="2:2">
      <c r="B55536">
        <f t="shared" si="1076"/>
        <v>17</v>
      </c>
    </row>
    <row r="55537" spans="2:2">
      <c r="B55537">
        <f t="shared" si="1076"/>
        <v>17</v>
      </c>
    </row>
    <row r="55538" spans="2:2">
      <c r="B55538">
        <f t="shared" si="1076"/>
        <v>17</v>
      </c>
    </row>
    <row r="55539" spans="2:2">
      <c r="B55539">
        <f t="shared" si="1076"/>
        <v>17</v>
      </c>
    </row>
    <row r="55540" spans="2:2">
      <c r="B55540">
        <f t="shared" si="1076"/>
        <v>17</v>
      </c>
    </row>
    <row r="55541" spans="2:2">
      <c r="B55541">
        <f t="shared" si="1076"/>
        <v>17</v>
      </c>
    </row>
    <row r="55542" spans="2:2">
      <c r="B55542">
        <f t="shared" si="1076"/>
        <v>17</v>
      </c>
    </row>
    <row r="55543" spans="2:2">
      <c r="B55543">
        <f t="shared" si="1076"/>
        <v>17</v>
      </c>
    </row>
    <row r="55544" spans="2:2">
      <c r="B55544">
        <f t="shared" si="1076"/>
        <v>17</v>
      </c>
    </row>
    <row r="55545" spans="2:2">
      <c r="B55545">
        <f t="shared" si="1076"/>
        <v>17</v>
      </c>
    </row>
    <row r="55546" spans="2:2">
      <c r="B55546">
        <f t="shared" si="1076"/>
        <v>17</v>
      </c>
    </row>
    <row r="55547" spans="2:2">
      <c r="B55547">
        <f t="shared" si="1076"/>
        <v>17</v>
      </c>
    </row>
    <row r="55548" spans="2:2">
      <c r="B55548">
        <f t="shared" si="1076"/>
        <v>17</v>
      </c>
    </row>
    <row r="55549" spans="2:2">
      <c r="B55549">
        <f t="shared" si="1076"/>
        <v>17</v>
      </c>
    </row>
    <row r="55550" spans="2:2">
      <c r="B55550">
        <f t="shared" si="1076"/>
        <v>17</v>
      </c>
    </row>
    <row r="55551" spans="2:2">
      <c r="B55551">
        <f t="shared" si="1076"/>
        <v>17</v>
      </c>
    </row>
    <row r="55552" spans="2:2">
      <c r="B55552">
        <f t="shared" si="1076"/>
        <v>17</v>
      </c>
    </row>
    <row r="55553" spans="2:2">
      <c r="B55553">
        <f t="shared" si="1076"/>
        <v>17</v>
      </c>
    </row>
    <row r="55554" spans="2:2">
      <c r="B55554">
        <f t="shared" si="1076"/>
        <v>17</v>
      </c>
    </row>
    <row r="55555" spans="2:2">
      <c r="B55555">
        <f t="shared" si="1076"/>
        <v>17</v>
      </c>
    </row>
    <row r="55556" spans="2:2">
      <c r="B55556">
        <f t="shared" si="1076"/>
        <v>17</v>
      </c>
    </row>
    <row r="55557" spans="2:2">
      <c r="B55557">
        <f t="shared" ref="B55557:B55620" si="1077">+IF(F55556=44085,B55556+1,B55556)</f>
        <v>17</v>
      </c>
    </row>
    <row r="55558" spans="2:2">
      <c r="B55558">
        <f t="shared" si="1077"/>
        <v>17</v>
      </c>
    </row>
    <row r="55559" spans="2:2">
      <c r="B55559">
        <f t="shared" si="1077"/>
        <v>17</v>
      </c>
    </row>
    <row r="55560" spans="2:2">
      <c r="B55560">
        <f t="shared" si="1077"/>
        <v>17</v>
      </c>
    </row>
    <row r="55561" spans="2:2">
      <c r="B55561">
        <f t="shared" si="1077"/>
        <v>17</v>
      </c>
    </row>
    <row r="55562" spans="2:2">
      <c r="B55562">
        <f t="shared" si="1077"/>
        <v>17</v>
      </c>
    </row>
    <row r="55563" spans="2:2">
      <c r="B55563">
        <f t="shared" si="1077"/>
        <v>17</v>
      </c>
    </row>
    <row r="55564" spans="2:2">
      <c r="B55564">
        <f t="shared" si="1077"/>
        <v>17</v>
      </c>
    </row>
    <row r="55565" spans="2:2">
      <c r="B55565">
        <f t="shared" si="1077"/>
        <v>17</v>
      </c>
    </row>
    <row r="55566" spans="2:2">
      <c r="B55566">
        <f t="shared" si="1077"/>
        <v>17</v>
      </c>
    </row>
    <row r="55567" spans="2:2">
      <c r="B55567">
        <f t="shared" si="1077"/>
        <v>17</v>
      </c>
    </row>
    <row r="55568" spans="2:2">
      <c r="B55568">
        <f t="shared" si="1077"/>
        <v>17</v>
      </c>
    </row>
    <row r="55569" spans="2:2">
      <c r="B55569">
        <f t="shared" si="1077"/>
        <v>17</v>
      </c>
    </row>
    <row r="55570" spans="2:2">
      <c r="B55570">
        <f t="shared" si="1077"/>
        <v>17</v>
      </c>
    </row>
    <row r="55571" spans="2:2">
      <c r="B55571">
        <f t="shared" si="1077"/>
        <v>17</v>
      </c>
    </row>
    <row r="55572" spans="2:2">
      <c r="B55572">
        <f t="shared" si="1077"/>
        <v>17</v>
      </c>
    </row>
    <row r="55573" spans="2:2">
      <c r="B55573">
        <f t="shared" si="1077"/>
        <v>17</v>
      </c>
    </row>
    <row r="55574" spans="2:2">
      <c r="B55574">
        <f t="shared" si="1077"/>
        <v>17</v>
      </c>
    </row>
    <row r="55575" spans="2:2">
      <c r="B55575">
        <f t="shared" si="1077"/>
        <v>17</v>
      </c>
    </row>
    <row r="55576" spans="2:2">
      <c r="B55576">
        <f t="shared" si="1077"/>
        <v>17</v>
      </c>
    </row>
    <row r="55577" spans="2:2">
      <c r="B55577">
        <f t="shared" si="1077"/>
        <v>17</v>
      </c>
    </row>
    <row r="55578" spans="2:2">
      <c r="B55578">
        <f t="shared" si="1077"/>
        <v>17</v>
      </c>
    </row>
    <row r="55579" spans="2:2">
      <c r="B55579">
        <f t="shared" si="1077"/>
        <v>17</v>
      </c>
    </row>
    <row r="55580" spans="2:2">
      <c r="B55580">
        <f t="shared" si="1077"/>
        <v>17</v>
      </c>
    </row>
    <row r="55581" spans="2:2">
      <c r="B55581">
        <f t="shared" si="1077"/>
        <v>17</v>
      </c>
    </row>
    <row r="55582" spans="2:2">
      <c r="B55582">
        <f t="shared" si="1077"/>
        <v>17</v>
      </c>
    </row>
    <row r="55583" spans="2:2">
      <c r="B55583">
        <f t="shared" si="1077"/>
        <v>17</v>
      </c>
    </row>
    <row r="55584" spans="2:2">
      <c r="B55584">
        <f t="shared" si="1077"/>
        <v>17</v>
      </c>
    </row>
    <row r="55585" spans="2:2">
      <c r="B55585">
        <f t="shared" si="1077"/>
        <v>17</v>
      </c>
    </row>
    <row r="55586" spans="2:2">
      <c r="B55586">
        <f t="shared" si="1077"/>
        <v>17</v>
      </c>
    </row>
    <row r="55587" spans="2:2">
      <c r="B55587">
        <f t="shared" si="1077"/>
        <v>17</v>
      </c>
    </row>
    <row r="55588" spans="2:2">
      <c r="B55588">
        <f t="shared" si="1077"/>
        <v>17</v>
      </c>
    </row>
    <row r="55589" spans="2:2">
      <c r="B55589">
        <f t="shared" si="1077"/>
        <v>17</v>
      </c>
    </row>
    <row r="55590" spans="2:2">
      <c r="B55590">
        <f t="shared" si="1077"/>
        <v>17</v>
      </c>
    </row>
    <row r="55591" spans="2:2">
      <c r="B55591">
        <f t="shared" si="1077"/>
        <v>17</v>
      </c>
    </row>
    <row r="55592" spans="2:2">
      <c r="B55592">
        <f t="shared" si="1077"/>
        <v>17</v>
      </c>
    </row>
    <row r="55593" spans="2:2">
      <c r="B55593">
        <f t="shared" si="1077"/>
        <v>17</v>
      </c>
    </row>
    <row r="55594" spans="2:2">
      <c r="B55594">
        <f t="shared" si="1077"/>
        <v>17</v>
      </c>
    </row>
    <row r="55595" spans="2:2">
      <c r="B55595">
        <f t="shared" si="1077"/>
        <v>17</v>
      </c>
    </row>
    <row r="55596" spans="2:2">
      <c r="B55596">
        <f t="shared" si="1077"/>
        <v>17</v>
      </c>
    </row>
    <row r="55597" spans="2:2">
      <c r="B55597">
        <f t="shared" si="1077"/>
        <v>17</v>
      </c>
    </row>
    <row r="55598" spans="2:2">
      <c r="B55598">
        <f t="shared" si="1077"/>
        <v>17</v>
      </c>
    </row>
    <row r="55599" spans="2:2">
      <c r="B55599">
        <f t="shared" si="1077"/>
        <v>17</v>
      </c>
    </row>
    <row r="55600" spans="2:2">
      <c r="B55600">
        <f t="shared" si="1077"/>
        <v>17</v>
      </c>
    </row>
    <row r="55601" spans="2:2">
      <c r="B55601">
        <f t="shared" si="1077"/>
        <v>17</v>
      </c>
    </row>
    <row r="55602" spans="2:2">
      <c r="B55602">
        <f t="shared" si="1077"/>
        <v>17</v>
      </c>
    </row>
    <row r="55603" spans="2:2">
      <c r="B55603">
        <f t="shared" si="1077"/>
        <v>17</v>
      </c>
    </row>
    <row r="55604" spans="2:2">
      <c r="B55604">
        <f t="shared" si="1077"/>
        <v>17</v>
      </c>
    </row>
    <row r="55605" spans="2:2">
      <c r="B55605">
        <f t="shared" si="1077"/>
        <v>17</v>
      </c>
    </row>
    <row r="55606" spans="2:2">
      <c r="B55606">
        <f t="shared" si="1077"/>
        <v>17</v>
      </c>
    </row>
    <row r="55607" spans="2:2">
      <c r="B55607">
        <f t="shared" si="1077"/>
        <v>17</v>
      </c>
    </row>
    <row r="55608" spans="2:2">
      <c r="B55608">
        <f t="shared" si="1077"/>
        <v>17</v>
      </c>
    </row>
    <row r="55609" spans="2:2">
      <c r="B55609">
        <f t="shared" si="1077"/>
        <v>17</v>
      </c>
    </row>
    <row r="55610" spans="2:2">
      <c r="B55610">
        <f t="shared" si="1077"/>
        <v>17</v>
      </c>
    </row>
    <row r="55611" spans="2:2">
      <c r="B55611">
        <f t="shared" si="1077"/>
        <v>17</v>
      </c>
    </row>
    <row r="55612" spans="2:2">
      <c r="B55612">
        <f t="shared" si="1077"/>
        <v>17</v>
      </c>
    </row>
    <row r="55613" spans="2:2">
      <c r="B55613">
        <f t="shared" si="1077"/>
        <v>17</v>
      </c>
    </row>
    <row r="55614" spans="2:2">
      <c r="B55614">
        <f t="shared" si="1077"/>
        <v>17</v>
      </c>
    </row>
    <row r="55615" spans="2:2">
      <c r="B55615">
        <f t="shared" si="1077"/>
        <v>17</v>
      </c>
    </row>
    <row r="55616" spans="2:2">
      <c r="B55616">
        <f t="shared" si="1077"/>
        <v>17</v>
      </c>
    </row>
    <row r="55617" spans="2:2">
      <c r="B55617">
        <f t="shared" si="1077"/>
        <v>17</v>
      </c>
    </row>
    <row r="55618" spans="2:2">
      <c r="B55618">
        <f t="shared" si="1077"/>
        <v>17</v>
      </c>
    </row>
    <row r="55619" spans="2:2">
      <c r="B55619">
        <f t="shared" si="1077"/>
        <v>17</v>
      </c>
    </row>
    <row r="55620" spans="2:2">
      <c r="B55620">
        <f t="shared" si="1077"/>
        <v>17</v>
      </c>
    </row>
    <row r="55621" spans="2:2">
      <c r="B55621">
        <f t="shared" ref="B55621:B55684" si="1078">+IF(F55620=44085,B55620+1,B55620)</f>
        <v>17</v>
      </c>
    </row>
    <row r="55622" spans="2:2">
      <c r="B55622">
        <f t="shared" si="1078"/>
        <v>17</v>
      </c>
    </row>
    <row r="55623" spans="2:2">
      <c r="B55623">
        <f t="shared" si="1078"/>
        <v>17</v>
      </c>
    </row>
    <row r="55624" spans="2:2">
      <c r="B55624">
        <f t="shared" si="1078"/>
        <v>17</v>
      </c>
    </row>
    <row r="55625" spans="2:2">
      <c r="B55625">
        <f t="shared" si="1078"/>
        <v>17</v>
      </c>
    </row>
    <row r="55626" spans="2:2">
      <c r="B55626">
        <f t="shared" si="1078"/>
        <v>17</v>
      </c>
    </row>
    <row r="55627" spans="2:2">
      <c r="B55627">
        <f t="shared" si="1078"/>
        <v>17</v>
      </c>
    </row>
    <row r="55628" spans="2:2">
      <c r="B55628">
        <f t="shared" si="1078"/>
        <v>17</v>
      </c>
    </row>
    <row r="55629" spans="2:2">
      <c r="B55629">
        <f t="shared" si="1078"/>
        <v>17</v>
      </c>
    </row>
    <row r="55630" spans="2:2">
      <c r="B55630">
        <f t="shared" si="1078"/>
        <v>17</v>
      </c>
    </row>
    <row r="55631" spans="2:2">
      <c r="B55631">
        <f t="shared" si="1078"/>
        <v>17</v>
      </c>
    </row>
    <row r="55632" spans="2:2">
      <c r="B55632">
        <f t="shared" si="1078"/>
        <v>17</v>
      </c>
    </row>
    <row r="55633" spans="2:2">
      <c r="B55633">
        <f t="shared" si="1078"/>
        <v>17</v>
      </c>
    </row>
    <row r="55634" spans="2:2">
      <c r="B55634">
        <f t="shared" si="1078"/>
        <v>17</v>
      </c>
    </row>
    <row r="55635" spans="2:2">
      <c r="B55635">
        <f t="shared" si="1078"/>
        <v>17</v>
      </c>
    </row>
    <row r="55636" spans="2:2">
      <c r="B55636">
        <f t="shared" si="1078"/>
        <v>17</v>
      </c>
    </row>
    <row r="55637" spans="2:2">
      <c r="B55637">
        <f t="shared" si="1078"/>
        <v>17</v>
      </c>
    </row>
    <row r="55638" spans="2:2">
      <c r="B55638">
        <f t="shared" si="1078"/>
        <v>17</v>
      </c>
    </row>
    <row r="55639" spans="2:2">
      <c r="B55639">
        <f t="shared" si="1078"/>
        <v>17</v>
      </c>
    </row>
    <row r="55640" spans="2:2">
      <c r="B55640">
        <f t="shared" si="1078"/>
        <v>17</v>
      </c>
    </row>
    <row r="55641" spans="2:2">
      <c r="B55641">
        <f t="shared" si="1078"/>
        <v>17</v>
      </c>
    </row>
    <row r="55642" spans="2:2">
      <c r="B55642">
        <f t="shared" si="1078"/>
        <v>17</v>
      </c>
    </row>
    <row r="55643" spans="2:2">
      <c r="B55643">
        <f t="shared" si="1078"/>
        <v>17</v>
      </c>
    </row>
    <row r="55644" spans="2:2">
      <c r="B55644">
        <f t="shared" si="1078"/>
        <v>17</v>
      </c>
    </row>
    <row r="55645" spans="2:2">
      <c r="B55645">
        <f t="shared" si="1078"/>
        <v>17</v>
      </c>
    </row>
    <row r="55646" spans="2:2">
      <c r="B55646">
        <f t="shared" si="1078"/>
        <v>17</v>
      </c>
    </row>
    <row r="55647" spans="2:2">
      <c r="B55647">
        <f t="shared" si="1078"/>
        <v>17</v>
      </c>
    </row>
    <row r="55648" spans="2:2">
      <c r="B55648">
        <f t="shared" si="1078"/>
        <v>17</v>
      </c>
    </row>
    <row r="55649" spans="2:2">
      <c r="B55649">
        <f t="shared" si="1078"/>
        <v>17</v>
      </c>
    </row>
    <row r="55650" spans="2:2">
      <c r="B55650">
        <f t="shared" si="1078"/>
        <v>17</v>
      </c>
    </row>
    <row r="55651" spans="2:2">
      <c r="B55651">
        <f t="shared" si="1078"/>
        <v>17</v>
      </c>
    </row>
    <row r="55652" spans="2:2">
      <c r="B55652">
        <f t="shared" si="1078"/>
        <v>17</v>
      </c>
    </row>
    <row r="55653" spans="2:2">
      <c r="B55653">
        <f t="shared" si="1078"/>
        <v>17</v>
      </c>
    </row>
    <row r="55654" spans="2:2">
      <c r="B55654">
        <f t="shared" si="1078"/>
        <v>17</v>
      </c>
    </row>
    <row r="55655" spans="2:2">
      <c r="B55655">
        <f t="shared" si="1078"/>
        <v>17</v>
      </c>
    </row>
    <row r="55656" spans="2:2">
      <c r="B55656">
        <f t="shared" si="1078"/>
        <v>17</v>
      </c>
    </row>
    <row r="55657" spans="2:2">
      <c r="B55657">
        <f t="shared" si="1078"/>
        <v>17</v>
      </c>
    </row>
    <row r="55658" spans="2:2">
      <c r="B55658">
        <f t="shared" si="1078"/>
        <v>17</v>
      </c>
    </row>
    <row r="55659" spans="2:2">
      <c r="B55659">
        <f t="shared" si="1078"/>
        <v>17</v>
      </c>
    </row>
    <row r="55660" spans="2:2">
      <c r="B55660">
        <f t="shared" si="1078"/>
        <v>17</v>
      </c>
    </row>
    <row r="55661" spans="2:2">
      <c r="B55661">
        <f t="shared" si="1078"/>
        <v>17</v>
      </c>
    </row>
    <row r="55662" spans="2:2">
      <c r="B55662">
        <f t="shared" si="1078"/>
        <v>17</v>
      </c>
    </row>
    <row r="55663" spans="2:2">
      <c r="B55663">
        <f t="shared" si="1078"/>
        <v>17</v>
      </c>
    </row>
    <row r="55664" spans="2:2">
      <c r="B55664">
        <f t="shared" si="1078"/>
        <v>17</v>
      </c>
    </row>
    <row r="55665" spans="2:2">
      <c r="B55665">
        <f t="shared" si="1078"/>
        <v>17</v>
      </c>
    </row>
    <row r="55666" spans="2:2">
      <c r="B55666">
        <f t="shared" si="1078"/>
        <v>17</v>
      </c>
    </row>
    <row r="55667" spans="2:2">
      <c r="B55667">
        <f t="shared" si="1078"/>
        <v>17</v>
      </c>
    </row>
    <row r="55668" spans="2:2">
      <c r="B55668">
        <f t="shared" si="1078"/>
        <v>17</v>
      </c>
    </row>
    <row r="55669" spans="2:2">
      <c r="B55669">
        <f t="shared" si="1078"/>
        <v>17</v>
      </c>
    </row>
    <row r="55670" spans="2:2">
      <c r="B55670">
        <f t="shared" si="1078"/>
        <v>17</v>
      </c>
    </row>
    <row r="55671" spans="2:2">
      <c r="B55671">
        <f t="shared" si="1078"/>
        <v>17</v>
      </c>
    </row>
    <row r="55672" spans="2:2">
      <c r="B55672">
        <f t="shared" si="1078"/>
        <v>17</v>
      </c>
    </row>
    <row r="55673" spans="2:2">
      <c r="B55673">
        <f t="shared" si="1078"/>
        <v>17</v>
      </c>
    </row>
    <row r="55674" spans="2:2">
      <c r="B55674">
        <f t="shared" si="1078"/>
        <v>17</v>
      </c>
    </row>
    <row r="55675" spans="2:2">
      <c r="B55675">
        <f t="shared" si="1078"/>
        <v>17</v>
      </c>
    </row>
    <row r="55676" spans="2:2">
      <c r="B55676">
        <f t="shared" si="1078"/>
        <v>17</v>
      </c>
    </row>
    <row r="55677" spans="2:2">
      <c r="B55677">
        <f t="shared" si="1078"/>
        <v>17</v>
      </c>
    </row>
    <row r="55678" spans="2:2">
      <c r="B55678">
        <f t="shared" si="1078"/>
        <v>17</v>
      </c>
    </row>
    <row r="55679" spans="2:2">
      <c r="B55679">
        <f t="shared" si="1078"/>
        <v>17</v>
      </c>
    </row>
    <row r="55680" spans="2:2">
      <c r="B55680">
        <f t="shared" si="1078"/>
        <v>17</v>
      </c>
    </row>
    <row r="55681" spans="2:2">
      <c r="B55681">
        <f t="shared" si="1078"/>
        <v>17</v>
      </c>
    </row>
    <row r="55682" spans="2:2">
      <c r="B55682">
        <f t="shared" si="1078"/>
        <v>17</v>
      </c>
    </row>
    <row r="55683" spans="2:2">
      <c r="B55683">
        <f t="shared" si="1078"/>
        <v>17</v>
      </c>
    </row>
    <row r="55684" spans="2:2">
      <c r="B55684">
        <f t="shared" si="1078"/>
        <v>17</v>
      </c>
    </row>
    <row r="55685" spans="2:2">
      <c r="B55685">
        <f t="shared" ref="B55685:B55748" si="1079">+IF(F55684=44085,B55684+1,B55684)</f>
        <v>17</v>
      </c>
    </row>
    <row r="55686" spans="2:2">
      <c r="B55686">
        <f t="shared" si="1079"/>
        <v>17</v>
      </c>
    </row>
    <row r="55687" spans="2:2">
      <c r="B55687">
        <f t="shared" si="1079"/>
        <v>17</v>
      </c>
    </row>
    <row r="55688" spans="2:2">
      <c r="B55688">
        <f t="shared" si="1079"/>
        <v>17</v>
      </c>
    </row>
    <row r="55689" spans="2:2">
      <c r="B55689">
        <f t="shared" si="1079"/>
        <v>17</v>
      </c>
    </row>
    <row r="55690" spans="2:2">
      <c r="B55690">
        <f t="shared" si="1079"/>
        <v>17</v>
      </c>
    </row>
    <row r="55691" spans="2:2">
      <c r="B55691">
        <f t="shared" si="1079"/>
        <v>17</v>
      </c>
    </row>
    <row r="55692" spans="2:2">
      <c r="B55692">
        <f t="shared" si="1079"/>
        <v>17</v>
      </c>
    </row>
    <row r="55693" spans="2:2">
      <c r="B55693">
        <f t="shared" si="1079"/>
        <v>17</v>
      </c>
    </row>
    <row r="55694" spans="2:2">
      <c r="B55694">
        <f t="shared" si="1079"/>
        <v>17</v>
      </c>
    </row>
    <row r="55695" spans="2:2">
      <c r="B55695">
        <f t="shared" si="1079"/>
        <v>17</v>
      </c>
    </row>
    <row r="55696" spans="2:2">
      <c r="B55696">
        <f t="shared" si="1079"/>
        <v>17</v>
      </c>
    </row>
    <row r="55697" spans="2:2">
      <c r="B55697">
        <f t="shared" si="1079"/>
        <v>17</v>
      </c>
    </row>
    <row r="55698" spans="2:2">
      <c r="B55698">
        <f t="shared" si="1079"/>
        <v>17</v>
      </c>
    </row>
    <row r="55699" spans="2:2">
      <c r="B55699">
        <f t="shared" si="1079"/>
        <v>17</v>
      </c>
    </row>
    <row r="55700" spans="2:2">
      <c r="B55700">
        <f t="shared" si="1079"/>
        <v>17</v>
      </c>
    </row>
    <row r="55701" spans="2:2">
      <c r="B55701">
        <f t="shared" si="1079"/>
        <v>17</v>
      </c>
    </row>
    <row r="55702" spans="2:2">
      <c r="B55702">
        <f t="shared" si="1079"/>
        <v>17</v>
      </c>
    </row>
    <row r="55703" spans="2:2">
      <c r="B55703">
        <f t="shared" si="1079"/>
        <v>17</v>
      </c>
    </row>
    <row r="55704" spans="2:2">
      <c r="B55704">
        <f t="shared" si="1079"/>
        <v>17</v>
      </c>
    </row>
    <row r="55705" spans="2:2">
      <c r="B55705">
        <f t="shared" si="1079"/>
        <v>17</v>
      </c>
    </row>
    <row r="55706" spans="2:2">
      <c r="B55706">
        <f t="shared" si="1079"/>
        <v>17</v>
      </c>
    </row>
    <row r="55707" spans="2:2">
      <c r="B55707">
        <f t="shared" si="1079"/>
        <v>17</v>
      </c>
    </row>
    <row r="55708" spans="2:2">
      <c r="B55708">
        <f t="shared" si="1079"/>
        <v>17</v>
      </c>
    </row>
    <row r="55709" spans="2:2">
      <c r="B55709">
        <f t="shared" si="1079"/>
        <v>17</v>
      </c>
    </row>
    <row r="55710" spans="2:2">
      <c r="B55710">
        <f t="shared" si="1079"/>
        <v>17</v>
      </c>
    </row>
    <row r="55711" spans="2:2">
      <c r="B55711">
        <f t="shared" si="1079"/>
        <v>17</v>
      </c>
    </row>
    <row r="55712" spans="2:2">
      <c r="B55712">
        <f t="shared" si="1079"/>
        <v>17</v>
      </c>
    </row>
    <row r="55713" spans="2:2">
      <c r="B55713">
        <f t="shared" si="1079"/>
        <v>17</v>
      </c>
    </row>
    <row r="55714" spans="2:2">
      <c r="B55714">
        <f t="shared" si="1079"/>
        <v>17</v>
      </c>
    </row>
    <row r="55715" spans="2:2">
      <c r="B55715">
        <f t="shared" si="1079"/>
        <v>17</v>
      </c>
    </row>
    <row r="55716" spans="2:2">
      <c r="B55716">
        <f t="shared" si="1079"/>
        <v>17</v>
      </c>
    </row>
    <row r="55717" spans="2:2">
      <c r="B55717">
        <f t="shared" si="1079"/>
        <v>17</v>
      </c>
    </row>
    <row r="55718" spans="2:2">
      <c r="B55718">
        <f t="shared" si="1079"/>
        <v>17</v>
      </c>
    </row>
    <row r="55719" spans="2:2">
      <c r="B55719">
        <f t="shared" si="1079"/>
        <v>17</v>
      </c>
    </row>
    <row r="55720" spans="2:2">
      <c r="B55720">
        <f t="shared" si="1079"/>
        <v>17</v>
      </c>
    </row>
    <row r="55721" spans="2:2">
      <c r="B55721">
        <f t="shared" si="1079"/>
        <v>17</v>
      </c>
    </row>
    <row r="55722" spans="2:2">
      <c r="B55722">
        <f t="shared" si="1079"/>
        <v>17</v>
      </c>
    </row>
    <row r="55723" spans="2:2">
      <c r="B55723">
        <f t="shared" si="1079"/>
        <v>17</v>
      </c>
    </row>
    <row r="55724" spans="2:2">
      <c r="B55724">
        <f t="shared" si="1079"/>
        <v>17</v>
      </c>
    </row>
    <row r="55725" spans="2:2">
      <c r="B55725">
        <f t="shared" si="1079"/>
        <v>17</v>
      </c>
    </row>
    <row r="55726" spans="2:2">
      <c r="B55726">
        <f t="shared" si="1079"/>
        <v>17</v>
      </c>
    </row>
    <row r="55727" spans="2:2">
      <c r="B55727">
        <f t="shared" si="1079"/>
        <v>17</v>
      </c>
    </row>
    <row r="55728" spans="2:2">
      <c r="B55728">
        <f t="shared" si="1079"/>
        <v>17</v>
      </c>
    </row>
    <row r="55729" spans="2:2">
      <c r="B55729">
        <f t="shared" si="1079"/>
        <v>17</v>
      </c>
    </row>
    <row r="55730" spans="2:2">
      <c r="B55730">
        <f t="shared" si="1079"/>
        <v>17</v>
      </c>
    </row>
    <row r="55731" spans="2:2">
      <c r="B55731">
        <f t="shared" si="1079"/>
        <v>17</v>
      </c>
    </row>
    <row r="55732" spans="2:2">
      <c r="B55732">
        <f t="shared" si="1079"/>
        <v>17</v>
      </c>
    </row>
    <row r="55733" spans="2:2">
      <c r="B55733">
        <f t="shared" si="1079"/>
        <v>17</v>
      </c>
    </row>
    <row r="55734" spans="2:2">
      <c r="B55734">
        <f t="shared" si="1079"/>
        <v>17</v>
      </c>
    </row>
    <row r="55735" spans="2:2">
      <c r="B55735">
        <f t="shared" si="1079"/>
        <v>17</v>
      </c>
    </row>
    <row r="55736" spans="2:2">
      <c r="B55736">
        <f t="shared" si="1079"/>
        <v>17</v>
      </c>
    </row>
    <row r="55737" spans="2:2">
      <c r="B55737">
        <f t="shared" si="1079"/>
        <v>17</v>
      </c>
    </row>
    <row r="55738" spans="2:2">
      <c r="B55738">
        <f t="shared" si="1079"/>
        <v>17</v>
      </c>
    </row>
    <row r="55739" spans="2:2">
      <c r="B55739">
        <f t="shared" si="1079"/>
        <v>17</v>
      </c>
    </row>
    <row r="55740" spans="2:2">
      <c r="B55740">
        <f t="shared" si="1079"/>
        <v>17</v>
      </c>
    </row>
    <row r="55741" spans="2:2">
      <c r="B55741">
        <f t="shared" si="1079"/>
        <v>17</v>
      </c>
    </row>
    <row r="55742" spans="2:2">
      <c r="B55742">
        <f t="shared" si="1079"/>
        <v>17</v>
      </c>
    </row>
    <row r="55743" spans="2:2">
      <c r="B55743">
        <f t="shared" si="1079"/>
        <v>17</v>
      </c>
    </row>
    <row r="55744" spans="2:2">
      <c r="B55744">
        <f t="shared" si="1079"/>
        <v>17</v>
      </c>
    </row>
    <row r="55745" spans="2:2">
      <c r="B55745">
        <f t="shared" si="1079"/>
        <v>17</v>
      </c>
    </row>
    <row r="55746" spans="2:2">
      <c r="B55746">
        <f t="shared" si="1079"/>
        <v>17</v>
      </c>
    </row>
    <row r="55747" spans="2:2">
      <c r="B55747">
        <f t="shared" si="1079"/>
        <v>17</v>
      </c>
    </row>
    <row r="55748" spans="2:2">
      <c r="B55748">
        <f t="shared" si="1079"/>
        <v>17</v>
      </c>
    </row>
    <row r="55749" spans="2:2">
      <c r="B55749">
        <f t="shared" ref="B55749:B55812" si="1080">+IF(F55748=44085,B55748+1,B55748)</f>
        <v>17</v>
      </c>
    </row>
    <row r="55750" spans="2:2">
      <c r="B55750">
        <f t="shared" si="1080"/>
        <v>17</v>
      </c>
    </row>
    <row r="55751" spans="2:2">
      <c r="B55751">
        <f t="shared" si="1080"/>
        <v>17</v>
      </c>
    </row>
    <row r="55752" spans="2:2">
      <c r="B55752">
        <f t="shared" si="1080"/>
        <v>17</v>
      </c>
    </row>
    <row r="55753" spans="2:2">
      <c r="B55753">
        <f t="shared" si="1080"/>
        <v>17</v>
      </c>
    </row>
    <row r="55754" spans="2:2">
      <c r="B55754">
        <f t="shared" si="1080"/>
        <v>17</v>
      </c>
    </row>
    <row r="55755" spans="2:2">
      <c r="B55755">
        <f t="shared" si="1080"/>
        <v>17</v>
      </c>
    </row>
    <row r="55756" spans="2:2">
      <c r="B55756">
        <f t="shared" si="1080"/>
        <v>17</v>
      </c>
    </row>
    <row r="55757" spans="2:2">
      <c r="B55757">
        <f t="shared" si="1080"/>
        <v>17</v>
      </c>
    </row>
    <row r="55758" spans="2:2">
      <c r="B55758">
        <f t="shared" si="1080"/>
        <v>17</v>
      </c>
    </row>
    <row r="55759" spans="2:2">
      <c r="B55759">
        <f t="shared" si="1080"/>
        <v>17</v>
      </c>
    </row>
    <row r="55760" spans="2:2">
      <c r="B55760">
        <f t="shared" si="1080"/>
        <v>17</v>
      </c>
    </row>
    <row r="55761" spans="2:2">
      <c r="B55761">
        <f t="shared" si="1080"/>
        <v>17</v>
      </c>
    </row>
    <row r="55762" spans="2:2">
      <c r="B55762">
        <f t="shared" si="1080"/>
        <v>17</v>
      </c>
    </row>
    <row r="55763" spans="2:2">
      <c r="B55763">
        <f t="shared" si="1080"/>
        <v>17</v>
      </c>
    </row>
    <row r="55764" spans="2:2">
      <c r="B55764">
        <f t="shared" si="1080"/>
        <v>17</v>
      </c>
    </row>
    <row r="55765" spans="2:2">
      <c r="B55765">
        <f t="shared" si="1080"/>
        <v>17</v>
      </c>
    </row>
    <row r="55766" spans="2:2">
      <c r="B55766">
        <f t="shared" si="1080"/>
        <v>17</v>
      </c>
    </row>
    <row r="55767" spans="2:2">
      <c r="B55767">
        <f t="shared" si="1080"/>
        <v>17</v>
      </c>
    </row>
    <row r="55768" spans="2:2">
      <c r="B55768">
        <f t="shared" si="1080"/>
        <v>17</v>
      </c>
    </row>
    <row r="55769" spans="2:2">
      <c r="B55769">
        <f t="shared" si="1080"/>
        <v>17</v>
      </c>
    </row>
    <row r="55770" spans="2:2">
      <c r="B55770">
        <f t="shared" si="1080"/>
        <v>17</v>
      </c>
    </row>
    <row r="55771" spans="2:2">
      <c r="B55771">
        <f t="shared" si="1080"/>
        <v>17</v>
      </c>
    </row>
    <row r="55772" spans="2:2">
      <c r="B55772">
        <f t="shared" si="1080"/>
        <v>17</v>
      </c>
    </row>
    <row r="55773" spans="2:2">
      <c r="B55773">
        <f t="shared" si="1080"/>
        <v>17</v>
      </c>
    </row>
    <row r="55774" spans="2:2">
      <c r="B55774">
        <f t="shared" si="1080"/>
        <v>17</v>
      </c>
    </row>
    <row r="55775" spans="2:2">
      <c r="B55775">
        <f t="shared" si="1080"/>
        <v>17</v>
      </c>
    </row>
    <row r="55776" spans="2:2">
      <c r="B55776">
        <f t="shared" si="1080"/>
        <v>17</v>
      </c>
    </row>
    <row r="55777" spans="2:2">
      <c r="B55777">
        <f t="shared" si="1080"/>
        <v>17</v>
      </c>
    </row>
    <row r="55778" spans="2:2">
      <c r="B55778">
        <f t="shared" si="1080"/>
        <v>17</v>
      </c>
    </row>
    <row r="55779" spans="2:2">
      <c r="B55779">
        <f t="shared" si="1080"/>
        <v>17</v>
      </c>
    </row>
    <row r="55780" spans="2:2">
      <c r="B55780">
        <f t="shared" si="1080"/>
        <v>17</v>
      </c>
    </row>
    <row r="55781" spans="2:2">
      <c r="B55781">
        <f t="shared" si="1080"/>
        <v>17</v>
      </c>
    </row>
    <row r="55782" spans="2:2">
      <c r="B55782">
        <f t="shared" si="1080"/>
        <v>17</v>
      </c>
    </row>
    <row r="55783" spans="2:2">
      <c r="B55783">
        <f t="shared" si="1080"/>
        <v>17</v>
      </c>
    </row>
    <row r="55784" spans="2:2">
      <c r="B55784">
        <f t="shared" si="1080"/>
        <v>17</v>
      </c>
    </row>
    <row r="55785" spans="2:2">
      <c r="B55785">
        <f t="shared" si="1080"/>
        <v>17</v>
      </c>
    </row>
    <row r="55786" spans="2:2">
      <c r="B55786">
        <f t="shared" si="1080"/>
        <v>17</v>
      </c>
    </row>
    <row r="55787" spans="2:2">
      <c r="B55787">
        <f t="shared" si="1080"/>
        <v>17</v>
      </c>
    </row>
    <row r="55788" spans="2:2">
      <c r="B55788">
        <f t="shared" si="1080"/>
        <v>17</v>
      </c>
    </row>
    <row r="55789" spans="2:2">
      <c r="B55789">
        <f t="shared" si="1080"/>
        <v>17</v>
      </c>
    </row>
    <row r="55790" spans="2:2">
      <c r="B55790">
        <f t="shared" si="1080"/>
        <v>17</v>
      </c>
    </row>
    <row r="55791" spans="2:2">
      <c r="B55791">
        <f t="shared" si="1080"/>
        <v>17</v>
      </c>
    </row>
    <row r="55792" spans="2:2">
      <c r="B55792">
        <f t="shared" si="1080"/>
        <v>17</v>
      </c>
    </row>
    <row r="55793" spans="2:2">
      <c r="B55793">
        <f t="shared" si="1080"/>
        <v>17</v>
      </c>
    </row>
    <row r="55794" spans="2:2">
      <c r="B55794">
        <f t="shared" si="1080"/>
        <v>17</v>
      </c>
    </row>
    <row r="55795" spans="2:2">
      <c r="B55795">
        <f t="shared" si="1080"/>
        <v>17</v>
      </c>
    </row>
    <row r="55796" spans="2:2">
      <c r="B55796">
        <f t="shared" si="1080"/>
        <v>17</v>
      </c>
    </row>
    <row r="55797" spans="2:2">
      <c r="B55797">
        <f t="shared" si="1080"/>
        <v>17</v>
      </c>
    </row>
    <row r="55798" spans="2:2">
      <c r="B55798">
        <f t="shared" si="1080"/>
        <v>17</v>
      </c>
    </row>
    <row r="55799" spans="2:2">
      <c r="B55799">
        <f t="shared" si="1080"/>
        <v>17</v>
      </c>
    </row>
    <row r="55800" spans="2:2">
      <c r="B55800">
        <f t="shared" si="1080"/>
        <v>17</v>
      </c>
    </row>
    <row r="55801" spans="2:2">
      <c r="B55801">
        <f t="shared" si="1080"/>
        <v>17</v>
      </c>
    </row>
    <row r="55802" spans="2:2">
      <c r="B55802">
        <f t="shared" si="1080"/>
        <v>17</v>
      </c>
    </row>
    <row r="55803" spans="2:2">
      <c r="B55803">
        <f t="shared" si="1080"/>
        <v>17</v>
      </c>
    </row>
    <row r="55804" spans="2:2">
      <c r="B55804">
        <f t="shared" si="1080"/>
        <v>17</v>
      </c>
    </row>
    <row r="55805" spans="2:2">
      <c r="B55805">
        <f t="shared" si="1080"/>
        <v>17</v>
      </c>
    </row>
    <row r="55806" spans="2:2">
      <c r="B55806">
        <f t="shared" si="1080"/>
        <v>17</v>
      </c>
    </row>
    <row r="55807" spans="2:2">
      <c r="B55807">
        <f t="shared" si="1080"/>
        <v>17</v>
      </c>
    </row>
    <row r="55808" spans="2:2">
      <c r="B55808">
        <f t="shared" si="1080"/>
        <v>17</v>
      </c>
    </row>
    <row r="55809" spans="2:2">
      <c r="B55809">
        <f t="shared" si="1080"/>
        <v>17</v>
      </c>
    </row>
    <row r="55810" spans="2:2">
      <c r="B55810">
        <f t="shared" si="1080"/>
        <v>17</v>
      </c>
    </row>
    <row r="55811" spans="2:2">
      <c r="B55811">
        <f t="shared" si="1080"/>
        <v>17</v>
      </c>
    </row>
    <row r="55812" spans="2:2">
      <c r="B55812">
        <f t="shared" si="1080"/>
        <v>17</v>
      </c>
    </row>
    <row r="55813" spans="2:2">
      <c r="B55813">
        <f t="shared" ref="B55813:B55876" si="1081">+IF(F55812=44085,B55812+1,B55812)</f>
        <v>17</v>
      </c>
    </row>
    <row r="55814" spans="2:2">
      <c r="B55814">
        <f t="shared" si="1081"/>
        <v>17</v>
      </c>
    </row>
    <row r="55815" spans="2:2">
      <c r="B55815">
        <f t="shared" si="1081"/>
        <v>17</v>
      </c>
    </row>
    <row r="55816" spans="2:2">
      <c r="B55816">
        <f t="shared" si="1081"/>
        <v>17</v>
      </c>
    </row>
    <row r="55817" spans="2:2">
      <c r="B55817">
        <f t="shared" si="1081"/>
        <v>17</v>
      </c>
    </row>
    <row r="55818" spans="2:2">
      <c r="B55818">
        <f t="shared" si="1081"/>
        <v>17</v>
      </c>
    </row>
    <row r="55819" spans="2:2">
      <c r="B55819">
        <f t="shared" si="1081"/>
        <v>17</v>
      </c>
    </row>
    <row r="55820" spans="2:2">
      <c r="B55820">
        <f t="shared" si="1081"/>
        <v>17</v>
      </c>
    </row>
    <row r="55821" spans="2:2">
      <c r="B55821">
        <f t="shared" si="1081"/>
        <v>17</v>
      </c>
    </row>
    <row r="55822" spans="2:2">
      <c r="B55822">
        <f t="shared" si="1081"/>
        <v>17</v>
      </c>
    </row>
    <row r="55823" spans="2:2">
      <c r="B55823">
        <f t="shared" si="1081"/>
        <v>17</v>
      </c>
    </row>
    <row r="55824" spans="2:2">
      <c r="B55824">
        <f t="shared" si="1081"/>
        <v>17</v>
      </c>
    </row>
    <row r="55825" spans="2:2">
      <c r="B55825">
        <f t="shared" si="1081"/>
        <v>17</v>
      </c>
    </row>
    <row r="55826" spans="2:2">
      <c r="B55826">
        <f t="shared" si="1081"/>
        <v>17</v>
      </c>
    </row>
    <row r="55827" spans="2:2">
      <c r="B55827">
        <f t="shared" si="1081"/>
        <v>17</v>
      </c>
    </row>
    <row r="55828" spans="2:2">
      <c r="B55828">
        <f t="shared" si="1081"/>
        <v>17</v>
      </c>
    </row>
    <row r="55829" spans="2:2">
      <c r="B55829">
        <f t="shared" si="1081"/>
        <v>17</v>
      </c>
    </row>
    <row r="55830" spans="2:2">
      <c r="B55830">
        <f t="shared" si="1081"/>
        <v>17</v>
      </c>
    </row>
    <row r="55831" spans="2:2">
      <c r="B55831">
        <f t="shared" si="1081"/>
        <v>17</v>
      </c>
    </row>
    <row r="55832" spans="2:2">
      <c r="B55832">
        <f t="shared" si="1081"/>
        <v>17</v>
      </c>
    </row>
    <row r="55833" spans="2:2">
      <c r="B55833">
        <f t="shared" si="1081"/>
        <v>17</v>
      </c>
    </row>
    <row r="55834" spans="2:2">
      <c r="B55834">
        <f t="shared" si="1081"/>
        <v>17</v>
      </c>
    </row>
    <row r="55835" spans="2:2">
      <c r="B55835">
        <f t="shared" si="1081"/>
        <v>17</v>
      </c>
    </row>
    <row r="55836" spans="2:2">
      <c r="B55836">
        <f t="shared" si="1081"/>
        <v>17</v>
      </c>
    </row>
    <row r="55837" spans="2:2">
      <c r="B55837">
        <f t="shared" si="1081"/>
        <v>17</v>
      </c>
    </row>
    <row r="55838" spans="2:2">
      <c r="B55838">
        <f t="shared" si="1081"/>
        <v>17</v>
      </c>
    </row>
    <row r="55839" spans="2:2">
      <c r="B55839">
        <f t="shared" si="1081"/>
        <v>17</v>
      </c>
    </row>
    <row r="55840" spans="2:2">
      <c r="B55840">
        <f t="shared" si="1081"/>
        <v>17</v>
      </c>
    </row>
    <row r="55841" spans="2:2">
      <c r="B55841">
        <f t="shared" si="1081"/>
        <v>17</v>
      </c>
    </row>
    <row r="55842" spans="2:2">
      <c r="B55842">
        <f t="shared" si="1081"/>
        <v>17</v>
      </c>
    </row>
    <row r="55843" spans="2:2">
      <c r="B55843">
        <f t="shared" si="1081"/>
        <v>17</v>
      </c>
    </row>
    <row r="55844" spans="2:2">
      <c r="B55844">
        <f t="shared" si="1081"/>
        <v>17</v>
      </c>
    </row>
    <row r="55845" spans="2:2">
      <c r="B55845">
        <f t="shared" si="1081"/>
        <v>17</v>
      </c>
    </row>
    <row r="55846" spans="2:2">
      <c r="B55846">
        <f t="shared" si="1081"/>
        <v>17</v>
      </c>
    </row>
    <row r="55847" spans="2:2">
      <c r="B55847">
        <f t="shared" si="1081"/>
        <v>17</v>
      </c>
    </row>
    <row r="55848" spans="2:2">
      <c r="B55848">
        <f t="shared" si="1081"/>
        <v>17</v>
      </c>
    </row>
    <row r="55849" spans="2:2">
      <c r="B55849">
        <f t="shared" si="1081"/>
        <v>17</v>
      </c>
    </row>
    <row r="55850" spans="2:2">
      <c r="B55850">
        <f t="shared" si="1081"/>
        <v>17</v>
      </c>
    </row>
    <row r="55851" spans="2:2">
      <c r="B55851">
        <f t="shared" si="1081"/>
        <v>17</v>
      </c>
    </row>
    <row r="55852" spans="2:2">
      <c r="B55852">
        <f t="shared" si="1081"/>
        <v>17</v>
      </c>
    </row>
    <row r="55853" spans="2:2">
      <c r="B55853">
        <f t="shared" si="1081"/>
        <v>17</v>
      </c>
    </row>
    <row r="55854" spans="2:2">
      <c r="B55854">
        <f t="shared" si="1081"/>
        <v>17</v>
      </c>
    </row>
    <row r="55855" spans="2:2">
      <c r="B55855">
        <f t="shared" si="1081"/>
        <v>17</v>
      </c>
    </row>
    <row r="55856" spans="2:2">
      <c r="B55856">
        <f t="shared" si="1081"/>
        <v>17</v>
      </c>
    </row>
    <row r="55857" spans="2:2">
      <c r="B55857">
        <f t="shared" si="1081"/>
        <v>17</v>
      </c>
    </row>
    <row r="55858" spans="2:2">
      <c r="B55858">
        <f t="shared" si="1081"/>
        <v>17</v>
      </c>
    </row>
    <row r="55859" spans="2:2">
      <c r="B55859">
        <f t="shared" si="1081"/>
        <v>17</v>
      </c>
    </row>
    <row r="55860" spans="2:2">
      <c r="B55860">
        <f t="shared" si="1081"/>
        <v>17</v>
      </c>
    </row>
    <row r="55861" spans="2:2">
      <c r="B55861">
        <f t="shared" si="1081"/>
        <v>17</v>
      </c>
    </row>
    <row r="55862" spans="2:2">
      <c r="B55862">
        <f t="shared" si="1081"/>
        <v>17</v>
      </c>
    </row>
    <row r="55863" spans="2:2">
      <c r="B55863">
        <f t="shared" si="1081"/>
        <v>17</v>
      </c>
    </row>
    <row r="55864" spans="2:2">
      <c r="B55864">
        <f t="shared" si="1081"/>
        <v>17</v>
      </c>
    </row>
    <row r="55865" spans="2:2">
      <c r="B55865">
        <f t="shared" si="1081"/>
        <v>17</v>
      </c>
    </row>
    <row r="55866" spans="2:2">
      <c r="B55866">
        <f t="shared" si="1081"/>
        <v>17</v>
      </c>
    </row>
    <row r="55867" spans="2:2">
      <c r="B55867">
        <f t="shared" si="1081"/>
        <v>17</v>
      </c>
    </row>
    <row r="55868" spans="2:2">
      <c r="B55868">
        <f t="shared" si="1081"/>
        <v>17</v>
      </c>
    </row>
    <row r="55869" spans="2:2">
      <c r="B55869">
        <f t="shared" si="1081"/>
        <v>17</v>
      </c>
    </row>
    <row r="55870" spans="2:2">
      <c r="B55870">
        <f t="shared" si="1081"/>
        <v>17</v>
      </c>
    </row>
    <row r="55871" spans="2:2">
      <c r="B55871">
        <f t="shared" si="1081"/>
        <v>17</v>
      </c>
    </row>
    <row r="55872" spans="2:2">
      <c r="B55872">
        <f t="shared" si="1081"/>
        <v>17</v>
      </c>
    </row>
    <row r="55873" spans="2:2">
      <c r="B55873">
        <f t="shared" si="1081"/>
        <v>17</v>
      </c>
    </row>
    <row r="55874" spans="2:2">
      <c r="B55874">
        <f t="shared" si="1081"/>
        <v>17</v>
      </c>
    </row>
    <row r="55875" spans="2:2">
      <c r="B55875">
        <f t="shared" si="1081"/>
        <v>17</v>
      </c>
    </row>
    <row r="55876" spans="2:2">
      <c r="B55876">
        <f t="shared" si="1081"/>
        <v>17</v>
      </c>
    </row>
    <row r="55877" spans="2:2">
      <c r="B55877">
        <f t="shared" ref="B55877:B55940" si="1082">+IF(F55876=44085,B55876+1,B55876)</f>
        <v>17</v>
      </c>
    </row>
    <row r="55878" spans="2:2">
      <c r="B55878">
        <f t="shared" si="1082"/>
        <v>17</v>
      </c>
    </row>
    <row r="55879" spans="2:2">
      <c r="B55879">
        <f t="shared" si="1082"/>
        <v>17</v>
      </c>
    </row>
    <row r="55880" spans="2:2">
      <c r="B55880">
        <f t="shared" si="1082"/>
        <v>17</v>
      </c>
    </row>
    <row r="55881" spans="2:2">
      <c r="B55881">
        <f t="shared" si="1082"/>
        <v>17</v>
      </c>
    </row>
    <row r="55882" spans="2:2">
      <c r="B55882">
        <f t="shared" si="1082"/>
        <v>17</v>
      </c>
    </row>
    <row r="55883" spans="2:2">
      <c r="B55883">
        <f t="shared" si="1082"/>
        <v>17</v>
      </c>
    </row>
    <row r="55884" spans="2:2">
      <c r="B55884">
        <f t="shared" si="1082"/>
        <v>17</v>
      </c>
    </row>
    <row r="55885" spans="2:2">
      <c r="B55885">
        <f t="shared" si="1082"/>
        <v>17</v>
      </c>
    </row>
    <row r="55886" spans="2:2">
      <c r="B55886">
        <f t="shared" si="1082"/>
        <v>17</v>
      </c>
    </row>
    <row r="55887" spans="2:2">
      <c r="B55887">
        <f t="shared" si="1082"/>
        <v>17</v>
      </c>
    </row>
    <row r="55888" spans="2:2">
      <c r="B55888">
        <f t="shared" si="1082"/>
        <v>17</v>
      </c>
    </row>
    <row r="55889" spans="2:2">
      <c r="B55889">
        <f t="shared" si="1082"/>
        <v>17</v>
      </c>
    </row>
    <row r="55890" spans="2:2">
      <c r="B55890">
        <f t="shared" si="1082"/>
        <v>17</v>
      </c>
    </row>
    <row r="55891" spans="2:2">
      <c r="B55891">
        <f t="shared" si="1082"/>
        <v>17</v>
      </c>
    </row>
    <row r="55892" spans="2:2">
      <c r="B55892">
        <f t="shared" si="1082"/>
        <v>17</v>
      </c>
    </row>
    <row r="55893" spans="2:2">
      <c r="B55893">
        <f t="shared" si="1082"/>
        <v>17</v>
      </c>
    </row>
    <row r="55894" spans="2:2">
      <c r="B55894">
        <f t="shared" si="1082"/>
        <v>17</v>
      </c>
    </row>
    <row r="55895" spans="2:2">
      <c r="B55895">
        <f t="shared" si="1082"/>
        <v>17</v>
      </c>
    </row>
    <row r="55896" spans="2:2">
      <c r="B55896">
        <f t="shared" si="1082"/>
        <v>17</v>
      </c>
    </row>
    <row r="55897" spans="2:2">
      <c r="B55897">
        <f t="shared" si="1082"/>
        <v>17</v>
      </c>
    </row>
    <row r="55898" spans="2:2">
      <c r="B55898">
        <f t="shared" si="1082"/>
        <v>17</v>
      </c>
    </row>
    <row r="55899" spans="2:2">
      <c r="B55899">
        <f t="shared" si="1082"/>
        <v>17</v>
      </c>
    </row>
    <row r="55900" spans="2:2">
      <c r="B55900">
        <f t="shared" si="1082"/>
        <v>17</v>
      </c>
    </row>
    <row r="55901" spans="2:2">
      <c r="B55901">
        <f t="shared" si="1082"/>
        <v>17</v>
      </c>
    </row>
    <row r="55902" spans="2:2">
      <c r="B55902">
        <f t="shared" si="1082"/>
        <v>17</v>
      </c>
    </row>
    <row r="55903" spans="2:2">
      <c r="B55903">
        <f t="shared" si="1082"/>
        <v>17</v>
      </c>
    </row>
    <row r="55904" spans="2:2">
      <c r="B55904">
        <f t="shared" si="1082"/>
        <v>17</v>
      </c>
    </row>
    <row r="55905" spans="2:2">
      <c r="B55905">
        <f t="shared" si="1082"/>
        <v>17</v>
      </c>
    </row>
    <row r="55906" spans="2:2">
      <c r="B55906">
        <f t="shared" si="1082"/>
        <v>17</v>
      </c>
    </row>
    <row r="55907" spans="2:2">
      <c r="B55907">
        <f t="shared" si="1082"/>
        <v>17</v>
      </c>
    </row>
    <row r="55908" spans="2:2">
      <c r="B55908">
        <f t="shared" si="1082"/>
        <v>17</v>
      </c>
    </row>
    <row r="55909" spans="2:2">
      <c r="B55909">
        <f t="shared" si="1082"/>
        <v>17</v>
      </c>
    </row>
    <row r="55910" spans="2:2">
      <c r="B55910">
        <f t="shared" si="1082"/>
        <v>17</v>
      </c>
    </row>
    <row r="55911" spans="2:2">
      <c r="B55911">
        <f t="shared" si="1082"/>
        <v>17</v>
      </c>
    </row>
    <row r="55912" spans="2:2">
      <c r="B55912">
        <f t="shared" si="1082"/>
        <v>17</v>
      </c>
    </row>
    <row r="55913" spans="2:2">
      <c r="B55913">
        <f t="shared" si="1082"/>
        <v>17</v>
      </c>
    </row>
    <row r="55914" spans="2:2">
      <c r="B55914">
        <f t="shared" si="1082"/>
        <v>17</v>
      </c>
    </row>
    <row r="55915" spans="2:2">
      <c r="B55915">
        <f t="shared" si="1082"/>
        <v>17</v>
      </c>
    </row>
    <row r="55916" spans="2:2">
      <c r="B55916">
        <f t="shared" si="1082"/>
        <v>17</v>
      </c>
    </row>
    <row r="55917" spans="2:2">
      <c r="B55917">
        <f t="shared" si="1082"/>
        <v>17</v>
      </c>
    </row>
    <row r="55918" spans="2:2">
      <c r="B55918">
        <f t="shared" si="1082"/>
        <v>17</v>
      </c>
    </row>
    <row r="55919" spans="2:2">
      <c r="B55919">
        <f t="shared" si="1082"/>
        <v>17</v>
      </c>
    </row>
    <row r="55920" spans="2:2">
      <c r="B55920">
        <f t="shared" si="1082"/>
        <v>17</v>
      </c>
    </row>
    <row r="55921" spans="2:2">
      <c r="B55921">
        <f t="shared" si="1082"/>
        <v>17</v>
      </c>
    </row>
    <row r="55922" spans="2:2">
      <c r="B55922">
        <f t="shared" si="1082"/>
        <v>17</v>
      </c>
    </row>
    <row r="55923" spans="2:2">
      <c r="B55923">
        <f t="shared" si="1082"/>
        <v>17</v>
      </c>
    </row>
    <row r="55924" spans="2:2">
      <c r="B55924">
        <f t="shared" si="1082"/>
        <v>17</v>
      </c>
    </row>
    <row r="55925" spans="2:2">
      <c r="B55925">
        <f t="shared" si="1082"/>
        <v>17</v>
      </c>
    </row>
    <row r="55926" spans="2:2">
      <c r="B55926">
        <f t="shared" si="1082"/>
        <v>17</v>
      </c>
    </row>
    <row r="55927" spans="2:2">
      <c r="B55927">
        <f t="shared" si="1082"/>
        <v>17</v>
      </c>
    </row>
    <row r="55928" spans="2:2">
      <c r="B55928">
        <f t="shared" si="1082"/>
        <v>17</v>
      </c>
    </row>
    <row r="55929" spans="2:2">
      <c r="B55929">
        <f t="shared" si="1082"/>
        <v>17</v>
      </c>
    </row>
    <row r="55930" spans="2:2">
      <c r="B55930">
        <f t="shared" si="1082"/>
        <v>17</v>
      </c>
    </row>
    <row r="55931" spans="2:2">
      <c r="B55931">
        <f t="shared" si="1082"/>
        <v>17</v>
      </c>
    </row>
    <row r="55932" spans="2:2">
      <c r="B55932">
        <f t="shared" si="1082"/>
        <v>17</v>
      </c>
    </row>
    <row r="55933" spans="2:2">
      <c r="B55933">
        <f t="shared" si="1082"/>
        <v>17</v>
      </c>
    </row>
    <row r="55934" spans="2:2">
      <c r="B55934">
        <f t="shared" si="1082"/>
        <v>17</v>
      </c>
    </row>
    <row r="55935" spans="2:2">
      <c r="B55935">
        <f t="shared" si="1082"/>
        <v>17</v>
      </c>
    </row>
    <row r="55936" spans="2:2">
      <c r="B55936">
        <f t="shared" si="1082"/>
        <v>17</v>
      </c>
    </row>
    <row r="55937" spans="2:2">
      <c r="B55937">
        <f t="shared" si="1082"/>
        <v>17</v>
      </c>
    </row>
    <row r="55938" spans="2:2">
      <c r="B55938">
        <f t="shared" si="1082"/>
        <v>17</v>
      </c>
    </row>
    <row r="55939" spans="2:2">
      <c r="B55939">
        <f t="shared" si="1082"/>
        <v>17</v>
      </c>
    </row>
    <row r="55940" spans="2:2">
      <c r="B55940">
        <f t="shared" si="1082"/>
        <v>17</v>
      </c>
    </row>
    <row r="55941" spans="2:2">
      <c r="B55941">
        <f t="shared" ref="B55941:B56004" si="1083">+IF(F55940=44085,B55940+1,B55940)</f>
        <v>17</v>
      </c>
    </row>
    <row r="55942" spans="2:2">
      <c r="B55942">
        <f t="shared" si="1083"/>
        <v>17</v>
      </c>
    </row>
    <row r="55943" spans="2:2">
      <c r="B55943">
        <f t="shared" si="1083"/>
        <v>17</v>
      </c>
    </row>
    <row r="55944" spans="2:2">
      <c r="B55944">
        <f t="shared" si="1083"/>
        <v>17</v>
      </c>
    </row>
    <row r="55945" spans="2:2">
      <c r="B55945">
        <f t="shared" si="1083"/>
        <v>17</v>
      </c>
    </row>
    <row r="55946" spans="2:2">
      <c r="B55946">
        <f t="shared" si="1083"/>
        <v>17</v>
      </c>
    </row>
    <row r="55947" spans="2:2">
      <c r="B55947">
        <f t="shared" si="1083"/>
        <v>17</v>
      </c>
    </row>
    <row r="55948" spans="2:2">
      <c r="B55948">
        <f t="shared" si="1083"/>
        <v>17</v>
      </c>
    </row>
    <row r="55949" spans="2:2">
      <c r="B55949">
        <f t="shared" si="1083"/>
        <v>17</v>
      </c>
    </row>
    <row r="55950" spans="2:2">
      <c r="B55950">
        <f t="shared" si="1083"/>
        <v>17</v>
      </c>
    </row>
    <row r="55951" spans="2:2">
      <c r="B55951">
        <f t="shared" si="1083"/>
        <v>17</v>
      </c>
    </row>
    <row r="55952" spans="2:2">
      <c r="B55952">
        <f t="shared" si="1083"/>
        <v>17</v>
      </c>
    </row>
    <row r="55953" spans="2:2">
      <c r="B55953">
        <f t="shared" si="1083"/>
        <v>17</v>
      </c>
    </row>
    <row r="55954" spans="2:2">
      <c r="B55954">
        <f t="shared" si="1083"/>
        <v>17</v>
      </c>
    </row>
    <row r="55955" spans="2:2">
      <c r="B55955">
        <f t="shared" si="1083"/>
        <v>17</v>
      </c>
    </row>
    <row r="55956" spans="2:2">
      <c r="B55956">
        <f t="shared" si="1083"/>
        <v>17</v>
      </c>
    </row>
    <row r="55957" spans="2:2">
      <c r="B55957">
        <f t="shared" si="1083"/>
        <v>17</v>
      </c>
    </row>
    <row r="55958" spans="2:2">
      <c r="B55958">
        <f t="shared" si="1083"/>
        <v>17</v>
      </c>
    </row>
    <row r="55959" spans="2:2">
      <c r="B55959">
        <f t="shared" si="1083"/>
        <v>17</v>
      </c>
    </row>
    <row r="55960" spans="2:2">
      <c r="B55960">
        <f t="shared" si="1083"/>
        <v>17</v>
      </c>
    </row>
    <row r="55961" spans="2:2">
      <c r="B55961">
        <f t="shared" si="1083"/>
        <v>17</v>
      </c>
    </row>
    <row r="55962" spans="2:2">
      <c r="B55962">
        <f t="shared" si="1083"/>
        <v>17</v>
      </c>
    </row>
    <row r="55963" spans="2:2">
      <c r="B55963">
        <f t="shared" si="1083"/>
        <v>17</v>
      </c>
    </row>
    <row r="55964" spans="2:2">
      <c r="B55964">
        <f t="shared" si="1083"/>
        <v>17</v>
      </c>
    </row>
    <row r="55965" spans="2:2">
      <c r="B55965">
        <f t="shared" si="1083"/>
        <v>17</v>
      </c>
    </row>
    <row r="55966" spans="2:2">
      <c r="B55966">
        <f t="shared" si="1083"/>
        <v>17</v>
      </c>
    </row>
    <row r="55967" spans="2:2">
      <c r="B55967">
        <f t="shared" si="1083"/>
        <v>17</v>
      </c>
    </row>
    <row r="55968" spans="2:2">
      <c r="B55968">
        <f t="shared" si="1083"/>
        <v>17</v>
      </c>
    </row>
    <row r="55969" spans="2:2">
      <c r="B55969">
        <f t="shared" si="1083"/>
        <v>17</v>
      </c>
    </row>
    <row r="55970" spans="2:2">
      <c r="B55970">
        <f t="shared" si="1083"/>
        <v>17</v>
      </c>
    </row>
    <row r="55971" spans="2:2">
      <c r="B55971">
        <f t="shared" si="1083"/>
        <v>17</v>
      </c>
    </row>
    <row r="55972" spans="2:2">
      <c r="B55972">
        <f t="shared" si="1083"/>
        <v>17</v>
      </c>
    </row>
    <row r="55973" spans="2:2">
      <c r="B55973">
        <f t="shared" si="1083"/>
        <v>17</v>
      </c>
    </row>
    <row r="55974" spans="2:2">
      <c r="B55974">
        <f t="shared" si="1083"/>
        <v>17</v>
      </c>
    </row>
    <row r="55975" spans="2:2">
      <c r="B55975">
        <f t="shared" si="1083"/>
        <v>17</v>
      </c>
    </row>
    <row r="55976" spans="2:2">
      <c r="B55976">
        <f t="shared" si="1083"/>
        <v>17</v>
      </c>
    </row>
    <row r="55977" spans="2:2">
      <c r="B55977">
        <f t="shared" si="1083"/>
        <v>17</v>
      </c>
    </row>
    <row r="55978" spans="2:2">
      <c r="B55978">
        <f t="shared" si="1083"/>
        <v>17</v>
      </c>
    </row>
    <row r="55979" spans="2:2">
      <c r="B55979">
        <f t="shared" si="1083"/>
        <v>17</v>
      </c>
    </row>
    <row r="55980" spans="2:2">
      <c r="B55980">
        <f t="shared" si="1083"/>
        <v>17</v>
      </c>
    </row>
    <row r="55981" spans="2:2">
      <c r="B55981">
        <f t="shared" si="1083"/>
        <v>17</v>
      </c>
    </row>
    <row r="55982" spans="2:2">
      <c r="B55982">
        <f t="shared" si="1083"/>
        <v>17</v>
      </c>
    </row>
    <row r="55983" spans="2:2">
      <c r="B55983">
        <f t="shared" si="1083"/>
        <v>17</v>
      </c>
    </row>
    <row r="55984" spans="2:2">
      <c r="B55984">
        <f t="shared" si="1083"/>
        <v>17</v>
      </c>
    </row>
    <row r="55985" spans="2:2">
      <c r="B55985">
        <f t="shared" si="1083"/>
        <v>17</v>
      </c>
    </row>
    <row r="55986" spans="2:2">
      <c r="B55986">
        <f t="shared" si="1083"/>
        <v>17</v>
      </c>
    </row>
    <row r="55987" spans="2:2">
      <c r="B55987">
        <f t="shared" si="1083"/>
        <v>17</v>
      </c>
    </row>
    <row r="55988" spans="2:2">
      <c r="B55988">
        <f t="shared" si="1083"/>
        <v>17</v>
      </c>
    </row>
    <row r="55989" spans="2:2">
      <c r="B55989">
        <f t="shared" si="1083"/>
        <v>17</v>
      </c>
    </row>
    <row r="55990" spans="2:2">
      <c r="B55990">
        <f t="shared" si="1083"/>
        <v>17</v>
      </c>
    </row>
    <row r="55991" spans="2:2">
      <c r="B55991">
        <f t="shared" si="1083"/>
        <v>17</v>
      </c>
    </row>
    <row r="55992" spans="2:2">
      <c r="B55992">
        <f t="shared" si="1083"/>
        <v>17</v>
      </c>
    </row>
    <row r="55993" spans="2:2">
      <c r="B55993">
        <f t="shared" si="1083"/>
        <v>17</v>
      </c>
    </row>
    <row r="55994" spans="2:2">
      <c r="B55994">
        <f t="shared" si="1083"/>
        <v>17</v>
      </c>
    </row>
    <row r="55995" spans="2:2">
      <c r="B55995">
        <f t="shared" si="1083"/>
        <v>17</v>
      </c>
    </row>
    <row r="55996" spans="2:2">
      <c r="B55996">
        <f t="shared" si="1083"/>
        <v>17</v>
      </c>
    </row>
    <row r="55997" spans="2:2">
      <c r="B55997">
        <f t="shared" si="1083"/>
        <v>17</v>
      </c>
    </row>
    <row r="55998" spans="2:2">
      <c r="B55998">
        <f t="shared" si="1083"/>
        <v>17</v>
      </c>
    </row>
    <row r="55999" spans="2:2">
      <c r="B55999">
        <f t="shared" si="1083"/>
        <v>17</v>
      </c>
    </row>
    <row r="56000" spans="2:2">
      <c r="B56000">
        <f t="shared" si="1083"/>
        <v>17</v>
      </c>
    </row>
    <row r="56001" spans="2:2">
      <c r="B56001">
        <f t="shared" si="1083"/>
        <v>17</v>
      </c>
    </row>
    <row r="56002" spans="2:2">
      <c r="B56002">
        <f t="shared" si="1083"/>
        <v>17</v>
      </c>
    </row>
    <row r="56003" spans="2:2">
      <c r="B56003">
        <f t="shared" si="1083"/>
        <v>17</v>
      </c>
    </row>
    <row r="56004" spans="2:2">
      <c r="B56004">
        <f t="shared" si="1083"/>
        <v>17</v>
      </c>
    </row>
    <row r="56005" spans="2:2">
      <c r="B56005">
        <f t="shared" ref="B56005:B56068" si="1084">+IF(F56004=44085,B56004+1,B56004)</f>
        <v>17</v>
      </c>
    </row>
    <row r="56006" spans="2:2">
      <c r="B56006">
        <f t="shared" si="1084"/>
        <v>17</v>
      </c>
    </row>
    <row r="56007" spans="2:2">
      <c r="B56007">
        <f t="shared" si="1084"/>
        <v>17</v>
      </c>
    </row>
    <row r="56008" spans="2:2">
      <c r="B56008">
        <f t="shared" si="1084"/>
        <v>17</v>
      </c>
    </row>
    <row r="56009" spans="2:2">
      <c r="B56009">
        <f t="shared" si="1084"/>
        <v>17</v>
      </c>
    </row>
    <row r="56010" spans="2:2">
      <c r="B56010">
        <f t="shared" si="1084"/>
        <v>17</v>
      </c>
    </row>
    <row r="56011" spans="2:2">
      <c r="B56011">
        <f t="shared" si="1084"/>
        <v>17</v>
      </c>
    </row>
    <row r="56012" spans="2:2">
      <c r="B56012">
        <f t="shared" si="1084"/>
        <v>17</v>
      </c>
    </row>
    <row r="56013" spans="2:2">
      <c r="B56013">
        <f t="shared" si="1084"/>
        <v>17</v>
      </c>
    </row>
    <row r="56014" spans="2:2">
      <c r="B56014">
        <f t="shared" si="1084"/>
        <v>17</v>
      </c>
    </row>
    <row r="56015" spans="2:2">
      <c r="B56015">
        <f t="shared" si="1084"/>
        <v>17</v>
      </c>
    </row>
    <row r="56016" spans="2:2">
      <c r="B56016">
        <f t="shared" si="1084"/>
        <v>17</v>
      </c>
    </row>
    <row r="56017" spans="2:2">
      <c r="B56017">
        <f t="shared" si="1084"/>
        <v>17</v>
      </c>
    </row>
    <row r="56018" spans="2:2">
      <c r="B56018">
        <f t="shared" si="1084"/>
        <v>17</v>
      </c>
    </row>
    <row r="56019" spans="2:2">
      <c r="B56019">
        <f t="shared" si="1084"/>
        <v>17</v>
      </c>
    </row>
    <row r="56020" spans="2:2">
      <c r="B56020">
        <f t="shared" si="1084"/>
        <v>17</v>
      </c>
    </row>
    <row r="56021" spans="2:2">
      <c r="B56021">
        <f t="shared" si="1084"/>
        <v>17</v>
      </c>
    </row>
    <row r="56022" spans="2:2">
      <c r="B56022">
        <f t="shared" si="1084"/>
        <v>17</v>
      </c>
    </row>
    <row r="56023" spans="2:2">
      <c r="B56023">
        <f t="shared" si="1084"/>
        <v>17</v>
      </c>
    </row>
    <row r="56024" spans="2:2">
      <c r="B56024">
        <f t="shared" si="1084"/>
        <v>17</v>
      </c>
    </row>
    <row r="56025" spans="2:2">
      <c r="B56025">
        <f t="shared" si="1084"/>
        <v>17</v>
      </c>
    </row>
    <row r="56026" spans="2:2">
      <c r="B56026">
        <f t="shared" si="1084"/>
        <v>17</v>
      </c>
    </row>
    <row r="56027" spans="2:2">
      <c r="B56027">
        <f t="shared" si="1084"/>
        <v>17</v>
      </c>
    </row>
    <row r="56028" spans="2:2">
      <c r="B56028">
        <f t="shared" si="1084"/>
        <v>17</v>
      </c>
    </row>
    <row r="56029" spans="2:2">
      <c r="B56029">
        <f t="shared" si="1084"/>
        <v>17</v>
      </c>
    </row>
    <row r="56030" spans="2:2">
      <c r="B56030">
        <f t="shared" si="1084"/>
        <v>17</v>
      </c>
    </row>
    <row r="56031" spans="2:2">
      <c r="B56031">
        <f t="shared" si="1084"/>
        <v>17</v>
      </c>
    </row>
    <row r="56032" spans="2:2">
      <c r="B56032">
        <f t="shared" si="1084"/>
        <v>17</v>
      </c>
    </row>
    <row r="56033" spans="2:2">
      <c r="B56033">
        <f t="shared" si="1084"/>
        <v>17</v>
      </c>
    </row>
    <row r="56034" spans="2:2">
      <c r="B56034">
        <f t="shared" si="1084"/>
        <v>17</v>
      </c>
    </row>
    <row r="56035" spans="2:2">
      <c r="B56035">
        <f t="shared" si="1084"/>
        <v>17</v>
      </c>
    </row>
    <row r="56036" spans="2:2">
      <c r="B56036">
        <f t="shared" si="1084"/>
        <v>17</v>
      </c>
    </row>
    <row r="56037" spans="2:2">
      <c r="B56037">
        <f t="shared" si="1084"/>
        <v>17</v>
      </c>
    </row>
    <row r="56038" spans="2:2">
      <c r="B56038">
        <f t="shared" si="1084"/>
        <v>17</v>
      </c>
    </row>
    <row r="56039" spans="2:2">
      <c r="B56039">
        <f t="shared" si="1084"/>
        <v>17</v>
      </c>
    </row>
    <row r="56040" spans="2:2">
      <c r="B56040">
        <f t="shared" si="1084"/>
        <v>17</v>
      </c>
    </row>
    <row r="56041" spans="2:2">
      <c r="B56041">
        <f t="shared" si="1084"/>
        <v>17</v>
      </c>
    </row>
    <row r="56042" spans="2:2">
      <c r="B56042">
        <f t="shared" si="1084"/>
        <v>17</v>
      </c>
    </row>
    <row r="56043" spans="2:2">
      <c r="B56043">
        <f t="shared" si="1084"/>
        <v>17</v>
      </c>
    </row>
    <row r="56044" spans="2:2">
      <c r="B56044">
        <f t="shared" si="1084"/>
        <v>17</v>
      </c>
    </row>
    <row r="56045" spans="2:2">
      <c r="B56045">
        <f t="shared" si="1084"/>
        <v>17</v>
      </c>
    </row>
    <row r="56046" spans="2:2">
      <c r="B56046">
        <f t="shared" si="1084"/>
        <v>17</v>
      </c>
    </row>
    <row r="56047" spans="2:2">
      <c r="B56047">
        <f t="shared" si="1084"/>
        <v>17</v>
      </c>
    </row>
    <row r="56048" spans="2:2">
      <c r="B56048">
        <f t="shared" si="1084"/>
        <v>17</v>
      </c>
    </row>
    <row r="56049" spans="2:2">
      <c r="B56049">
        <f t="shared" si="1084"/>
        <v>17</v>
      </c>
    </row>
    <row r="56050" spans="2:2">
      <c r="B56050">
        <f t="shared" si="1084"/>
        <v>17</v>
      </c>
    </row>
    <row r="56051" spans="2:2">
      <c r="B56051">
        <f t="shared" si="1084"/>
        <v>17</v>
      </c>
    </row>
    <row r="56052" spans="2:2">
      <c r="B56052">
        <f t="shared" si="1084"/>
        <v>17</v>
      </c>
    </row>
    <row r="56053" spans="2:2">
      <c r="B56053">
        <f t="shared" si="1084"/>
        <v>17</v>
      </c>
    </row>
    <row r="56054" spans="2:2">
      <c r="B56054">
        <f t="shared" si="1084"/>
        <v>17</v>
      </c>
    </row>
    <row r="56055" spans="2:2">
      <c r="B56055">
        <f t="shared" si="1084"/>
        <v>17</v>
      </c>
    </row>
    <row r="56056" spans="2:2">
      <c r="B56056">
        <f t="shared" si="1084"/>
        <v>17</v>
      </c>
    </row>
    <row r="56057" spans="2:2">
      <c r="B56057">
        <f t="shared" si="1084"/>
        <v>17</v>
      </c>
    </row>
    <row r="56058" spans="2:2">
      <c r="B56058">
        <f t="shared" si="1084"/>
        <v>17</v>
      </c>
    </row>
    <row r="56059" spans="2:2">
      <c r="B56059">
        <f t="shared" si="1084"/>
        <v>17</v>
      </c>
    </row>
    <row r="56060" spans="2:2">
      <c r="B56060">
        <f t="shared" si="1084"/>
        <v>17</v>
      </c>
    </row>
    <row r="56061" spans="2:2">
      <c r="B56061">
        <f t="shared" si="1084"/>
        <v>17</v>
      </c>
    </row>
    <row r="56062" spans="2:2">
      <c r="B56062">
        <f t="shared" si="1084"/>
        <v>17</v>
      </c>
    </row>
    <row r="56063" spans="2:2">
      <c r="B56063">
        <f t="shared" si="1084"/>
        <v>17</v>
      </c>
    </row>
    <row r="56064" spans="2:2">
      <c r="B56064">
        <f t="shared" si="1084"/>
        <v>17</v>
      </c>
    </row>
    <row r="56065" spans="2:2">
      <c r="B56065">
        <f t="shared" si="1084"/>
        <v>17</v>
      </c>
    </row>
    <row r="56066" spans="2:2">
      <c r="B56066">
        <f t="shared" si="1084"/>
        <v>17</v>
      </c>
    </row>
    <row r="56067" spans="2:2">
      <c r="B56067">
        <f t="shared" si="1084"/>
        <v>17</v>
      </c>
    </row>
    <row r="56068" spans="2:2">
      <c r="B56068">
        <f t="shared" si="1084"/>
        <v>17</v>
      </c>
    </row>
    <row r="56069" spans="2:2">
      <c r="B56069">
        <f t="shared" ref="B56069:B56132" si="1085">+IF(F56068=44085,B56068+1,B56068)</f>
        <v>17</v>
      </c>
    </row>
    <row r="56070" spans="2:2">
      <c r="B56070">
        <f t="shared" si="1085"/>
        <v>17</v>
      </c>
    </row>
    <row r="56071" spans="2:2">
      <c r="B56071">
        <f t="shared" si="1085"/>
        <v>17</v>
      </c>
    </row>
    <row r="56072" spans="2:2">
      <c r="B56072">
        <f t="shared" si="1085"/>
        <v>17</v>
      </c>
    </row>
    <row r="56073" spans="2:2">
      <c r="B56073">
        <f t="shared" si="1085"/>
        <v>17</v>
      </c>
    </row>
    <row r="56074" spans="2:2">
      <c r="B56074">
        <f t="shared" si="1085"/>
        <v>17</v>
      </c>
    </row>
    <row r="56075" spans="2:2">
      <c r="B56075">
        <f t="shared" si="1085"/>
        <v>17</v>
      </c>
    </row>
    <row r="56076" spans="2:2">
      <c r="B56076">
        <f t="shared" si="1085"/>
        <v>17</v>
      </c>
    </row>
    <row r="56077" spans="2:2">
      <c r="B56077">
        <f t="shared" si="1085"/>
        <v>17</v>
      </c>
    </row>
    <row r="56078" spans="2:2">
      <c r="B56078">
        <f t="shared" si="1085"/>
        <v>17</v>
      </c>
    </row>
    <row r="56079" spans="2:2">
      <c r="B56079">
        <f t="shared" si="1085"/>
        <v>17</v>
      </c>
    </row>
    <row r="56080" spans="2:2">
      <c r="B56080">
        <f t="shared" si="1085"/>
        <v>17</v>
      </c>
    </row>
    <row r="56081" spans="2:2">
      <c r="B56081">
        <f t="shared" si="1085"/>
        <v>17</v>
      </c>
    </row>
    <row r="56082" spans="2:2">
      <c r="B56082">
        <f t="shared" si="1085"/>
        <v>17</v>
      </c>
    </row>
    <row r="56083" spans="2:2">
      <c r="B56083">
        <f t="shared" si="1085"/>
        <v>17</v>
      </c>
    </row>
    <row r="56084" spans="2:2">
      <c r="B56084">
        <f t="shared" si="1085"/>
        <v>17</v>
      </c>
    </row>
    <row r="56085" spans="2:2">
      <c r="B56085">
        <f t="shared" si="1085"/>
        <v>17</v>
      </c>
    </row>
    <row r="56086" spans="2:2">
      <c r="B56086">
        <f t="shared" si="1085"/>
        <v>17</v>
      </c>
    </row>
    <row r="56087" spans="2:2">
      <c r="B56087">
        <f t="shared" si="1085"/>
        <v>17</v>
      </c>
    </row>
    <row r="56088" spans="2:2">
      <c r="B56088">
        <f t="shared" si="1085"/>
        <v>17</v>
      </c>
    </row>
    <row r="56089" spans="2:2">
      <c r="B56089">
        <f t="shared" si="1085"/>
        <v>17</v>
      </c>
    </row>
    <row r="56090" spans="2:2">
      <c r="B56090">
        <f t="shared" si="1085"/>
        <v>17</v>
      </c>
    </row>
    <row r="56091" spans="2:2">
      <c r="B56091">
        <f t="shared" si="1085"/>
        <v>17</v>
      </c>
    </row>
    <row r="56092" spans="2:2">
      <c r="B56092">
        <f t="shared" si="1085"/>
        <v>17</v>
      </c>
    </row>
    <row r="56093" spans="2:2">
      <c r="B56093">
        <f t="shared" si="1085"/>
        <v>17</v>
      </c>
    </row>
    <row r="56094" spans="2:2">
      <c r="B56094">
        <f t="shared" si="1085"/>
        <v>17</v>
      </c>
    </row>
    <row r="56095" spans="2:2">
      <c r="B56095">
        <f t="shared" si="1085"/>
        <v>17</v>
      </c>
    </row>
    <row r="56096" spans="2:2">
      <c r="B56096">
        <f t="shared" si="1085"/>
        <v>17</v>
      </c>
    </row>
    <row r="56097" spans="2:2">
      <c r="B56097">
        <f t="shared" si="1085"/>
        <v>17</v>
      </c>
    </row>
    <row r="56098" spans="2:2">
      <c r="B56098">
        <f t="shared" si="1085"/>
        <v>17</v>
      </c>
    </row>
    <row r="56099" spans="2:2">
      <c r="B56099">
        <f t="shared" si="1085"/>
        <v>17</v>
      </c>
    </row>
    <row r="56100" spans="2:2">
      <c r="B56100">
        <f t="shared" si="1085"/>
        <v>17</v>
      </c>
    </row>
    <row r="56101" spans="2:2">
      <c r="B56101">
        <f t="shared" si="1085"/>
        <v>17</v>
      </c>
    </row>
    <row r="56102" spans="2:2">
      <c r="B56102">
        <f t="shared" si="1085"/>
        <v>17</v>
      </c>
    </row>
    <row r="56103" spans="2:2">
      <c r="B56103">
        <f t="shared" si="1085"/>
        <v>17</v>
      </c>
    </row>
    <row r="56104" spans="2:2">
      <c r="B56104">
        <f t="shared" si="1085"/>
        <v>17</v>
      </c>
    </row>
    <row r="56105" spans="2:2">
      <c r="B56105">
        <f t="shared" si="1085"/>
        <v>17</v>
      </c>
    </row>
    <row r="56106" spans="2:2">
      <c r="B56106">
        <f t="shared" si="1085"/>
        <v>17</v>
      </c>
    </row>
    <row r="56107" spans="2:2">
      <c r="B56107">
        <f t="shared" si="1085"/>
        <v>17</v>
      </c>
    </row>
    <row r="56108" spans="2:2">
      <c r="B56108">
        <f t="shared" si="1085"/>
        <v>17</v>
      </c>
    </row>
    <row r="56109" spans="2:2">
      <c r="B56109">
        <f t="shared" si="1085"/>
        <v>17</v>
      </c>
    </row>
    <row r="56110" spans="2:2">
      <c r="B56110">
        <f t="shared" si="1085"/>
        <v>17</v>
      </c>
    </row>
    <row r="56111" spans="2:2">
      <c r="B56111">
        <f t="shared" si="1085"/>
        <v>17</v>
      </c>
    </row>
    <row r="56112" spans="2:2">
      <c r="B56112">
        <f t="shared" si="1085"/>
        <v>17</v>
      </c>
    </row>
    <row r="56113" spans="2:2">
      <c r="B56113">
        <f t="shared" si="1085"/>
        <v>17</v>
      </c>
    </row>
    <row r="56114" spans="2:2">
      <c r="B56114">
        <f t="shared" si="1085"/>
        <v>17</v>
      </c>
    </row>
    <row r="56115" spans="2:2">
      <c r="B56115">
        <f t="shared" si="1085"/>
        <v>17</v>
      </c>
    </row>
    <row r="56116" spans="2:2">
      <c r="B56116">
        <f t="shared" si="1085"/>
        <v>17</v>
      </c>
    </row>
    <row r="56117" spans="2:2">
      <c r="B56117">
        <f t="shared" si="1085"/>
        <v>17</v>
      </c>
    </row>
    <row r="56118" spans="2:2">
      <c r="B56118">
        <f t="shared" si="1085"/>
        <v>17</v>
      </c>
    </row>
    <row r="56119" spans="2:2">
      <c r="B56119">
        <f t="shared" si="1085"/>
        <v>17</v>
      </c>
    </row>
    <row r="56120" spans="2:2">
      <c r="B56120">
        <f t="shared" si="1085"/>
        <v>17</v>
      </c>
    </row>
    <row r="56121" spans="2:2">
      <c r="B56121">
        <f t="shared" si="1085"/>
        <v>17</v>
      </c>
    </row>
    <row r="56122" spans="2:2">
      <c r="B56122">
        <f t="shared" si="1085"/>
        <v>17</v>
      </c>
    </row>
    <row r="56123" spans="2:2">
      <c r="B56123">
        <f t="shared" si="1085"/>
        <v>17</v>
      </c>
    </row>
    <row r="56124" spans="2:2">
      <c r="B56124">
        <f t="shared" si="1085"/>
        <v>17</v>
      </c>
    </row>
    <row r="56125" spans="2:2">
      <c r="B56125">
        <f t="shared" si="1085"/>
        <v>17</v>
      </c>
    </row>
    <row r="56126" spans="2:2">
      <c r="B56126">
        <f t="shared" si="1085"/>
        <v>17</v>
      </c>
    </row>
    <row r="56127" spans="2:2">
      <c r="B56127">
        <f t="shared" si="1085"/>
        <v>17</v>
      </c>
    </row>
    <row r="56128" spans="2:2">
      <c r="B56128">
        <f t="shared" si="1085"/>
        <v>17</v>
      </c>
    </row>
    <row r="56129" spans="2:2">
      <c r="B56129">
        <f t="shared" si="1085"/>
        <v>17</v>
      </c>
    </row>
    <row r="56130" spans="2:2">
      <c r="B56130">
        <f t="shared" si="1085"/>
        <v>17</v>
      </c>
    </row>
    <row r="56131" spans="2:2">
      <c r="B56131">
        <f t="shared" si="1085"/>
        <v>17</v>
      </c>
    </row>
    <row r="56132" spans="2:2">
      <c r="B56132">
        <f t="shared" si="1085"/>
        <v>17</v>
      </c>
    </row>
    <row r="56133" spans="2:2">
      <c r="B56133">
        <f t="shared" ref="B56133:B56196" si="1086">+IF(F56132=44085,B56132+1,B56132)</f>
        <v>17</v>
      </c>
    </row>
    <row r="56134" spans="2:2">
      <c r="B56134">
        <f t="shared" si="1086"/>
        <v>17</v>
      </c>
    </row>
    <row r="56135" spans="2:2">
      <c r="B56135">
        <f t="shared" si="1086"/>
        <v>17</v>
      </c>
    </row>
    <row r="56136" spans="2:2">
      <c r="B56136">
        <f t="shared" si="1086"/>
        <v>17</v>
      </c>
    </row>
    <row r="56137" spans="2:2">
      <c r="B56137">
        <f t="shared" si="1086"/>
        <v>17</v>
      </c>
    </row>
    <row r="56138" spans="2:2">
      <c r="B56138">
        <f t="shared" si="1086"/>
        <v>17</v>
      </c>
    </row>
    <row r="56139" spans="2:2">
      <c r="B56139">
        <f t="shared" si="1086"/>
        <v>17</v>
      </c>
    </row>
    <row r="56140" spans="2:2">
      <c r="B56140">
        <f t="shared" si="1086"/>
        <v>17</v>
      </c>
    </row>
    <row r="56141" spans="2:2">
      <c r="B56141">
        <f t="shared" si="1086"/>
        <v>17</v>
      </c>
    </row>
    <row r="56142" spans="2:2">
      <c r="B56142">
        <f t="shared" si="1086"/>
        <v>17</v>
      </c>
    </row>
    <row r="56143" spans="2:2">
      <c r="B56143">
        <f t="shared" si="1086"/>
        <v>17</v>
      </c>
    </row>
    <row r="56144" spans="2:2">
      <c r="B56144">
        <f t="shared" si="1086"/>
        <v>17</v>
      </c>
    </row>
    <row r="56145" spans="2:2">
      <c r="B56145">
        <f t="shared" si="1086"/>
        <v>17</v>
      </c>
    </row>
    <row r="56146" spans="2:2">
      <c r="B56146">
        <f t="shared" si="1086"/>
        <v>17</v>
      </c>
    </row>
    <row r="56147" spans="2:2">
      <c r="B56147">
        <f t="shared" si="1086"/>
        <v>17</v>
      </c>
    </row>
    <row r="56148" spans="2:2">
      <c r="B56148">
        <f t="shared" si="1086"/>
        <v>17</v>
      </c>
    </row>
    <row r="56149" spans="2:2">
      <c r="B56149">
        <f t="shared" si="1086"/>
        <v>17</v>
      </c>
    </row>
    <row r="56150" spans="2:2">
      <c r="B56150">
        <f t="shared" si="1086"/>
        <v>17</v>
      </c>
    </row>
    <row r="56151" spans="2:2">
      <c r="B56151">
        <f t="shared" si="1086"/>
        <v>17</v>
      </c>
    </row>
    <row r="56152" spans="2:2">
      <c r="B56152">
        <f t="shared" si="1086"/>
        <v>17</v>
      </c>
    </row>
    <row r="56153" spans="2:2">
      <c r="B56153">
        <f t="shared" si="1086"/>
        <v>17</v>
      </c>
    </row>
    <row r="56154" spans="2:2">
      <c r="B56154">
        <f t="shared" si="1086"/>
        <v>17</v>
      </c>
    </row>
    <row r="56155" spans="2:2">
      <c r="B56155">
        <f t="shared" si="1086"/>
        <v>17</v>
      </c>
    </row>
    <row r="56156" spans="2:2">
      <c r="B56156">
        <f t="shared" si="1086"/>
        <v>17</v>
      </c>
    </row>
    <row r="56157" spans="2:2">
      <c r="B56157">
        <f t="shared" si="1086"/>
        <v>17</v>
      </c>
    </row>
    <row r="56158" spans="2:2">
      <c r="B56158">
        <f t="shared" si="1086"/>
        <v>17</v>
      </c>
    </row>
    <row r="56159" spans="2:2">
      <c r="B56159">
        <f t="shared" si="1086"/>
        <v>17</v>
      </c>
    </row>
    <row r="56160" spans="2:2">
      <c r="B56160">
        <f t="shared" si="1086"/>
        <v>17</v>
      </c>
    </row>
    <row r="56161" spans="2:2">
      <c r="B56161">
        <f t="shared" si="1086"/>
        <v>17</v>
      </c>
    </row>
    <row r="56162" spans="2:2">
      <c r="B56162">
        <f t="shared" si="1086"/>
        <v>17</v>
      </c>
    </row>
    <row r="56163" spans="2:2">
      <c r="B56163">
        <f t="shared" si="1086"/>
        <v>17</v>
      </c>
    </row>
    <row r="56164" spans="2:2">
      <c r="B56164">
        <f t="shared" si="1086"/>
        <v>17</v>
      </c>
    </row>
    <row r="56165" spans="2:2">
      <c r="B56165">
        <f t="shared" si="1086"/>
        <v>17</v>
      </c>
    </row>
    <row r="56166" spans="2:2">
      <c r="B56166">
        <f t="shared" si="1086"/>
        <v>17</v>
      </c>
    </row>
    <row r="56167" spans="2:2">
      <c r="B56167">
        <f t="shared" si="1086"/>
        <v>17</v>
      </c>
    </row>
    <row r="56168" spans="2:2">
      <c r="B56168">
        <f t="shared" si="1086"/>
        <v>17</v>
      </c>
    </row>
    <row r="56169" spans="2:2">
      <c r="B56169">
        <f t="shared" si="1086"/>
        <v>17</v>
      </c>
    </row>
    <row r="56170" spans="2:2">
      <c r="B56170">
        <f t="shared" si="1086"/>
        <v>17</v>
      </c>
    </row>
    <row r="56171" spans="2:2">
      <c r="B56171">
        <f t="shared" si="1086"/>
        <v>17</v>
      </c>
    </row>
    <row r="56172" spans="2:2">
      <c r="B56172">
        <f t="shared" si="1086"/>
        <v>17</v>
      </c>
    </row>
    <row r="56173" spans="2:2">
      <c r="B56173">
        <f t="shared" si="1086"/>
        <v>17</v>
      </c>
    </row>
    <row r="56174" spans="2:2">
      <c r="B56174">
        <f t="shared" si="1086"/>
        <v>17</v>
      </c>
    </row>
    <row r="56175" spans="2:2">
      <c r="B56175">
        <f t="shared" si="1086"/>
        <v>17</v>
      </c>
    </row>
    <row r="56176" spans="2:2">
      <c r="B56176">
        <f t="shared" si="1086"/>
        <v>17</v>
      </c>
    </row>
    <row r="56177" spans="2:2">
      <c r="B56177">
        <f t="shared" si="1086"/>
        <v>17</v>
      </c>
    </row>
    <row r="56178" spans="2:2">
      <c r="B56178">
        <f t="shared" si="1086"/>
        <v>17</v>
      </c>
    </row>
    <row r="56179" spans="2:2">
      <c r="B56179">
        <f t="shared" si="1086"/>
        <v>17</v>
      </c>
    </row>
    <row r="56180" spans="2:2">
      <c r="B56180">
        <f t="shared" si="1086"/>
        <v>17</v>
      </c>
    </row>
    <row r="56181" spans="2:2">
      <c r="B56181">
        <f t="shared" si="1086"/>
        <v>17</v>
      </c>
    </row>
    <row r="56182" spans="2:2">
      <c r="B56182">
        <f t="shared" si="1086"/>
        <v>17</v>
      </c>
    </row>
    <row r="56183" spans="2:2">
      <c r="B56183">
        <f t="shared" si="1086"/>
        <v>17</v>
      </c>
    </row>
    <row r="56184" spans="2:2">
      <c r="B56184">
        <f t="shared" si="1086"/>
        <v>17</v>
      </c>
    </row>
    <row r="56185" spans="2:2">
      <c r="B56185">
        <f t="shared" si="1086"/>
        <v>17</v>
      </c>
    </row>
    <row r="56186" spans="2:2">
      <c r="B56186">
        <f t="shared" si="1086"/>
        <v>17</v>
      </c>
    </row>
    <row r="56187" spans="2:2">
      <c r="B56187">
        <f t="shared" si="1086"/>
        <v>17</v>
      </c>
    </row>
    <row r="56188" spans="2:2">
      <c r="B56188">
        <f t="shared" si="1086"/>
        <v>17</v>
      </c>
    </row>
    <row r="56189" spans="2:2">
      <c r="B56189">
        <f t="shared" si="1086"/>
        <v>17</v>
      </c>
    </row>
    <row r="56190" spans="2:2">
      <c r="B56190">
        <f t="shared" si="1086"/>
        <v>17</v>
      </c>
    </row>
    <row r="56191" spans="2:2">
      <c r="B56191">
        <f t="shared" si="1086"/>
        <v>17</v>
      </c>
    </row>
    <row r="56192" spans="2:2">
      <c r="B56192">
        <f t="shared" si="1086"/>
        <v>17</v>
      </c>
    </row>
    <row r="56193" spans="2:2">
      <c r="B56193">
        <f t="shared" si="1086"/>
        <v>17</v>
      </c>
    </row>
    <row r="56194" spans="2:2">
      <c r="B56194">
        <f t="shared" si="1086"/>
        <v>17</v>
      </c>
    </row>
    <row r="56195" spans="2:2">
      <c r="B56195">
        <f t="shared" si="1086"/>
        <v>17</v>
      </c>
    </row>
    <row r="56196" spans="2:2">
      <c r="B56196">
        <f t="shared" si="1086"/>
        <v>17</v>
      </c>
    </row>
    <row r="56197" spans="2:2">
      <c r="B56197">
        <f t="shared" ref="B56197:B56260" si="1087">+IF(F56196=44085,B56196+1,B56196)</f>
        <v>17</v>
      </c>
    </row>
    <row r="56198" spans="2:2">
      <c r="B56198">
        <f t="shared" si="1087"/>
        <v>17</v>
      </c>
    </row>
    <row r="56199" spans="2:2">
      <c r="B56199">
        <f t="shared" si="1087"/>
        <v>17</v>
      </c>
    </row>
    <row r="56200" spans="2:2">
      <c r="B56200">
        <f t="shared" si="1087"/>
        <v>17</v>
      </c>
    </row>
    <row r="56201" spans="2:2">
      <c r="B56201">
        <f t="shared" si="1087"/>
        <v>17</v>
      </c>
    </row>
    <row r="56202" spans="2:2">
      <c r="B56202">
        <f t="shared" si="1087"/>
        <v>17</v>
      </c>
    </row>
    <row r="56203" spans="2:2">
      <c r="B56203">
        <f t="shared" si="1087"/>
        <v>17</v>
      </c>
    </row>
    <row r="56204" spans="2:2">
      <c r="B56204">
        <f t="shared" si="1087"/>
        <v>17</v>
      </c>
    </row>
    <row r="56205" spans="2:2">
      <c r="B56205">
        <f t="shared" si="1087"/>
        <v>17</v>
      </c>
    </row>
    <row r="56206" spans="2:2">
      <c r="B56206">
        <f t="shared" si="1087"/>
        <v>17</v>
      </c>
    </row>
    <row r="56207" spans="2:2">
      <c r="B56207">
        <f t="shared" si="1087"/>
        <v>17</v>
      </c>
    </row>
    <row r="56208" spans="2:2">
      <c r="B56208">
        <f t="shared" si="1087"/>
        <v>17</v>
      </c>
    </row>
    <row r="56209" spans="2:2">
      <c r="B56209">
        <f t="shared" si="1087"/>
        <v>17</v>
      </c>
    </row>
    <row r="56210" spans="2:2">
      <c r="B56210">
        <f t="shared" si="1087"/>
        <v>17</v>
      </c>
    </row>
    <row r="56211" spans="2:2">
      <c r="B56211">
        <f t="shared" si="1087"/>
        <v>17</v>
      </c>
    </row>
    <row r="56212" spans="2:2">
      <c r="B56212">
        <f t="shared" si="1087"/>
        <v>17</v>
      </c>
    </row>
    <row r="56213" spans="2:2">
      <c r="B56213">
        <f t="shared" si="1087"/>
        <v>17</v>
      </c>
    </row>
    <row r="56214" spans="2:2">
      <c r="B56214">
        <f t="shared" si="1087"/>
        <v>17</v>
      </c>
    </row>
    <row r="56215" spans="2:2">
      <c r="B56215">
        <f t="shared" si="1087"/>
        <v>17</v>
      </c>
    </row>
    <row r="56216" spans="2:2">
      <c r="B56216">
        <f t="shared" si="1087"/>
        <v>17</v>
      </c>
    </row>
    <row r="56217" spans="2:2">
      <c r="B56217">
        <f t="shared" si="1087"/>
        <v>17</v>
      </c>
    </row>
    <row r="56218" spans="2:2">
      <c r="B56218">
        <f t="shared" si="1087"/>
        <v>17</v>
      </c>
    </row>
    <row r="56219" spans="2:2">
      <c r="B56219">
        <f t="shared" si="1087"/>
        <v>17</v>
      </c>
    </row>
    <row r="56220" spans="2:2">
      <c r="B56220">
        <f t="shared" si="1087"/>
        <v>17</v>
      </c>
    </row>
    <row r="56221" spans="2:2">
      <c r="B56221">
        <f t="shared" si="1087"/>
        <v>17</v>
      </c>
    </row>
    <row r="56222" spans="2:2">
      <c r="B56222">
        <f t="shared" si="1087"/>
        <v>17</v>
      </c>
    </row>
    <row r="56223" spans="2:2">
      <c r="B56223">
        <f t="shared" si="1087"/>
        <v>17</v>
      </c>
    </row>
    <row r="56224" spans="2:2">
      <c r="B56224">
        <f t="shared" si="1087"/>
        <v>17</v>
      </c>
    </row>
    <row r="56225" spans="2:2">
      <c r="B56225">
        <f t="shared" si="1087"/>
        <v>17</v>
      </c>
    </row>
    <row r="56226" spans="2:2">
      <c r="B56226">
        <f t="shared" si="1087"/>
        <v>17</v>
      </c>
    </row>
    <row r="56227" spans="2:2">
      <c r="B56227">
        <f t="shared" si="1087"/>
        <v>17</v>
      </c>
    </row>
    <row r="56228" spans="2:2">
      <c r="B56228">
        <f t="shared" si="1087"/>
        <v>17</v>
      </c>
    </row>
    <row r="56229" spans="2:2">
      <c r="B56229">
        <f t="shared" si="1087"/>
        <v>17</v>
      </c>
    </row>
    <row r="56230" spans="2:2">
      <c r="B56230">
        <f t="shared" si="1087"/>
        <v>17</v>
      </c>
    </row>
    <row r="56231" spans="2:2">
      <c r="B56231">
        <f t="shared" si="1087"/>
        <v>17</v>
      </c>
    </row>
    <row r="56232" spans="2:2">
      <c r="B56232">
        <f t="shared" si="1087"/>
        <v>17</v>
      </c>
    </row>
    <row r="56233" spans="2:2">
      <c r="B56233">
        <f t="shared" si="1087"/>
        <v>17</v>
      </c>
    </row>
    <row r="56234" spans="2:2">
      <c r="B56234">
        <f t="shared" si="1087"/>
        <v>17</v>
      </c>
    </row>
    <row r="56235" spans="2:2">
      <c r="B56235">
        <f t="shared" si="1087"/>
        <v>17</v>
      </c>
    </row>
    <row r="56236" spans="2:2">
      <c r="B56236">
        <f t="shared" si="1087"/>
        <v>17</v>
      </c>
    </row>
    <row r="56237" spans="2:2">
      <c r="B56237">
        <f t="shared" si="1087"/>
        <v>17</v>
      </c>
    </row>
    <row r="56238" spans="2:2">
      <c r="B56238">
        <f t="shared" si="1087"/>
        <v>17</v>
      </c>
    </row>
    <row r="56239" spans="2:2">
      <c r="B56239">
        <f t="shared" si="1087"/>
        <v>17</v>
      </c>
    </row>
    <row r="56240" spans="2:2">
      <c r="B56240">
        <f t="shared" si="1087"/>
        <v>17</v>
      </c>
    </row>
    <row r="56241" spans="2:2">
      <c r="B56241">
        <f t="shared" si="1087"/>
        <v>17</v>
      </c>
    </row>
    <row r="56242" spans="2:2">
      <c r="B56242">
        <f t="shared" si="1087"/>
        <v>17</v>
      </c>
    </row>
    <row r="56243" spans="2:2">
      <c r="B56243">
        <f t="shared" si="1087"/>
        <v>17</v>
      </c>
    </row>
    <row r="56244" spans="2:2">
      <c r="B56244">
        <f t="shared" si="1087"/>
        <v>17</v>
      </c>
    </row>
    <row r="56245" spans="2:2">
      <c r="B56245">
        <f t="shared" si="1087"/>
        <v>17</v>
      </c>
    </row>
    <row r="56246" spans="2:2">
      <c r="B56246">
        <f t="shared" si="1087"/>
        <v>17</v>
      </c>
    </row>
    <row r="56247" spans="2:2">
      <c r="B56247">
        <f t="shared" si="1087"/>
        <v>17</v>
      </c>
    </row>
    <row r="56248" spans="2:2">
      <c r="B56248">
        <f t="shared" si="1087"/>
        <v>17</v>
      </c>
    </row>
    <row r="56249" spans="2:2">
      <c r="B56249">
        <f t="shared" si="1087"/>
        <v>17</v>
      </c>
    </row>
    <row r="56250" spans="2:2">
      <c r="B56250">
        <f t="shared" si="1087"/>
        <v>17</v>
      </c>
    </row>
    <row r="56251" spans="2:2">
      <c r="B56251">
        <f t="shared" si="1087"/>
        <v>17</v>
      </c>
    </row>
    <row r="56252" spans="2:2">
      <c r="B56252">
        <f t="shared" si="1087"/>
        <v>17</v>
      </c>
    </row>
    <row r="56253" spans="2:2">
      <c r="B56253">
        <f t="shared" si="1087"/>
        <v>17</v>
      </c>
    </row>
    <row r="56254" spans="2:2">
      <c r="B56254">
        <f t="shared" si="1087"/>
        <v>17</v>
      </c>
    </row>
    <row r="56255" spans="2:2">
      <c r="B56255">
        <f t="shared" si="1087"/>
        <v>17</v>
      </c>
    </row>
    <row r="56256" spans="2:2">
      <c r="B56256">
        <f t="shared" si="1087"/>
        <v>17</v>
      </c>
    </row>
    <row r="56257" spans="2:2">
      <c r="B56257">
        <f t="shared" si="1087"/>
        <v>17</v>
      </c>
    </row>
    <row r="56258" spans="2:2">
      <c r="B56258">
        <f t="shared" si="1087"/>
        <v>17</v>
      </c>
    </row>
    <row r="56259" spans="2:2">
      <c r="B56259">
        <f t="shared" si="1087"/>
        <v>17</v>
      </c>
    </row>
    <row r="56260" spans="2:2">
      <c r="B56260">
        <f t="shared" si="1087"/>
        <v>17</v>
      </c>
    </row>
    <row r="56261" spans="2:2">
      <c r="B56261">
        <f t="shared" ref="B56261:B56324" si="1088">+IF(F56260=44085,B56260+1,B56260)</f>
        <v>17</v>
      </c>
    </row>
    <row r="56262" spans="2:2">
      <c r="B56262">
        <f t="shared" si="1088"/>
        <v>17</v>
      </c>
    </row>
    <row r="56263" spans="2:2">
      <c r="B56263">
        <f t="shared" si="1088"/>
        <v>17</v>
      </c>
    </row>
    <row r="56264" spans="2:2">
      <c r="B56264">
        <f t="shared" si="1088"/>
        <v>17</v>
      </c>
    </row>
    <row r="56265" spans="2:2">
      <c r="B56265">
        <f t="shared" si="1088"/>
        <v>17</v>
      </c>
    </row>
    <row r="56266" spans="2:2">
      <c r="B56266">
        <f t="shared" si="1088"/>
        <v>17</v>
      </c>
    </row>
    <row r="56267" spans="2:2">
      <c r="B56267">
        <f t="shared" si="1088"/>
        <v>17</v>
      </c>
    </row>
    <row r="56268" spans="2:2">
      <c r="B56268">
        <f t="shared" si="1088"/>
        <v>17</v>
      </c>
    </row>
    <row r="56269" spans="2:2">
      <c r="B56269">
        <f t="shared" si="1088"/>
        <v>17</v>
      </c>
    </row>
    <row r="56270" spans="2:2">
      <c r="B56270">
        <f t="shared" si="1088"/>
        <v>17</v>
      </c>
    </row>
    <row r="56271" spans="2:2">
      <c r="B56271">
        <f t="shared" si="1088"/>
        <v>17</v>
      </c>
    </row>
    <row r="56272" spans="2:2">
      <c r="B56272">
        <f t="shared" si="1088"/>
        <v>17</v>
      </c>
    </row>
    <row r="56273" spans="2:2">
      <c r="B56273">
        <f t="shared" si="1088"/>
        <v>17</v>
      </c>
    </row>
    <row r="56274" spans="2:2">
      <c r="B56274">
        <f t="shared" si="1088"/>
        <v>17</v>
      </c>
    </row>
    <row r="56275" spans="2:2">
      <c r="B56275">
        <f t="shared" si="1088"/>
        <v>17</v>
      </c>
    </row>
    <row r="56276" spans="2:2">
      <c r="B56276">
        <f t="shared" si="1088"/>
        <v>17</v>
      </c>
    </row>
    <row r="56277" spans="2:2">
      <c r="B56277">
        <f t="shared" si="1088"/>
        <v>17</v>
      </c>
    </row>
    <row r="56278" spans="2:2">
      <c r="B56278">
        <f t="shared" si="1088"/>
        <v>17</v>
      </c>
    </row>
    <row r="56279" spans="2:2">
      <c r="B56279">
        <f t="shared" si="1088"/>
        <v>17</v>
      </c>
    </row>
    <row r="56280" spans="2:2">
      <c r="B56280">
        <f t="shared" si="1088"/>
        <v>17</v>
      </c>
    </row>
    <row r="56281" spans="2:2">
      <c r="B56281">
        <f t="shared" si="1088"/>
        <v>17</v>
      </c>
    </row>
    <row r="56282" spans="2:2">
      <c r="B56282">
        <f t="shared" si="1088"/>
        <v>17</v>
      </c>
    </row>
    <row r="56283" spans="2:2">
      <c r="B56283">
        <f t="shared" si="1088"/>
        <v>17</v>
      </c>
    </row>
    <row r="56284" spans="2:2">
      <c r="B56284">
        <f t="shared" si="1088"/>
        <v>17</v>
      </c>
    </row>
    <row r="56285" spans="2:2">
      <c r="B56285">
        <f t="shared" si="1088"/>
        <v>17</v>
      </c>
    </row>
    <row r="56286" spans="2:2">
      <c r="B56286">
        <f t="shared" si="1088"/>
        <v>17</v>
      </c>
    </row>
    <row r="56287" spans="2:2">
      <c r="B56287">
        <f t="shared" si="1088"/>
        <v>17</v>
      </c>
    </row>
    <row r="56288" spans="2:2">
      <c r="B56288">
        <f t="shared" si="1088"/>
        <v>17</v>
      </c>
    </row>
    <row r="56289" spans="2:2">
      <c r="B56289">
        <f t="shared" si="1088"/>
        <v>17</v>
      </c>
    </row>
    <row r="56290" spans="2:2">
      <c r="B56290">
        <f t="shared" si="1088"/>
        <v>17</v>
      </c>
    </row>
    <row r="56291" spans="2:2">
      <c r="B56291">
        <f t="shared" si="1088"/>
        <v>17</v>
      </c>
    </row>
    <row r="56292" spans="2:2">
      <c r="B56292">
        <f t="shared" si="1088"/>
        <v>17</v>
      </c>
    </row>
    <row r="56293" spans="2:2">
      <c r="B56293">
        <f t="shared" si="1088"/>
        <v>17</v>
      </c>
    </row>
    <row r="56294" spans="2:2">
      <c r="B56294">
        <f t="shared" si="1088"/>
        <v>17</v>
      </c>
    </row>
    <row r="56295" spans="2:2">
      <c r="B56295">
        <f t="shared" si="1088"/>
        <v>17</v>
      </c>
    </row>
    <row r="56296" spans="2:2">
      <c r="B56296">
        <f t="shared" si="1088"/>
        <v>17</v>
      </c>
    </row>
    <row r="56297" spans="2:2">
      <c r="B56297">
        <f t="shared" si="1088"/>
        <v>17</v>
      </c>
    </row>
    <row r="56298" spans="2:2">
      <c r="B56298">
        <f t="shared" si="1088"/>
        <v>17</v>
      </c>
    </row>
    <row r="56299" spans="2:2">
      <c r="B56299">
        <f t="shared" si="1088"/>
        <v>17</v>
      </c>
    </row>
    <row r="56300" spans="2:2">
      <c r="B56300">
        <f t="shared" si="1088"/>
        <v>17</v>
      </c>
    </row>
    <row r="56301" spans="2:2">
      <c r="B56301">
        <f t="shared" si="1088"/>
        <v>17</v>
      </c>
    </row>
    <row r="56302" spans="2:2">
      <c r="B56302">
        <f t="shared" si="1088"/>
        <v>17</v>
      </c>
    </row>
    <row r="56303" spans="2:2">
      <c r="B56303">
        <f t="shared" si="1088"/>
        <v>17</v>
      </c>
    </row>
    <row r="56304" spans="2:2">
      <c r="B56304">
        <f t="shared" si="1088"/>
        <v>17</v>
      </c>
    </row>
    <row r="56305" spans="2:2">
      <c r="B56305">
        <f t="shared" si="1088"/>
        <v>17</v>
      </c>
    </row>
    <row r="56306" spans="2:2">
      <c r="B56306">
        <f t="shared" si="1088"/>
        <v>17</v>
      </c>
    </row>
    <row r="56307" spans="2:2">
      <c r="B56307">
        <f t="shared" si="1088"/>
        <v>17</v>
      </c>
    </row>
    <row r="56308" spans="2:2">
      <c r="B56308">
        <f t="shared" si="1088"/>
        <v>17</v>
      </c>
    </row>
    <row r="56309" spans="2:2">
      <c r="B56309">
        <f t="shared" si="1088"/>
        <v>17</v>
      </c>
    </row>
    <row r="56310" spans="2:2">
      <c r="B56310">
        <f t="shared" si="1088"/>
        <v>17</v>
      </c>
    </row>
    <row r="56311" spans="2:2">
      <c r="B56311">
        <f t="shared" si="1088"/>
        <v>17</v>
      </c>
    </row>
    <row r="56312" spans="2:2">
      <c r="B56312">
        <f t="shared" si="1088"/>
        <v>17</v>
      </c>
    </row>
    <row r="56313" spans="2:2">
      <c r="B56313">
        <f t="shared" si="1088"/>
        <v>17</v>
      </c>
    </row>
    <row r="56314" spans="2:2">
      <c r="B56314">
        <f t="shared" si="1088"/>
        <v>17</v>
      </c>
    </row>
    <row r="56315" spans="2:2">
      <c r="B56315">
        <f t="shared" si="1088"/>
        <v>17</v>
      </c>
    </row>
    <row r="56316" spans="2:2">
      <c r="B56316">
        <f t="shared" si="1088"/>
        <v>17</v>
      </c>
    </row>
    <row r="56317" spans="2:2">
      <c r="B56317">
        <f t="shared" si="1088"/>
        <v>17</v>
      </c>
    </row>
    <row r="56318" spans="2:2">
      <c r="B56318">
        <f t="shared" si="1088"/>
        <v>17</v>
      </c>
    </row>
    <row r="56319" spans="2:2">
      <c r="B56319">
        <f t="shared" si="1088"/>
        <v>17</v>
      </c>
    </row>
    <row r="56320" spans="2:2">
      <c r="B56320">
        <f t="shared" si="1088"/>
        <v>17</v>
      </c>
    </row>
    <row r="56321" spans="2:2">
      <c r="B56321">
        <f t="shared" si="1088"/>
        <v>17</v>
      </c>
    </row>
    <row r="56322" spans="2:2">
      <c r="B56322">
        <f t="shared" si="1088"/>
        <v>17</v>
      </c>
    </row>
    <row r="56323" spans="2:2">
      <c r="B56323">
        <f t="shared" si="1088"/>
        <v>17</v>
      </c>
    </row>
    <row r="56324" spans="2:2">
      <c r="B56324">
        <f t="shared" si="1088"/>
        <v>17</v>
      </c>
    </row>
    <row r="56325" spans="2:2">
      <c r="B56325">
        <f t="shared" ref="B56325:B56388" si="1089">+IF(F56324=44085,B56324+1,B56324)</f>
        <v>17</v>
      </c>
    </row>
    <row r="56326" spans="2:2">
      <c r="B56326">
        <f t="shared" si="1089"/>
        <v>17</v>
      </c>
    </row>
    <row r="56327" spans="2:2">
      <c r="B56327">
        <f t="shared" si="1089"/>
        <v>17</v>
      </c>
    </row>
    <row r="56328" spans="2:2">
      <c r="B56328">
        <f t="shared" si="1089"/>
        <v>17</v>
      </c>
    </row>
    <row r="56329" spans="2:2">
      <c r="B56329">
        <f t="shared" si="1089"/>
        <v>17</v>
      </c>
    </row>
    <row r="56330" spans="2:2">
      <c r="B56330">
        <f t="shared" si="1089"/>
        <v>17</v>
      </c>
    </row>
    <row r="56331" spans="2:2">
      <c r="B56331">
        <f t="shared" si="1089"/>
        <v>17</v>
      </c>
    </row>
    <row r="56332" spans="2:2">
      <c r="B56332">
        <f t="shared" si="1089"/>
        <v>17</v>
      </c>
    </row>
    <row r="56333" spans="2:2">
      <c r="B56333">
        <f t="shared" si="1089"/>
        <v>17</v>
      </c>
    </row>
    <row r="56334" spans="2:2">
      <c r="B56334">
        <f t="shared" si="1089"/>
        <v>17</v>
      </c>
    </row>
    <row r="56335" spans="2:2">
      <c r="B56335">
        <f t="shared" si="1089"/>
        <v>17</v>
      </c>
    </row>
    <row r="56336" spans="2:2">
      <c r="B56336">
        <f t="shared" si="1089"/>
        <v>17</v>
      </c>
    </row>
    <row r="56337" spans="2:2">
      <c r="B56337">
        <f t="shared" si="1089"/>
        <v>17</v>
      </c>
    </row>
    <row r="56338" spans="2:2">
      <c r="B56338">
        <f t="shared" si="1089"/>
        <v>17</v>
      </c>
    </row>
    <row r="56339" spans="2:2">
      <c r="B56339">
        <f t="shared" si="1089"/>
        <v>17</v>
      </c>
    </row>
    <row r="56340" spans="2:2">
      <c r="B56340">
        <f t="shared" si="1089"/>
        <v>17</v>
      </c>
    </row>
    <row r="56341" spans="2:2">
      <c r="B56341">
        <f t="shared" si="1089"/>
        <v>17</v>
      </c>
    </row>
    <row r="56342" spans="2:2">
      <c r="B56342">
        <f t="shared" si="1089"/>
        <v>17</v>
      </c>
    </row>
    <row r="56343" spans="2:2">
      <c r="B56343">
        <f t="shared" si="1089"/>
        <v>17</v>
      </c>
    </row>
    <row r="56344" spans="2:2">
      <c r="B56344">
        <f t="shared" si="1089"/>
        <v>17</v>
      </c>
    </row>
    <row r="56345" spans="2:2">
      <c r="B56345">
        <f t="shared" si="1089"/>
        <v>17</v>
      </c>
    </row>
    <row r="56346" spans="2:2">
      <c r="B56346">
        <f t="shared" si="1089"/>
        <v>17</v>
      </c>
    </row>
    <row r="56347" spans="2:2">
      <c r="B56347">
        <f t="shared" si="1089"/>
        <v>17</v>
      </c>
    </row>
    <row r="56348" spans="2:2">
      <c r="B56348">
        <f t="shared" si="1089"/>
        <v>17</v>
      </c>
    </row>
    <row r="56349" spans="2:2">
      <c r="B56349">
        <f t="shared" si="1089"/>
        <v>17</v>
      </c>
    </row>
    <row r="56350" spans="2:2">
      <c r="B56350">
        <f t="shared" si="1089"/>
        <v>17</v>
      </c>
    </row>
    <row r="56351" spans="2:2">
      <c r="B56351">
        <f t="shared" si="1089"/>
        <v>17</v>
      </c>
    </row>
    <row r="56352" spans="2:2">
      <c r="B56352">
        <f t="shared" si="1089"/>
        <v>17</v>
      </c>
    </row>
    <row r="56353" spans="2:2">
      <c r="B56353">
        <f t="shared" si="1089"/>
        <v>17</v>
      </c>
    </row>
    <row r="56354" spans="2:2">
      <c r="B56354">
        <f t="shared" si="1089"/>
        <v>17</v>
      </c>
    </row>
    <row r="56355" spans="2:2">
      <c r="B56355">
        <f t="shared" si="1089"/>
        <v>17</v>
      </c>
    </row>
    <row r="56356" spans="2:2">
      <c r="B56356">
        <f t="shared" si="1089"/>
        <v>17</v>
      </c>
    </row>
    <row r="56357" spans="2:2">
      <c r="B56357">
        <f t="shared" si="1089"/>
        <v>17</v>
      </c>
    </row>
    <row r="56358" spans="2:2">
      <c r="B56358">
        <f t="shared" si="1089"/>
        <v>17</v>
      </c>
    </row>
    <row r="56359" spans="2:2">
      <c r="B56359">
        <f t="shared" si="1089"/>
        <v>17</v>
      </c>
    </row>
    <row r="56360" spans="2:2">
      <c r="B56360">
        <f t="shared" si="1089"/>
        <v>17</v>
      </c>
    </row>
    <row r="56361" spans="2:2">
      <c r="B56361">
        <f t="shared" si="1089"/>
        <v>17</v>
      </c>
    </row>
    <row r="56362" spans="2:2">
      <c r="B56362">
        <f t="shared" si="1089"/>
        <v>17</v>
      </c>
    </row>
    <row r="56363" spans="2:2">
      <c r="B56363">
        <f t="shared" si="1089"/>
        <v>17</v>
      </c>
    </row>
    <row r="56364" spans="2:2">
      <c r="B56364">
        <f t="shared" si="1089"/>
        <v>17</v>
      </c>
    </row>
    <row r="56365" spans="2:2">
      <c r="B56365">
        <f t="shared" si="1089"/>
        <v>17</v>
      </c>
    </row>
    <row r="56366" spans="2:2">
      <c r="B56366">
        <f t="shared" si="1089"/>
        <v>17</v>
      </c>
    </row>
    <row r="56367" spans="2:2">
      <c r="B56367">
        <f t="shared" si="1089"/>
        <v>17</v>
      </c>
    </row>
    <row r="56368" spans="2:2">
      <c r="B56368">
        <f t="shared" si="1089"/>
        <v>17</v>
      </c>
    </row>
    <row r="56369" spans="2:2">
      <c r="B56369">
        <f t="shared" si="1089"/>
        <v>17</v>
      </c>
    </row>
    <row r="56370" spans="2:2">
      <c r="B56370">
        <f t="shared" si="1089"/>
        <v>17</v>
      </c>
    </row>
    <row r="56371" spans="2:2">
      <c r="B56371">
        <f t="shared" si="1089"/>
        <v>17</v>
      </c>
    </row>
    <row r="56372" spans="2:2">
      <c r="B56372">
        <f t="shared" si="1089"/>
        <v>17</v>
      </c>
    </row>
    <row r="56373" spans="2:2">
      <c r="B56373">
        <f t="shared" si="1089"/>
        <v>17</v>
      </c>
    </row>
    <row r="56374" spans="2:2">
      <c r="B56374">
        <f t="shared" si="1089"/>
        <v>17</v>
      </c>
    </row>
    <row r="56375" spans="2:2">
      <c r="B56375">
        <f t="shared" si="1089"/>
        <v>17</v>
      </c>
    </row>
    <row r="56376" spans="2:2">
      <c r="B56376">
        <f t="shared" si="1089"/>
        <v>17</v>
      </c>
    </row>
    <row r="56377" spans="2:2">
      <c r="B56377">
        <f t="shared" si="1089"/>
        <v>17</v>
      </c>
    </row>
    <row r="56378" spans="2:2">
      <c r="B56378">
        <f t="shared" si="1089"/>
        <v>17</v>
      </c>
    </row>
    <row r="56379" spans="2:2">
      <c r="B56379">
        <f t="shared" si="1089"/>
        <v>17</v>
      </c>
    </row>
    <row r="56380" spans="2:2">
      <c r="B56380">
        <f t="shared" si="1089"/>
        <v>17</v>
      </c>
    </row>
    <row r="56381" spans="2:2">
      <c r="B56381">
        <f t="shared" si="1089"/>
        <v>17</v>
      </c>
    </row>
    <row r="56382" spans="2:2">
      <c r="B56382">
        <f t="shared" si="1089"/>
        <v>17</v>
      </c>
    </row>
    <row r="56383" spans="2:2">
      <c r="B56383">
        <f t="shared" si="1089"/>
        <v>17</v>
      </c>
    </row>
    <row r="56384" spans="2:2">
      <c r="B56384">
        <f t="shared" si="1089"/>
        <v>17</v>
      </c>
    </row>
    <row r="56385" spans="2:2">
      <c r="B56385">
        <f t="shared" si="1089"/>
        <v>17</v>
      </c>
    </row>
    <row r="56386" spans="2:2">
      <c r="B56386">
        <f t="shared" si="1089"/>
        <v>17</v>
      </c>
    </row>
    <row r="56387" spans="2:2">
      <c r="B56387">
        <f t="shared" si="1089"/>
        <v>17</v>
      </c>
    </row>
    <row r="56388" spans="2:2">
      <c r="B56388">
        <f t="shared" si="1089"/>
        <v>17</v>
      </c>
    </row>
    <row r="56389" spans="2:2">
      <c r="B56389">
        <f t="shared" ref="B56389:B56452" si="1090">+IF(F56388=44085,B56388+1,B56388)</f>
        <v>17</v>
      </c>
    </row>
    <row r="56390" spans="2:2">
      <c r="B56390">
        <f t="shared" si="1090"/>
        <v>17</v>
      </c>
    </row>
    <row r="56391" spans="2:2">
      <c r="B56391">
        <f t="shared" si="1090"/>
        <v>17</v>
      </c>
    </row>
    <row r="56392" spans="2:2">
      <c r="B56392">
        <f t="shared" si="1090"/>
        <v>17</v>
      </c>
    </row>
    <row r="56393" spans="2:2">
      <c r="B56393">
        <f t="shared" si="1090"/>
        <v>17</v>
      </c>
    </row>
    <row r="56394" spans="2:2">
      <c r="B56394">
        <f t="shared" si="1090"/>
        <v>17</v>
      </c>
    </row>
    <row r="56395" spans="2:2">
      <c r="B56395">
        <f t="shared" si="1090"/>
        <v>17</v>
      </c>
    </row>
    <row r="56396" spans="2:2">
      <c r="B56396">
        <f t="shared" si="1090"/>
        <v>17</v>
      </c>
    </row>
    <row r="56397" spans="2:2">
      <c r="B56397">
        <f t="shared" si="1090"/>
        <v>17</v>
      </c>
    </row>
    <row r="56398" spans="2:2">
      <c r="B56398">
        <f t="shared" si="1090"/>
        <v>17</v>
      </c>
    </row>
    <row r="56399" spans="2:2">
      <c r="B56399">
        <f t="shared" si="1090"/>
        <v>17</v>
      </c>
    </row>
    <row r="56400" spans="2:2">
      <c r="B56400">
        <f t="shared" si="1090"/>
        <v>17</v>
      </c>
    </row>
    <row r="56401" spans="2:2">
      <c r="B56401">
        <f t="shared" si="1090"/>
        <v>17</v>
      </c>
    </row>
    <row r="56402" spans="2:2">
      <c r="B56402">
        <f t="shared" si="1090"/>
        <v>17</v>
      </c>
    </row>
    <row r="56403" spans="2:2">
      <c r="B56403">
        <f t="shared" si="1090"/>
        <v>17</v>
      </c>
    </row>
    <row r="56404" spans="2:2">
      <c r="B56404">
        <f t="shared" si="1090"/>
        <v>17</v>
      </c>
    </row>
    <row r="56405" spans="2:2">
      <c r="B56405">
        <f t="shared" si="1090"/>
        <v>17</v>
      </c>
    </row>
    <row r="56406" spans="2:2">
      <c r="B56406">
        <f t="shared" si="1090"/>
        <v>17</v>
      </c>
    </row>
    <row r="56407" spans="2:2">
      <c r="B56407">
        <f t="shared" si="1090"/>
        <v>17</v>
      </c>
    </row>
    <row r="56408" spans="2:2">
      <c r="B56408">
        <f t="shared" si="1090"/>
        <v>17</v>
      </c>
    </row>
    <row r="56409" spans="2:2">
      <c r="B56409">
        <f t="shared" si="1090"/>
        <v>17</v>
      </c>
    </row>
    <row r="56410" spans="2:2">
      <c r="B56410">
        <f t="shared" si="1090"/>
        <v>17</v>
      </c>
    </row>
    <row r="56411" spans="2:2">
      <c r="B56411">
        <f t="shared" si="1090"/>
        <v>17</v>
      </c>
    </row>
    <row r="56412" spans="2:2">
      <c r="B56412">
        <f t="shared" si="1090"/>
        <v>17</v>
      </c>
    </row>
    <row r="56413" spans="2:2">
      <c r="B56413">
        <f t="shared" si="1090"/>
        <v>17</v>
      </c>
    </row>
    <row r="56414" spans="2:2">
      <c r="B56414">
        <f t="shared" si="1090"/>
        <v>17</v>
      </c>
    </row>
    <row r="56415" spans="2:2">
      <c r="B56415">
        <f t="shared" si="1090"/>
        <v>17</v>
      </c>
    </row>
    <row r="56416" spans="2:2">
      <c r="B56416">
        <f t="shared" si="1090"/>
        <v>17</v>
      </c>
    </row>
    <row r="56417" spans="2:2">
      <c r="B56417">
        <f t="shared" si="1090"/>
        <v>17</v>
      </c>
    </row>
    <row r="56418" spans="2:2">
      <c r="B56418">
        <f t="shared" si="1090"/>
        <v>17</v>
      </c>
    </row>
    <row r="56419" spans="2:2">
      <c r="B56419">
        <f t="shared" si="1090"/>
        <v>17</v>
      </c>
    </row>
    <row r="56420" spans="2:2">
      <c r="B56420">
        <f t="shared" si="1090"/>
        <v>17</v>
      </c>
    </row>
    <row r="56421" spans="2:2">
      <c r="B56421">
        <f t="shared" si="1090"/>
        <v>17</v>
      </c>
    </row>
    <row r="56422" spans="2:2">
      <c r="B56422">
        <f t="shared" si="1090"/>
        <v>17</v>
      </c>
    </row>
    <row r="56423" spans="2:2">
      <c r="B56423">
        <f t="shared" si="1090"/>
        <v>17</v>
      </c>
    </row>
    <row r="56424" spans="2:2">
      <c r="B56424">
        <f t="shared" si="1090"/>
        <v>17</v>
      </c>
    </row>
    <row r="56425" spans="2:2">
      <c r="B56425">
        <f t="shared" si="1090"/>
        <v>17</v>
      </c>
    </row>
    <row r="56426" spans="2:2">
      <c r="B56426">
        <f t="shared" si="1090"/>
        <v>17</v>
      </c>
    </row>
    <row r="56427" spans="2:2">
      <c r="B56427">
        <f t="shared" si="1090"/>
        <v>17</v>
      </c>
    </row>
    <row r="56428" spans="2:2">
      <c r="B56428">
        <f t="shared" si="1090"/>
        <v>17</v>
      </c>
    </row>
    <row r="56429" spans="2:2">
      <c r="B56429">
        <f t="shared" si="1090"/>
        <v>17</v>
      </c>
    </row>
    <row r="56430" spans="2:2">
      <c r="B56430">
        <f t="shared" si="1090"/>
        <v>17</v>
      </c>
    </row>
    <row r="56431" spans="2:2">
      <c r="B56431">
        <f t="shared" si="1090"/>
        <v>17</v>
      </c>
    </row>
    <row r="56432" spans="2:2">
      <c r="B56432">
        <f t="shared" si="1090"/>
        <v>17</v>
      </c>
    </row>
    <row r="56433" spans="2:2">
      <c r="B56433">
        <f t="shared" si="1090"/>
        <v>17</v>
      </c>
    </row>
    <row r="56434" spans="2:2">
      <c r="B56434">
        <f t="shared" si="1090"/>
        <v>17</v>
      </c>
    </row>
    <row r="56435" spans="2:2">
      <c r="B56435">
        <f t="shared" si="1090"/>
        <v>17</v>
      </c>
    </row>
    <row r="56436" spans="2:2">
      <c r="B56436">
        <f t="shared" si="1090"/>
        <v>17</v>
      </c>
    </row>
    <row r="56437" spans="2:2">
      <c r="B56437">
        <f t="shared" si="1090"/>
        <v>17</v>
      </c>
    </row>
    <row r="56438" spans="2:2">
      <c r="B56438">
        <f t="shared" si="1090"/>
        <v>17</v>
      </c>
    </row>
    <row r="56439" spans="2:2">
      <c r="B56439">
        <f t="shared" si="1090"/>
        <v>17</v>
      </c>
    </row>
    <row r="56440" spans="2:2">
      <c r="B56440">
        <f t="shared" si="1090"/>
        <v>17</v>
      </c>
    </row>
    <row r="56441" spans="2:2">
      <c r="B56441">
        <f t="shared" si="1090"/>
        <v>17</v>
      </c>
    </row>
    <row r="56442" spans="2:2">
      <c r="B56442">
        <f t="shared" si="1090"/>
        <v>17</v>
      </c>
    </row>
    <row r="56443" spans="2:2">
      <c r="B56443">
        <f t="shared" si="1090"/>
        <v>17</v>
      </c>
    </row>
    <row r="56444" spans="2:2">
      <c r="B56444">
        <f t="shared" si="1090"/>
        <v>17</v>
      </c>
    </row>
    <row r="56445" spans="2:2">
      <c r="B56445">
        <f t="shared" si="1090"/>
        <v>17</v>
      </c>
    </row>
    <row r="56446" spans="2:2">
      <c r="B56446">
        <f t="shared" si="1090"/>
        <v>17</v>
      </c>
    </row>
    <row r="56447" spans="2:2">
      <c r="B56447">
        <f t="shared" si="1090"/>
        <v>17</v>
      </c>
    </row>
    <row r="56448" spans="2:2">
      <c r="B56448">
        <f t="shared" si="1090"/>
        <v>17</v>
      </c>
    </row>
    <row r="56449" spans="2:2">
      <c r="B56449">
        <f t="shared" si="1090"/>
        <v>17</v>
      </c>
    </row>
    <row r="56450" spans="2:2">
      <c r="B56450">
        <f t="shared" si="1090"/>
        <v>17</v>
      </c>
    </row>
    <row r="56451" spans="2:2">
      <c r="B56451">
        <f t="shared" si="1090"/>
        <v>17</v>
      </c>
    </row>
    <row r="56452" spans="2:2">
      <c r="B56452">
        <f t="shared" si="1090"/>
        <v>17</v>
      </c>
    </row>
    <row r="56453" spans="2:2">
      <c r="B56453">
        <f t="shared" ref="B56453:B56516" si="1091">+IF(F56452=44085,B56452+1,B56452)</f>
        <v>17</v>
      </c>
    </row>
    <row r="56454" spans="2:2">
      <c r="B56454">
        <f t="shared" si="1091"/>
        <v>17</v>
      </c>
    </row>
    <row r="56455" spans="2:2">
      <c r="B56455">
        <f t="shared" si="1091"/>
        <v>17</v>
      </c>
    </row>
    <row r="56456" spans="2:2">
      <c r="B56456">
        <f t="shared" si="1091"/>
        <v>17</v>
      </c>
    </row>
    <row r="56457" spans="2:2">
      <c r="B56457">
        <f t="shared" si="1091"/>
        <v>17</v>
      </c>
    </row>
    <row r="56458" spans="2:2">
      <c r="B56458">
        <f t="shared" si="1091"/>
        <v>17</v>
      </c>
    </row>
    <row r="56459" spans="2:2">
      <c r="B56459">
        <f t="shared" si="1091"/>
        <v>17</v>
      </c>
    </row>
    <row r="56460" spans="2:2">
      <c r="B56460">
        <f t="shared" si="1091"/>
        <v>17</v>
      </c>
    </row>
    <row r="56461" spans="2:2">
      <c r="B56461">
        <f t="shared" si="1091"/>
        <v>17</v>
      </c>
    </row>
    <row r="56462" spans="2:2">
      <c r="B56462">
        <f t="shared" si="1091"/>
        <v>17</v>
      </c>
    </row>
    <row r="56463" spans="2:2">
      <c r="B56463">
        <f t="shared" si="1091"/>
        <v>17</v>
      </c>
    </row>
    <row r="56464" spans="2:2">
      <c r="B56464">
        <f t="shared" si="1091"/>
        <v>17</v>
      </c>
    </row>
    <row r="56465" spans="2:2">
      <c r="B56465">
        <f t="shared" si="1091"/>
        <v>17</v>
      </c>
    </row>
    <row r="56466" spans="2:2">
      <c r="B56466">
        <f t="shared" si="1091"/>
        <v>17</v>
      </c>
    </row>
    <row r="56467" spans="2:2">
      <c r="B56467">
        <f t="shared" si="1091"/>
        <v>17</v>
      </c>
    </row>
    <row r="56468" spans="2:2">
      <c r="B56468">
        <f t="shared" si="1091"/>
        <v>17</v>
      </c>
    </row>
    <row r="56469" spans="2:2">
      <c r="B56469">
        <f t="shared" si="1091"/>
        <v>17</v>
      </c>
    </row>
    <row r="56470" spans="2:2">
      <c r="B56470">
        <f t="shared" si="1091"/>
        <v>17</v>
      </c>
    </row>
    <row r="56471" spans="2:2">
      <c r="B56471">
        <f t="shared" si="1091"/>
        <v>17</v>
      </c>
    </row>
    <row r="56472" spans="2:2">
      <c r="B56472">
        <f t="shared" si="1091"/>
        <v>17</v>
      </c>
    </row>
    <row r="56473" spans="2:2">
      <c r="B56473">
        <f t="shared" si="1091"/>
        <v>17</v>
      </c>
    </row>
    <row r="56474" spans="2:2">
      <c r="B56474">
        <f t="shared" si="1091"/>
        <v>17</v>
      </c>
    </row>
    <row r="56475" spans="2:2">
      <c r="B56475">
        <f t="shared" si="1091"/>
        <v>17</v>
      </c>
    </row>
    <row r="56476" spans="2:2">
      <c r="B56476">
        <f t="shared" si="1091"/>
        <v>17</v>
      </c>
    </row>
    <row r="56477" spans="2:2">
      <c r="B56477">
        <f t="shared" si="1091"/>
        <v>17</v>
      </c>
    </row>
    <row r="56478" spans="2:2">
      <c r="B56478">
        <f t="shared" si="1091"/>
        <v>17</v>
      </c>
    </row>
    <row r="56479" spans="2:2">
      <c r="B56479">
        <f t="shared" si="1091"/>
        <v>17</v>
      </c>
    </row>
    <row r="56480" spans="2:2">
      <c r="B56480">
        <f t="shared" si="1091"/>
        <v>17</v>
      </c>
    </row>
    <row r="56481" spans="2:2">
      <c r="B56481">
        <f t="shared" si="1091"/>
        <v>17</v>
      </c>
    </row>
    <row r="56482" spans="2:2">
      <c r="B56482">
        <f t="shared" si="1091"/>
        <v>17</v>
      </c>
    </row>
    <row r="56483" spans="2:2">
      <c r="B56483">
        <f t="shared" si="1091"/>
        <v>17</v>
      </c>
    </row>
    <row r="56484" spans="2:2">
      <c r="B56484">
        <f t="shared" si="1091"/>
        <v>17</v>
      </c>
    </row>
    <row r="56485" spans="2:2">
      <c r="B56485">
        <f t="shared" si="1091"/>
        <v>17</v>
      </c>
    </row>
    <row r="56486" spans="2:2">
      <c r="B56486">
        <f t="shared" si="1091"/>
        <v>17</v>
      </c>
    </row>
    <row r="56487" spans="2:2">
      <c r="B56487">
        <f t="shared" si="1091"/>
        <v>17</v>
      </c>
    </row>
    <row r="56488" spans="2:2">
      <c r="B56488">
        <f t="shared" si="1091"/>
        <v>17</v>
      </c>
    </row>
    <row r="56489" spans="2:2">
      <c r="B56489">
        <f t="shared" si="1091"/>
        <v>17</v>
      </c>
    </row>
    <row r="56490" spans="2:2">
      <c r="B56490">
        <f t="shared" si="1091"/>
        <v>17</v>
      </c>
    </row>
    <row r="56491" spans="2:2">
      <c r="B56491">
        <f t="shared" si="1091"/>
        <v>17</v>
      </c>
    </row>
    <row r="56492" spans="2:2">
      <c r="B56492">
        <f t="shared" si="1091"/>
        <v>17</v>
      </c>
    </row>
    <row r="56493" spans="2:2">
      <c r="B56493">
        <f t="shared" si="1091"/>
        <v>17</v>
      </c>
    </row>
    <row r="56494" spans="2:2">
      <c r="B56494">
        <f t="shared" si="1091"/>
        <v>17</v>
      </c>
    </row>
    <row r="56495" spans="2:2">
      <c r="B56495">
        <f t="shared" si="1091"/>
        <v>17</v>
      </c>
    </row>
    <row r="56496" spans="2:2">
      <c r="B56496">
        <f t="shared" si="1091"/>
        <v>17</v>
      </c>
    </row>
    <row r="56497" spans="2:2">
      <c r="B56497">
        <f t="shared" si="1091"/>
        <v>17</v>
      </c>
    </row>
    <row r="56498" spans="2:2">
      <c r="B56498">
        <f t="shared" si="1091"/>
        <v>17</v>
      </c>
    </row>
    <row r="56499" spans="2:2">
      <c r="B56499">
        <f t="shared" si="1091"/>
        <v>17</v>
      </c>
    </row>
    <row r="56500" spans="2:2">
      <c r="B56500">
        <f t="shared" si="1091"/>
        <v>17</v>
      </c>
    </row>
    <row r="56501" spans="2:2">
      <c r="B56501">
        <f t="shared" si="1091"/>
        <v>17</v>
      </c>
    </row>
    <row r="56502" spans="2:2">
      <c r="B56502">
        <f t="shared" si="1091"/>
        <v>17</v>
      </c>
    </row>
    <row r="56503" spans="2:2">
      <c r="B56503">
        <f t="shared" si="1091"/>
        <v>17</v>
      </c>
    </row>
    <row r="56504" spans="2:2">
      <c r="B56504">
        <f t="shared" si="1091"/>
        <v>17</v>
      </c>
    </row>
    <row r="56505" spans="2:2">
      <c r="B56505">
        <f t="shared" si="1091"/>
        <v>17</v>
      </c>
    </row>
    <row r="56506" spans="2:2">
      <c r="B56506">
        <f t="shared" si="1091"/>
        <v>17</v>
      </c>
    </row>
    <row r="56507" spans="2:2">
      <c r="B56507">
        <f t="shared" si="1091"/>
        <v>17</v>
      </c>
    </row>
    <row r="56508" spans="2:2">
      <c r="B56508">
        <f t="shared" si="1091"/>
        <v>17</v>
      </c>
    </row>
    <row r="56509" spans="2:2">
      <c r="B56509">
        <f t="shared" si="1091"/>
        <v>17</v>
      </c>
    </row>
    <row r="56510" spans="2:2">
      <c r="B56510">
        <f t="shared" si="1091"/>
        <v>17</v>
      </c>
    </row>
    <row r="56511" spans="2:2">
      <c r="B56511">
        <f t="shared" si="1091"/>
        <v>17</v>
      </c>
    </row>
    <row r="56512" spans="2:2">
      <c r="B56512">
        <f t="shared" si="1091"/>
        <v>17</v>
      </c>
    </row>
    <row r="56513" spans="2:2">
      <c r="B56513">
        <f t="shared" si="1091"/>
        <v>17</v>
      </c>
    </row>
    <row r="56514" spans="2:2">
      <c r="B56514">
        <f t="shared" si="1091"/>
        <v>17</v>
      </c>
    </row>
    <row r="56515" spans="2:2">
      <c r="B56515">
        <f t="shared" si="1091"/>
        <v>17</v>
      </c>
    </row>
    <row r="56516" spans="2:2">
      <c r="B56516">
        <f t="shared" si="1091"/>
        <v>17</v>
      </c>
    </row>
    <row r="56517" spans="2:2">
      <c r="B56517">
        <f t="shared" ref="B56517:B56580" si="1092">+IF(F56516=44085,B56516+1,B56516)</f>
        <v>17</v>
      </c>
    </row>
    <row r="56518" spans="2:2">
      <c r="B56518">
        <f t="shared" si="1092"/>
        <v>17</v>
      </c>
    </row>
    <row r="56519" spans="2:2">
      <c r="B56519">
        <f t="shared" si="1092"/>
        <v>17</v>
      </c>
    </row>
    <row r="56520" spans="2:2">
      <c r="B56520">
        <f t="shared" si="1092"/>
        <v>17</v>
      </c>
    </row>
    <row r="56521" spans="2:2">
      <c r="B56521">
        <f t="shared" si="1092"/>
        <v>17</v>
      </c>
    </row>
    <row r="56522" spans="2:2">
      <c r="B56522">
        <f t="shared" si="1092"/>
        <v>17</v>
      </c>
    </row>
    <row r="56523" spans="2:2">
      <c r="B56523">
        <f t="shared" si="1092"/>
        <v>17</v>
      </c>
    </row>
    <row r="56524" spans="2:2">
      <c r="B56524">
        <f t="shared" si="1092"/>
        <v>17</v>
      </c>
    </row>
    <row r="56525" spans="2:2">
      <c r="B56525">
        <f t="shared" si="1092"/>
        <v>17</v>
      </c>
    </row>
    <row r="56526" spans="2:2">
      <c r="B56526">
        <f t="shared" si="1092"/>
        <v>17</v>
      </c>
    </row>
    <row r="56527" spans="2:2">
      <c r="B56527">
        <f t="shared" si="1092"/>
        <v>17</v>
      </c>
    </row>
    <row r="56528" spans="2:2">
      <c r="B56528">
        <f t="shared" si="1092"/>
        <v>17</v>
      </c>
    </row>
    <row r="56529" spans="2:2">
      <c r="B56529">
        <f t="shared" si="1092"/>
        <v>17</v>
      </c>
    </row>
    <row r="56530" spans="2:2">
      <c r="B56530">
        <f t="shared" si="1092"/>
        <v>17</v>
      </c>
    </row>
    <row r="56531" spans="2:2">
      <c r="B56531">
        <f t="shared" si="1092"/>
        <v>17</v>
      </c>
    </row>
    <row r="56532" spans="2:2">
      <c r="B56532">
        <f t="shared" si="1092"/>
        <v>17</v>
      </c>
    </row>
    <row r="56533" spans="2:2">
      <c r="B56533">
        <f t="shared" si="1092"/>
        <v>17</v>
      </c>
    </row>
    <row r="56534" spans="2:2">
      <c r="B56534">
        <f t="shared" si="1092"/>
        <v>17</v>
      </c>
    </row>
    <row r="56535" spans="2:2">
      <c r="B56535">
        <f t="shared" si="1092"/>
        <v>17</v>
      </c>
    </row>
    <row r="56536" spans="2:2">
      <c r="B56536">
        <f t="shared" si="1092"/>
        <v>17</v>
      </c>
    </row>
    <row r="56537" spans="2:2">
      <c r="B56537">
        <f t="shared" si="1092"/>
        <v>17</v>
      </c>
    </row>
    <row r="56538" spans="2:2">
      <c r="B56538">
        <f t="shared" si="1092"/>
        <v>17</v>
      </c>
    </row>
    <row r="56539" spans="2:2">
      <c r="B56539">
        <f t="shared" si="1092"/>
        <v>17</v>
      </c>
    </row>
    <row r="56540" spans="2:2">
      <c r="B56540">
        <f t="shared" si="1092"/>
        <v>17</v>
      </c>
    </row>
    <row r="56541" spans="2:2">
      <c r="B56541">
        <f t="shared" si="1092"/>
        <v>17</v>
      </c>
    </row>
    <row r="56542" spans="2:2">
      <c r="B56542">
        <f t="shared" si="1092"/>
        <v>17</v>
      </c>
    </row>
    <row r="56543" spans="2:2">
      <c r="B56543">
        <f t="shared" si="1092"/>
        <v>17</v>
      </c>
    </row>
    <row r="56544" spans="2:2">
      <c r="B56544">
        <f t="shared" si="1092"/>
        <v>17</v>
      </c>
    </row>
    <row r="56545" spans="2:2">
      <c r="B56545">
        <f t="shared" si="1092"/>
        <v>17</v>
      </c>
    </row>
    <row r="56546" spans="2:2">
      <c r="B56546">
        <f t="shared" si="1092"/>
        <v>17</v>
      </c>
    </row>
    <row r="56547" spans="2:2">
      <c r="B56547">
        <f t="shared" si="1092"/>
        <v>17</v>
      </c>
    </row>
    <row r="56548" spans="2:2">
      <c r="B56548">
        <f t="shared" si="1092"/>
        <v>17</v>
      </c>
    </row>
    <row r="56549" spans="2:2">
      <c r="B56549">
        <f t="shared" si="1092"/>
        <v>17</v>
      </c>
    </row>
    <row r="56550" spans="2:2">
      <c r="B56550">
        <f t="shared" si="1092"/>
        <v>17</v>
      </c>
    </row>
    <row r="56551" spans="2:2">
      <c r="B56551">
        <f t="shared" si="1092"/>
        <v>17</v>
      </c>
    </row>
    <row r="56552" spans="2:2">
      <c r="B56552">
        <f t="shared" si="1092"/>
        <v>17</v>
      </c>
    </row>
    <row r="56553" spans="2:2">
      <c r="B56553">
        <f t="shared" si="1092"/>
        <v>17</v>
      </c>
    </row>
    <row r="56554" spans="2:2">
      <c r="B56554">
        <f t="shared" si="1092"/>
        <v>17</v>
      </c>
    </row>
    <row r="56555" spans="2:2">
      <c r="B56555">
        <f t="shared" si="1092"/>
        <v>17</v>
      </c>
    </row>
    <row r="56556" spans="2:2">
      <c r="B56556">
        <f t="shared" si="1092"/>
        <v>17</v>
      </c>
    </row>
    <row r="56557" spans="2:2">
      <c r="B56557">
        <f t="shared" si="1092"/>
        <v>17</v>
      </c>
    </row>
    <row r="56558" spans="2:2">
      <c r="B56558">
        <f t="shared" si="1092"/>
        <v>17</v>
      </c>
    </row>
    <row r="56559" spans="2:2">
      <c r="B56559">
        <f t="shared" si="1092"/>
        <v>17</v>
      </c>
    </row>
    <row r="56560" spans="2:2">
      <c r="B56560">
        <f t="shared" si="1092"/>
        <v>17</v>
      </c>
    </row>
    <row r="56561" spans="2:2">
      <c r="B56561">
        <f t="shared" si="1092"/>
        <v>17</v>
      </c>
    </row>
    <row r="56562" spans="2:2">
      <c r="B56562">
        <f t="shared" si="1092"/>
        <v>17</v>
      </c>
    </row>
    <row r="56563" spans="2:2">
      <c r="B56563">
        <f t="shared" si="1092"/>
        <v>17</v>
      </c>
    </row>
    <row r="56564" spans="2:2">
      <c r="B56564">
        <f t="shared" si="1092"/>
        <v>17</v>
      </c>
    </row>
    <row r="56565" spans="2:2">
      <c r="B56565">
        <f t="shared" si="1092"/>
        <v>17</v>
      </c>
    </row>
    <row r="56566" spans="2:2">
      <c r="B56566">
        <f t="shared" si="1092"/>
        <v>17</v>
      </c>
    </row>
    <row r="56567" spans="2:2">
      <c r="B56567">
        <f t="shared" si="1092"/>
        <v>17</v>
      </c>
    </row>
    <row r="56568" spans="2:2">
      <c r="B56568">
        <f t="shared" si="1092"/>
        <v>17</v>
      </c>
    </row>
    <row r="56569" spans="2:2">
      <c r="B56569">
        <f t="shared" si="1092"/>
        <v>17</v>
      </c>
    </row>
    <row r="56570" spans="2:2">
      <c r="B56570">
        <f t="shared" si="1092"/>
        <v>17</v>
      </c>
    </row>
    <row r="56571" spans="2:2">
      <c r="B56571">
        <f t="shared" si="1092"/>
        <v>17</v>
      </c>
    </row>
    <row r="56572" spans="2:2">
      <c r="B56572">
        <f t="shared" si="1092"/>
        <v>17</v>
      </c>
    </row>
    <row r="56573" spans="2:2">
      <c r="B56573">
        <f t="shared" si="1092"/>
        <v>17</v>
      </c>
    </row>
    <row r="56574" spans="2:2">
      <c r="B56574">
        <f t="shared" si="1092"/>
        <v>17</v>
      </c>
    </row>
    <row r="56575" spans="2:2">
      <c r="B56575">
        <f t="shared" si="1092"/>
        <v>17</v>
      </c>
    </row>
    <row r="56576" spans="2:2">
      <c r="B56576">
        <f t="shared" si="1092"/>
        <v>17</v>
      </c>
    </row>
    <row r="56577" spans="2:2">
      <c r="B56577">
        <f t="shared" si="1092"/>
        <v>17</v>
      </c>
    </row>
    <row r="56578" spans="2:2">
      <c r="B56578">
        <f t="shared" si="1092"/>
        <v>17</v>
      </c>
    </row>
    <row r="56579" spans="2:2">
      <c r="B56579">
        <f t="shared" si="1092"/>
        <v>17</v>
      </c>
    </row>
    <row r="56580" spans="2:2">
      <c r="B56580">
        <f t="shared" si="1092"/>
        <v>17</v>
      </c>
    </row>
    <row r="56581" spans="2:2">
      <c r="B56581">
        <f t="shared" ref="B56581:B56644" si="1093">+IF(F56580=44085,B56580+1,B56580)</f>
        <v>17</v>
      </c>
    </row>
    <row r="56582" spans="2:2">
      <c r="B56582">
        <f t="shared" si="1093"/>
        <v>17</v>
      </c>
    </row>
    <row r="56583" spans="2:2">
      <c r="B56583">
        <f t="shared" si="1093"/>
        <v>17</v>
      </c>
    </row>
    <row r="56584" spans="2:2">
      <c r="B56584">
        <f t="shared" si="1093"/>
        <v>17</v>
      </c>
    </row>
    <row r="56585" spans="2:2">
      <c r="B56585">
        <f t="shared" si="1093"/>
        <v>17</v>
      </c>
    </row>
    <row r="56586" spans="2:2">
      <c r="B56586">
        <f t="shared" si="1093"/>
        <v>17</v>
      </c>
    </row>
    <row r="56587" spans="2:2">
      <c r="B56587">
        <f t="shared" si="1093"/>
        <v>17</v>
      </c>
    </row>
    <row r="56588" spans="2:2">
      <c r="B56588">
        <f t="shared" si="1093"/>
        <v>17</v>
      </c>
    </row>
    <row r="56589" spans="2:2">
      <c r="B56589">
        <f t="shared" si="1093"/>
        <v>17</v>
      </c>
    </row>
    <row r="56590" spans="2:2">
      <c r="B56590">
        <f t="shared" si="1093"/>
        <v>17</v>
      </c>
    </row>
    <row r="56591" spans="2:2">
      <c r="B56591">
        <f t="shared" si="1093"/>
        <v>17</v>
      </c>
    </row>
    <row r="56592" spans="2:2">
      <c r="B56592">
        <f t="shared" si="1093"/>
        <v>17</v>
      </c>
    </row>
    <row r="56593" spans="2:2">
      <c r="B56593">
        <f t="shared" si="1093"/>
        <v>17</v>
      </c>
    </row>
    <row r="56594" spans="2:2">
      <c r="B56594">
        <f t="shared" si="1093"/>
        <v>17</v>
      </c>
    </row>
    <row r="56595" spans="2:2">
      <c r="B56595">
        <f t="shared" si="1093"/>
        <v>17</v>
      </c>
    </row>
    <row r="56596" spans="2:2">
      <c r="B56596">
        <f t="shared" si="1093"/>
        <v>17</v>
      </c>
    </row>
    <row r="56597" spans="2:2">
      <c r="B56597">
        <f t="shared" si="1093"/>
        <v>17</v>
      </c>
    </row>
    <row r="56598" spans="2:2">
      <c r="B56598">
        <f t="shared" si="1093"/>
        <v>17</v>
      </c>
    </row>
    <row r="56599" spans="2:2">
      <c r="B56599">
        <f t="shared" si="1093"/>
        <v>17</v>
      </c>
    </row>
    <row r="56600" spans="2:2">
      <c r="B56600">
        <f t="shared" si="1093"/>
        <v>17</v>
      </c>
    </row>
    <row r="56601" spans="2:2">
      <c r="B56601">
        <f t="shared" si="1093"/>
        <v>17</v>
      </c>
    </row>
    <row r="56602" spans="2:2">
      <c r="B56602">
        <f t="shared" si="1093"/>
        <v>17</v>
      </c>
    </row>
    <row r="56603" spans="2:2">
      <c r="B56603">
        <f t="shared" si="1093"/>
        <v>17</v>
      </c>
    </row>
    <row r="56604" spans="2:2">
      <c r="B56604">
        <f t="shared" si="1093"/>
        <v>17</v>
      </c>
    </row>
    <row r="56605" spans="2:2">
      <c r="B56605">
        <f t="shared" si="1093"/>
        <v>17</v>
      </c>
    </row>
    <row r="56606" spans="2:2">
      <c r="B56606">
        <f t="shared" si="1093"/>
        <v>17</v>
      </c>
    </row>
    <row r="56607" spans="2:2">
      <c r="B56607">
        <f t="shared" si="1093"/>
        <v>17</v>
      </c>
    </row>
    <row r="56608" spans="2:2">
      <c r="B56608">
        <f t="shared" si="1093"/>
        <v>17</v>
      </c>
    </row>
    <row r="56609" spans="2:2">
      <c r="B56609">
        <f t="shared" si="1093"/>
        <v>17</v>
      </c>
    </row>
    <row r="56610" spans="2:2">
      <c r="B56610">
        <f t="shared" si="1093"/>
        <v>17</v>
      </c>
    </row>
    <row r="56611" spans="2:2">
      <c r="B56611">
        <f t="shared" si="1093"/>
        <v>17</v>
      </c>
    </row>
    <row r="56612" spans="2:2">
      <c r="B56612">
        <f t="shared" si="1093"/>
        <v>17</v>
      </c>
    </row>
    <row r="56613" spans="2:2">
      <c r="B56613">
        <f t="shared" si="1093"/>
        <v>17</v>
      </c>
    </row>
    <row r="56614" spans="2:2">
      <c r="B56614">
        <f t="shared" si="1093"/>
        <v>17</v>
      </c>
    </row>
    <row r="56615" spans="2:2">
      <c r="B56615">
        <f t="shared" si="1093"/>
        <v>17</v>
      </c>
    </row>
    <row r="56616" spans="2:2">
      <c r="B56616">
        <f t="shared" si="1093"/>
        <v>17</v>
      </c>
    </row>
    <row r="56617" spans="2:2">
      <c r="B56617">
        <f t="shared" si="1093"/>
        <v>17</v>
      </c>
    </row>
    <row r="56618" spans="2:2">
      <c r="B56618">
        <f t="shared" si="1093"/>
        <v>17</v>
      </c>
    </row>
    <row r="56619" spans="2:2">
      <c r="B56619">
        <f t="shared" si="1093"/>
        <v>17</v>
      </c>
    </row>
    <row r="56620" spans="2:2">
      <c r="B56620">
        <f t="shared" si="1093"/>
        <v>17</v>
      </c>
    </row>
    <row r="56621" spans="2:2">
      <c r="B56621">
        <f t="shared" si="1093"/>
        <v>17</v>
      </c>
    </row>
    <row r="56622" spans="2:2">
      <c r="B56622">
        <f t="shared" si="1093"/>
        <v>17</v>
      </c>
    </row>
    <row r="56623" spans="2:2">
      <c r="B56623">
        <f t="shared" si="1093"/>
        <v>17</v>
      </c>
    </row>
    <row r="56624" spans="2:2">
      <c r="B56624">
        <f t="shared" si="1093"/>
        <v>17</v>
      </c>
    </row>
    <row r="56625" spans="2:2">
      <c r="B56625">
        <f t="shared" si="1093"/>
        <v>17</v>
      </c>
    </row>
    <row r="56626" spans="2:2">
      <c r="B56626">
        <f t="shared" si="1093"/>
        <v>17</v>
      </c>
    </row>
    <row r="56627" spans="2:2">
      <c r="B56627">
        <f t="shared" si="1093"/>
        <v>17</v>
      </c>
    </row>
    <row r="56628" spans="2:2">
      <c r="B56628">
        <f t="shared" si="1093"/>
        <v>17</v>
      </c>
    </row>
    <row r="56629" spans="2:2">
      <c r="B56629">
        <f t="shared" si="1093"/>
        <v>17</v>
      </c>
    </row>
    <row r="56630" spans="2:2">
      <c r="B56630">
        <f t="shared" si="1093"/>
        <v>17</v>
      </c>
    </row>
    <row r="56631" spans="2:2">
      <c r="B56631">
        <f t="shared" si="1093"/>
        <v>17</v>
      </c>
    </row>
    <row r="56632" spans="2:2">
      <c r="B56632">
        <f t="shared" si="1093"/>
        <v>17</v>
      </c>
    </row>
    <row r="56633" spans="2:2">
      <c r="B56633">
        <f t="shared" si="1093"/>
        <v>17</v>
      </c>
    </row>
    <row r="56634" spans="2:2">
      <c r="B56634">
        <f t="shared" si="1093"/>
        <v>17</v>
      </c>
    </row>
    <row r="56635" spans="2:2">
      <c r="B56635">
        <f t="shared" si="1093"/>
        <v>17</v>
      </c>
    </row>
    <row r="56636" spans="2:2">
      <c r="B56636">
        <f t="shared" si="1093"/>
        <v>17</v>
      </c>
    </row>
    <row r="56637" spans="2:2">
      <c r="B56637">
        <f t="shared" si="1093"/>
        <v>17</v>
      </c>
    </row>
    <row r="56638" spans="2:2">
      <c r="B56638">
        <f t="shared" si="1093"/>
        <v>17</v>
      </c>
    </row>
    <row r="56639" spans="2:2">
      <c r="B56639">
        <f t="shared" si="1093"/>
        <v>17</v>
      </c>
    </row>
    <row r="56640" spans="2:2">
      <c r="B56640">
        <f t="shared" si="1093"/>
        <v>17</v>
      </c>
    </row>
    <row r="56641" spans="2:2">
      <c r="B56641">
        <f t="shared" si="1093"/>
        <v>17</v>
      </c>
    </row>
    <row r="56642" spans="2:2">
      <c r="B56642">
        <f t="shared" si="1093"/>
        <v>17</v>
      </c>
    </row>
    <row r="56643" spans="2:2">
      <c r="B56643">
        <f t="shared" si="1093"/>
        <v>17</v>
      </c>
    </row>
    <row r="56644" spans="2:2">
      <c r="B56644">
        <f t="shared" si="1093"/>
        <v>17</v>
      </c>
    </row>
    <row r="56645" spans="2:2">
      <c r="B56645">
        <f t="shared" ref="B56645:B56708" si="1094">+IF(F56644=44085,B56644+1,B56644)</f>
        <v>17</v>
      </c>
    </row>
    <row r="56646" spans="2:2">
      <c r="B56646">
        <f t="shared" si="1094"/>
        <v>17</v>
      </c>
    </row>
    <row r="56647" spans="2:2">
      <c r="B56647">
        <f t="shared" si="1094"/>
        <v>17</v>
      </c>
    </row>
    <row r="56648" spans="2:2">
      <c r="B56648">
        <f t="shared" si="1094"/>
        <v>17</v>
      </c>
    </row>
    <row r="56649" spans="2:2">
      <c r="B56649">
        <f t="shared" si="1094"/>
        <v>17</v>
      </c>
    </row>
    <row r="56650" spans="2:2">
      <c r="B56650">
        <f t="shared" si="1094"/>
        <v>17</v>
      </c>
    </row>
    <row r="56651" spans="2:2">
      <c r="B56651">
        <f t="shared" si="1094"/>
        <v>17</v>
      </c>
    </row>
    <row r="56652" spans="2:2">
      <c r="B56652">
        <f t="shared" si="1094"/>
        <v>17</v>
      </c>
    </row>
    <row r="56653" spans="2:2">
      <c r="B56653">
        <f t="shared" si="1094"/>
        <v>17</v>
      </c>
    </row>
    <row r="56654" spans="2:2">
      <c r="B56654">
        <f t="shared" si="1094"/>
        <v>17</v>
      </c>
    </row>
    <row r="56655" spans="2:2">
      <c r="B56655">
        <f t="shared" si="1094"/>
        <v>17</v>
      </c>
    </row>
    <row r="56656" spans="2:2">
      <c r="B56656">
        <f t="shared" si="1094"/>
        <v>17</v>
      </c>
    </row>
    <row r="56657" spans="2:2">
      <c r="B56657">
        <f t="shared" si="1094"/>
        <v>17</v>
      </c>
    </row>
    <row r="56658" spans="2:2">
      <c r="B56658">
        <f t="shared" si="1094"/>
        <v>17</v>
      </c>
    </row>
    <row r="56659" spans="2:2">
      <c r="B56659">
        <f t="shared" si="1094"/>
        <v>17</v>
      </c>
    </row>
    <row r="56660" spans="2:2">
      <c r="B56660">
        <f t="shared" si="1094"/>
        <v>17</v>
      </c>
    </row>
    <row r="56661" spans="2:2">
      <c r="B56661">
        <f t="shared" si="1094"/>
        <v>17</v>
      </c>
    </row>
    <row r="56662" spans="2:2">
      <c r="B56662">
        <f t="shared" si="1094"/>
        <v>17</v>
      </c>
    </row>
    <row r="56663" spans="2:2">
      <c r="B56663">
        <f t="shared" si="1094"/>
        <v>17</v>
      </c>
    </row>
    <row r="56664" spans="2:2">
      <c r="B56664">
        <f t="shared" si="1094"/>
        <v>17</v>
      </c>
    </row>
    <row r="56665" spans="2:2">
      <c r="B56665">
        <f t="shared" si="1094"/>
        <v>17</v>
      </c>
    </row>
    <row r="56666" spans="2:2">
      <c r="B56666">
        <f t="shared" si="1094"/>
        <v>17</v>
      </c>
    </row>
    <row r="56667" spans="2:2">
      <c r="B56667">
        <f t="shared" si="1094"/>
        <v>17</v>
      </c>
    </row>
    <row r="56668" spans="2:2">
      <c r="B56668">
        <f t="shared" si="1094"/>
        <v>17</v>
      </c>
    </row>
    <row r="56669" spans="2:2">
      <c r="B56669">
        <f t="shared" si="1094"/>
        <v>17</v>
      </c>
    </row>
    <row r="56670" spans="2:2">
      <c r="B56670">
        <f t="shared" si="1094"/>
        <v>17</v>
      </c>
    </row>
    <row r="56671" spans="2:2">
      <c r="B56671">
        <f t="shared" si="1094"/>
        <v>17</v>
      </c>
    </row>
    <row r="56672" spans="2:2">
      <c r="B56672">
        <f t="shared" si="1094"/>
        <v>17</v>
      </c>
    </row>
    <row r="56673" spans="2:2">
      <c r="B56673">
        <f t="shared" si="1094"/>
        <v>17</v>
      </c>
    </row>
    <row r="56674" spans="2:2">
      <c r="B56674">
        <f t="shared" si="1094"/>
        <v>17</v>
      </c>
    </row>
    <row r="56675" spans="2:2">
      <c r="B56675">
        <f t="shared" si="1094"/>
        <v>17</v>
      </c>
    </row>
    <row r="56676" spans="2:2">
      <c r="B56676">
        <f t="shared" si="1094"/>
        <v>17</v>
      </c>
    </row>
    <row r="56677" spans="2:2">
      <c r="B56677">
        <f t="shared" si="1094"/>
        <v>17</v>
      </c>
    </row>
    <row r="56678" spans="2:2">
      <c r="B56678">
        <f t="shared" si="1094"/>
        <v>17</v>
      </c>
    </row>
    <row r="56679" spans="2:2">
      <c r="B56679">
        <f t="shared" si="1094"/>
        <v>17</v>
      </c>
    </row>
    <row r="56680" spans="2:2">
      <c r="B56680">
        <f t="shared" si="1094"/>
        <v>17</v>
      </c>
    </row>
    <row r="56681" spans="2:2">
      <c r="B56681">
        <f t="shared" si="1094"/>
        <v>17</v>
      </c>
    </row>
    <row r="56682" spans="2:2">
      <c r="B56682">
        <f t="shared" si="1094"/>
        <v>17</v>
      </c>
    </row>
    <row r="56683" spans="2:2">
      <c r="B56683">
        <f t="shared" si="1094"/>
        <v>17</v>
      </c>
    </row>
    <row r="56684" spans="2:2">
      <c r="B56684">
        <f t="shared" si="1094"/>
        <v>17</v>
      </c>
    </row>
    <row r="56685" spans="2:2">
      <c r="B56685">
        <f t="shared" si="1094"/>
        <v>17</v>
      </c>
    </row>
    <row r="56686" spans="2:2">
      <c r="B56686">
        <f t="shared" si="1094"/>
        <v>17</v>
      </c>
    </row>
    <row r="56687" spans="2:2">
      <c r="B56687">
        <f t="shared" si="1094"/>
        <v>17</v>
      </c>
    </row>
    <row r="56688" spans="2:2">
      <c r="B56688">
        <f t="shared" si="1094"/>
        <v>17</v>
      </c>
    </row>
    <row r="56689" spans="2:2">
      <c r="B56689">
        <f t="shared" si="1094"/>
        <v>17</v>
      </c>
    </row>
    <row r="56690" spans="2:2">
      <c r="B56690">
        <f t="shared" si="1094"/>
        <v>17</v>
      </c>
    </row>
    <row r="56691" spans="2:2">
      <c r="B56691">
        <f t="shared" si="1094"/>
        <v>17</v>
      </c>
    </row>
    <row r="56692" spans="2:2">
      <c r="B56692">
        <f t="shared" si="1094"/>
        <v>17</v>
      </c>
    </row>
    <row r="56693" spans="2:2">
      <c r="B56693">
        <f t="shared" si="1094"/>
        <v>17</v>
      </c>
    </row>
    <row r="56694" spans="2:2">
      <c r="B56694">
        <f t="shared" si="1094"/>
        <v>17</v>
      </c>
    </row>
    <row r="56695" spans="2:2">
      <c r="B56695">
        <f t="shared" si="1094"/>
        <v>17</v>
      </c>
    </row>
    <row r="56696" spans="2:2">
      <c r="B56696">
        <f t="shared" si="1094"/>
        <v>17</v>
      </c>
    </row>
    <row r="56697" spans="2:2">
      <c r="B56697">
        <f t="shared" si="1094"/>
        <v>17</v>
      </c>
    </row>
    <row r="56698" spans="2:2">
      <c r="B56698">
        <f t="shared" si="1094"/>
        <v>17</v>
      </c>
    </row>
    <row r="56699" spans="2:2">
      <c r="B56699">
        <f t="shared" si="1094"/>
        <v>17</v>
      </c>
    </row>
    <row r="56700" spans="2:2">
      <c r="B56700">
        <f t="shared" si="1094"/>
        <v>17</v>
      </c>
    </row>
    <row r="56701" spans="2:2">
      <c r="B56701">
        <f t="shared" si="1094"/>
        <v>17</v>
      </c>
    </row>
    <row r="56702" spans="2:2">
      <c r="B56702">
        <f t="shared" si="1094"/>
        <v>17</v>
      </c>
    </row>
    <row r="56703" spans="2:2">
      <c r="B56703">
        <f t="shared" si="1094"/>
        <v>17</v>
      </c>
    </row>
    <row r="56704" spans="2:2">
      <c r="B56704">
        <f t="shared" si="1094"/>
        <v>17</v>
      </c>
    </row>
    <row r="56705" spans="2:2">
      <c r="B56705">
        <f t="shared" si="1094"/>
        <v>17</v>
      </c>
    </row>
    <row r="56706" spans="2:2">
      <c r="B56706">
        <f t="shared" si="1094"/>
        <v>17</v>
      </c>
    </row>
    <row r="56707" spans="2:2">
      <c r="B56707">
        <f t="shared" si="1094"/>
        <v>17</v>
      </c>
    </row>
    <row r="56708" spans="2:2">
      <c r="B56708">
        <f t="shared" si="1094"/>
        <v>17</v>
      </c>
    </row>
    <row r="56709" spans="2:2">
      <c r="B56709">
        <f t="shared" ref="B56709:B56772" si="1095">+IF(F56708=44085,B56708+1,B56708)</f>
        <v>17</v>
      </c>
    </row>
    <row r="56710" spans="2:2">
      <c r="B56710">
        <f t="shared" si="1095"/>
        <v>17</v>
      </c>
    </row>
    <row r="56711" spans="2:2">
      <c r="B56711">
        <f t="shared" si="1095"/>
        <v>17</v>
      </c>
    </row>
    <row r="56712" spans="2:2">
      <c r="B56712">
        <f t="shared" si="1095"/>
        <v>17</v>
      </c>
    </row>
    <row r="56713" spans="2:2">
      <c r="B56713">
        <f t="shared" si="1095"/>
        <v>17</v>
      </c>
    </row>
    <row r="56714" spans="2:2">
      <c r="B56714">
        <f t="shared" si="1095"/>
        <v>17</v>
      </c>
    </row>
    <row r="56715" spans="2:2">
      <c r="B56715">
        <f t="shared" si="1095"/>
        <v>17</v>
      </c>
    </row>
    <row r="56716" spans="2:2">
      <c r="B56716">
        <f t="shared" si="1095"/>
        <v>17</v>
      </c>
    </row>
    <row r="56717" spans="2:2">
      <c r="B56717">
        <f t="shared" si="1095"/>
        <v>17</v>
      </c>
    </row>
    <row r="56718" spans="2:2">
      <c r="B56718">
        <f t="shared" si="1095"/>
        <v>17</v>
      </c>
    </row>
    <row r="56719" spans="2:2">
      <c r="B56719">
        <f t="shared" si="1095"/>
        <v>17</v>
      </c>
    </row>
    <row r="56720" spans="2:2">
      <c r="B56720">
        <f t="shared" si="1095"/>
        <v>17</v>
      </c>
    </row>
    <row r="56721" spans="2:2">
      <c r="B56721">
        <f t="shared" si="1095"/>
        <v>17</v>
      </c>
    </row>
    <row r="56722" spans="2:2">
      <c r="B56722">
        <f t="shared" si="1095"/>
        <v>17</v>
      </c>
    </row>
    <row r="56723" spans="2:2">
      <c r="B56723">
        <f t="shared" si="1095"/>
        <v>17</v>
      </c>
    </row>
    <row r="56724" spans="2:2">
      <c r="B56724">
        <f t="shared" si="1095"/>
        <v>17</v>
      </c>
    </row>
    <row r="56725" spans="2:2">
      <c r="B56725">
        <f t="shared" si="1095"/>
        <v>17</v>
      </c>
    </row>
    <row r="56726" spans="2:2">
      <c r="B56726">
        <f t="shared" si="1095"/>
        <v>17</v>
      </c>
    </row>
    <row r="56727" spans="2:2">
      <c r="B56727">
        <f t="shared" si="1095"/>
        <v>17</v>
      </c>
    </row>
    <row r="56728" spans="2:2">
      <c r="B56728">
        <f t="shared" si="1095"/>
        <v>17</v>
      </c>
    </row>
    <row r="56729" spans="2:2">
      <c r="B56729">
        <f t="shared" si="1095"/>
        <v>17</v>
      </c>
    </row>
    <row r="56730" spans="2:2">
      <c r="B56730">
        <f t="shared" si="1095"/>
        <v>17</v>
      </c>
    </row>
    <row r="56731" spans="2:2">
      <c r="B56731">
        <f t="shared" si="1095"/>
        <v>17</v>
      </c>
    </row>
    <row r="56732" spans="2:2">
      <c r="B56732">
        <f t="shared" si="1095"/>
        <v>17</v>
      </c>
    </row>
    <row r="56733" spans="2:2">
      <c r="B56733">
        <f t="shared" si="1095"/>
        <v>17</v>
      </c>
    </row>
    <row r="56734" spans="2:2">
      <c r="B56734">
        <f t="shared" si="1095"/>
        <v>17</v>
      </c>
    </row>
    <row r="56735" spans="2:2">
      <c r="B56735">
        <f t="shared" si="1095"/>
        <v>17</v>
      </c>
    </row>
    <row r="56736" spans="2:2">
      <c r="B56736">
        <f t="shared" si="1095"/>
        <v>17</v>
      </c>
    </row>
    <row r="56737" spans="2:2">
      <c r="B56737">
        <f t="shared" si="1095"/>
        <v>17</v>
      </c>
    </row>
    <row r="56738" spans="2:2">
      <c r="B56738">
        <f t="shared" si="1095"/>
        <v>17</v>
      </c>
    </row>
    <row r="56739" spans="2:2">
      <c r="B56739">
        <f t="shared" si="1095"/>
        <v>17</v>
      </c>
    </row>
    <row r="56740" spans="2:2">
      <c r="B56740">
        <f t="shared" si="1095"/>
        <v>17</v>
      </c>
    </row>
    <row r="56741" spans="2:2">
      <c r="B56741">
        <f t="shared" si="1095"/>
        <v>17</v>
      </c>
    </row>
    <row r="56742" spans="2:2">
      <c r="B56742">
        <f t="shared" si="1095"/>
        <v>17</v>
      </c>
    </row>
    <row r="56743" spans="2:2">
      <c r="B56743">
        <f t="shared" si="1095"/>
        <v>17</v>
      </c>
    </row>
    <row r="56744" spans="2:2">
      <c r="B56744">
        <f t="shared" si="1095"/>
        <v>17</v>
      </c>
    </row>
    <row r="56745" spans="2:2">
      <c r="B56745">
        <f t="shared" si="1095"/>
        <v>17</v>
      </c>
    </row>
    <row r="56746" spans="2:2">
      <c r="B56746">
        <f t="shared" si="1095"/>
        <v>17</v>
      </c>
    </row>
    <row r="56747" spans="2:2">
      <c r="B56747">
        <f t="shared" si="1095"/>
        <v>17</v>
      </c>
    </row>
    <row r="56748" spans="2:2">
      <c r="B56748">
        <f t="shared" si="1095"/>
        <v>17</v>
      </c>
    </row>
    <row r="56749" spans="2:2">
      <c r="B56749">
        <f t="shared" si="1095"/>
        <v>17</v>
      </c>
    </row>
    <row r="56750" spans="2:2">
      <c r="B56750">
        <f t="shared" si="1095"/>
        <v>17</v>
      </c>
    </row>
    <row r="56751" spans="2:2">
      <c r="B56751">
        <f t="shared" si="1095"/>
        <v>17</v>
      </c>
    </row>
    <row r="56752" spans="2:2">
      <c r="B56752">
        <f t="shared" si="1095"/>
        <v>17</v>
      </c>
    </row>
    <row r="56753" spans="2:2">
      <c r="B56753">
        <f t="shared" si="1095"/>
        <v>17</v>
      </c>
    </row>
    <row r="56754" spans="2:2">
      <c r="B56754">
        <f t="shared" si="1095"/>
        <v>17</v>
      </c>
    </row>
    <row r="56755" spans="2:2">
      <c r="B56755">
        <f t="shared" si="1095"/>
        <v>17</v>
      </c>
    </row>
    <row r="56756" spans="2:2">
      <c r="B56756">
        <f t="shared" si="1095"/>
        <v>17</v>
      </c>
    </row>
    <row r="56757" spans="2:2">
      <c r="B56757">
        <f t="shared" si="1095"/>
        <v>17</v>
      </c>
    </row>
    <row r="56758" spans="2:2">
      <c r="B56758">
        <f t="shared" si="1095"/>
        <v>17</v>
      </c>
    </row>
    <row r="56759" spans="2:2">
      <c r="B56759">
        <f t="shared" si="1095"/>
        <v>17</v>
      </c>
    </row>
    <row r="56760" spans="2:2">
      <c r="B56760">
        <f t="shared" si="1095"/>
        <v>17</v>
      </c>
    </row>
    <row r="56761" spans="2:2">
      <c r="B56761">
        <f t="shared" si="1095"/>
        <v>17</v>
      </c>
    </row>
    <row r="56762" spans="2:2">
      <c r="B56762">
        <f t="shared" si="1095"/>
        <v>17</v>
      </c>
    </row>
    <row r="56763" spans="2:2">
      <c r="B56763">
        <f t="shared" si="1095"/>
        <v>17</v>
      </c>
    </row>
    <row r="56764" spans="2:2">
      <c r="B56764">
        <f t="shared" si="1095"/>
        <v>17</v>
      </c>
    </row>
    <row r="56765" spans="2:2">
      <c r="B56765">
        <f t="shared" si="1095"/>
        <v>17</v>
      </c>
    </row>
    <row r="56766" spans="2:2">
      <c r="B56766">
        <f t="shared" si="1095"/>
        <v>17</v>
      </c>
    </row>
    <row r="56767" spans="2:2">
      <c r="B56767">
        <f t="shared" si="1095"/>
        <v>17</v>
      </c>
    </row>
    <row r="56768" spans="2:2">
      <c r="B56768">
        <f t="shared" si="1095"/>
        <v>17</v>
      </c>
    </row>
    <row r="56769" spans="2:2">
      <c r="B56769">
        <f t="shared" si="1095"/>
        <v>17</v>
      </c>
    </row>
    <row r="56770" spans="2:2">
      <c r="B56770">
        <f t="shared" si="1095"/>
        <v>17</v>
      </c>
    </row>
    <row r="56771" spans="2:2">
      <c r="B56771">
        <f t="shared" si="1095"/>
        <v>17</v>
      </c>
    </row>
    <row r="56772" spans="2:2">
      <c r="B56772">
        <f t="shared" si="1095"/>
        <v>17</v>
      </c>
    </row>
    <row r="56773" spans="2:2">
      <c r="B56773">
        <f t="shared" ref="B56773:B56836" si="1096">+IF(F56772=44085,B56772+1,B56772)</f>
        <v>17</v>
      </c>
    </row>
    <row r="56774" spans="2:2">
      <c r="B56774">
        <f t="shared" si="1096"/>
        <v>17</v>
      </c>
    </row>
    <row r="56775" spans="2:2">
      <c r="B56775">
        <f t="shared" si="1096"/>
        <v>17</v>
      </c>
    </row>
    <row r="56776" spans="2:2">
      <c r="B56776">
        <f t="shared" si="1096"/>
        <v>17</v>
      </c>
    </row>
    <row r="56777" spans="2:2">
      <c r="B56777">
        <f t="shared" si="1096"/>
        <v>17</v>
      </c>
    </row>
    <row r="56778" spans="2:2">
      <c r="B56778">
        <f t="shared" si="1096"/>
        <v>17</v>
      </c>
    </row>
    <row r="56779" spans="2:2">
      <c r="B56779">
        <f t="shared" si="1096"/>
        <v>17</v>
      </c>
    </row>
    <row r="56780" spans="2:2">
      <c r="B56780">
        <f t="shared" si="1096"/>
        <v>17</v>
      </c>
    </row>
    <row r="56781" spans="2:2">
      <c r="B56781">
        <f t="shared" si="1096"/>
        <v>17</v>
      </c>
    </row>
    <row r="56782" spans="2:2">
      <c r="B56782">
        <f t="shared" si="1096"/>
        <v>17</v>
      </c>
    </row>
    <row r="56783" spans="2:2">
      <c r="B56783">
        <f t="shared" si="1096"/>
        <v>17</v>
      </c>
    </row>
    <row r="56784" spans="2:2">
      <c r="B56784">
        <f t="shared" si="1096"/>
        <v>17</v>
      </c>
    </row>
    <row r="56785" spans="2:2">
      <c r="B56785">
        <f t="shared" si="1096"/>
        <v>17</v>
      </c>
    </row>
    <row r="56786" spans="2:2">
      <c r="B56786">
        <f t="shared" si="1096"/>
        <v>17</v>
      </c>
    </row>
    <row r="56787" spans="2:2">
      <c r="B56787">
        <f t="shared" si="1096"/>
        <v>17</v>
      </c>
    </row>
    <row r="56788" spans="2:2">
      <c r="B56788">
        <f t="shared" si="1096"/>
        <v>17</v>
      </c>
    </row>
    <row r="56789" spans="2:2">
      <c r="B56789">
        <f t="shared" si="1096"/>
        <v>17</v>
      </c>
    </row>
    <row r="56790" spans="2:2">
      <c r="B56790">
        <f t="shared" si="1096"/>
        <v>17</v>
      </c>
    </row>
    <row r="56791" spans="2:2">
      <c r="B56791">
        <f t="shared" si="1096"/>
        <v>17</v>
      </c>
    </row>
    <row r="56792" spans="2:2">
      <c r="B56792">
        <f t="shared" si="1096"/>
        <v>17</v>
      </c>
    </row>
    <row r="56793" spans="2:2">
      <c r="B56793">
        <f t="shared" si="1096"/>
        <v>17</v>
      </c>
    </row>
    <row r="56794" spans="2:2">
      <c r="B56794">
        <f t="shared" si="1096"/>
        <v>17</v>
      </c>
    </row>
    <row r="56795" spans="2:2">
      <c r="B56795">
        <f t="shared" si="1096"/>
        <v>17</v>
      </c>
    </row>
    <row r="56796" spans="2:2">
      <c r="B56796">
        <f t="shared" si="1096"/>
        <v>17</v>
      </c>
    </row>
    <row r="56797" spans="2:2">
      <c r="B56797">
        <f t="shared" si="1096"/>
        <v>17</v>
      </c>
    </row>
    <row r="56798" spans="2:2">
      <c r="B56798">
        <f t="shared" si="1096"/>
        <v>17</v>
      </c>
    </row>
    <row r="56799" spans="2:2">
      <c r="B56799">
        <f t="shared" si="1096"/>
        <v>17</v>
      </c>
    </row>
    <row r="56800" spans="2:2">
      <c r="B56800">
        <f t="shared" si="1096"/>
        <v>17</v>
      </c>
    </row>
    <row r="56801" spans="2:2">
      <c r="B56801">
        <f t="shared" si="1096"/>
        <v>17</v>
      </c>
    </row>
    <row r="56802" spans="2:2">
      <c r="B56802">
        <f t="shared" si="1096"/>
        <v>17</v>
      </c>
    </row>
    <row r="56803" spans="2:2">
      <c r="B56803">
        <f t="shared" si="1096"/>
        <v>17</v>
      </c>
    </row>
    <row r="56804" spans="2:2">
      <c r="B56804">
        <f t="shared" si="1096"/>
        <v>17</v>
      </c>
    </row>
    <row r="56805" spans="2:2">
      <c r="B56805">
        <f t="shared" si="1096"/>
        <v>17</v>
      </c>
    </row>
    <row r="56806" spans="2:2">
      <c r="B56806">
        <f t="shared" si="1096"/>
        <v>17</v>
      </c>
    </row>
    <row r="56807" spans="2:2">
      <c r="B56807">
        <f t="shared" si="1096"/>
        <v>17</v>
      </c>
    </row>
    <row r="56808" spans="2:2">
      <c r="B56808">
        <f t="shared" si="1096"/>
        <v>17</v>
      </c>
    </row>
    <row r="56809" spans="2:2">
      <c r="B56809">
        <f t="shared" si="1096"/>
        <v>17</v>
      </c>
    </row>
    <row r="56810" spans="2:2">
      <c r="B56810">
        <f t="shared" si="1096"/>
        <v>17</v>
      </c>
    </row>
    <row r="56811" spans="2:2">
      <c r="B56811">
        <f t="shared" si="1096"/>
        <v>17</v>
      </c>
    </row>
    <row r="56812" spans="2:2">
      <c r="B56812">
        <f t="shared" si="1096"/>
        <v>17</v>
      </c>
    </row>
    <row r="56813" spans="2:2">
      <c r="B56813">
        <f t="shared" si="1096"/>
        <v>17</v>
      </c>
    </row>
    <row r="56814" spans="2:2">
      <c r="B56814">
        <f t="shared" si="1096"/>
        <v>17</v>
      </c>
    </row>
    <row r="56815" spans="2:2">
      <c r="B56815">
        <f t="shared" si="1096"/>
        <v>17</v>
      </c>
    </row>
    <row r="56816" spans="2:2">
      <c r="B56816">
        <f t="shared" si="1096"/>
        <v>17</v>
      </c>
    </row>
    <row r="56817" spans="2:2">
      <c r="B56817">
        <f t="shared" si="1096"/>
        <v>17</v>
      </c>
    </row>
    <row r="56818" spans="2:2">
      <c r="B56818">
        <f t="shared" si="1096"/>
        <v>17</v>
      </c>
    </row>
    <row r="56819" spans="2:2">
      <c r="B56819">
        <f t="shared" si="1096"/>
        <v>17</v>
      </c>
    </row>
    <row r="56820" spans="2:2">
      <c r="B56820">
        <f t="shared" si="1096"/>
        <v>17</v>
      </c>
    </row>
    <row r="56821" spans="2:2">
      <c r="B56821">
        <f t="shared" si="1096"/>
        <v>17</v>
      </c>
    </row>
    <row r="56822" spans="2:2">
      <c r="B56822">
        <f t="shared" si="1096"/>
        <v>17</v>
      </c>
    </row>
    <row r="56823" spans="2:2">
      <c r="B56823">
        <f t="shared" si="1096"/>
        <v>17</v>
      </c>
    </row>
    <row r="56824" spans="2:2">
      <c r="B56824">
        <f t="shared" si="1096"/>
        <v>17</v>
      </c>
    </row>
    <row r="56825" spans="2:2">
      <c r="B56825">
        <f t="shared" si="1096"/>
        <v>17</v>
      </c>
    </row>
    <row r="56826" spans="2:2">
      <c r="B56826">
        <f t="shared" si="1096"/>
        <v>17</v>
      </c>
    </row>
    <row r="56827" spans="2:2">
      <c r="B56827">
        <f t="shared" si="1096"/>
        <v>17</v>
      </c>
    </row>
    <row r="56828" spans="2:2">
      <c r="B56828">
        <f t="shared" si="1096"/>
        <v>17</v>
      </c>
    </row>
    <row r="56829" spans="2:2">
      <c r="B56829">
        <f t="shared" si="1096"/>
        <v>17</v>
      </c>
    </row>
    <row r="56830" spans="2:2">
      <c r="B56830">
        <f t="shared" si="1096"/>
        <v>17</v>
      </c>
    </row>
    <row r="56831" spans="2:2">
      <c r="B56831">
        <f t="shared" si="1096"/>
        <v>17</v>
      </c>
    </row>
    <row r="56832" spans="2:2">
      <c r="B56832">
        <f t="shared" si="1096"/>
        <v>17</v>
      </c>
    </row>
    <row r="56833" spans="2:2">
      <c r="B56833">
        <f t="shared" si="1096"/>
        <v>17</v>
      </c>
    </row>
    <row r="56834" spans="2:2">
      <c r="B56834">
        <f t="shared" si="1096"/>
        <v>17</v>
      </c>
    </row>
    <row r="56835" spans="2:2">
      <c r="B56835">
        <f t="shared" si="1096"/>
        <v>17</v>
      </c>
    </row>
    <row r="56836" spans="2:2">
      <c r="B56836">
        <f t="shared" si="1096"/>
        <v>17</v>
      </c>
    </row>
    <row r="56837" spans="2:2">
      <c r="B56837">
        <f t="shared" ref="B56837:B56900" si="1097">+IF(F56836=44085,B56836+1,B56836)</f>
        <v>17</v>
      </c>
    </row>
    <row r="56838" spans="2:2">
      <c r="B56838">
        <f t="shared" si="1097"/>
        <v>17</v>
      </c>
    </row>
    <row r="56839" spans="2:2">
      <c r="B56839">
        <f t="shared" si="1097"/>
        <v>17</v>
      </c>
    </row>
    <row r="56840" spans="2:2">
      <c r="B56840">
        <f t="shared" si="1097"/>
        <v>17</v>
      </c>
    </row>
    <row r="56841" spans="2:2">
      <c r="B56841">
        <f t="shared" si="1097"/>
        <v>17</v>
      </c>
    </row>
    <row r="56842" spans="2:2">
      <c r="B56842">
        <f t="shared" si="1097"/>
        <v>17</v>
      </c>
    </row>
    <row r="56843" spans="2:2">
      <c r="B56843">
        <f t="shared" si="1097"/>
        <v>17</v>
      </c>
    </row>
    <row r="56844" spans="2:2">
      <c r="B56844">
        <f t="shared" si="1097"/>
        <v>17</v>
      </c>
    </row>
    <row r="56845" spans="2:2">
      <c r="B56845">
        <f t="shared" si="1097"/>
        <v>17</v>
      </c>
    </row>
    <row r="56846" spans="2:2">
      <c r="B56846">
        <f t="shared" si="1097"/>
        <v>17</v>
      </c>
    </row>
    <row r="56847" spans="2:2">
      <c r="B56847">
        <f t="shared" si="1097"/>
        <v>17</v>
      </c>
    </row>
    <row r="56848" spans="2:2">
      <c r="B56848">
        <f t="shared" si="1097"/>
        <v>17</v>
      </c>
    </row>
    <row r="56849" spans="2:2">
      <c r="B56849">
        <f t="shared" si="1097"/>
        <v>17</v>
      </c>
    </row>
    <row r="56850" spans="2:2">
      <c r="B56850">
        <f t="shared" si="1097"/>
        <v>17</v>
      </c>
    </row>
    <row r="56851" spans="2:2">
      <c r="B56851">
        <f t="shared" si="1097"/>
        <v>17</v>
      </c>
    </row>
    <row r="56852" spans="2:2">
      <c r="B56852">
        <f t="shared" si="1097"/>
        <v>17</v>
      </c>
    </row>
    <row r="56853" spans="2:2">
      <c r="B56853">
        <f t="shared" si="1097"/>
        <v>17</v>
      </c>
    </row>
    <row r="56854" spans="2:2">
      <c r="B56854">
        <f t="shared" si="1097"/>
        <v>17</v>
      </c>
    </row>
    <row r="56855" spans="2:2">
      <c r="B56855">
        <f t="shared" si="1097"/>
        <v>17</v>
      </c>
    </row>
    <row r="56856" spans="2:2">
      <c r="B56856">
        <f t="shared" si="1097"/>
        <v>17</v>
      </c>
    </row>
    <row r="56857" spans="2:2">
      <c r="B56857">
        <f t="shared" si="1097"/>
        <v>17</v>
      </c>
    </row>
    <row r="56858" spans="2:2">
      <c r="B56858">
        <f t="shared" si="1097"/>
        <v>17</v>
      </c>
    </row>
    <row r="56859" spans="2:2">
      <c r="B56859">
        <f t="shared" si="1097"/>
        <v>17</v>
      </c>
    </row>
    <row r="56860" spans="2:2">
      <c r="B56860">
        <f t="shared" si="1097"/>
        <v>17</v>
      </c>
    </row>
    <row r="56861" spans="2:2">
      <c r="B56861">
        <f t="shared" si="1097"/>
        <v>17</v>
      </c>
    </row>
    <row r="56862" spans="2:2">
      <c r="B56862">
        <f t="shared" si="1097"/>
        <v>17</v>
      </c>
    </row>
    <row r="56863" spans="2:2">
      <c r="B56863">
        <f t="shared" si="1097"/>
        <v>17</v>
      </c>
    </row>
    <row r="56864" spans="2:2">
      <c r="B56864">
        <f t="shared" si="1097"/>
        <v>17</v>
      </c>
    </row>
    <row r="56865" spans="2:2">
      <c r="B56865">
        <f t="shared" si="1097"/>
        <v>17</v>
      </c>
    </row>
    <row r="56866" spans="2:2">
      <c r="B56866">
        <f t="shared" si="1097"/>
        <v>17</v>
      </c>
    </row>
    <row r="56867" spans="2:2">
      <c r="B56867">
        <f t="shared" si="1097"/>
        <v>17</v>
      </c>
    </row>
    <row r="56868" spans="2:2">
      <c r="B56868">
        <f t="shared" si="1097"/>
        <v>17</v>
      </c>
    </row>
    <row r="56869" spans="2:2">
      <c r="B56869">
        <f t="shared" si="1097"/>
        <v>17</v>
      </c>
    </row>
    <row r="56870" spans="2:2">
      <c r="B56870">
        <f t="shared" si="1097"/>
        <v>17</v>
      </c>
    </row>
    <row r="56871" spans="2:2">
      <c r="B56871">
        <f t="shared" si="1097"/>
        <v>17</v>
      </c>
    </row>
    <row r="56872" spans="2:2">
      <c r="B56872">
        <f t="shared" si="1097"/>
        <v>17</v>
      </c>
    </row>
    <row r="56873" spans="2:2">
      <c r="B56873">
        <f t="shared" si="1097"/>
        <v>17</v>
      </c>
    </row>
    <row r="56874" spans="2:2">
      <c r="B56874">
        <f t="shared" si="1097"/>
        <v>17</v>
      </c>
    </row>
    <row r="56875" spans="2:2">
      <c r="B56875">
        <f t="shared" si="1097"/>
        <v>17</v>
      </c>
    </row>
    <row r="56876" spans="2:2">
      <c r="B56876">
        <f t="shared" si="1097"/>
        <v>17</v>
      </c>
    </row>
    <row r="56877" spans="2:2">
      <c r="B56877">
        <f t="shared" si="1097"/>
        <v>17</v>
      </c>
    </row>
    <row r="56878" spans="2:2">
      <c r="B56878">
        <f t="shared" si="1097"/>
        <v>17</v>
      </c>
    </row>
    <row r="56879" spans="2:2">
      <c r="B56879">
        <f t="shared" si="1097"/>
        <v>17</v>
      </c>
    </row>
    <row r="56880" spans="2:2">
      <c r="B56880">
        <f t="shared" si="1097"/>
        <v>17</v>
      </c>
    </row>
    <row r="56881" spans="2:2">
      <c r="B56881">
        <f t="shared" si="1097"/>
        <v>17</v>
      </c>
    </row>
    <row r="56882" spans="2:2">
      <c r="B56882">
        <f t="shared" si="1097"/>
        <v>17</v>
      </c>
    </row>
    <row r="56883" spans="2:2">
      <c r="B56883">
        <f t="shared" si="1097"/>
        <v>17</v>
      </c>
    </row>
    <row r="56884" spans="2:2">
      <c r="B56884">
        <f t="shared" si="1097"/>
        <v>17</v>
      </c>
    </row>
    <row r="56885" spans="2:2">
      <c r="B56885">
        <f t="shared" si="1097"/>
        <v>17</v>
      </c>
    </row>
    <row r="56886" spans="2:2">
      <c r="B56886">
        <f t="shared" si="1097"/>
        <v>17</v>
      </c>
    </row>
    <row r="56887" spans="2:2">
      <c r="B56887">
        <f t="shared" si="1097"/>
        <v>17</v>
      </c>
    </row>
    <row r="56888" spans="2:2">
      <c r="B56888">
        <f t="shared" si="1097"/>
        <v>17</v>
      </c>
    </row>
    <row r="56889" spans="2:2">
      <c r="B56889">
        <f t="shared" si="1097"/>
        <v>17</v>
      </c>
    </row>
    <row r="56890" spans="2:2">
      <c r="B56890">
        <f t="shared" si="1097"/>
        <v>17</v>
      </c>
    </row>
    <row r="56891" spans="2:2">
      <c r="B56891">
        <f t="shared" si="1097"/>
        <v>17</v>
      </c>
    </row>
    <row r="56892" spans="2:2">
      <c r="B56892">
        <f t="shared" si="1097"/>
        <v>17</v>
      </c>
    </row>
    <row r="56893" spans="2:2">
      <c r="B56893">
        <f t="shared" si="1097"/>
        <v>17</v>
      </c>
    </row>
    <row r="56894" spans="2:2">
      <c r="B56894">
        <f t="shared" si="1097"/>
        <v>17</v>
      </c>
    </row>
    <row r="56895" spans="2:2">
      <c r="B56895">
        <f t="shared" si="1097"/>
        <v>17</v>
      </c>
    </row>
    <row r="56896" spans="2:2">
      <c r="B56896">
        <f t="shared" si="1097"/>
        <v>17</v>
      </c>
    </row>
    <row r="56897" spans="2:2">
      <c r="B56897">
        <f t="shared" si="1097"/>
        <v>17</v>
      </c>
    </row>
    <row r="56898" spans="2:2">
      <c r="B56898">
        <f t="shared" si="1097"/>
        <v>17</v>
      </c>
    </row>
    <row r="56899" spans="2:2">
      <c r="B56899">
        <f t="shared" si="1097"/>
        <v>17</v>
      </c>
    </row>
    <row r="56900" spans="2:2">
      <c r="B56900">
        <f t="shared" si="1097"/>
        <v>17</v>
      </c>
    </row>
    <row r="56901" spans="2:2">
      <c r="B56901">
        <f t="shared" ref="B56901:B56964" si="1098">+IF(F56900=44085,B56900+1,B56900)</f>
        <v>17</v>
      </c>
    </row>
    <row r="56902" spans="2:2">
      <c r="B56902">
        <f t="shared" si="1098"/>
        <v>17</v>
      </c>
    </row>
    <row r="56903" spans="2:2">
      <c r="B56903">
        <f t="shared" si="1098"/>
        <v>17</v>
      </c>
    </row>
    <row r="56904" spans="2:2">
      <c r="B56904">
        <f t="shared" si="1098"/>
        <v>17</v>
      </c>
    </row>
    <row r="56905" spans="2:2">
      <c r="B56905">
        <f t="shared" si="1098"/>
        <v>17</v>
      </c>
    </row>
    <row r="56906" spans="2:2">
      <c r="B56906">
        <f t="shared" si="1098"/>
        <v>17</v>
      </c>
    </row>
    <row r="56907" spans="2:2">
      <c r="B56907">
        <f t="shared" si="1098"/>
        <v>17</v>
      </c>
    </row>
    <row r="56908" spans="2:2">
      <c r="B56908">
        <f t="shared" si="1098"/>
        <v>17</v>
      </c>
    </row>
    <row r="56909" spans="2:2">
      <c r="B56909">
        <f t="shared" si="1098"/>
        <v>17</v>
      </c>
    </row>
    <row r="56910" spans="2:2">
      <c r="B56910">
        <f t="shared" si="1098"/>
        <v>17</v>
      </c>
    </row>
    <row r="56911" spans="2:2">
      <c r="B56911">
        <f t="shared" si="1098"/>
        <v>17</v>
      </c>
    </row>
    <row r="56912" spans="2:2">
      <c r="B56912">
        <f t="shared" si="1098"/>
        <v>17</v>
      </c>
    </row>
    <row r="56913" spans="2:2">
      <c r="B56913">
        <f t="shared" si="1098"/>
        <v>17</v>
      </c>
    </row>
    <row r="56914" spans="2:2">
      <c r="B56914">
        <f t="shared" si="1098"/>
        <v>17</v>
      </c>
    </row>
    <row r="56915" spans="2:2">
      <c r="B56915">
        <f t="shared" si="1098"/>
        <v>17</v>
      </c>
    </row>
    <row r="56916" spans="2:2">
      <c r="B56916">
        <f t="shared" si="1098"/>
        <v>17</v>
      </c>
    </row>
    <row r="56917" spans="2:2">
      <c r="B56917">
        <f t="shared" si="1098"/>
        <v>17</v>
      </c>
    </row>
    <row r="56918" spans="2:2">
      <c r="B56918">
        <f t="shared" si="1098"/>
        <v>17</v>
      </c>
    </row>
    <row r="56919" spans="2:2">
      <c r="B56919">
        <f t="shared" si="1098"/>
        <v>17</v>
      </c>
    </row>
    <row r="56920" spans="2:2">
      <c r="B56920">
        <f t="shared" si="1098"/>
        <v>17</v>
      </c>
    </row>
    <row r="56921" spans="2:2">
      <c r="B56921">
        <f t="shared" si="1098"/>
        <v>17</v>
      </c>
    </row>
    <row r="56922" spans="2:2">
      <c r="B56922">
        <f t="shared" si="1098"/>
        <v>17</v>
      </c>
    </row>
    <row r="56923" spans="2:2">
      <c r="B56923">
        <f t="shared" si="1098"/>
        <v>17</v>
      </c>
    </row>
    <row r="56924" spans="2:2">
      <c r="B56924">
        <f t="shared" si="1098"/>
        <v>17</v>
      </c>
    </row>
    <row r="56925" spans="2:2">
      <c r="B56925">
        <f t="shared" si="1098"/>
        <v>17</v>
      </c>
    </row>
    <row r="56926" spans="2:2">
      <c r="B56926">
        <f t="shared" si="1098"/>
        <v>17</v>
      </c>
    </row>
    <row r="56927" spans="2:2">
      <c r="B56927">
        <f t="shared" si="1098"/>
        <v>17</v>
      </c>
    </row>
    <row r="56928" spans="2:2">
      <c r="B56928">
        <f t="shared" si="1098"/>
        <v>17</v>
      </c>
    </row>
    <row r="56929" spans="2:2">
      <c r="B56929">
        <f t="shared" si="1098"/>
        <v>17</v>
      </c>
    </row>
    <row r="56930" spans="2:2">
      <c r="B56930">
        <f t="shared" si="1098"/>
        <v>17</v>
      </c>
    </row>
    <row r="56931" spans="2:2">
      <c r="B56931">
        <f t="shared" si="1098"/>
        <v>17</v>
      </c>
    </row>
    <row r="56932" spans="2:2">
      <c r="B56932">
        <f t="shared" si="1098"/>
        <v>17</v>
      </c>
    </row>
    <row r="56933" spans="2:2">
      <c r="B56933">
        <f t="shared" si="1098"/>
        <v>17</v>
      </c>
    </row>
    <row r="56934" spans="2:2">
      <c r="B56934">
        <f t="shared" si="1098"/>
        <v>17</v>
      </c>
    </row>
    <row r="56935" spans="2:2">
      <c r="B56935">
        <f t="shared" si="1098"/>
        <v>17</v>
      </c>
    </row>
    <row r="56936" spans="2:2">
      <c r="B56936">
        <f t="shared" si="1098"/>
        <v>17</v>
      </c>
    </row>
    <row r="56937" spans="2:2">
      <c r="B56937">
        <f t="shared" si="1098"/>
        <v>17</v>
      </c>
    </row>
    <row r="56938" spans="2:2">
      <c r="B56938">
        <f t="shared" si="1098"/>
        <v>17</v>
      </c>
    </row>
    <row r="56939" spans="2:2">
      <c r="B56939">
        <f t="shared" si="1098"/>
        <v>17</v>
      </c>
    </row>
    <row r="56940" spans="2:2">
      <c r="B56940">
        <f t="shared" si="1098"/>
        <v>17</v>
      </c>
    </row>
    <row r="56941" spans="2:2">
      <c r="B56941">
        <f t="shared" si="1098"/>
        <v>17</v>
      </c>
    </row>
    <row r="56942" spans="2:2">
      <c r="B56942">
        <f t="shared" si="1098"/>
        <v>17</v>
      </c>
    </row>
    <row r="56943" spans="2:2">
      <c r="B56943">
        <f t="shared" si="1098"/>
        <v>17</v>
      </c>
    </row>
    <row r="56944" spans="2:2">
      <c r="B56944">
        <f t="shared" si="1098"/>
        <v>17</v>
      </c>
    </row>
    <row r="56945" spans="2:2">
      <c r="B56945">
        <f t="shared" si="1098"/>
        <v>17</v>
      </c>
    </row>
    <row r="56946" spans="2:2">
      <c r="B56946">
        <f t="shared" si="1098"/>
        <v>17</v>
      </c>
    </row>
    <row r="56947" spans="2:2">
      <c r="B56947">
        <f t="shared" si="1098"/>
        <v>17</v>
      </c>
    </row>
    <row r="56948" spans="2:2">
      <c r="B56948">
        <f t="shared" si="1098"/>
        <v>17</v>
      </c>
    </row>
    <row r="56949" spans="2:2">
      <c r="B56949">
        <f t="shared" si="1098"/>
        <v>17</v>
      </c>
    </row>
    <row r="56950" spans="2:2">
      <c r="B56950">
        <f t="shared" si="1098"/>
        <v>17</v>
      </c>
    </row>
    <row r="56951" spans="2:2">
      <c r="B56951">
        <f t="shared" si="1098"/>
        <v>17</v>
      </c>
    </row>
    <row r="56952" spans="2:2">
      <c r="B56952">
        <f t="shared" si="1098"/>
        <v>17</v>
      </c>
    </row>
    <row r="56953" spans="2:2">
      <c r="B56953">
        <f t="shared" si="1098"/>
        <v>17</v>
      </c>
    </row>
    <row r="56954" spans="2:2">
      <c r="B56954">
        <f t="shared" si="1098"/>
        <v>17</v>
      </c>
    </row>
    <row r="56955" spans="2:2">
      <c r="B56955">
        <f t="shared" si="1098"/>
        <v>17</v>
      </c>
    </row>
    <row r="56956" spans="2:2">
      <c r="B56956">
        <f t="shared" si="1098"/>
        <v>17</v>
      </c>
    </row>
    <row r="56957" spans="2:2">
      <c r="B56957">
        <f t="shared" si="1098"/>
        <v>17</v>
      </c>
    </row>
    <row r="56958" spans="2:2">
      <c r="B56958">
        <f t="shared" si="1098"/>
        <v>17</v>
      </c>
    </row>
    <row r="56959" spans="2:2">
      <c r="B56959">
        <f t="shared" si="1098"/>
        <v>17</v>
      </c>
    </row>
    <row r="56960" spans="2:2">
      <c r="B56960">
        <f t="shared" si="1098"/>
        <v>17</v>
      </c>
    </row>
    <row r="56961" spans="2:2">
      <c r="B56961">
        <f t="shared" si="1098"/>
        <v>17</v>
      </c>
    </row>
    <row r="56962" spans="2:2">
      <c r="B56962">
        <f t="shared" si="1098"/>
        <v>17</v>
      </c>
    </row>
    <row r="56963" spans="2:2">
      <c r="B56963">
        <f t="shared" si="1098"/>
        <v>17</v>
      </c>
    </row>
    <row r="56964" spans="2:2">
      <c r="B56964">
        <f t="shared" si="1098"/>
        <v>17</v>
      </c>
    </row>
    <row r="56965" spans="2:2">
      <c r="B56965">
        <f t="shared" ref="B56965:B57028" si="1099">+IF(F56964=44085,B56964+1,B56964)</f>
        <v>17</v>
      </c>
    </row>
    <row r="56966" spans="2:2">
      <c r="B56966">
        <f t="shared" si="1099"/>
        <v>17</v>
      </c>
    </row>
    <row r="56967" spans="2:2">
      <c r="B56967">
        <f t="shared" si="1099"/>
        <v>17</v>
      </c>
    </row>
    <row r="56968" spans="2:2">
      <c r="B56968">
        <f t="shared" si="1099"/>
        <v>17</v>
      </c>
    </row>
    <row r="56969" spans="2:2">
      <c r="B56969">
        <f t="shared" si="1099"/>
        <v>17</v>
      </c>
    </row>
    <row r="56970" spans="2:2">
      <c r="B56970">
        <f t="shared" si="1099"/>
        <v>17</v>
      </c>
    </row>
    <row r="56971" spans="2:2">
      <c r="B56971">
        <f t="shared" si="1099"/>
        <v>17</v>
      </c>
    </row>
    <row r="56972" spans="2:2">
      <c r="B56972">
        <f t="shared" si="1099"/>
        <v>17</v>
      </c>
    </row>
    <row r="56973" spans="2:2">
      <c r="B56973">
        <f t="shared" si="1099"/>
        <v>17</v>
      </c>
    </row>
    <row r="56974" spans="2:2">
      <c r="B56974">
        <f t="shared" si="1099"/>
        <v>17</v>
      </c>
    </row>
    <row r="56975" spans="2:2">
      <c r="B56975">
        <f t="shared" si="1099"/>
        <v>17</v>
      </c>
    </row>
    <row r="56976" spans="2:2">
      <c r="B56976">
        <f t="shared" si="1099"/>
        <v>17</v>
      </c>
    </row>
    <row r="56977" spans="2:2">
      <c r="B56977">
        <f t="shared" si="1099"/>
        <v>17</v>
      </c>
    </row>
    <row r="56978" spans="2:2">
      <c r="B56978">
        <f t="shared" si="1099"/>
        <v>17</v>
      </c>
    </row>
    <row r="56979" spans="2:2">
      <c r="B56979">
        <f t="shared" si="1099"/>
        <v>17</v>
      </c>
    </row>
    <row r="56980" spans="2:2">
      <c r="B56980">
        <f t="shared" si="1099"/>
        <v>17</v>
      </c>
    </row>
    <row r="56981" spans="2:2">
      <c r="B56981">
        <f t="shared" si="1099"/>
        <v>17</v>
      </c>
    </row>
    <row r="56982" spans="2:2">
      <c r="B56982">
        <f t="shared" si="1099"/>
        <v>17</v>
      </c>
    </row>
    <row r="56983" spans="2:2">
      <c r="B56983">
        <f t="shared" si="1099"/>
        <v>17</v>
      </c>
    </row>
    <row r="56984" spans="2:2">
      <c r="B56984">
        <f t="shared" si="1099"/>
        <v>17</v>
      </c>
    </row>
    <row r="56985" spans="2:2">
      <c r="B56985">
        <f t="shared" si="1099"/>
        <v>17</v>
      </c>
    </row>
    <row r="56986" spans="2:2">
      <c r="B56986">
        <f t="shared" si="1099"/>
        <v>17</v>
      </c>
    </row>
    <row r="56987" spans="2:2">
      <c r="B56987">
        <f t="shared" si="1099"/>
        <v>17</v>
      </c>
    </row>
    <row r="56988" spans="2:2">
      <c r="B56988">
        <f t="shared" si="1099"/>
        <v>17</v>
      </c>
    </row>
    <row r="56989" spans="2:2">
      <c r="B56989">
        <f t="shared" si="1099"/>
        <v>17</v>
      </c>
    </row>
    <row r="56990" spans="2:2">
      <c r="B56990">
        <f t="shared" si="1099"/>
        <v>17</v>
      </c>
    </row>
    <row r="56991" spans="2:2">
      <c r="B56991">
        <f t="shared" si="1099"/>
        <v>17</v>
      </c>
    </row>
    <row r="56992" spans="2:2">
      <c r="B56992">
        <f t="shared" si="1099"/>
        <v>17</v>
      </c>
    </row>
    <row r="56993" spans="2:2">
      <c r="B56993">
        <f t="shared" si="1099"/>
        <v>17</v>
      </c>
    </row>
    <row r="56994" spans="2:2">
      <c r="B56994">
        <f t="shared" si="1099"/>
        <v>17</v>
      </c>
    </row>
    <row r="56995" spans="2:2">
      <c r="B56995">
        <f t="shared" si="1099"/>
        <v>17</v>
      </c>
    </row>
    <row r="56996" spans="2:2">
      <c r="B56996">
        <f t="shared" si="1099"/>
        <v>17</v>
      </c>
    </row>
    <row r="56997" spans="2:2">
      <c r="B56997">
        <f t="shared" si="1099"/>
        <v>17</v>
      </c>
    </row>
    <row r="56998" spans="2:2">
      <c r="B56998">
        <f t="shared" si="1099"/>
        <v>17</v>
      </c>
    </row>
    <row r="56999" spans="2:2">
      <c r="B56999">
        <f t="shared" si="1099"/>
        <v>17</v>
      </c>
    </row>
    <row r="57000" spans="2:2">
      <c r="B57000">
        <f t="shared" si="1099"/>
        <v>17</v>
      </c>
    </row>
    <row r="57001" spans="2:2">
      <c r="B57001">
        <f t="shared" si="1099"/>
        <v>17</v>
      </c>
    </row>
    <row r="57002" spans="2:2">
      <c r="B57002">
        <f t="shared" si="1099"/>
        <v>17</v>
      </c>
    </row>
    <row r="57003" spans="2:2">
      <c r="B57003">
        <f t="shared" si="1099"/>
        <v>17</v>
      </c>
    </row>
    <row r="57004" spans="2:2">
      <c r="B57004">
        <f t="shared" si="1099"/>
        <v>17</v>
      </c>
    </row>
    <row r="57005" spans="2:2">
      <c r="B57005">
        <f t="shared" si="1099"/>
        <v>17</v>
      </c>
    </row>
    <row r="57006" spans="2:2">
      <c r="B57006">
        <f t="shared" si="1099"/>
        <v>17</v>
      </c>
    </row>
    <row r="57007" spans="2:2">
      <c r="B57007">
        <f t="shared" si="1099"/>
        <v>17</v>
      </c>
    </row>
    <row r="57008" spans="2:2">
      <c r="B57008">
        <f t="shared" si="1099"/>
        <v>17</v>
      </c>
    </row>
    <row r="57009" spans="2:2">
      <c r="B57009">
        <f t="shared" si="1099"/>
        <v>17</v>
      </c>
    </row>
    <row r="57010" spans="2:2">
      <c r="B57010">
        <f t="shared" si="1099"/>
        <v>17</v>
      </c>
    </row>
    <row r="57011" spans="2:2">
      <c r="B57011">
        <f t="shared" si="1099"/>
        <v>17</v>
      </c>
    </row>
    <row r="57012" spans="2:2">
      <c r="B57012">
        <f t="shared" si="1099"/>
        <v>17</v>
      </c>
    </row>
    <row r="57013" spans="2:2">
      <c r="B57013">
        <f t="shared" si="1099"/>
        <v>17</v>
      </c>
    </row>
    <row r="57014" spans="2:2">
      <c r="B57014">
        <f t="shared" si="1099"/>
        <v>17</v>
      </c>
    </row>
    <row r="57015" spans="2:2">
      <c r="B57015">
        <f t="shared" si="1099"/>
        <v>17</v>
      </c>
    </row>
    <row r="57016" spans="2:2">
      <c r="B57016">
        <f t="shared" si="1099"/>
        <v>17</v>
      </c>
    </row>
    <row r="57017" spans="2:2">
      <c r="B57017">
        <f t="shared" si="1099"/>
        <v>17</v>
      </c>
    </row>
    <row r="57018" spans="2:2">
      <c r="B57018">
        <f t="shared" si="1099"/>
        <v>17</v>
      </c>
    </row>
    <row r="57019" spans="2:2">
      <c r="B57019">
        <f t="shared" si="1099"/>
        <v>17</v>
      </c>
    </row>
    <row r="57020" spans="2:2">
      <c r="B57020">
        <f t="shared" si="1099"/>
        <v>17</v>
      </c>
    </row>
    <row r="57021" spans="2:2">
      <c r="B57021">
        <f t="shared" si="1099"/>
        <v>17</v>
      </c>
    </row>
    <row r="57022" spans="2:2">
      <c r="B57022">
        <f t="shared" si="1099"/>
        <v>17</v>
      </c>
    </row>
    <row r="57023" spans="2:2">
      <c r="B57023">
        <f t="shared" si="1099"/>
        <v>17</v>
      </c>
    </row>
    <row r="57024" spans="2:2">
      <c r="B57024">
        <f t="shared" si="1099"/>
        <v>17</v>
      </c>
    </row>
    <row r="57025" spans="2:2">
      <c r="B57025">
        <f t="shared" si="1099"/>
        <v>17</v>
      </c>
    </row>
    <row r="57026" spans="2:2">
      <c r="B57026">
        <f t="shared" si="1099"/>
        <v>17</v>
      </c>
    </row>
    <row r="57027" spans="2:2">
      <c r="B57027">
        <f t="shared" si="1099"/>
        <v>17</v>
      </c>
    </row>
    <row r="57028" spans="2:2">
      <c r="B57028">
        <f t="shared" si="1099"/>
        <v>17</v>
      </c>
    </row>
    <row r="57029" spans="2:2">
      <c r="B57029">
        <f t="shared" ref="B57029:B57092" si="1100">+IF(F57028=44085,B57028+1,B57028)</f>
        <v>17</v>
      </c>
    </row>
    <row r="57030" spans="2:2">
      <c r="B57030">
        <f t="shared" si="1100"/>
        <v>17</v>
      </c>
    </row>
    <row r="57031" spans="2:2">
      <c r="B57031">
        <f t="shared" si="1100"/>
        <v>17</v>
      </c>
    </row>
    <row r="57032" spans="2:2">
      <c r="B57032">
        <f t="shared" si="1100"/>
        <v>17</v>
      </c>
    </row>
    <row r="57033" spans="2:2">
      <c r="B57033">
        <f t="shared" si="1100"/>
        <v>17</v>
      </c>
    </row>
    <row r="57034" spans="2:2">
      <c r="B57034">
        <f t="shared" si="1100"/>
        <v>17</v>
      </c>
    </row>
    <row r="57035" spans="2:2">
      <c r="B57035">
        <f t="shared" si="1100"/>
        <v>17</v>
      </c>
    </row>
    <row r="57036" spans="2:2">
      <c r="B57036">
        <f t="shared" si="1100"/>
        <v>17</v>
      </c>
    </row>
    <row r="57037" spans="2:2">
      <c r="B57037">
        <f t="shared" si="1100"/>
        <v>17</v>
      </c>
    </row>
    <row r="57038" spans="2:2">
      <c r="B57038">
        <f t="shared" si="1100"/>
        <v>17</v>
      </c>
    </row>
    <row r="57039" spans="2:2">
      <c r="B57039">
        <f t="shared" si="1100"/>
        <v>17</v>
      </c>
    </row>
    <row r="57040" spans="2:2">
      <c r="B57040">
        <f t="shared" si="1100"/>
        <v>17</v>
      </c>
    </row>
    <row r="57041" spans="2:2">
      <c r="B57041">
        <f t="shared" si="1100"/>
        <v>17</v>
      </c>
    </row>
    <row r="57042" spans="2:2">
      <c r="B57042">
        <f t="shared" si="1100"/>
        <v>17</v>
      </c>
    </row>
    <row r="57043" spans="2:2">
      <c r="B57043">
        <f t="shared" si="1100"/>
        <v>17</v>
      </c>
    </row>
    <row r="57044" spans="2:2">
      <c r="B57044">
        <f t="shared" si="1100"/>
        <v>17</v>
      </c>
    </row>
    <row r="57045" spans="2:2">
      <c r="B57045">
        <f t="shared" si="1100"/>
        <v>17</v>
      </c>
    </row>
    <row r="57046" spans="2:2">
      <c r="B57046">
        <f t="shared" si="1100"/>
        <v>17</v>
      </c>
    </row>
    <row r="57047" spans="2:2">
      <c r="B57047">
        <f t="shared" si="1100"/>
        <v>17</v>
      </c>
    </row>
    <row r="57048" spans="2:2">
      <c r="B57048">
        <f t="shared" si="1100"/>
        <v>17</v>
      </c>
    </row>
    <row r="57049" spans="2:2">
      <c r="B57049">
        <f t="shared" si="1100"/>
        <v>17</v>
      </c>
    </row>
    <row r="57050" spans="2:2">
      <c r="B57050">
        <f t="shared" si="1100"/>
        <v>17</v>
      </c>
    </row>
    <row r="57051" spans="2:2">
      <c r="B57051">
        <f t="shared" si="1100"/>
        <v>17</v>
      </c>
    </row>
    <row r="57052" spans="2:2">
      <c r="B57052">
        <f t="shared" si="1100"/>
        <v>17</v>
      </c>
    </row>
    <row r="57053" spans="2:2">
      <c r="B57053">
        <f t="shared" si="1100"/>
        <v>17</v>
      </c>
    </row>
    <row r="57054" spans="2:2">
      <c r="B57054">
        <f t="shared" si="1100"/>
        <v>17</v>
      </c>
    </row>
    <row r="57055" spans="2:2">
      <c r="B57055">
        <f t="shared" si="1100"/>
        <v>17</v>
      </c>
    </row>
    <row r="57056" spans="2:2">
      <c r="B57056">
        <f t="shared" si="1100"/>
        <v>17</v>
      </c>
    </row>
    <row r="57057" spans="2:2">
      <c r="B57057">
        <f t="shared" si="1100"/>
        <v>17</v>
      </c>
    </row>
    <row r="57058" spans="2:2">
      <c r="B57058">
        <f t="shared" si="1100"/>
        <v>17</v>
      </c>
    </row>
    <row r="57059" spans="2:2">
      <c r="B57059">
        <f t="shared" si="1100"/>
        <v>17</v>
      </c>
    </row>
    <row r="57060" spans="2:2">
      <c r="B57060">
        <f t="shared" si="1100"/>
        <v>17</v>
      </c>
    </row>
    <row r="57061" spans="2:2">
      <c r="B57061">
        <f t="shared" si="1100"/>
        <v>17</v>
      </c>
    </row>
    <row r="57062" spans="2:2">
      <c r="B57062">
        <f t="shared" si="1100"/>
        <v>17</v>
      </c>
    </row>
    <row r="57063" spans="2:2">
      <c r="B57063">
        <f t="shared" si="1100"/>
        <v>17</v>
      </c>
    </row>
    <row r="57064" spans="2:2">
      <c r="B57064">
        <f t="shared" si="1100"/>
        <v>17</v>
      </c>
    </row>
    <row r="57065" spans="2:2">
      <c r="B57065">
        <f t="shared" si="1100"/>
        <v>17</v>
      </c>
    </row>
    <row r="57066" spans="2:2">
      <c r="B57066">
        <f t="shared" si="1100"/>
        <v>17</v>
      </c>
    </row>
    <row r="57067" spans="2:2">
      <c r="B57067">
        <f t="shared" si="1100"/>
        <v>17</v>
      </c>
    </row>
    <row r="57068" spans="2:2">
      <c r="B57068">
        <f t="shared" si="1100"/>
        <v>17</v>
      </c>
    </row>
    <row r="57069" spans="2:2">
      <c r="B57069">
        <f t="shared" si="1100"/>
        <v>17</v>
      </c>
    </row>
    <row r="57070" spans="2:2">
      <c r="B57070">
        <f t="shared" si="1100"/>
        <v>17</v>
      </c>
    </row>
    <row r="57071" spans="2:2">
      <c r="B57071">
        <f t="shared" si="1100"/>
        <v>17</v>
      </c>
    </row>
    <row r="57072" spans="2:2">
      <c r="B57072">
        <f t="shared" si="1100"/>
        <v>17</v>
      </c>
    </row>
    <row r="57073" spans="2:2">
      <c r="B57073">
        <f t="shared" si="1100"/>
        <v>17</v>
      </c>
    </row>
    <row r="57074" spans="2:2">
      <c r="B57074">
        <f t="shared" si="1100"/>
        <v>17</v>
      </c>
    </row>
    <row r="57075" spans="2:2">
      <c r="B57075">
        <f t="shared" si="1100"/>
        <v>17</v>
      </c>
    </row>
    <row r="57076" spans="2:2">
      <c r="B57076">
        <f t="shared" si="1100"/>
        <v>17</v>
      </c>
    </row>
    <row r="57077" spans="2:2">
      <c r="B57077">
        <f t="shared" si="1100"/>
        <v>17</v>
      </c>
    </row>
    <row r="57078" spans="2:2">
      <c r="B57078">
        <f t="shared" si="1100"/>
        <v>17</v>
      </c>
    </row>
    <row r="57079" spans="2:2">
      <c r="B57079">
        <f t="shared" si="1100"/>
        <v>17</v>
      </c>
    </row>
    <row r="57080" spans="2:2">
      <c r="B57080">
        <f t="shared" si="1100"/>
        <v>17</v>
      </c>
    </row>
    <row r="57081" spans="2:2">
      <c r="B57081">
        <f t="shared" si="1100"/>
        <v>17</v>
      </c>
    </row>
    <row r="57082" spans="2:2">
      <c r="B57082">
        <f t="shared" si="1100"/>
        <v>17</v>
      </c>
    </row>
    <row r="57083" spans="2:2">
      <c r="B57083">
        <f t="shared" si="1100"/>
        <v>17</v>
      </c>
    </row>
    <row r="57084" spans="2:2">
      <c r="B57084">
        <f t="shared" si="1100"/>
        <v>17</v>
      </c>
    </row>
    <row r="57085" spans="2:2">
      <c r="B57085">
        <f t="shared" si="1100"/>
        <v>17</v>
      </c>
    </row>
    <row r="57086" spans="2:2">
      <c r="B57086">
        <f t="shared" si="1100"/>
        <v>17</v>
      </c>
    </row>
    <row r="57087" spans="2:2">
      <c r="B57087">
        <f t="shared" si="1100"/>
        <v>17</v>
      </c>
    </row>
    <row r="57088" spans="2:2">
      <c r="B57088">
        <f t="shared" si="1100"/>
        <v>17</v>
      </c>
    </row>
    <row r="57089" spans="2:2">
      <c r="B57089">
        <f t="shared" si="1100"/>
        <v>17</v>
      </c>
    </row>
    <row r="57090" spans="2:2">
      <c r="B57090">
        <f t="shared" si="1100"/>
        <v>17</v>
      </c>
    </row>
    <row r="57091" spans="2:2">
      <c r="B57091">
        <f t="shared" si="1100"/>
        <v>17</v>
      </c>
    </row>
    <row r="57092" spans="2:2">
      <c r="B57092">
        <f t="shared" si="1100"/>
        <v>17</v>
      </c>
    </row>
    <row r="57093" spans="2:2">
      <c r="B57093">
        <f t="shared" ref="B57093:B57156" si="1101">+IF(F57092=44085,B57092+1,B57092)</f>
        <v>17</v>
      </c>
    </row>
    <row r="57094" spans="2:2">
      <c r="B57094">
        <f t="shared" si="1101"/>
        <v>17</v>
      </c>
    </row>
    <row r="57095" spans="2:2">
      <c r="B57095">
        <f t="shared" si="1101"/>
        <v>17</v>
      </c>
    </row>
    <row r="57096" spans="2:2">
      <c r="B57096">
        <f t="shared" si="1101"/>
        <v>17</v>
      </c>
    </row>
    <row r="57097" spans="2:2">
      <c r="B57097">
        <f t="shared" si="1101"/>
        <v>17</v>
      </c>
    </row>
    <row r="57098" spans="2:2">
      <c r="B57098">
        <f t="shared" si="1101"/>
        <v>17</v>
      </c>
    </row>
    <row r="57099" spans="2:2">
      <c r="B57099">
        <f t="shared" si="1101"/>
        <v>17</v>
      </c>
    </row>
    <row r="57100" spans="2:2">
      <c r="B57100">
        <f t="shared" si="1101"/>
        <v>17</v>
      </c>
    </row>
    <row r="57101" spans="2:2">
      <c r="B57101">
        <f t="shared" si="1101"/>
        <v>17</v>
      </c>
    </row>
    <row r="57102" spans="2:2">
      <c r="B57102">
        <f t="shared" si="1101"/>
        <v>17</v>
      </c>
    </row>
    <row r="57103" spans="2:2">
      <c r="B57103">
        <f t="shared" si="1101"/>
        <v>17</v>
      </c>
    </row>
    <row r="57104" spans="2:2">
      <c r="B57104">
        <f t="shared" si="1101"/>
        <v>17</v>
      </c>
    </row>
    <row r="57105" spans="2:2">
      <c r="B57105">
        <f t="shared" si="1101"/>
        <v>17</v>
      </c>
    </row>
    <row r="57106" spans="2:2">
      <c r="B57106">
        <f t="shared" si="1101"/>
        <v>17</v>
      </c>
    </row>
    <row r="57107" spans="2:2">
      <c r="B57107">
        <f t="shared" si="1101"/>
        <v>17</v>
      </c>
    </row>
    <row r="57108" spans="2:2">
      <c r="B57108">
        <f t="shared" si="1101"/>
        <v>17</v>
      </c>
    </row>
    <row r="57109" spans="2:2">
      <c r="B57109">
        <f t="shared" si="1101"/>
        <v>17</v>
      </c>
    </row>
    <row r="57110" spans="2:2">
      <c r="B57110">
        <f t="shared" si="1101"/>
        <v>17</v>
      </c>
    </row>
    <row r="57111" spans="2:2">
      <c r="B57111">
        <f t="shared" si="1101"/>
        <v>17</v>
      </c>
    </row>
    <row r="57112" spans="2:2">
      <c r="B57112">
        <f t="shared" si="1101"/>
        <v>17</v>
      </c>
    </row>
    <row r="57113" spans="2:2">
      <c r="B57113">
        <f t="shared" si="1101"/>
        <v>17</v>
      </c>
    </row>
    <row r="57114" spans="2:2">
      <c r="B57114">
        <f t="shared" si="1101"/>
        <v>17</v>
      </c>
    </row>
    <row r="57115" spans="2:2">
      <c r="B57115">
        <f t="shared" si="1101"/>
        <v>17</v>
      </c>
    </row>
    <row r="57116" spans="2:2">
      <c r="B57116">
        <f t="shared" si="1101"/>
        <v>17</v>
      </c>
    </row>
    <row r="57117" spans="2:2">
      <c r="B57117">
        <f t="shared" si="1101"/>
        <v>17</v>
      </c>
    </row>
    <row r="57118" spans="2:2">
      <c r="B57118">
        <f t="shared" si="1101"/>
        <v>17</v>
      </c>
    </row>
    <row r="57119" spans="2:2">
      <c r="B57119">
        <f t="shared" si="1101"/>
        <v>17</v>
      </c>
    </row>
    <row r="57120" spans="2:2">
      <c r="B57120">
        <f t="shared" si="1101"/>
        <v>17</v>
      </c>
    </row>
    <row r="57121" spans="2:2">
      <c r="B57121">
        <f t="shared" si="1101"/>
        <v>17</v>
      </c>
    </row>
    <row r="57122" spans="2:2">
      <c r="B57122">
        <f t="shared" si="1101"/>
        <v>17</v>
      </c>
    </row>
    <row r="57123" spans="2:2">
      <c r="B57123">
        <f t="shared" si="1101"/>
        <v>17</v>
      </c>
    </row>
    <row r="57124" spans="2:2">
      <c r="B57124">
        <f t="shared" si="1101"/>
        <v>17</v>
      </c>
    </row>
    <row r="57125" spans="2:2">
      <c r="B57125">
        <f t="shared" si="1101"/>
        <v>17</v>
      </c>
    </row>
    <row r="57126" spans="2:2">
      <c r="B57126">
        <f t="shared" si="1101"/>
        <v>17</v>
      </c>
    </row>
    <row r="57127" spans="2:2">
      <c r="B57127">
        <f t="shared" si="1101"/>
        <v>17</v>
      </c>
    </row>
    <row r="57128" spans="2:2">
      <c r="B57128">
        <f t="shared" si="1101"/>
        <v>17</v>
      </c>
    </row>
    <row r="57129" spans="2:2">
      <c r="B57129">
        <f t="shared" si="1101"/>
        <v>17</v>
      </c>
    </row>
    <row r="57130" spans="2:2">
      <c r="B57130">
        <f t="shared" si="1101"/>
        <v>17</v>
      </c>
    </row>
    <row r="57131" spans="2:2">
      <c r="B57131">
        <f t="shared" si="1101"/>
        <v>17</v>
      </c>
    </row>
    <row r="57132" spans="2:2">
      <c r="B57132">
        <f t="shared" si="1101"/>
        <v>17</v>
      </c>
    </row>
    <row r="57133" spans="2:2">
      <c r="B57133">
        <f t="shared" si="1101"/>
        <v>17</v>
      </c>
    </row>
    <row r="57134" spans="2:2">
      <c r="B57134">
        <f t="shared" si="1101"/>
        <v>17</v>
      </c>
    </row>
    <row r="57135" spans="2:2">
      <c r="B57135">
        <f t="shared" si="1101"/>
        <v>17</v>
      </c>
    </row>
    <row r="57136" spans="2:2">
      <c r="B57136">
        <f t="shared" si="1101"/>
        <v>17</v>
      </c>
    </row>
    <row r="57137" spans="2:2">
      <c r="B57137">
        <f t="shared" si="1101"/>
        <v>17</v>
      </c>
    </row>
    <row r="57138" spans="2:2">
      <c r="B57138">
        <f t="shared" si="1101"/>
        <v>17</v>
      </c>
    </row>
    <row r="57139" spans="2:2">
      <c r="B57139">
        <f t="shared" si="1101"/>
        <v>17</v>
      </c>
    </row>
    <row r="57140" spans="2:2">
      <c r="B57140">
        <f t="shared" si="1101"/>
        <v>17</v>
      </c>
    </row>
    <row r="57141" spans="2:2">
      <c r="B57141">
        <f t="shared" si="1101"/>
        <v>17</v>
      </c>
    </row>
    <row r="57142" spans="2:2">
      <c r="B57142">
        <f t="shared" si="1101"/>
        <v>17</v>
      </c>
    </row>
    <row r="57143" spans="2:2">
      <c r="B57143">
        <f t="shared" si="1101"/>
        <v>17</v>
      </c>
    </row>
    <row r="57144" spans="2:2">
      <c r="B57144">
        <f t="shared" si="1101"/>
        <v>17</v>
      </c>
    </row>
    <row r="57145" spans="2:2">
      <c r="B57145">
        <f t="shared" si="1101"/>
        <v>17</v>
      </c>
    </row>
    <row r="57146" spans="2:2">
      <c r="B57146">
        <f t="shared" si="1101"/>
        <v>17</v>
      </c>
    </row>
    <row r="57147" spans="2:2">
      <c r="B57147">
        <f t="shared" si="1101"/>
        <v>17</v>
      </c>
    </row>
    <row r="57148" spans="2:2">
      <c r="B57148">
        <f t="shared" si="1101"/>
        <v>17</v>
      </c>
    </row>
    <row r="57149" spans="2:2">
      <c r="B57149">
        <f t="shared" si="1101"/>
        <v>17</v>
      </c>
    </row>
    <row r="57150" spans="2:2">
      <c r="B57150">
        <f t="shared" si="1101"/>
        <v>17</v>
      </c>
    </row>
    <row r="57151" spans="2:2">
      <c r="B57151">
        <f t="shared" si="1101"/>
        <v>17</v>
      </c>
    </row>
    <row r="57152" spans="2:2">
      <c r="B57152">
        <f t="shared" si="1101"/>
        <v>17</v>
      </c>
    </row>
    <row r="57153" spans="2:2">
      <c r="B57153">
        <f t="shared" si="1101"/>
        <v>17</v>
      </c>
    </row>
    <row r="57154" spans="2:2">
      <c r="B57154">
        <f t="shared" si="1101"/>
        <v>17</v>
      </c>
    </row>
    <row r="57155" spans="2:2">
      <c r="B57155">
        <f t="shared" si="1101"/>
        <v>17</v>
      </c>
    </row>
    <row r="57156" spans="2:2">
      <c r="B57156">
        <f t="shared" si="1101"/>
        <v>17</v>
      </c>
    </row>
    <row r="57157" spans="2:2">
      <c r="B57157">
        <f t="shared" ref="B57157:B57220" si="1102">+IF(F57156=44085,B57156+1,B57156)</f>
        <v>17</v>
      </c>
    </row>
    <row r="57158" spans="2:2">
      <c r="B57158">
        <f t="shared" si="1102"/>
        <v>17</v>
      </c>
    </row>
    <row r="57159" spans="2:2">
      <c r="B57159">
        <f t="shared" si="1102"/>
        <v>17</v>
      </c>
    </row>
    <row r="57160" spans="2:2">
      <c r="B57160">
        <f t="shared" si="1102"/>
        <v>17</v>
      </c>
    </row>
    <row r="57161" spans="2:2">
      <c r="B57161">
        <f t="shared" si="1102"/>
        <v>17</v>
      </c>
    </row>
    <row r="57162" spans="2:2">
      <c r="B57162">
        <f t="shared" si="1102"/>
        <v>17</v>
      </c>
    </row>
    <row r="57163" spans="2:2">
      <c r="B57163">
        <f t="shared" si="1102"/>
        <v>17</v>
      </c>
    </row>
    <row r="57164" spans="2:2">
      <c r="B57164">
        <f t="shared" si="1102"/>
        <v>17</v>
      </c>
    </row>
    <row r="57165" spans="2:2">
      <c r="B57165">
        <f t="shared" si="1102"/>
        <v>17</v>
      </c>
    </row>
    <row r="57166" spans="2:2">
      <c r="B57166">
        <f t="shared" si="1102"/>
        <v>17</v>
      </c>
    </row>
    <row r="57167" spans="2:2">
      <c r="B57167">
        <f t="shared" si="1102"/>
        <v>17</v>
      </c>
    </row>
    <row r="57168" spans="2:2">
      <c r="B57168">
        <f t="shared" si="1102"/>
        <v>17</v>
      </c>
    </row>
    <row r="57169" spans="2:2">
      <c r="B57169">
        <f t="shared" si="1102"/>
        <v>17</v>
      </c>
    </row>
    <row r="57170" spans="2:2">
      <c r="B57170">
        <f t="shared" si="1102"/>
        <v>17</v>
      </c>
    </row>
    <row r="57171" spans="2:2">
      <c r="B57171">
        <f t="shared" si="1102"/>
        <v>17</v>
      </c>
    </row>
    <row r="57172" spans="2:2">
      <c r="B57172">
        <f t="shared" si="1102"/>
        <v>17</v>
      </c>
    </row>
    <row r="57173" spans="2:2">
      <c r="B57173">
        <f t="shared" si="1102"/>
        <v>17</v>
      </c>
    </row>
    <row r="57174" spans="2:2">
      <c r="B57174">
        <f t="shared" si="1102"/>
        <v>17</v>
      </c>
    </row>
    <row r="57175" spans="2:2">
      <c r="B57175">
        <f t="shared" si="1102"/>
        <v>17</v>
      </c>
    </row>
    <row r="57176" spans="2:2">
      <c r="B57176">
        <f t="shared" si="1102"/>
        <v>17</v>
      </c>
    </row>
    <row r="57177" spans="2:2">
      <c r="B57177">
        <f t="shared" si="1102"/>
        <v>17</v>
      </c>
    </row>
    <row r="57178" spans="2:2">
      <c r="B57178">
        <f t="shared" si="1102"/>
        <v>17</v>
      </c>
    </row>
    <row r="57179" spans="2:2">
      <c r="B57179">
        <f t="shared" si="1102"/>
        <v>17</v>
      </c>
    </row>
    <row r="57180" spans="2:2">
      <c r="B57180">
        <f t="shared" si="1102"/>
        <v>17</v>
      </c>
    </row>
    <row r="57181" spans="2:2">
      <c r="B57181">
        <f t="shared" si="1102"/>
        <v>17</v>
      </c>
    </row>
    <row r="57182" spans="2:2">
      <c r="B57182">
        <f t="shared" si="1102"/>
        <v>17</v>
      </c>
    </row>
    <row r="57183" spans="2:2">
      <c r="B57183">
        <f t="shared" si="1102"/>
        <v>17</v>
      </c>
    </row>
    <row r="57184" spans="2:2">
      <c r="B57184">
        <f t="shared" si="1102"/>
        <v>17</v>
      </c>
    </row>
    <row r="57185" spans="2:2">
      <c r="B57185">
        <f t="shared" si="1102"/>
        <v>17</v>
      </c>
    </row>
    <row r="57186" spans="2:2">
      <c r="B57186">
        <f t="shared" si="1102"/>
        <v>17</v>
      </c>
    </row>
    <row r="57187" spans="2:2">
      <c r="B57187">
        <f t="shared" si="1102"/>
        <v>17</v>
      </c>
    </row>
    <row r="57188" spans="2:2">
      <c r="B57188">
        <f t="shared" si="1102"/>
        <v>17</v>
      </c>
    </row>
    <row r="57189" spans="2:2">
      <c r="B57189">
        <f t="shared" si="1102"/>
        <v>17</v>
      </c>
    </row>
    <row r="57190" spans="2:2">
      <c r="B57190">
        <f t="shared" si="1102"/>
        <v>17</v>
      </c>
    </row>
    <row r="57191" spans="2:2">
      <c r="B57191">
        <f t="shared" si="1102"/>
        <v>17</v>
      </c>
    </row>
    <row r="57192" spans="2:2">
      <c r="B57192">
        <f t="shared" si="1102"/>
        <v>17</v>
      </c>
    </row>
    <row r="57193" spans="2:2">
      <c r="B57193">
        <f t="shared" si="1102"/>
        <v>17</v>
      </c>
    </row>
    <row r="57194" spans="2:2">
      <c r="B57194">
        <f t="shared" si="1102"/>
        <v>17</v>
      </c>
    </row>
    <row r="57195" spans="2:2">
      <c r="B57195">
        <f t="shared" si="1102"/>
        <v>17</v>
      </c>
    </row>
    <row r="57196" spans="2:2">
      <c r="B57196">
        <f t="shared" si="1102"/>
        <v>17</v>
      </c>
    </row>
    <row r="57197" spans="2:2">
      <c r="B57197">
        <f t="shared" si="1102"/>
        <v>17</v>
      </c>
    </row>
    <row r="57198" spans="2:2">
      <c r="B57198">
        <f t="shared" si="1102"/>
        <v>17</v>
      </c>
    </row>
    <row r="57199" spans="2:2">
      <c r="B57199">
        <f t="shared" si="1102"/>
        <v>17</v>
      </c>
    </row>
    <row r="57200" spans="2:2">
      <c r="B57200">
        <f t="shared" si="1102"/>
        <v>17</v>
      </c>
    </row>
    <row r="57201" spans="2:2">
      <c r="B57201">
        <f t="shared" si="1102"/>
        <v>17</v>
      </c>
    </row>
    <row r="57202" spans="2:2">
      <c r="B57202">
        <f t="shared" si="1102"/>
        <v>17</v>
      </c>
    </row>
    <row r="57203" spans="2:2">
      <c r="B57203">
        <f t="shared" si="1102"/>
        <v>17</v>
      </c>
    </row>
    <row r="57204" spans="2:2">
      <c r="B57204">
        <f t="shared" si="1102"/>
        <v>17</v>
      </c>
    </row>
    <row r="57205" spans="2:2">
      <c r="B57205">
        <f t="shared" si="1102"/>
        <v>17</v>
      </c>
    </row>
    <row r="57206" spans="2:2">
      <c r="B57206">
        <f t="shared" si="1102"/>
        <v>17</v>
      </c>
    </row>
    <row r="57207" spans="2:2">
      <c r="B57207">
        <f t="shared" si="1102"/>
        <v>17</v>
      </c>
    </row>
    <row r="57208" spans="2:2">
      <c r="B57208">
        <f t="shared" si="1102"/>
        <v>17</v>
      </c>
    </row>
    <row r="57209" spans="2:2">
      <c r="B57209">
        <f t="shared" si="1102"/>
        <v>17</v>
      </c>
    </row>
    <row r="57210" spans="2:2">
      <c r="B57210">
        <f t="shared" si="1102"/>
        <v>17</v>
      </c>
    </row>
    <row r="57211" spans="2:2">
      <c r="B57211">
        <f t="shared" si="1102"/>
        <v>17</v>
      </c>
    </row>
    <row r="57212" spans="2:2">
      <c r="B57212">
        <f t="shared" si="1102"/>
        <v>17</v>
      </c>
    </row>
    <row r="57213" spans="2:2">
      <c r="B57213">
        <f t="shared" si="1102"/>
        <v>17</v>
      </c>
    </row>
    <row r="57214" spans="2:2">
      <c r="B57214">
        <f t="shared" si="1102"/>
        <v>17</v>
      </c>
    </row>
    <row r="57215" spans="2:2">
      <c r="B57215">
        <f t="shared" si="1102"/>
        <v>17</v>
      </c>
    </row>
    <row r="57216" spans="2:2">
      <c r="B57216">
        <f t="shared" si="1102"/>
        <v>17</v>
      </c>
    </row>
    <row r="57217" spans="2:2">
      <c r="B57217">
        <f t="shared" si="1102"/>
        <v>17</v>
      </c>
    </row>
    <row r="57218" spans="2:2">
      <c r="B57218">
        <f t="shared" si="1102"/>
        <v>17</v>
      </c>
    </row>
    <row r="57219" spans="2:2">
      <c r="B57219">
        <f t="shared" si="1102"/>
        <v>17</v>
      </c>
    </row>
    <row r="57220" spans="2:2">
      <c r="B57220">
        <f t="shared" si="1102"/>
        <v>17</v>
      </c>
    </row>
    <row r="57221" spans="2:2">
      <c r="B57221">
        <f t="shared" ref="B57221:B57284" si="1103">+IF(F57220=44085,B57220+1,B57220)</f>
        <v>17</v>
      </c>
    </row>
    <row r="57222" spans="2:2">
      <c r="B57222">
        <f t="shared" si="1103"/>
        <v>17</v>
      </c>
    </row>
    <row r="57223" spans="2:2">
      <c r="B57223">
        <f t="shared" si="1103"/>
        <v>17</v>
      </c>
    </row>
    <row r="57224" spans="2:2">
      <c r="B57224">
        <f t="shared" si="1103"/>
        <v>17</v>
      </c>
    </row>
    <row r="57225" spans="2:2">
      <c r="B57225">
        <f t="shared" si="1103"/>
        <v>17</v>
      </c>
    </row>
    <row r="57226" spans="2:2">
      <c r="B57226">
        <f t="shared" si="1103"/>
        <v>17</v>
      </c>
    </row>
    <row r="57227" spans="2:2">
      <c r="B57227">
        <f t="shared" si="1103"/>
        <v>17</v>
      </c>
    </row>
    <row r="57228" spans="2:2">
      <c r="B57228">
        <f t="shared" si="1103"/>
        <v>17</v>
      </c>
    </row>
    <row r="57229" spans="2:2">
      <c r="B57229">
        <f t="shared" si="1103"/>
        <v>17</v>
      </c>
    </row>
    <row r="57230" spans="2:2">
      <c r="B57230">
        <f t="shared" si="1103"/>
        <v>17</v>
      </c>
    </row>
    <row r="57231" spans="2:2">
      <c r="B57231">
        <f t="shared" si="1103"/>
        <v>17</v>
      </c>
    </row>
    <row r="57232" spans="2:2">
      <c r="B57232">
        <f t="shared" si="1103"/>
        <v>17</v>
      </c>
    </row>
    <row r="57233" spans="2:2">
      <c r="B57233">
        <f t="shared" si="1103"/>
        <v>17</v>
      </c>
    </row>
    <row r="57234" spans="2:2">
      <c r="B57234">
        <f t="shared" si="1103"/>
        <v>17</v>
      </c>
    </row>
    <row r="57235" spans="2:2">
      <c r="B57235">
        <f t="shared" si="1103"/>
        <v>17</v>
      </c>
    </row>
    <row r="57236" spans="2:2">
      <c r="B57236">
        <f t="shared" si="1103"/>
        <v>17</v>
      </c>
    </row>
    <row r="57237" spans="2:2">
      <c r="B57237">
        <f t="shared" si="1103"/>
        <v>17</v>
      </c>
    </row>
    <row r="57238" spans="2:2">
      <c r="B57238">
        <f t="shared" si="1103"/>
        <v>17</v>
      </c>
    </row>
    <row r="57239" spans="2:2">
      <c r="B57239">
        <f t="shared" si="1103"/>
        <v>17</v>
      </c>
    </row>
    <row r="57240" spans="2:2">
      <c r="B57240">
        <f t="shared" si="1103"/>
        <v>17</v>
      </c>
    </row>
    <row r="57241" spans="2:2">
      <c r="B57241">
        <f t="shared" si="1103"/>
        <v>17</v>
      </c>
    </row>
    <row r="57242" spans="2:2">
      <c r="B57242">
        <f t="shared" si="1103"/>
        <v>17</v>
      </c>
    </row>
    <row r="57243" spans="2:2">
      <c r="B57243">
        <f t="shared" si="1103"/>
        <v>17</v>
      </c>
    </row>
    <row r="57244" spans="2:2">
      <c r="B57244">
        <f t="shared" si="1103"/>
        <v>17</v>
      </c>
    </row>
    <row r="57245" spans="2:2">
      <c r="B57245">
        <f t="shared" si="1103"/>
        <v>17</v>
      </c>
    </row>
    <row r="57246" spans="2:2">
      <c r="B57246">
        <f t="shared" si="1103"/>
        <v>17</v>
      </c>
    </row>
    <row r="57247" spans="2:2">
      <c r="B57247">
        <f t="shared" si="1103"/>
        <v>17</v>
      </c>
    </row>
    <row r="57248" spans="2:2">
      <c r="B57248">
        <f t="shared" si="1103"/>
        <v>17</v>
      </c>
    </row>
    <row r="57249" spans="2:2">
      <c r="B57249">
        <f t="shared" si="1103"/>
        <v>17</v>
      </c>
    </row>
    <row r="57250" spans="2:2">
      <c r="B57250">
        <f t="shared" si="1103"/>
        <v>17</v>
      </c>
    </row>
    <row r="57251" spans="2:2">
      <c r="B57251">
        <f t="shared" si="1103"/>
        <v>17</v>
      </c>
    </row>
    <row r="57252" spans="2:2">
      <c r="B57252">
        <f t="shared" si="1103"/>
        <v>17</v>
      </c>
    </row>
    <row r="57253" spans="2:2">
      <c r="B57253">
        <f t="shared" si="1103"/>
        <v>17</v>
      </c>
    </row>
    <row r="57254" spans="2:2">
      <c r="B57254">
        <f t="shared" si="1103"/>
        <v>17</v>
      </c>
    </row>
    <row r="57255" spans="2:2">
      <c r="B57255">
        <f t="shared" si="1103"/>
        <v>17</v>
      </c>
    </row>
    <row r="57256" spans="2:2">
      <c r="B57256">
        <f t="shared" si="1103"/>
        <v>17</v>
      </c>
    </row>
    <row r="57257" spans="2:2">
      <c r="B57257">
        <f t="shared" si="1103"/>
        <v>17</v>
      </c>
    </row>
    <row r="57258" spans="2:2">
      <c r="B57258">
        <f t="shared" si="1103"/>
        <v>17</v>
      </c>
    </row>
    <row r="57259" spans="2:2">
      <c r="B57259">
        <f t="shared" si="1103"/>
        <v>17</v>
      </c>
    </row>
    <row r="57260" spans="2:2">
      <c r="B57260">
        <f t="shared" si="1103"/>
        <v>17</v>
      </c>
    </row>
    <row r="57261" spans="2:2">
      <c r="B57261">
        <f t="shared" si="1103"/>
        <v>17</v>
      </c>
    </row>
    <row r="57262" spans="2:2">
      <c r="B57262">
        <f t="shared" si="1103"/>
        <v>17</v>
      </c>
    </row>
    <row r="57263" spans="2:2">
      <c r="B57263">
        <f t="shared" si="1103"/>
        <v>17</v>
      </c>
    </row>
    <row r="57264" spans="2:2">
      <c r="B57264">
        <f t="shared" si="1103"/>
        <v>17</v>
      </c>
    </row>
    <row r="57265" spans="2:2">
      <c r="B57265">
        <f t="shared" si="1103"/>
        <v>17</v>
      </c>
    </row>
    <row r="57266" spans="2:2">
      <c r="B57266">
        <f t="shared" si="1103"/>
        <v>17</v>
      </c>
    </row>
    <row r="57267" spans="2:2">
      <c r="B57267">
        <f t="shared" si="1103"/>
        <v>17</v>
      </c>
    </row>
    <row r="57268" spans="2:2">
      <c r="B57268">
        <f t="shared" si="1103"/>
        <v>17</v>
      </c>
    </row>
    <row r="57269" spans="2:2">
      <c r="B57269">
        <f t="shared" si="1103"/>
        <v>17</v>
      </c>
    </row>
    <row r="57270" spans="2:2">
      <c r="B57270">
        <f t="shared" si="1103"/>
        <v>17</v>
      </c>
    </row>
    <row r="57271" spans="2:2">
      <c r="B57271">
        <f t="shared" si="1103"/>
        <v>17</v>
      </c>
    </row>
    <row r="57272" spans="2:2">
      <c r="B57272">
        <f t="shared" si="1103"/>
        <v>17</v>
      </c>
    </row>
    <row r="57273" spans="2:2">
      <c r="B57273">
        <f t="shared" si="1103"/>
        <v>17</v>
      </c>
    </row>
    <row r="57274" spans="2:2">
      <c r="B57274">
        <f t="shared" si="1103"/>
        <v>17</v>
      </c>
    </row>
    <row r="57275" spans="2:2">
      <c r="B57275">
        <f t="shared" si="1103"/>
        <v>17</v>
      </c>
    </row>
    <row r="57276" spans="2:2">
      <c r="B57276">
        <f t="shared" si="1103"/>
        <v>17</v>
      </c>
    </row>
    <row r="57277" spans="2:2">
      <c r="B57277">
        <f t="shared" si="1103"/>
        <v>17</v>
      </c>
    </row>
    <row r="57278" spans="2:2">
      <c r="B57278">
        <f t="shared" si="1103"/>
        <v>17</v>
      </c>
    </row>
    <row r="57279" spans="2:2">
      <c r="B57279">
        <f t="shared" si="1103"/>
        <v>17</v>
      </c>
    </row>
    <row r="57280" spans="2:2">
      <c r="B57280">
        <f t="shared" si="1103"/>
        <v>17</v>
      </c>
    </row>
    <row r="57281" spans="2:2">
      <c r="B57281">
        <f t="shared" si="1103"/>
        <v>17</v>
      </c>
    </row>
    <row r="57282" spans="2:2">
      <c r="B57282">
        <f t="shared" si="1103"/>
        <v>17</v>
      </c>
    </row>
    <row r="57283" spans="2:2">
      <c r="B57283">
        <f t="shared" si="1103"/>
        <v>17</v>
      </c>
    </row>
    <row r="57284" spans="2:2">
      <c r="B57284">
        <f t="shared" si="1103"/>
        <v>17</v>
      </c>
    </row>
    <row r="57285" spans="2:2">
      <c r="B57285">
        <f t="shared" ref="B57285:B57348" si="1104">+IF(F57284=44085,B57284+1,B57284)</f>
        <v>17</v>
      </c>
    </row>
    <row r="57286" spans="2:2">
      <c r="B57286">
        <f t="shared" si="1104"/>
        <v>17</v>
      </c>
    </row>
    <row r="57287" spans="2:2">
      <c r="B57287">
        <f t="shared" si="1104"/>
        <v>17</v>
      </c>
    </row>
    <row r="57288" spans="2:2">
      <c r="B57288">
        <f t="shared" si="1104"/>
        <v>17</v>
      </c>
    </row>
    <row r="57289" spans="2:2">
      <c r="B57289">
        <f t="shared" si="1104"/>
        <v>17</v>
      </c>
    </row>
    <row r="57290" spans="2:2">
      <c r="B57290">
        <f t="shared" si="1104"/>
        <v>17</v>
      </c>
    </row>
    <row r="57291" spans="2:2">
      <c r="B57291">
        <f t="shared" si="1104"/>
        <v>17</v>
      </c>
    </row>
    <row r="57292" spans="2:2">
      <c r="B57292">
        <f t="shared" si="1104"/>
        <v>17</v>
      </c>
    </row>
    <row r="57293" spans="2:2">
      <c r="B57293">
        <f t="shared" si="1104"/>
        <v>17</v>
      </c>
    </row>
    <row r="57294" spans="2:2">
      <c r="B57294">
        <f t="shared" si="1104"/>
        <v>17</v>
      </c>
    </row>
    <row r="57295" spans="2:2">
      <c r="B57295">
        <f t="shared" si="1104"/>
        <v>17</v>
      </c>
    </row>
    <row r="57296" spans="2:2">
      <c r="B57296">
        <f t="shared" si="1104"/>
        <v>17</v>
      </c>
    </row>
    <row r="57297" spans="2:2">
      <c r="B57297">
        <f t="shared" si="1104"/>
        <v>17</v>
      </c>
    </row>
    <row r="57298" spans="2:2">
      <c r="B57298">
        <f t="shared" si="1104"/>
        <v>17</v>
      </c>
    </row>
    <row r="57299" spans="2:2">
      <c r="B57299">
        <f t="shared" si="1104"/>
        <v>17</v>
      </c>
    </row>
    <row r="57300" spans="2:2">
      <c r="B57300">
        <f t="shared" si="1104"/>
        <v>17</v>
      </c>
    </row>
    <row r="57301" spans="2:2">
      <c r="B57301">
        <f t="shared" si="1104"/>
        <v>17</v>
      </c>
    </row>
    <row r="57302" spans="2:2">
      <c r="B57302">
        <f t="shared" si="1104"/>
        <v>17</v>
      </c>
    </row>
    <row r="57303" spans="2:2">
      <c r="B57303">
        <f t="shared" si="1104"/>
        <v>17</v>
      </c>
    </row>
    <row r="57304" spans="2:2">
      <c r="B57304">
        <f t="shared" si="1104"/>
        <v>17</v>
      </c>
    </row>
    <row r="57305" spans="2:2">
      <c r="B57305">
        <f t="shared" si="1104"/>
        <v>17</v>
      </c>
    </row>
    <row r="57306" spans="2:2">
      <c r="B57306">
        <f t="shared" si="1104"/>
        <v>17</v>
      </c>
    </row>
    <row r="57307" spans="2:2">
      <c r="B57307">
        <f t="shared" si="1104"/>
        <v>17</v>
      </c>
    </row>
    <row r="57308" spans="2:2">
      <c r="B57308">
        <f t="shared" si="1104"/>
        <v>17</v>
      </c>
    </row>
    <row r="57309" spans="2:2">
      <c r="B57309">
        <f t="shared" si="1104"/>
        <v>17</v>
      </c>
    </row>
    <row r="57310" spans="2:2">
      <c r="B57310">
        <f t="shared" si="1104"/>
        <v>17</v>
      </c>
    </row>
    <row r="57311" spans="2:2">
      <c r="B57311">
        <f t="shared" si="1104"/>
        <v>17</v>
      </c>
    </row>
    <row r="57312" spans="2:2">
      <c r="B57312">
        <f t="shared" si="1104"/>
        <v>17</v>
      </c>
    </row>
    <row r="57313" spans="2:2">
      <c r="B57313">
        <f t="shared" si="1104"/>
        <v>17</v>
      </c>
    </row>
    <row r="57314" spans="2:2">
      <c r="B57314">
        <f t="shared" si="1104"/>
        <v>17</v>
      </c>
    </row>
    <row r="57315" spans="2:2">
      <c r="B57315">
        <f t="shared" si="1104"/>
        <v>17</v>
      </c>
    </row>
    <row r="57316" spans="2:2">
      <c r="B57316">
        <f t="shared" si="1104"/>
        <v>17</v>
      </c>
    </row>
    <row r="57317" spans="2:2">
      <c r="B57317">
        <f t="shared" si="1104"/>
        <v>17</v>
      </c>
    </row>
    <row r="57318" spans="2:2">
      <c r="B57318">
        <f t="shared" si="1104"/>
        <v>17</v>
      </c>
    </row>
    <row r="57319" spans="2:2">
      <c r="B57319">
        <f t="shared" si="1104"/>
        <v>17</v>
      </c>
    </row>
    <row r="57320" spans="2:2">
      <c r="B57320">
        <f t="shared" si="1104"/>
        <v>17</v>
      </c>
    </row>
    <row r="57321" spans="2:2">
      <c r="B57321">
        <f t="shared" si="1104"/>
        <v>17</v>
      </c>
    </row>
    <row r="57322" spans="2:2">
      <c r="B57322">
        <f t="shared" si="1104"/>
        <v>17</v>
      </c>
    </row>
    <row r="57323" spans="2:2">
      <c r="B57323">
        <f t="shared" si="1104"/>
        <v>17</v>
      </c>
    </row>
    <row r="57324" spans="2:2">
      <c r="B57324">
        <f t="shared" si="1104"/>
        <v>17</v>
      </c>
    </row>
    <row r="57325" spans="2:2">
      <c r="B57325">
        <f t="shared" si="1104"/>
        <v>17</v>
      </c>
    </row>
    <row r="57326" spans="2:2">
      <c r="B57326">
        <f t="shared" si="1104"/>
        <v>17</v>
      </c>
    </row>
    <row r="57327" spans="2:2">
      <c r="B57327">
        <f t="shared" si="1104"/>
        <v>17</v>
      </c>
    </row>
    <row r="57328" spans="2:2">
      <c r="B57328">
        <f t="shared" si="1104"/>
        <v>17</v>
      </c>
    </row>
    <row r="57329" spans="2:2">
      <c r="B57329">
        <f t="shared" si="1104"/>
        <v>17</v>
      </c>
    </row>
    <row r="57330" spans="2:2">
      <c r="B57330">
        <f t="shared" si="1104"/>
        <v>17</v>
      </c>
    </row>
    <row r="57331" spans="2:2">
      <c r="B57331">
        <f t="shared" si="1104"/>
        <v>17</v>
      </c>
    </row>
    <row r="57332" spans="2:2">
      <c r="B57332">
        <f t="shared" si="1104"/>
        <v>17</v>
      </c>
    </row>
    <row r="57333" spans="2:2">
      <c r="B57333">
        <f t="shared" si="1104"/>
        <v>17</v>
      </c>
    </row>
    <row r="57334" spans="2:2">
      <c r="B57334">
        <f t="shared" si="1104"/>
        <v>17</v>
      </c>
    </row>
    <row r="57335" spans="2:2">
      <c r="B57335">
        <f t="shared" si="1104"/>
        <v>17</v>
      </c>
    </row>
    <row r="57336" spans="2:2">
      <c r="B57336">
        <f t="shared" si="1104"/>
        <v>17</v>
      </c>
    </row>
    <row r="57337" spans="2:2">
      <c r="B57337">
        <f t="shared" si="1104"/>
        <v>17</v>
      </c>
    </row>
    <row r="57338" spans="2:2">
      <c r="B57338">
        <f t="shared" si="1104"/>
        <v>17</v>
      </c>
    </row>
    <row r="57339" spans="2:2">
      <c r="B57339">
        <f t="shared" si="1104"/>
        <v>17</v>
      </c>
    </row>
    <row r="57340" spans="2:2">
      <c r="B57340">
        <f t="shared" si="1104"/>
        <v>17</v>
      </c>
    </row>
    <row r="57341" spans="2:2">
      <c r="B57341">
        <f t="shared" si="1104"/>
        <v>17</v>
      </c>
    </row>
    <row r="57342" spans="2:2">
      <c r="B57342">
        <f t="shared" si="1104"/>
        <v>17</v>
      </c>
    </row>
    <row r="57343" spans="2:2">
      <c r="B57343">
        <f t="shared" si="1104"/>
        <v>17</v>
      </c>
    </row>
    <row r="57344" spans="2:2">
      <c r="B57344">
        <f t="shared" si="1104"/>
        <v>17</v>
      </c>
    </row>
    <row r="57345" spans="2:2">
      <c r="B57345">
        <f t="shared" si="1104"/>
        <v>17</v>
      </c>
    </row>
    <row r="57346" spans="2:2">
      <c r="B57346">
        <f t="shared" si="1104"/>
        <v>17</v>
      </c>
    </row>
    <row r="57347" spans="2:2">
      <c r="B57347">
        <f t="shared" si="1104"/>
        <v>17</v>
      </c>
    </row>
    <row r="57348" spans="2:2">
      <c r="B57348">
        <f t="shared" si="1104"/>
        <v>17</v>
      </c>
    </row>
    <row r="57349" spans="2:2">
      <c r="B57349">
        <f t="shared" ref="B57349:B57412" si="1105">+IF(F57348=44085,B57348+1,B57348)</f>
        <v>17</v>
      </c>
    </row>
    <row r="57350" spans="2:2">
      <c r="B57350">
        <f t="shared" si="1105"/>
        <v>17</v>
      </c>
    </row>
    <row r="57351" spans="2:2">
      <c r="B57351">
        <f t="shared" si="1105"/>
        <v>17</v>
      </c>
    </row>
    <row r="57352" spans="2:2">
      <c r="B57352">
        <f t="shared" si="1105"/>
        <v>17</v>
      </c>
    </row>
    <row r="57353" spans="2:2">
      <c r="B57353">
        <f t="shared" si="1105"/>
        <v>17</v>
      </c>
    </row>
    <row r="57354" spans="2:2">
      <c r="B57354">
        <f t="shared" si="1105"/>
        <v>17</v>
      </c>
    </row>
    <row r="57355" spans="2:2">
      <c r="B57355">
        <f t="shared" si="1105"/>
        <v>17</v>
      </c>
    </row>
    <row r="57356" spans="2:2">
      <c r="B57356">
        <f t="shared" si="1105"/>
        <v>17</v>
      </c>
    </row>
    <row r="57357" spans="2:2">
      <c r="B57357">
        <f t="shared" si="1105"/>
        <v>17</v>
      </c>
    </row>
    <row r="57358" spans="2:2">
      <c r="B57358">
        <f t="shared" si="1105"/>
        <v>17</v>
      </c>
    </row>
    <row r="57359" spans="2:2">
      <c r="B57359">
        <f t="shared" si="1105"/>
        <v>17</v>
      </c>
    </row>
    <row r="57360" spans="2:2">
      <c r="B57360">
        <f t="shared" si="1105"/>
        <v>17</v>
      </c>
    </row>
    <row r="57361" spans="2:2">
      <c r="B57361">
        <f t="shared" si="1105"/>
        <v>17</v>
      </c>
    </row>
    <row r="57362" spans="2:2">
      <c r="B57362">
        <f t="shared" si="1105"/>
        <v>17</v>
      </c>
    </row>
    <row r="57363" spans="2:2">
      <c r="B57363">
        <f t="shared" si="1105"/>
        <v>17</v>
      </c>
    </row>
    <row r="57364" spans="2:2">
      <c r="B57364">
        <f t="shared" si="1105"/>
        <v>17</v>
      </c>
    </row>
    <row r="57365" spans="2:2">
      <c r="B57365">
        <f t="shared" si="1105"/>
        <v>17</v>
      </c>
    </row>
    <row r="57366" spans="2:2">
      <c r="B57366">
        <f t="shared" si="1105"/>
        <v>17</v>
      </c>
    </row>
    <row r="57367" spans="2:2">
      <c r="B57367">
        <f t="shared" si="1105"/>
        <v>17</v>
      </c>
    </row>
    <row r="57368" spans="2:2">
      <c r="B57368">
        <f t="shared" si="1105"/>
        <v>17</v>
      </c>
    </row>
    <row r="57369" spans="2:2">
      <c r="B57369">
        <f t="shared" si="1105"/>
        <v>17</v>
      </c>
    </row>
    <row r="57370" spans="2:2">
      <c r="B57370">
        <f t="shared" si="1105"/>
        <v>17</v>
      </c>
    </row>
    <row r="57371" spans="2:2">
      <c r="B57371">
        <f t="shared" si="1105"/>
        <v>17</v>
      </c>
    </row>
    <row r="57372" spans="2:2">
      <c r="B57372">
        <f t="shared" si="1105"/>
        <v>17</v>
      </c>
    </row>
    <row r="57373" spans="2:2">
      <c r="B57373">
        <f t="shared" si="1105"/>
        <v>17</v>
      </c>
    </row>
    <row r="57374" spans="2:2">
      <c r="B57374">
        <f t="shared" si="1105"/>
        <v>17</v>
      </c>
    </row>
    <row r="57375" spans="2:2">
      <c r="B57375">
        <f t="shared" si="1105"/>
        <v>17</v>
      </c>
    </row>
    <row r="57376" spans="2:2">
      <c r="B57376">
        <f t="shared" si="1105"/>
        <v>17</v>
      </c>
    </row>
    <row r="57377" spans="2:2">
      <c r="B57377">
        <f t="shared" si="1105"/>
        <v>17</v>
      </c>
    </row>
    <row r="57378" spans="2:2">
      <c r="B57378">
        <f t="shared" si="1105"/>
        <v>17</v>
      </c>
    </row>
    <row r="57379" spans="2:2">
      <c r="B57379">
        <f t="shared" si="1105"/>
        <v>17</v>
      </c>
    </row>
    <row r="57380" spans="2:2">
      <c r="B57380">
        <f t="shared" si="1105"/>
        <v>17</v>
      </c>
    </row>
    <row r="57381" spans="2:2">
      <c r="B57381">
        <f t="shared" si="1105"/>
        <v>17</v>
      </c>
    </row>
    <row r="57382" spans="2:2">
      <c r="B57382">
        <f t="shared" si="1105"/>
        <v>17</v>
      </c>
    </row>
    <row r="57383" spans="2:2">
      <c r="B57383">
        <f t="shared" si="1105"/>
        <v>17</v>
      </c>
    </row>
    <row r="57384" spans="2:2">
      <c r="B57384">
        <f t="shared" si="1105"/>
        <v>17</v>
      </c>
    </row>
    <row r="57385" spans="2:2">
      <c r="B57385">
        <f t="shared" si="1105"/>
        <v>17</v>
      </c>
    </row>
    <row r="57386" spans="2:2">
      <c r="B57386">
        <f t="shared" si="1105"/>
        <v>17</v>
      </c>
    </row>
    <row r="57387" spans="2:2">
      <c r="B57387">
        <f t="shared" si="1105"/>
        <v>17</v>
      </c>
    </row>
    <row r="57388" spans="2:2">
      <c r="B57388">
        <f t="shared" si="1105"/>
        <v>17</v>
      </c>
    </row>
    <row r="57389" spans="2:2">
      <c r="B57389">
        <f t="shared" si="1105"/>
        <v>17</v>
      </c>
    </row>
    <row r="57390" spans="2:2">
      <c r="B57390">
        <f t="shared" si="1105"/>
        <v>17</v>
      </c>
    </row>
    <row r="57391" spans="2:2">
      <c r="B57391">
        <f t="shared" si="1105"/>
        <v>17</v>
      </c>
    </row>
    <row r="57392" spans="2:2">
      <c r="B57392">
        <f t="shared" si="1105"/>
        <v>17</v>
      </c>
    </row>
    <row r="57393" spans="2:2">
      <c r="B57393">
        <f t="shared" si="1105"/>
        <v>17</v>
      </c>
    </row>
    <row r="57394" spans="2:2">
      <c r="B57394">
        <f t="shared" si="1105"/>
        <v>17</v>
      </c>
    </row>
    <row r="57395" spans="2:2">
      <c r="B57395">
        <f t="shared" si="1105"/>
        <v>17</v>
      </c>
    </row>
    <row r="57396" spans="2:2">
      <c r="B57396">
        <f t="shared" si="1105"/>
        <v>17</v>
      </c>
    </row>
    <row r="57397" spans="2:2">
      <c r="B57397">
        <f t="shared" si="1105"/>
        <v>17</v>
      </c>
    </row>
    <row r="57398" spans="2:2">
      <c r="B57398">
        <f t="shared" si="1105"/>
        <v>17</v>
      </c>
    </row>
    <row r="57399" spans="2:2">
      <c r="B57399">
        <f t="shared" si="1105"/>
        <v>17</v>
      </c>
    </row>
    <row r="57400" spans="2:2">
      <c r="B57400">
        <f t="shared" si="1105"/>
        <v>17</v>
      </c>
    </row>
    <row r="57401" spans="2:2">
      <c r="B57401">
        <f t="shared" si="1105"/>
        <v>17</v>
      </c>
    </row>
    <row r="57402" spans="2:2">
      <c r="B57402">
        <f t="shared" si="1105"/>
        <v>17</v>
      </c>
    </row>
    <row r="57403" spans="2:2">
      <c r="B57403">
        <f t="shared" si="1105"/>
        <v>17</v>
      </c>
    </row>
    <row r="57404" spans="2:2">
      <c r="B57404">
        <f t="shared" si="1105"/>
        <v>17</v>
      </c>
    </row>
    <row r="57405" spans="2:2">
      <c r="B57405">
        <f t="shared" si="1105"/>
        <v>17</v>
      </c>
    </row>
    <row r="57406" spans="2:2">
      <c r="B57406">
        <f t="shared" si="1105"/>
        <v>17</v>
      </c>
    </row>
    <row r="57407" spans="2:2">
      <c r="B57407">
        <f t="shared" si="1105"/>
        <v>17</v>
      </c>
    </row>
    <row r="57408" spans="2:2">
      <c r="B57408">
        <f t="shared" si="1105"/>
        <v>17</v>
      </c>
    </row>
    <row r="57409" spans="2:2">
      <c r="B57409">
        <f t="shared" si="1105"/>
        <v>17</v>
      </c>
    </row>
    <row r="57410" spans="2:2">
      <c r="B57410">
        <f t="shared" si="1105"/>
        <v>17</v>
      </c>
    </row>
    <row r="57411" spans="2:2">
      <c r="B57411">
        <f t="shared" si="1105"/>
        <v>17</v>
      </c>
    </row>
    <row r="57412" spans="2:2">
      <c r="B57412">
        <f t="shared" si="1105"/>
        <v>17</v>
      </c>
    </row>
    <row r="57413" spans="2:2">
      <c r="B57413">
        <f t="shared" ref="B57413:B57476" si="1106">+IF(F57412=44085,B57412+1,B57412)</f>
        <v>17</v>
      </c>
    </row>
    <row r="57414" spans="2:2">
      <c r="B57414">
        <f t="shared" si="1106"/>
        <v>17</v>
      </c>
    </row>
    <row r="57415" spans="2:2">
      <c r="B57415">
        <f t="shared" si="1106"/>
        <v>17</v>
      </c>
    </row>
    <row r="57416" spans="2:2">
      <c r="B57416">
        <f t="shared" si="1106"/>
        <v>17</v>
      </c>
    </row>
    <row r="57417" spans="2:2">
      <c r="B57417">
        <f t="shared" si="1106"/>
        <v>17</v>
      </c>
    </row>
    <row r="57418" spans="2:2">
      <c r="B57418">
        <f t="shared" si="1106"/>
        <v>17</v>
      </c>
    </row>
    <row r="57419" spans="2:2">
      <c r="B57419">
        <f t="shared" si="1106"/>
        <v>17</v>
      </c>
    </row>
    <row r="57420" spans="2:2">
      <c r="B57420">
        <f t="shared" si="1106"/>
        <v>17</v>
      </c>
    </row>
    <row r="57421" spans="2:2">
      <c r="B57421">
        <f t="shared" si="1106"/>
        <v>17</v>
      </c>
    </row>
    <row r="57422" spans="2:2">
      <c r="B57422">
        <f t="shared" si="1106"/>
        <v>17</v>
      </c>
    </row>
    <row r="57423" spans="2:2">
      <c r="B57423">
        <f t="shared" si="1106"/>
        <v>17</v>
      </c>
    </row>
    <row r="57424" spans="2:2">
      <c r="B57424">
        <f t="shared" si="1106"/>
        <v>17</v>
      </c>
    </row>
    <row r="57425" spans="2:2">
      <c r="B57425">
        <f t="shared" si="1106"/>
        <v>17</v>
      </c>
    </row>
    <row r="57426" spans="2:2">
      <c r="B57426">
        <f t="shared" si="1106"/>
        <v>17</v>
      </c>
    </row>
    <row r="57427" spans="2:2">
      <c r="B57427">
        <f t="shared" si="1106"/>
        <v>17</v>
      </c>
    </row>
    <row r="57428" spans="2:2">
      <c r="B57428">
        <f t="shared" si="1106"/>
        <v>17</v>
      </c>
    </row>
    <row r="57429" spans="2:2">
      <c r="B57429">
        <f t="shared" si="1106"/>
        <v>17</v>
      </c>
    </row>
    <row r="57430" spans="2:2">
      <c r="B57430">
        <f t="shared" si="1106"/>
        <v>17</v>
      </c>
    </row>
    <row r="57431" spans="2:2">
      <c r="B57431">
        <f t="shared" si="1106"/>
        <v>17</v>
      </c>
    </row>
    <row r="57432" spans="2:2">
      <c r="B57432">
        <f t="shared" si="1106"/>
        <v>17</v>
      </c>
    </row>
    <row r="57433" spans="2:2">
      <c r="B57433">
        <f t="shared" si="1106"/>
        <v>17</v>
      </c>
    </row>
    <row r="57434" spans="2:2">
      <c r="B57434">
        <f t="shared" si="1106"/>
        <v>17</v>
      </c>
    </row>
    <row r="57435" spans="2:2">
      <c r="B57435">
        <f t="shared" si="1106"/>
        <v>17</v>
      </c>
    </row>
    <row r="57436" spans="2:2">
      <c r="B57436">
        <f t="shared" si="1106"/>
        <v>17</v>
      </c>
    </row>
    <row r="57437" spans="2:2">
      <c r="B57437">
        <f t="shared" si="1106"/>
        <v>17</v>
      </c>
    </row>
    <row r="57438" spans="2:2">
      <c r="B57438">
        <f t="shared" si="1106"/>
        <v>17</v>
      </c>
    </row>
    <row r="57439" spans="2:2">
      <c r="B57439">
        <f t="shared" si="1106"/>
        <v>17</v>
      </c>
    </row>
    <row r="57440" spans="2:2">
      <c r="B57440">
        <f t="shared" si="1106"/>
        <v>17</v>
      </c>
    </row>
    <row r="57441" spans="2:2">
      <c r="B57441">
        <f t="shared" si="1106"/>
        <v>17</v>
      </c>
    </row>
    <row r="57442" spans="2:2">
      <c r="B57442">
        <f t="shared" si="1106"/>
        <v>17</v>
      </c>
    </row>
    <row r="57443" spans="2:2">
      <c r="B57443">
        <f t="shared" si="1106"/>
        <v>17</v>
      </c>
    </row>
    <row r="57444" spans="2:2">
      <c r="B57444">
        <f t="shared" si="1106"/>
        <v>17</v>
      </c>
    </row>
    <row r="57445" spans="2:2">
      <c r="B57445">
        <f t="shared" si="1106"/>
        <v>17</v>
      </c>
    </row>
    <row r="57446" spans="2:2">
      <c r="B57446">
        <f t="shared" si="1106"/>
        <v>17</v>
      </c>
    </row>
    <row r="57447" spans="2:2">
      <c r="B57447">
        <f t="shared" si="1106"/>
        <v>17</v>
      </c>
    </row>
    <row r="57448" spans="2:2">
      <c r="B57448">
        <f t="shared" si="1106"/>
        <v>17</v>
      </c>
    </row>
    <row r="57449" spans="2:2">
      <c r="B57449">
        <f t="shared" si="1106"/>
        <v>17</v>
      </c>
    </row>
    <row r="57450" spans="2:2">
      <c r="B57450">
        <f t="shared" si="1106"/>
        <v>17</v>
      </c>
    </row>
    <row r="57451" spans="2:2">
      <c r="B57451">
        <f t="shared" si="1106"/>
        <v>17</v>
      </c>
    </row>
    <row r="57452" spans="2:2">
      <c r="B57452">
        <f t="shared" si="1106"/>
        <v>17</v>
      </c>
    </row>
    <row r="57453" spans="2:2">
      <c r="B57453">
        <f t="shared" si="1106"/>
        <v>17</v>
      </c>
    </row>
    <row r="57454" spans="2:2">
      <c r="B57454">
        <f t="shared" si="1106"/>
        <v>17</v>
      </c>
    </row>
    <row r="57455" spans="2:2">
      <c r="B57455">
        <f t="shared" si="1106"/>
        <v>17</v>
      </c>
    </row>
    <row r="57456" spans="2:2">
      <c r="B57456">
        <f t="shared" si="1106"/>
        <v>17</v>
      </c>
    </row>
    <row r="57457" spans="2:2">
      <c r="B57457">
        <f t="shared" si="1106"/>
        <v>17</v>
      </c>
    </row>
    <row r="57458" spans="2:2">
      <c r="B57458">
        <f t="shared" si="1106"/>
        <v>17</v>
      </c>
    </row>
    <row r="57459" spans="2:2">
      <c r="B57459">
        <f t="shared" si="1106"/>
        <v>17</v>
      </c>
    </row>
    <row r="57460" spans="2:2">
      <c r="B57460">
        <f t="shared" si="1106"/>
        <v>17</v>
      </c>
    </row>
    <row r="57461" spans="2:2">
      <c r="B57461">
        <f t="shared" si="1106"/>
        <v>17</v>
      </c>
    </row>
    <row r="57462" spans="2:2">
      <c r="B57462">
        <f t="shared" si="1106"/>
        <v>17</v>
      </c>
    </row>
    <row r="57463" spans="2:2">
      <c r="B57463">
        <f t="shared" si="1106"/>
        <v>17</v>
      </c>
    </row>
    <row r="57464" spans="2:2">
      <c r="B57464">
        <f t="shared" si="1106"/>
        <v>17</v>
      </c>
    </row>
    <row r="57465" spans="2:2">
      <c r="B57465">
        <f t="shared" si="1106"/>
        <v>17</v>
      </c>
    </row>
    <row r="57466" spans="2:2">
      <c r="B57466">
        <f t="shared" si="1106"/>
        <v>17</v>
      </c>
    </row>
    <row r="57467" spans="2:2">
      <c r="B57467">
        <f t="shared" si="1106"/>
        <v>17</v>
      </c>
    </row>
    <row r="57468" spans="2:2">
      <c r="B57468">
        <f t="shared" si="1106"/>
        <v>17</v>
      </c>
    </row>
    <row r="57469" spans="2:2">
      <c r="B57469">
        <f t="shared" si="1106"/>
        <v>17</v>
      </c>
    </row>
    <row r="57470" spans="2:2">
      <c r="B57470">
        <f t="shared" si="1106"/>
        <v>17</v>
      </c>
    </row>
    <row r="57471" spans="2:2">
      <c r="B57471">
        <f t="shared" si="1106"/>
        <v>17</v>
      </c>
    </row>
    <row r="57472" spans="2:2">
      <c r="B57472">
        <f t="shared" si="1106"/>
        <v>17</v>
      </c>
    </row>
    <row r="57473" spans="2:2">
      <c r="B57473">
        <f t="shared" si="1106"/>
        <v>17</v>
      </c>
    </row>
    <row r="57474" spans="2:2">
      <c r="B57474">
        <f t="shared" si="1106"/>
        <v>17</v>
      </c>
    </row>
    <row r="57475" spans="2:2">
      <c r="B57475">
        <f t="shared" si="1106"/>
        <v>17</v>
      </c>
    </row>
    <row r="57476" spans="2:2">
      <c r="B57476">
        <f t="shared" si="1106"/>
        <v>17</v>
      </c>
    </row>
    <row r="57477" spans="2:2">
      <c r="B57477">
        <f t="shared" ref="B57477:B57540" si="1107">+IF(F57476=44085,B57476+1,B57476)</f>
        <v>17</v>
      </c>
    </row>
    <row r="57478" spans="2:2">
      <c r="B57478">
        <f t="shared" si="1107"/>
        <v>17</v>
      </c>
    </row>
    <row r="57479" spans="2:2">
      <c r="B57479">
        <f t="shared" si="1107"/>
        <v>17</v>
      </c>
    </row>
    <row r="57480" spans="2:2">
      <c r="B57480">
        <f t="shared" si="1107"/>
        <v>17</v>
      </c>
    </row>
    <row r="57481" spans="2:2">
      <c r="B57481">
        <f t="shared" si="1107"/>
        <v>17</v>
      </c>
    </row>
    <row r="57482" spans="2:2">
      <c r="B57482">
        <f t="shared" si="1107"/>
        <v>17</v>
      </c>
    </row>
    <row r="57483" spans="2:2">
      <c r="B57483">
        <f t="shared" si="1107"/>
        <v>17</v>
      </c>
    </row>
    <row r="57484" spans="2:2">
      <c r="B57484">
        <f t="shared" si="1107"/>
        <v>17</v>
      </c>
    </row>
    <row r="57485" spans="2:2">
      <c r="B57485">
        <f t="shared" si="1107"/>
        <v>17</v>
      </c>
    </row>
    <row r="57486" spans="2:2">
      <c r="B57486">
        <f t="shared" si="1107"/>
        <v>17</v>
      </c>
    </row>
    <row r="57487" spans="2:2">
      <c r="B57487">
        <f t="shared" si="1107"/>
        <v>17</v>
      </c>
    </row>
    <row r="57488" spans="2:2">
      <c r="B57488">
        <f t="shared" si="1107"/>
        <v>17</v>
      </c>
    </row>
    <row r="57489" spans="2:2">
      <c r="B57489">
        <f t="shared" si="1107"/>
        <v>17</v>
      </c>
    </row>
    <row r="57490" spans="2:2">
      <c r="B57490">
        <f t="shared" si="1107"/>
        <v>17</v>
      </c>
    </row>
    <row r="57491" spans="2:2">
      <c r="B57491">
        <f t="shared" si="1107"/>
        <v>17</v>
      </c>
    </row>
    <row r="57492" spans="2:2">
      <c r="B57492">
        <f t="shared" si="1107"/>
        <v>17</v>
      </c>
    </row>
    <row r="57493" spans="2:2">
      <c r="B57493">
        <f t="shared" si="1107"/>
        <v>17</v>
      </c>
    </row>
    <row r="57494" spans="2:2">
      <c r="B57494">
        <f t="shared" si="1107"/>
        <v>17</v>
      </c>
    </row>
    <row r="57495" spans="2:2">
      <c r="B57495">
        <f t="shared" si="1107"/>
        <v>17</v>
      </c>
    </row>
    <row r="57496" spans="2:2">
      <c r="B57496">
        <f t="shared" si="1107"/>
        <v>17</v>
      </c>
    </row>
    <row r="57497" spans="2:2">
      <c r="B57497">
        <f t="shared" si="1107"/>
        <v>17</v>
      </c>
    </row>
    <row r="57498" spans="2:2">
      <c r="B57498">
        <f t="shared" si="1107"/>
        <v>17</v>
      </c>
    </row>
    <row r="57499" spans="2:2">
      <c r="B57499">
        <f t="shared" si="1107"/>
        <v>17</v>
      </c>
    </row>
    <row r="57500" spans="2:2">
      <c r="B57500">
        <f t="shared" si="1107"/>
        <v>17</v>
      </c>
    </row>
    <row r="57501" spans="2:2">
      <c r="B57501">
        <f t="shared" si="1107"/>
        <v>17</v>
      </c>
    </row>
    <row r="57502" spans="2:2">
      <c r="B57502">
        <f t="shared" si="1107"/>
        <v>17</v>
      </c>
    </row>
    <row r="57503" spans="2:2">
      <c r="B57503">
        <f t="shared" si="1107"/>
        <v>17</v>
      </c>
    </row>
    <row r="57504" spans="2:2">
      <c r="B57504">
        <f t="shared" si="1107"/>
        <v>17</v>
      </c>
    </row>
    <row r="57505" spans="2:2">
      <c r="B57505">
        <f t="shared" si="1107"/>
        <v>17</v>
      </c>
    </row>
    <row r="57506" spans="2:2">
      <c r="B57506">
        <f t="shared" si="1107"/>
        <v>17</v>
      </c>
    </row>
    <row r="57507" spans="2:2">
      <c r="B57507">
        <f t="shared" si="1107"/>
        <v>17</v>
      </c>
    </row>
    <row r="57508" spans="2:2">
      <c r="B57508">
        <f t="shared" si="1107"/>
        <v>17</v>
      </c>
    </row>
    <row r="57509" spans="2:2">
      <c r="B57509">
        <f t="shared" si="1107"/>
        <v>17</v>
      </c>
    </row>
    <row r="57510" spans="2:2">
      <c r="B57510">
        <f t="shared" si="1107"/>
        <v>17</v>
      </c>
    </row>
    <row r="57511" spans="2:2">
      <c r="B57511">
        <f t="shared" si="1107"/>
        <v>17</v>
      </c>
    </row>
    <row r="57512" spans="2:2">
      <c r="B57512">
        <f t="shared" si="1107"/>
        <v>17</v>
      </c>
    </row>
    <row r="57513" spans="2:2">
      <c r="B57513">
        <f t="shared" si="1107"/>
        <v>17</v>
      </c>
    </row>
    <row r="57514" spans="2:2">
      <c r="B57514">
        <f t="shared" si="1107"/>
        <v>17</v>
      </c>
    </row>
    <row r="57515" spans="2:2">
      <c r="B57515">
        <f t="shared" si="1107"/>
        <v>17</v>
      </c>
    </row>
    <row r="57516" spans="2:2">
      <c r="B57516">
        <f t="shared" si="1107"/>
        <v>17</v>
      </c>
    </row>
    <row r="57517" spans="2:2">
      <c r="B57517">
        <f t="shared" si="1107"/>
        <v>17</v>
      </c>
    </row>
    <row r="57518" spans="2:2">
      <c r="B57518">
        <f t="shared" si="1107"/>
        <v>17</v>
      </c>
    </row>
    <row r="57519" spans="2:2">
      <c r="B57519">
        <f t="shared" si="1107"/>
        <v>17</v>
      </c>
    </row>
    <row r="57520" spans="2:2">
      <c r="B57520">
        <f t="shared" si="1107"/>
        <v>17</v>
      </c>
    </row>
    <row r="57521" spans="2:2">
      <c r="B57521">
        <f t="shared" si="1107"/>
        <v>17</v>
      </c>
    </row>
    <row r="57522" spans="2:2">
      <c r="B57522">
        <f t="shared" si="1107"/>
        <v>17</v>
      </c>
    </row>
    <row r="57523" spans="2:2">
      <c r="B57523">
        <f t="shared" si="1107"/>
        <v>17</v>
      </c>
    </row>
    <row r="57524" spans="2:2">
      <c r="B57524">
        <f t="shared" si="1107"/>
        <v>17</v>
      </c>
    </row>
    <row r="57525" spans="2:2">
      <c r="B57525">
        <f t="shared" si="1107"/>
        <v>17</v>
      </c>
    </row>
    <row r="57526" spans="2:2">
      <c r="B57526">
        <f t="shared" si="1107"/>
        <v>17</v>
      </c>
    </row>
    <row r="57527" spans="2:2">
      <c r="B57527">
        <f t="shared" si="1107"/>
        <v>17</v>
      </c>
    </row>
    <row r="57528" spans="2:2">
      <c r="B57528">
        <f t="shared" si="1107"/>
        <v>17</v>
      </c>
    </row>
    <row r="57529" spans="2:2">
      <c r="B57529">
        <f t="shared" si="1107"/>
        <v>17</v>
      </c>
    </row>
    <row r="57530" spans="2:2">
      <c r="B57530">
        <f t="shared" si="1107"/>
        <v>17</v>
      </c>
    </row>
    <row r="57531" spans="2:2">
      <c r="B57531">
        <f t="shared" si="1107"/>
        <v>17</v>
      </c>
    </row>
    <row r="57532" spans="2:2">
      <c r="B57532">
        <f t="shared" si="1107"/>
        <v>17</v>
      </c>
    </row>
    <row r="57533" spans="2:2">
      <c r="B57533">
        <f t="shared" si="1107"/>
        <v>17</v>
      </c>
    </row>
    <row r="57534" spans="2:2">
      <c r="B57534">
        <f t="shared" si="1107"/>
        <v>17</v>
      </c>
    </row>
    <row r="57535" spans="2:2">
      <c r="B57535">
        <f t="shared" si="1107"/>
        <v>17</v>
      </c>
    </row>
    <row r="57536" spans="2:2">
      <c r="B57536">
        <f t="shared" si="1107"/>
        <v>17</v>
      </c>
    </row>
    <row r="57537" spans="2:2">
      <c r="B57537">
        <f t="shared" si="1107"/>
        <v>17</v>
      </c>
    </row>
    <row r="57538" spans="2:2">
      <c r="B57538">
        <f t="shared" si="1107"/>
        <v>17</v>
      </c>
    </row>
    <row r="57539" spans="2:2">
      <c r="B57539">
        <f t="shared" si="1107"/>
        <v>17</v>
      </c>
    </row>
    <row r="57540" spans="2:2">
      <c r="B57540">
        <f t="shared" si="1107"/>
        <v>17</v>
      </c>
    </row>
    <row r="57541" spans="2:2">
      <c r="B57541">
        <f t="shared" ref="B57541:B57604" si="1108">+IF(F57540=44085,B57540+1,B57540)</f>
        <v>17</v>
      </c>
    </row>
    <row r="57542" spans="2:2">
      <c r="B57542">
        <f t="shared" si="1108"/>
        <v>17</v>
      </c>
    </row>
    <row r="57543" spans="2:2">
      <c r="B57543">
        <f t="shared" si="1108"/>
        <v>17</v>
      </c>
    </row>
    <row r="57544" spans="2:2">
      <c r="B57544">
        <f t="shared" si="1108"/>
        <v>17</v>
      </c>
    </row>
    <row r="57545" spans="2:2">
      <c r="B57545">
        <f t="shared" si="1108"/>
        <v>17</v>
      </c>
    </row>
    <row r="57546" spans="2:2">
      <c r="B57546">
        <f t="shared" si="1108"/>
        <v>17</v>
      </c>
    </row>
    <row r="57547" spans="2:2">
      <c r="B57547">
        <f t="shared" si="1108"/>
        <v>17</v>
      </c>
    </row>
    <row r="57548" spans="2:2">
      <c r="B57548">
        <f t="shared" si="1108"/>
        <v>17</v>
      </c>
    </row>
    <row r="57549" spans="2:2">
      <c r="B57549">
        <f t="shared" si="1108"/>
        <v>17</v>
      </c>
    </row>
    <row r="57550" spans="2:2">
      <c r="B57550">
        <f t="shared" si="1108"/>
        <v>17</v>
      </c>
    </row>
    <row r="57551" spans="2:2">
      <c r="B57551">
        <f t="shared" si="1108"/>
        <v>17</v>
      </c>
    </row>
    <row r="57552" spans="2:2">
      <c r="B57552">
        <f t="shared" si="1108"/>
        <v>17</v>
      </c>
    </row>
    <row r="57553" spans="2:2">
      <c r="B57553">
        <f t="shared" si="1108"/>
        <v>17</v>
      </c>
    </row>
    <row r="57554" spans="2:2">
      <c r="B57554">
        <f t="shared" si="1108"/>
        <v>17</v>
      </c>
    </row>
    <row r="57555" spans="2:2">
      <c r="B57555">
        <f t="shared" si="1108"/>
        <v>17</v>
      </c>
    </row>
    <row r="57556" spans="2:2">
      <c r="B57556">
        <f t="shared" si="1108"/>
        <v>17</v>
      </c>
    </row>
    <row r="57557" spans="2:2">
      <c r="B57557">
        <f t="shared" si="1108"/>
        <v>17</v>
      </c>
    </row>
    <row r="57558" spans="2:2">
      <c r="B57558">
        <f t="shared" si="1108"/>
        <v>17</v>
      </c>
    </row>
    <row r="57559" spans="2:2">
      <c r="B57559">
        <f t="shared" si="1108"/>
        <v>17</v>
      </c>
    </row>
    <row r="57560" spans="2:2">
      <c r="B57560">
        <f t="shared" si="1108"/>
        <v>17</v>
      </c>
    </row>
    <row r="57561" spans="2:2">
      <c r="B57561">
        <f t="shared" si="1108"/>
        <v>17</v>
      </c>
    </row>
    <row r="57562" spans="2:2">
      <c r="B57562">
        <f t="shared" si="1108"/>
        <v>17</v>
      </c>
    </row>
    <row r="57563" spans="2:2">
      <c r="B57563">
        <f t="shared" si="1108"/>
        <v>17</v>
      </c>
    </row>
    <row r="57564" spans="2:2">
      <c r="B57564">
        <f t="shared" si="1108"/>
        <v>17</v>
      </c>
    </row>
    <row r="57565" spans="2:2">
      <c r="B57565">
        <f t="shared" si="1108"/>
        <v>17</v>
      </c>
    </row>
    <row r="57566" spans="2:2">
      <c r="B57566">
        <f t="shared" si="1108"/>
        <v>17</v>
      </c>
    </row>
    <row r="57567" spans="2:2">
      <c r="B57567">
        <f t="shared" si="1108"/>
        <v>17</v>
      </c>
    </row>
    <row r="57568" spans="2:2">
      <c r="B57568">
        <f t="shared" si="1108"/>
        <v>17</v>
      </c>
    </row>
    <row r="57569" spans="2:2">
      <c r="B57569">
        <f t="shared" si="1108"/>
        <v>17</v>
      </c>
    </row>
    <row r="57570" spans="2:2">
      <c r="B57570">
        <f t="shared" si="1108"/>
        <v>17</v>
      </c>
    </row>
    <row r="57571" spans="2:2">
      <c r="B57571">
        <f t="shared" si="1108"/>
        <v>17</v>
      </c>
    </row>
    <row r="57572" spans="2:2">
      <c r="B57572">
        <f t="shared" si="1108"/>
        <v>17</v>
      </c>
    </row>
    <row r="57573" spans="2:2">
      <c r="B57573">
        <f t="shared" si="1108"/>
        <v>17</v>
      </c>
    </row>
    <row r="57574" spans="2:2">
      <c r="B57574">
        <f t="shared" si="1108"/>
        <v>17</v>
      </c>
    </row>
    <row r="57575" spans="2:2">
      <c r="B57575">
        <f t="shared" si="1108"/>
        <v>17</v>
      </c>
    </row>
    <row r="57576" spans="2:2">
      <c r="B57576">
        <f t="shared" si="1108"/>
        <v>17</v>
      </c>
    </row>
    <row r="57577" spans="2:2">
      <c r="B57577">
        <f t="shared" si="1108"/>
        <v>17</v>
      </c>
    </row>
    <row r="57578" spans="2:2">
      <c r="B57578">
        <f t="shared" si="1108"/>
        <v>17</v>
      </c>
    </row>
    <row r="57579" spans="2:2">
      <c r="B57579">
        <f t="shared" si="1108"/>
        <v>17</v>
      </c>
    </row>
    <row r="57580" spans="2:2">
      <c r="B57580">
        <f t="shared" si="1108"/>
        <v>17</v>
      </c>
    </row>
    <row r="57581" spans="2:2">
      <c r="B57581">
        <f t="shared" si="1108"/>
        <v>17</v>
      </c>
    </row>
    <row r="57582" spans="2:2">
      <c r="B57582">
        <f t="shared" si="1108"/>
        <v>17</v>
      </c>
    </row>
    <row r="57583" spans="2:2">
      <c r="B57583">
        <f t="shared" si="1108"/>
        <v>17</v>
      </c>
    </row>
    <row r="57584" spans="2:2">
      <c r="B57584">
        <f t="shared" si="1108"/>
        <v>17</v>
      </c>
    </row>
    <row r="57585" spans="2:2">
      <c r="B57585">
        <f t="shared" si="1108"/>
        <v>17</v>
      </c>
    </row>
    <row r="57586" spans="2:2">
      <c r="B57586">
        <f t="shared" si="1108"/>
        <v>17</v>
      </c>
    </row>
    <row r="57587" spans="2:2">
      <c r="B57587">
        <f t="shared" si="1108"/>
        <v>17</v>
      </c>
    </row>
    <row r="57588" spans="2:2">
      <c r="B57588">
        <f t="shared" si="1108"/>
        <v>17</v>
      </c>
    </row>
    <row r="57589" spans="2:2">
      <c r="B57589">
        <f t="shared" si="1108"/>
        <v>17</v>
      </c>
    </row>
    <row r="57590" spans="2:2">
      <c r="B57590">
        <f t="shared" si="1108"/>
        <v>17</v>
      </c>
    </row>
    <row r="57591" spans="2:2">
      <c r="B57591">
        <f t="shared" si="1108"/>
        <v>17</v>
      </c>
    </row>
    <row r="57592" spans="2:2">
      <c r="B57592">
        <f t="shared" si="1108"/>
        <v>17</v>
      </c>
    </row>
    <row r="57593" spans="2:2">
      <c r="B57593">
        <f t="shared" si="1108"/>
        <v>17</v>
      </c>
    </row>
    <row r="57594" spans="2:2">
      <c r="B57594">
        <f t="shared" si="1108"/>
        <v>17</v>
      </c>
    </row>
    <row r="57595" spans="2:2">
      <c r="B57595">
        <f t="shared" si="1108"/>
        <v>17</v>
      </c>
    </row>
    <row r="57596" spans="2:2">
      <c r="B57596">
        <f t="shared" si="1108"/>
        <v>17</v>
      </c>
    </row>
    <row r="57597" spans="2:2">
      <c r="B57597">
        <f t="shared" si="1108"/>
        <v>17</v>
      </c>
    </row>
    <row r="57598" spans="2:2">
      <c r="B57598">
        <f t="shared" si="1108"/>
        <v>17</v>
      </c>
    </row>
    <row r="57599" spans="2:2">
      <c r="B57599">
        <f t="shared" si="1108"/>
        <v>17</v>
      </c>
    </row>
    <row r="57600" spans="2:2">
      <c r="B57600">
        <f t="shared" si="1108"/>
        <v>17</v>
      </c>
    </row>
    <row r="57601" spans="2:2">
      <c r="B57601">
        <f t="shared" si="1108"/>
        <v>17</v>
      </c>
    </row>
    <row r="57602" spans="2:2">
      <c r="B57602">
        <f t="shared" si="1108"/>
        <v>17</v>
      </c>
    </row>
    <row r="57603" spans="2:2">
      <c r="B57603">
        <f t="shared" si="1108"/>
        <v>17</v>
      </c>
    </row>
    <row r="57604" spans="2:2">
      <c r="B57604">
        <f t="shared" si="1108"/>
        <v>17</v>
      </c>
    </row>
    <row r="57605" spans="2:2">
      <c r="B57605">
        <f t="shared" ref="B57605:B57668" si="1109">+IF(F57604=44085,B57604+1,B57604)</f>
        <v>17</v>
      </c>
    </row>
    <row r="57606" spans="2:2">
      <c r="B57606">
        <f t="shared" si="1109"/>
        <v>17</v>
      </c>
    </row>
    <row r="57607" spans="2:2">
      <c r="B57607">
        <f t="shared" si="1109"/>
        <v>17</v>
      </c>
    </row>
    <row r="57608" spans="2:2">
      <c r="B57608">
        <f t="shared" si="1109"/>
        <v>17</v>
      </c>
    </row>
    <row r="57609" spans="2:2">
      <c r="B57609">
        <f t="shared" si="1109"/>
        <v>17</v>
      </c>
    </row>
    <row r="57610" spans="2:2">
      <c r="B57610">
        <f t="shared" si="1109"/>
        <v>17</v>
      </c>
    </row>
    <row r="57611" spans="2:2">
      <c r="B57611">
        <f t="shared" si="1109"/>
        <v>17</v>
      </c>
    </row>
    <row r="57612" spans="2:2">
      <c r="B57612">
        <f t="shared" si="1109"/>
        <v>17</v>
      </c>
    </row>
    <row r="57613" spans="2:2">
      <c r="B57613">
        <f t="shared" si="1109"/>
        <v>17</v>
      </c>
    </row>
    <row r="57614" spans="2:2">
      <c r="B57614">
        <f t="shared" si="1109"/>
        <v>17</v>
      </c>
    </row>
    <row r="57615" spans="2:2">
      <c r="B57615">
        <f t="shared" si="1109"/>
        <v>17</v>
      </c>
    </row>
    <row r="57616" spans="2:2">
      <c r="B57616">
        <f t="shared" si="1109"/>
        <v>17</v>
      </c>
    </row>
    <row r="57617" spans="2:2">
      <c r="B57617">
        <f t="shared" si="1109"/>
        <v>17</v>
      </c>
    </row>
    <row r="57618" spans="2:2">
      <c r="B57618">
        <f t="shared" si="1109"/>
        <v>17</v>
      </c>
    </row>
    <row r="57619" spans="2:2">
      <c r="B57619">
        <f t="shared" si="1109"/>
        <v>17</v>
      </c>
    </row>
    <row r="57620" spans="2:2">
      <c r="B57620">
        <f t="shared" si="1109"/>
        <v>17</v>
      </c>
    </row>
    <row r="57621" spans="2:2">
      <c r="B57621">
        <f t="shared" si="1109"/>
        <v>17</v>
      </c>
    </row>
    <row r="57622" spans="2:2">
      <c r="B57622">
        <f t="shared" si="1109"/>
        <v>17</v>
      </c>
    </row>
    <row r="57623" spans="2:2">
      <c r="B57623">
        <f t="shared" si="1109"/>
        <v>17</v>
      </c>
    </row>
    <row r="57624" spans="2:2">
      <c r="B57624">
        <f t="shared" si="1109"/>
        <v>17</v>
      </c>
    </row>
    <row r="57625" spans="2:2">
      <c r="B57625">
        <f t="shared" si="1109"/>
        <v>17</v>
      </c>
    </row>
    <row r="57626" spans="2:2">
      <c r="B57626">
        <f t="shared" si="1109"/>
        <v>17</v>
      </c>
    </row>
    <row r="57627" spans="2:2">
      <c r="B57627">
        <f t="shared" si="1109"/>
        <v>17</v>
      </c>
    </row>
    <row r="57628" spans="2:2">
      <c r="B57628">
        <f t="shared" si="1109"/>
        <v>17</v>
      </c>
    </row>
    <row r="57629" spans="2:2">
      <c r="B57629">
        <f t="shared" si="1109"/>
        <v>17</v>
      </c>
    </row>
    <row r="57630" spans="2:2">
      <c r="B57630">
        <f t="shared" si="1109"/>
        <v>17</v>
      </c>
    </row>
    <row r="57631" spans="2:2">
      <c r="B57631">
        <f t="shared" si="1109"/>
        <v>17</v>
      </c>
    </row>
    <row r="57632" spans="2:2">
      <c r="B57632">
        <f t="shared" si="1109"/>
        <v>17</v>
      </c>
    </row>
    <row r="57633" spans="2:2">
      <c r="B57633">
        <f t="shared" si="1109"/>
        <v>17</v>
      </c>
    </row>
    <row r="57634" spans="2:2">
      <c r="B57634">
        <f t="shared" si="1109"/>
        <v>17</v>
      </c>
    </row>
    <row r="57635" spans="2:2">
      <c r="B57635">
        <f t="shared" si="1109"/>
        <v>17</v>
      </c>
    </row>
    <row r="57636" spans="2:2">
      <c r="B57636">
        <f t="shared" si="1109"/>
        <v>17</v>
      </c>
    </row>
    <row r="57637" spans="2:2">
      <c r="B57637">
        <f t="shared" si="1109"/>
        <v>17</v>
      </c>
    </row>
    <row r="57638" spans="2:2">
      <c r="B57638">
        <f t="shared" si="1109"/>
        <v>17</v>
      </c>
    </row>
    <row r="57639" spans="2:2">
      <c r="B57639">
        <f t="shared" si="1109"/>
        <v>17</v>
      </c>
    </row>
    <row r="57640" spans="2:2">
      <c r="B57640">
        <f t="shared" si="1109"/>
        <v>17</v>
      </c>
    </row>
    <row r="57641" spans="2:2">
      <c r="B57641">
        <f t="shared" si="1109"/>
        <v>17</v>
      </c>
    </row>
    <row r="57642" spans="2:2">
      <c r="B57642">
        <f t="shared" si="1109"/>
        <v>17</v>
      </c>
    </row>
    <row r="57643" spans="2:2">
      <c r="B57643">
        <f t="shared" si="1109"/>
        <v>17</v>
      </c>
    </row>
    <row r="57644" spans="2:2">
      <c r="B57644">
        <f t="shared" si="1109"/>
        <v>17</v>
      </c>
    </row>
    <row r="57645" spans="2:2">
      <c r="B57645">
        <f t="shared" si="1109"/>
        <v>17</v>
      </c>
    </row>
    <row r="57646" spans="2:2">
      <c r="B57646">
        <f t="shared" si="1109"/>
        <v>17</v>
      </c>
    </row>
    <row r="57647" spans="2:2">
      <c r="B57647">
        <f t="shared" si="1109"/>
        <v>17</v>
      </c>
    </row>
    <row r="57648" spans="2:2">
      <c r="B57648">
        <f t="shared" si="1109"/>
        <v>17</v>
      </c>
    </row>
    <row r="57649" spans="2:2">
      <c r="B57649">
        <f t="shared" si="1109"/>
        <v>17</v>
      </c>
    </row>
    <row r="57650" spans="2:2">
      <c r="B57650">
        <f t="shared" si="1109"/>
        <v>17</v>
      </c>
    </row>
    <row r="57651" spans="2:2">
      <c r="B57651">
        <f t="shared" si="1109"/>
        <v>17</v>
      </c>
    </row>
    <row r="57652" spans="2:2">
      <c r="B57652">
        <f t="shared" si="1109"/>
        <v>17</v>
      </c>
    </row>
    <row r="57653" spans="2:2">
      <c r="B57653">
        <f t="shared" si="1109"/>
        <v>17</v>
      </c>
    </row>
    <row r="57654" spans="2:2">
      <c r="B57654">
        <f t="shared" si="1109"/>
        <v>17</v>
      </c>
    </row>
    <row r="57655" spans="2:2">
      <c r="B57655">
        <f t="shared" si="1109"/>
        <v>17</v>
      </c>
    </row>
    <row r="57656" spans="2:2">
      <c r="B57656">
        <f t="shared" si="1109"/>
        <v>17</v>
      </c>
    </row>
    <row r="57657" spans="2:2">
      <c r="B57657">
        <f t="shared" si="1109"/>
        <v>17</v>
      </c>
    </row>
    <row r="57658" spans="2:2">
      <c r="B57658">
        <f t="shared" si="1109"/>
        <v>17</v>
      </c>
    </row>
    <row r="57659" spans="2:2">
      <c r="B57659">
        <f t="shared" si="1109"/>
        <v>17</v>
      </c>
    </row>
    <row r="57660" spans="2:2">
      <c r="B57660">
        <f t="shared" si="1109"/>
        <v>17</v>
      </c>
    </row>
    <row r="57661" spans="2:2">
      <c r="B57661">
        <f t="shared" si="1109"/>
        <v>17</v>
      </c>
    </row>
    <row r="57662" spans="2:2">
      <c r="B57662">
        <f t="shared" si="1109"/>
        <v>17</v>
      </c>
    </row>
    <row r="57663" spans="2:2">
      <c r="B57663">
        <f t="shared" si="1109"/>
        <v>17</v>
      </c>
    </row>
    <row r="57664" spans="2:2">
      <c r="B57664">
        <f t="shared" si="1109"/>
        <v>17</v>
      </c>
    </row>
    <row r="57665" spans="2:2">
      <c r="B57665">
        <f t="shared" si="1109"/>
        <v>17</v>
      </c>
    </row>
    <row r="57666" spans="2:2">
      <c r="B57666">
        <f t="shared" si="1109"/>
        <v>17</v>
      </c>
    </row>
    <row r="57667" spans="2:2">
      <c r="B57667">
        <f t="shared" si="1109"/>
        <v>17</v>
      </c>
    </row>
    <row r="57668" spans="2:2">
      <c r="B57668">
        <f t="shared" si="1109"/>
        <v>17</v>
      </c>
    </row>
    <row r="57669" spans="2:2">
      <c r="B57669">
        <f t="shared" ref="B57669:B57732" si="1110">+IF(F57668=44085,B57668+1,B57668)</f>
        <v>17</v>
      </c>
    </row>
    <row r="57670" spans="2:2">
      <c r="B57670">
        <f t="shared" si="1110"/>
        <v>17</v>
      </c>
    </row>
    <row r="57671" spans="2:2">
      <c r="B57671">
        <f t="shared" si="1110"/>
        <v>17</v>
      </c>
    </row>
    <row r="57672" spans="2:2">
      <c r="B57672">
        <f t="shared" si="1110"/>
        <v>17</v>
      </c>
    </row>
    <row r="57673" spans="2:2">
      <c r="B57673">
        <f t="shared" si="1110"/>
        <v>17</v>
      </c>
    </row>
    <row r="57674" spans="2:2">
      <c r="B57674">
        <f t="shared" si="1110"/>
        <v>17</v>
      </c>
    </row>
    <row r="57675" spans="2:2">
      <c r="B57675">
        <f t="shared" si="1110"/>
        <v>17</v>
      </c>
    </row>
    <row r="57676" spans="2:2">
      <c r="B57676">
        <f t="shared" si="1110"/>
        <v>17</v>
      </c>
    </row>
    <row r="57677" spans="2:2">
      <c r="B57677">
        <f t="shared" si="1110"/>
        <v>17</v>
      </c>
    </row>
    <row r="57678" spans="2:2">
      <c r="B57678">
        <f t="shared" si="1110"/>
        <v>17</v>
      </c>
    </row>
    <row r="57679" spans="2:2">
      <c r="B57679">
        <f t="shared" si="1110"/>
        <v>17</v>
      </c>
    </row>
    <row r="57680" spans="2:2">
      <c r="B57680">
        <f t="shared" si="1110"/>
        <v>17</v>
      </c>
    </row>
    <row r="57681" spans="2:2">
      <c r="B57681">
        <f t="shared" si="1110"/>
        <v>17</v>
      </c>
    </row>
    <row r="57682" spans="2:2">
      <c r="B57682">
        <f t="shared" si="1110"/>
        <v>17</v>
      </c>
    </row>
    <row r="57683" spans="2:2">
      <c r="B57683">
        <f t="shared" si="1110"/>
        <v>17</v>
      </c>
    </row>
    <row r="57684" spans="2:2">
      <c r="B57684">
        <f t="shared" si="1110"/>
        <v>17</v>
      </c>
    </row>
    <row r="57685" spans="2:2">
      <c r="B57685">
        <f t="shared" si="1110"/>
        <v>17</v>
      </c>
    </row>
    <row r="57686" spans="2:2">
      <c r="B57686">
        <f t="shared" si="1110"/>
        <v>17</v>
      </c>
    </row>
    <row r="57687" spans="2:2">
      <c r="B57687">
        <f t="shared" si="1110"/>
        <v>17</v>
      </c>
    </row>
    <row r="57688" spans="2:2">
      <c r="B57688">
        <f t="shared" si="1110"/>
        <v>17</v>
      </c>
    </row>
    <row r="57689" spans="2:2">
      <c r="B57689">
        <f t="shared" si="1110"/>
        <v>17</v>
      </c>
    </row>
    <row r="57690" spans="2:2">
      <c r="B57690">
        <f t="shared" si="1110"/>
        <v>17</v>
      </c>
    </row>
    <row r="57691" spans="2:2">
      <c r="B57691">
        <f t="shared" si="1110"/>
        <v>17</v>
      </c>
    </row>
    <row r="57692" spans="2:2">
      <c r="B57692">
        <f t="shared" si="1110"/>
        <v>17</v>
      </c>
    </row>
    <row r="57693" spans="2:2">
      <c r="B57693">
        <f t="shared" si="1110"/>
        <v>17</v>
      </c>
    </row>
    <row r="57694" spans="2:2">
      <c r="B57694">
        <f t="shared" si="1110"/>
        <v>17</v>
      </c>
    </row>
    <row r="57695" spans="2:2">
      <c r="B57695">
        <f t="shared" si="1110"/>
        <v>17</v>
      </c>
    </row>
    <row r="57696" spans="2:2">
      <c r="B57696">
        <f t="shared" si="1110"/>
        <v>17</v>
      </c>
    </row>
    <row r="57697" spans="2:2">
      <c r="B57697">
        <f t="shared" si="1110"/>
        <v>17</v>
      </c>
    </row>
    <row r="57698" spans="2:2">
      <c r="B57698">
        <f t="shared" si="1110"/>
        <v>17</v>
      </c>
    </row>
    <row r="57699" spans="2:2">
      <c r="B57699">
        <f t="shared" si="1110"/>
        <v>17</v>
      </c>
    </row>
    <row r="57700" spans="2:2">
      <c r="B57700">
        <f t="shared" si="1110"/>
        <v>17</v>
      </c>
    </row>
    <row r="57701" spans="2:2">
      <c r="B57701">
        <f t="shared" si="1110"/>
        <v>17</v>
      </c>
    </row>
    <row r="57702" spans="2:2">
      <c r="B57702">
        <f t="shared" si="1110"/>
        <v>17</v>
      </c>
    </row>
    <row r="57703" spans="2:2">
      <c r="B57703">
        <f t="shared" si="1110"/>
        <v>17</v>
      </c>
    </row>
    <row r="57704" spans="2:2">
      <c r="B57704">
        <f t="shared" si="1110"/>
        <v>17</v>
      </c>
    </row>
    <row r="57705" spans="2:2">
      <c r="B57705">
        <f t="shared" si="1110"/>
        <v>17</v>
      </c>
    </row>
    <row r="57706" spans="2:2">
      <c r="B57706">
        <f t="shared" si="1110"/>
        <v>17</v>
      </c>
    </row>
    <row r="57707" spans="2:2">
      <c r="B57707">
        <f t="shared" si="1110"/>
        <v>17</v>
      </c>
    </row>
    <row r="57708" spans="2:2">
      <c r="B57708">
        <f t="shared" si="1110"/>
        <v>17</v>
      </c>
    </row>
    <row r="57709" spans="2:2">
      <c r="B57709">
        <f t="shared" si="1110"/>
        <v>17</v>
      </c>
    </row>
    <row r="57710" spans="2:2">
      <c r="B57710">
        <f t="shared" si="1110"/>
        <v>17</v>
      </c>
    </row>
    <row r="57711" spans="2:2">
      <c r="B57711">
        <f t="shared" si="1110"/>
        <v>17</v>
      </c>
    </row>
    <row r="57712" spans="2:2">
      <c r="B57712">
        <f t="shared" si="1110"/>
        <v>17</v>
      </c>
    </row>
    <row r="57713" spans="2:2">
      <c r="B57713">
        <f t="shared" si="1110"/>
        <v>17</v>
      </c>
    </row>
    <row r="57714" spans="2:2">
      <c r="B57714">
        <f t="shared" si="1110"/>
        <v>17</v>
      </c>
    </row>
    <row r="57715" spans="2:2">
      <c r="B57715">
        <f t="shared" si="1110"/>
        <v>17</v>
      </c>
    </row>
    <row r="57716" spans="2:2">
      <c r="B57716">
        <f t="shared" si="1110"/>
        <v>17</v>
      </c>
    </row>
    <row r="57717" spans="2:2">
      <c r="B57717">
        <f t="shared" si="1110"/>
        <v>17</v>
      </c>
    </row>
    <row r="57718" spans="2:2">
      <c r="B57718">
        <f t="shared" si="1110"/>
        <v>17</v>
      </c>
    </row>
    <row r="57719" spans="2:2">
      <c r="B57719">
        <f t="shared" si="1110"/>
        <v>17</v>
      </c>
    </row>
    <row r="57720" spans="2:2">
      <c r="B57720">
        <f t="shared" si="1110"/>
        <v>17</v>
      </c>
    </row>
    <row r="57721" spans="2:2">
      <c r="B57721">
        <f t="shared" si="1110"/>
        <v>17</v>
      </c>
    </row>
    <row r="57722" spans="2:2">
      <c r="B57722">
        <f t="shared" si="1110"/>
        <v>17</v>
      </c>
    </row>
    <row r="57723" spans="2:2">
      <c r="B57723">
        <f t="shared" si="1110"/>
        <v>17</v>
      </c>
    </row>
    <row r="57724" spans="2:2">
      <c r="B57724">
        <f t="shared" si="1110"/>
        <v>17</v>
      </c>
    </row>
    <row r="57725" spans="2:2">
      <c r="B57725">
        <f t="shared" si="1110"/>
        <v>17</v>
      </c>
    </row>
    <row r="57726" spans="2:2">
      <c r="B57726">
        <f t="shared" si="1110"/>
        <v>17</v>
      </c>
    </row>
    <row r="57727" spans="2:2">
      <c r="B57727">
        <f t="shared" si="1110"/>
        <v>17</v>
      </c>
    </row>
    <row r="57728" spans="2:2">
      <c r="B57728">
        <f t="shared" si="1110"/>
        <v>17</v>
      </c>
    </row>
    <row r="57729" spans="2:2">
      <c r="B57729">
        <f t="shared" si="1110"/>
        <v>17</v>
      </c>
    </row>
    <row r="57730" spans="2:2">
      <c r="B57730">
        <f t="shared" si="1110"/>
        <v>17</v>
      </c>
    </row>
    <row r="57731" spans="2:2">
      <c r="B57731">
        <f t="shared" si="1110"/>
        <v>17</v>
      </c>
    </row>
    <row r="57732" spans="2:2">
      <c r="B57732">
        <f t="shared" si="1110"/>
        <v>17</v>
      </c>
    </row>
    <row r="57733" spans="2:2">
      <c r="B57733">
        <f t="shared" ref="B57733:B57796" si="1111">+IF(F57732=44085,B57732+1,B57732)</f>
        <v>17</v>
      </c>
    </row>
    <row r="57734" spans="2:2">
      <c r="B57734">
        <f t="shared" si="1111"/>
        <v>17</v>
      </c>
    </row>
    <row r="57735" spans="2:2">
      <c r="B57735">
        <f t="shared" si="1111"/>
        <v>17</v>
      </c>
    </row>
    <row r="57736" spans="2:2">
      <c r="B57736">
        <f t="shared" si="1111"/>
        <v>17</v>
      </c>
    </row>
    <row r="57737" spans="2:2">
      <c r="B57737">
        <f t="shared" si="1111"/>
        <v>17</v>
      </c>
    </row>
    <row r="57738" spans="2:2">
      <c r="B57738">
        <f t="shared" si="1111"/>
        <v>17</v>
      </c>
    </row>
    <row r="57739" spans="2:2">
      <c r="B57739">
        <f t="shared" si="1111"/>
        <v>17</v>
      </c>
    </row>
    <row r="57740" spans="2:2">
      <c r="B57740">
        <f t="shared" si="1111"/>
        <v>17</v>
      </c>
    </row>
    <row r="57741" spans="2:2">
      <c r="B57741">
        <f t="shared" si="1111"/>
        <v>17</v>
      </c>
    </row>
    <row r="57742" spans="2:2">
      <c r="B57742">
        <f t="shared" si="1111"/>
        <v>17</v>
      </c>
    </row>
    <row r="57743" spans="2:2">
      <c r="B57743">
        <f t="shared" si="1111"/>
        <v>17</v>
      </c>
    </row>
    <row r="57744" spans="2:2">
      <c r="B57744">
        <f t="shared" si="1111"/>
        <v>17</v>
      </c>
    </row>
    <row r="57745" spans="2:2">
      <c r="B57745">
        <f t="shared" si="1111"/>
        <v>17</v>
      </c>
    </row>
    <row r="57746" spans="2:2">
      <c r="B57746">
        <f t="shared" si="1111"/>
        <v>17</v>
      </c>
    </row>
    <row r="57747" spans="2:2">
      <c r="B57747">
        <f t="shared" si="1111"/>
        <v>17</v>
      </c>
    </row>
    <row r="57748" spans="2:2">
      <c r="B57748">
        <f t="shared" si="1111"/>
        <v>17</v>
      </c>
    </row>
    <row r="57749" spans="2:2">
      <c r="B57749">
        <f t="shared" si="1111"/>
        <v>17</v>
      </c>
    </row>
    <row r="57750" spans="2:2">
      <c r="B57750">
        <f t="shared" si="1111"/>
        <v>17</v>
      </c>
    </row>
    <row r="57751" spans="2:2">
      <c r="B57751">
        <f t="shared" si="1111"/>
        <v>17</v>
      </c>
    </row>
    <row r="57752" spans="2:2">
      <c r="B57752">
        <f t="shared" si="1111"/>
        <v>17</v>
      </c>
    </row>
    <row r="57753" spans="2:2">
      <c r="B57753">
        <f t="shared" si="1111"/>
        <v>17</v>
      </c>
    </row>
    <row r="57754" spans="2:2">
      <c r="B57754">
        <f t="shared" si="1111"/>
        <v>17</v>
      </c>
    </row>
    <row r="57755" spans="2:2">
      <c r="B57755">
        <f t="shared" si="1111"/>
        <v>17</v>
      </c>
    </row>
    <row r="57756" spans="2:2">
      <c r="B57756">
        <f t="shared" si="1111"/>
        <v>17</v>
      </c>
    </row>
    <row r="57757" spans="2:2">
      <c r="B57757">
        <f t="shared" si="1111"/>
        <v>17</v>
      </c>
    </row>
    <row r="57758" spans="2:2">
      <c r="B57758">
        <f t="shared" si="1111"/>
        <v>17</v>
      </c>
    </row>
    <row r="57759" spans="2:2">
      <c r="B57759">
        <f t="shared" si="1111"/>
        <v>17</v>
      </c>
    </row>
    <row r="57760" spans="2:2">
      <c r="B57760">
        <f t="shared" si="1111"/>
        <v>17</v>
      </c>
    </row>
    <row r="57761" spans="2:2">
      <c r="B57761">
        <f t="shared" si="1111"/>
        <v>17</v>
      </c>
    </row>
    <row r="57762" spans="2:2">
      <c r="B57762">
        <f t="shared" si="1111"/>
        <v>17</v>
      </c>
    </row>
    <row r="57763" spans="2:2">
      <c r="B57763">
        <f t="shared" si="1111"/>
        <v>17</v>
      </c>
    </row>
    <row r="57764" spans="2:2">
      <c r="B57764">
        <f t="shared" si="1111"/>
        <v>17</v>
      </c>
    </row>
    <row r="57765" spans="2:2">
      <c r="B57765">
        <f t="shared" si="1111"/>
        <v>17</v>
      </c>
    </row>
    <row r="57766" spans="2:2">
      <c r="B57766">
        <f t="shared" si="1111"/>
        <v>17</v>
      </c>
    </row>
    <row r="57767" spans="2:2">
      <c r="B57767">
        <f t="shared" si="1111"/>
        <v>17</v>
      </c>
    </row>
    <row r="57768" spans="2:2">
      <c r="B57768">
        <f t="shared" si="1111"/>
        <v>17</v>
      </c>
    </row>
    <row r="57769" spans="2:2">
      <c r="B57769">
        <f t="shared" si="1111"/>
        <v>17</v>
      </c>
    </row>
    <row r="57770" spans="2:2">
      <c r="B57770">
        <f t="shared" si="1111"/>
        <v>17</v>
      </c>
    </row>
    <row r="57771" spans="2:2">
      <c r="B57771">
        <f t="shared" si="1111"/>
        <v>17</v>
      </c>
    </row>
    <row r="57772" spans="2:2">
      <c r="B57772">
        <f t="shared" si="1111"/>
        <v>17</v>
      </c>
    </row>
    <row r="57773" spans="2:2">
      <c r="B57773">
        <f t="shared" si="1111"/>
        <v>17</v>
      </c>
    </row>
    <row r="57774" spans="2:2">
      <c r="B57774">
        <f t="shared" si="1111"/>
        <v>17</v>
      </c>
    </row>
    <row r="57775" spans="2:2">
      <c r="B57775">
        <f t="shared" si="1111"/>
        <v>17</v>
      </c>
    </row>
    <row r="57776" spans="2:2">
      <c r="B57776">
        <f t="shared" si="1111"/>
        <v>17</v>
      </c>
    </row>
    <row r="57777" spans="2:2">
      <c r="B57777">
        <f t="shared" si="1111"/>
        <v>17</v>
      </c>
    </row>
    <row r="57778" spans="2:2">
      <c r="B57778">
        <f t="shared" si="1111"/>
        <v>17</v>
      </c>
    </row>
    <row r="57779" spans="2:2">
      <c r="B57779">
        <f t="shared" si="1111"/>
        <v>17</v>
      </c>
    </row>
    <row r="57780" spans="2:2">
      <c r="B57780">
        <f t="shared" si="1111"/>
        <v>17</v>
      </c>
    </row>
    <row r="57781" spans="2:2">
      <c r="B57781">
        <f t="shared" si="1111"/>
        <v>17</v>
      </c>
    </row>
    <row r="57782" spans="2:2">
      <c r="B57782">
        <f t="shared" si="1111"/>
        <v>17</v>
      </c>
    </row>
    <row r="57783" spans="2:2">
      <c r="B57783">
        <f t="shared" si="1111"/>
        <v>17</v>
      </c>
    </row>
    <row r="57784" spans="2:2">
      <c r="B57784">
        <f t="shared" si="1111"/>
        <v>17</v>
      </c>
    </row>
    <row r="57785" spans="2:2">
      <c r="B57785">
        <f t="shared" si="1111"/>
        <v>17</v>
      </c>
    </row>
    <row r="57786" spans="2:2">
      <c r="B57786">
        <f t="shared" si="1111"/>
        <v>17</v>
      </c>
    </row>
    <row r="57787" spans="2:2">
      <c r="B57787">
        <f t="shared" si="1111"/>
        <v>17</v>
      </c>
    </row>
    <row r="57788" spans="2:2">
      <c r="B57788">
        <f t="shared" si="1111"/>
        <v>17</v>
      </c>
    </row>
    <row r="57789" spans="2:2">
      <c r="B57789">
        <f t="shared" si="1111"/>
        <v>17</v>
      </c>
    </row>
    <row r="57790" spans="2:2">
      <c r="B57790">
        <f t="shared" si="1111"/>
        <v>17</v>
      </c>
    </row>
    <row r="57791" spans="2:2">
      <c r="B57791">
        <f t="shared" si="1111"/>
        <v>17</v>
      </c>
    </row>
    <row r="57792" spans="2:2">
      <c r="B57792">
        <f t="shared" si="1111"/>
        <v>17</v>
      </c>
    </row>
    <row r="57793" spans="2:2">
      <c r="B57793">
        <f t="shared" si="1111"/>
        <v>17</v>
      </c>
    </row>
    <row r="57794" spans="2:2">
      <c r="B57794">
        <f t="shared" si="1111"/>
        <v>17</v>
      </c>
    </row>
    <row r="57795" spans="2:2">
      <c r="B57795">
        <f t="shared" si="1111"/>
        <v>17</v>
      </c>
    </row>
    <row r="57796" spans="2:2">
      <c r="B57796">
        <f t="shared" si="1111"/>
        <v>17</v>
      </c>
    </row>
    <row r="57797" spans="2:2">
      <c r="B57797">
        <f t="shared" ref="B57797:B57860" si="1112">+IF(F57796=44085,B57796+1,B57796)</f>
        <v>17</v>
      </c>
    </row>
    <row r="57798" spans="2:2">
      <c r="B57798">
        <f t="shared" si="1112"/>
        <v>17</v>
      </c>
    </row>
    <row r="57799" spans="2:2">
      <c r="B57799">
        <f t="shared" si="1112"/>
        <v>17</v>
      </c>
    </row>
    <row r="57800" spans="2:2">
      <c r="B57800">
        <f t="shared" si="1112"/>
        <v>17</v>
      </c>
    </row>
    <row r="57801" spans="2:2">
      <c r="B57801">
        <f t="shared" si="1112"/>
        <v>17</v>
      </c>
    </row>
    <row r="57802" spans="2:2">
      <c r="B57802">
        <f t="shared" si="1112"/>
        <v>17</v>
      </c>
    </row>
    <row r="57803" spans="2:2">
      <c r="B57803">
        <f t="shared" si="1112"/>
        <v>17</v>
      </c>
    </row>
    <row r="57804" spans="2:2">
      <c r="B57804">
        <f t="shared" si="1112"/>
        <v>17</v>
      </c>
    </row>
    <row r="57805" spans="2:2">
      <c r="B57805">
        <f t="shared" si="1112"/>
        <v>17</v>
      </c>
    </row>
    <row r="57806" spans="2:2">
      <c r="B57806">
        <f t="shared" si="1112"/>
        <v>17</v>
      </c>
    </row>
    <row r="57807" spans="2:2">
      <c r="B57807">
        <f t="shared" si="1112"/>
        <v>17</v>
      </c>
    </row>
    <row r="57808" spans="2:2">
      <c r="B57808">
        <f t="shared" si="1112"/>
        <v>17</v>
      </c>
    </row>
    <row r="57809" spans="2:2">
      <c r="B57809">
        <f t="shared" si="1112"/>
        <v>17</v>
      </c>
    </row>
    <row r="57810" spans="2:2">
      <c r="B57810">
        <f t="shared" si="1112"/>
        <v>17</v>
      </c>
    </row>
    <row r="57811" spans="2:2">
      <c r="B57811">
        <f t="shared" si="1112"/>
        <v>17</v>
      </c>
    </row>
    <row r="57812" spans="2:2">
      <c r="B57812">
        <f t="shared" si="1112"/>
        <v>17</v>
      </c>
    </row>
    <row r="57813" spans="2:2">
      <c r="B57813">
        <f t="shared" si="1112"/>
        <v>17</v>
      </c>
    </row>
    <row r="57814" spans="2:2">
      <c r="B57814">
        <f t="shared" si="1112"/>
        <v>17</v>
      </c>
    </row>
    <row r="57815" spans="2:2">
      <c r="B57815">
        <f t="shared" si="1112"/>
        <v>17</v>
      </c>
    </row>
    <row r="57816" spans="2:2">
      <c r="B57816">
        <f t="shared" si="1112"/>
        <v>17</v>
      </c>
    </row>
    <row r="57817" spans="2:2">
      <c r="B57817">
        <f t="shared" si="1112"/>
        <v>17</v>
      </c>
    </row>
    <row r="57818" spans="2:2">
      <c r="B57818">
        <f t="shared" si="1112"/>
        <v>17</v>
      </c>
    </row>
    <row r="57819" spans="2:2">
      <c r="B57819">
        <f t="shared" si="1112"/>
        <v>17</v>
      </c>
    </row>
    <row r="57820" spans="2:2">
      <c r="B57820">
        <f t="shared" si="1112"/>
        <v>17</v>
      </c>
    </row>
    <row r="57821" spans="2:2">
      <c r="B57821">
        <f t="shared" si="1112"/>
        <v>17</v>
      </c>
    </row>
    <row r="57822" spans="2:2">
      <c r="B57822">
        <f t="shared" si="1112"/>
        <v>17</v>
      </c>
    </row>
    <row r="57823" spans="2:2">
      <c r="B57823">
        <f t="shared" si="1112"/>
        <v>17</v>
      </c>
    </row>
    <row r="57824" spans="2:2">
      <c r="B57824">
        <f t="shared" si="1112"/>
        <v>17</v>
      </c>
    </row>
    <row r="57825" spans="2:2">
      <c r="B57825">
        <f t="shared" si="1112"/>
        <v>17</v>
      </c>
    </row>
    <row r="57826" spans="2:2">
      <c r="B57826">
        <f t="shared" si="1112"/>
        <v>17</v>
      </c>
    </row>
    <row r="57827" spans="2:2">
      <c r="B57827">
        <f t="shared" si="1112"/>
        <v>17</v>
      </c>
    </row>
    <row r="57828" spans="2:2">
      <c r="B57828">
        <f t="shared" si="1112"/>
        <v>17</v>
      </c>
    </row>
    <row r="57829" spans="2:2">
      <c r="B57829">
        <f t="shared" si="1112"/>
        <v>17</v>
      </c>
    </row>
    <row r="57830" spans="2:2">
      <c r="B57830">
        <f t="shared" si="1112"/>
        <v>17</v>
      </c>
    </row>
    <row r="57831" spans="2:2">
      <c r="B57831">
        <f t="shared" si="1112"/>
        <v>17</v>
      </c>
    </row>
    <row r="57832" spans="2:2">
      <c r="B57832">
        <f t="shared" si="1112"/>
        <v>17</v>
      </c>
    </row>
    <row r="57833" spans="2:2">
      <c r="B57833">
        <f t="shared" si="1112"/>
        <v>17</v>
      </c>
    </row>
    <row r="57834" spans="2:2">
      <c r="B57834">
        <f t="shared" si="1112"/>
        <v>17</v>
      </c>
    </row>
    <row r="57835" spans="2:2">
      <c r="B57835">
        <f t="shared" si="1112"/>
        <v>17</v>
      </c>
    </row>
    <row r="57836" spans="2:2">
      <c r="B57836">
        <f t="shared" si="1112"/>
        <v>17</v>
      </c>
    </row>
    <row r="57837" spans="2:2">
      <c r="B57837">
        <f t="shared" si="1112"/>
        <v>17</v>
      </c>
    </row>
    <row r="57838" spans="2:2">
      <c r="B57838">
        <f t="shared" si="1112"/>
        <v>17</v>
      </c>
    </row>
    <row r="57839" spans="2:2">
      <c r="B57839">
        <f t="shared" si="1112"/>
        <v>17</v>
      </c>
    </row>
    <row r="57840" spans="2:2">
      <c r="B57840">
        <f t="shared" si="1112"/>
        <v>17</v>
      </c>
    </row>
    <row r="57841" spans="2:2">
      <c r="B57841">
        <f t="shared" si="1112"/>
        <v>17</v>
      </c>
    </row>
    <row r="57842" spans="2:2">
      <c r="B57842">
        <f t="shared" si="1112"/>
        <v>17</v>
      </c>
    </row>
    <row r="57843" spans="2:2">
      <c r="B57843">
        <f t="shared" si="1112"/>
        <v>17</v>
      </c>
    </row>
    <row r="57844" spans="2:2">
      <c r="B57844">
        <f t="shared" si="1112"/>
        <v>17</v>
      </c>
    </row>
    <row r="57845" spans="2:2">
      <c r="B57845">
        <f t="shared" si="1112"/>
        <v>17</v>
      </c>
    </row>
    <row r="57846" spans="2:2">
      <c r="B57846">
        <f t="shared" si="1112"/>
        <v>17</v>
      </c>
    </row>
    <row r="57847" spans="2:2">
      <c r="B57847">
        <f t="shared" si="1112"/>
        <v>17</v>
      </c>
    </row>
    <row r="57848" spans="2:2">
      <c r="B57848">
        <f t="shared" si="1112"/>
        <v>17</v>
      </c>
    </row>
    <row r="57849" spans="2:2">
      <c r="B57849">
        <f t="shared" si="1112"/>
        <v>17</v>
      </c>
    </row>
    <row r="57850" spans="2:2">
      <c r="B57850">
        <f t="shared" si="1112"/>
        <v>17</v>
      </c>
    </row>
    <row r="57851" spans="2:2">
      <c r="B57851">
        <f t="shared" si="1112"/>
        <v>17</v>
      </c>
    </row>
    <row r="57852" spans="2:2">
      <c r="B57852">
        <f t="shared" si="1112"/>
        <v>17</v>
      </c>
    </row>
    <row r="57853" spans="2:2">
      <c r="B57853">
        <f t="shared" si="1112"/>
        <v>17</v>
      </c>
    </row>
    <row r="57854" spans="2:2">
      <c r="B57854">
        <f t="shared" si="1112"/>
        <v>17</v>
      </c>
    </row>
    <row r="57855" spans="2:2">
      <c r="B57855">
        <f t="shared" si="1112"/>
        <v>17</v>
      </c>
    </row>
    <row r="57856" spans="2:2">
      <c r="B57856">
        <f t="shared" si="1112"/>
        <v>17</v>
      </c>
    </row>
    <row r="57857" spans="2:2">
      <c r="B57857">
        <f t="shared" si="1112"/>
        <v>17</v>
      </c>
    </row>
    <row r="57858" spans="2:2">
      <c r="B57858">
        <f t="shared" si="1112"/>
        <v>17</v>
      </c>
    </row>
    <row r="57859" spans="2:2">
      <c r="B57859">
        <f t="shared" si="1112"/>
        <v>17</v>
      </c>
    </row>
    <row r="57860" spans="2:2">
      <c r="B57860">
        <f t="shared" si="1112"/>
        <v>17</v>
      </c>
    </row>
    <row r="57861" spans="2:2">
      <c r="B57861">
        <f t="shared" ref="B57861:B57924" si="1113">+IF(F57860=44085,B57860+1,B57860)</f>
        <v>17</v>
      </c>
    </row>
    <row r="57862" spans="2:2">
      <c r="B57862">
        <f t="shared" si="1113"/>
        <v>17</v>
      </c>
    </row>
    <row r="57863" spans="2:2">
      <c r="B57863">
        <f t="shared" si="1113"/>
        <v>17</v>
      </c>
    </row>
    <row r="57864" spans="2:2">
      <c r="B57864">
        <f t="shared" si="1113"/>
        <v>17</v>
      </c>
    </row>
    <row r="57865" spans="2:2">
      <c r="B57865">
        <f t="shared" si="1113"/>
        <v>17</v>
      </c>
    </row>
    <row r="57866" spans="2:2">
      <c r="B57866">
        <f t="shared" si="1113"/>
        <v>17</v>
      </c>
    </row>
    <row r="57867" spans="2:2">
      <c r="B57867">
        <f t="shared" si="1113"/>
        <v>17</v>
      </c>
    </row>
    <row r="57868" spans="2:2">
      <c r="B57868">
        <f t="shared" si="1113"/>
        <v>17</v>
      </c>
    </row>
    <row r="57869" spans="2:2">
      <c r="B57869">
        <f t="shared" si="1113"/>
        <v>17</v>
      </c>
    </row>
    <row r="57870" spans="2:2">
      <c r="B57870">
        <f t="shared" si="1113"/>
        <v>17</v>
      </c>
    </row>
    <row r="57871" spans="2:2">
      <c r="B57871">
        <f t="shared" si="1113"/>
        <v>17</v>
      </c>
    </row>
    <row r="57872" spans="2:2">
      <c r="B57872">
        <f t="shared" si="1113"/>
        <v>17</v>
      </c>
    </row>
    <row r="57873" spans="2:2">
      <c r="B57873">
        <f t="shared" si="1113"/>
        <v>17</v>
      </c>
    </row>
    <row r="57874" spans="2:2">
      <c r="B57874">
        <f t="shared" si="1113"/>
        <v>17</v>
      </c>
    </row>
    <row r="57875" spans="2:2">
      <c r="B57875">
        <f t="shared" si="1113"/>
        <v>17</v>
      </c>
    </row>
    <row r="57876" spans="2:2">
      <c r="B57876">
        <f t="shared" si="1113"/>
        <v>17</v>
      </c>
    </row>
    <row r="57877" spans="2:2">
      <c r="B57877">
        <f t="shared" si="1113"/>
        <v>17</v>
      </c>
    </row>
    <row r="57878" spans="2:2">
      <c r="B57878">
        <f t="shared" si="1113"/>
        <v>17</v>
      </c>
    </row>
    <row r="57879" spans="2:2">
      <c r="B57879">
        <f t="shared" si="1113"/>
        <v>17</v>
      </c>
    </row>
    <row r="57880" spans="2:2">
      <c r="B57880">
        <f t="shared" si="1113"/>
        <v>17</v>
      </c>
    </row>
    <row r="57881" spans="2:2">
      <c r="B57881">
        <f t="shared" si="1113"/>
        <v>17</v>
      </c>
    </row>
    <row r="57882" spans="2:2">
      <c r="B57882">
        <f t="shared" si="1113"/>
        <v>17</v>
      </c>
    </row>
    <row r="57883" spans="2:2">
      <c r="B57883">
        <f t="shared" si="1113"/>
        <v>17</v>
      </c>
    </row>
    <row r="57884" spans="2:2">
      <c r="B57884">
        <f t="shared" si="1113"/>
        <v>17</v>
      </c>
    </row>
    <row r="57885" spans="2:2">
      <c r="B57885">
        <f t="shared" si="1113"/>
        <v>17</v>
      </c>
    </row>
    <row r="57886" spans="2:2">
      <c r="B57886">
        <f t="shared" si="1113"/>
        <v>17</v>
      </c>
    </row>
    <row r="57887" spans="2:2">
      <c r="B57887">
        <f t="shared" si="1113"/>
        <v>17</v>
      </c>
    </row>
    <row r="57888" spans="2:2">
      <c r="B57888">
        <f t="shared" si="1113"/>
        <v>17</v>
      </c>
    </row>
    <row r="57889" spans="2:2">
      <c r="B57889">
        <f t="shared" si="1113"/>
        <v>17</v>
      </c>
    </row>
    <row r="57890" spans="2:2">
      <c r="B57890">
        <f t="shared" si="1113"/>
        <v>17</v>
      </c>
    </row>
    <row r="57891" spans="2:2">
      <c r="B57891">
        <f t="shared" si="1113"/>
        <v>17</v>
      </c>
    </row>
    <row r="57892" spans="2:2">
      <c r="B57892">
        <f t="shared" si="1113"/>
        <v>17</v>
      </c>
    </row>
    <row r="57893" spans="2:2">
      <c r="B57893">
        <f t="shared" si="1113"/>
        <v>17</v>
      </c>
    </row>
    <row r="57894" spans="2:2">
      <c r="B57894">
        <f t="shared" si="1113"/>
        <v>17</v>
      </c>
    </row>
    <row r="57895" spans="2:2">
      <c r="B57895">
        <f t="shared" si="1113"/>
        <v>17</v>
      </c>
    </row>
    <row r="57896" spans="2:2">
      <c r="B57896">
        <f t="shared" si="1113"/>
        <v>17</v>
      </c>
    </row>
    <row r="57897" spans="2:2">
      <c r="B57897">
        <f t="shared" si="1113"/>
        <v>17</v>
      </c>
    </row>
    <row r="57898" spans="2:2">
      <c r="B57898">
        <f t="shared" si="1113"/>
        <v>17</v>
      </c>
    </row>
    <row r="57899" spans="2:2">
      <c r="B57899">
        <f t="shared" si="1113"/>
        <v>17</v>
      </c>
    </row>
    <row r="57900" spans="2:2">
      <c r="B57900">
        <f t="shared" si="1113"/>
        <v>17</v>
      </c>
    </row>
    <row r="57901" spans="2:2">
      <c r="B57901">
        <f t="shared" si="1113"/>
        <v>17</v>
      </c>
    </row>
    <row r="57902" spans="2:2">
      <c r="B57902">
        <f t="shared" si="1113"/>
        <v>17</v>
      </c>
    </row>
    <row r="57903" spans="2:2">
      <c r="B57903">
        <f t="shared" si="1113"/>
        <v>17</v>
      </c>
    </row>
    <row r="57904" spans="2:2">
      <c r="B57904">
        <f t="shared" si="1113"/>
        <v>17</v>
      </c>
    </row>
    <row r="57905" spans="2:2">
      <c r="B57905">
        <f t="shared" si="1113"/>
        <v>17</v>
      </c>
    </row>
    <row r="57906" spans="2:2">
      <c r="B57906">
        <f t="shared" si="1113"/>
        <v>17</v>
      </c>
    </row>
    <row r="57907" spans="2:2">
      <c r="B57907">
        <f t="shared" si="1113"/>
        <v>17</v>
      </c>
    </row>
    <row r="57908" spans="2:2">
      <c r="B57908">
        <f t="shared" si="1113"/>
        <v>17</v>
      </c>
    </row>
    <row r="57909" spans="2:2">
      <c r="B57909">
        <f t="shared" si="1113"/>
        <v>17</v>
      </c>
    </row>
    <row r="57910" spans="2:2">
      <c r="B57910">
        <f t="shared" si="1113"/>
        <v>17</v>
      </c>
    </row>
    <row r="57911" spans="2:2">
      <c r="B57911">
        <f t="shared" si="1113"/>
        <v>17</v>
      </c>
    </row>
    <row r="57912" spans="2:2">
      <c r="B57912">
        <f t="shared" si="1113"/>
        <v>17</v>
      </c>
    </row>
    <row r="57913" spans="2:2">
      <c r="B57913">
        <f t="shared" si="1113"/>
        <v>17</v>
      </c>
    </row>
    <row r="57914" spans="2:2">
      <c r="B57914">
        <f t="shared" si="1113"/>
        <v>17</v>
      </c>
    </row>
    <row r="57915" spans="2:2">
      <c r="B57915">
        <f t="shared" si="1113"/>
        <v>17</v>
      </c>
    </row>
    <row r="57916" spans="2:2">
      <c r="B57916">
        <f t="shared" si="1113"/>
        <v>17</v>
      </c>
    </row>
    <row r="57917" spans="2:2">
      <c r="B57917">
        <f t="shared" si="1113"/>
        <v>17</v>
      </c>
    </row>
    <row r="57918" spans="2:2">
      <c r="B57918">
        <f t="shared" si="1113"/>
        <v>17</v>
      </c>
    </row>
    <row r="57919" spans="2:2">
      <c r="B57919">
        <f t="shared" si="1113"/>
        <v>17</v>
      </c>
    </row>
    <row r="57920" spans="2:2">
      <c r="B57920">
        <f t="shared" si="1113"/>
        <v>17</v>
      </c>
    </row>
    <row r="57921" spans="2:2">
      <c r="B57921">
        <f t="shared" si="1113"/>
        <v>17</v>
      </c>
    </row>
    <row r="57922" spans="2:2">
      <c r="B57922">
        <f t="shared" si="1113"/>
        <v>17</v>
      </c>
    </row>
    <row r="57923" spans="2:2">
      <c r="B57923">
        <f t="shared" si="1113"/>
        <v>17</v>
      </c>
    </row>
    <row r="57924" spans="2:2">
      <c r="B57924">
        <f t="shared" si="1113"/>
        <v>17</v>
      </c>
    </row>
    <row r="57925" spans="2:2">
      <c r="B57925">
        <f t="shared" ref="B57925:B57988" si="1114">+IF(F57924=44085,B57924+1,B57924)</f>
        <v>17</v>
      </c>
    </row>
    <row r="57926" spans="2:2">
      <c r="B57926">
        <f t="shared" si="1114"/>
        <v>17</v>
      </c>
    </row>
    <row r="57927" spans="2:2">
      <c r="B57927">
        <f t="shared" si="1114"/>
        <v>17</v>
      </c>
    </row>
    <row r="57928" spans="2:2">
      <c r="B57928">
        <f t="shared" si="1114"/>
        <v>17</v>
      </c>
    </row>
    <row r="57929" spans="2:2">
      <c r="B57929">
        <f t="shared" si="1114"/>
        <v>17</v>
      </c>
    </row>
    <row r="57930" spans="2:2">
      <c r="B57930">
        <f t="shared" si="1114"/>
        <v>17</v>
      </c>
    </row>
    <row r="57931" spans="2:2">
      <c r="B57931">
        <f t="shared" si="1114"/>
        <v>17</v>
      </c>
    </row>
    <row r="57932" spans="2:2">
      <c r="B57932">
        <f t="shared" si="1114"/>
        <v>17</v>
      </c>
    </row>
    <row r="57933" spans="2:2">
      <c r="B57933">
        <f t="shared" si="1114"/>
        <v>17</v>
      </c>
    </row>
    <row r="57934" spans="2:2">
      <c r="B57934">
        <f t="shared" si="1114"/>
        <v>17</v>
      </c>
    </row>
    <row r="57935" spans="2:2">
      <c r="B57935">
        <f t="shared" si="1114"/>
        <v>17</v>
      </c>
    </row>
    <row r="57936" spans="2:2">
      <c r="B57936">
        <f t="shared" si="1114"/>
        <v>17</v>
      </c>
    </row>
    <row r="57937" spans="2:2">
      <c r="B57937">
        <f t="shared" si="1114"/>
        <v>17</v>
      </c>
    </row>
    <row r="57938" spans="2:2">
      <c r="B57938">
        <f t="shared" si="1114"/>
        <v>17</v>
      </c>
    </row>
    <row r="57939" spans="2:2">
      <c r="B57939">
        <f t="shared" si="1114"/>
        <v>17</v>
      </c>
    </row>
    <row r="57940" spans="2:2">
      <c r="B57940">
        <f t="shared" si="1114"/>
        <v>17</v>
      </c>
    </row>
    <row r="57941" spans="2:2">
      <c r="B57941">
        <f t="shared" si="1114"/>
        <v>17</v>
      </c>
    </row>
    <row r="57942" spans="2:2">
      <c r="B57942">
        <f t="shared" si="1114"/>
        <v>17</v>
      </c>
    </row>
    <row r="57943" spans="2:2">
      <c r="B57943">
        <f t="shared" si="1114"/>
        <v>17</v>
      </c>
    </row>
    <row r="57944" spans="2:2">
      <c r="B57944">
        <f t="shared" si="1114"/>
        <v>17</v>
      </c>
    </row>
    <row r="57945" spans="2:2">
      <c r="B57945">
        <f t="shared" si="1114"/>
        <v>17</v>
      </c>
    </row>
    <row r="57946" spans="2:2">
      <c r="B57946">
        <f t="shared" si="1114"/>
        <v>17</v>
      </c>
    </row>
    <row r="57947" spans="2:2">
      <c r="B57947">
        <f t="shared" si="1114"/>
        <v>17</v>
      </c>
    </row>
    <row r="57948" spans="2:2">
      <c r="B57948">
        <f t="shared" si="1114"/>
        <v>17</v>
      </c>
    </row>
    <row r="57949" spans="2:2">
      <c r="B57949">
        <f t="shared" si="1114"/>
        <v>17</v>
      </c>
    </row>
    <row r="57950" spans="2:2">
      <c r="B57950">
        <f t="shared" si="1114"/>
        <v>17</v>
      </c>
    </row>
    <row r="57951" spans="2:2">
      <c r="B57951">
        <f t="shared" si="1114"/>
        <v>17</v>
      </c>
    </row>
    <row r="57952" spans="2:2">
      <c r="B57952">
        <f t="shared" si="1114"/>
        <v>17</v>
      </c>
    </row>
    <row r="57953" spans="2:2">
      <c r="B57953">
        <f t="shared" si="1114"/>
        <v>17</v>
      </c>
    </row>
    <row r="57954" spans="2:2">
      <c r="B57954">
        <f t="shared" si="1114"/>
        <v>17</v>
      </c>
    </row>
    <row r="57955" spans="2:2">
      <c r="B57955">
        <f t="shared" si="1114"/>
        <v>17</v>
      </c>
    </row>
    <row r="57956" spans="2:2">
      <c r="B57956">
        <f t="shared" si="1114"/>
        <v>17</v>
      </c>
    </row>
    <row r="57957" spans="2:2">
      <c r="B57957">
        <f t="shared" si="1114"/>
        <v>17</v>
      </c>
    </row>
    <row r="57958" spans="2:2">
      <c r="B57958">
        <f t="shared" si="1114"/>
        <v>17</v>
      </c>
    </row>
    <row r="57959" spans="2:2">
      <c r="B57959">
        <f t="shared" si="1114"/>
        <v>17</v>
      </c>
    </row>
    <row r="57960" spans="2:2">
      <c r="B57960">
        <f t="shared" si="1114"/>
        <v>17</v>
      </c>
    </row>
    <row r="57961" spans="2:2">
      <c r="B57961">
        <f t="shared" si="1114"/>
        <v>17</v>
      </c>
    </row>
    <row r="57962" spans="2:2">
      <c r="B57962">
        <f t="shared" si="1114"/>
        <v>17</v>
      </c>
    </row>
    <row r="57963" spans="2:2">
      <c r="B57963">
        <f t="shared" si="1114"/>
        <v>17</v>
      </c>
    </row>
    <row r="57964" spans="2:2">
      <c r="B57964">
        <f t="shared" si="1114"/>
        <v>17</v>
      </c>
    </row>
    <row r="57965" spans="2:2">
      <c r="B57965">
        <f t="shared" si="1114"/>
        <v>17</v>
      </c>
    </row>
    <row r="57966" spans="2:2">
      <c r="B57966">
        <f t="shared" si="1114"/>
        <v>17</v>
      </c>
    </row>
    <row r="57967" spans="2:2">
      <c r="B57967">
        <f t="shared" si="1114"/>
        <v>17</v>
      </c>
    </row>
    <row r="57968" spans="2:2">
      <c r="B57968">
        <f t="shared" si="1114"/>
        <v>17</v>
      </c>
    </row>
    <row r="57969" spans="2:2">
      <c r="B57969">
        <f t="shared" si="1114"/>
        <v>17</v>
      </c>
    </row>
    <row r="57970" spans="2:2">
      <c r="B57970">
        <f t="shared" si="1114"/>
        <v>17</v>
      </c>
    </row>
    <row r="57971" spans="2:2">
      <c r="B57971">
        <f t="shared" si="1114"/>
        <v>17</v>
      </c>
    </row>
    <row r="57972" spans="2:2">
      <c r="B57972">
        <f t="shared" si="1114"/>
        <v>17</v>
      </c>
    </row>
    <row r="57973" spans="2:2">
      <c r="B57973">
        <f t="shared" si="1114"/>
        <v>17</v>
      </c>
    </row>
    <row r="57974" spans="2:2">
      <c r="B57974">
        <f t="shared" si="1114"/>
        <v>17</v>
      </c>
    </row>
    <row r="57975" spans="2:2">
      <c r="B57975">
        <f t="shared" si="1114"/>
        <v>17</v>
      </c>
    </row>
    <row r="57976" spans="2:2">
      <c r="B57976">
        <f t="shared" si="1114"/>
        <v>17</v>
      </c>
    </row>
    <row r="57977" spans="2:2">
      <c r="B57977">
        <f t="shared" si="1114"/>
        <v>17</v>
      </c>
    </row>
    <row r="57978" spans="2:2">
      <c r="B57978">
        <f t="shared" si="1114"/>
        <v>17</v>
      </c>
    </row>
    <row r="57979" spans="2:2">
      <c r="B57979">
        <f t="shared" si="1114"/>
        <v>17</v>
      </c>
    </row>
    <row r="57980" spans="2:2">
      <c r="B57980">
        <f t="shared" si="1114"/>
        <v>17</v>
      </c>
    </row>
    <row r="57981" spans="2:2">
      <c r="B57981">
        <f t="shared" si="1114"/>
        <v>17</v>
      </c>
    </row>
    <row r="57982" spans="2:2">
      <c r="B57982">
        <f t="shared" si="1114"/>
        <v>17</v>
      </c>
    </row>
    <row r="57983" spans="2:2">
      <c r="B57983">
        <f t="shared" si="1114"/>
        <v>17</v>
      </c>
    </row>
    <row r="57984" spans="2:2">
      <c r="B57984">
        <f t="shared" si="1114"/>
        <v>17</v>
      </c>
    </row>
    <row r="57985" spans="2:2">
      <c r="B57985">
        <f t="shared" si="1114"/>
        <v>17</v>
      </c>
    </row>
    <row r="57986" spans="2:2">
      <c r="B57986">
        <f t="shared" si="1114"/>
        <v>17</v>
      </c>
    </row>
    <row r="57987" spans="2:2">
      <c r="B57987">
        <f t="shared" si="1114"/>
        <v>17</v>
      </c>
    </row>
    <row r="57988" spans="2:2">
      <c r="B57988">
        <f t="shared" si="1114"/>
        <v>17</v>
      </c>
    </row>
    <row r="57989" spans="2:2">
      <c r="B57989">
        <f t="shared" ref="B57989:B58052" si="1115">+IF(F57988=44085,B57988+1,B57988)</f>
        <v>17</v>
      </c>
    </row>
    <row r="57990" spans="2:2">
      <c r="B57990">
        <f t="shared" si="1115"/>
        <v>17</v>
      </c>
    </row>
    <row r="57991" spans="2:2">
      <c r="B57991">
        <f t="shared" si="1115"/>
        <v>17</v>
      </c>
    </row>
    <row r="57992" spans="2:2">
      <c r="B57992">
        <f t="shared" si="1115"/>
        <v>17</v>
      </c>
    </row>
    <row r="57993" spans="2:2">
      <c r="B57993">
        <f t="shared" si="1115"/>
        <v>17</v>
      </c>
    </row>
    <row r="57994" spans="2:2">
      <c r="B57994">
        <f t="shared" si="1115"/>
        <v>17</v>
      </c>
    </row>
    <row r="57995" spans="2:2">
      <c r="B57995">
        <f t="shared" si="1115"/>
        <v>17</v>
      </c>
    </row>
    <row r="57996" spans="2:2">
      <c r="B57996">
        <f t="shared" si="1115"/>
        <v>17</v>
      </c>
    </row>
    <row r="57997" spans="2:2">
      <c r="B57997">
        <f t="shared" si="1115"/>
        <v>17</v>
      </c>
    </row>
    <row r="57998" spans="2:2">
      <c r="B57998">
        <f t="shared" si="1115"/>
        <v>17</v>
      </c>
    </row>
    <row r="57999" spans="2:2">
      <c r="B57999">
        <f t="shared" si="1115"/>
        <v>17</v>
      </c>
    </row>
    <row r="58000" spans="2:2">
      <c r="B58000">
        <f t="shared" si="1115"/>
        <v>17</v>
      </c>
    </row>
    <row r="58001" spans="2:2">
      <c r="B58001">
        <f t="shared" si="1115"/>
        <v>17</v>
      </c>
    </row>
    <row r="58002" spans="2:2">
      <c r="B58002">
        <f t="shared" si="1115"/>
        <v>17</v>
      </c>
    </row>
    <row r="58003" spans="2:2">
      <c r="B58003">
        <f t="shared" si="1115"/>
        <v>17</v>
      </c>
    </row>
    <row r="58004" spans="2:2">
      <c r="B58004">
        <f t="shared" si="1115"/>
        <v>17</v>
      </c>
    </row>
    <row r="58005" spans="2:2">
      <c r="B58005">
        <f t="shared" si="1115"/>
        <v>17</v>
      </c>
    </row>
    <row r="58006" spans="2:2">
      <c r="B58006">
        <f t="shared" si="1115"/>
        <v>17</v>
      </c>
    </row>
    <row r="58007" spans="2:2">
      <c r="B58007">
        <f t="shared" si="1115"/>
        <v>17</v>
      </c>
    </row>
    <row r="58008" spans="2:2">
      <c r="B58008">
        <f t="shared" si="1115"/>
        <v>17</v>
      </c>
    </row>
    <row r="58009" spans="2:2">
      <c r="B58009">
        <f t="shared" si="1115"/>
        <v>17</v>
      </c>
    </row>
    <row r="58010" spans="2:2">
      <c r="B58010">
        <f t="shared" si="1115"/>
        <v>17</v>
      </c>
    </row>
    <row r="58011" spans="2:2">
      <c r="B58011">
        <f t="shared" si="1115"/>
        <v>17</v>
      </c>
    </row>
    <row r="58012" spans="2:2">
      <c r="B58012">
        <f t="shared" si="1115"/>
        <v>17</v>
      </c>
    </row>
    <row r="58013" spans="2:2">
      <c r="B58013">
        <f t="shared" si="1115"/>
        <v>17</v>
      </c>
    </row>
    <row r="58014" spans="2:2">
      <c r="B58014">
        <f t="shared" si="1115"/>
        <v>17</v>
      </c>
    </row>
    <row r="58015" spans="2:2">
      <c r="B58015">
        <f t="shared" si="1115"/>
        <v>17</v>
      </c>
    </row>
    <row r="58016" spans="2:2">
      <c r="B58016">
        <f t="shared" si="1115"/>
        <v>17</v>
      </c>
    </row>
    <row r="58017" spans="2:2">
      <c r="B58017">
        <f t="shared" si="1115"/>
        <v>17</v>
      </c>
    </row>
    <row r="58018" spans="2:2">
      <c r="B58018">
        <f t="shared" si="1115"/>
        <v>17</v>
      </c>
    </row>
    <row r="58019" spans="2:2">
      <c r="B58019">
        <f t="shared" si="1115"/>
        <v>17</v>
      </c>
    </row>
    <row r="58020" spans="2:2">
      <c r="B58020">
        <f t="shared" si="1115"/>
        <v>17</v>
      </c>
    </row>
    <row r="58021" spans="2:2">
      <c r="B58021">
        <f t="shared" si="1115"/>
        <v>17</v>
      </c>
    </row>
    <row r="58022" spans="2:2">
      <c r="B58022">
        <f t="shared" si="1115"/>
        <v>17</v>
      </c>
    </row>
    <row r="58023" spans="2:2">
      <c r="B58023">
        <f t="shared" si="1115"/>
        <v>17</v>
      </c>
    </row>
    <row r="58024" spans="2:2">
      <c r="B58024">
        <f t="shared" si="1115"/>
        <v>17</v>
      </c>
    </row>
    <row r="58025" spans="2:2">
      <c r="B58025">
        <f t="shared" si="1115"/>
        <v>17</v>
      </c>
    </row>
    <row r="58026" spans="2:2">
      <c r="B58026">
        <f t="shared" si="1115"/>
        <v>17</v>
      </c>
    </row>
    <row r="58027" spans="2:2">
      <c r="B58027">
        <f t="shared" si="1115"/>
        <v>17</v>
      </c>
    </row>
    <row r="58028" spans="2:2">
      <c r="B58028">
        <f t="shared" si="1115"/>
        <v>17</v>
      </c>
    </row>
    <row r="58029" spans="2:2">
      <c r="B58029">
        <f t="shared" si="1115"/>
        <v>17</v>
      </c>
    </row>
    <row r="58030" spans="2:2">
      <c r="B58030">
        <f t="shared" si="1115"/>
        <v>17</v>
      </c>
    </row>
    <row r="58031" spans="2:2">
      <c r="B58031">
        <f t="shared" si="1115"/>
        <v>17</v>
      </c>
    </row>
    <row r="58032" spans="2:2">
      <c r="B58032">
        <f t="shared" si="1115"/>
        <v>17</v>
      </c>
    </row>
    <row r="58033" spans="2:2">
      <c r="B58033">
        <f t="shared" si="1115"/>
        <v>17</v>
      </c>
    </row>
    <row r="58034" spans="2:2">
      <c r="B58034">
        <f t="shared" si="1115"/>
        <v>17</v>
      </c>
    </row>
    <row r="58035" spans="2:2">
      <c r="B58035">
        <f t="shared" si="1115"/>
        <v>17</v>
      </c>
    </row>
    <row r="58036" spans="2:2">
      <c r="B58036">
        <f t="shared" si="1115"/>
        <v>17</v>
      </c>
    </row>
    <row r="58037" spans="2:2">
      <c r="B58037">
        <f t="shared" si="1115"/>
        <v>17</v>
      </c>
    </row>
    <row r="58038" spans="2:2">
      <c r="B58038">
        <f t="shared" si="1115"/>
        <v>17</v>
      </c>
    </row>
    <row r="58039" spans="2:2">
      <c r="B58039">
        <f t="shared" si="1115"/>
        <v>17</v>
      </c>
    </row>
    <row r="58040" spans="2:2">
      <c r="B58040">
        <f t="shared" si="1115"/>
        <v>17</v>
      </c>
    </row>
    <row r="58041" spans="2:2">
      <c r="B58041">
        <f t="shared" si="1115"/>
        <v>17</v>
      </c>
    </row>
    <row r="58042" spans="2:2">
      <c r="B58042">
        <f t="shared" si="1115"/>
        <v>17</v>
      </c>
    </row>
    <row r="58043" spans="2:2">
      <c r="B58043">
        <f t="shared" si="1115"/>
        <v>17</v>
      </c>
    </row>
    <row r="58044" spans="2:2">
      <c r="B58044">
        <f t="shared" si="1115"/>
        <v>17</v>
      </c>
    </row>
    <row r="58045" spans="2:2">
      <c r="B58045">
        <f t="shared" si="1115"/>
        <v>17</v>
      </c>
    </row>
    <row r="58046" spans="2:2">
      <c r="B58046">
        <f t="shared" si="1115"/>
        <v>17</v>
      </c>
    </row>
    <row r="58047" spans="2:2">
      <c r="B58047">
        <f t="shared" si="1115"/>
        <v>17</v>
      </c>
    </row>
    <row r="58048" spans="2:2">
      <c r="B58048">
        <f t="shared" si="1115"/>
        <v>17</v>
      </c>
    </row>
    <row r="58049" spans="2:2">
      <c r="B58049">
        <f t="shared" si="1115"/>
        <v>17</v>
      </c>
    </row>
    <row r="58050" spans="2:2">
      <c r="B58050">
        <f t="shared" si="1115"/>
        <v>17</v>
      </c>
    </row>
    <row r="58051" spans="2:2">
      <c r="B58051">
        <f t="shared" si="1115"/>
        <v>17</v>
      </c>
    </row>
    <row r="58052" spans="2:2">
      <c r="B58052">
        <f t="shared" si="1115"/>
        <v>17</v>
      </c>
    </row>
    <row r="58053" spans="2:2">
      <c r="B58053">
        <f t="shared" ref="B58053:B58116" si="1116">+IF(F58052=44085,B58052+1,B58052)</f>
        <v>17</v>
      </c>
    </row>
    <row r="58054" spans="2:2">
      <c r="B58054">
        <f t="shared" si="1116"/>
        <v>17</v>
      </c>
    </row>
    <row r="58055" spans="2:2">
      <c r="B58055">
        <f t="shared" si="1116"/>
        <v>17</v>
      </c>
    </row>
    <row r="58056" spans="2:2">
      <c r="B58056">
        <f t="shared" si="1116"/>
        <v>17</v>
      </c>
    </row>
    <row r="58057" spans="2:2">
      <c r="B58057">
        <f t="shared" si="1116"/>
        <v>17</v>
      </c>
    </row>
    <row r="58058" spans="2:2">
      <c r="B58058">
        <f t="shared" si="1116"/>
        <v>17</v>
      </c>
    </row>
    <row r="58059" spans="2:2">
      <c r="B58059">
        <f t="shared" si="1116"/>
        <v>17</v>
      </c>
    </row>
    <row r="58060" spans="2:2">
      <c r="B58060">
        <f t="shared" si="1116"/>
        <v>17</v>
      </c>
    </row>
    <row r="58061" spans="2:2">
      <c r="B58061">
        <f t="shared" si="1116"/>
        <v>17</v>
      </c>
    </row>
    <row r="58062" spans="2:2">
      <c r="B58062">
        <f t="shared" si="1116"/>
        <v>17</v>
      </c>
    </row>
    <row r="58063" spans="2:2">
      <c r="B58063">
        <f t="shared" si="1116"/>
        <v>17</v>
      </c>
    </row>
    <row r="58064" spans="2:2">
      <c r="B58064">
        <f t="shared" si="1116"/>
        <v>17</v>
      </c>
    </row>
    <row r="58065" spans="2:2">
      <c r="B58065">
        <f t="shared" si="1116"/>
        <v>17</v>
      </c>
    </row>
    <row r="58066" spans="2:2">
      <c r="B58066">
        <f t="shared" si="1116"/>
        <v>17</v>
      </c>
    </row>
    <row r="58067" spans="2:2">
      <c r="B58067">
        <f t="shared" si="1116"/>
        <v>17</v>
      </c>
    </row>
    <row r="58068" spans="2:2">
      <c r="B58068">
        <f t="shared" si="1116"/>
        <v>17</v>
      </c>
    </row>
    <row r="58069" spans="2:2">
      <c r="B58069">
        <f t="shared" si="1116"/>
        <v>17</v>
      </c>
    </row>
    <row r="58070" spans="2:2">
      <c r="B58070">
        <f t="shared" si="1116"/>
        <v>17</v>
      </c>
    </row>
    <row r="58071" spans="2:2">
      <c r="B58071">
        <f t="shared" si="1116"/>
        <v>17</v>
      </c>
    </row>
    <row r="58072" spans="2:2">
      <c r="B58072">
        <f t="shared" si="1116"/>
        <v>17</v>
      </c>
    </row>
    <row r="58073" spans="2:2">
      <c r="B58073">
        <f t="shared" si="1116"/>
        <v>17</v>
      </c>
    </row>
    <row r="58074" spans="2:2">
      <c r="B58074">
        <f t="shared" si="1116"/>
        <v>17</v>
      </c>
    </row>
    <row r="58075" spans="2:2">
      <c r="B58075">
        <f t="shared" si="1116"/>
        <v>17</v>
      </c>
    </row>
    <row r="58076" spans="2:2">
      <c r="B58076">
        <f t="shared" si="1116"/>
        <v>17</v>
      </c>
    </row>
    <row r="58077" spans="2:2">
      <c r="B58077">
        <f t="shared" si="1116"/>
        <v>17</v>
      </c>
    </row>
    <row r="58078" spans="2:2">
      <c r="B58078">
        <f t="shared" si="1116"/>
        <v>17</v>
      </c>
    </row>
    <row r="58079" spans="2:2">
      <c r="B58079">
        <f t="shared" si="1116"/>
        <v>17</v>
      </c>
    </row>
    <row r="58080" spans="2:2">
      <c r="B58080">
        <f t="shared" si="1116"/>
        <v>17</v>
      </c>
    </row>
    <row r="58081" spans="2:2">
      <c r="B58081">
        <f t="shared" si="1116"/>
        <v>17</v>
      </c>
    </row>
    <row r="58082" spans="2:2">
      <c r="B58082">
        <f t="shared" si="1116"/>
        <v>17</v>
      </c>
    </row>
    <row r="58083" spans="2:2">
      <c r="B58083">
        <f t="shared" si="1116"/>
        <v>17</v>
      </c>
    </row>
    <row r="58084" spans="2:2">
      <c r="B58084">
        <f t="shared" si="1116"/>
        <v>17</v>
      </c>
    </row>
    <row r="58085" spans="2:2">
      <c r="B58085">
        <f t="shared" si="1116"/>
        <v>17</v>
      </c>
    </row>
    <row r="58086" spans="2:2">
      <c r="B58086">
        <f t="shared" si="1116"/>
        <v>17</v>
      </c>
    </row>
    <row r="58087" spans="2:2">
      <c r="B58087">
        <f t="shared" si="1116"/>
        <v>17</v>
      </c>
    </row>
    <row r="58088" spans="2:2">
      <c r="B58088">
        <f t="shared" si="1116"/>
        <v>17</v>
      </c>
    </row>
    <row r="58089" spans="2:2">
      <c r="B58089">
        <f t="shared" si="1116"/>
        <v>17</v>
      </c>
    </row>
    <row r="58090" spans="2:2">
      <c r="B58090">
        <f t="shared" si="1116"/>
        <v>17</v>
      </c>
    </row>
    <row r="58091" spans="2:2">
      <c r="B58091">
        <f t="shared" si="1116"/>
        <v>17</v>
      </c>
    </row>
    <row r="58092" spans="2:2">
      <c r="B58092">
        <f t="shared" si="1116"/>
        <v>17</v>
      </c>
    </row>
    <row r="58093" spans="2:2">
      <c r="B58093">
        <f t="shared" si="1116"/>
        <v>17</v>
      </c>
    </row>
    <row r="58094" spans="2:2">
      <c r="B58094">
        <f t="shared" si="1116"/>
        <v>17</v>
      </c>
    </row>
    <row r="58095" spans="2:2">
      <c r="B58095">
        <f t="shared" si="1116"/>
        <v>17</v>
      </c>
    </row>
    <row r="58096" spans="2:2">
      <c r="B58096">
        <f t="shared" si="1116"/>
        <v>17</v>
      </c>
    </row>
    <row r="58097" spans="2:2">
      <c r="B58097">
        <f t="shared" si="1116"/>
        <v>17</v>
      </c>
    </row>
    <row r="58098" spans="2:2">
      <c r="B58098">
        <f t="shared" si="1116"/>
        <v>17</v>
      </c>
    </row>
    <row r="58099" spans="2:2">
      <c r="B58099">
        <f t="shared" si="1116"/>
        <v>17</v>
      </c>
    </row>
    <row r="58100" spans="2:2">
      <c r="B58100">
        <f t="shared" si="1116"/>
        <v>17</v>
      </c>
    </row>
    <row r="58101" spans="2:2">
      <c r="B58101">
        <f t="shared" si="1116"/>
        <v>17</v>
      </c>
    </row>
    <row r="58102" spans="2:2">
      <c r="B58102">
        <f t="shared" si="1116"/>
        <v>17</v>
      </c>
    </row>
    <row r="58103" spans="2:2">
      <c r="B58103">
        <f t="shared" si="1116"/>
        <v>17</v>
      </c>
    </row>
    <row r="58104" spans="2:2">
      <c r="B58104">
        <f t="shared" si="1116"/>
        <v>17</v>
      </c>
    </row>
    <row r="58105" spans="2:2">
      <c r="B58105">
        <f t="shared" si="1116"/>
        <v>17</v>
      </c>
    </row>
    <row r="58106" spans="2:2">
      <c r="B58106">
        <f t="shared" si="1116"/>
        <v>17</v>
      </c>
    </row>
    <row r="58107" spans="2:2">
      <c r="B58107">
        <f t="shared" si="1116"/>
        <v>17</v>
      </c>
    </row>
    <row r="58108" spans="2:2">
      <c r="B58108">
        <f t="shared" si="1116"/>
        <v>17</v>
      </c>
    </row>
    <row r="58109" spans="2:2">
      <c r="B58109">
        <f t="shared" si="1116"/>
        <v>17</v>
      </c>
    </row>
    <row r="58110" spans="2:2">
      <c r="B58110">
        <f t="shared" si="1116"/>
        <v>17</v>
      </c>
    </row>
    <row r="58111" spans="2:2">
      <c r="B58111">
        <f t="shared" si="1116"/>
        <v>17</v>
      </c>
    </row>
    <row r="58112" spans="2:2">
      <c r="B58112">
        <f t="shared" si="1116"/>
        <v>17</v>
      </c>
    </row>
    <row r="58113" spans="2:2">
      <c r="B58113">
        <f t="shared" si="1116"/>
        <v>17</v>
      </c>
    </row>
    <row r="58114" spans="2:2">
      <c r="B58114">
        <f t="shared" si="1116"/>
        <v>17</v>
      </c>
    </row>
    <row r="58115" spans="2:2">
      <c r="B58115">
        <f t="shared" si="1116"/>
        <v>17</v>
      </c>
    </row>
    <row r="58116" spans="2:2">
      <c r="B58116">
        <f t="shared" si="1116"/>
        <v>17</v>
      </c>
    </row>
    <row r="58117" spans="2:2">
      <c r="B58117">
        <f t="shared" ref="B58117:B58180" si="1117">+IF(F58116=44085,B58116+1,B58116)</f>
        <v>17</v>
      </c>
    </row>
    <row r="58118" spans="2:2">
      <c r="B58118">
        <f t="shared" si="1117"/>
        <v>17</v>
      </c>
    </row>
    <row r="58119" spans="2:2">
      <c r="B58119">
        <f t="shared" si="1117"/>
        <v>17</v>
      </c>
    </row>
    <row r="58120" spans="2:2">
      <c r="B58120">
        <f t="shared" si="1117"/>
        <v>17</v>
      </c>
    </row>
    <row r="58121" spans="2:2">
      <c r="B58121">
        <f t="shared" si="1117"/>
        <v>17</v>
      </c>
    </row>
    <row r="58122" spans="2:2">
      <c r="B58122">
        <f t="shared" si="1117"/>
        <v>17</v>
      </c>
    </row>
    <row r="58123" spans="2:2">
      <c r="B58123">
        <f t="shared" si="1117"/>
        <v>17</v>
      </c>
    </row>
    <row r="58124" spans="2:2">
      <c r="B58124">
        <f t="shared" si="1117"/>
        <v>17</v>
      </c>
    </row>
    <row r="58125" spans="2:2">
      <c r="B58125">
        <f t="shared" si="1117"/>
        <v>17</v>
      </c>
    </row>
    <row r="58126" spans="2:2">
      <c r="B58126">
        <f t="shared" si="1117"/>
        <v>17</v>
      </c>
    </row>
    <row r="58127" spans="2:2">
      <c r="B58127">
        <f t="shared" si="1117"/>
        <v>17</v>
      </c>
    </row>
    <row r="58128" spans="2:2">
      <c r="B58128">
        <f t="shared" si="1117"/>
        <v>17</v>
      </c>
    </row>
    <row r="58129" spans="2:2">
      <c r="B58129">
        <f t="shared" si="1117"/>
        <v>17</v>
      </c>
    </row>
    <row r="58130" spans="2:2">
      <c r="B58130">
        <f t="shared" si="1117"/>
        <v>17</v>
      </c>
    </row>
    <row r="58131" spans="2:2">
      <c r="B58131">
        <f t="shared" si="1117"/>
        <v>17</v>
      </c>
    </row>
    <row r="58132" spans="2:2">
      <c r="B58132">
        <f t="shared" si="1117"/>
        <v>17</v>
      </c>
    </row>
    <row r="58133" spans="2:2">
      <c r="B58133">
        <f t="shared" si="1117"/>
        <v>17</v>
      </c>
    </row>
    <row r="58134" spans="2:2">
      <c r="B58134">
        <f t="shared" si="1117"/>
        <v>17</v>
      </c>
    </row>
    <row r="58135" spans="2:2">
      <c r="B58135">
        <f t="shared" si="1117"/>
        <v>17</v>
      </c>
    </row>
    <row r="58136" spans="2:2">
      <c r="B58136">
        <f t="shared" si="1117"/>
        <v>17</v>
      </c>
    </row>
    <row r="58137" spans="2:2">
      <c r="B58137">
        <f t="shared" si="1117"/>
        <v>17</v>
      </c>
    </row>
    <row r="58138" spans="2:2">
      <c r="B58138">
        <f t="shared" si="1117"/>
        <v>17</v>
      </c>
    </row>
    <row r="58139" spans="2:2">
      <c r="B58139">
        <f t="shared" si="1117"/>
        <v>17</v>
      </c>
    </row>
    <row r="58140" spans="2:2">
      <c r="B58140">
        <f t="shared" si="1117"/>
        <v>17</v>
      </c>
    </row>
    <row r="58141" spans="2:2">
      <c r="B58141">
        <f t="shared" si="1117"/>
        <v>17</v>
      </c>
    </row>
    <row r="58142" spans="2:2">
      <c r="B58142">
        <f t="shared" si="1117"/>
        <v>17</v>
      </c>
    </row>
    <row r="58143" spans="2:2">
      <c r="B58143">
        <f t="shared" si="1117"/>
        <v>17</v>
      </c>
    </row>
    <row r="58144" spans="2:2">
      <c r="B58144">
        <f t="shared" si="1117"/>
        <v>17</v>
      </c>
    </row>
    <row r="58145" spans="2:2">
      <c r="B58145">
        <f t="shared" si="1117"/>
        <v>17</v>
      </c>
    </row>
    <row r="58146" spans="2:2">
      <c r="B58146">
        <f t="shared" si="1117"/>
        <v>17</v>
      </c>
    </row>
    <row r="58147" spans="2:2">
      <c r="B58147">
        <f t="shared" si="1117"/>
        <v>17</v>
      </c>
    </row>
    <row r="58148" spans="2:2">
      <c r="B58148">
        <f t="shared" si="1117"/>
        <v>17</v>
      </c>
    </row>
    <row r="58149" spans="2:2">
      <c r="B58149">
        <f t="shared" si="1117"/>
        <v>17</v>
      </c>
    </row>
    <row r="58150" spans="2:2">
      <c r="B58150">
        <f t="shared" si="1117"/>
        <v>17</v>
      </c>
    </row>
    <row r="58151" spans="2:2">
      <c r="B58151">
        <f t="shared" si="1117"/>
        <v>17</v>
      </c>
    </row>
    <row r="58152" spans="2:2">
      <c r="B58152">
        <f t="shared" si="1117"/>
        <v>17</v>
      </c>
    </row>
    <row r="58153" spans="2:2">
      <c r="B58153">
        <f t="shared" si="1117"/>
        <v>17</v>
      </c>
    </row>
    <row r="58154" spans="2:2">
      <c r="B58154">
        <f t="shared" si="1117"/>
        <v>17</v>
      </c>
    </row>
    <row r="58155" spans="2:2">
      <c r="B58155">
        <f t="shared" si="1117"/>
        <v>17</v>
      </c>
    </row>
    <row r="58156" spans="2:2">
      <c r="B58156">
        <f t="shared" si="1117"/>
        <v>17</v>
      </c>
    </row>
    <row r="58157" spans="2:2">
      <c r="B58157">
        <f t="shared" si="1117"/>
        <v>17</v>
      </c>
    </row>
    <row r="58158" spans="2:2">
      <c r="B58158">
        <f t="shared" si="1117"/>
        <v>17</v>
      </c>
    </row>
    <row r="58159" spans="2:2">
      <c r="B58159">
        <f t="shared" si="1117"/>
        <v>17</v>
      </c>
    </row>
    <row r="58160" spans="2:2">
      <c r="B58160">
        <f t="shared" si="1117"/>
        <v>17</v>
      </c>
    </row>
    <row r="58161" spans="2:2">
      <c r="B58161">
        <f t="shared" si="1117"/>
        <v>17</v>
      </c>
    </row>
    <row r="58162" spans="2:2">
      <c r="B58162">
        <f t="shared" si="1117"/>
        <v>17</v>
      </c>
    </row>
    <row r="58163" spans="2:2">
      <c r="B58163">
        <f t="shared" si="1117"/>
        <v>17</v>
      </c>
    </row>
    <row r="58164" spans="2:2">
      <c r="B58164">
        <f t="shared" si="1117"/>
        <v>17</v>
      </c>
    </row>
    <row r="58165" spans="2:2">
      <c r="B58165">
        <f t="shared" si="1117"/>
        <v>17</v>
      </c>
    </row>
    <row r="58166" spans="2:2">
      <c r="B58166">
        <f t="shared" si="1117"/>
        <v>17</v>
      </c>
    </row>
    <row r="58167" spans="2:2">
      <c r="B58167">
        <f t="shared" si="1117"/>
        <v>17</v>
      </c>
    </row>
    <row r="58168" spans="2:2">
      <c r="B58168">
        <f t="shared" si="1117"/>
        <v>17</v>
      </c>
    </row>
    <row r="58169" spans="2:2">
      <c r="B58169">
        <f t="shared" si="1117"/>
        <v>17</v>
      </c>
    </row>
    <row r="58170" spans="2:2">
      <c r="B58170">
        <f t="shared" si="1117"/>
        <v>17</v>
      </c>
    </row>
    <row r="58171" spans="2:2">
      <c r="B58171">
        <f t="shared" si="1117"/>
        <v>17</v>
      </c>
    </row>
    <row r="58172" spans="2:2">
      <c r="B58172">
        <f t="shared" si="1117"/>
        <v>17</v>
      </c>
    </row>
    <row r="58173" spans="2:2">
      <c r="B58173">
        <f t="shared" si="1117"/>
        <v>17</v>
      </c>
    </row>
    <row r="58174" spans="2:2">
      <c r="B58174">
        <f t="shared" si="1117"/>
        <v>17</v>
      </c>
    </row>
    <row r="58175" spans="2:2">
      <c r="B58175">
        <f t="shared" si="1117"/>
        <v>17</v>
      </c>
    </row>
    <row r="58176" spans="2:2">
      <c r="B58176">
        <f t="shared" si="1117"/>
        <v>17</v>
      </c>
    </row>
    <row r="58177" spans="2:2">
      <c r="B58177">
        <f t="shared" si="1117"/>
        <v>17</v>
      </c>
    </row>
    <row r="58178" spans="2:2">
      <c r="B58178">
        <f t="shared" si="1117"/>
        <v>17</v>
      </c>
    </row>
    <row r="58179" spans="2:2">
      <c r="B58179">
        <f t="shared" si="1117"/>
        <v>17</v>
      </c>
    </row>
    <row r="58180" spans="2:2">
      <c r="B58180">
        <f t="shared" si="1117"/>
        <v>17</v>
      </c>
    </row>
    <row r="58181" spans="2:2">
      <c r="B58181">
        <f t="shared" ref="B58181:B58244" si="1118">+IF(F58180=44085,B58180+1,B58180)</f>
        <v>17</v>
      </c>
    </row>
    <row r="58182" spans="2:2">
      <c r="B58182">
        <f t="shared" si="1118"/>
        <v>17</v>
      </c>
    </row>
    <row r="58183" spans="2:2">
      <c r="B58183">
        <f t="shared" si="1118"/>
        <v>17</v>
      </c>
    </row>
    <row r="58184" spans="2:2">
      <c r="B58184">
        <f t="shared" si="1118"/>
        <v>17</v>
      </c>
    </row>
    <row r="58185" spans="2:2">
      <c r="B58185">
        <f t="shared" si="1118"/>
        <v>17</v>
      </c>
    </row>
    <row r="58186" spans="2:2">
      <c r="B58186">
        <f t="shared" si="1118"/>
        <v>17</v>
      </c>
    </row>
    <row r="58187" spans="2:2">
      <c r="B58187">
        <f t="shared" si="1118"/>
        <v>17</v>
      </c>
    </row>
    <row r="58188" spans="2:2">
      <c r="B58188">
        <f t="shared" si="1118"/>
        <v>17</v>
      </c>
    </row>
    <row r="58189" spans="2:2">
      <c r="B58189">
        <f t="shared" si="1118"/>
        <v>17</v>
      </c>
    </row>
    <row r="58190" spans="2:2">
      <c r="B58190">
        <f t="shared" si="1118"/>
        <v>17</v>
      </c>
    </row>
    <row r="58191" spans="2:2">
      <c r="B58191">
        <f t="shared" si="1118"/>
        <v>17</v>
      </c>
    </row>
    <row r="58192" spans="2:2">
      <c r="B58192">
        <f t="shared" si="1118"/>
        <v>17</v>
      </c>
    </row>
    <row r="58193" spans="2:2">
      <c r="B58193">
        <f t="shared" si="1118"/>
        <v>17</v>
      </c>
    </row>
    <row r="58194" spans="2:2">
      <c r="B58194">
        <f t="shared" si="1118"/>
        <v>17</v>
      </c>
    </row>
    <row r="58195" spans="2:2">
      <c r="B58195">
        <f t="shared" si="1118"/>
        <v>17</v>
      </c>
    </row>
    <row r="58196" spans="2:2">
      <c r="B58196">
        <f t="shared" si="1118"/>
        <v>17</v>
      </c>
    </row>
    <row r="58197" spans="2:2">
      <c r="B58197">
        <f t="shared" si="1118"/>
        <v>17</v>
      </c>
    </row>
    <row r="58198" spans="2:2">
      <c r="B58198">
        <f t="shared" si="1118"/>
        <v>17</v>
      </c>
    </row>
    <row r="58199" spans="2:2">
      <c r="B58199">
        <f t="shared" si="1118"/>
        <v>17</v>
      </c>
    </row>
    <row r="58200" spans="2:2">
      <c r="B58200">
        <f t="shared" si="1118"/>
        <v>17</v>
      </c>
    </row>
    <row r="58201" spans="2:2">
      <c r="B58201">
        <f t="shared" si="1118"/>
        <v>17</v>
      </c>
    </row>
    <row r="58202" spans="2:2">
      <c r="B58202">
        <f t="shared" si="1118"/>
        <v>17</v>
      </c>
    </row>
    <row r="58203" spans="2:2">
      <c r="B58203">
        <f t="shared" si="1118"/>
        <v>17</v>
      </c>
    </row>
    <row r="58204" spans="2:2">
      <c r="B58204">
        <f t="shared" si="1118"/>
        <v>17</v>
      </c>
    </row>
    <row r="58205" spans="2:2">
      <c r="B58205">
        <f t="shared" si="1118"/>
        <v>17</v>
      </c>
    </row>
    <row r="58206" spans="2:2">
      <c r="B58206">
        <f t="shared" si="1118"/>
        <v>17</v>
      </c>
    </row>
    <row r="58207" spans="2:2">
      <c r="B58207">
        <f t="shared" si="1118"/>
        <v>17</v>
      </c>
    </row>
    <row r="58208" spans="2:2">
      <c r="B58208">
        <f t="shared" si="1118"/>
        <v>17</v>
      </c>
    </row>
    <row r="58209" spans="2:2">
      <c r="B58209">
        <f t="shared" si="1118"/>
        <v>17</v>
      </c>
    </row>
    <row r="58210" spans="2:2">
      <c r="B58210">
        <f t="shared" si="1118"/>
        <v>17</v>
      </c>
    </row>
    <row r="58211" spans="2:2">
      <c r="B58211">
        <f t="shared" si="1118"/>
        <v>17</v>
      </c>
    </row>
    <row r="58212" spans="2:2">
      <c r="B58212">
        <f t="shared" si="1118"/>
        <v>17</v>
      </c>
    </row>
    <row r="58213" spans="2:2">
      <c r="B58213">
        <f t="shared" si="1118"/>
        <v>17</v>
      </c>
    </row>
    <row r="58214" spans="2:2">
      <c r="B58214">
        <f t="shared" si="1118"/>
        <v>17</v>
      </c>
    </row>
    <row r="58215" spans="2:2">
      <c r="B58215">
        <f t="shared" si="1118"/>
        <v>17</v>
      </c>
    </row>
    <row r="58216" spans="2:2">
      <c r="B58216">
        <f t="shared" si="1118"/>
        <v>17</v>
      </c>
    </row>
    <row r="58217" spans="2:2">
      <c r="B58217">
        <f t="shared" si="1118"/>
        <v>17</v>
      </c>
    </row>
    <row r="58218" spans="2:2">
      <c r="B58218">
        <f t="shared" si="1118"/>
        <v>17</v>
      </c>
    </row>
    <row r="58219" spans="2:2">
      <c r="B58219">
        <f t="shared" si="1118"/>
        <v>17</v>
      </c>
    </row>
    <row r="58220" spans="2:2">
      <c r="B58220">
        <f t="shared" si="1118"/>
        <v>17</v>
      </c>
    </row>
    <row r="58221" spans="2:2">
      <c r="B58221">
        <f t="shared" si="1118"/>
        <v>17</v>
      </c>
    </row>
    <row r="58222" spans="2:2">
      <c r="B58222">
        <f t="shared" si="1118"/>
        <v>17</v>
      </c>
    </row>
    <row r="58223" spans="2:2">
      <c r="B58223">
        <f t="shared" si="1118"/>
        <v>17</v>
      </c>
    </row>
    <row r="58224" spans="2:2">
      <c r="B58224">
        <f t="shared" si="1118"/>
        <v>17</v>
      </c>
    </row>
    <row r="58225" spans="2:2">
      <c r="B58225">
        <f t="shared" si="1118"/>
        <v>17</v>
      </c>
    </row>
    <row r="58226" spans="2:2">
      <c r="B58226">
        <f t="shared" si="1118"/>
        <v>17</v>
      </c>
    </row>
    <row r="58227" spans="2:2">
      <c r="B58227">
        <f t="shared" si="1118"/>
        <v>17</v>
      </c>
    </row>
    <row r="58228" spans="2:2">
      <c r="B58228">
        <f t="shared" si="1118"/>
        <v>17</v>
      </c>
    </row>
    <row r="58229" spans="2:2">
      <c r="B58229">
        <f t="shared" si="1118"/>
        <v>17</v>
      </c>
    </row>
    <row r="58230" spans="2:2">
      <c r="B58230">
        <f t="shared" si="1118"/>
        <v>17</v>
      </c>
    </row>
    <row r="58231" spans="2:2">
      <c r="B58231">
        <f t="shared" si="1118"/>
        <v>17</v>
      </c>
    </row>
    <row r="58232" spans="2:2">
      <c r="B58232">
        <f t="shared" si="1118"/>
        <v>17</v>
      </c>
    </row>
    <row r="58233" spans="2:2">
      <c r="B58233">
        <f t="shared" si="1118"/>
        <v>17</v>
      </c>
    </row>
    <row r="58234" spans="2:2">
      <c r="B58234">
        <f t="shared" si="1118"/>
        <v>17</v>
      </c>
    </row>
    <row r="58235" spans="2:2">
      <c r="B58235">
        <f t="shared" si="1118"/>
        <v>17</v>
      </c>
    </row>
    <row r="58236" spans="2:2">
      <c r="B58236">
        <f t="shared" si="1118"/>
        <v>17</v>
      </c>
    </row>
    <row r="58237" spans="2:2">
      <c r="B58237">
        <f t="shared" si="1118"/>
        <v>17</v>
      </c>
    </row>
    <row r="58238" spans="2:2">
      <c r="B58238">
        <f t="shared" si="1118"/>
        <v>17</v>
      </c>
    </row>
    <row r="58239" spans="2:2">
      <c r="B58239">
        <f t="shared" si="1118"/>
        <v>17</v>
      </c>
    </row>
    <row r="58240" spans="2:2">
      <c r="B58240">
        <f t="shared" si="1118"/>
        <v>17</v>
      </c>
    </row>
    <row r="58241" spans="2:2">
      <c r="B58241">
        <f t="shared" si="1118"/>
        <v>17</v>
      </c>
    </row>
    <row r="58242" spans="2:2">
      <c r="B58242">
        <f t="shared" si="1118"/>
        <v>17</v>
      </c>
    </row>
    <row r="58243" spans="2:2">
      <c r="B58243">
        <f t="shared" si="1118"/>
        <v>17</v>
      </c>
    </row>
    <row r="58244" spans="2:2">
      <c r="B58244">
        <f t="shared" si="1118"/>
        <v>17</v>
      </c>
    </row>
    <row r="58245" spans="2:2">
      <c r="B58245">
        <f t="shared" ref="B58245:B58308" si="1119">+IF(F58244=44085,B58244+1,B58244)</f>
        <v>17</v>
      </c>
    </row>
    <row r="58246" spans="2:2">
      <c r="B58246">
        <f t="shared" si="1119"/>
        <v>17</v>
      </c>
    </row>
    <row r="58247" spans="2:2">
      <c r="B58247">
        <f t="shared" si="1119"/>
        <v>17</v>
      </c>
    </row>
    <row r="58248" spans="2:2">
      <c r="B58248">
        <f t="shared" si="1119"/>
        <v>17</v>
      </c>
    </row>
    <row r="58249" spans="2:2">
      <c r="B58249">
        <f t="shared" si="1119"/>
        <v>17</v>
      </c>
    </row>
    <row r="58250" spans="2:2">
      <c r="B58250">
        <f t="shared" si="1119"/>
        <v>17</v>
      </c>
    </row>
    <row r="58251" spans="2:2">
      <c r="B58251">
        <f t="shared" si="1119"/>
        <v>17</v>
      </c>
    </row>
    <row r="58252" spans="2:2">
      <c r="B58252">
        <f t="shared" si="1119"/>
        <v>17</v>
      </c>
    </row>
    <row r="58253" spans="2:2">
      <c r="B58253">
        <f t="shared" si="1119"/>
        <v>17</v>
      </c>
    </row>
    <row r="58254" spans="2:2">
      <c r="B58254">
        <f t="shared" si="1119"/>
        <v>17</v>
      </c>
    </row>
    <row r="58255" spans="2:2">
      <c r="B58255">
        <f t="shared" si="1119"/>
        <v>17</v>
      </c>
    </row>
    <row r="58256" spans="2:2">
      <c r="B58256">
        <f t="shared" si="1119"/>
        <v>17</v>
      </c>
    </row>
    <row r="58257" spans="2:2">
      <c r="B58257">
        <f t="shared" si="1119"/>
        <v>17</v>
      </c>
    </row>
    <row r="58258" spans="2:2">
      <c r="B58258">
        <f t="shared" si="1119"/>
        <v>17</v>
      </c>
    </row>
    <row r="58259" spans="2:2">
      <c r="B58259">
        <f t="shared" si="1119"/>
        <v>17</v>
      </c>
    </row>
    <row r="58260" spans="2:2">
      <c r="B58260">
        <f t="shared" si="1119"/>
        <v>17</v>
      </c>
    </row>
    <row r="58261" spans="2:2">
      <c r="B58261">
        <f t="shared" si="1119"/>
        <v>17</v>
      </c>
    </row>
    <row r="58262" spans="2:2">
      <c r="B58262">
        <f t="shared" si="1119"/>
        <v>17</v>
      </c>
    </row>
    <row r="58263" spans="2:2">
      <c r="B58263">
        <f t="shared" si="1119"/>
        <v>17</v>
      </c>
    </row>
    <row r="58264" spans="2:2">
      <c r="B58264">
        <f t="shared" si="1119"/>
        <v>17</v>
      </c>
    </row>
    <row r="58265" spans="2:2">
      <c r="B58265">
        <f t="shared" si="1119"/>
        <v>17</v>
      </c>
    </row>
    <row r="58266" spans="2:2">
      <c r="B58266">
        <f t="shared" si="1119"/>
        <v>17</v>
      </c>
    </row>
    <row r="58267" spans="2:2">
      <c r="B58267">
        <f t="shared" si="1119"/>
        <v>17</v>
      </c>
    </row>
    <row r="58268" spans="2:2">
      <c r="B58268">
        <f t="shared" si="1119"/>
        <v>17</v>
      </c>
    </row>
    <row r="58269" spans="2:2">
      <c r="B58269">
        <f t="shared" si="1119"/>
        <v>17</v>
      </c>
    </row>
    <row r="58270" spans="2:2">
      <c r="B58270">
        <f t="shared" si="1119"/>
        <v>17</v>
      </c>
    </row>
    <row r="58271" spans="2:2">
      <c r="B58271">
        <f t="shared" si="1119"/>
        <v>17</v>
      </c>
    </row>
    <row r="58272" spans="2:2">
      <c r="B58272">
        <f t="shared" si="1119"/>
        <v>17</v>
      </c>
    </row>
    <row r="58273" spans="2:2">
      <c r="B58273">
        <f t="shared" si="1119"/>
        <v>17</v>
      </c>
    </row>
    <row r="58274" spans="2:2">
      <c r="B58274">
        <f t="shared" si="1119"/>
        <v>17</v>
      </c>
    </row>
    <row r="58275" spans="2:2">
      <c r="B58275">
        <f t="shared" si="1119"/>
        <v>17</v>
      </c>
    </row>
    <row r="58276" spans="2:2">
      <c r="B58276">
        <f t="shared" si="1119"/>
        <v>17</v>
      </c>
    </row>
    <row r="58277" spans="2:2">
      <c r="B58277">
        <f t="shared" si="1119"/>
        <v>17</v>
      </c>
    </row>
    <row r="58278" spans="2:2">
      <c r="B58278">
        <f t="shared" si="1119"/>
        <v>17</v>
      </c>
    </row>
    <row r="58279" spans="2:2">
      <c r="B58279">
        <f t="shared" si="1119"/>
        <v>17</v>
      </c>
    </row>
    <row r="58280" spans="2:2">
      <c r="B58280">
        <f t="shared" si="1119"/>
        <v>17</v>
      </c>
    </row>
    <row r="58281" spans="2:2">
      <c r="B58281">
        <f t="shared" si="1119"/>
        <v>17</v>
      </c>
    </row>
    <row r="58282" spans="2:2">
      <c r="B58282">
        <f t="shared" si="1119"/>
        <v>17</v>
      </c>
    </row>
    <row r="58283" spans="2:2">
      <c r="B58283">
        <f t="shared" si="1119"/>
        <v>17</v>
      </c>
    </row>
    <row r="58284" spans="2:2">
      <c r="B58284">
        <f t="shared" si="1119"/>
        <v>17</v>
      </c>
    </row>
    <row r="58285" spans="2:2">
      <c r="B58285">
        <f t="shared" si="1119"/>
        <v>17</v>
      </c>
    </row>
    <row r="58286" spans="2:2">
      <c r="B58286">
        <f t="shared" si="1119"/>
        <v>17</v>
      </c>
    </row>
    <row r="58287" spans="2:2">
      <c r="B58287">
        <f t="shared" si="1119"/>
        <v>17</v>
      </c>
    </row>
    <row r="58288" spans="2:2">
      <c r="B58288">
        <f t="shared" si="1119"/>
        <v>17</v>
      </c>
    </row>
    <row r="58289" spans="2:2">
      <c r="B58289">
        <f t="shared" si="1119"/>
        <v>17</v>
      </c>
    </row>
    <row r="58290" spans="2:2">
      <c r="B58290">
        <f t="shared" si="1119"/>
        <v>17</v>
      </c>
    </row>
    <row r="58291" spans="2:2">
      <c r="B58291">
        <f t="shared" si="1119"/>
        <v>17</v>
      </c>
    </row>
    <row r="58292" spans="2:2">
      <c r="B58292">
        <f t="shared" si="1119"/>
        <v>17</v>
      </c>
    </row>
    <row r="58293" spans="2:2">
      <c r="B58293">
        <f t="shared" si="1119"/>
        <v>17</v>
      </c>
    </row>
    <row r="58294" spans="2:2">
      <c r="B58294">
        <f t="shared" si="1119"/>
        <v>17</v>
      </c>
    </row>
    <row r="58295" spans="2:2">
      <c r="B58295">
        <f t="shared" si="1119"/>
        <v>17</v>
      </c>
    </row>
    <row r="58296" spans="2:2">
      <c r="B58296">
        <f t="shared" si="1119"/>
        <v>17</v>
      </c>
    </row>
    <row r="58297" spans="2:2">
      <c r="B58297">
        <f t="shared" si="1119"/>
        <v>17</v>
      </c>
    </row>
    <row r="58298" spans="2:2">
      <c r="B58298">
        <f t="shared" si="1119"/>
        <v>17</v>
      </c>
    </row>
    <row r="58299" spans="2:2">
      <c r="B58299">
        <f t="shared" si="1119"/>
        <v>17</v>
      </c>
    </row>
    <row r="58300" spans="2:2">
      <c r="B58300">
        <f t="shared" si="1119"/>
        <v>17</v>
      </c>
    </row>
    <row r="58301" spans="2:2">
      <c r="B58301">
        <f t="shared" si="1119"/>
        <v>17</v>
      </c>
    </row>
    <row r="58302" spans="2:2">
      <c r="B58302">
        <f t="shared" si="1119"/>
        <v>17</v>
      </c>
    </row>
    <row r="58303" spans="2:2">
      <c r="B58303">
        <f t="shared" si="1119"/>
        <v>17</v>
      </c>
    </row>
    <row r="58304" spans="2:2">
      <c r="B58304">
        <f t="shared" si="1119"/>
        <v>17</v>
      </c>
    </row>
    <row r="58305" spans="2:2">
      <c r="B58305">
        <f t="shared" si="1119"/>
        <v>17</v>
      </c>
    </row>
    <row r="58306" spans="2:2">
      <c r="B58306">
        <f t="shared" si="1119"/>
        <v>17</v>
      </c>
    </row>
    <row r="58307" spans="2:2">
      <c r="B58307">
        <f t="shared" si="1119"/>
        <v>17</v>
      </c>
    </row>
    <row r="58308" spans="2:2">
      <c r="B58308">
        <f t="shared" si="1119"/>
        <v>17</v>
      </c>
    </row>
    <row r="58309" spans="2:2">
      <c r="B58309">
        <f t="shared" ref="B58309:B58372" si="1120">+IF(F58308=44085,B58308+1,B58308)</f>
        <v>17</v>
      </c>
    </row>
    <row r="58310" spans="2:2">
      <c r="B58310">
        <f t="shared" si="1120"/>
        <v>17</v>
      </c>
    </row>
    <row r="58311" spans="2:2">
      <c r="B58311">
        <f t="shared" si="1120"/>
        <v>17</v>
      </c>
    </row>
    <row r="58312" spans="2:2">
      <c r="B58312">
        <f t="shared" si="1120"/>
        <v>17</v>
      </c>
    </row>
    <row r="58313" spans="2:2">
      <c r="B58313">
        <f t="shared" si="1120"/>
        <v>17</v>
      </c>
    </row>
    <row r="58314" spans="2:2">
      <c r="B58314">
        <f t="shared" si="1120"/>
        <v>17</v>
      </c>
    </row>
    <row r="58315" spans="2:2">
      <c r="B58315">
        <f t="shared" si="1120"/>
        <v>17</v>
      </c>
    </row>
    <row r="58316" spans="2:2">
      <c r="B58316">
        <f t="shared" si="1120"/>
        <v>17</v>
      </c>
    </row>
    <row r="58317" spans="2:2">
      <c r="B58317">
        <f t="shared" si="1120"/>
        <v>17</v>
      </c>
    </row>
    <row r="58318" spans="2:2">
      <c r="B58318">
        <f t="shared" si="1120"/>
        <v>17</v>
      </c>
    </row>
    <row r="58319" spans="2:2">
      <c r="B58319">
        <f t="shared" si="1120"/>
        <v>17</v>
      </c>
    </row>
    <row r="58320" spans="2:2">
      <c r="B58320">
        <f t="shared" si="1120"/>
        <v>17</v>
      </c>
    </row>
    <row r="58321" spans="2:2">
      <c r="B58321">
        <f t="shared" si="1120"/>
        <v>17</v>
      </c>
    </row>
    <row r="58322" spans="2:2">
      <c r="B58322">
        <f t="shared" si="1120"/>
        <v>17</v>
      </c>
    </row>
    <row r="58323" spans="2:2">
      <c r="B58323">
        <f t="shared" si="1120"/>
        <v>17</v>
      </c>
    </row>
    <row r="58324" spans="2:2">
      <c r="B58324">
        <f t="shared" si="1120"/>
        <v>17</v>
      </c>
    </row>
    <row r="58325" spans="2:2">
      <c r="B58325">
        <f t="shared" si="1120"/>
        <v>17</v>
      </c>
    </row>
    <row r="58326" spans="2:2">
      <c r="B58326">
        <f t="shared" si="1120"/>
        <v>17</v>
      </c>
    </row>
    <row r="58327" spans="2:2">
      <c r="B58327">
        <f t="shared" si="1120"/>
        <v>17</v>
      </c>
    </row>
    <row r="58328" spans="2:2">
      <c r="B58328">
        <f t="shared" si="1120"/>
        <v>17</v>
      </c>
    </row>
    <row r="58329" spans="2:2">
      <c r="B58329">
        <f t="shared" si="1120"/>
        <v>17</v>
      </c>
    </row>
    <row r="58330" spans="2:2">
      <c r="B58330">
        <f t="shared" si="1120"/>
        <v>17</v>
      </c>
    </row>
    <row r="58331" spans="2:2">
      <c r="B58331">
        <f t="shared" si="1120"/>
        <v>17</v>
      </c>
    </row>
    <row r="58332" spans="2:2">
      <c r="B58332">
        <f t="shared" si="1120"/>
        <v>17</v>
      </c>
    </row>
    <row r="58333" spans="2:2">
      <c r="B58333">
        <f t="shared" si="1120"/>
        <v>17</v>
      </c>
    </row>
    <row r="58334" spans="2:2">
      <c r="B58334">
        <f t="shared" si="1120"/>
        <v>17</v>
      </c>
    </row>
    <row r="58335" spans="2:2">
      <c r="B58335">
        <f t="shared" si="1120"/>
        <v>17</v>
      </c>
    </row>
    <row r="58336" spans="2:2">
      <c r="B58336">
        <f t="shared" si="1120"/>
        <v>17</v>
      </c>
    </row>
    <row r="58337" spans="2:2">
      <c r="B58337">
        <f t="shared" si="1120"/>
        <v>17</v>
      </c>
    </row>
    <row r="58338" spans="2:2">
      <c r="B58338">
        <f t="shared" si="1120"/>
        <v>17</v>
      </c>
    </row>
    <row r="58339" spans="2:2">
      <c r="B58339">
        <f t="shared" si="1120"/>
        <v>17</v>
      </c>
    </row>
    <row r="58340" spans="2:2">
      <c r="B58340">
        <f t="shared" si="1120"/>
        <v>17</v>
      </c>
    </row>
    <row r="58341" spans="2:2">
      <c r="B58341">
        <f t="shared" si="1120"/>
        <v>17</v>
      </c>
    </row>
    <row r="58342" spans="2:2">
      <c r="B58342">
        <f t="shared" si="1120"/>
        <v>17</v>
      </c>
    </row>
    <row r="58343" spans="2:2">
      <c r="B58343">
        <f t="shared" si="1120"/>
        <v>17</v>
      </c>
    </row>
    <row r="58344" spans="2:2">
      <c r="B58344">
        <f t="shared" si="1120"/>
        <v>17</v>
      </c>
    </row>
    <row r="58345" spans="2:2">
      <c r="B58345">
        <f t="shared" si="1120"/>
        <v>17</v>
      </c>
    </row>
    <row r="58346" spans="2:2">
      <c r="B58346">
        <f t="shared" si="1120"/>
        <v>17</v>
      </c>
    </row>
    <row r="58347" spans="2:2">
      <c r="B58347">
        <f t="shared" si="1120"/>
        <v>17</v>
      </c>
    </row>
    <row r="58348" spans="2:2">
      <c r="B58348">
        <f t="shared" si="1120"/>
        <v>17</v>
      </c>
    </row>
    <row r="58349" spans="2:2">
      <c r="B58349">
        <f t="shared" si="1120"/>
        <v>17</v>
      </c>
    </row>
    <row r="58350" spans="2:2">
      <c r="B58350">
        <f t="shared" si="1120"/>
        <v>17</v>
      </c>
    </row>
    <row r="58351" spans="2:2">
      <c r="B58351">
        <f t="shared" si="1120"/>
        <v>17</v>
      </c>
    </row>
    <row r="58352" spans="2:2">
      <c r="B58352">
        <f t="shared" si="1120"/>
        <v>17</v>
      </c>
    </row>
    <row r="58353" spans="2:2">
      <c r="B58353">
        <f t="shared" si="1120"/>
        <v>17</v>
      </c>
    </row>
    <row r="58354" spans="2:2">
      <c r="B58354">
        <f t="shared" si="1120"/>
        <v>17</v>
      </c>
    </row>
    <row r="58355" spans="2:2">
      <c r="B58355">
        <f t="shared" si="1120"/>
        <v>17</v>
      </c>
    </row>
    <row r="58356" spans="2:2">
      <c r="B58356">
        <f t="shared" si="1120"/>
        <v>17</v>
      </c>
    </row>
    <row r="58357" spans="2:2">
      <c r="B58357">
        <f t="shared" si="1120"/>
        <v>17</v>
      </c>
    </row>
    <row r="58358" spans="2:2">
      <c r="B58358">
        <f t="shared" si="1120"/>
        <v>17</v>
      </c>
    </row>
    <row r="58359" spans="2:2">
      <c r="B58359">
        <f t="shared" si="1120"/>
        <v>17</v>
      </c>
    </row>
    <row r="58360" spans="2:2">
      <c r="B58360">
        <f t="shared" si="1120"/>
        <v>17</v>
      </c>
    </row>
    <row r="58361" spans="2:2">
      <c r="B58361">
        <f t="shared" si="1120"/>
        <v>17</v>
      </c>
    </row>
    <row r="58362" spans="2:2">
      <c r="B58362">
        <f t="shared" si="1120"/>
        <v>17</v>
      </c>
    </row>
    <row r="58363" spans="2:2">
      <c r="B58363">
        <f t="shared" si="1120"/>
        <v>17</v>
      </c>
    </row>
    <row r="58364" spans="2:2">
      <c r="B58364">
        <f t="shared" si="1120"/>
        <v>17</v>
      </c>
    </row>
    <row r="58365" spans="2:2">
      <c r="B58365">
        <f t="shared" si="1120"/>
        <v>17</v>
      </c>
    </row>
    <row r="58366" spans="2:2">
      <c r="B58366">
        <f t="shared" si="1120"/>
        <v>17</v>
      </c>
    </row>
    <row r="58367" spans="2:2">
      <c r="B58367">
        <f t="shared" si="1120"/>
        <v>17</v>
      </c>
    </row>
    <row r="58368" spans="2:2">
      <c r="B58368">
        <f t="shared" si="1120"/>
        <v>17</v>
      </c>
    </row>
    <row r="58369" spans="2:2">
      <c r="B58369">
        <f t="shared" si="1120"/>
        <v>17</v>
      </c>
    </row>
    <row r="58370" spans="2:2">
      <c r="B58370">
        <f t="shared" si="1120"/>
        <v>17</v>
      </c>
    </row>
    <row r="58371" spans="2:2">
      <c r="B58371">
        <f t="shared" si="1120"/>
        <v>17</v>
      </c>
    </row>
    <row r="58372" spans="2:2">
      <c r="B58372">
        <f t="shared" si="1120"/>
        <v>17</v>
      </c>
    </row>
    <row r="58373" spans="2:2">
      <c r="B58373">
        <f t="shared" ref="B58373:B58436" si="1121">+IF(F58372=44085,B58372+1,B58372)</f>
        <v>17</v>
      </c>
    </row>
    <row r="58374" spans="2:2">
      <c r="B58374">
        <f t="shared" si="1121"/>
        <v>17</v>
      </c>
    </row>
    <row r="58375" spans="2:2">
      <c r="B58375">
        <f t="shared" si="1121"/>
        <v>17</v>
      </c>
    </row>
    <row r="58376" spans="2:2">
      <c r="B58376">
        <f t="shared" si="1121"/>
        <v>17</v>
      </c>
    </row>
    <row r="58377" spans="2:2">
      <c r="B58377">
        <f t="shared" si="1121"/>
        <v>17</v>
      </c>
    </row>
    <row r="58378" spans="2:2">
      <c r="B58378">
        <f t="shared" si="1121"/>
        <v>17</v>
      </c>
    </row>
    <row r="58379" spans="2:2">
      <c r="B58379">
        <f t="shared" si="1121"/>
        <v>17</v>
      </c>
    </row>
    <row r="58380" spans="2:2">
      <c r="B58380">
        <f t="shared" si="1121"/>
        <v>17</v>
      </c>
    </row>
    <row r="58381" spans="2:2">
      <c r="B58381">
        <f t="shared" si="1121"/>
        <v>17</v>
      </c>
    </row>
    <row r="58382" spans="2:2">
      <c r="B58382">
        <f t="shared" si="1121"/>
        <v>17</v>
      </c>
    </row>
    <row r="58383" spans="2:2">
      <c r="B58383">
        <f t="shared" si="1121"/>
        <v>17</v>
      </c>
    </row>
    <row r="58384" spans="2:2">
      <c r="B58384">
        <f t="shared" si="1121"/>
        <v>17</v>
      </c>
    </row>
    <row r="58385" spans="2:2">
      <c r="B58385">
        <f t="shared" si="1121"/>
        <v>17</v>
      </c>
    </row>
    <row r="58386" spans="2:2">
      <c r="B58386">
        <f t="shared" si="1121"/>
        <v>17</v>
      </c>
    </row>
    <row r="58387" spans="2:2">
      <c r="B58387">
        <f t="shared" si="1121"/>
        <v>17</v>
      </c>
    </row>
    <row r="58388" spans="2:2">
      <c r="B58388">
        <f t="shared" si="1121"/>
        <v>17</v>
      </c>
    </row>
    <row r="58389" spans="2:2">
      <c r="B58389">
        <f t="shared" si="1121"/>
        <v>17</v>
      </c>
    </row>
    <row r="58390" spans="2:2">
      <c r="B58390">
        <f t="shared" si="1121"/>
        <v>17</v>
      </c>
    </row>
    <row r="58391" spans="2:2">
      <c r="B58391">
        <f t="shared" si="1121"/>
        <v>17</v>
      </c>
    </row>
    <row r="58392" spans="2:2">
      <c r="B58392">
        <f t="shared" si="1121"/>
        <v>17</v>
      </c>
    </row>
    <row r="58393" spans="2:2">
      <c r="B58393">
        <f t="shared" si="1121"/>
        <v>17</v>
      </c>
    </row>
    <row r="58394" spans="2:2">
      <c r="B58394">
        <f t="shared" si="1121"/>
        <v>17</v>
      </c>
    </row>
    <row r="58395" spans="2:2">
      <c r="B58395">
        <f t="shared" si="1121"/>
        <v>17</v>
      </c>
    </row>
    <row r="58396" spans="2:2">
      <c r="B58396">
        <f t="shared" si="1121"/>
        <v>17</v>
      </c>
    </row>
    <row r="58397" spans="2:2">
      <c r="B58397">
        <f t="shared" si="1121"/>
        <v>17</v>
      </c>
    </row>
    <row r="58398" spans="2:2">
      <c r="B58398">
        <f t="shared" si="1121"/>
        <v>17</v>
      </c>
    </row>
    <row r="58399" spans="2:2">
      <c r="B58399">
        <f t="shared" si="1121"/>
        <v>17</v>
      </c>
    </row>
    <row r="58400" spans="2:2">
      <c r="B58400">
        <f t="shared" si="1121"/>
        <v>17</v>
      </c>
    </row>
    <row r="58401" spans="2:2">
      <c r="B58401">
        <f t="shared" si="1121"/>
        <v>17</v>
      </c>
    </row>
    <row r="58402" spans="2:2">
      <c r="B58402">
        <f t="shared" si="1121"/>
        <v>17</v>
      </c>
    </row>
    <row r="58403" spans="2:2">
      <c r="B58403">
        <f t="shared" si="1121"/>
        <v>17</v>
      </c>
    </row>
    <row r="58404" spans="2:2">
      <c r="B58404">
        <f t="shared" si="1121"/>
        <v>17</v>
      </c>
    </row>
    <row r="58405" spans="2:2">
      <c r="B58405">
        <f t="shared" si="1121"/>
        <v>17</v>
      </c>
    </row>
    <row r="58406" spans="2:2">
      <c r="B58406">
        <f t="shared" si="1121"/>
        <v>17</v>
      </c>
    </row>
    <row r="58407" spans="2:2">
      <c r="B58407">
        <f t="shared" si="1121"/>
        <v>17</v>
      </c>
    </row>
    <row r="58408" spans="2:2">
      <c r="B58408">
        <f t="shared" si="1121"/>
        <v>17</v>
      </c>
    </row>
    <row r="58409" spans="2:2">
      <c r="B58409">
        <f t="shared" si="1121"/>
        <v>17</v>
      </c>
    </row>
    <row r="58410" spans="2:2">
      <c r="B58410">
        <f t="shared" si="1121"/>
        <v>17</v>
      </c>
    </row>
    <row r="58411" spans="2:2">
      <c r="B58411">
        <f t="shared" si="1121"/>
        <v>17</v>
      </c>
    </row>
    <row r="58412" spans="2:2">
      <c r="B58412">
        <f t="shared" si="1121"/>
        <v>17</v>
      </c>
    </row>
    <row r="58413" spans="2:2">
      <c r="B58413">
        <f t="shared" si="1121"/>
        <v>17</v>
      </c>
    </row>
    <row r="58414" spans="2:2">
      <c r="B58414">
        <f t="shared" si="1121"/>
        <v>17</v>
      </c>
    </row>
    <row r="58415" spans="2:2">
      <c r="B58415">
        <f t="shared" si="1121"/>
        <v>17</v>
      </c>
    </row>
    <row r="58416" spans="2:2">
      <c r="B58416">
        <f t="shared" si="1121"/>
        <v>17</v>
      </c>
    </row>
    <row r="58417" spans="2:2">
      <c r="B58417">
        <f t="shared" si="1121"/>
        <v>17</v>
      </c>
    </row>
    <row r="58418" spans="2:2">
      <c r="B58418">
        <f t="shared" si="1121"/>
        <v>17</v>
      </c>
    </row>
    <row r="58419" spans="2:2">
      <c r="B58419">
        <f t="shared" si="1121"/>
        <v>17</v>
      </c>
    </row>
    <row r="58420" spans="2:2">
      <c r="B58420">
        <f t="shared" si="1121"/>
        <v>17</v>
      </c>
    </row>
    <row r="58421" spans="2:2">
      <c r="B58421">
        <f t="shared" si="1121"/>
        <v>17</v>
      </c>
    </row>
    <row r="58422" spans="2:2">
      <c r="B58422">
        <f t="shared" si="1121"/>
        <v>17</v>
      </c>
    </row>
    <row r="58423" spans="2:2">
      <c r="B58423">
        <f t="shared" si="1121"/>
        <v>17</v>
      </c>
    </row>
    <row r="58424" spans="2:2">
      <c r="B58424">
        <f t="shared" si="1121"/>
        <v>17</v>
      </c>
    </row>
    <row r="58425" spans="2:2">
      <c r="B58425">
        <f t="shared" si="1121"/>
        <v>17</v>
      </c>
    </row>
    <row r="58426" spans="2:2">
      <c r="B58426">
        <f t="shared" si="1121"/>
        <v>17</v>
      </c>
    </row>
    <row r="58427" spans="2:2">
      <c r="B58427">
        <f t="shared" si="1121"/>
        <v>17</v>
      </c>
    </row>
    <row r="58428" spans="2:2">
      <c r="B58428">
        <f t="shared" si="1121"/>
        <v>17</v>
      </c>
    </row>
    <row r="58429" spans="2:2">
      <c r="B58429">
        <f t="shared" si="1121"/>
        <v>17</v>
      </c>
    </row>
    <row r="58430" spans="2:2">
      <c r="B58430">
        <f t="shared" si="1121"/>
        <v>17</v>
      </c>
    </row>
    <row r="58431" spans="2:2">
      <c r="B58431">
        <f t="shared" si="1121"/>
        <v>17</v>
      </c>
    </row>
    <row r="58432" spans="2:2">
      <c r="B58432">
        <f t="shared" si="1121"/>
        <v>17</v>
      </c>
    </row>
    <row r="58433" spans="2:2">
      <c r="B58433">
        <f t="shared" si="1121"/>
        <v>17</v>
      </c>
    </row>
    <row r="58434" spans="2:2">
      <c r="B58434">
        <f t="shared" si="1121"/>
        <v>17</v>
      </c>
    </row>
    <row r="58435" spans="2:2">
      <c r="B58435">
        <f t="shared" si="1121"/>
        <v>17</v>
      </c>
    </row>
    <row r="58436" spans="2:2">
      <c r="B58436">
        <f t="shared" si="1121"/>
        <v>17</v>
      </c>
    </row>
    <row r="58437" spans="2:2">
      <c r="B58437">
        <f t="shared" ref="B58437:B58500" si="1122">+IF(F58436=44085,B58436+1,B58436)</f>
        <v>17</v>
      </c>
    </row>
    <row r="58438" spans="2:2">
      <c r="B58438">
        <f t="shared" si="1122"/>
        <v>17</v>
      </c>
    </row>
    <row r="58439" spans="2:2">
      <c r="B58439">
        <f t="shared" si="1122"/>
        <v>17</v>
      </c>
    </row>
    <row r="58440" spans="2:2">
      <c r="B58440">
        <f t="shared" si="1122"/>
        <v>17</v>
      </c>
    </row>
    <row r="58441" spans="2:2">
      <c r="B58441">
        <f t="shared" si="1122"/>
        <v>17</v>
      </c>
    </row>
    <row r="58442" spans="2:2">
      <c r="B58442">
        <f t="shared" si="1122"/>
        <v>17</v>
      </c>
    </row>
    <row r="58443" spans="2:2">
      <c r="B58443">
        <f t="shared" si="1122"/>
        <v>17</v>
      </c>
    </row>
    <row r="58444" spans="2:2">
      <c r="B58444">
        <f t="shared" si="1122"/>
        <v>17</v>
      </c>
    </row>
    <row r="58445" spans="2:2">
      <c r="B58445">
        <f t="shared" si="1122"/>
        <v>17</v>
      </c>
    </row>
    <row r="58446" spans="2:2">
      <c r="B58446">
        <f t="shared" si="1122"/>
        <v>17</v>
      </c>
    </row>
    <row r="58447" spans="2:2">
      <c r="B58447">
        <f t="shared" si="1122"/>
        <v>17</v>
      </c>
    </row>
    <row r="58448" spans="2:2">
      <c r="B58448">
        <f t="shared" si="1122"/>
        <v>17</v>
      </c>
    </row>
    <row r="58449" spans="2:2">
      <c r="B58449">
        <f t="shared" si="1122"/>
        <v>17</v>
      </c>
    </row>
    <row r="58450" spans="2:2">
      <c r="B58450">
        <f t="shared" si="1122"/>
        <v>17</v>
      </c>
    </row>
    <row r="58451" spans="2:2">
      <c r="B58451">
        <f t="shared" si="1122"/>
        <v>17</v>
      </c>
    </row>
    <row r="58452" spans="2:2">
      <c r="B58452">
        <f t="shared" si="1122"/>
        <v>17</v>
      </c>
    </row>
    <row r="58453" spans="2:2">
      <c r="B58453">
        <f t="shared" si="1122"/>
        <v>17</v>
      </c>
    </row>
    <row r="58454" spans="2:2">
      <c r="B58454">
        <f t="shared" si="1122"/>
        <v>17</v>
      </c>
    </row>
    <row r="58455" spans="2:2">
      <c r="B58455">
        <f t="shared" si="1122"/>
        <v>17</v>
      </c>
    </row>
    <row r="58456" spans="2:2">
      <c r="B58456">
        <f t="shared" si="1122"/>
        <v>17</v>
      </c>
    </row>
    <row r="58457" spans="2:2">
      <c r="B58457">
        <f t="shared" si="1122"/>
        <v>17</v>
      </c>
    </row>
    <row r="58458" spans="2:2">
      <c r="B58458">
        <f t="shared" si="1122"/>
        <v>17</v>
      </c>
    </row>
    <row r="58459" spans="2:2">
      <c r="B58459">
        <f t="shared" si="1122"/>
        <v>17</v>
      </c>
    </row>
    <row r="58460" spans="2:2">
      <c r="B58460">
        <f t="shared" si="1122"/>
        <v>17</v>
      </c>
    </row>
    <row r="58461" spans="2:2">
      <c r="B58461">
        <f t="shared" si="1122"/>
        <v>17</v>
      </c>
    </row>
    <row r="58462" spans="2:2">
      <c r="B58462">
        <f t="shared" si="1122"/>
        <v>17</v>
      </c>
    </row>
    <row r="58463" spans="2:2">
      <c r="B58463">
        <f t="shared" si="1122"/>
        <v>17</v>
      </c>
    </row>
    <row r="58464" spans="2:2">
      <c r="B58464">
        <f t="shared" si="1122"/>
        <v>17</v>
      </c>
    </row>
    <row r="58465" spans="2:2">
      <c r="B58465">
        <f t="shared" si="1122"/>
        <v>17</v>
      </c>
    </row>
    <row r="58466" spans="2:2">
      <c r="B58466">
        <f t="shared" si="1122"/>
        <v>17</v>
      </c>
    </row>
    <row r="58467" spans="2:2">
      <c r="B58467">
        <f t="shared" si="1122"/>
        <v>17</v>
      </c>
    </row>
    <row r="58468" spans="2:2">
      <c r="B58468">
        <f t="shared" si="1122"/>
        <v>17</v>
      </c>
    </row>
    <row r="58469" spans="2:2">
      <c r="B58469">
        <f t="shared" si="1122"/>
        <v>17</v>
      </c>
    </row>
    <row r="58470" spans="2:2">
      <c r="B58470">
        <f t="shared" si="1122"/>
        <v>17</v>
      </c>
    </row>
    <row r="58471" spans="2:2">
      <c r="B58471">
        <f t="shared" si="1122"/>
        <v>17</v>
      </c>
    </row>
    <row r="58472" spans="2:2">
      <c r="B58472">
        <f t="shared" si="1122"/>
        <v>17</v>
      </c>
    </row>
    <row r="58473" spans="2:2">
      <c r="B58473">
        <f t="shared" si="1122"/>
        <v>17</v>
      </c>
    </row>
    <row r="58474" spans="2:2">
      <c r="B58474">
        <f t="shared" si="1122"/>
        <v>17</v>
      </c>
    </row>
    <row r="58475" spans="2:2">
      <c r="B58475">
        <f t="shared" si="1122"/>
        <v>17</v>
      </c>
    </row>
    <row r="58476" spans="2:2">
      <c r="B58476">
        <f t="shared" si="1122"/>
        <v>17</v>
      </c>
    </row>
    <row r="58477" spans="2:2">
      <c r="B58477">
        <f t="shared" si="1122"/>
        <v>17</v>
      </c>
    </row>
    <row r="58478" spans="2:2">
      <c r="B58478">
        <f t="shared" si="1122"/>
        <v>17</v>
      </c>
    </row>
    <row r="58479" spans="2:2">
      <c r="B58479">
        <f t="shared" si="1122"/>
        <v>17</v>
      </c>
    </row>
    <row r="58480" spans="2:2">
      <c r="B58480">
        <f t="shared" si="1122"/>
        <v>17</v>
      </c>
    </row>
    <row r="58481" spans="2:2">
      <c r="B58481">
        <f t="shared" si="1122"/>
        <v>17</v>
      </c>
    </row>
    <row r="58482" spans="2:2">
      <c r="B58482">
        <f t="shared" si="1122"/>
        <v>17</v>
      </c>
    </row>
    <row r="58483" spans="2:2">
      <c r="B58483">
        <f t="shared" si="1122"/>
        <v>17</v>
      </c>
    </row>
    <row r="58484" spans="2:2">
      <c r="B58484">
        <f t="shared" si="1122"/>
        <v>17</v>
      </c>
    </row>
    <row r="58485" spans="2:2">
      <c r="B58485">
        <f t="shared" si="1122"/>
        <v>17</v>
      </c>
    </row>
    <row r="58486" spans="2:2">
      <c r="B58486">
        <f t="shared" si="1122"/>
        <v>17</v>
      </c>
    </row>
    <row r="58487" spans="2:2">
      <c r="B58487">
        <f t="shared" si="1122"/>
        <v>17</v>
      </c>
    </row>
    <row r="58488" spans="2:2">
      <c r="B58488">
        <f t="shared" si="1122"/>
        <v>17</v>
      </c>
    </row>
    <row r="58489" spans="2:2">
      <c r="B58489">
        <f t="shared" si="1122"/>
        <v>17</v>
      </c>
    </row>
    <row r="58490" spans="2:2">
      <c r="B58490">
        <f t="shared" si="1122"/>
        <v>17</v>
      </c>
    </row>
    <row r="58491" spans="2:2">
      <c r="B58491">
        <f t="shared" si="1122"/>
        <v>17</v>
      </c>
    </row>
    <row r="58492" spans="2:2">
      <c r="B58492">
        <f t="shared" si="1122"/>
        <v>17</v>
      </c>
    </row>
    <row r="58493" spans="2:2">
      <c r="B58493">
        <f t="shared" si="1122"/>
        <v>17</v>
      </c>
    </row>
    <row r="58494" spans="2:2">
      <c r="B58494">
        <f t="shared" si="1122"/>
        <v>17</v>
      </c>
    </row>
    <row r="58495" spans="2:2">
      <c r="B58495">
        <f t="shared" si="1122"/>
        <v>17</v>
      </c>
    </row>
    <row r="58496" spans="2:2">
      <c r="B58496">
        <f t="shared" si="1122"/>
        <v>17</v>
      </c>
    </row>
    <row r="58497" spans="2:2">
      <c r="B58497">
        <f t="shared" si="1122"/>
        <v>17</v>
      </c>
    </row>
    <row r="58498" spans="2:2">
      <c r="B58498">
        <f t="shared" si="1122"/>
        <v>17</v>
      </c>
    </row>
    <row r="58499" spans="2:2">
      <c r="B58499">
        <f t="shared" si="1122"/>
        <v>17</v>
      </c>
    </row>
    <row r="58500" spans="2:2">
      <c r="B58500">
        <f t="shared" si="1122"/>
        <v>17</v>
      </c>
    </row>
    <row r="58501" spans="2:2">
      <c r="B58501">
        <f t="shared" ref="B58501:B58564" si="1123">+IF(F58500=44085,B58500+1,B58500)</f>
        <v>17</v>
      </c>
    </row>
    <row r="58502" spans="2:2">
      <c r="B58502">
        <f t="shared" si="1123"/>
        <v>17</v>
      </c>
    </row>
    <row r="58503" spans="2:2">
      <c r="B58503">
        <f t="shared" si="1123"/>
        <v>17</v>
      </c>
    </row>
    <row r="58504" spans="2:2">
      <c r="B58504">
        <f t="shared" si="1123"/>
        <v>17</v>
      </c>
    </row>
    <row r="58505" spans="2:2">
      <c r="B58505">
        <f t="shared" si="1123"/>
        <v>17</v>
      </c>
    </row>
    <row r="58506" spans="2:2">
      <c r="B58506">
        <f t="shared" si="1123"/>
        <v>17</v>
      </c>
    </row>
    <row r="58507" spans="2:2">
      <c r="B58507">
        <f t="shared" si="1123"/>
        <v>17</v>
      </c>
    </row>
    <row r="58508" spans="2:2">
      <c r="B58508">
        <f t="shared" si="1123"/>
        <v>17</v>
      </c>
    </row>
    <row r="58509" spans="2:2">
      <c r="B58509">
        <f t="shared" si="1123"/>
        <v>17</v>
      </c>
    </row>
    <row r="58510" spans="2:2">
      <c r="B58510">
        <f t="shared" si="1123"/>
        <v>17</v>
      </c>
    </row>
    <row r="58511" spans="2:2">
      <c r="B58511">
        <f t="shared" si="1123"/>
        <v>17</v>
      </c>
    </row>
    <row r="58512" spans="2:2">
      <c r="B58512">
        <f t="shared" si="1123"/>
        <v>17</v>
      </c>
    </row>
    <row r="58513" spans="2:2">
      <c r="B58513">
        <f t="shared" si="1123"/>
        <v>17</v>
      </c>
    </row>
    <row r="58514" spans="2:2">
      <c r="B58514">
        <f t="shared" si="1123"/>
        <v>17</v>
      </c>
    </row>
    <row r="58515" spans="2:2">
      <c r="B58515">
        <f t="shared" si="1123"/>
        <v>17</v>
      </c>
    </row>
    <row r="58516" spans="2:2">
      <c r="B58516">
        <f t="shared" si="1123"/>
        <v>17</v>
      </c>
    </row>
    <row r="58517" spans="2:2">
      <c r="B58517">
        <f t="shared" si="1123"/>
        <v>17</v>
      </c>
    </row>
    <row r="58518" spans="2:2">
      <c r="B58518">
        <f t="shared" si="1123"/>
        <v>17</v>
      </c>
    </row>
    <row r="58519" spans="2:2">
      <c r="B58519">
        <f t="shared" si="1123"/>
        <v>17</v>
      </c>
    </row>
    <row r="58520" spans="2:2">
      <c r="B58520">
        <f t="shared" si="1123"/>
        <v>17</v>
      </c>
    </row>
    <row r="58521" spans="2:2">
      <c r="B58521">
        <f t="shared" si="1123"/>
        <v>17</v>
      </c>
    </row>
    <row r="58522" spans="2:2">
      <c r="B58522">
        <f t="shared" si="1123"/>
        <v>17</v>
      </c>
    </row>
    <row r="58523" spans="2:2">
      <c r="B58523">
        <f t="shared" si="1123"/>
        <v>17</v>
      </c>
    </row>
    <row r="58524" spans="2:2">
      <c r="B58524">
        <f t="shared" si="1123"/>
        <v>17</v>
      </c>
    </row>
    <row r="58525" spans="2:2">
      <c r="B58525">
        <f t="shared" si="1123"/>
        <v>17</v>
      </c>
    </row>
    <row r="58526" spans="2:2">
      <c r="B58526">
        <f t="shared" si="1123"/>
        <v>17</v>
      </c>
    </row>
    <row r="58527" spans="2:2">
      <c r="B58527">
        <f t="shared" si="1123"/>
        <v>17</v>
      </c>
    </row>
    <row r="58528" spans="2:2">
      <c r="B58528">
        <f t="shared" si="1123"/>
        <v>17</v>
      </c>
    </row>
    <row r="58529" spans="2:2">
      <c r="B58529">
        <f t="shared" si="1123"/>
        <v>17</v>
      </c>
    </row>
    <row r="58530" spans="2:2">
      <c r="B58530">
        <f t="shared" si="1123"/>
        <v>17</v>
      </c>
    </row>
    <row r="58531" spans="2:2">
      <c r="B58531">
        <f t="shared" si="1123"/>
        <v>17</v>
      </c>
    </row>
    <row r="58532" spans="2:2">
      <c r="B58532">
        <f t="shared" si="1123"/>
        <v>17</v>
      </c>
    </row>
    <row r="58533" spans="2:2">
      <c r="B58533">
        <f t="shared" si="1123"/>
        <v>17</v>
      </c>
    </row>
    <row r="58534" spans="2:2">
      <c r="B58534">
        <f t="shared" si="1123"/>
        <v>17</v>
      </c>
    </row>
    <row r="58535" spans="2:2">
      <c r="B58535">
        <f t="shared" si="1123"/>
        <v>17</v>
      </c>
    </row>
    <row r="58536" spans="2:2">
      <c r="B58536">
        <f t="shared" si="1123"/>
        <v>17</v>
      </c>
    </row>
    <row r="58537" spans="2:2">
      <c r="B58537">
        <f t="shared" si="1123"/>
        <v>17</v>
      </c>
    </row>
    <row r="58538" spans="2:2">
      <c r="B58538">
        <f t="shared" si="1123"/>
        <v>17</v>
      </c>
    </row>
    <row r="58539" spans="2:2">
      <c r="B58539">
        <f t="shared" si="1123"/>
        <v>17</v>
      </c>
    </row>
    <row r="58540" spans="2:2">
      <c r="B58540">
        <f t="shared" si="1123"/>
        <v>17</v>
      </c>
    </row>
    <row r="58541" spans="2:2">
      <c r="B58541">
        <f t="shared" si="1123"/>
        <v>17</v>
      </c>
    </row>
    <row r="58542" spans="2:2">
      <c r="B58542">
        <f t="shared" si="1123"/>
        <v>17</v>
      </c>
    </row>
    <row r="58543" spans="2:2">
      <c r="B58543">
        <f t="shared" si="1123"/>
        <v>17</v>
      </c>
    </row>
    <row r="58544" spans="2:2">
      <c r="B58544">
        <f t="shared" si="1123"/>
        <v>17</v>
      </c>
    </row>
    <row r="58545" spans="2:2">
      <c r="B58545">
        <f t="shared" si="1123"/>
        <v>17</v>
      </c>
    </row>
    <row r="58546" spans="2:2">
      <c r="B58546">
        <f t="shared" si="1123"/>
        <v>17</v>
      </c>
    </row>
    <row r="58547" spans="2:2">
      <c r="B58547">
        <f t="shared" si="1123"/>
        <v>17</v>
      </c>
    </row>
    <row r="58548" spans="2:2">
      <c r="B58548">
        <f t="shared" si="1123"/>
        <v>17</v>
      </c>
    </row>
    <row r="58549" spans="2:2">
      <c r="B58549">
        <f t="shared" si="1123"/>
        <v>17</v>
      </c>
    </row>
    <row r="58550" spans="2:2">
      <c r="B58550">
        <f t="shared" si="1123"/>
        <v>17</v>
      </c>
    </row>
    <row r="58551" spans="2:2">
      <c r="B58551">
        <f t="shared" si="1123"/>
        <v>17</v>
      </c>
    </row>
    <row r="58552" spans="2:2">
      <c r="B58552">
        <f t="shared" si="1123"/>
        <v>17</v>
      </c>
    </row>
    <row r="58553" spans="2:2">
      <c r="B58553">
        <f t="shared" si="1123"/>
        <v>17</v>
      </c>
    </row>
    <row r="58554" spans="2:2">
      <c r="B58554">
        <f t="shared" si="1123"/>
        <v>17</v>
      </c>
    </row>
    <row r="58555" spans="2:2">
      <c r="B58555">
        <f t="shared" si="1123"/>
        <v>17</v>
      </c>
    </row>
    <row r="58556" spans="2:2">
      <c r="B58556">
        <f t="shared" si="1123"/>
        <v>17</v>
      </c>
    </row>
    <row r="58557" spans="2:2">
      <c r="B58557">
        <f t="shared" si="1123"/>
        <v>17</v>
      </c>
    </row>
    <row r="58558" spans="2:2">
      <c r="B58558">
        <f t="shared" si="1123"/>
        <v>17</v>
      </c>
    </row>
    <row r="58559" spans="2:2">
      <c r="B58559">
        <f t="shared" si="1123"/>
        <v>17</v>
      </c>
    </row>
    <row r="58560" spans="2:2">
      <c r="B58560">
        <f t="shared" si="1123"/>
        <v>17</v>
      </c>
    </row>
    <row r="58561" spans="2:2">
      <c r="B58561">
        <f t="shared" si="1123"/>
        <v>17</v>
      </c>
    </row>
    <row r="58562" spans="2:2">
      <c r="B58562">
        <f t="shared" si="1123"/>
        <v>17</v>
      </c>
    </row>
    <row r="58563" spans="2:2">
      <c r="B58563">
        <f t="shared" si="1123"/>
        <v>17</v>
      </c>
    </row>
    <row r="58564" spans="2:2">
      <c r="B58564">
        <f t="shared" si="1123"/>
        <v>17</v>
      </c>
    </row>
    <row r="58565" spans="2:2">
      <c r="B58565">
        <f t="shared" ref="B58565:B58628" si="1124">+IF(F58564=44085,B58564+1,B58564)</f>
        <v>17</v>
      </c>
    </row>
    <row r="58566" spans="2:2">
      <c r="B58566">
        <f t="shared" si="1124"/>
        <v>17</v>
      </c>
    </row>
    <row r="58567" spans="2:2">
      <c r="B58567">
        <f t="shared" si="1124"/>
        <v>17</v>
      </c>
    </row>
    <row r="58568" spans="2:2">
      <c r="B58568">
        <f t="shared" si="1124"/>
        <v>17</v>
      </c>
    </row>
    <row r="58569" spans="2:2">
      <c r="B58569">
        <f t="shared" si="1124"/>
        <v>17</v>
      </c>
    </row>
    <row r="58570" spans="2:2">
      <c r="B58570">
        <f t="shared" si="1124"/>
        <v>17</v>
      </c>
    </row>
    <row r="58571" spans="2:2">
      <c r="B58571">
        <f t="shared" si="1124"/>
        <v>17</v>
      </c>
    </row>
    <row r="58572" spans="2:2">
      <c r="B58572">
        <f t="shared" si="1124"/>
        <v>17</v>
      </c>
    </row>
    <row r="58573" spans="2:2">
      <c r="B58573">
        <f t="shared" si="1124"/>
        <v>17</v>
      </c>
    </row>
    <row r="58574" spans="2:2">
      <c r="B58574">
        <f t="shared" si="1124"/>
        <v>17</v>
      </c>
    </row>
    <row r="58575" spans="2:2">
      <c r="B58575">
        <f t="shared" si="1124"/>
        <v>17</v>
      </c>
    </row>
    <row r="58576" spans="2:2">
      <c r="B58576">
        <f t="shared" si="1124"/>
        <v>17</v>
      </c>
    </row>
    <row r="58577" spans="2:2">
      <c r="B58577">
        <f t="shared" si="1124"/>
        <v>17</v>
      </c>
    </row>
    <row r="58578" spans="2:2">
      <c r="B58578">
        <f t="shared" si="1124"/>
        <v>17</v>
      </c>
    </row>
    <row r="58579" spans="2:2">
      <c r="B58579">
        <f t="shared" si="1124"/>
        <v>17</v>
      </c>
    </row>
    <row r="58580" spans="2:2">
      <c r="B58580">
        <f t="shared" si="1124"/>
        <v>17</v>
      </c>
    </row>
    <row r="58581" spans="2:2">
      <c r="B58581">
        <f t="shared" si="1124"/>
        <v>17</v>
      </c>
    </row>
    <row r="58582" spans="2:2">
      <c r="B58582">
        <f t="shared" si="1124"/>
        <v>17</v>
      </c>
    </row>
    <row r="58583" spans="2:2">
      <c r="B58583">
        <f t="shared" si="1124"/>
        <v>17</v>
      </c>
    </row>
    <row r="58584" spans="2:2">
      <c r="B58584">
        <f t="shared" si="1124"/>
        <v>17</v>
      </c>
    </row>
    <row r="58585" spans="2:2">
      <c r="B58585">
        <f t="shared" si="1124"/>
        <v>17</v>
      </c>
    </row>
    <row r="58586" spans="2:2">
      <c r="B58586">
        <f t="shared" si="1124"/>
        <v>17</v>
      </c>
    </row>
    <row r="58587" spans="2:2">
      <c r="B58587">
        <f t="shared" si="1124"/>
        <v>17</v>
      </c>
    </row>
    <row r="58588" spans="2:2">
      <c r="B58588">
        <f t="shared" si="1124"/>
        <v>17</v>
      </c>
    </row>
    <row r="58589" spans="2:2">
      <c r="B58589">
        <f t="shared" si="1124"/>
        <v>17</v>
      </c>
    </row>
    <row r="58590" spans="2:2">
      <c r="B58590">
        <f t="shared" si="1124"/>
        <v>17</v>
      </c>
    </row>
    <row r="58591" spans="2:2">
      <c r="B58591">
        <f t="shared" si="1124"/>
        <v>17</v>
      </c>
    </row>
    <row r="58592" spans="2:2">
      <c r="B58592">
        <f t="shared" si="1124"/>
        <v>17</v>
      </c>
    </row>
    <row r="58593" spans="2:2">
      <c r="B58593">
        <f t="shared" si="1124"/>
        <v>17</v>
      </c>
    </row>
    <row r="58594" spans="2:2">
      <c r="B58594">
        <f t="shared" si="1124"/>
        <v>17</v>
      </c>
    </row>
    <row r="58595" spans="2:2">
      <c r="B58595">
        <f t="shared" si="1124"/>
        <v>17</v>
      </c>
    </row>
    <row r="58596" spans="2:2">
      <c r="B58596">
        <f t="shared" si="1124"/>
        <v>17</v>
      </c>
    </row>
    <row r="58597" spans="2:2">
      <c r="B58597">
        <f t="shared" si="1124"/>
        <v>17</v>
      </c>
    </row>
    <row r="58598" spans="2:2">
      <c r="B58598">
        <f t="shared" si="1124"/>
        <v>17</v>
      </c>
    </row>
    <row r="58599" spans="2:2">
      <c r="B58599">
        <f t="shared" si="1124"/>
        <v>17</v>
      </c>
    </row>
    <row r="58600" spans="2:2">
      <c r="B58600">
        <f t="shared" si="1124"/>
        <v>17</v>
      </c>
    </row>
    <row r="58601" spans="2:2">
      <c r="B58601">
        <f t="shared" si="1124"/>
        <v>17</v>
      </c>
    </row>
    <row r="58602" spans="2:2">
      <c r="B58602">
        <f t="shared" si="1124"/>
        <v>17</v>
      </c>
    </row>
    <row r="58603" spans="2:2">
      <c r="B58603">
        <f t="shared" si="1124"/>
        <v>17</v>
      </c>
    </row>
    <row r="58604" spans="2:2">
      <c r="B58604">
        <f t="shared" si="1124"/>
        <v>17</v>
      </c>
    </row>
    <row r="58605" spans="2:2">
      <c r="B58605">
        <f t="shared" si="1124"/>
        <v>17</v>
      </c>
    </row>
    <row r="58606" spans="2:2">
      <c r="B58606">
        <f t="shared" si="1124"/>
        <v>17</v>
      </c>
    </row>
    <row r="58607" spans="2:2">
      <c r="B58607">
        <f t="shared" si="1124"/>
        <v>17</v>
      </c>
    </row>
    <row r="58608" spans="2:2">
      <c r="B58608">
        <f t="shared" si="1124"/>
        <v>17</v>
      </c>
    </row>
    <row r="58609" spans="2:2">
      <c r="B58609">
        <f t="shared" si="1124"/>
        <v>17</v>
      </c>
    </row>
    <row r="58610" spans="2:2">
      <c r="B58610">
        <f t="shared" si="1124"/>
        <v>17</v>
      </c>
    </row>
    <row r="58611" spans="2:2">
      <c r="B58611">
        <f t="shared" si="1124"/>
        <v>17</v>
      </c>
    </row>
    <row r="58612" spans="2:2">
      <c r="B58612">
        <f t="shared" si="1124"/>
        <v>17</v>
      </c>
    </row>
    <row r="58613" spans="2:2">
      <c r="B58613">
        <f t="shared" si="1124"/>
        <v>17</v>
      </c>
    </row>
    <row r="58614" spans="2:2">
      <c r="B58614">
        <f t="shared" si="1124"/>
        <v>17</v>
      </c>
    </row>
    <row r="58615" spans="2:2">
      <c r="B58615">
        <f t="shared" si="1124"/>
        <v>17</v>
      </c>
    </row>
    <row r="58616" spans="2:2">
      <c r="B58616">
        <f t="shared" si="1124"/>
        <v>17</v>
      </c>
    </row>
    <row r="58617" spans="2:2">
      <c r="B58617">
        <f t="shared" si="1124"/>
        <v>17</v>
      </c>
    </row>
    <row r="58618" spans="2:2">
      <c r="B58618">
        <f t="shared" si="1124"/>
        <v>17</v>
      </c>
    </row>
    <row r="58619" spans="2:2">
      <c r="B58619">
        <f t="shared" si="1124"/>
        <v>17</v>
      </c>
    </row>
    <row r="58620" spans="2:2">
      <c r="B58620">
        <f t="shared" si="1124"/>
        <v>17</v>
      </c>
    </row>
    <row r="58621" spans="2:2">
      <c r="B58621">
        <f t="shared" si="1124"/>
        <v>17</v>
      </c>
    </row>
    <row r="58622" spans="2:2">
      <c r="B58622">
        <f t="shared" si="1124"/>
        <v>17</v>
      </c>
    </row>
    <row r="58623" spans="2:2">
      <c r="B58623">
        <f t="shared" si="1124"/>
        <v>17</v>
      </c>
    </row>
    <row r="58624" spans="2:2">
      <c r="B58624">
        <f t="shared" si="1124"/>
        <v>17</v>
      </c>
    </row>
    <row r="58625" spans="2:2">
      <c r="B58625">
        <f t="shared" si="1124"/>
        <v>17</v>
      </c>
    </row>
    <row r="58626" spans="2:2">
      <c r="B58626">
        <f t="shared" si="1124"/>
        <v>17</v>
      </c>
    </row>
    <row r="58627" spans="2:2">
      <c r="B58627">
        <f t="shared" si="1124"/>
        <v>17</v>
      </c>
    </row>
    <row r="58628" spans="2:2">
      <c r="B58628">
        <f t="shared" si="1124"/>
        <v>17</v>
      </c>
    </row>
    <row r="58629" spans="2:2">
      <c r="B58629">
        <f t="shared" ref="B58629:B58692" si="1125">+IF(F58628=44085,B58628+1,B58628)</f>
        <v>17</v>
      </c>
    </row>
    <row r="58630" spans="2:2">
      <c r="B58630">
        <f t="shared" si="1125"/>
        <v>17</v>
      </c>
    </row>
    <row r="58631" spans="2:2">
      <c r="B58631">
        <f t="shared" si="1125"/>
        <v>17</v>
      </c>
    </row>
    <row r="58632" spans="2:2">
      <c r="B58632">
        <f t="shared" si="1125"/>
        <v>17</v>
      </c>
    </row>
    <row r="58633" spans="2:2">
      <c r="B58633">
        <f t="shared" si="1125"/>
        <v>17</v>
      </c>
    </row>
    <row r="58634" spans="2:2">
      <c r="B58634">
        <f t="shared" si="1125"/>
        <v>17</v>
      </c>
    </row>
    <row r="58635" spans="2:2">
      <c r="B58635">
        <f t="shared" si="1125"/>
        <v>17</v>
      </c>
    </row>
    <row r="58636" spans="2:2">
      <c r="B58636">
        <f t="shared" si="1125"/>
        <v>17</v>
      </c>
    </row>
    <row r="58637" spans="2:2">
      <c r="B58637">
        <f t="shared" si="1125"/>
        <v>17</v>
      </c>
    </row>
    <row r="58638" spans="2:2">
      <c r="B58638">
        <f t="shared" si="1125"/>
        <v>17</v>
      </c>
    </row>
    <row r="58639" spans="2:2">
      <c r="B58639">
        <f t="shared" si="1125"/>
        <v>17</v>
      </c>
    </row>
    <row r="58640" spans="2:2">
      <c r="B58640">
        <f t="shared" si="1125"/>
        <v>17</v>
      </c>
    </row>
    <row r="58641" spans="2:2">
      <c r="B58641">
        <f t="shared" si="1125"/>
        <v>17</v>
      </c>
    </row>
    <row r="58642" spans="2:2">
      <c r="B58642">
        <f t="shared" si="1125"/>
        <v>17</v>
      </c>
    </row>
    <row r="58643" spans="2:2">
      <c r="B58643">
        <f t="shared" si="1125"/>
        <v>17</v>
      </c>
    </row>
    <row r="58644" spans="2:2">
      <c r="B58644">
        <f t="shared" si="1125"/>
        <v>17</v>
      </c>
    </row>
    <row r="58645" spans="2:2">
      <c r="B58645">
        <f t="shared" si="1125"/>
        <v>17</v>
      </c>
    </row>
    <row r="58646" spans="2:2">
      <c r="B58646">
        <f t="shared" si="1125"/>
        <v>17</v>
      </c>
    </row>
    <row r="58647" spans="2:2">
      <c r="B58647">
        <f t="shared" si="1125"/>
        <v>17</v>
      </c>
    </row>
    <row r="58648" spans="2:2">
      <c r="B58648">
        <f t="shared" si="1125"/>
        <v>17</v>
      </c>
    </row>
    <row r="58649" spans="2:2">
      <c r="B58649">
        <f t="shared" si="1125"/>
        <v>17</v>
      </c>
    </row>
    <row r="58650" spans="2:2">
      <c r="B58650">
        <f t="shared" si="1125"/>
        <v>17</v>
      </c>
    </row>
    <row r="58651" spans="2:2">
      <c r="B58651">
        <f t="shared" si="1125"/>
        <v>17</v>
      </c>
    </row>
    <row r="58652" spans="2:2">
      <c r="B58652">
        <f t="shared" si="1125"/>
        <v>17</v>
      </c>
    </row>
    <row r="58653" spans="2:2">
      <c r="B58653">
        <f t="shared" si="1125"/>
        <v>17</v>
      </c>
    </row>
    <row r="58654" spans="2:2">
      <c r="B58654">
        <f t="shared" si="1125"/>
        <v>17</v>
      </c>
    </row>
    <row r="58655" spans="2:2">
      <c r="B58655">
        <f t="shared" si="1125"/>
        <v>17</v>
      </c>
    </row>
    <row r="58656" spans="2:2">
      <c r="B58656">
        <f t="shared" si="1125"/>
        <v>17</v>
      </c>
    </row>
    <row r="58657" spans="2:2">
      <c r="B58657">
        <f t="shared" si="1125"/>
        <v>17</v>
      </c>
    </row>
    <row r="58658" spans="2:2">
      <c r="B58658">
        <f t="shared" si="1125"/>
        <v>17</v>
      </c>
    </row>
    <row r="58659" spans="2:2">
      <c r="B58659">
        <f t="shared" si="1125"/>
        <v>17</v>
      </c>
    </row>
    <row r="58660" spans="2:2">
      <c r="B58660">
        <f t="shared" si="1125"/>
        <v>17</v>
      </c>
    </row>
    <row r="58661" spans="2:2">
      <c r="B58661">
        <f t="shared" si="1125"/>
        <v>17</v>
      </c>
    </row>
    <row r="58662" spans="2:2">
      <c r="B58662">
        <f t="shared" si="1125"/>
        <v>17</v>
      </c>
    </row>
    <row r="58663" spans="2:2">
      <c r="B58663">
        <f t="shared" si="1125"/>
        <v>17</v>
      </c>
    </row>
    <row r="58664" spans="2:2">
      <c r="B58664">
        <f t="shared" si="1125"/>
        <v>17</v>
      </c>
    </row>
    <row r="58665" spans="2:2">
      <c r="B58665">
        <f t="shared" si="1125"/>
        <v>17</v>
      </c>
    </row>
    <row r="58666" spans="2:2">
      <c r="B58666">
        <f t="shared" si="1125"/>
        <v>17</v>
      </c>
    </row>
    <row r="58667" spans="2:2">
      <c r="B58667">
        <f t="shared" si="1125"/>
        <v>17</v>
      </c>
    </row>
    <row r="58668" spans="2:2">
      <c r="B58668">
        <f t="shared" si="1125"/>
        <v>17</v>
      </c>
    </row>
    <row r="58669" spans="2:2">
      <c r="B58669">
        <f t="shared" si="1125"/>
        <v>17</v>
      </c>
    </row>
    <row r="58670" spans="2:2">
      <c r="B58670">
        <f t="shared" si="1125"/>
        <v>17</v>
      </c>
    </row>
    <row r="58671" spans="2:2">
      <c r="B58671">
        <f t="shared" si="1125"/>
        <v>17</v>
      </c>
    </row>
    <row r="58672" spans="2:2">
      <c r="B58672">
        <f t="shared" si="1125"/>
        <v>17</v>
      </c>
    </row>
    <row r="58673" spans="2:2">
      <c r="B58673">
        <f t="shared" si="1125"/>
        <v>17</v>
      </c>
    </row>
    <row r="58674" spans="2:2">
      <c r="B58674">
        <f t="shared" si="1125"/>
        <v>17</v>
      </c>
    </row>
    <row r="58675" spans="2:2">
      <c r="B58675">
        <f t="shared" si="1125"/>
        <v>17</v>
      </c>
    </row>
    <row r="58676" spans="2:2">
      <c r="B58676">
        <f t="shared" si="1125"/>
        <v>17</v>
      </c>
    </row>
    <row r="58677" spans="2:2">
      <c r="B58677">
        <f t="shared" si="1125"/>
        <v>17</v>
      </c>
    </row>
    <row r="58678" spans="2:2">
      <c r="B58678">
        <f t="shared" si="1125"/>
        <v>17</v>
      </c>
    </row>
    <row r="58679" spans="2:2">
      <c r="B58679">
        <f t="shared" si="1125"/>
        <v>17</v>
      </c>
    </row>
    <row r="58680" spans="2:2">
      <c r="B58680">
        <f t="shared" si="1125"/>
        <v>17</v>
      </c>
    </row>
    <row r="58681" spans="2:2">
      <c r="B58681">
        <f t="shared" si="1125"/>
        <v>17</v>
      </c>
    </row>
    <row r="58682" spans="2:2">
      <c r="B58682">
        <f t="shared" si="1125"/>
        <v>17</v>
      </c>
    </row>
    <row r="58683" spans="2:2">
      <c r="B58683">
        <f t="shared" si="1125"/>
        <v>17</v>
      </c>
    </row>
    <row r="58684" spans="2:2">
      <c r="B58684">
        <f t="shared" si="1125"/>
        <v>17</v>
      </c>
    </row>
    <row r="58685" spans="2:2">
      <c r="B58685">
        <f t="shared" si="1125"/>
        <v>17</v>
      </c>
    </row>
    <row r="58686" spans="2:2">
      <c r="B58686">
        <f t="shared" si="1125"/>
        <v>17</v>
      </c>
    </row>
    <row r="58687" spans="2:2">
      <c r="B58687">
        <f t="shared" si="1125"/>
        <v>17</v>
      </c>
    </row>
    <row r="58688" spans="2:2">
      <c r="B58688">
        <f t="shared" si="1125"/>
        <v>17</v>
      </c>
    </row>
    <row r="58689" spans="2:2">
      <c r="B58689">
        <f t="shared" si="1125"/>
        <v>17</v>
      </c>
    </row>
    <row r="58690" spans="2:2">
      <c r="B58690">
        <f t="shared" si="1125"/>
        <v>17</v>
      </c>
    </row>
    <row r="58691" spans="2:2">
      <c r="B58691">
        <f t="shared" si="1125"/>
        <v>17</v>
      </c>
    </row>
    <row r="58692" spans="2:2">
      <c r="B58692">
        <f t="shared" si="1125"/>
        <v>17</v>
      </c>
    </row>
    <row r="58693" spans="2:2">
      <c r="B58693">
        <f t="shared" ref="B58693:B58756" si="1126">+IF(F58692=44085,B58692+1,B58692)</f>
        <v>17</v>
      </c>
    </row>
    <row r="58694" spans="2:2">
      <c r="B58694">
        <f t="shared" si="1126"/>
        <v>17</v>
      </c>
    </row>
    <row r="58695" spans="2:2">
      <c r="B58695">
        <f t="shared" si="1126"/>
        <v>17</v>
      </c>
    </row>
    <row r="58696" spans="2:2">
      <c r="B58696">
        <f t="shared" si="1126"/>
        <v>17</v>
      </c>
    </row>
    <row r="58697" spans="2:2">
      <c r="B58697">
        <f t="shared" si="1126"/>
        <v>17</v>
      </c>
    </row>
    <row r="58698" spans="2:2">
      <c r="B58698">
        <f t="shared" si="1126"/>
        <v>17</v>
      </c>
    </row>
    <row r="58699" spans="2:2">
      <c r="B58699">
        <f t="shared" si="1126"/>
        <v>17</v>
      </c>
    </row>
    <row r="58700" spans="2:2">
      <c r="B58700">
        <f t="shared" si="1126"/>
        <v>17</v>
      </c>
    </row>
    <row r="58701" spans="2:2">
      <c r="B58701">
        <f t="shared" si="1126"/>
        <v>17</v>
      </c>
    </row>
    <row r="58702" spans="2:2">
      <c r="B58702">
        <f t="shared" si="1126"/>
        <v>17</v>
      </c>
    </row>
    <row r="58703" spans="2:2">
      <c r="B58703">
        <f t="shared" si="1126"/>
        <v>17</v>
      </c>
    </row>
    <row r="58704" spans="2:2">
      <c r="B58704">
        <f t="shared" si="1126"/>
        <v>17</v>
      </c>
    </row>
    <row r="58705" spans="2:2">
      <c r="B58705">
        <f t="shared" si="1126"/>
        <v>17</v>
      </c>
    </row>
    <row r="58706" spans="2:2">
      <c r="B58706">
        <f t="shared" si="1126"/>
        <v>17</v>
      </c>
    </row>
    <row r="58707" spans="2:2">
      <c r="B58707">
        <f t="shared" si="1126"/>
        <v>17</v>
      </c>
    </row>
    <row r="58708" spans="2:2">
      <c r="B58708">
        <f t="shared" si="1126"/>
        <v>17</v>
      </c>
    </row>
    <row r="58709" spans="2:2">
      <c r="B58709">
        <f t="shared" si="1126"/>
        <v>17</v>
      </c>
    </row>
    <row r="58710" spans="2:2">
      <c r="B58710">
        <f t="shared" si="1126"/>
        <v>17</v>
      </c>
    </row>
    <row r="58711" spans="2:2">
      <c r="B58711">
        <f t="shared" si="1126"/>
        <v>17</v>
      </c>
    </row>
    <row r="58712" spans="2:2">
      <c r="B58712">
        <f t="shared" si="1126"/>
        <v>17</v>
      </c>
    </row>
    <row r="58713" spans="2:2">
      <c r="B58713">
        <f t="shared" si="1126"/>
        <v>17</v>
      </c>
    </row>
    <row r="58714" spans="2:2">
      <c r="B58714">
        <f t="shared" si="1126"/>
        <v>17</v>
      </c>
    </row>
    <row r="58715" spans="2:2">
      <c r="B58715">
        <f t="shared" si="1126"/>
        <v>17</v>
      </c>
    </row>
    <row r="58716" spans="2:2">
      <c r="B58716">
        <f t="shared" si="1126"/>
        <v>17</v>
      </c>
    </row>
    <row r="58717" spans="2:2">
      <c r="B58717">
        <f t="shared" si="1126"/>
        <v>17</v>
      </c>
    </row>
    <row r="58718" spans="2:2">
      <c r="B58718">
        <f t="shared" si="1126"/>
        <v>17</v>
      </c>
    </row>
    <row r="58719" spans="2:2">
      <c r="B58719">
        <f t="shared" si="1126"/>
        <v>17</v>
      </c>
    </row>
    <row r="58720" spans="2:2">
      <c r="B58720">
        <f t="shared" si="1126"/>
        <v>17</v>
      </c>
    </row>
    <row r="58721" spans="2:2">
      <c r="B58721">
        <f t="shared" si="1126"/>
        <v>17</v>
      </c>
    </row>
    <row r="58722" spans="2:2">
      <c r="B58722">
        <f t="shared" si="1126"/>
        <v>17</v>
      </c>
    </row>
    <row r="58723" spans="2:2">
      <c r="B58723">
        <f t="shared" si="1126"/>
        <v>17</v>
      </c>
    </row>
    <row r="58724" spans="2:2">
      <c r="B58724">
        <f t="shared" si="1126"/>
        <v>17</v>
      </c>
    </row>
    <row r="58725" spans="2:2">
      <c r="B58725">
        <f t="shared" si="1126"/>
        <v>17</v>
      </c>
    </row>
    <row r="58726" spans="2:2">
      <c r="B58726">
        <f t="shared" si="1126"/>
        <v>17</v>
      </c>
    </row>
    <row r="58727" spans="2:2">
      <c r="B58727">
        <f t="shared" si="1126"/>
        <v>17</v>
      </c>
    </row>
    <row r="58728" spans="2:2">
      <c r="B58728">
        <f t="shared" si="1126"/>
        <v>17</v>
      </c>
    </row>
    <row r="58729" spans="2:2">
      <c r="B58729">
        <f t="shared" si="1126"/>
        <v>17</v>
      </c>
    </row>
    <row r="58730" spans="2:2">
      <c r="B58730">
        <f t="shared" si="1126"/>
        <v>17</v>
      </c>
    </row>
    <row r="58731" spans="2:2">
      <c r="B58731">
        <f t="shared" si="1126"/>
        <v>17</v>
      </c>
    </row>
    <row r="58732" spans="2:2">
      <c r="B58732">
        <f t="shared" si="1126"/>
        <v>17</v>
      </c>
    </row>
    <row r="58733" spans="2:2">
      <c r="B58733">
        <f t="shared" si="1126"/>
        <v>17</v>
      </c>
    </row>
    <row r="58734" spans="2:2">
      <c r="B58734">
        <f t="shared" si="1126"/>
        <v>17</v>
      </c>
    </row>
    <row r="58735" spans="2:2">
      <c r="B58735">
        <f t="shared" si="1126"/>
        <v>17</v>
      </c>
    </row>
    <row r="58736" spans="2:2">
      <c r="B58736">
        <f t="shared" si="1126"/>
        <v>17</v>
      </c>
    </row>
    <row r="58737" spans="2:2">
      <c r="B58737">
        <f t="shared" si="1126"/>
        <v>17</v>
      </c>
    </row>
    <row r="58738" spans="2:2">
      <c r="B58738">
        <f t="shared" si="1126"/>
        <v>17</v>
      </c>
    </row>
    <row r="58739" spans="2:2">
      <c r="B58739">
        <f t="shared" si="1126"/>
        <v>17</v>
      </c>
    </row>
    <row r="58740" spans="2:2">
      <c r="B58740">
        <f t="shared" si="1126"/>
        <v>17</v>
      </c>
    </row>
    <row r="58741" spans="2:2">
      <c r="B58741">
        <f t="shared" si="1126"/>
        <v>17</v>
      </c>
    </row>
    <row r="58742" spans="2:2">
      <c r="B58742">
        <f t="shared" si="1126"/>
        <v>17</v>
      </c>
    </row>
    <row r="58743" spans="2:2">
      <c r="B58743">
        <f t="shared" si="1126"/>
        <v>17</v>
      </c>
    </row>
    <row r="58744" spans="2:2">
      <c r="B58744">
        <f t="shared" si="1126"/>
        <v>17</v>
      </c>
    </row>
    <row r="58745" spans="2:2">
      <c r="B58745">
        <f t="shared" si="1126"/>
        <v>17</v>
      </c>
    </row>
    <row r="58746" spans="2:2">
      <c r="B58746">
        <f t="shared" si="1126"/>
        <v>17</v>
      </c>
    </row>
    <row r="58747" spans="2:2">
      <c r="B58747">
        <f t="shared" si="1126"/>
        <v>17</v>
      </c>
    </row>
    <row r="58748" spans="2:2">
      <c r="B58748">
        <f t="shared" si="1126"/>
        <v>17</v>
      </c>
    </row>
    <row r="58749" spans="2:2">
      <c r="B58749">
        <f t="shared" si="1126"/>
        <v>17</v>
      </c>
    </row>
    <row r="58750" spans="2:2">
      <c r="B58750">
        <f t="shared" si="1126"/>
        <v>17</v>
      </c>
    </row>
    <row r="58751" spans="2:2">
      <c r="B58751">
        <f t="shared" si="1126"/>
        <v>17</v>
      </c>
    </row>
    <row r="58752" spans="2:2">
      <c r="B58752">
        <f t="shared" si="1126"/>
        <v>17</v>
      </c>
    </row>
    <row r="58753" spans="2:2">
      <c r="B58753">
        <f t="shared" si="1126"/>
        <v>17</v>
      </c>
    </row>
    <row r="58754" spans="2:2">
      <c r="B58754">
        <f t="shared" si="1126"/>
        <v>17</v>
      </c>
    </row>
    <row r="58755" spans="2:2">
      <c r="B58755">
        <f t="shared" si="1126"/>
        <v>17</v>
      </c>
    </row>
    <row r="58756" spans="2:2">
      <c r="B58756">
        <f t="shared" si="1126"/>
        <v>17</v>
      </c>
    </row>
    <row r="58757" spans="2:2">
      <c r="B58757">
        <f t="shared" ref="B58757:B58820" si="1127">+IF(F58756=44085,B58756+1,B58756)</f>
        <v>17</v>
      </c>
    </row>
    <row r="58758" spans="2:2">
      <c r="B58758">
        <f t="shared" si="1127"/>
        <v>17</v>
      </c>
    </row>
    <row r="58759" spans="2:2">
      <c r="B58759">
        <f t="shared" si="1127"/>
        <v>17</v>
      </c>
    </row>
    <row r="58760" spans="2:2">
      <c r="B58760">
        <f t="shared" si="1127"/>
        <v>17</v>
      </c>
    </row>
    <row r="58761" spans="2:2">
      <c r="B58761">
        <f t="shared" si="1127"/>
        <v>17</v>
      </c>
    </row>
    <row r="58762" spans="2:2">
      <c r="B58762">
        <f t="shared" si="1127"/>
        <v>17</v>
      </c>
    </row>
    <row r="58763" spans="2:2">
      <c r="B58763">
        <f t="shared" si="1127"/>
        <v>17</v>
      </c>
    </row>
    <row r="58764" spans="2:2">
      <c r="B58764">
        <f t="shared" si="1127"/>
        <v>17</v>
      </c>
    </row>
    <row r="58765" spans="2:2">
      <c r="B58765">
        <f t="shared" si="1127"/>
        <v>17</v>
      </c>
    </row>
    <row r="58766" spans="2:2">
      <c r="B58766">
        <f t="shared" si="1127"/>
        <v>17</v>
      </c>
    </row>
    <row r="58767" spans="2:2">
      <c r="B58767">
        <f t="shared" si="1127"/>
        <v>17</v>
      </c>
    </row>
    <row r="58768" spans="2:2">
      <c r="B58768">
        <f t="shared" si="1127"/>
        <v>17</v>
      </c>
    </row>
    <row r="58769" spans="2:2">
      <c r="B58769">
        <f t="shared" si="1127"/>
        <v>17</v>
      </c>
    </row>
    <row r="58770" spans="2:2">
      <c r="B58770">
        <f t="shared" si="1127"/>
        <v>17</v>
      </c>
    </row>
    <row r="58771" spans="2:2">
      <c r="B58771">
        <f t="shared" si="1127"/>
        <v>17</v>
      </c>
    </row>
    <row r="58772" spans="2:2">
      <c r="B58772">
        <f t="shared" si="1127"/>
        <v>17</v>
      </c>
    </row>
    <row r="58773" spans="2:2">
      <c r="B58773">
        <f t="shared" si="1127"/>
        <v>17</v>
      </c>
    </row>
    <row r="58774" spans="2:2">
      <c r="B58774">
        <f t="shared" si="1127"/>
        <v>17</v>
      </c>
    </row>
    <row r="58775" spans="2:2">
      <c r="B58775">
        <f t="shared" si="1127"/>
        <v>17</v>
      </c>
    </row>
    <row r="58776" spans="2:2">
      <c r="B58776">
        <f t="shared" si="1127"/>
        <v>17</v>
      </c>
    </row>
    <row r="58777" spans="2:2">
      <c r="B58777">
        <f t="shared" si="1127"/>
        <v>17</v>
      </c>
    </row>
    <row r="58778" spans="2:2">
      <c r="B58778">
        <f t="shared" si="1127"/>
        <v>17</v>
      </c>
    </row>
    <row r="58779" spans="2:2">
      <c r="B58779">
        <f t="shared" si="1127"/>
        <v>17</v>
      </c>
    </row>
    <row r="58780" spans="2:2">
      <c r="B58780">
        <f t="shared" si="1127"/>
        <v>17</v>
      </c>
    </row>
    <row r="58781" spans="2:2">
      <c r="B58781">
        <f t="shared" si="1127"/>
        <v>17</v>
      </c>
    </row>
    <row r="58782" spans="2:2">
      <c r="B58782">
        <f t="shared" si="1127"/>
        <v>17</v>
      </c>
    </row>
    <row r="58783" spans="2:2">
      <c r="B58783">
        <f t="shared" si="1127"/>
        <v>17</v>
      </c>
    </row>
    <row r="58784" spans="2:2">
      <c r="B58784">
        <f t="shared" si="1127"/>
        <v>17</v>
      </c>
    </row>
    <row r="58785" spans="2:2">
      <c r="B58785">
        <f t="shared" si="1127"/>
        <v>17</v>
      </c>
    </row>
    <row r="58786" spans="2:2">
      <c r="B58786">
        <f t="shared" si="1127"/>
        <v>17</v>
      </c>
    </row>
    <row r="58787" spans="2:2">
      <c r="B58787">
        <f t="shared" si="1127"/>
        <v>17</v>
      </c>
    </row>
    <row r="58788" spans="2:2">
      <c r="B58788">
        <f t="shared" si="1127"/>
        <v>17</v>
      </c>
    </row>
    <row r="58789" spans="2:2">
      <c r="B58789">
        <f t="shared" si="1127"/>
        <v>17</v>
      </c>
    </row>
    <row r="58790" spans="2:2">
      <c r="B58790">
        <f t="shared" si="1127"/>
        <v>17</v>
      </c>
    </row>
    <row r="58791" spans="2:2">
      <c r="B58791">
        <f t="shared" si="1127"/>
        <v>17</v>
      </c>
    </row>
    <row r="58792" spans="2:2">
      <c r="B58792">
        <f t="shared" si="1127"/>
        <v>17</v>
      </c>
    </row>
    <row r="58793" spans="2:2">
      <c r="B58793">
        <f t="shared" si="1127"/>
        <v>17</v>
      </c>
    </row>
    <row r="58794" spans="2:2">
      <c r="B58794">
        <f t="shared" si="1127"/>
        <v>17</v>
      </c>
    </row>
    <row r="58795" spans="2:2">
      <c r="B58795">
        <f t="shared" si="1127"/>
        <v>17</v>
      </c>
    </row>
    <row r="58796" spans="2:2">
      <c r="B58796">
        <f t="shared" si="1127"/>
        <v>17</v>
      </c>
    </row>
    <row r="58797" spans="2:2">
      <c r="B58797">
        <f t="shared" si="1127"/>
        <v>17</v>
      </c>
    </row>
    <row r="58798" spans="2:2">
      <c r="B58798">
        <f t="shared" si="1127"/>
        <v>17</v>
      </c>
    </row>
    <row r="58799" spans="2:2">
      <c r="B58799">
        <f t="shared" si="1127"/>
        <v>17</v>
      </c>
    </row>
    <row r="58800" spans="2:2">
      <c r="B58800">
        <f t="shared" si="1127"/>
        <v>17</v>
      </c>
    </row>
    <row r="58801" spans="2:2">
      <c r="B58801">
        <f t="shared" si="1127"/>
        <v>17</v>
      </c>
    </row>
    <row r="58802" spans="2:2">
      <c r="B58802">
        <f t="shared" si="1127"/>
        <v>17</v>
      </c>
    </row>
    <row r="58803" spans="2:2">
      <c r="B58803">
        <f t="shared" si="1127"/>
        <v>17</v>
      </c>
    </row>
    <row r="58804" spans="2:2">
      <c r="B58804">
        <f t="shared" si="1127"/>
        <v>17</v>
      </c>
    </row>
    <row r="58805" spans="2:2">
      <c r="B58805">
        <f t="shared" si="1127"/>
        <v>17</v>
      </c>
    </row>
    <row r="58806" spans="2:2">
      <c r="B58806">
        <f t="shared" si="1127"/>
        <v>17</v>
      </c>
    </row>
    <row r="58807" spans="2:2">
      <c r="B58807">
        <f t="shared" si="1127"/>
        <v>17</v>
      </c>
    </row>
    <row r="58808" spans="2:2">
      <c r="B58808">
        <f t="shared" si="1127"/>
        <v>17</v>
      </c>
    </row>
    <row r="58809" spans="2:2">
      <c r="B58809">
        <f t="shared" si="1127"/>
        <v>17</v>
      </c>
    </row>
    <row r="58810" spans="2:2">
      <c r="B58810">
        <f t="shared" si="1127"/>
        <v>17</v>
      </c>
    </row>
    <row r="58811" spans="2:2">
      <c r="B58811">
        <f t="shared" si="1127"/>
        <v>17</v>
      </c>
    </row>
    <row r="58812" spans="2:2">
      <c r="B58812">
        <f t="shared" si="1127"/>
        <v>17</v>
      </c>
    </row>
    <row r="58813" spans="2:2">
      <c r="B58813">
        <f t="shared" si="1127"/>
        <v>17</v>
      </c>
    </row>
    <row r="58814" spans="2:2">
      <c r="B58814">
        <f t="shared" si="1127"/>
        <v>17</v>
      </c>
    </row>
    <row r="58815" spans="2:2">
      <c r="B58815">
        <f t="shared" si="1127"/>
        <v>17</v>
      </c>
    </row>
    <row r="58816" spans="2:2">
      <c r="B58816">
        <f t="shared" si="1127"/>
        <v>17</v>
      </c>
    </row>
    <row r="58817" spans="2:2">
      <c r="B58817">
        <f t="shared" si="1127"/>
        <v>17</v>
      </c>
    </row>
    <row r="58818" spans="2:2">
      <c r="B58818">
        <f t="shared" si="1127"/>
        <v>17</v>
      </c>
    </row>
    <row r="58819" spans="2:2">
      <c r="B58819">
        <f t="shared" si="1127"/>
        <v>17</v>
      </c>
    </row>
    <row r="58820" spans="2:2">
      <c r="B58820">
        <f t="shared" si="1127"/>
        <v>17</v>
      </c>
    </row>
    <row r="58821" spans="2:2">
      <c r="B58821">
        <f t="shared" ref="B58821:B58884" si="1128">+IF(F58820=44085,B58820+1,B58820)</f>
        <v>17</v>
      </c>
    </row>
    <row r="58822" spans="2:2">
      <c r="B58822">
        <f t="shared" si="1128"/>
        <v>17</v>
      </c>
    </row>
    <row r="58823" spans="2:2">
      <c r="B58823">
        <f t="shared" si="1128"/>
        <v>17</v>
      </c>
    </row>
    <row r="58824" spans="2:2">
      <c r="B58824">
        <f t="shared" si="1128"/>
        <v>17</v>
      </c>
    </row>
    <row r="58825" spans="2:2">
      <c r="B58825">
        <f t="shared" si="1128"/>
        <v>17</v>
      </c>
    </row>
    <row r="58826" spans="2:2">
      <c r="B58826">
        <f t="shared" si="1128"/>
        <v>17</v>
      </c>
    </row>
    <row r="58827" spans="2:2">
      <c r="B58827">
        <f t="shared" si="1128"/>
        <v>17</v>
      </c>
    </row>
    <row r="58828" spans="2:2">
      <c r="B58828">
        <f t="shared" si="1128"/>
        <v>17</v>
      </c>
    </row>
    <row r="58829" spans="2:2">
      <c r="B58829">
        <f t="shared" si="1128"/>
        <v>17</v>
      </c>
    </row>
    <row r="58830" spans="2:2">
      <c r="B58830">
        <f t="shared" si="1128"/>
        <v>17</v>
      </c>
    </row>
    <row r="58831" spans="2:2">
      <c r="B58831">
        <f t="shared" si="1128"/>
        <v>17</v>
      </c>
    </row>
    <row r="58832" spans="2:2">
      <c r="B58832">
        <f t="shared" si="1128"/>
        <v>17</v>
      </c>
    </row>
    <row r="58833" spans="2:2">
      <c r="B58833">
        <f t="shared" si="1128"/>
        <v>17</v>
      </c>
    </row>
    <row r="58834" spans="2:2">
      <c r="B58834">
        <f t="shared" si="1128"/>
        <v>17</v>
      </c>
    </row>
    <row r="58835" spans="2:2">
      <c r="B58835">
        <f t="shared" si="1128"/>
        <v>17</v>
      </c>
    </row>
    <row r="58836" spans="2:2">
      <c r="B58836">
        <f t="shared" si="1128"/>
        <v>17</v>
      </c>
    </row>
    <row r="58837" spans="2:2">
      <c r="B58837">
        <f t="shared" si="1128"/>
        <v>17</v>
      </c>
    </row>
    <row r="58838" spans="2:2">
      <c r="B58838">
        <f t="shared" si="1128"/>
        <v>17</v>
      </c>
    </row>
    <row r="58839" spans="2:2">
      <c r="B58839">
        <f t="shared" si="1128"/>
        <v>17</v>
      </c>
    </row>
    <row r="58840" spans="2:2">
      <c r="B58840">
        <f t="shared" si="1128"/>
        <v>17</v>
      </c>
    </row>
    <row r="58841" spans="2:2">
      <c r="B58841">
        <f t="shared" si="1128"/>
        <v>17</v>
      </c>
    </row>
    <row r="58842" spans="2:2">
      <c r="B58842">
        <f t="shared" si="1128"/>
        <v>17</v>
      </c>
    </row>
    <row r="58843" spans="2:2">
      <c r="B58843">
        <f t="shared" si="1128"/>
        <v>17</v>
      </c>
    </row>
    <row r="58844" spans="2:2">
      <c r="B58844">
        <f t="shared" si="1128"/>
        <v>17</v>
      </c>
    </row>
    <row r="58845" spans="2:2">
      <c r="B58845">
        <f t="shared" si="1128"/>
        <v>17</v>
      </c>
    </row>
    <row r="58846" spans="2:2">
      <c r="B58846">
        <f t="shared" si="1128"/>
        <v>17</v>
      </c>
    </row>
    <row r="58847" spans="2:2">
      <c r="B58847">
        <f t="shared" si="1128"/>
        <v>17</v>
      </c>
    </row>
    <row r="58848" spans="2:2">
      <c r="B58848">
        <f t="shared" si="1128"/>
        <v>17</v>
      </c>
    </row>
    <row r="58849" spans="2:2">
      <c r="B58849">
        <f t="shared" si="1128"/>
        <v>17</v>
      </c>
    </row>
    <row r="58850" spans="2:2">
      <c r="B58850">
        <f t="shared" si="1128"/>
        <v>17</v>
      </c>
    </row>
    <row r="58851" spans="2:2">
      <c r="B58851">
        <f t="shared" si="1128"/>
        <v>17</v>
      </c>
    </row>
    <row r="58852" spans="2:2">
      <c r="B58852">
        <f t="shared" si="1128"/>
        <v>17</v>
      </c>
    </row>
    <row r="58853" spans="2:2">
      <c r="B58853">
        <f t="shared" si="1128"/>
        <v>17</v>
      </c>
    </row>
    <row r="58854" spans="2:2">
      <c r="B58854">
        <f t="shared" si="1128"/>
        <v>17</v>
      </c>
    </row>
    <row r="58855" spans="2:2">
      <c r="B58855">
        <f t="shared" si="1128"/>
        <v>17</v>
      </c>
    </row>
    <row r="58856" spans="2:2">
      <c r="B58856">
        <f t="shared" si="1128"/>
        <v>17</v>
      </c>
    </row>
    <row r="58857" spans="2:2">
      <c r="B58857">
        <f t="shared" si="1128"/>
        <v>17</v>
      </c>
    </row>
    <row r="58858" spans="2:2">
      <c r="B58858">
        <f t="shared" si="1128"/>
        <v>17</v>
      </c>
    </row>
    <row r="58859" spans="2:2">
      <c r="B58859">
        <f t="shared" si="1128"/>
        <v>17</v>
      </c>
    </row>
    <row r="58860" spans="2:2">
      <c r="B58860">
        <f t="shared" si="1128"/>
        <v>17</v>
      </c>
    </row>
    <row r="58861" spans="2:2">
      <c r="B58861">
        <f t="shared" si="1128"/>
        <v>17</v>
      </c>
    </row>
    <row r="58862" spans="2:2">
      <c r="B58862">
        <f t="shared" si="1128"/>
        <v>17</v>
      </c>
    </row>
    <row r="58863" spans="2:2">
      <c r="B58863">
        <f t="shared" si="1128"/>
        <v>17</v>
      </c>
    </row>
    <row r="58864" spans="2:2">
      <c r="B58864">
        <f t="shared" si="1128"/>
        <v>17</v>
      </c>
    </row>
    <row r="58865" spans="2:2">
      <c r="B58865">
        <f t="shared" si="1128"/>
        <v>17</v>
      </c>
    </row>
    <row r="58866" spans="2:2">
      <c r="B58866">
        <f t="shared" si="1128"/>
        <v>17</v>
      </c>
    </row>
    <row r="58867" spans="2:2">
      <c r="B58867">
        <f t="shared" si="1128"/>
        <v>17</v>
      </c>
    </row>
    <row r="58868" spans="2:2">
      <c r="B58868">
        <f t="shared" si="1128"/>
        <v>17</v>
      </c>
    </row>
    <row r="58869" spans="2:2">
      <c r="B58869">
        <f t="shared" si="1128"/>
        <v>17</v>
      </c>
    </row>
    <row r="58870" spans="2:2">
      <c r="B58870">
        <f t="shared" si="1128"/>
        <v>17</v>
      </c>
    </row>
    <row r="58871" spans="2:2">
      <c r="B58871">
        <f t="shared" si="1128"/>
        <v>17</v>
      </c>
    </row>
    <row r="58872" spans="2:2">
      <c r="B58872">
        <f t="shared" si="1128"/>
        <v>17</v>
      </c>
    </row>
    <row r="58873" spans="2:2">
      <c r="B58873">
        <f t="shared" si="1128"/>
        <v>17</v>
      </c>
    </row>
    <row r="58874" spans="2:2">
      <c r="B58874">
        <f t="shared" si="1128"/>
        <v>17</v>
      </c>
    </row>
    <row r="58875" spans="2:2">
      <c r="B58875">
        <f t="shared" si="1128"/>
        <v>17</v>
      </c>
    </row>
    <row r="58876" spans="2:2">
      <c r="B58876">
        <f t="shared" si="1128"/>
        <v>17</v>
      </c>
    </row>
    <row r="58877" spans="2:2">
      <c r="B58877">
        <f t="shared" si="1128"/>
        <v>17</v>
      </c>
    </row>
    <row r="58878" spans="2:2">
      <c r="B58878">
        <f t="shared" si="1128"/>
        <v>17</v>
      </c>
    </row>
    <row r="58879" spans="2:2">
      <c r="B58879">
        <f t="shared" si="1128"/>
        <v>17</v>
      </c>
    </row>
    <row r="58880" spans="2:2">
      <c r="B58880">
        <f t="shared" si="1128"/>
        <v>17</v>
      </c>
    </row>
    <row r="58881" spans="2:2">
      <c r="B58881">
        <f t="shared" si="1128"/>
        <v>17</v>
      </c>
    </row>
    <row r="58882" spans="2:2">
      <c r="B58882">
        <f t="shared" si="1128"/>
        <v>17</v>
      </c>
    </row>
    <row r="58883" spans="2:2">
      <c r="B58883">
        <f t="shared" si="1128"/>
        <v>17</v>
      </c>
    </row>
    <row r="58884" spans="2:2">
      <c r="B58884">
        <f t="shared" si="1128"/>
        <v>17</v>
      </c>
    </row>
    <row r="58885" spans="2:2">
      <c r="B58885">
        <f t="shared" ref="B58885:B58948" si="1129">+IF(F58884=44085,B58884+1,B58884)</f>
        <v>17</v>
      </c>
    </row>
    <row r="58886" spans="2:2">
      <c r="B58886">
        <f t="shared" si="1129"/>
        <v>17</v>
      </c>
    </row>
    <row r="58887" spans="2:2">
      <c r="B58887">
        <f t="shared" si="1129"/>
        <v>17</v>
      </c>
    </row>
    <row r="58888" spans="2:2">
      <c r="B58888">
        <f t="shared" si="1129"/>
        <v>17</v>
      </c>
    </row>
    <row r="58889" spans="2:2">
      <c r="B58889">
        <f t="shared" si="1129"/>
        <v>17</v>
      </c>
    </row>
    <row r="58890" spans="2:2">
      <c r="B58890">
        <f t="shared" si="1129"/>
        <v>17</v>
      </c>
    </row>
    <row r="58891" spans="2:2">
      <c r="B58891">
        <f t="shared" si="1129"/>
        <v>17</v>
      </c>
    </row>
    <row r="58892" spans="2:2">
      <c r="B58892">
        <f t="shared" si="1129"/>
        <v>17</v>
      </c>
    </row>
    <row r="58893" spans="2:2">
      <c r="B58893">
        <f t="shared" si="1129"/>
        <v>17</v>
      </c>
    </row>
    <row r="58894" spans="2:2">
      <c r="B58894">
        <f t="shared" si="1129"/>
        <v>17</v>
      </c>
    </row>
    <row r="58895" spans="2:2">
      <c r="B58895">
        <f t="shared" si="1129"/>
        <v>17</v>
      </c>
    </row>
    <row r="58896" spans="2:2">
      <c r="B58896">
        <f t="shared" si="1129"/>
        <v>17</v>
      </c>
    </row>
    <row r="58897" spans="2:2">
      <c r="B58897">
        <f t="shared" si="1129"/>
        <v>17</v>
      </c>
    </row>
    <row r="58898" spans="2:2">
      <c r="B58898">
        <f t="shared" si="1129"/>
        <v>17</v>
      </c>
    </row>
    <row r="58899" spans="2:2">
      <c r="B58899">
        <f t="shared" si="1129"/>
        <v>17</v>
      </c>
    </row>
    <row r="58900" spans="2:2">
      <c r="B58900">
        <f t="shared" si="1129"/>
        <v>17</v>
      </c>
    </row>
    <row r="58901" spans="2:2">
      <c r="B58901">
        <f t="shared" si="1129"/>
        <v>17</v>
      </c>
    </row>
    <row r="58902" spans="2:2">
      <c r="B58902">
        <f t="shared" si="1129"/>
        <v>17</v>
      </c>
    </row>
    <row r="58903" spans="2:2">
      <c r="B58903">
        <f t="shared" si="1129"/>
        <v>17</v>
      </c>
    </row>
    <row r="58904" spans="2:2">
      <c r="B58904">
        <f t="shared" si="1129"/>
        <v>17</v>
      </c>
    </row>
    <row r="58905" spans="2:2">
      <c r="B58905">
        <f t="shared" si="1129"/>
        <v>17</v>
      </c>
    </row>
    <row r="58906" spans="2:2">
      <c r="B58906">
        <f t="shared" si="1129"/>
        <v>17</v>
      </c>
    </row>
    <row r="58907" spans="2:2">
      <c r="B58907">
        <f t="shared" si="1129"/>
        <v>17</v>
      </c>
    </row>
    <row r="58908" spans="2:2">
      <c r="B58908">
        <f t="shared" si="1129"/>
        <v>17</v>
      </c>
    </row>
    <row r="58909" spans="2:2">
      <c r="B58909">
        <f t="shared" si="1129"/>
        <v>17</v>
      </c>
    </row>
    <row r="58910" spans="2:2">
      <c r="B58910">
        <f t="shared" si="1129"/>
        <v>17</v>
      </c>
    </row>
    <row r="58911" spans="2:2">
      <c r="B58911">
        <f t="shared" si="1129"/>
        <v>17</v>
      </c>
    </row>
    <row r="58912" spans="2:2">
      <c r="B58912">
        <f t="shared" si="1129"/>
        <v>17</v>
      </c>
    </row>
    <row r="58913" spans="2:2">
      <c r="B58913">
        <f t="shared" si="1129"/>
        <v>17</v>
      </c>
    </row>
    <row r="58914" spans="2:2">
      <c r="B58914">
        <f t="shared" si="1129"/>
        <v>17</v>
      </c>
    </row>
    <row r="58915" spans="2:2">
      <c r="B58915">
        <f t="shared" si="1129"/>
        <v>17</v>
      </c>
    </row>
    <row r="58916" spans="2:2">
      <c r="B58916">
        <f t="shared" si="1129"/>
        <v>17</v>
      </c>
    </row>
    <row r="58917" spans="2:2">
      <c r="B58917">
        <f t="shared" si="1129"/>
        <v>17</v>
      </c>
    </row>
    <row r="58918" spans="2:2">
      <c r="B58918">
        <f t="shared" si="1129"/>
        <v>17</v>
      </c>
    </row>
    <row r="58919" spans="2:2">
      <c r="B58919">
        <f t="shared" si="1129"/>
        <v>17</v>
      </c>
    </row>
    <row r="58920" spans="2:2">
      <c r="B58920">
        <f t="shared" si="1129"/>
        <v>17</v>
      </c>
    </row>
    <row r="58921" spans="2:2">
      <c r="B58921">
        <f t="shared" si="1129"/>
        <v>17</v>
      </c>
    </row>
    <row r="58922" spans="2:2">
      <c r="B58922">
        <f t="shared" si="1129"/>
        <v>17</v>
      </c>
    </row>
    <row r="58923" spans="2:2">
      <c r="B58923">
        <f t="shared" si="1129"/>
        <v>17</v>
      </c>
    </row>
    <row r="58924" spans="2:2">
      <c r="B58924">
        <f t="shared" si="1129"/>
        <v>17</v>
      </c>
    </row>
    <row r="58925" spans="2:2">
      <c r="B58925">
        <f t="shared" si="1129"/>
        <v>17</v>
      </c>
    </row>
    <row r="58926" spans="2:2">
      <c r="B58926">
        <f t="shared" si="1129"/>
        <v>17</v>
      </c>
    </row>
    <row r="58927" spans="2:2">
      <c r="B58927">
        <f t="shared" si="1129"/>
        <v>17</v>
      </c>
    </row>
    <row r="58928" spans="2:2">
      <c r="B58928">
        <f t="shared" si="1129"/>
        <v>17</v>
      </c>
    </row>
    <row r="58929" spans="2:2">
      <c r="B58929">
        <f t="shared" si="1129"/>
        <v>17</v>
      </c>
    </row>
    <row r="58930" spans="2:2">
      <c r="B58930">
        <f t="shared" si="1129"/>
        <v>17</v>
      </c>
    </row>
    <row r="58931" spans="2:2">
      <c r="B58931">
        <f t="shared" si="1129"/>
        <v>17</v>
      </c>
    </row>
    <row r="58932" spans="2:2">
      <c r="B58932">
        <f t="shared" si="1129"/>
        <v>17</v>
      </c>
    </row>
    <row r="58933" spans="2:2">
      <c r="B58933">
        <f t="shared" si="1129"/>
        <v>17</v>
      </c>
    </row>
    <row r="58934" spans="2:2">
      <c r="B58934">
        <f t="shared" si="1129"/>
        <v>17</v>
      </c>
    </row>
    <row r="58935" spans="2:2">
      <c r="B58935">
        <f t="shared" si="1129"/>
        <v>17</v>
      </c>
    </row>
    <row r="58936" spans="2:2">
      <c r="B58936">
        <f t="shared" si="1129"/>
        <v>17</v>
      </c>
    </row>
    <row r="58937" spans="2:2">
      <c r="B58937">
        <f t="shared" si="1129"/>
        <v>17</v>
      </c>
    </row>
    <row r="58938" spans="2:2">
      <c r="B58938">
        <f t="shared" si="1129"/>
        <v>17</v>
      </c>
    </row>
    <row r="58939" spans="2:2">
      <c r="B58939">
        <f t="shared" si="1129"/>
        <v>17</v>
      </c>
    </row>
    <row r="58940" spans="2:2">
      <c r="B58940">
        <f t="shared" si="1129"/>
        <v>17</v>
      </c>
    </row>
    <row r="58941" spans="2:2">
      <c r="B58941">
        <f t="shared" si="1129"/>
        <v>17</v>
      </c>
    </row>
    <row r="58942" spans="2:2">
      <c r="B58942">
        <f t="shared" si="1129"/>
        <v>17</v>
      </c>
    </row>
    <row r="58943" spans="2:2">
      <c r="B58943">
        <f t="shared" si="1129"/>
        <v>17</v>
      </c>
    </row>
    <row r="58944" spans="2:2">
      <c r="B58944">
        <f t="shared" si="1129"/>
        <v>17</v>
      </c>
    </row>
    <row r="58945" spans="2:2">
      <c r="B58945">
        <f t="shared" si="1129"/>
        <v>17</v>
      </c>
    </row>
    <row r="58946" spans="2:2">
      <c r="B58946">
        <f t="shared" si="1129"/>
        <v>17</v>
      </c>
    </row>
    <row r="58947" spans="2:2">
      <c r="B58947">
        <f t="shared" si="1129"/>
        <v>17</v>
      </c>
    </row>
    <row r="58948" spans="2:2">
      <c r="B58948">
        <f t="shared" si="1129"/>
        <v>17</v>
      </c>
    </row>
    <row r="58949" spans="2:2">
      <c r="B58949">
        <f t="shared" ref="B58949:B59012" si="1130">+IF(F58948=44085,B58948+1,B58948)</f>
        <v>17</v>
      </c>
    </row>
    <row r="58950" spans="2:2">
      <c r="B58950">
        <f t="shared" si="1130"/>
        <v>17</v>
      </c>
    </row>
    <row r="58951" spans="2:2">
      <c r="B58951">
        <f t="shared" si="1130"/>
        <v>17</v>
      </c>
    </row>
    <row r="58952" spans="2:2">
      <c r="B58952">
        <f t="shared" si="1130"/>
        <v>17</v>
      </c>
    </row>
    <row r="58953" spans="2:2">
      <c r="B58953">
        <f t="shared" si="1130"/>
        <v>17</v>
      </c>
    </row>
    <row r="58954" spans="2:2">
      <c r="B58954">
        <f t="shared" si="1130"/>
        <v>17</v>
      </c>
    </row>
    <row r="58955" spans="2:2">
      <c r="B58955">
        <f t="shared" si="1130"/>
        <v>17</v>
      </c>
    </row>
    <row r="58956" spans="2:2">
      <c r="B58956">
        <f t="shared" si="1130"/>
        <v>17</v>
      </c>
    </row>
    <row r="58957" spans="2:2">
      <c r="B58957">
        <f t="shared" si="1130"/>
        <v>17</v>
      </c>
    </row>
    <row r="58958" spans="2:2">
      <c r="B58958">
        <f t="shared" si="1130"/>
        <v>17</v>
      </c>
    </row>
    <row r="58959" spans="2:2">
      <c r="B58959">
        <f t="shared" si="1130"/>
        <v>17</v>
      </c>
    </row>
    <row r="58960" spans="2:2">
      <c r="B58960">
        <f t="shared" si="1130"/>
        <v>17</v>
      </c>
    </row>
    <row r="58961" spans="2:2">
      <c r="B58961">
        <f t="shared" si="1130"/>
        <v>17</v>
      </c>
    </row>
    <row r="58962" spans="2:2">
      <c r="B58962">
        <f t="shared" si="1130"/>
        <v>17</v>
      </c>
    </row>
    <row r="58963" spans="2:2">
      <c r="B58963">
        <f t="shared" si="1130"/>
        <v>17</v>
      </c>
    </row>
    <row r="58964" spans="2:2">
      <c r="B58964">
        <f t="shared" si="1130"/>
        <v>17</v>
      </c>
    </row>
    <row r="58965" spans="2:2">
      <c r="B58965">
        <f t="shared" si="1130"/>
        <v>17</v>
      </c>
    </row>
    <row r="58966" spans="2:2">
      <c r="B58966">
        <f t="shared" si="1130"/>
        <v>17</v>
      </c>
    </row>
    <row r="58967" spans="2:2">
      <c r="B58967">
        <f t="shared" si="1130"/>
        <v>17</v>
      </c>
    </row>
    <row r="58968" spans="2:2">
      <c r="B58968">
        <f t="shared" si="1130"/>
        <v>17</v>
      </c>
    </row>
    <row r="58969" spans="2:2">
      <c r="B58969">
        <f t="shared" si="1130"/>
        <v>17</v>
      </c>
    </row>
    <row r="58970" spans="2:2">
      <c r="B58970">
        <f t="shared" si="1130"/>
        <v>17</v>
      </c>
    </row>
    <row r="58971" spans="2:2">
      <c r="B58971">
        <f t="shared" si="1130"/>
        <v>17</v>
      </c>
    </row>
    <row r="58972" spans="2:2">
      <c r="B58972">
        <f t="shared" si="1130"/>
        <v>17</v>
      </c>
    </row>
    <row r="58973" spans="2:2">
      <c r="B58973">
        <f t="shared" si="1130"/>
        <v>17</v>
      </c>
    </row>
    <row r="58974" spans="2:2">
      <c r="B58974">
        <f t="shared" si="1130"/>
        <v>17</v>
      </c>
    </row>
    <row r="58975" spans="2:2">
      <c r="B58975">
        <f t="shared" si="1130"/>
        <v>17</v>
      </c>
    </row>
    <row r="58976" spans="2:2">
      <c r="B58976">
        <f t="shared" si="1130"/>
        <v>17</v>
      </c>
    </row>
    <row r="58977" spans="2:2">
      <c r="B58977">
        <f t="shared" si="1130"/>
        <v>17</v>
      </c>
    </row>
    <row r="58978" spans="2:2">
      <c r="B58978">
        <f t="shared" si="1130"/>
        <v>17</v>
      </c>
    </row>
    <row r="58979" spans="2:2">
      <c r="B58979">
        <f t="shared" si="1130"/>
        <v>17</v>
      </c>
    </row>
    <row r="58980" spans="2:2">
      <c r="B58980">
        <f t="shared" si="1130"/>
        <v>17</v>
      </c>
    </row>
    <row r="58981" spans="2:2">
      <c r="B58981">
        <f t="shared" si="1130"/>
        <v>17</v>
      </c>
    </row>
    <row r="58982" spans="2:2">
      <c r="B58982">
        <f t="shared" si="1130"/>
        <v>17</v>
      </c>
    </row>
    <row r="58983" spans="2:2">
      <c r="B58983">
        <f t="shared" si="1130"/>
        <v>17</v>
      </c>
    </row>
    <row r="58984" spans="2:2">
      <c r="B58984">
        <f t="shared" si="1130"/>
        <v>17</v>
      </c>
    </row>
    <row r="58985" spans="2:2">
      <c r="B58985">
        <f t="shared" si="1130"/>
        <v>17</v>
      </c>
    </row>
    <row r="58986" spans="2:2">
      <c r="B58986">
        <f t="shared" si="1130"/>
        <v>17</v>
      </c>
    </row>
    <row r="58987" spans="2:2">
      <c r="B58987">
        <f t="shared" si="1130"/>
        <v>17</v>
      </c>
    </row>
    <row r="58988" spans="2:2">
      <c r="B58988">
        <f t="shared" si="1130"/>
        <v>17</v>
      </c>
    </row>
    <row r="58989" spans="2:2">
      <c r="B58989">
        <f t="shared" si="1130"/>
        <v>17</v>
      </c>
    </row>
    <row r="58990" spans="2:2">
      <c r="B58990">
        <f t="shared" si="1130"/>
        <v>17</v>
      </c>
    </row>
    <row r="58991" spans="2:2">
      <c r="B58991">
        <f t="shared" si="1130"/>
        <v>17</v>
      </c>
    </row>
    <row r="58992" spans="2:2">
      <c r="B58992">
        <f t="shared" si="1130"/>
        <v>17</v>
      </c>
    </row>
    <row r="58993" spans="2:2">
      <c r="B58993">
        <f t="shared" si="1130"/>
        <v>17</v>
      </c>
    </row>
    <row r="58994" spans="2:2">
      <c r="B58994">
        <f t="shared" si="1130"/>
        <v>17</v>
      </c>
    </row>
    <row r="58995" spans="2:2">
      <c r="B58995">
        <f t="shared" si="1130"/>
        <v>17</v>
      </c>
    </row>
    <row r="58996" spans="2:2">
      <c r="B58996">
        <f t="shared" si="1130"/>
        <v>17</v>
      </c>
    </row>
    <row r="58997" spans="2:2">
      <c r="B58997">
        <f t="shared" si="1130"/>
        <v>17</v>
      </c>
    </row>
    <row r="58998" spans="2:2">
      <c r="B58998">
        <f t="shared" si="1130"/>
        <v>17</v>
      </c>
    </row>
    <row r="58999" spans="2:2">
      <c r="B58999">
        <f t="shared" si="1130"/>
        <v>17</v>
      </c>
    </row>
    <row r="59000" spans="2:2">
      <c r="B59000">
        <f t="shared" si="1130"/>
        <v>17</v>
      </c>
    </row>
    <row r="59001" spans="2:2">
      <c r="B59001">
        <f t="shared" si="1130"/>
        <v>17</v>
      </c>
    </row>
    <row r="59002" spans="2:2">
      <c r="B59002">
        <f t="shared" si="1130"/>
        <v>17</v>
      </c>
    </row>
    <row r="59003" spans="2:2">
      <c r="B59003">
        <f t="shared" si="1130"/>
        <v>17</v>
      </c>
    </row>
    <row r="59004" spans="2:2">
      <c r="B59004">
        <f t="shared" si="1130"/>
        <v>17</v>
      </c>
    </row>
    <row r="59005" spans="2:2">
      <c r="B59005">
        <f t="shared" si="1130"/>
        <v>17</v>
      </c>
    </row>
    <row r="59006" spans="2:2">
      <c r="B59006">
        <f t="shared" si="1130"/>
        <v>17</v>
      </c>
    </row>
    <row r="59007" spans="2:2">
      <c r="B59007">
        <f t="shared" si="1130"/>
        <v>17</v>
      </c>
    </row>
    <row r="59008" spans="2:2">
      <c r="B59008">
        <f t="shared" si="1130"/>
        <v>17</v>
      </c>
    </row>
    <row r="59009" spans="2:2">
      <c r="B59009">
        <f t="shared" si="1130"/>
        <v>17</v>
      </c>
    </row>
    <row r="59010" spans="2:2">
      <c r="B59010">
        <f t="shared" si="1130"/>
        <v>17</v>
      </c>
    </row>
    <row r="59011" spans="2:2">
      <c r="B59011">
        <f t="shared" si="1130"/>
        <v>17</v>
      </c>
    </row>
    <row r="59012" spans="2:2">
      <c r="B59012">
        <f t="shared" si="1130"/>
        <v>17</v>
      </c>
    </row>
    <row r="59013" spans="2:2">
      <c r="B59013">
        <f t="shared" ref="B59013:B59076" si="1131">+IF(F59012=44085,B59012+1,B59012)</f>
        <v>17</v>
      </c>
    </row>
    <row r="59014" spans="2:2">
      <c r="B59014">
        <f t="shared" si="1131"/>
        <v>17</v>
      </c>
    </row>
    <row r="59015" spans="2:2">
      <c r="B59015">
        <f t="shared" si="1131"/>
        <v>17</v>
      </c>
    </row>
    <row r="59016" spans="2:2">
      <c r="B59016">
        <f t="shared" si="1131"/>
        <v>17</v>
      </c>
    </row>
    <row r="59017" spans="2:2">
      <c r="B59017">
        <f t="shared" si="1131"/>
        <v>17</v>
      </c>
    </row>
    <row r="59018" spans="2:2">
      <c r="B59018">
        <f t="shared" si="1131"/>
        <v>17</v>
      </c>
    </row>
    <row r="59019" spans="2:2">
      <c r="B59019">
        <f t="shared" si="1131"/>
        <v>17</v>
      </c>
    </row>
    <row r="59020" spans="2:2">
      <c r="B59020">
        <f t="shared" si="1131"/>
        <v>17</v>
      </c>
    </row>
    <row r="59021" spans="2:2">
      <c r="B59021">
        <f t="shared" si="1131"/>
        <v>17</v>
      </c>
    </row>
    <row r="59022" spans="2:2">
      <c r="B59022">
        <f t="shared" si="1131"/>
        <v>17</v>
      </c>
    </row>
    <row r="59023" spans="2:2">
      <c r="B59023">
        <f t="shared" si="1131"/>
        <v>17</v>
      </c>
    </row>
    <row r="59024" spans="2:2">
      <c r="B59024">
        <f t="shared" si="1131"/>
        <v>17</v>
      </c>
    </row>
    <row r="59025" spans="2:2">
      <c r="B59025">
        <f t="shared" si="1131"/>
        <v>17</v>
      </c>
    </row>
    <row r="59026" spans="2:2">
      <c r="B59026">
        <f t="shared" si="1131"/>
        <v>17</v>
      </c>
    </row>
    <row r="59027" spans="2:2">
      <c r="B59027">
        <f t="shared" si="1131"/>
        <v>17</v>
      </c>
    </row>
    <row r="59028" spans="2:2">
      <c r="B59028">
        <f t="shared" si="1131"/>
        <v>17</v>
      </c>
    </row>
    <row r="59029" spans="2:2">
      <c r="B59029">
        <f t="shared" si="1131"/>
        <v>17</v>
      </c>
    </row>
    <row r="59030" spans="2:2">
      <c r="B59030">
        <f t="shared" si="1131"/>
        <v>17</v>
      </c>
    </row>
    <row r="59031" spans="2:2">
      <c r="B59031">
        <f t="shared" si="1131"/>
        <v>17</v>
      </c>
    </row>
    <row r="59032" spans="2:2">
      <c r="B59032">
        <f t="shared" si="1131"/>
        <v>17</v>
      </c>
    </row>
    <row r="59033" spans="2:2">
      <c r="B59033">
        <f t="shared" si="1131"/>
        <v>17</v>
      </c>
    </row>
    <row r="59034" spans="2:2">
      <c r="B59034">
        <f t="shared" si="1131"/>
        <v>17</v>
      </c>
    </row>
    <row r="59035" spans="2:2">
      <c r="B59035">
        <f t="shared" si="1131"/>
        <v>17</v>
      </c>
    </row>
    <row r="59036" spans="2:2">
      <c r="B59036">
        <f t="shared" si="1131"/>
        <v>17</v>
      </c>
    </row>
    <row r="59037" spans="2:2">
      <c r="B59037">
        <f t="shared" si="1131"/>
        <v>17</v>
      </c>
    </row>
    <row r="59038" spans="2:2">
      <c r="B59038">
        <f t="shared" si="1131"/>
        <v>17</v>
      </c>
    </row>
    <row r="59039" spans="2:2">
      <c r="B59039">
        <f t="shared" si="1131"/>
        <v>17</v>
      </c>
    </row>
    <row r="59040" spans="2:2">
      <c r="B59040">
        <f t="shared" si="1131"/>
        <v>17</v>
      </c>
    </row>
    <row r="59041" spans="2:2">
      <c r="B59041">
        <f t="shared" si="1131"/>
        <v>17</v>
      </c>
    </row>
    <row r="59042" spans="2:2">
      <c r="B59042">
        <f t="shared" si="1131"/>
        <v>17</v>
      </c>
    </row>
    <row r="59043" spans="2:2">
      <c r="B59043">
        <f t="shared" si="1131"/>
        <v>17</v>
      </c>
    </row>
    <row r="59044" spans="2:2">
      <c r="B59044">
        <f t="shared" si="1131"/>
        <v>17</v>
      </c>
    </row>
    <row r="59045" spans="2:2">
      <c r="B59045">
        <f t="shared" si="1131"/>
        <v>17</v>
      </c>
    </row>
    <row r="59046" spans="2:2">
      <c r="B59046">
        <f t="shared" si="1131"/>
        <v>17</v>
      </c>
    </row>
    <row r="59047" spans="2:2">
      <c r="B59047">
        <f t="shared" si="1131"/>
        <v>17</v>
      </c>
    </row>
    <row r="59048" spans="2:2">
      <c r="B59048">
        <f t="shared" si="1131"/>
        <v>17</v>
      </c>
    </row>
    <row r="59049" spans="2:2">
      <c r="B59049">
        <f t="shared" si="1131"/>
        <v>17</v>
      </c>
    </row>
    <row r="59050" spans="2:2">
      <c r="B59050">
        <f t="shared" si="1131"/>
        <v>17</v>
      </c>
    </row>
    <row r="59051" spans="2:2">
      <c r="B59051">
        <f t="shared" si="1131"/>
        <v>17</v>
      </c>
    </row>
    <row r="59052" spans="2:2">
      <c r="B59052">
        <f t="shared" si="1131"/>
        <v>17</v>
      </c>
    </row>
    <row r="59053" spans="2:2">
      <c r="B59053">
        <f t="shared" si="1131"/>
        <v>17</v>
      </c>
    </row>
    <row r="59054" spans="2:2">
      <c r="B59054">
        <f t="shared" si="1131"/>
        <v>17</v>
      </c>
    </row>
    <row r="59055" spans="2:2">
      <c r="B59055">
        <f t="shared" si="1131"/>
        <v>17</v>
      </c>
    </row>
    <row r="59056" spans="2:2">
      <c r="B59056">
        <f t="shared" si="1131"/>
        <v>17</v>
      </c>
    </row>
    <row r="59057" spans="2:2">
      <c r="B59057">
        <f t="shared" si="1131"/>
        <v>17</v>
      </c>
    </row>
    <row r="59058" spans="2:2">
      <c r="B59058">
        <f t="shared" si="1131"/>
        <v>17</v>
      </c>
    </row>
    <row r="59059" spans="2:2">
      <c r="B59059">
        <f t="shared" si="1131"/>
        <v>17</v>
      </c>
    </row>
    <row r="59060" spans="2:2">
      <c r="B59060">
        <f t="shared" si="1131"/>
        <v>17</v>
      </c>
    </row>
    <row r="59061" spans="2:2">
      <c r="B59061">
        <f t="shared" si="1131"/>
        <v>17</v>
      </c>
    </row>
    <row r="59062" spans="2:2">
      <c r="B59062">
        <f t="shared" si="1131"/>
        <v>17</v>
      </c>
    </row>
    <row r="59063" spans="2:2">
      <c r="B59063">
        <f t="shared" si="1131"/>
        <v>17</v>
      </c>
    </row>
    <row r="59064" spans="2:2">
      <c r="B59064">
        <f t="shared" si="1131"/>
        <v>17</v>
      </c>
    </row>
    <row r="59065" spans="2:2">
      <c r="B59065">
        <f t="shared" si="1131"/>
        <v>17</v>
      </c>
    </row>
    <row r="59066" spans="2:2">
      <c r="B59066">
        <f t="shared" si="1131"/>
        <v>17</v>
      </c>
    </row>
    <row r="59067" spans="2:2">
      <c r="B59067">
        <f t="shared" si="1131"/>
        <v>17</v>
      </c>
    </row>
    <row r="59068" spans="2:2">
      <c r="B59068">
        <f t="shared" si="1131"/>
        <v>17</v>
      </c>
    </row>
    <row r="59069" spans="2:2">
      <c r="B59069">
        <f t="shared" si="1131"/>
        <v>17</v>
      </c>
    </row>
    <row r="59070" spans="2:2">
      <c r="B59070">
        <f t="shared" si="1131"/>
        <v>17</v>
      </c>
    </row>
    <row r="59071" spans="2:2">
      <c r="B59071">
        <f t="shared" si="1131"/>
        <v>17</v>
      </c>
    </row>
    <row r="59072" spans="2:2">
      <c r="B59072">
        <f t="shared" si="1131"/>
        <v>17</v>
      </c>
    </row>
    <row r="59073" spans="2:2">
      <c r="B59073">
        <f t="shared" si="1131"/>
        <v>17</v>
      </c>
    </row>
    <row r="59074" spans="2:2">
      <c r="B59074">
        <f t="shared" si="1131"/>
        <v>17</v>
      </c>
    </row>
    <row r="59075" spans="2:2">
      <c r="B59075">
        <f t="shared" si="1131"/>
        <v>17</v>
      </c>
    </row>
    <row r="59076" spans="2:2">
      <c r="B59076">
        <f t="shared" si="1131"/>
        <v>17</v>
      </c>
    </row>
    <row r="59077" spans="2:2">
      <c r="B59077">
        <f t="shared" ref="B59077:B59140" si="1132">+IF(F59076=44085,B59076+1,B59076)</f>
        <v>17</v>
      </c>
    </row>
    <row r="59078" spans="2:2">
      <c r="B59078">
        <f t="shared" si="1132"/>
        <v>17</v>
      </c>
    </row>
    <row r="59079" spans="2:2">
      <c r="B59079">
        <f t="shared" si="1132"/>
        <v>17</v>
      </c>
    </row>
    <row r="59080" spans="2:2">
      <c r="B59080">
        <f t="shared" si="1132"/>
        <v>17</v>
      </c>
    </row>
    <row r="59081" spans="2:2">
      <c r="B59081">
        <f t="shared" si="1132"/>
        <v>17</v>
      </c>
    </row>
    <row r="59082" spans="2:2">
      <c r="B59082">
        <f t="shared" si="1132"/>
        <v>17</v>
      </c>
    </row>
    <row r="59083" spans="2:2">
      <c r="B59083">
        <f t="shared" si="1132"/>
        <v>17</v>
      </c>
    </row>
    <row r="59084" spans="2:2">
      <c r="B59084">
        <f t="shared" si="1132"/>
        <v>17</v>
      </c>
    </row>
    <row r="59085" spans="2:2">
      <c r="B59085">
        <f t="shared" si="1132"/>
        <v>17</v>
      </c>
    </row>
    <row r="59086" spans="2:2">
      <c r="B59086">
        <f t="shared" si="1132"/>
        <v>17</v>
      </c>
    </row>
    <row r="59087" spans="2:2">
      <c r="B59087">
        <f t="shared" si="1132"/>
        <v>17</v>
      </c>
    </row>
    <row r="59088" spans="2:2">
      <c r="B59088">
        <f t="shared" si="1132"/>
        <v>17</v>
      </c>
    </row>
    <row r="59089" spans="2:2">
      <c r="B59089">
        <f t="shared" si="1132"/>
        <v>17</v>
      </c>
    </row>
    <row r="59090" spans="2:2">
      <c r="B59090">
        <f t="shared" si="1132"/>
        <v>17</v>
      </c>
    </row>
    <row r="59091" spans="2:2">
      <c r="B59091">
        <f t="shared" si="1132"/>
        <v>17</v>
      </c>
    </row>
    <row r="59092" spans="2:2">
      <c r="B59092">
        <f t="shared" si="1132"/>
        <v>17</v>
      </c>
    </row>
    <row r="59093" spans="2:2">
      <c r="B59093">
        <f t="shared" si="1132"/>
        <v>17</v>
      </c>
    </row>
    <row r="59094" spans="2:2">
      <c r="B59094">
        <f t="shared" si="1132"/>
        <v>17</v>
      </c>
    </row>
    <row r="59095" spans="2:2">
      <c r="B59095">
        <f t="shared" si="1132"/>
        <v>17</v>
      </c>
    </row>
    <row r="59096" spans="2:2">
      <c r="B59096">
        <f t="shared" si="1132"/>
        <v>17</v>
      </c>
    </row>
    <row r="59097" spans="2:2">
      <c r="B59097">
        <f t="shared" si="1132"/>
        <v>17</v>
      </c>
    </row>
    <row r="59098" spans="2:2">
      <c r="B59098">
        <f t="shared" si="1132"/>
        <v>17</v>
      </c>
    </row>
    <row r="59099" spans="2:2">
      <c r="B59099">
        <f t="shared" si="1132"/>
        <v>17</v>
      </c>
    </row>
    <row r="59100" spans="2:2">
      <c r="B59100">
        <f t="shared" si="1132"/>
        <v>17</v>
      </c>
    </row>
    <row r="59101" spans="2:2">
      <c r="B59101">
        <f t="shared" si="1132"/>
        <v>17</v>
      </c>
    </row>
    <row r="59102" spans="2:2">
      <c r="B59102">
        <f t="shared" si="1132"/>
        <v>17</v>
      </c>
    </row>
    <row r="59103" spans="2:2">
      <c r="B59103">
        <f t="shared" si="1132"/>
        <v>17</v>
      </c>
    </row>
    <row r="59104" spans="2:2">
      <c r="B59104">
        <f t="shared" si="1132"/>
        <v>17</v>
      </c>
    </row>
    <row r="59105" spans="2:2">
      <c r="B59105">
        <f t="shared" si="1132"/>
        <v>17</v>
      </c>
    </row>
    <row r="59106" spans="2:2">
      <c r="B59106">
        <f t="shared" si="1132"/>
        <v>17</v>
      </c>
    </row>
    <row r="59107" spans="2:2">
      <c r="B59107">
        <f t="shared" si="1132"/>
        <v>17</v>
      </c>
    </row>
    <row r="59108" spans="2:2">
      <c r="B59108">
        <f t="shared" si="1132"/>
        <v>17</v>
      </c>
    </row>
    <row r="59109" spans="2:2">
      <c r="B59109">
        <f t="shared" si="1132"/>
        <v>17</v>
      </c>
    </row>
    <row r="59110" spans="2:2">
      <c r="B59110">
        <f t="shared" si="1132"/>
        <v>17</v>
      </c>
    </row>
    <row r="59111" spans="2:2">
      <c r="B59111">
        <f t="shared" si="1132"/>
        <v>17</v>
      </c>
    </row>
    <row r="59112" spans="2:2">
      <c r="B59112">
        <f t="shared" si="1132"/>
        <v>17</v>
      </c>
    </row>
    <row r="59113" spans="2:2">
      <c r="B59113">
        <f t="shared" si="1132"/>
        <v>17</v>
      </c>
    </row>
    <row r="59114" spans="2:2">
      <c r="B59114">
        <f t="shared" si="1132"/>
        <v>17</v>
      </c>
    </row>
    <row r="59115" spans="2:2">
      <c r="B59115">
        <f t="shared" si="1132"/>
        <v>17</v>
      </c>
    </row>
    <row r="59116" spans="2:2">
      <c r="B59116">
        <f t="shared" si="1132"/>
        <v>17</v>
      </c>
    </row>
    <row r="59117" spans="2:2">
      <c r="B59117">
        <f t="shared" si="1132"/>
        <v>17</v>
      </c>
    </row>
    <row r="59118" spans="2:2">
      <c r="B59118">
        <f t="shared" si="1132"/>
        <v>17</v>
      </c>
    </row>
    <row r="59119" spans="2:2">
      <c r="B59119">
        <f t="shared" si="1132"/>
        <v>17</v>
      </c>
    </row>
    <row r="59120" spans="2:2">
      <c r="B59120">
        <f t="shared" si="1132"/>
        <v>17</v>
      </c>
    </row>
    <row r="59121" spans="2:2">
      <c r="B59121">
        <f t="shared" si="1132"/>
        <v>17</v>
      </c>
    </row>
    <row r="59122" spans="2:2">
      <c r="B59122">
        <f t="shared" si="1132"/>
        <v>17</v>
      </c>
    </row>
    <row r="59123" spans="2:2">
      <c r="B59123">
        <f t="shared" si="1132"/>
        <v>17</v>
      </c>
    </row>
    <row r="59124" spans="2:2">
      <c r="B59124">
        <f t="shared" si="1132"/>
        <v>17</v>
      </c>
    </row>
    <row r="59125" spans="2:2">
      <c r="B59125">
        <f t="shared" si="1132"/>
        <v>17</v>
      </c>
    </row>
    <row r="59126" spans="2:2">
      <c r="B59126">
        <f t="shared" si="1132"/>
        <v>17</v>
      </c>
    </row>
    <row r="59127" spans="2:2">
      <c r="B59127">
        <f t="shared" si="1132"/>
        <v>17</v>
      </c>
    </row>
    <row r="59128" spans="2:2">
      <c r="B59128">
        <f t="shared" si="1132"/>
        <v>17</v>
      </c>
    </row>
    <row r="59129" spans="2:2">
      <c r="B59129">
        <f t="shared" si="1132"/>
        <v>17</v>
      </c>
    </row>
    <row r="59130" spans="2:2">
      <c r="B59130">
        <f t="shared" si="1132"/>
        <v>17</v>
      </c>
    </row>
    <row r="59131" spans="2:2">
      <c r="B59131">
        <f t="shared" si="1132"/>
        <v>17</v>
      </c>
    </row>
    <row r="59132" spans="2:2">
      <c r="B59132">
        <f t="shared" si="1132"/>
        <v>17</v>
      </c>
    </row>
    <row r="59133" spans="2:2">
      <c r="B59133">
        <f t="shared" si="1132"/>
        <v>17</v>
      </c>
    </row>
    <row r="59134" spans="2:2">
      <c r="B59134">
        <f t="shared" si="1132"/>
        <v>17</v>
      </c>
    </row>
    <row r="59135" spans="2:2">
      <c r="B59135">
        <f t="shared" si="1132"/>
        <v>17</v>
      </c>
    </row>
    <row r="59136" spans="2:2">
      <c r="B59136">
        <f t="shared" si="1132"/>
        <v>17</v>
      </c>
    </row>
    <row r="59137" spans="2:2">
      <c r="B59137">
        <f t="shared" si="1132"/>
        <v>17</v>
      </c>
    </row>
    <row r="59138" spans="2:2">
      <c r="B59138">
        <f t="shared" si="1132"/>
        <v>17</v>
      </c>
    </row>
    <row r="59139" spans="2:2">
      <c r="B59139">
        <f t="shared" si="1132"/>
        <v>17</v>
      </c>
    </row>
    <row r="59140" spans="2:2">
      <c r="B59140">
        <f t="shared" si="1132"/>
        <v>17</v>
      </c>
    </row>
    <row r="59141" spans="2:2">
      <c r="B59141">
        <f t="shared" ref="B59141:B59204" si="1133">+IF(F59140=44085,B59140+1,B59140)</f>
        <v>17</v>
      </c>
    </row>
    <row r="59142" spans="2:2">
      <c r="B59142">
        <f t="shared" si="1133"/>
        <v>17</v>
      </c>
    </row>
    <row r="59143" spans="2:2">
      <c r="B59143">
        <f t="shared" si="1133"/>
        <v>17</v>
      </c>
    </row>
    <row r="59144" spans="2:2">
      <c r="B59144">
        <f t="shared" si="1133"/>
        <v>17</v>
      </c>
    </row>
    <row r="59145" spans="2:2">
      <c r="B59145">
        <f t="shared" si="1133"/>
        <v>17</v>
      </c>
    </row>
    <row r="59146" spans="2:2">
      <c r="B59146">
        <f t="shared" si="1133"/>
        <v>17</v>
      </c>
    </row>
    <row r="59147" spans="2:2">
      <c r="B59147">
        <f t="shared" si="1133"/>
        <v>17</v>
      </c>
    </row>
    <row r="59148" spans="2:2">
      <c r="B59148">
        <f t="shared" si="1133"/>
        <v>17</v>
      </c>
    </row>
    <row r="59149" spans="2:2">
      <c r="B59149">
        <f t="shared" si="1133"/>
        <v>17</v>
      </c>
    </row>
    <row r="59150" spans="2:2">
      <c r="B59150">
        <f t="shared" si="1133"/>
        <v>17</v>
      </c>
    </row>
    <row r="59151" spans="2:2">
      <c r="B59151">
        <f t="shared" si="1133"/>
        <v>17</v>
      </c>
    </row>
    <row r="59152" spans="2:2">
      <c r="B59152">
        <f t="shared" si="1133"/>
        <v>17</v>
      </c>
    </row>
    <row r="59153" spans="2:2">
      <c r="B59153">
        <f t="shared" si="1133"/>
        <v>17</v>
      </c>
    </row>
    <row r="59154" spans="2:2">
      <c r="B59154">
        <f t="shared" si="1133"/>
        <v>17</v>
      </c>
    </row>
    <row r="59155" spans="2:2">
      <c r="B59155">
        <f t="shared" si="1133"/>
        <v>17</v>
      </c>
    </row>
    <row r="59156" spans="2:2">
      <c r="B59156">
        <f t="shared" si="1133"/>
        <v>17</v>
      </c>
    </row>
    <row r="59157" spans="2:2">
      <c r="B59157">
        <f t="shared" si="1133"/>
        <v>17</v>
      </c>
    </row>
    <row r="59158" spans="2:2">
      <c r="B59158">
        <f t="shared" si="1133"/>
        <v>17</v>
      </c>
    </row>
    <row r="59159" spans="2:2">
      <c r="B59159">
        <f t="shared" si="1133"/>
        <v>17</v>
      </c>
    </row>
    <row r="59160" spans="2:2">
      <c r="B59160">
        <f t="shared" si="1133"/>
        <v>17</v>
      </c>
    </row>
    <row r="59161" spans="2:2">
      <c r="B59161">
        <f t="shared" si="1133"/>
        <v>17</v>
      </c>
    </row>
    <row r="59162" spans="2:2">
      <c r="B59162">
        <f t="shared" si="1133"/>
        <v>17</v>
      </c>
    </row>
    <row r="59163" spans="2:2">
      <c r="B59163">
        <f t="shared" si="1133"/>
        <v>17</v>
      </c>
    </row>
    <row r="59164" spans="2:2">
      <c r="B59164">
        <f t="shared" si="1133"/>
        <v>17</v>
      </c>
    </row>
    <row r="59165" spans="2:2">
      <c r="B59165">
        <f t="shared" si="1133"/>
        <v>17</v>
      </c>
    </row>
    <row r="59166" spans="2:2">
      <c r="B59166">
        <f t="shared" si="1133"/>
        <v>17</v>
      </c>
    </row>
    <row r="59167" spans="2:2">
      <c r="B59167">
        <f t="shared" si="1133"/>
        <v>17</v>
      </c>
    </row>
    <row r="59168" spans="2:2">
      <c r="B59168">
        <f t="shared" si="1133"/>
        <v>17</v>
      </c>
    </row>
    <row r="59169" spans="2:2">
      <c r="B59169">
        <f t="shared" si="1133"/>
        <v>17</v>
      </c>
    </row>
    <row r="59170" spans="2:2">
      <c r="B59170">
        <f t="shared" si="1133"/>
        <v>17</v>
      </c>
    </row>
    <row r="59171" spans="2:2">
      <c r="B59171">
        <f t="shared" si="1133"/>
        <v>17</v>
      </c>
    </row>
    <row r="59172" spans="2:2">
      <c r="B59172">
        <f t="shared" si="1133"/>
        <v>17</v>
      </c>
    </row>
    <row r="59173" spans="2:2">
      <c r="B59173">
        <f t="shared" si="1133"/>
        <v>17</v>
      </c>
    </row>
    <row r="59174" spans="2:2">
      <c r="B59174">
        <f t="shared" si="1133"/>
        <v>17</v>
      </c>
    </row>
    <row r="59175" spans="2:2">
      <c r="B59175">
        <f t="shared" si="1133"/>
        <v>17</v>
      </c>
    </row>
    <row r="59176" spans="2:2">
      <c r="B59176">
        <f t="shared" si="1133"/>
        <v>17</v>
      </c>
    </row>
    <row r="59177" spans="2:2">
      <c r="B59177">
        <f t="shared" si="1133"/>
        <v>17</v>
      </c>
    </row>
    <row r="59178" spans="2:2">
      <c r="B59178">
        <f t="shared" si="1133"/>
        <v>17</v>
      </c>
    </row>
    <row r="59179" spans="2:2">
      <c r="B59179">
        <f t="shared" si="1133"/>
        <v>17</v>
      </c>
    </row>
    <row r="59180" spans="2:2">
      <c r="B59180">
        <f t="shared" si="1133"/>
        <v>17</v>
      </c>
    </row>
    <row r="59181" spans="2:2">
      <c r="B59181">
        <f t="shared" si="1133"/>
        <v>17</v>
      </c>
    </row>
    <row r="59182" spans="2:2">
      <c r="B59182">
        <f t="shared" si="1133"/>
        <v>17</v>
      </c>
    </row>
    <row r="59183" spans="2:2">
      <c r="B59183">
        <f t="shared" si="1133"/>
        <v>17</v>
      </c>
    </row>
    <row r="59184" spans="2:2">
      <c r="B59184">
        <f t="shared" si="1133"/>
        <v>17</v>
      </c>
    </row>
    <row r="59185" spans="2:2">
      <c r="B59185">
        <f t="shared" si="1133"/>
        <v>17</v>
      </c>
    </row>
    <row r="59186" spans="2:2">
      <c r="B59186">
        <f t="shared" si="1133"/>
        <v>17</v>
      </c>
    </row>
    <row r="59187" spans="2:2">
      <c r="B59187">
        <f t="shared" si="1133"/>
        <v>17</v>
      </c>
    </row>
    <row r="59188" spans="2:2">
      <c r="B59188">
        <f t="shared" si="1133"/>
        <v>17</v>
      </c>
    </row>
    <row r="59189" spans="2:2">
      <c r="B59189">
        <f t="shared" si="1133"/>
        <v>17</v>
      </c>
    </row>
    <row r="59190" spans="2:2">
      <c r="B59190">
        <f t="shared" si="1133"/>
        <v>17</v>
      </c>
    </row>
    <row r="59191" spans="2:2">
      <c r="B59191">
        <f t="shared" si="1133"/>
        <v>17</v>
      </c>
    </row>
    <row r="59192" spans="2:2">
      <c r="B59192">
        <f t="shared" si="1133"/>
        <v>17</v>
      </c>
    </row>
    <row r="59193" spans="2:2">
      <c r="B59193">
        <f t="shared" si="1133"/>
        <v>17</v>
      </c>
    </row>
    <row r="59194" spans="2:2">
      <c r="B59194">
        <f t="shared" si="1133"/>
        <v>17</v>
      </c>
    </row>
    <row r="59195" spans="2:2">
      <c r="B59195">
        <f t="shared" si="1133"/>
        <v>17</v>
      </c>
    </row>
    <row r="59196" spans="2:2">
      <c r="B59196">
        <f t="shared" si="1133"/>
        <v>17</v>
      </c>
    </row>
    <row r="59197" spans="2:2">
      <c r="B59197">
        <f t="shared" si="1133"/>
        <v>17</v>
      </c>
    </row>
    <row r="59198" spans="2:2">
      <c r="B59198">
        <f t="shared" si="1133"/>
        <v>17</v>
      </c>
    </row>
    <row r="59199" spans="2:2">
      <c r="B59199">
        <f t="shared" si="1133"/>
        <v>17</v>
      </c>
    </row>
    <row r="59200" spans="2:2">
      <c r="B59200">
        <f t="shared" si="1133"/>
        <v>17</v>
      </c>
    </row>
    <row r="59201" spans="2:2">
      <c r="B59201">
        <f t="shared" si="1133"/>
        <v>17</v>
      </c>
    </row>
    <row r="59202" spans="2:2">
      <c r="B59202">
        <f t="shared" si="1133"/>
        <v>17</v>
      </c>
    </row>
    <row r="59203" spans="2:2">
      <c r="B59203">
        <f t="shared" si="1133"/>
        <v>17</v>
      </c>
    </row>
    <row r="59204" spans="2:2">
      <c r="B59204">
        <f t="shared" si="1133"/>
        <v>17</v>
      </c>
    </row>
    <row r="59205" spans="2:2">
      <c r="B59205">
        <f t="shared" ref="B59205:B59268" si="1134">+IF(F59204=44085,B59204+1,B59204)</f>
        <v>17</v>
      </c>
    </row>
    <row r="59206" spans="2:2">
      <c r="B59206">
        <f t="shared" si="1134"/>
        <v>17</v>
      </c>
    </row>
    <row r="59207" spans="2:2">
      <c r="B59207">
        <f t="shared" si="1134"/>
        <v>17</v>
      </c>
    </row>
    <row r="59208" spans="2:2">
      <c r="B59208">
        <f t="shared" si="1134"/>
        <v>17</v>
      </c>
    </row>
    <row r="59209" spans="2:2">
      <c r="B59209">
        <f t="shared" si="1134"/>
        <v>17</v>
      </c>
    </row>
    <row r="59210" spans="2:2">
      <c r="B59210">
        <f t="shared" si="1134"/>
        <v>17</v>
      </c>
    </row>
    <row r="59211" spans="2:2">
      <c r="B59211">
        <f t="shared" si="1134"/>
        <v>17</v>
      </c>
    </row>
    <row r="59212" spans="2:2">
      <c r="B59212">
        <f t="shared" si="1134"/>
        <v>17</v>
      </c>
    </row>
    <row r="59213" spans="2:2">
      <c r="B59213">
        <f t="shared" si="1134"/>
        <v>17</v>
      </c>
    </row>
    <row r="59214" spans="2:2">
      <c r="B59214">
        <f t="shared" si="1134"/>
        <v>17</v>
      </c>
    </row>
    <row r="59215" spans="2:2">
      <c r="B59215">
        <f t="shared" si="1134"/>
        <v>17</v>
      </c>
    </row>
    <row r="59216" spans="2:2">
      <c r="B59216">
        <f t="shared" si="1134"/>
        <v>17</v>
      </c>
    </row>
    <row r="59217" spans="2:2">
      <c r="B59217">
        <f t="shared" si="1134"/>
        <v>17</v>
      </c>
    </row>
    <row r="59218" spans="2:2">
      <c r="B59218">
        <f t="shared" si="1134"/>
        <v>17</v>
      </c>
    </row>
    <row r="59219" spans="2:2">
      <c r="B59219">
        <f t="shared" si="1134"/>
        <v>17</v>
      </c>
    </row>
    <row r="59220" spans="2:2">
      <c r="B59220">
        <f t="shared" si="1134"/>
        <v>17</v>
      </c>
    </row>
    <row r="59221" spans="2:2">
      <c r="B59221">
        <f t="shared" si="1134"/>
        <v>17</v>
      </c>
    </row>
    <row r="59222" spans="2:2">
      <c r="B59222">
        <f t="shared" si="1134"/>
        <v>17</v>
      </c>
    </row>
    <row r="59223" spans="2:2">
      <c r="B59223">
        <f t="shared" si="1134"/>
        <v>17</v>
      </c>
    </row>
    <row r="59224" spans="2:2">
      <c r="B59224">
        <f t="shared" si="1134"/>
        <v>17</v>
      </c>
    </row>
    <row r="59225" spans="2:2">
      <c r="B59225">
        <f t="shared" si="1134"/>
        <v>17</v>
      </c>
    </row>
    <row r="59226" spans="2:2">
      <c r="B59226">
        <f t="shared" si="1134"/>
        <v>17</v>
      </c>
    </row>
    <row r="59227" spans="2:2">
      <c r="B59227">
        <f t="shared" si="1134"/>
        <v>17</v>
      </c>
    </row>
    <row r="59228" spans="2:2">
      <c r="B59228">
        <f t="shared" si="1134"/>
        <v>17</v>
      </c>
    </row>
    <row r="59229" spans="2:2">
      <c r="B59229">
        <f t="shared" si="1134"/>
        <v>17</v>
      </c>
    </row>
    <row r="59230" spans="2:2">
      <c r="B59230">
        <f t="shared" si="1134"/>
        <v>17</v>
      </c>
    </row>
    <row r="59231" spans="2:2">
      <c r="B59231">
        <f t="shared" si="1134"/>
        <v>17</v>
      </c>
    </row>
    <row r="59232" spans="2:2">
      <c r="B59232">
        <f t="shared" si="1134"/>
        <v>17</v>
      </c>
    </row>
    <row r="59233" spans="2:2">
      <c r="B59233">
        <f t="shared" si="1134"/>
        <v>17</v>
      </c>
    </row>
    <row r="59234" spans="2:2">
      <c r="B59234">
        <f t="shared" si="1134"/>
        <v>17</v>
      </c>
    </row>
    <row r="59235" spans="2:2">
      <c r="B59235">
        <f t="shared" si="1134"/>
        <v>17</v>
      </c>
    </row>
    <row r="59236" spans="2:2">
      <c r="B59236">
        <f t="shared" si="1134"/>
        <v>17</v>
      </c>
    </row>
    <row r="59237" spans="2:2">
      <c r="B59237">
        <f t="shared" si="1134"/>
        <v>17</v>
      </c>
    </row>
    <row r="59238" spans="2:2">
      <c r="B59238">
        <f t="shared" si="1134"/>
        <v>17</v>
      </c>
    </row>
    <row r="59239" spans="2:2">
      <c r="B59239">
        <f t="shared" si="1134"/>
        <v>17</v>
      </c>
    </row>
    <row r="59240" spans="2:2">
      <c r="B59240">
        <f t="shared" si="1134"/>
        <v>17</v>
      </c>
    </row>
    <row r="59241" spans="2:2">
      <c r="B59241">
        <f t="shared" si="1134"/>
        <v>17</v>
      </c>
    </row>
    <row r="59242" spans="2:2">
      <c r="B59242">
        <f t="shared" si="1134"/>
        <v>17</v>
      </c>
    </row>
    <row r="59243" spans="2:2">
      <c r="B59243">
        <f t="shared" si="1134"/>
        <v>17</v>
      </c>
    </row>
    <row r="59244" spans="2:2">
      <c r="B59244">
        <f t="shared" si="1134"/>
        <v>17</v>
      </c>
    </row>
    <row r="59245" spans="2:2">
      <c r="B59245">
        <f t="shared" si="1134"/>
        <v>17</v>
      </c>
    </row>
    <row r="59246" spans="2:2">
      <c r="B59246">
        <f t="shared" si="1134"/>
        <v>17</v>
      </c>
    </row>
    <row r="59247" spans="2:2">
      <c r="B59247">
        <f t="shared" si="1134"/>
        <v>17</v>
      </c>
    </row>
    <row r="59248" spans="2:2">
      <c r="B59248">
        <f t="shared" si="1134"/>
        <v>17</v>
      </c>
    </row>
    <row r="59249" spans="2:2">
      <c r="B59249">
        <f t="shared" si="1134"/>
        <v>17</v>
      </c>
    </row>
    <row r="59250" spans="2:2">
      <c r="B59250">
        <f t="shared" si="1134"/>
        <v>17</v>
      </c>
    </row>
    <row r="59251" spans="2:2">
      <c r="B59251">
        <f t="shared" si="1134"/>
        <v>17</v>
      </c>
    </row>
    <row r="59252" spans="2:2">
      <c r="B59252">
        <f t="shared" si="1134"/>
        <v>17</v>
      </c>
    </row>
    <row r="59253" spans="2:2">
      <c r="B59253">
        <f t="shared" si="1134"/>
        <v>17</v>
      </c>
    </row>
    <row r="59254" spans="2:2">
      <c r="B59254">
        <f t="shared" si="1134"/>
        <v>17</v>
      </c>
    </row>
    <row r="59255" spans="2:2">
      <c r="B59255">
        <f t="shared" si="1134"/>
        <v>17</v>
      </c>
    </row>
    <row r="59256" spans="2:2">
      <c r="B59256">
        <f t="shared" si="1134"/>
        <v>17</v>
      </c>
    </row>
    <row r="59257" spans="2:2">
      <c r="B59257">
        <f t="shared" si="1134"/>
        <v>17</v>
      </c>
    </row>
    <row r="59258" spans="2:2">
      <c r="B59258">
        <f t="shared" si="1134"/>
        <v>17</v>
      </c>
    </row>
    <row r="59259" spans="2:2">
      <c r="B59259">
        <f t="shared" si="1134"/>
        <v>17</v>
      </c>
    </row>
    <row r="59260" spans="2:2">
      <c r="B59260">
        <f t="shared" si="1134"/>
        <v>17</v>
      </c>
    </row>
    <row r="59261" spans="2:2">
      <c r="B59261">
        <f t="shared" si="1134"/>
        <v>17</v>
      </c>
    </row>
    <row r="59262" spans="2:2">
      <c r="B59262">
        <f t="shared" si="1134"/>
        <v>17</v>
      </c>
    </row>
    <row r="59263" spans="2:2">
      <c r="B59263">
        <f t="shared" si="1134"/>
        <v>17</v>
      </c>
    </row>
    <row r="59264" spans="2:2">
      <c r="B59264">
        <f t="shared" si="1134"/>
        <v>17</v>
      </c>
    </row>
    <row r="59265" spans="2:2">
      <c r="B59265">
        <f t="shared" si="1134"/>
        <v>17</v>
      </c>
    </row>
    <row r="59266" spans="2:2">
      <c r="B59266">
        <f t="shared" si="1134"/>
        <v>17</v>
      </c>
    </row>
    <row r="59267" spans="2:2">
      <c r="B59267">
        <f t="shared" si="1134"/>
        <v>17</v>
      </c>
    </row>
    <row r="59268" spans="2:2">
      <c r="B59268">
        <f t="shared" si="1134"/>
        <v>17</v>
      </c>
    </row>
    <row r="59269" spans="2:2">
      <c r="B59269">
        <f t="shared" ref="B59269:B59332" si="1135">+IF(F59268=44085,B59268+1,B59268)</f>
        <v>17</v>
      </c>
    </row>
    <row r="59270" spans="2:2">
      <c r="B59270">
        <f t="shared" si="1135"/>
        <v>17</v>
      </c>
    </row>
    <row r="59271" spans="2:2">
      <c r="B59271">
        <f t="shared" si="1135"/>
        <v>17</v>
      </c>
    </row>
    <row r="59272" spans="2:2">
      <c r="B59272">
        <f t="shared" si="1135"/>
        <v>17</v>
      </c>
    </row>
    <row r="59273" spans="2:2">
      <c r="B59273">
        <f t="shared" si="1135"/>
        <v>17</v>
      </c>
    </row>
    <row r="59274" spans="2:2">
      <c r="B59274">
        <f t="shared" si="1135"/>
        <v>17</v>
      </c>
    </row>
    <row r="59275" spans="2:2">
      <c r="B59275">
        <f t="shared" si="1135"/>
        <v>17</v>
      </c>
    </row>
    <row r="59276" spans="2:2">
      <c r="B59276">
        <f t="shared" si="1135"/>
        <v>17</v>
      </c>
    </row>
    <row r="59277" spans="2:2">
      <c r="B59277">
        <f t="shared" si="1135"/>
        <v>17</v>
      </c>
    </row>
    <row r="59278" spans="2:2">
      <c r="B59278">
        <f t="shared" si="1135"/>
        <v>17</v>
      </c>
    </row>
    <row r="59279" spans="2:2">
      <c r="B59279">
        <f t="shared" si="1135"/>
        <v>17</v>
      </c>
    </row>
    <row r="59280" spans="2:2">
      <c r="B59280">
        <f t="shared" si="1135"/>
        <v>17</v>
      </c>
    </row>
    <row r="59281" spans="2:2">
      <c r="B59281">
        <f t="shared" si="1135"/>
        <v>17</v>
      </c>
    </row>
    <row r="59282" spans="2:2">
      <c r="B59282">
        <f t="shared" si="1135"/>
        <v>17</v>
      </c>
    </row>
    <row r="59283" spans="2:2">
      <c r="B59283">
        <f t="shared" si="1135"/>
        <v>17</v>
      </c>
    </row>
    <row r="59284" spans="2:2">
      <c r="B59284">
        <f t="shared" si="1135"/>
        <v>17</v>
      </c>
    </row>
    <row r="59285" spans="2:2">
      <c r="B59285">
        <f t="shared" si="1135"/>
        <v>17</v>
      </c>
    </row>
    <row r="59286" spans="2:2">
      <c r="B59286">
        <f t="shared" si="1135"/>
        <v>17</v>
      </c>
    </row>
    <row r="59287" spans="2:2">
      <c r="B59287">
        <f t="shared" si="1135"/>
        <v>17</v>
      </c>
    </row>
    <row r="59288" spans="2:2">
      <c r="B59288">
        <f t="shared" si="1135"/>
        <v>17</v>
      </c>
    </row>
    <row r="59289" spans="2:2">
      <c r="B59289">
        <f t="shared" si="1135"/>
        <v>17</v>
      </c>
    </row>
    <row r="59290" spans="2:2">
      <c r="B59290">
        <f t="shared" si="1135"/>
        <v>17</v>
      </c>
    </row>
    <row r="59291" spans="2:2">
      <c r="B59291">
        <f t="shared" si="1135"/>
        <v>17</v>
      </c>
    </row>
    <row r="59292" spans="2:2">
      <c r="B59292">
        <f t="shared" si="1135"/>
        <v>17</v>
      </c>
    </row>
    <row r="59293" spans="2:2">
      <c r="B59293">
        <f t="shared" si="1135"/>
        <v>17</v>
      </c>
    </row>
    <row r="59294" spans="2:2">
      <c r="B59294">
        <f t="shared" si="1135"/>
        <v>17</v>
      </c>
    </row>
    <row r="59295" spans="2:2">
      <c r="B59295">
        <f t="shared" si="1135"/>
        <v>17</v>
      </c>
    </row>
    <row r="59296" spans="2:2">
      <c r="B59296">
        <f t="shared" si="1135"/>
        <v>17</v>
      </c>
    </row>
    <row r="59297" spans="2:2">
      <c r="B59297">
        <f t="shared" si="1135"/>
        <v>17</v>
      </c>
    </row>
    <row r="59298" spans="2:2">
      <c r="B59298">
        <f t="shared" si="1135"/>
        <v>17</v>
      </c>
    </row>
    <row r="59299" spans="2:2">
      <c r="B59299">
        <f t="shared" si="1135"/>
        <v>17</v>
      </c>
    </row>
    <row r="59300" spans="2:2">
      <c r="B59300">
        <f t="shared" si="1135"/>
        <v>17</v>
      </c>
    </row>
    <row r="59301" spans="2:2">
      <c r="B59301">
        <f t="shared" si="1135"/>
        <v>17</v>
      </c>
    </row>
    <row r="59302" spans="2:2">
      <c r="B59302">
        <f t="shared" si="1135"/>
        <v>17</v>
      </c>
    </row>
    <row r="59303" spans="2:2">
      <c r="B59303">
        <f t="shared" si="1135"/>
        <v>17</v>
      </c>
    </row>
    <row r="59304" spans="2:2">
      <c r="B59304">
        <f t="shared" si="1135"/>
        <v>17</v>
      </c>
    </row>
    <row r="59305" spans="2:2">
      <c r="B59305">
        <f t="shared" si="1135"/>
        <v>17</v>
      </c>
    </row>
    <row r="59306" spans="2:2">
      <c r="B59306">
        <f t="shared" si="1135"/>
        <v>17</v>
      </c>
    </row>
    <row r="59307" spans="2:2">
      <c r="B59307">
        <f t="shared" si="1135"/>
        <v>17</v>
      </c>
    </row>
    <row r="59308" spans="2:2">
      <c r="B59308">
        <f t="shared" si="1135"/>
        <v>17</v>
      </c>
    </row>
    <row r="59309" spans="2:2">
      <c r="B59309">
        <f t="shared" si="1135"/>
        <v>17</v>
      </c>
    </row>
    <row r="59310" spans="2:2">
      <c r="B59310">
        <f t="shared" si="1135"/>
        <v>17</v>
      </c>
    </row>
    <row r="59311" spans="2:2">
      <c r="B59311">
        <f t="shared" si="1135"/>
        <v>17</v>
      </c>
    </row>
    <row r="59312" spans="2:2">
      <c r="B59312">
        <f t="shared" si="1135"/>
        <v>17</v>
      </c>
    </row>
    <row r="59313" spans="2:2">
      <c r="B59313">
        <f t="shared" si="1135"/>
        <v>17</v>
      </c>
    </row>
    <row r="59314" spans="2:2">
      <c r="B59314">
        <f t="shared" si="1135"/>
        <v>17</v>
      </c>
    </row>
    <row r="59315" spans="2:2">
      <c r="B59315">
        <f t="shared" si="1135"/>
        <v>17</v>
      </c>
    </row>
    <row r="59316" spans="2:2">
      <c r="B59316">
        <f t="shared" si="1135"/>
        <v>17</v>
      </c>
    </row>
    <row r="59317" spans="2:2">
      <c r="B59317">
        <f t="shared" si="1135"/>
        <v>17</v>
      </c>
    </row>
    <row r="59318" spans="2:2">
      <c r="B59318">
        <f t="shared" si="1135"/>
        <v>17</v>
      </c>
    </row>
    <row r="59319" spans="2:2">
      <c r="B59319">
        <f t="shared" si="1135"/>
        <v>17</v>
      </c>
    </row>
    <row r="59320" spans="2:2">
      <c r="B59320">
        <f t="shared" si="1135"/>
        <v>17</v>
      </c>
    </row>
    <row r="59321" spans="2:2">
      <c r="B59321">
        <f t="shared" si="1135"/>
        <v>17</v>
      </c>
    </row>
    <row r="59322" spans="2:2">
      <c r="B59322">
        <f t="shared" si="1135"/>
        <v>17</v>
      </c>
    </row>
    <row r="59323" spans="2:2">
      <c r="B59323">
        <f t="shared" si="1135"/>
        <v>17</v>
      </c>
    </row>
    <row r="59324" spans="2:2">
      <c r="B59324">
        <f t="shared" si="1135"/>
        <v>17</v>
      </c>
    </row>
    <row r="59325" spans="2:2">
      <c r="B59325">
        <f t="shared" si="1135"/>
        <v>17</v>
      </c>
    </row>
    <row r="59326" spans="2:2">
      <c r="B59326">
        <f t="shared" si="1135"/>
        <v>17</v>
      </c>
    </row>
    <row r="59327" spans="2:2">
      <c r="B59327">
        <f t="shared" si="1135"/>
        <v>17</v>
      </c>
    </row>
    <row r="59328" spans="2:2">
      <c r="B59328">
        <f t="shared" si="1135"/>
        <v>17</v>
      </c>
    </row>
    <row r="59329" spans="2:2">
      <c r="B59329">
        <f t="shared" si="1135"/>
        <v>17</v>
      </c>
    </row>
    <row r="59330" spans="2:2">
      <c r="B59330">
        <f t="shared" si="1135"/>
        <v>17</v>
      </c>
    </row>
    <row r="59331" spans="2:2">
      <c r="B59331">
        <f t="shared" si="1135"/>
        <v>17</v>
      </c>
    </row>
    <row r="59332" spans="2:2">
      <c r="B59332">
        <f t="shared" si="1135"/>
        <v>17</v>
      </c>
    </row>
    <row r="59333" spans="2:2">
      <c r="B59333">
        <f t="shared" ref="B59333:B59396" si="1136">+IF(F59332=44085,B59332+1,B59332)</f>
        <v>17</v>
      </c>
    </row>
    <row r="59334" spans="2:2">
      <c r="B59334">
        <f t="shared" si="1136"/>
        <v>17</v>
      </c>
    </row>
    <row r="59335" spans="2:2">
      <c r="B59335">
        <f t="shared" si="1136"/>
        <v>17</v>
      </c>
    </row>
    <row r="59336" spans="2:2">
      <c r="B59336">
        <f t="shared" si="1136"/>
        <v>17</v>
      </c>
    </row>
    <row r="59337" spans="2:2">
      <c r="B59337">
        <f t="shared" si="1136"/>
        <v>17</v>
      </c>
    </row>
    <row r="59338" spans="2:2">
      <c r="B59338">
        <f t="shared" si="1136"/>
        <v>17</v>
      </c>
    </row>
    <row r="59339" spans="2:2">
      <c r="B59339">
        <f t="shared" si="1136"/>
        <v>17</v>
      </c>
    </row>
    <row r="59340" spans="2:2">
      <c r="B59340">
        <f t="shared" si="1136"/>
        <v>17</v>
      </c>
    </row>
    <row r="59341" spans="2:2">
      <c r="B59341">
        <f t="shared" si="1136"/>
        <v>17</v>
      </c>
    </row>
    <row r="59342" spans="2:2">
      <c r="B59342">
        <f t="shared" si="1136"/>
        <v>17</v>
      </c>
    </row>
    <row r="59343" spans="2:2">
      <c r="B59343">
        <f t="shared" si="1136"/>
        <v>17</v>
      </c>
    </row>
    <row r="59344" spans="2:2">
      <c r="B59344">
        <f t="shared" si="1136"/>
        <v>17</v>
      </c>
    </row>
    <row r="59345" spans="2:2">
      <c r="B59345">
        <f t="shared" si="1136"/>
        <v>17</v>
      </c>
    </row>
    <row r="59346" spans="2:2">
      <c r="B59346">
        <f t="shared" si="1136"/>
        <v>17</v>
      </c>
    </row>
    <row r="59347" spans="2:2">
      <c r="B59347">
        <f t="shared" si="1136"/>
        <v>17</v>
      </c>
    </row>
    <row r="59348" spans="2:2">
      <c r="B59348">
        <f t="shared" si="1136"/>
        <v>17</v>
      </c>
    </row>
    <row r="59349" spans="2:2">
      <c r="B59349">
        <f t="shared" si="1136"/>
        <v>17</v>
      </c>
    </row>
    <row r="59350" spans="2:2">
      <c r="B59350">
        <f t="shared" si="1136"/>
        <v>17</v>
      </c>
    </row>
    <row r="59351" spans="2:2">
      <c r="B59351">
        <f t="shared" si="1136"/>
        <v>17</v>
      </c>
    </row>
    <row r="59352" spans="2:2">
      <c r="B59352">
        <f t="shared" si="1136"/>
        <v>17</v>
      </c>
    </row>
    <row r="59353" spans="2:2">
      <c r="B59353">
        <f t="shared" si="1136"/>
        <v>17</v>
      </c>
    </row>
    <row r="59354" spans="2:2">
      <c r="B59354">
        <f t="shared" si="1136"/>
        <v>17</v>
      </c>
    </row>
    <row r="59355" spans="2:2">
      <c r="B59355">
        <f t="shared" si="1136"/>
        <v>17</v>
      </c>
    </row>
    <row r="59356" spans="2:2">
      <c r="B59356">
        <f t="shared" si="1136"/>
        <v>17</v>
      </c>
    </row>
    <row r="59357" spans="2:2">
      <c r="B59357">
        <f t="shared" si="1136"/>
        <v>17</v>
      </c>
    </row>
    <row r="59358" spans="2:2">
      <c r="B59358">
        <f t="shared" si="1136"/>
        <v>17</v>
      </c>
    </row>
    <row r="59359" spans="2:2">
      <c r="B59359">
        <f t="shared" si="1136"/>
        <v>17</v>
      </c>
    </row>
    <row r="59360" spans="2:2">
      <c r="B59360">
        <f t="shared" si="1136"/>
        <v>17</v>
      </c>
    </row>
    <row r="59361" spans="2:2">
      <c r="B59361">
        <f t="shared" si="1136"/>
        <v>17</v>
      </c>
    </row>
    <row r="59362" spans="2:2">
      <c r="B59362">
        <f t="shared" si="1136"/>
        <v>17</v>
      </c>
    </row>
    <row r="59363" spans="2:2">
      <c r="B59363">
        <f t="shared" si="1136"/>
        <v>17</v>
      </c>
    </row>
    <row r="59364" spans="2:2">
      <c r="B59364">
        <f t="shared" si="1136"/>
        <v>17</v>
      </c>
    </row>
    <row r="59365" spans="2:2">
      <c r="B59365">
        <f t="shared" si="1136"/>
        <v>17</v>
      </c>
    </row>
    <row r="59366" spans="2:2">
      <c r="B59366">
        <f t="shared" si="1136"/>
        <v>17</v>
      </c>
    </row>
    <row r="59367" spans="2:2">
      <c r="B59367">
        <f t="shared" si="1136"/>
        <v>17</v>
      </c>
    </row>
    <row r="59368" spans="2:2">
      <c r="B59368">
        <f t="shared" si="1136"/>
        <v>17</v>
      </c>
    </row>
    <row r="59369" spans="2:2">
      <c r="B59369">
        <f t="shared" si="1136"/>
        <v>17</v>
      </c>
    </row>
    <row r="59370" spans="2:2">
      <c r="B59370">
        <f t="shared" si="1136"/>
        <v>17</v>
      </c>
    </row>
    <row r="59371" spans="2:2">
      <c r="B59371">
        <f t="shared" si="1136"/>
        <v>17</v>
      </c>
    </row>
    <row r="59372" spans="2:2">
      <c r="B59372">
        <f t="shared" si="1136"/>
        <v>17</v>
      </c>
    </row>
    <row r="59373" spans="2:2">
      <c r="B59373">
        <f t="shared" si="1136"/>
        <v>17</v>
      </c>
    </row>
    <row r="59374" spans="2:2">
      <c r="B59374">
        <f t="shared" si="1136"/>
        <v>17</v>
      </c>
    </row>
    <row r="59375" spans="2:2">
      <c r="B59375">
        <f t="shared" si="1136"/>
        <v>17</v>
      </c>
    </row>
    <row r="59376" spans="2:2">
      <c r="B59376">
        <f t="shared" si="1136"/>
        <v>17</v>
      </c>
    </row>
    <row r="59377" spans="2:2">
      <c r="B59377">
        <f t="shared" si="1136"/>
        <v>17</v>
      </c>
    </row>
    <row r="59378" spans="2:2">
      <c r="B59378">
        <f t="shared" si="1136"/>
        <v>17</v>
      </c>
    </row>
    <row r="59379" spans="2:2">
      <c r="B59379">
        <f t="shared" si="1136"/>
        <v>17</v>
      </c>
    </row>
    <row r="59380" spans="2:2">
      <c r="B59380">
        <f t="shared" si="1136"/>
        <v>17</v>
      </c>
    </row>
    <row r="59381" spans="2:2">
      <c r="B59381">
        <f t="shared" si="1136"/>
        <v>17</v>
      </c>
    </row>
    <row r="59382" spans="2:2">
      <c r="B59382">
        <f t="shared" si="1136"/>
        <v>17</v>
      </c>
    </row>
    <row r="59383" spans="2:2">
      <c r="B59383">
        <f t="shared" si="1136"/>
        <v>17</v>
      </c>
    </row>
    <row r="59384" spans="2:2">
      <c r="B59384">
        <f t="shared" si="1136"/>
        <v>17</v>
      </c>
    </row>
    <row r="59385" spans="2:2">
      <c r="B59385">
        <f t="shared" si="1136"/>
        <v>17</v>
      </c>
    </row>
    <row r="59386" spans="2:2">
      <c r="B59386">
        <f t="shared" si="1136"/>
        <v>17</v>
      </c>
    </row>
    <row r="59387" spans="2:2">
      <c r="B59387">
        <f t="shared" si="1136"/>
        <v>17</v>
      </c>
    </row>
    <row r="59388" spans="2:2">
      <c r="B59388">
        <f t="shared" si="1136"/>
        <v>17</v>
      </c>
    </row>
    <row r="59389" spans="2:2">
      <c r="B59389">
        <f t="shared" si="1136"/>
        <v>17</v>
      </c>
    </row>
    <row r="59390" spans="2:2">
      <c r="B59390">
        <f t="shared" si="1136"/>
        <v>17</v>
      </c>
    </row>
    <row r="59391" spans="2:2">
      <c r="B59391">
        <f t="shared" si="1136"/>
        <v>17</v>
      </c>
    </row>
    <row r="59392" spans="2:2">
      <c r="B59392">
        <f t="shared" si="1136"/>
        <v>17</v>
      </c>
    </row>
    <row r="59393" spans="2:2">
      <c r="B59393">
        <f t="shared" si="1136"/>
        <v>17</v>
      </c>
    </row>
    <row r="59394" spans="2:2">
      <c r="B59394">
        <f t="shared" si="1136"/>
        <v>17</v>
      </c>
    </row>
    <row r="59395" spans="2:2">
      <c r="B59395">
        <f t="shared" si="1136"/>
        <v>17</v>
      </c>
    </row>
    <row r="59396" spans="2:2">
      <c r="B59396">
        <f t="shared" si="1136"/>
        <v>17</v>
      </c>
    </row>
    <row r="59397" spans="2:2">
      <c r="B59397">
        <f t="shared" ref="B59397:B59460" si="1137">+IF(F59396=44085,B59396+1,B59396)</f>
        <v>17</v>
      </c>
    </row>
    <row r="59398" spans="2:2">
      <c r="B59398">
        <f t="shared" si="1137"/>
        <v>17</v>
      </c>
    </row>
    <row r="59399" spans="2:2">
      <c r="B59399">
        <f t="shared" si="1137"/>
        <v>17</v>
      </c>
    </row>
    <row r="59400" spans="2:2">
      <c r="B59400">
        <f t="shared" si="1137"/>
        <v>17</v>
      </c>
    </row>
    <row r="59401" spans="2:2">
      <c r="B59401">
        <f t="shared" si="1137"/>
        <v>17</v>
      </c>
    </row>
    <row r="59402" spans="2:2">
      <c r="B59402">
        <f t="shared" si="1137"/>
        <v>17</v>
      </c>
    </row>
    <row r="59403" spans="2:2">
      <c r="B59403">
        <f t="shared" si="1137"/>
        <v>17</v>
      </c>
    </row>
    <row r="59404" spans="2:2">
      <c r="B59404">
        <f t="shared" si="1137"/>
        <v>17</v>
      </c>
    </row>
    <row r="59405" spans="2:2">
      <c r="B59405">
        <f t="shared" si="1137"/>
        <v>17</v>
      </c>
    </row>
    <row r="59406" spans="2:2">
      <c r="B59406">
        <f t="shared" si="1137"/>
        <v>17</v>
      </c>
    </row>
    <row r="59407" spans="2:2">
      <c r="B59407">
        <f t="shared" si="1137"/>
        <v>17</v>
      </c>
    </row>
    <row r="59408" spans="2:2">
      <c r="B59408">
        <f t="shared" si="1137"/>
        <v>17</v>
      </c>
    </row>
    <row r="59409" spans="2:2">
      <c r="B59409">
        <f t="shared" si="1137"/>
        <v>17</v>
      </c>
    </row>
    <row r="59410" spans="2:2">
      <c r="B59410">
        <f t="shared" si="1137"/>
        <v>17</v>
      </c>
    </row>
    <row r="59411" spans="2:2">
      <c r="B59411">
        <f t="shared" si="1137"/>
        <v>17</v>
      </c>
    </row>
    <row r="59412" spans="2:2">
      <c r="B59412">
        <f t="shared" si="1137"/>
        <v>17</v>
      </c>
    </row>
    <row r="59413" spans="2:2">
      <c r="B59413">
        <f t="shared" si="1137"/>
        <v>17</v>
      </c>
    </row>
    <row r="59414" spans="2:2">
      <c r="B59414">
        <f t="shared" si="1137"/>
        <v>17</v>
      </c>
    </row>
    <row r="59415" spans="2:2">
      <c r="B59415">
        <f t="shared" si="1137"/>
        <v>17</v>
      </c>
    </row>
    <row r="59416" spans="2:2">
      <c r="B59416">
        <f t="shared" si="1137"/>
        <v>17</v>
      </c>
    </row>
    <row r="59417" spans="2:2">
      <c r="B59417">
        <f t="shared" si="1137"/>
        <v>17</v>
      </c>
    </row>
    <row r="59418" spans="2:2">
      <c r="B59418">
        <f t="shared" si="1137"/>
        <v>17</v>
      </c>
    </row>
    <row r="59419" spans="2:2">
      <c r="B59419">
        <f t="shared" si="1137"/>
        <v>17</v>
      </c>
    </row>
    <row r="59420" spans="2:2">
      <c r="B59420">
        <f t="shared" si="1137"/>
        <v>17</v>
      </c>
    </row>
    <row r="59421" spans="2:2">
      <c r="B59421">
        <f t="shared" si="1137"/>
        <v>17</v>
      </c>
    </row>
    <row r="59422" spans="2:2">
      <c r="B59422">
        <f t="shared" si="1137"/>
        <v>17</v>
      </c>
    </row>
    <row r="59423" spans="2:2">
      <c r="B59423">
        <f t="shared" si="1137"/>
        <v>17</v>
      </c>
    </row>
    <row r="59424" spans="2:2">
      <c r="B59424">
        <f t="shared" si="1137"/>
        <v>17</v>
      </c>
    </row>
    <row r="59425" spans="2:2">
      <c r="B59425">
        <f t="shared" si="1137"/>
        <v>17</v>
      </c>
    </row>
    <row r="59426" spans="2:2">
      <c r="B59426">
        <f t="shared" si="1137"/>
        <v>17</v>
      </c>
    </row>
    <row r="59427" spans="2:2">
      <c r="B59427">
        <f t="shared" si="1137"/>
        <v>17</v>
      </c>
    </row>
    <row r="59428" spans="2:2">
      <c r="B59428">
        <f t="shared" si="1137"/>
        <v>17</v>
      </c>
    </row>
    <row r="59429" spans="2:2">
      <c r="B59429">
        <f t="shared" si="1137"/>
        <v>17</v>
      </c>
    </row>
    <row r="59430" spans="2:2">
      <c r="B59430">
        <f t="shared" si="1137"/>
        <v>17</v>
      </c>
    </row>
    <row r="59431" spans="2:2">
      <c r="B59431">
        <f t="shared" si="1137"/>
        <v>17</v>
      </c>
    </row>
    <row r="59432" spans="2:2">
      <c r="B59432">
        <f t="shared" si="1137"/>
        <v>17</v>
      </c>
    </row>
    <row r="59433" spans="2:2">
      <c r="B59433">
        <f t="shared" si="1137"/>
        <v>17</v>
      </c>
    </row>
    <row r="59434" spans="2:2">
      <c r="B59434">
        <f t="shared" si="1137"/>
        <v>17</v>
      </c>
    </row>
    <row r="59435" spans="2:2">
      <c r="B59435">
        <f t="shared" si="1137"/>
        <v>17</v>
      </c>
    </row>
    <row r="59436" spans="2:2">
      <c r="B59436">
        <f t="shared" si="1137"/>
        <v>17</v>
      </c>
    </row>
    <row r="59437" spans="2:2">
      <c r="B59437">
        <f t="shared" si="1137"/>
        <v>17</v>
      </c>
    </row>
    <row r="59438" spans="2:2">
      <c r="B59438">
        <f t="shared" si="1137"/>
        <v>17</v>
      </c>
    </row>
    <row r="59439" spans="2:2">
      <c r="B59439">
        <f t="shared" si="1137"/>
        <v>17</v>
      </c>
    </row>
    <row r="59440" spans="2:2">
      <c r="B59440">
        <f t="shared" si="1137"/>
        <v>17</v>
      </c>
    </row>
    <row r="59441" spans="2:2">
      <c r="B59441">
        <f t="shared" si="1137"/>
        <v>17</v>
      </c>
    </row>
    <row r="59442" spans="2:2">
      <c r="B59442">
        <f t="shared" si="1137"/>
        <v>17</v>
      </c>
    </row>
    <row r="59443" spans="2:2">
      <c r="B59443">
        <f t="shared" si="1137"/>
        <v>17</v>
      </c>
    </row>
    <row r="59444" spans="2:2">
      <c r="B59444">
        <f t="shared" si="1137"/>
        <v>17</v>
      </c>
    </row>
    <row r="59445" spans="2:2">
      <c r="B59445">
        <f t="shared" si="1137"/>
        <v>17</v>
      </c>
    </row>
    <row r="59446" spans="2:2">
      <c r="B59446">
        <f t="shared" si="1137"/>
        <v>17</v>
      </c>
    </row>
    <row r="59447" spans="2:2">
      <c r="B59447">
        <f t="shared" si="1137"/>
        <v>17</v>
      </c>
    </row>
    <row r="59448" spans="2:2">
      <c r="B59448">
        <f t="shared" si="1137"/>
        <v>17</v>
      </c>
    </row>
    <row r="59449" spans="2:2">
      <c r="B59449">
        <f t="shared" si="1137"/>
        <v>17</v>
      </c>
    </row>
    <row r="59450" spans="2:2">
      <c r="B59450">
        <f t="shared" si="1137"/>
        <v>17</v>
      </c>
    </row>
    <row r="59451" spans="2:2">
      <c r="B59451">
        <f t="shared" si="1137"/>
        <v>17</v>
      </c>
    </row>
    <row r="59452" spans="2:2">
      <c r="B59452">
        <f t="shared" si="1137"/>
        <v>17</v>
      </c>
    </row>
    <row r="59453" spans="2:2">
      <c r="B59453">
        <f t="shared" si="1137"/>
        <v>17</v>
      </c>
    </row>
    <row r="59454" spans="2:2">
      <c r="B59454">
        <f t="shared" si="1137"/>
        <v>17</v>
      </c>
    </row>
    <row r="59455" spans="2:2">
      <c r="B59455">
        <f t="shared" si="1137"/>
        <v>17</v>
      </c>
    </row>
    <row r="59456" spans="2:2">
      <c r="B59456">
        <f t="shared" si="1137"/>
        <v>17</v>
      </c>
    </row>
    <row r="59457" spans="2:2">
      <c r="B59457">
        <f t="shared" si="1137"/>
        <v>17</v>
      </c>
    </row>
    <row r="59458" spans="2:2">
      <c r="B59458">
        <f t="shared" si="1137"/>
        <v>17</v>
      </c>
    </row>
    <row r="59459" spans="2:2">
      <c r="B59459">
        <f t="shared" si="1137"/>
        <v>17</v>
      </c>
    </row>
    <row r="59460" spans="2:2">
      <c r="B59460">
        <f t="shared" si="1137"/>
        <v>17</v>
      </c>
    </row>
    <row r="59461" spans="2:2">
      <c r="B59461">
        <f t="shared" ref="B59461:B59524" si="1138">+IF(F59460=44085,B59460+1,B59460)</f>
        <v>17</v>
      </c>
    </row>
    <row r="59462" spans="2:2">
      <c r="B59462">
        <f t="shared" si="1138"/>
        <v>17</v>
      </c>
    </row>
    <row r="59463" spans="2:2">
      <c r="B59463">
        <f t="shared" si="1138"/>
        <v>17</v>
      </c>
    </row>
    <row r="59464" spans="2:2">
      <c r="B59464">
        <f t="shared" si="1138"/>
        <v>17</v>
      </c>
    </row>
    <row r="59465" spans="2:2">
      <c r="B59465">
        <f t="shared" si="1138"/>
        <v>17</v>
      </c>
    </row>
    <row r="59466" spans="2:2">
      <c r="B59466">
        <f t="shared" si="1138"/>
        <v>17</v>
      </c>
    </row>
    <row r="59467" spans="2:2">
      <c r="B59467">
        <f t="shared" si="1138"/>
        <v>17</v>
      </c>
    </row>
    <row r="59468" spans="2:2">
      <c r="B59468">
        <f t="shared" si="1138"/>
        <v>17</v>
      </c>
    </row>
    <row r="59469" spans="2:2">
      <c r="B59469">
        <f t="shared" si="1138"/>
        <v>17</v>
      </c>
    </row>
    <row r="59470" spans="2:2">
      <c r="B59470">
        <f t="shared" si="1138"/>
        <v>17</v>
      </c>
    </row>
    <row r="59471" spans="2:2">
      <c r="B59471">
        <f t="shared" si="1138"/>
        <v>17</v>
      </c>
    </row>
    <row r="59472" spans="2:2">
      <c r="B59472">
        <f t="shared" si="1138"/>
        <v>17</v>
      </c>
    </row>
    <row r="59473" spans="2:2">
      <c r="B59473">
        <f t="shared" si="1138"/>
        <v>17</v>
      </c>
    </row>
    <row r="59474" spans="2:2">
      <c r="B59474">
        <f t="shared" si="1138"/>
        <v>17</v>
      </c>
    </row>
    <row r="59475" spans="2:2">
      <c r="B59475">
        <f t="shared" si="1138"/>
        <v>17</v>
      </c>
    </row>
    <row r="59476" spans="2:2">
      <c r="B59476">
        <f t="shared" si="1138"/>
        <v>17</v>
      </c>
    </row>
    <row r="59477" spans="2:2">
      <c r="B59477">
        <f t="shared" si="1138"/>
        <v>17</v>
      </c>
    </row>
    <row r="59478" spans="2:2">
      <c r="B59478">
        <f t="shared" si="1138"/>
        <v>17</v>
      </c>
    </row>
    <row r="59479" spans="2:2">
      <c r="B59479">
        <f t="shared" si="1138"/>
        <v>17</v>
      </c>
    </row>
    <row r="59480" spans="2:2">
      <c r="B59480">
        <f t="shared" si="1138"/>
        <v>17</v>
      </c>
    </row>
    <row r="59481" spans="2:2">
      <c r="B59481">
        <f t="shared" si="1138"/>
        <v>17</v>
      </c>
    </row>
    <row r="59482" spans="2:2">
      <c r="B59482">
        <f t="shared" si="1138"/>
        <v>17</v>
      </c>
    </row>
    <row r="59483" spans="2:2">
      <c r="B59483">
        <f t="shared" si="1138"/>
        <v>17</v>
      </c>
    </row>
    <row r="59484" spans="2:2">
      <c r="B59484">
        <f t="shared" si="1138"/>
        <v>17</v>
      </c>
    </row>
    <row r="59485" spans="2:2">
      <c r="B59485">
        <f t="shared" si="1138"/>
        <v>17</v>
      </c>
    </row>
    <row r="59486" spans="2:2">
      <c r="B59486">
        <f t="shared" si="1138"/>
        <v>17</v>
      </c>
    </row>
    <row r="59487" spans="2:2">
      <c r="B59487">
        <f t="shared" si="1138"/>
        <v>17</v>
      </c>
    </row>
    <row r="59488" spans="2:2">
      <c r="B59488">
        <f t="shared" si="1138"/>
        <v>17</v>
      </c>
    </row>
    <row r="59489" spans="2:2">
      <c r="B59489">
        <f t="shared" si="1138"/>
        <v>17</v>
      </c>
    </row>
    <row r="59490" spans="2:2">
      <c r="B59490">
        <f t="shared" si="1138"/>
        <v>17</v>
      </c>
    </row>
    <row r="59491" spans="2:2">
      <c r="B59491">
        <f t="shared" si="1138"/>
        <v>17</v>
      </c>
    </row>
    <row r="59492" spans="2:2">
      <c r="B59492">
        <f t="shared" si="1138"/>
        <v>17</v>
      </c>
    </row>
    <row r="59493" spans="2:2">
      <c r="B59493">
        <f t="shared" si="1138"/>
        <v>17</v>
      </c>
    </row>
    <row r="59494" spans="2:2">
      <c r="B59494">
        <f t="shared" si="1138"/>
        <v>17</v>
      </c>
    </row>
    <row r="59495" spans="2:2">
      <c r="B59495">
        <f t="shared" si="1138"/>
        <v>17</v>
      </c>
    </row>
    <row r="59496" spans="2:2">
      <c r="B59496">
        <f t="shared" si="1138"/>
        <v>17</v>
      </c>
    </row>
    <row r="59497" spans="2:2">
      <c r="B59497">
        <f t="shared" si="1138"/>
        <v>17</v>
      </c>
    </row>
    <row r="59498" spans="2:2">
      <c r="B59498">
        <f t="shared" si="1138"/>
        <v>17</v>
      </c>
    </row>
    <row r="59499" spans="2:2">
      <c r="B59499">
        <f t="shared" si="1138"/>
        <v>17</v>
      </c>
    </row>
    <row r="59500" spans="2:2">
      <c r="B59500">
        <f t="shared" si="1138"/>
        <v>17</v>
      </c>
    </row>
    <row r="59501" spans="2:2">
      <c r="B59501">
        <f t="shared" si="1138"/>
        <v>17</v>
      </c>
    </row>
    <row r="59502" spans="2:2">
      <c r="B59502">
        <f t="shared" si="1138"/>
        <v>17</v>
      </c>
    </row>
    <row r="59503" spans="2:2">
      <c r="B59503">
        <f t="shared" si="1138"/>
        <v>17</v>
      </c>
    </row>
    <row r="59504" spans="2:2">
      <c r="B59504">
        <f t="shared" si="1138"/>
        <v>17</v>
      </c>
    </row>
    <row r="59505" spans="2:2">
      <c r="B59505">
        <f t="shared" si="1138"/>
        <v>17</v>
      </c>
    </row>
    <row r="59506" spans="2:2">
      <c r="B59506">
        <f t="shared" si="1138"/>
        <v>17</v>
      </c>
    </row>
    <row r="59507" spans="2:2">
      <c r="B59507">
        <f t="shared" si="1138"/>
        <v>17</v>
      </c>
    </row>
    <row r="59508" spans="2:2">
      <c r="B59508">
        <f t="shared" si="1138"/>
        <v>17</v>
      </c>
    </row>
    <row r="59509" spans="2:2">
      <c r="B59509">
        <f t="shared" si="1138"/>
        <v>17</v>
      </c>
    </row>
    <row r="59510" spans="2:2">
      <c r="B59510">
        <f t="shared" si="1138"/>
        <v>17</v>
      </c>
    </row>
    <row r="59511" spans="2:2">
      <c r="B59511">
        <f t="shared" si="1138"/>
        <v>17</v>
      </c>
    </row>
    <row r="59512" spans="2:2">
      <c r="B59512">
        <f t="shared" si="1138"/>
        <v>17</v>
      </c>
    </row>
    <row r="59513" spans="2:2">
      <c r="B59513">
        <f t="shared" si="1138"/>
        <v>17</v>
      </c>
    </row>
    <row r="59514" spans="2:2">
      <c r="B59514">
        <f t="shared" si="1138"/>
        <v>17</v>
      </c>
    </row>
    <row r="59515" spans="2:2">
      <c r="B59515">
        <f t="shared" si="1138"/>
        <v>17</v>
      </c>
    </row>
    <row r="59516" spans="2:2">
      <c r="B59516">
        <f t="shared" si="1138"/>
        <v>17</v>
      </c>
    </row>
    <row r="59517" spans="2:2">
      <c r="B59517">
        <f t="shared" si="1138"/>
        <v>17</v>
      </c>
    </row>
    <row r="59518" spans="2:2">
      <c r="B59518">
        <f t="shared" si="1138"/>
        <v>17</v>
      </c>
    </row>
    <row r="59519" spans="2:2">
      <c r="B59519">
        <f t="shared" si="1138"/>
        <v>17</v>
      </c>
    </row>
    <row r="59520" spans="2:2">
      <c r="B59520">
        <f t="shared" si="1138"/>
        <v>17</v>
      </c>
    </row>
    <row r="59521" spans="2:2">
      <c r="B59521">
        <f t="shared" si="1138"/>
        <v>17</v>
      </c>
    </row>
    <row r="59522" spans="2:2">
      <c r="B59522">
        <f t="shared" si="1138"/>
        <v>17</v>
      </c>
    </row>
    <row r="59523" spans="2:2">
      <c r="B59523">
        <f t="shared" si="1138"/>
        <v>17</v>
      </c>
    </row>
    <row r="59524" spans="2:2">
      <c r="B59524">
        <f t="shared" si="1138"/>
        <v>17</v>
      </c>
    </row>
    <row r="59525" spans="2:2">
      <c r="B59525">
        <f t="shared" ref="B59525:B59588" si="1139">+IF(F59524=44085,B59524+1,B59524)</f>
        <v>17</v>
      </c>
    </row>
    <row r="59526" spans="2:2">
      <c r="B59526">
        <f t="shared" si="1139"/>
        <v>17</v>
      </c>
    </row>
    <row r="59527" spans="2:2">
      <c r="B59527">
        <f t="shared" si="1139"/>
        <v>17</v>
      </c>
    </row>
    <row r="59528" spans="2:2">
      <c r="B59528">
        <f t="shared" si="1139"/>
        <v>17</v>
      </c>
    </row>
    <row r="59529" spans="2:2">
      <c r="B59529">
        <f t="shared" si="1139"/>
        <v>17</v>
      </c>
    </row>
    <row r="59530" spans="2:2">
      <c r="B59530">
        <f t="shared" si="1139"/>
        <v>17</v>
      </c>
    </row>
    <row r="59531" spans="2:2">
      <c r="B59531">
        <f t="shared" si="1139"/>
        <v>17</v>
      </c>
    </row>
    <row r="59532" spans="2:2">
      <c r="B59532">
        <f t="shared" si="1139"/>
        <v>17</v>
      </c>
    </row>
    <row r="59533" spans="2:2">
      <c r="B59533">
        <f t="shared" si="1139"/>
        <v>17</v>
      </c>
    </row>
    <row r="59534" spans="2:2">
      <c r="B59534">
        <f t="shared" si="1139"/>
        <v>17</v>
      </c>
    </row>
    <row r="59535" spans="2:2">
      <c r="B59535">
        <f t="shared" si="1139"/>
        <v>17</v>
      </c>
    </row>
    <row r="59536" spans="2:2">
      <c r="B59536">
        <f t="shared" si="1139"/>
        <v>17</v>
      </c>
    </row>
    <row r="59537" spans="2:2">
      <c r="B59537">
        <f t="shared" si="1139"/>
        <v>17</v>
      </c>
    </row>
    <row r="59538" spans="2:2">
      <c r="B59538">
        <f t="shared" si="1139"/>
        <v>17</v>
      </c>
    </row>
    <row r="59539" spans="2:2">
      <c r="B59539">
        <f t="shared" si="1139"/>
        <v>17</v>
      </c>
    </row>
    <row r="59540" spans="2:2">
      <c r="B59540">
        <f t="shared" si="1139"/>
        <v>17</v>
      </c>
    </row>
    <row r="59541" spans="2:2">
      <c r="B59541">
        <f t="shared" si="1139"/>
        <v>17</v>
      </c>
    </row>
    <row r="59542" spans="2:2">
      <c r="B59542">
        <f t="shared" si="1139"/>
        <v>17</v>
      </c>
    </row>
    <row r="59543" spans="2:2">
      <c r="B59543">
        <f t="shared" si="1139"/>
        <v>17</v>
      </c>
    </row>
    <row r="59544" spans="2:2">
      <c r="B59544">
        <f t="shared" si="1139"/>
        <v>17</v>
      </c>
    </row>
    <row r="59545" spans="2:2">
      <c r="B59545">
        <f t="shared" si="1139"/>
        <v>17</v>
      </c>
    </row>
    <row r="59546" spans="2:2">
      <c r="B59546">
        <f t="shared" si="1139"/>
        <v>17</v>
      </c>
    </row>
    <row r="59547" spans="2:2">
      <c r="B59547">
        <f t="shared" si="1139"/>
        <v>17</v>
      </c>
    </row>
    <row r="59548" spans="2:2">
      <c r="B59548">
        <f t="shared" si="1139"/>
        <v>17</v>
      </c>
    </row>
    <row r="59549" spans="2:2">
      <c r="B59549">
        <f t="shared" si="1139"/>
        <v>17</v>
      </c>
    </row>
    <row r="59550" spans="2:2">
      <c r="B59550">
        <f t="shared" si="1139"/>
        <v>17</v>
      </c>
    </row>
    <row r="59551" spans="2:2">
      <c r="B59551">
        <f t="shared" si="1139"/>
        <v>17</v>
      </c>
    </row>
    <row r="59552" spans="2:2">
      <c r="B59552">
        <f t="shared" si="1139"/>
        <v>17</v>
      </c>
    </row>
    <row r="59553" spans="2:2">
      <c r="B59553">
        <f t="shared" si="1139"/>
        <v>17</v>
      </c>
    </row>
    <row r="59554" spans="2:2">
      <c r="B59554">
        <f t="shared" si="1139"/>
        <v>17</v>
      </c>
    </row>
    <row r="59555" spans="2:2">
      <c r="B59555">
        <f t="shared" si="1139"/>
        <v>17</v>
      </c>
    </row>
    <row r="59556" spans="2:2">
      <c r="B59556">
        <f t="shared" si="1139"/>
        <v>17</v>
      </c>
    </row>
    <row r="59557" spans="2:2">
      <c r="B59557">
        <f t="shared" si="1139"/>
        <v>17</v>
      </c>
    </row>
    <row r="59558" spans="2:2">
      <c r="B59558">
        <f t="shared" si="1139"/>
        <v>17</v>
      </c>
    </row>
    <row r="59559" spans="2:2">
      <c r="B59559">
        <f t="shared" si="1139"/>
        <v>17</v>
      </c>
    </row>
    <row r="59560" spans="2:2">
      <c r="B59560">
        <f t="shared" si="1139"/>
        <v>17</v>
      </c>
    </row>
    <row r="59561" spans="2:2">
      <c r="B59561">
        <f t="shared" si="1139"/>
        <v>17</v>
      </c>
    </row>
    <row r="59562" spans="2:2">
      <c r="B59562">
        <f t="shared" si="1139"/>
        <v>17</v>
      </c>
    </row>
    <row r="59563" spans="2:2">
      <c r="B59563">
        <f t="shared" si="1139"/>
        <v>17</v>
      </c>
    </row>
    <row r="59564" spans="2:2">
      <c r="B59564">
        <f t="shared" si="1139"/>
        <v>17</v>
      </c>
    </row>
    <row r="59565" spans="2:2">
      <c r="B59565">
        <f t="shared" si="1139"/>
        <v>17</v>
      </c>
    </row>
    <row r="59566" spans="2:2">
      <c r="B59566">
        <f t="shared" si="1139"/>
        <v>17</v>
      </c>
    </row>
    <row r="59567" spans="2:2">
      <c r="B59567">
        <f t="shared" si="1139"/>
        <v>17</v>
      </c>
    </row>
    <row r="59568" spans="2:2">
      <c r="B59568">
        <f t="shared" si="1139"/>
        <v>17</v>
      </c>
    </row>
    <row r="59569" spans="2:2">
      <c r="B59569">
        <f t="shared" si="1139"/>
        <v>17</v>
      </c>
    </row>
    <row r="59570" spans="2:2">
      <c r="B59570">
        <f t="shared" si="1139"/>
        <v>17</v>
      </c>
    </row>
    <row r="59571" spans="2:2">
      <c r="B59571">
        <f t="shared" si="1139"/>
        <v>17</v>
      </c>
    </row>
    <row r="59572" spans="2:2">
      <c r="B59572">
        <f t="shared" si="1139"/>
        <v>17</v>
      </c>
    </row>
    <row r="59573" spans="2:2">
      <c r="B59573">
        <f t="shared" si="1139"/>
        <v>17</v>
      </c>
    </row>
    <row r="59574" spans="2:2">
      <c r="B59574">
        <f t="shared" si="1139"/>
        <v>17</v>
      </c>
    </row>
    <row r="59575" spans="2:2">
      <c r="B59575">
        <f t="shared" si="1139"/>
        <v>17</v>
      </c>
    </row>
    <row r="59576" spans="2:2">
      <c r="B59576">
        <f t="shared" si="1139"/>
        <v>17</v>
      </c>
    </row>
    <row r="59577" spans="2:2">
      <c r="B59577">
        <f t="shared" si="1139"/>
        <v>17</v>
      </c>
    </row>
    <row r="59578" spans="2:2">
      <c r="B59578">
        <f t="shared" si="1139"/>
        <v>17</v>
      </c>
    </row>
    <row r="59579" spans="2:2">
      <c r="B59579">
        <f t="shared" si="1139"/>
        <v>17</v>
      </c>
    </row>
    <row r="59580" spans="2:2">
      <c r="B59580">
        <f t="shared" si="1139"/>
        <v>17</v>
      </c>
    </row>
    <row r="59581" spans="2:2">
      <c r="B59581">
        <f t="shared" si="1139"/>
        <v>17</v>
      </c>
    </row>
    <row r="59582" spans="2:2">
      <c r="B59582">
        <f t="shared" si="1139"/>
        <v>17</v>
      </c>
    </row>
    <row r="59583" spans="2:2">
      <c r="B59583">
        <f t="shared" si="1139"/>
        <v>17</v>
      </c>
    </row>
    <row r="59584" spans="2:2">
      <c r="B59584">
        <f t="shared" si="1139"/>
        <v>17</v>
      </c>
    </row>
    <row r="59585" spans="2:2">
      <c r="B59585">
        <f t="shared" si="1139"/>
        <v>17</v>
      </c>
    </row>
    <row r="59586" spans="2:2">
      <c r="B59586">
        <f t="shared" si="1139"/>
        <v>17</v>
      </c>
    </row>
    <row r="59587" spans="2:2">
      <c r="B59587">
        <f t="shared" si="1139"/>
        <v>17</v>
      </c>
    </row>
    <row r="59588" spans="2:2">
      <c r="B59588">
        <f t="shared" si="1139"/>
        <v>17</v>
      </c>
    </row>
    <row r="59589" spans="2:2">
      <c r="B59589">
        <f t="shared" ref="B59589:B59652" si="1140">+IF(F59588=44085,B59588+1,B59588)</f>
        <v>17</v>
      </c>
    </row>
    <row r="59590" spans="2:2">
      <c r="B59590">
        <f t="shared" si="1140"/>
        <v>17</v>
      </c>
    </row>
    <row r="59591" spans="2:2">
      <c r="B59591">
        <f t="shared" si="1140"/>
        <v>17</v>
      </c>
    </row>
    <row r="59592" spans="2:2">
      <c r="B59592">
        <f t="shared" si="1140"/>
        <v>17</v>
      </c>
    </row>
    <row r="59593" spans="2:2">
      <c r="B59593">
        <f t="shared" si="1140"/>
        <v>17</v>
      </c>
    </row>
    <row r="59594" spans="2:2">
      <c r="B59594">
        <f t="shared" si="1140"/>
        <v>17</v>
      </c>
    </row>
    <row r="59595" spans="2:2">
      <c r="B59595">
        <f t="shared" si="1140"/>
        <v>17</v>
      </c>
    </row>
    <row r="59596" spans="2:2">
      <c r="B59596">
        <f t="shared" si="1140"/>
        <v>17</v>
      </c>
    </row>
    <row r="59597" spans="2:2">
      <c r="B59597">
        <f t="shared" si="1140"/>
        <v>17</v>
      </c>
    </row>
    <row r="59598" spans="2:2">
      <c r="B59598">
        <f t="shared" si="1140"/>
        <v>17</v>
      </c>
    </row>
    <row r="59599" spans="2:2">
      <c r="B59599">
        <f t="shared" si="1140"/>
        <v>17</v>
      </c>
    </row>
    <row r="59600" spans="2:2">
      <c r="B59600">
        <f t="shared" si="1140"/>
        <v>17</v>
      </c>
    </row>
    <row r="59601" spans="2:2">
      <c r="B59601">
        <f t="shared" si="1140"/>
        <v>17</v>
      </c>
    </row>
    <row r="59602" spans="2:2">
      <c r="B59602">
        <f t="shared" si="1140"/>
        <v>17</v>
      </c>
    </row>
    <row r="59603" spans="2:2">
      <c r="B59603">
        <f t="shared" si="1140"/>
        <v>17</v>
      </c>
    </row>
    <row r="59604" spans="2:2">
      <c r="B59604">
        <f t="shared" si="1140"/>
        <v>17</v>
      </c>
    </row>
    <row r="59605" spans="2:2">
      <c r="B59605">
        <f t="shared" si="1140"/>
        <v>17</v>
      </c>
    </row>
    <row r="59606" spans="2:2">
      <c r="B59606">
        <f t="shared" si="1140"/>
        <v>17</v>
      </c>
    </row>
    <row r="59607" spans="2:2">
      <c r="B59607">
        <f t="shared" si="1140"/>
        <v>17</v>
      </c>
    </row>
    <row r="59608" spans="2:2">
      <c r="B59608">
        <f t="shared" si="1140"/>
        <v>17</v>
      </c>
    </row>
    <row r="59609" spans="2:2">
      <c r="B59609">
        <f t="shared" si="1140"/>
        <v>17</v>
      </c>
    </row>
    <row r="59610" spans="2:2">
      <c r="B59610">
        <f t="shared" si="1140"/>
        <v>17</v>
      </c>
    </row>
    <row r="59611" spans="2:2">
      <c r="B59611">
        <f t="shared" si="1140"/>
        <v>17</v>
      </c>
    </row>
    <row r="59612" spans="2:2">
      <c r="B59612">
        <f t="shared" si="1140"/>
        <v>17</v>
      </c>
    </row>
    <row r="59613" spans="2:2">
      <c r="B59613">
        <f t="shared" si="1140"/>
        <v>17</v>
      </c>
    </row>
    <row r="59614" spans="2:2">
      <c r="B59614">
        <f t="shared" si="1140"/>
        <v>17</v>
      </c>
    </row>
    <row r="59615" spans="2:2">
      <c r="B59615">
        <f t="shared" si="1140"/>
        <v>17</v>
      </c>
    </row>
    <row r="59616" spans="2:2">
      <c r="B59616">
        <f t="shared" si="1140"/>
        <v>17</v>
      </c>
    </row>
    <row r="59617" spans="2:2">
      <c r="B59617">
        <f t="shared" si="1140"/>
        <v>17</v>
      </c>
    </row>
    <row r="59618" spans="2:2">
      <c r="B59618">
        <f t="shared" si="1140"/>
        <v>17</v>
      </c>
    </row>
    <row r="59619" spans="2:2">
      <c r="B59619">
        <f t="shared" si="1140"/>
        <v>17</v>
      </c>
    </row>
    <row r="59620" spans="2:2">
      <c r="B59620">
        <f t="shared" si="1140"/>
        <v>17</v>
      </c>
    </row>
    <row r="59621" spans="2:2">
      <c r="B59621">
        <f t="shared" si="1140"/>
        <v>17</v>
      </c>
    </row>
    <row r="59622" spans="2:2">
      <c r="B59622">
        <f t="shared" si="1140"/>
        <v>17</v>
      </c>
    </row>
    <row r="59623" spans="2:2">
      <c r="B59623">
        <f t="shared" si="1140"/>
        <v>17</v>
      </c>
    </row>
    <row r="59624" spans="2:2">
      <c r="B59624">
        <f t="shared" si="1140"/>
        <v>17</v>
      </c>
    </row>
    <row r="59625" spans="2:2">
      <c r="B59625">
        <f t="shared" si="1140"/>
        <v>17</v>
      </c>
    </row>
    <row r="59626" spans="2:2">
      <c r="B59626">
        <f t="shared" si="1140"/>
        <v>17</v>
      </c>
    </row>
    <row r="59627" spans="2:2">
      <c r="B59627">
        <f t="shared" si="1140"/>
        <v>17</v>
      </c>
    </row>
    <row r="59628" spans="2:2">
      <c r="B59628">
        <f t="shared" si="1140"/>
        <v>17</v>
      </c>
    </row>
    <row r="59629" spans="2:2">
      <c r="B59629">
        <f t="shared" si="1140"/>
        <v>17</v>
      </c>
    </row>
    <row r="59630" spans="2:2">
      <c r="B59630">
        <f t="shared" si="1140"/>
        <v>17</v>
      </c>
    </row>
    <row r="59631" spans="2:2">
      <c r="B59631">
        <f t="shared" si="1140"/>
        <v>17</v>
      </c>
    </row>
    <row r="59632" spans="2:2">
      <c r="B59632">
        <f t="shared" si="1140"/>
        <v>17</v>
      </c>
    </row>
    <row r="59633" spans="2:2">
      <c r="B59633">
        <f t="shared" si="1140"/>
        <v>17</v>
      </c>
    </row>
    <row r="59634" spans="2:2">
      <c r="B59634">
        <f t="shared" si="1140"/>
        <v>17</v>
      </c>
    </row>
    <row r="59635" spans="2:2">
      <c r="B59635">
        <f t="shared" si="1140"/>
        <v>17</v>
      </c>
    </row>
    <row r="59636" spans="2:2">
      <c r="B59636">
        <f t="shared" si="1140"/>
        <v>17</v>
      </c>
    </row>
    <row r="59637" spans="2:2">
      <c r="B59637">
        <f t="shared" si="1140"/>
        <v>17</v>
      </c>
    </row>
    <row r="59638" spans="2:2">
      <c r="B59638">
        <f t="shared" si="1140"/>
        <v>17</v>
      </c>
    </row>
    <row r="59639" spans="2:2">
      <c r="B59639">
        <f t="shared" si="1140"/>
        <v>17</v>
      </c>
    </row>
    <row r="59640" spans="2:2">
      <c r="B59640">
        <f t="shared" si="1140"/>
        <v>17</v>
      </c>
    </row>
    <row r="59641" spans="2:2">
      <c r="B59641">
        <f t="shared" si="1140"/>
        <v>17</v>
      </c>
    </row>
    <row r="59642" spans="2:2">
      <c r="B59642">
        <f t="shared" si="1140"/>
        <v>17</v>
      </c>
    </row>
    <row r="59643" spans="2:2">
      <c r="B59643">
        <f t="shared" si="1140"/>
        <v>17</v>
      </c>
    </row>
    <row r="59644" spans="2:2">
      <c r="B59644">
        <f t="shared" si="1140"/>
        <v>17</v>
      </c>
    </row>
    <row r="59645" spans="2:2">
      <c r="B59645">
        <f t="shared" si="1140"/>
        <v>17</v>
      </c>
    </row>
    <row r="59646" spans="2:2">
      <c r="B59646">
        <f t="shared" si="1140"/>
        <v>17</v>
      </c>
    </row>
    <row r="59647" spans="2:2">
      <c r="B59647">
        <f t="shared" si="1140"/>
        <v>17</v>
      </c>
    </row>
    <row r="59648" spans="2:2">
      <c r="B59648">
        <f t="shared" si="1140"/>
        <v>17</v>
      </c>
    </row>
    <row r="59649" spans="2:2">
      <c r="B59649">
        <f t="shared" si="1140"/>
        <v>17</v>
      </c>
    </row>
    <row r="59650" spans="2:2">
      <c r="B59650">
        <f t="shared" si="1140"/>
        <v>17</v>
      </c>
    </row>
    <row r="59651" spans="2:2">
      <c r="B59651">
        <f t="shared" si="1140"/>
        <v>17</v>
      </c>
    </row>
    <row r="59652" spans="2:2">
      <c r="B59652">
        <f t="shared" si="1140"/>
        <v>17</v>
      </c>
    </row>
    <row r="59653" spans="2:2">
      <c r="B59653">
        <f t="shared" ref="B59653:B59716" si="1141">+IF(F59652=44085,B59652+1,B59652)</f>
        <v>17</v>
      </c>
    </row>
    <row r="59654" spans="2:2">
      <c r="B59654">
        <f t="shared" si="1141"/>
        <v>17</v>
      </c>
    </row>
    <row r="59655" spans="2:2">
      <c r="B59655">
        <f t="shared" si="1141"/>
        <v>17</v>
      </c>
    </row>
    <row r="59656" spans="2:2">
      <c r="B59656">
        <f t="shared" si="1141"/>
        <v>17</v>
      </c>
    </row>
    <row r="59657" spans="2:2">
      <c r="B59657">
        <f t="shared" si="1141"/>
        <v>17</v>
      </c>
    </row>
    <row r="59658" spans="2:2">
      <c r="B59658">
        <f t="shared" si="1141"/>
        <v>17</v>
      </c>
    </row>
    <row r="59659" spans="2:2">
      <c r="B59659">
        <f t="shared" si="1141"/>
        <v>17</v>
      </c>
    </row>
    <row r="59660" spans="2:2">
      <c r="B59660">
        <f t="shared" si="1141"/>
        <v>17</v>
      </c>
    </row>
    <row r="59661" spans="2:2">
      <c r="B59661">
        <f t="shared" si="1141"/>
        <v>17</v>
      </c>
    </row>
    <row r="59662" spans="2:2">
      <c r="B59662">
        <f t="shared" si="1141"/>
        <v>17</v>
      </c>
    </row>
    <row r="59663" spans="2:2">
      <c r="B59663">
        <f t="shared" si="1141"/>
        <v>17</v>
      </c>
    </row>
    <row r="59664" spans="2:2">
      <c r="B59664">
        <f t="shared" si="1141"/>
        <v>17</v>
      </c>
    </row>
    <row r="59665" spans="2:2">
      <c r="B59665">
        <f t="shared" si="1141"/>
        <v>17</v>
      </c>
    </row>
    <row r="59666" spans="2:2">
      <c r="B59666">
        <f t="shared" si="1141"/>
        <v>17</v>
      </c>
    </row>
    <row r="59667" spans="2:2">
      <c r="B59667">
        <f t="shared" si="1141"/>
        <v>17</v>
      </c>
    </row>
    <row r="59668" spans="2:2">
      <c r="B59668">
        <f t="shared" si="1141"/>
        <v>17</v>
      </c>
    </row>
    <row r="59669" spans="2:2">
      <c r="B59669">
        <f t="shared" si="1141"/>
        <v>17</v>
      </c>
    </row>
    <row r="59670" spans="2:2">
      <c r="B59670">
        <f t="shared" si="1141"/>
        <v>17</v>
      </c>
    </row>
    <row r="59671" spans="2:2">
      <c r="B59671">
        <f t="shared" si="1141"/>
        <v>17</v>
      </c>
    </row>
    <row r="59672" spans="2:2">
      <c r="B59672">
        <f t="shared" si="1141"/>
        <v>17</v>
      </c>
    </row>
    <row r="59673" spans="2:2">
      <c r="B59673">
        <f t="shared" si="1141"/>
        <v>17</v>
      </c>
    </row>
    <row r="59674" spans="2:2">
      <c r="B59674">
        <f t="shared" si="1141"/>
        <v>17</v>
      </c>
    </row>
    <row r="59675" spans="2:2">
      <c r="B59675">
        <f t="shared" si="1141"/>
        <v>17</v>
      </c>
    </row>
    <row r="59676" spans="2:2">
      <c r="B59676">
        <f t="shared" si="1141"/>
        <v>17</v>
      </c>
    </row>
    <row r="59677" spans="2:2">
      <c r="B59677">
        <f t="shared" si="1141"/>
        <v>17</v>
      </c>
    </row>
    <row r="59678" spans="2:2">
      <c r="B59678">
        <f t="shared" si="1141"/>
        <v>17</v>
      </c>
    </row>
    <row r="59679" spans="2:2">
      <c r="B59679">
        <f t="shared" si="1141"/>
        <v>17</v>
      </c>
    </row>
    <row r="59680" spans="2:2">
      <c r="B59680">
        <f t="shared" si="1141"/>
        <v>17</v>
      </c>
    </row>
    <row r="59681" spans="2:2">
      <c r="B59681">
        <f t="shared" si="1141"/>
        <v>17</v>
      </c>
    </row>
    <row r="59682" spans="2:2">
      <c r="B59682">
        <f t="shared" si="1141"/>
        <v>17</v>
      </c>
    </row>
    <row r="59683" spans="2:2">
      <c r="B59683">
        <f t="shared" si="1141"/>
        <v>17</v>
      </c>
    </row>
    <row r="59684" spans="2:2">
      <c r="B59684">
        <f t="shared" si="1141"/>
        <v>17</v>
      </c>
    </row>
    <row r="59685" spans="2:2">
      <c r="B59685">
        <f t="shared" si="1141"/>
        <v>17</v>
      </c>
    </row>
    <row r="59686" spans="2:2">
      <c r="B59686">
        <f t="shared" si="1141"/>
        <v>17</v>
      </c>
    </row>
    <row r="59687" spans="2:2">
      <c r="B59687">
        <f t="shared" si="1141"/>
        <v>17</v>
      </c>
    </row>
    <row r="59688" spans="2:2">
      <c r="B59688">
        <f t="shared" si="1141"/>
        <v>17</v>
      </c>
    </row>
    <row r="59689" spans="2:2">
      <c r="B59689">
        <f t="shared" si="1141"/>
        <v>17</v>
      </c>
    </row>
    <row r="59690" spans="2:2">
      <c r="B59690">
        <f t="shared" si="1141"/>
        <v>17</v>
      </c>
    </row>
    <row r="59691" spans="2:2">
      <c r="B59691">
        <f t="shared" si="1141"/>
        <v>17</v>
      </c>
    </row>
    <row r="59692" spans="2:2">
      <c r="B59692">
        <f t="shared" si="1141"/>
        <v>17</v>
      </c>
    </row>
    <row r="59693" spans="2:2">
      <c r="B59693">
        <f t="shared" si="1141"/>
        <v>17</v>
      </c>
    </row>
    <row r="59694" spans="2:2">
      <c r="B59694">
        <f t="shared" si="1141"/>
        <v>17</v>
      </c>
    </row>
    <row r="59695" spans="2:2">
      <c r="B59695">
        <f t="shared" si="1141"/>
        <v>17</v>
      </c>
    </row>
    <row r="59696" spans="2:2">
      <c r="B59696">
        <f t="shared" si="1141"/>
        <v>17</v>
      </c>
    </row>
    <row r="59697" spans="2:2">
      <c r="B59697">
        <f t="shared" si="1141"/>
        <v>17</v>
      </c>
    </row>
    <row r="59698" spans="2:2">
      <c r="B59698">
        <f t="shared" si="1141"/>
        <v>17</v>
      </c>
    </row>
    <row r="59699" spans="2:2">
      <c r="B59699">
        <f t="shared" si="1141"/>
        <v>17</v>
      </c>
    </row>
    <row r="59700" spans="2:2">
      <c r="B59700">
        <f t="shared" si="1141"/>
        <v>17</v>
      </c>
    </row>
    <row r="59701" spans="2:2">
      <c r="B59701">
        <f t="shared" si="1141"/>
        <v>17</v>
      </c>
    </row>
    <row r="59702" spans="2:2">
      <c r="B59702">
        <f t="shared" si="1141"/>
        <v>17</v>
      </c>
    </row>
    <row r="59703" spans="2:2">
      <c r="B59703">
        <f t="shared" si="1141"/>
        <v>17</v>
      </c>
    </row>
    <row r="59704" spans="2:2">
      <c r="B59704">
        <f t="shared" si="1141"/>
        <v>17</v>
      </c>
    </row>
    <row r="59705" spans="2:2">
      <c r="B59705">
        <f t="shared" si="1141"/>
        <v>17</v>
      </c>
    </row>
    <row r="59706" spans="2:2">
      <c r="B59706">
        <f t="shared" si="1141"/>
        <v>17</v>
      </c>
    </row>
    <row r="59707" spans="2:2">
      <c r="B59707">
        <f t="shared" si="1141"/>
        <v>17</v>
      </c>
    </row>
    <row r="59708" spans="2:2">
      <c r="B59708">
        <f t="shared" si="1141"/>
        <v>17</v>
      </c>
    </row>
    <row r="59709" spans="2:2">
      <c r="B59709">
        <f t="shared" si="1141"/>
        <v>17</v>
      </c>
    </row>
    <row r="59710" spans="2:2">
      <c r="B59710">
        <f t="shared" si="1141"/>
        <v>17</v>
      </c>
    </row>
    <row r="59711" spans="2:2">
      <c r="B59711">
        <f t="shared" si="1141"/>
        <v>17</v>
      </c>
    </row>
    <row r="59712" spans="2:2">
      <c r="B59712">
        <f t="shared" si="1141"/>
        <v>17</v>
      </c>
    </row>
    <row r="59713" spans="2:2">
      <c r="B59713">
        <f t="shared" si="1141"/>
        <v>17</v>
      </c>
    </row>
    <row r="59714" spans="2:2">
      <c r="B59714">
        <f t="shared" si="1141"/>
        <v>17</v>
      </c>
    </row>
    <row r="59715" spans="2:2">
      <c r="B59715">
        <f t="shared" si="1141"/>
        <v>17</v>
      </c>
    </row>
    <row r="59716" spans="2:2">
      <c r="B59716">
        <f t="shared" si="1141"/>
        <v>17</v>
      </c>
    </row>
    <row r="59717" spans="2:2">
      <c r="B59717">
        <f t="shared" ref="B59717:B59780" si="1142">+IF(F59716=44085,B59716+1,B59716)</f>
        <v>17</v>
      </c>
    </row>
    <row r="59718" spans="2:2">
      <c r="B59718">
        <f t="shared" si="1142"/>
        <v>17</v>
      </c>
    </row>
    <row r="59719" spans="2:2">
      <c r="B59719">
        <f t="shared" si="1142"/>
        <v>17</v>
      </c>
    </row>
    <row r="59720" spans="2:2">
      <c r="B59720">
        <f t="shared" si="1142"/>
        <v>17</v>
      </c>
    </row>
    <row r="59721" spans="2:2">
      <c r="B59721">
        <f t="shared" si="1142"/>
        <v>17</v>
      </c>
    </row>
    <row r="59722" spans="2:2">
      <c r="B59722">
        <f t="shared" si="1142"/>
        <v>17</v>
      </c>
    </row>
    <row r="59723" spans="2:2">
      <c r="B59723">
        <f t="shared" si="1142"/>
        <v>17</v>
      </c>
    </row>
    <row r="59724" spans="2:2">
      <c r="B59724">
        <f t="shared" si="1142"/>
        <v>17</v>
      </c>
    </row>
    <row r="59725" spans="2:2">
      <c r="B59725">
        <f t="shared" si="1142"/>
        <v>17</v>
      </c>
    </row>
    <row r="59726" spans="2:2">
      <c r="B59726">
        <f t="shared" si="1142"/>
        <v>17</v>
      </c>
    </row>
    <row r="59727" spans="2:2">
      <c r="B59727">
        <f t="shared" si="1142"/>
        <v>17</v>
      </c>
    </row>
    <row r="59728" spans="2:2">
      <c r="B59728">
        <f t="shared" si="1142"/>
        <v>17</v>
      </c>
    </row>
    <row r="59729" spans="2:2">
      <c r="B59729">
        <f t="shared" si="1142"/>
        <v>17</v>
      </c>
    </row>
    <row r="59730" spans="2:2">
      <c r="B59730">
        <f t="shared" si="1142"/>
        <v>17</v>
      </c>
    </row>
    <row r="59731" spans="2:2">
      <c r="B59731">
        <f t="shared" si="1142"/>
        <v>17</v>
      </c>
    </row>
    <row r="59732" spans="2:2">
      <c r="B59732">
        <f t="shared" si="1142"/>
        <v>17</v>
      </c>
    </row>
    <row r="59733" spans="2:2">
      <c r="B59733">
        <f t="shared" si="1142"/>
        <v>17</v>
      </c>
    </row>
    <row r="59734" spans="2:2">
      <c r="B59734">
        <f t="shared" si="1142"/>
        <v>17</v>
      </c>
    </row>
    <row r="59735" spans="2:2">
      <c r="B59735">
        <f t="shared" si="1142"/>
        <v>17</v>
      </c>
    </row>
    <row r="59736" spans="2:2">
      <c r="B59736">
        <f t="shared" si="1142"/>
        <v>17</v>
      </c>
    </row>
    <row r="59737" spans="2:2">
      <c r="B59737">
        <f t="shared" si="1142"/>
        <v>17</v>
      </c>
    </row>
    <row r="59738" spans="2:2">
      <c r="B59738">
        <f t="shared" si="1142"/>
        <v>17</v>
      </c>
    </row>
    <row r="59739" spans="2:2">
      <c r="B59739">
        <f t="shared" si="1142"/>
        <v>17</v>
      </c>
    </row>
    <row r="59740" spans="2:2">
      <c r="B59740">
        <f t="shared" si="1142"/>
        <v>17</v>
      </c>
    </row>
    <row r="59741" spans="2:2">
      <c r="B59741">
        <f t="shared" si="1142"/>
        <v>17</v>
      </c>
    </row>
    <row r="59742" spans="2:2">
      <c r="B59742">
        <f t="shared" si="1142"/>
        <v>17</v>
      </c>
    </row>
    <row r="59743" spans="2:2">
      <c r="B59743">
        <f t="shared" si="1142"/>
        <v>17</v>
      </c>
    </row>
    <row r="59744" spans="2:2">
      <c r="B59744">
        <f t="shared" si="1142"/>
        <v>17</v>
      </c>
    </row>
    <row r="59745" spans="2:2">
      <c r="B59745">
        <f t="shared" si="1142"/>
        <v>17</v>
      </c>
    </row>
    <row r="59746" spans="2:2">
      <c r="B59746">
        <f t="shared" si="1142"/>
        <v>17</v>
      </c>
    </row>
    <row r="59747" spans="2:2">
      <c r="B59747">
        <f t="shared" si="1142"/>
        <v>17</v>
      </c>
    </row>
    <row r="59748" spans="2:2">
      <c r="B59748">
        <f t="shared" si="1142"/>
        <v>17</v>
      </c>
    </row>
    <row r="59749" spans="2:2">
      <c r="B59749">
        <f t="shared" si="1142"/>
        <v>17</v>
      </c>
    </row>
    <row r="59750" spans="2:2">
      <c r="B59750">
        <f t="shared" si="1142"/>
        <v>17</v>
      </c>
    </row>
    <row r="59751" spans="2:2">
      <c r="B59751">
        <f t="shared" si="1142"/>
        <v>17</v>
      </c>
    </row>
    <row r="59752" spans="2:2">
      <c r="B59752">
        <f t="shared" si="1142"/>
        <v>17</v>
      </c>
    </row>
    <row r="59753" spans="2:2">
      <c r="B59753">
        <f t="shared" si="1142"/>
        <v>17</v>
      </c>
    </row>
    <row r="59754" spans="2:2">
      <c r="B59754">
        <f t="shared" si="1142"/>
        <v>17</v>
      </c>
    </row>
    <row r="59755" spans="2:2">
      <c r="B59755">
        <f t="shared" si="1142"/>
        <v>17</v>
      </c>
    </row>
    <row r="59756" spans="2:2">
      <c r="B59756">
        <f t="shared" si="1142"/>
        <v>17</v>
      </c>
    </row>
    <row r="59757" spans="2:2">
      <c r="B59757">
        <f t="shared" si="1142"/>
        <v>17</v>
      </c>
    </row>
    <row r="59758" spans="2:2">
      <c r="B59758">
        <f t="shared" si="1142"/>
        <v>17</v>
      </c>
    </row>
    <row r="59759" spans="2:2">
      <c r="B59759">
        <f t="shared" si="1142"/>
        <v>17</v>
      </c>
    </row>
    <row r="59760" spans="2:2">
      <c r="B59760">
        <f t="shared" si="1142"/>
        <v>17</v>
      </c>
    </row>
    <row r="59761" spans="2:2">
      <c r="B59761">
        <f t="shared" si="1142"/>
        <v>17</v>
      </c>
    </row>
    <row r="59762" spans="2:2">
      <c r="B59762">
        <f t="shared" si="1142"/>
        <v>17</v>
      </c>
    </row>
    <row r="59763" spans="2:2">
      <c r="B59763">
        <f t="shared" si="1142"/>
        <v>17</v>
      </c>
    </row>
    <row r="59764" spans="2:2">
      <c r="B59764">
        <f t="shared" si="1142"/>
        <v>17</v>
      </c>
    </row>
    <row r="59765" spans="2:2">
      <c r="B59765">
        <f t="shared" si="1142"/>
        <v>17</v>
      </c>
    </row>
    <row r="59766" spans="2:2">
      <c r="B59766">
        <f t="shared" si="1142"/>
        <v>17</v>
      </c>
    </row>
    <row r="59767" spans="2:2">
      <c r="B59767">
        <f t="shared" si="1142"/>
        <v>17</v>
      </c>
    </row>
    <row r="59768" spans="2:2">
      <c r="B59768">
        <f t="shared" si="1142"/>
        <v>17</v>
      </c>
    </row>
    <row r="59769" spans="2:2">
      <c r="B59769">
        <f t="shared" si="1142"/>
        <v>17</v>
      </c>
    </row>
    <row r="59770" spans="2:2">
      <c r="B59770">
        <f t="shared" si="1142"/>
        <v>17</v>
      </c>
    </row>
    <row r="59771" spans="2:2">
      <c r="B59771">
        <f t="shared" si="1142"/>
        <v>17</v>
      </c>
    </row>
    <row r="59772" spans="2:2">
      <c r="B59772">
        <f t="shared" si="1142"/>
        <v>17</v>
      </c>
    </row>
    <row r="59773" spans="2:2">
      <c r="B59773">
        <f t="shared" si="1142"/>
        <v>17</v>
      </c>
    </row>
    <row r="59774" spans="2:2">
      <c r="B59774">
        <f t="shared" si="1142"/>
        <v>17</v>
      </c>
    </row>
    <row r="59775" spans="2:2">
      <c r="B59775">
        <f t="shared" si="1142"/>
        <v>17</v>
      </c>
    </row>
    <row r="59776" spans="2:2">
      <c r="B59776">
        <f t="shared" si="1142"/>
        <v>17</v>
      </c>
    </row>
    <row r="59777" spans="2:2">
      <c r="B59777">
        <f t="shared" si="1142"/>
        <v>17</v>
      </c>
    </row>
    <row r="59778" spans="2:2">
      <c r="B59778">
        <f t="shared" si="1142"/>
        <v>17</v>
      </c>
    </row>
    <row r="59779" spans="2:2">
      <c r="B59779">
        <f t="shared" si="1142"/>
        <v>17</v>
      </c>
    </row>
    <row r="59780" spans="2:2">
      <c r="B59780">
        <f t="shared" si="1142"/>
        <v>17</v>
      </c>
    </row>
    <row r="59781" spans="2:2">
      <c r="B59781">
        <f t="shared" ref="B59781:B59844" si="1143">+IF(F59780=44085,B59780+1,B59780)</f>
        <v>17</v>
      </c>
    </row>
    <row r="59782" spans="2:2">
      <c r="B59782">
        <f t="shared" si="1143"/>
        <v>17</v>
      </c>
    </row>
    <row r="59783" spans="2:2">
      <c r="B59783">
        <f t="shared" si="1143"/>
        <v>17</v>
      </c>
    </row>
    <row r="59784" spans="2:2">
      <c r="B59784">
        <f t="shared" si="1143"/>
        <v>17</v>
      </c>
    </row>
    <row r="59785" spans="2:2">
      <c r="B59785">
        <f t="shared" si="1143"/>
        <v>17</v>
      </c>
    </row>
    <row r="59786" spans="2:2">
      <c r="B59786">
        <f t="shared" si="1143"/>
        <v>17</v>
      </c>
    </row>
    <row r="59787" spans="2:2">
      <c r="B59787">
        <f t="shared" si="1143"/>
        <v>17</v>
      </c>
    </row>
    <row r="59788" spans="2:2">
      <c r="B59788">
        <f t="shared" si="1143"/>
        <v>17</v>
      </c>
    </row>
    <row r="59789" spans="2:2">
      <c r="B59789">
        <f t="shared" si="1143"/>
        <v>17</v>
      </c>
    </row>
    <row r="59790" spans="2:2">
      <c r="B59790">
        <f t="shared" si="1143"/>
        <v>17</v>
      </c>
    </row>
    <row r="59791" spans="2:2">
      <c r="B59791">
        <f t="shared" si="1143"/>
        <v>17</v>
      </c>
    </row>
    <row r="59792" spans="2:2">
      <c r="B59792">
        <f t="shared" si="1143"/>
        <v>17</v>
      </c>
    </row>
    <row r="59793" spans="2:2">
      <c r="B59793">
        <f t="shared" si="1143"/>
        <v>17</v>
      </c>
    </row>
    <row r="59794" spans="2:2">
      <c r="B59794">
        <f t="shared" si="1143"/>
        <v>17</v>
      </c>
    </row>
    <row r="59795" spans="2:2">
      <c r="B59795">
        <f t="shared" si="1143"/>
        <v>17</v>
      </c>
    </row>
    <row r="59796" spans="2:2">
      <c r="B59796">
        <f t="shared" si="1143"/>
        <v>17</v>
      </c>
    </row>
    <row r="59797" spans="2:2">
      <c r="B59797">
        <f t="shared" si="1143"/>
        <v>17</v>
      </c>
    </row>
    <row r="59798" spans="2:2">
      <c r="B59798">
        <f t="shared" si="1143"/>
        <v>17</v>
      </c>
    </row>
    <row r="59799" spans="2:2">
      <c r="B59799">
        <f t="shared" si="1143"/>
        <v>17</v>
      </c>
    </row>
    <row r="59800" spans="2:2">
      <c r="B59800">
        <f t="shared" si="1143"/>
        <v>17</v>
      </c>
    </row>
    <row r="59801" spans="2:2">
      <c r="B59801">
        <f t="shared" si="1143"/>
        <v>17</v>
      </c>
    </row>
    <row r="59802" spans="2:2">
      <c r="B59802">
        <f t="shared" si="1143"/>
        <v>17</v>
      </c>
    </row>
    <row r="59803" spans="2:2">
      <c r="B59803">
        <f t="shared" si="1143"/>
        <v>17</v>
      </c>
    </row>
    <row r="59804" spans="2:2">
      <c r="B59804">
        <f t="shared" si="1143"/>
        <v>17</v>
      </c>
    </row>
    <row r="59805" spans="2:2">
      <c r="B59805">
        <f t="shared" si="1143"/>
        <v>17</v>
      </c>
    </row>
    <row r="59806" spans="2:2">
      <c r="B59806">
        <f t="shared" si="1143"/>
        <v>17</v>
      </c>
    </row>
    <row r="59807" spans="2:2">
      <c r="B59807">
        <f t="shared" si="1143"/>
        <v>17</v>
      </c>
    </row>
    <row r="59808" spans="2:2">
      <c r="B59808">
        <f t="shared" si="1143"/>
        <v>17</v>
      </c>
    </row>
    <row r="59809" spans="2:2">
      <c r="B59809">
        <f t="shared" si="1143"/>
        <v>17</v>
      </c>
    </row>
    <row r="59810" spans="2:2">
      <c r="B59810">
        <f t="shared" si="1143"/>
        <v>17</v>
      </c>
    </row>
    <row r="59811" spans="2:2">
      <c r="B59811">
        <f t="shared" si="1143"/>
        <v>17</v>
      </c>
    </row>
    <row r="59812" spans="2:2">
      <c r="B59812">
        <f t="shared" si="1143"/>
        <v>17</v>
      </c>
    </row>
    <row r="59813" spans="2:2">
      <c r="B59813">
        <f t="shared" si="1143"/>
        <v>17</v>
      </c>
    </row>
    <row r="59814" spans="2:2">
      <c r="B59814">
        <f t="shared" si="1143"/>
        <v>17</v>
      </c>
    </row>
    <row r="59815" spans="2:2">
      <c r="B59815">
        <f t="shared" si="1143"/>
        <v>17</v>
      </c>
    </row>
    <row r="59816" spans="2:2">
      <c r="B59816">
        <f t="shared" si="1143"/>
        <v>17</v>
      </c>
    </row>
    <row r="59817" spans="2:2">
      <c r="B59817">
        <f t="shared" si="1143"/>
        <v>17</v>
      </c>
    </row>
    <row r="59818" spans="2:2">
      <c r="B59818">
        <f t="shared" si="1143"/>
        <v>17</v>
      </c>
    </row>
    <row r="59819" spans="2:2">
      <c r="B59819">
        <f t="shared" si="1143"/>
        <v>17</v>
      </c>
    </row>
    <row r="59820" spans="2:2">
      <c r="B59820">
        <f t="shared" si="1143"/>
        <v>17</v>
      </c>
    </row>
    <row r="59821" spans="2:2">
      <c r="B59821">
        <f t="shared" si="1143"/>
        <v>17</v>
      </c>
    </row>
    <row r="59822" spans="2:2">
      <c r="B59822">
        <f t="shared" si="1143"/>
        <v>17</v>
      </c>
    </row>
    <row r="59823" spans="2:2">
      <c r="B59823">
        <f t="shared" si="1143"/>
        <v>17</v>
      </c>
    </row>
    <row r="59824" spans="2:2">
      <c r="B59824">
        <f t="shared" si="1143"/>
        <v>17</v>
      </c>
    </row>
    <row r="59825" spans="2:2">
      <c r="B59825">
        <f t="shared" si="1143"/>
        <v>17</v>
      </c>
    </row>
    <row r="59826" spans="2:2">
      <c r="B59826">
        <f t="shared" si="1143"/>
        <v>17</v>
      </c>
    </row>
    <row r="59827" spans="2:2">
      <c r="B59827">
        <f t="shared" si="1143"/>
        <v>17</v>
      </c>
    </row>
    <row r="59828" spans="2:2">
      <c r="B59828">
        <f t="shared" si="1143"/>
        <v>17</v>
      </c>
    </row>
    <row r="59829" spans="2:2">
      <c r="B59829">
        <f t="shared" si="1143"/>
        <v>17</v>
      </c>
    </row>
    <row r="59830" spans="2:2">
      <c r="B59830">
        <f t="shared" si="1143"/>
        <v>17</v>
      </c>
    </row>
    <row r="59831" spans="2:2">
      <c r="B59831">
        <f t="shared" si="1143"/>
        <v>17</v>
      </c>
    </row>
    <row r="59832" spans="2:2">
      <c r="B59832">
        <f t="shared" si="1143"/>
        <v>17</v>
      </c>
    </row>
    <row r="59833" spans="2:2">
      <c r="B59833">
        <f t="shared" si="1143"/>
        <v>17</v>
      </c>
    </row>
    <row r="59834" spans="2:2">
      <c r="B59834">
        <f t="shared" si="1143"/>
        <v>17</v>
      </c>
    </row>
    <row r="59835" spans="2:2">
      <c r="B59835">
        <f t="shared" si="1143"/>
        <v>17</v>
      </c>
    </row>
    <row r="59836" spans="2:2">
      <c r="B59836">
        <f t="shared" si="1143"/>
        <v>17</v>
      </c>
    </row>
    <row r="59837" spans="2:2">
      <c r="B59837">
        <f t="shared" si="1143"/>
        <v>17</v>
      </c>
    </row>
    <row r="59838" spans="2:2">
      <c r="B59838">
        <f t="shared" si="1143"/>
        <v>17</v>
      </c>
    </row>
    <row r="59839" spans="2:2">
      <c r="B59839">
        <f t="shared" si="1143"/>
        <v>17</v>
      </c>
    </row>
    <row r="59840" spans="2:2">
      <c r="B59840">
        <f t="shared" si="1143"/>
        <v>17</v>
      </c>
    </row>
    <row r="59841" spans="2:2">
      <c r="B59841">
        <f t="shared" si="1143"/>
        <v>17</v>
      </c>
    </row>
    <row r="59842" spans="2:2">
      <c r="B59842">
        <f t="shared" si="1143"/>
        <v>17</v>
      </c>
    </row>
    <row r="59843" spans="2:2">
      <c r="B59843">
        <f t="shared" si="1143"/>
        <v>17</v>
      </c>
    </row>
    <row r="59844" spans="2:2">
      <c r="B59844">
        <f t="shared" si="1143"/>
        <v>17</v>
      </c>
    </row>
    <row r="59845" spans="2:2">
      <c r="B59845">
        <f t="shared" ref="B59845:B59908" si="1144">+IF(F59844=44085,B59844+1,B59844)</f>
        <v>17</v>
      </c>
    </row>
    <row r="59846" spans="2:2">
      <c r="B59846">
        <f t="shared" si="1144"/>
        <v>17</v>
      </c>
    </row>
    <row r="59847" spans="2:2">
      <c r="B59847">
        <f t="shared" si="1144"/>
        <v>17</v>
      </c>
    </row>
    <row r="59848" spans="2:2">
      <c r="B59848">
        <f t="shared" si="1144"/>
        <v>17</v>
      </c>
    </row>
    <row r="59849" spans="2:2">
      <c r="B59849">
        <f t="shared" si="1144"/>
        <v>17</v>
      </c>
    </row>
    <row r="59850" spans="2:2">
      <c r="B59850">
        <f t="shared" si="1144"/>
        <v>17</v>
      </c>
    </row>
    <row r="59851" spans="2:2">
      <c r="B59851">
        <f t="shared" si="1144"/>
        <v>17</v>
      </c>
    </row>
    <row r="59852" spans="2:2">
      <c r="B59852">
        <f t="shared" si="1144"/>
        <v>17</v>
      </c>
    </row>
    <row r="59853" spans="2:2">
      <c r="B59853">
        <f t="shared" si="1144"/>
        <v>17</v>
      </c>
    </row>
    <row r="59854" spans="2:2">
      <c r="B59854">
        <f t="shared" si="1144"/>
        <v>17</v>
      </c>
    </row>
    <row r="59855" spans="2:2">
      <c r="B59855">
        <f t="shared" si="1144"/>
        <v>17</v>
      </c>
    </row>
    <row r="59856" spans="2:2">
      <c r="B59856">
        <f t="shared" si="1144"/>
        <v>17</v>
      </c>
    </row>
    <row r="59857" spans="2:2">
      <c r="B59857">
        <f t="shared" si="1144"/>
        <v>17</v>
      </c>
    </row>
    <row r="59858" spans="2:2">
      <c r="B59858">
        <f t="shared" si="1144"/>
        <v>17</v>
      </c>
    </row>
    <row r="59859" spans="2:2">
      <c r="B59859">
        <f t="shared" si="1144"/>
        <v>17</v>
      </c>
    </row>
    <row r="59860" spans="2:2">
      <c r="B59860">
        <f t="shared" si="1144"/>
        <v>17</v>
      </c>
    </row>
    <row r="59861" spans="2:2">
      <c r="B59861">
        <f t="shared" si="1144"/>
        <v>17</v>
      </c>
    </row>
    <row r="59862" spans="2:2">
      <c r="B59862">
        <f t="shared" si="1144"/>
        <v>17</v>
      </c>
    </row>
    <row r="59863" spans="2:2">
      <c r="B59863">
        <f t="shared" si="1144"/>
        <v>17</v>
      </c>
    </row>
    <row r="59864" spans="2:2">
      <c r="B59864">
        <f t="shared" si="1144"/>
        <v>17</v>
      </c>
    </row>
    <row r="59865" spans="2:2">
      <c r="B59865">
        <f t="shared" si="1144"/>
        <v>17</v>
      </c>
    </row>
    <row r="59866" spans="2:2">
      <c r="B59866">
        <f t="shared" si="1144"/>
        <v>17</v>
      </c>
    </row>
    <row r="59867" spans="2:2">
      <c r="B59867">
        <f t="shared" si="1144"/>
        <v>17</v>
      </c>
    </row>
    <row r="59868" spans="2:2">
      <c r="B59868">
        <f t="shared" si="1144"/>
        <v>17</v>
      </c>
    </row>
    <row r="59869" spans="2:2">
      <c r="B59869">
        <f t="shared" si="1144"/>
        <v>17</v>
      </c>
    </row>
    <row r="59870" spans="2:2">
      <c r="B59870">
        <f t="shared" si="1144"/>
        <v>17</v>
      </c>
    </row>
    <row r="59871" spans="2:2">
      <c r="B59871">
        <f t="shared" si="1144"/>
        <v>17</v>
      </c>
    </row>
    <row r="59872" spans="2:2">
      <c r="B59872">
        <f t="shared" si="1144"/>
        <v>17</v>
      </c>
    </row>
    <row r="59873" spans="2:2">
      <c r="B59873">
        <f t="shared" si="1144"/>
        <v>17</v>
      </c>
    </row>
    <row r="59874" spans="2:2">
      <c r="B59874">
        <f t="shared" si="1144"/>
        <v>17</v>
      </c>
    </row>
    <row r="59875" spans="2:2">
      <c r="B59875">
        <f t="shared" si="1144"/>
        <v>17</v>
      </c>
    </row>
    <row r="59876" spans="2:2">
      <c r="B59876">
        <f t="shared" si="1144"/>
        <v>17</v>
      </c>
    </row>
    <row r="59877" spans="2:2">
      <c r="B59877">
        <f t="shared" si="1144"/>
        <v>17</v>
      </c>
    </row>
    <row r="59878" spans="2:2">
      <c r="B59878">
        <f t="shared" si="1144"/>
        <v>17</v>
      </c>
    </row>
    <row r="59879" spans="2:2">
      <c r="B59879">
        <f t="shared" si="1144"/>
        <v>17</v>
      </c>
    </row>
    <row r="59880" spans="2:2">
      <c r="B59880">
        <f t="shared" si="1144"/>
        <v>17</v>
      </c>
    </row>
    <row r="59881" spans="2:2">
      <c r="B59881">
        <f t="shared" si="1144"/>
        <v>17</v>
      </c>
    </row>
    <row r="59882" spans="2:2">
      <c r="B59882">
        <f t="shared" si="1144"/>
        <v>17</v>
      </c>
    </row>
    <row r="59883" spans="2:2">
      <c r="B59883">
        <f t="shared" si="1144"/>
        <v>17</v>
      </c>
    </row>
    <row r="59884" spans="2:2">
      <c r="B59884">
        <f t="shared" si="1144"/>
        <v>17</v>
      </c>
    </row>
    <row r="59885" spans="2:2">
      <c r="B59885">
        <f t="shared" si="1144"/>
        <v>17</v>
      </c>
    </row>
    <row r="59886" spans="2:2">
      <c r="B59886">
        <f t="shared" si="1144"/>
        <v>17</v>
      </c>
    </row>
    <row r="59887" spans="2:2">
      <c r="B59887">
        <f t="shared" si="1144"/>
        <v>17</v>
      </c>
    </row>
    <row r="59888" spans="2:2">
      <c r="B59888">
        <f t="shared" si="1144"/>
        <v>17</v>
      </c>
    </row>
    <row r="59889" spans="2:2">
      <c r="B59889">
        <f t="shared" si="1144"/>
        <v>17</v>
      </c>
    </row>
    <row r="59890" spans="2:2">
      <c r="B59890">
        <f t="shared" si="1144"/>
        <v>17</v>
      </c>
    </row>
    <row r="59891" spans="2:2">
      <c r="B59891">
        <f t="shared" si="1144"/>
        <v>17</v>
      </c>
    </row>
    <row r="59892" spans="2:2">
      <c r="B59892">
        <f t="shared" si="1144"/>
        <v>17</v>
      </c>
    </row>
    <row r="59893" spans="2:2">
      <c r="B59893">
        <f t="shared" si="1144"/>
        <v>17</v>
      </c>
    </row>
    <row r="59894" spans="2:2">
      <c r="B59894">
        <f t="shared" si="1144"/>
        <v>17</v>
      </c>
    </row>
    <row r="59895" spans="2:2">
      <c r="B59895">
        <f t="shared" si="1144"/>
        <v>17</v>
      </c>
    </row>
    <row r="59896" spans="2:2">
      <c r="B59896">
        <f t="shared" si="1144"/>
        <v>17</v>
      </c>
    </row>
    <row r="59897" spans="2:2">
      <c r="B59897">
        <f t="shared" si="1144"/>
        <v>17</v>
      </c>
    </row>
    <row r="59898" spans="2:2">
      <c r="B59898">
        <f t="shared" si="1144"/>
        <v>17</v>
      </c>
    </row>
    <row r="59899" spans="2:2">
      <c r="B59899">
        <f t="shared" si="1144"/>
        <v>17</v>
      </c>
    </row>
    <row r="59900" spans="2:2">
      <c r="B59900">
        <f t="shared" si="1144"/>
        <v>17</v>
      </c>
    </row>
    <row r="59901" spans="2:2">
      <c r="B59901">
        <f t="shared" si="1144"/>
        <v>17</v>
      </c>
    </row>
    <row r="59902" spans="2:2">
      <c r="B59902">
        <f t="shared" si="1144"/>
        <v>17</v>
      </c>
    </row>
    <row r="59903" spans="2:2">
      <c r="B59903">
        <f t="shared" si="1144"/>
        <v>17</v>
      </c>
    </row>
    <row r="59904" spans="2:2">
      <c r="B59904">
        <f t="shared" si="1144"/>
        <v>17</v>
      </c>
    </row>
    <row r="59905" spans="2:2">
      <c r="B59905">
        <f t="shared" si="1144"/>
        <v>17</v>
      </c>
    </row>
    <row r="59906" spans="2:2">
      <c r="B59906">
        <f t="shared" si="1144"/>
        <v>17</v>
      </c>
    </row>
    <row r="59907" spans="2:2">
      <c r="B59907">
        <f t="shared" si="1144"/>
        <v>17</v>
      </c>
    </row>
    <row r="59908" spans="2:2">
      <c r="B59908">
        <f t="shared" si="1144"/>
        <v>17</v>
      </c>
    </row>
    <row r="59909" spans="2:2">
      <c r="B59909">
        <f t="shared" ref="B59909:B59972" si="1145">+IF(F59908=44085,B59908+1,B59908)</f>
        <v>17</v>
      </c>
    </row>
    <row r="59910" spans="2:2">
      <c r="B59910">
        <f t="shared" si="1145"/>
        <v>17</v>
      </c>
    </row>
    <row r="59911" spans="2:2">
      <c r="B59911">
        <f t="shared" si="1145"/>
        <v>17</v>
      </c>
    </row>
    <row r="59912" spans="2:2">
      <c r="B59912">
        <f t="shared" si="1145"/>
        <v>17</v>
      </c>
    </row>
    <row r="59913" spans="2:2">
      <c r="B59913">
        <f t="shared" si="1145"/>
        <v>17</v>
      </c>
    </row>
    <row r="59914" spans="2:2">
      <c r="B59914">
        <f t="shared" si="1145"/>
        <v>17</v>
      </c>
    </row>
    <row r="59915" spans="2:2">
      <c r="B59915">
        <f t="shared" si="1145"/>
        <v>17</v>
      </c>
    </row>
    <row r="59916" spans="2:2">
      <c r="B59916">
        <f t="shared" si="1145"/>
        <v>17</v>
      </c>
    </row>
    <row r="59917" spans="2:2">
      <c r="B59917">
        <f t="shared" si="1145"/>
        <v>17</v>
      </c>
    </row>
    <row r="59918" spans="2:2">
      <c r="B59918">
        <f t="shared" si="1145"/>
        <v>17</v>
      </c>
    </row>
    <row r="59919" spans="2:2">
      <c r="B59919">
        <f t="shared" si="1145"/>
        <v>17</v>
      </c>
    </row>
    <row r="59920" spans="2:2">
      <c r="B59920">
        <f t="shared" si="1145"/>
        <v>17</v>
      </c>
    </row>
    <row r="59921" spans="2:2">
      <c r="B59921">
        <f t="shared" si="1145"/>
        <v>17</v>
      </c>
    </row>
    <row r="59922" spans="2:2">
      <c r="B59922">
        <f t="shared" si="1145"/>
        <v>17</v>
      </c>
    </row>
    <row r="59923" spans="2:2">
      <c r="B59923">
        <f t="shared" si="1145"/>
        <v>17</v>
      </c>
    </row>
    <row r="59924" spans="2:2">
      <c r="B59924">
        <f t="shared" si="1145"/>
        <v>17</v>
      </c>
    </row>
    <row r="59925" spans="2:2">
      <c r="B59925">
        <f t="shared" si="1145"/>
        <v>17</v>
      </c>
    </row>
    <row r="59926" spans="2:2">
      <c r="B59926">
        <f t="shared" si="1145"/>
        <v>17</v>
      </c>
    </row>
    <row r="59927" spans="2:2">
      <c r="B59927">
        <f t="shared" si="1145"/>
        <v>17</v>
      </c>
    </row>
    <row r="59928" spans="2:2">
      <c r="B59928">
        <f t="shared" si="1145"/>
        <v>17</v>
      </c>
    </row>
    <row r="59929" spans="2:2">
      <c r="B59929">
        <f t="shared" si="1145"/>
        <v>17</v>
      </c>
    </row>
    <row r="59930" spans="2:2">
      <c r="B59930">
        <f t="shared" si="1145"/>
        <v>17</v>
      </c>
    </row>
    <row r="59931" spans="2:2">
      <c r="B59931">
        <f t="shared" si="1145"/>
        <v>17</v>
      </c>
    </row>
    <row r="59932" spans="2:2">
      <c r="B59932">
        <f t="shared" si="1145"/>
        <v>17</v>
      </c>
    </row>
    <row r="59933" spans="2:2">
      <c r="B59933">
        <f t="shared" si="1145"/>
        <v>17</v>
      </c>
    </row>
    <row r="59934" spans="2:2">
      <c r="B59934">
        <f t="shared" si="1145"/>
        <v>17</v>
      </c>
    </row>
    <row r="59935" spans="2:2">
      <c r="B59935">
        <f t="shared" si="1145"/>
        <v>17</v>
      </c>
    </row>
    <row r="59936" spans="2:2">
      <c r="B59936">
        <f t="shared" si="1145"/>
        <v>17</v>
      </c>
    </row>
    <row r="59937" spans="2:2">
      <c r="B59937">
        <f t="shared" si="1145"/>
        <v>17</v>
      </c>
    </row>
    <row r="59938" spans="2:2">
      <c r="B59938">
        <f t="shared" si="1145"/>
        <v>17</v>
      </c>
    </row>
    <row r="59939" spans="2:2">
      <c r="B59939">
        <f t="shared" si="1145"/>
        <v>17</v>
      </c>
    </row>
    <row r="59940" spans="2:2">
      <c r="B59940">
        <f t="shared" si="1145"/>
        <v>17</v>
      </c>
    </row>
    <row r="59941" spans="2:2">
      <c r="B59941">
        <f t="shared" si="1145"/>
        <v>17</v>
      </c>
    </row>
    <row r="59942" spans="2:2">
      <c r="B59942">
        <f t="shared" si="1145"/>
        <v>17</v>
      </c>
    </row>
    <row r="59943" spans="2:2">
      <c r="B59943">
        <f t="shared" si="1145"/>
        <v>17</v>
      </c>
    </row>
    <row r="59944" spans="2:2">
      <c r="B59944">
        <f t="shared" si="1145"/>
        <v>17</v>
      </c>
    </row>
    <row r="59945" spans="2:2">
      <c r="B59945">
        <f t="shared" si="1145"/>
        <v>17</v>
      </c>
    </row>
    <row r="59946" spans="2:2">
      <c r="B59946">
        <f t="shared" si="1145"/>
        <v>17</v>
      </c>
    </row>
    <row r="59947" spans="2:2">
      <c r="B59947">
        <f t="shared" si="1145"/>
        <v>17</v>
      </c>
    </row>
    <row r="59948" spans="2:2">
      <c r="B59948">
        <f t="shared" si="1145"/>
        <v>17</v>
      </c>
    </row>
    <row r="59949" spans="2:2">
      <c r="B59949">
        <f t="shared" si="1145"/>
        <v>17</v>
      </c>
    </row>
    <row r="59950" spans="2:2">
      <c r="B59950">
        <f t="shared" si="1145"/>
        <v>17</v>
      </c>
    </row>
    <row r="59951" spans="2:2">
      <c r="B59951">
        <f t="shared" si="1145"/>
        <v>17</v>
      </c>
    </row>
    <row r="59952" spans="2:2">
      <c r="B59952">
        <f t="shared" si="1145"/>
        <v>17</v>
      </c>
    </row>
    <row r="59953" spans="2:2">
      <c r="B59953">
        <f t="shared" si="1145"/>
        <v>17</v>
      </c>
    </row>
    <row r="59954" spans="2:2">
      <c r="B59954">
        <f t="shared" si="1145"/>
        <v>17</v>
      </c>
    </row>
    <row r="59955" spans="2:2">
      <c r="B59955">
        <f t="shared" si="1145"/>
        <v>17</v>
      </c>
    </row>
    <row r="59956" spans="2:2">
      <c r="B59956">
        <f t="shared" si="1145"/>
        <v>17</v>
      </c>
    </row>
    <row r="59957" spans="2:2">
      <c r="B59957">
        <f t="shared" si="1145"/>
        <v>17</v>
      </c>
    </row>
    <row r="59958" spans="2:2">
      <c r="B59958">
        <f t="shared" si="1145"/>
        <v>17</v>
      </c>
    </row>
    <row r="59959" spans="2:2">
      <c r="B59959">
        <f t="shared" si="1145"/>
        <v>17</v>
      </c>
    </row>
    <row r="59960" spans="2:2">
      <c r="B59960">
        <f t="shared" si="1145"/>
        <v>17</v>
      </c>
    </row>
    <row r="59961" spans="2:2">
      <c r="B59961">
        <f t="shared" si="1145"/>
        <v>17</v>
      </c>
    </row>
    <row r="59962" spans="2:2">
      <c r="B59962">
        <f t="shared" si="1145"/>
        <v>17</v>
      </c>
    </row>
    <row r="59963" spans="2:2">
      <c r="B59963">
        <f t="shared" si="1145"/>
        <v>17</v>
      </c>
    </row>
    <row r="59964" spans="2:2">
      <c r="B59964">
        <f t="shared" si="1145"/>
        <v>17</v>
      </c>
    </row>
    <row r="59965" spans="2:2">
      <c r="B59965">
        <f t="shared" si="1145"/>
        <v>17</v>
      </c>
    </row>
    <row r="59966" spans="2:2">
      <c r="B59966">
        <f t="shared" si="1145"/>
        <v>17</v>
      </c>
    </row>
    <row r="59967" spans="2:2">
      <c r="B59967">
        <f t="shared" si="1145"/>
        <v>17</v>
      </c>
    </row>
    <row r="59968" spans="2:2">
      <c r="B59968">
        <f t="shared" si="1145"/>
        <v>17</v>
      </c>
    </row>
    <row r="59969" spans="2:2">
      <c r="B59969">
        <f t="shared" si="1145"/>
        <v>17</v>
      </c>
    </row>
    <row r="59970" spans="2:2">
      <c r="B59970">
        <f t="shared" si="1145"/>
        <v>17</v>
      </c>
    </row>
    <row r="59971" spans="2:2">
      <c r="B59971">
        <f t="shared" si="1145"/>
        <v>17</v>
      </c>
    </row>
    <row r="59972" spans="2:2">
      <c r="B59972">
        <f t="shared" si="1145"/>
        <v>17</v>
      </c>
    </row>
    <row r="59973" spans="2:2">
      <c r="B59973">
        <f t="shared" ref="B59973:B60036" si="1146">+IF(F59972=44085,B59972+1,B59972)</f>
        <v>17</v>
      </c>
    </row>
    <row r="59974" spans="2:2">
      <c r="B59974">
        <f t="shared" si="1146"/>
        <v>17</v>
      </c>
    </row>
    <row r="59975" spans="2:2">
      <c r="B59975">
        <f t="shared" si="1146"/>
        <v>17</v>
      </c>
    </row>
    <row r="59976" spans="2:2">
      <c r="B59976">
        <f t="shared" si="1146"/>
        <v>17</v>
      </c>
    </row>
    <row r="59977" spans="2:2">
      <c r="B59977">
        <f t="shared" si="1146"/>
        <v>17</v>
      </c>
    </row>
    <row r="59978" spans="2:2">
      <c r="B59978">
        <f t="shared" si="1146"/>
        <v>17</v>
      </c>
    </row>
    <row r="59979" spans="2:2">
      <c r="B59979">
        <f t="shared" si="1146"/>
        <v>17</v>
      </c>
    </row>
    <row r="59980" spans="2:2">
      <c r="B59980">
        <f t="shared" si="1146"/>
        <v>17</v>
      </c>
    </row>
    <row r="59981" spans="2:2">
      <c r="B59981">
        <f t="shared" si="1146"/>
        <v>17</v>
      </c>
    </row>
    <row r="59982" spans="2:2">
      <c r="B59982">
        <f t="shared" si="1146"/>
        <v>17</v>
      </c>
    </row>
    <row r="59983" spans="2:2">
      <c r="B59983">
        <f t="shared" si="1146"/>
        <v>17</v>
      </c>
    </row>
    <row r="59984" spans="2:2">
      <c r="B59984">
        <f t="shared" si="1146"/>
        <v>17</v>
      </c>
    </row>
    <row r="59985" spans="2:2">
      <c r="B59985">
        <f t="shared" si="1146"/>
        <v>17</v>
      </c>
    </row>
    <row r="59986" spans="2:2">
      <c r="B59986">
        <f t="shared" si="1146"/>
        <v>17</v>
      </c>
    </row>
    <row r="59987" spans="2:2">
      <c r="B59987">
        <f t="shared" si="1146"/>
        <v>17</v>
      </c>
    </row>
    <row r="59988" spans="2:2">
      <c r="B59988">
        <f t="shared" si="1146"/>
        <v>17</v>
      </c>
    </row>
    <row r="59989" spans="2:2">
      <c r="B59989">
        <f t="shared" si="1146"/>
        <v>17</v>
      </c>
    </row>
    <row r="59990" spans="2:2">
      <c r="B59990">
        <f t="shared" si="1146"/>
        <v>17</v>
      </c>
    </row>
    <row r="59991" spans="2:2">
      <c r="B59991">
        <f t="shared" si="1146"/>
        <v>17</v>
      </c>
    </row>
    <row r="59992" spans="2:2">
      <c r="B59992">
        <f t="shared" si="1146"/>
        <v>17</v>
      </c>
    </row>
    <row r="59993" spans="2:2">
      <c r="B59993">
        <f t="shared" si="1146"/>
        <v>17</v>
      </c>
    </row>
    <row r="59994" spans="2:2">
      <c r="B59994">
        <f t="shared" si="1146"/>
        <v>17</v>
      </c>
    </row>
    <row r="59995" spans="2:2">
      <c r="B59995">
        <f t="shared" si="1146"/>
        <v>17</v>
      </c>
    </row>
    <row r="59996" spans="2:2">
      <c r="B59996">
        <f t="shared" si="1146"/>
        <v>17</v>
      </c>
    </row>
    <row r="59997" spans="2:2">
      <c r="B59997">
        <f t="shared" si="1146"/>
        <v>17</v>
      </c>
    </row>
    <row r="59998" spans="2:2">
      <c r="B59998">
        <f t="shared" si="1146"/>
        <v>17</v>
      </c>
    </row>
    <row r="59999" spans="2:2">
      <c r="B59999">
        <f t="shared" si="1146"/>
        <v>17</v>
      </c>
    </row>
    <row r="60000" spans="2:2">
      <c r="B60000">
        <f t="shared" si="1146"/>
        <v>17</v>
      </c>
    </row>
    <row r="60001" spans="2:2">
      <c r="B60001">
        <f t="shared" si="1146"/>
        <v>17</v>
      </c>
    </row>
    <row r="60002" spans="2:2">
      <c r="B60002">
        <f t="shared" si="1146"/>
        <v>17</v>
      </c>
    </row>
    <row r="60003" spans="2:2">
      <c r="B60003">
        <f t="shared" si="1146"/>
        <v>17</v>
      </c>
    </row>
    <row r="60004" spans="2:2">
      <c r="B60004">
        <f t="shared" si="1146"/>
        <v>17</v>
      </c>
    </row>
    <row r="60005" spans="2:2">
      <c r="B60005">
        <f t="shared" si="1146"/>
        <v>17</v>
      </c>
    </row>
    <row r="60006" spans="2:2">
      <c r="B60006">
        <f t="shared" si="1146"/>
        <v>17</v>
      </c>
    </row>
    <row r="60007" spans="2:2">
      <c r="B60007">
        <f t="shared" si="1146"/>
        <v>17</v>
      </c>
    </row>
    <row r="60008" spans="2:2">
      <c r="B60008">
        <f t="shared" si="1146"/>
        <v>17</v>
      </c>
    </row>
    <row r="60009" spans="2:2">
      <c r="B60009">
        <f t="shared" si="1146"/>
        <v>17</v>
      </c>
    </row>
    <row r="60010" spans="2:2">
      <c r="B60010">
        <f t="shared" si="1146"/>
        <v>17</v>
      </c>
    </row>
    <row r="60011" spans="2:2">
      <c r="B60011">
        <f t="shared" si="1146"/>
        <v>17</v>
      </c>
    </row>
    <row r="60012" spans="2:2">
      <c r="B60012">
        <f t="shared" si="1146"/>
        <v>17</v>
      </c>
    </row>
    <row r="60013" spans="2:2">
      <c r="B60013">
        <f t="shared" si="1146"/>
        <v>17</v>
      </c>
    </row>
    <row r="60014" spans="2:2">
      <c r="B60014">
        <f t="shared" si="1146"/>
        <v>17</v>
      </c>
    </row>
    <row r="60015" spans="2:2">
      <c r="B60015">
        <f t="shared" si="1146"/>
        <v>17</v>
      </c>
    </row>
    <row r="60016" spans="2:2">
      <c r="B60016">
        <f t="shared" si="1146"/>
        <v>17</v>
      </c>
    </row>
    <row r="60017" spans="2:2">
      <c r="B60017">
        <f t="shared" si="1146"/>
        <v>17</v>
      </c>
    </row>
    <row r="60018" spans="2:2">
      <c r="B60018">
        <f t="shared" si="1146"/>
        <v>17</v>
      </c>
    </row>
    <row r="60019" spans="2:2">
      <c r="B60019">
        <f t="shared" si="1146"/>
        <v>17</v>
      </c>
    </row>
    <row r="60020" spans="2:2">
      <c r="B60020">
        <f t="shared" si="1146"/>
        <v>17</v>
      </c>
    </row>
    <row r="60021" spans="2:2">
      <c r="B60021">
        <f t="shared" si="1146"/>
        <v>17</v>
      </c>
    </row>
    <row r="60022" spans="2:2">
      <c r="B60022">
        <f t="shared" si="1146"/>
        <v>17</v>
      </c>
    </row>
    <row r="60023" spans="2:2">
      <c r="B60023">
        <f t="shared" si="1146"/>
        <v>17</v>
      </c>
    </row>
    <row r="60024" spans="2:2">
      <c r="B60024">
        <f t="shared" si="1146"/>
        <v>17</v>
      </c>
    </row>
    <row r="60025" spans="2:2">
      <c r="B60025">
        <f t="shared" si="1146"/>
        <v>17</v>
      </c>
    </row>
    <row r="60026" spans="2:2">
      <c r="B60026">
        <f t="shared" si="1146"/>
        <v>17</v>
      </c>
    </row>
    <row r="60027" spans="2:2">
      <c r="B60027">
        <f t="shared" si="1146"/>
        <v>17</v>
      </c>
    </row>
    <row r="60028" spans="2:2">
      <c r="B60028">
        <f t="shared" si="1146"/>
        <v>17</v>
      </c>
    </row>
    <row r="60029" spans="2:2">
      <c r="B60029">
        <f t="shared" si="1146"/>
        <v>17</v>
      </c>
    </row>
    <row r="60030" spans="2:2">
      <c r="B60030">
        <f t="shared" si="1146"/>
        <v>17</v>
      </c>
    </row>
    <row r="60031" spans="2:2">
      <c r="B60031">
        <f t="shared" si="1146"/>
        <v>17</v>
      </c>
    </row>
    <row r="60032" spans="2:2">
      <c r="B60032">
        <f t="shared" si="1146"/>
        <v>17</v>
      </c>
    </row>
    <row r="60033" spans="2:2">
      <c r="B60033">
        <f t="shared" si="1146"/>
        <v>17</v>
      </c>
    </row>
    <row r="60034" spans="2:2">
      <c r="B60034">
        <f t="shared" si="1146"/>
        <v>17</v>
      </c>
    </row>
    <row r="60035" spans="2:2">
      <c r="B60035">
        <f t="shared" si="1146"/>
        <v>17</v>
      </c>
    </row>
    <row r="60036" spans="2:2">
      <c r="B60036">
        <f t="shared" si="1146"/>
        <v>17</v>
      </c>
    </row>
    <row r="60037" spans="2:2">
      <c r="B60037">
        <f t="shared" ref="B60037:B60100" si="1147">+IF(F60036=44085,B60036+1,B60036)</f>
        <v>17</v>
      </c>
    </row>
    <row r="60038" spans="2:2">
      <c r="B60038">
        <f t="shared" si="1147"/>
        <v>17</v>
      </c>
    </row>
    <row r="60039" spans="2:2">
      <c r="B60039">
        <f t="shared" si="1147"/>
        <v>17</v>
      </c>
    </row>
    <row r="60040" spans="2:2">
      <c r="B60040">
        <f t="shared" si="1147"/>
        <v>17</v>
      </c>
    </row>
    <row r="60041" spans="2:2">
      <c r="B60041">
        <f t="shared" si="1147"/>
        <v>17</v>
      </c>
    </row>
    <row r="60042" spans="2:2">
      <c r="B60042">
        <f t="shared" si="1147"/>
        <v>17</v>
      </c>
    </row>
    <row r="60043" spans="2:2">
      <c r="B60043">
        <f t="shared" si="1147"/>
        <v>17</v>
      </c>
    </row>
    <row r="60044" spans="2:2">
      <c r="B60044">
        <f t="shared" si="1147"/>
        <v>17</v>
      </c>
    </row>
    <row r="60045" spans="2:2">
      <c r="B60045">
        <f t="shared" si="1147"/>
        <v>17</v>
      </c>
    </row>
    <row r="60046" spans="2:2">
      <c r="B60046">
        <f t="shared" si="1147"/>
        <v>17</v>
      </c>
    </row>
    <row r="60047" spans="2:2">
      <c r="B60047">
        <f t="shared" si="1147"/>
        <v>17</v>
      </c>
    </row>
    <row r="60048" spans="2:2">
      <c r="B60048">
        <f t="shared" si="1147"/>
        <v>17</v>
      </c>
    </row>
    <row r="60049" spans="2:2">
      <c r="B60049">
        <f t="shared" si="1147"/>
        <v>17</v>
      </c>
    </row>
    <row r="60050" spans="2:2">
      <c r="B60050">
        <f t="shared" si="1147"/>
        <v>17</v>
      </c>
    </row>
    <row r="60051" spans="2:2">
      <c r="B60051">
        <f t="shared" si="1147"/>
        <v>17</v>
      </c>
    </row>
    <row r="60052" spans="2:2">
      <c r="B60052">
        <f t="shared" si="1147"/>
        <v>17</v>
      </c>
    </row>
    <row r="60053" spans="2:2">
      <c r="B60053">
        <f t="shared" si="1147"/>
        <v>17</v>
      </c>
    </row>
    <row r="60054" spans="2:2">
      <c r="B60054">
        <f t="shared" si="1147"/>
        <v>17</v>
      </c>
    </row>
    <row r="60055" spans="2:2">
      <c r="B60055">
        <f t="shared" si="1147"/>
        <v>17</v>
      </c>
    </row>
    <row r="60056" spans="2:2">
      <c r="B60056">
        <f t="shared" si="1147"/>
        <v>17</v>
      </c>
    </row>
    <row r="60057" spans="2:2">
      <c r="B60057">
        <f t="shared" si="1147"/>
        <v>17</v>
      </c>
    </row>
    <row r="60058" spans="2:2">
      <c r="B60058">
        <f t="shared" si="1147"/>
        <v>17</v>
      </c>
    </row>
    <row r="60059" spans="2:2">
      <c r="B60059">
        <f t="shared" si="1147"/>
        <v>17</v>
      </c>
    </row>
    <row r="60060" spans="2:2">
      <c r="B60060">
        <f t="shared" si="1147"/>
        <v>17</v>
      </c>
    </row>
    <row r="60061" spans="2:2">
      <c r="B60061">
        <f t="shared" si="1147"/>
        <v>17</v>
      </c>
    </row>
    <row r="60062" spans="2:2">
      <c r="B60062">
        <f t="shared" si="1147"/>
        <v>17</v>
      </c>
    </row>
    <row r="60063" spans="2:2">
      <c r="B60063">
        <f t="shared" si="1147"/>
        <v>17</v>
      </c>
    </row>
    <row r="60064" spans="2:2">
      <c r="B60064">
        <f t="shared" si="1147"/>
        <v>17</v>
      </c>
    </row>
    <row r="60065" spans="2:2">
      <c r="B60065">
        <f t="shared" si="1147"/>
        <v>17</v>
      </c>
    </row>
    <row r="60066" spans="2:2">
      <c r="B60066">
        <f t="shared" si="1147"/>
        <v>17</v>
      </c>
    </row>
    <row r="60067" spans="2:2">
      <c r="B60067">
        <f t="shared" si="1147"/>
        <v>17</v>
      </c>
    </row>
    <row r="60068" spans="2:2">
      <c r="B60068">
        <f t="shared" si="1147"/>
        <v>17</v>
      </c>
    </row>
    <row r="60069" spans="2:2">
      <c r="B60069">
        <f t="shared" si="1147"/>
        <v>17</v>
      </c>
    </row>
    <row r="60070" spans="2:2">
      <c r="B60070">
        <f t="shared" si="1147"/>
        <v>17</v>
      </c>
    </row>
    <row r="60071" spans="2:2">
      <c r="B60071">
        <f t="shared" si="1147"/>
        <v>17</v>
      </c>
    </row>
    <row r="60072" spans="2:2">
      <c r="B60072">
        <f t="shared" si="1147"/>
        <v>17</v>
      </c>
    </row>
    <row r="60073" spans="2:2">
      <c r="B60073">
        <f t="shared" si="1147"/>
        <v>17</v>
      </c>
    </row>
    <row r="60074" spans="2:2">
      <c r="B60074">
        <f t="shared" si="1147"/>
        <v>17</v>
      </c>
    </row>
    <row r="60075" spans="2:2">
      <c r="B60075">
        <f t="shared" si="1147"/>
        <v>17</v>
      </c>
    </row>
    <row r="60076" spans="2:2">
      <c r="B60076">
        <f t="shared" si="1147"/>
        <v>17</v>
      </c>
    </row>
    <row r="60077" spans="2:2">
      <c r="B60077">
        <f t="shared" si="1147"/>
        <v>17</v>
      </c>
    </row>
    <row r="60078" spans="2:2">
      <c r="B60078">
        <f t="shared" si="1147"/>
        <v>17</v>
      </c>
    </row>
    <row r="60079" spans="2:2">
      <c r="B60079">
        <f t="shared" si="1147"/>
        <v>17</v>
      </c>
    </row>
    <row r="60080" spans="2:2">
      <c r="B60080">
        <f t="shared" si="1147"/>
        <v>17</v>
      </c>
    </row>
    <row r="60081" spans="2:2">
      <c r="B60081">
        <f t="shared" si="1147"/>
        <v>17</v>
      </c>
    </row>
    <row r="60082" spans="2:2">
      <c r="B60082">
        <f t="shared" si="1147"/>
        <v>17</v>
      </c>
    </row>
    <row r="60083" spans="2:2">
      <c r="B60083">
        <f t="shared" si="1147"/>
        <v>17</v>
      </c>
    </row>
    <row r="60084" spans="2:2">
      <c r="B60084">
        <f t="shared" si="1147"/>
        <v>17</v>
      </c>
    </row>
    <row r="60085" spans="2:2">
      <c r="B60085">
        <f t="shared" si="1147"/>
        <v>17</v>
      </c>
    </row>
    <row r="60086" spans="2:2">
      <c r="B60086">
        <f t="shared" si="1147"/>
        <v>17</v>
      </c>
    </row>
    <row r="60087" spans="2:2">
      <c r="B60087">
        <f t="shared" si="1147"/>
        <v>17</v>
      </c>
    </row>
    <row r="60088" spans="2:2">
      <c r="B60088">
        <f t="shared" si="1147"/>
        <v>17</v>
      </c>
    </row>
    <row r="60089" spans="2:2">
      <c r="B60089">
        <f t="shared" si="1147"/>
        <v>17</v>
      </c>
    </row>
    <row r="60090" spans="2:2">
      <c r="B60090">
        <f t="shared" si="1147"/>
        <v>17</v>
      </c>
    </row>
    <row r="60091" spans="2:2">
      <c r="B60091">
        <f t="shared" si="1147"/>
        <v>17</v>
      </c>
    </row>
    <row r="60092" spans="2:2">
      <c r="B60092">
        <f t="shared" si="1147"/>
        <v>17</v>
      </c>
    </row>
    <row r="60093" spans="2:2">
      <c r="B60093">
        <f t="shared" si="1147"/>
        <v>17</v>
      </c>
    </row>
    <row r="60094" spans="2:2">
      <c r="B60094">
        <f t="shared" si="1147"/>
        <v>17</v>
      </c>
    </row>
    <row r="60095" spans="2:2">
      <c r="B60095">
        <f t="shared" si="1147"/>
        <v>17</v>
      </c>
    </row>
    <row r="60096" spans="2:2">
      <c r="B60096">
        <f t="shared" si="1147"/>
        <v>17</v>
      </c>
    </row>
    <row r="60097" spans="2:2">
      <c r="B60097">
        <f t="shared" si="1147"/>
        <v>17</v>
      </c>
    </row>
    <row r="60098" spans="2:2">
      <c r="B60098">
        <f t="shared" si="1147"/>
        <v>17</v>
      </c>
    </row>
    <row r="60099" spans="2:2">
      <c r="B60099">
        <f t="shared" si="1147"/>
        <v>17</v>
      </c>
    </row>
    <row r="60100" spans="2:2">
      <c r="B60100">
        <f t="shared" si="1147"/>
        <v>17</v>
      </c>
    </row>
    <row r="60101" spans="2:2">
      <c r="B60101">
        <f t="shared" ref="B60101:B60164" si="1148">+IF(F60100=44085,B60100+1,B60100)</f>
        <v>17</v>
      </c>
    </row>
    <row r="60102" spans="2:2">
      <c r="B60102">
        <f t="shared" si="1148"/>
        <v>17</v>
      </c>
    </row>
    <row r="60103" spans="2:2">
      <c r="B60103">
        <f t="shared" si="1148"/>
        <v>17</v>
      </c>
    </row>
    <row r="60104" spans="2:2">
      <c r="B60104">
        <f t="shared" si="1148"/>
        <v>17</v>
      </c>
    </row>
    <row r="60105" spans="2:2">
      <c r="B60105">
        <f t="shared" si="1148"/>
        <v>17</v>
      </c>
    </row>
    <row r="60106" spans="2:2">
      <c r="B60106">
        <f t="shared" si="1148"/>
        <v>17</v>
      </c>
    </row>
    <row r="60107" spans="2:2">
      <c r="B60107">
        <f t="shared" si="1148"/>
        <v>17</v>
      </c>
    </row>
    <row r="60108" spans="2:2">
      <c r="B60108">
        <f t="shared" si="1148"/>
        <v>17</v>
      </c>
    </row>
    <row r="60109" spans="2:2">
      <c r="B60109">
        <f t="shared" si="1148"/>
        <v>17</v>
      </c>
    </row>
    <row r="60110" spans="2:2">
      <c r="B60110">
        <f t="shared" si="1148"/>
        <v>17</v>
      </c>
    </row>
    <row r="60111" spans="2:2">
      <c r="B60111">
        <f t="shared" si="1148"/>
        <v>17</v>
      </c>
    </row>
    <row r="60112" spans="2:2">
      <c r="B60112">
        <f t="shared" si="1148"/>
        <v>17</v>
      </c>
    </row>
    <row r="60113" spans="2:2">
      <c r="B60113">
        <f t="shared" si="1148"/>
        <v>17</v>
      </c>
    </row>
    <row r="60114" spans="2:2">
      <c r="B60114">
        <f t="shared" si="1148"/>
        <v>17</v>
      </c>
    </row>
    <row r="60115" spans="2:2">
      <c r="B60115">
        <f t="shared" si="1148"/>
        <v>17</v>
      </c>
    </row>
    <row r="60116" spans="2:2">
      <c r="B60116">
        <f t="shared" si="1148"/>
        <v>17</v>
      </c>
    </row>
    <row r="60117" spans="2:2">
      <c r="B60117">
        <f t="shared" si="1148"/>
        <v>17</v>
      </c>
    </row>
    <row r="60118" spans="2:2">
      <c r="B60118">
        <f t="shared" si="1148"/>
        <v>17</v>
      </c>
    </row>
    <row r="60119" spans="2:2">
      <c r="B60119">
        <f t="shared" si="1148"/>
        <v>17</v>
      </c>
    </row>
    <row r="60120" spans="2:2">
      <c r="B60120">
        <f t="shared" si="1148"/>
        <v>17</v>
      </c>
    </row>
    <row r="60121" spans="2:2">
      <c r="B60121">
        <f t="shared" si="1148"/>
        <v>17</v>
      </c>
    </row>
    <row r="60122" spans="2:2">
      <c r="B60122">
        <f t="shared" si="1148"/>
        <v>17</v>
      </c>
    </row>
    <row r="60123" spans="2:2">
      <c r="B60123">
        <f t="shared" si="1148"/>
        <v>17</v>
      </c>
    </row>
    <row r="60124" spans="2:2">
      <c r="B60124">
        <f t="shared" si="1148"/>
        <v>17</v>
      </c>
    </row>
    <row r="60125" spans="2:2">
      <c r="B60125">
        <f t="shared" si="1148"/>
        <v>17</v>
      </c>
    </row>
    <row r="60126" spans="2:2">
      <c r="B60126">
        <f t="shared" si="1148"/>
        <v>17</v>
      </c>
    </row>
    <row r="60127" spans="2:2">
      <c r="B60127">
        <f t="shared" si="1148"/>
        <v>17</v>
      </c>
    </row>
    <row r="60128" spans="2:2">
      <c r="B60128">
        <f t="shared" si="1148"/>
        <v>17</v>
      </c>
    </row>
    <row r="60129" spans="2:2">
      <c r="B60129">
        <f t="shared" si="1148"/>
        <v>17</v>
      </c>
    </row>
    <row r="60130" spans="2:2">
      <c r="B60130">
        <f t="shared" si="1148"/>
        <v>17</v>
      </c>
    </row>
    <row r="60131" spans="2:2">
      <c r="B60131">
        <f t="shared" si="1148"/>
        <v>17</v>
      </c>
    </row>
    <row r="60132" spans="2:2">
      <c r="B60132">
        <f t="shared" si="1148"/>
        <v>17</v>
      </c>
    </row>
    <row r="60133" spans="2:2">
      <c r="B60133">
        <f t="shared" si="1148"/>
        <v>17</v>
      </c>
    </row>
    <row r="60134" spans="2:2">
      <c r="B60134">
        <f t="shared" si="1148"/>
        <v>17</v>
      </c>
    </row>
    <row r="60135" spans="2:2">
      <c r="B60135">
        <f t="shared" si="1148"/>
        <v>17</v>
      </c>
    </row>
    <row r="60136" spans="2:2">
      <c r="B60136">
        <f t="shared" si="1148"/>
        <v>17</v>
      </c>
    </row>
    <row r="60137" spans="2:2">
      <c r="B60137">
        <f t="shared" si="1148"/>
        <v>17</v>
      </c>
    </row>
    <row r="60138" spans="2:2">
      <c r="B60138">
        <f t="shared" si="1148"/>
        <v>17</v>
      </c>
    </row>
    <row r="60139" spans="2:2">
      <c r="B60139">
        <f t="shared" si="1148"/>
        <v>17</v>
      </c>
    </row>
    <row r="60140" spans="2:2">
      <c r="B60140">
        <f t="shared" si="1148"/>
        <v>17</v>
      </c>
    </row>
    <row r="60141" spans="2:2">
      <c r="B60141">
        <f t="shared" si="1148"/>
        <v>17</v>
      </c>
    </row>
    <row r="60142" spans="2:2">
      <c r="B60142">
        <f t="shared" si="1148"/>
        <v>17</v>
      </c>
    </row>
    <row r="60143" spans="2:2">
      <c r="B60143">
        <f t="shared" si="1148"/>
        <v>17</v>
      </c>
    </row>
    <row r="60144" spans="2:2">
      <c r="B60144">
        <f t="shared" si="1148"/>
        <v>17</v>
      </c>
    </row>
    <row r="60145" spans="2:2">
      <c r="B60145">
        <f t="shared" si="1148"/>
        <v>17</v>
      </c>
    </row>
    <row r="60146" spans="2:2">
      <c r="B60146">
        <f t="shared" si="1148"/>
        <v>17</v>
      </c>
    </row>
    <row r="60147" spans="2:2">
      <c r="B60147">
        <f t="shared" si="1148"/>
        <v>17</v>
      </c>
    </row>
    <row r="60148" spans="2:2">
      <c r="B60148">
        <f t="shared" si="1148"/>
        <v>17</v>
      </c>
    </row>
    <row r="60149" spans="2:2">
      <c r="B60149">
        <f t="shared" si="1148"/>
        <v>17</v>
      </c>
    </row>
    <row r="60150" spans="2:2">
      <c r="B60150">
        <f t="shared" si="1148"/>
        <v>17</v>
      </c>
    </row>
    <row r="60151" spans="2:2">
      <c r="B60151">
        <f t="shared" si="1148"/>
        <v>17</v>
      </c>
    </row>
    <row r="60152" spans="2:2">
      <c r="B60152">
        <f t="shared" si="1148"/>
        <v>17</v>
      </c>
    </row>
    <row r="60153" spans="2:2">
      <c r="B60153">
        <f t="shared" si="1148"/>
        <v>17</v>
      </c>
    </row>
    <row r="60154" spans="2:2">
      <c r="B60154">
        <f t="shared" si="1148"/>
        <v>17</v>
      </c>
    </row>
    <row r="60155" spans="2:2">
      <c r="B60155">
        <f t="shared" si="1148"/>
        <v>17</v>
      </c>
    </row>
    <row r="60156" spans="2:2">
      <c r="B60156">
        <f t="shared" si="1148"/>
        <v>17</v>
      </c>
    </row>
    <row r="60157" spans="2:2">
      <c r="B60157">
        <f t="shared" si="1148"/>
        <v>17</v>
      </c>
    </row>
    <row r="60158" spans="2:2">
      <c r="B60158">
        <f t="shared" si="1148"/>
        <v>17</v>
      </c>
    </row>
    <row r="60159" spans="2:2">
      <c r="B60159">
        <f t="shared" si="1148"/>
        <v>17</v>
      </c>
    </row>
    <row r="60160" spans="2:2">
      <c r="B60160">
        <f t="shared" si="1148"/>
        <v>17</v>
      </c>
    </row>
    <row r="60161" spans="2:2">
      <c r="B60161">
        <f t="shared" si="1148"/>
        <v>17</v>
      </c>
    </row>
    <row r="60162" spans="2:2">
      <c r="B60162">
        <f t="shared" si="1148"/>
        <v>17</v>
      </c>
    </row>
    <row r="60163" spans="2:2">
      <c r="B60163">
        <f t="shared" si="1148"/>
        <v>17</v>
      </c>
    </row>
    <row r="60164" spans="2:2">
      <c r="B60164">
        <f t="shared" si="1148"/>
        <v>17</v>
      </c>
    </row>
    <row r="60165" spans="2:2">
      <c r="B60165">
        <f t="shared" ref="B60165:B60228" si="1149">+IF(F60164=44085,B60164+1,B60164)</f>
        <v>17</v>
      </c>
    </row>
    <row r="60166" spans="2:2">
      <c r="B60166">
        <f t="shared" si="1149"/>
        <v>17</v>
      </c>
    </row>
    <row r="60167" spans="2:2">
      <c r="B60167">
        <f t="shared" si="1149"/>
        <v>17</v>
      </c>
    </row>
    <row r="60168" spans="2:2">
      <c r="B60168">
        <f t="shared" si="1149"/>
        <v>17</v>
      </c>
    </row>
    <row r="60169" spans="2:2">
      <c r="B60169">
        <f t="shared" si="1149"/>
        <v>17</v>
      </c>
    </row>
    <row r="60170" spans="2:2">
      <c r="B60170">
        <f t="shared" si="1149"/>
        <v>17</v>
      </c>
    </row>
    <row r="60171" spans="2:2">
      <c r="B60171">
        <f t="shared" si="1149"/>
        <v>17</v>
      </c>
    </row>
    <row r="60172" spans="2:2">
      <c r="B60172">
        <f t="shared" si="1149"/>
        <v>17</v>
      </c>
    </row>
    <row r="60173" spans="2:2">
      <c r="B60173">
        <f t="shared" si="1149"/>
        <v>17</v>
      </c>
    </row>
    <row r="60174" spans="2:2">
      <c r="B60174">
        <f t="shared" si="1149"/>
        <v>17</v>
      </c>
    </row>
    <row r="60175" spans="2:2">
      <c r="B60175">
        <f t="shared" si="1149"/>
        <v>17</v>
      </c>
    </row>
    <row r="60176" spans="2:2">
      <c r="B60176">
        <f t="shared" si="1149"/>
        <v>17</v>
      </c>
    </row>
    <row r="60177" spans="2:2">
      <c r="B60177">
        <f t="shared" si="1149"/>
        <v>17</v>
      </c>
    </row>
    <row r="60178" spans="2:2">
      <c r="B60178">
        <f t="shared" si="1149"/>
        <v>17</v>
      </c>
    </row>
    <row r="60179" spans="2:2">
      <c r="B60179">
        <f t="shared" si="1149"/>
        <v>17</v>
      </c>
    </row>
    <row r="60180" spans="2:2">
      <c r="B60180">
        <f t="shared" si="1149"/>
        <v>17</v>
      </c>
    </row>
    <row r="60181" spans="2:2">
      <c r="B60181">
        <f t="shared" si="1149"/>
        <v>17</v>
      </c>
    </row>
    <row r="60182" spans="2:2">
      <c r="B60182">
        <f t="shared" si="1149"/>
        <v>17</v>
      </c>
    </row>
    <row r="60183" spans="2:2">
      <c r="B60183">
        <f t="shared" si="1149"/>
        <v>17</v>
      </c>
    </row>
    <row r="60184" spans="2:2">
      <c r="B60184">
        <f t="shared" si="1149"/>
        <v>17</v>
      </c>
    </row>
    <row r="60185" spans="2:2">
      <c r="B60185">
        <f t="shared" si="1149"/>
        <v>17</v>
      </c>
    </row>
    <row r="60186" spans="2:2">
      <c r="B60186">
        <f t="shared" si="1149"/>
        <v>17</v>
      </c>
    </row>
    <row r="60187" spans="2:2">
      <c r="B60187">
        <f t="shared" si="1149"/>
        <v>17</v>
      </c>
    </row>
    <row r="60188" spans="2:2">
      <c r="B60188">
        <f t="shared" si="1149"/>
        <v>17</v>
      </c>
    </row>
    <row r="60189" spans="2:2">
      <c r="B60189">
        <f t="shared" si="1149"/>
        <v>17</v>
      </c>
    </row>
    <row r="60190" spans="2:2">
      <c r="B60190">
        <f t="shared" si="1149"/>
        <v>17</v>
      </c>
    </row>
    <row r="60191" spans="2:2">
      <c r="B60191">
        <f t="shared" si="1149"/>
        <v>17</v>
      </c>
    </row>
    <row r="60192" spans="2:2">
      <c r="B60192">
        <f t="shared" si="1149"/>
        <v>17</v>
      </c>
    </row>
    <row r="60193" spans="2:2">
      <c r="B60193">
        <f t="shared" si="1149"/>
        <v>17</v>
      </c>
    </row>
    <row r="60194" spans="2:2">
      <c r="B60194">
        <f t="shared" si="1149"/>
        <v>17</v>
      </c>
    </row>
    <row r="60195" spans="2:2">
      <c r="B60195">
        <f t="shared" si="1149"/>
        <v>17</v>
      </c>
    </row>
    <row r="60196" spans="2:2">
      <c r="B60196">
        <f t="shared" si="1149"/>
        <v>17</v>
      </c>
    </row>
    <row r="60197" spans="2:2">
      <c r="B60197">
        <f t="shared" si="1149"/>
        <v>17</v>
      </c>
    </row>
    <row r="60198" spans="2:2">
      <c r="B60198">
        <f t="shared" si="1149"/>
        <v>17</v>
      </c>
    </row>
    <row r="60199" spans="2:2">
      <c r="B60199">
        <f t="shared" si="1149"/>
        <v>17</v>
      </c>
    </row>
    <row r="60200" spans="2:2">
      <c r="B60200">
        <f t="shared" si="1149"/>
        <v>17</v>
      </c>
    </row>
    <row r="60201" spans="2:2">
      <c r="B60201">
        <f t="shared" si="1149"/>
        <v>17</v>
      </c>
    </row>
    <row r="60202" spans="2:2">
      <c r="B60202">
        <f t="shared" si="1149"/>
        <v>17</v>
      </c>
    </row>
    <row r="60203" spans="2:2">
      <c r="B60203">
        <f t="shared" si="1149"/>
        <v>17</v>
      </c>
    </row>
    <row r="60204" spans="2:2">
      <c r="B60204">
        <f t="shared" si="1149"/>
        <v>17</v>
      </c>
    </row>
    <row r="60205" spans="2:2">
      <c r="B60205">
        <f t="shared" si="1149"/>
        <v>17</v>
      </c>
    </row>
    <row r="60206" spans="2:2">
      <c r="B60206">
        <f t="shared" si="1149"/>
        <v>17</v>
      </c>
    </row>
    <row r="60207" spans="2:2">
      <c r="B60207">
        <f t="shared" si="1149"/>
        <v>17</v>
      </c>
    </row>
    <row r="60208" spans="2:2">
      <c r="B60208">
        <f t="shared" si="1149"/>
        <v>17</v>
      </c>
    </row>
    <row r="60209" spans="2:2">
      <c r="B60209">
        <f t="shared" si="1149"/>
        <v>17</v>
      </c>
    </row>
    <row r="60210" spans="2:2">
      <c r="B60210">
        <f t="shared" si="1149"/>
        <v>17</v>
      </c>
    </row>
    <row r="60211" spans="2:2">
      <c r="B60211">
        <f t="shared" si="1149"/>
        <v>17</v>
      </c>
    </row>
    <row r="60212" spans="2:2">
      <c r="B60212">
        <f t="shared" si="1149"/>
        <v>17</v>
      </c>
    </row>
    <row r="60213" spans="2:2">
      <c r="B60213">
        <f t="shared" si="1149"/>
        <v>17</v>
      </c>
    </row>
    <row r="60214" spans="2:2">
      <c r="B60214">
        <f t="shared" si="1149"/>
        <v>17</v>
      </c>
    </row>
    <row r="60215" spans="2:2">
      <c r="B60215">
        <f t="shared" si="1149"/>
        <v>17</v>
      </c>
    </row>
    <row r="60216" spans="2:2">
      <c r="B60216">
        <f t="shared" si="1149"/>
        <v>17</v>
      </c>
    </row>
    <row r="60217" spans="2:2">
      <c r="B60217">
        <f t="shared" si="1149"/>
        <v>17</v>
      </c>
    </row>
    <row r="60218" spans="2:2">
      <c r="B60218">
        <f t="shared" si="1149"/>
        <v>17</v>
      </c>
    </row>
    <row r="60219" spans="2:2">
      <c r="B60219">
        <f t="shared" si="1149"/>
        <v>17</v>
      </c>
    </row>
    <row r="60220" spans="2:2">
      <c r="B60220">
        <f t="shared" si="1149"/>
        <v>17</v>
      </c>
    </row>
    <row r="60221" spans="2:2">
      <c r="B60221">
        <f t="shared" si="1149"/>
        <v>17</v>
      </c>
    </row>
    <row r="60222" spans="2:2">
      <c r="B60222">
        <f t="shared" si="1149"/>
        <v>17</v>
      </c>
    </row>
    <row r="60223" spans="2:2">
      <c r="B60223">
        <f t="shared" si="1149"/>
        <v>17</v>
      </c>
    </row>
    <row r="60224" spans="2:2">
      <c r="B60224">
        <f t="shared" si="1149"/>
        <v>17</v>
      </c>
    </row>
    <row r="60225" spans="2:2">
      <c r="B60225">
        <f t="shared" si="1149"/>
        <v>17</v>
      </c>
    </row>
    <row r="60226" spans="2:2">
      <c r="B60226">
        <f t="shared" si="1149"/>
        <v>17</v>
      </c>
    </row>
    <row r="60227" spans="2:2">
      <c r="B60227">
        <f t="shared" si="1149"/>
        <v>17</v>
      </c>
    </row>
    <row r="60228" spans="2:2">
      <c r="B60228">
        <f t="shared" si="1149"/>
        <v>17</v>
      </c>
    </row>
    <row r="60229" spans="2:2">
      <c r="B60229">
        <f t="shared" ref="B60229:B60292" si="1150">+IF(F60228=44085,B60228+1,B60228)</f>
        <v>17</v>
      </c>
    </row>
    <row r="60230" spans="2:2">
      <c r="B60230">
        <f t="shared" si="1150"/>
        <v>17</v>
      </c>
    </row>
    <row r="60231" spans="2:2">
      <c r="B60231">
        <f t="shared" si="1150"/>
        <v>17</v>
      </c>
    </row>
    <row r="60232" spans="2:2">
      <c r="B60232">
        <f t="shared" si="1150"/>
        <v>17</v>
      </c>
    </row>
    <row r="60233" spans="2:2">
      <c r="B60233">
        <f t="shared" si="1150"/>
        <v>17</v>
      </c>
    </row>
    <row r="60234" spans="2:2">
      <c r="B60234">
        <f t="shared" si="1150"/>
        <v>17</v>
      </c>
    </row>
    <row r="60235" spans="2:2">
      <c r="B60235">
        <f t="shared" si="1150"/>
        <v>17</v>
      </c>
    </row>
    <row r="60236" spans="2:2">
      <c r="B60236">
        <f t="shared" si="1150"/>
        <v>17</v>
      </c>
    </row>
    <row r="60237" spans="2:2">
      <c r="B60237">
        <f t="shared" si="1150"/>
        <v>17</v>
      </c>
    </row>
    <row r="60238" spans="2:2">
      <c r="B60238">
        <f t="shared" si="1150"/>
        <v>17</v>
      </c>
    </row>
    <row r="60239" spans="2:2">
      <c r="B60239">
        <f t="shared" si="1150"/>
        <v>17</v>
      </c>
    </row>
    <row r="60240" spans="2:2">
      <c r="B60240">
        <f t="shared" si="1150"/>
        <v>17</v>
      </c>
    </row>
    <row r="60241" spans="2:2">
      <c r="B60241">
        <f t="shared" si="1150"/>
        <v>17</v>
      </c>
    </row>
    <row r="60242" spans="2:2">
      <c r="B60242">
        <f t="shared" si="1150"/>
        <v>17</v>
      </c>
    </row>
    <row r="60243" spans="2:2">
      <c r="B60243">
        <f t="shared" si="1150"/>
        <v>17</v>
      </c>
    </row>
    <row r="60244" spans="2:2">
      <c r="B60244">
        <f t="shared" si="1150"/>
        <v>17</v>
      </c>
    </row>
    <row r="60245" spans="2:2">
      <c r="B60245">
        <f t="shared" si="1150"/>
        <v>17</v>
      </c>
    </row>
    <row r="60246" spans="2:2">
      <c r="B60246">
        <f t="shared" si="1150"/>
        <v>17</v>
      </c>
    </row>
    <row r="60247" spans="2:2">
      <c r="B60247">
        <f t="shared" si="1150"/>
        <v>17</v>
      </c>
    </row>
    <row r="60248" spans="2:2">
      <c r="B60248">
        <f t="shared" si="1150"/>
        <v>17</v>
      </c>
    </row>
    <row r="60249" spans="2:2">
      <c r="B60249">
        <f t="shared" si="1150"/>
        <v>17</v>
      </c>
    </row>
    <row r="60250" spans="2:2">
      <c r="B60250">
        <f t="shared" si="1150"/>
        <v>17</v>
      </c>
    </row>
    <row r="60251" spans="2:2">
      <c r="B60251">
        <f t="shared" si="1150"/>
        <v>17</v>
      </c>
    </row>
    <row r="60252" spans="2:2">
      <c r="B60252">
        <f t="shared" si="1150"/>
        <v>17</v>
      </c>
    </row>
    <row r="60253" spans="2:2">
      <c r="B60253">
        <f t="shared" si="1150"/>
        <v>17</v>
      </c>
    </row>
    <row r="60254" spans="2:2">
      <c r="B60254">
        <f t="shared" si="1150"/>
        <v>17</v>
      </c>
    </row>
    <row r="60255" spans="2:2">
      <c r="B60255">
        <f t="shared" si="1150"/>
        <v>17</v>
      </c>
    </row>
    <row r="60256" spans="2:2">
      <c r="B60256">
        <f t="shared" si="1150"/>
        <v>17</v>
      </c>
    </row>
    <row r="60257" spans="2:2">
      <c r="B60257">
        <f t="shared" si="1150"/>
        <v>17</v>
      </c>
    </row>
    <row r="60258" spans="2:2">
      <c r="B60258">
        <f t="shared" si="1150"/>
        <v>17</v>
      </c>
    </row>
    <row r="60259" spans="2:2">
      <c r="B60259">
        <f t="shared" si="1150"/>
        <v>17</v>
      </c>
    </row>
    <row r="60260" spans="2:2">
      <c r="B60260">
        <f t="shared" si="1150"/>
        <v>17</v>
      </c>
    </row>
    <row r="60261" spans="2:2">
      <c r="B60261">
        <f t="shared" si="1150"/>
        <v>17</v>
      </c>
    </row>
    <row r="60262" spans="2:2">
      <c r="B60262">
        <f t="shared" si="1150"/>
        <v>17</v>
      </c>
    </row>
    <row r="60263" spans="2:2">
      <c r="B60263">
        <f t="shared" si="1150"/>
        <v>17</v>
      </c>
    </row>
    <row r="60264" spans="2:2">
      <c r="B60264">
        <f t="shared" si="1150"/>
        <v>17</v>
      </c>
    </row>
    <row r="60265" spans="2:2">
      <c r="B60265">
        <f t="shared" si="1150"/>
        <v>17</v>
      </c>
    </row>
    <row r="60266" spans="2:2">
      <c r="B60266">
        <f t="shared" si="1150"/>
        <v>17</v>
      </c>
    </row>
    <row r="60267" spans="2:2">
      <c r="B60267">
        <f t="shared" si="1150"/>
        <v>17</v>
      </c>
    </row>
    <row r="60268" spans="2:2">
      <c r="B60268">
        <f t="shared" si="1150"/>
        <v>17</v>
      </c>
    </row>
    <row r="60269" spans="2:2">
      <c r="B60269">
        <f t="shared" si="1150"/>
        <v>17</v>
      </c>
    </row>
    <row r="60270" spans="2:2">
      <c r="B60270">
        <f t="shared" si="1150"/>
        <v>17</v>
      </c>
    </row>
    <row r="60271" spans="2:2">
      <c r="B60271">
        <f t="shared" si="1150"/>
        <v>17</v>
      </c>
    </row>
    <row r="60272" spans="2:2">
      <c r="B60272">
        <f t="shared" si="1150"/>
        <v>17</v>
      </c>
    </row>
    <row r="60273" spans="2:2">
      <c r="B60273">
        <f t="shared" si="1150"/>
        <v>17</v>
      </c>
    </row>
    <row r="60274" spans="2:2">
      <c r="B60274">
        <f t="shared" si="1150"/>
        <v>17</v>
      </c>
    </row>
    <row r="60275" spans="2:2">
      <c r="B60275">
        <f t="shared" si="1150"/>
        <v>17</v>
      </c>
    </row>
    <row r="60276" spans="2:2">
      <c r="B60276">
        <f t="shared" si="1150"/>
        <v>17</v>
      </c>
    </row>
    <row r="60277" spans="2:2">
      <c r="B60277">
        <f t="shared" si="1150"/>
        <v>17</v>
      </c>
    </row>
    <row r="60278" spans="2:2">
      <c r="B60278">
        <f t="shared" si="1150"/>
        <v>17</v>
      </c>
    </row>
    <row r="60279" spans="2:2">
      <c r="B60279">
        <f t="shared" si="1150"/>
        <v>17</v>
      </c>
    </row>
    <row r="60280" spans="2:2">
      <c r="B60280">
        <f t="shared" si="1150"/>
        <v>17</v>
      </c>
    </row>
    <row r="60281" spans="2:2">
      <c r="B60281">
        <f t="shared" si="1150"/>
        <v>17</v>
      </c>
    </row>
    <row r="60282" spans="2:2">
      <c r="B60282">
        <f t="shared" si="1150"/>
        <v>17</v>
      </c>
    </row>
    <row r="60283" spans="2:2">
      <c r="B60283">
        <f t="shared" si="1150"/>
        <v>17</v>
      </c>
    </row>
    <row r="60284" spans="2:2">
      <c r="B60284">
        <f t="shared" si="1150"/>
        <v>17</v>
      </c>
    </row>
    <row r="60285" spans="2:2">
      <c r="B60285">
        <f t="shared" si="1150"/>
        <v>17</v>
      </c>
    </row>
    <row r="60286" spans="2:2">
      <c r="B60286">
        <f t="shared" si="1150"/>
        <v>17</v>
      </c>
    </row>
    <row r="60287" spans="2:2">
      <c r="B60287">
        <f t="shared" si="1150"/>
        <v>17</v>
      </c>
    </row>
    <row r="60288" spans="2:2">
      <c r="B60288">
        <f t="shared" si="1150"/>
        <v>17</v>
      </c>
    </row>
    <row r="60289" spans="2:2">
      <c r="B60289">
        <f t="shared" si="1150"/>
        <v>17</v>
      </c>
    </row>
    <row r="60290" spans="2:2">
      <c r="B60290">
        <f t="shared" si="1150"/>
        <v>17</v>
      </c>
    </row>
    <row r="60291" spans="2:2">
      <c r="B60291">
        <f t="shared" si="1150"/>
        <v>17</v>
      </c>
    </row>
    <row r="60292" spans="2:2">
      <c r="B60292">
        <f t="shared" si="1150"/>
        <v>17</v>
      </c>
    </row>
    <row r="60293" spans="2:2">
      <c r="B60293">
        <f t="shared" ref="B60293:B60356" si="1151">+IF(F60292=44085,B60292+1,B60292)</f>
        <v>17</v>
      </c>
    </row>
    <row r="60294" spans="2:2">
      <c r="B60294">
        <f t="shared" si="1151"/>
        <v>17</v>
      </c>
    </row>
    <row r="60295" spans="2:2">
      <c r="B60295">
        <f t="shared" si="1151"/>
        <v>17</v>
      </c>
    </row>
    <row r="60296" spans="2:2">
      <c r="B60296">
        <f t="shared" si="1151"/>
        <v>17</v>
      </c>
    </row>
    <row r="60297" spans="2:2">
      <c r="B60297">
        <f t="shared" si="1151"/>
        <v>17</v>
      </c>
    </row>
    <row r="60298" spans="2:2">
      <c r="B60298">
        <f t="shared" si="1151"/>
        <v>17</v>
      </c>
    </row>
    <row r="60299" spans="2:2">
      <c r="B60299">
        <f t="shared" si="1151"/>
        <v>17</v>
      </c>
    </row>
    <row r="60300" spans="2:2">
      <c r="B60300">
        <f t="shared" si="1151"/>
        <v>17</v>
      </c>
    </row>
    <row r="60301" spans="2:2">
      <c r="B60301">
        <f t="shared" si="1151"/>
        <v>17</v>
      </c>
    </row>
    <row r="60302" spans="2:2">
      <c r="B60302">
        <f t="shared" si="1151"/>
        <v>17</v>
      </c>
    </row>
    <row r="60303" spans="2:2">
      <c r="B60303">
        <f t="shared" si="1151"/>
        <v>17</v>
      </c>
    </row>
    <row r="60304" spans="2:2">
      <c r="B60304">
        <f t="shared" si="1151"/>
        <v>17</v>
      </c>
    </row>
    <row r="60305" spans="2:2">
      <c r="B60305">
        <f t="shared" si="1151"/>
        <v>17</v>
      </c>
    </row>
    <row r="60306" spans="2:2">
      <c r="B60306">
        <f t="shared" si="1151"/>
        <v>17</v>
      </c>
    </row>
    <row r="60307" spans="2:2">
      <c r="B60307">
        <f t="shared" si="1151"/>
        <v>17</v>
      </c>
    </row>
    <row r="60308" spans="2:2">
      <c r="B60308">
        <f t="shared" si="1151"/>
        <v>17</v>
      </c>
    </row>
    <row r="60309" spans="2:2">
      <c r="B60309">
        <f t="shared" si="1151"/>
        <v>17</v>
      </c>
    </row>
    <row r="60310" spans="2:2">
      <c r="B60310">
        <f t="shared" si="1151"/>
        <v>17</v>
      </c>
    </row>
    <row r="60311" spans="2:2">
      <c r="B60311">
        <f t="shared" si="1151"/>
        <v>17</v>
      </c>
    </row>
    <row r="60312" spans="2:2">
      <c r="B60312">
        <f t="shared" si="1151"/>
        <v>17</v>
      </c>
    </row>
    <row r="60313" spans="2:2">
      <c r="B60313">
        <f t="shared" si="1151"/>
        <v>17</v>
      </c>
    </row>
    <row r="60314" spans="2:2">
      <c r="B60314">
        <f t="shared" si="1151"/>
        <v>17</v>
      </c>
    </row>
    <row r="60315" spans="2:2">
      <c r="B60315">
        <f t="shared" si="1151"/>
        <v>17</v>
      </c>
    </row>
    <row r="60316" spans="2:2">
      <c r="B60316">
        <f t="shared" si="1151"/>
        <v>17</v>
      </c>
    </row>
    <row r="60317" spans="2:2">
      <c r="B60317">
        <f t="shared" si="1151"/>
        <v>17</v>
      </c>
    </row>
    <row r="60318" spans="2:2">
      <c r="B60318">
        <f t="shared" si="1151"/>
        <v>17</v>
      </c>
    </row>
    <row r="60319" spans="2:2">
      <c r="B60319">
        <f t="shared" si="1151"/>
        <v>17</v>
      </c>
    </row>
    <row r="60320" spans="2:2">
      <c r="B60320">
        <f t="shared" si="1151"/>
        <v>17</v>
      </c>
    </row>
    <row r="60321" spans="2:2">
      <c r="B60321">
        <f t="shared" si="1151"/>
        <v>17</v>
      </c>
    </row>
    <row r="60322" spans="2:2">
      <c r="B60322">
        <f t="shared" si="1151"/>
        <v>17</v>
      </c>
    </row>
    <row r="60323" spans="2:2">
      <c r="B60323">
        <f t="shared" si="1151"/>
        <v>17</v>
      </c>
    </row>
    <row r="60324" spans="2:2">
      <c r="B60324">
        <f t="shared" si="1151"/>
        <v>17</v>
      </c>
    </row>
    <row r="60325" spans="2:2">
      <c r="B60325">
        <f t="shared" si="1151"/>
        <v>17</v>
      </c>
    </row>
    <row r="60326" spans="2:2">
      <c r="B60326">
        <f t="shared" si="1151"/>
        <v>17</v>
      </c>
    </row>
    <row r="60327" spans="2:2">
      <c r="B60327">
        <f t="shared" si="1151"/>
        <v>17</v>
      </c>
    </row>
    <row r="60328" spans="2:2">
      <c r="B60328">
        <f t="shared" si="1151"/>
        <v>17</v>
      </c>
    </row>
    <row r="60329" spans="2:2">
      <c r="B60329">
        <f t="shared" si="1151"/>
        <v>17</v>
      </c>
    </row>
    <row r="60330" spans="2:2">
      <c r="B60330">
        <f t="shared" si="1151"/>
        <v>17</v>
      </c>
    </row>
    <row r="60331" spans="2:2">
      <c r="B60331">
        <f t="shared" si="1151"/>
        <v>17</v>
      </c>
    </row>
    <row r="60332" spans="2:2">
      <c r="B60332">
        <f t="shared" si="1151"/>
        <v>17</v>
      </c>
    </row>
    <row r="60333" spans="2:2">
      <c r="B60333">
        <f t="shared" si="1151"/>
        <v>17</v>
      </c>
    </row>
    <row r="60334" spans="2:2">
      <c r="B60334">
        <f t="shared" si="1151"/>
        <v>17</v>
      </c>
    </row>
    <row r="60335" spans="2:2">
      <c r="B60335">
        <f t="shared" si="1151"/>
        <v>17</v>
      </c>
    </row>
    <row r="60336" spans="2:2">
      <c r="B60336">
        <f t="shared" si="1151"/>
        <v>17</v>
      </c>
    </row>
    <row r="60337" spans="2:2">
      <c r="B60337">
        <f t="shared" si="1151"/>
        <v>17</v>
      </c>
    </row>
    <row r="60338" spans="2:2">
      <c r="B60338">
        <f t="shared" si="1151"/>
        <v>17</v>
      </c>
    </row>
    <row r="60339" spans="2:2">
      <c r="B60339">
        <f t="shared" si="1151"/>
        <v>17</v>
      </c>
    </row>
    <row r="60340" spans="2:2">
      <c r="B60340">
        <f t="shared" si="1151"/>
        <v>17</v>
      </c>
    </row>
    <row r="60341" spans="2:2">
      <c r="B60341">
        <f t="shared" si="1151"/>
        <v>17</v>
      </c>
    </row>
    <row r="60342" spans="2:2">
      <c r="B60342">
        <f t="shared" si="1151"/>
        <v>17</v>
      </c>
    </row>
    <row r="60343" spans="2:2">
      <c r="B60343">
        <f t="shared" si="1151"/>
        <v>17</v>
      </c>
    </row>
    <row r="60344" spans="2:2">
      <c r="B60344">
        <f t="shared" si="1151"/>
        <v>17</v>
      </c>
    </row>
    <row r="60345" spans="2:2">
      <c r="B60345">
        <f t="shared" si="1151"/>
        <v>17</v>
      </c>
    </row>
    <row r="60346" spans="2:2">
      <c r="B60346">
        <f t="shared" si="1151"/>
        <v>17</v>
      </c>
    </row>
    <row r="60347" spans="2:2">
      <c r="B60347">
        <f t="shared" si="1151"/>
        <v>17</v>
      </c>
    </row>
    <row r="60348" spans="2:2">
      <c r="B60348">
        <f t="shared" si="1151"/>
        <v>17</v>
      </c>
    </row>
    <row r="60349" spans="2:2">
      <c r="B60349">
        <f t="shared" si="1151"/>
        <v>17</v>
      </c>
    </row>
    <row r="60350" spans="2:2">
      <c r="B60350">
        <f t="shared" si="1151"/>
        <v>17</v>
      </c>
    </row>
    <row r="60351" spans="2:2">
      <c r="B60351">
        <f t="shared" si="1151"/>
        <v>17</v>
      </c>
    </row>
    <row r="60352" spans="2:2">
      <c r="B60352">
        <f t="shared" si="1151"/>
        <v>17</v>
      </c>
    </row>
    <row r="60353" spans="2:2">
      <c r="B60353">
        <f t="shared" si="1151"/>
        <v>17</v>
      </c>
    </row>
    <row r="60354" spans="2:2">
      <c r="B60354">
        <f t="shared" si="1151"/>
        <v>17</v>
      </c>
    </row>
    <row r="60355" spans="2:2">
      <c r="B60355">
        <f t="shared" si="1151"/>
        <v>17</v>
      </c>
    </row>
    <row r="60356" spans="2:2">
      <c r="B60356">
        <f t="shared" si="1151"/>
        <v>17</v>
      </c>
    </row>
    <row r="60357" spans="2:2">
      <c r="B60357">
        <f t="shared" ref="B60357:B60420" si="1152">+IF(F60356=44085,B60356+1,B60356)</f>
        <v>17</v>
      </c>
    </row>
    <row r="60358" spans="2:2">
      <c r="B60358">
        <f t="shared" si="1152"/>
        <v>17</v>
      </c>
    </row>
    <row r="60359" spans="2:2">
      <c r="B60359">
        <f t="shared" si="1152"/>
        <v>17</v>
      </c>
    </row>
    <row r="60360" spans="2:2">
      <c r="B60360">
        <f t="shared" si="1152"/>
        <v>17</v>
      </c>
    </row>
    <row r="60361" spans="2:2">
      <c r="B60361">
        <f t="shared" si="1152"/>
        <v>17</v>
      </c>
    </row>
    <row r="60362" spans="2:2">
      <c r="B60362">
        <f t="shared" si="1152"/>
        <v>17</v>
      </c>
    </row>
    <row r="60363" spans="2:2">
      <c r="B60363">
        <f t="shared" si="1152"/>
        <v>17</v>
      </c>
    </row>
    <row r="60364" spans="2:2">
      <c r="B60364">
        <f t="shared" si="1152"/>
        <v>17</v>
      </c>
    </row>
    <row r="60365" spans="2:2">
      <c r="B60365">
        <f t="shared" si="1152"/>
        <v>17</v>
      </c>
    </row>
    <row r="60366" spans="2:2">
      <c r="B60366">
        <f t="shared" si="1152"/>
        <v>17</v>
      </c>
    </row>
    <row r="60367" spans="2:2">
      <c r="B60367">
        <f t="shared" si="1152"/>
        <v>17</v>
      </c>
    </row>
    <row r="60368" spans="2:2">
      <c r="B60368">
        <f t="shared" si="1152"/>
        <v>17</v>
      </c>
    </row>
    <row r="60369" spans="2:2">
      <c r="B60369">
        <f t="shared" si="1152"/>
        <v>17</v>
      </c>
    </row>
    <row r="60370" spans="2:2">
      <c r="B60370">
        <f t="shared" si="1152"/>
        <v>17</v>
      </c>
    </row>
    <row r="60371" spans="2:2">
      <c r="B60371">
        <f t="shared" si="1152"/>
        <v>17</v>
      </c>
    </row>
    <row r="60372" spans="2:2">
      <c r="B60372">
        <f t="shared" si="1152"/>
        <v>17</v>
      </c>
    </row>
    <row r="60373" spans="2:2">
      <c r="B60373">
        <f t="shared" si="1152"/>
        <v>17</v>
      </c>
    </row>
    <row r="60374" spans="2:2">
      <c r="B60374">
        <f t="shared" si="1152"/>
        <v>17</v>
      </c>
    </row>
    <row r="60375" spans="2:2">
      <c r="B60375">
        <f t="shared" si="1152"/>
        <v>17</v>
      </c>
    </row>
    <row r="60376" spans="2:2">
      <c r="B60376">
        <f t="shared" si="1152"/>
        <v>17</v>
      </c>
    </row>
    <row r="60377" spans="2:2">
      <c r="B60377">
        <f t="shared" si="1152"/>
        <v>17</v>
      </c>
    </row>
    <row r="60378" spans="2:2">
      <c r="B60378">
        <f t="shared" si="1152"/>
        <v>17</v>
      </c>
    </row>
    <row r="60379" spans="2:2">
      <c r="B60379">
        <f t="shared" si="1152"/>
        <v>17</v>
      </c>
    </row>
    <row r="60380" spans="2:2">
      <c r="B60380">
        <f t="shared" si="1152"/>
        <v>17</v>
      </c>
    </row>
    <row r="60381" spans="2:2">
      <c r="B60381">
        <f t="shared" si="1152"/>
        <v>17</v>
      </c>
    </row>
    <row r="60382" spans="2:2">
      <c r="B60382">
        <f t="shared" si="1152"/>
        <v>17</v>
      </c>
    </row>
    <row r="60383" spans="2:2">
      <c r="B60383">
        <f t="shared" si="1152"/>
        <v>17</v>
      </c>
    </row>
    <row r="60384" spans="2:2">
      <c r="B60384">
        <f t="shared" si="1152"/>
        <v>17</v>
      </c>
    </row>
    <row r="60385" spans="2:2">
      <c r="B60385">
        <f t="shared" si="1152"/>
        <v>17</v>
      </c>
    </row>
    <row r="60386" spans="2:2">
      <c r="B60386">
        <f t="shared" si="1152"/>
        <v>17</v>
      </c>
    </row>
    <row r="60387" spans="2:2">
      <c r="B60387">
        <f t="shared" si="1152"/>
        <v>17</v>
      </c>
    </row>
    <row r="60388" spans="2:2">
      <c r="B60388">
        <f t="shared" si="1152"/>
        <v>17</v>
      </c>
    </row>
    <row r="60389" spans="2:2">
      <c r="B60389">
        <f t="shared" si="1152"/>
        <v>17</v>
      </c>
    </row>
    <row r="60390" spans="2:2">
      <c r="B60390">
        <f t="shared" si="1152"/>
        <v>17</v>
      </c>
    </row>
    <row r="60391" spans="2:2">
      <c r="B60391">
        <f t="shared" si="1152"/>
        <v>17</v>
      </c>
    </row>
    <row r="60392" spans="2:2">
      <c r="B60392">
        <f t="shared" si="1152"/>
        <v>17</v>
      </c>
    </row>
    <row r="60393" spans="2:2">
      <c r="B60393">
        <f t="shared" si="1152"/>
        <v>17</v>
      </c>
    </row>
    <row r="60394" spans="2:2">
      <c r="B60394">
        <f t="shared" si="1152"/>
        <v>17</v>
      </c>
    </row>
    <row r="60395" spans="2:2">
      <c r="B60395">
        <f t="shared" si="1152"/>
        <v>17</v>
      </c>
    </row>
    <row r="60396" spans="2:2">
      <c r="B60396">
        <f t="shared" si="1152"/>
        <v>17</v>
      </c>
    </row>
    <row r="60397" spans="2:2">
      <c r="B60397">
        <f t="shared" si="1152"/>
        <v>17</v>
      </c>
    </row>
    <row r="60398" spans="2:2">
      <c r="B60398">
        <f t="shared" si="1152"/>
        <v>17</v>
      </c>
    </row>
    <row r="60399" spans="2:2">
      <c r="B60399">
        <f t="shared" si="1152"/>
        <v>17</v>
      </c>
    </row>
    <row r="60400" spans="2:2">
      <c r="B60400">
        <f t="shared" si="1152"/>
        <v>17</v>
      </c>
    </row>
    <row r="60401" spans="2:2">
      <c r="B60401">
        <f t="shared" si="1152"/>
        <v>17</v>
      </c>
    </row>
    <row r="60402" spans="2:2">
      <c r="B60402">
        <f t="shared" si="1152"/>
        <v>17</v>
      </c>
    </row>
    <row r="60403" spans="2:2">
      <c r="B60403">
        <f t="shared" si="1152"/>
        <v>17</v>
      </c>
    </row>
    <row r="60404" spans="2:2">
      <c r="B60404">
        <f t="shared" si="1152"/>
        <v>17</v>
      </c>
    </row>
    <row r="60405" spans="2:2">
      <c r="B60405">
        <f t="shared" si="1152"/>
        <v>17</v>
      </c>
    </row>
    <row r="60406" spans="2:2">
      <c r="B60406">
        <f t="shared" si="1152"/>
        <v>17</v>
      </c>
    </row>
    <row r="60407" spans="2:2">
      <c r="B60407">
        <f t="shared" si="1152"/>
        <v>17</v>
      </c>
    </row>
    <row r="60408" spans="2:2">
      <c r="B60408">
        <f t="shared" si="1152"/>
        <v>17</v>
      </c>
    </row>
    <row r="60409" spans="2:2">
      <c r="B60409">
        <f t="shared" si="1152"/>
        <v>17</v>
      </c>
    </row>
    <row r="60410" spans="2:2">
      <c r="B60410">
        <f t="shared" si="1152"/>
        <v>17</v>
      </c>
    </row>
    <row r="60411" spans="2:2">
      <c r="B60411">
        <f t="shared" si="1152"/>
        <v>17</v>
      </c>
    </row>
    <row r="60412" spans="2:2">
      <c r="B60412">
        <f t="shared" si="1152"/>
        <v>17</v>
      </c>
    </row>
    <row r="60413" spans="2:2">
      <c r="B60413">
        <f t="shared" si="1152"/>
        <v>17</v>
      </c>
    </row>
    <row r="60414" spans="2:2">
      <c r="B60414">
        <f t="shared" si="1152"/>
        <v>17</v>
      </c>
    </row>
    <row r="60415" spans="2:2">
      <c r="B60415">
        <f t="shared" si="1152"/>
        <v>17</v>
      </c>
    </row>
    <row r="60416" spans="2:2">
      <c r="B60416">
        <f t="shared" si="1152"/>
        <v>17</v>
      </c>
    </row>
    <row r="60417" spans="2:2">
      <c r="B60417">
        <f t="shared" si="1152"/>
        <v>17</v>
      </c>
    </row>
    <row r="60418" spans="2:2">
      <c r="B60418">
        <f t="shared" si="1152"/>
        <v>17</v>
      </c>
    </row>
    <row r="60419" spans="2:2">
      <c r="B60419">
        <f t="shared" si="1152"/>
        <v>17</v>
      </c>
    </row>
    <row r="60420" spans="2:2">
      <c r="B60420">
        <f t="shared" si="1152"/>
        <v>17</v>
      </c>
    </row>
    <row r="60421" spans="2:2">
      <c r="B60421">
        <f t="shared" ref="B60421:B60484" si="1153">+IF(F60420=44085,B60420+1,B60420)</f>
        <v>17</v>
      </c>
    </row>
    <row r="60422" spans="2:2">
      <c r="B60422">
        <f t="shared" si="1153"/>
        <v>17</v>
      </c>
    </row>
    <row r="60423" spans="2:2">
      <c r="B60423">
        <f t="shared" si="1153"/>
        <v>17</v>
      </c>
    </row>
    <row r="60424" spans="2:2">
      <c r="B60424">
        <f t="shared" si="1153"/>
        <v>17</v>
      </c>
    </row>
    <row r="60425" spans="2:2">
      <c r="B60425">
        <f t="shared" si="1153"/>
        <v>17</v>
      </c>
    </row>
    <row r="60426" spans="2:2">
      <c r="B60426">
        <f t="shared" si="1153"/>
        <v>17</v>
      </c>
    </row>
    <row r="60427" spans="2:2">
      <c r="B60427">
        <f t="shared" si="1153"/>
        <v>17</v>
      </c>
    </row>
    <row r="60428" spans="2:2">
      <c r="B60428">
        <f t="shared" si="1153"/>
        <v>17</v>
      </c>
    </row>
    <row r="60429" spans="2:2">
      <c r="B60429">
        <f t="shared" si="1153"/>
        <v>17</v>
      </c>
    </row>
    <row r="60430" spans="2:2">
      <c r="B60430">
        <f t="shared" si="1153"/>
        <v>17</v>
      </c>
    </row>
    <row r="60431" spans="2:2">
      <c r="B60431">
        <f t="shared" si="1153"/>
        <v>17</v>
      </c>
    </row>
    <row r="60432" spans="2:2">
      <c r="B60432">
        <f t="shared" si="1153"/>
        <v>17</v>
      </c>
    </row>
    <row r="60433" spans="2:2">
      <c r="B60433">
        <f t="shared" si="1153"/>
        <v>17</v>
      </c>
    </row>
    <row r="60434" spans="2:2">
      <c r="B60434">
        <f t="shared" si="1153"/>
        <v>17</v>
      </c>
    </row>
    <row r="60435" spans="2:2">
      <c r="B60435">
        <f t="shared" si="1153"/>
        <v>17</v>
      </c>
    </row>
    <row r="60436" spans="2:2">
      <c r="B60436">
        <f t="shared" si="1153"/>
        <v>17</v>
      </c>
    </row>
    <row r="60437" spans="2:2">
      <c r="B60437">
        <f t="shared" si="1153"/>
        <v>17</v>
      </c>
    </row>
    <row r="60438" spans="2:2">
      <c r="B60438">
        <f t="shared" si="1153"/>
        <v>17</v>
      </c>
    </row>
    <row r="60439" spans="2:2">
      <c r="B60439">
        <f t="shared" si="1153"/>
        <v>17</v>
      </c>
    </row>
    <row r="60440" spans="2:2">
      <c r="B60440">
        <f t="shared" si="1153"/>
        <v>17</v>
      </c>
    </row>
    <row r="60441" spans="2:2">
      <c r="B60441">
        <f t="shared" si="1153"/>
        <v>17</v>
      </c>
    </row>
    <row r="60442" spans="2:2">
      <c r="B60442">
        <f t="shared" si="1153"/>
        <v>17</v>
      </c>
    </row>
    <row r="60443" spans="2:2">
      <c r="B60443">
        <f t="shared" si="1153"/>
        <v>17</v>
      </c>
    </row>
    <row r="60444" spans="2:2">
      <c r="B60444">
        <f t="shared" si="1153"/>
        <v>17</v>
      </c>
    </row>
    <row r="60445" spans="2:2">
      <c r="B60445">
        <f t="shared" si="1153"/>
        <v>17</v>
      </c>
    </row>
    <row r="60446" spans="2:2">
      <c r="B60446">
        <f t="shared" si="1153"/>
        <v>17</v>
      </c>
    </row>
    <row r="60447" spans="2:2">
      <c r="B60447">
        <f t="shared" si="1153"/>
        <v>17</v>
      </c>
    </row>
    <row r="60448" spans="2:2">
      <c r="B60448">
        <f t="shared" si="1153"/>
        <v>17</v>
      </c>
    </row>
    <row r="60449" spans="2:2">
      <c r="B60449">
        <f t="shared" si="1153"/>
        <v>17</v>
      </c>
    </row>
    <row r="60450" spans="2:2">
      <c r="B60450">
        <f t="shared" si="1153"/>
        <v>17</v>
      </c>
    </row>
    <row r="60451" spans="2:2">
      <c r="B60451">
        <f t="shared" si="1153"/>
        <v>17</v>
      </c>
    </row>
    <row r="60452" spans="2:2">
      <c r="B60452">
        <f t="shared" si="1153"/>
        <v>17</v>
      </c>
    </row>
    <row r="60453" spans="2:2">
      <c r="B60453">
        <f t="shared" si="1153"/>
        <v>17</v>
      </c>
    </row>
    <row r="60454" spans="2:2">
      <c r="B60454">
        <f t="shared" si="1153"/>
        <v>17</v>
      </c>
    </row>
    <row r="60455" spans="2:2">
      <c r="B60455">
        <f t="shared" si="1153"/>
        <v>17</v>
      </c>
    </row>
    <row r="60456" spans="2:2">
      <c r="B60456">
        <f t="shared" si="1153"/>
        <v>17</v>
      </c>
    </row>
    <row r="60457" spans="2:2">
      <c r="B60457">
        <f t="shared" si="1153"/>
        <v>17</v>
      </c>
    </row>
    <row r="60458" spans="2:2">
      <c r="B60458">
        <f t="shared" si="1153"/>
        <v>17</v>
      </c>
    </row>
    <row r="60459" spans="2:2">
      <c r="B60459">
        <f t="shared" si="1153"/>
        <v>17</v>
      </c>
    </row>
    <row r="60460" spans="2:2">
      <c r="B60460">
        <f t="shared" si="1153"/>
        <v>17</v>
      </c>
    </row>
    <row r="60461" spans="2:2">
      <c r="B60461">
        <f t="shared" si="1153"/>
        <v>17</v>
      </c>
    </row>
    <row r="60462" spans="2:2">
      <c r="B60462">
        <f t="shared" si="1153"/>
        <v>17</v>
      </c>
    </row>
    <row r="60463" spans="2:2">
      <c r="B60463">
        <f t="shared" si="1153"/>
        <v>17</v>
      </c>
    </row>
    <row r="60464" spans="2:2">
      <c r="B60464">
        <f t="shared" si="1153"/>
        <v>17</v>
      </c>
    </row>
    <row r="60465" spans="2:2">
      <c r="B60465">
        <f t="shared" si="1153"/>
        <v>17</v>
      </c>
    </row>
    <row r="60466" spans="2:2">
      <c r="B60466">
        <f t="shared" si="1153"/>
        <v>17</v>
      </c>
    </row>
    <row r="60467" spans="2:2">
      <c r="B60467">
        <f t="shared" si="1153"/>
        <v>17</v>
      </c>
    </row>
    <row r="60468" spans="2:2">
      <c r="B60468">
        <f t="shared" si="1153"/>
        <v>17</v>
      </c>
    </row>
    <row r="60469" spans="2:2">
      <c r="B60469">
        <f t="shared" si="1153"/>
        <v>17</v>
      </c>
    </row>
    <row r="60470" spans="2:2">
      <c r="B60470">
        <f t="shared" si="1153"/>
        <v>17</v>
      </c>
    </row>
    <row r="60471" spans="2:2">
      <c r="B60471">
        <f t="shared" si="1153"/>
        <v>17</v>
      </c>
    </row>
    <row r="60472" spans="2:2">
      <c r="B60472">
        <f t="shared" si="1153"/>
        <v>17</v>
      </c>
    </row>
    <row r="60473" spans="2:2">
      <c r="B60473">
        <f t="shared" si="1153"/>
        <v>17</v>
      </c>
    </row>
    <row r="60474" spans="2:2">
      <c r="B60474">
        <f t="shared" si="1153"/>
        <v>17</v>
      </c>
    </row>
    <row r="60475" spans="2:2">
      <c r="B60475">
        <f t="shared" si="1153"/>
        <v>17</v>
      </c>
    </row>
    <row r="60476" spans="2:2">
      <c r="B60476">
        <f t="shared" si="1153"/>
        <v>17</v>
      </c>
    </row>
    <row r="60477" spans="2:2">
      <c r="B60477">
        <f t="shared" si="1153"/>
        <v>17</v>
      </c>
    </row>
    <row r="60478" spans="2:2">
      <c r="B60478">
        <f t="shared" si="1153"/>
        <v>17</v>
      </c>
    </row>
    <row r="60479" spans="2:2">
      <c r="B60479">
        <f t="shared" si="1153"/>
        <v>17</v>
      </c>
    </row>
    <row r="60480" spans="2:2">
      <c r="B60480">
        <f t="shared" si="1153"/>
        <v>17</v>
      </c>
    </row>
    <row r="60481" spans="2:2">
      <c r="B60481">
        <f t="shared" si="1153"/>
        <v>17</v>
      </c>
    </row>
    <row r="60482" spans="2:2">
      <c r="B60482">
        <f t="shared" si="1153"/>
        <v>17</v>
      </c>
    </row>
    <row r="60483" spans="2:2">
      <c r="B60483">
        <f t="shared" si="1153"/>
        <v>17</v>
      </c>
    </row>
    <row r="60484" spans="2:2">
      <c r="B60484">
        <f t="shared" si="1153"/>
        <v>17</v>
      </c>
    </row>
    <row r="60485" spans="2:2">
      <c r="B60485">
        <f t="shared" ref="B60485:B60548" si="1154">+IF(F60484=44085,B60484+1,B60484)</f>
        <v>17</v>
      </c>
    </row>
    <row r="60486" spans="2:2">
      <c r="B60486">
        <f t="shared" si="1154"/>
        <v>17</v>
      </c>
    </row>
    <row r="60487" spans="2:2">
      <c r="B60487">
        <f t="shared" si="1154"/>
        <v>17</v>
      </c>
    </row>
    <row r="60488" spans="2:2">
      <c r="B60488">
        <f t="shared" si="1154"/>
        <v>17</v>
      </c>
    </row>
    <row r="60489" spans="2:2">
      <c r="B60489">
        <f t="shared" si="1154"/>
        <v>17</v>
      </c>
    </row>
    <row r="60490" spans="2:2">
      <c r="B60490">
        <f t="shared" si="1154"/>
        <v>17</v>
      </c>
    </row>
    <row r="60491" spans="2:2">
      <c r="B60491">
        <f t="shared" si="1154"/>
        <v>17</v>
      </c>
    </row>
    <row r="60492" spans="2:2">
      <c r="B60492">
        <f t="shared" si="1154"/>
        <v>17</v>
      </c>
    </row>
    <row r="60493" spans="2:2">
      <c r="B60493">
        <f t="shared" si="1154"/>
        <v>17</v>
      </c>
    </row>
    <row r="60494" spans="2:2">
      <c r="B60494">
        <f t="shared" si="1154"/>
        <v>17</v>
      </c>
    </row>
    <row r="60495" spans="2:2">
      <c r="B60495">
        <f t="shared" si="1154"/>
        <v>17</v>
      </c>
    </row>
    <row r="60496" spans="2:2">
      <c r="B60496">
        <f t="shared" si="1154"/>
        <v>17</v>
      </c>
    </row>
    <row r="60497" spans="2:2">
      <c r="B60497">
        <f t="shared" si="1154"/>
        <v>17</v>
      </c>
    </row>
    <row r="60498" spans="2:2">
      <c r="B60498">
        <f t="shared" si="1154"/>
        <v>17</v>
      </c>
    </row>
    <row r="60499" spans="2:2">
      <c r="B60499">
        <f t="shared" si="1154"/>
        <v>17</v>
      </c>
    </row>
    <row r="60500" spans="2:2">
      <c r="B60500">
        <f t="shared" si="1154"/>
        <v>17</v>
      </c>
    </row>
    <row r="60501" spans="2:2">
      <c r="B60501">
        <f t="shared" si="1154"/>
        <v>17</v>
      </c>
    </row>
    <row r="60502" spans="2:2">
      <c r="B60502">
        <f t="shared" si="1154"/>
        <v>17</v>
      </c>
    </row>
    <row r="60503" spans="2:2">
      <c r="B60503">
        <f t="shared" si="1154"/>
        <v>17</v>
      </c>
    </row>
    <row r="60504" spans="2:2">
      <c r="B60504">
        <f t="shared" si="1154"/>
        <v>17</v>
      </c>
    </row>
    <row r="60505" spans="2:2">
      <c r="B60505">
        <f t="shared" si="1154"/>
        <v>17</v>
      </c>
    </row>
    <row r="60506" spans="2:2">
      <c r="B60506">
        <f t="shared" si="1154"/>
        <v>17</v>
      </c>
    </row>
    <row r="60507" spans="2:2">
      <c r="B60507">
        <f t="shared" si="1154"/>
        <v>17</v>
      </c>
    </row>
    <row r="60508" spans="2:2">
      <c r="B60508">
        <f t="shared" si="1154"/>
        <v>17</v>
      </c>
    </row>
    <row r="60509" spans="2:2">
      <c r="B60509">
        <f t="shared" si="1154"/>
        <v>17</v>
      </c>
    </row>
    <row r="60510" spans="2:2">
      <c r="B60510">
        <f t="shared" si="1154"/>
        <v>17</v>
      </c>
    </row>
    <row r="60511" spans="2:2">
      <c r="B60511">
        <f t="shared" si="1154"/>
        <v>17</v>
      </c>
    </row>
    <row r="60512" spans="2:2">
      <c r="B60512">
        <f t="shared" si="1154"/>
        <v>17</v>
      </c>
    </row>
    <row r="60513" spans="2:2">
      <c r="B60513">
        <f t="shared" si="1154"/>
        <v>17</v>
      </c>
    </row>
    <row r="60514" spans="2:2">
      <c r="B60514">
        <f t="shared" si="1154"/>
        <v>17</v>
      </c>
    </row>
    <row r="60515" spans="2:2">
      <c r="B60515">
        <f t="shared" si="1154"/>
        <v>17</v>
      </c>
    </row>
    <row r="60516" spans="2:2">
      <c r="B60516">
        <f t="shared" si="1154"/>
        <v>17</v>
      </c>
    </row>
    <row r="60517" spans="2:2">
      <c r="B60517">
        <f t="shared" si="1154"/>
        <v>17</v>
      </c>
    </row>
    <row r="60518" spans="2:2">
      <c r="B60518">
        <f t="shared" si="1154"/>
        <v>17</v>
      </c>
    </row>
    <row r="60519" spans="2:2">
      <c r="B60519">
        <f t="shared" si="1154"/>
        <v>17</v>
      </c>
    </row>
    <row r="60520" spans="2:2">
      <c r="B60520">
        <f t="shared" si="1154"/>
        <v>17</v>
      </c>
    </row>
    <row r="60521" spans="2:2">
      <c r="B60521">
        <f t="shared" si="1154"/>
        <v>17</v>
      </c>
    </row>
    <row r="60522" spans="2:2">
      <c r="B60522">
        <f t="shared" si="1154"/>
        <v>17</v>
      </c>
    </row>
    <row r="60523" spans="2:2">
      <c r="B60523">
        <f t="shared" si="1154"/>
        <v>17</v>
      </c>
    </row>
    <row r="60524" spans="2:2">
      <c r="B60524">
        <f t="shared" si="1154"/>
        <v>17</v>
      </c>
    </row>
    <row r="60525" spans="2:2">
      <c r="B60525">
        <f t="shared" si="1154"/>
        <v>17</v>
      </c>
    </row>
    <row r="60526" spans="2:2">
      <c r="B60526">
        <f t="shared" si="1154"/>
        <v>17</v>
      </c>
    </row>
    <row r="60527" spans="2:2">
      <c r="B60527">
        <f t="shared" si="1154"/>
        <v>17</v>
      </c>
    </row>
    <row r="60528" spans="2:2">
      <c r="B60528">
        <f t="shared" si="1154"/>
        <v>17</v>
      </c>
    </row>
    <row r="60529" spans="2:2">
      <c r="B60529">
        <f t="shared" si="1154"/>
        <v>17</v>
      </c>
    </row>
    <row r="60530" spans="2:2">
      <c r="B60530">
        <f t="shared" si="1154"/>
        <v>17</v>
      </c>
    </row>
    <row r="60531" spans="2:2">
      <c r="B60531">
        <f t="shared" si="1154"/>
        <v>17</v>
      </c>
    </row>
    <row r="60532" spans="2:2">
      <c r="B60532">
        <f t="shared" si="1154"/>
        <v>17</v>
      </c>
    </row>
    <row r="60533" spans="2:2">
      <c r="B60533">
        <f t="shared" si="1154"/>
        <v>17</v>
      </c>
    </row>
    <row r="60534" spans="2:2">
      <c r="B60534">
        <f t="shared" si="1154"/>
        <v>17</v>
      </c>
    </row>
    <row r="60535" spans="2:2">
      <c r="B60535">
        <f t="shared" si="1154"/>
        <v>17</v>
      </c>
    </row>
    <row r="60536" spans="2:2">
      <c r="B60536">
        <f t="shared" si="1154"/>
        <v>17</v>
      </c>
    </row>
    <row r="60537" spans="2:2">
      <c r="B60537">
        <f t="shared" si="1154"/>
        <v>17</v>
      </c>
    </row>
    <row r="60538" spans="2:2">
      <c r="B60538">
        <f t="shared" si="1154"/>
        <v>17</v>
      </c>
    </row>
    <row r="60539" spans="2:2">
      <c r="B60539">
        <f t="shared" si="1154"/>
        <v>17</v>
      </c>
    </row>
    <row r="60540" spans="2:2">
      <c r="B60540">
        <f t="shared" si="1154"/>
        <v>17</v>
      </c>
    </row>
    <row r="60541" spans="2:2">
      <c r="B60541">
        <f t="shared" si="1154"/>
        <v>17</v>
      </c>
    </row>
    <row r="60542" spans="2:2">
      <c r="B60542">
        <f t="shared" si="1154"/>
        <v>17</v>
      </c>
    </row>
    <row r="60543" spans="2:2">
      <c r="B60543">
        <f t="shared" si="1154"/>
        <v>17</v>
      </c>
    </row>
    <row r="60544" spans="2:2">
      <c r="B60544">
        <f t="shared" si="1154"/>
        <v>17</v>
      </c>
    </row>
    <row r="60545" spans="2:2">
      <c r="B60545">
        <f t="shared" si="1154"/>
        <v>17</v>
      </c>
    </row>
    <row r="60546" spans="2:2">
      <c r="B60546">
        <f t="shared" si="1154"/>
        <v>17</v>
      </c>
    </row>
    <row r="60547" spans="2:2">
      <c r="B60547">
        <f t="shared" si="1154"/>
        <v>17</v>
      </c>
    </row>
    <row r="60548" spans="2:2">
      <c r="B60548">
        <f t="shared" si="1154"/>
        <v>17</v>
      </c>
    </row>
    <row r="60549" spans="2:2">
      <c r="B60549">
        <f t="shared" ref="B60549:B60612" si="1155">+IF(F60548=44085,B60548+1,B60548)</f>
        <v>17</v>
      </c>
    </row>
    <row r="60550" spans="2:2">
      <c r="B60550">
        <f t="shared" si="1155"/>
        <v>17</v>
      </c>
    </row>
    <row r="60551" spans="2:2">
      <c r="B60551">
        <f t="shared" si="1155"/>
        <v>17</v>
      </c>
    </row>
    <row r="60552" spans="2:2">
      <c r="B60552">
        <f t="shared" si="1155"/>
        <v>17</v>
      </c>
    </row>
    <row r="60553" spans="2:2">
      <c r="B60553">
        <f t="shared" si="1155"/>
        <v>17</v>
      </c>
    </row>
    <row r="60554" spans="2:2">
      <c r="B60554">
        <f t="shared" si="1155"/>
        <v>17</v>
      </c>
    </row>
    <row r="60555" spans="2:2">
      <c r="B60555">
        <f t="shared" si="1155"/>
        <v>17</v>
      </c>
    </row>
    <row r="60556" spans="2:2">
      <c r="B60556">
        <f t="shared" si="1155"/>
        <v>17</v>
      </c>
    </row>
    <row r="60557" spans="2:2">
      <c r="B60557">
        <f t="shared" si="1155"/>
        <v>17</v>
      </c>
    </row>
    <row r="60558" spans="2:2">
      <c r="B60558">
        <f t="shared" si="1155"/>
        <v>17</v>
      </c>
    </row>
    <row r="60559" spans="2:2">
      <c r="B60559">
        <f t="shared" si="1155"/>
        <v>17</v>
      </c>
    </row>
    <row r="60560" spans="2:2">
      <c r="B60560">
        <f t="shared" si="1155"/>
        <v>17</v>
      </c>
    </row>
    <row r="60561" spans="2:2">
      <c r="B60561">
        <f t="shared" si="1155"/>
        <v>17</v>
      </c>
    </row>
    <row r="60562" spans="2:2">
      <c r="B60562">
        <f t="shared" si="1155"/>
        <v>17</v>
      </c>
    </row>
    <row r="60563" spans="2:2">
      <c r="B60563">
        <f t="shared" si="1155"/>
        <v>17</v>
      </c>
    </row>
    <row r="60564" spans="2:2">
      <c r="B60564">
        <f t="shared" si="1155"/>
        <v>17</v>
      </c>
    </row>
    <row r="60565" spans="2:2">
      <c r="B60565">
        <f t="shared" si="1155"/>
        <v>17</v>
      </c>
    </row>
    <row r="60566" spans="2:2">
      <c r="B60566">
        <f t="shared" si="1155"/>
        <v>17</v>
      </c>
    </row>
    <row r="60567" spans="2:2">
      <c r="B60567">
        <f t="shared" si="1155"/>
        <v>17</v>
      </c>
    </row>
    <row r="60568" spans="2:2">
      <c r="B60568">
        <f t="shared" si="1155"/>
        <v>17</v>
      </c>
    </row>
    <row r="60569" spans="2:2">
      <c r="B60569">
        <f t="shared" si="1155"/>
        <v>17</v>
      </c>
    </row>
    <row r="60570" spans="2:2">
      <c r="B60570">
        <f t="shared" si="1155"/>
        <v>17</v>
      </c>
    </row>
    <row r="60571" spans="2:2">
      <c r="B60571">
        <f t="shared" si="1155"/>
        <v>17</v>
      </c>
    </row>
    <row r="60572" spans="2:2">
      <c r="B60572">
        <f t="shared" si="1155"/>
        <v>17</v>
      </c>
    </row>
    <row r="60573" spans="2:2">
      <c r="B60573">
        <f t="shared" si="1155"/>
        <v>17</v>
      </c>
    </row>
    <row r="60574" spans="2:2">
      <c r="B60574">
        <f t="shared" si="1155"/>
        <v>17</v>
      </c>
    </row>
    <row r="60575" spans="2:2">
      <c r="B60575">
        <f t="shared" si="1155"/>
        <v>17</v>
      </c>
    </row>
    <row r="60576" spans="2:2">
      <c r="B60576">
        <f t="shared" si="1155"/>
        <v>17</v>
      </c>
    </row>
    <row r="60577" spans="2:2">
      <c r="B60577">
        <f t="shared" si="1155"/>
        <v>17</v>
      </c>
    </row>
    <row r="60578" spans="2:2">
      <c r="B60578">
        <f t="shared" si="1155"/>
        <v>17</v>
      </c>
    </row>
    <row r="60579" spans="2:2">
      <c r="B60579">
        <f t="shared" si="1155"/>
        <v>17</v>
      </c>
    </row>
    <row r="60580" spans="2:2">
      <c r="B60580">
        <f t="shared" si="1155"/>
        <v>17</v>
      </c>
    </row>
    <row r="60581" spans="2:2">
      <c r="B60581">
        <f t="shared" si="1155"/>
        <v>17</v>
      </c>
    </row>
    <row r="60582" spans="2:2">
      <c r="B60582">
        <f t="shared" si="1155"/>
        <v>17</v>
      </c>
    </row>
    <row r="60583" spans="2:2">
      <c r="B60583">
        <f t="shared" si="1155"/>
        <v>17</v>
      </c>
    </row>
    <row r="60584" spans="2:2">
      <c r="B60584">
        <f t="shared" si="1155"/>
        <v>17</v>
      </c>
    </row>
    <row r="60585" spans="2:2">
      <c r="B60585">
        <f t="shared" si="1155"/>
        <v>17</v>
      </c>
    </row>
    <row r="60586" spans="2:2">
      <c r="B60586">
        <f t="shared" si="1155"/>
        <v>17</v>
      </c>
    </row>
    <row r="60587" spans="2:2">
      <c r="B60587">
        <f t="shared" si="1155"/>
        <v>17</v>
      </c>
    </row>
    <row r="60588" spans="2:2">
      <c r="B60588">
        <f t="shared" si="1155"/>
        <v>17</v>
      </c>
    </row>
    <row r="60589" spans="2:2">
      <c r="B60589">
        <f t="shared" si="1155"/>
        <v>17</v>
      </c>
    </row>
    <row r="60590" spans="2:2">
      <c r="B60590">
        <f t="shared" si="1155"/>
        <v>17</v>
      </c>
    </row>
    <row r="60591" spans="2:2">
      <c r="B60591">
        <f t="shared" si="1155"/>
        <v>17</v>
      </c>
    </row>
    <row r="60592" spans="2:2">
      <c r="B60592">
        <f t="shared" si="1155"/>
        <v>17</v>
      </c>
    </row>
    <row r="60593" spans="2:2">
      <c r="B60593">
        <f t="shared" si="1155"/>
        <v>17</v>
      </c>
    </row>
    <row r="60594" spans="2:2">
      <c r="B60594">
        <f t="shared" si="1155"/>
        <v>17</v>
      </c>
    </row>
    <row r="60595" spans="2:2">
      <c r="B60595">
        <f t="shared" si="1155"/>
        <v>17</v>
      </c>
    </row>
    <row r="60596" spans="2:2">
      <c r="B60596">
        <f t="shared" si="1155"/>
        <v>17</v>
      </c>
    </row>
    <row r="60597" spans="2:2">
      <c r="B60597">
        <f t="shared" si="1155"/>
        <v>17</v>
      </c>
    </row>
    <row r="60598" spans="2:2">
      <c r="B60598">
        <f t="shared" si="1155"/>
        <v>17</v>
      </c>
    </row>
    <row r="60599" spans="2:2">
      <c r="B60599">
        <f t="shared" si="1155"/>
        <v>17</v>
      </c>
    </row>
    <row r="60600" spans="2:2">
      <c r="B60600">
        <f t="shared" si="1155"/>
        <v>17</v>
      </c>
    </row>
    <row r="60601" spans="2:2">
      <c r="B60601">
        <f t="shared" si="1155"/>
        <v>17</v>
      </c>
    </row>
    <row r="60602" spans="2:2">
      <c r="B60602">
        <f t="shared" si="1155"/>
        <v>17</v>
      </c>
    </row>
    <row r="60603" spans="2:2">
      <c r="B60603">
        <f t="shared" si="1155"/>
        <v>17</v>
      </c>
    </row>
    <row r="60604" spans="2:2">
      <c r="B60604">
        <f t="shared" si="1155"/>
        <v>17</v>
      </c>
    </row>
    <row r="60605" spans="2:2">
      <c r="B60605">
        <f t="shared" si="1155"/>
        <v>17</v>
      </c>
    </row>
    <row r="60606" spans="2:2">
      <c r="B60606">
        <f t="shared" si="1155"/>
        <v>17</v>
      </c>
    </row>
    <row r="60607" spans="2:2">
      <c r="B60607">
        <f t="shared" si="1155"/>
        <v>17</v>
      </c>
    </row>
    <row r="60608" spans="2:2">
      <c r="B60608">
        <f t="shared" si="1155"/>
        <v>17</v>
      </c>
    </row>
    <row r="60609" spans="2:2">
      <c r="B60609">
        <f t="shared" si="1155"/>
        <v>17</v>
      </c>
    </row>
    <row r="60610" spans="2:2">
      <c r="B60610">
        <f t="shared" si="1155"/>
        <v>17</v>
      </c>
    </row>
    <row r="60611" spans="2:2">
      <c r="B60611">
        <f t="shared" si="1155"/>
        <v>17</v>
      </c>
    </row>
    <row r="60612" spans="2:2">
      <c r="B60612">
        <f t="shared" si="1155"/>
        <v>17</v>
      </c>
    </row>
    <row r="60613" spans="2:2">
      <c r="B60613">
        <f t="shared" ref="B60613:B60676" si="1156">+IF(F60612=44085,B60612+1,B60612)</f>
        <v>17</v>
      </c>
    </row>
    <row r="60614" spans="2:2">
      <c r="B60614">
        <f t="shared" si="1156"/>
        <v>17</v>
      </c>
    </row>
    <row r="60615" spans="2:2">
      <c r="B60615">
        <f t="shared" si="1156"/>
        <v>17</v>
      </c>
    </row>
    <row r="60616" spans="2:2">
      <c r="B60616">
        <f t="shared" si="1156"/>
        <v>17</v>
      </c>
    </row>
    <row r="60617" spans="2:2">
      <c r="B60617">
        <f t="shared" si="1156"/>
        <v>17</v>
      </c>
    </row>
    <row r="60618" spans="2:2">
      <c r="B60618">
        <f t="shared" si="1156"/>
        <v>17</v>
      </c>
    </row>
    <row r="60619" spans="2:2">
      <c r="B60619">
        <f t="shared" si="1156"/>
        <v>17</v>
      </c>
    </row>
    <row r="60620" spans="2:2">
      <c r="B60620">
        <f t="shared" si="1156"/>
        <v>17</v>
      </c>
    </row>
    <row r="60621" spans="2:2">
      <c r="B60621">
        <f t="shared" si="1156"/>
        <v>17</v>
      </c>
    </row>
    <row r="60622" spans="2:2">
      <c r="B60622">
        <f t="shared" si="1156"/>
        <v>17</v>
      </c>
    </row>
    <row r="60623" spans="2:2">
      <c r="B60623">
        <f t="shared" si="1156"/>
        <v>17</v>
      </c>
    </row>
    <row r="60624" spans="2:2">
      <c r="B60624">
        <f t="shared" si="1156"/>
        <v>17</v>
      </c>
    </row>
    <row r="60625" spans="2:2">
      <c r="B60625">
        <f t="shared" si="1156"/>
        <v>17</v>
      </c>
    </row>
    <row r="60626" spans="2:2">
      <c r="B60626">
        <f t="shared" si="1156"/>
        <v>17</v>
      </c>
    </row>
    <row r="60627" spans="2:2">
      <c r="B60627">
        <f t="shared" si="1156"/>
        <v>17</v>
      </c>
    </row>
    <row r="60628" spans="2:2">
      <c r="B60628">
        <f t="shared" si="1156"/>
        <v>17</v>
      </c>
    </row>
    <row r="60629" spans="2:2">
      <c r="B60629">
        <f t="shared" si="1156"/>
        <v>17</v>
      </c>
    </row>
    <row r="60630" spans="2:2">
      <c r="B60630">
        <f t="shared" si="1156"/>
        <v>17</v>
      </c>
    </row>
    <row r="60631" spans="2:2">
      <c r="B60631">
        <f t="shared" si="1156"/>
        <v>17</v>
      </c>
    </row>
    <row r="60632" spans="2:2">
      <c r="B60632">
        <f t="shared" si="1156"/>
        <v>17</v>
      </c>
    </row>
    <row r="60633" spans="2:2">
      <c r="B60633">
        <f t="shared" si="1156"/>
        <v>17</v>
      </c>
    </row>
    <row r="60634" spans="2:2">
      <c r="B60634">
        <f t="shared" si="1156"/>
        <v>17</v>
      </c>
    </row>
    <row r="60635" spans="2:2">
      <c r="B60635">
        <f t="shared" si="1156"/>
        <v>17</v>
      </c>
    </row>
    <row r="60636" spans="2:2">
      <c r="B60636">
        <f t="shared" si="1156"/>
        <v>17</v>
      </c>
    </row>
    <row r="60637" spans="2:2">
      <c r="B60637">
        <f t="shared" si="1156"/>
        <v>17</v>
      </c>
    </row>
    <row r="60638" spans="2:2">
      <c r="B60638">
        <f t="shared" si="1156"/>
        <v>17</v>
      </c>
    </row>
    <row r="60639" spans="2:2">
      <c r="B60639">
        <f t="shared" si="1156"/>
        <v>17</v>
      </c>
    </row>
    <row r="60640" spans="2:2">
      <c r="B60640">
        <f t="shared" si="1156"/>
        <v>17</v>
      </c>
    </row>
    <row r="60641" spans="2:2">
      <c r="B60641">
        <f t="shared" si="1156"/>
        <v>17</v>
      </c>
    </row>
    <row r="60642" spans="2:2">
      <c r="B60642">
        <f t="shared" si="1156"/>
        <v>17</v>
      </c>
    </row>
    <row r="60643" spans="2:2">
      <c r="B60643">
        <f t="shared" si="1156"/>
        <v>17</v>
      </c>
    </row>
    <row r="60644" spans="2:2">
      <c r="B60644">
        <f t="shared" si="1156"/>
        <v>17</v>
      </c>
    </row>
    <row r="60645" spans="2:2">
      <c r="B60645">
        <f t="shared" si="1156"/>
        <v>17</v>
      </c>
    </row>
    <row r="60646" spans="2:2">
      <c r="B60646">
        <f t="shared" si="1156"/>
        <v>17</v>
      </c>
    </row>
    <row r="60647" spans="2:2">
      <c r="B60647">
        <f t="shared" si="1156"/>
        <v>17</v>
      </c>
    </row>
    <row r="60648" spans="2:2">
      <c r="B60648">
        <f t="shared" si="1156"/>
        <v>17</v>
      </c>
    </row>
    <row r="60649" spans="2:2">
      <c r="B60649">
        <f t="shared" si="1156"/>
        <v>17</v>
      </c>
    </row>
    <row r="60650" spans="2:2">
      <c r="B60650">
        <f t="shared" si="1156"/>
        <v>17</v>
      </c>
    </row>
    <row r="60651" spans="2:2">
      <c r="B60651">
        <f t="shared" si="1156"/>
        <v>17</v>
      </c>
    </row>
    <row r="60652" spans="2:2">
      <c r="B60652">
        <f t="shared" si="1156"/>
        <v>17</v>
      </c>
    </row>
    <row r="60653" spans="2:2">
      <c r="B60653">
        <f t="shared" si="1156"/>
        <v>17</v>
      </c>
    </row>
    <row r="60654" spans="2:2">
      <c r="B60654">
        <f t="shared" si="1156"/>
        <v>17</v>
      </c>
    </row>
    <row r="60655" spans="2:2">
      <c r="B60655">
        <f t="shared" si="1156"/>
        <v>17</v>
      </c>
    </row>
    <row r="60656" spans="2:2">
      <c r="B60656">
        <f t="shared" si="1156"/>
        <v>17</v>
      </c>
    </row>
    <row r="60657" spans="2:2">
      <c r="B60657">
        <f t="shared" si="1156"/>
        <v>17</v>
      </c>
    </row>
    <row r="60658" spans="2:2">
      <c r="B60658">
        <f t="shared" si="1156"/>
        <v>17</v>
      </c>
    </row>
    <row r="60659" spans="2:2">
      <c r="B60659">
        <f t="shared" si="1156"/>
        <v>17</v>
      </c>
    </row>
    <row r="60660" spans="2:2">
      <c r="B60660">
        <f t="shared" si="1156"/>
        <v>17</v>
      </c>
    </row>
    <row r="60661" spans="2:2">
      <c r="B60661">
        <f t="shared" si="1156"/>
        <v>17</v>
      </c>
    </row>
    <row r="60662" spans="2:2">
      <c r="B60662">
        <f t="shared" si="1156"/>
        <v>17</v>
      </c>
    </row>
    <row r="60663" spans="2:2">
      <c r="B60663">
        <f t="shared" si="1156"/>
        <v>17</v>
      </c>
    </row>
    <row r="60664" spans="2:2">
      <c r="B60664">
        <f t="shared" si="1156"/>
        <v>17</v>
      </c>
    </row>
    <row r="60665" spans="2:2">
      <c r="B60665">
        <f t="shared" si="1156"/>
        <v>17</v>
      </c>
    </row>
    <row r="60666" spans="2:2">
      <c r="B60666">
        <f t="shared" si="1156"/>
        <v>17</v>
      </c>
    </row>
    <row r="60667" spans="2:2">
      <c r="B60667">
        <f t="shared" si="1156"/>
        <v>17</v>
      </c>
    </row>
    <row r="60668" spans="2:2">
      <c r="B60668">
        <f t="shared" si="1156"/>
        <v>17</v>
      </c>
    </row>
    <row r="60669" spans="2:2">
      <c r="B60669">
        <f t="shared" si="1156"/>
        <v>17</v>
      </c>
    </row>
    <row r="60670" spans="2:2">
      <c r="B60670">
        <f t="shared" si="1156"/>
        <v>17</v>
      </c>
    </row>
    <row r="60671" spans="2:2">
      <c r="B60671">
        <f t="shared" si="1156"/>
        <v>17</v>
      </c>
    </row>
    <row r="60672" spans="2:2">
      <c r="B60672">
        <f t="shared" si="1156"/>
        <v>17</v>
      </c>
    </row>
    <row r="60673" spans="2:2">
      <c r="B60673">
        <f t="shared" si="1156"/>
        <v>17</v>
      </c>
    </row>
    <row r="60674" spans="2:2">
      <c r="B60674">
        <f t="shared" si="1156"/>
        <v>17</v>
      </c>
    </row>
    <row r="60675" spans="2:2">
      <c r="B60675">
        <f t="shared" si="1156"/>
        <v>17</v>
      </c>
    </row>
    <row r="60676" spans="2:2">
      <c r="B60676">
        <f t="shared" si="1156"/>
        <v>17</v>
      </c>
    </row>
    <row r="60677" spans="2:2">
      <c r="B60677">
        <f t="shared" ref="B60677:B60740" si="1157">+IF(F60676=44085,B60676+1,B60676)</f>
        <v>17</v>
      </c>
    </row>
    <row r="60678" spans="2:2">
      <c r="B60678">
        <f t="shared" si="1157"/>
        <v>17</v>
      </c>
    </row>
    <row r="60679" spans="2:2">
      <c r="B60679">
        <f t="shared" si="1157"/>
        <v>17</v>
      </c>
    </row>
    <row r="60680" spans="2:2">
      <c r="B60680">
        <f t="shared" si="1157"/>
        <v>17</v>
      </c>
    </row>
    <row r="60681" spans="2:2">
      <c r="B60681">
        <f t="shared" si="1157"/>
        <v>17</v>
      </c>
    </row>
    <row r="60682" spans="2:2">
      <c r="B60682">
        <f t="shared" si="1157"/>
        <v>17</v>
      </c>
    </row>
    <row r="60683" spans="2:2">
      <c r="B60683">
        <f t="shared" si="1157"/>
        <v>17</v>
      </c>
    </row>
    <row r="60684" spans="2:2">
      <c r="B60684">
        <f t="shared" si="1157"/>
        <v>17</v>
      </c>
    </row>
    <row r="60685" spans="2:2">
      <c r="B60685">
        <f t="shared" si="1157"/>
        <v>17</v>
      </c>
    </row>
    <row r="60686" spans="2:2">
      <c r="B60686">
        <f t="shared" si="1157"/>
        <v>17</v>
      </c>
    </row>
    <row r="60687" spans="2:2">
      <c r="B60687">
        <f t="shared" si="1157"/>
        <v>17</v>
      </c>
    </row>
    <row r="60688" spans="2:2">
      <c r="B60688">
        <f t="shared" si="1157"/>
        <v>17</v>
      </c>
    </row>
    <row r="60689" spans="2:2">
      <c r="B60689">
        <f t="shared" si="1157"/>
        <v>17</v>
      </c>
    </row>
    <row r="60690" spans="2:2">
      <c r="B60690">
        <f t="shared" si="1157"/>
        <v>17</v>
      </c>
    </row>
    <row r="60691" spans="2:2">
      <c r="B60691">
        <f t="shared" si="1157"/>
        <v>17</v>
      </c>
    </row>
    <row r="60692" spans="2:2">
      <c r="B60692">
        <f t="shared" si="1157"/>
        <v>17</v>
      </c>
    </row>
    <row r="60693" spans="2:2">
      <c r="B60693">
        <f t="shared" si="1157"/>
        <v>17</v>
      </c>
    </row>
    <row r="60694" spans="2:2">
      <c r="B60694">
        <f t="shared" si="1157"/>
        <v>17</v>
      </c>
    </row>
    <row r="60695" spans="2:2">
      <c r="B60695">
        <f t="shared" si="1157"/>
        <v>17</v>
      </c>
    </row>
    <row r="60696" spans="2:2">
      <c r="B60696">
        <f t="shared" si="1157"/>
        <v>17</v>
      </c>
    </row>
    <row r="60697" spans="2:2">
      <c r="B60697">
        <f t="shared" si="1157"/>
        <v>17</v>
      </c>
    </row>
    <row r="60698" spans="2:2">
      <c r="B60698">
        <f t="shared" si="1157"/>
        <v>17</v>
      </c>
    </row>
    <row r="60699" spans="2:2">
      <c r="B60699">
        <f t="shared" si="1157"/>
        <v>17</v>
      </c>
    </row>
    <row r="60700" spans="2:2">
      <c r="B60700">
        <f t="shared" si="1157"/>
        <v>17</v>
      </c>
    </row>
    <row r="60701" spans="2:2">
      <c r="B60701">
        <f t="shared" si="1157"/>
        <v>17</v>
      </c>
    </row>
    <row r="60702" spans="2:2">
      <c r="B60702">
        <f t="shared" si="1157"/>
        <v>17</v>
      </c>
    </row>
    <row r="60703" spans="2:2">
      <c r="B60703">
        <f t="shared" si="1157"/>
        <v>17</v>
      </c>
    </row>
    <row r="60704" spans="2:2">
      <c r="B60704">
        <f t="shared" si="1157"/>
        <v>17</v>
      </c>
    </row>
    <row r="60705" spans="2:2">
      <c r="B60705">
        <f t="shared" si="1157"/>
        <v>17</v>
      </c>
    </row>
    <row r="60706" spans="2:2">
      <c r="B60706">
        <f t="shared" si="1157"/>
        <v>17</v>
      </c>
    </row>
    <row r="60707" spans="2:2">
      <c r="B60707">
        <f t="shared" si="1157"/>
        <v>17</v>
      </c>
    </row>
    <row r="60708" spans="2:2">
      <c r="B60708">
        <f t="shared" si="1157"/>
        <v>17</v>
      </c>
    </row>
    <row r="60709" spans="2:2">
      <c r="B60709">
        <f t="shared" si="1157"/>
        <v>17</v>
      </c>
    </row>
    <row r="60710" spans="2:2">
      <c r="B60710">
        <f t="shared" si="1157"/>
        <v>17</v>
      </c>
    </row>
    <row r="60711" spans="2:2">
      <c r="B60711">
        <f t="shared" si="1157"/>
        <v>17</v>
      </c>
    </row>
    <row r="60712" spans="2:2">
      <c r="B60712">
        <f t="shared" si="1157"/>
        <v>17</v>
      </c>
    </row>
    <row r="60713" spans="2:2">
      <c r="B60713">
        <f t="shared" si="1157"/>
        <v>17</v>
      </c>
    </row>
    <row r="60714" spans="2:2">
      <c r="B60714">
        <f t="shared" si="1157"/>
        <v>17</v>
      </c>
    </row>
    <row r="60715" spans="2:2">
      <c r="B60715">
        <f t="shared" si="1157"/>
        <v>17</v>
      </c>
    </row>
    <row r="60716" spans="2:2">
      <c r="B60716">
        <f t="shared" si="1157"/>
        <v>17</v>
      </c>
    </row>
    <row r="60717" spans="2:2">
      <c r="B60717">
        <f t="shared" si="1157"/>
        <v>17</v>
      </c>
    </row>
    <row r="60718" spans="2:2">
      <c r="B60718">
        <f t="shared" si="1157"/>
        <v>17</v>
      </c>
    </row>
    <row r="60719" spans="2:2">
      <c r="B60719">
        <f t="shared" si="1157"/>
        <v>17</v>
      </c>
    </row>
    <row r="60720" spans="2:2">
      <c r="B60720">
        <f t="shared" si="1157"/>
        <v>17</v>
      </c>
    </row>
    <row r="60721" spans="2:2">
      <c r="B60721">
        <f t="shared" si="1157"/>
        <v>17</v>
      </c>
    </row>
    <row r="60722" spans="2:2">
      <c r="B60722">
        <f t="shared" si="1157"/>
        <v>17</v>
      </c>
    </row>
    <row r="60723" spans="2:2">
      <c r="B60723">
        <f t="shared" si="1157"/>
        <v>17</v>
      </c>
    </row>
    <row r="60724" spans="2:2">
      <c r="B60724">
        <f t="shared" si="1157"/>
        <v>17</v>
      </c>
    </row>
    <row r="60725" spans="2:2">
      <c r="B60725">
        <f t="shared" si="1157"/>
        <v>17</v>
      </c>
    </row>
    <row r="60726" spans="2:2">
      <c r="B60726">
        <f t="shared" si="1157"/>
        <v>17</v>
      </c>
    </row>
    <row r="60727" spans="2:2">
      <c r="B60727">
        <f t="shared" si="1157"/>
        <v>17</v>
      </c>
    </row>
    <row r="60728" spans="2:2">
      <c r="B60728">
        <f t="shared" si="1157"/>
        <v>17</v>
      </c>
    </row>
    <row r="60729" spans="2:2">
      <c r="B60729">
        <f t="shared" si="1157"/>
        <v>17</v>
      </c>
    </row>
    <row r="60730" spans="2:2">
      <c r="B60730">
        <f t="shared" si="1157"/>
        <v>17</v>
      </c>
    </row>
    <row r="60731" spans="2:2">
      <c r="B60731">
        <f t="shared" si="1157"/>
        <v>17</v>
      </c>
    </row>
    <row r="60732" spans="2:2">
      <c r="B60732">
        <f t="shared" si="1157"/>
        <v>17</v>
      </c>
    </row>
    <row r="60733" spans="2:2">
      <c r="B60733">
        <f t="shared" si="1157"/>
        <v>17</v>
      </c>
    </row>
    <row r="60734" spans="2:2">
      <c r="B60734">
        <f t="shared" si="1157"/>
        <v>17</v>
      </c>
    </row>
    <row r="60735" spans="2:2">
      <c r="B60735">
        <f t="shared" si="1157"/>
        <v>17</v>
      </c>
    </row>
    <row r="60736" spans="2:2">
      <c r="B60736">
        <f t="shared" si="1157"/>
        <v>17</v>
      </c>
    </row>
    <row r="60737" spans="2:2">
      <c r="B60737">
        <f t="shared" si="1157"/>
        <v>17</v>
      </c>
    </row>
    <row r="60738" spans="2:2">
      <c r="B60738">
        <f t="shared" si="1157"/>
        <v>17</v>
      </c>
    </row>
    <row r="60739" spans="2:2">
      <c r="B60739">
        <f t="shared" si="1157"/>
        <v>17</v>
      </c>
    </row>
    <row r="60740" spans="2:2">
      <c r="B60740">
        <f t="shared" si="1157"/>
        <v>17</v>
      </c>
    </row>
    <row r="60741" spans="2:2">
      <c r="B60741">
        <f t="shared" ref="B60741:B60804" si="1158">+IF(F60740=44085,B60740+1,B60740)</f>
        <v>17</v>
      </c>
    </row>
    <row r="60742" spans="2:2">
      <c r="B60742">
        <f t="shared" si="1158"/>
        <v>17</v>
      </c>
    </row>
    <row r="60743" spans="2:2">
      <c r="B60743">
        <f t="shared" si="1158"/>
        <v>17</v>
      </c>
    </row>
    <row r="60744" spans="2:2">
      <c r="B60744">
        <f t="shared" si="1158"/>
        <v>17</v>
      </c>
    </row>
    <row r="60745" spans="2:2">
      <c r="B60745">
        <f t="shared" si="1158"/>
        <v>17</v>
      </c>
    </row>
    <row r="60746" spans="2:2">
      <c r="B60746">
        <f t="shared" si="1158"/>
        <v>17</v>
      </c>
    </row>
    <row r="60747" spans="2:2">
      <c r="B60747">
        <f t="shared" si="1158"/>
        <v>17</v>
      </c>
    </row>
    <row r="60748" spans="2:2">
      <c r="B60748">
        <f t="shared" si="1158"/>
        <v>17</v>
      </c>
    </row>
    <row r="60749" spans="2:2">
      <c r="B60749">
        <f t="shared" si="1158"/>
        <v>17</v>
      </c>
    </row>
    <row r="60750" spans="2:2">
      <c r="B60750">
        <f t="shared" si="1158"/>
        <v>17</v>
      </c>
    </row>
    <row r="60751" spans="2:2">
      <c r="B60751">
        <f t="shared" si="1158"/>
        <v>17</v>
      </c>
    </row>
    <row r="60752" spans="2:2">
      <c r="B60752">
        <f t="shared" si="1158"/>
        <v>17</v>
      </c>
    </row>
    <row r="60753" spans="2:2">
      <c r="B60753">
        <f t="shared" si="1158"/>
        <v>17</v>
      </c>
    </row>
    <row r="60754" spans="2:2">
      <c r="B60754">
        <f t="shared" si="1158"/>
        <v>17</v>
      </c>
    </row>
    <row r="60755" spans="2:2">
      <c r="B60755">
        <f t="shared" si="1158"/>
        <v>17</v>
      </c>
    </row>
    <row r="60756" spans="2:2">
      <c r="B60756">
        <f t="shared" si="1158"/>
        <v>17</v>
      </c>
    </row>
    <row r="60757" spans="2:2">
      <c r="B60757">
        <f t="shared" si="1158"/>
        <v>17</v>
      </c>
    </row>
    <row r="60758" spans="2:2">
      <c r="B60758">
        <f t="shared" si="1158"/>
        <v>17</v>
      </c>
    </row>
    <row r="60759" spans="2:2">
      <c r="B60759">
        <f t="shared" si="1158"/>
        <v>17</v>
      </c>
    </row>
    <row r="60760" spans="2:2">
      <c r="B60760">
        <f t="shared" si="1158"/>
        <v>17</v>
      </c>
    </row>
    <row r="60761" spans="2:2">
      <c r="B60761">
        <f t="shared" si="1158"/>
        <v>17</v>
      </c>
    </row>
    <row r="60762" spans="2:2">
      <c r="B60762">
        <f t="shared" si="1158"/>
        <v>17</v>
      </c>
    </row>
    <row r="60763" spans="2:2">
      <c r="B60763">
        <f t="shared" si="1158"/>
        <v>17</v>
      </c>
    </row>
    <row r="60764" spans="2:2">
      <c r="B60764">
        <f t="shared" si="1158"/>
        <v>17</v>
      </c>
    </row>
    <row r="60765" spans="2:2">
      <c r="B60765">
        <f t="shared" si="1158"/>
        <v>17</v>
      </c>
    </row>
    <row r="60766" spans="2:2">
      <c r="B60766">
        <f t="shared" si="1158"/>
        <v>17</v>
      </c>
    </row>
    <row r="60767" spans="2:2">
      <c r="B60767">
        <f t="shared" si="1158"/>
        <v>17</v>
      </c>
    </row>
    <row r="60768" spans="2:2">
      <c r="B60768">
        <f t="shared" si="1158"/>
        <v>17</v>
      </c>
    </row>
    <row r="60769" spans="2:2">
      <c r="B60769">
        <f t="shared" si="1158"/>
        <v>17</v>
      </c>
    </row>
    <row r="60770" spans="2:2">
      <c r="B60770">
        <f t="shared" si="1158"/>
        <v>17</v>
      </c>
    </row>
    <row r="60771" spans="2:2">
      <c r="B60771">
        <f t="shared" si="1158"/>
        <v>17</v>
      </c>
    </row>
    <row r="60772" spans="2:2">
      <c r="B60772">
        <f t="shared" si="1158"/>
        <v>17</v>
      </c>
    </row>
    <row r="60773" spans="2:2">
      <c r="B60773">
        <f t="shared" si="1158"/>
        <v>17</v>
      </c>
    </row>
    <row r="60774" spans="2:2">
      <c r="B60774">
        <f t="shared" si="1158"/>
        <v>17</v>
      </c>
    </row>
    <row r="60775" spans="2:2">
      <c r="B60775">
        <f t="shared" si="1158"/>
        <v>17</v>
      </c>
    </row>
    <row r="60776" spans="2:2">
      <c r="B60776">
        <f t="shared" si="1158"/>
        <v>17</v>
      </c>
    </row>
    <row r="60777" spans="2:2">
      <c r="B60777">
        <f t="shared" si="1158"/>
        <v>17</v>
      </c>
    </row>
    <row r="60778" spans="2:2">
      <c r="B60778">
        <f t="shared" si="1158"/>
        <v>17</v>
      </c>
    </row>
    <row r="60779" spans="2:2">
      <c r="B60779">
        <f t="shared" si="1158"/>
        <v>17</v>
      </c>
    </row>
    <row r="60780" spans="2:2">
      <c r="B60780">
        <f t="shared" si="1158"/>
        <v>17</v>
      </c>
    </row>
    <row r="60781" spans="2:2">
      <c r="B60781">
        <f t="shared" si="1158"/>
        <v>17</v>
      </c>
    </row>
    <row r="60782" spans="2:2">
      <c r="B60782">
        <f t="shared" si="1158"/>
        <v>17</v>
      </c>
    </row>
    <row r="60783" spans="2:2">
      <c r="B60783">
        <f t="shared" si="1158"/>
        <v>17</v>
      </c>
    </row>
    <row r="60784" spans="2:2">
      <c r="B60784">
        <f t="shared" si="1158"/>
        <v>17</v>
      </c>
    </row>
    <row r="60785" spans="2:2">
      <c r="B60785">
        <f t="shared" si="1158"/>
        <v>17</v>
      </c>
    </row>
    <row r="60786" spans="2:2">
      <c r="B60786">
        <f t="shared" si="1158"/>
        <v>17</v>
      </c>
    </row>
    <row r="60787" spans="2:2">
      <c r="B60787">
        <f t="shared" si="1158"/>
        <v>17</v>
      </c>
    </row>
    <row r="60788" spans="2:2">
      <c r="B60788">
        <f t="shared" si="1158"/>
        <v>17</v>
      </c>
    </row>
    <row r="60789" spans="2:2">
      <c r="B60789">
        <f t="shared" si="1158"/>
        <v>17</v>
      </c>
    </row>
    <row r="60790" spans="2:2">
      <c r="B60790">
        <f t="shared" si="1158"/>
        <v>17</v>
      </c>
    </row>
    <row r="60791" spans="2:2">
      <c r="B60791">
        <f t="shared" si="1158"/>
        <v>17</v>
      </c>
    </row>
    <row r="60792" spans="2:2">
      <c r="B60792">
        <f t="shared" si="1158"/>
        <v>17</v>
      </c>
    </row>
    <row r="60793" spans="2:2">
      <c r="B60793">
        <f t="shared" si="1158"/>
        <v>17</v>
      </c>
    </row>
    <row r="60794" spans="2:2">
      <c r="B60794">
        <f t="shared" si="1158"/>
        <v>17</v>
      </c>
    </row>
    <row r="60795" spans="2:2">
      <c r="B60795">
        <f t="shared" si="1158"/>
        <v>17</v>
      </c>
    </row>
    <row r="60796" spans="2:2">
      <c r="B60796">
        <f t="shared" si="1158"/>
        <v>17</v>
      </c>
    </row>
    <row r="60797" spans="2:2">
      <c r="B60797">
        <f t="shared" si="1158"/>
        <v>17</v>
      </c>
    </row>
    <row r="60798" spans="2:2">
      <c r="B60798">
        <f t="shared" si="1158"/>
        <v>17</v>
      </c>
    </row>
    <row r="60799" spans="2:2">
      <c r="B60799">
        <f t="shared" si="1158"/>
        <v>17</v>
      </c>
    </row>
    <row r="60800" spans="2:2">
      <c r="B60800">
        <f t="shared" si="1158"/>
        <v>17</v>
      </c>
    </row>
    <row r="60801" spans="2:2">
      <c r="B60801">
        <f t="shared" si="1158"/>
        <v>17</v>
      </c>
    </row>
    <row r="60802" spans="2:2">
      <c r="B60802">
        <f t="shared" si="1158"/>
        <v>17</v>
      </c>
    </row>
    <row r="60803" spans="2:2">
      <c r="B60803">
        <f t="shared" si="1158"/>
        <v>17</v>
      </c>
    </row>
    <row r="60804" spans="2:2">
      <c r="B60804">
        <f t="shared" si="1158"/>
        <v>17</v>
      </c>
    </row>
    <row r="60805" spans="2:2">
      <c r="B60805">
        <f t="shared" ref="B60805:B60868" si="1159">+IF(F60804=44085,B60804+1,B60804)</f>
        <v>17</v>
      </c>
    </row>
    <row r="60806" spans="2:2">
      <c r="B60806">
        <f t="shared" si="1159"/>
        <v>17</v>
      </c>
    </row>
    <row r="60807" spans="2:2">
      <c r="B60807">
        <f t="shared" si="1159"/>
        <v>17</v>
      </c>
    </row>
    <row r="60808" spans="2:2">
      <c r="B60808">
        <f t="shared" si="1159"/>
        <v>17</v>
      </c>
    </row>
    <row r="60809" spans="2:2">
      <c r="B60809">
        <f t="shared" si="1159"/>
        <v>17</v>
      </c>
    </row>
    <row r="60810" spans="2:2">
      <c r="B60810">
        <f t="shared" si="1159"/>
        <v>17</v>
      </c>
    </row>
    <row r="60811" spans="2:2">
      <c r="B60811">
        <f t="shared" si="1159"/>
        <v>17</v>
      </c>
    </row>
    <row r="60812" spans="2:2">
      <c r="B60812">
        <f t="shared" si="1159"/>
        <v>17</v>
      </c>
    </row>
    <row r="60813" spans="2:2">
      <c r="B60813">
        <f t="shared" si="1159"/>
        <v>17</v>
      </c>
    </row>
    <row r="60814" spans="2:2">
      <c r="B60814">
        <f t="shared" si="1159"/>
        <v>17</v>
      </c>
    </row>
    <row r="60815" spans="2:2">
      <c r="B60815">
        <f t="shared" si="1159"/>
        <v>17</v>
      </c>
    </row>
    <row r="60816" spans="2:2">
      <c r="B60816">
        <f t="shared" si="1159"/>
        <v>17</v>
      </c>
    </row>
    <row r="60817" spans="2:2">
      <c r="B60817">
        <f t="shared" si="1159"/>
        <v>17</v>
      </c>
    </row>
    <row r="60818" spans="2:2">
      <c r="B60818">
        <f t="shared" si="1159"/>
        <v>17</v>
      </c>
    </row>
    <row r="60819" spans="2:2">
      <c r="B60819">
        <f t="shared" si="1159"/>
        <v>17</v>
      </c>
    </row>
    <row r="60820" spans="2:2">
      <c r="B60820">
        <f t="shared" si="1159"/>
        <v>17</v>
      </c>
    </row>
    <row r="60821" spans="2:2">
      <c r="B60821">
        <f t="shared" si="1159"/>
        <v>17</v>
      </c>
    </row>
    <row r="60822" spans="2:2">
      <c r="B60822">
        <f t="shared" si="1159"/>
        <v>17</v>
      </c>
    </row>
    <row r="60823" spans="2:2">
      <c r="B60823">
        <f t="shared" si="1159"/>
        <v>17</v>
      </c>
    </row>
    <row r="60824" spans="2:2">
      <c r="B60824">
        <f t="shared" si="1159"/>
        <v>17</v>
      </c>
    </row>
    <row r="60825" spans="2:2">
      <c r="B60825">
        <f t="shared" si="1159"/>
        <v>17</v>
      </c>
    </row>
    <row r="60826" spans="2:2">
      <c r="B60826">
        <f t="shared" si="1159"/>
        <v>17</v>
      </c>
    </row>
    <row r="60827" spans="2:2">
      <c r="B60827">
        <f t="shared" si="1159"/>
        <v>17</v>
      </c>
    </row>
    <row r="60828" spans="2:2">
      <c r="B60828">
        <f t="shared" si="1159"/>
        <v>17</v>
      </c>
    </row>
    <row r="60829" spans="2:2">
      <c r="B60829">
        <f t="shared" si="1159"/>
        <v>17</v>
      </c>
    </row>
    <row r="60830" spans="2:2">
      <c r="B60830">
        <f t="shared" si="1159"/>
        <v>17</v>
      </c>
    </row>
    <row r="60831" spans="2:2">
      <c r="B60831">
        <f t="shared" si="1159"/>
        <v>17</v>
      </c>
    </row>
    <row r="60832" spans="2:2">
      <c r="B60832">
        <f t="shared" si="1159"/>
        <v>17</v>
      </c>
    </row>
    <row r="60833" spans="2:2">
      <c r="B60833">
        <f t="shared" si="1159"/>
        <v>17</v>
      </c>
    </row>
    <row r="60834" spans="2:2">
      <c r="B60834">
        <f t="shared" si="1159"/>
        <v>17</v>
      </c>
    </row>
    <row r="60835" spans="2:2">
      <c r="B60835">
        <f t="shared" si="1159"/>
        <v>17</v>
      </c>
    </row>
    <row r="60836" spans="2:2">
      <c r="B60836">
        <f t="shared" si="1159"/>
        <v>17</v>
      </c>
    </row>
    <row r="60837" spans="2:2">
      <c r="B60837">
        <f t="shared" si="1159"/>
        <v>17</v>
      </c>
    </row>
    <row r="60838" spans="2:2">
      <c r="B60838">
        <f t="shared" si="1159"/>
        <v>17</v>
      </c>
    </row>
    <row r="60839" spans="2:2">
      <c r="B60839">
        <f t="shared" si="1159"/>
        <v>17</v>
      </c>
    </row>
    <row r="60840" spans="2:2">
      <c r="B60840">
        <f t="shared" si="1159"/>
        <v>17</v>
      </c>
    </row>
    <row r="60841" spans="2:2">
      <c r="B60841">
        <f t="shared" si="1159"/>
        <v>17</v>
      </c>
    </row>
    <row r="60842" spans="2:2">
      <c r="B60842">
        <f t="shared" si="1159"/>
        <v>17</v>
      </c>
    </row>
    <row r="60843" spans="2:2">
      <c r="B60843">
        <f t="shared" si="1159"/>
        <v>17</v>
      </c>
    </row>
    <row r="60844" spans="2:2">
      <c r="B60844">
        <f t="shared" si="1159"/>
        <v>17</v>
      </c>
    </row>
    <row r="60845" spans="2:2">
      <c r="B60845">
        <f t="shared" si="1159"/>
        <v>17</v>
      </c>
    </row>
    <row r="60846" spans="2:2">
      <c r="B60846">
        <f t="shared" si="1159"/>
        <v>17</v>
      </c>
    </row>
    <row r="60847" spans="2:2">
      <c r="B60847">
        <f t="shared" si="1159"/>
        <v>17</v>
      </c>
    </row>
    <row r="60848" spans="2:2">
      <c r="B60848">
        <f t="shared" si="1159"/>
        <v>17</v>
      </c>
    </row>
    <row r="60849" spans="2:2">
      <c r="B60849">
        <f t="shared" si="1159"/>
        <v>17</v>
      </c>
    </row>
    <row r="60850" spans="2:2">
      <c r="B60850">
        <f t="shared" si="1159"/>
        <v>17</v>
      </c>
    </row>
    <row r="60851" spans="2:2">
      <c r="B60851">
        <f t="shared" si="1159"/>
        <v>17</v>
      </c>
    </row>
    <row r="60852" spans="2:2">
      <c r="B60852">
        <f t="shared" si="1159"/>
        <v>17</v>
      </c>
    </row>
    <row r="60853" spans="2:2">
      <c r="B60853">
        <f t="shared" si="1159"/>
        <v>17</v>
      </c>
    </row>
    <row r="60854" spans="2:2">
      <c r="B60854">
        <f t="shared" si="1159"/>
        <v>17</v>
      </c>
    </row>
    <row r="60855" spans="2:2">
      <c r="B60855">
        <f t="shared" si="1159"/>
        <v>17</v>
      </c>
    </row>
    <row r="60856" spans="2:2">
      <c r="B60856">
        <f t="shared" si="1159"/>
        <v>17</v>
      </c>
    </row>
    <row r="60857" spans="2:2">
      <c r="B60857">
        <f t="shared" si="1159"/>
        <v>17</v>
      </c>
    </row>
    <row r="60858" spans="2:2">
      <c r="B60858">
        <f t="shared" si="1159"/>
        <v>17</v>
      </c>
    </row>
    <row r="60859" spans="2:2">
      <c r="B60859">
        <f t="shared" si="1159"/>
        <v>17</v>
      </c>
    </row>
    <row r="60860" spans="2:2">
      <c r="B60860">
        <f t="shared" si="1159"/>
        <v>17</v>
      </c>
    </row>
    <row r="60861" spans="2:2">
      <c r="B60861">
        <f t="shared" si="1159"/>
        <v>17</v>
      </c>
    </row>
    <row r="60862" spans="2:2">
      <c r="B60862">
        <f t="shared" si="1159"/>
        <v>17</v>
      </c>
    </row>
    <row r="60863" spans="2:2">
      <c r="B60863">
        <f t="shared" si="1159"/>
        <v>17</v>
      </c>
    </row>
    <row r="60864" spans="2:2">
      <c r="B60864">
        <f t="shared" si="1159"/>
        <v>17</v>
      </c>
    </row>
    <row r="60865" spans="2:2">
      <c r="B60865">
        <f t="shared" si="1159"/>
        <v>17</v>
      </c>
    </row>
    <row r="60866" spans="2:2">
      <c r="B60866">
        <f t="shared" si="1159"/>
        <v>17</v>
      </c>
    </row>
    <row r="60867" spans="2:2">
      <c r="B60867">
        <f t="shared" si="1159"/>
        <v>17</v>
      </c>
    </row>
    <row r="60868" spans="2:2">
      <c r="B60868">
        <f t="shared" si="1159"/>
        <v>17</v>
      </c>
    </row>
    <row r="60869" spans="2:2">
      <c r="B60869">
        <f t="shared" ref="B60869:B60932" si="1160">+IF(F60868=44085,B60868+1,B60868)</f>
        <v>17</v>
      </c>
    </row>
    <row r="60870" spans="2:2">
      <c r="B60870">
        <f t="shared" si="1160"/>
        <v>17</v>
      </c>
    </row>
    <row r="60871" spans="2:2">
      <c r="B60871">
        <f t="shared" si="1160"/>
        <v>17</v>
      </c>
    </row>
    <row r="60872" spans="2:2">
      <c r="B60872">
        <f t="shared" si="1160"/>
        <v>17</v>
      </c>
    </row>
    <row r="60873" spans="2:2">
      <c r="B60873">
        <f t="shared" si="1160"/>
        <v>17</v>
      </c>
    </row>
    <row r="60874" spans="2:2">
      <c r="B60874">
        <f t="shared" si="1160"/>
        <v>17</v>
      </c>
    </row>
    <row r="60875" spans="2:2">
      <c r="B60875">
        <f t="shared" si="1160"/>
        <v>17</v>
      </c>
    </row>
    <row r="60876" spans="2:2">
      <c r="B60876">
        <f t="shared" si="1160"/>
        <v>17</v>
      </c>
    </row>
    <row r="60877" spans="2:2">
      <c r="B60877">
        <f t="shared" si="1160"/>
        <v>17</v>
      </c>
    </row>
    <row r="60878" spans="2:2">
      <c r="B60878">
        <f t="shared" si="1160"/>
        <v>17</v>
      </c>
    </row>
    <row r="60879" spans="2:2">
      <c r="B60879">
        <f t="shared" si="1160"/>
        <v>17</v>
      </c>
    </row>
    <row r="60880" spans="2:2">
      <c r="B60880">
        <f t="shared" si="1160"/>
        <v>17</v>
      </c>
    </row>
    <row r="60881" spans="2:2">
      <c r="B60881">
        <f t="shared" si="1160"/>
        <v>17</v>
      </c>
    </row>
    <row r="60882" spans="2:2">
      <c r="B60882">
        <f t="shared" si="1160"/>
        <v>17</v>
      </c>
    </row>
    <row r="60883" spans="2:2">
      <c r="B60883">
        <f t="shared" si="1160"/>
        <v>17</v>
      </c>
    </row>
    <row r="60884" spans="2:2">
      <c r="B60884">
        <f t="shared" si="1160"/>
        <v>17</v>
      </c>
    </row>
    <row r="60885" spans="2:2">
      <c r="B60885">
        <f t="shared" si="1160"/>
        <v>17</v>
      </c>
    </row>
    <row r="60886" spans="2:2">
      <c r="B60886">
        <f t="shared" si="1160"/>
        <v>17</v>
      </c>
    </row>
    <row r="60887" spans="2:2">
      <c r="B60887">
        <f t="shared" si="1160"/>
        <v>17</v>
      </c>
    </row>
    <row r="60888" spans="2:2">
      <c r="B60888">
        <f t="shared" si="1160"/>
        <v>17</v>
      </c>
    </row>
    <row r="60889" spans="2:2">
      <c r="B60889">
        <f t="shared" si="1160"/>
        <v>17</v>
      </c>
    </row>
    <row r="60890" spans="2:2">
      <c r="B60890">
        <f t="shared" si="1160"/>
        <v>17</v>
      </c>
    </row>
    <row r="60891" spans="2:2">
      <c r="B60891">
        <f t="shared" si="1160"/>
        <v>17</v>
      </c>
    </row>
    <row r="60892" spans="2:2">
      <c r="B60892">
        <f t="shared" si="1160"/>
        <v>17</v>
      </c>
    </row>
    <row r="60893" spans="2:2">
      <c r="B60893">
        <f t="shared" si="1160"/>
        <v>17</v>
      </c>
    </row>
    <row r="60894" spans="2:2">
      <c r="B60894">
        <f t="shared" si="1160"/>
        <v>17</v>
      </c>
    </row>
    <row r="60895" spans="2:2">
      <c r="B60895">
        <f t="shared" si="1160"/>
        <v>17</v>
      </c>
    </row>
    <row r="60896" spans="2:2">
      <c r="B60896">
        <f t="shared" si="1160"/>
        <v>17</v>
      </c>
    </row>
    <row r="60897" spans="2:2">
      <c r="B60897">
        <f t="shared" si="1160"/>
        <v>17</v>
      </c>
    </row>
    <row r="60898" spans="2:2">
      <c r="B60898">
        <f t="shared" si="1160"/>
        <v>17</v>
      </c>
    </row>
    <row r="60899" spans="2:2">
      <c r="B60899">
        <f t="shared" si="1160"/>
        <v>17</v>
      </c>
    </row>
    <row r="60900" spans="2:2">
      <c r="B60900">
        <f t="shared" si="1160"/>
        <v>17</v>
      </c>
    </row>
    <row r="60901" spans="2:2">
      <c r="B60901">
        <f t="shared" si="1160"/>
        <v>17</v>
      </c>
    </row>
    <row r="60902" spans="2:2">
      <c r="B60902">
        <f t="shared" si="1160"/>
        <v>17</v>
      </c>
    </row>
    <row r="60903" spans="2:2">
      <c r="B60903">
        <f t="shared" si="1160"/>
        <v>17</v>
      </c>
    </row>
    <row r="60904" spans="2:2">
      <c r="B60904">
        <f t="shared" si="1160"/>
        <v>17</v>
      </c>
    </row>
    <row r="60905" spans="2:2">
      <c r="B60905">
        <f t="shared" si="1160"/>
        <v>17</v>
      </c>
    </row>
    <row r="60906" spans="2:2">
      <c r="B60906">
        <f t="shared" si="1160"/>
        <v>17</v>
      </c>
    </row>
    <row r="60907" spans="2:2">
      <c r="B60907">
        <f t="shared" si="1160"/>
        <v>17</v>
      </c>
    </row>
    <row r="60908" spans="2:2">
      <c r="B60908">
        <f t="shared" si="1160"/>
        <v>17</v>
      </c>
    </row>
    <row r="60909" spans="2:2">
      <c r="B60909">
        <f t="shared" si="1160"/>
        <v>17</v>
      </c>
    </row>
    <row r="60910" spans="2:2">
      <c r="B60910">
        <f t="shared" si="1160"/>
        <v>17</v>
      </c>
    </row>
    <row r="60911" spans="2:2">
      <c r="B60911">
        <f t="shared" si="1160"/>
        <v>17</v>
      </c>
    </row>
    <row r="60912" spans="2:2">
      <c r="B60912">
        <f t="shared" si="1160"/>
        <v>17</v>
      </c>
    </row>
    <row r="60913" spans="2:2">
      <c r="B60913">
        <f t="shared" si="1160"/>
        <v>17</v>
      </c>
    </row>
    <row r="60914" spans="2:2">
      <c r="B60914">
        <f t="shared" si="1160"/>
        <v>17</v>
      </c>
    </row>
    <row r="60915" spans="2:2">
      <c r="B60915">
        <f t="shared" si="1160"/>
        <v>17</v>
      </c>
    </row>
    <row r="60916" spans="2:2">
      <c r="B60916">
        <f t="shared" si="1160"/>
        <v>17</v>
      </c>
    </row>
    <row r="60917" spans="2:2">
      <c r="B60917">
        <f t="shared" si="1160"/>
        <v>17</v>
      </c>
    </row>
    <row r="60918" spans="2:2">
      <c r="B60918">
        <f t="shared" si="1160"/>
        <v>17</v>
      </c>
    </row>
    <row r="60919" spans="2:2">
      <c r="B60919">
        <f t="shared" si="1160"/>
        <v>17</v>
      </c>
    </row>
    <row r="60920" spans="2:2">
      <c r="B60920">
        <f t="shared" si="1160"/>
        <v>17</v>
      </c>
    </row>
    <row r="60921" spans="2:2">
      <c r="B60921">
        <f t="shared" si="1160"/>
        <v>17</v>
      </c>
    </row>
    <row r="60922" spans="2:2">
      <c r="B60922">
        <f t="shared" si="1160"/>
        <v>17</v>
      </c>
    </row>
    <row r="60923" spans="2:2">
      <c r="B60923">
        <f t="shared" si="1160"/>
        <v>17</v>
      </c>
    </row>
    <row r="60924" spans="2:2">
      <c r="B60924">
        <f t="shared" si="1160"/>
        <v>17</v>
      </c>
    </row>
    <row r="60925" spans="2:2">
      <c r="B60925">
        <f t="shared" si="1160"/>
        <v>17</v>
      </c>
    </row>
    <row r="60926" spans="2:2">
      <c r="B60926">
        <f t="shared" si="1160"/>
        <v>17</v>
      </c>
    </row>
    <row r="60927" spans="2:2">
      <c r="B60927">
        <f t="shared" si="1160"/>
        <v>17</v>
      </c>
    </row>
    <row r="60928" spans="2:2">
      <c r="B60928">
        <f t="shared" si="1160"/>
        <v>17</v>
      </c>
    </row>
    <row r="60929" spans="2:2">
      <c r="B60929">
        <f t="shared" si="1160"/>
        <v>17</v>
      </c>
    </row>
    <row r="60930" spans="2:2">
      <c r="B60930">
        <f t="shared" si="1160"/>
        <v>17</v>
      </c>
    </row>
    <row r="60931" spans="2:2">
      <c r="B60931">
        <f t="shared" si="1160"/>
        <v>17</v>
      </c>
    </row>
    <row r="60932" spans="2:2">
      <c r="B60932">
        <f t="shared" si="1160"/>
        <v>17</v>
      </c>
    </row>
    <row r="60933" spans="2:2">
      <c r="B60933">
        <f t="shared" ref="B60933:B60996" si="1161">+IF(F60932=44085,B60932+1,B60932)</f>
        <v>17</v>
      </c>
    </row>
    <row r="60934" spans="2:2">
      <c r="B60934">
        <f t="shared" si="1161"/>
        <v>17</v>
      </c>
    </row>
    <row r="60935" spans="2:2">
      <c r="B60935">
        <f t="shared" si="1161"/>
        <v>17</v>
      </c>
    </row>
    <row r="60936" spans="2:2">
      <c r="B60936">
        <f t="shared" si="1161"/>
        <v>17</v>
      </c>
    </row>
    <row r="60937" spans="2:2">
      <c r="B60937">
        <f t="shared" si="1161"/>
        <v>17</v>
      </c>
    </row>
    <row r="60938" spans="2:2">
      <c r="B60938">
        <f t="shared" si="1161"/>
        <v>17</v>
      </c>
    </row>
    <row r="60939" spans="2:2">
      <c r="B60939">
        <f t="shared" si="1161"/>
        <v>17</v>
      </c>
    </row>
    <row r="60940" spans="2:2">
      <c r="B60940">
        <f t="shared" si="1161"/>
        <v>17</v>
      </c>
    </row>
    <row r="60941" spans="2:2">
      <c r="B60941">
        <f t="shared" si="1161"/>
        <v>17</v>
      </c>
    </row>
    <row r="60942" spans="2:2">
      <c r="B60942">
        <f t="shared" si="1161"/>
        <v>17</v>
      </c>
    </row>
    <row r="60943" spans="2:2">
      <c r="B60943">
        <f t="shared" si="1161"/>
        <v>17</v>
      </c>
    </row>
    <row r="60944" spans="2:2">
      <c r="B60944">
        <f t="shared" si="1161"/>
        <v>17</v>
      </c>
    </row>
    <row r="60945" spans="2:2">
      <c r="B60945">
        <f t="shared" si="1161"/>
        <v>17</v>
      </c>
    </row>
    <row r="60946" spans="2:2">
      <c r="B60946">
        <f t="shared" si="1161"/>
        <v>17</v>
      </c>
    </row>
    <row r="60947" spans="2:2">
      <c r="B60947">
        <f t="shared" si="1161"/>
        <v>17</v>
      </c>
    </row>
    <row r="60948" spans="2:2">
      <c r="B60948">
        <f t="shared" si="1161"/>
        <v>17</v>
      </c>
    </row>
    <row r="60949" spans="2:2">
      <c r="B60949">
        <f t="shared" si="1161"/>
        <v>17</v>
      </c>
    </row>
    <row r="60950" spans="2:2">
      <c r="B60950">
        <f t="shared" si="1161"/>
        <v>17</v>
      </c>
    </row>
    <row r="60951" spans="2:2">
      <c r="B60951">
        <f t="shared" si="1161"/>
        <v>17</v>
      </c>
    </row>
    <row r="60952" spans="2:2">
      <c r="B60952">
        <f t="shared" si="1161"/>
        <v>17</v>
      </c>
    </row>
    <row r="60953" spans="2:2">
      <c r="B60953">
        <f t="shared" si="1161"/>
        <v>17</v>
      </c>
    </row>
    <row r="60954" spans="2:2">
      <c r="B60954">
        <f t="shared" si="1161"/>
        <v>17</v>
      </c>
    </row>
    <row r="60955" spans="2:2">
      <c r="B60955">
        <f t="shared" si="1161"/>
        <v>17</v>
      </c>
    </row>
    <row r="60956" spans="2:2">
      <c r="B60956">
        <f t="shared" si="1161"/>
        <v>17</v>
      </c>
    </row>
    <row r="60957" spans="2:2">
      <c r="B60957">
        <f t="shared" si="1161"/>
        <v>17</v>
      </c>
    </row>
    <row r="60958" spans="2:2">
      <c r="B60958">
        <f t="shared" si="1161"/>
        <v>17</v>
      </c>
    </row>
    <row r="60959" spans="2:2">
      <c r="B60959">
        <f t="shared" si="1161"/>
        <v>17</v>
      </c>
    </row>
    <row r="60960" spans="2:2">
      <c r="B60960">
        <f t="shared" si="1161"/>
        <v>17</v>
      </c>
    </row>
    <row r="60961" spans="2:2">
      <c r="B60961">
        <f t="shared" si="1161"/>
        <v>17</v>
      </c>
    </row>
    <row r="60962" spans="2:2">
      <c r="B60962">
        <f t="shared" si="1161"/>
        <v>17</v>
      </c>
    </row>
    <row r="60963" spans="2:2">
      <c r="B60963">
        <f t="shared" si="1161"/>
        <v>17</v>
      </c>
    </row>
    <row r="60964" spans="2:2">
      <c r="B60964">
        <f t="shared" si="1161"/>
        <v>17</v>
      </c>
    </row>
    <row r="60965" spans="2:2">
      <c r="B60965">
        <f t="shared" si="1161"/>
        <v>17</v>
      </c>
    </row>
    <row r="60966" spans="2:2">
      <c r="B60966">
        <f t="shared" si="1161"/>
        <v>17</v>
      </c>
    </row>
    <row r="60967" spans="2:2">
      <c r="B60967">
        <f t="shared" si="1161"/>
        <v>17</v>
      </c>
    </row>
    <row r="60968" spans="2:2">
      <c r="B60968">
        <f t="shared" si="1161"/>
        <v>17</v>
      </c>
    </row>
    <row r="60969" spans="2:2">
      <c r="B60969">
        <f t="shared" si="1161"/>
        <v>17</v>
      </c>
    </row>
    <row r="60970" spans="2:2">
      <c r="B60970">
        <f t="shared" si="1161"/>
        <v>17</v>
      </c>
    </row>
    <row r="60971" spans="2:2">
      <c r="B60971">
        <f t="shared" si="1161"/>
        <v>17</v>
      </c>
    </row>
    <row r="60972" spans="2:2">
      <c r="B60972">
        <f t="shared" si="1161"/>
        <v>17</v>
      </c>
    </row>
    <row r="60973" spans="2:2">
      <c r="B60973">
        <f t="shared" si="1161"/>
        <v>17</v>
      </c>
    </row>
    <row r="60974" spans="2:2">
      <c r="B60974">
        <f t="shared" si="1161"/>
        <v>17</v>
      </c>
    </row>
    <row r="60975" spans="2:2">
      <c r="B60975">
        <f t="shared" si="1161"/>
        <v>17</v>
      </c>
    </row>
    <row r="60976" spans="2:2">
      <c r="B60976">
        <f t="shared" si="1161"/>
        <v>17</v>
      </c>
    </row>
    <row r="60977" spans="2:2">
      <c r="B60977">
        <f t="shared" si="1161"/>
        <v>17</v>
      </c>
    </row>
    <row r="60978" spans="2:2">
      <c r="B60978">
        <f t="shared" si="1161"/>
        <v>17</v>
      </c>
    </row>
    <row r="60979" spans="2:2">
      <c r="B60979">
        <f t="shared" si="1161"/>
        <v>17</v>
      </c>
    </row>
    <row r="60980" spans="2:2">
      <c r="B60980">
        <f t="shared" si="1161"/>
        <v>17</v>
      </c>
    </row>
    <row r="60981" spans="2:2">
      <c r="B60981">
        <f t="shared" si="1161"/>
        <v>17</v>
      </c>
    </row>
    <row r="60982" spans="2:2">
      <c r="B60982">
        <f t="shared" si="1161"/>
        <v>17</v>
      </c>
    </row>
    <row r="60983" spans="2:2">
      <c r="B60983">
        <f t="shared" si="1161"/>
        <v>17</v>
      </c>
    </row>
    <row r="60984" spans="2:2">
      <c r="B60984">
        <f t="shared" si="1161"/>
        <v>17</v>
      </c>
    </row>
    <row r="60985" spans="2:2">
      <c r="B60985">
        <f t="shared" si="1161"/>
        <v>17</v>
      </c>
    </row>
    <row r="60986" spans="2:2">
      <c r="B60986">
        <f t="shared" si="1161"/>
        <v>17</v>
      </c>
    </row>
    <row r="60987" spans="2:2">
      <c r="B60987">
        <f t="shared" si="1161"/>
        <v>17</v>
      </c>
    </row>
    <row r="60988" spans="2:2">
      <c r="B60988">
        <f t="shared" si="1161"/>
        <v>17</v>
      </c>
    </row>
    <row r="60989" spans="2:2">
      <c r="B60989">
        <f t="shared" si="1161"/>
        <v>17</v>
      </c>
    </row>
    <row r="60990" spans="2:2">
      <c r="B60990">
        <f t="shared" si="1161"/>
        <v>17</v>
      </c>
    </row>
    <row r="60991" spans="2:2">
      <c r="B60991">
        <f t="shared" si="1161"/>
        <v>17</v>
      </c>
    </row>
    <row r="60992" spans="2:2">
      <c r="B60992">
        <f t="shared" si="1161"/>
        <v>17</v>
      </c>
    </row>
    <row r="60993" spans="2:2">
      <c r="B60993">
        <f t="shared" si="1161"/>
        <v>17</v>
      </c>
    </row>
    <row r="60994" spans="2:2">
      <c r="B60994">
        <f t="shared" si="1161"/>
        <v>17</v>
      </c>
    </row>
    <row r="60995" spans="2:2">
      <c r="B60995">
        <f t="shared" si="1161"/>
        <v>17</v>
      </c>
    </row>
    <row r="60996" spans="2:2">
      <c r="B60996">
        <f t="shared" si="1161"/>
        <v>17</v>
      </c>
    </row>
    <row r="60997" spans="2:2">
      <c r="B60997">
        <f t="shared" ref="B60997:B61060" si="1162">+IF(F60996=44085,B60996+1,B60996)</f>
        <v>17</v>
      </c>
    </row>
    <row r="60998" spans="2:2">
      <c r="B60998">
        <f t="shared" si="1162"/>
        <v>17</v>
      </c>
    </row>
    <row r="60999" spans="2:2">
      <c r="B60999">
        <f t="shared" si="1162"/>
        <v>17</v>
      </c>
    </row>
    <row r="61000" spans="2:2">
      <c r="B61000">
        <f t="shared" si="1162"/>
        <v>17</v>
      </c>
    </row>
    <row r="61001" spans="2:2">
      <c r="B61001">
        <f t="shared" si="1162"/>
        <v>17</v>
      </c>
    </row>
    <row r="61002" spans="2:2">
      <c r="B61002">
        <f t="shared" si="1162"/>
        <v>17</v>
      </c>
    </row>
    <row r="61003" spans="2:2">
      <c r="B61003">
        <f t="shared" si="1162"/>
        <v>17</v>
      </c>
    </row>
    <row r="61004" spans="2:2">
      <c r="B61004">
        <f t="shared" si="1162"/>
        <v>17</v>
      </c>
    </row>
    <row r="61005" spans="2:2">
      <c r="B61005">
        <f t="shared" si="1162"/>
        <v>17</v>
      </c>
    </row>
    <row r="61006" spans="2:2">
      <c r="B61006">
        <f t="shared" si="1162"/>
        <v>17</v>
      </c>
    </row>
    <row r="61007" spans="2:2">
      <c r="B61007">
        <f t="shared" si="1162"/>
        <v>17</v>
      </c>
    </row>
    <row r="61008" spans="2:2">
      <c r="B61008">
        <f t="shared" si="1162"/>
        <v>17</v>
      </c>
    </row>
    <row r="61009" spans="2:2">
      <c r="B61009">
        <f t="shared" si="1162"/>
        <v>17</v>
      </c>
    </row>
    <row r="61010" spans="2:2">
      <c r="B61010">
        <f t="shared" si="1162"/>
        <v>17</v>
      </c>
    </row>
    <row r="61011" spans="2:2">
      <c r="B61011">
        <f t="shared" si="1162"/>
        <v>17</v>
      </c>
    </row>
    <row r="61012" spans="2:2">
      <c r="B61012">
        <f t="shared" si="1162"/>
        <v>17</v>
      </c>
    </row>
    <row r="61013" spans="2:2">
      <c r="B61013">
        <f t="shared" si="1162"/>
        <v>17</v>
      </c>
    </row>
    <row r="61014" spans="2:2">
      <c r="B61014">
        <f t="shared" si="1162"/>
        <v>17</v>
      </c>
    </row>
    <row r="61015" spans="2:2">
      <c r="B61015">
        <f t="shared" si="1162"/>
        <v>17</v>
      </c>
    </row>
    <row r="61016" spans="2:2">
      <c r="B61016">
        <f t="shared" si="1162"/>
        <v>17</v>
      </c>
    </row>
    <row r="61017" spans="2:2">
      <c r="B61017">
        <f t="shared" si="1162"/>
        <v>17</v>
      </c>
    </row>
    <row r="61018" spans="2:2">
      <c r="B61018">
        <f t="shared" si="1162"/>
        <v>17</v>
      </c>
    </row>
    <row r="61019" spans="2:2">
      <c r="B61019">
        <f t="shared" si="1162"/>
        <v>17</v>
      </c>
    </row>
    <row r="61020" spans="2:2">
      <c r="B61020">
        <f t="shared" si="1162"/>
        <v>17</v>
      </c>
    </row>
    <row r="61021" spans="2:2">
      <c r="B61021">
        <f t="shared" si="1162"/>
        <v>17</v>
      </c>
    </row>
    <row r="61022" spans="2:2">
      <c r="B61022">
        <f t="shared" si="1162"/>
        <v>17</v>
      </c>
    </row>
    <row r="61023" spans="2:2">
      <c r="B61023">
        <f t="shared" si="1162"/>
        <v>17</v>
      </c>
    </row>
    <row r="61024" spans="2:2">
      <c r="B61024">
        <f t="shared" si="1162"/>
        <v>17</v>
      </c>
    </row>
    <row r="61025" spans="2:2">
      <c r="B61025">
        <f t="shared" si="1162"/>
        <v>17</v>
      </c>
    </row>
    <row r="61026" spans="2:2">
      <c r="B61026">
        <f t="shared" si="1162"/>
        <v>17</v>
      </c>
    </row>
    <row r="61027" spans="2:2">
      <c r="B61027">
        <f t="shared" si="1162"/>
        <v>17</v>
      </c>
    </row>
    <row r="61028" spans="2:2">
      <c r="B61028">
        <f t="shared" si="1162"/>
        <v>17</v>
      </c>
    </row>
    <row r="61029" spans="2:2">
      <c r="B61029">
        <f t="shared" si="1162"/>
        <v>17</v>
      </c>
    </row>
    <row r="61030" spans="2:2">
      <c r="B61030">
        <f t="shared" si="1162"/>
        <v>17</v>
      </c>
    </row>
    <row r="61031" spans="2:2">
      <c r="B61031">
        <f t="shared" si="1162"/>
        <v>17</v>
      </c>
    </row>
    <row r="61032" spans="2:2">
      <c r="B61032">
        <f t="shared" si="1162"/>
        <v>17</v>
      </c>
    </row>
    <row r="61033" spans="2:2">
      <c r="B61033">
        <f t="shared" si="1162"/>
        <v>17</v>
      </c>
    </row>
    <row r="61034" spans="2:2">
      <c r="B61034">
        <f t="shared" si="1162"/>
        <v>17</v>
      </c>
    </row>
    <row r="61035" spans="2:2">
      <c r="B61035">
        <f t="shared" si="1162"/>
        <v>17</v>
      </c>
    </row>
    <row r="61036" spans="2:2">
      <c r="B61036">
        <f t="shared" si="1162"/>
        <v>17</v>
      </c>
    </row>
    <row r="61037" spans="2:2">
      <c r="B61037">
        <f t="shared" si="1162"/>
        <v>17</v>
      </c>
    </row>
    <row r="61038" spans="2:2">
      <c r="B61038">
        <f t="shared" si="1162"/>
        <v>17</v>
      </c>
    </row>
    <row r="61039" spans="2:2">
      <c r="B61039">
        <f t="shared" si="1162"/>
        <v>17</v>
      </c>
    </row>
    <row r="61040" spans="2:2">
      <c r="B61040">
        <f t="shared" si="1162"/>
        <v>17</v>
      </c>
    </row>
    <row r="61041" spans="2:2">
      <c r="B61041">
        <f t="shared" si="1162"/>
        <v>17</v>
      </c>
    </row>
    <row r="61042" spans="2:2">
      <c r="B61042">
        <f t="shared" si="1162"/>
        <v>17</v>
      </c>
    </row>
    <row r="61043" spans="2:2">
      <c r="B61043">
        <f t="shared" si="1162"/>
        <v>17</v>
      </c>
    </row>
    <row r="61044" spans="2:2">
      <c r="B61044">
        <f t="shared" si="1162"/>
        <v>17</v>
      </c>
    </row>
    <row r="61045" spans="2:2">
      <c r="B61045">
        <f t="shared" si="1162"/>
        <v>17</v>
      </c>
    </row>
    <row r="61046" spans="2:2">
      <c r="B61046">
        <f t="shared" si="1162"/>
        <v>17</v>
      </c>
    </row>
    <row r="61047" spans="2:2">
      <c r="B61047">
        <f t="shared" si="1162"/>
        <v>17</v>
      </c>
    </row>
    <row r="61048" spans="2:2">
      <c r="B61048">
        <f t="shared" si="1162"/>
        <v>17</v>
      </c>
    </row>
    <row r="61049" spans="2:2">
      <c r="B61049">
        <f t="shared" si="1162"/>
        <v>17</v>
      </c>
    </row>
    <row r="61050" spans="2:2">
      <c r="B61050">
        <f t="shared" si="1162"/>
        <v>17</v>
      </c>
    </row>
    <row r="61051" spans="2:2">
      <c r="B61051">
        <f t="shared" si="1162"/>
        <v>17</v>
      </c>
    </row>
    <row r="61052" spans="2:2">
      <c r="B61052">
        <f t="shared" si="1162"/>
        <v>17</v>
      </c>
    </row>
    <row r="61053" spans="2:2">
      <c r="B61053">
        <f t="shared" si="1162"/>
        <v>17</v>
      </c>
    </row>
    <row r="61054" spans="2:2">
      <c r="B61054">
        <f t="shared" si="1162"/>
        <v>17</v>
      </c>
    </row>
    <row r="61055" spans="2:2">
      <c r="B61055">
        <f t="shared" si="1162"/>
        <v>17</v>
      </c>
    </row>
    <row r="61056" spans="2:2">
      <c r="B61056">
        <f t="shared" si="1162"/>
        <v>17</v>
      </c>
    </row>
    <row r="61057" spans="2:2">
      <c r="B61057">
        <f t="shared" si="1162"/>
        <v>17</v>
      </c>
    </row>
    <row r="61058" spans="2:2">
      <c r="B61058">
        <f t="shared" si="1162"/>
        <v>17</v>
      </c>
    </row>
    <row r="61059" spans="2:2">
      <c r="B61059">
        <f t="shared" si="1162"/>
        <v>17</v>
      </c>
    </row>
    <row r="61060" spans="2:2">
      <c r="B61060">
        <f t="shared" si="1162"/>
        <v>17</v>
      </c>
    </row>
    <row r="61061" spans="2:2">
      <c r="B61061">
        <f t="shared" ref="B61061:B61124" si="1163">+IF(F61060=44085,B61060+1,B61060)</f>
        <v>17</v>
      </c>
    </row>
    <row r="61062" spans="2:2">
      <c r="B61062">
        <f t="shared" si="1163"/>
        <v>17</v>
      </c>
    </row>
    <row r="61063" spans="2:2">
      <c r="B61063">
        <f t="shared" si="1163"/>
        <v>17</v>
      </c>
    </row>
    <row r="61064" spans="2:2">
      <c r="B61064">
        <f t="shared" si="1163"/>
        <v>17</v>
      </c>
    </row>
    <row r="61065" spans="2:2">
      <c r="B61065">
        <f t="shared" si="1163"/>
        <v>17</v>
      </c>
    </row>
    <row r="61066" spans="2:2">
      <c r="B61066">
        <f t="shared" si="1163"/>
        <v>17</v>
      </c>
    </row>
    <row r="61067" spans="2:2">
      <c r="B61067">
        <f t="shared" si="1163"/>
        <v>17</v>
      </c>
    </row>
    <row r="61068" spans="2:2">
      <c r="B61068">
        <f t="shared" si="1163"/>
        <v>17</v>
      </c>
    </row>
    <row r="61069" spans="2:2">
      <c r="B61069">
        <f t="shared" si="1163"/>
        <v>17</v>
      </c>
    </row>
    <row r="61070" spans="2:2">
      <c r="B61070">
        <f t="shared" si="1163"/>
        <v>17</v>
      </c>
    </row>
    <row r="61071" spans="2:2">
      <c r="B61071">
        <f t="shared" si="1163"/>
        <v>17</v>
      </c>
    </row>
    <row r="61072" spans="2:2">
      <c r="B61072">
        <f t="shared" si="1163"/>
        <v>17</v>
      </c>
    </row>
    <row r="61073" spans="2:2">
      <c r="B61073">
        <f t="shared" si="1163"/>
        <v>17</v>
      </c>
    </row>
    <row r="61074" spans="2:2">
      <c r="B61074">
        <f t="shared" si="1163"/>
        <v>17</v>
      </c>
    </row>
    <row r="61075" spans="2:2">
      <c r="B61075">
        <f t="shared" si="1163"/>
        <v>17</v>
      </c>
    </row>
    <row r="61076" spans="2:2">
      <c r="B61076">
        <f t="shared" si="1163"/>
        <v>17</v>
      </c>
    </row>
    <row r="61077" spans="2:2">
      <c r="B61077">
        <f t="shared" si="1163"/>
        <v>17</v>
      </c>
    </row>
    <row r="61078" spans="2:2">
      <c r="B61078">
        <f t="shared" si="1163"/>
        <v>17</v>
      </c>
    </row>
    <row r="61079" spans="2:2">
      <c r="B61079">
        <f t="shared" si="1163"/>
        <v>17</v>
      </c>
    </row>
    <row r="61080" spans="2:2">
      <c r="B61080">
        <f t="shared" si="1163"/>
        <v>17</v>
      </c>
    </row>
    <row r="61081" spans="2:2">
      <c r="B61081">
        <f t="shared" si="1163"/>
        <v>17</v>
      </c>
    </row>
    <row r="61082" spans="2:2">
      <c r="B61082">
        <f t="shared" si="1163"/>
        <v>17</v>
      </c>
    </row>
    <row r="61083" spans="2:2">
      <c r="B61083">
        <f t="shared" si="1163"/>
        <v>17</v>
      </c>
    </row>
    <row r="61084" spans="2:2">
      <c r="B61084">
        <f t="shared" si="1163"/>
        <v>17</v>
      </c>
    </row>
    <row r="61085" spans="2:2">
      <c r="B61085">
        <f t="shared" si="1163"/>
        <v>17</v>
      </c>
    </row>
    <row r="61086" spans="2:2">
      <c r="B61086">
        <f t="shared" si="1163"/>
        <v>17</v>
      </c>
    </row>
    <row r="61087" spans="2:2">
      <c r="B61087">
        <f t="shared" si="1163"/>
        <v>17</v>
      </c>
    </row>
    <row r="61088" spans="2:2">
      <c r="B61088">
        <f t="shared" si="1163"/>
        <v>17</v>
      </c>
    </row>
    <row r="61089" spans="2:2">
      <c r="B61089">
        <f t="shared" si="1163"/>
        <v>17</v>
      </c>
    </row>
    <row r="61090" spans="2:2">
      <c r="B61090">
        <f t="shared" si="1163"/>
        <v>17</v>
      </c>
    </row>
    <row r="61091" spans="2:2">
      <c r="B61091">
        <f t="shared" si="1163"/>
        <v>17</v>
      </c>
    </row>
    <row r="61092" spans="2:2">
      <c r="B61092">
        <f t="shared" si="1163"/>
        <v>17</v>
      </c>
    </row>
    <row r="61093" spans="2:2">
      <c r="B61093">
        <f t="shared" si="1163"/>
        <v>17</v>
      </c>
    </row>
    <row r="61094" spans="2:2">
      <c r="B61094">
        <f t="shared" si="1163"/>
        <v>17</v>
      </c>
    </row>
    <row r="61095" spans="2:2">
      <c r="B61095">
        <f t="shared" si="1163"/>
        <v>17</v>
      </c>
    </row>
    <row r="61096" spans="2:2">
      <c r="B61096">
        <f t="shared" si="1163"/>
        <v>17</v>
      </c>
    </row>
    <row r="61097" spans="2:2">
      <c r="B61097">
        <f t="shared" si="1163"/>
        <v>17</v>
      </c>
    </row>
    <row r="61098" spans="2:2">
      <c r="B61098">
        <f t="shared" si="1163"/>
        <v>17</v>
      </c>
    </row>
    <row r="61099" spans="2:2">
      <c r="B61099">
        <f t="shared" si="1163"/>
        <v>17</v>
      </c>
    </row>
    <row r="61100" spans="2:2">
      <c r="B61100">
        <f t="shared" si="1163"/>
        <v>17</v>
      </c>
    </row>
    <row r="61101" spans="2:2">
      <c r="B61101">
        <f t="shared" si="1163"/>
        <v>17</v>
      </c>
    </row>
    <row r="61102" spans="2:2">
      <c r="B61102">
        <f t="shared" si="1163"/>
        <v>17</v>
      </c>
    </row>
    <row r="61103" spans="2:2">
      <c r="B61103">
        <f t="shared" si="1163"/>
        <v>17</v>
      </c>
    </row>
    <row r="61104" spans="2:2">
      <c r="B61104">
        <f t="shared" si="1163"/>
        <v>17</v>
      </c>
    </row>
    <row r="61105" spans="2:2">
      <c r="B61105">
        <f t="shared" si="1163"/>
        <v>17</v>
      </c>
    </row>
    <row r="61106" spans="2:2">
      <c r="B61106">
        <f t="shared" si="1163"/>
        <v>17</v>
      </c>
    </row>
    <row r="61107" spans="2:2">
      <c r="B61107">
        <f t="shared" si="1163"/>
        <v>17</v>
      </c>
    </row>
    <row r="61108" spans="2:2">
      <c r="B61108">
        <f t="shared" si="1163"/>
        <v>17</v>
      </c>
    </row>
    <row r="61109" spans="2:2">
      <c r="B61109">
        <f t="shared" si="1163"/>
        <v>17</v>
      </c>
    </row>
    <row r="61110" spans="2:2">
      <c r="B61110">
        <f t="shared" si="1163"/>
        <v>17</v>
      </c>
    </row>
    <row r="61111" spans="2:2">
      <c r="B61111">
        <f t="shared" si="1163"/>
        <v>17</v>
      </c>
    </row>
    <row r="61112" spans="2:2">
      <c r="B61112">
        <f t="shared" si="1163"/>
        <v>17</v>
      </c>
    </row>
    <row r="61113" spans="2:2">
      <c r="B61113">
        <f t="shared" si="1163"/>
        <v>17</v>
      </c>
    </row>
    <row r="61114" spans="2:2">
      <c r="B61114">
        <f t="shared" si="1163"/>
        <v>17</v>
      </c>
    </row>
    <row r="61115" spans="2:2">
      <c r="B61115">
        <f t="shared" si="1163"/>
        <v>17</v>
      </c>
    </row>
    <row r="61116" spans="2:2">
      <c r="B61116">
        <f t="shared" si="1163"/>
        <v>17</v>
      </c>
    </row>
    <row r="61117" spans="2:2">
      <c r="B61117">
        <f t="shared" si="1163"/>
        <v>17</v>
      </c>
    </row>
    <row r="61118" spans="2:2">
      <c r="B61118">
        <f t="shared" si="1163"/>
        <v>17</v>
      </c>
    </row>
    <row r="61119" spans="2:2">
      <c r="B61119">
        <f t="shared" si="1163"/>
        <v>17</v>
      </c>
    </row>
    <row r="61120" spans="2:2">
      <c r="B61120">
        <f t="shared" si="1163"/>
        <v>17</v>
      </c>
    </row>
    <row r="61121" spans="2:2">
      <c r="B61121">
        <f t="shared" si="1163"/>
        <v>17</v>
      </c>
    </row>
    <row r="61122" spans="2:2">
      <c r="B61122">
        <f t="shared" si="1163"/>
        <v>17</v>
      </c>
    </row>
    <row r="61123" spans="2:2">
      <c r="B61123">
        <f t="shared" si="1163"/>
        <v>17</v>
      </c>
    </row>
    <row r="61124" spans="2:2">
      <c r="B61124">
        <f t="shared" si="1163"/>
        <v>17</v>
      </c>
    </row>
    <row r="61125" spans="2:2">
      <c r="B61125">
        <f t="shared" ref="B61125:B61188" si="1164">+IF(F61124=44085,B61124+1,B61124)</f>
        <v>17</v>
      </c>
    </row>
    <row r="61126" spans="2:2">
      <c r="B61126">
        <f t="shared" si="1164"/>
        <v>17</v>
      </c>
    </row>
    <row r="61127" spans="2:2">
      <c r="B61127">
        <f t="shared" si="1164"/>
        <v>17</v>
      </c>
    </row>
    <row r="61128" spans="2:2">
      <c r="B61128">
        <f t="shared" si="1164"/>
        <v>17</v>
      </c>
    </row>
    <row r="61129" spans="2:2">
      <c r="B61129">
        <f t="shared" si="1164"/>
        <v>17</v>
      </c>
    </row>
    <row r="61130" spans="2:2">
      <c r="B61130">
        <f t="shared" si="1164"/>
        <v>17</v>
      </c>
    </row>
    <row r="61131" spans="2:2">
      <c r="B61131">
        <f t="shared" si="1164"/>
        <v>17</v>
      </c>
    </row>
    <row r="61132" spans="2:2">
      <c r="B61132">
        <f t="shared" si="1164"/>
        <v>17</v>
      </c>
    </row>
    <row r="61133" spans="2:2">
      <c r="B61133">
        <f t="shared" si="1164"/>
        <v>17</v>
      </c>
    </row>
    <row r="61134" spans="2:2">
      <c r="B61134">
        <f t="shared" si="1164"/>
        <v>17</v>
      </c>
    </row>
    <row r="61135" spans="2:2">
      <c r="B61135">
        <f t="shared" si="1164"/>
        <v>17</v>
      </c>
    </row>
    <row r="61136" spans="2:2">
      <c r="B61136">
        <f t="shared" si="1164"/>
        <v>17</v>
      </c>
    </row>
    <row r="61137" spans="2:2">
      <c r="B61137">
        <f t="shared" si="1164"/>
        <v>17</v>
      </c>
    </row>
    <row r="61138" spans="2:2">
      <c r="B61138">
        <f t="shared" si="1164"/>
        <v>17</v>
      </c>
    </row>
    <row r="61139" spans="2:2">
      <c r="B61139">
        <f t="shared" si="1164"/>
        <v>17</v>
      </c>
    </row>
    <row r="61140" spans="2:2">
      <c r="B61140">
        <f t="shared" si="1164"/>
        <v>17</v>
      </c>
    </row>
    <row r="61141" spans="2:2">
      <c r="B61141">
        <f t="shared" si="1164"/>
        <v>17</v>
      </c>
    </row>
    <row r="61142" spans="2:2">
      <c r="B61142">
        <f t="shared" si="1164"/>
        <v>17</v>
      </c>
    </row>
    <row r="61143" spans="2:2">
      <c r="B61143">
        <f t="shared" si="1164"/>
        <v>17</v>
      </c>
    </row>
    <row r="61144" spans="2:2">
      <c r="B61144">
        <f t="shared" si="1164"/>
        <v>17</v>
      </c>
    </row>
    <row r="61145" spans="2:2">
      <c r="B61145">
        <f t="shared" si="1164"/>
        <v>17</v>
      </c>
    </row>
    <row r="61146" spans="2:2">
      <c r="B61146">
        <f t="shared" si="1164"/>
        <v>17</v>
      </c>
    </row>
    <row r="61147" spans="2:2">
      <c r="B61147">
        <f t="shared" si="1164"/>
        <v>17</v>
      </c>
    </row>
    <row r="61148" spans="2:2">
      <c r="B61148">
        <f t="shared" si="1164"/>
        <v>17</v>
      </c>
    </row>
    <row r="61149" spans="2:2">
      <c r="B61149">
        <f t="shared" si="1164"/>
        <v>17</v>
      </c>
    </row>
    <row r="61150" spans="2:2">
      <c r="B61150">
        <f t="shared" si="1164"/>
        <v>17</v>
      </c>
    </row>
    <row r="61151" spans="2:2">
      <c r="B61151">
        <f t="shared" si="1164"/>
        <v>17</v>
      </c>
    </row>
    <row r="61152" spans="2:2">
      <c r="B61152">
        <f t="shared" si="1164"/>
        <v>17</v>
      </c>
    </row>
    <row r="61153" spans="2:2">
      <c r="B61153">
        <f t="shared" si="1164"/>
        <v>17</v>
      </c>
    </row>
    <row r="61154" spans="2:2">
      <c r="B61154">
        <f t="shared" si="1164"/>
        <v>17</v>
      </c>
    </row>
    <row r="61155" spans="2:2">
      <c r="B61155">
        <f t="shared" si="1164"/>
        <v>17</v>
      </c>
    </row>
    <row r="61156" spans="2:2">
      <c r="B61156">
        <f t="shared" si="1164"/>
        <v>17</v>
      </c>
    </row>
    <row r="61157" spans="2:2">
      <c r="B61157">
        <f t="shared" si="1164"/>
        <v>17</v>
      </c>
    </row>
    <row r="61158" spans="2:2">
      <c r="B61158">
        <f t="shared" si="1164"/>
        <v>17</v>
      </c>
    </row>
    <row r="61159" spans="2:2">
      <c r="B61159">
        <f t="shared" si="1164"/>
        <v>17</v>
      </c>
    </row>
    <row r="61160" spans="2:2">
      <c r="B61160">
        <f t="shared" si="1164"/>
        <v>17</v>
      </c>
    </row>
    <row r="61161" spans="2:2">
      <c r="B61161">
        <f t="shared" si="1164"/>
        <v>17</v>
      </c>
    </row>
    <row r="61162" spans="2:2">
      <c r="B61162">
        <f t="shared" si="1164"/>
        <v>17</v>
      </c>
    </row>
    <row r="61163" spans="2:2">
      <c r="B61163">
        <f t="shared" si="1164"/>
        <v>17</v>
      </c>
    </row>
    <row r="61164" spans="2:2">
      <c r="B61164">
        <f t="shared" si="1164"/>
        <v>17</v>
      </c>
    </row>
    <row r="61165" spans="2:2">
      <c r="B61165">
        <f t="shared" si="1164"/>
        <v>17</v>
      </c>
    </row>
    <row r="61166" spans="2:2">
      <c r="B61166">
        <f t="shared" si="1164"/>
        <v>17</v>
      </c>
    </row>
    <row r="61167" spans="2:2">
      <c r="B61167">
        <f t="shared" si="1164"/>
        <v>17</v>
      </c>
    </row>
    <row r="61168" spans="2:2">
      <c r="B61168">
        <f t="shared" si="1164"/>
        <v>17</v>
      </c>
    </row>
    <row r="61169" spans="2:2">
      <c r="B61169">
        <f t="shared" si="1164"/>
        <v>17</v>
      </c>
    </row>
    <row r="61170" spans="2:2">
      <c r="B61170">
        <f t="shared" si="1164"/>
        <v>17</v>
      </c>
    </row>
    <row r="61171" spans="2:2">
      <c r="B61171">
        <f t="shared" si="1164"/>
        <v>17</v>
      </c>
    </row>
    <row r="61172" spans="2:2">
      <c r="B61172">
        <f t="shared" si="1164"/>
        <v>17</v>
      </c>
    </row>
    <row r="61173" spans="2:2">
      <c r="B61173">
        <f t="shared" si="1164"/>
        <v>17</v>
      </c>
    </row>
    <row r="61174" spans="2:2">
      <c r="B61174">
        <f t="shared" si="1164"/>
        <v>17</v>
      </c>
    </row>
    <row r="61175" spans="2:2">
      <c r="B61175">
        <f t="shared" si="1164"/>
        <v>17</v>
      </c>
    </row>
    <row r="61176" spans="2:2">
      <c r="B61176">
        <f t="shared" si="1164"/>
        <v>17</v>
      </c>
    </row>
    <row r="61177" spans="2:2">
      <c r="B61177">
        <f t="shared" si="1164"/>
        <v>17</v>
      </c>
    </row>
    <row r="61178" spans="2:2">
      <c r="B61178">
        <f t="shared" si="1164"/>
        <v>17</v>
      </c>
    </row>
    <row r="61179" spans="2:2">
      <c r="B61179">
        <f t="shared" si="1164"/>
        <v>17</v>
      </c>
    </row>
    <row r="61180" spans="2:2">
      <c r="B61180">
        <f t="shared" si="1164"/>
        <v>17</v>
      </c>
    </row>
    <row r="61181" spans="2:2">
      <c r="B61181">
        <f t="shared" si="1164"/>
        <v>17</v>
      </c>
    </row>
    <row r="61182" spans="2:2">
      <c r="B61182">
        <f t="shared" si="1164"/>
        <v>17</v>
      </c>
    </row>
    <row r="61183" spans="2:2">
      <c r="B61183">
        <f t="shared" si="1164"/>
        <v>17</v>
      </c>
    </row>
    <row r="61184" spans="2:2">
      <c r="B61184">
        <f t="shared" si="1164"/>
        <v>17</v>
      </c>
    </row>
    <row r="61185" spans="2:2">
      <c r="B61185">
        <f t="shared" si="1164"/>
        <v>17</v>
      </c>
    </row>
    <row r="61186" spans="2:2">
      <c r="B61186">
        <f t="shared" si="1164"/>
        <v>17</v>
      </c>
    </row>
    <row r="61187" spans="2:2">
      <c r="B61187">
        <f t="shared" si="1164"/>
        <v>17</v>
      </c>
    </row>
    <row r="61188" spans="2:2">
      <c r="B61188">
        <f t="shared" si="1164"/>
        <v>17</v>
      </c>
    </row>
    <row r="61189" spans="2:2">
      <c r="B61189">
        <f t="shared" ref="B61189:B61252" si="1165">+IF(F61188=44085,B61188+1,B61188)</f>
        <v>17</v>
      </c>
    </row>
    <row r="61190" spans="2:2">
      <c r="B61190">
        <f t="shared" si="1165"/>
        <v>17</v>
      </c>
    </row>
    <row r="61191" spans="2:2">
      <c r="B61191">
        <f t="shared" si="1165"/>
        <v>17</v>
      </c>
    </row>
    <row r="61192" spans="2:2">
      <c r="B61192">
        <f t="shared" si="1165"/>
        <v>17</v>
      </c>
    </row>
    <row r="61193" spans="2:2">
      <c r="B61193">
        <f t="shared" si="1165"/>
        <v>17</v>
      </c>
    </row>
    <row r="61194" spans="2:2">
      <c r="B61194">
        <f t="shared" si="1165"/>
        <v>17</v>
      </c>
    </row>
    <row r="61195" spans="2:2">
      <c r="B61195">
        <f t="shared" si="1165"/>
        <v>17</v>
      </c>
    </row>
    <row r="61196" spans="2:2">
      <c r="B61196">
        <f t="shared" si="1165"/>
        <v>17</v>
      </c>
    </row>
    <row r="61197" spans="2:2">
      <c r="B61197">
        <f t="shared" si="1165"/>
        <v>17</v>
      </c>
    </row>
    <row r="61198" spans="2:2">
      <c r="B61198">
        <f t="shared" si="1165"/>
        <v>17</v>
      </c>
    </row>
    <row r="61199" spans="2:2">
      <c r="B61199">
        <f t="shared" si="1165"/>
        <v>17</v>
      </c>
    </row>
    <row r="61200" spans="2:2">
      <c r="B61200">
        <f t="shared" si="1165"/>
        <v>17</v>
      </c>
    </row>
    <row r="61201" spans="2:2">
      <c r="B61201">
        <f t="shared" si="1165"/>
        <v>17</v>
      </c>
    </row>
    <row r="61202" spans="2:2">
      <c r="B61202">
        <f t="shared" si="1165"/>
        <v>17</v>
      </c>
    </row>
    <row r="61203" spans="2:2">
      <c r="B61203">
        <f t="shared" si="1165"/>
        <v>17</v>
      </c>
    </row>
    <row r="61204" spans="2:2">
      <c r="B61204">
        <f t="shared" si="1165"/>
        <v>17</v>
      </c>
    </row>
    <row r="61205" spans="2:2">
      <c r="B61205">
        <f t="shared" si="1165"/>
        <v>17</v>
      </c>
    </row>
    <row r="61206" spans="2:2">
      <c r="B61206">
        <f t="shared" si="1165"/>
        <v>17</v>
      </c>
    </row>
    <row r="61207" spans="2:2">
      <c r="B61207">
        <f t="shared" si="1165"/>
        <v>17</v>
      </c>
    </row>
    <row r="61208" spans="2:2">
      <c r="B61208">
        <f t="shared" si="1165"/>
        <v>17</v>
      </c>
    </row>
    <row r="61209" spans="2:2">
      <c r="B61209">
        <f t="shared" si="1165"/>
        <v>17</v>
      </c>
    </row>
    <row r="61210" spans="2:2">
      <c r="B61210">
        <f t="shared" si="1165"/>
        <v>17</v>
      </c>
    </row>
    <row r="61211" spans="2:2">
      <c r="B61211">
        <f t="shared" si="1165"/>
        <v>17</v>
      </c>
    </row>
    <row r="61212" spans="2:2">
      <c r="B61212">
        <f t="shared" si="1165"/>
        <v>17</v>
      </c>
    </row>
    <row r="61213" spans="2:2">
      <c r="B61213">
        <f t="shared" si="1165"/>
        <v>17</v>
      </c>
    </row>
    <row r="61214" spans="2:2">
      <c r="B61214">
        <f t="shared" si="1165"/>
        <v>17</v>
      </c>
    </row>
    <row r="61215" spans="2:2">
      <c r="B61215">
        <f t="shared" si="1165"/>
        <v>17</v>
      </c>
    </row>
    <row r="61216" spans="2:2">
      <c r="B61216">
        <f t="shared" si="1165"/>
        <v>17</v>
      </c>
    </row>
    <row r="61217" spans="2:2">
      <c r="B61217">
        <f t="shared" si="1165"/>
        <v>17</v>
      </c>
    </row>
    <row r="61218" spans="2:2">
      <c r="B61218">
        <f t="shared" si="1165"/>
        <v>17</v>
      </c>
    </row>
    <row r="61219" spans="2:2">
      <c r="B61219">
        <f t="shared" si="1165"/>
        <v>17</v>
      </c>
    </row>
    <row r="61220" spans="2:2">
      <c r="B61220">
        <f t="shared" si="1165"/>
        <v>17</v>
      </c>
    </row>
    <row r="61221" spans="2:2">
      <c r="B61221">
        <f t="shared" si="1165"/>
        <v>17</v>
      </c>
    </row>
    <row r="61222" spans="2:2">
      <c r="B61222">
        <f t="shared" si="1165"/>
        <v>17</v>
      </c>
    </row>
    <row r="61223" spans="2:2">
      <c r="B61223">
        <f t="shared" si="1165"/>
        <v>17</v>
      </c>
    </row>
    <row r="61224" spans="2:2">
      <c r="B61224">
        <f t="shared" si="1165"/>
        <v>17</v>
      </c>
    </row>
    <row r="61225" spans="2:2">
      <c r="B61225">
        <f t="shared" si="1165"/>
        <v>17</v>
      </c>
    </row>
    <row r="61226" spans="2:2">
      <c r="B61226">
        <f t="shared" si="1165"/>
        <v>17</v>
      </c>
    </row>
    <row r="61227" spans="2:2">
      <c r="B61227">
        <f t="shared" si="1165"/>
        <v>17</v>
      </c>
    </row>
    <row r="61228" spans="2:2">
      <c r="B61228">
        <f t="shared" si="1165"/>
        <v>17</v>
      </c>
    </row>
    <row r="61229" spans="2:2">
      <c r="B61229">
        <f t="shared" si="1165"/>
        <v>17</v>
      </c>
    </row>
    <row r="61230" spans="2:2">
      <c r="B61230">
        <f t="shared" si="1165"/>
        <v>17</v>
      </c>
    </row>
    <row r="61231" spans="2:2">
      <c r="B61231">
        <f t="shared" si="1165"/>
        <v>17</v>
      </c>
    </row>
    <row r="61232" spans="2:2">
      <c r="B61232">
        <f t="shared" si="1165"/>
        <v>17</v>
      </c>
    </row>
    <row r="61233" spans="2:2">
      <c r="B61233">
        <f t="shared" si="1165"/>
        <v>17</v>
      </c>
    </row>
    <row r="61234" spans="2:2">
      <c r="B61234">
        <f t="shared" si="1165"/>
        <v>17</v>
      </c>
    </row>
    <row r="61235" spans="2:2">
      <c r="B61235">
        <f t="shared" si="1165"/>
        <v>17</v>
      </c>
    </row>
    <row r="61236" spans="2:2">
      <c r="B61236">
        <f t="shared" si="1165"/>
        <v>17</v>
      </c>
    </row>
    <row r="61237" spans="2:2">
      <c r="B61237">
        <f t="shared" si="1165"/>
        <v>17</v>
      </c>
    </row>
    <row r="61238" spans="2:2">
      <c r="B61238">
        <f t="shared" si="1165"/>
        <v>17</v>
      </c>
    </row>
    <row r="61239" spans="2:2">
      <c r="B61239">
        <f t="shared" si="1165"/>
        <v>17</v>
      </c>
    </row>
    <row r="61240" spans="2:2">
      <c r="B61240">
        <f t="shared" si="1165"/>
        <v>17</v>
      </c>
    </row>
    <row r="61241" spans="2:2">
      <c r="B61241">
        <f t="shared" si="1165"/>
        <v>17</v>
      </c>
    </row>
    <row r="61242" spans="2:2">
      <c r="B61242">
        <f t="shared" si="1165"/>
        <v>17</v>
      </c>
    </row>
    <row r="61243" spans="2:2">
      <c r="B61243">
        <f t="shared" si="1165"/>
        <v>17</v>
      </c>
    </row>
    <row r="61244" spans="2:2">
      <c r="B61244">
        <f t="shared" si="1165"/>
        <v>17</v>
      </c>
    </row>
    <row r="61245" spans="2:2">
      <c r="B61245">
        <f t="shared" si="1165"/>
        <v>17</v>
      </c>
    </row>
    <row r="61246" spans="2:2">
      <c r="B61246">
        <f t="shared" si="1165"/>
        <v>17</v>
      </c>
    </row>
    <row r="61247" spans="2:2">
      <c r="B61247">
        <f t="shared" si="1165"/>
        <v>17</v>
      </c>
    </row>
    <row r="61248" spans="2:2">
      <c r="B61248">
        <f t="shared" si="1165"/>
        <v>17</v>
      </c>
    </row>
    <row r="61249" spans="2:2">
      <c r="B61249">
        <f t="shared" si="1165"/>
        <v>17</v>
      </c>
    </row>
    <row r="61250" spans="2:2">
      <c r="B61250">
        <f t="shared" si="1165"/>
        <v>17</v>
      </c>
    </row>
    <row r="61251" spans="2:2">
      <c r="B61251">
        <f t="shared" si="1165"/>
        <v>17</v>
      </c>
    </row>
    <row r="61252" spans="2:2">
      <c r="B61252">
        <f t="shared" si="1165"/>
        <v>17</v>
      </c>
    </row>
    <row r="61253" spans="2:2">
      <c r="B61253">
        <f t="shared" ref="B61253:B61316" si="1166">+IF(F61252=44085,B61252+1,B61252)</f>
        <v>17</v>
      </c>
    </row>
    <row r="61254" spans="2:2">
      <c r="B61254">
        <f t="shared" si="1166"/>
        <v>17</v>
      </c>
    </row>
    <row r="61255" spans="2:2">
      <c r="B61255">
        <f t="shared" si="1166"/>
        <v>17</v>
      </c>
    </row>
    <row r="61256" spans="2:2">
      <c r="B61256">
        <f t="shared" si="1166"/>
        <v>17</v>
      </c>
    </row>
    <row r="61257" spans="2:2">
      <c r="B61257">
        <f t="shared" si="1166"/>
        <v>17</v>
      </c>
    </row>
    <row r="61258" spans="2:2">
      <c r="B61258">
        <f t="shared" si="1166"/>
        <v>17</v>
      </c>
    </row>
    <row r="61259" spans="2:2">
      <c r="B61259">
        <f t="shared" si="1166"/>
        <v>17</v>
      </c>
    </row>
    <row r="61260" spans="2:2">
      <c r="B61260">
        <f t="shared" si="1166"/>
        <v>17</v>
      </c>
    </row>
    <row r="61261" spans="2:2">
      <c r="B61261">
        <f t="shared" si="1166"/>
        <v>17</v>
      </c>
    </row>
    <row r="61262" spans="2:2">
      <c r="B61262">
        <f t="shared" si="1166"/>
        <v>17</v>
      </c>
    </row>
    <row r="61263" spans="2:2">
      <c r="B61263">
        <f t="shared" si="1166"/>
        <v>17</v>
      </c>
    </row>
    <row r="61264" spans="2:2">
      <c r="B61264">
        <f t="shared" si="1166"/>
        <v>17</v>
      </c>
    </row>
    <row r="61265" spans="2:2">
      <c r="B61265">
        <f t="shared" si="1166"/>
        <v>17</v>
      </c>
    </row>
    <row r="61266" spans="2:2">
      <c r="B61266">
        <f t="shared" si="1166"/>
        <v>17</v>
      </c>
    </row>
    <row r="61267" spans="2:2">
      <c r="B61267">
        <f t="shared" si="1166"/>
        <v>17</v>
      </c>
    </row>
    <row r="61268" spans="2:2">
      <c r="B61268">
        <f t="shared" si="1166"/>
        <v>17</v>
      </c>
    </row>
    <row r="61269" spans="2:2">
      <c r="B61269">
        <f t="shared" si="1166"/>
        <v>17</v>
      </c>
    </row>
    <row r="61270" spans="2:2">
      <c r="B61270">
        <f t="shared" si="1166"/>
        <v>17</v>
      </c>
    </row>
    <row r="61271" spans="2:2">
      <c r="B61271">
        <f t="shared" si="1166"/>
        <v>17</v>
      </c>
    </row>
    <row r="61272" spans="2:2">
      <c r="B61272">
        <f t="shared" si="1166"/>
        <v>17</v>
      </c>
    </row>
    <row r="61273" spans="2:2">
      <c r="B61273">
        <f t="shared" si="1166"/>
        <v>17</v>
      </c>
    </row>
    <row r="61274" spans="2:2">
      <c r="B61274">
        <f t="shared" si="1166"/>
        <v>17</v>
      </c>
    </row>
    <row r="61275" spans="2:2">
      <c r="B61275">
        <f t="shared" si="1166"/>
        <v>17</v>
      </c>
    </row>
    <row r="61276" spans="2:2">
      <c r="B61276">
        <f t="shared" si="1166"/>
        <v>17</v>
      </c>
    </row>
    <row r="61277" spans="2:2">
      <c r="B61277">
        <f t="shared" si="1166"/>
        <v>17</v>
      </c>
    </row>
    <row r="61278" spans="2:2">
      <c r="B61278">
        <f t="shared" si="1166"/>
        <v>17</v>
      </c>
    </row>
    <row r="61279" spans="2:2">
      <c r="B61279">
        <f t="shared" si="1166"/>
        <v>17</v>
      </c>
    </row>
    <row r="61280" spans="2:2">
      <c r="B61280">
        <f t="shared" si="1166"/>
        <v>17</v>
      </c>
    </row>
    <row r="61281" spans="2:2">
      <c r="B61281">
        <f t="shared" si="1166"/>
        <v>17</v>
      </c>
    </row>
    <row r="61282" spans="2:2">
      <c r="B61282">
        <f t="shared" si="1166"/>
        <v>17</v>
      </c>
    </row>
    <row r="61283" spans="2:2">
      <c r="B61283">
        <f t="shared" si="1166"/>
        <v>17</v>
      </c>
    </row>
    <row r="61284" spans="2:2">
      <c r="B61284">
        <f t="shared" si="1166"/>
        <v>17</v>
      </c>
    </row>
    <row r="61285" spans="2:2">
      <c r="B61285">
        <f t="shared" si="1166"/>
        <v>17</v>
      </c>
    </row>
    <row r="61286" spans="2:2">
      <c r="B61286">
        <f t="shared" si="1166"/>
        <v>17</v>
      </c>
    </row>
    <row r="61287" spans="2:2">
      <c r="B61287">
        <f t="shared" si="1166"/>
        <v>17</v>
      </c>
    </row>
    <row r="61288" spans="2:2">
      <c r="B61288">
        <f t="shared" si="1166"/>
        <v>17</v>
      </c>
    </row>
    <row r="61289" spans="2:2">
      <c r="B61289">
        <f t="shared" si="1166"/>
        <v>17</v>
      </c>
    </row>
    <row r="61290" spans="2:2">
      <c r="B61290">
        <f t="shared" si="1166"/>
        <v>17</v>
      </c>
    </row>
    <row r="61291" spans="2:2">
      <c r="B61291">
        <f t="shared" si="1166"/>
        <v>17</v>
      </c>
    </row>
    <row r="61292" spans="2:2">
      <c r="B61292">
        <f t="shared" si="1166"/>
        <v>17</v>
      </c>
    </row>
    <row r="61293" spans="2:2">
      <c r="B61293">
        <f t="shared" si="1166"/>
        <v>17</v>
      </c>
    </row>
    <row r="61294" spans="2:2">
      <c r="B61294">
        <f t="shared" si="1166"/>
        <v>17</v>
      </c>
    </row>
    <row r="61295" spans="2:2">
      <c r="B61295">
        <f t="shared" si="1166"/>
        <v>17</v>
      </c>
    </row>
    <row r="61296" spans="2:2">
      <c r="B61296">
        <f t="shared" si="1166"/>
        <v>17</v>
      </c>
    </row>
    <row r="61297" spans="2:2">
      <c r="B61297">
        <f t="shared" si="1166"/>
        <v>17</v>
      </c>
    </row>
    <row r="61298" spans="2:2">
      <c r="B61298">
        <f t="shared" si="1166"/>
        <v>17</v>
      </c>
    </row>
    <row r="61299" spans="2:2">
      <c r="B61299">
        <f t="shared" si="1166"/>
        <v>17</v>
      </c>
    </row>
    <row r="61300" spans="2:2">
      <c r="B61300">
        <f t="shared" si="1166"/>
        <v>17</v>
      </c>
    </row>
    <row r="61301" spans="2:2">
      <c r="B61301">
        <f t="shared" si="1166"/>
        <v>17</v>
      </c>
    </row>
    <row r="61302" spans="2:2">
      <c r="B61302">
        <f t="shared" si="1166"/>
        <v>17</v>
      </c>
    </row>
    <row r="61303" spans="2:2">
      <c r="B61303">
        <f t="shared" si="1166"/>
        <v>17</v>
      </c>
    </row>
    <row r="61304" spans="2:2">
      <c r="B61304">
        <f t="shared" si="1166"/>
        <v>17</v>
      </c>
    </row>
    <row r="61305" spans="2:2">
      <c r="B61305">
        <f t="shared" si="1166"/>
        <v>17</v>
      </c>
    </row>
    <row r="61306" spans="2:2">
      <c r="B61306">
        <f t="shared" si="1166"/>
        <v>17</v>
      </c>
    </row>
    <row r="61307" spans="2:2">
      <c r="B61307">
        <f t="shared" si="1166"/>
        <v>17</v>
      </c>
    </row>
    <row r="61308" spans="2:2">
      <c r="B61308">
        <f t="shared" si="1166"/>
        <v>17</v>
      </c>
    </row>
    <row r="61309" spans="2:2">
      <c r="B61309">
        <f t="shared" si="1166"/>
        <v>17</v>
      </c>
    </row>
    <row r="61310" spans="2:2">
      <c r="B61310">
        <f t="shared" si="1166"/>
        <v>17</v>
      </c>
    </row>
    <row r="61311" spans="2:2">
      <c r="B61311">
        <f t="shared" si="1166"/>
        <v>17</v>
      </c>
    </row>
    <row r="61312" spans="2:2">
      <c r="B61312">
        <f t="shared" si="1166"/>
        <v>17</v>
      </c>
    </row>
    <row r="61313" spans="2:2">
      <c r="B61313">
        <f t="shared" si="1166"/>
        <v>17</v>
      </c>
    </row>
    <row r="61314" spans="2:2">
      <c r="B61314">
        <f t="shared" si="1166"/>
        <v>17</v>
      </c>
    </row>
    <row r="61315" spans="2:2">
      <c r="B61315">
        <f t="shared" si="1166"/>
        <v>17</v>
      </c>
    </row>
    <row r="61316" spans="2:2">
      <c r="B61316">
        <f t="shared" si="1166"/>
        <v>17</v>
      </c>
    </row>
    <row r="61317" spans="2:2">
      <c r="B61317">
        <f t="shared" ref="B61317:B61380" si="1167">+IF(F61316=44085,B61316+1,B61316)</f>
        <v>17</v>
      </c>
    </row>
    <row r="61318" spans="2:2">
      <c r="B61318">
        <f t="shared" si="1167"/>
        <v>17</v>
      </c>
    </row>
    <row r="61319" spans="2:2">
      <c r="B61319">
        <f t="shared" si="1167"/>
        <v>17</v>
      </c>
    </row>
    <row r="61320" spans="2:2">
      <c r="B61320">
        <f t="shared" si="1167"/>
        <v>17</v>
      </c>
    </row>
    <row r="61321" spans="2:2">
      <c r="B61321">
        <f t="shared" si="1167"/>
        <v>17</v>
      </c>
    </row>
    <row r="61322" spans="2:2">
      <c r="B61322">
        <f t="shared" si="1167"/>
        <v>17</v>
      </c>
    </row>
    <row r="61323" spans="2:2">
      <c r="B61323">
        <f t="shared" si="1167"/>
        <v>17</v>
      </c>
    </row>
    <row r="61324" spans="2:2">
      <c r="B61324">
        <f t="shared" si="1167"/>
        <v>17</v>
      </c>
    </row>
    <row r="61325" spans="2:2">
      <c r="B61325">
        <f t="shared" si="1167"/>
        <v>17</v>
      </c>
    </row>
    <row r="61326" spans="2:2">
      <c r="B61326">
        <f t="shared" si="1167"/>
        <v>17</v>
      </c>
    </row>
    <row r="61327" spans="2:2">
      <c r="B61327">
        <f t="shared" si="1167"/>
        <v>17</v>
      </c>
    </row>
    <row r="61328" spans="2:2">
      <c r="B61328">
        <f t="shared" si="1167"/>
        <v>17</v>
      </c>
    </row>
    <row r="61329" spans="2:2">
      <c r="B61329">
        <f t="shared" si="1167"/>
        <v>17</v>
      </c>
    </row>
    <row r="61330" spans="2:2">
      <c r="B61330">
        <f t="shared" si="1167"/>
        <v>17</v>
      </c>
    </row>
    <row r="61331" spans="2:2">
      <c r="B61331">
        <f t="shared" si="1167"/>
        <v>17</v>
      </c>
    </row>
    <row r="61332" spans="2:2">
      <c r="B61332">
        <f t="shared" si="1167"/>
        <v>17</v>
      </c>
    </row>
    <row r="61333" spans="2:2">
      <c r="B61333">
        <f t="shared" si="1167"/>
        <v>17</v>
      </c>
    </row>
    <row r="61334" spans="2:2">
      <c r="B61334">
        <f t="shared" si="1167"/>
        <v>17</v>
      </c>
    </row>
    <row r="61335" spans="2:2">
      <c r="B61335">
        <f t="shared" si="1167"/>
        <v>17</v>
      </c>
    </row>
    <row r="61336" spans="2:2">
      <c r="B61336">
        <f t="shared" si="1167"/>
        <v>17</v>
      </c>
    </row>
    <row r="61337" spans="2:2">
      <c r="B61337">
        <f t="shared" si="1167"/>
        <v>17</v>
      </c>
    </row>
    <row r="61338" spans="2:2">
      <c r="B61338">
        <f t="shared" si="1167"/>
        <v>17</v>
      </c>
    </row>
    <row r="61339" spans="2:2">
      <c r="B61339">
        <f t="shared" si="1167"/>
        <v>17</v>
      </c>
    </row>
    <row r="61340" spans="2:2">
      <c r="B61340">
        <f t="shared" si="1167"/>
        <v>17</v>
      </c>
    </row>
    <row r="61341" spans="2:2">
      <c r="B61341">
        <f t="shared" si="1167"/>
        <v>17</v>
      </c>
    </row>
    <row r="61342" spans="2:2">
      <c r="B61342">
        <f t="shared" si="1167"/>
        <v>17</v>
      </c>
    </row>
    <row r="61343" spans="2:2">
      <c r="B61343">
        <f t="shared" si="1167"/>
        <v>17</v>
      </c>
    </row>
    <row r="61344" spans="2:2">
      <c r="B61344">
        <f t="shared" si="1167"/>
        <v>17</v>
      </c>
    </row>
    <row r="61345" spans="2:2">
      <c r="B61345">
        <f t="shared" si="1167"/>
        <v>17</v>
      </c>
    </row>
    <row r="61346" spans="2:2">
      <c r="B61346">
        <f t="shared" si="1167"/>
        <v>17</v>
      </c>
    </row>
    <row r="61347" spans="2:2">
      <c r="B61347">
        <f t="shared" si="1167"/>
        <v>17</v>
      </c>
    </row>
    <row r="61348" spans="2:2">
      <c r="B61348">
        <f t="shared" si="1167"/>
        <v>17</v>
      </c>
    </row>
    <row r="61349" spans="2:2">
      <c r="B61349">
        <f t="shared" si="1167"/>
        <v>17</v>
      </c>
    </row>
    <row r="61350" spans="2:2">
      <c r="B61350">
        <f t="shared" si="1167"/>
        <v>17</v>
      </c>
    </row>
    <row r="61351" spans="2:2">
      <c r="B61351">
        <f t="shared" si="1167"/>
        <v>17</v>
      </c>
    </row>
    <row r="61352" spans="2:2">
      <c r="B61352">
        <f t="shared" si="1167"/>
        <v>17</v>
      </c>
    </row>
    <row r="61353" spans="2:2">
      <c r="B61353">
        <f t="shared" si="1167"/>
        <v>17</v>
      </c>
    </row>
    <row r="61354" spans="2:2">
      <c r="B61354">
        <f t="shared" si="1167"/>
        <v>17</v>
      </c>
    </row>
    <row r="61355" spans="2:2">
      <c r="B61355">
        <f t="shared" si="1167"/>
        <v>17</v>
      </c>
    </row>
    <row r="61356" spans="2:2">
      <c r="B61356">
        <f t="shared" si="1167"/>
        <v>17</v>
      </c>
    </row>
    <row r="61357" spans="2:2">
      <c r="B61357">
        <f t="shared" si="1167"/>
        <v>17</v>
      </c>
    </row>
    <row r="61358" spans="2:2">
      <c r="B61358">
        <f t="shared" si="1167"/>
        <v>17</v>
      </c>
    </row>
    <row r="61359" spans="2:2">
      <c r="B61359">
        <f t="shared" si="1167"/>
        <v>17</v>
      </c>
    </row>
    <row r="61360" spans="2:2">
      <c r="B61360">
        <f t="shared" si="1167"/>
        <v>17</v>
      </c>
    </row>
    <row r="61361" spans="2:2">
      <c r="B61361">
        <f t="shared" si="1167"/>
        <v>17</v>
      </c>
    </row>
    <row r="61362" spans="2:2">
      <c r="B61362">
        <f t="shared" si="1167"/>
        <v>17</v>
      </c>
    </row>
    <row r="61363" spans="2:2">
      <c r="B61363">
        <f t="shared" si="1167"/>
        <v>17</v>
      </c>
    </row>
    <row r="61364" spans="2:2">
      <c r="B61364">
        <f t="shared" si="1167"/>
        <v>17</v>
      </c>
    </row>
    <row r="61365" spans="2:2">
      <c r="B61365">
        <f t="shared" si="1167"/>
        <v>17</v>
      </c>
    </row>
    <row r="61366" spans="2:2">
      <c r="B61366">
        <f t="shared" si="1167"/>
        <v>17</v>
      </c>
    </row>
    <row r="61367" spans="2:2">
      <c r="B61367">
        <f t="shared" si="1167"/>
        <v>17</v>
      </c>
    </row>
    <row r="61368" spans="2:2">
      <c r="B61368">
        <f t="shared" si="1167"/>
        <v>17</v>
      </c>
    </row>
    <row r="61369" spans="2:2">
      <c r="B61369">
        <f t="shared" si="1167"/>
        <v>17</v>
      </c>
    </row>
    <row r="61370" spans="2:2">
      <c r="B61370">
        <f t="shared" si="1167"/>
        <v>17</v>
      </c>
    </row>
    <row r="61371" spans="2:2">
      <c r="B61371">
        <f t="shared" si="1167"/>
        <v>17</v>
      </c>
    </row>
    <row r="61372" spans="2:2">
      <c r="B61372">
        <f t="shared" si="1167"/>
        <v>17</v>
      </c>
    </row>
    <row r="61373" spans="2:2">
      <c r="B61373">
        <f t="shared" si="1167"/>
        <v>17</v>
      </c>
    </row>
    <row r="61374" spans="2:2">
      <c r="B61374">
        <f t="shared" si="1167"/>
        <v>17</v>
      </c>
    </row>
    <row r="61375" spans="2:2">
      <c r="B61375">
        <f t="shared" si="1167"/>
        <v>17</v>
      </c>
    </row>
    <row r="61376" spans="2:2">
      <c r="B61376">
        <f t="shared" si="1167"/>
        <v>17</v>
      </c>
    </row>
    <row r="61377" spans="2:2">
      <c r="B61377">
        <f t="shared" si="1167"/>
        <v>17</v>
      </c>
    </row>
    <row r="61378" spans="2:2">
      <c r="B61378">
        <f t="shared" si="1167"/>
        <v>17</v>
      </c>
    </row>
    <row r="61379" spans="2:2">
      <c r="B61379">
        <f t="shared" si="1167"/>
        <v>17</v>
      </c>
    </row>
    <row r="61380" spans="2:2">
      <c r="B61380">
        <f t="shared" si="1167"/>
        <v>17</v>
      </c>
    </row>
    <row r="61381" spans="2:2">
      <c r="B61381">
        <f t="shared" ref="B61381:B61444" si="1168">+IF(F61380=44085,B61380+1,B61380)</f>
        <v>17</v>
      </c>
    </row>
    <row r="61382" spans="2:2">
      <c r="B61382">
        <f t="shared" si="1168"/>
        <v>17</v>
      </c>
    </row>
    <row r="61383" spans="2:2">
      <c r="B61383">
        <f t="shared" si="1168"/>
        <v>17</v>
      </c>
    </row>
    <row r="61384" spans="2:2">
      <c r="B61384">
        <f t="shared" si="1168"/>
        <v>17</v>
      </c>
    </row>
    <row r="61385" spans="2:2">
      <c r="B61385">
        <f t="shared" si="1168"/>
        <v>17</v>
      </c>
    </row>
    <row r="61386" spans="2:2">
      <c r="B61386">
        <f t="shared" si="1168"/>
        <v>17</v>
      </c>
    </row>
    <row r="61387" spans="2:2">
      <c r="B61387">
        <f t="shared" si="1168"/>
        <v>17</v>
      </c>
    </row>
    <row r="61388" spans="2:2">
      <c r="B61388">
        <f t="shared" si="1168"/>
        <v>17</v>
      </c>
    </row>
    <row r="61389" spans="2:2">
      <c r="B61389">
        <f t="shared" si="1168"/>
        <v>17</v>
      </c>
    </row>
    <row r="61390" spans="2:2">
      <c r="B61390">
        <f t="shared" si="1168"/>
        <v>17</v>
      </c>
    </row>
    <row r="61391" spans="2:2">
      <c r="B61391">
        <f t="shared" si="1168"/>
        <v>17</v>
      </c>
    </row>
    <row r="61392" spans="2:2">
      <c r="B61392">
        <f t="shared" si="1168"/>
        <v>17</v>
      </c>
    </row>
    <row r="61393" spans="2:2">
      <c r="B61393">
        <f t="shared" si="1168"/>
        <v>17</v>
      </c>
    </row>
    <row r="61394" spans="2:2">
      <c r="B61394">
        <f t="shared" si="1168"/>
        <v>17</v>
      </c>
    </row>
    <row r="61395" spans="2:2">
      <c r="B61395">
        <f t="shared" si="1168"/>
        <v>17</v>
      </c>
    </row>
    <row r="61396" spans="2:2">
      <c r="B61396">
        <f t="shared" si="1168"/>
        <v>17</v>
      </c>
    </row>
    <row r="61397" spans="2:2">
      <c r="B61397">
        <f t="shared" si="1168"/>
        <v>17</v>
      </c>
    </row>
    <row r="61398" spans="2:2">
      <c r="B61398">
        <f t="shared" si="1168"/>
        <v>17</v>
      </c>
    </row>
    <row r="61399" spans="2:2">
      <c r="B61399">
        <f t="shared" si="1168"/>
        <v>17</v>
      </c>
    </row>
    <row r="61400" spans="2:2">
      <c r="B61400">
        <f t="shared" si="1168"/>
        <v>17</v>
      </c>
    </row>
    <row r="61401" spans="2:2">
      <c r="B61401">
        <f t="shared" si="1168"/>
        <v>17</v>
      </c>
    </row>
    <row r="61402" spans="2:2">
      <c r="B61402">
        <f t="shared" si="1168"/>
        <v>17</v>
      </c>
    </row>
    <row r="61403" spans="2:2">
      <c r="B61403">
        <f t="shared" si="1168"/>
        <v>17</v>
      </c>
    </row>
    <row r="61404" spans="2:2">
      <c r="B61404">
        <f t="shared" si="1168"/>
        <v>17</v>
      </c>
    </row>
    <row r="61405" spans="2:2">
      <c r="B61405">
        <f t="shared" si="1168"/>
        <v>17</v>
      </c>
    </row>
    <row r="61406" spans="2:2">
      <c r="B61406">
        <f t="shared" si="1168"/>
        <v>17</v>
      </c>
    </row>
    <row r="61407" spans="2:2">
      <c r="B61407">
        <f t="shared" si="1168"/>
        <v>17</v>
      </c>
    </row>
    <row r="61408" spans="2:2">
      <c r="B61408">
        <f t="shared" si="1168"/>
        <v>17</v>
      </c>
    </row>
    <row r="61409" spans="2:2">
      <c r="B61409">
        <f t="shared" si="1168"/>
        <v>17</v>
      </c>
    </row>
    <row r="61410" spans="2:2">
      <c r="B61410">
        <f t="shared" si="1168"/>
        <v>17</v>
      </c>
    </row>
    <row r="61411" spans="2:2">
      <c r="B61411">
        <f t="shared" si="1168"/>
        <v>17</v>
      </c>
    </row>
    <row r="61412" spans="2:2">
      <c r="B61412">
        <f t="shared" si="1168"/>
        <v>17</v>
      </c>
    </row>
    <row r="61413" spans="2:2">
      <c r="B61413">
        <f t="shared" si="1168"/>
        <v>17</v>
      </c>
    </row>
    <row r="61414" spans="2:2">
      <c r="B61414">
        <f t="shared" si="1168"/>
        <v>17</v>
      </c>
    </row>
    <row r="61415" spans="2:2">
      <c r="B61415">
        <f t="shared" si="1168"/>
        <v>17</v>
      </c>
    </row>
    <row r="61416" spans="2:2">
      <c r="B61416">
        <f t="shared" si="1168"/>
        <v>17</v>
      </c>
    </row>
    <row r="61417" spans="2:2">
      <c r="B61417">
        <f t="shared" si="1168"/>
        <v>17</v>
      </c>
    </row>
    <row r="61418" spans="2:2">
      <c r="B61418">
        <f t="shared" si="1168"/>
        <v>17</v>
      </c>
    </row>
    <row r="61419" spans="2:2">
      <c r="B61419">
        <f t="shared" si="1168"/>
        <v>17</v>
      </c>
    </row>
    <row r="61420" spans="2:2">
      <c r="B61420">
        <f t="shared" si="1168"/>
        <v>17</v>
      </c>
    </row>
    <row r="61421" spans="2:2">
      <c r="B61421">
        <f t="shared" si="1168"/>
        <v>17</v>
      </c>
    </row>
    <row r="61422" spans="2:2">
      <c r="B61422">
        <f t="shared" si="1168"/>
        <v>17</v>
      </c>
    </row>
    <row r="61423" spans="2:2">
      <c r="B61423">
        <f t="shared" si="1168"/>
        <v>17</v>
      </c>
    </row>
    <row r="61424" spans="2:2">
      <c r="B61424">
        <f t="shared" si="1168"/>
        <v>17</v>
      </c>
    </row>
    <row r="61425" spans="2:2">
      <c r="B61425">
        <f t="shared" si="1168"/>
        <v>17</v>
      </c>
    </row>
    <row r="61426" spans="2:2">
      <c r="B61426">
        <f t="shared" si="1168"/>
        <v>17</v>
      </c>
    </row>
    <row r="61427" spans="2:2">
      <c r="B61427">
        <f t="shared" si="1168"/>
        <v>17</v>
      </c>
    </row>
    <row r="61428" spans="2:2">
      <c r="B61428">
        <f t="shared" si="1168"/>
        <v>17</v>
      </c>
    </row>
    <row r="61429" spans="2:2">
      <c r="B61429">
        <f t="shared" si="1168"/>
        <v>17</v>
      </c>
    </row>
    <row r="61430" spans="2:2">
      <c r="B61430">
        <f t="shared" si="1168"/>
        <v>17</v>
      </c>
    </row>
    <row r="61431" spans="2:2">
      <c r="B61431">
        <f t="shared" si="1168"/>
        <v>17</v>
      </c>
    </row>
    <row r="61432" spans="2:2">
      <c r="B61432">
        <f t="shared" si="1168"/>
        <v>17</v>
      </c>
    </row>
    <row r="61433" spans="2:2">
      <c r="B61433">
        <f t="shared" si="1168"/>
        <v>17</v>
      </c>
    </row>
    <row r="61434" spans="2:2">
      <c r="B61434">
        <f t="shared" si="1168"/>
        <v>17</v>
      </c>
    </row>
    <row r="61435" spans="2:2">
      <c r="B61435">
        <f t="shared" si="1168"/>
        <v>17</v>
      </c>
    </row>
    <row r="61436" spans="2:2">
      <c r="B61436">
        <f t="shared" si="1168"/>
        <v>17</v>
      </c>
    </row>
    <row r="61437" spans="2:2">
      <c r="B61437">
        <f t="shared" si="1168"/>
        <v>17</v>
      </c>
    </row>
    <row r="61438" spans="2:2">
      <c r="B61438">
        <f t="shared" si="1168"/>
        <v>17</v>
      </c>
    </row>
    <row r="61439" spans="2:2">
      <c r="B61439">
        <f t="shared" si="1168"/>
        <v>17</v>
      </c>
    </row>
    <row r="61440" spans="2:2">
      <c r="B61440">
        <f t="shared" si="1168"/>
        <v>17</v>
      </c>
    </row>
    <row r="61441" spans="2:2">
      <c r="B61441">
        <f t="shared" si="1168"/>
        <v>17</v>
      </c>
    </row>
    <row r="61442" spans="2:2">
      <c r="B61442">
        <f t="shared" si="1168"/>
        <v>17</v>
      </c>
    </row>
    <row r="61443" spans="2:2">
      <c r="B61443">
        <f t="shared" si="1168"/>
        <v>17</v>
      </c>
    </row>
    <row r="61444" spans="2:2">
      <c r="B61444">
        <f t="shared" si="1168"/>
        <v>17</v>
      </c>
    </row>
    <row r="61445" spans="2:2">
      <c r="B61445">
        <f t="shared" ref="B61445:B61508" si="1169">+IF(F61444=44085,B61444+1,B61444)</f>
        <v>17</v>
      </c>
    </row>
    <row r="61446" spans="2:2">
      <c r="B61446">
        <f t="shared" si="1169"/>
        <v>17</v>
      </c>
    </row>
    <row r="61447" spans="2:2">
      <c r="B61447">
        <f t="shared" si="1169"/>
        <v>17</v>
      </c>
    </row>
    <row r="61448" spans="2:2">
      <c r="B61448">
        <f t="shared" si="1169"/>
        <v>17</v>
      </c>
    </row>
    <row r="61449" spans="2:2">
      <c r="B61449">
        <f t="shared" si="1169"/>
        <v>17</v>
      </c>
    </row>
    <row r="61450" spans="2:2">
      <c r="B61450">
        <f t="shared" si="1169"/>
        <v>17</v>
      </c>
    </row>
    <row r="61451" spans="2:2">
      <c r="B61451">
        <f t="shared" si="1169"/>
        <v>17</v>
      </c>
    </row>
    <row r="61452" spans="2:2">
      <c r="B61452">
        <f t="shared" si="1169"/>
        <v>17</v>
      </c>
    </row>
    <row r="61453" spans="2:2">
      <c r="B61453">
        <f t="shared" si="1169"/>
        <v>17</v>
      </c>
    </row>
    <row r="61454" spans="2:2">
      <c r="B61454">
        <f t="shared" si="1169"/>
        <v>17</v>
      </c>
    </row>
    <row r="61455" spans="2:2">
      <c r="B61455">
        <f t="shared" si="1169"/>
        <v>17</v>
      </c>
    </row>
    <row r="61456" spans="2:2">
      <c r="B61456">
        <f t="shared" si="1169"/>
        <v>17</v>
      </c>
    </row>
    <row r="61457" spans="2:2">
      <c r="B61457">
        <f t="shared" si="1169"/>
        <v>17</v>
      </c>
    </row>
    <row r="61458" spans="2:2">
      <c r="B61458">
        <f t="shared" si="1169"/>
        <v>17</v>
      </c>
    </row>
    <row r="61459" spans="2:2">
      <c r="B61459">
        <f t="shared" si="1169"/>
        <v>17</v>
      </c>
    </row>
    <row r="61460" spans="2:2">
      <c r="B61460">
        <f t="shared" si="1169"/>
        <v>17</v>
      </c>
    </row>
    <row r="61461" spans="2:2">
      <c r="B61461">
        <f t="shared" si="1169"/>
        <v>17</v>
      </c>
    </row>
    <row r="61462" spans="2:2">
      <c r="B61462">
        <f t="shared" si="1169"/>
        <v>17</v>
      </c>
    </row>
    <row r="61463" spans="2:2">
      <c r="B61463">
        <f t="shared" si="1169"/>
        <v>17</v>
      </c>
    </row>
    <row r="61464" spans="2:2">
      <c r="B61464">
        <f t="shared" si="1169"/>
        <v>17</v>
      </c>
    </row>
    <row r="61465" spans="2:2">
      <c r="B61465">
        <f t="shared" si="1169"/>
        <v>17</v>
      </c>
    </row>
    <row r="61466" spans="2:2">
      <c r="B61466">
        <f t="shared" si="1169"/>
        <v>17</v>
      </c>
    </row>
    <row r="61467" spans="2:2">
      <c r="B61467">
        <f t="shared" si="1169"/>
        <v>17</v>
      </c>
    </row>
    <row r="61468" spans="2:2">
      <c r="B61468">
        <f t="shared" si="1169"/>
        <v>17</v>
      </c>
    </row>
    <row r="61469" spans="2:2">
      <c r="B61469">
        <f t="shared" si="1169"/>
        <v>17</v>
      </c>
    </row>
    <row r="61470" spans="2:2">
      <c r="B61470">
        <f t="shared" si="1169"/>
        <v>17</v>
      </c>
    </row>
    <row r="61471" spans="2:2">
      <c r="B61471">
        <f t="shared" si="1169"/>
        <v>17</v>
      </c>
    </row>
    <row r="61472" spans="2:2">
      <c r="B61472">
        <f t="shared" si="1169"/>
        <v>17</v>
      </c>
    </row>
    <row r="61473" spans="2:2">
      <c r="B61473">
        <f t="shared" si="1169"/>
        <v>17</v>
      </c>
    </row>
    <row r="61474" spans="2:2">
      <c r="B61474">
        <f t="shared" si="1169"/>
        <v>17</v>
      </c>
    </row>
    <row r="61475" spans="2:2">
      <c r="B61475">
        <f t="shared" si="1169"/>
        <v>17</v>
      </c>
    </row>
    <row r="61476" spans="2:2">
      <c r="B61476">
        <f t="shared" si="1169"/>
        <v>17</v>
      </c>
    </row>
    <row r="61477" spans="2:2">
      <c r="B61477">
        <f t="shared" si="1169"/>
        <v>17</v>
      </c>
    </row>
    <row r="61478" spans="2:2">
      <c r="B61478">
        <f t="shared" si="1169"/>
        <v>17</v>
      </c>
    </row>
    <row r="61479" spans="2:2">
      <c r="B61479">
        <f t="shared" si="1169"/>
        <v>17</v>
      </c>
    </row>
    <row r="61480" spans="2:2">
      <c r="B61480">
        <f t="shared" si="1169"/>
        <v>17</v>
      </c>
    </row>
    <row r="61481" spans="2:2">
      <c r="B61481">
        <f t="shared" si="1169"/>
        <v>17</v>
      </c>
    </row>
    <row r="61482" spans="2:2">
      <c r="B61482">
        <f t="shared" si="1169"/>
        <v>17</v>
      </c>
    </row>
    <row r="61483" spans="2:2">
      <c r="B61483">
        <f t="shared" si="1169"/>
        <v>17</v>
      </c>
    </row>
    <row r="61484" spans="2:2">
      <c r="B61484">
        <f t="shared" si="1169"/>
        <v>17</v>
      </c>
    </row>
    <row r="61485" spans="2:2">
      <c r="B61485">
        <f t="shared" si="1169"/>
        <v>17</v>
      </c>
    </row>
    <row r="61486" spans="2:2">
      <c r="B61486">
        <f t="shared" si="1169"/>
        <v>17</v>
      </c>
    </row>
    <row r="61487" spans="2:2">
      <c r="B61487">
        <f t="shared" si="1169"/>
        <v>17</v>
      </c>
    </row>
    <row r="61488" spans="2:2">
      <c r="B61488">
        <f t="shared" si="1169"/>
        <v>17</v>
      </c>
    </row>
    <row r="61489" spans="2:2">
      <c r="B61489">
        <f t="shared" si="1169"/>
        <v>17</v>
      </c>
    </row>
    <row r="61490" spans="2:2">
      <c r="B61490">
        <f t="shared" si="1169"/>
        <v>17</v>
      </c>
    </row>
    <row r="61491" spans="2:2">
      <c r="B61491">
        <f t="shared" si="1169"/>
        <v>17</v>
      </c>
    </row>
    <row r="61492" spans="2:2">
      <c r="B61492">
        <f t="shared" si="1169"/>
        <v>17</v>
      </c>
    </row>
    <row r="61493" spans="2:2">
      <c r="B61493">
        <f t="shared" si="1169"/>
        <v>17</v>
      </c>
    </row>
    <row r="61494" spans="2:2">
      <c r="B61494">
        <f t="shared" si="1169"/>
        <v>17</v>
      </c>
    </row>
    <row r="61495" spans="2:2">
      <c r="B61495">
        <f t="shared" si="1169"/>
        <v>17</v>
      </c>
    </row>
    <row r="61496" spans="2:2">
      <c r="B61496">
        <f t="shared" si="1169"/>
        <v>17</v>
      </c>
    </row>
    <row r="61497" spans="2:2">
      <c r="B61497">
        <f t="shared" si="1169"/>
        <v>17</v>
      </c>
    </row>
    <row r="61498" spans="2:2">
      <c r="B61498">
        <f t="shared" si="1169"/>
        <v>17</v>
      </c>
    </row>
    <row r="61499" spans="2:2">
      <c r="B61499">
        <f t="shared" si="1169"/>
        <v>17</v>
      </c>
    </row>
    <row r="61500" spans="2:2">
      <c r="B61500">
        <f t="shared" si="1169"/>
        <v>17</v>
      </c>
    </row>
    <row r="61501" spans="2:2">
      <c r="B61501">
        <f t="shared" si="1169"/>
        <v>17</v>
      </c>
    </row>
    <row r="61502" spans="2:2">
      <c r="B61502">
        <f t="shared" si="1169"/>
        <v>17</v>
      </c>
    </row>
    <row r="61503" spans="2:2">
      <c r="B61503">
        <f t="shared" si="1169"/>
        <v>17</v>
      </c>
    </row>
    <row r="61504" spans="2:2">
      <c r="B61504">
        <f t="shared" si="1169"/>
        <v>17</v>
      </c>
    </row>
    <row r="61505" spans="2:2">
      <c r="B61505">
        <f t="shared" si="1169"/>
        <v>17</v>
      </c>
    </row>
    <row r="61506" spans="2:2">
      <c r="B61506">
        <f t="shared" si="1169"/>
        <v>17</v>
      </c>
    </row>
    <row r="61507" spans="2:2">
      <c r="B61507">
        <f t="shared" si="1169"/>
        <v>17</v>
      </c>
    </row>
    <row r="61508" spans="2:2">
      <c r="B61508">
        <f t="shared" si="1169"/>
        <v>17</v>
      </c>
    </row>
    <row r="61509" spans="2:2">
      <c r="B61509">
        <f t="shared" ref="B61509:B61572" si="1170">+IF(F61508=44085,B61508+1,B61508)</f>
        <v>17</v>
      </c>
    </row>
    <row r="61510" spans="2:2">
      <c r="B61510">
        <f t="shared" si="1170"/>
        <v>17</v>
      </c>
    </row>
    <row r="61511" spans="2:2">
      <c r="B61511">
        <f t="shared" si="1170"/>
        <v>17</v>
      </c>
    </row>
    <row r="61512" spans="2:2">
      <c r="B61512">
        <f t="shared" si="1170"/>
        <v>17</v>
      </c>
    </row>
    <row r="61513" spans="2:2">
      <c r="B61513">
        <f t="shared" si="1170"/>
        <v>17</v>
      </c>
    </row>
    <row r="61514" spans="2:2">
      <c r="B61514">
        <f t="shared" si="1170"/>
        <v>17</v>
      </c>
    </row>
    <row r="61515" spans="2:2">
      <c r="B61515">
        <f t="shared" si="1170"/>
        <v>17</v>
      </c>
    </row>
    <row r="61516" spans="2:2">
      <c r="B61516">
        <f t="shared" si="1170"/>
        <v>17</v>
      </c>
    </row>
    <row r="61517" spans="2:2">
      <c r="B61517">
        <f t="shared" si="1170"/>
        <v>17</v>
      </c>
    </row>
    <row r="61518" spans="2:2">
      <c r="B61518">
        <f t="shared" si="1170"/>
        <v>17</v>
      </c>
    </row>
    <row r="61519" spans="2:2">
      <c r="B61519">
        <f t="shared" si="1170"/>
        <v>17</v>
      </c>
    </row>
    <row r="61520" spans="2:2">
      <c r="B61520">
        <f t="shared" si="1170"/>
        <v>17</v>
      </c>
    </row>
    <row r="61521" spans="2:2">
      <c r="B61521">
        <f t="shared" si="1170"/>
        <v>17</v>
      </c>
    </row>
    <row r="61522" spans="2:2">
      <c r="B61522">
        <f t="shared" si="1170"/>
        <v>17</v>
      </c>
    </row>
    <row r="61523" spans="2:2">
      <c r="B61523">
        <f t="shared" si="1170"/>
        <v>17</v>
      </c>
    </row>
    <row r="61524" spans="2:2">
      <c r="B61524">
        <f t="shared" si="1170"/>
        <v>17</v>
      </c>
    </row>
    <row r="61525" spans="2:2">
      <c r="B61525">
        <f t="shared" si="1170"/>
        <v>17</v>
      </c>
    </row>
    <row r="61526" spans="2:2">
      <c r="B61526">
        <f t="shared" si="1170"/>
        <v>17</v>
      </c>
    </row>
    <row r="61527" spans="2:2">
      <c r="B61527">
        <f t="shared" si="1170"/>
        <v>17</v>
      </c>
    </row>
    <row r="61528" spans="2:2">
      <c r="B61528">
        <f t="shared" si="1170"/>
        <v>17</v>
      </c>
    </row>
    <row r="61529" spans="2:2">
      <c r="B61529">
        <f t="shared" si="1170"/>
        <v>17</v>
      </c>
    </row>
    <row r="61530" spans="2:2">
      <c r="B61530">
        <f t="shared" si="1170"/>
        <v>17</v>
      </c>
    </row>
    <row r="61531" spans="2:2">
      <c r="B61531">
        <f t="shared" si="1170"/>
        <v>17</v>
      </c>
    </row>
    <row r="61532" spans="2:2">
      <c r="B61532">
        <f t="shared" si="1170"/>
        <v>17</v>
      </c>
    </row>
    <row r="61533" spans="2:2">
      <c r="B61533">
        <f t="shared" si="1170"/>
        <v>17</v>
      </c>
    </row>
    <row r="61534" spans="2:2">
      <c r="B61534">
        <f t="shared" si="1170"/>
        <v>17</v>
      </c>
    </row>
    <row r="61535" spans="2:2">
      <c r="B61535">
        <f t="shared" si="1170"/>
        <v>17</v>
      </c>
    </row>
    <row r="61536" spans="2:2">
      <c r="B61536">
        <f t="shared" si="1170"/>
        <v>17</v>
      </c>
    </row>
    <row r="61537" spans="2:2">
      <c r="B61537">
        <f t="shared" si="1170"/>
        <v>17</v>
      </c>
    </row>
    <row r="61538" spans="2:2">
      <c r="B61538">
        <f t="shared" si="1170"/>
        <v>17</v>
      </c>
    </row>
    <row r="61539" spans="2:2">
      <c r="B61539">
        <f t="shared" si="1170"/>
        <v>17</v>
      </c>
    </row>
    <row r="61540" spans="2:2">
      <c r="B61540">
        <f t="shared" si="1170"/>
        <v>17</v>
      </c>
    </row>
    <row r="61541" spans="2:2">
      <c r="B61541">
        <f t="shared" si="1170"/>
        <v>17</v>
      </c>
    </row>
    <row r="61542" spans="2:2">
      <c r="B61542">
        <f t="shared" si="1170"/>
        <v>17</v>
      </c>
    </row>
    <row r="61543" spans="2:2">
      <c r="B61543">
        <f t="shared" si="1170"/>
        <v>17</v>
      </c>
    </row>
    <row r="61544" spans="2:2">
      <c r="B61544">
        <f t="shared" si="1170"/>
        <v>17</v>
      </c>
    </row>
    <row r="61545" spans="2:2">
      <c r="B61545">
        <f t="shared" si="1170"/>
        <v>17</v>
      </c>
    </row>
    <row r="61546" spans="2:2">
      <c r="B61546">
        <f t="shared" si="1170"/>
        <v>17</v>
      </c>
    </row>
    <row r="61547" spans="2:2">
      <c r="B61547">
        <f t="shared" si="1170"/>
        <v>17</v>
      </c>
    </row>
    <row r="61548" spans="2:2">
      <c r="B61548">
        <f t="shared" si="1170"/>
        <v>17</v>
      </c>
    </row>
    <row r="61549" spans="2:2">
      <c r="B61549">
        <f t="shared" si="1170"/>
        <v>17</v>
      </c>
    </row>
    <row r="61550" spans="2:2">
      <c r="B61550">
        <f t="shared" si="1170"/>
        <v>17</v>
      </c>
    </row>
    <row r="61551" spans="2:2">
      <c r="B61551">
        <f t="shared" si="1170"/>
        <v>17</v>
      </c>
    </row>
    <row r="61552" spans="2:2">
      <c r="B61552">
        <f t="shared" si="1170"/>
        <v>17</v>
      </c>
    </row>
    <row r="61553" spans="2:2">
      <c r="B61553">
        <f t="shared" si="1170"/>
        <v>17</v>
      </c>
    </row>
    <row r="61554" spans="2:2">
      <c r="B61554">
        <f t="shared" si="1170"/>
        <v>17</v>
      </c>
    </row>
    <row r="61555" spans="2:2">
      <c r="B61555">
        <f t="shared" si="1170"/>
        <v>17</v>
      </c>
    </row>
    <row r="61556" spans="2:2">
      <c r="B61556">
        <f t="shared" si="1170"/>
        <v>17</v>
      </c>
    </row>
    <row r="61557" spans="2:2">
      <c r="B61557">
        <f t="shared" si="1170"/>
        <v>17</v>
      </c>
    </row>
    <row r="61558" spans="2:2">
      <c r="B61558">
        <f t="shared" si="1170"/>
        <v>17</v>
      </c>
    </row>
    <row r="61559" spans="2:2">
      <c r="B61559">
        <f t="shared" si="1170"/>
        <v>17</v>
      </c>
    </row>
    <row r="61560" spans="2:2">
      <c r="B61560">
        <f t="shared" si="1170"/>
        <v>17</v>
      </c>
    </row>
    <row r="61561" spans="2:2">
      <c r="B61561">
        <f t="shared" si="1170"/>
        <v>17</v>
      </c>
    </row>
    <row r="61562" spans="2:2">
      <c r="B61562">
        <f t="shared" si="1170"/>
        <v>17</v>
      </c>
    </row>
    <row r="61563" spans="2:2">
      <c r="B61563">
        <f t="shared" si="1170"/>
        <v>17</v>
      </c>
    </row>
    <row r="61564" spans="2:2">
      <c r="B61564">
        <f t="shared" si="1170"/>
        <v>17</v>
      </c>
    </row>
    <row r="61565" spans="2:2">
      <c r="B61565">
        <f t="shared" si="1170"/>
        <v>17</v>
      </c>
    </row>
    <row r="61566" spans="2:2">
      <c r="B61566">
        <f t="shared" si="1170"/>
        <v>17</v>
      </c>
    </row>
    <row r="61567" spans="2:2">
      <c r="B61567">
        <f t="shared" si="1170"/>
        <v>17</v>
      </c>
    </row>
    <row r="61568" spans="2:2">
      <c r="B61568">
        <f t="shared" si="1170"/>
        <v>17</v>
      </c>
    </row>
    <row r="61569" spans="2:2">
      <c r="B61569">
        <f t="shared" si="1170"/>
        <v>17</v>
      </c>
    </row>
    <row r="61570" spans="2:2">
      <c r="B61570">
        <f t="shared" si="1170"/>
        <v>17</v>
      </c>
    </row>
    <row r="61571" spans="2:2">
      <c r="B61571">
        <f t="shared" si="1170"/>
        <v>17</v>
      </c>
    </row>
    <row r="61572" spans="2:2">
      <c r="B61572">
        <f t="shared" si="1170"/>
        <v>17</v>
      </c>
    </row>
    <row r="61573" spans="2:2">
      <c r="B61573">
        <f t="shared" ref="B61573:B61636" si="1171">+IF(F61572=44085,B61572+1,B61572)</f>
        <v>17</v>
      </c>
    </row>
    <row r="61574" spans="2:2">
      <c r="B61574">
        <f t="shared" si="1171"/>
        <v>17</v>
      </c>
    </row>
    <row r="61575" spans="2:2">
      <c r="B61575">
        <f t="shared" si="1171"/>
        <v>17</v>
      </c>
    </row>
    <row r="61576" spans="2:2">
      <c r="B61576">
        <f t="shared" si="1171"/>
        <v>17</v>
      </c>
    </row>
    <row r="61577" spans="2:2">
      <c r="B61577">
        <f t="shared" si="1171"/>
        <v>17</v>
      </c>
    </row>
    <row r="61578" spans="2:2">
      <c r="B61578">
        <f t="shared" si="1171"/>
        <v>17</v>
      </c>
    </row>
    <row r="61579" spans="2:2">
      <c r="B61579">
        <f t="shared" si="1171"/>
        <v>17</v>
      </c>
    </row>
    <row r="61580" spans="2:2">
      <c r="B61580">
        <f t="shared" si="1171"/>
        <v>17</v>
      </c>
    </row>
    <row r="61581" spans="2:2">
      <c r="B61581">
        <f t="shared" si="1171"/>
        <v>17</v>
      </c>
    </row>
    <row r="61582" spans="2:2">
      <c r="B61582">
        <f t="shared" si="1171"/>
        <v>17</v>
      </c>
    </row>
    <row r="61583" spans="2:2">
      <c r="B61583">
        <f t="shared" si="1171"/>
        <v>17</v>
      </c>
    </row>
    <row r="61584" spans="2:2">
      <c r="B61584">
        <f t="shared" si="1171"/>
        <v>17</v>
      </c>
    </row>
    <row r="61585" spans="2:2">
      <c r="B61585">
        <f t="shared" si="1171"/>
        <v>17</v>
      </c>
    </row>
    <row r="61586" spans="2:2">
      <c r="B61586">
        <f t="shared" si="1171"/>
        <v>17</v>
      </c>
    </row>
    <row r="61587" spans="2:2">
      <c r="B61587">
        <f t="shared" si="1171"/>
        <v>17</v>
      </c>
    </row>
    <row r="61588" spans="2:2">
      <c r="B61588">
        <f t="shared" si="1171"/>
        <v>17</v>
      </c>
    </row>
    <row r="61589" spans="2:2">
      <c r="B61589">
        <f t="shared" si="1171"/>
        <v>17</v>
      </c>
    </row>
    <row r="61590" spans="2:2">
      <c r="B61590">
        <f t="shared" si="1171"/>
        <v>17</v>
      </c>
    </row>
    <row r="61591" spans="2:2">
      <c r="B61591">
        <f t="shared" si="1171"/>
        <v>17</v>
      </c>
    </row>
    <row r="61592" spans="2:2">
      <c r="B61592">
        <f t="shared" si="1171"/>
        <v>17</v>
      </c>
    </row>
    <row r="61593" spans="2:2">
      <c r="B61593">
        <f t="shared" si="1171"/>
        <v>17</v>
      </c>
    </row>
    <row r="61594" spans="2:2">
      <c r="B61594">
        <f t="shared" si="1171"/>
        <v>17</v>
      </c>
    </row>
    <row r="61595" spans="2:2">
      <c r="B61595">
        <f t="shared" si="1171"/>
        <v>17</v>
      </c>
    </row>
    <row r="61596" spans="2:2">
      <c r="B61596">
        <f t="shared" si="1171"/>
        <v>17</v>
      </c>
    </row>
    <row r="61597" spans="2:2">
      <c r="B61597">
        <f t="shared" si="1171"/>
        <v>17</v>
      </c>
    </row>
    <row r="61598" spans="2:2">
      <c r="B61598">
        <f t="shared" si="1171"/>
        <v>17</v>
      </c>
    </row>
    <row r="61599" spans="2:2">
      <c r="B61599">
        <f t="shared" si="1171"/>
        <v>17</v>
      </c>
    </row>
    <row r="61600" spans="2:2">
      <c r="B61600">
        <f t="shared" si="1171"/>
        <v>17</v>
      </c>
    </row>
    <row r="61601" spans="2:2">
      <c r="B61601">
        <f t="shared" si="1171"/>
        <v>17</v>
      </c>
    </row>
    <row r="61602" spans="2:2">
      <c r="B61602">
        <f t="shared" si="1171"/>
        <v>17</v>
      </c>
    </row>
    <row r="61603" spans="2:2">
      <c r="B61603">
        <f t="shared" si="1171"/>
        <v>17</v>
      </c>
    </row>
    <row r="61604" spans="2:2">
      <c r="B61604">
        <f t="shared" si="1171"/>
        <v>17</v>
      </c>
    </row>
    <row r="61605" spans="2:2">
      <c r="B61605">
        <f t="shared" si="1171"/>
        <v>17</v>
      </c>
    </row>
    <row r="61606" spans="2:2">
      <c r="B61606">
        <f t="shared" si="1171"/>
        <v>17</v>
      </c>
    </row>
    <row r="61607" spans="2:2">
      <c r="B61607">
        <f t="shared" si="1171"/>
        <v>17</v>
      </c>
    </row>
    <row r="61608" spans="2:2">
      <c r="B61608">
        <f t="shared" si="1171"/>
        <v>17</v>
      </c>
    </row>
    <row r="61609" spans="2:2">
      <c r="B61609">
        <f t="shared" si="1171"/>
        <v>17</v>
      </c>
    </row>
    <row r="61610" spans="2:2">
      <c r="B61610">
        <f t="shared" si="1171"/>
        <v>17</v>
      </c>
    </row>
    <row r="61611" spans="2:2">
      <c r="B61611">
        <f t="shared" si="1171"/>
        <v>17</v>
      </c>
    </row>
    <row r="61612" spans="2:2">
      <c r="B61612">
        <f t="shared" si="1171"/>
        <v>17</v>
      </c>
    </row>
    <row r="61613" spans="2:2">
      <c r="B61613">
        <f t="shared" si="1171"/>
        <v>17</v>
      </c>
    </row>
    <row r="61614" spans="2:2">
      <c r="B61614">
        <f t="shared" si="1171"/>
        <v>17</v>
      </c>
    </row>
    <row r="61615" spans="2:2">
      <c r="B61615">
        <f t="shared" si="1171"/>
        <v>17</v>
      </c>
    </row>
    <row r="61616" spans="2:2">
      <c r="B61616">
        <f t="shared" si="1171"/>
        <v>17</v>
      </c>
    </row>
    <row r="61617" spans="2:2">
      <c r="B61617">
        <f t="shared" si="1171"/>
        <v>17</v>
      </c>
    </row>
    <row r="61618" spans="2:2">
      <c r="B61618">
        <f t="shared" si="1171"/>
        <v>17</v>
      </c>
    </row>
    <row r="61619" spans="2:2">
      <c r="B61619">
        <f t="shared" si="1171"/>
        <v>17</v>
      </c>
    </row>
    <row r="61620" spans="2:2">
      <c r="B61620">
        <f t="shared" si="1171"/>
        <v>17</v>
      </c>
    </row>
    <row r="61621" spans="2:2">
      <c r="B61621">
        <f t="shared" si="1171"/>
        <v>17</v>
      </c>
    </row>
    <row r="61622" spans="2:2">
      <c r="B61622">
        <f t="shared" si="1171"/>
        <v>17</v>
      </c>
    </row>
    <row r="61623" spans="2:2">
      <c r="B61623">
        <f t="shared" si="1171"/>
        <v>17</v>
      </c>
    </row>
    <row r="61624" spans="2:2">
      <c r="B61624">
        <f t="shared" si="1171"/>
        <v>17</v>
      </c>
    </row>
    <row r="61625" spans="2:2">
      <c r="B61625">
        <f t="shared" si="1171"/>
        <v>17</v>
      </c>
    </row>
    <row r="61626" spans="2:2">
      <c r="B61626">
        <f t="shared" si="1171"/>
        <v>17</v>
      </c>
    </row>
    <row r="61627" spans="2:2">
      <c r="B61627">
        <f t="shared" si="1171"/>
        <v>17</v>
      </c>
    </row>
    <row r="61628" spans="2:2">
      <c r="B61628">
        <f t="shared" si="1171"/>
        <v>17</v>
      </c>
    </row>
    <row r="61629" spans="2:2">
      <c r="B61629">
        <f t="shared" si="1171"/>
        <v>17</v>
      </c>
    </row>
    <row r="61630" spans="2:2">
      <c r="B61630">
        <f t="shared" si="1171"/>
        <v>17</v>
      </c>
    </row>
    <row r="61631" spans="2:2">
      <c r="B61631">
        <f t="shared" si="1171"/>
        <v>17</v>
      </c>
    </row>
    <row r="61632" spans="2:2">
      <c r="B61632">
        <f t="shared" si="1171"/>
        <v>17</v>
      </c>
    </row>
    <row r="61633" spans="2:2">
      <c r="B61633">
        <f t="shared" si="1171"/>
        <v>17</v>
      </c>
    </row>
    <row r="61634" spans="2:2">
      <c r="B61634">
        <f t="shared" si="1171"/>
        <v>17</v>
      </c>
    </row>
    <row r="61635" spans="2:2">
      <c r="B61635">
        <f t="shared" si="1171"/>
        <v>17</v>
      </c>
    </row>
    <row r="61636" spans="2:2">
      <c r="B61636">
        <f t="shared" si="1171"/>
        <v>17</v>
      </c>
    </row>
    <row r="61637" spans="2:2">
      <c r="B61637">
        <f t="shared" ref="B61637:B61700" si="1172">+IF(F61636=44085,B61636+1,B61636)</f>
        <v>17</v>
      </c>
    </row>
    <row r="61638" spans="2:2">
      <c r="B61638">
        <f t="shared" si="1172"/>
        <v>17</v>
      </c>
    </row>
    <row r="61639" spans="2:2">
      <c r="B61639">
        <f t="shared" si="1172"/>
        <v>17</v>
      </c>
    </row>
    <row r="61640" spans="2:2">
      <c r="B61640">
        <f t="shared" si="1172"/>
        <v>17</v>
      </c>
    </row>
    <row r="61641" spans="2:2">
      <c r="B61641">
        <f t="shared" si="1172"/>
        <v>17</v>
      </c>
    </row>
    <row r="61642" spans="2:2">
      <c r="B61642">
        <f t="shared" si="1172"/>
        <v>17</v>
      </c>
    </row>
    <row r="61643" spans="2:2">
      <c r="B61643">
        <f t="shared" si="1172"/>
        <v>17</v>
      </c>
    </row>
    <row r="61644" spans="2:2">
      <c r="B61644">
        <f t="shared" si="1172"/>
        <v>17</v>
      </c>
    </row>
    <row r="61645" spans="2:2">
      <c r="B61645">
        <f t="shared" si="1172"/>
        <v>17</v>
      </c>
    </row>
    <row r="61646" spans="2:2">
      <c r="B61646">
        <f t="shared" si="1172"/>
        <v>17</v>
      </c>
    </row>
    <row r="61647" spans="2:2">
      <c r="B61647">
        <f t="shared" si="1172"/>
        <v>17</v>
      </c>
    </row>
    <row r="61648" spans="2:2">
      <c r="B61648">
        <f t="shared" si="1172"/>
        <v>17</v>
      </c>
    </row>
    <row r="61649" spans="2:2">
      <c r="B61649">
        <f t="shared" si="1172"/>
        <v>17</v>
      </c>
    </row>
    <row r="61650" spans="2:2">
      <c r="B61650">
        <f t="shared" si="1172"/>
        <v>17</v>
      </c>
    </row>
    <row r="61651" spans="2:2">
      <c r="B61651">
        <f t="shared" si="1172"/>
        <v>17</v>
      </c>
    </row>
    <row r="61652" spans="2:2">
      <c r="B61652">
        <f t="shared" si="1172"/>
        <v>17</v>
      </c>
    </row>
    <row r="61653" spans="2:2">
      <c r="B61653">
        <f t="shared" si="1172"/>
        <v>17</v>
      </c>
    </row>
    <row r="61654" spans="2:2">
      <c r="B61654">
        <f t="shared" si="1172"/>
        <v>17</v>
      </c>
    </row>
    <row r="61655" spans="2:2">
      <c r="B61655">
        <f t="shared" si="1172"/>
        <v>17</v>
      </c>
    </row>
    <row r="61656" spans="2:2">
      <c r="B61656">
        <f t="shared" si="1172"/>
        <v>17</v>
      </c>
    </row>
    <row r="61657" spans="2:2">
      <c r="B61657">
        <f t="shared" si="1172"/>
        <v>17</v>
      </c>
    </row>
    <row r="61658" spans="2:2">
      <c r="B61658">
        <f t="shared" si="1172"/>
        <v>17</v>
      </c>
    </row>
    <row r="61659" spans="2:2">
      <c r="B61659">
        <f t="shared" si="1172"/>
        <v>17</v>
      </c>
    </row>
    <row r="61660" spans="2:2">
      <c r="B61660">
        <f t="shared" si="1172"/>
        <v>17</v>
      </c>
    </row>
    <row r="61661" spans="2:2">
      <c r="B61661">
        <f t="shared" si="1172"/>
        <v>17</v>
      </c>
    </row>
    <row r="61662" spans="2:2">
      <c r="B61662">
        <f t="shared" si="1172"/>
        <v>17</v>
      </c>
    </row>
    <row r="61663" spans="2:2">
      <c r="B61663">
        <f t="shared" si="1172"/>
        <v>17</v>
      </c>
    </row>
    <row r="61664" spans="2:2">
      <c r="B61664">
        <f t="shared" si="1172"/>
        <v>17</v>
      </c>
    </row>
    <row r="61665" spans="2:2">
      <c r="B61665">
        <f t="shared" si="1172"/>
        <v>17</v>
      </c>
    </row>
    <row r="61666" spans="2:2">
      <c r="B61666">
        <f t="shared" si="1172"/>
        <v>17</v>
      </c>
    </row>
    <row r="61667" spans="2:2">
      <c r="B61667">
        <f t="shared" si="1172"/>
        <v>17</v>
      </c>
    </row>
    <row r="61668" spans="2:2">
      <c r="B61668">
        <f t="shared" si="1172"/>
        <v>17</v>
      </c>
    </row>
    <row r="61669" spans="2:2">
      <c r="B61669">
        <f t="shared" si="1172"/>
        <v>17</v>
      </c>
    </row>
    <row r="61670" spans="2:2">
      <c r="B61670">
        <f t="shared" si="1172"/>
        <v>17</v>
      </c>
    </row>
    <row r="61671" spans="2:2">
      <c r="B61671">
        <f t="shared" si="1172"/>
        <v>17</v>
      </c>
    </row>
    <row r="61672" spans="2:2">
      <c r="B61672">
        <f t="shared" si="1172"/>
        <v>17</v>
      </c>
    </row>
    <row r="61673" spans="2:2">
      <c r="B61673">
        <f t="shared" si="1172"/>
        <v>17</v>
      </c>
    </row>
    <row r="61674" spans="2:2">
      <c r="B61674">
        <f t="shared" si="1172"/>
        <v>17</v>
      </c>
    </row>
    <row r="61675" spans="2:2">
      <c r="B61675">
        <f t="shared" si="1172"/>
        <v>17</v>
      </c>
    </row>
    <row r="61676" spans="2:2">
      <c r="B61676">
        <f t="shared" si="1172"/>
        <v>17</v>
      </c>
    </row>
    <row r="61677" spans="2:2">
      <c r="B61677">
        <f t="shared" si="1172"/>
        <v>17</v>
      </c>
    </row>
    <row r="61678" spans="2:2">
      <c r="B61678">
        <f t="shared" si="1172"/>
        <v>17</v>
      </c>
    </row>
    <row r="61679" spans="2:2">
      <c r="B61679">
        <f t="shared" si="1172"/>
        <v>17</v>
      </c>
    </row>
    <row r="61680" spans="2:2">
      <c r="B61680">
        <f t="shared" si="1172"/>
        <v>17</v>
      </c>
    </row>
    <row r="61681" spans="2:2">
      <c r="B61681">
        <f t="shared" si="1172"/>
        <v>17</v>
      </c>
    </row>
    <row r="61682" spans="2:2">
      <c r="B61682">
        <f t="shared" si="1172"/>
        <v>17</v>
      </c>
    </row>
    <row r="61683" spans="2:2">
      <c r="B61683">
        <f t="shared" si="1172"/>
        <v>17</v>
      </c>
    </row>
    <row r="61684" spans="2:2">
      <c r="B61684">
        <f t="shared" si="1172"/>
        <v>17</v>
      </c>
    </row>
    <row r="61685" spans="2:2">
      <c r="B61685">
        <f t="shared" si="1172"/>
        <v>17</v>
      </c>
    </row>
    <row r="61686" spans="2:2">
      <c r="B61686">
        <f t="shared" si="1172"/>
        <v>17</v>
      </c>
    </row>
    <row r="61687" spans="2:2">
      <c r="B61687">
        <f t="shared" si="1172"/>
        <v>17</v>
      </c>
    </row>
    <row r="61688" spans="2:2">
      <c r="B61688">
        <f t="shared" si="1172"/>
        <v>17</v>
      </c>
    </row>
    <row r="61689" spans="2:2">
      <c r="B61689">
        <f t="shared" si="1172"/>
        <v>17</v>
      </c>
    </row>
    <row r="61690" spans="2:2">
      <c r="B61690">
        <f t="shared" si="1172"/>
        <v>17</v>
      </c>
    </row>
    <row r="61691" spans="2:2">
      <c r="B61691">
        <f t="shared" si="1172"/>
        <v>17</v>
      </c>
    </row>
    <row r="61692" spans="2:2">
      <c r="B61692">
        <f t="shared" si="1172"/>
        <v>17</v>
      </c>
    </row>
    <row r="61693" spans="2:2">
      <c r="B61693">
        <f t="shared" si="1172"/>
        <v>17</v>
      </c>
    </row>
    <row r="61694" spans="2:2">
      <c r="B61694">
        <f t="shared" si="1172"/>
        <v>17</v>
      </c>
    </row>
    <row r="61695" spans="2:2">
      <c r="B61695">
        <f t="shared" si="1172"/>
        <v>17</v>
      </c>
    </row>
    <row r="61696" spans="2:2">
      <c r="B61696">
        <f t="shared" si="1172"/>
        <v>17</v>
      </c>
    </row>
    <row r="61697" spans="2:2">
      <c r="B61697">
        <f t="shared" si="1172"/>
        <v>17</v>
      </c>
    </row>
    <row r="61698" spans="2:2">
      <c r="B61698">
        <f t="shared" si="1172"/>
        <v>17</v>
      </c>
    </row>
    <row r="61699" spans="2:2">
      <c r="B61699">
        <f t="shared" si="1172"/>
        <v>17</v>
      </c>
    </row>
    <row r="61700" spans="2:2">
      <c r="B61700">
        <f t="shared" si="1172"/>
        <v>17</v>
      </c>
    </row>
    <row r="61701" spans="2:2">
      <c r="B61701">
        <f t="shared" ref="B61701:B61764" si="1173">+IF(F61700=44085,B61700+1,B61700)</f>
        <v>17</v>
      </c>
    </row>
    <row r="61702" spans="2:2">
      <c r="B61702">
        <f t="shared" si="1173"/>
        <v>17</v>
      </c>
    </row>
    <row r="61703" spans="2:2">
      <c r="B61703">
        <f t="shared" si="1173"/>
        <v>17</v>
      </c>
    </row>
    <row r="61704" spans="2:2">
      <c r="B61704">
        <f t="shared" si="1173"/>
        <v>17</v>
      </c>
    </row>
    <row r="61705" spans="2:2">
      <c r="B61705">
        <f t="shared" si="1173"/>
        <v>17</v>
      </c>
    </row>
    <row r="61706" spans="2:2">
      <c r="B61706">
        <f t="shared" si="1173"/>
        <v>17</v>
      </c>
    </row>
    <row r="61707" spans="2:2">
      <c r="B61707">
        <f t="shared" si="1173"/>
        <v>17</v>
      </c>
    </row>
    <row r="61708" spans="2:2">
      <c r="B61708">
        <f t="shared" si="1173"/>
        <v>17</v>
      </c>
    </row>
    <row r="61709" spans="2:2">
      <c r="B61709">
        <f t="shared" si="1173"/>
        <v>17</v>
      </c>
    </row>
    <row r="61710" spans="2:2">
      <c r="B61710">
        <f t="shared" si="1173"/>
        <v>17</v>
      </c>
    </row>
    <row r="61711" spans="2:2">
      <c r="B61711">
        <f t="shared" si="1173"/>
        <v>17</v>
      </c>
    </row>
    <row r="61712" spans="2:2">
      <c r="B61712">
        <f t="shared" si="1173"/>
        <v>17</v>
      </c>
    </row>
    <row r="61713" spans="2:2">
      <c r="B61713">
        <f t="shared" si="1173"/>
        <v>17</v>
      </c>
    </row>
    <row r="61714" spans="2:2">
      <c r="B61714">
        <f t="shared" si="1173"/>
        <v>17</v>
      </c>
    </row>
    <row r="61715" spans="2:2">
      <c r="B61715">
        <f t="shared" si="1173"/>
        <v>17</v>
      </c>
    </row>
    <row r="61716" spans="2:2">
      <c r="B61716">
        <f t="shared" si="1173"/>
        <v>17</v>
      </c>
    </row>
    <row r="61717" spans="2:2">
      <c r="B61717">
        <f t="shared" si="1173"/>
        <v>17</v>
      </c>
    </row>
    <row r="61718" spans="2:2">
      <c r="B61718">
        <f t="shared" si="1173"/>
        <v>17</v>
      </c>
    </row>
    <row r="61719" spans="2:2">
      <c r="B61719">
        <f t="shared" si="1173"/>
        <v>17</v>
      </c>
    </row>
    <row r="61720" spans="2:2">
      <c r="B61720">
        <f t="shared" si="1173"/>
        <v>17</v>
      </c>
    </row>
    <row r="61721" spans="2:2">
      <c r="B61721">
        <f t="shared" si="1173"/>
        <v>17</v>
      </c>
    </row>
    <row r="61722" spans="2:2">
      <c r="B61722">
        <f t="shared" si="1173"/>
        <v>17</v>
      </c>
    </row>
    <row r="61723" spans="2:2">
      <c r="B61723">
        <f t="shared" si="1173"/>
        <v>17</v>
      </c>
    </row>
    <row r="61724" spans="2:2">
      <c r="B61724">
        <f t="shared" si="1173"/>
        <v>17</v>
      </c>
    </row>
    <row r="61725" spans="2:2">
      <c r="B61725">
        <f t="shared" si="1173"/>
        <v>17</v>
      </c>
    </row>
    <row r="61726" spans="2:2">
      <c r="B61726">
        <f t="shared" si="1173"/>
        <v>17</v>
      </c>
    </row>
    <row r="61727" spans="2:2">
      <c r="B61727">
        <f t="shared" si="1173"/>
        <v>17</v>
      </c>
    </row>
    <row r="61728" spans="2:2">
      <c r="B61728">
        <f t="shared" si="1173"/>
        <v>17</v>
      </c>
    </row>
    <row r="61729" spans="2:2">
      <c r="B61729">
        <f t="shared" si="1173"/>
        <v>17</v>
      </c>
    </row>
    <row r="61730" spans="2:2">
      <c r="B61730">
        <f t="shared" si="1173"/>
        <v>17</v>
      </c>
    </row>
    <row r="61731" spans="2:2">
      <c r="B61731">
        <f t="shared" si="1173"/>
        <v>17</v>
      </c>
    </row>
    <row r="61732" spans="2:2">
      <c r="B61732">
        <f t="shared" si="1173"/>
        <v>17</v>
      </c>
    </row>
    <row r="61733" spans="2:2">
      <c r="B61733">
        <f t="shared" si="1173"/>
        <v>17</v>
      </c>
    </row>
    <row r="61734" spans="2:2">
      <c r="B61734">
        <f t="shared" si="1173"/>
        <v>17</v>
      </c>
    </row>
    <row r="61735" spans="2:2">
      <c r="B61735">
        <f t="shared" si="1173"/>
        <v>17</v>
      </c>
    </row>
    <row r="61736" spans="2:2">
      <c r="B61736">
        <f t="shared" si="1173"/>
        <v>17</v>
      </c>
    </row>
    <row r="61737" spans="2:2">
      <c r="B61737">
        <f t="shared" si="1173"/>
        <v>17</v>
      </c>
    </row>
    <row r="61738" spans="2:2">
      <c r="B61738">
        <f t="shared" si="1173"/>
        <v>17</v>
      </c>
    </row>
    <row r="61739" spans="2:2">
      <c r="B61739">
        <f t="shared" si="1173"/>
        <v>17</v>
      </c>
    </row>
    <row r="61740" spans="2:2">
      <c r="B61740">
        <f t="shared" si="1173"/>
        <v>17</v>
      </c>
    </row>
    <row r="61741" spans="2:2">
      <c r="B61741">
        <f t="shared" si="1173"/>
        <v>17</v>
      </c>
    </row>
    <row r="61742" spans="2:2">
      <c r="B61742">
        <f t="shared" si="1173"/>
        <v>17</v>
      </c>
    </row>
    <row r="61743" spans="2:2">
      <c r="B61743">
        <f t="shared" si="1173"/>
        <v>17</v>
      </c>
    </row>
    <row r="61744" spans="2:2">
      <c r="B61744">
        <f t="shared" si="1173"/>
        <v>17</v>
      </c>
    </row>
    <row r="61745" spans="2:2">
      <c r="B61745">
        <f t="shared" si="1173"/>
        <v>17</v>
      </c>
    </row>
    <row r="61746" spans="2:2">
      <c r="B61746">
        <f t="shared" si="1173"/>
        <v>17</v>
      </c>
    </row>
    <row r="61747" spans="2:2">
      <c r="B61747">
        <f t="shared" si="1173"/>
        <v>17</v>
      </c>
    </row>
    <row r="61748" spans="2:2">
      <c r="B61748">
        <f t="shared" si="1173"/>
        <v>17</v>
      </c>
    </row>
    <row r="61749" spans="2:2">
      <c r="B61749">
        <f t="shared" si="1173"/>
        <v>17</v>
      </c>
    </row>
    <row r="61750" spans="2:2">
      <c r="B61750">
        <f t="shared" si="1173"/>
        <v>17</v>
      </c>
    </row>
    <row r="61751" spans="2:2">
      <c r="B61751">
        <f t="shared" si="1173"/>
        <v>17</v>
      </c>
    </row>
    <row r="61752" spans="2:2">
      <c r="B61752">
        <f t="shared" si="1173"/>
        <v>17</v>
      </c>
    </row>
    <row r="61753" spans="2:2">
      <c r="B61753">
        <f t="shared" si="1173"/>
        <v>17</v>
      </c>
    </row>
    <row r="61754" spans="2:2">
      <c r="B61754">
        <f t="shared" si="1173"/>
        <v>17</v>
      </c>
    </row>
    <row r="61755" spans="2:2">
      <c r="B61755">
        <f t="shared" si="1173"/>
        <v>17</v>
      </c>
    </row>
    <row r="61756" spans="2:2">
      <c r="B61756">
        <f t="shared" si="1173"/>
        <v>17</v>
      </c>
    </row>
    <row r="61757" spans="2:2">
      <c r="B61757">
        <f t="shared" si="1173"/>
        <v>17</v>
      </c>
    </row>
    <row r="61758" spans="2:2">
      <c r="B61758">
        <f t="shared" si="1173"/>
        <v>17</v>
      </c>
    </row>
    <row r="61759" spans="2:2">
      <c r="B61759">
        <f t="shared" si="1173"/>
        <v>17</v>
      </c>
    </row>
    <row r="61760" spans="2:2">
      <c r="B61760">
        <f t="shared" si="1173"/>
        <v>17</v>
      </c>
    </row>
    <row r="61761" spans="2:2">
      <c r="B61761">
        <f t="shared" si="1173"/>
        <v>17</v>
      </c>
    </row>
    <row r="61762" spans="2:2">
      <c r="B61762">
        <f t="shared" si="1173"/>
        <v>17</v>
      </c>
    </row>
    <row r="61763" spans="2:2">
      <c r="B61763">
        <f t="shared" si="1173"/>
        <v>17</v>
      </c>
    </row>
    <row r="61764" spans="2:2">
      <c r="B61764">
        <f t="shared" si="1173"/>
        <v>17</v>
      </c>
    </row>
    <row r="61765" spans="2:2">
      <c r="B61765">
        <f t="shared" ref="B61765:B61828" si="1174">+IF(F61764=44085,B61764+1,B61764)</f>
        <v>17</v>
      </c>
    </row>
    <row r="61766" spans="2:2">
      <c r="B61766">
        <f t="shared" si="1174"/>
        <v>17</v>
      </c>
    </row>
    <row r="61767" spans="2:2">
      <c r="B61767">
        <f t="shared" si="1174"/>
        <v>17</v>
      </c>
    </row>
    <row r="61768" spans="2:2">
      <c r="B61768">
        <f t="shared" si="1174"/>
        <v>17</v>
      </c>
    </row>
    <row r="61769" spans="2:2">
      <c r="B61769">
        <f t="shared" si="1174"/>
        <v>17</v>
      </c>
    </row>
    <row r="61770" spans="2:2">
      <c r="B61770">
        <f t="shared" si="1174"/>
        <v>17</v>
      </c>
    </row>
    <row r="61771" spans="2:2">
      <c r="B61771">
        <f t="shared" si="1174"/>
        <v>17</v>
      </c>
    </row>
    <row r="61772" spans="2:2">
      <c r="B61772">
        <f t="shared" si="1174"/>
        <v>17</v>
      </c>
    </row>
    <row r="61773" spans="2:2">
      <c r="B61773">
        <f t="shared" si="1174"/>
        <v>17</v>
      </c>
    </row>
    <row r="61774" spans="2:2">
      <c r="B61774">
        <f t="shared" si="1174"/>
        <v>17</v>
      </c>
    </row>
    <row r="61775" spans="2:2">
      <c r="B61775">
        <f t="shared" si="1174"/>
        <v>17</v>
      </c>
    </row>
    <row r="61776" spans="2:2">
      <c r="B61776">
        <f t="shared" si="1174"/>
        <v>17</v>
      </c>
    </row>
    <row r="61777" spans="2:2">
      <c r="B61777">
        <f t="shared" si="1174"/>
        <v>17</v>
      </c>
    </row>
    <row r="61778" spans="2:2">
      <c r="B61778">
        <f t="shared" si="1174"/>
        <v>17</v>
      </c>
    </row>
    <row r="61779" spans="2:2">
      <c r="B61779">
        <f t="shared" si="1174"/>
        <v>17</v>
      </c>
    </row>
    <row r="61780" spans="2:2">
      <c r="B61780">
        <f t="shared" si="1174"/>
        <v>17</v>
      </c>
    </row>
    <row r="61781" spans="2:2">
      <c r="B61781">
        <f t="shared" si="1174"/>
        <v>17</v>
      </c>
    </row>
    <row r="61782" spans="2:2">
      <c r="B61782">
        <f t="shared" si="1174"/>
        <v>17</v>
      </c>
    </row>
    <row r="61783" spans="2:2">
      <c r="B61783">
        <f t="shared" si="1174"/>
        <v>17</v>
      </c>
    </row>
    <row r="61784" spans="2:2">
      <c r="B61784">
        <f t="shared" si="1174"/>
        <v>17</v>
      </c>
    </row>
    <row r="61785" spans="2:2">
      <c r="B61785">
        <f t="shared" si="1174"/>
        <v>17</v>
      </c>
    </row>
    <row r="61786" spans="2:2">
      <c r="B61786">
        <f t="shared" si="1174"/>
        <v>17</v>
      </c>
    </row>
    <row r="61787" spans="2:2">
      <c r="B61787">
        <f t="shared" si="1174"/>
        <v>17</v>
      </c>
    </row>
    <row r="61788" spans="2:2">
      <c r="B61788">
        <f t="shared" si="1174"/>
        <v>17</v>
      </c>
    </row>
    <row r="61789" spans="2:2">
      <c r="B61789">
        <f t="shared" si="1174"/>
        <v>17</v>
      </c>
    </row>
    <row r="61790" spans="2:2">
      <c r="B61790">
        <f t="shared" si="1174"/>
        <v>17</v>
      </c>
    </row>
    <row r="61791" spans="2:2">
      <c r="B61791">
        <f t="shared" si="1174"/>
        <v>17</v>
      </c>
    </row>
    <row r="61792" spans="2:2">
      <c r="B61792">
        <f t="shared" si="1174"/>
        <v>17</v>
      </c>
    </row>
    <row r="61793" spans="2:2">
      <c r="B61793">
        <f t="shared" si="1174"/>
        <v>17</v>
      </c>
    </row>
    <row r="61794" spans="2:2">
      <c r="B61794">
        <f t="shared" si="1174"/>
        <v>17</v>
      </c>
    </row>
    <row r="61795" spans="2:2">
      <c r="B61795">
        <f t="shared" si="1174"/>
        <v>17</v>
      </c>
    </row>
    <row r="61796" spans="2:2">
      <c r="B61796">
        <f t="shared" si="1174"/>
        <v>17</v>
      </c>
    </row>
    <row r="61797" spans="2:2">
      <c r="B61797">
        <f t="shared" si="1174"/>
        <v>17</v>
      </c>
    </row>
    <row r="61798" spans="2:2">
      <c r="B61798">
        <f t="shared" si="1174"/>
        <v>17</v>
      </c>
    </row>
    <row r="61799" spans="2:2">
      <c r="B61799">
        <f t="shared" si="1174"/>
        <v>17</v>
      </c>
    </row>
    <row r="61800" spans="2:2">
      <c r="B61800">
        <f t="shared" si="1174"/>
        <v>17</v>
      </c>
    </row>
    <row r="61801" spans="2:2">
      <c r="B61801">
        <f t="shared" si="1174"/>
        <v>17</v>
      </c>
    </row>
    <row r="61802" spans="2:2">
      <c r="B61802">
        <f t="shared" si="1174"/>
        <v>17</v>
      </c>
    </row>
    <row r="61803" spans="2:2">
      <c r="B61803">
        <f t="shared" si="1174"/>
        <v>17</v>
      </c>
    </row>
    <row r="61804" spans="2:2">
      <c r="B61804">
        <f t="shared" si="1174"/>
        <v>17</v>
      </c>
    </row>
    <row r="61805" spans="2:2">
      <c r="B61805">
        <f t="shared" si="1174"/>
        <v>17</v>
      </c>
    </row>
    <row r="61806" spans="2:2">
      <c r="B61806">
        <f t="shared" si="1174"/>
        <v>17</v>
      </c>
    </row>
    <row r="61807" spans="2:2">
      <c r="B61807">
        <f t="shared" si="1174"/>
        <v>17</v>
      </c>
    </row>
    <row r="61808" spans="2:2">
      <c r="B61808">
        <f t="shared" si="1174"/>
        <v>17</v>
      </c>
    </row>
    <row r="61809" spans="2:2">
      <c r="B61809">
        <f t="shared" si="1174"/>
        <v>17</v>
      </c>
    </row>
    <row r="61810" spans="2:2">
      <c r="B61810">
        <f t="shared" si="1174"/>
        <v>17</v>
      </c>
    </row>
    <row r="61811" spans="2:2">
      <c r="B61811">
        <f t="shared" si="1174"/>
        <v>17</v>
      </c>
    </row>
    <row r="61812" spans="2:2">
      <c r="B61812">
        <f t="shared" si="1174"/>
        <v>17</v>
      </c>
    </row>
    <row r="61813" spans="2:2">
      <c r="B61813">
        <f t="shared" si="1174"/>
        <v>17</v>
      </c>
    </row>
    <row r="61814" spans="2:2">
      <c r="B61814">
        <f t="shared" si="1174"/>
        <v>17</v>
      </c>
    </row>
    <row r="61815" spans="2:2">
      <c r="B61815">
        <f t="shared" si="1174"/>
        <v>17</v>
      </c>
    </row>
    <row r="61816" spans="2:2">
      <c r="B61816">
        <f t="shared" si="1174"/>
        <v>17</v>
      </c>
    </row>
    <row r="61817" spans="2:2">
      <c r="B61817">
        <f t="shared" si="1174"/>
        <v>17</v>
      </c>
    </row>
    <row r="61818" spans="2:2">
      <c r="B61818">
        <f t="shared" si="1174"/>
        <v>17</v>
      </c>
    </row>
    <row r="61819" spans="2:2">
      <c r="B61819">
        <f t="shared" si="1174"/>
        <v>17</v>
      </c>
    </row>
    <row r="61820" spans="2:2">
      <c r="B61820">
        <f t="shared" si="1174"/>
        <v>17</v>
      </c>
    </row>
    <row r="61821" spans="2:2">
      <c r="B61821">
        <f t="shared" si="1174"/>
        <v>17</v>
      </c>
    </row>
    <row r="61822" spans="2:2">
      <c r="B61822">
        <f t="shared" si="1174"/>
        <v>17</v>
      </c>
    </row>
    <row r="61823" spans="2:2">
      <c r="B61823">
        <f t="shared" si="1174"/>
        <v>17</v>
      </c>
    </row>
    <row r="61824" spans="2:2">
      <c r="B61824">
        <f t="shared" si="1174"/>
        <v>17</v>
      </c>
    </row>
    <row r="61825" spans="2:2">
      <c r="B61825">
        <f t="shared" si="1174"/>
        <v>17</v>
      </c>
    </row>
    <row r="61826" spans="2:2">
      <c r="B61826">
        <f t="shared" si="1174"/>
        <v>17</v>
      </c>
    </row>
    <row r="61827" spans="2:2">
      <c r="B61827">
        <f t="shared" si="1174"/>
        <v>17</v>
      </c>
    </row>
    <row r="61828" spans="2:2">
      <c r="B61828">
        <f t="shared" si="1174"/>
        <v>17</v>
      </c>
    </row>
    <row r="61829" spans="2:2">
      <c r="B61829">
        <f t="shared" ref="B61829:B61892" si="1175">+IF(F61828=44085,B61828+1,B61828)</f>
        <v>17</v>
      </c>
    </row>
    <row r="61830" spans="2:2">
      <c r="B61830">
        <f t="shared" si="1175"/>
        <v>17</v>
      </c>
    </row>
    <row r="61831" spans="2:2">
      <c r="B61831">
        <f t="shared" si="1175"/>
        <v>17</v>
      </c>
    </row>
    <row r="61832" spans="2:2">
      <c r="B61832">
        <f t="shared" si="1175"/>
        <v>17</v>
      </c>
    </row>
    <row r="61833" spans="2:2">
      <c r="B61833">
        <f t="shared" si="1175"/>
        <v>17</v>
      </c>
    </row>
    <row r="61834" spans="2:2">
      <c r="B61834">
        <f t="shared" si="1175"/>
        <v>17</v>
      </c>
    </row>
    <row r="61835" spans="2:2">
      <c r="B61835">
        <f t="shared" si="1175"/>
        <v>17</v>
      </c>
    </row>
    <row r="61836" spans="2:2">
      <c r="B61836">
        <f t="shared" si="1175"/>
        <v>17</v>
      </c>
    </row>
    <row r="61837" spans="2:2">
      <c r="B61837">
        <f t="shared" si="1175"/>
        <v>17</v>
      </c>
    </row>
    <row r="61838" spans="2:2">
      <c r="B61838">
        <f t="shared" si="1175"/>
        <v>17</v>
      </c>
    </row>
    <row r="61839" spans="2:2">
      <c r="B61839">
        <f t="shared" si="1175"/>
        <v>17</v>
      </c>
    </row>
    <row r="61840" spans="2:2">
      <c r="B61840">
        <f t="shared" si="1175"/>
        <v>17</v>
      </c>
    </row>
    <row r="61841" spans="2:2">
      <c r="B61841">
        <f t="shared" si="1175"/>
        <v>17</v>
      </c>
    </row>
    <row r="61842" spans="2:2">
      <c r="B61842">
        <f t="shared" si="1175"/>
        <v>17</v>
      </c>
    </row>
    <row r="61843" spans="2:2">
      <c r="B61843">
        <f t="shared" si="1175"/>
        <v>17</v>
      </c>
    </row>
    <row r="61844" spans="2:2">
      <c r="B61844">
        <f t="shared" si="1175"/>
        <v>17</v>
      </c>
    </row>
    <row r="61845" spans="2:2">
      <c r="B61845">
        <f t="shared" si="1175"/>
        <v>17</v>
      </c>
    </row>
    <row r="61846" spans="2:2">
      <c r="B61846">
        <f t="shared" si="1175"/>
        <v>17</v>
      </c>
    </row>
    <row r="61847" spans="2:2">
      <c r="B61847">
        <f t="shared" si="1175"/>
        <v>17</v>
      </c>
    </row>
    <row r="61848" spans="2:2">
      <c r="B61848">
        <f t="shared" si="1175"/>
        <v>17</v>
      </c>
    </row>
    <row r="61849" spans="2:2">
      <c r="B61849">
        <f t="shared" si="1175"/>
        <v>17</v>
      </c>
    </row>
    <row r="61850" spans="2:2">
      <c r="B61850">
        <f t="shared" si="1175"/>
        <v>17</v>
      </c>
    </row>
    <row r="61851" spans="2:2">
      <c r="B61851">
        <f t="shared" si="1175"/>
        <v>17</v>
      </c>
    </row>
    <row r="61852" spans="2:2">
      <c r="B61852">
        <f t="shared" si="1175"/>
        <v>17</v>
      </c>
    </row>
    <row r="61853" spans="2:2">
      <c r="B61853">
        <f t="shared" si="1175"/>
        <v>17</v>
      </c>
    </row>
    <row r="61854" spans="2:2">
      <c r="B61854">
        <f t="shared" si="1175"/>
        <v>17</v>
      </c>
    </row>
    <row r="61855" spans="2:2">
      <c r="B61855">
        <f t="shared" si="1175"/>
        <v>17</v>
      </c>
    </row>
    <row r="61856" spans="2:2">
      <c r="B61856">
        <f t="shared" si="1175"/>
        <v>17</v>
      </c>
    </row>
    <row r="61857" spans="2:2">
      <c r="B61857">
        <f t="shared" si="1175"/>
        <v>17</v>
      </c>
    </row>
    <row r="61858" spans="2:2">
      <c r="B61858">
        <f t="shared" si="1175"/>
        <v>17</v>
      </c>
    </row>
    <row r="61859" spans="2:2">
      <c r="B61859">
        <f t="shared" si="1175"/>
        <v>17</v>
      </c>
    </row>
    <row r="61860" spans="2:2">
      <c r="B61860">
        <f t="shared" si="1175"/>
        <v>17</v>
      </c>
    </row>
    <row r="61861" spans="2:2">
      <c r="B61861">
        <f t="shared" si="1175"/>
        <v>17</v>
      </c>
    </row>
    <row r="61862" spans="2:2">
      <c r="B61862">
        <f t="shared" si="1175"/>
        <v>17</v>
      </c>
    </row>
    <row r="61863" spans="2:2">
      <c r="B61863">
        <f t="shared" si="1175"/>
        <v>17</v>
      </c>
    </row>
    <row r="61864" spans="2:2">
      <c r="B61864">
        <f t="shared" si="1175"/>
        <v>17</v>
      </c>
    </row>
    <row r="61865" spans="2:2">
      <c r="B61865">
        <f t="shared" si="1175"/>
        <v>17</v>
      </c>
    </row>
    <row r="61866" spans="2:2">
      <c r="B61866">
        <f t="shared" si="1175"/>
        <v>17</v>
      </c>
    </row>
    <row r="61867" spans="2:2">
      <c r="B61867">
        <f t="shared" si="1175"/>
        <v>17</v>
      </c>
    </row>
    <row r="61868" spans="2:2">
      <c r="B61868">
        <f t="shared" si="1175"/>
        <v>17</v>
      </c>
    </row>
    <row r="61869" spans="2:2">
      <c r="B61869">
        <f t="shared" si="1175"/>
        <v>17</v>
      </c>
    </row>
    <row r="61870" spans="2:2">
      <c r="B61870">
        <f t="shared" si="1175"/>
        <v>17</v>
      </c>
    </row>
    <row r="61871" spans="2:2">
      <c r="B61871">
        <f t="shared" si="1175"/>
        <v>17</v>
      </c>
    </row>
    <row r="61872" spans="2:2">
      <c r="B61872">
        <f t="shared" si="1175"/>
        <v>17</v>
      </c>
    </row>
    <row r="61873" spans="2:2">
      <c r="B61873">
        <f t="shared" si="1175"/>
        <v>17</v>
      </c>
    </row>
    <row r="61874" spans="2:2">
      <c r="B61874">
        <f t="shared" si="1175"/>
        <v>17</v>
      </c>
    </row>
    <row r="61875" spans="2:2">
      <c r="B61875">
        <f t="shared" si="1175"/>
        <v>17</v>
      </c>
    </row>
    <row r="61876" spans="2:2">
      <c r="B61876">
        <f t="shared" si="1175"/>
        <v>17</v>
      </c>
    </row>
    <row r="61877" spans="2:2">
      <c r="B61877">
        <f t="shared" si="1175"/>
        <v>17</v>
      </c>
    </row>
    <row r="61878" spans="2:2">
      <c r="B61878">
        <f t="shared" si="1175"/>
        <v>17</v>
      </c>
    </row>
    <row r="61879" spans="2:2">
      <c r="B61879">
        <f t="shared" si="1175"/>
        <v>17</v>
      </c>
    </row>
    <row r="61880" spans="2:2">
      <c r="B61880">
        <f t="shared" si="1175"/>
        <v>17</v>
      </c>
    </row>
    <row r="61881" spans="2:2">
      <c r="B61881">
        <f t="shared" si="1175"/>
        <v>17</v>
      </c>
    </row>
    <row r="61882" spans="2:2">
      <c r="B61882">
        <f t="shared" si="1175"/>
        <v>17</v>
      </c>
    </row>
    <row r="61883" spans="2:2">
      <c r="B61883">
        <f t="shared" si="1175"/>
        <v>17</v>
      </c>
    </row>
    <row r="61884" spans="2:2">
      <c r="B61884">
        <f t="shared" si="1175"/>
        <v>17</v>
      </c>
    </row>
    <row r="61885" spans="2:2">
      <c r="B61885">
        <f t="shared" si="1175"/>
        <v>17</v>
      </c>
    </row>
    <row r="61886" spans="2:2">
      <c r="B61886">
        <f t="shared" si="1175"/>
        <v>17</v>
      </c>
    </row>
    <row r="61887" spans="2:2">
      <c r="B61887">
        <f t="shared" si="1175"/>
        <v>17</v>
      </c>
    </row>
    <row r="61888" spans="2:2">
      <c r="B61888">
        <f t="shared" si="1175"/>
        <v>17</v>
      </c>
    </row>
    <row r="61889" spans="2:2">
      <c r="B61889">
        <f t="shared" si="1175"/>
        <v>17</v>
      </c>
    </row>
    <row r="61890" spans="2:2">
      <c r="B61890">
        <f t="shared" si="1175"/>
        <v>17</v>
      </c>
    </row>
    <row r="61891" spans="2:2">
      <c r="B61891">
        <f t="shared" si="1175"/>
        <v>17</v>
      </c>
    </row>
    <row r="61892" spans="2:2">
      <c r="B61892">
        <f t="shared" si="1175"/>
        <v>17</v>
      </c>
    </row>
    <row r="61893" spans="2:2">
      <c r="B61893">
        <f t="shared" ref="B61893:B61956" si="1176">+IF(F61892=44085,B61892+1,B61892)</f>
        <v>17</v>
      </c>
    </row>
    <row r="61894" spans="2:2">
      <c r="B61894">
        <f t="shared" si="1176"/>
        <v>17</v>
      </c>
    </row>
    <row r="61895" spans="2:2">
      <c r="B61895">
        <f t="shared" si="1176"/>
        <v>17</v>
      </c>
    </row>
    <row r="61896" spans="2:2">
      <c r="B61896">
        <f t="shared" si="1176"/>
        <v>17</v>
      </c>
    </row>
    <row r="61897" spans="2:2">
      <c r="B61897">
        <f t="shared" si="1176"/>
        <v>17</v>
      </c>
    </row>
    <row r="61898" spans="2:2">
      <c r="B61898">
        <f t="shared" si="1176"/>
        <v>17</v>
      </c>
    </row>
    <row r="61899" spans="2:2">
      <c r="B61899">
        <f t="shared" si="1176"/>
        <v>17</v>
      </c>
    </row>
    <row r="61900" spans="2:2">
      <c r="B61900">
        <f t="shared" si="1176"/>
        <v>17</v>
      </c>
    </row>
    <row r="61901" spans="2:2">
      <c r="B61901">
        <f t="shared" si="1176"/>
        <v>17</v>
      </c>
    </row>
    <row r="61902" spans="2:2">
      <c r="B61902">
        <f t="shared" si="1176"/>
        <v>17</v>
      </c>
    </row>
    <row r="61903" spans="2:2">
      <c r="B61903">
        <f t="shared" si="1176"/>
        <v>17</v>
      </c>
    </row>
    <row r="61904" spans="2:2">
      <c r="B61904">
        <f t="shared" si="1176"/>
        <v>17</v>
      </c>
    </row>
    <row r="61905" spans="2:2">
      <c r="B61905">
        <f t="shared" si="1176"/>
        <v>17</v>
      </c>
    </row>
    <row r="61906" spans="2:2">
      <c r="B61906">
        <f t="shared" si="1176"/>
        <v>17</v>
      </c>
    </row>
    <row r="61907" spans="2:2">
      <c r="B61907">
        <f t="shared" si="1176"/>
        <v>17</v>
      </c>
    </row>
    <row r="61908" spans="2:2">
      <c r="B61908">
        <f t="shared" si="1176"/>
        <v>17</v>
      </c>
    </row>
    <row r="61909" spans="2:2">
      <c r="B61909">
        <f t="shared" si="1176"/>
        <v>17</v>
      </c>
    </row>
    <row r="61910" spans="2:2">
      <c r="B61910">
        <f t="shared" si="1176"/>
        <v>17</v>
      </c>
    </row>
    <row r="61911" spans="2:2">
      <c r="B61911">
        <f t="shared" si="1176"/>
        <v>17</v>
      </c>
    </row>
    <row r="61912" spans="2:2">
      <c r="B61912">
        <f t="shared" si="1176"/>
        <v>17</v>
      </c>
    </row>
    <row r="61913" spans="2:2">
      <c r="B61913">
        <f t="shared" si="1176"/>
        <v>17</v>
      </c>
    </row>
    <row r="61914" spans="2:2">
      <c r="B61914">
        <f t="shared" si="1176"/>
        <v>17</v>
      </c>
    </row>
    <row r="61915" spans="2:2">
      <c r="B61915">
        <f t="shared" si="1176"/>
        <v>17</v>
      </c>
    </row>
    <row r="61916" spans="2:2">
      <c r="B61916">
        <f t="shared" si="1176"/>
        <v>17</v>
      </c>
    </row>
    <row r="61917" spans="2:2">
      <c r="B61917">
        <f t="shared" si="1176"/>
        <v>17</v>
      </c>
    </row>
    <row r="61918" spans="2:2">
      <c r="B61918">
        <f t="shared" si="1176"/>
        <v>17</v>
      </c>
    </row>
    <row r="61919" spans="2:2">
      <c r="B61919">
        <f t="shared" si="1176"/>
        <v>17</v>
      </c>
    </row>
    <row r="61920" spans="2:2">
      <c r="B61920">
        <f t="shared" si="1176"/>
        <v>17</v>
      </c>
    </row>
    <row r="61921" spans="2:2">
      <c r="B61921">
        <f t="shared" si="1176"/>
        <v>17</v>
      </c>
    </row>
    <row r="61922" spans="2:2">
      <c r="B61922">
        <f t="shared" si="1176"/>
        <v>17</v>
      </c>
    </row>
    <row r="61923" spans="2:2">
      <c r="B61923">
        <f t="shared" si="1176"/>
        <v>17</v>
      </c>
    </row>
    <row r="61924" spans="2:2">
      <c r="B61924">
        <f t="shared" si="1176"/>
        <v>17</v>
      </c>
    </row>
    <row r="61925" spans="2:2">
      <c r="B61925">
        <f t="shared" si="1176"/>
        <v>17</v>
      </c>
    </row>
    <row r="61926" spans="2:2">
      <c r="B61926">
        <f t="shared" si="1176"/>
        <v>17</v>
      </c>
    </row>
    <row r="61927" spans="2:2">
      <c r="B61927">
        <f t="shared" si="1176"/>
        <v>17</v>
      </c>
    </row>
    <row r="61928" spans="2:2">
      <c r="B61928">
        <f t="shared" si="1176"/>
        <v>17</v>
      </c>
    </row>
    <row r="61929" spans="2:2">
      <c r="B61929">
        <f t="shared" si="1176"/>
        <v>17</v>
      </c>
    </row>
    <row r="61930" spans="2:2">
      <c r="B61930">
        <f t="shared" si="1176"/>
        <v>17</v>
      </c>
    </row>
    <row r="61931" spans="2:2">
      <c r="B61931">
        <f t="shared" si="1176"/>
        <v>17</v>
      </c>
    </row>
    <row r="61932" spans="2:2">
      <c r="B61932">
        <f t="shared" si="1176"/>
        <v>17</v>
      </c>
    </row>
    <row r="61933" spans="2:2">
      <c r="B61933">
        <f t="shared" si="1176"/>
        <v>17</v>
      </c>
    </row>
    <row r="61934" spans="2:2">
      <c r="B61934">
        <f t="shared" si="1176"/>
        <v>17</v>
      </c>
    </row>
    <row r="61935" spans="2:2">
      <c r="B61935">
        <f t="shared" si="1176"/>
        <v>17</v>
      </c>
    </row>
    <row r="61936" spans="2:2">
      <c r="B61936">
        <f t="shared" si="1176"/>
        <v>17</v>
      </c>
    </row>
    <row r="61937" spans="2:2">
      <c r="B61937">
        <f t="shared" si="1176"/>
        <v>17</v>
      </c>
    </row>
    <row r="61938" spans="2:2">
      <c r="B61938">
        <f t="shared" si="1176"/>
        <v>17</v>
      </c>
    </row>
    <row r="61939" spans="2:2">
      <c r="B61939">
        <f t="shared" si="1176"/>
        <v>17</v>
      </c>
    </row>
    <row r="61940" spans="2:2">
      <c r="B61940">
        <f t="shared" si="1176"/>
        <v>17</v>
      </c>
    </row>
    <row r="61941" spans="2:2">
      <c r="B61941">
        <f t="shared" si="1176"/>
        <v>17</v>
      </c>
    </row>
    <row r="61942" spans="2:2">
      <c r="B61942">
        <f t="shared" si="1176"/>
        <v>17</v>
      </c>
    </row>
    <row r="61943" spans="2:2">
      <c r="B61943">
        <f t="shared" si="1176"/>
        <v>17</v>
      </c>
    </row>
    <row r="61944" spans="2:2">
      <c r="B61944">
        <f t="shared" si="1176"/>
        <v>17</v>
      </c>
    </row>
    <row r="61945" spans="2:2">
      <c r="B61945">
        <f t="shared" si="1176"/>
        <v>17</v>
      </c>
    </row>
    <row r="61946" spans="2:2">
      <c r="B61946">
        <f t="shared" si="1176"/>
        <v>17</v>
      </c>
    </row>
    <row r="61947" spans="2:2">
      <c r="B61947">
        <f t="shared" si="1176"/>
        <v>17</v>
      </c>
    </row>
    <row r="61948" spans="2:2">
      <c r="B61948">
        <f t="shared" si="1176"/>
        <v>17</v>
      </c>
    </row>
    <row r="61949" spans="2:2">
      <c r="B61949">
        <f t="shared" si="1176"/>
        <v>17</v>
      </c>
    </row>
    <row r="61950" spans="2:2">
      <c r="B61950">
        <f t="shared" si="1176"/>
        <v>17</v>
      </c>
    </row>
    <row r="61951" spans="2:2">
      <c r="B61951">
        <f t="shared" si="1176"/>
        <v>17</v>
      </c>
    </row>
    <row r="61952" spans="2:2">
      <c r="B61952">
        <f t="shared" si="1176"/>
        <v>17</v>
      </c>
    </row>
    <row r="61953" spans="2:2">
      <c r="B61953">
        <f t="shared" si="1176"/>
        <v>17</v>
      </c>
    </row>
    <row r="61954" spans="2:2">
      <c r="B61954">
        <f t="shared" si="1176"/>
        <v>17</v>
      </c>
    </row>
    <row r="61955" spans="2:2">
      <c r="B61955">
        <f t="shared" si="1176"/>
        <v>17</v>
      </c>
    </row>
    <row r="61956" spans="2:2">
      <c r="B61956">
        <f t="shared" si="1176"/>
        <v>17</v>
      </c>
    </row>
    <row r="61957" spans="2:2">
      <c r="B61957">
        <f t="shared" ref="B61957:B62020" si="1177">+IF(F61956=44085,B61956+1,B61956)</f>
        <v>17</v>
      </c>
    </row>
    <row r="61958" spans="2:2">
      <c r="B61958">
        <f t="shared" si="1177"/>
        <v>17</v>
      </c>
    </row>
    <row r="61959" spans="2:2">
      <c r="B61959">
        <f t="shared" si="1177"/>
        <v>17</v>
      </c>
    </row>
    <row r="61960" spans="2:2">
      <c r="B61960">
        <f t="shared" si="1177"/>
        <v>17</v>
      </c>
    </row>
    <row r="61961" spans="2:2">
      <c r="B61961">
        <f t="shared" si="1177"/>
        <v>17</v>
      </c>
    </row>
    <row r="61962" spans="2:2">
      <c r="B61962">
        <f t="shared" si="1177"/>
        <v>17</v>
      </c>
    </row>
    <row r="61963" spans="2:2">
      <c r="B61963">
        <f t="shared" si="1177"/>
        <v>17</v>
      </c>
    </row>
    <row r="61964" spans="2:2">
      <c r="B61964">
        <f t="shared" si="1177"/>
        <v>17</v>
      </c>
    </row>
    <row r="61965" spans="2:2">
      <c r="B61965">
        <f t="shared" si="1177"/>
        <v>17</v>
      </c>
    </row>
    <row r="61966" spans="2:2">
      <c r="B61966">
        <f t="shared" si="1177"/>
        <v>17</v>
      </c>
    </row>
    <row r="61967" spans="2:2">
      <c r="B61967">
        <f t="shared" si="1177"/>
        <v>17</v>
      </c>
    </row>
    <row r="61968" spans="2:2">
      <c r="B61968">
        <f t="shared" si="1177"/>
        <v>17</v>
      </c>
    </row>
    <row r="61969" spans="2:2">
      <c r="B61969">
        <f t="shared" si="1177"/>
        <v>17</v>
      </c>
    </row>
    <row r="61970" spans="2:2">
      <c r="B61970">
        <f t="shared" si="1177"/>
        <v>17</v>
      </c>
    </row>
    <row r="61971" spans="2:2">
      <c r="B61971">
        <f t="shared" si="1177"/>
        <v>17</v>
      </c>
    </row>
    <row r="61972" spans="2:2">
      <c r="B61972">
        <f t="shared" si="1177"/>
        <v>17</v>
      </c>
    </row>
    <row r="61973" spans="2:2">
      <c r="B61973">
        <f t="shared" si="1177"/>
        <v>17</v>
      </c>
    </row>
    <row r="61974" spans="2:2">
      <c r="B61974">
        <f t="shared" si="1177"/>
        <v>17</v>
      </c>
    </row>
    <row r="61975" spans="2:2">
      <c r="B61975">
        <f t="shared" si="1177"/>
        <v>17</v>
      </c>
    </row>
    <row r="61976" spans="2:2">
      <c r="B61976">
        <f t="shared" si="1177"/>
        <v>17</v>
      </c>
    </row>
    <row r="61977" spans="2:2">
      <c r="B61977">
        <f t="shared" si="1177"/>
        <v>17</v>
      </c>
    </row>
    <row r="61978" spans="2:2">
      <c r="B61978">
        <f t="shared" si="1177"/>
        <v>17</v>
      </c>
    </row>
    <row r="61979" spans="2:2">
      <c r="B61979">
        <f t="shared" si="1177"/>
        <v>17</v>
      </c>
    </row>
    <row r="61980" spans="2:2">
      <c r="B61980">
        <f t="shared" si="1177"/>
        <v>17</v>
      </c>
    </row>
    <row r="61981" spans="2:2">
      <c r="B61981">
        <f t="shared" si="1177"/>
        <v>17</v>
      </c>
    </row>
    <row r="61982" spans="2:2">
      <c r="B61982">
        <f t="shared" si="1177"/>
        <v>17</v>
      </c>
    </row>
    <row r="61983" spans="2:2">
      <c r="B61983">
        <f t="shared" si="1177"/>
        <v>17</v>
      </c>
    </row>
    <row r="61984" spans="2:2">
      <c r="B61984">
        <f t="shared" si="1177"/>
        <v>17</v>
      </c>
    </row>
    <row r="61985" spans="2:2">
      <c r="B61985">
        <f t="shared" si="1177"/>
        <v>17</v>
      </c>
    </row>
    <row r="61986" spans="2:2">
      <c r="B61986">
        <f t="shared" si="1177"/>
        <v>17</v>
      </c>
    </row>
    <row r="61987" spans="2:2">
      <c r="B61987">
        <f t="shared" si="1177"/>
        <v>17</v>
      </c>
    </row>
    <row r="61988" spans="2:2">
      <c r="B61988">
        <f t="shared" si="1177"/>
        <v>17</v>
      </c>
    </row>
    <row r="61989" spans="2:2">
      <c r="B61989">
        <f t="shared" si="1177"/>
        <v>17</v>
      </c>
    </row>
    <row r="61990" spans="2:2">
      <c r="B61990">
        <f t="shared" si="1177"/>
        <v>17</v>
      </c>
    </row>
    <row r="61991" spans="2:2">
      <c r="B61991">
        <f t="shared" si="1177"/>
        <v>17</v>
      </c>
    </row>
    <row r="61992" spans="2:2">
      <c r="B61992">
        <f t="shared" si="1177"/>
        <v>17</v>
      </c>
    </row>
    <row r="61993" spans="2:2">
      <c r="B61993">
        <f t="shared" si="1177"/>
        <v>17</v>
      </c>
    </row>
    <row r="61994" spans="2:2">
      <c r="B61994">
        <f t="shared" si="1177"/>
        <v>17</v>
      </c>
    </row>
    <row r="61995" spans="2:2">
      <c r="B61995">
        <f t="shared" si="1177"/>
        <v>17</v>
      </c>
    </row>
    <row r="61996" spans="2:2">
      <c r="B61996">
        <f t="shared" si="1177"/>
        <v>17</v>
      </c>
    </row>
    <row r="61997" spans="2:2">
      <c r="B61997">
        <f t="shared" si="1177"/>
        <v>17</v>
      </c>
    </row>
    <row r="61998" spans="2:2">
      <c r="B61998">
        <f t="shared" si="1177"/>
        <v>17</v>
      </c>
    </row>
    <row r="61999" spans="2:2">
      <c r="B61999">
        <f t="shared" si="1177"/>
        <v>17</v>
      </c>
    </row>
    <row r="62000" spans="2:2">
      <c r="B62000">
        <f t="shared" si="1177"/>
        <v>17</v>
      </c>
    </row>
    <row r="62001" spans="2:2">
      <c r="B62001">
        <f t="shared" si="1177"/>
        <v>17</v>
      </c>
    </row>
    <row r="62002" spans="2:2">
      <c r="B62002">
        <f t="shared" si="1177"/>
        <v>17</v>
      </c>
    </row>
    <row r="62003" spans="2:2">
      <c r="B62003">
        <f t="shared" si="1177"/>
        <v>17</v>
      </c>
    </row>
    <row r="62004" spans="2:2">
      <c r="B62004">
        <f t="shared" si="1177"/>
        <v>17</v>
      </c>
    </row>
    <row r="62005" spans="2:2">
      <c r="B62005">
        <f t="shared" si="1177"/>
        <v>17</v>
      </c>
    </row>
    <row r="62006" spans="2:2">
      <c r="B62006">
        <f t="shared" si="1177"/>
        <v>17</v>
      </c>
    </row>
    <row r="62007" spans="2:2">
      <c r="B62007">
        <f t="shared" si="1177"/>
        <v>17</v>
      </c>
    </row>
    <row r="62008" spans="2:2">
      <c r="B62008">
        <f t="shared" si="1177"/>
        <v>17</v>
      </c>
    </row>
    <row r="62009" spans="2:2">
      <c r="B62009">
        <f t="shared" si="1177"/>
        <v>17</v>
      </c>
    </row>
    <row r="62010" spans="2:2">
      <c r="B62010">
        <f t="shared" si="1177"/>
        <v>17</v>
      </c>
    </row>
    <row r="62011" spans="2:2">
      <c r="B62011">
        <f t="shared" si="1177"/>
        <v>17</v>
      </c>
    </row>
    <row r="62012" spans="2:2">
      <c r="B62012">
        <f t="shared" si="1177"/>
        <v>17</v>
      </c>
    </row>
    <row r="62013" spans="2:2">
      <c r="B62013">
        <f t="shared" si="1177"/>
        <v>17</v>
      </c>
    </row>
    <row r="62014" spans="2:2">
      <c r="B62014">
        <f t="shared" si="1177"/>
        <v>17</v>
      </c>
    </row>
    <row r="62015" spans="2:2">
      <c r="B62015">
        <f t="shared" si="1177"/>
        <v>17</v>
      </c>
    </row>
    <row r="62016" spans="2:2">
      <c r="B62016">
        <f t="shared" si="1177"/>
        <v>17</v>
      </c>
    </row>
    <row r="62017" spans="2:2">
      <c r="B62017">
        <f t="shared" si="1177"/>
        <v>17</v>
      </c>
    </row>
    <row r="62018" spans="2:2">
      <c r="B62018">
        <f t="shared" si="1177"/>
        <v>17</v>
      </c>
    </row>
    <row r="62019" spans="2:2">
      <c r="B62019">
        <f t="shared" si="1177"/>
        <v>17</v>
      </c>
    </row>
    <row r="62020" spans="2:2">
      <c r="B62020">
        <f t="shared" si="1177"/>
        <v>17</v>
      </c>
    </row>
    <row r="62021" spans="2:2">
      <c r="B62021">
        <f t="shared" ref="B62021:B62084" si="1178">+IF(F62020=44085,B62020+1,B62020)</f>
        <v>17</v>
      </c>
    </row>
    <row r="62022" spans="2:2">
      <c r="B62022">
        <f t="shared" si="1178"/>
        <v>17</v>
      </c>
    </row>
    <row r="62023" spans="2:2">
      <c r="B62023">
        <f t="shared" si="1178"/>
        <v>17</v>
      </c>
    </row>
    <row r="62024" spans="2:2">
      <c r="B62024">
        <f t="shared" si="1178"/>
        <v>17</v>
      </c>
    </row>
    <row r="62025" spans="2:2">
      <c r="B62025">
        <f t="shared" si="1178"/>
        <v>17</v>
      </c>
    </row>
    <row r="62026" spans="2:2">
      <c r="B62026">
        <f t="shared" si="1178"/>
        <v>17</v>
      </c>
    </row>
    <row r="62027" spans="2:2">
      <c r="B62027">
        <f t="shared" si="1178"/>
        <v>17</v>
      </c>
    </row>
    <row r="62028" spans="2:2">
      <c r="B62028">
        <f t="shared" si="1178"/>
        <v>17</v>
      </c>
    </row>
    <row r="62029" spans="2:2">
      <c r="B62029">
        <f t="shared" si="1178"/>
        <v>17</v>
      </c>
    </row>
    <row r="62030" spans="2:2">
      <c r="B62030">
        <f t="shared" si="1178"/>
        <v>17</v>
      </c>
    </row>
    <row r="62031" spans="2:2">
      <c r="B62031">
        <f t="shared" si="1178"/>
        <v>17</v>
      </c>
    </row>
    <row r="62032" spans="2:2">
      <c r="B62032">
        <f t="shared" si="1178"/>
        <v>17</v>
      </c>
    </row>
    <row r="62033" spans="2:2">
      <c r="B62033">
        <f t="shared" si="1178"/>
        <v>17</v>
      </c>
    </row>
    <row r="62034" spans="2:2">
      <c r="B62034">
        <f t="shared" si="1178"/>
        <v>17</v>
      </c>
    </row>
    <row r="62035" spans="2:2">
      <c r="B62035">
        <f t="shared" si="1178"/>
        <v>17</v>
      </c>
    </row>
    <row r="62036" spans="2:2">
      <c r="B62036">
        <f t="shared" si="1178"/>
        <v>17</v>
      </c>
    </row>
    <row r="62037" spans="2:2">
      <c r="B62037">
        <f t="shared" si="1178"/>
        <v>17</v>
      </c>
    </row>
    <row r="62038" spans="2:2">
      <c r="B62038">
        <f t="shared" si="1178"/>
        <v>17</v>
      </c>
    </row>
    <row r="62039" spans="2:2">
      <c r="B62039">
        <f t="shared" si="1178"/>
        <v>17</v>
      </c>
    </row>
    <row r="62040" spans="2:2">
      <c r="B62040">
        <f t="shared" si="1178"/>
        <v>17</v>
      </c>
    </row>
    <row r="62041" spans="2:2">
      <c r="B62041">
        <f t="shared" si="1178"/>
        <v>17</v>
      </c>
    </row>
    <row r="62042" spans="2:2">
      <c r="B62042">
        <f t="shared" si="1178"/>
        <v>17</v>
      </c>
    </row>
    <row r="62043" spans="2:2">
      <c r="B62043">
        <f t="shared" si="1178"/>
        <v>17</v>
      </c>
    </row>
    <row r="62044" spans="2:2">
      <c r="B62044">
        <f t="shared" si="1178"/>
        <v>17</v>
      </c>
    </row>
    <row r="62045" spans="2:2">
      <c r="B62045">
        <f t="shared" si="1178"/>
        <v>17</v>
      </c>
    </row>
    <row r="62046" spans="2:2">
      <c r="B62046">
        <f t="shared" si="1178"/>
        <v>17</v>
      </c>
    </row>
    <row r="62047" spans="2:2">
      <c r="B62047">
        <f t="shared" si="1178"/>
        <v>17</v>
      </c>
    </row>
    <row r="62048" spans="2:2">
      <c r="B62048">
        <f t="shared" si="1178"/>
        <v>17</v>
      </c>
    </row>
    <row r="62049" spans="2:2">
      <c r="B62049">
        <f t="shared" si="1178"/>
        <v>17</v>
      </c>
    </row>
    <row r="62050" spans="2:2">
      <c r="B62050">
        <f t="shared" si="1178"/>
        <v>17</v>
      </c>
    </row>
    <row r="62051" spans="2:2">
      <c r="B62051">
        <f t="shared" si="1178"/>
        <v>17</v>
      </c>
    </row>
    <row r="62052" spans="2:2">
      <c r="B62052">
        <f t="shared" si="1178"/>
        <v>17</v>
      </c>
    </row>
    <row r="62053" spans="2:2">
      <c r="B62053">
        <f t="shared" si="1178"/>
        <v>17</v>
      </c>
    </row>
    <row r="62054" spans="2:2">
      <c r="B62054">
        <f t="shared" si="1178"/>
        <v>17</v>
      </c>
    </row>
    <row r="62055" spans="2:2">
      <c r="B62055">
        <f t="shared" si="1178"/>
        <v>17</v>
      </c>
    </row>
    <row r="62056" spans="2:2">
      <c r="B62056">
        <f t="shared" si="1178"/>
        <v>17</v>
      </c>
    </row>
    <row r="62057" spans="2:2">
      <c r="B62057">
        <f t="shared" si="1178"/>
        <v>17</v>
      </c>
    </row>
    <row r="62058" spans="2:2">
      <c r="B62058">
        <f t="shared" si="1178"/>
        <v>17</v>
      </c>
    </row>
    <row r="62059" spans="2:2">
      <c r="B62059">
        <f t="shared" si="1178"/>
        <v>17</v>
      </c>
    </row>
    <row r="62060" spans="2:2">
      <c r="B62060">
        <f t="shared" si="1178"/>
        <v>17</v>
      </c>
    </row>
    <row r="62061" spans="2:2">
      <c r="B62061">
        <f t="shared" si="1178"/>
        <v>17</v>
      </c>
    </row>
    <row r="62062" spans="2:2">
      <c r="B62062">
        <f t="shared" si="1178"/>
        <v>17</v>
      </c>
    </row>
    <row r="62063" spans="2:2">
      <c r="B62063">
        <f t="shared" si="1178"/>
        <v>17</v>
      </c>
    </row>
    <row r="62064" spans="2:2">
      <c r="B62064">
        <f t="shared" si="1178"/>
        <v>17</v>
      </c>
    </row>
    <row r="62065" spans="2:2">
      <c r="B62065">
        <f t="shared" si="1178"/>
        <v>17</v>
      </c>
    </row>
    <row r="62066" spans="2:2">
      <c r="B62066">
        <f t="shared" si="1178"/>
        <v>17</v>
      </c>
    </row>
    <row r="62067" spans="2:2">
      <c r="B62067">
        <f t="shared" si="1178"/>
        <v>17</v>
      </c>
    </row>
    <row r="62068" spans="2:2">
      <c r="B62068">
        <f t="shared" si="1178"/>
        <v>17</v>
      </c>
    </row>
    <row r="62069" spans="2:2">
      <c r="B62069">
        <f t="shared" si="1178"/>
        <v>17</v>
      </c>
    </row>
    <row r="62070" spans="2:2">
      <c r="B62070">
        <f t="shared" si="1178"/>
        <v>17</v>
      </c>
    </row>
    <row r="62071" spans="2:2">
      <c r="B62071">
        <f t="shared" si="1178"/>
        <v>17</v>
      </c>
    </row>
    <row r="62072" spans="2:2">
      <c r="B62072">
        <f t="shared" si="1178"/>
        <v>17</v>
      </c>
    </row>
    <row r="62073" spans="2:2">
      <c r="B62073">
        <f t="shared" si="1178"/>
        <v>17</v>
      </c>
    </row>
    <row r="62074" spans="2:2">
      <c r="B62074">
        <f t="shared" si="1178"/>
        <v>17</v>
      </c>
    </row>
    <row r="62075" spans="2:2">
      <c r="B62075">
        <f t="shared" si="1178"/>
        <v>17</v>
      </c>
    </row>
    <row r="62076" spans="2:2">
      <c r="B62076">
        <f t="shared" si="1178"/>
        <v>17</v>
      </c>
    </row>
    <row r="62077" spans="2:2">
      <c r="B62077">
        <f t="shared" si="1178"/>
        <v>17</v>
      </c>
    </row>
    <row r="62078" spans="2:2">
      <c r="B62078">
        <f t="shared" si="1178"/>
        <v>17</v>
      </c>
    </row>
    <row r="62079" spans="2:2">
      <c r="B62079">
        <f t="shared" si="1178"/>
        <v>17</v>
      </c>
    </row>
    <row r="62080" spans="2:2">
      <c r="B62080">
        <f t="shared" si="1178"/>
        <v>17</v>
      </c>
    </row>
    <row r="62081" spans="2:2">
      <c r="B62081">
        <f t="shared" si="1178"/>
        <v>17</v>
      </c>
    </row>
    <row r="62082" spans="2:2">
      <c r="B62082">
        <f t="shared" si="1178"/>
        <v>17</v>
      </c>
    </row>
    <row r="62083" spans="2:2">
      <c r="B62083">
        <f t="shared" si="1178"/>
        <v>17</v>
      </c>
    </row>
    <row r="62084" spans="2:2">
      <c r="B62084">
        <f t="shared" si="1178"/>
        <v>17</v>
      </c>
    </row>
    <row r="62085" spans="2:2">
      <c r="B62085">
        <f t="shared" ref="B62085:B62148" si="1179">+IF(F62084=44085,B62084+1,B62084)</f>
        <v>17</v>
      </c>
    </row>
    <row r="62086" spans="2:2">
      <c r="B62086">
        <f t="shared" si="1179"/>
        <v>17</v>
      </c>
    </row>
    <row r="62087" spans="2:2">
      <c r="B62087">
        <f t="shared" si="1179"/>
        <v>17</v>
      </c>
    </row>
    <row r="62088" spans="2:2">
      <c r="B62088">
        <f t="shared" si="1179"/>
        <v>17</v>
      </c>
    </row>
    <row r="62089" spans="2:2">
      <c r="B62089">
        <f t="shared" si="1179"/>
        <v>17</v>
      </c>
    </row>
    <row r="62090" spans="2:2">
      <c r="B62090">
        <f t="shared" si="1179"/>
        <v>17</v>
      </c>
    </row>
    <row r="62091" spans="2:2">
      <c r="B62091">
        <f t="shared" si="1179"/>
        <v>17</v>
      </c>
    </row>
    <row r="62092" spans="2:2">
      <c r="B62092">
        <f t="shared" si="1179"/>
        <v>17</v>
      </c>
    </row>
    <row r="62093" spans="2:2">
      <c r="B62093">
        <f t="shared" si="1179"/>
        <v>17</v>
      </c>
    </row>
    <row r="62094" spans="2:2">
      <c r="B62094">
        <f t="shared" si="1179"/>
        <v>17</v>
      </c>
    </row>
    <row r="62095" spans="2:2">
      <c r="B62095">
        <f t="shared" si="1179"/>
        <v>17</v>
      </c>
    </row>
    <row r="62096" spans="2:2">
      <c r="B62096">
        <f t="shared" si="1179"/>
        <v>17</v>
      </c>
    </row>
    <row r="62097" spans="2:2">
      <c r="B62097">
        <f t="shared" si="1179"/>
        <v>17</v>
      </c>
    </row>
    <row r="62098" spans="2:2">
      <c r="B62098">
        <f t="shared" si="1179"/>
        <v>17</v>
      </c>
    </row>
    <row r="62099" spans="2:2">
      <c r="B62099">
        <f t="shared" si="1179"/>
        <v>17</v>
      </c>
    </row>
    <row r="62100" spans="2:2">
      <c r="B62100">
        <f t="shared" si="1179"/>
        <v>17</v>
      </c>
    </row>
    <row r="62101" spans="2:2">
      <c r="B62101">
        <f t="shared" si="1179"/>
        <v>17</v>
      </c>
    </row>
    <row r="62102" spans="2:2">
      <c r="B62102">
        <f t="shared" si="1179"/>
        <v>17</v>
      </c>
    </row>
    <row r="62103" spans="2:2">
      <c r="B62103">
        <f t="shared" si="1179"/>
        <v>17</v>
      </c>
    </row>
    <row r="62104" spans="2:2">
      <c r="B62104">
        <f t="shared" si="1179"/>
        <v>17</v>
      </c>
    </row>
    <row r="62105" spans="2:2">
      <c r="B62105">
        <f t="shared" si="1179"/>
        <v>17</v>
      </c>
    </row>
    <row r="62106" spans="2:2">
      <c r="B62106">
        <f t="shared" si="1179"/>
        <v>17</v>
      </c>
    </row>
    <row r="62107" spans="2:2">
      <c r="B62107">
        <f t="shared" si="1179"/>
        <v>17</v>
      </c>
    </row>
    <row r="62108" spans="2:2">
      <c r="B62108">
        <f t="shared" si="1179"/>
        <v>17</v>
      </c>
    </row>
    <row r="62109" spans="2:2">
      <c r="B62109">
        <f t="shared" si="1179"/>
        <v>17</v>
      </c>
    </row>
    <row r="62110" spans="2:2">
      <c r="B62110">
        <f t="shared" si="1179"/>
        <v>17</v>
      </c>
    </row>
    <row r="62111" spans="2:2">
      <c r="B62111">
        <f t="shared" si="1179"/>
        <v>17</v>
      </c>
    </row>
    <row r="62112" spans="2:2">
      <c r="B62112">
        <f t="shared" si="1179"/>
        <v>17</v>
      </c>
    </row>
    <row r="62113" spans="2:2">
      <c r="B62113">
        <f t="shared" si="1179"/>
        <v>17</v>
      </c>
    </row>
    <row r="62114" spans="2:2">
      <c r="B62114">
        <f t="shared" si="1179"/>
        <v>17</v>
      </c>
    </row>
    <row r="62115" spans="2:2">
      <c r="B62115">
        <f t="shared" si="1179"/>
        <v>17</v>
      </c>
    </row>
    <row r="62116" spans="2:2">
      <c r="B62116">
        <f t="shared" si="1179"/>
        <v>17</v>
      </c>
    </row>
    <row r="62117" spans="2:2">
      <c r="B62117">
        <f t="shared" si="1179"/>
        <v>17</v>
      </c>
    </row>
    <row r="62118" spans="2:2">
      <c r="B62118">
        <f t="shared" si="1179"/>
        <v>17</v>
      </c>
    </row>
    <row r="62119" spans="2:2">
      <c r="B62119">
        <f t="shared" si="1179"/>
        <v>17</v>
      </c>
    </row>
    <row r="62120" spans="2:2">
      <c r="B62120">
        <f t="shared" si="1179"/>
        <v>17</v>
      </c>
    </row>
    <row r="62121" spans="2:2">
      <c r="B62121">
        <f t="shared" si="1179"/>
        <v>17</v>
      </c>
    </row>
    <row r="62122" spans="2:2">
      <c r="B62122">
        <f t="shared" si="1179"/>
        <v>17</v>
      </c>
    </row>
    <row r="62123" spans="2:2">
      <c r="B62123">
        <f t="shared" si="1179"/>
        <v>17</v>
      </c>
    </row>
    <row r="62124" spans="2:2">
      <c r="B62124">
        <f t="shared" si="1179"/>
        <v>17</v>
      </c>
    </row>
    <row r="62125" spans="2:2">
      <c r="B62125">
        <f t="shared" si="1179"/>
        <v>17</v>
      </c>
    </row>
    <row r="62126" spans="2:2">
      <c r="B62126">
        <f t="shared" si="1179"/>
        <v>17</v>
      </c>
    </row>
    <row r="62127" spans="2:2">
      <c r="B62127">
        <f t="shared" si="1179"/>
        <v>17</v>
      </c>
    </row>
    <row r="62128" spans="2:2">
      <c r="B62128">
        <f t="shared" si="1179"/>
        <v>17</v>
      </c>
    </row>
    <row r="62129" spans="2:2">
      <c r="B62129">
        <f t="shared" si="1179"/>
        <v>17</v>
      </c>
    </row>
    <row r="62130" spans="2:2">
      <c r="B62130">
        <f t="shared" si="1179"/>
        <v>17</v>
      </c>
    </row>
    <row r="62131" spans="2:2">
      <c r="B62131">
        <f t="shared" si="1179"/>
        <v>17</v>
      </c>
    </row>
    <row r="62132" spans="2:2">
      <c r="B62132">
        <f t="shared" si="1179"/>
        <v>17</v>
      </c>
    </row>
    <row r="62133" spans="2:2">
      <c r="B62133">
        <f t="shared" si="1179"/>
        <v>17</v>
      </c>
    </row>
    <row r="62134" spans="2:2">
      <c r="B62134">
        <f t="shared" si="1179"/>
        <v>17</v>
      </c>
    </row>
    <row r="62135" spans="2:2">
      <c r="B62135">
        <f t="shared" si="1179"/>
        <v>17</v>
      </c>
    </row>
    <row r="62136" spans="2:2">
      <c r="B62136">
        <f t="shared" si="1179"/>
        <v>17</v>
      </c>
    </row>
    <row r="62137" spans="2:2">
      <c r="B62137">
        <f t="shared" si="1179"/>
        <v>17</v>
      </c>
    </row>
    <row r="62138" spans="2:2">
      <c r="B62138">
        <f t="shared" si="1179"/>
        <v>17</v>
      </c>
    </row>
    <row r="62139" spans="2:2">
      <c r="B62139">
        <f t="shared" si="1179"/>
        <v>17</v>
      </c>
    </row>
    <row r="62140" spans="2:2">
      <c r="B62140">
        <f t="shared" si="1179"/>
        <v>17</v>
      </c>
    </row>
    <row r="62141" spans="2:2">
      <c r="B62141">
        <f t="shared" si="1179"/>
        <v>17</v>
      </c>
    </row>
    <row r="62142" spans="2:2">
      <c r="B62142">
        <f t="shared" si="1179"/>
        <v>17</v>
      </c>
    </row>
    <row r="62143" spans="2:2">
      <c r="B62143">
        <f t="shared" si="1179"/>
        <v>17</v>
      </c>
    </row>
    <row r="62144" spans="2:2">
      <c r="B62144">
        <f t="shared" si="1179"/>
        <v>17</v>
      </c>
    </row>
    <row r="62145" spans="2:2">
      <c r="B62145">
        <f t="shared" si="1179"/>
        <v>17</v>
      </c>
    </row>
    <row r="62146" spans="2:2">
      <c r="B62146">
        <f t="shared" si="1179"/>
        <v>17</v>
      </c>
    </row>
    <row r="62147" spans="2:2">
      <c r="B62147">
        <f t="shared" si="1179"/>
        <v>17</v>
      </c>
    </row>
    <row r="62148" spans="2:2">
      <c r="B62148">
        <f t="shared" si="1179"/>
        <v>17</v>
      </c>
    </row>
    <row r="62149" spans="2:2">
      <c r="B62149">
        <f t="shared" ref="B62149:B62212" si="1180">+IF(F62148=44085,B62148+1,B62148)</f>
        <v>17</v>
      </c>
    </row>
    <row r="62150" spans="2:2">
      <c r="B62150">
        <f t="shared" si="1180"/>
        <v>17</v>
      </c>
    </row>
    <row r="62151" spans="2:2">
      <c r="B62151">
        <f t="shared" si="1180"/>
        <v>17</v>
      </c>
    </row>
    <row r="62152" spans="2:2">
      <c r="B62152">
        <f t="shared" si="1180"/>
        <v>17</v>
      </c>
    </row>
    <row r="62153" spans="2:2">
      <c r="B62153">
        <f t="shared" si="1180"/>
        <v>17</v>
      </c>
    </row>
    <row r="62154" spans="2:2">
      <c r="B62154">
        <f t="shared" si="1180"/>
        <v>17</v>
      </c>
    </row>
    <row r="62155" spans="2:2">
      <c r="B62155">
        <f t="shared" si="1180"/>
        <v>17</v>
      </c>
    </row>
    <row r="62156" spans="2:2">
      <c r="B62156">
        <f t="shared" si="1180"/>
        <v>17</v>
      </c>
    </row>
    <row r="62157" spans="2:2">
      <c r="B62157">
        <f t="shared" si="1180"/>
        <v>17</v>
      </c>
    </row>
    <row r="62158" spans="2:2">
      <c r="B62158">
        <f t="shared" si="1180"/>
        <v>17</v>
      </c>
    </row>
    <row r="62159" spans="2:2">
      <c r="B62159">
        <f t="shared" si="1180"/>
        <v>17</v>
      </c>
    </row>
    <row r="62160" spans="2:2">
      <c r="B62160">
        <f t="shared" si="1180"/>
        <v>17</v>
      </c>
    </row>
    <row r="62161" spans="2:2">
      <c r="B62161">
        <f t="shared" si="1180"/>
        <v>17</v>
      </c>
    </row>
    <row r="62162" spans="2:2">
      <c r="B62162">
        <f t="shared" si="1180"/>
        <v>17</v>
      </c>
    </row>
    <row r="62163" spans="2:2">
      <c r="B62163">
        <f t="shared" si="1180"/>
        <v>17</v>
      </c>
    </row>
    <row r="62164" spans="2:2">
      <c r="B62164">
        <f t="shared" si="1180"/>
        <v>17</v>
      </c>
    </row>
    <row r="62165" spans="2:2">
      <c r="B62165">
        <f t="shared" si="1180"/>
        <v>17</v>
      </c>
    </row>
    <row r="62166" spans="2:2">
      <c r="B62166">
        <f t="shared" si="1180"/>
        <v>17</v>
      </c>
    </row>
    <row r="62167" spans="2:2">
      <c r="B62167">
        <f t="shared" si="1180"/>
        <v>17</v>
      </c>
    </row>
    <row r="62168" spans="2:2">
      <c r="B62168">
        <f t="shared" si="1180"/>
        <v>17</v>
      </c>
    </row>
    <row r="62169" spans="2:2">
      <c r="B62169">
        <f t="shared" si="1180"/>
        <v>17</v>
      </c>
    </row>
    <row r="62170" spans="2:2">
      <c r="B62170">
        <f t="shared" si="1180"/>
        <v>17</v>
      </c>
    </row>
    <row r="62171" spans="2:2">
      <c r="B62171">
        <f t="shared" si="1180"/>
        <v>17</v>
      </c>
    </row>
    <row r="62172" spans="2:2">
      <c r="B62172">
        <f t="shared" si="1180"/>
        <v>17</v>
      </c>
    </row>
    <row r="62173" spans="2:2">
      <c r="B62173">
        <f t="shared" si="1180"/>
        <v>17</v>
      </c>
    </row>
    <row r="62174" spans="2:2">
      <c r="B62174">
        <f t="shared" si="1180"/>
        <v>17</v>
      </c>
    </row>
    <row r="62175" spans="2:2">
      <c r="B62175">
        <f t="shared" si="1180"/>
        <v>17</v>
      </c>
    </row>
    <row r="62176" spans="2:2">
      <c r="B62176">
        <f t="shared" si="1180"/>
        <v>17</v>
      </c>
    </row>
    <row r="62177" spans="2:2">
      <c r="B62177">
        <f t="shared" si="1180"/>
        <v>17</v>
      </c>
    </row>
    <row r="62178" spans="2:2">
      <c r="B62178">
        <f t="shared" si="1180"/>
        <v>17</v>
      </c>
    </row>
    <row r="62179" spans="2:2">
      <c r="B62179">
        <f t="shared" si="1180"/>
        <v>17</v>
      </c>
    </row>
    <row r="62180" spans="2:2">
      <c r="B62180">
        <f t="shared" si="1180"/>
        <v>17</v>
      </c>
    </row>
    <row r="62181" spans="2:2">
      <c r="B62181">
        <f t="shared" si="1180"/>
        <v>17</v>
      </c>
    </row>
    <row r="62182" spans="2:2">
      <c r="B62182">
        <f t="shared" si="1180"/>
        <v>17</v>
      </c>
    </row>
    <row r="62183" spans="2:2">
      <c r="B62183">
        <f t="shared" si="1180"/>
        <v>17</v>
      </c>
    </row>
    <row r="62184" spans="2:2">
      <c r="B62184">
        <f t="shared" si="1180"/>
        <v>17</v>
      </c>
    </row>
    <row r="62185" spans="2:2">
      <c r="B62185">
        <f t="shared" si="1180"/>
        <v>17</v>
      </c>
    </row>
    <row r="62186" spans="2:2">
      <c r="B62186">
        <f t="shared" si="1180"/>
        <v>17</v>
      </c>
    </row>
    <row r="62187" spans="2:2">
      <c r="B62187">
        <f t="shared" si="1180"/>
        <v>17</v>
      </c>
    </row>
    <row r="62188" spans="2:2">
      <c r="B62188">
        <f t="shared" si="1180"/>
        <v>17</v>
      </c>
    </row>
    <row r="62189" spans="2:2">
      <c r="B62189">
        <f t="shared" si="1180"/>
        <v>17</v>
      </c>
    </row>
    <row r="62190" spans="2:2">
      <c r="B62190">
        <f t="shared" si="1180"/>
        <v>17</v>
      </c>
    </row>
    <row r="62191" spans="2:2">
      <c r="B62191">
        <f t="shared" si="1180"/>
        <v>17</v>
      </c>
    </row>
    <row r="62192" spans="2:2">
      <c r="B62192">
        <f t="shared" si="1180"/>
        <v>17</v>
      </c>
    </row>
    <row r="62193" spans="2:2">
      <c r="B62193">
        <f t="shared" si="1180"/>
        <v>17</v>
      </c>
    </row>
    <row r="62194" spans="2:2">
      <c r="B62194">
        <f t="shared" si="1180"/>
        <v>17</v>
      </c>
    </row>
    <row r="62195" spans="2:2">
      <c r="B62195">
        <f t="shared" si="1180"/>
        <v>17</v>
      </c>
    </row>
    <row r="62196" spans="2:2">
      <c r="B62196">
        <f t="shared" si="1180"/>
        <v>17</v>
      </c>
    </row>
    <row r="62197" spans="2:2">
      <c r="B62197">
        <f t="shared" si="1180"/>
        <v>17</v>
      </c>
    </row>
    <row r="62198" spans="2:2">
      <c r="B62198">
        <f t="shared" si="1180"/>
        <v>17</v>
      </c>
    </row>
    <row r="62199" spans="2:2">
      <c r="B62199">
        <f t="shared" si="1180"/>
        <v>17</v>
      </c>
    </row>
    <row r="62200" spans="2:2">
      <c r="B62200">
        <f t="shared" si="1180"/>
        <v>17</v>
      </c>
    </row>
    <row r="62201" spans="2:2">
      <c r="B62201">
        <f t="shared" si="1180"/>
        <v>17</v>
      </c>
    </row>
    <row r="62202" spans="2:2">
      <c r="B62202">
        <f t="shared" si="1180"/>
        <v>17</v>
      </c>
    </row>
    <row r="62203" spans="2:2">
      <c r="B62203">
        <f t="shared" si="1180"/>
        <v>17</v>
      </c>
    </row>
    <row r="62204" spans="2:2">
      <c r="B62204">
        <f t="shared" si="1180"/>
        <v>17</v>
      </c>
    </row>
    <row r="62205" spans="2:2">
      <c r="B62205">
        <f t="shared" si="1180"/>
        <v>17</v>
      </c>
    </row>
    <row r="62206" spans="2:2">
      <c r="B62206">
        <f t="shared" si="1180"/>
        <v>17</v>
      </c>
    </row>
    <row r="62207" spans="2:2">
      <c r="B62207">
        <f t="shared" si="1180"/>
        <v>17</v>
      </c>
    </row>
    <row r="62208" spans="2:2">
      <c r="B62208">
        <f t="shared" si="1180"/>
        <v>17</v>
      </c>
    </row>
    <row r="62209" spans="2:2">
      <c r="B62209">
        <f t="shared" si="1180"/>
        <v>17</v>
      </c>
    </row>
    <row r="62210" spans="2:2">
      <c r="B62210">
        <f t="shared" si="1180"/>
        <v>17</v>
      </c>
    </row>
    <row r="62211" spans="2:2">
      <c r="B62211">
        <f t="shared" si="1180"/>
        <v>17</v>
      </c>
    </row>
    <row r="62212" spans="2:2">
      <c r="B62212">
        <f t="shared" si="1180"/>
        <v>17</v>
      </c>
    </row>
    <row r="62213" spans="2:2">
      <c r="B62213">
        <f t="shared" ref="B62213:B62276" si="1181">+IF(F62212=44085,B62212+1,B62212)</f>
        <v>17</v>
      </c>
    </row>
    <row r="62214" spans="2:2">
      <c r="B62214">
        <f t="shared" si="1181"/>
        <v>17</v>
      </c>
    </row>
    <row r="62215" spans="2:2">
      <c r="B62215">
        <f t="shared" si="1181"/>
        <v>17</v>
      </c>
    </row>
    <row r="62216" spans="2:2">
      <c r="B62216">
        <f t="shared" si="1181"/>
        <v>17</v>
      </c>
    </row>
    <row r="62217" spans="2:2">
      <c r="B62217">
        <f t="shared" si="1181"/>
        <v>17</v>
      </c>
    </row>
    <row r="62218" spans="2:2">
      <c r="B62218">
        <f t="shared" si="1181"/>
        <v>17</v>
      </c>
    </row>
    <row r="62219" spans="2:2">
      <c r="B62219">
        <f t="shared" si="1181"/>
        <v>17</v>
      </c>
    </row>
    <row r="62220" spans="2:2">
      <c r="B62220">
        <f t="shared" si="1181"/>
        <v>17</v>
      </c>
    </row>
    <row r="62221" spans="2:2">
      <c r="B62221">
        <f t="shared" si="1181"/>
        <v>17</v>
      </c>
    </row>
    <row r="62222" spans="2:2">
      <c r="B62222">
        <f t="shared" si="1181"/>
        <v>17</v>
      </c>
    </row>
    <row r="62223" spans="2:2">
      <c r="B62223">
        <f t="shared" si="1181"/>
        <v>17</v>
      </c>
    </row>
    <row r="62224" spans="2:2">
      <c r="B62224">
        <f t="shared" si="1181"/>
        <v>17</v>
      </c>
    </row>
    <row r="62225" spans="2:2">
      <c r="B62225">
        <f t="shared" si="1181"/>
        <v>17</v>
      </c>
    </row>
    <row r="62226" spans="2:2">
      <c r="B62226">
        <f t="shared" si="1181"/>
        <v>17</v>
      </c>
    </row>
    <row r="62227" spans="2:2">
      <c r="B62227">
        <f t="shared" si="1181"/>
        <v>17</v>
      </c>
    </row>
    <row r="62228" spans="2:2">
      <c r="B62228">
        <f t="shared" si="1181"/>
        <v>17</v>
      </c>
    </row>
    <row r="62229" spans="2:2">
      <c r="B62229">
        <f t="shared" si="1181"/>
        <v>17</v>
      </c>
    </row>
    <row r="62230" spans="2:2">
      <c r="B62230">
        <f t="shared" si="1181"/>
        <v>17</v>
      </c>
    </row>
    <row r="62231" spans="2:2">
      <c r="B62231">
        <f t="shared" si="1181"/>
        <v>17</v>
      </c>
    </row>
    <row r="62232" spans="2:2">
      <c r="B62232">
        <f t="shared" si="1181"/>
        <v>17</v>
      </c>
    </row>
    <row r="62233" spans="2:2">
      <c r="B62233">
        <f t="shared" si="1181"/>
        <v>17</v>
      </c>
    </row>
    <row r="62234" spans="2:2">
      <c r="B62234">
        <f t="shared" si="1181"/>
        <v>17</v>
      </c>
    </row>
    <row r="62235" spans="2:2">
      <c r="B62235">
        <f t="shared" si="1181"/>
        <v>17</v>
      </c>
    </row>
    <row r="62236" spans="2:2">
      <c r="B62236">
        <f t="shared" si="1181"/>
        <v>17</v>
      </c>
    </row>
    <row r="62237" spans="2:2">
      <c r="B62237">
        <f t="shared" si="1181"/>
        <v>17</v>
      </c>
    </row>
    <row r="62238" spans="2:2">
      <c r="B62238">
        <f t="shared" si="1181"/>
        <v>17</v>
      </c>
    </row>
    <row r="62239" spans="2:2">
      <c r="B62239">
        <f t="shared" si="1181"/>
        <v>17</v>
      </c>
    </row>
    <row r="62240" spans="2:2">
      <c r="B62240">
        <f t="shared" si="1181"/>
        <v>17</v>
      </c>
    </row>
    <row r="62241" spans="2:2">
      <c r="B62241">
        <f t="shared" si="1181"/>
        <v>17</v>
      </c>
    </row>
    <row r="62242" spans="2:2">
      <c r="B62242">
        <f t="shared" si="1181"/>
        <v>17</v>
      </c>
    </row>
    <row r="62243" spans="2:2">
      <c r="B62243">
        <f t="shared" si="1181"/>
        <v>17</v>
      </c>
    </row>
    <row r="62244" spans="2:2">
      <c r="B62244">
        <f t="shared" si="1181"/>
        <v>17</v>
      </c>
    </row>
    <row r="62245" spans="2:2">
      <c r="B62245">
        <f t="shared" si="1181"/>
        <v>17</v>
      </c>
    </row>
    <row r="62246" spans="2:2">
      <c r="B62246">
        <f t="shared" si="1181"/>
        <v>17</v>
      </c>
    </row>
    <row r="62247" spans="2:2">
      <c r="B62247">
        <f t="shared" si="1181"/>
        <v>17</v>
      </c>
    </row>
    <row r="62248" spans="2:2">
      <c r="B62248">
        <f t="shared" si="1181"/>
        <v>17</v>
      </c>
    </row>
    <row r="62249" spans="2:2">
      <c r="B62249">
        <f t="shared" si="1181"/>
        <v>17</v>
      </c>
    </row>
    <row r="62250" spans="2:2">
      <c r="B62250">
        <f t="shared" si="1181"/>
        <v>17</v>
      </c>
    </row>
    <row r="62251" spans="2:2">
      <c r="B62251">
        <f t="shared" si="1181"/>
        <v>17</v>
      </c>
    </row>
    <row r="62252" spans="2:2">
      <c r="B62252">
        <f t="shared" si="1181"/>
        <v>17</v>
      </c>
    </row>
    <row r="62253" spans="2:2">
      <c r="B62253">
        <f t="shared" si="1181"/>
        <v>17</v>
      </c>
    </row>
    <row r="62254" spans="2:2">
      <c r="B62254">
        <f t="shared" si="1181"/>
        <v>17</v>
      </c>
    </row>
    <row r="62255" spans="2:2">
      <c r="B62255">
        <f t="shared" si="1181"/>
        <v>17</v>
      </c>
    </row>
    <row r="62256" spans="2:2">
      <c r="B62256">
        <f t="shared" si="1181"/>
        <v>17</v>
      </c>
    </row>
    <row r="62257" spans="2:2">
      <c r="B62257">
        <f t="shared" si="1181"/>
        <v>17</v>
      </c>
    </row>
    <row r="62258" spans="2:2">
      <c r="B62258">
        <f t="shared" si="1181"/>
        <v>17</v>
      </c>
    </row>
    <row r="62259" spans="2:2">
      <c r="B62259">
        <f t="shared" si="1181"/>
        <v>17</v>
      </c>
    </row>
    <row r="62260" spans="2:2">
      <c r="B62260">
        <f t="shared" si="1181"/>
        <v>17</v>
      </c>
    </row>
    <row r="62261" spans="2:2">
      <c r="B62261">
        <f t="shared" si="1181"/>
        <v>17</v>
      </c>
    </row>
    <row r="62262" spans="2:2">
      <c r="B62262">
        <f t="shared" si="1181"/>
        <v>17</v>
      </c>
    </row>
    <row r="62263" spans="2:2">
      <c r="B62263">
        <f t="shared" si="1181"/>
        <v>17</v>
      </c>
    </row>
    <row r="62264" spans="2:2">
      <c r="B62264">
        <f t="shared" si="1181"/>
        <v>17</v>
      </c>
    </row>
    <row r="62265" spans="2:2">
      <c r="B62265">
        <f t="shared" si="1181"/>
        <v>17</v>
      </c>
    </row>
    <row r="62266" spans="2:2">
      <c r="B62266">
        <f t="shared" si="1181"/>
        <v>17</v>
      </c>
    </row>
    <row r="62267" spans="2:2">
      <c r="B62267">
        <f t="shared" si="1181"/>
        <v>17</v>
      </c>
    </row>
    <row r="62268" spans="2:2">
      <c r="B62268">
        <f t="shared" si="1181"/>
        <v>17</v>
      </c>
    </row>
    <row r="62269" spans="2:2">
      <c r="B62269">
        <f t="shared" si="1181"/>
        <v>17</v>
      </c>
    </row>
    <row r="62270" spans="2:2">
      <c r="B62270">
        <f t="shared" si="1181"/>
        <v>17</v>
      </c>
    </row>
    <row r="62271" spans="2:2">
      <c r="B62271">
        <f t="shared" si="1181"/>
        <v>17</v>
      </c>
    </row>
    <row r="62272" spans="2:2">
      <c r="B62272">
        <f t="shared" si="1181"/>
        <v>17</v>
      </c>
    </row>
    <row r="62273" spans="2:2">
      <c r="B62273">
        <f t="shared" si="1181"/>
        <v>17</v>
      </c>
    </row>
    <row r="62274" spans="2:2">
      <c r="B62274">
        <f t="shared" si="1181"/>
        <v>17</v>
      </c>
    </row>
    <row r="62275" spans="2:2">
      <c r="B62275">
        <f t="shared" si="1181"/>
        <v>17</v>
      </c>
    </row>
    <row r="62276" spans="2:2">
      <c r="B62276">
        <f t="shared" si="1181"/>
        <v>17</v>
      </c>
    </row>
    <row r="62277" spans="2:2">
      <c r="B62277">
        <f t="shared" ref="B62277:B62340" si="1182">+IF(F62276=44085,B62276+1,B62276)</f>
        <v>17</v>
      </c>
    </row>
    <row r="62278" spans="2:2">
      <c r="B62278">
        <f t="shared" si="1182"/>
        <v>17</v>
      </c>
    </row>
    <row r="62279" spans="2:2">
      <c r="B62279">
        <f t="shared" si="1182"/>
        <v>17</v>
      </c>
    </row>
    <row r="62280" spans="2:2">
      <c r="B62280">
        <f t="shared" si="1182"/>
        <v>17</v>
      </c>
    </row>
    <row r="62281" spans="2:2">
      <c r="B62281">
        <f t="shared" si="1182"/>
        <v>17</v>
      </c>
    </row>
    <row r="62282" spans="2:2">
      <c r="B62282">
        <f t="shared" si="1182"/>
        <v>17</v>
      </c>
    </row>
    <row r="62283" spans="2:2">
      <c r="B62283">
        <f t="shared" si="1182"/>
        <v>17</v>
      </c>
    </row>
    <row r="62284" spans="2:2">
      <c r="B62284">
        <f t="shared" si="1182"/>
        <v>17</v>
      </c>
    </row>
    <row r="62285" spans="2:2">
      <c r="B62285">
        <f t="shared" si="1182"/>
        <v>17</v>
      </c>
    </row>
    <row r="62286" spans="2:2">
      <c r="B62286">
        <f t="shared" si="1182"/>
        <v>17</v>
      </c>
    </row>
    <row r="62287" spans="2:2">
      <c r="B62287">
        <f t="shared" si="1182"/>
        <v>17</v>
      </c>
    </row>
    <row r="62288" spans="2:2">
      <c r="B62288">
        <f t="shared" si="1182"/>
        <v>17</v>
      </c>
    </row>
    <row r="62289" spans="2:2">
      <c r="B62289">
        <f t="shared" si="1182"/>
        <v>17</v>
      </c>
    </row>
    <row r="62290" spans="2:2">
      <c r="B62290">
        <f t="shared" si="1182"/>
        <v>17</v>
      </c>
    </row>
    <row r="62291" spans="2:2">
      <c r="B62291">
        <f t="shared" si="1182"/>
        <v>17</v>
      </c>
    </row>
    <row r="62292" spans="2:2">
      <c r="B62292">
        <f t="shared" si="1182"/>
        <v>17</v>
      </c>
    </row>
    <row r="62293" spans="2:2">
      <c r="B62293">
        <f t="shared" si="1182"/>
        <v>17</v>
      </c>
    </row>
    <row r="62294" spans="2:2">
      <c r="B62294">
        <f t="shared" si="1182"/>
        <v>17</v>
      </c>
    </row>
    <row r="62295" spans="2:2">
      <c r="B62295">
        <f t="shared" si="1182"/>
        <v>17</v>
      </c>
    </row>
    <row r="62296" spans="2:2">
      <c r="B62296">
        <f t="shared" si="1182"/>
        <v>17</v>
      </c>
    </row>
    <row r="62297" spans="2:2">
      <c r="B62297">
        <f t="shared" si="1182"/>
        <v>17</v>
      </c>
    </row>
    <row r="62298" spans="2:2">
      <c r="B62298">
        <f t="shared" si="1182"/>
        <v>17</v>
      </c>
    </row>
    <row r="62299" spans="2:2">
      <c r="B62299">
        <f t="shared" si="1182"/>
        <v>17</v>
      </c>
    </row>
    <row r="62300" spans="2:2">
      <c r="B62300">
        <f t="shared" si="1182"/>
        <v>17</v>
      </c>
    </row>
    <row r="62301" spans="2:2">
      <c r="B62301">
        <f t="shared" si="1182"/>
        <v>17</v>
      </c>
    </row>
    <row r="62302" spans="2:2">
      <c r="B62302">
        <f t="shared" si="1182"/>
        <v>17</v>
      </c>
    </row>
    <row r="62303" spans="2:2">
      <c r="B62303">
        <f t="shared" si="1182"/>
        <v>17</v>
      </c>
    </row>
    <row r="62304" spans="2:2">
      <c r="B62304">
        <f t="shared" si="1182"/>
        <v>17</v>
      </c>
    </row>
    <row r="62305" spans="2:2">
      <c r="B62305">
        <f t="shared" si="1182"/>
        <v>17</v>
      </c>
    </row>
    <row r="62306" spans="2:2">
      <c r="B62306">
        <f t="shared" si="1182"/>
        <v>17</v>
      </c>
    </row>
    <row r="62307" spans="2:2">
      <c r="B62307">
        <f t="shared" si="1182"/>
        <v>17</v>
      </c>
    </row>
    <row r="62308" spans="2:2">
      <c r="B62308">
        <f t="shared" si="1182"/>
        <v>17</v>
      </c>
    </row>
    <row r="62309" spans="2:2">
      <c r="B62309">
        <f t="shared" si="1182"/>
        <v>17</v>
      </c>
    </row>
    <row r="62310" spans="2:2">
      <c r="B62310">
        <f t="shared" si="1182"/>
        <v>17</v>
      </c>
    </row>
    <row r="62311" spans="2:2">
      <c r="B62311">
        <f t="shared" si="1182"/>
        <v>17</v>
      </c>
    </row>
    <row r="62312" spans="2:2">
      <c r="B62312">
        <f t="shared" si="1182"/>
        <v>17</v>
      </c>
    </row>
    <row r="62313" spans="2:2">
      <c r="B62313">
        <f t="shared" si="1182"/>
        <v>17</v>
      </c>
    </row>
    <row r="62314" spans="2:2">
      <c r="B62314">
        <f t="shared" si="1182"/>
        <v>17</v>
      </c>
    </row>
    <row r="62315" spans="2:2">
      <c r="B62315">
        <f t="shared" si="1182"/>
        <v>17</v>
      </c>
    </row>
    <row r="62316" spans="2:2">
      <c r="B62316">
        <f t="shared" si="1182"/>
        <v>17</v>
      </c>
    </row>
    <row r="62317" spans="2:2">
      <c r="B62317">
        <f t="shared" si="1182"/>
        <v>17</v>
      </c>
    </row>
    <row r="62318" spans="2:2">
      <c r="B62318">
        <f t="shared" si="1182"/>
        <v>17</v>
      </c>
    </row>
    <row r="62319" spans="2:2">
      <c r="B62319">
        <f t="shared" si="1182"/>
        <v>17</v>
      </c>
    </row>
    <row r="62320" spans="2:2">
      <c r="B62320">
        <f t="shared" si="1182"/>
        <v>17</v>
      </c>
    </row>
    <row r="62321" spans="2:2">
      <c r="B62321">
        <f t="shared" si="1182"/>
        <v>17</v>
      </c>
    </row>
    <row r="62322" spans="2:2">
      <c r="B62322">
        <f t="shared" si="1182"/>
        <v>17</v>
      </c>
    </row>
    <row r="62323" spans="2:2">
      <c r="B62323">
        <f t="shared" si="1182"/>
        <v>17</v>
      </c>
    </row>
    <row r="62324" spans="2:2">
      <c r="B62324">
        <f t="shared" si="1182"/>
        <v>17</v>
      </c>
    </row>
    <row r="62325" spans="2:2">
      <c r="B62325">
        <f t="shared" si="1182"/>
        <v>17</v>
      </c>
    </row>
    <row r="62326" spans="2:2">
      <c r="B62326">
        <f t="shared" si="1182"/>
        <v>17</v>
      </c>
    </row>
    <row r="62327" spans="2:2">
      <c r="B62327">
        <f t="shared" si="1182"/>
        <v>17</v>
      </c>
    </row>
    <row r="62328" spans="2:2">
      <c r="B62328">
        <f t="shared" si="1182"/>
        <v>17</v>
      </c>
    </row>
    <row r="62329" spans="2:2">
      <c r="B62329">
        <f t="shared" si="1182"/>
        <v>17</v>
      </c>
    </row>
    <row r="62330" spans="2:2">
      <c r="B62330">
        <f t="shared" si="1182"/>
        <v>17</v>
      </c>
    </row>
    <row r="62331" spans="2:2">
      <c r="B62331">
        <f t="shared" si="1182"/>
        <v>17</v>
      </c>
    </row>
    <row r="62332" spans="2:2">
      <c r="B62332">
        <f t="shared" si="1182"/>
        <v>17</v>
      </c>
    </row>
    <row r="62333" spans="2:2">
      <c r="B62333">
        <f t="shared" si="1182"/>
        <v>17</v>
      </c>
    </row>
    <row r="62334" spans="2:2">
      <c r="B62334">
        <f t="shared" si="1182"/>
        <v>17</v>
      </c>
    </row>
    <row r="62335" spans="2:2">
      <c r="B62335">
        <f t="shared" si="1182"/>
        <v>17</v>
      </c>
    </row>
    <row r="62336" spans="2:2">
      <c r="B62336">
        <f t="shared" si="1182"/>
        <v>17</v>
      </c>
    </row>
    <row r="62337" spans="2:2">
      <c r="B62337">
        <f t="shared" si="1182"/>
        <v>17</v>
      </c>
    </row>
    <row r="62338" spans="2:2">
      <c r="B62338">
        <f t="shared" si="1182"/>
        <v>17</v>
      </c>
    </row>
    <row r="62339" spans="2:2">
      <c r="B62339">
        <f t="shared" si="1182"/>
        <v>17</v>
      </c>
    </row>
    <row r="62340" spans="2:2">
      <c r="B62340">
        <f t="shared" si="1182"/>
        <v>17</v>
      </c>
    </row>
    <row r="62341" spans="2:2">
      <c r="B62341">
        <f t="shared" ref="B62341:B62404" si="1183">+IF(F62340=44085,B62340+1,B62340)</f>
        <v>17</v>
      </c>
    </row>
    <row r="62342" spans="2:2">
      <c r="B62342">
        <f t="shared" si="1183"/>
        <v>17</v>
      </c>
    </row>
    <row r="62343" spans="2:2">
      <c r="B62343">
        <f t="shared" si="1183"/>
        <v>17</v>
      </c>
    </row>
    <row r="62344" spans="2:2">
      <c r="B62344">
        <f t="shared" si="1183"/>
        <v>17</v>
      </c>
    </row>
    <row r="62345" spans="2:2">
      <c r="B62345">
        <f t="shared" si="1183"/>
        <v>17</v>
      </c>
    </row>
    <row r="62346" spans="2:2">
      <c r="B62346">
        <f t="shared" si="1183"/>
        <v>17</v>
      </c>
    </row>
    <row r="62347" spans="2:2">
      <c r="B62347">
        <f t="shared" si="1183"/>
        <v>17</v>
      </c>
    </row>
    <row r="62348" spans="2:2">
      <c r="B62348">
        <f t="shared" si="1183"/>
        <v>17</v>
      </c>
    </row>
    <row r="62349" spans="2:2">
      <c r="B62349">
        <f t="shared" si="1183"/>
        <v>17</v>
      </c>
    </row>
    <row r="62350" spans="2:2">
      <c r="B62350">
        <f t="shared" si="1183"/>
        <v>17</v>
      </c>
    </row>
    <row r="62351" spans="2:2">
      <c r="B62351">
        <f t="shared" si="1183"/>
        <v>17</v>
      </c>
    </row>
    <row r="62352" spans="2:2">
      <c r="B62352">
        <f t="shared" si="1183"/>
        <v>17</v>
      </c>
    </row>
    <row r="62353" spans="2:2">
      <c r="B62353">
        <f t="shared" si="1183"/>
        <v>17</v>
      </c>
    </row>
    <row r="62354" spans="2:2">
      <c r="B62354">
        <f t="shared" si="1183"/>
        <v>17</v>
      </c>
    </row>
    <row r="62355" spans="2:2">
      <c r="B62355">
        <f t="shared" si="1183"/>
        <v>17</v>
      </c>
    </row>
    <row r="62356" spans="2:2">
      <c r="B62356">
        <f t="shared" si="1183"/>
        <v>17</v>
      </c>
    </row>
    <row r="62357" spans="2:2">
      <c r="B62357">
        <f t="shared" si="1183"/>
        <v>17</v>
      </c>
    </row>
    <row r="62358" spans="2:2">
      <c r="B62358">
        <f t="shared" si="1183"/>
        <v>17</v>
      </c>
    </row>
    <row r="62359" spans="2:2">
      <c r="B62359">
        <f t="shared" si="1183"/>
        <v>17</v>
      </c>
    </row>
    <row r="62360" spans="2:2">
      <c r="B62360">
        <f t="shared" si="1183"/>
        <v>17</v>
      </c>
    </row>
    <row r="62361" spans="2:2">
      <c r="B62361">
        <f t="shared" si="1183"/>
        <v>17</v>
      </c>
    </row>
    <row r="62362" spans="2:2">
      <c r="B62362">
        <f t="shared" si="1183"/>
        <v>17</v>
      </c>
    </row>
    <row r="62363" spans="2:2">
      <c r="B62363">
        <f t="shared" si="1183"/>
        <v>17</v>
      </c>
    </row>
    <row r="62364" spans="2:2">
      <c r="B62364">
        <f t="shared" si="1183"/>
        <v>17</v>
      </c>
    </row>
    <row r="62365" spans="2:2">
      <c r="B62365">
        <f t="shared" si="1183"/>
        <v>17</v>
      </c>
    </row>
    <row r="62366" spans="2:2">
      <c r="B62366">
        <f t="shared" si="1183"/>
        <v>17</v>
      </c>
    </row>
    <row r="62367" spans="2:2">
      <c r="B62367">
        <f t="shared" si="1183"/>
        <v>17</v>
      </c>
    </row>
    <row r="62368" spans="2:2">
      <c r="B62368">
        <f t="shared" si="1183"/>
        <v>17</v>
      </c>
    </row>
    <row r="62369" spans="2:2">
      <c r="B62369">
        <f t="shared" si="1183"/>
        <v>17</v>
      </c>
    </row>
    <row r="62370" spans="2:2">
      <c r="B62370">
        <f t="shared" si="1183"/>
        <v>17</v>
      </c>
    </row>
    <row r="62371" spans="2:2">
      <c r="B62371">
        <f t="shared" si="1183"/>
        <v>17</v>
      </c>
    </row>
    <row r="62372" spans="2:2">
      <c r="B62372">
        <f t="shared" si="1183"/>
        <v>17</v>
      </c>
    </row>
    <row r="62373" spans="2:2">
      <c r="B62373">
        <f t="shared" si="1183"/>
        <v>17</v>
      </c>
    </row>
    <row r="62374" spans="2:2">
      <c r="B62374">
        <f t="shared" si="1183"/>
        <v>17</v>
      </c>
    </row>
    <row r="62375" spans="2:2">
      <c r="B62375">
        <f t="shared" si="1183"/>
        <v>17</v>
      </c>
    </row>
    <row r="62376" spans="2:2">
      <c r="B62376">
        <f t="shared" si="1183"/>
        <v>17</v>
      </c>
    </row>
    <row r="62377" spans="2:2">
      <c r="B62377">
        <f t="shared" si="1183"/>
        <v>17</v>
      </c>
    </row>
    <row r="62378" spans="2:2">
      <c r="B62378">
        <f t="shared" si="1183"/>
        <v>17</v>
      </c>
    </row>
    <row r="62379" spans="2:2">
      <c r="B62379">
        <f t="shared" si="1183"/>
        <v>17</v>
      </c>
    </row>
    <row r="62380" spans="2:2">
      <c r="B62380">
        <f t="shared" si="1183"/>
        <v>17</v>
      </c>
    </row>
    <row r="62381" spans="2:2">
      <c r="B62381">
        <f t="shared" si="1183"/>
        <v>17</v>
      </c>
    </row>
    <row r="62382" spans="2:2">
      <c r="B62382">
        <f t="shared" si="1183"/>
        <v>17</v>
      </c>
    </row>
    <row r="62383" spans="2:2">
      <c r="B62383">
        <f t="shared" si="1183"/>
        <v>17</v>
      </c>
    </row>
    <row r="62384" spans="2:2">
      <c r="B62384">
        <f t="shared" si="1183"/>
        <v>17</v>
      </c>
    </row>
    <row r="62385" spans="2:2">
      <c r="B62385">
        <f t="shared" si="1183"/>
        <v>17</v>
      </c>
    </row>
    <row r="62386" spans="2:2">
      <c r="B62386">
        <f t="shared" si="1183"/>
        <v>17</v>
      </c>
    </row>
    <row r="62387" spans="2:2">
      <c r="B62387">
        <f t="shared" si="1183"/>
        <v>17</v>
      </c>
    </row>
    <row r="62388" spans="2:2">
      <c r="B62388">
        <f t="shared" si="1183"/>
        <v>17</v>
      </c>
    </row>
    <row r="62389" spans="2:2">
      <c r="B62389">
        <f t="shared" si="1183"/>
        <v>17</v>
      </c>
    </row>
    <row r="62390" spans="2:2">
      <c r="B62390">
        <f t="shared" si="1183"/>
        <v>17</v>
      </c>
    </row>
    <row r="62391" spans="2:2">
      <c r="B62391">
        <f t="shared" si="1183"/>
        <v>17</v>
      </c>
    </row>
    <row r="62392" spans="2:2">
      <c r="B62392">
        <f t="shared" si="1183"/>
        <v>17</v>
      </c>
    </row>
    <row r="62393" spans="2:2">
      <c r="B62393">
        <f t="shared" si="1183"/>
        <v>17</v>
      </c>
    </row>
    <row r="62394" spans="2:2">
      <c r="B62394">
        <f t="shared" si="1183"/>
        <v>17</v>
      </c>
    </row>
    <row r="62395" spans="2:2">
      <c r="B62395">
        <f t="shared" si="1183"/>
        <v>17</v>
      </c>
    </row>
    <row r="62396" spans="2:2">
      <c r="B62396">
        <f t="shared" si="1183"/>
        <v>17</v>
      </c>
    </row>
    <row r="62397" spans="2:2">
      <c r="B62397">
        <f t="shared" si="1183"/>
        <v>17</v>
      </c>
    </row>
    <row r="62398" spans="2:2">
      <c r="B62398">
        <f t="shared" si="1183"/>
        <v>17</v>
      </c>
    </row>
    <row r="62399" spans="2:2">
      <c r="B62399">
        <f t="shared" si="1183"/>
        <v>17</v>
      </c>
    </row>
    <row r="62400" spans="2:2">
      <c r="B62400">
        <f t="shared" si="1183"/>
        <v>17</v>
      </c>
    </row>
    <row r="62401" spans="2:2">
      <c r="B62401">
        <f t="shared" si="1183"/>
        <v>17</v>
      </c>
    </row>
    <row r="62402" spans="2:2">
      <c r="B62402">
        <f t="shared" si="1183"/>
        <v>17</v>
      </c>
    </row>
    <row r="62403" spans="2:2">
      <c r="B62403">
        <f t="shared" si="1183"/>
        <v>17</v>
      </c>
    </row>
    <row r="62404" spans="2:2">
      <c r="B62404">
        <f t="shared" si="1183"/>
        <v>17</v>
      </c>
    </row>
    <row r="62405" spans="2:2">
      <c r="B62405">
        <f t="shared" ref="B62405:B62468" si="1184">+IF(F62404=44085,B62404+1,B62404)</f>
        <v>17</v>
      </c>
    </row>
    <row r="62406" spans="2:2">
      <c r="B62406">
        <f t="shared" si="1184"/>
        <v>17</v>
      </c>
    </row>
    <row r="62407" spans="2:2">
      <c r="B62407">
        <f t="shared" si="1184"/>
        <v>17</v>
      </c>
    </row>
    <row r="62408" spans="2:2">
      <c r="B62408">
        <f t="shared" si="1184"/>
        <v>17</v>
      </c>
    </row>
    <row r="62409" spans="2:2">
      <c r="B62409">
        <f t="shared" si="1184"/>
        <v>17</v>
      </c>
    </row>
    <row r="62410" spans="2:2">
      <c r="B62410">
        <f t="shared" si="1184"/>
        <v>17</v>
      </c>
    </row>
    <row r="62411" spans="2:2">
      <c r="B62411">
        <f t="shared" si="1184"/>
        <v>17</v>
      </c>
    </row>
    <row r="62412" spans="2:2">
      <c r="B62412">
        <f t="shared" si="1184"/>
        <v>17</v>
      </c>
    </row>
    <row r="62413" spans="2:2">
      <c r="B62413">
        <f t="shared" si="1184"/>
        <v>17</v>
      </c>
    </row>
    <row r="62414" spans="2:2">
      <c r="B62414">
        <f t="shared" si="1184"/>
        <v>17</v>
      </c>
    </row>
    <row r="62415" spans="2:2">
      <c r="B62415">
        <f t="shared" si="1184"/>
        <v>17</v>
      </c>
    </row>
    <row r="62416" spans="2:2">
      <c r="B62416">
        <f t="shared" si="1184"/>
        <v>17</v>
      </c>
    </row>
    <row r="62417" spans="2:2">
      <c r="B62417">
        <f t="shared" si="1184"/>
        <v>17</v>
      </c>
    </row>
    <row r="62418" spans="2:2">
      <c r="B62418">
        <f t="shared" si="1184"/>
        <v>17</v>
      </c>
    </row>
    <row r="62419" spans="2:2">
      <c r="B62419">
        <f t="shared" si="1184"/>
        <v>17</v>
      </c>
    </row>
    <row r="62420" spans="2:2">
      <c r="B62420">
        <f t="shared" si="1184"/>
        <v>17</v>
      </c>
    </row>
    <row r="62421" spans="2:2">
      <c r="B62421">
        <f t="shared" si="1184"/>
        <v>17</v>
      </c>
    </row>
    <row r="62422" spans="2:2">
      <c r="B62422">
        <f t="shared" si="1184"/>
        <v>17</v>
      </c>
    </row>
    <row r="62423" spans="2:2">
      <c r="B62423">
        <f t="shared" si="1184"/>
        <v>17</v>
      </c>
    </row>
    <row r="62424" spans="2:2">
      <c r="B62424">
        <f t="shared" si="1184"/>
        <v>17</v>
      </c>
    </row>
    <row r="62425" spans="2:2">
      <c r="B62425">
        <f t="shared" si="1184"/>
        <v>17</v>
      </c>
    </row>
    <row r="62426" spans="2:2">
      <c r="B62426">
        <f t="shared" si="1184"/>
        <v>17</v>
      </c>
    </row>
    <row r="62427" spans="2:2">
      <c r="B62427">
        <f t="shared" si="1184"/>
        <v>17</v>
      </c>
    </row>
    <row r="62428" spans="2:2">
      <c r="B62428">
        <f t="shared" si="1184"/>
        <v>17</v>
      </c>
    </row>
    <row r="62429" spans="2:2">
      <c r="B62429">
        <f t="shared" si="1184"/>
        <v>17</v>
      </c>
    </row>
    <row r="62430" spans="2:2">
      <c r="B62430">
        <f t="shared" si="1184"/>
        <v>17</v>
      </c>
    </row>
    <row r="62431" spans="2:2">
      <c r="B62431">
        <f t="shared" si="1184"/>
        <v>17</v>
      </c>
    </row>
    <row r="62432" spans="2:2">
      <c r="B62432">
        <f t="shared" si="1184"/>
        <v>17</v>
      </c>
    </row>
    <row r="62433" spans="2:2">
      <c r="B62433">
        <f t="shared" si="1184"/>
        <v>17</v>
      </c>
    </row>
    <row r="62434" spans="2:2">
      <c r="B62434">
        <f t="shared" si="1184"/>
        <v>17</v>
      </c>
    </row>
    <row r="62435" spans="2:2">
      <c r="B62435">
        <f t="shared" si="1184"/>
        <v>17</v>
      </c>
    </row>
    <row r="62436" spans="2:2">
      <c r="B62436">
        <f t="shared" si="1184"/>
        <v>17</v>
      </c>
    </row>
    <row r="62437" spans="2:2">
      <c r="B62437">
        <f t="shared" si="1184"/>
        <v>17</v>
      </c>
    </row>
    <row r="62438" spans="2:2">
      <c r="B62438">
        <f t="shared" si="1184"/>
        <v>17</v>
      </c>
    </row>
    <row r="62439" spans="2:2">
      <c r="B62439">
        <f t="shared" si="1184"/>
        <v>17</v>
      </c>
    </row>
    <row r="62440" spans="2:2">
      <c r="B62440">
        <f t="shared" si="1184"/>
        <v>17</v>
      </c>
    </row>
    <row r="62441" spans="2:2">
      <c r="B62441">
        <f t="shared" si="1184"/>
        <v>17</v>
      </c>
    </row>
    <row r="62442" spans="2:2">
      <c r="B62442">
        <f t="shared" si="1184"/>
        <v>17</v>
      </c>
    </row>
    <row r="62443" spans="2:2">
      <c r="B62443">
        <f t="shared" si="1184"/>
        <v>17</v>
      </c>
    </row>
    <row r="62444" spans="2:2">
      <c r="B62444">
        <f t="shared" si="1184"/>
        <v>17</v>
      </c>
    </row>
    <row r="62445" spans="2:2">
      <c r="B62445">
        <f t="shared" si="1184"/>
        <v>17</v>
      </c>
    </row>
    <row r="62446" spans="2:2">
      <c r="B62446">
        <f t="shared" si="1184"/>
        <v>17</v>
      </c>
    </row>
    <row r="62447" spans="2:2">
      <c r="B62447">
        <f t="shared" si="1184"/>
        <v>17</v>
      </c>
    </row>
    <row r="62448" spans="2:2">
      <c r="B62448">
        <f t="shared" si="1184"/>
        <v>17</v>
      </c>
    </row>
    <row r="62449" spans="2:2">
      <c r="B62449">
        <f t="shared" si="1184"/>
        <v>17</v>
      </c>
    </row>
    <row r="62450" spans="2:2">
      <c r="B62450">
        <f t="shared" si="1184"/>
        <v>17</v>
      </c>
    </row>
    <row r="62451" spans="2:2">
      <c r="B62451">
        <f t="shared" si="1184"/>
        <v>17</v>
      </c>
    </row>
    <row r="62452" spans="2:2">
      <c r="B62452">
        <f t="shared" si="1184"/>
        <v>17</v>
      </c>
    </row>
    <row r="62453" spans="2:2">
      <c r="B62453">
        <f t="shared" si="1184"/>
        <v>17</v>
      </c>
    </row>
    <row r="62454" spans="2:2">
      <c r="B62454">
        <f t="shared" si="1184"/>
        <v>17</v>
      </c>
    </row>
    <row r="62455" spans="2:2">
      <c r="B62455">
        <f t="shared" si="1184"/>
        <v>17</v>
      </c>
    </row>
    <row r="62456" spans="2:2">
      <c r="B62456">
        <f t="shared" si="1184"/>
        <v>17</v>
      </c>
    </row>
    <row r="62457" spans="2:2">
      <c r="B62457">
        <f t="shared" si="1184"/>
        <v>17</v>
      </c>
    </row>
    <row r="62458" spans="2:2">
      <c r="B62458">
        <f t="shared" si="1184"/>
        <v>17</v>
      </c>
    </row>
    <row r="62459" spans="2:2">
      <c r="B62459">
        <f t="shared" si="1184"/>
        <v>17</v>
      </c>
    </row>
    <row r="62460" spans="2:2">
      <c r="B62460">
        <f t="shared" si="1184"/>
        <v>17</v>
      </c>
    </row>
    <row r="62461" spans="2:2">
      <c r="B62461">
        <f t="shared" si="1184"/>
        <v>17</v>
      </c>
    </row>
    <row r="62462" spans="2:2">
      <c r="B62462">
        <f t="shared" si="1184"/>
        <v>17</v>
      </c>
    </row>
    <row r="62463" spans="2:2">
      <c r="B62463">
        <f t="shared" si="1184"/>
        <v>17</v>
      </c>
    </row>
    <row r="62464" spans="2:2">
      <c r="B62464">
        <f t="shared" si="1184"/>
        <v>17</v>
      </c>
    </row>
    <row r="62465" spans="2:2">
      <c r="B62465">
        <f t="shared" si="1184"/>
        <v>17</v>
      </c>
    </row>
    <row r="62466" spans="2:2">
      <c r="B62466">
        <f t="shared" si="1184"/>
        <v>17</v>
      </c>
    </row>
    <row r="62467" spans="2:2">
      <c r="B62467">
        <f t="shared" si="1184"/>
        <v>17</v>
      </c>
    </row>
    <row r="62468" spans="2:2">
      <c r="B62468">
        <f t="shared" si="1184"/>
        <v>17</v>
      </c>
    </row>
    <row r="62469" spans="2:2">
      <c r="B62469">
        <f t="shared" ref="B62469:B62532" si="1185">+IF(F62468=44085,B62468+1,B62468)</f>
        <v>17</v>
      </c>
    </row>
    <row r="62470" spans="2:2">
      <c r="B62470">
        <f t="shared" si="1185"/>
        <v>17</v>
      </c>
    </row>
    <row r="62471" spans="2:2">
      <c r="B62471">
        <f t="shared" si="1185"/>
        <v>17</v>
      </c>
    </row>
    <row r="62472" spans="2:2">
      <c r="B62472">
        <f t="shared" si="1185"/>
        <v>17</v>
      </c>
    </row>
    <row r="62473" spans="2:2">
      <c r="B62473">
        <f t="shared" si="1185"/>
        <v>17</v>
      </c>
    </row>
    <row r="62474" spans="2:2">
      <c r="B62474">
        <f t="shared" si="1185"/>
        <v>17</v>
      </c>
    </row>
    <row r="62475" spans="2:2">
      <c r="B62475">
        <f t="shared" si="1185"/>
        <v>17</v>
      </c>
    </row>
    <row r="62476" spans="2:2">
      <c r="B62476">
        <f t="shared" si="1185"/>
        <v>17</v>
      </c>
    </row>
    <row r="62477" spans="2:2">
      <c r="B62477">
        <f t="shared" si="1185"/>
        <v>17</v>
      </c>
    </row>
    <row r="62478" spans="2:2">
      <c r="B62478">
        <f t="shared" si="1185"/>
        <v>17</v>
      </c>
    </row>
    <row r="62479" spans="2:2">
      <c r="B62479">
        <f t="shared" si="1185"/>
        <v>17</v>
      </c>
    </row>
    <row r="62480" spans="2:2">
      <c r="B62480">
        <f t="shared" si="1185"/>
        <v>17</v>
      </c>
    </row>
    <row r="62481" spans="2:2">
      <c r="B62481">
        <f t="shared" si="1185"/>
        <v>17</v>
      </c>
    </row>
    <row r="62482" spans="2:2">
      <c r="B62482">
        <f t="shared" si="1185"/>
        <v>17</v>
      </c>
    </row>
    <row r="62483" spans="2:2">
      <c r="B62483">
        <f t="shared" si="1185"/>
        <v>17</v>
      </c>
    </row>
    <row r="62484" spans="2:2">
      <c r="B62484">
        <f t="shared" si="1185"/>
        <v>17</v>
      </c>
    </row>
    <row r="62485" spans="2:2">
      <c r="B62485">
        <f t="shared" si="1185"/>
        <v>17</v>
      </c>
    </row>
    <row r="62486" spans="2:2">
      <c r="B62486">
        <f t="shared" si="1185"/>
        <v>17</v>
      </c>
    </row>
    <row r="62487" spans="2:2">
      <c r="B62487">
        <f t="shared" si="1185"/>
        <v>17</v>
      </c>
    </row>
    <row r="62488" spans="2:2">
      <c r="B62488">
        <f t="shared" si="1185"/>
        <v>17</v>
      </c>
    </row>
    <row r="62489" spans="2:2">
      <c r="B62489">
        <f t="shared" si="1185"/>
        <v>17</v>
      </c>
    </row>
    <row r="62490" spans="2:2">
      <c r="B62490">
        <f t="shared" si="1185"/>
        <v>17</v>
      </c>
    </row>
    <row r="62491" spans="2:2">
      <c r="B62491">
        <f t="shared" si="1185"/>
        <v>17</v>
      </c>
    </row>
    <row r="62492" spans="2:2">
      <c r="B62492">
        <f t="shared" si="1185"/>
        <v>17</v>
      </c>
    </row>
    <row r="62493" spans="2:2">
      <c r="B62493">
        <f t="shared" si="1185"/>
        <v>17</v>
      </c>
    </row>
    <row r="62494" spans="2:2">
      <c r="B62494">
        <f t="shared" si="1185"/>
        <v>17</v>
      </c>
    </row>
    <row r="62495" spans="2:2">
      <c r="B62495">
        <f t="shared" si="1185"/>
        <v>17</v>
      </c>
    </row>
    <row r="62496" spans="2:2">
      <c r="B62496">
        <f t="shared" si="1185"/>
        <v>17</v>
      </c>
    </row>
    <row r="62497" spans="2:2">
      <c r="B62497">
        <f t="shared" si="1185"/>
        <v>17</v>
      </c>
    </row>
    <row r="62498" spans="2:2">
      <c r="B62498">
        <f t="shared" si="1185"/>
        <v>17</v>
      </c>
    </row>
    <row r="62499" spans="2:2">
      <c r="B62499">
        <f t="shared" si="1185"/>
        <v>17</v>
      </c>
    </row>
    <row r="62500" spans="2:2">
      <c r="B62500">
        <f t="shared" si="1185"/>
        <v>17</v>
      </c>
    </row>
    <row r="62501" spans="2:2">
      <c r="B62501">
        <f t="shared" si="1185"/>
        <v>17</v>
      </c>
    </row>
    <row r="62502" spans="2:2">
      <c r="B62502">
        <f t="shared" si="1185"/>
        <v>17</v>
      </c>
    </row>
    <row r="62503" spans="2:2">
      <c r="B62503">
        <f t="shared" si="1185"/>
        <v>17</v>
      </c>
    </row>
    <row r="62504" spans="2:2">
      <c r="B62504">
        <f t="shared" si="1185"/>
        <v>17</v>
      </c>
    </row>
    <row r="62505" spans="2:2">
      <c r="B62505">
        <f t="shared" si="1185"/>
        <v>17</v>
      </c>
    </row>
    <row r="62506" spans="2:2">
      <c r="B62506">
        <f t="shared" si="1185"/>
        <v>17</v>
      </c>
    </row>
    <row r="62507" spans="2:2">
      <c r="B62507">
        <f t="shared" si="1185"/>
        <v>17</v>
      </c>
    </row>
    <row r="62508" spans="2:2">
      <c r="B62508">
        <f t="shared" si="1185"/>
        <v>17</v>
      </c>
    </row>
    <row r="62509" spans="2:2">
      <c r="B62509">
        <f t="shared" si="1185"/>
        <v>17</v>
      </c>
    </row>
    <row r="62510" spans="2:2">
      <c r="B62510">
        <f t="shared" si="1185"/>
        <v>17</v>
      </c>
    </row>
    <row r="62511" spans="2:2">
      <c r="B62511">
        <f t="shared" si="1185"/>
        <v>17</v>
      </c>
    </row>
    <row r="62512" spans="2:2">
      <c r="B62512">
        <f t="shared" si="1185"/>
        <v>17</v>
      </c>
    </row>
    <row r="62513" spans="2:2">
      <c r="B62513">
        <f t="shared" si="1185"/>
        <v>17</v>
      </c>
    </row>
    <row r="62514" spans="2:2">
      <c r="B62514">
        <f t="shared" si="1185"/>
        <v>17</v>
      </c>
    </row>
    <row r="62515" spans="2:2">
      <c r="B62515">
        <f t="shared" si="1185"/>
        <v>17</v>
      </c>
    </row>
    <row r="62516" spans="2:2">
      <c r="B62516">
        <f t="shared" si="1185"/>
        <v>17</v>
      </c>
    </row>
    <row r="62517" spans="2:2">
      <c r="B62517">
        <f t="shared" si="1185"/>
        <v>17</v>
      </c>
    </row>
    <row r="62518" spans="2:2">
      <c r="B62518">
        <f t="shared" si="1185"/>
        <v>17</v>
      </c>
    </row>
    <row r="62519" spans="2:2">
      <c r="B62519">
        <f t="shared" si="1185"/>
        <v>17</v>
      </c>
    </row>
    <row r="62520" spans="2:2">
      <c r="B62520">
        <f t="shared" si="1185"/>
        <v>17</v>
      </c>
    </row>
    <row r="62521" spans="2:2">
      <c r="B62521">
        <f t="shared" si="1185"/>
        <v>17</v>
      </c>
    </row>
    <row r="62522" spans="2:2">
      <c r="B62522">
        <f t="shared" si="1185"/>
        <v>17</v>
      </c>
    </row>
    <row r="62523" spans="2:2">
      <c r="B62523">
        <f t="shared" si="1185"/>
        <v>17</v>
      </c>
    </row>
    <row r="62524" spans="2:2">
      <c r="B62524">
        <f t="shared" si="1185"/>
        <v>17</v>
      </c>
    </row>
    <row r="62525" spans="2:2">
      <c r="B62525">
        <f t="shared" si="1185"/>
        <v>17</v>
      </c>
    </row>
    <row r="62526" spans="2:2">
      <c r="B62526">
        <f t="shared" si="1185"/>
        <v>17</v>
      </c>
    </row>
    <row r="62527" spans="2:2">
      <c r="B62527">
        <f t="shared" si="1185"/>
        <v>17</v>
      </c>
    </row>
    <row r="62528" spans="2:2">
      <c r="B62528">
        <f t="shared" si="1185"/>
        <v>17</v>
      </c>
    </row>
    <row r="62529" spans="2:2">
      <c r="B62529">
        <f t="shared" si="1185"/>
        <v>17</v>
      </c>
    </row>
    <row r="62530" spans="2:2">
      <c r="B62530">
        <f t="shared" si="1185"/>
        <v>17</v>
      </c>
    </row>
    <row r="62531" spans="2:2">
      <c r="B62531">
        <f t="shared" si="1185"/>
        <v>17</v>
      </c>
    </row>
    <row r="62532" spans="2:2">
      <c r="B62532">
        <f t="shared" si="1185"/>
        <v>17</v>
      </c>
    </row>
    <row r="62533" spans="2:2">
      <c r="B62533">
        <f t="shared" ref="B62533:B62596" si="1186">+IF(F62532=44085,B62532+1,B62532)</f>
        <v>17</v>
      </c>
    </row>
    <row r="62534" spans="2:2">
      <c r="B62534">
        <f t="shared" si="1186"/>
        <v>17</v>
      </c>
    </row>
    <row r="62535" spans="2:2">
      <c r="B62535">
        <f t="shared" si="1186"/>
        <v>17</v>
      </c>
    </row>
    <row r="62536" spans="2:2">
      <c r="B62536">
        <f t="shared" si="1186"/>
        <v>17</v>
      </c>
    </row>
    <row r="62537" spans="2:2">
      <c r="B62537">
        <f t="shared" si="1186"/>
        <v>17</v>
      </c>
    </row>
    <row r="62538" spans="2:2">
      <c r="B62538">
        <f t="shared" si="1186"/>
        <v>17</v>
      </c>
    </row>
    <row r="62539" spans="2:2">
      <c r="B62539">
        <f t="shared" si="1186"/>
        <v>17</v>
      </c>
    </row>
    <row r="62540" spans="2:2">
      <c r="B62540">
        <f t="shared" si="1186"/>
        <v>17</v>
      </c>
    </row>
    <row r="62541" spans="2:2">
      <c r="B62541">
        <f t="shared" si="1186"/>
        <v>17</v>
      </c>
    </row>
    <row r="62542" spans="2:2">
      <c r="B62542">
        <f t="shared" si="1186"/>
        <v>17</v>
      </c>
    </row>
    <row r="62543" spans="2:2">
      <c r="B62543">
        <f t="shared" si="1186"/>
        <v>17</v>
      </c>
    </row>
    <row r="62544" spans="2:2">
      <c r="B62544">
        <f t="shared" si="1186"/>
        <v>17</v>
      </c>
    </row>
    <row r="62545" spans="2:2">
      <c r="B62545">
        <f t="shared" si="1186"/>
        <v>17</v>
      </c>
    </row>
    <row r="62546" spans="2:2">
      <c r="B62546">
        <f t="shared" si="1186"/>
        <v>17</v>
      </c>
    </row>
    <row r="62547" spans="2:2">
      <c r="B62547">
        <f t="shared" si="1186"/>
        <v>17</v>
      </c>
    </row>
    <row r="62548" spans="2:2">
      <c r="B62548">
        <f t="shared" si="1186"/>
        <v>17</v>
      </c>
    </row>
    <row r="62549" spans="2:2">
      <c r="B62549">
        <f t="shared" si="1186"/>
        <v>17</v>
      </c>
    </row>
    <row r="62550" spans="2:2">
      <c r="B62550">
        <f t="shared" si="1186"/>
        <v>17</v>
      </c>
    </row>
    <row r="62551" spans="2:2">
      <c r="B62551">
        <f t="shared" si="1186"/>
        <v>17</v>
      </c>
    </row>
    <row r="62552" spans="2:2">
      <c r="B62552">
        <f t="shared" si="1186"/>
        <v>17</v>
      </c>
    </row>
    <row r="62553" spans="2:2">
      <c r="B62553">
        <f t="shared" si="1186"/>
        <v>17</v>
      </c>
    </row>
    <row r="62554" spans="2:2">
      <c r="B62554">
        <f t="shared" si="1186"/>
        <v>17</v>
      </c>
    </row>
    <row r="62555" spans="2:2">
      <c r="B62555">
        <f t="shared" si="1186"/>
        <v>17</v>
      </c>
    </row>
    <row r="62556" spans="2:2">
      <c r="B62556">
        <f t="shared" si="1186"/>
        <v>17</v>
      </c>
    </row>
    <row r="62557" spans="2:2">
      <c r="B62557">
        <f t="shared" si="1186"/>
        <v>17</v>
      </c>
    </row>
    <row r="62558" spans="2:2">
      <c r="B62558">
        <f t="shared" si="1186"/>
        <v>17</v>
      </c>
    </row>
    <row r="62559" spans="2:2">
      <c r="B62559">
        <f t="shared" si="1186"/>
        <v>17</v>
      </c>
    </row>
    <row r="62560" spans="2:2">
      <c r="B62560">
        <f t="shared" si="1186"/>
        <v>17</v>
      </c>
    </row>
    <row r="62561" spans="2:2">
      <c r="B62561">
        <f t="shared" si="1186"/>
        <v>17</v>
      </c>
    </row>
    <row r="62562" spans="2:2">
      <c r="B62562">
        <f t="shared" si="1186"/>
        <v>17</v>
      </c>
    </row>
    <row r="62563" spans="2:2">
      <c r="B62563">
        <f t="shared" si="1186"/>
        <v>17</v>
      </c>
    </row>
    <row r="62564" spans="2:2">
      <c r="B62564">
        <f t="shared" si="1186"/>
        <v>17</v>
      </c>
    </row>
    <row r="62565" spans="2:2">
      <c r="B62565">
        <f t="shared" si="1186"/>
        <v>17</v>
      </c>
    </row>
    <row r="62566" spans="2:2">
      <c r="B62566">
        <f t="shared" si="1186"/>
        <v>17</v>
      </c>
    </row>
    <row r="62567" spans="2:2">
      <c r="B62567">
        <f t="shared" si="1186"/>
        <v>17</v>
      </c>
    </row>
    <row r="62568" spans="2:2">
      <c r="B62568">
        <f t="shared" si="1186"/>
        <v>17</v>
      </c>
    </row>
    <row r="62569" spans="2:2">
      <c r="B62569">
        <f t="shared" si="1186"/>
        <v>17</v>
      </c>
    </row>
    <row r="62570" spans="2:2">
      <c r="B62570">
        <f t="shared" si="1186"/>
        <v>17</v>
      </c>
    </row>
    <row r="62571" spans="2:2">
      <c r="B62571">
        <f t="shared" si="1186"/>
        <v>17</v>
      </c>
    </row>
    <row r="62572" spans="2:2">
      <c r="B62572">
        <f t="shared" si="1186"/>
        <v>17</v>
      </c>
    </row>
    <row r="62573" spans="2:2">
      <c r="B62573">
        <f t="shared" si="1186"/>
        <v>17</v>
      </c>
    </row>
    <row r="62574" spans="2:2">
      <c r="B62574">
        <f t="shared" si="1186"/>
        <v>17</v>
      </c>
    </row>
    <row r="62575" spans="2:2">
      <c r="B62575">
        <f t="shared" si="1186"/>
        <v>17</v>
      </c>
    </row>
    <row r="62576" spans="2:2">
      <c r="B62576">
        <f t="shared" si="1186"/>
        <v>17</v>
      </c>
    </row>
    <row r="62577" spans="2:2">
      <c r="B62577">
        <f t="shared" si="1186"/>
        <v>17</v>
      </c>
    </row>
    <row r="62578" spans="2:2">
      <c r="B62578">
        <f t="shared" si="1186"/>
        <v>17</v>
      </c>
    </row>
    <row r="62579" spans="2:2">
      <c r="B62579">
        <f t="shared" si="1186"/>
        <v>17</v>
      </c>
    </row>
    <row r="62580" spans="2:2">
      <c r="B62580">
        <f t="shared" si="1186"/>
        <v>17</v>
      </c>
    </row>
    <row r="62581" spans="2:2">
      <c r="B62581">
        <f t="shared" si="1186"/>
        <v>17</v>
      </c>
    </row>
    <row r="62582" spans="2:2">
      <c r="B62582">
        <f t="shared" si="1186"/>
        <v>17</v>
      </c>
    </row>
    <row r="62583" spans="2:2">
      <c r="B62583">
        <f t="shared" si="1186"/>
        <v>17</v>
      </c>
    </row>
    <row r="62584" spans="2:2">
      <c r="B62584">
        <f t="shared" si="1186"/>
        <v>17</v>
      </c>
    </row>
    <row r="62585" spans="2:2">
      <c r="B62585">
        <f t="shared" si="1186"/>
        <v>17</v>
      </c>
    </row>
    <row r="62586" spans="2:2">
      <c r="B62586">
        <f t="shared" si="1186"/>
        <v>17</v>
      </c>
    </row>
    <row r="62587" spans="2:2">
      <c r="B62587">
        <f t="shared" si="1186"/>
        <v>17</v>
      </c>
    </row>
    <row r="62588" spans="2:2">
      <c r="B62588">
        <f t="shared" si="1186"/>
        <v>17</v>
      </c>
    </row>
    <row r="62589" spans="2:2">
      <c r="B62589">
        <f t="shared" si="1186"/>
        <v>17</v>
      </c>
    </row>
    <row r="62590" spans="2:2">
      <c r="B62590">
        <f t="shared" si="1186"/>
        <v>17</v>
      </c>
    </row>
    <row r="62591" spans="2:2">
      <c r="B62591">
        <f t="shared" si="1186"/>
        <v>17</v>
      </c>
    </row>
    <row r="62592" spans="2:2">
      <c r="B62592">
        <f t="shared" si="1186"/>
        <v>17</v>
      </c>
    </row>
    <row r="62593" spans="2:2">
      <c r="B62593">
        <f t="shared" si="1186"/>
        <v>17</v>
      </c>
    </row>
    <row r="62594" spans="2:2">
      <c r="B62594">
        <f t="shared" si="1186"/>
        <v>17</v>
      </c>
    </row>
    <row r="62595" spans="2:2">
      <c r="B62595">
        <f t="shared" si="1186"/>
        <v>17</v>
      </c>
    </row>
    <row r="62596" spans="2:2">
      <c r="B62596">
        <f t="shared" si="1186"/>
        <v>17</v>
      </c>
    </row>
    <row r="62597" spans="2:2">
      <c r="B62597">
        <f t="shared" ref="B62597:B62660" si="1187">+IF(F62596=44085,B62596+1,B62596)</f>
        <v>17</v>
      </c>
    </row>
    <row r="62598" spans="2:2">
      <c r="B62598">
        <f t="shared" si="1187"/>
        <v>17</v>
      </c>
    </row>
    <row r="62599" spans="2:2">
      <c r="B62599">
        <f t="shared" si="1187"/>
        <v>17</v>
      </c>
    </row>
    <row r="62600" spans="2:2">
      <c r="B62600">
        <f t="shared" si="1187"/>
        <v>17</v>
      </c>
    </row>
    <row r="62601" spans="2:2">
      <c r="B62601">
        <f t="shared" si="1187"/>
        <v>17</v>
      </c>
    </row>
    <row r="62602" spans="2:2">
      <c r="B62602">
        <f t="shared" si="1187"/>
        <v>17</v>
      </c>
    </row>
    <row r="62603" spans="2:2">
      <c r="B62603">
        <f t="shared" si="1187"/>
        <v>17</v>
      </c>
    </row>
    <row r="62604" spans="2:2">
      <c r="B62604">
        <f t="shared" si="1187"/>
        <v>17</v>
      </c>
    </row>
    <row r="62605" spans="2:2">
      <c r="B62605">
        <f t="shared" si="1187"/>
        <v>17</v>
      </c>
    </row>
    <row r="62606" spans="2:2">
      <c r="B62606">
        <f t="shared" si="1187"/>
        <v>17</v>
      </c>
    </row>
    <row r="62607" spans="2:2">
      <c r="B62607">
        <f t="shared" si="1187"/>
        <v>17</v>
      </c>
    </row>
    <row r="62608" spans="2:2">
      <c r="B62608">
        <f t="shared" si="1187"/>
        <v>17</v>
      </c>
    </row>
    <row r="62609" spans="2:2">
      <c r="B62609">
        <f t="shared" si="1187"/>
        <v>17</v>
      </c>
    </row>
    <row r="62610" spans="2:2">
      <c r="B62610">
        <f t="shared" si="1187"/>
        <v>17</v>
      </c>
    </row>
    <row r="62611" spans="2:2">
      <c r="B62611">
        <f t="shared" si="1187"/>
        <v>17</v>
      </c>
    </row>
    <row r="62612" spans="2:2">
      <c r="B62612">
        <f t="shared" si="1187"/>
        <v>17</v>
      </c>
    </row>
    <row r="62613" spans="2:2">
      <c r="B62613">
        <f t="shared" si="1187"/>
        <v>17</v>
      </c>
    </row>
    <row r="62614" spans="2:2">
      <c r="B62614">
        <f t="shared" si="1187"/>
        <v>17</v>
      </c>
    </row>
    <row r="62615" spans="2:2">
      <c r="B62615">
        <f t="shared" si="1187"/>
        <v>17</v>
      </c>
    </row>
    <row r="62616" spans="2:2">
      <c r="B62616">
        <f t="shared" si="1187"/>
        <v>17</v>
      </c>
    </row>
    <row r="62617" spans="2:2">
      <c r="B62617">
        <f t="shared" si="1187"/>
        <v>17</v>
      </c>
    </row>
    <row r="62618" spans="2:2">
      <c r="B62618">
        <f t="shared" si="1187"/>
        <v>17</v>
      </c>
    </row>
    <row r="62619" spans="2:2">
      <c r="B62619">
        <f t="shared" si="1187"/>
        <v>17</v>
      </c>
    </row>
    <row r="62620" spans="2:2">
      <c r="B62620">
        <f t="shared" si="1187"/>
        <v>17</v>
      </c>
    </row>
    <row r="62621" spans="2:2">
      <c r="B62621">
        <f t="shared" si="1187"/>
        <v>17</v>
      </c>
    </row>
    <row r="62622" spans="2:2">
      <c r="B62622">
        <f t="shared" si="1187"/>
        <v>17</v>
      </c>
    </row>
    <row r="62623" spans="2:2">
      <c r="B62623">
        <f t="shared" si="1187"/>
        <v>17</v>
      </c>
    </row>
    <row r="62624" spans="2:2">
      <c r="B62624">
        <f t="shared" si="1187"/>
        <v>17</v>
      </c>
    </row>
    <row r="62625" spans="2:2">
      <c r="B62625">
        <f t="shared" si="1187"/>
        <v>17</v>
      </c>
    </row>
    <row r="62626" spans="2:2">
      <c r="B62626">
        <f t="shared" si="1187"/>
        <v>17</v>
      </c>
    </row>
    <row r="62627" spans="2:2">
      <c r="B62627">
        <f t="shared" si="1187"/>
        <v>17</v>
      </c>
    </row>
    <row r="62628" spans="2:2">
      <c r="B62628">
        <f t="shared" si="1187"/>
        <v>17</v>
      </c>
    </row>
    <row r="62629" spans="2:2">
      <c r="B62629">
        <f t="shared" si="1187"/>
        <v>17</v>
      </c>
    </row>
    <row r="62630" spans="2:2">
      <c r="B62630">
        <f t="shared" si="1187"/>
        <v>17</v>
      </c>
    </row>
    <row r="62631" spans="2:2">
      <c r="B62631">
        <f t="shared" si="1187"/>
        <v>17</v>
      </c>
    </row>
    <row r="62632" spans="2:2">
      <c r="B62632">
        <f t="shared" si="1187"/>
        <v>17</v>
      </c>
    </row>
    <row r="62633" spans="2:2">
      <c r="B62633">
        <f t="shared" si="1187"/>
        <v>17</v>
      </c>
    </row>
    <row r="62634" spans="2:2">
      <c r="B62634">
        <f t="shared" si="1187"/>
        <v>17</v>
      </c>
    </row>
    <row r="62635" spans="2:2">
      <c r="B62635">
        <f t="shared" si="1187"/>
        <v>17</v>
      </c>
    </row>
    <row r="62636" spans="2:2">
      <c r="B62636">
        <f t="shared" si="1187"/>
        <v>17</v>
      </c>
    </row>
    <row r="62637" spans="2:2">
      <c r="B62637">
        <f t="shared" si="1187"/>
        <v>17</v>
      </c>
    </row>
    <row r="62638" spans="2:2">
      <c r="B62638">
        <f t="shared" si="1187"/>
        <v>17</v>
      </c>
    </row>
    <row r="62639" spans="2:2">
      <c r="B62639">
        <f t="shared" si="1187"/>
        <v>17</v>
      </c>
    </row>
    <row r="62640" spans="2:2">
      <c r="B62640">
        <f t="shared" si="1187"/>
        <v>17</v>
      </c>
    </row>
    <row r="62641" spans="2:2">
      <c r="B62641">
        <f t="shared" si="1187"/>
        <v>17</v>
      </c>
    </row>
    <row r="62642" spans="2:2">
      <c r="B62642">
        <f t="shared" si="1187"/>
        <v>17</v>
      </c>
    </row>
    <row r="62643" spans="2:2">
      <c r="B62643">
        <f t="shared" si="1187"/>
        <v>17</v>
      </c>
    </row>
    <row r="62644" spans="2:2">
      <c r="B62644">
        <f t="shared" si="1187"/>
        <v>17</v>
      </c>
    </row>
    <row r="62645" spans="2:2">
      <c r="B62645">
        <f t="shared" si="1187"/>
        <v>17</v>
      </c>
    </row>
    <row r="62646" spans="2:2">
      <c r="B62646">
        <f t="shared" si="1187"/>
        <v>17</v>
      </c>
    </row>
    <row r="62647" spans="2:2">
      <c r="B62647">
        <f t="shared" si="1187"/>
        <v>17</v>
      </c>
    </row>
    <row r="62648" spans="2:2">
      <c r="B62648">
        <f t="shared" si="1187"/>
        <v>17</v>
      </c>
    </row>
    <row r="62649" spans="2:2">
      <c r="B62649">
        <f t="shared" si="1187"/>
        <v>17</v>
      </c>
    </row>
    <row r="62650" spans="2:2">
      <c r="B62650">
        <f t="shared" si="1187"/>
        <v>17</v>
      </c>
    </row>
    <row r="62651" spans="2:2">
      <c r="B62651">
        <f t="shared" si="1187"/>
        <v>17</v>
      </c>
    </row>
    <row r="62652" spans="2:2">
      <c r="B62652">
        <f t="shared" si="1187"/>
        <v>17</v>
      </c>
    </row>
    <row r="62653" spans="2:2">
      <c r="B62653">
        <f t="shared" si="1187"/>
        <v>17</v>
      </c>
    </row>
    <row r="62654" spans="2:2">
      <c r="B62654">
        <f t="shared" si="1187"/>
        <v>17</v>
      </c>
    </row>
    <row r="62655" spans="2:2">
      <c r="B62655">
        <f t="shared" si="1187"/>
        <v>17</v>
      </c>
    </row>
    <row r="62656" spans="2:2">
      <c r="B62656">
        <f t="shared" si="1187"/>
        <v>17</v>
      </c>
    </row>
    <row r="62657" spans="2:2">
      <c r="B62657">
        <f t="shared" si="1187"/>
        <v>17</v>
      </c>
    </row>
    <row r="62658" spans="2:2">
      <c r="B62658">
        <f t="shared" si="1187"/>
        <v>17</v>
      </c>
    </row>
    <row r="62659" spans="2:2">
      <c r="B62659">
        <f t="shared" si="1187"/>
        <v>17</v>
      </c>
    </row>
    <row r="62660" spans="2:2">
      <c r="B62660">
        <f t="shared" si="1187"/>
        <v>17</v>
      </c>
    </row>
    <row r="62661" spans="2:2">
      <c r="B62661">
        <f t="shared" ref="B62661:B62724" si="1188">+IF(F62660=44085,B62660+1,B62660)</f>
        <v>17</v>
      </c>
    </row>
    <row r="62662" spans="2:2">
      <c r="B62662">
        <f t="shared" si="1188"/>
        <v>17</v>
      </c>
    </row>
    <row r="62663" spans="2:2">
      <c r="B62663">
        <f t="shared" si="1188"/>
        <v>17</v>
      </c>
    </row>
    <row r="62664" spans="2:2">
      <c r="B62664">
        <f t="shared" si="1188"/>
        <v>17</v>
      </c>
    </row>
    <row r="62665" spans="2:2">
      <c r="B62665">
        <f t="shared" si="1188"/>
        <v>17</v>
      </c>
    </row>
    <row r="62666" spans="2:2">
      <c r="B62666">
        <f t="shared" si="1188"/>
        <v>17</v>
      </c>
    </row>
    <row r="62667" spans="2:2">
      <c r="B62667">
        <f t="shared" si="1188"/>
        <v>17</v>
      </c>
    </row>
    <row r="62668" spans="2:2">
      <c r="B62668">
        <f t="shared" si="1188"/>
        <v>17</v>
      </c>
    </row>
    <row r="62669" spans="2:2">
      <c r="B62669">
        <f t="shared" si="1188"/>
        <v>17</v>
      </c>
    </row>
    <row r="62670" spans="2:2">
      <c r="B62670">
        <f t="shared" si="1188"/>
        <v>17</v>
      </c>
    </row>
    <row r="62671" spans="2:2">
      <c r="B62671">
        <f t="shared" si="1188"/>
        <v>17</v>
      </c>
    </row>
    <row r="62672" spans="2:2">
      <c r="B62672">
        <f t="shared" si="1188"/>
        <v>17</v>
      </c>
    </row>
    <row r="62673" spans="2:2">
      <c r="B62673">
        <f t="shared" si="1188"/>
        <v>17</v>
      </c>
    </row>
    <row r="62674" spans="2:2">
      <c r="B62674">
        <f t="shared" si="1188"/>
        <v>17</v>
      </c>
    </row>
    <row r="62675" spans="2:2">
      <c r="B62675">
        <f t="shared" si="1188"/>
        <v>17</v>
      </c>
    </row>
    <row r="62676" spans="2:2">
      <c r="B62676">
        <f t="shared" si="1188"/>
        <v>17</v>
      </c>
    </row>
    <row r="62677" spans="2:2">
      <c r="B62677">
        <f t="shared" si="1188"/>
        <v>17</v>
      </c>
    </row>
    <row r="62678" spans="2:2">
      <c r="B62678">
        <f t="shared" si="1188"/>
        <v>17</v>
      </c>
    </row>
    <row r="62679" spans="2:2">
      <c r="B62679">
        <f t="shared" si="1188"/>
        <v>17</v>
      </c>
    </row>
    <row r="62680" spans="2:2">
      <c r="B62680">
        <f t="shared" si="1188"/>
        <v>17</v>
      </c>
    </row>
    <row r="62681" spans="2:2">
      <c r="B62681">
        <f t="shared" si="1188"/>
        <v>17</v>
      </c>
    </row>
    <row r="62682" spans="2:2">
      <c r="B62682">
        <f t="shared" si="1188"/>
        <v>17</v>
      </c>
    </row>
    <row r="62683" spans="2:2">
      <c r="B62683">
        <f t="shared" si="1188"/>
        <v>17</v>
      </c>
    </row>
    <row r="62684" spans="2:2">
      <c r="B62684">
        <f t="shared" si="1188"/>
        <v>17</v>
      </c>
    </row>
    <row r="62685" spans="2:2">
      <c r="B62685">
        <f t="shared" si="1188"/>
        <v>17</v>
      </c>
    </row>
    <row r="62686" spans="2:2">
      <c r="B62686">
        <f t="shared" si="1188"/>
        <v>17</v>
      </c>
    </row>
    <row r="62687" spans="2:2">
      <c r="B62687">
        <f t="shared" si="1188"/>
        <v>17</v>
      </c>
    </row>
    <row r="62688" spans="2:2">
      <c r="B62688">
        <f t="shared" si="1188"/>
        <v>17</v>
      </c>
    </row>
    <row r="62689" spans="2:2">
      <c r="B62689">
        <f t="shared" si="1188"/>
        <v>17</v>
      </c>
    </row>
    <row r="62690" spans="2:2">
      <c r="B62690">
        <f t="shared" si="1188"/>
        <v>17</v>
      </c>
    </row>
    <row r="62691" spans="2:2">
      <c r="B62691">
        <f t="shared" si="1188"/>
        <v>17</v>
      </c>
    </row>
    <row r="62692" spans="2:2">
      <c r="B62692">
        <f t="shared" si="1188"/>
        <v>17</v>
      </c>
    </row>
    <row r="62693" spans="2:2">
      <c r="B62693">
        <f t="shared" si="1188"/>
        <v>17</v>
      </c>
    </row>
    <row r="62694" spans="2:2">
      <c r="B62694">
        <f t="shared" si="1188"/>
        <v>17</v>
      </c>
    </row>
    <row r="62695" spans="2:2">
      <c r="B62695">
        <f t="shared" si="1188"/>
        <v>17</v>
      </c>
    </row>
    <row r="62696" spans="2:2">
      <c r="B62696">
        <f t="shared" si="1188"/>
        <v>17</v>
      </c>
    </row>
    <row r="62697" spans="2:2">
      <c r="B62697">
        <f t="shared" si="1188"/>
        <v>17</v>
      </c>
    </row>
    <row r="62698" spans="2:2">
      <c r="B62698">
        <f t="shared" si="1188"/>
        <v>17</v>
      </c>
    </row>
    <row r="62699" spans="2:2">
      <c r="B62699">
        <f t="shared" si="1188"/>
        <v>17</v>
      </c>
    </row>
    <row r="62700" spans="2:2">
      <c r="B62700">
        <f t="shared" si="1188"/>
        <v>17</v>
      </c>
    </row>
    <row r="62701" spans="2:2">
      <c r="B62701">
        <f t="shared" si="1188"/>
        <v>17</v>
      </c>
    </row>
    <row r="62702" spans="2:2">
      <c r="B62702">
        <f t="shared" si="1188"/>
        <v>17</v>
      </c>
    </row>
    <row r="62703" spans="2:2">
      <c r="B62703">
        <f t="shared" si="1188"/>
        <v>17</v>
      </c>
    </row>
    <row r="62704" spans="2:2">
      <c r="B62704">
        <f t="shared" si="1188"/>
        <v>17</v>
      </c>
    </row>
    <row r="62705" spans="2:2">
      <c r="B62705">
        <f t="shared" si="1188"/>
        <v>17</v>
      </c>
    </row>
    <row r="62706" spans="2:2">
      <c r="B62706">
        <f t="shared" si="1188"/>
        <v>17</v>
      </c>
    </row>
    <row r="62707" spans="2:2">
      <c r="B62707">
        <f t="shared" si="1188"/>
        <v>17</v>
      </c>
    </row>
    <row r="62708" spans="2:2">
      <c r="B62708">
        <f t="shared" si="1188"/>
        <v>17</v>
      </c>
    </row>
    <row r="62709" spans="2:2">
      <c r="B62709">
        <f t="shared" si="1188"/>
        <v>17</v>
      </c>
    </row>
    <row r="62710" spans="2:2">
      <c r="B62710">
        <f t="shared" si="1188"/>
        <v>17</v>
      </c>
    </row>
    <row r="62711" spans="2:2">
      <c r="B62711">
        <f t="shared" si="1188"/>
        <v>17</v>
      </c>
    </row>
    <row r="62712" spans="2:2">
      <c r="B62712">
        <f t="shared" si="1188"/>
        <v>17</v>
      </c>
    </row>
    <row r="62713" spans="2:2">
      <c r="B62713">
        <f t="shared" si="1188"/>
        <v>17</v>
      </c>
    </row>
    <row r="62714" spans="2:2">
      <c r="B62714">
        <f t="shared" si="1188"/>
        <v>17</v>
      </c>
    </row>
    <row r="62715" spans="2:2">
      <c r="B62715">
        <f t="shared" si="1188"/>
        <v>17</v>
      </c>
    </row>
    <row r="62716" spans="2:2">
      <c r="B62716">
        <f t="shared" si="1188"/>
        <v>17</v>
      </c>
    </row>
    <row r="62717" spans="2:2">
      <c r="B62717">
        <f t="shared" si="1188"/>
        <v>17</v>
      </c>
    </row>
    <row r="62718" spans="2:2">
      <c r="B62718">
        <f t="shared" si="1188"/>
        <v>17</v>
      </c>
    </row>
    <row r="62719" spans="2:2">
      <c r="B62719">
        <f t="shared" si="1188"/>
        <v>17</v>
      </c>
    </row>
    <row r="62720" spans="2:2">
      <c r="B62720">
        <f t="shared" si="1188"/>
        <v>17</v>
      </c>
    </row>
    <row r="62721" spans="2:2">
      <c r="B62721">
        <f t="shared" si="1188"/>
        <v>17</v>
      </c>
    </row>
    <row r="62722" spans="2:2">
      <c r="B62722">
        <f t="shared" si="1188"/>
        <v>17</v>
      </c>
    </row>
    <row r="62723" spans="2:2">
      <c r="B62723">
        <f t="shared" si="1188"/>
        <v>17</v>
      </c>
    </row>
    <row r="62724" spans="2:2">
      <c r="B62724">
        <f t="shared" si="1188"/>
        <v>17</v>
      </c>
    </row>
    <row r="62725" spans="2:2">
      <c r="B62725">
        <f t="shared" ref="B62725:B62788" si="1189">+IF(F62724=44085,B62724+1,B62724)</f>
        <v>17</v>
      </c>
    </row>
    <row r="62726" spans="2:2">
      <c r="B62726">
        <f t="shared" si="1189"/>
        <v>17</v>
      </c>
    </row>
    <row r="62727" spans="2:2">
      <c r="B62727">
        <f t="shared" si="1189"/>
        <v>17</v>
      </c>
    </row>
    <row r="62728" spans="2:2">
      <c r="B62728">
        <f t="shared" si="1189"/>
        <v>17</v>
      </c>
    </row>
    <row r="62729" spans="2:2">
      <c r="B62729">
        <f t="shared" si="1189"/>
        <v>17</v>
      </c>
    </row>
    <row r="62730" spans="2:2">
      <c r="B62730">
        <f t="shared" si="1189"/>
        <v>17</v>
      </c>
    </row>
    <row r="62731" spans="2:2">
      <c r="B62731">
        <f t="shared" si="1189"/>
        <v>17</v>
      </c>
    </row>
    <row r="62732" spans="2:2">
      <c r="B62732">
        <f t="shared" si="1189"/>
        <v>17</v>
      </c>
    </row>
    <row r="62733" spans="2:2">
      <c r="B62733">
        <f t="shared" si="1189"/>
        <v>17</v>
      </c>
    </row>
    <row r="62734" spans="2:2">
      <c r="B62734">
        <f t="shared" si="1189"/>
        <v>17</v>
      </c>
    </row>
    <row r="62735" spans="2:2">
      <c r="B62735">
        <f t="shared" si="1189"/>
        <v>17</v>
      </c>
    </row>
    <row r="62736" spans="2:2">
      <c r="B62736">
        <f t="shared" si="1189"/>
        <v>17</v>
      </c>
    </row>
    <row r="62737" spans="2:2">
      <c r="B62737">
        <f t="shared" si="1189"/>
        <v>17</v>
      </c>
    </row>
    <row r="62738" spans="2:2">
      <c r="B62738">
        <f t="shared" si="1189"/>
        <v>17</v>
      </c>
    </row>
    <row r="62739" spans="2:2">
      <c r="B62739">
        <f t="shared" si="1189"/>
        <v>17</v>
      </c>
    </row>
    <row r="62740" spans="2:2">
      <c r="B62740">
        <f t="shared" si="1189"/>
        <v>17</v>
      </c>
    </row>
    <row r="62741" spans="2:2">
      <c r="B62741">
        <f t="shared" si="1189"/>
        <v>17</v>
      </c>
    </row>
    <row r="62742" spans="2:2">
      <c r="B62742">
        <f t="shared" si="1189"/>
        <v>17</v>
      </c>
    </row>
    <row r="62743" spans="2:2">
      <c r="B62743">
        <f t="shared" si="1189"/>
        <v>17</v>
      </c>
    </row>
    <row r="62744" spans="2:2">
      <c r="B62744">
        <f t="shared" si="1189"/>
        <v>17</v>
      </c>
    </row>
    <row r="62745" spans="2:2">
      <c r="B62745">
        <f t="shared" si="1189"/>
        <v>17</v>
      </c>
    </row>
    <row r="62746" spans="2:2">
      <c r="B62746">
        <f t="shared" si="1189"/>
        <v>17</v>
      </c>
    </row>
    <row r="62747" spans="2:2">
      <c r="B62747">
        <f t="shared" si="1189"/>
        <v>17</v>
      </c>
    </row>
    <row r="62748" spans="2:2">
      <c r="B62748">
        <f t="shared" si="1189"/>
        <v>17</v>
      </c>
    </row>
    <row r="62749" spans="2:2">
      <c r="B62749">
        <f t="shared" si="1189"/>
        <v>17</v>
      </c>
    </row>
    <row r="62750" spans="2:2">
      <c r="B62750">
        <f t="shared" si="1189"/>
        <v>17</v>
      </c>
    </row>
    <row r="62751" spans="2:2">
      <c r="B62751">
        <f t="shared" si="1189"/>
        <v>17</v>
      </c>
    </row>
    <row r="62752" spans="2:2">
      <c r="B62752">
        <f t="shared" si="1189"/>
        <v>17</v>
      </c>
    </row>
    <row r="62753" spans="2:2">
      <c r="B62753">
        <f t="shared" si="1189"/>
        <v>17</v>
      </c>
    </row>
    <row r="62754" spans="2:2">
      <c r="B62754">
        <f t="shared" si="1189"/>
        <v>17</v>
      </c>
    </row>
    <row r="62755" spans="2:2">
      <c r="B62755">
        <f t="shared" si="1189"/>
        <v>17</v>
      </c>
    </row>
    <row r="62756" spans="2:2">
      <c r="B62756">
        <f t="shared" si="1189"/>
        <v>17</v>
      </c>
    </row>
    <row r="62757" spans="2:2">
      <c r="B62757">
        <f t="shared" si="1189"/>
        <v>17</v>
      </c>
    </row>
    <row r="62758" spans="2:2">
      <c r="B62758">
        <f t="shared" si="1189"/>
        <v>17</v>
      </c>
    </row>
    <row r="62759" spans="2:2">
      <c r="B62759">
        <f t="shared" si="1189"/>
        <v>17</v>
      </c>
    </row>
    <row r="62760" spans="2:2">
      <c r="B62760">
        <f t="shared" si="1189"/>
        <v>17</v>
      </c>
    </row>
    <row r="62761" spans="2:2">
      <c r="B62761">
        <f t="shared" si="1189"/>
        <v>17</v>
      </c>
    </row>
    <row r="62762" spans="2:2">
      <c r="B62762">
        <f t="shared" si="1189"/>
        <v>17</v>
      </c>
    </row>
    <row r="62763" spans="2:2">
      <c r="B62763">
        <f t="shared" si="1189"/>
        <v>17</v>
      </c>
    </row>
    <row r="62764" spans="2:2">
      <c r="B62764">
        <f t="shared" si="1189"/>
        <v>17</v>
      </c>
    </row>
    <row r="62765" spans="2:2">
      <c r="B62765">
        <f t="shared" si="1189"/>
        <v>17</v>
      </c>
    </row>
    <row r="62766" spans="2:2">
      <c r="B62766">
        <f t="shared" si="1189"/>
        <v>17</v>
      </c>
    </row>
    <row r="62767" spans="2:2">
      <c r="B62767">
        <f t="shared" si="1189"/>
        <v>17</v>
      </c>
    </row>
    <row r="62768" spans="2:2">
      <c r="B62768">
        <f t="shared" si="1189"/>
        <v>17</v>
      </c>
    </row>
    <row r="62769" spans="2:2">
      <c r="B62769">
        <f t="shared" si="1189"/>
        <v>17</v>
      </c>
    </row>
    <row r="62770" spans="2:2">
      <c r="B62770">
        <f t="shared" si="1189"/>
        <v>17</v>
      </c>
    </row>
    <row r="62771" spans="2:2">
      <c r="B62771">
        <f t="shared" si="1189"/>
        <v>17</v>
      </c>
    </row>
    <row r="62772" spans="2:2">
      <c r="B62772">
        <f t="shared" si="1189"/>
        <v>17</v>
      </c>
    </row>
    <row r="62773" spans="2:2">
      <c r="B62773">
        <f t="shared" si="1189"/>
        <v>17</v>
      </c>
    </row>
    <row r="62774" spans="2:2">
      <c r="B62774">
        <f t="shared" si="1189"/>
        <v>17</v>
      </c>
    </row>
    <row r="62775" spans="2:2">
      <c r="B62775">
        <f t="shared" si="1189"/>
        <v>17</v>
      </c>
    </row>
    <row r="62776" spans="2:2">
      <c r="B62776">
        <f t="shared" si="1189"/>
        <v>17</v>
      </c>
    </row>
    <row r="62777" spans="2:2">
      <c r="B62777">
        <f t="shared" si="1189"/>
        <v>17</v>
      </c>
    </row>
    <row r="62778" spans="2:2">
      <c r="B62778">
        <f t="shared" si="1189"/>
        <v>17</v>
      </c>
    </row>
    <row r="62779" spans="2:2">
      <c r="B62779">
        <f t="shared" si="1189"/>
        <v>17</v>
      </c>
    </row>
    <row r="62780" spans="2:2">
      <c r="B62780">
        <f t="shared" si="1189"/>
        <v>17</v>
      </c>
    </row>
    <row r="62781" spans="2:2">
      <c r="B62781">
        <f t="shared" si="1189"/>
        <v>17</v>
      </c>
    </row>
    <row r="62782" spans="2:2">
      <c r="B62782">
        <f t="shared" si="1189"/>
        <v>17</v>
      </c>
    </row>
    <row r="62783" spans="2:2">
      <c r="B62783">
        <f t="shared" si="1189"/>
        <v>17</v>
      </c>
    </row>
    <row r="62784" spans="2:2">
      <c r="B62784">
        <f t="shared" si="1189"/>
        <v>17</v>
      </c>
    </row>
    <row r="62785" spans="2:2">
      <c r="B62785">
        <f t="shared" si="1189"/>
        <v>17</v>
      </c>
    </row>
    <row r="62786" spans="2:2">
      <c r="B62786">
        <f t="shared" si="1189"/>
        <v>17</v>
      </c>
    </row>
    <row r="62787" spans="2:2">
      <c r="B62787">
        <f t="shared" si="1189"/>
        <v>17</v>
      </c>
    </row>
    <row r="62788" spans="2:2">
      <c r="B62788">
        <f t="shared" si="1189"/>
        <v>17</v>
      </c>
    </row>
    <row r="62789" spans="2:2">
      <c r="B62789">
        <f t="shared" ref="B62789:B62852" si="1190">+IF(F62788=44085,B62788+1,B62788)</f>
        <v>17</v>
      </c>
    </row>
    <row r="62790" spans="2:2">
      <c r="B62790">
        <f t="shared" si="1190"/>
        <v>17</v>
      </c>
    </row>
    <row r="62791" spans="2:2">
      <c r="B62791">
        <f t="shared" si="1190"/>
        <v>17</v>
      </c>
    </row>
    <row r="62792" spans="2:2">
      <c r="B62792">
        <f t="shared" si="1190"/>
        <v>17</v>
      </c>
    </row>
    <row r="62793" spans="2:2">
      <c r="B62793">
        <f t="shared" si="1190"/>
        <v>17</v>
      </c>
    </row>
    <row r="62794" spans="2:2">
      <c r="B62794">
        <f t="shared" si="1190"/>
        <v>17</v>
      </c>
    </row>
    <row r="62795" spans="2:2">
      <c r="B62795">
        <f t="shared" si="1190"/>
        <v>17</v>
      </c>
    </row>
    <row r="62796" spans="2:2">
      <c r="B62796">
        <f t="shared" si="1190"/>
        <v>17</v>
      </c>
    </row>
    <row r="62797" spans="2:2">
      <c r="B62797">
        <f t="shared" si="1190"/>
        <v>17</v>
      </c>
    </row>
    <row r="62798" spans="2:2">
      <c r="B62798">
        <f t="shared" si="1190"/>
        <v>17</v>
      </c>
    </row>
    <row r="62799" spans="2:2">
      <c r="B62799">
        <f t="shared" si="1190"/>
        <v>17</v>
      </c>
    </row>
    <row r="62800" spans="2:2">
      <c r="B62800">
        <f t="shared" si="1190"/>
        <v>17</v>
      </c>
    </row>
    <row r="62801" spans="2:2">
      <c r="B62801">
        <f t="shared" si="1190"/>
        <v>17</v>
      </c>
    </row>
    <row r="62802" spans="2:2">
      <c r="B62802">
        <f t="shared" si="1190"/>
        <v>17</v>
      </c>
    </row>
    <row r="62803" spans="2:2">
      <c r="B62803">
        <f t="shared" si="1190"/>
        <v>17</v>
      </c>
    </row>
    <row r="62804" spans="2:2">
      <c r="B62804">
        <f t="shared" si="1190"/>
        <v>17</v>
      </c>
    </row>
    <row r="62805" spans="2:2">
      <c r="B62805">
        <f t="shared" si="1190"/>
        <v>17</v>
      </c>
    </row>
    <row r="62806" spans="2:2">
      <c r="B62806">
        <f t="shared" si="1190"/>
        <v>17</v>
      </c>
    </row>
    <row r="62807" spans="2:2">
      <c r="B62807">
        <f t="shared" si="1190"/>
        <v>17</v>
      </c>
    </row>
    <row r="62808" spans="2:2">
      <c r="B62808">
        <f t="shared" si="1190"/>
        <v>17</v>
      </c>
    </row>
    <row r="62809" spans="2:2">
      <c r="B62809">
        <f t="shared" si="1190"/>
        <v>17</v>
      </c>
    </row>
    <row r="62810" spans="2:2">
      <c r="B62810">
        <f t="shared" si="1190"/>
        <v>17</v>
      </c>
    </row>
    <row r="62811" spans="2:2">
      <c r="B62811">
        <f t="shared" si="1190"/>
        <v>17</v>
      </c>
    </row>
    <row r="62812" spans="2:2">
      <c r="B62812">
        <f t="shared" si="1190"/>
        <v>17</v>
      </c>
    </row>
    <row r="62813" spans="2:2">
      <c r="B62813">
        <f t="shared" si="1190"/>
        <v>17</v>
      </c>
    </row>
    <row r="62814" spans="2:2">
      <c r="B62814">
        <f t="shared" si="1190"/>
        <v>17</v>
      </c>
    </row>
    <row r="62815" spans="2:2">
      <c r="B62815">
        <f t="shared" si="1190"/>
        <v>17</v>
      </c>
    </row>
    <row r="62816" spans="2:2">
      <c r="B62816">
        <f t="shared" si="1190"/>
        <v>17</v>
      </c>
    </row>
    <row r="62817" spans="2:2">
      <c r="B62817">
        <f t="shared" si="1190"/>
        <v>17</v>
      </c>
    </row>
    <row r="62818" spans="2:2">
      <c r="B62818">
        <f t="shared" si="1190"/>
        <v>17</v>
      </c>
    </row>
    <row r="62819" spans="2:2">
      <c r="B62819">
        <f t="shared" si="1190"/>
        <v>17</v>
      </c>
    </row>
    <row r="62820" spans="2:2">
      <c r="B62820">
        <f t="shared" si="1190"/>
        <v>17</v>
      </c>
    </row>
    <row r="62821" spans="2:2">
      <c r="B62821">
        <f t="shared" si="1190"/>
        <v>17</v>
      </c>
    </row>
    <row r="62822" spans="2:2">
      <c r="B62822">
        <f t="shared" si="1190"/>
        <v>17</v>
      </c>
    </row>
    <row r="62823" spans="2:2">
      <c r="B62823">
        <f t="shared" si="1190"/>
        <v>17</v>
      </c>
    </row>
    <row r="62824" spans="2:2">
      <c r="B62824">
        <f t="shared" si="1190"/>
        <v>17</v>
      </c>
    </row>
    <row r="62825" spans="2:2">
      <c r="B62825">
        <f t="shared" si="1190"/>
        <v>17</v>
      </c>
    </row>
    <row r="62826" spans="2:2">
      <c r="B62826">
        <f t="shared" si="1190"/>
        <v>17</v>
      </c>
    </row>
    <row r="62827" spans="2:2">
      <c r="B62827">
        <f t="shared" si="1190"/>
        <v>17</v>
      </c>
    </row>
    <row r="62828" spans="2:2">
      <c r="B62828">
        <f t="shared" si="1190"/>
        <v>17</v>
      </c>
    </row>
    <row r="62829" spans="2:2">
      <c r="B62829">
        <f t="shared" si="1190"/>
        <v>17</v>
      </c>
    </row>
    <row r="62830" spans="2:2">
      <c r="B62830">
        <f t="shared" si="1190"/>
        <v>17</v>
      </c>
    </row>
    <row r="62831" spans="2:2">
      <c r="B62831">
        <f t="shared" si="1190"/>
        <v>17</v>
      </c>
    </row>
    <row r="62832" spans="2:2">
      <c r="B62832">
        <f t="shared" si="1190"/>
        <v>17</v>
      </c>
    </row>
    <row r="62833" spans="2:2">
      <c r="B62833">
        <f t="shared" si="1190"/>
        <v>17</v>
      </c>
    </row>
    <row r="62834" spans="2:2">
      <c r="B62834">
        <f t="shared" si="1190"/>
        <v>17</v>
      </c>
    </row>
    <row r="62835" spans="2:2">
      <c r="B62835">
        <f t="shared" si="1190"/>
        <v>17</v>
      </c>
    </row>
    <row r="62836" spans="2:2">
      <c r="B62836">
        <f t="shared" si="1190"/>
        <v>17</v>
      </c>
    </row>
    <row r="62837" spans="2:2">
      <c r="B62837">
        <f t="shared" si="1190"/>
        <v>17</v>
      </c>
    </row>
    <row r="62838" spans="2:2">
      <c r="B62838">
        <f t="shared" si="1190"/>
        <v>17</v>
      </c>
    </row>
    <row r="62839" spans="2:2">
      <c r="B62839">
        <f t="shared" si="1190"/>
        <v>17</v>
      </c>
    </row>
    <row r="62840" spans="2:2">
      <c r="B62840">
        <f t="shared" si="1190"/>
        <v>17</v>
      </c>
    </row>
    <row r="62841" spans="2:2">
      <c r="B62841">
        <f t="shared" si="1190"/>
        <v>17</v>
      </c>
    </row>
    <row r="62842" spans="2:2">
      <c r="B62842">
        <f t="shared" si="1190"/>
        <v>17</v>
      </c>
    </row>
    <row r="62843" spans="2:2">
      <c r="B62843">
        <f t="shared" si="1190"/>
        <v>17</v>
      </c>
    </row>
    <row r="62844" spans="2:2">
      <c r="B62844">
        <f t="shared" si="1190"/>
        <v>17</v>
      </c>
    </row>
    <row r="62845" spans="2:2">
      <c r="B62845">
        <f t="shared" si="1190"/>
        <v>17</v>
      </c>
    </row>
    <row r="62846" spans="2:2">
      <c r="B62846">
        <f t="shared" si="1190"/>
        <v>17</v>
      </c>
    </row>
    <row r="62847" spans="2:2">
      <c r="B62847">
        <f t="shared" si="1190"/>
        <v>17</v>
      </c>
    </row>
    <row r="62848" spans="2:2">
      <c r="B62848">
        <f t="shared" si="1190"/>
        <v>17</v>
      </c>
    </row>
    <row r="62849" spans="2:2">
      <c r="B62849">
        <f t="shared" si="1190"/>
        <v>17</v>
      </c>
    </row>
    <row r="62850" spans="2:2">
      <c r="B62850">
        <f t="shared" si="1190"/>
        <v>17</v>
      </c>
    </row>
    <row r="62851" spans="2:2">
      <c r="B62851">
        <f t="shared" si="1190"/>
        <v>17</v>
      </c>
    </row>
    <row r="62852" spans="2:2">
      <c r="B62852">
        <f t="shared" si="1190"/>
        <v>17</v>
      </c>
    </row>
    <row r="62853" spans="2:2">
      <c r="B62853">
        <f t="shared" ref="B62853:B62916" si="1191">+IF(F62852=44085,B62852+1,B62852)</f>
        <v>17</v>
      </c>
    </row>
    <row r="62854" spans="2:2">
      <c r="B62854">
        <f t="shared" si="1191"/>
        <v>17</v>
      </c>
    </row>
    <row r="62855" spans="2:2">
      <c r="B62855">
        <f t="shared" si="1191"/>
        <v>17</v>
      </c>
    </row>
    <row r="62856" spans="2:2">
      <c r="B62856">
        <f t="shared" si="1191"/>
        <v>17</v>
      </c>
    </row>
    <row r="62857" spans="2:2">
      <c r="B62857">
        <f t="shared" si="1191"/>
        <v>17</v>
      </c>
    </row>
    <row r="62858" spans="2:2">
      <c r="B62858">
        <f t="shared" si="1191"/>
        <v>17</v>
      </c>
    </row>
    <row r="62859" spans="2:2">
      <c r="B62859">
        <f t="shared" si="1191"/>
        <v>17</v>
      </c>
    </row>
    <row r="62860" spans="2:2">
      <c r="B62860">
        <f t="shared" si="1191"/>
        <v>17</v>
      </c>
    </row>
    <row r="62861" spans="2:2">
      <c r="B62861">
        <f t="shared" si="1191"/>
        <v>17</v>
      </c>
    </row>
    <row r="62862" spans="2:2">
      <c r="B62862">
        <f t="shared" si="1191"/>
        <v>17</v>
      </c>
    </row>
    <row r="62863" spans="2:2">
      <c r="B62863">
        <f t="shared" si="1191"/>
        <v>17</v>
      </c>
    </row>
    <row r="62864" spans="2:2">
      <c r="B62864">
        <f t="shared" si="1191"/>
        <v>17</v>
      </c>
    </row>
    <row r="62865" spans="2:2">
      <c r="B62865">
        <f t="shared" si="1191"/>
        <v>17</v>
      </c>
    </row>
    <row r="62866" spans="2:2">
      <c r="B62866">
        <f t="shared" si="1191"/>
        <v>17</v>
      </c>
    </row>
    <row r="62867" spans="2:2">
      <c r="B62867">
        <f t="shared" si="1191"/>
        <v>17</v>
      </c>
    </row>
    <row r="62868" spans="2:2">
      <c r="B62868">
        <f t="shared" si="1191"/>
        <v>17</v>
      </c>
    </row>
    <row r="62869" spans="2:2">
      <c r="B62869">
        <f t="shared" si="1191"/>
        <v>17</v>
      </c>
    </row>
    <row r="62870" spans="2:2">
      <c r="B62870">
        <f t="shared" si="1191"/>
        <v>17</v>
      </c>
    </row>
    <row r="62871" spans="2:2">
      <c r="B62871">
        <f t="shared" si="1191"/>
        <v>17</v>
      </c>
    </row>
    <row r="62872" spans="2:2">
      <c r="B62872">
        <f t="shared" si="1191"/>
        <v>17</v>
      </c>
    </row>
    <row r="62873" spans="2:2">
      <c r="B62873">
        <f t="shared" si="1191"/>
        <v>17</v>
      </c>
    </row>
    <row r="62874" spans="2:2">
      <c r="B62874">
        <f t="shared" si="1191"/>
        <v>17</v>
      </c>
    </row>
    <row r="62875" spans="2:2">
      <c r="B62875">
        <f t="shared" si="1191"/>
        <v>17</v>
      </c>
    </row>
    <row r="62876" spans="2:2">
      <c r="B62876">
        <f t="shared" si="1191"/>
        <v>17</v>
      </c>
    </row>
    <row r="62877" spans="2:2">
      <c r="B62877">
        <f t="shared" si="1191"/>
        <v>17</v>
      </c>
    </row>
    <row r="62878" spans="2:2">
      <c r="B62878">
        <f t="shared" si="1191"/>
        <v>17</v>
      </c>
    </row>
    <row r="62879" spans="2:2">
      <c r="B62879">
        <f t="shared" si="1191"/>
        <v>17</v>
      </c>
    </row>
    <row r="62880" spans="2:2">
      <c r="B62880">
        <f t="shared" si="1191"/>
        <v>17</v>
      </c>
    </row>
    <row r="62881" spans="2:2">
      <c r="B62881">
        <f t="shared" si="1191"/>
        <v>17</v>
      </c>
    </row>
    <row r="62882" spans="2:2">
      <c r="B62882">
        <f t="shared" si="1191"/>
        <v>17</v>
      </c>
    </row>
    <row r="62883" spans="2:2">
      <c r="B62883">
        <f t="shared" si="1191"/>
        <v>17</v>
      </c>
    </row>
    <row r="62884" spans="2:2">
      <c r="B62884">
        <f t="shared" si="1191"/>
        <v>17</v>
      </c>
    </row>
    <row r="62885" spans="2:2">
      <c r="B62885">
        <f t="shared" si="1191"/>
        <v>17</v>
      </c>
    </row>
    <row r="62886" spans="2:2">
      <c r="B62886">
        <f t="shared" si="1191"/>
        <v>17</v>
      </c>
    </row>
    <row r="62887" spans="2:2">
      <c r="B62887">
        <f t="shared" si="1191"/>
        <v>17</v>
      </c>
    </row>
    <row r="62888" spans="2:2">
      <c r="B62888">
        <f t="shared" si="1191"/>
        <v>17</v>
      </c>
    </row>
    <row r="62889" spans="2:2">
      <c r="B62889">
        <f t="shared" si="1191"/>
        <v>17</v>
      </c>
    </row>
    <row r="62890" spans="2:2">
      <c r="B62890">
        <f t="shared" si="1191"/>
        <v>17</v>
      </c>
    </row>
    <row r="62891" spans="2:2">
      <c r="B62891">
        <f t="shared" si="1191"/>
        <v>17</v>
      </c>
    </row>
    <row r="62892" spans="2:2">
      <c r="B62892">
        <f t="shared" si="1191"/>
        <v>17</v>
      </c>
    </row>
    <row r="62893" spans="2:2">
      <c r="B62893">
        <f t="shared" si="1191"/>
        <v>17</v>
      </c>
    </row>
    <row r="62894" spans="2:2">
      <c r="B62894">
        <f t="shared" si="1191"/>
        <v>17</v>
      </c>
    </row>
    <row r="62895" spans="2:2">
      <c r="B62895">
        <f t="shared" si="1191"/>
        <v>17</v>
      </c>
    </row>
    <row r="62896" spans="2:2">
      <c r="B62896">
        <f t="shared" si="1191"/>
        <v>17</v>
      </c>
    </row>
    <row r="62897" spans="2:2">
      <c r="B62897">
        <f t="shared" si="1191"/>
        <v>17</v>
      </c>
    </row>
    <row r="62898" spans="2:2">
      <c r="B62898">
        <f t="shared" si="1191"/>
        <v>17</v>
      </c>
    </row>
    <row r="62899" spans="2:2">
      <c r="B62899">
        <f t="shared" si="1191"/>
        <v>17</v>
      </c>
    </row>
    <row r="62900" spans="2:2">
      <c r="B62900">
        <f t="shared" si="1191"/>
        <v>17</v>
      </c>
    </row>
    <row r="62901" spans="2:2">
      <c r="B62901">
        <f t="shared" si="1191"/>
        <v>17</v>
      </c>
    </row>
    <row r="62902" spans="2:2">
      <c r="B62902">
        <f t="shared" si="1191"/>
        <v>17</v>
      </c>
    </row>
    <row r="62903" spans="2:2">
      <c r="B62903">
        <f t="shared" si="1191"/>
        <v>17</v>
      </c>
    </row>
    <row r="62904" spans="2:2">
      <c r="B62904">
        <f t="shared" si="1191"/>
        <v>17</v>
      </c>
    </row>
    <row r="62905" spans="2:2">
      <c r="B62905">
        <f t="shared" si="1191"/>
        <v>17</v>
      </c>
    </row>
    <row r="62906" spans="2:2">
      <c r="B62906">
        <f t="shared" si="1191"/>
        <v>17</v>
      </c>
    </row>
    <row r="62907" spans="2:2">
      <c r="B62907">
        <f t="shared" si="1191"/>
        <v>17</v>
      </c>
    </row>
    <row r="62908" spans="2:2">
      <c r="B62908">
        <f t="shared" si="1191"/>
        <v>17</v>
      </c>
    </row>
    <row r="62909" spans="2:2">
      <c r="B62909">
        <f t="shared" si="1191"/>
        <v>17</v>
      </c>
    </row>
    <row r="62910" spans="2:2">
      <c r="B62910">
        <f t="shared" si="1191"/>
        <v>17</v>
      </c>
    </row>
    <row r="62911" spans="2:2">
      <c r="B62911">
        <f t="shared" si="1191"/>
        <v>17</v>
      </c>
    </row>
    <row r="62912" spans="2:2">
      <c r="B62912">
        <f t="shared" si="1191"/>
        <v>17</v>
      </c>
    </row>
    <row r="62913" spans="2:2">
      <c r="B62913">
        <f t="shared" si="1191"/>
        <v>17</v>
      </c>
    </row>
    <row r="62914" spans="2:2">
      <c r="B62914">
        <f t="shared" si="1191"/>
        <v>17</v>
      </c>
    </row>
    <row r="62915" spans="2:2">
      <c r="B62915">
        <f t="shared" si="1191"/>
        <v>17</v>
      </c>
    </row>
    <row r="62916" spans="2:2">
      <c r="B62916">
        <f t="shared" si="1191"/>
        <v>17</v>
      </c>
    </row>
    <row r="62917" spans="2:2">
      <c r="B62917">
        <f t="shared" ref="B62917:B62980" si="1192">+IF(F62916=44085,B62916+1,B62916)</f>
        <v>17</v>
      </c>
    </row>
    <row r="62918" spans="2:2">
      <c r="B62918">
        <f t="shared" si="1192"/>
        <v>17</v>
      </c>
    </row>
    <row r="62919" spans="2:2">
      <c r="B62919">
        <f t="shared" si="1192"/>
        <v>17</v>
      </c>
    </row>
    <row r="62920" spans="2:2">
      <c r="B62920">
        <f t="shared" si="1192"/>
        <v>17</v>
      </c>
    </row>
    <row r="62921" spans="2:2">
      <c r="B62921">
        <f t="shared" si="1192"/>
        <v>17</v>
      </c>
    </row>
    <row r="62922" spans="2:2">
      <c r="B62922">
        <f t="shared" si="1192"/>
        <v>17</v>
      </c>
    </row>
    <row r="62923" spans="2:2">
      <c r="B62923">
        <f t="shared" si="1192"/>
        <v>17</v>
      </c>
    </row>
    <row r="62924" spans="2:2">
      <c r="B62924">
        <f t="shared" si="1192"/>
        <v>17</v>
      </c>
    </row>
    <row r="62925" spans="2:2">
      <c r="B62925">
        <f t="shared" si="1192"/>
        <v>17</v>
      </c>
    </row>
    <row r="62926" spans="2:2">
      <c r="B62926">
        <f t="shared" si="1192"/>
        <v>17</v>
      </c>
    </row>
    <row r="62927" spans="2:2">
      <c r="B62927">
        <f t="shared" si="1192"/>
        <v>17</v>
      </c>
    </row>
    <row r="62928" spans="2:2">
      <c r="B62928">
        <f t="shared" si="1192"/>
        <v>17</v>
      </c>
    </row>
    <row r="62929" spans="2:2">
      <c r="B62929">
        <f t="shared" si="1192"/>
        <v>17</v>
      </c>
    </row>
    <row r="62930" spans="2:2">
      <c r="B62930">
        <f t="shared" si="1192"/>
        <v>17</v>
      </c>
    </row>
    <row r="62931" spans="2:2">
      <c r="B62931">
        <f t="shared" si="1192"/>
        <v>17</v>
      </c>
    </row>
    <row r="62932" spans="2:2">
      <c r="B62932">
        <f t="shared" si="1192"/>
        <v>17</v>
      </c>
    </row>
    <row r="62933" spans="2:2">
      <c r="B62933">
        <f t="shared" si="1192"/>
        <v>17</v>
      </c>
    </row>
    <row r="62934" spans="2:2">
      <c r="B62934">
        <f t="shared" si="1192"/>
        <v>17</v>
      </c>
    </row>
    <row r="62935" spans="2:2">
      <c r="B62935">
        <f t="shared" si="1192"/>
        <v>17</v>
      </c>
    </row>
    <row r="62936" spans="2:2">
      <c r="B62936">
        <f t="shared" si="1192"/>
        <v>17</v>
      </c>
    </row>
    <row r="62937" spans="2:2">
      <c r="B62937">
        <f t="shared" si="1192"/>
        <v>17</v>
      </c>
    </row>
    <row r="62938" spans="2:2">
      <c r="B62938">
        <f t="shared" si="1192"/>
        <v>17</v>
      </c>
    </row>
    <row r="62939" spans="2:2">
      <c r="B62939">
        <f t="shared" si="1192"/>
        <v>17</v>
      </c>
    </row>
    <row r="62940" spans="2:2">
      <c r="B62940">
        <f t="shared" si="1192"/>
        <v>17</v>
      </c>
    </row>
    <row r="62941" spans="2:2">
      <c r="B62941">
        <f t="shared" si="1192"/>
        <v>17</v>
      </c>
    </row>
    <row r="62942" spans="2:2">
      <c r="B62942">
        <f t="shared" si="1192"/>
        <v>17</v>
      </c>
    </row>
    <row r="62943" spans="2:2">
      <c r="B62943">
        <f t="shared" si="1192"/>
        <v>17</v>
      </c>
    </row>
    <row r="62944" spans="2:2">
      <c r="B62944">
        <f t="shared" si="1192"/>
        <v>17</v>
      </c>
    </row>
    <row r="62945" spans="2:2">
      <c r="B62945">
        <f t="shared" si="1192"/>
        <v>17</v>
      </c>
    </row>
    <row r="62946" spans="2:2">
      <c r="B62946">
        <f t="shared" si="1192"/>
        <v>17</v>
      </c>
    </row>
    <row r="62947" spans="2:2">
      <c r="B62947">
        <f t="shared" si="1192"/>
        <v>17</v>
      </c>
    </row>
    <row r="62948" spans="2:2">
      <c r="B62948">
        <f t="shared" si="1192"/>
        <v>17</v>
      </c>
    </row>
    <row r="62949" spans="2:2">
      <c r="B62949">
        <f t="shared" si="1192"/>
        <v>17</v>
      </c>
    </row>
    <row r="62950" spans="2:2">
      <c r="B62950">
        <f t="shared" si="1192"/>
        <v>17</v>
      </c>
    </row>
    <row r="62951" spans="2:2">
      <c r="B62951">
        <f t="shared" si="1192"/>
        <v>17</v>
      </c>
    </row>
    <row r="62952" spans="2:2">
      <c r="B62952">
        <f t="shared" si="1192"/>
        <v>17</v>
      </c>
    </row>
    <row r="62953" spans="2:2">
      <c r="B62953">
        <f t="shared" si="1192"/>
        <v>17</v>
      </c>
    </row>
    <row r="62954" spans="2:2">
      <c r="B62954">
        <f t="shared" si="1192"/>
        <v>17</v>
      </c>
    </row>
    <row r="62955" spans="2:2">
      <c r="B62955">
        <f t="shared" si="1192"/>
        <v>17</v>
      </c>
    </row>
    <row r="62956" spans="2:2">
      <c r="B62956">
        <f t="shared" si="1192"/>
        <v>17</v>
      </c>
    </row>
    <row r="62957" spans="2:2">
      <c r="B62957">
        <f t="shared" si="1192"/>
        <v>17</v>
      </c>
    </row>
    <row r="62958" spans="2:2">
      <c r="B62958">
        <f t="shared" si="1192"/>
        <v>17</v>
      </c>
    </row>
    <row r="62959" spans="2:2">
      <c r="B62959">
        <f t="shared" si="1192"/>
        <v>17</v>
      </c>
    </row>
    <row r="62960" spans="2:2">
      <c r="B62960">
        <f t="shared" si="1192"/>
        <v>17</v>
      </c>
    </row>
    <row r="62961" spans="2:2">
      <c r="B62961">
        <f t="shared" si="1192"/>
        <v>17</v>
      </c>
    </row>
    <row r="62962" spans="2:2">
      <c r="B62962">
        <f t="shared" si="1192"/>
        <v>17</v>
      </c>
    </row>
    <row r="62963" spans="2:2">
      <c r="B62963">
        <f t="shared" si="1192"/>
        <v>17</v>
      </c>
    </row>
    <row r="62964" spans="2:2">
      <c r="B62964">
        <f t="shared" si="1192"/>
        <v>17</v>
      </c>
    </row>
    <row r="62965" spans="2:2">
      <c r="B62965">
        <f t="shared" si="1192"/>
        <v>17</v>
      </c>
    </row>
    <row r="62966" spans="2:2">
      <c r="B62966">
        <f t="shared" si="1192"/>
        <v>17</v>
      </c>
    </row>
    <row r="62967" spans="2:2">
      <c r="B62967">
        <f t="shared" si="1192"/>
        <v>17</v>
      </c>
    </row>
    <row r="62968" spans="2:2">
      <c r="B62968">
        <f t="shared" si="1192"/>
        <v>17</v>
      </c>
    </row>
    <row r="62969" spans="2:2">
      <c r="B62969">
        <f t="shared" si="1192"/>
        <v>17</v>
      </c>
    </row>
    <row r="62970" spans="2:2">
      <c r="B62970">
        <f t="shared" si="1192"/>
        <v>17</v>
      </c>
    </row>
    <row r="62971" spans="2:2">
      <c r="B62971">
        <f t="shared" si="1192"/>
        <v>17</v>
      </c>
    </row>
    <row r="62972" spans="2:2">
      <c r="B62972">
        <f t="shared" si="1192"/>
        <v>17</v>
      </c>
    </row>
    <row r="62973" spans="2:2">
      <c r="B62973">
        <f t="shared" si="1192"/>
        <v>17</v>
      </c>
    </row>
    <row r="62974" spans="2:2">
      <c r="B62974">
        <f t="shared" si="1192"/>
        <v>17</v>
      </c>
    </row>
    <row r="62975" spans="2:2">
      <c r="B62975">
        <f t="shared" si="1192"/>
        <v>17</v>
      </c>
    </row>
    <row r="62976" spans="2:2">
      <c r="B62976">
        <f t="shared" si="1192"/>
        <v>17</v>
      </c>
    </row>
    <row r="62977" spans="2:2">
      <c r="B62977">
        <f t="shared" si="1192"/>
        <v>17</v>
      </c>
    </row>
    <row r="62978" spans="2:2">
      <c r="B62978">
        <f t="shared" si="1192"/>
        <v>17</v>
      </c>
    </row>
    <row r="62979" spans="2:2">
      <c r="B62979">
        <f t="shared" si="1192"/>
        <v>17</v>
      </c>
    </row>
    <row r="62980" spans="2:2">
      <c r="B62980">
        <f t="shared" si="1192"/>
        <v>17</v>
      </c>
    </row>
    <row r="62981" spans="2:2">
      <c r="B62981">
        <f t="shared" ref="B62981:B63044" si="1193">+IF(F62980=44085,B62980+1,B62980)</f>
        <v>17</v>
      </c>
    </row>
    <row r="62982" spans="2:2">
      <c r="B62982">
        <f t="shared" si="1193"/>
        <v>17</v>
      </c>
    </row>
    <row r="62983" spans="2:2">
      <c r="B62983">
        <f t="shared" si="1193"/>
        <v>17</v>
      </c>
    </row>
    <row r="62984" spans="2:2">
      <c r="B62984">
        <f t="shared" si="1193"/>
        <v>17</v>
      </c>
    </row>
    <row r="62985" spans="2:2">
      <c r="B62985">
        <f t="shared" si="1193"/>
        <v>17</v>
      </c>
    </row>
    <row r="62986" spans="2:2">
      <c r="B62986">
        <f t="shared" si="1193"/>
        <v>17</v>
      </c>
    </row>
    <row r="62987" spans="2:2">
      <c r="B62987">
        <f t="shared" si="1193"/>
        <v>17</v>
      </c>
    </row>
    <row r="62988" spans="2:2">
      <c r="B62988">
        <f t="shared" si="1193"/>
        <v>17</v>
      </c>
    </row>
    <row r="62989" spans="2:2">
      <c r="B62989">
        <f t="shared" si="1193"/>
        <v>17</v>
      </c>
    </row>
    <row r="62990" spans="2:2">
      <c r="B62990">
        <f t="shared" si="1193"/>
        <v>17</v>
      </c>
    </row>
    <row r="62991" spans="2:2">
      <c r="B62991">
        <f t="shared" si="1193"/>
        <v>17</v>
      </c>
    </row>
    <row r="62992" spans="2:2">
      <c r="B62992">
        <f t="shared" si="1193"/>
        <v>17</v>
      </c>
    </row>
    <row r="62993" spans="2:2">
      <c r="B62993">
        <f t="shared" si="1193"/>
        <v>17</v>
      </c>
    </row>
    <row r="62994" spans="2:2">
      <c r="B62994">
        <f t="shared" si="1193"/>
        <v>17</v>
      </c>
    </row>
    <row r="62995" spans="2:2">
      <c r="B62995">
        <f t="shared" si="1193"/>
        <v>17</v>
      </c>
    </row>
    <row r="62996" spans="2:2">
      <c r="B62996">
        <f t="shared" si="1193"/>
        <v>17</v>
      </c>
    </row>
    <row r="62997" spans="2:2">
      <c r="B62997">
        <f t="shared" si="1193"/>
        <v>17</v>
      </c>
    </row>
    <row r="62998" spans="2:2">
      <c r="B62998">
        <f t="shared" si="1193"/>
        <v>17</v>
      </c>
    </row>
    <row r="62999" spans="2:2">
      <c r="B62999">
        <f t="shared" si="1193"/>
        <v>17</v>
      </c>
    </row>
    <row r="63000" spans="2:2">
      <c r="B63000">
        <f t="shared" si="1193"/>
        <v>17</v>
      </c>
    </row>
    <row r="63001" spans="2:2">
      <c r="B63001">
        <f t="shared" si="1193"/>
        <v>17</v>
      </c>
    </row>
    <row r="63002" spans="2:2">
      <c r="B63002">
        <f t="shared" si="1193"/>
        <v>17</v>
      </c>
    </row>
    <row r="63003" spans="2:2">
      <c r="B63003">
        <f t="shared" si="1193"/>
        <v>17</v>
      </c>
    </row>
    <row r="63004" spans="2:2">
      <c r="B63004">
        <f t="shared" si="1193"/>
        <v>17</v>
      </c>
    </row>
    <row r="63005" spans="2:2">
      <c r="B63005">
        <f t="shared" si="1193"/>
        <v>17</v>
      </c>
    </row>
    <row r="63006" spans="2:2">
      <c r="B63006">
        <f t="shared" si="1193"/>
        <v>17</v>
      </c>
    </row>
    <row r="63007" spans="2:2">
      <c r="B63007">
        <f t="shared" si="1193"/>
        <v>17</v>
      </c>
    </row>
    <row r="63008" spans="2:2">
      <c r="B63008">
        <f t="shared" si="1193"/>
        <v>17</v>
      </c>
    </row>
    <row r="63009" spans="2:2">
      <c r="B63009">
        <f t="shared" si="1193"/>
        <v>17</v>
      </c>
    </row>
    <row r="63010" spans="2:2">
      <c r="B63010">
        <f t="shared" si="1193"/>
        <v>17</v>
      </c>
    </row>
    <row r="63011" spans="2:2">
      <c r="B63011">
        <f t="shared" si="1193"/>
        <v>17</v>
      </c>
    </row>
    <row r="63012" spans="2:2">
      <c r="B63012">
        <f t="shared" si="1193"/>
        <v>17</v>
      </c>
    </row>
    <row r="63013" spans="2:2">
      <c r="B63013">
        <f t="shared" si="1193"/>
        <v>17</v>
      </c>
    </row>
    <row r="63014" spans="2:2">
      <c r="B63014">
        <f t="shared" si="1193"/>
        <v>17</v>
      </c>
    </row>
    <row r="63015" spans="2:2">
      <c r="B63015">
        <f t="shared" si="1193"/>
        <v>17</v>
      </c>
    </row>
    <row r="63016" spans="2:2">
      <c r="B63016">
        <f t="shared" si="1193"/>
        <v>17</v>
      </c>
    </row>
    <row r="63017" spans="2:2">
      <c r="B63017">
        <f t="shared" si="1193"/>
        <v>17</v>
      </c>
    </row>
    <row r="63018" spans="2:2">
      <c r="B63018">
        <f t="shared" si="1193"/>
        <v>17</v>
      </c>
    </row>
    <row r="63019" spans="2:2">
      <c r="B63019">
        <f t="shared" si="1193"/>
        <v>17</v>
      </c>
    </row>
    <row r="63020" spans="2:2">
      <c r="B63020">
        <f t="shared" si="1193"/>
        <v>17</v>
      </c>
    </row>
    <row r="63021" spans="2:2">
      <c r="B63021">
        <f t="shared" si="1193"/>
        <v>17</v>
      </c>
    </row>
    <row r="63022" spans="2:2">
      <c r="B63022">
        <f t="shared" si="1193"/>
        <v>17</v>
      </c>
    </row>
    <row r="63023" spans="2:2">
      <c r="B63023">
        <f t="shared" si="1193"/>
        <v>17</v>
      </c>
    </row>
    <row r="63024" spans="2:2">
      <c r="B63024">
        <f t="shared" si="1193"/>
        <v>17</v>
      </c>
    </row>
    <row r="63025" spans="2:2">
      <c r="B63025">
        <f t="shared" si="1193"/>
        <v>17</v>
      </c>
    </row>
    <row r="63026" spans="2:2">
      <c r="B63026">
        <f t="shared" si="1193"/>
        <v>17</v>
      </c>
    </row>
    <row r="63027" spans="2:2">
      <c r="B63027">
        <f t="shared" si="1193"/>
        <v>17</v>
      </c>
    </row>
    <row r="63028" spans="2:2">
      <c r="B63028">
        <f t="shared" si="1193"/>
        <v>17</v>
      </c>
    </row>
    <row r="63029" spans="2:2">
      <c r="B63029">
        <f t="shared" si="1193"/>
        <v>17</v>
      </c>
    </row>
    <row r="63030" spans="2:2">
      <c r="B63030">
        <f t="shared" si="1193"/>
        <v>17</v>
      </c>
    </row>
    <row r="63031" spans="2:2">
      <c r="B63031">
        <f t="shared" si="1193"/>
        <v>17</v>
      </c>
    </row>
    <row r="63032" spans="2:2">
      <c r="B63032">
        <f t="shared" si="1193"/>
        <v>17</v>
      </c>
    </row>
    <row r="63033" spans="2:2">
      <c r="B63033">
        <f t="shared" si="1193"/>
        <v>17</v>
      </c>
    </row>
    <row r="63034" spans="2:2">
      <c r="B63034">
        <f t="shared" si="1193"/>
        <v>17</v>
      </c>
    </row>
    <row r="63035" spans="2:2">
      <c r="B63035">
        <f t="shared" si="1193"/>
        <v>17</v>
      </c>
    </row>
    <row r="63036" spans="2:2">
      <c r="B63036">
        <f t="shared" si="1193"/>
        <v>17</v>
      </c>
    </row>
    <row r="63037" spans="2:2">
      <c r="B63037">
        <f t="shared" si="1193"/>
        <v>17</v>
      </c>
    </row>
    <row r="63038" spans="2:2">
      <c r="B63038">
        <f t="shared" si="1193"/>
        <v>17</v>
      </c>
    </row>
    <row r="63039" spans="2:2">
      <c r="B63039">
        <f t="shared" si="1193"/>
        <v>17</v>
      </c>
    </row>
    <row r="63040" spans="2:2">
      <c r="B63040">
        <f t="shared" si="1193"/>
        <v>17</v>
      </c>
    </row>
    <row r="63041" spans="2:2">
      <c r="B63041">
        <f t="shared" si="1193"/>
        <v>17</v>
      </c>
    </row>
    <row r="63042" spans="2:2">
      <c r="B63042">
        <f t="shared" si="1193"/>
        <v>17</v>
      </c>
    </row>
    <row r="63043" spans="2:2">
      <c r="B63043">
        <f t="shared" si="1193"/>
        <v>17</v>
      </c>
    </row>
    <row r="63044" spans="2:2">
      <c r="B63044">
        <f t="shared" si="1193"/>
        <v>17</v>
      </c>
    </row>
    <row r="63045" spans="2:2">
      <c r="B63045">
        <f t="shared" ref="B63045:B63062" si="1194">+IF(F63044=44085,B63044+1,B63044)</f>
        <v>17</v>
      </c>
    </row>
    <row r="63046" spans="2:2">
      <c r="B63046">
        <f t="shared" si="1194"/>
        <v>17</v>
      </c>
    </row>
    <row r="63047" spans="2:2">
      <c r="B63047">
        <f t="shared" si="1194"/>
        <v>17</v>
      </c>
    </row>
    <row r="63048" spans="2:2">
      <c r="B63048">
        <f t="shared" si="1194"/>
        <v>17</v>
      </c>
    </row>
    <row r="63049" spans="2:2">
      <c r="B63049">
        <f t="shared" si="1194"/>
        <v>17</v>
      </c>
    </row>
    <row r="63050" spans="2:2">
      <c r="B63050">
        <f t="shared" si="1194"/>
        <v>17</v>
      </c>
    </row>
    <row r="63051" spans="2:2">
      <c r="B63051">
        <f t="shared" si="1194"/>
        <v>17</v>
      </c>
    </row>
    <row r="63052" spans="2:2">
      <c r="B63052">
        <f t="shared" si="1194"/>
        <v>17</v>
      </c>
    </row>
    <row r="63053" spans="2:2">
      <c r="B63053">
        <f t="shared" si="1194"/>
        <v>17</v>
      </c>
    </row>
    <row r="63054" spans="2:2">
      <c r="B63054">
        <f t="shared" si="1194"/>
        <v>17</v>
      </c>
    </row>
    <row r="63055" spans="2:2">
      <c r="B63055">
        <f t="shared" si="1194"/>
        <v>17</v>
      </c>
    </row>
    <row r="63056" spans="2:2">
      <c r="B63056">
        <f t="shared" si="1194"/>
        <v>17</v>
      </c>
    </row>
    <row r="63057" spans="2:2">
      <c r="B63057">
        <f t="shared" si="1194"/>
        <v>17</v>
      </c>
    </row>
    <row r="63058" spans="2:2">
      <c r="B63058">
        <f t="shared" si="1194"/>
        <v>17</v>
      </c>
    </row>
    <row r="63059" spans="2:2">
      <c r="B63059">
        <f t="shared" si="1194"/>
        <v>17</v>
      </c>
    </row>
    <row r="63060" spans="2:2">
      <c r="B63060">
        <f t="shared" si="1194"/>
        <v>17</v>
      </c>
    </row>
    <row r="63061" spans="2:2">
      <c r="B63061">
        <f t="shared" si="1194"/>
        <v>17</v>
      </c>
    </row>
    <row r="63062" spans="2:2">
      <c r="B63062">
        <f t="shared" si="1194"/>
        <v>17</v>
      </c>
    </row>
  </sheetData>
  <conditionalFormatting sqref="N2:N3117">
    <cfRule type="cellIs" dxfId="26" priority="3" operator="equal">
      <formula>14</formula>
    </cfRule>
    <cfRule type="cellIs" dxfId="25" priority="4" operator="equal">
      <formula>0</formula>
    </cfRule>
    <cfRule type="cellIs" dxfId="24" priority="5" operator="equal">
      <formula>1</formula>
    </cfRule>
  </conditionalFormatting>
  <conditionalFormatting sqref="P2:P3117">
    <cfRule type="cellIs" dxfId="23" priority="6" operator="equal">
      <formula>"ON"</formula>
    </cfRule>
    <cfRule type="cellIs" dxfId="22" priority="7" operator="equal">
      <formula>"START"</formula>
    </cfRule>
  </conditionalFormatting>
  <conditionalFormatting sqref="N2:N683">
    <cfRule type="cellIs" dxfId="21" priority="8" operator="between">
      <formula>2</formula>
      <formula>$Q3</formula>
    </cfRule>
  </conditionalFormatting>
  <conditionalFormatting sqref="F2:F3117">
    <cfRule type="cellIs" dxfId="20" priority="2" operator="equal">
      <formula>+TODAY()</formula>
    </cfRule>
  </conditionalFormatting>
  <conditionalFormatting sqref="A194">
    <cfRule type="cellIs" dxfId="19" priority="1" operator="equal">
      <formula>+TODAY()</formula>
    </cfRule>
  </conditionalFormatting>
  <conditionalFormatting sqref="N684:N746">
    <cfRule type="cellIs" dxfId="18" priority="23" operator="between">
      <formula>2</formula>
      <formula>#REF!</formula>
    </cfRule>
  </conditionalFormatting>
  <conditionalFormatting sqref="N747:N3117">
    <cfRule type="cellIs" dxfId="17" priority="24" operator="between">
      <formula>2</formula>
      <formula>$Q872</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EC844-81F5-4A60-BA51-8A759E3CDAF9}">
  <sheetPr>
    <tabColor rgb="FFFFC000"/>
  </sheetPr>
  <dimension ref="A1:B4"/>
  <sheetViews>
    <sheetView workbookViewId="0">
      <selection activeCell="E16" sqref="E16"/>
    </sheetView>
  </sheetViews>
  <sheetFormatPr defaultColWidth="11" defaultRowHeight="13.9"/>
  <cols>
    <col min="1" max="1" width="16.75" bestFit="1" customWidth="1"/>
    <col min="2" max="2" width="10.5" bestFit="1" customWidth="1"/>
    <col min="3" max="3" width="11.25" bestFit="1" customWidth="1"/>
  </cols>
  <sheetData>
    <row r="1" spans="1:2">
      <c r="A1" s="91" t="s">
        <v>117</v>
      </c>
      <c r="B1" s="92" t="s">
        <v>124</v>
      </c>
    </row>
    <row r="3" spans="1:2">
      <c r="A3" s="50" t="s">
        <v>107</v>
      </c>
      <c r="B3" s="51" t="s">
        <v>125</v>
      </c>
    </row>
    <row r="4" spans="1:2">
      <c r="A4" s="90" t="s">
        <v>126</v>
      </c>
      <c r="B4" s="57">
        <v>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7FB75-3648-4A6B-9395-477A4D65E0CB}">
  <sheetPr>
    <tabColor rgb="FFFFC000"/>
  </sheetPr>
  <dimension ref="A1:E287"/>
  <sheetViews>
    <sheetView topLeftCell="A1998" workbookViewId="0">
      <selection activeCell="G23" sqref="G23"/>
    </sheetView>
  </sheetViews>
  <sheetFormatPr defaultColWidth="11" defaultRowHeight="13.9"/>
  <cols>
    <col min="1" max="1" width="16.25" bestFit="1" customWidth="1"/>
    <col min="2" max="2" width="20.125" bestFit="1" customWidth="1"/>
    <col min="3" max="3" width="16.125" bestFit="1" customWidth="1"/>
    <col min="4" max="4" width="7.875" bestFit="1" customWidth="1"/>
    <col min="5" max="6" width="11.375" bestFit="1" customWidth="1"/>
  </cols>
  <sheetData>
    <row r="1" spans="1:5">
      <c r="A1" s="58" t="s">
        <v>6</v>
      </c>
      <c r="B1" s="58" t="s">
        <v>7</v>
      </c>
      <c r="C1" s="58" t="s">
        <v>1</v>
      </c>
      <c r="D1" s="58" t="s">
        <v>4</v>
      </c>
      <c r="E1" t="s">
        <v>104</v>
      </c>
    </row>
    <row r="2" spans="1:5">
      <c r="A2" t="s">
        <v>22</v>
      </c>
      <c r="B2" t="s">
        <v>47</v>
      </c>
      <c r="C2" t="s">
        <v>127</v>
      </c>
      <c r="D2" s="60" t="s">
        <v>128</v>
      </c>
      <c r="E2" s="59">
        <v>1</v>
      </c>
    </row>
    <row r="3" spans="1:5">
      <c r="A3" t="s">
        <v>22</v>
      </c>
      <c r="B3" t="s">
        <v>47</v>
      </c>
      <c r="C3" t="s">
        <v>129</v>
      </c>
      <c r="D3" s="60" t="s">
        <v>130</v>
      </c>
      <c r="E3" s="59">
        <v>6</v>
      </c>
    </row>
    <row r="4" spans="1:5">
      <c r="A4" t="s">
        <v>22</v>
      </c>
      <c r="B4" t="s">
        <v>23</v>
      </c>
      <c r="C4" t="s">
        <v>131</v>
      </c>
      <c r="D4" s="60" t="s">
        <v>132</v>
      </c>
      <c r="E4" s="59">
        <v>1</v>
      </c>
    </row>
    <row r="5" spans="1:5">
      <c r="A5" t="s">
        <v>22</v>
      </c>
      <c r="B5" t="s">
        <v>23</v>
      </c>
      <c r="C5" t="s">
        <v>133</v>
      </c>
      <c r="D5" s="60" t="s">
        <v>130</v>
      </c>
      <c r="E5" s="59">
        <v>1</v>
      </c>
    </row>
    <row r="6" spans="1:5">
      <c r="A6" t="s">
        <v>22</v>
      </c>
      <c r="B6" t="s">
        <v>23</v>
      </c>
      <c r="C6" t="s">
        <v>134</v>
      </c>
      <c r="D6" s="60" t="s">
        <v>135</v>
      </c>
      <c r="E6" s="59">
        <v>3</v>
      </c>
    </row>
    <row r="7" spans="1:5">
      <c r="A7" t="s">
        <v>22</v>
      </c>
      <c r="B7" t="s">
        <v>23</v>
      </c>
      <c r="C7" t="s">
        <v>136</v>
      </c>
      <c r="D7" s="60" t="s">
        <v>137</v>
      </c>
      <c r="E7" s="59">
        <v>1</v>
      </c>
    </row>
    <row r="8" spans="1:5">
      <c r="A8" t="s">
        <v>22</v>
      </c>
      <c r="B8" t="s">
        <v>23</v>
      </c>
      <c r="C8" t="s">
        <v>138</v>
      </c>
      <c r="D8" s="60" t="s">
        <v>139</v>
      </c>
      <c r="E8" s="59">
        <v>5</v>
      </c>
    </row>
    <row r="9" spans="1:5">
      <c r="A9" t="s">
        <v>22</v>
      </c>
      <c r="B9" t="s">
        <v>23</v>
      </c>
      <c r="C9" t="s">
        <v>140</v>
      </c>
      <c r="D9" s="60" t="s">
        <v>141</v>
      </c>
      <c r="E9" s="59">
        <v>2</v>
      </c>
    </row>
    <row r="10" spans="1:5">
      <c r="A10" t="s">
        <v>22</v>
      </c>
      <c r="B10" t="s">
        <v>23</v>
      </c>
      <c r="C10" t="s">
        <v>142</v>
      </c>
      <c r="D10" s="60" t="s">
        <v>143</v>
      </c>
      <c r="E10" s="59">
        <v>2</v>
      </c>
    </row>
    <row r="11" spans="1:5">
      <c r="A11" t="s">
        <v>22</v>
      </c>
      <c r="B11" t="s">
        <v>23</v>
      </c>
      <c r="C11" t="s">
        <v>144</v>
      </c>
      <c r="D11" s="60" t="s">
        <v>145</v>
      </c>
      <c r="E11" s="59">
        <v>1</v>
      </c>
    </row>
    <row r="12" spans="1:5">
      <c r="A12" t="s">
        <v>22</v>
      </c>
      <c r="B12" t="s">
        <v>23</v>
      </c>
      <c r="C12" t="s">
        <v>146</v>
      </c>
      <c r="D12" s="60" t="s">
        <v>147</v>
      </c>
      <c r="E12" s="59">
        <v>1</v>
      </c>
    </row>
    <row r="13" spans="1:5">
      <c r="A13" t="s">
        <v>22</v>
      </c>
      <c r="B13" t="s">
        <v>23</v>
      </c>
      <c r="C13" t="s">
        <v>148</v>
      </c>
      <c r="D13" s="60" t="s">
        <v>149</v>
      </c>
      <c r="E13" s="59">
        <v>5</v>
      </c>
    </row>
    <row r="14" spans="1:5">
      <c r="A14" t="s">
        <v>22</v>
      </c>
      <c r="B14" t="s">
        <v>49</v>
      </c>
      <c r="C14" t="s">
        <v>150</v>
      </c>
      <c r="D14" s="60" t="s">
        <v>128</v>
      </c>
      <c r="E14" s="59">
        <v>1</v>
      </c>
    </row>
    <row r="15" spans="1:5">
      <c r="A15" t="s">
        <v>22</v>
      </c>
      <c r="B15" t="s">
        <v>49</v>
      </c>
      <c r="C15" t="s">
        <v>151</v>
      </c>
      <c r="D15" s="60" t="s">
        <v>149</v>
      </c>
      <c r="E15" s="59">
        <v>1</v>
      </c>
    </row>
    <row r="16" spans="1:5">
      <c r="A16" t="s">
        <v>25</v>
      </c>
      <c r="B16" t="s">
        <v>25</v>
      </c>
      <c r="C16" t="s">
        <v>152</v>
      </c>
      <c r="D16" s="60" t="s">
        <v>153</v>
      </c>
      <c r="E16" s="59">
        <v>1</v>
      </c>
    </row>
    <row r="17" spans="1:5">
      <c r="A17" t="s">
        <v>25</v>
      </c>
      <c r="B17" t="s">
        <v>25</v>
      </c>
      <c r="C17" t="s">
        <v>154</v>
      </c>
      <c r="D17" s="60" t="s">
        <v>155</v>
      </c>
      <c r="E17" s="59">
        <v>1</v>
      </c>
    </row>
    <row r="18" spans="1:5">
      <c r="A18" t="s">
        <v>25</v>
      </c>
      <c r="B18" t="s">
        <v>31</v>
      </c>
      <c r="C18" t="s">
        <v>156</v>
      </c>
      <c r="D18" s="60" t="s">
        <v>157</v>
      </c>
      <c r="E18" s="59">
        <v>1</v>
      </c>
    </row>
    <row r="19" spans="1:5">
      <c r="A19" t="s">
        <v>25</v>
      </c>
      <c r="B19" t="s">
        <v>31</v>
      </c>
      <c r="C19" t="s">
        <v>158</v>
      </c>
      <c r="D19" s="60" t="s">
        <v>159</v>
      </c>
      <c r="E19" s="59">
        <v>2</v>
      </c>
    </row>
    <row r="20" spans="1:5">
      <c r="A20" t="s">
        <v>25</v>
      </c>
      <c r="B20" t="s">
        <v>82</v>
      </c>
      <c r="C20" t="s">
        <v>160</v>
      </c>
      <c r="D20" s="60" t="s">
        <v>161</v>
      </c>
      <c r="E20" s="59">
        <v>2</v>
      </c>
    </row>
    <row r="21" spans="1:5">
      <c r="A21" t="s">
        <v>25</v>
      </c>
      <c r="B21" t="s">
        <v>62</v>
      </c>
      <c r="C21" t="s">
        <v>162</v>
      </c>
      <c r="D21" s="60" t="s">
        <v>135</v>
      </c>
      <c r="E21" s="59">
        <v>1</v>
      </c>
    </row>
    <row r="22" spans="1:5">
      <c r="A22" t="s">
        <v>25</v>
      </c>
      <c r="B22" t="s">
        <v>78</v>
      </c>
      <c r="C22" t="s">
        <v>163</v>
      </c>
      <c r="D22" s="60" t="s">
        <v>164</v>
      </c>
      <c r="E22" s="59">
        <v>1</v>
      </c>
    </row>
    <row r="23" spans="1:5">
      <c r="A23" t="s">
        <v>25</v>
      </c>
      <c r="B23" t="s">
        <v>78</v>
      </c>
      <c r="C23" t="s">
        <v>165</v>
      </c>
      <c r="D23" s="60" t="s">
        <v>161</v>
      </c>
      <c r="E23" s="59">
        <v>1</v>
      </c>
    </row>
    <row r="24" spans="1:5">
      <c r="A24" t="s">
        <v>25</v>
      </c>
      <c r="B24" t="s">
        <v>53</v>
      </c>
      <c r="C24" t="s">
        <v>166</v>
      </c>
      <c r="D24" s="60" t="s">
        <v>167</v>
      </c>
      <c r="E24" s="59">
        <v>1</v>
      </c>
    </row>
    <row r="25" spans="1:5">
      <c r="A25" t="s">
        <v>25</v>
      </c>
      <c r="B25" t="s">
        <v>77</v>
      </c>
      <c r="C25" t="s">
        <v>168</v>
      </c>
      <c r="D25" s="60" t="s">
        <v>169</v>
      </c>
      <c r="E25" s="59">
        <v>1</v>
      </c>
    </row>
    <row r="26" spans="1:5">
      <c r="A26" t="s">
        <v>34</v>
      </c>
      <c r="B26" t="s">
        <v>29</v>
      </c>
      <c r="C26" t="s">
        <v>170</v>
      </c>
      <c r="D26" s="60" t="s">
        <v>171</v>
      </c>
      <c r="E26" s="59">
        <v>5</v>
      </c>
    </row>
    <row r="27" spans="1:5">
      <c r="A27" t="s">
        <v>34</v>
      </c>
      <c r="B27" t="s">
        <v>35</v>
      </c>
      <c r="C27" t="s">
        <v>172</v>
      </c>
      <c r="D27" s="60" t="s">
        <v>173</v>
      </c>
      <c r="E27" s="59">
        <v>1</v>
      </c>
    </row>
    <row r="28" spans="1:5">
      <c r="A28" t="s">
        <v>34</v>
      </c>
      <c r="B28" t="s">
        <v>35</v>
      </c>
      <c r="C28" t="s">
        <v>174</v>
      </c>
      <c r="D28" s="60" t="s">
        <v>175</v>
      </c>
      <c r="E28" s="59">
        <v>4</v>
      </c>
    </row>
    <row r="29" spans="1:5">
      <c r="A29" t="s">
        <v>34</v>
      </c>
      <c r="B29" t="s">
        <v>35</v>
      </c>
      <c r="C29" t="s">
        <v>176</v>
      </c>
      <c r="D29" s="60" t="s">
        <v>177</v>
      </c>
      <c r="E29" s="59">
        <v>5</v>
      </c>
    </row>
    <row r="30" spans="1:5">
      <c r="A30" t="s">
        <v>34</v>
      </c>
      <c r="B30" t="s">
        <v>35</v>
      </c>
      <c r="C30" t="s">
        <v>178</v>
      </c>
      <c r="D30" s="60" t="s">
        <v>179</v>
      </c>
      <c r="E30" s="59">
        <v>1</v>
      </c>
    </row>
    <row r="31" spans="1:5">
      <c r="A31" t="s">
        <v>34</v>
      </c>
      <c r="B31" t="s">
        <v>35</v>
      </c>
      <c r="C31" t="s">
        <v>180</v>
      </c>
      <c r="D31" s="60" t="s">
        <v>161</v>
      </c>
      <c r="E31" s="59">
        <v>1</v>
      </c>
    </row>
    <row r="32" spans="1:5">
      <c r="A32" t="s">
        <v>34</v>
      </c>
      <c r="B32" t="s">
        <v>84</v>
      </c>
      <c r="C32" t="s">
        <v>181</v>
      </c>
      <c r="D32" s="60" t="s">
        <v>149</v>
      </c>
      <c r="E32" s="59">
        <v>1</v>
      </c>
    </row>
    <row r="33" spans="1:5">
      <c r="A33" t="s">
        <v>34</v>
      </c>
      <c r="B33" t="s">
        <v>50</v>
      </c>
      <c r="C33" t="s">
        <v>182</v>
      </c>
      <c r="D33" s="60" t="s">
        <v>128</v>
      </c>
      <c r="E33" s="59">
        <v>4</v>
      </c>
    </row>
    <row r="34" spans="1:5">
      <c r="A34" t="s">
        <v>34</v>
      </c>
      <c r="B34" t="s">
        <v>50</v>
      </c>
      <c r="C34" t="s">
        <v>183</v>
      </c>
      <c r="D34" s="60" t="s">
        <v>177</v>
      </c>
      <c r="E34" s="59">
        <v>1</v>
      </c>
    </row>
    <row r="35" spans="1:5">
      <c r="A35" t="s">
        <v>34</v>
      </c>
      <c r="B35" t="s">
        <v>50</v>
      </c>
      <c r="C35" t="s">
        <v>184</v>
      </c>
      <c r="D35" s="60" t="s">
        <v>185</v>
      </c>
      <c r="E35" s="59">
        <v>1</v>
      </c>
    </row>
    <row r="36" spans="1:5">
      <c r="A36" t="s">
        <v>34</v>
      </c>
      <c r="B36" t="s">
        <v>50</v>
      </c>
      <c r="C36" t="s">
        <v>186</v>
      </c>
      <c r="D36" s="60" t="s">
        <v>161</v>
      </c>
      <c r="E36" s="59">
        <v>1</v>
      </c>
    </row>
    <row r="37" spans="1:5">
      <c r="A37" t="s">
        <v>34</v>
      </c>
      <c r="B37" t="s">
        <v>50</v>
      </c>
      <c r="C37" t="s">
        <v>187</v>
      </c>
      <c r="D37" s="60" t="s">
        <v>149</v>
      </c>
      <c r="E37" s="59">
        <v>1</v>
      </c>
    </row>
    <row r="38" spans="1:5">
      <c r="A38" t="s">
        <v>34</v>
      </c>
      <c r="B38" t="s">
        <v>44</v>
      </c>
      <c r="C38" t="s">
        <v>188</v>
      </c>
      <c r="D38" s="60" t="s">
        <v>175</v>
      </c>
      <c r="E38" s="59">
        <v>2</v>
      </c>
    </row>
    <row r="39" spans="1:5">
      <c r="A39" t="s">
        <v>34</v>
      </c>
      <c r="B39" t="s">
        <v>44</v>
      </c>
      <c r="C39" t="s">
        <v>189</v>
      </c>
      <c r="D39" s="60" t="s">
        <v>190</v>
      </c>
      <c r="E39" s="59">
        <v>2</v>
      </c>
    </row>
    <row r="40" spans="1:5">
      <c r="A40" t="s">
        <v>34</v>
      </c>
      <c r="B40" t="s">
        <v>44</v>
      </c>
      <c r="C40" t="s">
        <v>191</v>
      </c>
      <c r="D40" s="60" t="s">
        <v>137</v>
      </c>
      <c r="E40" s="59">
        <v>2</v>
      </c>
    </row>
    <row r="41" spans="1:5">
      <c r="A41" t="s">
        <v>34</v>
      </c>
      <c r="B41" t="s">
        <v>44</v>
      </c>
      <c r="C41" t="s">
        <v>192</v>
      </c>
      <c r="D41" s="60" t="s">
        <v>177</v>
      </c>
      <c r="E41" s="59">
        <v>1</v>
      </c>
    </row>
    <row r="42" spans="1:5">
      <c r="A42" t="s">
        <v>55</v>
      </c>
      <c r="B42" t="s">
        <v>55</v>
      </c>
      <c r="C42" t="s">
        <v>193</v>
      </c>
      <c r="D42" s="60" t="s">
        <v>135</v>
      </c>
      <c r="E42" s="59">
        <v>1</v>
      </c>
    </row>
    <row r="43" spans="1:5">
      <c r="A43" t="s">
        <v>55</v>
      </c>
      <c r="B43" t="s">
        <v>55</v>
      </c>
      <c r="C43" t="s">
        <v>194</v>
      </c>
      <c r="D43" s="60" t="s">
        <v>169</v>
      </c>
      <c r="E43" s="59">
        <v>1</v>
      </c>
    </row>
    <row r="44" spans="1:5">
      <c r="A44" t="s">
        <v>55</v>
      </c>
      <c r="B44" t="s">
        <v>55</v>
      </c>
      <c r="C44" t="s">
        <v>195</v>
      </c>
      <c r="D44" s="60" t="s">
        <v>155</v>
      </c>
      <c r="E44" s="59">
        <v>2</v>
      </c>
    </row>
    <row r="45" spans="1:5">
      <c r="A45" t="s">
        <v>55</v>
      </c>
      <c r="B45" t="s">
        <v>29</v>
      </c>
      <c r="C45" t="s">
        <v>196</v>
      </c>
      <c r="D45" s="60" t="s">
        <v>135</v>
      </c>
      <c r="E45" s="59">
        <v>1</v>
      </c>
    </row>
    <row r="46" spans="1:5">
      <c r="A46" t="s">
        <v>55</v>
      </c>
      <c r="B46" t="s">
        <v>56</v>
      </c>
      <c r="C46" t="s">
        <v>197</v>
      </c>
      <c r="D46" s="60" t="s">
        <v>135</v>
      </c>
      <c r="E46" s="59">
        <v>1</v>
      </c>
    </row>
    <row r="47" spans="1:5">
      <c r="A47" t="s">
        <v>55</v>
      </c>
      <c r="B47" t="s">
        <v>56</v>
      </c>
      <c r="C47" t="s">
        <v>198</v>
      </c>
      <c r="D47" s="60" t="s">
        <v>199</v>
      </c>
      <c r="E47" s="59">
        <v>1</v>
      </c>
    </row>
    <row r="48" spans="1:5">
      <c r="A48" t="s">
        <v>55</v>
      </c>
      <c r="B48" t="s">
        <v>56</v>
      </c>
      <c r="C48" t="s">
        <v>200</v>
      </c>
      <c r="D48" s="60" t="s">
        <v>167</v>
      </c>
      <c r="E48" s="59">
        <v>1</v>
      </c>
    </row>
    <row r="49" spans="1:5">
      <c r="A49" t="s">
        <v>55</v>
      </c>
      <c r="B49" t="s">
        <v>80</v>
      </c>
      <c r="C49" t="s">
        <v>201</v>
      </c>
      <c r="D49" s="60" t="s">
        <v>145</v>
      </c>
      <c r="E49" s="59">
        <v>1</v>
      </c>
    </row>
    <row r="50" spans="1:5">
      <c r="A50" t="s">
        <v>68</v>
      </c>
      <c r="B50" t="s">
        <v>69</v>
      </c>
      <c r="C50" t="s">
        <v>202</v>
      </c>
      <c r="D50" s="60" t="s">
        <v>137</v>
      </c>
      <c r="E50" s="59">
        <v>1</v>
      </c>
    </row>
    <row r="51" spans="1:5">
      <c r="A51" t="s">
        <v>28</v>
      </c>
      <c r="B51" t="s">
        <v>38</v>
      </c>
      <c r="C51" t="s">
        <v>203</v>
      </c>
      <c r="D51" s="60" t="s">
        <v>204</v>
      </c>
      <c r="E51" s="59">
        <v>1</v>
      </c>
    </row>
    <row r="52" spans="1:5">
      <c r="A52" t="s">
        <v>28</v>
      </c>
      <c r="B52" t="s">
        <v>38</v>
      </c>
      <c r="C52" t="s">
        <v>205</v>
      </c>
      <c r="D52" s="60" t="s">
        <v>175</v>
      </c>
      <c r="E52" s="59">
        <v>1</v>
      </c>
    </row>
    <row r="53" spans="1:5">
      <c r="A53" t="s">
        <v>28</v>
      </c>
      <c r="B53" t="s">
        <v>38</v>
      </c>
      <c r="C53" t="s">
        <v>206</v>
      </c>
      <c r="D53" s="60" t="s">
        <v>207</v>
      </c>
      <c r="E53" s="59">
        <v>1</v>
      </c>
    </row>
    <row r="54" spans="1:5">
      <c r="A54" t="s">
        <v>28</v>
      </c>
      <c r="B54" t="s">
        <v>38</v>
      </c>
      <c r="C54" t="s">
        <v>208</v>
      </c>
      <c r="D54" s="60" t="s">
        <v>130</v>
      </c>
      <c r="E54" s="59">
        <v>2</v>
      </c>
    </row>
    <row r="55" spans="1:5">
      <c r="A55" t="s">
        <v>28</v>
      </c>
      <c r="B55" t="s">
        <v>38</v>
      </c>
      <c r="C55" t="s">
        <v>209</v>
      </c>
      <c r="D55" s="60" t="s">
        <v>135</v>
      </c>
      <c r="E55" s="59">
        <v>9</v>
      </c>
    </row>
    <row r="56" spans="1:5">
      <c r="A56" t="s">
        <v>28</v>
      </c>
      <c r="B56" t="s">
        <v>38</v>
      </c>
      <c r="C56" t="s">
        <v>210</v>
      </c>
      <c r="D56" s="60" t="s">
        <v>137</v>
      </c>
      <c r="E56" s="59">
        <v>4</v>
      </c>
    </row>
    <row r="57" spans="1:5">
      <c r="A57" t="s">
        <v>28</v>
      </c>
      <c r="B57" t="s">
        <v>38</v>
      </c>
      <c r="C57" t="s">
        <v>211</v>
      </c>
      <c r="D57" s="60" t="s">
        <v>212</v>
      </c>
      <c r="E57" s="59">
        <v>1</v>
      </c>
    </row>
    <row r="58" spans="1:5">
      <c r="A58" t="s">
        <v>28</v>
      </c>
      <c r="B58" t="s">
        <v>38</v>
      </c>
      <c r="C58" t="s">
        <v>213</v>
      </c>
      <c r="D58" s="60" t="s">
        <v>214</v>
      </c>
      <c r="E58" s="59">
        <v>4</v>
      </c>
    </row>
    <row r="59" spans="1:5">
      <c r="A59" t="s">
        <v>28</v>
      </c>
      <c r="B59" t="s">
        <v>38</v>
      </c>
      <c r="C59" t="s">
        <v>215</v>
      </c>
      <c r="D59" s="60" t="s">
        <v>185</v>
      </c>
      <c r="E59" s="59">
        <v>2</v>
      </c>
    </row>
    <row r="60" spans="1:5">
      <c r="A60" t="s">
        <v>28</v>
      </c>
      <c r="B60" t="s">
        <v>38</v>
      </c>
      <c r="C60" t="s">
        <v>216</v>
      </c>
      <c r="D60" s="60" t="s">
        <v>141</v>
      </c>
      <c r="E60" s="59">
        <v>2</v>
      </c>
    </row>
    <row r="61" spans="1:5">
      <c r="A61" t="s">
        <v>28</v>
      </c>
      <c r="B61" t="s">
        <v>38</v>
      </c>
      <c r="C61" t="s">
        <v>217</v>
      </c>
      <c r="D61" s="60" t="s">
        <v>218</v>
      </c>
      <c r="E61" s="59">
        <v>3</v>
      </c>
    </row>
    <row r="62" spans="1:5">
      <c r="A62" t="s">
        <v>28</v>
      </c>
      <c r="B62" t="s">
        <v>38</v>
      </c>
      <c r="C62" t="s">
        <v>219</v>
      </c>
      <c r="D62" s="60" t="s">
        <v>169</v>
      </c>
      <c r="E62" s="59">
        <v>1</v>
      </c>
    </row>
    <row r="63" spans="1:5">
      <c r="A63" t="s">
        <v>28</v>
      </c>
      <c r="B63" t="s">
        <v>38</v>
      </c>
      <c r="C63" t="s">
        <v>220</v>
      </c>
      <c r="D63" s="60" t="s">
        <v>164</v>
      </c>
      <c r="E63" s="59">
        <v>1</v>
      </c>
    </row>
    <row r="64" spans="1:5">
      <c r="A64" t="s">
        <v>28</v>
      </c>
      <c r="B64" t="s">
        <v>38</v>
      </c>
      <c r="C64" t="s">
        <v>221</v>
      </c>
      <c r="D64" s="60" t="s">
        <v>145</v>
      </c>
      <c r="E64" s="59">
        <v>2</v>
      </c>
    </row>
    <row r="65" spans="1:5">
      <c r="A65" t="s">
        <v>28</v>
      </c>
      <c r="B65" t="s">
        <v>38</v>
      </c>
      <c r="C65" t="s">
        <v>222</v>
      </c>
      <c r="D65" s="60" t="s">
        <v>223</v>
      </c>
      <c r="E65" s="59">
        <v>1</v>
      </c>
    </row>
    <row r="66" spans="1:5">
      <c r="A66" t="s">
        <v>28</v>
      </c>
      <c r="B66" t="s">
        <v>38</v>
      </c>
      <c r="C66" t="s">
        <v>224</v>
      </c>
      <c r="D66" s="60" t="s">
        <v>147</v>
      </c>
      <c r="E66" s="59">
        <v>1</v>
      </c>
    </row>
    <row r="67" spans="1:5">
      <c r="A67" t="s">
        <v>28</v>
      </c>
      <c r="B67" t="s">
        <v>38</v>
      </c>
      <c r="C67" t="s">
        <v>225</v>
      </c>
      <c r="D67" s="60" t="s">
        <v>149</v>
      </c>
      <c r="E67" s="59">
        <v>1</v>
      </c>
    </row>
    <row r="68" spans="1:5">
      <c r="A68" t="s">
        <v>28</v>
      </c>
      <c r="B68" t="s">
        <v>38</v>
      </c>
      <c r="C68" t="s">
        <v>226</v>
      </c>
      <c r="D68" s="60" t="s">
        <v>227</v>
      </c>
      <c r="E68" s="59">
        <v>4</v>
      </c>
    </row>
    <row r="69" spans="1:5">
      <c r="A69" t="s">
        <v>28</v>
      </c>
      <c r="B69" t="s">
        <v>38</v>
      </c>
      <c r="C69" t="s">
        <v>228</v>
      </c>
      <c r="D69" s="60" t="s">
        <v>155</v>
      </c>
      <c r="E69" s="59">
        <v>2</v>
      </c>
    </row>
    <row r="70" spans="1:5">
      <c r="A70" t="s">
        <v>28</v>
      </c>
      <c r="B70" t="s">
        <v>38</v>
      </c>
      <c r="C70" t="s">
        <v>229</v>
      </c>
      <c r="D70" s="60" t="s">
        <v>167</v>
      </c>
      <c r="E70" s="59">
        <v>2</v>
      </c>
    </row>
    <row r="71" spans="1:5">
      <c r="A71" t="s">
        <v>28</v>
      </c>
      <c r="B71" t="s">
        <v>41</v>
      </c>
      <c r="C71" t="s">
        <v>230</v>
      </c>
      <c r="D71" s="60" t="s">
        <v>204</v>
      </c>
      <c r="E71" s="59">
        <v>1</v>
      </c>
    </row>
    <row r="72" spans="1:5">
      <c r="A72" t="s">
        <v>28</v>
      </c>
      <c r="B72" t="s">
        <v>41</v>
      </c>
      <c r="C72" t="s">
        <v>231</v>
      </c>
      <c r="D72" s="60" t="s">
        <v>175</v>
      </c>
      <c r="E72" s="59">
        <v>1</v>
      </c>
    </row>
    <row r="73" spans="1:5">
      <c r="A73" t="s">
        <v>28</v>
      </c>
      <c r="B73" t="s">
        <v>41</v>
      </c>
      <c r="C73" t="s">
        <v>232</v>
      </c>
      <c r="D73" s="60" t="s">
        <v>207</v>
      </c>
      <c r="E73" s="59">
        <v>1</v>
      </c>
    </row>
    <row r="74" spans="1:5">
      <c r="A74" t="s">
        <v>28</v>
      </c>
      <c r="B74" t="s">
        <v>41</v>
      </c>
      <c r="C74" t="s">
        <v>233</v>
      </c>
      <c r="D74" s="60" t="s">
        <v>130</v>
      </c>
      <c r="E74" s="59">
        <v>3</v>
      </c>
    </row>
    <row r="75" spans="1:5">
      <c r="A75" t="s">
        <v>28</v>
      </c>
      <c r="B75" t="s">
        <v>41</v>
      </c>
      <c r="C75" t="s">
        <v>234</v>
      </c>
      <c r="D75" s="60" t="s">
        <v>135</v>
      </c>
      <c r="E75" s="59">
        <v>2</v>
      </c>
    </row>
    <row r="76" spans="1:5">
      <c r="A76" t="s">
        <v>28</v>
      </c>
      <c r="B76" t="s">
        <v>41</v>
      </c>
      <c r="C76" t="s">
        <v>235</v>
      </c>
      <c r="D76" s="60" t="s">
        <v>137</v>
      </c>
      <c r="E76" s="59">
        <v>2</v>
      </c>
    </row>
    <row r="77" spans="1:5">
      <c r="A77" t="s">
        <v>28</v>
      </c>
      <c r="B77" t="s">
        <v>41</v>
      </c>
      <c r="C77" t="s">
        <v>236</v>
      </c>
      <c r="D77" s="60" t="s">
        <v>212</v>
      </c>
      <c r="E77" s="59">
        <v>2</v>
      </c>
    </row>
    <row r="78" spans="1:5">
      <c r="A78" t="s">
        <v>28</v>
      </c>
      <c r="B78" t="s">
        <v>41</v>
      </c>
      <c r="C78" t="s">
        <v>237</v>
      </c>
      <c r="D78" s="60" t="s">
        <v>214</v>
      </c>
      <c r="E78" s="59">
        <v>1</v>
      </c>
    </row>
    <row r="79" spans="1:5">
      <c r="A79" t="s">
        <v>28</v>
      </c>
      <c r="B79" t="s">
        <v>41</v>
      </c>
      <c r="C79" t="s">
        <v>238</v>
      </c>
      <c r="D79" s="60" t="s">
        <v>143</v>
      </c>
      <c r="E79" s="59">
        <v>1</v>
      </c>
    </row>
    <row r="80" spans="1:5">
      <c r="A80" t="s">
        <v>28</v>
      </c>
      <c r="B80" t="s">
        <v>41</v>
      </c>
      <c r="C80" t="s">
        <v>239</v>
      </c>
      <c r="D80" s="60" t="s">
        <v>218</v>
      </c>
      <c r="E80" s="59">
        <v>1</v>
      </c>
    </row>
    <row r="81" spans="1:5">
      <c r="A81" t="s">
        <v>28</v>
      </c>
      <c r="B81" t="s">
        <v>41</v>
      </c>
      <c r="C81" t="s">
        <v>240</v>
      </c>
      <c r="D81" s="60" t="s">
        <v>159</v>
      </c>
      <c r="E81" s="59">
        <v>2</v>
      </c>
    </row>
    <row r="82" spans="1:5">
      <c r="A82" t="s">
        <v>28</v>
      </c>
      <c r="B82" t="s">
        <v>41</v>
      </c>
      <c r="C82" t="s">
        <v>241</v>
      </c>
      <c r="D82" s="60" t="s">
        <v>169</v>
      </c>
      <c r="E82" s="59">
        <v>1</v>
      </c>
    </row>
    <row r="83" spans="1:5">
      <c r="A83" t="s">
        <v>28</v>
      </c>
      <c r="B83" t="s">
        <v>41</v>
      </c>
      <c r="C83" t="s">
        <v>242</v>
      </c>
      <c r="D83" s="60" t="s">
        <v>147</v>
      </c>
      <c r="E83" s="59">
        <v>1</v>
      </c>
    </row>
    <row r="84" spans="1:5">
      <c r="A84" t="s">
        <v>28</v>
      </c>
      <c r="B84" t="s">
        <v>41</v>
      </c>
      <c r="C84" t="s">
        <v>243</v>
      </c>
      <c r="D84" s="60" t="s">
        <v>227</v>
      </c>
      <c r="E84" s="59">
        <v>1</v>
      </c>
    </row>
    <row r="85" spans="1:5">
      <c r="A85" t="s">
        <v>28</v>
      </c>
      <c r="B85" t="s">
        <v>41</v>
      </c>
      <c r="C85" t="s">
        <v>244</v>
      </c>
      <c r="D85" s="60" t="s">
        <v>167</v>
      </c>
      <c r="E85" s="59">
        <v>7</v>
      </c>
    </row>
    <row r="86" spans="1:5">
      <c r="A86" t="s">
        <v>28</v>
      </c>
      <c r="B86" t="s">
        <v>60</v>
      </c>
      <c r="C86" t="s">
        <v>245</v>
      </c>
      <c r="D86" s="60" t="s">
        <v>135</v>
      </c>
      <c r="E86" s="59">
        <v>1</v>
      </c>
    </row>
    <row r="87" spans="1:5">
      <c r="A87" t="s">
        <v>28</v>
      </c>
      <c r="B87" t="s">
        <v>60</v>
      </c>
      <c r="C87" t="s">
        <v>246</v>
      </c>
      <c r="D87" s="60" t="s">
        <v>212</v>
      </c>
      <c r="E87" s="59">
        <v>1</v>
      </c>
    </row>
    <row r="88" spans="1:5">
      <c r="A88" t="s">
        <v>28</v>
      </c>
      <c r="B88" t="s">
        <v>60</v>
      </c>
      <c r="C88" t="s">
        <v>247</v>
      </c>
      <c r="D88" s="60" t="s">
        <v>164</v>
      </c>
      <c r="E88" s="59">
        <v>1</v>
      </c>
    </row>
    <row r="89" spans="1:5">
      <c r="A89" t="s">
        <v>28</v>
      </c>
      <c r="B89" t="s">
        <v>52</v>
      </c>
      <c r="C89" t="s">
        <v>248</v>
      </c>
      <c r="D89" s="60" t="s">
        <v>207</v>
      </c>
      <c r="E89" s="59">
        <v>2</v>
      </c>
    </row>
    <row r="90" spans="1:5">
      <c r="A90" t="s">
        <v>28</v>
      </c>
      <c r="B90" t="s">
        <v>52</v>
      </c>
      <c r="C90" t="s">
        <v>249</v>
      </c>
      <c r="D90" s="60" t="s">
        <v>135</v>
      </c>
      <c r="E90" s="59">
        <v>1</v>
      </c>
    </row>
    <row r="91" spans="1:5">
      <c r="A91" t="s">
        <v>28</v>
      </c>
      <c r="B91" t="s">
        <v>52</v>
      </c>
      <c r="C91" t="s">
        <v>250</v>
      </c>
      <c r="D91" s="60" t="s">
        <v>137</v>
      </c>
      <c r="E91" s="59">
        <v>7</v>
      </c>
    </row>
    <row r="92" spans="1:5">
      <c r="A92" t="s">
        <v>28</v>
      </c>
      <c r="B92" t="s">
        <v>52</v>
      </c>
      <c r="C92" t="s">
        <v>251</v>
      </c>
      <c r="D92" s="60" t="s">
        <v>214</v>
      </c>
      <c r="E92" s="59">
        <v>3</v>
      </c>
    </row>
    <row r="93" spans="1:5">
      <c r="A93" t="s">
        <v>28</v>
      </c>
      <c r="B93" t="s">
        <v>52</v>
      </c>
      <c r="C93" t="s">
        <v>252</v>
      </c>
      <c r="D93" s="60" t="s">
        <v>185</v>
      </c>
      <c r="E93" s="59">
        <v>1</v>
      </c>
    </row>
    <row r="94" spans="1:5">
      <c r="A94" t="s">
        <v>28</v>
      </c>
      <c r="B94" t="s">
        <v>52</v>
      </c>
      <c r="C94" t="s">
        <v>253</v>
      </c>
      <c r="D94" s="60" t="s">
        <v>169</v>
      </c>
      <c r="E94" s="59">
        <v>2</v>
      </c>
    </row>
    <row r="95" spans="1:5">
      <c r="A95" t="s">
        <v>28</v>
      </c>
      <c r="B95" t="s">
        <v>52</v>
      </c>
      <c r="C95" t="s">
        <v>254</v>
      </c>
      <c r="D95" s="60" t="s">
        <v>164</v>
      </c>
      <c r="E95" s="59">
        <v>2</v>
      </c>
    </row>
    <row r="96" spans="1:5">
      <c r="A96" t="s">
        <v>28</v>
      </c>
      <c r="B96" t="s">
        <v>52</v>
      </c>
      <c r="C96" t="s">
        <v>255</v>
      </c>
      <c r="D96" s="60" t="s">
        <v>145</v>
      </c>
      <c r="E96" s="59">
        <v>1</v>
      </c>
    </row>
    <row r="97" spans="1:5">
      <c r="A97" t="s">
        <v>28</v>
      </c>
      <c r="B97" t="s">
        <v>52</v>
      </c>
      <c r="C97" t="s">
        <v>256</v>
      </c>
      <c r="D97" s="60" t="s">
        <v>147</v>
      </c>
      <c r="E97" s="59">
        <v>1</v>
      </c>
    </row>
    <row r="98" spans="1:5">
      <c r="A98" t="s">
        <v>28</v>
      </c>
      <c r="B98" t="s">
        <v>52</v>
      </c>
      <c r="C98" t="s">
        <v>257</v>
      </c>
      <c r="D98" s="60" t="s">
        <v>161</v>
      </c>
      <c r="E98" s="59">
        <v>2</v>
      </c>
    </row>
    <row r="99" spans="1:5">
      <c r="A99" t="s">
        <v>28</v>
      </c>
      <c r="B99" t="s">
        <v>52</v>
      </c>
      <c r="C99" t="s">
        <v>258</v>
      </c>
      <c r="D99" s="60" t="s">
        <v>149</v>
      </c>
      <c r="E99" s="59">
        <v>1</v>
      </c>
    </row>
    <row r="100" spans="1:5">
      <c r="A100" t="s">
        <v>28</v>
      </c>
      <c r="B100" t="s">
        <v>52</v>
      </c>
      <c r="C100" t="s">
        <v>259</v>
      </c>
      <c r="D100" s="60" t="s">
        <v>155</v>
      </c>
      <c r="E100" s="59">
        <v>3</v>
      </c>
    </row>
    <row r="101" spans="1:5">
      <c r="A101" t="s">
        <v>28</v>
      </c>
      <c r="B101" t="s">
        <v>53</v>
      </c>
      <c r="C101" t="s">
        <v>260</v>
      </c>
      <c r="D101" s="60" t="s">
        <v>207</v>
      </c>
      <c r="E101" s="59">
        <v>1</v>
      </c>
    </row>
    <row r="102" spans="1:5">
      <c r="A102" t="s">
        <v>28</v>
      </c>
      <c r="B102" t="s">
        <v>53</v>
      </c>
      <c r="C102" t="s">
        <v>261</v>
      </c>
      <c r="D102" s="60" t="s">
        <v>130</v>
      </c>
      <c r="E102" s="59">
        <v>1</v>
      </c>
    </row>
    <row r="103" spans="1:5">
      <c r="A103" t="s">
        <v>28</v>
      </c>
      <c r="B103" t="s">
        <v>53</v>
      </c>
      <c r="C103" t="s">
        <v>262</v>
      </c>
      <c r="D103" s="60" t="s">
        <v>135</v>
      </c>
      <c r="E103" s="59">
        <v>1</v>
      </c>
    </row>
    <row r="104" spans="1:5">
      <c r="A104" t="s">
        <v>28</v>
      </c>
      <c r="B104" t="s">
        <v>53</v>
      </c>
      <c r="C104" t="s">
        <v>263</v>
      </c>
      <c r="D104" s="60" t="s">
        <v>212</v>
      </c>
      <c r="E104" s="59">
        <v>1</v>
      </c>
    </row>
    <row r="105" spans="1:5">
      <c r="A105" t="s">
        <v>28</v>
      </c>
      <c r="B105" t="s">
        <v>53</v>
      </c>
      <c r="C105" t="s">
        <v>264</v>
      </c>
      <c r="D105" s="60" t="s">
        <v>169</v>
      </c>
      <c r="E105" s="59">
        <v>1</v>
      </c>
    </row>
    <row r="106" spans="1:5">
      <c r="A106" t="s">
        <v>28</v>
      </c>
      <c r="B106" t="s">
        <v>53</v>
      </c>
      <c r="C106" t="s">
        <v>265</v>
      </c>
      <c r="D106" s="60" t="s">
        <v>145</v>
      </c>
      <c r="E106" s="59">
        <v>1</v>
      </c>
    </row>
    <row r="107" spans="1:5">
      <c r="A107" t="s">
        <v>28</v>
      </c>
      <c r="B107" t="s">
        <v>32</v>
      </c>
      <c r="C107" t="s">
        <v>266</v>
      </c>
      <c r="D107" s="60" t="s">
        <v>267</v>
      </c>
      <c r="E107" s="59">
        <v>1</v>
      </c>
    </row>
    <row r="108" spans="1:5">
      <c r="A108" t="s">
        <v>28</v>
      </c>
      <c r="B108" t="s">
        <v>32</v>
      </c>
      <c r="C108" t="s">
        <v>268</v>
      </c>
      <c r="D108" s="60" t="s">
        <v>128</v>
      </c>
      <c r="E108" s="59">
        <v>5</v>
      </c>
    </row>
    <row r="109" spans="1:5">
      <c r="A109" t="s">
        <v>28</v>
      </c>
      <c r="B109" t="s">
        <v>32</v>
      </c>
      <c r="C109" t="s">
        <v>269</v>
      </c>
      <c r="D109" s="60" t="s">
        <v>135</v>
      </c>
      <c r="E109" s="59">
        <v>1</v>
      </c>
    </row>
    <row r="110" spans="1:5">
      <c r="A110" t="s">
        <v>28</v>
      </c>
      <c r="B110" t="s">
        <v>32</v>
      </c>
      <c r="C110" t="s">
        <v>270</v>
      </c>
      <c r="D110" s="60" t="s">
        <v>137</v>
      </c>
      <c r="E110" s="59">
        <v>5</v>
      </c>
    </row>
    <row r="111" spans="1:5">
      <c r="A111" t="s">
        <v>28</v>
      </c>
      <c r="B111" t="s">
        <v>32</v>
      </c>
      <c r="C111" t="s">
        <v>271</v>
      </c>
      <c r="D111" s="60" t="s">
        <v>212</v>
      </c>
      <c r="E111" s="59">
        <v>1</v>
      </c>
    </row>
    <row r="112" spans="1:5">
      <c r="A112" t="s">
        <v>28</v>
      </c>
      <c r="B112" t="s">
        <v>32</v>
      </c>
      <c r="C112" t="s">
        <v>272</v>
      </c>
      <c r="D112" s="60" t="s">
        <v>143</v>
      </c>
      <c r="E112" s="59">
        <v>1</v>
      </c>
    </row>
    <row r="113" spans="1:5">
      <c r="A113" t="s">
        <v>28</v>
      </c>
      <c r="B113" t="s">
        <v>32</v>
      </c>
      <c r="C113" t="s">
        <v>273</v>
      </c>
      <c r="D113" s="60" t="s">
        <v>274</v>
      </c>
      <c r="E113" s="59">
        <v>1</v>
      </c>
    </row>
    <row r="114" spans="1:5">
      <c r="A114" t="s">
        <v>28</v>
      </c>
      <c r="B114" t="s">
        <v>32</v>
      </c>
      <c r="C114" t="s">
        <v>275</v>
      </c>
      <c r="D114" s="60" t="s">
        <v>169</v>
      </c>
      <c r="E114" s="59">
        <v>3</v>
      </c>
    </row>
    <row r="115" spans="1:5">
      <c r="A115" t="s">
        <v>28</v>
      </c>
      <c r="B115" t="s">
        <v>32</v>
      </c>
      <c r="C115" t="s">
        <v>276</v>
      </c>
      <c r="D115" s="60" t="s">
        <v>164</v>
      </c>
      <c r="E115" s="59">
        <v>1</v>
      </c>
    </row>
    <row r="116" spans="1:5">
      <c r="A116" t="s">
        <v>28</v>
      </c>
      <c r="B116" t="s">
        <v>32</v>
      </c>
      <c r="C116" t="s">
        <v>277</v>
      </c>
      <c r="D116" s="60" t="s">
        <v>145</v>
      </c>
      <c r="E116" s="59">
        <v>1</v>
      </c>
    </row>
    <row r="117" spans="1:5">
      <c r="A117" t="s">
        <v>28</v>
      </c>
      <c r="B117" t="s">
        <v>32</v>
      </c>
      <c r="C117" t="s">
        <v>278</v>
      </c>
      <c r="D117" s="60" t="s">
        <v>147</v>
      </c>
      <c r="E117" s="59">
        <v>1</v>
      </c>
    </row>
    <row r="118" spans="1:5">
      <c r="A118" t="s">
        <v>28</v>
      </c>
      <c r="B118" t="s">
        <v>32</v>
      </c>
      <c r="C118" t="s">
        <v>279</v>
      </c>
      <c r="D118" s="60" t="s">
        <v>155</v>
      </c>
      <c r="E118" s="59">
        <v>1</v>
      </c>
    </row>
    <row r="119" spans="1:5">
      <c r="A119" t="s">
        <v>28</v>
      </c>
      <c r="B119" t="s">
        <v>58</v>
      </c>
      <c r="C119" t="s">
        <v>280</v>
      </c>
      <c r="D119" s="60" t="s">
        <v>135</v>
      </c>
      <c r="E119" s="59">
        <v>1</v>
      </c>
    </row>
    <row r="120" spans="1:5">
      <c r="A120" t="s">
        <v>28</v>
      </c>
      <c r="B120" t="s">
        <v>83</v>
      </c>
      <c r="C120" t="s">
        <v>281</v>
      </c>
      <c r="D120" s="60" t="s">
        <v>149</v>
      </c>
      <c r="E120" s="59">
        <v>1</v>
      </c>
    </row>
    <row r="121" spans="1:5">
      <c r="A121" t="s">
        <v>28</v>
      </c>
      <c r="B121" t="s">
        <v>83</v>
      </c>
      <c r="C121" t="s">
        <v>282</v>
      </c>
      <c r="D121" s="60" t="s">
        <v>227</v>
      </c>
      <c r="E121" s="59">
        <v>1</v>
      </c>
    </row>
    <row r="122" spans="1:5">
      <c r="A122" t="s">
        <v>28</v>
      </c>
      <c r="B122" t="s">
        <v>83</v>
      </c>
      <c r="C122" t="s">
        <v>283</v>
      </c>
      <c r="D122" s="60" t="s">
        <v>155</v>
      </c>
      <c r="E122" s="59">
        <v>1</v>
      </c>
    </row>
    <row r="123" spans="1:5">
      <c r="A123" t="s">
        <v>28</v>
      </c>
      <c r="B123" t="s">
        <v>74</v>
      </c>
      <c r="C123" t="s">
        <v>284</v>
      </c>
      <c r="D123" s="60" t="s">
        <v>212</v>
      </c>
      <c r="E123" s="59">
        <v>1</v>
      </c>
    </row>
    <row r="124" spans="1:5">
      <c r="A124" t="s">
        <v>28</v>
      </c>
      <c r="B124" t="s">
        <v>74</v>
      </c>
      <c r="C124" t="s">
        <v>285</v>
      </c>
      <c r="D124" s="60" t="s">
        <v>214</v>
      </c>
      <c r="E124" s="59">
        <v>1</v>
      </c>
    </row>
    <row r="125" spans="1:5">
      <c r="A125" t="s">
        <v>28</v>
      </c>
      <c r="B125" t="s">
        <v>74</v>
      </c>
      <c r="C125" t="s">
        <v>286</v>
      </c>
      <c r="D125" s="60" t="s">
        <v>169</v>
      </c>
      <c r="E125" s="59">
        <v>1</v>
      </c>
    </row>
    <row r="126" spans="1:5">
      <c r="A126" t="s">
        <v>28</v>
      </c>
      <c r="B126" t="s">
        <v>74</v>
      </c>
      <c r="C126" t="s">
        <v>287</v>
      </c>
      <c r="D126" s="60" t="s">
        <v>227</v>
      </c>
      <c r="E126" s="59">
        <v>3</v>
      </c>
    </row>
    <row r="127" spans="1:5">
      <c r="A127" t="s">
        <v>28</v>
      </c>
      <c r="B127" t="s">
        <v>74</v>
      </c>
      <c r="C127" t="s">
        <v>288</v>
      </c>
      <c r="D127" s="60" t="s">
        <v>155</v>
      </c>
      <c r="E127" s="59">
        <v>1</v>
      </c>
    </row>
    <row r="128" spans="1:5">
      <c r="A128" t="s">
        <v>28</v>
      </c>
      <c r="B128" t="s">
        <v>42</v>
      </c>
      <c r="C128" t="s">
        <v>289</v>
      </c>
      <c r="D128" s="60" t="s">
        <v>175</v>
      </c>
      <c r="E128" s="59">
        <v>1</v>
      </c>
    </row>
    <row r="129" spans="1:5">
      <c r="A129" t="s">
        <v>28</v>
      </c>
      <c r="B129" t="s">
        <v>42</v>
      </c>
      <c r="C129" t="s">
        <v>290</v>
      </c>
      <c r="D129" s="60" t="s">
        <v>128</v>
      </c>
      <c r="E129" s="59">
        <v>1</v>
      </c>
    </row>
    <row r="130" spans="1:5">
      <c r="A130" t="s">
        <v>28</v>
      </c>
      <c r="B130" t="s">
        <v>42</v>
      </c>
      <c r="C130" t="s">
        <v>291</v>
      </c>
      <c r="D130" s="60" t="s">
        <v>207</v>
      </c>
      <c r="E130" s="59">
        <v>1</v>
      </c>
    </row>
    <row r="131" spans="1:5">
      <c r="A131" t="s">
        <v>28</v>
      </c>
      <c r="B131" t="s">
        <v>42</v>
      </c>
      <c r="C131" t="s">
        <v>292</v>
      </c>
      <c r="D131" s="60" t="s">
        <v>135</v>
      </c>
      <c r="E131" s="59">
        <v>2</v>
      </c>
    </row>
    <row r="132" spans="1:5">
      <c r="A132" t="s">
        <v>28</v>
      </c>
      <c r="B132" t="s">
        <v>42</v>
      </c>
      <c r="C132" t="s">
        <v>293</v>
      </c>
      <c r="D132" s="60" t="s">
        <v>185</v>
      </c>
      <c r="E132" s="59">
        <v>1</v>
      </c>
    </row>
    <row r="133" spans="1:5">
      <c r="A133" t="s">
        <v>28</v>
      </c>
      <c r="B133" t="s">
        <v>42</v>
      </c>
      <c r="C133" t="s">
        <v>294</v>
      </c>
      <c r="D133" s="60" t="s">
        <v>295</v>
      </c>
      <c r="E133" s="59">
        <v>3</v>
      </c>
    </row>
    <row r="134" spans="1:5">
      <c r="A134" t="s">
        <v>28</v>
      </c>
      <c r="B134" t="s">
        <v>42</v>
      </c>
      <c r="C134" t="s">
        <v>296</v>
      </c>
      <c r="D134" s="60" t="s">
        <v>164</v>
      </c>
      <c r="E134" s="59">
        <v>2</v>
      </c>
    </row>
    <row r="135" spans="1:5">
      <c r="A135" t="s">
        <v>28</v>
      </c>
      <c r="B135" t="s">
        <v>42</v>
      </c>
      <c r="C135" t="s">
        <v>297</v>
      </c>
      <c r="D135" s="60" t="s">
        <v>145</v>
      </c>
      <c r="E135" s="59">
        <v>1</v>
      </c>
    </row>
    <row r="136" spans="1:5">
      <c r="A136" t="s">
        <v>28</v>
      </c>
      <c r="B136" t="s">
        <v>42</v>
      </c>
      <c r="C136" t="s">
        <v>298</v>
      </c>
      <c r="D136" s="60" t="s">
        <v>149</v>
      </c>
      <c r="E136" s="59">
        <v>1</v>
      </c>
    </row>
    <row r="137" spans="1:5">
      <c r="A137" t="s">
        <v>28</v>
      </c>
      <c r="B137" t="s">
        <v>42</v>
      </c>
      <c r="C137" t="s">
        <v>299</v>
      </c>
      <c r="D137" s="60" t="s">
        <v>227</v>
      </c>
      <c r="E137" s="59">
        <v>2</v>
      </c>
    </row>
    <row r="138" spans="1:5">
      <c r="A138" t="s">
        <v>28</v>
      </c>
      <c r="B138" t="s">
        <v>42</v>
      </c>
      <c r="C138" t="s">
        <v>300</v>
      </c>
      <c r="D138" s="60" t="s">
        <v>155</v>
      </c>
      <c r="E138" s="59">
        <v>8</v>
      </c>
    </row>
    <row r="139" spans="1:5">
      <c r="A139" t="s">
        <v>28</v>
      </c>
      <c r="B139" t="s">
        <v>29</v>
      </c>
      <c r="C139" t="s">
        <v>301</v>
      </c>
      <c r="D139" s="60" t="s">
        <v>302</v>
      </c>
      <c r="E139" s="59">
        <v>1</v>
      </c>
    </row>
    <row r="140" spans="1:5">
      <c r="A140" t="s">
        <v>28</v>
      </c>
      <c r="B140" t="s">
        <v>29</v>
      </c>
      <c r="C140" t="s">
        <v>303</v>
      </c>
      <c r="D140" s="60" t="s">
        <v>157</v>
      </c>
      <c r="E140" s="59">
        <v>1</v>
      </c>
    </row>
    <row r="141" spans="1:5">
      <c r="A141" t="s">
        <v>28</v>
      </c>
      <c r="B141" t="s">
        <v>29</v>
      </c>
      <c r="C141" t="s">
        <v>304</v>
      </c>
      <c r="D141" s="60" t="s">
        <v>267</v>
      </c>
      <c r="E141" s="59">
        <v>4</v>
      </c>
    </row>
    <row r="142" spans="1:5">
      <c r="A142" t="s">
        <v>28</v>
      </c>
      <c r="B142" t="s">
        <v>29</v>
      </c>
      <c r="C142" t="s">
        <v>170</v>
      </c>
      <c r="D142" s="60" t="s">
        <v>171</v>
      </c>
      <c r="E142" s="59">
        <v>1</v>
      </c>
    </row>
    <row r="143" spans="1:5">
      <c r="A143" t="s">
        <v>28</v>
      </c>
      <c r="B143" t="s">
        <v>29</v>
      </c>
      <c r="C143" t="s">
        <v>305</v>
      </c>
      <c r="D143" s="60" t="s">
        <v>204</v>
      </c>
      <c r="E143" s="59">
        <v>4</v>
      </c>
    </row>
    <row r="144" spans="1:5">
      <c r="A144" t="s">
        <v>28</v>
      </c>
      <c r="B144" t="s">
        <v>29</v>
      </c>
      <c r="C144" t="s">
        <v>306</v>
      </c>
      <c r="D144" s="60" t="s">
        <v>175</v>
      </c>
      <c r="E144" s="59">
        <v>10</v>
      </c>
    </row>
    <row r="145" spans="1:5">
      <c r="A145" t="s">
        <v>28</v>
      </c>
      <c r="B145" t="s">
        <v>29</v>
      </c>
      <c r="C145" t="s">
        <v>307</v>
      </c>
      <c r="D145" s="60" t="s">
        <v>190</v>
      </c>
      <c r="E145" s="59">
        <v>9</v>
      </c>
    </row>
    <row r="146" spans="1:5">
      <c r="A146" t="s">
        <v>28</v>
      </c>
      <c r="B146" t="s">
        <v>29</v>
      </c>
      <c r="C146" t="s">
        <v>308</v>
      </c>
      <c r="D146" s="60" t="s">
        <v>309</v>
      </c>
      <c r="E146" s="59">
        <v>27</v>
      </c>
    </row>
    <row r="147" spans="1:5">
      <c r="A147" t="s">
        <v>28</v>
      </c>
      <c r="B147" t="s">
        <v>29</v>
      </c>
      <c r="C147" t="s">
        <v>310</v>
      </c>
      <c r="D147" s="60" t="s">
        <v>311</v>
      </c>
      <c r="E147" s="59">
        <v>2</v>
      </c>
    </row>
    <row r="148" spans="1:5">
      <c r="A148" t="s">
        <v>28</v>
      </c>
      <c r="B148" t="s">
        <v>29</v>
      </c>
      <c r="C148" t="s">
        <v>312</v>
      </c>
      <c r="D148" s="60" t="s">
        <v>128</v>
      </c>
      <c r="E148" s="59">
        <v>16</v>
      </c>
    </row>
    <row r="149" spans="1:5">
      <c r="A149" t="s">
        <v>28</v>
      </c>
      <c r="B149" t="s">
        <v>29</v>
      </c>
      <c r="C149" t="s">
        <v>313</v>
      </c>
      <c r="D149" s="60" t="s">
        <v>207</v>
      </c>
      <c r="E149" s="59">
        <v>23</v>
      </c>
    </row>
    <row r="150" spans="1:5">
      <c r="A150" t="s">
        <v>28</v>
      </c>
      <c r="B150" t="s">
        <v>29</v>
      </c>
      <c r="C150" t="s">
        <v>314</v>
      </c>
      <c r="D150" s="60" t="s">
        <v>315</v>
      </c>
      <c r="E150" s="59">
        <v>1</v>
      </c>
    </row>
    <row r="151" spans="1:5">
      <c r="A151" t="s">
        <v>28</v>
      </c>
      <c r="B151" t="s">
        <v>29</v>
      </c>
      <c r="C151" t="s">
        <v>316</v>
      </c>
      <c r="D151" s="60" t="s">
        <v>130</v>
      </c>
      <c r="E151" s="59">
        <v>16</v>
      </c>
    </row>
    <row r="152" spans="1:5">
      <c r="A152" t="s">
        <v>28</v>
      </c>
      <c r="B152" t="s">
        <v>29</v>
      </c>
      <c r="C152" t="s">
        <v>196</v>
      </c>
      <c r="D152" s="60" t="s">
        <v>135</v>
      </c>
      <c r="E152" s="59">
        <v>61</v>
      </c>
    </row>
    <row r="153" spans="1:5">
      <c r="A153" t="s">
        <v>28</v>
      </c>
      <c r="B153" t="s">
        <v>29</v>
      </c>
      <c r="C153" t="s">
        <v>317</v>
      </c>
      <c r="D153" s="60" t="s">
        <v>137</v>
      </c>
      <c r="E153" s="59">
        <v>41</v>
      </c>
    </row>
    <row r="154" spans="1:5">
      <c r="A154" t="s">
        <v>28</v>
      </c>
      <c r="B154" t="s">
        <v>29</v>
      </c>
      <c r="C154" t="s">
        <v>318</v>
      </c>
      <c r="D154" s="60" t="s">
        <v>212</v>
      </c>
      <c r="E154" s="59">
        <v>21</v>
      </c>
    </row>
    <row r="155" spans="1:5">
      <c r="A155" t="s">
        <v>28</v>
      </c>
      <c r="B155" t="s">
        <v>29</v>
      </c>
      <c r="C155" t="s">
        <v>319</v>
      </c>
      <c r="D155" s="60" t="s">
        <v>214</v>
      </c>
      <c r="E155" s="59">
        <v>27</v>
      </c>
    </row>
    <row r="156" spans="1:5">
      <c r="A156" t="s">
        <v>28</v>
      </c>
      <c r="B156" t="s">
        <v>29</v>
      </c>
      <c r="C156" t="s">
        <v>320</v>
      </c>
      <c r="D156" s="60" t="s">
        <v>185</v>
      </c>
      <c r="E156" s="59">
        <v>5</v>
      </c>
    </row>
    <row r="157" spans="1:5">
      <c r="A157" t="s">
        <v>28</v>
      </c>
      <c r="B157" t="s">
        <v>29</v>
      </c>
      <c r="C157" t="s">
        <v>321</v>
      </c>
      <c r="D157" s="60" t="s">
        <v>141</v>
      </c>
      <c r="E157" s="59">
        <v>7</v>
      </c>
    </row>
    <row r="158" spans="1:5">
      <c r="A158" t="s">
        <v>28</v>
      </c>
      <c r="B158" t="s">
        <v>29</v>
      </c>
      <c r="C158" t="s">
        <v>322</v>
      </c>
      <c r="D158" s="60" t="s">
        <v>143</v>
      </c>
      <c r="E158" s="59">
        <v>2</v>
      </c>
    </row>
    <row r="159" spans="1:5">
      <c r="A159" t="s">
        <v>28</v>
      </c>
      <c r="B159" t="s">
        <v>29</v>
      </c>
      <c r="C159" t="s">
        <v>323</v>
      </c>
      <c r="D159" s="60" t="s">
        <v>274</v>
      </c>
      <c r="E159" s="59">
        <v>30</v>
      </c>
    </row>
    <row r="160" spans="1:5">
      <c r="A160" t="s">
        <v>28</v>
      </c>
      <c r="B160" t="s">
        <v>29</v>
      </c>
      <c r="C160" t="s">
        <v>324</v>
      </c>
      <c r="D160" s="60" t="s">
        <v>218</v>
      </c>
      <c r="E160" s="59">
        <v>7</v>
      </c>
    </row>
    <row r="161" spans="1:5">
      <c r="A161" t="s">
        <v>28</v>
      </c>
      <c r="B161" t="s">
        <v>29</v>
      </c>
      <c r="C161" t="s">
        <v>325</v>
      </c>
      <c r="D161" s="60" t="s">
        <v>179</v>
      </c>
      <c r="E161" s="59">
        <v>1</v>
      </c>
    </row>
    <row r="162" spans="1:5">
      <c r="A162" t="s">
        <v>28</v>
      </c>
      <c r="B162" t="s">
        <v>29</v>
      </c>
      <c r="C162" t="s">
        <v>326</v>
      </c>
      <c r="D162" s="60" t="s">
        <v>295</v>
      </c>
      <c r="E162" s="59">
        <v>11</v>
      </c>
    </row>
    <row r="163" spans="1:5">
      <c r="A163" t="s">
        <v>28</v>
      </c>
      <c r="B163" t="s">
        <v>29</v>
      </c>
      <c r="C163" t="s">
        <v>327</v>
      </c>
      <c r="D163" s="60" t="s">
        <v>159</v>
      </c>
      <c r="E163" s="59">
        <v>11</v>
      </c>
    </row>
    <row r="164" spans="1:5">
      <c r="A164" t="s">
        <v>28</v>
      </c>
      <c r="B164" t="s">
        <v>29</v>
      </c>
      <c r="C164" t="s">
        <v>328</v>
      </c>
      <c r="D164" s="60" t="s">
        <v>169</v>
      </c>
      <c r="E164" s="59">
        <v>27</v>
      </c>
    </row>
    <row r="165" spans="1:5">
      <c r="A165" t="s">
        <v>28</v>
      </c>
      <c r="B165" t="s">
        <v>29</v>
      </c>
      <c r="C165" t="s">
        <v>329</v>
      </c>
      <c r="D165" s="60" t="s">
        <v>164</v>
      </c>
      <c r="E165" s="59">
        <v>16</v>
      </c>
    </row>
    <row r="166" spans="1:5">
      <c r="A166" t="s">
        <v>28</v>
      </c>
      <c r="B166" t="s">
        <v>29</v>
      </c>
      <c r="C166" t="s">
        <v>330</v>
      </c>
      <c r="D166" s="60" t="s">
        <v>145</v>
      </c>
      <c r="E166" s="59">
        <v>55</v>
      </c>
    </row>
    <row r="167" spans="1:5">
      <c r="A167" t="s">
        <v>28</v>
      </c>
      <c r="B167" t="s">
        <v>29</v>
      </c>
      <c r="C167" t="s">
        <v>331</v>
      </c>
      <c r="D167" s="60" t="s">
        <v>223</v>
      </c>
      <c r="E167" s="59">
        <v>14</v>
      </c>
    </row>
    <row r="168" spans="1:5">
      <c r="A168" t="s">
        <v>28</v>
      </c>
      <c r="B168" t="s">
        <v>29</v>
      </c>
      <c r="C168" t="s">
        <v>332</v>
      </c>
      <c r="D168" s="60" t="s">
        <v>147</v>
      </c>
      <c r="E168" s="59">
        <v>26</v>
      </c>
    </row>
    <row r="169" spans="1:5">
      <c r="A169" t="s">
        <v>28</v>
      </c>
      <c r="B169" t="s">
        <v>29</v>
      </c>
      <c r="C169" t="s">
        <v>333</v>
      </c>
      <c r="D169" s="60" t="s">
        <v>149</v>
      </c>
      <c r="E169" s="59">
        <v>13</v>
      </c>
    </row>
    <row r="170" spans="1:5">
      <c r="A170" t="s">
        <v>28</v>
      </c>
      <c r="B170" t="s">
        <v>29</v>
      </c>
      <c r="C170" t="s">
        <v>334</v>
      </c>
      <c r="D170" s="60" t="s">
        <v>227</v>
      </c>
      <c r="E170" s="59">
        <v>65</v>
      </c>
    </row>
    <row r="171" spans="1:5">
      <c r="A171" t="s">
        <v>28</v>
      </c>
      <c r="B171" t="s">
        <v>29</v>
      </c>
      <c r="C171" t="s">
        <v>335</v>
      </c>
      <c r="D171" s="60" t="s">
        <v>155</v>
      </c>
      <c r="E171" s="59">
        <v>50</v>
      </c>
    </row>
    <row r="172" spans="1:5">
      <c r="A172" t="s">
        <v>28</v>
      </c>
      <c r="B172" t="s">
        <v>29</v>
      </c>
      <c r="C172" t="s">
        <v>336</v>
      </c>
      <c r="D172" s="60" t="s">
        <v>167</v>
      </c>
      <c r="E172" s="59">
        <v>29</v>
      </c>
    </row>
    <row r="173" spans="1:5">
      <c r="A173" t="s">
        <v>28</v>
      </c>
      <c r="B173" t="s">
        <v>43</v>
      </c>
      <c r="C173" t="s">
        <v>337</v>
      </c>
      <c r="D173" s="60" t="s">
        <v>175</v>
      </c>
      <c r="E173" s="59">
        <v>1</v>
      </c>
    </row>
    <row r="174" spans="1:5">
      <c r="A174" t="s">
        <v>28</v>
      </c>
      <c r="B174" t="s">
        <v>43</v>
      </c>
      <c r="C174" t="s">
        <v>338</v>
      </c>
      <c r="D174" s="60" t="s">
        <v>227</v>
      </c>
      <c r="E174" s="59">
        <v>1</v>
      </c>
    </row>
    <row r="175" spans="1:5">
      <c r="A175" t="s">
        <v>28</v>
      </c>
      <c r="B175" t="s">
        <v>33</v>
      </c>
      <c r="C175" t="s">
        <v>339</v>
      </c>
      <c r="D175" s="60" t="s">
        <v>340</v>
      </c>
      <c r="E175" s="59">
        <v>2</v>
      </c>
    </row>
    <row r="176" spans="1:5">
      <c r="A176" t="s">
        <v>28</v>
      </c>
      <c r="B176" t="s">
        <v>33</v>
      </c>
      <c r="C176" t="s">
        <v>341</v>
      </c>
      <c r="D176" s="60" t="s">
        <v>204</v>
      </c>
      <c r="E176" s="59">
        <v>8</v>
      </c>
    </row>
    <row r="177" spans="1:5">
      <c r="A177" t="s">
        <v>28</v>
      </c>
      <c r="B177" t="s">
        <v>33</v>
      </c>
      <c r="C177" t="s">
        <v>342</v>
      </c>
      <c r="D177" s="60" t="s">
        <v>175</v>
      </c>
      <c r="E177" s="59">
        <v>4</v>
      </c>
    </row>
    <row r="178" spans="1:5">
      <c r="A178" t="s">
        <v>28</v>
      </c>
      <c r="B178" t="s">
        <v>33</v>
      </c>
      <c r="C178" t="s">
        <v>343</v>
      </c>
      <c r="D178" s="60" t="s">
        <v>207</v>
      </c>
      <c r="E178" s="59">
        <v>8</v>
      </c>
    </row>
    <row r="179" spans="1:5">
      <c r="A179" t="s">
        <v>28</v>
      </c>
      <c r="B179" t="s">
        <v>33</v>
      </c>
      <c r="C179" t="s">
        <v>344</v>
      </c>
      <c r="D179" s="60" t="s">
        <v>130</v>
      </c>
      <c r="E179" s="59">
        <v>6</v>
      </c>
    </row>
    <row r="180" spans="1:5">
      <c r="A180" t="s">
        <v>28</v>
      </c>
      <c r="B180" t="s">
        <v>33</v>
      </c>
      <c r="C180" t="s">
        <v>345</v>
      </c>
      <c r="D180" s="60" t="s">
        <v>135</v>
      </c>
      <c r="E180" s="59">
        <v>2</v>
      </c>
    </row>
    <row r="181" spans="1:5">
      <c r="A181" t="s">
        <v>28</v>
      </c>
      <c r="B181" t="s">
        <v>33</v>
      </c>
      <c r="C181" t="s">
        <v>346</v>
      </c>
      <c r="D181" s="60" t="s">
        <v>137</v>
      </c>
      <c r="E181" s="59">
        <v>2</v>
      </c>
    </row>
    <row r="182" spans="1:5">
      <c r="A182" t="s">
        <v>28</v>
      </c>
      <c r="B182" t="s">
        <v>33</v>
      </c>
      <c r="C182" t="s">
        <v>347</v>
      </c>
      <c r="D182" s="60" t="s">
        <v>212</v>
      </c>
      <c r="E182" s="59">
        <v>3</v>
      </c>
    </row>
    <row r="183" spans="1:5">
      <c r="A183" t="s">
        <v>28</v>
      </c>
      <c r="B183" t="s">
        <v>33</v>
      </c>
      <c r="C183" t="s">
        <v>348</v>
      </c>
      <c r="D183" s="60" t="s">
        <v>214</v>
      </c>
      <c r="E183" s="59">
        <v>3</v>
      </c>
    </row>
    <row r="184" spans="1:5">
      <c r="A184" t="s">
        <v>28</v>
      </c>
      <c r="B184" t="s">
        <v>33</v>
      </c>
      <c r="C184" t="s">
        <v>349</v>
      </c>
      <c r="D184" s="60" t="s">
        <v>185</v>
      </c>
      <c r="E184" s="59">
        <v>2</v>
      </c>
    </row>
    <row r="185" spans="1:5">
      <c r="A185" t="s">
        <v>28</v>
      </c>
      <c r="B185" t="s">
        <v>33</v>
      </c>
      <c r="C185" t="s">
        <v>350</v>
      </c>
      <c r="D185" s="60" t="s">
        <v>218</v>
      </c>
      <c r="E185" s="59">
        <v>2</v>
      </c>
    </row>
    <row r="186" spans="1:5">
      <c r="A186" t="s">
        <v>28</v>
      </c>
      <c r="B186" t="s">
        <v>33</v>
      </c>
      <c r="C186" t="s">
        <v>351</v>
      </c>
      <c r="D186" s="60" t="s">
        <v>179</v>
      </c>
      <c r="E186" s="59">
        <v>1</v>
      </c>
    </row>
    <row r="187" spans="1:5">
      <c r="A187" t="s">
        <v>28</v>
      </c>
      <c r="B187" t="s">
        <v>33</v>
      </c>
      <c r="C187" t="s">
        <v>352</v>
      </c>
      <c r="D187" s="60" t="s">
        <v>295</v>
      </c>
      <c r="E187" s="59">
        <v>2</v>
      </c>
    </row>
    <row r="188" spans="1:5">
      <c r="A188" t="s">
        <v>28</v>
      </c>
      <c r="B188" t="s">
        <v>33</v>
      </c>
      <c r="C188" t="s">
        <v>353</v>
      </c>
      <c r="D188" s="60" t="s">
        <v>159</v>
      </c>
      <c r="E188" s="59">
        <v>1</v>
      </c>
    </row>
    <row r="189" spans="1:5">
      <c r="A189" t="s">
        <v>28</v>
      </c>
      <c r="B189" t="s">
        <v>33</v>
      </c>
      <c r="C189" t="s">
        <v>354</v>
      </c>
      <c r="D189" s="60" t="s">
        <v>169</v>
      </c>
      <c r="E189" s="59">
        <v>6</v>
      </c>
    </row>
    <row r="190" spans="1:5">
      <c r="A190" t="s">
        <v>28</v>
      </c>
      <c r="B190" t="s">
        <v>33</v>
      </c>
      <c r="C190" t="s">
        <v>355</v>
      </c>
      <c r="D190" s="60" t="s">
        <v>164</v>
      </c>
      <c r="E190" s="59">
        <v>3</v>
      </c>
    </row>
    <row r="191" spans="1:5">
      <c r="A191" t="s">
        <v>28</v>
      </c>
      <c r="B191" t="s">
        <v>33</v>
      </c>
      <c r="C191" t="s">
        <v>356</v>
      </c>
      <c r="D191" s="60" t="s">
        <v>145</v>
      </c>
      <c r="E191" s="59">
        <v>3</v>
      </c>
    </row>
    <row r="192" spans="1:5">
      <c r="A192" t="s">
        <v>28</v>
      </c>
      <c r="B192" t="s">
        <v>33</v>
      </c>
      <c r="C192" t="s">
        <v>357</v>
      </c>
      <c r="D192" s="60" t="s">
        <v>223</v>
      </c>
      <c r="E192" s="59">
        <v>1</v>
      </c>
    </row>
    <row r="193" spans="1:5">
      <c r="A193" t="s">
        <v>28</v>
      </c>
      <c r="B193" t="s">
        <v>33</v>
      </c>
      <c r="C193" t="s">
        <v>358</v>
      </c>
      <c r="D193" s="60" t="s">
        <v>147</v>
      </c>
      <c r="E193" s="59">
        <v>1</v>
      </c>
    </row>
    <row r="194" spans="1:5">
      <c r="A194" t="s">
        <v>28</v>
      </c>
      <c r="B194" t="s">
        <v>33</v>
      </c>
      <c r="C194" t="s">
        <v>359</v>
      </c>
      <c r="D194" s="60" t="s">
        <v>149</v>
      </c>
      <c r="E194" s="59">
        <v>1</v>
      </c>
    </row>
    <row r="195" spans="1:5">
      <c r="A195" t="s">
        <v>28</v>
      </c>
      <c r="B195" t="s">
        <v>33</v>
      </c>
      <c r="C195" t="s">
        <v>360</v>
      </c>
      <c r="D195" s="60" t="s">
        <v>227</v>
      </c>
      <c r="E195" s="59">
        <v>11</v>
      </c>
    </row>
    <row r="196" spans="1:5">
      <c r="A196" t="s">
        <v>28</v>
      </c>
      <c r="B196" t="s">
        <v>33</v>
      </c>
      <c r="C196" t="s">
        <v>361</v>
      </c>
      <c r="D196" s="60" t="s">
        <v>155</v>
      </c>
      <c r="E196" s="59">
        <v>9</v>
      </c>
    </row>
    <row r="197" spans="1:5">
      <c r="A197" t="s">
        <v>28</v>
      </c>
      <c r="B197" t="s">
        <v>33</v>
      </c>
      <c r="C197" t="s">
        <v>362</v>
      </c>
      <c r="D197" s="60" t="s">
        <v>167</v>
      </c>
      <c r="E197" s="59">
        <v>2</v>
      </c>
    </row>
    <row r="198" spans="1:5">
      <c r="A198" t="s">
        <v>59</v>
      </c>
      <c r="B198" t="s">
        <v>81</v>
      </c>
      <c r="C198" t="s">
        <v>363</v>
      </c>
      <c r="D198" s="60" t="s">
        <v>223</v>
      </c>
      <c r="E198" s="59">
        <v>1</v>
      </c>
    </row>
    <row r="199" spans="1:5">
      <c r="A199" t="s">
        <v>59</v>
      </c>
      <c r="B199" t="s">
        <v>81</v>
      </c>
      <c r="C199" t="s">
        <v>364</v>
      </c>
      <c r="D199" s="60" t="s">
        <v>155</v>
      </c>
      <c r="E199" s="59">
        <v>1</v>
      </c>
    </row>
    <row r="200" spans="1:5">
      <c r="A200" t="s">
        <v>59</v>
      </c>
      <c r="B200" t="s">
        <v>59</v>
      </c>
      <c r="C200" t="s">
        <v>365</v>
      </c>
      <c r="D200" s="60" t="s">
        <v>135</v>
      </c>
      <c r="E200" s="59">
        <v>1</v>
      </c>
    </row>
    <row r="201" spans="1:5">
      <c r="A201" t="s">
        <v>16</v>
      </c>
      <c r="B201" t="s">
        <v>17</v>
      </c>
      <c r="C201" t="s">
        <v>366</v>
      </c>
      <c r="D201" s="60" t="s">
        <v>132</v>
      </c>
      <c r="E201" s="59">
        <v>1</v>
      </c>
    </row>
    <row r="202" spans="1:5">
      <c r="A202" t="s">
        <v>16</v>
      </c>
      <c r="B202" t="s">
        <v>17</v>
      </c>
      <c r="C202" t="s">
        <v>367</v>
      </c>
      <c r="D202" s="60" t="s">
        <v>368</v>
      </c>
      <c r="E202" s="59">
        <v>1</v>
      </c>
    </row>
    <row r="203" spans="1:5">
      <c r="A203" t="s">
        <v>16</v>
      </c>
      <c r="B203" t="s">
        <v>17</v>
      </c>
      <c r="C203" t="s">
        <v>369</v>
      </c>
      <c r="D203" s="60" t="s">
        <v>153</v>
      </c>
      <c r="E203" s="59">
        <v>2</v>
      </c>
    </row>
    <row r="204" spans="1:5">
      <c r="A204" t="s">
        <v>16</v>
      </c>
      <c r="B204" t="s">
        <v>17</v>
      </c>
      <c r="C204" t="s">
        <v>370</v>
      </c>
      <c r="D204" s="60" t="s">
        <v>371</v>
      </c>
      <c r="E204" s="59">
        <v>2</v>
      </c>
    </row>
    <row r="205" spans="1:5">
      <c r="A205" t="s">
        <v>16</v>
      </c>
      <c r="B205" t="s">
        <v>17</v>
      </c>
      <c r="C205" t="s">
        <v>372</v>
      </c>
      <c r="D205" s="60" t="s">
        <v>157</v>
      </c>
      <c r="E205" s="59">
        <v>1</v>
      </c>
    </row>
    <row r="206" spans="1:5">
      <c r="A206" t="s">
        <v>16</v>
      </c>
      <c r="B206" t="s">
        <v>17</v>
      </c>
      <c r="C206" t="s">
        <v>373</v>
      </c>
      <c r="D206" s="60" t="s">
        <v>267</v>
      </c>
      <c r="E206" s="59">
        <v>7</v>
      </c>
    </row>
    <row r="207" spans="1:5">
      <c r="A207" t="s">
        <v>16</v>
      </c>
      <c r="B207" t="s">
        <v>17</v>
      </c>
      <c r="C207" t="s">
        <v>374</v>
      </c>
      <c r="D207" s="60" t="s">
        <v>375</v>
      </c>
      <c r="E207" s="59">
        <v>2</v>
      </c>
    </row>
    <row r="208" spans="1:5">
      <c r="A208" t="s">
        <v>16</v>
      </c>
      <c r="B208" t="s">
        <v>17</v>
      </c>
      <c r="C208" t="s">
        <v>376</v>
      </c>
      <c r="D208" s="60" t="s">
        <v>377</v>
      </c>
      <c r="E208" s="59">
        <v>16</v>
      </c>
    </row>
    <row r="209" spans="1:5">
      <c r="A209" t="s">
        <v>16</v>
      </c>
      <c r="B209" t="s">
        <v>17</v>
      </c>
      <c r="C209" t="s">
        <v>378</v>
      </c>
      <c r="D209" s="60" t="s">
        <v>190</v>
      </c>
      <c r="E209" s="59">
        <v>3</v>
      </c>
    </row>
    <row r="210" spans="1:5">
      <c r="A210" t="s">
        <v>16</v>
      </c>
      <c r="B210" t="s">
        <v>17</v>
      </c>
      <c r="C210" t="s">
        <v>379</v>
      </c>
      <c r="D210" s="60" t="s">
        <v>309</v>
      </c>
      <c r="E210" s="59">
        <v>2</v>
      </c>
    </row>
    <row r="211" spans="1:5">
      <c r="A211" t="s">
        <v>16</v>
      </c>
      <c r="B211" t="s">
        <v>17</v>
      </c>
      <c r="C211" t="s">
        <v>380</v>
      </c>
      <c r="D211" s="60" t="s">
        <v>128</v>
      </c>
      <c r="E211" s="59">
        <v>2</v>
      </c>
    </row>
    <row r="212" spans="1:5">
      <c r="A212" t="s">
        <v>16</v>
      </c>
      <c r="B212" t="s">
        <v>17</v>
      </c>
      <c r="C212" t="s">
        <v>381</v>
      </c>
      <c r="D212" s="60" t="s">
        <v>207</v>
      </c>
      <c r="E212" s="59">
        <v>4</v>
      </c>
    </row>
    <row r="213" spans="1:5">
      <c r="A213" t="s">
        <v>16</v>
      </c>
      <c r="B213" t="s">
        <v>17</v>
      </c>
      <c r="C213" t="s">
        <v>382</v>
      </c>
      <c r="D213" s="60" t="s">
        <v>315</v>
      </c>
      <c r="E213" s="59">
        <v>1</v>
      </c>
    </row>
    <row r="214" spans="1:5">
      <c r="A214" t="s">
        <v>16</v>
      </c>
      <c r="B214" t="s">
        <v>17</v>
      </c>
      <c r="C214" t="s">
        <v>383</v>
      </c>
      <c r="D214" s="60" t="s">
        <v>130</v>
      </c>
      <c r="E214" s="59">
        <v>1</v>
      </c>
    </row>
    <row r="215" spans="1:5">
      <c r="A215" t="s">
        <v>16</v>
      </c>
      <c r="B215" t="s">
        <v>17</v>
      </c>
      <c r="C215" t="s">
        <v>384</v>
      </c>
      <c r="D215" s="60" t="s">
        <v>135</v>
      </c>
      <c r="E215" s="59">
        <v>30</v>
      </c>
    </row>
    <row r="216" spans="1:5">
      <c r="A216" t="s">
        <v>16</v>
      </c>
      <c r="B216" t="s">
        <v>17</v>
      </c>
      <c r="C216" t="s">
        <v>385</v>
      </c>
      <c r="D216" s="60" t="s">
        <v>137</v>
      </c>
      <c r="E216" s="59">
        <v>41</v>
      </c>
    </row>
    <row r="217" spans="1:5">
      <c r="A217" t="s">
        <v>16</v>
      </c>
      <c r="B217" t="s">
        <v>17</v>
      </c>
      <c r="C217" t="s">
        <v>386</v>
      </c>
      <c r="D217" s="60" t="s">
        <v>199</v>
      </c>
      <c r="E217" s="59">
        <v>6</v>
      </c>
    </row>
    <row r="218" spans="1:5">
      <c r="A218" t="s">
        <v>16</v>
      </c>
      <c r="B218" t="s">
        <v>17</v>
      </c>
      <c r="C218" t="s">
        <v>387</v>
      </c>
      <c r="D218" s="60" t="s">
        <v>139</v>
      </c>
      <c r="E218" s="59">
        <v>1</v>
      </c>
    </row>
    <row r="219" spans="1:5">
      <c r="A219" t="s">
        <v>16</v>
      </c>
      <c r="B219" t="s">
        <v>17</v>
      </c>
      <c r="C219" t="s">
        <v>388</v>
      </c>
      <c r="D219" s="60" t="s">
        <v>177</v>
      </c>
      <c r="E219" s="59">
        <v>2</v>
      </c>
    </row>
    <row r="220" spans="1:5">
      <c r="A220" t="s">
        <v>16</v>
      </c>
      <c r="B220" t="s">
        <v>17</v>
      </c>
      <c r="C220" t="s">
        <v>389</v>
      </c>
      <c r="D220" s="60" t="s">
        <v>185</v>
      </c>
      <c r="E220" s="59">
        <v>1</v>
      </c>
    </row>
    <row r="221" spans="1:5">
      <c r="A221" t="s">
        <v>16</v>
      </c>
      <c r="B221" t="s">
        <v>17</v>
      </c>
      <c r="C221" t="s">
        <v>390</v>
      </c>
      <c r="D221" s="60" t="s">
        <v>141</v>
      </c>
      <c r="E221" s="59">
        <v>1</v>
      </c>
    </row>
    <row r="222" spans="1:5">
      <c r="A222" t="s">
        <v>16</v>
      </c>
      <c r="B222" t="s">
        <v>17</v>
      </c>
      <c r="C222" t="s">
        <v>391</v>
      </c>
      <c r="D222" s="60" t="s">
        <v>218</v>
      </c>
      <c r="E222" s="59">
        <v>1</v>
      </c>
    </row>
    <row r="223" spans="1:5">
      <c r="A223" t="s">
        <v>16</v>
      </c>
      <c r="B223" t="s">
        <v>17</v>
      </c>
      <c r="C223" t="s">
        <v>392</v>
      </c>
      <c r="D223" s="60" t="s">
        <v>295</v>
      </c>
      <c r="E223" s="59">
        <v>1</v>
      </c>
    </row>
    <row r="224" spans="1:5">
      <c r="A224" t="s">
        <v>16</v>
      </c>
      <c r="B224" t="s">
        <v>17</v>
      </c>
      <c r="C224" t="s">
        <v>393</v>
      </c>
      <c r="D224" s="60" t="s">
        <v>169</v>
      </c>
      <c r="E224" s="59">
        <v>3</v>
      </c>
    </row>
    <row r="225" spans="1:5">
      <c r="A225" t="s">
        <v>16</v>
      </c>
      <c r="B225" t="s">
        <v>17</v>
      </c>
      <c r="C225" t="s">
        <v>394</v>
      </c>
      <c r="D225" s="60" t="s">
        <v>145</v>
      </c>
      <c r="E225" s="59">
        <v>1</v>
      </c>
    </row>
    <row r="226" spans="1:5">
      <c r="A226" t="s">
        <v>16</v>
      </c>
      <c r="B226" t="s">
        <v>17</v>
      </c>
      <c r="C226" t="s">
        <v>395</v>
      </c>
      <c r="D226" s="60" t="s">
        <v>223</v>
      </c>
      <c r="E226" s="59">
        <v>15</v>
      </c>
    </row>
    <row r="227" spans="1:5">
      <c r="A227" t="s">
        <v>16</v>
      </c>
      <c r="B227" t="s">
        <v>17</v>
      </c>
      <c r="C227" t="s">
        <v>396</v>
      </c>
      <c r="D227" s="60" t="s">
        <v>147</v>
      </c>
      <c r="E227" s="59">
        <v>1</v>
      </c>
    </row>
    <row r="228" spans="1:5">
      <c r="A228" t="s">
        <v>16</v>
      </c>
      <c r="B228" t="s">
        <v>17</v>
      </c>
      <c r="C228" t="s">
        <v>397</v>
      </c>
      <c r="D228" s="60" t="s">
        <v>161</v>
      </c>
      <c r="E228" s="59">
        <v>19</v>
      </c>
    </row>
    <row r="229" spans="1:5">
      <c r="A229" t="s">
        <v>16</v>
      </c>
      <c r="B229" t="s">
        <v>17</v>
      </c>
      <c r="C229" t="s">
        <v>398</v>
      </c>
      <c r="D229" s="60" t="s">
        <v>149</v>
      </c>
      <c r="E229" s="59">
        <v>5</v>
      </c>
    </row>
    <row r="230" spans="1:5">
      <c r="A230" t="s">
        <v>16</v>
      </c>
      <c r="B230" t="s">
        <v>17</v>
      </c>
      <c r="C230" t="s">
        <v>399</v>
      </c>
      <c r="D230" s="60" t="s">
        <v>227</v>
      </c>
      <c r="E230" s="59">
        <v>7</v>
      </c>
    </row>
    <row r="231" spans="1:5">
      <c r="A231" t="s">
        <v>16</v>
      </c>
      <c r="B231" t="s">
        <v>17</v>
      </c>
      <c r="C231" t="s">
        <v>400</v>
      </c>
      <c r="D231" s="60" t="s">
        <v>155</v>
      </c>
      <c r="E231" s="59">
        <v>20</v>
      </c>
    </row>
    <row r="232" spans="1:5">
      <c r="A232" t="s">
        <v>16</v>
      </c>
      <c r="B232" t="s">
        <v>17</v>
      </c>
      <c r="C232" t="s">
        <v>401</v>
      </c>
      <c r="D232" s="60" t="s">
        <v>167</v>
      </c>
      <c r="E232" s="59">
        <v>2</v>
      </c>
    </row>
    <row r="233" spans="1:5">
      <c r="A233" t="s">
        <v>16</v>
      </c>
      <c r="B233" t="s">
        <v>87</v>
      </c>
      <c r="C233" t="s">
        <v>402</v>
      </c>
      <c r="D233" s="60" t="s">
        <v>155</v>
      </c>
      <c r="E233" s="59">
        <v>1</v>
      </c>
    </row>
    <row r="234" spans="1:5">
      <c r="A234" t="s">
        <v>16</v>
      </c>
      <c r="B234" t="s">
        <v>72</v>
      </c>
      <c r="C234" t="s">
        <v>403</v>
      </c>
      <c r="D234" s="60" t="s">
        <v>137</v>
      </c>
      <c r="E234" s="59">
        <v>9</v>
      </c>
    </row>
    <row r="235" spans="1:5">
      <c r="A235" t="s">
        <v>16</v>
      </c>
      <c r="B235" t="s">
        <v>72</v>
      </c>
      <c r="C235" t="s">
        <v>404</v>
      </c>
      <c r="D235" s="60" t="s">
        <v>149</v>
      </c>
      <c r="E235" s="59">
        <v>1</v>
      </c>
    </row>
    <row r="236" spans="1:5">
      <c r="A236" t="s">
        <v>16</v>
      </c>
      <c r="B236" t="s">
        <v>90</v>
      </c>
      <c r="C236" t="s">
        <v>405</v>
      </c>
      <c r="D236" s="60" t="s">
        <v>155</v>
      </c>
      <c r="E236" s="59">
        <v>1</v>
      </c>
    </row>
    <row r="237" spans="1:5">
      <c r="A237" t="s">
        <v>61</v>
      </c>
      <c r="B237" t="s">
        <v>61</v>
      </c>
      <c r="C237" t="s">
        <v>406</v>
      </c>
      <c r="D237" s="60" t="s">
        <v>135</v>
      </c>
      <c r="E237" s="59">
        <v>2</v>
      </c>
    </row>
    <row r="238" spans="1:5">
      <c r="A238" t="s">
        <v>61</v>
      </c>
      <c r="B238" t="s">
        <v>61</v>
      </c>
      <c r="C238" t="s">
        <v>407</v>
      </c>
      <c r="D238" s="60" t="s">
        <v>223</v>
      </c>
      <c r="E238" s="59">
        <v>3</v>
      </c>
    </row>
    <row r="239" spans="1:5">
      <c r="A239" t="s">
        <v>61</v>
      </c>
      <c r="B239" t="s">
        <v>61</v>
      </c>
      <c r="C239" t="s">
        <v>408</v>
      </c>
      <c r="D239" s="60" t="s">
        <v>147</v>
      </c>
      <c r="E239" s="59">
        <v>2</v>
      </c>
    </row>
    <row r="240" spans="1:5">
      <c r="A240" t="s">
        <v>61</v>
      </c>
      <c r="B240" t="s">
        <v>61</v>
      </c>
      <c r="C240" t="s">
        <v>409</v>
      </c>
      <c r="D240" s="60" t="s">
        <v>161</v>
      </c>
      <c r="E240" s="59">
        <v>2</v>
      </c>
    </row>
    <row r="241" spans="1:5">
      <c r="A241" t="s">
        <v>67</v>
      </c>
      <c r="B241" t="s">
        <v>67</v>
      </c>
      <c r="C241" t="s">
        <v>410</v>
      </c>
      <c r="D241" s="60" t="s">
        <v>315</v>
      </c>
      <c r="E241" s="59">
        <v>1</v>
      </c>
    </row>
    <row r="242" spans="1:5">
      <c r="A242" t="s">
        <v>67</v>
      </c>
      <c r="B242" t="s">
        <v>67</v>
      </c>
      <c r="C242" t="s">
        <v>411</v>
      </c>
      <c r="D242" s="60" t="s">
        <v>177</v>
      </c>
      <c r="E242" s="59">
        <v>1</v>
      </c>
    </row>
    <row r="243" spans="1:5">
      <c r="A243" t="s">
        <v>36</v>
      </c>
      <c r="B243" t="s">
        <v>75</v>
      </c>
      <c r="C243" t="s">
        <v>412</v>
      </c>
      <c r="D243" s="60" t="s">
        <v>185</v>
      </c>
      <c r="E243" s="59">
        <v>1</v>
      </c>
    </row>
    <row r="244" spans="1:5">
      <c r="A244" t="s">
        <v>36</v>
      </c>
      <c r="B244" t="s">
        <v>37</v>
      </c>
      <c r="C244" t="s">
        <v>413</v>
      </c>
      <c r="D244" s="60" t="s">
        <v>375</v>
      </c>
      <c r="E244" s="59">
        <v>1</v>
      </c>
    </row>
    <row r="245" spans="1:5">
      <c r="A245" t="s">
        <v>36</v>
      </c>
      <c r="B245" t="s">
        <v>37</v>
      </c>
      <c r="C245" t="s">
        <v>414</v>
      </c>
      <c r="D245" s="60" t="s">
        <v>175</v>
      </c>
      <c r="E245" s="59">
        <v>2</v>
      </c>
    </row>
    <row r="246" spans="1:5">
      <c r="A246" t="s">
        <v>36</v>
      </c>
      <c r="B246" t="s">
        <v>48</v>
      </c>
      <c r="C246" t="s">
        <v>415</v>
      </c>
      <c r="D246" s="60" t="s">
        <v>128</v>
      </c>
      <c r="E246" s="59">
        <v>1</v>
      </c>
    </row>
    <row r="247" spans="1:5">
      <c r="A247" t="s">
        <v>36</v>
      </c>
      <c r="B247" t="s">
        <v>89</v>
      </c>
      <c r="C247" t="s">
        <v>416</v>
      </c>
      <c r="D247" s="60" t="s">
        <v>155</v>
      </c>
      <c r="E247" s="59">
        <v>1</v>
      </c>
    </row>
    <row r="248" spans="1:5">
      <c r="A248" t="s">
        <v>71</v>
      </c>
      <c r="B248" t="s">
        <v>71</v>
      </c>
      <c r="C248" t="s">
        <v>417</v>
      </c>
      <c r="D248" s="60" t="s">
        <v>137</v>
      </c>
      <c r="E248" s="59">
        <v>1</v>
      </c>
    </row>
    <row r="249" spans="1:5">
      <c r="A249" t="s">
        <v>63</v>
      </c>
      <c r="B249" t="s">
        <v>64</v>
      </c>
      <c r="C249" t="s">
        <v>418</v>
      </c>
      <c r="D249" s="60" t="s">
        <v>135</v>
      </c>
      <c r="E249" s="59">
        <v>1</v>
      </c>
    </row>
    <row r="250" spans="1:5">
      <c r="A250" t="s">
        <v>45</v>
      </c>
      <c r="B250" t="s">
        <v>79</v>
      </c>
      <c r="C250" t="s">
        <v>419</v>
      </c>
      <c r="D250" s="60" t="s">
        <v>145</v>
      </c>
      <c r="E250" s="59">
        <v>1</v>
      </c>
    </row>
    <row r="251" spans="1:5">
      <c r="A251" t="s">
        <v>45</v>
      </c>
      <c r="B251" t="s">
        <v>51</v>
      </c>
      <c r="C251" t="s">
        <v>420</v>
      </c>
      <c r="D251" s="60" t="s">
        <v>207</v>
      </c>
      <c r="E251" s="59">
        <v>3</v>
      </c>
    </row>
    <row r="252" spans="1:5">
      <c r="A252" t="s">
        <v>45</v>
      </c>
      <c r="B252" t="s">
        <v>51</v>
      </c>
      <c r="C252" t="s">
        <v>421</v>
      </c>
      <c r="D252" s="60" t="s">
        <v>130</v>
      </c>
      <c r="E252" s="59">
        <v>3</v>
      </c>
    </row>
    <row r="253" spans="1:5">
      <c r="A253" t="s">
        <v>45</v>
      </c>
      <c r="B253" t="s">
        <v>51</v>
      </c>
      <c r="C253" t="s">
        <v>422</v>
      </c>
      <c r="D253" s="60" t="s">
        <v>177</v>
      </c>
      <c r="E253" s="59">
        <v>1</v>
      </c>
    </row>
    <row r="254" spans="1:5">
      <c r="A254" t="s">
        <v>45</v>
      </c>
      <c r="B254" t="s">
        <v>70</v>
      </c>
      <c r="C254" t="s">
        <v>423</v>
      </c>
      <c r="D254" s="60" t="s">
        <v>137</v>
      </c>
      <c r="E254" s="59">
        <v>1</v>
      </c>
    </row>
    <row r="255" spans="1:5">
      <c r="A255" t="s">
        <v>45</v>
      </c>
      <c r="B255" t="s">
        <v>70</v>
      </c>
      <c r="C255" t="s">
        <v>424</v>
      </c>
      <c r="D255" s="60" t="s">
        <v>218</v>
      </c>
      <c r="E255" s="59">
        <v>1</v>
      </c>
    </row>
    <row r="256" spans="1:5">
      <c r="A256" t="s">
        <v>45</v>
      </c>
      <c r="B256" t="s">
        <v>70</v>
      </c>
      <c r="C256" t="s">
        <v>425</v>
      </c>
      <c r="D256" s="60" t="s">
        <v>169</v>
      </c>
      <c r="E256" s="59">
        <v>1</v>
      </c>
    </row>
    <row r="257" spans="1:5">
      <c r="A257" t="s">
        <v>45</v>
      </c>
      <c r="B257" t="s">
        <v>54</v>
      </c>
      <c r="C257" t="s">
        <v>426</v>
      </c>
      <c r="D257" s="60" t="s">
        <v>130</v>
      </c>
      <c r="E257" s="59">
        <v>1</v>
      </c>
    </row>
    <row r="258" spans="1:5">
      <c r="A258" t="s">
        <v>45</v>
      </c>
      <c r="B258" t="s">
        <v>45</v>
      </c>
      <c r="C258" t="s">
        <v>427</v>
      </c>
      <c r="D258" s="60" t="s">
        <v>190</v>
      </c>
      <c r="E258" s="59">
        <v>1</v>
      </c>
    </row>
    <row r="259" spans="1:5">
      <c r="A259" t="s">
        <v>65</v>
      </c>
      <c r="B259" t="s">
        <v>76</v>
      </c>
      <c r="C259" t="s">
        <v>428</v>
      </c>
      <c r="D259" s="60" t="s">
        <v>169</v>
      </c>
      <c r="E259" s="59">
        <v>1</v>
      </c>
    </row>
    <row r="260" spans="1:5">
      <c r="A260" t="s">
        <v>65</v>
      </c>
      <c r="B260" t="s">
        <v>66</v>
      </c>
      <c r="C260" t="s">
        <v>429</v>
      </c>
      <c r="D260" s="60" t="s">
        <v>135</v>
      </c>
      <c r="E260" s="59">
        <v>1</v>
      </c>
    </row>
    <row r="261" spans="1:5">
      <c r="A261" t="s">
        <v>65</v>
      </c>
      <c r="B261" t="s">
        <v>66</v>
      </c>
      <c r="C261" t="s">
        <v>430</v>
      </c>
      <c r="D261" s="60" t="s">
        <v>161</v>
      </c>
      <c r="E261" s="59">
        <v>1</v>
      </c>
    </row>
    <row r="262" spans="1:5">
      <c r="A262" t="s">
        <v>65</v>
      </c>
      <c r="B262" t="s">
        <v>73</v>
      </c>
      <c r="C262" t="s">
        <v>431</v>
      </c>
      <c r="D262" s="60" t="s">
        <v>137</v>
      </c>
      <c r="E262" s="59">
        <v>4</v>
      </c>
    </row>
    <row r="263" spans="1:5">
      <c r="A263" t="s">
        <v>65</v>
      </c>
      <c r="B263" t="s">
        <v>73</v>
      </c>
      <c r="C263" t="s">
        <v>432</v>
      </c>
      <c r="D263" s="60" t="s">
        <v>155</v>
      </c>
      <c r="E263" s="59">
        <v>1</v>
      </c>
    </row>
    <row r="264" spans="1:5">
      <c r="A264" t="s">
        <v>39</v>
      </c>
      <c r="B264" t="s">
        <v>40</v>
      </c>
      <c r="C264" t="s">
        <v>433</v>
      </c>
      <c r="D264" s="60" t="s">
        <v>204</v>
      </c>
      <c r="E264" s="59">
        <v>1</v>
      </c>
    </row>
    <row r="265" spans="1:5">
      <c r="A265" t="s">
        <v>39</v>
      </c>
      <c r="B265" t="s">
        <v>40</v>
      </c>
      <c r="C265" t="s">
        <v>434</v>
      </c>
      <c r="D265" s="60" t="s">
        <v>207</v>
      </c>
      <c r="E265" s="59">
        <v>3</v>
      </c>
    </row>
    <row r="266" spans="1:5">
      <c r="A266" t="s">
        <v>39</v>
      </c>
      <c r="B266" t="s">
        <v>40</v>
      </c>
      <c r="C266" t="s">
        <v>435</v>
      </c>
      <c r="D266" s="60" t="s">
        <v>130</v>
      </c>
      <c r="E266" s="59">
        <v>1</v>
      </c>
    </row>
    <row r="267" spans="1:5">
      <c r="A267" t="s">
        <v>39</v>
      </c>
      <c r="B267" t="s">
        <v>40</v>
      </c>
      <c r="C267" t="s">
        <v>436</v>
      </c>
      <c r="D267" s="60" t="s">
        <v>137</v>
      </c>
      <c r="E267" s="59">
        <v>1</v>
      </c>
    </row>
    <row r="268" spans="1:5">
      <c r="A268" t="s">
        <v>39</v>
      </c>
      <c r="B268" t="s">
        <v>40</v>
      </c>
      <c r="C268" t="s">
        <v>437</v>
      </c>
      <c r="D268" s="60" t="s">
        <v>139</v>
      </c>
      <c r="E268" s="59">
        <v>1</v>
      </c>
    </row>
    <row r="269" spans="1:5">
      <c r="A269" t="s">
        <v>39</v>
      </c>
      <c r="B269" t="s">
        <v>40</v>
      </c>
      <c r="C269" t="s">
        <v>438</v>
      </c>
      <c r="D269" s="60" t="s">
        <v>143</v>
      </c>
      <c r="E269" s="59">
        <v>1</v>
      </c>
    </row>
    <row r="270" spans="1:5">
      <c r="A270" t="s">
        <v>39</v>
      </c>
      <c r="B270" t="s">
        <v>40</v>
      </c>
      <c r="C270" t="s">
        <v>439</v>
      </c>
      <c r="D270" s="60" t="s">
        <v>179</v>
      </c>
      <c r="E270" s="59">
        <v>2</v>
      </c>
    </row>
    <row r="271" spans="1:5">
      <c r="A271" t="s">
        <v>39</v>
      </c>
      <c r="B271" t="s">
        <v>40</v>
      </c>
      <c r="C271" t="s">
        <v>440</v>
      </c>
      <c r="D271" s="60" t="s">
        <v>169</v>
      </c>
      <c r="E271" s="59">
        <v>3</v>
      </c>
    </row>
    <row r="272" spans="1:5">
      <c r="A272" t="s">
        <v>39</v>
      </c>
      <c r="B272" t="s">
        <v>40</v>
      </c>
      <c r="C272" t="s">
        <v>441</v>
      </c>
      <c r="D272" s="60" t="s">
        <v>164</v>
      </c>
      <c r="E272" s="59">
        <v>2</v>
      </c>
    </row>
    <row r="273" spans="1:5">
      <c r="A273" t="s">
        <v>39</v>
      </c>
      <c r="B273" t="s">
        <v>40</v>
      </c>
      <c r="C273" t="s">
        <v>442</v>
      </c>
      <c r="D273" s="60" t="s">
        <v>145</v>
      </c>
      <c r="E273" s="59">
        <v>1</v>
      </c>
    </row>
    <row r="274" spans="1:5">
      <c r="A274" t="s">
        <v>39</v>
      </c>
      <c r="B274" t="s">
        <v>40</v>
      </c>
      <c r="C274" t="s">
        <v>443</v>
      </c>
      <c r="D274" s="60" t="s">
        <v>223</v>
      </c>
      <c r="E274" s="59">
        <v>4</v>
      </c>
    </row>
    <row r="275" spans="1:5">
      <c r="A275" t="s">
        <v>39</v>
      </c>
      <c r="B275" t="s">
        <v>40</v>
      </c>
      <c r="C275" t="s">
        <v>444</v>
      </c>
      <c r="D275" s="60" t="s">
        <v>147</v>
      </c>
      <c r="E275" s="59">
        <v>1</v>
      </c>
    </row>
    <row r="276" spans="1:5">
      <c r="A276" t="s">
        <v>39</v>
      </c>
      <c r="B276" t="s">
        <v>40</v>
      </c>
      <c r="C276" t="s">
        <v>445</v>
      </c>
      <c r="D276" s="60" t="s">
        <v>161</v>
      </c>
      <c r="E276" s="59">
        <v>1</v>
      </c>
    </row>
    <row r="277" spans="1:5">
      <c r="A277" t="s">
        <v>39</v>
      </c>
      <c r="B277" t="s">
        <v>40</v>
      </c>
      <c r="C277" t="s">
        <v>446</v>
      </c>
      <c r="D277" s="60" t="s">
        <v>155</v>
      </c>
      <c r="E277" s="59">
        <v>7</v>
      </c>
    </row>
    <row r="278" spans="1:5">
      <c r="A278" t="s">
        <v>39</v>
      </c>
      <c r="B278" t="s">
        <v>57</v>
      </c>
      <c r="C278" t="s">
        <v>447</v>
      </c>
      <c r="D278" s="60" t="s">
        <v>135</v>
      </c>
      <c r="E278" s="59">
        <v>2</v>
      </c>
    </row>
    <row r="279" spans="1:5">
      <c r="A279" t="s">
        <v>39</v>
      </c>
      <c r="B279" t="s">
        <v>57</v>
      </c>
      <c r="C279" t="s">
        <v>448</v>
      </c>
      <c r="D279" s="60" t="s">
        <v>145</v>
      </c>
      <c r="E279" s="59">
        <v>1</v>
      </c>
    </row>
    <row r="280" spans="1:5">
      <c r="A280" t="s">
        <v>39</v>
      </c>
      <c r="B280" t="s">
        <v>57</v>
      </c>
      <c r="C280" t="s">
        <v>449</v>
      </c>
      <c r="D280" s="60" t="s">
        <v>223</v>
      </c>
      <c r="E280" s="59">
        <v>2</v>
      </c>
    </row>
    <row r="281" spans="1:5">
      <c r="A281" t="s">
        <v>39</v>
      </c>
      <c r="B281" t="s">
        <v>39</v>
      </c>
      <c r="C281" t="s">
        <v>450</v>
      </c>
      <c r="D281" s="60" t="s">
        <v>204</v>
      </c>
      <c r="E281" s="59">
        <v>1</v>
      </c>
    </row>
    <row r="282" spans="1:5">
      <c r="A282" t="s">
        <v>39</v>
      </c>
      <c r="B282" t="s">
        <v>39</v>
      </c>
      <c r="C282" t="s">
        <v>451</v>
      </c>
      <c r="D282" s="60" t="s">
        <v>175</v>
      </c>
      <c r="E282" s="59">
        <v>1</v>
      </c>
    </row>
    <row r="283" spans="1:5">
      <c r="A283" t="s">
        <v>39</v>
      </c>
      <c r="B283" t="s">
        <v>39</v>
      </c>
      <c r="C283" t="s">
        <v>452</v>
      </c>
      <c r="D283" s="60" t="s">
        <v>130</v>
      </c>
      <c r="E283" s="59">
        <v>1</v>
      </c>
    </row>
    <row r="284" spans="1:5">
      <c r="A284" t="s">
        <v>39</v>
      </c>
      <c r="B284" t="s">
        <v>39</v>
      </c>
      <c r="C284" t="s">
        <v>453</v>
      </c>
      <c r="D284" s="60" t="s">
        <v>135</v>
      </c>
      <c r="E284" s="59">
        <v>2</v>
      </c>
    </row>
    <row r="285" spans="1:5">
      <c r="A285" t="s">
        <v>39</v>
      </c>
      <c r="B285" t="s">
        <v>39</v>
      </c>
      <c r="C285" t="s">
        <v>454</v>
      </c>
      <c r="D285" s="60" t="s">
        <v>161</v>
      </c>
      <c r="E285" s="59">
        <v>3</v>
      </c>
    </row>
    <row r="286" spans="1:5">
      <c r="A286" t="s">
        <v>39</v>
      </c>
      <c r="B286" t="s">
        <v>39</v>
      </c>
      <c r="C286" t="s">
        <v>455</v>
      </c>
      <c r="D286" s="60" t="s">
        <v>149</v>
      </c>
      <c r="E286" s="59">
        <v>1</v>
      </c>
    </row>
    <row r="287" spans="1:5">
      <c r="A287" t="s">
        <v>39</v>
      </c>
      <c r="B287" t="s">
        <v>39</v>
      </c>
      <c r="C287" t="s">
        <v>456</v>
      </c>
      <c r="D287" s="60" t="s">
        <v>155</v>
      </c>
      <c r="E287" s="59">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1B4D2-6BD2-4F96-AFFA-6DAF98BCAD9B}">
  <sheetPr>
    <tabColor rgb="FFFFC000"/>
  </sheetPr>
  <dimension ref="A1:E54"/>
  <sheetViews>
    <sheetView topLeftCell="A505" workbookViewId="0">
      <selection activeCell="G23" sqref="G23"/>
    </sheetView>
  </sheetViews>
  <sheetFormatPr defaultColWidth="11" defaultRowHeight="13.9"/>
  <cols>
    <col min="1" max="1" width="16.25" bestFit="1" customWidth="1"/>
    <col min="2" max="2" width="13.5" bestFit="1" customWidth="1"/>
    <col min="3" max="3" width="16.125" bestFit="1" customWidth="1"/>
    <col min="4" max="4" width="7.875" bestFit="1" customWidth="1"/>
    <col min="5" max="5" width="11.375" bestFit="1" customWidth="1"/>
  </cols>
  <sheetData>
    <row r="1" spans="1:5">
      <c r="A1" s="58" t="s">
        <v>6</v>
      </c>
      <c r="B1" s="58" t="s">
        <v>7</v>
      </c>
      <c r="C1" s="58" t="s">
        <v>1</v>
      </c>
      <c r="D1" s="58" t="s">
        <v>4</v>
      </c>
      <c r="E1" t="s">
        <v>104</v>
      </c>
    </row>
    <row r="2" spans="1:5">
      <c r="A2" t="s">
        <v>22</v>
      </c>
      <c r="B2" t="s">
        <v>47</v>
      </c>
      <c r="C2" t="s">
        <v>457</v>
      </c>
      <c r="D2" s="60" t="s">
        <v>207</v>
      </c>
      <c r="E2" s="59">
        <v>1</v>
      </c>
    </row>
    <row r="3" spans="1:5">
      <c r="A3" t="s">
        <v>22</v>
      </c>
      <c r="B3" t="s">
        <v>23</v>
      </c>
      <c r="C3" t="s">
        <v>458</v>
      </c>
      <c r="D3" s="60" t="s">
        <v>214</v>
      </c>
      <c r="E3" s="59">
        <v>1</v>
      </c>
    </row>
    <row r="4" spans="1:5">
      <c r="A4" t="s">
        <v>22</v>
      </c>
      <c r="B4" t="s">
        <v>23</v>
      </c>
      <c r="C4" t="s">
        <v>459</v>
      </c>
      <c r="D4" s="60" t="s">
        <v>274</v>
      </c>
      <c r="E4" s="59">
        <v>1</v>
      </c>
    </row>
    <row r="5" spans="1:5">
      <c r="A5" t="s">
        <v>22</v>
      </c>
      <c r="B5" t="s">
        <v>23</v>
      </c>
      <c r="C5" t="s">
        <v>460</v>
      </c>
      <c r="D5" s="60" t="s">
        <v>155</v>
      </c>
      <c r="E5" s="59">
        <v>1</v>
      </c>
    </row>
    <row r="6" spans="1:5">
      <c r="A6" t="s">
        <v>34</v>
      </c>
      <c r="B6" t="s">
        <v>84</v>
      </c>
      <c r="C6" t="s">
        <v>461</v>
      </c>
      <c r="D6" s="60" t="s">
        <v>135</v>
      </c>
      <c r="E6" s="59">
        <v>1</v>
      </c>
    </row>
    <row r="7" spans="1:5">
      <c r="A7" t="s">
        <v>55</v>
      </c>
      <c r="B7" t="s">
        <v>56</v>
      </c>
      <c r="C7" t="s">
        <v>462</v>
      </c>
      <c r="D7" s="60" t="s">
        <v>463</v>
      </c>
      <c r="E7" s="59">
        <v>1</v>
      </c>
    </row>
    <row r="8" spans="1:5">
      <c r="A8" t="s">
        <v>28</v>
      </c>
      <c r="B8" t="s">
        <v>38</v>
      </c>
      <c r="C8" t="s">
        <v>464</v>
      </c>
      <c r="D8" s="60" t="s">
        <v>274</v>
      </c>
      <c r="E8" s="59">
        <v>1</v>
      </c>
    </row>
    <row r="9" spans="1:5">
      <c r="A9" t="s">
        <v>28</v>
      </c>
      <c r="B9" t="s">
        <v>38</v>
      </c>
      <c r="C9" t="s">
        <v>465</v>
      </c>
      <c r="D9" s="60" t="s">
        <v>161</v>
      </c>
      <c r="E9" s="59">
        <v>1</v>
      </c>
    </row>
    <row r="10" spans="1:5">
      <c r="A10" t="s">
        <v>28</v>
      </c>
      <c r="B10" t="s">
        <v>41</v>
      </c>
      <c r="C10" t="s">
        <v>466</v>
      </c>
      <c r="D10" s="60" t="s">
        <v>309</v>
      </c>
      <c r="E10" s="59">
        <v>1</v>
      </c>
    </row>
    <row r="11" spans="1:5">
      <c r="A11" t="s">
        <v>28</v>
      </c>
      <c r="B11" t="s">
        <v>41</v>
      </c>
      <c r="C11" t="s">
        <v>238</v>
      </c>
      <c r="D11" s="60" t="s">
        <v>143</v>
      </c>
      <c r="E11" s="59">
        <v>1</v>
      </c>
    </row>
    <row r="12" spans="1:5">
      <c r="A12" t="s">
        <v>28</v>
      </c>
      <c r="B12" t="s">
        <v>41</v>
      </c>
      <c r="C12" t="s">
        <v>467</v>
      </c>
      <c r="D12" s="60" t="s">
        <v>164</v>
      </c>
      <c r="E12" s="59">
        <v>3</v>
      </c>
    </row>
    <row r="13" spans="1:5">
      <c r="A13" t="s">
        <v>28</v>
      </c>
      <c r="B13" t="s">
        <v>60</v>
      </c>
      <c r="C13" t="s">
        <v>468</v>
      </c>
      <c r="D13" s="60" t="s">
        <v>143</v>
      </c>
      <c r="E13" s="59">
        <v>1</v>
      </c>
    </row>
    <row r="14" spans="1:5">
      <c r="A14" t="s">
        <v>28</v>
      </c>
      <c r="B14" t="s">
        <v>52</v>
      </c>
      <c r="C14" t="s">
        <v>248</v>
      </c>
      <c r="D14" s="60" t="s">
        <v>207</v>
      </c>
      <c r="E14" s="59">
        <v>1</v>
      </c>
    </row>
    <row r="15" spans="1:5">
      <c r="A15" t="s">
        <v>28</v>
      </c>
      <c r="B15" t="s">
        <v>52</v>
      </c>
      <c r="C15" t="s">
        <v>249</v>
      </c>
      <c r="D15" s="60" t="s">
        <v>135</v>
      </c>
      <c r="E15" s="59">
        <v>1</v>
      </c>
    </row>
    <row r="16" spans="1:5">
      <c r="A16" t="s">
        <v>28</v>
      </c>
      <c r="B16" t="s">
        <v>52</v>
      </c>
      <c r="C16" t="s">
        <v>257</v>
      </c>
      <c r="D16" s="60" t="s">
        <v>161</v>
      </c>
      <c r="E16" s="59">
        <v>1</v>
      </c>
    </row>
    <row r="17" spans="1:5">
      <c r="A17" t="s">
        <v>28</v>
      </c>
      <c r="B17" t="s">
        <v>53</v>
      </c>
      <c r="C17" t="s">
        <v>262</v>
      </c>
      <c r="D17" s="60" t="s">
        <v>135</v>
      </c>
      <c r="E17" s="59">
        <v>1</v>
      </c>
    </row>
    <row r="18" spans="1:5">
      <c r="A18" t="s">
        <v>28</v>
      </c>
      <c r="B18" t="s">
        <v>53</v>
      </c>
      <c r="C18" t="s">
        <v>469</v>
      </c>
      <c r="D18" s="60" t="s">
        <v>227</v>
      </c>
      <c r="E18" s="59">
        <v>1</v>
      </c>
    </row>
    <row r="19" spans="1:5">
      <c r="A19" t="s">
        <v>28</v>
      </c>
      <c r="B19" t="s">
        <v>42</v>
      </c>
      <c r="C19" t="s">
        <v>292</v>
      </c>
      <c r="D19" s="60" t="s">
        <v>135</v>
      </c>
      <c r="E19" s="59">
        <v>1</v>
      </c>
    </row>
    <row r="20" spans="1:5">
      <c r="A20" t="s">
        <v>28</v>
      </c>
      <c r="B20" t="s">
        <v>42</v>
      </c>
      <c r="C20" t="s">
        <v>470</v>
      </c>
      <c r="D20" s="60" t="s">
        <v>143</v>
      </c>
      <c r="E20" s="59">
        <v>1</v>
      </c>
    </row>
    <row r="21" spans="1:5">
      <c r="A21" t="s">
        <v>28</v>
      </c>
      <c r="B21" t="s">
        <v>29</v>
      </c>
      <c r="C21" t="s">
        <v>308</v>
      </c>
      <c r="D21" s="60" t="s">
        <v>309</v>
      </c>
      <c r="E21" s="59">
        <v>2</v>
      </c>
    </row>
    <row r="22" spans="1:5">
      <c r="A22" t="s">
        <v>28</v>
      </c>
      <c r="B22" t="s">
        <v>29</v>
      </c>
      <c r="C22" t="s">
        <v>310</v>
      </c>
      <c r="D22" s="60" t="s">
        <v>311</v>
      </c>
      <c r="E22" s="59">
        <v>1</v>
      </c>
    </row>
    <row r="23" spans="1:5">
      <c r="A23" t="s">
        <v>28</v>
      </c>
      <c r="B23" t="s">
        <v>29</v>
      </c>
      <c r="C23" t="s">
        <v>313</v>
      </c>
      <c r="D23" s="60" t="s">
        <v>207</v>
      </c>
      <c r="E23" s="59">
        <v>1</v>
      </c>
    </row>
    <row r="24" spans="1:5">
      <c r="A24" t="s">
        <v>28</v>
      </c>
      <c r="B24" t="s">
        <v>29</v>
      </c>
      <c r="C24" t="s">
        <v>196</v>
      </c>
      <c r="D24" s="60" t="s">
        <v>135</v>
      </c>
      <c r="E24" s="59">
        <v>3</v>
      </c>
    </row>
    <row r="25" spans="1:5">
      <c r="A25" t="s">
        <v>28</v>
      </c>
      <c r="B25" t="s">
        <v>29</v>
      </c>
      <c r="C25" t="s">
        <v>320</v>
      </c>
      <c r="D25" s="60" t="s">
        <v>185</v>
      </c>
      <c r="E25" s="59">
        <v>1</v>
      </c>
    </row>
    <row r="26" spans="1:5">
      <c r="A26" t="s">
        <v>28</v>
      </c>
      <c r="B26" t="s">
        <v>29</v>
      </c>
      <c r="C26" t="s">
        <v>321</v>
      </c>
      <c r="D26" s="60" t="s">
        <v>141</v>
      </c>
      <c r="E26" s="59">
        <v>4</v>
      </c>
    </row>
    <row r="27" spans="1:5">
      <c r="A27" t="s">
        <v>28</v>
      </c>
      <c r="B27" t="s">
        <v>29</v>
      </c>
      <c r="C27" t="s">
        <v>323</v>
      </c>
      <c r="D27" s="60" t="s">
        <v>274</v>
      </c>
      <c r="E27" s="59">
        <v>4</v>
      </c>
    </row>
    <row r="28" spans="1:5">
      <c r="A28" t="s">
        <v>28</v>
      </c>
      <c r="B28" t="s">
        <v>29</v>
      </c>
      <c r="C28" t="s">
        <v>328</v>
      </c>
      <c r="D28" s="60" t="s">
        <v>169</v>
      </c>
      <c r="E28" s="59">
        <v>1</v>
      </c>
    </row>
    <row r="29" spans="1:5">
      <c r="A29" t="s">
        <v>28</v>
      </c>
      <c r="B29" t="s">
        <v>29</v>
      </c>
      <c r="C29" t="s">
        <v>329</v>
      </c>
      <c r="D29" s="60" t="s">
        <v>164</v>
      </c>
      <c r="E29" s="59">
        <v>3</v>
      </c>
    </row>
    <row r="30" spans="1:5">
      <c r="A30" t="s">
        <v>28</v>
      </c>
      <c r="B30" t="s">
        <v>29</v>
      </c>
      <c r="C30" t="s">
        <v>330</v>
      </c>
      <c r="D30" s="60" t="s">
        <v>145</v>
      </c>
      <c r="E30" s="59">
        <v>6</v>
      </c>
    </row>
    <row r="31" spans="1:5">
      <c r="A31" t="s">
        <v>28</v>
      </c>
      <c r="B31" t="s">
        <v>29</v>
      </c>
      <c r="C31" t="s">
        <v>331</v>
      </c>
      <c r="D31" s="60" t="s">
        <v>223</v>
      </c>
      <c r="E31" s="59">
        <v>3</v>
      </c>
    </row>
    <row r="32" spans="1:5">
      <c r="A32" t="s">
        <v>28</v>
      </c>
      <c r="B32" t="s">
        <v>29</v>
      </c>
      <c r="C32" t="s">
        <v>471</v>
      </c>
      <c r="D32" s="60" t="s">
        <v>161</v>
      </c>
      <c r="E32" s="59">
        <v>3</v>
      </c>
    </row>
    <row r="33" spans="1:5">
      <c r="A33" t="s">
        <v>28</v>
      </c>
      <c r="B33" t="s">
        <v>29</v>
      </c>
      <c r="C33" t="s">
        <v>334</v>
      </c>
      <c r="D33" s="60" t="s">
        <v>227</v>
      </c>
      <c r="E33" s="59">
        <v>3</v>
      </c>
    </row>
    <row r="34" spans="1:5">
      <c r="A34" t="s">
        <v>28</v>
      </c>
      <c r="B34" t="s">
        <v>29</v>
      </c>
      <c r="C34" t="s">
        <v>336</v>
      </c>
      <c r="D34" s="60" t="s">
        <v>167</v>
      </c>
      <c r="E34" s="59">
        <v>6</v>
      </c>
    </row>
    <row r="35" spans="1:5">
      <c r="A35" t="s">
        <v>28</v>
      </c>
      <c r="B35" t="s">
        <v>29</v>
      </c>
      <c r="C35" t="s">
        <v>472</v>
      </c>
      <c r="D35" s="60" t="s">
        <v>463</v>
      </c>
      <c r="E35" s="59">
        <v>8</v>
      </c>
    </row>
    <row r="36" spans="1:5">
      <c r="A36" t="s">
        <v>28</v>
      </c>
      <c r="B36" t="s">
        <v>33</v>
      </c>
      <c r="C36" t="s">
        <v>473</v>
      </c>
      <c r="D36" s="60" t="s">
        <v>377</v>
      </c>
      <c r="E36" s="59">
        <v>1</v>
      </c>
    </row>
    <row r="37" spans="1:5">
      <c r="A37" t="s">
        <v>28</v>
      </c>
      <c r="B37" t="s">
        <v>33</v>
      </c>
      <c r="C37" t="s">
        <v>474</v>
      </c>
      <c r="D37" s="60" t="s">
        <v>190</v>
      </c>
      <c r="E37" s="59">
        <v>1</v>
      </c>
    </row>
    <row r="38" spans="1:5">
      <c r="A38" t="s">
        <v>28</v>
      </c>
      <c r="B38" t="s">
        <v>33</v>
      </c>
      <c r="C38" t="s">
        <v>475</v>
      </c>
      <c r="D38" s="60" t="s">
        <v>309</v>
      </c>
      <c r="E38" s="59">
        <v>1</v>
      </c>
    </row>
    <row r="39" spans="1:5">
      <c r="A39" t="s">
        <v>28</v>
      </c>
      <c r="B39" t="s">
        <v>33</v>
      </c>
      <c r="C39" t="s">
        <v>476</v>
      </c>
      <c r="D39" s="60" t="s">
        <v>139</v>
      </c>
      <c r="E39" s="59">
        <v>1</v>
      </c>
    </row>
    <row r="40" spans="1:5">
      <c r="A40" t="s">
        <v>28</v>
      </c>
      <c r="B40" t="s">
        <v>33</v>
      </c>
      <c r="C40" t="s">
        <v>477</v>
      </c>
      <c r="D40" s="60" t="s">
        <v>141</v>
      </c>
      <c r="E40" s="59">
        <v>1</v>
      </c>
    </row>
    <row r="41" spans="1:5">
      <c r="A41" t="s">
        <v>28</v>
      </c>
      <c r="B41" t="s">
        <v>33</v>
      </c>
      <c r="C41" t="s">
        <v>478</v>
      </c>
      <c r="D41" s="60" t="s">
        <v>143</v>
      </c>
      <c r="E41" s="59">
        <v>1</v>
      </c>
    </row>
    <row r="42" spans="1:5">
      <c r="A42" t="s">
        <v>28</v>
      </c>
      <c r="B42" t="s">
        <v>33</v>
      </c>
      <c r="C42" t="s">
        <v>479</v>
      </c>
      <c r="D42" s="60" t="s">
        <v>274</v>
      </c>
      <c r="E42" s="59">
        <v>5</v>
      </c>
    </row>
    <row r="43" spans="1:5">
      <c r="A43" t="s">
        <v>28</v>
      </c>
      <c r="B43" t="s">
        <v>33</v>
      </c>
      <c r="C43" t="s">
        <v>355</v>
      </c>
      <c r="D43" s="60" t="s">
        <v>164</v>
      </c>
      <c r="E43" s="59">
        <v>1</v>
      </c>
    </row>
    <row r="44" spans="1:5">
      <c r="A44" t="s">
        <v>28</v>
      </c>
      <c r="B44" t="s">
        <v>33</v>
      </c>
      <c r="C44" t="s">
        <v>480</v>
      </c>
      <c r="D44" s="60" t="s">
        <v>481</v>
      </c>
      <c r="E44" s="59">
        <v>1</v>
      </c>
    </row>
    <row r="45" spans="1:5">
      <c r="A45" t="s">
        <v>28</v>
      </c>
      <c r="B45" t="s">
        <v>33</v>
      </c>
      <c r="C45" t="s">
        <v>482</v>
      </c>
      <c r="D45" s="60" t="s">
        <v>463</v>
      </c>
      <c r="E45" s="59">
        <v>1</v>
      </c>
    </row>
    <row r="46" spans="1:5">
      <c r="A46" t="s">
        <v>16</v>
      </c>
      <c r="B46" t="s">
        <v>17</v>
      </c>
      <c r="C46" t="s">
        <v>380</v>
      </c>
      <c r="D46" s="60" t="s">
        <v>128</v>
      </c>
      <c r="E46" s="59">
        <v>1</v>
      </c>
    </row>
    <row r="47" spans="1:5">
      <c r="A47" t="s">
        <v>16</v>
      </c>
      <c r="B47" t="s">
        <v>105</v>
      </c>
      <c r="C47" t="s">
        <v>483</v>
      </c>
      <c r="D47" s="60" t="s">
        <v>207</v>
      </c>
      <c r="E47" s="59">
        <v>1</v>
      </c>
    </row>
    <row r="48" spans="1:5">
      <c r="A48" t="s">
        <v>61</v>
      </c>
      <c r="B48" t="s">
        <v>61</v>
      </c>
      <c r="C48" t="s">
        <v>408</v>
      </c>
      <c r="D48" s="60" t="s">
        <v>147</v>
      </c>
      <c r="E48" s="59">
        <v>1</v>
      </c>
    </row>
    <row r="49" spans="1:5">
      <c r="A49" t="s">
        <v>36</v>
      </c>
      <c r="B49" t="s">
        <v>37</v>
      </c>
      <c r="C49" t="s">
        <v>484</v>
      </c>
      <c r="D49" s="60" t="s">
        <v>311</v>
      </c>
      <c r="E49" s="59">
        <v>1</v>
      </c>
    </row>
    <row r="50" spans="1:5">
      <c r="A50" t="s">
        <v>45</v>
      </c>
      <c r="B50" t="s">
        <v>79</v>
      </c>
      <c r="C50" t="s">
        <v>485</v>
      </c>
      <c r="D50" s="60" t="s">
        <v>147</v>
      </c>
      <c r="E50" s="59">
        <v>1</v>
      </c>
    </row>
    <row r="51" spans="1:5">
      <c r="A51" t="s">
        <v>45</v>
      </c>
      <c r="B51" t="s">
        <v>70</v>
      </c>
      <c r="C51" t="s">
        <v>486</v>
      </c>
      <c r="D51" s="60" t="s">
        <v>164</v>
      </c>
      <c r="E51" s="59">
        <v>1</v>
      </c>
    </row>
    <row r="52" spans="1:5">
      <c r="A52" t="s">
        <v>39</v>
      </c>
      <c r="B52" t="s">
        <v>40</v>
      </c>
      <c r="C52" t="s">
        <v>434</v>
      </c>
      <c r="D52" s="60" t="s">
        <v>207</v>
      </c>
      <c r="E52" s="59">
        <v>1</v>
      </c>
    </row>
    <row r="53" spans="1:5">
      <c r="A53" t="s">
        <v>39</v>
      </c>
      <c r="B53" t="s">
        <v>40</v>
      </c>
      <c r="C53" t="s">
        <v>487</v>
      </c>
      <c r="D53" s="60" t="s">
        <v>177</v>
      </c>
      <c r="E53" s="59">
        <v>1</v>
      </c>
    </row>
    <row r="54" spans="1:5">
      <c r="A54" t="s">
        <v>39</v>
      </c>
      <c r="B54" t="s">
        <v>105</v>
      </c>
      <c r="C54" t="s">
        <v>483</v>
      </c>
      <c r="D54" s="60" t="s">
        <v>207</v>
      </c>
      <c r="E54" s="59">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08DCC-CD7A-418F-80FC-C38E4E7B994B}">
  <sheetPr>
    <tabColor rgb="FFFFC000"/>
  </sheetPr>
  <dimension ref="A1:D74"/>
  <sheetViews>
    <sheetView workbookViewId="0">
      <selection activeCell="G23" sqref="G23"/>
    </sheetView>
  </sheetViews>
  <sheetFormatPr defaultColWidth="11" defaultRowHeight="13.9"/>
  <cols>
    <col min="1" max="1" width="16.25" bestFit="1" customWidth="1"/>
    <col min="2" max="2" width="13.5" bestFit="1" customWidth="1"/>
    <col min="3" max="3" width="16.125" bestFit="1" customWidth="1"/>
    <col min="4" max="6" width="7.875" bestFit="1" customWidth="1"/>
  </cols>
  <sheetData>
    <row r="1" spans="1:4">
      <c r="A1" s="58" t="s">
        <v>6</v>
      </c>
      <c r="B1" s="58" t="s">
        <v>7</v>
      </c>
      <c r="C1" s="58" t="s">
        <v>1</v>
      </c>
      <c r="D1" s="58" t="s">
        <v>4</v>
      </c>
    </row>
    <row r="2" spans="1:4">
      <c r="A2" t="s">
        <v>22</v>
      </c>
      <c r="B2" t="s">
        <v>99</v>
      </c>
      <c r="C2" t="s">
        <v>488</v>
      </c>
      <c r="D2" s="60" t="s">
        <v>489</v>
      </c>
    </row>
    <row r="3" spans="1:4">
      <c r="A3" t="s">
        <v>22</v>
      </c>
      <c r="B3" t="s">
        <v>105</v>
      </c>
      <c r="C3" t="s">
        <v>490</v>
      </c>
      <c r="D3" s="60" t="s">
        <v>491</v>
      </c>
    </row>
    <row r="4" spans="1:4">
      <c r="A4" t="s">
        <v>22</v>
      </c>
      <c r="B4" t="s">
        <v>105</v>
      </c>
      <c r="C4" t="s">
        <v>492</v>
      </c>
      <c r="D4" s="60" t="s">
        <v>491</v>
      </c>
    </row>
    <row r="5" spans="1:4">
      <c r="A5" t="s">
        <v>22</v>
      </c>
      <c r="B5" t="s">
        <v>105</v>
      </c>
      <c r="C5" t="s">
        <v>493</v>
      </c>
      <c r="D5" s="60" t="s">
        <v>491</v>
      </c>
    </row>
    <row r="6" spans="1:4">
      <c r="A6" t="s">
        <v>22</v>
      </c>
      <c r="B6" t="s">
        <v>105</v>
      </c>
      <c r="C6" t="s">
        <v>494</v>
      </c>
      <c r="D6" s="60" t="s">
        <v>491</v>
      </c>
    </row>
    <row r="7" spans="1:4">
      <c r="A7" t="s">
        <v>34</v>
      </c>
      <c r="B7" t="s">
        <v>50</v>
      </c>
      <c r="C7" t="s">
        <v>495</v>
      </c>
      <c r="D7" s="60" t="s">
        <v>496</v>
      </c>
    </row>
    <row r="8" spans="1:4">
      <c r="A8" t="s">
        <v>34</v>
      </c>
      <c r="B8" t="s">
        <v>105</v>
      </c>
      <c r="C8" t="s">
        <v>497</v>
      </c>
      <c r="D8" s="60" t="s">
        <v>491</v>
      </c>
    </row>
    <row r="9" spans="1:4">
      <c r="A9" t="s">
        <v>34</v>
      </c>
      <c r="B9" t="s">
        <v>105</v>
      </c>
      <c r="C9" t="s">
        <v>498</v>
      </c>
      <c r="D9" s="60" t="s">
        <v>491</v>
      </c>
    </row>
    <row r="10" spans="1:4">
      <c r="A10" t="s">
        <v>34</v>
      </c>
      <c r="B10" t="s">
        <v>105</v>
      </c>
      <c r="C10" t="s">
        <v>499</v>
      </c>
      <c r="D10" s="60" t="s">
        <v>491</v>
      </c>
    </row>
    <row r="11" spans="1:4">
      <c r="A11" t="s">
        <v>34</v>
      </c>
      <c r="B11" t="s">
        <v>105</v>
      </c>
      <c r="C11" t="s">
        <v>500</v>
      </c>
      <c r="D11" s="60" t="s">
        <v>491</v>
      </c>
    </row>
    <row r="12" spans="1:4">
      <c r="A12" t="s">
        <v>28</v>
      </c>
      <c r="B12" t="s">
        <v>29</v>
      </c>
      <c r="C12" t="s">
        <v>335</v>
      </c>
      <c r="D12" s="60" t="s">
        <v>496</v>
      </c>
    </row>
    <row r="13" spans="1:4">
      <c r="A13" t="s">
        <v>28</v>
      </c>
      <c r="B13" t="s">
        <v>29</v>
      </c>
      <c r="C13" t="s">
        <v>336</v>
      </c>
      <c r="D13" s="60" t="s">
        <v>496</v>
      </c>
    </row>
    <row r="14" spans="1:4">
      <c r="A14" t="s">
        <v>28</v>
      </c>
      <c r="B14" t="s">
        <v>29</v>
      </c>
      <c r="C14" t="s">
        <v>501</v>
      </c>
      <c r="D14" s="60" t="s">
        <v>496</v>
      </c>
    </row>
    <row r="15" spans="1:4">
      <c r="A15" t="s">
        <v>28</v>
      </c>
      <c r="B15" t="s">
        <v>105</v>
      </c>
      <c r="C15" t="s">
        <v>502</v>
      </c>
      <c r="D15" s="60" t="s">
        <v>491</v>
      </c>
    </row>
    <row r="16" spans="1:4">
      <c r="A16" t="s">
        <v>28</v>
      </c>
      <c r="B16" t="s">
        <v>105</v>
      </c>
      <c r="C16" t="s">
        <v>503</v>
      </c>
      <c r="D16" s="60" t="s">
        <v>491</v>
      </c>
    </row>
    <row r="17" spans="1:4">
      <c r="A17" t="s">
        <v>28</v>
      </c>
      <c r="B17" t="s">
        <v>105</v>
      </c>
      <c r="C17" t="s">
        <v>504</v>
      </c>
      <c r="D17" s="60" t="s">
        <v>491</v>
      </c>
    </row>
    <row r="18" spans="1:4">
      <c r="A18" t="s">
        <v>28</v>
      </c>
      <c r="B18" t="s">
        <v>105</v>
      </c>
      <c r="C18" t="s">
        <v>505</v>
      </c>
      <c r="D18" s="60" t="s">
        <v>491</v>
      </c>
    </row>
    <row r="19" spans="1:4">
      <c r="A19" t="s">
        <v>28</v>
      </c>
      <c r="B19" t="s">
        <v>105</v>
      </c>
      <c r="C19" t="s">
        <v>506</v>
      </c>
      <c r="D19" s="60" t="s">
        <v>491</v>
      </c>
    </row>
    <row r="20" spans="1:4">
      <c r="A20" t="s">
        <v>28</v>
      </c>
      <c r="B20" t="s">
        <v>105</v>
      </c>
      <c r="C20" t="s">
        <v>507</v>
      </c>
      <c r="D20" s="60" t="s">
        <v>491</v>
      </c>
    </row>
    <row r="21" spans="1:4">
      <c r="A21" t="s">
        <v>28</v>
      </c>
      <c r="B21" t="s">
        <v>105</v>
      </c>
      <c r="C21" t="s">
        <v>508</v>
      </c>
      <c r="D21" s="60" t="s">
        <v>491</v>
      </c>
    </row>
    <row r="22" spans="1:4">
      <c r="A22" t="s">
        <v>28</v>
      </c>
      <c r="B22" t="s">
        <v>105</v>
      </c>
      <c r="C22" t="s">
        <v>509</v>
      </c>
      <c r="D22" s="60" t="s">
        <v>491</v>
      </c>
    </row>
    <row r="23" spans="1:4">
      <c r="A23" t="s">
        <v>28</v>
      </c>
      <c r="B23" t="s">
        <v>105</v>
      </c>
      <c r="C23" t="s">
        <v>510</v>
      </c>
      <c r="D23" s="60" t="s">
        <v>491</v>
      </c>
    </row>
    <row r="24" spans="1:4">
      <c r="A24" t="s">
        <v>28</v>
      </c>
      <c r="B24" t="s">
        <v>105</v>
      </c>
      <c r="C24" t="s">
        <v>511</v>
      </c>
      <c r="D24" s="60" t="s">
        <v>491</v>
      </c>
    </row>
    <row r="25" spans="1:4">
      <c r="A25" t="s">
        <v>28</v>
      </c>
      <c r="B25" t="s">
        <v>105</v>
      </c>
      <c r="C25" t="s">
        <v>512</v>
      </c>
      <c r="D25" s="60" t="s">
        <v>491</v>
      </c>
    </row>
    <row r="26" spans="1:4">
      <c r="A26" t="s">
        <v>28</v>
      </c>
      <c r="B26" t="s">
        <v>105</v>
      </c>
      <c r="C26" t="s">
        <v>513</v>
      </c>
      <c r="D26" s="60" t="s">
        <v>491</v>
      </c>
    </row>
    <row r="27" spans="1:4">
      <c r="A27" t="s">
        <v>28</v>
      </c>
      <c r="B27" t="s">
        <v>105</v>
      </c>
      <c r="C27" t="s">
        <v>514</v>
      </c>
      <c r="D27" s="60" t="s">
        <v>491</v>
      </c>
    </row>
    <row r="28" spans="1:4">
      <c r="A28" t="s">
        <v>28</v>
      </c>
      <c r="B28" t="s">
        <v>105</v>
      </c>
      <c r="C28" t="s">
        <v>515</v>
      </c>
      <c r="D28" s="60" t="s">
        <v>491</v>
      </c>
    </row>
    <row r="29" spans="1:4">
      <c r="A29" t="s">
        <v>28</v>
      </c>
      <c r="B29" t="s">
        <v>105</v>
      </c>
      <c r="C29" t="s">
        <v>516</v>
      </c>
      <c r="D29" s="60" t="s">
        <v>491</v>
      </c>
    </row>
    <row r="30" spans="1:4">
      <c r="A30" t="s">
        <v>28</v>
      </c>
      <c r="B30" t="s">
        <v>105</v>
      </c>
      <c r="C30" t="s">
        <v>517</v>
      </c>
      <c r="D30" s="60" t="s">
        <v>491</v>
      </c>
    </row>
    <row r="31" spans="1:4">
      <c r="A31" t="s">
        <v>28</v>
      </c>
      <c r="B31" t="s">
        <v>105</v>
      </c>
      <c r="C31" t="s">
        <v>518</v>
      </c>
      <c r="D31" s="60" t="s">
        <v>491</v>
      </c>
    </row>
    <row r="32" spans="1:4">
      <c r="A32" t="s">
        <v>28</v>
      </c>
      <c r="B32" t="s">
        <v>105</v>
      </c>
      <c r="C32" t="s">
        <v>519</v>
      </c>
      <c r="D32" s="60" t="s">
        <v>491</v>
      </c>
    </row>
    <row r="33" spans="1:4">
      <c r="A33" t="s">
        <v>28</v>
      </c>
      <c r="B33" t="s">
        <v>105</v>
      </c>
      <c r="C33" t="s">
        <v>520</v>
      </c>
      <c r="D33" s="60" t="s">
        <v>491</v>
      </c>
    </row>
    <row r="34" spans="1:4">
      <c r="A34" t="s">
        <v>28</v>
      </c>
      <c r="B34" t="s">
        <v>105</v>
      </c>
      <c r="C34" t="s">
        <v>521</v>
      </c>
      <c r="D34" s="60" t="s">
        <v>491</v>
      </c>
    </row>
    <row r="35" spans="1:4">
      <c r="A35" t="s">
        <v>28</v>
      </c>
      <c r="B35" t="s">
        <v>105</v>
      </c>
      <c r="C35" t="s">
        <v>522</v>
      </c>
      <c r="D35" s="60" t="s">
        <v>491</v>
      </c>
    </row>
    <row r="36" spans="1:4">
      <c r="A36" t="s">
        <v>28</v>
      </c>
      <c r="B36" t="s">
        <v>105</v>
      </c>
      <c r="C36" t="s">
        <v>523</v>
      </c>
      <c r="D36" s="60" t="s">
        <v>491</v>
      </c>
    </row>
    <row r="37" spans="1:4">
      <c r="A37" t="s">
        <v>28</v>
      </c>
      <c r="B37" t="s">
        <v>105</v>
      </c>
      <c r="C37" t="s">
        <v>524</v>
      </c>
      <c r="D37" s="60" t="s">
        <v>491</v>
      </c>
    </row>
    <row r="38" spans="1:4">
      <c r="A38" t="s">
        <v>16</v>
      </c>
      <c r="B38" t="s">
        <v>105</v>
      </c>
      <c r="C38" t="s">
        <v>525</v>
      </c>
      <c r="D38" s="60" t="s">
        <v>491</v>
      </c>
    </row>
    <row r="39" spans="1:4">
      <c r="A39" t="s">
        <v>16</v>
      </c>
      <c r="B39" t="s">
        <v>105</v>
      </c>
      <c r="C39" t="s">
        <v>526</v>
      </c>
      <c r="D39" s="60" t="s">
        <v>491</v>
      </c>
    </row>
    <row r="40" spans="1:4">
      <c r="A40" t="s">
        <v>16</v>
      </c>
      <c r="B40" t="s">
        <v>105</v>
      </c>
      <c r="C40" t="s">
        <v>527</v>
      </c>
      <c r="D40" s="60" t="s">
        <v>491</v>
      </c>
    </row>
    <row r="41" spans="1:4">
      <c r="A41" t="s">
        <v>16</v>
      </c>
      <c r="B41" t="s">
        <v>105</v>
      </c>
      <c r="C41" t="s">
        <v>528</v>
      </c>
      <c r="D41" s="60" t="s">
        <v>491</v>
      </c>
    </row>
    <row r="42" spans="1:4">
      <c r="A42" t="s">
        <v>16</v>
      </c>
      <c r="B42" t="s">
        <v>105</v>
      </c>
      <c r="C42" t="s">
        <v>529</v>
      </c>
      <c r="D42" s="60" t="s">
        <v>491</v>
      </c>
    </row>
    <row r="43" spans="1:4">
      <c r="A43" t="s">
        <v>16</v>
      </c>
      <c r="B43" t="s">
        <v>105</v>
      </c>
      <c r="C43" t="s">
        <v>530</v>
      </c>
      <c r="D43" s="60" t="s">
        <v>491</v>
      </c>
    </row>
    <row r="44" spans="1:4">
      <c r="A44" t="s">
        <v>16</v>
      </c>
      <c r="B44" t="s">
        <v>105</v>
      </c>
      <c r="C44" t="s">
        <v>531</v>
      </c>
      <c r="D44" s="60" t="s">
        <v>491</v>
      </c>
    </row>
    <row r="45" spans="1:4">
      <c r="A45" t="s">
        <v>16</v>
      </c>
      <c r="B45" t="s">
        <v>105</v>
      </c>
      <c r="C45" t="s">
        <v>532</v>
      </c>
      <c r="D45" s="60" t="s">
        <v>491</v>
      </c>
    </row>
    <row r="46" spans="1:4">
      <c r="A46" t="s">
        <v>16</v>
      </c>
      <c r="B46" t="s">
        <v>105</v>
      </c>
      <c r="C46" t="s">
        <v>533</v>
      </c>
      <c r="D46" s="60" t="s">
        <v>491</v>
      </c>
    </row>
    <row r="47" spans="1:4">
      <c r="A47" t="s">
        <v>16</v>
      </c>
      <c r="B47" t="s">
        <v>105</v>
      </c>
      <c r="C47" t="s">
        <v>534</v>
      </c>
      <c r="D47" s="60" t="s">
        <v>491</v>
      </c>
    </row>
    <row r="48" spans="1:4">
      <c r="A48" t="s">
        <v>16</v>
      </c>
      <c r="B48" t="s">
        <v>105</v>
      </c>
      <c r="C48" t="s">
        <v>535</v>
      </c>
      <c r="D48" s="60" t="s">
        <v>491</v>
      </c>
    </row>
    <row r="49" spans="1:4">
      <c r="A49" t="s">
        <v>16</v>
      </c>
      <c r="B49" t="s">
        <v>105</v>
      </c>
      <c r="C49" t="s">
        <v>536</v>
      </c>
      <c r="D49" s="60" t="s">
        <v>491</v>
      </c>
    </row>
    <row r="50" spans="1:4">
      <c r="A50" t="s">
        <v>16</v>
      </c>
      <c r="B50" t="s">
        <v>105</v>
      </c>
      <c r="C50" t="s">
        <v>537</v>
      </c>
      <c r="D50" s="60" t="s">
        <v>491</v>
      </c>
    </row>
    <row r="51" spans="1:4">
      <c r="A51" t="s">
        <v>16</v>
      </c>
      <c r="B51" t="s">
        <v>105</v>
      </c>
      <c r="C51" t="s">
        <v>538</v>
      </c>
      <c r="D51" s="60" t="s">
        <v>491</v>
      </c>
    </row>
    <row r="52" spans="1:4">
      <c r="A52" t="s">
        <v>67</v>
      </c>
      <c r="B52" t="s">
        <v>67</v>
      </c>
      <c r="C52" t="s">
        <v>539</v>
      </c>
      <c r="D52" s="60" t="s">
        <v>496</v>
      </c>
    </row>
    <row r="53" spans="1:4">
      <c r="A53" t="s">
        <v>45</v>
      </c>
      <c r="B53" t="s">
        <v>105</v>
      </c>
      <c r="C53" t="s">
        <v>540</v>
      </c>
      <c r="D53" s="60" t="s">
        <v>491</v>
      </c>
    </row>
    <row r="54" spans="1:4">
      <c r="A54" t="s">
        <v>45</v>
      </c>
      <c r="B54" t="s">
        <v>105</v>
      </c>
      <c r="C54" t="s">
        <v>541</v>
      </c>
      <c r="D54" s="60" t="s">
        <v>491</v>
      </c>
    </row>
    <row r="55" spans="1:4">
      <c r="A55" t="s">
        <v>39</v>
      </c>
      <c r="B55" t="s">
        <v>105</v>
      </c>
      <c r="C55" t="s">
        <v>542</v>
      </c>
      <c r="D55" s="60" t="s">
        <v>491</v>
      </c>
    </row>
    <row r="56" spans="1:4">
      <c r="A56" t="s">
        <v>105</v>
      </c>
      <c r="B56" t="s">
        <v>105</v>
      </c>
      <c r="C56" t="s">
        <v>543</v>
      </c>
      <c r="D56" s="60" t="s">
        <v>544</v>
      </c>
    </row>
    <row r="57" spans="1:4">
      <c r="A57" t="s">
        <v>105</v>
      </c>
      <c r="B57" t="s">
        <v>105</v>
      </c>
      <c r="C57" t="s">
        <v>545</v>
      </c>
      <c r="D57" s="60" t="s">
        <v>491</v>
      </c>
    </row>
    <row r="58" spans="1:4">
      <c r="A58" t="s">
        <v>105</v>
      </c>
      <c r="B58" t="s">
        <v>105</v>
      </c>
      <c r="C58" t="s">
        <v>546</v>
      </c>
      <c r="D58" s="60" t="s">
        <v>491</v>
      </c>
    </row>
    <row r="59" spans="1:4">
      <c r="A59" t="s">
        <v>105</v>
      </c>
      <c r="B59" t="s">
        <v>105</v>
      </c>
      <c r="C59" t="s">
        <v>547</v>
      </c>
      <c r="D59" s="60" t="s">
        <v>491</v>
      </c>
    </row>
    <row r="60" spans="1:4">
      <c r="A60" t="s">
        <v>105</v>
      </c>
      <c r="B60" t="s">
        <v>105</v>
      </c>
      <c r="C60" t="s">
        <v>548</v>
      </c>
      <c r="D60" s="60" t="s">
        <v>491</v>
      </c>
    </row>
    <row r="61" spans="1:4">
      <c r="A61" t="s">
        <v>105</v>
      </c>
      <c r="B61" t="s">
        <v>105</v>
      </c>
      <c r="C61" t="s">
        <v>549</v>
      </c>
      <c r="D61" s="60" t="s">
        <v>491</v>
      </c>
    </row>
    <row r="62" spans="1:4">
      <c r="A62" t="s">
        <v>105</v>
      </c>
      <c r="B62" t="s">
        <v>105</v>
      </c>
      <c r="C62" t="s">
        <v>550</v>
      </c>
      <c r="D62" s="60" t="s">
        <v>496</v>
      </c>
    </row>
    <row r="63" spans="1:4">
      <c r="A63" t="s">
        <v>105</v>
      </c>
      <c r="B63" t="s">
        <v>105</v>
      </c>
      <c r="C63" t="s">
        <v>551</v>
      </c>
      <c r="D63" s="60" t="s">
        <v>491</v>
      </c>
    </row>
    <row r="64" spans="1:4">
      <c r="A64" t="s">
        <v>105</v>
      </c>
      <c r="B64" t="s">
        <v>105</v>
      </c>
      <c r="C64" t="s">
        <v>552</v>
      </c>
      <c r="D64" s="60" t="s">
        <v>491</v>
      </c>
    </row>
    <row r="65" spans="1:4">
      <c r="A65" t="s">
        <v>105</v>
      </c>
      <c r="B65" t="s">
        <v>105</v>
      </c>
      <c r="C65" t="s">
        <v>553</v>
      </c>
      <c r="D65" s="60" t="s">
        <v>491</v>
      </c>
    </row>
    <row r="66" spans="1:4">
      <c r="A66" t="s">
        <v>105</v>
      </c>
      <c r="B66" t="s">
        <v>105</v>
      </c>
      <c r="C66" t="s">
        <v>554</v>
      </c>
      <c r="D66" s="60" t="s">
        <v>491</v>
      </c>
    </row>
    <row r="67" spans="1:4">
      <c r="A67" t="s">
        <v>105</v>
      </c>
      <c r="B67" t="s">
        <v>105</v>
      </c>
      <c r="C67" t="s">
        <v>555</v>
      </c>
      <c r="D67" s="60" t="s">
        <v>491</v>
      </c>
    </row>
    <row r="68" spans="1:4">
      <c r="A68" t="s">
        <v>105</v>
      </c>
      <c r="B68" t="s">
        <v>105</v>
      </c>
      <c r="C68" t="s">
        <v>556</v>
      </c>
      <c r="D68" s="60" t="s">
        <v>491</v>
      </c>
    </row>
    <row r="69" spans="1:4">
      <c r="A69" t="s">
        <v>105</v>
      </c>
      <c r="B69" t="s">
        <v>105</v>
      </c>
      <c r="C69" t="s">
        <v>557</v>
      </c>
      <c r="D69" s="60" t="s">
        <v>491</v>
      </c>
    </row>
    <row r="70" spans="1:4">
      <c r="A70" t="s">
        <v>105</v>
      </c>
      <c r="B70" t="s">
        <v>105</v>
      </c>
      <c r="C70" t="s">
        <v>558</v>
      </c>
      <c r="D70" s="60" t="s">
        <v>491</v>
      </c>
    </row>
    <row r="71" spans="1:4">
      <c r="A71" t="s">
        <v>105</v>
      </c>
      <c r="B71" t="s">
        <v>105</v>
      </c>
      <c r="C71" t="s">
        <v>559</v>
      </c>
      <c r="D71" s="60" t="s">
        <v>491</v>
      </c>
    </row>
    <row r="72" spans="1:4">
      <c r="A72" t="s">
        <v>105</v>
      </c>
      <c r="B72" t="s">
        <v>105</v>
      </c>
      <c r="C72" t="s">
        <v>560</v>
      </c>
      <c r="D72" s="60" t="s">
        <v>491</v>
      </c>
    </row>
    <row r="73" spans="1:4">
      <c r="A73" t="s">
        <v>105</v>
      </c>
      <c r="B73" t="s">
        <v>105</v>
      </c>
      <c r="C73" t="s">
        <v>561</v>
      </c>
      <c r="D73" s="60" t="s">
        <v>491</v>
      </c>
    </row>
    <row r="74" spans="1:4">
      <c r="A74" t="s">
        <v>105</v>
      </c>
      <c r="B74" t="s">
        <v>105</v>
      </c>
      <c r="C74" t="s">
        <v>562</v>
      </c>
      <c r="D74" s="60" t="s">
        <v>491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T1001"/>
  <sheetViews>
    <sheetView showGridLines="0" workbookViewId="0">
      <pane ySplit="8" topLeftCell="A552" activePane="bottomLeft" state="frozen"/>
      <selection pane="bottomLeft" activeCell="O4" sqref="O4"/>
    </sheetView>
  </sheetViews>
  <sheetFormatPr defaultColWidth="12.625" defaultRowHeight="15" customHeight="1"/>
  <cols>
    <col min="1" max="1" width="5.625" customWidth="1"/>
    <col min="2" max="2" width="7.625" customWidth="1"/>
    <col min="3" max="9" width="9.375" customWidth="1"/>
    <col min="10" max="10" width="20" bestFit="1" customWidth="1"/>
    <col min="11" max="13" width="9.375" customWidth="1"/>
    <col min="14" max="14" width="20.625" customWidth="1"/>
    <col min="15" max="15" width="26" customWidth="1"/>
    <col min="16" max="16" width="9.375" customWidth="1"/>
    <col min="17" max="17" width="13.25" customWidth="1"/>
    <col min="18" max="19" width="9.375" customWidth="1"/>
    <col min="20" max="20" width="11" customWidth="1"/>
    <col min="21" max="26" width="9.375" customWidth="1"/>
  </cols>
  <sheetData>
    <row r="1" spans="2:20" ht="14.25" customHeight="1"/>
    <row r="2" spans="2:20" ht="14.25" customHeight="1"/>
    <row r="3" spans="2:20" ht="14.25" customHeight="1"/>
    <row r="4" spans="2:20" ht="14.25" customHeight="1"/>
    <row r="5" spans="2:20" ht="14.25" customHeight="1"/>
    <row r="6" spans="2:20" ht="14.25" customHeight="1"/>
    <row r="7" spans="2:20" ht="14.25" customHeight="1"/>
    <row r="8" spans="2:20" ht="14.25" customHeight="1">
      <c r="C8" s="11" t="s">
        <v>563</v>
      </c>
      <c r="D8" s="11" t="s">
        <v>564</v>
      </c>
      <c r="E8" s="11" t="s">
        <v>565</v>
      </c>
      <c r="F8" s="11" t="s">
        <v>566</v>
      </c>
      <c r="G8" s="11" t="s">
        <v>6</v>
      </c>
      <c r="H8" s="11" t="s">
        <v>567</v>
      </c>
      <c r="I8" s="11" t="s">
        <v>568</v>
      </c>
      <c r="J8" s="11" t="s">
        <v>7</v>
      </c>
      <c r="K8" s="11" t="s">
        <v>569</v>
      </c>
      <c r="L8" s="11" t="s">
        <v>570</v>
      </c>
      <c r="M8" s="11" t="s">
        <v>571</v>
      </c>
      <c r="N8" s="11" t="s">
        <v>572</v>
      </c>
      <c r="O8" s="11" t="s">
        <v>573</v>
      </c>
      <c r="Q8" s="11" t="s">
        <v>6</v>
      </c>
      <c r="R8" s="11" t="s">
        <v>574</v>
      </c>
      <c r="T8" s="13" t="s">
        <v>575</v>
      </c>
    </row>
    <row r="9" spans="2:20" ht="14.25" customHeight="1">
      <c r="B9" s="14" t="str">
        <f>+'LOCALIZA HN'!$J9</f>
        <v>La Ceiba</v>
      </c>
      <c r="C9" s="15" t="s">
        <v>576</v>
      </c>
      <c r="D9" s="15" t="s">
        <v>577</v>
      </c>
      <c r="E9" s="15">
        <v>1</v>
      </c>
      <c r="F9" s="15" t="s">
        <v>578</v>
      </c>
      <c r="G9" s="15" t="s">
        <v>579</v>
      </c>
      <c r="H9" s="15">
        <v>1</v>
      </c>
      <c r="I9" s="39" t="s">
        <v>126</v>
      </c>
      <c r="J9" s="40" t="s">
        <v>23</v>
      </c>
      <c r="K9" s="15">
        <v>15.6782</v>
      </c>
      <c r="L9" s="15">
        <v>-86.742800000000003</v>
      </c>
      <c r="M9" s="15" t="s">
        <v>580</v>
      </c>
      <c r="N9" s="16" t="s">
        <v>581</v>
      </c>
      <c r="O9" s="16" t="s">
        <v>582</v>
      </c>
      <c r="Q9" s="15" t="s">
        <v>22</v>
      </c>
      <c r="R9" s="17">
        <v>1</v>
      </c>
      <c r="T9" s="18" t="s">
        <v>18</v>
      </c>
    </row>
    <row r="10" spans="2:20" ht="14.25" customHeight="1">
      <c r="B10" s="14" t="str">
        <f>+'LOCALIZA HN'!$J10</f>
        <v>El Porvenir</v>
      </c>
      <c r="C10" s="15" t="s">
        <v>576</v>
      </c>
      <c r="D10" s="15" t="s">
        <v>577</v>
      </c>
      <c r="E10" s="15">
        <v>1</v>
      </c>
      <c r="F10" s="15" t="s">
        <v>578</v>
      </c>
      <c r="G10" s="15" t="s">
        <v>579</v>
      </c>
      <c r="H10" s="15">
        <v>2</v>
      </c>
      <c r="I10" s="39" t="s">
        <v>583</v>
      </c>
      <c r="J10" s="40" t="s">
        <v>99</v>
      </c>
      <c r="K10" s="15">
        <v>15.6676</v>
      </c>
      <c r="L10" s="15">
        <v>-86.925200000000004</v>
      </c>
      <c r="M10" s="15" t="s">
        <v>584</v>
      </c>
      <c r="N10" s="16" t="s">
        <v>585</v>
      </c>
      <c r="O10" s="16" t="s">
        <v>586</v>
      </c>
      <c r="Q10" s="15" t="s">
        <v>25</v>
      </c>
      <c r="R10" s="17">
        <v>6</v>
      </c>
      <c r="T10" s="18" t="s">
        <v>27</v>
      </c>
    </row>
    <row r="11" spans="2:20" ht="14.25" customHeight="1">
      <c r="B11" s="14" t="str">
        <f>+'LOCALIZA HN'!$J11</f>
        <v>Esparta</v>
      </c>
      <c r="C11" s="15" t="s">
        <v>576</v>
      </c>
      <c r="D11" s="15" t="s">
        <v>577</v>
      </c>
      <c r="E11" s="15">
        <v>1</v>
      </c>
      <c r="F11" s="15" t="s">
        <v>578</v>
      </c>
      <c r="G11" s="15" t="s">
        <v>579</v>
      </c>
      <c r="H11" s="15">
        <v>3</v>
      </c>
      <c r="I11" s="39" t="s">
        <v>587</v>
      </c>
      <c r="J11" s="40" t="s">
        <v>47</v>
      </c>
      <c r="K11" s="15">
        <v>15.731</v>
      </c>
      <c r="L11" s="15">
        <v>-87.176699999999997</v>
      </c>
      <c r="M11" s="15" t="s">
        <v>588</v>
      </c>
      <c r="N11" s="16" t="s">
        <v>589</v>
      </c>
      <c r="O11" s="16" t="s">
        <v>590</v>
      </c>
      <c r="Q11" s="15" t="s">
        <v>34</v>
      </c>
      <c r="R11" s="17">
        <v>2</v>
      </c>
      <c r="T11" s="18" t="s">
        <v>19</v>
      </c>
    </row>
    <row r="12" spans="2:20" ht="14.25" customHeight="1">
      <c r="B12" s="14" t="str">
        <f>+'LOCALIZA HN'!$J12</f>
        <v>Jutiapa</v>
      </c>
      <c r="C12" s="15" t="s">
        <v>576</v>
      </c>
      <c r="D12" s="15" t="s">
        <v>577</v>
      </c>
      <c r="E12" s="15">
        <v>1</v>
      </c>
      <c r="F12" s="15" t="s">
        <v>578</v>
      </c>
      <c r="G12" s="15" t="s">
        <v>579</v>
      </c>
      <c r="H12" s="15">
        <v>4</v>
      </c>
      <c r="I12" s="39" t="s">
        <v>591</v>
      </c>
      <c r="J12" s="40" t="s">
        <v>592</v>
      </c>
      <c r="K12" s="15">
        <v>15.685700000000001</v>
      </c>
      <c r="L12" s="15">
        <v>-86.504199999999997</v>
      </c>
      <c r="M12" s="15" t="s">
        <v>593</v>
      </c>
      <c r="N12" s="16" t="s">
        <v>594</v>
      </c>
      <c r="O12" s="16" t="s">
        <v>595</v>
      </c>
      <c r="Q12" s="15" t="s">
        <v>55</v>
      </c>
      <c r="R12" s="17">
        <v>3</v>
      </c>
    </row>
    <row r="13" spans="2:20" ht="14.25" customHeight="1">
      <c r="B13" s="14" t="str">
        <f>+'LOCALIZA HN'!$J13</f>
        <v>La Masica</v>
      </c>
      <c r="C13" s="15" t="s">
        <v>576</v>
      </c>
      <c r="D13" s="15" t="s">
        <v>577</v>
      </c>
      <c r="E13" s="15">
        <v>1</v>
      </c>
      <c r="F13" s="15" t="s">
        <v>578</v>
      </c>
      <c r="G13" s="15" t="s">
        <v>579</v>
      </c>
      <c r="H13" s="15">
        <v>5</v>
      </c>
      <c r="I13" s="39" t="s">
        <v>596</v>
      </c>
      <c r="J13" s="40" t="s">
        <v>597</v>
      </c>
      <c r="K13" s="15">
        <v>15.575699999999999</v>
      </c>
      <c r="L13" s="15">
        <v>-87.137699999999995</v>
      </c>
      <c r="M13" s="15" t="s">
        <v>598</v>
      </c>
      <c r="N13" s="16" t="s">
        <v>599</v>
      </c>
      <c r="O13" s="16" t="s">
        <v>600</v>
      </c>
      <c r="Q13" s="15" t="s">
        <v>68</v>
      </c>
      <c r="R13" s="17">
        <v>4</v>
      </c>
    </row>
    <row r="14" spans="2:20" ht="14.25" customHeight="1">
      <c r="B14" s="14" t="str">
        <f>+'LOCALIZA HN'!$J14</f>
        <v>San Francisco</v>
      </c>
      <c r="C14" s="15" t="s">
        <v>576</v>
      </c>
      <c r="D14" s="15" t="s">
        <v>577</v>
      </c>
      <c r="E14" s="15">
        <v>1</v>
      </c>
      <c r="F14" s="15" t="s">
        <v>578</v>
      </c>
      <c r="G14" s="15" t="s">
        <v>579</v>
      </c>
      <c r="H14" s="15">
        <v>6</v>
      </c>
      <c r="I14" s="39" t="s">
        <v>601</v>
      </c>
      <c r="J14" s="40" t="s">
        <v>48</v>
      </c>
      <c r="K14" s="15">
        <v>15.6538</v>
      </c>
      <c r="L14" s="15">
        <v>-87.028199999999998</v>
      </c>
      <c r="M14" s="15" t="s">
        <v>602</v>
      </c>
      <c r="N14" s="16" t="s">
        <v>603</v>
      </c>
      <c r="O14" s="16" t="s">
        <v>604</v>
      </c>
      <c r="Q14" s="15" t="s">
        <v>28</v>
      </c>
      <c r="R14" s="17">
        <v>5</v>
      </c>
    </row>
    <row r="15" spans="2:20" ht="14.25" customHeight="1">
      <c r="B15" s="14" t="str">
        <f>+'LOCALIZA HN'!$J15</f>
        <v>Tela</v>
      </c>
      <c r="C15" s="15" t="s">
        <v>576</v>
      </c>
      <c r="D15" s="15" t="s">
        <v>577</v>
      </c>
      <c r="E15" s="15">
        <v>1</v>
      </c>
      <c r="F15" s="15" t="s">
        <v>578</v>
      </c>
      <c r="G15" s="15" t="s">
        <v>579</v>
      </c>
      <c r="H15" s="15">
        <v>7</v>
      </c>
      <c r="I15" s="39" t="s">
        <v>605</v>
      </c>
      <c r="J15" s="40" t="s">
        <v>49</v>
      </c>
      <c r="K15" s="15">
        <v>15.640499999999999</v>
      </c>
      <c r="L15" s="15">
        <v>-87.584500000000006</v>
      </c>
      <c r="M15" s="15" t="s">
        <v>606</v>
      </c>
      <c r="N15" s="16" t="s">
        <v>607</v>
      </c>
      <c r="O15" s="16" t="s">
        <v>608</v>
      </c>
      <c r="Q15" s="15" t="s">
        <v>59</v>
      </c>
      <c r="R15" s="17">
        <v>7</v>
      </c>
    </row>
    <row r="16" spans="2:20" ht="14.25" customHeight="1">
      <c r="B16" s="14" t="str">
        <f>+'LOCALIZA HN'!$J16</f>
        <v>Arizona</v>
      </c>
      <c r="C16" s="15" t="s">
        <v>576</v>
      </c>
      <c r="D16" s="15" t="s">
        <v>577</v>
      </c>
      <c r="E16" s="15">
        <v>1</v>
      </c>
      <c r="F16" s="15" t="s">
        <v>578</v>
      </c>
      <c r="G16" s="15" t="s">
        <v>579</v>
      </c>
      <c r="H16" s="15">
        <v>8</v>
      </c>
      <c r="I16" s="39" t="s">
        <v>609</v>
      </c>
      <c r="J16" s="40" t="s">
        <v>610</v>
      </c>
      <c r="K16" s="15">
        <v>15.6195</v>
      </c>
      <c r="L16" s="15">
        <v>-87.352699999999999</v>
      </c>
      <c r="M16" s="15" t="s">
        <v>611</v>
      </c>
      <c r="N16" s="16" t="s">
        <v>612</v>
      </c>
      <c r="O16" s="16" t="s">
        <v>613</v>
      </c>
      <c r="Q16" s="15" t="s">
        <v>16</v>
      </c>
      <c r="R16" s="17">
        <v>8</v>
      </c>
    </row>
    <row r="17" spans="2:18" ht="14.25" customHeight="1">
      <c r="B17" s="14" t="str">
        <f>+'LOCALIZA HN'!$J17</f>
        <v>Trujillo</v>
      </c>
      <c r="C17" s="15" t="s">
        <v>576</v>
      </c>
      <c r="D17" s="15" t="s">
        <v>577</v>
      </c>
      <c r="E17" s="15">
        <v>2</v>
      </c>
      <c r="F17" s="15" t="s">
        <v>614</v>
      </c>
      <c r="G17" s="15" t="s">
        <v>615</v>
      </c>
      <c r="H17" s="15">
        <v>1</v>
      </c>
      <c r="I17" s="39" t="s">
        <v>616</v>
      </c>
      <c r="J17" s="40" t="s">
        <v>44</v>
      </c>
      <c r="K17" s="15">
        <v>15.830500000000001</v>
      </c>
      <c r="L17" s="15">
        <v>-85.939800000000005</v>
      </c>
      <c r="M17" s="15" t="s">
        <v>617</v>
      </c>
      <c r="N17" s="16" t="s">
        <v>618</v>
      </c>
      <c r="O17" s="16" t="s">
        <v>619</v>
      </c>
      <c r="Q17" s="15" t="s">
        <v>620</v>
      </c>
      <c r="R17" s="17">
        <v>9</v>
      </c>
    </row>
    <row r="18" spans="2:18" ht="14.25" customHeight="1">
      <c r="B18" s="14" t="str">
        <f>+'LOCALIZA HN'!$J18</f>
        <v>Balfate</v>
      </c>
      <c r="C18" s="15" t="s">
        <v>576</v>
      </c>
      <c r="D18" s="15" t="s">
        <v>577</v>
      </c>
      <c r="E18" s="15">
        <v>2</v>
      </c>
      <c r="F18" s="15" t="s">
        <v>614</v>
      </c>
      <c r="G18" s="15" t="s">
        <v>615</v>
      </c>
      <c r="H18" s="15">
        <v>2</v>
      </c>
      <c r="I18" s="39" t="s">
        <v>621</v>
      </c>
      <c r="J18" s="40" t="s">
        <v>622</v>
      </c>
      <c r="K18" s="15">
        <v>15.7607</v>
      </c>
      <c r="L18" s="15">
        <v>-86.302000000000007</v>
      </c>
      <c r="M18" s="15" t="s">
        <v>623</v>
      </c>
      <c r="N18" s="16" t="s">
        <v>624</v>
      </c>
      <c r="O18" s="16" t="s">
        <v>625</v>
      </c>
      <c r="Q18" s="15" t="s">
        <v>61</v>
      </c>
      <c r="R18" s="17">
        <v>10</v>
      </c>
    </row>
    <row r="19" spans="2:18" ht="14.25" customHeight="1">
      <c r="B19" s="14" t="str">
        <f>+'LOCALIZA HN'!$J19</f>
        <v>Iriona</v>
      </c>
      <c r="C19" s="15" t="s">
        <v>576</v>
      </c>
      <c r="D19" s="15" t="s">
        <v>577</v>
      </c>
      <c r="E19" s="15">
        <v>2</v>
      </c>
      <c r="F19" s="15" t="s">
        <v>614</v>
      </c>
      <c r="G19" s="15" t="s">
        <v>615</v>
      </c>
      <c r="H19" s="15">
        <v>3</v>
      </c>
      <c r="I19" s="39" t="s">
        <v>626</v>
      </c>
      <c r="J19" s="40" t="s">
        <v>627</v>
      </c>
      <c r="K19" s="15">
        <v>15.5663</v>
      </c>
      <c r="L19" s="15">
        <v>-85.230800000000002</v>
      </c>
      <c r="M19" s="15" t="s">
        <v>628</v>
      </c>
      <c r="N19" s="16" t="s">
        <v>629</v>
      </c>
      <c r="O19" s="16" t="s">
        <v>630</v>
      </c>
      <c r="Q19" s="15" t="s">
        <v>631</v>
      </c>
      <c r="R19" s="17">
        <v>11</v>
      </c>
    </row>
    <row r="20" spans="2:18" ht="14.25" customHeight="1">
      <c r="B20" s="14" t="str">
        <f>+'LOCALIZA HN'!$J20</f>
        <v>Limon</v>
      </c>
      <c r="C20" s="15" t="s">
        <v>576</v>
      </c>
      <c r="D20" s="15" t="s">
        <v>577</v>
      </c>
      <c r="E20" s="15">
        <v>2</v>
      </c>
      <c r="F20" s="15" t="s">
        <v>614</v>
      </c>
      <c r="G20" s="15" t="s">
        <v>615</v>
      </c>
      <c r="H20" s="15">
        <v>4</v>
      </c>
      <c r="I20" s="39" t="s">
        <v>632</v>
      </c>
      <c r="J20" s="40" t="s">
        <v>633</v>
      </c>
      <c r="K20" s="15">
        <v>15.795999999999999</v>
      </c>
      <c r="L20" s="15">
        <v>-85.514099999999999</v>
      </c>
      <c r="M20" s="15" t="s">
        <v>634</v>
      </c>
      <c r="N20" s="16" t="s">
        <v>635</v>
      </c>
      <c r="O20" s="16" t="s">
        <v>636</v>
      </c>
      <c r="Q20" s="15" t="s">
        <v>67</v>
      </c>
      <c r="R20" s="17">
        <v>12</v>
      </c>
    </row>
    <row r="21" spans="2:18" ht="14.25" customHeight="1">
      <c r="B21" s="14" t="str">
        <f>+'LOCALIZA HN'!$J21</f>
        <v>Saba</v>
      </c>
      <c r="C21" s="15" t="s">
        <v>576</v>
      </c>
      <c r="D21" s="15" t="s">
        <v>577</v>
      </c>
      <c r="E21" s="15">
        <v>2</v>
      </c>
      <c r="F21" s="15" t="s">
        <v>614</v>
      </c>
      <c r="G21" s="15" t="s">
        <v>615</v>
      </c>
      <c r="H21" s="15">
        <v>5</v>
      </c>
      <c r="I21" s="39" t="s">
        <v>637</v>
      </c>
      <c r="J21" s="40" t="s">
        <v>638</v>
      </c>
      <c r="K21" s="15">
        <v>15.478899999999999</v>
      </c>
      <c r="L21" s="15">
        <v>-86.170199999999994</v>
      </c>
      <c r="M21" s="15" t="s">
        <v>639</v>
      </c>
      <c r="N21" s="16" t="s">
        <v>640</v>
      </c>
      <c r="O21" s="16" t="s">
        <v>641</v>
      </c>
      <c r="Q21" s="15" t="s">
        <v>36</v>
      </c>
      <c r="R21" s="17">
        <v>13</v>
      </c>
    </row>
    <row r="22" spans="2:18" ht="14.25" customHeight="1">
      <c r="B22" s="14" t="str">
        <f>+'LOCALIZA HN'!$J22</f>
        <v>Santa Fe</v>
      </c>
      <c r="C22" s="15" t="s">
        <v>576</v>
      </c>
      <c r="D22" s="15" t="s">
        <v>577</v>
      </c>
      <c r="E22" s="15">
        <v>2</v>
      </c>
      <c r="F22" s="15" t="s">
        <v>614</v>
      </c>
      <c r="G22" s="15" t="s">
        <v>615</v>
      </c>
      <c r="H22" s="15">
        <v>6</v>
      </c>
      <c r="I22" s="39" t="s">
        <v>642</v>
      </c>
      <c r="J22" s="40" t="s">
        <v>35</v>
      </c>
      <c r="K22" s="15">
        <v>15.8467</v>
      </c>
      <c r="L22" s="15">
        <v>-86.115600000000001</v>
      </c>
      <c r="M22" s="15" t="s">
        <v>643</v>
      </c>
      <c r="N22" s="16" t="s">
        <v>644</v>
      </c>
      <c r="O22" s="16" t="s">
        <v>645</v>
      </c>
      <c r="Q22" s="15" t="s">
        <v>71</v>
      </c>
      <c r="R22" s="17">
        <v>14</v>
      </c>
    </row>
    <row r="23" spans="2:18" ht="14.25" customHeight="1">
      <c r="B23" s="14" t="str">
        <f>+'LOCALIZA HN'!$J23</f>
        <v>Santa Rosa de Aguan</v>
      </c>
      <c r="C23" s="15" t="s">
        <v>576</v>
      </c>
      <c r="D23" s="15" t="s">
        <v>577</v>
      </c>
      <c r="E23" s="15">
        <v>2</v>
      </c>
      <c r="F23" s="15" t="s">
        <v>614</v>
      </c>
      <c r="G23" s="15" t="s">
        <v>615</v>
      </c>
      <c r="H23" s="15">
        <v>7</v>
      </c>
      <c r="I23" s="39" t="s">
        <v>646</v>
      </c>
      <c r="J23" s="40" t="s">
        <v>647</v>
      </c>
      <c r="K23" s="15">
        <v>15.902900000000001</v>
      </c>
      <c r="L23" s="15">
        <v>-85.689499999999995</v>
      </c>
      <c r="M23" s="15" t="s">
        <v>648</v>
      </c>
      <c r="N23" s="16" t="s">
        <v>649</v>
      </c>
      <c r="O23" s="16" t="s">
        <v>650</v>
      </c>
      <c r="Q23" s="15" t="s">
        <v>63</v>
      </c>
      <c r="R23" s="17">
        <v>15</v>
      </c>
    </row>
    <row r="24" spans="2:18" ht="14.25" customHeight="1">
      <c r="B24" s="14" t="str">
        <f>+'LOCALIZA HN'!$J24</f>
        <v>Sonaguera</v>
      </c>
      <c r="C24" s="15" t="s">
        <v>576</v>
      </c>
      <c r="D24" s="15" t="s">
        <v>577</v>
      </c>
      <c r="E24" s="15">
        <v>2</v>
      </c>
      <c r="F24" s="15" t="s">
        <v>614</v>
      </c>
      <c r="G24" s="15" t="s">
        <v>615</v>
      </c>
      <c r="H24" s="15">
        <v>8</v>
      </c>
      <c r="I24" s="39" t="s">
        <v>651</v>
      </c>
      <c r="J24" s="40" t="s">
        <v>84</v>
      </c>
      <c r="K24" s="15">
        <v>15.6304</v>
      </c>
      <c r="L24" s="15">
        <v>-86.256699999999995</v>
      </c>
      <c r="M24" s="15" t="s">
        <v>652</v>
      </c>
      <c r="N24" s="16" t="s">
        <v>653</v>
      </c>
      <c r="O24" s="16" t="s">
        <v>654</v>
      </c>
      <c r="Q24" s="15" t="s">
        <v>45</v>
      </c>
      <c r="R24" s="17">
        <v>16</v>
      </c>
    </row>
    <row r="25" spans="2:18" ht="14.25" customHeight="1">
      <c r="B25" s="14" t="str">
        <f>+'LOCALIZA HN'!$J25</f>
        <v>Tocoa</v>
      </c>
      <c r="C25" s="15" t="s">
        <v>576</v>
      </c>
      <c r="D25" s="15" t="s">
        <v>577</v>
      </c>
      <c r="E25" s="15">
        <v>2</v>
      </c>
      <c r="F25" s="15" t="s">
        <v>614</v>
      </c>
      <c r="G25" s="15" t="s">
        <v>615</v>
      </c>
      <c r="H25" s="15">
        <v>9</v>
      </c>
      <c r="I25" s="39" t="s">
        <v>655</v>
      </c>
      <c r="J25" s="40" t="s">
        <v>50</v>
      </c>
      <c r="K25" s="15">
        <v>15.5839</v>
      </c>
      <c r="L25" s="15">
        <v>-85.963200000000001</v>
      </c>
      <c r="M25" s="15" t="s">
        <v>656</v>
      </c>
      <c r="N25" s="16" t="s">
        <v>657</v>
      </c>
      <c r="O25" s="16" t="s">
        <v>658</v>
      </c>
      <c r="Q25" s="15" t="s">
        <v>65</v>
      </c>
      <c r="R25" s="17">
        <v>17</v>
      </c>
    </row>
    <row r="26" spans="2:18" ht="14.25" customHeight="1">
      <c r="B26" s="14" t="str">
        <f>+'LOCALIZA HN'!$J26</f>
        <v>Bonito Oriental</v>
      </c>
      <c r="C26" s="15" t="s">
        <v>576</v>
      </c>
      <c r="D26" s="15" t="s">
        <v>577</v>
      </c>
      <c r="E26" s="15">
        <v>2</v>
      </c>
      <c r="F26" s="15" t="s">
        <v>614</v>
      </c>
      <c r="G26" s="15" t="s">
        <v>615</v>
      </c>
      <c r="H26" s="15">
        <v>10</v>
      </c>
      <c r="I26" s="39" t="s">
        <v>659</v>
      </c>
      <c r="J26" s="40" t="s">
        <v>660</v>
      </c>
      <c r="K26" s="15">
        <v>15.706899999999999</v>
      </c>
      <c r="L26" s="15">
        <v>-85.737799999999993</v>
      </c>
      <c r="M26" s="15" t="s">
        <v>661</v>
      </c>
      <c r="N26" s="16" t="s">
        <v>662</v>
      </c>
      <c r="O26" s="16" t="s">
        <v>663</v>
      </c>
      <c r="Q26" s="15" t="s">
        <v>39</v>
      </c>
      <c r="R26" s="17">
        <v>18</v>
      </c>
    </row>
    <row r="27" spans="2:18" ht="14.25" customHeight="1">
      <c r="B27" s="14" t="str">
        <f>+'LOCALIZA HN'!$J27</f>
        <v>Comayagua</v>
      </c>
      <c r="C27" s="15" t="s">
        <v>576</v>
      </c>
      <c r="D27" s="15" t="s">
        <v>577</v>
      </c>
      <c r="E27" s="15">
        <v>3</v>
      </c>
      <c r="F27" s="15" t="s">
        <v>664</v>
      </c>
      <c r="G27" s="15" t="s">
        <v>55</v>
      </c>
      <c r="H27" s="15">
        <v>1</v>
      </c>
      <c r="I27" s="39" t="s">
        <v>665</v>
      </c>
      <c r="J27" s="40" t="s">
        <v>55</v>
      </c>
      <c r="K27" s="15">
        <v>14.470800000000001</v>
      </c>
      <c r="L27" s="15">
        <v>-87.624200000000002</v>
      </c>
      <c r="M27" s="15" t="s">
        <v>666</v>
      </c>
      <c r="N27" s="16" t="s">
        <v>667</v>
      </c>
      <c r="O27" s="16" t="s">
        <v>668</v>
      </c>
    </row>
    <row r="28" spans="2:18" ht="14.25" customHeight="1">
      <c r="B28" s="14" t="str">
        <f>+'LOCALIZA HN'!$J28</f>
        <v>Ajuterique</v>
      </c>
      <c r="C28" s="15" t="s">
        <v>576</v>
      </c>
      <c r="D28" s="15" t="s">
        <v>577</v>
      </c>
      <c r="E28" s="15">
        <v>3</v>
      </c>
      <c r="F28" s="15" t="s">
        <v>664</v>
      </c>
      <c r="G28" s="15" t="s">
        <v>55</v>
      </c>
      <c r="H28" s="15">
        <v>2</v>
      </c>
      <c r="I28" s="39" t="s">
        <v>669</v>
      </c>
      <c r="J28" s="40" t="s">
        <v>670</v>
      </c>
      <c r="K28" s="15">
        <v>14.396800000000001</v>
      </c>
      <c r="L28" s="15">
        <v>-87.722300000000004</v>
      </c>
      <c r="M28" s="15" t="s">
        <v>671</v>
      </c>
      <c r="N28" s="16" t="s">
        <v>672</v>
      </c>
      <c r="O28" s="16" t="s">
        <v>673</v>
      </c>
    </row>
    <row r="29" spans="2:18" ht="14.25" customHeight="1">
      <c r="B29" s="14" t="str">
        <f>+'LOCALIZA HN'!$J29</f>
        <v>El Rosario</v>
      </c>
      <c r="C29" s="15" t="s">
        <v>576</v>
      </c>
      <c r="D29" s="15" t="s">
        <v>577</v>
      </c>
      <c r="E29" s="15">
        <v>3</v>
      </c>
      <c r="F29" s="15" t="s">
        <v>664</v>
      </c>
      <c r="G29" s="15" t="s">
        <v>55</v>
      </c>
      <c r="H29" s="15">
        <v>3</v>
      </c>
      <c r="I29" s="39" t="s">
        <v>674</v>
      </c>
      <c r="J29" s="40" t="s">
        <v>675</v>
      </c>
      <c r="K29" s="15">
        <v>14.6073</v>
      </c>
      <c r="L29" s="15">
        <v>-87.7423</v>
      </c>
      <c r="M29" s="15" t="s">
        <v>676</v>
      </c>
      <c r="N29" s="16" t="s">
        <v>677</v>
      </c>
      <c r="O29" s="16" t="s">
        <v>678</v>
      </c>
    </row>
    <row r="30" spans="2:18" ht="14.25" customHeight="1">
      <c r="B30" s="14" t="str">
        <f>+'LOCALIZA HN'!$J30</f>
        <v>Esquias</v>
      </c>
      <c r="C30" s="15" t="s">
        <v>576</v>
      </c>
      <c r="D30" s="15" t="s">
        <v>577</v>
      </c>
      <c r="E30" s="15">
        <v>3</v>
      </c>
      <c r="F30" s="15" t="s">
        <v>664</v>
      </c>
      <c r="G30" s="15" t="s">
        <v>55</v>
      </c>
      <c r="H30" s="15">
        <v>4</v>
      </c>
      <c r="I30" s="39" t="s">
        <v>679</v>
      </c>
      <c r="J30" s="40" t="s">
        <v>680</v>
      </c>
      <c r="K30" s="15">
        <v>14.6701</v>
      </c>
      <c r="L30" s="15">
        <v>-87.405699999999996</v>
      </c>
      <c r="M30" s="15" t="s">
        <v>681</v>
      </c>
      <c r="N30" s="16" t="s">
        <v>682</v>
      </c>
      <c r="O30" s="16" t="s">
        <v>683</v>
      </c>
    </row>
    <row r="31" spans="2:18" ht="14.25" customHeight="1">
      <c r="B31" s="14" t="str">
        <f>+'LOCALIZA HN'!$J31</f>
        <v>Humuya</v>
      </c>
      <c r="C31" s="15" t="s">
        <v>576</v>
      </c>
      <c r="D31" s="15" t="s">
        <v>577</v>
      </c>
      <c r="E31" s="15">
        <v>3</v>
      </c>
      <c r="F31" s="15" t="s">
        <v>664</v>
      </c>
      <c r="G31" s="15" t="s">
        <v>55</v>
      </c>
      <c r="H31" s="15">
        <v>5</v>
      </c>
      <c r="I31" s="39" t="s">
        <v>684</v>
      </c>
      <c r="J31" s="40" t="s">
        <v>685</v>
      </c>
      <c r="K31" s="15">
        <v>14.2241</v>
      </c>
      <c r="L31" s="15">
        <v>-87.707400000000007</v>
      </c>
      <c r="M31" s="15" t="s">
        <v>686</v>
      </c>
      <c r="N31" s="16" t="s">
        <v>687</v>
      </c>
      <c r="O31" s="16" t="s">
        <v>688</v>
      </c>
    </row>
    <row r="32" spans="2:18" ht="14.25" customHeight="1">
      <c r="B32" s="14" t="str">
        <f>+'LOCALIZA HN'!$J32</f>
        <v>La Libertad</v>
      </c>
      <c r="C32" s="15" t="s">
        <v>576</v>
      </c>
      <c r="D32" s="15" t="s">
        <v>577</v>
      </c>
      <c r="E32" s="15">
        <v>3</v>
      </c>
      <c r="F32" s="15" t="s">
        <v>664</v>
      </c>
      <c r="G32" s="15" t="s">
        <v>55</v>
      </c>
      <c r="H32" s="15">
        <v>6</v>
      </c>
      <c r="I32" s="39" t="s">
        <v>689</v>
      </c>
      <c r="J32" s="40" t="s">
        <v>690</v>
      </c>
      <c r="K32" s="15">
        <v>14.7775</v>
      </c>
      <c r="L32" s="15">
        <v>-87.556700000000006</v>
      </c>
      <c r="M32" s="15" t="s">
        <v>691</v>
      </c>
      <c r="N32" s="16" t="s">
        <v>692</v>
      </c>
      <c r="O32" s="16" t="s">
        <v>693</v>
      </c>
    </row>
    <row r="33" spans="2:15" ht="14.25" customHeight="1">
      <c r="B33" s="14" t="str">
        <f>+'LOCALIZA HN'!$J33</f>
        <v>Lamani</v>
      </c>
      <c r="C33" s="15" t="s">
        <v>576</v>
      </c>
      <c r="D33" s="15" t="s">
        <v>577</v>
      </c>
      <c r="E33" s="15">
        <v>3</v>
      </c>
      <c r="F33" s="15" t="s">
        <v>664</v>
      </c>
      <c r="G33" s="15" t="s">
        <v>55</v>
      </c>
      <c r="H33" s="15">
        <v>7</v>
      </c>
      <c r="I33" s="39" t="s">
        <v>694</v>
      </c>
      <c r="J33" s="40" t="s">
        <v>695</v>
      </c>
      <c r="K33" s="15">
        <v>14.1592</v>
      </c>
      <c r="L33" s="15">
        <v>-87.633200000000002</v>
      </c>
      <c r="M33" s="15" t="s">
        <v>696</v>
      </c>
      <c r="N33" s="16" t="s">
        <v>697</v>
      </c>
      <c r="O33" s="16" t="s">
        <v>698</v>
      </c>
    </row>
    <row r="34" spans="2:15" ht="14.25" customHeight="1">
      <c r="B34" s="14" t="str">
        <f>+'LOCALIZA HN'!$J34</f>
        <v>La Trinidad</v>
      </c>
      <c r="C34" s="15" t="s">
        <v>576</v>
      </c>
      <c r="D34" s="15" t="s">
        <v>577</v>
      </c>
      <c r="E34" s="15">
        <v>3</v>
      </c>
      <c r="F34" s="15" t="s">
        <v>664</v>
      </c>
      <c r="G34" s="15" t="s">
        <v>55</v>
      </c>
      <c r="H34" s="15">
        <v>8</v>
      </c>
      <c r="I34" s="39" t="s">
        <v>699</v>
      </c>
      <c r="J34" s="40" t="s">
        <v>700</v>
      </c>
      <c r="K34" s="15">
        <v>14.707599999999999</v>
      </c>
      <c r="L34" s="15">
        <v>-87.671300000000002</v>
      </c>
      <c r="M34" s="15" t="s">
        <v>701</v>
      </c>
      <c r="N34" s="16" t="s">
        <v>702</v>
      </c>
      <c r="O34" s="16" t="s">
        <v>703</v>
      </c>
    </row>
    <row r="35" spans="2:15" ht="14.25" customHeight="1">
      <c r="B35" s="14" t="str">
        <f>+'LOCALIZA HN'!$J35</f>
        <v>Lejamani</v>
      </c>
      <c r="C35" s="15" t="s">
        <v>576</v>
      </c>
      <c r="D35" s="15" t="s">
        <v>577</v>
      </c>
      <c r="E35" s="15">
        <v>3</v>
      </c>
      <c r="F35" s="15" t="s">
        <v>664</v>
      </c>
      <c r="G35" s="15" t="s">
        <v>55</v>
      </c>
      <c r="H35" s="15">
        <v>9</v>
      </c>
      <c r="I35" s="39" t="s">
        <v>704</v>
      </c>
      <c r="J35" s="40" t="s">
        <v>705</v>
      </c>
      <c r="K35" s="15">
        <v>14.369400000000001</v>
      </c>
      <c r="L35" s="15">
        <v>-87.693100000000001</v>
      </c>
      <c r="M35" s="15" t="s">
        <v>706</v>
      </c>
      <c r="N35" s="16" t="s">
        <v>707</v>
      </c>
      <c r="O35" s="16" t="s">
        <v>708</v>
      </c>
    </row>
    <row r="36" spans="2:15" ht="14.25" customHeight="1">
      <c r="B36" s="14" t="str">
        <f>+'LOCALIZA HN'!$J36</f>
        <v>Meambar</v>
      </c>
      <c r="C36" s="15" t="s">
        <v>576</v>
      </c>
      <c r="D36" s="15" t="s">
        <v>577</v>
      </c>
      <c r="E36" s="15">
        <v>3</v>
      </c>
      <c r="F36" s="15" t="s">
        <v>664</v>
      </c>
      <c r="G36" s="15" t="s">
        <v>55</v>
      </c>
      <c r="H36" s="15">
        <v>10</v>
      </c>
      <c r="I36" s="39" t="s">
        <v>709</v>
      </c>
      <c r="J36" s="40" t="s">
        <v>710</v>
      </c>
      <c r="K36" s="15">
        <v>14.825799999999999</v>
      </c>
      <c r="L36" s="15">
        <v>-87.792100000000005</v>
      </c>
      <c r="M36" s="15" t="s">
        <v>711</v>
      </c>
      <c r="N36" s="16" t="s">
        <v>712</v>
      </c>
      <c r="O36" s="16" t="s">
        <v>713</v>
      </c>
    </row>
    <row r="37" spans="2:15" ht="14.25" customHeight="1">
      <c r="B37" s="14" t="str">
        <f>+'LOCALIZA HN'!$J37</f>
        <v>Minas de Oro</v>
      </c>
      <c r="C37" s="15" t="s">
        <v>576</v>
      </c>
      <c r="D37" s="15" t="s">
        <v>577</v>
      </c>
      <c r="E37" s="15">
        <v>3</v>
      </c>
      <c r="F37" s="15" t="s">
        <v>664</v>
      </c>
      <c r="G37" s="15" t="s">
        <v>55</v>
      </c>
      <c r="H37" s="15">
        <v>11</v>
      </c>
      <c r="I37" s="39" t="s">
        <v>714</v>
      </c>
      <c r="J37" s="40" t="s">
        <v>715</v>
      </c>
      <c r="K37" s="15">
        <v>14.8515</v>
      </c>
      <c r="L37" s="15">
        <v>-87.423199999999994</v>
      </c>
      <c r="M37" s="15" t="s">
        <v>716</v>
      </c>
      <c r="N37" s="16" t="s">
        <v>717</v>
      </c>
      <c r="O37" s="16" t="s">
        <v>718</v>
      </c>
    </row>
    <row r="38" spans="2:15" ht="14.25" customHeight="1">
      <c r="B38" s="14" t="str">
        <f>+'LOCALIZA HN'!$J38</f>
        <v>Ojos de Agua</v>
      </c>
      <c r="C38" s="15" t="s">
        <v>576</v>
      </c>
      <c r="D38" s="15" t="s">
        <v>577</v>
      </c>
      <c r="E38" s="15">
        <v>3</v>
      </c>
      <c r="F38" s="15" t="s">
        <v>664</v>
      </c>
      <c r="G38" s="15" t="s">
        <v>55</v>
      </c>
      <c r="H38" s="15">
        <v>12</v>
      </c>
      <c r="I38" s="39" t="s">
        <v>719</v>
      </c>
      <c r="J38" s="40" t="s">
        <v>720</v>
      </c>
      <c r="K38" s="15">
        <v>14.805</v>
      </c>
      <c r="L38" s="15">
        <v>-87.653300000000002</v>
      </c>
      <c r="M38" s="15" t="s">
        <v>721</v>
      </c>
      <c r="N38" s="16" t="s">
        <v>722</v>
      </c>
      <c r="O38" s="16" t="s">
        <v>723</v>
      </c>
    </row>
    <row r="39" spans="2:15" ht="14.25" customHeight="1">
      <c r="B39" s="14" t="str">
        <f>+'LOCALIZA HN'!$J39</f>
        <v>San Jerónimo</v>
      </c>
      <c r="C39" s="15" t="s">
        <v>576</v>
      </c>
      <c r="D39" s="15" t="s">
        <v>577</v>
      </c>
      <c r="E39" s="15">
        <v>3</v>
      </c>
      <c r="F39" s="15" t="s">
        <v>664</v>
      </c>
      <c r="G39" s="15" t="s">
        <v>55</v>
      </c>
      <c r="H39" s="15">
        <v>13</v>
      </c>
      <c r="I39" s="39" t="s">
        <v>724</v>
      </c>
      <c r="J39" s="40" t="s">
        <v>725</v>
      </c>
      <c r="K39" s="15">
        <v>14.6404</v>
      </c>
      <c r="L39" s="15">
        <v>-87.558000000000007</v>
      </c>
      <c r="M39" s="15" t="s">
        <v>726</v>
      </c>
      <c r="N39" s="16" t="s">
        <v>727</v>
      </c>
      <c r="O39" s="16" t="s">
        <v>728</v>
      </c>
    </row>
    <row r="40" spans="2:15" ht="14.25" customHeight="1">
      <c r="B40" s="14" t="str">
        <f>+'LOCALIZA HN'!$J40</f>
        <v>San Jose de Comayagua</v>
      </c>
      <c r="C40" s="15" t="s">
        <v>576</v>
      </c>
      <c r="D40" s="15" t="s">
        <v>577</v>
      </c>
      <c r="E40" s="15">
        <v>3</v>
      </c>
      <c r="F40" s="15" t="s">
        <v>664</v>
      </c>
      <c r="G40" s="15" t="s">
        <v>55</v>
      </c>
      <c r="H40" s="15">
        <v>14</v>
      </c>
      <c r="I40" s="39" t="s">
        <v>729</v>
      </c>
      <c r="J40" s="40" t="s">
        <v>730</v>
      </c>
      <c r="K40" s="15">
        <v>14.737399999999999</v>
      </c>
      <c r="L40" s="15">
        <v>-88.018900000000002</v>
      </c>
      <c r="M40" s="15" t="s">
        <v>731</v>
      </c>
      <c r="N40" s="16" t="s">
        <v>732</v>
      </c>
      <c r="O40" s="16" t="s">
        <v>733</v>
      </c>
    </row>
    <row r="41" spans="2:15" ht="14.25" customHeight="1">
      <c r="B41" s="14" t="str">
        <f>+'LOCALIZA HN'!$J41</f>
        <v>San Jose del Potrero</v>
      </c>
      <c r="C41" s="15" t="s">
        <v>576</v>
      </c>
      <c r="D41" s="15" t="s">
        <v>577</v>
      </c>
      <c r="E41" s="15">
        <v>3</v>
      </c>
      <c r="F41" s="15" t="s">
        <v>664</v>
      </c>
      <c r="G41" s="15" t="s">
        <v>55</v>
      </c>
      <c r="H41" s="15">
        <v>15</v>
      </c>
      <c r="I41" s="39" t="s">
        <v>734</v>
      </c>
      <c r="J41" s="40" t="s">
        <v>735</v>
      </c>
      <c r="K41" s="15">
        <v>14.8621</v>
      </c>
      <c r="L41" s="15">
        <v>-87.300600000000003</v>
      </c>
      <c r="M41" s="15" t="s">
        <v>736</v>
      </c>
      <c r="N41" s="16" t="s">
        <v>737</v>
      </c>
      <c r="O41" s="16" t="s">
        <v>738</v>
      </c>
    </row>
    <row r="42" spans="2:15" ht="14.25" customHeight="1">
      <c r="B42" s="14" t="str">
        <f>+'LOCALIZA HN'!$J42</f>
        <v>San Luis</v>
      </c>
      <c r="C42" s="15" t="s">
        <v>576</v>
      </c>
      <c r="D42" s="15" t="s">
        <v>577</v>
      </c>
      <c r="E42" s="15">
        <v>3</v>
      </c>
      <c r="F42" s="15" t="s">
        <v>664</v>
      </c>
      <c r="G42" s="15" t="s">
        <v>55</v>
      </c>
      <c r="H42" s="15">
        <v>16</v>
      </c>
      <c r="I42" s="39" t="s">
        <v>739</v>
      </c>
      <c r="J42" s="40" t="s">
        <v>740</v>
      </c>
      <c r="K42" s="15">
        <v>14.771000000000001</v>
      </c>
      <c r="L42" s="15">
        <v>-87.453599999999994</v>
      </c>
      <c r="M42" s="15" t="s">
        <v>741</v>
      </c>
      <c r="N42" s="16" t="s">
        <v>742</v>
      </c>
      <c r="O42" s="16" t="s">
        <v>743</v>
      </c>
    </row>
    <row r="43" spans="2:15" ht="14.25" customHeight="1">
      <c r="B43" s="14" t="str">
        <f>+'LOCALIZA HN'!$J43</f>
        <v>San Sebastian</v>
      </c>
      <c r="C43" s="15" t="s">
        <v>576</v>
      </c>
      <c r="D43" s="15" t="s">
        <v>577</v>
      </c>
      <c r="E43" s="15">
        <v>3</v>
      </c>
      <c r="F43" s="15" t="s">
        <v>664</v>
      </c>
      <c r="G43" s="15" t="s">
        <v>55</v>
      </c>
      <c r="H43" s="15">
        <v>17</v>
      </c>
      <c r="I43" s="39" t="s">
        <v>744</v>
      </c>
      <c r="J43" s="40" t="s">
        <v>89</v>
      </c>
      <c r="K43" s="15">
        <v>14.2075</v>
      </c>
      <c r="L43" s="15">
        <v>-87.779200000000003</v>
      </c>
      <c r="M43" s="15" t="s">
        <v>745</v>
      </c>
      <c r="N43" s="16" t="s">
        <v>746</v>
      </c>
      <c r="O43" s="16" t="s">
        <v>747</v>
      </c>
    </row>
    <row r="44" spans="2:15" ht="14.25" customHeight="1">
      <c r="B44" s="14" t="str">
        <f>+'LOCALIZA HN'!$J44</f>
        <v>Siguatepeque</v>
      </c>
      <c r="C44" s="15" t="s">
        <v>576</v>
      </c>
      <c r="D44" s="15" t="s">
        <v>577</v>
      </c>
      <c r="E44" s="15">
        <v>3</v>
      </c>
      <c r="F44" s="15" t="s">
        <v>664</v>
      </c>
      <c r="G44" s="15" t="s">
        <v>55</v>
      </c>
      <c r="H44" s="15">
        <v>18</v>
      </c>
      <c r="I44" s="39" t="s">
        <v>748</v>
      </c>
      <c r="J44" s="40" t="s">
        <v>56</v>
      </c>
      <c r="K44" s="15">
        <v>14.6427</v>
      </c>
      <c r="L44" s="15">
        <v>-87.8767</v>
      </c>
      <c r="M44" s="15" t="s">
        <v>749</v>
      </c>
      <c r="N44" s="16" t="s">
        <v>750</v>
      </c>
      <c r="O44" s="16" t="s">
        <v>751</v>
      </c>
    </row>
    <row r="45" spans="2:15" ht="14.25" customHeight="1">
      <c r="B45" s="14" t="str">
        <f>+'LOCALIZA HN'!$J45</f>
        <v>Villa de San Antonio</v>
      </c>
      <c r="C45" s="15" t="s">
        <v>576</v>
      </c>
      <c r="D45" s="15" t="s">
        <v>577</v>
      </c>
      <c r="E45" s="15">
        <v>3</v>
      </c>
      <c r="F45" s="15" t="s">
        <v>664</v>
      </c>
      <c r="G45" s="15" t="s">
        <v>55</v>
      </c>
      <c r="H45" s="15">
        <v>19</v>
      </c>
      <c r="I45" s="39" t="s">
        <v>752</v>
      </c>
      <c r="J45" s="40" t="s">
        <v>753</v>
      </c>
      <c r="K45" s="15">
        <v>14.302899999999999</v>
      </c>
      <c r="L45" s="15">
        <v>-87.529200000000003</v>
      </c>
      <c r="M45" s="15" t="s">
        <v>754</v>
      </c>
      <c r="N45" s="16" t="s">
        <v>755</v>
      </c>
      <c r="O45" s="16" t="s">
        <v>756</v>
      </c>
    </row>
    <row r="46" spans="2:15" ht="14.25" customHeight="1">
      <c r="B46" s="14" t="str">
        <f>+'LOCALIZA HN'!$J46</f>
        <v>Las Lajas</v>
      </c>
      <c r="C46" s="15" t="s">
        <v>576</v>
      </c>
      <c r="D46" s="15" t="s">
        <v>577</v>
      </c>
      <c r="E46" s="15">
        <v>3</v>
      </c>
      <c r="F46" s="15" t="s">
        <v>664</v>
      </c>
      <c r="G46" s="15" t="s">
        <v>55</v>
      </c>
      <c r="H46" s="15">
        <v>20</v>
      </c>
      <c r="I46" s="39" t="s">
        <v>757</v>
      </c>
      <c r="J46" s="40" t="s">
        <v>758</v>
      </c>
      <c r="K46" s="15">
        <v>14.894399999999999</v>
      </c>
      <c r="L46" s="15">
        <v>-87.632900000000006</v>
      </c>
      <c r="M46" s="15" t="s">
        <v>759</v>
      </c>
      <c r="N46" s="16" t="s">
        <v>760</v>
      </c>
      <c r="O46" s="16" t="s">
        <v>761</v>
      </c>
    </row>
    <row r="47" spans="2:15" ht="14.25" customHeight="1">
      <c r="B47" s="14" t="str">
        <f>+'LOCALIZA HN'!$J47</f>
        <v>Taulabe</v>
      </c>
      <c r="C47" s="15" t="s">
        <v>576</v>
      </c>
      <c r="D47" s="15" t="s">
        <v>577</v>
      </c>
      <c r="E47" s="15">
        <v>3</v>
      </c>
      <c r="F47" s="15" t="s">
        <v>664</v>
      </c>
      <c r="G47" s="15" t="s">
        <v>55</v>
      </c>
      <c r="H47" s="15">
        <v>21</v>
      </c>
      <c r="I47" s="39" t="s">
        <v>762</v>
      </c>
      <c r="J47" s="40" t="s">
        <v>80</v>
      </c>
      <c r="K47" s="15">
        <v>14.7369</v>
      </c>
      <c r="L47" s="15">
        <v>-87.953299999999999</v>
      </c>
      <c r="M47" s="15" t="s">
        <v>763</v>
      </c>
      <c r="N47" s="16" t="s">
        <v>764</v>
      </c>
      <c r="O47" s="16" t="s">
        <v>765</v>
      </c>
    </row>
    <row r="48" spans="2:15" ht="14.25" customHeight="1">
      <c r="B48" s="14" t="str">
        <f>+'LOCALIZA HN'!$J48</f>
        <v>Santa Rosa de Copan</v>
      </c>
      <c r="C48" s="15" t="s">
        <v>576</v>
      </c>
      <c r="D48" s="15" t="s">
        <v>577</v>
      </c>
      <c r="E48" s="15">
        <v>4</v>
      </c>
      <c r="F48" s="15" t="s">
        <v>766</v>
      </c>
      <c r="G48" s="15" t="s">
        <v>767</v>
      </c>
      <c r="H48" s="15">
        <v>1</v>
      </c>
      <c r="I48" s="39" t="s">
        <v>768</v>
      </c>
      <c r="J48" s="40" t="s">
        <v>769</v>
      </c>
      <c r="K48" s="15">
        <v>14.787000000000001</v>
      </c>
      <c r="L48" s="15">
        <v>-88.790099999999995</v>
      </c>
      <c r="M48" s="15" t="s">
        <v>770</v>
      </c>
      <c r="N48" s="16" t="s">
        <v>771</v>
      </c>
      <c r="O48" s="16" t="s">
        <v>772</v>
      </c>
    </row>
    <row r="49" spans="2:15" ht="14.25" customHeight="1">
      <c r="B49" s="14" t="str">
        <f>+'LOCALIZA HN'!$J49</f>
        <v>Cabana</v>
      </c>
      <c r="C49" s="15" t="s">
        <v>576</v>
      </c>
      <c r="D49" s="15" t="s">
        <v>577</v>
      </c>
      <c r="E49" s="15">
        <v>4</v>
      </c>
      <c r="F49" s="15" t="s">
        <v>766</v>
      </c>
      <c r="G49" s="15" t="s">
        <v>767</v>
      </c>
      <c r="H49" s="15">
        <v>2</v>
      </c>
      <c r="I49" s="39" t="s">
        <v>773</v>
      </c>
      <c r="J49" s="40" t="s">
        <v>774</v>
      </c>
      <c r="K49" s="15">
        <v>14.7767</v>
      </c>
      <c r="L49" s="15">
        <v>-89.071799999999996</v>
      </c>
      <c r="M49" s="15" t="s">
        <v>775</v>
      </c>
      <c r="N49" s="16" t="s">
        <v>776</v>
      </c>
      <c r="O49" s="16" t="s">
        <v>777</v>
      </c>
    </row>
    <row r="50" spans="2:15" ht="14.25" customHeight="1">
      <c r="B50" s="14" t="str">
        <f>+'LOCALIZA HN'!$J50</f>
        <v>Concepción</v>
      </c>
      <c r="C50" s="15" t="s">
        <v>576</v>
      </c>
      <c r="D50" s="15" t="s">
        <v>577</v>
      </c>
      <c r="E50" s="15">
        <v>4</v>
      </c>
      <c r="F50" s="15" t="s">
        <v>766</v>
      </c>
      <c r="G50" s="15" t="s">
        <v>767</v>
      </c>
      <c r="H50" s="15">
        <v>3</v>
      </c>
      <c r="I50" s="39" t="s">
        <v>778</v>
      </c>
      <c r="J50" s="40" t="s">
        <v>779</v>
      </c>
      <c r="K50" s="15">
        <v>14.882400000000001</v>
      </c>
      <c r="L50" s="15">
        <v>-88.884399999999999</v>
      </c>
      <c r="M50" s="15" t="s">
        <v>780</v>
      </c>
      <c r="N50" s="16" t="s">
        <v>781</v>
      </c>
      <c r="O50" s="16" t="s">
        <v>782</v>
      </c>
    </row>
    <row r="51" spans="2:15" ht="14.25" customHeight="1">
      <c r="B51" s="14" t="str">
        <f>+'LOCALIZA HN'!$J51</f>
        <v>Copan Ruinas</v>
      </c>
      <c r="C51" s="15" t="s">
        <v>576</v>
      </c>
      <c r="D51" s="15" t="s">
        <v>577</v>
      </c>
      <c r="E51" s="15">
        <v>4</v>
      </c>
      <c r="F51" s="15" t="s">
        <v>766</v>
      </c>
      <c r="G51" s="15" t="s">
        <v>767</v>
      </c>
      <c r="H51" s="15">
        <v>4</v>
      </c>
      <c r="I51" s="39" t="s">
        <v>783</v>
      </c>
      <c r="J51" s="40" t="s">
        <v>784</v>
      </c>
      <c r="K51" s="15">
        <v>14.850300000000001</v>
      </c>
      <c r="L51" s="15">
        <v>-89.178899999999999</v>
      </c>
      <c r="M51" s="15" t="s">
        <v>785</v>
      </c>
      <c r="N51" s="16" t="s">
        <v>786</v>
      </c>
      <c r="O51" s="16" t="s">
        <v>787</v>
      </c>
    </row>
    <row r="52" spans="2:15" ht="14.25" customHeight="1">
      <c r="B52" s="14" t="str">
        <f>+'LOCALIZA HN'!$J52</f>
        <v>Corquin</v>
      </c>
      <c r="C52" s="15" t="s">
        <v>576</v>
      </c>
      <c r="D52" s="15" t="s">
        <v>577</v>
      </c>
      <c r="E52" s="15">
        <v>4</v>
      </c>
      <c r="F52" s="15" t="s">
        <v>766</v>
      </c>
      <c r="G52" s="15" t="s">
        <v>767</v>
      </c>
      <c r="H52" s="15">
        <v>5</v>
      </c>
      <c r="I52" s="39" t="s">
        <v>788</v>
      </c>
      <c r="J52" s="40" t="s">
        <v>789</v>
      </c>
      <c r="K52" s="15">
        <v>14.5632</v>
      </c>
      <c r="L52" s="15">
        <v>-88.881100000000004</v>
      </c>
      <c r="M52" s="15" t="s">
        <v>790</v>
      </c>
      <c r="N52" s="16" t="s">
        <v>791</v>
      </c>
      <c r="O52" s="16" t="s">
        <v>792</v>
      </c>
    </row>
    <row r="53" spans="2:15" ht="14.25" customHeight="1">
      <c r="B53" s="14" t="str">
        <f>+'LOCALIZA HN'!$J53</f>
        <v>Cucuyagua</v>
      </c>
      <c r="C53" s="15" t="s">
        <v>576</v>
      </c>
      <c r="D53" s="15" t="s">
        <v>577</v>
      </c>
      <c r="E53" s="15">
        <v>4</v>
      </c>
      <c r="F53" s="15" t="s">
        <v>766</v>
      </c>
      <c r="G53" s="15" t="s">
        <v>767</v>
      </c>
      <c r="H53" s="15">
        <v>6</v>
      </c>
      <c r="I53" s="39" t="s">
        <v>793</v>
      </c>
      <c r="J53" s="40" t="s">
        <v>794</v>
      </c>
      <c r="K53" s="15">
        <v>14.69</v>
      </c>
      <c r="L53" s="15">
        <v>-88.843599999999995</v>
      </c>
      <c r="M53" s="15" t="s">
        <v>795</v>
      </c>
      <c r="N53" s="16" t="s">
        <v>796</v>
      </c>
      <c r="O53" s="16" t="s">
        <v>797</v>
      </c>
    </row>
    <row r="54" spans="2:15" ht="14.25" customHeight="1">
      <c r="B54" s="14" t="str">
        <f>+'LOCALIZA HN'!$J54</f>
        <v>Dolores</v>
      </c>
      <c r="C54" s="15" t="s">
        <v>576</v>
      </c>
      <c r="D54" s="15" t="s">
        <v>577</v>
      </c>
      <c r="E54" s="15">
        <v>4</v>
      </c>
      <c r="F54" s="15" t="s">
        <v>766</v>
      </c>
      <c r="G54" s="15" t="s">
        <v>767</v>
      </c>
      <c r="H54" s="15">
        <v>7</v>
      </c>
      <c r="I54" s="39" t="s">
        <v>798</v>
      </c>
      <c r="J54" s="40" t="s">
        <v>799</v>
      </c>
      <c r="K54" s="15">
        <v>14.8855</v>
      </c>
      <c r="L54" s="15">
        <v>-88.823099999999997</v>
      </c>
      <c r="M54" s="15" t="s">
        <v>800</v>
      </c>
      <c r="N54" s="16" t="s">
        <v>801</v>
      </c>
      <c r="O54" s="16" t="s">
        <v>802</v>
      </c>
    </row>
    <row r="55" spans="2:15" ht="14.25" customHeight="1">
      <c r="B55" s="14" t="str">
        <f>+'LOCALIZA HN'!$J55</f>
        <v>Dulce Nombre</v>
      </c>
      <c r="C55" s="15" t="s">
        <v>576</v>
      </c>
      <c r="D55" s="15" t="s">
        <v>577</v>
      </c>
      <c r="E55" s="15">
        <v>4</v>
      </c>
      <c r="F55" s="15" t="s">
        <v>766</v>
      </c>
      <c r="G55" s="15" t="s">
        <v>767</v>
      </c>
      <c r="H55" s="15">
        <v>8</v>
      </c>
      <c r="I55" s="39" t="s">
        <v>803</v>
      </c>
      <c r="J55" s="40" t="s">
        <v>804</v>
      </c>
      <c r="K55" s="15">
        <v>14.862</v>
      </c>
      <c r="L55" s="15">
        <v>-88.838499999999996</v>
      </c>
      <c r="M55" s="15" t="s">
        <v>805</v>
      </c>
      <c r="N55" s="16" t="s">
        <v>806</v>
      </c>
      <c r="O55" s="16" t="s">
        <v>807</v>
      </c>
    </row>
    <row r="56" spans="2:15" ht="14.25" customHeight="1">
      <c r="B56" s="14" t="str">
        <f>+'LOCALIZA HN'!$J56</f>
        <v>El Paraiso</v>
      </c>
      <c r="C56" s="15" t="s">
        <v>576</v>
      </c>
      <c r="D56" s="15" t="s">
        <v>577</v>
      </c>
      <c r="E56" s="15">
        <v>4</v>
      </c>
      <c r="F56" s="15" t="s">
        <v>766</v>
      </c>
      <c r="G56" s="15" t="s">
        <v>767</v>
      </c>
      <c r="H56" s="15">
        <v>9</v>
      </c>
      <c r="I56" s="39" t="s">
        <v>808</v>
      </c>
      <c r="J56" s="40" t="s">
        <v>59</v>
      </c>
      <c r="K56" s="15">
        <v>15.054399999999999</v>
      </c>
      <c r="L56" s="15">
        <v>-88.987099999999998</v>
      </c>
      <c r="M56" s="15" t="s">
        <v>809</v>
      </c>
      <c r="N56" s="16" t="s">
        <v>810</v>
      </c>
      <c r="O56" s="16" t="s">
        <v>811</v>
      </c>
    </row>
    <row r="57" spans="2:15" ht="14.25" customHeight="1">
      <c r="B57" s="14" t="str">
        <f>+'LOCALIZA HN'!$J57</f>
        <v>Florida</v>
      </c>
      <c r="C57" s="15" t="s">
        <v>576</v>
      </c>
      <c r="D57" s="15" t="s">
        <v>577</v>
      </c>
      <c r="E57" s="15">
        <v>4</v>
      </c>
      <c r="F57" s="15" t="s">
        <v>766</v>
      </c>
      <c r="G57" s="15" t="s">
        <v>767</v>
      </c>
      <c r="H57" s="15">
        <v>10</v>
      </c>
      <c r="I57" s="39" t="s">
        <v>812</v>
      </c>
      <c r="J57" s="40" t="s">
        <v>813</v>
      </c>
      <c r="K57" s="15">
        <v>15.167299999999999</v>
      </c>
      <c r="L57" s="15">
        <v>-88.816699999999997</v>
      </c>
      <c r="M57" s="15" t="s">
        <v>814</v>
      </c>
      <c r="N57" s="16" t="s">
        <v>815</v>
      </c>
      <c r="O57" s="16" t="s">
        <v>816</v>
      </c>
    </row>
    <row r="58" spans="2:15" ht="14.25" customHeight="1">
      <c r="B58" s="14" t="str">
        <f>+'LOCALIZA HN'!$J58</f>
        <v>La Jigua</v>
      </c>
      <c r="C58" s="15" t="s">
        <v>576</v>
      </c>
      <c r="D58" s="15" t="s">
        <v>577</v>
      </c>
      <c r="E58" s="15">
        <v>4</v>
      </c>
      <c r="F58" s="15" t="s">
        <v>766</v>
      </c>
      <c r="G58" s="15" t="s">
        <v>767</v>
      </c>
      <c r="H58" s="15">
        <v>11</v>
      </c>
      <c r="I58" s="39" t="s">
        <v>817</v>
      </c>
      <c r="J58" s="40" t="s">
        <v>818</v>
      </c>
      <c r="K58" s="15">
        <v>15.1104</v>
      </c>
      <c r="L58" s="15">
        <v>-88.764399999999995</v>
      </c>
      <c r="M58" s="15" t="s">
        <v>819</v>
      </c>
      <c r="N58" s="16" t="s">
        <v>820</v>
      </c>
      <c r="O58" s="16" t="s">
        <v>821</v>
      </c>
    </row>
    <row r="59" spans="2:15" ht="14.25" customHeight="1">
      <c r="B59" s="14" t="str">
        <f>+'LOCALIZA HN'!$J59</f>
        <v>La Union</v>
      </c>
      <c r="C59" s="15" t="s">
        <v>576</v>
      </c>
      <c r="D59" s="15" t="s">
        <v>577</v>
      </c>
      <c r="E59" s="15">
        <v>4</v>
      </c>
      <c r="F59" s="15" t="s">
        <v>766</v>
      </c>
      <c r="G59" s="15" t="s">
        <v>767</v>
      </c>
      <c r="H59" s="15">
        <v>12</v>
      </c>
      <c r="I59" s="39" t="s">
        <v>822</v>
      </c>
      <c r="J59" s="40" t="s">
        <v>37</v>
      </c>
      <c r="K59" s="15">
        <v>14.698700000000001</v>
      </c>
      <c r="L59" s="15">
        <v>-88.948499999999996</v>
      </c>
      <c r="M59" s="15" t="s">
        <v>823</v>
      </c>
      <c r="N59" s="16" t="s">
        <v>824</v>
      </c>
      <c r="O59" s="16" t="s">
        <v>825</v>
      </c>
    </row>
    <row r="60" spans="2:15" ht="14.25" customHeight="1">
      <c r="B60" s="14" t="str">
        <f>+'LOCALIZA HN'!$J60</f>
        <v>Nueva Arcadia</v>
      </c>
      <c r="C60" s="15" t="s">
        <v>576</v>
      </c>
      <c r="D60" s="15" t="s">
        <v>577</v>
      </c>
      <c r="E60" s="15">
        <v>4</v>
      </c>
      <c r="F60" s="15" t="s">
        <v>766</v>
      </c>
      <c r="G60" s="15" t="s">
        <v>767</v>
      </c>
      <c r="H60" s="15">
        <v>13</v>
      </c>
      <c r="I60" s="39" t="s">
        <v>826</v>
      </c>
      <c r="J60" s="40" t="s">
        <v>69</v>
      </c>
      <c r="K60" s="15">
        <v>15.090299999999999</v>
      </c>
      <c r="L60" s="15">
        <v>-88.705200000000005</v>
      </c>
      <c r="M60" s="15" t="s">
        <v>827</v>
      </c>
      <c r="N60" s="16" t="s">
        <v>828</v>
      </c>
      <c r="O60" s="16" t="s">
        <v>829</v>
      </c>
    </row>
    <row r="61" spans="2:15" ht="14.25" customHeight="1">
      <c r="B61" s="14" t="str">
        <f>+'LOCALIZA HN'!$J61</f>
        <v>San Agustin</v>
      </c>
      <c r="C61" s="15" t="s">
        <v>576</v>
      </c>
      <c r="D61" s="15" t="s">
        <v>577</v>
      </c>
      <c r="E61" s="15">
        <v>4</v>
      </c>
      <c r="F61" s="15" t="s">
        <v>766</v>
      </c>
      <c r="G61" s="15" t="s">
        <v>767</v>
      </c>
      <c r="H61" s="15">
        <v>14</v>
      </c>
      <c r="I61" s="39" t="s">
        <v>830</v>
      </c>
      <c r="J61" s="40" t="s">
        <v>831</v>
      </c>
      <c r="K61" s="15">
        <v>14.815200000000001</v>
      </c>
      <c r="L61" s="15">
        <v>-88.930499999999995</v>
      </c>
      <c r="M61" s="15" t="s">
        <v>832</v>
      </c>
      <c r="N61" s="16" t="s">
        <v>833</v>
      </c>
      <c r="O61" s="16" t="s">
        <v>834</v>
      </c>
    </row>
    <row r="62" spans="2:15" ht="14.25" customHeight="1">
      <c r="B62" s="14" t="str">
        <f>+'LOCALIZA HN'!$J62</f>
        <v>San Antonio</v>
      </c>
      <c r="C62" s="15" t="s">
        <v>576</v>
      </c>
      <c r="D62" s="15" t="s">
        <v>577</v>
      </c>
      <c r="E62" s="15">
        <v>4</v>
      </c>
      <c r="F62" s="15" t="s">
        <v>766</v>
      </c>
      <c r="G62" s="15" t="s">
        <v>767</v>
      </c>
      <c r="H62" s="15">
        <v>15</v>
      </c>
      <c r="I62" s="39" t="s">
        <v>835</v>
      </c>
      <c r="J62" s="40" t="s">
        <v>58</v>
      </c>
      <c r="K62" s="15">
        <v>15.0525</v>
      </c>
      <c r="L62" s="15">
        <v>-88.888099999999994</v>
      </c>
      <c r="M62" s="15" t="s">
        <v>836</v>
      </c>
      <c r="N62" s="16" t="s">
        <v>837</v>
      </c>
      <c r="O62" s="16" t="s">
        <v>838</v>
      </c>
    </row>
    <row r="63" spans="2:15" ht="14.25" customHeight="1">
      <c r="B63" s="14" t="str">
        <f>+'LOCALIZA HN'!$J63</f>
        <v>San Jeronimo</v>
      </c>
      <c r="C63" s="15" t="s">
        <v>576</v>
      </c>
      <c r="D63" s="15" t="s">
        <v>577</v>
      </c>
      <c r="E63" s="15">
        <v>4</v>
      </c>
      <c r="F63" s="15" t="s">
        <v>766</v>
      </c>
      <c r="G63" s="15" t="s">
        <v>767</v>
      </c>
      <c r="H63" s="15">
        <v>16</v>
      </c>
      <c r="I63" s="39" t="s">
        <v>839</v>
      </c>
      <c r="J63" s="40" t="s">
        <v>840</v>
      </c>
      <c r="K63" s="15">
        <v>14.960699999999999</v>
      </c>
      <c r="L63" s="15">
        <v>-88.899600000000007</v>
      </c>
      <c r="M63" s="15" t="s">
        <v>841</v>
      </c>
      <c r="N63" s="16" t="s">
        <v>842</v>
      </c>
      <c r="O63" s="16" t="s">
        <v>843</v>
      </c>
    </row>
    <row r="64" spans="2:15" ht="14.25" customHeight="1">
      <c r="B64" s="14" t="str">
        <f>+'LOCALIZA HN'!$J64</f>
        <v>San Jose</v>
      </c>
      <c r="C64" s="15" t="s">
        <v>576</v>
      </c>
      <c r="D64" s="15" t="s">
        <v>577</v>
      </c>
      <c r="E64" s="15">
        <v>4</v>
      </c>
      <c r="F64" s="15" t="s">
        <v>766</v>
      </c>
      <c r="G64" s="15" t="s">
        <v>767</v>
      </c>
      <c r="H64" s="15">
        <v>17</v>
      </c>
      <c r="I64" s="39" t="s">
        <v>844</v>
      </c>
      <c r="J64" s="40" t="s">
        <v>845</v>
      </c>
      <c r="K64" s="15">
        <v>14.9137</v>
      </c>
      <c r="L64" s="15">
        <v>-88.714500000000001</v>
      </c>
      <c r="M64" s="15" t="s">
        <v>846</v>
      </c>
      <c r="N64" s="16" t="s">
        <v>847</v>
      </c>
      <c r="O64" s="16" t="s">
        <v>848</v>
      </c>
    </row>
    <row r="65" spans="2:15" ht="14.25" customHeight="1">
      <c r="B65" s="14" t="str">
        <f>+'LOCALIZA HN'!$J65</f>
        <v>San Juan de Opoa</v>
      </c>
      <c r="C65" s="15" t="s">
        <v>576</v>
      </c>
      <c r="D65" s="15" t="s">
        <v>577</v>
      </c>
      <c r="E65" s="15">
        <v>4</v>
      </c>
      <c r="F65" s="15" t="s">
        <v>766</v>
      </c>
      <c r="G65" s="15" t="s">
        <v>767</v>
      </c>
      <c r="H65" s="15">
        <v>18</v>
      </c>
      <c r="I65" s="39" t="s">
        <v>849</v>
      </c>
      <c r="J65" s="40" t="s">
        <v>850</v>
      </c>
      <c r="K65" s="15">
        <v>14.8124</v>
      </c>
      <c r="L65" s="15">
        <v>-88.708100000000002</v>
      </c>
      <c r="M65" s="15" t="s">
        <v>851</v>
      </c>
      <c r="N65" s="16" t="s">
        <v>852</v>
      </c>
      <c r="O65" s="16" t="s">
        <v>853</v>
      </c>
    </row>
    <row r="66" spans="2:15" ht="14.25" customHeight="1">
      <c r="B66" s="14" t="str">
        <f>+'LOCALIZA HN'!$J66</f>
        <v>San Nicolas</v>
      </c>
      <c r="C66" s="15" t="s">
        <v>576</v>
      </c>
      <c r="D66" s="15" t="s">
        <v>577</v>
      </c>
      <c r="E66" s="15">
        <v>4</v>
      </c>
      <c r="F66" s="15" t="s">
        <v>766</v>
      </c>
      <c r="G66" s="15" t="s">
        <v>767</v>
      </c>
      <c r="H66" s="15">
        <v>19</v>
      </c>
      <c r="I66" s="39" t="s">
        <v>854</v>
      </c>
      <c r="J66" s="40" t="s">
        <v>855</v>
      </c>
      <c r="K66" s="15">
        <v>14.9945</v>
      </c>
      <c r="L66" s="15">
        <v>-88.753500000000003</v>
      </c>
      <c r="M66" s="15" t="s">
        <v>856</v>
      </c>
      <c r="N66" s="16" t="s">
        <v>857</v>
      </c>
      <c r="O66" s="16" t="s">
        <v>858</v>
      </c>
    </row>
    <row r="67" spans="2:15" ht="14.25" customHeight="1">
      <c r="B67" s="14" t="str">
        <f>+'LOCALIZA HN'!$J67</f>
        <v>San Pedro</v>
      </c>
      <c r="C67" s="15" t="s">
        <v>576</v>
      </c>
      <c r="D67" s="15" t="s">
        <v>577</v>
      </c>
      <c r="E67" s="15">
        <v>4</v>
      </c>
      <c r="F67" s="15" t="s">
        <v>766</v>
      </c>
      <c r="G67" s="15" t="s">
        <v>767</v>
      </c>
      <c r="H67" s="15">
        <v>20</v>
      </c>
      <c r="I67" s="39" t="s">
        <v>859</v>
      </c>
      <c r="J67" s="40" t="s">
        <v>860</v>
      </c>
      <c r="K67" s="15">
        <v>14.617599999999999</v>
      </c>
      <c r="L67" s="15">
        <v>-88.809100000000001</v>
      </c>
      <c r="M67" s="15" t="s">
        <v>861</v>
      </c>
      <c r="N67" s="16" t="s">
        <v>862</v>
      </c>
      <c r="O67" s="16" t="s">
        <v>863</v>
      </c>
    </row>
    <row r="68" spans="2:15" ht="14.25" customHeight="1">
      <c r="B68" s="14" t="str">
        <f>+'LOCALIZA HN'!$J68</f>
        <v>Santa Rita</v>
      </c>
      <c r="C68" s="15" t="s">
        <v>576</v>
      </c>
      <c r="D68" s="15" t="s">
        <v>577</v>
      </c>
      <c r="E68" s="15">
        <v>4</v>
      </c>
      <c r="F68" s="15" t="s">
        <v>766</v>
      </c>
      <c r="G68" s="15" t="s">
        <v>767</v>
      </c>
      <c r="H68" s="15">
        <v>21</v>
      </c>
      <c r="I68" s="39" t="s">
        <v>864</v>
      </c>
      <c r="J68" s="40" t="s">
        <v>57</v>
      </c>
      <c r="K68" s="15">
        <v>14.886799999999999</v>
      </c>
      <c r="L68" s="15">
        <v>-89.036000000000001</v>
      </c>
      <c r="M68" s="15" t="s">
        <v>865</v>
      </c>
      <c r="N68" s="16" t="s">
        <v>866</v>
      </c>
      <c r="O68" s="16" t="s">
        <v>867</v>
      </c>
    </row>
    <row r="69" spans="2:15" ht="14.25" customHeight="1">
      <c r="B69" s="14" t="str">
        <f>+'LOCALIZA HN'!$J69</f>
        <v>Trinidad de Copan</v>
      </c>
      <c r="C69" s="15" t="s">
        <v>576</v>
      </c>
      <c r="D69" s="15" t="s">
        <v>577</v>
      </c>
      <c r="E69" s="15">
        <v>4</v>
      </c>
      <c r="F69" s="15" t="s">
        <v>766</v>
      </c>
      <c r="G69" s="15" t="s">
        <v>767</v>
      </c>
      <c r="H69" s="15">
        <v>22</v>
      </c>
      <c r="I69" s="39" t="s">
        <v>868</v>
      </c>
      <c r="J69" s="40" t="s">
        <v>869</v>
      </c>
      <c r="K69" s="15">
        <v>14.9497</v>
      </c>
      <c r="L69" s="15">
        <v>-88.775199999999998</v>
      </c>
      <c r="M69" s="15" t="s">
        <v>870</v>
      </c>
      <c r="N69" s="16" t="s">
        <v>871</v>
      </c>
      <c r="O69" s="16" t="s">
        <v>872</v>
      </c>
    </row>
    <row r="70" spans="2:15" ht="14.25" customHeight="1">
      <c r="B70" s="14" t="str">
        <f>+'LOCALIZA HN'!$J70</f>
        <v>Veracruz</v>
      </c>
      <c r="C70" s="15" t="s">
        <v>576</v>
      </c>
      <c r="D70" s="15" t="s">
        <v>577</v>
      </c>
      <c r="E70" s="15">
        <v>4</v>
      </c>
      <c r="F70" s="15" t="s">
        <v>766</v>
      </c>
      <c r="G70" s="15" t="s">
        <v>767</v>
      </c>
      <c r="H70" s="15">
        <v>23</v>
      </c>
      <c r="I70" s="39" t="s">
        <v>873</v>
      </c>
      <c r="J70" s="40" t="s">
        <v>874</v>
      </c>
      <c r="K70" s="15">
        <v>14.8874</v>
      </c>
      <c r="L70" s="15">
        <v>-88.787999999999997</v>
      </c>
      <c r="M70" s="15" t="s">
        <v>875</v>
      </c>
      <c r="N70" s="16" t="s">
        <v>876</v>
      </c>
      <c r="O70" s="16" t="s">
        <v>877</v>
      </c>
    </row>
    <row r="71" spans="2:15" ht="14.25" customHeight="1">
      <c r="B71" s="14" t="str">
        <f>+'LOCALIZA HN'!$J71</f>
        <v>San Pedro Sula</v>
      </c>
      <c r="C71" s="15" t="s">
        <v>576</v>
      </c>
      <c r="D71" s="15" t="s">
        <v>577</v>
      </c>
      <c r="E71" s="15">
        <v>5</v>
      </c>
      <c r="F71" s="15" t="s">
        <v>878</v>
      </c>
      <c r="G71" s="15" t="s">
        <v>879</v>
      </c>
      <c r="H71" s="15">
        <v>1</v>
      </c>
      <c r="I71" s="39" t="s">
        <v>880</v>
      </c>
      <c r="J71" s="40" t="s">
        <v>29</v>
      </c>
      <c r="K71" s="15">
        <v>15.5151</v>
      </c>
      <c r="L71" s="15">
        <v>-88.114599999999996</v>
      </c>
      <c r="M71" s="15" t="s">
        <v>881</v>
      </c>
      <c r="N71" s="16" t="s">
        <v>882</v>
      </c>
      <c r="O71" s="16" t="s">
        <v>883</v>
      </c>
    </row>
    <row r="72" spans="2:15" ht="14.25" customHeight="1">
      <c r="B72" s="14" t="str">
        <f>+'LOCALIZA HN'!$J72</f>
        <v>Choloma</v>
      </c>
      <c r="C72" s="15" t="s">
        <v>576</v>
      </c>
      <c r="D72" s="15" t="s">
        <v>577</v>
      </c>
      <c r="E72" s="15">
        <v>5</v>
      </c>
      <c r="F72" s="15" t="s">
        <v>878</v>
      </c>
      <c r="G72" s="15" t="s">
        <v>879</v>
      </c>
      <c r="H72" s="15">
        <v>2</v>
      </c>
      <c r="I72" s="39" t="s">
        <v>884</v>
      </c>
      <c r="J72" s="40" t="s">
        <v>38</v>
      </c>
      <c r="K72" s="15">
        <v>15.6435</v>
      </c>
      <c r="L72" s="15">
        <v>-87.933999999999997</v>
      </c>
      <c r="M72" s="15" t="s">
        <v>885</v>
      </c>
      <c r="N72" s="16" t="s">
        <v>886</v>
      </c>
      <c r="O72" s="16" t="s">
        <v>887</v>
      </c>
    </row>
    <row r="73" spans="2:15" ht="14.25" customHeight="1">
      <c r="B73" s="14" t="str">
        <f>+'LOCALIZA HN'!$J73</f>
        <v>Omoa</v>
      </c>
      <c r="C73" s="15" t="s">
        <v>576</v>
      </c>
      <c r="D73" s="15" t="s">
        <v>577</v>
      </c>
      <c r="E73" s="15">
        <v>5</v>
      </c>
      <c r="F73" s="15" t="s">
        <v>878</v>
      </c>
      <c r="G73" s="15" t="s">
        <v>879</v>
      </c>
      <c r="H73" s="15">
        <v>3</v>
      </c>
      <c r="I73" s="39" t="s">
        <v>888</v>
      </c>
      <c r="J73" s="40" t="s">
        <v>60</v>
      </c>
      <c r="K73" s="15">
        <v>15.6675</v>
      </c>
      <c r="L73" s="15">
        <v>-88.214399999999998</v>
      </c>
      <c r="M73" s="15" t="s">
        <v>889</v>
      </c>
      <c r="N73" s="16" t="s">
        <v>890</v>
      </c>
      <c r="O73" s="16" t="s">
        <v>891</v>
      </c>
    </row>
    <row r="74" spans="2:15" ht="14.25" customHeight="1">
      <c r="B74" s="14" t="str">
        <f>+'LOCALIZA HN'!$J74</f>
        <v>Pimienta</v>
      </c>
      <c r="C74" s="15" t="s">
        <v>576</v>
      </c>
      <c r="D74" s="15" t="s">
        <v>577</v>
      </c>
      <c r="E74" s="15">
        <v>5</v>
      </c>
      <c r="F74" s="15" t="s">
        <v>878</v>
      </c>
      <c r="G74" s="15" t="s">
        <v>879</v>
      </c>
      <c r="H74" s="15">
        <v>4</v>
      </c>
      <c r="I74" s="39" t="s">
        <v>892</v>
      </c>
      <c r="J74" s="40" t="s">
        <v>52</v>
      </c>
      <c r="K74" s="15">
        <v>15.2746</v>
      </c>
      <c r="L74" s="15">
        <v>-87.970200000000006</v>
      </c>
      <c r="M74" s="15" t="s">
        <v>893</v>
      </c>
      <c r="N74" s="16" t="s">
        <v>894</v>
      </c>
      <c r="O74" s="16" t="s">
        <v>895</v>
      </c>
    </row>
    <row r="75" spans="2:15" ht="14.25" customHeight="1">
      <c r="B75" s="14" t="str">
        <f>+'LOCALIZA HN'!$J75</f>
        <v>Potrerillos</v>
      </c>
      <c r="C75" s="15" t="s">
        <v>576</v>
      </c>
      <c r="D75" s="15" t="s">
        <v>577</v>
      </c>
      <c r="E75" s="15">
        <v>5</v>
      </c>
      <c r="F75" s="15" t="s">
        <v>878</v>
      </c>
      <c r="G75" s="15" t="s">
        <v>879</v>
      </c>
      <c r="H75" s="15">
        <v>5</v>
      </c>
      <c r="I75" s="39" t="s">
        <v>896</v>
      </c>
      <c r="J75" s="40" t="s">
        <v>53</v>
      </c>
      <c r="K75" s="15">
        <v>15.197699999999999</v>
      </c>
      <c r="L75" s="15">
        <v>-87.960099999999997</v>
      </c>
      <c r="M75" s="15" t="s">
        <v>897</v>
      </c>
      <c r="N75" s="16" t="s">
        <v>898</v>
      </c>
      <c r="O75" s="16" t="s">
        <v>899</v>
      </c>
    </row>
    <row r="76" spans="2:15" ht="14.25" customHeight="1">
      <c r="B76" s="14" t="str">
        <f>+'LOCALIZA HN'!$J76</f>
        <v>Puerto Cortes</v>
      </c>
      <c r="C76" s="15" t="s">
        <v>576</v>
      </c>
      <c r="D76" s="15" t="s">
        <v>577</v>
      </c>
      <c r="E76" s="15">
        <v>5</v>
      </c>
      <c r="F76" s="15" t="s">
        <v>878</v>
      </c>
      <c r="G76" s="15" t="s">
        <v>879</v>
      </c>
      <c r="H76" s="15">
        <v>6</v>
      </c>
      <c r="I76" s="39" t="s">
        <v>900</v>
      </c>
      <c r="J76" s="40" t="s">
        <v>32</v>
      </c>
      <c r="K76" s="15">
        <v>15.7897</v>
      </c>
      <c r="L76" s="15">
        <v>-87.846000000000004</v>
      </c>
      <c r="M76" s="15" t="s">
        <v>901</v>
      </c>
      <c r="N76" s="16" t="s">
        <v>902</v>
      </c>
      <c r="O76" s="16" t="s">
        <v>903</v>
      </c>
    </row>
    <row r="77" spans="2:15" ht="14.25" customHeight="1">
      <c r="B77" s="14" t="str">
        <f>+'LOCALIZA HN'!$J77</f>
        <v>San Antonio de Cortes</v>
      </c>
      <c r="C77" s="15" t="s">
        <v>576</v>
      </c>
      <c r="D77" s="15" t="s">
        <v>577</v>
      </c>
      <c r="E77" s="15">
        <v>5</v>
      </c>
      <c r="F77" s="15" t="s">
        <v>878</v>
      </c>
      <c r="G77" s="15" t="s">
        <v>879</v>
      </c>
      <c r="H77" s="15">
        <v>7</v>
      </c>
      <c r="I77" s="39" t="s">
        <v>904</v>
      </c>
      <c r="J77" s="40" t="s">
        <v>83</v>
      </c>
      <c r="K77" s="15">
        <v>15.1311</v>
      </c>
      <c r="L77" s="15">
        <v>-88.027600000000007</v>
      </c>
      <c r="M77" s="15" t="s">
        <v>905</v>
      </c>
      <c r="N77" s="16" t="s">
        <v>906</v>
      </c>
      <c r="O77" s="16" t="s">
        <v>907</v>
      </c>
    </row>
    <row r="78" spans="2:15" ht="14.25" customHeight="1">
      <c r="B78" s="14" t="str">
        <f>+'LOCALIZA HN'!$J78</f>
        <v>San Francisco de Yojoa</v>
      </c>
      <c r="C78" s="15" t="s">
        <v>576</v>
      </c>
      <c r="D78" s="15" t="s">
        <v>577</v>
      </c>
      <c r="E78" s="15">
        <v>5</v>
      </c>
      <c r="F78" s="15" t="s">
        <v>878</v>
      </c>
      <c r="G78" s="15" t="s">
        <v>879</v>
      </c>
      <c r="H78" s="15">
        <v>8</v>
      </c>
      <c r="I78" s="39" t="s">
        <v>908</v>
      </c>
      <c r="J78" s="40" t="s">
        <v>74</v>
      </c>
      <c r="K78" s="15">
        <v>15.0252</v>
      </c>
      <c r="L78" s="15">
        <v>-87.9863</v>
      </c>
      <c r="M78" s="15" t="s">
        <v>909</v>
      </c>
      <c r="N78" s="16" t="s">
        <v>910</v>
      </c>
      <c r="O78" s="16" t="s">
        <v>911</v>
      </c>
    </row>
    <row r="79" spans="2:15" ht="14.25" customHeight="1">
      <c r="B79" s="14" t="str">
        <f>+'LOCALIZA HN'!$J79</f>
        <v>San Manuel</v>
      </c>
      <c r="C79" s="15" t="s">
        <v>576</v>
      </c>
      <c r="D79" s="15" t="s">
        <v>577</v>
      </c>
      <c r="E79" s="15">
        <v>5</v>
      </c>
      <c r="F79" s="15" t="s">
        <v>878</v>
      </c>
      <c r="G79" s="15" t="s">
        <v>879</v>
      </c>
      <c r="H79" s="15">
        <v>9</v>
      </c>
      <c r="I79" s="39" t="s">
        <v>912</v>
      </c>
      <c r="J79" s="40" t="s">
        <v>42</v>
      </c>
      <c r="K79" s="15">
        <v>15.3802</v>
      </c>
      <c r="L79" s="15">
        <v>-87.899699999999996</v>
      </c>
      <c r="M79" s="15" t="s">
        <v>913</v>
      </c>
      <c r="N79" s="16" t="s">
        <v>914</v>
      </c>
      <c r="O79" s="16" t="s">
        <v>915</v>
      </c>
    </row>
    <row r="80" spans="2:15" ht="14.25" customHeight="1">
      <c r="B80" s="14" t="str">
        <f>+'LOCALIZA HN'!$J80</f>
        <v>Santa Cruz de Yojoa</v>
      </c>
      <c r="C80" s="15" t="s">
        <v>576</v>
      </c>
      <c r="D80" s="15" t="s">
        <v>577</v>
      </c>
      <c r="E80" s="15">
        <v>5</v>
      </c>
      <c r="F80" s="15" t="s">
        <v>878</v>
      </c>
      <c r="G80" s="15" t="s">
        <v>879</v>
      </c>
      <c r="H80" s="15">
        <v>10</v>
      </c>
      <c r="I80" s="39" t="s">
        <v>916</v>
      </c>
      <c r="J80" s="40" t="s">
        <v>43</v>
      </c>
      <c r="K80" s="15">
        <v>15.012700000000001</v>
      </c>
      <c r="L80" s="15">
        <v>-87.871499999999997</v>
      </c>
      <c r="M80" s="15" t="s">
        <v>917</v>
      </c>
      <c r="N80" s="16" t="s">
        <v>918</v>
      </c>
      <c r="O80" s="16" t="s">
        <v>919</v>
      </c>
    </row>
    <row r="81" spans="2:15" ht="14.25" customHeight="1">
      <c r="B81" s="14" t="str">
        <f>+'LOCALIZA HN'!$J81</f>
        <v>Villanueva</v>
      </c>
      <c r="C81" s="15" t="s">
        <v>576</v>
      </c>
      <c r="D81" s="15" t="s">
        <v>577</v>
      </c>
      <c r="E81" s="15">
        <v>5</v>
      </c>
      <c r="F81" s="15" t="s">
        <v>878</v>
      </c>
      <c r="G81" s="15" t="s">
        <v>879</v>
      </c>
      <c r="H81" s="15">
        <v>11</v>
      </c>
      <c r="I81" s="39" t="s">
        <v>920</v>
      </c>
      <c r="J81" s="40" t="s">
        <v>33</v>
      </c>
      <c r="K81" s="15">
        <v>15.3307</v>
      </c>
      <c r="L81" s="15">
        <v>-88.047399999999996</v>
      </c>
      <c r="M81" s="15" t="s">
        <v>921</v>
      </c>
      <c r="N81" s="16" t="s">
        <v>922</v>
      </c>
      <c r="O81" s="16" t="s">
        <v>923</v>
      </c>
    </row>
    <row r="82" spans="2:15" ht="14.25" customHeight="1">
      <c r="B82" s="14" t="str">
        <f>+'LOCALIZA HN'!$J82</f>
        <v>La Lima</v>
      </c>
      <c r="C82" s="15" t="s">
        <v>576</v>
      </c>
      <c r="D82" s="15" t="s">
        <v>577</v>
      </c>
      <c r="E82" s="15">
        <v>5</v>
      </c>
      <c r="F82" s="15" t="s">
        <v>878</v>
      </c>
      <c r="G82" s="15" t="s">
        <v>879</v>
      </c>
      <c r="H82" s="15">
        <v>12</v>
      </c>
      <c r="I82" s="39" t="s">
        <v>924</v>
      </c>
      <c r="J82" s="40" t="s">
        <v>41</v>
      </c>
      <c r="K82" s="15">
        <v>15.484500000000001</v>
      </c>
      <c r="L82" s="15">
        <v>-87.869299999999996</v>
      </c>
      <c r="M82" s="15" t="s">
        <v>925</v>
      </c>
      <c r="N82" s="16" t="s">
        <v>926</v>
      </c>
      <c r="O82" s="16" t="s">
        <v>927</v>
      </c>
    </row>
    <row r="83" spans="2:15" ht="14.25" customHeight="1">
      <c r="B83" s="14" t="str">
        <f>+'LOCALIZA HN'!$J83</f>
        <v>Choluteca</v>
      </c>
      <c r="C83" s="15" t="s">
        <v>576</v>
      </c>
      <c r="D83" s="15" t="s">
        <v>577</v>
      </c>
      <c r="E83" s="15">
        <v>6</v>
      </c>
      <c r="F83" s="15" t="s">
        <v>928</v>
      </c>
      <c r="G83" s="15" t="s">
        <v>25</v>
      </c>
      <c r="H83" s="15">
        <v>1</v>
      </c>
      <c r="I83" s="39" t="s">
        <v>929</v>
      </c>
      <c r="J83" s="40" t="s">
        <v>25</v>
      </c>
      <c r="K83" s="15">
        <v>13.260899999999999</v>
      </c>
      <c r="L83" s="15">
        <v>-87.231700000000004</v>
      </c>
      <c r="M83" s="15" t="s">
        <v>930</v>
      </c>
      <c r="N83" s="16" t="s">
        <v>931</v>
      </c>
      <c r="O83" s="16" t="s">
        <v>932</v>
      </c>
    </row>
    <row r="84" spans="2:15" ht="14.25" customHeight="1">
      <c r="B84" s="14" t="str">
        <f>+'LOCALIZA HN'!$J84</f>
        <v>Apacilagua</v>
      </c>
      <c r="C84" s="15" t="s">
        <v>576</v>
      </c>
      <c r="D84" s="15" t="s">
        <v>577</v>
      </c>
      <c r="E84" s="15">
        <v>6</v>
      </c>
      <c r="F84" s="15" t="s">
        <v>928</v>
      </c>
      <c r="G84" s="15" t="s">
        <v>25</v>
      </c>
      <c r="H84" s="15">
        <v>2</v>
      </c>
      <c r="I84" s="39" t="s">
        <v>933</v>
      </c>
      <c r="J84" s="40" t="s">
        <v>934</v>
      </c>
      <c r="K84" s="15">
        <v>13.455299999999999</v>
      </c>
      <c r="L84" s="15">
        <v>-87.015699999999995</v>
      </c>
      <c r="M84" s="15" t="s">
        <v>935</v>
      </c>
      <c r="N84" s="16" t="s">
        <v>936</v>
      </c>
      <c r="O84" s="16" t="s">
        <v>937</v>
      </c>
    </row>
    <row r="85" spans="2:15" ht="14.25" customHeight="1">
      <c r="B85" s="14" t="str">
        <f>+'LOCALIZA HN'!$J85</f>
        <v>Concepcion de Maria</v>
      </c>
      <c r="C85" s="15" t="s">
        <v>576</v>
      </c>
      <c r="D85" s="15" t="s">
        <v>577</v>
      </c>
      <c r="E85" s="15">
        <v>6</v>
      </c>
      <c r="F85" s="15" t="s">
        <v>928</v>
      </c>
      <c r="G85" s="15" t="s">
        <v>25</v>
      </c>
      <c r="H85" s="15">
        <v>3</v>
      </c>
      <c r="I85" s="39" t="s">
        <v>938</v>
      </c>
      <c r="J85" s="40" t="s">
        <v>939</v>
      </c>
      <c r="K85" s="15">
        <v>13.221399999999999</v>
      </c>
      <c r="L85" s="15">
        <v>-86.962000000000003</v>
      </c>
      <c r="M85" s="15" t="s">
        <v>940</v>
      </c>
      <c r="N85" s="16" t="s">
        <v>941</v>
      </c>
      <c r="O85" s="16" t="s">
        <v>942</v>
      </c>
    </row>
    <row r="86" spans="2:15" ht="14.25" customHeight="1">
      <c r="B86" s="14" t="str">
        <f>+'LOCALIZA HN'!$J86</f>
        <v>Duyure</v>
      </c>
      <c r="C86" s="15" t="s">
        <v>576</v>
      </c>
      <c r="D86" s="15" t="s">
        <v>577</v>
      </c>
      <c r="E86" s="15">
        <v>6</v>
      </c>
      <c r="F86" s="15" t="s">
        <v>928</v>
      </c>
      <c r="G86" s="15" t="s">
        <v>25</v>
      </c>
      <c r="H86" s="15">
        <v>4</v>
      </c>
      <c r="I86" s="39" t="s">
        <v>943</v>
      </c>
      <c r="J86" s="40" t="s">
        <v>944</v>
      </c>
      <c r="K86" s="15">
        <v>13.6485</v>
      </c>
      <c r="L86" s="15">
        <v>-86.818600000000004</v>
      </c>
      <c r="M86" s="15" t="s">
        <v>945</v>
      </c>
      <c r="N86" s="16" t="s">
        <v>946</v>
      </c>
      <c r="O86" s="16" t="s">
        <v>947</v>
      </c>
    </row>
    <row r="87" spans="2:15" ht="14.25" customHeight="1">
      <c r="B87" s="14" t="str">
        <f>+'LOCALIZA HN'!$J87</f>
        <v>El Corpus</v>
      </c>
      <c r="C87" s="15" t="s">
        <v>576</v>
      </c>
      <c r="D87" s="15" t="s">
        <v>577</v>
      </c>
      <c r="E87" s="15">
        <v>6</v>
      </c>
      <c r="F87" s="15" t="s">
        <v>928</v>
      </c>
      <c r="G87" s="15" t="s">
        <v>25</v>
      </c>
      <c r="H87" s="15">
        <v>5</v>
      </c>
      <c r="I87" s="39" t="s">
        <v>948</v>
      </c>
      <c r="J87" s="40" t="s">
        <v>949</v>
      </c>
      <c r="K87" s="15">
        <v>13.3226</v>
      </c>
      <c r="L87" s="15">
        <v>-87.008799999999994</v>
      </c>
      <c r="M87" s="15" t="s">
        <v>950</v>
      </c>
      <c r="N87" s="16" t="s">
        <v>951</v>
      </c>
      <c r="O87" s="16" t="s">
        <v>952</v>
      </c>
    </row>
    <row r="88" spans="2:15" ht="14.25" customHeight="1">
      <c r="B88" s="14" t="str">
        <f>+'LOCALIZA HN'!$J88</f>
        <v>El Triunfo</v>
      </c>
      <c r="C88" s="15" t="s">
        <v>576</v>
      </c>
      <c r="D88" s="15" t="s">
        <v>577</v>
      </c>
      <c r="E88" s="15">
        <v>6</v>
      </c>
      <c r="F88" s="15" t="s">
        <v>928</v>
      </c>
      <c r="G88" s="15" t="s">
        <v>25</v>
      </c>
      <c r="H88" s="15">
        <v>6</v>
      </c>
      <c r="I88" s="39" t="s">
        <v>953</v>
      </c>
      <c r="J88" s="40" t="s">
        <v>31</v>
      </c>
      <c r="K88" s="15">
        <v>13.0838</v>
      </c>
      <c r="L88" s="15">
        <v>-87.025800000000004</v>
      </c>
      <c r="M88" s="15" t="s">
        <v>954</v>
      </c>
      <c r="N88" s="16" t="s">
        <v>955</v>
      </c>
      <c r="O88" s="16" t="s">
        <v>956</v>
      </c>
    </row>
    <row r="89" spans="2:15" ht="14.25" customHeight="1">
      <c r="B89" s="14" t="str">
        <f>+'LOCALIZA HN'!$J89</f>
        <v>Marcovia</v>
      </c>
      <c r="C89" s="15" t="s">
        <v>576</v>
      </c>
      <c r="D89" s="15" t="s">
        <v>577</v>
      </c>
      <c r="E89" s="15">
        <v>6</v>
      </c>
      <c r="F89" s="15" t="s">
        <v>928</v>
      </c>
      <c r="G89" s="15" t="s">
        <v>25</v>
      </c>
      <c r="H89" s="15">
        <v>7</v>
      </c>
      <c r="I89" s="39" t="s">
        <v>957</v>
      </c>
      <c r="J89" s="40" t="s">
        <v>958</v>
      </c>
      <c r="K89" s="15">
        <v>13.2552</v>
      </c>
      <c r="L89" s="15">
        <v>-87.374200000000002</v>
      </c>
      <c r="M89" s="15" t="s">
        <v>959</v>
      </c>
      <c r="N89" s="16" t="s">
        <v>960</v>
      </c>
      <c r="O89" s="16" t="s">
        <v>961</v>
      </c>
    </row>
    <row r="90" spans="2:15" ht="14.25" customHeight="1">
      <c r="B90" s="14" t="str">
        <f>+'LOCALIZA HN'!$J90</f>
        <v>Morolica</v>
      </c>
      <c r="C90" s="15" t="s">
        <v>576</v>
      </c>
      <c r="D90" s="15" t="s">
        <v>577</v>
      </c>
      <c r="E90" s="15">
        <v>6</v>
      </c>
      <c r="F90" s="15" t="s">
        <v>928</v>
      </c>
      <c r="G90" s="15" t="s">
        <v>25</v>
      </c>
      <c r="H90" s="15">
        <v>8</v>
      </c>
      <c r="I90" s="39" t="s">
        <v>962</v>
      </c>
      <c r="J90" s="40" t="s">
        <v>963</v>
      </c>
      <c r="K90" s="15">
        <v>13.563700000000001</v>
      </c>
      <c r="L90" s="15">
        <v>-86.901700000000005</v>
      </c>
      <c r="M90" s="15" t="s">
        <v>964</v>
      </c>
      <c r="N90" s="16" t="s">
        <v>965</v>
      </c>
      <c r="O90" s="16" t="s">
        <v>966</v>
      </c>
    </row>
    <row r="91" spans="2:15" ht="14.25" customHeight="1">
      <c r="B91" s="14" t="str">
        <f>+'LOCALIZA HN'!$J91</f>
        <v>Namasigue</v>
      </c>
      <c r="C91" s="15" t="s">
        <v>576</v>
      </c>
      <c r="D91" s="15" t="s">
        <v>577</v>
      </c>
      <c r="E91" s="15">
        <v>6</v>
      </c>
      <c r="F91" s="15" t="s">
        <v>928</v>
      </c>
      <c r="G91" s="15" t="s">
        <v>25</v>
      </c>
      <c r="H91" s="15">
        <v>9</v>
      </c>
      <c r="I91" s="39" t="s">
        <v>967</v>
      </c>
      <c r="J91" s="40" t="s">
        <v>82</v>
      </c>
      <c r="K91" s="15">
        <v>13.1602</v>
      </c>
      <c r="L91" s="15">
        <v>-87.134900000000002</v>
      </c>
      <c r="M91" s="15" t="s">
        <v>968</v>
      </c>
      <c r="N91" s="16" t="s">
        <v>969</v>
      </c>
      <c r="O91" s="16" t="s">
        <v>970</v>
      </c>
    </row>
    <row r="92" spans="2:15" ht="14.25" customHeight="1">
      <c r="B92" s="14" t="str">
        <f>+'LOCALIZA HN'!$J92</f>
        <v>Orocuina</v>
      </c>
      <c r="C92" s="15" t="s">
        <v>576</v>
      </c>
      <c r="D92" s="15" t="s">
        <v>577</v>
      </c>
      <c r="E92" s="15">
        <v>6</v>
      </c>
      <c r="F92" s="15" t="s">
        <v>928</v>
      </c>
      <c r="G92" s="15" t="s">
        <v>25</v>
      </c>
      <c r="H92" s="15">
        <v>10</v>
      </c>
      <c r="I92" s="39" t="s">
        <v>971</v>
      </c>
      <c r="J92" s="40" t="s">
        <v>62</v>
      </c>
      <c r="K92" s="15">
        <v>13.5078</v>
      </c>
      <c r="L92" s="15">
        <v>-87.143100000000004</v>
      </c>
      <c r="M92" s="15" t="s">
        <v>972</v>
      </c>
      <c r="N92" s="16" t="s">
        <v>973</v>
      </c>
      <c r="O92" s="16" t="s">
        <v>974</v>
      </c>
    </row>
    <row r="93" spans="2:15" ht="14.25" customHeight="1">
      <c r="B93" s="14" t="str">
        <f>+'LOCALIZA HN'!$J93</f>
        <v>Pespire</v>
      </c>
      <c r="C93" s="15" t="s">
        <v>576</v>
      </c>
      <c r="D93" s="15" t="s">
        <v>577</v>
      </c>
      <c r="E93" s="15">
        <v>6</v>
      </c>
      <c r="F93" s="15" t="s">
        <v>928</v>
      </c>
      <c r="G93" s="15" t="s">
        <v>25</v>
      </c>
      <c r="H93" s="15">
        <v>11</v>
      </c>
      <c r="I93" s="39" t="s">
        <v>975</v>
      </c>
      <c r="J93" s="40" t="s">
        <v>78</v>
      </c>
      <c r="K93" s="15">
        <v>13.560600000000001</v>
      </c>
      <c r="L93" s="15">
        <v>-87.321600000000004</v>
      </c>
      <c r="M93" s="15" t="s">
        <v>976</v>
      </c>
      <c r="N93" s="16" t="s">
        <v>977</v>
      </c>
      <c r="O93" s="16" t="s">
        <v>978</v>
      </c>
    </row>
    <row r="94" spans="2:15" ht="14.25" customHeight="1">
      <c r="B94" s="14" t="str">
        <f>+'LOCALIZA HN'!$J94</f>
        <v>San Antonio de Flores</v>
      </c>
      <c r="C94" s="15" t="s">
        <v>576</v>
      </c>
      <c r="D94" s="15" t="s">
        <v>577</v>
      </c>
      <c r="E94" s="15">
        <v>6</v>
      </c>
      <c r="F94" s="15" t="s">
        <v>928</v>
      </c>
      <c r="G94" s="15" t="s">
        <v>25</v>
      </c>
      <c r="H94" s="15">
        <v>12</v>
      </c>
      <c r="I94" s="39" t="s">
        <v>979</v>
      </c>
      <c r="J94" s="40" t="s">
        <v>980</v>
      </c>
      <c r="K94" s="15">
        <v>13.6518</v>
      </c>
      <c r="L94" s="15">
        <v>-87.337400000000002</v>
      </c>
      <c r="M94" s="15" t="s">
        <v>981</v>
      </c>
      <c r="N94" s="16" t="s">
        <v>982</v>
      </c>
      <c r="O94" s="16" t="s">
        <v>983</v>
      </c>
    </row>
    <row r="95" spans="2:15" ht="14.25" customHeight="1">
      <c r="B95" s="14" t="str">
        <f>+'LOCALIZA HN'!$J95</f>
        <v>San Isidro</v>
      </c>
      <c r="C95" s="15" t="s">
        <v>576</v>
      </c>
      <c r="D95" s="15" t="s">
        <v>577</v>
      </c>
      <c r="E95" s="15">
        <v>6</v>
      </c>
      <c r="F95" s="15" t="s">
        <v>928</v>
      </c>
      <c r="G95" s="15" t="s">
        <v>25</v>
      </c>
      <c r="H95" s="15">
        <v>13</v>
      </c>
      <c r="I95" s="39" t="s">
        <v>984</v>
      </c>
      <c r="J95" s="40" t="s">
        <v>985</v>
      </c>
      <c r="K95" s="15">
        <v>13.6465</v>
      </c>
      <c r="L95" s="15">
        <v>-87.260099999999994</v>
      </c>
      <c r="M95" s="15" t="s">
        <v>986</v>
      </c>
      <c r="N95" s="16" t="s">
        <v>987</v>
      </c>
      <c r="O95" s="16" t="s">
        <v>988</v>
      </c>
    </row>
    <row r="96" spans="2:15" ht="14.25" customHeight="1">
      <c r="B96" s="14" t="str">
        <f>+'LOCALIZA HN'!$J96</f>
        <v>San Jose</v>
      </c>
      <c r="C96" s="15" t="s">
        <v>576</v>
      </c>
      <c r="D96" s="15" t="s">
        <v>577</v>
      </c>
      <c r="E96" s="15">
        <v>6</v>
      </c>
      <c r="F96" s="15" t="s">
        <v>928</v>
      </c>
      <c r="G96" s="15" t="s">
        <v>25</v>
      </c>
      <c r="H96" s="15">
        <v>14</v>
      </c>
      <c r="I96" s="39" t="s">
        <v>989</v>
      </c>
      <c r="J96" s="40" t="s">
        <v>845</v>
      </c>
      <c r="K96" s="15">
        <v>13.7171</v>
      </c>
      <c r="L96" s="15">
        <v>-87.422600000000003</v>
      </c>
      <c r="M96" s="15" t="s">
        <v>990</v>
      </c>
      <c r="N96" s="16" t="s">
        <v>991</v>
      </c>
      <c r="O96" s="16" t="s">
        <v>992</v>
      </c>
    </row>
    <row r="97" spans="2:15" ht="14.25" customHeight="1">
      <c r="B97" s="14" t="str">
        <f>+'LOCALIZA HN'!$J97</f>
        <v>San Marcos de Colon</v>
      </c>
      <c r="C97" s="15" t="s">
        <v>576</v>
      </c>
      <c r="D97" s="15" t="s">
        <v>577</v>
      </c>
      <c r="E97" s="15">
        <v>6</v>
      </c>
      <c r="F97" s="15" t="s">
        <v>928</v>
      </c>
      <c r="G97" s="15" t="s">
        <v>25</v>
      </c>
      <c r="H97" s="15">
        <v>15</v>
      </c>
      <c r="I97" s="39" t="s">
        <v>993</v>
      </c>
      <c r="J97" s="40" t="s">
        <v>994</v>
      </c>
      <c r="K97" s="15">
        <v>13.4057</v>
      </c>
      <c r="L97" s="15">
        <v>-86.822400000000002</v>
      </c>
      <c r="M97" s="15" t="s">
        <v>995</v>
      </c>
      <c r="N97" s="16" t="s">
        <v>996</v>
      </c>
      <c r="O97" s="16" t="s">
        <v>997</v>
      </c>
    </row>
    <row r="98" spans="2:15" ht="14.25" customHeight="1">
      <c r="B98" s="14" t="str">
        <f>+'LOCALIZA HN'!$J98</f>
        <v>Santa Ana de Yusguare</v>
      </c>
      <c r="C98" s="15" t="s">
        <v>576</v>
      </c>
      <c r="D98" s="15" t="s">
        <v>577</v>
      </c>
      <c r="E98" s="15">
        <v>6</v>
      </c>
      <c r="F98" s="15" t="s">
        <v>928</v>
      </c>
      <c r="G98" s="15" t="s">
        <v>25</v>
      </c>
      <c r="H98" s="15">
        <v>16</v>
      </c>
      <c r="I98" s="39" t="s">
        <v>998</v>
      </c>
      <c r="J98" s="40" t="s">
        <v>77</v>
      </c>
      <c r="K98" s="15">
        <v>13.305300000000001</v>
      </c>
      <c r="L98" s="15">
        <v>-87.097399999999993</v>
      </c>
      <c r="M98" s="15" t="s">
        <v>999</v>
      </c>
      <c r="N98" s="16" t="s">
        <v>1000</v>
      </c>
      <c r="O98" s="16" t="s">
        <v>1001</v>
      </c>
    </row>
    <row r="99" spans="2:15" ht="14.25" customHeight="1">
      <c r="B99" s="14" t="str">
        <f>+'LOCALIZA HN'!$J99</f>
        <v>Yuscaran</v>
      </c>
      <c r="C99" s="15" t="s">
        <v>576</v>
      </c>
      <c r="D99" s="15" t="s">
        <v>577</v>
      </c>
      <c r="E99" s="15">
        <v>7</v>
      </c>
      <c r="F99" s="15" t="s">
        <v>1002</v>
      </c>
      <c r="G99" s="15" t="s">
        <v>59</v>
      </c>
      <c r="H99" s="15">
        <v>1</v>
      </c>
      <c r="I99" s="39" t="s">
        <v>1003</v>
      </c>
      <c r="J99" s="40" t="s">
        <v>1004</v>
      </c>
      <c r="K99" s="15">
        <v>13.956</v>
      </c>
      <c r="L99" s="15">
        <v>-86.826099999999997</v>
      </c>
      <c r="M99" s="15" t="s">
        <v>1005</v>
      </c>
      <c r="N99" s="16" t="s">
        <v>1006</v>
      </c>
      <c r="O99" s="16" t="s">
        <v>1007</v>
      </c>
    </row>
    <row r="100" spans="2:15" ht="14.25" customHeight="1">
      <c r="B100" s="14" t="str">
        <f>+'LOCALIZA HN'!$J100</f>
        <v>Alauca</v>
      </c>
      <c r="C100" s="15" t="s">
        <v>576</v>
      </c>
      <c r="D100" s="15" t="s">
        <v>577</v>
      </c>
      <c r="E100" s="15">
        <v>7</v>
      </c>
      <c r="F100" s="15" t="s">
        <v>1002</v>
      </c>
      <c r="G100" s="15" t="s">
        <v>59</v>
      </c>
      <c r="H100" s="15">
        <v>2</v>
      </c>
      <c r="I100" s="39" t="s">
        <v>1008</v>
      </c>
      <c r="J100" s="40" t="s">
        <v>1009</v>
      </c>
      <c r="K100" s="15">
        <v>13.835100000000001</v>
      </c>
      <c r="L100" s="15">
        <v>-86.688299999999998</v>
      </c>
      <c r="M100" s="15" t="s">
        <v>1010</v>
      </c>
      <c r="N100" s="16" t="s">
        <v>1011</v>
      </c>
      <c r="O100" s="16" t="s">
        <v>1012</v>
      </c>
    </row>
    <row r="101" spans="2:15" ht="14.25" customHeight="1">
      <c r="B101" s="14" t="str">
        <f>+'LOCALIZA HN'!$J101</f>
        <v>Danli</v>
      </c>
      <c r="C101" s="15" t="s">
        <v>576</v>
      </c>
      <c r="D101" s="15" t="s">
        <v>577</v>
      </c>
      <c r="E101" s="15">
        <v>7</v>
      </c>
      <c r="F101" s="15" t="s">
        <v>1002</v>
      </c>
      <c r="G101" s="15" t="s">
        <v>59</v>
      </c>
      <c r="H101" s="15">
        <v>3</v>
      </c>
      <c r="I101" s="39" t="s">
        <v>1013</v>
      </c>
      <c r="J101" s="40" t="s">
        <v>81</v>
      </c>
      <c r="K101" s="15">
        <v>14.096500000000001</v>
      </c>
      <c r="L101" s="15">
        <v>-86.3767</v>
      </c>
      <c r="M101" s="15" t="s">
        <v>1014</v>
      </c>
      <c r="N101" s="16" t="s">
        <v>1015</v>
      </c>
      <c r="O101" s="16" t="s">
        <v>1016</v>
      </c>
    </row>
    <row r="102" spans="2:15" ht="14.25" customHeight="1">
      <c r="B102" s="14" t="str">
        <f>+'LOCALIZA HN'!$J102</f>
        <v>El Paraiso</v>
      </c>
      <c r="C102" s="15" t="s">
        <v>576</v>
      </c>
      <c r="D102" s="15" t="s">
        <v>577</v>
      </c>
      <c r="E102" s="15">
        <v>7</v>
      </c>
      <c r="F102" s="15" t="s">
        <v>1002</v>
      </c>
      <c r="G102" s="15" t="s">
        <v>59</v>
      </c>
      <c r="H102" s="15">
        <v>4</v>
      </c>
      <c r="I102" s="39" t="s">
        <v>1017</v>
      </c>
      <c r="J102" s="40" t="s">
        <v>59</v>
      </c>
      <c r="K102" s="15">
        <v>13.851699999999999</v>
      </c>
      <c r="L102" s="15">
        <v>-86.525899999999993</v>
      </c>
      <c r="M102" s="15" t="s">
        <v>1018</v>
      </c>
      <c r="N102" s="16" t="s">
        <v>1019</v>
      </c>
      <c r="O102" s="16" t="s">
        <v>1020</v>
      </c>
    </row>
    <row r="103" spans="2:15" ht="14.25" customHeight="1">
      <c r="B103" s="14" t="str">
        <f>+'LOCALIZA HN'!$J103</f>
        <v>Guinope</v>
      </c>
      <c r="C103" s="15" t="s">
        <v>576</v>
      </c>
      <c r="D103" s="15" t="s">
        <v>577</v>
      </c>
      <c r="E103" s="15">
        <v>7</v>
      </c>
      <c r="F103" s="15" t="s">
        <v>1002</v>
      </c>
      <c r="G103" s="15" t="s">
        <v>59</v>
      </c>
      <c r="H103" s="15">
        <v>5</v>
      </c>
      <c r="I103" s="39" t="s">
        <v>1021</v>
      </c>
      <c r="J103" s="40" t="s">
        <v>1022</v>
      </c>
      <c r="K103" s="15">
        <v>13.8704</v>
      </c>
      <c r="L103" s="15">
        <v>-86.942999999999998</v>
      </c>
      <c r="M103" s="15" t="s">
        <v>1023</v>
      </c>
      <c r="N103" s="16" t="s">
        <v>1024</v>
      </c>
      <c r="O103" s="16" t="s">
        <v>1025</v>
      </c>
    </row>
    <row r="104" spans="2:15" ht="14.25" customHeight="1">
      <c r="B104" s="14" t="str">
        <f>+'LOCALIZA HN'!$J104</f>
        <v>Jacaleapa</v>
      </c>
      <c r="C104" s="15" t="s">
        <v>576</v>
      </c>
      <c r="D104" s="15" t="s">
        <v>577</v>
      </c>
      <c r="E104" s="15">
        <v>7</v>
      </c>
      <c r="F104" s="15" t="s">
        <v>1002</v>
      </c>
      <c r="G104" s="15" t="s">
        <v>59</v>
      </c>
      <c r="H104" s="15">
        <v>6</v>
      </c>
      <c r="I104" s="39" t="s">
        <v>1026</v>
      </c>
      <c r="J104" s="40" t="s">
        <v>1027</v>
      </c>
      <c r="K104" s="15">
        <v>14.0349</v>
      </c>
      <c r="L104" s="15">
        <v>-86.6768</v>
      </c>
      <c r="M104" s="15" t="s">
        <v>1028</v>
      </c>
      <c r="N104" s="16" t="s">
        <v>1029</v>
      </c>
      <c r="O104" s="16" t="s">
        <v>1030</v>
      </c>
    </row>
    <row r="105" spans="2:15" ht="14.25" customHeight="1">
      <c r="B105" s="14" t="str">
        <f>+'LOCALIZA HN'!$J105</f>
        <v>Liure</v>
      </c>
      <c r="C105" s="15" t="s">
        <v>576</v>
      </c>
      <c r="D105" s="15" t="s">
        <v>577</v>
      </c>
      <c r="E105" s="15">
        <v>7</v>
      </c>
      <c r="F105" s="15" t="s">
        <v>1002</v>
      </c>
      <c r="G105" s="15" t="s">
        <v>59</v>
      </c>
      <c r="H105" s="15">
        <v>7</v>
      </c>
      <c r="I105" s="39" t="s">
        <v>1031</v>
      </c>
      <c r="J105" s="40" t="s">
        <v>1032</v>
      </c>
      <c r="K105" s="15">
        <v>13.553699999999999</v>
      </c>
      <c r="L105" s="15">
        <v>-87.06</v>
      </c>
      <c r="M105" s="15" t="s">
        <v>1033</v>
      </c>
      <c r="N105" s="16" t="s">
        <v>1034</v>
      </c>
      <c r="O105" s="16" t="s">
        <v>1035</v>
      </c>
    </row>
    <row r="106" spans="2:15" ht="14.25" customHeight="1">
      <c r="B106" s="14" t="str">
        <f>+'LOCALIZA HN'!$J106</f>
        <v>Moroceli</v>
      </c>
      <c r="C106" s="15" t="s">
        <v>576</v>
      </c>
      <c r="D106" s="15" t="s">
        <v>577</v>
      </c>
      <c r="E106" s="15">
        <v>7</v>
      </c>
      <c r="F106" s="15" t="s">
        <v>1002</v>
      </c>
      <c r="G106" s="15" t="s">
        <v>59</v>
      </c>
      <c r="H106" s="15">
        <v>8</v>
      </c>
      <c r="I106" s="39" t="s">
        <v>1036</v>
      </c>
      <c r="J106" s="40" t="s">
        <v>1037</v>
      </c>
      <c r="K106" s="15">
        <v>14.148199999999999</v>
      </c>
      <c r="L106" s="15">
        <v>-86.853999999999999</v>
      </c>
      <c r="M106" s="15" t="s">
        <v>1038</v>
      </c>
      <c r="N106" s="16" t="s">
        <v>1039</v>
      </c>
      <c r="O106" s="16" t="s">
        <v>1040</v>
      </c>
    </row>
    <row r="107" spans="2:15" ht="14.25" customHeight="1">
      <c r="B107" s="14" t="str">
        <f>+'LOCALIZA HN'!$J107</f>
        <v>Oropoli</v>
      </c>
      <c r="C107" s="15" t="s">
        <v>576</v>
      </c>
      <c r="D107" s="15" t="s">
        <v>577</v>
      </c>
      <c r="E107" s="15">
        <v>7</v>
      </c>
      <c r="F107" s="15" t="s">
        <v>1002</v>
      </c>
      <c r="G107" s="15" t="s">
        <v>59</v>
      </c>
      <c r="H107" s="15">
        <v>9</v>
      </c>
      <c r="I107" s="39" t="s">
        <v>1041</v>
      </c>
      <c r="J107" s="40" t="s">
        <v>1042</v>
      </c>
      <c r="K107" s="15">
        <v>13.8195</v>
      </c>
      <c r="L107" s="15">
        <v>-86.833200000000005</v>
      </c>
      <c r="M107" s="15" t="s">
        <v>1043</v>
      </c>
      <c r="N107" s="16" t="s">
        <v>1044</v>
      </c>
      <c r="O107" s="16" t="s">
        <v>1045</v>
      </c>
    </row>
    <row r="108" spans="2:15" ht="14.25" customHeight="1">
      <c r="B108" s="14" t="str">
        <f>+'LOCALIZA HN'!$J108</f>
        <v>Potrerillos</v>
      </c>
      <c r="C108" s="15" t="s">
        <v>576</v>
      </c>
      <c r="D108" s="15" t="s">
        <v>577</v>
      </c>
      <c r="E108" s="15">
        <v>7</v>
      </c>
      <c r="F108" s="15" t="s">
        <v>1002</v>
      </c>
      <c r="G108" s="15" t="s">
        <v>59</v>
      </c>
      <c r="H108" s="15">
        <v>10</v>
      </c>
      <c r="I108" s="39" t="s">
        <v>1046</v>
      </c>
      <c r="J108" s="40" t="s">
        <v>53</v>
      </c>
      <c r="K108" s="15">
        <v>14.0541</v>
      </c>
      <c r="L108" s="15">
        <v>-86.756500000000003</v>
      </c>
      <c r="M108" s="15" t="s">
        <v>1047</v>
      </c>
      <c r="N108" s="16" t="s">
        <v>1048</v>
      </c>
      <c r="O108" s="16" t="s">
        <v>1049</v>
      </c>
    </row>
    <row r="109" spans="2:15" ht="14.25" customHeight="1">
      <c r="B109" s="14" t="str">
        <f>+'LOCALIZA HN'!$J109</f>
        <v>San Antonio de Flores</v>
      </c>
      <c r="C109" s="15" t="s">
        <v>576</v>
      </c>
      <c r="D109" s="15" t="s">
        <v>577</v>
      </c>
      <c r="E109" s="15">
        <v>7</v>
      </c>
      <c r="F109" s="15" t="s">
        <v>1002</v>
      </c>
      <c r="G109" s="15" t="s">
        <v>59</v>
      </c>
      <c r="H109" s="15">
        <v>11</v>
      </c>
      <c r="I109" s="39" t="s">
        <v>1050</v>
      </c>
      <c r="J109" s="40" t="s">
        <v>980</v>
      </c>
      <c r="K109" s="15">
        <v>13.715400000000001</v>
      </c>
      <c r="L109" s="15">
        <v>-86.839399999999998</v>
      </c>
      <c r="M109" s="15" t="s">
        <v>1051</v>
      </c>
      <c r="N109" s="16" t="s">
        <v>1052</v>
      </c>
      <c r="O109" s="16" t="s">
        <v>1053</v>
      </c>
    </row>
    <row r="110" spans="2:15" ht="14.25" customHeight="1">
      <c r="B110" s="14" t="str">
        <f>+'LOCALIZA HN'!$J110</f>
        <v>San Lucas</v>
      </c>
      <c r="C110" s="15" t="s">
        <v>576</v>
      </c>
      <c r="D110" s="15" t="s">
        <v>577</v>
      </c>
      <c r="E110" s="15">
        <v>7</v>
      </c>
      <c r="F110" s="15" t="s">
        <v>1002</v>
      </c>
      <c r="G110" s="15" t="s">
        <v>59</v>
      </c>
      <c r="H110" s="15">
        <v>12</v>
      </c>
      <c r="I110" s="39" t="s">
        <v>1054</v>
      </c>
      <c r="J110" s="40" t="s">
        <v>1055</v>
      </c>
      <c r="K110" s="15">
        <v>13.7478</v>
      </c>
      <c r="L110" s="15">
        <v>-86.948599999999999</v>
      </c>
      <c r="M110" s="15" t="s">
        <v>1056</v>
      </c>
      <c r="N110" s="16" t="s">
        <v>1057</v>
      </c>
      <c r="O110" s="16" t="s">
        <v>1058</v>
      </c>
    </row>
    <row r="111" spans="2:15" ht="14.25" customHeight="1">
      <c r="B111" s="14" t="str">
        <f>+'LOCALIZA HN'!$J111</f>
        <v>San Matias</v>
      </c>
      <c r="C111" s="15" t="s">
        <v>576</v>
      </c>
      <c r="D111" s="15" t="s">
        <v>577</v>
      </c>
      <c r="E111" s="15">
        <v>7</v>
      </c>
      <c r="F111" s="15" t="s">
        <v>1002</v>
      </c>
      <c r="G111" s="15" t="s">
        <v>59</v>
      </c>
      <c r="H111" s="15">
        <v>13</v>
      </c>
      <c r="I111" s="39" t="s">
        <v>1059</v>
      </c>
      <c r="J111" s="40" t="s">
        <v>1060</v>
      </c>
      <c r="K111" s="15">
        <v>13.958</v>
      </c>
      <c r="L111" s="15">
        <v>-86.647999999999996</v>
      </c>
      <c r="M111" s="15" t="s">
        <v>1061</v>
      </c>
      <c r="N111" s="16" t="s">
        <v>1062</v>
      </c>
      <c r="O111" s="16" t="s">
        <v>1063</v>
      </c>
    </row>
    <row r="112" spans="2:15" ht="14.25" customHeight="1">
      <c r="B112" s="14" t="str">
        <f>+'LOCALIZA HN'!$J112</f>
        <v>Soledad</v>
      </c>
      <c r="C112" s="15" t="s">
        <v>576</v>
      </c>
      <c r="D112" s="15" t="s">
        <v>577</v>
      </c>
      <c r="E112" s="15">
        <v>7</v>
      </c>
      <c r="F112" s="15" t="s">
        <v>1002</v>
      </c>
      <c r="G112" s="15" t="s">
        <v>59</v>
      </c>
      <c r="H112" s="15">
        <v>14</v>
      </c>
      <c r="I112" s="39" t="s">
        <v>1064</v>
      </c>
      <c r="J112" s="40" t="s">
        <v>1065</v>
      </c>
      <c r="K112" s="15">
        <v>13.614699999999999</v>
      </c>
      <c r="L112" s="15">
        <v>-87.147099999999995</v>
      </c>
      <c r="M112" s="15" t="s">
        <v>1066</v>
      </c>
      <c r="N112" s="16" t="s">
        <v>1067</v>
      </c>
      <c r="O112" s="16" t="s">
        <v>1068</v>
      </c>
    </row>
    <row r="113" spans="2:15" ht="14.25" customHeight="1">
      <c r="B113" s="14" t="str">
        <f>+'LOCALIZA HN'!$J113</f>
        <v>Teupasenti</v>
      </c>
      <c r="C113" s="15" t="s">
        <v>576</v>
      </c>
      <c r="D113" s="15" t="s">
        <v>577</v>
      </c>
      <c r="E113" s="15">
        <v>7</v>
      </c>
      <c r="F113" s="15" t="s">
        <v>1002</v>
      </c>
      <c r="G113" s="15" t="s">
        <v>59</v>
      </c>
      <c r="H113" s="15">
        <v>15</v>
      </c>
      <c r="I113" s="39" t="s">
        <v>1069</v>
      </c>
      <c r="J113" s="40" t="s">
        <v>1070</v>
      </c>
      <c r="K113" s="15">
        <v>14.295199999999999</v>
      </c>
      <c r="L113" s="15">
        <v>-86.679000000000002</v>
      </c>
      <c r="M113" s="15" t="s">
        <v>1071</v>
      </c>
      <c r="N113" s="16" t="s">
        <v>1072</v>
      </c>
      <c r="O113" s="16" t="s">
        <v>1073</v>
      </c>
    </row>
    <row r="114" spans="2:15" ht="14.25" customHeight="1">
      <c r="B114" s="14" t="str">
        <f>+'LOCALIZA HN'!$J114</f>
        <v>Texiguat</v>
      </c>
      <c r="C114" s="15" t="s">
        <v>576</v>
      </c>
      <c r="D114" s="15" t="s">
        <v>577</v>
      </c>
      <c r="E114" s="15">
        <v>7</v>
      </c>
      <c r="F114" s="15" t="s">
        <v>1002</v>
      </c>
      <c r="G114" s="15" t="s">
        <v>59</v>
      </c>
      <c r="H114" s="15">
        <v>16</v>
      </c>
      <c r="I114" s="39" t="s">
        <v>1074</v>
      </c>
      <c r="J114" s="40" t="s">
        <v>1075</v>
      </c>
      <c r="K114" s="15">
        <v>13.6693</v>
      </c>
      <c r="L114" s="15">
        <v>-87.038600000000002</v>
      </c>
      <c r="M114" s="15" t="s">
        <v>1076</v>
      </c>
      <c r="N114" s="16" t="s">
        <v>1077</v>
      </c>
      <c r="O114" s="16" t="s">
        <v>1078</v>
      </c>
    </row>
    <row r="115" spans="2:15" ht="14.25" customHeight="1">
      <c r="B115" s="14" t="str">
        <f>+'LOCALIZA HN'!$J115</f>
        <v>Vado Ancho</v>
      </c>
      <c r="C115" s="15" t="s">
        <v>576</v>
      </c>
      <c r="D115" s="15" t="s">
        <v>577</v>
      </c>
      <c r="E115" s="15">
        <v>7</v>
      </c>
      <c r="F115" s="15" t="s">
        <v>1002</v>
      </c>
      <c r="G115" s="15" t="s">
        <v>59</v>
      </c>
      <c r="H115" s="15">
        <v>17</v>
      </c>
      <c r="I115" s="39" t="s">
        <v>1079</v>
      </c>
      <c r="J115" s="40" t="s">
        <v>1080</v>
      </c>
      <c r="K115" s="15">
        <v>13.639699999999999</v>
      </c>
      <c r="L115" s="15">
        <v>-86.954499999999996</v>
      </c>
      <c r="M115" s="15" t="s">
        <v>1081</v>
      </c>
      <c r="N115" s="16" t="s">
        <v>1082</v>
      </c>
      <c r="O115" s="16" t="s">
        <v>1083</v>
      </c>
    </row>
    <row r="116" spans="2:15" ht="14.25" customHeight="1">
      <c r="B116" s="14" t="str">
        <f>+'LOCALIZA HN'!$J116</f>
        <v>Yauyupe</v>
      </c>
      <c r="C116" s="15" t="s">
        <v>576</v>
      </c>
      <c r="D116" s="15" t="s">
        <v>577</v>
      </c>
      <c r="E116" s="15">
        <v>7</v>
      </c>
      <c r="F116" s="15" t="s">
        <v>1002</v>
      </c>
      <c r="G116" s="15" t="s">
        <v>59</v>
      </c>
      <c r="H116" s="15">
        <v>18</v>
      </c>
      <c r="I116" s="39" t="s">
        <v>1084</v>
      </c>
      <c r="J116" s="40" t="s">
        <v>1085</v>
      </c>
      <c r="K116" s="15">
        <v>13.751099999999999</v>
      </c>
      <c r="L116" s="15">
        <v>-87.079599999999999</v>
      </c>
      <c r="M116" s="15" t="s">
        <v>1086</v>
      </c>
      <c r="N116" s="16" t="s">
        <v>1087</v>
      </c>
      <c r="O116" s="16" t="s">
        <v>1088</v>
      </c>
    </row>
    <row r="117" spans="2:15" ht="14.25" customHeight="1">
      <c r="B117" s="14" t="str">
        <f>+'LOCALIZA HN'!$J117</f>
        <v>Trojes</v>
      </c>
      <c r="C117" s="15" t="s">
        <v>576</v>
      </c>
      <c r="D117" s="15" t="s">
        <v>577</v>
      </c>
      <c r="E117" s="15">
        <v>7</v>
      </c>
      <c r="F117" s="15" t="s">
        <v>1002</v>
      </c>
      <c r="G117" s="15" t="s">
        <v>59</v>
      </c>
      <c r="H117" s="15">
        <v>19</v>
      </c>
      <c r="I117" s="39" t="s">
        <v>1089</v>
      </c>
      <c r="J117" s="40" t="s">
        <v>1090</v>
      </c>
      <c r="K117" s="15">
        <v>14.045299999999999</v>
      </c>
      <c r="L117" s="15">
        <v>-85.860699999999994</v>
      </c>
      <c r="M117" s="15" t="s">
        <v>1091</v>
      </c>
      <c r="N117" s="16" t="s">
        <v>1092</v>
      </c>
      <c r="O117" s="16" t="s">
        <v>1093</v>
      </c>
    </row>
    <row r="118" spans="2:15" ht="14.25" customHeight="1">
      <c r="B118" s="14" t="str">
        <f>+'LOCALIZA HN'!$J118</f>
        <v>Distrito Central</v>
      </c>
      <c r="C118" s="15" t="s">
        <v>576</v>
      </c>
      <c r="D118" s="15" t="s">
        <v>577</v>
      </c>
      <c r="E118" s="15">
        <v>8</v>
      </c>
      <c r="F118" s="15" t="s">
        <v>1094</v>
      </c>
      <c r="G118" s="15" t="s">
        <v>1095</v>
      </c>
      <c r="H118" s="15">
        <v>1</v>
      </c>
      <c r="I118" s="39" t="s">
        <v>1096</v>
      </c>
      <c r="J118" s="40" t="s">
        <v>17</v>
      </c>
      <c r="K118" s="15">
        <v>14.175800000000001</v>
      </c>
      <c r="L118" s="15">
        <v>-87.251099999999994</v>
      </c>
      <c r="M118" s="15" t="s">
        <v>1097</v>
      </c>
      <c r="N118" s="16" t="s">
        <v>1098</v>
      </c>
      <c r="O118" s="16" t="s">
        <v>1099</v>
      </c>
    </row>
    <row r="119" spans="2:15" ht="14.25" customHeight="1">
      <c r="B119" s="14" t="str">
        <f>+'LOCALIZA HN'!$J119</f>
        <v>Alubaren</v>
      </c>
      <c r="C119" s="15" t="s">
        <v>576</v>
      </c>
      <c r="D119" s="15" t="s">
        <v>577</v>
      </c>
      <c r="E119" s="15">
        <v>8</v>
      </c>
      <c r="F119" s="15" t="s">
        <v>1094</v>
      </c>
      <c r="G119" s="15" t="s">
        <v>1095</v>
      </c>
      <c r="H119" s="15">
        <v>2</v>
      </c>
      <c r="I119" s="39" t="s">
        <v>1100</v>
      </c>
      <c r="J119" s="40" t="s">
        <v>1101</v>
      </c>
      <c r="K119" s="15">
        <v>13.786300000000001</v>
      </c>
      <c r="L119" s="15">
        <v>-87.470699999999994</v>
      </c>
      <c r="M119" s="15" t="s">
        <v>1102</v>
      </c>
      <c r="N119" s="16" t="s">
        <v>1103</v>
      </c>
      <c r="O119" s="16" t="s">
        <v>1104</v>
      </c>
    </row>
    <row r="120" spans="2:15" ht="14.25" customHeight="1">
      <c r="B120" s="14" t="str">
        <f>+'LOCALIZA HN'!$J120</f>
        <v>Cedros</v>
      </c>
      <c r="C120" s="15" t="s">
        <v>576</v>
      </c>
      <c r="D120" s="15" t="s">
        <v>577</v>
      </c>
      <c r="E120" s="15">
        <v>8</v>
      </c>
      <c r="F120" s="15" t="s">
        <v>1094</v>
      </c>
      <c r="G120" s="15" t="s">
        <v>1095</v>
      </c>
      <c r="H120" s="15">
        <v>3</v>
      </c>
      <c r="I120" s="39" t="s">
        <v>1105</v>
      </c>
      <c r="J120" s="40" t="s">
        <v>1106</v>
      </c>
      <c r="K120" s="15">
        <v>14.57</v>
      </c>
      <c r="L120" s="15">
        <v>-87.121499999999997</v>
      </c>
      <c r="M120" s="15" t="s">
        <v>1107</v>
      </c>
      <c r="N120" s="16" t="s">
        <v>1108</v>
      </c>
      <c r="O120" s="16" t="s">
        <v>1109</v>
      </c>
    </row>
    <row r="121" spans="2:15" ht="14.25" customHeight="1">
      <c r="B121" s="14" t="str">
        <f>+'LOCALIZA HN'!$J121</f>
        <v>Curaren</v>
      </c>
      <c r="C121" s="15" t="s">
        <v>576</v>
      </c>
      <c r="D121" s="15" t="s">
        <v>577</v>
      </c>
      <c r="E121" s="15">
        <v>8</v>
      </c>
      <c r="F121" s="15" t="s">
        <v>1094</v>
      </c>
      <c r="G121" s="15" t="s">
        <v>1095</v>
      </c>
      <c r="H121" s="15">
        <v>4</v>
      </c>
      <c r="I121" s="39" t="s">
        <v>1110</v>
      </c>
      <c r="J121" s="40" t="s">
        <v>1111</v>
      </c>
      <c r="K121" s="15">
        <v>13.8278</v>
      </c>
      <c r="L121" s="15">
        <v>-87.568700000000007</v>
      </c>
      <c r="M121" s="15" t="s">
        <v>1112</v>
      </c>
      <c r="N121" s="16" t="s">
        <v>1113</v>
      </c>
      <c r="O121" s="16" t="s">
        <v>1114</v>
      </c>
    </row>
    <row r="122" spans="2:15" ht="14.25" customHeight="1">
      <c r="B122" s="14" t="str">
        <f>+'LOCALIZA HN'!$J122</f>
        <v>El Porvenir</v>
      </c>
      <c r="C122" s="15" t="s">
        <v>576</v>
      </c>
      <c r="D122" s="15" t="s">
        <v>577</v>
      </c>
      <c r="E122" s="15">
        <v>8</v>
      </c>
      <c r="F122" s="15" t="s">
        <v>1094</v>
      </c>
      <c r="G122" s="15" t="s">
        <v>1095</v>
      </c>
      <c r="H122" s="15">
        <v>5</v>
      </c>
      <c r="I122" s="39" t="s">
        <v>1115</v>
      </c>
      <c r="J122" s="40" t="s">
        <v>99</v>
      </c>
      <c r="K122" s="15">
        <v>14.7082</v>
      </c>
      <c r="L122" s="15">
        <v>-87.221999999999994</v>
      </c>
      <c r="M122" s="15" t="s">
        <v>1116</v>
      </c>
      <c r="N122" s="16" t="s">
        <v>1117</v>
      </c>
      <c r="O122" s="16" t="s">
        <v>1118</v>
      </c>
    </row>
    <row r="123" spans="2:15" ht="14.25" customHeight="1">
      <c r="B123" s="14" t="str">
        <f>+'LOCALIZA HN'!$J123</f>
        <v>Guaimaca</v>
      </c>
      <c r="C123" s="15" t="s">
        <v>576</v>
      </c>
      <c r="D123" s="15" t="s">
        <v>577</v>
      </c>
      <c r="E123" s="15">
        <v>8</v>
      </c>
      <c r="F123" s="15" t="s">
        <v>1094</v>
      </c>
      <c r="G123" s="15" t="s">
        <v>1095</v>
      </c>
      <c r="H123" s="15">
        <v>6</v>
      </c>
      <c r="I123" s="39" t="s">
        <v>1119</v>
      </c>
      <c r="J123" s="40" t="s">
        <v>1120</v>
      </c>
      <c r="K123" s="15">
        <v>14.513299999999999</v>
      </c>
      <c r="L123" s="15">
        <v>-86.867800000000003</v>
      </c>
      <c r="M123" s="15" t="s">
        <v>1121</v>
      </c>
      <c r="N123" s="16" t="s">
        <v>1122</v>
      </c>
      <c r="O123" s="16" t="s">
        <v>1123</v>
      </c>
    </row>
    <row r="124" spans="2:15" ht="14.25" customHeight="1">
      <c r="B124" s="14" t="str">
        <f>+'LOCALIZA HN'!$J124</f>
        <v>La Libertad</v>
      </c>
      <c r="C124" s="15" t="s">
        <v>576</v>
      </c>
      <c r="D124" s="15" t="s">
        <v>577</v>
      </c>
      <c r="E124" s="15">
        <v>8</v>
      </c>
      <c r="F124" s="15" t="s">
        <v>1094</v>
      </c>
      <c r="G124" s="15" t="s">
        <v>1095</v>
      </c>
      <c r="H124" s="15">
        <v>7</v>
      </c>
      <c r="I124" s="39" t="s">
        <v>1124</v>
      </c>
      <c r="J124" s="40" t="s">
        <v>690</v>
      </c>
      <c r="K124" s="15">
        <v>13.7073</v>
      </c>
      <c r="L124" s="15">
        <v>-87.500500000000002</v>
      </c>
      <c r="M124" s="15" t="s">
        <v>1125</v>
      </c>
      <c r="N124" s="16" t="s">
        <v>1126</v>
      </c>
      <c r="O124" s="16" t="s">
        <v>1127</v>
      </c>
    </row>
    <row r="125" spans="2:15" ht="14.25" customHeight="1">
      <c r="B125" s="14" t="str">
        <f>+'LOCALIZA HN'!$J125</f>
        <v>La Venta</v>
      </c>
      <c r="C125" s="15" t="s">
        <v>576</v>
      </c>
      <c r="D125" s="15" t="s">
        <v>577</v>
      </c>
      <c r="E125" s="15">
        <v>8</v>
      </c>
      <c r="F125" s="15" t="s">
        <v>1094</v>
      </c>
      <c r="G125" s="15" t="s">
        <v>1095</v>
      </c>
      <c r="H125" s="15">
        <v>8</v>
      </c>
      <c r="I125" s="39" t="s">
        <v>1128</v>
      </c>
      <c r="J125" s="40" t="s">
        <v>1129</v>
      </c>
      <c r="K125" s="15">
        <v>13.732100000000001</v>
      </c>
      <c r="L125" s="15">
        <v>-87.327600000000004</v>
      </c>
      <c r="M125" s="15" t="s">
        <v>1130</v>
      </c>
      <c r="N125" s="16" t="s">
        <v>1131</v>
      </c>
      <c r="O125" s="16" t="s">
        <v>1132</v>
      </c>
    </row>
    <row r="126" spans="2:15" ht="14.25" customHeight="1">
      <c r="B126" s="14" t="str">
        <f>+'LOCALIZA HN'!$J126</f>
        <v>Lepaterique</v>
      </c>
      <c r="C126" s="15" t="s">
        <v>576</v>
      </c>
      <c r="D126" s="15" t="s">
        <v>577</v>
      </c>
      <c r="E126" s="15">
        <v>8</v>
      </c>
      <c r="F126" s="15" t="s">
        <v>1094</v>
      </c>
      <c r="G126" s="15" t="s">
        <v>1095</v>
      </c>
      <c r="H126" s="15">
        <v>9</v>
      </c>
      <c r="I126" s="39" t="s">
        <v>1133</v>
      </c>
      <c r="J126" s="40" t="s">
        <v>87</v>
      </c>
      <c r="K126" s="15">
        <v>14.0482</v>
      </c>
      <c r="L126" s="15">
        <v>-87.495500000000007</v>
      </c>
      <c r="M126" s="15" t="s">
        <v>1134</v>
      </c>
      <c r="N126" s="16" t="s">
        <v>1135</v>
      </c>
      <c r="O126" s="16" t="s">
        <v>1136</v>
      </c>
    </row>
    <row r="127" spans="2:15" ht="14.25" customHeight="1">
      <c r="B127" s="14" t="str">
        <f>+'LOCALIZA HN'!$J127</f>
        <v>Maraita</v>
      </c>
      <c r="C127" s="15" t="s">
        <v>576</v>
      </c>
      <c r="D127" s="15" t="s">
        <v>577</v>
      </c>
      <c r="E127" s="15">
        <v>8</v>
      </c>
      <c r="F127" s="15" t="s">
        <v>1094</v>
      </c>
      <c r="G127" s="15" t="s">
        <v>1095</v>
      </c>
      <c r="H127" s="15">
        <v>10</v>
      </c>
      <c r="I127" s="39" t="s">
        <v>1137</v>
      </c>
      <c r="J127" s="40" t="s">
        <v>1138</v>
      </c>
      <c r="K127" s="15">
        <v>13.8675</v>
      </c>
      <c r="L127" s="15">
        <v>-87.056399999999996</v>
      </c>
      <c r="M127" s="15" t="s">
        <v>1139</v>
      </c>
      <c r="N127" s="16" t="s">
        <v>1140</v>
      </c>
      <c r="O127" s="16" t="s">
        <v>1141</v>
      </c>
    </row>
    <row r="128" spans="2:15" ht="14.25" customHeight="1">
      <c r="B128" s="14" t="str">
        <f>+'LOCALIZA HN'!$J128</f>
        <v>Marale</v>
      </c>
      <c r="C128" s="15" t="s">
        <v>576</v>
      </c>
      <c r="D128" s="15" t="s">
        <v>577</v>
      </c>
      <c r="E128" s="15">
        <v>8</v>
      </c>
      <c r="F128" s="15" t="s">
        <v>1094</v>
      </c>
      <c r="G128" s="15" t="s">
        <v>1095</v>
      </c>
      <c r="H128" s="15">
        <v>11</v>
      </c>
      <c r="I128" s="39" t="s">
        <v>1142</v>
      </c>
      <c r="J128" s="40" t="s">
        <v>1143</v>
      </c>
      <c r="K128" s="15">
        <v>14.938000000000001</v>
      </c>
      <c r="L128" s="15">
        <v>-87.102400000000003</v>
      </c>
      <c r="M128" s="15" t="s">
        <v>1144</v>
      </c>
      <c r="N128" s="16" t="s">
        <v>1145</v>
      </c>
      <c r="O128" s="16" t="s">
        <v>1146</v>
      </c>
    </row>
    <row r="129" spans="2:15" ht="14.25" customHeight="1">
      <c r="B129" s="14" t="str">
        <f>+'LOCALIZA HN'!$J129</f>
        <v>Nueva Armenia</v>
      </c>
      <c r="C129" s="15" t="s">
        <v>576</v>
      </c>
      <c r="D129" s="15" t="s">
        <v>577</v>
      </c>
      <c r="E129" s="15">
        <v>8</v>
      </c>
      <c r="F129" s="15" t="s">
        <v>1094</v>
      </c>
      <c r="G129" s="15" t="s">
        <v>1095</v>
      </c>
      <c r="H129" s="15">
        <v>12</v>
      </c>
      <c r="I129" s="39" t="s">
        <v>1147</v>
      </c>
      <c r="J129" s="40" t="s">
        <v>1148</v>
      </c>
      <c r="K129" s="15">
        <v>13.7515</v>
      </c>
      <c r="L129" s="15">
        <v>-87.1614</v>
      </c>
      <c r="M129" s="15" t="s">
        <v>1149</v>
      </c>
      <c r="N129" s="16" t="s">
        <v>1150</v>
      </c>
      <c r="O129" s="16" t="s">
        <v>1151</v>
      </c>
    </row>
    <row r="130" spans="2:15" ht="14.25" customHeight="1">
      <c r="B130" s="14" t="str">
        <f>+'LOCALIZA HN'!$J130</f>
        <v>Ojojona</v>
      </c>
      <c r="C130" s="15" t="s">
        <v>576</v>
      </c>
      <c r="D130" s="15" t="s">
        <v>577</v>
      </c>
      <c r="E130" s="15">
        <v>8</v>
      </c>
      <c r="F130" s="15" t="s">
        <v>1094</v>
      </c>
      <c r="G130" s="15" t="s">
        <v>1095</v>
      </c>
      <c r="H130" s="15">
        <v>13</v>
      </c>
      <c r="I130" s="39" t="s">
        <v>1152</v>
      </c>
      <c r="J130" s="40" t="s">
        <v>1153</v>
      </c>
      <c r="K130" s="15">
        <v>13.9277</v>
      </c>
      <c r="L130" s="15">
        <v>-87.340999999999994</v>
      </c>
      <c r="M130" s="15" t="s">
        <v>1154</v>
      </c>
      <c r="N130" s="16" t="s">
        <v>1155</v>
      </c>
      <c r="O130" s="16" t="s">
        <v>1156</v>
      </c>
    </row>
    <row r="131" spans="2:15" ht="14.25" customHeight="1">
      <c r="B131" s="14" t="str">
        <f>+'LOCALIZA HN'!$J131</f>
        <v>Orica</v>
      </c>
      <c r="C131" s="15" t="s">
        <v>576</v>
      </c>
      <c r="D131" s="15" t="s">
        <v>577</v>
      </c>
      <c r="E131" s="15">
        <v>8</v>
      </c>
      <c r="F131" s="15" t="s">
        <v>1094</v>
      </c>
      <c r="G131" s="15" t="s">
        <v>1095</v>
      </c>
      <c r="H131" s="15">
        <v>14</v>
      </c>
      <c r="I131" s="39" t="s">
        <v>1157</v>
      </c>
      <c r="J131" s="40" t="s">
        <v>1158</v>
      </c>
      <c r="K131" s="15">
        <v>14.797800000000001</v>
      </c>
      <c r="L131" s="15">
        <v>-86.945400000000006</v>
      </c>
      <c r="M131" s="15" t="s">
        <v>1159</v>
      </c>
      <c r="N131" s="16" t="s">
        <v>1160</v>
      </c>
      <c r="O131" s="16" t="s">
        <v>1161</v>
      </c>
    </row>
    <row r="132" spans="2:15" ht="14.25" customHeight="1">
      <c r="B132" s="14" t="str">
        <f>+'LOCALIZA HN'!$J132</f>
        <v>Reitoca</v>
      </c>
      <c r="C132" s="15" t="s">
        <v>576</v>
      </c>
      <c r="D132" s="15" t="s">
        <v>577</v>
      </c>
      <c r="E132" s="15">
        <v>8</v>
      </c>
      <c r="F132" s="15" t="s">
        <v>1094</v>
      </c>
      <c r="G132" s="15" t="s">
        <v>1095</v>
      </c>
      <c r="H132" s="15">
        <v>15</v>
      </c>
      <c r="I132" s="39" t="s">
        <v>1162</v>
      </c>
      <c r="J132" s="40" t="s">
        <v>1163</v>
      </c>
      <c r="K132" s="15">
        <v>13.8515</v>
      </c>
      <c r="L132" s="15">
        <v>-87.429100000000005</v>
      </c>
      <c r="M132" s="15" t="s">
        <v>1164</v>
      </c>
      <c r="N132" s="16" t="s">
        <v>1165</v>
      </c>
      <c r="O132" s="16" t="s">
        <v>1166</v>
      </c>
    </row>
    <row r="133" spans="2:15" ht="14.25" customHeight="1">
      <c r="B133" s="14" t="str">
        <f>+'LOCALIZA HN'!$J133</f>
        <v>Sabanagrande</v>
      </c>
      <c r="C133" s="15" t="s">
        <v>576</v>
      </c>
      <c r="D133" s="15" t="s">
        <v>577</v>
      </c>
      <c r="E133" s="15">
        <v>8</v>
      </c>
      <c r="F133" s="15" t="s">
        <v>1094</v>
      </c>
      <c r="G133" s="15" t="s">
        <v>1095</v>
      </c>
      <c r="H133" s="15">
        <v>16</v>
      </c>
      <c r="I133" s="39" t="s">
        <v>1167</v>
      </c>
      <c r="J133" s="40" t="s">
        <v>1168</v>
      </c>
      <c r="K133" s="15">
        <v>13.799799999999999</v>
      </c>
      <c r="L133" s="15">
        <v>-87.259600000000006</v>
      </c>
      <c r="M133" s="15" t="s">
        <v>1169</v>
      </c>
      <c r="N133" s="16" t="s">
        <v>1170</v>
      </c>
      <c r="O133" s="16" t="s">
        <v>1171</v>
      </c>
    </row>
    <row r="134" spans="2:15" ht="14.25" customHeight="1">
      <c r="B134" s="14" t="str">
        <f>+'LOCALIZA HN'!$J134</f>
        <v>San Antonio de Oriente</v>
      </c>
      <c r="C134" s="15" t="s">
        <v>576</v>
      </c>
      <c r="D134" s="15" t="s">
        <v>577</v>
      </c>
      <c r="E134" s="15">
        <v>8</v>
      </c>
      <c r="F134" s="15" t="s">
        <v>1094</v>
      </c>
      <c r="G134" s="15" t="s">
        <v>1095</v>
      </c>
      <c r="H134" s="15">
        <v>17</v>
      </c>
      <c r="I134" s="39" t="s">
        <v>1172</v>
      </c>
      <c r="J134" s="40" t="s">
        <v>1173</v>
      </c>
      <c r="K134" s="15">
        <v>14.0344</v>
      </c>
      <c r="L134" s="15">
        <v>-86.990099999999998</v>
      </c>
      <c r="M134" s="15" t="s">
        <v>1174</v>
      </c>
      <c r="N134" s="16" t="s">
        <v>1175</v>
      </c>
      <c r="O134" s="16" t="s">
        <v>1176</v>
      </c>
    </row>
    <row r="135" spans="2:15" ht="14.25" customHeight="1">
      <c r="B135" s="14" t="str">
        <f>+'LOCALIZA HN'!$J135</f>
        <v>San Buenaventura</v>
      </c>
      <c r="C135" s="15" t="s">
        <v>576</v>
      </c>
      <c r="D135" s="15" t="s">
        <v>577</v>
      </c>
      <c r="E135" s="15">
        <v>8</v>
      </c>
      <c r="F135" s="15" t="s">
        <v>1094</v>
      </c>
      <c r="G135" s="15" t="s">
        <v>1095</v>
      </c>
      <c r="H135" s="15">
        <v>18</v>
      </c>
      <c r="I135" s="39" t="s">
        <v>1177</v>
      </c>
      <c r="J135" s="40" t="s">
        <v>1178</v>
      </c>
      <c r="K135" s="15">
        <v>13.8986</v>
      </c>
      <c r="L135" s="15">
        <v>-87.183899999999994</v>
      </c>
      <c r="M135" s="15" t="s">
        <v>1179</v>
      </c>
      <c r="N135" s="16" t="s">
        <v>1180</v>
      </c>
      <c r="O135" s="16" t="s">
        <v>1181</v>
      </c>
    </row>
    <row r="136" spans="2:15" ht="14.25" customHeight="1">
      <c r="B136" s="14" t="str">
        <f>+'LOCALIZA HN'!$J136</f>
        <v>San Ignacio</v>
      </c>
      <c r="C136" s="15" t="s">
        <v>576</v>
      </c>
      <c r="D136" s="15" t="s">
        <v>577</v>
      </c>
      <c r="E136" s="15">
        <v>8</v>
      </c>
      <c r="F136" s="15" t="s">
        <v>1094</v>
      </c>
      <c r="G136" s="15" t="s">
        <v>1095</v>
      </c>
      <c r="H136" s="15">
        <v>19</v>
      </c>
      <c r="I136" s="39" t="s">
        <v>1182</v>
      </c>
      <c r="J136" s="40" t="s">
        <v>1183</v>
      </c>
      <c r="K136" s="15">
        <v>14.744</v>
      </c>
      <c r="L136" s="15">
        <v>-87.055899999999994</v>
      </c>
      <c r="M136" s="15" t="s">
        <v>1184</v>
      </c>
      <c r="N136" s="16" t="s">
        <v>1185</v>
      </c>
      <c r="O136" s="16" t="s">
        <v>1186</v>
      </c>
    </row>
    <row r="137" spans="2:15" ht="14.25" customHeight="1">
      <c r="B137" s="14" t="str">
        <f>+'LOCALIZA HN'!$J137</f>
        <v>San Juan de Flores</v>
      </c>
      <c r="C137" s="15" t="s">
        <v>576</v>
      </c>
      <c r="D137" s="15" t="s">
        <v>577</v>
      </c>
      <c r="E137" s="15">
        <v>8</v>
      </c>
      <c r="F137" s="15" t="s">
        <v>1094</v>
      </c>
      <c r="G137" s="15" t="s">
        <v>1095</v>
      </c>
      <c r="H137" s="15">
        <v>20</v>
      </c>
      <c r="I137" s="39" t="s">
        <v>1187</v>
      </c>
      <c r="J137" s="40" t="s">
        <v>1188</v>
      </c>
      <c r="K137" s="15">
        <v>14.301500000000001</v>
      </c>
      <c r="L137" s="15">
        <v>-86.965699999999998</v>
      </c>
      <c r="M137" s="15" t="s">
        <v>1189</v>
      </c>
      <c r="N137" s="16" t="s">
        <v>1190</v>
      </c>
      <c r="O137" s="16" t="s">
        <v>1191</v>
      </c>
    </row>
    <row r="138" spans="2:15" ht="14.25" customHeight="1">
      <c r="B138" s="14" t="str">
        <f>+'LOCALIZA HN'!$J138</f>
        <v>San Miguelito</v>
      </c>
      <c r="C138" s="15" t="s">
        <v>576</v>
      </c>
      <c r="D138" s="15" t="s">
        <v>577</v>
      </c>
      <c r="E138" s="15">
        <v>8</v>
      </c>
      <c r="F138" s="15" t="s">
        <v>1094</v>
      </c>
      <c r="G138" s="15" t="s">
        <v>1095</v>
      </c>
      <c r="H138" s="15">
        <v>21</v>
      </c>
      <c r="I138" s="39" t="s">
        <v>1192</v>
      </c>
      <c r="J138" s="40" t="s">
        <v>1193</v>
      </c>
      <c r="K138" s="15">
        <v>13.749499999999999</v>
      </c>
      <c r="L138" s="15">
        <v>-87.491200000000006</v>
      </c>
      <c r="M138" s="15" t="s">
        <v>1194</v>
      </c>
      <c r="N138" s="16" t="s">
        <v>1195</v>
      </c>
      <c r="O138" s="16" t="s">
        <v>1196</v>
      </c>
    </row>
    <row r="139" spans="2:15" ht="14.25" customHeight="1">
      <c r="B139" s="14" t="str">
        <f>+'LOCALIZA HN'!$J139</f>
        <v>Santa Ana</v>
      </c>
      <c r="C139" s="15" t="s">
        <v>576</v>
      </c>
      <c r="D139" s="15" t="s">
        <v>577</v>
      </c>
      <c r="E139" s="15">
        <v>8</v>
      </c>
      <c r="F139" s="15" t="s">
        <v>1094</v>
      </c>
      <c r="G139" s="15" t="s">
        <v>1095</v>
      </c>
      <c r="H139" s="15">
        <v>22</v>
      </c>
      <c r="I139" s="39" t="s">
        <v>1197</v>
      </c>
      <c r="J139" s="40" t="s">
        <v>72</v>
      </c>
      <c r="K139" s="15">
        <v>13.9329</v>
      </c>
      <c r="L139" s="15">
        <v>-87.242199999999997</v>
      </c>
      <c r="M139" s="15" t="s">
        <v>1198</v>
      </c>
      <c r="N139" s="16" t="s">
        <v>1199</v>
      </c>
      <c r="O139" s="16" t="s">
        <v>1200</v>
      </c>
    </row>
    <row r="140" spans="2:15" ht="14.25" customHeight="1">
      <c r="B140" s="14" t="str">
        <f>+'LOCALIZA HN'!$J140</f>
        <v>Santa Lucia</v>
      </c>
      <c r="C140" s="15" t="s">
        <v>576</v>
      </c>
      <c r="D140" s="15" t="s">
        <v>577</v>
      </c>
      <c r="E140" s="15">
        <v>8</v>
      </c>
      <c r="F140" s="15" t="s">
        <v>1094</v>
      </c>
      <c r="G140" s="15" t="s">
        <v>1095</v>
      </c>
      <c r="H140" s="15">
        <v>23</v>
      </c>
      <c r="I140" s="39" t="s">
        <v>1201</v>
      </c>
      <c r="J140" s="40" t="s">
        <v>1202</v>
      </c>
      <c r="K140" s="15">
        <v>14.127800000000001</v>
      </c>
      <c r="L140" s="15">
        <v>-87.095399999999998</v>
      </c>
      <c r="M140" s="15" t="s">
        <v>1203</v>
      </c>
      <c r="N140" s="16" t="s">
        <v>1204</v>
      </c>
      <c r="O140" s="16" t="s">
        <v>1205</v>
      </c>
    </row>
    <row r="141" spans="2:15" ht="14.25" customHeight="1">
      <c r="B141" s="14" t="str">
        <f>+'LOCALIZA HN'!$J141</f>
        <v>Talanga</v>
      </c>
      <c r="C141" s="15" t="s">
        <v>576</v>
      </c>
      <c r="D141" s="15" t="s">
        <v>577</v>
      </c>
      <c r="E141" s="15">
        <v>8</v>
      </c>
      <c r="F141" s="15" t="s">
        <v>1094</v>
      </c>
      <c r="G141" s="15" t="s">
        <v>1095</v>
      </c>
      <c r="H141" s="15">
        <v>24</v>
      </c>
      <c r="I141" s="39" t="s">
        <v>1206</v>
      </c>
      <c r="J141" s="40" t="s">
        <v>1207</v>
      </c>
      <c r="K141" s="15">
        <v>14.4094</v>
      </c>
      <c r="L141" s="15">
        <v>-87.067800000000005</v>
      </c>
      <c r="M141" s="15" t="s">
        <v>1208</v>
      </c>
      <c r="N141" s="16" t="s">
        <v>1209</v>
      </c>
      <c r="O141" s="16" t="s">
        <v>1210</v>
      </c>
    </row>
    <row r="142" spans="2:15" ht="14.25" customHeight="1">
      <c r="B142" s="14" t="str">
        <f>+'LOCALIZA HN'!$J142</f>
        <v>Tatumbla</v>
      </c>
      <c r="C142" s="15" t="s">
        <v>576</v>
      </c>
      <c r="D142" s="15" t="s">
        <v>577</v>
      </c>
      <c r="E142" s="15">
        <v>8</v>
      </c>
      <c r="F142" s="15" t="s">
        <v>1094</v>
      </c>
      <c r="G142" s="15" t="s">
        <v>1095</v>
      </c>
      <c r="H142" s="15">
        <v>25</v>
      </c>
      <c r="I142" s="39" t="s">
        <v>1211</v>
      </c>
      <c r="J142" s="40" t="s">
        <v>90</v>
      </c>
      <c r="K142" s="15">
        <v>13.9855</v>
      </c>
      <c r="L142" s="15">
        <v>-87.071399999999997</v>
      </c>
      <c r="M142" s="15" t="s">
        <v>1212</v>
      </c>
      <c r="N142" s="16" t="s">
        <v>1213</v>
      </c>
      <c r="O142" s="16" t="s">
        <v>1214</v>
      </c>
    </row>
    <row r="143" spans="2:15" ht="14.25" customHeight="1">
      <c r="B143" s="14" t="str">
        <f>+'LOCALIZA HN'!$J143</f>
        <v>Valle de Angeles</v>
      </c>
      <c r="C143" s="15" t="s">
        <v>576</v>
      </c>
      <c r="D143" s="15" t="s">
        <v>577</v>
      </c>
      <c r="E143" s="15">
        <v>8</v>
      </c>
      <c r="F143" s="15" t="s">
        <v>1094</v>
      </c>
      <c r="G143" s="15" t="s">
        <v>1095</v>
      </c>
      <c r="H143" s="15">
        <v>26</v>
      </c>
      <c r="I143" s="39" t="s">
        <v>1215</v>
      </c>
      <c r="J143" s="40" t="s">
        <v>1216</v>
      </c>
      <c r="K143" s="15">
        <v>14.1557</v>
      </c>
      <c r="L143" s="15">
        <v>-87.028199999999998</v>
      </c>
      <c r="M143" s="15" t="s">
        <v>1217</v>
      </c>
      <c r="N143" s="16" t="s">
        <v>1218</v>
      </c>
      <c r="O143" s="16" t="s">
        <v>1219</v>
      </c>
    </row>
    <row r="144" spans="2:15" ht="14.25" customHeight="1">
      <c r="B144" s="14" t="str">
        <f>+'LOCALIZA HN'!$J144</f>
        <v>Villa de San Francisco</v>
      </c>
      <c r="C144" s="15" t="s">
        <v>576</v>
      </c>
      <c r="D144" s="15" t="s">
        <v>577</v>
      </c>
      <c r="E144" s="15">
        <v>8</v>
      </c>
      <c r="F144" s="15" t="s">
        <v>1094</v>
      </c>
      <c r="G144" s="15" t="s">
        <v>1095</v>
      </c>
      <c r="H144" s="15">
        <v>27</v>
      </c>
      <c r="I144" s="39" t="s">
        <v>1220</v>
      </c>
      <c r="J144" s="40" t="s">
        <v>1221</v>
      </c>
      <c r="K144" s="15">
        <v>14.197699999999999</v>
      </c>
      <c r="L144" s="15">
        <v>-86.9512</v>
      </c>
      <c r="M144" s="15" t="s">
        <v>1222</v>
      </c>
      <c r="N144" s="16" t="s">
        <v>1223</v>
      </c>
      <c r="O144" s="16" t="s">
        <v>1224</v>
      </c>
    </row>
    <row r="145" spans="2:15" ht="14.25" customHeight="1">
      <c r="B145" s="14" t="str">
        <f>+'LOCALIZA HN'!$J145</f>
        <v>Vallecillo</v>
      </c>
      <c r="C145" s="15" t="s">
        <v>576</v>
      </c>
      <c r="D145" s="15" t="s">
        <v>577</v>
      </c>
      <c r="E145" s="15">
        <v>8</v>
      </c>
      <c r="F145" s="15" t="s">
        <v>1094</v>
      </c>
      <c r="G145" s="15" t="s">
        <v>1095</v>
      </c>
      <c r="H145" s="15">
        <v>28</v>
      </c>
      <c r="I145" s="39" t="s">
        <v>1225</v>
      </c>
      <c r="J145" s="40" t="s">
        <v>1226</v>
      </c>
      <c r="K145" s="15">
        <v>14.524900000000001</v>
      </c>
      <c r="L145" s="15">
        <v>-87.381799999999998</v>
      </c>
      <c r="M145" s="15" t="s">
        <v>1227</v>
      </c>
      <c r="N145" s="16" t="s">
        <v>1228</v>
      </c>
      <c r="O145" s="16" t="s">
        <v>1229</v>
      </c>
    </row>
    <row r="146" spans="2:15" ht="14.25" customHeight="1">
      <c r="B146" s="14" t="str">
        <f>+'LOCALIZA HN'!$J146</f>
        <v>Puerto Lempira</v>
      </c>
      <c r="C146" s="15" t="s">
        <v>576</v>
      </c>
      <c r="D146" s="15" t="s">
        <v>577</v>
      </c>
      <c r="E146" s="15">
        <v>9</v>
      </c>
      <c r="F146" s="15" t="s">
        <v>1230</v>
      </c>
      <c r="G146" s="15" t="s">
        <v>620</v>
      </c>
      <c r="H146" s="15">
        <v>1</v>
      </c>
      <c r="I146" s="39" t="s">
        <v>1231</v>
      </c>
      <c r="J146" s="40" t="s">
        <v>1232</v>
      </c>
      <c r="K146" s="15">
        <v>14.9999</v>
      </c>
      <c r="L146" s="15">
        <v>-84.110399999999998</v>
      </c>
      <c r="M146" s="15" t="s">
        <v>1233</v>
      </c>
      <c r="N146" s="16" t="s">
        <v>1234</v>
      </c>
      <c r="O146" s="16" t="s">
        <v>1235</v>
      </c>
    </row>
    <row r="147" spans="2:15" ht="14.25" customHeight="1">
      <c r="B147" s="14" t="str">
        <f>+'LOCALIZA HN'!$J147</f>
        <v>Brus Laguna</v>
      </c>
      <c r="C147" s="15" t="s">
        <v>576</v>
      </c>
      <c r="D147" s="15" t="s">
        <v>577</v>
      </c>
      <c r="E147" s="15">
        <v>9</v>
      </c>
      <c r="F147" s="15" t="s">
        <v>1230</v>
      </c>
      <c r="G147" s="15" t="s">
        <v>620</v>
      </c>
      <c r="H147" s="15">
        <v>2</v>
      </c>
      <c r="I147" s="39" t="s">
        <v>1236</v>
      </c>
      <c r="J147" s="40" t="s">
        <v>1237</v>
      </c>
      <c r="K147" s="15">
        <v>15.467499999999999</v>
      </c>
      <c r="L147" s="15">
        <v>-84.711399999999998</v>
      </c>
      <c r="M147" s="15" t="s">
        <v>1238</v>
      </c>
      <c r="N147" s="16" t="s">
        <v>1239</v>
      </c>
      <c r="O147" s="16" t="s">
        <v>1240</v>
      </c>
    </row>
    <row r="148" spans="2:15" ht="14.25" customHeight="1">
      <c r="B148" s="14" t="str">
        <f>+'LOCALIZA HN'!$J148</f>
        <v>Ahuas</v>
      </c>
      <c r="C148" s="15" t="s">
        <v>576</v>
      </c>
      <c r="D148" s="15" t="s">
        <v>577</v>
      </c>
      <c r="E148" s="15">
        <v>9</v>
      </c>
      <c r="F148" s="15" t="s">
        <v>1230</v>
      </c>
      <c r="G148" s="15" t="s">
        <v>620</v>
      </c>
      <c r="H148" s="15">
        <v>3</v>
      </c>
      <c r="I148" s="39" t="s">
        <v>1241</v>
      </c>
      <c r="J148" s="40" t="s">
        <v>1242</v>
      </c>
      <c r="K148" s="15">
        <v>15.4719</v>
      </c>
      <c r="L148" s="15">
        <v>-84.308000000000007</v>
      </c>
      <c r="M148" s="15" t="s">
        <v>1243</v>
      </c>
      <c r="N148" s="16" t="s">
        <v>1244</v>
      </c>
      <c r="O148" s="16" t="s">
        <v>1245</v>
      </c>
    </row>
    <row r="149" spans="2:15" ht="14.25" customHeight="1">
      <c r="B149" s="14" t="str">
        <f>+'LOCALIZA HN'!$J149</f>
        <v>Juan Francisco  Bulnes</v>
      </c>
      <c r="C149" s="15" t="s">
        <v>576</v>
      </c>
      <c r="D149" s="15" t="s">
        <v>577</v>
      </c>
      <c r="E149" s="15">
        <v>9</v>
      </c>
      <c r="F149" s="15" t="s">
        <v>1230</v>
      </c>
      <c r="G149" s="15" t="s">
        <v>620</v>
      </c>
      <c r="H149" s="15">
        <v>4</v>
      </c>
      <c r="I149" s="39" t="s">
        <v>1246</v>
      </c>
      <c r="J149" s="40" t="s">
        <v>1247</v>
      </c>
      <c r="K149" s="15">
        <v>15.769299999999999</v>
      </c>
      <c r="L149" s="15">
        <v>-84.925799999999995</v>
      </c>
      <c r="M149" s="15" t="s">
        <v>1248</v>
      </c>
      <c r="N149" s="16" t="s">
        <v>1249</v>
      </c>
      <c r="O149" s="16" t="s">
        <v>1250</v>
      </c>
    </row>
    <row r="150" spans="2:15" ht="14.25" customHeight="1">
      <c r="B150" s="14" t="str">
        <f>+'LOCALIZA HN'!$J150</f>
        <v>Ramón Villeda Morales</v>
      </c>
      <c r="C150" s="15" t="s">
        <v>576</v>
      </c>
      <c r="D150" s="15" t="s">
        <v>577</v>
      </c>
      <c r="E150" s="15">
        <v>9</v>
      </c>
      <c r="F150" s="15" t="s">
        <v>1230</v>
      </c>
      <c r="G150" s="15" t="s">
        <v>620</v>
      </c>
      <c r="H150" s="15">
        <v>5</v>
      </c>
      <c r="I150" s="39" t="s">
        <v>1251</v>
      </c>
      <c r="J150" s="40" t="s">
        <v>1252</v>
      </c>
      <c r="K150" s="15">
        <v>15.0846</v>
      </c>
      <c r="L150" s="15">
        <v>-83.409499999999994</v>
      </c>
      <c r="M150" s="15" t="s">
        <v>1253</v>
      </c>
      <c r="N150" s="16" t="s">
        <v>1254</v>
      </c>
      <c r="O150" s="16" t="s">
        <v>1255</v>
      </c>
    </row>
    <row r="151" spans="2:15" ht="14.25" customHeight="1">
      <c r="B151" s="14" t="str">
        <f>+'LOCALIZA HN'!$J151</f>
        <v>Wampusirpi</v>
      </c>
      <c r="C151" s="15" t="s">
        <v>576</v>
      </c>
      <c r="D151" s="15" t="s">
        <v>577</v>
      </c>
      <c r="E151" s="15">
        <v>9</v>
      </c>
      <c r="F151" s="15" t="s">
        <v>1230</v>
      </c>
      <c r="G151" s="15" t="s">
        <v>620</v>
      </c>
      <c r="H151" s="15">
        <v>6</v>
      </c>
      <c r="I151" s="39" t="s">
        <v>1256</v>
      </c>
      <c r="J151" s="40" t="s">
        <v>1257</v>
      </c>
      <c r="K151" s="15">
        <v>15.049300000000001</v>
      </c>
      <c r="L151" s="15">
        <v>-84.682400000000001</v>
      </c>
      <c r="M151" s="15" t="s">
        <v>1258</v>
      </c>
      <c r="N151" s="16" t="s">
        <v>1259</v>
      </c>
      <c r="O151" s="16" t="s">
        <v>1260</v>
      </c>
    </row>
    <row r="152" spans="2:15" ht="14.25" customHeight="1">
      <c r="B152" s="14" t="str">
        <f>+'LOCALIZA HN'!$J152</f>
        <v>La Esperanza</v>
      </c>
      <c r="C152" s="15" t="s">
        <v>576</v>
      </c>
      <c r="D152" s="15" t="s">
        <v>577</v>
      </c>
      <c r="E152" s="15">
        <v>10</v>
      </c>
      <c r="F152" s="15" t="s">
        <v>1261</v>
      </c>
      <c r="G152" s="15" t="s">
        <v>61</v>
      </c>
      <c r="H152" s="15">
        <v>1</v>
      </c>
      <c r="I152" s="39" t="s">
        <v>1262</v>
      </c>
      <c r="J152" s="40" t="s">
        <v>1263</v>
      </c>
      <c r="K152" s="15">
        <v>14.2502</v>
      </c>
      <c r="L152" s="15">
        <v>-88.133399999999995</v>
      </c>
      <c r="M152" s="15" t="s">
        <v>1264</v>
      </c>
      <c r="N152" s="16" t="s">
        <v>1265</v>
      </c>
      <c r="O152" s="16" t="s">
        <v>1266</v>
      </c>
    </row>
    <row r="153" spans="2:15" ht="14.25" customHeight="1">
      <c r="B153" s="14" t="str">
        <f>+'LOCALIZA HN'!$J153</f>
        <v>Camasca</v>
      </c>
      <c r="C153" s="15" t="s">
        <v>576</v>
      </c>
      <c r="D153" s="15" t="s">
        <v>577</v>
      </c>
      <c r="E153" s="15">
        <v>10</v>
      </c>
      <c r="F153" s="15" t="s">
        <v>1261</v>
      </c>
      <c r="G153" s="15" t="s">
        <v>61</v>
      </c>
      <c r="H153" s="15">
        <v>2</v>
      </c>
      <c r="I153" s="39" t="s">
        <v>1267</v>
      </c>
      <c r="J153" s="40" t="s">
        <v>1268</v>
      </c>
      <c r="K153" s="15">
        <v>13.997</v>
      </c>
      <c r="L153" s="15">
        <v>-88.388900000000007</v>
      </c>
      <c r="M153" s="15" t="s">
        <v>1269</v>
      </c>
      <c r="N153" s="16" t="s">
        <v>1270</v>
      </c>
      <c r="O153" s="16" t="s">
        <v>1271</v>
      </c>
    </row>
    <row r="154" spans="2:15" ht="14.25" customHeight="1">
      <c r="B154" s="14" t="str">
        <f>+'LOCALIZA HN'!$J154</f>
        <v>Colomoncagua</v>
      </c>
      <c r="C154" s="15" t="s">
        <v>576</v>
      </c>
      <c r="D154" s="15" t="s">
        <v>577</v>
      </c>
      <c r="E154" s="15">
        <v>10</v>
      </c>
      <c r="F154" s="15" t="s">
        <v>1261</v>
      </c>
      <c r="G154" s="15" t="s">
        <v>61</v>
      </c>
      <c r="H154" s="15">
        <v>3</v>
      </c>
      <c r="I154" s="39" t="s">
        <v>1272</v>
      </c>
      <c r="J154" s="40" t="s">
        <v>1273</v>
      </c>
      <c r="K154" s="15">
        <v>13.9803</v>
      </c>
      <c r="L154" s="15">
        <v>-88.279600000000002</v>
      </c>
      <c r="M154" s="15" t="s">
        <v>1274</v>
      </c>
      <c r="N154" s="16" t="s">
        <v>1275</v>
      </c>
      <c r="O154" s="16" t="s">
        <v>1276</v>
      </c>
    </row>
    <row r="155" spans="2:15" ht="14.25" customHeight="1">
      <c r="B155" s="14" t="str">
        <f>+'LOCALIZA HN'!$J155</f>
        <v>Concepcion</v>
      </c>
      <c r="C155" s="15" t="s">
        <v>576</v>
      </c>
      <c r="D155" s="15" t="s">
        <v>577</v>
      </c>
      <c r="E155" s="15">
        <v>10</v>
      </c>
      <c r="F155" s="15" t="s">
        <v>1261</v>
      </c>
      <c r="G155" s="15" t="s">
        <v>61</v>
      </c>
      <c r="H155" s="15">
        <v>4</v>
      </c>
      <c r="I155" s="39" t="s">
        <v>1277</v>
      </c>
      <c r="J155" s="40" t="s">
        <v>1278</v>
      </c>
      <c r="K155" s="15">
        <v>14.0487</v>
      </c>
      <c r="L155" s="15">
        <v>-88.318799999999996</v>
      </c>
      <c r="M155" s="15" t="s">
        <v>1279</v>
      </c>
      <c r="N155" s="16" t="s">
        <v>1280</v>
      </c>
      <c r="O155" s="16" t="s">
        <v>1281</v>
      </c>
    </row>
    <row r="156" spans="2:15" ht="14.25" customHeight="1">
      <c r="B156" s="14" t="str">
        <f>+'LOCALIZA HN'!$J156</f>
        <v>Dolores</v>
      </c>
      <c r="C156" s="15" t="s">
        <v>576</v>
      </c>
      <c r="D156" s="15" t="s">
        <v>577</v>
      </c>
      <c r="E156" s="15">
        <v>10</v>
      </c>
      <c r="F156" s="15" t="s">
        <v>1261</v>
      </c>
      <c r="G156" s="15" t="s">
        <v>61</v>
      </c>
      <c r="H156" s="15">
        <v>5</v>
      </c>
      <c r="I156" s="39" t="s">
        <v>1282</v>
      </c>
      <c r="J156" s="40" t="s">
        <v>799</v>
      </c>
      <c r="K156" s="15">
        <v>14.2624</v>
      </c>
      <c r="L156" s="15">
        <v>-88.357900000000001</v>
      </c>
      <c r="M156" s="15" t="s">
        <v>1283</v>
      </c>
      <c r="N156" s="16" t="s">
        <v>1284</v>
      </c>
      <c r="O156" s="16" t="s">
        <v>1285</v>
      </c>
    </row>
    <row r="157" spans="2:15" ht="14.25" customHeight="1">
      <c r="B157" s="14" t="str">
        <f>+'LOCALIZA HN'!$J157</f>
        <v>Intibuca</v>
      </c>
      <c r="C157" s="15" t="s">
        <v>576</v>
      </c>
      <c r="D157" s="15" t="s">
        <v>577</v>
      </c>
      <c r="E157" s="15">
        <v>10</v>
      </c>
      <c r="F157" s="15" t="s">
        <v>1261</v>
      </c>
      <c r="G157" s="15" t="s">
        <v>61</v>
      </c>
      <c r="H157" s="15">
        <v>6</v>
      </c>
      <c r="I157" s="39" t="s">
        <v>1286</v>
      </c>
      <c r="J157" s="40" t="s">
        <v>61</v>
      </c>
      <c r="K157" s="15">
        <v>14.4335</v>
      </c>
      <c r="L157" s="15">
        <v>-88.153999999999996</v>
      </c>
      <c r="M157" s="15" t="s">
        <v>1287</v>
      </c>
      <c r="N157" s="16" t="s">
        <v>1288</v>
      </c>
      <c r="O157" s="16" t="s">
        <v>1289</v>
      </c>
    </row>
    <row r="158" spans="2:15" ht="14.25" customHeight="1">
      <c r="B158" s="14" t="str">
        <f>+'LOCALIZA HN'!$J158</f>
        <v>Jesus de Otoro</v>
      </c>
      <c r="C158" s="15" t="s">
        <v>576</v>
      </c>
      <c r="D158" s="15" t="s">
        <v>577</v>
      </c>
      <c r="E158" s="15">
        <v>10</v>
      </c>
      <c r="F158" s="15" t="s">
        <v>1261</v>
      </c>
      <c r="G158" s="15" t="s">
        <v>61</v>
      </c>
      <c r="H158" s="15">
        <v>7</v>
      </c>
      <c r="I158" s="39" t="s">
        <v>1290</v>
      </c>
      <c r="J158" s="40" t="s">
        <v>1291</v>
      </c>
      <c r="K158" s="15">
        <v>14.528700000000001</v>
      </c>
      <c r="L158" s="15">
        <v>-88.023799999999994</v>
      </c>
      <c r="M158" s="15" t="s">
        <v>1292</v>
      </c>
      <c r="N158" s="16" t="s">
        <v>1293</v>
      </c>
      <c r="O158" s="16" t="s">
        <v>1294</v>
      </c>
    </row>
    <row r="159" spans="2:15" ht="14.25" customHeight="1">
      <c r="B159" s="14" t="str">
        <f>+'LOCALIZA HN'!$J159</f>
        <v>Magdalena</v>
      </c>
      <c r="C159" s="15" t="s">
        <v>576</v>
      </c>
      <c r="D159" s="15" t="s">
        <v>577</v>
      </c>
      <c r="E159" s="15">
        <v>10</v>
      </c>
      <c r="F159" s="15" t="s">
        <v>1261</v>
      </c>
      <c r="G159" s="15" t="s">
        <v>61</v>
      </c>
      <c r="H159" s="15">
        <v>8</v>
      </c>
      <c r="I159" s="39" t="s">
        <v>1295</v>
      </c>
      <c r="J159" s="40" t="s">
        <v>1296</v>
      </c>
      <c r="K159" s="15">
        <v>13.9239</v>
      </c>
      <c r="L159" s="15">
        <v>-88.372</v>
      </c>
      <c r="M159" s="15" t="s">
        <v>1297</v>
      </c>
      <c r="N159" s="16" t="s">
        <v>1298</v>
      </c>
      <c r="O159" s="16" t="s">
        <v>1299</v>
      </c>
    </row>
    <row r="160" spans="2:15" ht="14.25" customHeight="1">
      <c r="B160" s="14" t="str">
        <f>+'LOCALIZA HN'!$J160</f>
        <v>Masaguara</v>
      </c>
      <c r="C160" s="15" t="s">
        <v>576</v>
      </c>
      <c r="D160" s="15" t="s">
        <v>577</v>
      </c>
      <c r="E160" s="15">
        <v>10</v>
      </c>
      <c r="F160" s="15" t="s">
        <v>1261</v>
      </c>
      <c r="G160" s="15" t="s">
        <v>61</v>
      </c>
      <c r="H160" s="15">
        <v>9</v>
      </c>
      <c r="I160" s="39" t="s">
        <v>1300</v>
      </c>
      <c r="J160" s="40" t="s">
        <v>1301</v>
      </c>
      <c r="K160" s="15">
        <v>14.353999999999999</v>
      </c>
      <c r="L160" s="15">
        <v>-88.013900000000007</v>
      </c>
      <c r="M160" s="15" t="s">
        <v>1302</v>
      </c>
      <c r="N160" s="16" t="s">
        <v>1303</v>
      </c>
      <c r="O160" s="16" t="s">
        <v>1304</v>
      </c>
    </row>
    <row r="161" spans="2:15" ht="14.25" customHeight="1">
      <c r="B161" s="14" t="str">
        <f>+'LOCALIZA HN'!$J161</f>
        <v>San Antonio</v>
      </c>
      <c r="C161" s="15" t="s">
        <v>576</v>
      </c>
      <c r="D161" s="15" t="s">
        <v>577</v>
      </c>
      <c r="E161" s="15">
        <v>10</v>
      </c>
      <c r="F161" s="15" t="s">
        <v>1261</v>
      </c>
      <c r="G161" s="15" t="s">
        <v>61</v>
      </c>
      <c r="H161" s="15">
        <v>10</v>
      </c>
      <c r="I161" s="39" t="s">
        <v>1305</v>
      </c>
      <c r="J161" s="40" t="s">
        <v>58</v>
      </c>
      <c r="K161" s="15">
        <v>13.9421</v>
      </c>
      <c r="L161" s="15">
        <v>-88.466300000000004</v>
      </c>
      <c r="M161" s="15" t="s">
        <v>1306</v>
      </c>
      <c r="N161" s="16" t="s">
        <v>1307</v>
      </c>
      <c r="O161" s="16" t="s">
        <v>1308</v>
      </c>
    </row>
    <row r="162" spans="2:15" ht="14.25" customHeight="1">
      <c r="B162" s="14" t="str">
        <f>+'LOCALIZA HN'!$J162</f>
        <v>San Isidro</v>
      </c>
      <c r="C162" s="15" t="s">
        <v>576</v>
      </c>
      <c r="D162" s="15" t="s">
        <v>577</v>
      </c>
      <c r="E162" s="15">
        <v>10</v>
      </c>
      <c r="F162" s="15" t="s">
        <v>1261</v>
      </c>
      <c r="G162" s="15" t="s">
        <v>61</v>
      </c>
      <c r="H162" s="15">
        <v>11</v>
      </c>
      <c r="I162" s="39" t="s">
        <v>1309</v>
      </c>
      <c r="J162" s="40" t="s">
        <v>985</v>
      </c>
      <c r="K162" s="15">
        <v>14.568300000000001</v>
      </c>
      <c r="L162" s="15">
        <v>-88.120900000000006</v>
      </c>
      <c r="M162" s="15" t="s">
        <v>1310</v>
      </c>
      <c r="N162" s="16" t="s">
        <v>1311</v>
      </c>
      <c r="O162" s="16" t="s">
        <v>1312</v>
      </c>
    </row>
    <row r="163" spans="2:15" ht="14.25" customHeight="1">
      <c r="B163" s="14" t="str">
        <f>+'LOCALIZA HN'!$J163</f>
        <v>San Juan</v>
      </c>
      <c r="C163" s="15" t="s">
        <v>576</v>
      </c>
      <c r="D163" s="15" t="s">
        <v>577</v>
      </c>
      <c r="E163" s="15">
        <v>10</v>
      </c>
      <c r="F163" s="15" t="s">
        <v>1261</v>
      </c>
      <c r="G163" s="15" t="s">
        <v>61</v>
      </c>
      <c r="H163" s="15">
        <v>12</v>
      </c>
      <c r="I163" s="39" t="s">
        <v>1313</v>
      </c>
      <c r="J163" s="40" t="s">
        <v>1314</v>
      </c>
      <c r="K163" s="15">
        <v>14.4208</v>
      </c>
      <c r="L163" s="15">
        <v>-88.423100000000005</v>
      </c>
      <c r="M163" s="15" t="s">
        <v>1315</v>
      </c>
      <c r="N163" s="16" t="s">
        <v>1316</v>
      </c>
      <c r="O163" s="16" t="s">
        <v>1317</v>
      </c>
    </row>
    <row r="164" spans="2:15" ht="14.25" customHeight="1">
      <c r="B164" s="14" t="str">
        <f>+'LOCALIZA HN'!$J164</f>
        <v>San Marcos de Sierra</v>
      </c>
      <c r="C164" s="15" t="s">
        <v>576</v>
      </c>
      <c r="D164" s="15" t="s">
        <v>577</v>
      </c>
      <c r="E164" s="15">
        <v>10</v>
      </c>
      <c r="F164" s="15" t="s">
        <v>1261</v>
      </c>
      <c r="G164" s="15" t="s">
        <v>61</v>
      </c>
      <c r="H164" s="15">
        <v>13</v>
      </c>
      <c r="I164" s="39" t="s">
        <v>1318</v>
      </c>
      <c r="J164" s="40" t="s">
        <v>1319</v>
      </c>
      <c r="K164" s="15">
        <v>14.135999999999999</v>
      </c>
      <c r="L164" s="15">
        <v>-88.248400000000004</v>
      </c>
      <c r="M164" s="15" t="s">
        <v>1320</v>
      </c>
      <c r="N164" s="16" t="s">
        <v>1321</v>
      </c>
      <c r="O164" s="16" t="s">
        <v>1322</v>
      </c>
    </row>
    <row r="165" spans="2:15" ht="14.25" customHeight="1">
      <c r="B165" s="14" t="str">
        <f>+'LOCALIZA HN'!$J165</f>
        <v>San Miguelito</v>
      </c>
      <c r="C165" s="15" t="s">
        <v>576</v>
      </c>
      <c r="D165" s="15" t="s">
        <v>577</v>
      </c>
      <c r="E165" s="15">
        <v>10</v>
      </c>
      <c r="F165" s="15" t="s">
        <v>1261</v>
      </c>
      <c r="G165" s="15" t="s">
        <v>61</v>
      </c>
      <c r="H165" s="15">
        <v>14</v>
      </c>
      <c r="I165" s="39" t="s">
        <v>1323</v>
      </c>
      <c r="J165" s="40" t="s">
        <v>1193</v>
      </c>
      <c r="K165" s="15">
        <v>14.36</v>
      </c>
      <c r="L165" s="15">
        <v>-88.343800000000002</v>
      </c>
      <c r="M165" s="15" t="s">
        <v>1324</v>
      </c>
      <c r="N165" s="16" t="s">
        <v>1325</v>
      </c>
      <c r="O165" s="16" t="s">
        <v>1326</v>
      </c>
    </row>
    <row r="166" spans="2:15" ht="14.25" customHeight="1">
      <c r="B166" s="14" t="str">
        <f>+'LOCALIZA HN'!$J166</f>
        <v>Santa Lucia</v>
      </c>
      <c r="C166" s="15" t="s">
        <v>576</v>
      </c>
      <c r="D166" s="15" t="s">
        <v>577</v>
      </c>
      <c r="E166" s="15">
        <v>10</v>
      </c>
      <c r="F166" s="15" t="s">
        <v>1261</v>
      </c>
      <c r="G166" s="15" t="s">
        <v>61</v>
      </c>
      <c r="H166" s="15">
        <v>15</v>
      </c>
      <c r="I166" s="39" t="s">
        <v>1327</v>
      </c>
      <c r="J166" s="40" t="s">
        <v>1202</v>
      </c>
      <c r="K166" s="15">
        <v>13.905200000000001</v>
      </c>
      <c r="L166" s="15">
        <v>-88.426199999999994</v>
      </c>
      <c r="M166" s="15" t="s">
        <v>1328</v>
      </c>
      <c r="N166" s="16" t="s">
        <v>1329</v>
      </c>
      <c r="O166" s="16" t="s">
        <v>1330</v>
      </c>
    </row>
    <row r="167" spans="2:15" ht="14.25" customHeight="1">
      <c r="B167" s="14" t="str">
        <f>+'LOCALIZA HN'!$J167</f>
        <v>Yamaranguila</v>
      </c>
      <c r="C167" s="15" t="s">
        <v>576</v>
      </c>
      <c r="D167" s="15" t="s">
        <v>577</v>
      </c>
      <c r="E167" s="15">
        <v>10</v>
      </c>
      <c r="F167" s="15" t="s">
        <v>1261</v>
      </c>
      <c r="G167" s="15" t="s">
        <v>61</v>
      </c>
      <c r="H167" s="15">
        <v>16</v>
      </c>
      <c r="I167" s="39" t="s">
        <v>1331</v>
      </c>
      <c r="J167" s="40" t="s">
        <v>1332</v>
      </c>
      <c r="K167" s="15">
        <v>14.2638</v>
      </c>
      <c r="L167" s="15">
        <v>-88.248900000000006</v>
      </c>
      <c r="M167" s="15" t="s">
        <v>1333</v>
      </c>
      <c r="N167" s="16" t="s">
        <v>1334</v>
      </c>
      <c r="O167" s="16" t="s">
        <v>1335</v>
      </c>
    </row>
    <row r="168" spans="2:15" ht="14.25" customHeight="1">
      <c r="B168" s="14" t="str">
        <f>+'LOCALIZA HN'!$J168</f>
        <v>San Francisco de Opalaca</v>
      </c>
      <c r="C168" s="15" t="s">
        <v>576</v>
      </c>
      <c r="D168" s="15" t="s">
        <v>577</v>
      </c>
      <c r="E168" s="15">
        <v>10</v>
      </c>
      <c r="F168" s="15" t="s">
        <v>1261</v>
      </c>
      <c r="G168" s="15" t="s">
        <v>61</v>
      </c>
      <c r="H168" s="15">
        <v>17</v>
      </c>
      <c r="I168" s="39" t="s">
        <v>1336</v>
      </c>
      <c r="J168" s="40" t="s">
        <v>1337</v>
      </c>
      <c r="K168" s="15">
        <v>14.5341</v>
      </c>
      <c r="L168" s="15">
        <v>-88.284499999999994</v>
      </c>
      <c r="M168" s="15" t="s">
        <v>1338</v>
      </c>
      <c r="N168" s="16" t="s">
        <v>1339</v>
      </c>
      <c r="O168" s="16" t="s">
        <v>1340</v>
      </c>
    </row>
    <row r="169" spans="2:15" ht="14.25" customHeight="1">
      <c r="B169" s="14" t="str">
        <f>+'LOCALIZA HN'!$J169</f>
        <v>Roatan</v>
      </c>
      <c r="C169" s="15" t="s">
        <v>576</v>
      </c>
      <c r="D169" s="15" t="s">
        <v>577</v>
      </c>
      <c r="E169" s="15">
        <v>11</v>
      </c>
      <c r="F169" s="15" t="s">
        <v>1341</v>
      </c>
      <c r="G169" s="15" t="s">
        <v>1342</v>
      </c>
      <c r="H169" s="15">
        <v>1</v>
      </c>
      <c r="I169" s="39" t="s">
        <v>1343</v>
      </c>
      <c r="J169" s="40" t="s">
        <v>1344</v>
      </c>
      <c r="K169" s="15">
        <v>16.3338</v>
      </c>
      <c r="L169" s="15">
        <v>-86.520399999999995</v>
      </c>
      <c r="M169" s="15" t="s">
        <v>1345</v>
      </c>
      <c r="N169" s="16" t="s">
        <v>1346</v>
      </c>
      <c r="O169" s="16" t="s">
        <v>1347</v>
      </c>
    </row>
    <row r="170" spans="2:15" ht="14.25" customHeight="1">
      <c r="B170" s="14" t="str">
        <f>+'LOCALIZA HN'!$J170</f>
        <v>Guanaja</v>
      </c>
      <c r="C170" s="15" t="s">
        <v>576</v>
      </c>
      <c r="D170" s="15" t="s">
        <v>577</v>
      </c>
      <c r="E170" s="15">
        <v>11</v>
      </c>
      <c r="F170" s="15" t="s">
        <v>1341</v>
      </c>
      <c r="G170" s="15" t="s">
        <v>1342</v>
      </c>
      <c r="H170" s="15">
        <v>2</v>
      </c>
      <c r="I170" s="39" t="s">
        <v>1348</v>
      </c>
      <c r="J170" s="40" t="s">
        <v>1349</v>
      </c>
      <c r="K170" s="15">
        <v>16.468699999999998</v>
      </c>
      <c r="L170" s="15">
        <v>-85.884299999999996</v>
      </c>
      <c r="M170" s="15" t="s">
        <v>1350</v>
      </c>
      <c r="N170" s="16" t="s">
        <v>1351</v>
      </c>
      <c r="O170" s="16" t="s">
        <v>1352</v>
      </c>
    </row>
    <row r="171" spans="2:15" ht="14.25" customHeight="1">
      <c r="B171" s="14" t="str">
        <f>+'LOCALIZA HN'!$J171</f>
        <v>Jose Santos Guardiola</v>
      </c>
      <c r="C171" s="15" t="s">
        <v>576</v>
      </c>
      <c r="D171" s="15" t="s">
        <v>577</v>
      </c>
      <c r="E171" s="15">
        <v>11</v>
      </c>
      <c r="F171" s="15" t="s">
        <v>1341</v>
      </c>
      <c r="G171" s="15" t="s">
        <v>1342</v>
      </c>
      <c r="H171" s="15">
        <v>3</v>
      </c>
      <c r="I171" s="39" t="s">
        <v>1353</v>
      </c>
      <c r="J171" s="40" t="s">
        <v>1354</v>
      </c>
      <c r="K171" s="15">
        <v>16.408300000000001</v>
      </c>
      <c r="L171" s="15">
        <v>-86.3292</v>
      </c>
      <c r="M171" s="15" t="s">
        <v>1355</v>
      </c>
      <c r="N171" s="16" t="s">
        <v>1356</v>
      </c>
      <c r="O171" s="16" t="s">
        <v>1357</v>
      </c>
    </row>
    <row r="172" spans="2:15" ht="14.25" customHeight="1">
      <c r="B172" s="14" t="str">
        <f>+'LOCALIZA HN'!$J172</f>
        <v>Utila</v>
      </c>
      <c r="C172" s="15" t="s">
        <v>576</v>
      </c>
      <c r="D172" s="15" t="s">
        <v>577</v>
      </c>
      <c r="E172" s="15">
        <v>11</v>
      </c>
      <c r="F172" s="15" t="s">
        <v>1341</v>
      </c>
      <c r="G172" s="15" t="s">
        <v>1342</v>
      </c>
      <c r="H172" s="15">
        <v>4</v>
      </c>
      <c r="I172" s="39" t="s">
        <v>1358</v>
      </c>
      <c r="J172" s="40" t="s">
        <v>1359</v>
      </c>
      <c r="K172" s="15">
        <v>16.097899999999999</v>
      </c>
      <c r="L172" s="15">
        <v>-86.932199999999995</v>
      </c>
      <c r="M172" s="15" t="s">
        <v>1360</v>
      </c>
      <c r="N172" s="16" t="s">
        <v>1361</v>
      </c>
      <c r="O172" s="16" t="s">
        <v>1362</v>
      </c>
    </row>
    <row r="173" spans="2:15" ht="14.25" customHeight="1">
      <c r="B173" s="14" t="str">
        <f>+'LOCALIZA HN'!$J173</f>
        <v>La Paz</v>
      </c>
      <c r="C173" s="15" t="s">
        <v>576</v>
      </c>
      <c r="D173" s="15" t="s">
        <v>577</v>
      </c>
      <c r="E173" s="15">
        <v>12</v>
      </c>
      <c r="F173" s="15" t="s">
        <v>1363</v>
      </c>
      <c r="G173" s="15" t="s">
        <v>67</v>
      </c>
      <c r="H173" s="15">
        <v>1</v>
      </c>
      <c r="I173" s="39" t="s">
        <v>1364</v>
      </c>
      <c r="J173" s="40" t="s">
        <v>67</v>
      </c>
      <c r="K173" s="15">
        <v>14.3101</v>
      </c>
      <c r="L173" s="15">
        <v>-87.754199999999997</v>
      </c>
      <c r="M173" s="15" t="s">
        <v>1365</v>
      </c>
      <c r="N173" s="16" t="s">
        <v>1366</v>
      </c>
      <c r="O173" s="16" t="s">
        <v>1367</v>
      </c>
    </row>
    <row r="174" spans="2:15" ht="14.25" customHeight="1">
      <c r="B174" s="14" t="str">
        <f>+'LOCALIZA HN'!$J174</f>
        <v>Aguanqueterique</v>
      </c>
      <c r="C174" s="15" t="s">
        <v>576</v>
      </c>
      <c r="D174" s="15" t="s">
        <v>577</v>
      </c>
      <c r="E174" s="15">
        <v>12</v>
      </c>
      <c r="F174" s="15" t="s">
        <v>1363</v>
      </c>
      <c r="G174" s="15" t="s">
        <v>67</v>
      </c>
      <c r="H174" s="15">
        <v>2</v>
      </c>
      <c r="I174" s="39" t="s">
        <v>1368</v>
      </c>
      <c r="J174" s="40" t="s">
        <v>1369</v>
      </c>
      <c r="K174" s="15">
        <v>13.9834</v>
      </c>
      <c r="L174" s="15">
        <v>-87.643000000000001</v>
      </c>
      <c r="M174" s="15" t="s">
        <v>1370</v>
      </c>
      <c r="N174" s="16" t="s">
        <v>1371</v>
      </c>
      <c r="O174" s="16" t="s">
        <v>1372</v>
      </c>
    </row>
    <row r="175" spans="2:15" ht="14.25" customHeight="1">
      <c r="B175" s="14" t="str">
        <f>+'LOCALIZA HN'!$J175</f>
        <v>Cabanas</v>
      </c>
      <c r="C175" s="15" t="s">
        <v>576</v>
      </c>
      <c r="D175" s="15" t="s">
        <v>577</v>
      </c>
      <c r="E175" s="15">
        <v>12</v>
      </c>
      <c r="F175" s="15" t="s">
        <v>1363</v>
      </c>
      <c r="G175" s="15" t="s">
        <v>67</v>
      </c>
      <c r="H175" s="15">
        <v>3</v>
      </c>
      <c r="I175" s="39" t="s">
        <v>1373</v>
      </c>
      <c r="J175" s="40" t="s">
        <v>1374</v>
      </c>
      <c r="K175" s="15">
        <v>13.9909</v>
      </c>
      <c r="L175" s="15">
        <v>-88.018299999999996</v>
      </c>
      <c r="M175" s="15" t="s">
        <v>1375</v>
      </c>
      <c r="N175" s="16" t="s">
        <v>1376</v>
      </c>
      <c r="O175" s="16" t="s">
        <v>1377</v>
      </c>
    </row>
    <row r="176" spans="2:15" ht="14.25" customHeight="1">
      <c r="B176" s="14" t="str">
        <f>+'LOCALIZA HN'!$J176</f>
        <v>Cane</v>
      </c>
      <c r="C176" s="15" t="s">
        <v>576</v>
      </c>
      <c r="D176" s="15" t="s">
        <v>577</v>
      </c>
      <c r="E176" s="15">
        <v>12</v>
      </c>
      <c r="F176" s="15" t="s">
        <v>1363</v>
      </c>
      <c r="G176" s="15" t="s">
        <v>67</v>
      </c>
      <c r="H176" s="15">
        <v>4</v>
      </c>
      <c r="I176" s="39" t="s">
        <v>1378</v>
      </c>
      <c r="J176" s="40" t="s">
        <v>1379</v>
      </c>
      <c r="K176" s="15">
        <v>14.2827</v>
      </c>
      <c r="L176" s="15">
        <v>-87.681600000000003</v>
      </c>
      <c r="M176" s="15" t="s">
        <v>1380</v>
      </c>
      <c r="N176" s="16" t="s">
        <v>1381</v>
      </c>
      <c r="O176" s="16" t="s">
        <v>1382</v>
      </c>
    </row>
    <row r="177" spans="2:15" ht="14.25" customHeight="1">
      <c r="B177" s="14" t="str">
        <f>+'LOCALIZA HN'!$J177</f>
        <v>Chinacla</v>
      </c>
      <c r="C177" s="15" t="s">
        <v>576</v>
      </c>
      <c r="D177" s="15" t="s">
        <v>577</v>
      </c>
      <c r="E177" s="15">
        <v>12</v>
      </c>
      <c r="F177" s="15" t="s">
        <v>1363</v>
      </c>
      <c r="G177" s="15" t="s">
        <v>67</v>
      </c>
      <c r="H177" s="15">
        <v>5</v>
      </c>
      <c r="I177" s="39" t="s">
        <v>1383</v>
      </c>
      <c r="J177" s="40" t="s">
        <v>1384</v>
      </c>
      <c r="K177" s="15">
        <v>14.1854</v>
      </c>
      <c r="L177" s="15">
        <v>-87.958299999999994</v>
      </c>
      <c r="M177" s="15" t="s">
        <v>1385</v>
      </c>
      <c r="N177" s="16" t="s">
        <v>1386</v>
      </c>
      <c r="O177" s="16" t="s">
        <v>1387</v>
      </c>
    </row>
    <row r="178" spans="2:15" ht="14.25" customHeight="1">
      <c r="B178" s="14" t="str">
        <f>+'LOCALIZA HN'!$J178</f>
        <v>Guajiquiro</v>
      </c>
      <c r="C178" s="15" t="s">
        <v>576</v>
      </c>
      <c r="D178" s="15" t="s">
        <v>577</v>
      </c>
      <c r="E178" s="15">
        <v>12</v>
      </c>
      <c r="F178" s="15" t="s">
        <v>1363</v>
      </c>
      <c r="G178" s="15" t="s">
        <v>67</v>
      </c>
      <c r="H178" s="15">
        <v>6</v>
      </c>
      <c r="I178" s="39" t="s">
        <v>1388</v>
      </c>
      <c r="J178" s="40" t="s">
        <v>1389</v>
      </c>
      <c r="K178" s="15">
        <v>14.080399999999999</v>
      </c>
      <c r="L178" s="15">
        <v>-87.786100000000005</v>
      </c>
      <c r="M178" s="15" t="s">
        <v>1390</v>
      </c>
      <c r="N178" s="16" t="s">
        <v>1391</v>
      </c>
      <c r="O178" s="16" t="s">
        <v>1392</v>
      </c>
    </row>
    <row r="179" spans="2:15" ht="14.25" customHeight="1">
      <c r="B179" s="14" t="str">
        <f>+'LOCALIZA HN'!$J179</f>
        <v>Lauterique</v>
      </c>
      <c r="C179" s="15" t="s">
        <v>576</v>
      </c>
      <c r="D179" s="15" t="s">
        <v>577</v>
      </c>
      <c r="E179" s="15">
        <v>12</v>
      </c>
      <c r="F179" s="15" t="s">
        <v>1363</v>
      </c>
      <c r="G179" s="15" t="s">
        <v>67</v>
      </c>
      <c r="H179" s="15">
        <v>7</v>
      </c>
      <c r="I179" s="39" t="s">
        <v>1393</v>
      </c>
      <c r="J179" s="40" t="s">
        <v>1394</v>
      </c>
      <c r="K179" s="15">
        <v>13.8627</v>
      </c>
      <c r="L179" s="15">
        <v>-87.655100000000004</v>
      </c>
      <c r="M179" s="15" t="s">
        <v>1395</v>
      </c>
      <c r="N179" s="16" t="s">
        <v>1396</v>
      </c>
      <c r="O179" s="16" t="s">
        <v>1397</v>
      </c>
    </row>
    <row r="180" spans="2:15" ht="14.25" customHeight="1">
      <c r="B180" s="14" t="str">
        <f>+'LOCALIZA HN'!$J180</f>
        <v>Marcala</v>
      </c>
      <c r="C180" s="15" t="s">
        <v>576</v>
      </c>
      <c r="D180" s="15" t="s">
        <v>577</v>
      </c>
      <c r="E180" s="15">
        <v>12</v>
      </c>
      <c r="F180" s="15" t="s">
        <v>1363</v>
      </c>
      <c r="G180" s="15" t="s">
        <v>67</v>
      </c>
      <c r="H180" s="15">
        <v>8</v>
      </c>
      <c r="I180" s="39" t="s">
        <v>1398</v>
      </c>
      <c r="J180" s="40" t="s">
        <v>1399</v>
      </c>
      <c r="K180" s="15">
        <v>14.146000000000001</v>
      </c>
      <c r="L180" s="15">
        <v>-88.037300000000002</v>
      </c>
      <c r="M180" s="15" t="s">
        <v>1400</v>
      </c>
      <c r="N180" s="16" t="s">
        <v>1401</v>
      </c>
      <c r="O180" s="16" t="s">
        <v>1402</v>
      </c>
    </row>
    <row r="181" spans="2:15" ht="14.25" customHeight="1">
      <c r="B181" s="14" t="str">
        <f>+'LOCALIZA HN'!$J181</f>
        <v>Mercedes de Oriente</v>
      </c>
      <c r="C181" s="15" t="s">
        <v>576</v>
      </c>
      <c r="D181" s="15" t="s">
        <v>577</v>
      </c>
      <c r="E181" s="15">
        <v>12</v>
      </c>
      <c r="F181" s="15" t="s">
        <v>1363</v>
      </c>
      <c r="G181" s="15" t="s">
        <v>67</v>
      </c>
      <c r="H181" s="15">
        <v>9</v>
      </c>
      <c r="I181" s="39" t="s">
        <v>1403</v>
      </c>
      <c r="J181" s="40" t="s">
        <v>1404</v>
      </c>
      <c r="K181" s="15">
        <v>13.918799999999999</v>
      </c>
      <c r="L181" s="15">
        <v>-87.779700000000005</v>
      </c>
      <c r="M181" s="15" t="s">
        <v>1405</v>
      </c>
      <c r="N181" s="16" t="s">
        <v>1406</v>
      </c>
      <c r="O181" s="16" t="s">
        <v>1407</v>
      </c>
    </row>
    <row r="182" spans="2:15" ht="14.25" customHeight="1">
      <c r="B182" s="14" t="str">
        <f>+'LOCALIZA HN'!$J182</f>
        <v>Opatoro</v>
      </c>
      <c r="C182" s="15" t="s">
        <v>576</v>
      </c>
      <c r="D182" s="15" t="s">
        <v>577</v>
      </c>
      <c r="E182" s="15">
        <v>12</v>
      </c>
      <c r="F182" s="15" t="s">
        <v>1363</v>
      </c>
      <c r="G182" s="15" t="s">
        <v>67</v>
      </c>
      <c r="H182" s="15">
        <v>10</v>
      </c>
      <c r="I182" s="39" t="s">
        <v>1408</v>
      </c>
      <c r="J182" s="40" t="s">
        <v>1409</v>
      </c>
      <c r="K182" s="15">
        <v>14.013199999999999</v>
      </c>
      <c r="L182" s="15">
        <v>-87.873000000000005</v>
      </c>
      <c r="M182" s="15" t="s">
        <v>1410</v>
      </c>
      <c r="N182" s="16" t="s">
        <v>1411</v>
      </c>
      <c r="O182" s="16" t="s">
        <v>1412</v>
      </c>
    </row>
    <row r="183" spans="2:15" ht="14.25" customHeight="1">
      <c r="B183" s="14" t="str">
        <f>+'LOCALIZA HN'!$J183</f>
        <v>San Antonio del Norte</v>
      </c>
      <c r="C183" s="15" t="s">
        <v>576</v>
      </c>
      <c r="D183" s="15" t="s">
        <v>577</v>
      </c>
      <c r="E183" s="15">
        <v>12</v>
      </c>
      <c r="F183" s="15" t="s">
        <v>1363</v>
      </c>
      <c r="G183" s="15" t="s">
        <v>67</v>
      </c>
      <c r="H183" s="15">
        <v>11</v>
      </c>
      <c r="I183" s="39" t="s">
        <v>1413</v>
      </c>
      <c r="J183" s="40" t="s">
        <v>1414</v>
      </c>
      <c r="K183" s="15">
        <v>13.8932</v>
      </c>
      <c r="L183" s="15">
        <v>-87.716999999999999</v>
      </c>
      <c r="M183" s="15" t="s">
        <v>1415</v>
      </c>
      <c r="N183" s="16" t="s">
        <v>1416</v>
      </c>
      <c r="O183" s="16" t="s">
        <v>1417</v>
      </c>
    </row>
    <row r="184" spans="2:15" ht="14.25" customHeight="1">
      <c r="B184" s="14" t="str">
        <f>+'LOCALIZA HN'!$J184</f>
        <v>San Jose</v>
      </c>
      <c r="C184" s="15" t="s">
        <v>576</v>
      </c>
      <c r="D184" s="15" t="s">
        <v>577</v>
      </c>
      <c r="E184" s="15">
        <v>12</v>
      </c>
      <c r="F184" s="15" t="s">
        <v>1363</v>
      </c>
      <c r="G184" s="15" t="s">
        <v>67</v>
      </c>
      <c r="H184" s="15">
        <v>12</v>
      </c>
      <c r="I184" s="39" t="s">
        <v>1418</v>
      </c>
      <c r="J184" s="40" t="s">
        <v>845</v>
      </c>
      <c r="K184" s="15">
        <v>14.232200000000001</v>
      </c>
      <c r="L184" s="15">
        <v>-87.955299999999994</v>
      </c>
      <c r="M184" s="15" t="s">
        <v>1419</v>
      </c>
      <c r="N184" s="16" t="s">
        <v>1420</v>
      </c>
      <c r="O184" s="16" t="s">
        <v>1421</v>
      </c>
    </row>
    <row r="185" spans="2:15" ht="14.25" customHeight="1">
      <c r="B185" s="14" t="str">
        <f>+'LOCALIZA HN'!$J185</f>
        <v>San Juan</v>
      </c>
      <c r="C185" s="15" t="s">
        <v>576</v>
      </c>
      <c r="D185" s="15" t="s">
        <v>577</v>
      </c>
      <c r="E185" s="15">
        <v>12</v>
      </c>
      <c r="F185" s="15" t="s">
        <v>1363</v>
      </c>
      <c r="G185" s="15" t="s">
        <v>67</v>
      </c>
      <c r="H185" s="15">
        <v>13</v>
      </c>
      <c r="I185" s="39" t="s">
        <v>1422</v>
      </c>
      <c r="J185" s="40" t="s">
        <v>1314</v>
      </c>
      <c r="K185" s="15">
        <v>13.955500000000001</v>
      </c>
      <c r="L185" s="15">
        <v>-87.732399999999998</v>
      </c>
      <c r="M185" s="15" t="s">
        <v>1423</v>
      </c>
      <c r="N185" s="16" t="s">
        <v>1424</v>
      </c>
      <c r="O185" s="16" t="s">
        <v>1425</v>
      </c>
    </row>
    <row r="186" spans="2:15" ht="14.25" customHeight="1">
      <c r="B186" s="14" t="str">
        <f>+'LOCALIZA HN'!$J186</f>
        <v>San Pedro de Tutule</v>
      </c>
      <c r="C186" s="15" t="s">
        <v>576</v>
      </c>
      <c r="D186" s="15" t="s">
        <v>577</v>
      </c>
      <c r="E186" s="15">
        <v>12</v>
      </c>
      <c r="F186" s="15" t="s">
        <v>1363</v>
      </c>
      <c r="G186" s="15" t="s">
        <v>67</v>
      </c>
      <c r="H186" s="15">
        <v>14</v>
      </c>
      <c r="I186" s="39" t="s">
        <v>1426</v>
      </c>
      <c r="J186" s="40" t="s">
        <v>1427</v>
      </c>
      <c r="K186" s="15">
        <v>14.2483</v>
      </c>
      <c r="L186" s="15">
        <v>-87.8506</v>
      </c>
      <c r="M186" s="15" t="s">
        <v>1428</v>
      </c>
      <c r="N186" s="16" t="s">
        <v>1429</v>
      </c>
      <c r="O186" s="16" t="s">
        <v>1430</v>
      </c>
    </row>
    <row r="187" spans="2:15" ht="14.25" customHeight="1">
      <c r="B187" s="14" t="str">
        <f>+'LOCALIZA HN'!$J187</f>
        <v>Santa Ana</v>
      </c>
      <c r="C187" s="15" t="s">
        <v>576</v>
      </c>
      <c r="D187" s="15" t="s">
        <v>577</v>
      </c>
      <c r="E187" s="15">
        <v>12</v>
      </c>
      <c r="F187" s="15" t="s">
        <v>1363</v>
      </c>
      <c r="G187" s="15" t="s">
        <v>67</v>
      </c>
      <c r="H187" s="15">
        <v>15</v>
      </c>
      <c r="I187" s="39" t="s">
        <v>1431</v>
      </c>
      <c r="J187" s="40" t="s">
        <v>72</v>
      </c>
      <c r="K187" s="15">
        <v>13.9245</v>
      </c>
      <c r="L187" s="15">
        <v>-87.950299999999999</v>
      </c>
      <c r="M187" s="15" t="s">
        <v>1432</v>
      </c>
      <c r="N187" s="16" t="s">
        <v>1433</v>
      </c>
      <c r="O187" s="16" t="s">
        <v>1434</v>
      </c>
    </row>
    <row r="188" spans="2:15" ht="14.25" customHeight="1">
      <c r="B188" s="14" t="str">
        <f>+'LOCALIZA HN'!$J188</f>
        <v>Santa Elena</v>
      </c>
      <c r="C188" s="15" t="s">
        <v>576</v>
      </c>
      <c r="D188" s="15" t="s">
        <v>577</v>
      </c>
      <c r="E188" s="15">
        <v>12</v>
      </c>
      <c r="F188" s="15" t="s">
        <v>1363</v>
      </c>
      <c r="G188" s="15" t="s">
        <v>67</v>
      </c>
      <c r="H188" s="15">
        <v>16</v>
      </c>
      <c r="I188" s="39" t="s">
        <v>1435</v>
      </c>
      <c r="J188" s="40" t="s">
        <v>1436</v>
      </c>
      <c r="K188" s="15">
        <v>14.065899999999999</v>
      </c>
      <c r="L188" s="15">
        <v>-88.159599999999998</v>
      </c>
      <c r="M188" s="15" t="s">
        <v>1437</v>
      </c>
      <c r="N188" s="16" t="s">
        <v>1438</v>
      </c>
      <c r="O188" s="16" t="s">
        <v>1439</v>
      </c>
    </row>
    <row r="189" spans="2:15" ht="14.25" customHeight="1">
      <c r="B189" s="14" t="str">
        <f>+'LOCALIZA HN'!$J189</f>
        <v>Santa Maria</v>
      </c>
      <c r="C189" s="15" t="s">
        <v>576</v>
      </c>
      <c r="D189" s="15" t="s">
        <v>577</v>
      </c>
      <c r="E189" s="15">
        <v>12</v>
      </c>
      <c r="F189" s="15" t="s">
        <v>1363</v>
      </c>
      <c r="G189" s="15" t="s">
        <v>67</v>
      </c>
      <c r="H189" s="15">
        <v>17</v>
      </c>
      <c r="I189" s="39" t="s">
        <v>1440</v>
      </c>
      <c r="J189" s="40" t="s">
        <v>1441</v>
      </c>
      <c r="K189" s="15">
        <v>14.271599999999999</v>
      </c>
      <c r="L189" s="15">
        <v>-87.920900000000003</v>
      </c>
      <c r="M189" s="15" t="s">
        <v>1442</v>
      </c>
      <c r="N189" s="16" t="s">
        <v>1443</v>
      </c>
      <c r="O189" s="16" t="s">
        <v>1444</v>
      </c>
    </row>
    <row r="190" spans="2:15" ht="14.25" customHeight="1">
      <c r="B190" s="14" t="str">
        <f>+'LOCALIZA HN'!$J190</f>
        <v>Santiago de Puringla</v>
      </c>
      <c r="C190" s="15" t="s">
        <v>576</v>
      </c>
      <c r="D190" s="15" t="s">
        <v>577</v>
      </c>
      <c r="E190" s="15">
        <v>12</v>
      </c>
      <c r="F190" s="15" t="s">
        <v>1363</v>
      </c>
      <c r="G190" s="15" t="s">
        <v>67</v>
      </c>
      <c r="H190" s="15">
        <v>18</v>
      </c>
      <c r="I190" s="39" t="s">
        <v>1445</v>
      </c>
      <c r="J190" s="40" t="s">
        <v>1446</v>
      </c>
      <c r="K190" s="15">
        <v>14.3584</v>
      </c>
      <c r="L190" s="15">
        <v>-87.879400000000004</v>
      </c>
      <c r="M190" s="15" t="s">
        <v>1447</v>
      </c>
      <c r="N190" s="16" t="s">
        <v>1448</v>
      </c>
      <c r="O190" s="16" t="s">
        <v>1449</v>
      </c>
    </row>
    <row r="191" spans="2:15" ht="14.25" customHeight="1">
      <c r="B191" s="14" t="str">
        <f>+'LOCALIZA HN'!$J191</f>
        <v>Yarula</v>
      </c>
      <c r="C191" s="15" t="s">
        <v>576</v>
      </c>
      <c r="D191" s="15" t="s">
        <v>577</v>
      </c>
      <c r="E191" s="15">
        <v>12</v>
      </c>
      <c r="F191" s="15" t="s">
        <v>1363</v>
      </c>
      <c r="G191" s="15" t="s">
        <v>67</v>
      </c>
      <c r="H191" s="15">
        <v>19</v>
      </c>
      <c r="I191" s="39" t="s">
        <v>1450</v>
      </c>
      <c r="J191" s="40" t="s">
        <v>1451</v>
      </c>
      <c r="K191" s="15">
        <v>14.1503</v>
      </c>
      <c r="L191" s="15">
        <v>-88.126900000000006</v>
      </c>
      <c r="M191" s="15" t="s">
        <v>1452</v>
      </c>
      <c r="N191" s="16" t="s">
        <v>1453</v>
      </c>
      <c r="O191" s="16" t="s">
        <v>1454</v>
      </c>
    </row>
    <row r="192" spans="2:15" ht="14.25" customHeight="1">
      <c r="B192" s="14" t="str">
        <f>+'LOCALIZA HN'!$J192</f>
        <v>Gracias</v>
      </c>
      <c r="C192" s="15" t="s">
        <v>576</v>
      </c>
      <c r="D192" s="15" t="s">
        <v>577</v>
      </c>
      <c r="E192" s="15">
        <v>13</v>
      </c>
      <c r="F192" s="15" t="s">
        <v>1455</v>
      </c>
      <c r="G192" s="15" t="s">
        <v>36</v>
      </c>
      <c r="H192" s="15">
        <v>1</v>
      </c>
      <c r="I192" s="39" t="s">
        <v>1456</v>
      </c>
      <c r="J192" s="40" t="s">
        <v>75</v>
      </c>
      <c r="K192" s="15">
        <v>14.586499999999999</v>
      </c>
      <c r="L192" s="15">
        <v>-88.636200000000002</v>
      </c>
      <c r="M192" s="15" t="s">
        <v>1457</v>
      </c>
      <c r="N192" s="16" t="s">
        <v>1458</v>
      </c>
      <c r="O192" s="16" t="s">
        <v>1459</v>
      </c>
    </row>
    <row r="193" spans="2:15" ht="14.25" customHeight="1">
      <c r="B193" s="14" t="str">
        <f>+'LOCALIZA HN'!$J193</f>
        <v>Belen</v>
      </c>
      <c r="C193" s="15" t="s">
        <v>576</v>
      </c>
      <c r="D193" s="15" t="s">
        <v>577</v>
      </c>
      <c r="E193" s="15">
        <v>13</v>
      </c>
      <c r="F193" s="15" t="s">
        <v>1455</v>
      </c>
      <c r="G193" s="15" t="s">
        <v>36</v>
      </c>
      <c r="H193" s="15">
        <v>2</v>
      </c>
      <c r="I193" s="39" t="s">
        <v>1460</v>
      </c>
      <c r="J193" s="40" t="s">
        <v>1461</v>
      </c>
      <c r="K193" s="15">
        <v>14.507300000000001</v>
      </c>
      <c r="L193" s="15">
        <v>-88.434299999999993</v>
      </c>
      <c r="M193" s="15" t="s">
        <v>1462</v>
      </c>
      <c r="N193" s="16" t="s">
        <v>1463</v>
      </c>
      <c r="O193" s="16" t="s">
        <v>1464</v>
      </c>
    </row>
    <row r="194" spans="2:15" ht="14.25" customHeight="1">
      <c r="B194" s="14" t="str">
        <f>+'LOCALIZA HN'!$J194</f>
        <v>Candelaria</v>
      </c>
      <c r="C194" s="15" t="s">
        <v>576</v>
      </c>
      <c r="D194" s="15" t="s">
        <v>577</v>
      </c>
      <c r="E194" s="15">
        <v>13</v>
      </c>
      <c r="F194" s="15" t="s">
        <v>1455</v>
      </c>
      <c r="G194" s="15" t="s">
        <v>36</v>
      </c>
      <c r="H194" s="15">
        <v>3</v>
      </c>
      <c r="I194" s="39" t="s">
        <v>1465</v>
      </c>
      <c r="J194" s="40" t="s">
        <v>1466</v>
      </c>
      <c r="K194" s="15">
        <v>14.056800000000001</v>
      </c>
      <c r="L194" s="15">
        <v>-88.557699999999997</v>
      </c>
      <c r="M194" s="15" t="s">
        <v>1467</v>
      </c>
      <c r="N194" s="16" t="s">
        <v>1468</v>
      </c>
      <c r="O194" s="16" t="s">
        <v>1469</v>
      </c>
    </row>
    <row r="195" spans="2:15" ht="14.25" customHeight="1">
      <c r="B195" s="14" t="str">
        <f>+'LOCALIZA HN'!$J195</f>
        <v>Cololaca</v>
      </c>
      <c r="C195" s="15" t="s">
        <v>576</v>
      </c>
      <c r="D195" s="15" t="s">
        <v>577</v>
      </c>
      <c r="E195" s="15">
        <v>13</v>
      </c>
      <c r="F195" s="15" t="s">
        <v>1455</v>
      </c>
      <c r="G195" s="15" t="s">
        <v>36</v>
      </c>
      <c r="H195" s="15">
        <v>4</v>
      </c>
      <c r="I195" s="39" t="s">
        <v>1470</v>
      </c>
      <c r="J195" s="40" t="s">
        <v>1471</v>
      </c>
      <c r="K195" s="15">
        <v>14.310700000000001</v>
      </c>
      <c r="L195" s="15">
        <v>-88.884500000000003</v>
      </c>
      <c r="M195" s="15" t="s">
        <v>1472</v>
      </c>
      <c r="N195" s="16" t="s">
        <v>1473</v>
      </c>
      <c r="O195" s="16" t="s">
        <v>1474</v>
      </c>
    </row>
    <row r="196" spans="2:15" ht="14.25" customHeight="1">
      <c r="B196" s="14" t="str">
        <f>+'LOCALIZA HN'!$J196</f>
        <v>Erandique</v>
      </c>
      <c r="C196" s="15" t="s">
        <v>576</v>
      </c>
      <c r="D196" s="15" t="s">
        <v>577</v>
      </c>
      <c r="E196" s="15">
        <v>13</v>
      </c>
      <c r="F196" s="15" t="s">
        <v>1455</v>
      </c>
      <c r="G196" s="15" t="s">
        <v>36</v>
      </c>
      <c r="H196" s="15">
        <v>5</v>
      </c>
      <c r="I196" s="39" t="s">
        <v>1475</v>
      </c>
      <c r="J196" s="40" t="s">
        <v>1476</v>
      </c>
      <c r="K196" s="15">
        <v>14.2386</v>
      </c>
      <c r="L196" s="15">
        <v>-88.456299999999999</v>
      </c>
      <c r="M196" s="15" t="s">
        <v>1477</v>
      </c>
      <c r="N196" s="16" t="s">
        <v>1478</v>
      </c>
      <c r="O196" s="16" t="s">
        <v>1479</v>
      </c>
    </row>
    <row r="197" spans="2:15" ht="14.25" customHeight="1">
      <c r="B197" s="14" t="str">
        <f>+'LOCALIZA HN'!$J197</f>
        <v>Gualcince</v>
      </c>
      <c r="C197" s="15" t="s">
        <v>576</v>
      </c>
      <c r="D197" s="15" t="s">
        <v>577</v>
      </c>
      <c r="E197" s="15">
        <v>13</v>
      </c>
      <c r="F197" s="15" t="s">
        <v>1455</v>
      </c>
      <c r="G197" s="15" t="s">
        <v>36</v>
      </c>
      <c r="H197" s="15">
        <v>6</v>
      </c>
      <c r="I197" s="39" t="s">
        <v>1480</v>
      </c>
      <c r="J197" s="40" t="s">
        <v>1481</v>
      </c>
      <c r="K197" s="15">
        <v>14.1274</v>
      </c>
      <c r="L197" s="15">
        <v>-88.570499999999996</v>
      </c>
      <c r="M197" s="15" t="s">
        <v>1482</v>
      </c>
      <c r="N197" s="16" t="s">
        <v>1483</v>
      </c>
      <c r="O197" s="16" t="s">
        <v>1484</v>
      </c>
    </row>
    <row r="198" spans="2:15" ht="14.25" customHeight="1">
      <c r="B198" s="14" t="str">
        <f>+'LOCALIZA HN'!$J198</f>
        <v>Guarita</v>
      </c>
      <c r="C198" s="15" t="s">
        <v>576</v>
      </c>
      <c r="D198" s="15" t="s">
        <v>577</v>
      </c>
      <c r="E198" s="15">
        <v>13</v>
      </c>
      <c r="F198" s="15" t="s">
        <v>1455</v>
      </c>
      <c r="G198" s="15" t="s">
        <v>36</v>
      </c>
      <c r="H198" s="15">
        <v>7</v>
      </c>
      <c r="I198" s="39" t="s">
        <v>1485</v>
      </c>
      <c r="J198" s="40" t="s">
        <v>1486</v>
      </c>
      <c r="K198" s="15">
        <v>14.2079</v>
      </c>
      <c r="L198" s="15">
        <v>-88.842100000000002</v>
      </c>
      <c r="M198" s="15" t="s">
        <v>1487</v>
      </c>
      <c r="N198" s="16" t="s">
        <v>1488</v>
      </c>
      <c r="O198" s="16" t="s">
        <v>1489</v>
      </c>
    </row>
    <row r="199" spans="2:15" ht="14.25" customHeight="1">
      <c r="B199" s="14" t="str">
        <f>+'LOCALIZA HN'!$J199</f>
        <v>La Campa</v>
      </c>
      <c r="C199" s="15" t="s">
        <v>576</v>
      </c>
      <c r="D199" s="15" t="s">
        <v>577</v>
      </c>
      <c r="E199" s="15">
        <v>13</v>
      </c>
      <c r="F199" s="15" t="s">
        <v>1455</v>
      </c>
      <c r="G199" s="15" t="s">
        <v>36</v>
      </c>
      <c r="H199" s="15">
        <v>8</v>
      </c>
      <c r="I199" s="39" t="s">
        <v>1490</v>
      </c>
      <c r="J199" s="40" t="s">
        <v>1491</v>
      </c>
      <c r="K199" s="15">
        <v>14.472799999999999</v>
      </c>
      <c r="L199" s="15">
        <v>-88.560699999999997</v>
      </c>
      <c r="M199" s="15" t="s">
        <v>1492</v>
      </c>
      <c r="N199" s="16" t="s">
        <v>1493</v>
      </c>
      <c r="O199" s="16" t="s">
        <v>1494</v>
      </c>
    </row>
    <row r="200" spans="2:15" ht="14.25" customHeight="1">
      <c r="B200" s="14" t="str">
        <f>+'LOCALIZA HN'!$J200</f>
        <v>La Iguala</v>
      </c>
      <c r="C200" s="15" t="s">
        <v>576</v>
      </c>
      <c r="D200" s="15" t="s">
        <v>577</v>
      </c>
      <c r="E200" s="15">
        <v>13</v>
      </c>
      <c r="F200" s="15" t="s">
        <v>1455</v>
      </c>
      <c r="G200" s="15" t="s">
        <v>36</v>
      </c>
      <c r="H200" s="15">
        <v>9</v>
      </c>
      <c r="I200" s="39" t="s">
        <v>1495</v>
      </c>
      <c r="J200" s="40" t="s">
        <v>1496</v>
      </c>
      <c r="K200" s="15">
        <v>14.665100000000001</v>
      </c>
      <c r="L200" s="15">
        <v>-88.461500000000001</v>
      </c>
      <c r="M200" s="15" t="s">
        <v>1497</v>
      </c>
      <c r="N200" s="16" t="s">
        <v>1498</v>
      </c>
      <c r="O200" s="16" t="s">
        <v>1499</v>
      </c>
    </row>
    <row r="201" spans="2:15" ht="14.25" customHeight="1">
      <c r="B201" s="14" t="str">
        <f>+'LOCALIZA HN'!$J201</f>
        <v>Las Flores</v>
      </c>
      <c r="C201" s="15" t="s">
        <v>576</v>
      </c>
      <c r="D201" s="15" t="s">
        <v>577</v>
      </c>
      <c r="E201" s="15">
        <v>13</v>
      </c>
      <c r="F201" s="15" t="s">
        <v>1455</v>
      </c>
      <c r="G201" s="15" t="s">
        <v>36</v>
      </c>
      <c r="H201" s="15">
        <v>10</v>
      </c>
      <c r="I201" s="39" t="s">
        <v>1500</v>
      </c>
      <c r="J201" s="40" t="s">
        <v>1501</v>
      </c>
      <c r="K201" s="15">
        <v>14.6808</v>
      </c>
      <c r="L201" s="15">
        <v>-88.658799999999999</v>
      </c>
      <c r="M201" s="15" t="s">
        <v>1502</v>
      </c>
      <c r="N201" s="16" t="s">
        <v>1503</v>
      </c>
      <c r="O201" s="16" t="s">
        <v>1504</v>
      </c>
    </row>
    <row r="202" spans="2:15" ht="14.25" customHeight="1">
      <c r="B202" s="14" t="str">
        <f>+'LOCALIZA HN'!$J202</f>
        <v>La Union</v>
      </c>
      <c r="C202" s="15" t="s">
        <v>576</v>
      </c>
      <c r="D202" s="15" t="s">
        <v>577</v>
      </c>
      <c r="E202" s="15">
        <v>13</v>
      </c>
      <c r="F202" s="15" t="s">
        <v>1455</v>
      </c>
      <c r="G202" s="15" t="s">
        <v>36</v>
      </c>
      <c r="H202" s="15">
        <v>11</v>
      </c>
      <c r="I202" s="39" t="s">
        <v>1505</v>
      </c>
      <c r="J202" s="40" t="s">
        <v>37</v>
      </c>
      <c r="K202" s="15">
        <v>14.808</v>
      </c>
      <c r="L202" s="15">
        <v>-88.422399999999996</v>
      </c>
      <c r="M202" s="15" t="s">
        <v>1506</v>
      </c>
      <c r="N202" s="16" t="s">
        <v>1507</v>
      </c>
      <c r="O202" s="16" t="s">
        <v>1508</v>
      </c>
    </row>
    <row r="203" spans="2:15" ht="14.25" customHeight="1">
      <c r="B203" s="14" t="str">
        <f>+'LOCALIZA HN'!$J203</f>
        <v>La Virtud</v>
      </c>
      <c r="C203" s="15" t="s">
        <v>576</v>
      </c>
      <c r="D203" s="15" t="s">
        <v>577</v>
      </c>
      <c r="E203" s="15">
        <v>13</v>
      </c>
      <c r="F203" s="15" t="s">
        <v>1455</v>
      </c>
      <c r="G203" s="15" t="s">
        <v>36</v>
      </c>
      <c r="H203" s="15">
        <v>12</v>
      </c>
      <c r="I203" s="39" t="s">
        <v>1509</v>
      </c>
      <c r="J203" s="40" t="s">
        <v>1510</v>
      </c>
      <c r="K203" s="15">
        <v>14.071300000000001</v>
      </c>
      <c r="L203" s="15">
        <v>-88.686300000000003</v>
      </c>
      <c r="M203" s="15" t="s">
        <v>1511</v>
      </c>
      <c r="N203" s="16" t="s">
        <v>1512</v>
      </c>
      <c r="O203" s="16" t="s">
        <v>1513</v>
      </c>
    </row>
    <row r="204" spans="2:15" ht="14.25" customHeight="1">
      <c r="B204" s="14" t="str">
        <f>+'LOCALIZA HN'!$J204</f>
        <v>Lepaera</v>
      </c>
      <c r="C204" s="15" t="s">
        <v>576</v>
      </c>
      <c r="D204" s="15" t="s">
        <v>577</v>
      </c>
      <c r="E204" s="15">
        <v>13</v>
      </c>
      <c r="F204" s="15" t="s">
        <v>1455</v>
      </c>
      <c r="G204" s="15" t="s">
        <v>36</v>
      </c>
      <c r="H204" s="15">
        <v>13</v>
      </c>
      <c r="I204" s="39" t="s">
        <v>1514</v>
      </c>
      <c r="J204" s="40" t="s">
        <v>1515</v>
      </c>
      <c r="K204" s="15">
        <v>14.826599999999999</v>
      </c>
      <c r="L204" s="15">
        <v>-88.595100000000002</v>
      </c>
      <c r="M204" s="15" t="s">
        <v>1516</v>
      </c>
      <c r="N204" s="16" t="s">
        <v>1517</v>
      </c>
      <c r="O204" s="16" t="s">
        <v>1518</v>
      </c>
    </row>
    <row r="205" spans="2:15" ht="14.25" customHeight="1">
      <c r="B205" s="14" t="str">
        <f>+'LOCALIZA HN'!$J205</f>
        <v>Mapulaca</v>
      </c>
      <c r="C205" s="15" t="s">
        <v>576</v>
      </c>
      <c r="D205" s="15" t="s">
        <v>577</v>
      </c>
      <c r="E205" s="15">
        <v>13</v>
      </c>
      <c r="F205" s="15" t="s">
        <v>1455</v>
      </c>
      <c r="G205" s="15" t="s">
        <v>36</v>
      </c>
      <c r="H205" s="15">
        <v>14</v>
      </c>
      <c r="I205" s="39" t="s">
        <v>1519</v>
      </c>
      <c r="J205" s="40" t="s">
        <v>1520</v>
      </c>
      <c r="K205" s="15">
        <v>14.0487</v>
      </c>
      <c r="L205" s="15">
        <v>-88.621499999999997</v>
      </c>
      <c r="M205" s="15" t="s">
        <v>1521</v>
      </c>
      <c r="N205" s="16" t="s">
        <v>1522</v>
      </c>
      <c r="O205" s="16" t="s">
        <v>1523</v>
      </c>
    </row>
    <row r="206" spans="2:15" ht="14.25" customHeight="1">
      <c r="B206" s="14" t="str">
        <f>+'LOCALIZA HN'!$J206</f>
        <v>Piraera</v>
      </c>
      <c r="C206" s="15" t="s">
        <v>576</v>
      </c>
      <c r="D206" s="15" t="s">
        <v>577</v>
      </c>
      <c r="E206" s="15">
        <v>13</v>
      </c>
      <c r="F206" s="15" t="s">
        <v>1455</v>
      </c>
      <c r="G206" s="15" t="s">
        <v>36</v>
      </c>
      <c r="H206" s="15">
        <v>15</v>
      </c>
      <c r="I206" s="39" t="s">
        <v>1524</v>
      </c>
      <c r="J206" s="40" t="s">
        <v>1525</v>
      </c>
      <c r="K206" s="15">
        <v>14.056900000000001</v>
      </c>
      <c r="L206" s="15">
        <v>-88.464299999999994</v>
      </c>
      <c r="M206" s="15" t="s">
        <v>1526</v>
      </c>
      <c r="N206" s="16" t="s">
        <v>1527</v>
      </c>
      <c r="O206" s="16" t="s">
        <v>1528</v>
      </c>
    </row>
    <row r="207" spans="2:15" ht="14.25" customHeight="1">
      <c r="B207" s="14" t="str">
        <f>+'LOCALIZA HN'!$J207</f>
        <v>San Andres</v>
      </c>
      <c r="C207" s="15" t="s">
        <v>576</v>
      </c>
      <c r="D207" s="15" t="s">
        <v>577</v>
      </c>
      <c r="E207" s="15">
        <v>13</v>
      </c>
      <c r="F207" s="15" t="s">
        <v>1455</v>
      </c>
      <c r="G207" s="15" t="s">
        <v>36</v>
      </c>
      <c r="H207" s="15">
        <v>16</v>
      </c>
      <c r="I207" s="39" t="s">
        <v>1529</v>
      </c>
      <c r="J207" s="40" t="s">
        <v>1530</v>
      </c>
      <c r="K207" s="15">
        <v>14.2311</v>
      </c>
      <c r="L207" s="15">
        <v>-88.613500000000002</v>
      </c>
      <c r="M207" s="15" t="s">
        <v>1531</v>
      </c>
      <c r="N207" s="16" t="s">
        <v>1532</v>
      </c>
      <c r="O207" s="16" t="s">
        <v>1533</v>
      </c>
    </row>
    <row r="208" spans="2:15" ht="14.25" customHeight="1">
      <c r="B208" s="14" t="str">
        <f>+'LOCALIZA HN'!$J208</f>
        <v>San Francisco</v>
      </c>
      <c r="C208" s="15" t="s">
        <v>576</v>
      </c>
      <c r="D208" s="15" t="s">
        <v>577</v>
      </c>
      <c r="E208" s="15">
        <v>13</v>
      </c>
      <c r="F208" s="15" t="s">
        <v>1455</v>
      </c>
      <c r="G208" s="15" t="s">
        <v>36</v>
      </c>
      <c r="H208" s="15">
        <v>17</v>
      </c>
      <c r="I208" s="39" t="s">
        <v>1534</v>
      </c>
      <c r="J208" s="40" t="s">
        <v>48</v>
      </c>
      <c r="K208" s="15">
        <v>14.1319</v>
      </c>
      <c r="L208" s="15">
        <v>-88.369399999999999</v>
      </c>
      <c r="M208" s="15" t="s">
        <v>1535</v>
      </c>
      <c r="N208" s="16" t="s">
        <v>1536</v>
      </c>
      <c r="O208" s="16" t="s">
        <v>1537</v>
      </c>
    </row>
    <row r="209" spans="2:15" ht="14.25" customHeight="1">
      <c r="B209" s="14" t="str">
        <f>+'LOCALIZA HN'!$J209</f>
        <v>San Juan Guarita</v>
      </c>
      <c r="C209" s="15" t="s">
        <v>576</v>
      </c>
      <c r="D209" s="15" t="s">
        <v>577</v>
      </c>
      <c r="E209" s="15">
        <v>13</v>
      </c>
      <c r="F209" s="15" t="s">
        <v>1455</v>
      </c>
      <c r="G209" s="15" t="s">
        <v>36</v>
      </c>
      <c r="H209" s="15">
        <v>18</v>
      </c>
      <c r="I209" s="39" t="s">
        <v>1538</v>
      </c>
      <c r="J209" s="40" t="s">
        <v>1539</v>
      </c>
      <c r="K209" s="15">
        <v>14.1416</v>
      </c>
      <c r="L209" s="15">
        <v>-88.772900000000007</v>
      </c>
      <c r="M209" s="15" t="s">
        <v>1540</v>
      </c>
      <c r="N209" s="16" t="s">
        <v>1541</v>
      </c>
      <c r="O209" s="16" t="s">
        <v>1542</v>
      </c>
    </row>
    <row r="210" spans="2:15" ht="14.25" customHeight="1">
      <c r="B210" s="14" t="str">
        <f>+'LOCALIZA HN'!$J210</f>
        <v>San Manuel Colohete</v>
      </c>
      <c r="C210" s="15" t="s">
        <v>576</v>
      </c>
      <c r="D210" s="15" t="s">
        <v>577</v>
      </c>
      <c r="E210" s="15">
        <v>13</v>
      </c>
      <c r="F210" s="15" t="s">
        <v>1455</v>
      </c>
      <c r="G210" s="15" t="s">
        <v>36</v>
      </c>
      <c r="H210" s="15">
        <v>19</v>
      </c>
      <c r="I210" s="39" t="s">
        <v>1543</v>
      </c>
      <c r="J210" s="40" t="s">
        <v>1544</v>
      </c>
      <c r="K210" s="15">
        <v>14.4512</v>
      </c>
      <c r="L210" s="15">
        <v>-88.67</v>
      </c>
      <c r="M210" s="15" t="s">
        <v>1545</v>
      </c>
      <c r="N210" s="16" t="s">
        <v>1546</v>
      </c>
      <c r="O210" s="16" t="s">
        <v>1547</v>
      </c>
    </row>
    <row r="211" spans="2:15" ht="14.25" customHeight="1">
      <c r="B211" s="14" t="str">
        <f>+'LOCALIZA HN'!$J211</f>
        <v>San Rafael</v>
      </c>
      <c r="C211" s="15" t="s">
        <v>576</v>
      </c>
      <c r="D211" s="15" t="s">
        <v>577</v>
      </c>
      <c r="E211" s="15">
        <v>13</v>
      </c>
      <c r="F211" s="15" t="s">
        <v>1455</v>
      </c>
      <c r="G211" s="15" t="s">
        <v>36</v>
      </c>
      <c r="H211" s="15">
        <v>20</v>
      </c>
      <c r="I211" s="39" t="s">
        <v>1548</v>
      </c>
      <c r="J211" s="40" t="s">
        <v>1549</v>
      </c>
      <c r="K211" s="15">
        <v>14.7095</v>
      </c>
      <c r="L211" s="15">
        <v>-88.379900000000006</v>
      </c>
      <c r="M211" s="15" t="s">
        <v>1550</v>
      </c>
      <c r="N211" s="16" t="s">
        <v>1551</v>
      </c>
      <c r="O211" s="16" t="s">
        <v>1552</v>
      </c>
    </row>
    <row r="212" spans="2:15" ht="14.25" customHeight="1">
      <c r="B212" s="14" t="str">
        <f>+'LOCALIZA HN'!$J212</f>
        <v>San Sebastian</v>
      </c>
      <c r="C212" s="15" t="s">
        <v>576</v>
      </c>
      <c r="D212" s="15" t="s">
        <v>577</v>
      </c>
      <c r="E212" s="15">
        <v>13</v>
      </c>
      <c r="F212" s="15" t="s">
        <v>1455</v>
      </c>
      <c r="G212" s="15" t="s">
        <v>36</v>
      </c>
      <c r="H212" s="15">
        <v>21</v>
      </c>
      <c r="I212" s="39" t="s">
        <v>1553</v>
      </c>
      <c r="J212" s="40" t="s">
        <v>89</v>
      </c>
      <c r="K212" s="15">
        <v>14.3423</v>
      </c>
      <c r="L212" s="15">
        <v>-88.7316</v>
      </c>
      <c r="M212" s="15" t="s">
        <v>1554</v>
      </c>
      <c r="N212" s="16" t="s">
        <v>1555</v>
      </c>
      <c r="O212" s="16" t="s">
        <v>1556</v>
      </c>
    </row>
    <row r="213" spans="2:15" ht="14.25" customHeight="1">
      <c r="B213" s="14" t="str">
        <f>+'LOCALIZA HN'!$J213</f>
        <v>Santa Cruz</v>
      </c>
      <c r="C213" s="15" t="s">
        <v>576</v>
      </c>
      <c r="D213" s="15" t="s">
        <v>577</v>
      </c>
      <c r="E213" s="15">
        <v>13</v>
      </c>
      <c r="F213" s="15" t="s">
        <v>1455</v>
      </c>
      <c r="G213" s="15" t="s">
        <v>36</v>
      </c>
      <c r="H213" s="15">
        <v>22</v>
      </c>
      <c r="I213" s="39" t="s">
        <v>1557</v>
      </c>
      <c r="J213" s="40" t="s">
        <v>1558</v>
      </c>
      <c r="K213" s="15">
        <v>14.3474</v>
      </c>
      <c r="L213" s="15">
        <v>-88.535899999999998</v>
      </c>
      <c r="M213" s="15" t="s">
        <v>1559</v>
      </c>
      <c r="N213" s="16" t="s">
        <v>1560</v>
      </c>
      <c r="O213" s="16" t="s">
        <v>1561</v>
      </c>
    </row>
    <row r="214" spans="2:15" ht="14.25" customHeight="1">
      <c r="B214" s="14" t="str">
        <f>+'LOCALIZA HN'!$J214</f>
        <v>Talgua</v>
      </c>
      <c r="C214" s="15" t="s">
        <v>576</v>
      </c>
      <c r="D214" s="15" t="s">
        <v>577</v>
      </c>
      <c r="E214" s="15">
        <v>13</v>
      </c>
      <c r="F214" s="15" t="s">
        <v>1455</v>
      </c>
      <c r="G214" s="15" t="s">
        <v>36</v>
      </c>
      <c r="H214" s="15">
        <v>23</v>
      </c>
      <c r="I214" s="39" t="s">
        <v>1562</v>
      </c>
      <c r="J214" s="40" t="s">
        <v>1563</v>
      </c>
      <c r="K214" s="15">
        <v>14.6843</v>
      </c>
      <c r="L214" s="15">
        <v>-88.733800000000002</v>
      </c>
      <c r="M214" s="15" t="s">
        <v>1564</v>
      </c>
      <c r="N214" s="16" t="s">
        <v>1565</v>
      </c>
      <c r="O214" s="16" t="s">
        <v>1566</v>
      </c>
    </row>
    <row r="215" spans="2:15" ht="14.25" customHeight="1">
      <c r="B215" s="14" t="str">
        <f>+'LOCALIZA HN'!$J215</f>
        <v>Tambla</v>
      </c>
      <c r="C215" s="15" t="s">
        <v>576</v>
      </c>
      <c r="D215" s="15" t="s">
        <v>577</v>
      </c>
      <c r="E215" s="15">
        <v>13</v>
      </c>
      <c r="F215" s="15" t="s">
        <v>1455</v>
      </c>
      <c r="G215" s="15" t="s">
        <v>36</v>
      </c>
      <c r="H215" s="15">
        <v>24</v>
      </c>
      <c r="I215" s="39" t="s">
        <v>1567</v>
      </c>
      <c r="J215" s="40" t="s">
        <v>1568</v>
      </c>
      <c r="K215" s="15">
        <v>14.2082</v>
      </c>
      <c r="L215" s="15">
        <v>-88.755200000000002</v>
      </c>
      <c r="M215" s="15" t="s">
        <v>1569</v>
      </c>
      <c r="N215" s="16" t="s">
        <v>1570</v>
      </c>
      <c r="O215" s="16" t="s">
        <v>1571</v>
      </c>
    </row>
    <row r="216" spans="2:15" ht="14.25" customHeight="1">
      <c r="B216" s="14" t="str">
        <f>+'LOCALIZA HN'!$J216</f>
        <v>Tomala</v>
      </c>
      <c r="C216" s="15" t="s">
        <v>576</v>
      </c>
      <c r="D216" s="15" t="s">
        <v>577</v>
      </c>
      <c r="E216" s="15">
        <v>13</v>
      </c>
      <c r="F216" s="15" t="s">
        <v>1455</v>
      </c>
      <c r="G216" s="15" t="s">
        <v>36</v>
      </c>
      <c r="H216" s="15">
        <v>25</v>
      </c>
      <c r="I216" s="39" t="s">
        <v>1572</v>
      </c>
      <c r="J216" s="40" t="s">
        <v>1573</v>
      </c>
      <c r="K216" s="15">
        <v>14.2499</v>
      </c>
      <c r="L216" s="15">
        <v>-88.739900000000006</v>
      </c>
      <c r="M216" s="15" t="s">
        <v>1574</v>
      </c>
      <c r="N216" s="16" t="s">
        <v>1575</v>
      </c>
      <c r="O216" s="16" t="s">
        <v>1576</v>
      </c>
    </row>
    <row r="217" spans="2:15" ht="14.25" customHeight="1">
      <c r="B217" s="14" t="str">
        <f>+'LOCALIZA HN'!$J217</f>
        <v>Valladolid</v>
      </c>
      <c r="C217" s="15" t="s">
        <v>576</v>
      </c>
      <c r="D217" s="15" t="s">
        <v>577</v>
      </c>
      <c r="E217" s="15">
        <v>13</v>
      </c>
      <c r="F217" s="15" t="s">
        <v>1455</v>
      </c>
      <c r="G217" s="15" t="s">
        <v>36</v>
      </c>
      <c r="H217" s="15">
        <v>26</v>
      </c>
      <c r="I217" s="39" t="s">
        <v>1577</v>
      </c>
      <c r="J217" s="40" t="s">
        <v>1578</v>
      </c>
      <c r="K217" s="15">
        <v>14.1531</v>
      </c>
      <c r="L217" s="15">
        <v>-88.711799999999997</v>
      </c>
      <c r="M217" s="15" t="s">
        <v>1579</v>
      </c>
      <c r="N217" s="16" t="s">
        <v>1580</v>
      </c>
      <c r="O217" s="16" t="s">
        <v>1581</v>
      </c>
    </row>
    <row r="218" spans="2:15" ht="14.25" customHeight="1">
      <c r="B218" s="14" t="str">
        <f>+'LOCALIZA HN'!$J218</f>
        <v>Virginia</v>
      </c>
      <c r="C218" s="15" t="s">
        <v>576</v>
      </c>
      <c r="D218" s="15" t="s">
        <v>577</v>
      </c>
      <c r="E218" s="15">
        <v>13</v>
      </c>
      <c r="F218" s="15" t="s">
        <v>1455</v>
      </c>
      <c r="G218" s="15" t="s">
        <v>36</v>
      </c>
      <c r="H218" s="15">
        <v>27</v>
      </c>
      <c r="I218" s="39" t="s">
        <v>1582</v>
      </c>
      <c r="J218" s="40" t="s">
        <v>1583</v>
      </c>
      <c r="K218" s="15">
        <v>14.008800000000001</v>
      </c>
      <c r="L218" s="15">
        <v>-88.5642</v>
      </c>
      <c r="M218" s="15" t="s">
        <v>1584</v>
      </c>
      <c r="N218" s="16" t="s">
        <v>1585</v>
      </c>
      <c r="O218" s="16" t="s">
        <v>1586</v>
      </c>
    </row>
    <row r="219" spans="2:15" ht="14.25" customHeight="1">
      <c r="B219" s="14" t="str">
        <f>+'LOCALIZA HN'!$J219</f>
        <v>San Marcos de Caiquin</v>
      </c>
      <c r="C219" s="15" t="s">
        <v>576</v>
      </c>
      <c r="D219" s="15" t="s">
        <v>577</v>
      </c>
      <c r="E219" s="15">
        <v>13</v>
      </c>
      <c r="F219" s="15" t="s">
        <v>1455</v>
      </c>
      <c r="G219" s="15" t="s">
        <v>36</v>
      </c>
      <c r="H219" s="15">
        <v>28</v>
      </c>
      <c r="I219" s="39" t="s">
        <v>1587</v>
      </c>
      <c r="J219" s="40" t="s">
        <v>1588</v>
      </c>
      <c r="K219" s="15">
        <v>14.387600000000001</v>
      </c>
      <c r="L219" s="15">
        <v>-88.600499999999997</v>
      </c>
      <c r="M219" s="15" t="s">
        <v>1589</v>
      </c>
      <c r="N219" s="16" t="s">
        <v>1590</v>
      </c>
      <c r="O219" s="16" t="s">
        <v>1591</v>
      </c>
    </row>
    <row r="220" spans="2:15" ht="14.25" customHeight="1">
      <c r="B220" s="14" t="str">
        <f>+'LOCALIZA HN'!$J220</f>
        <v>Ocotepeque</v>
      </c>
      <c r="C220" s="15" t="s">
        <v>576</v>
      </c>
      <c r="D220" s="15" t="s">
        <v>577</v>
      </c>
      <c r="E220" s="15">
        <v>14</v>
      </c>
      <c r="F220" s="15" t="s">
        <v>1592</v>
      </c>
      <c r="G220" s="15" t="s">
        <v>71</v>
      </c>
      <c r="H220" s="15">
        <v>1</v>
      </c>
      <c r="I220" s="39" t="s">
        <v>1593</v>
      </c>
      <c r="J220" s="40" t="s">
        <v>71</v>
      </c>
      <c r="K220" s="15">
        <v>14.403700000000001</v>
      </c>
      <c r="L220" s="15">
        <v>-89.165400000000005</v>
      </c>
      <c r="M220" s="15" t="s">
        <v>1594</v>
      </c>
      <c r="N220" s="16" t="s">
        <v>1595</v>
      </c>
      <c r="O220" s="16" t="s">
        <v>1596</v>
      </c>
    </row>
    <row r="221" spans="2:15" ht="14.25" customHeight="1">
      <c r="B221" s="14" t="str">
        <f>+'LOCALIZA HN'!$J221</f>
        <v>Belen Gualcho</v>
      </c>
      <c r="C221" s="15" t="s">
        <v>576</v>
      </c>
      <c r="D221" s="15" t="s">
        <v>577</v>
      </c>
      <c r="E221" s="15">
        <v>14</v>
      </c>
      <c r="F221" s="15" t="s">
        <v>1592</v>
      </c>
      <c r="G221" s="15" t="s">
        <v>71</v>
      </c>
      <c r="H221" s="15">
        <v>2</v>
      </c>
      <c r="I221" s="39" t="s">
        <v>1597</v>
      </c>
      <c r="J221" s="40" t="s">
        <v>1598</v>
      </c>
      <c r="K221" s="15">
        <v>14.484999999999999</v>
      </c>
      <c r="L221" s="15">
        <v>-88.783100000000005</v>
      </c>
      <c r="M221" s="15" t="s">
        <v>1599</v>
      </c>
      <c r="N221" s="16" t="s">
        <v>1600</v>
      </c>
      <c r="O221" s="16" t="s">
        <v>1601</v>
      </c>
    </row>
    <row r="222" spans="2:15" ht="14.25" customHeight="1">
      <c r="B222" s="14" t="str">
        <f>+'LOCALIZA HN'!$J222</f>
        <v>Concepcion</v>
      </c>
      <c r="C222" s="15" t="s">
        <v>576</v>
      </c>
      <c r="D222" s="15" t="s">
        <v>577</v>
      </c>
      <c r="E222" s="15">
        <v>14</v>
      </c>
      <c r="F222" s="15" t="s">
        <v>1592</v>
      </c>
      <c r="G222" s="15" t="s">
        <v>71</v>
      </c>
      <c r="H222" s="15">
        <v>3</v>
      </c>
      <c r="I222" s="39" t="s">
        <v>1602</v>
      </c>
      <c r="J222" s="40" t="s">
        <v>1278</v>
      </c>
      <c r="K222" s="15">
        <v>14.526300000000001</v>
      </c>
      <c r="L222" s="15">
        <v>-89.197100000000006</v>
      </c>
      <c r="M222" s="15" t="s">
        <v>1603</v>
      </c>
      <c r="N222" s="16" t="s">
        <v>1604</v>
      </c>
      <c r="O222" s="16" t="s">
        <v>1605</v>
      </c>
    </row>
    <row r="223" spans="2:15" ht="14.25" customHeight="1">
      <c r="B223" s="14" t="str">
        <f>+'LOCALIZA HN'!$J223</f>
        <v>Dolores Merendon</v>
      </c>
      <c r="C223" s="15" t="s">
        <v>576</v>
      </c>
      <c r="D223" s="15" t="s">
        <v>577</v>
      </c>
      <c r="E223" s="15">
        <v>14</v>
      </c>
      <c r="F223" s="15" t="s">
        <v>1592</v>
      </c>
      <c r="G223" s="15" t="s">
        <v>71</v>
      </c>
      <c r="H223" s="15">
        <v>4</v>
      </c>
      <c r="I223" s="39" t="s">
        <v>1606</v>
      </c>
      <c r="J223" s="40" t="s">
        <v>1607</v>
      </c>
      <c r="K223" s="15">
        <v>14.5573</v>
      </c>
      <c r="L223" s="15">
        <v>-89.132999999999996</v>
      </c>
      <c r="M223" s="15" t="s">
        <v>1608</v>
      </c>
      <c r="N223" s="16" t="s">
        <v>1609</v>
      </c>
      <c r="O223" s="16" t="s">
        <v>1610</v>
      </c>
    </row>
    <row r="224" spans="2:15" ht="14.25" customHeight="1">
      <c r="B224" s="14" t="str">
        <f>+'LOCALIZA HN'!$J224</f>
        <v>Fraternidad</v>
      </c>
      <c r="C224" s="15" t="s">
        <v>576</v>
      </c>
      <c r="D224" s="15" t="s">
        <v>577</v>
      </c>
      <c r="E224" s="15">
        <v>14</v>
      </c>
      <c r="F224" s="15" t="s">
        <v>1592</v>
      </c>
      <c r="G224" s="15" t="s">
        <v>71</v>
      </c>
      <c r="H224" s="15">
        <v>5</v>
      </c>
      <c r="I224" s="39" t="s">
        <v>1611</v>
      </c>
      <c r="J224" s="40" t="s">
        <v>1612</v>
      </c>
      <c r="K224" s="15">
        <v>14.5847</v>
      </c>
      <c r="L224" s="15">
        <v>-89.072599999999994</v>
      </c>
      <c r="M224" s="15" t="s">
        <v>1613</v>
      </c>
      <c r="N224" s="16" t="s">
        <v>1614</v>
      </c>
      <c r="O224" s="16" t="s">
        <v>1615</v>
      </c>
    </row>
    <row r="225" spans="2:15" ht="14.25" customHeight="1">
      <c r="B225" s="14" t="str">
        <f>+'LOCALIZA HN'!$J225</f>
        <v>La Encarnacion</v>
      </c>
      <c r="C225" s="15" t="s">
        <v>576</v>
      </c>
      <c r="D225" s="15" t="s">
        <v>577</v>
      </c>
      <c r="E225" s="15">
        <v>14</v>
      </c>
      <c r="F225" s="15" t="s">
        <v>1592</v>
      </c>
      <c r="G225" s="15" t="s">
        <v>71</v>
      </c>
      <c r="H225" s="15">
        <v>6</v>
      </c>
      <c r="I225" s="39" t="s">
        <v>1616</v>
      </c>
      <c r="J225" s="40" t="s">
        <v>1617</v>
      </c>
      <c r="K225" s="15">
        <v>14.667</v>
      </c>
      <c r="L225" s="15">
        <v>-89.047399999999996</v>
      </c>
      <c r="M225" s="15" t="s">
        <v>1618</v>
      </c>
      <c r="N225" s="16" t="s">
        <v>1619</v>
      </c>
      <c r="O225" s="16" t="s">
        <v>1620</v>
      </c>
    </row>
    <row r="226" spans="2:15" ht="14.25" customHeight="1">
      <c r="B226" s="14" t="str">
        <f>+'LOCALIZA HN'!$J226</f>
        <v>La Labor</v>
      </c>
      <c r="C226" s="15" t="s">
        <v>576</v>
      </c>
      <c r="D226" s="15" t="s">
        <v>577</v>
      </c>
      <c r="E226" s="15">
        <v>14</v>
      </c>
      <c r="F226" s="15" t="s">
        <v>1592</v>
      </c>
      <c r="G226" s="15" t="s">
        <v>71</v>
      </c>
      <c r="H226" s="15">
        <v>7</v>
      </c>
      <c r="I226" s="39" t="s">
        <v>1621</v>
      </c>
      <c r="J226" s="40" t="s">
        <v>1622</v>
      </c>
      <c r="K226" s="15">
        <v>14.4953</v>
      </c>
      <c r="L226" s="15">
        <v>-89.0334</v>
      </c>
      <c r="M226" s="15" t="s">
        <v>1623</v>
      </c>
      <c r="N226" s="16" t="s">
        <v>1624</v>
      </c>
      <c r="O226" s="16" t="s">
        <v>1625</v>
      </c>
    </row>
    <row r="227" spans="2:15" ht="14.25" customHeight="1">
      <c r="B227" s="14" t="str">
        <f>+'LOCALIZA HN'!$J227</f>
        <v>Lucerna</v>
      </c>
      <c r="C227" s="15" t="s">
        <v>576</v>
      </c>
      <c r="D227" s="15" t="s">
        <v>577</v>
      </c>
      <c r="E227" s="15">
        <v>14</v>
      </c>
      <c r="F227" s="15" t="s">
        <v>1592</v>
      </c>
      <c r="G227" s="15" t="s">
        <v>71</v>
      </c>
      <c r="H227" s="15">
        <v>8</v>
      </c>
      <c r="I227" s="39" t="s">
        <v>1626</v>
      </c>
      <c r="J227" s="40" t="s">
        <v>1627</v>
      </c>
      <c r="K227" s="15">
        <v>14.581</v>
      </c>
      <c r="L227" s="15">
        <v>-88.944999999999993</v>
      </c>
      <c r="M227" s="15" t="s">
        <v>1628</v>
      </c>
      <c r="N227" s="16" t="s">
        <v>1629</v>
      </c>
      <c r="O227" s="16" t="s">
        <v>1630</v>
      </c>
    </row>
    <row r="228" spans="2:15" ht="14.25" customHeight="1">
      <c r="B228" s="14" t="str">
        <f>+'LOCALIZA HN'!$J228</f>
        <v>Mercedes</v>
      </c>
      <c r="C228" s="15" t="s">
        <v>576</v>
      </c>
      <c r="D228" s="15" t="s">
        <v>577</v>
      </c>
      <c r="E228" s="15">
        <v>14</v>
      </c>
      <c r="F228" s="15" t="s">
        <v>1592</v>
      </c>
      <c r="G228" s="15" t="s">
        <v>71</v>
      </c>
      <c r="H228" s="15">
        <v>9</v>
      </c>
      <c r="I228" s="39" t="s">
        <v>1631</v>
      </c>
      <c r="J228" s="40" t="s">
        <v>1632</v>
      </c>
      <c r="K228" s="15">
        <v>14.3195</v>
      </c>
      <c r="L228" s="15">
        <v>-89.011700000000005</v>
      </c>
      <c r="M228" s="15" t="s">
        <v>1633</v>
      </c>
      <c r="N228" s="16" t="s">
        <v>1634</v>
      </c>
      <c r="O228" s="16" t="s">
        <v>1635</v>
      </c>
    </row>
    <row r="229" spans="2:15" ht="14.25" customHeight="1">
      <c r="B229" s="14" t="str">
        <f>+'LOCALIZA HN'!$J229</f>
        <v>San Fernando</v>
      </c>
      <c r="C229" s="15" t="s">
        <v>576</v>
      </c>
      <c r="D229" s="15" t="s">
        <v>577</v>
      </c>
      <c r="E229" s="15">
        <v>14</v>
      </c>
      <c r="F229" s="15" t="s">
        <v>1592</v>
      </c>
      <c r="G229" s="15" t="s">
        <v>71</v>
      </c>
      <c r="H229" s="15">
        <v>10</v>
      </c>
      <c r="I229" s="39" t="s">
        <v>1636</v>
      </c>
      <c r="J229" s="40" t="s">
        <v>1637</v>
      </c>
      <c r="K229" s="15">
        <v>14.6911</v>
      </c>
      <c r="L229" s="15">
        <v>-89.098799999999997</v>
      </c>
      <c r="M229" s="15" t="s">
        <v>1638</v>
      </c>
      <c r="N229" s="16" t="s">
        <v>1639</v>
      </c>
      <c r="O229" s="16" t="s">
        <v>1640</v>
      </c>
    </row>
    <row r="230" spans="2:15" ht="14.25" customHeight="1">
      <c r="B230" s="14" t="str">
        <f>+'LOCALIZA HN'!$J230</f>
        <v>San Francisco del Valle</v>
      </c>
      <c r="C230" s="15" t="s">
        <v>576</v>
      </c>
      <c r="D230" s="15" t="s">
        <v>577</v>
      </c>
      <c r="E230" s="15">
        <v>14</v>
      </c>
      <c r="F230" s="15" t="s">
        <v>1592</v>
      </c>
      <c r="G230" s="15" t="s">
        <v>71</v>
      </c>
      <c r="H230" s="15">
        <v>11</v>
      </c>
      <c r="I230" s="39" t="s">
        <v>1641</v>
      </c>
      <c r="J230" s="40" t="s">
        <v>1642</v>
      </c>
      <c r="K230" s="15">
        <v>14.4284</v>
      </c>
      <c r="L230" s="15">
        <v>-88.9923</v>
      </c>
      <c r="M230" s="15" t="s">
        <v>1643</v>
      </c>
      <c r="N230" s="16" t="s">
        <v>1644</v>
      </c>
      <c r="O230" s="16" t="s">
        <v>1645</v>
      </c>
    </row>
    <row r="231" spans="2:15" ht="14.25" customHeight="1">
      <c r="B231" s="14" t="str">
        <f>+'LOCALIZA HN'!$J231</f>
        <v>San Jorge</v>
      </c>
      <c r="C231" s="15" t="s">
        <v>576</v>
      </c>
      <c r="D231" s="15" t="s">
        <v>577</v>
      </c>
      <c r="E231" s="15">
        <v>14</v>
      </c>
      <c r="F231" s="15" t="s">
        <v>1592</v>
      </c>
      <c r="G231" s="15" t="s">
        <v>71</v>
      </c>
      <c r="H231" s="15">
        <v>12</v>
      </c>
      <c r="I231" s="39" t="s">
        <v>1646</v>
      </c>
      <c r="J231" s="40" t="s">
        <v>1647</v>
      </c>
      <c r="K231" s="15">
        <v>14.632400000000001</v>
      </c>
      <c r="L231" s="15">
        <v>-89.124799999999993</v>
      </c>
      <c r="M231" s="15" t="s">
        <v>1648</v>
      </c>
      <c r="N231" s="16" t="s">
        <v>1649</v>
      </c>
      <c r="O231" s="16" t="s">
        <v>1650</v>
      </c>
    </row>
    <row r="232" spans="2:15" ht="14.25" customHeight="1">
      <c r="B232" s="14" t="str">
        <f>+'LOCALIZA HN'!$J232</f>
        <v>San Marcos</v>
      </c>
      <c r="C232" s="15" t="s">
        <v>576</v>
      </c>
      <c r="D232" s="15" t="s">
        <v>577</v>
      </c>
      <c r="E232" s="15">
        <v>14</v>
      </c>
      <c r="F232" s="15" t="s">
        <v>1592</v>
      </c>
      <c r="G232" s="15" t="s">
        <v>71</v>
      </c>
      <c r="H232" s="15">
        <v>13</v>
      </c>
      <c r="I232" s="39" t="s">
        <v>1651</v>
      </c>
      <c r="J232" s="40" t="s">
        <v>1652</v>
      </c>
      <c r="K232" s="15">
        <v>14.394500000000001</v>
      </c>
      <c r="L232" s="15">
        <v>-88.924999999999997</v>
      </c>
      <c r="M232" s="15" t="s">
        <v>1653</v>
      </c>
      <c r="N232" s="16" t="s">
        <v>1654</v>
      </c>
      <c r="O232" s="16" t="s">
        <v>1655</v>
      </c>
    </row>
    <row r="233" spans="2:15" ht="14.25" customHeight="1">
      <c r="B233" s="14" t="str">
        <f>+'LOCALIZA HN'!$J233</f>
        <v>Santa Fe</v>
      </c>
      <c r="C233" s="15" t="s">
        <v>576</v>
      </c>
      <c r="D233" s="15" t="s">
        <v>577</v>
      </c>
      <c r="E233" s="15">
        <v>14</v>
      </c>
      <c r="F233" s="15" t="s">
        <v>1592</v>
      </c>
      <c r="G233" s="15" t="s">
        <v>71</v>
      </c>
      <c r="H233" s="15">
        <v>14</v>
      </c>
      <c r="I233" s="39" t="s">
        <v>1656</v>
      </c>
      <c r="J233" s="40" t="s">
        <v>35</v>
      </c>
      <c r="K233" s="15">
        <v>14.4923</v>
      </c>
      <c r="L233" s="15">
        <v>-89.284300000000002</v>
      </c>
      <c r="M233" s="15" t="s">
        <v>1657</v>
      </c>
      <c r="N233" s="16" t="s">
        <v>1658</v>
      </c>
      <c r="O233" s="16" t="s">
        <v>1659</v>
      </c>
    </row>
    <row r="234" spans="2:15" ht="14.25" customHeight="1">
      <c r="B234" s="14" t="str">
        <f>+'LOCALIZA HN'!$J234</f>
        <v>Sensenti</v>
      </c>
      <c r="C234" s="15" t="s">
        <v>576</v>
      </c>
      <c r="D234" s="15" t="s">
        <v>577</v>
      </c>
      <c r="E234" s="15">
        <v>14</v>
      </c>
      <c r="F234" s="15" t="s">
        <v>1592</v>
      </c>
      <c r="G234" s="15" t="s">
        <v>71</v>
      </c>
      <c r="H234" s="15">
        <v>15</v>
      </c>
      <c r="I234" s="39" t="s">
        <v>1660</v>
      </c>
      <c r="J234" s="40" t="s">
        <v>1661</v>
      </c>
      <c r="K234" s="15">
        <v>14.504899999999999</v>
      </c>
      <c r="L234" s="15">
        <v>-88.927599999999998</v>
      </c>
      <c r="M234" s="15" t="s">
        <v>1662</v>
      </c>
      <c r="N234" s="16" t="s">
        <v>1663</v>
      </c>
      <c r="O234" s="16" t="s">
        <v>1664</v>
      </c>
    </row>
    <row r="235" spans="2:15" ht="14.25" customHeight="1">
      <c r="B235" s="14" t="str">
        <f>+'LOCALIZA HN'!$J235</f>
        <v>Sinuapa</v>
      </c>
      <c r="C235" s="15" t="s">
        <v>576</v>
      </c>
      <c r="D235" s="15" t="s">
        <v>577</v>
      </c>
      <c r="E235" s="15">
        <v>14</v>
      </c>
      <c r="F235" s="15" t="s">
        <v>1592</v>
      </c>
      <c r="G235" s="15" t="s">
        <v>71</v>
      </c>
      <c r="H235" s="15">
        <v>16</v>
      </c>
      <c r="I235" s="39" t="s">
        <v>1665</v>
      </c>
      <c r="J235" s="40" t="s">
        <v>1666</v>
      </c>
      <c r="K235" s="15">
        <v>14.4612</v>
      </c>
      <c r="L235" s="15">
        <v>-89.122600000000006</v>
      </c>
      <c r="M235" s="15" t="s">
        <v>1667</v>
      </c>
      <c r="N235" s="16" t="s">
        <v>1668</v>
      </c>
      <c r="O235" s="16" t="s">
        <v>1669</v>
      </c>
    </row>
    <row r="236" spans="2:15" ht="14.25" customHeight="1">
      <c r="B236" s="14" t="str">
        <f>+'LOCALIZA HN'!$J236</f>
        <v>Juticalpa</v>
      </c>
      <c r="C236" s="15" t="s">
        <v>576</v>
      </c>
      <c r="D236" s="15" t="s">
        <v>577</v>
      </c>
      <c r="E236" s="15">
        <v>15</v>
      </c>
      <c r="F236" s="15" t="s">
        <v>1670</v>
      </c>
      <c r="G236" s="15" t="s">
        <v>63</v>
      </c>
      <c r="H236" s="15">
        <v>1</v>
      </c>
      <c r="I236" s="39" t="s">
        <v>1671</v>
      </c>
      <c r="J236" s="40" t="s">
        <v>64</v>
      </c>
      <c r="K236" s="15">
        <v>14.542</v>
      </c>
      <c r="L236" s="15">
        <v>-86.315200000000004</v>
      </c>
      <c r="M236" s="15" t="s">
        <v>1672</v>
      </c>
      <c r="N236" s="16" t="s">
        <v>1673</v>
      </c>
      <c r="O236" s="16" t="s">
        <v>1674</v>
      </c>
    </row>
    <row r="237" spans="2:15" ht="14.25" customHeight="1">
      <c r="B237" s="14" t="str">
        <f>+'LOCALIZA HN'!$J237</f>
        <v>Campamento</v>
      </c>
      <c r="C237" s="15" t="s">
        <v>576</v>
      </c>
      <c r="D237" s="15" t="s">
        <v>577</v>
      </c>
      <c r="E237" s="15">
        <v>15</v>
      </c>
      <c r="F237" s="15" t="s">
        <v>1670</v>
      </c>
      <c r="G237" s="15" t="s">
        <v>63</v>
      </c>
      <c r="H237" s="15">
        <v>2</v>
      </c>
      <c r="I237" s="39" t="s">
        <v>1675</v>
      </c>
      <c r="J237" s="40" t="s">
        <v>1676</v>
      </c>
      <c r="K237" s="15">
        <v>14.492100000000001</v>
      </c>
      <c r="L237" s="15">
        <v>-86.641400000000004</v>
      </c>
      <c r="M237" s="15" t="s">
        <v>1677</v>
      </c>
      <c r="N237" s="16" t="s">
        <v>1678</v>
      </c>
      <c r="O237" s="16" t="s">
        <v>1679</v>
      </c>
    </row>
    <row r="238" spans="2:15" ht="14.25" customHeight="1">
      <c r="B238" s="14" t="str">
        <f>+'LOCALIZA HN'!$J238</f>
        <v>Catacamas</v>
      </c>
      <c r="C238" s="15" t="s">
        <v>576</v>
      </c>
      <c r="D238" s="15" t="s">
        <v>577</v>
      </c>
      <c r="E238" s="15">
        <v>15</v>
      </c>
      <c r="F238" s="15" t="s">
        <v>1670</v>
      </c>
      <c r="G238" s="15" t="s">
        <v>63</v>
      </c>
      <c r="H238" s="15">
        <v>3</v>
      </c>
      <c r="I238" s="39" t="s">
        <v>1680</v>
      </c>
      <c r="J238" s="40" t="s">
        <v>1681</v>
      </c>
      <c r="K238" s="15">
        <v>14.581200000000001</v>
      </c>
      <c r="L238" s="15">
        <v>-85.555000000000007</v>
      </c>
      <c r="M238" s="15" t="s">
        <v>1682</v>
      </c>
      <c r="N238" s="16" t="s">
        <v>1683</v>
      </c>
      <c r="O238" s="16" t="s">
        <v>1684</v>
      </c>
    </row>
    <row r="239" spans="2:15" ht="14.25" customHeight="1">
      <c r="B239" s="14" t="str">
        <f>+'LOCALIZA HN'!$J239</f>
        <v>Concordia</v>
      </c>
      <c r="C239" s="15" t="s">
        <v>576</v>
      </c>
      <c r="D239" s="15" t="s">
        <v>577</v>
      </c>
      <c r="E239" s="15">
        <v>15</v>
      </c>
      <c r="F239" s="15" t="s">
        <v>1670</v>
      </c>
      <c r="G239" s="15" t="s">
        <v>63</v>
      </c>
      <c r="H239" s="15">
        <v>4</v>
      </c>
      <c r="I239" s="39" t="s">
        <v>1685</v>
      </c>
      <c r="J239" s="40" t="s">
        <v>1686</v>
      </c>
      <c r="K239" s="15">
        <v>14.647600000000001</v>
      </c>
      <c r="L239" s="15">
        <v>-86.711100000000002</v>
      </c>
      <c r="M239" s="15" t="s">
        <v>1687</v>
      </c>
      <c r="N239" s="16" t="s">
        <v>1688</v>
      </c>
      <c r="O239" s="16" t="s">
        <v>1689</v>
      </c>
    </row>
    <row r="240" spans="2:15" ht="14.25" customHeight="1">
      <c r="B240" s="14" t="str">
        <f>+'LOCALIZA HN'!$J240</f>
        <v>Dulce Nombre de Culmi</v>
      </c>
      <c r="C240" s="15" t="s">
        <v>576</v>
      </c>
      <c r="D240" s="15" t="s">
        <v>577</v>
      </c>
      <c r="E240" s="15">
        <v>15</v>
      </c>
      <c r="F240" s="15" t="s">
        <v>1670</v>
      </c>
      <c r="G240" s="15" t="s">
        <v>63</v>
      </c>
      <c r="H240" s="15">
        <v>5</v>
      </c>
      <c r="I240" s="39" t="s">
        <v>1690</v>
      </c>
      <c r="J240" s="40" t="s">
        <v>1691</v>
      </c>
      <c r="K240" s="15">
        <v>15.058</v>
      </c>
      <c r="L240" s="15">
        <v>-85.306899999999999</v>
      </c>
      <c r="M240" s="15" t="s">
        <v>1692</v>
      </c>
      <c r="N240" s="16" t="s">
        <v>1693</v>
      </c>
      <c r="O240" s="16" t="s">
        <v>1694</v>
      </c>
    </row>
    <row r="241" spans="2:15" ht="14.25" customHeight="1">
      <c r="B241" s="14" t="str">
        <f>+'LOCALIZA HN'!$J241</f>
        <v>El Rosario</v>
      </c>
      <c r="C241" s="15" t="s">
        <v>576</v>
      </c>
      <c r="D241" s="15" t="s">
        <v>577</v>
      </c>
      <c r="E241" s="15">
        <v>15</v>
      </c>
      <c r="F241" s="15" t="s">
        <v>1670</v>
      </c>
      <c r="G241" s="15" t="s">
        <v>63</v>
      </c>
      <c r="H241" s="15">
        <v>6</v>
      </c>
      <c r="I241" s="39" t="s">
        <v>1695</v>
      </c>
      <c r="J241" s="40" t="s">
        <v>675</v>
      </c>
      <c r="K241" s="15">
        <v>14.8939</v>
      </c>
      <c r="L241" s="15">
        <v>-86.692400000000006</v>
      </c>
      <c r="M241" s="15" t="s">
        <v>1696</v>
      </c>
      <c r="N241" s="16" t="s">
        <v>1697</v>
      </c>
      <c r="O241" s="16" t="s">
        <v>1698</v>
      </c>
    </row>
    <row r="242" spans="2:15" ht="14.25" customHeight="1">
      <c r="B242" s="14" t="str">
        <f>+'LOCALIZA HN'!$J242</f>
        <v>Esquipulas del Norte</v>
      </c>
      <c r="C242" s="15" t="s">
        <v>576</v>
      </c>
      <c r="D242" s="15" t="s">
        <v>577</v>
      </c>
      <c r="E242" s="15">
        <v>15</v>
      </c>
      <c r="F242" s="15" t="s">
        <v>1670</v>
      </c>
      <c r="G242" s="15" t="s">
        <v>63</v>
      </c>
      <c r="H242" s="15">
        <v>7</v>
      </c>
      <c r="I242" s="39" t="s">
        <v>1699</v>
      </c>
      <c r="J242" s="40" t="s">
        <v>1700</v>
      </c>
      <c r="K242" s="15">
        <v>15.280900000000001</v>
      </c>
      <c r="L242" s="15">
        <v>-86.547300000000007</v>
      </c>
      <c r="M242" s="15" t="s">
        <v>1701</v>
      </c>
      <c r="N242" s="16" t="s">
        <v>1702</v>
      </c>
      <c r="O242" s="16" t="s">
        <v>1703</v>
      </c>
    </row>
    <row r="243" spans="2:15" ht="14.25" customHeight="1">
      <c r="B243" s="14" t="str">
        <f>+'LOCALIZA HN'!$J243</f>
        <v>Gualaco</v>
      </c>
      <c r="C243" s="15" t="s">
        <v>576</v>
      </c>
      <c r="D243" s="15" t="s">
        <v>577</v>
      </c>
      <c r="E243" s="15">
        <v>15</v>
      </c>
      <c r="F243" s="15" t="s">
        <v>1670</v>
      </c>
      <c r="G243" s="15" t="s">
        <v>63</v>
      </c>
      <c r="H243" s="15">
        <v>8</v>
      </c>
      <c r="I243" s="39" t="s">
        <v>1704</v>
      </c>
      <c r="J243" s="40" t="s">
        <v>1705</v>
      </c>
      <c r="K243" s="15">
        <v>15.1937</v>
      </c>
      <c r="L243" s="15">
        <v>-86.078599999999994</v>
      </c>
      <c r="M243" s="15" t="s">
        <v>1706</v>
      </c>
      <c r="N243" s="16" t="s">
        <v>1707</v>
      </c>
      <c r="O243" s="16" t="s">
        <v>1708</v>
      </c>
    </row>
    <row r="244" spans="2:15" ht="14.25" customHeight="1">
      <c r="B244" s="14" t="str">
        <f>+'LOCALIZA HN'!$J244</f>
        <v>Guarizama</v>
      </c>
      <c r="C244" s="15" t="s">
        <v>576</v>
      </c>
      <c r="D244" s="15" t="s">
        <v>577</v>
      </c>
      <c r="E244" s="15">
        <v>15</v>
      </c>
      <c r="F244" s="15" t="s">
        <v>1670</v>
      </c>
      <c r="G244" s="15" t="s">
        <v>63</v>
      </c>
      <c r="H244" s="15">
        <v>9</v>
      </c>
      <c r="I244" s="39" t="s">
        <v>1709</v>
      </c>
      <c r="J244" s="40" t="s">
        <v>1710</v>
      </c>
      <c r="K244" s="15">
        <v>14.9048</v>
      </c>
      <c r="L244" s="15">
        <v>-86.289199999999994</v>
      </c>
      <c r="M244" s="15" t="s">
        <v>1711</v>
      </c>
      <c r="N244" s="16" t="s">
        <v>1712</v>
      </c>
      <c r="O244" s="16" t="s">
        <v>1713</v>
      </c>
    </row>
    <row r="245" spans="2:15" ht="14.25" customHeight="1">
      <c r="B245" s="14" t="str">
        <f>+'LOCALIZA HN'!$J245</f>
        <v>Guata</v>
      </c>
      <c r="C245" s="15" t="s">
        <v>576</v>
      </c>
      <c r="D245" s="15" t="s">
        <v>577</v>
      </c>
      <c r="E245" s="15">
        <v>15</v>
      </c>
      <c r="F245" s="15" t="s">
        <v>1670</v>
      </c>
      <c r="G245" s="15" t="s">
        <v>63</v>
      </c>
      <c r="H245" s="15">
        <v>10</v>
      </c>
      <c r="I245" s="39" t="s">
        <v>1714</v>
      </c>
      <c r="J245" s="40" t="s">
        <v>1715</v>
      </c>
      <c r="K245" s="15">
        <v>15.162100000000001</v>
      </c>
      <c r="L245" s="15">
        <v>-86.374300000000005</v>
      </c>
      <c r="M245" s="15" t="s">
        <v>1716</v>
      </c>
      <c r="N245" s="16" t="s">
        <v>1717</v>
      </c>
      <c r="O245" s="16" t="s">
        <v>1718</v>
      </c>
    </row>
    <row r="246" spans="2:15" ht="14.25" customHeight="1">
      <c r="B246" s="14" t="str">
        <f>+'LOCALIZA HN'!$J246</f>
        <v>Guayape</v>
      </c>
      <c r="C246" s="15" t="s">
        <v>576</v>
      </c>
      <c r="D246" s="15" t="s">
        <v>577</v>
      </c>
      <c r="E246" s="15">
        <v>15</v>
      </c>
      <c r="F246" s="15" t="s">
        <v>1670</v>
      </c>
      <c r="G246" s="15" t="s">
        <v>63</v>
      </c>
      <c r="H246" s="15">
        <v>11</v>
      </c>
      <c r="I246" s="39" t="s">
        <v>1719</v>
      </c>
      <c r="J246" s="40" t="s">
        <v>1720</v>
      </c>
      <c r="K246" s="15">
        <v>14.801399999999999</v>
      </c>
      <c r="L246" s="15">
        <v>-86.831400000000002</v>
      </c>
      <c r="M246" s="15" t="s">
        <v>1721</v>
      </c>
      <c r="N246" s="16" t="s">
        <v>1722</v>
      </c>
      <c r="O246" s="16" t="s">
        <v>1723</v>
      </c>
    </row>
    <row r="247" spans="2:15" ht="14.25" customHeight="1">
      <c r="B247" s="14" t="str">
        <f>+'LOCALIZA HN'!$J247</f>
        <v>Jano</v>
      </c>
      <c r="C247" s="15" t="s">
        <v>576</v>
      </c>
      <c r="D247" s="15" t="s">
        <v>577</v>
      </c>
      <c r="E247" s="15">
        <v>15</v>
      </c>
      <c r="F247" s="15" t="s">
        <v>1670</v>
      </c>
      <c r="G247" s="15" t="s">
        <v>63</v>
      </c>
      <c r="H247" s="15">
        <v>12</v>
      </c>
      <c r="I247" s="39" t="s">
        <v>1724</v>
      </c>
      <c r="J247" s="40" t="s">
        <v>1725</v>
      </c>
      <c r="K247" s="15">
        <v>15.071999999999999</v>
      </c>
      <c r="L247" s="15">
        <v>-86.518799999999999</v>
      </c>
      <c r="M247" s="15" t="s">
        <v>1726</v>
      </c>
      <c r="N247" s="16" t="s">
        <v>1727</v>
      </c>
      <c r="O247" s="16" t="s">
        <v>1728</v>
      </c>
    </row>
    <row r="248" spans="2:15" ht="14.25" customHeight="1">
      <c r="B248" s="14" t="str">
        <f>+'LOCALIZA HN'!$J248</f>
        <v>La Union</v>
      </c>
      <c r="C248" s="15" t="s">
        <v>576</v>
      </c>
      <c r="D248" s="15" t="s">
        <v>577</v>
      </c>
      <c r="E248" s="15">
        <v>15</v>
      </c>
      <c r="F248" s="15" t="s">
        <v>1670</v>
      </c>
      <c r="G248" s="15" t="s">
        <v>63</v>
      </c>
      <c r="H248" s="15">
        <v>13</v>
      </c>
      <c r="I248" s="39" t="s">
        <v>1729</v>
      </c>
      <c r="J248" s="40" t="s">
        <v>37</v>
      </c>
      <c r="K248" s="15">
        <v>15.097200000000001</v>
      </c>
      <c r="L248" s="15">
        <v>-86.683300000000003</v>
      </c>
      <c r="M248" s="15" t="s">
        <v>1730</v>
      </c>
      <c r="N248" s="16" t="s">
        <v>1731</v>
      </c>
      <c r="O248" s="16" t="s">
        <v>1732</v>
      </c>
    </row>
    <row r="249" spans="2:15" ht="14.25" customHeight="1">
      <c r="B249" s="14" t="str">
        <f>+'LOCALIZA HN'!$J249</f>
        <v>Mangulile</v>
      </c>
      <c r="C249" s="15" t="s">
        <v>576</v>
      </c>
      <c r="D249" s="15" t="s">
        <v>577</v>
      </c>
      <c r="E249" s="15">
        <v>15</v>
      </c>
      <c r="F249" s="15" t="s">
        <v>1670</v>
      </c>
      <c r="G249" s="15" t="s">
        <v>63</v>
      </c>
      <c r="H249" s="15">
        <v>14</v>
      </c>
      <c r="I249" s="39" t="s">
        <v>1733</v>
      </c>
      <c r="J249" s="40" t="s">
        <v>1734</v>
      </c>
      <c r="K249" s="15">
        <v>15.106999999999999</v>
      </c>
      <c r="L249" s="15">
        <v>-86.847399999999993</v>
      </c>
      <c r="M249" s="15" t="s">
        <v>1735</v>
      </c>
      <c r="N249" s="16" t="s">
        <v>1736</v>
      </c>
      <c r="O249" s="16" t="s">
        <v>1737</v>
      </c>
    </row>
    <row r="250" spans="2:15" ht="14.25" customHeight="1">
      <c r="B250" s="14" t="str">
        <f>+'LOCALIZA HN'!$J250</f>
        <v>Manto</v>
      </c>
      <c r="C250" s="15" t="s">
        <v>576</v>
      </c>
      <c r="D250" s="15" t="s">
        <v>577</v>
      </c>
      <c r="E250" s="15">
        <v>15</v>
      </c>
      <c r="F250" s="15" t="s">
        <v>1670</v>
      </c>
      <c r="G250" s="15" t="s">
        <v>63</v>
      </c>
      <c r="H250" s="15">
        <v>15</v>
      </c>
      <c r="I250" s="39" t="s">
        <v>1738</v>
      </c>
      <c r="J250" s="40" t="s">
        <v>1739</v>
      </c>
      <c r="K250" s="15">
        <v>14.905200000000001</v>
      </c>
      <c r="L250" s="15">
        <v>-86.463399999999993</v>
      </c>
      <c r="M250" s="15" t="s">
        <v>1740</v>
      </c>
      <c r="N250" s="16" t="s">
        <v>1741</v>
      </c>
      <c r="O250" s="16" t="s">
        <v>1742</v>
      </c>
    </row>
    <row r="251" spans="2:15" ht="14.25" customHeight="1">
      <c r="B251" s="14" t="str">
        <f>+'LOCALIZA HN'!$J251</f>
        <v>Salama</v>
      </c>
      <c r="C251" s="15" t="s">
        <v>576</v>
      </c>
      <c r="D251" s="15" t="s">
        <v>577</v>
      </c>
      <c r="E251" s="15">
        <v>15</v>
      </c>
      <c r="F251" s="15" t="s">
        <v>1670</v>
      </c>
      <c r="G251" s="15" t="s">
        <v>63</v>
      </c>
      <c r="H251" s="15">
        <v>16</v>
      </c>
      <c r="I251" s="39" t="s">
        <v>1743</v>
      </c>
      <c r="J251" s="40" t="s">
        <v>1744</v>
      </c>
      <c r="K251" s="15">
        <v>14.7963</v>
      </c>
      <c r="L251" s="15">
        <v>-86.644900000000007</v>
      </c>
      <c r="M251" s="15" t="s">
        <v>1745</v>
      </c>
      <c r="N251" s="16" t="s">
        <v>1746</v>
      </c>
      <c r="O251" s="16" t="s">
        <v>1747</v>
      </c>
    </row>
    <row r="252" spans="2:15" ht="14.25" customHeight="1">
      <c r="B252" s="14" t="str">
        <f>+'LOCALIZA HN'!$J252</f>
        <v>San Esteban</v>
      </c>
      <c r="C252" s="15" t="s">
        <v>576</v>
      </c>
      <c r="D252" s="15" t="s">
        <v>577</v>
      </c>
      <c r="E252" s="15">
        <v>15</v>
      </c>
      <c r="F252" s="15" t="s">
        <v>1670</v>
      </c>
      <c r="G252" s="15" t="s">
        <v>63</v>
      </c>
      <c r="H252" s="15">
        <v>17</v>
      </c>
      <c r="I252" s="39" t="s">
        <v>1748</v>
      </c>
      <c r="J252" s="40" t="s">
        <v>1749</v>
      </c>
      <c r="K252" s="15">
        <v>15.3162</v>
      </c>
      <c r="L252" s="15">
        <v>-85.719700000000003</v>
      </c>
      <c r="M252" s="15" t="s">
        <v>1750</v>
      </c>
      <c r="N252" s="16" t="s">
        <v>1751</v>
      </c>
      <c r="O252" s="16" t="s">
        <v>1752</v>
      </c>
    </row>
    <row r="253" spans="2:15" ht="14.25" customHeight="1">
      <c r="B253" s="14" t="str">
        <f>+'LOCALIZA HN'!$J253</f>
        <v>San Francisco de Becerra</v>
      </c>
      <c r="C253" s="15" t="s">
        <v>576</v>
      </c>
      <c r="D253" s="15" t="s">
        <v>577</v>
      </c>
      <c r="E253" s="15">
        <v>15</v>
      </c>
      <c r="F253" s="15" t="s">
        <v>1670</v>
      </c>
      <c r="G253" s="15" t="s">
        <v>63</v>
      </c>
      <c r="H253" s="15">
        <v>18</v>
      </c>
      <c r="I253" s="39" t="s">
        <v>1753</v>
      </c>
      <c r="J253" s="40" t="s">
        <v>1754</v>
      </c>
      <c r="K253" s="15">
        <v>14.613899999999999</v>
      </c>
      <c r="L253" s="15">
        <v>-86.043199999999999</v>
      </c>
      <c r="M253" s="15" t="s">
        <v>1755</v>
      </c>
      <c r="N253" s="16" t="s">
        <v>1756</v>
      </c>
      <c r="O253" s="16" t="s">
        <v>1757</v>
      </c>
    </row>
    <row r="254" spans="2:15" ht="14.25" customHeight="1">
      <c r="B254" s="14" t="str">
        <f>+'LOCALIZA HN'!$J254</f>
        <v>San Francisco de La Paz</v>
      </c>
      <c r="C254" s="15" t="s">
        <v>576</v>
      </c>
      <c r="D254" s="15" t="s">
        <v>577</v>
      </c>
      <c r="E254" s="15">
        <v>15</v>
      </c>
      <c r="F254" s="15" t="s">
        <v>1670</v>
      </c>
      <c r="G254" s="15" t="s">
        <v>63</v>
      </c>
      <c r="H254" s="15">
        <v>19</v>
      </c>
      <c r="I254" s="39" t="s">
        <v>1758</v>
      </c>
      <c r="J254" s="40" t="s">
        <v>1759</v>
      </c>
      <c r="K254" s="15">
        <v>14.8399</v>
      </c>
      <c r="L254" s="15">
        <v>-86.138400000000004</v>
      </c>
      <c r="M254" s="15" t="s">
        <v>1760</v>
      </c>
      <c r="N254" s="16" t="s">
        <v>1761</v>
      </c>
      <c r="O254" s="16" t="s">
        <v>1762</v>
      </c>
    </row>
    <row r="255" spans="2:15" ht="14.25" customHeight="1">
      <c r="B255" s="14" t="str">
        <f>+'LOCALIZA HN'!$J255</f>
        <v>Santa Maria del Real</v>
      </c>
      <c r="C255" s="15" t="s">
        <v>576</v>
      </c>
      <c r="D255" s="15" t="s">
        <v>577</v>
      </c>
      <c r="E255" s="15">
        <v>15</v>
      </c>
      <c r="F255" s="15" t="s">
        <v>1670</v>
      </c>
      <c r="G255" s="15" t="s">
        <v>63</v>
      </c>
      <c r="H255" s="15">
        <v>20</v>
      </c>
      <c r="I255" s="39" t="s">
        <v>1763</v>
      </c>
      <c r="J255" s="40" t="s">
        <v>1764</v>
      </c>
      <c r="K255" s="15">
        <v>14.8185</v>
      </c>
      <c r="L255" s="15">
        <v>-85.962199999999996</v>
      </c>
      <c r="M255" s="15" t="s">
        <v>1765</v>
      </c>
      <c r="N255" s="16" t="s">
        <v>1766</v>
      </c>
      <c r="O255" s="16" t="s">
        <v>1767</v>
      </c>
    </row>
    <row r="256" spans="2:15" ht="14.25" customHeight="1">
      <c r="B256" s="14" t="str">
        <f>+'LOCALIZA HN'!$J256</f>
        <v>Silca</v>
      </c>
      <c r="C256" s="15" t="s">
        <v>576</v>
      </c>
      <c r="D256" s="15" t="s">
        <v>577</v>
      </c>
      <c r="E256" s="15">
        <v>15</v>
      </c>
      <c r="F256" s="15" t="s">
        <v>1670</v>
      </c>
      <c r="G256" s="15" t="s">
        <v>63</v>
      </c>
      <c r="H256" s="15">
        <v>21</v>
      </c>
      <c r="I256" s="39" t="s">
        <v>1768</v>
      </c>
      <c r="J256" s="40" t="s">
        <v>1769</v>
      </c>
      <c r="K256" s="15">
        <v>14.763</v>
      </c>
      <c r="L256" s="15">
        <v>-86.5274</v>
      </c>
      <c r="M256" s="15" t="s">
        <v>1770</v>
      </c>
      <c r="N256" s="16" t="s">
        <v>1771</v>
      </c>
      <c r="O256" s="16" t="s">
        <v>1772</v>
      </c>
    </row>
    <row r="257" spans="2:15" ht="14.25" customHeight="1">
      <c r="B257" s="14" t="str">
        <f>+'LOCALIZA HN'!$J257</f>
        <v>Yocon</v>
      </c>
      <c r="C257" s="15" t="s">
        <v>576</v>
      </c>
      <c r="D257" s="15" t="s">
        <v>577</v>
      </c>
      <c r="E257" s="15">
        <v>15</v>
      </c>
      <c r="F257" s="15" t="s">
        <v>1670</v>
      </c>
      <c r="G257" s="15" t="s">
        <v>63</v>
      </c>
      <c r="H257" s="15">
        <v>22</v>
      </c>
      <c r="I257" s="39" t="s">
        <v>1773</v>
      </c>
      <c r="J257" s="40" t="s">
        <v>1774</v>
      </c>
      <c r="K257" s="15">
        <v>14.959899999999999</v>
      </c>
      <c r="L257" s="15">
        <v>-86.811599999999999</v>
      </c>
      <c r="M257" s="15" t="s">
        <v>1775</v>
      </c>
      <c r="N257" s="16" t="s">
        <v>1776</v>
      </c>
      <c r="O257" s="16" t="s">
        <v>1777</v>
      </c>
    </row>
    <row r="258" spans="2:15" ht="14.25" customHeight="1">
      <c r="B258" s="14" t="str">
        <f>+'LOCALIZA HN'!$J258</f>
        <v>Patuca</v>
      </c>
      <c r="C258" s="15" t="s">
        <v>576</v>
      </c>
      <c r="D258" s="15" t="s">
        <v>577</v>
      </c>
      <c r="E258" s="15">
        <v>15</v>
      </c>
      <c r="F258" s="15" t="s">
        <v>1670</v>
      </c>
      <c r="G258" s="15" t="s">
        <v>63</v>
      </c>
      <c r="H258" s="15">
        <v>23</v>
      </c>
      <c r="I258" s="39" t="s">
        <v>1778</v>
      </c>
      <c r="J258" s="40" t="s">
        <v>1779</v>
      </c>
      <c r="K258" s="15">
        <v>14.313700000000001</v>
      </c>
      <c r="L258" s="15">
        <v>-85.962999999999994</v>
      </c>
      <c r="M258" s="15" t="s">
        <v>1780</v>
      </c>
      <c r="N258" s="16" t="s">
        <v>1781</v>
      </c>
      <c r="O258" s="16" t="s">
        <v>1782</v>
      </c>
    </row>
    <row r="259" spans="2:15" ht="14.25" customHeight="1">
      <c r="B259" s="14" t="str">
        <f>+'LOCALIZA HN'!$J259</f>
        <v>Santa Barbara</v>
      </c>
      <c r="C259" s="15" t="s">
        <v>576</v>
      </c>
      <c r="D259" s="15" t="s">
        <v>577</v>
      </c>
      <c r="E259" s="15">
        <v>16</v>
      </c>
      <c r="F259" s="15" t="s">
        <v>1783</v>
      </c>
      <c r="G259" s="15" t="s">
        <v>45</v>
      </c>
      <c r="H259" s="15">
        <v>1</v>
      </c>
      <c r="I259" s="39" t="s">
        <v>1784</v>
      </c>
      <c r="J259" s="40" t="s">
        <v>45</v>
      </c>
      <c r="K259" s="15">
        <v>14.9224</v>
      </c>
      <c r="L259" s="15">
        <v>-88.181899999999999</v>
      </c>
      <c r="M259" s="15" t="s">
        <v>1785</v>
      </c>
      <c r="N259" s="16" t="s">
        <v>1786</v>
      </c>
      <c r="O259" s="16" t="s">
        <v>1787</v>
      </c>
    </row>
    <row r="260" spans="2:15" ht="14.25" customHeight="1">
      <c r="B260" s="14" t="str">
        <f>+'LOCALIZA HN'!$J260</f>
        <v>Arada</v>
      </c>
      <c r="C260" s="15" t="s">
        <v>576</v>
      </c>
      <c r="D260" s="15" t="s">
        <v>577</v>
      </c>
      <c r="E260" s="15">
        <v>16</v>
      </c>
      <c r="F260" s="15" t="s">
        <v>1783</v>
      </c>
      <c r="G260" s="15" t="s">
        <v>45</v>
      </c>
      <c r="H260" s="15">
        <v>2</v>
      </c>
      <c r="I260" s="39" t="s">
        <v>1788</v>
      </c>
      <c r="J260" s="40" t="s">
        <v>1789</v>
      </c>
      <c r="K260" s="15">
        <v>14.8605</v>
      </c>
      <c r="L260" s="15">
        <v>-88.361999999999995</v>
      </c>
      <c r="M260" s="15" t="s">
        <v>1790</v>
      </c>
      <c r="N260" s="16" t="s">
        <v>1791</v>
      </c>
      <c r="O260" s="16" t="s">
        <v>1792</v>
      </c>
    </row>
    <row r="261" spans="2:15" ht="14.25" customHeight="1">
      <c r="B261" s="14" t="str">
        <f>+'LOCALIZA HN'!$J261</f>
        <v>Atima</v>
      </c>
      <c r="C261" s="15" t="s">
        <v>576</v>
      </c>
      <c r="D261" s="15" t="s">
        <v>577</v>
      </c>
      <c r="E261" s="15">
        <v>16</v>
      </c>
      <c r="F261" s="15" t="s">
        <v>1783</v>
      </c>
      <c r="G261" s="15" t="s">
        <v>45</v>
      </c>
      <c r="H261" s="15">
        <v>3</v>
      </c>
      <c r="I261" s="39" t="s">
        <v>1793</v>
      </c>
      <c r="J261" s="40" t="s">
        <v>1794</v>
      </c>
      <c r="K261" s="15">
        <v>14.919</v>
      </c>
      <c r="L261" s="15">
        <v>-88.498599999999996</v>
      </c>
      <c r="M261" s="15" t="s">
        <v>1795</v>
      </c>
      <c r="N261" s="16" t="s">
        <v>1796</v>
      </c>
      <c r="O261" s="16" t="s">
        <v>1797</v>
      </c>
    </row>
    <row r="262" spans="2:15" ht="14.25" customHeight="1">
      <c r="B262" s="14" t="str">
        <f>+'LOCALIZA HN'!$J262</f>
        <v>Azacualpa</v>
      </c>
      <c r="C262" s="15" t="s">
        <v>576</v>
      </c>
      <c r="D262" s="15" t="s">
        <v>577</v>
      </c>
      <c r="E262" s="15">
        <v>16</v>
      </c>
      <c r="F262" s="15" t="s">
        <v>1783</v>
      </c>
      <c r="G262" s="15" t="s">
        <v>45</v>
      </c>
      <c r="H262" s="15">
        <v>4</v>
      </c>
      <c r="I262" s="39" t="s">
        <v>1798</v>
      </c>
      <c r="J262" s="40" t="s">
        <v>1799</v>
      </c>
      <c r="K262" s="15">
        <v>15.366</v>
      </c>
      <c r="L262" s="15">
        <v>-88.575299999999999</v>
      </c>
      <c r="M262" s="15" t="s">
        <v>1800</v>
      </c>
      <c r="N262" s="16" t="s">
        <v>1801</v>
      </c>
      <c r="O262" s="16" t="s">
        <v>1802</v>
      </c>
    </row>
    <row r="263" spans="2:15" ht="14.25" customHeight="1">
      <c r="B263" s="14" t="str">
        <f>+'LOCALIZA HN'!$J263</f>
        <v>Ceguaca</v>
      </c>
      <c r="C263" s="15" t="s">
        <v>576</v>
      </c>
      <c r="D263" s="15" t="s">
        <v>577</v>
      </c>
      <c r="E263" s="15">
        <v>16</v>
      </c>
      <c r="F263" s="15" t="s">
        <v>1783</v>
      </c>
      <c r="G263" s="15" t="s">
        <v>45</v>
      </c>
      <c r="H263" s="15">
        <v>5</v>
      </c>
      <c r="I263" s="39" t="s">
        <v>1803</v>
      </c>
      <c r="J263" s="40" t="s">
        <v>1804</v>
      </c>
      <c r="K263" s="15">
        <v>14.819599999999999</v>
      </c>
      <c r="L263" s="15">
        <v>-88.204499999999996</v>
      </c>
      <c r="M263" s="15" t="s">
        <v>1805</v>
      </c>
      <c r="N263" s="16" t="s">
        <v>1806</v>
      </c>
      <c r="O263" s="16" t="s">
        <v>1807</v>
      </c>
    </row>
    <row r="264" spans="2:15" ht="14.25" customHeight="1">
      <c r="B264" s="14" t="str">
        <f>+'LOCALIZA HN'!$J264</f>
        <v>Concepcion del Norte</v>
      </c>
      <c r="C264" s="15" t="s">
        <v>576</v>
      </c>
      <c r="D264" s="15" t="s">
        <v>577</v>
      </c>
      <c r="E264" s="15">
        <v>16</v>
      </c>
      <c r="F264" s="15" t="s">
        <v>1783</v>
      </c>
      <c r="G264" s="15" t="s">
        <v>45</v>
      </c>
      <c r="H264" s="15">
        <v>6</v>
      </c>
      <c r="I264" s="39" t="s">
        <v>1808</v>
      </c>
      <c r="J264" s="40" t="s">
        <v>1809</v>
      </c>
      <c r="K264" s="15">
        <v>15.2006</v>
      </c>
      <c r="L264" s="15">
        <v>-88.143799999999999</v>
      </c>
      <c r="M264" s="15" t="s">
        <v>1810</v>
      </c>
      <c r="N264" s="16" t="s">
        <v>1811</v>
      </c>
      <c r="O264" s="16" t="s">
        <v>1812</v>
      </c>
    </row>
    <row r="265" spans="2:15" ht="14.25" customHeight="1">
      <c r="B265" s="14" t="str">
        <f>+'LOCALIZA HN'!$J265</f>
        <v>Concepcion del Sur</v>
      </c>
      <c r="C265" s="15" t="s">
        <v>576</v>
      </c>
      <c r="D265" s="15" t="s">
        <v>577</v>
      </c>
      <c r="E265" s="15">
        <v>16</v>
      </c>
      <c r="F265" s="15" t="s">
        <v>1783</v>
      </c>
      <c r="G265" s="15" t="s">
        <v>45</v>
      </c>
      <c r="H265" s="15">
        <v>7</v>
      </c>
      <c r="I265" s="39" t="s">
        <v>1813</v>
      </c>
      <c r="J265" s="40" t="s">
        <v>1814</v>
      </c>
      <c r="K265" s="15">
        <v>14.823</v>
      </c>
      <c r="L265" s="15">
        <v>-88.149000000000001</v>
      </c>
      <c r="M265" s="15" t="s">
        <v>1815</v>
      </c>
      <c r="N265" s="16" t="s">
        <v>1816</v>
      </c>
      <c r="O265" s="16" t="s">
        <v>1817</v>
      </c>
    </row>
    <row r="266" spans="2:15" ht="14.25" customHeight="1">
      <c r="B266" s="14" t="str">
        <f>+'LOCALIZA HN'!$J266</f>
        <v>Chinda</v>
      </c>
      <c r="C266" s="15" t="s">
        <v>576</v>
      </c>
      <c r="D266" s="15" t="s">
        <v>577</v>
      </c>
      <c r="E266" s="15">
        <v>16</v>
      </c>
      <c r="F266" s="15" t="s">
        <v>1783</v>
      </c>
      <c r="G266" s="15" t="s">
        <v>45</v>
      </c>
      <c r="H266" s="15">
        <v>8</v>
      </c>
      <c r="I266" s="39" t="s">
        <v>1818</v>
      </c>
      <c r="J266" s="40" t="s">
        <v>1819</v>
      </c>
      <c r="K266" s="15">
        <v>15.115600000000001</v>
      </c>
      <c r="L266" s="15">
        <v>-88.161799999999999</v>
      </c>
      <c r="M266" s="15" t="s">
        <v>1820</v>
      </c>
      <c r="N266" s="16" t="s">
        <v>1821</v>
      </c>
      <c r="O266" s="16" t="s">
        <v>1822</v>
      </c>
    </row>
    <row r="267" spans="2:15" ht="14.25" customHeight="1">
      <c r="B267" s="14" t="str">
        <f>+'LOCALIZA HN'!$J267</f>
        <v>El Nispero</v>
      </c>
      <c r="C267" s="15" t="s">
        <v>576</v>
      </c>
      <c r="D267" s="15" t="s">
        <v>577</v>
      </c>
      <c r="E267" s="15">
        <v>16</v>
      </c>
      <c r="F267" s="15" t="s">
        <v>1783</v>
      </c>
      <c r="G267" s="15" t="s">
        <v>45</v>
      </c>
      <c r="H267" s="15">
        <v>9</v>
      </c>
      <c r="I267" s="39" t="s">
        <v>1823</v>
      </c>
      <c r="J267" s="40" t="s">
        <v>1824</v>
      </c>
      <c r="K267" s="15">
        <v>14.772399999999999</v>
      </c>
      <c r="L267" s="15">
        <v>-88.336200000000005</v>
      </c>
      <c r="M267" s="15" t="s">
        <v>1825</v>
      </c>
      <c r="N267" s="16" t="s">
        <v>1826</v>
      </c>
      <c r="O267" s="16" t="s">
        <v>1827</v>
      </c>
    </row>
    <row r="268" spans="2:15" ht="14.25" customHeight="1">
      <c r="B268" s="14" t="str">
        <f>+'LOCALIZA HN'!$J268</f>
        <v>Gualala</v>
      </c>
      <c r="C268" s="15" t="s">
        <v>576</v>
      </c>
      <c r="D268" s="15" t="s">
        <v>577</v>
      </c>
      <c r="E268" s="15">
        <v>16</v>
      </c>
      <c r="F268" s="15" t="s">
        <v>1783</v>
      </c>
      <c r="G268" s="15" t="s">
        <v>45</v>
      </c>
      <c r="H268" s="15">
        <v>10</v>
      </c>
      <c r="I268" s="39" t="s">
        <v>1828</v>
      </c>
      <c r="J268" s="40" t="s">
        <v>1829</v>
      </c>
      <c r="K268" s="15">
        <v>15.0045</v>
      </c>
      <c r="L268" s="15">
        <v>-88.1845</v>
      </c>
      <c r="M268" s="15" t="s">
        <v>1830</v>
      </c>
      <c r="N268" s="16" t="s">
        <v>1831</v>
      </c>
      <c r="O268" s="16" t="s">
        <v>1832</v>
      </c>
    </row>
    <row r="269" spans="2:15" ht="14.25" customHeight="1">
      <c r="B269" s="14" t="str">
        <f>+'LOCALIZA HN'!$J269</f>
        <v>Ilama</v>
      </c>
      <c r="C269" s="15" t="s">
        <v>576</v>
      </c>
      <c r="D269" s="15" t="s">
        <v>577</v>
      </c>
      <c r="E269" s="15">
        <v>16</v>
      </c>
      <c r="F269" s="15" t="s">
        <v>1783</v>
      </c>
      <c r="G269" s="15" t="s">
        <v>45</v>
      </c>
      <c r="H269" s="15">
        <v>11</v>
      </c>
      <c r="I269" s="39" t="s">
        <v>1833</v>
      </c>
      <c r="J269" s="40" t="s">
        <v>79</v>
      </c>
      <c r="K269" s="15">
        <v>15.0519</v>
      </c>
      <c r="L269" s="15">
        <v>-88.126800000000003</v>
      </c>
      <c r="M269" s="15" t="s">
        <v>1834</v>
      </c>
      <c r="N269" s="16" t="s">
        <v>1835</v>
      </c>
      <c r="O269" s="16" t="s">
        <v>1836</v>
      </c>
    </row>
    <row r="270" spans="2:15" ht="14.25" customHeight="1">
      <c r="B270" s="14" t="str">
        <f>+'LOCALIZA HN'!$J270</f>
        <v>Macuelizo</v>
      </c>
      <c r="C270" s="15" t="s">
        <v>576</v>
      </c>
      <c r="D270" s="15" t="s">
        <v>577</v>
      </c>
      <c r="E270" s="15">
        <v>16</v>
      </c>
      <c r="F270" s="15" t="s">
        <v>1783</v>
      </c>
      <c r="G270" s="15" t="s">
        <v>45</v>
      </c>
      <c r="H270" s="15">
        <v>12</v>
      </c>
      <c r="I270" s="39" t="s">
        <v>1837</v>
      </c>
      <c r="J270" s="40" t="s">
        <v>70</v>
      </c>
      <c r="K270" s="15">
        <v>15.2325</v>
      </c>
      <c r="L270" s="15">
        <v>-88.573499999999996</v>
      </c>
      <c r="M270" s="15" t="s">
        <v>1838</v>
      </c>
      <c r="N270" s="16" t="s">
        <v>1839</v>
      </c>
      <c r="O270" s="16" t="s">
        <v>1840</v>
      </c>
    </row>
    <row r="271" spans="2:15" ht="14.25" customHeight="1">
      <c r="B271" s="14" t="str">
        <f>+'LOCALIZA HN'!$J271</f>
        <v>Naranjito</v>
      </c>
      <c r="C271" s="15" t="s">
        <v>576</v>
      </c>
      <c r="D271" s="15" t="s">
        <v>577</v>
      </c>
      <c r="E271" s="15">
        <v>16</v>
      </c>
      <c r="F271" s="15" t="s">
        <v>1783</v>
      </c>
      <c r="G271" s="15" t="s">
        <v>45</v>
      </c>
      <c r="H271" s="15">
        <v>13</v>
      </c>
      <c r="I271" s="39" t="s">
        <v>1841</v>
      </c>
      <c r="J271" s="40" t="s">
        <v>1842</v>
      </c>
      <c r="K271" s="15">
        <v>14.972300000000001</v>
      </c>
      <c r="L271" s="15">
        <v>-88.626099999999994</v>
      </c>
      <c r="M271" s="15" t="s">
        <v>1843</v>
      </c>
      <c r="N271" s="16" t="s">
        <v>1844</v>
      </c>
      <c r="O271" s="16" t="s">
        <v>1845</v>
      </c>
    </row>
    <row r="272" spans="2:15" ht="14.25" customHeight="1">
      <c r="B272" s="14" t="str">
        <f>+'LOCALIZA HN'!$J272</f>
        <v>Nuevo Celilac</v>
      </c>
      <c r="C272" s="15" t="s">
        <v>576</v>
      </c>
      <c r="D272" s="15" t="s">
        <v>577</v>
      </c>
      <c r="E272" s="15">
        <v>16</v>
      </c>
      <c r="F272" s="15" t="s">
        <v>1783</v>
      </c>
      <c r="G272" s="15" t="s">
        <v>45</v>
      </c>
      <c r="H272" s="15">
        <v>14</v>
      </c>
      <c r="I272" s="39" t="s">
        <v>1846</v>
      </c>
      <c r="J272" s="40" t="s">
        <v>1847</v>
      </c>
      <c r="K272" s="15">
        <v>14.978400000000001</v>
      </c>
      <c r="L272" s="15">
        <v>-88.374300000000005</v>
      </c>
      <c r="M272" s="15" t="s">
        <v>1848</v>
      </c>
      <c r="N272" s="16" t="s">
        <v>1849</v>
      </c>
      <c r="O272" s="16" t="s">
        <v>1850</v>
      </c>
    </row>
    <row r="273" spans="2:15" ht="14.25" customHeight="1">
      <c r="B273" s="14" t="str">
        <f>+'LOCALIZA HN'!$J273</f>
        <v>Petoa</v>
      </c>
      <c r="C273" s="15" t="s">
        <v>576</v>
      </c>
      <c r="D273" s="15" t="s">
        <v>577</v>
      </c>
      <c r="E273" s="15">
        <v>16</v>
      </c>
      <c r="F273" s="15" t="s">
        <v>1783</v>
      </c>
      <c r="G273" s="15" t="s">
        <v>45</v>
      </c>
      <c r="H273" s="15">
        <v>15</v>
      </c>
      <c r="I273" s="39" t="s">
        <v>1851</v>
      </c>
      <c r="J273" s="40" t="s">
        <v>54</v>
      </c>
      <c r="K273" s="15">
        <v>15.275</v>
      </c>
      <c r="L273" s="15">
        <v>-88.232900000000001</v>
      </c>
      <c r="M273" s="15" t="s">
        <v>1852</v>
      </c>
      <c r="N273" s="16" t="s">
        <v>1853</v>
      </c>
      <c r="O273" s="16" t="s">
        <v>1854</v>
      </c>
    </row>
    <row r="274" spans="2:15" ht="14.25" customHeight="1">
      <c r="B274" s="14" t="str">
        <f>+'LOCALIZA HN'!$J274</f>
        <v>Proteccion</v>
      </c>
      <c r="C274" s="15" t="s">
        <v>576</v>
      </c>
      <c r="D274" s="15" t="s">
        <v>577</v>
      </c>
      <c r="E274" s="15">
        <v>16</v>
      </c>
      <c r="F274" s="15" t="s">
        <v>1783</v>
      </c>
      <c r="G274" s="15" t="s">
        <v>45</v>
      </c>
      <c r="H274" s="15">
        <v>16</v>
      </c>
      <c r="I274" s="39" t="s">
        <v>1855</v>
      </c>
      <c r="J274" s="40" t="s">
        <v>1856</v>
      </c>
      <c r="K274" s="15">
        <v>15.078099999999999</v>
      </c>
      <c r="L274" s="15">
        <v>-88.617800000000003</v>
      </c>
      <c r="M274" s="15" t="s">
        <v>1857</v>
      </c>
      <c r="N274" s="16" t="s">
        <v>1858</v>
      </c>
      <c r="O274" s="16" t="s">
        <v>1859</v>
      </c>
    </row>
    <row r="275" spans="2:15" ht="14.25" customHeight="1">
      <c r="B275" s="14" t="str">
        <f>+'LOCALIZA HN'!$J275</f>
        <v>Quimistan</v>
      </c>
      <c r="C275" s="15" t="s">
        <v>576</v>
      </c>
      <c r="D275" s="15" t="s">
        <v>577</v>
      </c>
      <c r="E275" s="15">
        <v>16</v>
      </c>
      <c r="F275" s="15" t="s">
        <v>1783</v>
      </c>
      <c r="G275" s="15" t="s">
        <v>45</v>
      </c>
      <c r="H275" s="15">
        <v>17</v>
      </c>
      <c r="I275" s="39" t="s">
        <v>1860</v>
      </c>
      <c r="J275" s="40" t="s">
        <v>1861</v>
      </c>
      <c r="K275" s="15">
        <v>15.414099999999999</v>
      </c>
      <c r="L275" s="15">
        <v>-88.357200000000006</v>
      </c>
      <c r="M275" s="15" t="s">
        <v>1862</v>
      </c>
      <c r="N275" s="16" t="s">
        <v>1863</v>
      </c>
      <c r="O275" s="16" t="s">
        <v>1864</v>
      </c>
    </row>
    <row r="276" spans="2:15" ht="14.25" customHeight="1">
      <c r="B276" s="14" t="str">
        <f>+'LOCALIZA HN'!$J276</f>
        <v>San Francisco de Ojuera</v>
      </c>
      <c r="C276" s="15" t="s">
        <v>576</v>
      </c>
      <c r="D276" s="15" t="s">
        <v>577</v>
      </c>
      <c r="E276" s="15">
        <v>16</v>
      </c>
      <c r="F276" s="15" t="s">
        <v>1783</v>
      </c>
      <c r="G276" s="15" t="s">
        <v>45</v>
      </c>
      <c r="H276" s="15">
        <v>18</v>
      </c>
      <c r="I276" s="39" t="s">
        <v>1865</v>
      </c>
      <c r="J276" s="40" t="s">
        <v>1866</v>
      </c>
      <c r="K276" s="15">
        <v>14.712199999999999</v>
      </c>
      <c r="L276" s="15">
        <v>-88.200199999999995</v>
      </c>
      <c r="M276" s="15" t="s">
        <v>1867</v>
      </c>
      <c r="N276" s="16" t="s">
        <v>1868</v>
      </c>
      <c r="O276" s="16" t="s">
        <v>1869</v>
      </c>
    </row>
    <row r="277" spans="2:15" ht="14.25" customHeight="1">
      <c r="B277" s="14" t="str">
        <f>+'LOCALIZA HN'!$J277</f>
        <v>San Jose de Colinas</v>
      </c>
      <c r="C277" s="15" t="s">
        <v>576</v>
      </c>
      <c r="D277" s="15" t="s">
        <v>577</v>
      </c>
      <c r="E277" s="15">
        <v>16</v>
      </c>
      <c r="F277" s="15" t="s">
        <v>1783</v>
      </c>
      <c r="G277" s="15" t="s">
        <v>45</v>
      </c>
      <c r="H277" s="15">
        <v>19</v>
      </c>
      <c r="I277" s="39" t="s">
        <v>1870</v>
      </c>
      <c r="J277" s="40" t="s">
        <v>1871</v>
      </c>
      <c r="K277" s="15">
        <v>15.0709</v>
      </c>
      <c r="L277" s="15">
        <v>-88.328100000000006</v>
      </c>
      <c r="M277" s="15" t="s">
        <v>1872</v>
      </c>
      <c r="N277" s="16" t="s">
        <v>1873</v>
      </c>
      <c r="O277" s="16" t="s">
        <v>1874</v>
      </c>
    </row>
    <row r="278" spans="2:15" ht="14.25" customHeight="1">
      <c r="B278" s="14" t="str">
        <f>+'LOCALIZA HN'!$J278</f>
        <v>San Luis</v>
      </c>
      <c r="C278" s="15" t="s">
        <v>576</v>
      </c>
      <c r="D278" s="15" t="s">
        <v>577</v>
      </c>
      <c r="E278" s="15">
        <v>16</v>
      </c>
      <c r="F278" s="15" t="s">
        <v>1783</v>
      </c>
      <c r="G278" s="15" t="s">
        <v>45</v>
      </c>
      <c r="H278" s="15">
        <v>20</v>
      </c>
      <c r="I278" s="39" t="s">
        <v>1875</v>
      </c>
      <c r="J278" s="40" t="s">
        <v>740</v>
      </c>
      <c r="K278" s="15">
        <v>15.1092</v>
      </c>
      <c r="L278" s="15">
        <v>-88.477400000000003</v>
      </c>
      <c r="M278" s="15" t="s">
        <v>1876</v>
      </c>
      <c r="N278" s="16" t="s">
        <v>1877</v>
      </c>
      <c r="O278" s="16" t="s">
        <v>1878</v>
      </c>
    </row>
    <row r="279" spans="2:15" ht="14.25" customHeight="1">
      <c r="B279" s="14" t="str">
        <f>+'LOCALIZA HN'!$J279</f>
        <v>San Marcos</v>
      </c>
      <c r="C279" s="15" t="s">
        <v>576</v>
      </c>
      <c r="D279" s="15" t="s">
        <v>577</v>
      </c>
      <c r="E279" s="15">
        <v>16</v>
      </c>
      <c r="F279" s="15" t="s">
        <v>1783</v>
      </c>
      <c r="G279" s="15" t="s">
        <v>45</v>
      </c>
      <c r="H279" s="15">
        <v>21</v>
      </c>
      <c r="I279" s="39" t="s">
        <v>1879</v>
      </c>
      <c r="J279" s="40" t="s">
        <v>1652</v>
      </c>
      <c r="K279" s="15">
        <v>15.263</v>
      </c>
      <c r="L279" s="15">
        <v>-88.403199999999998</v>
      </c>
      <c r="M279" s="15" t="s">
        <v>1880</v>
      </c>
      <c r="N279" s="16" t="s">
        <v>1881</v>
      </c>
      <c r="O279" s="16" t="s">
        <v>1882</v>
      </c>
    </row>
    <row r="280" spans="2:15" ht="14.25" customHeight="1">
      <c r="B280" s="14" t="str">
        <f>+'LOCALIZA HN'!$J280</f>
        <v>San Nicolas</v>
      </c>
      <c r="C280" s="15" t="s">
        <v>576</v>
      </c>
      <c r="D280" s="15" t="s">
        <v>577</v>
      </c>
      <c r="E280" s="15">
        <v>16</v>
      </c>
      <c r="F280" s="15" t="s">
        <v>1783</v>
      </c>
      <c r="G280" s="15" t="s">
        <v>45</v>
      </c>
      <c r="H280" s="15">
        <v>22</v>
      </c>
      <c r="I280" s="39" t="s">
        <v>1883</v>
      </c>
      <c r="J280" s="40" t="s">
        <v>855</v>
      </c>
      <c r="K280" s="15">
        <v>14.930300000000001</v>
      </c>
      <c r="L280" s="15">
        <v>-88.359700000000004</v>
      </c>
      <c r="M280" s="15" t="s">
        <v>1884</v>
      </c>
      <c r="N280" s="16" t="s">
        <v>1885</v>
      </c>
      <c r="O280" s="16" t="s">
        <v>1886</v>
      </c>
    </row>
    <row r="281" spans="2:15" ht="14.25" customHeight="1">
      <c r="B281" s="14" t="str">
        <f>+'LOCALIZA HN'!$J281</f>
        <v>San Pedro Zacapa</v>
      </c>
      <c r="C281" s="15" t="s">
        <v>576</v>
      </c>
      <c r="D281" s="15" t="s">
        <v>577</v>
      </c>
      <c r="E281" s="15">
        <v>16</v>
      </c>
      <c r="F281" s="15" t="s">
        <v>1783</v>
      </c>
      <c r="G281" s="15" t="s">
        <v>45</v>
      </c>
      <c r="H281" s="15">
        <v>23</v>
      </c>
      <c r="I281" s="39" t="s">
        <v>1887</v>
      </c>
      <c r="J281" s="40" t="s">
        <v>1888</v>
      </c>
      <c r="K281" s="15">
        <v>14.733700000000001</v>
      </c>
      <c r="L281" s="15">
        <v>-88.123000000000005</v>
      </c>
      <c r="M281" s="15" t="s">
        <v>1889</v>
      </c>
      <c r="N281" s="16" t="s">
        <v>1890</v>
      </c>
      <c r="O281" s="16" t="s">
        <v>1891</v>
      </c>
    </row>
    <row r="282" spans="2:15" ht="14.25" customHeight="1">
      <c r="B282" s="14" t="str">
        <f>+'LOCALIZA HN'!$J282</f>
        <v>San Vicente Centenario</v>
      </c>
      <c r="C282" s="15" t="s">
        <v>576</v>
      </c>
      <c r="D282" s="15" t="s">
        <v>577</v>
      </c>
      <c r="E282" s="15">
        <v>16</v>
      </c>
      <c r="F282" s="15" t="s">
        <v>1783</v>
      </c>
      <c r="G282" s="15" t="s">
        <v>45</v>
      </c>
      <c r="H282" s="15">
        <v>24</v>
      </c>
      <c r="I282" s="39" t="s">
        <v>1892</v>
      </c>
      <c r="J282" s="40" t="s">
        <v>1893</v>
      </c>
      <c r="K282" s="15">
        <v>14.886200000000001</v>
      </c>
      <c r="L282" s="15">
        <v>-88.302599999999998</v>
      </c>
      <c r="M282" s="15" t="s">
        <v>1894</v>
      </c>
      <c r="N282" s="16" t="s">
        <v>1895</v>
      </c>
      <c r="O282" s="16" t="s">
        <v>1896</v>
      </c>
    </row>
    <row r="283" spans="2:15" ht="14.25" customHeight="1">
      <c r="B283" s="14" t="str">
        <f>+'LOCALIZA HN'!$J283</f>
        <v>Santa Rita</v>
      </c>
      <c r="C283" s="15" t="s">
        <v>576</v>
      </c>
      <c r="D283" s="15" t="s">
        <v>577</v>
      </c>
      <c r="E283" s="15">
        <v>16</v>
      </c>
      <c r="F283" s="15" t="s">
        <v>1783</v>
      </c>
      <c r="G283" s="15" t="s">
        <v>45</v>
      </c>
      <c r="H283" s="15">
        <v>25</v>
      </c>
      <c r="I283" s="39" t="s">
        <v>1897</v>
      </c>
      <c r="J283" s="40" t="s">
        <v>57</v>
      </c>
      <c r="K283" s="15">
        <v>14.755000000000001</v>
      </c>
      <c r="L283" s="15">
        <v>-88.270600000000002</v>
      </c>
      <c r="M283" s="15" t="s">
        <v>1898</v>
      </c>
      <c r="N283" s="16" t="s">
        <v>1899</v>
      </c>
      <c r="O283" s="16" t="s">
        <v>1900</v>
      </c>
    </row>
    <row r="284" spans="2:15" ht="14.25" customHeight="1">
      <c r="B284" s="14" t="str">
        <f>+'LOCALIZA HN'!$J284</f>
        <v>Trinidad</v>
      </c>
      <c r="C284" s="15" t="s">
        <v>576</v>
      </c>
      <c r="D284" s="15" t="s">
        <v>577</v>
      </c>
      <c r="E284" s="15">
        <v>16</v>
      </c>
      <c r="F284" s="15" t="s">
        <v>1783</v>
      </c>
      <c r="G284" s="15" t="s">
        <v>45</v>
      </c>
      <c r="H284" s="15">
        <v>26</v>
      </c>
      <c r="I284" s="39" t="s">
        <v>1901</v>
      </c>
      <c r="J284" s="40" t="s">
        <v>1902</v>
      </c>
      <c r="K284" s="15">
        <v>15.160500000000001</v>
      </c>
      <c r="L284" s="15">
        <v>-88.2607</v>
      </c>
      <c r="M284" s="15" t="s">
        <v>1903</v>
      </c>
      <c r="N284" s="16" t="s">
        <v>1904</v>
      </c>
      <c r="O284" s="16" t="s">
        <v>1905</v>
      </c>
    </row>
    <row r="285" spans="2:15" ht="14.25" customHeight="1">
      <c r="B285" s="14" t="str">
        <f>+'LOCALIZA HN'!$J285</f>
        <v>Las Vegas</v>
      </c>
      <c r="C285" s="15" t="s">
        <v>576</v>
      </c>
      <c r="D285" s="15" t="s">
        <v>577</v>
      </c>
      <c r="E285" s="15">
        <v>16</v>
      </c>
      <c r="F285" s="15" t="s">
        <v>1783</v>
      </c>
      <c r="G285" s="15" t="s">
        <v>45</v>
      </c>
      <c r="H285" s="15">
        <v>27</v>
      </c>
      <c r="I285" s="39" t="s">
        <v>1906</v>
      </c>
      <c r="J285" s="40" t="s">
        <v>51</v>
      </c>
      <c r="K285" s="15">
        <v>14.8681</v>
      </c>
      <c r="L285" s="15">
        <v>-88.061999999999998</v>
      </c>
      <c r="M285" s="15" t="s">
        <v>1907</v>
      </c>
      <c r="N285" s="16" t="s">
        <v>1908</v>
      </c>
      <c r="O285" s="16" t="s">
        <v>1909</v>
      </c>
    </row>
    <row r="286" spans="2:15" ht="14.25" customHeight="1">
      <c r="B286" s="14" t="str">
        <f>+'LOCALIZA HN'!$J286</f>
        <v>Nueva Frontera</v>
      </c>
      <c r="C286" s="15" t="s">
        <v>576</v>
      </c>
      <c r="D286" s="15" t="s">
        <v>577</v>
      </c>
      <c r="E286" s="15">
        <v>16</v>
      </c>
      <c r="F286" s="15" t="s">
        <v>1783</v>
      </c>
      <c r="G286" s="15" t="s">
        <v>45</v>
      </c>
      <c r="H286" s="15">
        <v>28</v>
      </c>
      <c r="I286" s="39" t="s">
        <v>1910</v>
      </c>
      <c r="J286" s="40" t="s">
        <v>1911</v>
      </c>
      <c r="K286" s="15">
        <v>15.2729</v>
      </c>
      <c r="L286" s="15">
        <v>-88.669899999999998</v>
      </c>
      <c r="M286" s="15" t="s">
        <v>1912</v>
      </c>
      <c r="N286" s="16" t="s">
        <v>1913</v>
      </c>
      <c r="O286" s="16" t="s">
        <v>1914</v>
      </c>
    </row>
    <row r="287" spans="2:15" ht="14.25" customHeight="1">
      <c r="B287" s="14" t="str">
        <f>+'LOCALIZA HN'!$J287</f>
        <v>Nacaome</v>
      </c>
      <c r="C287" s="15" t="s">
        <v>576</v>
      </c>
      <c r="D287" s="15" t="s">
        <v>577</v>
      </c>
      <c r="E287" s="15">
        <v>17</v>
      </c>
      <c r="F287" s="15" t="s">
        <v>1915</v>
      </c>
      <c r="G287" s="15" t="s">
        <v>65</v>
      </c>
      <c r="H287" s="15">
        <v>1</v>
      </c>
      <c r="I287" s="39" t="s">
        <v>1916</v>
      </c>
      <c r="J287" s="40" t="s">
        <v>1917</v>
      </c>
      <c r="K287" s="15">
        <v>13.5185</v>
      </c>
      <c r="L287" s="15">
        <v>-87.5261</v>
      </c>
      <c r="M287" s="15" t="s">
        <v>1918</v>
      </c>
      <c r="N287" s="16" t="s">
        <v>1919</v>
      </c>
      <c r="O287" s="16" t="s">
        <v>1920</v>
      </c>
    </row>
    <row r="288" spans="2:15" ht="14.25" customHeight="1">
      <c r="B288" s="14" t="str">
        <f>+'LOCALIZA HN'!$J288</f>
        <v>Alianza</v>
      </c>
      <c r="C288" s="15" t="s">
        <v>576</v>
      </c>
      <c r="D288" s="15" t="s">
        <v>577</v>
      </c>
      <c r="E288" s="15">
        <v>17</v>
      </c>
      <c r="F288" s="15" t="s">
        <v>1915</v>
      </c>
      <c r="G288" s="15" t="s">
        <v>65</v>
      </c>
      <c r="H288" s="15">
        <v>2</v>
      </c>
      <c r="I288" s="39" t="s">
        <v>1921</v>
      </c>
      <c r="J288" s="40" t="s">
        <v>1922</v>
      </c>
      <c r="K288" s="15">
        <v>13.4009</v>
      </c>
      <c r="L288" s="15">
        <v>-87.727999999999994</v>
      </c>
      <c r="M288" s="15" t="s">
        <v>1923</v>
      </c>
      <c r="N288" s="16" t="s">
        <v>1924</v>
      </c>
      <c r="O288" s="16" t="s">
        <v>1925</v>
      </c>
    </row>
    <row r="289" spans="2:15" ht="14.25" customHeight="1">
      <c r="B289" s="14" t="str">
        <f>+'LOCALIZA HN'!$J289</f>
        <v>Amapala</v>
      </c>
      <c r="C289" s="15" t="s">
        <v>576</v>
      </c>
      <c r="D289" s="15" t="s">
        <v>577</v>
      </c>
      <c r="E289" s="15">
        <v>17</v>
      </c>
      <c r="F289" s="15" t="s">
        <v>1915</v>
      </c>
      <c r="G289" s="15" t="s">
        <v>65</v>
      </c>
      <c r="H289" s="15">
        <v>3</v>
      </c>
      <c r="I289" s="39" t="s">
        <v>1926</v>
      </c>
      <c r="J289" s="40" t="s">
        <v>1927</v>
      </c>
      <c r="K289" s="15">
        <v>13.3409</v>
      </c>
      <c r="L289" s="15">
        <v>-87.615899999999996</v>
      </c>
      <c r="M289" s="15" t="s">
        <v>1928</v>
      </c>
      <c r="N289" s="16" t="s">
        <v>1929</v>
      </c>
      <c r="O289" s="16" t="s">
        <v>1930</v>
      </c>
    </row>
    <row r="290" spans="2:15" ht="14.25" customHeight="1">
      <c r="B290" s="14" t="str">
        <f>+'LOCALIZA HN'!$J290</f>
        <v>Aramecina</v>
      </c>
      <c r="C290" s="15" t="s">
        <v>576</v>
      </c>
      <c r="D290" s="15" t="s">
        <v>577</v>
      </c>
      <c r="E290" s="15">
        <v>17</v>
      </c>
      <c r="F290" s="15" t="s">
        <v>1915</v>
      </c>
      <c r="G290" s="15" t="s">
        <v>65</v>
      </c>
      <c r="H290" s="15">
        <v>4</v>
      </c>
      <c r="I290" s="39" t="s">
        <v>1931</v>
      </c>
      <c r="J290" s="40" t="s">
        <v>76</v>
      </c>
      <c r="K290" s="15">
        <v>13.733000000000001</v>
      </c>
      <c r="L290" s="15">
        <v>-87.690399999999997</v>
      </c>
      <c r="M290" s="15" t="s">
        <v>1932</v>
      </c>
      <c r="N290" s="16" t="s">
        <v>1933</v>
      </c>
      <c r="O290" s="16" t="s">
        <v>1934</v>
      </c>
    </row>
    <row r="291" spans="2:15" ht="14.25" customHeight="1">
      <c r="B291" s="14" t="str">
        <f>+'LOCALIZA HN'!$J291</f>
        <v>Caridad</v>
      </c>
      <c r="C291" s="15" t="s">
        <v>576</v>
      </c>
      <c r="D291" s="15" t="s">
        <v>577</v>
      </c>
      <c r="E291" s="15">
        <v>17</v>
      </c>
      <c r="F291" s="15" t="s">
        <v>1915</v>
      </c>
      <c r="G291" s="15" t="s">
        <v>65</v>
      </c>
      <c r="H291" s="15">
        <v>5</v>
      </c>
      <c r="I291" s="39" t="s">
        <v>1935</v>
      </c>
      <c r="J291" s="40" t="s">
        <v>1936</v>
      </c>
      <c r="K291" s="15">
        <v>13.819100000000001</v>
      </c>
      <c r="L291" s="15">
        <v>-87.687700000000007</v>
      </c>
      <c r="M291" s="15" t="s">
        <v>1937</v>
      </c>
      <c r="N291" s="16" t="s">
        <v>1938</v>
      </c>
      <c r="O291" s="16" t="s">
        <v>1939</v>
      </c>
    </row>
    <row r="292" spans="2:15" ht="14.25" customHeight="1">
      <c r="B292" s="14" t="str">
        <f>+'LOCALIZA HN'!$J292</f>
        <v>Goascoran</v>
      </c>
      <c r="C292" s="15" t="s">
        <v>576</v>
      </c>
      <c r="D292" s="15" t="s">
        <v>577</v>
      </c>
      <c r="E292" s="15">
        <v>17</v>
      </c>
      <c r="F292" s="15" t="s">
        <v>1915</v>
      </c>
      <c r="G292" s="15" t="s">
        <v>65</v>
      </c>
      <c r="H292" s="15">
        <v>6</v>
      </c>
      <c r="I292" s="39" t="s">
        <v>1940</v>
      </c>
      <c r="J292" s="40" t="s">
        <v>66</v>
      </c>
      <c r="K292" s="15">
        <v>13.5938</v>
      </c>
      <c r="L292" s="15">
        <v>-87.712599999999995</v>
      </c>
      <c r="M292" s="15" t="s">
        <v>1941</v>
      </c>
      <c r="N292" s="16" t="s">
        <v>1942</v>
      </c>
      <c r="O292" s="16" t="s">
        <v>1943</v>
      </c>
    </row>
    <row r="293" spans="2:15" ht="14.25" customHeight="1">
      <c r="B293" s="14" t="str">
        <f>+'LOCALIZA HN'!$J293</f>
        <v>Langue</v>
      </c>
      <c r="C293" s="15" t="s">
        <v>576</v>
      </c>
      <c r="D293" s="15" t="s">
        <v>577</v>
      </c>
      <c r="E293" s="15">
        <v>17</v>
      </c>
      <c r="F293" s="15" t="s">
        <v>1915</v>
      </c>
      <c r="G293" s="15" t="s">
        <v>65</v>
      </c>
      <c r="H293" s="15">
        <v>7</v>
      </c>
      <c r="I293" s="39" t="s">
        <v>1944</v>
      </c>
      <c r="J293" s="40" t="s">
        <v>73</v>
      </c>
      <c r="K293" s="15">
        <v>13.6571</v>
      </c>
      <c r="L293" s="15">
        <v>-87.629099999999994</v>
      </c>
      <c r="M293" s="15" t="s">
        <v>1945</v>
      </c>
      <c r="N293" s="16" t="s">
        <v>1946</v>
      </c>
      <c r="O293" s="16" t="s">
        <v>1947</v>
      </c>
    </row>
    <row r="294" spans="2:15" ht="14.25" customHeight="1">
      <c r="B294" s="14" t="str">
        <f>+'LOCALIZA HN'!$J294</f>
        <v>San Francisco de Coray</v>
      </c>
      <c r="C294" s="15" t="s">
        <v>576</v>
      </c>
      <c r="D294" s="15" t="s">
        <v>577</v>
      </c>
      <c r="E294" s="15">
        <v>17</v>
      </c>
      <c r="F294" s="15" t="s">
        <v>1915</v>
      </c>
      <c r="G294" s="15" t="s">
        <v>65</v>
      </c>
      <c r="H294" s="15">
        <v>8</v>
      </c>
      <c r="I294" s="39" t="s">
        <v>1948</v>
      </c>
      <c r="J294" s="40" t="s">
        <v>1949</v>
      </c>
      <c r="K294" s="15">
        <v>13.669600000000001</v>
      </c>
      <c r="L294" s="15">
        <v>-87.545699999999997</v>
      </c>
      <c r="M294" s="15" t="s">
        <v>1950</v>
      </c>
      <c r="N294" s="16" t="s">
        <v>1951</v>
      </c>
      <c r="O294" s="16" t="s">
        <v>1952</v>
      </c>
    </row>
    <row r="295" spans="2:15" ht="14.25" customHeight="1">
      <c r="B295" s="14" t="str">
        <f>+'LOCALIZA HN'!$J295</f>
        <v>San Lorenzo</v>
      </c>
      <c r="C295" s="15" t="s">
        <v>576</v>
      </c>
      <c r="D295" s="15" t="s">
        <v>577</v>
      </c>
      <c r="E295" s="15">
        <v>17</v>
      </c>
      <c r="F295" s="15" t="s">
        <v>1915</v>
      </c>
      <c r="G295" s="15" t="s">
        <v>65</v>
      </c>
      <c r="H295" s="15">
        <v>9</v>
      </c>
      <c r="I295" s="39" t="s">
        <v>1953</v>
      </c>
      <c r="J295" s="40" t="s">
        <v>1954</v>
      </c>
      <c r="K295" s="15">
        <v>13.455500000000001</v>
      </c>
      <c r="L295" s="15">
        <v>-87.4101</v>
      </c>
      <c r="M295" s="15" t="s">
        <v>1955</v>
      </c>
      <c r="N295" s="16" t="s">
        <v>1956</v>
      </c>
      <c r="O295" s="16" t="s">
        <v>1957</v>
      </c>
    </row>
    <row r="296" spans="2:15" ht="14.25" customHeight="1">
      <c r="B296" s="14" t="str">
        <f>+'LOCALIZA HN'!$J296</f>
        <v>Yoro</v>
      </c>
      <c r="C296" s="15" t="s">
        <v>576</v>
      </c>
      <c r="D296" s="15" t="s">
        <v>577</v>
      </c>
      <c r="E296" s="15">
        <v>18</v>
      </c>
      <c r="F296" s="15" t="s">
        <v>1958</v>
      </c>
      <c r="G296" s="15" t="s">
        <v>39</v>
      </c>
      <c r="H296" s="15">
        <v>1</v>
      </c>
      <c r="I296" s="39" t="s">
        <v>1959</v>
      </c>
      <c r="J296" s="40" t="s">
        <v>39</v>
      </c>
      <c r="K296" s="15">
        <v>15.2433</v>
      </c>
      <c r="L296" s="15">
        <v>-87.227500000000006</v>
      </c>
      <c r="M296" s="15" t="s">
        <v>1960</v>
      </c>
      <c r="N296" s="16" t="s">
        <v>1961</v>
      </c>
      <c r="O296" s="16" t="s">
        <v>1962</v>
      </c>
    </row>
    <row r="297" spans="2:15" ht="14.25" customHeight="1">
      <c r="B297" s="14" t="str">
        <f>+'LOCALIZA HN'!$J297</f>
        <v>Arenal</v>
      </c>
      <c r="C297" s="15" t="s">
        <v>576</v>
      </c>
      <c r="D297" s="15" t="s">
        <v>577</v>
      </c>
      <c r="E297" s="15">
        <v>18</v>
      </c>
      <c r="F297" s="15" t="s">
        <v>1958</v>
      </c>
      <c r="G297" s="15" t="s">
        <v>39</v>
      </c>
      <c r="H297" s="15">
        <v>2</v>
      </c>
      <c r="I297" s="39" t="s">
        <v>1963</v>
      </c>
      <c r="J297" s="40" t="s">
        <v>1964</v>
      </c>
      <c r="K297" s="15">
        <v>15.3565</v>
      </c>
      <c r="L297" s="15">
        <v>-86.821799999999996</v>
      </c>
      <c r="M297" s="15" t="s">
        <v>1965</v>
      </c>
      <c r="N297" s="16" t="s">
        <v>1966</v>
      </c>
      <c r="O297" s="16" t="s">
        <v>1967</v>
      </c>
    </row>
    <row r="298" spans="2:15" ht="14.25" customHeight="1">
      <c r="B298" s="14" t="str">
        <f>+'LOCALIZA HN'!$J298</f>
        <v>El Negrito</v>
      </c>
      <c r="C298" s="15" t="s">
        <v>576</v>
      </c>
      <c r="D298" s="15" t="s">
        <v>577</v>
      </c>
      <c r="E298" s="15">
        <v>18</v>
      </c>
      <c r="F298" s="15" t="s">
        <v>1958</v>
      </c>
      <c r="G298" s="15" t="s">
        <v>39</v>
      </c>
      <c r="H298" s="15">
        <v>3</v>
      </c>
      <c r="I298" s="39" t="s">
        <v>1968</v>
      </c>
      <c r="J298" s="40" t="s">
        <v>1969</v>
      </c>
      <c r="K298" s="15">
        <v>15.3383</v>
      </c>
      <c r="L298" s="15">
        <v>-87.701999999999998</v>
      </c>
      <c r="M298" s="15" t="s">
        <v>1970</v>
      </c>
      <c r="N298" s="16" t="s">
        <v>1971</v>
      </c>
      <c r="O298" s="16" t="s">
        <v>1972</v>
      </c>
    </row>
    <row r="299" spans="2:15" ht="14.25" customHeight="1">
      <c r="B299" s="14" t="str">
        <f>+'LOCALIZA HN'!$J299</f>
        <v>El Progreso</v>
      </c>
      <c r="C299" s="15" t="s">
        <v>576</v>
      </c>
      <c r="D299" s="15" t="s">
        <v>577</v>
      </c>
      <c r="E299" s="15">
        <v>18</v>
      </c>
      <c r="F299" s="15" t="s">
        <v>1958</v>
      </c>
      <c r="G299" s="15" t="s">
        <v>39</v>
      </c>
      <c r="H299" s="15">
        <v>4</v>
      </c>
      <c r="I299" s="39" t="s">
        <v>1973</v>
      </c>
      <c r="J299" s="40" t="s">
        <v>40</v>
      </c>
      <c r="K299" s="15">
        <v>15.3446</v>
      </c>
      <c r="L299" s="15">
        <v>-87.812100000000001</v>
      </c>
      <c r="M299" s="15" t="s">
        <v>1974</v>
      </c>
      <c r="N299" s="16" t="s">
        <v>1975</v>
      </c>
      <c r="O299" s="16" t="s">
        <v>1976</v>
      </c>
    </row>
    <row r="300" spans="2:15" ht="14.25" customHeight="1">
      <c r="B300" s="14" t="str">
        <f>+'LOCALIZA HN'!$J300</f>
        <v>Jocon</v>
      </c>
      <c r="C300" s="15" t="s">
        <v>576</v>
      </c>
      <c r="D300" s="15" t="s">
        <v>577</v>
      </c>
      <c r="E300" s="15">
        <v>18</v>
      </c>
      <c r="F300" s="15" t="s">
        <v>1958</v>
      </c>
      <c r="G300" s="15" t="s">
        <v>39</v>
      </c>
      <c r="H300" s="15">
        <v>5</v>
      </c>
      <c r="I300" s="39" t="s">
        <v>1977</v>
      </c>
      <c r="J300" s="40" t="s">
        <v>1978</v>
      </c>
      <c r="K300" s="15">
        <v>15.3</v>
      </c>
      <c r="L300" s="15">
        <v>-86.956900000000005</v>
      </c>
      <c r="M300" s="15" t="s">
        <v>1979</v>
      </c>
      <c r="N300" s="16" t="s">
        <v>1980</v>
      </c>
      <c r="O300" s="16" t="s">
        <v>1981</v>
      </c>
    </row>
    <row r="301" spans="2:15" ht="14.25" customHeight="1">
      <c r="B301" s="14" t="str">
        <f>+'LOCALIZA HN'!$J301</f>
        <v>Morazán</v>
      </c>
      <c r="C301" s="15" t="s">
        <v>576</v>
      </c>
      <c r="D301" s="15" t="s">
        <v>577</v>
      </c>
      <c r="E301" s="15">
        <v>18</v>
      </c>
      <c r="F301" s="15" t="s">
        <v>1958</v>
      </c>
      <c r="G301" s="15" t="s">
        <v>39</v>
      </c>
      <c r="H301" s="15">
        <v>6</v>
      </c>
      <c r="I301" s="39" t="s">
        <v>1982</v>
      </c>
      <c r="J301" s="40" t="s">
        <v>1983</v>
      </c>
      <c r="K301" s="15">
        <v>15.3363</v>
      </c>
      <c r="L301" s="15">
        <v>-87.561300000000003</v>
      </c>
      <c r="M301" s="15" t="s">
        <v>1984</v>
      </c>
      <c r="N301" s="16" t="s">
        <v>1985</v>
      </c>
      <c r="O301" s="16" t="s">
        <v>1986</v>
      </c>
    </row>
    <row r="302" spans="2:15" ht="14.25" customHeight="1">
      <c r="B302" s="14" t="str">
        <f>+'LOCALIZA HN'!$J302</f>
        <v>Olanchito</v>
      </c>
      <c r="C302" s="15" t="s">
        <v>576</v>
      </c>
      <c r="D302" s="15" t="s">
        <v>577</v>
      </c>
      <c r="E302" s="15">
        <v>18</v>
      </c>
      <c r="F302" s="15" t="s">
        <v>1958</v>
      </c>
      <c r="G302" s="15" t="s">
        <v>39</v>
      </c>
      <c r="H302" s="15">
        <v>7</v>
      </c>
      <c r="I302" s="39" t="s">
        <v>1987</v>
      </c>
      <c r="J302" s="40" t="s">
        <v>1988</v>
      </c>
      <c r="K302" s="15">
        <v>15.499700000000001</v>
      </c>
      <c r="L302" s="15">
        <v>-86.461399999999998</v>
      </c>
      <c r="M302" s="15" t="s">
        <v>1989</v>
      </c>
      <c r="N302" s="16" t="s">
        <v>1990</v>
      </c>
      <c r="O302" s="16" t="s">
        <v>1991</v>
      </c>
    </row>
    <row r="303" spans="2:15" ht="14.25" customHeight="1">
      <c r="B303" s="14" t="str">
        <f>+'LOCALIZA HN'!$J303</f>
        <v>Santa Rita</v>
      </c>
      <c r="C303" s="15" t="s">
        <v>576</v>
      </c>
      <c r="D303" s="15" t="s">
        <v>577</v>
      </c>
      <c r="E303" s="15">
        <v>18</v>
      </c>
      <c r="F303" s="15" t="s">
        <v>1958</v>
      </c>
      <c r="G303" s="15" t="s">
        <v>39</v>
      </c>
      <c r="H303" s="15">
        <v>8</v>
      </c>
      <c r="I303" s="39" t="s">
        <v>1992</v>
      </c>
      <c r="J303" s="40" t="s">
        <v>57</v>
      </c>
      <c r="K303" s="15">
        <v>15.193099999999999</v>
      </c>
      <c r="L303" s="15">
        <v>-87.812799999999996</v>
      </c>
      <c r="M303" s="15" t="s">
        <v>1993</v>
      </c>
      <c r="N303" s="16" t="s">
        <v>1994</v>
      </c>
      <c r="O303" s="16" t="s">
        <v>1995</v>
      </c>
    </row>
    <row r="304" spans="2:15" ht="14.25" customHeight="1">
      <c r="B304" s="14" t="str">
        <f>+'LOCALIZA HN'!$J304</f>
        <v>Sulaco</v>
      </c>
      <c r="C304" s="15" t="s">
        <v>576</v>
      </c>
      <c r="D304" s="15" t="s">
        <v>577</v>
      </c>
      <c r="E304" s="15">
        <v>18</v>
      </c>
      <c r="F304" s="15" t="s">
        <v>1958</v>
      </c>
      <c r="G304" s="15" t="s">
        <v>39</v>
      </c>
      <c r="H304" s="15">
        <v>9</v>
      </c>
      <c r="I304" s="39" t="s">
        <v>1996</v>
      </c>
      <c r="J304" s="40" t="s">
        <v>1997</v>
      </c>
      <c r="K304" s="15">
        <v>14.9725</v>
      </c>
      <c r="L304" s="15">
        <v>-87.278599999999997</v>
      </c>
      <c r="M304" s="15" t="s">
        <v>1998</v>
      </c>
      <c r="N304" s="16" t="s">
        <v>1999</v>
      </c>
      <c r="O304" s="16" t="s">
        <v>2000</v>
      </c>
    </row>
    <row r="305" spans="2:15" ht="14.25" customHeight="1">
      <c r="B305" s="14" t="str">
        <f>+'LOCALIZA HN'!$J305</f>
        <v>Victoria</v>
      </c>
      <c r="C305" s="15" t="s">
        <v>576</v>
      </c>
      <c r="D305" s="15" t="s">
        <v>577</v>
      </c>
      <c r="E305" s="15">
        <v>18</v>
      </c>
      <c r="F305" s="15" t="s">
        <v>1958</v>
      </c>
      <c r="G305" s="15" t="s">
        <v>39</v>
      </c>
      <c r="H305" s="15">
        <v>10</v>
      </c>
      <c r="I305" s="39" t="s">
        <v>2001</v>
      </c>
      <c r="J305" s="40" t="s">
        <v>2002</v>
      </c>
      <c r="K305" s="15">
        <v>15.1127</v>
      </c>
      <c r="L305" s="15">
        <v>-87.558300000000003</v>
      </c>
      <c r="M305" s="15" t="s">
        <v>2003</v>
      </c>
      <c r="N305" s="16" t="s">
        <v>2004</v>
      </c>
      <c r="O305" s="16" t="s">
        <v>2005</v>
      </c>
    </row>
    <row r="306" spans="2:15" ht="14.25" customHeight="1">
      <c r="B306" s="14" t="str">
        <f>+'LOCALIZA HN'!$J306</f>
        <v>Yorito</v>
      </c>
      <c r="C306" s="15" t="s">
        <v>576</v>
      </c>
      <c r="D306" s="15" t="s">
        <v>577</v>
      </c>
      <c r="E306" s="15">
        <v>18</v>
      </c>
      <c r="F306" s="15" t="s">
        <v>1958</v>
      </c>
      <c r="G306" s="15" t="s">
        <v>39</v>
      </c>
      <c r="H306" s="15">
        <v>11</v>
      </c>
      <c r="I306" s="39" t="s">
        <v>2006</v>
      </c>
      <c r="J306" s="40" t="s">
        <v>2007</v>
      </c>
      <c r="K306" s="15">
        <v>15.074299999999999</v>
      </c>
      <c r="L306" s="15">
        <v>-87.3048</v>
      </c>
      <c r="M306" s="15" t="s">
        <v>2008</v>
      </c>
      <c r="N306" s="16" t="s">
        <v>2009</v>
      </c>
      <c r="O306" s="16" t="s">
        <v>2010</v>
      </c>
    </row>
    <row r="307" spans="2:15" ht="14.25" customHeight="1"/>
    <row r="308" spans="2:15" ht="14.25" customHeight="1"/>
    <row r="309" spans="2:15" ht="14.25" customHeight="1"/>
    <row r="310" spans="2:15" ht="14.25" customHeight="1"/>
    <row r="311" spans="2:15" ht="14.25" customHeight="1"/>
    <row r="312" spans="2:15" ht="14.25" customHeight="1"/>
    <row r="313" spans="2:15" ht="14.25" customHeight="1"/>
    <row r="314" spans="2:15" ht="14.25" customHeight="1"/>
    <row r="315" spans="2:15" ht="14.25" customHeight="1"/>
    <row r="316" spans="2:15" ht="14.25" customHeight="1"/>
    <row r="317" spans="2:15" ht="14.25" customHeight="1"/>
    <row r="318" spans="2:15" ht="14.25" customHeight="1"/>
    <row r="319" spans="2:15" ht="14.25" customHeight="1"/>
    <row r="320" spans="2:15"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customSheetViews>
    <customSheetView guid="{17406B05-851B-4603-9BE4-525D95C46488}" filter="1" showAutoFilter="1">
      <pageMargins left="0" right="0" top="0" bottom="0" header="0" footer="0"/>
      <autoFilter ref="C7:O305" xr:uid="{00000000-0000-0000-0000-000000000000}">
        <filterColumn colId="4">
          <filters>
            <filter val="Choluteca"/>
          </filters>
        </filterColumn>
      </autoFilter>
      <extLst>
        <ext uri="GoogleSheetsCustomDataVersion1">
          <go:sheetsCustomData xmlns:go="http://customooxmlschemas.google.com/" filterViewId="1630362825"/>
        </ext>
      </extLst>
    </customSheetView>
  </customSheetViews>
  <pageMargins left="0.7" right="0.7" top="0.75" bottom="0.75" header="0" footer="0"/>
  <pageSetup orientation="landscape"/>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C1000"/>
  <sheetViews>
    <sheetView showGridLines="0" workbookViewId="0"/>
  </sheetViews>
  <sheetFormatPr defaultColWidth="12.625" defaultRowHeight="15" customHeight="1"/>
  <cols>
    <col min="1" max="26" width="9.375" customWidth="1"/>
  </cols>
  <sheetData>
    <row r="1" spans="3:3" ht="14.25" customHeight="1"/>
    <row r="2" spans="3:3" ht="14.25" customHeight="1"/>
    <row r="3" spans="3:3" ht="14.25" customHeight="1"/>
    <row r="4" spans="3:3" ht="14.25" customHeight="1">
      <c r="C4" s="11" t="s">
        <v>2011</v>
      </c>
    </row>
    <row r="5" spans="3:3" ht="14.25" customHeight="1">
      <c r="C5" s="22">
        <v>43893</v>
      </c>
    </row>
    <row r="6" spans="3:3" ht="14.25" customHeight="1">
      <c r="C6" s="22">
        <v>43894</v>
      </c>
    </row>
    <row r="7" spans="3:3" ht="14.25" customHeight="1">
      <c r="C7" s="22">
        <v>43895</v>
      </c>
    </row>
    <row r="8" spans="3:3" ht="14.25" customHeight="1">
      <c r="C8" s="22">
        <v>43896</v>
      </c>
    </row>
    <row r="9" spans="3:3" ht="14.25" customHeight="1">
      <c r="C9" s="22">
        <v>43897</v>
      </c>
    </row>
    <row r="10" spans="3:3" ht="14.25" customHeight="1">
      <c r="C10" s="22">
        <v>43898</v>
      </c>
    </row>
    <row r="11" spans="3:3" ht="14.25" customHeight="1">
      <c r="C11" s="22">
        <v>43899</v>
      </c>
    </row>
    <row r="12" spans="3:3" ht="14.25" customHeight="1">
      <c r="C12" s="22">
        <v>43900</v>
      </c>
    </row>
    <row r="13" spans="3:3" ht="14.25" customHeight="1">
      <c r="C13" s="22">
        <v>43901</v>
      </c>
    </row>
    <row r="14" spans="3:3" ht="14.25" customHeight="1">
      <c r="C14" s="22">
        <v>43902</v>
      </c>
    </row>
    <row r="15" spans="3:3" ht="14.25" customHeight="1">
      <c r="C15" s="22">
        <v>43903</v>
      </c>
    </row>
    <row r="16" spans="3:3" ht="14.25" customHeight="1">
      <c r="C16" s="22">
        <v>43904</v>
      </c>
    </row>
    <row r="17" spans="3:3" ht="14.25" customHeight="1">
      <c r="C17" s="22">
        <v>43905</v>
      </c>
    </row>
    <row r="18" spans="3:3" ht="14.25" customHeight="1">
      <c r="C18" s="22">
        <v>43906</v>
      </c>
    </row>
    <row r="19" spans="3:3" ht="14.25" customHeight="1">
      <c r="C19" s="22">
        <v>43907</v>
      </c>
    </row>
    <row r="20" spans="3:3" ht="14.25" customHeight="1">
      <c r="C20" s="22">
        <v>43908</v>
      </c>
    </row>
    <row r="21" spans="3:3" ht="14.25" customHeight="1">
      <c r="C21" s="22">
        <v>43909</v>
      </c>
    </row>
    <row r="22" spans="3:3" ht="14.25" customHeight="1">
      <c r="C22" s="22">
        <v>43910</v>
      </c>
    </row>
    <row r="23" spans="3:3" ht="14.25" customHeight="1">
      <c r="C23" s="22">
        <v>43911</v>
      </c>
    </row>
    <row r="24" spans="3:3" ht="14.25" customHeight="1">
      <c r="C24" s="22">
        <v>43912</v>
      </c>
    </row>
    <row r="25" spans="3:3" ht="14.25" customHeight="1">
      <c r="C25" s="22">
        <v>43913</v>
      </c>
    </row>
    <row r="26" spans="3:3" ht="14.25" customHeight="1">
      <c r="C26" s="22">
        <v>43914</v>
      </c>
    </row>
    <row r="27" spans="3:3" ht="14.25" customHeight="1">
      <c r="C27" s="22">
        <v>43915</v>
      </c>
    </row>
    <row r="28" spans="3:3" ht="14.25" customHeight="1">
      <c r="C28" s="22">
        <v>43916</v>
      </c>
    </row>
    <row r="29" spans="3:3" ht="14.25" customHeight="1">
      <c r="C29" s="22">
        <v>43917</v>
      </c>
    </row>
    <row r="30" spans="3:3" ht="14.25" customHeight="1">
      <c r="C30" s="22">
        <v>43918</v>
      </c>
    </row>
    <row r="31" spans="3:3" ht="14.25" customHeight="1">
      <c r="C31" s="22">
        <v>43919</v>
      </c>
    </row>
    <row r="32" spans="3:3" ht="14.25" customHeight="1">
      <c r="C32" s="22">
        <v>43920</v>
      </c>
    </row>
    <row r="33" spans="3:3" ht="14.25" customHeight="1">
      <c r="C33" s="22">
        <v>43921</v>
      </c>
    </row>
    <row r="34" spans="3:3" ht="14.25" customHeight="1">
      <c r="C34" s="22">
        <v>43922</v>
      </c>
    </row>
    <row r="35" spans="3:3" ht="14.25" customHeight="1">
      <c r="C35" s="22">
        <v>43923</v>
      </c>
    </row>
    <row r="36" spans="3:3" ht="14.25" customHeight="1">
      <c r="C36" s="22">
        <v>43924</v>
      </c>
    </row>
    <row r="37" spans="3:3" ht="14.25" customHeight="1">
      <c r="C37" s="22">
        <v>43925</v>
      </c>
    </row>
    <row r="38" spans="3:3" ht="14.25" customHeight="1">
      <c r="C38" s="22">
        <v>43926</v>
      </c>
    </row>
    <row r="39" spans="3:3" ht="14.25" customHeight="1">
      <c r="C39" s="22">
        <v>43927</v>
      </c>
    </row>
    <row r="40" spans="3:3" ht="14.25" customHeight="1">
      <c r="C40" s="22">
        <v>43928</v>
      </c>
    </row>
    <row r="41" spans="3:3" ht="14.25" customHeight="1">
      <c r="C41" s="22">
        <v>43929</v>
      </c>
    </row>
    <row r="42" spans="3:3" ht="14.25" customHeight="1">
      <c r="C42" s="22">
        <v>43930</v>
      </c>
    </row>
    <row r="43" spans="3:3" ht="14.25" customHeight="1">
      <c r="C43" s="22">
        <v>43931</v>
      </c>
    </row>
    <row r="44" spans="3:3" ht="14.25" customHeight="1">
      <c r="C44" s="22">
        <v>43932</v>
      </c>
    </row>
    <row r="45" spans="3:3" ht="14.25" customHeight="1">
      <c r="C45" s="22">
        <v>43933</v>
      </c>
    </row>
    <row r="46" spans="3:3" ht="14.25" customHeight="1">
      <c r="C46" s="22">
        <v>43934</v>
      </c>
    </row>
    <row r="47" spans="3:3" ht="14.25" customHeight="1">
      <c r="C47" s="22">
        <v>43935</v>
      </c>
    </row>
    <row r="48" spans="3:3" ht="14.25" customHeight="1">
      <c r="C48" s="22">
        <v>43936</v>
      </c>
    </row>
    <row r="49" spans="3:3" ht="14.25" customHeight="1">
      <c r="C49" s="22">
        <v>43937</v>
      </c>
    </row>
    <row r="50" spans="3:3" ht="14.25" customHeight="1">
      <c r="C50" s="22">
        <v>43938</v>
      </c>
    </row>
    <row r="51" spans="3:3" ht="14.25" customHeight="1">
      <c r="C51" s="22">
        <v>43939</v>
      </c>
    </row>
    <row r="52" spans="3:3" ht="14.25" customHeight="1">
      <c r="C52" s="22">
        <v>43940</v>
      </c>
    </row>
    <row r="53" spans="3:3" ht="14.25" customHeight="1">
      <c r="C53" s="22">
        <v>43941</v>
      </c>
    </row>
    <row r="54" spans="3:3" ht="14.25" customHeight="1">
      <c r="C54" s="22">
        <v>43942</v>
      </c>
    </row>
    <row r="55" spans="3:3" ht="14.25" customHeight="1">
      <c r="C55" s="22">
        <v>43943</v>
      </c>
    </row>
    <row r="56" spans="3:3" ht="14.25" customHeight="1">
      <c r="C56" s="22">
        <v>43944</v>
      </c>
    </row>
    <row r="57" spans="3:3" ht="14.25" customHeight="1">
      <c r="C57" s="22">
        <v>43945</v>
      </c>
    </row>
    <row r="58" spans="3:3" ht="14.25" customHeight="1">
      <c r="C58" s="22">
        <v>43946</v>
      </c>
    </row>
    <row r="59" spans="3:3" ht="14.25" customHeight="1">
      <c r="C59" s="22">
        <v>43947</v>
      </c>
    </row>
    <row r="60" spans="3:3" ht="14.25" customHeight="1">
      <c r="C60" s="22">
        <v>43948</v>
      </c>
    </row>
    <row r="61" spans="3:3" ht="14.25" customHeight="1">
      <c r="C61" s="22">
        <v>43949</v>
      </c>
    </row>
    <row r="62" spans="3:3" ht="14.25" customHeight="1">
      <c r="C62" s="22">
        <v>43950</v>
      </c>
    </row>
    <row r="63" spans="3:3" ht="14.25" customHeight="1">
      <c r="C63" s="22">
        <v>43951</v>
      </c>
    </row>
    <row r="64" spans="3:3" ht="14.25" customHeight="1">
      <c r="C64" s="22">
        <v>43952</v>
      </c>
    </row>
    <row r="65" spans="3:3" ht="14.25" customHeight="1">
      <c r="C65" s="22">
        <v>43953</v>
      </c>
    </row>
    <row r="66" spans="3:3" ht="14.25" customHeight="1">
      <c r="C66" s="22">
        <v>43954</v>
      </c>
    </row>
    <row r="67" spans="3:3" ht="14.25" customHeight="1">
      <c r="C67" s="22">
        <v>43955</v>
      </c>
    </row>
    <row r="68" spans="3:3" ht="14.25" customHeight="1">
      <c r="C68" s="22">
        <v>43956</v>
      </c>
    </row>
    <row r="69" spans="3:3" ht="14.25" customHeight="1">
      <c r="C69" s="22">
        <v>43957</v>
      </c>
    </row>
    <row r="70" spans="3:3" ht="14.25" customHeight="1">
      <c r="C70" s="22">
        <v>43958</v>
      </c>
    </row>
    <row r="71" spans="3:3" ht="14.25" customHeight="1">
      <c r="C71" s="22">
        <v>43959</v>
      </c>
    </row>
    <row r="72" spans="3:3" ht="14.25" customHeight="1">
      <c r="C72" s="22">
        <v>43960</v>
      </c>
    </row>
    <row r="73" spans="3:3" ht="14.25" customHeight="1">
      <c r="C73" s="22">
        <v>43961</v>
      </c>
    </row>
    <row r="74" spans="3:3" ht="14.25" customHeight="1">
      <c r="C74" s="22">
        <v>43962</v>
      </c>
    </row>
    <row r="75" spans="3:3" ht="14.25" customHeight="1">
      <c r="C75" s="22">
        <v>43963</v>
      </c>
    </row>
    <row r="76" spans="3:3" ht="14.25" customHeight="1">
      <c r="C76" s="22">
        <v>43964</v>
      </c>
    </row>
    <row r="77" spans="3:3" ht="14.25" customHeight="1">
      <c r="C77" s="22">
        <v>43965</v>
      </c>
    </row>
    <row r="78" spans="3:3" ht="14.25" customHeight="1">
      <c r="C78" s="22">
        <v>43966</v>
      </c>
    </row>
    <row r="79" spans="3:3" ht="14.25" customHeight="1">
      <c r="C79" s="22">
        <v>43967</v>
      </c>
    </row>
    <row r="80" spans="3:3" ht="14.25" customHeight="1">
      <c r="C80" s="22">
        <v>43968</v>
      </c>
    </row>
    <row r="81" spans="3:3" ht="14.25" customHeight="1">
      <c r="C81" s="22">
        <v>43969</v>
      </c>
    </row>
    <row r="82" spans="3:3" ht="14.25" customHeight="1">
      <c r="C82" s="22">
        <v>43970</v>
      </c>
    </row>
    <row r="83" spans="3:3" ht="14.25" customHeight="1">
      <c r="C83" s="22">
        <v>43971</v>
      </c>
    </row>
    <row r="84" spans="3:3" ht="14.25" customHeight="1">
      <c r="C84" s="22">
        <v>43972</v>
      </c>
    </row>
    <row r="85" spans="3:3" ht="14.25" customHeight="1">
      <c r="C85" s="22">
        <v>43973</v>
      </c>
    </row>
    <row r="86" spans="3:3" ht="14.25" customHeight="1">
      <c r="C86" s="22">
        <v>43974</v>
      </c>
    </row>
    <row r="87" spans="3:3" ht="14.25" customHeight="1">
      <c r="C87" s="22">
        <v>43975</v>
      </c>
    </row>
    <row r="88" spans="3:3" ht="14.25" customHeight="1">
      <c r="C88" s="22">
        <v>43976</v>
      </c>
    </row>
    <row r="89" spans="3:3" ht="14.25" customHeight="1">
      <c r="C89" s="22">
        <v>43977</v>
      </c>
    </row>
    <row r="90" spans="3:3" ht="14.25" customHeight="1">
      <c r="C90" s="22">
        <v>43978</v>
      </c>
    </row>
    <row r="91" spans="3:3" ht="14.25" customHeight="1">
      <c r="C91" s="22">
        <v>43979</v>
      </c>
    </row>
    <row r="92" spans="3:3" ht="14.25" customHeight="1">
      <c r="C92" s="22">
        <v>43980</v>
      </c>
    </row>
    <row r="93" spans="3:3" ht="14.25" customHeight="1">
      <c r="C93" s="22">
        <v>43981</v>
      </c>
    </row>
    <row r="94" spans="3:3" ht="14.25" customHeight="1">
      <c r="C94" s="22">
        <v>43982</v>
      </c>
    </row>
    <row r="95" spans="3:3" ht="14.25" customHeight="1">
      <c r="C95" s="22">
        <v>43983</v>
      </c>
    </row>
    <row r="96" spans="3:3" ht="14.25" customHeight="1">
      <c r="C96" s="22">
        <v>43984</v>
      </c>
    </row>
    <row r="97" spans="3:3" ht="14.25" customHeight="1">
      <c r="C97" s="22">
        <v>43985</v>
      </c>
    </row>
    <row r="98" spans="3:3" ht="14.25" customHeight="1">
      <c r="C98" s="22">
        <v>43986</v>
      </c>
    </row>
    <row r="99" spans="3:3" ht="14.25" customHeight="1">
      <c r="C99" s="22">
        <v>43987</v>
      </c>
    </row>
    <row r="100" spans="3:3" ht="14.25" customHeight="1">
      <c r="C100" s="22">
        <v>43988</v>
      </c>
    </row>
    <row r="101" spans="3:3" ht="14.25" customHeight="1">
      <c r="C101" s="22">
        <v>43989</v>
      </c>
    </row>
    <row r="102" spans="3:3" ht="14.25" customHeight="1">
      <c r="C102" s="22">
        <v>43990</v>
      </c>
    </row>
    <row r="103" spans="3:3" ht="14.25" customHeight="1">
      <c r="C103" s="22">
        <v>43991</v>
      </c>
    </row>
    <row r="104" spans="3:3" ht="14.25" customHeight="1">
      <c r="C104" s="22">
        <v>43992</v>
      </c>
    </row>
    <row r="105" spans="3:3" ht="14.25" customHeight="1">
      <c r="C105" s="22">
        <v>43993</v>
      </c>
    </row>
    <row r="106" spans="3:3" ht="14.25" customHeight="1">
      <c r="C106" s="22">
        <v>43994</v>
      </c>
    </row>
    <row r="107" spans="3:3" ht="14.25" customHeight="1">
      <c r="C107" s="22">
        <v>43995</v>
      </c>
    </row>
    <row r="108" spans="3:3" ht="14.25" customHeight="1">
      <c r="C108" s="22">
        <v>43996</v>
      </c>
    </row>
    <row r="109" spans="3:3" ht="14.25" customHeight="1">
      <c r="C109" s="22">
        <v>43997</v>
      </c>
    </row>
    <row r="110" spans="3:3" ht="14.25" customHeight="1">
      <c r="C110" s="22">
        <v>43998</v>
      </c>
    </row>
    <row r="111" spans="3:3" ht="14.25" customHeight="1">
      <c r="C111" s="22">
        <v>43999</v>
      </c>
    </row>
    <row r="112" spans="3:3" ht="14.25" customHeight="1">
      <c r="C112" s="22">
        <v>44000</v>
      </c>
    </row>
    <row r="113" spans="3:3" ht="14.25" customHeight="1">
      <c r="C113" s="22">
        <v>44001</v>
      </c>
    </row>
    <row r="114" spans="3:3" ht="14.25" customHeight="1">
      <c r="C114" s="22">
        <v>44002</v>
      </c>
    </row>
    <row r="115" spans="3:3" ht="14.25" customHeight="1">
      <c r="C115" s="22">
        <v>44003</v>
      </c>
    </row>
    <row r="116" spans="3:3" ht="14.25" customHeight="1">
      <c r="C116" s="22">
        <v>44004</v>
      </c>
    </row>
    <row r="117" spans="3:3" ht="14.25" customHeight="1">
      <c r="C117" s="22">
        <v>44005</v>
      </c>
    </row>
    <row r="118" spans="3:3" ht="14.25" customHeight="1">
      <c r="C118" s="22">
        <v>44006</v>
      </c>
    </row>
    <row r="119" spans="3:3" ht="14.25" customHeight="1">
      <c r="C119" s="22">
        <v>44007</v>
      </c>
    </row>
    <row r="120" spans="3:3" ht="14.25" customHeight="1">
      <c r="C120" s="22">
        <v>44008</v>
      </c>
    </row>
    <row r="121" spans="3:3" ht="14.25" customHeight="1">
      <c r="C121" s="22">
        <v>44009</v>
      </c>
    </row>
    <row r="122" spans="3:3" ht="14.25" customHeight="1">
      <c r="C122" s="22">
        <v>44010</v>
      </c>
    </row>
    <row r="123" spans="3:3" ht="14.25" customHeight="1">
      <c r="C123" s="22">
        <v>44011</v>
      </c>
    </row>
    <row r="124" spans="3:3" ht="14.25" customHeight="1">
      <c r="C124" s="22">
        <v>44012</v>
      </c>
    </row>
    <row r="125" spans="3:3" ht="14.25" customHeight="1">
      <c r="C125" s="22">
        <v>44013</v>
      </c>
    </row>
    <row r="126" spans="3:3" ht="14.25" customHeight="1">
      <c r="C126" s="22">
        <v>44014</v>
      </c>
    </row>
    <row r="127" spans="3:3" ht="14.25" customHeight="1">
      <c r="C127" s="22">
        <v>44015</v>
      </c>
    </row>
    <row r="128" spans="3:3" ht="14.25" customHeight="1">
      <c r="C128" s="22">
        <v>44016</v>
      </c>
    </row>
    <row r="129" spans="3:3" ht="14.25" customHeight="1">
      <c r="C129" s="22">
        <v>44017</v>
      </c>
    </row>
    <row r="130" spans="3:3" ht="14.25" customHeight="1">
      <c r="C130" s="22">
        <v>44018</v>
      </c>
    </row>
    <row r="131" spans="3:3" ht="14.25" customHeight="1">
      <c r="C131" s="22">
        <v>44019</v>
      </c>
    </row>
    <row r="132" spans="3:3" ht="14.25" customHeight="1">
      <c r="C132" s="22">
        <v>44020</v>
      </c>
    </row>
    <row r="133" spans="3:3" ht="14.25" customHeight="1">
      <c r="C133" s="22">
        <v>44021</v>
      </c>
    </row>
    <row r="134" spans="3:3" ht="14.25" customHeight="1">
      <c r="C134" s="22">
        <v>44022</v>
      </c>
    </row>
    <row r="135" spans="3:3" ht="14.25" customHeight="1">
      <c r="C135" s="22">
        <v>44023</v>
      </c>
    </row>
    <row r="136" spans="3:3" ht="14.25" customHeight="1">
      <c r="C136" s="22">
        <v>44024</v>
      </c>
    </row>
    <row r="137" spans="3:3" ht="14.25" customHeight="1">
      <c r="C137" s="22">
        <v>44025</v>
      </c>
    </row>
    <row r="138" spans="3:3" ht="14.25" customHeight="1">
      <c r="C138" s="22">
        <v>44026</v>
      </c>
    </row>
    <row r="139" spans="3:3" ht="14.25" customHeight="1">
      <c r="C139" s="22">
        <v>44027</v>
      </c>
    </row>
    <row r="140" spans="3:3" ht="14.25" customHeight="1">
      <c r="C140" s="22">
        <v>44028</v>
      </c>
    </row>
    <row r="141" spans="3:3" ht="14.25" customHeight="1">
      <c r="C141" s="22">
        <v>44029</v>
      </c>
    </row>
    <row r="142" spans="3:3" ht="14.25" customHeight="1">
      <c r="C142" s="22">
        <v>44030</v>
      </c>
    </row>
    <row r="143" spans="3:3" ht="14.25" customHeight="1">
      <c r="C143" s="22">
        <v>44031</v>
      </c>
    </row>
    <row r="144" spans="3:3" ht="14.25" customHeight="1">
      <c r="C144" s="22">
        <v>44032</v>
      </c>
    </row>
    <row r="145" spans="3:3" ht="14.25" customHeight="1">
      <c r="C145" s="22">
        <v>44033</v>
      </c>
    </row>
    <row r="146" spans="3:3" ht="14.25" customHeight="1">
      <c r="C146" s="22">
        <v>44034</v>
      </c>
    </row>
    <row r="147" spans="3:3" ht="14.25" customHeight="1">
      <c r="C147" s="22">
        <v>44035</v>
      </c>
    </row>
    <row r="148" spans="3:3" ht="14.25" customHeight="1">
      <c r="C148" s="22">
        <v>44036</v>
      </c>
    </row>
    <row r="149" spans="3:3" ht="14.25" customHeight="1">
      <c r="C149" s="22">
        <v>44037</v>
      </c>
    </row>
    <row r="150" spans="3:3" ht="14.25" customHeight="1">
      <c r="C150" s="22">
        <v>44038</v>
      </c>
    </row>
    <row r="151" spans="3:3" ht="14.25" customHeight="1">
      <c r="C151" s="22">
        <v>44039</v>
      </c>
    </row>
    <row r="152" spans="3:3" ht="14.25" customHeight="1">
      <c r="C152" s="22">
        <v>44040</v>
      </c>
    </row>
    <row r="153" spans="3:3" ht="14.25" customHeight="1">
      <c r="C153" s="22">
        <v>44041</v>
      </c>
    </row>
    <row r="154" spans="3:3" ht="14.25" customHeight="1">
      <c r="C154" s="22">
        <v>44042</v>
      </c>
    </row>
    <row r="155" spans="3:3" ht="14.25" customHeight="1">
      <c r="C155" s="22">
        <v>44043</v>
      </c>
    </row>
    <row r="156" spans="3:3" ht="14.25" customHeight="1">
      <c r="C156" s="22">
        <v>44044</v>
      </c>
    </row>
    <row r="157" spans="3:3" ht="14.25" customHeight="1">
      <c r="C157" s="22">
        <v>44045</v>
      </c>
    </row>
    <row r="158" spans="3:3" ht="14.25" customHeight="1">
      <c r="C158" s="22">
        <v>44046</v>
      </c>
    </row>
    <row r="159" spans="3:3" ht="14.25" customHeight="1">
      <c r="C159" s="22">
        <v>44047</v>
      </c>
    </row>
    <row r="160" spans="3:3" ht="14.25" customHeight="1">
      <c r="C160" s="22">
        <v>44048</v>
      </c>
    </row>
    <row r="161" spans="3:3" ht="14.25" customHeight="1">
      <c r="C161" s="22">
        <v>44049</v>
      </c>
    </row>
    <row r="162" spans="3:3" ht="14.25" customHeight="1">
      <c r="C162" s="22">
        <v>44050</v>
      </c>
    </row>
    <row r="163" spans="3:3" ht="14.25" customHeight="1">
      <c r="C163" s="22">
        <v>44051</v>
      </c>
    </row>
    <row r="164" spans="3:3" ht="14.25" customHeight="1">
      <c r="C164" s="22">
        <v>44052</v>
      </c>
    </row>
    <row r="165" spans="3:3" ht="14.25" customHeight="1">
      <c r="C165" s="22">
        <v>44053</v>
      </c>
    </row>
    <row r="166" spans="3:3" ht="14.25" customHeight="1">
      <c r="C166" s="22">
        <v>44054</v>
      </c>
    </row>
    <row r="167" spans="3:3" ht="14.25" customHeight="1">
      <c r="C167" s="22">
        <v>44055</v>
      </c>
    </row>
    <row r="168" spans="3:3" ht="14.25" customHeight="1">
      <c r="C168" s="22">
        <v>44056</v>
      </c>
    </row>
    <row r="169" spans="3:3" ht="14.25" customHeight="1">
      <c r="C169" s="22">
        <v>44057</v>
      </c>
    </row>
    <row r="170" spans="3:3" ht="14.25" customHeight="1">
      <c r="C170" s="22">
        <v>44058</v>
      </c>
    </row>
    <row r="171" spans="3:3" ht="14.25" customHeight="1">
      <c r="C171" s="22">
        <v>44059</v>
      </c>
    </row>
    <row r="172" spans="3:3" ht="14.25" customHeight="1">
      <c r="C172" s="22">
        <v>44060</v>
      </c>
    </row>
    <row r="173" spans="3:3" ht="14.25" customHeight="1">
      <c r="C173" s="22">
        <v>44061</v>
      </c>
    </row>
    <row r="174" spans="3:3" ht="14.25" customHeight="1">
      <c r="C174" s="22">
        <v>44062</v>
      </c>
    </row>
    <row r="175" spans="3:3" ht="14.25" customHeight="1">
      <c r="C175" s="22">
        <v>44063</v>
      </c>
    </row>
    <row r="176" spans="3:3" ht="14.25" customHeight="1">
      <c r="C176" s="22">
        <v>44064</v>
      </c>
    </row>
    <row r="177" spans="3:3" ht="14.25" customHeight="1">
      <c r="C177" s="22">
        <v>44065</v>
      </c>
    </row>
    <row r="178" spans="3:3" ht="14.25" customHeight="1">
      <c r="C178" s="22">
        <v>44066</v>
      </c>
    </row>
    <row r="179" spans="3:3" ht="14.25" customHeight="1">
      <c r="C179" s="22">
        <v>44067</v>
      </c>
    </row>
    <row r="180" spans="3:3" ht="14.25" customHeight="1">
      <c r="C180" s="22">
        <v>44068</v>
      </c>
    </row>
    <row r="181" spans="3:3" ht="14.25" customHeight="1">
      <c r="C181" s="22">
        <v>44069</v>
      </c>
    </row>
    <row r="182" spans="3:3" ht="14.25" customHeight="1">
      <c r="C182" s="22">
        <v>44070</v>
      </c>
    </row>
    <row r="183" spans="3:3" ht="14.25" customHeight="1">
      <c r="C183" s="22">
        <v>44071</v>
      </c>
    </row>
    <row r="184" spans="3:3" ht="14.25" customHeight="1">
      <c r="C184" s="22">
        <v>44072</v>
      </c>
    </row>
    <row r="185" spans="3:3" ht="14.25" customHeight="1">
      <c r="C185" s="22">
        <v>44073</v>
      </c>
    </row>
    <row r="186" spans="3:3" ht="14.25" customHeight="1">
      <c r="C186" s="22">
        <v>44074</v>
      </c>
    </row>
    <row r="187" spans="3:3" ht="14.25" customHeight="1">
      <c r="C187" s="22">
        <v>44075</v>
      </c>
    </row>
    <row r="188" spans="3:3" ht="14.25" customHeight="1">
      <c r="C188" s="22">
        <v>44076</v>
      </c>
    </row>
    <row r="189" spans="3:3" ht="14.25" customHeight="1">
      <c r="C189" s="22">
        <v>44077</v>
      </c>
    </row>
    <row r="190" spans="3:3" ht="14.25" customHeight="1">
      <c r="C190" s="22">
        <v>44078</v>
      </c>
    </row>
    <row r="191" spans="3:3" ht="14.25" customHeight="1">
      <c r="C191" s="22">
        <v>44079</v>
      </c>
    </row>
    <row r="192" spans="3:3" ht="14.25" customHeight="1">
      <c r="C192" s="22">
        <v>44080</v>
      </c>
    </row>
    <row r="193" spans="3:3" ht="14.25" customHeight="1">
      <c r="C193" s="22">
        <v>44081</v>
      </c>
    </row>
    <row r="194" spans="3:3" ht="14.25" customHeight="1">
      <c r="C194" s="22">
        <v>44082</v>
      </c>
    </row>
    <row r="195" spans="3:3" ht="14.25" customHeight="1">
      <c r="C195" s="22">
        <v>44083</v>
      </c>
    </row>
    <row r="196" spans="3:3" ht="14.25" customHeight="1">
      <c r="C196" s="22">
        <v>44084</v>
      </c>
    </row>
    <row r="197" spans="3:3" ht="14.25" customHeight="1">
      <c r="C197" s="22">
        <v>44085</v>
      </c>
    </row>
    <row r="198" spans="3:3" ht="14.25" customHeight="1">
      <c r="C198" s="22">
        <v>44086</v>
      </c>
    </row>
    <row r="199" spans="3:3" ht="14.25" customHeight="1">
      <c r="C199" s="22">
        <v>44087</v>
      </c>
    </row>
    <row r="200" spans="3:3" ht="14.25" customHeight="1">
      <c r="C200" s="22">
        <v>44088</v>
      </c>
    </row>
    <row r="201" spans="3:3" ht="14.25" customHeight="1">
      <c r="C201" s="22">
        <v>44089</v>
      </c>
    </row>
    <row r="202" spans="3:3" ht="14.25" customHeight="1">
      <c r="C202" s="22">
        <v>44090</v>
      </c>
    </row>
    <row r="203" spans="3:3" ht="14.25" customHeight="1">
      <c r="C203" s="22">
        <v>44091</v>
      </c>
    </row>
    <row r="204" spans="3:3" ht="14.25" customHeight="1">
      <c r="C204" s="22">
        <v>44092</v>
      </c>
    </row>
    <row r="205" spans="3:3" ht="14.25" customHeight="1">
      <c r="C205" s="22">
        <v>44093</v>
      </c>
    </row>
    <row r="206" spans="3:3" ht="14.25" customHeight="1">
      <c r="C206" s="22">
        <v>44094</v>
      </c>
    </row>
    <row r="207" spans="3:3" ht="14.25" customHeight="1">
      <c r="C207" s="22">
        <v>44095</v>
      </c>
    </row>
    <row r="208" spans="3:3" ht="14.25" customHeight="1">
      <c r="C208" s="22">
        <v>44096</v>
      </c>
    </row>
    <row r="209" spans="3:3" ht="14.25" customHeight="1">
      <c r="C209" s="22">
        <v>44097</v>
      </c>
    </row>
    <row r="210" spans="3:3" ht="14.25" customHeight="1">
      <c r="C210" s="22">
        <v>44098</v>
      </c>
    </row>
    <row r="211" spans="3:3" ht="14.25" customHeight="1">
      <c r="C211" s="22">
        <v>44099</v>
      </c>
    </row>
    <row r="212" spans="3:3" ht="14.25" customHeight="1">
      <c r="C212" s="22">
        <v>44100</v>
      </c>
    </row>
    <row r="213" spans="3:3" ht="14.25" customHeight="1">
      <c r="C213" s="22">
        <v>44101</v>
      </c>
    </row>
    <row r="214" spans="3:3" ht="14.25" customHeight="1">
      <c r="C214" s="22">
        <v>44102</v>
      </c>
    </row>
    <row r="215" spans="3:3" ht="14.25" customHeight="1">
      <c r="C215" s="22">
        <v>44103</v>
      </c>
    </row>
    <row r="216" spans="3:3" ht="14.25" customHeight="1">
      <c r="C216" s="22">
        <v>44104</v>
      </c>
    </row>
    <row r="217" spans="3:3" ht="14.25" customHeight="1">
      <c r="C217" s="22">
        <v>44105</v>
      </c>
    </row>
    <row r="218" spans="3:3" ht="14.25" customHeight="1">
      <c r="C218" s="22">
        <v>44106</v>
      </c>
    </row>
    <row r="219" spans="3:3" ht="14.25" customHeight="1">
      <c r="C219" s="22">
        <v>44107</v>
      </c>
    </row>
    <row r="220" spans="3:3" ht="14.25" customHeight="1">
      <c r="C220" s="22">
        <v>44108</v>
      </c>
    </row>
    <row r="221" spans="3:3" ht="14.25" customHeight="1">
      <c r="C221" s="22">
        <v>44109</v>
      </c>
    </row>
    <row r="222" spans="3:3" ht="14.25" customHeight="1">
      <c r="C222" s="22">
        <v>44110</v>
      </c>
    </row>
    <row r="223" spans="3:3" ht="14.25" customHeight="1">
      <c r="C223" s="22">
        <v>44111</v>
      </c>
    </row>
    <row r="224" spans="3:3" ht="14.25" customHeight="1">
      <c r="C224" s="22">
        <v>44112</v>
      </c>
    </row>
    <row r="225" spans="3:3" ht="14.25" customHeight="1">
      <c r="C225" s="22">
        <v>44113</v>
      </c>
    </row>
    <row r="226" spans="3:3" ht="14.25" customHeight="1">
      <c r="C226" s="22">
        <v>44114</v>
      </c>
    </row>
    <row r="227" spans="3:3" ht="14.25" customHeight="1">
      <c r="C227" s="22">
        <v>44115</v>
      </c>
    </row>
    <row r="228" spans="3:3" ht="14.25" customHeight="1">
      <c r="C228" s="22">
        <v>44116</v>
      </c>
    </row>
    <row r="229" spans="3:3" ht="14.25" customHeight="1">
      <c r="C229" s="22">
        <v>44117</v>
      </c>
    </row>
    <row r="230" spans="3:3" ht="14.25" customHeight="1">
      <c r="C230" s="22">
        <v>44118</v>
      </c>
    </row>
    <row r="231" spans="3:3" ht="14.25" customHeight="1">
      <c r="C231" s="22">
        <v>44119</v>
      </c>
    </row>
    <row r="232" spans="3:3" ht="14.25" customHeight="1">
      <c r="C232" s="22">
        <v>44120</v>
      </c>
    </row>
    <row r="233" spans="3:3" ht="14.25" customHeight="1">
      <c r="C233" s="22">
        <v>44121</v>
      </c>
    </row>
    <row r="234" spans="3:3" ht="14.25" customHeight="1">
      <c r="C234" s="22">
        <v>44122</v>
      </c>
    </row>
    <row r="235" spans="3:3" ht="14.25" customHeight="1">
      <c r="C235" s="22">
        <v>44123</v>
      </c>
    </row>
    <row r="236" spans="3:3" ht="14.25" customHeight="1">
      <c r="C236" s="22">
        <v>44124</v>
      </c>
    </row>
    <row r="237" spans="3:3" ht="14.25" customHeight="1">
      <c r="C237" s="22">
        <v>44125</v>
      </c>
    </row>
    <row r="238" spans="3:3" ht="14.25" customHeight="1">
      <c r="C238" s="22">
        <v>44126</v>
      </c>
    </row>
    <row r="239" spans="3:3" ht="14.25" customHeight="1">
      <c r="C239" s="22">
        <v>44127</v>
      </c>
    </row>
    <row r="240" spans="3:3" ht="14.25" customHeight="1">
      <c r="C240" s="22">
        <v>44128</v>
      </c>
    </row>
    <row r="241" spans="3:3" ht="14.25" customHeight="1">
      <c r="C241" s="22">
        <v>44129</v>
      </c>
    </row>
    <row r="242" spans="3:3" ht="14.25" customHeight="1">
      <c r="C242" s="22">
        <v>44130</v>
      </c>
    </row>
    <row r="243" spans="3:3" ht="14.25" customHeight="1">
      <c r="C243" s="22">
        <v>44131</v>
      </c>
    </row>
    <row r="244" spans="3:3" ht="14.25" customHeight="1">
      <c r="C244" s="22">
        <v>44132</v>
      </c>
    </row>
    <row r="245" spans="3:3" ht="14.25" customHeight="1">
      <c r="C245" s="22">
        <v>44133</v>
      </c>
    </row>
    <row r="246" spans="3:3" ht="14.25" customHeight="1">
      <c r="C246" s="22">
        <v>44134</v>
      </c>
    </row>
    <row r="247" spans="3:3" ht="14.25" customHeight="1">
      <c r="C247" s="22">
        <v>44135</v>
      </c>
    </row>
    <row r="248" spans="3:3" ht="14.25" customHeight="1">
      <c r="C248" s="22">
        <v>44136</v>
      </c>
    </row>
    <row r="249" spans="3:3" ht="14.25" customHeight="1">
      <c r="C249" s="22">
        <v>44137</v>
      </c>
    </row>
    <row r="250" spans="3:3" ht="14.25" customHeight="1">
      <c r="C250" s="22">
        <v>44138</v>
      </c>
    </row>
    <row r="251" spans="3:3" ht="14.25" customHeight="1">
      <c r="C251" s="22">
        <v>44139</v>
      </c>
    </row>
    <row r="252" spans="3:3" ht="14.25" customHeight="1">
      <c r="C252" s="22">
        <v>44140</v>
      </c>
    </row>
    <row r="253" spans="3:3" ht="14.25" customHeight="1">
      <c r="C253" s="22">
        <v>44141</v>
      </c>
    </row>
    <row r="254" spans="3:3" ht="14.25" customHeight="1">
      <c r="C254" s="22">
        <v>44142</v>
      </c>
    </row>
    <row r="255" spans="3:3" ht="14.25" customHeight="1">
      <c r="C255" s="22">
        <v>44143</v>
      </c>
    </row>
    <row r="256" spans="3:3" ht="14.25" customHeight="1">
      <c r="C256" s="22">
        <v>44144</v>
      </c>
    </row>
    <row r="257" spans="3:3" ht="14.25" customHeight="1">
      <c r="C257" s="22">
        <v>44145</v>
      </c>
    </row>
    <row r="258" spans="3:3" ht="14.25" customHeight="1">
      <c r="C258" s="22">
        <v>44146</v>
      </c>
    </row>
    <row r="259" spans="3:3" ht="14.25" customHeight="1">
      <c r="C259" s="22">
        <v>44147</v>
      </c>
    </row>
    <row r="260" spans="3:3" ht="14.25" customHeight="1">
      <c r="C260" s="22">
        <v>44148</v>
      </c>
    </row>
    <row r="261" spans="3:3" ht="14.25" customHeight="1">
      <c r="C261" s="22">
        <v>44149</v>
      </c>
    </row>
    <row r="262" spans="3:3" ht="14.25" customHeight="1">
      <c r="C262" s="22">
        <v>44150</v>
      </c>
    </row>
    <row r="263" spans="3:3" ht="14.25" customHeight="1">
      <c r="C263" s="22">
        <v>44151</v>
      </c>
    </row>
    <row r="264" spans="3:3" ht="14.25" customHeight="1">
      <c r="C264" s="22">
        <v>44152</v>
      </c>
    </row>
    <row r="265" spans="3:3" ht="14.25" customHeight="1">
      <c r="C265" s="22">
        <v>44153</v>
      </c>
    </row>
    <row r="266" spans="3:3" ht="14.25" customHeight="1">
      <c r="C266" s="22">
        <v>44154</v>
      </c>
    </row>
    <row r="267" spans="3:3" ht="14.25" customHeight="1">
      <c r="C267" s="22">
        <v>44155</v>
      </c>
    </row>
    <row r="268" spans="3:3" ht="14.25" customHeight="1">
      <c r="C268" s="22">
        <v>44156</v>
      </c>
    </row>
    <row r="269" spans="3:3" ht="14.25" customHeight="1">
      <c r="C269" s="22">
        <v>44157</v>
      </c>
    </row>
    <row r="270" spans="3:3" ht="14.25" customHeight="1">
      <c r="C270" s="22">
        <v>44158</v>
      </c>
    </row>
    <row r="271" spans="3:3" ht="14.25" customHeight="1">
      <c r="C271" s="22">
        <v>44159</v>
      </c>
    </row>
    <row r="272" spans="3:3" ht="14.25" customHeight="1">
      <c r="C272" s="22">
        <v>44160</v>
      </c>
    </row>
    <row r="273" spans="3:3" ht="14.25" customHeight="1">
      <c r="C273" s="22">
        <v>44161</v>
      </c>
    </row>
    <row r="274" spans="3:3" ht="14.25" customHeight="1">
      <c r="C274" s="22">
        <v>44162</v>
      </c>
    </row>
    <row r="275" spans="3:3" ht="14.25" customHeight="1">
      <c r="C275" s="22">
        <v>44163</v>
      </c>
    </row>
    <row r="276" spans="3:3" ht="14.25" customHeight="1">
      <c r="C276" s="22">
        <v>44164</v>
      </c>
    </row>
    <row r="277" spans="3:3" ht="14.25" customHeight="1">
      <c r="C277" s="22">
        <v>44165</v>
      </c>
    </row>
    <row r="278" spans="3:3" ht="14.25" customHeight="1">
      <c r="C278" s="22">
        <v>44166</v>
      </c>
    </row>
    <row r="279" spans="3:3" ht="14.25" customHeight="1">
      <c r="C279" s="22">
        <v>44167</v>
      </c>
    </row>
    <row r="280" spans="3:3" ht="14.25" customHeight="1">
      <c r="C280" s="22">
        <v>44168</v>
      </c>
    </row>
    <row r="281" spans="3:3" ht="14.25" customHeight="1">
      <c r="C281" s="22">
        <v>44169</v>
      </c>
    </row>
    <row r="282" spans="3:3" ht="14.25" customHeight="1">
      <c r="C282" s="22">
        <v>44170</v>
      </c>
    </row>
    <row r="283" spans="3:3" ht="14.25" customHeight="1">
      <c r="C283" s="22">
        <v>44171</v>
      </c>
    </row>
    <row r="284" spans="3:3" ht="14.25" customHeight="1">
      <c r="C284" s="22">
        <v>44172</v>
      </c>
    </row>
    <row r="285" spans="3:3" ht="14.25" customHeight="1">
      <c r="C285" s="22">
        <v>44173</v>
      </c>
    </row>
    <row r="286" spans="3:3" ht="14.25" customHeight="1">
      <c r="C286" s="22">
        <v>44174</v>
      </c>
    </row>
    <row r="287" spans="3:3" ht="14.25" customHeight="1">
      <c r="C287" s="22">
        <v>44175</v>
      </c>
    </row>
    <row r="288" spans="3:3" ht="14.25" customHeight="1">
      <c r="C288" s="22">
        <v>44176</v>
      </c>
    </row>
    <row r="289" spans="3:3" ht="14.25" customHeight="1">
      <c r="C289" s="22">
        <v>44177</v>
      </c>
    </row>
    <row r="290" spans="3:3" ht="14.25" customHeight="1">
      <c r="C290" s="22">
        <v>44178</v>
      </c>
    </row>
    <row r="291" spans="3:3" ht="14.25" customHeight="1">
      <c r="C291" s="22">
        <v>44179</v>
      </c>
    </row>
    <row r="292" spans="3:3" ht="14.25" customHeight="1">
      <c r="C292" s="22">
        <v>44180</v>
      </c>
    </row>
    <row r="293" spans="3:3" ht="14.25" customHeight="1">
      <c r="C293" s="22">
        <v>44181</v>
      </c>
    </row>
    <row r="294" spans="3:3" ht="14.25" customHeight="1">
      <c r="C294" s="22">
        <v>44182</v>
      </c>
    </row>
    <row r="295" spans="3:3" ht="14.25" customHeight="1">
      <c r="C295" s="22">
        <v>44183</v>
      </c>
    </row>
    <row r="296" spans="3:3" ht="14.25" customHeight="1">
      <c r="C296" s="22">
        <v>44184</v>
      </c>
    </row>
    <row r="297" spans="3:3" ht="14.25" customHeight="1">
      <c r="C297" s="22">
        <v>44185</v>
      </c>
    </row>
    <row r="298" spans="3:3" ht="14.25" customHeight="1">
      <c r="C298" s="22">
        <v>44186</v>
      </c>
    </row>
    <row r="299" spans="3:3" ht="14.25" customHeight="1">
      <c r="C299" s="22">
        <v>44187</v>
      </c>
    </row>
    <row r="300" spans="3:3" ht="14.25" customHeight="1">
      <c r="C300" s="22">
        <v>44188</v>
      </c>
    </row>
    <row r="301" spans="3:3" ht="14.25" customHeight="1">
      <c r="C301" s="22">
        <v>44189</v>
      </c>
    </row>
    <row r="302" spans="3:3" ht="14.25" customHeight="1">
      <c r="C302" s="22">
        <v>44190</v>
      </c>
    </row>
    <row r="303" spans="3:3" ht="14.25" customHeight="1">
      <c r="C303" s="22">
        <v>44191</v>
      </c>
    </row>
    <row r="304" spans="3:3" ht="14.25" customHeight="1">
      <c r="C304" s="22">
        <v>44192</v>
      </c>
    </row>
    <row r="305" spans="3:3" ht="14.25" customHeight="1">
      <c r="C305" s="22">
        <v>44193</v>
      </c>
    </row>
    <row r="306" spans="3:3" ht="14.25" customHeight="1">
      <c r="C306" s="22">
        <v>44194</v>
      </c>
    </row>
    <row r="307" spans="3:3" ht="14.25" customHeight="1">
      <c r="C307" s="22">
        <v>44195</v>
      </c>
    </row>
    <row r="308" spans="3:3" ht="14.25" customHeight="1">
      <c r="C308" s="22">
        <v>44196</v>
      </c>
    </row>
    <row r="309" spans="3:3" ht="14.25" customHeight="1"/>
    <row r="310" spans="3:3" ht="14.25" customHeight="1"/>
    <row r="311" spans="3:3" ht="14.25" customHeight="1"/>
    <row r="312" spans="3:3" ht="14.25" customHeight="1"/>
    <row r="313" spans="3:3" ht="14.25" customHeight="1"/>
    <row r="314" spans="3:3" ht="14.25" customHeight="1"/>
    <row r="315" spans="3:3" ht="14.25" customHeight="1"/>
    <row r="316" spans="3:3" ht="14.25" customHeight="1"/>
    <row r="317" spans="3:3" ht="14.25" customHeight="1"/>
    <row r="318" spans="3:3" ht="14.25" customHeight="1"/>
    <row r="319" spans="3:3" ht="14.25" customHeight="1"/>
    <row r="320" spans="3:3"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Patricio Emanuelli</dc:creator>
  <cp:keywords/>
  <dc:description/>
  <cp:lastModifiedBy>gabriela maldonado</cp:lastModifiedBy>
  <cp:revision/>
  <dcterms:created xsi:type="dcterms:W3CDTF">2020-04-20T03:52:09Z</dcterms:created>
  <dcterms:modified xsi:type="dcterms:W3CDTF">2020-05-07T17:17:17Z</dcterms:modified>
  <cp:category/>
  <cp:contentStatus/>
</cp:coreProperties>
</file>